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zran\OneDrive\Masaüstü\"/>
    </mc:Choice>
  </mc:AlternateContent>
  <bookViews>
    <workbookView xWindow="0" yWindow="0" windowWidth="23040" windowHeight="9396" tabRatio="593"/>
  </bookViews>
  <sheets>
    <sheet name="AKTİF ÜRÜNLER LİSTESİ" sheetId="1" r:id="rId1"/>
    <sheet name="Pasif Ürünler Fiyat Listesi" sheetId="3" state="hidden" r:id="rId2"/>
    <sheet name="Açıklama" sheetId="4" state="hidden" r:id="rId3"/>
    <sheet name="FİRMALARIN DİKKATİNE" sheetId="5" state="hidden" r:id="rId4"/>
  </sheets>
  <externalReferences>
    <externalReference r:id="rId5"/>
  </externalReferences>
  <definedNames>
    <definedName name="_xlnm._FilterDatabase" localSheetId="0" hidden="1">'AKTİF ÜRÜNLER LİSTESİ'!$A$1:$C$14589</definedName>
    <definedName name="_xlnm._FilterDatabase" localSheetId="1" hidden="1">'Pasif Ürünler Fiyat Listesi'!$A$1:$AV$3937</definedName>
  </definedNames>
  <calcPr calcId="152511"/>
</workbook>
</file>

<file path=xl/calcChain.xml><?xml version="1.0" encoding="utf-8"?>
<calcChain xmlns="http://schemas.openxmlformats.org/spreadsheetml/2006/main">
  <c r="AD3939" i="3" l="1"/>
  <c r="AG3939" i="3" s="1"/>
  <c r="AE3939" i="3" l="1"/>
  <c r="AH3939" i="3" l="1"/>
  <c r="AF3939" i="3"/>
  <c r="AI3939" i="3" s="1"/>
  <c r="AD3938" i="3" l="1"/>
  <c r="AE3938" i="3" s="1"/>
  <c r="AG3938" i="3" l="1"/>
  <c r="AH3938" i="3"/>
  <c r="AF3938" i="3"/>
  <c r="AI3938" i="3" s="1"/>
  <c r="AE3937" i="3" l="1"/>
  <c r="AH3937" i="3" s="1"/>
  <c r="AD3937" i="3"/>
  <c r="AG3937" i="3" s="1"/>
  <c r="AE3936" i="3"/>
  <c r="AH3936" i="3" s="1"/>
  <c r="AD3936" i="3"/>
  <c r="AG3936" i="3" s="1"/>
  <c r="AE3935" i="3"/>
  <c r="AH3935" i="3" s="1"/>
  <c r="AD3935" i="3"/>
  <c r="AG3935" i="3" s="1"/>
  <c r="AF3937" i="3" l="1"/>
  <c r="AI3937" i="3" s="1"/>
  <c r="AF3936" i="3"/>
  <c r="AI3936" i="3" s="1"/>
  <c r="AF3935" i="3"/>
  <c r="AI3935" i="3" s="1"/>
  <c r="AE3934" i="3" l="1"/>
  <c r="AF3934" i="3" s="1"/>
  <c r="AI3934" i="3" s="1"/>
  <c r="AD3934" i="3"/>
  <c r="AG3934" i="3" s="1"/>
  <c r="AH3934" i="3" l="1"/>
  <c r="AE3933" i="3" l="1"/>
  <c r="AH3933" i="3" s="1"/>
  <c r="AD3933" i="3"/>
  <c r="AG3933" i="3" s="1"/>
  <c r="AE3932" i="3"/>
  <c r="AH3932" i="3" s="1"/>
  <c r="AD3932" i="3"/>
  <c r="AG3932" i="3" s="1"/>
  <c r="AD3931" i="3"/>
  <c r="AG3931" i="3" s="1"/>
  <c r="AF3933" i="3" l="1"/>
  <c r="AI3933" i="3" s="1"/>
  <c r="AF3932" i="3"/>
  <c r="AI3932" i="3" s="1"/>
  <c r="AE3931" i="3"/>
  <c r="AH3931" i="3" l="1"/>
  <c r="AF3931" i="3"/>
  <c r="AI3931" i="3" s="1"/>
  <c r="AD3930" i="3" l="1"/>
  <c r="AE3930" i="3" s="1"/>
  <c r="AD3929" i="3"/>
  <c r="AE3929" i="3" s="1"/>
  <c r="AD3928" i="3"/>
  <c r="AG3928" i="3" s="1"/>
  <c r="AH3930" i="3" l="1"/>
  <c r="AF3930" i="3"/>
  <c r="AI3930" i="3" s="1"/>
  <c r="AG3930" i="3"/>
  <c r="AF3929" i="3"/>
  <c r="AI3929" i="3" s="1"/>
  <c r="AH3929" i="3"/>
  <c r="AG3929" i="3"/>
  <c r="AE3928" i="3"/>
  <c r="AH3928" i="3" l="1"/>
  <c r="AF3928" i="3"/>
  <c r="AI3928" i="3" s="1"/>
  <c r="AE3927" i="3"/>
  <c r="AF3927" i="3" s="1"/>
  <c r="AI3927" i="3" s="1"/>
  <c r="AD3927" i="3"/>
  <c r="AG3927" i="3" s="1"/>
  <c r="AH3927" i="3" l="1"/>
  <c r="AC3515" i="3" l="1"/>
  <c r="AC3516" i="3"/>
  <c r="AC3517" i="3"/>
  <c r="AC3518" i="3"/>
  <c r="AC3519" i="3"/>
  <c r="AC3520" i="3"/>
  <c r="AC3521" i="3"/>
  <c r="AC3522" i="3"/>
  <c r="AC3523" i="3"/>
  <c r="AC3524" i="3"/>
  <c r="AC3525" i="3"/>
  <c r="AC3526" i="3"/>
  <c r="AC3527" i="3"/>
  <c r="AC3528" i="3"/>
  <c r="AC3529" i="3"/>
  <c r="AC3530" i="3"/>
  <c r="AC3531" i="3"/>
  <c r="AC3532" i="3"/>
  <c r="AC3533" i="3"/>
  <c r="AC3534" i="3"/>
  <c r="AC3535" i="3"/>
  <c r="AC3536" i="3"/>
  <c r="AC3537" i="3"/>
  <c r="AC3538" i="3"/>
  <c r="AC3539" i="3"/>
  <c r="AC3540" i="3"/>
  <c r="AC3541" i="3"/>
  <c r="AC3542" i="3"/>
  <c r="AC3543" i="3"/>
  <c r="AC3544" i="3"/>
  <c r="AC3545" i="3"/>
  <c r="AC3546" i="3"/>
  <c r="AC3547" i="3"/>
  <c r="AC3548" i="3"/>
  <c r="AC3549" i="3"/>
  <c r="AC3550" i="3"/>
  <c r="AC3551" i="3"/>
  <c r="AC3552" i="3"/>
  <c r="AC3553" i="3"/>
  <c r="AC3554" i="3"/>
  <c r="AC3555" i="3"/>
  <c r="AC3556" i="3"/>
  <c r="AC3557" i="3"/>
  <c r="AC3558" i="3"/>
  <c r="AC3559" i="3"/>
  <c r="AC3560" i="3"/>
  <c r="AC3561" i="3"/>
  <c r="AC3562" i="3"/>
  <c r="AC3563" i="3"/>
  <c r="AC3564" i="3"/>
  <c r="AC3565" i="3"/>
  <c r="AC3566" i="3"/>
  <c r="AC3567" i="3"/>
  <c r="AC3568" i="3"/>
  <c r="AC3569" i="3"/>
  <c r="AC3570" i="3"/>
  <c r="AC3571" i="3"/>
  <c r="AC3572" i="3"/>
  <c r="AC3573" i="3"/>
  <c r="AC3574" i="3"/>
  <c r="AC3575" i="3"/>
  <c r="AC3576" i="3"/>
  <c r="AC3577" i="3"/>
  <c r="AC3578" i="3"/>
  <c r="AC3579" i="3"/>
  <c r="AC3580" i="3"/>
  <c r="AC3581" i="3"/>
  <c r="AC3582" i="3"/>
  <c r="AC3583" i="3"/>
  <c r="AC3584" i="3"/>
  <c r="AC3585" i="3"/>
  <c r="AC3586" i="3"/>
  <c r="AC3587" i="3"/>
  <c r="AC3588" i="3"/>
  <c r="AC3589" i="3"/>
  <c r="AC3590" i="3"/>
  <c r="AC3591" i="3"/>
  <c r="AC3592" i="3"/>
  <c r="AC3593" i="3"/>
  <c r="AC3594" i="3"/>
  <c r="AC3595" i="3"/>
  <c r="AC3596" i="3"/>
  <c r="AC3597" i="3"/>
  <c r="AC3598" i="3"/>
  <c r="AC3599" i="3"/>
  <c r="AC3600" i="3"/>
  <c r="AC3601" i="3"/>
  <c r="AC3602" i="3"/>
  <c r="AC3603" i="3"/>
  <c r="AC3604" i="3"/>
  <c r="AC3605" i="3"/>
  <c r="AC3606" i="3"/>
  <c r="AC3607" i="3"/>
  <c r="AC3608" i="3"/>
  <c r="AC3609" i="3"/>
  <c r="AC3610" i="3"/>
  <c r="AC3611" i="3"/>
  <c r="AC3612" i="3"/>
  <c r="AC3613" i="3"/>
  <c r="AC3614" i="3"/>
  <c r="AC3615" i="3"/>
  <c r="AC3616" i="3"/>
  <c r="AC3617" i="3"/>
  <c r="AC3618" i="3"/>
  <c r="AC3619" i="3"/>
  <c r="AC3620" i="3"/>
  <c r="AC3621" i="3"/>
  <c r="AC3622" i="3"/>
  <c r="AC3623" i="3"/>
  <c r="AC3624" i="3"/>
  <c r="AC3625" i="3"/>
  <c r="AC3626" i="3"/>
  <c r="AC3627" i="3"/>
  <c r="AC3628" i="3"/>
  <c r="AC3629" i="3"/>
  <c r="AC3630" i="3"/>
  <c r="AC3631" i="3"/>
  <c r="AC3632" i="3"/>
  <c r="AC3633" i="3"/>
  <c r="AC3634" i="3"/>
  <c r="AC3635" i="3"/>
  <c r="AC3636" i="3"/>
  <c r="AC3637" i="3"/>
  <c r="AC3638" i="3"/>
  <c r="AC3639" i="3"/>
  <c r="AC3640" i="3"/>
  <c r="AC3641" i="3"/>
  <c r="AC3642" i="3"/>
  <c r="AC3643" i="3"/>
  <c r="AC3644" i="3"/>
  <c r="AC3645" i="3"/>
  <c r="AC3646" i="3"/>
  <c r="AC3647" i="3"/>
  <c r="AC3648" i="3"/>
  <c r="AC3649" i="3"/>
  <c r="AC3650" i="3"/>
  <c r="AC3651" i="3"/>
  <c r="AC3652" i="3"/>
  <c r="AC3653" i="3"/>
  <c r="AC3654" i="3"/>
  <c r="AC3655" i="3"/>
  <c r="AC3656" i="3"/>
  <c r="AC3657" i="3"/>
  <c r="AC3658" i="3"/>
  <c r="AC3659" i="3"/>
  <c r="AC3660" i="3"/>
  <c r="AC3661" i="3"/>
  <c r="AC3662" i="3"/>
  <c r="AC3663" i="3"/>
  <c r="AC3664" i="3"/>
  <c r="AC3665" i="3"/>
  <c r="AC3666" i="3"/>
  <c r="AC3667" i="3"/>
  <c r="AC3668" i="3"/>
  <c r="AC3669" i="3"/>
  <c r="AC3670" i="3"/>
  <c r="AC3671" i="3"/>
  <c r="AC3672" i="3"/>
  <c r="AC3673" i="3"/>
  <c r="AC3674" i="3"/>
  <c r="AC3675" i="3"/>
  <c r="AC3676" i="3"/>
  <c r="AC3677" i="3"/>
  <c r="AC3678" i="3"/>
  <c r="AC3679" i="3"/>
  <c r="AC3680" i="3"/>
  <c r="AC3681" i="3"/>
  <c r="AC3682" i="3"/>
  <c r="AC3683" i="3"/>
  <c r="AC3684" i="3"/>
  <c r="AC3685" i="3"/>
  <c r="AC3686" i="3"/>
  <c r="AC3687" i="3"/>
  <c r="AC3688" i="3"/>
  <c r="AC3689" i="3"/>
  <c r="AC3690" i="3"/>
  <c r="AC3691" i="3"/>
  <c r="AC3692" i="3"/>
  <c r="AC3693" i="3"/>
  <c r="AC3694" i="3"/>
  <c r="AC3695" i="3"/>
  <c r="AC3696" i="3"/>
  <c r="AC3697" i="3"/>
  <c r="AC3698" i="3"/>
  <c r="AC3699" i="3"/>
  <c r="AC3700" i="3"/>
  <c r="AC3701" i="3"/>
  <c r="AC3702" i="3"/>
  <c r="AC3703" i="3"/>
  <c r="AC3704" i="3"/>
  <c r="AC3705" i="3"/>
  <c r="AC3706" i="3"/>
  <c r="AC3707" i="3"/>
  <c r="AC3708" i="3"/>
  <c r="AC3709" i="3"/>
  <c r="AC3710" i="3"/>
  <c r="AC3711" i="3"/>
  <c r="AC3712" i="3"/>
  <c r="AC3713" i="3"/>
  <c r="AC3714" i="3"/>
  <c r="AC3715" i="3"/>
  <c r="AC3716" i="3"/>
  <c r="AC3717" i="3"/>
  <c r="AC3718" i="3"/>
  <c r="AC3719" i="3"/>
  <c r="AC3720" i="3"/>
  <c r="AC3721" i="3"/>
  <c r="AC3722" i="3"/>
  <c r="AC3723" i="3"/>
  <c r="AC3724" i="3"/>
  <c r="AC3725" i="3"/>
  <c r="AC3726" i="3"/>
  <c r="AC3727" i="3"/>
  <c r="AC3728" i="3"/>
  <c r="AC3729" i="3"/>
  <c r="AC3730" i="3"/>
  <c r="AC3731" i="3"/>
  <c r="AC3732" i="3"/>
  <c r="AC3733" i="3"/>
  <c r="AC3734" i="3"/>
  <c r="AC3735" i="3"/>
  <c r="AC3736" i="3"/>
  <c r="AC3737" i="3"/>
  <c r="AC3738" i="3"/>
  <c r="AC3739" i="3"/>
  <c r="AC3740" i="3"/>
  <c r="AC3741" i="3"/>
  <c r="AC3742" i="3"/>
  <c r="AC3743" i="3"/>
  <c r="AC3744" i="3"/>
  <c r="AC3745" i="3"/>
  <c r="AC3746" i="3"/>
  <c r="AC3747" i="3"/>
  <c r="AC3748" i="3"/>
  <c r="AC3749" i="3"/>
  <c r="AC3750" i="3"/>
  <c r="AC3751" i="3"/>
  <c r="AC3752" i="3"/>
  <c r="AC3753" i="3"/>
  <c r="AC3754" i="3"/>
  <c r="AC3755" i="3"/>
  <c r="AC3756" i="3"/>
  <c r="AC3757" i="3"/>
  <c r="AC3758" i="3"/>
  <c r="AC3759" i="3"/>
  <c r="AC3760" i="3"/>
  <c r="AC3761" i="3"/>
  <c r="AC3762" i="3"/>
  <c r="AC3763" i="3"/>
  <c r="AC3764" i="3"/>
  <c r="AC3765" i="3"/>
  <c r="AC3766" i="3"/>
  <c r="AC3767" i="3"/>
  <c r="AC3768" i="3"/>
  <c r="AC3769" i="3"/>
  <c r="AC3770" i="3"/>
  <c r="AC3771" i="3"/>
  <c r="AC3772" i="3"/>
  <c r="AC3773" i="3"/>
  <c r="AC3774" i="3"/>
  <c r="AC3775" i="3"/>
  <c r="AC3776" i="3"/>
  <c r="AC3777" i="3"/>
  <c r="AC3778" i="3"/>
  <c r="AC3779" i="3"/>
  <c r="AC3780" i="3"/>
  <c r="AC3781" i="3"/>
  <c r="AC3782" i="3"/>
  <c r="AC3783" i="3"/>
  <c r="AC3784" i="3"/>
  <c r="AC3785" i="3"/>
  <c r="AC3786" i="3"/>
  <c r="AC3787" i="3"/>
  <c r="AC3788" i="3"/>
  <c r="AC3789" i="3"/>
  <c r="AC3790" i="3"/>
  <c r="AC3791" i="3"/>
  <c r="AC3792" i="3"/>
  <c r="AC3793" i="3"/>
  <c r="AC3794" i="3"/>
  <c r="AC3795" i="3"/>
  <c r="AC3796" i="3"/>
  <c r="AC3797" i="3"/>
  <c r="AC3798" i="3"/>
  <c r="AC3799" i="3"/>
  <c r="AC3800" i="3"/>
  <c r="AC3801" i="3"/>
  <c r="AC3802" i="3"/>
  <c r="AC3803" i="3"/>
  <c r="AC3804" i="3"/>
  <c r="AC3805" i="3"/>
  <c r="AC3806" i="3"/>
  <c r="AC3807" i="3"/>
  <c r="AC3808" i="3"/>
  <c r="AC3809" i="3"/>
  <c r="AC3810" i="3"/>
  <c r="AC3811" i="3"/>
  <c r="AC3812" i="3"/>
  <c r="AC3813" i="3"/>
  <c r="AC3814" i="3"/>
  <c r="AC3815" i="3"/>
  <c r="AC3816" i="3"/>
  <c r="AC3817" i="3"/>
  <c r="AC3818" i="3"/>
  <c r="AC3819" i="3"/>
  <c r="AC3820" i="3"/>
  <c r="AC3821" i="3"/>
  <c r="AC3822" i="3"/>
  <c r="AC3823" i="3"/>
  <c r="AC3824" i="3"/>
  <c r="AC3825" i="3"/>
  <c r="AC3826" i="3"/>
  <c r="AC3827" i="3"/>
  <c r="AC3828" i="3"/>
  <c r="AC3829" i="3"/>
  <c r="AC3830" i="3"/>
  <c r="AC3831" i="3"/>
  <c r="AC3832" i="3"/>
  <c r="AC3833" i="3"/>
  <c r="AC3834" i="3"/>
  <c r="AC3835" i="3"/>
  <c r="AC3836" i="3"/>
  <c r="AC3837" i="3"/>
  <c r="AC3838" i="3"/>
  <c r="AC3839" i="3"/>
  <c r="AC3840" i="3"/>
  <c r="AC3841" i="3"/>
  <c r="AC3842" i="3"/>
  <c r="AC3843" i="3"/>
  <c r="AC3514" i="3"/>
  <c r="AC3513" i="3"/>
  <c r="AD3926" i="3" l="1"/>
  <c r="AE3926" i="3" s="1"/>
  <c r="AF3926" i="3" l="1"/>
  <c r="AI3926" i="3" s="1"/>
  <c r="AH3926" i="3"/>
  <c r="AG3926" i="3"/>
  <c r="AD3925" i="3" l="1"/>
  <c r="AE3925" i="3" s="1"/>
  <c r="AH3925" i="3" l="1"/>
  <c r="AF3925" i="3"/>
  <c r="AI3925" i="3" s="1"/>
  <c r="AG3925" i="3"/>
  <c r="AD3924" i="3" l="1"/>
  <c r="AG3924" i="3" s="1"/>
  <c r="AE3924" i="3" l="1"/>
  <c r="AH3924" i="3" l="1"/>
  <c r="AF3924" i="3"/>
  <c r="AI3924" i="3" s="1"/>
  <c r="AD3923" i="3" l="1"/>
  <c r="AE3923" i="3" s="1"/>
  <c r="AD3922" i="3"/>
  <c r="AG3922" i="3" s="1"/>
  <c r="AD3921" i="3"/>
  <c r="AG3921" i="3" s="1"/>
  <c r="AD3920" i="3"/>
  <c r="AE3920" i="3" s="1"/>
  <c r="AF3923" i="3" l="1"/>
  <c r="AI3923" i="3" s="1"/>
  <c r="AH3923" i="3"/>
  <c r="AG3923" i="3"/>
  <c r="AE3921" i="3"/>
  <c r="AH3921" i="3" s="1"/>
  <c r="AE3922" i="3"/>
  <c r="AG3920" i="3"/>
  <c r="AH3920" i="3"/>
  <c r="AF3920" i="3"/>
  <c r="AI3920" i="3" s="1"/>
  <c r="AF3921" i="3" l="1"/>
  <c r="AI3921" i="3" s="1"/>
  <c r="AF3922" i="3"/>
  <c r="AI3922" i="3" s="1"/>
  <c r="AH3922" i="3"/>
  <c r="AD3919" i="3" l="1"/>
  <c r="AE3919" i="3" s="1"/>
  <c r="AG3919" i="3" l="1"/>
  <c r="AH3919" i="3"/>
  <c r="AF3919" i="3"/>
  <c r="AI3919" i="3" s="1"/>
  <c r="AD3916" i="3" l="1"/>
  <c r="AE3916" i="3" s="1"/>
  <c r="AH3916" i="3" l="1"/>
  <c r="AF3916" i="3"/>
  <c r="AI3916" i="3" s="1"/>
  <c r="AG3916" i="3"/>
  <c r="AD3915" i="3" l="1"/>
  <c r="AG3915" i="3" s="1"/>
  <c r="AE3915" i="3" l="1"/>
  <c r="AF3915" i="3" l="1"/>
  <c r="AI3915" i="3" s="1"/>
  <c r="AH3915" i="3"/>
  <c r="AD3914" i="3"/>
  <c r="AG3914" i="3" s="1"/>
  <c r="AD3913" i="3"/>
  <c r="AE3913" i="3" s="1"/>
  <c r="AD3912" i="3"/>
  <c r="AG3912" i="3" s="1"/>
  <c r="AD3911" i="3"/>
  <c r="AG3911" i="3" s="1"/>
  <c r="AD3910" i="3"/>
  <c r="AG3910" i="3" s="1"/>
  <c r="AE3910" i="3" l="1"/>
  <c r="AH3910" i="3" s="1"/>
  <c r="AE3914" i="3"/>
  <c r="AH3913" i="3"/>
  <c r="AF3913" i="3"/>
  <c r="AI3913" i="3" s="1"/>
  <c r="AG3913" i="3"/>
  <c r="AE3912" i="3"/>
  <c r="AE3911" i="3"/>
  <c r="AF3910" i="3" l="1"/>
  <c r="AI3910" i="3" s="1"/>
  <c r="AH3914" i="3"/>
  <c r="AF3914" i="3"/>
  <c r="AI3914" i="3" s="1"/>
  <c r="AF3912" i="3"/>
  <c r="AI3912" i="3" s="1"/>
  <c r="AH3912" i="3"/>
  <c r="AF3911" i="3"/>
  <c r="AI3911" i="3" s="1"/>
  <c r="AH3911" i="3"/>
  <c r="AE3909" i="3"/>
  <c r="AH3909" i="3" s="1"/>
  <c r="AD3909" i="3"/>
  <c r="AG3909" i="3" s="1"/>
  <c r="AD3908" i="3"/>
  <c r="AE3908" i="3" s="1"/>
  <c r="AF3909" i="3" l="1"/>
  <c r="AI3909" i="3" s="1"/>
  <c r="AH3908" i="3"/>
  <c r="AF3908" i="3"/>
  <c r="AI3908" i="3" s="1"/>
  <c r="AG3908" i="3"/>
  <c r="AD3907" i="3" l="1"/>
  <c r="AE3907" i="3" s="1"/>
  <c r="AD3906" i="3"/>
  <c r="AG3906" i="3" s="1"/>
  <c r="AH3907" i="3" l="1"/>
  <c r="AF3907" i="3"/>
  <c r="AI3907" i="3" s="1"/>
  <c r="AG3907" i="3"/>
  <c r="AE3906" i="3"/>
  <c r="AF3906" i="3" l="1"/>
  <c r="AI3906" i="3" s="1"/>
  <c r="AH3906" i="3"/>
  <c r="AD3905" i="3" l="1"/>
  <c r="AE3905" i="3" s="1"/>
  <c r="AD3904" i="3"/>
  <c r="AE3904" i="3" s="1"/>
  <c r="AD3903" i="3"/>
  <c r="AE3903" i="3" s="1"/>
  <c r="AD3902" i="3"/>
  <c r="AE3902" i="3" s="1"/>
  <c r="AD3901" i="3"/>
  <c r="AE3901" i="3" s="1"/>
  <c r="AD3900" i="3"/>
  <c r="AE3900" i="3" s="1"/>
  <c r="AD3899" i="3"/>
  <c r="AE3899" i="3" s="1"/>
  <c r="AE3898" i="3"/>
  <c r="AH3898" i="3" s="1"/>
  <c r="AD3898" i="3"/>
  <c r="AG3898" i="3" s="1"/>
  <c r="AG3903" i="3" l="1"/>
  <c r="AF3898" i="3"/>
  <c r="AI3898" i="3" s="1"/>
  <c r="AG3905" i="3"/>
  <c r="AH3905" i="3"/>
  <c r="AF3905" i="3"/>
  <c r="AI3905" i="3" s="1"/>
  <c r="AH3904" i="3"/>
  <c r="AF3904" i="3"/>
  <c r="AI3904" i="3" s="1"/>
  <c r="AG3904" i="3"/>
  <c r="AH3903" i="3"/>
  <c r="AF3903" i="3"/>
  <c r="AI3903" i="3" s="1"/>
  <c r="AH3902" i="3"/>
  <c r="AF3902" i="3"/>
  <c r="AI3902" i="3" s="1"/>
  <c r="AG3902" i="3"/>
  <c r="AH3901" i="3"/>
  <c r="AF3901" i="3"/>
  <c r="AI3901" i="3" s="1"/>
  <c r="AG3901" i="3"/>
  <c r="AH3900" i="3"/>
  <c r="AF3900" i="3"/>
  <c r="AI3900" i="3" s="1"/>
  <c r="AG3900" i="3"/>
  <c r="AH3899" i="3"/>
  <c r="AF3899" i="3"/>
  <c r="AI3899" i="3" s="1"/>
  <c r="AG3899" i="3"/>
  <c r="AD3897" i="3" l="1"/>
  <c r="AE3897" i="3" s="1"/>
  <c r="AD3896" i="3"/>
  <c r="AG3896" i="3" s="1"/>
  <c r="AG3897" i="3" l="1"/>
  <c r="AH3897" i="3"/>
  <c r="AF3897" i="3"/>
  <c r="AI3897" i="3" s="1"/>
  <c r="AE3896" i="3"/>
  <c r="AF3896" i="3" l="1"/>
  <c r="AI3896" i="3" s="1"/>
  <c r="AH3896" i="3"/>
  <c r="AD3895" i="3" l="1"/>
  <c r="AE3895" i="3" s="1"/>
  <c r="AD3894" i="3"/>
  <c r="AE3894" i="3" s="1"/>
  <c r="AH3895" i="3" l="1"/>
  <c r="AF3895" i="3"/>
  <c r="AI3895" i="3" s="1"/>
  <c r="AG3895" i="3"/>
  <c r="AF3894" i="3"/>
  <c r="AI3894" i="3" s="1"/>
  <c r="AH3894" i="3"/>
  <c r="AG3894" i="3"/>
  <c r="AD3893" i="3"/>
  <c r="AE3893" i="3" s="1"/>
  <c r="AF3893" i="3" l="1"/>
  <c r="AI3893" i="3" s="1"/>
  <c r="AH3893" i="3"/>
  <c r="AG3893" i="3"/>
  <c r="AD3892" i="3" l="1"/>
  <c r="AG3892" i="3" s="1"/>
  <c r="AE3892" i="3" l="1"/>
  <c r="AF3892" i="3" l="1"/>
  <c r="AI3892" i="3" s="1"/>
  <c r="AH3892" i="3"/>
  <c r="AD3891" i="3" l="1"/>
  <c r="AE3891" i="3" s="1"/>
  <c r="AD3890" i="3"/>
  <c r="AG3890" i="3" s="1"/>
  <c r="AG3891" i="3" l="1"/>
  <c r="AH3891" i="3"/>
  <c r="AF3891" i="3"/>
  <c r="AI3891" i="3" s="1"/>
  <c r="AE3890" i="3"/>
  <c r="AF3889" i="3"/>
  <c r="AI3889" i="3" s="1"/>
  <c r="AD3889" i="3"/>
  <c r="AE3889" i="3" s="1"/>
  <c r="AH3889" i="3" s="1"/>
  <c r="AD3888" i="3"/>
  <c r="AE3888" i="3" s="1"/>
  <c r="AE3887" i="3"/>
  <c r="AF3887" i="3" s="1"/>
  <c r="AI3887" i="3" s="1"/>
  <c r="AD3887" i="3"/>
  <c r="AG3887" i="3" s="1"/>
  <c r="AG3888" i="3" l="1"/>
  <c r="AG3889" i="3"/>
  <c r="AH3890" i="3"/>
  <c r="AF3890" i="3"/>
  <c r="AI3890" i="3" s="1"/>
  <c r="AH3888" i="3"/>
  <c r="AF3888" i="3"/>
  <c r="AI3888" i="3" s="1"/>
  <c r="AH3887" i="3"/>
  <c r="AD3886" i="3"/>
  <c r="AG3886" i="3" s="1"/>
  <c r="AD3885" i="3"/>
  <c r="AE3885" i="3" s="1"/>
  <c r="AE3884" i="3"/>
  <c r="AH3884" i="3" s="1"/>
  <c r="AD3884" i="3"/>
  <c r="AG3884" i="3" s="1"/>
  <c r="AD3883" i="3"/>
  <c r="AG3883" i="3" s="1"/>
  <c r="AF3884" i="3" l="1"/>
  <c r="AI3884" i="3" s="1"/>
  <c r="AE3886" i="3"/>
  <c r="AH3886" i="3" s="1"/>
  <c r="AH3885" i="3"/>
  <c r="AF3885" i="3"/>
  <c r="AI3885" i="3" s="1"/>
  <c r="AG3885" i="3"/>
  <c r="AE3883" i="3"/>
  <c r="AD3882" i="3"/>
  <c r="AG3882" i="3" s="1"/>
  <c r="AF3886" i="3" l="1"/>
  <c r="AI3886" i="3" s="1"/>
  <c r="AF3883" i="3"/>
  <c r="AI3883" i="3" s="1"/>
  <c r="AH3883" i="3"/>
  <c r="AE3882" i="3"/>
  <c r="AF3882" i="3" l="1"/>
  <c r="AI3882" i="3" s="1"/>
  <c r="AH3882" i="3"/>
  <c r="AD28" i="3"/>
  <c r="AG28" i="3" s="1"/>
  <c r="AE27" i="3"/>
  <c r="AF27" i="3" s="1"/>
  <c r="AI27" i="3" s="1"/>
  <c r="AD27" i="3"/>
  <c r="AG27" i="3" s="1"/>
  <c r="AE26" i="3"/>
  <c r="AF26" i="3" s="1"/>
  <c r="AI26" i="3" s="1"/>
  <c r="AD26" i="3"/>
  <c r="AG26" i="3" s="1"/>
  <c r="AD25" i="3"/>
  <c r="AE25" i="3" s="1"/>
  <c r="AE24" i="3"/>
  <c r="AF24" i="3" s="1"/>
  <c r="AI24" i="3" s="1"/>
  <c r="AD24" i="3"/>
  <c r="AG24" i="3" s="1"/>
  <c r="AE23" i="3"/>
  <c r="AF23" i="3" s="1"/>
  <c r="AI23" i="3" s="1"/>
  <c r="AD23" i="3"/>
  <c r="AG23" i="3" s="1"/>
  <c r="AD22" i="3"/>
  <c r="AE22" i="3" s="1"/>
  <c r="AD21" i="3"/>
  <c r="AE21" i="3" s="1"/>
  <c r="AD20" i="3"/>
  <c r="AG20" i="3" s="1"/>
  <c r="AD19" i="3"/>
  <c r="AG19" i="3" s="1"/>
  <c r="AD18" i="3"/>
  <c r="AG18" i="3" s="1"/>
  <c r="AD17" i="3"/>
  <c r="AG17" i="3" s="1"/>
  <c r="AD16" i="3"/>
  <c r="AE16" i="3" s="1"/>
  <c r="AD15" i="3"/>
  <c r="AE15" i="3" s="1"/>
  <c r="AE14" i="3"/>
  <c r="AF14" i="3" s="1"/>
  <c r="AI14" i="3" s="1"/>
  <c r="AD14" i="3"/>
  <c r="AG14" i="3" s="1"/>
  <c r="AE13" i="3"/>
  <c r="AH13" i="3" s="1"/>
  <c r="AD13" i="3"/>
  <c r="AG13" i="3" s="1"/>
  <c r="AD12" i="3"/>
  <c r="AG12" i="3" s="1"/>
  <c r="AD11" i="3"/>
  <c r="AG11" i="3" s="1"/>
  <c r="AE10" i="3"/>
  <c r="AF10" i="3" s="1"/>
  <c r="AI10" i="3" s="1"/>
  <c r="AD10" i="3"/>
  <c r="AG10" i="3" s="1"/>
  <c r="AD9" i="3"/>
  <c r="AG9" i="3" s="1"/>
  <c r="AE8" i="3"/>
  <c r="AF8" i="3" s="1"/>
  <c r="AI8" i="3" s="1"/>
  <c r="AD8" i="3"/>
  <c r="AG8" i="3" s="1"/>
  <c r="AD7" i="3"/>
  <c r="AG7" i="3" s="1"/>
  <c r="AD6" i="3"/>
  <c r="AG6" i="3" s="1"/>
  <c r="AD5" i="3"/>
  <c r="AG5" i="3" s="1"/>
  <c r="AD4" i="3"/>
  <c r="AE4" i="3" s="1"/>
  <c r="AD3" i="3"/>
  <c r="AG3" i="3" s="1"/>
  <c r="AH23" i="3" l="1"/>
  <c r="AH27" i="3"/>
  <c r="AE3" i="3"/>
  <c r="AF3" i="3" s="1"/>
  <c r="AI3" i="3" s="1"/>
  <c r="AH24" i="3"/>
  <c r="AG15" i="3"/>
  <c r="AE18" i="3"/>
  <c r="AH18" i="3" s="1"/>
  <c r="AG21" i="3"/>
  <c r="AE11" i="3"/>
  <c r="AH11" i="3" s="1"/>
  <c r="AH26" i="3"/>
  <c r="AG25" i="3"/>
  <c r="AE6" i="3"/>
  <c r="AF6" i="3" s="1"/>
  <c r="AI6" i="3" s="1"/>
  <c r="AH8" i="3"/>
  <c r="AH10" i="3"/>
  <c r="AE28" i="3"/>
  <c r="AH25" i="3"/>
  <c r="AF25" i="3"/>
  <c r="AI25" i="3" s="1"/>
  <c r="AF22" i="3"/>
  <c r="AI22" i="3" s="1"/>
  <c r="AH22" i="3"/>
  <c r="AG22" i="3"/>
  <c r="AF21" i="3"/>
  <c r="AI21" i="3" s="1"/>
  <c r="AH21" i="3"/>
  <c r="AE20" i="3"/>
  <c r="AE19" i="3"/>
  <c r="AE17" i="3"/>
  <c r="AF16" i="3"/>
  <c r="AI16" i="3" s="1"/>
  <c r="AH16" i="3"/>
  <c r="AG16" i="3"/>
  <c r="AH15" i="3"/>
  <c r="AF15" i="3"/>
  <c r="AI15" i="3" s="1"/>
  <c r="AH14" i="3"/>
  <c r="AF13" i="3"/>
  <c r="AI13" i="3" s="1"/>
  <c r="AE12" i="3"/>
  <c r="AE9" i="3"/>
  <c r="AE7" i="3"/>
  <c r="AE5" i="3"/>
  <c r="AF4" i="3"/>
  <c r="AI4" i="3" s="1"/>
  <c r="AH4" i="3"/>
  <c r="AG4" i="3"/>
  <c r="AH3" i="3"/>
  <c r="AE2" i="3"/>
  <c r="AF2" i="3" s="1"/>
  <c r="AI2" i="3" s="1"/>
  <c r="AD2" i="3"/>
  <c r="AG2" i="3" s="1"/>
  <c r="AF18" i="3" l="1"/>
  <c r="AI18" i="3" s="1"/>
  <c r="AF11" i="3"/>
  <c r="AI11" i="3" s="1"/>
  <c r="AH6" i="3"/>
  <c r="AF28" i="3"/>
  <c r="AI28" i="3" s="1"/>
  <c r="AH28" i="3"/>
  <c r="AF20" i="3"/>
  <c r="AI20" i="3" s="1"/>
  <c r="AH20" i="3"/>
  <c r="AF19" i="3"/>
  <c r="AI19" i="3" s="1"/>
  <c r="AH19" i="3"/>
  <c r="AF17" i="3"/>
  <c r="AI17" i="3" s="1"/>
  <c r="AH17" i="3"/>
  <c r="AF12" i="3"/>
  <c r="AI12" i="3" s="1"/>
  <c r="AH12" i="3"/>
  <c r="AF9" i="3"/>
  <c r="AI9" i="3" s="1"/>
  <c r="AH9" i="3"/>
  <c r="AF7" i="3"/>
  <c r="AI7" i="3" s="1"/>
  <c r="AH7" i="3"/>
  <c r="AF5" i="3"/>
  <c r="AI5" i="3" s="1"/>
  <c r="AH5" i="3"/>
  <c r="AH2" i="3"/>
  <c r="AE3178" i="3"/>
  <c r="AF3178" i="3" s="1"/>
  <c r="AI3178" i="3" s="1"/>
  <c r="AD3178" i="3"/>
  <c r="AG3178" i="3" s="1"/>
  <c r="AH3178" i="3" l="1"/>
  <c r="AD234" i="3" l="1"/>
  <c r="AG234" i="3" s="1"/>
  <c r="AD233" i="3"/>
  <c r="AG233" i="3" s="1"/>
  <c r="AD232" i="3"/>
  <c r="AG232" i="3" s="1"/>
  <c r="AD231" i="3"/>
  <c r="AG231" i="3" s="1"/>
  <c r="AE231" i="3" l="1"/>
  <c r="AH231" i="3" s="1"/>
  <c r="AE233" i="3"/>
  <c r="AE234" i="3"/>
  <c r="AE232" i="3"/>
  <c r="AF231" i="3" l="1"/>
  <c r="AI231" i="3" s="1"/>
  <c r="AH234" i="3"/>
  <c r="AF234" i="3"/>
  <c r="AI234" i="3" s="1"/>
  <c r="AH233" i="3"/>
  <c r="AF233" i="3"/>
  <c r="AI233" i="3" s="1"/>
  <c r="AH232" i="3"/>
  <c r="AF232" i="3"/>
  <c r="AI232" i="3" s="1"/>
  <c r="AD230" i="3" l="1"/>
  <c r="AG230" i="3" s="1"/>
  <c r="AE229" i="3"/>
  <c r="AF229" i="3" s="1"/>
  <c r="AI229" i="3" s="1"/>
  <c r="AD229" i="3"/>
  <c r="AG229" i="3" s="1"/>
  <c r="AD228" i="3"/>
  <c r="AE228" i="3" s="1"/>
  <c r="AD227" i="3"/>
  <c r="AD226" i="3"/>
  <c r="AE226" i="3" s="1"/>
  <c r="AD225" i="3"/>
  <c r="AD224" i="3"/>
  <c r="AE224" i="3" s="1"/>
  <c r="AD223" i="3"/>
  <c r="AD222" i="3"/>
  <c r="AE222" i="3" s="1"/>
  <c r="AE221" i="3"/>
  <c r="AF221" i="3" s="1"/>
  <c r="AI221" i="3" s="1"/>
  <c r="AD221" i="3"/>
  <c r="AG221" i="3" s="1"/>
  <c r="AB221" i="3"/>
  <c r="AE220" i="3"/>
  <c r="AF220" i="3" s="1"/>
  <c r="AI220" i="3" s="1"/>
  <c r="AD220" i="3"/>
  <c r="AG220" i="3" s="1"/>
  <c r="AB220" i="3"/>
  <c r="AE219" i="3"/>
  <c r="AH219" i="3" s="1"/>
  <c r="AD219" i="3"/>
  <c r="AG219" i="3" s="1"/>
  <c r="AD218" i="3"/>
  <c r="AG218" i="3" s="1"/>
  <c r="AE217" i="3"/>
  <c r="AF217" i="3" s="1"/>
  <c r="AI217" i="3" s="1"/>
  <c r="AD217" i="3"/>
  <c r="AG217" i="3" s="1"/>
  <c r="AE216" i="3"/>
  <c r="AD216" i="3"/>
  <c r="AG216" i="3" s="1"/>
  <c r="AD215" i="3"/>
  <c r="AE214" i="3"/>
  <c r="AD214" i="3"/>
  <c r="AG214" i="3" s="1"/>
  <c r="AD213" i="3"/>
  <c r="AD212" i="3"/>
  <c r="AE212" i="3" s="1"/>
  <c r="AD211" i="3"/>
  <c r="AD210" i="3"/>
  <c r="AE210" i="3" s="1"/>
  <c r="AD209" i="3"/>
  <c r="AD208" i="3"/>
  <c r="AE208" i="3" s="1"/>
  <c r="AD207" i="3"/>
  <c r="AF206" i="3"/>
  <c r="AI206" i="3" s="1"/>
  <c r="AD206" i="3"/>
  <c r="AG206" i="3" s="1"/>
  <c r="AD205" i="3"/>
  <c r="AD204" i="3"/>
  <c r="AG204" i="3" s="1"/>
  <c r="AD203" i="3"/>
  <c r="AD202" i="3"/>
  <c r="AG202" i="3" s="1"/>
  <c r="AD201" i="3"/>
  <c r="AE200" i="3"/>
  <c r="AD200" i="3"/>
  <c r="AG200" i="3" s="1"/>
  <c r="AD199" i="3"/>
  <c r="AE198" i="3"/>
  <c r="AD198" i="3"/>
  <c r="AG198" i="3" s="1"/>
  <c r="AE197" i="3"/>
  <c r="AH197" i="3" s="1"/>
  <c r="AD197" i="3"/>
  <c r="AG197" i="3" s="1"/>
  <c r="AE196" i="3"/>
  <c r="AD196" i="3"/>
  <c r="AG196" i="3" s="1"/>
  <c r="AD195" i="3"/>
  <c r="AD194" i="3"/>
  <c r="AG194" i="3" s="1"/>
  <c r="AD193" i="3"/>
  <c r="AG193" i="3" s="1"/>
  <c r="AE192" i="3"/>
  <c r="AH192" i="3" s="1"/>
  <c r="AD192" i="3"/>
  <c r="AG192" i="3" s="1"/>
  <c r="AD191" i="3"/>
  <c r="AG191" i="3" s="1"/>
  <c r="AD190" i="3"/>
  <c r="AG190" i="3" s="1"/>
  <c r="AD189" i="3"/>
  <c r="AG189" i="3" s="1"/>
  <c r="AD188" i="3"/>
  <c r="AG188" i="3" s="1"/>
  <c r="AD187" i="3"/>
  <c r="AG187" i="3" s="1"/>
  <c r="AD186" i="3"/>
  <c r="AG186" i="3" s="1"/>
  <c r="AD185" i="3"/>
  <c r="AG185" i="3" s="1"/>
  <c r="AD184" i="3"/>
  <c r="AG184" i="3" s="1"/>
  <c r="AE183" i="3"/>
  <c r="AH183" i="3" s="1"/>
  <c r="AD183" i="3"/>
  <c r="AG183" i="3" s="1"/>
  <c r="AE182" i="3"/>
  <c r="AF182" i="3" s="1"/>
  <c r="AI182" i="3" s="1"/>
  <c r="AD182" i="3"/>
  <c r="AG182" i="3" s="1"/>
  <c r="AE181" i="3"/>
  <c r="AH181" i="3" s="1"/>
  <c r="AD181" i="3"/>
  <c r="AG181" i="3" s="1"/>
  <c r="AE180" i="3"/>
  <c r="AH180" i="3" s="1"/>
  <c r="AD180" i="3"/>
  <c r="AG180" i="3" s="1"/>
  <c r="AE179" i="3"/>
  <c r="AH179" i="3" s="1"/>
  <c r="AD179" i="3"/>
  <c r="AG179" i="3" s="1"/>
  <c r="AE178" i="3"/>
  <c r="AH178" i="3" s="1"/>
  <c r="AD178" i="3"/>
  <c r="AG178" i="3" s="1"/>
  <c r="AD177" i="3"/>
  <c r="AG177" i="3" s="1"/>
  <c r="AD176" i="3"/>
  <c r="AG176" i="3" s="1"/>
  <c r="AE175" i="3"/>
  <c r="AH175" i="3" s="1"/>
  <c r="AD175" i="3"/>
  <c r="AG175" i="3" s="1"/>
  <c r="AD174" i="3"/>
  <c r="AG174" i="3" s="1"/>
  <c r="AD173" i="3"/>
  <c r="AG173" i="3" s="1"/>
  <c r="AD172" i="3"/>
  <c r="AG172" i="3" s="1"/>
  <c r="AD171" i="3"/>
  <c r="AG171" i="3" s="1"/>
  <c r="AD170" i="3"/>
  <c r="AG170" i="3" s="1"/>
  <c r="AD169" i="3"/>
  <c r="AG169" i="3" s="1"/>
  <c r="AD168" i="3"/>
  <c r="AG168" i="3" s="1"/>
  <c r="AD167" i="3"/>
  <c r="AG167" i="3" s="1"/>
  <c r="AD166" i="3"/>
  <c r="AG166" i="3" s="1"/>
  <c r="AD165" i="3"/>
  <c r="AG165" i="3" s="1"/>
  <c r="AD164" i="3"/>
  <c r="AG164" i="3" s="1"/>
  <c r="AD163" i="3"/>
  <c r="AG163" i="3" s="1"/>
  <c r="AE162" i="3"/>
  <c r="AH162" i="3" s="1"/>
  <c r="AD162" i="3"/>
  <c r="AG162" i="3" s="1"/>
  <c r="AD161" i="3"/>
  <c r="AG161" i="3" s="1"/>
  <c r="AD160" i="3"/>
  <c r="AE159" i="3"/>
  <c r="AD159" i="3"/>
  <c r="AG159" i="3" s="1"/>
  <c r="AE158" i="3"/>
  <c r="AF158" i="3" s="1"/>
  <c r="AI158" i="3" s="1"/>
  <c r="AD158" i="3"/>
  <c r="AG158" i="3" s="1"/>
  <c r="AE157" i="3"/>
  <c r="AD157" i="3"/>
  <c r="AG157" i="3" s="1"/>
  <c r="AE156" i="3"/>
  <c r="AH156" i="3" s="1"/>
  <c r="AD156" i="3"/>
  <c r="AG156" i="3" s="1"/>
  <c r="AE155" i="3"/>
  <c r="AD155" i="3"/>
  <c r="AG155" i="3" s="1"/>
  <c r="AB155" i="3"/>
  <c r="AD154" i="3"/>
  <c r="AG154" i="3" s="1"/>
  <c r="AE153" i="3"/>
  <c r="AH153" i="3" s="1"/>
  <c r="AD153" i="3"/>
  <c r="AG153" i="3" s="1"/>
  <c r="AD152" i="3"/>
  <c r="AG152" i="3" s="1"/>
  <c r="AD151" i="3"/>
  <c r="AD150" i="3"/>
  <c r="AG150" i="3" s="1"/>
  <c r="AD149" i="3"/>
  <c r="AF148" i="3"/>
  <c r="AI148" i="3" s="1"/>
  <c r="AD148" i="3"/>
  <c r="AE148" i="3" s="1"/>
  <c r="AH148" i="3" s="1"/>
  <c r="AF147" i="3"/>
  <c r="AI147" i="3" s="1"/>
  <c r="AD147" i="3"/>
  <c r="AE146" i="3"/>
  <c r="AD146" i="3"/>
  <c r="AG146" i="3" s="1"/>
  <c r="AD145" i="3"/>
  <c r="AD144" i="3"/>
  <c r="AG144" i="3" s="1"/>
  <c r="AD143" i="3"/>
  <c r="AE142" i="3"/>
  <c r="AD142" i="3"/>
  <c r="AG142" i="3" s="1"/>
  <c r="AD141" i="3"/>
  <c r="AD140" i="3"/>
  <c r="AG140" i="3" s="1"/>
  <c r="AD139" i="3"/>
  <c r="AD138" i="3"/>
  <c r="AG138" i="3" s="1"/>
  <c r="AD137" i="3"/>
  <c r="AD136" i="3"/>
  <c r="AG136" i="3" s="1"/>
  <c r="AD135" i="3"/>
  <c r="AD134" i="3"/>
  <c r="AG134" i="3" s="1"/>
  <c r="AD133" i="3"/>
  <c r="AE133" i="3" s="1"/>
  <c r="AH133" i="3" s="1"/>
  <c r="AD132" i="3"/>
  <c r="AG132" i="3" s="1"/>
  <c r="AD131" i="3"/>
  <c r="AE131" i="3" s="1"/>
  <c r="AH131" i="3" s="1"/>
  <c r="AE130" i="3"/>
  <c r="AH130" i="3" s="1"/>
  <c r="AD130" i="3"/>
  <c r="AG130" i="3" s="1"/>
  <c r="AE129" i="3"/>
  <c r="AH129" i="3" s="1"/>
  <c r="AD129" i="3"/>
  <c r="AG129" i="3" s="1"/>
  <c r="AF128" i="3"/>
  <c r="AI128" i="3" s="1"/>
  <c r="AD128" i="3"/>
  <c r="AG128" i="3" s="1"/>
  <c r="AD127" i="3"/>
  <c r="AE127" i="3" s="1"/>
  <c r="AH127" i="3" s="1"/>
  <c r="AD126" i="3"/>
  <c r="AG126" i="3" s="1"/>
  <c r="AD125" i="3"/>
  <c r="AE125" i="3" s="1"/>
  <c r="AH125" i="3" s="1"/>
  <c r="AE124" i="3"/>
  <c r="AH124" i="3" s="1"/>
  <c r="AD124" i="3"/>
  <c r="AG124" i="3" s="1"/>
  <c r="AD123" i="3"/>
  <c r="AG123" i="3" s="1"/>
  <c r="AD122" i="3"/>
  <c r="AG122" i="3" s="1"/>
  <c r="AD121" i="3"/>
  <c r="AG121" i="3" s="1"/>
  <c r="AD120" i="3"/>
  <c r="AG120" i="3" s="1"/>
  <c r="AD119" i="3"/>
  <c r="AG119" i="3" s="1"/>
  <c r="AF118" i="3"/>
  <c r="AI118" i="3" s="1"/>
  <c r="AD118" i="3"/>
  <c r="AG118" i="3" s="1"/>
  <c r="AD117" i="3"/>
  <c r="AE117" i="3" s="1"/>
  <c r="AH117" i="3" s="1"/>
  <c r="AD116" i="3"/>
  <c r="AG116" i="3" s="1"/>
  <c r="AD115" i="3"/>
  <c r="AE115" i="3" s="1"/>
  <c r="AH115" i="3" s="1"/>
  <c r="AD114" i="3"/>
  <c r="AG114" i="3" s="1"/>
  <c r="AD113" i="3"/>
  <c r="AE113" i="3" s="1"/>
  <c r="AH113" i="3" s="1"/>
  <c r="AD112" i="3"/>
  <c r="AG112" i="3" s="1"/>
  <c r="AD111" i="3"/>
  <c r="AE111" i="3" s="1"/>
  <c r="AH111" i="3" s="1"/>
  <c r="AD110" i="3"/>
  <c r="AG110" i="3" s="1"/>
  <c r="AD109" i="3"/>
  <c r="AE109" i="3" s="1"/>
  <c r="AH109" i="3" s="1"/>
  <c r="AE108" i="3"/>
  <c r="AH108" i="3" s="1"/>
  <c r="AD108" i="3"/>
  <c r="AG108" i="3" s="1"/>
  <c r="AE107" i="3"/>
  <c r="AH107" i="3" s="1"/>
  <c r="AD107" i="3"/>
  <c r="AG107" i="3" s="1"/>
  <c r="AD106" i="3"/>
  <c r="AG106" i="3" s="1"/>
  <c r="AE105" i="3"/>
  <c r="AH105" i="3" s="1"/>
  <c r="AD105" i="3"/>
  <c r="AG105" i="3" s="1"/>
  <c r="AE104" i="3"/>
  <c r="AH104" i="3" s="1"/>
  <c r="AD104" i="3"/>
  <c r="AG104" i="3" s="1"/>
  <c r="AE103" i="3"/>
  <c r="AH103" i="3" s="1"/>
  <c r="AD103" i="3"/>
  <c r="AG103" i="3" s="1"/>
  <c r="AE102" i="3"/>
  <c r="AH102" i="3" s="1"/>
  <c r="AD102" i="3"/>
  <c r="AG102" i="3" s="1"/>
  <c r="AD101" i="3"/>
  <c r="AG101" i="3" s="1"/>
  <c r="AD100" i="3"/>
  <c r="AG100" i="3" s="1"/>
  <c r="AD99" i="3"/>
  <c r="AG99" i="3" s="1"/>
  <c r="AD98" i="3"/>
  <c r="AG98" i="3" s="1"/>
  <c r="AE97" i="3"/>
  <c r="AH97" i="3" s="1"/>
  <c r="AD97" i="3"/>
  <c r="AG97" i="3" s="1"/>
  <c r="AD96" i="3"/>
  <c r="AG96" i="3" s="1"/>
  <c r="AD95" i="3"/>
  <c r="AG95" i="3" s="1"/>
  <c r="AD94" i="3"/>
  <c r="AG94" i="3" s="1"/>
  <c r="AD93" i="3"/>
  <c r="AG93" i="3" s="1"/>
  <c r="AD92" i="3"/>
  <c r="AG92" i="3" s="1"/>
  <c r="AD91" i="3"/>
  <c r="AG91" i="3" s="1"/>
  <c r="AD90" i="3"/>
  <c r="AG90" i="3" s="1"/>
  <c r="AE89" i="3"/>
  <c r="AH89" i="3" s="1"/>
  <c r="AD89" i="3"/>
  <c r="AG89" i="3" s="1"/>
  <c r="AE88" i="3"/>
  <c r="AF88" i="3" s="1"/>
  <c r="AI88" i="3" s="1"/>
  <c r="AD88" i="3"/>
  <c r="AG88" i="3" s="1"/>
  <c r="AD87" i="3"/>
  <c r="AE87" i="3" s="1"/>
  <c r="AH87" i="3" s="1"/>
  <c r="AD86" i="3"/>
  <c r="AG86" i="3" s="1"/>
  <c r="AD85" i="3"/>
  <c r="AE85" i="3" s="1"/>
  <c r="AH85" i="3" s="1"/>
  <c r="AE84" i="3"/>
  <c r="AH84" i="3" s="1"/>
  <c r="AD84" i="3"/>
  <c r="AG84" i="3" s="1"/>
  <c r="AE83" i="3"/>
  <c r="AH83" i="3" s="1"/>
  <c r="AD83" i="3"/>
  <c r="AG83" i="3" s="1"/>
  <c r="AE82" i="3"/>
  <c r="AF82" i="3" s="1"/>
  <c r="AI82" i="3" s="1"/>
  <c r="AD82" i="3"/>
  <c r="AG82" i="3" s="1"/>
  <c r="AD81" i="3"/>
  <c r="AG81" i="3" s="1"/>
  <c r="AE80" i="3"/>
  <c r="AH80" i="3" s="1"/>
  <c r="AD80" i="3"/>
  <c r="AG80" i="3" s="1"/>
  <c r="AE79" i="3"/>
  <c r="AD79" i="3"/>
  <c r="AG79" i="3" s="1"/>
  <c r="AD78" i="3"/>
  <c r="AD77" i="3"/>
  <c r="AG77" i="3" s="1"/>
  <c r="AE76" i="3"/>
  <c r="AF76" i="3" s="1"/>
  <c r="AI76" i="3" s="1"/>
  <c r="AD76" i="3"/>
  <c r="AG76" i="3" s="1"/>
  <c r="AE75" i="3"/>
  <c r="AD75" i="3"/>
  <c r="AG75" i="3" s="1"/>
  <c r="AE74" i="3"/>
  <c r="AF74" i="3" s="1"/>
  <c r="AI74" i="3" s="1"/>
  <c r="AD74" i="3"/>
  <c r="AG74" i="3" s="1"/>
  <c r="AD73" i="3"/>
  <c r="AE73" i="3" s="1"/>
  <c r="AD72" i="3"/>
  <c r="AD71" i="3"/>
  <c r="AE71" i="3" s="1"/>
  <c r="AD70" i="3"/>
  <c r="AD69" i="3"/>
  <c r="AE69" i="3" s="1"/>
  <c r="AD68" i="3"/>
  <c r="AD67" i="3"/>
  <c r="AE67" i="3" s="1"/>
  <c r="AD66" i="3"/>
  <c r="AD65" i="3"/>
  <c r="AE65" i="3" s="1"/>
  <c r="AE64" i="3"/>
  <c r="AH64" i="3" s="1"/>
  <c r="AD64" i="3"/>
  <c r="AG64" i="3" s="1"/>
  <c r="AD63" i="3"/>
  <c r="AE63" i="3" s="1"/>
  <c r="AE62" i="3"/>
  <c r="AH62" i="3" s="1"/>
  <c r="AD62" i="3"/>
  <c r="AG62" i="3" s="1"/>
  <c r="AE61" i="3"/>
  <c r="AD61" i="3"/>
  <c r="AG61" i="3" s="1"/>
  <c r="AE60" i="3"/>
  <c r="AF60" i="3" s="1"/>
  <c r="AI60" i="3" s="1"/>
  <c r="AD60" i="3"/>
  <c r="AG60" i="3" s="1"/>
  <c r="AE59" i="3"/>
  <c r="AD59" i="3"/>
  <c r="AG59" i="3" s="1"/>
  <c r="AE58" i="3"/>
  <c r="AF58" i="3" s="1"/>
  <c r="AI58" i="3" s="1"/>
  <c r="AD58" i="3"/>
  <c r="AG58" i="3" s="1"/>
  <c r="AD57" i="3"/>
  <c r="AE57" i="3" s="1"/>
  <c r="AE56" i="3"/>
  <c r="AF56" i="3" s="1"/>
  <c r="AI56" i="3" s="1"/>
  <c r="AD56" i="3"/>
  <c r="AG56" i="3" s="1"/>
  <c r="AD55" i="3"/>
  <c r="AE55" i="3" s="1"/>
  <c r="AD54" i="3"/>
  <c r="AD53" i="3"/>
  <c r="AG53" i="3" s="1"/>
  <c r="AD52" i="3"/>
  <c r="AD51" i="3"/>
  <c r="AE51" i="3" s="1"/>
  <c r="AD50" i="3"/>
  <c r="AD49" i="3"/>
  <c r="AG49" i="3" s="1"/>
  <c r="AD48" i="3"/>
  <c r="AE47" i="3"/>
  <c r="AD47" i="3"/>
  <c r="AG47" i="3" s="1"/>
  <c r="AD46" i="3"/>
  <c r="AE45" i="3"/>
  <c r="AD45" i="3"/>
  <c r="AG45" i="3" s="1"/>
  <c r="AD44" i="3"/>
  <c r="AD43" i="3"/>
  <c r="AE43" i="3" s="1"/>
  <c r="AD42" i="3"/>
  <c r="AD41" i="3"/>
  <c r="AG41" i="3" s="1"/>
  <c r="AD40" i="3"/>
  <c r="AD39" i="3"/>
  <c r="AE39" i="3" s="1"/>
  <c r="AD38" i="3"/>
  <c r="AD37" i="3"/>
  <c r="AG37" i="3" s="1"/>
  <c r="AE36" i="3"/>
  <c r="AH36" i="3" s="1"/>
  <c r="AD36" i="3"/>
  <c r="AG36" i="3" s="1"/>
  <c r="AB36" i="3"/>
  <c r="AE35" i="3"/>
  <c r="AH35" i="3" s="1"/>
  <c r="AD35" i="3"/>
  <c r="AG35" i="3" s="1"/>
  <c r="AE34" i="3"/>
  <c r="AD34" i="3"/>
  <c r="AG34" i="3" s="1"/>
  <c r="AE33" i="3"/>
  <c r="AH33" i="3" s="1"/>
  <c r="AD33" i="3"/>
  <c r="AG33" i="3" s="1"/>
  <c r="AG222" i="3" l="1"/>
  <c r="AG148" i="3"/>
  <c r="AG67" i="3"/>
  <c r="AH58" i="3"/>
  <c r="AG113" i="3"/>
  <c r="AG85" i="3"/>
  <c r="AG69" i="3"/>
  <c r="AG109" i="3"/>
  <c r="AH74" i="3"/>
  <c r="AF156" i="3"/>
  <c r="AI156" i="3" s="1"/>
  <c r="AH217" i="3"/>
  <c r="AG57" i="3"/>
  <c r="AG73" i="3"/>
  <c r="AH76" i="3"/>
  <c r="AH88" i="3"/>
  <c r="AE119" i="3"/>
  <c r="AH119" i="3" s="1"/>
  <c r="AE121" i="3"/>
  <c r="AH121" i="3" s="1"/>
  <c r="AE123" i="3"/>
  <c r="AH123" i="3" s="1"/>
  <c r="AF124" i="3"/>
  <c r="AI124" i="3" s="1"/>
  <c r="AF130" i="3"/>
  <c r="AI130" i="3" s="1"/>
  <c r="AE154" i="3"/>
  <c r="AF154" i="3" s="1"/>
  <c r="AI154" i="3" s="1"/>
  <c r="AG226" i="3"/>
  <c r="AG65" i="3"/>
  <c r="AG117" i="3"/>
  <c r="AG133" i="3"/>
  <c r="AG71" i="3"/>
  <c r="AG127" i="3"/>
  <c r="AH182" i="3"/>
  <c r="AH221" i="3"/>
  <c r="AH229" i="3"/>
  <c r="AG210" i="3"/>
  <c r="AF84" i="3"/>
  <c r="AI84" i="3" s="1"/>
  <c r="AF108" i="3"/>
  <c r="AI108" i="3" s="1"/>
  <c r="AG115" i="3"/>
  <c r="AG131" i="3"/>
  <c r="AF180" i="3"/>
  <c r="AI180" i="3" s="1"/>
  <c r="AG212" i="3"/>
  <c r="AG224" i="3"/>
  <c r="AH60" i="3"/>
  <c r="AG87" i="3"/>
  <c r="AG111" i="3"/>
  <c r="AG125" i="3"/>
  <c r="AH158" i="3"/>
  <c r="AG208" i="3"/>
  <c r="AH220" i="3"/>
  <c r="AG228" i="3"/>
  <c r="AF104" i="3"/>
  <c r="AI104" i="3" s="1"/>
  <c r="AE150" i="3"/>
  <c r="AH150" i="3" s="1"/>
  <c r="AE152" i="3"/>
  <c r="AH152" i="3" s="1"/>
  <c r="AF153" i="3"/>
  <c r="AI153" i="3" s="1"/>
  <c r="AE163" i="3"/>
  <c r="AH163" i="3" s="1"/>
  <c r="AE165" i="3"/>
  <c r="AH165" i="3" s="1"/>
  <c r="AE167" i="3"/>
  <c r="AH167" i="3" s="1"/>
  <c r="AE169" i="3"/>
  <c r="AH169" i="3" s="1"/>
  <c r="AE171" i="3"/>
  <c r="AH171" i="3" s="1"/>
  <c r="AE173" i="3"/>
  <c r="AH173" i="3" s="1"/>
  <c r="AE177" i="3"/>
  <c r="AH177" i="3" s="1"/>
  <c r="AF178" i="3"/>
  <c r="AI178" i="3" s="1"/>
  <c r="AE193" i="3"/>
  <c r="AH193" i="3" s="1"/>
  <c r="AE202" i="3"/>
  <c r="AH202" i="3" s="1"/>
  <c r="AE204" i="3"/>
  <c r="AH204" i="3" s="1"/>
  <c r="AE206" i="3"/>
  <c r="AH206" i="3" s="1"/>
  <c r="AF35" i="3"/>
  <c r="AI35" i="3" s="1"/>
  <c r="AE37" i="3"/>
  <c r="AF37" i="3" s="1"/>
  <c r="AI37" i="3" s="1"/>
  <c r="AE41" i="3"/>
  <c r="AF41" i="3" s="1"/>
  <c r="AI41" i="3" s="1"/>
  <c r="AE49" i="3"/>
  <c r="AF49" i="3" s="1"/>
  <c r="AI49" i="3" s="1"/>
  <c r="AE53" i="3"/>
  <c r="AH53" i="3" s="1"/>
  <c r="AF64" i="3"/>
  <c r="AI64" i="3" s="1"/>
  <c r="AE81" i="3"/>
  <c r="AH81" i="3" s="1"/>
  <c r="AF33" i="3"/>
  <c r="AI33" i="3" s="1"/>
  <c r="AF36" i="3"/>
  <c r="AI36" i="3" s="1"/>
  <c r="AG39" i="3"/>
  <c r="AG43" i="3"/>
  <c r="AG51" i="3"/>
  <c r="AG55" i="3"/>
  <c r="AH56" i="3"/>
  <c r="AF62" i="3"/>
  <c r="AI62" i="3" s="1"/>
  <c r="AG63" i="3"/>
  <c r="AE77" i="3"/>
  <c r="AF77" i="3" s="1"/>
  <c r="AI77" i="3" s="1"/>
  <c r="AF80" i="3"/>
  <c r="AI80" i="3" s="1"/>
  <c r="AH82" i="3"/>
  <c r="AE91" i="3"/>
  <c r="AH91" i="3" s="1"/>
  <c r="AE93" i="3"/>
  <c r="AH93" i="3" s="1"/>
  <c r="AE95" i="3"/>
  <c r="AH95" i="3" s="1"/>
  <c r="AE99" i="3"/>
  <c r="AH99" i="3" s="1"/>
  <c r="AE101" i="3"/>
  <c r="AH101" i="3" s="1"/>
  <c r="AF102" i="3"/>
  <c r="AI102" i="3" s="1"/>
  <c r="AE134" i="3"/>
  <c r="AH134" i="3" s="1"/>
  <c r="AE136" i="3"/>
  <c r="AF136" i="3" s="1"/>
  <c r="AI136" i="3" s="1"/>
  <c r="AE138" i="3"/>
  <c r="AH138" i="3" s="1"/>
  <c r="AE140" i="3"/>
  <c r="AH140" i="3" s="1"/>
  <c r="AE144" i="3"/>
  <c r="AH144" i="3" s="1"/>
  <c r="AE161" i="3"/>
  <c r="AH161" i="3" s="1"/>
  <c r="AF162" i="3"/>
  <c r="AI162" i="3" s="1"/>
  <c r="AE185" i="3"/>
  <c r="AH185" i="3" s="1"/>
  <c r="AE187" i="3"/>
  <c r="AH187" i="3" s="1"/>
  <c r="AE189" i="3"/>
  <c r="AH189" i="3" s="1"/>
  <c r="AE191" i="3"/>
  <c r="AH191" i="3" s="1"/>
  <c r="AF192" i="3"/>
  <c r="AI192" i="3" s="1"/>
  <c r="AF197" i="3"/>
  <c r="AI197" i="3" s="1"/>
  <c r="AE218" i="3"/>
  <c r="AH218" i="3" s="1"/>
  <c r="AF219" i="3"/>
  <c r="AI219" i="3" s="1"/>
  <c r="AE230" i="3"/>
  <c r="AH230" i="3" s="1"/>
  <c r="AH39" i="3"/>
  <c r="AF39" i="3"/>
  <c r="AI39" i="3" s="1"/>
  <c r="AG40" i="3"/>
  <c r="AE40" i="3"/>
  <c r="AH43" i="3"/>
  <c r="AF43" i="3"/>
  <c r="AI43" i="3" s="1"/>
  <c r="AH34" i="3"/>
  <c r="AF34" i="3"/>
  <c r="AI34" i="3" s="1"/>
  <c r="AG38" i="3"/>
  <c r="AE38" i="3"/>
  <c r="AG42" i="3"/>
  <c r="AE42" i="3"/>
  <c r="AH45" i="3"/>
  <c r="AF45" i="3"/>
  <c r="AI45" i="3" s="1"/>
  <c r="AG46" i="3"/>
  <c r="AE46" i="3"/>
  <c r="AG50" i="3"/>
  <c r="AE50" i="3"/>
  <c r="AG54" i="3"/>
  <c r="AE54" i="3"/>
  <c r="AH67" i="3"/>
  <c r="AF67" i="3"/>
  <c r="AI67" i="3" s="1"/>
  <c r="AG68" i="3"/>
  <c r="AE68" i="3"/>
  <c r="AH71" i="3"/>
  <c r="AF71" i="3"/>
  <c r="AI71" i="3" s="1"/>
  <c r="AG72" i="3"/>
  <c r="AE72" i="3"/>
  <c r="AH79" i="3"/>
  <c r="AF79" i="3"/>
  <c r="AI79" i="3" s="1"/>
  <c r="AG44" i="3"/>
  <c r="AE44" i="3"/>
  <c r="AH47" i="3"/>
  <c r="AF47" i="3"/>
  <c r="AI47" i="3" s="1"/>
  <c r="AG48" i="3"/>
  <c r="AE48" i="3"/>
  <c r="AH51" i="3"/>
  <c r="AF51" i="3"/>
  <c r="AI51" i="3" s="1"/>
  <c r="AG52" i="3"/>
  <c r="AE52" i="3"/>
  <c r="AH55" i="3"/>
  <c r="AF55" i="3"/>
  <c r="AI55" i="3" s="1"/>
  <c r="AH57" i="3"/>
  <c r="AF57" i="3"/>
  <c r="AI57" i="3" s="1"/>
  <c r="AH59" i="3"/>
  <c r="AF59" i="3"/>
  <c r="AI59" i="3" s="1"/>
  <c r="AH61" i="3"/>
  <c r="AF61" i="3"/>
  <c r="AI61" i="3" s="1"/>
  <c r="AH63" i="3"/>
  <c r="AF63" i="3"/>
  <c r="AI63" i="3" s="1"/>
  <c r="AH65" i="3"/>
  <c r="AF65" i="3"/>
  <c r="AI65" i="3" s="1"/>
  <c r="AG66" i="3"/>
  <c r="AE66" i="3"/>
  <c r="AH69" i="3"/>
  <c r="AF69" i="3"/>
  <c r="AI69" i="3" s="1"/>
  <c r="AG70" i="3"/>
  <c r="AE70" i="3"/>
  <c r="AH73" i="3"/>
  <c r="AF73" i="3"/>
  <c r="AI73" i="3" s="1"/>
  <c r="AH75" i="3"/>
  <c r="AF75" i="3"/>
  <c r="AI75" i="3" s="1"/>
  <c r="AG78" i="3"/>
  <c r="AE78" i="3"/>
  <c r="AG135" i="3"/>
  <c r="AE135" i="3"/>
  <c r="AG139" i="3"/>
  <c r="AE139" i="3"/>
  <c r="AH142" i="3"/>
  <c r="AF142" i="3"/>
  <c r="AI142" i="3" s="1"/>
  <c r="AG143" i="3"/>
  <c r="AE143" i="3"/>
  <c r="AH146" i="3"/>
  <c r="AF146" i="3"/>
  <c r="AI146" i="3" s="1"/>
  <c r="AG147" i="3"/>
  <c r="AE147" i="3"/>
  <c r="AH147" i="3" s="1"/>
  <c r="AG149" i="3"/>
  <c r="AE149" i="3"/>
  <c r="AH155" i="3"/>
  <c r="AF155" i="3"/>
  <c r="AI155" i="3" s="1"/>
  <c r="AH157" i="3"/>
  <c r="AF157" i="3"/>
  <c r="AI157" i="3" s="1"/>
  <c r="AH159" i="3"/>
  <c r="AF159" i="3"/>
  <c r="AI159" i="3" s="1"/>
  <c r="AG160" i="3"/>
  <c r="AE160" i="3"/>
  <c r="AF83" i="3"/>
  <c r="AI83" i="3" s="1"/>
  <c r="AF85" i="3"/>
  <c r="AI85" i="3" s="1"/>
  <c r="AE86" i="3"/>
  <c r="AF87" i="3"/>
  <c r="AI87" i="3" s="1"/>
  <c r="AF89" i="3"/>
  <c r="AI89" i="3" s="1"/>
  <c r="AE90" i="3"/>
  <c r="AE92" i="3"/>
  <c r="AE94" i="3"/>
  <c r="AE96" i="3"/>
  <c r="AF97" i="3"/>
  <c r="AI97" i="3" s="1"/>
  <c r="AE98" i="3"/>
  <c r="AE100" i="3"/>
  <c r="AF103" i="3"/>
  <c r="AI103" i="3" s="1"/>
  <c r="AF105" i="3"/>
  <c r="AI105" i="3" s="1"/>
  <c r="AE106" i="3"/>
  <c r="AF107" i="3"/>
  <c r="AI107" i="3" s="1"/>
  <c r="AF109" i="3"/>
  <c r="AI109" i="3" s="1"/>
  <c r="AE110" i="3"/>
  <c r="AF111" i="3"/>
  <c r="AI111" i="3" s="1"/>
  <c r="AE112" i="3"/>
  <c r="AF113" i="3"/>
  <c r="AI113" i="3" s="1"/>
  <c r="AE114" i="3"/>
  <c r="AF115" i="3"/>
  <c r="AI115" i="3" s="1"/>
  <c r="AE116" i="3"/>
  <c r="AF117" i="3"/>
  <c r="AI117" i="3" s="1"/>
  <c r="AE118" i="3"/>
  <c r="AH118" i="3" s="1"/>
  <c r="AE120" i="3"/>
  <c r="AE122" i="3"/>
  <c r="AF125" i="3"/>
  <c r="AI125" i="3" s="1"/>
  <c r="AE126" i="3"/>
  <c r="AF127" i="3"/>
  <c r="AI127" i="3" s="1"/>
  <c r="AE128" i="3"/>
  <c r="AH128" i="3" s="1"/>
  <c r="AF129" i="3"/>
  <c r="AI129" i="3" s="1"/>
  <c r="AF131" i="3"/>
  <c r="AI131" i="3" s="1"/>
  <c r="AE132" i="3"/>
  <c r="AF133" i="3"/>
  <c r="AI133" i="3" s="1"/>
  <c r="AG137" i="3"/>
  <c r="AE137" i="3"/>
  <c r="AG141" i="3"/>
  <c r="AE141" i="3"/>
  <c r="AG145" i="3"/>
  <c r="AE145" i="3"/>
  <c r="AG151" i="3"/>
  <c r="AE151" i="3"/>
  <c r="AG195" i="3"/>
  <c r="AE195" i="3"/>
  <c r="AH200" i="3"/>
  <c r="AF200" i="3"/>
  <c r="AI200" i="3" s="1"/>
  <c r="AG201" i="3"/>
  <c r="AE201" i="3"/>
  <c r="AG205" i="3"/>
  <c r="AE205" i="3"/>
  <c r="AG207" i="3"/>
  <c r="AE207" i="3"/>
  <c r="AH210" i="3"/>
  <c r="AF210" i="3"/>
  <c r="AI210" i="3" s="1"/>
  <c r="AG211" i="3"/>
  <c r="AE211" i="3"/>
  <c r="AH214" i="3"/>
  <c r="AF214" i="3"/>
  <c r="AI214" i="3" s="1"/>
  <c r="AG215" i="3"/>
  <c r="AE215" i="3"/>
  <c r="AH224" i="3"/>
  <c r="AF224" i="3"/>
  <c r="AI224" i="3" s="1"/>
  <c r="AG225" i="3"/>
  <c r="AE225" i="3"/>
  <c r="AH228" i="3"/>
  <c r="AF228" i="3"/>
  <c r="AI228" i="3" s="1"/>
  <c r="AE164" i="3"/>
  <c r="AE166" i="3"/>
  <c r="AE168" i="3"/>
  <c r="AE170" i="3"/>
  <c r="AE172" i="3"/>
  <c r="AE174" i="3"/>
  <c r="AF175" i="3"/>
  <c r="AI175" i="3" s="1"/>
  <c r="AE176" i="3"/>
  <c r="AF179" i="3"/>
  <c r="AI179" i="3" s="1"/>
  <c r="AF181" i="3"/>
  <c r="AI181" i="3" s="1"/>
  <c r="AF183" i="3"/>
  <c r="AI183" i="3" s="1"/>
  <c r="AE184" i="3"/>
  <c r="AE186" i="3"/>
  <c r="AE188" i="3"/>
  <c r="AE190" i="3"/>
  <c r="AE194" i="3"/>
  <c r="AH196" i="3"/>
  <c r="AF196" i="3"/>
  <c r="AI196" i="3" s="1"/>
  <c r="AH198" i="3"/>
  <c r="AF198" i="3"/>
  <c r="AI198" i="3" s="1"/>
  <c r="AG199" i="3"/>
  <c r="AE199" i="3"/>
  <c r="AG203" i="3"/>
  <c r="AE203" i="3"/>
  <c r="AH208" i="3"/>
  <c r="AF208" i="3"/>
  <c r="AI208" i="3" s="1"/>
  <c r="AG209" i="3"/>
  <c r="AE209" i="3"/>
  <c r="AH212" i="3"/>
  <c r="AF212" i="3"/>
  <c r="AI212" i="3" s="1"/>
  <c r="AG213" i="3"/>
  <c r="AE213" i="3"/>
  <c r="AH216" i="3"/>
  <c r="AF216" i="3"/>
  <c r="AI216" i="3" s="1"/>
  <c r="AH222" i="3"/>
  <c r="AF222" i="3"/>
  <c r="AI222" i="3" s="1"/>
  <c r="AG223" i="3"/>
  <c r="AE223" i="3"/>
  <c r="AH226" i="3"/>
  <c r="AF226" i="3"/>
  <c r="AI226" i="3" s="1"/>
  <c r="AG227" i="3"/>
  <c r="AE227" i="3"/>
  <c r="AF161" i="3" l="1"/>
  <c r="AI161" i="3" s="1"/>
  <c r="AF218" i="3"/>
  <c r="AI218" i="3" s="1"/>
  <c r="AF140" i="3"/>
  <c r="AI140" i="3" s="1"/>
  <c r="AF99" i="3"/>
  <c r="AI99" i="3" s="1"/>
  <c r="AH41" i="3"/>
  <c r="AF204" i="3"/>
  <c r="AI204" i="3" s="1"/>
  <c r="AF173" i="3"/>
  <c r="AI173" i="3" s="1"/>
  <c r="AF144" i="3"/>
  <c r="AI144" i="3" s="1"/>
  <c r="AF202" i="3"/>
  <c r="AI202" i="3" s="1"/>
  <c r="AF150" i="3"/>
  <c r="AI150" i="3" s="1"/>
  <c r="AF171" i="3"/>
  <c r="AI171" i="3" s="1"/>
  <c r="AF165" i="3"/>
  <c r="AI165" i="3" s="1"/>
  <c r="AH77" i="3"/>
  <c r="AH37" i="3"/>
  <c r="AF119" i="3"/>
  <c r="AI119" i="3" s="1"/>
  <c r="AF187" i="3"/>
  <c r="AI187" i="3" s="1"/>
  <c r="AF134" i="3"/>
  <c r="AI134" i="3" s="1"/>
  <c r="AF189" i="3"/>
  <c r="AI189" i="3" s="1"/>
  <c r="AF177" i="3"/>
  <c r="AI177" i="3" s="1"/>
  <c r="AF230" i="3"/>
  <c r="AI230" i="3" s="1"/>
  <c r="AH136" i="3"/>
  <c r="AF93" i="3"/>
  <c r="AI93" i="3" s="1"/>
  <c r="AF152" i="3"/>
  <c r="AI152" i="3" s="1"/>
  <c r="AH154" i="3"/>
  <c r="AF167" i="3"/>
  <c r="AI167" i="3" s="1"/>
  <c r="AF81" i="3"/>
  <c r="AI81" i="3" s="1"/>
  <c r="AF121" i="3"/>
  <c r="AI121" i="3" s="1"/>
  <c r="AF123" i="3"/>
  <c r="AI123" i="3" s="1"/>
  <c r="AF95" i="3"/>
  <c r="AI95" i="3" s="1"/>
  <c r="AH49" i="3"/>
  <c r="AF191" i="3"/>
  <c r="AI191" i="3" s="1"/>
  <c r="AF185" i="3"/>
  <c r="AI185" i="3" s="1"/>
  <c r="AF53" i="3"/>
  <c r="AI53" i="3" s="1"/>
  <c r="AF193" i="3"/>
  <c r="AI193" i="3" s="1"/>
  <c r="AF163" i="3"/>
  <c r="AI163" i="3" s="1"/>
  <c r="AF91" i="3"/>
  <c r="AI91" i="3" s="1"/>
  <c r="AF138" i="3"/>
  <c r="AI138" i="3" s="1"/>
  <c r="AF169" i="3"/>
  <c r="AI169" i="3" s="1"/>
  <c r="AF101" i="3"/>
  <c r="AI101" i="3" s="1"/>
  <c r="AH190" i="3"/>
  <c r="AF190" i="3"/>
  <c r="AI190" i="3" s="1"/>
  <c r="AH122" i="3"/>
  <c r="AF122" i="3"/>
  <c r="AI122" i="3" s="1"/>
  <c r="AH120" i="3"/>
  <c r="AF120" i="3"/>
  <c r="AI120" i="3" s="1"/>
  <c r="AH116" i="3"/>
  <c r="AF116" i="3"/>
  <c r="AI116" i="3" s="1"/>
  <c r="AH114" i="3"/>
  <c r="AF114" i="3"/>
  <c r="AI114" i="3" s="1"/>
  <c r="AH112" i="3"/>
  <c r="AF112" i="3"/>
  <c r="AI112" i="3" s="1"/>
  <c r="AH110" i="3"/>
  <c r="AF110" i="3"/>
  <c r="AI110" i="3" s="1"/>
  <c r="AH86" i="3"/>
  <c r="AF86" i="3"/>
  <c r="AI86" i="3" s="1"/>
  <c r="AF160" i="3"/>
  <c r="AI160" i="3" s="1"/>
  <c r="AH160" i="3"/>
  <c r="AF149" i="3"/>
  <c r="AI149" i="3" s="1"/>
  <c r="AH149" i="3"/>
  <c r="AF143" i="3"/>
  <c r="AI143" i="3" s="1"/>
  <c r="AH143" i="3"/>
  <c r="AF139" i="3"/>
  <c r="AI139" i="3" s="1"/>
  <c r="AH139" i="3"/>
  <c r="AF135" i="3"/>
  <c r="AI135" i="3" s="1"/>
  <c r="AH135" i="3"/>
  <c r="AH78" i="3"/>
  <c r="AF78" i="3"/>
  <c r="AI78" i="3" s="1"/>
  <c r="AH70" i="3"/>
  <c r="AF70" i="3"/>
  <c r="AI70" i="3" s="1"/>
  <c r="AH66" i="3"/>
  <c r="AF66" i="3"/>
  <c r="AI66" i="3" s="1"/>
  <c r="AH52" i="3"/>
  <c r="AF52" i="3"/>
  <c r="AI52" i="3" s="1"/>
  <c r="AH48" i="3"/>
  <c r="AF48" i="3"/>
  <c r="AI48" i="3" s="1"/>
  <c r="AF44" i="3"/>
  <c r="AI44" i="3" s="1"/>
  <c r="AH44" i="3"/>
  <c r="AF72" i="3"/>
  <c r="AI72" i="3" s="1"/>
  <c r="AH72" i="3"/>
  <c r="AF68" i="3"/>
  <c r="AI68" i="3" s="1"/>
  <c r="AH68" i="3"/>
  <c r="AF54" i="3"/>
  <c r="AI54" i="3" s="1"/>
  <c r="AH54" i="3"/>
  <c r="AF50" i="3"/>
  <c r="AI50" i="3" s="1"/>
  <c r="AH50" i="3"/>
  <c r="AF46" i="3"/>
  <c r="AI46" i="3" s="1"/>
  <c r="AH46" i="3"/>
  <c r="AH42" i="3"/>
  <c r="AF42" i="3"/>
  <c r="AI42" i="3" s="1"/>
  <c r="AH38" i="3"/>
  <c r="AF38" i="3"/>
  <c r="AI38" i="3" s="1"/>
  <c r="AF40" i="3"/>
  <c r="AI40" i="3" s="1"/>
  <c r="AH40" i="3"/>
  <c r="AH188" i="3"/>
  <c r="AF188" i="3"/>
  <c r="AI188" i="3" s="1"/>
  <c r="AH186" i="3"/>
  <c r="AF186" i="3"/>
  <c r="AI186" i="3" s="1"/>
  <c r="AH184" i="3"/>
  <c r="AF184" i="3"/>
  <c r="AI184" i="3" s="1"/>
  <c r="AH132" i="3"/>
  <c r="AF132" i="3"/>
  <c r="AI132" i="3" s="1"/>
  <c r="AH227" i="3"/>
  <c r="AF227" i="3"/>
  <c r="AI227" i="3" s="1"/>
  <c r="AH223" i="3"/>
  <c r="AF223" i="3"/>
  <c r="AI223" i="3" s="1"/>
  <c r="AH213" i="3"/>
  <c r="AF213" i="3"/>
  <c r="AI213" i="3" s="1"/>
  <c r="AH209" i="3"/>
  <c r="AF209" i="3"/>
  <c r="AI209" i="3" s="1"/>
  <c r="AH203" i="3"/>
  <c r="AF203" i="3"/>
  <c r="AI203" i="3" s="1"/>
  <c r="AH199" i="3"/>
  <c r="AF199" i="3"/>
  <c r="AI199" i="3" s="1"/>
  <c r="AH194" i="3"/>
  <c r="AF194" i="3"/>
  <c r="AI194" i="3" s="1"/>
  <c r="AH176" i="3"/>
  <c r="AF176" i="3"/>
  <c r="AI176" i="3" s="1"/>
  <c r="AH174" i="3"/>
  <c r="AF174" i="3"/>
  <c r="AI174" i="3" s="1"/>
  <c r="AH172" i="3"/>
  <c r="AF172" i="3"/>
  <c r="AI172" i="3" s="1"/>
  <c r="AH170" i="3"/>
  <c r="AF170" i="3"/>
  <c r="AI170" i="3" s="1"/>
  <c r="AH168" i="3"/>
  <c r="AF168" i="3"/>
  <c r="AI168" i="3" s="1"/>
  <c r="AH166" i="3"/>
  <c r="AF166" i="3"/>
  <c r="AI166" i="3" s="1"/>
  <c r="AH164" i="3"/>
  <c r="AF164" i="3"/>
  <c r="AI164" i="3" s="1"/>
  <c r="AF225" i="3"/>
  <c r="AI225" i="3" s="1"/>
  <c r="AH225" i="3"/>
  <c r="AF215" i="3"/>
  <c r="AI215" i="3" s="1"/>
  <c r="AH215" i="3"/>
  <c r="AF211" i="3"/>
  <c r="AI211" i="3" s="1"/>
  <c r="AH211" i="3"/>
  <c r="AF207" i="3"/>
  <c r="AI207" i="3" s="1"/>
  <c r="AH207" i="3"/>
  <c r="AF205" i="3"/>
  <c r="AI205" i="3" s="1"/>
  <c r="AH205" i="3"/>
  <c r="AF201" i="3"/>
  <c r="AI201" i="3" s="1"/>
  <c r="AH201" i="3"/>
  <c r="AF195" i="3"/>
  <c r="AI195" i="3" s="1"/>
  <c r="AH195" i="3"/>
  <c r="AH151" i="3"/>
  <c r="AF151" i="3"/>
  <c r="AI151" i="3" s="1"/>
  <c r="AH145" i="3"/>
  <c r="AF145" i="3"/>
  <c r="AI145" i="3" s="1"/>
  <c r="AH141" i="3"/>
  <c r="AF141" i="3"/>
  <c r="AI141" i="3" s="1"/>
  <c r="AH137" i="3"/>
  <c r="AF137" i="3"/>
  <c r="AI137" i="3" s="1"/>
  <c r="AH126" i="3"/>
  <c r="AF126" i="3"/>
  <c r="AI126" i="3" s="1"/>
  <c r="AH106" i="3"/>
  <c r="AF106" i="3"/>
  <c r="AI106" i="3" s="1"/>
  <c r="AH100" i="3"/>
  <c r="AF100" i="3"/>
  <c r="AI100" i="3" s="1"/>
  <c r="AH98" i="3"/>
  <c r="AF98" i="3"/>
  <c r="AI98" i="3" s="1"/>
  <c r="AH96" i="3"/>
  <c r="AF96" i="3"/>
  <c r="AI96" i="3" s="1"/>
  <c r="AH94" i="3"/>
  <c r="AF94" i="3"/>
  <c r="AI94" i="3" s="1"/>
  <c r="AH92" i="3"/>
  <c r="AF92" i="3"/>
  <c r="AI92" i="3" s="1"/>
  <c r="AH90" i="3"/>
  <c r="AF90" i="3"/>
  <c r="AI90" i="3" s="1"/>
  <c r="AE32" i="3" l="1"/>
  <c r="AH32" i="3" s="1"/>
  <c r="AD32" i="3"/>
  <c r="AG32" i="3" s="1"/>
  <c r="AF32" i="3" l="1"/>
  <c r="AI32" i="3" s="1"/>
  <c r="AE31" i="3"/>
  <c r="AH31" i="3" s="1"/>
  <c r="AD31" i="3"/>
  <c r="AG31" i="3" s="1"/>
  <c r="AE30" i="3"/>
  <c r="AH30" i="3" s="1"/>
  <c r="AD30" i="3"/>
  <c r="AG30" i="3" s="1"/>
  <c r="AD29" i="3"/>
  <c r="AG29" i="3" s="1"/>
  <c r="AF31" i="3" l="1"/>
  <c r="AI31" i="3" s="1"/>
  <c r="AF30" i="3"/>
  <c r="AI30" i="3" s="1"/>
  <c r="AE29" i="3"/>
  <c r="AH29" i="3" l="1"/>
  <c r="AF29" i="3"/>
  <c r="AI29" i="3" s="1"/>
  <c r="AD3881" i="3"/>
  <c r="AG3881" i="3" s="1"/>
  <c r="AE3881" i="3" l="1"/>
  <c r="AH3881" i="3" l="1"/>
  <c r="AF3881" i="3"/>
  <c r="AI3881" i="3" s="1"/>
  <c r="AE3880" i="3" l="1"/>
  <c r="AH3880" i="3" s="1"/>
  <c r="AD3880" i="3"/>
  <c r="AG3880" i="3" s="1"/>
  <c r="AF3880" i="3" l="1"/>
  <c r="AI3880" i="3" s="1"/>
  <c r="AD3879" i="3"/>
  <c r="AG3879" i="3" s="1"/>
  <c r="AE3879" i="3" l="1"/>
  <c r="AH3879" i="3" s="1"/>
  <c r="AD3878" i="3"/>
  <c r="AG3878" i="3" s="1"/>
  <c r="AD3877" i="3"/>
  <c r="AG3877" i="3" s="1"/>
  <c r="AE3876" i="3"/>
  <c r="AH3876" i="3" s="1"/>
  <c r="AD3876" i="3"/>
  <c r="AG3876" i="3" s="1"/>
  <c r="AF3879" i="3" l="1"/>
  <c r="AI3879" i="3" s="1"/>
  <c r="AF3876" i="3"/>
  <c r="AI3876" i="3" s="1"/>
  <c r="AE3878" i="3"/>
  <c r="AE3877" i="3"/>
  <c r="AD3875" i="3"/>
  <c r="AG3875" i="3" s="1"/>
  <c r="AH3878" i="3" l="1"/>
  <c r="AF3878" i="3"/>
  <c r="AI3878" i="3" s="1"/>
  <c r="AH3877" i="3"/>
  <c r="AF3877" i="3"/>
  <c r="AI3877" i="3" s="1"/>
  <c r="AE3875" i="3"/>
  <c r="AH3875" i="3" l="1"/>
  <c r="AF3875" i="3"/>
  <c r="AI3875" i="3" s="1"/>
  <c r="AE3874" i="3" l="1"/>
  <c r="AH3874" i="3" s="1"/>
  <c r="AD3874" i="3"/>
  <c r="AG3874" i="3" s="1"/>
  <c r="AD3873" i="3"/>
  <c r="AG3873" i="3" s="1"/>
  <c r="AF3874" i="3" l="1"/>
  <c r="AI3874" i="3" s="1"/>
  <c r="AE3873" i="3"/>
  <c r="AH3873" i="3" l="1"/>
  <c r="AF3873" i="3"/>
  <c r="AI3873" i="3" s="1"/>
  <c r="AD3872" i="3" l="1"/>
  <c r="AG3872" i="3" s="1"/>
  <c r="AE3872" i="3" l="1"/>
  <c r="AH3872" i="3" l="1"/>
  <c r="AF3872" i="3"/>
  <c r="AI3872" i="3" s="1"/>
  <c r="AD3871" i="3" l="1"/>
  <c r="AG3871" i="3" s="1"/>
  <c r="AE3871" i="3" l="1"/>
  <c r="AH3871" i="3" l="1"/>
  <c r="AF3871" i="3"/>
  <c r="AI3871" i="3" s="1"/>
  <c r="AE3870" i="3" l="1"/>
  <c r="AH3870" i="3" s="1"/>
  <c r="AD3870" i="3"/>
  <c r="AG3870" i="3" s="1"/>
  <c r="AF3870" i="3" l="1"/>
  <c r="AI3870" i="3" s="1"/>
  <c r="AD3868" i="3"/>
  <c r="AG3868" i="3" s="1"/>
  <c r="AE3868" i="3" l="1"/>
  <c r="AI3869" i="3"/>
  <c r="AH3869" i="3"/>
  <c r="AG3869" i="3"/>
  <c r="AG3867" i="3"/>
  <c r="AI3867" i="3"/>
  <c r="AH3867" i="3"/>
  <c r="AH3868" i="3" l="1"/>
  <c r="AF3868" i="3"/>
  <c r="AI3868" i="3" s="1"/>
  <c r="AD3866" i="3"/>
  <c r="AE3866" i="3" s="1"/>
  <c r="AF3866" i="3" l="1"/>
  <c r="AI3866" i="3" s="1"/>
  <c r="AH3866" i="3"/>
  <c r="AG3866" i="3"/>
  <c r="AE3865" i="3" l="1"/>
  <c r="AH3865" i="3" s="1"/>
  <c r="AD3865" i="3"/>
  <c r="AG3865" i="3" s="1"/>
  <c r="AD3864" i="3"/>
  <c r="AE3864" i="3" s="1"/>
  <c r="AD3863" i="3"/>
  <c r="AE3863" i="3" s="1"/>
  <c r="AD3862" i="3"/>
  <c r="AE3862" i="3" s="1"/>
  <c r="AD3861" i="3"/>
  <c r="AE3861" i="3" s="1"/>
  <c r="AD3860" i="3"/>
  <c r="AE3860" i="3" s="1"/>
  <c r="AF3865" i="3" l="1"/>
  <c r="AI3865" i="3" s="1"/>
  <c r="AH3864" i="3"/>
  <c r="AF3864" i="3"/>
  <c r="AI3864" i="3" s="1"/>
  <c r="AG3864" i="3"/>
  <c r="AH3863" i="3"/>
  <c r="AF3863" i="3"/>
  <c r="AI3863" i="3" s="1"/>
  <c r="AG3863" i="3"/>
  <c r="AH3862" i="3"/>
  <c r="AF3862" i="3"/>
  <c r="AI3862" i="3" s="1"/>
  <c r="AG3862" i="3"/>
  <c r="AF3861" i="3"/>
  <c r="AI3861" i="3" s="1"/>
  <c r="AH3861" i="3"/>
  <c r="AG3861" i="3"/>
  <c r="AF3860" i="3"/>
  <c r="AI3860" i="3" s="1"/>
  <c r="AH3860" i="3"/>
  <c r="AG3860" i="3"/>
  <c r="AD3859" i="3" l="1"/>
  <c r="AE3859" i="3" s="1"/>
  <c r="AE3858" i="3"/>
  <c r="AH3858" i="3" s="1"/>
  <c r="AD3858" i="3"/>
  <c r="AG3858" i="3" s="1"/>
  <c r="AD3857" i="3"/>
  <c r="AE3857" i="3" s="1"/>
  <c r="AH3859" i="3" l="1"/>
  <c r="AF3859" i="3"/>
  <c r="AI3859" i="3" s="1"/>
  <c r="AG3859" i="3"/>
  <c r="AF3858" i="3"/>
  <c r="AI3858" i="3" s="1"/>
  <c r="AH3857" i="3"/>
  <c r="AF3857" i="3"/>
  <c r="AI3857" i="3" s="1"/>
  <c r="AG3857" i="3"/>
  <c r="AD3855" i="3" l="1"/>
  <c r="AE3855" i="3" s="1"/>
  <c r="AD3856" i="3"/>
  <c r="AE3856" i="3" s="1"/>
  <c r="AD3854" i="3"/>
  <c r="AE3854" i="3" s="1"/>
  <c r="AD3853" i="3"/>
  <c r="AE3853" i="3" s="1"/>
  <c r="AF3855" i="3" l="1"/>
  <c r="AI3855" i="3" s="1"/>
  <c r="AH3855" i="3"/>
  <c r="AG3855" i="3"/>
  <c r="AH3856" i="3"/>
  <c r="AF3856" i="3"/>
  <c r="AI3856" i="3" s="1"/>
  <c r="AG3856" i="3"/>
  <c r="AH3854" i="3"/>
  <c r="AF3854" i="3"/>
  <c r="AI3854" i="3" s="1"/>
  <c r="AG3854" i="3"/>
  <c r="AH3853" i="3"/>
  <c r="AF3853" i="3"/>
  <c r="AI3853" i="3" s="1"/>
  <c r="AG3853" i="3"/>
  <c r="AD3852" i="3" l="1"/>
  <c r="AE3852" i="3" s="1"/>
  <c r="AH3852" i="3" l="1"/>
  <c r="AF3852" i="3"/>
  <c r="AI3852" i="3" s="1"/>
  <c r="AG3852" i="3"/>
  <c r="AD3851" i="3" l="1"/>
  <c r="AE3851" i="3" s="1"/>
  <c r="AD3850" i="3"/>
  <c r="AE3850" i="3" s="1"/>
  <c r="AD3849" i="3"/>
  <c r="AE3849" i="3" s="1"/>
  <c r="AD3848" i="3"/>
  <c r="AE3848" i="3" s="1"/>
  <c r="AD3847" i="3"/>
  <c r="AE3847" i="3" s="1"/>
  <c r="AE3846" i="3"/>
  <c r="AF3846" i="3" s="1"/>
  <c r="AI3846" i="3" s="1"/>
  <c r="AD3846" i="3"/>
  <c r="AG3846" i="3" s="1"/>
  <c r="AE3845" i="3"/>
  <c r="AF3845" i="3" s="1"/>
  <c r="AI3845" i="3" s="1"/>
  <c r="AD3845" i="3"/>
  <c r="AG3845" i="3" s="1"/>
  <c r="AD3844" i="3"/>
  <c r="AD3516" i="3"/>
  <c r="AE3516" i="3" s="1"/>
  <c r="AF3516" i="3" s="1"/>
  <c r="AI3516" i="3" s="1"/>
  <c r="AD3517" i="3"/>
  <c r="AG3517" i="3" s="1"/>
  <c r="AD3518" i="3"/>
  <c r="AG3518" i="3" s="1"/>
  <c r="AD3519" i="3"/>
  <c r="AG3519" i="3" s="1"/>
  <c r="AD3520" i="3"/>
  <c r="AE3520" i="3" s="1"/>
  <c r="AH3520" i="3" s="1"/>
  <c r="AD3521" i="3"/>
  <c r="AG3521" i="3" s="1"/>
  <c r="AD3522" i="3"/>
  <c r="AE3522" i="3" s="1"/>
  <c r="AH3522" i="3" s="1"/>
  <c r="AD3523" i="3"/>
  <c r="AG3523" i="3" s="1"/>
  <c r="AD3524" i="3"/>
  <c r="AG3524" i="3" s="1"/>
  <c r="AD3525" i="3"/>
  <c r="AG3525" i="3" s="1"/>
  <c r="AD3526" i="3"/>
  <c r="AG3526" i="3" s="1"/>
  <c r="AD3527" i="3"/>
  <c r="AG3527" i="3" s="1"/>
  <c r="AD3528" i="3"/>
  <c r="AE3528" i="3" s="1"/>
  <c r="AD3529" i="3"/>
  <c r="AE3529" i="3" s="1"/>
  <c r="AD3530" i="3"/>
  <c r="AD3531" i="3"/>
  <c r="AD3532" i="3"/>
  <c r="AE3532" i="3" s="1"/>
  <c r="AH3532" i="3" s="1"/>
  <c r="AD3533" i="3"/>
  <c r="AE3533" i="3" s="1"/>
  <c r="AH3533" i="3" s="1"/>
  <c r="AD3534" i="3"/>
  <c r="AE3534" i="3" s="1"/>
  <c r="AH3534" i="3" s="1"/>
  <c r="AD3535" i="3"/>
  <c r="AG3535" i="3" s="1"/>
  <c r="AD3536" i="3"/>
  <c r="AG3536" i="3" s="1"/>
  <c r="AD3537" i="3"/>
  <c r="AE3537" i="3" s="1"/>
  <c r="AD3538" i="3"/>
  <c r="AE3538" i="3" s="1"/>
  <c r="AH3538" i="3" s="1"/>
  <c r="AD3539" i="3"/>
  <c r="AD3540" i="3"/>
  <c r="AE3540" i="3" s="1"/>
  <c r="AH3540" i="3" s="1"/>
  <c r="AD3541" i="3"/>
  <c r="AG3541" i="3" s="1"/>
  <c r="AD3542" i="3"/>
  <c r="AE3542" i="3" s="1"/>
  <c r="AD3543" i="3"/>
  <c r="AE3543" i="3" s="1"/>
  <c r="AF3543" i="3" s="1"/>
  <c r="AI3543" i="3" s="1"/>
  <c r="AD3544" i="3"/>
  <c r="AE3544" i="3" s="1"/>
  <c r="AH3544" i="3" s="1"/>
  <c r="AD3545" i="3"/>
  <c r="AE3545" i="3" s="1"/>
  <c r="AF3545" i="3" s="1"/>
  <c r="AI3545" i="3" s="1"/>
  <c r="AD3546" i="3"/>
  <c r="AG3546" i="3" s="1"/>
  <c r="AD3547" i="3"/>
  <c r="AG3547" i="3" s="1"/>
  <c r="AD3548" i="3"/>
  <c r="AG3548" i="3" s="1"/>
  <c r="AD3549" i="3"/>
  <c r="AG3549" i="3" s="1"/>
  <c r="AD3550" i="3"/>
  <c r="AE3550" i="3" s="1"/>
  <c r="AH3550" i="3" s="1"/>
  <c r="AD3551" i="3"/>
  <c r="AE3551" i="3" s="1"/>
  <c r="AF3551" i="3" s="1"/>
  <c r="AI3551" i="3" s="1"/>
  <c r="AD3552" i="3"/>
  <c r="AE3552" i="3" s="1"/>
  <c r="AH3552" i="3" s="1"/>
  <c r="AD3553" i="3"/>
  <c r="AE3553" i="3" s="1"/>
  <c r="AD3554" i="3"/>
  <c r="AG3554" i="3" s="1"/>
  <c r="AD3555" i="3"/>
  <c r="AG3555" i="3" s="1"/>
  <c r="AD3556" i="3"/>
  <c r="AG3556" i="3" s="1"/>
  <c r="AD3557" i="3"/>
  <c r="AG3557" i="3" s="1"/>
  <c r="AD3558" i="3"/>
  <c r="AE3558" i="3" s="1"/>
  <c r="AD3559" i="3"/>
  <c r="AG3559" i="3" s="1"/>
  <c r="AD3560" i="3"/>
  <c r="AE3560" i="3" s="1"/>
  <c r="AD3561" i="3"/>
  <c r="AE3561" i="3" s="1"/>
  <c r="AF3561" i="3" s="1"/>
  <c r="AI3561" i="3" s="1"/>
  <c r="AD3562" i="3"/>
  <c r="AE3562" i="3" s="1"/>
  <c r="AD3563" i="3"/>
  <c r="AD3564" i="3"/>
  <c r="AE3564" i="3" s="1"/>
  <c r="AH3564" i="3" s="1"/>
  <c r="AD3565" i="3"/>
  <c r="AD3566" i="3"/>
  <c r="AG3566" i="3" s="1"/>
  <c r="AD3567" i="3"/>
  <c r="AE3567" i="3" s="1"/>
  <c r="AH3567" i="3" s="1"/>
  <c r="AD3568" i="3"/>
  <c r="AE3568" i="3" s="1"/>
  <c r="AH3568" i="3" s="1"/>
  <c r="AD3569" i="3"/>
  <c r="AE3569" i="3" s="1"/>
  <c r="AH3569" i="3" s="1"/>
  <c r="AD3570" i="3"/>
  <c r="AG3570" i="3" s="1"/>
  <c r="AD3571" i="3"/>
  <c r="AG3571" i="3" s="1"/>
  <c r="AD3572" i="3"/>
  <c r="AE3572" i="3" s="1"/>
  <c r="AH3572" i="3" s="1"/>
  <c r="AD3573" i="3"/>
  <c r="AG3573" i="3" s="1"/>
  <c r="AD3574" i="3"/>
  <c r="AD3575" i="3"/>
  <c r="AE3575" i="3" s="1"/>
  <c r="AF3575" i="3" s="1"/>
  <c r="AI3575" i="3" s="1"/>
  <c r="AD3576" i="3"/>
  <c r="AE3576" i="3" s="1"/>
  <c r="AH3576" i="3" s="1"/>
  <c r="AD3577" i="3"/>
  <c r="AG3577" i="3" s="1"/>
  <c r="AD3578" i="3"/>
  <c r="AG3578" i="3" s="1"/>
  <c r="AD3579" i="3"/>
  <c r="AG3579" i="3" s="1"/>
  <c r="AD3580" i="3"/>
  <c r="AE3580" i="3" s="1"/>
  <c r="AF3580" i="3" s="1"/>
  <c r="AI3580" i="3" s="1"/>
  <c r="AD3581" i="3"/>
  <c r="AG3581" i="3" s="1"/>
  <c r="AD3582" i="3"/>
  <c r="AE3582" i="3" s="1"/>
  <c r="AH3582" i="3" s="1"/>
  <c r="AD3583" i="3"/>
  <c r="AG3583" i="3" s="1"/>
  <c r="AD3584" i="3"/>
  <c r="AE3584" i="3" s="1"/>
  <c r="AF3584" i="3" s="1"/>
  <c r="AI3584" i="3" s="1"/>
  <c r="AD3585" i="3"/>
  <c r="AD3586" i="3"/>
  <c r="AE3586" i="3" s="1"/>
  <c r="AH3586" i="3" s="1"/>
  <c r="AD3587" i="3"/>
  <c r="AG3587" i="3" s="1"/>
  <c r="AD3588" i="3"/>
  <c r="AG3588" i="3" s="1"/>
  <c r="AD3589" i="3"/>
  <c r="AG3589" i="3" s="1"/>
  <c r="AD3590" i="3"/>
  <c r="AE3590" i="3" s="1"/>
  <c r="AH3590" i="3" s="1"/>
  <c r="AD3591" i="3"/>
  <c r="AE3591" i="3" s="1"/>
  <c r="AH3591" i="3" s="1"/>
  <c r="AD3592" i="3"/>
  <c r="AD3593" i="3"/>
  <c r="AG3593" i="3" s="1"/>
  <c r="AD3594" i="3"/>
  <c r="AE3594" i="3" s="1"/>
  <c r="AF3594" i="3" s="1"/>
  <c r="AI3594" i="3" s="1"/>
  <c r="AD3595" i="3"/>
  <c r="AD3596" i="3"/>
  <c r="AF3596" i="3"/>
  <c r="AI3596" i="3" s="1"/>
  <c r="AD3597" i="3"/>
  <c r="AD3598" i="3"/>
  <c r="AG3598" i="3" s="1"/>
  <c r="AD3599" i="3"/>
  <c r="AD3600" i="3"/>
  <c r="AG3600" i="3" s="1"/>
  <c r="AD3601" i="3"/>
  <c r="AG3601" i="3" s="1"/>
  <c r="AE3601" i="3"/>
  <c r="AD3602" i="3"/>
  <c r="AG3602" i="3" s="1"/>
  <c r="AF3602" i="3"/>
  <c r="AI3602" i="3" s="1"/>
  <c r="AD3603" i="3"/>
  <c r="AG3603" i="3" s="1"/>
  <c r="AD3604" i="3"/>
  <c r="AG3604" i="3" s="1"/>
  <c r="AD3605" i="3"/>
  <c r="AG3605" i="3" s="1"/>
  <c r="AD3606" i="3"/>
  <c r="AG3606" i="3" s="1"/>
  <c r="AD3607" i="3"/>
  <c r="AG3607" i="3" s="1"/>
  <c r="AD3608" i="3"/>
  <c r="AG3608" i="3" s="1"/>
  <c r="AD3609" i="3"/>
  <c r="AG3609" i="3" s="1"/>
  <c r="AD3610" i="3"/>
  <c r="AG3610" i="3" s="1"/>
  <c r="AD3611" i="3"/>
  <c r="AG3611" i="3" s="1"/>
  <c r="AD3612" i="3"/>
  <c r="AG3612" i="3" s="1"/>
  <c r="AD3613" i="3"/>
  <c r="AG3613" i="3" s="1"/>
  <c r="AD3614" i="3"/>
  <c r="AG3614" i="3" s="1"/>
  <c r="AE3614" i="3"/>
  <c r="AH3614" i="3" s="1"/>
  <c r="AD3615" i="3"/>
  <c r="AG3615" i="3" s="1"/>
  <c r="AD3616" i="3"/>
  <c r="AG3616" i="3" s="1"/>
  <c r="AE3616" i="3"/>
  <c r="AH3616" i="3" s="1"/>
  <c r="AD3617" i="3"/>
  <c r="AG3617" i="3" s="1"/>
  <c r="AD3618" i="3"/>
  <c r="AG3618" i="3" s="1"/>
  <c r="AE3618" i="3"/>
  <c r="AH3618" i="3" s="1"/>
  <c r="AD3619" i="3"/>
  <c r="AG3619" i="3" s="1"/>
  <c r="AD3620" i="3"/>
  <c r="AG3620" i="3" s="1"/>
  <c r="AE3620" i="3"/>
  <c r="AH3620" i="3" s="1"/>
  <c r="AD3621" i="3"/>
  <c r="AG3621" i="3" s="1"/>
  <c r="AD3622" i="3"/>
  <c r="AG3622" i="3" s="1"/>
  <c r="AD3623" i="3"/>
  <c r="AG3623" i="3" s="1"/>
  <c r="AD3624" i="3"/>
  <c r="AG3624" i="3" s="1"/>
  <c r="AD3625" i="3"/>
  <c r="AG3625" i="3" s="1"/>
  <c r="AE3625" i="3"/>
  <c r="AD3626" i="3"/>
  <c r="AG3626" i="3" s="1"/>
  <c r="AD3627" i="3"/>
  <c r="AG3627" i="3" s="1"/>
  <c r="AD3628" i="3"/>
  <c r="AG3628" i="3" s="1"/>
  <c r="AE3628" i="3"/>
  <c r="AH3628" i="3" s="1"/>
  <c r="AD3629" i="3"/>
  <c r="AG3629" i="3" s="1"/>
  <c r="AE3629" i="3"/>
  <c r="AD3630" i="3"/>
  <c r="AG3630" i="3" s="1"/>
  <c r="AE3630" i="3"/>
  <c r="AH3630" i="3" s="1"/>
  <c r="AD3631" i="3"/>
  <c r="AG3631" i="3" s="1"/>
  <c r="AE3631" i="3"/>
  <c r="AD3632" i="3"/>
  <c r="AG3632" i="3" s="1"/>
  <c r="AE3632" i="3"/>
  <c r="AH3632" i="3" s="1"/>
  <c r="AD3633" i="3"/>
  <c r="AG3633" i="3" s="1"/>
  <c r="AE3633" i="3"/>
  <c r="AD3634" i="3"/>
  <c r="AG3634" i="3" s="1"/>
  <c r="AE3634" i="3"/>
  <c r="AF3634" i="3" s="1"/>
  <c r="AI3634" i="3" s="1"/>
  <c r="AD3635" i="3"/>
  <c r="AG3635" i="3" s="1"/>
  <c r="AE3635" i="3"/>
  <c r="AH3635" i="3" s="1"/>
  <c r="AD3636" i="3"/>
  <c r="AG3636" i="3" s="1"/>
  <c r="AE3636" i="3"/>
  <c r="AD3637" i="3"/>
  <c r="AG3637" i="3" s="1"/>
  <c r="AE3637" i="3"/>
  <c r="AH3637" i="3" s="1"/>
  <c r="AD3638" i="3"/>
  <c r="AG3638" i="3" s="1"/>
  <c r="AE3638" i="3"/>
  <c r="AF3638" i="3" s="1"/>
  <c r="AI3638" i="3" s="1"/>
  <c r="AD3639" i="3"/>
  <c r="AG3639" i="3" s="1"/>
  <c r="AD3640" i="3"/>
  <c r="AG3640" i="3" s="1"/>
  <c r="AE3640" i="3"/>
  <c r="AH3640" i="3" s="1"/>
  <c r="AD3641" i="3"/>
  <c r="AG3641" i="3" s="1"/>
  <c r="AE3641" i="3"/>
  <c r="AH3641" i="3" s="1"/>
  <c r="AD3642" i="3"/>
  <c r="AG3642" i="3" s="1"/>
  <c r="AD3643" i="3"/>
  <c r="AG3643" i="3" s="1"/>
  <c r="AD3644" i="3"/>
  <c r="AG3644" i="3" s="1"/>
  <c r="AD3645" i="3"/>
  <c r="AG3645" i="3" s="1"/>
  <c r="AD3646" i="3"/>
  <c r="AG3646" i="3" s="1"/>
  <c r="AD3647" i="3"/>
  <c r="AG3647" i="3" s="1"/>
  <c r="AD3648" i="3"/>
  <c r="AG3648" i="3" s="1"/>
  <c r="AD3649" i="3"/>
  <c r="AG3649" i="3" s="1"/>
  <c r="AD3650" i="3"/>
  <c r="AG3650" i="3" s="1"/>
  <c r="AD3651" i="3"/>
  <c r="AG3651" i="3" s="1"/>
  <c r="AD3652" i="3"/>
  <c r="AG3652" i="3" s="1"/>
  <c r="AD3653" i="3"/>
  <c r="AG3653" i="3" s="1"/>
  <c r="AD3654" i="3"/>
  <c r="AG3654" i="3" s="1"/>
  <c r="AD3655" i="3"/>
  <c r="AG3655" i="3" s="1"/>
  <c r="AD3656" i="3"/>
  <c r="AG3656" i="3" s="1"/>
  <c r="AE3656" i="3"/>
  <c r="AH3656" i="3" s="1"/>
  <c r="AD3657" i="3"/>
  <c r="AG3657" i="3" s="1"/>
  <c r="AD3658" i="3"/>
  <c r="AG3658" i="3" s="1"/>
  <c r="AD3659" i="3"/>
  <c r="AG3659" i="3" s="1"/>
  <c r="AD3660" i="3"/>
  <c r="AG3660" i="3" s="1"/>
  <c r="AD3661" i="3"/>
  <c r="AG3661" i="3" s="1"/>
  <c r="AD3662" i="3"/>
  <c r="AG3662" i="3" s="1"/>
  <c r="AD3663" i="3"/>
  <c r="AG3663" i="3" s="1"/>
  <c r="AD3664" i="3"/>
  <c r="AG3664" i="3" s="1"/>
  <c r="AD3665" i="3"/>
  <c r="AG3665" i="3" s="1"/>
  <c r="AE3665" i="3"/>
  <c r="AH3665" i="3" s="1"/>
  <c r="AD3666" i="3"/>
  <c r="AG3666" i="3" s="1"/>
  <c r="AE3666" i="3"/>
  <c r="AD3667" i="3"/>
  <c r="AG3667" i="3" s="1"/>
  <c r="AE3667" i="3"/>
  <c r="AF3667" i="3" s="1"/>
  <c r="AI3667" i="3" s="1"/>
  <c r="AD3668" i="3"/>
  <c r="AG3668" i="3" s="1"/>
  <c r="AE3668" i="3"/>
  <c r="AD3669" i="3"/>
  <c r="AG3669" i="3" s="1"/>
  <c r="AE3669" i="3"/>
  <c r="AF3669" i="3" s="1"/>
  <c r="AI3669" i="3" s="1"/>
  <c r="AD3670" i="3"/>
  <c r="AG3670" i="3" s="1"/>
  <c r="AE3670" i="3"/>
  <c r="AF3670" i="3" s="1"/>
  <c r="AI3670" i="3" s="1"/>
  <c r="AD3671" i="3"/>
  <c r="AG3671" i="3" s="1"/>
  <c r="AE3671" i="3"/>
  <c r="AF3671" i="3" s="1"/>
  <c r="AI3671" i="3" s="1"/>
  <c r="AD3672" i="3"/>
  <c r="AG3672" i="3" s="1"/>
  <c r="AD3673" i="3"/>
  <c r="AG3673" i="3" s="1"/>
  <c r="AD3674" i="3"/>
  <c r="AG3674" i="3" s="1"/>
  <c r="AD3675" i="3"/>
  <c r="AG3675" i="3" s="1"/>
  <c r="AD3676" i="3"/>
  <c r="AG3676" i="3" s="1"/>
  <c r="AD3677" i="3"/>
  <c r="AG3677" i="3" s="1"/>
  <c r="AE3677" i="3"/>
  <c r="AF3677" i="3" s="1"/>
  <c r="AI3677" i="3" s="1"/>
  <c r="AD3678" i="3"/>
  <c r="AG3678" i="3" s="1"/>
  <c r="AD3679" i="3"/>
  <c r="AG3679" i="3" s="1"/>
  <c r="AD3680" i="3"/>
  <c r="AG3680" i="3" s="1"/>
  <c r="AD3681" i="3"/>
  <c r="AG3681" i="3" s="1"/>
  <c r="AD3682" i="3"/>
  <c r="AG3682" i="3" s="1"/>
  <c r="AD3683" i="3"/>
  <c r="AG3683" i="3" s="1"/>
  <c r="AD3684" i="3"/>
  <c r="AG3684" i="3" s="1"/>
  <c r="AD3685" i="3"/>
  <c r="AG3685" i="3" s="1"/>
  <c r="AD3686" i="3"/>
  <c r="AG3686" i="3" s="1"/>
  <c r="AD3687" i="3"/>
  <c r="AG3687" i="3" s="1"/>
  <c r="AE3687" i="3"/>
  <c r="AF3687" i="3" s="1"/>
  <c r="AI3687" i="3" s="1"/>
  <c r="AD3688" i="3"/>
  <c r="AG3688" i="3" s="1"/>
  <c r="AD3689" i="3"/>
  <c r="AG3689" i="3" s="1"/>
  <c r="AD3690" i="3"/>
  <c r="AG3690" i="3" s="1"/>
  <c r="AE3690" i="3"/>
  <c r="AH3690" i="3" s="1"/>
  <c r="AD3691" i="3"/>
  <c r="AG3691" i="3" s="1"/>
  <c r="AD3692" i="3"/>
  <c r="AG3692" i="3" s="1"/>
  <c r="AD3693" i="3"/>
  <c r="AG3693" i="3" s="1"/>
  <c r="AD3694" i="3"/>
  <c r="AG3694" i="3" s="1"/>
  <c r="AD3695" i="3"/>
  <c r="AG3695" i="3" s="1"/>
  <c r="AE3695" i="3"/>
  <c r="AH3695" i="3" s="1"/>
  <c r="AD3696" i="3"/>
  <c r="AG3696" i="3" s="1"/>
  <c r="AD3697" i="3"/>
  <c r="AG3697" i="3" s="1"/>
  <c r="AD3698" i="3"/>
  <c r="AG3698" i="3" s="1"/>
  <c r="AD3699" i="3"/>
  <c r="AG3699" i="3" s="1"/>
  <c r="AD3700" i="3"/>
  <c r="AG3700" i="3" s="1"/>
  <c r="AD3701" i="3"/>
  <c r="AG3701" i="3" s="1"/>
  <c r="AD3702" i="3"/>
  <c r="AG3702" i="3" s="1"/>
  <c r="AE3702" i="3"/>
  <c r="AH3702" i="3" s="1"/>
  <c r="AD3703" i="3"/>
  <c r="AG3703" i="3" s="1"/>
  <c r="AE3703" i="3"/>
  <c r="AH3703" i="3" s="1"/>
  <c r="AD3704" i="3"/>
  <c r="AG3704" i="3" s="1"/>
  <c r="AD3705" i="3"/>
  <c r="AG3705" i="3" s="1"/>
  <c r="AD3706" i="3"/>
  <c r="AG3706" i="3" s="1"/>
  <c r="AD3707" i="3"/>
  <c r="AG3707" i="3" s="1"/>
  <c r="AD3708" i="3"/>
  <c r="AG3708" i="3" s="1"/>
  <c r="AD3709" i="3"/>
  <c r="AG3709" i="3" s="1"/>
  <c r="AD3710" i="3"/>
  <c r="AG3710" i="3" s="1"/>
  <c r="AD3711" i="3"/>
  <c r="AG3711" i="3" s="1"/>
  <c r="AD3712" i="3"/>
  <c r="AG3712" i="3" s="1"/>
  <c r="AD3713" i="3"/>
  <c r="AG3713" i="3" s="1"/>
  <c r="AD3714" i="3"/>
  <c r="AG3714" i="3" s="1"/>
  <c r="AD3715" i="3"/>
  <c r="AG3715" i="3" s="1"/>
  <c r="AE3715" i="3"/>
  <c r="AH3715" i="3" s="1"/>
  <c r="AD3716" i="3"/>
  <c r="AG3716" i="3" s="1"/>
  <c r="AD3717" i="3"/>
  <c r="AG3717" i="3" s="1"/>
  <c r="AE3717" i="3"/>
  <c r="AH3717" i="3" s="1"/>
  <c r="AD3718" i="3"/>
  <c r="AG3718" i="3" s="1"/>
  <c r="AD3719" i="3"/>
  <c r="AG3719" i="3" s="1"/>
  <c r="AD3720" i="3"/>
  <c r="AG3720" i="3" s="1"/>
  <c r="AD3721" i="3"/>
  <c r="AG3721" i="3" s="1"/>
  <c r="AE3721" i="3"/>
  <c r="AH3721" i="3" s="1"/>
  <c r="AD3722" i="3"/>
  <c r="AG3722" i="3" s="1"/>
  <c r="AE3722" i="3"/>
  <c r="AF3722" i="3" s="1"/>
  <c r="AI3722" i="3" s="1"/>
  <c r="AD3723" i="3"/>
  <c r="AG3723" i="3" s="1"/>
  <c r="AE3723" i="3"/>
  <c r="AD3724" i="3"/>
  <c r="AG3724" i="3" s="1"/>
  <c r="AE3724" i="3"/>
  <c r="AH3724" i="3" s="1"/>
  <c r="AD3725" i="3"/>
  <c r="AG3725" i="3" s="1"/>
  <c r="AE3725" i="3"/>
  <c r="AH3725" i="3" s="1"/>
  <c r="AD3726" i="3"/>
  <c r="AG3726" i="3" s="1"/>
  <c r="AE3726" i="3"/>
  <c r="AH3726" i="3" s="1"/>
  <c r="AD3727" i="3"/>
  <c r="AG3727" i="3" s="1"/>
  <c r="AD3728" i="3"/>
  <c r="AG3728" i="3" s="1"/>
  <c r="AD3729" i="3"/>
  <c r="AG3729" i="3" s="1"/>
  <c r="AE3729" i="3"/>
  <c r="AD3730" i="3"/>
  <c r="AG3730" i="3" s="1"/>
  <c r="AE3730" i="3"/>
  <c r="AH3730" i="3" s="1"/>
  <c r="AD3731" i="3"/>
  <c r="AG3731" i="3" s="1"/>
  <c r="AD3732" i="3"/>
  <c r="AG3732" i="3" s="1"/>
  <c r="AE3732" i="3"/>
  <c r="AH3732" i="3" s="1"/>
  <c r="AD3733" i="3"/>
  <c r="AG3733" i="3" s="1"/>
  <c r="AE3733" i="3"/>
  <c r="AH3733" i="3" s="1"/>
  <c r="AD3734" i="3"/>
  <c r="AG3734" i="3" s="1"/>
  <c r="AD3735" i="3"/>
  <c r="AG3735" i="3" s="1"/>
  <c r="AD3736" i="3"/>
  <c r="AG3736" i="3" s="1"/>
  <c r="AD3737" i="3"/>
  <c r="AG3737" i="3" s="1"/>
  <c r="AD3738" i="3"/>
  <c r="AG3738" i="3" s="1"/>
  <c r="AE3738" i="3"/>
  <c r="AD3739" i="3"/>
  <c r="AG3739" i="3" s="1"/>
  <c r="AE3739" i="3"/>
  <c r="AH3739" i="3" s="1"/>
  <c r="AD3740" i="3"/>
  <c r="AG3740" i="3" s="1"/>
  <c r="AE3740" i="3"/>
  <c r="AD3741" i="3"/>
  <c r="AG3741" i="3" s="1"/>
  <c r="AE3741" i="3"/>
  <c r="AH3741" i="3" s="1"/>
  <c r="AD3742" i="3"/>
  <c r="AG3742" i="3" s="1"/>
  <c r="AD3743" i="3"/>
  <c r="AG3743" i="3" s="1"/>
  <c r="AD3744" i="3"/>
  <c r="AG3744" i="3" s="1"/>
  <c r="AD3745" i="3"/>
  <c r="AG3745" i="3" s="1"/>
  <c r="AD3746" i="3"/>
  <c r="AG3746" i="3" s="1"/>
  <c r="AD3747" i="3"/>
  <c r="AG3747" i="3" s="1"/>
  <c r="AD3748" i="3"/>
  <c r="AG3748" i="3" s="1"/>
  <c r="AD3749" i="3"/>
  <c r="AG3749" i="3" s="1"/>
  <c r="AD3750" i="3"/>
  <c r="AG3750" i="3" s="1"/>
  <c r="AD3751" i="3"/>
  <c r="AG3751" i="3" s="1"/>
  <c r="AD3752" i="3"/>
  <c r="AG3752" i="3" s="1"/>
  <c r="AD3753" i="3"/>
  <c r="AG3753" i="3" s="1"/>
  <c r="AD3754" i="3"/>
  <c r="AG3754" i="3" s="1"/>
  <c r="AD3755" i="3"/>
  <c r="AG3755" i="3" s="1"/>
  <c r="AE3755" i="3"/>
  <c r="AD3756" i="3"/>
  <c r="AG3756" i="3" s="1"/>
  <c r="AD3757" i="3"/>
  <c r="AG3757" i="3" s="1"/>
  <c r="AD3758" i="3"/>
  <c r="AG3758" i="3" s="1"/>
  <c r="AE3758" i="3"/>
  <c r="AH3758" i="3" s="1"/>
  <c r="AD3759" i="3"/>
  <c r="AG3759" i="3" s="1"/>
  <c r="AE3759" i="3"/>
  <c r="AH3759" i="3" s="1"/>
  <c r="AD3760" i="3"/>
  <c r="AG3760" i="3" s="1"/>
  <c r="AE3760" i="3"/>
  <c r="AH3760" i="3" s="1"/>
  <c r="AD3761" i="3"/>
  <c r="AG3761" i="3" s="1"/>
  <c r="AE3761" i="3"/>
  <c r="AD3762" i="3"/>
  <c r="AG3762" i="3" s="1"/>
  <c r="AD3763" i="3"/>
  <c r="AG3763" i="3" s="1"/>
  <c r="AE3763" i="3"/>
  <c r="AH3763" i="3" s="1"/>
  <c r="AD3764" i="3"/>
  <c r="AG3764" i="3" s="1"/>
  <c r="AE3764" i="3"/>
  <c r="AH3764" i="3" s="1"/>
  <c r="AD3765" i="3"/>
  <c r="AG3765" i="3" s="1"/>
  <c r="AE3765" i="3"/>
  <c r="AH3765" i="3" s="1"/>
  <c r="AD3766" i="3"/>
  <c r="AG3766" i="3" s="1"/>
  <c r="AE3766" i="3"/>
  <c r="AH3766" i="3" s="1"/>
  <c r="AD3767" i="3"/>
  <c r="AG3767" i="3" s="1"/>
  <c r="AD3768" i="3"/>
  <c r="AG3768" i="3" s="1"/>
  <c r="AD3769" i="3"/>
  <c r="AG3769" i="3" s="1"/>
  <c r="AD3770" i="3"/>
  <c r="AG3770" i="3" s="1"/>
  <c r="AD3771" i="3"/>
  <c r="AG3771" i="3" s="1"/>
  <c r="AD3772" i="3"/>
  <c r="AG3772" i="3" s="1"/>
  <c r="AE3772" i="3"/>
  <c r="AF3772" i="3" s="1"/>
  <c r="AI3772" i="3" s="1"/>
  <c r="AD3773" i="3"/>
  <c r="AG3773" i="3" s="1"/>
  <c r="AD3774" i="3"/>
  <c r="AG3774" i="3" s="1"/>
  <c r="AD3775" i="3"/>
  <c r="AG3775" i="3" s="1"/>
  <c r="AD3776" i="3"/>
  <c r="AG3776" i="3" s="1"/>
  <c r="AD3777" i="3"/>
  <c r="AG3777" i="3" s="1"/>
  <c r="AE3777" i="3"/>
  <c r="AD3778" i="3"/>
  <c r="AG3778" i="3" s="1"/>
  <c r="AE3778" i="3"/>
  <c r="AF3778" i="3" s="1"/>
  <c r="AI3778" i="3" s="1"/>
  <c r="AD3779" i="3"/>
  <c r="AG3779" i="3" s="1"/>
  <c r="AE3779" i="3"/>
  <c r="AF3779" i="3" s="1"/>
  <c r="AI3779" i="3" s="1"/>
  <c r="AD3780" i="3"/>
  <c r="AG3780" i="3" s="1"/>
  <c r="AD3781" i="3"/>
  <c r="AG3781" i="3" s="1"/>
  <c r="AD3782" i="3"/>
  <c r="AG3782" i="3" s="1"/>
  <c r="AD3783" i="3"/>
  <c r="AG3783" i="3" s="1"/>
  <c r="AD3784" i="3"/>
  <c r="AG3784" i="3" s="1"/>
  <c r="AD3785" i="3"/>
  <c r="AG3785" i="3" s="1"/>
  <c r="AD3786" i="3"/>
  <c r="AG3786" i="3" s="1"/>
  <c r="AD3787" i="3"/>
  <c r="AG3787" i="3" s="1"/>
  <c r="AD3788" i="3"/>
  <c r="AG3788" i="3" s="1"/>
  <c r="AD3789" i="3"/>
  <c r="AG3789" i="3" s="1"/>
  <c r="AD3790" i="3"/>
  <c r="AG3790" i="3" s="1"/>
  <c r="AD3791" i="3"/>
  <c r="AG3791" i="3" s="1"/>
  <c r="AD3792" i="3"/>
  <c r="AG3792" i="3" s="1"/>
  <c r="AD3793" i="3"/>
  <c r="AG3793" i="3" s="1"/>
  <c r="AD3794" i="3"/>
  <c r="AG3794" i="3" s="1"/>
  <c r="AD3795" i="3"/>
  <c r="AG3795" i="3" s="1"/>
  <c r="AD3796" i="3"/>
  <c r="AG3796" i="3" s="1"/>
  <c r="AD3797" i="3"/>
  <c r="AG3797" i="3" s="1"/>
  <c r="AD3798" i="3"/>
  <c r="AG3798" i="3" s="1"/>
  <c r="AD3799" i="3"/>
  <c r="AG3799" i="3" s="1"/>
  <c r="AE3799" i="3"/>
  <c r="AF3799" i="3" s="1"/>
  <c r="AI3799" i="3" s="1"/>
  <c r="AD3800" i="3"/>
  <c r="AG3800" i="3" s="1"/>
  <c r="AD3801" i="3"/>
  <c r="AG3801" i="3" s="1"/>
  <c r="AE3801" i="3"/>
  <c r="AD3802" i="3"/>
  <c r="AG3802" i="3" s="1"/>
  <c r="AE3802" i="3"/>
  <c r="AF3802" i="3" s="1"/>
  <c r="AI3802" i="3" s="1"/>
  <c r="AD3803" i="3"/>
  <c r="AG3803" i="3" s="1"/>
  <c r="AD3804" i="3"/>
  <c r="AG3804" i="3" s="1"/>
  <c r="AD3805" i="3"/>
  <c r="AG3805" i="3" s="1"/>
  <c r="AD3806" i="3"/>
  <c r="AG3806" i="3" s="1"/>
  <c r="AD3807" i="3"/>
  <c r="AG3807" i="3" s="1"/>
  <c r="AD3808" i="3"/>
  <c r="AG3808" i="3" s="1"/>
  <c r="AD3809" i="3"/>
  <c r="AG3809" i="3" s="1"/>
  <c r="AE3809" i="3"/>
  <c r="AF3809" i="3" s="1"/>
  <c r="AI3809" i="3" s="1"/>
  <c r="AD3810" i="3"/>
  <c r="AG3810" i="3" s="1"/>
  <c r="AE3810" i="3"/>
  <c r="AF3810" i="3" s="1"/>
  <c r="AI3810" i="3" s="1"/>
  <c r="AD3811" i="3"/>
  <c r="AE3811" i="3" s="1"/>
  <c r="AH3811" i="3" s="1"/>
  <c r="AF3811" i="3"/>
  <c r="AI3811" i="3" s="1"/>
  <c r="AD3812" i="3"/>
  <c r="AG3812" i="3" s="1"/>
  <c r="AD3813" i="3"/>
  <c r="AG3813" i="3" s="1"/>
  <c r="AD3814" i="3"/>
  <c r="AG3814" i="3" s="1"/>
  <c r="AE3814" i="3"/>
  <c r="AH3814" i="3" s="1"/>
  <c r="AD3815" i="3"/>
  <c r="AG3815" i="3" s="1"/>
  <c r="AE3815" i="3"/>
  <c r="AD3816" i="3"/>
  <c r="AG3816" i="3" s="1"/>
  <c r="AE3816" i="3"/>
  <c r="AH3816" i="3" s="1"/>
  <c r="AD3817" i="3"/>
  <c r="AG3817" i="3" s="1"/>
  <c r="AE3817" i="3"/>
  <c r="AH3817" i="3" s="1"/>
  <c r="AD3818" i="3"/>
  <c r="AG3818" i="3" s="1"/>
  <c r="AE3818" i="3"/>
  <c r="AH3818" i="3" s="1"/>
  <c r="AD3819" i="3"/>
  <c r="AG3819" i="3" s="1"/>
  <c r="AE3819" i="3"/>
  <c r="AH3819" i="3" s="1"/>
  <c r="AD3820" i="3"/>
  <c r="AG3820" i="3" s="1"/>
  <c r="AE3820" i="3"/>
  <c r="AH3820" i="3" s="1"/>
  <c r="AD3821" i="3"/>
  <c r="AG3821" i="3" s="1"/>
  <c r="AE3821" i="3"/>
  <c r="AH3821" i="3" s="1"/>
  <c r="AD3822" i="3"/>
  <c r="AG3822" i="3" s="1"/>
  <c r="AE3822" i="3"/>
  <c r="AH3822" i="3" s="1"/>
  <c r="AD3823" i="3"/>
  <c r="AG3823" i="3" s="1"/>
  <c r="AE3823" i="3"/>
  <c r="AH3823" i="3" s="1"/>
  <c r="AD3824" i="3"/>
  <c r="AG3824" i="3" s="1"/>
  <c r="AD3825" i="3"/>
  <c r="AG3825" i="3" s="1"/>
  <c r="AE3825" i="3"/>
  <c r="AH3825" i="3" s="1"/>
  <c r="AD3826" i="3"/>
  <c r="AG3826" i="3" s="1"/>
  <c r="AE3826" i="3"/>
  <c r="AH3826" i="3" s="1"/>
  <c r="AD3827" i="3"/>
  <c r="AG3827" i="3" s="1"/>
  <c r="AD3828" i="3"/>
  <c r="AG3828" i="3" s="1"/>
  <c r="AD3829" i="3"/>
  <c r="AG3829" i="3" s="1"/>
  <c r="AD3830" i="3"/>
  <c r="AG3830" i="3" s="1"/>
  <c r="AD3831" i="3"/>
  <c r="AG3831" i="3" s="1"/>
  <c r="AD3832" i="3"/>
  <c r="AG3832" i="3" s="1"/>
  <c r="AD3833" i="3"/>
  <c r="AG3833" i="3" s="1"/>
  <c r="AD3834" i="3"/>
  <c r="AG3834" i="3" s="1"/>
  <c r="AE3834" i="3"/>
  <c r="AF3834" i="3" s="1"/>
  <c r="AI3834" i="3" s="1"/>
  <c r="AD3835" i="3"/>
  <c r="AG3835" i="3" s="1"/>
  <c r="AD3836" i="3"/>
  <c r="AG3836" i="3" s="1"/>
  <c r="AD3837" i="3"/>
  <c r="AG3837" i="3" s="1"/>
  <c r="AE3837" i="3"/>
  <c r="AF3837" i="3" s="1"/>
  <c r="AI3837" i="3" s="1"/>
  <c r="AD3838" i="3"/>
  <c r="AG3838" i="3" s="1"/>
  <c r="AE3838" i="3"/>
  <c r="AF3838" i="3" s="1"/>
  <c r="AI3838" i="3" s="1"/>
  <c r="AD3839" i="3"/>
  <c r="AG3839" i="3" s="1"/>
  <c r="AE3839" i="3"/>
  <c r="AD3840" i="3"/>
  <c r="AG3840" i="3" s="1"/>
  <c r="AD3841" i="3"/>
  <c r="AG3841" i="3" s="1"/>
  <c r="AD3842" i="3"/>
  <c r="AG3842" i="3" s="1"/>
  <c r="AE3842" i="3"/>
  <c r="AH3842" i="3" s="1"/>
  <c r="AD3843" i="3"/>
  <c r="AG3843" i="3" s="1"/>
  <c r="AE3843" i="3"/>
  <c r="AH3843" i="3" s="1"/>
  <c r="AD3514" i="3"/>
  <c r="AE3514" i="3" s="1"/>
  <c r="AF3514" i="3" s="1"/>
  <c r="AI3514" i="3" s="1"/>
  <c r="AD3515" i="3"/>
  <c r="AE3515" i="3" s="1"/>
  <c r="AF3515" i="3" s="1"/>
  <c r="AI3515" i="3" s="1"/>
  <c r="AE3549" i="3"/>
  <c r="AF3549" i="3" s="1"/>
  <c r="AI3549" i="3" s="1"/>
  <c r="AE3541" i="3"/>
  <c r="AF3541" i="3" s="1"/>
  <c r="AI3541" i="3" s="1"/>
  <c r="AG3533" i="3"/>
  <c r="AE3589" i="3"/>
  <c r="AH3589" i="3" s="1"/>
  <c r="AE3525" i="3"/>
  <c r="AF3525" i="3" s="1"/>
  <c r="AI3525" i="3" s="1"/>
  <c r="AE3517" i="3"/>
  <c r="AF3517" i="3" s="1"/>
  <c r="AI3517" i="3" s="1"/>
  <c r="AG3569" i="3"/>
  <c r="AG3553" i="3"/>
  <c r="AG3545" i="3"/>
  <c r="AG3537" i="3"/>
  <c r="AG3529" i="3"/>
  <c r="AE3579" i="3"/>
  <c r="AF3579" i="3" s="1"/>
  <c r="AI3579" i="3" s="1"/>
  <c r="AH3638" i="3"/>
  <c r="AG3575" i="3"/>
  <c r="AG3567" i="3"/>
  <c r="AE3593" i="3"/>
  <c r="AH3593" i="3" s="1"/>
  <c r="AF3533" i="3"/>
  <c r="AI3533" i="3" s="1"/>
  <c r="AH3561" i="3"/>
  <c r="AF3553" i="3"/>
  <c r="AI3553" i="3" s="1"/>
  <c r="AH3553" i="3"/>
  <c r="AH3545" i="3"/>
  <c r="AF3529" i="3"/>
  <c r="AI3529" i="3" s="1"/>
  <c r="AH3529" i="3"/>
  <c r="AD3513" i="3"/>
  <c r="AG3513" i="3" s="1"/>
  <c r="AD3512" i="3"/>
  <c r="AG3512" i="3" s="1"/>
  <c r="AD3511" i="3"/>
  <c r="AG3511" i="3" s="1"/>
  <c r="AD3510" i="3"/>
  <c r="AG3510" i="3" s="1"/>
  <c r="AD3509" i="3"/>
  <c r="AE3509" i="3" s="1"/>
  <c r="AD3508" i="3"/>
  <c r="AE3508" i="3" s="1"/>
  <c r="AD3507" i="3"/>
  <c r="AE3507" i="3" s="1"/>
  <c r="AD3506" i="3"/>
  <c r="AE3506" i="3" s="1"/>
  <c r="AD3505" i="3"/>
  <c r="AE3505" i="3" s="1"/>
  <c r="AD3504" i="3"/>
  <c r="AE3504" i="3" s="1"/>
  <c r="AD3503" i="3"/>
  <c r="AE3503" i="3" s="1"/>
  <c r="AD3502" i="3"/>
  <c r="AE3502" i="3" s="1"/>
  <c r="AD3501" i="3"/>
  <c r="AE3501" i="3" s="1"/>
  <c r="AD3500" i="3"/>
  <c r="AE3500" i="3" s="1"/>
  <c r="AE3499" i="3"/>
  <c r="AH3499" i="3" s="1"/>
  <c r="AD3499" i="3"/>
  <c r="AG3499" i="3" s="1"/>
  <c r="AE3498" i="3"/>
  <c r="AH3498" i="3" s="1"/>
  <c r="AD3498" i="3"/>
  <c r="AG3498" i="3" s="1"/>
  <c r="AE3497" i="3"/>
  <c r="AH3497" i="3" s="1"/>
  <c r="AD3497" i="3"/>
  <c r="AG3497" i="3" s="1"/>
  <c r="AE3496" i="3"/>
  <c r="AH3496" i="3" s="1"/>
  <c r="AD3496" i="3"/>
  <c r="AG3496" i="3" s="1"/>
  <c r="AD3495" i="3"/>
  <c r="AE3495" i="3" s="1"/>
  <c r="AD3494" i="3"/>
  <c r="AE3494" i="3" s="1"/>
  <c r="AE3493" i="3"/>
  <c r="AH3493" i="3" s="1"/>
  <c r="AD3493" i="3"/>
  <c r="AG3493" i="3" s="1"/>
  <c r="AD3492" i="3"/>
  <c r="AE3492" i="3" s="1"/>
  <c r="AE3491" i="3"/>
  <c r="AH3491" i="3" s="1"/>
  <c r="AD3491" i="3"/>
  <c r="AG3491" i="3" s="1"/>
  <c r="AE3490" i="3"/>
  <c r="AH3490" i="3" s="1"/>
  <c r="AD3490" i="3"/>
  <c r="AG3490" i="3" s="1"/>
  <c r="AD3489" i="3"/>
  <c r="AE3489" i="3" s="1"/>
  <c r="AD3488" i="3"/>
  <c r="AE3488" i="3" s="1"/>
  <c r="AD3487" i="3"/>
  <c r="AE3487" i="3" s="1"/>
  <c r="AD3486" i="3"/>
  <c r="AE3486" i="3" s="1"/>
  <c r="AD3485" i="3"/>
  <c r="AE3485" i="3" s="1"/>
  <c r="AD3484" i="3"/>
  <c r="AE3484" i="3" s="1"/>
  <c r="AD3483" i="3"/>
  <c r="AG3483" i="3" s="1"/>
  <c r="AD3482" i="3"/>
  <c r="AE3482" i="3" s="1"/>
  <c r="AE3481" i="3"/>
  <c r="AH3481" i="3" s="1"/>
  <c r="AD3481" i="3"/>
  <c r="AG3481" i="3" s="1"/>
  <c r="AD3480" i="3"/>
  <c r="AE3480" i="3" s="1"/>
  <c r="AD3479" i="3"/>
  <c r="AG3479" i="3" s="1"/>
  <c r="AD3478" i="3"/>
  <c r="AE3478" i="3" s="1"/>
  <c r="AF3477" i="3"/>
  <c r="AI3477" i="3" s="1"/>
  <c r="AD3477" i="3"/>
  <c r="AE3477" i="3" s="1"/>
  <c r="AH3477" i="3" s="1"/>
  <c r="AD3476" i="3"/>
  <c r="AE3476" i="3" s="1"/>
  <c r="AD3475" i="3"/>
  <c r="AG3475" i="3" s="1"/>
  <c r="AD3474" i="3"/>
  <c r="AE3474" i="3" s="1"/>
  <c r="AD3473" i="3"/>
  <c r="AE3473" i="3" s="1"/>
  <c r="AD3472" i="3"/>
  <c r="AE3472" i="3" s="1"/>
  <c r="AD3471" i="3"/>
  <c r="AE3471" i="3" s="1"/>
  <c r="AD3470" i="3"/>
  <c r="AE3470" i="3" s="1"/>
  <c r="AE3483" i="3"/>
  <c r="AH3483" i="3" s="1"/>
  <c r="AD3469" i="3"/>
  <c r="AG3469" i="3" s="1"/>
  <c r="AD3468" i="3"/>
  <c r="AE3468" i="3" s="1"/>
  <c r="AD3467" i="3"/>
  <c r="AE3467" i="3" s="1"/>
  <c r="AD3466" i="3"/>
  <c r="AG3466" i="3" s="1"/>
  <c r="AE3465" i="3"/>
  <c r="AH3465" i="3" s="1"/>
  <c r="AD3465" i="3"/>
  <c r="AG3465" i="3" s="1"/>
  <c r="AD3464" i="3"/>
  <c r="AG3464" i="3" s="1"/>
  <c r="AE3463" i="3"/>
  <c r="AH3463" i="3" s="1"/>
  <c r="AD3463" i="3"/>
  <c r="AG3463" i="3" s="1"/>
  <c r="AE3462" i="3"/>
  <c r="AH3462" i="3" s="1"/>
  <c r="AD3462" i="3"/>
  <c r="AG3462" i="3" s="1"/>
  <c r="AE3461" i="3"/>
  <c r="AF3461" i="3" s="1"/>
  <c r="AI3461" i="3" s="1"/>
  <c r="AD3461" i="3"/>
  <c r="AG3461" i="3" s="1"/>
  <c r="AE3460" i="3"/>
  <c r="AH3460" i="3" s="1"/>
  <c r="AD3460" i="3"/>
  <c r="AG3460" i="3" s="1"/>
  <c r="AE3459" i="3"/>
  <c r="AH3459" i="3" s="1"/>
  <c r="AD3459" i="3"/>
  <c r="AG3459" i="3" s="1"/>
  <c r="AE3458" i="3"/>
  <c r="AH3458" i="3" s="1"/>
  <c r="AD3458" i="3"/>
  <c r="AG3458" i="3" s="1"/>
  <c r="AD3457" i="3"/>
  <c r="AG3457" i="3" s="1"/>
  <c r="AD3456" i="3"/>
  <c r="AG3456" i="3" s="1"/>
  <c r="AD3455" i="3"/>
  <c r="AE3455" i="3" s="1"/>
  <c r="AH3455" i="3" s="1"/>
  <c r="AD3454" i="3"/>
  <c r="AG3454" i="3" s="1"/>
  <c r="AE3453" i="3"/>
  <c r="AH3453" i="3" s="1"/>
  <c r="AD3453" i="3"/>
  <c r="AG3453" i="3" s="1"/>
  <c r="AD3452" i="3"/>
  <c r="AG3452" i="3" s="1"/>
  <c r="AE3451" i="3"/>
  <c r="AF3451" i="3" s="1"/>
  <c r="AI3451" i="3" s="1"/>
  <c r="AD3451" i="3"/>
  <c r="AG3451" i="3" s="1"/>
  <c r="AE3450" i="3"/>
  <c r="AH3450" i="3" s="1"/>
  <c r="AD3450" i="3"/>
  <c r="AG3450" i="3" s="1"/>
  <c r="AD3449" i="3"/>
  <c r="AE3449" i="3" s="1"/>
  <c r="AF3449" i="3" s="1"/>
  <c r="AI3449" i="3" s="1"/>
  <c r="AD3448" i="3"/>
  <c r="AF3447" i="3"/>
  <c r="AI3447" i="3" s="1"/>
  <c r="AD3447" i="3"/>
  <c r="AF3446" i="3"/>
  <c r="AI3446" i="3" s="1"/>
  <c r="AD3446" i="3"/>
  <c r="AE3446" i="3" s="1"/>
  <c r="AH3446" i="3" s="1"/>
  <c r="AF3445" i="3"/>
  <c r="AI3445" i="3" s="1"/>
  <c r="AD3445" i="3"/>
  <c r="AE3445" i="3" s="1"/>
  <c r="AH3445" i="3" s="1"/>
  <c r="AF3444" i="3"/>
  <c r="AI3444" i="3" s="1"/>
  <c r="AD3444" i="3"/>
  <c r="AE3444" i="3" s="1"/>
  <c r="AH3444" i="3" s="1"/>
  <c r="AE3443" i="3"/>
  <c r="AD3443" i="3"/>
  <c r="AG3443" i="3" s="1"/>
  <c r="AF3442" i="3"/>
  <c r="AI3442" i="3" s="1"/>
  <c r="AD3442" i="3"/>
  <c r="AE3442" i="3" s="1"/>
  <c r="AH3442" i="3" s="1"/>
  <c r="AF3441" i="3"/>
  <c r="AI3441" i="3" s="1"/>
  <c r="AD3441" i="3"/>
  <c r="AE3441" i="3" s="1"/>
  <c r="AH3441" i="3" s="1"/>
  <c r="AD3440" i="3"/>
  <c r="AE3440" i="3" s="1"/>
  <c r="AD3439" i="3"/>
  <c r="AE3439" i="3" s="1"/>
  <c r="AH3439" i="3" s="1"/>
  <c r="AD3438" i="3"/>
  <c r="AG3438" i="3" s="1"/>
  <c r="AD3437" i="3"/>
  <c r="AE3437" i="3" s="1"/>
  <c r="AH3437" i="3" s="1"/>
  <c r="AD3436" i="3"/>
  <c r="AE3436" i="3" s="1"/>
  <c r="AF3436" i="3" s="1"/>
  <c r="AI3436" i="3" s="1"/>
  <c r="AD3435" i="3"/>
  <c r="AG3435" i="3" s="1"/>
  <c r="AD3434" i="3"/>
  <c r="AD3433" i="3"/>
  <c r="AD3432" i="3"/>
  <c r="AE3432" i="3" s="1"/>
  <c r="AD3431" i="3"/>
  <c r="AE3431" i="3" s="1"/>
  <c r="AD3430" i="3"/>
  <c r="AD3429" i="3"/>
  <c r="AD3428" i="3"/>
  <c r="AE3428" i="3" s="1"/>
  <c r="AH3428" i="3" s="1"/>
  <c r="AD3427" i="3"/>
  <c r="AG3427" i="3" s="1"/>
  <c r="AD3426" i="3"/>
  <c r="AD3425" i="3"/>
  <c r="AG3425" i="3" s="1"/>
  <c r="AD3424" i="3"/>
  <c r="AG3424" i="3" s="1"/>
  <c r="AD3423" i="3"/>
  <c r="AE3422" i="3"/>
  <c r="AH3422" i="3" s="1"/>
  <c r="AD3422" i="3"/>
  <c r="AG3422" i="3" s="1"/>
  <c r="AE3421" i="3"/>
  <c r="AD3421" i="3"/>
  <c r="AG3421" i="3" s="1"/>
  <c r="AE3420" i="3"/>
  <c r="AF3420" i="3" s="1"/>
  <c r="AI3420" i="3" s="1"/>
  <c r="AD3420" i="3"/>
  <c r="AG3420" i="3" s="1"/>
  <c r="AE3419" i="3"/>
  <c r="AH3419" i="3" s="1"/>
  <c r="AD3419" i="3"/>
  <c r="AG3419" i="3" s="1"/>
  <c r="AE3418" i="3"/>
  <c r="AH3418" i="3" s="1"/>
  <c r="AD3418" i="3"/>
  <c r="AG3418" i="3" s="1"/>
  <c r="AE3417" i="3"/>
  <c r="AH3417" i="3" s="1"/>
  <c r="AD3417" i="3"/>
  <c r="AG3417" i="3" s="1"/>
  <c r="AE3416" i="3"/>
  <c r="AD3416" i="3"/>
  <c r="AG3416" i="3" s="1"/>
  <c r="AE3415" i="3"/>
  <c r="AH3415" i="3" s="1"/>
  <c r="AD3415" i="3"/>
  <c r="AG3415" i="3" s="1"/>
  <c r="AD3414" i="3"/>
  <c r="AE3414" i="3" s="1"/>
  <c r="AD3413" i="3"/>
  <c r="AG3413" i="3" s="1"/>
  <c r="AE3412" i="3"/>
  <c r="AF3412" i="3" s="1"/>
  <c r="AI3412" i="3" s="1"/>
  <c r="AD3412" i="3"/>
  <c r="AG3412" i="3" s="1"/>
  <c r="AD3411" i="3"/>
  <c r="AG3411" i="3" s="1"/>
  <c r="AD3410" i="3"/>
  <c r="AD3409" i="3"/>
  <c r="AE3409" i="3" s="1"/>
  <c r="AH3409" i="3" s="1"/>
  <c r="AD3408" i="3"/>
  <c r="AG3408" i="3" s="1"/>
  <c r="AD3407" i="3"/>
  <c r="AD3406" i="3"/>
  <c r="AG3406" i="3" s="1"/>
  <c r="AE3405" i="3"/>
  <c r="AH3405" i="3" s="1"/>
  <c r="AD3405" i="3"/>
  <c r="AG3405" i="3" s="1"/>
  <c r="AE3404" i="3"/>
  <c r="AF3404" i="3" s="1"/>
  <c r="AI3404" i="3" s="1"/>
  <c r="AD3404" i="3"/>
  <c r="AG3404" i="3" s="1"/>
  <c r="AD3403" i="3"/>
  <c r="AE3403" i="3" s="1"/>
  <c r="AF3403" i="3" s="1"/>
  <c r="AI3403" i="3" s="1"/>
  <c r="AD3402" i="3"/>
  <c r="AD3401" i="3"/>
  <c r="AD3400" i="3"/>
  <c r="AG3400" i="3" s="1"/>
  <c r="AD3399" i="3"/>
  <c r="AD3398" i="3"/>
  <c r="AG3398" i="3" s="1"/>
  <c r="AD3397" i="3"/>
  <c r="AD3396" i="3"/>
  <c r="AD3395" i="3"/>
  <c r="AE3395" i="3" s="1"/>
  <c r="AD3394" i="3"/>
  <c r="AD3393" i="3"/>
  <c r="AD3392" i="3"/>
  <c r="AD3391" i="3"/>
  <c r="AE3390" i="3"/>
  <c r="AH3390" i="3" s="1"/>
  <c r="AD3390" i="3"/>
  <c r="AG3390" i="3" s="1"/>
  <c r="AD3389" i="3"/>
  <c r="AG3389" i="3" s="1"/>
  <c r="AD3388" i="3"/>
  <c r="AG3388" i="3" s="1"/>
  <c r="AD3387" i="3"/>
  <c r="AD3386" i="3"/>
  <c r="AD3385" i="3"/>
  <c r="AD3384" i="3"/>
  <c r="AD3383" i="3"/>
  <c r="AE3383" i="3" s="1"/>
  <c r="AD3382" i="3"/>
  <c r="AD3381" i="3"/>
  <c r="AE3380" i="3"/>
  <c r="AF3380" i="3" s="1"/>
  <c r="AI3380" i="3" s="1"/>
  <c r="AD3380" i="3"/>
  <c r="AG3380" i="3" s="1"/>
  <c r="AD3379" i="3"/>
  <c r="AG3379" i="3" s="1"/>
  <c r="AD3378" i="3"/>
  <c r="AE3378" i="3" s="1"/>
  <c r="AF3378" i="3" s="1"/>
  <c r="AI3378" i="3" s="1"/>
  <c r="AE3377" i="3"/>
  <c r="AD3377" i="3"/>
  <c r="AG3377" i="3" s="1"/>
  <c r="AD3376" i="3"/>
  <c r="AG3376" i="3" s="1"/>
  <c r="AD3375" i="3"/>
  <c r="AE3375" i="3" s="1"/>
  <c r="AD3374" i="3"/>
  <c r="AD3373" i="3"/>
  <c r="AE3373" i="3" s="1"/>
  <c r="AF3373" i="3" s="1"/>
  <c r="AI3373" i="3" s="1"/>
  <c r="AD3372" i="3"/>
  <c r="AG3372" i="3" s="1"/>
  <c r="AD3371" i="3"/>
  <c r="AD3370" i="3"/>
  <c r="AG3370" i="3" s="1"/>
  <c r="AD3369" i="3"/>
  <c r="AE3369" i="3" s="1"/>
  <c r="AF3369" i="3" s="1"/>
  <c r="AI3369" i="3" s="1"/>
  <c r="AD3368" i="3"/>
  <c r="AE3368" i="3" s="1"/>
  <c r="AF3368" i="3" s="1"/>
  <c r="AI3368" i="3" s="1"/>
  <c r="AD3367" i="3"/>
  <c r="AD3366" i="3"/>
  <c r="AG3366" i="3" s="1"/>
  <c r="AD3365" i="3"/>
  <c r="AE3365" i="3" s="1"/>
  <c r="AE3364" i="3"/>
  <c r="AH3364" i="3" s="1"/>
  <c r="AD3364" i="3"/>
  <c r="AG3364" i="3" s="1"/>
  <c r="AD3363" i="3"/>
  <c r="AD3362" i="3"/>
  <c r="AE3362" i="3" s="1"/>
  <c r="AD3361" i="3"/>
  <c r="AD3360" i="3"/>
  <c r="AD3359" i="3"/>
  <c r="AG3359" i="3" s="1"/>
  <c r="AD3358" i="3"/>
  <c r="AG3358" i="3" s="1"/>
  <c r="AD3248" i="3"/>
  <c r="AG3248" i="3" s="1"/>
  <c r="AD3357" i="3"/>
  <c r="AD3356" i="3"/>
  <c r="AE3356" i="3" s="1"/>
  <c r="AF3356" i="3" s="1"/>
  <c r="AI3356" i="3" s="1"/>
  <c r="AD3355" i="3"/>
  <c r="AD3354" i="3"/>
  <c r="AE3354" i="3" s="1"/>
  <c r="AH3354" i="3" s="1"/>
  <c r="AD3353" i="3"/>
  <c r="AG3353" i="3" s="1"/>
  <c r="AD3352" i="3"/>
  <c r="AE3352" i="3" s="1"/>
  <c r="AD3351" i="3"/>
  <c r="AD3350" i="3"/>
  <c r="AE3349" i="3"/>
  <c r="AD3349" i="3"/>
  <c r="AG3349" i="3" s="1"/>
  <c r="AB3349" i="3"/>
  <c r="AD3348" i="3"/>
  <c r="AD3347" i="3"/>
  <c r="AD3346" i="3"/>
  <c r="AE3346" i="3" s="1"/>
  <c r="AD3345" i="3"/>
  <c r="AD3344" i="3"/>
  <c r="AD3343" i="3"/>
  <c r="AD3342" i="3"/>
  <c r="AD3341" i="3"/>
  <c r="AG3341" i="3" s="1"/>
  <c r="AD3340" i="3"/>
  <c r="AD3339" i="3"/>
  <c r="AD3338" i="3"/>
  <c r="AD3337" i="3"/>
  <c r="AD3336" i="3"/>
  <c r="AG3336" i="3" s="1"/>
  <c r="AD3335" i="3"/>
  <c r="AD3334" i="3"/>
  <c r="AE3334" i="3" s="1"/>
  <c r="AF3334" i="3" s="1"/>
  <c r="AI3334" i="3" s="1"/>
  <c r="AD3333" i="3"/>
  <c r="AD3332" i="3"/>
  <c r="AE3332" i="3" s="1"/>
  <c r="AD3331" i="3"/>
  <c r="AG3331" i="3" s="1"/>
  <c r="AD3330" i="3"/>
  <c r="AD3329" i="3"/>
  <c r="AD3328" i="3"/>
  <c r="AD3327" i="3"/>
  <c r="AE3327" i="3" s="1"/>
  <c r="AD3326" i="3"/>
  <c r="AG3326" i="3" s="1"/>
  <c r="AD3325" i="3"/>
  <c r="AD3324" i="3"/>
  <c r="AD3323" i="3"/>
  <c r="AG3323" i="3" s="1"/>
  <c r="AD3322" i="3"/>
  <c r="AD3321" i="3"/>
  <c r="AD3320" i="3"/>
  <c r="AD3319" i="3"/>
  <c r="AE3319" i="3" s="1"/>
  <c r="AF3319" i="3" s="1"/>
  <c r="AI3319" i="3" s="1"/>
  <c r="AD3318" i="3"/>
  <c r="AD3317" i="3"/>
  <c r="AD3316" i="3"/>
  <c r="AD3315" i="3"/>
  <c r="AD3314" i="3"/>
  <c r="AD3313" i="3"/>
  <c r="AD3312" i="3"/>
  <c r="AG3312" i="3" s="1"/>
  <c r="AD3311" i="3"/>
  <c r="AE3311" i="3" s="1"/>
  <c r="AD3310" i="3"/>
  <c r="AG3310" i="3" s="1"/>
  <c r="AD3309" i="3"/>
  <c r="AD3308" i="3"/>
  <c r="AD3307" i="3"/>
  <c r="AD3306" i="3"/>
  <c r="AD3305" i="3"/>
  <c r="AD3304" i="3"/>
  <c r="AD3303" i="3"/>
  <c r="AE3303" i="3" s="1"/>
  <c r="AD3302" i="3"/>
  <c r="AD3301" i="3"/>
  <c r="AD3300" i="3"/>
  <c r="AG3300" i="3" s="1"/>
  <c r="AD3299" i="3"/>
  <c r="AD3298" i="3"/>
  <c r="AE3298" i="3" s="1"/>
  <c r="AF3298" i="3" s="1"/>
  <c r="AI3298" i="3" s="1"/>
  <c r="AD3297" i="3"/>
  <c r="AD3296" i="3"/>
  <c r="AG3296" i="3" s="1"/>
  <c r="AD3295" i="3"/>
  <c r="AE3295" i="3" s="1"/>
  <c r="AD3294" i="3"/>
  <c r="AG3294" i="3" s="1"/>
  <c r="AD3293" i="3"/>
  <c r="AD3292" i="3"/>
  <c r="AD3291" i="3"/>
  <c r="AD3290" i="3"/>
  <c r="AD3289" i="3"/>
  <c r="AD3288" i="3"/>
  <c r="AD3287" i="3"/>
  <c r="AE3287" i="3" s="1"/>
  <c r="AF3287" i="3" s="1"/>
  <c r="AI3287" i="3" s="1"/>
  <c r="AD3286" i="3"/>
  <c r="AG3286" i="3" s="1"/>
  <c r="AD3285" i="3"/>
  <c r="AD3284" i="3"/>
  <c r="AG3284" i="3" s="1"/>
  <c r="AD3283" i="3"/>
  <c r="AD3282" i="3"/>
  <c r="AE3282" i="3" s="1"/>
  <c r="AH3282" i="3" s="1"/>
  <c r="AD3281" i="3"/>
  <c r="AD3280" i="3"/>
  <c r="AD3279" i="3"/>
  <c r="AE3279" i="3" s="1"/>
  <c r="AF3279" i="3" s="1"/>
  <c r="AI3279" i="3" s="1"/>
  <c r="AD3278" i="3"/>
  <c r="AG3278" i="3" s="1"/>
  <c r="AD3277" i="3"/>
  <c r="AD3276" i="3"/>
  <c r="AG3276" i="3" s="1"/>
  <c r="AD3275" i="3"/>
  <c r="AD3274" i="3"/>
  <c r="AD3273" i="3"/>
  <c r="AD3272" i="3"/>
  <c r="AD3271" i="3"/>
  <c r="AE3271" i="3" s="1"/>
  <c r="AD3270" i="3"/>
  <c r="AD3269" i="3"/>
  <c r="AD3268" i="3"/>
  <c r="AG3268" i="3" s="1"/>
  <c r="AD3267" i="3"/>
  <c r="AE3267" i="3" s="1"/>
  <c r="AF3267" i="3" s="1"/>
  <c r="AI3267" i="3" s="1"/>
  <c r="AD3266" i="3"/>
  <c r="AG3266" i="3" s="1"/>
  <c r="AD3265" i="3"/>
  <c r="AE3265" i="3" s="1"/>
  <c r="AD3264" i="3"/>
  <c r="AD3263" i="3"/>
  <c r="AG3263" i="3" s="1"/>
  <c r="AD3262" i="3"/>
  <c r="AD3261" i="3"/>
  <c r="AD3260" i="3"/>
  <c r="AD3259" i="3"/>
  <c r="AD3258" i="3"/>
  <c r="AD3257" i="3"/>
  <c r="AD3256" i="3"/>
  <c r="AD3255" i="3"/>
  <c r="AD3254" i="3"/>
  <c r="AD3253" i="3"/>
  <c r="AD3252" i="3"/>
  <c r="AD3251" i="3"/>
  <c r="AG3251" i="3" s="1"/>
  <c r="AD3250" i="3"/>
  <c r="AD3249" i="3"/>
  <c r="AD3247" i="3"/>
  <c r="AD3246" i="3"/>
  <c r="AG3246" i="3" s="1"/>
  <c r="AD3245" i="3"/>
  <c r="AD3244" i="3"/>
  <c r="AD3243" i="3"/>
  <c r="AG3243" i="3" s="1"/>
  <c r="AD3242" i="3"/>
  <c r="AD3241" i="3"/>
  <c r="AE3241" i="3" s="1"/>
  <c r="AH3241" i="3" s="1"/>
  <c r="AD3240" i="3"/>
  <c r="AD3239" i="3"/>
  <c r="AD3238" i="3"/>
  <c r="AD3237" i="3"/>
  <c r="AD3236" i="3"/>
  <c r="AD3235" i="3"/>
  <c r="AE3235" i="3" s="1"/>
  <c r="AF3235" i="3" s="1"/>
  <c r="AI3235" i="3" s="1"/>
  <c r="AD3234" i="3"/>
  <c r="AG3234" i="3" s="1"/>
  <c r="AD3233" i="3"/>
  <c r="AD3232" i="3"/>
  <c r="AD3231" i="3"/>
  <c r="AD3230" i="3"/>
  <c r="AE3230" i="3" s="1"/>
  <c r="AF3230" i="3" s="1"/>
  <c r="AI3230" i="3" s="1"/>
  <c r="AD3229" i="3"/>
  <c r="AD3228" i="3"/>
  <c r="AG3228" i="3" s="1"/>
  <c r="AD3227" i="3"/>
  <c r="AD3226" i="3"/>
  <c r="AD3225" i="3"/>
  <c r="AD3224" i="3"/>
  <c r="AD3223" i="3"/>
  <c r="AD3222" i="3"/>
  <c r="AE3222" i="3" s="1"/>
  <c r="AF3222" i="3" s="1"/>
  <c r="AI3222" i="3" s="1"/>
  <c r="AD3221" i="3"/>
  <c r="AD3220" i="3"/>
  <c r="AD3219" i="3"/>
  <c r="AD3218" i="3"/>
  <c r="AG3218" i="3" s="1"/>
  <c r="AD3217" i="3"/>
  <c r="AD3216" i="3"/>
  <c r="AD3215" i="3"/>
  <c r="AD3214" i="3"/>
  <c r="AD3213" i="3"/>
  <c r="AD3212" i="3"/>
  <c r="AD3211" i="3"/>
  <c r="AD3210" i="3"/>
  <c r="AD3209" i="3"/>
  <c r="AD3208" i="3"/>
  <c r="AD3207" i="3"/>
  <c r="AD3206" i="3"/>
  <c r="AG3206" i="3" s="1"/>
  <c r="AD3205" i="3"/>
  <c r="AE3205" i="3" s="1"/>
  <c r="AD3204" i="3"/>
  <c r="AD3203" i="3"/>
  <c r="AD3202" i="3"/>
  <c r="AG3202" i="3" s="1"/>
  <c r="AD3201" i="3"/>
  <c r="AD3200" i="3"/>
  <c r="AD3199" i="3"/>
  <c r="AG3199" i="3" s="1"/>
  <c r="AD3198" i="3"/>
  <c r="AD3197" i="3"/>
  <c r="AE3196" i="3"/>
  <c r="AD3196" i="3"/>
  <c r="AG3196" i="3" s="1"/>
  <c r="AE3195" i="3"/>
  <c r="AF3195" i="3" s="1"/>
  <c r="AI3195" i="3" s="1"/>
  <c r="AD3195" i="3"/>
  <c r="AG3195" i="3" s="1"/>
  <c r="AE3194" i="3"/>
  <c r="AD3194" i="3"/>
  <c r="AG3194" i="3" s="1"/>
  <c r="AE3193" i="3"/>
  <c r="AD3193" i="3"/>
  <c r="AG3193" i="3" s="1"/>
  <c r="AF3192" i="3"/>
  <c r="AI3192" i="3" s="1"/>
  <c r="AD3192" i="3"/>
  <c r="AE3191" i="3"/>
  <c r="AF3191" i="3" s="1"/>
  <c r="AI3191" i="3" s="1"/>
  <c r="AD3191" i="3"/>
  <c r="AG3191" i="3" s="1"/>
  <c r="AD3190" i="3"/>
  <c r="AD3189" i="3"/>
  <c r="AE3189" i="3" s="1"/>
  <c r="AD3188" i="3"/>
  <c r="AE3187" i="3"/>
  <c r="AD3187" i="3"/>
  <c r="AG3187" i="3" s="1"/>
  <c r="AD3186" i="3"/>
  <c r="AE3186" i="3" s="1"/>
  <c r="AF3186" i="3" s="1"/>
  <c r="AI3186" i="3" s="1"/>
  <c r="AD3185" i="3"/>
  <c r="AE3185" i="3" s="1"/>
  <c r="AH3185" i="3" s="1"/>
  <c r="AD3184" i="3"/>
  <c r="AD3183" i="3"/>
  <c r="AD3182" i="3"/>
  <c r="AD3181" i="3"/>
  <c r="AD3180" i="3"/>
  <c r="AE3180" i="3" s="1"/>
  <c r="AD3179" i="3"/>
  <c r="AD3177" i="3"/>
  <c r="AE3177" i="3" s="1"/>
  <c r="AD3176" i="3"/>
  <c r="AE3176" i="3" s="1"/>
  <c r="AH3176" i="3" s="1"/>
  <c r="AD3175" i="3"/>
  <c r="AD3174" i="3"/>
  <c r="AD3173" i="3"/>
  <c r="AD3172" i="3"/>
  <c r="AD3171" i="3"/>
  <c r="AE3171" i="3" s="1"/>
  <c r="AD3170" i="3"/>
  <c r="AG3170" i="3" s="1"/>
  <c r="AD3169" i="3"/>
  <c r="AE3169" i="3" s="1"/>
  <c r="AF3169" i="3" s="1"/>
  <c r="AI3169" i="3" s="1"/>
  <c r="AD3168" i="3"/>
  <c r="AD3167" i="3"/>
  <c r="AD3166" i="3"/>
  <c r="AE3166" i="3" s="1"/>
  <c r="AH3166" i="3" s="1"/>
  <c r="AD3165" i="3"/>
  <c r="AD3164" i="3"/>
  <c r="AD3163" i="3"/>
  <c r="AD3162" i="3"/>
  <c r="AF3161" i="3"/>
  <c r="AI3161" i="3" s="1"/>
  <c r="AD3161" i="3"/>
  <c r="AE3160" i="3"/>
  <c r="AD3160" i="3"/>
  <c r="AG3160" i="3" s="1"/>
  <c r="AD3159" i="3"/>
  <c r="AD3158" i="3"/>
  <c r="AD3157" i="3"/>
  <c r="AD3156" i="3"/>
  <c r="AD3155" i="3"/>
  <c r="AD3154" i="3"/>
  <c r="AD3153" i="3"/>
  <c r="AD3152" i="3"/>
  <c r="AE3151" i="3"/>
  <c r="AD3151" i="3"/>
  <c r="AG3151" i="3" s="1"/>
  <c r="AD3150" i="3"/>
  <c r="AG3150" i="3" s="1"/>
  <c r="AD3149" i="3"/>
  <c r="AF3148" i="3"/>
  <c r="AI3148" i="3" s="1"/>
  <c r="AD3148" i="3"/>
  <c r="AE3147" i="3"/>
  <c r="AD3147" i="3"/>
  <c r="AG3147" i="3" s="1"/>
  <c r="AE3146" i="3"/>
  <c r="AD3146" i="3"/>
  <c r="AG3146" i="3" s="1"/>
  <c r="AE3145" i="3"/>
  <c r="AH3145" i="3" s="1"/>
  <c r="AD3145" i="3"/>
  <c r="AG3145" i="3" s="1"/>
  <c r="AF3144" i="3"/>
  <c r="AI3144" i="3" s="1"/>
  <c r="AD3144" i="3"/>
  <c r="AF3143" i="3"/>
  <c r="AI3143" i="3" s="1"/>
  <c r="AD3143" i="3"/>
  <c r="AG3143" i="3" s="1"/>
  <c r="AE3142" i="3"/>
  <c r="AD3142" i="3"/>
  <c r="AG3142" i="3" s="1"/>
  <c r="AE3141" i="3"/>
  <c r="AD3141" i="3"/>
  <c r="AG3141" i="3" s="1"/>
  <c r="AB3141" i="3"/>
  <c r="AE3140" i="3"/>
  <c r="AD3140" i="3"/>
  <c r="AG3140" i="3" s="1"/>
  <c r="AB3140" i="3"/>
  <c r="AE3139" i="3"/>
  <c r="AD3139" i="3"/>
  <c r="AG3139" i="3" s="1"/>
  <c r="AE3138" i="3"/>
  <c r="AH3138" i="3" s="1"/>
  <c r="AD3138" i="3"/>
  <c r="AG3138" i="3" s="1"/>
  <c r="AD3137" i="3"/>
  <c r="AD3136" i="3"/>
  <c r="AE3136" i="3" s="1"/>
  <c r="AH3136" i="3" s="1"/>
  <c r="AD3135" i="3"/>
  <c r="AD3134" i="3"/>
  <c r="AD3133" i="3"/>
  <c r="AD3132" i="3"/>
  <c r="AD3131" i="3"/>
  <c r="AD3130" i="3"/>
  <c r="AD3129" i="3"/>
  <c r="AD3128" i="3"/>
  <c r="AG3128" i="3" s="1"/>
  <c r="AD3127" i="3"/>
  <c r="AE3127" i="3" s="1"/>
  <c r="AD3126" i="3"/>
  <c r="AD3125" i="3"/>
  <c r="AD3124" i="3"/>
  <c r="AD3123" i="3"/>
  <c r="AD3122" i="3"/>
  <c r="AE3121" i="3"/>
  <c r="AD3121" i="3"/>
  <c r="AG3121" i="3" s="1"/>
  <c r="AD3120" i="3"/>
  <c r="AE3120" i="3" s="1"/>
  <c r="AF3120" i="3" s="1"/>
  <c r="AI3120" i="3" s="1"/>
  <c r="AE3119" i="3"/>
  <c r="AD3119" i="3"/>
  <c r="AG3119" i="3" s="1"/>
  <c r="AD3118" i="3"/>
  <c r="AD3117" i="3"/>
  <c r="AG3117" i="3" s="1"/>
  <c r="AD3116" i="3"/>
  <c r="AE3116" i="3" s="1"/>
  <c r="AH3116" i="3" s="1"/>
  <c r="AD3115" i="3"/>
  <c r="AD3114" i="3"/>
  <c r="AG3114" i="3" s="1"/>
  <c r="AD3113" i="3"/>
  <c r="AD3112" i="3"/>
  <c r="AD3111" i="3"/>
  <c r="AD3110" i="3"/>
  <c r="AD3109" i="3"/>
  <c r="AE3109" i="3" s="1"/>
  <c r="AE3108" i="3"/>
  <c r="AD3108" i="3"/>
  <c r="AG3108" i="3" s="1"/>
  <c r="AD3107" i="3"/>
  <c r="AE3106" i="3"/>
  <c r="AD3106" i="3"/>
  <c r="AG3106" i="3" s="1"/>
  <c r="AE3105" i="3"/>
  <c r="AD3105" i="3"/>
  <c r="AG3105" i="3" s="1"/>
  <c r="AE3104" i="3"/>
  <c r="AD3104" i="3"/>
  <c r="AG3104" i="3" s="1"/>
  <c r="AE3103" i="3"/>
  <c r="AD3103" i="3"/>
  <c r="AG3103" i="3" s="1"/>
  <c r="AF3102" i="3"/>
  <c r="AI3102" i="3" s="1"/>
  <c r="AD3102" i="3"/>
  <c r="AD3101" i="3"/>
  <c r="AF3100" i="3"/>
  <c r="AI3100" i="3" s="1"/>
  <c r="AD3100" i="3"/>
  <c r="AE3100" i="3" s="1"/>
  <c r="AH3100" i="3" s="1"/>
  <c r="AD3099" i="3"/>
  <c r="AE3098" i="3"/>
  <c r="AF3098" i="3" s="1"/>
  <c r="AE3097" i="3"/>
  <c r="AF3097" i="3" s="1"/>
  <c r="AE3096" i="3"/>
  <c r="AF3096" i="3" s="1"/>
  <c r="AE3095" i="3"/>
  <c r="AF3095" i="3" s="1"/>
  <c r="AE3094" i="3"/>
  <c r="AF3094" i="3" s="1"/>
  <c r="AE3093" i="3"/>
  <c r="AF3093" i="3" s="1"/>
  <c r="AE3092" i="3"/>
  <c r="AF3092" i="3" s="1"/>
  <c r="AE3091" i="3"/>
  <c r="AF3091" i="3" s="1"/>
  <c r="AE3090" i="3"/>
  <c r="AF3090" i="3" s="1"/>
  <c r="AE3089" i="3"/>
  <c r="AF3089" i="3" s="1"/>
  <c r="AE3088" i="3"/>
  <c r="AF3088" i="3" s="1"/>
  <c r="AE3087" i="3"/>
  <c r="AF3087" i="3" s="1"/>
  <c r="AE3086" i="3"/>
  <c r="AF3086" i="3" s="1"/>
  <c r="AE3085" i="3"/>
  <c r="AF3085" i="3" s="1"/>
  <c r="AE3084" i="3"/>
  <c r="AF3084" i="3" s="1"/>
  <c r="AE3083" i="3"/>
  <c r="AF3083" i="3" s="1"/>
  <c r="AE3082" i="3"/>
  <c r="AF3082" i="3" s="1"/>
  <c r="AE3081" i="3"/>
  <c r="AF3081" i="3" s="1"/>
  <c r="AD3077" i="3"/>
  <c r="AD3076" i="3"/>
  <c r="AE3076" i="3" s="1"/>
  <c r="AD3075" i="3"/>
  <c r="AD2250" i="3"/>
  <c r="AD2066" i="3"/>
  <c r="AD2067" i="3"/>
  <c r="AD2068" i="3"/>
  <c r="AD2252" i="3"/>
  <c r="AG2252" i="3" s="1"/>
  <c r="AD1885" i="3"/>
  <c r="AD2086" i="3"/>
  <c r="AD1432" i="3"/>
  <c r="AD1431" i="3"/>
  <c r="AE1431" i="3" s="1"/>
  <c r="AD1430" i="3"/>
  <c r="AD1429" i="3"/>
  <c r="AD1428" i="3"/>
  <c r="AE1428" i="3" s="1"/>
  <c r="AH1428" i="3" s="1"/>
  <c r="AD1427" i="3"/>
  <c r="AD2741" i="3"/>
  <c r="AD2739" i="3"/>
  <c r="AE2739" i="3" s="1"/>
  <c r="AD2887" i="3"/>
  <c r="AD2472" i="3"/>
  <c r="AG2472" i="3" s="1"/>
  <c r="AD2085" i="3"/>
  <c r="AD2101" i="3"/>
  <c r="AG2101" i="3" s="1"/>
  <c r="AD3034" i="3"/>
  <c r="AE2768" i="3"/>
  <c r="AD2768" i="3"/>
  <c r="AG2768" i="3" s="1"/>
  <c r="AD2767" i="3"/>
  <c r="AE2766" i="3"/>
  <c r="AH2766" i="3" s="1"/>
  <c r="AD2766" i="3"/>
  <c r="AG2766" i="3" s="1"/>
  <c r="AD2765" i="3"/>
  <c r="AD2620" i="3"/>
  <c r="AE2288" i="3"/>
  <c r="AD2288" i="3"/>
  <c r="AG2288" i="3" s="1"/>
  <c r="AD2287" i="3"/>
  <c r="AE2287" i="3" s="1"/>
  <c r="AH2287" i="3" s="1"/>
  <c r="AD1845" i="3"/>
  <c r="AD1844" i="3"/>
  <c r="AD1843" i="3"/>
  <c r="AD1256" i="3"/>
  <c r="AD1254" i="3"/>
  <c r="AD1252" i="3"/>
  <c r="AE1252" i="3" s="1"/>
  <c r="AD1251" i="3"/>
  <c r="AE1251" i="3" s="1"/>
  <c r="AD1248" i="3"/>
  <c r="AE1246" i="3"/>
  <c r="AH1246" i="3" s="1"/>
  <c r="AD1246" i="3"/>
  <c r="AG1246" i="3" s="1"/>
  <c r="AD1245" i="3"/>
  <c r="AD1826" i="3"/>
  <c r="AD722" i="3"/>
  <c r="AE1825" i="3"/>
  <c r="AD2102" i="3"/>
  <c r="AE2102" i="3" s="1"/>
  <c r="AH2102" i="3" s="1"/>
  <c r="AD1637" i="3"/>
  <c r="AD269" i="3"/>
  <c r="AE269" i="3" s="1"/>
  <c r="AH269" i="3" s="1"/>
  <c r="AD2423" i="3"/>
  <c r="AD861" i="3"/>
  <c r="AE861" i="3" s="1"/>
  <c r="AH861" i="3" s="1"/>
  <c r="AD2779" i="3"/>
  <c r="AD1892" i="3"/>
  <c r="AD3038" i="3"/>
  <c r="AD2786" i="3"/>
  <c r="AD692" i="3"/>
  <c r="AD346" i="3"/>
  <c r="AE2087" i="3"/>
  <c r="AD2087" i="3"/>
  <c r="AG2087" i="3" s="1"/>
  <c r="AD2515" i="3"/>
  <c r="AD2514" i="3"/>
  <c r="AD1154" i="3"/>
  <c r="AE1154" i="3" s="1"/>
  <c r="AH1154" i="3" s="1"/>
  <c r="AD1153" i="3"/>
  <c r="AD1152" i="3"/>
  <c r="AD1151" i="3"/>
  <c r="AD1150" i="3"/>
  <c r="AG1150" i="3" s="1"/>
  <c r="AD1149" i="3"/>
  <c r="AD1913" i="3"/>
  <c r="AD1918" i="3"/>
  <c r="AE1918" i="3" s="1"/>
  <c r="AF1918" i="3" s="1"/>
  <c r="AI1918" i="3" s="1"/>
  <c r="AD1916" i="3"/>
  <c r="AD1914" i="3"/>
  <c r="AD2233" i="3"/>
  <c r="AD286" i="3"/>
  <c r="AD1922" i="3"/>
  <c r="AD1760" i="3"/>
  <c r="AD1759" i="3"/>
  <c r="AD583" i="3"/>
  <c r="AD431" i="3"/>
  <c r="AD429" i="3"/>
  <c r="AG429" i="3" s="1"/>
  <c r="AD2930" i="3"/>
  <c r="AG2930" i="3" s="1"/>
  <c r="AD2929" i="3"/>
  <c r="AG2929" i="3" s="1"/>
  <c r="AF1434" i="3"/>
  <c r="AI1434" i="3" s="1"/>
  <c r="AD1434" i="3"/>
  <c r="AD909" i="3"/>
  <c r="AD2414" i="3"/>
  <c r="AG2414" i="3" s="1"/>
  <c r="AD2346" i="3"/>
  <c r="AD1479" i="3"/>
  <c r="AG1479" i="3" s="1"/>
  <c r="AD1478" i="3"/>
  <c r="AD1480" i="3"/>
  <c r="AD2424" i="3"/>
  <c r="AG2424" i="3" s="1"/>
  <c r="AE1365" i="3"/>
  <c r="AD1365" i="3"/>
  <c r="AG1365" i="3" s="1"/>
  <c r="AD1123" i="3"/>
  <c r="AD609" i="3"/>
  <c r="AD368" i="3"/>
  <c r="AD1097" i="3"/>
  <c r="AD244" i="3"/>
  <c r="AD245" i="3"/>
  <c r="AG245" i="3" s="1"/>
  <c r="AE2017" i="3"/>
  <c r="AD2017" i="3"/>
  <c r="AG2017" i="3" s="1"/>
  <c r="AE2019" i="3"/>
  <c r="AH2019" i="3" s="1"/>
  <c r="AD2019" i="3"/>
  <c r="AG2019" i="3" s="1"/>
  <c r="AE2018" i="3"/>
  <c r="AD2018" i="3"/>
  <c r="AG2018" i="3" s="1"/>
  <c r="AD504" i="3"/>
  <c r="AE504" i="3" s="1"/>
  <c r="AH504" i="3" s="1"/>
  <c r="AE506" i="3"/>
  <c r="AF506" i="3" s="1"/>
  <c r="AI506" i="3" s="1"/>
  <c r="AD506" i="3"/>
  <c r="AG506" i="3" s="1"/>
  <c r="AD2498" i="3"/>
  <c r="AD2497" i="3"/>
  <c r="AD2194" i="3"/>
  <c r="AD2193" i="3"/>
  <c r="AD3008" i="3"/>
  <c r="AD3007" i="3"/>
  <c r="AD2870" i="3"/>
  <c r="AD2732" i="3"/>
  <c r="AG2732" i="3" s="1"/>
  <c r="AD2731" i="3"/>
  <c r="AD2000" i="3"/>
  <c r="AD1999" i="3"/>
  <c r="AG1999" i="3" s="1"/>
  <c r="AD1946" i="3"/>
  <c r="AD1752" i="3"/>
  <c r="AE1752" i="3" s="1"/>
  <c r="AF1752" i="3" s="1"/>
  <c r="AI1752" i="3" s="1"/>
  <c r="AD1559" i="3"/>
  <c r="AE1559" i="3" s="1"/>
  <c r="AH1559" i="3" s="1"/>
  <c r="AD1522" i="3"/>
  <c r="AD1521" i="3"/>
  <c r="AE1521" i="3" s="1"/>
  <c r="AH1521" i="3" s="1"/>
  <c r="AD1520" i="3"/>
  <c r="AD1451" i="3"/>
  <c r="AD1382" i="3"/>
  <c r="AG1382" i="3" s="1"/>
  <c r="AE1295" i="3"/>
  <c r="AD1295" i="3"/>
  <c r="AG1295" i="3" s="1"/>
  <c r="AD1294" i="3"/>
  <c r="AE1294" i="3" s="1"/>
  <c r="AH1294" i="3" s="1"/>
  <c r="AD1293" i="3"/>
  <c r="AG1293" i="3" s="1"/>
  <c r="AD1292" i="3"/>
  <c r="AD1291" i="3"/>
  <c r="AD1290" i="3"/>
  <c r="AD1289" i="3"/>
  <c r="AE1289" i="3" s="1"/>
  <c r="AF1289" i="3" s="1"/>
  <c r="AI1289" i="3" s="1"/>
  <c r="AD1288" i="3"/>
  <c r="AD1287" i="3"/>
  <c r="AD1286" i="3"/>
  <c r="AD1098" i="3"/>
  <c r="AG1098" i="3" s="1"/>
  <c r="AD765" i="3"/>
  <c r="AD640" i="3"/>
  <c r="AD639" i="3"/>
  <c r="AD2350" i="3"/>
  <c r="AD1710" i="3"/>
  <c r="AG1710" i="3" s="1"/>
  <c r="AD2502" i="3"/>
  <c r="AD2890" i="3"/>
  <c r="AD359" i="3"/>
  <c r="AG359" i="3" s="1"/>
  <c r="AD797" i="3"/>
  <c r="AD2621" i="3"/>
  <c r="AG2621" i="3" s="1"/>
  <c r="AD2622" i="3"/>
  <c r="AE2231" i="3"/>
  <c r="AD2231" i="3"/>
  <c r="AG2231" i="3" s="1"/>
  <c r="AD2213" i="3"/>
  <c r="AD2212" i="3"/>
  <c r="AD2208" i="3"/>
  <c r="AD2209" i="3"/>
  <c r="AE2206" i="3"/>
  <c r="AD2206" i="3"/>
  <c r="AG2206" i="3" s="1"/>
  <c r="AE2204" i="3"/>
  <c r="AH2204" i="3" s="1"/>
  <c r="AD2204" i="3"/>
  <c r="AG2204" i="3" s="1"/>
  <c r="AE2202" i="3"/>
  <c r="AH2202" i="3" s="1"/>
  <c r="AD2202" i="3"/>
  <c r="AG2202" i="3" s="1"/>
  <c r="AE2200" i="3"/>
  <c r="AF2200" i="3" s="1"/>
  <c r="AI2200" i="3" s="1"/>
  <c r="AD2200" i="3"/>
  <c r="AG2200" i="3" s="1"/>
  <c r="AD2850" i="3"/>
  <c r="AG2850" i="3" s="1"/>
  <c r="AF1650" i="3"/>
  <c r="AI1650" i="3" s="1"/>
  <c r="AD1650" i="3"/>
  <c r="AE1650" i="3" s="1"/>
  <c r="AH1650" i="3" s="1"/>
  <c r="AD1745" i="3"/>
  <c r="AD1744" i="3"/>
  <c r="AD1611" i="3"/>
  <c r="AD1610" i="3"/>
  <c r="AD1609" i="3"/>
  <c r="AE1609" i="3" s="1"/>
  <c r="AH1609" i="3" s="1"/>
  <c r="AD1608" i="3"/>
  <c r="AG1608" i="3" s="1"/>
  <c r="AD257" i="3"/>
  <c r="AD261" i="3"/>
  <c r="AD260" i="3"/>
  <c r="AD259" i="3"/>
  <c r="AD258" i="3"/>
  <c r="AD1633" i="3"/>
  <c r="AD1632" i="3"/>
  <c r="AD1629" i="3"/>
  <c r="AD1869" i="3"/>
  <c r="AD1867" i="3"/>
  <c r="AD1865" i="3"/>
  <c r="AD2659" i="3"/>
  <c r="AD2658" i="3"/>
  <c r="AG2658" i="3" s="1"/>
  <c r="AE1565" i="3"/>
  <c r="AD1565" i="3"/>
  <c r="AG1565" i="3" s="1"/>
  <c r="AD761" i="3"/>
  <c r="AE761" i="3" s="1"/>
  <c r="AE458" i="3"/>
  <c r="AD458" i="3"/>
  <c r="AG458" i="3" s="1"/>
  <c r="AE457" i="3"/>
  <c r="AD457" i="3"/>
  <c r="AG457" i="3" s="1"/>
  <c r="AE456" i="3"/>
  <c r="AH456" i="3" s="1"/>
  <c r="AD456" i="3"/>
  <c r="AG456" i="3" s="1"/>
  <c r="AE455" i="3"/>
  <c r="AH455" i="3" s="1"/>
  <c r="AD455" i="3"/>
  <c r="AG455" i="3" s="1"/>
  <c r="AE454" i="3"/>
  <c r="AD454" i="3"/>
  <c r="AG454" i="3" s="1"/>
  <c r="AE453" i="3"/>
  <c r="AD453" i="3"/>
  <c r="AG453" i="3" s="1"/>
  <c r="AE452" i="3"/>
  <c r="AD452" i="3"/>
  <c r="AG452" i="3" s="1"/>
  <c r="AE451" i="3"/>
  <c r="AD451" i="3"/>
  <c r="AG451" i="3" s="1"/>
  <c r="AE450" i="3"/>
  <c r="AF450" i="3" s="1"/>
  <c r="AI450" i="3" s="1"/>
  <c r="AD450" i="3"/>
  <c r="AG450" i="3" s="1"/>
  <c r="AE449" i="3"/>
  <c r="AD449" i="3"/>
  <c r="AG449" i="3" s="1"/>
  <c r="AE448" i="3"/>
  <c r="AD448" i="3"/>
  <c r="AG448" i="3" s="1"/>
  <c r="AD2421" i="3"/>
  <c r="AD268" i="3"/>
  <c r="AD266" i="3"/>
  <c r="AD1031" i="3"/>
  <c r="AD1028" i="3"/>
  <c r="AD3055" i="3"/>
  <c r="AD2582" i="3"/>
  <c r="AD2581" i="3"/>
  <c r="AE2581" i="3" s="1"/>
  <c r="AH2581" i="3" s="1"/>
  <c r="AD2187" i="3"/>
  <c r="AE837" i="3"/>
  <c r="AF837" i="3" s="1"/>
  <c r="AI837" i="3" s="1"/>
  <c r="AD837" i="3"/>
  <c r="AG837" i="3" s="1"/>
  <c r="AD1176" i="3"/>
  <c r="AD2370" i="3"/>
  <c r="AD2361" i="3"/>
  <c r="AD2353" i="3"/>
  <c r="AD2319" i="3"/>
  <c r="AE2319" i="3" s="1"/>
  <c r="AD2316" i="3"/>
  <c r="AE2316" i="3" s="1"/>
  <c r="AH2316" i="3" s="1"/>
  <c r="AD2313" i="3"/>
  <c r="AD2312" i="3"/>
  <c r="AD2309" i="3"/>
  <c r="AD2307" i="3"/>
  <c r="AD2300" i="3"/>
  <c r="AD2298" i="3"/>
  <c r="AE2298" i="3" s="1"/>
  <c r="AD2296" i="3"/>
  <c r="AD2294" i="3"/>
  <c r="AD1084" i="3"/>
  <c r="AD1083" i="3"/>
  <c r="AD1082" i="3"/>
  <c r="AG1082" i="3" s="1"/>
  <c r="AD1081" i="3"/>
  <c r="AG1081" i="3" s="1"/>
  <c r="AD1080" i="3"/>
  <c r="AE963" i="3"/>
  <c r="AH963" i="3" s="1"/>
  <c r="AD963" i="3"/>
  <c r="AG963" i="3" s="1"/>
  <c r="AD2390" i="3"/>
  <c r="AE2390" i="3" s="1"/>
  <c r="AH2390" i="3" s="1"/>
  <c r="AD2406" i="3"/>
  <c r="AD2981" i="3"/>
  <c r="AE2981" i="3" s="1"/>
  <c r="AF2981" i="3" s="1"/>
  <c r="AI2981" i="3" s="1"/>
  <c r="AD2980" i="3"/>
  <c r="AD1301" i="3"/>
  <c r="AE1301" i="3" s="1"/>
  <c r="AD1147" i="3"/>
  <c r="AG1147" i="3" s="1"/>
  <c r="AD1148" i="3"/>
  <c r="AD596" i="3"/>
  <c r="AG596" i="3" s="1"/>
  <c r="AD623" i="3"/>
  <c r="AD943" i="3"/>
  <c r="AD942" i="3"/>
  <c r="AD941" i="3"/>
  <c r="AG941" i="3" s="1"/>
  <c r="AD672" i="3"/>
  <c r="AD671" i="3"/>
  <c r="AG671" i="3" s="1"/>
  <c r="AD333" i="3"/>
  <c r="AD335" i="3"/>
  <c r="AD336" i="3"/>
  <c r="AD334" i="3"/>
  <c r="AD331" i="3"/>
  <c r="AD1662" i="3"/>
  <c r="AF1661" i="3"/>
  <c r="AI1661" i="3" s="1"/>
  <c r="AD1661" i="3"/>
  <c r="AG1661" i="3" s="1"/>
  <c r="AF1660" i="3"/>
  <c r="AI1660" i="3" s="1"/>
  <c r="AD1660" i="3"/>
  <c r="AF3056" i="3"/>
  <c r="AI3056" i="3" s="1"/>
  <c r="AD3056" i="3"/>
  <c r="AG3056" i="3" s="1"/>
  <c r="AD858" i="3"/>
  <c r="AG858" i="3" s="1"/>
  <c r="AF3058" i="3"/>
  <c r="AI3058" i="3" s="1"/>
  <c r="AD3058" i="3"/>
  <c r="AD667" i="3"/>
  <c r="AE667" i="3" s="1"/>
  <c r="AH667" i="3" s="1"/>
  <c r="AD665" i="3"/>
  <c r="AD664" i="3"/>
  <c r="AD666" i="3"/>
  <c r="AD656" i="3"/>
  <c r="AD654" i="3"/>
  <c r="AD652" i="3"/>
  <c r="AD655" i="3"/>
  <c r="AD657" i="3"/>
  <c r="AE657" i="3" s="1"/>
  <c r="AH657" i="3" s="1"/>
  <c r="AD653" i="3"/>
  <c r="AF2426" i="3"/>
  <c r="AI2426" i="3" s="1"/>
  <c r="AD2426" i="3"/>
  <c r="AF2427" i="3"/>
  <c r="AI2427" i="3" s="1"/>
  <c r="AD2427" i="3"/>
  <c r="AD3057" i="3"/>
  <c r="AD1491" i="3"/>
  <c r="AD682" i="3"/>
  <c r="AE682" i="3" s="1"/>
  <c r="AD688" i="3"/>
  <c r="AD687" i="3"/>
  <c r="AD684" i="3"/>
  <c r="AD677" i="3"/>
  <c r="AD685" i="3"/>
  <c r="AD683" i="3"/>
  <c r="AD681" i="3"/>
  <c r="AD686" i="3"/>
  <c r="AG686" i="3" s="1"/>
  <c r="AD2345" i="3"/>
  <c r="AD679" i="3"/>
  <c r="AE679" i="3" s="1"/>
  <c r="AH679" i="3" s="1"/>
  <c r="AD678" i="3"/>
  <c r="AD680" i="3"/>
  <c r="AD2868" i="3"/>
  <c r="AD2279" i="3"/>
  <c r="AE2279" i="3" s="1"/>
  <c r="AD2665" i="3"/>
  <c r="AD2666" i="3"/>
  <c r="AD2664" i="3"/>
  <c r="AD2810" i="3"/>
  <c r="AD2812" i="3"/>
  <c r="AD2811" i="3"/>
  <c r="AD2759" i="3"/>
  <c r="AD2758" i="3"/>
  <c r="AD2757" i="3"/>
  <c r="AD2756" i="3"/>
  <c r="AE2756" i="3" s="1"/>
  <c r="AF3009" i="3"/>
  <c r="AI3009" i="3" s="1"/>
  <c r="AD3009" i="3"/>
  <c r="AD783" i="3"/>
  <c r="AF2094" i="3"/>
  <c r="AI2094" i="3" s="1"/>
  <c r="AD2094" i="3"/>
  <c r="AD2093" i="3"/>
  <c r="AG2093" i="3" s="1"/>
  <c r="AD3062" i="3"/>
  <c r="AE3062" i="3" s="1"/>
  <c r="AF3061" i="3"/>
  <c r="AI3061" i="3" s="1"/>
  <c r="AD3061" i="3"/>
  <c r="AF3060" i="3"/>
  <c r="AI3060" i="3" s="1"/>
  <c r="AD3060" i="3"/>
  <c r="AD3059" i="3"/>
  <c r="AD1876" i="3"/>
  <c r="AD1875" i="3"/>
  <c r="AF1669" i="3"/>
  <c r="AI1669" i="3" s="1"/>
  <c r="AD1669" i="3"/>
  <c r="AE1669" i="3" s="1"/>
  <c r="AH1669" i="3" s="1"/>
  <c r="AF540" i="3"/>
  <c r="AI540" i="3" s="1"/>
  <c r="AD540" i="3"/>
  <c r="AF539" i="3"/>
  <c r="AI539" i="3" s="1"/>
  <c r="AD539" i="3"/>
  <c r="AF541" i="3"/>
  <c r="AI541" i="3" s="1"/>
  <c r="AD541" i="3"/>
  <c r="AD1740" i="3"/>
  <c r="AD2869" i="3"/>
  <c r="AE2869" i="3" s="1"/>
  <c r="AF2869" i="3" s="1"/>
  <c r="AI2869" i="3" s="1"/>
  <c r="AF2691" i="3"/>
  <c r="AI2691" i="3" s="1"/>
  <c r="AD2691" i="3"/>
  <c r="AF1517" i="3"/>
  <c r="AI1517" i="3" s="1"/>
  <c r="AD1517" i="3"/>
  <c r="AG1517" i="3" s="1"/>
  <c r="AF1516" i="3"/>
  <c r="AI1516" i="3" s="1"/>
  <c r="AD1516" i="3"/>
  <c r="AF1515" i="3"/>
  <c r="AI1515" i="3" s="1"/>
  <c r="AD1515" i="3"/>
  <c r="AE1515" i="3" s="1"/>
  <c r="AH1515" i="3" s="1"/>
  <c r="AF2991" i="3"/>
  <c r="AI2991" i="3" s="1"/>
  <c r="AD2991" i="3"/>
  <c r="AE2991" i="3" s="1"/>
  <c r="AH2991" i="3" s="1"/>
  <c r="AD662" i="3"/>
  <c r="AD660" i="3"/>
  <c r="AD658" i="3"/>
  <c r="AD663" i="3"/>
  <c r="AD1472" i="3"/>
  <c r="AD1476" i="3"/>
  <c r="AE1476" i="3" s="1"/>
  <c r="AH1476" i="3" s="1"/>
  <c r="AD661" i="3"/>
  <c r="AD659" i="3"/>
  <c r="AD1474" i="3"/>
  <c r="AD1475" i="3"/>
  <c r="AE1475" i="3" s="1"/>
  <c r="AF1475" i="3" s="1"/>
  <c r="AI1475" i="3" s="1"/>
  <c r="AD1473" i="3"/>
  <c r="AD1477" i="3"/>
  <c r="AD1495" i="3"/>
  <c r="AD1494" i="3"/>
  <c r="AG1494" i="3" s="1"/>
  <c r="AD2347" i="3"/>
  <c r="AD3029" i="3"/>
  <c r="AF622" i="3"/>
  <c r="AI622" i="3" s="1"/>
  <c r="AD622" i="3"/>
  <c r="AE622" i="3" s="1"/>
  <c r="AH622" i="3" s="1"/>
  <c r="AD332" i="3"/>
  <c r="AD1656" i="3"/>
  <c r="AD1659" i="3"/>
  <c r="AD1658" i="3"/>
  <c r="AD1657" i="3"/>
  <c r="AD669" i="3"/>
  <c r="AD670" i="3"/>
  <c r="AD668" i="3"/>
  <c r="AD1912" i="3"/>
  <c r="AF597" i="3"/>
  <c r="AI597" i="3" s="1"/>
  <c r="AD597" i="3"/>
  <c r="AF598" i="3"/>
  <c r="AI598" i="3" s="1"/>
  <c r="AD598" i="3"/>
  <c r="AD984" i="3"/>
  <c r="AD1555" i="3"/>
  <c r="AD673" i="3"/>
  <c r="AD689" i="3"/>
  <c r="AD675" i="3"/>
  <c r="AD2335" i="3"/>
  <c r="AD1467" i="3"/>
  <c r="AG1467" i="3" s="1"/>
  <c r="AD2336" i="3"/>
  <c r="AD1468" i="3"/>
  <c r="AD1554" i="3"/>
  <c r="AD674" i="3"/>
  <c r="AD690" i="3"/>
  <c r="AD676" i="3"/>
  <c r="AD608" i="3"/>
  <c r="AF574" i="3"/>
  <c r="AI574" i="3" s="1"/>
  <c r="AD574" i="3"/>
  <c r="AE574" i="3" s="1"/>
  <c r="AH574" i="3" s="1"/>
  <c r="AF573" i="3"/>
  <c r="AI573" i="3" s="1"/>
  <c r="AD573" i="3"/>
  <c r="AF572" i="3"/>
  <c r="AI572" i="3" s="1"/>
  <c r="AD572" i="3"/>
  <c r="AF1380" i="3"/>
  <c r="AI1380" i="3" s="1"/>
  <c r="AD1380" i="3"/>
  <c r="AD480" i="3"/>
  <c r="AE480" i="3" s="1"/>
  <c r="AF480" i="3" s="1"/>
  <c r="AI480" i="3" s="1"/>
  <c r="AF482" i="3"/>
  <c r="AI482" i="3" s="1"/>
  <c r="AD482" i="3"/>
  <c r="AD479" i="3"/>
  <c r="AF481" i="3"/>
  <c r="AI481" i="3" s="1"/>
  <c r="AD481" i="3"/>
  <c r="AF371" i="3"/>
  <c r="AI371" i="3" s="1"/>
  <c r="AD371" i="3"/>
  <c r="AF370" i="3"/>
  <c r="AI370" i="3" s="1"/>
  <c r="AD370" i="3"/>
  <c r="AF369" i="3"/>
  <c r="AI369" i="3" s="1"/>
  <c r="AD369" i="3"/>
  <c r="AD2198" i="3"/>
  <c r="AE2198" i="3" s="1"/>
  <c r="AH2198" i="3" s="1"/>
  <c r="AF1655" i="3"/>
  <c r="AI1655" i="3" s="1"/>
  <c r="AD1655" i="3"/>
  <c r="AD2524" i="3"/>
  <c r="AF2525" i="3"/>
  <c r="AI2525" i="3" s="1"/>
  <c r="AD2525" i="3"/>
  <c r="AF2530" i="3"/>
  <c r="AI2530" i="3" s="1"/>
  <c r="AD2530" i="3"/>
  <c r="AE2530" i="3" s="1"/>
  <c r="AH2530" i="3" s="1"/>
  <c r="AF2529" i="3"/>
  <c r="AI2529" i="3" s="1"/>
  <c r="AD2529" i="3"/>
  <c r="AF2527" i="3"/>
  <c r="AI2527" i="3" s="1"/>
  <c r="AD2527" i="3"/>
  <c r="AF2522" i="3"/>
  <c r="AI2522" i="3" s="1"/>
  <c r="AD2522" i="3"/>
  <c r="AF1735" i="3"/>
  <c r="AI1735" i="3" s="1"/>
  <c r="AD1735" i="3"/>
  <c r="AF556" i="3"/>
  <c r="AI556" i="3" s="1"/>
  <c r="AD556" i="3"/>
  <c r="AF589" i="3"/>
  <c r="AI589" i="3" s="1"/>
  <c r="AD589" i="3"/>
  <c r="AD557" i="3"/>
  <c r="AG557" i="3" s="1"/>
  <c r="AF588" i="3"/>
  <c r="AI588" i="3" s="1"/>
  <c r="AD588" i="3"/>
  <c r="AF2528" i="3"/>
  <c r="AI2528" i="3" s="1"/>
  <c r="AD2528" i="3"/>
  <c r="AE2528" i="3" s="1"/>
  <c r="AH2528" i="3" s="1"/>
  <c r="AF2526" i="3"/>
  <c r="AI2526" i="3" s="1"/>
  <c r="AD2526" i="3"/>
  <c r="AF2521" i="3"/>
  <c r="AI2521" i="3" s="1"/>
  <c r="AD2521" i="3"/>
  <c r="AF2523" i="3"/>
  <c r="AI2523" i="3" s="1"/>
  <c r="AD2523" i="3"/>
  <c r="AF1734" i="3"/>
  <c r="AI1734" i="3" s="1"/>
  <c r="AD1734" i="3"/>
  <c r="AD2249" i="3"/>
  <c r="AD1518" i="3"/>
  <c r="AD2015" i="3"/>
  <c r="AD625" i="3"/>
  <c r="AG625" i="3" s="1"/>
  <c r="AD502" i="3"/>
  <c r="AD3004" i="3"/>
  <c r="AD3006" i="3"/>
  <c r="AD2958" i="3"/>
  <c r="AE1945" i="3"/>
  <c r="AD1945" i="3"/>
  <c r="AG1945" i="3" s="1"/>
  <c r="AD1564" i="3"/>
  <c r="AD2986" i="3"/>
  <c r="AG2986" i="3" s="1"/>
  <c r="AE3035" i="3"/>
  <c r="AD3035" i="3"/>
  <c r="AG3035" i="3" s="1"/>
  <c r="AE1604" i="3"/>
  <c r="AD1604" i="3"/>
  <c r="AG1604" i="3" s="1"/>
  <c r="AD2468" i="3"/>
  <c r="AD954" i="3"/>
  <c r="AE2014" i="3"/>
  <c r="AD2014" i="3"/>
  <c r="AG2014" i="3" s="1"/>
  <c r="AE1733" i="3"/>
  <c r="AD1733" i="3"/>
  <c r="AG1733" i="3" s="1"/>
  <c r="AE1732" i="3"/>
  <c r="AD1732" i="3"/>
  <c r="AG1732" i="3" s="1"/>
  <c r="AE1731" i="3"/>
  <c r="AF1731" i="3" s="1"/>
  <c r="AI1731" i="3" s="1"/>
  <c r="AD1731" i="3"/>
  <c r="AG1731" i="3" s="1"/>
  <c r="AD1935" i="3"/>
  <c r="AD385" i="3"/>
  <c r="AD380" i="3"/>
  <c r="AD379" i="3"/>
  <c r="AG379" i="3" s="1"/>
  <c r="AD3003" i="3"/>
  <c r="AD3005" i="3"/>
  <c r="AE3005" i="3" s="1"/>
  <c r="AF3005" i="3" s="1"/>
  <c r="AI3005" i="3" s="1"/>
  <c r="AD871" i="3"/>
  <c r="AD753" i="3"/>
  <c r="AD772" i="3"/>
  <c r="AD773" i="3"/>
  <c r="AE773" i="3" s="1"/>
  <c r="AH773" i="3" s="1"/>
  <c r="AD2927" i="3"/>
  <c r="AD1111" i="3"/>
  <c r="AD2976" i="3"/>
  <c r="AD2978" i="3"/>
  <c r="AG2978" i="3" s="1"/>
  <c r="AD2032" i="3"/>
  <c r="AD2438" i="3"/>
  <c r="AD2924" i="3"/>
  <c r="AD1225" i="3"/>
  <c r="AG1225" i="3" s="1"/>
  <c r="AE586" i="3"/>
  <c r="AD586" i="3"/>
  <c r="AG586" i="3" s="1"/>
  <c r="AD2746" i="3"/>
  <c r="AD2745" i="3"/>
  <c r="AE2745" i="3" s="1"/>
  <c r="AH2745" i="3" s="1"/>
  <c r="AD2744" i="3"/>
  <c r="AD977" i="3"/>
  <c r="AD976" i="3"/>
  <c r="AD536" i="3"/>
  <c r="AE536" i="3" s="1"/>
  <c r="AF536" i="3" s="1"/>
  <c r="AI536" i="3" s="1"/>
  <c r="AD535" i="3"/>
  <c r="AD2379" i="3"/>
  <c r="AD2378" i="3"/>
  <c r="AD2938" i="3"/>
  <c r="AG2938" i="3" s="1"/>
  <c r="AD2936" i="3"/>
  <c r="AE2936" i="3" s="1"/>
  <c r="AD2966" i="3"/>
  <c r="AD922" i="3"/>
  <c r="AD2726" i="3"/>
  <c r="AE2726" i="3" s="1"/>
  <c r="AF2726" i="3" s="1"/>
  <c r="AI2726" i="3" s="1"/>
  <c r="AD1824" i="3"/>
  <c r="AE2798" i="3"/>
  <c r="AD2798" i="3"/>
  <c r="AG2798" i="3" s="1"/>
  <c r="AF391" i="3"/>
  <c r="AI391" i="3" s="1"/>
  <c r="AD391" i="3"/>
  <c r="AD1297" i="3"/>
  <c r="AE1297" i="3" s="1"/>
  <c r="AF1297" i="3" s="1"/>
  <c r="AI1297" i="3" s="1"/>
  <c r="AD860" i="3"/>
  <c r="AG860" i="3" s="1"/>
  <c r="AD859" i="3"/>
  <c r="AE859" i="3" s="1"/>
  <c r="AD587" i="3"/>
  <c r="AD2321" i="3"/>
  <c r="AD2123" i="3"/>
  <c r="AD1372" i="3"/>
  <c r="AD2842" i="3"/>
  <c r="AG2842" i="3" s="1"/>
  <c r="AD2780" i="3"/>
  <c r="AD2328" i="3"/>
  <c r="AD2033" i="3"/>
  <c r="AE2033" i="3" s="1"/>
  <c r="AH2033" i="3" s="1"/>
  <c r="AD1993" i="3"/>
  <c r="AD1418" i="3"/>
  <c r="AD1623" i="3"/>
  <c r="AD1624" i="3"/>
  <c r="AD1420" i="3"/>
  <c r="AD549" i="3"/>
  <c r="AD548" i="3"/>
  <c r="AD973" i="3"/>
  <c r="AG973" i="3" s="1"/>
  <c r="AD2743" i="3"/>
  <c r="AE2323" i="3"/>
  <c r="AD2323" i="3"/>
  <c r="AG2323" i="3" s="1"/>
  <c r="AE2322" i="3"/>
  <c r="AD2322" i="3"/>
  <c r="AG2322" i="3" s="1"/>
  <c r="AD386" i="3"/>
  <c r="AD387" i="3"/>
  <c r="AE2185" i="3"/>
  <c r="AD2185" i="3"/>
  <c r="AG2185" i="3" s="1"/>
  <c r="AE3050" i="3"/>
  <c r="AD3050" i="3"/>
  <c r="AG3050" i="3" s="1"/>
  <c r="AD1599" i="3"/>
  <c r="AE1599" i="3" s="1"/>
  <c r="AD1598" i="3"/>
  <c r="AD561" i="3"/>
  <c r="AD2545" i="3"/>
  <c r="AD2547" i="3"/>
  <c r="AG2547" i="3" s="1"/>
  <c r="AE3043" i="3"/>
  <c r="AH3043" i="3" s="1"/>
  <c r="AD3043" i="3"/>
  <c r="AG3043" i="3" s="1"/>
  <c r="AE3045" i="3"/>
  <c r="AD3045" i="3"/>
  <c r="AG3045" i="3" s="1"/>
  <c r="AE1197" i="3"/>
  <c r="AF1197" i="3" s="1"/>
  <c r="AI1197" i="3" s="1"/>
  <c r="AD1197" i="3"/>
  <c r="AG1197" i="3" s="1"/>
  <c r="AE1196" i="3"/>
  <c r="AD1196" i="3"/>
  <c r="AG1196" i="3" s="1"/>
  <c r="AD3011" i="3"/>
  <c r="AD1904" i="3"/>
  <c r="AD698" i="3"/>
  <c r="AE2546" i="3"/>
  <c r="AD2546" i="3"/>
  <c r="AG2546" i="3" s="1"/>
  <c r="AE2548" i="3"/>
  <c r="AD2548" i="3"/>
  <c r="AG2548" i="3" s="1"/>
  <c r="AE921" i="3"/>
  <c r="AH921" i="3" s="1"/>
  <c r="AD921" i="3"/>
  <c r="AG921" i="3" s="1"/>
  <c r="AD262" i="3"/>
  <c r="AE262" i="3" s="1"/>
  <c r="AF262" i="3" s="1"/>
  <c r="AI262" i="3" s="1"/>
  <c r="AD919" i="3"/>
  <c r="AD920" i="3"/>
  <c r="AE920" i="3" s="1"/>
  <c r="AH920" i="3" s="1"/>
  <c r="AD1285" i="3"/>
  <c r="AD1553" i="3"/>
  <c r="AD1859" i="3"/>
  <c r="AE1679" i="3"/>
  <c r="AF1679" i="3" s="1"/>
  <c r="AI1679" i="3" s="1"/>
  <c r="AD1679" i="3"/>
  <c r="AG1679" i="3" s="1"/>
  <c r="AE1680" i="3"/>
  <c r="AD1680" i="3"/>
  <c r="AG1680" i="3" s="1"/>
  <c r="AE2834" i="3"/>
  <c r="AD2834" i="3"/>
  <c r="AG2834" i="3" s="1"/>
  <c r="AE2835" i="3"/>
  <c r="AD2835" i="3"/>
  <c r="AG2835" i="3" s="1"/>
  <c r="AE248" i="3"/>
  <c r="AH248" i="3" s="1"/>
  <c r="AD248" i="3"/>
  <c r="AG248" i="3" s="1"/>
  <c r="AD310" i="3"/>
  <c r="AD311" i="3"/>
  <c r="AD312" i="3"/>
  <c r="AD2453" i="3"/>
  <c r="AG2453" i="3" s="1"/>
  <c r="AE2344" i="3"/>
  <c r="AD2344" i="3"/>
  <c r="AG2344" i="3" s="1"/>
  <c r="AE2343" i="3"/>
  <c r="AH2343" i="3" s="1"/>
  <c r="AD2343" i="3"/>
  <c r="AG2343" i="3" s="1"/>
  <c r="AD2342" i="3"/>
  <c r="AD2118" i="3"/>
  <c r="AD2624" i="3"/>
  <c r="AD2626" i="3"/>
  <c r="AE2626" i="3" s="1"/>
  <c r="AD2628" i="3"/>
  <c r="AD2630" i="3"/>
  <c r="AD2866" i="3"/>
  <c r="AG2866" i="3" s="1"/>
  <c r="AE1576" i="3"/>
  <c r="AD1576" i="3"/>
  <c r="AG1576" i="3" s="1"/>
  <c r="AE1941" i="3"/>
  <c r="AD1941" i="3"/>
  <c r="AG1941" i="3" s="1"/>
  <c r="AE1940" i="3"/>
  <c r="AD1940" i="3"/>
  <c r="AG1940" i="3" s="1"/>
  <c r="AE1939" i="3"/>
  <c r="AD1939" i="3"/>
  <c r="AG1939" i="3" s="1"/>
  <c r="AE1938" i="3"/>
  <c r="AD1938" i="3"/>
  <c r="AG1938" i="3" s="1"/>
  <c r="AE1942" i="3"/>
  <c r="AD1942" i="3"/>
  <c r="AG1942" i="3" s="1"/>
  <c r="AD1615" i="3"/>
  <c r="AD695" i="3"/>
  <c r="AD1138" i="3"/>
  <c r="AG1138" i="3" s="1"/>
  <c r="AD1134" i="3"/>
  <c r="AG1134" i="3" s="1"/>
  <c r="AD1137" i="3"/>
  <c r="AE2146" i="3"/>
  <c r="AF2146" i="3" s="1"/>
  <c r="AI2146" i="3" s="1"/>
  <c r="AD2146" i="3"/>
  <c r="AG2146" i="3" s="1"/>
  <c r="AD2145" i="3"/>
  <c r="AD2144" i="3"/>
  <c r="AD2152" i="3"/>
  <c r="AD2150" i="3"/>
  <c r="AD2148" i="3"/>
  <c r="AE2148" i="3" s="1"/>
  <c r="AH2148" i="3" s="1"/>
  <c r="AD2156" i="3"/>
  <c r="AD2154" i="3"/>
  <c r="AD2155" i="3"/>
  <c r="AD2153" i="3"/>
  <c r="AD2149" i="3"/>
  <c r="AD2151" i="3"/>
  <c r="AD2147" i="3"/>
  <c r="AD576" i="3"/>
  <c r="AG576" i="3" s="1"/>
  <c r="AD293" i="3"/>
  <c r="AD298" i="3"/>
  <c r="AD299" i="3"/>
  <c r="AD1412" i="3"/>
  <c r="AD510" i="3"/>
  <c r="AD2376" i="3"/>
  <c r="AD2308" i="3"/>
  <c r="AD2305" i="3"/>
  <c r="AE2305" i="3" s="1"/>
  <c r="AF2305" i="3" s="1"/>
  <c r="AI2305" i="3" s="1"/>
  <c r="AD1079" i="3"/>
  <c r="AD1078" i="3"/>
  <c r="AD1077" i="3"/>
  <c r="AD1076" i="3"/>
  <c r="AD1075" i="3"/>
  <c r="AG1075" i="3" s="1"/>
  <c r="AD1074" i="3"/>
  <c r="AD1073" i="3"/>
  <c r="AD1072" i="3"/>
  <c r="AE1072" i="3" s="1"/>
  <c r="AF1072" i="3" s="1"/>
  <c r="AI1072" i="3" s="1"/>
  <c r="AD1067" i="3"/>
  <c r="AD1066" i="3"/>
  <c r="AD1065" i="3"/>
  <c r="AD1064" i="3"/>
  <c r="AG1064" i="3" s="1"/>
  <c r="AD1063" i="3"/>
  <c r="AG1063" i="3" s="1"/>
  <c r="AD1062" i="3"/>
  <c r="AD1299" i="3"/>
  <c r="AD2407" i="3"/>
  <c r="AG2407" i="3" s="1"/>
  <c r="AE850" i="3"/>
  <c r="AD850" i="3"/>
  <c r="AG850" i="3" s="1"/>
  <c r="AD883" i="3"/>
  <c r="AD884" i="3"/>
  <c r="AG884" i="3" s="1"/>
  <c r="AE885" i="3"/>
  <c r="AF885" i="3" s="1"/>
  <c r="AI885" i="3" s="1"/>
  <c r="AD885" i="3"/>
  <c r="AG885" i="3" s="1"/>
  <c r="AE2096" i="3"/>
  <c r="AD2096" i="3"/>
  <c r="AG2096" i="3" s="1"/>
  <c r="AD2138" i="3"/>
  <c r="AD2139" i="3"/>
  <c r="AG2139" i="3" s="1"/>
  <c r="AE2140" i="3"/>
  <c r="AF2140" i="3" s="1"/>
  <c r="AI2140" i="3" s="1"/>
  <c r="AD2140" i="3"/>
  <c r="AG2140" i="3" s="1"/>
  <c r="AD2141" i="3"/>
  <c r="AG2141" i="3" s="1"/>
  <c r="AE2142" i="3"/>
  <c r="AD2142" i="3"/>
  <c r="AG2142" i="3" s="1"/>
  <c r="AE2143" i="3"/>
  <c r="AD2143" i="3"/>
  <c r="AG2143" i="3" s="1"/>
  <c r="AD2452" i="3"/>
  <c r="AE2452" i="3" s="1"/>
  <c r="AF2452" i="3" s="1"/>
  <c r="AI2452" i="3" s="1"/>
  <c r="AD2454" i="3"/>
  <c r="AD1227" i="3"/>
  <c r="AG1227" i="3" s="1"/>
  <c r="AE2805" i="3"/>
  <c r="AH2805" i="3" s="1"/>
  <c r="AD2805" i="3"/>
  <c r="AG2805" i="3" s="1"/>
  <c r="AB2805" i="3"/>
  <c r="AE2804" i="3"/>
  <c r="AF2804" i="3" s="1"/>
  <c r="AI2804" i="3" s="1"/>
  <c r="AD2804" i="3"/>
  <c r="AG2804" i="3" s="1"/>
  <c r="AB2804" i="3"/>
  <c r="AE2803" i="3"/>
  <c r="AD2803" i="3"/>
  <c r="AG2803" i="3" s="1"/>
  <c r="AB2803" i="3"/>
  <c r="AE2802" i="3"/>
  <c r="AD2802" i="3"/>
  <c r="AG2802" i="3" s="1"/>
  <c r="AB2802" i="3"/>
  <c r="AD350" i="3"/>
  <c r="AD349" i="3"/>
  <c r="AD348" i="3"/>
  <c r="AD347" i="3"/>
  <c r="AE440" i="3"/>
  <c r="AD440" i="3"/>
  <c r="AG440" i="3" s="1"/>
  <c r="AE1334" i="3"/>
  <c r="AD1334" i="3"/>
  <c r="AG1334" i="3" s="1"/>
  <c r="AD2464" i="3"/>
  <c r="AD1693" i="3"/>
  <c r="AD1000" i="3"/>
  <c r="AD1685" i="3"/>
  <c r="AD2763" i="3"/>
  <c r="AD2762" i="3"/>
  <c r="AD798" i="3"/>
  <c r="AD1688" i="3"/>
  <c r="AG1688" i="3" s="1"/>
  <c r="AD2937" i="3"/>
  <c r="AE2937" i="3" s="1"/>
  <c r="AF2937" i="3" s="1"/>
  <c r="AI2937" i="3" s="1"/>
  <c r="AD2045" i="3"/>
  <c r="AD1703" i="3"/>
  <c r="AD1702" i="3"/>
  <c r="AE1702" i="3" s="1"/>
  <c r="AH1702" i="3" s="1"/>
  <c r="AD1701" i="3"/>
  <c r="AD1699" i="3"/>
  <c r="AD697" i="3"/>
  <c r="AE697" i="3" s="1"/>
  <c r="AH697" i="3" s="1"/>
  <c r="AD1188" i="3"/>
  <c r="AG1188" i="3" s="1"/>
  <c r="AE1186" i="3"/>
  <c r="AH1186" i="3" s="1"/>
  <c r="AD1186" i="3"/>
  <c r="AG1186" i="3" s="1"/>
  <c r="AD1691" i="3"/>
  <c r="AD1863" i="3"/>
  <c r="AG1863" i="3" s="1"/>
  <c r="AD1622" i="3"/>
  <c r="AD795" i="3"/>
  <c r="AD794" i="3"/>
  <c r="AD3053" i="3"/>
  <c r="AD784" i="3"/>
  <c r="AD570" i="3"/>
  <c r="AD1581" i="3"/>
  <c r="AD2061" i="3"/>
  <c r="AG2061" i="3" s="1"/>
  <c r="AD2060" i="3"/>
  <c r="AG2060" i="3" s="1"/>
  <c r="AD2062" i="3"/>
  <c r="AE903" i="3"/>
  <c r="AD903" i="3"/>
  <c r="AG903" i="3" s="1"/>
  <c r="AD637" i="3"/>
  <c r="AD636" i="3"/>
  <c r="AG636" i="3" s="1"/>
  <c r="AD635" i="3"/>
  <c r="AD1852" i="3"/>
  <c r="AE1852" i="3" s="1"/>
  <c r="AF1852" i="3" s="1"/>
  <c r="AI1852" i="3" s="1"/>
  <c r="AD1850" i="3"/>
  <c r="AG1850" i="3" s="1"/>
  <c r="AE902" i="3"/>
  <c r="AD902" i="3"/>
  <c r="AG902" i="3" s="1"/>
  <c r="AD863" i="3"/>
  <c r="AE863" i="3" s="1"/>
  <c r="AH863" i="3" s="1"/>
  <c r="AD964" i="3"/>
  <c r="AD1241" i="3"/>
  <c r="AD2269" i="3"/>
  <c r="AD1243" i="3"/>
  <c r="AD1242" i="3"/>
  <c r="AE1242" i="3" s="1"/>
  <c r="AD2795" i="3"/>
  <c r="AE2795" i="3" s="1"/>
  <c r="AH2795" i="3" s="1"/>
  <c r="AD2550" i="3"/>
  <c r="AD2734" i="3"/>
  <c r="AD901" i="3"/>
  <c r="AD2341" i="3"/>
  <c r="AD755" i="3"/>
  <c r="AE755" i="3" s="1"/>
  <c r="AH755" i="3" s="1"/>
  <c r="AD2339" i="3"/>
  <c r="AD2559" i="3"/>
  <c r="AD2940" i="3"/>
  <c r="AD3040" i="3"/>
  <c r="AD2603" i="3"/>
  <c r="AE2603" i="3" s="1"/>
  <c r="AH2603" i="3" s="1"/>
  <c r="AD2602" i="3"/>
  <c r="AD2606" i="3"/>
  <c r="AD2605" i="3"/>
  <c r="AD2604" i="3"/>
  <c r="AD2338" i="3"/>
  <c r="AE2338" i="3" s="1"/>
  <c r="AH2338" i="3" s="1"/>
  <c r="AD2340" i="3"/>
  <c r="AD1769" i="3"/>
  <c r="AD1768" i="3"/>
  <c r="AG1768" i="3" s="1"/>
  <c r="AD2551" i="3"/>
  <c r="AE1187" i="3"/>
  <c r="AH1187" i="3" s="1"/>
  <c r="AD1187" i="3"/>
  <c r="AG1187" i="3" s="1"/>
  <c r="AE1184" i="3"/>
  <c r="AD1184" i="3"/>
  <c r="AG1184" i="3" s="1"/>
  <c r="AD864" i="3"/>
  <c r="AD1626" i="3"/>
  <c r="AE785" i="3"/>
  <c r="AD785" i="3"/>
  <c r="AG785" i="3" s="1"/>
  <c r="AD757" i="3"/>
  <c r="AE590" i="3"/>
  <c r="AD590" i="3"/>
  <c r="AG590" i="3" s="1"/>
  <c r="AD2695" i="3"/>
  <c r="AE2695" i="3" s="1"/>
  <c r="AF2695" i="3" s="1"/>
  <c r="AI2695" i="3" s="1"/>
  <c r="AD2753" i="3"/>
  <c r="AD2754" i="3"/>
  <c r="AD2755" i="3"/>
  <c r="AD2752" i="3"/>
  <c r="AE691" i="3"/>
  <c r="AD691" i="3"/>
  <c r="AG691" i="3" s="1"/>
  <c r="AE2565" i="3"/>
  <c r="AD2565" i="3"/>
  <c r="AG2565" i="3" s="1"/>
  <c r="AD3039" i="3"/>
  <c r="AD2337" i="3"/>
  <c r="AD756" i="3"/>
  <c r="AD1145" i="3"/>
  <c r="AG1145" i="3" s="1"/>
  <c r="AD3054" i="3"/>
  <c r="AD855" i="3"/>
  <c r="AD2215" i="3"/>
  <c r="AE2205" i="3"/>
  <c r="AH2205" i="3" s="1"/>
  <c r="AD2205" i="3"/>
  <c r="AG2205" i="3" s="1"/>
  <c r="AD2207" i="3"/>
  <c r="AE2228" i="3"/>
  <c r="AF2228" i="3" s="1"/>
  <c r="AI2228" i="3" s="1"/>
  <c r="AD2228" i="3"/>
  <c r="AG2228" i="3" s="1"/>
  <c r="AE2222" i="3"/>
  <c r="AD2222" i="3"/>
  <c r="AG2222" i="3" s="1"/>
  <c r="AD2221" i="3"/>
  <c r="AD2223" i="3"/>
  <c r="AE2223" i="3" s="1"/>
  <c r="AD2220" i="3"/>
  <c r="AG2220" i="3" s="1"/>
  <c r="AD2199" i="3"/>
  <c r="AD2516" i="3"/>
  <c r="AG2516" i="3" s="1"/>
  <c r="AE511" i="3"/>
  <c r="AD511" i="3"/>
  <c r="AG511" i="3" s="1"/>
  <c r="AD1118" i="3"/>
  <c r="AG1118" i="3" s="1"/>
  <c r="AD1672" i="3"/>
  <c r="AD1673" i="3"/>
  <c r="AG1673" i="3" s="1"/>
  <c r="AD1175" i="3"/>
  <c r="AD2277" i="3"/>
  <c r="AD1385" i="3"/>
  <c r="AG1385" i="3" s="1"/>
  <c r="AD1384" i="3"/>
  <c r="AD2246" i="3"/>
  <c r="AD1027" i="3"/>
  <c r="AD1030" i="3"/>
  <c r="AD836" i="3"/>
  <c r="AG836" i="3" s="1"/>
  <c r="AD2405" i="3"/>
  <c r="AD2389" i="3"/>
  <c r="AE962" i="3"/>
  <c r="AD962" i="3"/>
  <c r="AG962" i="3" s="1"/>
  <c r="AD1749" i="3"/>
  <c r="AD1503" i="3"/>
  <c r="AG1503" i="3" s="1"/>
  <c r="AE1424" i="3"/>
  <c r="AD1424" i="3"/>
  <c r="AG1424" i="3" s="1"/>
  <c r="AF2974" i="3"/>
  <c r="AI2974" i="3" s="1"/>
  <c r="AD2974" i="3"/>
  <c r="AD2965" i="3"/>
  <c r="AG2965" i="3" s="1"/>
  <c r="AD1146" i="3"/>
  <c r="AE1146" i="3" s="1"/>
  <c r="AF1146" i="3" s="1"/>
  <c r="AI1146" i="3" s="1"/>
  <c r="AD571" i="3"/>
  <c r="AE571" i="3" s="1"/>
  <c r="AF571" i="3" s="1"/>
  <c r="AI571" i="3" s="1"/>
  <c r="AD375" i="3"/>
  <c r="AD373" i="3"/>
  <c r="AE373" i="3" s="1"/>
  <c r="AD1343" i="3"/>
  <c r="AD2725" i="3"/>
  <c r="AD1797" i="3"/>
  <c r="AD1471" i="3"/>
  <c r="AG1471" i="3" s="1"/>
  <c r="AD1469" i="3"/>
  <c r="AD1470" i="3"/>
  <c r="AD1590" i="3"/>
  <c r="AE1590" i="3" s="1"/>
  <c r="AD1238" i="3"/>
  <c r="AE2410" i="3"/>
  <c r="AD2410" i="3"/>
  <c r="AG2410" i="3" s="1"/>
  <c r="AD1444" i="3"/>
  <c r="AD2244" i="3"/>
  <c r="AE345" i="3"/>
  <c r="AF345" i="3" s="1"/>
  <c r="AI345" i="3" s="1"/>
  <c r="AD345" i="3"/>
  <c r="AG345" i="3" s="1"/>
  <c r="AD2330" i="3"/>
  <c r="AD2112" i="3"/>
  <c r="AG2112" i="3" s="1"/>
  <c r="AD1235" i="3"/>
  <c r="AE1235" i="3" s="1"/>
  <c r="AF1235" i="3" s="1"/>
  <c r="AI1235" i="3" s="1"/>
  <c r="AD2030" i="3"/>
  <c r="AG2030" i="3" s="1"/>
  <c r="AF1643" i="3"/>
  <c r="AI1643" i="3" s="1"/>
  <c r="AD1643" i="3"/>
  <c r="AE1643" i="3" s="1"/>
  <c r="AH1643" i="3" s="1"/>
  <c r="AD1237" i="3"/>
  <c r="AE1237" i="3" s="1"/>
  <c r="AF1237" i="3" s="1"/>
  <c r="AI1237" i="3" s="1"/>
  <c r="AD1236" i="3"/>
  <c r="AD2320" i="3"/>
  <c r="AD2549" i="3"/>
  <c r="AE2549" i="3" s="1"/>
  <c r="AF2549" i="3" s="1"/>
  <c r="AI2549" i="3" s="1"/>
  <c r="AD1919" i="3"/>
  <c r="AG1919" i="3" s="1"/>
  <c r="AE2911" i="3"/>
  <c r="AD2911" i="3"/>
  <c r="AG2911" i="3" s="1"/>
  <c r="AD760" i="3"/>
  <c r="AG760" i="3" s="1"/>
  <c r="AD759" i="3"/>
  <c r="AE1619" i="3"/>
  <c r="AD1619" i="3"/>
  <c r="AG1619" i="3" s="1"/>
  <c r="AD558" i="3"/>
  <c r="AE558" i="3" s="1"/>
  <c r="AF558" i="3" s="1"/>
  <c r="AI558" i="3" s="1"/>
  <c r="AE2999" i="3"/>
  <c r="AF2999" i="3" s="1"/>
  <c r="AI2999" i="3" s="1"/>
  <c r="AD2999" i="3"/>
  <c r="AG2999" i="3" s="1"/>
  <c r="AE2998" i="3"/>
  <c r="AH2998" i="3" s="1"/>
  <c r="AD2998" i="3"/>
  <c r="AG2998" i="3" s="1"/>
  <c r="AD958" i="3"/>
  <c r="AE1347" i="3"/>
  <c r="AD1347" i="3"/>
  <c r="AG1347" i="3" s="1"/>
  <c r="AE527" i="3"/>
  <c r="AD527" i="3"/>
  <c r="AG527" i="3" s="1"/>
  <c r="AE526" i="3"/>
  <c r="AD526" i="3"/>
  <c r="AG526" i="3" s="1"/>
  <c r="AE525" i="3"/>
  <c r="AH525" i="3" s="1"/>
  <c r="AD525" i="3"/>
  <c r="AG525" i="3" s="1"/>
  <c r="AE524" i="3"/>
  <c r="AD524" i="3"/>
  <c r="AG524" i="3" s="1"/>
  <c r="AE523" i="3"/>
  <c r="AD523" i="3"/>
  <c r="AG523" i="3" s="1"/>
  <c r="AE522" i="3"/>
  <c r="AD522" i="3"/>
  <c r="AG522" i="3" s="1"/>
  <c r="AE521" i="3"/>
  <c r="AF521" i="3" s="1"/>
  <c r="AI521" i="3" s="1"/>
  <c r="AD521" i="3"/>
  <c r="AG521" i="3" s="1"/>
  <c r="AE520" i="3"/>
  <c r="AD520" i="3"/>
  <c r="AG520" i="3" s="1"/>
  <c r="AD935" i="3"/>
  <c r="AD934" i="3"/>
  <c r="AE934" i="3" s="1"/>
  <c r="AH934" i="3" s="1"/>
  <c r="AD933" i="3"/>
  <c r="AD932" i="3"/>
  <c r="AD931" i="3"/>
  <c r="AE931" i="3" s="1"/>
  <c r="AF931" i="3" s="1"/>
  <c r="AI931" i="3" s="1"/>
  <c r="AD930" i="3"/>
  <c r="AD929" i="3"/>
  <c r="AD928" i="3"/>
  <c r="AD1636" i="3"/>
  <c r="AG1636" i="3" s="1"/>
  <c r="AE1579" i="3"/>
  <c r="AD1579" i="3"/>
  <c r="AG1579" i="3" s="1"/>
  <c r="AD519" i="3"/>
  <c r="AD518" i="3"/>
  <c r="AD2945" i="3"/>
  <c r="AG2945" i="3" s="1"/>
  <c r="AD2944" i="3"/>
  <c r="AD2943" i="3"/>
  <c r="AE2943" i="3" s="1"/>
  <c r="AH2943" i="3" s="1"/>
  <c r="AD2942" i="3"/>
  <c r="AD2941" i="3"/>
  <c r="AG2941" i="3" s="1"/>
  <c r="AE1947" i="3"/>
  <c r="AD1947" i="3"/>
  <c r="AG1947" i="3" s="1"/>
  <c r="AE2511" i="3"/>
  <c r="AH2511" i="3" s="1"/>
  <c r="AD2511" i="3"/>
  <c r="AG2511" i="3" s="1"/>
  <c r="AE2510" i="3"/>
  <c r="AH2510" i="3" s="1"/>
  <c r="AD2510" i="3"/>
  <c r="AG2510" i="3" s="1"/>
  <c r="AE2509" i="3"/>
  <c r="AD2509" i="3"/>
  <c r="AG2509" i="3" s="1"/>
  <c r="AD1642" i="3"/>
  <c r="AE1642" i="3" s="1"/>
  <c r="AD1934" i="3"/>
  <c r="AD2724" i="3"/>
  <c r="AD1341" i="3"/>
  <c r="AD1339" i="3"/>
  <c r="AD1344" i="3"/>
  <c r="AD1342" i="3"/>
  <c r="AG1342" i="3" s="1"/>
  <c r="AD374" i="3"/>
  <c r="AG374" i="3" s="1"/>
  <c r="AD372" i="3"/>
  <c r="AD2115" i="3"/>
  <c r="AD2114" i="3"/>
  <c r="AG2114" i="3" s="1"/>
  <c r="AD1071" i="3"/>
  <c r="AD2257" i="3"/>
  <c r="AD2256" i="3"/>
  <c r="AD2255" i="3"/>
  <c r="AD1357" i="3"/>
  <c r="AE1357" i="3" s="1"/>
  <c r="AD1358" i="3"/>
  <c r="AD1355" i="3"/>
  <c r="AD1356" i="3"/>
  <c r="AE1356" i="3" s="1"/>
  <c r="AH1356" i="3" s="1"/>
  <c r="AD1178" i="3"/>
  <c r="AE1178" i="3" s="1"/>
  <c r="AH1178" i="3" s="1"/>
  <c r="AD927" i="3"/>
  <c r="AD926" i="3"/>
  <c r="AD578" i="3"/>
  <c r="AE578" i="3" s="1"/>
  <c r="AF578" i="3" s="1"/>
  <c r="AI578" i="3" s="1"/>
  <c r="AD577" i="3"/>
  <c r="AD1687" i="3"/>
  <c r="AD1690" i="3"/>
  <c r="AE1690" i="3" s="1"/>
  <c r="AF1690" i="3" s="1"/>
  <c r="AI1690" i="3" s="1"/>
  <c r="AD1692" i="3"/>
  <c r="AG1692" i="3" s="1"/>
  <c r="AD434" i="3"/>
  <c r="AD433" i="3"/>
  <c r="AD432" i="3"/>
  <c r="AD2072" i="3"/>
  <c r="AG2072" i="3" s="1"/>
  <c r="AD2111" i="3"/>
  <c r="AD2109" i="3"/>
  <c r="AD2107" i="3"/>
  <c r="AD2105" i="3"/>
  <c r="AE2105" i="3" s="1"/>
  <c r="AH2105" i="3" s="1"/>
  <c r="AD1317" i="3"/>
  <c r="AG1317" i="3" s="1"/>
  <c r="AD1315" i="3"/>
  <c r="AD1313" i="3"/>
  <c r="AG1313" i="3" s="1"/>
  <c r="AD2458" i="3"/>
  <c r="AG2458" i="3" s="1"/>
  <c r="AD2500" i="3"/>
  <c r="AG2500" i="3" s="1"/>
  <c r="AD2408" i="3"/>
  <c r="AE1507" i="3"/>
  <c r="AD1507" i="3"/>
  <c r="AG1507" i="3" s="1"/>
  <c r="AE1514" i="3"/>
  <c r="AD1514" i="3"/>
  <c r="AG1514" i="3" s="1"/>
  <c r="AE1513" i="3"/>
  <c r="AD1513" i="3"/>
  <c r="AG1513" i="3" s="1"/>
  <c r="AE1512" i="3"/>
  <c r="AH1512" i="3" s="1"/>
  <c r="AD1512" i="3"/>
  <c r="AG1512" i="3" s="1"/>
  <c r="AE1510" i="3"/>
  <c r="AD1510" i="3"/>
  <c r="AG1510" i="3" s="1"/>
  <c r="AE1509" i="3"/>
  <c r="AD1509" i="3"/>
  <c r="AG1509" i="3" s="1"/>
  <c r="AE1508" i="3"/>
  <c r="AH1508" i="3" s="1"/>
  <c r="AD1508" i="3"/>
  <c r="AG1508" i="3" s="1"/>
  <c r="AE1511" i="3"/>
  <c r="AD1511" i="3"/>
  <c r="AG1511" i="3" s="1"/>
  <c r="AE1860" i="3"/>
  <c r="AD1860" i="3"/>
  <c r="AG1860" i="3" s="1"/>
  <c r="AD2446" i="3"/>
  <c r="AG2446" i="3" s="1"/>
  <c r="AD533" i="3"/>
  <c r="AD774" i="3"/>
  <c r="AE950" i="3"/>
  <c r="AH950" i="3" s="1"/>
  <c r="AD950" i="3"/>
  <c r="AG950" i="3" s="1"/>
  <c r="AD2457" i="3"/>
  <c r="AD1991" i="3"/>
  <c r="AD595" i="3"/>
  <c r="AE595" i="3" s="1"/>
  <c r="AF595" i="3" s="1"/>
  <c r="AI595" i="3" s="1"/>
  <c r="AD2069" i="3"/>
  <c r="AE2069" i="3" s="1"/>
  <c r="AH2069" i="3" s="1"/>
  <c r="AD2261" i="3"/>
  <c r="AG2261" i="3" s="1"/>
  <c r="AD2260" i="3"/>
  <c r="AD2259" i="3"/>
  <c r="AD2258" i="3"/>
  <c r="AG2258" i="3" s="1"/>
  <c r="AD2587" i="3"/>
  <c r="AD2586" i="3"/>
  <c r="AD2585" i="3"/>
  <c r="AE2585" i="3" s="1"/>
  <c r="AH2585" i="3" s="1"/>
  <c r="AD2584" i="3"/>
  <c r="AD2583" i="3"/>
  <c r="AD2543" i="3"/>
  <c r="AD2542" i="3"/>
  <c r="AD2541" i="3"/>
  <c r="AD1910" i="3"/>
  <c r="AD1909" i="3"/>
  <c r="AD3019" i="3"/>
  <c r="AE3019" i="3" s="1"/>
  <c r="AH3019" i="3" s="1"/>
  <c r="AD3018" i="3"/>
  <c r="AG3018" i="3" s="1"/>
  <c r="AD2092" i="3"/>
  <c r="AD1496" i="3"/>
  <c r="AG1496" i="3" s="1"/>
  <c r="AD770" i="3"/>
  <c r="AE770" i="3" s="1"/>
  <c r="AF770" i="3" s="1"/>
  <c r="AI770" i="3" s="1"/>
  <c r="AE2571" i="3"/>
  <c r="AD2571" i="3"/>
  <c r="AG2571" i="3" s="1"/>
  <c r="AE2569" i="3"/>
  <c r="AH2569" i="3" s="1"/>
  <c r="AD2569" i="3"/>
  <c r="AG2569" i="3" s="1"/>
  <c r="AE2567" i="3"/>
  <c r="AH2567" i="3" s="1"/>
  <c r="AD2567" i="3"/>
  <c r="AG2567" i="3" s="1"/>
  <c r="AE2573" i="3"/>
  <c r="AD2573" i="3"/>
  <c r="AG2573" i="3" s="1"/>
  <c r="AD890" i="3"/>
  <c r="AE890" i="3" s="1"/>
  <c r="AD889" i="3"/>
  <c r="AG889" i="3" s="1"/>
  <c r="AD2056" i="3"/>
  <c r="AG2056" i="3" s="1"/>
  <c r="AD1572" i="3"/>
  <c r="AG1572" i="3" s="1"/>
  <c r="AD1338" i="3"/>
  <c r="AD1874" i="3"/>
  <c r="AD1873" i="3"/>
  <c r="AD427" i="3"/>
  <c r="AG427" i="3" s="1"/>
  <c r="AD426" i="3"/>
  <c r="AD1310" i="3"/>
  <c r="AD1309" i="3"/>
  <c r="AD1308" i="3"/>
  <c r="AG1308" i="3" s="1"/>
  <c r="AD1307" i="3"/>
  <c r="AD1306" i="3"/>
  <c r="AE1306" i="3" s="1"/>
  <c r="AH1306" i="3" s="1"/>
  <c r="AD1721" i="3"/>
  <c r="AD1720" i="3"/>
  <c r="AE1720" i="3" s="1"/>
  <c r="AF1720" i="3" s="1"/>
  <c r="AI1720" i="3" s="1"/>
  <c r="AD2817" i="3"/>
  <c r="AD2814" i="3"/>
  <c r="AD2815" i="3"/>
  <c r="AE2815" i="3" s="1"/>
  <c r="AF2815" i="3" s="1"/>
  <c r="AI2815" i="3" s="1"/>
  <c r="AD2816" i="3"/>
  <c r="AG2816" i="3" s="1"/>
  <c r="AD2074" i="3"/>
  <c r="AD1419" i="3"/>
  <c r="AG1419" i="3" s="1"/>
  <c r="AD393" i="3"/>
  <c r="AD2055" i="3"/>
  <c r="AD1224" i="3"/>
  <c r="AG1224" i="3" s="1"/>
  <c r="AD2262" i="3"/>
  <c r="AF1936" i="3"/>
  <c r="AI1936" i="3" s="1"/>
  <c r="AD1936" i="3"/>
  <c r="AG1936" i="3" s="1"/>
  <c r="AD2783" i="3"/>
  <c r="AG2783" i="3" s="1"/>
  <c r="AD2116" i="3"/>
  <c r="AD1920" i="3"/>
  <c r="AD1908" i="3"/>
  <c r="AG1908" i="3" s="1"/>
  <c r="AD1433" i="3"/>
  <c r="AD1284" i="3"/>
  <c r="AG1284" i="3" s="1"/>
  <c r="AD1283" i="3"/>
  <c r="AD1177" i="3"/>
  <c r="AE1177" i="3" s="1"/>
  <c r="AH1177" i="3" s="1"/>
  <c r="AE534" i="3"/>
  <c r="AD534" i="3"/>
  <c r="AG534" i="3" s="1"/>
  <c r="AD485" i="3"/>
  <c r="AG485" i="3" s="1"/>
  <c r="AF484" i="3"/>
  <c r="AI484" i="3" s="1"/>
  <c r="AD484" i="3"/>
  <c r="AE484" i="3" s="1"/>
  <c r="AH484" i="3" s="1"/>
  <c r="AD940" i="3"/>
  <c r="AE1998" i="3"/>
  <c r="AD1998" i="3"/>
  <c r="AG1998" i="3" s="1"/>
  <c r="AB1998" i="3"/>
  <c r="AE1997" i="3"/>
  <c r="AD1997" i="3"/>
  <c r="AG1997" i="3" s="1"/>
  <c r="AB1997" i="3"/>
  <c r="AE1996" i="3"/>
  <c r="AF1996" i="3" s="1"/>
  <c r="AI1996" i="3" s="1"/>
  <c r="AD1996" i="3"/>
  <c r="AG1996" i="3" s="1"/>
  <c r="AB1996" i="3"/>
  <c r="AE438" i="3"/>
  <c r="AF438" i="3" s="1"/>
  <c r="AI438" i="3" s="1"/>
  <c r="AD438" i="3"/>
  <c r="AG438" i="3" s="1"/>
  <c r="AB438" i="3"/>
  <c r="AE437" i="3"/>
  <c r="AD437" i="3"/>
  <c r="AG437" i="3" s="1"/>
  <c r="AB437" i="3"/>
  <c r="AE646" i="3"/>
  <c r="AD646" i="3"/>
  <c r="AG646" i="3" s="1"/>
  <c r="AE647" i="3"/>
  <c r="AH647" i="3" s="1"/>
  <c r="AD647" i="3"/>
  <c r="AG647" i="3" s="1"/>
  <c r="AE648" i="3"/>
  <c r="AD648" i="3"/>
  <c r="AG648" i="3" s="1"/>
  <c r="AE649" i="3"/>
  <c r="AF649" i="3" s="1"/>
  <c r="AI649" i="3" s="1"/>
  <c r="AD649" i="3"/>
  <c r="AG649" i="3" s="1"/>
  <c r="AE645" i="3"/>
  <c r="AH645" i="3" s="1"/>
  <c r="AD645" i="3"/>
  <c r="AG645" i="3" s="1"/>
  <c r="AD1951" i="3"/>
  <c r="AE1951" i="3" s="1"/>
  <c r="AH1951" i="3" s="1"/>
  <c r="AD2946" i="3"/>
  <c r="AD302" i="3"/>
  <c r="AD282" i="3"/>
  <c r="AG282" i="3" s="1"/>
  <c r="AD280" i="3"/>
  <c r="AD2990" i="3"/>
  <c r="AE2990" i="3" s="1"/>
  <c r="AD2923" i="3"/>
  <c r="AD2071" i="3"/>
  <c r="AE2071" i="3" s="1"/>
  <c r="AF2071" i="3" s="1"/>
  <c r="AI2071" i="3" s="1"/>
  <c r="AD2004" i="3"/>
  <c r="AG2004" i="3" s="1"/>
  <c r="AE1678" i="3"/>
  <c r="AF1678" i="3" s="1"/>
  <c r="AI1678" i="3" s="1"/>
  <c r="AD1678" i="3"/>
  <c r="AG1678" i="3" s="1"/>
  <c r="AE1677" i="3"/>
  <c r="AD1677" i="3"/>
  <c r="AG1677" i="3" s="1"/>
  <c r="AD1571" i="3"/>
  <c r="AG1571" i="3" s="1"/>
  <c r="AE1389" i="3"/>
  <c r="AF1389" i="3" s="1"/>
  <c r="AI1389" i="3" s="1"/>
  <c r="AD1389" i="3"/>
  <c r="AG1389" i="3" s="1"/>
  <c r="AD843" i="3"/>
  <c r="AG843" i="3" s="1"/>
  <c r="AD844" i="3"/>
  <c r="AD2970" i="3"/>
  <c r="AD2404" i="3"/>
  <c r="AD2005" i="3"/>
  <c r="AD1538" i="3"/>
  <c r="AE328" i="3"/>
  <c r="AD328" i="3"/>
  <c r="AG328" i="3" s="1"/>
  <c r="AD277" i="3"/>
  <c r="AG277" i="3" s="1"/>
  <c r="AD2964" i="3"/>
  <c r="AD2801" i="3"/>
  <c r="AD2782" i="3"/>
  <c r="AD2723" i="3"/>
  <c r="AE2723" i="3" s="1"/>
  <c r="AH2723" i="3" s="1"/>
  <c r="AD2722" i="3"/>
  <c r="AD2631" i="3"/>
  <c r="AD2629" i="3"/>
  <c r="AD2625" i="3"/>
  <c r="AD2623" i="3"/>
  <c r="AG2623" i="3" s="1"/>
  <c r="AD2397" i="3"/>
  <c r="AD2396" i="3"/>
  <c r="AD2393" i="3"/>
  <c r="AE2393" i="3" s="1"/>
  <c r="AH2393" i="3" s="1"/>
  <c r="AD2327" i="3"/>
  <c r="AD2272" i="3"/>
  <c r="AD2263" i="3"/>
  <c r="AD2251" i="3"/>
  <c r="AE2251" i="3" s="1"/>
  <c r="AF2251" i="3" s="1"/>
  <c r="AI2251" i="3" s="1"/>
  <c r="AD2226" i="3"/>
  <c r="AG2226" i="3" s="1"/>
  <c r="AE2225" i="3"/>
  <c r="AD2225" i="3"/>
  <c r="AG2225" i="3" s="1"/>
  <c r="AD2224" i="3"/>
  <c r="AG2224" i="3" s="1"/>
  <c r="AD2218" i="3"/>
  <c r="AD2011" i="3"/>
  <c r="AE1900" i="3"/>
  <c r="AD1900" i="3"/>
  <c r="AG1900" i="3" s="1"/>
  <c r="AE1899" i="3"/>
  <c r="AF1899" i="3" s="1"/>
  <c r="AI1899" i="3" s="1"/>
  <c r="AD1899" i="3"/>
  <c r="AG1899" i="3" s="1"/>
  <c r="AD1848" i="3"/>
  <c r="AD1796" i="3"/>
  <c r="AG1796" i="3" s="1"/>
  <c r="AD1640" i="3"/>
  <c r="AE1640" i="3" s="1"/>
  <c r="AH1640" i="3" s="1"/>
  <c r="AE1607" i="3"/>
  <c r="AD1607" i="3"/>
  <c r="AG1607" i="3" s="1"/>
  <c r="AD1575" i="3"/>
  <c r="AE1575" i="3" s="1"/>
  <c r="AF1575" i="3" s="1"/>
  <c r="AI1575" i="3" s="1"/>
  <c r="AD1541" i="3"/>
  <c r="AD1535" i="3"/>
  <c r="AD1519" i="3"/>
  <c r="AD1481" i="3"/>
  <c r="AD1217" i="3"/>
  <c r="AD1207" i="3"/>
  <c r="AD1172" i="3"/>
  <c r="AD1171" i="3"/>
  <c r="AE1109" i="3"/>
  <c r="AD1109" i="3"/>
  <c r="AG1109" i="3" s="1"/>
  <c r="AD1108" i="3"/>
  <c r="AD1047" i="3"/>
  <c r="AE1047" i="3" s="1"/>
  <c r="AH1047" i="3" s="1"/>
  <c r="AD1045" i="3"/>
  <c r="AD975" i="3"/>
  <c r="AD846" i="3"/>
  <c r="AG846" i="3" s="1"/>
  <c r="AD845" i="3"/>
  <c r="AG845" i="3" s="1"/>
  <c r="AD839" i="3"/>
  <c r="AE839" i="3" s="1"/>
  <c r="AF839" i="3" s="1"/>
  <c r="AI839" i="3" s="1"/>
  <c r="AD824" i="3"/>
  <c r="AE824" i="3" s="1"/>
  <c r="AH824" i="3" s="1"/>
  <c r="AD808" i="3"/>
  <c r="AD793" i="3"/>
  <c r="AD792" i="3"/>
  <c r="AG792" i="3" s="1"/>
  <c r="AD791" i="3"/>
  <c r="AG791" i="3" s="1"/>
  <c r="AD790" i="3"/>
  <c r="AD789" i="3"/>
  <c r="AG789" i="3" s="1"/>
  <c r="AE716" i="3"/>
  <c r="AF716" i="3" s="1"/>
  <c r="AI716" i="3" s="1"/>
  <c r="AD716" i="3"/>
  <c r="AG716" i="3" s="1"/>
  <c r="AD340" i="3"/>
  <c r="AE340" i="3" s="1"/>
  <c r="AD1044" i="3"/>
  <c r="AG1044" i="3" s="1"/>
  <c r="AD1139" i="3"/>
  <c r="AD532" i="3"/>
  <c r="AE532" i="3" s="1"/>
  <c r="AH532" i="3" s="1"/>
  <c r="AE1593" i="3"/>
  <c r="AD1593" i="3"/>
  <c r="AG1593" i="3" s="1"/>
  <c r="AB1593" i="3"/>
  <c r="AE2418" i="3"/>
  <c r="AD2418" i="3"/>
  <c r="AG2418" i="3" s="1"/>
  <c r="AB2418" i="3"/>
  <c r="AE2417" i="3"/>
  <c r="AD2417" i="3"/>
  <c r="AG2417" i="3" s="1"/>
  <c r="AB2417" i="3"/>
  <c r="AE2416" i="3"/>
  <c r="AH2416" i="3" s="1"/>
  <c r="AD2416" i="3"/>
  <c r="AG2416" i="3" s="1"/>
  <c r="AB2416" i="3"/>
  <c r="AE2415" i="3"/>
  <c r="AD2415" i="3"/>
  <c r="AG2415" i="3" s="1"/>
  <c r="AB2415" i="3"/>
  <c r="AD1136" i="3"/>
  <c r="AD1133" i="3"/>
  <c r="AD265" i="3"/>
  <c r="AG265" i="3" s="1"/>
  <c r="AD1652" i="3"/>
  <c r="AG1652" i="3" s="1"/>
  <c r="AD1651" i="3"/>
  <c r="AD910" i="3"/>
  <c r="AD2951" i="3"/>
  <c r="AG2951" i="3" s="1"/>
  <c r="AD2950" i="3"/>
  <c r="AD2949" i="3"/>
  <c r="AE3041" i="3"/>
  <c r="AD3041" i="3"/>
  <c r="AG3041" i="3" s="1"/>
  <c r="AD436" i="3"/>
  <c r="AG436" i="3" s="1"/>
  <c r="AD1929" i="3"/>
  <c r="AD2860" i="3"/>
  <c r="AD2800" i="3"/>
  <c r="AG2800" i="3" s="1"/>
  <c r="AD2772" i="3"/>
  <c r="AD2771" i="3"/>
  <c r="AE2520" i="3"/>
  <c r="AD2520" i="3"/>
  <c r="AG2520" i="3" s="1"/>
  <c r="AD2934" i="3"/>
  <c r="AD2932" i="3"/>
  <c r="AD728" i="3"/>
  <c r="AD2885" i="3"/>
  <c r="AE2885" i="3" s="1"/>
  <c r="AD2882" i="3"/>
  <c r="AG2882" i="3" s="1"/>
  <c r="AD817" i="3"/>
  <c r="AD816" i="3"/>
  <c r="AD840" i="3"/>
  <c r="AD2699" i="3"/>
  <c r="AD1210" i="3"/>
  <c r="AE1210" i="3" s="1"/>
  <c r="AF1210" i="3" s="1"/>
  <c r="AI1210" i="3" s="1"/>
  <c r="AD1208" i="3"/>
  <c r="AE1208" i="3" s="1"/>
  <c r="AF1208" i="3" s="1"/>
  <c r="AI1208" i="3" s="1"/>
  <c r="AD829" i="3"/>
  <c r="AD827" i="3"/>
  <c r="AD3013" i="3"/>
  <c r="AG3013" i="3" s="1"/>
  <c r="AD256" i="3"/>
  <c r="AG256" i="3" s="1"/>
  <c r="AD255" i="3"/>
  <c r="AG255" i="3" s="1"/>
  <c r="AD254" i="3"/>
  <c r="AD253" i="3"/>
  <c r="AG253" i="3" s="1"/>
  <c r="AD252" i="3"/>
  <c r="AD251" i="3"/>
  <c r="AE251" i="3" s="1"/>
  <c r="AH251" i="3" s="1"/>
  <c r="AE2029" i="3"/>
  <c r="AD2029" i="3"/>
  <c r="AG2029" i="3" s="1"/>
  <c r="AD2588" i="3"/>
  <c r="AG2588" i="3" s="1"/>
  <c r="AD2589" i="3"/>
  <c r="AE2589" i="3" s="1"/>
  <c r="AH2589" i="3" s="1"/>
  <c r="AD712" i="3"/>
  <c r="AE712" i="3" s="1"/>
  <c r="AD704" i="3"/>
  <c r="AD1501" i="3"/>
  <c r="AD1500" i="3"/>
  <c r="AD1499" i="3"/>
  <c r="AE1499" i="3" s="1"/>
  <c r="AH1499" i="3" s="1"/>
  <c r="AD1498" i="3"/>
  <c r="AD2434" i="3"/>
  <c r="AD2433" i="3"/>
  <c r="AG2433" i="3" s="1"/>
  <c r="AD2431" i="3"/>
  <c r="AD2386" i="3"/>
  <c r="AD2177" i="3"/>
  <c r="AD2176" i="3"/>
  <c r="AG2176" i="3" s="1"/>
  <c r="AD2174" i="3"/>
  <c r="AE2174" i="3" s="1"/>
  <c r="AH2174" i="3" s="1"/>
  <c r="AD2172" i="3"/>
  <c r="AG2172" i="3" s="1"/>
  <c r="AD2170" i="3"/>
  <c r="AE2133" i="3"/>
  <c r="AH2133" i="3" s="1"/>
  <c r="AD2133" i="3"/>
  <c r="AG2133" i="3" s="1"/>
  <c r="AD2132" i="3"/>
  <c r="AG2132" i="3" s="1"/>
  <c r="AE2127" i="3"/>
  <c r="AD2127" i="3"/>
  <c r="AG2127" i="3" s="1"/>
  <c r="AE2126" i="3"/>
  <c r="AH2126" i="3" s="1"/>
  <c r="AD2126" i="3"/>
  <c r="AG2126" i="3" s="1"/>
  <c r="AD696" i="3"/>
  <c r="AD1925" i="3"/>
  <c r="AE1925" i="3" s="1"/>
  <c r="AF1925" i="3" s="1"/>
  <c r="AI1925" i="3" s="1"/>
  <c r="AD996" i="3"/>
  <c r="AD1544" i="3"/>
  <c r="AD2479" i="3"/>
  <c r="AD1218" i="3"/>
  <c r="AD1215" i="3"/>
  <c r="AG1215" i="3" s="1"/>
  <c r="AE1160" i="3"/>
  <c r="AD1160" i="3"/>
  <c r="AG1160" i="3" s="1"/>
  <c r="AD1801" i="3"/>
  <c r="AE1801" i="3" s="1"/>
  <c r="AF1801" i="3" s="1"/>
  <c r="AI1801" i="3" s="1"/>
  <c r="AE1812" i="3"/>
  <c r="AD1812" i="3"/>
  <c r="AG1812" i="3" s="1"/>
  <c r="AD1789" i="3"/>
  <c r="AD1786" i="3"/>
  <c r="AD1784" i="3"/>
  <c r="AD1781" i="3"/>
  <c r="AD1779" i="3"/>
  <c r="AE1779" i="3" s="1"/>
  <c r="AF1779" i="3" s="1"/>
  <c r="AI1779" i="3" s="1"/>
  <c r="AE1776" i="3"/>
  <c r="AH1776" i="3" s="1"/>
  <c r="AD1776" i="3"/>
  <c r="AG1776" i="3" s="1"/>
  <c r="AD2436" i="3"/>
  <c r="AD2972" i="3"/>
  <c r="AD768" i="3"/>
  <c r="AG768" i="3" s="1"/>
  <c r="AD1359" i="3"/>
  <c r="AD1450" i="3"/>
  <c r="AD1449" i="3"/>
  <c r="AD2720" i="3"/>
  <c r="AG2720" i="3" s="1"/>
  <c r="AD956" i="3"/>
  <c r="AE956" i="3" s="1"/>
  <c r="AF956" i="3" s="1"/>
  <c r="AI956" i="3" s="1"/>
  <c r="AD955" i="3"/>
  <c r="AD414" i="3"/>
  <c r="AE414" i="3" s="1"/>
  <c r="AD412" i="3"/>
  <c r="AE412" i="3" s="1"/>
  <c r="AF412" i="3" s="1"/>
  <c r="AI412" i="3" s="1"/>
  <c r="AD1282" i="3"/>
  <c r="AD1281" i="3"/>
  <c r="AE747" i="3"/>
  <c r="AD747" i="3"/>
  <c r="AG747" i="3" s="1"/>
  <c r="AD1131" i="3"/>
  <c r="AE1131" i="3" s="1"/>
  <c r="AH1131" i="3" s="1"/>
  <c r="AD1129" i="3"/>
  <c r="AE1127" i="3"/>
  <c r="AF1127" i="3" s="1"/>
  <c r="AI1127" i="3" s="1"/>
  <c r="AD1127" i="3"/>
  <c r="AG1127" i="3" s="1"/>
  <c r="AD1125" i="3"/>
  <c r="AG1125" i="3" s="1"/>
  <c r="AD1057" i="3"/>
  <c r="AD1053" i="3"/>
  <c r="AD1037" i="3"/>
  <c r="AE1037" i="3" s="1"/>
  <c r="AF1037" i="3" s="1"/>
  <c r="AI1037" i="3" s="1"/>
  <c r="AD307" i="3"/>
  <c r="AD305" i="3"/>
  <c r="AE305" i="3" s="1"/>
  <c r="AH305" i="3" s="1"/>
  <c r="AD2113" i="3"/>
  <c r="AE2113" i="3" s="1"/>
  <c r="AD1437" i="3"/>
  <c r="AE1437" i="3" s="1"/>
  <c r="AF1437" i="3" s="1"/>
  <c r="AI1437" i="3" s="1"/>
  <c r="AD423" i="3"/>
  <c r="AE423" i="3" s="1"/>
  <c r="AD593" i="3"/>
  <c r="AD592" i="3"/>
  <c r="AD580" i="3"/>
  <c r="AG580" i="3" s="1"/>
  <c r="AD1978" i="3"/>
  <c r="AG1978" i="3" s="1"/>
  <c r="AD2648" i="3"/>
  <c r="AD1399" i="3"/>
  <c r="AD1398" i="3"/>
  <c r="AD1397" i="3"/>
  <c r="AG1397" i="3" s="1"/>
  <c r="AD1396" i="3"/>
  <c r="AD1400" i="3"/>
  <c r="AD1448" i="3"/>
  <c r="AE1448" i="3" s="1"/>
  <c r="AH1448" i="3" s="1"/>
  <c r="AD1446" i="3"/>
  <c r="AD2324" i="3"/>
  <c r="AF1364" i="3"/>
  <c r="AI1364" i="3" s="1"/>
  <c r="AD1364" i="3"/>
  <c r="AE1364" i="3" s="1"/>
  <c r="AH1364" i="3" s="1"/>
  <c r="AD287" i="3"/>
  <c r="AE287" i="3" s="1"/>
  <c r="AH287" i="3" s="1"/>
  <c r="AE633" i="3"/>
  <c r="AD633" i="3"/>
  <c r="AG633" i="3" s="1"/>
  <c r="AD1547" i="3"/>
  <c r="AG1547" i="3" s="1"/>
  <c r="AD2690" i="3"/>
  <c r="AD1594" i="3"/>
  <c r="AD718" i="3"/>
  <c r="AE718" i="3" s="1"/>
  <c r="AD882" i="3"/>
  <c r="AD2891" i="3"/>
  <c r="AD1846" i="3"/>
  <c r="AD2903" i="3"/>
  <c r="AD2902" i="3"/>
  <c r="AE2902" i="3" s="1"/>
  <c r="AD2906" i="3"/>
  <c r="AD2905" i="3"/>
  <c r="AD2904" i="3"/>
  <c r="AF1362" i="3"/>
  <c r="AI1362" i="3" s="1"/>
  <c r="AD1362" i="3"/>
  <c r="AE1362" i="3" s="1"/>
  <c r="AH1362" i="3" s="1"/>
  <c r="AD1671" i="3"/>
  <c r="AF2504" i="3"/>
  <c r="AI2504" i="3" s="1"/>
  <c r="AD2504" i="3"/>
  <c r="AE2504" i="3" s="1"/>
  <c r="AH2504" i="3" s="1"/>
  <c r="AD2781" i="3"/>
  <c r="AE2781" i="3" s="1"/>
  <c r="AF2781" i="3" s="1"/>
  <c r="AI2781" i="3" s="1"/>
  <c r="AD2073" i="3"/>
  <c r="AD2284" i="3"/>
  <c r="AD2808" i="3"/>
  <c r="AG2808" i="3" s="1"/>
  <c r="AD2809" i="3"/>
  <c r="AG2809" i="3" s="1"/>
  <c r="AE1132" i="3"/>
  <c r="AD1132" i="3"/>
  <c r="AG1132" i="3" s="1"/>
  <c r="AF2505" i="3"/>
  <c r="AI2505" i="3" s="1"/>
  <c r="AD2505" i="3"/>
  <c r="AF1363" i="3"/>
  <c r="AI1363" i="3" s="1"/>
  <c r="AD1363" i="3"/>
  <c r="AD365" i="3"/>
  <c r="AG365" i="3" s="1"/>
  <c r="AD744" i="3"/>
  <c r="AE744" i="3" s="1"/>
  <c r="AH744" i="3" s="1"/>
  <c r="AE1354" i="3"/>
  <c r="AD1354" i="3"/>
  <c r="AG1354" i="3" s="1"/>
  <c r="AD2730" i="3"/>
  <c r="AD2729" i="3"/>
  <c r="AD1122" i="3"/>
  <c r="AE1122" i="3" s="1"/>
  <c r="AD2700" i="3"/>
  <c r="AD634" i="3"/>
  <c r="AE634" i="3" s="1"/>
  <c r="AF634" i="3" s="1"/>
  <c r="AI634" i="3" s="1"/>
  <c r="AD1421" i="3"/>
  <c r="AG1421" i="3" s="1"/>
  <c r="AE2325" i="3"/>
  <c r="AH2325" i="3" s="1"/>
  <c r="AD2325" i="3"/>
  <c r="AG2325" i="3" s="1"/>
  <c r="AD1847" i="3"/>
  <c r="AD358" i="3"/>
  <c r="AE358" i="3" s="1"/>
  <c r="AH358" i="3" s="1"/>
  <c r="AD357" i="3"/>
  <c r="AD356" i="3"/>
  <c r="AD354" i="3"/>
  <c r="AD353" i="3"/>
  <c r="AD355" i="3"/>
  <c r="AD528" i="3"/>
  <c r="AD701" i="3"/>
  <c r="AD441" i="3"/>
  <c r="AD702" i="3"/>
  <c r="AD2245" i="3"/>
  <c r="AD715" i="3"/>
  <c r="AE715" i="3" s="1"/>
  <c r="AH715" i="3" s="1"/>
  <c r="AD2248" i="3"/>
  <c r="AE2248" i="3" s="1"/>
  <c r="AF2248" i="3" s="1"/>
  <c r="AI2248" i="3" s="1"/>
  <c r="AD1447" i="3"/>
  <c r="AD1445" i="3"/>
  <c r="AE2751" i="3"/>
  <c r="AD2751" i="3"/>
  <c r="AG2751" i="3" s="1"/>
  <c r="AE473" i="3"/>
  <c r="AD473" i="3"/>
  <c r="AG473" i="3" s="1"/>
  <c r="AE472" i="3"/>
  <c r="AH472" i="3" s="1"/>
  <c r="AD472" i="3"/>
  <c r="AG472" i="3" s="1"/>
  <c r="AD1927" i="3"/>
  <c r="AE1927" i="3" s="1"/>
  <c r="AF1927" i="3" s="1"/>
  <c r="AI1927" i="3" s="1"/>
  <c r="AD566" i="3"/>
  <c r="AD565" i="3"/>
  <c r="AE565" i="3" s="1"/>
  <c r="AH565" i="3" s="1"/>
  <c r="AD564" i="3"/>
  <c r="AG564" i="3" s="1"/>
  <c r="AD563" i="3"/>
  <c r="AD2952" i="3"/>
  <c r="AD2953" i="3"/>
  <c r="AD491" i="3"/>
  <c r="AD490" i="3"/>
  <c r="AD489" i="3"/>
  <c r="AD487" i="3"/>
  <c r="AD492" i="3"/>
  <c r="AD488" i="3"/>
  <c r="AD2649" i="3"/>
  <c r="AD2647" i="3"/>
  <c r="AD2646" i="3"/>
  <c r="AG2646" i="3" s="1"/>
  <c r="AD2645" i="3"/>
  <c r="AE2645" i="3" s="1"/>
  <c r="AD2644" i="3"/>
  <c r="AD2858" i="3"/>
  <c r="AD2857" i="3"/>
  <c r="AG2857" i="3" s="1"/>
  <c r="AD2701" i="3"/>
  <c r="AD442" i="3"/>
  <c r="AE1730" i="3"/>
  <c r="AH1730" i="3" s="1"/>
  <c r="AD1730" i="3"/>
  <c r="AG1730" i="3" s="1"/>
  <c r="AE1729" i="3"/>
  <c r="AD1729" i="3"/>
  <c r="AG1729" i="3" s="1"/>
  <c r="AE1728" i="3"/>
  <c r="AD1728" i="3"/>
  <c r="AG1728" i="3" s="1"/>
  <c r="AE1200" i="3"/>
  <c r="AD1200" i="3"/>
  <c r="AG1200" i="3" s="1"/>
  <c r="AE2579" i="3"/>
  <c r="AD2579" i="3"/>
  <c r="AG2579" i="3" s="1"/>
  <c r="AE325" i="3"/>
  <c r="AD325" i="3"/>
  <c r="AG325" i="3" s="1"/>
  <c r="AD323" i="3"/>
  <c r="AG323" i="3" s="1"/>
  <c r="AD2578" i="3"/>
  <c r="AD1395" i="3"/>
  <c r="AE1395" i="3" s="1"/>
  <c r="AH1395" i="3" s="1"/>
  <c r="AD1394" i="3"/>
  <c r="AE1393" i="3"/>
  <c r="AF1393" i="3" s="1"/>
  <c r="AI1393" i="3" s="1"/>
  <c r="AD1393" i="3"/>
  <c r="AG1393" i="3" s="1"/>
  <c r="AD321" i="3"/>
  <c r="AD2577" i="3"/>
  <c r="AE2577" i="3" s="1"/>
  <c r="AH2577" i="3" s="1"/>
  <c r="AD1861" i="3"/>
  <c r="AD1392" i="3"/>
  <c r="AE1392" i="3" s="1"/>
  <c r="AD1391" i="3"/>
  <c r="AD338" i="3"/>
  <c r="AD327" i="3"/>
  <c r="AD1862" i="3"/>
  <c r="AG1862" i="3" s="1"/>
  <c r="AD342" i="3"/>
  <c r="AD651" i="3"/>
  <c r="AD1988" i="3"/>
  <c r="AD1668" i="3"/>
  <c r="AG1668" i="3" s="1"/>
  <c r="AD1667" i="3"/>
  <c r="AD1725" i="3"/>
  <c r="AD1724" i="3"/>
  <c r="AD1723" i="3"/>
  <c r="AG1723" i="3" s="1"/>
  <c r="AD1722" i="3"/>
  <c r="AD1975" i="3"/>
  <c r="AD1979" i="3"/>
  <c r="AD1895" i="3"/>
  <c r="AD1894" i="3"/>
  <c r="AD862" i="3"/>
  <c r="AD725" i="3"/>
  <c r="AD727" i="3"/>
  <c r="AG727" i="3" s="1"/>
  <c r="AD1972" i="3"/>
  <c r="AE1972" i="3" s="1"/>
  <c r="AD1981" i="3"/>
  <c r="AD1897" i="3"/>
  <c r="AD1896" i="3"/>
  <c r="AE1896" i="3" s="1"/>
  <c r="AF1896" i="3" s="1"/>
  <c r="AI1896" i="3" s="1"/>
  <c r="AD1983" i="3"/>
  <c r="AD1980" i="3"/>
  <c r="AD366" i="3"/>
  <c r="AG366" i="3" s="1"/>
  <c r="AD581" i="3"/>
  <c r="AD582" i="3"/>
  <c r="AD568" i="3"/>
  <c r="AD567" i="3"/>
  <c r="AG567" i="3" s="1"/>
  <c r="AD994" i="3"/>
  <c r="AG994" i="3" s="1"/>
  <c r="AD993" i="3"/>
  <c r="AG993" i="3" s="1"/>
  <c r="AD1617" i="3"/>
  <c r="AD1618" i="3"/>
  <c r="AD1381" i="3"/>
  <c r="AE1381" i="3" s="1"/>
  <c r="AD2494" i="3"/>
  <c r="AE1612" i="3"/>
  <c r="AD1612" i="3"/>
  <c r="AG1612" i="3" s="1"/>
  <c r="AD1727" i="3"/>
  <c r="AD1726" i="3"/>
  <c r="AD1583" i="3"/>
  <c r="AD1099" i="3"/>
  <c r="AE1099" i="3" s="1"/>
  <c r="AF1099" i="3" s="1"/>
  <c r="AI1099" i="3" s="1"/>
  <c r="AD796" i="3"/>
  <c r="AG796" i="3" s="1"/>
  <c r="AD425" i="3"/>
  <c r="AE886" i="3"/>
  <c r="AH886" i="3" s="1"/>
  <c r="AD886" i="3"/>
  <c r="AG886" i="3" s="1"/>
  <c r="AE887" i="3"/>
  <c r="AD887" i="3"/>
  <c r="AG887" i="3" s="1"/>
  <c r="AD1558" i="3"/>
  <c r="AD739" i="3"/>
  <c r="AG739" i="3" s="1"/>
  <c r="AD738" i="3"/>
  <c r="AD737" i="3"/>
  <c r="AD736" i="3"/>
  <c r="AD2557" i="3"/>
  <c r="AE2557" i="3" s="1"/>
  <c r="AF2557" i="3" s="1"/>
  <c r="AI2557" i="3" s="1"/>
  <c r="AD2555" i="3"/>
  <c r="AE2555" i="3" s="1"/>
  <c r="AF2555" i="3" s="1"/>
  <c r="AI2555" i="3" s="1"/>
  <c r="AD2553" i="3"/>
  <c r="AD1436" i="3"/>
  <c r="AD1435" i="3"/>
  <c r="AE2807" i="3"/>
  <c r="AH2807" i="3" s="1"/>
  <c r="AD2807" i="3"/>
  <c r="AG2807" i="3" s="1"/>
  <c r="AD2806" i="3"/>
  <c r="AE2806" i="3" s="1"/>
  <c r="AE743" i="3"/>
  <c r="AD743" i="3"/>
  <c r="AG743" i="3" s="1"/>
  <c r="AE462" i="3"/>
  <c r="AD462" i="3"/>
  <c r="AG462" i="3" s="1"/>
  <c r="AE461" i="3"/>
  <c r="AD461" i="3"/>
  <c r="AG461" i="3" s="1"/>
  <c r="AD304" i="3"/>
  <c r="AD309" i="3"/>
  <c r="AD306" i="3"/>
  <c r="AD2451" i="3"/>
  <c r="AE2451" i="3" s="1"/>
  <c r="AH2451" i="3" s="1"/>
  <c r="AD2450" i="3"/>
  <c r="AD1222" i="3"/>
  <c r="AE1222" i="3" s="1"/>
  <c r="AH1222" i="3" s="1"/>
  <c r="AD1221" i="3"/>
  <c r="AE1371" i="3"/>
  <c r="AF1371" i="3" s="1"/>
  <c r="AI1371" i="3" s="1"/>
  <c r="AD1371" i="3"/>
  <c r="AG1371" i="3" s="1"/>
  <c r="AE1370" i="3"/>
  <c r="AD1370" i="3"/>
  <c r="AG1370" i="3" s="1"/>
  <c r="AD2747" i="3"/>
  <c r="AD1597" i="3"/>
  <c r="AD1034" i="3"/>
  <c r="AD1039" i="3"/>
  <c r="AD1038" i="3"/>
  <c r="AG1038" i="3" s="1"/>
  <c r="AD1036" i="3"/>
  <c r="AD1035" i="3"/>
  <c r="AD1032" i="3"/>
  <c r="AD1043" i="3"/>
  <c r="AD1042" i="3"/>
  <c r="AD1041" i="3"/>
  <c r="AE1041" i="3" s="1"/>
  <c r="AD1040" i="3"/>
  <c r="AE1040" i="3" s="1"/>
  <c r="AF1040" i="3" s="1"/>
  <c r="AI1040" i="3" s="1"/>
  <c r="AD1056" i="3"/>
  <c r="AG1056" i="3" s="1"/>
  <c r="AD1055" i="3"/>
  <c r="AD1052" i="3"/>
  <c r="AD1051" i="3"/>
  <c r="AG1051" i="3" s="1"/>
  <c r="AD2898" i="3"/>
  <c r="AE2898" i="3" s="1"/>
  <c r="AH2898" i="3" s="1"/>
  <c r="AD1748" i="3"/>
  <c r="AE1748" i="3" s="1"/>
  <c r="AD1029" i="3"/>
  <c r="AD1026" i="3"/>
  <c r="AD2481" i="3"/>
  <c r="AE2481" i="3" s="1"/>
  <c r="AD939" i="3"/>
  <c r="AD1010" i="3"/>
  <c r="AE1010" i="3" s="1"/>
  <c r="AD1009" i="3"/>
  <c r="AD1022" i="3"/>
  <c r="AD1021" i="3"/>
  <c r="AD1014" i="3"/>
  <c r="AD1013" i="3"/>
  <c r="AD1012" i="3"/>
  <c r="AG1012" i="3" s="1"/>
  <c r="AD1011" i="3"/>
  <c r="AD1020" i="3"/>
  <c r="AD1017" i="3"/>
  <c r="AD398" i="3"/>
  <c r="AE398" i="3" s="1"/>
  <c r="AH398" i="3" s="1"/>
  <c r="AD397" i="3"/>
  <c r="AD396" i="3"/>
  <c r="AD395" i="3"/>
  <c r="AE395" i="3" s="1"/>
  <c r="AH395" i="3" s="1"/>
  <c r="AD394" i="3"/>
  <c r="AG394" i="3" s="1"/>
  <c r="AD991" i="3"/>
  <c r="AD1094" i="3"/>
  <c r="AD1093" i="3"/>
  <c r="AG1093" i="3" s="1"/>
  <c r="AD893" i="3"/>
  <c r="AD892" i="3"/>
  <c r="AD1888" i="3"/>
  <c r="AD2469" i="3"/>
  <c r="AD2792" i="3"/>
  <c r="AD1142" i="3"/>
  <c r="AD1141" i="3"/>
  <c r="AD1140" i="3"/>
  <c r="AE1140" i="3" s="1"/>
  <c r="AF1140" i="3" s="1"/>
  <c r="AI1140" i="3" s="1"/>
  <c r="AD1742" i="3"/>
  <c r="AG1742" i="3" s="1"/>
  <c r="AD1741" i="3"/>
  <c r="AG1741" i="3" s="1"/>
  <c r="AD2483" i="3"/>
  <c r="AD2482" i="3"/>
  <c r="AE2482" i="3" s="1"/>
  <c r="AH2482" i="3" s="1"/>
  <c r="AD2562" i="3"/>
  <c r="AG2562" i="3" s="1"/>
  <c r="AD1128" i="3"/>
  <c r="AE2561" i="3"/>
  <c r="AD2561" i="3"/>
  <c r="AG2561" i="3" s="1"/>
  <c r="AE2043" i="3"/>
  <c r="AF2043" i="3" s="1"/>
  <c r="AI2043" i="3" s="1"/>
  <c r="AD2043" i="3"/>
  <c r="AG2043" i="3" s="1"/>
  <c r="AE1126" i="3"/>
  <c r="AD1126" i="3"/>
  <c r="AG1126" i="3" s="1"/>
  <c r="AD2560" i="3"/>
  <c r="AG2560" i="3" s="1"/>
  <c r="AD2042" i="3"/>
  <c r="AD1124" i="3"/>
  <c r="AD2563" i="3"/>
  <c r="AE2563" i="3" s="1"/>
  <c r="AF2563" i="3" s="1"/>
  <c r="AI2563" i="3" s="1"/>
  <c r="AD2044" i="3"/>
  <c r="AG2044" i="3" s="1"/>
  <c r="AD1130" i="3"/>
  <c r="AD1121" i="3"/>
  <c r="AG1121" i="3" s="1"/>
  <c r="AD1120" i="3"/>
  <c r="AD1119" i="3"/>
  <c r="AE1119" i="3" s="1"/>
  <c r="AF1119" i="3" s="1"/>
  <c r="AI1119" i="3" s="1"/>
  <c r="AF2790" i="3"/>
  <c r="AI2790" i="3" s="1"/>
  <c r="AD2790" i="3"/>
  <c r="AG2790" i="3" s="1"/>
  <c r="AD507" i="3"/>
  <c r="AD288" i="3"/>
  <c r="AG288" i="3" s="1"/>
  <c r="AD1181" i="3"/>
  <c r="AG1181" i="3" s="1"/>
  <c r="AD1183" i="3"/>
  <c r="AD1182" i="3"/>
  <c r="AE1182" i="3" s="1"/>
  <c r="AH1182" i="3" s="1"/>
  <c r="AD1180" i="3"/>
  <c r="AG1180" i="3" s="1"/>
  <c r="AD297" i="3"/>
  <c r="AD296" i="3"/>
  <c r="AD1229" i="3"/>
  <c r="AE1229" i="3" s="1"/>
  <c r="AE1574" i="3"/>
  <c r="AD1574" i="3"/>
  <c r="AG1574" i="3" s="1"/>
  <c r="AE1573" i="3"/>
  <c r="AD1573" i="3"/>
  <c r="AG1573" i="3" s="1"/>
  <c r="AD1614" i="3"/>
  <c r="AD1580" i="3"/>
  <c r="AD1262" i="3"/>
  <c r="AE1264" i="3"/>
  <c r="AH1264" i="3" s="1"/>
  <c r="AD1264" i="3"/>
  <c r="AG1264" i="3" s="1"/>
  <c r="AE1261" i="3"/>
  <c r="AD1261" i="3"/>
  <c r="AG1261" i="3" s="1"/>
  <c r="AD1263" i="3"/>
  <c r="AD1266" i="3"/>
  <c r="AD1265" i="3"/>
  <c r="AD2920" i="3"/>
  <c r="AG2920" i="3" s="1"/>
  <c r="AD2057" i="3"/>
  <c r="AD1277" i="3"/>
  <c r="AD1273" i="3"/>
  <c r="AD1272" i="3"/>
  <c r="AE1272" i="3" s="1"/>
  <c r="AD1270" i="3"/>
  <c r="AD1275" i="3"/>
  <c r="AD1271" i="3"/>
  <c r="AG1271" i="3" s="1"/>
  <c r="AD1274" i="3"/>
  <c r="AD880" i="3"/>
  <c r="AD879" i="3"/>
  <c r="AE879" i="3" s="1"/>
  <c r="AH879" i="3" s="1"/>
  <c r="AD1905" i="3"/>
  <c r="AG1905" i="3" s="1"/>
  <c r="AD881" i="3"/>
  <c r="AE881" i="3" s="1"/>
  <c r="AE1226" i="3"/>
  <c r="AF1226" i="3" s="1"/>
  <c r="AI1226" i="3" s="1"/>
  <c r="AD1226" i="3"/>
  <c r="AG1226" i="3" s="1"/>
  <c r="AE1331" i="3"/>
  <c r="AD1331" i="3"/>
  <c r="AG1331" i="3" s="1"/>
  <c r="AD1330" i="3"/>
  <c r="AG1330" i="3" s="1"/>
  <c r="AD1321" i="3"/>
  <c r="AE1321" i="3" s="1"/>
  <c r="AF1321" i="3" s="1"/>
  <c r="AI1321" i="3" s="1"/>
  <c r="AD1320" i="3"/>
  <c r="AD1319" i="3"/>
  <c r="AE1325" i="3"/>
  <c r="AF1325" i="3" s="1"/>
  <c r="AI1325" i="3" s="1"/>
  <c r="AD1325" i="3"/>
  <c r="AG1325" i="3" s="1"/>
  <c r="AE1324" i="3"/>
  <c r="AD1324" i="3"/>
  <c r="AG1324" i="3" s="1"/>
  <c r="AE1323" i="3"/>
  <c r="AH1323" i="3" s="1"/>
  <c r="AD1323" i="3"/>
  <c r="AG1323" i="3" s="1"/>
  <c r="AE1322" i="3"/>
  <c r="AD1322" i="3"/>
  <c r="AG1322" i="3" s="1"/>
  <c r="AD1329" i="3"/>
  <c r="AD1326" i="3"/>
  <c r="AD1328" i="3"/>
  <c r="AE1328" i="3" s="1"/>
  <c r="AH1328" i="3" s="1"/>
  <c r="AD1327" i="3"/>
  <c r="AE621" i="3"/>
  <c r="AD621" i="3"/>
  <c r="AG621" i="3" s="1"/>
  <c r="AD1493" i="3"/>
  <c r="AD3069" i="3"/>
  <c r="AD3068" i="3"/>
  <c r="AG3068" i="3" s="1"/>
  <c r="AD3067" i="3"/>
  <c r="AD3070" i="3"/>
  <c r="AG3070" i="3" s="1"/>
  <c r="AD3066" i="3"/>
  <c r="AG3066" i="3" s="1"/>
  <c r="AD3065" i="3"/>
  <c r="AD1883" i="3"/>
  <c r="AG1883" i="3" s="1"/>
  <c r="AD1881" i="3"/>
  <c r="AD1882" i="3"/>
  <c r="AD979" i="3"/>
  <c r="AD978" i="3"/>
  <c r="AF2348" i="3"/>
  <c r="AI2348" i="3" s="1"/>
  <c r="AD2348" i="3"/>
  <c r="AD1105" i="3"/>
  <c r="AD1375" i="3"/>
  <c r="AE1375" i="3" s="1"/>
  <c r="AH1375" i="3" s="1"/>
  <c r="AE632" i="3"/>
  <c r="AD632" i="3"/>
  <c r="AG632" i="3" s="1"/>
  <c r="AE1766" i="3"/>
  <c r="AH1766" i="3" s="1"/>
  <c r="AD1766" i="3"/>
  <c r="AG1766" i="3" s="1"/>
  <c r="AD1765" i="3"/>
  <c r="AE1764" i="3"/>
  <c r="AD1764" i="3"/>
  <c r="AG1764" i="3" s="1"/>
  <c r="AD1763" i="3"/>
  <c r="AE1763" i="3" s="1"/>
  <c r="AE2041" i="3"/>
  <c r="AD2041" i="3"/>
  <c r="AG2041" i="3" s="1"/>
  <c r="AE2040" i="3"/>
  <c r="AD2040" i="3"/>
  <c r="AG2040" i="3" s="1"/>
  <c r="AE1423" i="3"/>
  <c r="AH1423" i="3" s="1"/>
  <c r="AD1423" i="3"/>
  <c r="AG1423" i="3" s="1"/>
  <c r="AE1422" i="3"/>
  <c r="AH1422" i="3" s="1"/>
  <c r="AD1422" i="3"/>
  <c r="AG1422" i="3" s="1"/>
  <c r="AE1425" i="3"/>
  <c r="AD1425" i="3"/>
  <c r="AG1425" i="3" s="1"/>
  <c r="AD775" i="3"/>
  <c r="AD779" i="3"/>
  <c r="AD776" i="3"/>
  <c r="AE776" i="3" s="1"/>
  <c r="AH776" i="3" s="1"/>
  <c r="AD778" i="3"/>
  <c r="AD777" i="3"/>
  <c r="AD503" i="3"/>
  <c r="AE503" i="3" s="1"/>
  <c r="AE505" i="3"/>
  <c r="AD505" i="3"/>
  <c r="AG505" i="3" s="1"/>
  <c r="AD1110" i="3"/>
  <c r="AD1880" i="3"/>
  <c r="AD1989" i="3"/>
  <c r="AD2721" i="3"/>
  <c r="AD410" i="3"/>
  <c r="AG410" i="3" s="1"/>
  <c r="AD2719" i="3"/>
  <c r="AD1634" i="3"/>
  <c r="AD278" i="3"/>
  <c r="AD276" i="3"/>
  <c r="AF546" i="3"/>
  <c r="AI546" i="3" s="1"/>
  <c r="AD546" i="3"/>
  <c r="AG546" i="3" s="1"/>
  <c r="AF545" i="3"/>
  <c r="AI545" i="3" s="1"/>
  <c r="AD545" i="3"/>
  <c r="AF544" i="3"/>
  <c r="AI544" i="3" s="1"/>
  <c r="AD544" i="3"/>
  <c r="AE543" i="3"/>
  <c r="AH543" i="3" s="1"/>
  <c r="AD543" i="3"/>
  <c r="AG543" i="3" s="1"/>
  <c r="AD1441" i="3"/>
  <c r="AD1439" i="3"/>
  <c r="AD390" i="3"/>
  <c r="AD1440" i="3"/>
  <c r="AG1440" i="3" s="1"/>
  <c r="AD1438" i="3"/>
  <c r="AD1106" i="3"/>
  <c r="AD2995" i="3"/>
  <c r="AD392" i="3"/>
  <c r="AE392" i="3" s="1"/>
  <c r="AF392" i="3" s="1"/>
  <c r="AI392" i="3" s="1"/>
  <c r="AF1007" i="3"/>
  <c r="AI1007" i="3" s="1"/>
  <c r="AD1007" i="3"/>
  <c r="AE1490" i="3"/>
  <c r="AD1490" i="3"/>
  <c r="AG1490" i="3" s="1"/>
  <c r="AE1489" i="3"/>
  <c r="AH1489" i="3" s="1"/>
  <c r="AD1489" i="3"/>
  <c r="AG1489" i="3" s="1"/>
  <c r="AD1864" i="3"/>
  <c r="AE1864" i="3" s="1"/>
  <c r="AD1868" i="3"/>
  <c r="AD1866" i="3"/>
  <c r="AD602" i="3"/>
  <c r="AD600" i="3"/>
  <c r="AD607" i="3"/>
  <c r="AE607" i="3" s="1"/>
  <c r="AF607" i="3" s="1"/>
  <c r="AI607" i="3" s="1"/>
  <c r="AD601" i="3"/>
  <c r="AE601" i="3" s="1"/>
  <c r="AD599" i="3"/>
  <c r="AE599" i="3" s="1"/>
  <c r="AD606" i="3"/>
  <c r="AD604" i="3"/>
  <c r="AD605" i="3"/>
  <c r="AD603" i="3"/>
  <c r="AD1531" i="3"/>
  <c r="AD1550" i="3"/>
  <c r="AD1090" i="3"/>
  <c r="AD1085" i="3"/>
  <c r="AG1085" i="3" s="1"/>
  <c r="AD1092" i="3"/>
  <c r="AD1091" i="3"/>
  <c r="AD1086" i="3"/>
  <c r="AD1087" i="3"/>
  <c r="AD1170" i="3"/>
  <c r="AD1070" i="3"/>
  <c r="AD1069" i="3"/>
  <c r="AD1068" i="3"/>
  <c r="AD1167" i="3"/>
  <c r="AD1166" i="3"/>
  <c r="AD2103" i="3"/>
  <c r="AD1556" i="3"/>
  <c r="AE1592" i="3"/>
  <c r="AD1592" i="3"/>
  <c r="AG1592" i="3" s="1"/>
  <c r="AE1578" i="3"/>
  <c r="AD1578" i="3"/>
  <c r="AG1578" i="3" s="1"/>
  <c r="AE1591" i="3"/>
  <c r="AD1591" i="3"/>
  <c r="AG1591" i="3" s="1"/>
  <c r="AD2574" i="3"/>
  <c r="AF745" i="3"/>
  <c r="AI745" i="3" s="1"/>
  <c r="AD745" i="3"/>
  <c r="AE2833" i="3"/>
  <c r="AD2833" i="3"/>
  <c r="AG2833" i="3" s="1"/>
  <c r="AD2832" i="3"/>
  <c r="AG2832" i="3" s="1"/>
  <c r="AD1596" i="3"/>
  <c r="AD1383" i="3"/>
  <c r="AD2818" i="3"/>
  <c r="AD2462" i="3"/>
  <c r="AD1527" i="3"/>
  <c r="AD551" i="3"/>
  <c r="AG551" i="3" s="1"/>
  <c r="AD550" i="3"/>
  <c r="AG550" i="3" s="1"/>
  <c r="AE1390" i="3"/>
  <c r="AD1390" i="3"/>
  <c r="AG1390" i="3" s="1"/>
  <c r="AE849" i="3"/>
  <c r="AF849" i="3" s="1"/>
  <c r="AI849" i="3" s="1"/>
  <c r="AD849" i="3"/>
  <c r="AG849" i="3" s="1"/>
  <c r="AE847" i="3"/>
  <c r="AD847" i="3"/>
  <c r="AG847" i="3" s="1"/>
  <c r="AD1620" i="3"/>
  <c r="AE2544" i="3"/>
  <c r="AD2544" i="3"/>
  <c r="AG2544" i="3" s="1"/>
  <c r="AE1567" i="3"/>
  <c r="AD1567" i="3"/>
  <c r="AG1567" i="3" s="1"/>
  <c r="AE629" i="3"/>
  <c r="AD629" i="3"/>
  <c r="AG629" i="3" s="1"/>
  <c r="AE1335" i="3"/>
  <c r="AD1335" i="3"/>
  <c r="AG1335" i="3" s="1"/>
  <c r="AI638" i="3"/>
  <c r="AH638" i="3"/>
  <c r="AG638" i="3"/>
  <c r="AF2989" i="3"/>
  <c r="AI2989" i="3" s="1"/>
  <c r="AD2989" i="3"/>
  <c r="AG2989" i="3" s="1"/>
  <c r="AD2988" i="3"/>
  <c r="AD2987" i="3"/>
  <c r="AD2985" i="3"/>
  <c r="AD2984" i="3"/>
  <c r="AD1644" i="3"/>
  <c r="AD1689" i="3"/>
  <c r="AD906" i="3"/>
  <c r="AD1647" i="3"/>
  <c r="AE1646" i="3"/>
  <c r="AD1646" i="3"/>
  <c r="AG1646" i="3" s="1"/>
  <c r="AD788" i="3"/>
  <c r="AD786" i="3"/>
  <c r="AE786" i="3" s="1"/>
  <c r="AH786" i="3" s="1"/>
  <c r="AD787" i="3"/>
  <c r="AD2928" i="3"/>
  <c r="AD2926" i="3"/>
  <c r="AD1595" i="3"/>
  <c r="AD2054" i="3"/>
  <c r="AD2052" i="3"/>
  <c r="AD766" i="3"/>
  <c r="AG766" i="3" s="1"/>
  <c r="AD764" i="3"/>
  <c r="AD762" i="3"/>
  <c r="AD2243" i="3"/>
  <c r="AD2242" i="3"/>
  <c r="AD2241" i="3"/>
  <c r="AD767" i="3"/>
  <c r="AD1948" i="3"/>
  <c r="AD771" i="3"/>
  <c r="AD1443" i="3"/>
  <c r="AD2742" i="3"/>
  <c r="AG2742" i="3" s="1"/>
  <c r="AD1842" i="3"/>
  <c r="AD1985" i="3"/>
  <c r="AD1984" i="3"/>
  <c r="AE422" i="3"/>
  <c r="AD422" i="3"/>
  <c r="AG422" i="3" s="1"/>
  <c r="AE421" i="3"/>
  <c r="AH421" i="3" s="1"/>
  <c r="AD421" i="3"/>
  <c r="AG421" i="3" s="1"/>
  <c r="AE420" i="3"/>
  <c r="AD420" i="3"/>
  <c r="AG420" i="3" s="1"/>
  <c r="AD2716" i="3"/>
  <c r="AE2712" i="3"/>
  <c r="AD2712" i="3"/>
  <c r="AG2712" i="3" s="1"/>
  <c r="AD2711" i="3"/>
  <c r="AG2711" i="3" s="1"/>
  <c r="AD2710" i="3"/>
  <c r="AE2718" i="3"/>
  <c r="AD2718" i="3"/>
  <c r="AG2718" i="3" s="1"/>
  <c r="AD2717" i="3"/>
  <c r="AD2715" i="3"/>
  <c r="AE2715" i="3" s="1"/>
  <c r="AH2715" i="3" s="1"/>
  <c r="AD2714" i="3"/>
  <c r="AD2713" i="3"/>
  <c r="AD2708" i="3"/>
  <c r="AE2708" i="3" s="1"/>
  <c r="AD2707" i="3"/>
  <c r="AD2709" i="3"/>
  <c r="AD2706" i="3"/>
  <c r="AG2706" i="3" s="1"/>
  <c r="AD2467" i="3"/>
  <c r="AD2466" i="3"/>
  <c r="AD2465" i="3"/>
  <c r="AD872" i="3"/>
  <c r="AD2886" i="3"/>
  <c r="AD496" i="3"/>
  <c r="AE496" i="3" s="1"/>
  <c r="AH496" i="3" s="1"/>
  <c r="AD2609" i="3"/>
  <c r="AD2608" i="3"/>
  <c r="AD1700" i="3"/>
  <c r="AD2513" i="3"/>
  <c r="AE628" i="3"/>
  <c r="AD628" i="3"/>
  <c r="AG628" i="3" s="1"/>
  <c r="AE938" i="3"/>
  <c r="AD938" i="3"/>
  <c r="AG938" i="3" s="1"/>
  <c r="AE937" i="3"/>
  <c r="AF937" i="3" s="1"/>
  <c r="AI937" i="3" s="1"/>
  <c r="AD937" i="3"/>
  <c r="AG937" i="3" s="1"/>
  <c r="AE936" i="3"/>
  <c r="AD936" i="3"/>
  <c r="AG936" i="3" s="1"/>
  <c r="AD997" i="3"/>
  <c r="AD242" i="3"/>
  <c r="AD241" i="3"/>
  <c r="AD1858" i="3"/>
  <c r="AD1758" i="3"/>
  <c r="AE1758" i="3" s="1"/>
  <c r="AF1758" i="3" s="1"/>
  <c r="AI1758" i="3" s="1"/>
  <c r="AD1757" i="3"/>
  <c r="AG1757" i="3" s="1"/>
  <c r="AD1756" i="3"/>
  <c r="AD1755" i="3"/>
  <c r="AD1754" i="3"/>
  <c r="AD1753" i="3"/>
  <c r="AE1753" i="3" s="1"/>
  <c r="AE1557" i="3"/>
  <c r="AH1557" i="3" s="1"/>
  <c r="AD1557" i="3"/>
  <c r="AG1557" i="3" s="1"/>
  <c r="AD1800" i="3"/>
  <c r="AG1800" i="3" s="1"/>
  <c r="AD1772" i="3"/>
  <c r="AG1772" i="3" s="1"/>
  <c r="AD1751" i="3"/>
  <c r="AD1635" i="3"/>
  <c r="AD1821" i="3"/>
  <c r="AE1820" i="3"/>
  <c r="AD1820" i="3"/>
  <c r="AG1820" i="3" s="1"/>
  <c r="AD1819" i="3"/>
  <c r="AD1818" i="3"/>
  <c r="AD1817" i="3"/>
  <c r="AE1817" i="3" s="1"/>
  <c r="AD1816" i="3"/>
  <c r="AE1816" i="3" s="1"/>
  <c r="AF1816" i="3" s="1"/>
  <c r="AI1816" i="3" s="1"/>
  <c r="AE1815" i="3"/>
  <c r="AF1815" i="3" s="1"/>
  <c r="AI1815" i="3" s="1"/>
  <c r="AD1815" i="3"/>
  <c r="AG1815" i="3" s="1"/>
  <c r="AE1814" i="3"/>
  <c r="AF1814" i="3" s="1"/>
  <c r="AI1814" i="3" s="1"/>
  <c r="AD1814" i="3"/>
  <c r="AG1814" i="3" s="1"/>
  <c r="AD1813" i="3"/>
  <c r="AE1811" i="3"/>
  <c r="AF1811" i="3" s="1"/>
  <c r="AI1811" i="3" s="1"/>
  <c r="AD1811" i="3"/>
  <c r="AG1811" i="3" s="1"/>
  <c r="AD1795" i="3"/>
  <c r="AD1794" i="3"/>
  <c r="AD1793" i="3"/>
  <c r="AD1792" i="3"/>
  <c r="AG1792" i="3" s="1"/>
  <c r="AD1791" i="3"/>
  <c r="AD1790" i="3"/>
  <c r="AG1790" i="3" s="1"/>
  <c r="AD1788" i="3"/>
  <c r="AG1788" i="3" s="1"/>
  <c r="AE1787" i="3"/>
  <c r="AD1787" i="3"/>
  <c r="AG1787" i="3" s="1"/>
  <c r="AD1785" i="3"/>
  <c r="AD1783" i="3"/>
  <c r="AD1782" i="3"/>
  <c r="AD1780" i="3"/>
  <c r="AD1778" i="3"/>
  <c r="AE1777" i="3"/>
  <c r="AH1777" i="3" s="1"/>
  <c r="AD1777" i="3"/>
  <c r="AG1777" i="3" s="1"/>
  <c r="AE1775" i="3"/>
  <c r="AD1775" i="3"/>
  <c r="AG1775" i="3" s="1"/>
  <c r="AD1255" i="3"/>
  <c r="AD1253" i="3"/>
  <c r="AD1250" i="3"/>
  <c r="AD1249" i="3"/>
  <c r="AG1249" i="3" s="1"/>
  <c r="AD1247" i="3"/>
  <c r="AG1247" i="3" s="1"/>
  <c r="AD1244" i="3"/>
  <c r="AD966" i="3"/>
  <c r="AD965" i="3"/>
  <c r="AD854" i="3"/>
  <c r="AD1155" i="3"/>
  <c r="AD1822" i="3"/>
  <c r="AD1804" i="3"/>
  <c r="AD1625" i="3"/>
  <c r="AE1625" i="3" s="1"/>
  <c r="AD1823" i="3"/>
  <c r="AE1823" i="3" s="1"/>
  <c r="AD1937" i="3"/>
  <c r="AD1921" i="3"/>
  <c r="AE1921" i="3" s="1"/>
  <c r="AF1921" i="3" s="1"/>
  <c r="AI1921" i="3" s="1"/>
  <c r="AD1773" i="3"/>
  <c r="AD1774" i="3"/>
  <c r="AD1799" i="3"/>
  <c r="AD1798" i="3"/>
  <c r="AD1388" i="3"/>
  <c r="AE1159" i="3"/>
  <c r="AD1159" i="3"/>
  <c r="AG1159" i="3" s="1"/>
  <c r="AD1158" i="3"/>
  <c r="AD2854" i="3"/>
  <c r="AD2853" i="3"/>
  <c r="AD1839" i="3"/>
  <c r="AG1839" i="3" s="1"/>
  <c r="AD1838" i="3"/>
  <c r="AG1838" i="3" s="1"/>
  <c r="AE1674" i="3"/>
  <c r="AD1674" i="3"/>
  <c r="AG1674" i="3" s="1"/>
  <c r="AD870" i="3"/>
  <c r="AD2580" i="3"/>
  <c r="AE2580" i="3" s="1"/>
  <c r="AH2580" i="3" s="1"/>
  <c r="AD1856" i="3"/>
  <c r="AD2667" i="3"/>
  <c r="AG2667" i="3" s="1"/>
  <c r="AD2668" i="3"/>
  <c r="AD1409" i="3"/>
  <c r="AG1409" i="3" s="1"/>
  <c r="AE1405" i="3"/>
  <c r="AD1405" i="3"/>
  <c r="AG1405" i="3" s="1"/>
  <c r="AE1404" i="3"/>
  <c r="AH1404" i="3" s="1"/>
  <c r="AD1404" i="3"/>
  <c r="AG1404" i="3" s="1"/>
  <c r="AD1403" i="3"/>
  <c r="AD1402" i="3"/>
  <c r="AD1214" i="3"/>
  <c r="AD1408" i="3"/>
  <c r="AD1917" i="3"/>
  <c r="AG1917" i="3" s="1"/>
  <c r="AD1407" i="3"/>
  <c r="AG1407" i="3" s="1"/>
  <c r="AE1401" i="3"/>
  <c r="AD1401" i="3"/>
  <c r="AG1401" i="3" s="1"/>
  <c r="AE1213" i="3"/>
  <c r="AD1213" i="3"/>
  <c r="AG1213" i="3" s="1"/>
  <c r="AD476" i="3"/>
  <c r="AE476" i="3" s="1"/>
  <c r="AD1915" i="3"/>
  <c r="AD477" i="3"/>
  <c r="AG477" i="3" s="1"/>
  <c r="AE1406" i="3"/>
  <c r="AH1406" i="3" s="1"/>
  <c r="AD1406" i="3"/>
  <c r="AG1406" i="3" s="1"/>
  <c r="AE1216" i="3"/>
  <c r="AD1216" i="3"/>
  <c r="AG1216" i="3" s="1"/>
  <c r="AE478" i="3"/>
  <c r="AD478" i="3"/>
  <c r="AG478" i="3" s="1"/>
  <c r="AE1893" i="3"/>
  <c r="AF1893" i="3" s="1"/>
  <c r="AI1893" i="3" s="1"/>
  <c r="AD1893" i="3"/>
  <c r="AG1893" i="3" s="1"/>
  <c r="AD1298" i="3"/>
  <c r="AD2474" i="3"/>
  <c r="AF1525" i="3"/>
  <c r="AI1525" i="3" s="1"/>
  <c r="AD1525" i="3"/>
  <c r="AD2455" i="3"/>
  <c r="AD3032" i="3"/>
  <c r="AD1665" i="3"/>
  <c r="AD3031" i="3"/>
  <c r="AD3030" i="3"/>
  <c r="AD1537" i="3"/>
  <c r="AD1540" i="3"/>
  <c r="AG1540" i="3" s="1"/>
  <c r="AD1534" i="3"/>
  <c r="AD1165" i="3"/>
  <c r="AD1164" i="3"/>
  <c r="AD2395" i="3"/>
  <c r="AD2394" i="3"/>
  <c r="AD2392" i="3"/>
  <c r="AE2392" i="3" s="1"/>
  <c r="AF2392" i="3" s="1"/>
  <c r="AI2392" i="3" s="1"/>
  <c r="AD2403" i="3"/>
  <c r="AD2402" i="3"/>
  <c r="AD2401" i="3"/>
  <c r="AD1163" i="3"/>
  <c r="AD1162" i="3"/>
  <c r="AD2383" i="3"/>
  <c r="AD2382" i="3"/>
  <c r="AG2382" i="3" s="1"/>
  <c r="AD2381" i="3"/>
  <c r="AD2380" i="3"/>
  <c r="AE2380" i="3" s="1"/>
  <c r="AD1543" i="3"/>
  <c r="AE1543" i="3" s="1"/>
  <c r="AF1543" i="3" s="1"/>
  <c r="AI1543" i="3" s="1"/>
  <c r="AD1542" i="3"/>
  <c r="AD2540" i="3"/>
  <c r="AD2539" i="3"/>
  <c r="AD2538" i="3"/>
  <c r="AD2537" i="3"/>
  <c r="AD384" i="3"/>
  <c r="AD378" i="3"/>
  <c r="AD891" i="3"/>
  <c r="AD995" i="3"/>
  <c r="AD1135" i="3"/>
  <c r="AD1926" i="3"/>
  <c r="AG1926" i="3" s="1"/>
  <c r="AD1924" i="3"/>
  <c r="AD1654" i="3"/>
  <c r="AE1654" i="3" s="1"/>
  <c r="AH1654" i="3" s="1"/>
  <c r="AD1653" i="3"/>
  <c r="AE1653" i="3" s="1"/>
  <c r="AF1653" i="3" s="1"/>
  <c r="AI1653" i="3" s="1"/>
  <c r="AD1963" i="3"/>
  <c r="AD1962" i="3"/>
  <c r="AD1961" i="3"/>
  <c r="AD1970" i="3"/>
  <c r="AD1952" i="3"/>
  <c r="AG1952" i="3" s="1"/>
  <c r="AD1969" i="3"/>
  <c r="AD1906" i="3"/>
  <c r="AE1906" i="3" s="1"/>
  <c r="AH1906" i="3" s="1"/>
  <c r="AD407" i="3"/>
  <c r="AD1202" i="3"/>
  <c r="AD1907" i="3"/>
  <c r="AD408" i="3"/>
  <c r="AD400" i="3"/>
  <c r="AD3037" i="3"/>
  <c r="AD406" i="3"/>
  <c r="AG406" i="3" s="1"/>
  <c r="AD3036" i="3"/>
  <c r="AE3036" i="3" s="1"/>
  <c r="AF3036" i="3" s="1"/>
  <c r="AI3036" i="3" s="1"/>
  <c r="AD404" i="3"/>
  <c r="AD403" i="3"/>
  <c r="AD401" i="3"/>
  <c r="AD1460" i="3"/>
  <c r="AD1458" i="3"/>
  <c r="AE1458" i="3" s="1"/>
  <c r="AH1458" i="3" s="1"/>
  <c r="AD1456" i="3"/>
  <c r="AD1466" i="3"/>
  <c r="AD1464" i="3"/>
  <c r="AD1462" i="3"/>
  <c r="AD1311" i="3"/>
  <c r="AD547" i="3"/>
  <c r="AD2007" i="3"/>
  <c r="AD2006" i="3"/>
  <c r="AD2010" i="3"/>
  <c r="AD2009" i="3"/>
  <c r="AE2009" i="3" s="1"/>
  <c r="AF2009" i="3" s="1"/>
  <c r="AI2009" i="3" s="1"/>
  <c r="AD2008" i="3"/>
  <c r="AD2049" i="3"/>
  <c r="AD2048" i="3"/>
  <c r="AD2047" i="3"/>
  <c r="AD2046" i="3"/>
  <c r="AD2050" i="3"/>
  <c r="AD2051" i="3"/>
  <c r="AD2512" i="3"/>
  <c r="AF2789" i="3"/>
  <c r="AI2789" i="3" s="1"/>
  <c r="AD2789" i="3"/>
  <c r="AD2456" i="3"/>
  <c r="AD3000" i="3"/>
  <c r="AD2254" i="3"/>
  <c r="AE2253" i="3"/>
  <c r="AH2253" i="3" s="1"/>
  <c r="AD2253" i="3"/>
  <c r="AG2253" i="3" s="1"/>
  <c r="AE2131" i="3"/>
  <c r="AD2131" i="3"/>
  <c r="AG2131" i="3" s="1"/>
  <c r="AE2125" i="3"/>
  <c r="AD2125" i="3"/>
  <c r="AG2125" i="3" s="1"/>
  <c r="AE318" i="3"/>
  <c r="AH318" i="3" s="1"/>
  <c r="AD318" i="3"/>
  <c r="AG318" i="3" s="1"/>
  <c r="AE2130" i="3"/>
  <c r="AD2130" i="3"/>
  <c r="AG2130" i="3" s="1"/>
  <c r="AD2124" i="3"/>
  <c r="AE2135" i="3"/>
  <c r="AD2135" i="3"/>
  <c r="AG2135" i="3" s="1"/>
  <c r="AD2134" i="3"/>
  <c r="AD2129" i="3"/>
  <c r="AD2128" i="3"/>
  <c r="AD2167" i="3"/>
  <c r="AD2171" i="3"/>
  <c r="AE2171" i="3" s="1"/>
  <c r="AD2169" i="3"/>
  <c r="AG2169" i="3" s="1"/>
  <c r="AD2168" i="3"/>
  <c r="AD2180" i="3"/>
  <c r="AE2180" i="3" s="1"/>
  <c r="AD2166" i="3"/>
  <c r="AD2182" i="3"/>
  <c r="AD2160" i="3"/>
  <c r="AD2159" i="3"/>
  <c r="AD1585" i="3"/>
  <c r="AD1586" i="3"/>
  <c r="AG1586" i="3" s="1"/>
  <c r="AD1584" i="3"/>
  <c r="AE1584" i="3" s="1"/>
  <c r="AH1584" i="3" s="1"/>
  <c r="AD2164" i="3"/>
  <c r="AD2161" i="3"/>
  <c r="AD2165" i="3"/>
  <c r="AD2163" i="3"/>
  <c r="AD2162" i="3"/>
  <c r="AD2179" i="3"/>
  <c r="AE2179" i="3" s="1"/>
  <c r="AH2179" i="3" s="1"/>
  <c r="AD2175" i="3"/>
  <c r="AD2173" i="3"/>
  <c r="AD2178" i="3"/>
  <c r="AG2178" i="3" s="1"/>
  <c r="AD2184" i="3"/>
  <c r="AD2186" i="3"/>
  <c r="AE2186" i="3" s="1"/>
  <c r="AD1268" i="3"/>
  <c r="AD2196" i="3"/>
  <c r="AD2197" i="3"/>
  <c r="AD1232" i="3"/>
  <c r="AG1232" i="3" s="1"/>
  <c r="AD2239" i="3"/>
  <c r="AD2238" i="3"/>
  <c r="AG2238" i="3" s="1"/>
  <c r="AD2237" i="3"/>
  <c r="AE2237" i="3" s="1"/>
  <c r="AF2237" i="3" s="1"/>
  <c r="AI2237" i="3" s="1"/>
  <c r="AD2236" i="3"/>
  <c r="AG2236" i="3" s="1"/>
  <c r="AD2235" i="3"/>
  <c r="AD2240" i="3"/>
  <c r="AE2240" i="3" s="1"/>
  <c r="AF2240" i="3" s="1"/>
  <c r="AI2240" i="3" s="1"/>
  <c r="AD1174" i="3"/>
  <c r="AE1174" i="3" s="1"/>
  <c r="AF1174" i="3" s="1"/>
  <c r="AI1174" i="3" s="1"/>
  <c r="AE240" i="3"/>
  <c r="AH240" i="3" s="1"/>
  <c r="AD240" i="3"/>
  <c r="AG240" i="3" s="1"/>
  <c r="AE239" i="3"/>
  <c r="AD239" i="3"/>
  <c r="AG239" i="3" s="1"/>
  <c r="AD238" i="3"/>
  <c r="AD237" i="3"/>
  <c r="AE236" i="3"/>
  <c r="AH236" i="3" s="1"/>
  <c r="AD236" i="3"/>
  <c r="AG236" i="3" s="1"/>
  <c r="AE235" i="3"/>
  <c r="AD235" i="3"/>
  <c r="AG235" i="3" s="1"/>
  <c r="AD2737" i="3"/>
  <c r="AE2736" i="3"/>
  <c r="AD2736" i="3"/>
  <c r="AG2736" i="3" s="1"/>
  <c r="AE2735" i="3"/>
  <c r="AD2735" i="3"/>
  <c r="AG2735" i="3" s="1"/>
  <c r="AE2738" i="3"/>
  <c r="AD2738" i="3"/>
  <c r="AG2738" i="3" s="1"/>
  <c r="AD1568" i="3"/>
  <c r="AE1568" i="3" s="1"/>
  <c r="AF1568" i="3" s="1"/>
  <c r="AI1568" i="3" s="1"/>
  <c r="AD1492" i="3"/>
  <c r="AE1492" i="3" s="1"/>
  <c r="AH1492" i="3" s="1"/>
  <c r="AD960" i="3"/>
  <c r="AD1523" i="3"/>
  <c r="AG1523" i="3" s="1"/>
  <c r="AD1161" i="3"/>
  <c r="AG1161" i="3" s="1"/>
  <c r="AE751" i="3"/>
  <c r="AD751" i="3"/>
  <c r="AG751" i="3" s="1"/>
  <c r="AD2331" i="3"/>
  <c r="AD2334" i="3"/>
  <c r="AD2333" i="3"/>
  <c r="AD495" i="3"/>
  <c r="AD494" i="3"/>
  <c r="AD493" i="3"/>
  <c r="AD2304" i="3"/>
  <c r="AD2303" i="3"/>
  <c r="AD2299" i="3"/>
  <c r="AE2299" i="3" s="1"/>
  <c r="AH2299" i="3" s="1"/>
  <c r="AD2295" i="3"/>
  <c r="AD1314" i="3"/>
  <c r="AD2318" i="3"/>
  <c r="AD2315" i="3"/>
  <c r="AD2311" i="3"/>
  <c r="AD2306" i="3"/>
  <c r="AE2306" i="3" s="1"/>
  <c r="AF2306" i="3" s="1"/>
  <c r="AI2306" i="3" s="1"/>
  <c r="AD2301" i="3"/>
  <c r="AD2297" i="3"/>
  <c r="AD2110" i="3"/>
  <c r="AD2104" i="3"/>
  <c r="AD1312" i="3"/>
  <c r="AD2314" i="3"/>
  <c r="AE2314" i="3" s="1"/>
  <c r="AH2314" i="3" s="1"/>
  <c r="AD2302" i="3"/>
  <c r="AD2293" i="3"/>
  <c r="AG2293" i="3" s="1"/>
  <c r="AD2108" i="3"/>
  <c r="AD1316" i="3"/>
  <c r="AD2377" i="3"/>
  <c r="AD2375" i="3"/>
  <c r="AD2374" i="3"/>
  <c r="AD2373" i="3"/>
  <c r="AE2373" i="3" s="1"/>
  <c r="AH2373" i="3" s="1"/>
  <c r="AD2368" i="3"/>
  <c r="AE2368" i="3" s="1"/>
  <c r="AH2368" i="3" s="1"/>
  <c r="AD2367" i="3"/>
  <c r="AD2366" i="3"/>
  <c r="AG2366" i="3" s="1"/>
  <c r="AD2365" i="3"/>
  <c r="AD2364" i="3"/>
  <c r="AG2364" i="3" s="1"/>
  <c r="AD2359" i="3"/>
  <c r="AG2359" i="3" s="1"/>
  <c r="AD2357" i="3"/>
  <c r="AD2356" i="3"/>
  <c r="AG2356" i="3" s="1"/>
  <c r="AD2355" i="3"/>
  <c r="AD2354" i="3"/>
  <c r="AD2106" i="3"/>
  <c r="AD2317" i="3"/>
  <c r="AD2310" i="3"/>
  <c r="AD2371" i="3"/>
  <c r="AG2371" i="3" s="1"/>
  <c r="AD2362" i="3"/>
  <c r="AD2351" i="3"/>
  <c r="AG2351" i="3" s="1"/>
  <c r="AD2385" i="3"/>
  <c r="AD2384" i="3"/>
  <c r="AD363" i="3"/>
  <c r="AD2388" i="3"/>
  <c r="AD2387" i="3"/>
  <c r="AD1676" i="3"/>
  <c r="AD2428" i="3"/>
  <c r="AD2430" i="3"/>
  <c r="AG2430" i="3" s="1"/>
  <c r="AD2429" i="3"/>
  <c r="AD1956" i="3"/>
  <c r="AD1959" i="3"/>
  <c r="AD1957" i="3"/>
  <c r="AD1958" i="3"/>
  <c r="AD2432" i="3"/>
  <c r="AD2435" i="3"/>
  <c r="AD699" i="3"/>
  <c r="AG699" i="3" s="1"/>
  <c r="AD2079" i="3"/>
  <c r="AD2078" i="3"/>
  <c r="AD2080" i="3"/>
  <c r="AD2082" i="3"/>
  <c r="AD2077" i="3"/>
  <c r="AE2077" i="3" s="1"/>
  <c r="AF2077" i="3" s="1"/>
  <c r="AI2077" i="3" s="1"/>
  <c r="AD2083" i="3"/>
  <c r="AG2083" i="3" s="1"/>
  <c r="AD2081" i="3"/>
  <c r="AE2081" i="3" s="1"/>
  <c r="AD2473" i="3"/>
  <c r="AE2473" i="3" s="1"/>
  <c r="AE2969" i="3"/>
  <c r="AD2969" i="3"/>
  <c r="AG2969" i="3" s="1"/>
  <c r="AE1971" i="3"/>
  <c r="AD1971" i="3"/>
  <c r="AG1971" i="3" s="1"/>
  <c r="AD2031" i="3"/>
  <c r="AD445" i="3"/>
  <c r="AD2496" i="3"/>
  <c r="AG2496" i="3" s="1"/>
  <c r="AD2495" i="3"/>
  <c r="AD2491" i="3"/>
  <c r="AD2490" i="3"/>
  <c r="AD2489" i="3"/>
  <c r="AD2488" i="3"/>
  <c r="AG2488" i="3" s="1"/>
  <c r="AD2487" i="3"/>
  <c r="AD2486" i="3"/>
  <c r="AD2485" i="3"/>
  <c r="AD2484" i="3"/>
  <c r="AD1095" i="3"/>
  <c r="AD295" i="3"/>
  <c r="AD294" i="3"/>
  <c r="AE294" i="3" s="1"/>
  <c r="AH294" i="3" s="1"/>
  <c r="AE585" i="3"/>
  <c r="AF585" i="3" s="1"/>
  <c r="AI585" i="3" s="1"/>
  <c r="AD585" i="3"/>
  <c r="AG585" i="3" s="1"/>
  <c r="AD2535" i="3"/>
  <c r="AE2535" i="3" s="1"/>
  <c r="AH2535" i="3" s="1"/>
  <c r="AD2533" i="3"/>
  <c r="AG2533" i="3" s="1"/>
  <c r="AD2532" i="3"/>
  <c r="AE2532" i="3" s="1"/>
  <c r="AD2531" i="3"/>
  <c r="AD2536" i="3"/>
  <c r="AD2534" i="3"/>
  <c r="AE2572" i="3"/>
  <c r="AD2572" i="3"/>
  <c r="AG2572" i="3" s="1"/>
  <c r="AE2570" i="3"/>
  <c r="AD2570" i="3"/>
  <c r="AG2570" i="3" s="1"/>
  <c r="AE2568" i="3"/>
  <c r="AD2568" i="3"/>
  <c r="AG2568" i="3" s="1"/>
  <c r="AE2566" i="3"/>
  <c r="AD2566" i="3"/>
  <c r="AG2566" i="3" s="1"/>
  <c r="AD361" i="3"/>
  <c r="AE361" i="3" s="1"/>
  <c r="AF361" i="3" s="1"/>
  <c r="AI361" i="3" s="1"/>
  <c r="AE708" i="3"/>
  <c r="AD708" i="3"/>
  <c r="AG708" i="3" s="1"/>
  <c r="AE707" i="3"/>
  <c r="AD707" i="3"/>
  <c r="AG707" i="3" s="1"/>
  <c r="AE706" i="3"/>
  <c r="AD706" i="3"/>
  <c r="AG706" i="3" s="1"/>
  <c r="AE705" i="3"/>
  <c r="AD705" i="3"/>
  <c r="AG705" i="3" s="1"/>
  <c r="AE360" i="3"/>
  <c r="AD360" i="3"/>
  <c r="AG360" i="3" s="1"/>
  <c r="AD710" i="3"/>
  <c r="AD709" i="3"/>
  <c r="AD703" i="3"/>
  <c r="AE703" i="3" s="1"/>
  <c r="AF703" i="3" s="1"/>
  <c r="AI703" i="3" s="1"/>
  <c r="AD2593" i="3"/>
  <c r="AD2592" i="3"/>
  <c r="AD2591" i="3"/>
  <c r="AD2590" i="3"/>
  <c r="AD714" i="3"/>
  <c r="AD713" i="3"/>
  <c r="AD711" i="3"/>
  <c r="AD2020" i="3"/>
  <c r="AE2020" i="3" s="1"/>
  <c r="AH2020" i="3" s="1"/>
  <c r="AD2615" i="3"/>
  <c r="AD2611" i="3"/>
  <c r="AD2028" i="3"/>
  <c r="AG2028" i="3" s="1"/>
  <c r="AD2027" i="3"/>
  <c r="AD2024" i="3"/>
  <c r="AD2023" i="3"/>
  <c r="AE2023" i="3" s="1"/>
  <c r="AD2613" i="3"/>
  <c r="AD2026" i="3"/>
  <c r="AD2025" i="3"/>
  <c r="AG2025" i="3" s="1"/>
  <c r="AD2022" i="3"/>
  <c r="AD2021" i="3"/>
  <c r="AE2021" i="3" s="1"/>
  <c r="AD2595" i="3"/>
  <c r="AD2594" i="3"/>
  <c r="AD2601" i="3"/>
  <c r="AD2600" i="3"/>
  <c r="AD2599" i="3"/>
  <c r="AE2599" i="3" s="1"/>
  <c r="AH2599" i="3" s="1"/>
  <c r="AD2598" i="3"/>
  <c r="AD2597" i="3"/>
  <c r="AG2597" i="3" s="1"/>
  <c r="AD2596" i="3"/>
  <c r="AG2596" i="3" s="1"/>
  <c r="AD2618" i="3"/>
  <c r="AD2617" i="3"/>
  <c r="AD2787" i="3"/>
  <c r="AG2787" i="3" s="1"/>
  <c r="AD915" i="3"/>
  <c r="AD2788" i="3"/>
  <c r="AG2788" i="3" s="1"/>
  <c r="AD2657" i="3"/>
  <c r="AG2657" i="3" s="1"/>
  <c r="AD2656" i="3"/>
  <c r="AD2655" i="3"/>
  <c r="AD2654" i="3"/>
  <c r="AD2653" i="3"/>
  <c r="AE2653" i="3" s="1"/>
  <c r="AF2653" i="3" s="1"/>
  <c r="AI2653" i="3" s="1"/>
  <c r="AD2652" i="3"/>
  <c r="AD2651" i="3"/>
  <c r="AD2650" i="3"/>
  <c r="AD2643" i="3"/>
  <c r="AD2642" i="3"/>
  <c r="AD2641" i="3"/>
  <c r="AD2640" i="3"/>
  <c r="AE2640" i="3" s="1"/>
  <c r="AF2640" i="3" s="1"/>
  <c r="AI2640" i="3" s="1"/>
  <c r="AD2639" i="3"/>
  <c r="AD2638" i="3"/>
  <c r="AD2637" i="3"/>
  <c r="AD2636" i="3"/>
  <c r="AD947" i="3"/>
  <c r="AD946" i="3"/>
  <c r="AG946" i="3" s="1"/>
  <c r="AD2785" i="3"/>
  <c r="AD1851" i="3"/>
  <c r="AG1851" i="3" s="1"/>
  <c r="AD2634" i="3"/>
  <c r="AD2633" i="3"/>
  <c r="AD717" i="3"/>
  <c r="AD2670" i="3"/>
  <c r="AG2670" i="3" s="1"/>
  <c r="AD2675" i="3"/>
  <c r="AD2674" i="3"/>
  <c r="AD1697" i="3"/>
  <c r="AG1697" i="3" s="1"/>
  <c r="AD1696" i="3"/>
  <c r="AD1698" i="3"/>
  <c r="AD2698" i="3"/>
  <c r="AD2697" i="3"/>
  <c r="AE2697" i="3" s="1"/>
  <c r="AH2697" i="3" s="1"/>
  <c r="AD3017" i="3"/>
  <c r="AD3016" i="3"/>
  <c r="AD3015" i="3"/>
  <c r="AE3015" i="3" s="1"/>
  <c r="AH3015" i="3" s="1"/>
  <c r="AD3014" i="3"/>
  <c r="AE3014" i="3" s="1"/>
  <c r="AD3012" i="3"/>
  <c r="AG3012" i="3" s="1"/>
  <c r="AD835" i="3"/>
  <c r="AD834" i="3"/>
  <c r="AD828" i="3"/>
  <c r="AG828" i="3" s="1"/>
  <c r="AD807" i="3"/>
  <c r="AD806" i="3"/>
  <c r="AD804" i="3"/>
  <c r="AD1209" i="3"/>
  <c r="AD802" i="3"/>
  <c r="AD1211" i="3"/>
  <c r="AG1211" i="3" s="1"/>
  <c r="AD838" i="3"/>
  <c r="AD809" i="3"/>
  <c r="AD1212" i="3"/>
  <c r="AD815" i="3"/>
  <c r="AD813" i="3"/>
  <c r="AE813" i="3" s="1"/>
  <c r="AH813" i="3" s="1"/>
  <c r="AD1955" i="3"/>
  <c r="AD1954" i="3"/>
  <c r="AD1953" i="3"/>
  <c r="AD2137" i="3"/>
  <c r="AD2136" i="3"/>
  <c r="AD2884" i="3"/>
  <c r="AD2883" i="3"/>
  <c r="AD2881" i="3"/>
  <c r="AD1628" i="3"/>
  <c r="AE1628" i="3" s="1"/>
  <c r="AF1628" i="3" s="1"/>
  <c r="AI1628" i="3" s="1"/>
  <c r="AD1627" i="3"/>
  <c r="AD841" i="3"/>
  <c r="AG841" i="3" s="1"/>
  <c r="AD842" i="3"/>
  <c r="AD823" i="3"/>
  <c r="AG823" i="3" s="1"/>
  <c r="AD822" i="3"/>
  <c r="AD821" i="3"/>
  <c r="AE821" i="3" s="1"/>
  <c r="AF821" i="3" s="1"/>
  <c r="AI821" i="3" s="1"/>
  <c r="AD820" i="3"/>
  <c r="AG820" i="3" s="1"/>
  <c r="AD730" i="3"/>
  <c r="AG730" i="3" s="1"/>
  <c r="AD729" i="3"/>
  <c r="AD731" i="3"/>
  <c r="AD733" i="3"/>
  <c r="AD732" i="3"/>
  <c r="AD819" i="3"/>
  <c r="AD818" i="3"/>
  <c r="AD2933" i="3"/>
  <c r="AD2931" i="3"/>
  <c r="AD643" i="3"/>
  <c r="AD642" i="3"/>
  <c r="AD641" i="3"/>
  <c r="AE641" i="3" s="1"/>
  <c r="AF641" i="3" s="1"/>
  <c r="AI641" i="3" s="1"/>
  <c r="AD644" i="3"/>
  <c r="AG644" i="3" s="1"/>
  <c r="AD2963" i="3"/>
  <c r="AE2963" i="3" s="1"/>
  <c r="AF2963" i="3" s="1"/>
  <c r="AI2963" i="3" s="1"/>
  <c r="AD2962" i="3"/>
  <c r="AD2961" i="3"/>
  <c r="AD1231" i="3"/>
  <c r="AG1231" i="3" s="1"/>
  <c r="AD1411" i="3"/>
  <c r="AD1968" i="3"/>
  <c r="AD1967" i="3"/>
  <c r="AD289" i="3"/>
  <c r="AD2558" i="3"/>
  <c r="AE2519" i="3"/>
  <c r="AD2519" i="3"/>
  <c r="AG2519" i="3" s="1"/>
  <c r="AF2727" i="3"/>
  <c r="AI2727" i="3" s="1"/>
  <c r="AD2727" i="3"/>
  <c r="AG2727" i="3" s="1"/>
  <c r="AD781" i="3"/>
  <c r="AD782" i="3"/>
  <c r="AG782" i="3" s="1"/>
  <c r="AD3001" i="3"/>
  <c r="AD501" i="3"/>
  <c r="AG501" i="3" s="1"/>
  <c r="AD1201" i="3"/>
  <c r="AD3074" i="3"/>
  <c r="AD2499" i="3"/>
  <c r="AE2499" i="3" s="1"/>
  <c r="AF2499" i="3" s="1"/>
  <c r="AI2499" i="3" s="1"/>
  <c r="AD2997" i="3"/>
  <c r="AD2996" i="3"/>
  <c r="AD2619" i="3"/>
  <c r="AD1004" i="3"/>
  <c r="AE1004" i="3" s="1"/>
  <c r="AH1004" i="3" s="1"/>
  <c r="AD2769" i="3"/>
  <c r="AD2799" i="3"/>
  <c r="AG2799" i="3" s="1"/>
  <c r="AF721" i="3"/>
  <c r="AI721" i="3" s="1"/>
  <c r="AD721" i="3"/>
  <c r="AG721" i="3" s="1"/>
  <c r="AD2865" i="3"/>
  <c r="AD2864" i="3"/>
  <c r="AD2863" i="3"/>
  <c r="AD2867" i="3"/>
  <c r="AD2872" i="3"/>
  <c r="AG2872" i="3" s="1"/>
  <c r="AD2871" i="3"/>
  <c r="AG2871" i="3" s="1"/>
  <c r="AD1928" i="3"/>
  <c r="AE1928" i="3" s="1"/>
  <c r="AD2873" i="3"/>
  <c r="AG2873" i="3" s="1"/>
  <c r="AD1930" i="3"/>
  <c r="AD2874" i="3"/>
  <c r="AD1931" i="3"/>
  <c r="AE2013" i="3"/>
  <c r="AD2013" i="3"/>
  <c r="AG2013" i="3" s="1"/>
  <c r="AD2476" i="3"/>
  <c r="AE2476" i="3" s="1"/>
  <c r="AD2475" i="3"/>
  <c r="AE2412" i="3"/>
  <c r="AF2412" i="3" s="1"/>
  <c r="AI2412" i="3" s="1"/>
  <c r="AD2412" i="3"/>
  <c r="AG2412" i="3" s="1"/>
  <c r="AE2411" i="3"/>
  <c r="AF2411" i="3" s="1"/>
  <c r="AI2411" i="3" s="1"/>
  <c r="AD2411" i="3"/>
  <c r="AG2411" i="3" s="1"/>
  <c r="AE1569" i="3"/>
  <c r="AF1569" i="3" s="1"/>
  <c r="AI1569" i="3" s="1"/>
  <c r="AD1569" i="3"/>
  <c r="AG1569" i="3" s="1"/>
  <c r="AE2413" i="3"/>
  <c r="AD2413" i="3"/>
  <c r="AG2413" i="3" s="1"/>
  <c r="AE2892" i="3"/>
  <c r="AD2892" i="3"/>
  <c r="AG2892" i="3" s="1"/>
  <c r="AD2894" i="3"/>
  <c r="AD2893" i="3"/>
  <c r="AD419" i="3"/>
  <c r="AD1454" i="3"/>
  <c r="AD1367" i="3"/>
  <c r="AE1367" i="3" s="1"/>
  <c r="AF1367" i="3" s="1"/>
  <c r="AI1367" i="3" s="1"/>
  <c r="AD1366" i="3"/>
  <c r="AE2895" i="3"/>
  <c r="AH2895" i="3" s="1"/>
  <c r="AD2895" i="3"/>
  <c r="AG2895" i="3" s="1"/>
  <c r="AE1169" i="3"/>
  <c r="AD1169" i="3"/>
  <c r="AG1169" i="3" s="1"/>
  <c r="AD1168" i="3"/>
  <c r="AD2851" i="3"/>
  <c r="AE271" i="3"/>
  <c r="AD271" i="3"/>
  <c r="AG271" i="3" s="1"/>
  <c r="AE2677" i="3"/>
  <c r="AD2677" i="3"/>
  <c r="AG2677" i="3" s="1"/>
  <c r="AE2676" i="3"/>
  <c r="AD2676" i="3"/>
  <c r="AG2676" i="3" s="1"/>
  <c r="AD2908" i="3"/>
  <c r="AD2909" i="3"/>
  <c r="AD2910" i="3"/>
  <c r="AD2907" i="3"/>
  <c r="AD1386" i="3"/>
  <c r="AD970" i="3"/>
  <c r="AE970" i="3" s="1"/>
  <c r="AH970" i="3" s="1"/>
  <c r="AD972" i="3"/>
  <c r="AD969" i="3"/>
  <c r="AD2993" i="3"/>
  <c r="AD3010" i="3"/>
  <c r="AD3028" i="3"/>
  <c r="AD3027" i="3"/>
  <c r="AD3026" i="3"/>
  <c r="AD3025" i="3"/>
  <c r="AE3025" i="3" s="1"/>
  <c r="AD3024" i="3"/>
  <c r="AG3024" i="3" s="1"/>
  <c r="AD3023" i="3"/>
  <c r="AD1828" i="3"/>
  <c r="AG1828" i="3" s="1"/>
  <c r="AD1827" i="3"/>
  <c r="AE1827" i="3" s="1"/>
  <c r="AD1830" i="3"/>
  <c r="AD1829" i="3"/>
  <c r="AD1832" i="3"/>
  <c r="AG1832" i="3" s="1"/>
  <c r="AD1831" i="3"/>
  <c r="AD1837" i="3"/>
  <c r="AE1837" i="3" s="1"/>
  <c r="AD1836" i="3"/>
  <c r="AD1835" i="3"/>
  <c r="AG1835" i="3" s="1"/>
  <c r="AD1834" i="3"/>
  <c r="AG1834" i="3" s="1"/>
  <c r="AD1833" i="3"/>
  <c r="AG1833" i="3" s="1"/>
  <c r="AD1349" i="3"/>
  <c r="AD1348" i="3"/>
  <c r="AG1348" i="3" s="1"/>
  <c r="AD1353" i="3"/>
  <c r="AE1353" i="3" s="1"/>
  <c r="AD1352" i="3"/>
  <c r="AD1351" i="3"/>
  <c r="AD1350" i="3"/>
  <c r="AD1986" i="3"/>
  <c r="AD594" i="3"/>
  <c r="AG594" i="3" s="1"/>
  <c r="AD1089" i="3"/>
  <c r="AD1088" i="3"/>
  <c r="AE329" i="3"/>
  <c r="AH329" i="3" s="1"/>
  <c r="AD329" i="3"/>
  <c r="AG329" i="3" s="1"/>
  <c r="AE1675" i="3"/>
  <c r="AD1675" i="3"/>
  <c r="AG1675" i="3" s="1"/>
  <c r="AD2100" i="3"/>
  <c r="AD2099" i="3"/>
  <c r="AD1631" i="3"/>
  <c r="AE2203" i="3"/>
  <c r="AH2203" i="3" s="1"/>
  <c r="AD2203" i="3"/>
  <c r="AG2203" i="3" s="1"/>
  <c r="AE2201" i="3"/>
  <c r="AD2201" i="3"/>
  <c r="AG2201" i="3" s="1"/>
  <c r="AD2229" i="3"/>
  <c r="AD2227" i="3"/>
  <c r="AD2219" i="3"/>
  <c r="AD2210" i="3"/>
  <c r="AD2947" i="3"/>
  <c r="AG2947" i="3" s="1"/>
  <c r="AD999" i="3"/>
  <c r="AE999" i="3" s="1"/>
  <c r="AH999" i="3" s="1"/>
  <c r="AD998" i="3"/>
  <c r="AE998" i="3" s="1"/>
  <c r="AE974" i="3"/>
  <c r="AD974" i="3"/>
  <c r="AG974" i="3" s="1"/>
  <c r="AD301" i="3"/>
  <c r="AE270" i="3"/>
  <c r="AD270" i="3"/>
  <c r="AG270" i="3" s="1"/>
  <c r="AD2971" i="3"/>
  <c r="AD2750" i="3"/>
  <c r="AD2749" i="3"/>
  <c r="AD2632" i="3"/>
  <c r="AE2517" i="3"/>
  <c r="AF2517" i="3" s="1"/>
  <c r="AI2517" i="3" s="1"/>
  <c r="AD2517" i="3"/>
  <c r="AG2517" i="3" s="1"/>
  <c r="AD2265" i="3"/>
  <c r="AD2264" i="3"/>
  <c r="AD2120" i="3"/>
  <c r="AD2016" i="3"/>
  <c r="AE1887" i="3"/>
  <c r="AH1887" i="3" s="1"/>
  <c r="AD1887" i="3"/>
  <c r="AG1887" i="3" s="1"/>
  <c r="AD1112" i="3"/>
  <c r="AD1046" i="3"/>
  <c r="AD553" i="3"/>
  <c r="AD554" i="3"/>
  <c r="AD555" i="3"/>
  <c r="AE555" i="3" s="1"/>
  <c r="AH555" i="3" s="1"/>
  <c r="AE898" i="3"/>
  <c r="AD898" i="3"/>
  <c r="AG898" i="3" s="1"/>
  <c r="AE897" i="3"/>
  <c r="AD897" i="3"/>
  <c r="AG897" i="3" s="1"/>
  <c r="AD1189" i="3"/>
  <c r="AD1853" i="3"/>
  <c r="AD1532" i="3"/>
  <c r="AD1995" i="3"/>
  <c r="AD1994" i="3"/>
  <c r="AE542" i="3"/>
  <c r="AH542" i="3" s="1"/>
  <c r="AD542" i="3"/>
  <c r="AG542" i="3" s="1"/>
  <c r="AD1455" i="3"/>
  <c r="AE1455" i="3" s="1"/>
  <c r="AE470" i="3"/>
  <c r="AH470" i="3" s="1"/>
  <c r="AD470" i="3"/>
  <c r="AG470" i="3" s="1"/>
  <c r="AD1855" i="3"/>
  <c r="AD1854" i="3"/>
  <c r="AD538" i="3"/>
  <c r="AG538" i="3" s="1"/>
  <c r="AD537" i="3"/>
  <c r="AE2770" i="3"/>
  <c r="AD2770" i="3"/>
  <c r="AG2770" i="3" s="1"/>
  <c r="AE1588" i="3"/>
  <c r="AD1588" i="3"/>
  <c r="AG1588" i="3" s="1"/>
  <c r="AD1300" i="3"/>
  <c r="AD2694" i="3"/>
  <c r="AD2693" i="3"/>
  <c r="AD352" i="3"/>
  <c r="AE352" i="3" s="1"/>
  <c r="AH352" i="3" s="1"/>
  <c r="AE1267" i="3"/>
  <c r="AD1267" i="3"/>
  <c r="AG1267" i="3" s="1"/>
  <c r="AE247" i="3"/>
  <c r="AD247" i="3"/>
  <c r="AG247" i="3" s="1"/>
  <c r="AD1488" i="3"/>
  <c r="AD951" i="3"/>
  <c r="AE2506" i="3"/>
  <c r="AD2506" i="3"/>
  <c r="AG2506" i="3" s="1"/>
  <c r="AF471" i="3"/>
  <c r="AI471" i="3" s="1"/>
  <c r="AD471" i="3"/>
  <c r="AG471" i="3" s="1"/>
  <c r="AD2841" i="3"/>
  <c r="AG2841" i="3" s="1"/>
  <c r="AD2840" i="3"/>
  <c r="AI250" i="3"/>
  <c r="AH250" i="3"/>
  <c r="AG250" i="3"/>
  <c r="AI2897" i="3"/>
  <c r="AH2897" i="3"/>
  <c r="AG2897" i="3"/>
  <c r="AI2117" i="3"/>
  <c r="AH2117" i="3"/>
  <c r="AG2117" i="3"/>
  <c r="AI1901" i="3"/>
  <c r="AH1901" i="3"/>
  <c r="AG1901" i="3"/>
  <c r="AI1630" i="3"/>
  <c r="AH1630" i="3"/>
  <c r="AG1630" i="3"/>
  <c r="AI1157" i="3"/>
  <c r="AH1157" i="3"/>
  <c r="AG1157" i="3"/>
  <c r="AI1107" i="3"/>
  <c r="AH1107" i="3"/>
  <c r="AG1107" i="3"/>
  <c r="AI992" i="3"/>
  <c r="AH992" i="3"/>
  <c r="AG992" i="3"/>
  <c r="AI630" i="3"/>
  <c r="AH630" i="3"/>
  <c r="AG630" i="3"/>
  <c r="AI569" i="3"/>
  <c r="AH569" i="3"/>
  <c r="AG569" i="3"/>
  <c r="AI2959" i="3"/>
  <c r="AH2959" i="3"/>
  <c r="AG2959" i="3"/>
  <c r="AI1570" i="3"/>
  <c r="AH1570" i="3"/>
  <c r="AG1570" i="3"/>
  <c r="AI1260" i="3"/>
  <c r="AH1260" i="3"/>
  <c r="AG1260" i="3"/>
  <c r="AI1259" i="3"/>
  <c r="AH1259" i="3"/>
  <c r="AG1259" i="3"/>
  <c r="AI1258" i="3"/>
  <c r="AH1258" i="3"/>
  <c r="AG1258" i="3"/>
  <c r="AI1257" i="3"/>
  <c r="AH1257" i="3"/>
  <c r="AG1257" i="3"/>
  <c r="AI2349" i="3"/>
  <c r="AH2349" i="3"/>
  <c r="AG2349" i="3"/>
  <c r="AI1566" i="3"/>
  <c r="AH1566" i="3"/>
  <c r="AG1566" i="3"/>
  <c r="AI631" i="3"/>
  <c r="AH631" i="3"/>
  <c r="AG631" i="3"/>
  <c r="AI2876" i="3"/>
  <c r="AH2876" i="3"/>
  <c r="AG2876" i="3"/>
  <c r="AI1005" i="3"/>
  <c r="AH1005" i="3"/>
  <c r="AG1005" i="3"/>
  <c r="AI1318" i="3"/>
  <c r="AH1318" i="3"/>
  <c r="AG1318" i="3"/>
  <c r="AI2084" i="3"/>
  <c r="AH2084" i="3"/>
  <c r="AG2084" i="3"/>
  <c r="AI1368" i="3"/>
  <c r="AH1368" i="3"/>
  <c r="AG1368" i="3"/>
  <c r="AI1739" i="3"/>
  <c r="AH1739" i="3"/>
  <c r="AG1739" i="3"/>
  <c r="AI1605" i="3"/>
  <c r="AH1605" i="3"/>
  <c r="AG1605" i="3"/>
  <c r="AI2192" i="3"/>
  <c r="AH2192" i="3"/>
  <c r="AG2192" i="3"/>
  <c r="AI2191" i="3"/>
  <c r="AH2191" i="3"/>
  <c r="AG2191" i="3"/>
  <c r="AI2190" i="3"/>
  <c r="AH2190" i="3"/>
  <c r="AG2190" i="3"/>
  <c r="AI2189" i="3"/>
  <c r="AH2189" i="3"/>
  <c r="AG2189" i="3"/>
  <c r="AI2188" i="3"/>
  <c r="AH2188" i="3"/>
  <c r="AG2188" i="3"/>
  <c r="AI2440" i="3"/>
  <c r="AH2440" i="3"/>
  <c r="AG2440" i="3"/>
  <c r="AI1973" i="3"/>
  <c r="AH1973" i="3"/>
  <c r="AG1973" i="3"/>
  <c r="AI2518" i="3"/>
  <c r="AH2518" i="3"/>
  <c r="AG2518" i="3"/>
  <c r="AI2280" i="3"/>
  <c r="AH2280" i="3"/>
  <c r="AG2280" i="3"/>
  <c r="AI1750" i="3"/>
  <c r="AH1750" i="3"/>
  <c r="AG1750" i="3"/>
  <c r="AI2948" i="3"/>
  <c r="AH2948" i="3"/>
  <c r="AG2948" i="3"/>
  <c r="AI1711" i="3"/>
  <c r="AH1711" i="3"/>
  <c r="AG1711" i="3"/>
  <c r="AI2095" i="3"/>
  <c r="AH2095" i="3"/>
  <c r="AG2095" i="3"/>
  <c r="AI985" i="3"/>
  <c r="AH985" i="3"/>
  <c r="AG985" i="3"/>
  <c r="AI2968" i="3"/>
  <c r="AH2968" i="3"/>
  <c r="AG2968" i="3"/>
  <c r="AI2669" i="3"/>
  <c r="AH2669" i="3"/>
  <c r="AG2669" i="3"/>
  <c r="AI2493" i="3"/>
  <c r="AH2493" i="3"/>
  <c r="AG2493" i="3"/>
  <c r="AI2492" i="3"/>
  <c r="AH2492" i="3"/>
  <c r="AG2492" i="3"/>
  <c r="AI1156" i="3"/>
  <c r="AH1156" i="3"/>
  <c r="AG1156" i="3"/>
  <c r="AI560" i="3"/>
  <c r="AH560" i="3"/>
  <c r="AG560" i="3"/>
  <c r="AI559" i="3"/>
  <c r="AH559" i="3"/>
  <c r="AG559" i="3"/>
  <c r="AI562" i="3"/>
  <c r="AH562" i="3"/>
  <c r="AG562" i="3"/>
  <c r="AD2748" i="3"/>
  <c r="AE2748" i="3" s="1"/>
  <c r="AF2748" i="3" s="1"/>
  <c r="AI2748" i="3" s="1"/>
  <c r="AD2556" i="3"/>
  <c r="AD2554" i="3"/>
  <c r="AG2554" i="3" s="1"/>
  <c r="AD2552" i="3"/>
  <c r="AG2552" i="3" s="1"/>
  <c r="AD1332" i="3"/>
  <c r="AE1890" i="3"/>
  <c r="AF1890" i="3" s="1"/>
  <c r="AI1890" i="3" s="1"/>
  <c r="AD1890" i="3"/>
  <c r="AG1890" i="3" s="1"/>
  <c r="AE1889" i="3"/>
  <c r="AD1889" i="3"/>
  <c r="AG1889" i="3" s="1"/>
  <c r="AD624" i="3"/>
  <c r="AE624" i="3" s="1"/>
  <c r="AH624" i="3" s="1"/>
  <c r="AD2276" i="3"/>
  <c r="AD1191" i="3"/>
  <c r="AD1190" i="3"/>
  <c r="AE1190" i="3" s="1"/>
  <c r="AD2793" i="3"/>
  <c r="AG2793" i="3" s="1"/>
  <c r="AD2372" i="3"/>
  <c r="AD2369" i="3"/>
  <c r="AG2369" i="3" s="1"/>
  <c r="AD2363" i="3"/>
  <c r="AD2360" i="3"/>
  <c r="AE2360" i="3" s="1"/>
  <c r="AF2360" i="3" s="1"/>
  <c r="AI2360" i="3" s="1"/>
  <c r="AD2358" i="3"/>
  <c r="AD2352" i="3"/>
  <c r="AE1179" i="3"/>
  <c r="AD1179" i="3"/>
  <c r="AG1179" i="3" s="1"/>
  <c r="AD1006" i="3"/>
  <c r="AE2607" i="3"/>
  <c r="AH2607" i="3" s="1"/>
  <c r="AD2607" i="3"/>
  <c r="AG2607" i="3" s="1"/>
  <c r="AD1117" i="3"/>
  <c r="AD749" i="3"/>
  <c r="AD2088" i="3"/>
  <c r="AD2419" i="3"/>
  <c r="AE1746" i="3"/>
  <c r="AH1746" i="3" s="1"/>
  <c r="AD1746" i="3"/>
  <c r="AG1746" i="3" s="1"/>
  <c r="AD1426" i="3"/>
  <c r="AD2275" i="3"/>
  <c r="AD2332" i="3"/>
  <c r="AE2332" i="3" s="1"/>
  <c r="AH2332" i="3" s="1"/>
  <c r="AD694" i="3"/>
  <c r="AE694" i="3" s="1"/>
  <c r="AF694" i="3" s="1"/>
  <c r="AI694" i="3" s="1"/>
  <c r="AD986" i="3"/>
  <c r="AD1417" i="3"/>
  <c r="AE1417" i="3" s="1"/>
  <c r="AD990" i="3"/>
  <c r="AD1193" i="3"/>
  <c r="AD1738" i="3"/>
  <c r="AD987" i="3"/>
  <c r="AD875" i="3"/>
  <c r="AD264" i="3"/>
  <c r="AD2846" i="3"/>
  <c r="AD619" i="3"/>
  <c r="AD1016" i="3"/>
  <c r="AG1016" i="3" s="1"/>
  <c r="AD1025" i="3"/>
  <c r="AD1737" i="3"/>
  <c r="AE1737" i="3" s="1"/>
  <c r="AD1415" i="3"/>
  <c r="AD2888" i="3"/>
  <c r="AD2844" i="3"/>
  <c r="AD267" i="3"/>
  <c r="AD512" i="3"/>
  <c r="AG512" i="3" s="1"/>
  <c r="AD1219" i="3"/>
  <c r="AD874" i="3"/>
  <c r="AD2471" i="3"/>
  <c r="AE2471" i="3" s="1"/>
  <c r="AD613" i="3"/>
  <c r="AE613" i="3" s="1"/>
  <c r="AF613" i="3" s="1"/>
  <c r="AI613" i="3" s="1"/>
  <c r="AD2845" i="3"/>
  <c r="AE2845" i="3" s="1"/>
  <c r="AH2845" i="3" s="1"/>
  <c r="AD2439" i="3"/>
  <c r="AD2661" i="3"/>
  <c r="AG2661" i="3" s="1"/>
  <c r="AD2463" i="3"/>
  <c r="AD615" i="3"/>
  <c r="AD2843" i="3"/>
  <c r="AD2939" i="3"/>
  <c r="AD735" i="3"/>
  <c r="AG735" i="3" s="1"/>
  <c r="AD948" i="3"/>
  <c r="AE948" i="3" s="1"/>
  <c r="AH948" i="3" s="1"/>
  <c r="AD734" i="3"/>
  <c r="AD1058" i="3"/>
  <c r="AD2012" i="3"/>
  <c r="AG2012" i="3" s="1"/>
  <c r="AD1705" i="3"/>
  <c r="AD2065" i="3"/>
  <c r="AD1024" i="3"/>
  <c r="AD877" i="3"/>
  <c r="AD1060" i="3"/>
  <c r="AD1933" i="3"/>
  <c r="AD617" i="3"/>
  <c r="AE617" i="3" s="1"/>
  <c r="AF617" i="3" s="1"/>
  <c r="AI617" i="3" s="1"/>
  <c r="AD2090" i="3"/>
  <c r="AG2090" i="3" s="1"/>
  <c r="AD1977" i="3"/>
  <c r="AD876" i="3"/>
  <c r="AD988" i="3"/>
  <c r="AE988" i="3" s="1"/>
  <c r="AD2091" i="3"/>
  <c r="AD2794" i="3"/>
  <c r="AE2794" i="3" s="1"/>
  <c r="AD531" i="3"/>
  <c r="AD2764" i="3"/>
  <c r="AG2764" i="3" s="1"/>
  <c r="AD2059" i="3"/>
  <c r="AD1923" i="3"/>
  <c r="AD2001" i="3"/>
  <c r="AE2001" i="3" s="1"/>
  <c r="AH2001" i="3" s="1"/>
  <c r="AD2063" i="3"/>
  <c r="AD1966" i="3"/>
  <c r="AD2064" i="3"/>
  <c r="AD750" i="3"/>
  <c r="AD1387" i="3"/>
  <c r="AD1683" i="3"/>
  <c r="AG1683" i="3" s="1"/>
  <c r="AD3073" i="3"/>
  <c r="AD2813" i="3"/>
  <c r="AD812" i="3"/>
  <c r="AD2575" i="3"/>
  <c r="AE2575" i="3" s="1"/>
  <c r="AH2575" i="3" s="1"/>
  <c r="AD1377" i="3"/>
  <c r="AG1377" i="3" s="1"/>
  <c r="AD418" i="3"/>
  <c r="AD1486" i="3"/>
  <c r="AG1486" i="3" s="1"/>
  <c r="AD1485" i="3"/>
  <c r="AD2610" i="3"/>
  <c r="AD2847" i="3"/>
  <c r="AE2847" i="3" s="1"/>
  <c r="AH2847" i="3" s="1"/>
  <c r="AD878" i="3"/>
  <c r="AD1533" i="3"/>
  <c r="AD2954" i="3"/>
  <c r="AD1684" i="3"/>
  <c r="AD3072" i="3"/>
  <c r="AD474" i="3"/>
  <c r="AD1950" i="3"/>
  <c r="AD2089" i="3"/>
  <c r="AD1645" i="3"/>
  <c r="AD989" i="3"/>
  <c r="AD894" i="3"/>
  <c r="AD1223" i="3"/>
  <c r="AD2761" i="3"/>
  <c r="AD754" i="3"/>
  <c r="AD2274" i="3"/>
  <c r="AD758" i="3"/>
  <c r="AD833" i="3"/>
  <c r="AD1228" i="3"/>
  <c r="AD1487" i="3"/>
  <c r="AD905" i="3"/>
  <c r="AG905" i="3" s="1"/>
  <c r="AD2470" i="3"/>
  <c r="AD2955" i="3"/>
  <c r="AD2663" i="3"/>
  <c r="AD2839" i="3"/>
  <c r="AD1114" i="3"/>
  <c r="AD2612" i="3"/>
  <c r="AE2612" i="3" s="1"/>
  <c r="AD1483" i="3"/>
  <c r="AE848" i="3"/>
  <c r="AD848" i="3"/>
  <c r="AG848" i="3" s="1"/>
  <c r="AD2268" i="3"/>
  <c r="AE2268" i="3" s="1"/>
  <c r="AD900" i="3"/>
  <c r="AG900" i="3" s="1"/>
  <c r="AD895" i="3"/>
  <c r="AE895" i="3" s="1"/>
  <c r="AF895" i="3" s="1"/>
  <c r="AI895" i="3" s="1"/>
  <c r="AD2956" i="3"/>
  <c r="AG2956" i="3" s="1"/>
  <c r="AD1220" i="3"/>
  <c r="AD444" i="3"/>
  <c r="AE925" i="3"/>
  <c r="AD925" i="3"/>
  <c r="AG925" i="3" s="1"/>
  <c r="AD443" i="3"/>
  <c r="AG443" i="3" s="1"/>
  <c r="AD896" i="3"/>
  <c r="AD1113" i="3"/>
  <c r="AG1113" i="3" s="1"/>
  <c r="AD2796" i="3"/>
  <c r="AD464" i="3"/>
  <c r="AE464" i="3" s="1"/>
  <c r="AD529" i="3"/>
  <c r="AD2973" i="3"/>
  <c r="AD1484" i="3"/>
  <c r="AG1484" i="3" s="1"/>
  <c r="AE2576" i="3"/>
  <c r="AD2576" i="3"/>
  <c r="AG2576" i="3" s="1"/>
  <c r="AE575" i="3"/>
  <c r="AD575" i="3"/>
  <c r="AG575" i="3" s="1"/>
  <c r="AD1686" i="3"/>
  <c r="AD2420" i="3"/>
  <c r="AD1482" i="3"/>
  <c r="AD1872" i="3"/>
  <c r="AD2400" i="3"/>
  <c r="AE2880" i="3"/>
  <c r="AF2880" i="3" s="1"/>
  <c r="AI2880" i="3" s="1"/>
  <c r="AD2880" i="3"/>
  <c r="AG2880" i="3" s="1"/>
  <c r="AD2797" i="3"/>
  <c r="AD2616" i="3"/>
  <c r="AD300" i="3"/>
  <c r="AE300" i="3" s="1"/>
  <c r="AF300" i="3" s="1"/>
  <c r="AI300" i="3" s="1"/>
  <c r="AD2614" i="3"/>
  <c r="AE275" i="3"/>
  <c r="AF275" i="3" s="1"/>
  <c r="AI275" i="3" s="1"/>
  <c r="AD275" i="3"/>
  <c r="AG275" i="3" s="1"/>
  <c r="AE2878" i="3"/>
  <c r="AH2878" i="3" s="1"/>
  <c r="AD2878" i="3"/>
  <c r="AG2878" i="3" s="1"/>
  <c r="AD2076" i="3"/>
  <c r="AD2075" i="3"/>
  <c r="AD2278" i="3"/>
  <c r="AD2157" i="3"/>
  <c r="AE439" i="3"/>
  <c r="AD439" i="3"/>
  <c r="AG439" i="3" s="1"/>
  <c r="AD1173" i="3"/>
  <c r="AE873" i="3"/>
  <c r="AD873" i="3"/>
  <c r="AG873" i="3" s="1"/>
  <c r="AD1019" i="3"/>
  <c r="AE1019" i="3" s="1"/>
  <c r="AH1019" i="3" s="1"/>
  <c r="AD475" i="3"/>
  <c r="AD467" i="3"/>
  <c r="AD416" i="3"/>
  <c r="AG416" i="3" s="1"/>
  <c r="AD949" i="3"/>
  <c r="AD911" i="3"/>
  <c r="AD1276" i="3"/>
  <c r="AD2823" i="3"/>
  <c r="AD320" i="3"/>
  <c r="AE924" i="3"/>
  <c r="AD924" i="3"/>
  <c r="AG924" i="3" s="1"/>
  <c r="AD961" i="3"/>
  <c r="AD899" i="3"/>
  <c r="AG899" i="3" s="1"/>
  <c r="AD1539" i="3"/>
  <c r="AE1539" i="3" s="1"/>
  <c r="AH1539" i="3" s="1"/>
  <c r="AE2247" i="3"/>
  <c r="AD2247" i="3"/>
  <c r="AG2247" i="3" s="1"/>
  <c r="AD2838" i="3"/>
  <c r="AD2837" i="3"/>
  <c r="AI315" i="3"/>
  <c r="AH315" i="3"/>
  <c r="AG315" i="3"/>
  <c r="AD1767" i="3"/>
  <c r="AD591" i="3"/>
  <c r="AD469" i="3"/>
  <c r="AG469" i="3" s="1"/>
  <c r="AD2329" i="3"/>
  <c r="AD2849" i="3"/>
  <c r="AD2273" i="3"/>
  <c r="AE1333" i="3"/>
  <c r="AF1333" i="3" s="1"/>
  <c r="AI1333" i="3" s="1"/>
  <c r="AD1333" i="3"/>
  <c r="AG1333" i="3" s="1"/>
  <c r="AD904" i="3"/>
  <c r="AI1360" i="3"/>
  <c r="AH1360" i="3"/>
  <c r="AG1360" i="3"/>
  <c r="AD2877" i="3"/>
  <c r="AE2877" i="3" s="1"/>
  <c r="AD3033" i="3"/>
  <c r="AD981" i="3"/>
  <c r="AE981" i="3" s="1"/>
  <c r="AH981" i="3" s="1"/>
  <c r="AE273" i="3"/>
  <c r="AD273" i="3"/>
  <c r="AG273" i="3" s="1"/>
  <c r="AD468" i="3"/>
  <c r="AD3048" i="3"/>
  <c r="AG3048" i="3" s="1"/>
  <c r="AI2831" i="3"/>
  <c r="AH2831" i="3"/>
  <c r="AG2831" i="3"/>
  <c r="AD1115" i="3"/>
  <c r="AI319" i="3"/>
  <c r="AH319" i="3"/>
  <c r="AG319" i="3"/>
  <c r="AD2283" i="3"/>
  <c r="AD2760" i="3"/>
  <c r="AG2760" i="3" s="1"/>
  <c r="AE2879" i="3"/>
  <c r="AD2879" i="3"/>
  <c r="AG2879" i="3" s="1"/>
  <c r="AD274" i="3"/>
  <c r="AD2391" i="3"/>
  <c r="AD2728" i="3"/>
  <c r="AD1770" i="3"/>
  <c r="AI243" i="3"/>
  <c r="AH243" i="3"/>
  <c r="AG243" i="3"/>
  <c r="AD2158" i="3"/>
  <c r="AD428" i="3"/>
  <c r="AG428" i="3" s="1"/>
  <c r="AE1206" i="3"/>
  <c r="AD1206" i="3"/>
  <c r="AG1206" i="3" s="1"/>
  <c r="AI3049" i="3"/>
  <c r="AH3049" i="3"/>
  <c r="AG3049" i="3"/>
  <c r="AD1361" i="3"/>
  <c r="AD614" i="3"/>
  <c r="AD2848" i="3"/>
  <c r="AE2848" i="3" s="1"/>
  <c r="AH2848" i="3" s="1"/>
  <c r="AI1048" i="3"/>
  <c r="AH1048" i="3"/>
  <c r="AG1048" i="3"/>
  <c r="AE1204" i="3"/>
  <c r="AF1204" i="3" s="1"/>
  <c r="AI1204" i="3" s="1"/>
  <c r="AD1204" i="3"/>
  <c r="AG1204" i="3" s="1"/>
  <c r="AD411" i="3"/>
  <c r="AG411" i="3" s="1"/>
  <c r="AD2508" i="3"/>
  <c r="AD616" i="3"/>
  <c r="AI1049" i="3"/>
  <c r="AH1049" i="3"/>
  <c r="AG1049" i="3"/>
  <c r="AD612" i="3"/>
  <c r="AD446" i="3"/>
  <c r="AD1233" i="3"/>
  <c r="AI1278" i="3"/>
  <c r="AH1278" i="3"/>
  <c r="AG1278" i="3"/>
  <c r="AI317" i="3"/>
  <c r="AH317" i="3"/>
  <c r="AG317" i="3"/>
  <c r="AF2975" i="3"/>
  <c r="AI2975" i="3" s="1"/>
  <c r="AD2975" i="3"/>
  <c r="AG2975" i="3" s="1"/>
  <c r="AD2822" i="3"/>
  <c r="AD1891" i="3"/>
  <c r="AD1096" i="3"/>
  <c r="AD430" i="3"/>
  <c r="AE430" i="3" s="1"/>
  <c r="AD1001" i="3"/>
  <c r="AI316" i="3"/>
  <c r="AH316" i="3"/>
  <c r="AG316" i="3"/>
  <c r="AD584" i="3"/>
  <c r="AG584" i="3" s="1"/>
  <c r="AI805" i="3"/>
  <c r="AH805" i="3"/>
  <c r="AG805" i="3"/>
  <c r="AD308" i="3"/>
  <c r="AE3044" i="3"/>
  <c r="AD3044" i="3"/>
  <c r="AG3044" i="3" s="1"/>
  <c r="AD1561" i="3"/>
  <c r="AD314" i="3"/>
  <c r="AG314" i="3" s="1"/>
  <c r="AD888" i="3"/>
  <c r="AD2705" i="3"/>
  <c r="AI803" i="3"/>
  <c r="AH803" i="3"/>
  <c r="AG803" i="3"/>
  <c r="AE2447" i="3"/>
  <c r="AD2447" i="3"/>
  <c r="AG2447" i="3" s="1"/>
  <c r="AD2266" i="3"/>
  <c r="AI2830" i="3"/>
  <c r="AH2830" i="3"/>
  <c r="AG2830" i="3"/>
  <c r="AI3042" i="3"/>
  <c r="AH3042" i="3"/>
  <c r="AG3042" i="3"/>
  <c r="AI914" i="3"/>
  <c r="AH914" i="3"/>
  <c r="AG914" i="3"/>
  <c r="AI1681" i="3"/>
  <c r="AH1681" i="3"/>
  <c r="AG1681" i="3"/>
  <c r="AI291" i="3"/>
  <c r="AH291" i="3"/>
  <c r="AG291" i="3"/>
  <c r="AD1374" i="3"/>
  <c r="AI912" i="3"/>
  <c r="AH912" i="3"/>
  <c r="AG912" i="3"/>
  <c r="AD272" i="3"/>
  <c r="AI2267" i="3"/>
  <c r="AH2267" i="3"/>
  <c r="AG2267" i="3"/>
  <c r="AD313" i="3"/>
  <c r="AG313" i="3" s="1"/>
  <c r="AI1600" i="3"/>
  <c r="AH1600" i="3"/>
  <c r="AG1600" i="3"/>
  <c r="AD1965" i="3"/>
  <c r="AI2826" i="3"/>
  <c r="AH2826" i="3"/>
  <c r="AG2826" i="3"/>
  <c r="AE1205" i="3"/>
  <c r="AD1205" i="3"/>
  <c r="AG1205" i="3" s="1"/>
  <c r="AD2836" i="3"/>
  <c r="AD1008" i="3"/>
  <c r="AD1296" i="3"/>
  <c r="AE1296" i="3" s="1"/>
  <c r="AH1296" i="3" s="1"/>
  <c r="AD552" i="3"/>
  <c r="AE552" i="3" s="1"/>
  <c r="AF552" i="3" s="1"/>
  <c r="AI552" i="3" s="1"/>
  <c r="AI982" i="3"/>
  <c r="AH982" i="3"/>
  <c r="AG982" i="3"/>
  <c r="AD2281" i="3"/>
  <c r="AD1639" i="3"/>
  <c r="AE1670" i="3"/>
  <c r="AD1670" i="3"/>
  <c r="AG1670" i="3" s="1"/>
  <c r="AD720" i="3"/>
  <c r="AG720" i="3" s="1"/>
  <c r="AI2070" i="3"/>
  <c r="AH2070" i="3"/>
  <c r="AG2070" i="3"/>
  <c r="AD1638" i="3"/>
  <c r="AG1638" i="3" s="1"/>
  <c r="AI362" i="3"/>
  <c r="AH362" i="3"/>
  <c r="AG362" i="3"/>
  <c r="AI2703" i="3"/>
  <c r="AH2703" i="3"/>
  <c r="AG2703" i="3"/>
  <c r="AI866" i="3"/>
  <c r="AH866" i="3"/>
  <c r="AG866" i="3"/>
  <c r="AD2282" i="3"/>
  <c r="AI1849" i="3"/>
  <c r="AH1849" i="3"/>
  <c r="AG1849" i="3"/>
  <c r="AI2702" i="3"/>
  <c r="AH2702" i="3"/>
  <c r="AG2702" i="3"/>
  <c r="AD1502" i="3"/>
  <c r="AD1536" i="3"/>
  <c r="AE2286" i="3"/>
  <c r="AD2286" i="3"/>
  <c r="AG2286" i="3" s="1"/>
  <c r="AI917" i="3"/>
  <c r="AH917" i="3"/>
  <c r="AG917" i="3"/>
  <c r="AD281" i="3"/>
  <c r="AI447" i="3"/>
  <c r="AH447" i="3"/>
  <c r="AG447" i="3"/>
  <c r="AE1714" i="3"/>
  <c r="AD1714" i="3"/>
  <c r="AG1714" i="3" s="1"/>
  <c r="AB1714" i="3"/>
  <c r="AD1524" i="3"/>
  <c r="AI344" i="3"/>
  <c r="AH344" i="3"/>
  <c r="AG344" i="3"/>
  <c r="AI1302" i="3"/>
  <c r="AH1302" i="3"/>
  <c r="AG1302" i="3"/>
  <c r="AI2036" i="3"/>
  <c r="AH2036" i="3"/>
  <c r="AG2036" i="3"/>
  <c r="AI2035" i="3"/>
  <c r="AH2035" i="3"/>
  <c r="AG2035" i="3"/>
  <c r="AI459" i="3"/>
  <c r="AH459" i="3"/>
  <c r="AG459" i="3"/>
  <c r="AE1716" i="3"/>
  <c r="AD1716" i="3"/>
  <c r="AG1716" i="3" s="1"/>
  <c r="AB1716" i="3"/>
  <c r="AI2038" i="3"/>
  <c r="AH2038" i="3"/>
  <c r="AG2038" i="3"/>
  <c r="AI2037" i="3"/>
  <c r="AH2037" i="3"/>
  <c r="AG2037" i="3"/>
  <c r="AI2983" i="3"/>
  <c r="AH2983" i="3"/>
  <c r="AG2983" i="3"/>
  <c r="AI2861" i="3"/>
  <c r="AH2861" i="3"/>
  <c r="AG2861" i="3"/>
  <c r="AD2979" i="3"/>
  <c r="AD723" i="3"/>
  <c r="AI3022" i="3"/>
  <c r="AH3022" i="3"/>
  <c r="AG3022" i="3"/>
  <c r="AI1603" i="3"/>
  <c r="AH1603" i="3"/>
  <c r="AG1603" i="3"/>
  <c r="AI2829" i="3"/>
  <c r="AH2829" i="3"/>
  <c r="AG2829" i="3"/>
  <c r="AD486" i="3"/>
  <c r="AG486" i="3" s="1"/>
  <c r="AD1840" i="3"/>
  <c r="AD983" i="3"/>
  <c r="AE627" i="3"/>
  <c r="AD627" i="3"/>
  <c r="AG627" i="3" s="1"/>
  <c r="AI343" i="3"/>
  <c r="AH343" i="3"/>
  <c r="AG343" i="3"/>
  <c r="AE2285" i="3"/>
  <c r="AD2285" i="3"/>
  <c r="AG2285" i="3" s="1"/>
  <c r="AE852" i="3"/>
  <c r="AD852" i="3"/>
  <c r="AG852" i="3" s="1"/>
  <c r="AI279" i="3"/>
  <c r="AH279" i="3"/>
  <c r="AG279" i="3"/>
  <c r="AI2704" i="3"/>
  <c r="AH2704" i="3"/>
  <c r="AG2704" i="3"/>
  <c r="AD530" i="3"/>
  <c r="AI1932" i="3"/>
  <c r="AH1932" i="3"/>
  <c r="AG1932" i="3"/>
  <c r="AI1506" i="3"/>
  <c r="AH1506" i="3"/>
  <c r="AG1506" i="3"/>
  <c r="AI1304" i="3"/>
  <c r="AH1304" i="3"/>
  <c r="AG1304" i="3"/>
  <c r="AE1346" i="3"/>
  <c r="AF1346" i="3" s="1"/>
  <c r="AI1346" i="3" s="1"/>
  <c r="AD1346" i="3"/>
  <c r="AG1346" i="3" s="1"/>
  <c r="AI1709" i="3"/>
  <c r="AH1709" i="3"/>
  <c r="AG1709" i="3"/>
  <c r="AI2501" i="3"/>
  <c r="AH2501" i="3"/>
  <c r="AG2501" i="3"/>
  <c r="AD1964" i="3"/>
  <c r="AE1964" i="3" s="1"/>
  <c r="AE1715" i="3"/>
  <c r="AH1715" i="3" s="1"/>
  <c r="AD1715" i="3"/>
  <c r="AG1715" i="3" s="1"/>
  <c r="AB1715" i="3"/>
  <c r="AD409" i="3"/>
  <c r="AI1879" i="3"/>
  <c r="AH1879" i="3"/>
  <c r="AG1879" i="3"/>
  <c r="AI1601" i="3"/>
  <c r="AH1601" i="3"/>
  <c r="AG1601" i="3"/>
  <c r="AI2827" i="3"/>
  <c r="AH2827" i="3"/>
  <c r="AG2827" i="3"/>
  <c r="AE1185" i="3"/>
  <c r="AD1185" i="3"/>
  <c r="AG1185" i="3" s="1"/>
  <c r="AI1526" i="3"/>
  <c r="AH1526" i="3"/>
  <c r="AG1526" i="3"/>
  <c r="AI1602" i="3"/>
  <c r="AH1602" i="3"/>
  <c r="AG1602" i="3"/>
  <c r="AE263" i="3"/>
  <c r="AD263" i="3"/>
  <c r="AG263" i="3" s="1"/>
  <c r="AI2828" i="3"/>
  <c r="AH2828" i="3"/>
  <c r="AG2828" i="3"/>
  <c r="AI303" i="3"/>
  <c r="AH303" i="3"/>
  <c r="AG303" i="3"/>
  <c r="AI740" i="3"/>
  <c r="AH740" i="3"/>
  <c r="AG740" i="3"/>
  <c r="AE1712" i="3"/>
  <c r="AD1712" i="3"/>
  <c r="AG1712" i="3" s="1"/>
  <c r="AB1712" i="3"/>
  <c r="AI3046" i="3"/>
  <c r="AH3046" i="3"/>
  <c r="AG3046" i="3"/>
  <c r="AI916" i="3"/>
  <c r="AH916" i="3"/>
  <c r="AG916" i="3"/>
  <c r="AI620" i="3"/>
  <c r="AH620" i="3"/>
  <c r="AG620" i="3"/>
  <c r="AI579" i="3"/>
  <c r="AH579" i="3"/>
  <c r="AG579" i="3"/>
  <c r="AI1577" i="3"/>
  <c r="AH1577" i="3"/>
  <c r="AG1577" i="3"/>
  <c r="AI913" i="3"/>
  <c r="AH913" i="3"/>
  <c r="AG913" i="3"/>
  <c r="AI2784" i="3"/>
  <c r="AH2784" i="3"/>
  <c r="AG2784" i="3"/>
  <c r="AI1682" i="3"/>
  <c r="AH1682" i="3"/>
  <c r="AG1682" i="3"/>
  <c r="AI1613" i="3"/>
  <c r="AH1613" i="3"/>
  <c r="AG1613" i="3"/>
  <c r="AI1199" i="3"/>
  <c r="AH1199" i="3"/>
  <c r="AG1199" i="3"/>
  <c r="AD1459" i="3"/>
  <c r="AD2422" i="3"/>
  <c r="AD1239" i="3"/>
  <c r="AI801" i="3"/>
  <c r="AH801" i="3"/>
  <c r="AG801" i="3"/>
  <c r="AI2564" i="3"/>
  <c r="AH2564" i="3"/>
  <c r="AG2564" i="3"/>
  <c r="AI1713" i="3"/>
  <c r="AH1713" i="3"/>
  <c r="AG1713" i="3"/>
  <c r="AE249" i="3"/>
  <c r="AD249" i="3"/>
  <c r="AG249" i="3" s="1"/>
  <c r="AE2967" i="3"/>
  <c r="AD2967" i="3"/>
  <c r="AG2967" i="3" s="1"/>
  <c r="AE1345" i="3"/>
  <c r="AD1345" i="3"/>
  <c r="AG1345" i="3" s="1"/>
  <c r="AD413" i="3"/>
  <c r="AI1648" i="3"/>
  <c r="AH1648" i="3"/>
  <c r="AG1648" i="3"/>
  <c r="AI741" i="3"/>
  <c r="AH741" i="3"/>
  <c r="AG741" i="3"/>
  <c r="AI826" i="3"/>
  <c r="AH826" i="3"/>
  <c r="AG826" i="3"/>
  <c r="AI1050" i="3"/>
  <c r="AH1050" i="3"/>
  <c r="AG1050" i="3"/>
  <c r="AI918" i="3"/>
  <c r="AH918" i="3"/>
  <c r="AG918" i="3"/>
  <c r="AE719" i="3"/>
  <c r="AD719" i="3"/>
  <c r="AG719" i="3" s="1"/>
  <c r="AD1234" i="3"/>
  <c r="AI2862" i="3"/>
  <c r="AH2862" i="3"/>
  <c r="AG2862" i="3"/>
  <c r="AI2034" i="3"/>
  <c r="AH2034" i="3"/>
  <c r="AG2034" i="3"/>
  <c r="AD2935" i="3"/>
  <c r="AD1457" i="3"/>
  <c r="AD2733" i="3"/>
  <c r="AG2733" i="3" s="1"/>
  <c r="AD724" i="3"/>
  <c r="AG724" i="3" s="1"/>
  <c r="AI3064" i="3"/>
  <c r="AH3064" i="3"/>
  <c r="AG3064" i="3"/>
  <c r="AI3021" i="3"/>
  <c r="AH3021" i="3"/>
  <c r="AG3021" i="3"/>
  <c r="AE1530" i="3"/>
  <c r="AF1530" i="3" s="1"/>
  <c r="AI1530" i="3" s="1"/>
  <c r="AD1530" i="3"/>
  <c r="AG1530" i="3" s="1"/>
  <c r="AE1943" i="3"/>
  <c r="AH1943" i="3" s="1"/>
  <c r="AD1943" i="3"/>
  <c r="AG1943" i="3" s="1"/>
  <c r="AE2503" i="3"/>
  <c r="AD2503" i="3"/>
  <c r="AG2503" i="3" s="1"/>
  <c r="AD330" i="3"/>
  <c r="AE626" i="3"/>
  <c r="AH626" i="3" s="1"/>
  <c r="AD626" i="3"/>
  <c r="AG626" i="3" s="1"/>
  <c r="AI3063" i="3"/>
  <c r="AH3063" i="3"/>
  <c r="AG3063" i="3"/>
  <c r="AI1649" i="3"/>
  <c r="AH1649" i="3"/>
  <c r="AG1649" i="3"/>
  <c r="AI1054" i="3"/>
  <c r="AH1054" i="3"/>
  <c r="AG1054" i="3"/>
  <c r="AI1616" i="3"/>
  <c r="AH1616" i="3"/>
  <c r="AG1616" i="3"/>
  <c r="AE1944" i="3"/>
  <c r="AH1944" i="3" s="1"/>
  <c r="AD1944" i="3"/>
  <c r="AG1944" i="3" s="1"/>
  <c r="AD2195" i="3"/>
  <c r="AG2195" i="3" s="1"/>
  <c r="AD1621" i="3"/>
  <c r="AD1240" i="3"/>
  <c r="AG1240" i="3" s="1"/>
  <c r="AD2791" i="3"/>
  <c r="AD2122" i="3"/>
  <c r="AD2773" i="3"/>
  <c r="AE2773" i="3" s="1"/>
  <c r="AH2773" i="3" s="1"/>
  <c r="AD1704" i="3"/>
  <c r="AE1704" i="3" s="1"/>
  <c r="AF1704" i="3" s="1"/>
  <c r="AI1704" i="3" s="1"/>
  <c r="AD1606" i="3"/>
  <c r="AD1582" i="3"/>
  <c r="AD2003" i="3"/>
  <c r="AD1018" i="3"/>
  <c r="AD832" i="3"/>
  <c r="AG832" i="3" s="1"/>
  <c r="AD2507" i="3"/>
  <c r="AG2507" i="3" s="1"/>
  <c r="AD2399" i="3"/>
  <c r="AD1911" i="3"/>
  <c r="AE1911" i="3" s="1"/>
  <c r="AF1911" i="3" s="1"/>
  <c r="AI1911" i="3" s="1"/>
  <c r="AE341" i="3"/>
  <c r="AD341" i="3"/>
  <c r="AG341" i="3" s="1"/>
  <c r="AD339" i="3"/>
  <c r="AG339" i="3" s="1"/>
  <c r="AD2859" i="3"/>
  <c r="AE2859" i="3" s="1"/>
  <c r="AD2398" i="3"/>
  <c r="AD1664" i="3"/>
  <c r="AD957" i="3"/>
  <c r="AG957" i="3" s="1"/>
  <c r="AD415" i="3"/>
  <c r="AG415" i="3" s="1"/>
  <c r="AD1280" i="3"/>
  <c r="AD424" i="3"/>
  <c r="AD967" i="3"/>
  <c r="AD853" i="3"/>
  <c r="AD2449" i="3"/>
  <c r="AG2449" i="3" s="1"/>
  <c r="AD246" i="3"/>
  <c r="AD1707" i="3"/>
  <c r="AE746" i="3"/>
  <c r="AF746" i="3" s="1"/>
  <c r="AI746" i="3" s="1"/>
  <c r="AD746" i="3"/>
  <c r="AG746" i="3" s="1"/>
  <c r="AD752" i="3"/>
  <c r="AG752" i="3" s="1"/>
  <c r="AD2856" i="3"/>
  <c r="AD1884" i="3"/>
  <c r="AD1192" i="3"/>
  <c r="AE1192" i="3" s="1"/>
  <c r="AD2900" i="3"/>
  <c r="AE2900" i="3" s="1"/>
  <c r="AD2053" i="3"/>
  <c r="AE2053" i="3" s="1"/>
  <c r="AH2053" i="3" s="1"/>
  <c r="AD763" i="3"/>
  <c r="AD693" i="3"/>
  <c r="AD290" i="3"/>
  <c r="AD497" i="3"/>
  <c r="AD2121" i="3"/>
  <c r="AD869" i="3"/>
  <c r="AD399" i="3"/>
  <c r="AD405" i="3"/>
  <c r="AE405" i="3" s="1"/>
  <c r="AD402" i="3"/>
  <c r="AG402" i="3" s="1"/>
  <c r="AD1194" i="3"/>
  <c r="AD364" i="3"/>
  <c r="AG364" i="3" s="1"/>
  <c r="AD2119" i="3"/>
  <c r="AE2119" i="3" s="1"/>
  <c r="AH2119" i="3" s="1"/>
  <c r="AD1695" i="3"/>
  <c r="AG1695" i="3" s="1"/>
  <c r="AD800" i="3"/>
  <c r="AD831" i="3"/>
  <c r="AD825" i="3"/>
  <c r="AD811" i="3"/>
  <c r="AD780" i="3"/>
  <c r="AD3002" i="3"/>
  <c r="AD2821" i="3"/>
  <c r="AD435" i="3"/>
  <c r="AG435" i="3" s="1"/>
  <c r="AD971" i="3"/>
  <c r="AD1886" i="3"/>
  <c r="AI1369" i="3"/>
  <c r="AH1369" i="3"/>
  <c r="AG1369" i="3"/>
  <c r="AD1736" i="3"/>
  <c r="AD417" i="3"/>
  <c r="AD1841" i="3"/>
  <c r="AD3047" i="3"/>
  <c r="AD1960" i="3"/>
  <c r="AD514" i="3"/>
  <c r="AG514" i="3" s="1"/>
  <c r="AD285" i="3"/>
  <c r="AD1987" i="3"/>
  <c r="AE1987" i="3" s="1"/>
  <c r="AH1987" i="3" s="1"/>
  <c r="AD1269" i="3"/>
  <c r="AD980" i="3"/>
  <c r="AD1563" i="3"/>
  <c r="AD1376" i="3"/>
  <c r="AD2901" i="3"/>
  <c r="AE2901" i="3" s="1"/>
  <c r="AH2901" i="3" s="1"/>
  <c r="AD3071" i="3"/>
  <c r="AE3071" i="3" s="1"/>
  <c r="AD1762" i="3"/>
  <c r="AD1761" i="3"/>
  <c r="AD381" i="3"/>
  <c r="AD2181" i="3"/>
  <c r="AG2181" i="3" s="1"/>
  <c r="AD2183" i="3"/>
  <c r="AD2234" i="3"/>
  <c r="AE2234" i="3" s="1"/>
  <c r="AD2290" i="3"/>
  <c r="AD799" i="3"/>
  <c r="AD2875" i="3"/>
  <c r="AD3020" i="3"/>
  <c r="AD944" i="3"/>
  <c r="AG944" i="3" s="1"/>
  <c r="AD700" i="3"/>
  <c r="AI1528" i="3"/>
  <c r="AH1528" i="3"/>
  <c r="AG1528" i="3"/>
  <c r="AD1497" i="3"/>
  <c r="AD814" i="3"/>
  <c r="AE814" i="3" s="1"/>
  <c r="AD830" i="3"/>
  <c r="AD2437" i="3"/>
  <c r="AD1974" i="3"/>
  <c r="AD1982" i="3"/>
  <c r="AD1033" i="3"/>
  <c r="AE1033" i="3" s="1"/>
  <c r="AD2058" i="3"/>
  <c r="AD2992" i="3"/>
  <c r="AD498" i="3"/>
  <c r="AG498" i="3" s="1"/>
  <c r="AD1663" i="3"/>
  <c r="AD2635" i="3"/>
  <c r="AD2461" i="3"/>
  <c r="AD2899" i="3"/>
  <c r="AG2899" i="3" s="1"/>
  <c r="AD1340" i="3"/>
  <c r="AD650" i="3"/>
  <c r="AD959" i="3"/>
  <c r="AD2627" i="3"/>
  <c r="AG2627" i="3" s="1"/>
  <c r="AE1198" i="3"/>
  <c r="AD1198" i="3"/>
  <c r="AG1198" i="3" s="1"/>
  <c r="AD1279" i="3"/>
  <c r="AG1279" i="3" s="1"/>
  <c r="AD1708" i="3"/>
  <c r="AG1708" i="3" s="1"/>
  <c r="AD2855" i="3"/>
  <c r="AG2855" i="3" s="1"/>
  <c r="AD2977" i="3"/>
  <c r="AD1857" i="3"/>
  <c r="AG1857" i="3" s="1"/>
  <c r="AD515" i="3"/>
  <c r="AG515" i="3" s="1"/>
  <c r="AD2289" i="3"/>
  <c r="AD2896" i="3"/>
  <c r="AD1898" i="3"/>
  <c r="AD2448" i="3"/>
  <c r="AG2448" i="3" s="1"/>
  <c r="AD1562" i="3"/>
  <c r="AG1562" i="3" s="1"/>
  <c r="AD2039" i="3"/>
  <c r="AD2409" i="3"/>
  <c r="AE2409" i="3" s="1"/>
  <c r="AD1373" i="3"/>
  <c r="AD1305" i="3"/>
  <c r="AD1203" i="3"/>
  <c r="AD2696" i="3"/>
  <c r="AD945" i="3"/>
  <c r="AE945" i="3" s="1"/>
  <c r="AD1589" i="3"/>
  <c r="AD769" i="3"/>
  <c r="AD2459" i="3"/>
  <c r="AD2271" i="3"/>
  <c r="AG2271" i="3" s="1"/>
  <c r="AD1949" i="3"/>
  <c r="AD1743" i="3"/>
  <c r="AG1743" i="3" s="1"/>
  <c r="AD2270" i="3"/>
  <c r="AE2270" i="3" s="1"/>
  <c r="AF2270" i="3" s="1"/>
  <c r="AI2270" i="3" s="1"/>
  <c r="AD517" i="3"/>
  <c r="AD377" i="3"/>
  <c r="AD2852" i="3"/>
  <c r="AG2852" i="3" s="1"/>
  <c r="AD2662" i="3"/>
  <c r="AD1061" i="3"/>
  <c r="AG1061" i="3" s="1"/>
  <c r="AD1641" i="3"/>
  <c r="AD2957" i="3"/>
  <c r="AG2957" i="3" s="1"/>
  <c r="AD1560" i="3"/>
  <c r="AD726" i="3"/>
  <c r="AD1587" i="3"/>
  <c r="AE1587" i="3" s="1"/>
  <c r="AD463" i="3"/>
  <c r="AD292" i="3"/>
  <c r="AD868" i="3"/>
  <c r="AG868" i="3" s="1"/>
  <c r="AD1871" i="3"/>
  <c r="AD2480" i="3"/>
  <c r="AD1230" i="3"/>
  <c r="AG1230" i="3" s="1"/>
  <c r="AD908" i="3"/>
  <c r="AD2994" i="3"/>
  <c r="AD907" i="3"/>
  <c r="AD2778" i="3"/>
  <c r="AD2982" i="3"/>
  <c r="AE2982" i="3" s="1"/>
  <c r="AF2982" i="3" s="1"/>
  <c r="AI2982" i="3" s="1"/>
  <c r="AD2740" i="3"/>
  <c r="AG2740" i="3" s="1"/>
  <c r="AD2460" i="3"/>
  <c r="AD810" i="3"/>
  <c r="AD516" i="3"/>
  <c r="AG516" i="3" s="1"/>
  <c r="AD1666" i="3"/>
  <c r="AD382" i="3"/>
  <c r="AG382" i="3" s="1"/>
  <c r="AD465" i="3"/>
  <c r="AD2098" i="3"/>
  <c r="AG2098" i="3" s="1"/>
  <c r="AD1992" i="3"/>
  <c r="AD1694" i="3"/>
  <c r="AD1414" i="3"/>
  <c r="AD383" i="3"/>
  <c r="AG383" i="3" s="1"/>
  <c r="AD376" i="3"/>
  <c r="AD1059" i="3"/>
  <c r="AG1059" i="3" s="1"/>
  <c r="AD742" i="3"/>
  <c r="AD1416" i="3"/>
  <c r="AG1416" i="3" s="1"/>
  <c r="AD499" i="3"/>
  <c r="AG499" i="3" s="1"/>
  <c r="AD748" i="3"/>
  <c r="AE748" i="3" s="1"/>
  <c r="AF748" i="3" s="1"/>
  <c r="AI748" i="3" s="1"/>
  <c r="AD1015" i="3"/>
  <c r="AD500" i="3"/>
  <c r="AG500" i="3" s="1"/>
  <c r="AD867" i="3"/>
  <c r="AD1870" i="3"/>
  <c r="AG1870" i="3" s="1"/>
  <c r="AI1990" i="3"/>
  <c r="AH1990" i="3"/>
  <c r="AG1990" i="3"/>
  <c r="AD2660" i="3"/>
  <c r="AG2660" i="3" s="1"/>
  <c r="AD1104" i="3"/>
  <c r="AD2692" i="3"/>
  <c r="AD618" i="3"/>
  <c r="AD865" i="3"/>
  <c r="AG865" i="3" s="1"/>
  <c r="AD856" i="3"/>
  <c r="AD1003" i="3"/>
  <c r="AD1002" i="3"/>
  <c r="AD857" i="3"/>
  <c r="AG857" i="3" s="1"/>
  <c r="AD1023" i="3"/>
  <c r="AG1023" i="3" s="1"/>
  <c r="AD2925" i="3"/>
  <c r="AE2925" i="3" s="1"/>
  <c r="AD1337" i="3"/>
  <c r="AD1336" i="3"/>
  <c r="AD1976" i="3"/>
  <c r="AD1116" i="3"/>
  <c r="AE2621" i="3"/>
  <c r="AE1608" i="3"/>
  <c r="AF1608" i="3" s="1"/>
  <c r="AI1608" i="3" s="1"/>
  <c r="AE2850" i="3"/>
  <c r="AG1252" i="3"/>
  <c r="AE3114" i="3"/>
  <c r="AF3114" i="3" s="1"/>
  <c r="AI3114" i="3" s="1"/>
  <c r="AE3128" i="3"/>
  <c r="AF3128" i="3" s="1"/>
  <c r="AI3128" i="3" s="1"/>
  <c r="AF2766" i="3"/>
  <c r="AI2766" i="3" s="1"/>
  <c r="AG3136" i="3"/>
  <c r="AG2936" i="3"/>
  <c r="AE2842" i="3"/>
  <c r="AG3327" i="3"/>
  <c r="AH837" i="3"/>
  <c r="AG761" i="3"/>
  <c r="AG2927" i="3"/>
  <c r="AE2927" i="3"/>
  <c r="AF2927" i="3" s="1"/>
  <c r="AI2927" i="3" s="1"/>
  <c r="AE3206" i="3"/>
  <c r="AF3206" i="3" s="1"/>
  <c r="AI3206" i="3" s="1"/>
  <c r="AE3238" i="3"/>
  <c r="AF3238" i="3" s="1"/>
  <c r="AI3238" i="3" s="1"/>
  <c r="AG3238" i="3"/>
  <c r="AE3214" i="3"/>
  <c r="AF3214" i="3" s="1"/>
  <c r="AI3214" i="3" s="1"/>
  <c r="AG3214" i="3"/>
  <c r="AE3246" i="3"/>
  <c r="AF3246" i="3" s="1"/>
  <c r="AI3246" i="3" s="1"/>
  <c r="AG1235" i="3"/>
  <c r="AG3222" i="3"/>
  <c r="AE3255" i="3"/>
  <c r="AF3255" i="3" s="1"/>
  <c r="AI3255" i="3" s="1"/>
  <c r="AG3255" i="3"/>
  <c r="AE3198" i="3"/>
  <c r="AF3198" i="3" s="1"/>
  <c r="AI3198" i="3" s="1"/>
  <c r="AG3198" i="3"/>
  <c r="AG3230" i="3"/>
  <c r="AE3263" i="3"/>
  <c r="AF3263" i="3" s="1"/>
  <c r="AI3263" i="3" s="1"/>
  <c r="AF3136" i="3"/>
  <c r="AI3136" i="3" s="1"/>
  <c r="AG3177" i="3"/>
  <c r="AE1673" i="3"/>
  <c r="AF1512" i="3"/>
  <c r="AI1512" i="3" s="1"/>
  <c r="AE1317" i="3"/>
  <c r="AF1317" i="3" s="1"/>
  <c r="AI1317" i="3" s="1"/>
  <c r="AH345" i="3"/>
  <c r="AG2937" i="3"/>
  <c r="AG3319" i="3"/>
  <c r="AE3335" i="3"/>
  <c r="AH3335" i="3" s="1"/>
  <c r="AG3335" i="3"/>
  <c r="AF3145" i="3"/>
  <c r="AI3145" i="3" s="1"/>
  <c r="AE3315" i="3"/>
  <c r="AF3315" i="3" s="1"/>
  <c r="AI3315" i="3" s="1"/>
  <c r="AG3315" i="3"/>
  <c r="AE3331" i="3"/>
  <c r="AE3347" i="3"/>
  <c r="AF3347" i="3" s="1"/>
  <c r="AI3347" i="3" s="1"/>
  <c r="AG3347" i="3"/>
  <c r="AE3202" i="3"/>
  <c r="AF3202" i="3" s="1"/>
  <c r="AI3202" i="3" s="1"/>
  <c r="AE3210" i="3"/>
  <c r="AH3210" i="3" s="1"/>
  <c r="AG3210" i="3"/>
  <c r="AE3218" i="3"/>
  <c r="AH3218" i="3" s="1"/>
  <c r="AE3226" i="3"/>
  <c r="AF3226" i="3" s="1"/>
  <c r="AI3226" i="3" s="1"/>
  <c r="AG3226" i="3"/>
  <c r="AE3234" i="3"/>
  <c r="AE3242" i="3"/>
  <c r="AH3242" i="3" s="1"/>
  <c r="AG3242" i="3"/>
  <c r="AE3251" i="3"/>
  <c r="AF3251" i="3" s="1"/>
  <c r="AI3251" i="3" s="1"/>
  <c r="AE3259" i="3"/>
  <c r="AF3259" i="3" s="1"/>
  <c r="AI3259" i="3" s="1"/>
  <c r="AG3259" i="3"/>
  <c r="AE3323" i="3"/>
  <c r="AE3339" i="3"/>
  <c r="AH3339" i="3" s="1"/>
  <c r="AG3339" i="3"/>
  <c r="AH3267" i="3"/>
  <c r="AG3267" i="3"/>
  <c r="AG3189" i="3"/>
  <c r="AH3191" i="3"/>
  <c r="AH3195" i="3"/>
  <c r="AG3271" i="3"/>
  <c r="AE3275" i="3"/>
  <c r="AG3275" i="3"/>
  <c r="AG3279" i="3"/>
  <c r="AE3283" i="3"/>
  <c r="AH3283" i="3" s="1"/>
  <c r="AG3283" i="3"/>
  <c r="AG3287" i="3"/>
  <c r="AE3291" i="3"/>
  <c r="AG3291" i="3"/>
  <c r="AG3295" i="3"/>
  <c r="AE3299" i="3"/>
  <c r="AG3299" i="3"/>
  <c r="AG3303" i="3"/>
  <c r="AE3307" i="3"/>
  <c r="AG3307" i="3"/>
  <c r="AG3311" i="3"/>
  <c r="AF3327" i="3"/>
  <c r="AI3327" i="3" s="1"/>
  <c r="AH3327" i="3"/>
  <c r="AH450" i="3"/>
  <c r="AG3352" i="3"/>
  <c r="AE3336" i="3"/>
  <c r="AF3336" i="3" s="1"/>
  <c r="AI3336" i="3" s="1"/>
  <c r="AG1047" i="3"/>
  <c r="AG2549" i="3"/>
  <c r="AG1852" i="3"/>
  <c r="AG1475" i="3"/>
  <c r="AG1148" i="3"/>
  <c r="AE1148" i="3"/>
  <c r="AH1148" i="3" s="1"/>
  <c r="AF963" i="3"/>
  <c r="AI963" i="3" s="1"/>
  <c r="AG2582" i="3"/>
  <c r="AE2582" i="3"/>
  <c r="AH2582" i="3" s="1"/>
  <c r="AE2658" i="3"/>
  <c r="AE257" i="3"/>
  <c r="AH257" i="3" s="1"/>
  <c r="AG257" i="3"/>
  <c r="AG1294" i="3"/>
  <c r="AG2000" i="3"/>
  <c r="AE2000" i="3"/>
  <c r="AF2000" i="3" s="1"/>
  <c r="AI2000" i="3" s="1"/>
  <c r="AF2019" i="3"/>
  <c r="AI2019" i="3" s="1"/>
  <c r="AG1480" i="3"/>
  <c r="AE1480" i="3"/>
  <c r="AH1480" i="3" s="1"/>
  <c r="AE2929" i="3"/>
  <c r="AF2929" i="3" s="1"/>
  <c r="AI2929" i="3" s="1"/>
  <c r="AG1151" i="3"/>
  <c r="AE1151" i="3"/>
  <c r="AF1151" i="3" s="1"/>
  <c r="AI1151" i="3" s="1"/>
  <c r="AE1432" i="3"/>
  <c r="AH1432" i="3" s="1"/>
  <c r="AG1432" i="3"/>
  <c r="AG3186" i="3"/>
  <c r="AE3199" i="3"/>
  <c r="AF3199" i="3" s="1"/>
  <c r="AI3199" i="3" s="1"/>
  <c r="AE3243" i="3"/>
  <c r="AH3243" i="3" s="1"/>
  <c r="AE3312" i="3"/>
  <c r="AF3312" i="3" s="1"/>
  <c r="AI3312" i="3" s="1"/>
  <c r="AE3276" i="3"/>
  <c r="AH3276" i="3" s="1"/>
  <c r="AG558" i="3"/>
  <c r="AE1863" i="3"/>
  <c r="AF1863" i="3" s="1"/>
  <c r="AI1863" i="3" s="1"/>
  <c r="AG1702" i="3"/>
  <c r="AE1227" i="3"/>
  <c r="AG1599" i="3"/>
  <c r="AG2745" i="3"/>
  <c r="AE2978" i="3"/>
  <c r="AG3005" i="3"/>
  <c r="AG2198" i="3"/>
  <c r="AG622" i="3"/>
  <c r="AE1517" i="3"/>
  <c r="AH1517" i="3" s="1"/>
  <c r="AE3056" i="3"/>
  <c r="AH3056" i="3" s="1"/>
  <c r="AG2981" i="3"/>
  <c r="AE2353" i="3"/>
  <c r="AH2353" i="3" s="1"/>
  <c r="AG2353" i="3"/>
  <c r="AF456" i="3"/>
  <c r="AI456" i="3" s="1"/>
  <c r="AG1290" i="3"/>
  <c r="AE1290" i="3"/>
  <c r="AG1559" i="3"/>
  <c r="AE3007" i="3"/>
  <c r="AH3007" i="3" s="1"/>
  <c r="AG3007" i="3"/>
  <c r="AG504" i="3"/>
  <c r="AG244" i="3"/>
  <c r="AE244" i="3"/>
  <c r="AF244" i="3" s="1"/>
  <c r="AI244" i="3" s="1"/>
  <c r="AE2414" i="3"/>
  <c r="AH2414" i="3" s="1"/>
  <c r="AG583" i="3"/>
  <c r="AE583" i="3"/>
  <c r="AG1918" i="3"/>
  <c r="AG2514" i="3"/>
  <c r="AE2514" i="3"/>
  <c r="AH2514" i="3" s="1"/>
  <c r="AG269" i="3"/>
  <c r="AG1428" i="3"/>
  <c r="AG2068" i="3"/>
  <c r="AE2068" i="3"/>
  <c r="AH2068" i="3" s="1"/>
  <c r="AF3138" i="3"/>
  <c r="AI3138" i="3" s="1"/>
  <c r="AE3153" i="3"/>
  <c r="AH3153" i="3" s="1"/>
  <c r="AG3153" i="3"/>
  <c r="AE3211" i="3"/>
  <c r="AF3211" i="3" s="1"/>
  <c r="AI3211" i="3" s="1"/>
  <c r="AG3211" i="3"/>
  <c r="AE3239" i="3"/>
  <c r="AH3239" i="3" s="1"/>
  <c r="AG3239" i="3"/>
  <c r="AE3252" i="3"/>
  <c r="AH3252" i="3" s="1"/>
  <c r="AG3252" i="3"/>
  <c r="AE3316" i="3"/>
  <c r="AH3316" i="3" s="1"/>
  <c r="AG3316" i="3"/>
  <c r="AF3352" i="3"/>
  <c r="AI3352" i="3" s="1"/>
  <c r="AH3352" i="3"/>
  <c r="AE3296" i="3"/>
  <c r="AF3296" i="3" s="1"/>
  <c r="AI3296" i="3" s="1"/>
  <c r="AG2298" i="3"/>
  <c r="AG2723" i="3"/>
  <c r="AE1908" i="3"/>
  <c r="AH1908" i="3" s="1"/>
  <c r="AE427" i="3"/>
  <c r="AF427" i="3" s="1"/>
  <c r="AI427" i="3" s="1"/>
  <c r="AE1636" i="3"/>
  <c r="AF1636" i="3" s="1"/>
  <c r="AI1636" i="3" s="1"/>
  <c r="AG1238" i="3"/>
  <c r="AE1238" i="3"/>
  <c r="AH1238" i="3" s="1"/>
  <c r="AE2061" i="3"/>
  <c r="AH2061" i="3" s="1"/>
  <c r="AE884" i="3"/>
  <c r="AE2624" i="3"/>
  <c r="AG2624" i="3"/>
  <c r="AG1624" i="3"/>
  <c r="AE1624" i="3"/>
  <c r="AH1624" i="3" s="1"/>
  <c r="AG668" i="3"/>
  <c r="AE668" i="3"/>
  <c r="AF668" i="3" s="1"/>
  <c r="AI668" i="3" s="1"/>
  <c r="AE3059" i="3"/>
  <c r="AG3059" i="3"/>
  <c r="AG266" i="3"/>
  <c r="AE266" i="3"/>
  <c r="AH266" i="3" s="1"/>
  <c r="AH454" i="3"/>
  <c r="AF454" i="3"/>
  <c r="AI454" i="3" s="1"/>
  <c r="AG1869" i="3"/>
  <c r="AE1869" i="3"/>
  <c r="AH1869" i="3" s="1"/>
  <c r="AG1611" i="3"/>
  <c r="AE1611" i="3"/>
  <c r="AE2212" i="3"/>
  <c r="AH2212" i="3" s="1"/>
  <c r="AG2212" i="3"/>
  <c r="AE1286" i="3"/>
  <c r="AH1286" i="3" s="1"/>
  <c r="AG1286" i="3"/>
  <c r="AE1451" i="3"/>
  <c r="AF1451" i="3" s="1"/>
  <c r="AI1451" i="3" s="1"/>
  <c r="AG1451" i="3"/>
  <c r="AG286" i="3"/>
  <c r="AE286" i="3"/>
  <c r="AF286" i="3" s="1"/>
  <c r="AI286" i="3" s="1"/>
  <c r="AE3300" i="3"/>
  <c r="AE3284" i="3"/>
  <c r="AH3284" i="3" s="1"/>
  <c r="AE3268" i="3"/>
  <c r="AH3268" i="3" s="1"/>
  <c r="AH3235" i="3"/>
  <c r="AG3332" i="3"/>
  <c r="AG3235" i="3"/>
  <c r="AG920" i="3"/>
  <c r="AE1796" i="3"/>
  <c r="AF1796" i="3" s="1"/>
  <c r="AI1796" i="3" s="1"/>
  <c r="AG2528" i="3"/>
  <c r="AH2248" i="3"/>
  <c r="AE2731" i="3"/>
  <c r="AF2731" i="3" s="1"/>
  <c r="AI2731" i="3" s="1"/>
  <c r="AG2731" i="3"/>
  <c r="AE2498" i="3"/>
  <c r="AH2498" i="3" s="1"/>
  <c r="AG2498" i="3"/>
  <c r="AG2515" i="3"/>
  <c r="AE2515" i="3"/>
  <c r="AH2515" i="3" s="1"/>
  <c r="AH3141" i="3"/>
  <c r="AF3141" i="3"/>
  <c r="AI3141" i="3" s="1"/>
  <c r="AE3155" i="3"/>
  <c r="AF3155" i="3" s="1"/>
  <c r="AI3155" i="3" s="1"/>
  <c r="AG3155" i="3"/>
  <c r="AE3159" i="3"/>
  <c r="AH3159" i="3" s="1"/>
  <c r="AG3159" i="3"/>
  <c r="AE3163" i="3"/>
  <c r="AF3163" i="3" s="1"/>
  <c r="AI3163" i="3" s="1"/>
  <c r="AG3163" i="3"/>
  <c r="AE3167" i="3"/>
  <c r="AH3167" i="3" s="1"/>
  <c r="AG3167" i="3"/>
  <c r="AF3171" i="3"/>
  <c r="AI3171" i="3" s="1"/>
  <c r="AH3171" i="3"/>
  <c r="AH1237" i="3"/>
  <c r="AG3075" i="3"/>
  <c r="AE3075" i="3"/>
  <c r="AF3075" i="3" s="1"/>
  <c r="AI3075" i="3" s="1"/>
  <c r="AG3171" i="3"/>
  <c r="AE2997" i="3"/>
  <c r="AH2997" i="3" s="1"/>
  <c r="AG2997" i="3"/>
  <c r="AE1161" i="3"/>
  <c r="AH1161" i="3" s="1"/>
  <c r="AG1568" i="3"/>
  <c r="AG1654" i="3"/>
  <c r="AE1917" i="3"/>
  <c r="AG1625" i="3"/>
  <c r="AH1811" i="3"/>
  <c r="AH937" i="3"/>
  <c r="AG786" i="3"/>
  <c r="AF1489" i="3"/>
  <c r="AI1489" i="3" s="1"/>
  <c r="AG503" i="3"/>
  <c r="AE1883" i="3"/>
  <c r="AF1883" i="3" s="1"/>
  <c r="AI1883" i="3" s="1"/>
  <c r="AG1321" i="3"/>
  <c r="AH1119" i="3"/>
  <c r="AE2044" i="3"/>
  <c r="AG2898" i="3"/>
  <c r="AF2451" i="3"/>
  <c r="AI2451" i="3" s="1"/>
  <c r="AE1668" i="3"/>
  <c r="AH1668" i="3" s="1"/>
  <c r="AG1392" i="3"/>
  <c r="AG358" i="3"/>
  <c r="AG1131" i="3"/>
  <c r="AG956" i="3"/>
  <c r="AF2126" i="3"/>
  <c r="AI2126" i="3" s="1"/>
  <c r="AE436" i="3"/>
  <c r="AH436" i="3" s="1"/>
  <c r="AE1652" i="3"/>
  <c r="AG839" i="3"/>
  <c r="AG1640" i="3"/>
  <c r="AE2226" i="3"/>
  <c r="AE2623" i="3"/>
  <c r="AH2623" i="3" s="1"/>
  <c r="AH1678" i="3"/>
  <c r="AE2783" i="3"/>
  <c r="AF2783" i="3" s="1"/>
  <c r="AI2783" i="3" s="1"/>
  <c r="AF2567" i="3"/>
  <c r="AI2567" i="3" s="1"/>
  <c r="AG2069" i="3"/>
  <c r="AG1178" i="3"/>
  <c r="AH2999" i="3"/>
  <c r="AE1919" i="3"/>
  <c r="AF1919" i="3" s="1"/>
  <c r="AI1919" i="3" s="1"/>
  <c r="AE2752" i="3"/>
  <c r="AH2752" i="3" s="1"/>
  <c r="AG2752" i="3"/>
  <c r="AE2559" i="3"/>
  <c r="AH2559" i="3" s="1"/>
  <c r="AG2559" i="3"/>
  <c r="AE901" i="3"/>
  <c r="AH901" i="3" s="1"/>
  <c r="AG901" i="3"/>
  <c r="AG784" i="3"/>
  <c r="AE784" i="3"/>
  <c r="AF784" i="3" s="1"/>
  <c r="AI784" i="3" s="1"/>
  <c r="AE2464" i="3"/>
  <c r="AF2464" i="3" s="1"/>
  <c r="AI2464" i="3" s="1"/>
  <c r="AG2464" i="3"/>
  <c r="AG350" i="3"/>
  <c r="AE350" i="3"/>
  <c r="AH350" i="3" s="1"/>
  <c r="AG2138" i="3"/>
  <c r="AE2138" i="3"/>
  <c r="AH2138" i="3" s="1"/>
  <c r="AG1067" i="3"/>
  <c r="AE1067" i="3"/>
  <c r="AF1067" i="3" s="1"/>
  <c r="AI1067" i="3" s="1"/>
  <c r="AG1079" i="3"/>
  <c r="AE1079" i="3"/>
  <c r="AG293" i="3"/>
  <c r="AE293" i="3"/>
  <c r="AH1576" i="3"/>
  <c r="AF1576" i="3"/>
  <c r="AI1576" i="3" s="1"/>
  <c r="AG2743" i="3"/>
  <c r="AE2743" i="3"/>
  <c r="AH2743" i="3" s="1"/>
  <c r="AG1993" i="3"/>
  <c r="AE1993" i="3"/>
  <c r="AH1993" i="3" s="1"/>
  <c r="AE1824" i="3"/>
  <c r="AG1824" i="3"/>
  <c r="AE535" i="3"/>
  <c r="AF535" i="3" s="1"/>
  <c r="AI535" i="3" s="1"/>
  <c r="AG535" i="3"/>
  <c r="AG380" i="3"/>
  <c r="AE380" i="3"/>
  <c r="AF380" i="3" s="1"/>
  <c r="AI380" i="3" s="1"/>
  <c r="AG598" i="3"/>
  <c r="AE598" i="3"/>
  <c r="AH598" i="3" s="1"/>
  <c r="AG661" i="3"/>
  <c r="AE661" i="3"/>
  <c r="AH661" i="3" s="1"/>
  <c r="AE658" i="3"/>
  <c r="AH658" i="3" s="1"/>
  <c r="AG658" i="3"/>
  <c r="AG688" i="3"/>
  <c r="AE688" i="3"/>
  <c r="AH688" i="3" s="1"/>
  <c r="AG665" i="3"/>
  <c r="AE665" i="3"/>
  <c r="AH665" i="3" s="1"/>
  <c r="AE942" i="3"/>
  <c r="AH942" i="3" s="1"/>
  <c r="AG942" i="3"/>
  <c r="AG3107" i="3"/>
  <c r="AE3107" i="3"/>
  <c r="AF3107" i="3" s="1"/>
  <c r="AI3107" i="3" s="1"/>
  <c r="AE3118" i="3"/>
  <c r="AH3118" i="3" s="1"/>
  <c r="AG3118" i="3"/>
  <c r="AG3132" i="3"/>
  <c r="AE3132" i="3"/>
  <c r="AH3132" i="3" s="1"/>
  <c r="AF3151" i="3"/>
  <c r="AI3151" i="3" s="1"/>
  <c r="AH3151" i="3"/>
  <c r="AE3156" i="3"/>
  <c r="AH3156" i="3" s="1"/>
  <c r="AG3156" i="3"/>
  <c r="AG1182" i="3"/>
  <c r="AG2482" i="3"/>
  <c r="AE739" i="3"/>
  <c r="AF739" i="3" s="1"/>
  <c r="AI739" i="3" s="1"/>
  <c r="AG1724" i="3"/>
  <c r="AE1724" i="3"/>
  <c r="AG354" i="3"/>
  <c r="AE354" i="3"/>
  <c r="AF354" i="3" s="1"/>
  <c r="AI354" i="3" s="1"/>
  <c r="AE1786" i="3"/>
  <c r="AF1786" i="3" s="1"/>
  <c r="AI1786" i="3" s="1"/>
  <c r="AG1786" i="3"/>
  <c r="AE829" i="3"/>
  <c r="AH829" i="3" s="1"/>
  <c r="AG829" i="3"/>
  <c r="AG2005" i="3"/>
  <c r="AE2005" i="3"/>
  <c r="AF2005" i="3" s="1"/>
  <c r="AI2005" i="3" s="1"/>
  <c r="AG280" i="3"/>
  <c r="AE280" i="3"/>
  <c r="AF280" i="3" s="1"/>
  <c r="AI280" i="3" s="1"/>
  <c r="AE2055" i="3"/>
  <c r="AH2055" i="3" s="1"/>
  <c r="AG2055" i="3"/>
  <c r="AG1720" i="3"/>
  <c r="AG770" i="3"/>
  <c r="AG2542" i="3"/>
  <c r="AE2542" i="3"/>
  <c r="AH2542" i="3" s="1"/>
  <c r="AG2259" i="3"/>
  <c r="AE2259" i="3"/>
  <c r="AE2072" i="3"/>
  <c r="AF2072" i="3" s="1"/>
  <c r="AI2072" i="3" s="1"/>
  <c r="AG578" i="3"/>
  <c r="AH2509" i="3"/>
  <c r="AF2509" i="3"/>
  <c r="AI2509" i="3" s="1"/>
  <c r="AG2942" i="3"/>
  <c r="AE2942" i="3"/>
  <c r="AH2942" i="3" s="1"/>
  <c r="AH523" i="3"/>
  <c r="AF523" i="3"/>
  <c r="AI523" i="3" s="1"/>
  <c r="AF1424" i="3"/>
  <c r="AI1424" i="3" s="1"/>
  <c r="AH1424" i="3"/>
  <c r="AG1030" i="3"/>
  <c r="AE1030" i="3"/>
  <c r="AH1030" i="3" s="1"/>
  <c r="AG2221" i="3"/>
  <c r="AE2221" i="3"/>
  <c r="AH2221" i="3" s="1"/>
  <c r="AG2215" i="3"/>
  <c r="AE2215" i="3"/>
  <c r="AH2215" i="3" s="1"/>
  <c r="AH2565" i="3"/>
  <c r="AF2565" i="3"/>
  <c r="AI2565" i="3" s="1"/>
  <c r="AH1184" i="3"/>
  <c r="AF1184" i="3"/>
  <c r="AI1184" i="3" s="1"/>
  <c r="AE2604" i="3"/>
  <c r="AF2604" i="3" s="1"/>
  <c r="AI2604" i="3" s="1"/>
  <c r="AG2604" i="3"/>
  <c r="AE2339" i="3"/>
  <c r="AH2339" i="3" s="1"/>
  <c r="AG2339" i="3"/>
  <c r="AG1685" i="3"/>
  <c r="AE1685" i="3"/>
  <c r="AF1685" i="3" s="1"/>
  <c r="AI1685" i="3" s="1"/>
  <c r="AG312" i="3"/>
  <c r="AE312" i="3"/>
  <c r="AH312" i="3" s="1"/>
  <c r="AE1372" i="3"/>
  <c r="AF1372" i="3" s="1"/>
  <c r="AI1372" i="3" s="1"/>
  <c r="AG1372" i="3"/>
  <c r="AG2958" i="3"/>
  <c r="AE2958" i="3"/>
  <c r="AG1734" i="3"/>
  <c r="AE1734" i="3"/>
  <c r="AH1734" i="3" s="1"/>
  <c r="AE673" i="3"/>
  <c r="AF673" i="3" s="1"/>
  <c r="AI673" i="3" s="1"/>
  <c r="AG673" i="3"/>
  <c r="AG660" i="3"/>
  <c r="AE660" i="3"/>
  <c r="AG539" i="3"/>
  <c r="AE539" i="3"/>
  <c r="AH539" i="3" s="1"/>
  <c r="AG2811" i="3"/>
  <c r="AE2811" i="3"/>
  <c r="AH2811" i="3" s="1"/>
  <c r="AG680" i="3"/>
  <c r="AE680" i="3"/>
  <c r="AH680" i="3" s="1"/>
  <c r="AE677" i="3"/>
  <c r="AF677" i="3" s="1"/>
  <c r="AI677" i="3" s="1"/>
  <c r="AG677" i="3"/>
  <c r="AE656" i="3"/>
  <c r="AF656" i="3" s="1"/>
  <c r="AI656" i="3" s="1"/>
  <c r="AG656" i="3"/>
  <c r="AE334" i="3"/>
  <c r="AF334" i="3" s="1"/>
  <c r="AI334" i="3" s="1"/>
  <c r="AG334" i="3"/>
  <c r="AG943" i="3"/>
  <c r="AE943" i="3"/>
  <c r="AF943" i="3" s="1"/>
  <c r="AI943" i="3" s="1"/>
  <c r="AG1083" i="3"/>
  <c r="AE1083" i="3"/>
  <c r="AG2312" i="3"/>
  <c r="AE2312" i="3"/>
  <c r="AH448" i="3"/>
  <c r="AF448" i="3"/>
  <c r="AI448" i="3" s="1"/>
  <c r="AH452" i="3"/>
  <c r="AF452" i="3"/>
  <c r="AI452" i="3" s="1"/>
  <c r="AH458" i="3"/>
  <c r="AF458" i="3"/>
  <c r="AI458" i="3" s="1"/>
  <c r="AE258" i="3"/>
  <c r="AF258" i="3" s="1"/>
  <c r="AI258" i="3" s="1"/>
  <c r="AG258" i="3"/>
  <c r="AG2622" i="3"/>
  <c r="AE2622" i="3"/>
  <c r="AE2890" i="3"/>
  <c r="AF2890" i="3" s="1"/>
  <c r="AI2890" i="3" s="1"/>
  <c r="AG2890" i="3"/>
  <c r="AE639" i="3"/>
  <c r="AF639" i="3" s="1"/>
  <c r="AI639" i="3" s="1"/>
  <c r="AG639" i="3"/>
  <c r="AG2497" i="3"/>
  <c r="AE2497" i="3"/>
  <c r="AE346" i="3"/>
  <c r="AF346" i="3" s="1"/>
  <c r="AI346" i="3" s="1"/>
  <c r="AG346" i="3"/>
  <c r="AE1892" i="3"/>
  <c r="AF1892" i="3" s="1"/>
  <c r="AI1892" i="3" s="1"/>
  <c r="AG1892" i="3"/>
  <c r="AF2298" i="3"/>
  <c r="AI2298" i="3" s="1"/>
  <c r="AH2298" i="3"/>
  <c r="AH1040" i="3"/>
  <c r="AG722" i="3"/>
  <c r="AE722" i="3"/>
  <c r="AF722" i="3" s="1"/>
  <c r="AI722" i="3" s="1"/>
  <c r="AG2067" i="3"/>
  <c r="AE2067" i="3"/>
  <c r="AG3100" i="3"/>
  <c r="AE2101" i="3"/>
  <c r="AH2101" i="3" s="1"/>
  <c r="AG2522" i="3"/>
  <c r="AE2522" i="3"/>
  <c r="AH2522" i="3" s="1"/>
  <c r="AG2525" i="3"/>
  <c r="AE2525" i="3"/>
  <c r="AH2525" i="3" s="1"/>
  <c r="AG370" i="3"/>
  <c r="AE370" i="3"/>
  <c r="AH370" i="3" s="1"/>
  <c r="AG2336" i="3"/>
  <c r="AE2336" i="3"/>
  <c r="AF2336" i="3" s="1"/>
  <c r="AI2336" i="3" s="1"/>
  <c r="AE1412" i="3"/>
  <c r="AH1412" i="3" s="1"/>
  <c r="AG1412" i="3"/>
  <c r="AE2153" i="3"/>
  <c r="AG2153" i="3"/>
  <c r="AE2145" i="3"/>
  <c r="AG2145" i="3"/>
  <c r="AH2546" i="3"/>
  <c r="AF2546" i="3"/>
  <c r="AI2546" i="3" s="1"/>
  <c r="AF2322" i="3"/>
  <c r="AI2322" i="3" s="1"/>
  <c r="AH2322" i="3"/>
  <c r="AG3384" i="3"/>
  <c r="AE3384" i="3"/>
  <c r="AF3384" i="3" s="1"/>
  <c r="AI3384" i="3" s="1"/>
  <c r="AH1252" i="3"/>
  <c r="AF1252" i="3"/>
  <c r="AI1252" i="3" s="1"/>
  <c r="AF920" i="3"/>
  <c r="AI920" i="3" s="1"/>
  <c r="AH3222" i="3"/>
  <c r="AF3364" i="3"/>
  <c r="AI3364" i="3" s="1"/>
  <c r="AE3398" i="3"/>
  <c r="AF3439" i="3"/>
  <c r="AI3439" i="3" s="1"/>
  <c r="AH2223" i="3"/>
  <c r="AF2223" i="3"/>
  <c r="AI2223" i="3" s="1"/>
  <c r="AE3411" i="3"/>
  <c r="AE3425" i="3"/>
  <c r="AH3425" i="3" s="1"/>
  <c r="AF3418" i="3"/>
  <c r="AI3418" i="3" s="1"/>
  <c r="AE3372" i="3"/>
  <c r="AH3420" i="3"/>
  <c r="AH895" i="3"/>
  <c r="AE3400" i="3"/>
  <c r="AE3413" i="3"/>
  <c r="AH3436" i="3"/>
  <c r="AG3436" i="3"/>
  <c r="AG3442" i="3"/>
  <c r="AG3414" i="3"/>
  <c r="AE3427" i="3"/>
  <c r="AF3427" i="3" s="1"/>
  <c r="AI3427" i="3" s="1"/>
  <c r="AH3404" i="3"/>
  <c r="AH3412" i="3"/>
  <c r="AE3358" i="3"/>
  <c r="AF3358" i="3" s="1"/>
  <c r="AI3358" i="3" s="1"/>
  <c r="AG3439" i="3"/>
  <c r="AG2001" i="3"/>
  <c r="AE3410" i="3"/>
  <c r="AF3410" i="3" s="1"/>
  <c r="AI3410" i="3" s="1"/>
  <c r="AG3410" i="3"/>
  <c r="AF3383" i="3"/>
  <c r="AI3383" i="3" s="1"/>
  <c r="AH3383" i="3"/>
  <c r="AE3361" i="3"/>
  <c r="AH3361" i="3" s="1"/>
  <c r="AG3361" i="3"/>
  <c r="AG3387" i="3"/>
  <c r="AE3387" i="3"/>
  <c r="AH3387" i="3" s="1"/>
  <c r="AG3391" i="3"/>
  <c r="AE3391" i="3"/>
  <c r="AF3391" i="3" s="1"/>
  <c r="AI3391" i="3" s="1"/>
  <c r="AG3394" i="3"/>
  <c r="AE3394" i="3"/>
  <c r="AH3394" i="3" s="1"/>
  <c r="AF3395" i="3"/>
  <c r="AI3395" i="3" s="1"/>
  <c r="AH3395" i="3"/>
  <c r="AH3377" i="3"/>
  <c r="AF3377" i="3"/>
  <c r="AI3377" i="3" s="1"/>
  <c r="AG3407" i="3"/>
  <c r="AE3407" i="3"/>
  <c r="AH3407" i="3" s="1"/>
  <c r="AH3356" i="3"/>
  <c r="AG3383" i="3"/>
  <c r="AG3395" i="3"/>
  <c r="AE3406" i="3"/>
  <c r="AH3406" i="3" s="1"/>
  <c r="AE1742" i="3"/>
  <c r="AF1742" i="3" s="1"/>
  <c r="AI1742" i="3" s="1"/>
  <c r="AG3357" i="3"/>
  <c r="AE3357" i="3"/>
  <c r="AG3360" i="3"/>
  <c r="AE3360" i="3"/>
  <c r="AG3367" i="3"/>
  <c r="AE3367" i="3"/>
  <c r="AF3367" i="3" s="1"/>
  <c r="AI3367" i="3" s="1"/>
  <c r="AF3414" i="3"/>
  <c r="AI3414" i="3" s="1"/>
  <c r="AH3414" i="3"/>
  <c r="AG3429" i="3"/>
  <c r="AE3429" i="3"/>
  <c r="AH3429" i="3" s="1"/>
  <c r="AG3433" i="3"/>
  <c r="AE3433" i="3"/>
  <c r="AF3433" i="3" s="1"/>
  <c r="AI3433" i="3" s="1"/>
  <c r="AE3353" i="3"/>
  <c r="AF3353" i="3" s="1"/>
  <c r="AI3353" i="3" s="1"/>
  <c r="AH3368" i="3"/>
  <c r="AG3401" i="3"/>
  <c r="AE3401" i="3"/>
  <c r="AH3416" i="3"/>
  <c r="AF3416" i="3"/>
  <c r="AI3416" i="3" s="1"/>
  <c r="AF3422" i="3"/>
  <c r="AI3422" i="3" s="1"/>
  <c r="AE3359" i="3"/>
  <c r="AE3426" i="3"/>
  <c r="AF3426" i="3" s="1"/>
  <c r="AI3426" i="3" s="1"/>
  <c r="AG3426" i="3"/>
  <c r="AG3371" i="3"/>
  <c r="AE3371" i="3"/>
  <c r="AH3371" i="3" s="1"/>
  <c r="AG3368" i="3"/>
  <c r="AF3450" i="3"/>
  <c r="AI3450" i="3" s="1"/>
  <c r="AH3380" i="3"/>
  <c r="AF3390" i="3"/>
  <c r="AI3390" i="3" s="1"/>
  <c r="AF2368" i="3"/>
  <c r="AI2368" i="3" s="1"/>
  <c r="AH1437" i="3"/>
  <c r="AF1004" i="3"/>
  <c r="AI1004" i="3" s="1"/>
  <c r="AH1475" i="3"/>
  <c r="AF3019" i="3"/>
  <c r="AI3019" i="3" s="1"/>
  <c r="AF1640" i="3"/>
  <c r="AI1640" i="3" s="1"/>
  <c r="AH1758" i="3"/>
  <c r="AF1906" i="3"/>
  <c r="AI1906" i="3" s="1"/>
  <c r="AF1584" i="3"/>
  <c r="AI1584" i="3" s="1"/>
  <c r="AH703" i="3"/>
  <c r="AH2963" i="3"/>
  <c r="AF786" i="3"/>
  <c r="AI786" i="3" s="1"/>
  <c r="AH1568" i="3"/>
  <c r="AH1896" i="3"/>
  <c r="AF2898" i="3"/>
  <c r="AI2898" i="3" s="1"/>
  <c r="AH1763" i="3"/>
  <c r="AF1763" i="3"/>
  <c r="AI1763" i="3" s="1"/>
  <c r="AH1353" i="3"/>
  <c r="AF1353" i="3"/>
  <c r="AI1353" i="3" s="1"/>
  <c r="AE2965" i="3" l="1"/>
  <c r="AH2965" i="3" s="1"/>
  <c r="AE1494" i="3"/>
  <c r="AF1494" i="3" s="1"/>
  <c r="AI1494" i="3" s="1"/>
  <c r="AE1661" i="3"/>
  <c r="AH1661" i="3" s="1"/>
  <c r="AH2228" i="3"/>
  <c r="AE1547" i="3"/>
  <c r="AF1547" i="3" s="1"/>
  <c r="AI1547" i="3" s="1"/>
  <c r="AG480" i="3"/>
  <c r="AE557" i="3"/>
  <c r="AF557" i="3" s="1"/>
  <c r="AI557" i="3" s="1"/>
  <c r="AF2343" i="3"/>
  <c r="AI2343" i="3" s="1"/>
  <c r="AF2202" i="3"/>
  <c r="AI2202" i="3" s="1"/>
  <c r="AG536" i="3"/>
  <c r="AG2869" i="3"/>
  <c r="AG682" i="3"/>
  <c r="AH2804" i="3"/>
  <c r="AG1515" i="3"/>
  <c r="AE2930" i="3"/>
  <c r="AE2816" i="3"/>
  <c r="AF2816" i="3" s="1"/>
  <c r="AI2816" i="3" s="1"/>
  <c r="AF1246" i="3"/>
  <c r="AI1246" i="3" s="1"/>
  <c r="AG667" i="3"/>
  <c r="AG2756" i="3"/>
  <c r="AE973" i="3"/>
  <c r="AH973" i="3" s="1"/>
  <c r="AE1134" i="3"/>
  <c r="AG1643" i="3"/>
  <c r="AF2511" i="3"/>
  <c r="AI2511" i="3" s="1"/>
  <c r="AE843" i="3"/>
  <c r="AH843" i="3" s="1"/>
  <c r="AF1264" i="3"/>
  <c r="AI1264" i="3" s="1"/>
  <c r="AE1225" i="3"/>
  <c r="AE2547" i="3"/>
  <c r="AF2547" i="3" s="1"/>
  <c r="AI2547" i="3" s="1"/>
  <c r="AG2585" i="3"/>
  <c r="AF2133" i="3"/>
  <c r="AI2133" i="3" s="1"/>
  <c r="AG2504" i="3"/>
  <c r="AE567" i="3"/>
  <c r="AH567" i="3" s="1"/>
  <c r="AG2360" i="3"/>
  <c r="AG2726" i="3"/>
  <c r="AE1188" i="3"/>
  <c r="AF525" i="3"/>
  <c r="AI525" i="3" s="1"/>
  <c r="AE671" i="3"/>
  <c r="AH671" i="3" s="1"/>
  <c r="AE2516" i="3"/>
  <c r="AH2516" i="3" s="1"/>
  <c r="AE2407" i="3"/>
  <c r="AH2407" i="3" s="1"/>
  <c r="AG2739" i="3"/>
  <c r="AE1147" i="3"/>
  <c r="AH1147" i="3" s="1"/>
  <c r="AE686" i="3"/>
  <c r="AH686" i="3" s="1"/>
  <c r="AG1669" i="3"/>
  <c r="AE625" i="3"/>
  <c r="AH625" i="3" s="1"/>
  <c r="AH1679" i="3"/>
  <c r="AG2148" i="3"/>
  <c r="AE1688" i="3"/>
  <c r="AH1688" i="3" s="1"/>
  <c r="AE760" i="3"/>
  <c r="AG1177" i="3"/>
  <c r="AG1575" i="3"/>
  <c r="AE1385" i="3"/>
  <c r="AF1385" i="3" s="1"/>
  <c r="AI1385" i="3" s="1"/>
  <c r="AG859" i="3"/>
  <c r="AH438" i="3"/>
  <c r="AG2251" i="3"/>
  <c r="AE2986" i="3"/>
  <c r="AF2986" i="3" s="1"/>
  <c r="AI2986" i="3" s="1"/>
  <c r="AE2114" i="3"/>
  <c r="AH2114" i="3" s="1"/>
  <c r="AE1249" i="3"/>
  <c r="AF1249" i="3" s="1"/>
  <c r="AI1249" i="3" s="1"/>
  <c r="AG657" i="3"/>
  <c r="AE1467" i="3"/>
  <c r="AH1467" i="3" s="1"/>
  <c r="AG1072" i="3"/>
  <c r="AE1692" i="3"/>
  <c r="AF1692" i="3" s="1"/>
  <c r="AI1692" i="3" s="1"/>
  <c r="AE1051" i="3"/>
  <c r="AF1051" i="3" s="1"/>
  <c r="AI1051" i="3" s="1"/>
  <c r="AG863" i="3"/>
  <c r="AG2105" i="3"/>
  <c r="AG1476" i="3"/>
  <c r="AE2866" i="3"/>
  <c r="AH2866" i="3" s="1"/>
  <c r="AG931" i="3"/>
  <c r="AG2033" i="3"/>
  <c r="AF921" i="3"/>
  <c r="AI921" i="3" s="1"/>
  <c r="AG2305" i="3"/>
  <c r="AH521" i="3"/>
  <c r="AE1308" i="3"/>
  <c r="AH1308" i="3" s="1"/>
  <c r="AF647" i="3"/>
  <c r="AI647" i="3" s="1"/>
  <c r="AE265" i="3"/>
  <c r="AF265" i="3" s="1"/>
  <c r="AI265" i="3" s="1"/>
  <c r="AE2720" i="3"/>
  <c r="AH2720" i="3" s="1"/>
  <c r="AG565" i="3"/>
  <c r="AE1093" i="3"/>
  <c r="AF1093" i="3" s="1"/>
  <c r="AI1093" i="3" s="1"/>
  <c r="AG1752" i="3"/>
  <c r="AH2869" i="3"/>
  <c r="AG773" i="3"/>
  <c r="AF248" i="3"/>
  <c r="AI248" i="3" s="1"/>
  <c r="AE1572" i="3"/>
  <c r="AH1572" i="3" s="1"/>
  <c r="AE576" i="3"/>
  <c r="AH576" i="3" s="1"/>
  <c r="AE1936" i="3"/>
  <c r="AH1936" i="3" s="1"/>
  <c r="AE1768" i="3"/>
  <c r="AE2433" i="3"/>
  <c r="AF2433" i="3" s="1"/>
  <c r="AI2433" i="3" s="1"/>
  <c r="AG3431" i="3"/>
  <c r="AG3441" i="3"/>
  <c r="AE3757" i="3"/>
  <c r="AH3757" i="3" s="1"/>
  <c r="AE3747" i="3"/>
  <c r="AH3747" i="3" s="1"/>
  <c r="AE3602" i="3"/>
  <c r="AH3602" i="3" s="1"/>
  <c r="AE3831" i="3"/>
  <c r="AE3793" i="3"/>
  <c r="AE3649" i="3"/>
  <c r="AH3649" i="3" s="1"/>
  <c r="AE3612" i="3"/>
  <c r="AE3605" i="3"/>
  <c r="AE3659" i="3"/>
  <c r="AF3659" i="3" s="1"/>
  <c r="AI3659" i="3" s="1"/>
  <c r="AE3813" i="3"/>
  <c r="AH3813" i="3" s="1"/>
  <c r="AE3773" i="3"/>
  <c r="AE3771" i="3"/>
  <c r="AF3771" i="3" s="1"/>
  <c r="AI3771" i="3" s="1"/>
  <c r="AE3681" i="3"/>
  <c r="AF3681" i="3" s="1"/>
  <c r="AI3681" i="3" s="1"/>
  <c r="AE3609" i="3"/>
  <c r="AH3609" i="3" s="1"/>
  <c r="AE3603" i="3"/>
  <c r="AE3791" i="3"/>
  <c r="AF3791" i="3" s="1"/>
  <c r="AI3791" i="3" s="1"/>
  <c r="AE3737" i="3"/>
  <c r="AH3737" i="3" s="1"/>
  <c r="AE3610" i="3"/>
  <c r="AF3610" i="3" s="1"/>
  <c r="AI3610" i="3" s="1"/>
  <c r="AE3835" i="3"/>
  <c r="AF3835" i="3" s="1"/>
  <c r="AI3835" i="3" s="1"/>
  <c r="AE3833" i="3"/>
  <c r="AF3833" i="3" s="1"/>
  <c r="AI3833" i="3" s="1"/>
  <c r="AE3803" i="3"/>
  <c r="AF3803" i="3" s="1"/>
  <c r="AI3803" i="3" s="1"/>
  <c r="AE3785" i="3"/>
  <c r="AF3785" i="3" s="1"/>
  <c r="AI3785" i="3" s="1"/>
  <c r="AE3735" i="3"/>
  <c r="AH3735" i="3" s="1"/>
  <c r="AE3709" i="3"/>
  <c r="AH3709" i="3" s="1"/>
  <c r="AE3699" i="3"/>
  <c r="AH3699" i="3" s="1"/>
  <c r="AE3607" i="3"/>
  <c r="AE3600" i="3"/>
  <c r="AF3600" i="3" s="1"/>
  <c r="AI3600" i="3" s="1"/>
  <c r="AE3783" i="3"/>
  <c r="AF3783" i="3" s="1"/>
  <c r="AI3783" i="3" s="1"/>
  <c r="AE3775" i="3"/>
  <c r="AF3775" i="3" s="1"/>
  <c r="AI3775" i="3" s="1"/>
  <c r="AE3749" i="3"/>
  <c r="AH3749" i="3" s="1"/>
  <c r="AE3719" i="3"/>
  <c r="AH3719" i="3" s="1"/>
  <c r="AE3691" i="3"/>
  <c r="AE3689" i="3"/>
  <c r="AH3689" i="3" s="1"/>
  <c r="AE3673" i="3"/>
  <c r="AH3673" i="3" s="1"/>
  <c r="AE3661" i="3"/>
  <c r="AE3639" i="3"/>
  <c r="AE3627" i="3"/>
  <c r="AE3613" i="3"/>
  <c r="AH3613" i="3" s="1"/>
  <c r="AE3611" i="3"/>
  <c r="AE3711" i="3"/>
  <c r="AH3711" i="3" s="1"/>
  <c r="AE3701" i="3"/>
  <c r="AH3701" i="3" s="1"/>
  <c r="AE3693" i="3"/>
  <c r="AH3693" i="3" s="1"/>
  <c r="AE3683" i="3"/>
  <c r="AH3683" i="3" s="1"/>
  <c r="AE3675" i="3"/>
  <c r="AF3675" i="3" s="1"/>
  <c r="AI3675" i="3" s="1"/>
  <c r="AE3651" i="3"/>
  <c r="AE3643" i="3"/>
  <c r="AH3643" i="3" s="1"/>
  <c r="AE3621" i="3"/>
  <c r="AE3619" i="3"/>
  <c r="AH3619" i="3" s="1"/>
  <c r="AE3617" i="3"/>
  <c r="AF3617" i="3" s="1"/>
  <c r="AI3617" i="3" s="1"/>
  <c r="AE3615" i="3"/>
  <c r="AH3615" i="3" s="1"/>
  <c r="AE3827" i="3"/>
  <c r="AH3827" i="3" s="1"/>
  <c r="AE3805" i="3"/>
  <c r="AF3805" i="3" s="1"/>
  <c r="AI3805" i="3" s="1"/>
  <c r="AE3795" i="3"/>
  <c r="AF3795" i="3" s="1"/>
  <c r="AI3795" i="3" s="1"/>
  <c r="AE3787" i="3"/>
  <c r="AF3787" i="3" s="1"/>
  <c r="AI3787" i="3" s="1"/>
  <c r="AE3767" i="3"/>
  <c r="AH3767" i="3" s="1"/>
  <c r="AE3751" i="3"/>
  <c r="AH3751" i="3" s="1"/>
  <c r="AE3743" i="3"/>
  <c r="AH3743" i="3" s="1"/>
  <c r="AE3727" i="3"/>
  <c r="AH3727" i="3" s="1"/>
  <c r="AE3713" i="3"/>
  <c r="AH3713" i="3" s="1"/>
  <c r="AE3705" i="3"/>
  <c r="AH3705" i="3" s="1"/>
  <c r="AE3685" i="3"/>
  <c r="AH3685" i="3" s="1"/>
  <c r="AE3663" i="3"/>
  <c r="AF3663" i="3" s="1"/>
  <c r="AI3663" i="3" s="1"/>
  <c r="AE3653" i="3"/>
  <c r="AE3645" i="3"/>
  <c r="AE3623" i="3"/>
  <c r="AH3623" i="3" s="1"/>
  <c r="AE3606" i="3"/>
  <c r="AH3606" i="3" s="1"/>
  <c r="AE3604" i="3"/>
  <c r="AH3604" i="3" s="1"/>
  <c r="AE3841" i="3"/>
  <c r="AE3829" i="3"/>
  <c r="AF3829" i="3" s="1"/>
  <c r="AI3829" i="3" s="1"/>
  <c r="AE3807" i="3"/>
  <c r="AF3807" i="3" s="1"/>
  <c r="AI3807" i="3" s="1"/>
  <c r="AE3797" i="3"/>
  <c r="AF3797" i="3" s="1"/>
  <c r="AI3797" i="3" s="1"/>
  <c r="AE3789" i="3"/>
  <c r="AH3789" i="3" s="1"/>
  <c r="AE3781" i="3"/>
  <c r="AF3781" i="3" s="1"/>
  <c r="AI3781" i="3" s="1"/>
  <c r="AE3769" i="3"/>
  <c r="AH3769" i="3" s="1"/>
  <c r="AE3753" i="3"/>
  <c r="AH3753" i="3" s="1"/>
  <c r="AE3745" i="3"/>
  <c r="AH3745" i="3" s="1"/>
  <c r="AE3731" i="3"/>
  <c r="AH3731" i="3" s="1"/>
  <c r="AE3707" i="3"/>
  <c r="AH3707" i="3" s="1"/>
  <c r="AE3697" i="3"/>
  <c r="AH3697" i="3" s="1"/>
  <c r="AE3679" i="3"/>
  <c r="AF3679" i="3" s="1"/>
  <c r="AI3679" i="3" s="1"/>
  <c r="AE3657" i="3"/>
  <c r="AF3657" i="3" s="1"/>
  <c r="AI3657" i="3" s="1"/>
  <c r="AE3655" i="3"/>
  <c r="AE3647" i="3"/>
  <c r="AH3647" i="3" s="1"/>
  <c r="AE3840" i="3"/>
  <c r="AF3840" i="3" s="1"/>
  <c r="AI3840" i="3" s="1"/>
  <c r="AE3836" i="3"/>
  <c r="AF3836" i="3" s="1"/>
  <c r="AI3836" i="3" s="1"/>
  <c r="AE3832" i="3"/>
  <c r="AF3832" i="3" s="1"/>
  <c r="AI3832" i="3" s="1"/>
  <c r="AE3830" i="3"/>
  <c r="AH3830" i="3" s="1"/>
  <c r="AE3828" i="3"/>
  <c r="AH3828" i="3" s="1"/>
  <c r="AE3824" i="3"/>
  <c r="AH3824" i="3" s="1"/>
  <c r="AE3812" i="3"/>
  <c r="AH3812" i="3" s="1"/>
  <c r="AE3808" i="3"/>
  <c r="AF3808" i="3" s="1"/>
  <c r="AI3808" i="3" s="1"/>
  <c r="AE3806" i="3"/>
  <c r="AF3806" i="3" s="1"/>
  <c r="AI3806" i="3" s="1"/>
  <c r="AE3804" i="3"/>
  <c r="AF3804" i="3" s="1"/>
  <c r="AI3804" i="3" s="1"/>
  <c r="AE3800" i="3"/>
  <c r="AF3800" i="3" s="1"/>
  <c r="AI3800" i="3" s="1"/>
  <c r="AE3798" i="3"/>
  <c r="AF3798" i="3" s="1"/>
  <c r="AI3798" i="3" s="1"/>
  <c r="AE3796" i="3"/>
  <c r="AF3796" i="3" s="1"/>
  <c r="AI3796" i="3" s="1"/>
  <c r="AE3794" i="3"/>
  <c r="AF3794" i="3" s="1"/>
  <c r="AI3794" i="3" s="1"/>
  <c r="AE3792" i="3"/>
  <c r="AF3792" i="3" s="1"/>
  <c r="AI3792" i="3" s="1"/>
  <c r="AE3790" i="3"/>
  <c r="AF3790" i="3" s="1"/>
  <c r="AI3790" i="3" s="1"/>
  <c r="AE3788" i="3"/>
  <c r="AF3788" i="3" s="1"/>
  <c r="AI3788" i="3" s="1"/>
  <c r="AE3786" i="3"/>
  <c r="AF3786" i="3" s="1"/>
  <c r="AI3786" i="3" s="1"/>
  <c r="AE3784" i="3"/>
  <c r="AF3784" i="3" s="1"/>
  <c r="AI3784" i="3" s="1"/>
  <c r="AE3782" i="3"/>
  <c r="AF3782" i="3" s="1"/>
  <c r="AI3782" i="3" s="1"/>
  <c r="AE3780" i="3"/>
  <c r="AF3780" i="3" s="1"/>
  <c r="AI3780" i="3" s="1"/>
  <c r="AE3776" i="3"/>
  <c r="AF3776" i="3" s="1"/>
  <c r="AI3776" i="3" s="1"/>
  <c r="AE3774" i="3"/>
  <c r="AF3774" i="3" s="1"/>
  <c r="AI3774" i="3" s="1"/>
  <c r="AE3770" i="3"/>
  <c r="AF3770" i="3" s="1"/>
  <c r="AI3770" i="3" s="1"/>
  <c r="AE3768" i="3"/>
  <c r="AF3768" i="3" s="1"/>
  <c r="AI3768" i="3" s="1"/>
  <c r="AE3762" i="3"/>
  <c r="AH3762" i="3" s="1"/>
  <c r="AE3756" i="3"/>
  <c r="AH3756" i="3" s="1"/>
  <c r="AE3754" i="3"/>
  <c r="AH3754" i="3" s="1"/>
  <c r="AE3752" i="3"/>
  <c r="AH3752" i="3" s="1"/>
  <c r="AE3750" i="3"/>
  <c r="AH3750" i="3" s="1"/>
  <c r="AE3748" i="3"/>
  <c r="AH3748" i="3" s="1"/>
  <c r="AE3746" i="3"/>
  <c r="AH3746" i="3" s="1"/>
  <c r="AE3744" i="3"/>
  <c r="AH3744" i="3" s="1"/>
  <c r="AE3742" i="3"/>
  <c r="AH3742" i="3" s="1"/>
  <c r="AE3736" i="3"/>
  <c r="AH3736" i="3" s="1"/>
  <c r="AE3734" i="3"/>
  <c r="AH3734" i="3" s="1"/>
  <c r="AE3728" i="3"/>
  <c r="AE3720" i="3"/>
  <c r="AH3720" i="3" s="1"/>
  <c r="AE3718" i="3"/>
  <c r="AH3718" i="3" s="1"/>
  <c r="AE3716" i="3"/>
  <c r="AH3716" i="3" s="1"/>
  <c r="AE3714" i="3"/>
  <c r="AE3712" i="3"/>
  <c r="AE3710" i="3"/>
  <c r="AH3710" i="3" s="1"/>
  <c r="AE3708" i="3"/>
  <c r="AE3706" i="3"/>
  <c r="AH3706" i="3" s="1"/>
  <c r="AE3704" i="3"/>
  <c r="AH3704" i="3" s="1"/>
  <c r="AE3700" i="3"/>
  <c r="AH3700" i="3" s="1"/>
  <c r="AE3698" i="3"/>
  <c r="AE3696" i="3"/>
  <c r="AE3694" i="3"/>
  <c r="AH3694" i="3" s="1"/>
  <c r="AE3692" i="3"/>
  <c r="AH3692" i="3" s="1"/>
  <c r="AE3688" i="3"/>
  <c r="AF3688" i="3" s="1"/>
  <c r="AI3688" i="3" s="1"/>
  <c r="AE3686" i="3"/>
  <c r="AH3686" i="3" s="1"/>
  <c r="AE3684" i="3"/>
  <c r="AH3684" i="3" s="1"/>
  <c r="AE3682" i="3"/>
  <c r="AF3682" i="3" s="1"/>
  <c r="AI3682" i="3" s="1"/>
  <c r="AE3680" i="3"/>
  <c r="AH3680" i="3" s="1"/>
  <c r="AE3678" i="3"/>
  <c r="AE3676" i="3"/>
  <c r="AE3674" i="3"/>
  <c r="AF3674" i="3" s="1"/>
  <c r="AI3674" i="3" s="1"/>
  <c r="AE3672" i="3"/>
  <c r="AF3672" i="3" s="1"/>
  <c r="AI3672" i="3" s="1"/>
  <c r="AE3664" i="3"/>
  <c r="AF3664" i="3" s="1"/>
  <c r="AI3664" i="3" s="1"/>
  <c r="AE3662" i="3"/>
  <c r="AH3662" i="3" s="1"/>
  <c r="AE3660" i="3"/>
  <c r="AH3660" i="3" s="1"/>
  <c r="AE3658" i="3"/>
  <c r="AF3658" i="3" s="1"/>
  <c r="AI3658" i="3" s="1"/>
  <c r="AE3654" i="3"/>
  <c r="AF3654" i="3" s="1"/>
  <c r="AI3654" i="3" s="1"/>
  <c r="AE3652" i="3"/>
  <c r="AH3652" i="3" s="1"/>
  <c r="AE3650" i="3"/>
  <c r="AF3650" i="3" s="1"/>
  <c r="AI3650" i="3" s="1"/>
  <c r="AE3648" i="3"/>
  <c r="AF3648" i="3" s="1"/>
  <c r="AI3648" i="3" s="1"/>
  <c r="AE3646" i="3"/>
  <c r="AF3646" i="3" s="1"/>
  <c r="AI3646" i="3" s="1"/>
  <c r="AE3644" i="3"/>
  <c r="AH3644" i="3" s="1"/>
  <c r="AE3642" i="3"/>
  <c r="AH3642" i="3" s="1"/>
  <c r="AE3626" i="3"/>
  <c r="AE3624" i="3"/>
  <c r="AH3624" i="3" s="1"/>
  <c r="AE3622" i="3"/>
  <c r="AH3622" i="3" s="1"/>
  <c r="AE3608" i="3"/>
  <c r="AH3608" i="3" s="1"/>
  <c r="AG703" i="3"/>
  <c r="AE2841" i="3"/>
  <c r="AH2841" i="3" s="1"/>
  <c r="AE1788" i="3"/>
  <c r="AF1788" i="3" s="1"/>
  <c r="AI1788" i="3" s="1"/>
  <c r="AG1906" i="3"/>
  <c r="AG2599" i="3"/>
  <c r="AE905" i="3"/>
  <c r="AF905" i="3" s="1"/>
  <c r="AI905" i="3" s="1"/>
  <c r="AF2498" i="3"/>
  <c r="AI2498" i="3" s="1"/>
  <c r="AF3405" i="3"/>
  <c r="AI3405" i="3" s="1"/>
  <c r="AE3424" i="3"/>
  <c r="AE3370" i="3"/>
  <c r="AH3370" i="3" s="1"/>
  <c r="AG3403" i="3"/>
  <c r="AF2515" i="3"/>
  <c r="AI2515" i="3" s="1"/>
  <c r="AF3409" i="3"/>
  <c r="AI3409" i="3" s="1"/>
  <c r="AH506" i="3"/>
  <c r="AE3379" i="3"/>
  <c r="AF3379" i="3" s="1"/>
  <c r="AI3379" i="3" s="1"/>
  <c r="AF3241" i="3"/>
  <c r="AI3241" i="3" s="1"/>
  <c r="AG1289" i="3"/>
  <c r="AE3286" i="3"/>
  <c r="AH3286" i="3" s="1"/>
  <c r="AE1867" i="3"/>
  <c r="AG1867" i="3"/>
  <c r="AG2350" i="3"/>
  <c r="AE2350" i="3"/>
  <c r="AH2350" i="3" s="1"/>
  <c r="AG1922" i="3"/>
  <c r="AE1922" i="3"/>
  <c r="AF1251" i="3"/>
  <c r="AI1251" i="3" s="1"/>
  <c r="AH1251" i="3"/>
  <c r="AF1431" i="3"/>
  <c r="AI1431" i="3" s="1"/>
  <c r="AH1431" i="3"/>
  <c r="AG3077" i="3"/>
  <c r="AE3077" i="3"/>
  <c r="AF3077" i="3" s="1"/>
  <c r="AI3077" i="3" s="1"/>
  <c r="AF3109" i="3"/>
  <c r="AI3109" i="3" s="1"/>
  <c r="AH3109" i="3"/>
  <c r="AE3123" i="3"/>
  <c r="AG3123" i="3"/>
  <c r="AG3131" i="3"/>
  <c r="AE3131" i="3"/>
  <c r="AF3131" i="3" s="1"/>
  <c r="AI3131" i="3" s="1"/>
  <c r="AG3135" i="3"/>
  <c r="AE3135" i="3"/>
  <c r="AH3135" i="3" s="1"/>
  <c r="AG3148" i="3"/>
  <c r="AE3148" i="3"/>
  <c r="AH3148" i="3" s="1"/>
  <c r="AG3161" i="3"/>
  <c r="AE3161" i="3"/>
  <c r="AH3161" i="3" s="1"/>
  <c r="AE3174" i="3"/>
  <c r="AF3174" i="3" s="1"/>
  <c r="AI3174" i="3" s="1"/>
  <c r="AG3174" i="3"/>
  <c r="AE3237" i="3"/>
  <c r="AG3237" i="3"/>
  <c r="AE3245" i="3"/>
  <c r="AG3245" i="3"/>
  <c r="AE3290" i="3"/>
  <c r="AF3290" i="3" s="1"/>
  <c r="AI3290" i="3" s="1"/>
  <c r="AG3290" i="3"/>
  <c r="AG3302" i="3"/>
  <c r="AE3302" i="3"/>
  <c r="AE3306" i="3"/>
  <c r="AH3306" i="3" s="1"/>
  <c r="AG3306" i="3"/>
  <c r="AE3314" i="3"/>
  <c r="AF3314" i="3" s="1"/>
  <c r="AI3314" i="3" s="1"/>
  <c r="AG3314" i="3"/>
  <c r="AF3346" i="3"/>
  <c r="AI3346" i="3" s="1"/>
  <c r="AH3346" i="3"/>
  <c r="AG3355" i="3"/>
  <c r="AE3355" i="3"/>
  <c r="AH3355" i="3" s="1"/>
  <c r="AG3397" i="3"/>
  <c r="AE3397" i="3"/>
  <c r="AF3397" i="3" s="1"/>
  <c r="AI3397" i="3" s="1"/>
  <c r="AH3421" i="3"/>
  <c r="AF3421" i="3"/>
  <c r="AI3421" i="3" s="1"/>
  <c r="AF3432" i="3"/>
  <c r="AI3432" i="3" s="1"/>
  <c r="AH3432" i="3"/>
  <c r="AH2200" i="3"/>
  <c r="AG3176" i="3"/>
  <c r="AG1176" i="3"/>
  <c r="AE1176" i="3"/>
  <c r="AF1176" i="3" s="1"/>
  <c r="AI1176" i="3" s="1"/>
  <c r="AE1610" i="3"/>
  <c r="AH1610" i="3" s="1"/>
  <c r="AG1610" i="3"/>
  <c r="AG1522" i="3"/>
  <c r="AE1522" i="3"/>
  <c r="AH1522" i="3" s="1"/>
  <c r="AG2346" i="3"/>
  <c r="AE2346" i="3"/>
  <c r="AH2346" i="3" s="1"/>
  <c r="AE1245" i="3"/>
  <c r="AG1245" i="3"/>
  <c r="AF2768" i="3"/>
  <c r="AI2768" i="3" s="1"/>
  <c r="AH2768" i="3"/>
  <c r="AG3099" i="3"/>
  <c r="AE3099" i="3"/>
  <c r="AF3099" i="3" s="1"/>
  <c r="AI3099" i="3" s="1"/>
  <c r="AH3106" i="3"/>
  <c r="AF3106" i="3"/>
  <c r="AI3106" i="3" s="1"/>
  <c r="AE3113" i="3"/>
  <c r="AF3113" i="3" s="1"/>
  <c r="AI3113" i="3" s="1"/>
  <c r="AG3113" i="3"/>
  <c r="AG3158" i="3"/>
  <c r="AE3158" i="3"/>
  <c r="AH3158" i="3" s="1"/>
  <c r="AG3270" i="3"/>
  <c r="AE3270" i="3"/>
  <c r="AH3270" i="3" s="1"/>
  <c r="AE3274" i="3"/>
  <c r="AF3274" i="3" s="1"/>
  <c r="AI3274" i="3" s="1"/>
  <c r="AG3274" i="3"/>
  <c r="AE3338" i="3"/>
  <c r="AG3338" i="3"/>
  <c r="AG3363" i="3"/>
  <c r="AE3363" i="3"/>
  <c r="AH3363" i="3" s="1"/>
  <c r="AG3374" i="3"/>
  <c r="AE3374" i="3"/>
  <c r="AG3382" i="3"/>
  <c r="AE3382" i="3"/>
  <c r="AH3382" i="3" s="1"/>
  <c r="AG3386" i="3"/>
  <c r="AE3386" i="3"/>
  <c r="AH3386" i="3" s="1"/>
  <c r="AG3393" i="3"/>
  <c r="AE3393" i="3"/>
  <c r="AF3393" i="3" s="1"/>
  <c r="AI3393" i="3" s="1"/>
  <c r="AE3399" i="3"/>
  <c r="AG3399" i="3"/>
  <c r="AH3443" i="3"/>
  <c r="AF3443" i="3"/>
  <c r="AI3443" i="3" s="1"/>
  <c r="AG3447" i="3"/>
  <c r="AE3447" i="3"/>
  <c r="AH3447" i="3" s="1"/>
  <c r="AF3166" i="3"/>
  <c r="AI3166" i="3" s="1"/>
  <c r="AE3438" i="3"/>
  <c r="AH3438" i="3" s="1"/>
  <c r="AG2319" i="3"/>
  <c r="AG3120" i="3"/>
  <c r="AE727" i="3"/>
  <c r="AF727" i="3" s="1"/>
  <c r="AI727" i="3" s="1"/>
  <c r="AG398" i="3"/>
  <c r="AE288" i="3"/>
  <c r="AH288" i="3" s="1"/>
  <c r="AG1375" i="3"/>
  <c r="AG601" i="3"/>
  <c r="AG1758" i="3"/>
  <c r="AF1777" i="3"/>
  <c r="AI1777" i="3" s="1"/>
  <c r="AE477" i="3"/>
  <c r="AH477" i="3" s="1"/>
  <c r="AG3036" i="3"/>
  <c r="AE2364" i="3"/>
  <c r="AF2364" i="3" s="1"/>
  <c r="AI2364" i="3" s="1"/>
  <c r="AG2640" i="3"/>
  <c r="AF329" i="3"/>
  <c r="AI329" i="3" s="1"/>
  <c r="AE1113" i="3"/>
  <c r="AH1113" i="3" s="1"/>
  <c r="AG1381" i="3"/>
  <c r="AE2941" i="3"/>
  <c r="AE2446" i="3"/>
  <c r="AF2446" i="3" s="1"/>
  <c r="AI2446" i="3" s="1"/>
  <c r="AF999" i="3"/>
  <c r="AI999" i="3" s="1"/>
  <c r="AF2020" i="3"/>
  <c r="AI2020" i="3" s="1"/>
  <c r="AF879" i="3"/>
  <c r="AI879" i="3" s="1"/>
  <c r="AF2847" i="3"/>
  <c r="AI2847" i="3" s="1"/>
  <c r="AH1321" i="3"/>
  <c r="AG3025" i="3"/>
  <c r="AH2077" i="3"/>
  <c r="AH694" i="3"/>
  <c r="AF970" i="3"/>
  <c r="AI970" i="3" s="1"/>
  <c r="AF398" i="3"/>
  <c r="AI398" i="3" s="1"/>
  <c r="AF1375" i="3"/>
  <c r="AI1375" i="3" s="1"/>
  <c r="AE564" i="3"/>
  <c r="AH564" i="3" s="1"/>
  <c r="AG1896" i="3"/>
  <c r="AH2043" i="3"/>
  <c r="AG879" i="3"/>
  <c r="AG1763" i="3"/>
  <c r="AE550" i="3"/>
  <c r="AF550" i="3" s="1"/>
  <c r="AI550" i="3" s="1"/>
  <c r="AE1800" i="3"/>
  <c r="AF1800" i="3" s="1"/>
  <c r="AI1800" i="3" s="1"/>
  <c r="AE1247" i="3"/>
  <c r="AE2382" i="3"/>
  <c r="AG1584" i="3"/>
  <c r="AG2077" i="3"/>
  <c r="AG2963" i="3"/>
  <c r="AG999" i="3"/>
  <c r="AE2195" i="3"/>
  <c r="AF2195" i="3" s="1"/>
  <c r="AI2195" i="3" s="1"/>
  <c r="AE374" i="3"/>
  <c r="AH374" i="3" s="1"/>
  <c r="AF3159" i="3"/>
  <c r="AI3159" i="3" s="1"/>
  <c r="AG1251" i="3"/>
  <c r="AE2472" i="3"/>
  <c r="AH2472" i="3" s="1"/>
  <c r="AE2252" i="3"/>
  <c r="AH2252" i="3" s="1"/>
  <c r="AE2424" i="3"/>
  <c r="AF3415" i="3"/>
  <c r="AI3415" i="3" s="1"/>
  <c r="AG3445" i="3"/>
  <c r="AF1296" i="3"/>
  <c r="AI1296" i="3" s="1"/>
  <c r="AE3376" i="3"/>
  <c r="AH3376" i="3" s="1"/>
  <c r="AG3409" i="3"/>
  <c r="AG1154" i="3"/>
  <c r="AE245" i="3"/>
  <c r="AE1999" i="3"/>
  <c r="AH1999" i="3" s="1"/>
  <c r="AE1293" i="3"/>
  <c r="AF1293" i="3" s="1"/>
  <c r="AI1293" i="3" s="1"/>
  <c r="AE1098" i="3"/>
  <c r="AH1098" i="3" s="1"/>
  <c r="AF2204" i="3"/>
  <c r="AI2204" i="3" s="1"/>
  <c r="AG1650" i="3"/>
  <c r="AG2581" i="3"/>
  <c r="AE596" i="3"/>
  <c r="AH596" i="3" s="1"/>
  <c r="AE1851" i="3"/>
  <c r="AE1834" i="3"/>
  <c r="AH1834" i="3" s="1"/>
  <c r="AG2847" i="3"/>
  <c r="AG3127" i="3"/>
  <c r="AG3109" i="3"/>
  <c r="AE3170" i="3"/>
  <c r="AF3170" i="3" s="1"/>
  <c r="AI3170" i="3" s="1"/>
  <c r="AH3334" i="3"/>
  <c r="AG3298" i="3"/>
  <c r="AG3282" i="3"/>
  <c r="AG3205" i="3"/>
  <c r="AG3185" i="3"/>
  <c r="AE1382" i="3"/>
  <c r="AF1382" i="3" s="1"/>
  <c r="AI1382" i="3" s="1"/>
  <c r="AG3334" i="3"/>
  <c r="AG1431" i="3"/>
  <c r="AE359" i="3"/>
  <c r="AH359" i="3" s="1"/>
  <c r="AE3143" i="3"/>
  <c r="AH3143" i="3" s="1"/>
  <c r="AE3117" i="3"/>
  <c r="AF3117" i="3" s="1"/>
  <c r="AI3117" i="3" s="1"/>
  <c r="AG3166" i="3"/>
  <c r="AE3310" i="3"/>
  <c r="AF3310" i="3" s="1"/>
  <c r="AI3310" i="3" s="1"/>
  <c r="AE3294" i="3"/>
  <c r="AF3294" i="3" s="1"/>
  <c r="AI3294" i="3" s="1"/>
  <c r="AE3278" i="3"/>
  <c r="AH3278" i="3" s="1"/>
  <c r="AG3346" i="3"/>
  <c r="AE3326" i="3"/>
  <c r="AH3326" i="3" s="1"/>
  <c r="AE1150" i="3"/>
  <c r="AH1150" i="3" s="1"/>
  <c r="AG3241" i="3"/>
  <c r="AE3266" i="3"/>
  <c r="AG694" i="3"/>
  <c r="AE1082" i="3"/>
  <c r="AF1082" i="3" s="1"/>
  <c r="AI1082" i="3" s="1"/>
  <c r="AG3449" i="3"/>
  <c r="AE3435" i="3"/>
  <c r="AF3435" i="3" s="1"/>
  <c r="AI3435" i="3" s="1"/>
  <c r="AH3451" i="3"/>
  <c r="AG755" i="3"/>
  <c r="AG3062" i="3"/>
  <c r="AE3583" i="3"/>
  <c r="AF3583" i="3" s="1"/>
  <c r="AI3583" i="3" s="1"/>
  <c r="AE3519" i="3"/>
  <c r="AH3519" i="3" s="1"/>
  <c r="AE3547" i="3"/>
  <c r="AH3547" i="3" s="1"/>
  <c r="AG3586" i="3"/>
  <c r="AF3582" i="3"/>
  <c r="AI3582" i="3" s="1"/>
  <c r="AE3578" i="3"/>
  <c r="AH3578" i="3" s="1"/>
  <c r="AF3656" i="3"/>
  <c r="AI3656" i="3" s="1"/>
  <c r="AG2473" i="3"/>
  <c r="AF2697" i="3"/>
  <c r="AI2697" i="3" s="1"/>
  <c r="AG2393" i="3"/>
  <c r="AF2416" i="3"/>
  <c r="AI2416" i="3" s="1"/>
  <c r="AE2951" i="3"/>
  <c r="AF2951" i="3" s="1"/>
  <c r="AI2951" i="3" s="1"/>
  <c r="AG251" i="3"/>
  <c r="AG1801" i="3"/>
  <c r="AF1776" i="3"/>
  <c r="AI1776" i="3" s="1"/>
  <c r="AG412" i="3"/>
  <c r="AG2902" i="3"/>
  <c r="AG634" i="3"/>
  <c r="AF472" i="3"/>
  <c r="AI472" i="3" s="1"/>
  <c r="AF1730" i="3"/>
  <c r="AI1730" i="3" s="1"/>
  <c r="AE366" i="3"/>
  <c r="AH366" i="3" s="1"/>
  <c r="AG1099" i="3"/>
  <c r="AG395" i="3"/>
  <c r="AG2885" i="3"/>
  <c r="AE1471" i="3"/>
  <c r="AF1471" i="3" s="1"/>
  <c r="AI1471" i="3" s="1"/>
  <c r="AE1342" i="3"/>
  <c r="AF1342" i="3" s="1"/>
  <c r="AI1342" i="3" s="1"/>
  <c r="AG392" i="3"/>
  <c r="AF2061" i="3"/>
  <c r="AI2061" i="3" s="1"/>
  <c r="AF2866" i="3"/>
  <c r="AI2866" i="3" s="1"/>
  <c r="AG2563" i="3"/>
  <c r="AE1586" i="3"/>
  <c r="AH1586" i="3" s="1"/>
  <c r="AG1951" i="3"/>
  <c r="AE2176" i="3"/>
  <c r="AH2176" i="3" s="1"/>
  <c r="AE2938" i="3"/>
  <c r="AH2938" i="3" s="1"/>
  <c r="AE1064" i="3"/>
  <c r="AH1064" i="3" s="1"/>
  <c r="AG2603" i="3"/>
  <c r="AE2112" i="3"/>
  <c r="AF2112" i="3" s="1"/>
  <c r="AI2112" i="3" s="1"/>
  <c r="AE2458" i="3"/>
  <c r="AF2458" i="3" s="1"/>
  <c r="AI2458" i="3" s="1"/>
  <c r="AG373" i="3"/>
  <c r="AH1325" i="3"/>
  <c r="AE1232" i="3"/>
  <c r="AF1232" i="3" s="1"/>
  <c r="AI1232" i="3" s="1"/>
  <c r="AG1543" i="3"/>
  <c r="AG1628" i="3"/>
  <c r="AE1540" i="3"/>
  <c r="AF1540" i="3" s="1"/>
  <c r="AI1540" i="3" s="1"/>
  <c r="AE323" i="3"/>
  <c r="AH323" i="3" s="1"/>
  <c r="AF2212" i="3"/>
  <c r="AI2212" i="3" s="1"/>
  <c r="AE1832" i="3"/>
  <c r="AF1832" i="3" s="1"/>
  <c r="AI1832" i="3" s="1"/>
  <c r="AG1229" i="3"/>
  <c r="AE1790" i="3"/>
  <c r="AH1790" i="3" s="1"/>
  <c r="AE1697" i="3"/>
  <c r="AE1523" i="3"/>
  <c r="AF1523" i="3" s="1"/>
  <c r="AI1523" i="3" s="1"/>
  <c r="AF1943" i="3"/>
  <c r="AI1943" i="3" s="1"/>
  <c r="AF2114" i="3"/>
  <c r="AI2114" i="3" s="1"/>
  <c r="AE2449" i="3"/>
  <c r="AF2449" i="3" s="1"/>
  <c r="AI2449" i="3" s="1"/>
  <c r="AE1409" i="3"/>
  <c r="AE2873" i="3"/>
  <c r="AH2873" i="3" s="1"/>
  <c r="AE2356" i="3"/>
  <c r="AF2356" i="3" s="1"/>
  <c r="AI2356" i="3" s="1"/>
  <c r="AG2557" i="3"/>
  <c r="AF3132" i="3"/>
  <c r="AI3132" i="3" s="1"/>
  <c r="AF1987" i="3"/>
  <c r="AI1987" i="3" s="1"/>
  <c r="AE1348" i="3"/>
  <c r="AH1348" i="3" s="1"/>
  <c r="AG3014" i="3"/>
  <c r="AE1231" i="3"/>
  <c r="AF1231" i="3" s="1"/>
  <c r="AI1231" i="3" s="1"/>
  <c r="AF2203" i="3"/>
  <c r="AI2203" i="3" s="1"/>
  <c r="AG496" i="3"/>
  <c r="AG1921" i="3"/>
  <c r="AG2009" i="3"/>
  <c r="AG2299" i="3"/>
  <c r="AE2351" i="3"/>
  <c r="AF2351" i="3" s="1"/>
  <c r="AI2351" i="3" s="1"/>
  <c r="AE2488" i="3"/>
  <c r="AH2488" i="3" s="1"/>
  <c r="AG2499" i="3"/>
  <c r="AG1140" i="3"/>
  <c r="AE551" i="3"/>
  <c r="AF551" i="3" s="1"/>
  <c r="AI551" i="3" s="1"/>
  <c r="AG2532" i="3"/>
  <c r="AF680" i="3"/>
  <c r="AI680" i="3" s="1"/>
  <c r="AG2332" i="3"/>
  <c r="AF496" i="3"/>
  <c r="AI496" i="3" s="1"/>
  <c r="AE1330" i="3"/>
  <c r="AH1330" i="3" s="1"/>
  <c r="AG607" i="3"/>
  <c r="AE1838" i="3"/>
  <c r="AH1838" i="3" s="1"/>
  <c r="AE2169" i="3"/>
  <c r="AH2169" i="3" s="1"/>
  <c r="AG2186" i="3"/>
  <c r="AF240" i="3"/>
  <c r="AI240" i="3" s="1"/>
  <c r="AE730" i="3"/>
  <c r="AF730" i="3" s="1"/>
  <c r="AI730" i="3" s="1"/>
  <c r="AE2947" i="3"/>
  <c r="AH2947" i="3" s="1"/>
  <c r="AG1037" i="3"/>
  <c r="AG2580" i="3"/>
  <c r="AF318" i="3"/>
  <c r="AI318" i="3" s="1"/>
  <c r="AG2314" i="3"/>
  <c r="AE2430" i="3"/>
  <c r="AH2430" i="3" s="1"/>
  <c r="AH585" i="3"/>
  <c r="AH2412" i="3"/>
  <c r="AG1040" i="3"/>
  <c r="AE365" i="3"/>
  <c r="AH365" i="3" s="1"/>
  <c r="AH1226" i="3"/>
  <c r="AE766" i="3"/>
  <c r="AH766" i="3" s="1"/>
  <c r="AG2021" i="3"/>
  <c r="AH1815" i="3"/>
  <c r="AH1893" i="3"/>
  <c r="AE2236" i="3"/>
  <c r="AH2236" i="3" s="1"/>
  <c r="AG2373" i="3"/>
  <c r="AE699" i="3"/>
  <c r="AF699" i="3" s="1"/>
  <c r="AI699" i="3" s="1"/>
  <c r="AE828" i="3"/>
  <c r="AH828" i="3" s="1"/>
  <c r="AG555" i="3"/>
  <c r="AH1393" i="3"/>
  <c r="AF1422" i="3"/>
  <c r="AI1422" i="3" s="1"/>
  <c r="AG2715" i="3"/>
  <c r="AF358" i="3"/>
  <c r="AI358" i="3" s="1"/>
  <c r="AE1562" i="3"/>
  <c r="AF1562" i="3" s="1"/>
  <c r="AI1562" i="3" s="1"/>
  <c r="AG2234" i="3"/>
  <c r="AG1455" i="3"/>
  <c r="AH1569" i="3"/>
  <c r="AE721" i="3"/>
  <c r="AH721" i="3" s="1"/>
  <c r="AG1587" i="3"/>
  <c r="AG2845" i="3"/>
  <c r="AF2895" i="3"/>
  <c r="AI2895" i="3" s="1"/>
  <c r="AE1016" i="3"/>
  <c r="AF1016" i="3" s="1"/>
  <c r="AI1016" i="3" s="1"/>
  <c r="AH1890" i="3"/>
  <c r="AH839" i="3"/>
  <c r="AE2975" i="3"/>
  <c r="AH2975" i="3" s="1"/>
  <c r="AE1835" i="3"/>
  <c r="AE900" i="3"/>
  <c r="AF900" i="3" s="1"/>
  <c r="AI900" i="3" s="1"/>
  <c r="AE644" i="3"/>
  <c r="AF644" i="3" s="1"/>
  <c r="AI644" i="3" s="1"/>
  <c r="AH3246" i="3"/>
  <c r="AE1337" i="3"/>
  <c r="AG1337" i="3"/>
  <c r="AG867" i="3"/>
  <c r="AE867" i="3"/>
  <c r="AH867" i="3" s="1"/>
  <c r="AE376" i="3"/>
  <c r="AG376" i="3"/>
  <c r="AG1992" i="3"/>
  <c r="AE1992" i="3"/>
  <c r="AH1992" i="3" s="1"/>
  <c r="AE1666" i="3"/>
  <c r="AG1666" i="3"/>
  <c r="AG2994" i="3"/>
  <c r="AE2994" i="3"/>
  <c r="AH2994" i="3" s="1"/>
  <c r="AE1871" i="3"/>
  <c r="AG1871" i="3"/>
  <c r="AH1587" i="3"/>
  <c r="AF1587" i="3"/>
  <c r="AI1587" i="3" s="1"/>
  <c r="AE377" i="3"/>
  <c r="AG377" i="3"/>
  <c r="AG1949" i="3"/>
  <c r="AE1949" i="3"/>
  <c r="AH1949" i="3" s="1"/>
  <c r="AG1589" i="3"/>
  <c r="AE1589" i="3"/>
  <c r="AH1589" i="3" s="1"/>
  <c r="AE1305" i="3"/>
  <c r="AG1305" i="3"/>
  <c r="AG2289" i="3"/>
  <c r="AE2289" i="3"/>
  <c r="AF2289" i="3" s="1"/>
  <c r="AI2289" i="3" s="1"/>
  <c r="AF1198" i="3"/>
  <c r="AI1198" i="3" s="1"/>
  <c r="AH1198" i="3"/>
  <c r="AE830" i="3"/>
  <c r="AG830" i="3"/>
  <c r="AG3020" i="3"/>
  <c r="AE3020" i="3"/>
  <c r="AH3020" i="3" s="1"/>
  <c r="AH2234" i="3"/>
  <c r="AF2234" i="3"/>
  <c r="AI2234" i="3" s="1"/>
  <c r="AG1761" i="3"/>
  <c r="AE1761" i="3"/>
  <c r="AH1761" i="3" s="1"/>
  <c r="AG1376" i="3"/>
  <c r="AE1376" i="3"/>
  <c r="AE3047" i="3"/>
  <c r="AG3047" i="3"/>
  <c r="AG971" i="3"/>
  <c r="AE971" i="3"/>
  <c r="AE800" i="3"/>
  <c r="AF800" i="3" s="1"/>
  <c r="AI800" i="3" s="1"/>
  <c r="AG800" i="3"/>
  <c r="AE1194" i="3"/>
  <c r="AH1194" i="3" s="1"/>
  <c r="AG1194" i="3"/>
  <c r="AG869" i="3"/>
  <c r="AE869" i="3"/>
  <c r="AH869" i="3" s="1"/>
  <c r="AF1192" i="3"/>
  <c r="AI1192" i="3" s="1"/>
  <c r="AH1192" i="3"/>
  <c r="AE1280" i="3"/>
  <c r="AG1280" i="3"/>
  <c r="AH341" i="3"/>
  <c r="AF341" i="3"/>
  <c r="AI341" i="3" s="1"/>
  <c r="AE2791" i="3"/>
  <c r="AG2791" i="3"/>
  <c r="AG330" i="3"/>
  <c r="AE330" i="3"/>
  <c r="AF330" i="3" s="1"/>
  <c r="AI330" i="3" s="1"/>
  <c r="AE2935" i="3"/>
  <c r="AG2935" i="3"/>
  <c r="AH1712" i="3"/>
  <c r="AF1712" i="3"/>
  <c r="AI1712" i="3" s="1"/>
  <c r="AE1840" i="3"/>
  <c r="AH1840" i="3" s="1"/>
  <c r="AG1840" i="3"/>
  <c r="AG1536" i="3"/>
  <c r="AE1536" i="3"/>
  <c r="AH1536" i="3" s="1"/>
  <c r="AE2282" i="3"/>
  <c r="AG2282" i="3"/>
  <c r="AH1670" i="3"/>
  <c r="AF1670" i="3"/>
  <c r="AI1670" i="3" s="1"/>
  <c r="AG1561" i="3"/>
  <c r="AE1561" i="3"/>
  <c r="AH1561" i="3" s="1"/>
  <c r="AG1233" i="3"/>
  <c r="AE1233" i="3"/>
  <c r="AH1233" i="3" s="1"/>
  <c r="AG1361" i="3"/>
  <c r="AE1361" i="3"/>
  <c r="AH1361" i="3" s="1"/>
  <c r="AG2728" i="3"/>
  <c r="AE2728" i="3"/>
  <c r="AF2879" i="3"/>
  <c r="AI2879" i="3" s="1"/>
  <c r="AH2879" i="3"/>
  <c r="AG2849" i="3"/>
  <c r="AE2849" i="3"/>
  <c r="AF2849" i="3" s="1"/>
  <c r="AI2849" i="3" s="1"/>
  <c r="AG1767" i="3"/>
  <c r="AE1767" i="3"/>
  <c r="AF1767" i="3" s="1"/>
  <c r="AI1767" i="3" s="1"/>
  <c r="AE2837" i="3"/>
  <c r="AG2837" i="3"/>
  <c r="AH924" i="3"/>
  <c r="AF924" i="3"/>
  <c r="AI924" i="3" s="1"/>
  <c r="AG911" i="3"/>
  <c r="AE911" i="3"/>
  <c r="AG475" i="3"/>
  <c r="AE475" i="3"/>
  <c r="AH475" i="3" s="1"/>
  <c r="AE1173" i="3"/>
  <c r="AG1173" i="3"/>
  <c r="AE529" i="3"/>
  <c r="AG529" i="3"/>
  <c r="AG896" i="3"/>
  <c r="AE896" i="3"/>
  <c r="AF896" i="3" s="1"/>
  <c r="AI896" i="3" s="1"/>
  <c r="AG444" i="3"/>
  <c r="AE444" i="3"/>
  <c r="AF444" i="3" s="1"/>
  <c r="AI444" i="3" s="1"/>
  <c r="AG2663" i="3"/>
  <c r="AE2663" i="3"/>
  <c r="AE1487" i="3"/>
  <c r="AH1487" i="3" s="1"/>
  <c r="AG1487" i="3"/>
  <c r="AG894" i="3"/>
  <c r="AE894" i="3"/>
  <c r="AH894" i="3" s="1"/>
  <c r="AG1950" i="3"/>
  <c r="AE1950" i="3"/>
  <c r="AF1950" i="3" s="1"/>
  <c r="AI1950" i="3" s="1"/>
  <c r="AE2954" i="3"/>
  <c r="AG2954" i="3"/>
  <c r="AE2610" i="3"/>
  <c r="AG2610" i="3"/>
  <c r="AE3073" i="3"/>
  <c r="AF3073" i="3" s="1"/>
  <c r="AI3073" i="3" s="1"/>
  <c r="AG3073" i="3"/>
  <c r="AE2064" i="3"/>
  <c r="AH2064" i="3" s="1"/>
  <c r="AG2064" i="3"/>
  <c r="AG1977" i="3"/>
  <c r="AE1977" i="3"/>
  <c r="AF1977" i="3" s="1"/>
  <c r="AI1977" i="3" s="1"/>
  <c r="AG1060" i="3"/>
  <c r="AE1060" i="3"/>
  <c r="AH1060" i="3" s="1"/>
  <c r="AE1705" i="3"/>
  <c r="AH1705" i="3" s="1"/>
  <c r="AG1705" i="3"/>
  <c r="AE615" i="3"/>
  <c r="AG615" i="3"/>
  <c r="AE1219" i="3"/>
  <c r="AH1219" i="3" s="1"/>
  <c r="AG1219" i="3"/>
  <c r="AG875" i="3"/>
  <c r="AE875" i="3"/>
  <c r="AH875" i="3" s="1"/>
  <c r="AG990" i="3"/>
  <c r="AE990" i="3"/>
  <c r="AH990" i="3" s="1"/>
  <c r="AG1117" i="3"/>
  <c r="AE1117" i="3"/>
  <c r="AF1117" i="3" s="1"/>
  <c r="AI1117" i="3" s="1"/>
  <c r="AE2556" i="3"/>
  <c r="AF2556" i="3" s="1"/>
  <c r="AI2556" i="3" s="1"/>
  <c r="AG2556" i="3"/>
  <c r="AG951" i="3"/>
  <c r="AE951" i="3"/>
  <c r="AG1854" i="3"/>
  <c r="AE1854" i="3"/>
  <c r="AF1854" i="3" s="1"/>
  <c r="AI1854" i="3" s="1"/>
  <c r="AG1995" i="3"/>
  <c r="AE1995" i="3"/>
  <c r="AH1995" i="3" s="1"/>
  <c r="AG1112" i="3"/>
  <c r="AE1112" i="3"/>
  <c r="AF1112" i="3" s="1"/>
  <c r="AI1112" i="3" s="1"/>
  <c r="AG2120" i="3"/>
  <c r="AE2120" i="3"/>
  <c r="AF2120" i="3" s="1"/>
  <c r="AI2120" i="3" s="1"/>
  <c r="AE2971" i="3"/>
  <c r="AG2971" i="3"/>
  <c r="AE1088" i="3"/>
  <c r="AF1088" i="3" s="1"/>
  <c r="AI1088" i="3" s="1"/>
  <c r="AG1088" i="3"/>
  <c r="AE1350" i="3"/>
  <c r="AF1350" i="3" s="1"/>
  <c r="AI1350" i="3" s="1"/>
  <c r="AG1350" i="3"/>
  <c r="AG3026" i="3"/>
  <c r="AE3026" i="3"/>
  <c r="AE1386" i="3"/>
  <c r="AF1386" i="3" s="1"/>
  <c r="AI1386" i="3" s="1"/>
  <c r="AG1386" i="3"/>
  <c r="AE2908" i="3"/>
  <c r="AH2908" i="3" s="1"/>
  <c r="AG2908" i="3"/>
  <c r="AH2677" i="3"/>
  <c r="AF2677" i="3"/>
  <c r="AI2677" i="3" s="1"/>
  <c r="AE1168" i="3"/>
  <c r="AH1168" i="3" s="1"/>
  <c r="AG1168" i="3"/>
  <c r="AH2892" i="3"/>
  <c r="AF2892" i="3"/>
  <c r="AI2892" i="3" s="1"/>
  <c r="AH2013" i="3"/>
  <c r="AF2013" i="3"/>
  <c r="AI2013" i="3" s="1"/>
  <c r="AE2867" i="3"/>
  <c r="AF2867" i="3" s="1"/>
  <c r="AI2867" i="3" s="1"/>
  <c r="AG2867" i="3"/>
  <c r="AE3001" i="3"/>
  <c r="AF3001" i="3" s="1"/>
  <c r="AI3001" i="3" s="1"/>
  <c r="AG3001" i="3"/>
  <c r="AG289" i="3"/>
  <c r="AE289" i="3"/>
  <c r="AF289" i="3" s="1"/>
  <c r="AI289" i="3" s="1"/>
  <c r="AG2931" i="3"/>
  <c r="AE2931" i="3"/>
  <c r="AH2931" i="3" s="1"/>
  <c r="AG732" i="3"/>
  <c r="AE732" i="3"/>
  <c r="AE2136" i="3"/>
  <c r="AG2136" i="3"/>
  <c r="AG1955" i="3"/>
  <c r="AE1955" i="3"/>
  <c r="AH1955" i="3" s="1"/>
  <c r="AG809" i="3"/>
  <c r="AE809" i="3"/>
  <c r="AF809" i="3" s="1"/>
  <c r="AI809" i="3" s="1"/>
  <c r="AE1209" i="3"/>
  <c r="AG1209" i="3"/>
  <c r="AE2785" i="3"/>
  <c r="AG2785" i="3"/>
  <c r="AG2637" i="3"/>
  <c r="AE2637" i="3"/>
  <c r="AG2641" i="3"/>
  <c r="AE2641" i="3"/>
  <c r="AF2641" i="3" s="1"/>
  <c r="AI2641" i="3" s="1"/>
  <c r="AG2651" i="3"/>
  <c r="AE2651" i="3"/>
  <c r="AF2651" i="3" s="1"/>
  <c r="AI2651" i="3" s="1"/>
  <c r="AG2655" i="3"/>
  <c r="AE2655" i="3"/>
  <c r="AE2600" i="3"/>
  <c r="AG2600" i="3"/>
  <c r="AF2021" i="3"/>
  <c r="AI2021" i="3" s="1"/>
  <c r="AH2021" i="3"/>
  <c r="AG2613" i="3"/>
  <c r="AE2613" i="3"/>
  <c r="AH2613" i="3" s="1"/>
  <c r="AE711" i="3"/>
  <c r="AH711" i="3" s="1"/>
  <c r="AG711" i="3"/>
  <c r="AG2591" i="3"/>
  <c r="AE2591" i="3"/>
  <c r="AF2591" i="3" s="1"/>
  <c r="AI2591" i="3" s="1"/>
  <c r="AG709" i="3"/>
  <c r="AE709" i="3"/>
  <c r="AH709" i="3" s="1"/>
  <c r="AH2568" i="3"/>
  <c r="AF2568" i="3"/>
  <c r="AI2568" i="3" s="1"/>
  <c r="AF2572" i="3"/>
  <c r="AI2572" i="3" s="1"/>
  <c r="AH2572" i="3"/>
  <c r="AG2484" i="3"/>
  <c r="AE2484" i="3"/>
  <c r="AH2484" i="3" s="1"/>
  <c r="AG2495" i="3"/>
  <c r="AE2495" i="3"/>
  <c r="AH2495" i="3" s="1"/>
  <c r="AG2082" i="3"/>
  <c r="AE2082" i="3"/>
  <c r="AH2082" i="3" s="1"/>
  <c r="AG1957" i="3"/>
  <c r="AE1957" i="3"/>
  <c r="AG2388" i="3"/>
  <c r="AE2388" i="3"/>
  <c r="AF2388" i="3" s="1"/>
  <c r="AI2388" i="3" s="1"/>
  <c r="AG2317" i="3"/>
  <c r="AE2317" i="3"/>
  <c r="AH2317" i="3" s="1"/>
  <c r="AE2365" i="3"/>
  <c r="AG2365" i="3"/>
  <c r="AG1316" i="3"/>
  <c r="AE1316" i="3"/>
  <c r="AF1316" i="3" s="1"/>
  <c r="AI1316" i="3" s="1"/>
  <c r="AE2297" i="3"/>
  <c r="AF2297" i="3" s="1"/>
  <c r="AI2297" i="3" s="1"/>
  <c r="AG2297" i="3"/>
  <c r="AE494" i="3"/>
  <c r="AG494" i="3"/>
  <c r="AG2331" i="3"/>
  <c r="AE2331" i="3"/>
  <c r="AH2331" i="3" s="1"/>
  <c r="AH235" i="3"/>
  <c r="AF235" i="3"/>
  <c r="AI235" i="3" s="1"/>
  <c r="AE238" i="3"/>
  <c r="AH238" i="3" s="1"/>
  <c r="AG238" i="3"/>
  <c r="AE2175" i="3"/>
  <c r="AG2175" i="3"/>
  <c r="AG2165" i="3"/>
  <c r="AE2165" i="3"/>
  <c r="AF2165" i="3" s="1"/>
  <c r="AI2165" i="3" s="1"/>
  <c r="AG2182" i="3"/>
  <c r="AE2182" i="3"/>
  <c r="AF2182" i="3" s="1"/>
  <c r="AI2182" i="3" s="1"/>
  <c r="AG2129" i="3"/>
  <c r="AE2129" i="3"/>
  <c r="AG2124" i="3"/>
  <c r="AE2124" i="3"/>
  <c r="AH2124" i="3" s="1"/>
  <c r="AF2131" i="3"/>
  <c r="AI2131" i="3" s="1"/>
  <c r="AH2131" i="3"/>
  <c r="AE3000" i="3"/>
  <c r="AH3000" i="3" s="1"/>
  <c r="AG3000" i="3"/>
  <c r="AE2512" i="3"/>
  <c r="AG2512" i="3"/>
  <c r="AG2047" i="3"/>
  <c r="AE2047" i="3"/>
  <c r="AH2047" i="3" s="1"/>
  <c r="AE547" i="3"/>
  <c r="AG547" i="3"/>
  <c r="AG1466" i="3"/>
  <c r="AE1466" i="3"/>
  <c r="AH1466" i="3" s="1"/>
  <c r="AG401" i="3"/>
  <c r="AE401" i="3"/>
  <c r="AH401" i="3" s="1"/>
  <c r="AE1907" i="3"/>
  <c r="AG1907" i="3"/>
  <c r="AG1969" i="3"/>
  <c r="AE1969" i="3"/>
  <c r="AH1969" i="3" s="1"/>
  <c r="AG1962" i="3"/>
  <c r="AE1962" i="3"/>
  <c r="AH1962" i="3" s="1"/>
  <c r="AE1924" i="3"/>
  <c r="AG1924" i="3"/>
  <c r="AE891" i="3"/>
  <c r="AG891" i="3"/>
  <c r="AG2538" i="3"/>
  <c r="AE2538" i="3"/>
  <c r="AF2538" i="3" s="1"/>
  <c r="AI2538" i="3" s="1"/>
  <c r="AE2383" i="3"/>
  <c r="AH2383" i="3" s="1"/>
  <c r="AG2383" i="3"/>
  <c r="AE2402" i="3"/>
  <c r="AF2402" i="3" s="1"/>
  <c r="AI2402" i="3" s="1"/>
  <c r="AG2402" i="3"/>
  <c r="AE2395" i="3"/>
  <c r="AG2395" i="3"/>
  <c r="AG1665" i="3"/>
  <c r="AE1665" i="3"/>
  <c r="AH1665" i="3" s="1"/>
  <c r="AF1216" i="3"/>
  <c r="AI1216" i="3" s="1"/>
  <c r="AH1216" i="3"/>
  <c r="AG1915" i="3"/>
  <c r="AE1915" i="3"/>
  <c r="AF1915" i="3" s="1"/>
  <c r="AI1915" i="3" s="1"/>
  <c r="AE1408" i="3"/>
  <c r="AH1408" i="3" s="1"/>
  <c r="AG1408" i="3"/>
  <c r="AE1158" i="3"/>
  <c r="AH1158" i="3" s="1"/>
  <c r="AG1158" i="3"/>
  <c r="AG1798" i="3"/>
  <c r="AE1798" i="3"/>
  <c r="AH1798" i="3" s="1"/>
  <c r="AG1804" i="3"/>
  <c r="AE1804" i="3"/>
  <c r="AE965" i="3"/>
  <c r="AF965" i="3" s="1"/>
  <c r="AI965" i="3" s="1"/>
  <c r="AG965" i="3"/>
  <c r="AE1778" i="3"/>
  <c r="AF1778" i="3" s="1"/>
  <c r="AI1778" i="3" s="1"/>
  <c r="AG1778" i="3"/>
  <c r="AG1785" i="3"/>
  <c r="AE1785" i="3"/>
  <c r="AF1785" i="3" s="1"/>
  <c r="AI1785" i="3" s="1"/>
  <c r="AG1794" i="3"/>
  <c r="AE1794" i="3"/>
  <c r="AF1794" i="3" s="1"/>
  <c r="AI1794" i="3" s="1"/>
  <c r="AG1813" i="3"/>
  <c r="AE1813" i="3"/>
  <c r="AF1813" i="3" s="1"/>
  <c r="AI1813" i="3" s="1"/>
  <c r="AE1819" i="3"/>
  <c r="AG1819" i="3"/>
  <c r="AE1635" i="3"/>
  <c r="AG1635" i="3"/>
  <c r="AE1755" i="3"/>
  <c r="AG1755" i="3"/>
  <c r="AE1858" i="3"/>
  <c r="AG1858" i="3"/>
  <c r="AE2513" i="3"/>
  <c r="AH2513" i="3" s="1"/>
  <c r="AG2513" i="3"/>
  <c r="AG2466" i="3"/>
  <c r="AE2466" i="3"/>
  <c r="AF2466" i="3" s="1"/>
  <c r="AI2466" i="3" s="1"/>
  <c r="AE2707" i="3"/>
  <c r="AG2707" i="3"/>
  <c r="AE2710" i="3"/>
  <c r="AF2710" i="3" s="1"/>
  <c r="AI2710" i="3" s="1"/>
  <c r="AG2710" i="3"/>
  <c r="AE2716" i="3"/>
  <c r="AF2716" i="3" s="1"/>
  <c r="AI2716" i="3" s="1"/>
  <c r="AG2716" i="3"/>
  <c r="AG1985" i="3"/>
  <c r="AE1985" i="3"/>
  <c r="AF1985" i="3" s="1"/>
  <c r="AI1985" i="3" s="1"/>
  <c r="AG771" i="3"/>
  <c r="AE771" i="3"/>
  <c r="AH771" i="3" s="1"/>
  <c r="AE2242" i="3"/>
  <c r="AG2242" i="3"/>
  <c r="AE2926" i="3"/>
  <c r="AH2926" i="3" s="1"/>
  <c r="AG2926" i="3"/>
  <c r="AE788" i="3"/>
  <c r="AG788" i="3"/>
  <c r="AE906" i="3"/>
  <c r="AG906" i="3"/>
  <c r="AG2985" i="3"/>
  <c r="AE2985" i="3"/>
  <c r="AF2985" i="3" s="1"/>
  <c r="AI2985" i="3" s="1"/>
  <c r="AG1620" i="3"/>
  <c r="AE1620" i="3"/>
  <c r="AG1383" i="3"/>
  <c r="AE1383" i="3"/>
  <c r="AH1383" i="3" s="1"/>
  <c r="AF2833" i="3"/>
  <c r="AI2833" i="3" s="1"/>
  <c r="AH2833" i="3"/>
  <c r="AE1166" i="3"/>
  <c r="AG1166" i="3"/>
  <c r="AE1070" i="3"/>
  <c r="AH1070" i="3" s="1"/>
  <c r="AG1070" i="3"/>
  <c r="AE1091" i="3"/>
  <c r="AG1091" i="3"/>
  <c r="AG1550" i="3"/>
  <c r="AE1550" i="3"/>
  <c r="AH1550" i="3" s="1"/>
  <c r="AG604" i="3"/>
  <c r="AE604" i="3"/>
  <c r="AH604" i="3" s="1"/>
  <c r="AG1868" i="3"/>
  <c r="AE1868" i="3"/>
  <c r="AF1868" i="3" s="1"/>
  <c r="AI1868" i="3" s="1"/>
  <c r="AE545" i="3"/>
  <c r="AH545" i="3" s="1"/>
  <c r="AG545" i="3"/>
  <c r="AE276" i="3"/>
  <c r="AF276" i="3" s="1"/>
  <c r="AI276" i="3" s="1"/>
  <c r="AG276" i="3"/>
  <c r="AG1110" i="3"/>
  <c r="AE1110" i="3"/>
  <c r="AF1110" i="3" s="1"/>
  <c r="AI1110" i="3" s="1"/>
  <c r="AG777" i="3"/>
  <c r="AE777" i="3"/>
  <c r="AF777" i="3" s="1"/>
  <c r="AI777" i="3" s="1"/>
  <c r="AE775" i="3"/>
  <c r="AG775" i="3"/>
  <c r="AF2040" i="3"/>
  <c r="AI2040" i="3" s="1"/>
  <c r="AH2040" i="3"/>
  <c r="AG1105" i="3"/>
  <c r="AE1105" i="3"/>
  <c r="AF1105" i="3" s="1"/>
  <c r="AI1105" i="3" s="1"/>
  <c r="AG979" i="3"/>
  <c r="AE979" i="3"/>
  <c r="AG3065" i="3"/>
  <c r="AE3065" i="3"/>
  <c r="AH3065" i="3" s="1"/>
  <c r="AF621" i="3"/>
  <c r="AI621" i="3" s="1"/>
  <c r="AH621" i="3"/>
  <c r="AG1329" i="3"/>
  <c r="AE1329" i="3"/>
  <c r="AH1329" i="3" s="1"/>
  <c r="AG880" i="3"/>
  <c r="AE880" i="3"/>
  <c r="AF880" i="3" s="1"/>
  <c r="AI880" i="3" s="1"/>
  <c r="AE1270" i="3"/>
  <c r="AH1270" i="3" s="1"/>
  <c r="AG1270" i="3"/>
  <c r="AE2057" i="3"/>
  <c r="AH2057" i="3" s="1"/>
  <c r="AG2057" i="3"/>
  <c r="AG1263" i="3"/>
  <c r="AE1263" i="3"/>
  <c r="AH1263" i="3" s="1"/>
  <c r="AG507" i="3"/>
  <c r="AE507" i="3"/>
  <c r="AH507" i="3" s="1"/>
  <c r="AG1120" i="3"/>
  <c r="AE1120" i="3"/>
  <c r="AH1120" i="3" s="1"/>
  <c r="AG2469" i="3"/>
  <c r="AE2469" i="3"/>
  <c r="AH2469" i="3" s="1"/>
  <c r="AE1017" i="3"/>
  <c r="AH1017" i="3" s="1"/>
  <c r="AG1017" i="3"/>
  <c r="AE1013" i="3"/>
  <c r="AG1013" i="3"/>
  <c r="AG1009" i="3"/>
  <c r="AE1009" i="3"/>
  <c r="AF1009" i="3" s="1"/>
  <c r="AI1009" i="3" s="1"/>
  <c r="AE1026" i="3"/>
  <c r="AH1026" i="3" s="1"/>
  <c r="AG1026" i="3"/>
  <c r="AG1032" i="3"/>
  <c r="AE1032" i="3"/>
  <c r="AF1032" i="3" s="1"/>
  <c r="AI1032" i="3" s="1"/>
  <c r="AG1039" i="3"/>
  <c r="AE1039" i="3"/>
  <c r="AG1221" i="3"/>
  <c r="AE1221" i="3"/>
  <c r="AF1221" i="3" s="1"/>
  <c r="AI1221" i="3" s="1"/>
  <c r="AG306" i="3"/>
  <c r="AE306" i="3"/>
  <c r="AH306" i="3" s="1"/>
  <c r="AH461" i="3"/>
  <c r="AF461" i="3"/>
  <c r="AI461" i="3" s="1"/>
  <c r="AF743" i="3"/>
  <c r="AI743" i="3" s="1"/>
  <c r="AH743" i="3"/>
  <c r="AG1435" i="3"/>
  <c r="AE1435" i="3"/>
  <c r="AH1435" i="3" s="1"/>
  <c r="AG1618" i="3"/>
  <c r="AE1618" i="3"/>
  <c r="AE1897" i="3"/>
  <c r="AH1897" i="3" s="1"/>
  <c r="AG1897" i="3"/>
  <c r="AE725" i="3"/>
  <c r="AF725" i="3" s="1"/>
  <c r="AI725" i="3" s="1"/>
  <c r="AG725" i="3"/>
  <c r="AG1979" i="3"/>
  <c r="AE1979" i="3"/>
  <c r="AF1979" i="3" s="1"/>
  <c r="AI1979" i="3" s="1"/>
  <c r="AE1988" i="3"/>
  <c r="AH1988" i="3" s="1"/>
  <c r="AG1988" i="3"/>
  <c r="AG327" i="3"/>
  <c r="AE327" i="3"/>
  <c r="AF327" i="3" s="1"/>
  <c r="AI327" i="3" s="1"/>
  <c r="AG1861" i="3"/>
  <c r="AE1861" i="3"/>
  <c r="AH2579" i="3"/>
  <c r="AF2579" i="3"/>
  <c r="AI2579" i="3" s="1"/>
  <c r="AH1728" i="3"/>
  <c r="AF1728" i="3"/>
  <c r="AI1728" i="3" s="1"/>
  <c r="AG2858" i="3"/>
  <c r="AE2858" i="3"/>
  <c r="AF2858" i="3" s="1"/>
  <c r="AI2858" i="3" s="1"/>
  <c r="AE2647" i="3"/>
  <c r="AG2647" i="3"/>
  <c r="AE487" i="3"/>
  <c r="AH487" i="3" s="1"/>
  <c r="AG487" i="3"/>
  <c r="AG2953" i="3"/>
  <c r="AE2953" i="3"/>
  <c r="AF2953" i="3" s="1"/>
  <c r="AI2953" i="3" s="1"/>
  <c r="AF2751" i="3"/>
  <c r="AI2751" i="3" s="1"/>
  <c r="AH2751" i="3"/>
  <c r="AE499" i="3"/>
  <c r="AF499" i="3" s="1"/>
  <c r="AI499" i="3" s="1"/>
  <c r="AG300" i="3"/>
  <c r="AF1715" i="3"/>
  <c r="AI1715" i="3" s="1"/>
  <c r="AE471" i="3"/>
  <c r="AH471" i="3" s="1"/>
  <c r="AG948" i="3"/>
  <c r="AF2878" i="3"/>
  <c r="AI2878" i="3" s="1"/>
  <c r="AG1033" i="3"/>
  <c r="AG1192" i="3"/>
  <c r="AG624" i="3"/>
  <c r="AG2877" i="3"/>
  <c r="AE832" i="3"/>
  <c r="AF832" i="3" s="1"/>
  <c r="AI832" i="3" s="1"/>
  <c r="AH2517" i="3"/>
  <c r="AE2793" i="3"/>
  <c r="AH2793" i="3" s="1"/>
  <c r="AG2794" i="3"/>
  <c r="AG1539" i="3"/>
  <c r="AE2740" i="3"/>
  <c r="AH2740" i="3" s="1"/>
  <c r="AH2880" i="3"/>
  <c r="AE411" i="3"/>
  <c r="AF411" i="3" s="1"/>
  <c r="AI411" i="3" s="1"/>
  <c r="AE2855" i="3"/>
  <c r="AF2855" i="3" s="1"/>
  <c r="AI2855" i="3" s="1"/>
  <c r="AF1746" i="3"/>
  <c r="AI1746" i="3" s="1"/>
  <c r="AE1377" i="3"/>
  <c r="AG430" i="3"/>
  <c r="AG1987" i="3"/>
  <c r="AE701" i="3"/>
  <c r="AF701" i="3" s="1"/>
  <c r="AI701" i="3" s="1"/>
  <c r="AG701" i="3"/>
  <c r="AE1847" i="3"/>
  <c r="AH1847" i="3" s="1"/>
  <c r="AG1847" i="3"/>
  <c r="AG2730" i="3"/>
  <c r="AE2730" i="3"/>
  <c r="AH2730" i="3" s="1"/>
  <c r="AE882" i="3"/>
  <c r="AF882" i="3" s="1"/>
  <c r="AI882" i="3" s="1"/>
  <c r="AG882" i="3"/>
  <c r="AE1398" i="3"/>
  <c r="AF1398" i="3" s="1"/>
  <c r="AI1398" i="3" s="1"/>
  <c r="AG1398" i="3"/>
  <c r="AE1218" i="3"/>
  <c r="AF1218" i="3" s="1"/>
  <c r="AI1218" i="3" s="1"/>
  <c r="AG1218" i="3"/>
  <c r="AE1500" i="3"/>
  <c r="AF1500" i="3" s="1"/>
  <c r="AI1500" i="3" s="1"/>
  <c r="AG1500" i="3"/>
  <c r="AG840" i="3"/>
  <c r="AE840" i="3"/>
  <c r="AG793" i="3"/>
  <c r="AE793" i="3"/>
  <c r="AF793" i="3" s="1"/>
  <c r="AI793" i="3" s="1"/>
  <c r="AE1171" i="3"/>
  <c r="AG1171" i="3"/>
  <c r="AE1481" i="3"/>
  <c r="AH1481" i="3" s="1"/>
  <c r="AG1481" i="3"/>
  <c r="AE2625" i="3"/>
  <c r="AG2625" i="3"/>
  <c r="AG2255" i="3"/>
  <c r="AE2255" i="3"/>
  <c r="AF2255" i="3" s="1"/>
  <c r="AI2255" i="3" s="1"/>
  <c r="AE2724" i="3"/>
  <c r="AF2724" i="3" s="1"/>
  <c r="AI2724" i="3" s="1"/>
  <c r="AG2724" i="3"/>
  <c r="AE518" i="3"/>
  <c r="AH518" i="3" s="1"/>
  <c r="AG518" i="3"/>
  <c r="AG935" i="3"/>
  <c r="AE935" i="3"/>
  <c r="AF935" i="3" s="1"/>
  <c r="AI935" i="3" s="1"/>
  <c r="AH527" i="3"/>
  <c r="AF527" i="3"/>
  <c r="AI527" i="3" s="1"/>
  <c r="AE2244" i="3"/>
  <c r="AH2244" i="3" s="1"/>
  <c r="AG2244" i="3"/>
  <c r="AH962" i="3"/>
  <c r="AF962" i="3"/>
  <c r="AI962" i="3" s="1"/>
  <c r="AE1672" i="3"/>
  <c r="AG1672" i="3"/>
  <c r="AE756" i="3"/>
  <c r="AH756" i="3" s="1"/>
  <c r="AG756" i="3"/>
  <c r="AE2755" i="3"/>
  <c r="AF2755" i="3" s="1"/>
  <c r="AI2755" i="3" s="1"/>
  <c r="AG2755" i="3"/>
  <c r="AF785" i="3"/>
  <c r="AI785" i="3" s="1"/>
  <c r="AH785" i="3"/>
  <c r="AE2734" i="3"/>
  <c r="AH2734" i="3" s="1"/>
  <c r="AG2734" i="3"/>
  <c r="AE1243" i="3"/>
  <c r="AG1243" i="3"/>
  <c r="AG3053" i="3"/>
  <c r="AE3053" i="3"/>
  <c r="AF3053" i="3" s="1"/>
  <c r="AI3053" i="3" s="1"/>
  <c r="AE347" i="3"/>
  <c r="AG347" i="3"/>
  <c r="AH2143" i="3"/>
  <c r="AF2143" i="3"/>
  <c r="AI2143" i="3" s="1"/>
  <c r="AE1076" i="3"/>
  <c r="AH1076" i="3" s="1"/>
  <c r="AG1076" i="3"/>
  <c r="AF2834" i="3"/>
  <c r="AI2834" i="3" s="1"/>
  <c r="AH2834" i="3"/>
  <c r="AF2185" i="3"/>
  <c r="AI2185" i="3" s="1"/>
  <c r="AH2185" i="3"/>
  <c r="AG385" i="3"/>
  <c r="AE385" i="3"/>
  <c r="AH385" i="3" s="1"/>
  <c r="AE2521" i="3"/>
  <c r="AH2521" i="3" s="1"/>
  <c r="AG2521" i="3"/>
  <c r="AG674" i="3"/>
  <c r="AE674" i="3"/>
  <c r="AF674" i="3" s="1"/>
  <c r="AI674" i="3" s="1"/>
  <c r="AE1658" i="3"/>
  <c r="AG1658" i="3"/>
  <c r="AE2666" i="3"/>
  <c r="AG2666" i="3"/>
  <c r="AE2406" i="3"/>
  <c r="AF2406" i="3" s="1"/>
  <c r="AI2406" i="3" s="1"/>
  <c r="AG2406" i="3"/>
  <c r="AE1080" i="3"/>
  <c r="AF1080" i="3" s="1"/>
  <c r="AI1080" i="3" s="1"/>
  <c r="AG1080" i="3"/>
  <c r="AE1084" i="3"/>
  <c r="AF1084" i="3" s="1"/>
  <c r="AI1084" i="3" s="1"/>
  <c r="AG1084" i="3"/>
  <c r="AG2300" i="3"/>
  <c r="AE2300" i="3"/>
  <c r="AE2313" i="3"/>
  <c r="AG2313" i="3"/>
  <c r="AG2361" i="3"/>
  <c r="AE2361" i="3"/>
  <c r="AH2361" i="3" s="1"/>
  <c r="AG3055" i="3"/>
  <c r="AE3055" i="3"/>
  <c r="AF3055" i="3" s="1"/>
  <c r="AI3055" i="3" s="1"/>
  <c r="AG268" i="3"/>
  <c r="AE268" i="3"/>
  <c r="AH268" i="3" s="1"/>
  <c r="AG2659" i="3"/>
  <c r="AE2659" i="3"/>
  <c r="AF2659" i="3" s="1"/>
  <c r="AI2659" i="3" s="1"/>
  <c r="AG1629" i="3"/>
  <c r="AE1629" i="3"/>
  <c r="AF1629" i="3" s="1"/>
  <c r="AI1629" i="3" s="1"/>
  <c r="AE259" i="3"/>
  <c r="AG259" i="3"/>
  <c r="AH2206" i="3"/>
  <c r="AF2206" i="3"/>
  <c r="AI2206" i="3" s="1"/>
  <c r="AG640" i="3"/>
  <c r="AE640" i="3"/>
  <c r="AF640" i="3" s="1"/>
  <c r="AI640" i="3" s="1"/>
  <c r="AG1287" i="3"/>
  <c r="AE1287" i="3"/>
  <c r="AH1287" i="3" s="1"/>
  <c r="AE3008" i="3"/>
  <c r="AG3008" i="3"/>
  <c r="AG1478" i="3"/>
  <c r="AE1478" i="3"/>
  <c r="AH1478" i="3" s="1"/>
  <c r="AG909" i="3"/>
  <c r="AE909" i="3"/>
  <c r="AH909" i="3" s="1"/>
  <c r="AG2233" i="3"/>
  <c r="AE2233" i="3"/>
  <c r="AF2233" i="3" s="1"/>
  <c r="AI2233" i="3" s="1"/>
  <c r="AG1152" i="3"/>
  <c r="AE1152" i="3"/>
  <c r="AH1152" i="3" s="1"/>
  <c r="AG692" i="3"/>
  <c r="AE692" i="3"/>
  <c r="AH692" i="3" s="1"/>
  <c r="AG2779" i="3"/>
  <c r="AE2779" i="3"/>
  <c r="AF2779" i="3" s="1"/>
  <c r="AI2779" i="3" s="1"/>
  <c r="AG1254" i="3"/>
  <c r="AE1254" i="3"/>
  <c r="AF1254" i="3" s="1"/>
  <c r="AI1254" i="3" s="1"/>
  <c r="AG2620" i="3"/>
  <c r="AE2620" i="3"/>
  <c r="AH2620" i="3" s="1"/>
  <c r="AG2767" i="3"/>
  <c r="AE2767" i="3"/>
  <c r="AH2767" i="3" s="1"/>
  <c r="AG2086" i="3"/>
  <c r="AE2086" i="3"/>
  <c r="AH2086" i="3" s="1"/>
  <c r="AH3105" i="3"/>
  <c r="AF3105" i="3"/>
  <c r="AI3105" i="3" s="1"/>
  <c r="AE3111" i="3"/>
  <c r="AG3111" i="3"/>
  <c r="AG3115" i="3"/>
  <c r="AE3115" i="3"/>
  <c r="AH3115" i="3" s="1"/>
  <c r="AE3149" i="3"/>
  <c r="AG3149" i="3"/>
  <c r="AE3168" i="3"/>
  <c r="AG3168" i="3"/>
  <c r="AE3172" i="3"/>
  <c r="AG3172" i="3"/>
  <c r="AG3179" i="3"/>
  <c r="AE3179" i="3"/>
  <c r="AH3179" i="3" s="1"/>
  <c r="AE3183" i="3"/>
  <c r="AG3183" i="3"/>
  <c r="AF3189" i="3"/>
  <c r="AI3189" i="3" s="1"/>
  <c r="AH3189" i="3"/>
  <c r="AE3192" i="3"/>
  <c r="AH3192" i="3" s="1"/>
  <c r="AG3192" i="3"/>
  <c r="AE3203" i="3"/>
  <c r="AG3203" i="3"/>
  <c r="AE3207" i="3"/>
  <c r="AF3207" i="3" s="1"/>
  <c r="AI3207" i="3" s="1"/>
  <c r="AG3207" i="3"/>
  <c r="AG3215" i="3"/>
  <c r="AE3215" i="3"/>
  <c r="AF3215" i="3" s="1"/>
  <c r="AI3215" i="3" s="1"/>
  <c r="AE3219" i="3"/>
  <c r="AG3219" i="3"/>
  <c r="AE3223" i="3"/>
  <c r="AF3223" i="3" s="1"/>
  <c r="AI3223" i="3" s="1"/>
  <c r="AG3223" i="3"/>
  <c r="AG3227" i="3"/>
  <c r="AE3227" i="3"/>
  <c r="AF3227" i="3" s="1"/>
  <c r="AI3227" i="3" s="1"/>
  <c r="AE3231" i="3"/>
  <c r="AF3231" i="3" s="1"/>
  <c r="AI3231" i="3" s="1"/>
  <c r="AG3231" i="3"/>
  <c r="AE3247" i="3"/>
  <c r="AF3247" i="3" s="1"/>
  <c r="AI3247" i="3" s="1"/>
  <c r="AG3247" i="3"/>
  <c r="AE3256" i="3"/>
  <c r="AF3256" i="3" s="1"/>
  <c r="AI3256" i="3" s="1"/>
  <c r="AG3256" i="3"/>
  <c r="AE3260" i="3"/>
  <c r="AG3260" i="3"/>
  <c r="AE3264" i="3"/>
  <c r="AF3264" i="3" s="1"/>
  <c r="AI3264" i="3" s="1"/>
  <c r="AG3264" i="3"/>
  <c r="AG3272" i="3"/>
  <c r="AE3272" i="3"/>
  <c r="AF3272" i="3" s="1"/>
  <c r="AI3272" i="3" s="1"/>
  <c r="AG3280" i="3"/>
  <c r="AE3280" i="3"/>
  <c r="AG3288" i="3"/>
  <c r="AE3288" i="3"/>
  <c r="AF3288" i="3" s="1"/>
  <c r="AI3288" i="3" s="1"/>
  <c r="AG3292" i="3"/>
  <c r="AE3292" i="3"/>
  <c r="AG3304" i="3"/>
  <c r="AE3304" i="3"/>
  <c r="AF3304" i="3" s="1"/>
  <c r="AI3304" i="3" s="1"/>
  <c r="AG3308" i="3"/>
  <c r="AE3308" i="3"/>
  <c r="AH3308" i="3" s="1"/>
  <c r="AE3320" i="3"/>
  <c r="AG3320" i="3"/>
  <c r="AE3324" i="3"/>
  <c r="AG3324" i="3"/>
  <c r="AG3328" i="3"/>
  <c r="AE3328" i="3"/>
  <c r="AH3328" i="3" s="1"/>
  <c r="AF3332" i="3"/>
  <c r="AI3332" i="3" s="1"/>
  <c r="AH3332" i="3"/>
  <c r="AG3340" i="3"/>
  <c r="AE3340" i="3"/>
  <c r="AH3340" i="3" s="1"/>
  <c r="AE3344" i="3"/>
  <c r="AG3344" i="3"/>
  <c r="AF3349" i="3"/>
  <c r="AI3349" i="3" s="1"/>
  <c r="AH3349" i="3"/>
  <c r="AE2004" i="3"/>
  <c r="AF2004" i="3" s="1"/>
  <c r="AI2004" i="3" s="1"/>
  <c r="AE2224" i="3"/>
  <c r="AE2800" i="3"/>
  <c r="AF2800" i="3" s="1"/>
  <c r="AI2800" i="3" s="1"/>
  <c r="AG2589" i="3"/>
  <c r="AE768" i="3"/>
  <c r="AF768" i="3" s="1"/>
  <c r="AI768" i="3" s="1"/>
  <c r="AE580" i="3"/>
  <c r="AH580" i="3" s="1"/>
  <c r="AE789" i="3"/>
  <c r="AF789" i="3" s="1"/>
  <c r="AI789" i="3" s="1"/>
  <c r="AF950" i="3"/>
  <c r="AI950" i="3" s="1"/>
  <c r="AH649" i="3"/>
  <c r="AG1925" i="3"/>
  <c r="AG715" i="3"/>
  <c r="AE845" i="3"/>
  <c r="AF845" i="3" s="1"/>
  <c r="AI845" i="3" s="1"/>
  <c r="AG1364" i="3"/>
  <c r="AG595" i="3"/>
  <c r="AE1044" i="3"/>
  <c r="AF1044" i="3" s="1"/>
  <c r="AI1044" i="3" s="1"/>
  <c r="AG1437" i="3"/>
  <c r="AE2808" i="3"/>
  <c r="AF2808" i="3" s="1"/>
  <c r="AI2808" i="3" s="1"/>
  <c r="AG1356" i="3"/>
  <c r="AG3019" i="3"/>
  <c r="AE255" i="3"/>
  <c r="AH255" i="3" s="1"/>
  <c r="AG1448" i="3"/>
  <c r="AE277" i="3"/>
  <c r="AH277" i="3" s="1"/>
  <c r="AH557" i="3"/>
  <c r="AG2113" i="3"/>
  <c r="AH2251" i="3"/>
  <c r="AG2380" i="3"/>
  <c r="AF2745" i="3"/>
  <c r="AI2745" i="3" s="1"/>
  <c r="AG2748" i="3"/>
  <c r="AG2943" i="3"/>
  <c r="AG1041" i="3"/>
  <c r="AG1174" i="3"/>
  <c r="AH1575" i="3"/>
  <c r="AF1047" i="3"/>
  <c r="AI1047" i="3" s="1"/>
  <c r="AH1140" i="3"/>
  <c r="AF2414" i="3"/>
  <c r="AI2414" i="3" s="1"/>
  <c r="AE2597" i="3"/>
  <c r="AH2597" i="3" s="1"/>
  <c r="AG2815" i="3"/>
  <c r="AG881" i="3"/>
  <c r="AG613" i="3"/>
  <c r="AE1138" i="3"/>
  <c r="AH1138" i="3" s="1"/>
  <c r="AF2569" i="3"/>
  <c r="AI2569" i="3" s="1"/>
  <c r="AE1313" i="3"/>
  <c r="AH1313" i="3" s="1"/>
  <c r="AH2557" i="3"/>
  <c r="AG340" i="3"/>
  <c r="AF1557" i="3"/>
  <c r="AI1557" i="3" s="1"/>
  <c r="AE1839" i="3"/>
  <c r="AH1839" i="3" s="1"/>
  <c r="AF3361" i="3"/>
  <c r="AI3361" i="3" s="1"/>
  <c r="AE735" i="3"/>
  <c r="AH735" i="3" s="1"/>
  <c r="AG464" i="3"/>
  <c r="AE1118" i="3"/>
  <c r="AF1118" i="3" s="1"/>
  <c r="AI1118" i="3" s="1"/>
  <c r="AG1690" i="3"/>
  <c r="AE485" i="3"/>
  <c r="AE256" i="3"/>
  <c r="AH256" i="3" s="1"/>
  <c r="AG718" i="3"/>
  <c r="AG1010" i="3"/>
  <c r="AE3066" i="3"/>
  <c r="AH3066" i="3" s="1"/>
  <c r="AG1816" i="3"/>
  <c r="AE1926" i="3"/>
  <c r="AF1926" i="3" s="1"/>
  <c r="AI1926" i="3" s="1"/>
  <c r="AE2366" i="3"/>
  <c r="AH2366" i="3" s="1"/>
  <c r="AG1019" i="3"/>
  <c r="AH2237" i="3"/>
  <c r="AE1496" i="3"/>
  <c r="AE2790" i="3"/>
  <c r="AH2790" i="3" s="1"/>
  <c r="AF886" i="3"/>
  <c r="AI886" i="3" s="1"/>
  <c r="AG2708" i="3"/>
  <c r="AE2588" i="3"/>
  <c r="AH2588" i="3" s="1"/>
  <c r="AF1182" i="3"/>
  <c r="AI1182" i="3" s="1"/>
  <c r="AH1072" i="3"/>
  <c r="AF2582" i="3"/>
  <c r="AI2582" i="3" s="1"/>
  <c r="AF2105" i="3"/>
  <c r="AI2105" i="3" s="1"/>
  <c r="AG1417" i="3"/>
  <c r="AH2140" i="3"/>
  <c r="AE1503" i="3"/>
  <c r="AF1503" i="3" s="1"/>
  <c r="AI1503" i="3" s="1"/>
  <c r="AF1508" i="3"/>
  <c r="AI1508" i="3" s="1"/>
  <c r="AG2071" i="3"/>
  <c r="AG1779" i="3"/>
  <c r="AG2806" i="3"/>
  <c r="AE1121" i="3"/>
  <c r="AH1121" i="3" s="1"/>
  <c r="AF543" i="3"/>
  <c r="AI543" i="3" s="1"/>
  <c r="AF1404" i="3"/>
  <c r="AI1404" i="3" s="1"/>
  <c r="AE1952" i="3"/>
  <c r="AH1952" i="3" s="1"/>
  <c r="AG294" i="3"/>
  <c r="AG2530" i="3"/>
  <c r="AH1127" i="3"/>
  <c r="AG1590" i="3"/>
  <c r="AG1208" i="3"/>
  <c r="AE282" i="3"/>
  <c r="AF282" i="3" s="1"/>
  <c r="AI282" i="3" s="1"/>
  <c r="AH1151" i="3"/>
  <c r="AE2920" i="3"/>
  <c r="AH2920" i="3" s="1"/>
  <c r="AH3315" i="3"/>
  <c r="AG697" i="3"/>
  <c r="AF2998" i="3"/>
  <c r="AI2998" i="3" s="1"/>
  <c r="AE2056" i="3"/>
  <c r="AH2056" i="3" s="1"/>
  <c r="AE846" i="3"/>
  <c r="AF846" i="3" s="1"/>
  <c r="AI846" i="3" s="1"/>
  <c r="AG414" i="3"/>
  <c r="AG1222" i="3"/>
  <c r="AG1272" i="3"/>
  <c r="AG1864" i="3"/>
  <c r="AG476" i="3"/>
  <c r="AG2179" i="3"/>
  <c r="AE2787" i="3"/>
  <c r="AF2787" i="3" s="1"/>
  <c r="AI2787" i="3" s="1"/>
  <c r="AE860" i="3"/>
  <c r="AG2577" i="3"/>
  <c r="AH2925" i="3"/>
  <c r="AF2925" i="3"/>
  <c r="AI2925" i="3" s="1"/>
  <c r="AE1003" i="3"/>
  <c r="AF1003" i="3" s="1"/>
  <c r="AI1003" i="3" s="1"/>
  <c r="AG1003" i="3"/>
  <c r="AE517" i="3"/>
  <c r="AH517" i="3" s="1"/>
  <c r="AG517" i="3"/>
  <c r="AG1373" i="3"/>
  <c r="AE1373" i="3"/>
  <c r="AG1841" i="3"/>
  <c r="AE1841" i="3"/>
  <c r="AF1841" i="3" s="1"/>
  <c r="AI1841" i="3" s="1"/>
  <c r="AG2121" i="3"/>
  <c r="AE2121" i="3"/>
  <c r="AF2121" i="3" s="1"/>
  <c r="AI2121" i="3" s="1"/>
  <c r="AG763" i="3"/>
  <c r="AE763" i="3"/>
  <c r="AF763" i="3" s="1"/>
  <c r="AI763" i="3" s="1"/>
  <c r="AG1884" i="3"/>
  <c r="AE1884" i="3"/>
  <c r="AF1884" i="3" s="1"/>
  <c r="AI1884" i="3" s="1"/>
  <c r="AG1018" i="3"/>
  <c r="AE1018" i="3"/>
  <c r="AH1018" i="3" s="1"/>
  <c r="AG409" i="3"/>
  <c r="AE409" i="3"/>
  <c r="AH409" i="3" s="1"/>
  <c r="AF2285" i="3"/>
  <c r="AI2285" i="3" s="1"/>
  <c r="AH2285" i="3"/>
  <c r="AG1502" i="3"/>
  <c r="AE1502" i="3"/>
  <c r="AH1502" i="3" s="1"/>
  <c r="AE1639" i="3"/>
  <c r="AH1639" i="3" s="1"/>
  <c r="AG1639" i="3"/>
  <c r="AG2836" i="3"/>
  <c r="AE2836" i="3"/>
  <c r="AF2447" i="3"/>
  <c r="AI2447" i="3" s="1"/>
  <c r="AH2447" i="3"/>
  <c r="AE1096" i="3"/>
  <c r="AG1096" i="3"/>
  <c r="AG446" i="3"/>
  <c r="AE446" i="3"/>
  <c r="AH446" i="3" s="1"/>
  <c r="AG2391" i="3"/>
  <c r="AE2391" i="3"/>
  <c r="AF2391" i="3" s="1"/>
  <c r="AI2391" i="3" s="1"/>
  <c r="AH273" i="3"/>
  <c r="AF273" i="3"/>
  <c r="AI273" i="3" s="1"/>
  <c r="AG2329" i="3"/>
  <c r="AE2329" i="3"/>
  <c r="AE2838" i="3"/>
  <c r="AH2838" i="3" s="1"/>
  <c r="AG2838" i="3"/>
  <c r="AE949" i="3"/>
  <c r="AG949" i="3"/>
  <c r="AE2075" i="3"/>
  <c r="AF2075" i="3" s="1"/>
  <c r="AI2075" i="3" s="1"/>
  <c r="AG2075" i="3"/>
  <c r="AE2616" i="3"/>
  <c r="AF2616" i="3" s="1"/>
  <c r="AI2616" i="3" s="1"/>
  <c r="AG2616" i="3"/>
  <c r="AG2400" i="3"/>
  <c r="AE2400" i="3"/>
  <c r="AH2400" i="3" s="1"/>
  <c r="AE1686" i="3"/>
  <c r="AH1686" i="3" s="1"/>
  <c r="AG1686" i="3"/>
  <c r="AG1220" i="3"/>
  <c r="AE1220" i="3"/>
  <c r="AH1220" i="3" s="1"/>
  <c r="AH2268" i="3"/>
  <c r="AF2268" i="3"/>
  <c r="AI2268" i="3" s="1"/>
  <c r="AG2955" i="3"/>
  <c r="AE2955" i="3"/>
  <c r="AF2955" i="3" s="1"/>
  <c r="AI2955" i="3" s="1"/>
  <c r="AE1228" i="3"/>
  <c r="AG1228" i="3"/>
  <c r="AE754" i="3"/>
  <c r="AH754" i="3" s="1"/>
  <c r="AG754" i="3"/>
  <c r="AG989" i="3"/>
  <c r="AE989" i="3"/>
  <c r="AH989" i="3" s="1"/>
  <c r="AG1533" i="3"/>
  <c r="AE1533" i="3"/>
  <c r="AF1533" i="3" s="1"/>
  <c r="AI1533" i="3" s="1"/>
  <c r="AG1485" i="3"/>
  <c r="AE1485" i="3"/>
  <c r="AG1966" i="3"/>
  <c r="AE1966" i="3"/>
  <c r="AF1966" i="3" s="1"/>
  <c r="AI1966" i="3" s="1"/>
  <c r="AG2059" i="3"/>
  <c r="AE2059" i="3"/>
  <c r="AG2091" i="3"/>
  <c r="AE2091" i="3"/>
  <c r="AF2091" i="3" s="1"/>
  <c r="AI2091" i="3" s="1"/>
  <c r="AE877" i="3"/>
  <c r="AH877" i="3" s="1"/>
  <c r="AG877" i="3"/>
  <c r="AE1415" i="3"/>
  <c r="AF1415" i="3" s="1"/>
  <c r="AI1415" i="3" s="1"/>
  <c r="AG1415" i="3"/>
  <c r="AE987" i="3"/>
  <c r="AF987" i="3" s="1"/>
  <c r="AI987" i="3" s="1"/>
  <c r="AG987" i="3"/>
  <c r="AG2275" i="3"/>
  <c r="AE2275" i="3"/>
  <c r="AG2363" i="3"/>
  <c r="AE2363" i="3"/>
  <c r="AE1332" i="3"/>
  <c r="AH1332" i="3" s="1"/>
  <c r="AG1332" i="3"/>
  <c r="AE1488" i="3"/>
  <c r="AF1488" i="3" s="1"/>
  <c r="AI1488" i="3" s="1"/>
  <c r="AG1488" i="3"/>
  <c r="AF1267" i="3"/>
  <c r="AI1267" i="3" s="1"/>
  <c r="AH1267" i="3"/>
  <c r="AG1300" i="3"/>
  <c r="AE1300" i="3"/>
  <c r="AF2770" i="3"/>
  <c r="AI2770" i="3" s="1"/>
  <c r="AH2770" i="3"/>
  <c r="AG1855" i="3"/>
  <c r="AE1855" i="3"/>
  <c r="AH1855" i="3" s="1"/>
  <c r="AG1532" i="3"/>
  <c r="AE1532" i="3"/>
  <c r="AH1532" i="3" s="1"/>
  <c r="AF897" i="3"/>
  <c r="AI897" i="3" s="1"/>
  <c r="AH897" i="3"/>
  <c r="AE554" i="3"/>
  <c r="AF554" i="3" s="1"/>
  <c r="AI554" i="3" s="1"/>
  <c r="AG554" i="3"/>
  <c r="AE2264" i="3"/>
  <c r="AG2264" i="3"/>
  <c r="AG2632" i="3"/>
  <c r="AE2632" i="3"/>
  <c r="AF2632" i="3" s="1"/>
  <c r="AI2632" i="3" s="1"/>
  <c r="AF974" i="3"/>
  <c r="AI974" i="3" s="1"/>
  <c r="AH974" i="3"/>
  <c r="AG2210" i="3"/>
  <c r="AE2210" i="3"/>
  <c r="AF2210" i="3" s="1"/>
  <c r="AI2210" i="3" s="1"/>
  <c r="AG1631" i="3"/>
  <c r="AE1631" i="3"/>
  <c r="AH1631" i="3" s="1"/>
  <c r="AH1675" i="3"/>
  <c r="AF1675" i="3"/>
  <c r="AI1675" i="3" s="1"/>
  <c r="AE1089" i="3"/>
  <c r="AF1089" i="3" s="1"/>
  <c r="AI1089" i="3" s="1"/>
  <c r="AG1089" i="3"/>
  <c r="AE1351" i="3"/>
  <c r="AF1351" i="3" s="1"/>
  <c r="AI1351" i="3" s="1"/>
  <c r="AG1351" i="3"/>
  <c r="AG1349" i="3"/>
  <c r="AE1349" i="3"/>
  <c r="AH1349" i="3" s="1"/>
  <c r="AE1836" i="3"/>
  <c r="AH1836" i="3" s="1"/>
  <c r="AG1836" i="3"/>
  <c r="AE1829" i="3"/>
  <c r="AH1829" i="3" s="1"/>
  <c r="AG1829" i="3"/>
  <c r="AG3023" i="3"/>
  <c r="AE3023" i="3"/>
  <c r="AH3023" i="3" s="1"/>
  <c r="AG3027" i="3"/>
  <c r="AE3027" i="3"/>
  <c r="AG969" i="3"/>
  <c r="AE969" i="3"/>
  <c r="AH969" i="3" s="1"/>
  <c r="AG2907" i="3"/>
  <c r="AE2907" i="3"/>
  <c r="AE1366" i="3"/>
  <c r="AF1366" i="3" s="1"/>
  <c r="AI1366" i="3" s="1"/>
  <c r="AG1366" i="3"/>
  <c r="AE2893" i="3"/>
  <c r="AG2893" i="3"/>
  <c r="AG2475" i="3"/>
  <c r="AE2475" i="3"/>
  <c r="AF2475" i="3" s="1"/>
  <c r="AI2475" i="3" s="1"/>
  <c r="AG1931" i="3"/>
  <c r="AE1931" i="3"/>
  <c r="AE2863" i="3"/>
  <c r="AF2863" i="3" s="1"/>
  <c r="AI2863" i="3" s="1"/>
  <c r="AG2863" i="3"/>
  <c r="AG2619" i="3"/>
  <c r="AE2619" i="3"/>
  <c r="AE3074" i="3"/>
  <c r="AH3074" i="3" s="1"/>
  <c r="AG3074" i="3"/>
  <c r="AE1967" i="3"/>
  <c r="AH1967" i="3" s="1"/>
  <c r="AG1967" i="3"/>
  <c r="AE2961" i="3"/>
  <c r="AF2961" i="3" s="1"/>
  <c r="AI2961" i="3" s="1"/>
  <c r="AG2961" i="3"/>
  <c r="AE2933" i="3"/>
  <c r="AG2933" i="3"/>
  <c r="AE733" i="3"/>
  <c r="AH733" i="3" s="1"/>
  <c r="AG733" i="3"/>
  <c r="AE842" i="3"/>
  <c r="AH842" i="3" s="1"/>
  <c r="AG842" i="3"/>
  <c r="AE2881" i="3"/>
  <c r="AF2881" i="3" s="1"/>
  <c r="AI2881" i="3" s="1"/>
  <c r="AG2881" i="3"/>
  <c r="AE2137" i="3"/>
  <c r="AH2137" i="3" s="1"/>
  <c r="AG2137" i="3"/>
  <c r="AE838" i="3"/>
  <c r="AH838" i="3" s="1"/>
  <c r="AG838" i="3"/>
  <c r="AE804" i="3"/>
  <c r="AF804" i="3" s="1"/>
  <c r="AI804" i="3" s="1"/>
  <c r="AG804" i="3"/>
  <c r="AG834" i="3"/>
  <c r="AE834" i="3"/>
  <c r="AH834" i="3" s="1"/>
  <c r="AG2698" i="3"/>
  <c r="AE2698" i="3"/>
  <c r="AH2698" i="3" s="1"/>
  <c r="AG2674" i="3"/>
  <c r="AE2674" i="3"/>
  <c r="AH2674" i="3" s="1"/>
  <c r="AG2633" i="3"/>
  <c r="AE2633" i="3"/>
  <c r="AF2633" i="3" s="1"/>
  <c r="AI2633" i="3" s="1"/>
  <c r="AG2638" i="3"/>
  <c r="AE2638" i="3"/>
  <c r="AH2638" i="3" s="1"/>
  <c r="AG2642" i="3"/>
  <c r="AE2642" i="3"/>
  <c r="AG2652" i="3"/>
  <c r="AE2652" i="3"/>
  <c r="AH2652" i="3" s="1"/>
  <c r="AE2656" i="3"/>
  <c r="AG2656" i="3"/>
  <c r="AG2601" i="3"/>
  <c r="AE2601" i="3"/>
  <c r="AF2601" i="3" s="1"/>
  <c r="AI2601" i="3" s="1"/>
  <c r="AH2023" i="3"/>
  <c r="AF2023" i="3"/>
  <c r="AI2023" i="3" s="1"/>
  <c r="AE2611" i="3"/>
  <c r="AG2611" i="3"/>
  <c r="AE2592" i="3"/>
  <c r="AF2592" i="3" s="1"/>
  <c r="AI2592" i="3" s="1"/>
  <c r="AG2592" i="3"/>
  <c r="AG710" i="3"/>
  <c r="AE710" i="3"/>
  <c r="AF710" i="3" s="1"/>
  <c r="AI710" i="3" s="1"/>
  <c r="AH705" i="3"/>
  <c r="AF705" i="3"/>
  <c r="AI705" i="3" s="1"/>
  <c r="AF707" i="3"/>
  <c r="AI707" i="3" s="1"/>
  <c r="AH707" i="3"/>
  <c r="AE2534" i="3"/>
  <c r="AH2534" i="3" s="1"/>
  <c r="AG2534" i="3"/>
  <c r="AG2485" i="3"/>
  <c r="AE2485" i="3"/>
  <c r="AF2485" i="3" s="1"/>
  <c r="AI2485" i="3" s="1"/>
  <c r="AF1971" i="3"/>
  <c r="AI1971" i="3" s="1"/>
  <c r="AH1971" i="3"/>
  <c r="AE2080" i="3"/>
  <c r="AH2080" i="3" s="1"/>
  <c r="AG2080" i="3"/>
  <c r="AE1959" i="3"/>
  <c r="AH1959" i="3" s="1"/>
  <c r="AG1959" i="3"/>
  <c r="AG2428" i="3"/>
  <c r="AE2428" i="3"/>
  <c r="AH2428" i="3" s="1"/>
  <c r="AE363" i="3"/>
  <c r="AG363" i="3"/>
  <c r="AE2362" i="3"/>
  <c r="AG2362" i="3"/>
  <c r="AG2106" i="3"/>
  <c r="AE2106" i="3"/>
  <c r="AH2106" i="3" s="1"/>
  <c r="AE2357" i="3"/>
  <c r="AF2357" i="3" s="1"/>
  <c r="AI2357" i="3" s="1"/>
  <c r="AG2357" i="3"/>
  <c r="AE2374" i="3"/>
  <c r="AF2374" i="3" s="1"/>
  <c r="AI2374" i="3" s="1"/>
  <c r="AG2374" i="3"/>
  <c r="AH1911" i="3"/>
  <c r="AG2575" i="3"/>
  <c r="AG1964" i="3"/>
  <c r="AE724" i="3"/>
  <c r="AH724" i="3" s="1"/>
  <c r="AH1346" i="3"/>
  <c r="AG2301" i="3"/>
  <c r="AE2301" i="3"/>
  <c r="AF2301" i="3" s="1"/>
  <c r="AI2301" i="3" s="1"/>
  <c r="AE2318" i="3"/>
  <c r="AG2318" i="3"/>
  <c r="AG2303" i="3"/>
  <c r="AE2303" i="3"/>
  <c r="AF2303" i="3" s="1"/>
  <c r="AI2303" i="3" s="1"/>
  <c r="AF2738" i="3"/>
  <c r="AI2738" i="3" s="1"/>
  <c r="AH2738" i="3"/>
  <c r="AE2197" i="3"/>
  <c r="AF2197" i="3" s="1"/>
  <c r="AI2197" i="3" s="1"/>
  <c r="AG2197" i="3"/>
  <c r="AG2161" i="3"/>
  <c r="AE2161" i="3"/>
  <c r="AH2161" i="3" s="1"/>
  <c r="AG1585" i="3"/>
  <c r="AE1585" i="3"/>
  <c r="AF1585" i="3" s="1"/>
  <c r="AI1585" i="3" s="1"/>
  <c r="AG2166" i="3"/>
  <c r="AE2166" i="3"/>
  <c r="AF2166" i="3" s="1"/>
  <c r="AI2166" i="3" s="1"/>
  <c r="AG2134" i="3"/>
  <c r="AE2134" i="3"/>
  <c r="AH2134" i="3" s="1"/>
  <c r="AG2456" i="3"/>
  <c r="AE2456" i="3"/>
  <c r="AF2456" i="3" s="1"/>
  <c r="AI2456" i="3" s="1"/>
  <c r="AG2051" i="3"/>
  <c r="AE2051" i="3"/>
  <c r="AF2051" i="3" s="1"/>
  <c r="AI2051" i="3" s="1"/>
  <c r="AE2048" i="3"/>
  <c r="AF2048" i="3" s="1"/>
  <c r="AI2048" i="3" s="1"/>
  <c r="AG2048" i="3"/>
  <c r="AG2010" i="3"/>
  <c r="AE2010" i="3"/>
  <c r="AF2010" i="3" s="1"/>
  <c r="AI2010" i="3" s="1"/>
  <c r="AG1456" i="3"/>
  <c r="AE1456" i="3"/>
  <c r="AF1456" i="3" s="1"/>
  <c r="AI1456" i="3" s="1"/>
  <c r="AG403" i="3"/>
  <c r="AE403" i="3"/>
  <c r="AH403" i="3" s="1"/>
  <c r="AG3037" i="3"/>
  <c r="AE3037" i="3"/>
  <c r="AF3037" i="3" s="1"/>
  <c r="AI3037" i="3" s="1"/>
  <c r="AG1202" i="3"/>
  <c r="AE1202" i="3"/>
  <c r="AH1202" i="3" s="1"/>
  <c r="AG1963" i="3"/>
  <c r="AE1963" i="3"/>
  <c r="AH1963" i="3" s="1"/>
  <c r="AE378" i="3"/>
  <c r="AG378" i="3"/>
  <c r="AG2539" i="3"/>
  <c r="AE2539" i="3"/>
  <c r="AH2539" i="3" s="1"/>
  <c r="AG1162" i="3"/>
  <c r="AE1162" i="3"/>
  <c r="AF1162" i="3" s="1"/>
  <c r="AI1162" i="3" s="1"/>
  <c r="AE2403" i="3"/>
  <c r="AG2403" i="3"/>
  <c r="AG1164" i="3"/>
  <c r="AE1164" i="3"/>
  <c r="AH1164" i="3" s="1"/>
  <c r="AE1537" i="3"/>
  <c r="AG1537" i="3"/>
  <c r="AE3032" i="3"/>
  <c r="AF3032" i="3" s="1"/>
  <c r="AI3032" i="3" s="1"/>
  <c r="AG3032" i="3"/>
  <c r="AE1214" i="3"/>
  <c r="AF1214" i="3" s="1"/>
  <c r="AI1214" i="3" s="1"/>
  <c r="AG1214" i="3"/>
  <c r="AE2668" i="3"/>
  <c r="AH2668" i="3" s="1"/>
  <c r="AG2668" i="3"/>
  <c r="AE870" i="3"/>
  <c r="AH870" i="3" s="1"/>
  <c r="AG870" i="3"/>
  <c r="AE1799" i="3"/>
  <c r="AF1799" i="3" s="1"/>
  <c r="AI1799" i="3" s="1"/>
  <c r="AG1799" i="3"/>
  <c r="AE1822" i="3"/>
  <c r="AH1822" i="3" s="1"/>
  <c r="AG1822" i="3"/>
  <c r="AE1250" i="3"/>
  <c r="AH1250" i="3" s="1"/>
  <c r="AG1250" i="3"/>
  <c r="AH1775" i="3"/>
  <c r="AF1775" i="3"/>
  <c r="AI1775" i="3" s="1"/>
  <c r="AG1780" i="3"/>
  <c r="AE1780" i="3"/>
  <c r="AH1780" i="3" s="1"/>
  <c r="AG1751" i="3"/>
  <c r="AE1751" i="3"/>
  <c r="AF1751" i="3" s="1"/>
  <c r="AI1751" i="3" s="1"/>
  <c r="AE1756" i="3"/>
  <c r="AF1756" i="3" s="1"/>
  <c r="AI1756" i="3" s="1"/>
  <c r="AG1756" i="3"/>
  <c r="AG241" i="3"/>
  <c r="AE241" i="3"/>
  <c r="AF241" i="3" s="1"/>
  <c r="AI241" i="3" s="1"/>
  <c r="AF936" i="3"/>
  <c r="AI936" i="3" s="1"/>
  <c r="AH936" i="3"/>
  <c r="AH938" i="3"/>
  <c r="AF938" i="3"/>
  <c r="AI938" i="3" s="1"/>
  <c r="AE1700" i="3"/>
  <c r="AF1700" i="3" s="1"/>
  <c r="AI1700" i="3" s="1"/>
  <c r="AG1700" i="3"/>
  <c r="AE2886" i="3"/>
  <c r="AG2886" i="3"/>
  <c r="AG2467" i="3"/>
  <c r="AE2467" i="3"/>
  <c r="AH2467" i="3" s="1"/>
  <c r="AG2717" i="3"/>
  <c r="AE2717" i="3"/>
  <c r="AH2717" i="3" s="1"/>
  <c r="AG1842" i="3"/>
  <c r="AE1842" i="3"/>
  <c r="AH1842" i="3" s="1"/>
  <c r="AE1948" i="3"/>
  <c r="AG1948" i="3"/>
  <c r="AE2243" i="3"/>
  <c r="AH2243" i="3" s="1"/>
  <c r="AG2243" i="3"/>
  <c r="AG2052" i="3"/>
  <c r="AE2052" i="3"/>
  <c r="AH2052" i="3" s="1"/>
  <c r="AG2928" i="3"/>
  <c r="AE2928" i="3"/>
  <c r="AF2928" i="3" s="1"/>
  <c r="AI2928" i="3" s="1"/>
  <c r="AE1689" i="3"/>
  <c r="AG1689" i="3"/>
  <c r="AE2987" i="3"/>
  <c r="AF2987" i="3" s="1"/>
  <c r="AI2987" i="3" s="1"/>
  <c r="AG2987" i="3"/>
  <c r="AH1335" i="3"/>
  <c r="AF1335" i="3"/>
  <c r="AI1335" i="3" s="1"/>
  <c r="AH1567" i="3"/>
  <c r="AF1567" i="3"/>
  <c r="AI1567" i="3" s="1"/>
  <c r="AE1527" i="3"/>
  <c r="AG1527" i="3"/>
  <c r="AE1596" i="3"/>
  <c r="AF1596" i="3" s="1"/>
  <c r="AI1596" i="3" s="1"/>
  <c r="AG1596" i="3"/>
  <c r="AG745" i="3"/>
  <c r="AE745" i="3"/>
  <c r="AH745" i="3" s="1"/>
  <c r="AH1591" i="3"/>
  <c r="AF1591" i="3"/>
  <c r="AI1591" i="3" s="1"/>
  <c r="AF1592" i="3"/>
  <c r="AI1592" i="3" s="1"/>
  <c r="AH1592" i="3"/>
  <c r="AG1167" i="3"/>
  <c r="AE1167" i="3"/>
  <c r="AF1167" i="3" s="1"/>
  <c r="AI1167" i="3" s="1"/>
  <c r="AE1170" i="3"/>
  <c r="AF1170" i="3" s="1"/>
  <c r="AI1170" i="3" s="1"/>
  <c r="AG1170" i="3"/>
  <c r="AG1092" i="3"/>
  <c r="AE1092" i="3"/>
  <c r="AF1092" i="3" s="1"/>
  <c r="AI1092" i="3" s="1"/>
  <c r="AG1531" i="3"/>
  <c r="AE1531" i="3"/>
  <c r="AH1531" i="3" s="1"/>
  <c r="AE606" i="3"/>
  <c r="AH606" i="3" s="1"/>
  <c r="AG606" i="3"/>
  <c r="AG600" i="3"/>
  <c r="AE600" i="3"/>
  <c r="AF1490" i="3"/>
  <c r="AI1490" i="3" s="1"/>
  <c r="AH1490" i="3"/>
  <c r="AG2995" i="3"/>
  <c r="AE2995" i="3"/>
  <c r="AF2995" i="3" s="1"/>
  <c r="AI2995" i="3" s="1"/>
  <c r="AE390" i="3"/>
  <c r="AF390" i="3" s="1"/>
  <c r="AI390" i="3" s="1"/>
  <c r="AG390" i="3"/>
  <c r="AE278" i="3"/>
  <c r="AG278" i="3"/>
  <c r="AG2721" i="3"/>
  <c r="AE2721" i="3"/>
  <c r="AH2721" i="3" s="1"/>
  <c r="AG778" i="3"/>
  <c r="AE778" i="3"/>
  <c r="AF778" i="3" s="1"/>
  <c r="AI778" i="3" s="1"/>
  <c r="AH1764" i="3"/>
  <c r="AF1764" i="3"/>
  <c r="AI1764" i="3" s="1"/>
  <c r="AE2348" i="3"/>
  <c r="AH2348" i="3" s="1"/>
  <c r="AG2348" i="3"/>
  <c r="AE1882" i="3"/>
  <c r="AG1882" i="3"/>
  <c r="AE3069" i="3"/>
  <c r="AH3069" i="3" s="1"/>
  <c r="AG3069" i="3"/>
  <c r="AG1327" i="3"/>
  <c r="AE1327" i="3"/>
  <c r="AH1327" i="3" s="1"/>
  <c r="AE1319" i="3"/>
  <c r="AH1319" i="3" s="1"/>
  <c r="AG1319" i="3"/>
  <c r="AG1274" i="3"/>
  <c r="AE1274" i="3"/>
  <c r="AF1274" i="3" s="1"/>
  <c r="AI1274" i="3" s="1"/>
  <c r="AG1262" i="3"/>
  <c r="AE1262" i="3"/>
  <c r="AH1262" i="3" s="1"/>
  <c r="AH1573" i="3"/>
  <c r="AF1573" i="3"/>
  <c r="AI1573" i="3" s="1"/>
  <c r="AG296" i="3"/>
  <c r="AE296" i="3"/>
  <c r="AH296" i="3" s="1"/>
  <c r="AE1183" i="3"/>
  <c r="AF1183" i="3" s="1"/>
  <c r="AI1183" i="3" s="1"/>
  <c r="AG1183" i="3"/>
  <c r="AG1124" i="3"/>
  <c r="AE1124" i="3"/>
  <c r="AF1124" i="3" s="1"/>
  <c r="AI1124" i="3" s="1"/>
  <c r="AF1126" i="3"/>
  <c r="AI1126" i="3" s="1"/>
  <c r="AH1126" i="3"/>
  <c r="AH2561" i="3"/>
  <c r="AF2561" i="3"/>
  <c r="AI2561" i="3" s="1"/>
  <c r="AE2483" i="3"/>
  <c r="AF2483" i="3" s="1"/>
  <c r="AI2483" i="3" s="1"/>
  <c r="AG2483" i="3"/>
  <c r="AG1141" i="3"/>
  <c r="AE1141" i="3"/>
  <c r="AH1141" i="3" s="1"/>
  <c r="AG1888" i="3"/>
  <c r="AE1888" i="3"/>
  <c r="AH1888" i="3" s="1"/>
  <c r="AE1094" i="3"/>
  <c r="AH1094" i="3" s="1"/>
  <c r="AG1094" i="3"/>
  <c r="AG396" i="3"/>
  <c r="AE396" i="3"/>
  <c r="AF396" i="3" s="1"/>
  <c r="AI396" i="3" s="1"/>
  <c r="AG1020" i="3"/>
  <c r="AE1020" i="3"/>
  <c r="AH1020" i="3" s="1"/>
  <c r="AE1029" i="3"/>
  <c r="AH1029" i="3" s="1"/>
  <c r="AG1029" i="3"/>
  <c r="AG1052" i="3"/>
  <c r="AE1052" i="3"/>
  <c r="AH1052" i="3" s="1"/>
  <c r="AH1370" i="3"/>
  <c r="AF1370" i="3"/>
  <c r="AI1370" i="3" s="1"/>
  <c r="AG309" i="3"/>
  <c r="AE309" i="3"/>
  <c r="AF309" i="3" s="1"/>
  <c r="AI309" i="3" s="1"/>
  <c r="AE736" i="3"/>
  <c r="AH736" i="3" s="1"/>
  <c r="AG736" i="3"/>
  <c r="AG1558" i="3"/>
  <c r="AE1558" i="3"/>
  <c r="AH1558" i="3" s="1"/>
  <c r="AE1583" i="3"/>
  <c r="AG1583" i="3"/>
  <c r="AF1612" i="3"/>
  <c r="AI1612" i="3" s="1"/>
  <c r="AH1612" i="3"/>
  <c r="AE1617" i="3"/>
  <c r="AF1617" i="3" s="1"/>
  <c r="AI1617" i="3" s="1"/>
  <c r="AG1617" i="3"/>
  <c r="AG1981" i="3"/>
  <c r="AE1981" i="3"/>
  <c r="AF1981" i="3" s="1"/>
  <c r="AI1981" i="3" s="1"/>
  <c r="AE1975" i="3"/>
  <c r="AF1975" i="3" s="1"/>
  <c r="AI1975" i="3" s="1"/>
  <c r="AG1975" i="3"/>
  <c r="AG1725" i="3"/>
  <c r="AE1725" i="3"/>
  <c r="AF1725" i="3" s="1"/>
  <c r="AI1725" i="3" s="1"/>
  <c r="AG651" i="3"/>
  <c r="AE651" i="3"/>
  <c r="AF651" i="3" s="1"/>
  <c r="AI651" i="3" s="1"/>
  <c r="AG338" i="3"/>
  <c r="AE338" i="3"/>
  <c r="AF338" i="3" s="1"/>
  <c r="AI338" i="3" s="1"/>
  <c r="AG1394" i="3"/>
  <c r="AE1394" i="3"/>
  <c r="AH1394" i="3" s="1"/>
  <c r="AG442" i="3"/>
  <c r="AE442" i="3"/>
  <c r="AF442" i="3" s="1"/>
  <c r="AI442" i="3" s="1"/>
  <c r="AG2644" i="3"/>
  <c r="AE2644" i="3"/>
  <c r="AH2644" i="3" s="1"/>
  <c r="AE489" i="3"/>
  <c r="AF489" i="3" s="1"/>
  <c r="AI489" i="3" s="1"/>
  <c r="AG489" i="3"/>
  <c r="AG356" i="3"/>
  <c r="AE356" i="3"/>
  <c r="AH356" i="3" s="1"/>
  <c r="AG2700" i="3"/>
  <c r="AE2700" i="3"/>
  <c r="AF2700" i="3" s="1"/>
  <c r="AI2700" i="3" s="1"/>
  <c r="AG2904" i="3"/>
  <c r="AE2904" i="3"/>
  <c r="AH2904" i="3" s="1"/>
  <c r="AG2903" i="3"/>
  <c r="AE2903" i="3"/>
  <c r="AH2903" i="3" s="1"/>
  <c r="AE1400" i="3"/>
  <c r="AF1400" i="3" s="1"/>
  <c r="AI1400" i="3" s="1"/>
  <c r="AG1400" i="3"/>
  <c r="AG1399" i="3"/>
  <c r="AE1399" i="3"/>
  <c r="AF1399" i="3" s="1"/>
  <c r="AI1399" i="3" s="1"/>
  <c r="AG592" i="3"/>
  <c r="AE592" i="3"/>
  <c r="AF592" i="3" s="1"/>
  <c r="AI592" i="3" s="1"/>
  <c r="AG1053" i="3"/>
  <c r="AE1053" i="3"/>
  <c r="AF1053" i="3" s="1"/>
  <c r="AI1053" i="3" s="1"/>
  <c r="AH747" i="3"/>
  <c r="AF747" i="3"/>
  <c r="AI747" i="3" s="1"/>
  <c r="AG1449" i="3"/>
  <c r="AE1449" i="3"/>
  <c r="AG2972" i="3"/>
  <c r="AE2972" i="3"/>
  <c r="AF2972" i="3" s="1"/>
  <c r="AI2972" i="3" s="1"/>
  <c r="AE2170" i="3"/>
  <c r="AG2170" i="3"/>
  <c r="AE2177" i="3"/>
  <c r="AF2177" i="3" s="1"/>
  <c r="AI2177" i="3" s="1"/>
  <c r="AG2177" i="3"/>
  <c r="AE2434" i="3"/>
  <c r="AF2434" i="3" s="1"/>
  <c r="AI2434" i="3" s="1"/>
  <c r="AG2434" i="3"/>
  <c r="AE252" i="3"/>
  <c r="AG252" i="3"/>
  <c r="AG816" i="3"/>
  <c r="AE816" i="3"/>
  <c r="AE728" i="3"/>
  <c r="AH728" i="3" s="1"/>
  <c r="AG728" i="3"/>
  <c r="AH2520" i="3"/>
  <c r="AF2520" i="3"/>
  <c r="AI2520" i="3" s="1"/>
  <c r="AE2860" i="3"/>
  <c r="AH2860" i="3" s="1"/>
  <c r="AG2860" i="3"/>
  <c r="AF3041" i="3"/>
  <c r="AI3041" i="3" s="1"/>
  <c r="AH3041" i="3"/>
  <c r="AG910" i="3"/>
  <c r="AE910" i="3"/>
  <c r="AF910" i="3" s="1"/>
  <c r="AI910" i="3" s="1"/>
  <c r="AE1133" i="3"/>
  <c r="AH1133" i="3" s="1"/>
  <c r="AG1133" i="3"/>
  <c r="AH2415" i="3"/>
  <c r="AF2415" i="3"/>
  <c r="AI2415" i="3" s="1"/>
  <c r="AF1593" i="3"/>
  <c r="AI1593" i="3" s="1"/>
  <c r="AH1593" i="3"/>
  <c r="AG808" i="3"/>
  <c r="AE808" i="3"/>
  <c r="AF808" i="3" s="1"/>
  <c r="AI808" i="3" s="1"/>
  <c r="AE1108" i="3"/>
  <c r="AG1108" i="3"/>
  <c r="AG1172" i="3"/>
  <c r="AE1172" i="3"/>
  <c r="AF1172" i="3" s="1"/>
  <c r="AI1172" i="3" s="1"/>
  <c r="AE1848" i="3"/>
  <c r="AF1848" i="3" s="1"/>
  <c r="AI1848" i="3" s="1"/>
  <c r="AG1848" i="3"/>
  <c r="AH1900" i="3"/>
  <c r="AF1900" i="3"/>
  <c r="AI1900" i="3" s="1"/>
  <c r="AG2396" i="3"/>
  <c r="AE2396" i="3"/>
  <c r="AF2396" i="3" s="1"/>
  <c r="AI2396" i="3" s="1"/>
  <c r="AE2629" i="3"/>
  <c r="AG2629" i="3"/>
  <c r="AE2782" i="3"/>
  <c r="AF2782" i="3" s="1"/>
  <c r="AI2782" i="3" s="1"/>
  <c r="AG2782" i="3"/>
  <c r="AG2404" i="3"/>
  <c r="AE2404" i="3"/>
  <c r="AH437" i="3"/>
  <c r="AF437" i="3"/>
  <c r="AI437" i="3" s="1"/>
  <c r="AF1998" i="3"/>
  <c r="AI1998" i="3" s="1"/>
  <c r="AH1998" i="3"/>
  <c r="AG1283" i="3"/>
  <c r="AE1283" i="3"/>
  <c r="AF1283" i="3" s="1"/>
  <c r="AI1283" i="3" s="1"/>
  <c r="AG1920" i="3"/>
  <c r="AE1920" i="3"/>
  <c r="AF1920" i="3" s="1"/>
  <c r="AI1920" i="3" s="1"/>
  <c r="AE393" i="3"/>
  <c r="AG393" i="3"/>
  <c r="AG1721" i="3"/>
  <c r="AE1721" i="3"/>
  <c r="AH1721" i="3" s="1"/>
  <c r="AG1309" i="3"/>
  <c r="AE1309" i="3"/>
  <c r="AH1309" i="3" s="1"/>
  <c r="AE1873" i="3"/>
  <c r="AG1873" i="3"/>
  <c r="AH2573" i="3"/>
  <c r="AF2573" i="3"/>
  <c r="AI2573" i="3" s="1"/>
  <c r="AE1909" i="3"/>
  <c r="AF1909" i="3" s="1"/>
  <c r="AI1909" i="3" s="1"/>
  <c r="AG1909" i="3"/>
  <c r="AE2543" i="3"/>
  <c r="AH2543" i="3" s="1"/>
  <c r="AG2543" i="3"/>
  <c r="AG2586" i="3"/>
  <c r="AE2586" i="3"/>
  <c r="AF2586" i="3" s="1"/>
  <c r="AI2586" i="3" s="1"/>
  <c r="AE1991" i="3"/>
  <c r="AG1991" i="3"/>
  <c r="AG774" i="3"/>
  <c r="AE774" i="3"/>
  <c r="AH774" i="3" s="1"/>
  <c r="AH1860" i="3"/>
  <c r="AF1860" i="3"/>
  <c r="AI1860" i="3" s="1"/>
  <c r="AF1510" i="3"/>
  <c r="AI1510" i="3" s="1"/>
  <c r="AH1510" i="3"/>
  <c r="AF1513" i="3"/>
  <c r="AI1513" i="3" s="1"/>
  <c r="AH1513" i="3"/>
  <c r="AE2107" i="3"/>
  <c r="AG2107" i="3"/>
  <c r="AG432" i="3"/>
  <c r="AE432" i="3"/>
  <c r="AH432" i="3" s="1"/>
  <c r="AG926" i="3"/>
  <c r="AE926" i="3"/>
  <c r="AH926" i="3" s="1"/>
  <c r="AE1355" i="3"/>
  <c r="AF1355" i="3" s="1"/>
  <c r="AI1355" i="3" s="1"/>
  <c r="AG1355" i="3"/>
  <c r="AE2256" i="3"/>
  <c r="AF2256" i="3" s="1"/>
  <c r="AI2256" i="3" s="1"/>
  <c r="AG2256" i="3"/>
  <c r="AE2115" i="3"/>
  <c r="AH2115" i="3" s="1"/>
  <c r="AG2115" i="3"/>
  <c r="AG1344" i="3"/>
  <c r="AE1344" i="3"/>
  <c r="AF1344" i="3" s="1"/>
  <c r="AI1344" i="3" s="1"/>
  <c r="AE1934" i="3"/>
  <c r="AH1934" i="3" s="1"/>
  <c r="AG1934" i="3"/>
  <c r="AE519" i="3"/>
  <c r="AF519" i="3" s="1"/>
  <c r="AI519" i="3" s="1"/>
  <c r="AG519" i="3"/>
  <c r="AE928" i="3"/>
  <c r="AG928" i="3"/>
  <c r="AE2320" i="3"/>
  <c r="AH2320" i="3" s="1"/>
  <c r="AG2320" i="3"/>
  <c r="AE2330" i="3"/>
  <c r="AH2330" i="3" s="1"/>
  <c r="AG2330" i="3"/>
  <c r="AE1444" i="3"/>
  <c r="AG1444" i="3"/>
  <c r="AG1797" i="3"/>
  <c r="AE1797" i="3"/>
  <c r="AF1797" i="3" s="1"/>
  <c r="AI1797" i="3" s="1"/>
  <c r="AG375" i="3"/>
  <c r="AE375" i="3"/>
  <c r="AH375" i="3" s="1"/>
  <c r="AE2974" i="3"/>
  <c r="AH2974" i="3" s="1"/>
  <c r="AG2974" i="3"/>
  <c r="AE2389" i="3"/>
  <c r="AG2389" i="3"/>
  <c r="AE1027" i="3"/>
  <c r="AF1027" i="3" s="1"/>
  <c r="AI1027" i="3" s="1"/>
  <c r="AG1027" i="3"/>
  <c r="AE2277" i="3"/>
  <c r="AF2277" i="3" s="1"/>
  <c r="AI2277" i="3" s="1"/>
  <c r="AG2277" i="3"/>
  <c r="AE2199" i="3"/>
  <c r="AH2199" i="3" s="1"/>
  <c r="AG2199" i="3"/>
  <c r="AG855" i="3"/>
  <c r="AE855" i="3"/>
  <c r="AF855" i="3" s="1"/>
  <c r="AI855" i="3" s="1"/>
  <c r="AG2337" i="3"/>
  <c r="AE2337" i="3"/>
  <c r="AH2337" i="3" s="1"/>
  <c r="AG2754" i="3"/>
  <c r="AE2754" i="3"/>
  <c r="AH2754" i="3" s="1"/>
  <c r="AH590" i="3"/>
  <c r="AF590" i="3"/>
  <c r="AI590" i="3" s="1"/>
  <c r="AE1626" i="3"/>
  <c r="AF1626" i="3" s="1"/>
  <c r="AI1626" i="3" s="1"/>
  <c r="AG1626" i="3"/>
  <c r="AE1769" i="3"/>
  <c r="AG1769" i="3"/>
  <c r="AE3040" i="3"/>
  <c r="AH3040" i="3" s="1"/>
  <c r="AG3040" i="3"/>
  <c r="AE2550" i="3"/>
  <c r="AH2550" i="3" s="1"/>
  <c r="AG2550" i="3"/>
  <c r="AE2269" i="3"/>
  <c r="AG2269" i="3"/>
  <c r="AE635" i="3"/>
  <c r="AH635" i="3" s="1"/>
  <c r="AG635" i="3"/>
  <c r="AG1581" i="3"/>
  <c r="AE1581" i="3"/>
  <c r="AH1581" i="3" s="1"/>
  <c r="AE794" i="3"/>
  <c r="AF794" i="3" s="1"/>
  <c r="AI794" i="3" s="1"/>
  <c r="AG794" i="3"/>
  <c r="AE1691" i="3"/>
  <c r="AG1691" i="3"/>
  <c r="AG798" i="3"/>
  <c r="AE798" i="3"/>
  <c r="AF798" i="3" s="1"/>
  <c r="AI798" i="3" s="1"/>
  <c r="AE1000" i="3"/>
  <c r="AG1000" i="3"/>
  <c r="AF2803" i="3"/>
  <c r="AI2803" i="3" s="1"/>
  <c r="AH2803" i="3"/>
  <c r="AG2454" i="3"/>
  <c r="AE2454" i="3"/>
  <c r="AF2454" i="3" s="1"/>
  <c r="AI2454" i="3" s="1"/>
  <c r="AF2096" i="3"/>
  <c r="AI2096" i="3" s="1"/>
  <c r="AH2096" i="3"/>
  <c r="AG883" i="3"/>
  <c r="AE883" i="3"/>
  <c r="AF883" i="3" s="1"/>
  <c r="AI883" i="3" s="1"/>
  <c r="AE1065" i="3"/>
  <c r="AF1065" i="3" s="1"/>
  <c r="AI1065" i="3" s="1"/>
  <c r="AG1065" i="3"/>
  <c r="AG1073" i="3"/>
  <c r="AE1073" i="3"/>
  <c r="AF1073" i="3" s="1"/>
  <c r="AI1073" i="3" s="1"/>
  <c r="AE1077" i="3"/>
  <c r="AG1077" i="3"/>
  <c r="AE2308" i="3"/>
  <c r="AG2308" i="3"/>
  <c r="AG299" i="3"/>
  <c r="AE299" i="3"/>
  <c r="AE2147" i="3"/>
  <c r="AG2147" i="3"/>
  <c r="AH1939" i="3"/>
  <c r="AF1939" i="3"/>
  <c r="AI1939" i="3" s="1"/>
  <c r="AH1941" i="3"/>
  <c r="AF1941" i="3"/>
  <c r="AI1941" i="3" s="1"/>
  <c r="AG2118" i="3"/>
  <c r="AE2118" i="3"/>
  <c r="AH2118" i="3" s="1"/>
  <c r="AG311" i="3"/>
  <c r="AE311" i="3"/>
  <c r="AF311" i="3" s="1"/>
  <c r="AI311" i="3" s="1"/>
  <c r="AE1859" i="3"/>
  <c r="AG1859" i="3"/>
  <c r="AF1196" i="3"/>
  <c r="AI1196" i="3" s="1"/>
  <c r="AH1196" i="3"/>
  <c r="AH3045" i="3"/>
  <c r="AF3045" i="3"/>
  <c r="AI3045" i="3" s="1"/>
  <c r="AG2545" i="3"/>
  <c r="AE2545" i="3"/>
  <c r="AH2545" i="3" s="1"/>
  <c r="AG387" i="3"/>
  <c r="AE387" i="3"/>
  <c r="AF387" i="3" s="1"/>
  <c r="AI387" i="3" s="1"/>
  <c r="AE548" i="3"/>
  <c r="AG548" i="3"/>
  <c r="AG1623" i="3"/>
  <c r="AE1623" i="3"/>
  <c r="AH1623" i="3" s="1"/>
  <c r="AE2328" i="3"/>
  <c r="AH2328" i="3" s="1"/>
  <c r="AG2328" i="3"/>
  <c r="AE2123" i="3"/>
  <c r="AH2123" i="3" s="1"/>
  <c r="AG2123" i="3"/>
  <c r="AG2378" i="3"/>
  <c r="AE2378" i="3"/>
  <c r="AE2746" i="3"/>
  <c r="AH2746" i="3" s="1"/>
  <c r="AG2746" i="3"/>
  <c r="AE2924" i="3"/>
  <c r="AH2924" i="3" s="1"/>
  <c r="AG2924" i="3"/>
  <c r="AG2976" i="3"/>
  <c r="AE2976" i="3"/>
  <c r="AH2976" i="3" s="1"/>
  <c r="AE3003" i="3"/>
  <c r="AG3003" i="3"/>
  <c r="AG1935" i="3"/>
  <c r="AE1935" i="3"/>
  <c r="AH1732" i="3"/>
  <c r="AF1732" i="3"/>
  <c r="AI1732" i="3" s="1"/>
  <c r="AH1604" i="3"/>
  <c r="AF1604" i="3"/>
  <c r="AI1604" i="3" s="1"/>
  <c r="AE1564" i="3"/>
  <c r="AH1564" i="3" s="1"/>
  <c r="AG1564" i="3"/>
  <c r="AG2015" i="3"/>
  <c r="AE2015" i="3"/>
  <c r="AH2015" i="3" s="1"/>
  <c r="AE589" i="3"/>
  <c r="AH589" i="3" s="1"/>
  <c r="AG589" i="3"/>
  <c r="AE1735" i="3"/>
  <c r="AH1735" i="3" s="1"/>
  <c r="AG1735" i="3"/>
  <c r="AG2524" i="3"/>
  <c r="AE2524" i="3"/>
  <c r="AH2524" i="3" s="1"/>
  <c r="AG371" i="3"/>
  <c r="AE371" i="3"/>
  <c r="AH371" i="3" s="1"/>
  <c r="AG479" i="3"/>
  <c r="AE479" i="3"/>
  <c r="AH479" i="3" s="1"/>
  <c r="AE1380" i="3"/>
  <c r="AH1380" i="3" s="1"/>
  <c r="AG1380" i="3"/>
  <c r="AE573" i="3"/>
  <c r="AH573" i="3" s="1"/>
  <c r="AG573" i="3"/>
  <c r="AE608" i="3"/>
  <c r="AF608" i="3" s="1"/>
  <c r="AI608" i="3" s="1"/>
  <c r="AG608" i="3"/>
  <c r="AE1554" i="3"/>
  <c r="AF1554" i="3" s="1"/>
  <c r="AI1554" i="3" s="1"/>
  <c r="AG1554" i="3"/>
  <c r="AG2335" i="3"/>
  <c r="AE2335" i="3"/>
  <c r="AF2335" i="3" s="1"/>
  <c r="AI2335" i="3" s="1"/>
  <c r="AG1555" i="3"/>
  <c r="AE1555" i="3"/>
  <c r="AE670" i="3"/>
  <c r="AF670" i="3" s="1"/>
  <c r="AI670" i="3" s="1"/>
  <c r="AG670" i="3"/>
  <c r="AE1659" i="3"/>
  <c r="AF1659" i="3" s="1"/>
  <c r="AI1659" i="3" s="1"/>
  <c r="AG1659" i="3"/>
  <c r="AE1495" i="3"/>
  <c r="AH1495" i="3" s="1"/>
  <c r="AG1495" i="3"/>
  <c r="AG1474" i="3"/>
  <c r="AE1474" i="3"/>
  <c r="AF1474" i="3" s="1"/>
  <c r="AI1474" i="3" s="1"/>
  <c r="AE662" i="3"/>
  <c r="AF662" i="3" s="1"/>
  <c r="AI662" i="3" s="1"/>
  <c r="AG662" i="3"/>
  <c r="AG1740" i="3"/>
  <c r="AE1740" i="3"/>
  <c r="AH1740" i="3" s="1"/>
  <c r="AG3060" i="3"/>
  <c r="AE3060" i="3"/>
  <c r="AH3060" i="3" s="1"/>
  <c r="AE783" i="3"/>
  <c r="AG783" i="3"/>
  <c r="AG2757" i="3"/>
  <c r="AE2757" i="3"/>
  <c r="AH2757" i="3" s="1"/>
  <c r="AE2812" i="3"/>
  <c r="AH2812" i="3" s="1"/>
  <c r="AG2812" i="3"/>
  <c r="AG2665" i="3"/>
  <c r="AE2665" i="3"/>
  <c r="AH2665" i="3" s="1"/>
  <c r="AE678" i="3"/>
  <c r="AG678" i="3"/>
  <c r="AG681" i="3"/>
  <c r="AE681" i="3"/>
  <c r="AH681" i="3" s="1"/>
  <c r="AE2426" i="3"/>
  <c r="AH2426" i="3" s="1"/>
  <c r="AG2426" i="3"/>
  <c r="AE655" i="3"/>
  <c r="AF655" i="3" s="1"/>
  <c r="AI655" i="3" s="1"/>
  <c r="AG655" i="3"/>
  <c r="AG666" i="3"/>
  <c r="AE666" i="3"/>
  <c r="AH666" i="3" s="1"/>
  <c r="AE3058" i="3"/>
  <c r="AH3058" i="3" s="1"/>
  <c r="AG3058" i="3"/>
  <c r="AE336" i="3"/>
  <c r="AH336" i="3" s="1"/>
  <c r="AG336" i="3"/>
  <c r="AG672" i="3"/>
  <c r="AE672" i="3"/>
  <c r="AF672" i="3" s="1"/>
  <c r="AI672" i="3" s="1"/>
  <c r="AG2171" i="3"/>
  <c r="AF2332" i="3"/>
  <c r="AI2332" i="3" s="1"/>
  <c r="AF665" i="3"/>
  <c r="AI665" i="3" s="1"/>
  <c r="AE2595" i="3"/>
  <c r="AG2595" i="3"/>
  <c r="AG2792" i="3"/>
  <c r="AE2792" i="3"/>
  <c r="AH2792" i="3" s="1"/>
  <c r="AE2964" i="3"/>
  <c r="AF2964" i="3" s="1"/>
  <c r="AI2964" i="3" s="1"/>
  <c r="AG2964" i="3"/>
  <c r="AF890" i="3"/>
  <c r="AI890" i="3" s="1"/>
  <c r="AH890" i="3"/>
  <c r="AF2571" i="3"/>
  <c r="AI2571" i="3" s="1"/>
  <c r="AH2571" i="3"/>
  <c r="AG2584" i="3"/>
  <c r="AE2584" i="3"/>
  <c r="AH2584" i="3" s="1"/>
  <c r="AG577" i="3"/>
  <c r="AE577" i="3"/>
  <c r="AH577" i="3" s="1"/>
  <c r="AG1469" i="3"/>
  <c r="AE1469" i="3"/>
  <c r="AF1469" i="3" s="1"/>
  <c r="AI1469" i="3" s="1"/>
  <c r="AE1123" i="3"/>
  <c r="AG1123" i="3"/>
  <c r="AH2288" i="3"/>
  <c r="AF2288" i="3"/>
  <c r="AI2288" i="3" s="1"/>
  <c r="AE3110" i="3"/>
  <c r="AG3110" i="3"/>
  <c r="AG3124" i="3"/>
  <c r="AE3124" i="3"/>
  <c r="AF3124" i="3" s="1"/>
  <c r="AI3124" i="3" s="1"/>
  <c r="AH3147" i="3"/>
  <c r="AF3147" i="3"/>
  <c r="AI3147" i="3" s="1"/>
  <c r="AG3182" i="3"/>
  <c r="AE3182" i="3"/>
  <c r="AH3182" i="3" s="1"/>
  <c r="AE3188" i="3"/>
  <c r="AG3188" i="3"/>
  <c r="AF3193" i="3"/>
  <c r="AI3193" i="3" s="1"/>
  <c r="AH3193" i="3"/>
  <c r="AE3343" i="3"/>
  <c r="AG3343" i="3"/>
  <c r="AH3353" i="3"/>
  <c r="AH3107" i="3"/>
  <c r="AF2353" i="3"/>
  <c r="AI2353" i="3" s="1"/>
  <c r="AG1002" i="3"/>
  <c r="AE1002" i="3"/>
  <c r="AF1002" i="3" s="1"/>
  <c r="AI1002" i="3" s="1"/>
  <c r="AE618" i="3"/>
  <c r="AG618" i="3"/>
  <c r="AE1641" i="3"/>
  <c r="AG1641" i="3"/>
  <c r="AG1340" i="3"/>
  <c r="AE1340" i="3"/>
  <c r="AF1340" i="3" s="1"/>
  <c r="AI1340" i="3" s="1"/>
  <c r="AG1663" i="3"/>
  <c r="AE1663" i="3"/>
  <c r="AF1663" i="3" s="1"/>
  <c r="AI1663" i="3" s="1"/>
  <c r="AG780" i="3"/>
  <c r="AE780" i="3"/>
  <c r="AF780" i="3" s="1"/>
  <c r="AI780" i="3" s="1"/>
  <c r="AE693" i="3"/>
  <c r="AF693" i="3" s="1"/>
  <c r="AI693" i="3" s="1"/>
  <c r="AG693" i="3"/>
  <c r="AG2398" i="3"/>
  <c r="AE2398" i="3"/>
  <c r="AF2398" i="3" s="1"/>
  <c r="AI2398" i="3" s="1"/>
  <c r="AG1606" i="3"/>
  <c r="AE1606" i="3"/>
  <c r="AH1606" i="3" s="1"/>
  <c r="AG2979" i="3"/>
  <c r="AE2979" i="3"/>
  <c r="AF2979" i="3" s="1"/>
  <c r="AI2979" i="3" s="1"/>
  <c r="AE1008" i="3"/>
  <c r="AG1008" i="3"/>
  <c r="AE904" i="3"/>
  <c r="AG904" i="3"/>
  <c r="AG2278" i="3"/>
  <c r="AE2278" i="3"/>
  <c r="AF2278" i="3" s="1"/>
  <c r="AI2278" i="3" s="1"/>
  <c r="AE2420" i="3"/>
  <c r="AG2420" i="3"/>
  <c r="AG2274" i="3"/>
  <c r="AE2274" i="3"/>
  <c r="AF2274" i="3" s="1"/>
  <c r="AI2274" i="3" s="1"/>
  <c r="AE1923" i="3"/>
  <c r="AG1923" i="3"/>
  <c r="AE2888" i="3"/>
  <c r="AG2888" i="3"/>
  <c r="AH3543" i="3"/>
  <c r="AG3543" i="3"/>
  <c r="AE3559" i="3"/>
  <c r="AF3559" i="3" s="1"/>
  <c r="AI3559" i="3" s="1"/>
  <c r="AE3555" i="3"/>
  <c r="AF3555" i="3" s="1"/>
  <c r="AI3555" i="3" s="1"/>
  <c r="AG361" i="3"/>
  <c r="AE2028" i="3"/>
  <c r="AF2028" i="3" s="1"/>
  <c r="AI2028" i="3" s="1"/>
  <c r="AE2596" i="3"/>
  <c r="AF2596" i="3" s="1"/>
  <c r="AI2596" i="3" s="1"/>
  <c r="AG2697" i="3"/>
  <c r="AE823" i="3"/>
  <c r="AH823" i="3" s="1"/>
  <c r="AG1004" i="3"/>
  <c r="AE1828" i="3"/>
  <c r="AH1828" i="3" s="1"/>
  <c r="AE3571" i="3"/>
  <c r="AH3571" i="3" s="1"/>
  <c r="AE3535" i="3"/>
  <c r="AF3535" i="3" s="1"/>
  <c r="AI3535" i="3" s="1"/>
  <c r="AE3587" i="3"/>
  <c r="AF3587" i="3" s="1"/>
  <c r="AI3587" i="3" s="1"/>
  <c r="AF1610" i="3"/>
  <c r="AI1610" i="3" s="1"/>
  <c r="AF1178" i="3"/>
  <c r="AI1178" i="3" s="1"/>
  <c r="AH2499" i="3"/>
  <c r="AF1951" i="3"/>
  <c r="AI1951" i="3" s="1"/>
  <c r="AF359" i="3"/>
  <c r="AI359" i="3" s="1"/>
  <c r="AF1308" i="3"/>
  <c r="AI1308" i="3" s="1"/>
  <c r="AF2841" i="3"/>
  <c r="AI2841" i="3" s="1"/>
  <c r="AF2373" i="3"/>
  <c r="AI2373" i="3" s="1"/>
  <c r="AF266" i="3"/>
  <c r="AI266" i="3" s="1"/>
  <c r="AH1692" i="3"/>
  <c r="AF288" i="3"/>
  <c r="AI288" i="3" s="1"/>
  <c r="AH3186" i="3"/>
  <c r="AH1543" i="3"/>
  <c r="AH2726" i="3"/>
  <c r="AF1476" i="3"/>
  <c r="AI1476" i="3" s="1"/>
  <c r="AF2198" i="3"/>
  <c r="AI2198" i="3" s="1"/>
  <c r="AF3685" i="3"/>
  <c r="AI3685" i="3" s="1"/>
  <c r="AF3745" i="3"/>
  <c r="AI3745" i="3" s="1"/>
  <c r="AF3590" i="3"/>
  <c r="AI3590" i="3" s="1"/>
  <c r="AE3546" i="3"/>
  <c r="AH3546" i="3" s="1"/>
  <c r="AF3614" i="3"/>
  <c r="AI3614" i="3" s="1"/>
  <c r="AF3665" i="3"/>
  <c r="AI3665" i="3" s="1"/>
  <c r="AG3558" i="3"/>
  <c r="AF1131" i="3"/>
  <c r="AI1131" i="3" s="1"/>
  <c r="AF3569" i="3"/>
  <c r="AI3569" i="3" s="1"/>
  <c r="AH3681" i="3"/>
  <c r="AF3618" i="3"/>
  <c r="AI3618" i="3" s="1"/>
  <c r="AE3570" i="3"/>
  <c r="AH3570" i="3" s="1"/>
  <c r="AF3630" i="3"/>
  <c r="AI3630" i="3" s="1"/>
  <c r="AF3652" i="3"/>
  <c r="AI3652" i="3" s="1"/>
  <c r="AG3561" i="3"/>
  <c r="AE3557" i="3"/>
  <c r="AF3557" i="3" s="1"/>
  <c r="AI3557" i="3" s="1"/>
  <c r="AF3628" i="3"/>
  <c r="AI3628" i="3" s="1"/>
  <c r="AG3590" i="3"/>
  <c r="AF3735" i="3"/>
  <c r="AI3735" i="3" s="1"/>
  <c r="AH1372" i="3"/>
  <c r="AF1993" i="3"/>
  <c r="AI1993" i="3" s="1"/>
  <c r="AH3163" i="3"/>
  <c r="AH2929" i="3"/>
  <c r="AF3252" i="3"/>
  <c r="AI3252" i="3" s="1"/>
  <c r="AF671" i="3"/>
  <c r="AI671" i="3" s="1"/>
  <c r="AF2901" i="3"/>
  <c r="AI2901" i="3" s="1"/>
  <c r="AH2547" i="3"/>
  <c r="AF2138" i="3"/>
  <c r="AI2138" i="3" s="1"/>
  <c r="AF1233" i="3"/>
  <c r="AI1233" i="3" s="1"/>
  <c r="AH2549" i="3"/>
  <c r="AF3316" i="3"/>
  <c r="AI3316" i="3" s="1"/>
  <c r="AF863" i="3"/>
  <c r="AI863" i="3" s="1"/>
  <c r="AG748" i="3"/>
  <c r="AG2368" i="3"/>
  <c r="AE3012" i="3"/>
  <c r="AF3012" i="3" s="1"/>
  <c r="AI3012" i="3" s="1"/>
  <c r="AG970" i="3"/>
  <c r="AG895" i="3"/>
  <c r="AH3594" i="3"/>
  <c r="AH3687" i="3"/>
  <c r="AH3648" i="3"/>
  <c r="AF3620" i="3"/>
  <c r="AI3620" i="3" s="1"/>
  <c r="AE3526" i="3"/>
  <c r="AH3526" i="3" s="1"/>
  <c r="AF3725" i="3"/>
  <c r="AI3725" i="3" s="1"/>
  <c r="AF624" i="3"/>
  <c r="AI624" i="3" s="1"/>
  <c r="AH607" i="3"/>
  <c r="AH656" i="3"/>
  <c r="AH2890" i="3"/>
  <c r="AF2575" i="3"/>
  <c r="AI2575" i="3" s="1"/>
  <c r="AF776" i="3"/>
  <c r="AI776" i="3" s="1"/>
  <c r="AH1801" i="3"/>
  <c r="AG1521" i="3"/>
  <c r="AG824" i="3"/>
  <c r="AG2390" i="3"/>
  <c r="AH1562" i="3"/>
  <c r="AH770" i="3"/>
  <c r="AF3156" i="3"/>
  <c r="AI3156" i="3" s="1"/>
  <c r="AE1407" i="3"/>
  <c r="AH1407" i="3" s="1"/>
  <c r="AF2001" i="3"/>
  <c r="AI2001" i="3" s="1"/>
  <c r="AF305" i="3"/>
  <c r="AI305" i="3" s="1"/>
  <c r="AH300" i="3"/>
  <c r="AF395" i="3"/>
  <c r="AI395" i="3" s="1"/>
  <c r="AF657" i="3"/>
  <c r="AI657" i="3" s="1"/>
  <c r="AF2559" i="3"/>
  <c r="AI2559" i="3" s="1"/>
  <c r="AH956" i="3"/>
  <c r="AF3118" i="3"/>
  <c r="AI3118" i="3" s="1"/>
  <c r="AH2306" i="3"/>
  <c r="AE2799" i="3"/>
  <c r="AF2799" i="3" s="1"/>
  <c r="AI2799" i="3" s="1"/>
  <c r="AG3446" i="3"/>
  <c r="AG3437" i="3"/>
  <c r="AG2279" i="3"/>
  <c r="AG3116" i="3"/>
  <c r="AG2316" i="3"/>
  <c r="AG1122" i="3"/>
  <c r="AE2371" i="3"/>
  <c r="AH2371" i="3" s="1"/>
  <c r="AG1642" i="3"/>
  <c r="AH2270" i="3"/>
  <c r="AF294" i="3"/>
  <c r="AI294" i="3" s="1"/>
  <c r="AH1210" i="3"/>
  <c r="AF565" i="3"/>
  <c r="AI565" i="3" s="1"/>
  <c r="AH334" i="3"/>
  <c r="AH1112" i="3"/>
  <c r="AG2991" i="3"/>
  <c r="AH2146" i="3"/>
  <c r="AG1328" i="3"/>
  <c r="AE1181" i="3"/>
  <c r="AF2101" i="3"/>
  <c r="AI2101" i="3" s="1"/>
  <c r="AF2119" i="3"/>
  <c r="AI2119" i="3" s="1"/>
  <c r="AH346" i="3"/>
  <c r="AF942" i="3"/>
  <c r="AI942" i="3" s="1"/>
  <c r="AF3153" i="3"/>
  <c r="AI3153" i="3" s="1"/>
  <c r="AE3248" i="3"/>
  <c r="AF3248" i="3" s="1"/>
  <c r="AI3248" i="3" s="1"/>
  <c r="AG571" i="3"/>
  <c r="AE1085" i="3"/>
  <c r="AF1085" i="3" s="1"/>
  <c r="AI1085" i="3" s="1"/>
  <c r="AG1497" i="3"/>
  <c r="AE1497" i="3"/>
  <c r="AF1497" i="3" s="1"/>
  <c r="AI1497" i="3" s="1"/>
  <c r="AE2422" i="3"/>
  <c r="AH2422" i="3" s="1"/>
  <c r="AG2422" i="3"/>
  <c r="AF1714" i="3"/>
  <c r="AI1714" i="3" s="1"/>
  <c r="AH1714" i="3"/>
  <c r="AG2283" i="3"/>
  <c r="AE2283" i="3"/>
  <c r="AH2283" i="3" s="1"/>
  <c r="AE2265" i="3"/>
  <c r="AF2265" i="3" s="1"/>
  <c r="AI2265" i="3" s="1"/>
  <c r="AG2265" i="3"/>
  <c r="AG2219" i="3"/>
  <c r="AE2219" i="3"/>
  <c r="AF2219" i="3" s="1"/>
  <c r="AI2219" i="3" s="1"/>
  <c r="AE2883" i="3"/>
  <c r="AH2883" i="3" s="1"/>
  <c r="AG2883" i="3"/>
  <c r="AG947" i="3"/>
  <c r="AE947" i="3"/>
  <c r="AF947" i="3" s="1"/>
  <c r="AI947" i="3" s="1"/>
  <c r="AG2598" i="3"/>
  <c r="AE2598" i="3"/>
  <c r="AH2566" i="3"/>
  <c r="AF2566" i="3"/>
  <c r="AI2566" i="3" s="1"/>
  <c r="AG1314" i="3"/>
  <c r="AE1314" i="3"/>
  <c r="AH1314" i="3" s="1"/>
  <c r="AG2333" i="3"/>
  <c r="AE2333" i="3"/>
  <c r="AF2333" i="3" s="1"/>
  <c r="AI2333" i="3" s="1"/>
  <c r="AE400" i="3"/>
  <c r="AF400" i="3" s="1"/>
  <c r="AI400" i="3" s="1"/>
  <c r="AG400" i="3"/>
  <c r="AE384" i="3"/>
  <c r="AF384" i="3" s="1"/>
  <c r="AI384" i="3" s="1"/>
  <c r="AG384" i="3"/>
  <c r="AG2381" i="3"/>
  <c r="AE2381" i="3"/>
  <c r="AF2381" i="3" s="1"/>
  <c r="AI2381" i="3" s="1"/>
  <c r="AE1163" i="3"/>
  <c r="AH1163" i="3" s="1"/>
  <c r="AG1163" i="3"/>
  <c r="AE3030" i="3"/>
  <c r="AG3030" i="3"/>
  <c r="AE1298" i="3"/>
  <c r="AG1298" i="3"/>
  <c r="AG1402" i="3"/>
  <c r="AE1402" i="3"/>
  <c r="AH1402" i="3" s="1"/>
  <c r="AF1817" i="3"/>
  <c r="AI1817" i="3" s="1"/>
  <c r="AH1817" i="3"/>
  <c r="AH420" i="3"/>
  <c r="AF420" i="3"/>
  <c r="AI420" i="3" s="1"/>
  <c r="AE762" i="3"/>
  <c r="AH762" i="3" s="1"/>
  <c r="AG762" i="3"/>
  <c r="AE787" i="3"/>
  <c r="AH787" i="3" s="1"/>
  <c r="AG787" i="3"/>
  <c r="AG2988" i="3"/>
  <c r="AE2988" i="3"/>
  <c r="AF2988" i="3" s="1"/>
  <c r="AI2988" i="3" s="1"/>
  <c r="AF847" i="3"/>
  <c r="AI847" i="3" s="1"/>
  <c r="AH847" i="3"/>
  <c r="AG1556" i="3"/>
  <c r="AE1556" i="3"/>
  <c r="AH1556" i="3" s="1"/>
  <c r="AE1106" i="3"/>
  <c r="AF1106" i="3" s="1"/>
  <c r="AI1106" i="3" s="1"/>
  <c r="AG1106" i="3"/>
  <c r="AG1989" i="3"/>
  <c r="AE1989" i="3"/>
  <c r="AH1989" i="3" s="1"/>
  <c r="AH505" i="3"/>
  <c r="AF505" i="3"/>
  <c r="AI505" i="3" s="1"/>
  <c r="AE1765" i="3"/>
  <c r="AF1765" i="3" s="1"/>
  <c r="AI1765" i="3" s="1"/>
  <c r="AG1765" i="3"/>
  <c r="AG1493" i="3"/>
  <c r="AE1493" i="3"/>
  <c r="AF1493" i="3" s="1"/>
  <c r="AI1493" i="3" s="1"/>
  <c r="AH1322" i="3"/>
  <c r="AF1322" i="3"/>
  <c r="AI1322" i="3" s="1"/>
  <c r="AE1320" i="3"/>
  <c r="AH1320" i="3" s="1"/>
  <c r="AG1320" i="3"/>
  <c r="AF1261" i="3"/>
  <c r="AI1261" i="3" s="1"/>
  <c r="AH1261" i="3"/>
  <c r="AE1580" i="3"/>
  <c r="AH1580" i="3" s="1"/>
  <c r="AG1580" i="3"/>
  <c r="AE1142" i="3"/>
  <c r="AG1142" i="3"/>
  <c r="AG1055" i="3"/>
  <c r="AE1055" i="3"/>
  <c r="AG1726" i="3"/>
  <c r="AE1726" i="3"/>
  <c r="AF1726" i="3" s="1"/>
  <c r="AI1726" i="3" s="1"/>
  <c r="AF1972" i="3"/>
  <c r="AI1972" i="3" s="1"/>
  <c r="AH1972" i="3"/>
  <c r="AE342" i="3"/>
  <c r="AF342" i="3" s="1"/>
  <c r="AI342" i="3" s="1"/>
  <c r="AG342" i="3"/>
  <c r="AE321" i="3"/>
  <c r="AH321" i="3" s="1"/>
  <c r="AG321" i="3"/>
  <c r="AE1447" i="3"/>
  <c r="AG1447" i="3"/>
  <c r="AE355" i="3"/>
  <c r="AH355" i="3" s="1"/>
  <c r="AG355" i="3"/>
  <c r="AG357" i="3"/>
  <c r="AE357" i="3"/>
  <c r="AH357" i="3" s="1"/>
  <c r="AE2073" i="3"/>
  <c r="AH2073" i="3" s="1"/>
  <c r="AG2073" i="3"/>
  <c r="AG2905" i="3"/>
  <c r="AE2905" i="3"/>
  <c r="AH2905" i="3" s="1"/>
  <c r="AE1594" i="3"/>
  <c r="AF1594" i="3" s="1"/>
  <c r="AI1594" i="3" s="1"/>
  <c r="AG1594" i="3"/>
  <c r="AG2324" i="3"/>
  <c r="AE2324" i="3"/>
  <c r="AF2324" i="3" s="1"/>
  <c r="AI2324" i="3" s="1"/>
  <c r="AE1129" i="3"/>
  <c r="AG1129" i="3"/>
  <c r="AE955" i="3"/>
  <c r="AF955" i="3" s="1"/>
  <c r="AI955" i="3" s="1"/>
  <c r="AG955" i="3"/>
  <c r="AG1498" i="3"/>
  <c r="AE1498" i="3"/>
  <c r="AG704" i="3"/>
  <c r="AE704" i="3"/>
  <c r="AH704" i="3" s="1"/>
  <c r="AG2932" i="3"/>
  <c r="AE2932" i="3"/>
  <c r="AH2932" i="3" s="1"/>
  <c r="AG1929" i="3"/>
  <c r="AE1929" i="3"/>
  <c r="AF1929" i="3" s="1"/>
  <c r="AI1929" i="3" s="1"/>
  <c r="AG975" i="3"/>
  <c r="AE975" i="3"/>
  <c r="AF975" i="3" s="1"/>
  <c r="AI975" i="3" s="1"/>
  <c r="AF1607" i="3"/>
  <c r="AI1607" i="3" s="1"/>
  <c r="AH1607" i="3"/>
  <c r="AE2011" i="3"/>
  <c r="AG2011" i="3"/>
  <c r="AG2272" i="3"/>
  <c r="AE2272" i="3"/>
  <c r="AG2397" i="3"/>
  <c r="AE2397" i="3"/>
  <c r="AF2397" i="3" s="1"/>
  <c r="AI2397" i="3" s="1"/>
  <c r="AG2801" i="3"/>
  <c r="AE2801" i="3"/>
  <c r="AH2801" i="3" s="1"/>
  <c r="AF328" i="3"/>
  <c r="AI328" i="3" s="1"/>
  <c r="AH328" i="3"/>
  <c r="AE2970" i="3"/>
  <c r="AF2970" i="3" s="1"/>
  <c r="AI2970" i="3" s="1"/>
  <c r="AG2970" i="3"/>
  <c r="AE2923" i="3"/>
  <c r="AF2923" i="3" s="1"/>
  <c r="AI2923" i="3" s="1"/>
  <c r="AG2923" i="3"/>
  <c r="AG302" i="3"/>
  <c r="AE302" i="3"/>
  <c r="AH1997" i="3"/>
  <c r="AF1997" i="3"/>
  <c r="AI1997" i="3" s="1"/>
  <c r="AG2116" i="3"/>
  <c r="AE2116" i="3"/>
  <c r="AF2116" i="3" s="1"/>
  <c r="AI2116" i="3" s="1"/>
  <c r="AG2262" i="3"/>
  <c r="AE2262" i="3"/>
  <c r="AE2814" i="3"/>
  <c r="AF2814" i="3" s="1"/>
  <c r="AI2814" i="3" s="1"/>
  <c r="AG2814" i="3"/>
  <c r="AG1874" i="3"/>
  <c r="AE1874" i="3"/>
  <c r="AF1874" i="3" s="1"/>
  <c r="AI1874" i="3" s="1"/>
  <c r="AE2092" i="3"/>
  <c r="AG2092" i="3"/>
  <c r="AG1910" i="3"/>
  <c r="AE1910" i="3"/>
  <c r="AH1910" i="3" s="1"/>
  <c r="AE2583" i="3"/>
  <c r="AH2583" i="3" s="1"/>
  <c r="AG2583" i="3"/>
  <c r="AG533" i="3"/>
  <c r="AE533" i="3"/>
  <c r="AH533" i="3" s="1"/>
  <c r="AE2408" i="3"/>
  <c r="AF2408" i="3" s="1"/>
  <c r="AI2408" i="3" s="1"/>
  <c r="AG2408" i="3"/>
  <c r="AG1687" i="3"/>
  <c r="AE1687" i="3"/>
  <c r="AF1687" i="3" s="1"/>
  <c r="AI1687" i="3" s="1"/>
  <c r="AG2257" i="3"/>
  <c r="AE2257" i="3"/>
  <c r="AE1339" i="3"/>
  <c r="AH1339" i="3" s="1"/>
  <c r="AG1339" i="3"/>
  <c r="AH1947" i="3"/>
  <c r="AF1947" i="3"/>
  <c r="AI1947" i="3" s="1"/>
  <c r="AE2944" i="3"/>
  <c r="AG2944" i="3"/>
  <c r="AF520" i="3"/>
  <c r="AI520" i="3" s="1"/>
  <c r="AH520" i="3"/>
  <c r="AH524" i="3"/>
  <c r="AF524" i="3"/>
  <c r="AI524" i="3" s="1"/>
  <c r="AG1236" i="3"/>
  <c r="AE1236" i="3"/>
  <c r="AE1470" i="3"/>
  <c r="AF1470" i="3" s="1"/>
  <c r="AI1470" i="3" s="1"/>
  <c r="AG1470" i="3"/>
  <c r="AF2222" i="3"/>
  <c r="AI2222" i="3" s="1"/>
  <c r="AH2222" i="3"/>
  <c r="AE3054" i="3"/>
  <c r="AH3054" i="3" s="1"/>
  <c r="AG3054" i="3"/>
  <c r="AG864" i="3"/>
  <c r="AE864" i="3"/>
  <c r="AG2606" i="3"/>
  <c r="AE2606" i="3"/>
  <c r="AG2940" i="3"/>
  <c r="AE2940" i="3"/>
  <c r="AG1241" i="3"/>
  <c r="AE1241" i="3"/>
  <c r="AF1241" i="3" s="1"/>
  <c r="AI1241" i="3" s="1"/>
  <c r="AG1078" i="3"/>
  <c r="AE1078" i="3"/>
  <c r="AH1078" i="3" s="1"/>
  <c r="AE2151" i="3"/>
  <c r="AF2151" i="3" s="1"/>
  <c r="AI2151" i="3" s="1"/>
  <c r="AG2151" i="3"/>
  <c r="AG2342" i="3"/>
  <c r="AE2342" i="3"/>
  <c r="AH2342" i="3" s="1"/>
  <c r="AG1553" i="3"/>
  <c r="AE1553" i="3"/>
  <c r="AF1553" i="3" s="1"/>
  <c r="AI1553" i="3" s="1"/>
  <c r="AH3050" i="3"/>
  <c r="AF3050" i="3"/>
  <c r="AI3050" i="3" s="1"/>
  <c r="AE753" i="3"/>
  <c r="AH753" i="3" s="1"/>
  <c r="AG753" i="3"/>
  <c r="AE3004" i="3"/>
  <c r="AG3004" i="3"/>
  <c r="AG482" i="3"/>
  <c r="AE482" i="3"/>
  <c r="AH482" i="3" s="1"/>
  <c r="AG1516" i="3"/>
  <c r="AE1516" i="3"/>
  <c r="AH1516" i="3" s="1"/>
  <c r="AG540" i="3"/>
  <c r="AE540" i="3"/>
  <c r="AH540" i="3" s="1"/>
  <c r="AG3009" i="3"/>
  <c r="AE3009" i="3"/>
  <c r="AH3009" i="3" s="1"/>
  <c r="AG683" i="3"/>
  <c r="AE683" i="3"/>
  <c r="AH1301" i="3"/>
  <c r="AF1301" i="3"/>
  <c r="AI1301" i="3" s="1"/>
  <c r="AG2294" i="3"/>
  <c r="AE2294" i="3"/>
  <c r="AE2370" i="3"/>
  <c r="AG2370" i="3"/>
  <c r="AF451" i="3"/>
  <c r="AI451" i="3" s="1"/>
  <c r="AH451" i="3"/>
  <c r="AG1865" i="3"/>
  <c r="AE1865" i="3"/>
  <c r="AE260" i="3"/>
  <c r="AG260" i="3"/>
  <c r="AG2209" i="3"/>
  <c r="AE2209" i="3"/>
  <c r="AH2209" i="3" s="1"/>
  <c r="AE797" i="3"/>
  <c r="AF797" i="3" s="1"/>
  <c r="AI797" i="3" s="1"/>
  <c r="AG797" i="3"/>
  <c r="AG1288" i="3"/>
  <c r="AE1288" i="3"/>
  <c r="AF1288" i="3" s="1"/>
  <c r="AI1288" i="3" s="1"/>
  <c r="AF1295" i="3"/>
  <c r="AI1295" i="3" s="1"/>
  <c r="AH1295" i="3"/>
  <c r="AH2018" i="3"/>
  <c r="AF2018" i="3"/>
  <c r="AI2018" i="3" s="1"/>
  <c r="AG368" i="3"/>
  <c r="AE368" i="3"/>
  <c r="AF368" i="3" s="1"/>
  <c r="AI368" i="3" s="1"/>
  <c r="AE1760" i="3"/>
  <c r="AH1760" i="3" s="1"/>
  <c r="AG1760" i="3"/>
  <c r="AE1149" i="3"/>
  <c r="AH1149" i="3" s="1"/>
  <c r="AG1149" i="3"/>
  <c r="AG2741" i="3"/>
  <c r="AE2741" i="3"/>
  <c r="AH2741" i="3" s="1"/>
  <c r="AE3101" i="3"/>
  <c r="AH3101" i="3" s="1"/>
  <c r="AG3101" i="3"/>
  <c r="AF3108" i="3"/>
  <c r="AI3108" i="3" s="1"/>
  <c r="AH3108" i="3"/>
  <c r="AF3119" i="3"/>
  <c r="AI3119" i="3" s="1"/>
  <c r="AH3119" i="3"/>
  <c r="AE3130" i="3"/>
  <c r="AG3130" i="3"/>
  <c r="AH3142" i="3"/>
  <c r="AF3142" i="3"/>
  <c r="AI3142" i="3" s="1"/>
  <c r="AF3160" i="3"/>
  <c r="AI3160" i="3" s="1"/>
  <c r="AH3160" i="3"/>
  <c r="AE3173" i="3"/>
  <c r="AG3173" i="3"/>
  <c r="AH3194" i="3"/>
  <c r="AF3194" i="3"/>
  <c r="AI3194" i="3" s="1"/>
  <c r="AG3204" i="3"/>
  <c r="AE3204" i="3"/>
  <c r="AF3265" i="3"/>
  <c r="AI3265" i="3" s="1"/>
  <c r="AH3265" i="3"/>
  <c r="AG3277" i="3"/>
  <c r="AE3277" i="3"/>
  <c r="AH3277" i="3" s="1"/>
  <c r="AG3289" i="3"/>
  <c r="AE3289" i="3"/>
  <c r="AH3289" i="3" s="1"/>
  <c r="AG3301" i="3"/>
  <c r="AE3301" i="3"/>
  <c r="AH3301" i="3" s="1"/>
  <c r="AE3317" i="3"/>
  <c r="AG3317" i="3"/>
  <c r="AE3333" i="3"/>
  <c r="AG3333" i="3"/>
  <c r="AG3345" i="3"/>
  <c r="AE3345" i="3"/>
  <c r="AH3345" i="3" s="1"/>
  <c r="AG3430" i="3"/>
  <c r="AE3430" i="3"/>
  <c r="AF3430" i="3" s="1"/>
  <c r="AI3430" i="3" s="1"/>
  <c r="AF2102" i="3"/>
  <c r="AI2102" i="3" s="1"/>
  <c r="AF1306" i="3"/>
  <c r="AI1306" i="3" s="1"/>
  <c r="AH1297" i="3"/>
  <c r="AH552" i="3"/>
  <c r="AG3375" i="3"/>
  <c r="AF3417" i="3"/>
  <c r="AI3417" i="3" s="1"/>
  <c r="AG3365" i="3"/>
  <c r="AE3070" i="3"/>
  <c r="AF3070" i="3" s="1"/>
  <c r="AI3070" i="3" s="1"/>
  <c r="AE3408" i="3"/>
  <c r="AH3408" i="3" s="1"/>
  <c r="AE1857" i="3"/>
  <c r="AF1857" i="3" s="1"/>
  <c r="AI1857" i="3" s="1"/>
  <c r="AE3389" i="3"/>
  <c r="AF3389" i="3" s="1"/>
  <c r="AI3389" i="3" s="1"/>
  <c r="AG3169" i="3"/>
  <c r="AG2102" i="3"/>
  <c r="AE1710" i="3"/>
  <c r="AE1081" i="3"/>
  <c r="AH1081" i="3" s="1"/>
  <c r="AG2452" i="3"/>
  <c r="AF2510" i="3"/>
  <c r="AI2510" i="3" s="1"/>
  <c r="AG1210" i="3"/>
  <c r="AG1395" i="3"/>
  <c r="AF1423" i="3"/>
  <c r="AI1423" i="3" s="1"/>
  <c r="AE2832" i="3"/>
  <c r="AH2832" i="3" s="1"/>
  <c r="AG2392" i="3"/>
  <c r="AG1367" i="3"/>
  <c r="AH1927" i="3"/>
  <c r="AG1297" i="3"/>
  <c r="AE1419" i="3"/>
  <c r="AF1406" i="3"/>
  <c r="AI1406" i="3" s="1"/>
  <c r="AH3400" i="3"/>
  <c r="AF3400" i="3"/>
  <c r="AI3400" i="3" s="1"/>
  <c r="AG1414" i="3"/>
  <c r="AE1414" i="3"/>
  <c r="AH1414" i="3" s="1"/>
  <c r="AG980" i="3"/>
  <c r="AE980" i="3"/>
  <c r="AH980" i="3" s="1"/>
  <c r="AE1315" i="3"/>
  <c r="AH1315" i="3" s="1"/>
  <c r="AG1315" i="3"/>
  <c r="AE927" i="3"/>
  <c r="AH927" i="3" s="1"/>
  <c r="AG927" i="3"/>
  <c r="AG1358" i="3"/>
  <c r="AE1358" i="3"/>
  <c r="AH1358" i="3" s="1"/>
  <c r="AF1642" i="3"/>
  <c r="AI1642" i="3" s="1"/>
  <c r="AH1642" i="3"/>
  <c r="AF522" i="3"/>
  <c r="AI522" i="3" s="1"/>
  <c r="AH522" i="3"/>
  <c r="AF526" i="3"/>
  <c r="AI526" i="3" s="1"/>
  <c r="AH526" i="3"/>
  <c r="AH1347" i="3"/>
  <c r="AF1347" i="3"/>
  <c r="AI1347" i="3" s="1"/>
  <c r="AH1619" i="3"/>
  <c r="AF1619" i="3"/>
  <c r="AI1619" i="3" s="1"/>
  <c r="AG1749" i="3"/>
  <c r="AE1749" i="3"/>
  <c r="AE2246" i="3"/>
  <c r="AG2246" i="3"/>
  <c r="AE3039" i="3"/>
  <c r="AH3039" i="3" s="1"/>
  <c r="AG3039" i="3"/>
  <c r="AG570" i="3"/>
  <c r="AE570" i="3"/>
  <c r="AH570" i="3" s="1"/>
  <c r="AG349" i="3"/>
  <c r="AE349" i="3"/>
  <c r="AF349" i="3" s="1"/>
  <c r="AI349" i="3" s="1"/>
  <c r="AE1066" i="3"/>
  <c r="AF1066" i="3" s="1"/>
  <c r="AI1066" i="3" s="1"/>
  <c r="AG1066" i="3"/>
  <c r="AG2154" i="3"/>
  <c r="AE2154" i="3"/>
  <c r="AH2154" i="3" s="1"/>
  <c r="AG1904" i="3"/>
  <c r="AE1904" i="3"/>
  <c r="AH1904" i="3" s="1"/>
  <c r="AG561" i="3"/>
  <c r="AE561" i="3"/>
  <c r="AH561" i="3" s="1"/>
  <c r="AF2323" i="3"/>
  <c r="AI2323" i="3" s="1"/>
  <c r="AH2323" i="3"/>
  <c r="AG2780" i="3"/>
  <c r="AE2780" i="3"/>
  <c r="AF2780" i="3" s="1"/>
  <c r="AI2780" i="3" s="1"/>
  <c r="AG2321" i="3"/>
  <c r="AE2321" i="3"/>
  <c r="AE2966" i="3"/>
  <c r="AG2966" i="3"/>
  <c r="AG1111" i="3"/>
  <c r="AE1111" i="3"/>
  <c r="AH1111" i="3" s="1"/>
  <c r="AG2523" i="3"/>
  <c r="AE2523" i="3"/>
  <c r="AH2523" i="3" s="1"/>
  <c r="AG669" i="3"/>
  <c r="AE669" i="3"/>
  <c r="AE541" i="3"/>
  <c r="AH541" i="3" s="1"/>
  <c r="AG541" i="3"/>
  <c r="AG664" i="3"/>
  <c r="AE664" i="3"/>
  <c r="AF664" i="3" s="1"/>
  <c r="AI664" i="3" s="1"/>
  <c r="AG1662" i="3"/>
  <c r="AE1662" i="3"/>
  <c r="AF1662" i="3" s="1"/>
  <c r="AI1662" i="3" s="1"/>
  <c r="AE2421" i="3"/>
  <c r="AF2421" i="3" s="1"/>
  <c r="AI2421" i="3" s="1"/>
  <c r="AG2421" i="3"/>
  <c r="AE1632" i="3"/>
  <c r="AH1632" i="3" s="1"/>
  <c r="AG1632" i="3"/>
  <c r="AF1365" i="3"/>
  <c r="AI1365" i="3" s="1"/>
  <c r="AH1365" i="3"/>
  <c r="AG2786" i="3"/>
  <c r="AE2786" i="3"/>
  <c r="AF2786" i="3" s="1"/>
  <c r="AI2786" i="3" s="1"/>
  <c r="AE1826" i="3"/>
  <c r="AG1826" i="3"/>
  <c r="AG2765" i="3"/>
  <c r="AE2765" i="3"/>
  <c r="AH2765" i="3" s="1"/>
  <c r="AE2887" i="3"/>
  <c r="AG2887" i="3"/>
  <c r="AE1885" i="3"/>
  <c r="AH1885" i="3" s="1"/>
  <c r="AG1885" i="3"/>
  <c r="AG3112" i="3"/>
  <c r="AE3112" i="3"/>
  <c r="AG3122" i="3"/>
  <c r="AE3122" i="3"/>
  <c r="AH3122" i="3" s="1"/>
  <c r="AG3134" i="3"/>
  <c r="AE3134" i="3"/>
  <c r="AG3175" i="3"/>
  <c r="AE3175" i="3"/>
  <c r="AF3196" i="3"/>
  <c r="AI3196" i="3" s="1"/>
  <c r="AH3196" i="3"/>
  <c r="AG3212" i="3"/>
  <c r="AE3212" i="3"/>
  <c r="AE3224" i="3"/>
  <c r="AG3224" i="3"/>
  <c r="AG3236" i="3"/>
  <c r="AE3236" i="3"/>
  <c r="AG3273" i="3"/>
  <c r="AE3273" i="3"/>
  <c r="AH3273" i="3" s="1"/>
  <c r="AG3285" i="3"/>
  <c r="AE3285" i="3"/>
  <c r="AH3285" i="3" s="1"/>
  <c r="AG3297" i="3"/>
  <c r="AE3297" i="3"/>
  <c r="AF3297" i="3" s="1"/>
  <c r="AI3297" i="3" s="1"/>
  <c r="AG3309" i="3"/>
  <c r="AE3309" i="3"/>
  <c r="AH3309" i="3" s="1"/>
  <c r="AE3325" i="3"/>
  <c r="AG3325" i="3"/>
  <c r="AE3350" i="3"/>
  <c r="AG3350" i="3"/>
  <c r="AG3381" i="3"/>
  <c r="AE3381" i="3"/>
  <c r="AH3381" i="3" s="1"/>
  <c r="AG3396" i="3"/>
  <c r="AE3396" i="3"/>
  <c r="AF3396" i="3" s="1"/>
  <c r="AI3396" i="3" s="1"/>
  <c r="AG3402" i="3"/>
  <c r="AE3402" i="3"/>
  <c r="AG3434" i="3"/>
  <c r="AE3434" i="3"/>
  <c r="AH3434" i="3" s="1"/>
  <c r="AE3448" i="3"/>
  <c r="AG3448" i="3"/>
  <c r="AF1521" i="3"/>
  <c r="AI1521" i="3" s="1"/>
  <c r="AH1653" i="3"/>
  <c r="AF2581" i="3"/>
  <c r="AI2581" i="3" s="1"/>
  <c r="AG3362" i="3"/>
  <c r="AG3373" i="3"/>
  <c r="AG3378" i="3"/>
  <c r="AF3354" i="3"/>
  <c r="AI3354" i="3" s="1"/>
  <c r="AH3369" i="3"/>
  <c r="AG861" i="3"/>
  <c r="AG1301" i="3"/>
  <c r="AE3150" i="3"/>
  <c r="AH3150" i="3" s="1"/>
  <c r="AE429" i="3"/>
  <c r="AF429" i="3" s="1"/>
  <c r="AI429" i="3" s="1"/>
  <c r="AG1609" i="3"/>
  <c r="AG679" i="3"/>
  <c r="AE379" i="3"/>
  <c r="AF379" i="3" s="1"/>
  <c r="AI379" i="3" s="1"/>
  <c r="AG2795" i="3"/>
  <c r="AE2261" i="3"/>
  <c r="AH2261" i="3" s="1"/>
  <c r="AE2132" i="3"/>
  <c r="AE1741" i="3"/>
  <c r="AF1741" i="3" s="1"/>
  <c r="AI1741" i="3" s="1"/>
  <c r="AG776" i="3"/>
  <c r="AE2742" i="3"/>
  <c r="AF2742" i="3" s="1"/>
  <c r="AI2742" i="3" s="1"/>
  <c r="AG1653" i="3"/>
  <c r="AG2287" i="3"/>
  <c r="AE2139" i="3"/>
  <c r="AE253" i="3"/>
  <c r="AE636" i="3"/>
  <c r="AG3076" i="3"/>
  <c r="AG3180" i="3"/>
  <c r="AE2778" i="3"/>
  <c r="AF2778" i="3" s="1"/>
  <c r="AI2778" i="3" s="1"/>
  <c r="AG2778" i="3"/>
  <c r="AF2409" i="3"/>
  <c r="AI2409" i="3" s="1"/>
  <c r="AH2409" i="3"/>
  <c r="AG967" i="3"/>
  <c r="AE967" i="3"/>
  <c r="AF967" i="3" s="1"/>
  <c r="AI967" i="3" s="1"/>
  <c r="AG888" i="3"/>
  <c r="AE888" i="3"/>
  <c r="AF888" i="3" s="1"/>
  <c r="AI888" i="3" s="1"/>
  <c r="AG1024" i="3"/>
  <c r="AE1024" i="3"/>
  <c r="AF1024" i="3" s="1"/>
  <c r="AI1024" i="3" s="1"/>
  <c r="AG2910" i="3"/>
  <c r="AE2910" i="3"/>
  <c r="AH2910" i="3" s="1"/>
  <c r="AG781" i="3"/>
  <c r="AE781" i="3"/>
  <c r="AH781" i="3" s="1"/>
  <c r="AG642" i="3"/>
  <c r="AE642" i="3"/>
  <c r="AF642" i="3" s="1"/>
  <c r="AI642" i="3" s="1"/>
  <c r="AG731" i="3"/>
  <c r="AE731" i="3"/>
  <c r="AF731" i="3" s="1"/>
  <c r="AI731" i="3" s="1"/>
  <c r="AG1698" i="3"/>
  <c r="AE1698" i="3"/>
  <c r="AH1698" i="3" s="1"/>
  <c r="AG2617" i="3"/>
  <c r="AE2617" i="3"/>
  <c r="AF2617" i="3" s="1"/>
  <c r="AI2617" i="3" s="1"/>
  <c r="AG714" i="3"/>
  <c r="AE714" i="3"/>
  <c r="AF714" i="3" s="1"/>
  <c r="AI714" i="3" s="1"/>
  <c r="AE2536" i="3"/>
  <c r="AH2536" i="3" s="1"/>
  <c r="AG2536" i="3"/>
  <c r="AE445" i="3"/>
  <c r="AG445" i="3"/>
  <c r="AG1956" i="3"/>
  <c r="AE1956" i="3"/>
  <c r="AH1956" i="3" s="1"/>
  <c r="AE2006" i="3"/>
  <c r="AG2006" i="3"/>
  <c r="AE1462" i="3"/>
  <c r="AF1462" i="3" s="1"/>
  <c r="AI1462" i="3" s="1"/>
  <c r="AG1462" i="3"/>
  <c r="AG404" i="3"/>
  <c r="AE404" i="3"/>
  <c r="AF404" i="3" s="1"/>
  <c r="AI404" i="3" s="1"/>
  <c r="AE407" i="3"/>
  <c r="AH407" i="3" s="1"/>
  <c r="AG407" i="3"/>
  <c r="AE1970" i="3"/>
  <c r="AG1970" i="3"/>
  <c r="AE2540" i="3"/>
  <c r="AG2540" i="3"/>
  <c r="AE1165" i="3"/>
  <c r="AG1165" i="3"/>
  <c r="AE2455" i="3"/>
  <c r="AF2455" i="3" s="1"/>
  <c r="AI2455" i="3" s="1"/>
  <c r="AG2455" i="3"/>
  <c r="AH478" i="3"/>
  <c r="AF478" i="3"/>
  <c r="AI478" i="3" s="1"/>
  <c r="AH1823" i="3"/>
  <c r="AF1823" i="3"/>
  <c r="AI1823" i="3" s="1"/>
  <c r="AE2608" i="3"/>
  <c r="AH2608" i="3" s="1"/>
  <c r="AG2608" i="3"/>
  <c r="AE872" i="3"/>
  <c r="AH872" i="3" s="1"/>
  <c r="AG872" i="3"/>
  <c r="AG2713" i="3"/>
  <c r="AE2713" i="3"/>
  <c r="AF2713" i="3" s="1"/>
  <c r="AI2713" i="3" s="1"/>
  <c r="AF422" i="3"/>
  <c r="AI422" i="3" s="1"/>
  <c r="AH422" i="3"/>
  <c r="AG767" i="3"/>
  <c r="AE767" i="3"/>
  <c r="AH767" i="3" s="1"/>
  <c r="AG2054" i="3"/>
  <c r="AE2054" i="3"/>
  <c r="AH2054" i="3" s="1"/>
  <c r="AH1646" i="3"/>
  <c r="AF1646" i="3"/>
  <c r="AI1646" i="3" s="1"/>
  <c r="AE1644" i="3"/>
  <c r="AF1644" i="3" s="1"/>
  <c r="AI1644" i="3" s="1"/>
  <c r="AG1644" i="3"/>
  <c r="AH1390" i="3"/>
  <c r="AF1390" i="3"/>
  <c r="AI1390" i="3" s="1"/>
  <c r="AG2462" i="3"/>
  <c r="AE2462" i="3"/>
  <c r="AH2462" i="3" s="1"/>
  <c r="AG1068" i="3"/>
  <c r="AE1068" i="3"/>
  <c r="AH1068" i="3" s="1"/>
  <c r="AG1087" i="3"/>
  <c r="AE1087" i="3"/>
  <c r="AF599" i="3"/>
  <c r="AI599" i="3" s="1"/>
  <c r="AH599" i="3"/>
  <c r="AG602" i="3"/>
  <c r="AE602" i="3"/>
  <c r="AF602" i="3" s="1"/>
  <c r="AI602" i="3" s="1"/>
  <c r="AG544" i="3"/>
  <c r="AE544" i="3"/>
  <c r="AH544" i="3" s="1"/>
  <c r="AE1634" i="3"/>
  <c r="AH1634" i="3" s="1"/>
  <c r="AG1634" i="3"/>
  <c r="AF1425" i="3"/>
  <c r="AI1425" i="3" s="1"/>
  <c r="AH1425" i="3"/>
  <c r="AH632" i="3"/>
  <c r="AF632" i="3"/>
  <c r="AI632" i="3" s="1"/>
  <c r="AF1324" i="3"/>
  <c r="AI1324" i="3" s="1"/>
  <c r="AH1324" i="3"/>
  <c r="AF1331" i="3"/>
  <c r="AI1331" i="3" s="1"/>
  <c r="AH1331" i="3"/>
  <c r="AE1265" i="3"/>
  <c r="AG1265" i="3"/>
  <c r="AE2042" i="3"/>
  <c r="AF2042" i="3" s="1"/>
  <c r="AI2042" i="3" s="1"/>
  <c r="AG2042" i="3"/>
  <c r="AG892" i="3"/>
  <c r="AE892" i="3"/>
  <c r="AF892" i="3" s="1"/>
  <c r="AI892" i="3" s="1"/>
  <c r="AE2450" i="3"/>
  <c r="AH2450" i="3" s="1"/>
  <c r="AG2450" i="3"/>
  <c r="AG304" i="3"/>
  <c r="AE304" i="3"/>
  <c r="AH462" i="3"/>
  <c r="AF462" i="3"/>
  <c r="AI462" i="3" s="1"/>
  <c r="AE2553" i="3"/>
  <c r="AH2553" i="3" s="1"/>
  <c r="AG2553" i="3"/>
  <c r="AG2494" i="3"/>
  <c r="AE2494" i="3"/>
  <c r="AF2494" i="3" s="1"/>
  <c r="AI2494" i="3" s="1"/>
  <c r="AG1894" i="3"/>
  <c r="AE1894" i="3"/>
  <c r="AF1894" i="3" s="1"/>
  <c r="AI1894" i="3" s="1"/>
  <c r="AF1200" i="3"/>
  <c r="AI1200" i="3" s="1"/>
  <c r="AH1200" i="3"/>
  <c r="AH2645" i="3"/>
  <c r="AF2645" i="3"/>
  <c r="AI2645" i="3" s="1"/>
  <c r="AE490" i="3"/>
  <c r="AG490" i="3"/>
  <c r="AE563" i="3"/>
  <c r="AH563" i="3" s="1"/>
  <c r="AG563" i="3"/>
  <c r="AF473" i="3"/>
  <c r="AI473" i="3" s="1"/>
  <c r="AH473" i="3"/>
  <c r="AH1132" i="3"/>
  <c r="AF1132" i="3"/>
  <c r="AI1132" i="3" s="1"/>
  <c r="AG1671" i="3"/>
  <c r="AE1671" i="3"/>
  <c r="AF633" i="3"/>
  <c r="AI633" i="3" s="1"/>
  <c r="AH633" i="3"/>
  <c r="AG2648" i="3"/>
  <c r="AE2648" i="3"/>
  <c r="AH2648" i="3" s="1"/>
  <c r="AE593" i="3"/>
  <c r="AF593" i="3" s="1"/>
  <c r="AI593" i="3" s="1"/>
  <c r="AG593" i="3"/>
  <c r="AG2436" i="3"/>
  <c r="AE2436" i="3"/>
  <c r="AF2436" i="3" s="1"/>
  <c r="AI2436" i="3" s="1"/>
  <c r="AG1781" i="3"/>
  <c r="AE1781" i="3"/>
  <c r="AH1160" i="3"/>
  <c r="AF1160" i="3"/>
  <c r="AI1160" i="3" s="1"/>
  <c r="AG1544" i="3"/>
  <c r="AE1544" i="3"/>
  <c r="AH1544" i="3" s="1"/>
  <c r="AG2386" i="3"/>
  <c r="AE2386" i="3"/>
  <c r="AF2386" i="3" s="1"/>
  <c r="AI2386" i="3" s="1"/>
  <c r="AG1651" i="3"/>
  <c r="AE1651" i="3"/>
  <c r="AH2418" i="3"/>
  <c r="AF2418" i="3"/>
  <c r="AI2418" i="3" s="1"/>
  <c r="AE1207" i="3"/>
  <c r="AG1207" i="3"/>
  <c r="AE2405" i="3"/>
  <c r="AF2405" i="3" s="1"/>
  <c r="AI2405" i="3" s="1"/>
  <c r="AG2405" i="3"/>
  <c r="AH691" i="3"/>
  <c r="AF691" i="3"/>
  <c r="AI691" i="3" s="1"/>
  <c r="AE757" i="3"/>
  <c r="AF757" i="3" s="1"/>
  <c r="AI757" i="3" s="1"/>
  <c r="AG757" i="3"/>
  <c r="AE2341" i="3"/>
  <c r="AF2341" i="3" s="1"/>
  <c r="AI2341" i="3" s="1"/>
  <c r="AG2341" i="3"/>
  <c r="AF902" i="3"/>
  <c r="AI902" i="3" s="1"/>
  <c r="AH902" i="3"/>
  <c r="AE795" i="3"/>
  <c r="AF795" i="3" s="1"/>
  <c r="AI795" i="3" s="1"/>
  <c r="AG795" i="3"/>
  <c r="AG2045" i="3"/>
  <c r="AE2045" i="3"/>
  <c r="AG1074" i="3"/>
  <c r="AE1074" i="3"/>
  <c r="AF1074" i="3" s="1"/>
  <c r="AI1074" i="3" s="1"/>
  <c r="AE298" i="3"/>
  <c r="AH298" i="3" s="1"/>
  <c r="AG298" i="3"/>
  <c r="AE310" i="3"/>
  <c r="AF310" i="3" s="1"/>
  <c r="AI310" i="3" s="1"/>
  <c r="AG310" i="3"/>
  <c r="AH1680" i="3"/>
  <c r="AF1680" i="3"/>
  <c r="AI1680" i="3" s="1"/>
  <c r="AF2548" i="3"/>
  <c r="AI2548" i="3" s="1"/>
  <c r="AH2548" i="3"/>
  <c r="AE386" i="3"/>
  <c r="AF386" i="3" s="1"/>
  <c r="AI386" i="3" s="1"/>
  <c r="AG386" i="3"/>
  <c r="AG1418" i="3"/>
  <c r="AE1418" i="3"/>
  <c r="AF1418" i="3" s="1"/>
  <c r="AI1418" i="3" s="1"/>
  <c r="AF2798" i="3"/>
  <c r="AI2798" i="3" s="1"/>
  <c r="AH2798" i="3"/>
  <c r="AE588" i="3"/>
  <c r="AH588" i="3" s="1"/>
  <c r="AG588" i="3"/>
  <c r="AE1656" i="3"/>
  <c r="AG1656" i="3"/>
  <c r="AE659" i="3"/>
  <c r="AH659" i="3" s="1"/>
  <c r="AG659" i="3"/>
  <c r="AG663" i="3"/>
  <c r="AE663" i="3"/>
  <c r="AH663" i="3" s="1"/>
  <c r="AE2691" i="3"/>
  <c r="AH2691" i="3" s="1"/>
  <c r="AG2691" i="3"/>
  <c r="AE2810" i="3"/>
  <c r="AH2810" i="3" s="1"/>
  <c r="AG2810" i="3"/>
  <c r="AE687" i="3"/>
  <c r="AG687" i="3"/>
  <c r="AE652" i="3"/>
  <c r="AF652" i="3" s="1"/>
  <c r="AI652" i="3" s="1"/>
  <c r="AG652" i="3"/>
  <c r="AE1660" i="3"/>
  <c r="AH1660" i="3" s="1"/>
  <c r="AG1660" i="3"/>
  <c r="AG335" i="3"/>
  <c r="AE335" i="3"/>
  <c r="AF335" i="3" s="1"/>
  <c r="AI335" i="3" s="1"/>
  <c r="AE623" i="3"/>
  <c r="AH623" i="3" s="1"/>
  <c r="AG623" i="3"/>
  <c r="AG2307" i="3"/>
  <c r="AE2307" i="3"/>
  <c r="AG2187" i="3"/>
  <c r="AE2187" i="3"/>
  <c r="AH2187" i="3" s="1"/>
  <c r="AH449" i="3"/>
  <c r="AF449" i="3"/>
  <c r="AI449" i="3" s="1"/>
  <c r="AF453" i="3"/>
  <c r="AI453" i="3" s="1"/>
  <c r="AH453" i="3"/>
  <c r="AF457" i="3"/>
  <c r="AI457" i="3" s="1"/>
  <c r="AH457" i="3"/>
  <c r="AE1745" i="3"/>
  <c r="AH1745" i="3" s="1"/>
  <c r="AG1745" i="3"/>
  <c r="AE765" i="3"/>
  <c r="AH765" i="3" s="1"/>
  <c r="AG765" i="3"/>
  <c r="AG1292" i="3"/>
  <c r="AE1292" i="3"/>
  <c r="AH1292" i="3" s="1"/>
  <c r="AG2193" i="3"/>
  <c r="AE2193" i="3"/>
  <c r="AH2193" i="3" s="1"/>
  <c r="AG1434" i="3"/>
  <c r="AE1434" i="3"/>
  <c r="AH1434" i="3" s="1"/>
  <c r="AG1248" i="3"/>
  <c r="AE1248" i="3"/>
  <c r="AF1248" i="3" s="1"/>
  <c r="AI1248" i="3" s="1"/>
  <c r="AE1430" i="3"/>
  <c r="AG1430" i="3"/>
  <c r="AG3102" i="3"/>
  <c r="AE3102" i="3"/>
  <c r="AH3102" i="3" s="1"/>
  <c r="AG3126" i="3"/>
  <c r="AE3126" i="3"/>
  <c r="AH3146" i="3"/>
  <c r="AF3146" i="3"/>
  <c r="AI3146" i="3" s="1"/>
  <c r="AE3157" i="3"/>
  <c r="AH3157" i="3" s="1"/>
  <c r="AG3157" i="3"/>
  <c r="AG3165" i="3"/>
  <c r="AE3165" i="3"/>
  <c r="AH3165" i="3" s="1"/>
  <c r="AF3180" i="3"/>
  <c r="AI3180" i="3" s="1"/>
  <c r="AH3180" i="3"/>
  <c r="AF3187" i="3"/>
  <c r="AI3187" i="3" s="1"/>
  <c r="AH3187" i="3"/>
  <c r="AE3190" i="3"/>
  <c r="AH3190" i="3" s="1"/>
  <c r="AG3190" i="3"/>
  <c r="AE3208" i="3"/>
  <c r="AG3208" i="3"/>
  <c r="AE3216" i="3"/>
  <c r="AG3216" i="3"/>
  <c r="AE3232" i="3"/>
  <c r="AG3232" i="3"/>
  <c r="AE3240" i="3"/>
  <c r="AG3240" i="3"/>
  <c r="AE3257" i="3"/>
  <c r="AG3257" i="3"/>
  <c r="AG3269" i="3"/>
  <c r="AE3269" i="3"/>
  <c r="AH3269" i="3" s="1"/>
  <c r="AG3281" i="3"/>
  <c r="AE3281" i="3"/>
  <c r="AH3281" i="3" s="1"/>
  <c r="AG3293" i="3"/>
  <c r="AE3293" i="3"/>
  <c r="AH3293" i="3" s="1"/>
  <c r="AG3305" i="3"/>
  <c r="AE3305" i="3"/>
  <c r="AH3305" i="3" s="1"/>
  <c r="AE3313" i="3"/>
  <c r="AG3313" i="3"/>
  <c r="AG3321" i="3"/>
  <c r="AE3321" i="3"/>
  <c r="AF3321" i="3" s="1"/>
  <c r="AI3321" i="3" s="1"/>
  <c r="AG3329" i="3"/>
  <c r="AE3329" i="3"/>
  <c r="AF3329" i="3" s="1"/>
  <c r="AI3329" i="3" s="1"/>
  <c r="AG3337" i="3"/>
  <c r="AE3337" i="3"/>
  <c r="AF3337" i="3" s="1"/>
  <c r="AI3337" i="3" s="1"/>
  <c r="AG3348" i="3"/>
  <c r="AE3348" i="3"/>
  <c r="AF3348" i="3" s="1"/>
  <c r="AI3348" i="3" s="1"/>
  <c r="AG3385" i="3"/>
  <c r="AE3385" i="3"/>
  <c r="AH3385" i="3" s="1"/>
  <c r="AE3392" i="3"/>
  <c r="AH3392" i="3" s="1"/>
  <c r="AG3392" i="3"/>
  <c r="AE3423" i="3"/>
  <c r="AF3423" i="3" s="1"/>
  <c r="AI3423" i="3" s="1"/>
  <c r="AG3423" i="3"/>
  <c r="AF2287" i="3"/>
  <c r="AI2287" i="3" s="1"/>
  <c r="AH1367" i="3"/>
  <c r="AF981" i="3"/>
  <c r="AI981" i="3" s="1"/>
  <c r="AF3419" i="3"/>
  <c r="AI3419" i="3" s="1"/>
  <c r="AG3428" i="3"/>
  <c r="AF3437" i="3"/>
  <c r="AI3437" i="3" s="1"/>
  <c r="AG2053" i="3"/>
  <c r="AG3369" i="3"/>
  <c r="AG3440" i="3"/>
  <c r="AG3444" i="3"/>
  <c r="AG3354" i="3"/>
  <c r="AF861" i="3"/>
  <c r="AI861" i="3" s="1"/>
  <c r="AE2732" i="3"/>
  <c r="AE941" i="3"/>
  <c r="AH941" i="3" s="1"/>
  <c r="AE1479" i="3"/>
  <c r="AF1479" i="3" s="1"/>
  <c r="AI1479" i="3" s="1"/>
  <c r="AF455" i="3"/>
  <c r="AI455" i="3" s="1"/>
  <c r="AE2093" i="3"/>
  <c r="AH2093" i="3" s="1"/>
  <c r="AF3116" i="3"/>
  <c r="AI3116" i="3" s="1"/>
  <c r="AG262" i="3"/>
  <c r="AF1187" i="3"/>
  <c r="AI1187" i="3" s="1"/>
  <c r="AG1306" i="3"/>
  <c r="AG305" i="3"/>
  <c r="AE1271" i="3"/>
  <c r="AE546" i="3"/>
  <c r="AH546" i="3" s="1"/>
  <c r="AE2706" i="3"/>
  <c r="AF2706" i="3" s="1"/>
  <c r="AI2706" i="3" s="1"/>
  <c r="AG1458" i="3"/>
  <c r="AE3228" i="3"/>
  <c r="AH3228" i="3" s="1"/>
  <c r="AE2220" i="3"/>
  <c r="AH2220" i="3" s="1"/>
  <c r="AF2325" i="3"/>
  <c r="AI2325" i="3" s="1"/>
  <c r="AE2448" i="3"/>
  <c r="AF2448" i="3" s="1"/>
  <c r="AI2448" i="3" s="1"/>
  <c r="AE2899" i="3"/>
  <c r="AE868" i="3"/>
  <c r="AH868" i="3" s="1"/>
  <c r="AE500" i="3"/>
  <c r="AF500" i="3" s="1"/>
  <c r="AI500" i="3" s="1"/>
  <c r="AE1708" i="3"/>
  <c r="AH1708" i="3" s="1"/>
  <c r="AE2098" i="3"/>
  <c r="AH2098" i="3" s="1"/>
  <c r="AE486" i="3"/>
  <c r="AH486" i="3" s="1"/>
  <c r="AG1976" i="3"/>
  <c r="AE1976" i="3"/>
  <c r="AF1976" i="3" s="1"/>
  <c r="AI1976" i="3" s="1"/>
  <c r="AG856" i="3"/>
  <c r="AE856" i="3"/>
  <c r="AG1104" i="3"/>
  <c r="AE1104" i="3"/>
  <c r="AF1104" i="3" s="1"/>
  <c r="AI1104" i="3" s="1"/>
  <c r="AE1015" i="3"/>
  <c r="AF1015" i="3" s="1"/>
  <c r="AI1015" i="3" s="1"/>
  <c r="AG1015" i="3"/>
  <c r="AE742" i="3"/>
  <c r="AF742" i="3" s="1"/>
  <c r="AI742" i="3" s="1"/>
  <c r="AG742" i="3"/>
  <c r="AG465" i="3"/>
  <c r="AE465" i="3"/>
  <c r="AH465" i="3" s="1"/>
  <c r="AE810" i="3"/>
  <c r="AG810" i="3"/>
  <c r="AE292" i="3"/>
  <c r="AH292" i="3" s="1"/>
  <c r="AG292" i="3"/>
  <c r="AE1560" i="3"/>
  <c r="AF1560" i="3" s="1"/>
  <c r="AI1560" i="3" s="1"/>
  <c r="AG1560" i="3"/>
  <c r="AE2459" i="3"/>
  <c r="AG2459" i="3"/>
  <c r="AE2696" i="3"/>
  <c r="AH2696" i="3" s="1"/>
  <c r="AG2696" i="3"/>
  <c r="AE1898" i="3"/>
  <c r="AG1898" i="3"/>
  <c r="AE959" i="3"/>
  <c r="AF959" i="3" s="1"/>
  <c r="AI959" i="3" s="1"/>
  <c r="AG959" i="3"/>
  <c r="AE2461" i="3"/>
  <c r="AG2461" i="3"/>
  <c r="AG2992" i="3"/>
  <c r="AE2992" i="3"/>
  <c r="AH2992" i="3" s="1"/>
  <c r="AE1974" i="3"/>
  <c r="AG1974" i="3"/>
  <c r="AG700" i="3"/>
  <c r="AE700" i="3"/>
  <c r="AF700" i="3" s="1"/>
  <c r="AI700" i="3" s="1"/>
  <c r="AG799" i="3"/>
  <c r="AE799" i="3"/>
  <c r="AF799" i="3" s="1"/>
  <c r="AI799" i="3" s="1"/>
  <c r="AG417" i="3"/>
  <c r="AE417" i="3"/>
  <c r="AG2821" i="3"/>
  <c r="AE2821" i="3"/>
  <c r="AF2821" i="3" s="1"/>
  <c r="AI2821" i="3" s="1"/>
  <c r="AG825" i="3"/>
  <c r="AE825" i="3"/>
  <c r="AH825" i="3" s="1"/>
  <c r="AG497" i="3"/>
  <c r="AE497" i="3"/>
  <c r="AE2856" i="3"/>
  <c r="AH2856" i="3" s="1"/>
  <c r="AG2856" i="3"/>
  <c r="AE2399" i="3"/>
  <c r="AG2399" i="3"/>
  <c r="AG2003" i="3"/>
  <c r="AE2003" i="3"/>
  <c r="AH2003" i="3" s="1"/>
  <c r="AH2503" i="3"/>
  <c r="AF2503" i="3"/>
  <c r="AI2503" i="3" s="1"/>
  <c r="AE281" i="3"/>
  <c r="AH281" i="3" s="1"/>
  <c r="AG281" i="3"/>
  <c r="AG2281" i="3"/>
  <c r="AE2281" i="3"/>
  <c r="AF2281" i="3" s="1"/>
  <c r="AI2281" i="3" s="1"/>
  <c r="AH3044" i="3"/>
  <c r="AF3044" i="3"/>
  <c r="AI3044" i="3" s="1"/>
  <c r="AE1891" i="3"/>
  <c r="AG1891" i="3"/>
  <c r="AE612" i="3"/>
  <c r="AG612" i="3"/>
  <c r="AE616" i="3"/>
  <c r="AF616" i="3" s="1"/>
  <c r="AI616" i="3" s="1"/>
  <c r="AG616" i="3"/>
  <c r="AE274" i="3"/>
  <c r="AG274" i="3"/>
  <c r="AE1115" i="3"/>
  <c r="AG1115" i="3"/>
  <c r="AH439" i="3"/>
  <c r="AF439" i="3"/>
  <c r="AI439" i="3" s="1"/>
  <c r="AG2470" i="3"/>
  <c r="AE2470" i="3"/>
  <c r="AH2470" i="3" s="1"/>
  <c r="AG2761" i="3"/>
  <c r="AE2761" i="3"/>
  <c r="AE812" i="3"/>
  <c r="AG812" i="3"/>
  <c r="AF988" i="3"/>
  <c r="AI988" i="3" s="1"/>
  <c r="AH988" i="3"/>
  <c r="AG553" i="3"/>
  <c r="AE553" i="3"/>
  <c r="AF553" i="3" s="1"/>
  <c r="AI553" i="3" s="1"/>
  <c r="AG2749" i="3"/>
  <c r="AE2749" i="3"/>
  <c r="AF270" i="3"/>
  <c r="AI270" i="3" s="1"/>
  <c r="AH270" i="3"/>
  <c r="AG2099" i="3"/>
  <c r="AE2099" i="3"/>
  <c r="AH2099" i="3" s="1"/>
  <c r="AE1352" i="3"/>
  <c r="AG1352" i="3"/>
  <c r="AG1830" i="3"/>
  <c r="AE1830" i="3"/>
  <c r="AF1830" i="3" s="1"/>
  <c r="AI1830" i="3" s="1"/>
  <c r="AG3028" i="3"/>
  <c r="AE3028" i="3"/>
  <c r="AG972" i="3"/>
  <c r="AE972" i="3"/>
  <c r="AH972" i="3" s="1"/>
  <c r="AF2676" i="3"/>
  <c r="AI2676" i="3" s="1"/>
  <c r="AH2676" i="3"/>
  <c r="AH1169" i="3"/>
  <c r="AF1169" i="3"/>
  <c r="AI1169" i="3" s="1"/>
  <c r="AE2894" i="3"/>
  <c r="AF2894" i="3" s="1"/>
  <c r="AI2894" i="3" s="1"/>
  <c r="AG2894" i="3"/>
  <c r="AF2476" i="3"/>
  <c r="AI2476" i="3" s="1"/>
  <c r="AH2476" i="3"/>
  <c r="AG2874" i="3"/>
  <c r="AE2874" i="3"/>
  <c r="AE2864" i="3"/>
  <c r="AF2864" i="3" s="1"/>
  <c r="AI2864" i="3" s="1"/>
  <c r="AG2864" i="3"/>
  <c r="AE2996" i="3"/>
  <c r="AF2996" i="3" s="1"/>
  <c r="AI2996" i="3" s="1"/>
  <c r="AG2996" i="3"/>
  <c r="AE1201" i="3"/>
  <c r="AG1201" i="3"/>
  <c r="AG1968" i="3"/>
  <c r="AE1968" i="3"/>
  <c r="AH1968" i="3" s="1"/>
  <c r="AE2962" i="3"/>
  <c r="AG2962" i="3"/>
  <c r="AG818" i="3"/>
  <c r="AE818" i="3"/>
  <c r="AH818" i="3" s="1"/>
  <c r="AG1953" i="3"/>
  <c r="AE1953" i="3"/>
  <c r="AH1953" i="3" s="1"/>
  <c r="AG815" i="3"/>
  <c r="AE815" i="3"/>
  <c r="AF815" i="3" s="1"/>
  <c r="AI815" i="3" s="1"/>
  <c r="AG835" i="3"/>
  <c r="AE835" i="3"/>
  <c r="AF835" i="3" s="1"/>
  <c r="AI835" i="3" s="1"/>
  <c r="AG3016" i="3"/>
  <c r="AE3016" i="3"/>
  <c r="AF3016" i="3" s="1"/>
  <c r="AI3016" i="3" s="1"/>
  <c r="AG2675" i="3"/>
  <c r="AE2675" i="3"/>
  <c r="AE2634" i="3"/>
  <c r="AG2634" i="3"/>
  <c r="AG2639" i="3"/>
  <c r="AE2639" i="3"/>
  <c r="AH2639" i="3" s="1"/>
  <c r="AG2643" i="3"/>
  <c r="AE2643" i="3"/>
  <c r="AH2643" i="3" s="1"/>
  <c r="AG2594" i="3"/>
  <c r="AE2594" i="3"/>
  <c r="AH2594" i="3" s="1"/>
  <c r="AG2024" i="3"/>
  <c r="AE2024" i="3"/>
  <c r="AH2024" i="3" s="1"/>
  <c r="AE2615" i="3"/>
  <c r="AG2615" i="3"/>
  <c r="AG2593" i="3"/>
  <c r="AE2593" i="3"/>
  <c r="AF2593" i="3" s="1"/>
  <c r="AI2593" i="3" s="1"/>
  <c r="AH2570" i="3"/>
  <c r="AF2570" i="3"/>
  <c r="AI2570" i="3" s="1"/>
  <c r="AG295" i="3"/>
  <c r="AE295" i="3"/>
  <c r="AH295" i="3" s="1"/>
  <c r="AG2490" i="3"/>
  <c r="AE2490" i="3"/>
  <c r="AG2078" i="3"/>
  <c r="AE2078" i="3"/>
  <c r="AH2078" i="3" s="1"/>
  <c r="AG2432" i="3"/>
  <c r="AE2432" i="3"/>
  <c r="AH2432" i="3" s="1"/>
  <c r="AG1676" i="3"/>
  <c r="AE1676" i="3"/>
  <c r="AH1676" i="3" s="1"/>
  <c r="AG2354" i="3"/>
  <c r="AE2354" i="3"/>
  <c r="AH2354" i="3" s="1"/>
  <c r="AE2367" i="3"/>
  <c r="AG2367" i="3"/>
  <c r="AG2375" i="3"/>
  <c r="AE2375" i="3"/>
  <c r="AH2375" i="3" s="1"/>
  <c r="AG2104" i="3"/>
  <c r="AE2104" i="3"/>
  <c r="AH2104" i="3" s="1"/>
  <c r="AG2304" i="3"/>
  <c r="AE2304" i="3"/>
  <c r="AH751" i="3"/>
  <c r="AF751" i="3"/>
  <c r="AI751" i="3" s="1"/>
  <c r="AG2737" i="3"/>
  <c r="AE2737" i="3"/>
  <c r="AH2737" i="3" s="1"/>
  <c r="AE2162" i="3"/>
  <c r="AF2162" i="3" s="1"/>
  <c r="AI2162" i="3" s="1"/>
  <c r="AG2162" i="3"/>
  <c r="AH2180" i="3"/>
  <c r="AF2180" i="3"/>
  <c r="AI2180" i="3" s="1"/>
  <c r="AF2793" i="3"/>
  <c r="AI2793" i="3" s="1"/>
  <c r="AF2124" i="3"/>
  <c r="AI2124" i="3" s="1"/>
  <c r="AF3234" i="3"/>
  <c r="AI3234" i="3" s="1"/>
  <c r="AH3234" i="3"/>
  <c r="AH265" i="3"/>
  <c r="AH900" i="3"/>
  <c r="AF773" i="3"/>
  <c r="AI773" i="3" s="1"/>
  <c r="AF1148" i="3"/>
  <c r="AI1148" i="3" s="1"/>
  <c r="AH2000" i="3"/>
  <c r="AH3211" i="3"/>
  <c r="AF3268" i="3"/>
  <c r="AI3268" i="3" s="1"/>
  <c r="AH1547" i="3"/>
  <c r="AF2720" i="3"/>
  <c r="AI2720" i="3" s="1"/>
  <c r="AG1837" i="3"/>
  <c r="AG405" i="3"/>
  <c r="AE957" i="3"/>
  <c r="AE1279" i="3"/>
  <c r="AF1279" i="3" s="1"/>
  <c r="AI1279" i="3" s="1"/>
  <c r="AE1023" i="3"/>
  <c r="AF1023" i="3" s="1"/>
  <c r="AI1023" i="3" s="1"/>
  <c r="AF236" i="3"/>
  <c r="AI236" i="3" s="1"/>
  <c r="AE2293" i="3"/>
  <c r="AF2293" i="3" s="1"/>
  <c r="AI2293" i="3" s="1"/>
  <c r="AE2083" i="3"/>
  <c r="AF2083" i="3" s="1"/>
  <c r="AI2083" i="3" s="1"/>
  <c r="AE2025" i="3"/>
  <c r="AE1211" i="3"/>
  <c r="AH1211" i="3" s="1"/>
  <c r="AE2871" i="3"/>
  <c r="AH2871" i="3" s="1"/>
  <c r="AE3024" i="3"/>
  <c r="AH3024" i="3" s="1"/>
  <c r="AE3048" i="3"/>
  <c r="AG821" i="3"/>
  <c r="AH1620" i="3"/>
  <c r="AF1620" i="3"/>
  <c r="AI1620" i="3" s="1"/>
  <c r="AH1979" i="3"/>
  <c r="AF3115" i="3"/>
  <c r="AI3115" i="3" s="1"/>
  <c r="AF2215" i="3"/>
  <c r="AI2215" i="3" s="1"/>
  <c r="AF2488" i="3"/>
  <c r="AI2488" i="3" s="1"/>
  <c r="AF1572" i="3"/>
  <c r="AI1572" i="3" s="1"/>
  <c r="AH1451" i="3"/>
  <c r="AF990" i="3"/>
  <c r="AI990" i="3" s="1"/>
  <c r="AH777" i="3"/>
  <c r="AH1385" i="3"/>
  <c r="AF3007" i="3"/>
  <c r="AI3007" i="3" s="1"/>
  <c r="AF1855" i="3"/>
  <c r="AI1855" i="3" s="1"/>
  <c r="AF567" i="3"/>
  <c r="AI567" i="3" s="1"/>
  <c r="AH280" i="3"/>
  <c r="AF2845" i="3"/>
  <c r="AI2845" i="3" s="1"/>
  <c r="AH1950" i="3"/>
  <c r="AF755" i="3"/>
  <c r="AI755" i="3" s="1"/>
  <c r="AF1589" i="3"/>
  <c r="AI1589" i="3" s="1"/>
  <c r="AG998" i="3"/>
  <c r="AH1530" i="3"/>
  <c r="AF507" i="3"/>
  <c r="AI507" i="3" s="1"/>
  <c r="AF2848" i="3"/>
  <c r="AI2848" i="3" s="1"/>
  <c r="AE1230" i="3"/>
  <c r="AF1230" i="3" s="1"/>
  <c r="AI1230" i="3" s="1"/>
  <c r="AG2119" i="3"/>
  <c r="AG2270" i="3"/>
  <c r="AH789" i="3"/>
  <c r="AG1492" i="3"/>
  <c r="AE2359" i="3"/>
  <c r="AH2359" i="3" s="1"/>
  <c r="AG2535" i="3"/>
  <c r="AE2657" i="3"/>
  <c r="AH2657" i="3" s="1"/>
  <c r="AE841" i="3"/>
  <c r="AH841" i="3" s="1"/>
  <c r="AH2411" i="3"/>
  <c r="AE594" i="3"/>
  <c r="AF594" i="3" s="1"/>
  <c r="AI594" i="3" s="1"/>
  <c r="AH1204" i="3"/>
  <c r="AG2306" i="3"/>
  <c r="AG2476" i="3"/>
  <c r="AH3255" i="3"/>
  <c r="AH1608" i="3"/>
  <c r="AH613" i="3"/>
  <c r="AH935" i="3"/>
  <c r="AF555" i="3"/>
  <c r="AI555" i="3" s="1"/>
  <c r="AF2535" i="3"/>
  <c r="AI2535" i="3" s="1"/>
  <c r="AF829" i="3"/>
  <c r="AI829" i="3" s="1"/>
  <c r="AF2055" i="3"/>
  <c r="AI2055" i="3" s="1"/>
  <c r="AH639" i="3"/>
  <c r="AH1786" i="3"/>
  <c r="AF2997" i="3"/>
  <c r="AI2997" i="3" s="1"/>
  <c r="AF3167" i="3"/>
  <c r="AI3167" i="3" s="1"/>
  <c r="AH1752" i="3"/>
  <c r="AH380" i="3"/>
  <c r="AF1586" i="3"/>
  <c r="AI1586" i="3" s="1"/>
  <c r="AF3335" i="3"/>
  <c r="AI3335" i="3" s="1"/>
  <c r="AF1492" i="3"/>
  <c r="AI1492" i="3" s="1"/>
  <c r="AF1395" i="3"/>
  <c r="AI1395" i="3" s="1"/>
  <c r="AH2452" i="3"/>
  <c r="AF2482" i="3"/>
  <c r="AI2482" i="3" s="1"/>
  <c r="AH739" i="3"/>
  <c r="AH677" i="3"/>
  <c r="AF667" i="3"/>
  <c r="AI667" i="3" s="1"/>
  <c r="AH1289" i="3"/>
  <c r="AF350" i="3"/>
  <c r="AI350" i="3" s="1"/>
  <c r="AF3243" i="3"/>
  <c r="AI3243" i="3" s="1"/>
  <c r="AH3120" i="3"/>
  <c r="AF1328" i="3"/>
  <c r="AI1328" i="3" s="1"/>
  <c r="AF1559" i="3"/>
  <c r="AI1559" i="3" s="1"/>
  <c r="AF1383" i="3"/>
  <c r="AI1383" i="3" s="1"/>
  <c r="AH2885" i="3"/>
  <c r="AF2885" i="3"/>
  <c r="AI2885" i="3" s="1"/>
  <c r="AF1995" i="3"/>
  <c r="AI1995" i="3" s="1"/>
  <c r="AH1455" i="3"/>
  <c r="AF1455" i="3"/>
  <c r="AI1455" i="3" s="1"/>
  <c r="AH2794" i="3"/>
  <c r="AF2794" i="3"/>
  <c r="AI2794" i="3" s="1"/>
  <c r="AH911" i="3"/>
  <c r="AF911" i="3"/>
  <c r="AI911" i="3" s="1"/>
  <c r="AH2728" i="3"/>
  <c r="AF2728" i="3"/>
  <c r="AI2728" i="3" s="1"/>
  <c r="AF583" i="3"/>
  <c r="AI583" i="3" s="1"/>
  <c r="AH583" i="3"/>
  <c r="AH1290" i="3"/>
  <c r="AF1290" i="3"/>
  <c r="AI1290" i="3" s="1"/>
  <c r="AH2466" i="3"/>
  <c r="AH2641" i="3"/>
  <c r="AH444" i="3"/>
  <c r="AH3174" i="3"/>
  <c r="AF3323" i="3"/>
  <c r="AI3323" i="3" s="1"/>
  <c r="AH3323" i="3"/>
  <c r="AH3331" i="3"/>
  <c r="AF3331" i="3"/>
  <c r="AI3331" i="3" s="1"/>
  <c r="AH1673" i="3"/>
  <c r="AF1673" i="3"/>
  <c r="AI1673" i="3" s="1"/>
  <c r="AH2928" i="3"/>
  <c r="AF1478" i="3"/>
  <c r="AI1478" i="3" s="1"/>
  <c r="AF2621" i="3"/>
  <c r="AI2621" i="3" s="1"/>
  <c r="AH2621" i="3"/>
  <c r="AF1458" i="3"/>
  <c r="AI1458" i="3" s="1"/>
  <c r="AF3308" i="3"/>
  <c r="AI3308" i="3" s="1"/>
  <c r="AH1796" i="3"/>
  <c r="AF948" i="3"/>
  <c r="AI948" i="3" s="1"/>
  <c r="AH1628" i="3"/>
  <c r="AH2009" i="3"/>
  <c r="AF2580" i="3"/>
  <c r="AI2580" i="3" s="1"/>
  <c r="AF2723" i="3"/>
  <c r="AI2723" i="3" s="1"/>
  <c r="AH668" i="3"/>
  <c r="AF1869" i="3"/>
  <c r="AI1869" i="3" s="1"/>
  <c r="AH1009" i="3"/>
  <c r="AF2407" i="3"/>
  <c r="AI2407" i="3" s="1"/>
  <c r="AH3170" i="3"/>
  <c r="AF2484" i="3"/>
  <c r="AI2484" i="3" s="1"/>
  <c r="AF1294" i="3"/>
  <c r="AI1294" i="3" s="1"/>
  <c r="AF2314" i="3"/>
  <c r="AI2314" i="3" s="1"/>
  <c r="AH1921" i="3"/>
  <c r="AF1561" i="3"/>
  <c r="AI1561" i="3" s="1"/>
  <c r="AH1037" i="3"/>
  <c r="AF3210" i="3"/>
  <c r="AI3210" i="3" s="1"/>
  <c r="AF3339" i="3"/>
  <c r="AI3339" i="3" s="1"/>
  <c r="AF3242" i="3"/>
  <c r="AI3242" i="3" s="1"/>
  <c r="AF2603" i="3"/>
  <c r="AI2603" i="3" s="1"/>
  <c r="AH3226" i="3"/>
  <c r="AH1697" i="3"/>
  <c r="AF1697" i="3"/>
  <c r="AI1697" i="3" s="1"/>
  <c r="AF2053" i="3"/>
  <c r="AI2053" i="3" s="1"/>
  <c r="AH1051" i="3"/>
  <c r="AH673" i="3"/>
  <c r="AH578" i="3"/>
  <c r="AH258" i="3"/>
  <c r="AH1892" i="3"/>
  <c r="AF2623" i="3"/>
  <c r="AI2623" i="3" s="1"/>
  <c r="AF2752" i="3"/>
  <c r="AI2752" i="3" s="1"/>
  <c r="AF1154" i="3"/>
  <c r="AI1154" i="3" s="1"/>
  <c r="AH286" i="3"/>
  <c r="AF1177" i="3"/>
  <c r="AI1177" i="3" s="1"/>
  <c r="AH3128" i="3"/>
  <c r="AG3071" i="3"/>
  <c r="AF352" i="3"/>
  <c r="AI352" i="3" s="1"/>
  <c r="AG2240" i="3"/>
  <c r="AG1817" i="3"/>
  <c r="AE720" i="3"/>
  <c r="AH720" i="3" s="1"/>
  <c r="AE1757" i="3"/>
  <c r="AF1757" i="3" s="1"/>
  <c r="AI1757" i="3" s="1"/>
  <c r="AH3449" i="3"/>
  <c r="AH3169" i="3"/>
  <c r="AF867" i="3"/>
  <c r="AI867" i="3" s="1"/>
  <c r="AH634" i="3"/>
  <c r="AH2783" i="3"/>
  <c r="AH2464" i="3"/>
  <c r="AH3214" i="3"/>
  <c r="AH896" i="3"/>
  <c r="AE1486" i="3"/>
  <c r="AH1486" i="3" s="1"/>
  <c r="AE428" i="3"/>
  <c r="AH428" i="3" s="1"/>
  <c r="AG552" i="3"/>
  <c r="AE2181" i="3"/>
  <c r="AH617" i="3"/>
  <c r="AG2653" i="3"/>
  <c r="AE514" i="3"/>
  <c r="AF514" i="3" s="1"/>
  <c r="AI514" i="3" s="1"/>
  <c r="AE2667" i="3"/>
  <c r="AF2667" i="3" s="1"/>
  <c r="AI2667" i="3" s="1"/>
  <c r="AE3013" i="3"/>
  <c r="AH3013" i="3" s="1"/>
  <c r="AE993" i="3"/>
  <c r="AF993" i="3" s="1"/>
  <c r="AI993" i="3" s="1"/>
  <c r="AF2316" i="3"/>
  <c r="AI2316" i="3" s="1"/>
  <c r="AH412" i="3"/>
  <c r="AF251" i="3"/>
  <c r="AI251" i="3" s="1"/>
  <c r="AF658" i="3"/>
  <c r="AI658" i="3" s="1"/>
  <c r="AH3379" i="3"/>
  <c r="AG2848" i="3"/>
  <c r="AE1638" i="3"/>
  <c r="AG981" i="3"/>
  <c r="AF1887" i="3"/>
  <c r="AI1887" i="3" s="1"/>
  <c r="AH1333" i="3"/>
  <c r="AG2471" i="3"/>
  <c r="AE2661" i="3"/>
  <c r="AH2661" i="3" s="1"/>
  <c r="AE791" i="3"/>
  <c r="AH3177" i="3"/>
  <c r="AF3177" i="3"/>
  <c r="AI3177" i="3" s="1"/>
  <c r="AH3740" i="3"/>
  <c r="AF3740" i="3"/>
  <c r="AI3740" i="3" s="1"/>
  <c r="AH3714" i="3"/>
  <c r="AF3714" i="3"/>
  <c r="AI3714" i="3" s="1"/>
  <c r="AH3708" i="3"/>
  <c r="AF3708" i="3"/>
  <c r="AI3708" i="3" s="1"/>
  <c r="AH3678" i="3"/>
  <c r="AF3678" i="3"/>
  <c r="AI3678" i="3" s="1"/>
  <c r="AH3668" i="3"/>
  <c r="AF3668" i="3"/>
  <c r="AI3668" i="3" s="1"/>
  <c r="AF3666" i="3"/>
  <c r="AI3666" i="3" s="1"/>
  <c r="AH3666" i="3"/>
  <c r="AF3661" i="3"/>
  <c r="AI3661" i="3" s="1"/>
  <c r="AH3661" i="3"/>
  <c r="AF3655" i="3"/>
  <c r="AI3655" i="3" s="1"/>
  <c r="AH3655" i="3"/>
  <c r="AF3653" i="3"/>
  <c r="AI3653" i="3" s="1"/>
  <c r="AH3653" i="3"/>
  <c r="AH3651" i="3"/>
  <c r="AF3651" i="3"/>
  <c r="AI3651" i="3" s="1"/>
  <c r="AH3639" i="3"/>
  <c r="AF3639" i="3"/>
  <c r="AI3639" i="3" s="1"/>
  <c r="AH3633" i="3"/>
  <c r="AF3633" i="3"/>
  <c r="AI3633" i="3" s="1"/>
  <c r="AH3631" i="3"/>
  <c r="AF3631" i="3"/>
  <c r="AI3631" i="3" s="1"/>
  <c r="AH3629" i="3"/>
  <c r="AF3629" i="3"/>
  <c r="AI3629" i="3" s="1"/>
  <c r="AH3625" i="3"/>
  <c r="AF3625" i="3"/>
  <c r="AI3625" i="3" s="1"/>
  <c r="AH3621" i="3"/>
  <c r="AF3621" i="3"/>
  <c r="AI3621" i="3" s="1"/>
  <c r="AH3611" i="3"/>
  <c r="AF3611" i="3"/>
  <c r="AI3611" i="3" s="1"/>
  <c r="AH3607" i="3"/>
  <c r="AF3607" i="3"/>
  <c r="AI3607" i="3" s="1"/>
  <c r="AH3605" i="3"/>
  <c r="AF3605" i="3"/>
  <c r="AI3605" i="3" s="1"/>
  <c r="AH3603" i="3"/>
  <c r="AF3603" i="3"/>
  <c r="AI3603" i="3" s="1"/>
  <c r="AH3601" i="3"/>
  <c r="AF3601" i="3"/>
  <c r="AI3601" i="3" s="1"/>
  <c r="AE3596" i="3"/>
  <c r="AH3596" i="3" s="1"/>
  <c r="AG3596" i="3"/>
  <c r="AG3592" i="3"/>
  <c r="AE3592" i="3"/>
  <c r="AF3592" i="3" s="1"/>
  <c r="AI3592" i="3" s="1"/>
  <c r="AF2033" i="3"/>
  <c r="AI2033" i="3" s="1"/>
  <c r="AF3300" i="3"/>
  <c r="AI3300" i="3" s="1"/>
  <c r="AH3300" i="3"/>
  <c r="AH1376" i="3"/>
  <c r="AF1376" i="3"/>
  <c r="AI1376" i="3" s="1"/>
  <c r="AH1033" i="3"/>
  <c r="AF1033" i="3"/>
  <c r="AI1033" i="3" s="1"/>
  <c r="AH1039" i="3"/>
  <c r="AF1039" i="3"/>
  <c r="AI1039" i="3" s="1"/>
  <c r="AH2658" i="3"/>
  <c r="AF2658" i="3"/>
  <c r="AI2658" i="3" s="1"/>
  <c r="AF373" i="3"/>
  <c r="AI373" i="3" s="1"/>
  <c r="AH373" i="3"/>
  <c r="AF1094" i="3"/>
  <c r="AI1094" i="3" s="1"/>
  <c r="AH2392" i="3"/>
  <c r="AF824" i="3"/>
  <c r="AI824" i="3" s="1"/>
  <c r="AF1688" i="3"/>
  <c r="AI1688" i="3" s="1"/>
  <c r="AH499" i="3"/>
  <c r="AF1502" i="3"/>
  <c r="AI1502" i="3" s="1"/>
  <c r="AF1138" i="3"/>
  <c r="AI1138" i="3" s="1"/>
  <c r="AH2731" i="3"/>
  <c r="AH2402" i="3"/>
  <c r="AF1286" i="3"/>
  <c r="AI1286" i="3" s="1"/>
  <c r="AH1800" i="3"/>
  <c r="AH1247" i="3"/>
  <c r="AF1247" i="3"/>
  <c r="AI1247" i="3" s="1"/>
  <c r="AH2305" i="3"/>
  <c r="AH2449" i="3"/>
  <c r="AF3394" i="3"/>
  <c r="AI3394" i="3" s="1"/>
  <c r="AH722" i="3"/>
  <c r="AF2795" i="3"/>
  <c r="AI2795" i="3" s="1"/>
  <c r="AF1609" i="3"/>
  <c r="AI1609" i="3" s="1"/>
  <c r="AF366" i="3"/>
  <c r="AI366" i="3" s="1"/>
  <c r="AG2982" i="3"/>
  <c r="AG814" i="3"/>
  <c r="AE383" i="3"/>
  <c r="AF383" i="3" s="1"/>
  <c r="AI383" i="3" s="1"/>
  <c r="AE2627" i="3"/>
  <c r="AF2627" i="3" s="1"/>
  <c r="AI2627" i="3" s="1"/>
  <c r="AE2271" i="3"/>
  <c r="AF2271" i="3" s="1"/>
  <c r="AI2271" i="3" s="1"/>
  <c r="AE516" i="3"/>
  <c r="AH516" i="3" s="1"/>
  <c r="AG2925" i="3"/>
  <c r="AG641" i="3"/>
  <c r="AE946" i="3"/>
  <c r="AF946" i="3" s="1"/>
  <c r="AI946" i="3" s="1"/>
  <c r="AG813" i="3"/>
  <c r="AE782" i="3"/>
  <c r="AE899" i="3"/>
  <c r="AF899" i="3" s="1"/>
  <c r="AI899" i="3" s="1"/>
  <c r="AG2023" i="3"/>
  <c r="AE2090" i="3"/>
  <c r="AF2090" i="3" s="1"/>
  <c r="AI2090" i="3" s="1"/>
  <c r="AH746" i="3"/>
  <c r="AE2533" i="3"/>
  <c r="AG2081" i="3"/>
  <c r="AG1190" i="3"/>
  <c r="AG2183" i="3"/>
  <c r="AE2183" i="3"/>
  <c r="AG853" i="3"/>
  <c r="AE853" i="3"/>
  <c r="AH719" i="3"/>
  <c r="AF719" i="3"/>
  <c r="AI719" i="3" s="1"/>
  <c r="AG413" i="3"/>
  <c r="AE413" i="3"/>
  <c r="AH413" i="3" s="1"/>
  <c r="AF2967" i="3"/>
  <c r="AI2967" i="3" s="1"/>
  <c r="AH2967" i="3"/>
  <c r="AG1239" i="3"/>
  <c r="AE1239" i="3"/>
  <c r="AG2705" i="3"/>
  <c r="AE2705" i="3"/>
  <c r="AH2705" i="3" s="1"/>
  <c r="AH1206" i="3"/>
  <c r="AF1206" i="3"/>
  <c r="AI1206" i="3" s="1"/>
  <c r="AG320" i="3"/>
  <c r="AE320" i="3"/>
  <c r="AF2576" i="3"/>
  <c r="AI2576" i="3" s="1"/>
  <c r="AH2576" i="3"/>
  <c r="AG474" i="3"/>
  <c r="AE474" i="3"/>
  <c r="AE2463" i="3"/>
  <c r="AF2463" i="3" s="1"/>
  <c r="AI2463" i="3" s="1"/>
  <c r="AG2463" i="3"/>
  <c r="AG619" i="3"/>
  <c r="AE619" i="3"/>
  <c r="AH619" i="3" s="1"/>
  <c r="AE2419" i="3"/>
  <c r="AF2419" i="3" s="1"/>
  <c r="AI2419" i="3" s="1"/>
  <c r="AG2419" i="3"/>
  <c r="AH1179" i="3"/>
  <c r="AF1179" i="3"/>
  <c r="AI1179" i="3" s="1"/>
  <c r="AE2022" i="3"/>
  <c r="AH2022" i="3" s="1"/>
  <c r="AG2022" i="3"/>
  <c r="AG713" i="3"/>
  <c r="AE713" i="3"/>
  <c r="AG2489" i="3"/>
  <c r="AE2489" i="3"/>
  <c r="AE2435" i="3"/>
  <c r="AF2435" i="3" s="1"/>
  <c r="AI2435" i="3" s="1"/>
  <c r="AG2435" i="3"/>
  <c r="AG2108" i="3"/>
  <c r="AE2108" i="3"/>
  <c r="AF2108" i="3" s="1"/>
  <c r="AI2108" i="3" s="1"/>
  <c r="AE1312" i="3"/>
  <c r="AG1312" i="3"/>
  <c r="AE960" i="3"/>
  <c r="AG960" i="3"/>
  <c r="AF2736" i="3"/>
  <c r="AI2736" i="3" s="1"/>
  <c r="AH2736" i="3"/>
  <c r="AG2184" i="3"/>
  <c r="AE2184" i="3"/>
  <c r="AG1311" i="3"/>
  <c r="AE1311" i="3"/>
  <c r="AE1937" i="3"/>
  <c r="AG1937" i="3"/>
  <c r="AE966" i="3"/>
  <c r="AF966" i="3" s="1"/>
  <c r="AI966" i="3" s="1"/>
  <c r="AG966" i="3"/>
  <c r="AE1035" i="3"/>
  <c r="AG1035" i="3"/>
  <c r="AG1034" i="3"/>
  <c r="AE1034" i="3"/>
  <c r="AG1436" i="3"/>
  <c r="AE1436" i="3"/>
  <c r="AG568" i="3"/>
  <c r="AE568" i="3"/>
  <c r="AH568" i="3" s="1"/>
  <c r="AG1980" i="3"/>
  <c r="AE1980" i="3"/>
  <c r="AE862" i="3"/>
  <c r="AF862" i="3" s="1"/>
  <c r="AI862" i="3" s="1"/>
  <c r="AG862" i="3"/>
  <c r="AG2245" i="3"/>
  <c r="AE2245" i="3"/>
  <c r="AF2245" i="3" s="1"/>
  <c r="AI2245" i="3" s="1"/>
  <c r="AG528" i="3"/>
  <c r="AE528" i="3"/>
  <c r="AH528" i="3" s="1"/>
  <c r="AG2284" i="3"/>
  <c r="AE2284" i="3"/>
  <c r="AF2284" i="3" s="1"/>
  <c r="AI2284" i="3" s="1"/>
  <c r="AE696" i="3"/>
  <c r="AG696" i="3"/>
  <c r="AE1501" i="3"/>
  <c r="AG1501" i="3"/>
  <c r="AG790" i="3"/>
  <c r="AE790" i="3"/>
  <c r="AE1519" i="3"/>
  <c r="AG1519" i="3"/>
  <c r="AG2263" i="3"/>
  <c r="AE2263" i="3"/>
  <c r="AF2263" i="3" s="1"/>
  <c r="AI2263" i="3" s="1"/>
  <c r="AF1677" i="3"/>
  <c r="AI1677" i="3" s="1"/>
  <c r="AH1677" i="3"/>
  <c r="AG2260" i="3"/>
  <c r="AE2260" i="3"/>
  <c r="AH2260" i="3" s="1"/>
  <c r="AH1507" i="3"/>
  <c r="AF1507" i="3"/>
  <c r="AI1507" i="3" s="1"/>
  <c r="AE932" i="3"/>
  <c r="AG932" i="3"/>
  <c r="AE2207" i="3"/>
  <c r="AH2207" i="3" s="1"/>
  <c r="AG2207" i="3"/>
  <c r="AG2605" i="3"/>
  <c r="AE2605" i="3"/>
  <c r="AH903" i="3"/>
  <c r="AF903" i="3"/>
  <c r="AI903" i="3" s="1"/>
  <c r="AG1703" i="3"/>
  <c r="AE1703" i="3"/>
  <c r="AE348" i="3"/>
  <c r="AG348" i="3"/>
  <c r="AE1299" i="3"/>
  <c r="AG1299" i="3"/>
  <c r="AE2155" i="3"/>
  <c r="AG2155" i="3"/>
  <c r="AE2150" i="3"/>
  <c r="AG2150" i="3"/>
  <c r="AE919" i="3"/>
  <c r="AH919" i="3" s="1"/>
  <c r="AG919" i="3"/>
  <c r="AE698" i="3"/>
  <c r="AF698" i="3" s="1"/>
  <c r="AI698" i="3" s="1"/>
  <c r="AG698" i="3"/>
  <c r="AG922" i="3"/>
  <c r="AE922" i="3"/>
  <c r="AG976" i="3"/>
  <c r="AE976" i="3"/>
  <c r="AF976" i="3" s="1"/>
  <c r="AI976" i="3" s="1"/>
  <c r="AE772" i="3"/>
  <c r="AG772" i="3"/>
  <c r="AG3006" i="3"/>
  <c r="AE3006" i="3"/>
  <c r="AF3006" i="3" s="1"/>
  <c r="AI3006" i="3" s="1"/>
  <c r="AG2527" i="3"/>
  <c r="AE2527" i="3"/>
  <c r="AH2527" i="3" s="1"/>
  <c r="AE369" i="3"/>
  <c r="AH369" i="3" s="1"/>
  <c r="AG369" i="3"/>
  <c r="AE1491" i="3"/>
  <c r="AG1491" i="3"/>
  <c r="AG1744" i="3"/>
  <c r="AE1744" i="3"/>
  <c r="AG2213" i="3"/>
  <c r="AE2213" i="3"/>
  <c r="AF2213" i="3" s="1"/>
  <c r="AI2213" i="3" s="1"/>
  <c r="AG2502" i="3"/>
  <c r="AE2502" i="3"/>
  <c r="AF2502" i="3" s="1"/>
  <c r="AI2502" i="3" s="1"/>
  <c r="AG1291" i="3"/>
  <c r="AE1291" i="3"/>
  <c r="AG1520" i="3"/>
  <c r="AE1520" i="3"/>
  <c r="AE1097" i="3"/>
  <c r="AG1097" i="3"/>
  <c r="AG1759" i="3"/>
  <c r="AE1759" i="3"/>
  <c r="AF1759" i="3" s="1"/>
  <c r="AI1759" i="3" s="1"/>
  <c r="AG1913" i="3"/>
  <c r="AE1913" i="3"/>
  <c r="AH1913" i="3" s="1"/>
  <c r="AG1637" i="3"/>
  <c r="AE1637" i="3"/>
  <c r="AE1845" i="3"/>
  <c r="AG1845" i="3"/>
  <c r="AG1429" i="3"/>
  <c r="AE1429" i="3"/>
  <c r="AF1429" i="3" s="1"/>
  <c r="AI1429" i="3" s="1"/>
  <c r="AE3125" i="3"/>
  <c r="AG3125" i="3"/>
  <c r="AE3164" i="3"/>
  <c r="AG3164" i="3"/>
  <c r="AF1480" i="3"/>
  <c r="AI1480" i="3" s="1"/>
  <c r="AF3179" i="3"/>
  <c r="AI3179" i="3" s="1"/>
  <c r="AE435" i="3"/>
  <c r="AH1704" i="3"/>
  <c r="AG945" i="3"/>
  <c r="AE515" i="3"/>
  <c r="AF515" i="3" s="1"/>
  <c r="AI515" i="3" s="1"/>
  <c r="AE1061" i="3"/>
  <c r="AH1061" i="3" s="1"/>
  <c r="AE1416" i="3"/>
  <c r="AH1416" i="3" s="1"/>
  <c r="AG3015" i="3"/>
  <c r="AE820" i="3"/>
  <c r="AF820" i="3" s="1"/>
  <c r="AI820" i="3" s="1"/>
  <c r="AG1928" i="3"/>
  <c r="AF1944" i="3"/>
  <c r="AI1944" i="3" s="1"/>
  <c r="AE512" i="3"/>
  <c r="AF512" i="3" s="1"/>
  <c r="AI512" i="3" s="1"/>
  <c r="AE1683" i="3"/>
  <c r="AH1683" i="3" s="1"/>
  <c r="AE2496" i="3"/>
  <c r="AH2496" i="3" s="1"/>
  <c r="AH641" i="3"/>
  <c r="AE1695" i="3"/>
  <c r="AF1695" i="3" s="1"/>
  <c r="AI1695" i="3" s="1"/>
  <c r="AE2076" i="3"/>
  <c r="AG2076" i="3"/>
  <c r="AH2145" i="3"/>
  <c r="AF2145" i="3"/>
  <c r="AI2145" i="3" s="1"/>
  <c r="AH1083" i="3"/>
  <c r="AF1083" i="3"/>
  <c r="AI1083" i="3" s="1"/>
  <c r="AH3401" i="3"/>
  <c r="AF3401" i="3"/>
  <c r="AI3401" i="3" s="1"/>
  <c r="AF1122" i="3"/>
  <c r="AI1122" i="3" s="1"/>
  <c r="AH1122" i="3"/>
  <c r="AH354" i="3"/>
  <c r="AF576" i="3"/>
  <c r="AI576" i="3" s="1"/>
  <c r="AF2542" i="3"/>
  <c r="AI2542" i="3" s="1"/>
  <c r="AH701" i="3"/>
  <c r="AF2047" i="3"/>
  <c r="AI2047" i="3" s="1"/>
  <c r="AF1319" i="3"/>
  <c r="AI1319" i="3" s="1"/>
  <c r="AH3672" i="3"/>
  <c r="AH3670" i="3"/>
  <c r="AF3680" i="3"/>
  <c r="AI3680" i="3" s="1"/>
  <c r="AF3716" i="3"/>
  <c r="AI3716" i="3" s="1"/>
  <c r="AF3752" i="3"/>
  <c r="AI3752" i="3" s="1"/>
  <c r="AF3746" i="3"/>
  <c r="AI3746" i="3" s="1"/>
  <c r="AF3721" i="3"/>
  <c r="AI3721" i="3" s="1"/>
  <c r="AH1685" i="3"/>
  <c r="AH1067" i="3"/>
  <c r="AF2346" i="3"/>
  <c r="AI2346" i="3" s="1"/>
  <c r="AH3113" i="3"/>
  <c r="AF2390" i="3"/>
  <c r="AI2390" i="3" s="1"/>
  <c r="AH2458" i="3"/>
  <c r="AH2388" i="3"/>
  <c r="AH1883" i="3"/>
  <c r="AF1161" i="3"/>
  <c r="AI1161" i="3" s="1"/>
  <c r="AH3202" i="3"/>
  <c r="AH3206" i="3"/>
  <c r="AF2942" i="3"/>
  <c r="AI2942" i="3" s="1"/>
  <c r="AH2986" i="3"/>
  <c r="AF3218" i="3"/>
  <c r="AI3218" i="3" s="1"/>
  <c r="AH536" i="3"/>
  <c r="AF1550" i="3"/>
  <c r="AI1550" i="3" s="1"/>
  <c r="AH3688" i="3"/>
  <c r="AF3700" i="3"/>
  <c r="AI3700" i="3" s="1"/>
  <c r="AH3798" i="3"/>
  <c r="AF3694" i="3"/>
  <c r="AI3694" i="3" s="1"/>
  <c r="AF3702" i="3"/>
  <c r="AI3702" i="3" s="1"/>
  <c r="AF2516" i="3"/>
  <c r="AI2516" i="3" s="1"/>
  <c r="AF401" i="3"/>
  <c r="AI401" i="3" s="1"/>
  <c r="AF2743" i="3"/>
  <c r="AI2743" i="3" s="1"/>
  <c r="AF1969" i="3"/>
  <c r="AI1969" i="3" s="1"/>
  <c r="AF1238" i="3"/>
  <c r="AI1238" i="3" s="1"/>
  <c r="AF1624" i="3"/>
  <c r="AI1624" i="3" s="1"/>
  <c r="AF1428" i="3"/>
  <c r="AI1428" i="3" s="1"/>
  <c r="AH2446" i="3"/>
  <c r="AH1884" i="3"/>
  <c r="AF2698" i="3"/>
  <c r="AI2698" i="3" s="1"/>
  <c r="AH3664" i="3"/>
  <c r="AH3682" i="3"/>
  <c r="AF3711" i="3"/>
  <c r="AI3711" i="3" s="1"/>
  <c r="AF3742" i="3"/>
  <c r="AI3742" i="3" s="1"/>
  <c r="AF3715" i="3"/>
  <c r="AI3715" i="3" s="1"/>
  <c r="AF3705" i="3"/>
  <c r="AI3705" i="3" s="1"/>
  <c r="AF3690" i="3"/>
  <c r="AI3690" i="3" s="1"/>
  <c r="AF901" i="3"/>
  <c r="AI901" i="3" s="1"/>
  <c r="AH2391" i="3"/>
  <c r="AG3540" i="3"/>
  <c r="AH1208" i="3"/>
  <c r="AH1227" i="3"/>
  <c r="AF1227" i="3"/>
  <c r="AI1227" i="3" s="1"/>
  <c r="AH3433" i="3"/>
  <c r="AH1503" i="3"/>
  <c r="AH2360" i="3"/>
  <c r="AH3312" i="3"/>
  <c r="AF3276" i="3"/>
  <c r="AI3276" i="3" s="1"/>
  <c r="AF1432" i="3"/>
  <c r="AI1432" i="3" s="1"/>
  <c r="AH1342" i="3"/>
  <c r="AH1494" i="3"/>
  <c r="AF894" i="3"/>
  <c r="AI894" i="3" s="1"/>
  <c r="AH2165" i="3"/>
  <c r="AF2331" i="3"/>
  <c r="AI2331" i="3" s="1"/>
  <c r="AF1952" i="3"/>
  <c r="AI1952" i="3" s="1"/>
  <c r="AF1412" i="3"/>
  <c r="AI1412" i="3" s="1"/>
  <c r="AH2072" i="3"/>
  <c r="AH1500" i="3"/>
  <c r="AH1471" i="3"/>
  <c r="AH1863" i="3"/>
  <c r="AH1918" i="3"/>
  <c r="AF3284" i="3"/>
  <c r="AI3284" i="3" s="1"/>
  <c r="AF1992" i="3"/>
  <c r="AI1992" i="3" s="1"/>
  <c r="AF1539" i="3"/>
  <c r="AI1539" i="3" s="1"/>
  <c r="AH1316" i="3"/>
  <c r="AH1915" i="3"/>
  <c r="AH1636" i="3"/>
  <c r="AH2538" i="3"/>
  <c r="AH2849" i="3"/>
  <c r="AH2563" i="3"/>
  <c r="AF257" i="3"/>
  <c r="AI257" i="3" s="1"/>
  <c r="AF365" i="3"/>
  <c r="AI365" i="3" s="1"/>
  <c r="AF1908" i="3"/>
  <c r="AI1908" i="3" s="1"/>
  <c r="AF2715" i="3"/>
  <c r="AI2715" i="3" s="1"/>
  <c r="AG2662" i="3"/>
  <c r="AE2662" i="3"/>
  <c r="AF405" i="3"/>
  <c r="AI405" i="3" s="1"/>
  <c r="AH405" i="3"/>
  <c r="AE1707" i="3"/>
  <c r="AG1707" i="3"/>
  <c r="AE1621" i="3"/>
  <c r="AG1621" i="3"/>
  <c r="AF2637" i="3"/>
  <c r="AI2637" i="3" s="1"/>
  <c r="AH2637" i="3"/>
  <c r="AF679" i="3"/>
  <c r="AI679" i="3" s="1"/>
  <c r="AH427" i="3"/>
  <c r="AF625" i="3"/>
  <c r="AI625" i="3" s="1"/>
  <c r="AH1398" i="3"/>
  <c r="AH3263" i="3"/>
  <c r="AF306" i="3"/>
  <c r="AI306" i="3" s="1"/>
  <c r="AH1170" i="3"/>
  <c r="AE1772" i="3"/>
  <c r="AF1772" i="3" s="1"/>
  <c r="AI1772" i="3" s="1"/>
  <c r="AE416" i="3"/>
  <c r="AF416" i="3" s="1"/>
  <c r="AI416" i="3" s="1"/>
  <c r="AE889" i="3"/>
  <c r="AF889" i="3" s="1"/>
  <c r="AI889" i="3" s="1"/>
  <c r="AG599" i="3"/>
  <c r="AG532" i="3"/>
  <c r="AE1284" i="3"/>
  <c r="AH1284" i="3" s="1"/>
  <c r="AG1737" i="3"/>
  <c r="AE2369" i="3"/>
  <c r="AH275" i="3"/>
  <c r="AG617" i="3"/>
  <c r="AE1792" i="3"/>
  <c r="AG1972" i="3"/>
  <c r="AE2030" i="3"/>
  <c r="AF2030" i="3" s="1"/>
  <c r="AI2030" i="3" s="1"/>
  <c r="AH1389" i="3"/>
  <c r="AF627" i="3"/>
  <c r="AI627" i="3" s="1"/>
  <c r="AH627" i="3"/>
  <c r="AG961" i="3"/>
  <c r="AE961" i="3"/>
  <c r="AH961" i="3" s="1"/>
  <c r="AG2823" i="3"/>
  <c r="AE2823" i="3"/>
  <c r="AG2797" i="3"/>
  <c r="AE2797" i="3"/>
  <c r="AF2797" i="3" s="1"/>
  <c r="AI2797" i="3" s="1"/>
  <c r="AG1872" i="3"/>
  <c r="AE1872" i="3"/>
  <c r="AF1872" i="3" s="1"/>
  <c r="AI1872" i="3" s="1"/>
  <c r="AG2796" i="3"/>
  <c r="AE2796" i="3"/>
  <c r="AF2796" i="3" s="1"/>
  <c r="AI2796" i="3" s="1"/>
  <c r="AE1114" i="3"/>
  <c r="AF1114" i="3" s="1"/>
  <c r="AI1114" i="3" s="1"/>
  <c r="AG1114" i="3"/>
  <c r="AG833" i="3"/>
  <c r="AE833" i="3"/>
  <c r="AF833" i="3" s="1"/>
  <c r="AI833" i="3" s="1"/>
  <c r="AE1645" i="3"/>
  <c r="AF1645" i="3" s="1"/>
  <c r="AI1645" i="3" s="1"/>
  <c r="AG1645" i="3"/>
  <c r="AE878" i="3"/>
  <c r="AG878" i="3"/>
  <c r="AE1387" i="3"/>
  <c r="AH1387" i="3" s="1"/>
  <c r="AG1387" i="3"/>
  <c r="AE2063" i="3"/>
  <c r="AG2063" i="3"/>
  <c r="AE1058" i="3"/>
  <c r="AG1058" i="3"/>
  <c r="AE2939" i="3"/>
  <c r="AG2939" i="3"/>
  <c r="AE267" i="3"/>
  <c r="AG267" i="3"/>
  <c r="AH1737" i="3"/>
  <c r="AF1737" i="3"/>
  <c r="AI1737" i="3" s="1"/>
  <c r="AE1738" i="3"/>
  <c r="AG1738" i="3"/>
  <c r="AE986" i="3"/>
  <c r="AH986" i="3" s="1"/>
  <c r="AG986" i="3"/>
  <c r="AE1426" i="3"/>
  <c r="AH1426" i="3" s="1"/>
  <c r="AG1426" i="3"/>
  <c r="AG2088" i="3"/>
  <c r="AE2088" i="3"/>
  <c r="AF2088" i="3" s="1"/>
  <c r="AI2088" i="3" s="1"/>
  <c r="AG2352" i="3"/>
  <c r="AE2352" i="3"/>
  <c r="AH2352" i="3" s="1"/>
  <c r="AG1191" i="3"/>
  <c r="AE1191" i="3"/>
  <c r="AH1889" i="3"/>
  <c r="AF1889" i="3"/>
  <c r="AI1889" i="3" s="1"/>
  <c r="AE537" i="3"/>
  <c r="AG537" i="3"/>
  <c r="AE1853" i="3"/>
  <c r="AG1853" i="3"/>
  <c r="AF2201" i="3"/>
  <c r="AI2201" i="3" s="1"/>
  <c r="AH2201" i="3"/>
  <c r="AH1837" i="3"/>
  <c r="AF1837" i="3"/>
  <c r="AI1837" i="3" s="1"/>
  <c r="AF271" i="3"/>
  <c r="AI271" i="3" s="1"/>
  <c r="AH271" i="3"/>
  <c r="AE2486" i="3"/>
  <c r="AG2486" i="3"/>
  <c r="AF239" i="3"/>
  <c r="AI239" i="3" s="1"/>
  <c r="AH239" i="3"/>
  <c r="AG2196" i="3"/>
  <c r="AE2196" i="3"/>
  <c r="AH2196" i="3" s="1"/>
  <c r="AE2164" i="3"/>
  <c r="AG2164" i="3"/>
  <c r="AG2159" i="3"/>
  <c r="AE2159" i="3"/>
  <c r="AG2167" i="3"/>
  <c r="AE2167" i="3"/>
  <c r="AF2167" i="3" s="1"/>
  <c r="AI2167" i="3" s="1"/>
  <c r="AF2130" i="3"/>
  <c r="AI2130" i="3" s="1"/>
  <c r="AH2130" i="3"/>
  <c r="AF2125" i="3"/>
  <c r="AI2125" i="3" s="1"/>
  <c r="AH2125" i="3"/>
  <c r="AE2789" i="3"/>
  <c r="AH2789" i="3" s="1"/>
  <c r="AG2789" i="3"/>
  <c r="AG2050" i="3"/>
  <c r="AE2050" i="3"/>
  <c r="AE2049" i="3"/>
  <c r="AF2049" i="3" s="1"/>
  <c r="AI2049" i="3" s="1"/>
  <c r="AG2049" i="3"/>
  <c r="AE2853" i="3"/>
  <c r="AG2853" i="3"/>
  <c r="AH1159" i="3"/>
  <c r="AF1159" i="3"/>
  <c r="AI1159" i="3" s="1"/>
  <c r="AE1774" i="3"/>
  <c r="AG1774" i="3"/>
  <c r="AE1155" i="3"/>
  <c r="AG1155" i="3"/>
  <c r="AE1244" i="3"/>
  <c r="AG1244" i="3"/>
  <c r="AE1253" i="3"/>
  <c r="AG1253" i="3"/>
  <c r="AE1782" i="3"/>
  <c r="AG1782" i="3"/>
  <c r="AH1787" i="3"/>
  <c r="AF1787" i="3"/>
  <c r="AI1787" i="3" s="1"/>
  <c r="AH1820" i="3"/>
  <c r="AF1820" i="3"/>
  <c r="AI1820" i="3" s="1"/>
  <c r="AF1753" i="3"/>
  <c r="AI1753" i="3" s="1"/>
  <c r="AH1753" i="3"/>
  <c r="AE242" i="3"/>
  <c r="AF242" i="3" s="1"/>
  <c r="AI242" i="3" s="1"/>
  <c r="AG242" i="3"/>
  <c r="AG603" i="3"/>
  <c r="AE603" i="3"/>
  <c r="AG1007" i="3"/>
  <c r="AE1007" i="3"/>
  <c r="AH1007" i="3" s="1"/>
  <c r="AG1273" i="3"/>
  <c r="AE1273" i="3"/>
  <c r="AF1273" i="3" s="1"/>
  <c r="AI1273" i="3" s="1"/>
  <c r="AG297" i="3"/>
  <c r="AE297" i="3"/>
  <c r="AH297" i="3" s="1"/>
  <c r="AG1130" i="3"/>
  <c r="AE1130" i="3"/>
  <c r="AH1130" i="3" s="1"/>
  <c r="AE1128" i="3"/>
  <c r="AG1128" i="3"/>
  <c r="AG991" i="3"/>
  <c r="AE991" i="3"/>
  <c r="AG1011" i="3"/>
  <c r="AE1011" i="3"/>
  <c r="AF1011" i="3" s="1"/>
  <c r="AI1011" i="3" s="1"/>
  <c r="AE939" i="3"/>
  <c r="AG939" i="3"/>
  <c r="AF1748" i="3"/>
  <c r="AI1748" i="3" s="1"/>
  <c r="AH1748" i="3"/>
  <c r="AG1042" i="3"/>
  <c r="AE1042" i="3"/>
  <c r="AH1042" i="3" s="1"/>
  <c r="AG1597" i="3"/>
  <c r="AE1597" i="3"/>
  <c r="AE425" i="3"/>
  <c r="AG425" i="3"/>
  <c r="AE1983" i="3"/>
  <c r="AF1983" i="3" s="1"/>
  <c r="AI1983" i="3" s="1"/>
  <c r="AG1983" i="3"/>
  <c r="AE1667" i="3"/>
  <c r="AF1667" i="3" s="1"/>
  <c r="AI1667" i="3" s="1"/>
  <c r="AG1667" i="3"/>
  <c r="AE1391" i="3"/>
  <c r="AF1391" i="3" s="1"/>
  <c r="AI1391" i="3" s="1"/>
  <c r="AG1391" i="3"/>
  <c r="AH325" i="3"/>
  <c r="AF325" i="3"/>
  <c r="AI325" i="3" s="1"/>
  <c r="AF1729" i="3"/>
  <c r="AI1729" i="3" s="1"/>
  <c r="AH1729" i="3"/>
  <c r="AG2701" i="3"/>
  <c r="AE2701" i="3"/>
  <c r="AG488" i="3"/>
  <c r="AE488" i="3"/>
  <c r="AG702" i="3"/>
  <c r="AE702" i="3"/>
  <c r="AH1354" i="3"/>
  <c r="AF1354" i="3"/>
  <c r="AI1354" i="3" s="1"/>
  <c r="AG1846" i="3"/>
  <c r="AE1846" i="3"/>
  <c r="AF1846" i="3" s="1"/>
  <c r="AI1846" i="3" s="1"/>
  <c r="AG1396" i="3"/>
  <c r="AE1396" i="3"/>
  <c r="AH1396" i="3" s="1"/>
  <c r="AG1057" i="3"/>
  <c r="AE1057" i="3"/>
  <c r="AG1281" i="3"/>
  <c r="AE1281" i="3"/>
  <c r="AF1281" i="3" s="1"/>
  <c r="AI1281" i="3" s="1"/>
  <c r="AE1450" i="3"/>
  <c r="AG1450" i="3"/>
  <c r="AG817" i="3"/>
  <c r="AE817" i="3"/>
  <c r="AE2771" i="3"/>
  <c r="AF2771" i="3" s="1"/>
  <c r="AI2771" i="3" s="1"/>
  <c r="AG2771" i="3"/>
  <c r="AE2949" i="3"/>
  <c r="AF2949" i="3" s="1"/>
  <c r="AI2949" i="3" s="1"/>
  <c r="AG2949" i="3"/>
  <c r="AE1136" i="3"/>
  <c r="AG1136" i="3"/>
  <c r="AG1535" i="3"/>
  <c r="AE1535" i="3"/>
  <c r="AF1535" i="3" s="1"/>
  <c r="AI1535" i="3" s="1"/>
  <c r="AH2225" i="3"/>
  <c r="AF2225" i="3"/>
  <c r="AI2225" i="3" s="1"/>
  <c r="AG2631" i="3"/>
  <c r="AE2631" i="3"/>
  <c r="AH648" i="3"/>
  <c r="AF648" i="3"/>
  <c r="AI648" i="3" s="1"/>
  <c r="AG2587" i="3"/>
  <c r="AE2587" i="3"/>
  <c r="AH2587" i="3" s="1"/>
  <c r="AE2457" i="3"/>
  <c r="AG2457" i="3"/>
  <c r="AE372" i="3"/>
  <c r="AF372" i="3" s="1"/>
  <c r="AI372" i="3" s="1"/>
  <c r="AG372" i="3"/>
  <c r="AE929" i="3"/>
  <c r="AG929" i="3"/>
  <c r="AH2911" i="3"/>
  <c r="AF2911" i="3"/>
  <c r="AI2911" i="3" s="1"/>
  <c r="AG2753" i="3"/>
  <c r="AE2753" i="3"/>
  <c r="AH2753" i="3" s="1"/>
  <c r="AE2340" i="3"/>
  <c r="AG2340" i="3"/>
  <c r="AE1699" i="3"/>
  <c r="AH1699" i="3" s="1"/>
  <c r="AG1699" i="3"/>
  <c r="AG2628" i="3"/>
  <c r="AE2628" i="3"/>
  <c r="AH2344" i="3"/>
  <c r="AF2344" i="3"/>
  <c r="AI2344" i="3" s="1"/>
  <c r="AE549" i="3"/>
  <c r="AG549" i="3"/>
  <c r="AG1655" i="3"/>
  <c r="AE1655" i="3"/>
  <c r="AH1655" i="3" s="1"/>
  <c r="AG676" i="3"/>
  <c r="AE676" i="3"/>
  <c r="AH676" i="3" s="1"/>
  <c r="AE1468" i="3"/>
  <c r="AF1468" i="3" s="1"/>
  <c r="AI1468" i="3" s="1"/>
  <c r="AG1468" i="3"/>
  <c r="AE675" i="3"/>
  <c r="AG675" i="3"/>
  <c r="AE984" i="3"/>
  <c r="AH984" i="3" s="1"/>
  <c r="AG984" i="3"/>
  <c r="AE3029" i="3"/>
  <c r="AG3029" i="3"/>
  <c r="AE1477" i="3"/>
  <c r="AG1477" i="3"/>
  <c r="AH2279" i="3"/>
  <c r="AF2279" i="3"/>
  <c r="AI2279" i="3" s="1"/>
  <c r="AE3057" i="3"/>
  <c r="AG3057" i="3"/>
  <c r="AH2017" i="3"/>
  <c r="AF2017" i="3"/>
  <c r="AI2017" i="3" s="1"/>
  <c r="AG1256" i="3"/>
  <c r="AE1256" i="3"/>
  <c r="AF3139" i="3"/>
  <c r="AI3139" i="3" s="1"/>
  <c r="AH3139" i="3"/>
  <c r="AG3184" i="3"/>
  <c r="AE3184" i="3"/>
  <c r="AE3200" i="3"/>
  <c r="AG3200" i="3"/>
  <c r="AG3220" i="3"/>
  <c r="AE3220" i="3"/>
  <c r="AF3220" i="3" s="1"/>
  <c r="AI3220" i="3" s="1"/>
  <c r="AG3244" i="3"/>
  <c r="AE3244" i="3"/>
  <c r="AH3244" i="3" s="1"/>
  <c r="AE3249" i="3"/>
  <c r="AG3249" i="3"/>
  <c r="AG3253" i="3"/>
  <c r="AE3253" i="3"/>
  <c r="AG3261" i="3"/>
  <c r="AE3261" i="3"/>
  <c r="AG2645" i="3"/>
  <c r="AE2178" i="3"/>
  <c r="AH2178" i="3" s="1"/>
  <c r="AE2238" i="3"/>
  <c r="AF2253" i="3"/>
  <c r="AI2253" i="3" s="1"/>
  <c r="AF542" i="3"/>
  <c r="AI542" i="3" s="1"/>
  <c r="AF645" i="3"/>
  <c r="AI645" i="3" s="1"/>
  <c r="AG2180" i="3"/>
  <c r="AH1814" i="3"/>
  <c r="AE1905" i="3"/>
  <c r="AF1905" i="3" s="1"/>
  <c r="AI1905" i="3" s="1"/>
  <c r="AG988" i="3"/>
  <c r="AG1753" i="3"/>
  <c r="AG1823" i="3"/>
  <c r="AG352" i="3"/>
  <c r="AG1927" i="3"/>
  <c r="AE2172" i="3"/>
  <c r="AG3265" i="3"/>
  <c r="AE3341" i="3"/>
  <c r="AF3341" i="3" s="1"/>
  <c r="AI3341" i="3" s="1"/>
  <c r="AF3727" i="3"/>
  <c r="AI3727" i="3" s="1"/>
  <c r="AF3697" i="3"/>
  <c r="AI3697" i="3" s="1"/>
  <c r="AF3733" i="3"/>
  <c r="AI3733" i="3" s="1"/>
  <c r="AF2044" i="3"/>
  <c r="AI2044" i="3" s="1"/>
  <c r="AH2044" i="3"/>
  <c r="AF2471" i="3"/>
  <c r="AI2471" i="3" s="1"/>
  <c r="AH2471" i="3"/>
  <c r="AH2748" i="3"/>
  <c r="AH3367" i="3"/>
  <c r="AF688" i="3"/>
  <c r="AI688" i="3" s="1"/>
  <c r="AF1702" i="3"/>
  <c r="AI1702" i="3" s="1"/>
  <c r="AH3114" i="3"/>
  <c r="AF1134" i="3"/>
  <c r="AI1134" i="3" s="1"/>
  <c r="AH1134" i="3"/>
  <c r="AH2259" i="3"/>
  <c r="AF2259" i="3"/>
  <c r="AI2259" i="3" s="1"/>
  <c r="AF2877" i="3"/>
  <c r="AI2877" i="3" s="1"/>
  <c r="AH2877" i="3"/>
  <c r="AE1203" i="3"/>
  <c r="AH1203" i="3" s="1"/>
  <c r="AG1203" i="3"/>
  <c r="AG2039" i="3"/>
  <c r="AE2039" i="3"/>
  <c r="AF2039" i="3" s="1"/>
  <c r="AI2039" i="3" s="1"/>
  <c r="AE650" i="3"/>
  <c r="AG650" i="3"/>
  <c r="AG2635" i="3"/>
  <c r="AE2635" i="3"/>
  <c r="AH2635" i="3" s="1"/>
  <c r="AE2290" i="3"/>
  <c r="AG2290" i="3"/>
  <c r="AE381" i="3"/>
  <c r="AG381" i="3"/>
  <c r="AG831" i="3"/>
  <c r="AE831" i="3"/>
  <c r="AF831" i="3" s="1"/>
  <c r="AI831" i="3" s="1"/>
  <c r="AH263" i="3"/>
  <c r="AF263" i="3"/>
  <c r="AI263" i="3" s="1"/>
  <c r="AE530" i="3"/>
  <c r="AF530" i="3" s="1"/>
  <c r="AI530" i="3" s="1"/>
  <c r="AG530" i="3"/>
  <c r="AE983" i="3"/>
  <c r="AF983" i="3" s="1"/>
  <c r="AI983" i="3" s="1"/>
  <c r="AG983" i="3"/>
  <c r="AE723" i="3"/>
  <c r="AG723" i="3"/>
  <c r="AH1716" i="3"/>
  <c r="AF1716" i="3"/>
  <c r="AI1716" i="3" s="1"/>
  <c r="AE1374" i="3"/>
  <c r="AG1374" i="3"/>
  <c r="AE2822" i="3"/>
  <c r="AF2822" i="3" s="1"/>
  <c r="AI2822" i="3" s="1"/>
  <c r="AG2822" i="3"/>
  <c r="AG2508" i="3"/>
  <c r="AE2508" i="3"/>
  <c r="AH2508" i="3" s="1"/>
  <c r="AE2158" i="3"/>
  <c r="AG2158" i="3"/>
  <c r="AE2157" i="3"/>
  <c r="AG2157" i="3"/>
  <c r="AE2614" i="3"/>
  <c r="AH2614" i="3" s="1"/>
  <c r="AG2614" i="3"/>
  <c r="AG1482" i="3"/>
  <c r="AE1482" i="3"/>
  <c r="AF575" i="3"/>
  <c r="AI575" i="3" s="1"/>
  <c r="AH575" i="3"/>
  <c r="AF848" i="3"/>
  <c r="AI848" i="3" s="1"/>
  <c r="AH848" i="3"/>
  <c r="AE2089" i="3"/>
  <c r="AG2089" i="3"/>
  <c r="AE2813" i="3"/>
  <c r="AH2813" i="3" s="1"/>
  <c r="AG2813" i="3"/>
  <c r="AG750" i="3"/>
  <c r="AE750" i="3"/>
  <c r="AG876" i="3"/>
  <c r="AE876" i="3"/>
  <c r="AG1933" i="3"/>
  <c r="AE1933" i="3"/>
  <c r="AF1933" i="3" s="1"/>
  <c r="AI1933" i="3" s="1"/>
  <c r="AE2439" i="3"/>
  <c r="AF2439" i="3" s="1"/>
  <c r="AI2439" i="3" s="1"/>
  <c r="AG2439" i="3"/>
  <c r="AE264" i="3"/>
  <c r="AG264" i="3"/>
  <c r="AH3410" i="3"/>
  <c r="AH1720" i="3"/>
  <c r="AF2585" i="3"/>
  <c r="AI2585" i="3" s="1"/>
  <c r="AF2965" i="3"/>
  <c r="AI2965" i="3" s="1"/>
  <c r="AH1925" i="3"/>
  <c r="AH244" i="3"/>
  <c r="AF2514" i="3"/>
  <c r="AI2514" i="3" s="1"/>
  <c r="AH3427" i="3"/>
  <c r="AF436" i="3"/>
  <c r="AI436" i="3" s="1"/>
  <c r="AH3319" i="3"/>
  <c r="AH1919" i="3"/>
  <c r="AH330" i="3"/>
  <c r="AH3266" i="3"/>
  <c r="AF3266" i="3"/>
  <c r="AI3266" i="3" s="1"/>
  <c r="AF2059" i="3"/>
  <c r="AI2059" i="3" s="1"/>
  <c r="AH2059" i="3"/>
  <c r="AF3428" i="3"/>
  <c r="AI3428" i="3" s="1"/>
  <c r="AH3373" i="3"/>
  <c r="AH3435" i="3"/>
  <c r="AF3371" i="3"/>
  <c r="AI3371" i="3" s="1"/>
  <c r="AH3391" i="3"/>
  <c r="AH2604" i="3"/>
  <c r="AF2148" i="3"/>
  <c r="AI2148" i="3" s="1"/>
  <c r="AH2591" i="3"/>
  <c r="AF2393" i="3"/>
  <c r="AI2393" i="3" s="1"/>
  <c r="AF477" i="3"/>
  <c r="AI477" i="3" s="1"/>
  <c r="AF715" i="3"/>
  <c r="AI715" i="3" s="1"/>
  <c r="AF1652" i="3"/>
  <c r="AI1652" i="3" s="1"/>
  <c r="AH1652" i="3"/>
  <c r="AF1599" i="3"/>
  <c r="AI1599" i="3" s="1"/>
  <c r="AH1599" i="3"/>
  <c r="AG2227" i="3"/>
  <c r="AE2227" i="3"/>
  <c r="AG1411" i="3"/>
  <c r="AE1411" i="3"/>
  <c r="AH1411" i="3" s="1"/>
  <c r="AH2969" i="3"/>
  <c r="AF2969" i="3"/>
  <c r="AI2969" i="3" s="1"/>
  <c r="AG2110" i="3"/>
  <c r="AE2110" i="3"/>
  <c r="AF2110" i="3" s="1"/>
  <c r="AI2110" i="3" s="1"/>
  <c r="AG493" i="3"/>
  <c r="AE493" i="3"/>
  <c r="AF493" i="3" s="1"/>
  <c r="AI493" i="3" s="1"/>
  <c r="AG2239" i="3"/>
  <c r="AE2239" i="3"/>
  <c r="AF2239" i="3" s="1"/>
  <c r="AI2239" i="3" s="1"/>
  <c r="AE2173" i="3"/>
  <c r="AH2173" i="3" s="1"/>
  <c r="AG2173" i="3"/>
  <c r="AG1464" i="3"/>
  <c r="AE1464" i="3"/>
  <c r="AF1464" i="3" s="1"/>
  <c r="AI1464" i="3" s="1"/>
  <c r="AE408" i="3"/>
  <c r="AH408" i="3" s="1"/>
  <c r="AG408" i="3"/>
  <c r="AG995" i="3"/>
  <c r="AE995" i="3"/>
  <c r="AH995" i="3" s="1"/>
  <c r="AE1542" i="3"/>
  <c r="AF1542" i="3" s="1"/>
  <c r="AI1542" i="3" s="1"/>
  <c r="AG1542" i="3"/>
  <c r="AE1821" i="3"/>
  <c r="AF1821" i="3" s="1"/>
  <c r="AI1821" i="3" s="1"/>
  <c r="AG1821" i="3"/>
  <c r="AH628" i="3"/>
  <c r="AF628" i="3"/>
  <c r="AI628" i="3" s="1"/>
  <c r="AE2465" i="3"/>
  <c r="AG2465" i="3"/>
  <c r="AH2718" i="3"/>
  <c r="AF2718" i="3"/>
  <c r="AI2718" i="3" s="1"/>
  <c r="AG605" i="3"/>
  <c r="AE605" i="3"/>
  <c r="AG1866" i="3"/>
  <c r="AE1866" i="3"/>
  <c r="AE2719" i="3"/>
  <c r="AG2719" i="3"/>
  <c r="AH2481" i="3"/>
  <c r="AF2481" i="3"/>
  <c r="AI2481" i="3" s="1"/>
  <c r="AE738" i="3"/>
  <c r="AG738" i="3"/>
  <c r="AG1727" i="3"/>
  <c r="AE1727" i="3"/>
  <c r="AH1727" i="3" s="1"/>
  <c r="AE581" i="3"/>
  <c r="AG581" i="3"/>
  <c r="AG491" i="3"/>
  <c r="AE491" i="3"/>
  <c r="AG2729" i="3"/>
  <c r="AE2729" i="3"/>
  <c r="AH2729" i="3" s="1"/>
  <c r="AG2891" i="3"/>
  <c r="AE2891" i="3"/>
  <c r="AF2891" i="3" s="1"/>
  <c r="AI2891" i="3" s="1"/>
  <c r="AE307" i="3"/>
  <c r="AF307" i="3" s="1"/>
  <c r="AI307" i="3" s="1"/>
  <c r="AG307" i="3"/>
  <c r="AG1359" i="3"/>
  <c r="AE1359" i="3"/>
  <c r="AF1359" i="3" s="1"/>
  <c r="AI1359" i="3" s="1"/>
  <c r="AE1784" i="3"/>
  <c r="AG1784" i="3"/>
  <c r="AE996" i="3"/>
  <c r="AH996" i="3" s="1"/>
  <c r="AG996" i="3"/>
  <c r="AE1139" i="3"/>
  <c r="AG1139" i="3"/>
  <c r="AE2327" i="3"/>
  <c r="AF2327" i="3" s="1"/>
  <c r="AI2327" i="3" s="1"/>
  <c r="AG2327" i="3"/>
  <c r="AG1538" i="3"/>
  <c r="AE1538" i="3"/>
  <c r="AG1433" i="3"/>
  <c r="AE1433" i="3"/>
  <c r="AE2817" i="3"/>
  <c r="AG2817" i="3"/>
  <c r="AG2541" i="3"/>
  <c r="AE2541" i="3"/>
  <c r="AF2541" i="3" s="1"/>
  <c r="AI2541" i="3" s="1"/>
  <c r="AF1511" i="3"/>
  <c r="AI1511" i="3" s="1"/>
  <c r="AH1511" i="3"/>
  <c r="AF1509" i="3"/>
  <c r="AI1509" i="3" s="1"/>
  <c r="AH1509" i="3"/>
  <c r="AH1514" i="3"/>
  <c r="AF1514" i="3"/>
  <c r="AI1514" i="3" s="1"/>
  <c r="AG2111" i="3"/>
  <c r="AE2111" i="3"/>
  <c r="AF2111" i="3" s="1"/>
  <c r="AI2111" i="3" s="1"/>
  <c r="AG434" i="3"/>
  <c r="AE434" i="3"/>
  <c r="AG1071" i="3"/>
  <c r="AE1071" i="3"/>
  <c r="AH1071" i="3" s="1"/>
  <c r="AG1341" i="3"/>
  <c r="AE1341" i="3"/>
  <c r="AF1341" i="3" s="1"/>
  <c r="AI1341" i="3" s="1"/>
  <c r="AH1579" i="3"/>
  <c r="AF1579" i="3"/>
  <c r="AI1579" i="3" s="1"/>
  <c r="AE930" i="3"/>
  <c r="AF930" i="3" s="1"/>
  <c r="AI930" i="3" s="1"/>
  <c r="AG930" i="3"/>
  <c r="AE958" i="3"/>
  <c r="AG958" i="3"/>
  <c r="AH2410" i="3"/>
  <c r="AF2410" i="3"/>
  <c r="AI2410" i="3" s="1"/>
  <c r="AE1343" i="3"/>
  <c r="AG1343" i="3"/>
  <c r="AF511" i="3"/>
  <c r="AI511" i="3" s="1"/>
  <c r="AH511" i="3"/>
  <c r="AE2602" i="3"/>
  <c r="AG2602" i="3"/>
  <c r="AG637" i="3"/>
  <c r="AE637" i="3"/>
  <c r="AH637" i="3" s="1"/>
  <c r="AG1622" i="3"/>
  <c r="AE1622" i="3"/>
  <c r="AE1701" i="3"/>
  <c r="AG1701" i="3"/>
  <c r="AE2763" i="3"/>
  <c r="AG2763" i="3"/>
  <c r="AH440" i="3"/>
  <c r="AF440" i="3"/>
  <c r="AI440" i="3" s="1"/>
  <c r="AH850" i="3"/>
  <c r="AF850" i="3"/>
  <c r="AI850" i="3" s="1"/>
  <c r="AG510" i="3"/>
  <c r="AE510" i="3"/>
  <c r="AF510" i="3" s="1"/>
  <c r="AI510" i="3" s="1"/>
  <c r="AG2149" i="3"/>
  <c r="AE2149" i="3"/>
  <c r="AG2144" i="3"/>
  <c r="AE2144" i="3"/>
  <c r="AH2144" i="3" s="1"/>
  <c r="AG1137" i="3"/>
  <c r="AE1137" i="3"/>
  <c r="AF1137" i="3" s="1"/>
  <c r="AI1137" i="3" s="1"/>
  <c r="AG1615" i="3"/>
  <c r="AE1615" i="3"/>
  <c r="AH1938" i="3"/>
  <c r="AF1938" i="3"/>
  <c r="AI1938" i="3" s="1"/>
  <c r="AF1940" i="3"/>
  <c r="AI1940" i="3" s="1"/>
  <c r="AH1940" i="3"/>
  <c r="AH2626" i="3"/>
  <c r="AF2626" i="3"/>
  <c r="AI2626" i="3" s="1"/>
  <c r="AE1285" i="3"/>
  <c r="AG1285" i="3"/>
  <c r="AE3011" i="3"/>
  <c r="AG3011" i="3"/>
  <c r="AG1598" i="3"/>
  <c r="AE1598" i="3"/>
  <c r="AG1420" i="3"/>
  <c r="AE1420" i="3"/>
  <c r="AG587" i="3"/>
  <c r="AE587" i="3"/>
  <c r="AG391" i="3"/>
  <c r="AE391" i="3"/>
  <c r="AH391" i="3" s="1"/>
  <c r="AH2936" i="3"/>
  <c r="AF2936" i="3"/>
  <c r="AI2936" i="3" s="1"/>
  <c r="AE2744" i="3"/>
  <c r="AG2744" i="3"/>
  <c r="AH586" i="3"/>
  <c r="AF586" i="3"/>
  <c r="AI586" i="3" s="1"/>
  <c r="AG2032" i="3"/>
  <c r="AE2032" i="3"/>
  <c r="AH2032" i="3" s="1"/>
  <c r="AG871" i="3"/>
  <c r="AE871" i="3"/>
  <c r="AF1733" i="3"/>
  <c r="AI1733" i="3" s="1"/>
  <c r="AH1733" i="3"/>
  <c r="AG2468" i="3"/>
  <c r="AE2468" i="3"/>
  <c r="AH3035" i="3"/>
  <c r="AF3035" i="3"/>
  <c r="AI3035" i="3" s="1"/>
  <c r="AF1945" i="3"/>
  <c r="AI1945" i="3" s="1"/>
  <c r="AH1945" i="3"/>
  <c r="AE2249" i="3"/>
  <c r="AF2249" i="3" s="1"/>
  <c r="AI2249" i="3" s="1"/>
  <c r="AG2249" i="3"/>
  <c r="AG690" i="3"/>
  <c r="AE690" i="3"/>
  <c r="AH690" i="3" s="1"/>
  <c r="AG689" i="3"/>
  <c r="AE689" i="3"/>
  <c r="AH689" i="3" s="1"/>
  <c r="AG1657" i="3"/>
  <c r="AE1657" i="3"/>
  <c r="AE332" i="3"/>
  <c r="AG332" i="3"/>
  <c r="AG1473" i="3"/>
  <c r="AE1473" i="3"/>
  <c r="AE3061" i="3"/>
  <c r="AH3061" i="3" s="1"/>
  <c r="AG3061" i="3"/>
  <c r="AE2759" i="3"/>
  <c r="AG2759" i="3"/>
  <c r="AG2868" i="3"/>
  <c r="AE2868" i="3"/>
  <c r="AH2868" i="3" s="1"/>
  <c r="AG2345" i="3"/>
  <c r="AE2345" i="3"/>
  <c r="AF2345" i="3" s="1"/>
  <c r="AI2345" i="3" s="1"/>
  <c r="AG685" i="3"/>
  <c r="AE685" i="3"/>
  <c r="AF685" i="3" s="1"/>
  <c r="AI685" i="3" s="1"/>
  <c r="AG2427" i="3"/>
  <c r="AE2427" i="3"/>
  <c r="AH2427" i="3" s="1"/>
  <c r="AG653" i="3"/>
  <c r="AE653" i="3"/>
  <c r="AH653" i="3" s="1"/>
  <c r="AG654" i="3"/>
  <c r="AE654" i="3"/>
  <c r="AG331" i="3"/>
  <c r="AE331" i="3"/>
  <c r="AH331" i="3" s="1"/>
  <c r="AG333" i="3"/>
  <c r="AE333" i="3"/>
  <c r="AF333" i="3" s="1"/>
  <c r="AI333" i="3" s="1"/>
  <c r="AG2980" i="3"/>
  <c r="AE2980" i="3"/>
  <c r="AG2296" i="3"/>
  <c r="AE2296" i="3"/>
  <c r="AF2296" i="3" s="1"/>
  <c r="AI2296" i="3" s="1"/>
  <c r="AG2309" i="3"/>
  <c r="AE2309" i="3"/>
  <c r="AH2309" i="3" s="1"/>
  <c r="AE1031" i="3"/>
  <c r="AG1031" i="3"/>
  <c r="AH1565" i="3"/>
  <c r="AF1565" i="3"/>
  <c r="AI1565" i="3" s="1"/>
  <c r="AE1633" i="3"/>
  <c r="AG1633" i="3"/>
  <c r="AG261" i="3"/>
  <c r="AE261" i="3"/>
  <c r="AH261" i="3" s="1"/>
  <c r="AE2208" i="3"/>
  <c r="AG2208" i="3"/>
  <c r="AF2231" i="3"/>
  <c r="AI2231" i="3" s="1"/>
  <c r="AH2231" i="3"/>
  <c r="AG2870" i="3"/>
  <c r="AE2870" i="3"/>
  <c r="AE2194" i="3"/>
  <c r="AG2194" i="3"/>
  <c r="AE609" i="3"/>
  <c r="AG609" i="3"/>
  <c r="AE431" i="3"/>
  <c r="AF431" i="3" s="1"/>
  <c r="AI431" i="3" s="1"/>
  <c r="AG431" i="3"/>
  <c r="AE1916" i="3"/>
  <c r="AH1916" i="3" s="1"/>
  <c r="AG1916" i="3"/>
  <c r="AH2087" i="3"/>
  <c r="AF2087" i="3"/>
  <c r="AI2087" i="3" s="1"/>
  <c r="AG3038" i="3"/>
  <c r="AE3038" i="3"/>
  <c r="AF3038" i="3" s="1"/>
  <c r="AI3038" i="3" s="1"/>
  <c r="AG2423" i="3"/>
  <c r="AE2423" i="3"/>
  <c r="AG1825" i="3"/>
  <c r="AF1825" i="3"/>
  <c r="AC1825" i="3" s="1"/>
  <c r="AI1825" i="3" s="1"/>
  <c r="AG1843" i="3"/>
  <c r="AE1843" i="3"/>
  <c r="AG1427" i="3"/>
  <c r="AE1427" i="3"/>
  <c r="AG2250" i="3"/>
  <c r="AE2250" i="3"/>
  <c r="AH3104" i="3"/>
  <c r="AF3104" i="3"/>
  <c r="AI3104" i="3" s="1"/>
  <c r="AE3152" i="3"/>
  <c r="AF3152" i="3" s="1"/>
  <c r="AI3152" i="3" s="1"/>
  <c r="AG3152" i="3"/>
  <c r="AE3154" i="3"/>
  <c r="AG3154" i="3"/>
  <c r="AG3162" i="3"/>
  <c r="AE3162" i="3"/>
  <c r="AE3181" i="3"/>
  <c r="AF3181" i="3" s="1"/>
  <c r="AI3181" i="3" s="1"/>
  <c r="AG3181" i="3"/>
  <c r="AE3197" i="3"/>
  <c r="AG3197" i="3"/>
  <c r="AG3201" i="3"/>
  <c r="AE3201" i="3"/>
  <c r="AF3201" i="3" s="1"/>
  <c r="AI3201" i="3" s="1"/>
  <c r="AF3205" i="3"/>
  <c r="AI3205" i="3" s="1"/>
  <c r="AH3205" i="3"/>
  <c r="AE3209" i="3"/>
  <c r="AG3209" i="3"/>
  <c r="AE3213" i="3"/>
  <c r="AG3213" i="3"/>
  <c r="AE3217" i="3"/>
  <c r="AG3217" i="3"/>
  <c r="AE3221" i="3"/>
  <c r="AG3221" i="3"/>
  <c r="AE3225" i="3"/>
  <c r="AG3225" i="3"/>
  <c r="AE3229" i="3"/>
  <c r="AG3229" i="3"/>
  <c r="AG3233" i="3"/>
  <c r="AE3233" i="3"/>
  <c r="AF3233" i="3" s="1"/>
  <c r="AI3233" i="3" s="1"/>
  <c r="AE3250" i="3"/>
  <c r="AG3250" i="3"/>
  <c r="AE3254" i="3"/>
  <c r="AG3254" i="3"/>
  <c r="AE3258" i="3"/>
  <c r="AG3258" i="3"/>
  <c r="AE3262" i="3"/>
  <c r="AG3262" i="3"/>
  <c r="AE3318" i="3"/>
  <c r="AG3318" i="3"/>
  <c r="AE3322" i="3"/>
  <c r="AG3322" i="3"/>
  <c r="AE3330" i="3"/>
  <c r="AG3330" i="3"/>
  <c r="AG3342" i="3"/>
  <c r="AE3342" i="3"/>
  <c r="AF3342" i="3" s="1"/>
  <c r="AI3342" i="3" s="1"/>
  <c r="AE3351" i="3"/>
  <c r="AG3351" i="3"/>
  <c r="AE2788" i="3"/>
  <c r="AE2670" i="3"/>
  <c r="AE2872" i="3"/>
  <c r="AG1353" i="3"/>
  <c r="AG1146" i="3"/>
  <c r="AG934" i="3"/>
  <c r="AE2500" i="3"/>
  <c r="AH2500" i="3" s="1"/>
  <c r="AE2258" i="3"/>
  <c r="AH2258" i="3" s="1"/>
  <c r="AG1237" i="3"/>
  <c r="AF3043" i="3"/>
  <c r="AI3043" i="3" s="1"/>
  <c r="AE1180" i="3"/>
  <c r="AH1731" i="3"/>
  <c r="AE858" i="3"/>
  <c r="AF2338" i="3"/>
  <c r="AI2338" i="3" s="1"/>
  <c r="AH1197" i="3"/>
  <c r="AE1075" i="3"/>
  <c r="AH1075" i="3" s="1"/>
  <c r="AG2020" i="3"/>
  <c r="AE2727" i="3"/>
  <c r="AH2727" i="3" s="1"/>
  <c r="AE538" i="3"/>
  <c r="AF538" i="3" s="1"/>
  <c r="AI538" i="3" s="1"/>
  <c r="AE2945" i="3"/>
  <c r="AH2945" i="3" s="1"/>
  <c r="AG1357" i="3"/>
  <c r="AE3018" i="3"/>
  <c r="AH3018" i="3" s="1"/>
  <c r="AF1186" i="3"/>
  <c r="AI1186" i="3" s="1"/>
  <c r="AG574" i="3"/>
  <c r="AE2554" i="3"/>
  <c r="AH2555" i="3"/>
  <c r="AE2453" i="3"/>
  <c r="AH885" i="3"/>
  <c r="AG2626" i="3"/>
  <c r="AG2174" i="3"/>
  <c r="AH3528" i="3"/>
  <c r="AF3528" i="3"/>
  <c r="AI3528" i="3" s="1"/>
  <c r="AH3384" i="3"/>
  <c r="AH3036" i="3"/>
  <c r="AF1654" i="3"/>
  <c r="AI1654" i="3" s="1"/>
  <c r="AF3429" i="3"/>
  <c r="AI3429" i="3" s="1"/>
  <c r="AH1293" i="3"/>
  <c r="AF2221" i="3"/>
  <c r="AI2221" i="3" s="1"/>
  <c r="AH2005" i="3"/>
  <c r="AH3287" i="3"/>
  <c r="AH3778" i="3"/>
  <c r="AH931" i="3"/>
  <c r="AH3788" i="3"/>
  <c r="AF3769" i="3"/>
  <c r="AI3769" i="3" s="1"/>
  <c r="AH3783" i="3"/>
  <c r="AF3753" i="3"/>
  <c r="AI3753" i="3" s="1"/>
  <c r="AF3789" i="3"/>
  <c r="AI3789" i="3" s="1"/>
  <c r="AG3811" i="3"/>
  <c r="AF3747" i="3"/>
  <c r="AI3747" i="3" s="1"/>
  <c r="AF3763" i="3"/>
  <c r="AI3763" i="3" s="1"/>
  <c r="AF2513" i="3"/>
  <c r="AI2513" i="3" s="1"/>
  <c r="AH3779" i="3"/>
  <c r="AF3765" i="3"/>
  <c r="AI3765" i="3" s="1"/>
  <c r="AF3739" i="3"/>
  <c r="AI3739" i="3" s="1"/>
  <c r="AG3506" i="3"/>
  <c r="AF3567" i="3"/>
  <c r="AI3567" i="3" s="1"/>
  <c r="AH3378" i="3"/>
  <c r="AF3407" i="3"/>
  <c r="AI3407" i="3" s="1"/>
  <c r="AH1690" i="3"/>
  <c r="AH2815" i="3"/>
  <c r="AF1631" i="3"/>
  <c r="AI1631" i="3" s="1"/>
  <c r="AF989" i="3"/>
  <c r="AI989" i="3" s="1"/>
  <c r="AF1536" i="3"/>
  <c r="AI1536" i="3" s="1"/>
  <c r="AF2746" i="3"/>
  <c r="AI2746" i="3" s="1"/>
  <c r="AH3230" i="3"/>
  <c r="AF2740" i="3"/>
  <c r="AI2740" i="3" s="1"/>
  <c r="AF635" i="3"/>
  <c r="AI635" i="3" s="1"/>
  <c r="AH282" i="3"/>
  <c r="AF2767" i="3"/>
  <c r="AI2767" i="3" s="1"/>
  <c r="AF1988" i="3"/>
  <c r="AI1988" i="3" s="1"/>
  <c r="AH1852" i="3"/>
  <c r="AH3198" i="3"/>
  <c r="AH1084" i="3"/>
  <c r="AH1146" i="3"/>
  <c r="AH3426" i="3"/>
  <c r="AH1742" i="3"/>
  <c r="AF3355" i="3"/>
  <c r="AI3355" i="3" s="1"/>
  <c r="AF3406" i="3"/>
  <c r="AI3406" i="3" s="1"/>
  <c r="AF2943" i="3"/>
  <c r="AI2943" i="3" s="1"/>
  <c r="AF2599" i="3"/>
  <c r="AI2599" i="3" s="1"/>
  <c r="AH2640" i="3"/>
  <c r="AF2179" i="3"/>
  <c r="AI2179" i="3" s="1"/>
  <c r="AF1113" i="3"/>
  <c r="AI1113" i="3" s="1"/>
  <c r="AF661" i="3"/>
  <c r="AI661" i="3" s="1"/>
  <c r="AH3238" i="3"/>
  <c r="AH241" i="3"/>
  <c r="AF3387" i="3"/>
  <c r="AI3387" i="3" s="1"/>
  <c r="AF3370" i="3"/>
  <c r="AI3370" i="3" s="1"/>
  <c r="AH1174" i="3"/>
  <c r="AH2071" i="3"/>
  <c r="AH1099" i="3"/>
  <c r="AH2816" i="3"/>
  <c r="AH2927" i="3"/>
  <c r="AH3347" i="3"/>
  <c r="AF2938" i="3"/>
  <c r="AI2938" i="3" s="1"/>
  <c r="AH3336" i="3"/>
  <c r="AF1668" i="3"/>
  <c r="AI1668" i="3" s="1"/>
  <c r="AH480" i="3"/>
  <c r="AH784" i="3"/>
  <c r="AF2930" i="3"/>
  <c r="AI2930" i="3" s="1"/>
  <c r="AH2930" i="3"/>
  <c r="AH293" i="3"/>
  <c r="AF293" i="3"/>
  <c r="AI293" i="3" s="1"/>
  <c r="AH1079" i="3"/>
  <c r="AF1079" i="3"/>
  <c r="AI1079" i="3" s="1"/>
  <c r="AF2905" i="3"/>
  <c r="AI2905" i="3" s="1"/>
  <c r="AF2624" i="3"/>
  <c r="AI2624" i="3" s="1"/>
  <c r="AH2624" i="3"/>
  <c r="AF1768" i="3"/>
  <c r="AI1768" i="3" s="1"/>
  <c r="AH1768" i="3"/>
  <c r="AH2365" i="3"/>
  <c r="AF2365" i="3"/>
  <c r="AI2365" i="3" s="1"/>
  <c r="AF2994" i="3"/>
  <c r="AI2994" i="3" s="1"/>
  <c r="AH2978" i="3"/>
  <c r="AF2978" i="3"/>
  <c r="AI2978" i="3" s="1"/>
  <c r="AH1618" i="3"/>
  <c r="AF1618" i="3"/>
  <c r="AI1618" i="3" s="1"/>
  <c r="AH1540" i="3"/>
  <c r="AH2663" i="3"/>
  <c r="AF2663" i="3"/>
  <c r="AI2663" i="3" s="1"/>
  <c r="AH3320" i="3"/>
  <c r="AF3320" i="3"/>
  <c r="AI3320" i="3" s="1"/>
  <c r="AH1854" i="3"/>
  <c r="AF1822" i="3"/>
  <c r="AI1822" i="3" s="1"/>
  <c r="AE339" i="3"/>
  <c r="AE1484" i="3"/>
  <c r="AE469" i="3"/>
  <c r="AH469" i="3" s="1"/>
  <c r="AE2956" i="3"/>
  <c r="AE2764" i="3"/>
  <c r="AH2764" i="3" s="1"/>
  <c r="AF2773" i="3"/>
  <c r="AI2773" i="3" s="1"/>
  <c r="AG2773" i="3"/>
  <c r="AF3491" i="3"/>
  <c r="AI3491" i="3" s="1"/>
  <c r="AF2224" i="3"/>
  <c r="AI2224" i="3" s="1"/>
  <c r="AH2224" i="3"/>
  <c r="AH809" i="3"/>
  <c r="AF1060" i="3"/>
  <c r="AI1060" i="3" s="1"/>
  <c r="AH1985" i="3"/>
  <c r="AH2129" i="3"/>
  <c r="AF2129" i="3"/>
  <c r="AI2129" i="3" s="1"/>
  <c r="AF1949" i="3"/>
  <c r="AI1949" i="3" s="1"/>
  <c r="AF3020" i="3"/>
  <c r="AI3020" i="3" s="1"/>
  <c r="AF3027" i="3"/>
  <c r="AI3027" i="3" s="1"/>
  <c r="AH3027" i="3"/>
  <c r="AH554" i="3"/>
  <c r="AH1357" i="3"/>
  <c r="AF1357" i="3"/>
  <c r="AI1357" i="3" s="1"/>
  <c r="AF2300" i="3"/>
  <c r="AI2300" i="3" s="1"/>
  <c r="AH2300" i="3"/>
  <c r="AF2717" i="3"/>
  <c r="AI2717" i="3" s="1"/>
  <c r="AH2708" i="3"/>
  <c r="AF2708" i="3"/>
  <c r="AI2708" i="3" s="1"/>
  <c r="AH2881" i="3"/>
  <c r="AH1366" i="3"/>
  <c r="AE1116" i="3"/>
  <c r="AH1116" i="3" s="1"/>
  <c r="AG1116" i="3"/>
  <c r="AG2692" i="3"/>
  <c r="AE2692" i="3"/>
  <c r="AE908" i="3"/>
  <c r="AG908" i="3"/>
  <c r="AG726" i="3"/>
  <c r="AE726" i="3"/>
  <c r="AG1982" i="3"/>
  <c r="AE1982" i="3"/>
  <c r="AE2875" i="3"/>
  <c r="AG2875" i="3"/>
  <c r="AG1762" i="3"/>
  <c r="AE1762" i="3"/>
  <c r="AG1563" i="3"/>
  <c r="AE1563" i="3"/>
  <c r="AG285" i="3"/>
  <c r="AE285" i="3"/>
  <c r="AG811" i="3"/>
  <c r="AE811" i="3"/>
  <c r="AE246" i="3"/>
  <c r="AF246" i="3" s="1"/>
  <c r="AI246" i="3" s="1"/>
  <c r="AG246" i="3"/>
  <c r="AH2859" i="3"/>
  <c r="AF2859" i="3"/>
  <c r="AI2859" i="3" s="1"/>
  <c r="AE2507" i="3"/>
  <c r="AG1911" i="3"/>
  <c r="AG1704" i="3"/>
  <c r="AG2612" i="3"/>
  <c r="AE1240" i="3"/>
  <c r="AH3836" i="3"/>
  <c r="AF3398" i="3"/>
  <c r="AI3398" i="3" s="1"/>
  <c r="AH3398" i="3"/>
  <c r="AF340" i="3"/>
  <c r="AI340" i="3" s="1"/>
  <c r="AH340" i="3"/>
  <c r="AF414" i="3"/>
  <c r="AI414" i="3" s="1"/>
  <c r="AH414" i="3"/>
  <c r="AF2113" i="3"/>
  <c r="AI2113" i="3" s="1"/>
  <c r="AH2113" i="3"/>
  <c r="AF1041" i="3"/>
  <c r="AI1041" i="3" s="1"/>
  <c r="AH1041" i="3"/>
  <c r="AF1963" i="3"/>
  <c r="AI1963" i="3" s="1"/>
  <c r="AH1300" i="3"/>
  <c r="AF1300" i="3"/>
  <c r="AI1300" i="3" s="1"/>
  <c r="AH1225" i="3"/>
  <c r="AF1225" i="3"/>
  <c r="AI1225" i="3" s="1"/>
  <c r="AH2497" i="3"/>
  <c r="AF2497" i="3"/>
  <c r="AI2497" i="3" s="1"/>
  <c r="AF2622" i="3"/>
  <c r="AI2622" i="3" s="1"/>
  <c r="AH2622" i="3"/>
  <c r="AF2312" i="3"/>
  <c r="AI2312" i="3" s="1"/>
  <c r="AH2312" i="3"/>
  <c r="AF2958" i="3"/>
  <c r="AI2958" i="3" s="1"/>
  <c r="AH2958" i="3"/>
  <c r="AH1409" i="3"/>
  <c r="AF1409" i="3"/>
  <c r="AI1409" i="3" s="1"/>
  <c r="AH2186" i="3"/>
  <c r="AF2186" i="3"/>
  <c r="AI2186" i="3" s="1"/>
  <c r="AH3411" i="3"/>
  <c r="AF3411" i="3"/>
  <c r="AI3411" i="3" s="1"/>
  <c r="AF973" i="3"/>
  <c r="AI973" i="3" s="1"/>
  <c r="AF3071" i="3"/>
  <c r="AI3071" i="3" s="1"/>
  <c r="AH3071" i="3"/>
  <c r="AF1804" i="3"/>
  <c r="AI1804" i="3" s="1"/>
  <c r="AH1804" i="3"/>
  <c r="AF1658" i="3"/>
  <c r="AI1658" i="3" s="1"/>
  <c r="AH1658" i="3"/>
  <c r="AH979" i="3"/>
  <c r="AF979" i="3"/>
  <c r="AI979" i="3" s="1"/>
  <c r="AH2988" i="3"/>
  <c r="AH821" i="3"/>
  <c r="AF1611" i="3"/>
  <c r="AI1611" i="3" s="1"/>
  <c r="AH1611" i="3"/>
  <c r="AF1957" i="3"/>
  <c r="AI1957" i="3" s="1"/>
  <c r="AH1957" i="3"/>
  <c r="AH2473" i="3"/>
  <c r="AF2473" i="3"/>
  <c r="AI2473" i="3" s="1"/>
  <c r="AF951" i="3"/>
  <c r="AI951" i="3" s="1"/>
  <c r="AH951" i="3"/>
  <c r="AF430" i="3"/>
  <c r="AI430" i="3" s="1"/>
  <c r="AH430" i="3"/>
  <c r="AH1002" i="3"/>
  <c r="AF2363" i="3"/>
  <c r="AI2363" i="3" s="1"/>
  <c r="AH2363" i="3"/>
  <c r="AH1317" i="3"/>
  <c r="AF813" i="3"/>
  <c r="AI813" i="3" s="1"/>
  <c r="AH3583" i="3"/>
  <c r="AF3814" i="3"/>
  <c r="AI3814" i="3" s="1"/>
  <c r="AH1779" i="3"/>
  <c r="AF1349" i="3"/>
  <c r="AI1349" i="3" s="1"/>
  <c r="AH2051" i="3"/>
  <c r="AH1235" i="3"/>
  <c r="AH2166" i="3"/>
  <c r="AH2633" i="3"/>
  <c r="AH3099" i="3"/>
  <c r="AF2842" i="3"/>
  <c r="AI2842" i="3" s="1"/>
  <c r="AH2842" i="3"/>
  <c r="AE1483" i="3"/>
  <c r="AG1483" i="3"/>
  <c r="AG2694" i="3"/>
  <c r="AE2694" i="3"/>
  <c r="AE2229" i="3"/>
  <c r="AG2229" i="3"/>
  <c r="AG2993" i="3"/>
  <c r="AE2993" i="3"/>
  <c r="AG419" i="3"/>
  <c r="AE419" i="3"/>
  <c r="AE717" i="3"/>
  <c r="AG717" i="3"/>
  <c r="AG915" i="3"/>
  <c r="AE915" i="3"/>
  <c r="AG2315" i="3"/>
  <c r="AE2315" i="3"/>
  <c r="AH2315" i="3" s="1"/>
  <c r="AF1323" i="3"/>
  <c r="AI1323" i="3" s="1"/>
  <c r="AE3068" i="3"/>
  <c r="AF1766" i="3"/>
  <c r="AI1766" i="3" s="1"/>
  <c r="AE410" i="3"/>
  <c r="AE1440" i="3"/>
  <c r="AF421" i="3"/>
  <c r="AI421" i="3" s="1"/>
  <c r="AH2937" i="3"/>
  <c r="AE406" i="3"/>
  <c r="AH849" i="3"/>
  <c r="AG3494" i="3"/>
  <c r="AG3564" i="3"/>
  <c r="AF1485" i="3"/>
  <c r="AI1485" i="3" s="1"/>
  <c r="AH1485" i="3"/>
  <c r="AF1120" i="3"/>
  <c r="AI1120" i="3" s="1"/>
  <c r="AH2336" i="3"/>
  <c r="AF1188" i="3"/>
  <c r="AI1188" i="3" s="1"/>
  <c r="AH1188" i="3"/>
  <c r="AF2941" i="3"/>
  <c r="AI2941" i="3" s="1"/>
  <c r="AH2941" i="3"/>
  <c r="AF1931" i="3"/>
  <c r="AI1931" i="3" s="1"/>
  <c r="AH1931" i="3"/>
  <c r="AE382" i="3"/>
  <c r="AF3286" i="3"/>
  <c r="AI3286" i="3" s="1"/>
  <c r="AE1059" i="3"/>
  <c r="AF2086" i="3"/>
  <c r="AI2086" i="3" s="1"/>
  <c r="AE1336" i="3"/>
  <c r="AG1336" i="3"/>
  <c r="AG1694" i="3"/>
  <c r="AE1694" i="3"/>
  <c r="AF1694" i="3" s="1"/>
  <c r="AI1694" i="3" s="1"/>
  <c r="AE2460" i="3"/>
  <c r="AF2460" i="3" s="1"/>
  <c r="AI2460" i="3" s="1"/>
  <c r="AG2460" i="3"/>
  <c r="AG907" i="3"/>
  <c r="AE907" i="3"/>
  <c r="AE2480" i="3"/>
  <c r="AG2480" i="3"/>
  <c r="AG463" i="3"/>
  <c r="AE463" i="3"/>
  <c r="AH463" i="3" s="1"/>
  <c r="AE769" i="3"/>
  <c r="AG769" i="3"/>
  <c r="AG2896" i="3"/>
  <c r="AE2896" i="3"/>
  <c r="AH2896" i="3" s="1"/>
  <c r="AG2977" i="3"/>
  <c r="AE2977" i="3"/>
  <c r="AG2058" i="3"/>
  <c r="AE2058" i="3"/>
  <c r="AE2437" i="3"/>
  <c r="AF2437" i="3" s="1"/>
  <c r="AI2437" i="3" s="1"/>
  <c r="AG2437" i="3"/>
  <c r="AG1269" i="3"/>
  <c r="AE1269" i="3"/>
  <c r="AF1269" i="3" s="1"/>
  <c r="AI1269" i="3" s="1"/>
  <c r="AG1960" i="3"/>
  <c r="AE1960" i="3"/>
  <c r="AF1960" i="3" s="1"/>
  <c r="AI1960" i="3" s="1"/>
  <c r="AG1886" i="3"/>
  <c r="AE1886" i="3"/>
  <c r="AG3002" i="3"/>
  <c r="AE3002" i="3"/>
  <c r="AE399" i="3"/>
  <c r="AG399" i="3"/>
  <c r="AG290" i="3"/>
  <c r="AE290" i="3"/>
  <c r="AF290" i="3" s="1"/>
  <c r="AI290" i="3" s="1"/>
  <c r="AH2900" i="3"/>
  <c r="AF2900" i="3"/>
  <c r="AI2900" i="3" s="1"/>
  <c r="AG424" i="3"/>
  <c r="AE424" i="3"/>
  <c r="AF424" i="3" s="1"/>
  <c r="AI424" i="3" s="1"/>
  <c r="AE1664" i="3"/>
  <c r="AH1664" i="3" s="1"/>
  <c r="AG1664" i="3"/>
  <c r="AG2122" i="3"/>
  <c r="AE2122" i="3"/>
  <c r="AE1234" i="3"/>
  <c r="AF1234" i="3" s="1"/>
  <c r="AI1234" i="3" s="1"/>
  <c r="AG1234" i="3"/>
  <c r="AH1345" i="3"/>
  <c r="AF1345" i="3"/>
  <c r="AI1345" i="3" s="1"/>
  <c r="AF249" i="3"/>
  <c r="AI249" i="3" s="1"/>
  <c r="AH249" i="3"/>
  <c r="AG1459" i="3"/>
  <c r="AE1459" i="3"/>
  <c r="AF1459" i="3" s="1"/>
  <c r="AI1459" i="3" s="1"/>
  <c r="AF1185" i="3"/>
  <c r="AI1185" i="3" s="1"/>
  <c r="AH1185" i="3"/>
  <c r="AH852" i="3"/>
  <c r="AF852" i="3"/>
  <c r="AI852" i="3" s="1"/>
  <c r="AE1524" i="3"/>
  <c r="AG1524" i="3"/>
  <c r="AF2286" i="3"/>
  <c r="AI2286" i="3" s="1"/>
  <c r="AH2286" i="3"/>
  <c r="AF1205" i="3"/>
  <c r="AI1205" i="3" s="1"/>
  <c r="AH1205" i="3"/>
  <c r="AG1965" i="3"/>
  <c r="AE1965" i="3"/>
  <c r="AE2266" i="3"/>
  <c r="AG2266" i="3"/>
  <c r="AG308" i="3"/>
  <c r="AE308" i="3"/>
  <c r="AE1001" i="3"/>
  <c r="AG1001" i="3"/>
  <c r="AG614" i="3"/>
  <c r="AE614" i="3"/>
  <c r="AE1770" i="3"/>
  <c r="AG1770" i="3"/>
  <c r="AG468" i="3"/>
  <c r="AE468" i="3"/>
  <c r="AH468" i="3" s="1"/>
  <c r="AE591" i="3"/>
  <c r="AG591" i="3"/>
  <c r="AH2247" i="3"/>
  <c r="AF2247" i="3"/>
  <c r="AI2247" i="3" s="1"/>
  <c r="AE467" i="3"/>
  <c r="AG467" i="3"/>
  <c r="AH873" i="3"/>
  <c r="AF873" i="3"/>
  <c r="AI873" i="3" s="1"/>
  <c r="AG2973" i="3"/>
  <c r="AE2973" i="3"/>
  <c r="AF2973" i="3" s="1"/>
  <c r="AI2973" i="3" s="1"/>
  <c r="AF925" i="3"/>
  <c r="AI925" i="3" s="1"/>
  <c r="AH925" i="3"/>
  <c r="AG2839" i="3"/>
  <c r="AE2839" i="3"/>
  <c r="AG758" i="3"/>
  <c r="AE758" i="3"/>
  <c r="AG1223" i="3"/>
  <c r="AE1223" i="3"/>
  <c r="AH1223" i="3" s="1"/>
  <c r="AG1684" i="3"/>
  <c r="AE1684" i="3"/>
  <c r="AG418" i="3"/>
  <c r="AE418" i="3"/>
  <c r="AG531" i="3"/>
  <c r="AE531" i="3"/>
  <c r="AE2065" i="3"/>
  <c r="AH2065" i="3" s="1"/>
  <c r="AG2065" i="3"/>
  <c r="AG734" i="3"/>
  <c r="AE734" i="3"/>
  <c r="AG2843" i="3"/>
  <c r="AE2843" i="3"/>
  <c r="AG874" i="3"/>
  <c r="AE874" i="3"/>
  <c r="AG2844" i="3"/>
  <c r="AE2844" i="3"/>
  <c r="AG1025" i="3"/>
  <c r="AE1025" i="3"/>
  <c r="AG1193" i="3"/>
  <c r="AE1193" i="3"/>
  <c r="AH1193" i="3" s="1"/>
  <c r="AE749" i="3"/>
  <c r="AG749" i="3"/>
  <c r="AG1006" i="3"/>
  <c r="AE1006" i="3"/>
  <c r="AE2358" i="3"/>
  <c r="AF2358" i="3" s="1"/>
  <c r="AI2358" i="3" s="1"/>
  <c r="AG2358" i="3"/>
  <c r="AE2372" i="3"/>
  <c r="AG2372" i="3"/>
  <c r="AE2276" i="3"/>
  <c r="AG2276" i="3"/>
  <c r="AF2506" i="3"/>
  <c r="AI2506" i="3" s="1"/>
  <c r="AH2506" i="3"/>
  <c r="AF247" i="3"/>
  <c r="AI247" i="3" s="1"/>
  <c r="AH247" i="3"/>
  <c r="AE2693" i="3"/>
  <c r="AG2693" i="3"/>
  <c r="AH1588" i="3"/>
  <c r="AF1588" i="3"/>
  <c r="AI1588" i="3" s="1"/>
  <c r="AE1994" i="3"/>
  <c r="AF1994" i="3" s="1"/>
  <c r="AI1994" i="3" s="1"/>
  <c r="AG1994" i="3"/>
  <c r="AE1189" i="3"/>
  <c r="AG1189" i="3"/>
  <c r="AH898" i="3"/>
  <c r="AF898" i="3"/>
  <c r="AI898" i="3" s="1"/>
  <c r="AE1046" i="3"/>
  <c r="AG1046" i="3"/>
  <c r="AG2016" i="3"/>
  <c r="AE2016" i="3"/>
  <c r="AE2750" i="3"/>
  <c r="AG2750" i="3"/>
  <c r="AG301" i="3"/>
  <c r="AE301" i="3"/>
  <c r="AH301" i="3" s="1"/>
  <c r="AE2100" i="3"/>
  <c r="AG2100" i="3"/>
  <c r="AE1986" i="3"/>
  <c r="AG1986" i="3"/>
  <c r="AG1831" i="3"/>
  <c r="AE1831" i="3"/>
  <c r="AE3010" i="3"/>
  <c r="AG3010" i="3"/>
  <c r="AG2909" i="3"/>
  <c r="AE2909" i="3"/>
  <c r="AE2851" i="3"/>
  <c r="AG2851" i="3"/>
  <c r="AG1454" i="3"/>
  <c r="AE1454" i="3"/>
  <c r="AG1930" i="3"/>
  <c r="AE1930" i="3"/>
  <c r="AE2865" i="3"/>
  <c r="AG2865" i="3"/>
  <c r="AG2769" i="3"/>
  <c r="AE2769" i="3"/>
  <c r="AF2769" i="3" s="1"/>
  <c r="AI2769" i="3" s="1"/>
  <c r="AE2558" i="3"/>
  <c r="AF2558" i="3" s="1"/>
  <c r="AI2558" i="3" s="1"/>
  <c r="AG2558" i="3"/>
  <c r="AG643" i="3"/>
  <c r="AE643" i="3"/>
  <c r="AG819" i="3"/>
  <c r="AE819" i="3"/>
  <c r="AG729" i="3"/>
  <c r="AE729" i="3"/>
  <c r="AE822" i="3"/>
  <c r="AG822" i="3"/>
  <c r="AG1627" i="3"/>
  <c r="AE1627" i="3"/>
  <c r="AG2884" i="3"/>
  <c r="AE2884" i="3"/>
  <c r="AE1954" i="3"/>
  <c r="AG1954" i="3"/>
  <c r="AE1212" i="3"/>
  <c r="AG1212" i="3"/>
  <c r="AG802" i="3"/>
  <c r="AE802" i="3"/>
  <c r="AG807" i="3"/>
  <c r="AE807" i="3"/>
  <c r="AG3017" i="3"/>
  <c r="AE3017" i="3"/>
  <c r="AE1696" i="3"/>
  <c r="AF1696" i="3" s="1"/>
  <c r="AI1696" i="3" s="1"/>
  <c r="AG1696" i="3"/>
  <c r="AE2636" i="3"/>
  <c r="AF2636" i="3" s="1"/>
  <c r="AI2636" i="3" s="1"/>
  <c r="AG2636" i="3"/>
  <c r="AG2650" i="3"/>
  <c r="AE2650" i="3"/>
  <c r="AG2654" i="3"/>
  <c r="AE2654" i="3"/>
  <c r="AG2618" i="3"/>
  <c r="AE2618" i="3"/>
  <c r="AF2618" i="3" s="1"/>
  <c r="AI2618" i="3" s="1"/>
  <c r="AG2026" i="3"/>
  <c r="AE2026" i="3"/>
  <c r="AG2027" i="3"/>
  <c r="AE2027" i="3"/>
  <c r="AG2590" i="3"/>
  <c r="AE2590" i="3"/>
  <c r="AH360" i="3"/>
  <c r="AF360" i="3"/>
  <c r="AI360" i="3" s="1"/>
  <c r="AH706" i="3"/>
  <c r="AF706" i="3"/>
  <c r="AI706" i="3" s="1"/>
  <c r="AF708" i="3"/>
  <c r="AI708" i="3" s="1"/>
  <c r="AH708" i="3"/>
  <c r="AE2531" i="3"/>
  <c r="AG2531" i="3"/>
  <c r="AE1095" i="3"/>
  <c r="AG1095" i="3"/>
  <c r="AE2487" i="3"/>
  <c r="AG2487" i="3"/>
  <c r="AE2491" i="3"/>
  <c r="AG2491" i="3"/>
  <c r="AE2031" i="3"/>
  <c r="AG2031" i="3"/>
  <c r="AG2079" i="3"/>
  <c r="AE2079" i="3"/>
  <c r="AH2079" i="3" s="1"/>
  <c r="AG1958" i="3"/>
  <c r="AE1958" i="3"/>
  <c r="AG2429" i="3"/>
  <c r="AE2429" i="3"/>
  <c r="AG2387" i="3"/>
  <c r="AE2387" i="3"/>
  <c r="AG2385" i="3"/>
  <c r="AE2385" i="3"/>
  <c r="AG2310" i="3"/>
  <c r="AE2310" i="3"/>
  <c r="AF2310" i="3" s="1"/>
  <c r="AI2310" i="3" s="1"/>
  <c r="AG2355" i="3"/>
  <c r="AE2355" i="3"/>
  <c r="AG2377" i="3"/>
  <c r="AE2377" i="3"/>
  <c r="AG2302" i="3"/>
  <c r="AE2302" i="3"/>
  <c r="AG2311" i="3"/>
  <c r="AE2311" i="3"/>
  <c r="AG2295" i="3"/>
  <c r="AE2295" i="3"/>
  <c r="AG2334" i="3"/>
  <c r="AE2334" i="3"/>
  <c r="AH2735" i="3"/>
  <c r="AF2735" i="3"/>
  <c r="AI2735" i="3" s="1"/>
  <c r="AE237" i="3"/>
  <c r="AG237" i="3"/>
  <c r="AG2235" i="3"/>
  <c r="AE2235" i="3"/>
  <c r="AH2235" i="3" s="1"/>
  <c r="AE1268" i="3"/>
  <c r="AH1268" i="3" s="1"/>
  <c r="AG1268" i="3"/>
  <c r="AE2163" i="3"/>
  <c r="AF2163" i="3" s="1"/>
  <c r="AI2163" i="3" s="1"/>
  <c r="AG2163" i="3"/>
  <c r="AE2160" i="3"/>
  <c r="AG2160" i="3"/>
  <c r="AE2168" i="3"/>
  <c r="AG2168" i="3"/>
  <c r="AE2128" i="3"/>
  <c r="AG2128" i="3"/>
  <c r="AF2135" i="3"/>
  <c r="AI2135" i="3" s="1"/>
  <c r="AH2135" i="3"/>
  <c r="AE2254" i="3"/>
  <c r="AF2254" i="3" s="1"/>
  <c r="AI2254" i="3" s="1"/>
  <c r="AG2254" i="3"/>
  <c r="AG2046" i="3"/>
  <c r="AE2046" i="3"/>
  <c r="AG2008" i="3"/>
  <c r="AE2008" i="3"/>
  <c r="AE2007" i="3"/>
  <c r="AG2007" i="3"/>
  <c r="AG1460" i="3"/>
  <c r="AE1460" i="3"/>
  <c r="AG1961" i="3"/>
  <c r="AE1961" i="3"/>
  <c r="AG2537" i="3"/>
  <c r="AE2537" i="3"/>
  <c r="AG2401" i="3"/>
  <c r="AE2401" i="3"/>
  <c r="AG2394" i="3"/>
  <c r="AE2394" i="3"/>
  <c r="AE1534" i="3"/>
  <c r="AG1534" i="3"/>
  <c r="AG3031" i="3"/>
  <c r="AE3031" i="3"/>
  <c r="AG1525" i="3"/>
  <c r="AE1525" i="3"/>
  <c r="AH1525" i="3" s="1"/>
  <c r="AF1213" i="3"/>
  <c r="AI1213" i="3" s="1"/>
  <c r="AH1213" i="3"/>
  <c r="AG1403" i="3"/>
  <c r="AE1403" i="3"/>
  <c r="AF1405" i="3"/>
  <c r="AI1405" i="3" s="1"/>
  <c r="AH1405" i="3"/>
  <c r="AG1856" i="3"/>
  <c r="AE1856" i="3"/>
  <c r="AF1674" i="3"/>
  <c r="AI1674" i="3" s="1"/>
  <c r="AH1674" i="3"/>
  <c r="AE2854" i="3"/>
  <c r="AG2854" i="3"/>
  <c r="AE1388" i="3"/>
  <c r="AH1388" i="3" s="1"/>
  <c r="AG1388" i="3"/>
  <c r="AG1773" i="3"/>
  <c r="AE1773" i="3"/>
  <c r="AE854" i="3"/>
  <c r="AG854" i="3"/>
  <c r="AE1255" i="3"/>
  <c r="AG1255" i="3"/>
  <c r="AE1783" i="3"/>
  <c r="AG1783" i="3"/>
  <c r="AE1793" i="3"/>
  <c r="AF1793" i="3" s="1"/>
  <c r="AI1793" i="3" s="1"/>
  <c r="AG1793" i="3"/>
  <c r="AE1818" i="3"/>
  <c r="AG1818" i="3"/>
  <c r="AG1754" i="3"/>
  <c r="AE1754" i="3"/>
  <c r="AG997" i="3"/>
  <c r="AE997" i="3"/>
  <c r="AG2609" i="3"/>
  <c r="AE2609" i="3"/>
  <c r="AG2709" i="3"/>
  <c r="AE2709" i="3"/>
  <c r="AF2709" i="3" s="1"/>
  <c r="AI2709" i="3" s="1"/>
  <c r="AG2714" i="3"/>
  <c r="AE2714" i="3"/>
  <c r="AF2712" i="3"/>
  <c r="AI2712" i="3" s="1"/>
  <c r="AH2712" i="3"/>
  <c r="AG1984" i="3"/>
  <c r="AE1984" i="3"/>
  <c r="AG1443" i="3"/>
  <c r="AE1443" i="3"/>
  <c r="AE2241" i="3"/>
  <c r="AG2241" i="3"/>
  <c r="AE764" i="3"/>
  <c r="AG764" i="3"/>
  <c r="AG1595" i="3"/>
  <c r="AE1595" i="3"/>
  <c r="AG1647" i="3"/>
  <c r="AE1647" i="3"/>
  <c r="AF1647" i="3" s="1"/>
  <c r="AI1647" i="3" s="1"/>
  <c r="AE2984" i="3"/>
  <c r="AG2984" i="3"/>
  <c r="AH629" i="3"/>
  <c r="AF629" i="3"/>
  <c r="AI629" i="3" s="1"/>
  <c r="AH2544" i="3"/>
  <c r="AF2544" i="3"/>
  <c r="AI2544" i="3" s="1"/>
  <c r="AE2818" i="3"/>
  <c r="AG2818" i="3"/>
  <c r="AG2574" i="3"/>
  <c r="AE2574" i="3"/>
  <c r="AH1578" i="3"/>
  <c r="AF1578" i="3"/>
  <c r="AI1578" i="3" s="1"/>
  <c r="AG2103" i="3"/>
  <c r="AE2103" i="3"/>
  <c r="AE1069" i="3"/>
  <c r="AG1069" i="3"/>
  <c r="AG1086" i="3"/>
  <c r="AE1086" i="3"/>
  <c r="AE1090" i="3"/>
  <c r="AG1090" i="3"/>
  <c r="AE1438" i="3"/>
  <c r="AG1438" i="3"/>
  <c r="AE1441" i="3"/>
  <c r="AG1441" i="3"/>
  <c r="AE1880" i="3"/>
  <c r="AG1880" i="3"/>
  <c r="AE779" i="3"/>
  <c r="AH779" i="3" s="1"/>
  <c r="AG779" i="3"/>
  <c r="AG978" i="3"/>
  <c r="AE978" i="3"/>
  <c r="AE3067" i="3"/>
  <c r="AH3067" i="3" s="1"/>
  <c r="AG3067" i="3"/>
  <c r="AG1326" i="3"/>
  <c r="AE1326" i="3"/>
  <c r="AG1275" i="3"/>
  <c r="AE1275" i="3"/>
  <c r="AE1277" i="3"/>
  <c r="AG1277" i="3"/>
  <c r="AG1266" i="3"/>
  <c r="AE1266" i="3"/>
  <c r="AH1899" i="3"/>
  <c r="AE1125" i="3"/>
  <c r="AH2695" i="3"/>
  <c r="AF2807" i="3"/>
  <c r="AI2807" i="3" s="1"/>
  <c r="AH1996" i="3"/>
  <c r="AF744" i="3"/>
  <c r="AI744" i="3" s="1"/>
  <c r="AE796" i="3"/>
  <c r="AF796" i="3" s="1"/>
  <c r="AI796" i="3" s="1"/>
  <c r="AG2223" i="3"/>
  <c r="AE1421" i="3"/>
  <c r="AF1499" i="3"/>
  <c r="AI1499" i="3" s="1"/>
  <c r="AG1242" i="3"/>
  <c r="AG1119" i="3"/>
  <c r="AF287" i="3"/>
  <c r="AI287" i="3" s="1"/>
  <c r="AE1978" i="3"/>
  <c r="AE2857" i="3"/>
  <c r="AE1145" i="3"/>
  <c r="AE994" i="3"/>
  <c r="AG2248" i="3"/>
  <c r="AG423" i="3"/>
  <c r="AG1362" i="3"/>
  <c r="AE792" i="3"/>
  <c r="AF792" i="3" s="1"/>
  <c r="AI792" i="3" s="1"/>
  <c r="AE2560" i="3"/>
  <c r="AG2990" i="3"/>
  <c r="AF2205" i="3"/>
  <c r="AI2205" i="3" s="1"/>
  <c r="AG1499" i="3"/>
  <c r="AE1862" i="3"/>
  <c r="AG484" i="3"/>
  <c r="AE2809" i="3"/>
  <c r="AE836" i="3"/>
  <c r="AE1038" i="3"/>
  <c r="AF1038" i="3" s="1"/>
  <c r="AI1038" i="3" s="1"/>
  <c r="AE1723" i="3"/>
  <c r="AE1215" i="3"/>
  <c r="AE1063" i="3"/>
  <c r="AE2646" i="3"/>
  <c r="AE2562" i="3"/>
  <c r="AF2562" i="3" s="1"/>
  <c r="AI2562" i="3" s="1"/>
  <c r="AG712" i="3"/>
  <c r="AG2451" i="3"/>
  <c r="AG2781" i="3"/>
  <c r="AH716" i="3"/>
  <c r="AH1371" i="3"/>
  <c r="AG890" i="3"/>
  <c r="AE1850" i="3"/>
  <c r="AH1850" i="3" s="1"/>
  <c r="AE1056" i="3"/>
  <c r="AE1224" i="3"/>
  <c r="AH1224" i="3" s="1"/>
  <c r="AG744" i="3"/>
  <c r="AF2174" i="3"/>
  <c r="AI2174" i="3" s="1"/>
  <c r="AG2338" i="3"/>
  <c r="AE2060" i="3"/>
  <c r="AE2882" i="3"/>
  <c r="AE394" i="3"/>
  <c r="AE2141" i="3"/>
  <c r="AE1012" i="3"/>
  <c r="AE1397" i="3"/>
  <c r="AG2695" i="3"/>
  <c r="AG2481" i="3"/>
  <c r="AF2805" i="3"/>
  <c r="AI2805" i="3" s="1"/>
  <c r="AE1571" i="3"/>
  <c r="AH1571" i="3" s="1"/>
  <c r="AG287" i="3"/>
  <c r="AH2781" i="3"/>
  <c r="AG2555" i="3"/>
  <c r="AE1614" i="3"/>
  <c r="AG1614" i="3"/>
  <c r="AH1574" i="3"/>
  <c r="AF1574" i="3"/>
  <c r="AI1574" i="3" s="1"/>
  <c r="AE893" i="3"/>
  <c r="AG893" i="3"/>
  <c r="AG1022" i="3"/>
  <c r="AE1022" i="3"/>
  <c r="AG1043" i="3"/>
  <c r="AE1043" i="3"/>
  <c r="AG2747" i="3"/>
  <c r="AE2747" i="3"/>
  <c r="AH887" i="3"/>
  <c r="AF887" i="3"/>
  <c r="AI887" i="3" s="1"/>
  <c r="AG1895" i="3"/>
  <c r="AE1895" i="3"/>
  <c r="AF1895" i="3" s="1"/>
  <c r="AI1895" i="3" s="1"/>
  <c r="AG2578" i="3"/>
  <c r="AE2578" i="3"/>
  <c r="AG492" i="3"/>
  <c r="AE492" i="3"/>
  <c r="AE441" i="3"/>
  <c r="AG441" i="3"/>
  <c r="AG353" i="3"/>
  <c r="AE353" i="3"/>
  <c r="AG2505" i="3"/>
  <c r="AE2505" i="3"/>
  <c r="AH2505" i="3" s="1"/>
  <c r="AG2906" i="3"/>
  <c r="AE2906" i="3"/>
  <c r="AG1446" i="3"/>
  <c r="AE1446" i="3"/>
  <c r="AE1282" i="3"/>
  <c r="AG1282" i="3"/>
  <c r="AH1812" i="3"/>
  <c r="AF1812" i="3"/>
  <c r="AI1812" i="3" s="1"/>
  <c r="AE2431" i="3"/>
  <c r="AG2431" i="3"/>
  <c r="AH712" i="3"/>
  <c r="AF712" i="3"/>
  <c r="AI712" i="3" s="1"/>
  <c r="AG254" i="3"/>
  <c r="AE254" i="3"/>
  <c r="AE2699" i="3"/>
  <c r="AG2699" i="3"/>
  <c r="AE2946" i="3"/>
  <c r="AG2946" i="3"/>
  <c r="AF534" i="3"/>
  <c r="AI534" i="3" s="1"/>
  <c r="AH534" i="3"/>
  <c r="AG2074" i="3"/>
  <c r="AE2074" i="3"/>
  <c r="AG1307" i="3"/>
  <c r="AE1307" i="3"/>
  <c r="AH1307" i="3" s="1"/>
  <c r="AE426" i="3"/>
  <c r="AH426" i="3" s="1"/>
  <c r="AG426" i="3"/>
  <c r="AE759" i="3"/>
  <c r="AG759" i="3"/>
  <c r="AE1384" i="3"/>
  <c r="AG1384" i="3"/>
  <c r="AE2551" i="3"/>
  <c r="AG2551" i="3"/>
  <c r="AH1242" i="3"/>
  <c r="AF1242" i="3"/>
  <c r="AI1242" i="3" s="1"/>
  <c r="AE964" i="3"/>
  <c r="AG964" i="3"/>
  <c r="AG2156" i="3"/>
  <c r="AE2156" i="3"/>
  <c r="AH2835" i="3"/>
  <c r="AF2835" i="3"/>
  <c r="AI2835" i="3" s="1"/>
  <c r="AE2379" i="3"/>
  <c r="AG2379" i="3"/>
  <c r="AG977" i="3"/>
  <c r="AE977" i="3"/>
  <c r="AE2438" i="3"/>
  <c r="AG2438" i="3"/>
  <c r="AG954" i="3"/>
  <c r="AE954" i="3"/>
  <c r="AF954" i="3" s="1"/>
  <c r="AI954" i="3" s="1"/>
  <c r="AG1518" i="3"/>
  <c r="AE1518" i="3"/>
  <c r="AE2526" i="3"/>
  <c r="AH2526" i="3" s="1"/>
  <c r="AG2526" i="3"/>
  <c r="AG1875" i="3"/>
  <c r="AE1875" i="3"/>
  <c r="AE2758" i="3"/>
  <c r="AG2758" i="3"/>
  <c r="AE1028" i="3"/>
  <c r="AG1028" i="3"/>
  <c r="AE2085" i="3"/>
  <c r="AG2085" i="3"/>
  <c r="AG2066" i="3"/>
  <c r="AE2066" i="3"/>
  <c r="AH3103" i="3"/>
  <c r="AF3103" i="3"/>
  <c r="AI3103" i="3" s="1"/>
  <c r="AF3121" i="3"/>
  <c r="AI3121" i="3" s="1"/>
  <c r="AH3121" i="3"/>
  <c r="AG3129" i="3"/>
  <c r="AE3129" i="3"/>
  <c r="AF3540" i="3"/>
  <c r="AI3540" i="3" s="1"/>
  <c r="AG3572" i="3"/>
  <c r="AG3532" i="3"/>
  <c r="AF3552" i="3"/>
  <c r="AI3552" i="3" s="1"/>
  <c r="AG3580" i="3"/>
  <c r="AG3576" i="3"/>
  <c r="AH3795" i="3"/>
  <c r="AF3576" i="3"/>
  <c r="AI3576" i="3" s="1"/>
  <c r="AE3524" i="3"/>
  <c r="AH3524" i="3" s="1"/>
  <c r="AE3548" i="3"/>
  <c r="AH3548" i="3" s="1"/>
  <c r="AH3772" i="3"/>
  <c r="AG3560" i="3"/>
  <c r="AF3431" i="3"/>
  <c r="AI3431" i="3" s="1"/>
  <c r="AH3431" i="3"/>
  <c r="AH3357" i="3"/>
  <c r="AF3357" i="3"/>
  <c r="AI3357" i="3" s="1"/>
  <c r="AF1417" i="3"/>
  <c r="AI1417" i="3" s="1"/>
  <c r="AH1417" i="3"/>
  <c r="AF2329" i="3"/>
  <c r="AI2329" i="3" s="1"/>
  <c r="AH2329" i="3"/>
  <c r="AF3376" i="3"/>
  <c r="AI3376" i="3" s="1"/>
  <c r="AF1019" i="3"/>
  <c r="AI1019" i="3" s="1"/>
  <c r="AF2366" i="3"/>
  <c r="AI2366" i="3" s="1"/>
  <c r="AF1467" i="3"/>
  <c r="AI1467" i="3" s="1"/>
  <c r="AF2811" i="3"/>
  <c r="AI2811" i="3" s="1"/>
  <c r="AF312" i="3"/>
  <c r="AI312" i="3" s="1"/>
  <c r="AH943" i="3"/>
  <c r="AF1030" i="3"/>
  <c r="AI1030" i="3" s="1"/>
  <c r="AH3155" i="3"/>
  <c r="AH2981" i="3"/>
  <c r="AH3279" i="3"/>
  <c r="AF3270" i="3"/>
  <c r="AI3270" i="3" s="1"/>
  <c r="AH3579" i="3"/>
  <c r="AF3519" i="3"/>
  <c r="AI3519" i="3" s="1"/>
  <c r="AH3515" i="3"/>
  <c r="AH3834" i="3"/>
  <c r="AH3806" i="3"/>
  <c r="AH3299" i="3"/>
  <c r="AF3299" i="3"/>
  <c r="AI3299" i="3" s="1"/>
  <c r="AF3295" i="3"/>
  <c r="AI3295" i="3" s="1"/>
  <c r="AH3295" i="3"/>
  <c r="AF3275" i="3"/>
  <c r="AI3275" i="3" s="1"/>
  <c r="AH3275" i="3"/>
  <c r="AH814" i="3"/>
  <c r="AF814" i="3"/>
  <c r="AI814" i="3" s="1"/>
  <c r="AH259" i="3"/>
  <c r="AF259" i="3"/>
  <c r="AI259" i="3" s="1"/>
  <c r="AF761" i="3"/>
  <c r="AI761" i="3" s="1"/>
  <c r="AH761" i="3"/>
  <c r="AH2313" i="3"/>
  <c r="AF2313" i="3"/>
  <c r="AI2313" i="3" s="1"/>
  <c r="AF838" i="3"/>
  <c r="AI838" i="3" s="1"/>
  <c r="AH1928" i="3"/>
  <c r="AF1928" i="3"/>
  <c r="AI1928" i="3" s="1"/>
  <c r="AF686" i="3"/>
  <c r="AI686" i="3" s="1"/>
  <c r="AF2069" i="3"/>
  <c r="AI2069" i="3" s="1"/>
  <c r="AH3075" i="3"/>
  <c r="AH361" i="3"/>
  <c r="AF2299" i="3"/>
  <c r="AI2299" i="3" s="1"/>
  <c r="AH3005" i="3"/>
  <c r="AH595" i="3"/>
  <c r="AF3239" i="3"/>
  <c r="AI3239" i="3" s="1"/>
  <c r="AF3015" i="3"/>
  <c r="AI3015" i="3" s="1"/>
  <c r="AF3283" i="3"/>
  <c r="AI3283" i="3" s="1"/>
  <c r="AF3306" i="3"/>
  <c r="AI3306" i="3" s="1"/>
  <c r="AH3076" i="3"/>
  <c r="AF3076" i="3"/>
  <c r="AI3076" i="3" s="1"/>
  <c r="AF692" i="3"/>
  <c r="AI692" i="3" s="1"/>
  <c r="AF3522" i="3"/>
  <c r="AI3522" i="3" s="1"/>
  <c r="AF3532" i="3"/>
  <c r="AI3532" i="3" s="1"/>
  <c r="AF3544" i="3"/>
  <c r="AI3544" i="3" s="1"/>
  <c r="AF3568" i="3"/>
  <c r="AI3568" i="3" s="1"/>
  <c r="AH3516" i="3"/>
  <c r="AF3586" i="3"/>
  <c r="AI3586" i="3" s="1"/>
  <c r="AE3598" i="3"/>
  <c r="AH3598" i="3" s="1"/>
  <c r="AG3520" i="3"/>
  <c r="AG3538" i="3"/>
  <c r="AE3556" i="3"/>
  <c r="AH3580" i="3"/>
  <c r="AE3536" i="3"/>
  <c r="AE3554" i="3"/>
  <c r="AH3554" i="3" s="1"/>
  <c r="AG3591" i="3"/>
  <c r="AH3835" i="3"/>
  <c r="AG3544" i="3"/>
  <c r="AG3582" i="3"/>
  <c r="AG3542" i="3"/>
  <c r="AG3568" i="3"/>
  <c r="AG3584" i="3"/>
  <c r="AH3796" i="3"/>
  <c r="AH3802" i="3"/>
  <c r="AE3566" i="3"/>
  <c r="AH3566" i="3" s="1"/>
  <c r="AG3552" i="3"/>
  <c r="AH3059" i="3"/>
  <c r="AF3059" i="3"/>
  <c r="AI3059" i="3" s="1"/>
  <c r="AF884" i="3"/>
  <c r="AI884" i="3" s="1"/>
  <c r="AH884" i="3"/>
  <c r="AH1173" i="3"/>
  <c r="AF1173" i="3"/>
  <c r="AI1173" i="3" s="1"/>
  <c r="AH2532" i="3"/>
  <c r="AF2532" i="3"/>
  <c r="AI2532" i="3" s="1"/>
  <c r="AH423" i="3"/>
  <c r="AF423" i="3"/>
  <c r="AI423" i="3" s="1"/>
  <c r="AH489" i="3"/>
  <c r="AH1124" i="3"/>
  <c r="AH1922" i="3"/>
  <c r="AF1922" i="3"/>
  <c r="AI1922" i="3" s="1"/>
  <c r="AF2337" i="3"/>
  <c r="AI2337" i="3" s="1"/>
  <c r="AH1590" i="3"/>
  <c r="AF1590" i="3"/>
  <c r="AI1590" i="3" s="1"/>
  <c r="AF3172" i="3"/>
  <c r="AI3172" i="3" s="1"/>
  <c r="AH3172" i="3"/>
  <c r="AF2652" i="3"/>
  <c r="AI2652" i="3" s="1"/>
  <c r="AF2642" i="3"/>
  <c r="AI2642" i="3" s="1"/>
  <c r="AH2642" i="3"/>
  <c r="AF2619" i="3"/>
  <c r="AI2619" i="3" s="1"/>
  <c r="AH2619" i="3"/>
  <c r="AF528" i="3"/>
  <c r="AI528" i="3" s="1"/>
  <c r="AH1386" i="3"/>
  <c r="AH1778" i="3"/>
  <c r="AF1222" i="3"/>
  <c r="AI1222" i="3" s="1"/>
  <c r="AF2339" i="3"/>
  <c r="AI2339" i="3" s="1"/>
  <c r="AH289" i="3"/>
  <c r="AF2469" i="3"/>
  <c r="AI2469" i="3" s="1"/>
  <c r="AF1448" i="3"/>
  <c r="AI1448" i="3" s="1"/>
  <c r="AH3199" i="3"/>
  <c r="AF2176" i="3"/>
  <c r="AI2176" i="3" s="1"/>
  <c r="AH1093" i="3"/>
  <c r="AH276" i="3"/>
  <c r="AF504" i="3"/>
  <c r="AI504" i="3" s="1"/>
  <c r="AH535" i="3"/>
  <c r="AF604" i="3"/>
  <c r="AI604" i="3" s="1"/>
  <c r="AH3207" i="3"/>
  <c r="AF1356" i="3"/>
  <c r="AI1356" i="3" s="1"/>
  <c r="AF1194" i="3"/>
  <c r="AI1194" i="3" s="1"/>
  <c r="AF2589" i="3"/>
  <c r="AI2589" i="3" s="1"/>
  <c r="AF3074" i="3"/>
  <c r="AI3074" i="3" s="1"/>
  <c r="AH2406" i="3"/>
  <c r="AH2953" i="3"/>
  <c r="AF1625" i="3"/>
  <c r="AI1625" i="3" s="1"/>
  <c r="AH1625" i="3"/>
  <c r="AF3176" i="3"/>
  <c r="AI3176" i="3" s="1"/>
  <c r="AF2252" i="3"/>
  <c r="AI2252" i="3" s="1"/>
  <c r="AF2424" i="3"/>
  <c r="AI2424" i="3" s="1"/>
  <c r="AH2424" i="3"/>
  <c r="AH2850" i="3"/>
  <c r="AF2850" i="3"/>
  <c r="AI2850" i="3" s="1"/>
  <c r="AH3302" i="3"/>
  <c r="AF3302" i="3"/>
  <c r="AI3302" i="3" s="1"/>
  <c r="AF3311" i="3"/>
  <c r="AI3311" i="3" s="1"/>
  <c r="AH3311" i="3"/>
  <c r="AF3307" i="3"/>
  <c r="AI3307" i="3" s="1"/>
  <c r="AH3307" i="3"/>
  <c r="AF3303" i="3"/>
  <c r="AI3303" i="3" s="1"/>
  <c r="AH3303" i="3"/>
  <c r="AF3291" i="3"/>
  <c r="AI3291" i="3" s="1"/>
  <c r="AH3291" i="3"/>
  <c r="AF3271" i="3"/>
  <c r="AI3271" i="3" s="1"/>
  <c r="AH3271" i="3"/>
  <c r="AH500" i="3"/>
  <c r="AH2171" i="3"/>
  <c r="AF2171" i="3"/>
  <c r="AI2171" i="3" s="1"/>
  <c r="AH1373" i="3"/>
  <c r="AF1373" i="3"/>
  <c r="AI1373" i="3" s="1"/>
  <c r="AH2907" i="3"/>
  <c r="AF2907" i="3"/>
  <c r="AI2907" i="3" s="1"/>
  <c r="AF3462" i="3"/>
  <c r="AI3462" i="3" s="1"/>
  <c r="AH3358" i="3"/>
  <c r="AF269" i="3"/>
  <c r="AI269" i="3" s="1"/>
  <c r="AH3310" i="3"/>
  <c r="AE944" i="3"/>
  <c r="AE364" i="3"/>
  <c r="AF626" i="3"/>
  <c r="AI626" i="3" s="1"/>
  <c r="AE2649" i="3"/>
  <c r="AG2649" i="3"/>
  <c r="AE2952" i="3"/>
  <c r="AH2952" i="3" s="1"/>
  <c r="AG2952" i="3"/>
  <c r="AE566" i="3"/>
  <c r="AG566" i="3"/>
  <c r="AE1445" i="3"/>
  <c r="AG1445" i="3"/>
  <c r="AE1363" i="3"/>
  <c r="AH1363" i="3" s="1"/>
  <c r="AG1363" i="3"/>
  <c r="AG1789" i="3"/>
  <c r="AE1789" i="3"/>
  <c r="AE2479" i="3"/>
  <c r="AG2479" i="3"/>
  <c r="AF2127" i="3"/>
  <c r="AI2127" i="3" s="1"/>
  <c r="AH2127" i="3"/>
  <c r="AH2029" i="3"/>
  <c r="AF2029" i="3"/>
  <c r="AI2029" i="3" s="1"/>
  <c r="AG827" i="3"/>
  <c r="AE827" i="3"/>
  <c r="AG2934" i="3"/>
  <c r="AE2934" i="3"/>
  <c r="AG2772" i="3"/>
  <c r="AE2772" i="3"/>
  <c r="AE2950" i="3"/>
  <c r="AG2950" i="3"/>
  <c r="AF2417" i="3"/>
  <c r="AI2417" i="3" s="1"/>
  <c r="AH2417" i="3"/>
  <c r="AG1045" i="3"/>
  <c r="AE1045" i="3"/>
  <c r="AE1217" i="3"/>
  <c r="AG1217" i="3"/>
  <c r="AE1541" i="3"/>
  <c r="AG1541" i="3"/>
  <c r="AE2218" i="3"/>
  <c r="AG2218" i="3"/>
  <c r="AG2722" i="3"/>
  <c r="AE2722" i="3"/>
  <c r="AG844" i="3"/>
  <c r="AE844" i="3"/>
  <c r="AH646" i="3"/>
  <c r="AF646" i="3"/>
  <c r="AI646" i="3" s="1"/>
  <c r="AG940" i="3"/>
  <c r="AE940" i="3"/>
  <c r="AE1310" i="3"/>
  <c r="AG1310" i="3"/>
  <c r="AE2109" i="3"/>
  <c r="AG2109" i="3"/>
  <c r="AE433" i="3"/>
  <c r="AG433" i="3"/>
  <c r="AG933" i="3"/>
  <c r="AE933" i="3"/>
  <c r="AG2725" i="3"/>
  <c r="AE2725" i="3"/>
  <c r="AE1175" i="3"/>
  <c r="AG1175" i="3"/>
  <c r="AE2062" i="3"/>
  <c r="AG2062" i="3"/>
  <c r="AE2762" i="3"/>
  <c r="AG2762" i="3"/>
  <c r="AE1693" i="3"/>
  <c r="AG1693" i="3"/>
  <c r="AF2802" i="3"/>
  <c r="AI2802" i="3" s="1"/>
  <c r="AH2802" i="3"/>
  <c r="AF2142" i="3"/>
  <c r="AI2142" i="3" s="1"/>
  <c r="AH2142" i="3"/>
  <c r="AG1062" i="3"/>
  <c r="AE1062" i="3"/>
  <c r="AG2376" i="3"/>
  <c r="AE2376" i="3"/>
  <c r="AG2152" i="3"/>
  <c r="AE2152" i="3"/>
  <c r="AE695" i="3"/>
  <c r="AG695" i="3"/>
  <c r="AE1736" i="3"/>
  <c r="AF1736" i="3" s="1"/>
  <c r="AI1736" i="3" s="1"/>
  <c r="AG1736" i="3"/>
  <c r="AG1582" i="3"/>
  <c r="AE1582" i="3"/>
  <c r="AG1457" i="3"/>
  <c r="AE1457" i="3"/>
  <c r="AE272" i="3"/>
  <c r="AG272" i="3"/>
  <c r="AE3033" i="3"/>
  <c r="AH3033" i="3" s="1"/>
  <c r="AG3033" i="3"/>
  <c r="AE2273" i="3"/>
  <c r="AF2273" i="3" s="1"/>
  <c r="AI2273" i="3" s="1"/>
  <c r="AG2273" i="3"/>
  <c r="AE1276" i="3"/>
  <c r="AH1276" i="3" s="1"/>
  <c r="AG1276" i="3"/>
  <c r="AE3072" i="3"/>
  <c r="AF3072" i="3" s="1"/>
  <c r="AI3072" i="3" s="1"/>
  <c r="AG3072" i="3"/>
  <c r="AG2846" i="3"/>
  <c r="AE2846" i="3"/>
  <c r="AE2840" i="3"/>
  <c r="AH2840" i="3" s="1"/>
  <c r="AG2840" i="3"/>
  <c r="AH2413" i="3"/>
  <c r="AF2413" i="3"/>
  <c r="AI2413" i="3" s="1"/>
  <c r="AH2519" i="3"/>
  <c r="AF2519" i="3"/>
  <c r="AI2519" i="3" s="1"/>
  <c r="AG2384" i="3"/>
  <c r="AE2384" i="3"/>
  <c r="AH2041" i="3"/>
  <c r="AF2041" i="3"/>
  <c r="AI2041" i="3" s="1"/>
  <c r="AG1881" i="3"/>
  <c r="AE1881" i="3"/>
  <c r="AE1021" i="3"/>
  <c r="AG1021" i="3"/>
  <c r="AG1036" i="3"/>
  <c r="AE1036" i="3"/>
  <c r="AG737" i="3"/>
  <c r="AE737" i="3"/>
  <c r="AE582" i="3"/>
  <c r="AG582" i="3"/>
  <c r="AE1722" i="3"/>
  <c r="AF1722" i="3" s="1"/>
  <c r="AI1722" i="3" s="1"/>
  <c r="AG1722" i="3"/>
  <c r="AH3403" i="3"/>
  <c r="AF3185" i="3"/>
  <c r="AI3185" i="3" s="1"/>
  <c r="AG2900" i="3"/>
  <c r="AE752" i="3"/>
  <c r="AH752" i="3" s="1"/>
  <c r="AE502" i="3"/>
  <c r="AG502" i="3"/>
  <c r="AG556" i="3"/>
  <c r="AE556" i="3"/>
  <c r="AH556" i="3" s="1"/>
  <c r="AE2529" i="3"/>
  <c r="AH2529" i="3" s="1"/>
  <c r="AG2529" i="3"/>
  <c r="AE481" i="3"/>
  <c r="AH481" i="3" s="1"/>
  <c r="AG481" i="3"/>
  <c r="AE572" i="3"/>
  <c r="AH572" i="3" s="1"/>
  <c r="AG572" i="3"/>
  <c r="AG1912" i="3"/>
  <c r="AE1912" i="3"/>
  <c r="AE2347" i="3"/>
  <c r="AG2347" i="3"/>
  <c r="AG1876" i="3"/>
  <c r="AE1876" i="3"/>
  <c r="AG2094" i="3"/>
  <c r="AE2094" i="3"/>
  <c r="AH2094" i="3" s="1"/>
  <c r="AE3133" i="3"/>
  <c r="AG3133" i="3"/>
  <c r="AE3137" i="3"/>
  <c r="AG3137" i="3"/>
  <c r="AH3140" i="3"/>
  <c r="AF3140" i="3"/>
  <c r="AI3140" i="3" s="1"/>
  <c r="AG3144" i="3"/>
  <c r="AE3144" i="3"/>
  <c r="AH3144" i="3" s="1"/>
  <c r="AH3558" i="3"/>
  <c r="AF3558" i="3"/>
  <c r="AI3558" i="3" s="1"/>
  <c r="AH3073" i="3"/>
  <c r="AH3251" i="3"/>
  <c r="AG2901" i="3"/>
  <c r="AE584" i="3"/>
  <c r="AF1942" i="3"/>
  <c r="AI1942" i="3" s="1"/>
  <c r="AH1942" i="3"/>
  <c r="AG2630" i="3"/>
  <c r="AE2630" i="3"/>
  <c r="AG1946" i="3"/>
  <c r="AE1946" i="3"/>
  <c r="AG1914" i="3"/>
  <c r="AE1914" i="3"/>
  <c r="AG1153" i="3"/>
  <c r="AE1153" i="3"/>
  <c r="AE1844" i="3"/>
  <c r="AF1844" i="3" s="1"/>
  <c r="AI1844" i="3" s="1"/>
  <c r="AG1844" i="3"/>
  <c r="AG3034" i="3"/>
  <c r="AE3034" i="3"/>
  <c r="AF3463" i="3"/>
  <c r="AI3463" i="3" s="1"/>
  <c r="AH3525" i="3"/>
  <c r="AH3833" i="3"/>
  <c r="AH3840" i="3"/>
  <c r="AH3646" i="3"/>
  <c r="AH3658" i="3"/>
  <c r="AH3667" i="3"/>
  <c r="AF3817" i="3"/>
  <c r="AI3817" i="3" s="1"/>
  <c r="AF3843" i="3"/>
  <c r="AI3843" i="3" s="1"/>
  <c r="AH3774" i="3"/>
  <c r="AH3790" i="3"/>
  <c r="AH3799" i="3"/>
  <c r="AH3808" i="3"/>
  <c r="AE3577" i="3"/>
  <c r="AH3837" i="3"/>
  <c r="AF3819" i="3"/>
  <c r="AI3819" i="3" s="1"/>
  <c r="AF3825" i="3"/>
  <c r="AI3825" i="3" s="1"/>
  <c r="AH3809" i="3"/>
  <c r="AF3593" i="3"/>
  <c r="AI3593" i="3" s="1"/>
  <c r="AH3671" i="3"/>
  <c r="AF3820" i="3"/>
  <c r="AI3820" i="3" s="1"/>
  <c r="AG3515" i="3"/>
  <c r="AH3634" i="3"/>
  <c r="AF3823" i="3"/>
  <c r="AI3823" i="3" s="1"/>
  <c r="AH3654" i="3"/>
  <c r="AF3640" i="3"/>
  <c r="AI3640" i="3" s="1"/>
  <c r="AH3838" i="3"/>
  <c r="AF3822" i="3"/>
  <c r="AI3822" i="3" s="1"/>
  <c r="AF3813" i="3"/>
  <c r="AI3813" i="3" s="1"/>
  <c r="AH3771" i="3"/>
  <c r="AH3805" i="3"/>
  <c r="AH3675" i="3"/>
  <c r="AF941" i="3"/>
  <c r="AI941" i="3" s="1"/>
  <c r="AF485" i="3"/>
  <c r="AI485" i="3" s="1"/>
  <c r="AH485" i="3"/>
  <c r="AF256" i="3"/>
  <c r="AI256" i="3" s="1"/>
  <c r="AH718" i="3"/>
  <c r="AF718" i="3"/>
  <c r="AI718" i="3" s="1"/>
  <c r="AH2806" i="3"/>
  <c r="AF2806" i="3"/>
  <c r="AI2806" i="3" s="1"/>
  <c r="AH1010" i="3"/>
  <c r="AF1010" i="3"/>
  <c r="AI1010" i="3" s="1"/>
  <c r="AF1272" i="3"/>
  <c r="AI1272" i="3" s="1"/>
  <c r="AH1272" i="3"/>
  <c r="AH881" i="3"/>
  <c r="AF881" i="3"/>
  <c r="AI881" i="3" s="1"/>
  <c r="AF1864" i="3"/>
  <c r="AI1864" i="3" s="1"/>
  <c r="AH1864" i="3"/>
  <c r="AH476" i="3"/>
  <c r="AF476" i="3"/>
  <c r="AI476" i="3" s="1"/>
  <c r="AF2380" i="3"/>
  <c r="AI2380" i="3" s="1"/>
  <c r="AH2380" i="3"/>
  <c r="AH2197" i="3"/>
  <c r="AH1415" i="3"/>
  <c r="AH2836" i="3"/>
  <c r="AF2836" i="3"/>
  <c r="AI2836" i="3" s="1"/>
  <c r="AH859" i="3"/>
  <c r="AF859" i="3"/>
  <c r="AI859" i="3" s="1"/>
  <c r="AH2153" i="3"/>
  <c r="AF2153" i="3"/>
  <c r="AI2153" i="3" s="1"/>
  <c r="AF3360" i="3"/>
  <c r="AI3360" i="3" s="1"/>
  <c r="AH3360" i="3"/>
  <c r="AH3374" i="3"/>
  <c r="AF3374" i="3"/>
  <c r="AI3374" i="3" s="1"/>
  <c r="AF3362" i="3"/>
  <c r="AI3362" i="3" s="1"/>
  <c r="AH3362" i="3"/>
  <c r="AF3375" i="3"/>
  <c r="AI3375" i="3" s="1"/>
  <c r="AH3375" i="3"/>
  <c r="AH3359" i="3"/>
  <c r="AF3359" i="3"/>
  <c r="AI3359" i="3" s="1"/>
  <c r="AF3365" i="3"/>
  <c r="AI3365" i="3" s="1"/>
  <c r="AH3365" i="3"/>
  <c r="AH3424" i="3"/>
  <c r="AF3424" i="3"/>
  <c r="AI3424" i="3" s="1"/>
  <c r="AH1816" i="3"/>
  <c r="AH905" i="3"/>
  <c r="AH558" i="3"/>
  <c r="AH3298" i="3"/>
  <c r="AE495" i="3"/>
  <c r="AG495" i="3"/>
  <c r="AE2474" i="3"/>
  <c r="AG2474" i="3"/>
  <c r="AF1401" i="3"/>
  <c r="AI1401" i="3" s="1"/>
  <c r="AH1401" i="3"/>
  <c r="AE1791" i="3"/>
  <c r="AH1791" i="3" s="1"/>
  <c r="AG1791" i="3"/>
  <c r="AE1795" i="3"/>
  <c r="AG1795" i="3"/>
  <c r="AE1014" i="3"/>
  <c r="AG1014" i="3"/>
  <c r="AF1334" i="3"/>
  <c r="AI1334" i="3" s="1"/>
  <c r="AH1334" i="3"/>
  <c r="AG684" i="3"/>
  <c r="AE684" i="3"/>
  <c r="AG806" i="3"/>
  <c r="AE806" i="3"/>
  <c r="AE1135" i="3"/>
  <c r="AG1135" i="3"/>
  <c r="AG1439" i="3"/>
  <c r="AE1439" i="3"/>
  <c r="AG397" i="3"/>
  <c r="AE397" i="3"/>
  <c r="AF1109" i="3"/>
  <c r="AI1109" i="3" s="1"/>
  <c r="AH1109" i="3"/>
  <c r="AG2664" i="3"/>
  <c r="AE2664" i="3"/>
  <c r="AH2664" i="3" s="1"/>
  <c r="AH3562" i="3"/>
  <c r="AF3562" i="3"/>
  <c r="AI3562" i="3" s="1"/>
  <c r="AH571" i="3"/>
  <c r="AH262" i="3"/>
  <c r="AF2359" i="3"/>
  <c r="AI2359" i="3" s="1"/>
  <c r="AF754" i="3"/>
  <c r="AI754" i="3" s="1"/>
  <c r="AH392" i="3"/>
  <c r="AF934" i="3"/>
  <c r="AI934" i="3" s="1"/>
  <c r="AH3290" i="3"/>
  <c r="AF3282" i="3"/>
  <c r="AI3282" i="3" s="1"/>
  <c r="AH2653" i="3"/>
  <c r="AG1338" i="3"/>
  <c r="AE1338" i="3"/>
  <c r="AH2014" i="3"/>
  <c r="AF2014" i="3"/>
  <c r="AI2014" i="3" s="1"/>
  <c r="AH1283" i="3"/>
  <c r="AF1330" i="3"/>
  <c r="AI1330" i="3" s="1"/>
  <c r="AF2082" i="3"/>
  <c r="AI2082" i="3" s="1"/>
  <c r="AH2433" i="3"/>
  <c r="AH2289" i="3"/>
  <c r="AH1585" i="3"/>
  <c r="AF532" i="3"/>
  <c r="AI532" i="3" s="1"/>
  <c r="AF2052" i="3"/>
  <c r="AI2052" i="3" s="1"/>
  <c r="AF3326" i="3"/>
  <c r="AI3326" i="3" s="1"/>
  <c r="AH3259" i="3"/>
  <c r="AH2240" i="3"/>
  <c r="AE1833" i="3"/>
  <c r="AG2690" i="3"/>
  <c r="AE2690" i="3"/>
  <c r="AG597" i="3"/>
  <c r="AE597" i="3"/>
  <c r="AH597" i="3" s="1"/>
  <c r="AE1472" i="3"/>
  <c r="AG1472" i="3"/>
  <c r="AF3686" i="3"/>
  <c r="AI3686" i="3" s="1"/>
  <c r="AG3468" i="3"/>
  <c r="AH3551" i="3"/>
  <c r="AH3549" i="3"/>
  <c r="AF3550" i="3"/>
  <c r="AI3550" i="3" s="1"/>
  <c r="AH3669" i="3"/>
  <c r="AF3673" i="3"/>
  <c r="AI3673" i="3" s="1"/>
  <c r="AH3677" i="3"/>
  <c r="AF3591" i="3"/>
  <c r="AI3591" i="3" s="1"/>
  <c r="AF3637" i="3"/>
  <c r="AI3637" i="3" s="1"/>
  <c r="AF3619" i="3"/>
  <c r="AI3619" i="3" s="1"/>
  <c r="AF3812" i="3"/>
  <c r="AI3812" i="3" s="1"/>
  <c r="AF3828" i="3"/>
  <c r="AI3828" i="3" s="1"/>
  <c r="AG3534" i="3"/>
  <c r="AH3584" i="3"/>
  <c r="AF3647" i="3"/>
  <c r="AI3647" i="3" s="1"/>
  <c r="AF3683" i="3"/>
  <c r="AI3683" i="3" s="1"/>
  <c r="AG3562" i="3"/>
  <c r="AF3622" i="3"/>
  <c r="AI3622" i="3" s="1"/>
  <c r="AE3523" i="3"/>
  <c r="AF3523" i="3" s="1"/>
  <c r="AI3523" i="3" s="1"/>
  <c r="AF3615" i="3"/>
  <c r="AI3615" i="3" s="1"/>
  <c r="AH3679" i="3"/>
  <c r="AG3516" i="3"/>
  <c r="AF3830" i="3"/>
  <c r="AI3830" i="3" s="1"/>
  <c r="AG3594" i="3"/>
  <c r="AG3522" i="3"/>
  <c r="AF3744" i="3"/>
  <c r="AI3744" i="3" s="1"/>
  <c r="AF3760" i="3"/>
  <c r="AI3760" i="3" s="1"/>
  <c r="AE3573" i="3"/>
  <c r="AH3768" i="3"/>
  <c r="AH3780" i="3"/>
  <c r="AH3786" i="3"/>
  <c r="AH3792" i="3"/>
  <c r="AH3797" i="3"/>
  <c r="AH3804" i="3"/>
  <c r="AF3695" i="3"/>
  <c r="AI3695" i="3" s="1"/>
  <c r="AF3717" i="3"/>
  <c r="AI3717" i="3" s="1"/>
  <c r="AF3713" i="3"/>
  <c r="AI3713" i="3" s="1"/>
  <c r="AE3581" i="3"/>
  <c r="AF3693" i="3"/>
  <c r="AI3693" i="3" s="1"/>
  <c r="AE3521" i="3"/>
  <c r="AG3473" i="3"/>
  <c r="AG3505" i="3"/>
  <c r="AH3541" i="3"/>
  <c r="AH3514" i="3"/>
  <c r="AF3538" i="3"/>
  <c r="AI3538" i="3" s="1"/>
  <c r="AF3641" i="3"/>
  <c r="AI3641" i="3" s="1"/>
  <c r="AF3635" i="3"/>
  <c r="AI3635" i="3" s="1"/>
  <c r="AF3816" i="3"/>
  <c r="AI3816" i="3" s="1"/>
  <c r="AG3551" i="3"/>
  <c r="AE3527" i="3"/>
  <c r="AE3588" i="3"/>
  <c r="AG3550" i="3"/>
  <c r="AF3632" i="3"/>
  <c r="AI3632" i="3" s="1"/>
  <c r="AF3624" i="3"/>
  <c r="AI3624" i="3" s="1"/>
  <c r="AF3818" i="3"/>
  <c r="AI3818" i="3" s="1"/>
  <c r="AF3732" i="3"/>
  <c r="AI3732" i="3" s="1"/>
  <c r="AF3748" i="3"/>
  <c r="AI3748" i="3" s="1"/>
  <c r="AF3764" i="3"/>
  <c r="AI3764" i="3" s="1"/>
  <c r="AH3782" i="3"/>
  <c r="AH3810" i="3"/>
  <c r="AF3762" i="3"/>
  <c r="AI3762" i="3" s="1"/>
  <c r="AF3758" i="3"/>
  <c r="AI3758" i="3" s="1"/>
  <c r="AF3703" i="3"/>
  <c r="AI3703" i="3" s="1"/>
  <c r="AF3842" i="3"/>
  <c r="AI3842" i="3" s="1"/>
  <c r="AF3766" i="3"/>
  <c r="AI3766" i="3" s="1"/>
  <c r="AH3600" i="3"/>
  <c r="AF3719" i="3"/>
  <c r="AI3719" i="3" s="1"/>
  <c r="AF998" i="3"/>
  <c r="AI998" i="3" s="1"/>
  <c r="AH998" i="3"/>
  <c r="AH2990" i="3"/>
  <c r="AF2990" i="3"/>
  <c r="AI2990" i="3" s="1"/>
  <c r="AH1924" i="3"/>
  <c r="AF1924" i="3"/>
  <c r="AI1924" i="3" s="1"/>
  <c r="AF1381" i="3"/>
  <c r="AI1381" i="3" s="1"/>
  <c r="AH1381" i="3"/>
  <c r="AH347" i="3"/>
  <c r="AF347" i="3"/>
  <c r="AI347" i="3" s="1"/>
  <c r="AH2739" i="3"/>
  <c r="AF2739" i="3"/>
  <c r="AI2739" i="3" s="1"/>
  <c r="AF3841" i="3"/>
  <c r="AI3841" i="3" s="1"/>
  <c r="AH3841" i="3"/>
  <c r="AF3839" i="3"/>
  <c r="AI3839" i="3" s="1"/>
  <c r="AH3839" i="3"/>
  <c r="AH3831" i="3"/>
  <c r="AF3831" i="3"/>
  <c r="AI3831" i="3" s="1"/>
  <c r="AH3815" i="3"/>
  <c r="AF3815" i="3"/>
  <c r="AI3815" i="3" s="1"/>
  <c r="AF3801" i="3"/>
  <c r="AI3801" i="3" s="1"/>
  <c r="AH3801" i="3"/>
  <c r="AF3773" i="3"/>
  <c r="AI3773" i="3" s="1"/>
  <c r="AH3773" i="3"/>
  <c r="AH3729" i="3"/>
  <c r="AF3729" i="3"/>
  <c r="AI3729" i="3" s="1"/>
  <c r="AH3723" i="3"/>
  <c r="AF3723" i="3"/>
  <c r="AI3723" i="3" s="1"/>
  <c r="AF3684" i="3"/>
  <c r="AI3684" i="3" s="1"/>
  <c r="AF3676" i="3"/>
  <c r="AI3676" i="3" s="1"/>
  <c r="AH3676" i="3"/>
  <c r="AH3645" i="3"/>
  <c r="AF3645" i="3"/>
  <c r="AI3645" i="3" s="1"/>
  <c r="AH3627" i="3"/>
  <c r="AF3627" i="3"/>
  <c r="AI3627" i="3" s="1"/>
  <c r="AG3597" i="3"/>
  <c r="AE3597" i="3"/>
  <c r="AG3565" i="3"/>
  <c r="AE3565" i="3"/>
  <c r="AE3530" i="3"/>
  <c r="AG3530" i="3"/>
  <c r="AE3844" i="3"/>
  <c r="AG3844" i="3"/>
  <c r="AG3478" i="3"/>
  <c r="AG3501" i="3"/>
  <c r="AF3497" i="3"/>
  <c r="AI3497" i="3" s="1"/>
  <c r="AF3520" i="3"/>
  <c r="AI3520" i="3" s="1"/>
  <c r="AF3546" i="3"/>
  <c r="AI3546" i="3" s="1"/>
  <c r="AH3517" i="3"/>
  <c r="AF3589" i="3"/>
  <c r="AI3589" i="3" s="1"/>
  <c r="AF3827" i="3"/>
  <c r="AI3827" i="3" s="1"/>
  <c r="AF3821" i="3"/>
  <c r="AI3821" i="3" s="1"/>
  <c r="AF3724" i="3"/>
  <c r="AI3724" i="3" s="1"/>
  <c r="AH3770" i="3"/>
  <c r="AH3775" i="3"/>
  <c r="AH3791" i="3"/>
  <c r="AF3730" i="3"/>
  <c r="AI3730" i="3" s="1"/>
  <c r="AF3759" i="3"/>
  <c r="AI3759" i="3" s="1"/>
  <c r="AF3726" i="3"/>
  <c r="AI3726" i="3" s="1"/>
  <c r="AF3706" i="3"/>
  <c r="AI3706" i="3" s="1"/>
  <c r="AF3767" i="3"/>
  <c r="AI3767" i="3" s="1"/>
  <c r="AF3734" i="3"/>
  <c r="AI3734" i="3" s="1"/>
  <c r="AF3718" i="3"/>
  <c r="AI3718" i="3" s="1"/>
  <c r="AF3731" i="3"/>
  <c r="AI3731" i="3" s="1"/>
  <c r="AF3793" i="3"/>
  <c r="AI3793" i="3" s="1"/>
  <c r="AH3793" i="3"/>
  <c r="AH3612" i="3"/>
  <c r="AF3612" i="3"/>
  <c r="AI3612" i="3" s="1"/>
  <c r="AG3432" i="3"/>
  <c r="AF3465" i="3"/>
  <c r="AI3465" i="3" s="1"/>
  <c r="AG3502" i="3"/>
  <c r="AH3738" i="3"/>
  <c r="AF3738" i="3"/>
  <c r="AI3738" i="3" s="1"/>
  <c r="AH3728" i="3"/>
  <c r="AF3728" i="3"/>
  <c r="AI3728" i="3" s="1"/>
  <c r="AH3691" i="3"/>
  <c r="AF3691" i="3"/>
  <c r="AI3691" i="3" s="1"/>
  <c r="AG3599" i="3"/>
  <c r="AE3599" i="3"/>
  <c r="AG3563" i="3"/>
  <c r="AE3563" i="3"/>
  <c r="AF3777" i="3"/>
  <c r="AI3777" i="3" s="1"/>
  <c r="AH3777" i="3"/>
  <c r="AH3761" i="3"/>
  <c r="AF3761" i="3"/>
  <c r="AI3761" i="3" s="1"/>
  <c r="AH3755" i="3"/>
  <c r="AF3755" i="3"/>
  <c r="AI3755" i="3" s="1"/>
  <c r="AF3741" i="3"/>
  <c r="AI3741" i="3" s="1"/>
  <c r="AH3712" i="3"/>
  <c r="AF3712" i="3"/>
  <c r="AI3712" i="3" s="1"/>
  <c r="AH3698" i="3"/>
  <c r="AF3698" i="3"/>
  <c r="AI3698" i="3" s="1"/>
  <c r="AH3696" i="3"/>
  <c r="AF3696" i="3"/>
  <c r="AI3696" i="3" s="1"/>
  <c r="AH3636" i="3"/>
  <c r="AF3636" i="3"/>
  <c r="AI3636" i="3" s="1"/>
  <c r="AE3595" i="3"/>
  <c r="AG3595" i="3"/>
  <c r="AG3585" i="3"/>
  <c r="AE3585" i="3"/>
  <c r="AE3574" i="3"/>
  <c r="AG3574" i="3"/>
  <c r="AG3539" i="3"/>
  <c r="AE3539" i="3"/>
  <c r="AG3531" i="3"/>
  <c r="AE3531" i="3"/>
  <c r="AF3425" i="3"/>
  <c r="AI3425" i="3" s="1"/>
  <c r="AF3014" i="3"/>
  <c r="AI3014" i="3" s="1"/>
  <c r="AH3014" i="3"/>
  <c r="AH3389" i="3"/>
  <c r="AH1689" i="3"/>
  <c r="AF1689" i="3"/>
  <c r="AI1689" i="3" s="1"/>
  <c r="AH1190" i="3"/>
  <c r="AF1190" i="3"/>
  <c r="AI1190" i="3" s="1"/>
  <c r="AH2081" i="3"/>
  <c r="AF2081" i="3"/>
  <c r="AI2081" i="3" s="1"/>
  <c r="AH3542" i="3"/>
  <c r="AF3542" i="3"/>
  <c r="AI3542" i="3" s="1"/>
  <c r="AH3560" i="3"/>
  <c r="AF3560" i="3"/>
  <c r="AI3560" i="3" s="1"/>
  <c r="AF3537" i="3"/>
  <c r="AI3537" i="3" s="1"/>
  <c r="AH3537" i="3"/>
  <c r="AG2859" i="3"/>
  <c r="AF3483" i="3"/>
  <c r="AI3483" i="3" s="1"/>
  <c r="AG3492" i="3"/>
  <c r="AH3575" i="3"/>
  <c r="AG3455" i="3"/>
  <c r="AG3474" i="3"/>
  <c r="AG3495" i="3"/>
  <c r="AG3503" i="3"/>
  <c r="AG3507" i="3"/>
  <c r="AE3366" i="3"/>
  <c r="AE3457" i="3"/>
  <c r="AF3457" i="3" s="1"/>
  <c r="AI3457" i="3" s="1"/>
  <c r="AF3460" i="3"/>
  <c r="AI3460" i="3" s="1"/>
  <c r="AG3476" i="3"/>
  <c r="AF3481" i="3"/>
  <c r="AI3481" i="3" s="1"/>
  <c r="AG3500" i="3"/>
  <c r="AG3504" i="3"/>
  <c r="AG3508" i="3"/>
  <c r="AF3564" i="3"/>
  <c r="AI3564" i="3" s="1"/>
  <c r="AH3803" i="3"/>
  <c r="AF2003" i="3"/>
  <c r="AI2003" i="3" s="1"/>
  <c r="AH682" i="3"/>
  <c r="AF682" i="3"/>
  <c r="AI682" i="3" s="1"/>
  <c r="AF760" i="3"/>
  <c r="AI760" i="3" s="1"/>
  <c r="AH760" i="3"/>
  <c r="AH1824" i="3"/>
  <c r="AF1824" i="3"/>
  <c r="AI1824" i="3" s="1"/>
  <c r="AH2226" i="3"/>
  <c r="AF2226" i="3"/>
  <c r="AI2226" i="3" s="1"/>
  <c r="AF1392" i="3"/>
  <c r="AI1392" i="3" s="1"/>
  <c r="AH1392" i="3"/>
  <c r="AH299" i="3"/>
  <c r="AF299" i="3"/>
  <c r="AI299" i="3" s="1"/>
  <c r="AF1934" i="3"/>
  <c r="AI1934" i="3" s="1"/>
  <c r="AH3440" i="3"/>
  <c r="AF3440" i="3"/>
  <c r="AI3440" i="3" s="1"/>
  <c r="AF2067" i="3"/>
  <c r="AI2067" i="3" s="1"/>
  <c r="AH2067" i="3"/>
  <c r="AH1229" i="3"/>
  <c r="AF1229" i="3"/>
  <c r="AI1229" i="3" s="1"/>
  <c r="AF2319" i="3"/>
  <c r="AI2319" i="3" s="1"/>
  <c r="AH2319" i="3"/>
  <c r="AF1917" i="3"/>
  <c r="AI1917" i="3" s="1"/>
  <c r="AH1917" i="3"/>
  <c r="AH2382" i="3"/>
  <c r="AF2382" i="3"/>
  <c r="AI2382" i="3" s="1"/>
  <c r="AF1851" i="3"/>
  <c r="AI1851" i="3" s="1"/>
  <c r="AH1851" i="3"/>
  <c r="AH3413" i="3"/>
  <c r="AF3413" i="3"/>
  <c r="AI3413" i="3" s="1"/>
  <c r="AF697" i="3"/>
  <c r="AI697" i="3" s="1"/>
  <c r="AH600" i="3"/>
  <c r="AF600" i="3"/>
  <c r="AI600" i="3" s="1"/>
  <c r="AF704" i="3"/>
  <c r="AI704" i="3" s="1"/>
  <c r="AH1724" i="3"/>
  <c r="AF1724" i="3"/>
  <c r="AI1724" i="3" s="1"/>
  <c r="AF1838" i="3"/>
  <c r="AI1838" i="3" s="1"/>
  <c r="AH503" i="3"/>
  <c r="AF503" i="3"/>
  <c r="AI503" i="3" s="1"/>
  <c r="AF601" i="3"/>
  <c r="AI601" i="3" s="1"/>
  <c r="AH601" i="3"/>
  <c r="AH3127" i="3"/>
  <c r="AF3127" i="3"/>
  <c r="AI3127" i="3" s="1"/>
  <c r="AF3372" i="3"/>
  <c r="AI3372" i="3" s="1"/>
  <c r="AH3372" i="3"/>
  <c r="AF1020" i="3"/>
  <c r="AI1020" i="3" s="1"/>
  <c r="AF2354" i="3"/>
  <c r="AI2354" i="3" s="1"/>
  <c r="AF2756" i="3"/>
  <c r="AI2756" i="3" s="1"/>
  <c r="AH2756" i="3"/>
  <c r="AH660" i="3"/>
  <c r="AF660" i="3"/>
  <c r="AI660" i="3" s="1"/>
  <c r="AH2902" i="3"/>
  <c r="AF2902" i="3"/>
  <c r="AI2902" i="3" s="1"/>
  <c r="AH2048" i="3"/>
  <c r="AH1964" i="3"/>
  <c r="AF1964" i="3"/>
  <c r="AI1964" i="3" s="1"/>
  <c r="AF2577" i="3"/>
  <c r="AI2577" i="3" s="1"/>
  <c r="AF1076" i="3"/>
  <c r="AI1076" i="3" s="1"/>
  <c r="AF1705" i="3"/>
  <c r="AI1705" i="3" s="1"/>
  <c r="AF1955" i="3"/>
  <c r="AI1955" i="3" s="1"/>
  <c r="AF1761" i="3"/>
  <c r="AI1761" i="3" s="1"/>
  <c r="AH1350" i="3"/>
  <c r="AF3278" i="3"/>
  <c r="AI3278" i="3" s="1"/>
  <c r="AF464" i="3"/>
  <c r="AI464" i="3" s="1"/>
  <c r="AH464" i="3"/>
  <c r="AF828" i="3"/>
  <c r="AI828" i="3" s="1"/>
  <c r="AH1868" i="3"/>
  <c r="AF1435" i="3"/>
  <c r="AI1435" i="3" s="1"/>
  <c r="AF2926" i="3"/>
  <c r="AI2926" i="3" s="1"/>
  <c r="AF385" i="3"/>
  <c r="AI385" i="3" s="1"/>
  <c r="AH1032" i="3"/>
  <c r="AF2068" i="3"/>
  <c r="AI2068" i="3" s="1"/>
  <c r="AH3296" i="3"/>
  <c r="AH1359" i="3"/>
  <c r="AF3062" i="3"/>
  <c r="AI3062" i="3" s="1"/>
  <c r="AH3062" i="3"/>
  <c r="AE865" i="3"/>
  <c r="AE2852" i="3"/>
  <c r="AE1870" i="3"/>
  <c r="AG2409" i="3"/>
  <c r="AE402" i="3"/>
  <c r="AH2982" i="3"/>
  <c r="AE2733" i="3"/>
  <c r="AE313" i="3"/>
  <c r="AE2552" i="3"/>
  <c r="AF2607" i="3"/>
  <c r="AI2607" i="3" s="1"/>
  <c r="AE2957" i="3"/>
  <c r="AE498" i="3"/>
  <c r="AE415" i="3"/>
  <c r="AE2012" i="3"/>
  <c r="AE2989" i="3"/>
  <c r="AH2989" i="3" s="1"/>
  <c r="AE501" i="3"/>
  <c r="AF470" i="3"/>
  <c r="AI470" i="3" s="1"/>
  <c r="AE1743" i="3"/>
  <c r="AE857" i="3"/>
  <c r="AE314" i="3"/>
  <c r="AG2237" i="3"/>
  <c r="AG1748" i="3"/>
  <c r="AG1827" i="3"/>
  <c r="AG1296" i="3"/>
  <c r="AH748" i="3"/>
  <c r="AE443" i="3"/>
  <c r="AG2268" i="3"/>
  <c r="AE2660" i="3"/>
  <c r="AE2711" i="3"/>
  <c r="AE2760" i="3"/>
  <c r="AF3470" i="3"/>
  <c r="AI3470" i="3" s="1"/>
  <c r="AH3470" i="3"/>
  <c r="AF3474" i="3"/>
  <c r="AI3474" i="3" s="1"/>
  <c r="AH3474" i="3"/>
  <c r="AF3471" i="3"/>
  <c r="AI3471" i="3" s="1"/>
  <c r="AH3471" i="3"/>
  <c r="AF3472" i="3"/>
  <c r="AI3472" i="3" s="1"/>
  <c r="AH3472" i="3"/>
  <c r="AF3476" i="3"/>
  <c r="AI3476" i="3" s="1"/>
  <c r="AH3476" i="3"/>
  <c r="AF3473" i="3"/>
  <c r="AI3473" i="3" s="1"/>
  <c r="AH3473" i="3"/>
  <c r="AE3512" i="3"/>
  <c r="AF3512" i="3" s="1"/>
  <c r="AI3512" i="3" s="1"/>
  <c r="AF3459" i="3"/>
  <c r="AI3459" i="3" s="1"/>
  <c r="AF3458" i="3"/>
  <c r="AI3458" i="3" s="1"/>
  <c r="AE3456" i="3"/>
  <c r="AH3456" i="3" s="1"/>
  <c r="AG3467" i="3"/>
  <c r="AG3471" i="3"/>
  <c r="AE3475" i="3"/>
  <c r="AF3475" i="3" s="1"/>
  <c r="AI3475" i="3" s="1"/>
  <c r="AF3496" i="3"/>
  <c r="AI3496" i="3" s="1"/>
  <c r="AF3572" i="3"/>
  <c r="AI3572" i="3" s="1"/>
  <c r="AF3534" i="3"/>
  <c r="AI3534" i="3" s="1"/>
  <c r="AG3470" i="3"/>
  <c r="AG3472" i="3"/>
  <c r="AF3498" i="3"/>
  <c r="AI3498" i="3" s="1"/>
  <c r="AH3722" i="3"/>
  <c r="AF3709" i="3"/>
  <c r="AI3709" i="3" s="1"/>
  <c r="AG3528" i="3"/>
  <c r="AH3807" i="3"/>
  <c r="AF3826" i="3"/>
  <c r="AI3826" i="3" s="1"/>
  <c r="AF3754" i="3"/>
  <c r="AI3754" i="3" s="1"/>
  <c r="AF2612" i="3"/>
  <c r="AI2612" i="3" s="1"/>
  <c r="AH2612" i="3"/>
  <c r="AF1827" i="3"/>
  <c r="AI1827" i="3" s="1"/>
  <c r="AH1827" i="3"/>
  <c r="AF3025" i="3"/>
  <c r="AI3025" i="3" s="1"/>
  <c r="AH3025" i="3"/>
  <c r="AF945" i="3"/>
  <c r="AI945" i="3" s="1"/>
  <c r="AH945" i="3"/>
  <c r="AH3484" i="3"/>
  <c r="AF3484" i="3"/>
  <c r="AI3484" i="3" s="1"/>
  <c r="AH3488" i="3"/>
  <c r="AF3488" i="3"/>
  <c r="AI3488" i="3" s="1"/>
  <c r="AF3501" i="3"/>
  <c r="AI3501" i="3" s="1"/>
  <c r="AH3501" i="3"/>
  <c r="AH3505" i="3"/>
  <c r="AF3505" i="3"/>
  <c r="AI3505" i="3" s="1"/>
  <c r="AH3509" i="3"/>
  <c r="AF3509" i="3"/>
  <c r="AI3509" i="3" s="1"/>
  <c r="AH3478" i="3"/>
  <c r="AF3478" i="3"/>
  <c r="AI3478" i="3" s="1"/>
  <c r="AH3485" i="3"/>
  <c r="AF3485" i="3"/>
  <c r="AI3485" i="3" s="1"/>
  <c r="AH3489" i="3"/>
  <c r="AF3489" i="3"/>
  <c r="AI3489" i="3" s="1"/>
  <c r="AH3494" i="3"/>
  <c r="AF3494" i="3"/>
  <c r="AI3494" i="3" s="1"/>
  <c r="AF3502" i="3"/>
  <c r="AI3502" i="3" s="1"/>
  <c r="AH3502" i="3"/>
  <c r="AF3506" i="3"/>
  <c r="AI3506" i="3" s="1"/>
  <c r="AH3506" i="3"/>
  <c r="AH3467" i="3"/>
  <c r="AF3467" i="3"/>
  <c r="AI3467" i="3" s="1"/>
  <c r="AH3482" i="3"/>
  <c r="AF3482" i="3"/>
  <c r="AI3482" i="3" s="1"/>
  <c r="AH3486" i="3"/>
  <c r="AF3486" i="3"/>
  <c r="AI3486" i="3" s="1"/>
  <c r="AH3492" i="3"/>
  <c r="AF3492" i="3"/>
  <c r="AI3492" i="3" s="1"/>
  <c r="AH3495" i="3"/>
  <c r="AF3495" i="3"/>
  <c r="AI3495" i="3" s="1"/>
  <c r="AF3503" i="3"/>
  <c r="AI3503" i="3" s="1"/>
  <c r="AH3503" i="3"/>
  <c r="AF3507" i="3"/>
  <c r="AI3507" i="3" s="1"/>
  <c r="AH3507" i="3"/>
  <c r="AF3468" i="3"/>
  <c r="AI3468" i="3" s="1"/>
  <c r="AH3468" i="3"/>
  <c r="AH3480" i="3"/>
  <c r="AF3480" i="3"/>
  <c r="AI3480" i="3" s="1"/>
  <c r="AH3487" i="3"/>
  <c r="AF3487" i="3"/>
  <c r="AI3487" i="3" s="1"/>
  <c r="AH3500" i="3"/>
  <c r="AF3500" i="3"/>
  <c r="AI3500" i="3" s="1"/>
  <c r="AH3504" i="3"/>
  <c r="AF3504" i="3"/>
  <c r="AI3504" i="3" s="1"/>
  <c r="AF3508" i="3"/>
  <c r="AI3508" i="3" s="1"/>
  <c r="AH3508" i="3"/>
  <c r="AF3455" i="3"/>
  <c r="AI3455" i="3" s="1"/>
  <c r="AE3464" i="3"/>
  <c r="AE3466" i="3"/>
  <c r="AF3490" i="3"/>
  <c r="AI3490" i="3" s="1"/>
  <c r="AG3356" i="3"/>
  <c r="AE3388" i="3"/>
  <c r="AE3454" i="3"/>
  <c r="AE3452" i="3"/>
  <c r="AH3461" i="3"/>
  <c r="AE3469" i="3"/>
  <c r="AG3477" i="3"/>
  <c r="AG3480" i="3"/>
  <c r="AG3482" i="3"/>
  <c r="AE3479" i="3"/>
  <c r="AG3484" i="3"/>
  <c r="AG3485" i="3"/>
  <c r="AG3486" i="3"/>
  <c r="AG3487" i="3"/>
  <c r="AG3488" i="3"/>
  <c r="AG3489" i="3"/>
  <c r="AF3499" i="3"/>
  <c r="AI3499" i="3" s="1"/>
  <c r="AE3510" i="3"/>
  <c r="AE3511" i="3"/>
  <c r="AE3513" i="3"/>
  <c r="AF3453" i="3"/>
  <c r="AI3453" i="3" s="1"/>
  <c r="AF3493" i="3"/>
  <c r="AI3493" i="3" s="1"/>
  <c r="AG3509" i="3"/>
  <c r="AF3848" i="3"/>
  <c r="AI3848" i="3" s="1"/>
  <c r="AH3848" i="3"/>
  <c r="AG3514" i="3"/>
  <c r="AH3829" i="3"/>
  <c r="AF3751" i="3"/>
  <c r="AI3751" i="3" s="1"/>
  <c r="AH3849" i="3"/>
  <c r="AF3849" i="3"/>
  <c r="AI3849" i="3" s="1"/>
  <c r="AF3850" i="3"/>
  <c r="AI3850" i="3" s="1"/>
  <c r="AH3850" i="3"/>
  <c r="AH3847" i="3"/>
  <c r="AF3847" i="3"/>
  <c r="AI3847" i="3" s="1"/>
  <c r="AH3851" i="3"/>
  <c r="AF3851" i="3"/>
  <c r="AI3851" i="3" s="1"/>
  <c r="AE3518" i="3"/>
  <c r="AH3845" i="3"/>
  <c r="AH3846" i="3"/>
  <c r="AG3848" i="3"/>
  <c r="AG3850" i="3"/>
  <c r="AF3616" i="3"/>
  <c r="AI3616" i="3" s="1"/>
  <c r="AG3847" i="3"/>
  <c r="AG3849" i="3"/>
  <c r="AG3851" i="3"/>
  <c r="AH1399" i="3" l="1"/>
  <c r="AH2995" i="3"/>
  <c r="AH2255" i="3"/>
  <c r="AH1254" i="3"/>
  <c r="AF3720" i="3"/>
  <c r="AI3720" i="3" s="1"/>
  <c r="AF3662" i="3"/>
  <c r="AI3662" i="3" s="1"/>
  <c r="AF3689" i="3"/>
  <c r="AI3689" i="3" s="1"/>
  <c r="AF3743" i="3"/>
  <c r="AI3743" i="3" s="1"/>
  <c r="AH3617" i="3"/>
  <c r="AH2265" i="3"/>
  <c r="AH550" i="3"/>
  <c r="AH3215" i="3"/>
  <c r="AH3555" i="3"/>
  <c r="AF3699" i="3"/>
  <c r="AI3699" i="3" s="1"/>
  <c r="AH1788" i="3"/>
  <c r="AF843" i="3"/>
  <c r="AI843" i="3" s="1"/>
  <c r="AH3781" i="3"/>
  <c r="AH987" i="3"/>
  <c r="AF2361" i="3"/>
  <c r="AI2361" i="3" s="1"/>
  <c r="AH1488" i="3"/>
  <c r="AF3824" i="3"/>
  <c r="AI3824" i="3" s="1"/>
  <c r="AH1249" i="3"/>
  <c r="AF1287" i="3"/>
  <c r="AI1287" i="3" s="1"/>
  <c r="AF3737" i="3"/>
  <c r="AI3737" i="3" s="1"/>
  <c r="AH3659" i="3"/>
  <c r="AF3623" i="3"/>
  <c r="AI3623" i="3" s="1"/>
  <c r="AH2195" i="3"/>
  <c r="AF3757" i="3"/>
  <c r="AI3757" i="3" s="1"/>
  <c r="AH3274" i="3"/>
  <c r="AF580" i="3"/>
  <c r="AI580" i="3" s="1"/>
  <c r="AF3750" i="3"/>
  <c r="AI3750" i="3" s="1"/>
  <c r="AH674" i="3"/>
  <c r="AH727" i="3"/>
  <c r="AF3701" i="3"/>
  <c r="AI3701" i="3" s="1"/>
  <c r="AH3657" i="3"/>
  <c r="AF277" i="3"/>
  <c r="AI277" i="3" s="1"/>
  <c r="AH1629" i="3"/>
  <c r="AH3794" i="3"/>
  <c r="AH3294" i="3"/>
  <c r="AH3776" i="3"/>
  <c r="AH1523" i="3"/>
  <c r="AF3704" i="3"/>
  <c r="AI3704" i="3" s="1"/>
  <c r="AF1147" i="3"/>
  <c r="AI1147" i="3" s="1"/>
  <c r="AF1064" i="3"/>
  <c r="AI1064" i="3" s="1"/>
  <c r="AF3644" i="3"/>
  <c r="AI3644" i="3" s="1"/>
  <c r="AH3832" i="3"/>
  <c r="AH3557" i="3"/>
  <c r="AH3800" i="3"/>
  <c r="AF3643" i="3"/>
  <c r="AI3643" i="3" s="1"/>
  <c r="AF3736" i="3"/>
  <c r="AI3736" i="3" s="1"/>
  <c r="AF3649" i="3"/>
  <c r="AI3649" i="3" s="1"/>
  <c r="AH3674" i="3"/>
  <c r="AF3613" i="3"/>
  <c r="AI3613" i="3" s="1"/>
  <c r="AF3710" i="3"/>
  <c r="AI3710" i="3" s="1"/>
  <c r="AF3749" i="3"/>
  <c r="AI3749" i="3" s="1"/>
  <c r="AF3707" i="3"/>
  <c r="AI3707" i="3" s="1"/>
  <c r="AF3756" i="3"/>
  <c r="AI3756" i="3" s="1"/>
  <c r="AF3609" i="3"/>
  <c r="AI3609" i="3" s="1"/>
  <c r="AH3785" i="3"/>
  <c r="AH3787" i="3"/>
  <c r="AH3784" i="3"/>
  <c r="AF3604" i="3"/>
  <c r="AI3604" i="3" s="1"/>
  <c r="AH3663" i="3"/>
  <c r="AF3692" i="3"/>
  <c r="AI3692" i="3" s="1"/>
  <c r="AF2472" i="3"/>
  <c r="AI2472" i="3" s="1"/>
  <c r="AH1418" i="3"/>
  <c r="AH2855" i="3"/>
  <c r="AF3642" i="3"/>
  <c r="AI3642" i="3" s="1"/>
  <c r="AH3610" i="3"/>
  <c r="AF3606" i="3"/>
  <c r="AI3606" i="3" s="1"/>
  <c r="AF2883" i="3"/>
  <c r="AI2883" i="3" s="1"/>
  <c r="AH3650" i="3"/>
  <c r="AH2713" i="3"/>
  <c r="AF268" i="3"/>
  <c r="AI268" i="3" s="1"/>
  <c r="AH2233" i="3"/>
  <c r="AF3660" i="3"/>
  <c r="AI3660" i="3" s="1"/>
  <c r="AH3131" i="3"/>
  <c r="AH2335" i="3"/>
  <c r="AH778" i="3"/>
  <c r="AF3608" i="3"/>
  <c r="AI3608" i="3" s="1"/>
  <c r="AH3626" i="3"/>
  <c r="AF3626" i="3"/>
  <c r="AI3626" i="3" s="1"/>
  <c r="AH2651" i="3"/>
  <c r="AF1665" i="3"/>
  <c r="AI1665" i="3" s="1"/>
  <c r="AH1977" i="3"/>
  <c r="AH1231" i="3"/>
  <c r="AF2613" i="3"/>
  <c r="AI2613" i="3" s="1"/>
  <c r="AF771" i="3"/>
  <c r="AI771" i="3" s="1"/>
  <c r="AH1794" i="3"/>
  <c r="AH880" i="3"/>
  <c r="AH3314" i="3"/>
  <c r="AH1663" i="3"/>
  <c r="AF2657" i="3"/>
  <c r="AI2657" i="3" s="1"/>
  <c r="AF2757" i="3"/>
  <c r="AI2757" i="3" s="1"/>
  <c r="AH2219" i="3"/>
  <c r="AH1044" i="3"/>
  <c r="AF2838" i="3"/>
  <c r="AI2838" i="3" s="1"/>
  <c r="AH1725" i="3"/>
  <c r="AF1078" i="3"/>
  <c r="AI1078" i="3" s="1"/>
  <c r="AH725" i="3"/>
  <c r="AF1481" i="3"/>
  <c r="AI1481" i="3" s="1"/>
  <c r="AF1999" i="3"/>
  <c r="AI1999" i="3" s="1"/>
  <c r="AF1834" i="3"/>
  <c r="AI1834" i="3" s="1"/>
  <c r="AF3039" i="3"/>
  <c r="AI3039" i="3" s="1"/>
  <c r="AH959" i="3"/>
  <c r="AH3247" i="3"/>
  <c r="AF756" i="3"/>
  <c r="AI756" i="3" s="1"/>
  <c r="AH2706" i="3"/>
  <c r="AH1560" i="3"/>
  <c r="AF518" i="3"/>
  <c r="AI518" i="3" s="1"/>
  <c r="AH2800" i="3"/>
  <c r="AH1797" i="3"/>
  <c r="AF296" i="3"/>
  <c r="AI296" i="3" s="1"/>
  <c r="AH1016" i="3"/>
  <c r="AF2430" i="3"/>
  <c r="AI2430" i="3" s="1"/>
  <c r="AF3386" i="3"/>
  <c r="AI3386" i="3" s="1"/>
  <c r="AF564" i="3"/>
  <c r="AI564" i="3" s="1"/>
  <c r="AH2716" i="3"/>
  <c r="AF2057" i="3"/>
  <c r="AI2057" i="3" s="1"/>
  <c r="AH592" i="3"/>
  <c r="AH3077" i="3"/>
  <c r="AH512" i="3"/>
  <c r="AH1493" i="3"/>
  <c r="AH804" i="3"/>
  <c r="AH3393" i="3"/>
  <c r="AF1150" i="3"/>
  <c r="AI1150" i="3" s="1"/>
  <c r="AF3382" i="3"/>
  <c r="AI3382" i="3" s="1"/>
  <c r="AF2904" i="3"/>
  <c r="AI2904" i="3" s="1"/>
  <c r="AF1327" i="3"/>
  <c r="AI1327" i="3" s="1"/>
  <c r="AH2616" i="3"/>
  <c r="AF3363" i="3"/>
  <c r="AI3363" i="3" s="1"/>
  <c r="AH800" i="3"/>
  <c r="AH946" i="3"/>
  <c r="AF3578" i="3"/>
  <c r="AI3578" i="3" s="1"/>
  <c r="AH1382" i="3"/>
  <c r="AF374" i="3"/>
  <c r="AI374" i="3" s="1"/>
  <c r="AF2644" i="3"/>
  <c r="AI2644" i="3" s="1"/>
  <c r="AF1394" i="3"/>
  <c r="AI1394" i="3" s="1"/>
  <c r="AF3158" i="3"/>
  <c r="AI3158" i="3" s="1"/>
  <c r="AF356" i="3"/>
  <c r="AI356" i="3" s="1"/>
  <c r="AF487" i="3"/>
  <c r="AI487" i="3" s="1"/>
  <c r="AH846" i="3"/>
  <c r="AF3547" i="3"/>
  <c r="AI3547" i="3" s="1"/>
  <c r="AH2301" i="3"/>
  <c r="AH1080" i="3"/>
  <c r="AH910" i="3"/>
  <c r="AH2374" i="3"/>
  <c r="AH1015" i="3"/>
  <c r="AF1829" i="3"/>
  <c r="AI1829" i="3" s="1"/>
  <c r="AH1082" i="3"/>
  <c r="AF3438" i="3"/>
  <c r="AI3438" i="3" s="1"/>
  <c r="AH3397" i="3"/>
  <c r="AH1176" i="3"/>
  <c r="AH1088" i="3"/>
  <c r="AF596" i="3"/>
  <c r="AI596" i="3" s="1"/>
  <c r="AF2524" i="3"/>
  <c r="AI2524" i="3" s="1"/>
  <c r="AF533" i="3"/>
  <c r="AI533" i="3" s="1"/>
  <c r="AF1721" i="3"/>
  <c r="AI1721" i="3" s="1"/>
  <c r="AF3301" i="3"/>
  <c r="AI3301" i="3" s="1"/>
  <c r="AF2721" i="3"/>
  <c r="AI2721" i="3" s="1"/>
  <c r="AF2534" i="3"/>
  <c r="AI2534" i="3" s="1"/>
  <c r="AF1314" i="3"/>
  <c r="AI1314" i="3" s="1"/>
  <c r="AH368" i="3"/>
  <c r="AF1686" i="3"/>
  <c r="AI1686" i="3" s="1"/>
  <c r="AH1092" i="3"/>
  <c r="AF1967" i="3"/>
  <c r="AI1967" i="3" s="1"/>
  <c r="AH2010" i="3"/>
  <c r="AH1274" i="3"/>
  <c r="AH2972" i="3"/>
  <c r="AH1344" i="3"/>
  <c r="AF2545" i="3"/>
  <c r="AI2545" i="3" s="1"/>
  <c r="AF2467" i="3"/>
  <c r="AI2467" i="3" s="1"/>
  <c r="AF1959" i="3"/>
  <c r="AI1959" i="3" s="1"/>
  <c r="AH1089" i="3"/>
  <c r="AF1842" i="3"/>
  <c r="AI1842" i="3" s="1"/>
  <c r="AH1003" i="3"/>
  <c r="AH855" i="3"/>
  <c r="AF774" i="3"/>
  <c r="AI774" i="3" s="1"/>
  <c r="AH2586" i="3"/>
  <c r="AH808" i="3"/>
  <c r="AH2364" i="3"/>
  <c r="AF3135" i="3"/>
  <c r="AI3135" i="3" s="1"/>
  <c r="AH1162" i="3"/>
  <c r="AF1202" i="3"/>
  <c r="AI1202" i="3" s="1"/>
  <c r="AH1553" i="3"/>
  <c r="AH2592" i="3"/>
  <c r="AH1167" i="3"/>
  <c r="AH396" i="3"/>
  <c r="AF292" i="3"/>
  <c r="AI292" i="3" s="1"/>
  <c r="AH2964" i="3"/>
  <c r="AH1920" i="3"/>
  <c r="AH1172" i="3"/>
  <c r="AF1780" i="3"/>
  <c r="AI1780" i="3" s="1"/>
  <c r="AF1522" i="3"/>
  <c r="AI1522" i="3" s="1"/>
  <c r="AF2137" i="3"/>
  <c r="AI2137" i="3" s="1"/>
  <c r="AF403" i="3"/>
  <c r="AI403" i="3" s="1"/>
  <c r="AH651" i="3"/>
  <c r="AH1474" i="3"/>
  <c r="AF1888" i="3"/>
  <c r="AI1888" i="3" s="1"/>
  <c r="AH652" i="3"/>
  <c r="AF3277" i="3"/>
  <c r="AI3277" i="3" s="1"/>
  <c r="AH3587" i="3"/>
  <c r="AF1408" i="3"/>
  <c r="AI1408" i="3" s="1"/>
  <c r="AF375" i="3"/>
  <c r="AI375" i="3" s="1"/>
  <c r="AF666" i="3"/>
  <c r="AI666" i="3" s="1"/>
  <c r="AF2134" i="3"/>
  <c r="AI2134" i="3" s="1"/>
  <c r="AH2454" i="3"/>
  <c r="AF1164" i="3"/>
  <c r="AI1164" i="3" s="1"/>
  <c r="AF766" i="3"/>
  <c r="AI766" i="3" s="1"/>
  <c r="AF926" i="3"/>
  <c r="AI926" i="3" s="1"/>
  <c r="AF842" i="3"/>
  <c r="AI842" i="3" s="1"/>
  <c r="AF877" i="3"/>
  <c r="AI877" i="3" s="1"/>
  <c r="AH2303" i="3"/>
  <c r="AH2397" i="3"/>
  <c r="AH644" i="3"/>
  <c r="AF2350" i="3"/>
  <c r="AI2350" i="3" s="1"/>
  <c r="AH3012" i="3"/>
  <c r="AF1098" i="3"/>
  <c r="AI1098" i="3" s="1"/>
  <c r="AH3032" i="3"/>
  <c r="AH3535" i="3"/>
  <c r="AF3269" i="3"/>
  <c r="AI3269" i="3" s="1"/>
  <c r="AH3297" i="3"/>
  <c r="AH3348" i="3"/>
  <c r="AH400" i="3"/>
  <c r="AF1414" i="3"/>
  <c r="AI1414" i="3" s="1"/>
  <c r="AF2992" i="3"/>
  <c r="AI2992" i="3" s="1"/>
  <c r="AF1339" i="3"/>
  <c r="AI1339" i="3" s="1"/>
  <c r="AH2923" i="3"/>
  <c r="AH2111" i="3"/>
  <c r="AF2375" i="3"/>
  <c r="AI2375" i="3" s="1"/>
  <c r="AH3399" i="3"/>
  <c r="AF3399" i="3"/>
  <c r="AI3399" i="3" s="1"/>
  <c r="AH3338" i="3"/>
  <c r="AF3338" i="3"/>
  <c r="AI3338" i="3" s="1"/>
  <c r="AF3245" i="3"/>
  <c r="AI3245" i="3" s="1"/>
  <c r="AH3245" i="3"/>
  <c r="AH1867" i="3"/>
  <c r="AF1867" i="3"/>
  <c r="AI1867" i="3" s="1"/>
  <c r="AH1355" i="3"/>
  <c r="AH493" i="3"/>
  <c r="AH693" i="3"/>
  <c r="AH662" i="3"/>
  <c r="AF2550" i="3"/>
  <c r="AI2550" i="3" s="1"/>
  <c r="AF2871" i="3"/>
  <c r="AI2871" i="3" s="1"/>
  <c r="AH1065" i="3"/>
  <c r="AF2032" i="3"/>
  <c r="AI2032" i="3" s="1"/>
  <c r="AF3526" i="3"/>
  <c r="AI3526" i="3" s="1"/>
  <c r="AF2123" i="3"/>
  <c r="AI2123" i="3" s="1"/>
  <c r="AH1027" i="3"/>
  <c r="AH794" i="3"/>
  <c r="AF870" i="3"/>
  <c r="AI870" i="3" s="1"/>
  <c r="AF2106" i="3"/>
  <c r="AI2106" i="3" s="1"/>
  <c r="AH1214" i="3"/>
  <c r="AF1245" i="3"/>
  <c r="AI1245" i="3" s="1"/>
  <c r="AH1245" i="3"/>
  <c r="AF3237" i="3"/>
  <c r="AI3237" i="3" s="1"/>
  <c r="AH3237" i="3"/>
  <c r="AF3123" i="3"/>
  <c r="AI3123" i="3" s="1"/>
  <c r="AH3123" i="3"/>
  <c r="AH2293" i="3"/>
  <c r="AF3570" i="3"/>
  <c r="AI3570" i="3" s="1"/>
  <c r="AH245" i="3"/>
  <c r="AF245" i="3"/>
  <c r="AI245" i="3" s="1"/>
  <c r="AH1617" i="3"/>
  <c r="AH3124" i="3"/>
  <c r="AH763" i="3"/>
  <c r="AH768" i="3"/>
  <c r="AH327" i="3"/>
  <c r="AF1962" i="3"/>
  <c r="AI1962" i="3" s="1"/>
  <c r="AF875" i="3"/>
  <c r="AI875" i="3" s="1"/>
  <c r="AF2495" i="3"/>
  <c r="AI2495" i="3" s="1"/>
  <c r="AH1117" i="3"/>
  <c r="AH2955" i="3"/>
  <c r="AH411" i="3"/>
  <c r="AF1361" i="3"/>
  <c r="AI1361" i="3" s="1"/>
  <c r="AH1785" i="3"/>
  <c r="AF3065" i="3"/>
  <c r="AI3065" i="3" s="1"/>
  <c r="AF446" i="3"/>
  <c r="AI446" i="3" s="1"/>
  <c r="AH1767" i="3"/>
  <c r="AH2985" i="3"/>
  <c r="AH2112" i="3"/>
  <c r="AF323" i="3"/>
  <c r="AI323" i="3" s="1"/>
  <c r="AH1232" i="3"/>
  <c r="AH1533" i="3"/>
  <c r="AF1466" i="3"/>
  <c r="AI1466" i="3" s="1"/>
  <c r="AH1975" i="3"/>
  <c r="AF1606" i="3"/>
  <c r="AI1606" i="3" s="1"/>
  <c r="AF2584" i="3"/>
  <c r="AI2584" i="3" s="1"/>
  <c r="AF1798" i="3"/>
  <c r="AI1798" i="3" s="1"/>
  <c r="AH3223" i="3"/>
  <c r="AH519" i="3"/>
  <c r="AF2244" i="3"/>
  <c r="AI2244" i="3" s="1"/>
  <c r="AF1847" i="3"/>
  <c r="AI1847" i="3" s="1"/>
  <c r="AH3264" i="3"/>
  <c r="AH2210" i="3"/>
  <c r="AF709" i="3"/>
  <c r="AI709" i="3" s="1"/>
  <c r="AF1348" i="3"/>
  <c r="AI1348" i="3" s="1"/>
  <c r="AF2317" i="3"/>
  <c r="AI2317" i="3" s="1"/>
  <c r="AH2120" i="3"/>
  <c r="AH1110" i="3"/>
  <c r="AH1221" i="3"/>
  <c r="AF1790" i="3"/>
  <c r="AI1790" i="3" s="1"/>
  <c r="AF475" i="3"/>
  <c r="AI475" i="3" s="1"/>
  <c r="AH3117" i="3"/>
  <c r="AH1813" i="3"/>
  <c r="AH2278" i="3"/>
  <c r="AF2947" i="3"/>
  <c r="AI2947" i="3" s="1"/>
  <c r="AH2858" i="3"/>
  <c r="AF2539" i="3"/>
  <c r="AI2539" i="3" s="1"/>
  <c r="AF2056" i="3"/>
  <c r="AI2056" i="3" s="1"/>
  <c r="AH710" i="3"/>
  <c r="AH2256" i="3"/>
  <c r="AH882" i="3"/>
  <c r="AH2891" i="3"/>
  <c r="AF2931" i="3"/>
  <c r="AI2931" i="3" s="1"/>
  <c r="AF3571" i="3"/>
  <c r="AI3571" i="3" s="1"/>
  <c r="AF1313" i="3"/>
  <c r="AI1313" i="3" s="1"/>
  <c r="AF2169" i="3"/>
  <c r="AI2169" i="3" s="1"/>
  <c r="AH551" i="3"/>
  <c r="AH2274" i="3"/>
  <c r="AF1329" i="3"/>
  <c r="AI1329" i="3" s="1"/>
  <c r="AH3256" i="3"/>
  <c r="AH2004" i="3"/>
  <c r="AH2356" i="3"/>
  <c r="AF869" i="3"/>
  <c r="AI869" i="3" s="1"/>
  <c r="AF2236" i="3"/>
  <c r="AI2236" i="3" s="1"/>
  <c r="AH2709" i="3"/>
  <c r="AF577" i="3"/>
  <c r="AI577" i="3" s="1"/>
  <c r="AF1309" i="3"/>
  <c r="AI1309" i="3" s="1"/>
  <c r="AF1141" i="3"/>
  <c r="AI1141" i="3" s="1"/>
  <c r="AH2863" i="3"/>
  <c r="AF2161" i="3"/>
  <c r="AI2161" i="3" s="1"/>
  <c r="AF1558" i="3"/>
  <c r="AI1558" i="3" s="1"/>
  <c r="AH3227" i="3"/>
  <c r="AH2075" i="3"/>
  <c r="AF681" i="3"/>
  <c r="AI681" i="3" s="1"/>
  <c r="AF1639" i="3"/>
  <c r="AI1639" i="3" s="1"/>
  <c r="AH1981" i="3"/>
  <c r="AH1751" i="3"/>
  <c r="AH2700" i="3"/>
  <c r="AH2357" i="3"/>
  <c r="AF1836" i="3"/>
  <c r="AI1836" i="3" s="1"/>
  <c r="AF733" i="3"/>
  <c r="AI733" i="3" s="1"/>
  <c r="AH2396" i="3"/>
  <c r="AH3272" i="3"/>
  <c r="AH1340" i="3"/>
  <c r="AF517" i="3"/>
  <c r="AI517" i="3" s="1"/>
  <c r="AH2961" i="3"/>
  <c r="AF432" i="3"/>
  <c r="AI432" i="3" s="1"/>
  <c r="AF2015" i="3"/>
  <c r="AI2015" i="3" s="1"/>
  <c r="AH1351" i="3"/>
  <c r="AF2620" i="3"/>
  <c r="AI2620" i="3" s="1"/>
  <c r="AH338" i="3"/>
  <c r="AH442" i="3"/>
  <c r="AF2903" i="3"/>
  <c r="AI2903" i="3" s="1"/>
  <c r="AH3037" i="3"/>
  <c r="AF3066" i="3"/>
  <c r="AI3066" i="3" s="1"/>
  <c r="AF1332" i="3"/>
  <c r="AI1332" i="3" s="1"/>
  <c r="AF2080" i="3"/>
  <c r="AI2080" i="3" s="1"/>
  <c r="AH309" i="3"/>
  <c r="AF1052" i="3"/>
  <c r="AI1052" i="3" s="1"/>
  <c r="AH1456" i="3"/>
  <c r="AF735" i="3"/>
  <c r="AI735" i="3" s="1"/>
  <c r="AF1262" i="3"/>
  <c r="AI1262" i="3" s="1"/>
  <c r="AH2456" i="3"/>
  <c r="AH387" i="3"/>
  <c r="AF2118" i="3"/>
  <c r="AI2118" i="3" s="1"/>
  <c r="AF1531" i="3"/>
  <c r="AI1531" i="3" s="1"/>
  <c r="AH2779" i="3"/>
  <c r="AF2705" i="3"/>
  <c r="AI2705" i="3" s="1"/>
  <c r="AF2383" i="3"/>
  <c r="AI2383" i="3" s="1"/>
  <c r="AF2104" i="3"/>
  <c r="AI2104" i="3" s="1"/>
  <c r="AH2494" i="3"/>
  <c r="AH1909" i="3"/>
  <c r="AH3592" i="3"/>
  <c r="AH3001" i="3"/>
  <c r="AH1554" i="3"/>
  <c r="AH2475" i="3"/>
  <c r="AH1626" i="3"/>
  <c r="AF711" i="3"/>
  <c r="AI711" i="3" s="1"/>
  <c r="AF2422" i="3"/>
  <c r="AI2422" i="3" s="1"/>
  <c r="AF2400" i="3"/>
  <c r="AI2400" i="3" s="1"/>
  <c r="AF834" i="3"/>
  <c r="AI834" i="3" s="1"/>
  <c r="AF2908" i="3"/>
  <c r="AI2908" i="3" s="1"/>
  <c r="AH1118" i="3"/>
  <c r="AH730" i="3"/>
  <c r="AH2659" i="3"/>
  <c r="AH2951" i="3"/>
  <c r="AF1152" i="3"/>
  <c r="AI1152" i="3" s="1"/>
  <c r="AF909" i="3"/>
  <c r="AI909" i="3" s="1"/>
  <c r="AH3288" i="3"/>
  <c r="AH384" i="3"/>
  <c r="AF255" i="3"/>
  <c r="AI255" i="3" s="1"/>
  <c r="AH1966" i="3"/>
  <c r="AH1841" i="3"/>
  <c r="AF3000" i="3"/>
  <c r="AI3000" i="3" s="1"/>
  <c r="AF1270" i="3"/>
  <c r="AI1270" i="3" s="1"/>
  <c r="AH2970" i="3"/>
  <c r="AF969" i="3"/>
  <c r="AI969" i="3" s="1"/>
  <c r="AF2054" i="3"/>
  <c r="AI2054" i="3" s="1"/>
  <c r="AH2814" i="3"/>
  <c r="AH390" i="3"/>
  <c r="AF2674" i="3"/>
  <c r="AI2674" i="3" s="1"/>
  <c r="AH2632" i="3"/>
  <c r="AF1017" i="3"/>
  <c r="AI1017" i="3" s="1"/>
  <c r="AF1250" i="3"/>
  <c r="AI1250" i="3" s="1"/>
  <c r="AH2710" i="3"/>
  <c r="AF1487" i="3"/>
  <c r="AI1487" i="3" s="1"/>
  <c r="AH3055" i="3"/>
  <c r="AF1839" i="3"/>
  <c r="AI1839" i="3" s="1"/>
  <c r="AH2485" i="3"/>
  <c r="AH640" i="3"/>
  <c r="AF2064" i="3"/>
  <c r="AI2064" i="3" s="1"/>
  <c r="AF2371" i="3"/>
  <c r="AI2371" i="3" s="1"/>
  <c r="AF2730" i="3"/>
  <c r="AI2730" i="3" s="1"/>
  <c r="AH965" i="3"/>
  <c r="AF736" i="3"/>
  <c r="AI736" i="3" s="1"/>
  <c r="AF1168" i="3"/>
  <c r="AI1168" i="3" s="1"/>
  <c r="AH3559" i="3"/>
  <c r="AH3304" i="3"/>
  <c r="AF2583" i="3"/>
  <c r="AI2583" i="3" s="1"/>
  <c r="AF2638" i="3"/>
  <c r="AI2638" i="3" s="1"/>
  <c r="AH1183" i="3"/>
  <c r="AF2860" i="3"/>
  <c r="AI2860" i="3" s="1"/>
  <c r="AF1897" i="3"/>
  <c r="AI1897" i="3" s="1"/>
  <c r="AF428" i="3"/>
  <c r="AI428" i="3" s="1"/>
  <c r="AF1564" i="3"/>
  <c r="AI1564" i="3" s="1"/>
  <c r="AF2661" i="3"/>
  <c r="AI2661" i="3" s="1"/>
  <c r="AH845" i="3"/>
  <c r="AH1926" i="3"/>
  <c r="AF3328" i="3"/>
  <c r="AI3328" i="3" s="1"/>
  <c r="AH2596" i="3"/>
  <c r="AF2873" i="3"/>
  <c r="AI2873" i="3" s="1"/>
  <c r="AF3340" i="3"/>
  <c r="AI3340" i="3" s="1"/>
  <c r="AF1840" i="3"/>
  <c r="AI1840" i="3" s="1"/>
  <c r="AF1532" i="3"/>
  <c r="AI1532" i="3" s="1"/>
  <c r="AH793" i="3"/>
  <c r="AH3006" i="3"/>
  <c r="AF2543" i="3"/>
  <c r="AI2543" i="3" s="1"/>
  <c r="AH670" i="3"/>
  <c r="AH2182" i="3"/>
  <c r="AF1263" i="3"/>
  <c r="AI1263" i="3" s="1"/>
  <c r="AH530" i="3"/>
  <c r="AH2351" i="3"/>
  <c r="AF2099" i="3"/>
  <c r="AI2099" i="3" s="1"/>
  <c r="AH888" i="3"/>
  <c r="AH1105" i="3"/>
  <c r="AF2309" i="3"/>
  <c r="AI2309" i="3" s="1"/>
  <c r="AF2258" i="3"/>
  <c r="AI2258" i="3" s="1"/>
  <c r="AH685" i="3"/>
  <c r="AH1011" i="3"/>
  <c r="AH993" i="3"/>
  <c r="AF331" i="3"/>
  <c r="AI331" i="3" s="1"/>
  <c r="AF1913" i="3"/>
  <c r="AI1913" i="3" s="1"/>
  <c r="AH2213" i="3"/>
  <c r="AF3293" i="3"/>
  <c r="AI3293" i="3" s="1"/>
  <c r="AH976" i="3"/>
  <c r="AH714" i="3"/>
  <c r="AH1429" i="3"/>
  <c r="AH307" i="3"/>
  <c r="AF2737" i="3"/>
  <c r="AI2737" i="3" s="1"/>
  <c r="AH2398" i="3"/>
  <c r="AH2091" i="3"/>
  <c r="AF2668" i="3"/>
  <c r="AI2668" i="3" s="1"/>
  <c r="AH1594" i="3"/>
  <c r="AF619" i="3"/>
  <c r="AI619" i="3" s="1"/>
  <c r="AF825" i="3"/>
  <c r="AI825" i="3" s="1"/>
  <c r="AH2277" i="3"/>
  <c r="AH1106" i="3"/>
  <c r="AH832" i="3"/>
  <c r="AF1026" i="3"/>
  <c r="AI1026" i="3" s="1"/>
  <c r="AH2780" i="3"/>
  <c r="AF1220" i="3"/>
  <c r="AI1220" i="3" s="1"/>
  <c r="AH2867" i="3"/>
  <c r="AF1320" i="3"/>
  <c r="AI1320" i="3" s="1"/>
  <c r="AF2320" i="3"/>
  <c r="AI2320" i="3" s="1"/>
  <c r="AF3040" i="3"/>
  <c r="AI3040" i="3" s="1"/>
  <c r="AH2556" i="3"/>
  <c r="AH2724" i="3"/>
  <c r="AF1070" i="3"/>
  <c r="AI1070" i="3" s="1"/>
  <c r="AH3053" i="3"/>
  <c r="AH699" i="3"/>
  <c r="AH2263" i="3"/>
  <c r="AF2594" i="3"/>
  <c r="AI2594" i="3" s="1"/>
  <c r="AH1894" i="3"/>
  <c r="AF3273" i="3"/>
  <c r="AI3273" i="3" s="1"/>
  <c r="AF2187" i="3"/>
  <c r="AI2187" i="3" s="1"/>
  <c r="AF1698" i="3"/>
  <c r="AI1698" i="3" s="1"/>
  <c r="AH3181" i="3"/>
  <c r="AF1953" i="3"/>
  <c r="AI1953" i="3" s="1"/>
  <c r="AF1708" i="3"/>
  <c r="AI1708" i="3" s="1"/>
  <c r="AH2502" i="3"/>
  <c r="AF1580" i="3"/>
  <c r="AI1580" i="3" s="1"/>
  <c r="AF767" i="3"/>
  <c r="AI767" i="3" s="1"/>
  <c r="AF2154" i="3"/>
  <c r="AI2154" i="3" s="1"/>
  <c r="AH2448" i="3"/>
  <c r="AH797" i="3"/>
  <c r="AF3054" i="3"/>
  <c r="AI3054" i="3" s="1"/>
  <c r="AF1544" i="3"/>
  <c r="AI1544" i="3" s="1"/>
  <c r="AH642" i="3"/>
  <c r="AH1756" i="3"/>
  <c r="AF1292" i="3"/>
  <c r="AI1292" i="3" s="1"/>
  <c r="AH1218" i="3"/>
  <c r="AH3231" i="3"/>
  <c r="AF2588" i="3"/>
  <c r="AI2588" i="3" s="1"/>
  <c r="AH2151" i="3"/>
  <c r="AF1121" i="3"/>
  <c r="AI1121" i="3" s="1"/>
  <c r="AF1158" i="3"/>
  <c r="AI1158" i="3" s="1"/>
  <c r="AF2920" i="3"/>
  <c r="AI2920" i="3" s="1"/>
  <c r="AF1018" i="3"/>
  <c r="AI1018" i="3" s="1"/>
  <c r="AF238" i="3"/>
  <c r="AI238" i="3" s="1"/>
  <c r="AH700" i="3"/>
  <c r="AF1061" i="3"/>
  <c r="AI1061" i="3" s="1"/>
  <c r="AH1074" i="3"/>
  <c r="AF516" i="3"/>
  <c r="AI516" i="3" s="1"/>
  <c r="AF321" i="3"/>
  <c r="AI321" i="3" s="1"/>
  <c r="AF561" i="3"/>
  <c r="AI561" i="3" s="1"/>
  <c r="AH892" i="3"/>
  <c r="AF2243" i="3"/>
  <c r="AI2243" i="3" s="1"/>
  <c r="AH1596" i="3"/>
  <c r="AH2755" i="3"/>
  <c r="AH2787" i="3"/>
  <c r="AF2734" i="3"/>
  <c r="AI2734" i="3" s="1"/>
  <c r="AF3023" i="3"/>
  <c r="AI3023" i="3" s="1"/>
  <c r="AF355" i="3"/>
  <c r="AI355" i="3" s="1"/>
  <c r="AH349" i="3"/>
  <c r="AF2428" i="3"/>
  <c r="AI2428" i="3" s="1"/>
  <c r="AH2297" i="3"/>
  <c r="AH1662" i="3"/>
  <c r="AF2812" i="3"/>
  <c r="AI2812" i="3" s="1"/>
  <c r="AH2808" i="3"/>
  <c r="AF2910" i="3"/>
  <c r="AI2910" i="3" s="1"/>
  <c r="AH1832" i="3"/>
  <c r="AF1219" i="3"/>
  <c r="AI1219" i="3" s="1"/>
  <c r="AF1727" i="3"/>
  <c r="AI1727" i="3" s="1"/>
  <c r="AH1872" i="3"/>
  <c r="AH2049" i="3"/>
  <c r="AH1023" i="3"/>
  <c r="AH386" i="3"/>
  <c r="AH3423" i="3"/>
  <c r="AH2894" i="3"/>
  <c r="AF1581" i="3"/>
  <c r="AI1581" i="3" s="1"/>
  <c r="AF2932" i="3"/>
  <c r="AI2932" i="3" s="1"/>
  <c r="AF3182" i="3"/>
  <c r="AI3182" i="3" s="1"/>
  <c r="AH2996" i="3"/>
  <c r="AF1828" i="3"/>
  <c r="AI1828" i="3" s="1"/>
  <c r="AF765" i="3"/>
  <c r="AI765" i="3" s="1"/>
  <c r="AH2042" i="3"/>
  <c r="AH1066" i="3"/>
  <c r="AH757" i="3"/>
  <c r="AF2261" i="3"/>
  <c r="AI2261" i="3" s="1"/>
  <c r="AF1402" i="3"/>
  <c r="AI1402" i="3" s="1"/>
  <c r="AH883" i="3"/>
  <c r="AF1740" i="3"/>
  <c r="AI1740" i="3" s="1"/>
  <c r="AF927" i="3"/>
  <c r="AI927" i="3" s="1"/>
  <c r="AH2778" i="3"/>
  <c r="AF2536" i="3"/>
  <c r="AI2536" i="3" s="1"/>
  <c r="AF1835" i="3"/>
  <c r="AI1835" i="3" s="1"/>
  <c r="AH1835" i="3"/>
  <c r="AH2435" i="3"/>
  <c r="AF2098" i="3"/>
  <c r="AI2098" i="3" s="1"/>
  <c r="AH2742" i="3"/>
  <c r="AH2162" i="3"/>
  <c r="AH1667" i="3"/>
  <c r="AH1241" i="3"/>
  <c r="AF298" i="3"/>
  <c r="AI298" i="3" s="1"/>
  <c r="AH616" i="3"/>
  <c r="AH1469" i="3"/>
  <c r="AH975" i="3"/>
  <c r="AH1644" i="3"/>
  <c r="AH3070" i="3"/>
  <c r="AH1874" i="3"/>
  <c r="AF3228" i="3"/>
  <c r="AI3228" i="3" s="1"/>
  <c r="AH2381" i="3"/>
  <c r="AF872" i="3"/>
  <c r="AI872" i="3" s="1"/>
  <c r="AH2455" i="3"/>
  <c r="AH1479" i="3"/>
  <c r="AF2079" i="3"/>
  <c r="AI2079" i="3" s="1"/>
  <c r="AH1772" i="3"/>
  <c r="AF408" i="3"/>
  <c r="AI408" i="3" s="1"/>
  <c r="AF479" i="3"/>
  <c r="AI479" i="3" s="1"/>
  <c r="AF2792" i="3"/>
  <c r="AI2792" i="3" s="1"/>
  <c r="AF407" i="3"/>
  <c r="AI407" i="3" s="1"/>
  <c r="AH2421" i="3"/>
  <c r="AH2405" i="3"/>
  <c r="AF2810" i="3"/>
  <c r="AI2810" i="3" s="1"/>
  <c r="AF1634" i="3"/>
  <c r="AI1634" i="3" s="1"/>
  <c r="AH1462" i="3"/>
  <c r="AF2450" i="3"/>
  <c r="AI2450" i="3" s="1"/>
  <c r="AF2597" i="3"/>
  <c r="AI2597" i="3" s="1"/>
  <c r="AH2864" i="3"/>
  <c r="AF1377" i="3"/>
  <c r="AI1377" i="3" s="1"/>
  <c r="AH1377" i="3"/>
  <c r="AH2655" i="3"/>
  <c r="AF2655" i="3"/>
  <c r="AI2655" i="3" s="1"/>
  <c r="AH3026" i="3"/>
  <c r="AF3026" i="3"/>
  <c r="AI3026" i="3" s="1"/>
  <c r="AF3260" i="3"/>
  <c r="AI3260" i="3" s="1"/>
  <c r="AH3260" i="3"/>
  <c r="AF3219" i="3"/>
  <c r="AI3219" i="3" s="1"/>
  <c r="AH3219" i="3"/>
  <c r="AF3183" i="3"/>
  <c r="AI3183" i="3" s="1"/>
  <c r="AH3183" i="3"/>
  <c r="AH3149" i="3"/>
  <c r="AF3149" i="3"/>
  <c r="AI3149" i="3" s="1"/>
  <c r="AF3111" i="3"/>
  <c r="AI3111" i="3" s="1"/>
  <c r="AH3111" i="3"/>
  <c r="AH3008" i="3"/>
  <c r="AF3008" i="3"/>
  <c r="AI3008" i="3" s="1"/>
  <c r="AF1243" i="3"/>
  <c r="AI1243" i="3" s="1"/>
  <c r="AH1243" i="3"/>
  <c r="AH775" i="3"/>
  <c r="AF775" i="3"/>
  <c r="AI775" i="3" s="1"/>
  <c r="AH1091" i="3"/>
  <c r="AF1091" i="3"/>
  <c r="AI1091" i="3" s="1"/>
  <c r="AF1166" i="3"/>
  <c r="AI1166" i="3" s="1"/>
  <c r="AH1166" i="3"/>
  <c r="AH788" i="3"/>
  <c r="AF788" i="3"/>
  <c r="AI788" i="3" s="1"/>
  <c r="AF2242" i="3"/>
  <c r="AI2242" i="3" s="1"/>
  <c r="AH2242" i="3"/>
  <c r="AH1858" i="3"/>
  <c r="AF1858" i="3"/>
  <c r="AI1858" i="3" s="1"/>
  <c r="AF1635" i="3"/>
  <c r="AI1635" i="3" s="1"/>
  <c r="AH1635" i="3"/>
  <c r="AH2395" i="3"/>
  <c r="AF2395" i="3"/>
  <c r="AI2395" i="3" s="1"/>
  <c r="AF891" i="3"/>
  <c r="AI891" i="3" s="1"/>
  <c r="AH891" i="3"/>
  <c r="AH1907" i="3"/>
  <c r="AF1907" i="3"/>
  <c r="AI1907" i="3" s="1"/>
  <c r="AH2175" i="3"/>
  <c r="AF2175" i="3"/>
  <c r="AI2175" i="3" s="1"/>
  <c r="AF494" i="3"/>
  <c r="AI494" i="3" s="1"/>
  <c r="AH494" i="3"/>
  <c r="AH2785" i="3"/>
  <c r="AF2785" i="3"/>
  <c r="AI2785" i="3" s="1"/>
  <c r="AH2136" i="3"/>
  <c r="AF2136" i="3"/>
  <c r="AI2136" i="3" s="1"/>
  <c r="AF615" i="3"/>
  <c r="AI615" i="3" s="1"/>
  <c r="AH615" i="3"/>
  <c r="AF2610" i="3"/>
  <c r="AI2610" i="3" s="1"/>
  <c r="AH2610" i="3"/>
  <c r="AH529" i="3"/>
  <c r="AF529" i="3"/>
  <c r="AI529" i="3" s="1"/>
  <c r="AF2282" i="3"/>
  <c r="AI2282" i="3" s="1"/>
  <c r="AH2282" i="3"/>
  <c r="AF2935" i="3"/>
  <c r="AI2935" i="3" s="1"/>
  <c r="AH2935" i="3"/>
  <c r="AF2791" i="3"/>
  <c r="AI2791" i="3" s="1"/>
  <c r="AH2791" i="3"/>
  <c r="AH1280" i="3"/>
  <c r="AF1280" i="3"/>
  <c r="AI1280" i="3" s="1"/>
  <c r="AF3047" i="3"/>
  <c r="AI3047" i="3" s="1"/>
  <c r="AH3047" i="3"/>
  <c r="AF1305" i="3"/>
  <c r="AI1305" i="3" s="1"/>
  <c r="AH1305" i="3"/>
  <c r="AF3292" i="3"/>
  <c r="AI3292" i="3" s="1"/>
  <c r="AH3292" i="3"/>
  <c r="AF3280" i="3"/>
  <c r="AI3280" i="3" s="1"/>
  <c r="AH3280" i="3"/>
  <c r="AF840" i="3"/>
  <c r="AI840" i="3" s="1"/>
  <c r="AH840" i="3"/>
  <c r="AH1861" i="3"/>
  <c r="AF1861" i="3"/>
  <c r="AI1861" i="3" s="1"/>
  <c r="AF732" i="3"/>
  <c r="AI732" i="3" s="1"/>
  <c r="AH732" i="3"/>
  <c r="AF971" i="3"/>
  <c r="AI971" i="3" s="1"/>
  <c r="AH971" i="3"/>
  <c r="AH3344" i="3"/>
  <c r="AF3344" i="3"/>
  <c r="AI3344" i="3" s="1"/>
  <c r="AH3324" i="3"/>
  <c r="AF3324" i="3"/>
  <c r="AI3324" i="3" s="1"/>
  <c r="AH3203" i="3"/>
  <c r="AF3203" i="3"/>
  <c r="AI3203" i="3" s="1"/>
  <c r="AF3168" i="3"/>
  <c r="AI3168" i="3" s="1"/>
  <c r="AH3168" i="3"/>
  <c r="AH2666" i="3"/>
  <c r="AF2666" i="3"/>
  <c r="AI2666" i="3" s="1"/>
  <c r="AH1672" i="3"/>
  <c r="AF1672" i="3"/>
  <c r="AI1672" i="3" s="1"/>
  <c r="AF2625" i="3"/>
  <c r="AI2625" i="3" s="1"/>
  <c r="AH2625" i="3"/>
  <c r="AH1171" i="3"/>
  <c r="AF1171" i="3"/>
  <c r="AI1171" i="3" s="1"/>
  <c r="AH2647" i="3"/>
  <c r="AF2647" i="3"/>
  <c r="AI2647" i="3" s="1"/>
  <c r="AH1013" i="3"/>
  <c r="AF1013" i="3"/>
  <c r="AI1013" i="3" s="1"/>
  <c r="AF906" i="3"/>
  <c r="AI906" i="3" s="1"/>
  <c r="AH906" i="3"/>
  <c r="AF2707" i="3"/>
  <c r="AI2707" i="3" s="1"/>
  <c r="AH2707" i="3"/>
  <c r="AH1755" i="3"/>
  <c r="AF1755" i="3"/>
  <c r="AI1755" i="3" s="1"/>
  <c r="AF1819" i="3"/>
  <c r="AI1819" i="3" s="1"/>
  <c r="AH1819" i="3"/>
  <c r="AF547" i="3"/>
  <c r="AI547" i="3" s="1"/>
  <c r="AH547" i="3"/>
  <c r="AF2512" i="3"/>
  <c r="AI2512" i="3" s="1"/>
  <c r="AH2512" i="3"/>
  <c r="AH2600" i="3"/>
  <c r="AF2600" i="3"/>
  <c r="AI2600" i="3" s="1"/>
  <c r="AF1209" i="3"/>
  <c r="AI1209" i="3" s="1"/>
  <c r="AH1209" i="3"/>
  <c r="AF2971" i="3"/>
  <c r="AI2971" i="3" s="1"/>
  <c r="AH2971" i="3"/>
  <c r="AH2954" i="3"/>
  <c r="AF2954" i="3"/>
  <c r="AI2954" i="3" s="1"/>
  <c r="AF2837" i="3"/>
  <c r="AI2837" i="3" s="1"/>
  <c r="AH2837" i="3"/>
  <c r="AF830" i="3"/>
  <c r="AI830" i="3" s="1"/>
  <c r="AH830" i="3"/>
  <c r="AH377" i="3"/>
  <c r="AF377" i="3"/>
  <c r="AI377" i="3" s="1"/>
  <c r="AH1871" i="3"/>
  <c r="AF1871" i="3"/>
  <c r="AI1871" i="3" s="1"/>
  <c r="AH1666" i="3"/>
  <c r="AF1666" i="3"/>
  <c r="AI1666" i="3" s="1"/>
  <c r="AH376" i="3"/>
  <c r="AF376" i="3"/>
  <c r="AI376" i="3" s="1"/>
  <c r="AH1337" i="3"/>
  <c r="AF1337" i="3"/>
  <c r="AI1337" i="3" s="1"/>
  <c r="AH538" i="3"/>
  <c r="AF2635" i="3"/>
  <c r="AI2635" i="3" s="1"/>
  <c r="AH1905" i="3"/>
  <c r="AF2470" i="3"/>
  <c r="AI2470" i="3" s="1"/>
  <c r="AF413" i="3"/>
  <c r="AI413" i="3" s="1"/>
  <c r="AH3396" i="3"/>
  <c r="AH342" i="3"/>
  <c r="AH1759" i="3"/>
  <c r="AF2260" i="3"/>
  <c r="AI2260" i="3" s="1"/>
  <c r="AH1765" i="3"/>
  <c r="AF606" i="3"/>
  <c r="AI606" i="3" s="1"/>
  <c r="AF2328" i="3"/>
  <c r="AI2328" i="3" s="1"/>
  <c r="AF1029" i="3"/>
  <c r="AI1029" i="3" s="1"/>
  <c r="AF336" i="3"/>
  <c r="AI336" i="3" s="1"/>
  <c r="AF1163" i="3"/>
  <c r="AI1163" i="3" s="1"/>
  <c r="AF2924" i="3"/>
  <c r="AI2924" i="3" s="1"/>
  <c r="AH2483" i="3"/>
  <c r="AH1799" i="3"/>
  <c r="AF2352" i="3"/>
  <c r="AI2352" i="3" s="1"/>
  <c r="AF3244" i="3"/>
  <c r="AI3244" i="3" s="1"/>
  <c r="AF465" i="3"/>
  <c r="AI465" i="3" s="1"/>
  <c r="AH1400" i="3"/>
  <c r="AF728" i="3"/>
  <c r="AI728" i="3" s="1"/>
  <c r="AH2177" i="3"/>
  <c r="AH2799" i="3"/>
  <c r="AF1676" i="3"/>
  <c r="AI1676" i="3" s="1"/>
  <c r="AF2496" i="3"/>
  <c r="AI2496" i="3" s="1"/>
  <c r="AF2178" i="3"/>
  <c r="AI2178" i="3" s="1"/>
  <c r="AF2832" i="3"/>
  <c r="AI2832" i="3" s="1"/>
  <c r="AH2627" i="3"/>
  <c r="AF762" i="3"/>
  <c r="AI762" i="3" s="1"/>
  <c r="AH2284" i="3"/>
  <c r="AH955" i="3"/>
  <c r="AF568" i="3"/>
  <c r="AI568" i="3" s="1"/>
  <c r="AH780" i="3"/>
  <c r="AH2028" i="3"/>
  <c r="AH2601" i="3"/>
  <c r="AH2987" i="3"/>
  <c r="AH1700" i="3"/>
  <c r="AH1659" i="3"/>
  <c r="AH792" i="3"/>
  <c r="AH2419" i="3"/>
  <c r="AF3150" i="3"/>
  <c r="AI3150" i="3" s="1"/>
  <c r="AF659" i="3"/>
  <c r="AI659" i="3" s="1"/>
  <c r="AH831" i="3"/>
  <c r="AF1284" i="3"/>
  <c r="AI1284" i="3" s="1"/>
  <c r="AF1632" i="3"/>
  <c r="AI1632" i="3" s="1"/>
  <c r="AF720" i="3"/>
  <c r="AI720" i="3" s="1"/>
  <c r="AF2608" i="3"/>
  <c r="AI2608" i="3" s="1"/>
  <c r="AF563" i="3"/>
  <c r="AI563" i="3" s="1"/>
  <c r="AF1130" i="3"/>
  <c r="AI1130" i="3" s="1"/>
  <c r="AF1885" i="3"/>
  <c r="AI1885" i="3" s="1"/>
  <c r="AF2741" i="3"/>
  <c r="AI2741" i="3" s="1"/>
  <c r="AH1741" i="3"/>
  <c r="AF3157" i="3"/>
  <c r="AI3157" i="3" s="1"/>
  <c r="AF1745" i="3"/>
  <c r="AI1745" i="3" s="1"/>
  <c r="AF919" i="3"/>
  <c r="AI919" i="3" s="1"/>
  <c r="AH2437" i="3"/>
  <c r="AF961" i="3"/>
  <c r="AI961" i="3" s="1"/>
  <c r="AF2508" i="3"/>
  <c r="AI2508" i="3" s="1"/>
  <c r="AH379" i="3"/>
  <c r="AF841" i="3"/>
  <c r="AI841" i="3" s="1"/>
  <c r="AF2754" i="3"/>
  <c r="AI2754" i="3" s="1"/>
  <c r="AH1073" i="3"/>
  <c r="AH311" i="3"/>
  <c r="AH2541" i="3"/>
  <c r="AF261" i="3"/>
  <c r="AI261" i="3" s="1"/>
  <c r="AH372" i="3"/>
  <c r="AH1645" i="3"/>
  <c r="AH2769" i="3"/>
  <c r="AH2463" i="3"/>
  <c r="AH2090" i="3"/>
  <c r="AH242" i="3"/>
  <c r="AH983" i="3"/>
  <c r="AF2193" i="3"/>
  <c r="AI2193" i="3" s="1"/>
  <c r="AF1623" i="3"/>
  <c r="AI1623" i="3" s="1"/>
  <c r="AH2281" i="3"/>
  <c r="AF2614" i="3"/>
  <c r="AI2614" i="3" s="1"/>
  <c r="AF2207" i="3"/>
  <c r="AI2207" i="3" s="1"/>
  <c r="AH2460" i="3"/>
  <c r="AH383" i="3"/>
  <c r="AH1757" i="3"/>
  <c r="AH515" i="3"/>
  <c r="AF2024" i="3"/>
  <c r="AI2024" i="3" s="1"/>
  <c r="AH799" i="3"/>
  <c r="AF2220" i="3"/>
  <c r="AI2220" i="3" s="1"/>
  <c r="AF1904" i="3"/>
  <c r="AI1904" i="3" s="1"/>
  <c r="AF2665" i="3"/>
  <c r="AI2665" i="3" s="1"/>
  <c r="AF860" i="3"/>
  <c r="AI860" i="3" s="1"/>
  <c r="AH860" i="3"/>
  <c r="AH820" i="3"/>
  <c r="AF3385" i="3"/>
  <c r="AI3385" i="3" s="1"/>
  <c r="AF663" i="3"/>
  <c r="AI663" i="3" s="1"/>
  <c r="AH664" i="3"/>
  <c r="AF1760" i="3"/>
  <c r="AI1760" i="3" s="1"/>
  <c r="AH2408" i="3"/>
  <c r="AH1024" i="3"/>
  <c r="AH1496" i="3"/>
  <c r="AF1496" i="3"/>
  <c r="AI1496" i="3" s="1"/>
  <c r="AF1859" i="3"/>
  <c r="AI1859" i="3" s="1"/>
  <c r="AH1859" i="3"/>
  <c r="AF1077" i="3"/>
  <c r="AI1077" i="3" s="1"/>
  <c r="AH1077" i="3"/>
  <c r="AH1769" i="3"/>
  <c r="AF1769" i="3"/>
  <c r="AI1769" i="3" s="1"/>
  <c r="AH928" i="3"/>
  <c r="AF928" i="3"/>
  <c r="AI928" i="3" s="1"/>
  <c r="AH1991" i="3"/>
  <c r="AF1991" i="3"/>
  <c r="AI1991" i="3" s="1"/>
  <c r="AF393" i="3"/>
  <c r="AI393" i="3" s="1"/>
  <c r="AH393" i="3"/>
  <c r="AH1108" i="3"/>
  <c r="AF1108" i="3"/>
  <c r="AI1108" i="3" s="1"/>
  <c r="AF2170" i="3"/>
  <c r="AI2170" i="3" s="1"/>
  <c r="AH2170" i="3"/>
  <c r="AF278" i="3"/>
  <c r="AI278" i="3" s="1"/>
  <c r="AH278" i="3"/>
  <c r="AF1527" i="3"/>
  <c r="AI1527" i="3" s="1"/>
  <c r="AH1527" i="3"/>
  <c r="AH1948" i="3"/>
  <c r="AF1948" i="3"/>
  <c r="AI1948" i="3" s="1"/>
  <c r="AF2886" i="3"/>
  <c r="AI2886" i="3" s="1"/>
  <c r="AH2886" i="3"/>
  <c r="AH1537" i="3"/>
  <c r="AF1537" i="3"/>
  <c r="AI1537" i="3" s="1"/>
  <c r="AF2403" i="3"/>
  <c r="AI2403" i="3" s="1"/>
  <c r="AH2403" i="3"/>
  <c r="AH2318" i="3"/>
  <c r="AF2318" i="3"/>
  <c r="AI2318" i="3" s="1"/>
  <c r="AF1388" i="3"/>
  <c r="AI1388" i="3" s="1"/>
  <c r="AH2245" i="3"/>
  <c r="AH2822" i="3"/>
  <c r="AH1821" i="3"/>
  <c r="AF281" i="3"/>
  <c r="AI281" i="3" s="1"/>
  <c r="AF1387" i="3"/>
  <c r="AI1387" i="3" s="1"/>
  <c r="AF1486" i="3"/>
  <c r="AI1486" i="3" s="1"/>
  <c r="AH1857" i="3"/>
  <c r="AH310" i="3"/>
  <c r="AF3101" i="3"/>
  <c r="AI3101" i="3" s="1"/>
  <c r="AH593" i="3"/>
  <c r="AH2667" i="3"/>
  <c r="AF2073" i="3"/>
  <c r="AI2073" i="3" s="1"/>
  <c r="AH1830" i="3"/>
  <c r="AF2696" i="3"/>
  <c r="AI2696" i="3" s="1"/>
  <c r="AF409" i="3"/>
  <c r="AI409" i="3" s="1"/>
  <c r="AF1081" i="3"/>
  <c r="AI1081" i="3" s="1"/>
  <c r="AF1133" i="3"/>
  <c r="AI1133" i="3" s="1"/>
  <c r="AF2115" i="3"/>
  <c r="AI2115" i="3" s="1"/>
  <c r="AF3190" i="3"/>
  <c r="AI3190" i="3" s="1"/>
  <c r="AF724" i="3"/>
  <c r="AI724" i="3" s="1"/>
  <c r="AH2121" i="3"/>
  <c r="AF1315" i="3"/>
  <c r="AI1315" i="3" s="1"/>
  <c r="AH798" i="3"/>
  <c r="AF2330" i="3"/>
  <c r="AI2330" i="3" s="1"/>
  <c r="AH1555" i="3"/>
  <c r="AF1555" i="3"/>
  <c r="AI1555" i="3" s="1"/>
  <c r="AH2378" i="3"/>
  <c r="AF2378" i="3"/>
  <c r="AI2378" i="3" s="1"/>
  <c r="AF2404" i="3"/>
  <c r="AI2404" i="3" s="1"/>
  <c r="AH2404" i="3"/>
  <c r="AH363" i="3"/>
  <c r="AF363" i="3"/>
  <c r="AI363" i="3" s="1"/>
  <c r="AH2656" i="3"/>
  <c r="AF2656" i="3"/>
  <c r="AI2656" i="3" s="1"/>
  <c r="AF2933" i="3"/>
  <c r="AI2933" i="3" s="1"/>
  <c r="AH2933" i="3"/>
  <c r="AF2893" i="3"/>
  <c r="AI2893" i="3" s="1"/>
  <c r="AH2893" i="3"/>
  <c r="AH2264" i="3"/>
  <c r="AF2264" i="3"/>
  <c r="AI2264" i="3" s="1"/>
  <c r="AF1228" i="3"/>
  <c r="AI1228" i="3" s="1"/>
  <c r="AH1228" i="3"/>
  <c r="AH949" i="3"/>
  <c r="AF949" i="3"/>
  <c r="AI949" i="3" s="1"/>
  <c r="AF1096" i="3"/>
  <c r="AI1096" i="3" s="1"/>
  <c r="AH1096" i="3"/>
  <c r="AF2065" i="3"/>
  <c r="AI2065" i="3" s="1"/>
  <c r="AF984" i="3"/>
  <c r="AI984" i="3" s="1"/>
  <c r="AH1694" i="3"/>
  <c r="AF1193" i="3"/>
  <c r="AI1193" i="3" s="1"/>
  <c r="AF2553" i="3"/>
  <c r="AI2553" i="3" s="1"/>
  <c r="AH2636" i="3"/>
  <c r="AH795" i="3"/>
  <c r="AF1416" i="3"/>
  <c r="AI1416" i="3" s="1"/>
  <c r="AH1470" i="3"/>
  <c r="AF2856" i="3"/>
  <c r="AI2856" i="3" s="1"/>
  <c r="AH742" i="3"/>
  <c r="AF787" i="3"/>
  <c r="AI787" i="3" s="1"/>
  <c r="AF2432" i="3"/>
  <c r="AI2432" i="3" s="1"/>
  <c r="AF3392" i="3"/>
  <c r="AI3392" i="3" s="1"/>
  <c r="AF2976" i="3"/>
  <c r="AI2976" i="3" s="1"/>
  <c r="AH1687" i="3"/>
  <c r="AH1230" i="3"/>
  <c r="AF2765" i="3"/>
  <c r="AI2765" i="3" s="1"/>
  <c r="AF2199" i="3"/>
  <c r="AI2199" i="3" s="1"/>
  <c r="AH1248" i="3"/>
  <c r="AF1211" i="3"/>
  <c r="AI1211" i="3" s="1"/>
  <c r="AF1149" i="3"/>
  <c r="AI1149" i="3" s="1"/>
  <c r="AF3381" i="3"/>
  <c r="AI3381" i="3" s="1"/>
  <c r="AH672" i="3"/>
  <c r="AF823" i="3"/>
  <c r="AI823" i="3" s="1"/>
  <c r="AF1910" i="3"/>
  <c r="AI1910" i="3" s="1"/>
  <c r="AH2979" i="3"/>
  <c r="AH1053" i="3"/>
  <c r="AF753" i="3"/>
  <c r="AI753" i="3" s="1"/>
  <c r="AH1497" i="3"/>
  <c r="AH3248" i="3"/>
  <c r="AH2434" i="3"/>
  <c r="AH608" i="3"/>
  <c r="AF3069" i="3"/>
  <c r="AI3069" i="3" s="1"/>
  <c r="AF678" i="3"/>
  <c r="AI678" i="3" s="1"/>
  <c r="AH678" i="3"/>
  <c r="AF783" i="3"/>
  <c r="AI783" i="3" s="1"/>
  <c r="AH783" i="3"/>
  <c r="AH3003" i="3"/>
  <c r="AF3003" i="3"/>
  <c r="AI3003" i="3" s="1"/>
  <c r="AF548" i="3"/>
  <c r="AI548" i="3" s="1"/>
  <c r="AH548" i="3"/>
  <c r="AF2147" i="3"/>
  <c r="AI2147" i="3" s="1"/>
  <c r="AH2147" i="3"/>
  <c r="AF2308" i="3"/>
  <c r="AI2308" i="3" s="1"/>
  <c r="AH2308" i="3"/>
  <c r="AH1000" i="3"/>
  <c r="AF1000" i="3"/>
  <c r="AI1000" i="3" s="1"/>
  <c r="AF1691" i="3"/>
  <c r="AI1691" i="3" s="1"/>
  <c r="AH1691" i="3"/>
  <c r="AH2269" i="3"/>
  <c r="AF2269" i="3"/>
  <c r="AI2269" i="3" s="1"/>
  <c r="AF2389" i="3"/>
  <c r="AI2389" i="3" s="1"/>
  <c r="AH2389" i="3"/>
  <c r="AH1444" i="3"/>
  <c r="AF1444" i="3"/>
  <c r="AI1444" i="3" s="1"/>
  <c r="AF2107" i="3"/>
  <c r="AI2107" i="3" s="1"/>
  <c r="AH2107" i="3"/>
  <c r="AH1873" i="3"/>
  <c r="AF1873" i="3"/>
  <c r="AI1873" i="3" s="1"/>
  <c r="AF2629" i="3"/>
  <c r="AI2629" i="3" s="1"/>
  <c r="AH2629" i="3"/>
  <c r="AH252" i="3"/>
  <c r="AF252" i="3"/>
  <c r="AI252" i="3" s="1"/>
  <c r="AH1583" i="3"/>
  <c r="AF1583" i="3"/>
  <c r="AI1583" i="3" s="1"/>
  <c r="AH1882" i="3"/>
  <c r="AF1882" i="3"/>
  <c r="AI1882" i="3" s="1"/>
  <c r="AF378" i="3"/>
  <c r="AI378" i="3" s="1"/>
  <c r="AH378" i="3"/>
  <c r="AF2275" i="3"/>
  <c r="AI2275" i="3" s="1"/>
  <c r="AH2275" i="3"/>
  <c r="AH1994" i="3"/>
  <c r="AH246" i="3"/>
  <c r="AH1983" i="3"/>
  <c r="AF623" i="3"/>
  <c r="AI623" i="3" s="1"/>
  <c r="AF2093" i="3"/>
  <c r="AI2093" i="3" s="1"/>
  <c r="AH2341" i="3"/>
  <c r="AF1495" i="3"/>
  <c r="AI1495" i="3" s="1"/>
  <c r="AH655" i="3"/>
  <c r="AH1848" i="3"/>
  <c r="AH2782" i="3"/>
  <c r="AF1935" i="3"/>
  <c r="AI1935" i="3" s="1"/>
  <c r="AH1935" i="3"/>
  <c r="AF816" i="3"/>
  <c r="AI816" i="3" s="1"/>
  <c r="AH816" i="3"/>
  <c r="AF1449" i="3"/>
  <c r="AI1449" i="3" s="1"/>
  <c r="AH1449" i="3"/>
  <c r="AH2362" i="3"/>
  <c r="AF2362" i="3"/>
  <c r="AI2362" i="3" s="1"/>
  <c r="AF2611" i="3"/>
  <c r="AI2611" i="3" s="1"/>
  <c r="AH2611" i="3"/>
  <c r="AH2888" i="3"/>
  <c r="AF2888" i="3"/>
  <c r="AI2888" i="3" s="1"/>
  <c r="AF1008" i="3"/>
  <c r="AI1008" i="3" s="1"/>
  <c r="AH1008" i="3"/>
  <c r="AH1641" i="3"/>
  <c r="AF1641" i="3"/>
  <c r="AI1641" i="3" s="1"/>
  <c r="AF1683" i="3"/>
  <c r="AI1683" i="3" s="1"/>
  <c r="AH1923" i="3"/>
  <c r="AF1923" i="3"/>
  <c r="AI1923" i="3" s="1"/>
  <c r="AH2420" i="3"/>
  <c r="AF2420" i="3"/>
  <c r="AI2420" i="3" s="1"/>
  <c r="AH904" i="3"/>
  <c r="AF904" i="3"/>
  <c r="AI904" i="3" s="1"/>
  <c r="AH618" i="3"/>
  <c r="AF618" i="3"/>
  <c r="AI618" i="3" s="1"/>
  <c r="AF1916" i="3"/>
  <c r="AI1916" i="3" s="1"/>
  <c r="AF3343" i="3"/>
  <c r="AI3343" i="3" s="1"/>
  <c r="AH3343" i="3"/>
  <c r="AF3188" i="3"/>
  <c r="AI3188" i="3" s="1"/>
  <c r="AH3188" i="3"/>
  <c r="AH3110" i="3"/>
  <c r="AF3110" i="3"/>
  <c r="AI3110" i="3" s="1"/>
  <c r="AF1123" i="3"/>
  <c r="AI1123" i="3" s="1"/>
  <c r="AH1123" i="3"/>
  <c r="AF2595" i="3"/>
  <c r="AI2595" i="3" s="1"/>
  <c r="AH2595" i="3"/>
  <c r="AF1116" i="3"/>
  <c r="AI1116" i="3" s="1"/>
  <c r="AF301" i="3"/>
  <c r="AI301" i="3" s="1"/>
  <c r="AF1223" i="3"/>
  <c r="AI1223" i="3" s="1"/>
  <c r="AF986" i="3"/>
  <c r="AI986" i="3" s="1"/>
  <c r="AH2110" i="3"/>
  <c r="AH835" i="3"/>
  <c r="AF1068" i="3"/>
  <c r="AI1068" i="3" s="1"/>
  <c r="AH429" i="3"/>
  <c r="AF972" i="3"/>
  <c r="AI972" i="3" s="1"/>
  <c r="AH1976" i="3"/>
  <c r="AH2786" i="3"/>
  <c r="AH2973" i="3"/>
  <c r="AH1933" i="3"/>
  <c r="AF2896" i="3"/>
  <c r="AI2896" i="3" s="1"/>
  <c r="AF463" i="3"/>
  <c r="AI463" i="3" s="1"/>
  <c r="AH2030" i="3"/>
  <c r="AH404" i="3"/>
  <c r="AH3430" i="3"/>
  <c r="AF1358" i="3"/>
  <c r="AI1358" i="3" s="1"/>
  <c r="AH2108" i="3"/>
  <c r="AH1104" i="3"/>
  <c r="AF2639" i="3"/>
  <c r="AI2639" i="3" s="1"/>
  <c r="AH3329" i="3"/>
  <c r="AF3524" i="3"/>
  <c r="AI3524" i="3" s="1"/>
  <c r="AF1989" i="3"/>
  <c r="AI1989" i="3" s="1"/>
  <c r="AH1696" i="3"/>
  <c r="AH2558" i="3"/>
  <c r="AF3281" i="3"/>
  <c r="AI3281" i="3" s="1"/>
  <c r="AH2333" i="3"/>
  <c r="AF3285" i="3"/>
  <c r="AI3285" i="3" s="1"/>
  <c r="AH416" i="3"/>
  <c r="AF1203" i="3"/>
  <c r="AI1203" i="3" s="1"/>
  <c r="AH899" i="3"/>
  <c r="AH2797" i="3"/>
  <c r="AF676" i="3"/>
  <c r="AI676" i="3" s="1"/>
  <c r="AH602" i="3"/>
  <c r="AH1846" i="3"/>
  <c r="AH2116" i="3"/>
  <c r="AH2439" i="3"/>
  <c r="AF3305" i="3"/>
  <c r="AI3305" i="3" s="1"/>
  <c r="AH2271" i="3"/>
  <c r="AF3024" i="3"/>
  <c r="AI3024" i="3" s="1"/>
  <c r="AH1085" i="3"/>
  <c r="AF3345" i="3"/>
  <c r="AI3345" i="3" s="1"/>
  <c r="AF3408" i="3"/>
  <c r="AI3408" i="3" s="1"/>
  <c r="AF1407" i="3"/>
  <c r="AI1407" i="3" s="1"/>
  <c r="AH1726" i="3"/>
  <c r="AH3016" i="3"/>
  <c r="AF3122" i="3"/>
  <c r="AI3122" i="3" s="1"/>
  <c r="AH335" i="3"/>
  <c r="AF2283" i="3"/>
  <c r="AI2283" i="3" s="1"/>
  <c r="AH1281" i="3"/>
  <c r="AF469" i="3"/>
  <c r="AI469" i="3" s="1"/>
  <c r="AF2643" i="3"/>
  <c r="AI2643" i="3" s="1"/>
  <c r="AF295" i="3"/>
  <c r="AI295" i="3" s="1"/>
  <c r="AF3309" i="3"/>
  <c r="AI3309" i="3" s="1"/>
  <c r="AF3289" i="3"/>
  <c r="AI3289" i="3" s="1"/>
  <c r="AF1956" i="3"/>
  <c r="AI1956" i="3" s="1"/>
  <c r="AH2083" i="3"/>
  <c r="AH2386" i="3"/>
  <c r="AF486" i="3"/>
  <c r="AI486" i="3" s="1"/>
  <c r="AF996" i="3"/>
  <c r="AI996" i="3" s="1"/>
  <c r="AF2173" i="3"/>
  <c r="AI2173" i="3" s="1"/>
  <c r="AH2088" i="3"/>
  <c r="AH862" i="3"/>
  <c r="AF2801" i="3"/>
  <c r="AI2801" i="3" s="1"/>
  <c r="AF3013" i="3"/>
  <c r="AI3013" i="3" s="1"/>
  <c r="AF781" i="3"/>
  <c r="AI781" i="3" s="1"/>
  <c r="AH2593" i="3"/>
  <c r="AH1288" i="3"/>
  <c r="AH2617" i="3"/>
  <c r="AF980" i="3"/>
  <c r="AI980" i="3" s="1"/>
  <c r="AH1929" i="3"/>
  <c r="AH2436" i="3"/>
  <c r="AF1556" i="3"/>
  <c r="AI1556" i="3" s="1"/>
  <c r="AF1111" i="3"/>
  <c r="AI1111" i="3" s="1"/>
  <c r="AH3337" i="3"/>
  <c r="AH431" i="3"/>
  <c r="AF818" i="3"/>
  <c r="AI818" i="3" s="1"/>
  <c r="AF2209" i="3"/>
  <c r="AI2209" i="3" s="1"/>
  <c r="AF3165" i="3"/>
  <c r="AI3165" i="3" s="1"/>
  <c r="AF2462" i="3"/>
  <c r="AI2462" i="3" s="1"/>
  <c r="AF868" i="3"/>
  <c r="AI868" i="3" s="1"/>
  <c r="AH1273" i="3"/>
  <c r="AF357" i="3"/>
  <c r="AI357" i="3" s="1"/>
  <c r="AH966" i="3"/>
  <c r="AF3434" i="3"/>
  <c r="AI3434" i="3" s="1"/>
  <c r="AH815" i="3"/>
  <c r="AH947" i="3"/>
  <c r="AH2324" i="3"/>
  <c r="AF2342" i="3"/>
  <c r="AI2342" i="3" s="1"/>
  <c r="AH3321" i="3"/>
  <c r="AF570" i="3"/>
  <c r="AI570" i="3" s="1"/>
  <c r="AF2648" i="3"/>
  <c r="AI2648" i="3" s="1"/>
  <c r="AH967" i="3"/>
  <c r="AH731" i="3"/>
  <c r="AF1268" i="3"/>
  <c r="AI1268" i="3" s="1"/>
  <c r="AH1038" i="3"/>
  <c r="AF2813" i="3"/>
  <c r="AI2813" i="3" s="1"/>
  <c r="AH833" i="3"/>
  <c r="AF2196" i="3"/>
  <c r="AI2196" i="3" s="1"/>
  <c r="AH1535" i="3"/>
  <c r="AF1042" i="3"/>
  <c r="AI1042" i="3" s="1"/>
  <c r="AH3220" i="3"/>
  <c r="AF1181" i="3"/>
  <c r="AI1181" i="3" s="1"/>
  <c r="AH1181" i="3"/>
  <c r="AF1850" i="3"/>
  <c r="AI1850" i="3" s="1"/>
  <c r="AH1542" i="3"/>
  <c r="AF2587" i="3"/>
  <c r="AI2587" i="3" s="1"/>
  <c r="AH2796" i="3"/>
  <c r="AH698" i="3"/>
  <c r="AH594" i="3"/>
  <c r="AH1234" i="3"/>
  <c r="AF2307" i="3"/>
  <c r="AI2307" i="3" s="1"/>
  <c r="AH2307" i="3"/>
  <c r="AH2045" i="3"/>
  <c r="AF2045" i="3"/>
  <c r="AI2045" i="3" s="1"/>
  <c r="AF1671" i="3"/>
  <c r="AI1671" i="3" s="1"/>
  <c r="AH1671" i="3"/>
  <c r="AH1087" i="3"/>
  <c r="AF1087" i="3"/>
  <c r="AI1087" i="3" s="1"/>
  <c r="AH636" i="3"/>
  <c r="AF636" i="3"/>
  <c r="AI636" i="3" s="1"/>
  <c r="AF2132" i="3"/>
  <c r="AI2132" i="3" s="1"/>
  <c r="AH2132" i="3"/>
  <c r="AF3236" i="3"/>
  <c r="AI3236" i="3" s="1"/>
  <c r="AH3236" i="3"/>
  <c r="AF3212" i="3"/>
  <c r="AI3212" i="3" s="1"/>
  <c r="AH3212" i="3"/>
  <c r="AF3175" i="3"/>
  <c r="AI3175" i="3" s="1"/>
  <c r="AH3175" i="3"/>
  <c r="AH669" i="3"/>
  <c r="AF669" i="3"/>
  <c r="AI669" i="3" s="1"/>
  <c r="AF2321" i="3"/>
  <c r="AI2321" i="3" s="1"/>
  <c r="AH2321" i="3"/>
  <c r="AF1865" i="3"/>
  <c r="AI1865" i="3" s="1"/>
  <c r="AH1865" i="3"/>
  <c r="AH2940" i="3"/>
  <c r="AF2940" i="3"/>
  <c r="AI2940" i="3" s="1"/>
  <c r="AH864" i="3"/>
  <c r="AF864" i="3"/>
  <c r="AI864" i="3" s="1"/>
  <c r="AF1236" i="3"/>
  <c r="AI1236" i="3" s="1"/>
  <c r="AH1236" i="3"/>
  <c r="AH2257" i="3"/>
  <c r="AF2257" i="3"/>
  <c r="AI2257" i="3" s="1"/>
  <c r="AF302" i="3"/>
  <c r="AI302" i="3" s="1"/>
  <c r="AH302" i="3"/>
  <c r="AF2272" i="3"/>
  <c r="AI2272" i="3" s="1"/>
  <c r="AH2272" i="3"/>
  <c r="AH2310" i="3"/>
  <c r="AH1269" i="3"/>
  <c r="AH930" i="3"/>
  <c r="AH2899" i="3"/>
  <c r="AF2899" i="3"/>
  <c r="AI2899" i="3" s="1"/>
  <c r="AF1271" i="3"/>
  <c r="AI1271" i="3" s="1"/>
  <c r="AH1271" i="3"/>
  <c r="AF3257" i="3"/>
  <c r="AI3257" i="3" s="1"/>
  <c r="AH3257" i="3"/>
  <c r="AF3232" i="3"/>
  <c r="AI3232" i="3" s="1"/>
  <c r="AH3232" i="3"/>
  <c r="AF3208" i="3"/>
  <c r="AI3208" i="3" s="1"/>
  <c r="AH3208" i="3"/>
  <c r="AH1656" i="3"/>
  <c r="AF1656" i="3"/>
  <c r="AI1656" i="3" s="1"/>
  <c r="AF490" i="3"/>
  <c r="AI490" i="3" s="1"/>
  <c r="AH490" i="3"/>
  <c r="AF2540" i="3"/>
  <c r="AI2540" i="3" s="1"/>
  <c r="AH2540" i="3"/>
  <c r="AH253" i="3"/>
  <c r="AF253" i="3"/>
  <c r="AI253" i="3" s="1"/>
  <c r="AH3350" i="3"/>
  <c r="AF3350" i="3"/>
  <c r="AI3350" i="3" s="1"/>
  <c r="AF2887" i="3"/>
  <c r="AI2887" i="3" s="1"/>
  <c r="AH2887" i="3"/>
  <c r="AH1826" i="3"/>
  <c r="AF1826" i="3"/>
  <c r="AI1826" i="3" s="1"/>
  <c r="AH2246" i="3"/>
  <c r="AF2246" i="3"/>
  <c r="AI2246" i="3" s="1"/>
  <c r="AF3317" i="3"/>
  <c r="AI3317" i="3" s="1"/>
  <c r="AH3317" i="3"/>
  <c r="AF3130" i="3"/>
  <c r="AI3130" i="3" s="1"/>
  <c r="AH3130" i="3"/>
  <c r="AH2370" i="3"/>
  <c r="AF2370" i="3"/>
  <c r="AI2370" i="3" s="1"/>
  <c r="AH3004" i="3"/>
  <c r="AF3004" i="3"/>
  <c r="AI3004" i="3" s="1"/>
  <c r="AH2092" i="3"/>
  <c r="AF2092" i="3"/>
  <c r="AI2092" i="3" s="1"/>
  <c r="AF1447" i="3"/>
  <c r="AI1447" i="3" s="1"/>
  <c r="AH1447" i="3"/>
  <c r="AF1142" i="3"/>
  <c r="AI1142" i="3" s="1"/>
  <c r="AH1142" i="3"/>
  <c r="AH1298" i="3"/>
  <c r="AF1298" i="3"/>
  <c r="AI1298" i="3" s="1"/>
  <c r="AF3126" i="3"/>
  <c r="AI3126" i="3" s="1"/>
  <c r="AH3126" i="3"/>
  <c r="AH1651" i="3"/>
  <c r="AF1651" i="3"/>
  <c r="AI1651" i="3" s="1"/>
  <c r="AH1781" i="3"/>
  <c r="AF1781" i="3"/>
  <c r="AI1781" i="3" s="1"/>
  <c r="AF304" i="3"/>
  <c r="AI304" i="3" s="1"/>
  <c r="AH304" i="3"/>
  <c r="AF2139" i="3"/>
  <c r="AI2139" i="3" s="1"/>
  <c r="AH2139" i="3"/>
  <c r="AF3402" i="3"/>
  <c r="AI3402" i="3" s="1"/>
  <c r="AH3402" i="3"/>
  <c r="AH3134" i="3"/>
  <c r="AF3134" i="3"/>
  <c r="AI3134" i="3" s="1"/>
  <c r="AF3112" i="3"/>
  <c r="AI3112" i="3" s="1"/>
  <c r="AH3112" i="3"/>
  <c r="AF1749" i="3"/>
  <c r="AI1749" i="3" s="1"/>
  <c r="AH1749" i="3"/>
  <c r="AF3204" i="3"/>
  <c r="AI3204" i="3" s="1"/>
  <c r="AH3204" i="3"/>
  <c r="AH2294" i="3"/>
  <c r="AF2294" i="3"/>
  <c r="AI2294" i="3" s="1"/>
  <c r="AH683" i="3"/>
  <c r="AF683" i="3"/>
  <c r="AI683" i="3" s="1"/>
  <c r="AF2606" i="3"/>
  <c r="AI2606" i="3" s="1"/>
  <c r="AH2606" i="3"/>
  <c r="AH2262" i="3"/>
  <c r="AF2262" i="3"/>
  <c r="AI2262" i="3" s="1"/>
  <c r="AH1498" i="3"/>
  <c r="AF1498" i="3"/>
  <c r="AI1498" i="3" s="1"/>
  <c r="AH1055" i="3"/>
  <c r="AF1055" i="3"/>
  <c r="AI1055" i="3" s="1"/>
  <c r="AF2598" i="3"/>
  <c r="AI2598" i="3" s="1"/>
  <c r="AH2598" i="3"/>
  <c r="AF2732" i="3"/>
  <c r="AI2732" i="3" s="1"/>
  <c r="AH2732" i="3"/>
  <c r="AF3313" i="3"/>
  <c r="AI3313" i="3" s="1"/>
  <c r="AH3313" i="3"/>
  <c r="AF3240" i="3"/>
  <c r="AI3240" i="3" s="1"/>
  <c r="AH3240" i="3"/>
  <c r="AF3216" i="3"/>
  <c r="AI3216" i="3" s="1"/>
  <c r="AH3216" i="3"/>
  <c r="AF1430" i="3"/>
  <c r="AI1430" i="3" s="1"/>
  <c r="AH1430" i="3"/>
  <c r="AF687" i="3"/>
  <c r="AI687" i="3" s="1"/>
  <c r="AH687" i="3"/>
  <c r="AH1207" i="3"/>
  <c r="AF1207" i="3"/>
  <c r="AI1207" i="3" s="1"/>
  <c r="AF1265" i="3"/>
  <c r="AI1265" i="3" s="1"/>
  <c r="AH1265" i="3"/>
  <c r="AH1165" i="3"/>
  <c r="AF1165" i="3"/>
  <c r="AI1165" i="3" s="1"/>
  <c r="AF1970" i="3"/>
  <c r="AI1970" i="3" s="1"/>
  <c r="AH1970" i="3"/>
  <c r="AH2006" i="3"/>
  <c r="AF2006" i="3"/>
  <c r="AI2006" i="3" s="1"/>
  <c r="AH445" i="3"/>
  <c r="AF445" i="3"/>
  <c r="AI445" i="3" s="1"/>
  <c r="AH3448" i="3"/>
  <c r="AF3448" i="3"/>
  <c r="AI3448" i="3" s="1"/>
  <c r="AH3325" i="3"/>
  <c r="AF3325" i="3"/>
  <c r="AI3325" i="3" s="1"/>
  <c r="AF3224" i="3"/>
  <c r="AI3224" i="3" s="1"/>
  <c r="AH3224" i="3"/>
  <c r="AH2966" i="3"/>
  <c r="AF2966" i="3"/>
  <c r="AI2966" i="3" s="1"/>
  <c r="AF1419" i="3"/>
  <c r="AI1419" i="3" s="1"/>
  <c r="AH1419" i="3"/>
  <c r="AH1710" i="3"/>
  <c r="AF1710" i="3"/>
  <c r="AI1710" i="3" s="1"/>
  <c r="AF3333" i="3"/>
  <c r="AI3333" i="3" s="1"/>
  <c r="AH3333" i="3"/>
  <c r="AH3173" i="3"/>
  <c r="AF3173" i="3"/>
  <c r="AI3173" i="3" s="1"/>
  <c r="AF260" i="3"/>
  <c r="AI260" i="3" s="1"/>
  <c r="AH260" i="3"/>
  <c r="AF2944" i="3"/>
  <c r="AI2944" i="3" s="1"/>
  <c r="AH2944" i="3"/>
  <c r="AH2011" i="3"/>
  <c r="AF2011" i="3"/>
  <c r="AI2011" i="3" s="1"/>
  <c r="AF1129" i="3"/>
  <c r="AI1129" i="3" s="1"/>
  <c r="AH1129" i="3"/>
  <c r="AF3030" i="3"/>
  <c r="AI3030" i="3" s="1"/>
  <c r="AH3030" i="3"/>
  <c r="AH2874" i="3"/>
  <c r="AF2874" i="3"/>
  <c r="AI2874" i="3" s="1"/>
  <c r="AH3028" i="3"/>
  <c r="AF3028" i="3"/>
  <c r="AI3028" i="3" s="1"/>
  <c r="AH497" i="3"/>
  <c r="AF497" i="3"/>
  <c r="AI497" i="3" s="1"/>
  <c r="AF856" i="3"/>
  <c r="AI856" i="3" s="1"/>
  <c r="AH856" i="3"/>
  <c r="AF1276" i="3"/>
  <c r="AI1276" i="3" s="1"/>
  <c r="AH1647" i="3"/>
  <c r="AF2868" i="3"/>
  <c r="AI2868" i="3" s="1"/>
  <c r="AF689" i="3"/>
  <c r="AI689" i="3" s="1"/>
  <c r="AF2022" i="3"/>
  <c r="AI2022" i="3" s="1"/>
  <c r="AH2949" i="3"/>
  <c r="AH2821" i="3"/>
  <c r="AH957" i="3"/>
  <c r="AF957" i="3"/>
  <c r="AI957" i="3" s="1"/>
  <c r="AF2367" i="3"/>
  <c r="AI2367" i="3" s="1"/>
  <c r="AH2367" i="3"/>
  <c r="AH2634" i="3"/>
  <c r="AF2634" i="3"/>
  <c r="AI2634" i="3" s="1"/>
  <c r="AF1352" i="3"/>
  <c r="AI1352" i="3" s="1"/>
  <c r="AH1352" i="3"/>
  <c r="AF812" i="3"/>
  <c r="AI812" i="3" s="1"/>
  <c r="AH812" i="3"/>
  <c r="AH1115" i="3"/>
  <c r="AF1115" i="3"/>
  <c r="AI1115" i="3" s="1"/>
  <c r="AF1891" i="3"/>
  <c r="AI1891" i="3" s="1"/>
  <c r="AH1891" i="3"/>
  <c r="AF2399" i="3"/>
  <c r="AI2399" i="3" s="1"/>
  <c r="AH2399" i="3"/>
  <c r="AF1974" i="3"/>
  <c r="AI1974" i="3" s="1"/>
  <c r="AH1974" i="3"/>
  <c r="AF2461" i="3"/>
  <c r="AI2461" i="3" s="1"/>
  <c r="AH2461" i="3"/>
  <c r="AH1898" i="3"/>
  <c r="AF1898" i="3"/>
  <c r="AI1898" i="3" s="1"/>
  <c r="AF2459" i="3"/>
  <c r="AI2459" i="3" s="1"/>
  <c r="AH2459" i="3"/>
  <c r="AF2945" i="3"/>
  <c r="AI2945" i="3" s="1"/>
  <c r="AF1071" i="3"/>
  <c r="AI1071" i="3" s="1"/>
  <c r="AH2039" i="3"/>
  <c r="AF2078" i="3"/>
  <c r="AI2078" i="3" s="1"/>
  <c r="AH514" i="3"/>
  <c r="AH553" i="3"/>
  <c r="AF1968" i="3"/>
  <c r="AI1968" i="3" s="1"/>
  <c r="AH1279" i="3"/>
  <c r="AF2304" i="3"/>
  <c r="AI2304" i="3" s="1"/>
  <c r="AH2304" i="3"/>
  <c r="AH2490" i="3"/>
  <c r="AF2490" i="3"/>
  <c r="AI2490" i="3" s="1"/>
  <c r="AF2675" i="3"/>
  <c r="AI2675" i="3" s="1"/>
  <c r="AH2675" i="3"/>
  <c r="AH2749" i="3"/>
  <c r="AF2749" i="3"/>
  <c r="AI2749" i="3" s="1"/>
  <c r="AH2761" i="3"/>
  <c r="AF2761" i="3"/>
  <c r="AI2761" i="3" s="1"/>
  <c r="AF417" i="3"/>
  <c r="AI417" i="3" s="1"/>
  <c r="AH417" i="3"/>
  <c r="AF653" i="3"/>
  <c r="AI653" i="3" s="1"/>
  <c r="AH1137" i="3"/>
  <c r="AF3048" i="3"/>
  <c r="AI3048" i="3" s="1"/>
  <c r="AH3048" i="3"/>
  <c r="AH2025" i="3"/>
  <c r="AF2025" i="3"/>
  <c r="AI2025" i="3" s="1"/>
  <c r="AF2615" i="3"/>
  <c r="AI2615" i="3" s="1"/>
  <c r="AH2615" i="3"/>
  <c r="AF2962" i="3"/>
  <c r="AI2962" i="3" s="1"/>
  <c r="AH2962" i="3"/>
  <c r="AH1201" i="3"/>
  <c r="AF1201" i="3"/>
  <c r="AI1201" i="3" s="1"/>
  <c r="AH274" i="3"/>
  <c r="AF274" i="3"/>
  <c r="AI274" i="3" s="1"/>
  <c r="AH612" i="3"/>
  <c r="AF612" i="3"/>
  <c r="AI612" i="3" s="1"/>
  <c r="AF810" i="3"/>
  <c r="AI810" i="3" s="1"/>
  <c r="AH810" i="3"/>
  <c r="AF1791" i="3"/>
  <c r="AI1791" i="3" s="1"/>
  <c r="AH2163" i="3"/>
  <c r="AF2753" i="3"/>
  <c r="AI2753" i="3" s="1"/>
  <c r="AH2562" i="3"/>
  <c r="AF2500" i="3"/>
  <c r="AI2500" i="3" s="1"/>
  <c r="AH2327" i="3"/>
  <c r="AH2167" i="3"/>
  <c r="AH3341" i="3"/>
  <c r="AF1075" i="3"/>
  <c r="AI1075" i="3" s="1"/>
  <c r="AF1638" i="3"/>
  <c r="AI1638" i="3" s="1"/>
  <c r="AH1638" i="3"/>
  <c r="AF2181" i="3"/>
  <c r="AI2181" i="3" s="1"/>
  <c r="AH2181" i="3"/>
  <c r="AH3152" i="3"/>
  <c r="AH796" i="3"/>
  <c r="AH2358" i="3"/>
  <c r="AH791" i="3"/>
  <c r="AF791" i="3"/>
  <c r="AI791" i="3" s="1"/>
  <c r="AF3598" i="3"/>
  <c r="AI3598" i="3" s="1"/>
  <c r="AH2249" i="3"/>
  <c r="AF1396" i="3"/>
  <c r="AI1396" i="3" s="1"/>
  <c r="AF297" i="3"/>
  <c r="AI297" i="3" s="1"/>
  <c r="AH1695" i="3"/>
  <c r="AH1637" i="3"/>
  <c r="AF1637" i="3"/>
  <c r="AI1637" i="3" s="1"/>
  <c r="AF1520" i="3"/>
  <c r="AI1520" i="3" s="1"/>
  <c r="AH1520" i="3"/>
  <c r="AF1744" i="3"/>
  <c r="AI1744" i="3" s="1"/>
  <c r="AH1744" i="3"/>
  <c r="AF1703" i="3"/>
  <c r="AI1703" i="3" s="1"/>
  <c r="AH1703" i="3"/>
  <c r="AF2605" i="3"/>
  <c r="AI2605" i="3" s="1"/>
  <c r="AH2605" i="3"/>
  <c r="AH790" i="3"/>
  <c r="AF790" i="3"/>
  <c r="AI790" i="3" s="1"/>
  <c r="AH1034" i="3"/>
  <c r="AF1034" i="3"/>
  <c r="AI1034" i="3" s="1"/>
  <c r="AF1311" i="3"/>
  <c r="AI1311" i="3" s="1"/>
  <c r="AH1311" i="3"/>
  <c r="AF713" i="3"/>
  <c r="AI713" i="3" s="1"/>
  <c r="AH713" i="3"/>
  <c r="AH474" i="3"/>
  <c r="AF474" i="3"/>
  <c r="AI474" i="3" s="1"/>
  <c r="AH320" i="3"/>
  <c r="AF320" i="3"/>
  <c r="AI320" i="3" s="1"/>
  <c r="AF2183" i="3"/>
  <c r="AI2183" i="3" s="1"/>
  <c r="AH2183" i="3"/>
  <c r="AF3164" i="3"/>
  <c r="AI3164" i="3" s="1"/>
  <c r="AH3164" i="3"/>
  <c r="AF2150" i="3"/>
  <c r="AI2150" i="3" s="1"/>
  <c r="AH2150" i="3"/>
  <c r="AH1299" i="3"/>
  <c r="AF1299" i="3"/>
  <c r="AI1299" i="3" s="1"/>
  <c r="AH932" i="3"/>
  <c r="AF932" i="3"/>
  <c r="AI932" i="3" s="1"/>
  <c r="AH696" i="3"/>
  <c r="AF696" i="3"/>
  <c r="AI696" i="3" s="1"/>
  <c r="AF1312" i="3"/>
  <c r="AI1312" i="3" s="1"/>
  <c r="AH1312" i="3"/>
  <c r="AH2533" i="3"/>
  <c r="AF2533" i="3"/>
  <c r="AI2533" i="3" s="1"/>
  <c r="AF2952" i="3"/>
  <c r="AI2952" i="3" s="1"/>
  <c r="AH1736" i="3"/>
  <c r="AF2076" i="3"/>
  <c r="AI2076" i="3" s="1"/>
  <c r="AH2076" i="3"/>
  <c r="AF435" i="3"/>
  <c r="AI435" i="3" s="1"/>
  <c r="AH435" i="3"/>
  <c r="AF1291" i="3"/>
  <c r="AI1291" i="3" s="1"/>
  <c r="AH1291" i="3"/>
  <c r="AF922" i="3"/>
  <c r="AI922" i="3" s="1"/>
  <c r="AH922" i="3"/>
  <c r="AF1980" i="3"/>
  <c r="AI1980" i="3" s="1"/>
  <c r="AH1980" i="3"/>
  <c r="AH1436" i="3"/>
  <c r="AF1436" i="3"/>
  <c r="AI1436" i="3" s="1"/>
  <c r="AF2184" i="3"/>
  <c r="AI2184" i="3" s="1"/>
  <c r="AH2184" i="3"/>
  <c r="AF2489" i="3"/>
  <c r="AI2489" i="3" s="1"/>
  <c r="AH2489" i="3"/>
  <c r="AF1239" i="3"/>
  <c r="AI1239" i="3" s="1"/>
  <c r="AH1239" i="3"/>
  <c r="AF853" i="3"/>
  <c r="AI853" i="3" s="1"/>
  <c r="AH853" i="3"/>
  <c r="AH3457" i="3"/>
  <c r="AF468" i="3"/>
  <c r="AI468" i="3" s="1"/>
  <c r="AH3125" i="3"/>
  <c r="AF3125" i="3"/>
  <c r="AI3125" i="3" s="1"/>
  <c r="AH1845" i="3"/>
  <c r="AF1845" i="3"/>
  <c r="AI1845" i="3" s="1"/>
  <c r="AH1097" i="3"/>
  <c r="AF1097" i="3"/>
  <c r="AI1097" i="3" s="1"/>
  <c r="AF1491" i="3"/>
  <c r="AI1491" i="3" s="1"/>
  <c r="AH1491" i="3"/>
  <c r="AH772" i="3"/>
  <c r="AF772" i="3"/>
  <c r="AI772" i="3" s="1"/>
  <c r="AF2155" i="3"/>
  <c r="AI2155" i="3" s="1"/>
  <c r="AH2155" i="3"/>
  <c r="AH348" i="3"/>
  <c r="AF348" i="3"/>
  <c r="AI348" i="3" s="1"/>
  <c r="AF1519" i="3"/>
  <c r="AI1519" i="3" s="1"/>
  <c r="AH1519" i="3"/>
  <c r="AH1501" i="3"/>
  <c r="AF1501" i="3"/>
  <c r="AI1501" i="3" s="1"/>
  <c r="AH1035" i="3"/>
  <c r="AF1035" i="3"/>
  <c r="AI1035" i="3" s="1"/>
  <c r="AF1937" i="3"/>
  <c r="AI1937" i="3" s="1"/>
  <c r="AH1937" i="3"/>
  <c r="AF960" i="3"/>
  <c r="AI960" i="3" s="1"/>
  <c r="AH960" i="3"/>
  <c r="AF782" i="3"/>
  <c r="AI782" i="3" s="1"/>
  <c r="AH782" i="3"/>
  <c r="AF1477" i="3"/>
  <c r="AI1477" i="3" s="1"/>
  <c r="AH1477" i="3"/>
  <c r="AF2457" i="3"/>
  <c r="AI2457" i="3" s="1"/>
  <c r="AH2457" i="3"/>
  <c r="AF1128" i="3"/>
  <c r="AI1128" i="3" s="1"/>
  <c r="AH1128" i="3"/>
  <c r="AF1244" i="3"/>
  <c r="AI1244" i="3" s="1"/>
  <c r="AH1244" i="3"/>
  <c r="AF2853" i="3"/>
  <c r="AI2853" i="3" s="1"/>
  <c r="AH2853" i="3"/>
  <c r="AH267" i="3"/>
  <c r="AF267" i="3"/>
  <c r="AI267" i="3" s="1"/>
  <c r="AF1792" i="3"/>
  <c r="AI1792" i="3" s="1"/>
  <c r="AH1792" i="3"/>
  <c r="AH1793" i="3"/>
  <c r="AH3523" i="3"/>
  <c r="AF2729" i="3"/>
  <c r="AI2729" i="3" s="1"/>
  <c r="AH1391" i="3"/>
  <c r="AF995" i="3"/>
  <c r="AI995" i="3" s="1"/>
  <c r="AH1468" i="3"/>
  <c r="AH2771" i="3"/>
  <c r="AF2144" i="3"/>
  <c r="AI2144" i="3" s="1"/>
  <c r="AH2172" i="3"/>
  <c r="AF2172" i="3"/>
  <c r="AI2172" i="3" s="1"/>
  <c r="AH3261" i="3"/>
  <c r="AF3261" i="3"/>
  <c r="AI3261" i="3" s="1"/>
  <c r="AH3184" i="3"/>
  <c r="AF3184" i="3"/>
  <c r="AI3184" i="3" s="1"/>
  <c r="AH2628" i="3"/>
  <c r="AF2628" i="3"/>
  <c r="AI2628" i="3" s="1"/>
  <c r="AH2631" i="3"/>
  <c r="AF2631" i="3"/>
  <c r="AI2631" i="3" s="1"/>
  <c r="AF817" i="3"/>
  <c r="AI817" i="3" s="1"/>
  <c r="AH817" i="3"/>
  <c r="AF702" i="3"/>
  <c r="AI702" i="3" s="1"/>
  <c r="AH702" i="3"/>
  <c r="AF2701" i="3"/>
  <c r="AI2701" i="3" s="1"/>
  <c r="AH2701" i="3"/>
  <c r="AH991" i="3"/>
  <c r="AF991" i="3"/>
  <c r="AI991" i="3" s="1"/>
  <c r="AH603" i="3"/>
  <c r="AF603" i="3"/>
  <c r="AI603" i="3" s="1"/>
  <c r="AF2159" i="3"/>
  <c r="AI2159" i="3" s="1"/>
  <c r="AH2159" i="3"/>
  <c r="AH1191" i="3"/>
  <c r="AF1191" i="3"/>
  <c r="AI1191" i="3" s="1"/>
  <c r="AF1621" i="3"/>
  <c r="AI1621" i="3" s="1"/>
  <c r="AH1621" i="3"/>
  <c r="AH2254" i="3"/>
  <c r="AF3548" i="3"/>
  <c r="AI3548" i="3" s="1"/>
  <c r="AH1341" i="3"/>
  <c r="AF1664" i="3"/>
  <c r="AI1664" i="3" s="1"/>
  <c r="AF1571" i="3"/>
  <c r="AI1571" i="3" s="1"/>
  <c r="AH2239" i="3"/>
  <c r="AH1114" i="3"/>
  <c r="AF1699" i="3"/>
  <c r="AI1699" i="3" s="1"/>
  <c r="AF1411" i="3"/>
  <c r="AI1411" i="3" s="1"/>
  <c r="AF1426" i="3"/>
  <c r="AI1426" i="3" s="1"/>
  <c r="AH889" i="3"/>
  <c r="AF637" i="3"/>
  <c r="AI637" i="3" s="1"/>
  <c r="AF2238" i="3"/>
  <c r="AI2238" i="3" s="1"/>
  <c r="AH2238" i="3"/>
  <c r="AF3249" i="3"/>
  <c r="AI3249" i="3" s="1"/>
  <c r="AH3249" i="3"/>
  <c r="AF3029" i="3"/>
  <c r="AI3029" i="3" s="1"/>
  <c r="AH3029" i="3"/>
  <c r="AF675" i="3"/>
  <c r="AI675" i="3" s="1"/>
  <c r="AH675" i="3"/>
  <c r="AH549" i="3"/>
  <c r="AF549" i="3"/>
  <c r="AI549" i="3" s="1"/>
  <c r="AH2340" i="3"/>
  <c r="AF2340" i="3"/>
  <c r="AI2340" i="3" s="1"/>
  <c r="AF425" i="3"/>
  <c r="AI425" i="3" s="1"/>
  <c r="AH425" i="3"/>
  <c r="AF939" i="3"/>
  <c r="AI939" i="3" s="1"/>
  <c r="AH939" i="3"/>
  <c r="AH1253" i="3"/>
  <c r="AF1253" i="3"/>
  <c r="AI1253" i="3" s="1"/>
  <c r="AF1155" i="3"/>
  <c r="AI1155" i="3" s="1"/>
  <c r="AH1155" i="3"/>
  <c r="AH2486" i="3"/>
  <c r="AF2486" i="3"/>
  <c r="AI2486" i="3" s="1"/>
  <c r="AH537" i="3"/>
  <c r="AF537" i="3"/>
  <c r="AI537" i="3" s="1"/>
  <c r="AF2939" i="3"/>
  <c r="AI2939" i="3" s="1"/>
  <c r="AH2939" i="3"/>
  <c r="AH2063" i="3"/>
  <c r="AF2063" i="3"/>
  <c r="AI2063" i="3" s="1"/>
  <c r="AH878" i="3"/>
  <c r="AF878" i="3"/>
  <c r="AI878" i="3" s="1"/>
  <c r="AH2662" i="3"/>
  <c r="AF2662" i="3"/>
  <c r="AI2662" i="3" s="1"/>
  <c r="AF3200" i="3"/>
  <c r="AI3200" i="3" s="1"/>
  <c r="AH3200" i="3"/>
  <c r="AH3057" i="3"/>
  <c r="AF3057" i="3"/>
  <c r="AI3057" i="3" s="1"/>
  <c r="AF929" i="3"/>
  <c r="AI929" i="3" s="1"/>
  <c r="AH929" i="3"/>
  <c r="AH1136" i="3"/>
  <c r="AF1136" i="3"/>
  <c r="AI1136" i="3" s="1"/>
  <c r="AH1450" i="3"/>
  <c r="AF1450" i="3"/>
  <c r="AI1450" i="3" s="1"/>
  <c r="AH1782" i="3"/>
  <c r="AF1782" i="3"/>
  <c r="AI1782" i="3" s="1"/>
  <c r="AF1774" i="3"/>
  <c r="AI1774" i="3" s="1"/>
  <c r="AH1774" i="3"/>
  <c r="AF2164" i="3"/>
  <c r="AI2164" i="3" s="1"/>
  <c r="AH2164" i="3"/>
  <c r="AH1853" i="3"/>
  <c r="AF1853" i="3"/>
  <c r="AI1853" i="3" s="1"/>
  <c r="AH1738" i="3"/>
  <c r="AF1738" i="3"/>
  <c r="AI1738" i="3" s="1"/>
  <c r="AF1058" i="3"/>
  <c r="AI1058" i="3" s="1"/>
  <c r="AH1058" i="3"/>
  <c r="AF426" i="3"/>
  <c r="AI426" i="3" s="1"/>
  <c r="AF779" i="3"/>
  <c r="AI779" i="3" s="1"/>
  <c r="AH3038" i="3"/>
  <c r="AH1464" i="3"/>
  <c r="AF3253" i="3"/>
  <c r="AI3253" i="3" s="1"/>
  <c r="AH3253" i="3"/>
  <c r="AH1256" i="3"/>
  <c r="AF1256" i="3"/>
  <c r="AI1256" i="3" s="1"/>
  <c r="AH1057" i="3"/>
  <c r="AF1057" i="3"/>
  <c r="AI1057" i="3" s="1"/>
  <c r="AH488" i="3"/>
  <c r="AF488" i="3"/>
  <c r="AI488" i="3" s="1"/>
  <c r="AF1597" i="3"/>
  <c r="AI1597" i="3" s="1"/>
  <c r="AH1597" i="3"/>
  <c r="AF2050" i="3"/>
  <c r="AI2050" i="3" s="1"/>
  <c r="AH2050" i="3"/>
  <c r="AH2823" i="3"/>
  <c r="AF2823" i="3"/>
  <c r="AI2823" i="3" s="1"/>
  <c r="AF2369" i="3"/>
  <c r="AI2369" i="3" s="1"/>
  <c r="AH2369" i="3"/>
  <c r="AH1707" i="3"/>
  <c r="AF1707" i="3"/>
  <c r="AI1707" i="3" s="1"/>
  <c r="AH2296" i="3"/>
  <c r="AF3018" i="3"/>
  <c r="AI3018" i="3" s="1"/>
  <c r="AH3201" i="3"/>
  <c r="AH1825" i="3"/>
  <c r="AH2554" i="3"/>
  <c r="AF2554" i="3"/>
  <c r="AI2554" i="3" s="1"/>
  <c r="AH858" i="3"/>
  <c r="AF858" i="3"/>
  <c r="AI858" i="3" s="1"/>
  <c r="AF2788" i="3"/>
  <c r="AI2788" i="3" s="1"/>
  <c r="AH2788" i="3"/>
  <c r="AF3322" i="3"/>
  <c r="AI3322" i="3" s="1"/>
  <c r="AH3322" i="3"/>
  <c r="AF3262" i="3"/>
  <c r="AI3262" i="3" s="1"/>
  <c r="AH3262" i="3"/>
  <c r="AF3254" i="3"/>
  <c r="AI3254" i="3" s="1"/>
  <c r="AH3254" i="3"/>
  <c r="AF3225" i="3"/>
  <c r="AI3225" i="3" s="1"/>
  <c r="AH3225" i="3"/>
  <c r="AF3217" i="3"/>
  <c r="AI3217" i="3" s="1"/>
  <c r="AH3217" i="3"/>
  <c r="AF3209" i="3"/>
  <c r="AI3209" i="3" s="1"/>
  <c r="AH3209" i="3"/>
  <c r="AF3154" i="3"/>
  <c r="AI3154" i="3" s="1"/>
  <c r="AH3154" i="3"/>
  <c r="AH609" i="3"/>
  <c r="AF609" i="3"/>
  <c r="AI609" i="3" s="1"/>
  <c r="AH2208" i="3"/>
  <c r="AF2208" i="3"/>
  <c r="AI2208" i="3" s="1"/>
  <c r="AF1633" i="3"/>
  <c r="AI1633" i="3" s="1"/>
  <c r="AH1633" i="3"/>
  <c r="AF1031" i="3"/>
  <c r="AI1031" i="3" s="1"/>
  <c r="AH1031" i="3"/>
  <c r="AF2759" i="3"/>
  <c r="AI2759" i="3" s="1"/>
  <c r="AH2759" i="3"/>
  <c r="AH1285" i="3"/>
  <c r="AF1285" i="3"/>
  <c r="AI1285" i="3" s="1"/>
  <c r="AF1701" i="3"/>
  <c r="AI1701" i="3" s="1"/>
  <c r="AH1701" i="3"/>
  <c r="AF2817" i="3"/>
  <c r="AI2817" i="3" s="1"/>
  <c r="AH2817" i="3"/>
  <c r="AF1139" i="3"/>
  <c r="AI1139" i="3" s="1"/>
  <c r="AH1139" i="3"/>
  <c r="AF1784" i="3"/>
  <c r="AI1784" i="3" s="1"/>
  <c r="AH1784" i="3"/>
  <c r="AH581" i="3"/>
  <c r="AF581" i="3"/>
  <c r="AI581" i="3" s="1"/>
  <c r="AF738" i="3"/>
  <c r="AI738" i="3" s="1"/>
  <c r="AH738" i="3"/>
  <c r="AF2719" i="3"/>
  <c r="AI2719" i="3" s="1"/>
  <c r="AH2719" i="3"/>
  <c r="AH2465" i="3"/>
  <c r="AF2465" i="3"/>
  <c r="AI2465" i="3" s="1"/>
  <c r="AH2157" i="3"/>
  <c r="AF2157" i="3"/>
  <c r="AI2157" i="3" s="1"/>
  <c r="AF1374" i="3"/>
  <c r="AI1374" i="3" s="1"/>
  <c r="AH1374" i="3"/>
  <c r="AF723" i="3"/>
  <c r="AI723" i="3" s="1"/>
  <c r="AH723" i="3"/>
  <c r="AH2290" i="3"/>
  <c r="AF2290" i="3"/>
  <c r="AI2290" i="3" s="1"/>
  <c r="AH650" i="3"/>
  <c r="AF650" i="3"/>
  <c r="AI650" i="3" s="1"/>
  <c r="AF3554" i="3"/>
  <c r="AI3554" i="3" s="1"/>
  <c r="AH2273" i="3"/>
  <c r="AF2764" i="3"/>
  <c r="AI2764" i="3" s="1"/>
  <c r="AH3342" i="3"/>
  <c r="AH510" i="3"/>
  <c r="AH333" i="3"/>
  <c r="AF690" i="3"/>
  <c r="AI690" i="3" s="1"/>
  <c r="AH3233" i="3"/>
  <c r="AH2345" i="3"/>
  <c r="AF3162" i="3"/>
  <c r="AI3162" i="3" s="1"/>
  <c r="AH3162" i="3"/>
  <c r="AH2250" i="3"/>
  <c r="AF2250" i="3"/>
  <c r="AI2250" i="3" s="1"/>
  <c r="AH1843" i="3"/>
  <c r="AF1843" i="3"/>
  <c r="AI1843" i="3" s="1"/>
  <c r="AH2423" i="3"/>
  <c r="AF2423" i="3"/>
  <c r="AI2423" i="3" s="1"/>
  <c r="AH2980" i="3"/>
  <c r="AF2980" i="3"/>
  <c r="AI2980" i="3" s="1"/>
  <c r="AF1420" i="3"/>
  <c r="AI1420" i="3" s="1"/>
  <c r="AH1420" i="3"/>
  <c r="AF2149" i="3"/>
  <c r="AI2149" i="3" s="1"/>
  <c r="AH2149" i="3"/>
  <c r="AF1622" i="3"/>
  <c r="AI1622" i="3" s="1"/>
  <c r="AH1622" i="3"/>
  <c r="AF1433" i="3"/>
  <c r="AI1433" i="3" s="1"/>
  <c r="AH1433" i="3"/>
  <c r="AH491" i="3"/>
  <c r="AF491" i="3"/>
  <c r="AI491" i="3" s="1"/>
  <c r="AF1866" i="3"/>
  <c r="AI1866" i="3" s="1"/>
  <c r="AH1866" i="3"/>
  <c r="AH2227" i="3"/>
  <c r="AF2227" i="3"/>
  <c r="AI2227" i="3" s="1"/>
  <c r="AH750" i="3"/>
  <c r="AF750" i="3"/>
  <c r="AI750" i="3" s="1"/>
  <c r="AH1960" i="3"/>
  <c r="AF2453" i="3"/>
  <c r="AI2453" i="3" s="1"/>
  <c r="AH2453" i="3"/>
  <c r="AH1180" i="3"/>
  <c r="AF1180" i="3"/>
  <c r="AI1180" i="3" s="1"/>
  <c r="AF2872" i="3"/>
  <c r="AI2872" i="3" s="1"/>
  <c r="AH2872" i="3"/>
  <c r="AF3351" i="3"/>
  <c r="AI3351" i="3" s="1"/>
  <c r="AH3351" i="3"/>
  <c r="AH3330" i="3"/>
  <c r="AF3330" i="3"/>
  <c r="AI3330" i="3" s="1"/>
  <c r="AF3318" i="3"/>
  <c r="AI3318" i="3" s="1"/>
  <c r="AH3318" i="3"/>
  <c r="AF3258" i="3"/>
  <c r="AI3258" i="3" s="1"/>
  <c r="AH3258" i="3"/>
  <c r="AH3250" i="3"/>
  <c r="AF3250" i="3"/>
  <c r="AI3250" i="3" s="1"/>
  <c r="AF3229" i="3"/>
  <c r="AI3229" i="3" s="1"/>
  <c r="AH3229" i="3"/>
  <c r="AF3221" i="3"/>
  <c r="AI3221" i="3" s="1"/>
  <c r="AH3221" i="3"/>
  <c r="AF3213" i="3"/>
  <c r="AI3213" i="3" s="1"/>
  <c r="AH3213" i="3"/>
  <c r="AF3197" i="3"/>
  <c r="AI3197" i="3" s="1"/>
  <c r="AH3197" i="3"/>
  <c r="AH2194" i="3"/>
  <c r="AF2194" i="3"/>
  <c r="AI2194" i="3" s="1"/>
  <c r="AH332" i="3"/>
  <c r="AF332" i="3"/>
  <c r="AI332" i="3" s="1"/>
  <c r="AH2744" i="3"/>
  <c r="AF2744" i="3"/>
  <c r="AI2744" i="3" s="1"/>
  <c r="AF3011" i="3"/>
  <c r="AI3011" i="3" s="1"/>
  <c r="AH3011" i="3"/>
  <c r="AH2763" i="3"/>
  <c r="AF2763" i="3"/>
  <c r="AI2763" i="3" s="1"/>
  <c r="AH2602" i="3"/>
  <c r="AF2602" i="3"/>
  <c r="AI2602" i="3" s="1"/>
  <c r="AF1343" i="3"/>
  <c r="AI1343" i="3" s="1"/>
  <c r="AH1343" i="3"/>
  <c r="AF958" i="3"/>
  <c r="AI958" i="3" s="1"/>
  <c r="AH958" i="3"/>
  <c r="AF264" i="3"/>
  <c r="AI264" i="3" s="1"/>
  <c r="AH264" i="3"/>
  <c r="AH2089" i="3"/>
  <c r="AF2089" i="3"/>
  <c r="AI2089" i="3" s="1"/>
  <c r="AF2158" i="3"/>
  <c r="AI2158" i="3" s="1"/>
  <c r="AH2158" i="3"/>
  <c r="AH381" i="3"/>
  <c r="AF381" i="3"/>
  <c r="AI381" i="3" s="1"/>
  <c r="AF2670" i="3"/>
  <c r="AI2670" i="3" s="1"/>
  <c r="AH2670" i="3"/>
  <c r="AH1427" i="3"/>
  <c r="AF1427" i="3"/>
  <c r="AI1427" i="3" s="1"/>
  <c r="AH2870" i="3"/>
  <c r="AF2870" i="3"/>
  <c r="AI2870" i="3" s="1"/>
  <c r="AF654" i="3"/>
  <c r="AI654" i="3" s="1"/>
  <c r="AH654" i="3"/>
  <c r="AH1473" i="3"/>
  <c r="AF1473" i="3"/>
  <c r="AI1473" i="3" s="1"/>
  <c r="AH1657" i="3"/>
  <c r="AF1657" i="3"/>
  <c r="AI1657" i="3" s="1"/>
  <c r="AF2468" i="3"/>
  <c r="AI2468" i="3" s="1"/>
  <c r="AH2468" i="3"/>
  <c r="AH871" i="3"/>
  <c r="AF871" i="3"/>
  <c r="AI871" i="3" s="1"/>
  <c r="AF587" i="3"/>
  <c r="AI587" i="3" s="1"/>
  <c r="AH587" i="3"/>
  <c r="AH1598" i="3"/>
  <c r="AF1598" i="3"/>
  <c r="AI1598" i="3" s="1"/>
  <c r="AH1615" i="3"/>
  <c r="AF1615" i="3"/>
  <c r="AI1615" i="3" s="1"/>
  <c r="AF434" i="3"/>
  <c r="AI434" i="3" s="1"/>
  <c r="AH434" i="3"/>
  <c r="AF1538" i="3"/>
  <c r="AI1538" i="3" s="1"/>
  <c r="AH1538" i="3"/>
  <c r="AF605" i="3"/>
  <c r="AI605" i="3" s="1"/>
  <c r="AH605" i="3"/>
  <c r="AH876" i="3"/>
  <c r="AF876" i="3"/>
  <c r="AI876" i="3" s="1"/>
  <c r="AH1482" i="3"/>
  <c r="AF1482" i="3"/>
  <c r="AI1482" i="3" s="1"/>
  <c r="AF2315" i="3"/>
  <c r="AI2315" i="3" s="1"/>
  <c r="AF3566" i="3"/>
  <c r="AI3566" i="3" s="1"/>
  <c r="AF3067" i="3"/>
  <c r="AI3067" i="3" s="1"/>
  <c r="AF1307" i="3"/>
  <c r="AI1307" i="3" s="1"/>
  <c r="AH954" i="3"/>
  <c r="AH1459" i="3"/>
  <c r="AH290" i="3"/>
  <c r="AF1224" i="3"/>
  <c r="AI1224" i="3" s="1"/>
  <c r="AH424" i="3"/>
  <c r="AF2235" i="3"/>
  <c r="AI2235" i="3" s="1"/>
  <c r="AH2618" i="3"/>
  <c r="AH1895" i="3"/>
  <c r="AF2664" i="3"/>
  <c r="AI2664" i="3" s="1"/>
  <c r="AF2956" i="3"/>
  <c r="AI2956" i="3" s="1"/>
  <c r="AH2956" i="3"/>
  <c r="AH1484" i="3"/>
  <c r="AF1484" i="3"/>
  <c r="AI1484" i="3" s="1"/>
  <c r="AH3512" i="3"/>
  <c r="AF339" i="3"/>
  <c r="AI339" i="3" s="1"/>
  <c r="AH339" i="3"/>
  <c r="AH811" i="3"/>
  <c r="AF811" i="3"/>
  <c r="AI811" i="3" s="1"/>
  <c r="AH285" i="3"/>
  <c r="AF285" i="3"/>
  <c r="AI285" i="3" s="1"/>
  <c r="AH1563" i="3"/>
  <c r="AF1563" i="3"/>
  <c r="AI1563" i="3" s="1"/>
  <c r="AH1762" i="3"/>
  <c r="AF1762" i="3"/>
  <c r="AI1762" i="3" s="1"/>
  <c r="AF1982" i="3"/>
  <c r="AI1982" i="3" s="1"/>
  <c r="AH1982" i="3"/>
  <c r="AF726" i="3"/>
  <c r="AI726" i="3" s="1"/>
  <c r="AH726" i="3"/>
  <c r="AF2692" i="3"/>
  <c r="AI2692" i="3" s="1"/>
  <c r="AH2692" i="3"/>
  <c r="AF1240" i="3"/>
  <c r="AI1240" i="3" s="1"/>
  <c r="AH1240" i="3"/>
  <c r="AH2507" i="3"/>
  <c r="AF2507" i="3"/>
  <c r="AI2507" i="3" s="1"/>
  <c r="AH2875" i="3"/>
  <c r="AF2875" i="3"/>
  <c r="AI2875" i="3" s="1"/>
  <c r="AH908" i="3"/>
  <c r="AF908" i="3"/>
  <c r="AI908" i="3" s="1"/>
  <c r="AH3475" i="3"/>
  <c r="AF1440" i="3"/>
  <c r="AI1440" i="3" s="1"/>
  <c r="AH1440" i="3"/>
  <c r="AF2229" i="3"/>
  <c r="AI2229" i="3" s="1"/>
  <c r="AH2229" i="3"/>
  <c r="AF406" i="3"/>
  <c r="AI406" i="3" s="1"/>
  <c r="AH406" i="3"/>
  <c r="AH410" i="3"/>
  <c r="AF410" i="3"/>
  <c r="AI410" i="3" s="1"/>
  <c r="AF2993" i="3"/>
  <c r="AI2993" i="3" s="1"/>
  <c r="AH2993" i="3"/>
  <c r="AF2694" i="3"/>
  <c r="AI2694" i="3" s="1"/>
  <c r="AH2694" i="3"/>
  <c r="AF717" i="3"/>
  <c r="AI717" i="3" s="1"/>
  <c r="AH717" i="3"/>
  <c r="AF1483" i="3"/>
  <c r="AI1483" i="3" s="1"/>
  <c r="AH1483" i="3"/>
  <c r="AH3068" i="3"/>
  <c r="AF3068" i="3"/>
  <c r="AI3068" i="3" s="1"/>
  <c r="AH915" i="3"/>
  <c r="AF915" i="3"/>
  <c r="AI915" i="3" s="1"/>
  <c r="AH419" i="3"/>
  <c r="AF419" i="3"/>
  <c r="AI419" i="3" s="1"/>
  <c r="AF2066" i="3"/>
  <c r="AI2066" i="3" s="1"/>
  <c r="AH2066" i="3"/>
  <c r="AH1875" i="3"/>
  <c r="AF1875" i="3"/>
  <c r="AI1875" i="3" s="1"/>
  <c r="AH1518" i="3"/>
  <c r="AF1518" i="3"/>
  <c r="AI1518" i="3" s="1"/>
  <c r="AH2156" i="3"/>
  <c r="AF2156" i="3"/>
  <c r="AI2156" i="3" s="1"/>
  <c r="AF2074" i="3"/>
  <c r="AI2074" i="3" s="1"/>
  <c r="AH2074" i="3"/>
  <c r="AF254" i="3"/>
  <c r="AI254" i="3" s="1"/>
  <c r="AH254" i="3"/>
  <c r="AF1446" i="3"/>
  <c r="AI1446" i="3" s="1"/>
  <c r="AH1446" i="3"/>
  <c r="AF2578" i="3"/>
  <c r="AI2578" i="3" s="1"/>
  <c r="AH2578" i="3"/>
  <c r="AF1043" i="3"/>
  <c r="AI1043" i="3" s="1"/>
  <c r="AH1043" i="3"/>
  <c r="AF394" i="3"/>
  <c r="AI394" i="3" s="1"/>
  <c r="AH394" i="3"/>
  <c r="AH2646" i="3"/>
  <c r="AF2646" i="3"/>
  <c r="AI2646" i="3" s="1"/>
  <c r="AH1862" i="3"/>
  <c r="AF1862" i="3"/>
  <c r="AI1862" i="3" s="1"/>
  <c r="AH2560" i="3"/>
  <c r="AF2560" i="3"/>
  <c r="AI2560" i="3" s="1"/>
  <c r="AH1978" i="3"/>
  <c r="AF1978" i="3"/>
  <c r="AI1978" i="3" s="1"/>
  <c r="AH1125" i="3"/>
  <c r="AF1125" i="3"/>
  <c r="AI1125" i="3" s="1"/>
  <c r="AH1266" i="3"/>
  <c r="AF1266" i="3"/>
  <c r="AI1266" i="3" s="1"/>
  <c r="AH1275" i="3"/>
  <c r="AF1275" i="3"/>
  <c r="AI1275" i="3" s="1"/>
  <c r="AH1443" i="3"/>
  <c r="AF1443" i="3"/>
  <c r="AI1443" i="3" s="1"/>
  <c r="AH997" i="3"/>
  <c r="AF997" i="3"/>
  <c r="AI997" i="3" s="1"/>
  <c r="AH1773" i="3"/>
  <c r="AF1773" i="3"/>
  <c r="AI1773" i="3" s="1"/>
  <c r="AF1856" i="3"/>
  <c r="AI1856" i="3" s="1"/>
  <c r="AH1856" i="3"/>
  <c r="AH1403" i="3"/>
  <c r="AF1403" i="3"/>
  <c r="AI1403" i="3" s="1"/>
  <c r="AH2401" i="3"/>
  <c r="AF2401" i="3"/>
  <c r="AI2401" i="3" s="1"/>
  <c r="AH2537" i="3"/>
  <c r="AF2537" i="3"/>
  <c r="AI2537" i="3" s="1"/>
  <c r="AH1460" i="3"/>
  <c r="AF1460" i="3"/>
  <c r="AI1460" i="3" s="1"/>
  <c r="AF2008" i="3"/>
  <c r="AI2008" i="3" s="1"/>
  <c r="AH2008" i="3"/>
  <c r="AH2334" i="3"/>
  <c r="AF2334" i="3"/>
  <c r="AI2334" i="3" s="1"/>
  <c r="AF2311" i="3"/>
  <c r="AI2311" i="3" s="1"/>
  <c r="AH2311" i="3"/>
  <c r="AH2377" i="3"/>
  <c r="AF2377" i="3"/>
  <c r="AI2377" i="3" s="1"/>
  <c r="AH2387" i="3"/>
  <c r="AF2387" i="3"/>
  <c r="AI2387" i="3" s="1"/>
  <c r="AF1958" i="3"/>
  <c r="AI1958" i="3" s="1"/>
  <c r="AH1958" i="3"/>
  <c r="AH2590" i="3"/>
  <c r="AF2590" i="3"/>
  <c r="AI2590" i="3" s="1"/>
  <c r="AH2026" i="3"/>
  <c r="AF2026" i="3"/>
  <c r="AI2026" i="3" s="1"/>
  <c r="AF2654" i="3"/>
  <c r="AI2654" i="3" s="1"/>
  <c r="AH2654" i="3"/>
  <c r="AF3017" i="3"/>
  <c r="AI3017" i="3" s="1"/>
  <c r="AH3017" i="3"/>
  <c r="AH802" i="3"/>
  <c r="AF802" i="3"/>
  <c r="AI802" i="3" s="1"/>
  <c r="AF1627" i="3"/>
  <c r="AI1627" i="3" s="1"/>
  <c r="AH1627" i="3"/>
  <c r="AF729" i="3"/>
  <c r="AI729" i="3" s="1"/>
  <c r="AH729" i="3"/>
  <c r="AH643" i="3"/>
  <c r="AF643" i="3"/>
  <c r="AI643" i="3" s="1"/>
  <c r="AH1930" i="3"/>
  <c r="AF1930" i="3"/>
  <c r="AI1930" i="3" s="1"/>
  <c r="AF2016" i="3"/>
  <c r="AI2016" i="3" s="1"/>
  <c r="AH2016" i="3"/>
  <c r="AH1006" i="3"/>
  <c r="AF1006" i="3"/>
  <c r="AI1006" i="3" s="1"/>
  <c r="AF2844" i="3"/>
  <c r="AI2844" i="3" s="1"/>
  <c r="AH2844" i="3"/>
  <c r="AH734" i="3"/>
  <c r="AF734" i="3"/>
  <c r="AI734" i="3" s="1"/>
  <c r="AH531" i="3"/>
  <c r="AF531" i="3"/>
  <c r="AI531" i="3" s="1"/>
  <c r="AF418" i="3"/>
  <c r="AI418" i="3" s="1"/>
  <c r="AH418" i="3"/>
  <c r="AF2839" i="3"/>
  <c r="AI2839" i="3" s="1"/>
  <c r="AH2839" i="3"/>
  <c r="AF1886" i="3"/>
  <c r="AI1886" i="3" s="1"/>
  <c r="AH1886" i="3"/>
  <c r="AH2058" i="3"/>
  <c r="AF2058" i="3"/>
  <c r="AI2058" i="3" s="1"/>
  <c r="AH907" i="3"/>
  <c r="AF907" i="3"/>
  <c r="AI907" i="3" s="1"/>
  <c r="AF1028" i="3"/>
  <c r="AI1028" i="3" s="1"/>
  <c r="AH1028" i="3"/>
  <c r="AF2438" i="3"/>
  <c r="AI2438" i="3" s="1"/>
  <c r="AH2438" i="3"/>
  <c r="AF2379" i="3"/>
  <c r="AI2379" i="3" s="1"/>
  <c r="AH2379" i="3"/>
  <c r="AH1384" i="3"/>
  <c r="AF1384" i="3"/>
  <c r="AI1384" i="3" s="1"/>
  <c r="AF2946" i="3"/>
  <c r="AI2946" i="3" s="1"/>
  <c r="AH2946" i="3"/>
  <c r="AH2431" i="3"/>
  <c r="AF2431" i="3"/>
  <c r="AI2431" i="3" s="1"/>
  <c r="AH1282" i="3"/>
  <c r="AF1282" i="3"/>
  <c r="AI1282" i="3" s="1"/>
  <c r="AF441" i="3"/>
  <c r="AI441" i="3" s="1"/>
  <c r="AH441" i="3"/>
  <c r="AH893" i="3"/>
  <c r="AF893" i="3"/>
  <c r="AI893" i="3" s="1"/>
  <c r="AF1614" i="3"/>
  <c r="AI1614" i="3" s="1"/>
  <c r="AH1614" i="3"/>
  <c r="AH1397" i="3"/>
  <c r="AF1397" i="3"/>
  <c r="AI1397" i="3" s="1"/>
  <c r="AH2882" i="3"/>
  <c r="AF2882" i="3"/>
  <c r="AI2882" i="3" s="1"/>
  <c r="AH1063" i="3"/>
  <c r="AF1063" i="3"/>
  <c r="AI1063" i="3" s="1"/>
  <c r="AF836" i="3"/>
  <c r="AI836" i="3" s="1"/>
  <c r="AH836" i="3"/>
  <c r="AH994" i="3"/>
  <c r="AF994" i="3"/>
  <c r="AI994" i="3" s="1"/>
  <c r="AH1421" i="3"/>
  <c r="AF1421" i="3"/>
  <c r="AI1421" i="3" s="1"/>
  <c r="AH1441" i="3"/>
  <c r="AF1441" i="3"/>
  <c r="AI1441" i="3" s="1"/>
  <c r="AH1090" i="3"/>
  <c r="AF1090" i="3"/>
  <c r="AI1090" i="3" s="1"/>
  <c r="AH1069" i="3"/>
  <c r="AF1069" i="3"/>
  <c r="AI1069" i="3" s="1"/>
  <c r="AF2818" i="3"/>
  <c r="AI2818" i="3" s="1"/>
  <c r="AH2818" i="3"/>
  <c r="AH764" i="3"/>
  <c r="AF764" i="3"/>
  <c r="AI764" i="3" s="1"/>
  <c r="AF1255" i="3"/>
  <c r="AI1255" i="3" s="1"/>
  <c r="AH1255" i="3"/>
  <c r="AH2854" i="3"/>
  <c r="AF2854" i="3"/>
  <c r="AI2854" i="3" s="1"/>
  <c r="AH1534" i="3"/>
  <c r="AF1534" i="3"/>
  <c r="AI1534" i="3" s="1"/>
  <c r="AH2128" i="3"/>
  <c r="AF2128" i="3"/>
  <c r="AI2128" i="3" s="1"/>
  <c r="AF2160" i="3"/>
  <c r="AI2160" i="3" s="1"/>
  <c r="AH2160" i="3"/>
  <c r="AH237" i="3"/>
  <c r="AF237" i="3"/>
  <c r="AI237" i="3" s="1"/>
  <c r="AH2031" i="3"/>
  <c r="AF2031" i="3"/>
  <c r="AI2031" i="3" s="1"/>
  <c r="AF2487" i="3"/>
  <c r="AI2487" i="3" s="1"/>
  <c r="AH2487" i="3"/>
  <c r="AF2531" i="3"/>
  <c r="AI2531" i="3" s="1"/>
  <c r="AH2531" i="3"/>
  <c r="AH1954" i="3"/>
  <c r="AF1954" i="3"/>
  <c r="AI1954" i="3" s="1"/>
  <c r="AH2851" i="3"/>
  <c r="AF2851" i="3"/>
  <c r="AI2851" i="3" s="1"/>
  <c r="AH3010" i="3"/>
  <c r="AF3010" i="3"/>
  <c r="AI3010" i="3" s="1"/>
  <c r="AH1986" i="3"/>
  <c r="AF1986" i="3"/>
  <c r="AI1986" i="3" s="1"/>
  <c r="AH2693" i="3"/>
  <c r="AF2693" i="3"/>
  <c r="AI2693" i="3" s="1"/>
  <c r="AH2372" i="3"/>
  <c r="AF2372" i="3"/>
  <c r="AI2372" i="3" s="1"/>
  <c r="AH467" i="3"/>
  <c r="AF467" i="3"/>
  <c r="AI467" i="3" s="1"/>
  <c r="AF591" i="3"/>
  <c r="AI591" i="3" s="1"/>
  <c r="AH591" i="3"/>
  <c r="AF1770" i="3"/>
  <c r="AI1770" i="3" s="1"/>
  <c r="AH1770" i="3"/>
  <c r="AH1001" i="3"/>
  <c r="AF1001" i="3"/>
  <c r="AI1001" i="3" s="1"/>
  <c r="AF2266" i="3"/>
  <c r="AI2266" i="3" s="1"/>
  <c r="AH2266" i="3"/>
  <c r="AF1524" i="3"/>
  <c r="AI1524" i="3" s="1"/>
  <c r="AH1524" i="3"/>
  <c r="AF399" i="3"/>
  <c r="AI399" i="3" s="1"/>
  <c r="AH399" i="3"/>
  <c r="AF3129" i="3"/>
  <c r="AI3129" i="3" s="1"/>
  <c r="AH3129" i="3"/>
  <c r="AH977" i="3"/>
  <c r="AF977" i="3"/>
  <c r="AI977" i="3" s="1"/>
  <c r="AF2906" i="3"/>
  <c r="AI2906" i="3" s="1"/>
  <c r="AH2906" i="3"/>
  <c r="AH353" i="3"/>
  <c r="AF353" i="3"/>
  <c r="AI353" i="3" s="1"/>
  <c r="AH492" i="3"/>
  <c r="AF492" i="3"/>
  <c r="AI492" i="3" s="1"/>
  <c r="AF2747" i="3"/>
  <c r="AI2747" i="3" s="1"/>
  <c r="AH2747" i="3"/>
  <c r="AH1022" i="3"/>
  <c r="AF1022" i="3"/>
  <c r="AI1022" i="3" s="1"/>
  <c r="AH1012" i="3"/>
  <c r="AF1012" i="3"/>
  <c r="AI1012" i="3" s="1"/>
  <c r="AF2060" i="3"/>
  <c r="AI2060" i="3" s="1"/>
  <c r="AH2060" i="3"/>
  <c r="AF1215" i="3"/>
  <c r="AI1215" i="3" s="1"/>
  <c r="AH1215" i="3"/>
  <c r="AF2809" i="3"/>
  <c r="AI2809" i="3" s="1"/>
  <c r="AH2809" i="3"/>
  <c r="AF1145" i="3"/>
  <c r="AI1145" i="3" s="1"/>
  <c r="AH1145" i="3"/>
  <c r="AH1326" i="3"/>
  <c r="AF1326" i="3"/>
  <c r="AI1326" i="3" s="1"/>
  <c r="AH978" i="3"/>
  <c r="AF978" i="3"/>
  <c r="AI978" i="3" s="1"/>
  <c r="AH1086" i="3"/>
  <c r="AF1086" i="3"/>
  <c r="AI1086" i="3" s="1"/>
  <c r="AF2103" i="3"/>
  <c r="AI2103" i="3" s="1"/>
  <c r="AH2103" i="3"/>
  <c r="AF2574" i="3"/>
  <c r="AI2574" i="3" s="1"/>
  <c r="AH2574" i="3"/>
  <c r="AH1595" i="3"/>
  <c r="AF1595" i="3"/>
  <c r="AI1595" i="3" s="1"/>
  <c r="AH1984" i="3"/>
  <c r="AF1984" i="3"/>
  <c r="AI1984" i="3" s="1"/>
  <c r="AF2714" i="3"/>
  <c r="AI2714" i="3" s="1"/>
  <c r="AH2714" i="3"/>
  <c r="AH2609" i="3"/>
  <c r="AF2609" i="3"/>
  <c r="AI2609" i="3" s="1"/>
  <c r="AF1754" i="3"/>
  <c r="AI1754" i="3" s="1"/>
  <c r="AH1754" i="3"/>
  <c r="AF3031" i="3"/>
  <c r="AI3031" i="3" s="1"/>
  <c r="AH3031" i="3"/>
  <c r="AH2394" i="3"/>
  <c r="AF2394" i="3"/>
  <c r="AI2394" i="3" s="1"/>
  <c r="AF1961" i="3"/>
  <c r="AI1961" i="3" s="1"/>
  <c r="AH1961" i="3"/>
  <c r="AH2046" i="3"/>
  <c r="AF2046" i="3"/>
  <c r="AI2046" i="3" s="1"/>
  <c r="AH2295" i="3"/>
  <c r="AF2295" i="3"/>
  <c r="AI2295" i="3" s="1"/>
  <c r="AF2302" i="3"/>
  <c r="AI2302" i="3" s="1"/>
  <c r="AH2302" i="3"/>
  <c r="AH2355" i="3"/>
  <c r="AF2355" i="3"/>
  <c r="AI2355" i="3" s="1"/>
  <c r="AH2385" i="3"/>
  <c r="AF2385" i="3"/>
  <c r="AI2385" i="3" s="1"/>
  <c r="AH2429" i="3"/>
  <c r="AF2429" i="3"/>
  <c r="AI2429" i="3" s="1"/>
  <c r="AF2027" i="3"/>
  <c r="AI2027" i="3" s="1"/>
  <c r="AH2027" i="3"/>
  <c r="AH2650" i="3"/>
  <c r="AF2650" i="3"/>
  <c r="AI2650" i="3" s="1"/>
  <c r="AH807" i="3"/>
  <c r="AF807" i="3"/>
  <c r="AI807" i="3" s="1"/>
  <c r="AF2884" i="3"/>
  <c r="AI2884" i="3" s="1"/>
  <c r="AH2884" i="3"/>
  <c r="AH819" i="3"/>
  <c r="AF819" i="3"/>
  <c r="AI819" i="3" s="1"/>
  <c r="AH1454" i="3"/>
  <c r="AF1454" i="3"/>
  <c r="AI1454" i="3" s="1"/>
  <c r="AH2909" i="3"/>
  <c r="AF2909" i="3"/>
  <c r="AI2909" i="3" s="1"/>
  <c r="AH1831" i="3"/>
  <c r="AF1831" i="3"/>
  <c r="AI1831" i="3" s="1"/>
  <c r="AH1025" i="3"/>
  <c r="AF1025" i="3"/>
  <c r="AI1025" i="3" s="1"/>
  <c r="AH874" i="3"/>
  <c r="AF874" i="3"/>
  <c r="AI874" i="3" s="1"/>
  <c r="AH2843" i="3"/>
  <c r="AF2843" i="3"/>
  <c r="AI2843" i="3" s="1"/>
  <c r="AH1684" i="3"/>
  <c r="AF1684" i="3"/>
  <c r="AI1684" i="3" s="1"/>
  <c r="AH758" i="3"/>
  <c r="AF758" i="3"/>
  <c r="AI758" i="3" s="1"/>
  <c r="AF614" i="3"/>
  <c r="AI614" i="3" s="1"/>
  <c r="AH614" i="3"/>
  <c r="AH308" i="3"/>
  <c r="AF308" i="3"/>
  <c r="AI308" i="3" s="1"/>
  <c r="AH1965" i="3"/>
  <c r="AF1965" i="3"/>
  <c r="AI1965" i="3" s="1"/>
  <c r="AH2122" i="3"/>
  <c r="AF2122" i="3"/>
  <c r="AI2122" i="3" s="1"/>
  <c r="AF3002" i="3"/>
  <c r="AI3002" i="3" s="1"/>
  <c r="AH3002" i="3"/>
  <c r="AH2977" i="3"/>
  <c r="AF2977" i="3"/>
  <c r="AI2977" i="3" s="1"/>
  <c r="AH1059" i="3"/>
  <c r="AF1059" i="3"/>
  <c r="AI1059" i="3" s="1"/>
  <c r="AF2085" i="3"/>
  <c r="AI2085" i="3" s="1"/>
  <c r="AH2085" i="3"/>
  <c r="AF2758" i="3"/>
  <c r="AI2758" i="3" s="1"/>
  <c r="AH2758" i="3"/>
  <c r="AH964" i="3"/>
  <c r="AF964" i="3"/>
  <c r="AI964" i="3" s="1"/>
  <c r="AH2551" i="3"/>
  <c r="AF2551" i="3"/>
  <c r="AI2551" i="3" s="1"/>
  <c r="AF759" i="3"/>
  <c r="AI759" i="3" s="1"/>
  <c r="AH759" i="3"/>
  <c r="AF2699" i="3"/>
  <c r="AI2699" i="3" s="1"/>
  <c r="AH2699" i="3"/>
  <c r="AF2141" i="3"/>
  <c r="AI2141" i="3" s="1"/>
  <c r="AH2141" i="3"/>
  <c r="AH1056" i="3"/>
  <c r="AF1056" i="3"/>
  <c r="AI1056" i="3" s="1"/>
  <c r="AF1723" i="3"/>
  <c r="AI1723" i="3" s="1"/>
  <c r="AH1723" i="3"/>
  <c r="AF2857" i="3"/>
  <c r="AI2857" i="3" s="1"/>
  <c r="AH2857" i="3"/>
  <c r="AF1277" i="3"/>
  <c r="AI1277" i="3" s="1"/>
  <c r="AH1277" i="3"/>
  <c r="AH1880" i="3"/>
  <c r="AF1880" i="3"/>
  <c r="AI1880" i="3" s="1"/>
  <c r="AF1438" i="3"/>
  <c r="AI1438" i="3" s="1"/>
  <c r="AH1438" i="3"/>
  <c r="AF2984" i="3"/>
  <c r="AI2984" i="3" s="1"/>
  <c r="AH2984" i="3"/>
  <c r="AH2241" i="3"/>
  <c r="AF2241" i="3"/>
  <c r="AI2241" i="3" s="1"/>
  <c r="AF1818" i="3"/>
  <c r="AI1818" i="3" s="1"/>
  <c r="AH1818" i="3"/>
  <c r="AH1783" i="3"/>
  <c r="AF1783" i="3"/>
  <c r="AI1783" i="3" s="1"/>
  <c r="AF854" i="3"/>
  <c r="AI854" i="3" s="1"/>
  <c r="AH854" i="3"/>
  <c r="AH2007" i="3"/>
  <c r="AF2007" i="3"/>
  <c r="AI2007" i="3" s="1"/>
  <c r="AH2168" i="3"/>
  <c r="AF2168" i="3"/>
  <c r="AI2168" i="3" s="1"/>
  <c r="AF2491" i="3"/>
  <c r="AI2491" i="3" s="1"/>
  <c r="AH2491" i="3"/>
  <c r="AF1095" i="3"/>
  <c r="AI1095" i="3" s="1"/>
  <c r="AH1095" i="3"/>
  <c r="AH1212" i="3"/>
  <c r="AF1212" i="3"/>
  <c r="AI1212" i="3" s="1"/>
  <c r="AH822" i="3"/>
  <c r="AF822" i="3"/>
  <c r="AI822" i="3" s="1"/>
  <c r="AF2865" i="3"/>
  <c r="AI2865" i="3" s="1"/>
  <c r="AH2865" i="3"/>
  <c r="AH2100" i="3"/>
  <c r="AF2100" i="3"/>
  <c r="AI2100" i="3" s="1"/>
  <c r="AH2750" i="3"/>
  <c r="AF2750" i="3"/>
  <c r="AI2750" i="3" s="1"/>
  <c r="AH1046" i="3"/>
  <c r="AF1046" i="3"/>
  <c r="AI1046" i="3" s="1"/>
  <c r="AF1189" i="3"/>
  <c r="AI1189" i="3" s="1"/>
  <c r="AH1189" i="3"/>
  <c r="AH2276" i="3"/>
  <c r="AF2276" i="3"/>
  <c r="AI2276" i="3" s="1"/>
  <c r="AH749" i="3"/>
  <c r="AF749" i="3"/>
  <c r="AI749" i="3" s="1"/>
  <c r="AF769" i="3"/>
  <c r="AI769" i="3" s="1"/>
  <c r="AH769" i="3"/>
  <c r="AH2480" i="3"/>
  <c r="AF2480" i="3"/>
  <c r="AI2480" i="3" s="1"/>
  <c r="AF1336" i="3"/>
  <c r="AI1336" i="3" s="1"/>
  <c r="AH1336" i="3"/>
  <c r="AF382" i="3"/>
  <c r="AI382" i="3" s="1"/>
  <c r="AH382" i="3"/>
  <c r="AF3456" i="3"/>
  <c r="AI3456" i="3" s="1"/>
  <c r="AF752" i="3"/>
  <c r="AI752" i="3" s="1"/>
  <c r="AF2840" i="3"/>
  <c r="AI2840" i="3" s="1"/>
  <c r="AH3072" i="3"/>
  <c r="AH1722" i="3"/>
  <c r="AH1844" i="3"/>
  <c r="AF3033" i="3"/>
  <c r="AI3033" i="3" s="1"/>
  <c r="AH3536" i="3"/>
  <c r="AF3536" i="3"/>
  <c r="AI3536" i="3" s="1"/>
  <c r="AH3556" i="3"/>
  <c r="AF3556" i="3"/>
  <c r="AI3556" i="3" s="1"/>
  <c r="AH3034" i="3"/>
  <c r="AF3034" i="3"/>
  <c r="AI3034" i="3" s="1"/>
  <c r="AH1153" i="3"/>
  <c r="AF1153" i="3"/>
  <c r="AI1153" i="3" s="1"/>
  <c r="AH1946" i="3"/>
  <c r="AF1946" i="3"/>
  <c r="AI1946" i="3" s="1"/>
  <c r="AH3137" i="3"/>
  <c r="AF3137" i="3"/>
  <c r="AI3137" i="3" s="1"/>
  <c r="AH2347" i="3"/>
  <c r="AF2347" i="3"/>
  <c r="AI2347" i="3" s="1"/>
  <c r="AF502" i="3"/>
  <c r="AI502" i="3" s="1"/>
  <c r="AH502" i="3"/>
  <c r="AH1036" i="3"/>
  <c r="AF1036" i="3"/>
  <c r="AI1036" i="3" s="1"/>
  <c r="AF1881" i="3"/>
  <c r="AI1881" i="3" s="1"/>
  <c r="AH1881" i="3"/>
  <c r="AH2384" i="3"/>
  <c r="AF2384" i="3"/>
  <c r="AI2384" i="3" s="1"/>
  <c r="AH2846" i="3"/>
  <c r="AF2846" i="3"/>
  <c r="AI2846" i="3" s="1"/>
  <c r="AH1457" i="3"/>
  <c r="AF1457" i="3"/>
  <c r="AI1457" i="3" s="1"/>
  <c r="AF2152" i="3"/>
  <c r="AI2152" i="3" s="1"/>
  <c r="AH2152" i="3"/>
  <c r="AF1062" i="3"/>
  <c r="AI1062" i="3" s="1"/>
  <c r="AH1062" i="3"/>
  <c r="AF933" i="3"/>
  <c r="AI933" i="3" s="1"/>
  <c r="AH933" i="3"/>
  <c r="AH940" i="3"/>
  <c r="AF940" i="3"/>
  <c r="AI940" i="3" s="1"/>
  <c r="AF844" i="3"/>
  <c r="AI844" i="3" s="1"/>
  <c r="AH844" i="3"/>
  <c r="AH2772" i="3"/>
  <c r="AF2772" i="3"/>
  <c r="AI2772" i="3" s="1"/>
  <c r="AH827" i="3"/>
  <c r="AF827" i="3"/>
  <c r="AI827" i="3" s="1"/>
  <c r="AF1789" i="3"/>
  <c r="AI1789" i="3" s="1"/>
  <c r="AH1789" i="3"/>
  <c r="AH1876" i="3"/>
  <c r="AF1876" i="3"/>
  <c r="AI1876" i="3" s="1"/>
  <c r="AF1912" i="3"/>
  <c r="AI1912" i="3" s="1"/>
  <c r="AH1912" i="3"/>
  <c r="AF582" i="3"/>
  <c r="AI582" i="3" s="1"/>
  <c r="AH582" i="3"/>
  <c r="AF2762" i="3"/>
  <c r="AI2762" i="3" s="1"/>
  <c r="AH2762" i="3"/>
  <c r="AF1175" i="3"/>
  <c r="AI1175" i="3" s="1"/>
  <c r="AH1175" i="3"/>
  <c r="AH2109" i="3"/>
  <c r="AF2109" i="3"/>
  <c r="AI2109" i="3" s="1"/>
  <c r="AH2218" i="3"/>
  <c r="AF2218" i="3"/>
  <c r="AI2218" i="3" s="1"/>
  <c r="AH1217" i="3"/>
  <c r="AF1217" i="3"/>
  <c r="AI1217" i="3" s="1"/>
  <c r="AF1445" i="3"/>
  <c r="AI1445" i="3" s="1"/>
  <c r="AH1445" i="3"/>
  <c r="AH1914" i="3"/>
  <c r="AF1914" i="3"/>
  <c r="AI1914" i="3" s="1"/>
  <c r="AH2630" i="3"/>
  <c r="AF2630" i="3"/>
  <c r="AI2630" i="3" s="1"/>
  <c r="AF584" i="3"/>
  <c r="AI584" i="3" s="1"/>
  <c r="AH584" i="3"/>
  <c r="AH3133" i="3"/>
  <c r="AF3133" i="3"/>
  <c r="AI3133" i="3" s="1"/>
  <c r="AH737" i="3"/>
  <c r="AF737" i="3"/>
  <c r="AI737" i="3" s="1"/>
  <c r="AH1582" i="3"/>
  <c r="AF1582" i="3"/>
  <c r="AI1582" i="3" s="1"/>
  <c r="AF2376" i="3"/>
  <c r="AI2376" i="3" s="1"/>
  <c r="AH2376" i="3"/>
  <c r="AF2725" i="3"/>
  <c r="AI2725" i="3" s="1"/>
  <c r="AH2725" i="3"/>
  <c r="AH2722" i="3"/>
  <c r="AF2722" i="3"/>
  <c r="AI2722" i="3" s="1"/>
  <c r="AH1045" i="3"/>
  <c r="AF1045" i="3"/>
  <c r="AI1045" i="3" s="1"/>
  <c r="AF2934" i="3"/>
  <c r="AI2934" i="3" s="1"/>
  <c r="AH2934" i="3"/>
  <c r="AH364" i="3"/>
  <c r="AF364" i="3"/>
  <c r="AI364" i="3" s="1"/>
  <c r="AF3577" i="3"/>
  <c r="AI3577" i="3" s="1"/>
  <c r="AH3577" i="3"/>
  <c r="AH1021" i="3"/>
  <c r="AF1021" i="3"/>
  <c r="AI1021" i="3" s="1"/>
  <c r="AF272" i="3"/>
  <c r="AI272" i="3" s="1"/>
  <c r="AH272" i="3"/>
  <c r="AH695" i="3"/>
  <c r="AF695" i="3"/>
  <c r="AI695" i="3" s="1"/>
  <c r="AH1693" i="3"/>
  <c r="AF1693" i="3"/>
  <c r="AI1693" i="3" s="1"/>
  <c r="AH2062" i="3"/>
  <c r="AF2062" i="3"/>
  <c r="AI2062" i="3" s="1"/>
  <c r="AF433" i="3"/>
  <c r="AI433" i="3" s="1"/>
  <c r="AH433" i="3"/>
  <c r="AF1310" i="3"/>
  <c r="AI1310" i="3" s="1"/>
  <c r="AH1310" i="3"/>
  <c r="AH1541" i="3"/>
  <c r="AF1541" i="3"/>
  <c r="AI1541" i="3" s="1"/>
  <c r="AF2950" i="3"/>
  <c r="AI2950" i="3" s="1"/>
  <c r="AH2950" i="3"/>
  <c r="AF2479" i="3"/>
  <c r="AI2479" i="3" s="1"/>
  <c r="AH2479" i="3"/>
  <c r="AH566" i="3"/>
  <c r="AF566" i="3"/>
  <c r="AI566" i="3" s="1"/>
  <c r="AF2649" i="3"/>
  <c r="AI2649" i="3" s="1"/>
  <c r="AH2649" i="3"/>
  <c r="AH944" i="3"/>
  <c r="AF944" i="3"/>
  <c r="AI944" i="3" s="1"/>
  <c r="AF3588" i="3"/>
  <c r="AI3588" i="3" s="1"/>
  <c r="AH3588" i="3"/>
  <c r="AF3581" i="3"/>
  <c r="AI3581" i="3" s="1"/>
  <c r="AH3581" i="3"/>
  <c r="AH1338" i="3"/>
  <c r="AF1338" i="3"/>
  <c r="AI1338" i="3" s="1"/>
  <c r="AF1135" i="3"/>
  <c r="AI1135" i="3" s="1"/>
  <c r="AH1135" i="3"/>
  <c r="AF1795" i="3"/>
  <c r="AI1795" i="3" s="1"/>
  <c r="AH1795" i="3"/>
  <c r="AH495" i="3"/>
  <c r="AF495" i="3"/>
  <c r="AI495" i="3" s="1"/>
  <c r="AF3527" i="3"/>
  <c r="AI3527" i="3" s="1"/>
  <c r="AH3527" i="3"/>
  <c r="AH2690" i="3"/>
  <c r="AF2690" i="3"/>
  <c r="AI2690" i="3" s="1"/>
  <c r="AH1439" i="3"/>
  <c r="AF1439" i="3"/>
  <c r="AI1439" i="3" s="1"/>
  <c r="AF806" i="3"/>
  <c r="AI806" i="3" s="1"/>
  <c r="AH806" i="3"/>
  <c r="AF684" i="3"/>
  <c r="AI684" i="3" s="1"/>
  <c r="AH684" i="3"/>
  <c r="AF3521" i="3"/>
  <c r="AI3521" i="3" s="1"/>
  <c r="AH3521" i="3"/>
  <c r="AH3573" i="3"/>
  <c r="AF3573" i="3"/>
  <c r="AI3573" i="3" s="1"/>
  <c r="AH1472" i="3"/>
  <c r="AF1472" i="3"/>
  <c r="AI1472" i="3" s="1"/>
  <c r="AH1014" i="3"/>
  <c r="AF1014" i="3"/>
  <c r="AI1014" i="3" s="1"/>
  <c r="AF2474" i="3"/>
  <c r="AI2474" i="3" s="1"/>
  <c r="AH2474" i="3"/>
  <c r="AH1833" i="3"/>
  <c r="AF1833" i="3"/>
  <c r="AI1833" i="3" s="1"/>
  <c r="AF397" i="3"/>
  <c r="AI397" i="3" s="1"/>
  <c r="AH397" i="3"/>
  <c r="AF3539" i="3"/>
  <c r="AI3539" i="3" s="1"/>
  <c r="AH3539" i="3"/>
  <c r="AH3585" i="3"/>
  <c r="AF3585" i="3"/>
  <c r="AI3585" i="3" s="1"/>
  <c r="AF3565" i="3"/>
  <c r="AI3565" i="3" s="1"/>
  <c r="AH3565" i="3"/>
  <c r="AH3599" i="3"/>
  <c r="AF3599" i="3"/>
  <c r="AI3599" i="3" s="1"/>
  <c r="AF3844" i="3"/>
  <c r="AI3844" i="3" s="1"/>
  <c r="AH3844" i="3"/>
  <c r="AH3531" i="3"/>
  <c r="AF3531" i="3"/>
  <c r="AI3531" i="3" s="1"/>
  <c r="AH3597" i="3"/>
  <c r="AF3597" i="3"/>
  <c r="AI3597" i="3" s="1"/>
  <c r="AH3574" i="3"/>
  <c r="AF3574" i="3"/>
  <c r="AI3574" i="3" s="1"/>
  <c r="AH3595" i="3"/>
  <c r="AF3595" i="3"/>
  <c r="AI3595" i="3" s="1"/>
  <c r="AF3563" i="3"/>
  <c r="AI3563" i="3" s="1"/>
  <c r="AH3563" i="3"/>
  <c r="AH3530" i="3"/>
  <c r="AF3530" i="3"/>
  <c r="AI3530" i="3" s="1"/>
  <c r="AF3366" i="3"/>
  <c r="AI3366" i="3" s="1"/>
  <c r="AH3366" i="3"/>
  <c r="AF314" i="3"/>
  <c r="AI314" i="3" s="1"/>
  <c r="AH314" i="3"/>
  <c r="AF501" i="3"/>
  <c r="AI501" i="3" s="1"/>
  <c r="AH501" i="3"/>
  <c r="AF415" i="3"/>
  <c r="AI415" i="3" s="1"/>
  <c r="AH415" i="3"/>
  <c r="AH2852" i="3"/>
  <c r="AF2852" i="3"/>
  <c r="AI2852" i="3" s="1"/>
  <c r="AH2760" i="3"/>
  <c r="AF2760" i="3"/>
  <c r="AI2760" i="3" s="1"/>
  <c r="AF857" i="3"/>
  <c r="AI857" i="3" s="1"/>
  <c r="AH857" i="3"/>
  <c r="AH498" i="3"/>
  <c r="AF498" i="3"/>
  <c r="AI498" i="3" s="1"/>
  <c r="AF2552" i="3"/>
  <c r="AI2552" i="3" s="1"/>
  <c r="AH2552" i="3"/>
  <c r="AH402" i="3"/>
  <c r="AF402" i="3"/>
  <c r="AI402" i="3" s="1"/>
  <c r="AH865" i="3"/>
  <c r="AF865" i="3"/>
  <c r="AI865" i="3" s="1"/>
  <c r="AF2711" i="3"/>
  <c r="AI2711" i="3" s="1"/>
  <c r="AH2711" i="3"/>
  <c r="AF443" i="3"/>
  <c r="AI443" i="3" s="1"/>
  <c r="AH443" i="3"/>
  <c r="AF1743" i="3"/>
  <c r="AI1743" i="3" s="1"/>
  <c r="AH1743" i="3"/>
  <c r="AH313" i="3"/>
  <c r="AF313" i="3"/>
  <c r="AI313" i="3" s="1"/>
  <c r="AH2660" i="3"/>
  <c r="AF2660" i="3"/>
  <c r="AI2660" i="3" s="1"/>
  <c r="AF2012" i="3"/>
  <c r="AI2012" i="3" s="1"/>
  <c r="AH2012" i="3"/>
  <c r="AH2957" i="3"/>
  <c r="AF2957" i="3"/>
  <c r="AI2957" i="3" s="1"/>
  <c r="AH2733" i="3"/>
  <c r="AF2733" i="3"/>
  <c r="AI2733" i="3" s="1"/>
  <c r="AF1870" i="3"/>
  <c r="AI1870" i="3" s="1"/>
  <c r="AH1870" i="3"/>
  <c r="AH3464" i="3"/>
  <c r="AF3464" i="3"/>
  <c r="AI3464" i="3" s="1"/>
  <c r="AH3510" i="3"/>
  <c r="AF3510" i="3"/>
  <c r="AI3510" i="3" s="1"/>
  <c r="AF3479" i="3"/>
  <c r="AI3479" i="3" s="1"/>
  <c r="AH3479" i="3"/>
  <c r="AF3469" i="3"/>
  <c r="AI3469" i="3" s="1"/>
  <c r="AH3469" i="3"/>
  <c r="AF3452" i="3"/>
  <c r="AI3452" i="3" s="1"/>
  <c r="AH3452" i="3"/>
  <c r="AH3513" i="3"/>
  <c r="AF3513" i="3"/>
  <c r="AI3513" i="3" s="1"/>
  <c r="AH3454" i="3"/>
  <c r="AF3454" i="3"/>
  <c r="AI3454" i="3" s="1"/>
  <c r="AH3518" i="3"/>
  <c r="AF3518" i="3"/>
  <c r="AI3518" i="3" s="1"/>
  <c r="AF3511" i="3"/>
  <c r="AI3511" i="3" s="1"/>
  <c r="AH3511" i="3"/>
  <c r="AH3388" i="3"/>
  <c r="AF3388" i="3"/>
  <c r="AI3388" i="3" s="1"/>
  <c r="AH3466" i="3"/>
  <c r="AF3466" i="3"/>
  <c r="AI3466" i="3" s="1"/>
</calcChain>
</file>

<file path=xl/sharedStrings.xml><?xml version="1.0" encoding="utf-8"?>
<sst xmlns="http://schemas.openxmlformats.org/spreadsheetml/2006/main" count="84859" uniqueCount="22495">
  <si>
    <t>BARKOD</t>
  </si>
  <si>
    <t xml:space="preserve">ATC KODU </t>
  </si>
  <si>
    <t>ATC ADI</t>
  </si>
  <si>
    <t xml:space="preserve">REFERANS 
EŞDEĞER </t>
  </si>
  <si>
    <t>REFERANS EŞDEĞER YIRMIYIL</t>
  </si>
  <si>
    <t>FIYAT KARARNAMESI GEREGI</t>
  </si>
  <si>
    <t>ESDEGERI</t>
  </si>
  <si>
    <t>REFERANS DURUMU</t>
  </si>
  <si>
    <t>ILAC ADI</t>
  </si>
  <si>
    <t>ETKIN MADDE</t>
  </si>
  <si>
    <t>FIRMA ADI</t>
  </si>
  <si>
    <t>BIRIM MIKTAR</t>
  </si>
  <si>
    <t>BIRIM CINSI</t>
  </si>
  <si>
    <t>AMBALAJ MIKTARI</t>
  </si>
  <si>
    <t>REÇETE</t>
  </si>
  <si>
    <t>ITHAL 
IMAL</t>
  </si>
  <si>
    <t>15 SUBAT 2016 TARIHI ITIBARIYLE   REFERANS ULKELER</t>
  </si>
  <si>
    <t>15 SUBAT 2016 TARIHI ITIBARIYLE GECERLI GERCEK REFERANS FIYAT (GRF) (€)</t>
  </si>
  <si>
    <t>GERÇEK REFERANS FIYATI (GRF)
(€)</t>
  </si>
  <si>
    <t>REFERANS FIYAT 
(€)</t>
  </si>
  <si>
    <t>REFERANS ULKE</t>
  </si>
  <si>
    <t>FDK'DA FİYAT ARTIŞI ALAN ÜRÜNLER:1
İLERİ TARİHTE FDK'DA TEKRAR DEĞERLENDİRİLECEK ÜRÜN:2
FIYAT KARARNAMESI ONCESI FDK ARTISI ALAN:3</t>
  </si>
  <si>
    <t>Hastane ürünleri:1
ikili fiyatlı ürünler:2
Güncel Kura Tabi:3
Diğer:0</t>
  </si>
  <si>
    <t xml:space="preserve"> KDV HARIÇ DEPOCUYA SATIS TL FIYATI 
1 € =2,1166 TL  </t>
  </si>
  <si>
    <t>hesaplama için kullanılan alanlar</t>
  </si>
  <si>
    <t xml:space="preserve">(**)KDV HARIÇ             DEPOCU SATIS TL FIYATI 
1 € =2,1166 TL  </t>
  </si>
  <si>
    <t xml:space="preserve">(***) KDV HARIÇ                  ECZACI SATIS                 TL FIYATI 
1 €=2,1166 TL        </t>
  </si>
  <si>
    <t xml:space="preserve">KDV DAHIL PERAKENDE SATIS TL FIYATI 
1 € =2,1166 TL            </t>
  </si>
  <si>
    <t>DEGISIKLIK TARIHI</t>
  </si>
  <si>
    <t>GEÇERLILIK TARIHI</t>
  </si>
  <si>
    <t xml:space="preserve">Bu hafta değişiklik yapılan ürünler 1 ile belirtilmiştir. Yapılan Değişiklikler için Açıklama kolonuna bakınız. </t>
  </si>
  <si>
    <t>AÇIKLAMA</t>
  </si>
  <si>
    <t>DEGISIKLIK TARIHINDE YAPILAN SON ISLEM</t>
  </si>
  <si>
    <t>REFERANS KARSILIGI DSF'NIN YUZDE 3'TEN AZ  DEGISIMI OLDUGU ICIN DSF'SI DEGISMEYIP REFERANSI DEGISENLER (26 HAZIRAN 2016 TARIHINDEN ONCE):1
(26 HAZIRAN 2016 TARIHINDEN SONRA):2</t>
  </si>
  <si>
    <t>PASİFE ALINMA TARİHİ</t>
  </si>
  <si>
    <t>ESPESTESIN ENJEKSIYONLUK COZELTI ICEREN TEK KULLANIMLIK DENTAL 50 KARTUS</t>
  </si>
  <si>
    <t>M01AE01</t>
  </si>
  <si>
    <t>ibuprofen</t>
  </si>
  <si>
    <t>EŞDEĞER</t>
  </si>
  <si>
    <t>ARTIKAIN + EPINEFRIN</t>
  </si>
  <si>
    <t>3M</t>
  </si>
  <si>
    <t>YIRMI YIL</t>
  </si>
  <si>
    <t>DOLVEN PEDIYATRIK 100 ML SURUP</t>
  </si>
  <si>
    <t>IBUPROFEN</t>
  </si>
  <si>
    <t>ZENTIVA</t>
  </si>
  <si>
    <t>NORMAL REÇETE</t>
  </si>
  <si>
    <t>IMAL</t>
  </si>
  <si>
    <t>ESPESTESIN FORTE ENJEKSIYONLUK COZELTI ICEREN TEK KULLANIMLIK DENTAL 50 KARTUS</t>
  </si>
  <si>
    <t>VESANOID 10 MG 100 YUM.KAPSUL</t>
  </si>
  <si>
    <t>TRETINOIN</t>
  </si>
  <si>
    <t>BRUFEN RETARD 800 MG YAVAS SALIMLI 28 FILM TABLET</t>
  </si>
  <si>
    <t>ABBOTT</t>
  </si>
  <si>
    <t>FORANE LIKIT 100 ML SISE</t>
  </si>
  <si>
    <t>TURKIYE</t>
  </si>
  <si>
    <t>INHALER URUN GRUBU</t>
  </si>
  <si>
    <t>ISOFLURAN</t>
  </si>
  <si>
    <t>STOKLARI BITTIGI ICIN PASIFE ALINACAKTIR.</t>
  </si>
  <si>
    <t>KLARITROMISIN</t>
  </si>
  <si>
    <t>DIRENC GRUBU</t>
  </si>
  <si>
    <t>CIHAZ KODU</t>
  </si>
  <si>
    <t>RYTMONORM INTRAVENOZ SOLUSYON ICEREN AMPUL</t>
  </si>
  <si>
    <t>GLUCERNA 1,5 KCAL VANILYA AROMALI 220 ML</t>
  </si>
  <si>
    <t>PROTEIN+KARBONHIDRAT+YAG+VIT+MINERAL</t>
  </si>
  <si>
    <t>GERCEK KAYNAK FIYAT (GKF) (€)</t>
  </si>
  <si>
    <t>PROSURE MUZ AROMALI 220 ML</t>
  </si>
  <si>
    <t>PROSURE KAKAOLU 220 ML</t>
  </si>
  <si>
    <t>CHIROCAINE 25 MG/10 ML INF. ICIN KONS. COZELTI ICEREN 10ML X 10 AMPUL</t>
  </si>
  <si>
    <t>LEVOBUPIVAKAIN HCL</t>
  </si>
  <si>
    <t>CHIROCAINE 50 MG/10 ML INF. ICIN KONS. COZELTI ICEREN 10ML X 10 AMPUL</t>
  </si>
  <si>
    <t>CHIROCAINE 75 MG/10 ML INF. ICIN KONS. COZELTI ICEREN 10ML X 10 AMPUL</t>
  </si>
  <si>
    <t>SEVORANE LIKIT %100 (100 ML SOLUSYON)</t>
  </si>
  <si>
    <t>SEVOFLURANE</t>
  </si>
  <si>
    <t>NORVADIN 5 MG 30 TABLET</t>
  </si>
  <si>
    <t>AMLODIPIN</t>
  </si>
  <si>
    <t>ABDI IBRAHIM</t>
  </si>
  <si>
    <t>10 TEMMUZ 2015 KARAR ONCESI FDK ARTISLARI</t>
  </si>
  <si>
    <t>NORVADIN 10 MG 30 TABLET</t>
  </si>
  <si>
    <t>TARDEN 10 MG 90 FILM TABLET</t>
  </si>
  <si>
    <t>ATORVASTATIN KALSIYUM</t>
  </si>
  <si>
    <t>TARDEN 40 MG 90 FILM TABLET</t>
  </si>
  <si>
    <t>BENZIDAMIN HCL</t>
  </si>
  <si>
    <t>GIONA EASYHALER 100 MCG 200 DOZ INHALASYON TOZU</t>
  </si>
  <si>
    <t>BUDEZONID</t>
  </si>
  <si>
    <t>COMBIPACK EASYHALER 12 MCG/200 MCG INHALASYON TOZU</t>
  </si>
  <si>
    <t>BUDEZONID + FORMOTEROL</t>
  </si>
  <si>
    <t>B05BA10</t>
  </si>
  <si>
    <t>combinations</t>
  </si>
  <si>
    <t>REFERANS</t>
  </si>
  <si>
    <t>BUTAFLY %1 KREM 30 G</t>
  </si>
  <si>
    <t>OLICLINOMEL N4-550E INFUZYONLUK ELEKTROLITLI AMINO ASIT COZELTISI, GLUKOZ COZELTISI, LIPID EMULSIYONU 1000 ML</t>
  </si>
  <si>
    <t>BUTAFLY %1 LOSYON 10 ML</t>
  </si>
  <si>
    <t>ZHINCRE 30 MG 20 FILM TABLET</t>
  </si>
  <si>
    <t>CINKO</t>
  </si>
  <si>
    <t xml:space="preserve">ZHINCRE 15 MG/5 ML SURUP </t>
  </si>
  <si>
    <t>EIP ECZACIBASI ILAC</t>
  </si>
  <si>
    <t>NORMAL RECETE</t>
  </si>
  <si>
    <t>ITHAL</t>
  </si>
  <si>
    <t>BELCIKA</t>
  </si>
  <si>
    <t>EXTENDA 30 MG 6 FILM KAPLI TABLET</t>
  </si>
  <si>
    <t>DAPOKSETIN</t>
  </si>
  <si>
    <t>EXTENDA 60 MG 6 FILM KAPLI TABLET</t>
  </si>
  <si>
    <t>RASTEL 50 MG/2 ML ENJ. COZ. ICEREN 6 AMPUL</t>
  </si>
  <si>
    <t>DEKSKETOPROFEN TROMETAMOL</t>
  </si>
  <si>
    <t>VANCERYL 50 MG/2 ML ENJEKSIYONLUK COZELTI ICEREN 6 AMPUL</t>
  </si>
  <si>
    <t>AXIVOL 5 MG 20 FILM TABLET</t>
  </si>
  <si>
    <t>DESLORATADIN</t>
  </si>
  <si>
    <t>AXIVOL 2,5 MG/5ML 150 ML SURUP</t>
  </si>
  <si>
    <t>DESCASE 5/10 MG 90 FILM KAPLI TABLET</t>
  </si>
  <si>
    <t>DESLORATADIN + MONTELUKAST SODYUM</t>
  </si>
  <si>
    <t>ESOPRO 20 MG DR 28 KAPSUL</t>
  </si>
  <si>
    <t>ESOMEPRAZOL</t>
  </si>
  <si>
    <t>CITOLES 10 MG 84 FILM TABLET</t>
  </si>
  <si>
    <t>ESSITALOPRAM</t>
  </si>
  <si>
    <t>CITOLES 20 MG 84 TABLET</t>
  </si>
  <si>
    <t>TARGET 3/25 MG 30 KAPSUL</t>
  </si>
  <si>
    <t>TARGET 6/25 MG 30 KAPSUL</t>
  </si>
  <si>
    <t>TARGET 12/25 MG 30 KAPSUL</t>
  </si>
  <si>
    <t>TARGET 6/50 MG 30 KAPSUL</t>
  </si>
  <si>
    <t>TARGET 12/50 MG 30 KAPSUL</t>
  </si>
  <si>
    <t>FORYXA EASYHALER 12 MCG/DOZ INHALASYON TOZ 120 OLCULU TOZ</t>
  </si>
  <si>
    <t>FORMOTEROL FUMARAT</t>
  </si>
  <si>
    <t>DUFEN FORT 600 MG 30 FILM TABLET</t>
  </si>
  <si>
    <t>COLDAWAY COLD &amp; FLU 30 FILM TABLET</t>
  </si>
  <si>
    <t>IBUPROFEN + PSEDOEFEDRIN HCL</t>
  </si>
  <si>
    <t>COLDAWAY P SURUP 100 ML</t>
  </si>
  <si>
    <t>IBUPROFEN + PSEDOEFEDRIN HCL + KLORFENIRAMIN MALEAT</t>
  </si>
  <si>
    <t>KALSIYUM KARBONAT + VITAMIN D3</t>
  </si>
  <si>
    <t>KALDEOS 1000 MG/880 IU GRANUL ICEREN 30 SASE</t>
  </si>
  <si>
    <t>KALDEOS 1000 MG/880 IU GRANUL ICEREN 40 SASE</t>
  </si>
  <si>
    <t>TENSART 8 MG 84 TABLET</t>
  </si>
  <si>
    <t>KANDESARTAN SILEKSETIL</t>
  </si>
  <si>
    <t>TENSART 16 MG 84 TABLET</t>
  </si>
  <si>
    <t>TENSART 4 MG 28 TABLET</t>
  </si>
  <si>
    <t>TENSART PLUS 16/12,5 MG 84 TABLET</t>
  </si>
  <si>
    <t>KANDESARTAN SILEKSETIL + HIDROKLOROTIYAZID</t>
  </si>
  <si>
    <t>KETYA 200 MG 60 FILM TABLET</t>
  </si>
  <si>
    <t>KETIAPIN</t>
  </si>
  <si>
    <t>CLAMINE-T 10 MG 30 ML LOSYON</t>
  </si>
  <si>
    <t>KLINDAMISIN</t>
  </si>
  <si>
    <t>APRANAX SEMIPLUS 20 FILM TABLET</t>
  </si>
  <si>
    <t>KODEIN FOSFAT + NAPROKSEN</t>
  </si>
  <si>
    <t>NAPRO-PAC TEDAVI PAKETI 28+56</t>
  </si>
  <si>
    <t>OFTAGEN STERIL OFTALMIK SOLUSYON 2,5 ML</t>
  </si>
  <si>
    <t>LATANOPROST</t>
  </si>
  <si>
    <t>FIXDUAL 5 MG/10 MG 90 FILM TABLET</t>
  </si>
  <si>
    <t>LEVOSETIRIZIN DIHIDROKLORUR + MONTELUKAST SODYUM</t>
  </si>
  <si>
    <t>LORQUA FAST 8 MG 10 FILM TABLET</t>
  </si>
  <si>
    <t>LORNOKSIKAM</t>
  </si>
  <si>
    <t>FIRMA DEVRI - STOKLARI BITINE KADAR LISTEDE KALACAK -   08 OCAK 2016 TARİHLİ FİYAT DEĞERLENDİRME KOMİSYONU KARARINA GÖRE DÖNEMSEL AVRO DEĞERİ 2,1166  TL OLARAK GÜNCELLENMİŞTİR.-EKK KARARINA ISTINADEN VERILEN DSF ARTISLARI GRF'YE YANSITILMISTIR</t>
  </si>
  <si>
    <t>MAGONAT 365 MG GRANUL ICEREN 30 SASE</t>
  </si>
  <si>
    <t>MAGNEZYUM KARBONAT + MAGNEZYUM OKSIT</t>
  </si>
  <si>
    <t>DEMAX 20 MG 84 FILM TABLET</t>
  </si>
  <si>
    <t>MEMANTIN</t>
  </si>
  <si>
    <t>GLANGE 850 MG 100 TABLET</t>
  </si>
  <si>
    <t>METFORMIN HCL</t>
  </si>
  <si>
    <t>GLANGE 1000 MG 100 TABLET</t>
  </si>
  <si>
    <t>R05CB01</t>
  </si>
  <si>
    <t>acetylcysteine</t>
  </si>
  <si>
    <t>PREKO 15/850 MG 90 FILM TABLET</t>
  </si>
  <si>
    <t>METFORMIN HCL + PIOGLITAZON</t>
  </si>
  <si>
    <t xml:space="preserve">MUCOPLUS 1200 MG 20 EFERVESAN TABLET </t>
  </si>
  <si>
    <t>ASETILSISTEIN</t>
  </si>
  <si>
    <t>VITALIS</t>
  </si>
  <si>
    <t>MG</t>
  </si>
  <si>
    <t>METILPREDNIZOLON ASEPONAT</t>
  </si>
  <si>
    <t>ALMANYA</t>
  </si>
  <si>
    <t>THYROMAZOL 5 MG 30 TABLET</t>
  </si>
  <si>
    <t>NOXDYL FORTE %2 DERI SPREYI</t>
  </si>
  <si>
    <t>MINOKSIDIL</t>
  </si>
  <si>
    <t>NOXDYL FORTE %5 DERI SPREYI</t>
  </si>
  <si>
    <t>MOKSIFLOKSASIN</t>
  </si>
  <si>
    <t>ONCEAIR 4 MG 84 CIGNEME TABLET</t>
  </si>
  <si>
    <t>MONTELUKAST SODYUM</t>
  </si>
  <si>
    <t>ONCEAIR 5 MG 84 CIGNEME TABLET</t>
  </si>
  <si>
    <t>ONCEAIR 4 MG PEDIYATRIK ORAL GRANUL 84 SASE</t>
  </si>
  <si>
    <t>NEXIVOL 10 MG 84 TABLET</t>
  </si>
  <si>
    <t>OLICLINOMEL N4-550E INFUZYONLUK ELEKTROLITLI AMINO ASIT COZELTISI, GLUKOZ COZELTISI, LIPID EMULSIYONU 1500 ML</t>
  </si>
  <si>
    <t>NEBIVOLOL HCL</t>
  </si>
  <si>
    <t>AMINO ASIT + GLUKOZ + ZEYTINYAGI BAZLI LIPID SOLUSYONU</t>
  </si>
  <si>
    <t>REXAPIN 5 MG 84 FILM TABLET</t>
  </si>
  <si>
    <t>OLANZAPIN</t>
  </si>
  <si>
    <t>REXAPIN 10 MG 84 FILM TABLET</t>
  </si>
  <si>
    <t>IMPROVE 10 MG 28 FILM TABLET</t>
  </si>
  <si>
    <t>OLMESARTAN MEDOKSOMIL</t>
  </si>
  <si>
    <t>STOKLAR BITTIGI ICIN PASIFE ALINDI</t>
  </si>
  <si>
    <t>STOKLARI BITENE KADAR LISTEDE KALACAK FIYAT DUSUSU- FIRMA STOK ZARARLARINI KARSILAMAYI TAAHHUT ETMISTIR. 13 OCAK 2017 TARIHLI FIYAT DEGERLENDIRME KOMISYONU KARARI ILE FIYAT DUZELTMESI YAPILMISTIR. 3 OCAK 2017 TARIHLI FIYAT DEGERLENDIRME KOMISYONU KARARINA GORE DONEMSEL AVRO DEĞERİ 2,3421 TL OLARAK GUNCELLENMISTIR.</t>
  </si>
  <si>
    <t>IMPROVE 10 MG 84 FILM TABLET</t>
  </si>
  <si>
    <t>IMPROVE 20 MG 28 FILM TABLET</t>
  </si>
  <si>
    <t>IMPROVE 20 MG 84 FILM TABLET</t>
  </si>
  <si>
    <t>A01AD11</t>
  </si>
  <si>
    <t>various</t>
  </si>
  <si>
    <t>IMPROVE 40 MG 28 FILM TABLET</t>
  </si>
  <si>
    <t>FARHEX GARGARA</t>
  </si>
  <si>
    <t>BENZIDAMIN HCL + KLORHEKSIDIN GLUKONAT</t>
  </si>
  <si>
    <t>IMPROVE 40 MG 84 FILM TABLET</t>
  </si>
  <si>
    <t>SANTA FARMA</t>
  </si>
  <si>
    <t>0,15%+0,12%</t>
  </si>
  <si>
    <t>G</t>
  </si>
  <si>
    <t>OLMESARTAN MEDOKSOMIL + HIDROKLOROTIAZID</t>
  </si>
  <si>
    <t>IMPROVE PLUS 20 MG/12,5 MG 84 FILM KAPLI TABLET</t>
  </si>
  <si>
    <t>IMPROVE PLUS 20 MG/25 MG 84 FILM KAPLI TABLET</t>
  </si>
  <si>
    <t>IMPROVE PLUS 40 MG/12,5 MG 28 FILM KAPLI TABLET</t>
  </si>
  <si>
    <t>IMPROVE PLUS 40 MG/12,5 MG 84 FILM KAPLI TABLET</t>
  </si>
  <si>
    <t>IMPROVE PLUS 40 MG/25 MG 28 FILM KAPLI TABLET</t>
  </si>
  <si>
    <t>STOKLAR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</si>
  <si>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IMPROVE PLUS 40 MG/25 MG 84 FILM KAPLI TABLET</t>
  </si>
  <si>
    <t>NIANCO %0,1 STERIL OFTALMIK COZELTI</t>
  </si>
  <si>
    <t>OLOPATADINE HCL</t>
  </si>
  <si>
    <t>FARHEX SPREY 30 ML</t>
  </si>
  <si>
    <t>ORNISID 500 MG 5 VAJINAL TABLET</t>
  </si>
  <si>
    <t>OLICLINOMEL N4-550E INFUZYONLUK ELEKTROLITLI AMINO ASIT COZELTISI, GLUKOZ COZELTISI, LIPID EMULSIYONU 2000 ML</t>
  </si>
  <si>
    <t>ORNIDAZOL</t>
  </si>
  <si>
    <t>PROTONEX 20 MG 28 ENTERIK KAPLI TABLET</t>
  </si>
  <si>
    <t>PANTOPRAZOL</t>
  </si>
  <si>
    <t>RHINOTUSSAL UZUN ETKILI 10 KAPSUL</t>
  </si>
  <si>
    <t>STOKLARI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</si>
  <si>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D01AC20</t>
  </si>
  <si>
    <t>RHINOPRONT UZUN ETKILI 100 GR SUSPANSIYON</t>
  </si>
  <si>
    <t>TRAVOCORT KREM 15 GR</t>
  </si>
  <si>
    <t>DIFLUKORTOLON VALERAT + IZOKONAZOL</t>
  </si>
  <si>
    <t>INTENDIS ILAC</t>
  </si>
  <si>
    <t>0,1%+1%</t>
  </si>
  <si>
    <t>ITALYA</t>
  </si>
  <si>
    <t>PILOKARPIN HCL</t>
  </si>
  <si>
    <t>OLICLINOMEL N7-1000E INFUZYONLUK ELEKTROLITLI AMINO ASIT COZELTISI, GLUKOZ COZELTISI, LIPID EMULSIYONU 1000 ML</t>
  </si>
  <si>
    <t>PIXART 15 MG 30 TABLET</t>
  </si>
  <si>
    <t>PIOGLITAZON HCL</t>
  </si>
  <si>
    <t>PIXART 15 MG 60 TABLET</t>
  </si>
  <si>
    <t>PIXART 15 MG 90 TABLET</t>
  </si>
  <si>
    <t>TEBLIGIN 6. MADDESI AA BENDINE GORE FIYAT ARTISI - STOKLARI BITENE KADAR LISTEDE KALACAK -   08 OCAK 2016 TARİHLİ FİYAT DEĞERLENDİRME KOMİSYONU KARARINA GÖRE DÖNEMSEL AVRO DEĞERİ 2,1166  TL OLARAK GÜNCELLENMİŞTİR. REFERANSTAN FIYAT ARTISI</t>
  </si>
  <si>
    <t>PIXART 30 MG 30 TABLET</t>
  </si>
  <si>
    <t>G03AA09</t>
  </si>
  <si>
    <t>desogestrel and ethinylestradiol</t>
  </si>
  <si>
    <t>DESOLETT 21 TABLET</t>
  </si>
  <si>
    <t>DESOGESTREL + ETINILESTRADIOL</t>
  </si>
  <si>
    <t>SCHERING PLOUGH</t>
  </si>
  <si>
    <t>0,15+0,03</t>
  </si>
  <si>
    <t>PIXART 30 MG 60 TABLET</t>
  </si>
  <si>
    <t>ISPANYA</t>
  </si>
  <si>
    <t>PIXART 45 MG 30 TABLET</t>
  </si>
  <si>
    <t>PIXART 45 MG 60 TABLET</t>
  </si>
  <si>
    <t>PIXART 45 MG 90 TABLET</t>
  </si>
  <si>
    <t>PIXART 30 MG 90 TABLET</t>
  </si>
  <si>
    <t>OLICLINOMEL N7-1000E INFUZYONLUK ELEKTROLITLI AMINO ASIT COZELTISI, GLUKOZ COZELTISI, LIPID EMULSIYONU 1500 ML</t>
  </si>
  <si>
    <t>PARKYN 0,125 MG 30 TABLET</t>
  </si>
  <si>
    <t>PRAMIPEKSOL</t>
  </si>
  <si>
    <t>SPESICOR 25 MG 56 KAPSUL</t>
  </si>
  <si>
    <t>PREGABALIN</t>
  </si>
  <si>
    <t>TEBLIGIN 5. MADDESI C BENDINE GORE FIYAT ARTISI-STOKLARI BITENE KADAR LISTEDE KALACAK -   08 OCAK 2016 TARİHLİ FİYAT DEĞERLENDİRME KOMİSYONU KARARINA GÖRE DÖNEMSEL AVRO DEĞERİ 2,1166  TL OLARAK GÜNCELLENMİŞTİR.</t>
  </si>
  <si>
    <t>SPESICOR 75 MG 14 KAPSUL</t>
  </si>
  <si>
    <t>J01MA02</t>
  </si>
  <si>
    <t>ciprofloxacin</t>
  </si>
  <si>
    <t>CIPRASID 750 MG 14 FILM TABLET</t>
  </si>
  <si>
    <t>SPESICOR 150 MG 56 KAPSUL</t>
  </si>
  <si>
    <t>SIPROFLOKSASIN</t>
  </si>
  <si>
    <t>YENI RECORDATI</t>
  </si>
  <si>
    <t>SPESICOR 300 MG 56 KAPSUL</t>
  </si>
  <si>
    <t>DICEF 2,5 MG 28 FILM TABLET</t>
  </si>
  <si>
    <t>RAMIPRIL</t>
  </si>
  <si>
    <t>DICEF 5 MG 28 FILM TABLET</t>
  </si>
  <si>
    <t>DICEF 10 MG 28 FILM TABLET</t>
  </si>
  <si>
    <t>STAGE 10 MG 84 FILM TABLET</t>
  </si>
  <si>
    <t>ROSUVASTATIN</t>
  </si>
  <si>
    <t>STAGE 20 MG 84 FILM TABLET</t>
  </si>
  <si>
    <t>STAGE 40 MG 84 FILM TABLET</t>
  </si>
  <si>
    <t>OLICLINOMEL N7-1000E INFUZYONLUK ELEKTROLITLI AMINO ASIT COZELTISI, GLUKOZ COZELTISI, LIPID EMULSIYONU 2000 ML</t>
  </si>
  <si>
    <t>PROCTOLOG 10 SUPOZITUAR</t>
  </si>
  <si>
    <t>RUSCOTENIN + TRIMEBUTIN</t>
  </si>
  <si>
    <t>MEIACT 200 MG 20 FILM TABLET</t>
  </si>
  <si>
    <t>SEFDITOREN PIVOKSIL</t>
  </si>
  <si>
    <t>PLETAL 100 MG 60 TABLET</t>
  </si>
  <si>
    <t>SILOSTAZOL</t>
  </si>
  <si>
    <t>STOKLARI BITENE KADAR LISTEDE KALACAK -   08 OCAK 2016 TARİHLİ FİYAT DEĞERLENDİRME KOMİSYONU KARARINA GÖRE DÖNEMSEL AVRO DEĞERİ 2,1166  TL OLARAK GÜNCELLENMİŞTİR.</t>
  </si>
  <si>
    <t>NAVARIN XR 500 MG UZUN ETKILI 30 FILM TABLET</t>
  </si>
  <si>
    <t>SODYUM VALPROAD + VALPROIK ASIT</t>
  </si>
  <si>
    <t>N03AG01</t>
  </si>
  <si>
    <t>KINZY 5 MG 90 FILM TABLET</t>
  </si>
  <si>
    <t>valproic acid</t>
  </si>
  <si>
    <t>SOLIFENASIN SUKSINAT</t>
  </si>
  <si>
    <t>KINZY 10 MG 90 FILM TABLET</t>
  </si>
  <si>
    <t>DEPAKIN CHRONO BT 500 MG UZUN ETKILI 30 FILM TABLET</t>
  </si>
  <si>
    <t>SANOFI SAGLIK URUNLERI</t>
  </si>
  <si>
    <t>LIFTA 10 MG 4 TABLET</t>
  </si>
  <si>
    <t>TADALAFIL</t>
  </si>
  <si>
    <t>FRANSA</t>
  </si>
  <si>
    <t>LIFTA 10 MG 8 TABLET</t>
  </si>
  <si>
    <t>LIFTA 20 MG 8 FILM TABLET</t>
  </si>
  <si>
    <t>LAMINOX 250 MG 28 TABLET</t>
  </si>
  <si>
    <t>TERBINAFIN HCL</t>
  </si>
  <si>
    <t>LAMINOX 250 MG 14 TABLET</t>
  </si>
  <si>
    <t>TYOFLEX FORT 8 MG 20 KAPSUL</t>
  </si>
  <si>
    <t>TIYOKOLSIKOZID</t>
  </si>
  <si>
    <t>G03DC03</t>
  </si>
  <si>
    <t>DEBRUTIN 100 MG 40 TABLET</t>
  </si>
  <si>
    <t>lynestrenol</t>
  </si>
  <si>
    <t>FIYAT KORUMALI URUN</t>
  </si>
  <si>
    <t>TRIMEBUTIN MALEAT</t>
  </si>
  <si>
    <t>ORGAMETRIL  5 MG 30 TABLET</t>
  </si>
  <si>
    <t>LINESTRENOL + DL-ALFA TOKOFEROL</t>
  </si>
  <si>
    <t>DEBRUTIN FORT 200 MG 20 TABLET</t>
  </si>
  <si>
    <t>HOLLANDA</t>
  </si>
  <si>
    <t>DEBRUTIN 24MG/5ML ORAL SUSPANYON 250 ML</t>
  </si>
  <si>
    <t>ZYDENA 100 MG 2 FILM TABLET</t>
  </si>
  <si>
    <t>ZYDENA 100 MG 4 FILM TABLET</t>
  </si>
  <si>
    <t>PREMIUM 80 MG 28 FILM TABLET</t>
  </si>
  <si>
    <t>VALSARTAN</t>
  </si>
  <si>
    <t>PREMIUM 160 MG 28 FILM TABLET</t>
  </si>
  <si>
    <t>3 TEMMUZ 2014 TARIHINDE TOPLANAN FIYAT DEGERLENDIRME KOMISYONU KARARLARINA GORE TEBLIGIN 5-1-A MADDESI GEREGI %15 ORANINDA FIYAT ARTISI - STOKLARI BITENE KADAR LISTEDE KALACAK FIRMA UNVAN DEGISIKLIGI REFERANS GUNCELLEME. 3 OCAK 2017 TARIHLI FIYAT DEGERLENDIRME KOMISYONU KARARINA GORE DONEMSEL AVRO DEĞERİ 2,3421 TL OLARAK GUNCELLENMISTIR.</t>
  </si>
  <si>
    <t>PREMIUM 80 MG 84 FILM TABLET</t>
  </si>
  <si>
    <t>PREMIUM 160 MG 84 FILM TABLET</t>
  </si>
  <si>
    <t>SANOFI AVENTIS</t>
  </si>
  <si>
    <t>PREMIUM PLUS 160/25 MG 28 FILM TABLET</t>
  </si>
  <si>
    <t>VALSARTAN + HIDROKLOROTIYAZID</t>
  </si>
  <si>
    <t>PREMIUM PLUS 80/12,5 MG 28 FILM TABLET</t>
  </si>
  <si>
    <t>PREMIUM PLUS 80/12,5 MG 84 FILM TABLET</t>
  </si>
  <si>
    <t>PREMIUM PLUS 160/25 MG 84 FILM TABLET</t>
  </si>
  <si>
    <t>PREMIUM PLUS 160/12,5 MG 84 FILM TABLET</t>
  </si>
  <si>
    <t>VITAMIN B1 + VITAMIN B6 + VITAMIN B12</t>
  </si>
  <si>
    <t>VITAMIN B12</t>
  </si>
  <si>
    <t>SAMSCA 30 MG 10 TABLET</t>
  </si>
  <si>
    <t>L01XX32</t>
  </si>
  <si>
    <t>bortezomib</t>
  </si>
  <si>
    <t>TOLVAPTAN</t>
  </si>
  <si>
    <t>ESDEGER</t>
  </si>
  <si>
    <t>VELTEZO 3,5 MG IV/SC ENJEKSIYONLUK COZELTI HAZIRLAMAK ICIN TOZ</t>
  </si>
  <si>
    <t>ONE-ALPHA  1 MCG 10 AMPUL</t>
  </si>
  <si>
    <t>BORTAZOMIB</t>
  </si>
  <si>
    <t>DEVA HOLDING</t>
  </si>
  <si>
    <t>ALFAKALSIDOL</t>
  </si>
  <si>
    <t>ABDI IBRAHIMPAZARLAMA</t>
  </si>
  <si>
    <t>MALTA</t>
  </si>
  <si>
    <t>YUNANISTAN</t>
  </si>
  <si>
    <t>ONE-ALPHA  2 MCG 10 AMPUL</t>
  </si>
  <si>
    <t>VENOTREX RETARD 50 MG 60 FILM KAPLI TABLET</t>
  </si>
  <si>
    <t>ATKESTANESI EKSTRESI</t>
  </si>
  <si>
    <t>AYNI BARKODLU TEK BİR ÜRÜN OLMASI GEREKTİĞİ İÇİN EN SON KURUM KAYITLARINDA BULUNAN HALİ HARİÇ DİĞER İLAÇ PASİF LİSTEYE ALINMIŞTIR.</t>
  </si>
  <si>
    <t>3 TEMMUZ 2014 TARIHINDE TOPLANAN FIYAT DEGERLENDIRME KOMISYONU KARARLARINA GORE TEBLIGIN 5-1-A MADDESI GEREGI %15 ORANINDA FIYAT ARTISI - STOKLARI BITENE KADAR LISTEDE KALACAK -   08 OCAK 2016 TARİHLİ FİYAT DEĞERLENDİRME KOMİSYONU KARARINA GÖRE DÖNEMSEL AVRO DEĞERİ 2,1166  TL OLARAK GÜNCELLENMİŞTİR.</t>
  </si>
  <si>
    <t>BEKUNIS 30 DRAJE</t>
  </si>
  <si>
    <t>BISAKODIL + SENNOSID B</t>
  </si>
  <si>
    <t>DONAXYL 10 MG 6 VAJINAL TABLET</t>
  </si>
  <si>
    <t xml:space="preserve">DEKUALINYUM KLORUR </t>
  </si>
  <si>
    <t>CIPRASID 500 MG 14 FILM TABLET</t>
  </si>
  <si>
    <t>FERINJECT 500 MG 10 ML 1 FLAKON</t>
  </si>
  <si>
    <t>DEMIR KARBOKSIMALTOZ</t>
  </si>
  <si>
    <t>FUCITHALMIC VISKOZ GOZ DAMLASI</t>
  </si>
  <si>
    <t>FUSIDIK ASIT</t>
  </si>
  <si>
    <t>FUCICORT 30 GR KREM</t>
  </si>
  <si>
    <t>FUSIDIK ASIT + BETAMETAZON</t>
  </si>
  <si>
    <t>FUCIDIN H KREM</t>
  </si>
  <si>
    <t>FUSIDIK ASIT + HIDROKORTIZON</t>
  </si>
  <si>
    <t>NUROFEN COLD FLU 24 TABLET</t>
  </si>
  <si>
    <t>STOKLARI BITENE KADAR LISTEDE KALACAK - 08 OCAK 2016 TARİHLİ FİYAT DEĞERLENDİRME KOMİSYONU KARARINA GÖRE DÖNEMSEL AVRO DEĞERİ 2,1166  TL OLARAK GÜNCELLENMİŞTİR..-EKK KARARINA ISTINADEN VERILEN DSF ARTISLARI GRF'YE YANSITILMISTIR</t>
  </si>
  <si>
    <t xml:space="preserve">NORLEVO 750 MCG 2 TABLET </t>
  </si>
  <si>
    <t>R01BA52</t>
  </si>
  <si>
    <t>pseudoephedrine, combinations</t>
  </si>
  <si>
    <t>LEVONORGESTREL</t>
  </si>
  <si>
    <t>V03AC03</t>
  </si>
  <si>
    <t>deferasirox</t>
  </si>
  <si>
    <t>CLARINASE REPETABS 20 TABLET</t>
  </si>
  <si>
    <t>LORATADIN + PSODOEFEDRIN HCL SULFAT</t>
  </si>
  <si>
    <t>BIPRETERAX 5 MG/1,25 MG 30 TABLET</t>
  </si>
  <si>
    <t>JADEBEL 360 MG FILM KAPLI TABLET (30 FILM KAPLI TABLET)</t>
  </si>
  <si>
    <t>PERINDOPRIL + INDAPAMID</t>
  </si>
  <si>
    <t>DEFERASIROKS</t>
  </si>
  <si>
    <t>NOBEL</t>
  </si>
  <si>
    <t>SPECTRACEF 200 MG 20 TABLET</t>
  </si>
  <si>
    <t>PROSTAGOOD 160 MG 120 MONO KAPSUL</t>
  </si>
  <si>
    <t>SERENOA REPENS LIPIDOSTEROLIK EKSTRESI</t>
  </si>
  <si>
    <t>TINZAPARIN SODYUM</t>
  </si>
  <si>
    <t>EPILEPTAL XR 750 MG 50 TABLET</t>
  </si>
  <si>
    <t>LEVETIRASETAM</t>
  </si>
  <si>
    <t>ABDICA</t>
  </si>
  <si>
    <t>EPILEPTAL XR 500 MG 50 FILM TABLET</t>
  </si>
  <si>
    <t>EPILEPTAL 250 MG 50 FILM TABLET</t>
  </si>
  <si>
    <t>EPILEPTAL 500 MG 50 FILM TABLET</t>
  </si>
  <si>
    <t>EPILEPTAL 750 MG 50 FILM TABLET</t>
  </si>
  <si>
    <t>A11EX</t>
  </si>
  <si>
    <t>vitamin b-complex, other combinations</t>
  </si>
  <si>
    <t>EPILEPTAL 1000 MG 50 FILM TABLET</t>
  </si>
  <si>
    <t xml:space="preserve">BENEDAY 250/250/1/300 MG 50 ENTERIK KAPLI TABLET </t>
  </si>
  <si>
    <t>VITAMIN B1 + VITAMIN B6 + VITAMIN B12 + THIOCTIC ASID</t>
  </si>
  <si>
    <t>NUVOMED</t>
  </si>
  <si>
    <t>250+250+1</t>
  </si>
  <si>
    <t>EPILEPTAL 100 MG/ML 300 ML ORAL COZELTI</t>
  </si>
  <si>
    <t xml:space="preserve">ALMANYA ISPANYA </t>
  </si>
  <si>
    <t>PARIM 0,250 MG 100 TABLET</t>
  </si>
  <si>
    <t>PARIM 1 MG 100 TABLET</t>
  </si>
  <si>
    <t>LIR 25 MG 56 KAPSUL</t>
  </si>
  <si>
    <t>LIR 75 MG 14 KAPSUL</t>
  </si>
  <si>
    <t>ZENO 360 MG FILM KAPLI TABLET (30 FILM KAPLI TABLET)</t>
  </si>
  <si>
    <t>LIR 150 MG 56 KAPSUL</t>
  </si>
  <si>
    <t>ROBISID 500 MG 15 FILM TABLET</t>
  </si>
  <si>
    <t>SODYUM FUSIDAT</t>
  </si>
  <si>
    <t>SOLYSIN 5 MG 30 FILM TABLET</t>
  </si>
  <si>
    <t>SOLYSIN 5 MG 90 FILM TABLET</t>
  </si>
  <si>
    <t>N02BA51</t>
  </si>
  <si>
    <t>acetylsalicylic acid, combinations excl. psycholeptics</t>
  </si>
  <si>
    <t>SOLYSIN 10 MG 30 FILM TABLET</t>
  </si>
  <si>
    <t>SEDERGINE VIT-C UPSA  20 EFF.TABLET</t>
  </si>
  <si>
    <t>ASETILSALISILIK ASIT + VITAMIN C</t>
  </si>
  <si>
    <t>330+200</t>
  </si>
  <si>
    <t>SOLYSIN 10 MG 90 FILM TABLET</t>
  </si>
  <si>
    <t>VASOCARD 5 MG 20 TABLET</t>
  </si>
  <si>
    <t>ABFAR</t>
  </si>
  <si>
    <t>VASOCARD 5 MG 30 TABLET</t>
  </si>
  <si>
    <t>VASOCARD 10 MG 20 TABLET</t>
  </si>
  <si>
    <t>VASOCARD 10 MG 30 TABLET</t>
  </si>
  <si>
    <t>ERYTHROCIN 200 MG 100 ML SUSPANSIYON</t>
  </si>
  <si>
    <t>JADEBEL 90 MG FILM KAPLI TABLET (30 FILM KAPLI TABLET)</t>
  </si>
  <si>
    <t>STOKLARI BITENE KADAR LISTEDE KALACAK -   08 OCAK 2016 TARİHLİ FİYAT DEĞERLENDİRME KOMİSYONU KARARINA GÖRE DÖNEMSEL AVRO DEĞERİ 2,1166  TL OLARAK GÜNCELLENMİŞTİR.-EKK KARARINA ISTINADEN VERILEN DSF ARTISLARI GRF'YE YANSITILMISTIR</t>
  </si>
  <si>
    <t>ERYTHROCIN 100 MG 100 ML SUSPANSIYON</t>
  </si>
  <si>
    <t>H02AB01</t>
  </si>
  <si>
    <t>betamethasone</t>
  </si>
  <si>
    <t>NAPRADOL FORTE 550 MG 10 FILM TABLET</t>
  </si>
  <si>
    <t xml:space="preserve">NAPROKSEN </t>
  </si>
  <si>
    <t>DIPROSPAN 1 ML AMPUL</t>
  </si>
  <si>
    <t>BETAMETAZON DIPROPIYONAT + BETAMETAZON SODYUM FOSFAT</t>
  </si>
  <si>
    <t>5+2</t>
  </si>
  <si>
    <t>NAPRADOL FORTE 550 MG 20 FILM TABLET</t>
  </si>
  <si>
    <t>GIRASID % 0,3 5 ML KULAK DAMLASI</t>
  </si>
  <si>
    <t>ULCURAN 50 MG 10 AMPUL</t>
  </si>
  <si>
    <t>RANITIDIN</t>
  </si>
  <si>
    <t>VI-DAYLIN 100 ML SURUP</t>
  </si>
  <si>
    <t>BEVITIN-C</t>
  </si>
  <si>
    <t>ADENOSIN-L.M. 5 MG/ML ENJ/INF. ICIN COZ. ICEREN 10 ML 10 FLAKON</t>
  </si>
  <si>
    <t>ADENOSIN-L.M. 5 MG/ML ENJ/INF. ICIN COZ. ICEREN 50 ML 10 FLAKON</t>
  </si>
  <si>
    <t>STOKLARI BITENE KADAR LISTEDE KALACAK-3 TEMMUZ 2014 TARIHINDE TOPLANAN FIYAT DEGERLENDIRME KOMISYONU KARARLARINA GORE FIYAT ARTISI -   08 OCAK 2016 TARİHLİ FİYAT DEĞERLENDİRME KOMİSYONU KARARINA GÖRE DÖNEMSEL AVRO DEĞERİ 2,1166  TL OLARAK GÜNCELLENMİŞTİR.-EKK KARARINA ISTINADEN VERILEN DSF ARTISLARI GRF'YE YANSITILMISTIR</t>
  </si>
  <si>
    <t>KATALJIN-P TABLET (20 TABLET)</t>
  </si>
  <si>
    <t>PARASETAMOL + KAFEIN</t>
  </si>
  <si>
    <t>J01FA02</t>
  </si>
  <si>
    <t>spiramycin</t>
  </si>
  <si>
    <t>BONACTON 70 MG 4 TABLET</t>
  </si>
  <si>
    <t>ALENDRONAT SODYUM</t>
  </si>
  <si>
    <t>ACTAVIS ILAC</t>
  </si>
  <si>
    <t>ROVAMYCINE 3 MIU 10 TABLET</t>
  </si>
  <si>
    <t>SPIRAMISIN</t>
  </si>
  <si>
    <t>PAXIPRID 200 MG 60 TABLET</t>
  </si>
  <si>
    <t>ECZACIBASI ILAC PAZARLAMA</t>
  </si>
  <si>
    <t>AMISULPIRID</t>
  </si>
  <si>
    <t>MIU</t>
  </si>
  <si>
    <t>PAXIPRID 400 MG 30 TABLET</t>
  </si>
  <si>
    <t>VASOCARD 5 MG 90 TABLET</t>
  </si>
  <si>
    <t>ZENO 90 MG FILM KAPLI TABLET (30 FILM KAPLI TABLET)</t>
  </si>
  <si>
    <t>VASOCARD 10 MG 90 TABLET</t>
  </si>
  <si>
    <t>BIOMENT BID 625 MG 10 TABLET</t>
  </si>
  <si>
    <t>AMOKSISILIN + KLAVULANIK ASIT</t>
  </si>
  <si>
    <t>BIOMENT-BID 1000 MG 10 FILM TABLET</t>
  </si>
  <si>
    <t>BIOMENT BID 625 MG 14 TABLET</t>
  </si>
  <si>
    <t>BIOMENT-BID 1000 MG 14 FILM TABLET</t>
  </si>
  <si>
    <t>ALFOXIL 1 GR 15 TABLET</t>
  </si>
  <si>
    <t>AMOKSISILIN TRIHIDRAT</t>
  </si>
  <si>
    <t>ALFOXIL 500 MG 1 FLAKON</t>
  </si>
  <si>
    <t>ALFOXIL 1 GR 1 FLAKON</t>
  </si>
  <si>
    <t>ALFOXIL 250 MG 1 FLAKON</t>
  </si>
  <si>
    <t>08 OCAK 2016 TARİHLİ FİYAT DEĞERLENDİRME KOMİSYONU KARARINA GÖRE DÖNEMSEL AVRO DEĞERİ 2,1166  TL OLARAK GÜNCELLENMİŞTİR.. - STOKLARI BITENE KADAR LISTEDE KALACAK-EKK KARARINA ISTINADEN VERILEN DSF ARTISLARI GRF'YE YANSITILMISTIR-KURUN 2,00 TL DEN  2,0787 TL YE ARTMASI SONUCU HAKEDILEN ARTISI ALMAMIS URUNLERIN DSF SI ARTTIRILDI.</t>
  </si>
  <si>
    <t>ALFOXIL 125 MG 100 ML SUSPANSIYON</t>
  </si>
  <si>
    <t>M03BX05</t>
  </si>
  <si>
    <t>thiocolchicoside</t>
  </si>
  <si>
    <t>ALFASILIN  250 MG 1 FLAKON</t>
  </si>
  <si>
    <t>AMPISILIN</t>
  </si>
  <si>
    <t>MUSCORIL 8 MG 20 KAPSUL</t>
  </si>
  <si>
    <t>ALFASILIN 1 GR 1 FLAKON</t>
  </si>
  <si>
    <t>B01AC11</t>
  </si>
  <si>
    <t>ALFASILIN 250 MG 80 ML SUSPANSIYON</t>
  </si>
  <si>
    <t>iloprost</t>
  </si>
  <si>
    <t>NEOTIGASON 10 MG 100 KAPSUL</t>
  </si>
  <si>
    <t>ILOVENT 10 MCG/ML NEBULIZOR ICIN COZELTI ICEREN 30 AMPUL</t>
  </si>
  <si>
    <t>ASITRETIN</t>
  </si>
  <si>
    <t>ILOPROST</t>
  </si>
  <si>
    <t>KOCAK FARMA</t>
  </si>
  <si>
    <t>MCG</t>
  </si>
  <si>
    <t>NEOTIGASON  25 MG 100 KAPSUL</t>
  </si>
  <si>
    <t>LIPITAKSIN 10 MG 30 FILM TABLET</t>
  </si>
  <si>
    <t>LIPITAKSIN 20 MG 30 FILM TABLET</t>
  </si>
  <si>
    <t>LIPITAKSIN 40 MG 30 FILM TABLET</t>
  </si>
  <si>
    <t>LIPITAKSIN 10 MG 90 FILM TABLET</t>
  </si>
  <si>
    <t>LIPITAKSIN 20 MG 90 FILM TABLET</t>
  </si>
  <si>
    <t>STOKLARI OLMADIĞINDAN PASIFE ALINDI.</t>
  </si>
  <si>
    <t>LIPITAKSIN 40 MG 90 FILM TABLET</t>
  </si>
  <si>
    <t xml:space="preserve"> -KURUN 2,00 TL DEN 2,0787 TL YE ARTMASI SONUCU HAKEDILEN ARTISI ALMAMIS URUNLERIN DSF SI ARTTIRILDI. 20 KAPSUL AMBALAJ BOYUTU URETILMEYECEGI ICIN STOKLAR BITENE KADAR LISTEDE KALACAKTIR. 3 OCAK 2017 TARIHLI FIYAT DEGERLENDIRME KOMISYONU KARARINA GORE DONEMSEL AVRO DEĞERİ 2,3421 TL OLARAK GUNCELLENMISTIR.</t>
  </si>
  <si>
    <t>DEMATRAC 25 MG /2,5 ML IV INFUZYON ICIN SOLUSYON ICEREN 10 AMPUL</t>
  </si>
  <si>
    <t>ATRAKURYUM BEZILAT</t>
  </si>
  <si>
    <t>DEMATRAC 50 MG /5 ML IV INFUZYON ICIN SOLUSYON ICEREN 10 AMPUL</t>
  </si>
  <si>
    <t>VESTIBO 8 MG 30 TABLET</t>
  </si>
  <si>
    <t>BETAHISTIN DIHIDROKLORUR</t>
  </si>
  <si>
    <t>VESTIBO 16 MG 30 TABLET</t>
  </si>
  <si>
    <t>VESTIBO 24 MG 30 TABLET</t>
  </si>
  <si>
    <t>VESTIBO 24 MG 100 TABLET</t>
  </si>
  <si>
    <t>DOKSURA 2 MG 20 TABLET</t>
  </si>
  <si>
    <t>DOKSAZOSIN MESILAT</t>
  </si>
  <si>
    <t>TADOCEL 80 MG/4 ML INF. ICIN KONSANTRE COZ. ICEREN FLAKON</t>
  </si>
  <si>
    <t>DOSETAKSEL</t>
  </si>
  <si>
    <t>TADOCEL 20 MG/1 ML INF. ICIN KONSANTRE COZ. ICEREN FLAKON</t>
  </si>
  <si>
    <t>A12CC30</t>
  </si>
  <si>
    <t>TADOCEL 80 MG/2 ML INF. ICIN KONSANTRE COZ. ICEREN FLAKON</t>
  </si>
  <si>
    <t>L01XE01</t>
  </si>
  <si>
    <t>magnesium (different salts in combination)</t>
  </si>
  <si>
    <t>imatinib</t>
  </si>
  <si>
    <t>MAGVITAL 365 MG 30 SASE</t>
  </si>
  <si>
    <t>GLIVON 400 MG 30 FILM KAPLI TABLET</t>
  </si>
  <si>
    <t>TADOCEL 20 MG/0,5 ML INF. ICIN KONSANTRE COZ. ICEREN FLAKON</t>
  </si>
  <si>
    <t>IMATINIB</t>
  </si>
  <si>
    <t>INVENTIM</t>
  </si>
  <si>
    <t>NOBEL ILAC</t>
  </si>
  <si>
    <t>670 + 342</t>
  </si>
  <si>
    <t>ERYTHROCIN 500 MG 16 TABLET</t>
  </si>
  <si>
    <t>FEKSOFENADIN HIDROKLORID</t>
  </si>
  <si>
    <t>FLUDALYM 50 MG/2 ML IV ENJ. COZ. ICEREN 5 FLAKON</t>
  </si>
  <si>
    <t>FLUDARABIN FOSFAT</t>
  </si>
  <si>
    <t>FLUDALYM 50 MG/2 ML IV ENJ. COZ. ICEREN 1 FLAKON</t>
  </si>
  <si>
    <t>GEMFUL 1000 MG/25 ML IV INFUZYON ICIN KONSANTRE COZELTI ICEREN FLAKON</t>
  </si>
  <si>
    <t>GEMSITABIN HCL</t>
  </si>
  <si>
    <t>GEMFUL 200 MG/5 ML IV INFUZYON ICIN KONSANTRE COZELTI ICEREN 1 FLAKON</t>
  </si>
  <si>
    <t>GEMFUL 200 MG/5 ML INF.SOL. ICIN LIYOFILIZE TOZ ICEREN FLAKON</t>
  </si>
  <si>
    <t>GEMFUL 1000 MG IV INF.SOL. ICIN LIYOFILIZE TOZ ICEREN FLAKON</t>
  </si>
  <si>
    <t>GEMFUL 2000 MG IV INFUZYON SOLUSYONU ICIN LIYOFILIZE TOZ 1 FLAKON/KUTU</t>
  </si>
  <si>
    <t>GEMFUL 2000 MG/50 ML IV INFUZYON ICIN KONSANTRE COZELTI ICEREN FLAKON</t>
  </si>
  <si>
    <t>RASETRON 3 MG/3 ML INFUZYON ICIN COZELTI ICEREN 1 AMPUL</t>
  </si>
  <si>
    <t>GRANISETRON</t>
  </si>
  <si>
    <t>IRPRESTAN 150 MG 28 FILM TABLET</t>
  </si>
  <si>
    <t>IRBESARTAN</t>
  </si>
  <si>
    <t>IRPRESTAN 300 MG 28 FILM TABLET</t>
  </si>
  <si>
    <t>TURKTIPSAN MAGNEZYUM SULFAT 1500 MG/10 ML ENJEKSIYONLUK COZELTI (10 AMPUL)</t>
  </si>
  <si>
    <t>%</t>
  </si>
  <si>
    <t>IRPRESTAN PLUS 150 MG/12,5 MG 28 FILM TABLET</t>
  </si>
  <si>
    <t>IRBESARTAN + HIDROKLOROTIYAZID</t>
  </si>
  <si>
    <t>IRPRESTAN PLUS 300 MG/12,5 MG 28 FILM TABLET</t>
  </si>
  <si>
    <t>IRPRESTAN PLUS 300 MG/25 MG 28 FILM TABLET</t>
  </si>
  <si>
    <t>IROTEN 300 MG/15 ML IV INFUZYON ICIN KONSANTRE COZELTI ICEREN FLAKON</t>
  </si>
  <si>
    <t>IRINOTEKAN HCL</t>
  </si>
  <si>
    <t>IROTEN 40 MG/2 ML KONSANTRE INFUZYON COZELTISI</t>
  </si>
  <si>
    <t>IROTEN 100 MG/5 ML KONSANTRE INFUZYON COZELTISI</t>
  </si>
  <si>
    <t>IROTEN 500 MG/25 ML IV INFUZYON ICIN KONSANTRE COZELTI ICEREN FLAKON</t>
  </si>
  <si>
    <t>ZORETANIN 20 MG 30 KAPSUL</t>
  </si>
  <si>
    <t>IZOTRETINOIN</t>
  </si>
  <si>
    <t>MEGASID 500 MG 14 FILM TABLET</t>
  </si>
  <si>
    <t>MEGASID 250 MG 50 ML GRANUL</t>
  </si>
  <si>
    <t>MEGASID 250 MG 100 ML GRANUL</t>
  </si>
  <si>
    <t>KLOPIS 75 MG 28 TABLET</t>
  </si>
  <si>
    <t>KLOPIDOGREL HIDROJEN SULFAT</t>
  </si>
  <si>
    <t>KLOPIS 75 MG 90 FILM TABLET</t>
  </si>
  <si>
    <t>LEVOFLOKSASIN</t>
  </si>
  <si>
    <t>MECORLONG 50 MG KONTROLLU SALIMLI 30 FILM TABLET</t>
  </si>
  <si>
    <t>METOPROLOL SUKSINAT</t>
  </si>
  <si>
    <t>MECORLONG 100 MG KONTROLLU SALIMLI 30 FILM TABLET</t>
  </si>
  <si>
    <t>DEMIZOLAM  15 MG/3 ML IM/IV ENJEKTABL SOLUSYON ICEREN 5 AMPUL</t>
  </si>
  <si>
    <t>MIDAZOLAM</t>
  </si>
  <si>
    <t>DEMIZOLAM 5 MG/5 ML IV/IM ENJEKTABL SOLUSYON ICEREN 5 AMPUL</t>
  </si>
  <si>
    <t>TURKTIPSAN NEOSTIGMINE METIL SULFAT 0,5 MG/1 ML ENJEKSIYONLUK COZELTI 6 AMPUL</t>
  </si>
  <si>
    <t>MICOSEF 500 MG 50 FILM TABLET</t>
  </si>
  <si>
    <t>R06AX13</t>
  </si>
  <si>
    <t>MG/ML</t>
  </si>
  <si>
    <t>loratadine</t>
  </si>
  <si>
    <t>MICOSEF 500 MG 150 FILM TABLET</t>
  </si>
  <si>
    <t>CLARITINE 10 MG 20 TABLET</t>
  </si>
  <si>
    <t>LORATADIN</t>
  </si>
  <si>
    <t>MERCK SHARP &amp; DOHME</t>
  </si>
  <si>
    <t>PORTEKIZ</t>
  </si>
  <si>
    <t>VELORIN OD 45 MG AGIZDA DAGILAN 30 TABLET</t>
  </si>
  <si>
    <t>MIRTAZAPIN</t>
  </si>
  <si>
    <t>VELORIN 30 MG 14 FILM TABLET</t>
  </si>
  <si>
    <t>VELORIN 30 MG 28 FILM TABLET</t>
  </si>
  <si>
    <t>VASILOL 5 MG 28 TABLET</t>
  </si>
  <si>
    <t>STOKLAR BITTIGI ICIN PASIFE ALINDI.</t>
  </si>
  <si>
    <t>STOKLARI BITENE KADAR LISTEDE KALACAK 3 OCAK 2017 TARIHLI FIYAT DEGERLENDIRME KOMISYONU KARARINA GORE DONEMSEL AVRO DEĞERİ 2,3421 TL OLARAK GUNCELLENMISTIR.</t>
  </si>
  <si>
    <t>VASILOL 5 MG 84 TABLET</t>
  </si>
  <si>
    <t>ANDOREX 30 ML SPREY</t>
  </si>
  <si>
    <t>OXOPANE 5 MG 28 KAPSUL</t>
  </si>
  <si>
    <t>DELTA VITAL</t>
  </si>
  <si>
    <t>OKSIKODON HIDROKLORUR</t>
  </si>
  <si>
    <t>OXOPANE 20 MG 56 KAPSUL</t>
  </si>
  <si>
    <t>OXOPANE 5 MG 56 KAPSUL</t>
  </si>
  <si>
    <t>OXOPANE 10 MG 56 KAPSUL</t>
  </si>
  <si>
    <t>CURATINOX 200 MG/40 ML IV INFUZYON ICIN KONSANTRE COZELTI ICEREN 1 FLAKON</t>
  </si>
  <si>
    <t>OKZALIPLATIN</t>
  </si>
  <si>
    <t>CURATINOX 100 MG/20 ML IV INFUZYON ICIN KONSANTRE COZELTI ICEREN 1 FLAKON</t>
  </si>
  <si>
    <t>CURATINOX 50 MG/10 ML IV INFUZYON ICIN KONSANTRE COZELTI ICEREN 1 FLAKON</t>
  </si>
  <si>
    <t>SINDAXEL 300 MG/50 ML  IV INF. COZ. 1 FLAKON</t>
  </si>
  <si>
    <t>PAKLITAKSEL</t>
  </si>
  <si>
    <t>SINDAXEL 100 MG/16,7 ML  IV INF. ICIN KONSANTRE COZ. ICEREN FLAKON</t>
  </si>
  <si>
    <t>R05X</t>
  </si>
  <si>
    <t>other cold combınatıon preparatıons</t>
  </si>
  <si>
    <t>SINDAXEL 150 MG/25 ML  IV INF. COZ. 1 FLAKON</t>
  </si>
  <si>
    <t>STOKLAR BITENE KADAR LISTEDE KALACAK -   08 OCAK 2016 TARİHLİ FİYAT DEĞERLENDİRME KOMİSYONU KARARINA GÖRE DÖNEMSEL AVRO DEĞERİ 2,1166  TL OLARAK GÜNCELLENMİŞTİR.-EKK KARARINA ISTINADEN VERILEN DSF ARTISLARI GRF'YE YANSITILMISTIR  MALIYET KARTI ILE FIYAT ARTISI</t>
  </si>
  <si>
    <t>SINDAXEL 30 MG/5 ML  IV INF. ICIN KONSANTRE COZ. ICEREN FLAKON</t>
  </si>
  <si>
    <t>PARASETAMOL + BUTAMIRAT SITRAT + KLORFENIRAMIN MALEAT</t>
  </si>
  <si>
    <t>BIOFARMA</t>
  </si>
  <si>
    <t>120+3,75+1</t>
  </si>
  <si>
    <t>R06AK</t>
  </si>
  <si>
    <t>combinations of antihistamines</t>
  </si>
  <si>
    <t>MULTANZIM 60 DRAJE</t>
  </si>
  <si>
    <t>DESMONT 5/10 MG 30 FILM KAPLI TABLET</t>
  </si>
  <si>
    <t>5 +10</t>
  </si>
  <si>
    <t>PREDNISOLON 1 ML 25 MG 5 AMPUL</t>
  </si>
  <si>
    <t>PREDNIZOLON</t>
  </si>
  <si>
    <t>ITALYA ITALYA</t>
  </si>
  <si>
    <t>BLOKACE 10 MG 30 TABLET</t>
  </si>
  <si>
    <t>BLOKACE 2,5 MG 30 TABLET</t>
  </si>
  <si>
    <t>BLOKACE 5 MG 30 TABLET</t>
  </si>
  <si>
    <t>BLOKACE PLUS 2,5MG/12,5MG 30 TABLET</t>
  </si>
  <si>
    <t>RAMIPRIL + HIDROKLOROTIAZID</t>
  </si>
  <si>
    <t>RISEDRONATE SODIUM</t>
  </si>
  <si>
    <t>RIXPER 4 MG 30 FILM TABLET</t>
  </si>
  <si>
    <t>RISPERIDON</t>
  </si>
  <si>
    <t>RIXPER 3 MG  30 FILM TABLET</t>
  </si>
  <si>
    <t>ORAKSETIL 125 MG 50 ML SUSPANSIYON</t>
  </si>
  <si>
    <t>SEFUROKSIM AKSETIL</t>
  </si>
  <si>
    <t>ORAKSETIL 250 MG 10 F.TABLET</t>
  </si>
  <si>
    <t>KATARIN PLUS B PEDIYATRIK 100 ML SURUP</t>
  </si>
  <si>
    <t>ORAKSETIL 500 MG 10 F.TABLET</t>
  </si>
  <si>
    <t>M03BX30</t>
  </si>
  <si>
    <t>ORAKSETIL 250 MG 20 FILM TABLET</t>
  </si>
  <si>
    <t>fenyramidol</t>
  </si>
  <si>
    <t>CABRAL 400 MG 24 DRAJE</t>
  </si>
  <si>
    <t>FENIRAMIDOL HCL</t>
  </si>
  <si>
    <t>ORAKSETIL 500 MG 14 F.TABLET</t>
  </si>
  <si>
    <t>DR.F.FRIK</t>
  </si>
  <si>
    <t>ORAKSETIL 500 MG 20 F.TABLET</t>
  </si>
  <si>
    <t>ORAKSETIL 125 MG 100 ML SUSPANSIYON</t>
  </si>
  <si>
    <t>SERDEP 50 MG 28 FILM TABLET</t>
  </si>
  <si>
    <t>SERTRALIN</t>
  </si>
  <si>
    <t>SILDEGRA 25 MG 4 FILM TABLET</t>
  </si>
  <si>
    <t>SILDENAFIL SITRAT</t>
  </si>
  <si>
    <t>CITARA 20 MG 28 FILM TABLET</t>
  </si>
  <si>
    <t>SITALOPRAM HIDROBROMUR</t>
  </si>
  <si>
    <t>CITARA 40 MG 28 FILM TABLET</t>
  </si>
  <si>
    <t>ALLANTOIN + EXT. CAPAE + HEPARIN</t>
  </si>
  <si>
    <t>GENERICA</t>
  </si>
  <si>
    <t>SOMATOSAN 3 MG IV INFUZYON ICIN 1 AMPUL</t>
  </si>
  <si>
    <t>SOMATOSTATIN</t>
  </si>
  <si>
    <t>LYSTHENON FORT %2 50 AMPUL</t>
  </si>
  <si>
    <t>1%+10%+0,01%</t>
  </si>
  <si>
    <t>SUKSINILKOLIN KLORUR</t>
  </si>
  <si>
    <t>ALFASID 750 MG 10 FILM TABLET</t>
  </si>
  <si>
    <t>SULTAMISILIN</t>
  </si>
  <si>
    <t>MG/MG/IU</t>
  </si>
  <si>
    <t>ALFASID 750 MG 14 F.TABLET</t>
  </si>
  <si>
    <t>08 OCAK 2016 TARİHLİ FİYAT DEĞERLENDİRME KOMİSYONU KARARINA GÖRE DÖNEMSEL AVRO DEĞERİ 2,1166  TL OLARAK GÜNCELLENMİŞTİR..- STOKLAR BITENE KADAR LISTEDE KALACAK-EKK KARARINA ISTINADEN VERILEN DSF ARTISLARI GRF'YE YANSITILMISTIR-AYNI BARKODLU TEK BİR ÜRÜN OLMASI GEREKTİĞİ İÇİN EN SON KURUM KAYITLARINDA BULUNAN HALİ HARİÇ DİĞER İLAÇ PASİF LİSTEYE ALINMIŞTIR.</t>
  </si>
  <si>
    <t>ALFASID 375 MG 10 FILM TABLET</t>
  </si>
  <si>
    <t>ALFASID 375 MG 14 FILM TABLET</t>
  </si>
  <si>
    <t>ANDOREX  200 ML GARGARA</t>
  </si>
  <si>
    <t>ALFASID 250 MG 70 ML SUSPANSIYON</t>
  </si>
  <si>
    <t>ALFASID 250 MG 40 ML SUSPANSIYON</t>
  </si>
  <si>
    <t>QUALTAN 80 MG 28 TABLET</t>
  </si>
  <si>
    <t>TELMISARTAN</t>
  </si>
  <si>
    <t>QUALTAN 40 MG 28 TABLET</t>
  </si>
  <si>
    <t>TERAFIN 250 MG 14 TABLET</t>
  </si>
  <si>
    <t>TERAFIN 250 MG 28 TABLET</t>
  </si>
  <si>
    <t>TOPOXIN IV 4 MG KONSANTRE INF.ICIN LIYOFILIZE TOZ ICEREN 1 FLAKON</t>
  </si>
  <si>
    <t>TOPOTEKAN HCL</t>
  </si>
  <si>
    <t>TRANSAMINE 100 MG/ML IV ENJEKSIYONLUK COZELTI (10 AMPUL)</t>
  </si>
  <si>
    <t>TRANEKSAMIK ASIT</t>
  </si>
  <si>
    <t>TRANSAMINE 500 MG 50 FILM TABLET</t>
  </si>
  <si>
    <t>VALTENSIN PLUS 80/12,5 MG 28 FILM KAPLI TABLET</t>
  </si>
  <si>
    <t>VALTENSIN PLUS 160/12,5 MG 28 FILM KAPLI TABLET</t>
  </si>
  <si>
    <t>VALTENSIN PLUS 160/25 MG 28 FILM KAPLI TABET</t>
  </si>
  <si>
    <t>NYZANT 150 MG 28 KAPSUL</t>
  </si>
  <si>
    <t>STOKLAR BITENE KADAR LISTEDE KALACAK -   08 OCAK 2016 TARİHLİ FİYAT DEĞERLENDİRME KOMİSYONU KARARINA GÖRE DÖNEMSEL AVRO DEĞERİ 2,1166  TL OLARAK GÜNCELLENMİŞTİR.-   MALIYET KARTI ILE FIYAT ARTISI</t>
  </si>
  <si>
    <t>NIZATIDIN</t>
  </si>
  <si>
    <t>ACTAVIS ISTANBUL</t>
  </si>
  <si>
    <t>CECLOR MR 375 MG 10 TABLET</t>
  </si>
  <si>
    <t>SEFAKLOR MONOHIDRAT</t>
  </si>
  <si>
    <t>P01AB01</t>
  </si>
  <si>
    <t>metronidazole</t>
  </si>
  <si>
    <t>CECLOR MR 750 MG10 TABLET</t>
  </si>
  <si>
    <t>FLAGYL 500 MG 20 FILM TABLET</t>
  </si>
  <si>
    <t>METRONIDAZOL</t>
  </si>
  <si>
    <t>KEFSID 500 MG 12 KAPSUL</t>
  </si>
  <si>
    <t>J06BB01</t>
  </si>
  <si>
    <t>anti-d (rh) immunoglobulin</t>
  </si>
  <si>
    <t>KEFSID 500 MG 21 KAPSUL</t>
  </si>
  <si>
    <t>HYPERRHO-D  300 MCG FULL DOZ  SOLUSYON</t>
  </si>
  <si>
    <t>ANTI D IMMUNGLOBULIN SOLUSYONU</t>
  </si>
  <si>
    <t>KEFSID 125 MG 100 ML SUSPANSIYON</t>
  </si>
  <si>
    <t>DEM ILAC</t>
  </si>
  <si>
    <t>IU</t>
  </si>
  <si>
    <t>MOR RECETE</t>
  </si>
  <si>
    <t>KEFSID 250 MG 100 ML SUSPANSIYON</t>
  </si>
  <si>
    <t>ABD</t>
  </si>
  <si>
    <t>VISION PUMP SPREY, 50 ML</t>
  </si>
  <si>
    <t>VISION DENTAL PAT JEL 4X30 G</t>
  </si>
  <si>
    <t>PROSTAVASIN 20 MCG IA/IV INFUZYON ICIN KURU TOZ ICEREN AMPUL</t>
  </si>
  <si>
    <t>ALPROSTADIL</t>
  </si>
  <si>
    <t>ADEKA</t>
  </si>
  <si>
    <t>ACETYLCYSTEIN 600 TROM 20 EFERVESAN TABLET</t>
  </si>
  <si>
    <t xml:space="preserve"> - 3 TEMMUZ 2014 TARIHINDE TOPLANAN FIYAT DEGERLENDIRME KOMISYONU KARARLARINA GORE FIYAT ARTISI - STOKLARI BITENE KADAR LISTEDE KALACAK 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</si>
  <si>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A03DB04</t>
  </si>
  <si>
    <t>ACT 100 MG TEK DOZLUK EFF.GRANUL ICEREN 30 POSET</t>
  </si>
  <si>
    <t>butylscopolamine and analgesics</t>
  </si>
  <si>
    <t>ACT 200 MG TEK DOZLUK EFF.GRANUL ICEREN 30 POSET</t>
  </si>
  <si>
    <t>BUSCOPAN PLUS 20 FILM TABLET</t>
  </si>
  <si>
    <t>HIYOSIN N BUTILBROMUR+PARASETAMOL</t>
  </si>
  <si>
    <t>ACT 100 MG TEK DOZLUK EFF.GRANUL ICEREN 60 POSET</t>
  </si>
  <si>
    <t>TAMIRAL 7,5 MG / 5 ML SURUP 100 ML</t>
  </si>
  <si>
    <t>BUTAMIRAT SITRAT</t>
  </si>
  <si>
    <t>FERRO SANOL 225 MG 50 DRAJE</t>
  </si>
  <si>
    <t>FERRO GLIKOKOL SULFAT</t>
  </si>
  <si>
    <t>GADOPENTETIK DIMEGLUMIN</t>
  </si>
  <si>
    <t>GADOMIN 15 ML 1 FLAKON</t>
  </si>
  <si>
    <t>GADOMIN 20 ML 1 FLAKON</t>
  </si>
  <si>
    <t>WIN RHO SDF 120 MCG (600 IU) IV/IM ENJ. COZ.HAZ. ICIN LIYOFILIZE TOZ ICEREN 1 FLAKON</t>
  </si>
  <si>
    <t>25 TEMMUZ 2011 TARIHINDE TOPLANAN FIYAT DEGERLENDIRME KOMISYONU KARARLARINA GORE FIYAT ARTISI-STOKLAR BITENE KADAR LISTEDE KALACAK -   08 OCAK 2016 TARİHLİ FİYAT DEĞERLENDİRME KOMİSYONU KARARINA GÖRE DÖNEMSEL AVRO DEĞERİ 2,1166  TL OLARAK GÜNCELLENMİŞTİR.-  REFERANSTAN FIYAT ARTISI</t>
  </si>
  <si>
    <t>DIYABEN 3,5 MG 120 TABLET</t>
  </si>
  <si>
    <t>M03BX55</t>
  </si>
  <si>
    <t>thiocolchicoside, combinations</t>
  </si>
  <si>
    <t>2-4</t>
  </si>
  <si>
    <t>DOLGIT AKUT 400 MG 30 KAPSUL</t>
  </si>
  <si>
    <t>CARDIOKET RETARD 20 MG 20 TABLET</t>
  </si>
  <si>
    <t>ISOSORBIT DINITRAT</t>
  </si>
  <si>
    <t>CARDIOKET RETARD 40 MG 50 TABLET</t>
  </si>
  <si>
    <t>CARDIOKET 5 MG 40 TABLET</t>
  </si>
  <si>
    <t>DEXPLUS 25/4 MG 20 EFERVESAN TABLET</t>
  </si>
  <si>
    <t>MONOKET LONG 25 MG 30 RETARD KAPSUL</t>
  </si>
  <si>
    <t>DEKSKETOPROFEN TROMETAMOL + TIYOKOLSIKOZID</t>
  </si>
  <si>
    <t>IZOSORBID MONONITRAT</t>
  </si>
  <si>
    <t>25+4</t>
  </si>
  <si>
    <t>ISPANYA TURKIYE</t>
  </si>
  <si>
    <t>BENVIDA 10 MG/ML 200 ML SURUP</t>
  </si>
  <si>
    <t>LAKOZAMID</t>
  </si>
  <si>
    <t>LEVODROPROPIZIN</t>
  </si>
  <si>
    <t>METAMIZOL SODYUM</t>
  </si>
  <si>
    <t>UNIVASC 7,5 MG 20 TABLET</t>
  </si>
  <si>
    <t>UNIVASC 15 MG 20 TABLET</t>
  </si>
  <si>
    <t>WIN RHO SDF 300 MCG (1500) IV/IM ENJ. COZ.HAZ. ICIN LIYOFILIZE TOZ ICEREN 1 FLAKON</t>
  </si>
  <si>
    <t>UNIRETIC 7,5 MG/ 12,5 MG 30 FILM KAPLI TABLET</t>
  </si>
  <si>
    <t>UNIRETIC 15 MG/ 25 MG 30 FILM KAPLI TABLET</t>
  </si>
  <si>
    <t>ZOFER 4 MG 6 TABLET</t>
  </si>
  <si>
    <t>ONDANSETRON HCL</t>
  </si>
  <si>
    <t>D07AC14</t>
  </si>
  <si>
    <t>methylprednisolone aceponate</t>
  </si>
  <si>
    <t>ADVANTAN  30 GR KREM</t>
  </si>
  <si>
    <t>FERMENTO 80 MG 20 KAPSUL</t>
  </si>
  <si>
    <t>EFPA 10 EFERVESAN TABLET</t>
  </si>
  <si>
    <t>PARASETAMOL</t>
  </si>
  <si>
    <t>PAXOTIN 20 MG 14 FILM KAPLI TABLET</t>
  </si>
  <si>
    <t>PAROKSETIN</t>
  </si>
  <si>
    <t>PAXOTIN 20 MG 28 FILM KAPLI TABLET</t>
  </si>
  <si>
    <t>PIPERAZIN HEKZAHIDRAT</t>
  </si>
  <si>
    <t>NIPRUSS AMPUL 60 MG 5 ML 5 AMPUL</t>
  </si>
  <si>
    <t>TALOZIN 80 MG 50 TABLET</t>
  </si>
  <si>
    <t>TALOZIN 160 MG 50 TABLET</t>
  </si>
  <si>
    <t>SULPIRID</t>
  </si>
  <si>
    <t xml:space="preserve">FIYAT DUSUSU - STOKLARI BITENE KADAR LISTEDE KALACAK 08 OCAK 2016 TARİHLİ FİYAT DEĞERLENDİRME KOMİSYONU KARARINA GÖRE DÖNEMSEL AVRO DEĞERİ 2,1166  TL OLARAK GÜNCELLENMİŞTİR.-  REFERANSTAN FIYAT ARTISI </t>
  </si>
  <si>
    <t>TAMSUMAX MR 0,4 MG DEGISTIRILMIS SALIMLI 30 SERT KAPSUL</t>
  </si>
  <si>
    <t>TAMSULOSIN HCL</t>
  </si>
  <si>
    <t>ADVANTAN S COZELTI %0,1 20 ML</t>
  </si>
  <si>
    <t>TEOFILIN</t>
  </si>
  <si>
    <t>RHOGAM ULTRA FILTERED PLUS 300 MCG (1500 IU) IM ENJEKSIYON ICIN COZELTI ICEREN KULLANIMA HAZIR SIRINGA</t>
  </si>
  <si>
    <t>ANTI RH IMMUNGLOBULIN</t>
  </si>
  <si>
    <t>ULTRAMEX 100 MG/ML ORAL DAMLA</t>
  </si>
  <si>
    <t>TRAMADOL HCL</t>
  </si>
  <si>
    <t>GABAPENTIN</t>
  </si>
  <si>
    <t>ADILNA</t>
  </si>
  <si>
    <t>BIOAK 5 MG 60 TABLET</t>
  </si>
  <si>
    <t>AKAR FARMA</t>
  </si>
  <si>
    <t>FLUBIMAK 100 MG 15 FILM TABLET</t>
  </si>
  <si>
    <t>FLURBIPROFEN</t>
  </si>
  <si>
    <t>BENIL SURUP 125 ML SURUP</t>
  </si>
  <si>
    <t>ZEFOL 1000 ML SOLUSYON</t>
  </si>
  <si>
    <t>DORFAN SURUP 100 ML SURUP</t>
  </si>
  <si>
    <t>NEOFEDRIN SURUP 100 ML</t>
  </si>
  <si>
    <t>EFEDRIN HCL + GUAIFENESIN</t>
  </si>
  <si>
    <t>ROFEN 0,4 GR 30 TABLET</t>
  </si>
  <si>
    <t>SEBON 1 GR 10 AMPUL</t>
  </si>
  <si>
    <t>ENDOSIN SUSPANSIYON 60 ML SUSPANSIYON</t>
  </si>
  <si>
    <t>FIYAT DUZELTMESI - STOKLARI BITENE KADAR LISTEDE KALACAK  -   08 OCAK 2016 TARİHLİ FİYAT DEĞERLENDİRME KOMİSYONU KARARINA GÖRE DÖNEMSEL AVRO DEĞERİ 2,1166  TL OLARAK GÜNCELLENMİŞTİR.</t>
  </si>
  <si>
    <t>FLAGYL 125 MG/5 ML ORAL SUSPANSIYON</t>
  </si>
  <si>
    <t>TEMPO 0,5 GR 20 TABLET</t>
  </si>
  <si>
    <t>125/5</t>
  </si>
  <si>
    <t>TEMPO ELIKSIR 150 ML</t>
  </si>
  <si>
    <t>ADAFEN 30 TABLET</t>
  </si>
  <si>
    <t>MEPADOL 20 TABLET</t>
  </si>
  <si>
    <t>ANTI-D IMMUNGLOBULIN GRIFOLS 1500 IU ENJ. ICIN COZ. ICEREN KULLANIMA HAZIR ENJEKTOR</t>
  </si>
  <si>
    <t>ANTI-D (RH) INSAN IMMUNOGLOBULINI</t>
  </si>
  <si>
    <t>ASILON SUSPANSIYON 100 ML SUSPANSIYON</t>
  </si>
  <si>
    <t>ASEPTOL 100 CC SOLUSYON</t>
  </si>
  <si>
    <t>VOMITIN 100 MG 6 AMPUL</t>
  </si>
  <si>
    <t>TRIMETOBENZAMID HCL</t>
  </si>
  <si>
    <t>VOMITIN 200 MG 6 AMPUL</t>
  </si>
  <si>
    <t>BENOL 20 TABLET</t>
  </si>
  <si>
    <t>BENOL 50 TABLET</t>
  </si>
  <si>
    <t>TRETIN 30 GR KREM</t>
  </si>
  <si>
    <t>AKUR</t>
  </si>
  <si>
    <t xml:space="preserve">ALLERJEN </t>
  </si>
  <si>
    <t>ALBIO ALLERGI URUNLERI</t>
  </si>
  <si>
    <t xml:space="preserve">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GUNCELLEME</t>
  </si>
  <si>
    <t>NEO-RINACTIVE 100 INTRANAZAL NEBULIZER 10 ML SPREY</t>
  </si>
  <si>
    <t>ALCON</t>
  </si>
  <si>
    <t>DACROLUX ARTIFICIAL TEAR 10 ML OFT.SOL.</t>
  </si>
  <si>
    <t>other cold preparations</t>
  </si>
  <si>
    <t>FLUORESCITE % 10 ENJEKTABL SOLUSYON (500 MG/5 ML 12 AMPUL)</t>
  </si>
  <si>
    <t>KATARIN FORT  20 TABLET</t>
  </si>
  <si>
    <t>FLUORESIN SODYUM</t>
  </si>
  <si>
    <t>KLORFENIRAMIN MALEAT + OKSOLAMIN SITRAT + PARASETAMOL +  PSODOEFEDRIN HCL</t>
  </si>
  <si>
    <t>4+200+650+60</t>
  </si>
  <si>
    <t>OKACIN GOZ DAMLASI 3 MG/ML 5 ML</t>
  </si>
  <si>
    <t>LOMEFLOKSASIN</t>
  </si>
  <si>
    <t>PATANOL S %0,2 STERIL OFTALMIK COZELTI 2,5 ML</t>
  </si>
  <si>
    <t>OCULOTECT FLUID SINE 0.4 ML</t>
  </si>
  <si>
    <t>POLVIDON</t>
  </si>
  <si>
    <t>OFTALAR STERIL GOZ DAMLASI 5 ML</t>
  </si>
  <si>
    <t>RHOPHYLAC 300 μG/2 ML IM/IV ENJEKSIYON ICIN COZELTI ICEREN KULLANIMA HAZIR ENJEKTOR</t>
  </si>
  <si>
    <t>TAKEDA</t>
  </si>
  <si>
    <t>ALCAINE 5 MG 15 ML OFT.SOL.</t>
  </si>
  <si>
    <t>PROPARAKAIN HCL</t>
  </si>
  <si>
    <t>TIMOLOL MALEAT</t>
  </si>
  <si>
    <t>TROPICAMIDE EYE DROPS 5 ML OFT.SOL.</t>
  </si>
  <si>
    <t>CALDOLON 100 MG/ML 4 ML IV INFUZYONLUK COZELTI ICEREN 1 FLAKON</t>
  </si>
  <si>
    <t>CALDOLON 100 MG/ML 4 ML IV INFUZYONLUK COZELTI ICEREN 25 FLAKON</t>
  </si>
  <si>
    <t>TOUSSER 30 MG/5 ML 150 ML SURUP</t>
  </si>
  <si>
    <t>TONOCALCIN 200 IU 28 DOZ NAZAL SPREY</t>
  </si>
  <si>
    <t>SALMON KALSITONINI</t>
  </si>
  <si>
    <t>ALFA WASSERMANN</t>
  </si>
  <si>
    <t>TONOCALCIN 100 IU IM/IV SC COZ. ICEREN 5 AMPUL</t>
  </si>
  <si>
    <t>FLUXUM 0.3 ML 3200 IU  2 HAZIR SIRINGA</t>
  </si>
  <si>
    <t>PARNAPARIN</t>
  </si>
  <si>
    <t>- STOKLARI BITENE KADAR LISTEDE KALACAK 08 OCAK 2016 TARİHLİ FİYAT DEĞERLENDİRME KOMİSYONU KARARINA GÖRE DÖNEMSEL AVRO DEĞERİ 2,1166  TL OLARAK GÜNCELLENMİŞTİR.-EKK KARARINA ISTINADEN VERILEN DSF ARTISLARI GRF'YE YANSITILMISTIR</t>
  </si>
  <si>
    <t>ALFAPHARMACEUTICALS</t>
  </si>
  <si>
    <t>CSL BEHRING</t>
  </si>
  <si>
    <t>FLUXUM 0.3 ML 3200 IU  6 HAZIR SIRINGA</t>
  </si>
  <si>
    <t>FLUXUM 0.4 ML 4250 IU  2 HAZIR SIRINGA</t>
  </si>
  <si>
    <t>MYRALON 21 TABLET</t>
  </si>
  <si>
    <t>FLUXUM 0.4 ML 4250 IU  6 HAZIR SIRINGA</t>
  </si>
  <si>
    <t>0,15+0,02</t>
  </si>
  <si>
    <t>FLUXUM 0.6 ML 6400 IU  2 HAZIR SIRINGA</t>
  </si>
  <si>
    <t>FLUXUM 0.6 ML 6400 IU  6 HAZIR SIRINGA</t>
  </si>
  <si>
    <t>NORMIX 200 MG 12 FILM TABLET</t>
  </si>
  <si>
    <t>RIFAKSIMIN ALFA POLIMORF</t>
  </si>
  <si>
    <t>ARIPA 5 MG 56 TABLET</t>
  </si>
  <si>
    <t>ARIPIPRAZOL</t>
  </si>
  <si>
    <t>ALI RAIF</t>
  </si>
  <si>
    <t>ARIPA 10 MG 56 TABLET</t>
  </si>
  <si>
    <t>ARIPA 15 MG 56 TABLET</t>
  </si>
  <si>
    <t>ARIPA 30 MG 56 TABLET</t>
  </si>
  <si>
    <t>L04AA04</t>
  </si>
  <si>
    <t>BETARIS 24 MG 30 TABLET</t>
  </si>
  <si>
    <t>THYMOGLOBULINE 5 MG/ML IV INFUZYON ICIN LIYOFILIZE TOZ ICEREN FLAKON</t>
  </si>
  <si>
    <t>SANOFI</t>
  </si>
  <si>
    <t>BETARIS 24 MG 100 TABLET</t>
  </si>
  <si>
    <t>BETARIS 8 MG/ML ORAL DAMLA 30 ML</t>
  </si>
  <si>
    <t>BETARIS 24 MG 20 TABLET</t>
  </si>
  <si>
    <t>DESADYNE 5 MG 20 FILM TABLET</t>
  </si>
  <si>
    <t>DEMENT 10 MG 84 FILM TABLET</t>
  </si>
  <si>
    <t>DONEPEZIL HCL</t>
  </si>
  <si>
    <t>NUROFEN 200 MG 20 DRAJE</t>
  </si>
  <si>
    <t>MAXDOL SR 600 MG 14 FILM TABLET</t>
  </si>
  <si>
    <t>ETODOLAK</t>
  </si>
  <si>
    <t>1</t>
  </si>
  <si>
    <t>FROLIX 200 MG SR 15 MIKROPELLET KAPSUL</t>
  </si>
  <si>
    <t>J06BB04</t>
  </si>
  <si>
    <t>hepatitis B immunoglobulin</t>
  </si>
  <si>
    <t>HALOPERIDOL</t>
  </si>
  <si>
    <t>HYPERHEP-B 5 ML  FLAKON</t>
  </si>
  <si>
    <t>HEPATIT B IMMUNGLOBULIN SOLUSYONU</t>
  </si>
  <si>
    <t>≥200</t>
  </si>
  <si>
    <t>U/ML</t>
  </si>
  <si>
    <t>NORODOL DEKANOAT 50 MG/ML IM ENJ. ICIN COZELTI 3 ML 5 AMPUL</t>
  </si>
  <si>
    <t>ARBESTA 150 MG 90 FILM TABLET</t>
  </si>
  <si>
    <t>ARBESTA 300 MG 90 FILM TABLET</t>
  </si>
  <si>
    <t>ARBESTA PLUS 150 MG/12,5 MG 90 FILM TABLET</t>
  </si>
  <si>
    <t>ARBESTA PLUS 300 MG/12,5 MG 90 FILM TABLET</t>
  </si>
  <si>
    <t>ARBESTA PLUS 300 MG/25 MG 90 FILM TABLET</t>
  </si>
  <si>
    <t>OPIREL 75 MG 90 FILM TABLET</t>
  </si>
  <si>
    <t>EPITAM XR 500 MG 50 FILM TABLET</t>
  </si>
  <si>
    <t>EPITAM XR 750 MG 50 FILM TABLET</t>
  </si>
  <si>
    <t>EPITAM 250 MG 100 FILM TABLET</t>
  </si>
  <si>
    <t>URUNUN STOKLARINDAN DOGACAK DEPO VE ECZANE STOK ZARARLARININ KARSILANACAGI, BIRLESTIGI FIRMA OLAN ABDIIBRAHIM ILAC TARAFINDAN TAAHHUT EDILDIGI ICIN PASIFE ALINMISTIR.</t>
  </si>
  <si>
    <t>EPITAM 500 MG 100 FILM TABLET</t>
  </si>
  <si>
    <t>STOKLARI BITENE KADAR LISTEDE KALACAK -   08 OCAK 2016 TARİHLİ FİYAT DEĞERLENDİRME KOMİSYONU KARARINA GÖRE DÖNEMSEL AVRO DEĞERİ 2,1166  TL OLARAK GÜNCELLENMİŞTİR.-EKK KARARINA ISTINADEN VERILEN DSF ARTISLARI GRF'YE YANSITILMISTIR 14.06.2016 FDK ILE %165,71 DSF ARTISI VERILMISTIR</t>
  </si>
  <si>
    <t>EPITAM 1000 MG 100 FILM TABLET</t>
  </si>
  <si>
    <t>R06AX26</t>
  </si>
  <si>
    <t>fexofenadine</t>
  </si>
  <si>
    <t>1-7</t>
  </si>
  <si>
    <t>ALLEGRA 180 MG 20 FILM TABLET</t>
  </si>
  <si>
    <t>HEPATIT B IMMUNGLOBULINI</t>
  </si>
  <si>
    <t>ML</t>
  </si>
  <si>
    <t>KANADA</t>
  </si>
  <si>
    <t>OZAPRIN 5 MG 56 FILM TABLET</t>
  </si>
  <si>
    <t>OZAPRIN 5 MG 84 FILM TABLET</t>
  </si>
  <si>
    <t>OZAPRIN 10 MG 56 FILM TABLET</t>
  </si>
  <si>
    <t>OZAPRIN 10 MG 84 FILM TABLET</t>
  </si>
  <si>
    <t>OZAPRIN 20 MG 56 FILM TABLET</t>
  </si>
  <si>
    <t>OZAPRIN 20 MG 84 FILM TABLET</t>
  </si>
  <si>
    <t>PROTINUM 40 MG 56 ENTERIK TABLET</t>
  </si>
  <si>
    <t>VIRANIS 200 MG 70 FILM TABLET</t>
  </si>
  <si>
    <t>RIBAVIRIN</t>
  </si>
  <si>
    <t>VIRANIS 200 MG 84 FILM TABLET</t>
  </si>
  <si>
    <t>VIRANIS 200 MG 168 FILM TABLET</t>
  </si>
  <si>
    <t>STOKLAR BITENE KADAR LISTEDE KALACAK -   08 OCAK 2016 TARİHLİ FİYAT DEĞERLENDİRME KOMİSYONU KARARINA GÖRE DÖNEMSEL AVRO DEĞERİ 2,1166  TL OLARAK GÜNCELLENMİŞTİR.</t>
  </si>
  <si>
    <t>TRIMETAZIDIN</t>
  </si>
  <si>
    <t>ADVANTAN M LOSYON 50 GR</t>
  </si>
  <si>
    <t>LATISSE % 0,03 STERIL OFTALMIK SOLUSYONU, 3 ML</t>
  </si>
  <si>
    <t>0,1/100</t>
  </si>
  <si>
    <t>G/G</t>
  </si>
  <si>
    <t>LUMIGAN 0,3 MG/ML GOZ DAMLASI 3ML (%0,03)</t>
  </si>
  <si>
    <t>ALLERGOVIT A+B(BASLANGIC)3 ML 2 FLK.</t>
  </si>
  <si>
    <t>ALLERGOVIT B(IDAME)3 ML 1 FLK.</t>
  </si>
  <si>
    <t>ALLERJEN EKSTRATI</t>
  </si>
  <si>
    <t>NOVO HELISEN ORAL/B (BASL)30 ML 4 DAMLALIK. FL</t>
  </si>
  <si>
    <t>NOVO HELISEN ORAL/M (IDAME) 30 ML 1 FLK.</t>
  </si>
  <si>
    <t>NOVO HELISEN ORAL/M (IDAME) 30 ML 3 FLK.</t>
  </si>
  <si>
    <t>MARKES %0,25 ORAL SPREY 30 ML</t>
  </si>
  <si>
    <t>MARKES %0,25 GARGARA 200 ML</t>
  </si>
  <si>
    <t>AS-ALDEKS 70 MG 4 TABLET</t>
  </si>
  <si>
    <t>FIYAT DUSUSU - STOKLARI BITENE KADAR LISTEDE KALACAK 08 OCAK 2016 TARİHLİ FİYAT DEĞERLENDİRME KOMİSYONU KARARINA GÖRE DÖNEMSEL AVRO DEĞERİ 2,1166  TL OLARAK GÜNCELLENMİŞTİR.-KURUN 2,00 TL DEN  2,0787 TL YE ARTMASI SONUCU HAKEDILEN ARTISI ALMAMIS URUNLERIN DSF SI ARTTIRILDI.</t>
  </si>
  <si>
    <t>APOTEX ILAC</t>
  </si>
  <si>
    <t>AS-ALPRALAM 1 MG 50 TABLET</t>
  </si>
  <si>
    <t>ALPRAZOLAM</t>
  </si>
  <si>
    <t>AS-AMLO 5 MG 30 TABLET</t>
  </si>
  <si>
    <t>A10BH01</t>
  </si>
  <si>
    <t>sitagliptin</t>
  </si>
  <si>
    <t>AS-AMLO 10 MG 30 TABLET</t>
  </si>
  <si>
    <t>JANUVIA 100 MG 28 FILM TABLET</t>
  </si>
  <si>
    <t>SITAGLIPTIN FOSFAT MONOHIDRAT</t>
  </si>
  <si>
    <t>AS-GABAPEN 600 MG 50 FILM KAPLI TABLET</t>
  </si>
  <si>
    <t>AS-GABAPEN 800 MG 50 FILM KAPLI TABLET</t>
  </si>
  <si>
    <t>AS-KALMEKS 25 MG 30 FILM TABLET</t>
  </si>
  <si>
    <t>AS-KALMEKS 100 MG 30 FILM TABLET</t>
  </si>
  <si>
    <t>AS-KALMEKS 200 MG 30 FILM TABLET</t>
  </si>
  <si>
    <t>AS-KALMEKS 25 MG 60 FILM TABLET</t>
  </si>
  <si>
    <t>AS-KALMEKS 100 MG 60 FILM TABLET</t>
  </si>
  <si>
    <t>AS-KALMEKS 200 MG 60 FILM TABLET</t>
  </si>
  <si>
    <t>AS-CLODIP 75 MG 28 FILM TABLET</t>
  </si>
  <si>
    <t>AS-LUNEX 10 MG 30 TABLET</t>
  </si>
  <si>
    <t>LEFLUNOMID</t>
  </si>
  <si>
    <t>REFERANSTAN FIYAT DUSUSU - STOKLARI BITENE KADAR LISTEDE KALACAK -   08 OCAK 2016 TARİHLİ FİYAT DEĞERLENDİRME KOMİSYONU KARARINA GÖRE DÖNEMSEL AVRO DEĞERİ 2,1166  TL OLARAK GÜNCELLENMİŞTİR. REFERANSTAN FIYAT DUSUSU</t>
  </si>
  <si>
    <t>AS-LUNEX 20 MG 30 TABLET</t>
  </si>
  <si>
    <t>M01AE02</t>
  </si>
  <si>
    <t>HEPATITIS B IMMUNOGLOBULIN P BEHRING 200 IU/1 ML IM KULLANIMA HAZIR ENJEKTORDE ENJEKSIYONLUK COZELTI</t>
  </si>
  <si>
    <t>naproxen</t>
  </si>
  <si>
    <t>MONE 7,5 MG 30 TABLET</t>
  </si>
  <si>
    <t>MELOKSIKAM</t>
  </si>
  <si>
    <t>APRANAX FORTE 550 MG 10 TABLET</t>
  </si>
  <si>
    <t>MONE 7,5 MG 10 TABLET</t>
  </si>
  <si>
    <t>MONE FORT 15 MG 30 TABLET</t>
  </si>
  <si>
    <t>MONE FORT 15 MG 10 TABLET</t>
  </si>
  <si>
    <t>AS-PINEKS 5 MG 28 AGIZDA DAGILABILIR TABLET</t>
  </si>
  <si>
    <t>AS-PINEKS 10 MG 28 AGIZDA DAGILABILIR TABLET</t>
  </si>
  <si>
    <t>AS-PINEKS 15 MG 28 AGIZDA DAGILABILIR TABLET</t>
  </si>
  <si>
    <t>AS-PINEKS 20 MG 28 AGIZDA DAGILABILIR TABLET</t>
  </si>
  <si>
    <t>AS-PAROKS 20 MG 28 FILM TABLET</t>
  </si>
  <si>
    <t>AS-RISPER 1 MG/ML ORAL COZELTI 100 ML</t>
  </si>
  <si>
    <t>AS-SERTRAL 50 MG 28 FILM TABLET</t>
  </si>
  <si>
    <t>AS-SERTRAL 100 MG 14 FILM TABLET</t>
  </si>
  <si>
    <t>LISTEYE TEKRAR DAHIL EDILMISTIR (STOKLAR BITENE KADAR LISTEDE KALACAK) -   08 OCAK 2016 TARİHLİ FİYAT DEĞERLENDİRME KOMİSYONU KARARINA GÖRE DÖNEMSEL AVRO DEĞERİ 2,1166  TL OLARAK GÜNCELLENMİŞTİR.-EKK KARARINA ISTINADEN VERILEN DSF ARTISLARI GRF'YE YANSITILMISTIR</t>
  </si>
  <si>
    <t>AS-SERTRAL 100 MG 28 FILM TABLET</t>
  </si>
  <si>
    <t>J01DD15</t>
  </si>
  <si>
    <t>AS-CILOG 20 MG 28 FILM KAPLI TABLET</t>
  </si>
  <si>
    <t>cefdinir</t>
  </si>
  <si>
    <t>AS-CILOG 40 MG 28 FILM KAPLI TABLET</t>
  </si>
  <si>
    <t>CEFBIR PLUS 300/125 MG 20 FILM KAPLI TABLET</t>
  </si>
  <si>
    <t>SEFDINIR + POTASYUM KLAVUNAT</t>
  </si>
  <si>
    <t>CELTIS ILAC</t>
  </si>
  <si>
    <t>300+125</t>
  </si>
  <si>
    <t>AS-TOPIRAM 25 MG 60 FILM TABLET</t>
  </si>
  <si>
    <t>TOPIRAMAT</t>
  </si>
  <si>
    <t>AS-TOPIRAM 50 MG 60 FILM TABLET</t>
  </si>
  <si>
    <t>AS-TOPIRAM 100 MG 60 FILM TABLET</t>
  </si>
  <si>
    <t>AS-TOPIRAM 200 MG 60 FILM TABLET</t>
  </si>
  <si>
    <t>SALOMEX 100 MCG/ 50 MCG INHALASYON ICIN TOZ ICEREN KAPSUL (60 KAPSUL)</t>
  </si>
  <si>
    <t>FLUTIKAZON + SALMETEROL</t>
  </si>
  <si>
    <t>ARIMED ILAC</t>
  </si>
  <si>
    <t>SALOMEX 250 MCG/ 50 MCG INHALASYON ICIN TOZ ICEREN KAPSUL (60 KAPSUL)</t>
  </si>
  <si>
    <t>SALOMEX 500 MCG/ 50 MCG INHALASYON ICIN TOZ ICEREN KAPSUL (60 KAPSUL)</t>
  </si>
  <si>
    <t>DOLETIN 20 MG 28 KAPSUL</t>
  </si>
  <si>
    <t>DULOKSETIN HCL</t>
  </si>
  <si>
    <t>DOLETIN 40 MG 28 KAPSUL</t>
  </si>
  <si>
    <t>ARMASEFT 1 G IM ENJEKTABL TOZ ICEREN FLAKON</t>
  </si>
  <si>
    <t>SEFTRIAKSON</t>
  </si>
  <si>
    <t>ARMA</t>
  </si>
  <si>
    <t>DERMATOL 5 GR AROMA TOZ</t>
  </si>
  <si>
    <t>AROMA</t>
  </si>
  <si>
    <t>LINKOLES AMPUL 2 ML 600 MG 5 AMPUL</t>
  </si>
  <si>
    <t>LINKOMISIN HCL</t>
  </si>
  <si>
    <t>LINKOLES AMPUL 2 ML 600 MG 50 AMPUL</t>
  </si>
  <si>
    <t>C05AX05</t>
  </si>
  <si>
    <t>tribenoside</t>
  </si>
  <si>
    <t>PERALJIN 20 TABLET</t>
  </si>
  <si>
    <t>PROCTO-GLYVENOL 400+40 MG 10 SUPOZITUAR</t>
  </si>
  <si>
    <t>LIDOKAIN + TRIBENOSID</t>
  </si>
  <si>
    <t>POVIDON IYOT</t>
  </si>
  <si>
    <t>ENTEKAVIR</t>
  </si>
  <si>
    <t>ARVEN</t>
  </si>
  <si>
    <t>NOTTA 4 MG 90 CIGNEME TABLETI</t>
  </si>
  <si>
    <t>HEPBQUIN 100 IU /1 ML IM ENJEKSIYON ICIN COZELTI ICEREN FLAKON</t>
  </si>
  <si>
    <t>CENTURION PHARMA</t>
  </si>
  <si>
    <t>IU/ML</t>
  </si>
  <si>
    <t>COLNAR 20 MG 90 FILM KAPLI TABLET</t>
  </si>
  <si>
    <t>KALIKSIR 4 MG/5 ML IV INFUZYON ICIN KONSANTRE COZELTI ICEREN FLAKON</t>
  </si>
  <si>
    <t>ZOLEDRONIK ASIT MONOHIDRAT</t>
  </si>
  <si>
    <t>SAPHIRE 40 MG 90 FILM TABLET</t>
  </si>
  <si>
    <t>ASET</t>
  </si>
  <si>
    <t>SAPHIRE 80 MG 30 FILM TABLET</t>
  </si>
  <si>
    <t>SAPHIRE 80 MG 90 FILM TABLET</t>
  </si>
  <si>
    <t>MERDEX 200 MG SR MIKROPELLET 16 KAPSUL</t>
  </si>
  <si>
    <t>MERDEX %0,25 ORAL SPREY 30 ML</t>
  </si>
  <si>
    <t>MERDEX %0,25 GARGARA 200 ML</t>
  </si>
  <si>
    <t>ASTER SANOHALER 50/100 MCG INHALASYON ICIN TOZ 60 DOZ</t>
  </si>
  <si>
    <t>ASTER SANOHALER 50/250 MCG INHALASYON ICIN TOZ 60 DOZ</t>
  </si>
  <si>
    <t>02 ARALIK 2013 TARIHINDE TOPLANAN FIYAT DEGERLENDIRME KOMISYONU KARARLARINA GORE FIYAT ARTISI - STOKLARI BITENE KADAR LISTEDE KALACAK - 08 OCAK 2016 TARİHLİ FİYAT DEĞERLENDİRME KOMİSYONU KARARINA GÖRE DÖNEMSEL AVRO DEĞERİ 2,1166  TL OLARAK GÜNCELLENMİŞTİR..-EKK KARARINA ISTINADEN VERILEN DSF ARTISLARI GRF'YE YANSITILMISTIR</t>
  </si>
  <si>
    <t>ASTER SANOHALER 50/500 MCG INHALASYON ICIN TOZ 60 DOZ</t>
  </si>
  <si>
    <t>R05DB13</t>
  </si>
  <si>
    <t>butamirate</t>
  </si>
  <si>
    <t>SINECOD DEPO 50 MG 10 TABLET</t>
  </si>
  <si>
    <t>NOVARTIS</t>
  </si>
  <si>
    <t>HEPBQUIN 500 IU 1 FLAKON</t>
  </si>
  <si>
    <t>PISAN 750 MG 7 FILM TABLET</t>
  </si>
  <si>
    <t>PISAN 750 MG 14 FILM TABLET</t>
  </si>
  <si>
    <t>CERAMIN 10 MG 100 FILM KAPLI TABLET</t>
  </si>
  <si>
    <t>CERAMIN 10 MG/GR ORAL DAMLA 100 G</t>
  </si>
  <si>
    <t xml:space="preserve">  08 OCAK 2016 TARİHLİ FİYAT DEĞERLENDİRME KOMİSYONU KARARINA GÖRE DÖNEMSEL AVRO DEĞERİ 2,1166  TL OLARAK GÜNCELLENMİŞTİR.-EKK KARARINA ISTINADEN VERILEN DSF ARTISLARI GRF'YE YANSITILMISTIR STOKLAR BITENE KADAR LISTEDE KALACAK</t>
  </si>
  <si>
    <t>C05AA08</t>
  </si>
  <si>
    <t>MEFLORT 4 MG 28 CIGNEME TABLETI</t>
  </si>
  <si>
    <t>fluocortolone</t>
  </si>
  <si>
    <t>ULTRAPROCT 0,612 MG 10 SUPOZITUAR</t>
  </si>
  <si>
    <t xml:space="preserve">FLUOKORTOLON KAPROAT + FLUOKORTOLON  PIVALAT + SINKOKAIN HIDROKLORUR </t>
  </si>
  <si>
    <t>MEFLORT 5 MG 28 CIGNEME TABLETI</t>
  </si>
  <si>
    <t>0,63+0,61+1</t>
  </si>
  <si>
    <t>MEFLORT 10 MG 28 FILM TABLET</t>
  </si>
  <si>
    <t>REAKT 10 MG 90 FILM TABLET</t>
  </si>
  <si>
    <t>REAKT 20 MG 28 FILM TABLET</t>
  </si>
  <si>
    <t>REAKT 20 MG 90 FILM TABLET</t>
  </si>
  <si>
    <t>SEFPEN 300 MG 10 KAPSUL</t>
  </si>
  <si>
    <t>SEFDINIR</t>
  </si>
  <si>
    <t>SEFPEN 300 MG 20 KAPSUL</t>
  </si>
  <si>
    <t>CRUTER 100 MG 20 FILM TABLET</t>
  </si>
  <si>
    <t>HYPER-HEP B 1 ML HAZIR ENJEKTOR</t>
  </si>
  <si>
    <t>SEFPODOKSIM PROKSETIL</t>
  </si>
  <si>
    <t>CRUTER 200 MG 14 FILM TABLET</t>
  </si>
  <si>
    <t>CRUTER 200 MG 20 FILM TABLET</t>
  </si>
  <si>
    <t>CERACARD 80 MG 28 FILM TABLET</t>
  </si>
  <si>
    <t>STOKLARI BITENE KADAR LISTEDE KALACAK -   08 OCAK 2016 TARİHLİ FİYAT DEĞERLENDİRME KOMİSYONU KARARINA GÖRE DÖNEMSEL AVRO DEĞERİ 2,1166  TL OLARAK GÜNCELLENMİŞTİR.-   REFERANSTAN FIYAT ARTISI</t>
  </si>
  <si>
    <t>CERACARD 160 MG 28 FILM TABLET</t>
  </si>
  <si>
    <t>J01DD16</t>
  </si>
  <si>
    <t>cefditoren</t>
  </si>
  <si>
    <t>CERACARD 320 MG 28 FILM TABLET</t>
  </si>
  <si>
    <t>SPECTRACEF 200 MG 10 TABLET</t>
  </si>
  <si>
    <t>CERACARD PLUS 80 /12,5 MG 28 FILM KAPLI TABLET</t>
  </si>
  <si>
    <t>CERACARD PLUS 160 /12,5 MG 28 FILM KAPLI TABLET</t>
  </si>
  <si>
    <t>CERACARD PLUS 160 /25 MG 28 FILM KAPLI TABLET</t>
  </si>
  <si>
    <t>CONTRACTUBEX 100 GR JEL</t>
  </si>
  <si>
    <t>ASSOS</t>
  </si>
  <si>
    <t>ANTI-FOSFAT AL 100 KAPSUL</t>
  </si>
  <si>
    <t>B05AA01</t>
  </si>
  <si>
    <t>PK-MERZ 100 MG 180 TABLET</t>
  </si>
  <si>
    <t>albumin</t>
  </si>
  <si>
    <t>CANTHACUR %0.7 TOPIKAL SOLUSYON 7,5 ML</t>
  </si>
  <si>
    <t>CANTHACUR PS %1,%5,%30 TOPIKAL SOLUSYON 7,5 ML</t>
  </si>
  <si>
    <t>ALBUMAN 200 MG/ML 100 ML IV INFUZYON ICIN COZELTI ICEREN FLAKON</t>
  </si>
  <si>
    <t>HUMAN ALBUMIN</t>
  </si>
  <si>
    <t>CENTURION ILAC</t>
  </si>
  <si>
    <t>DESIPRAM 50 MG 100 TABLET</t>
  </si>
  <si>
    <t>DESIPRAM 25 MG 100 TABLET</t>
  </si>
  <si>
    <t>FOLIC PLUS 400 MCG 90 TABLET</t>
  </si>
  <si>
    <t>TOFRANIL 10 MG 50 DRAJE</t>
  </si>
  <si>
    <t>IMIPRAMIN HCL</t>
  </si>
  <si>
    <t>TOFRANIL 25 MG 100 DRAJE</t>
  </si>
  <si>
    <t>ANTI-FOSFAT CC 500 MG 180 TABLET</t>
  </si>
  <si>
    <t>M04AC01</t>
  </si>
  <si>
    <t>colchicine</t>
  </si>
  <si>
    <t>NEFRO-CARNITIN 50 ML SURUP</t>
  </si>
  <si>
    <t>LEVOCARNITIN</t>
  </si>
  <si>
    <t>COLCHICUM DISPERT 0,5 MG 50 DRAJE</t>
  </si>
  <si>
    <t>KOLSISIN</t>
  </si>
  <si>
    <t>RECORDATI</t>
  </si>
  <si>
    <t>URO-VAXOM 30 KAPSUL</t>
  </si>
  <si>
    <t>SH-206 TERAPOTIK SAMPUAN</t>
  </si>
  <si>
    <t>MEDIKINET 5 MG 30 TABLET</t>
  </si>
  <si>
    <t>MEDIKINET 20 MG 30 TABLET</t>
  </si>
  <si>
    <t>LOTRIMIN SPREY %2 150 GR</t>
  </si>
  <si>
    <t>MIKONAZOL NITRAT</t>
  </si>
  <si>
    <t>PODOFILM %25 25 ML TOPIKAL SOLUSYON</t>
  </si>
  <si>
    <t>ANTI-POTASIUM 60 GRANUL POSET</t>
  </si>
  <si>
    <t>POLISTIREN SULFONAT KALSIYUM TUZU</t>
  </si>
  <si>
    <t>CYCLOGEST 200 MG 15 OVUL</t>
  </si>
  <si>
    <t>PROGESTERON</t>
  </si>
  <si>
    <t>CYCLOGEST 400 MG 15 OVUL</t>
  </si>
  <si>
    <t>ARA-CELL 1000 MG 1 FLAKON</t>
  </si>
  <si>
    <t>SITARABIN</t>
  </si>
  <si>
    <t>BETOLVEX 1MG/ML AMPUL</t>
  </si>
  <si>
    <t>J01XX01</t>
  </si>
  <si>
    <t>fosfomycin</t>
  </si>
  <si>
    <t>URODAY 3 GR 1 SASE</t>
  </si>
  <si>
    <t>FOSFOMISIN</t>
  </si>
  <si>
    <t>TAMOXIFENCELL 10 MG 30 TABLET</t>
  </si>
  <si>
    <t>TAMOKSIFEN SITRAT</t>
  </si>
  <si>
    <t>TAMOXIFENCELL 10 MG 100 TABLET</t>
  </si>
  <si>
    <t>TAMOXIFENCELL 20 MG 30 TABLET</t>
  </si>
  <si>
    <t>TAMOXIFENCELL 20 MG 100 TABLET</t>
  </si>
  <si>
    <t>IMEX 50 GR MERHEM</t>
  </si>
  <si>
    <t>TETRASIKLIN HCL</t>
  </si>
  <si>
    <t>ALBUMAN 200 MG/ML 50 ML INFUZYON ICIN COZ. ICEREN 1 FLAKON</t>
  </si>
  <si>
    <t>IMEX 100 GR MERHEM</t>
  </si>
  <si>
    <t>200+50</t>
  </si>
  <si>
    <t>TINACTIN SPREY</t>
  </si>
  <si>
    <t>TINACTIN % 1 PUDRA SPREY 133 GR</t>
  </si>
  <si>
    <t>ELIGARD 7,5 MG ENJ. COZ. ICIN S.C. TOZ ICEREN SIRINGA VE COZ. ICEREN SIRINGA</t>
  </si>
  <si>
    <t>LOPROLID ASETAT</t>
  </si>
  <si>
    <t>ASTELLAS PHARMA</t>
  </si>
  <si>
    <t>ELIGARD 22,5 MG ENJ. COZ. ICIN S.C. TOZ ICEREN SIRINGA VE COZ. ICEREN SIRINGA</t>
  </si>
  <si>
    <t>MYCAMINE 50 MG INFUZYONLUK COZELTI ICIN TOZ 1 FLAKON</t>
  </si>
  <si>
    <t>MIKAFUNGIN</t>
  </si>
  <si>
    <t>MYCAMINE 100 MG INFUZYONLUK COZELTI ICIN TOZ 1 FLAKON</t>
  </si>
  <si>
    <t>ADVAGRAF 1 MG 50 UZATILMIS SALIMLI 50 SERT KAPSUL</t>
  </si>
  <si>
    <t>TAKROLIMUS</t>
  </si>
  <si>
    <t>ADVAGRAF 0,5 MG 50 UZATILMIS SALIMLI 50 SERT KAPSUL</t>
  </si>
  <si>
    <t>PROGRAF 5 MG 50 KAPSUL</t>
  </si>
  <si>
    <t>PROGRAF 5 MG/ML KONSANTRE IV INFUZYON ICIN SOLUSYON ICEREN 10 AMPUL</t>
  </si>
  <si>
    <t>ADVAGRAF 5 MG 50 UZATILMIS SALIMLI 50 SERT KAPSUL</t>
  </si>
  <si>
    <t>ENTOCORT 0,02 MG/ML 115 ML ENEMA HAZ.ICIN 7 DISPERSIBL TABLET</t>
  </si>
  <si>
    <t>ASTRA ZENECA</t>
  </si>
  <si>
    <t>ALLOGUT 300 MG 50 TABLET</t>
  </si>
  <si>
    <t>ATABAY</t>
  </si>
  <si>
    <t>MAKROSILIN 1 GR 16 TABLET</t>
  </si>
  <si>
    <t>MAKROSILIN 500 MG 16 TABLET</t>
  </si>
  <si>
    <t>STOKLARI BITENE KADAR LISTEDE KALACAK -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</si>
  <si>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MAKROSILIN 250 MG 80 ML SUSPANSIYON</t>
  </si>
  <si>
    <t>J01DC02</t>
  </si>
  <si>
    <t>cefuroxime</t>
  </si>
  <si>
    <t>NUTRA-TAT 20 MG 100 TABLET</t>
  </si>
  <si>
    <t>ENFEXIA 750 MG IM ENJ. TOZ ICEREN FLAKON</t>
  </si>
  <si>
    <t>SEFUROKSIM SODYUM</t>
  </si>
  <si>
    <t>BILIM ILAC</t>
  </si>
  <si>
    <t>NUTRA-TAT 20 MG 100 KOMP.TABLET</t>
  </si>
  <si>
    <t>PAROL COLD 325 MG 20 KAPSUL</t>
  </si>
  <si>
    <t>PARAKODIN 20 TABLET</t>
  </si>
  <si>
    <t>PARASETAMOL + KODEIN FOSFAT</t>
  </si>
  <si>
    <t>ORMIL 40 MG 50 TABLET</t>
  </si>
  <si>
    <t>ORMIL 80 MG 50 TABLET</t>
  </si>
  <si>
    <t>AZATHIOPRINE 50 MG 100 TABLET ATAFARM</t>
  </si>
  <si>
    <t>AZATIYOPRIN</t>
  </si>
  <si>
    <t>ATAFARM</t>
  </si>
  <si>
    <t>J01XX05</t>
  </si>
  <si>
    <t>methenamine</t>
  </si>
  <si>
    <t>BLEOLEM 15 IU LIYOFILIZE TOZ</t>
  </si>
  <si>
    <t>PURINOL EFERVESAN  70 GR GRANUL</t>
  </si>
  <si>
    <t>METENAMIN</t>
  </si>
  <si>
    <t>CISPLATINUM 50 MG 1 FLAKON</t>
  </si>
  <si>
    <t xml:space="preserve">ETOPOSIDE AMPHAR 100 MG 1 FLAKON </t>
  </si>
  <si>
    <t>ETOPOSID</t>
  </si>
  <si>
    <t>CARBOPLATIN 150 MG 1 FLAKON</t>
  </si>
  <si>
    <t>KARBOPLATIN</t>
  </si>
  <si>
    <t>TREXAN 2,5 MG 100 TABLET</t>
  </si>
  <si>
    <t>METOTREKSAT</t>
  </si>
  <si>
    <t>METHOTREXATE 50 MG 5 AMPUL</t>
  </si>
  <si>
    <t>METHOTREXATE 50 MG 1 AMPUL</t>
  </si>
  <si>
    <t>NEOTALEM 20 MG 10 ML 1 FLAKON</t>
  </si>
  <si>
    <t>MITOKSANTRON</t>
  </si>
  <si>
    <t>SYKLOFOSFAMID 1 GR. 1 FLAKON</t>
  </si>
  <si>
    <t>SIKLOFOSFAMID</t>
  </si>
  <si>
    <t>TADEX 10 MG 250 TABLET</t>
  </si>
  <si>
    <t>VINCRISTINE 1 MG 1 FLAKON</t>
  </si>
  <si>
    <t>VINKRISTIN SULFAT</t>
  </si>
  <si>
    <t>FLUPEN 100 MG 15 FILM KAPLI TABLET</t>
  </si>
  <si>
    <t>OPTO ILAC</t>
  </si>
  <si>
    <t>FLUPEN 100 MG 30 FILM KAPLI TABLET</t>
  </si>
  <si>
    <t>CEALB ALBUMIN %20 100 ML 1 ADET SISE</t>
  </si>
  <si>
    <t>LOREN 500 MG 7 FILM TABLET</t>
  </si>
  <si>
    <t>LOREN 750 MG 7 FILM TABLET</t>
  </si>
  <si>
    <t>TECAR 240 MG/10 ML IV INFUZYON COZELTISI ICEREN 6 AMPUL</t>
  </si>
  <si>
    <t>AMINOFILIN</t>
  </si>
  <si>
    <t>AVICENNA</t>
  </si>
  <si>
    <t>AMIDOVIN 150 MG/3 ML IV 6 AMPUL</t>
  </si>
  <si>
    <t>AMIODARON HCL</t>
  </si>
  <si>
    <t>GADEXON 8 MG/2 ML IM/IV ENJ. COZ. ICEREN 100 AMPUL</t>
  </si>
  <si>
    <t xml:space="preserve">DEKSAMETAZON </t>
  </si>
  <si>
    <t>FENAMED 45,5 MG/2 ML IM/IV ENJ. COZ. ICEREN 5 AMPUL</t>
  </si>
  <si>
    <t xml:space="preserve">FEMIRAMIN </t>
  </si>
  <si>
    <t>AVISEMID 20MG/2 ML IM/IV ENJ. VE INF. ICIN  COZ. ICEREN 5 AMPUL</t>
  </si>
  <si>
    <t>FUROSEMID</t>
  </si>
  <si>
    <t>AVISEMID 20 MG/2ML IM/IV ENJEKSIYON VE INFUZYON ICEREN 100 AMPUL</t>
  </si>
  <si>
    <t>GENSIF 20 MG/2 ML AMPUL</t>
  </si>
  <si>
    <t>GENTAMISIN SULFAT</t>
  </si>
  <si>
    <t>GENSIF 40 MG/2 ML AMPUL</t>
  </si>
  <si>
    <t>GENSIF 80 MG/2 ML AMPUL</t>
  </si>
  <si>
    <t>GENSIF 20 MG/2 ML 50 AMPUL</t>
  </si>
  <si>
    <t>GENSIF 40 MG/1 ML 50 AMPUL</t>
  </si>
  <si>
    <t>GENSIF 80 MG/2 ML 50 AMPUL</t>
  </si>
  <si>
    <t>SETREX 3MG/3ML IV INFUZYON ICIN COZELTI ICEREN AMPUL (5 AMPUL)</t>
  </si>
  <si>
    <t>NOVAMIZOL 1000 MG/2 ML IM/IV ENJEKSIYON ICIN COZELTI ICEREN 10 AMPUL</t>
  </si>
  <si>
    <t>NOVAMIZOL 1000 MG/2 ML IM/IV ENJEKSIYON ICIN COZELTI ICEREN 100 AMPUL</t>
  </si>
  <si>
    <t>METOPRAX 10 MG/2 ML IM/IV ENJ. COZ. ICEREN 5 AMPUL</t>
  </si>
  <si>
    <t>METOKLOPRAMID HCL</t>
  </si>
  <si>
    <t>PALONEX 250 MCG/5 ML ENJEKSIYONLUK SOL. 1 FLAKON</t>
  </si>
  <si>
    <t>PALONOSETRON HCL</t>
  </si>
  <si>
    <t>PROTAZ 40 MG IV ENJ. TOZ ICEREN 1 FLAKON</t>
  </si>
  <si>
    <t>CEALB ALBUMIN %20 50 ML 10 GR</t>
  </si>
  <si>
    <t xml:space="preserve">ULTIDIN 50 MG/2 ML IM/IV ENJEKSIYONLUK COZELTI ICEREN 100 AMPUL  </t>
  </si>
  <si>
    <t xml:space="preserve">ULTIDIN 50 MG/2 ML IM/IV ENJEKSIYONLUK COZELTI ICEREN 10 AMPUL  </t>
  </si>
  <si>
    <t>NOVAREX 200 MG/100 ML IV INFUZYON ICIN COZELTI ICEREN FLAKON</t>
  </si>
  <si>
    <t>NOVAREX 400 MG/200 ML IV INF.COZ.ICEREN FLAKON</t>
  </si>
  <si>
    <t>BONDREX 4 MG/5 ML IV INFUZYON ICIN KONSANTRE COZELTI ICEREN 1 FLAKON</t>
  </si>
  <si>
    <t>STOKLARI BITENE KADAR LISTEDE KALACAK 08 OCAK 2016 TARİHLİ FİYAT DEĞERLENDİRME KOMİSYONU KARARINA GÖRE DÖNEMSEL AVRO DEĞERİ 2,1166  TL OLARAK GÜNCELLENMİŞTİR.</t>
  </si>
  <si>
    <t>LOCANEST %10 SPREY (50 ML)</t>
  </si>
  <si>
    <t>LIDOKAIN HCL</t>
  </si>
  <si>
    <t xml:space="preserve">AVIXA </t>
  </si>
  <si>
    <t>D01AC14</t>
  </si>
  <si>
    <t>UROCIT-K(5 MEQ) 540 MG 100 KONTROLLU SALIM TABLETI</t>
  </si>
  <si>
    <t>sertaconazole</t>
  </si>
  <si>
    <t>POTASYUM SITRAT</t>
  </si>
  <si>
    <t>AYMED</t>
  </si>
  <si>
    <t>DOLORIN 200 MG 20 TABLET</t>
  </si>
  <si>
    <t>ZALAIN  % 2 COZELTI 30 ML</t>
  </si>
  <si>
    <t>SERTAKONOZOL NITRAT</t>
  </si>
  <si>
    <t>NUTRIFLEX LIPID PLUS 1875 ML INTRAVENOZ INFUZYONLUK EMULSIYON</t>
  </si>
  <si>
    <t>BESLENME SOLUSYONU</t>
  </si>
  <si>
    <t>B.BRAUN</t>
  </si>
  <si>
    <t>NUTRIFLEX LIPID SPECIAL 1875 ML  INFUZYONLUK EMULSIYON</t>
  </si>
  <si>
    <t>LIPOFUNDIN   %10 MCT/LCT VIT E'LI  500 ML IV SOL.</t>
  </si>
  <si>
    <t>SOYA YAGI + ORTA ZINCIRLI TRIGLISERIDLER</t>
  </si>
  <si>
    <t>LIPOFUNDIN   %20 MCT/LCT VIT E'LI  500 ML IV SOL.</t>
  </si>
  <si>
    <t xml:space="preserve">INDOBIOTIC GOZ DAMLASI 5 MG </t>
  </si>
  <si>
    <t>BAUSCH&amp;LOMB</t>
  </si>
  <si>
    <t>INDOCOLIR GOZ DAMLASI % 0,1</t>
  </si>
  <si>
    <t>INDOMETAZIN</t>
  </si>
  <si>
    <t>CARTEOL LP %1 UZUN ETKILI 3 ML GOZ DAMLASI</t>
  </si>
  <si>
    <t>KARTEOLOL HCL</t>
  </si>
  <si>
    <t>ARULATAN %0,005 GOZ DAMLASI</t>
  </si>
  <si>
    <t>ARUDOR GOZ DAMLASI 5 ML</t>
  </si>
  <si>
    <t>TIMOLOL MALEAT + DORZOLAMID</t>
  </si>
  <si>
    <t>CARBOMIX 50 G ORAL SUSPANSIYON ICIN GRANUL</t>
  </si>
  <si>
    <t>STOKLARI BITENE KADAR LISTEDE KALACAK  08 OCAK 2016 TARİHLİ FİYAT DEĞERLENDİRME KOMİSYONU KARARINA GÖRE DÖNEMSEL AVRO DEĞERİ 2,1166  TL OLARAK GÜNCELLENMİŞTİR.  REFERANS KARŞILIĞI FİYAT ALIP FORMULASYONDAN KAYNAKLANAN 0,01 TL DUSUK FİYAT ALANLARA 15.03.2016 TARİHLİ FDK KARARI GEREĞİ 0,01 TL DSF ARTISI SEHVEN YAPILDIĞI ICIN GERI ALINMISTIR. REFERANS GUNCELLEME REFERANS GUNCELLEME.</t>
  </si>
  <si>
    <t>AKTIF KARBON</t>
  </si>
  <si>
    <t>BEROL JEL SPREY</t>
  </si>
  <si>
    <t>HUMAN ALBUMIN %20 BAXTER 100 ML IV INFUZYON ICIN COZELTI ICEREN FLAKON</t>
  </si>
  <si>
    <t>EUVAX-B 0,5 ML 1 FLAKON</t>
  </si>
  <si>
    <t>ECZACIBASI BAXTER</t>
  </si>
  <si>
    <t>ALLEGRA 120 MG 20 FILM TABLET</t>
  </si>
  <si>
    <t>OCTAGAM IMMUNGLOBULI 2.5 GR 1 FLAKON</t>
  </si>
  <si>
    <t>IMMUNGLOBULIN</t>
  </si>
  <si>
    <t>INSAN FAKTOR IX KONSANTRESI</t>
  </si>
  <si>
    <t>DEFEKS 100 ML SURUP</t>
  </si>
  <si>
    <t>DEKSTROMETORFAN HBR + DIFENHIDRAMIN HCL + EFEDRIN HCL</t>
  </si>
  <si>
    <t>BERK-FARMA</t>
  </si>
  <si>
    <t>GUDEF SURUP 100 ML</t>
  </si>
  <si>
    <t>GUAIFENEZIN + DEKSTROMETORFAN HBR + PSODOEFEDRIN HCL</t>
  </si>
  <si>
    <t>TAKSIDEM 1 G IM/IV ENJEKSIYON ICIN TOZ ICEREN FLAKON</t>
  </si>
  <si>
    <t>SEFOTAKSIM SODYUM</t>
  </si>
  <si>
    <t>08 OCAK 2016 TARİHLİ FİYAT DEĞERLENDİRME KOMİSYONU KARARINA GÖRE DÖNEMSEL AVRO DEĞERİ 2,1166  TL OLARAK GÜNCELLENMİŞTİR..- STOKLAR BITENE KADAR LISTEDE KALACAK -EKK KARARINA ISTINADEN VERILEN DSF ARTISLARI GRF'YE YANSITILMISTIR</t>
  </si>
  <si>
    <t>TAKSIDEM 0,5 G IM/IV ENJEKSIYON ICIN TOZ ICEREN FLAKON</t>
  </si>
  <si>
    <t>CEFRIDEM 2 GR I.M.ENJEKSIYON ICIN TOZ ICEREN FLAKON</t>
  </si>
  <si>
    <t>HIPPURIN 1 GR 28 FILM TABLET</t>
  </si>
  <si>
    <t>BERKO ILAC</t>
  </si>
  <si>
    <t>ZINCO-K 15MG/5 ML 28 KASIK SURUP</t>
  </si>
  <si>
    <t>HAMAZINC KREM, 90 G</t>
  </si>
  <si>
    <t>DEMIR III HIDROKSIT POLIMALTOZ</t>
  </si>
  <si>
    <t>BERKOFEN 400 MG TOZ ICEREN 10 SASE</t>
  </si>
  <si>
    <t>IBUPROFEN + ARGININ</t>
  </si>
  <si>
    <t>KAFESIT 20 MG/ML IV ENJEKSIYON ICIN COZELTI ICEREN 1 FLAKON + 3 ML COZELTI</t>
  </si>
  <si>
    <t>08 OCAK 2016 TARİHLİ FİYAT DEĞERLENDİRME KOMİSYONU KARARINA GÖRE DÖNEMSEL AVRO DEĞERİ 2,1166  TL OLARAK GÜNCELLENMİŞTİR..- STOKLAR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</si>
  <si>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MAGCINE 5 GR 10 POSET</t>
  </si>
  <si>
    <t>BRUFEN 400 MG 20 DRAJE</t>
  </si>
  <si>
    <t>FURIL 200 MG 60 ML SUSPANSIYON</t>
  </si>
  <si>
    <t>HUMAN ALBUMIN %20 BAXTER FLEXBUMIN 100 ML IV INFUZYON ICIN COZELTI ICEREN TORBA (1 ADET)</t>
  </si>
  <si>
    <t>DEKOFERIN-EX SURUP 150 ML</t>
  </si>
  <si>
    <t>BERK ORAL TOZ 3,5 GR 2 POSET</t>
  </si>
  <si>
    <t>ALLERGO COMOD %2 15 ML NAZAL SPREY</t>
  </si>
  <si>
    <t>KROMOLIN SODYUM</t>
  </si>
  <si>
    <t>BIEM</t>
  </si>
  <si>
    <t>ALLERGO COMOD 10 ML GOZ DAMLASI</t>
  </si>
  <si>
    <t>ALLERGOCROM 10 ML GOZ DAMLASI</t>
  </si>
  <si>
    <t>KSILOMETAZOLIN HCL</t>
  </si>
  <si>
    <t>MILOZ 5 MG/5ML 10 AMPUL</t>
  </si>
  <si>
    <t>MILOZ 15 MG/3ML 5 AMPUL</t>
  </si>
  <si>
    <t>MILOZ 5 MG/5ML IM/IV ENJ. SOL.ICEREN 5 AMPUL</t>
  </si>
  <si>
    <t xml:space="preserve"> - 18 MART 2014 TARIHINDE TOPLANAN FIYAT DEGERLENDIRME KOMISYONU KARARLARINA GORE FIYAT ARTISI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</si>
  <si>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MYCEPT 250 MG 100 KAPSUL</t>
  </si>
  <si>
    <t>B03AE01</t>
  </si>
  <si>
    <t>iron, vitamin b12 and folic acid</t>
  </si>
  <si>
    <t>OXALIMEDAC 50 MG/ 10 ML IV INF. ICIN LIYOFILIZE TOZ ICEREN FLAKON</t>
  </si>
  <si>
    <t>GYNOFERRO SANOL 30 KAPSUL</t>
  </si>
  <si>
    <t>FERROGLIKOKOL SULFAT + FOLIK ASIT + VITAMIN B12</t>
  </si>
  <si>
    <t>MELUSIN</t>
  </si>
  <si>
    <t>OXALIMEDAC 100 MG/ 20 ML IV INF. ICIN LIYOFILIZE TOZ ICEREN FLAKON</t>
  </si>
  <si>
    <t>567,7+0,5+0,0025</t>
  </si>
  <si>
    <t>TIMO-COMOD %0.50 10 ML GOZ DAMLASI</t>
  </si>
  <si>
    <t>ALZANT 10 MG/G 100 G ORAL DAMLA</t>
  </si>
  <si>
    <t>ATEROZ 40 MG 90 FILM TABLET</t>
  </si>
  <si>
    <t>ATEROZ 80 MG 30 FILM TABLET</t>
  </si>
  <si>
    <t>HUMAN ALBUMIN %20 BEHRING (DUSUK TUZ) 100 ML IV INFUZYONLUK COZELTI</t>
  </si>
  <si>
    <t>ATEROZ 80 MG 90 FILM TABLET</t>
  </si>
  <si>
    <t>BILFASIN 1 G FILM KAPLI TABLET(20TABLET)</t>
  </si>
  <si>
    <t>SEFALEKSIN MONOHIDRAT</t>
  </si>
  <si>
    <t>BILFASIN 250 MG/5 ML ORAL SUSPANSIYON HAZIRLAMAK ICIN KURU 100 ML TOZ</t>
  </si>
  <si>
    <t>CALS-D3 60 EFERVESAN TABLET</t>
  </si>
  <si>
    <t>CALS-D3 90 EFERVESAN TABLET</t>
  </si>
  <si>
    <t>CEFOZIN 1 G IM/IV ENJEKTABL FLAKON</t>
  </si>
  <si>
    <t>SEFAZOLIN SODYUM</t>
  </si>
  <si>
    <t>EŞDEĞER OLARAK DUZELTILDI - STOKLARI BITENE KADAR LISTEDE KALACAK -   08 OCAK 2016 TARİHLİ FİYAT DEĞERLENDİRME KOMİSYONU KARARINA GÖRE DÖNEMSEL AVRO DEĞERİ 2,1166  TL OLARAK GÜNCELLENMİŞTİR.-   MALIYET KARTI ILE FIYAT ARTISI</t>
  </si>
  <si>
    <t>C01EB15</t>
  </si>
  <si>
    <t>trimetazidine</t>
  </si>
  <si>
    <t>TRIPLUS MR 35 MG 60 FILM KAPLI MODIFIYE SALIM TABLET</t>
  </si>
  <si>
    <t>COMBICID 250 MG 70 ML SUSPANSIYON</t>
  </si>
  <si>
    <t>COMBICID IM 1000 MG 1 FLAKON</t>
  </si>
  <si>
    <t>AMPISILIN + SULBAKTAM</t>
  </si>
  <si>
    <t>COMBICID IM 250 MG 1 FLAKON</t>
  </si>
  <si>
    <t>COMBICID IM 500 MG 1 FLAKON</t>
  </si>
  <si>
    <t>HUMAN ALBUMIN %20 BEHRING (DUSUK TUZ) 100 ML IV INFUZYONLUK COZELTI ICEREN FLAKON</t>
  </si>
  <si>
    <t>COMBICID IM-IV 250 MG 1 FLAKON</t>
  </si>
  <si>
    <t>COMBICID TABLET 375 MG 10 TABLET</t>
  </si>
  <si>
    <t>CORONIS 12,5 MG 84 TABLET</t>
  </si>
  <si>
    <t>KARVEDILOL</t>
  </si>
  <si>
    <t>CORONIS 25 MG 84 TABLET</t>
  </si>
  <si>
    <t>DIALIVE MR 30 MG DEGISTIRILMIS SALIMLI 60 TABLET</t>
  </si>
  <si>
    <t>GLIKLAZID</t>
  </si>
  <si>
    <t>DILOXOL 75 MG 90 FILM TABLET</t>
  </si>
  <si>
    <t>RE'SEN REFERANSTAN FIYAT DUSUSU - STOKLARI BITENE KADAR LISTEDE KALACAK -   08 OCAK 2016 TARİHLİ FİYAT DEĞERLENDİRME KOMİSYONU KARARINA GÖRE DÖNEMSEL AVRO DEĞERİ 2,1166  TL OLARAK GÜNCELLENMİŞTİR.</t>
  </si>
  <si>
    <t>ELYNZA 10 MG 28 FILM TABLET</t>
  </si>
  <si>
    <t>N06AA05</t>
  </si>
  <si>
    <t>opipramol</t>
  </si>
  <si>
    <t>ELYNZA 15 MG 28 FILM TABLET</t>
  </si>
  <si>
    <t>ELYNZA 20 MG 28 FILM TABLET</t>
  </si>
  <si>
    <t>INSIDON  50 MG 30 DRAJE</t>
  </si>
  <si>
    <t>OPIPRAMOL</t>
  </si>
  <si>
    <t>ENFEXIA 250 MG 14 TABLET</t>
  </si>
  <si>
    <t>ENFEXIA 250 MG 20 TABLET</t>
  </si>
  <si>
    <t>HUMAN ALBUMIN %20 BEHRING (DUSUK TUZ) 50 ML IV INFUZYONLUK COZELTI</t>
  </si>
  <si>
    <t>ENMIKS GARGARA 200 ML</t>
  </si>
  <si>
    <t>VITAMIN C</t>
  </si>
  <si>
    <t>EUPNASE 50 MG 5 ML 150 ML SURUP</t>
  </si>
  <si>
    <t>FERIMAX 100 MG/5 ML ORAL SOLUSYON 10 FLAKON</t>
  </si>
  <si>
    <t>FERIMAX 100 MG/5 ML ORAL SOLUSYON 20 FLAKON</t>
  </si>
  <si>
    <t>FERIMAX 30 ML ORAL DAMLA</t>
  </si>
  <si>
    <t>FLOPROST MR 0,4 MG DEGISTIRILMIS SALIMLI 90 SERT KAPSUL</t>
  </si>
  <si>
    <t>FLUCORAL 150 MG 2 KAPSUL</t>
  </si>
  <si>
    <t>FLUKONAZOL</t>
  </si>
  <si>
    <t>FUCITEC 500 MG 15 FILM KAPLI TABLET</t>
  </si>
  <si>
    <t>GABENYL 600 MG 50 FILM TABLET</t>
  </si>
  <si>
    <t>GABENYL 800 MG 50 FILM TABLET</t>
  </si>
  <si>
    <t>STOKLARI BITENE KADAR LISTEDE KALACAK  -   08 OCAK 2016 TARİHLİ FİYAT DEĞERLENDİRME KOMİSYONU KARARINA GÖRE DÖNEMSEL AVRO DEĞERİ 2,1166  TL OLARAK GÜNCELLENMİŞTİR.-EKK KARARINA ISTINADEN VERILEN DSF ARTISLARI GRF'YE YANSITILMISTIR</t>
  </si>
  <si>
    <t>GLIFIX 15 MG 28 TABLET</t>
  </si>
  <si>
    <t>HUMAN ALBUMIN %20 BEHRING (DUSUK TUZ) 50 ML IV INFUZYONLUK COZELTI ICEREN FLAKON</t>
  </si>
  <si>
    <t>DEXPLUS 25/8 MG 20 EFERVESAN TABLET</t>
  </si>
  <si>
    <t>25+8</t>
  </si>
  <si>
    <t>ISPANYA YUNANISTAN</t>
  </si>
  <si>
    <t>GLIFIX 15 MG 60 TABLET</t>
  </si>
  <si>
    <t>GLIFIX 30 MG 28 TABLET</t>
  </si>
  <si>
    <t>GLIFIX 30 MG 60 TABLET</t>
  </si>
  <si>
    <t>GLIFIX 45 MG 60 TABLET</t>
  </si>
  <si>
    <t>GLIFIX PLUS 15/1000 MG 60 FILM KAPLI TABLET</t>
  </si>
  <si>
    <t>GLIFIX PLUS 15/850 MG 60 FILM KAPLI TABLET</t>
  </si>
  <si>
    <t>GLIFIX PLUS SR 15/1000 MG UZATILMIS SALIMLI 30 FILM TABLET</t>
  </si>
  <si>
    <t>ROVAMYCINE 3 MIU 14 TABLET</t>
  </si>
  <si>
    <t>GLIFOR PLUS 30/1000 MG 60 DEGISTIRILMIS SALIMLI TABLET</t>
  </si>
  <si>
    <t>GLIKLAZID + METFORMIN HCL</t>
  </si>
  <si>
    <t>GLIFOR PLUS 30/500 MG 60 DEGISTIRILMIS SALIMLI TABLET</t>
  </si>
  <si>
    <t>GLIFOR PLUS 30/850 MG 60 DEGISTIRILMIS SALIMLI TABLET</t>
  </si>
  <si>
    <t>GLIFOR SR 1000 MG UZATILMIS SALIMLI 112 TABLET</t>
  </si>
  <si>
    <t>GLIFOR SR 1000 UZATILMIS SALIMLI 56 TABLET</t>
  </si>
  <si>
    <t>GLIFOR SR 1000 UZATILMIS SALIMLI 84 TABLET</t>
  </si>
  <si>
    <t>FIRMA DEVRI - STOKLARI BITENE KADAR LISTEDE KALACAK -   08 OCAK 2016 TARİHLİ FİYAT DEĞERLENDİRME KOMİSYONU KARARINA GÖRE DÖNEMSEL AVRO DEĞERİ 2,1166  TL OLARAK GÜNCELLENMİŞTİR.</t>
  </si>
  <si>
    <t>H03AA01</t>
  </si>
  <si>
    <t>levothyroxine sodium</t>
  </si>
  <si>
    <t>TEFOR DUOTAB  0,1 MG 100 TABLET</t>
  </si>
  <si>
    <t>LEVOTIROKSIN SODYUM</t>
  </si>
  <si>
    <t>GLIFOR SR 500 UZATILMIS SALIMLI 112 TABLET</t>
  </si>
  <si>
    <t>1-3</t>
  </si>
  <si>
    <t>GLIFOR SR 500 UZATILMIS SALIMLI 56 TABLET</t>
  </si>
  <si>
    <t>IBOFIX 150 MG 3 FILM KAPLI TABLET</t>
  </si>
  <si>
    <t>IBANDRONIK ASIT</t>
  </si>
  <si>
    <t>INAPROL 50 GR JEL</t>
  </si>
  <si>
    <t>INFLACORT 100 MCG 60 INHALER KAPSUL</t>
  </si>
  <si>
    <t>KETOKANAZOL</t>
  </si>
  <si>
    <t>STOKLARI BITENE KADAR LISTEDE KALACAK - 27 SUBAT 2013 TARIHINDE TOPLANAN FIYAT DEGERLENDIRME KOMISYONU KARARLARINA GORE TEBLIGIN 5-1-A MADDESI GEREGI %15 ORANINDA FIYAT ARTISI -   08 OCAK 2016 TARİHLİ FİYAT DEĞERLENDİRME KOMİSYONU KARARINA GÖRE DÖNEMSEL AVRO DEĞERİ 2,1166  TL OLARAK GÜNCELLENMİŞTİR.-EKK KARARINA ISTINADEN VERILEN DSF ARTISLARI GRF'YE YANSITILMISTIR 17.05.2016 TARIHLI FDK ILE %110,29 DSF ARTISI VERILMISTIR</t>
  </si>
  <si>
    <t xml:space="preserve">ADVANTAN  30 GR POMAD </t>
  </si>
  <si>
    <t>KRISTASIL 1000000 IU 1 FLAKON</t>
  </si>
  <si>
    <t>LEODEX 25 MG ORAL COZELTI ICIN GRANUL ICEREN 20 SASE</t>
  </si>
  <si>
    <t>FARMA-TEK</t>
  </si>
  <si>
    <t>LEODEX PLUS 25 MG/8 MG 20 FILM KAPLI TABLET</t>
  </si>
  <si>
    <t>LEODEX PLUS 50 MG/8 MG 20 FILM KAPLI TABLET</t>
  </si>
  <si>
    <t>LEVOLON 500 MG 7 FILM TABLET</t>
  </si>
  <si>
    <t>LEVOLON 750 MG 7 FILM TABLET</t>
  </si>
  <si>
    <t>LOSIRAM 10 MG 56 FILM TABLET</t>
  </si>
  <si>
    <t>LOSIRAM 10 MG 84 FILM TABLET</t>
  </si>
  <si>
    <t>LOSIRAM 20 MG 56 FILM TABLET</t>
  </si>
  <si>
    <t>LOSIRAM 20 MG 84 FILM TABLET</t>
  </si>
  <si>
    <t>MEPIRIKS 1 MG 30 TABLET</t>
  </si>
  <si>
    <t>GLIMEPIRID</t>
  </si>
  <si>
    <t>FIYAT DUSUSU - STOKLARI BITENE KADAR LISTEDE KALACAK 08 OCAK 2016 TARİHLİ FİYAT DEĞERLENDİRME KOMİSYONU KARARINA GÖRE DÖNEMSEL AVRO DEĞERİ 2,1166  TL OLARAK GÜNCELLENMİŞTİR.-EKK KARARINA ISTINADEN VERILEN DSF ARTISLARI GRF'YE YANSITILMISTIR</t>
  </si>
  <si>
    <t>MEPIRIKS 1 MG 60 TABLET</t>
  </si>
  <si>
    <t>MEPIRIKS 2 MG 30 TABLET</t>
  </si>
  <si>
    <t>MEPIRIKS 2 MG 60 TABLET</t>
  </si>
  <si>
    <t>APRANAX FORTE 550 MG 20 TABLET</t>
  </si>
  <si>
    <t>MEPIRIKS 3 MG 30 TABLET</t>
  </si>
  <si>
    <t>MEPIRIKS 3 MG 60 TABLET</t>
  </si>
  <si>
    <t>MINELZA 30 MG 14 FILM KAPLI TABLET</t>
  </si>
  <si>
    <t>HUMAN ALBUMIN %20 FARMATEK 100 ML</t>
  </si>
  <si>
    <t>MINELZA 30 MG 28 FILM KAPLI TABLET</t>
  </si>
  <si>
    <t>MUCOCURE 1200 MG TOZ ICEREN 20 SASE</t>
  </si>
  <si>
    <t>MUCOCURE 1200 MG TOZ ICEREN 30 SASE</t>
  </si>
  <si>
    <t>MUCOCURE 600 MG TOZ ICEREN 10 SASE</t>
  </si>
  <si>
    <t>MUCOCURE 600 MG TOZ ICEREN 20 SASE</t>
  </si>
  <si>
    <t>MUCOCURE 600 MG TOZ ICEREN 30 SASE</t>
  </si>
  <si>
    <t>A09AA02</t>
  </si>
  <si>
    <t>multienzymes (lipase, protease etc.)</t>
  </si>
  <si>
    <t>MUSCOFLEX 8 MG 20 KAPSUL</t>
  </si>
  <si>
    <t>PANKREOFLAT 60 DRAJE</t>
  </si>
  <si>
    <t>PANKREATIN + METILPOLISILOKSAN</t>
  </si>
  <si>
    <t>OLMYSAR 10 MG 28 FILM TABLET</t>
  </si>
  <si>
    <t>OLMYSAR 10 MG 84 FILM TABLET</t>
  </si>
  <si>
    <t>OLMYSAR 20 MG 84 FILM TABLET</t>
  </si>
  <si>
    <t>OLMYSAR 40 MG 84 FILM TABLET</t>
  </si>
  <si>
    <t>OLMYSAR PLUS 20 MG/25 MG 28 FILM KAPLI TABLET</t>
  </si>
  <si>
    <t>OLMYSAR PLUS 20/12,5 MG 84 FILM TABLET</t>
  </si>
  <si>
    <t>08 OCAK 2016 TARİHLİ FİYAT DEĞERLENDİRME KOMİSYONU KARARINA GÖRE DÖNEMSEL AVRO DEĞERİ 2,1166  TL OLARAK GÜNCELLENMİŞTİR..-KURUN 2,00 TL DEN  2,0787 TL YE ARTMASI SONUCU HAKEDILEN ARTISI ALMAMIS URUNLERIN DSF SI ARTTIRILDI. STOKLAR BITENE KADAR LISTEDE KALACAK.</t>
  </si>
  <si>
    <t>D01AE15</t>
  </si>
  <si>
    <t>terbinafine</t>
  </si>
  <si>
    <t>PLASBUMIN %20 100 ML IV INFUZYON ICIN COZELTI ICEREN 1 FLAKON</t>
  </si>
  <si>
    <t>LAMISIL ONCE  %1 FILM YAPICI COZELTI 4 GR</t>
  </si>
  <si>
    <t>OLMYSAR PLUS 20/25 MG 84 FILM TABLET</t>
  </si>
  <si>
    <t>OLMYSAR PLUS 40 MG/12,5 MG 28 FILM KAPLI TABLET</t>
  </si>
  <si>
    <t>OLMYSAR PLUS 40 MG/25 MG 28 FILM KAPLI TABLET</t>
  </si>
  <si>
    <t>OLMYSAR PLUS 40/12,5 MG 84 FILM TABLET</t>
  </si>
  <si>
    <t>OLMYSAR PLUS 40/25 MG 84 FILM TABLET</t>
  </si>
  <si>
    <t>OTILIKS 40 MG 30 FILM TABLET</t>
  </si>
  <si>
    <t>OTILONYUM BROMUR</t>
  </si>
  <si>
    <t>OTILIKS 40 MG 90 FILM TABLET</t>
  </si>
  <si>
    <t>PADEN 300 MG 56 SERT KAPSUL</t>
  </si>
  <si>
    <t>PADEN 75 MG 56 SERT KAPSUL</t>
  </si>
  <si>
    <t>PANIZARO 2,25 G IV INFUZYON ICIN LIYOFILIZE TOZ ICEREN FLAKON</t>
  </si>
  <si>
    <t>PIPERASILIN + TAZOBAKTAM</t>
  </si>
  <si>
    <t>PANIZARO 4,5 G IV INFUZYON ICIN LIYOFILIZE TOZ ICEREN FLAKON</t>
  </si>
  <si>
    <t xml:space="preserve">TEBLIGIN 5. MADDESI C BENDINE GORE FIYAT ARTISI -   08 OCAK 2016 TARİHLİ FİYAT DEĞERLENDİRME KOMİSYONU KARARINA GÖRE DÖNEMSEL AVRO DEĞERİ 2,1166  TL OLARAK GÜNCELLENMİŞTİR.STOKLAR BITENE KADAR LISTEDE KALACAKTIR </t>
  </si>
  <si>
    <t>PLASBUMIN %20 50 ML IV INFUZYON ICIN COZELTI ICEREN 1 FLAKON</t>
  </si>
  <si>
    <t>N06BA07</t>
  </si>
  <si>
    <t>modafinil</t>
  </si>
  <si>
    <t>PROVEREL 15 MG 56 FILM KAPLI TABLET</t>
  </si>
  <si>
    <t>PROPIVERIN HCL</t>
  </si>
  <si>
    <t>MODIODAL 100 MG 30 TABLET</t>
  </si>
  <si>
    <t>MODAFINIL</t>
  </si>
  <si>
    <t>PURIDAT FORT 200 MG 20 TABLET</t>
  </si>
  <si>
    <t>GEN ILAC</t>
  </si>
  <si>
    <t>PURIDAT FORT 200 MG 40 TABLET</t>
  </si>
  <si>
    <t>RANISIT ORAL SUSPANSIYON 200 ML</t>
  </si>
  <si>
    <t>SODYUM ALJINAT + POTASYUM BIKARBONAT</t>
  </si>
  <si>
    <t>RAZOLE %0,25 KREM 20 G</t>
  </si>
  <si>
    <t>AMOROLFIN HCL</t>
  </si>
  <si>
    <t>RAZOLE %5 TIRNAK CILASI 2,5 ML</t>
  </si>
  <si>
    <t>RAZOLE %5 TIRNAK CILASI 5 ML</t>
  </si>
  <si>
    <t>RIXOL 1 MG 20 FILM KAPLI TABLET</t>
  </si>
  <si>
    <t>RIXOL 2 MG 20 FILM KAPLI TABLET</t>
  </si>
  <si>
    <t>RIXOL 4 MG 20 FILM KAPLI TABLET</t>
  </si>
  <si>
    <t>ROSUVAS 10 MG 84 FILM KAPLI TABLET</t>
  </si>
  <si>
    <t>ROSUVAS 20 MG 84 FILM KAPLI TABLET</t>
  </si>
  <si>
    <t>ROSUVAS 40 MG 84 FILM KAPLI TABLET</t>
  </si>
  <si>
    <t>ROSUVAS 5 MG 28 FILM KAPLI TABLET</t>
  </si>
  <si>
    <t>ROSUVAS 5 MG 84 FILM KAPLI TABLET</t>
  </si>
  <si>
    <t>SEFBAKTAM 0,5 GR ENJEKTABL FLAKON</t>
  </si>
  <si>
    <t>PLASBUMIN %25 100 ML 1 FLAKON</t>
  </si>
  <si>
    <t>SULBAKTAM SODYUM + SEFOPERAZON SODYUM</t>
  </si>
  <si>
    <t>SEFBAKTAM 1 GR ENJEKTABL FLAKON</t>
  </si>
  <si>
    <t>FIYAT DUSUSU - FIRMA STOK ZARARLARINI KARSILAMAYI TAAHHUT ETMISTIR. - STOKLARI BITENE KADAR LISTEDE KALACAK 08 OCAK 2016 TARİHLİ FİYAT DEĞERLENDİRME KOMİSYONU KARARINA GÖRE DÖNEMSEL AVRO DEĞERİ 2,1166  TL OLARAK GÜNCELLENMİŞTİR. REFERANS DUSUSU REFERANSTAN FIYAT DUSUSU.</t>
  </si>
  <si>
    <t>SEFPORIN 400 MG 10 FILM TABLET</t>
  </si>
  <si>
    <t>SPAZMOTEK 10 MG 20 DRAJE</t>
  </si>
  <si>
    <t>HIYOSIN N BUTILBROMUR</t>
  </si>
  <si>
    <t>TENEVIR 245 MG 30 FILM KAPLI TABLET</t>
  </si>
  <si>
    <t>08 OCAK 2016 TARİHLİ FİYAT DEĞERLENDİRME KOMİSYONU KARARINA GÖRE DÖNEMSEL AVRO DEĞERİ 2,1166  TL OLARAK GÜNCELLENMİŞTİR.. - STOKLAR BITENE KADAR LISTEDE KALACAK-AYNI BARKODLU TEK BİR ÜRÜN OLMASI GEREKTİĞİ İÇİN EN SON KURUM KAYITLARINDA BULUNAN HALİ HARİÇ DİĞER İLAÇ PASİF LİSTEYE ALINMIŞTIR.</t>
  </si>
  <si>
    <t xml:space="preserve">TENOFOVIR DISOPROKSIL </t>
  </si>
  <si>
    <t>TEOPLAN 200 MG IM/IV ENJEKSIYONLUK COZELTI ICIN LIYOFILIZE TOZ ICEREN FLAKON</t>
  </si>
  <si>
    <t>TEIKOPLANIN</t>
  </si>
  <si>
    <t>TEOPLAN 400 MG IM/IV ENJEKSIYONLUK COZELTI ICIN LIYOFILIZE TOZ ICEREN FLAKON</t>
  </si>
  <si>
    <t>PROCTO-GLYVENOL 30 GR KREM</t>
  </si>
  <si>
    <t>LIDOKAIN HCL + TRIBENOSID</t>
  </si>
  <si>
    <t>PLASBUMIN %25 50 ML 1 FLAKON</t>
  </si>
  <si>
    <t>TILAC 400 MG 28 FILM KAPLI TABLET</t>
  </si>
  <si>
    <t>TILAC SR 600 MG 14 UZATILMIS SALIMLI TABLET</t>
  </si>
  <si>
    <t>TORK 20 MG 2 FILM KAPLI TABLET</t>
  </si>
  <si>
    <t>URFAMYCIN 250 MG 16 KAPSUL</t>
  </si>
  <si>
    <t>URSOLVAN 300 MG 100 TABLET</t>
  </si>
  <si>
    <t>URSODEOKSIKOLIK ASIT</t>
  </si>
  <si>
    <t>VENDIOS 600 MG 30 TABLET</t>
  </si>
  <si>
    <t>02 ARALIK 2013 TARIHINDE TOPLANAN FIYAT DEGERLENDIRME KOMISYONU KARARLARINA GORE FIYAT ARTISI - STOKLARI BITENE KADAR LISTEDE KALACAK -   08 OCAK 2016 TARİHLİ FİYAT DEĞERLENDİRME KOMİSYONU KARARINA GÖRE DÖNEMSEL AVRO DEĞERİ 2,1166  TL OLARAK GÜNCELLENMİŞTİR.</t>
  </si>
  <si>
    <t>A12AX</t>
  </si>
  <si>
    <t>VENIBA 150 MG XR UZATILMIS SALIMLI 28 SERT KAPSUL</t>
  </si>
  <si>
    <t>calcium, combinations with vitamin d and/or other drugs</t>
  </si>
  <si>
    <t>VENLAFAKSIN HCL</t>
  </si>
  <si>
    <t>VENIBA 37,5 MG XR UZATILMIS SALIMLI 28 SERT KAPSUL</t>
  </si>
  <si>
    <t>CALCI-NET D3 60 EVERVESAN TABLET</t>
  </si>
  <si>
    <t>600+400</t>
  </si>
  <si>
    <t>MG/IU</t>
  </si>
  <si>
    <t>VENIBA 75 MG XR UZATILMIS SALIMLI 28 SERT KAPSUL</t>
  </si>
  <si>
    <t>ISVEC</t>
  </si>
  <si>
    <t xml:space="preserve">VENT-O-SAL  INHALER  </t>
  </si>
  <si>
    <t>SALBUTAMOL</t>
  </si>
  <si>
    <t>UMAN ALBUMIN %20 100 ML 1 FLAKON</t>
  </si>
  <si>
    <t>XELEVIA 100 MG 28 FILM KAPLI TABLET</t>
  </si>
  <si>
    <t>ONKO</t>
  </si>
  <si>
    <t>ZESPIRA 4 MG 84 CIGNEME TABLETI</t>
  </si>
  <si>
    <t>ZESPIRA 4 MG PEDIYATRIK ORAL GRANUL 84 SASE</t>
  </si>
  <si>
    <t>ZESPIRA 5 MG 84 CIGNEME TABLETI</t>
  </si>
  <si>
    <t>ADRENALIN</t>
  </si>
  <si>
    <t>ADRENALIN BIOFARMA 0,25 MG/1 ML 100 AMPUL</t>
  </si>
  <si>
    <t>V06DB</t>
  </si>
  <si>
    <t>fat/carbohydrates/proteins/minerals/vitamins, combinations</t>
  </si>
  <si>
    <t>6-2</t>
  </si>
  <si>
    <t>HUMANA AR 400 G</t>
  </si>
  <si>
    <t>CARENA 240 MG 100 AMPUL</t>
  </si>
  <si>
    <t>PROTEIN+KARBONHIDRAT+YAG+VIT+MINERAL+ESER ELEMENT+LIF</t>
  </si>
  <si>
    <t>MAMSEL</t>
  </si>
  <si>
    <t>NIPIDOL 5 MG 90 TABLET</t>
  </si>
  <si>
    <t>UMAN ALBUMIN %20 50 ML 1 FLAKON</t>
  </si>
  <si>
    <t>NIPIDOL 10 MG 90 TABLET</t>
  </si>
  <si>
    <t>CHOLVAST 80 MG 30 FILM TABLET</t>
  </si>
  <si>
    <t>CHOLVAST 40 MG 90 FILM TABLET</t>
  </si>
  <si>
    <t>CHOLVAST 80 MG 90 FILM TABLET</t>
  </si>
  <si>
    <t>ATROPIN SULFAT</t>
  </si>
  <si>
    <t>ATROPIN SULFAT BIOFARMA 0,25MG/1ML 100 AMPUL</t>
  </si>
  <si>
    <t>ATROPIN SULFAT BIOFARMA 0,5MG/1ML 100 AMPUL</t>
  </si>
  <si>
    <t>DIKLOFENAK SODYUM</t>
  </si>
  <si>
    <t>ITHAL IZIN BELGE SURESI DOLFUGU ICIN VE STOGU OLMADIGINDAN PASIFE ALINMISTIR.</t>
  </si>
  <si>
    <t>EKLEME, YENI URUN 3 OCAK 2017 TARIHLI FIYAT DEGERLENDIRME KOMISYONU KARARINA GORE DONEMSEL AVRO DEĞERİ 2,3421 TL OLARAK GUNCELLENMISTIR.</t>
  </si>
  <si>
    <t>KOLEZ 10 MG 28 TABLET</t>
  </si>
  <si>
    <t>EZETIMIB</t>
  </si>
  <si>
    <t>C09DA06</t>
  </si>
  <si>
    <t xml:space="preserve">candesartan and diuretics </t>
  </si>
  <si>
    <t>GERAKON 325 MG 20 TABLET</t>
  </si>
  <si>
    <t>ER-KIM</t>
  </si>
  <si>
    <t>FENILEFRIN HCL + KLORFENIRAMIN MALEAT + PARASETAMOL</t>
  </si>
  <si>
    <t>CO-UCAND 32/12,5 MG 28 FILM TABLET</t>
  </si>
  <si>
    <t>ULKAR ILAC PAZARLAMA</t>
  </si>
  <si>
    <t>32+12,5</t>
  </si>
  <si>
    <t>FINASTERID</t>
  </si>
  <si>
    <t>FLUBI 200 MG 15 FILM SR KAPSUL</t>
  </si>
  <si>
    <t>IBUTEK 400 MG 20 YUMUSAK JELATIN KAPSUL</t>
  </si>
  <si>
    <t>GEROFEN %5 JEL 40 GR</t>
  </si>
  <si>
    <t>GEROFEN 100 MG/ 5 ML SUSPANSIYON</t>
  </si>
  <si>
    <t>INDAPEN 2,5 MG 30 FILM TABLET</t>
  </si>
  <si>
    <t>INDAPAMID</t>
  </si>
  <si>
    <t>ONESART 150 MG 28 FILM TABLET</t>
  </si>
  <si>
    <t>J01DC04</t>
  </si>
  <si>
    <t>cefaclor</t>
  </si>
  <si>
    <t>ONESART 150 MG 90 FILM TABLET</t>
  </si>
  <si>
    <t>SEFKLAV 1000/125 MG 20 EFERVESAN TABLET</t>
  </si>
  <si>
    <t>SEFAKLOR MONOHIDRAT+POTASYUM KLAVULANAT</t>
  </si>
  <si>
    <t>1000+125</t>
  </si>
  <si>
    <t>ONESART 300 MG 28 FILM TABLET</t>
  </si>
  <si>
    <t>ONESART 300 MG 90 FILM TABLET</t>
  </si>
  <si>
    <t>ONESART PLUS 150 MG/12,5 MG 28 FILM TABLET</t>
  </si>
  <si>
    <t>ONESART PLUS 150 MG/12,5 MG 90 FILM TABLET</t>
  </si>
  <si>
    <t>ONESART PLUS 300 MG/12,5 MG 28 FILM TABLET</t>
  </si>
  <si>
    <t>ZENALB %20 100 ML IV INFUZYON ICIN DUSUK TUZLU SOLUSYON ICEREN 1 FLAKON</t>
  </si>
  <si>
    <t>INGILTERE</t>
  </si>
  <si>
    <t>ONESART PLUS 300 MG /25 MG 28 FILM TABLET</t>
  </si>
  <si>
    <t>KARBEROL 200 MG 24 TABLET</t>
  </si>
  <si>
    <t>KARBAMAZEPIN</t>
  </si>
  <si>
    <t>STOKLARI BITENE KADAR LISTEDE KALACAK -   08 OCAK 2016 TARİHLİ FİYAT DEĞERLENDİRME KOMİSYONU KARARINA GÖRE DÖNEMSEL AVRO DEĞERİ 2,1166  TL OLARAK GÜNCELLENMİŞTİR.  MALIYET KARTI ILE FIYAT ARTISI</t>
  </si>
  <si>
    <t>KARBEROL 200 MG 160 TABLET</t>
  </si>
  <si>
    <t>D07AC13</t>
  </si>
  <si>
    <t>mometasone</t>
  </si>
  <si>
    <t>KETINEL 25 MG 30 FILM TABLET</t>
  </si>
  <si>
    <t>ELOCON %0,1 30 ML LOSYON</t>
  </si>
  <si>
    <t>MOMETAZON FUROAT</t>
  </si>
  <si>
    <t>KETINEL 25 MG 60 FILM TABLET</t>
  </si>
  <si>
    <t>KETINEL 100 MG 30 FILM TABLET</t>
  </si>
  <si>
    <t>KETINEL 100 MG 60 FILM TABLET</t>
  </si>
  <si>
    <t>KETINEL 150 MG 30 FILM TABLET</t>
  </si>
  <si>
    <t>KETINEL 150 MG 60 FILM TABLET</t>
  </si>
  <si>
    <t>KETINEL 200 MG 60 FILM TABLET</t>
  </si>
  <si>
    <t>KETINEL 300 MG 60 FILM TABLET</t>
  </si>
  <si>
    <t>TEBLIGIN 5. MADDESI C BENDINE GORE REFERANSTAN FIYAT ARTISI - STOKLARI BITENE KADAR LISTEDE KALACAK  08 OCAK 2016 TARİHLİ FİYAT DEĞERLENDİRME KOMİSYONU KARARINA GÖRE DÖNEMSEL AVRO DEĞERİ 2,1166  TL OLARAK GÜNCELLENMİŞTİR.</t>
  </si>
  <si>
    <t>D02AE01</t>
  </si>
  <si>
    <t>carbamide</t>
  </si>
  <si>
    <t>EXCIPIAL LIPO 200 ML SOLUSYON</t>
  </si>
  <si>
    <t>URE</t>
  </si>
  <si>
    <t>ORVA</t>
  </si>
  <si>
    <t>REÇETESIZ</t>
  </si>
  <si>
    <t>ZENALB %20 50 ML IV INFUZYON ICIN DUSUK TUZLU SOLUSYON ICEREN 1 FLAKON</t>
  </si>
  <si>
    <t>ATERVIX 75 MG 90 FILM TABLET</t>
  </si>
  <si>
    <t>OSMOLAK  667 MG 100 ML SOLUSYON</t>
  </si>
  <si>
    <t>LAKTULOZ</t>
  </si>
  <si>
    <t>VETRIA 250 MG 50 FILM TABLET</t>
  </si>
  <si>
    <t>VETRIA 500 MG 50 FILM TABLET</t>
  </si>
  <si>
    <t xml:space="preserve">08 OCAK 2016 TARİHLİ FİYAT DEĞERLENDİRME KOMİSYONU KARARINA GÖRE DÖNEMSEL AVRO DEĞERİ 2,1166  TL OLARAK GÜNCELLENMİŞTİR.. - STOKLARI BITENE KADAR LISTEDE KALACAK </t>
  </si>
  <si>
    <t>VETRIA 1000 MG 50 FILM TABLET</t>
  </si>
  <si>
    <t>B03AA01</t>
  </si>
  <si>
    <t>ferrous glycine sulfate</t>
  </si>
  <si>
    <t>VETRIA 100 MG/ML ORAL COZELTI 300 ML</t>
  </si>
  <si>
    <t>FERRO SANOL 170 MG 30 ML DAMLA</t>
  </si>
  <si>
    <t>NEVOTEK 500 MG 7 FILM TABLET</t>
  </si>
  <si>
    <t>NEVOTEK 750 MG 7 FILM TABLET</t>
  </si>
  <si>
    <t>NEVOTEK 500 MG/100 ML IV INFUZYON COZELTI ICEREN FLAKON</t>
  </si>
  <si>
    <t>LEVISET 5 MG / ML ORAL DAMLA (20 ML)</t>
  </si>
  <si>
    <t>LEVOSETIRIZIN</t>
  </si>
  <si>
    <t>LINEZOLID</t>
  </si>
  <si>
    <t>ZIZOLID 2MG/ML INFIZYON COZELTISI ICEREN 300 ML FLAKON</t>
  </si>
  <si>
    <t>ZIZOLID 2MG/ML INFIZYON COZELTISI ICEREN 10x300 ML FLAKON</t>
  </si>
  <si>
    <t>FIRMA ISIM DUZELTMESI - STOKLARI BITENE KADAR LISTEDE KALACAK -EKK KARARINA ISTINADEN VERILEN DSF ARTISLARI GRF'YE YANSITILMISTIR 3 OCAK 2017 TARIHLI FIYAT DEGERLENDIRME KOMISYONU KARARINA GORE DONEMSEL AVRO DEĞERİ 2,3421 TL OLARAK GUNCELLENMISTIR.</t>
  </si>
  <si>
    <t>J01XE01</t>
  </si>
  <si>
    <t>nitrofurantoin</t>
  </si>
  <si>
    <t>PIYELOSEPTYL 25 MG 100 ML SUSPANSIYON</t>
  </si>
  <si>
    <t>NITROFURANTOIN</t>
  </si>
  <si>
    <t>ALARIN 1 MG 100 ML SURUP</t>
  </si>
  <si>
    <t>ZENALB HUMAN ALB.%20 100 ML 1 FLAKON</t>
  </si>
  <si>
    <t>LOSARTAN POTASYUM</t>
  </si>
  <si>
    <t>SODHAN</t>
  </si>
  <si>
    <t>LOXIBIN 100 MG 28 FILM TABLET</t>
  </si>
  <si>
    <t>MAGNEZYUM SULFAT % 15 100 AMPUL</t>
  </si>
  <si>
    <t>MEKSUN 15 MG 30 FORT TABLET</t>
  </si>
  <si>
    <t>MEKSUN FORT 15 MG 10 TABLET</t>
  </si>
  <si>
    <t>MEKSUN 7,5 MG 10 TABLET</t>
  </si>
  <si>
    <t>TEBLIGIN 6. MADDESI V BENDINE GORE FIYAT ARTISI - 18 MART 2014 TARIHINDE TOPLANAN FIYAT DEGERLENDIRME KOMISYONU KARARLARINA GORE FIYAT ARTISI - STOKLARI BITENE KADAR LISTEDE KALACAK -   08 OCAK 2016 TARİHLİ FİYAT DEĞERLENDİRME KOMİSYONU KARARINA GÖRE DÖNEMSEL AVRO DEĞERİ 2,1166  TL OLARAK GÜNCELLENMİŞTİR.</t>
  </si>
  <si>
    <t>M01AE09</t>
  </si>
  <si>
    <t>flurbiprofen</t>
  </si>
  <si>
    <t>NETFEN 200 MG SR 16 KAPSUL</t>
  </si>
  <si>
    <t>MENTIS</t>
  </si>
  <si>
    <t>EBITEX 10 MG 100 FILM TABLET</t>
  </si>
  <si>
    <t>EBITEX 10 MG/GR ORAL DAMLA 100 GR</t>
  </si>
  <si>
    <t>PRIMPERAN IM/IV 10 MG/2 ML 6 AMPUL</t>
  </si>
  <si>
    <t>PRIMPERAN IM/IV 10 MG/2 ML 100 AMPUL</t>
  </si>
  <si>
    <t>MOXIFOR 400 MG 7 FILM TABLET</t>
  </si>
  <si>
    <t>J06BA02</t>
  </si>
  <si>
    <t>MOXIFOR 400 MG/250 ML IV INF. ICIN COZ.ICEREN FLAKON</t>
  </si>
  <si>
    <t>immunoglobulins, normal human, for intravascular adm.</t>
  </si>
  <si>
    <t>AIRLAST 4 MG 28 CIGNEME TABLETI</t>
  </si>
  <si>
    <t>AIRLAST 5 MG 28 CIGNEME TABLETI</t>
  </si>
  <si>
    <t>FLEBOGAMMA % 5 DIF 10 G/200 ML INFUZYON ICIN COZELTI ICEREN 1 FLAKON</t>
  </si>
  <si>
    <t>G01AF12</t>
  </si>
  <si>
    <t>HUMAN IMMUNGLOBULIN</t>
  </si>
  <si>
    <t>fenticonazole</t>
  </si>
  <si>
    <t>GYNO-LOMEXIN  600 MG 2 OVUL</t>
  </si>
  <si>
    <t>FENTIKONAZOL NITRAT</t>
  </si>
  <si>
    <t>PIYELOSEPTYL 25 MG/5 ML 300 ML ORAL SUSPANSIYON</t>
  </si>
  <si>
    <t>EPSILE 150 MG 50 DIVITAB FILM TABLET</t>
  </si>
  <si>
    <t>OKSKARBAZEPIN</t>
  </si>
  <si>
    <t>EPSILE 300 MG 50 DIVITAB FILM TABLET</t>
  </si>
  <si>
    <t>ZYZAPIN 5 MG 84 FILM TABLET</t>
  </si>
  <si>
    <t>08 OCAK 2016 TARİHLİ FİYAT DEĞERLENDİRME KOMİSYONU KARARINA GÖRE DÖNEMSEL AVRO DEĞERİ 2,1166  TL OLARAK GÜNCELLENMİŞTİR.. - STOKLAR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t>
  </si>
  <si>
    <t>G04BX14</t>
  </si>
  <si>
    <t>dapoxetine</t>
  </si>
  <si>
    <t>ZYZAPIN 15 MG 56 FILM TABLET</t>
  </si>
  <si>
    <t>PRILIGY 30 MG 3 FILM KAPLI TABLET</t>
  </si>
  <si>
    <t>UFSA</t>
  </si>
  <si>
    <t>ZYZAPIN 20 MG 56 FILM TABLET</t>
  </si>
  <si>
    <t>OMEFIX  20 MG MIKROPELLET KAPSUL</t>
  </si>
  <si>
    <t>OMEPRAZOL</t>
  </si>
  <si>
    <t>PANLIPAZ ENTERIK KAPLI 20 FILM TABLET</t>
  </si>
  <si>
    <t>PANKREATIN + SIMETIKON</t>
  </si>
  <si>
    <t>PANLIPAZ ENTERIK KAPLI 60 FILM TABLET</t>
  </si>
  <si>
    <t>FLEBOGAMMA % 5 DIF 5 G/100 ML INFUZYON ICIN COZELTI ICEREN 1 FLAKON</t>
  </si>
  <si>
    <t>PANREF 20 MG 28 ENTERIK KAPLI TABLET</t>
  </si>
  <si>
    <t xml:space="preserve">PANTOPRAZOL </t>
  </si>
  <si>
    <t>STOKLARI BITENE KADAR LISTEDE KALACAK 08 OCAK 2016 TARİHLİ FİYAT DEĞERLENDİRME KOMİSYONU KARARINA GÖRE DÖNEMSEL AVRO DEĞERİ 2,1166  TL OLARAK GÜNCELLENMİŞTİR. REFERANSTAN FIYAT ARTISI</t>
  </si>
  <si>
    <t>PIOFORCE 15 MG 90 TABLET</t>
  </si>
  <si>
    <t>MENTOPIN 200 MG 20 EFFERVESAN TABLET</t>
  </si>
  <si>
    <t>GENESIS</t>
  </si>
  <si>
    <t>PIOFORCE 30 MG 90 TABLET</t>
  </si>
  <si>
    <t>PIOFORCE 45 MG 90 TABLET</t>
  </si>
  <si>
    <t>PIROKSIKAM</t>
  </si>
  <si>
    <t>POTASYUM KLORUR BIOFARMA %22.5 10 ML 10 AMPUL</t>
  </si>
  <si>
    <t>POTASYUM KLORUR</t>
  </si>
  <si>
    <t>POTASYUM KLORUR BIOFARMA % 22,5 100 AMPUL</t>
  </si>
  <si>
    <t>POTASYUM KLORUR BIOFARMA % 7,5 100 AMPUL</t>
  </si>
  <si>
    <t>RANITINE  150 MG 60 TABLET</t>
  </si>
  <si>
    <t>TREPAR 1 MG 30 TABLET</t>
  </si>
  <si>
    <t>RASAJILIN</t>
  </si>
  <si>
    <t>PRIVIGEN 10 G/100 ML IV INFUZYONLUK COZELTI</t>
  </si>
  <si>
    <t>DIAFREE 0,5 MG 90 TABLET</t>
  </si>
  <si>
    <t>REPAGLINID</t>
  </si>
  <si>
    <t>ISVICRE</t>
  </si>
  <si>
    <t>FIYAT DUSUSU -EKK KARARINA ISTINADEN VERILEN DSF ARTISLARI GRF'YE YANSITILMISTIR STOKLAR BITENE KADAR LISTEDE KALACAKTIR. 3 OCAK 2017 TARIHLI FIYAT DEGERLENDIRME KOMISYONU KARARINA GORE DONEMSEL AVRO DEĞERİ 2,3421 TL OLARAK GUNCELLENMISTIR.</t>
  </si>
  <si>
    <t>DIAFREE 1 MG 90 TABLET</t>
  </si>
  <si>
    <t>TIORELAX 8 MG 20 TABLET</t>
  </si>
  <si>
    <t>DIAFREE 2 MG 90 TABLET</t>
  </si>
  <si>
    <t>BERKSAM</t>
  </si>
  <si>
    <t>RISTART 1,5 MG 28 KAPSUL</t>
  </si>
  <si>
    <t>RIVASTIGMIN</t>
  </si>
  <si>
    <t>RISTART 3 MG 28 KAPSUL</t>
  </si>
  <si>
    <t>RISTART 4,5 MG 28 KAPSUL</t>
  </si>
  <si>
    <t>RISTART 6 MG 28 KAPSUL</t>
  </si>
  <si>
    <t>RISTART 2 MG/ML 120 ML ORAL COZELTI</t>
  </si>
  <si>
    <t>FIYAT DUZELTMESI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</si>
  <si>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N02BE01</t>
  </si>
  <si>
    <t>paracetamol</t>
  </si>
  <si>
    <t>PAROL 500 MG 20 TABLET</t>
  </si>
  <si>
    <t>LUSTEC 50 MG 28 FILM TABLET</t>
  </si>
  <si>
    <t>LUSTEC 100 MG 28 FILM TABLET</t>
  </si>
  <si>
    <t>RESSITAL  10 MG 10 TABLET</t>
  </si>
  <si>
    <t>SETIRIZIN HCL</t>
  </si>
  <si>
    <t>CIPRO 400 MG/200 ML IV INFUZYON ICIN COZELTI ICEREN FLAKON</t>
  </si>
  <si>
    <t>RELAXOL 20 MG 28 FILM TABLET</t>
  </si>
  <si>
    <t>RELAXOL 40 MG 28 FILM TABLET</t>
  </si>
  <si>
    <t>SERUM FIZYOLOJIK BIOFARMA %0,9 10 ML 10 AMPUL</t>
  </si>
  <si>
    <t>SODYUM KLORUR</t>
  </si>
  <si>
    <t>CORBINAL %1 15 GR KREM</t>
  </si>
  <si>
    <t>CORBINAL %1 30 GR KREM</t>
  </si>
  <si>
    <t>18 MART 2014 TARIHINDE TOPLANAN FIYAT DEGERLENDIRME KOMISYONU KARARLARINA GORE FIYAT ARTISI - STOKLARI BITENE KADAR LISTEDE KALACAK -   08 OCAK 2016 TARİHLİ FİYAT DEĞERLENDİRME KOMİSYONU KARARINA GÖRE DÖNEMSEL AVRO DEĞERİ 2,1166  TL OLARAK GÜNCELLENMİŞTİR.-EKK KARARINA ISTINADEN VERILEN DSF ARTISLARI GRF'YE YANSITILMISTIR</t>
  </si>
  <si>
    <t>CORBINAL %1 DERMAL SPREY 30 ML</t>
  </si>
  <si>
    <t>TOLDIN 1 MG 56 FILM TABLET</t>
  </si>
  <si>
    <t>APRANAX 275 MG 20 TABLET</t>
  </si>
  <si>
    <t>TOLDIN 2 MG 56 FILM TABLET</t>
  </si>
  <si>
    <t>NOROMAT 25 MG 60 FILM TABLET</t>
  </si>
  <si>
    <t>NOROMAT 50 MG 60 FILM TABLET</t>
  </si>
  <si>
    <t>NOROMAT 100 MG 60 FILM TABLET</t>
  </si>
  <si>
    <t>NOROMAT 200 MG 60 FILM TABLET</t>
  </si>
  <si>
    <t>METOPRIM 5 ML 200 MG 100 ML SUSPANSIYON</t>
  </si>
  <si>
    <t>TRIMETOPRIM + SULFAMETOKSAZOL</t>
  </si>
  <si>
    <t>BIOCALCIN 200 IU 1X1 14 DOZ NAZAL SPREY</t>
  </si>
  <si>
    <t>BIO-GEN</t>
  </si>
  <si>
    <t>PRIVIGEN 2,5 G/25 ML IV INFUZYONLUK COZELTI</t>
  </si>
  <si>
    <t>N06AA21</t>
  </si>
  <si>
    <t>maprotiline</t>
  </si>
  <si>
    <t>IVENSI DC 5 MG 30 COZUNUR CIGNEME TABLETI</t>
  </si>
  <si>
    <t>LUDIOMIL  75 MG 14 TABLET</t>
  </si>
  <si>
    <t>MAPROTILIN HCL</t>
  </si>
  <si>
    <t>IVENSI DC 25 MG 30 COZUNUR CIGNEME TABLETI</t>
  </si>
  <si>
    <t>IVENSI DC 50 MG 30 COZUNUR CIGNEME TABLETI</t>
  </si>
  <si>
    <t>IVENSI DC 100 MG 30 COZUNUR CIGNEME TABLETI</t>
  </si>
  <si>
    <t>IVENSI DC 200 MG 30 COZUNUR CIGNEME TABLETI</t>
  </si>
  <si>
    <t>VIDANT XL 2 MG 28 UZATILMIS SALIMLI TABLET</t>
  </si>
  <si>
    <t>ROPINIROL</t>
  </si>
  <si>
    <t>VIDANT XL 4 MG 28 UZATILMIS SALIMLI TABLET</t>
  </si>
  <si>
    <t>VIDANT XL 8 MG 28 UZATILMIS SALIMLI TABLET</t>
  </si>
  <si>
    <t>LAVENTAIR ELLIPTA 62,5/25 MCG KULLANIMA HAZIR INHALASYON TOZU, 30 DOZ</t>
  </si>
  <si>
    <t>ACTILYSE 20 MG 1 FLAKON</t>
  </si>
  <si>
    <t>BOEHRINGER INGELHEIM</t>
  </si>
  <si>
    <t>TWYNSTA 80/5 MG 28 TABLET</t>
  </si>
  <si>
    <t>AMLODIPIN + TELMISARTAN</t>
  </si>
  <si>
    <t>TWYNSTA 80/10 MG 28 TABLET</t>
  </si>
  <si>
    <t>THOMAPYRIN 20 TABLET</t>
  </si>
  <si>
    <t>ASETILSALISILIK ASIT + KAFEIN + PARASETAMOL</t>
  </si>
  <si>
    <t>COMBIVENT OLCULU DOZ INHALATORLU AEROSOL 10 ML</t>
  </si>
  <si>
    <t xml:space="preserve">IPRATROPIUM BROMUR MONOHIDRAT + SALBUTAMOL SULFAT </t>
  </si>
  <si>
    <t>08 OCAK 2016 TARİHLİ FİYAT DEĞERLENDİRME KOMİSYONU KARARINA GÖRE DÖNEMSEL AVRO DEĞERİ 2,1166  TL OLARAK GÜNCELLENMİŞTİR.. - STOKLARI BITENE KADAR LISTEDE KALACAK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</si>
  <si>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ANTISTAX 180 MG 60 SERT JELATIN KAPSUL</t>
  </si>
  <si>
    <t>D07AC05</t>
  </si>
  <si>
    <t>MICARDIS PLUS 80/25 MG 28 TABLET</t>
  </si>
  <si>
    <t>TELMISARTAN + HIDROKLOROTIYAZID</t>
  </si>
  <si>
    <t>ULTRALAN  POMAD 20 GR</t>
  </si>
  <si>
    <t xml:space="preserve">FLUOKORTOLON + FLUOKORTOLON KAPROAT </t>
  </si>
  <si>
    <t>0,25%+,025%</t>
  </si>
  <si>
    <t>BRAIN-SPECT RADYOFARMASOTIK HAZIRLAMA KITI 6 FLAKON</t>
  </si>
  <si>
    <t>CARDIO-SPECT RADYOFARMASOTIK HAZIRLAMA KITI 6 FLAKON</t>
  </si>
  <si>
    <t>STOKLAR BITENE KADAR LISTEDE KALACAK -   08 OCAK 2016 TARİHLİ FİYAT DEĞERLENDİRME KOMİSYONU KARARINA GÖRE DÖNEMSEL AVRO DEĞERİ 2,1166  TL OLARAK GÜNCELLENMİŞTİR.-EKK KARARINA ISTINADEN VERILEN DSF ARTISLARI GRF'YE YANSITILMISTIR</t>
  </si>
  <si>
    <t>ZAVEDOS 5 MG 1 FLAKON</t>
  </si>
  <si>
    <t>TELFAST 120 MG 20 FILM TABLET</t>
  </si>
  <si>
    <t>PRIVIGEN 5 G/50 ML IV INFUZYONLUK COZELTI</t>
  </si>
  <si>
    <t>UPREN 400 MG 20 TABLET</t>
  </si>
  <si>
    <t>M01AE17</t>
  </si>
  <si>
    <t>dexketoprofen</t>
  </si>
  <si>
    <t>ALEFORT 70 MG/2800 IU 4 EFERVESAN TABLET</t>
  </si>
  <si>
    <t>KETAVEL 25 MG 20 FILM KAPLI TABLET</t>
  </si>
  <si>
    <t xml:space="preserve">ALENDRONAT MONOSODYUM TRIHIDRAT + VITAMIN D3 </t>
  </si>
  <si>
    <t>DEVA</t>
  </si>
  <si>
    <t>BONMEGA 70 MG/2800 IU+1000 MG TEDAVI PAKETI 4+24 EFERVESAN TABLET</t>
  </si>
  <si>
    <t>ALENDRONAT MONOSODYUM TRIHIDRAT + VITAMIN D3 +KALSIYUM KARBONAT</t>
  </si>
  <si>
    <t>FOSATAB 70 MG 4 EFERVESAN TABLET</t>
  </si>
  <si>
    <t>FOSATAB 70 MG 12 EFERVESAN TABLET</t>
  </si>
  <si>
    <t>MUCOSTOP 600 MG 10 SASE</t>
  </si>
  <si>
    <t>BUDEFIX 200 MCG INHALASYON ICIN TOZ ICEREN 60 KAPSUL</t>
  </si>
  <si>
    <t>BUDENOSIN 200 MCG INHALASYON ICIN TOZ ICEREN BLISTER 60 DOZ</t>
  </si>
  <si>
    <t>BUDENOSIN 400 MCG INHALASYON ICIN TOZ ICEREN BLISTER 60 DOZ</t>
  </si>
  <si>
    <t>DEXCORIL 25/8 MG 20 EFERVESAN TABLET</t>
  </si>
  <si>
    <t>DUEDOM 30/10 MG 30 KAPSUL</t>
  </si>
  <si>
    <t>N06AB10</t>
  </si>
  <si>
    <t>DUEDOM 60/10 MG 30 KAPSUL</t>
  </si>
  <si>
    <t>escitalopram</t>
  </si>
  <si>
    <t>ESPLUS 10 MG 28 FILM TABLET</t>
  </si>
  <si>
    <t>DEXRIDON MR 10/30 MG 30 KAPSUL</t>
  </si>
  <si>
    <t>ULM ILAC</t>
  </si>
  <si>
    <t>DES-FIX 2,5 MG 20 EFERVESAN TABLET</t>
  </si>
  <si>
    <t>DES-FIX 2,5 MG 30 EFERVESAN TABLET</t>
  </si>
  <si>
    <t>DES-FIX 5 MG 20 EFERVESAN TABLET</t>
  </si>
  <si>
    <t>DES-FIX 5 MG 30 EFERVESAN TABLET</t>
  </si>
  <si>
    <t>DUADES 120/2,5 MG 20 EFERVESAN TABLET</t>
  </si>
  <si>
    <t>DESLORATADIN + PSODOEFEDRIN HIDROKLORUR</t>
  </si>
  <si>
    <t>DICLOFIX  25 MG 30 EFERVESAN TABLET</t>
  </si>
  <si>
    <t xml:space="preserve">DOXOMAX 200 MG 20 EFERVESAN TABLET </t>
  </si>
  <si>
    <t>DOKSOFILIN</t>
  </si>
  <si>
    <t xml:space="preserve">DOXOMAX 400 MG 20 EFERVESAN TABLET </t>
  </si>
  <si>
    <t>LACOMBI 15/10 MG 28 KAPSUL</t>
  </si>
  <si>
    <t>DOMPERIDON + LANSOPRAZOL</t>
  </si>
  <si>
    <t>RE'SEN REFERANS FIYAT DUSUSU (%60 LIK SINIRIN ALTINA DUSMUSTUR) - STOKLARI BITENE KADAR LISTEDE KALACAK -   08 OCAK 2016 TARİHLİ FİYAT DEĞERLENDİRME KOMİSYONU KARARINA GÖRE DÖNEMSEL AVRO DEĞERİ 2,1166  TL OLARAK GÜNCELLENMİŞTİR. RESEN REFERANS DUSUSU</t>
  </si>
  <si>
    <t>DONEFIX 5 MG 14 FILM TABLET</t>
  </si>
  <si>
    <t>B01AF02</t>
  </si>
  <si>
    <t>apixaban</t>
  </si>
  <si>
    <t>ELIQUIS 2,5 MG 60 FILM KAPLI TABLET</t>
  </si>
  <si>
    <t>APIKSABAN</t>
  </si>
  <si>
    <t>BRISTOL MYERS SQUIBB</t>
  </si>
  <si>
    <t>DONEFIX 5 MG 28 FILM TABLET</t>
  </si>
  <si>
    <t>DONEFIX 10 MG 28 FILM TABLET</t>
  </si>
  <si>
    <t>DONEFIX 10 MG 84 FILM TABLET</t>
  </si>
  <si>
    <t>ESOVIP 20/1680 MG 28 TOZ ICEREN SASE</t>
  </si>
  <si>
    <t>MULTIFLEX 200/8 MG 20 SR KAPSUL</t>
  </si>
  <si>
    <t>FLURBIPROFEN + TIYOKOLSIKOZID</t>
  </si>
  <si>
    <t>MULTIFLEX 200/8 MG 14 SR KAPSUL</t>
  </si>
  <si>
    <t>FORMODAY 12 MCG INHALASYON ICIN TOZ ICEREN 60 KAPSUL</t>
  </si>
  <si>
    <t>AEROFOR 12 MCG INHALASYON ICIN TOZ ICEREN BLISTER 60 DOZ</t>
  </si>
  <si>
    <t>STOKLARI BITENE KADAR LISTEDE KALACAK   08 OCAK 2016 TARİHLİ FİYAT DEĞERLENDİRME KOMİSYONU KARARINA GÖRE DÖNEMSEL AVRO DEĞERİ 2,1166  TL OLARAK GÜNCELLENMİŞTİR. DSF %3TEN AZ DEGISTIGI ICIN REFERANS DUSUSU DSF %3 TEN AZ DEGISTIGI ICIN REFERANS DUSUSU.</t>
  </si>
  <si>
    <t>DIATIME MR 60 MG 30 TABLET</t>
  </si>
  <si>
    <t>IG VENA 10 GR/200 ML IV INF. ICIN SOLUSYON ICEREN FLAKON</t>
  </si>
  <si>
    <t>HUMAN IMMUNGLOBULIN IV</t>
  </si>
  <si>
    <t>J01DD04</t>
  </si>
  <si>
    <t>ceftriaxone</t>
  </si>
  <si>
    <t>DIATIME MR 60 MG 60 TABLET</t>
  </si>
  <si>
    <t>ROCEPHIN  1 GR IM ENJ. COZ. HAZ. ICIN TOZ ICEREN FLAKON</t>
  </si>
  <si>
    <t>SABA</t>
  </si>
  <si>
    <t>DIATIME MR 60 MG 90 TABLET</t>
  </si>
  <si>
    <t>SALPEZIL 90/10 MG 28 FILM KAPLI TABLET</t>
  </si>
  <si>
    <t>BERMAXIN 90/10/5 MG 28 FILM TABLET</t>
  </si>
  <si>
    <t>NEWCAL D3 30 EFERVESAN TABLET</t>
  </si>
  <si>
    <t>NEWCAL D3 90 EFERVESAN TABLET</t>
  </si>
  <si>
    <t>LEVODOSE 100 MG INHALASYON ICIN TOZ ICEREN BLISTER 60 DOZ</t>
  </si>
  <si>
    <t>LEVALBUTEROL</t>
  </si>
  <si>
    <t>LEVMOL 5 MG 20 EFERVESAN TABLET</t>
  </si>
  <si>
    <t>IG VENA 2,5 GR/50 ML IV INF. ICIN SOLUSYON ICEREN FLAKON</t>
  </si>
  <si>
    <t>LEVMOL 5 MG 30 EFERVESAN TABLET</t>
  </si>
  <si>
    <t>SEVOPEL MR 2,5/120 MG 28 KAPSUL</t>
  </si>
  <si>
    <t xml:space="preserve">  08 OCAK 2016 TARİHLİ FİYAT DEĞERLENDİRME KOMİSYONU KARARINA GÖRE DÖNEMSEL AVRO DEĞERİ 2,1166  TL OLARAK GÜNCELLENMİŞTİR. STOKLAR BITENE KADAR LISTEDE KALACAKTIR.</t>
  </si>
  <si>
    <t>LOSANEW 50 MG 28 FILM KAPLI TABLET</t>
  </si>
  <si>
    <t>C01DA55</t>
  </si>
  <si>
    <t>LOSANEW 100 MG 28 FILM KAPLI TABLET</t>
  </si>
  <si>
    <t>pentaerithrityl tetranitrate, combinations</t>
  </si>
  <si>
    <t>LOSANEW PLUS 50/12,5 MG 28 FILM KAPLI TABLET</t>
  </si>
  <si>
    <t>LOSARTAN POTASYUM + HIDROKLORTIYAZID</t>
  </si>
  <si>
    <t>DANITRIN FORT 50 TABLET</t>
  </si>
  <si>
    <t>PENTAERITRITOL TETRANITRAT + MEPROBAMAT</t>
  </si>
  <si>
    <t>20+200</t>
  </si>
  <si>
    <t>TAKIBI ZORUNLU REÇETE</t>
  </si>
  <si>
    <t>LOSANEW PLUS 100/25 MG 28 FILM KAPLI TABLET</t>
  </si>
  <si>
    <t>FIXREM 5 MG 10 FILM TABLET</t>
  </si>
  <si>
    <t>FIXREM 5 MG 100 FILM TABLET</t>
  </si>
  <si>
    <t>FIXREM 15 MG 10 TABLET</t>
  </si>
  <si>
    <t>FIXREM 15 MG 50 TABLET</t>
  </si>
  <si>
    <t>IG VENA 5 GR/100 ML IV INF. ICIN SOLUSYON ICEREN FLAKON</t>
  </si>
  <si>
    <t>FIXREM 15 MG 100 TABLET</t>
  </si>
  <si>
    <t>FIXREM 20 MG 50 TABLET</t>
  </si>
  <si>
    <t>FIXREM 20 MG 100 TABLET</t>
  </si>
  <si>
    <t>RUHSATI ASKIYA ALINMASI SEBEBIYLE PASIFE ALINDI</t>
  </si>
  <si>
    <t>28 MART 2011 TARIHINDE TOPLANAN FIYAT DEGERLENDIRME KOMISYONU KARARLARINA GORE FIYAT ARTISI -EKK KARARINA ISTINADEN VERILEN DSF ARTISLARI GRF'YE YANSITILMISTIR 3 OCAK 2017 TARIHLI FIYAT DEGERLENDIRME KOMISYONU KARARINA GORE DONEMSEL AVRO DEĞERİ 2,3421 TL OLARAK GUNCELLENMISTIR.</t>
  </si>
  <si>
    <t>M01AB16</t>
  </si>
  <si>
    <t>aceclofenac</t>
  </si>
  <si>
    <t>FIXREM 10 MG 50 TABLET</t>
  </si>
  <si>
    <t>BIOFENAC 100 MG 20 FILM TABLET</t>
  </si>
  <si>
    <t>ASEKLOFENAK</t>
  </si>
  <si>
    <t>NYCOMED</t>
  </si>
  <si>
    <t>FIXREM 10 MG 100 TABLET</t>
  </si>
  <si>
    <t>PRENORM 30/500 MG 30 EFERVESAN TABLET</t>
  </si>
  <si>
    <t>PRENORM MR 15/500 MG 30 FILM KAPLI TABLET</t>
  </si>
  <si>
    <t>PRENORM MR 15/850 MG 30 FILM KAPLI TABLET</t>
  </si>
  <si>
    <t>MOLREM 15 MG 30 EFERVESAN TABLET</t>
  </si>
  <si>
    <t>MOLREM 30 MG 30 EFERVESAN TABLET</t>
  </si>
  <si>
    <t>KIOVIG 10 GR/100 ML IV INFUZYON/SC KULLANIM ICIN COZELTI ICEREN FLAKON</t>
  </si>
  <si>
    <t>MOLREM 45 MG 30 EFERVESAN TABLET</t>
  </si>
  <si>
    <t>AIRMETA 200 MCG INHALASYON ICIN TOZ ICEREN BLISTER 60 DOZ</t>
  </si>
  <si>
    <t>STOKLARI BITENE KADAR LISTEDE KALACAK -EKK KARARINA ISTINADEN VERILEN DSF ARTISLARI GRF'YE YANSITILMISTIR 3 OCAK 2017 TARIHLI FIYAT DEGERLENDIRME KOMISYONU KARARINA GORE DONEMSEL AVRO DEĞERİ 2,3421 TL OLARAK GUNCELLENMISTIR.</t>
  </si>
  <si>
    <t>AIRMETA 400 MCG INHALASYON ICIN TOZ ICEREN BLISTER 60 DOZ</t>
  </si>
  <si>
    <t>G03DA02</t>
  </si>
  <si>
    <t>medroxyprogesterone</t>
  </si>
  <si>
    <t>AIRMOL 4 MG 28 CIGNEME TABLETI</t>
  </si>
  <si>
    <t>FARLUTAL 5 MG 12 TABLET</t>
  </si>
  <si>
    <t>METROKSIPROGESTERON ASETAT</t>
  </si>
  <si>
    <t>AIRMOL 5 MG 28 CIGNEME TABLETI</t>
  </si>
  <si>
    <t>AIRMOL 4 MG 84 CIGNEME TABLETI</t>
  </si>
  <si>
    <t>AIRMOL 5 MG 84 CIGNEME TABLETI</t>
  </si>
  <si>
    <t>AIRMOL 4 MG 56 CIGNEME TABLETI</t>
  </si>
  <si>
    <t>AIRMOL 10 MG 28 FILM TABLET</t>
  </si>
  <si>
    <t>AIRMOL 4 MG 28 SASE</t>
  </si>
  <si>
    <t>NATPLUS 180/500 MG TEDAVI PAKETI 90+90 TABLET</t>
  </si>
  <si>
    <t>NATEGLINID+METFORMIN HIDROKLORUR</t>
  </si>
  <si>
    <t>KIOVIG 2,5 GR/25 ML IV INFUZYON/SC KULLANIM ICIN COZELTI ICEREN FLAKON</t>
  </si>
  <si>
    <t>NATPLUS 180/850 MG TEDAVI PAKETI 90+90 TABLET</t>
  </si>
  <si>
    <t>G04CA02</t>
  </si>
  <si>
    <t>tamsulosin</t>
  </si>
  <si>
    <t>NATPLUS 180/1000 MG TEDAVI PAKETI 90+90 TABLET</t>
  </si>
  <si>
    <t>TOCAS PR 0,4 MG 30 TABLET</t>
  </si>
  <si>
    <t>AMLOPER 8/5 MG 30 FILM KAPLI TABLET</t>
  </si>
  <si>
    <t>PERINDOPRIL TERBUTILAMIN + AMLODIPIN</t>
  </si>
  <si>
    <t>AMLOPER 4/5 MG 30 FILM KAPLI TABLET</t>
  </si>
  <si>
    <t>AMLOPER 8/10 MG 30 FILM KAPLI TABLET</t>
  </si>
  <si>
    <t>GABADAY SR 50 MG 56 TABLET</t>
  </si>
  <si>
    <t>GABADAY SR 75 MG 14 TABLET</t>
  </si>
  <si>
    <t>GABADAY SR 75 MG 56 TABLET</t>
  </si>
  <si>
    <t>GABADAY SR 150 MG 56 TABLET</t>
  </si>
  <si>
    <t xml:space="preserve">BONEPLUS 30 MG 28 FILM KAPLI TABLET </t>
  </si>
  <si>
    <t>REFERANSTAN FIYAT DUSUSU - STOKLARI BITENE KADAR LISTEDE KALACAK -   08 OCAK 2016 TARİHLİ FİYAT DEĞERLENDİRME KOMİSYONU KARARINA GÖRE DÖNEMSEL AVRO DEĞERİ 2,1166  TL OLARAK GÜNCELLENMİŞTİR.-REFERANS KARŞILIĞI FİYAT ALIP FORMULASYONDAN KAYNAKLANAN 0,01 TL DUSUK FİYAT ALANLARA 15.03.2016 TARİHLİ FDK KARARI GEREĞİ 0,01 TL DSF ARTISI YAPILMIŞTIR. RESEN REFERANS DUSUSU</t>
  </si>
  <si>
    <t>RISEFIX COMBI TEDAVI PAKETI (4+24)EFERVESAN TABLET</t>
  </si>
  <si>
    <t>RISEDRONATE SODIUM + VITAMIN D3+KALSIYUM KARBONAT</t>
  </si>
  <si>
    <t>C05AX03</t>
  </si>
  <si>
    <t>other preparations, combinations</t>
  </si>
  <si>
    <t>ROSUCOR 5 MG 28 FILM TABLET</t>
  </si>
  <si>
    <t>PROCTOLOG RECTAL 30 GR KREM</t>
  </si>
  <si>
    <t>ROSUCOR 5 MG 84 FILM TABLET</t>
  </si>
  <si>
    <t>KIOVIG 20 GR/200 ML IV INFUZYON ICIN COZELTI ICEREN FLAKON</t>
  </si>
  <si>
    <t>ROSUCOR 5 MG 90 FILM TABLET</t>
  </si>
  <si>
    <t>ROSUCOR 40 MG 28 FILM TABLET</t>
  </si>
  <si>
    <t>ROSUCOR 40 MG 84 FILM TABLET</t>
  </si>
  <si>
    <t>CEFBIR PLUS 125/62,5 MG ORAL SUSPANSIYON HAZIRLAMAK ICIN KURU TOZ 100 ML</t>
  </si>
  <si>
    <t>INFEX 50 MG/5 ML ORAL SUSPANSIYON HAZIRLAMAK ICIN KURU TOZ 100 ML</t>
  </si>
  <si>
    <t>WINCEF 400 MG 20 FILM KAPLI TABLET</t>
  </si>
  <si>
    <t>SEFTIBUTEN</t>
  </si>
  <si>
    <t>AIRSONID 200 MCG INHALASYON ICIN TOZ ICEREN BLISTER 60 DOZ</t>
  </si>
  <si>
    <t>SIKLESONID</t>
  </si>
  <si>
    <t>STOKLARI BITENE KADAR LISTEDE KALACAK -   08 OCAK 2016 TARİHLİ FİYAT DEĞERLENDİRME KOMİSYONU KARARINA GÖRE DÖNEMSEL AVRO DEĞERİ 2,1166  TL OLARAK GÜNCELLENMİŞTİR.-  REFERANSTAN FIYAT ARTISI</t>
  </si>
  <si>
    <t>AIRSONID 400 MCG INHALASYON ICIN TOZ ICEREN BLISTER 60 DOZ</t>
  </si>
  <si>
    <t>C10AA07</t>
  </si>
  <si>
    <t>rosuvastatin</t>
  </si>
  <si>
    <t>G/ML</t>
  </si>
  <si>
    <t>FIXTELOS 2 G ORAL COZELTI HAZIRLAMAK ICIN EFERVESAN TOZ ICEREN 28 SASE</t>
  </si>
  <si>
    <t>ROSUCOR 10 MG 28 FILM TABLET</t>
  </si>
  <si>
    <t>STRONTIUM RANELATE</t>
  </si>
  <si>
    <t>SALUTIS</t>
  </si>
  <si>
    <t>FOXTIO 9/12 MCG INHALASYON ICIN TOZ ICEREN BLISTER 60 DOZ</t>
  </si>
  <si>
    <t>TIOTROPIUM BROMUR MONOHIDRAT + FORMOTEROL FUMARAT</t>
  </si>
  <si>
    <t>AETHOXYSKLEROL % 1 20 MG 2 ML 5 AMPUL</t>
  </si>
  <si>
    <t>LAUROMACROGOL 400</t>
  </si>
  <si>
    <t>CEM FARMA</t>
  </si>
  <si>
    <t>AETHOXYSKLEROL % 3 60 MG 2 ML 5 AMPUL</t>
  </si>
  <si>
    <t>AETHOXYSKLEROL % 0,5 10 MG 2 ML 5 AMPUL</t>
  </si>
  <si>
    <t>AETHOXYSKLEROL % 0,5 60 MG 30 ML 1 FLAKON</t>
  </si>
  <si>
    <t>AETHOXYSKLEROL % 1 60 MG 30 ML 1 FLAKON</t>
  </si>
  <si>
    <t>TESTOGEL 50 MG TRANSDERMAL JEL ICEREN SASE</t>
  </si>
  <si>
    <t>TESTOSTERON</t>
  </si>
  <si>
    <t>TIGECID 50 MG IV INFUZYON COZ. ICIN LIYOFILIZE TOZ ICEREN 10 FLAKON</t>
  </si>
  <si>
    <t>TIGECYCLINE</t>
  </si>
  <si>
    <t>VORIX 200 MG IV INFUZYON COZELTISI ICIN TOZ ICEREN 1 FLAKON</t>
  </si>
  <si>
    <t>VORIKONAZOL</t>
  </si>
  <si>
    <t>FIYAT DUSUSU - STOKLARI BITENE KADAR LISTEDE KALACAK -   08 OCAK 2016 TARİHLİ FİYAT DEĞERLENDİRME KOMİSYONU KARARINA GÖRE DÖNEMSEL AVRO DEĞERİ 2,1166  TL OLARAK GÜNCELLENMİŞTİR.</t>
  </si>
  <si>
    <t>KIOVIG 30 GR/300 ML IV INFUZYON ICIN COZELTI ICEREN FLAKON</t>
  </si>
  <si>
    <t>A10BD07</t>
  </si>
  <si>
    <t>metformin and sitagliptin</t>
  </si>
  <si>
    <t>JANUMET 50/1000 MG 56 FILM KAPLI TABLET</t>
  </si>
  <si>
    <t>METFORMIN + SITAGLIPTIN</t>
  </si>
  <si>
    <t>50+1000</t>
  </si>
  <si>
    <t>COFACT 10 ML IV ENJ. ICIN COZ. ICEREN FLAKON</t>
  </si>
  <si>
    <t>KOAGULASYON FAKTOR KOMPLEKSI</t>
  </si>
  <si>
    <t>COFACT 20 ML IV ENJ. ICIN COZ. ICEREN FLAKON</t>
  </si>
  <si>
    <t>RONIX 4 MG/5 ML IV INFUZYON ICIN KONSANTRE COZELTI ICEREN 1 FLAKON</t>
  </si>
  <si>
    <t>XENDRO 5 MG/100 ML IV INFUZYON ICIN COZELTI ICEREN 1 FLAKON</t>
  </si>
  <si>
    <t>PRO-FLEKS %5 DEKSTROZ COZELTISI, 1000 ML(SETSIZ)</t>
  </si>
  <si>
    <t>DEKSTROZ</t>
  </si>
  <si>
    <t>PRO-FLEKS %5 DEKSTROZ COZELTISI 50 ML SETSIZ</t>
  </si>
  <si>
    <t>PRO-FLEKS %5 DEKSTROZ COZELTISI 100 ML SETSIZ</t>
  </si>
  <si>
    <t>PRO-FLEKS %5 DEKSTROZ COZELTISI 150 ML SETSIZ</t>
  </si>
  <si>
    <t>PRO-FLEKS %5 DEKSTROZ COZELTISI 250 ML SETSIZ</t>
  </si>
  <si>
    <t>PRO-FLEKS %5 DEKSTROZ COZELTISI 500 ML SETSIZ</t>
  </si>
  <si>
    <t>1/2 IZOTONIK SODYUM KLORUR IZOTONIK DEKSTROZ SOLUSYONU, 500 ML(SETSIZ)</t>
  </si>
  <si>
    <t>DEKSTROZ + SODYUM KLORUR</t>
  </si>
  <si>
    <t>1/3 IZOTONIK SODYUM KLORUR IZOTONIK DEKSTROZ SOLUSYONU 500 ML(SETSIZ)</t>
  </si>
  <si>
    <t>1/3 IZOTONIK SODYUM KLORUR IZOTONIK DEKSTROZ SOLUSYONU 1000 ML(SETSIZ)</t>
  </si>
  <si>
    <t>KIOVIG 5 GR/50 ML IV INFUZYON/SC KULLANIM ICIN COZELTI ICEREN FLAKON</t>
  </si>
  <si>
    <t>PRO-FLEKS % 0,9 SODYUM KLORUR IZOTONIK COZELTISI 500 ML(SETSIZ)</t>
  </si>
  <si>
    <t>PRO-FLEKS % 0,9 SODYUM KLORUR IZOTONIK COZELTISI 1000 ML(SETSIZ)</t>
  </si>
  <si>
    <t>N06AA04</t>
  </si>
  <si>
    <t>clomipramine</t>
  </si>
  <si>
    <t>PRO-FLEKS % 0,9 SODYUM KLORUR IZOTONIK COZELTISI 50 ML(SETSIZ)</t>
  </si>
  <si>
    <t>ANAFRANIL SR 75 MG 20 TABLET</t>
  </si>
  <si>
    <t>KLOMIPRAMIN HIDROKLORUR</t>
  </si>
  <si>
    <t>PRO-FLEKS % 0,9 SODYUM KLORUR IZOTONIK COZELTISI 100 ML(SETSIZ)</t>
  </si>
  <si>
    <t>PRO-FLEKS % 0,9 SODYUM KLORUR IZOTONIK COZELTISI 150 ML(SETSIZ)</t>
  </si>
  <si>
    <t>PRO-FLEKS % 0,9 SODYUM KLORUR IZOTONIK COZELTISI 250 ML(SETSIZ)</t>
  </si>
  <si>
    <t>PRO-FLEKS % 0,9 SODYUM KLORUR IZOTONIK COZELTISI 3000 ML(SETSIZ)</t>
  </si>
  <si>
    <t>PRO-FLEKS % 0,9 SODYUM KLORUR IZOTONIK COZELTISI 50 ML(SETLI)</t>
  </si>
  <si>
    <t>PRO-FLEKS % 0,9 SODYUM KLORUR IZOTONIK COZELTISI 100 ML(SETLI)</t>
  </si>
  <si>
    <t>J06BB02</t>
  </si>
  <si>
    <t>PRO-FLEKS % 0,9 SODYUM KLORUR IZOTONIK COZELTISI 150 ML(SETLI)</t>
  </si>
  <si>
    <t>tetanus immunoglobulin </t>
  </si>
  <si>
    <t>TETAGAM P 250 IU/1 ML IM KULLANIMA HAZIR ENJEKTORDE ENJEKSIYONLUK COZELTI</t>
  </si>
  <si>
    <t xml:space="preserve">HUMAN TETANUS IMMUNGLOBULIN </t>
  </si>
  <si>
    <t>PRO-FLEKS % 0,9 SODYUM KLORUR IZOTONIK COZELTISI 250 ML(SETLI)</t>
  </si>
  <si>
    <t>3 TEMMUZ 2014 TARIHINDE TOPLANAN FIYAT DEGERLENDIRME KOMISYONU KARARLARINA GORE FIYAT ARTISI-STOKLARI BITENE KADAR LISTEDE KALACAK -   08 OCAK 2016 TARİHLİ FİYAT DEĞERLENDİRME KOMİSYONU KARARINA GÖRE DÖNEMSEL AVRO DEĞERİ 2,1166  TL OLARAK GÜNCELLENMİŞTİR.</t>
  </si>
  <si>
    <t>PRO-FLEKS % 0,9 SODYUM KLORUR IZOTONIK COZELTISI 500 ML(SETLI)</t>
  </si>
  <si>
    <t>G04BD02</t>
  </si>
  <si>
    <t>flavoxate</t>
  </si>
  <si>
    <t>PRO-FLEKS % 0,9 SODYUM KLORUR IZOTONIK COZELTISI 1000 ML(SETLI)</t>
  </si>
  <si>
    <t>URISPAS 200 MG 60 FILM TABLET</t>
  </si>
  <si>
    <t>FLAVOKSAT HCL</t>
  </si>
  <si>
    <t>PRO-FLEKS % 0,9 SODYUM KLORUR IZOTONIK COZELTISI 3000 ML(SETLI)</t>
  </si>
  <si>
    <t>DELAKET 30 MG 28 TABLET</t>
  </si>
  <si>
    <t>CHIESI</t>
  </si>
  <si>
    <t>DELAPRIDE 30/2,5 MG 28 CENTIKLI TABLET</t>
  </si>
  <si>
    <t>XYZAL 5 MG 20 FILM TABLET</t>
  </si>
  <si>
    <t>IPERTEN 20 MG 28 TABLET</t>
  </si>
  <si>
    <t>CYCLADOL 20 MG 20 TABLET</t>
  </si>
  <si>
    <t>TETAQUIN 250 IU IM ENJEKSIYON ICIN COZELTI ICEREN 1 FLAKON</t>
  </si>
  <si>
    <t xml:space="preserve">CIRRUS UZUN SALIM 14 FILM TABLET </t>
  </si>
  <si>
    <t>SETIRIZIN DIHIDROKLORUR + PSODOEFEDRIN HCL</t>
  </si>
  <si>
    <t>AGGRASTAT 12,5 MG/50 ML IV INF. ICIN KON. COZ. ICEREN FLAKON</t>
  </si>
  <si>
    <t>TIROFIBAN HCL</t>
  </si>
  <si>
    <t>FARMACARBON 100 TABLET</t>
  </si>
  <si>
    <t>CINAY KIMYA</t>
  </si>
  <si>
    <t>ROLADOL 50 MG 20 KAPSUL</t>
  </si>
  <si>
    <t xml:space="preserve"> - STOKLAR BITENE KADAR LISTEDE KALACAK - 3 TEMMUZ 2014 TARIHINDE TOPLANAN FIYAT DEGERLENDIRME KOMISYONU KARARLARINA GORE TEBLIGIN 5-1-A MADDESI GEREGI %15 ORANINDA FIYAT ARTISI - 08 OCAK 2016 TARİHLİ FİYAT DEĞERLENDİRME KOMİSYONU KARARINA GÖRE DÖNEMSEL AVRO DEĞERİ 2,1166  TL OLARAK GÜNCELLENMİŞTİR.-KURUN 2,00 TL DEN  2,0787 TL YE ARTMASI SONUCU HAKEDILEN ARTISI ALMAMIS URUNLERIN DSF SI ARTTIRILDI.</t>
  </si>
  <si>
    <t>ROLADOL 100 MG/2 ML 5 AMPUL</t>
  </si>
  <si>
    <t>A02BC05</t>
  </si>
  <si>
    <t>esomeprazole</t>
  </si>
  <si>
    <t>MOTIGEN 40 MG 30 FILM KAPLI TABLET</t>
  </si>
  <si>
    <t>NEXSTEP 40 MG 28 ENTERIK KAPLI TABLET</t>
  </si>
  <si>
    <t>CONSENTIS</t>
  </si>
  <si>
    <t>UGEFAL 250 MG 100 FILM KAPLI TABLET</t>
  </si>
  <si>
    <t>UGEFAL 500 MG 100 FILM KAPLI TABLET</t>
  </si>
  <si>
    <t>LODOZ 2,5MG/6,25MG 30 FILM TABLET</t>
  </si>
  <si>
    <t>BISOPROLOL FUMARAT + HIDROKLORTIAZID</t>
  </si>
  <si>
    <t>DAIICHI SANKYO</t>
  </si>
  <si>
    <t>LIXIANA 15 MG 10 FILM KAPLI TABLET</t>
  </si>
  <si>
    <t>KOATE-DVI FAKTOR VIII   250 IU FLAKON</t>
  </si>
  <si>
    <t>ANTI HEMOFILIK FAKTOR VIII</t>
  </si>
  <si>
    <t>HIBOR 2500 IU/0,2 ML KULLANIMA HAZIR 2 ENJEKTOR</t>
  </si>
  <si>
    <t>GAMUNEX-C %10 100 ML IV/SC ENJEKSIYON ICIN COZELTI ICEREN FLAKON</t>
  </si>
  <si>
    <t>HIBOR 2500 IU/0,2 ML KULLANIMA HAZIR 10 ENJEKTOR</t>
  </si>
  <si>
    <t>RESCUE FLOW %6(a/h) DEKSTRAN 70 %7.5(a/h) SODYUM KLORUR 250 ML INFUZYON COZELTISI</t>
  </si>
  <si>
    <t>DEKSTROZ DEM %5 IV INFUZYON ICIN IZOTONIK COZELTI 100 ML POLIETILEN SISE SETSIZ</t>
  </si>
  <si>
    <t>DEKSTROZ DEM %5 IV INFUZYON ICIN IZOTONIK COZELTI 250 ML PVC TORBA(SETSIZ)</t>
  </si>
  <si>
    <t>DEKSTROZ DEM %5 IV INFUZYON ICIN IZOTONIK COZELTI 500 ML PVC TORBA(SETSIZ)</t>
  </si>
  <si>
    <t>DEX-FORTE 50 MG 30 FILM TABLET</t>
  </si>
  <si>
    <t>DEKSTROZ DEM %5 IV INFUZYON ICIN IZOTONIK COZELTI 1000 ML PVC TORBA(SETSIZ)</t>
  </si>
  <si>
    <t>PREDOPAM 50 MG/5 ML INF. HAZ. ICIN KON.COZ.ICEREN 5 AMPUL</t>
  </si>
  <si>
    <t>DOPAMIN HCL</t>
  </si>
  <si>
    <t>EPORON 2000 IU/0,5 ML KULLANIMA HAZIR 10 ENJEKTOR</t>
  </si>
  <si>
    <t>EPORON 4000 IU/0,4 ML KULLANIMA HAZIR 10 ENJEKTOR</t>
  </si>
  <si>
    <t>EPORON 10000 IU/1,0 ML KULLANIMA HAZIR 10 ENJEKTOR</t>
  </si>
  <si>
    <t>GAMUNEX-C %10 200 ML IV/SC ENJEKSIYON ICIN COZELTI ICEREN FLAKON</t>
  </si>
  <si>
    <t>EPORON 10000 IU/1,0 ML KULLANIMA HAZIR 6 ENJEKTOR</t>
  </si>
  <si>
    <t>LEUCOSTIM 15 MIU SC/IV SC/IV KULLANIMA HAZIR ENJEKTOR 10 ENJEKTOR/KUTU</t>
  </si>
  <si>
    <t>FILGRASTIM</t>
  </si>
  <si>
    <t>LEUCOSTIM 30 MIU SC/IV KULLANIMA HAZIR ENJEKTOR 10 ENJEKTOR/KUTU</t>
  </si>
  <si>
    <t>FLOXUDEM 0,5 GR INFUZYONLUK LIYOFILIZE TOZ ICEREN FLAKON</t>
  </si>
  <si>
    <t>FLOXURIDINE</t>
  </si>
  <si>
    <t>R05CB10</t>
  </si>
  <si>
    <t>GAMUNEX-C %10 25 ML IV/SC ENJEKSIYON ICIN COZELTI ICEREN FLAKON</t>
  </si>
  <si>
    <t>MUCOVIT-C 600 MG 30 EFERVESAN TABLET</t>
  </si>
  <si>
    <t>ASETILSISTEIN + VITAMIN C</t>
  </si>
  <si>
    <t>600+200</t>
  </si>
  <si>
    <t>ANBINEX 500 IU IV INFUZYON ICIN LIYOFILIZE TOZ ICEREN FLAKON</t>
  </si>
  <si>
    <t>ANBINEX 1000 IU IV INFUZYON ICIN LIYOFILIZE TOZ ICEREN FLAKON</t>
  </si>
  <si>
    <t>ISOFLUDEM 100 ML SISE</t>
  </si>
  <si>
    <t>ISOFLUDEM 250 ML INHALASYON COZELTISI</t>
  </si>
  <si>
    <t>FLEBOGAMMA % 5   5 GR 100 ML 1 FLAKON</t>
  </si>
  <si>
    <t>IV IMMUNGLOBULIN SOLUSYONU</t>
  </si>
  <si>
    <t>FLEBOGAMMA % 5 10 GR 200 ML 1 FLAKON</t>
  </si>
  <si>
    <t>LAKTATLI RINGER DEM IV INFUZYON ICIN COZELTI 500 ML PE SISE (SETLI)</t>
  </si>
  <si>
    <t>KALSIYUM KLORUR + POTASYUM KLORUR + SODYUM KLORUR + SODYUM LAKTAT</t>
  </si>
  <si>
    <t>LAKTATLI RINGER DEM IV INFUZYON ICIN COZELTI 500 ML PE SISE (SETSIZ)</t>
  </si>
  <si>
    <t>LAKTATLI RINGER DEM IV INFUZYON ICIN COZELTI 1000 ML PE SISE (SETLI)</t>
  </si>
  <si>
    <t>MUCOMAX 1200 MG 20 EFERVESAN TABLET</t>
  </si>
  <si>
    <t>LAKTATLI RINGER DEM IV INFUZYON ICIN COZELTI 1000 ML PE SISE (SETSIZ)</t>
  </si>
  <si>
    <t>MEROZAN 500 MG ENJEKTABL TOZ ICEREN 1 FLAKON</t>
  </si>
  <si>
    <t>MEROPENEM</t>
  </si>
  <si>
    <t>ETHYLEX 50 MG 28 FILM TABLET</t>
  </si>
  <si>
    <t>OXALIDEM 50 MG IV INFUZYON ICIN LIYOFILIZE TOZ ICEREN FLAKON</t>
  </si>
  <si>
    <t>GAMUNEX-C %10 50 ML IV/SC ENJEKSIYON ICIN COZELTI ICEREN FLAKON</t>
  </si>
  <si>
    <t>OXALIDEM 100 MG IV INFUZYON ICIN LIYOFILIZE TOZ ICEREN FLAKON</t>
  </si>
  <si>
    <t>ZOPHRALEN 4 MG/2 ML IV 5 AMPUL</t>
  </si>
  <si>
    <t>ZOPHRALEN 8 MG/4 ML IV 5 AMPUL</t>
  </si>
  <si>
    <t>PAMIDEM 90 MG IV ENJEKSIYON ICIN LIYOFILIZE TOZ ICEREN 1 FLAKON</t>
  </si>
  <si>
    <t>PAMIDRONAT DISODYUM</t>
  </si>
  <si>
    <t>G03GA01</t>
  </si>
  <si>
    <t>chorionic gonadotrophin</t>
  </si>
  <si>
    <t>PAMIDEM 30 MG IV ENJEKSIYON ICIN LIYOFILIZE TOZ ICEREN 1 FLAKON</t>
  </si>
  <si>
    <t>PREGNYL 5000 IU IM/SC ENJEKSIYON ICIN LIYOFILIZE TOZ ICEREN 1 AMPUL</t>
  </si>
  <si>
    <t>KORIYONIK GONODOTROPIN</t>
  </si>
  <si>
    <t>HAEMACCEL INFUZYON SOLUSYONU 500 ML</t>
  </si>
  <si>
    <t>UFEXIL 400 MG/ 200 ML IV INFUZYON ICIN COZELTI</t>
  </si>
  <si>
    <t>PARODEX GARGARA, 200 ML</t>
  </si>
  <si>
    <t>PARODEX ORAL SPREY 30 ML</t>
  </si>
  <si>
    <t>PERIMEX PLUS 30 ML ORAL SPREY</t>
  </si>
  <si>
    <t>DENTORAL MEDIFARMA</t>
  </si>
  <si>
    <t>PERIMEX PLUS 200 ML GARGARA</t>
  </si>
  <si>
    <t>LACONEST AD 20 AMPUL</t>
  </si>
  <si>
    <t>LIDOKAIN HCL + EPINEFRIN</t>
  </si>
  <si>
    <t>LOCANEST-A 2 ML 50 AMPUL</t>
  </si>
  <si>
    <t>APRODENT FORT 550 MG FILM 10 TABLET</t>
  </si>
  <si>
    <t>GENIVIG HUMAN IMMUNGLOBULIN 5 G/100 ML INTRAVENOZ INFUZYON ICIN COZELTI ICEREN FLAKON</t>
  </si>
  <si>
    <t>APRODENT FORT 550 MG FILM 20 TABLET</t>
  </si>
  <si>
    <t>GRIPALJIN 1 KASE</t>
  </si>
  <si>
    <t>SENSORAL 250 ML SOLUSYON</t>
  </si>
  <si>
    <t>DENTIFLOUR 400 TABLET</t>
  </si>
  <si>
    <t>SODYUM FLORUR</t>
  </si>
  <si>
    <t>OADOR 50 MG 30 TABLET</t>
  </si>
  <si>
    <t>AKARBOZ</t>
  </si>
  <si>
    <t>OADOR 50 MG 90 TABLET</t>
  </si>
  <si>
    <t>08 OCAK 2016 TARİHLİ FİYAT DEĞERLENDİRME KOMİSYONU KARARINA GÖRE DÖNEMSEL AVRO DEĞERİ 2,1166  TL OLARAK GÜNCELLENMİŞTİR.. -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DUSUSU, 23.06.2016 FDK ILE  %19,54 DSF ARTISI VERILMISTIR.</t>
  </si>
  <si>
    <t>OADOR 100 MG 30 TABLET</t>
  </si>
  <si>
    <t>OADOR 100 MG 90 TABLET</t>
  </si>
  <si>
    <t>ALEMAKS 70 MG 4 TABLET</t>
  </si>
  <si>
    <t>CEFNET 600 MG 10 EFERVESAN TABLET</t>
  </si>
  <si>
    <t>ALEMAKS 70 MG 12 TABLET</t>
  </si>
  <si>
    <t>VAZKOR 5 MG 20 TABLET</t>
  </si>
  <si>
    <t>VAZKOR 10 MG 20 TABLET</t>
  </si>
  <si>
    <t>VAZKOR 5 MG 90 TABLET</t>
  </si>
  <si>
    <t>antithymocyte immunoglobulin (rabbit)</t>
  </si>
  <si>
    <t>VAZKOR 10 MG 90 TABLET</t>
  </si>
  <si>
    <t>GRAFALON 5 ML IV INFUZYONLUK COZELTI KONSANTRESI ICEREN 1 FLAKON</t>
  </si>
  <si>
    <t>FRESENIUS MEDIKAL</t>
  </si>
  <si>
    <t>VERIDEX 1 MG 28 FILM TABLET</t>
  </si>
  <si>
    <t>ANASTROZOL</t>
  </si>
  <si>
    <t>COLASTIN-L 80 MG 90 FILM TABLET</t>
  </si>
  <si>
    <t>CONIEL 4 MG 30 TABLET</t>
  </si>
  <si>
    <t>MAXAIR 400 MCG INHALASYON ICIN TOZ ICEREN 60 KAPSUL</t>
  </si>
  <si>
    <t>MAXAIR 200 MCG INHALASYON ICIN TOZ ICEREN 60 KAPSUL</t>
  </si>
  <si>
    <t>CEFITEN 200 MG 20 FILM TABLET</t>
  </si>
  <si>
    <t>%5 DEKSTROZ SUDAKI COZELTISI BFS 150 ML (SETLI)</t>
  </si>
  <si>
    <t>%5 DEKSTROZ SOLUSYONU BFS 250 ML (SETLI)</t>
  </si>
  <si>
    <t>%5 DEKSTROZ SOLUSYONU BFS 500 ML (SETLI)</t>
  </si>
  <si>
    <t>%5 DEKSTROZ SUDAKI COZELTISI BFS 1000 ML (SETLI)</t>
  </si>
  <si>
    <t>%5 DEKSTROZ SUDAKI COZELTISI BFS 150 ML (SETSIZ)</t>
  </si>
  <si>
    <t>%5 DEKSTROZ SOLUSYONU BFS 250 ML (SETSIZ)</t>
  </si>
  <si>
    <t>%5 DEKSTROZ IZOTONIK SODYUM KLORUR COZELTISI BFS 500 ML(SETLI)</t>
  </si>
  <si>
    <t>%5 DEKSTROZ IZOTONIK SODYUM KLORUR COZELTISI BFS1000 ML(SETLI)</t>
  </si>
  <si>
    <t>%5 DEKSTROZ IZOTONIK SODYUM KLORUR COZELTISI BFS 500 ML(SETSIZ)</t>
  </si>
  <si>
    <t>%5 DEKSTROZ IZOTONIK SODYUM KLORUR COZELTISI BFS1000 ML(SETSIZ)</t>
  </si>
  <si>
    <t>A02BC03</t>
  </si>
  <si>
    <t>DOXAFIN 5 MG 30 FILM TABLET</t>
  </si>
  <si>
    <t>lansoprazole</t>
  </si>
  <si>
    <t>DIFILIN SIMPLE 400 MG 50 TABLET</t>
  </si>
  <si>
    <t>5-4</t>
  </si>
  <si>
    <t>GASTRODEX 30 MG 28 MIKROPELLET KAPSUL</t>
  </si>
  <si>
    <t>LANSOPRAZOL</t>
  </si>
  <si>
    <t>DIFILIN 400 MG 5 SUPOZITUAR</t>
  </si>
  <si>
    <t>BIOCODEX</t>
  </si>
  <si>
    <t>VASOLAPRIL 10 MG 20 TABLET</t>
  </si>
  <si>
    <t>VASOLAPRIL 20 MG 20 TABLET</t>
  </si>
  <si>
    <t>ELITREX 5 MG 28 FILM TABLET</t>
  </si>
  <si>
    <t>ELITREX 10 MG 28 FILM TABLET</t>
  </si>
  <si>
    <t>ELITREX 20 MG 28 FILM TABLET</t>
  </si>
  <si>
    <t>NEOTAB 40 MG 30 FILM TABLET</t>
  </si>
  <si>
    <t>FAMOTIDIN</t>
  </si>
  <si>
    <t>NEOTAB 20 MG IM/IV ENJ. LIY. TOZ ICEREN 2 FLAKON</t>
  </si>
  <si>
    <t>COLDEKS 20 KAPSUL</t>
  </si>
  <si>
    <t>VI-FER 30 KAPSUL</t>
  </si>
  <si>
    <t>FLORAK 20 MG 24 KAPSUL</t>
  </si>
  <si>
    <t>FLUOKSETIN HCL</t>
  </si>
  <si>
    <t>MELLIDYS MR 30 MG MODIFIYE SALIM 30 TABLET</t>
  </si>
  <si>
    <t>MELLIDYS MR 30 MG MODIFIYE SALIM 60 TABLET</t>
  </si>
  <si>
    <t>RUHSAT IPTALI NEDENIYLE PASIFE ALINMISTIR</t>
  </si>
  <si>
    <t xml:space="preserve">ISIM DEGISIKLIGI RESEN REFERANSTAN FIYAT DUSUSU. 3 OCAK 2017 TARIHLI FIYAT DEGERLENDIRME KOMISYONU KARARINA GORE DONEMSEL AVRO DEĞERİ 2,3421 TL OLARAK GUNCELLENMISTIR. </t>
  </si>
  <si>
    <t>A10BA02</t>
  </si>
  <si>
    <t>GLUCOPHAGE 1000 MG 100 FILM TABLET</t>
  </si>
  <si>
    <t>DESOLITE BFS IV. INFUZYON ICIN COZELTI 500 ML (SETLI)</t>
  </si>
  <si>
    <t>KALSIYUM KLORUR + MAGNEZYUM KLORUR + POTASYUM KLORUR  + SODYUM ASETAT TRIHIDRAT + SODYUM KLORUR + SODYUM SITRAT DIHIDRAT</t>
  </si>
  <si>
    <t>DESOLITE BFS IV. INFUZYON ICIN COZELTI 1000 ML (SETLI)</t>
  </si>
  <si>
    <t>CANDEXIL PLUS 16 MG/12,5 MG 84 TABLET</t>
  </si>
  <si>
    <t>CANDEXIL PLUS 32/12,5 MG 84 TABLET</t>
  </si>
  <si>
    <t>CARBODEX 1000 MG/100 ML IV INF. COZ. ICEREN FLAKON</t>
  </si>
  <si>
    <t>26 ŞUBAT 2016'DAN ÖNCE PASİFE ALINAN ÜRÜN</t>
  </si>
  <si>
    <t>QUET 150 MG 60 FILM TABLET</t>
  </si>
  <si>
    <t>QUET 200 MG 60 FILM TABLET</t>
  </si>
  <si>
    <t>QUET 300 MG 60 FILM TABLET</t>
  </si>
  <si>
    <t>GEROFEN 100 ML SUSPANSIYON</t>
  </si>
  <si>
    <t>MUNIR SAHIN</t>
  </si>
  <si>
    <t>100+5</t>
  </si>
  <si>
    <t>GUNEY AFRIKA</t>
  </si>
  <si>
    <t>KLINOKSIN 600 MG 1 AMPUL</t>
  </si>
  <si>
    <t>CLOGAN 75 MG 90 FILM TABLET</t>
  </si>
  <si>
    <t>KLORAMFENIKOL</t>
  </si>
  <si>
    <t>GEMYSETIN 125 MG 100 MLSUSPANSIYON</t>
  </si>
  <si>
    <t>LEVADOPA + BENSERAZID HCL</t>
  </si>
  <si>
    <t>L-CETAM XR 500 MG 50 UZATILMIS SALIMLI TABLET</t>
  </si>
  <si>
    <t>EKK  KARARINA ISTINADEN VERILEN DSF ARTISLARI GRF'YE YANSITILMISTIR-STOKLAR BITENE KADAR LISTEDE KALACAK REFERANSTAN FIYAT ARTISI. 3 OCAK 2017 TARIHLI FIYAT DEGERLENDIRME KOMISYONU KARARINA GORE DONEMSEL AVRO DEĞERİ 2,3421 TL OLARAK GUNCELLENMISTIR.</t>
  </si>
  <si>
    <t>L-CETAM XR 750 MG 50 UZATILMIS SALIMLI TABLET</t>
  </si>
  <si>
    <t>L-CETAM 250 MG 50 FILM TABLET</t>
  </si>
  <si>
    <t>M05BA04</t>
  </si>
  <si>
    <t>alendronic acid</t>
  </si>
  <si>
    <t>L-CETAM 250 MG 100 FILM TABLET</t>
  </si>
  <si>
    <t>L-CETAM 500 MG 100 FILM TABLET</t>
  </si>
  <si>
    <t>BONEMAX 70 MG 4 TABLET</t>
  </si>
  <si>
    <t>L-CETAM 1000 MG 100 FILM TABLET</t>
  </si>
  <si>
    <t>PENSA ILAC</t>
  </si>
  <si>
    <t>LINOSIN 2 ML 600 MG 1 AMPUL</t>
  </si>
  <si>
    <t>PROSALID 5 MG/ML SUBKUTAN ENJEKSIYON ICIN COZELTI</t>
  </si>
  <si>
    <t>MELCAM 7,5 MG 10 TABLET</t>
  </si>
  <si>
    <t>XEIMER 10 MG 100 FILM TABLET</t>
  </si>
  <si>
    <t>XEIMER 10 MG/G 50 G ORAL DAMLA</t>
  </si>
  <si>
    <t>XEIMER 10 MG/GR ORAL DAMLA 100 GR</t>
  </si>
  <si>
    <t>LUXAT 4 MG 28 CIGNEME TABLETI</t>
  </si>
  <si>
    <t>LUXAT 5 MG 28 CIGNEME TABLETI</t>
  </si>
  <si>
    <t>LUXAT 10 MG 90 FILM TABLET</t>
  </si>
  <si>
    <t>BLOXER 5 MG 84 TABLET</t>
  </si>
  <si>
    <t>PINOLZA 5 MG 28 FILM TABLET</t>
  </si>
  <si>
    <t>PINOLZA 10 MG 28 FILM TABLET</t>
  </si>
  <si>
    <t>OMETAN 40 MG 28 FILM TABLET</t>
  </si>
  <si>
    <t>TEGELINE 5 G 100 ML FLAKON</t>
  </si>
  <si>
    <t>KEMOSET 4 MG 6 FILM TABLET</t>
  </si>
  <si>
    <t>KEMOSET 8 MG 6 FILM TABLET</t>
  </si>
  <si>
    <t>PAMEX 90 MG IV INF. ICIN LIYOFILIZE TOZ ICEREN 1 FLAKON</t>
  </si>
  <si>
    <t>PARIKALSITOL</t>
  </si>
  <si>
    <t>KRISTAPEN-1000000 IU 1 FLAKON</t>
  </si>
  <si>
    <t>NANOGAM 10 G/200 ML IV INFUZYON ICIN COZELTI ICEREN FLAKON</t>
  </si>
  <si>
    <t>IMMUNGLOBULIN G</t>
  </si>
  <si>
    <t>RAFAMIN 600 MG IV ENJEKSIYONLUK LIYOFILIZE TOZ ICEREN FLAKON (1 FLAKON)</t>
  </si>
  <si>
    <t>RESTELA 0,5 MG 20 FILM TABLET</t>
  </si>
  <si>
    <t>RESTELA 1 MG 20 FILM TABLET</t>
  </si>
  <si>
    <t>RESTELA 2 MG 20 FILM TABLET</t>
  </si>
  <si>
    <t xml:space="preserve">RE'SEN REFERANSTAN FIYAT DUSUSU 3 OCAK 2017 TARIHLI FIYAT DEGERLENDIRME KOMISYONU KARARINA GORE DONEMSEL AVRO DEĞERİ 2,3421 TL OLARAK GUNCELLENMISTIR. </t>
  </si>
  <si>
    <t>RESTELA 3 MG 20 FILM TABLET</t>
  </si>
  <si>
    <t>CO-UCAND 16/12,5 MG 28 FILM TABLET</t>
  </si>
  <si>
    <t>16+12,5</t>
  </si>
  <si>
    <t>RESTELA 4 MG 20 FILM TABLET</t>
  </si>
  <si>
    <t>RESTELA 6 MG 20 FILM TABLET</t>
  </si>
  <si>
    <t>ALTIGMIN 2 MG/ML ORAL COZELTI 120 ML</t>
  </si>
  <si>
    <t>SEFIKSIM</t>
  </si>
  <si>
    <t>STOKLARI BITENE KADAR LISTEDE KALACAK RESEN REFERANSTAN FIYAT DUSUSU 3 OCAK 2017 TARIHLI FIYAT DEGERLENDIRME KOMISYONU KARARINA GORE DONEMSEL AVRO DEĞERİ 2,3421 TL OLARAK GUNCELLENMISTIR.</t>
  </si>
  <si>
    <t>YENI SARK</t>
  </si>
  <si>
    <t>VASOFIX 20 MG 60 FILM TABLET</t>
  </si>
  <si>
    <t>SEFTECH 100 MG 20 FILM TABLET</t>
  </si>
  <si>
    <t>ZELEFT 50 MG 14 FILM TABLET</t>
  </si>
  <si>
    <t>ZELEFT 50 MG 28 FILM TABLET</t>
  </si>
  <si>
    <t>ZELEFT 100 MG 14 FILM TABLET</t>
  </si>
  <si>
    <t>ZELEFT 100 MG 28 FILM TABLET</t>
  </si>
  <si>
    <t>FIYAT DUSUSU (STOKLAR BITENE KADAR LISTEDE KALACAK) -   08 OCAK 2016 TARİHLİ FİYAT DEĞERLENDİRME KOMİSYONU KARARINA GÖRE DÖNEMSEL AVRO DEĞERİ 2,1166  TL OLARAK GÜNCELLENMİŞTİR.-  REFERANSTAN FIYAT ARTISI</t>
  </si>
  <si>
    <t>D01BA02</t>
  </si>
  <si>
    <t>DEGRA 25 MG 4 FILM TABLET</t>
  </si>
  <si>
    <t>TERMINUS 250 MG 28 TABLET</t>
  </si>
  <si>
    <t>DEGRA 50 MG 1 FILM TABLET</t>
  </si>
  <si>
    <t>DEGRA 100 MG 1 FILM KAPLI TABLET</t>
  </si>
  <si>
    <t>DEGRA 50 MG 8 FILM KAPLI TABLET</t>
  </si>
  <si>
    <t>DEGRA 100 MG 8 FILM KAPLI TABLET</t>
  </si>
  <si>
    <t>CITREX 10 MG 28 FILM TABLET</t>
  </si>
  <si>
    <t>NANOGAM 2,5 G/50 ML IV INFUZYON ICIN COZELTI ICEREN FLAKON</t>
  </si>
  <si>
    <t>CITREX 20 MG 28 FILM TABLET</t>
  </si>
  <si>
    <t>CITREX 40 MG 28 FILM TABLET</t>
  </si>
  <si>
    <t>%0,9 IZOTONIK SODYUM KLORUR COZELTISI BFS 100 ML (SETLI)</t>
  </si>
  <si>
    <t>STOKLARI BITENE KADAR LISTEDE KALACAK -   08 OCAK 2016 TARİHLİ FİYAT DEĞERLENDİRME KOMİSYONU KARARINA GÖRE DÖNEMSEL AVRO DEĞERİ 2,1166  TL OLARAK GÜNCELLENMİŞTİR. RESEN REFERANSTAN FIYAT DUSUSU</t>
  </si>
  <si>
    <t>%0,9 IZOTONIK SODYUM KLORUR COZELTISI BFS 150 ML (SETLI)</t>
  </si>
  <si>
    <t>%0,9 IZOTONIK SODYUM KLORUR COZELTISI 250 ML BFS (SETLI)</t>
  </si>
  <si>
    <t>CECLOR 125 MG ORAL SUSPANSIYON ICIN GRANUL</t>
  </si>
  <si>
    <t>%0,9 IZOTONIK SODYUM KLORUR COZELTISI 500 ML BFS (SETLI)</t>
  </si>
  <si>
    <t>%0,9 IZOTONIK SODYUM KLORUR COZELTISI 1000 ML BFS (SETLI)</t>
  </si>
  <si>
    <t>%0,9 IZOTONIK SODYUM KLORUR COZELTISI BFS 150 ML (SETSIZ)</t>
  </si>
  <si>
    <t>%0,9 IZOTONIK SODYUM KLORUR COZELTISI 250 ML BFS (SETSIZ)</t>
  </si>
  <si>
    <t>DEVASID 375 MG 14 FILM TABLET</t>
  </si>
  <si>
    <t>DEVASID 750 MG 14 FILM TABLET</t>
  </si>
  <si>
    <t>DEVASID 250MG/5ML 40 ML ORAL SUSPANSIYON</t>
  </si>
  <si>
    <t>08 OCAK 2016 TARİHLİ FİYAT DEĞERLENDİRME KOMİSYONU KARARINA GÖRE DÖNEMSEL AVRO DEĞERİ 2,1166  TL OLARAK GÜNCELLENMİŞTİR..-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</si>
  <si>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DEVASID 250MG/5ML 70 ML ORAL SUSPANSIYON</t>
  </si>
  <si>
    <t>DEVASID 250MG/5ML 100 ML ORAL SUSPANSIYON</t>
  </si>
  <si>
    <t>PAROL 500 MG 30 TABLET</t>
  </si>
  <si>
    <t>HARDCIS 20 MG 8 FILM TABLET</t>
  </si>
  <si>
    <t>TILCOTIL 20 MG 30 FILM KAPLI TABLET</t>
  </si>
  <si>
    <t>TENOKSIKAM</t>
  </si>
  <si>
    <t>MAXCOTIL TEDAVI PAKETI</t>
  </si>
  <si>
    <t>PIRAZMEN 250 MG 20 TABLET</t>
  </si>
  <si>
    <t>MAXTHIO ODT 8 MG AGIZDA DAGILAN 10 TABLET</t>
  </si>
  <si>
    <t>MAXTHIO ODT 4 MG AGIZDA DAGILAN 20 TABLET</t>
  </si>
  <si>
    <t>MAXTHIO ODT 8 MG AGIZDA DAGILAN 20 TABLET</t>
  </si>
  <si>
    <t>DEVALUD 2 MG 30 TABLET</t>
  </si>
  <si>
    <t>J05AH02</t>
  </si>
  <si>
    <t>oseltamivir</t>
  </si>
  <si>
    <t>DEVALUD 4 MG 30 TABLET</t>
  </si>
  <si>
    <t>OSEFLU 30 MG 10 KAPSUL</t>
  </si>
  <si>
    <t>OSELTAMIVIR FOSFAT</t>
  </si>
  <si>
    <t>VI-MINERAL 30 CIGNEME TABLETI</t>
  </si>
  <si>
    <t>KOMBEVIT-C 30 DRAJE</t>
  </si>
  <si>
    <t>ZOLEDRIN 4 MG/5 ML IV INFUZYON ICIN KONSANTRE COZELTI ICEREN FLAKON</t>
  </si>
  <si>
    <t>ZINFORT 110 MG /5 ML SURUP 100 ML</t>
  </si>
  <si>
    <t>NANOGAM 5 G/100 ML IV INFUZYON ICIN COZELTI ICEREN FLAKON</t>
  </si>
  <si>
    <t>DG FARMA</t>
  </si>
  <si>
    <t>BONEMAX 10 MG 28 TABLET</t>
  </si>
  <si>
    <t>DINCSA</t>
  </si>
  <si>
    <t>KETONEPHRO 100 FILM KAPLI TABLET</t>
  </si>
  <si>
    <t xml:space="preserve">ESANSIYEL KETO AMINOASIT </t>
  </si>
  <si>
    <t>KETONEPHRO 300 FILM TABLET</t>
  </si>
  <si>
    <t>MAXIRAM 10 MG 100 FILM TABLET</t>
  </si>
  <si>
    <t>MAXIRAM 10 MG 50 FILM TABLET</t>
  </si>
  <si>
    <t>MAXIRAM 10 MG 30 FILM TABLET</t>
  </si>
  <si>
    <t>NOPOT 880 MG/ 1 G GRANUL (60 SASE)</t>
  </si>
  <si>
    <t>NOPOT 880 MG/ 1 G GRANUL (120 SASE)</t>
  </si>
  <si>
    <t>NOPARKS 1 MG 100 TABLET</t>
  </si>
  <si>
    <t>STOKLARI BITENE KADAR LISTEDE KALACAK -   08 OCAK 2016 TARİHLİ FİYAT DEĞERLENDİRME KOMİSYONU KARARINA GÖRE DÖNEMSEL AVRO DEĞERİ 2,1166  TL OLARAK GÜNCELLENMİŞTİR. RESEN REFERANS DUSUSU</t>
  </si>
  <si>
    <t>C09DA08</t>
  </si>
  <si>
    <t>olmesartan medoxomil and diuretics</t>
  </si>
  <si>
    <t>1-4</t>
  </si>
  <si>
    <t>URSODIN 250 MG 50 KAPSUL</t>
  </si>
  <si>
    <t>OLMETEC PLUS 20 MG/12,5 MG  28 FILM KAPLI TABLET</t>
  </si>
  <si>
    <t>PFIZER</t>
  </si>
  <si>
    <t>FLIX 1 GR 1 AMPUL</t>
  </si>
  <si>
    <t>20+12,5</t>
  </si>
  <si>
    <t>DINCTAS</t>
  </si>
  <si>
    <t>PROFEN 400 MG 100 TABLET</t>
  </si>
  <si>
    <t>YUNANİSTAN</t>
  </si>
  <si>
    <t>PROFEN FORT 600 MG 100 TABLET</t>
  </si>
  <si>
    <t>ULTRAFEN 5 MG 100 ML SUSPANSIYON</t>
  </si>
  <si>
    <t>METRAZOL 5 MG 125 ML SUSPANSIYON</t>
  </si>
  <si>
    <t>KINOFLOX 500 MG 7 FILM TABLET</t>
  </si>
  <si>
    <t>MEMOTEC 10 MG 100 FILM TABLET</t>
  </si>
  <si>
    <t>KREON 8000 IU 20 KAPSUL</t>
  </si>
  <si>
    <t>PANKREATIN</t>
  </si>
  <si>
    <t>PANKREON COMP. 20 DRAJE</t>
  </si>
  <si>
    <t>AMLOVAS 5 MG 90 TABLET</t>
  </si>
  <si>
    <t>DROGSAN</t>
  </si>
  <si>
    <t>AMLOVAS 10 MG 90 TABLET</t>
  </si>
  <si>
    <t>DOLARIT 400 MG 28 FILM TABLET</t>
  </si>
  <si>
    <t>EZETIMIB + ATORVASTATIN</t>
  </si>
  <si>
    <t>FAMOTSAN 40 MG 30 TABLET</t>
  </si>
  <si>
    <t>TEBLIGIN 6. MADDESI Z BENDINE GORE REFERANS FIYAT ARTISI -STOKLARI BITENE KADAR LISTEDE KALACAK -   08 OCAK 2016 TARİHLİ FİYAT DEĞERLENDİRME KOMİSYONU KARARINA GÖRE DÖNEMSEL AVRO DEĞERİ 2,1166  TL OLARAK GÜNCELLENMİŞTİR. REFERANS DUSUSU</t>
  </si>
  <si>
    <t>VIGAM LIQUID 5 G</t>
  </si>
  <si>
    <t>FEKSINE 180 MG 10 FILM TABLET</t>
  </si>
  <si>
    <t>C09CA08</t>
  </si>
  <si>
    <t>olmesartan medoxomil</t>
  </si>
  <si>
    <t>FEKSINE 120 MG 10 FILM TABLET</t>
  </si>
  <si>
    <t>OLMETEC 20 MG 28 FILM TABLET</t>
  </si>
  <si>
    <t>FLUTANS 2,5 MG 30 TABLET</t>
  </si>
  <si>
    <t>CARVESAN 6,25 MG 30 TABLET</t>
  </si>
  <si>
    <t>CARVESAN 12,5 MG 30 TABLET</t>
  </si>
  <si>
    <t>CARVESAN 25 MG 30 TABLET</t>
  </si>
  <si>
    <t>DENTA-CLAR 125 MG/5 ML ORAL SUSPANSIYON HAZIRLAMAK ICIN GRANUL 70 ML</t>
  </si>
  <si>
    <t>LOSARTIL 100 MG 28 FILM TABLET</t>
  </si>
  <si>
    <t>MELURJIN 7,5 MG 30 TABLET</t>
  </si>
  <si>
    <t>MELURJIN 15 MG 30 TABLET</t>
  </si>
  <si>
    <t>DROVID 200 MG 10 FILM TABLET</t>
  </si>
  <si>
    <t>PROTECH 20 MG 14 ENTERIK KAPLI TABLET</t>
  </si>
  <si>
    <t xml:space="preserve">ADVANTAN 15 GR YAGLI POMAD </t>
  </si>
  <si>
    <t>PROTECH 20 MG 28 ENTERIK KAPLI TABLET</t>
  </si>
  <si>
    <t>SEFAKTIL 500 MG 10 FILM TABLET</t>
  </si>
  <si>
    <t>SEFAKTIL 500 MG 20 FILM TABLET</t>
  </si>
  <si>
    <t>SEFAKTIL 250 MG 10 FILM TABLET</t>
  </si>
  <si>
    <t>SEFAKTIL 250 MG 20 FILM TABLET</t>
  </si>
  <si>
    <t>SEFAKTIL 500 MG 14 FILM TABLET</t>
  </si>
  <si>
    <t>FUSINAT 500 MG 15 FILM TABLET</t>
  </si>
  <si>
    <t>TENOKSAN 20 MG 30 KAPSUL</t>
  </si>
  <si>
    <t>NUMETA PED G19 %E INFUZYON ICIN EMULSIYON, 1000 ML</t>
  </si>
  <si>
    <t>AMINO ASIT + ELEKTROLIT + LIPID + KARBONHIDRAT</t>
  </si>
  <si>
    <t>AMINOASIT</t>
  </si>
  <si>
    <t>C08CA13</t>
  </si>
  <si>
    <t>lercanidipine</t>
  </si>
  <si>
    <t>LERCADIP 10 MG 30 FILM TABLET</t>
  </si>
  <si>
    <t>LERKANIDIPIN HCL</t>
  </si>
  <si>
    <t>PROLASTIN-C 1000 MG IV INFUZYON ICIN LIYOFILIZE TOZ ICEREN 1 FLAKON</t>
  </si>
  <si>
    <t>REFERANSTAN FIYAT DUSUSU - STOKLARI BITENE KADAR LISTEDE KALACAK -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</si>
  <si>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LERCADIP 20 MG 30 FILM TABLET</t>
  </si>
  <si>
    <t>FREAMINE III %10 1000 ML(SETSIZ)</t>
  </si>
  <si>
    <t>FREAMINE III %10 1000 ML(SETLI)</t>
  </si>
  <si>
    <t>S01XA20</t>
  </si>
  <si>
    <t>artificial tears and other indifferent preparations</t>
  </si>
  <si>
    <t>IMMUNINE  600 IU IV INFUZYON ICIN LIYOFILIZE TOZ ICEREN FLAKON</t>
  </si>
  <si>
    <t>ANTI HEMOFILIK FAKTOR IX</t>
  </si>
  <si>
    <t>VISCOTEARS 10 GR JEL</t>
  </si>
  <si>
    <t>KARBOMER</t>
  </si>
  <si>
    <t>HEMOFIL M 1000 IU IV INFUZYON ICIN LIYOFILIZE TOZ ICEREN FLAKON</t>
  </si>
  <si>
    <t>RHEOMACRODEX 500 ML(SETLI)</t>
  </si>
  <si>
    <t>DEKSTRAN 40 + SODYUM KLORUR</t>
  </si>
  <si>
    <t>RHEOMACRODEX PVC 500 ML(SETLI)</t>
  </si>
  <si>
    <t>RHEOMACRODEX 500 ML(SETSIZ)</t>
  </si>
  <si>
    <t>RHEOMACRODEX PVC 500 ML(SETSIZ)</t>
  </si>
  <si>
    <t>HEPATECT CP 50 IU 10 ML FLAKON</t>
  </si>
  <si>
    <t>KANSUK</t>
  </si>
  <si>
    <t>%10 DEKSTROZ PVC 150 ML (SETLI)</t>
  </si>
  <si>
    <t xml:space="preserve">%10 DEKSTROZ PVC 150 ML(SETSIZ) </t>
  </si>
  <si>
    <t>%10 DEKSTROZ PVC 500 ML (SETSIZ)</t>
  </si>
  <si>
    <t>%10 DEKSTROZ PVC 500 ML(SETLI)</t>
  </si>
  <si>
    <t>%10 DEKSTROZ VAC.500 ML(SETLI)</t>
  </si>
  <si>
    <t xml:space="preserve"> - STOKLARI BITENE KADAR LISTEDE KALACAK 08 OCAK 2016 TARİHLİ FİYAT DEĞERLENDİRME KOMİSYONU KARARINA GÖRE DÖNEMSEL AVRO DEĞERİ 2,1166  TL OLARAK GÜNCELLENMİŞTİR.-EKK KARARINA ISTINADEN VERILEN DSF ARTISLARI GRF'YE YANSITILMISTIR</t>
  </si>
  <si>
    <t>%10 DEKSTROZ VAC.500 ML(SETSIZ)</t>
  </si>
  <si>
    <t>N06AA02</t>
  </si>
  <si>
    <t>%20 DEKS SOL TORBA PVC 500 ML(SETLI)</t>
  </si>
  <si>
    <t>imipramine</t>
  </si>
  <si>
    <t>TOFRANIL 25 MG 50 DRAJE</t>
  </si>
  <si>
    <t>%20 DEKS SOL TORBA PVC 500 ML(SETSIZ)</t>
  </si>
  <si>
    <t>%20 DEKSTROZ VAC.500 ML(SETLI)</t>
  </si>
  <si>
    <t>%20 DEKSTROZ VAC.500 ML(SETSIZ)</t>
  </si>
  <si>
    <t>%30 DEKSTROZ PVC 500 ML (SETLI)</t>
  </si>
  <si>
    <t>%30 DEKSTROZ PVC 500 ML(SETSIZ)</t>
  </si>
  <si>
    <t>%30 DEKSTROZ SISE 500 ML(SETLI)</t>
  </si>
  <si>
    <t>%30 DEKSTROZ SISE 500 ML(SETSIZ)</t>
  </si>
  <si>
    <t>IVHEBEX 5000 IU/100 ML IV INF. ICIN LIYOFILIZE TOZ ICEREN 1 FLAKON</t>
  </si>
  <si>
    <t>%5 DEKSTROZ  PVC 50 ML(SETLI)</t>
  </si>
  <si>
    <t>%5 DEKSTROZ  PVC 50 ML(SETSIZ)</t>
  </si>
  <si>
    <t>%5 DEKSTROZ 250 ML(SETLI)</t>
  </si>
  <si>
    <t>%5 DEKSTROZ PVC   100 ML(SETSIZ)</t>
  </si>
  <si>
    <t>%5 DEKSTROZ PVC   150 ML(SETLI)</t>
  </si>
  <si>
    <t>%5 DEKSTROZ PVC   150 ML(SETSIZ)</t>
  </si>
  <si>
    <t>%5 DEKSTROZ PVC   250 ML(SETSIZ)</t>
  </si>
  <si>
    <t>%5 DEKSTROZ PVC   500 ML(SETLI)</t>
  </si>
  <si>
    <t>%5 DEKSTROZ PVC   500 ML(SETSIZ)</t>
  </si>
  <si>
    <t>%5 DEKSTROZ PVC 1000 ML(SETLI)</t>
  </si>
  <si>
    <t>%5 DEKSTROZ PVC 1000 ML(SETSIZ)</t>
  </si>
  <si>
    <t>STOKLARI BITENE KADAR LISTEDE KALACAK-04 NISAN 2013 TARIHINDE TOPLANAN FIYAT DEGERLENDIRME KOMISYONU KARARLARINA GORE TEBLIGIN 5-1-A MADDESI GEREGI FIYAT ARTISI -   08 OCAK 2016 TARİHLİ FİYAT DEĞERLENDİRME KOMİSYONU KARARINA GÖRE DÖNEMSEL AVRO DEĞERİ 2,1166  TL OLARAK GÜNCELLENMİŞTİR.-EKK KARARINA ISTINADEN VERILEN DSF ARTISLARI GRF'YE YANSITILMISTIR22.03.2016 TARIHLI FDK KARARINA GORE %15,28 ORANINDA DSF ARTISI VERILMISTIR</t>
  </si>
  <si>
    <t>B03AE03</t>
  </si>
  <si>
    <t>iron and multivitamins</t>
  </si>
  <si>
    <t>%5 DEKSTROZ SISE   500 ML(SETSIZ)</t>
  </si>
  <si>
    <t>FERRO SANOL B 150 ML SURUP</t>
  </si>
  <si>
    <t>FERROGLIKOKOL SULFAT + VITAMIN B1 + VITAMIN B6 + RIBOFLAVIN SODYUM FOSFAT</t>
  </si>
  <si>
    <t>%5 DEKSTROZ SISE 1000 ML(SETLI)</t>
  </si>
  <si>
    <t>112,5+0,32+0,63+0,43</t>
  </si>
  <si>
    <t>%5 DEKSTROZ SISE(SETSIZ)1000ML SOLUSYON</t>
  </si>
  <si>
    <t>%50 DEKSTROZ VAC. 500 ML(SETLI)</t>
  </si>
  <si>
    <t>%50 DEKSTROZ VAC. 500 ML(SETSIZ)</t>
  </si>
  <si>
    <t>ALBIOMIN %20 100 ML IV INFUZYON ICIN COZ.ICEREN FLAKON</t>
  </si>
  <si>
    <t>INSAN PLAZMA PROTEINI + HUMAN ALBUMIN</t>
  </si>
  <si>
    <t>%5 DEKSTROZ SISE   500 ML(SETLI)</t>
  </si>
  <si>
    <t>FIRMA ISIM DUZELTMESI-STOKLARI BITENE KADAR LISTEDE KALACAK -   08 OCAK 2016 TARİHLİ FİYAT DEĞERLENDİRME KOMİSYONU KARARINA GÖRE DÖNEMSEL AVRO DEĞERİ 2,1166  TL OLARAK GÜNCELLENMİŞTİR.-EKK KARARINA ISTINADEN VERILEN DSF ARTISLARI GRF'YE YANSITILMISTIR</t>
  </si>
  <si>
    <t>GYNO-LOMEXIN % 2  30 GR KREM</t>
  </si>
  <si>
    <t>BIOTEST HUMAN ALBUMIN FH %20 50 ML IV INFUZYON ICIN COZ.ICEREN FLAKON</t>
  </si>
  <si>
    <t>URUN ISIM DEGISIKLIGI - STOKLAR BITENE KADAR LISTEDE KALACAK -   08 OCAK 2016 TARİHLİ FİYAT DEĞERLENDİRME KOMİSYONU KARARINA GÖRE DÖNEMSEL AVRO DEĞERİ 2,1166  TL OLARAK GÜNCELLENMİŞTİR.-EKK KARARINA ISTINADEN VERILEN DSF ARTISLARI GRF'YE YANSITILMISTIR</t>
  </si>
  <si>
    <t>ISOLYTE-P PVC  250 ML(SETLI)</t>
  </si>
  <si>
    <t>DEKSTROZ + DIBAZIK POTASYUM FOSFAT + MAGNEZYUM KLORUR + POTASYUM KLORUR + SODYUM LAKTAT</t>
  </si>
  <si>
    <t>DEFLU FORT 20 TABLET</t>
  </si>
  <si>
    <t>ISOLYTE-P PVC  250 ML(SETSIZ)</t>
  </si>
  <si>
    <t>10+4+650</t>
  </si>
  <si>
    <t>ISOLYTE-P PVC  500 ML(SETSIZ)</t>
  </si>
  <si>
    <t>ISOLYTE-P PVC 500 ML(SETLI)</t>
  </si>
  <si>
    <t>ISOLYTE-P SISE 500 ML(SETSIZ)</t>
  </si>
  <si>
    <t>ISOLYTE-PSISE 500 ML(SETLI)</t>
  </si>
  <si>
    <t>ISOLYTE M PVC 500 ML(SETLI)</t>
  </si>
  <si>
    <t>DEKSTROZ + DIBAZIK POTASYUM FOSFAT + POTASYUM KLORUR + SODYUM ASETAT TRIHIDRAT + SODYUM KLORUR</t>
  </si>
  <si>
    <t>ISOLYTE M PVC 500 ML(SETSIZ)</t>
  </si>
  <si>
    <t>ISOLYTE M SISE 500 ML(SETLI)</t>
  </si>
  <si>
    <t>ISOLYTE M SISE 500 ML(SETSIZ)</t>
  </si>
  <si>
    <t>ISOLYTE-M %5 DEKSTROZ PVC  1000 ML(SETLI)</t>
  </si>
  <si>
    <t>ISOLYTE-M %5 DEKSTROZ PVC  1000 ML(SETSIZ)</t>
  </si>
  <si>
    <t>ISOLYTE-M %5 DEKSTROZ SISE 1000 ML(SETLI)</t>
  </si>
  <si>
    <t>ISOLYTE-M %5 DEKSTROZSISE 1000 ML(SETSIZ)</t>
  </si>
  <si>
    <t>TEBLIGIN 6. MADDESI V BENDINE GORE FIYAT ARTISI - STOKLARI BITENE KADAR LISTEDE KALACAK -   08 OCAK 2016 TARİHLİ FİYAT DEĞERLENDİRME KOMİSYONU KARARINA GÖRE DÖNEMSEL AVRO DEĞERİ 2,1166  TL OLARAK GÜNCELLENMİŞTİR.</t>
  </si>
  <si>
    <t>D10AD51</t>
  </si>
  <si>
    <t>tretinoin, combinations</t>
  </si>
  <si>
    <t>%5 DEKSTROZ LAKTAT RINGER PVC 1000 ML(SETSIZ)</t>
  </si>
  <si>
    <t>DEKSTROZ + KALSIYUM KLORUR + POTASYUM KLORUR + SODYUM KLORUR + SODYUM LAKTAT</t>
  </si>
  <si>
    <t>%5 DEKSTROZ LAKTATLI RINGER PVC 1000 ML(SETLI)</t>
  </si>
  <si>
    <t>ERITRETIN 30 GR JEL</t>
  </si>
  <si>
    <t>ERITROMISIN+TRETIONIN</t>
  </si>
  <si>
    <t>4%+0,025%</t>
  </si>
  <si>
    <t>%5 DEKSTROZ LAKTATLI RINGER PVC 500 ML(SETLI)</t>
  </si>
  <si>
    <t>%5 DEKSTROZ LAKTATLI RINGER PVC 500 ML(SETSIZ)</t>
  </si>
  <si>
    <t>%5 DEKSTROZ LAKTATLI RINGER SISE   500 ML(SETSIZ)</t>
  </si>
  <si>
    <t>%5 DEKSTROZ LAKTATLI RINGER SISE 1000 ML(SETLI)</t>
  </si>
  <si>
    <t>%5 DEKSTROZ LAKTATLI RINGER SISE 1000 ML(SETSIZ)</t>
  </si>
  <si>
    <t xml:space="preserve">  08 OCAK 2016 TARİHLİ FİYAT DEĞERLENDİRME KOMİSYONU KARARINA GÖRE DÖNEMSEL AVRO DEĞERİ 2,1166  TL OLARAK GÜNCELLENMİŞTİR. STOKLAR BITENE KADAR LISTEDE KALACAK</t>
  </si>
  <si>
    <t>MULTICOLD 200/250/50 MG 20 EFERVESAN TABLET</t>
  </si>
  <si>
    <t>KADALEX SISE 500 ML(SETLI)</t>
  </si>
  <si>
    <t>DEKSTROZ + POTASYUM KLORUR</t>
  </si>
  <si>
    <t>250+50+200</t>
  </si>
  <si>
    <t>KADEKS-40  500 ML(SETLI)</t>
  </si>
  <si>
    <t>DEKSTROZ + POTASYUM KLORUR + SODYUM KLORUR</t>
  </si>
  <si>
    <t>PENTAGLOBIN 50 ML 1 FLAKON</t>
  </si>
  <si>
    <t>KADEKS-40  500 ML(SETSIZ)</t>
  </si>
  <si>
    <t>%5 DEKSTROZ %02 NACL PVC 250 ML(SETLI)</t>
  </si>
  <si>
    <t>%5 DEKSTROZ %02 NACL PVC 250 ML(SETSIZ)</t>
  </si>
  <si>
    <t>%5 DEKSTROZ %02 NACL PVC 500 ML(SETLI)</t>
  </si>
  <si>
    <t>%5 DEKSTROZ %02 NACL PVC 500 ML(SETSIZ)</t>
  </si>
  <si>
    <t>%5 DEKSTROZ %02 NACL SISE 500 ML (SETSIZ)</t>
  </si>
  <si>
    <t>%5 DEKSTROZ %02 NACL SISE 500 ML(SETLI)</t>
  </si>
  <si>
    <t>%5 DEKSTROZ %045 NACL PVC 1000 ML (SETLI)</t>
  </si>
  <si>
    <t>%5 DEKSTROZ %045 NACL PVC 1000 ML (SETSIZ)</t>
  </si>
  <si>
    <t>R06AE09</t>
  </si>
  <si>
    <t>levocetirizine</t>
  </si>
  <si>
    <t>%5 DEKSTROZ %045 NACL PVC 500 ML (SETLI)</t>
  </si>
  <si>
    <t>XYZAL 0,5 MG/ML ORAL COZELTI</t>
  </si>
  <si>
    <t>%5 DEKSTROZ %045 NACL PVC 500 ML (SETSIZ)</t>
  </si>
  <si>
    <t>%5 DEKSTROZ %045 NACL SISE 500 ML (SETLI)</t>
  </si>
  <si>
    <t>INTRATECT 10 G/200 ML IV INFUZYON ICIN COZELTI ICEREN 1 FLAKON</t>
  </si>
  <si>
    <t>%5 DEKSTROZ %045 NACL SISE 500 ML (SETSIZ)</t>
  </si>
  <si>
    <t>%5 DEKSTROZ %09 NACL SISE   500 ML (SETLI)</t>
  </si>
  <si>
    <t>%5 DEKSTROZ %09 NACL SISE   500 ML (SETSIZ)</t>
  </si>
  <si>
    <t>%5 DEKSTROZ %09 NACL SISE 1000 ML (SETLI)</t>
  </si>
  <si>
    <t>%5 DEKSTROZ %09 NACL SISE 1000 ML (SETSIZ)</t>
  </si>
  <si>
    <t>IZODEKS 1/3 PVC   250 ML(SETLI)</t>
  </si>
  <si>
    <t>IZODEKS 1/3 PVC   250 ML(SETSIZ)</t>
  </si>
  <si>
    <t>IZODEKS 1/3 PVC   500 ML(SETLI)</t>
  </si>
  <si>
    <t>IZODEKS 1/3 PVC   500 ML(SETSIZ)</t>
  </si>
  <si>
    <t>IZODEKS 1/3 SISE  500 ML(SETLI)</t>
  </si>
  <si>
    <t>IZODEKS 1/3 SISE  500 ML(SETSIZ)</t>
  </si>
  <si>
    <t>BEDELI ODENECEK ILAÇLAR LISTESINDE YER ALMADIGI IÇIN FIYAT DUZELTMESI -   08 OCAK 2016 TARİHLİ FİYAT DEĞERLENDİRME KOMİSYONU KARARINA GÖRE DÖNEMSEL AVRO DEĞERİ 2,1166  TL OLARAK GÜNCELLENMİŞTİR. STOKLAR BITENE KADAR LISTEDE KALACAKTIR.</t>
  </si>
  <si>
    <t>APRANAX 275 MG 10  TABLET</t>
  </si>
  <si>
    <t>INTRATECT 5 G/100 ML IV INFUZYON ICIN COZELTI ICEREN 1 FLAKON</t>
  </si>
  <si>
    <t>5+100</t>
  </si>
  <si>
    <t>KADALEX SISE 500 ML(SETSIZ)</t>
  </si>
  <si>
    <t>J01DD08</t>
  </si>
  <si>
    <t>cefixime</t>
  </si>
  <si>
    <t>MOLCEF PLUS 400/125 MG 10 FILM KAPLI TABLET</t>
  </si>
  <si>
    <t>POTASYUM KLAVUNAT + SEFIKSIM</t>
  </si>
  <si>
    <t>400+125</t>
  </si>
  <si>
    <t>%5 DEKSTROZ %09 NACL PVC   500 ML (SETLI)</t>
  </si>
  <si>
    <t>%5 DEKSTROZ %09 NACL PVC   500 ML (SETSIZ)</t>
  </si>
  <si>
    <t>G04BD08</t>
  </si>
  <si>
    <t>solifenacin</t>
  </si>
  <si>
    <t>VESIFIX 5 MG 30 FILM KAPLI TABLET</t>
  </si>
  <si>
    <t>NOBEL ILAC PAZARLAMA</t>
  </si>
  <si>
    <t>%5 DEKSTROZ %09 NACL PVC 1000 ML (SETLI)</t>
  </si>
  <si>
    <t>%5 DEKSTROZ %09 NACL PVC 1000 ML (SETSIZ)</t>
  </si>
  <si>
    <t>ISOLYTE-S PH 7.4 PVC    500 ML(SETLI)</t>
  </si>
  <si>
    <t>DIBAZIK SODYUM FOSFAT HEPTAHIDRAT + MAGNEZYUM KLORUR HEGZAHIDRAT + MONOBAZIK POTASYUM FOSFAT + POTASYUM KLORUR + SODYUM ASETAT TRIHIDRAT + SODYUM GLUKONAT + SODYUM KLORUR</t>
  </si>
  <si>
    <t>ISOLYTE-S PH 7.4 PVC    500 ML(SETSIZ)</t>
  </si>
  <si>
    <t>ISOLYTE-S PH 7.4 PVC  1000 ML(SETLI)</t>
  </si>
  <si>
    <t>ISOLYTE-S PH 7.4 PVC  1000 ML(SETSIZ)</t>
  </si>
  <si>
    <t>DOBUTABAG 1000MCG/ML STERIL IV INFUZYON SOLUSYONU 250ML PVC TORBA</t>
  </si>
  <si>
    <t>DOBUTABAG 2000MCG/ML STERIL IV INFUZYON SOLUSYONU 250ML PVC TORBA</t>
  </si>
  <si>
    <t>DOBUTABAG 4000MCG/ML STERIL IV INFUZYON SOLUSYONU 250ML PVC TORBA</t>
  </si>
  <si>
    <t>A16AX01</t>
  </si>
  <si>
    <t>thioctic acid</t>
  </si>
  <si>
    <t>FEIBA 500 U IV INFUZYON ICIN LIYOFILIZE TOZ ICEREN FLAKON</t>
  </si>
  <si>
    <t>FAKTOR VIII INHIBITOR BY-PASS AKTIVITESINE SAHIP INSAN PLAZMA PROTEINI</t>
  </si>
  <si>
    <t>LIPOLIN 600 MG 30 FILM TABLET</t>
  </si>
  <si>
    <t>THIOCTIC ASID</t>
  </si>
  <si>
    <t>TISSEEL LYO 1 ML TROMBIN COZ. VE 1 ML FIBRINOJEN COZ. ICEREN IKI BILESENLI FIBRIN YAPISTIRICI</t>
  </si>
  <si>
    <t>FIBRIN YAPISTIRICI</t>
  </si>
  <si>
    <t>TISSEEL 2 ML KULLANIMA HAZIR ENJEKTOR (FROZEN)</t>
  </si>
  <si>
    <t>TISSEEL 4 ML KULLANIMA HAZIR ENJEKTOR (FROZEN)</t>
  </si>
  <si>
    <t>TISSEEL 10 ML KULLANIMA HAZIR ENJEKTOR (FROZEN)</t>
  </si>
  <si>
    <t>GLISIN %1.5 PVC   3000 ML(SETSIZ)</t>
  </si>
  <si>
    <t>GLISIN</t>
  </si>
  <si>
    <t>HIDROKSIETIL NISASTA + SODYUM KLORUR</t>
  </si>
  <si>
    <t>ISOHES %6 (SETSIZ)500 ML SOLUSYON</t>
  </si>
  <si>
    <t xml:space="preserve">ISOLYTE  PVC    500 ML(SETLI) </t>
  </si>
  <si>
    <t>ISOLYTE  PVC    500 ML(SETSIZ)</t>
  </si>
  <si>
    <t>S01AE07</t>
  </si>
  <si>
    <t>moxifloxacin</t>
  </si>
  <si>
    <t>ISOLYTE  PVC  1000 ML(SETLI)</t>
  </si>
  <si>
    <t>DEMOXIF %0,5 GOZ DAMLASI, COZELTI (5 ML)</t>
  </si>
  <si>
    <t>ISOLYTE  PVC  1000 ML(SETSIZ)</t>
  </si>
  <si>
    <t>ISOLYTE SISE   500 ML(SETLI)</t>
  </si>
  <si>
    <t>ISOLYTE SISE   500 ML(SETSIZ)</t>
  </si>
  <si>
    <t>ISOLYTE SISE 1000 ML(SETLI)</t>
  </si>
  <si>
    <t>URUN ISIM DEGISIKLIGI - STOKLARI BITENE KADAR LISTEDE KALACAK -   08 OCAK 2016 TARİHLİ FİYAT DEĞERLENDİRME KOMİSYONU KARARINA GÖRE DÖNEMSEL AVRO DEĞERİ 2,1166  TL OLARAK GÜNCELLENMİŞTİR.</t>
  </si>
  <si>
    <t>ISOLYTE SISE 1000 ML(SETSIZ)</t>
  </si>
  <si>
    <t>R03AK06</t>
  </si>
  <si>
    <t>salmeterol and other drugs for obstructive airway diseases</t>
  </si>
  <si>
    <t>AIRPLUS 50/500 MCG DISCAIR INHALASYON ICIN TOZ 60 DOZ</t>
  </si>
  <si>
    <t>NEUTEC INHALER</t>
  </si>
  <si>
    <t>500+50</t>
  </si>
  <si>
    <t xml:space="preserve">RINGER PVC 1000 ML(SETLI) </t>
  </si>
  <si>
    <t>KALSIYUM KLORUR + POTASYUM KLORUR + SODYUM KLORUR</t>
  </si>
  <si>
    <t>RINGER PVC 1000 ML(SETSIZ)</t>
  </si>
  <si>
    <t>RINGER PVC 2000 ML(SETLI)</t>
  </si>
  <si>
    <t>RINGER PVC 2000 ML(SETSIZ)</t>
  </si>
  <si>
    <t>DEVAPEN 400 I.M. ENJEKSIYONLUK COZELTI ICIN TOZ ICEREN FLAKON (1 FLAKON)</t>
  </si>
  <si>
    <t>RINGER SISE 1000 ML(SETLI)</t>
  </si>
  <si>
    <t>RINGER SISE 1000 ML(SETSIZ)</t>
  </si>
  <si>
    <t>FIRMA DEVRI - STOKLATI BITENE KADAR LISTEDE KALACAK RESEN REFERANS DUSUSU REFERANS DUSUSU. 3 OCAK 2017 TARIHLI FIYAT DEGERLENDIRME KOMISYONU KARARINA GORE DONEMSEL AVRO DEĞERİ 2,3421 TL OLARAK GUNCELLENMISTIR.</t>
  </si>
  <si>
    <t>LAKTATLI RINGER PVC   500 ML(SETLI)</t>
  </si>
  <si>
    <t>C05AA</t>
  </si>
  <si>
    <t>LAKTATLI RINGER PVC   500 ML(SETSIZ)</t>
  </si>
  <si>
    <t>corticosteroids</t>
  </si>
  <si>
    <t>LAKTATLI RINGER PVC 1000 ML(SETLI)</t>
  </si>
  <si>
    <t>KORTOS 24 SUPOZITUAR</t>
  </si>
  <si>
    <t>HIDROKORTIZON ASETAT + POLIDOKANOL</t>
  </si>
  <si>
    <t>EMBIL</t>
  </si>
  <si>
    <t>5+27</t>
  </si>
  <si>
    <t>LAKTATLI RINGER PVC 1000 ML(SETSIZ)</t>
  </si>
  <si>
    <t>LAKTATLI RINGER PVC 2000 ML(SETLI)</t>
  </si>
  <si>
    <t>LAKTATLI RINGER PVC 2000 ML(SETSIZ)</t>
  </si>
  <si>
    <t>LAKTATLI RINGER SISE   500 ML(SETLI)</t>
  </si>
  <si>
    <t>LAKTATLI RINGER SISE   500 ML(SETSIZ)</t>
  </si>
  <si>
    <t>LAKTATLI RINGER SISE 1000 ML(SETLI)</t>
  </si>
  <si>
    <t>LAKTATLI RINGER SISE 1000 ML(SETSIZ)</t>
  </si>
  <si>
    <t>AMBALAJ MIKTARI DEGISIP YENI BARKOD ALINDIGI ICIN ESKI AMBALAJ MIKTARLI OLAN PASİFE ALINMISTIR.</t>
  </si>
  <si>
    <t>EŞDEĞER OLARAK DUZELTILDI -   08 OCAK 2016 TARİHLİ FİYAT DEĞERLENDİRME KOMİSYONU KARARINA GÖRE DÖNEMSEL AVRO DEĞERİ 2,1166  TL OLARAK GÜNCELLENMİŞTİR.-EKK KARARINA ISTINADEN VERILEN DSF ARTISLARI GRF'YE YANSITILMISTIR</t>
  </si>
  <si>
    <t>D07AC01</t>
  </si>
  <si>
    <t>DIPROLEN % 0,05 POMAD 15 GR</t>
  </si>
  <si>
    <t>BETAMETAZON DIPROPIYONAT</t>
  </si>
  <si>
    <t>MANNITOL %20 PVC   100 ML(SETLI)</t>
  </si>
  <si>
    <t>MANNITOL</t>
  </si>
  <si>
    <t>MANNITOL %20 PVC   100 ML(SETSIZ)</t>
  </si>
  <si>
    <t>MANNITOL %20 PVC   150 ML(SETLI)</t>
  </si>
  <si>
    <t>MANNITOL %20 PVC   150 ML(SETSIZ)</t>
  </si>
  <si>
    <t>MANNITOL %20 PVC   500 ML(SETLI)</t>
  </si>
  <si>
    <t>MANNITOL %20 PVC   500 ML(SETSIZ)</t>
  </si>
  <si>
    <t>RESECTISOL 3000 ML(SETLI)</t>
  </si>
  <si>
    <t>RESECTISOL 3000 ML(SETSIZ)</t>
  </si>
  <si>
    <t>MANNITOL %20 SISE  500 ML(SETLI)</t>
  </si>
  <si>
    <t>MANNITOL %20 SISE  500 ML(SETSIZ)</t>
  </si>
  <si>
    <t>GLUCOPHAGE 850 MG 100 FILM TABLET</t>
  </si>
  <si>
    <t>ADVATE 1000 IU/5 ML IV ENJEKSIYON ICIN LIYOFILIZE TOZ ICEREN FLAKON</t>
  </si>
  <si>
    <t xml:space="preserve">OKTOKOG ALFA (INSAN KOAGULASYON FAKTORU VIII) </t>
  </si>
  <si>
    <t>DEVAPEN 800 I.M. ENJEKSIYONLUK COZELTI ICIN TOZ ICEREN FLAKON (1 FLAKON)</t>
  </si>
  <si>
    <t>ADVATE 250 IU/5 ML IV ENJEKSIYON ICIN LIYOFILIZE TOZ ICEREN FLAKON</t>
  </si>
  <si>
    <t>A11AA04</t>
  </si>
  <si>
    <t>multivitamins and trace elements</t>
  </si>
  <si>
    <t>ADVATE 500 IU/5 ML IV ENJEKSIYON ICIN LIYOFILIZE TOZ ICEREN FLAKON</t>
  </si>
  <si>
    <t>ADVATE 1500 IU/5 ML IV ENJEKSIYON ICIN LIYOFILIZE TOZ ICEREN FLAKON</t>
  </si>
  <si>
    <t>FERREVIT PRONATAL 60  FILM TABLET</t>
  </si>
  <si>
    <t>MULTIVITAMIN + MINERAL</t>
  </si>
  <si>
    <t>ENDOXAN 1000 MG 1 FLAKON</t>
  </si>
  <si>
    <t>ENDOXAN  50 MG 50 DRAJE</t>
  </si>
  <si>
    <t>ENDOXAN 500 MG 1 FLAKON+ERITICI AMPUL</t>
  </si>
  <si>
    <t xml:space="preserve">%3 SODYUM KLORUR SOLUSYON  PVC 150 ML(SETLI) </t>
  </si>
  <si>
    <t xml:space="preserve">%3 SODYUM KLORUR SOLUSYON  PVC 150 ML(SETSIZ) </t>
  </si>
  <si>
    <t>%3 SODYUM KLORUR SOLUSYON PVC 250 ML(SETLI)</t>
  </si>
  <si>
    <t>%3 SODYUM KLORUR SOLUSYON PVC 250 ML(SETSIZ)</t>
  </si>
  <si>
    <t>IZOTONIK NACL IRIGAS   500 ML</t>
  </si>
  <si>
    <t>IZOTONIK NACL IRIGAS 1000 ML</t>
  </si>
  <si>
    <t>IZOTONIK NACL PVC       50 ML(SETLI)</t>
  </si>
  <si>
    <t xml:space="preserve"> FIYAT DUSUSU- FIRMA STOK ZARARLARINI KARSILAMAYI TAAHHUT ETMISTIR. 3 OCAK 2017 TARIHLI FIYAT DEGERLENDIRME KOMISYONU KARARINA GORE DONEMSEL AVRO DEĞERİ 2,3421 TL OLARAK GUNCELLENMISTIR. STOKLAR BITENE KADAR LISTEDE KALACAKTIR.  FIYAT DUSUSU - FIRMA STOK ZARARLARINI KARSILAMAYI TAAHHUT ETMISTIR.</t>
  </si>
  <si>
    <t>IZOTONIK NACL PVC       50 ML(SETSIZ)</t>
  </si>
  <si>
    <t>IZOTONIK NACL PVC      150 ML(SETSIZ)</t>
  </si>
  <si>
    <t>IZOTONIK NACL PVC      500 ML(SETLI)</t>
  </si>
  <si>
    <t>IZOTONIK NACL PVC      500 ML(SETSIZ)</t>
  </si>
  <si>
    <t>IZOTONIK NACL PVC     100 ML(SETLI)</t>
  </si>
  <si>
    <t>IZOTONIK NACL PVC     100 ML(SETSIZ)</t>
  </si>
  <si>
    <t>IZOTONIK NACL PVC     150 ML(SETLI)</t>
  </si>
  <si>
    <t>J05AF05</t>
  </si>
  <si>
    <t>lamivudine</t>
  </si>
  <si>
    <t>IZOTONIK NACL PVC     250 ML(SETLI)</t>
  </si>
  <si>
    <t>IZOTONIK NACL PVC     250 ML(SETSIZ)</t>
  </si>
  <si>
    <t>dexamethasone</t>
  </si>
  <si>
    <t>MEDOVIR 100 MG 28 FILM TABLET</t>
  </si>
  <si>
    <t>LAMIVUDIN</t>
  </si>
  <si>
    <t>SANOVEL</t>
  </si>
  <si>
    <t>IZOTONIK NACL PVC   1000 ML(SETLI)</t>
  </si>
  <si>
    <t>DEKORT 5 MG/5 ML GOZ VE KULAK DAMLASI,COZELTI</t>
  </si>
  <si>
    <t>IZOTONIK NACL PVC   1000 ML(SETSIZ)</t>
  </si>
  <si>
    <t>IZOTONIK NACL PVC   3000 ML(SETLI)</t>
  </si>
  <si>
    <t>IZOTONIK NACL SISE     500 ML(SETLI)</t>
  </si>
  <si>
    <t>IZOTONIK NACL SISE     500 ML(SETSIZ)</t>
  </si>
  <si>
    <t>IZOTONIK NACL SISE   1000 ML(SETLI)</t>
  </si>
  <si>
    <t>IZOTONIK NACL SISE   1000 ML(SETSIZ)</t>
  </si>
  <si>
    <t>IZOTONIK NACL PVC   3000 ML (SETSIZ)</t>
  </si>
  <si>
    <t>H02AB02</t>
  </si>
  <si>
    <t>DEKORT 8 MG/2 ML IM/IV ENJEKSIYONLUK COZELTI 1 AMPUL</t>
  </si>
  <si>
    <t>TEOBAG 200 100 ML(SETLI)</t>
  </si>
  <si>
    <t>TEOBAG 200 100 ML(SETSIZ)</t>
  </si>
  <si>
    <t>TEOBAG 400 500 ML(SETLI)</t>
  </si>
  <si>
    <t>TEOBAG 400 500 ML(SETSIZ)</t>
  </si>
  <si>
    <t>SUPRANE VOLATIL 240 ML SOLUSYON (DESFLURAN)</t>
  </si>
  <si>
    <t>DESFLURAN</t>
  </si>
  <si>
    <t>R06AX27</t>
  </si>
  <si>
    <t>desloratadine</t>
  </si>
  <si>
    <t>GRANEXA 3 MG/3 ML IV INFUZYON COZELTISI ICEREN 1 AMPUL</t>
  </si>
  <si>
    <t>DOXAFIN 2,5 MG/5 ML SURUP (150 ML)</t>
  </si>
  <si>
    <t>DEPO-PROVERA 150 MG/ML STERIL AKOZ SUSPANSIYON</t>
  </si>
  <si>
    <t>MEDROKSIPROJESTENON</t>
  </si>
  <si>
    <t>RAGI 20 MG 14 ENTERIK KAPLI TABLET</t>
  </si>
  <si>
    <t>RABEPRAZOL</t>
  </si>
  <si>
    <t>SEFBITOR 200MG 20 FILM KAPLI TABLET</t>
  </si>
  <si>
    <t>SEFTIZOKSIM SODYUM</t>
  </si>
  <si>
    <t>CEFIZOX 500 MG IM ENJ. ICIN TOZ ICEREN FLAKON</t>
  </si>
  <si>
    <t>CEFIZOX 500 MG IM/IV ENJ. ICIN TOZ ICEREN FLAKON</t>
  </si>
  <si>
    <t>DORO 245 MG 90 FILM KAPLI TABLET</t>
  </si>
  <si>
    <t>INTAL -5 INHALER 200 DOZ AEROSOL</t>
  </si>
  <si>
    <t>ECZACIBASI ILAC TICARET</t>
  </si>
  <si>
    <t>INTAL NEBULIZER SOLUSYON 48 AMPUL</t>
  </si>
  <si>
    <t>PEFLACINE 400 MG 10 TABLET</t>
  </si>
  <si>
    <t>PEFLACINE 400 MG 1 AMPUL</t>
  </si>
  <si>
    <t>RYNACROM M NAZ. 26 ML SPREY</t>
  </si>
  <si>
    <t>RYNACROM COMPOUND 13 ML SPREY</t>
  </si>
  <si>
    <t>ADVATE 3000 IU/5 ML IV ENJEKSIYON ICIN LIYOFILIZE TOZ ICEREN FLAKON</t>
  </si>
  <si>
    <t>STABINA 1 MG 30 TABLET</t>
  </si>
  <si>
    <t>DIAZEM 10 MG/2 ML I.M./I.V. ENJEKSIYONLUK COZELTI ICEREN AMPUL (10 AMPUL)</t>
  </si>
  <si>
    <t>EGIS</t>
  </si>
  <si>
    <t>YESIL RECETE</t>
  </si>
  <si>
    <t>STABINA 0,5 MG 30 TABLET</t>
  </si>
  <si>
    <t>EGISAZOL 10 MG 28 TABLET</t>
  </si>
  <si>
    <t>EGISAZOL 15 MG 28 TABLET</t>
  </si>
  <si>
    <t>EGISAZOL 30 MG 28 TABLET</t>
  </si>
  <si>
    <t>EGISAZOL 5 MG 28 TABLET</t>
  </si>
  <si>
    <t>MEMOBOOST 5 MG 28 FILM TABLET</t>
  </si>
  <si>
    <t>MEMOBOOST 10 MG 28 FILM TABLET</t>
  </si>
  <si>
    <t>KETILEPT 300 MG 60 FILM TABLET</t>
  </si>
  <si>
    <t>KETILEPT 100 MG 60 TABLET</t>
  </si>
  <si>
    <t>KETILEPT 200 MG 30 TABLET</t>
  </si>
  <si>
    <t>KETILEPT 25 MG 60 TABLET</t>
  </si>
  <si>
    <t>KETILEPT 300 MG 30 FILM TABLET</t>
  </si>
  <si>
    <t>KETILEPT 150 MG 60 FILM TABLET</t>
  </si>
  <si>
    <t>KETILEPT 100 MG 30 TABLET</t>
  </si>
  <si>
    <t>OLNEGIS 5 MG 28 FILM TABLET</t>
  </si>
  <si>
    <t>OLNEGIS 7,5 MG 28 FILM TABLET</t>
  </si>
  <si>
    <t>OLNEGIS 20 MG 28 FILM TABLET</t>
  </si>
  <si>
    <t>OLNEGIS 10 MG 28 FILM TABLET</t>
  </si>
  <si>
    <t>OLNEGIS 15 MG 28 FILM TABLET</t>
  </si>
  <si>
    <t>PIREPSIL 25 MG 56 KAPSUL</t>
  </si>
  <si>
    <t>PIREPSIL 50 MG 56 KAPSUL</t>
  </si>
  <si>
    <t>PIREPSIL 75 MG 14 KAPSUL</t>
  </si>
  <si>
    <t>PIREPSIL 150 MG 56 KAPSUL</t>
  </si>
  <si>
    <t>PIREPSIL 300 MG 56 KAPSUL</t>
  </si>
  <si>
    <t>RILEPTID 3 MG FILM KAPLI 60 TABLET</t>
  </si>
  <si>
    <t>RILEPTID 4 MG FILM KAPLI 60 TABLET</t>
  </si>
  <si>
    <t>STOKLARI BITENE KADAR LISTEDE KALACAK RESEN REFERANSTAN FIYAT DUSUSU REFERANSTAN FIYAT DUSUSU. 3 OCAK 2017 TARIHLI FIYAT DEGERLENDIRME KOMISYONU KARARINA GORE DONEMSEL AVRO DEĞERİ 2,3421 TL OLARAK GUNCELLENMISTIR.</t>
  </si>
  <si>
    <t>RILEPTID 1 MG FILM KAPLI 60 TABLET</t>
  </si>
  <si>
    <t>RILEPTID 2 MG FILM KAPLI 60 TABLET</t>
  </si>
  <si>
    <t>DIFILIN 300 MG/3 ML I.M. ENJEKSIYONLUK COZELTI ICEREN AMPUL (6 AMPUL)</t>
  </si>
  <si>
    <t>A03AA05</t>
  </si>
  <si>
    <t>trimebutine</t>
  </si>
  <si>
    <t>DEBRIDAT FORT 200 MG 20 TABLET</t>
  </si>
  <si>
    <t>CLINOLEIC 250 ML EMULSIYON</t>
  </si>
  <si>
    <t>LIPID EMULSIYONU</t>
  </si>
  <si>
    <t>CLINOLEIC 1000 ML EMULSIYON</t>
  </si>
  <si>
    <t>FLURIDIN JEL 30 G</t>
  </si>
  <si>
    <t>MIKO-PENOTRAN 1200 MG 1 OVUL</t>
  </si>
  <si>
    <t>GYNOMAX L VAJINAL 7 OVUL</t>
  </si>
  <si>
    <t>TIOGYN 300 MG 1 VAJINAL OVUL</t>
  </si>
  <si>
    <t>TIYOKONAZOL</t>
  </si>
  <si>
    <t>UNIJEZIK 100 MG 15 FILM TABLET</t>
  </si>
  <si>
    <t>EMKAR</t>
  </si>
  <si>
    <t>PURIFIYE POLIVALAN ANTI-AKREP SERUMU IM/SC ENJEKSIYON ICIN LIYOFILIZE TOZ ICEREN FLAKON</t>
  </si>
  <si>
    <t>POLYVALENT SNAKES VENOM ANTISERUM 10 ML</t>
  </si>
  <si>
    <t>VESSRIL ER 75 MG UZATILMIS SALIMLI 28 SERT KAPSUL</t>
  </si>
  <si>
    <t>KASKADIL 250 IU FLAKON</t>
  </si>
  <si>
    <t>FLUDALT DUO 50/100 MCG INHALASYON ICIN TOZ ICEREN 60 KAPSUL</t>
  </si>
  <si>
    <t>EXELTIS</t>
  </si>
  <si>
    <t>FLUDALT DUO 50/250 MCG INHALASYON ICIN TOZ ICEREN 60 KAPSUL</t>
  </si>
  <si>
    <t>FARMAKO</t>
  </si>
  <si>
    <t>08 OCAK 2016 TARİHLİ FİYAT DEĞERLENDİRME KOMİSYONU KARARINA GÖRE DÖNEMSEL AVRO DEĞERİ 2,1166  TL OLARAK GÜNCELLENMİŞTİR. -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GUNCELLEME</t>
  </si>
  <si>
    <t>ALATAB 600 MG HR 30 FILM TABLET</t>
  </si>
  <si>
    <t>M01AB05</t>
  </si>
  <si>
    <t>diclofenac</t>
  </si>
  <si>
    <t>DIKLORON 75 MG/3 ML I.M. ENJEKSIYONLUK COZELTI (10 AMPUL)</t>
  </si>
  <si>
    <t>XYLONOR %3 NORADRENALINE ENJEKSIYONLUK SOLUSYON ICEREN KULLANIMA HAZIR 50 KARTUS</t>
  </si>
  <si>
    <t>SCANDONEST %3 ENJEKSIYONLUK COZELTI ICEREN KULLANIMA HAZIRB 50 KARTUS</t>
  </si>
  <si>
    <t>MEPIVACAINE HCL</t>
  </si>
  <si>
    <t>IMPRIDA 5/160 MG 28 FILM TABLET</t>
  </si>
  <si>
    <t>AMLODIPIN + VALSARTAN</t>
  </si>
  <si>
    <t>FARMANOVA</t>
  </si>
  <si>
    <t>IMPRIDA 10/160 MG 28 FILM TABLET</t>
  </si>
  <si>
    <t>GALIPTIN MET 50/850 MG 60 FILM KAPLI TABLET</t>
  </si>
  <si>
    <t xml:space="preserve">METFORMIN HCL + VILDAGLIPTIN </t>
  </si>
  <si>
    <t>GALIPTIN MET 50/1000 MG 60 FILM KAPLI TABLET</t>
  </si>
  <si>
    <t>ONEPTUS 24 MG/26 MG 28 FILM KAPLI TABLET</t>
  </si>
  <si>
    <t>STOKLARI BITENE KADAR LISTEDE KALACAK -   08 OCAK 2016 TARİHLİ FİYAT DEĞERLENDİRME KOMİSYONU KARARINA GÖRE DÖNEMSEL AVRO DEĞERİ 2,1166  TL OLARAK GÜNCELLENMİŞTİR. REFERANSTAN FIYAT ARTISI</t>
  </si>
  <si>
    <t>SAKUBITRIL+VALSARTAN</t>
  </si>
  <si>
    <t>G03BA03</t>
  </si>
  <si>
    <t>testosterone</t>
  </si>
  <si>
    <t>FIVOFLU 250 MG/5 ML IV ENJEKTABL SOL. ICEREN 10 AMPUL</t>
  </si>
  <si>
    <t>SUSTANON  250 MG 1 AMPUL</t>
  </si>
  <si>
    <t>TESTOSTERON PROPIYONAT + TESTOSTERON FENILPROPIYONAT</t>
  </si>
  <si>
    <t>FIVOFLU 500 MG/10 ML IV ENJEKTABL SOLUSYON</t>
  </si>
  <si>
    <t>KEMOPLAT 50 MG/100 ML IV ENJEKTABL SOLUSYON ICEREN 1 FLAKON</t>
  </si>
  <si>
    <t>DOXORUBICIN FRESENIUS KABI 10 MG/5 ML IV SOLUSYON ICEREN FLAKON</t>
  </si>
  <si>
    <t>DOKSORUBISIN HCL</t>
  </si>
  <si>
    <t>DOXORUBICIN FRESENIUS KABI 50 MG/25 ML IV ENJEKTABL SOLUSYON ICEREN FLAKON</t>
  </si>
  <si>
    <t>DIKLORON 75 MG/3 ML I.M. ENJEKSIYONLUK COZELTI (4 AMPUL)</t>
  </si>
  <si>
    <t>FYTOSID 100 MG/5 ML INFUZYON ICIN ENJ.SOL. ICEREN 1 FLAKON</t>
  </si>
  <si>
    <t>IRINOTEL 40 MG/2 ML IV INFUZYON ICIN KON. COZ. ICEREN FLAKON</t>
  </si>
  <si>
    <t>IRINOTEL 100 MG/5 ML IV INFUZYON ICIN KON. COZ. ICEREN FLAKON</t>
  </si>
  <si>
    <t>LEUCOVORIN CALCIUM FRESENIUS KABI 50 MG/5 ML ENJ.SOL.ICEREN 1 FLAKON</t>
  </si>
  <si>
    <t>KALSIYUM FOLINAT</t>
  </si>
  <si>
    <t>ZEXATE 15 MG/3 ML ENJEKTABL SOLUSYON 1 FLAKON</t>
  </si>
  <si>
    <t>ZEXATE 50 MG/2 ML ENJEKTABL SOLUSYON 1 FLAKON</t>
  </si>
  <si>
    <t>ZINDACLIN %1 JEL 30 GRAM</t>
  </si>
  <si>
    <t>3 TEMMUZ 2014 TARIHINDE TOPLANAN FIYAT DEGERLENDIRME KOMISYONU KARARLARINA GORE FIYAT ARTISI - STOKLARI BITENE KADAR LISTEDE KALACAK -   08 OCAK 2016 TARİHLİ FİYAT DEĞERLENDİRME KOMİSYONU KARARINA GÖRE DÖNEMSEL AVRO DEĞERİ 2,1166  TL OLARAK GÜNCELLENMİŞTİR.</t>
  </si>
  <si>
    <t>RECTOGESIC %0,4 30 GR REKTAL MERHEM</t>
  </si>
  <si>
    <t>NITROGLISERIN</t>
  </si>
  <si>
    <t>G04CA04</t>
  </si>
  <si>
    <t>silodosin</t>
  </si>
  <si>
    <t>UROREC 8 MG 30 KAPSUL</t>
  </si>
  <si>
    <t>SILODOSIN</t>
  </si>
  <si>
    <t>ADENOTEK 6 MG/2ML IV ENJ/INF. ICIN COZ. ICEREN 10 AMPUL</t>
  </si>
  <si>
    <t>STABINA 0,25 MG 30 TABLET</t>
  </si>
  <si>
    <t>BENZALIN TOPIKAL JEL 50 GR</t>
  </si>
  <si>
    <t>PLACIS 50 MG 1 FLAKON</t>
  </si>
  <si>
    <t>FIBRINOJEN</t>
  </si>
  <si>
    <t>NITRONAL 1 MG/1 ML IV INFUZYON ICIN SOLUSYON ICEREN 5 MG 10 AMPUL</t>
  </si>
  <si>
    <t>GLISEROL TRINITRAT</t>
  </si>
  <si>
    <t>REFERANSTAN FIYAT DUSUSU - 3 TEMMUZ 2014 TARIHINDE TOPLANAN FIYAT DEGERLENDIRME KOMISYONU KARARLARINA GORE FIYAT ARTISI - STOKLARI BITENE KADAR LISTEDE KALACAK -   08 OCAK 2016 TARİHLİ FİYAT DEĞERLENDİRME KOMİSYONU KARARINA GÖRE DÖNEMSEL AVRO DEĞERİ 2,1166  TL OLARAK GÜNCELLENMİŞTİR.</t>
  </si>
  <si>
    <t>NITRONAL 1 MG/1 ML IV INFUZYON ICIN SOLUSYON ICEREN 10 MG 10 AMPUL</t>
  </si>
  <si>
    <t xml:space="preserve">ESOMEPRAZOL </t>
  </si>
  <si>
    <t>NITRONAL 1 MG/1 ML IV INFUZYON ICIN SOLUSYON ICEREN 25 MG 10 AMPUL</t>
  </si>
  <si>
    <t>D01AE14</t>
  </si>
  <si>
    <t>ciclopirox </t>
  </si>
  <si>
    <t>CANOLEN %1  20 GR KREM</t>
  </si>
  <si>
    <t>SIKLOPROXOLAMINE CITRATE</t>
  </si>
  <si>
    <t>INSAN KOAGULASYON FAKTORU VIII</t>
  </si>
  <si>
    <t>PLATINWAS 150 MG 10MG/ML 1 ENJ. FLAKON</t>
  </si>
  <si>
    <t>PLATINWAS 450 MG 10MG/ML 1 ENJ. FLAKON</t>
  </si>
  <si>
    <t>KALINOR 30 EFERVESAN TABLET</t>
  </si>
  <si>
    <t>POTASYUM KARBONAT + POTASYUM SITRAT</t>
  </si>
  <si>
    <t>TERAUMON 5 MG 30 TABLET</t>
  </si>
  <si>
    <t>TERAZOSIN HCL</t>
  </si>
  <si>
    <t>TERAUMON 2 MG 15 TABLET</t>
  </si>
  <si>
    <t>MINIRIN 0,1 MG 30 TABLET</t>
  </si>
  <si>
    <t>FERRING ILAC</t>
  </si>
  <si>
    <t>MINIRIN 0,2 MG 30 TABLET</t>
  </si>
  <si>
    <t>MINIRIN 4 MCG/ML 10 AMPUL</t>
  </si>
  <si>
    <t>MENOPUR 150 IU IM VE SC ENJEKSIYON ICIN TOZ ICEREN FLAKON (5 FLAKON)</t>
  </si>
  <si>
    <t>CHORAGON 5000 IU 3 AMPUL</t>
  </si>
  <si>
    <t>PABAL 100 MCG/ML IV ENJEKSIYONLUK COZELTI ICEREN 1 AMPUL</t>
  </si>
  <si>
    <t>KARBETOSIN</t>
  </si>
  <si>
    <t>STERIL DOBUTAMINE MERCURY 250 MG/20 ML IV SOLUSYON</t>
  </si>
  <si>
    <t>DOBUTAMIN HCL</t>
  </si>
  <si>
    <t>FILIZ ECZA DEPOSU</t>
  </si>
  <si>
    <t>DOPAMINE HYDROCHLORIDE MERCURY 200 MG/5 ML IV SOLUSYON10 AMPUL</t>
  </si>
  <si>
    <t>PHENYTOIN SODYUM MERCURY 50 MG/ML ENJEKTABL SOLUSYON ICEREN AMPUL</t>
  </si>
  <si>
    <t>FENITOIN SODYUM</t>
  </si>
  <si>
    <t>FENTANYL MERCURY 500 MCG/10 ML ENJEKTABL SOLUSYON ICEREN 10 AMPUL</t>
  </si>
  <si>
    <t>FENTANIL</t>
  </si>
  <si>
    <t>FENTANYL MERCURY 100 MCG/2 ML IV ENJEKTABL SOLUSYON ICEREN 10 AMPUL</t>
  </si>
  <si>
    <t>FENTANYL CITRATE BP ANTIGEN IV ENJ. SOL 0,5 MG/10 ML 10 AMPUL</t>
  </si>
  <si>
    <t>M02AA06</t>
  </si>
  <si>
    <t>etofenamate</t>
  </si>
  <si>
    <t>PETHIDINE ANTIJEN INJ. 100 MG 10 AMPUL</t>
  </si>
  <si>
    <t>EFAMAT %5 JEL (40 G)</t>
  </si>
  <si>
    <t>ETOFENAMAT</t>
  </si>
  <si>
    <t>AMINO ASIT + GLUKOZ + LIPID SOLUSYONU</t>
  </si>
  <si>
    <t>FRESENIUS KABI</t>
  </si>
  <si>
    <t>SMOF KABIVEN INFUZYONLUK EMULSIYON 1970 ML</t>
  </si>
  <si>
    <t>CEFNET 125 MG/5 ML 100 ML ORAL SUSPANSIYON HAZIRLAMAK ICIN KURU TOZ</t>
  </si>
  <si>
    <t>AMINO ASIT + SODYUM + POTASYUM + MAGNEZYUM + KALSIYUM + FOSFOR + CINKO + KLOR+ GLUKOZ + YAG</t>
  </si>
  <si>
    <t>125+5</t>
  </si>
  <si>
    <t>SMOF KABIVEN INFUZYONLUK EMULSIYON 2463 ML</t>
  </si>
  <si>
    <t>SMOF KABIVEN PERIPHERAL INFUZYONLUK EMULSIYON 1206 ML</t>
  </si>
  <si>
    <t>AMINO ASIT + SODYUM + POTASYUM + MAGNEZYUM + KALSIYUM + FOSFOR + CINKO + KLOR+ GLUKOZ + YAG +ASETAT</t>
  </si>
  <si>
    <t>SMOF KABIVEN PERIPHERAL INFUZYONLUK EMULSIYON 1904 ML</t>
  </si>
  <si>
    <t xml:space="preserve">AMINOSTERIL N-HEPA  500 ML SOLUSYON </t>
  </si>
  <si>
    <t xml:space="preserve">AMINOMIX 1 NOVUM IV INFUZYON ICIN STERIL APIROJEN COZELTI,1000 ML </t>
  </si>
  <si>
    <t xml:space="preserve">AMINOMIX 1 NOVUM IV INFUZYON ICIN STERIL APIROJEN COZELTI,2000 ML </t>
  </si>
  <si>
    <t>FREBINI ORIGINAL 500 ML</t>
  </si>
  <si>
    <t>ENTERAL BESLENME</t>
  </si>
  <si>
    <t>FREBINI ORIGINAL FIBRE 500 ML</t>
  </si>
  <si>
    <t>STOKLARI BITENE KADAR LISTEDE KALACAK -   08 OCAK 2016 TARİHLİ FİYAT DEĞERLENDİRME KOMİSYONU KARARINA GÖRE DÖNEMSEL AVRO DEĞERİ 2,1166  TL OLARAK GÜNCELLENMİŞTİR.  RESEN REFERANSTAN FIYAT DUSUSU</t>
  </si>
  <si>
    <t>FREBINI ENERGY FIBRE 500 ML</t>
  </si>
  <si>
    <t>EAS ORAL 100 TABLET</t>
  </si>
  <si>
    <t>ESANSIYEL AMINOASIT</t>
  </si>
  <si>
    <t>KETOSTERIL 600 MG 300 TABLET</t>
  </si>
  <si>
    <t>KETOSTERIL 20 FILM TABLET</t>
  </si>
  <si>
    <t>S01GX08</t>
  </si>
  <si>
    <t>ketotifen</t>
  </si>
  <si>
    <t>ADDAMEL N 20 AMPUL</t>
  </si>
  <si>
    <t>ESER ELEMENT</t>
  </si>
  <si>
    <t>KETOTIFEN</t>
  </si>
  <si>
    <t>HAES-STERIL %6  500 ML SOLUSYON</t>
  </si>
  <si>
    <t>HIDROKSIETIL NISASTA</t>
  </si>
  <si>
    <t>HAES-STERIL %10  500 ML SOLUSYON</t>
  </si>
  <si>
    <t>CECLOR 250 MG ORAL SUSPANSIYON ICIN GRANUL</t>
  </si>
  <si>
    <t>AMINOMIX 1 NOVUM 1500 ML</t>
  </si>
  <si>
    <t>IZOLOSIN + LOSIN + LIZIN MONOHIDROKLORUR</t>
  </si>
  <si>
    <t>AMINOMIX 2 NOVUM 1000 ML</t>
  </si>
  <si>
    <t>AMINOMIX 2 NOVUM 1500 ML</t>
  </si>
  <si>
    <t>AMINOMIX 2 NOVUM 2000 ML</t>
  </si>
  <si>
    <t>LETROKABI 2,5 MG FILM TABLET</t>
  </si>
  <si>
    <t>LETROZOL</t>
  </si>
  <si>
    <t>MISIR BAZLI 130/0,4 HIDROKSIETIL NISASTA</t>
  </si>
  <si>
    <t>RAFINE SOYA YAGI+ORTA ZINCIRLI TRIGLISERITLER</t>
  </si>
  <si>
    <t>HYPERHAES INT. INF. ICIN COZELTI</t>
  </si>
  <si>
    <t>SODYUM KLORUR + HIDROKSIETIL NISASTA</t>
  </si>
  <si>
    <t>SOYA FASULYESI</t>
  </si>
  <si>
    <t>J01FA09</t>
  </si>
  <si>
    <t>clarithromycin</t>
  </si>
  <si>
    <t>INTRALIPID %20  100 ML YAG EMULSIYONU</t>
  </si>
  <si>
    <t>INTRALIPID %20  250 ML SOLUSYON</t>
  </si>
  <si>
    <t>DEKLARIT 125MG/5ML ORAL SUSPANSIYON HAZIRLAMAK ICIN GRANUL (70 ML)</t>
  </si>
  <si>
    <t>INTRALIPID %20  500 ML SOLUSYON</t>
  </si>
  <si>
    <t>MULTIBIC POTASYUMSUZ 4500 ML HEMOFILTRASYON SOLUSYONU</t>
  </si>
  <si>
    <t>MULTIBIC 2 MMOL/L POTASYUMLU 4500 ML HEMOFILTRASYON SOLUSYONU</t>
  </si>
  <si>
    <t>MULTIBIC 3 MMOL/L POTASYUMLU 4500 ML HEMOFILTRASYON SOLUSYONU</t>
  </si>
  <si>
    <t>MULTIBIC 4 MMOL/L POTASYUMLU 4500 ML HEMOFILTRASYON SOLUSYONU</t>
  </si>
  <si>
    <t>CAPD 2 STAY SAFE PERITON DIALIZ 1500 ML</t>
  </si>
  <si>
    <t>PERITONAL DIYALIZ SOLUSYONU</t>
  </si>
  <si>
    <t>CAPD 4 STAY SAFE PERITON DIALIZ 1500 ML</t>
  </si>
  <si>
    <t>BALANCE SLEEP SAFE %1,5 GLUKOZ 1,75 MMOL/L KALSIYUM PERITON DIYALIZ SOLUSYONU 3000 ML</t>
  </si>
  <si>
    <t>BALANCE SLEEP SAFE %4,25 GLUKOZ 1,75 MMOL/L KALSIYUM PERITON DIYALIZ SOLUSYONU 3000 ML</t>
  </si>
  <si>
    <t>BALANCE SLEEP SAFE %2,3 GLUKOZ 1,75 MMOL/L KALSIYUM PERITON DIYALIZ SOLUSYONU 3000 ML</t>
  </si>
  <si>
    <t>BALANCE SLEEP SAFE %1,5 GLUKOZ 1,25 MMOL/L KALSIYUM PERITON DIYALIZ SOLUSYONU 3000 ML</t>
  </si>
  <si>
    <t>BALANCE SLEEP SAFE %4,25 GLUKOZ 1,25 MMOL/L KALSIYUM PERITON DIYALIZ SOLUSYONU 3000 ML</t>
  </si>
  <si>
    <t>BALANCE SLEEP SAFE %2,3 GLUKOZ 1,25 MMOL/L KALSIYUM PERITON DIYALIZ SOLUSYONU 3000 ML</t>
  </si>
  <si>
    <t>ADRENALIN CODEX 1/2MG 1 ML 100 AMPUL</t>
  </si>
  <si>
    <t>ADRENALIN 1/4MG 1ML 100 AMPUL</t>
  </si>
  <si>
    <t>ADRENALIN 1MG 1ML 100 AMPUL</t>
  </si>
  <si>
    <t>ATROPIN SULFAT 1 MG 1 ML 100 AMPUL</t>
  </si>
  <si>
    <t>ATROPIN SULFAT 1/2 MG 1 ML 100 AMPUL</t>
  </si>
  <si>
    <t>ATROPIN SULFAT 1/4MG 1 ML 100 AMPUL</t>
  </si>
  <si>
    <t>DIFENHIDRAMIN HCL</t>
  </si>
  <si>
    <t>PAPAVERINE HCL 0,04 GR 10 AMPUL</t>
  </si>
  <si>
    <t>PAPAVERIN HCL</t>
  </si>
  <si>
    <t>POTASYUM CHL %7.5 10 ML 100 AMPUL</t>
  </si>
  <si>
    <t>DEKLARIT 250MG/5ML ORAL SUSPANSIYON HAZIRLAMAK ICIN GRANUL (100 ML)</t>
  </si>
  <si>
    <t>250+5</t>
  </si>
  <si>
    <t>ISOBAL DENG.ELEK. 1000 ML SOLUSYON(SETSIZ)</t>
  </si>
  <si>
    <t>SODYUM BIKARBONAT % 8,4 100 AMPUL</t>
  </si>
  <si>
    <t>APO-GO  20 MG 5 AMPUL</t>
  </si>
  <si>
    <t>APOMORFIN HCL</t>
  </si>
  <si>
    <t>APO-GO  50 MG 5 AMPUL</t>
  </si>
  <si>
    <t>A10BG03</t>
  </si>
  <si>
    <t>KETOMINO 50 FILM KAPLI TABLET</t>
  </si>
  <si>
    <t>pioglitazone</t>
  </si>
  <si>
    <t>FAMPYRA 10 MG UZATILMIS SALIMLI TABLET (28 TABLET)</t>
  </si>
  <si>
    <t>ACTOS 30 MG 28 TABLET</t>
  </si>
  <si>
    <t>INDIRAB 2,5 IU/0,5 ML KUDUZ ASISI ICEREN 1 FLAKON</t>
  </si>
  <si>
    <t>SOMATULINE L.P 60 MG ENJEKTABL SOLUSYON</t>
  </si>
  <si>
    <t>LANREOTID</t>
  </si>
  <si>
    <t>DEKLARIT 250MG/5ML ORAL SUSPANSIYON HAZIRLAMAK ICIN GRANUL (50 ML)</t>
  </si>
  <si>
    <t>SOMATULINE L.P.90 MG ENJEKTABL SOLUSYON</t>
  </si>
  <si>
    <t>SOMATULINE L.P.120 MG ENJEKTABL SOLUSYON</t>
  </si>
  <si>
    <t>MEMANZAKS 10 MG 100 FILM TABLET</t>
  </si>
  <si>
    <t>PAGADIN 300 MG 56 KAPSUL</t>
  </si>
  <si>
    <t>PAGADIN 25 MG 56 KAPSUL</t>
  </si>
  <si>
    <t>PAGADIN 75 MG 14 KAPSUL</t>
  </si>
  <si>
    <t>PAGADIN 150 MG 56 KAPSUL</t>
  </si>
  <si>
    <t>REGEN-D 60 MCG JEL</t>
  </si>
  <si>
    <t>DIVASMIN 1,5 MG 28 KAPSUL</t>
  </si>
  <si>
    <t>N02BB02</t>
  </si>
  <si>
    <t>metamizole sodium</t>
  </si>
  <si>
    <t>D11AH02</t>
  </si>
  <si>
    <t>pimecrolimus</t>
  </si>
  <si>
    <t>DEVALJIN 1 G/2 ML I.M/I.V. ENJEKSIYONLUK COZELTI ICEREN AMPUL (10 AMPUL)</t>
  </si>
  <si>
    <t>DIVASMIN 3 MG 28 KAPSUL</t>
  </si>
  <si>
    <t>ELIDEL KREM 30 GR</t>
  </si>
  <si>
    <t>PIMEKROLIMUS</t>
  </si>
  <si>
    <t>DIVASMIN 4,5 MG 28 KAPSUL</t>
  </si>
  <si>
    <t>DIVASMIN 6 MG 28 KAPSUL</t>
  </si>
  <si>
    <t>RENALAMER 800 MG 90 FILM TABLET</t>
  </si>
  <si>
    <t>SEVELAMER HCL</t>
  </si>
  <si>
    <t>ZOLEGEN 4 MG/5 ML IV INFUZYON ICIN KONSANTRE COZELTI ICEREN 1 FLAKON</t>
  </si>
  <si>
    <t>XALFU XL 10 MG UZATILMIS SALIMLI 90 TABLET</t>
  </si>
  <si>
    <t>ALFUZOSIN HCL</t>
  </si>
  <si>
    <t>LIPSUM 10 MG 30 FILM KAPLI TABLET</t>
  </si>
  <si>
    <t>LIPSUM 10 MG 90 FILM KAPLI TABLET</t>
  </si>
  <si>
    <t>LIPSUM 20 MG 30 FILM KAPLI TABLET</t>
  </si>
  <si>
    <t>REFERANSTAN FIYAT DUSUSU - STOKLARI BITENE KADAR LISTEDE KALACAK -   08 OCAK 2016 TARİHLİ FİYAT DEĞERLENDİRME KOMİSYONU KARARINA GÖRE DÖNEMSEL AVRO DEĞERİ 2,1166  TL OLARAK GÜNCELLENMİŞTİR.</t>
  </si>
  <si>
    <t>R03DC03</t>
  </si>
  <si>
    <t>montelukast</t>
  </si>
  <si>
    <t>LIPSUM 20 MG 90 FILM KAPLI TABLET</t>
  </si>
  <si>
    <t>AIRFIX 4 MG 28 SASE</t>
  </si>
  <si>
    <t>LIPSUM 40 MG 30 FILM KAPLI TABLET</t>
  </si>
  <si>
    <t>LIPSUM 40 MG 90 FILM KAPLI TABLET</t>
  </si>
  <si>
    <t>S01GX09</t>
  </si>
  <si>
    <t>olopatadine</t>
  </si>
  <si>
    <t>LIPSUM 80 MG 30 FILM KAPLI TABLET</t>
  </si>
  <si>
    <t>LIPSUM 80 MG 90 FILM KAPLI TABLET</t>
  </si>
  <si>
    <t>SEPREMIL 50 MG/2 ML I.M./I.V. ENJEKSIYONLUK COZELTI ICEREN 6 AMPUL</t>
  </si>
  <si>
    <t>DESIUS 2,5 MG/5ML 150 ML SURUP</t>
  </si>
  <si>
    <t>TINAGEN 1 MG+10 MG/1 G DERI KREMI</t>
  </si>
  <si>
    <t>EXERAM 10 MG 28 FILM TABLET</t>
  </si>
  <si>
    <t>AIRFIX 5 MG 28 CIGNEME TABLETI</t>
  </si>
  <si>
    <t>EXERAM 20 MG 28 FILM TABLET</t>
  </si>
  <si>
    <t>EXERAM 10 MG 56 FILM TABLET</t>
  </si>
  <si>
    <t>EXERAM 10 MG 84 FILM TABLET</t>
  </si>
  <si>
    <t>EXERAM 20 MG 56 FILM TABLET</t>
  </si>
  <si>
    <t>EXERAM 20 MG 84 FILM TABLET</t>
  </si>
  <si>
    <t>ZOFUNOL 100 MG/50 ML IV INF. COZ. ICEREN FLAKON</t>
  </si>
  <si>
    <t>FOSFONE 3 GR ORAL COZELTI ICIN GRANUL ICEREN SASE</t>
  </si>
  <si>
    <t>TIGRON 3 MG/3 ML IV ENJ. COZ. (1 AMPUL)</t>
  </si>
  <si>
    <t>P01AB03</t>
  </si>
  <si>
    <t>ornidazole</t>
  </si>
  <si>
    <t>HIRBES PLUS 150 MG/12,5 MG 28 FILM TABLET</t>
  </si>
  <si>
    <t>HIRBES PLUS 300 MG/12,5 MG 28 FILM TABLET</t>
  </si>
  <si>
    <t>CLOPITRO 75 MG 28 FILM TABLET</t>
  </si>
  <si>
    <t>RALEF 10 MG 30 FILM TABLET</t>
  </si>
  <si>
    <t>ESTONYA</t>
  </si>
  <si>
    <t>TIRGEN 250 MG 50 FILM KAPLI TABLET</t>
  </si>
  <si>
    <t>TIRGEN 750 MG 50 FILM KAPLI TABLET</t>
  </si>
  <si>
    <t>TIRGEN 500 MG/5 ML IV INFUZYON ICIN KONSANTRE COZELTI</t>
  </si>
  <si>
    <t>LAVODROP 30 MG/5 ML 150 ML SURUP</t>
  </si>
  <si>
    <t>LIEVO 500 MG 7 FILM TABLET</t>
  </si>
  <si>
    <t>LIEVO 750 MG 5 FILM TABLET</t>
  </si>
  <si>
    <t>LIEVO 500 MG/100 ML IV PERFUZYONLUK COZELTI ICEREN FLAKON</t>
  </si>
  <si>
    <t>ALMENTA 10 MG 50 FILM TABLET</t>
  </si>
  <si>
    <t>ALMENTA 10 MG/G 100 G ORAL DAMLA</t>
  </si>
  <si>
    <t>ALIENTO 5 MG 28 CIGNEME TABLETI</t>
  </si>
  <si>
    <t>ALIENTO 10 MG 28 FILM TABLET</t>
  </si>
  <si>
    <t>AIRFIX 10 MG 28 FILM TABLET</t>
  </si>
  <si>
    <t>MUPIGEN %2 15 G POMAD</t>
  </si>
  <si>
    <t>FUZO %1 TOPIKAL JEL ( 30 GR)</t>
  </si>
  <si>
    <t>NIMESULID</t>
  </si>
  <si>
    <t>OLGEN 10 MG 28 FILM KAPLI TABLET</t>
  </si>
  <si>
    <t>OLGEN 20 MG 28 FILM KAPLI TABLET</t>
  </si>
  <si>
    <t>OLGEN 40 MG 28 FILM TABLET</t>
  </si>
  <si>
    <t>OLGEN PLUS 20 MG/12,5 MG 28 FILM KAPLI TABLET</t>
  </si>
  <si>
    <t>OLGEN PLUS 20 MG/25 MG 28 FILM KAPLI TABLET</t>
  </si>
  <si>
    <t>OLGEN PLUS 40 MG/12,5 MG 28 FILM KAPLI TABLET</t>
  </si>
  <si>
    <t>OLGEN PLUS 40 MG/25 MG 28 FILM KAPLI TABLET</t>
  </si>
  <si>
    <t>ACEPER PLUS 4 MG/1,25 MG 30 TABLET</t>
  </si>
  <si>
    <t>ACEPER 4 MG 30 TABLET</t>
  </si>
  <si>
    <t>PERINDOPRIL TERBUTILAMIN</t>
  </si>
  <si>
    <t>ACEPER 8 MG 30 TABLET</t>
  </si>
  <si>
    <t>RALIEN 60 MG 28 FILM KAPLI TABLET</t>
  </si>
  <si>
    <t>RIMANS 2 MG/ML ORAL COZELTI</t>
  </si>
  <si>
    <t>J01XD03</t>
  </si>
  <si>
    <t>ROSUGEN 10 MG 28 FILM KAPLI TABLET</t>
  </si>
  <si>
    <t>ROSUGEN 20 MG 28 FILM KAPLI TABLET</t>
  </si>
  <si>
    <t>ROSUGEN 40 MG 28 FILM KAPLI TABLET</t>
  </si>
  <si>
    <t>BITERAL 500 MG/ 3 ML IV INFUZYON ICIN COZELTI ICEREN 1 AMPUL</t>
  </si>
  <si>
    <t>ELYSION 5 MG 30 FILM TABLET</t>
  </si>
  <si>
    <t>XAMATE 200 MG 60 FILM KAPLI TABLET</t>
  </si>
  <si>
    <t>MENTOPIN 600 MG 20 EFFERVESAN TABLET</t>
  </si>
  <si>
    <t>MENTOPIN 600 MG 10 EFFERVESAN TABLET</t>
  </si>
  <si>
    <t>MENTOPIN 600 MG 30 EFFERVESAN TABLET</t>
  </si>
  <si>
    <t>HERMESS CEVITT 1000 MG 20 EFERVESAN TABLET</t>
  </si>
  <si>
    <t>ASKORBIK ASIT</t>
  </si>
  <si>
    <t>ACTIQ 200 MCG OROMUKOZAL APLIKATORLU 3 PASTIL</t>
  </si>
  <si>
    <t>STOKLARI BITENE KADAR LISTEDE KALACAK - RE'SEN REFERANS FIYAT DUSUSU -   08 OCAK 2016 TARİHLİ FİYAT DEĞERLENDİRME KOMİSYONU KARARINA GÖRE DÖNEMSEL AVRO DEĞERİ 2,1166  TL OLARAK GÜNCELLENMİŞTİR.</t>
  </si>
  <si>
    <t>ACTIQ 400 MCG OROMUKOZAL APLIKATORLU 3 PASTIL</t>
  </si>
  <si>
    <t>ACTIQ 800 MCG OROMUKOZAL APLIKATORLU 3 PASTIL</t>
  </si>
  <si>
    <t>BIOLECTRA MAGNESIUM FORTE 20 EFERVESAN TABLET</t>
  </si>
  <si>
    <t>MAGNEZYUM OKSIT</t>
  </si>
  <si>
    <t>CLARITINE 5 MG 200 ML SURUP</t>
  </si>
  <si>
    <t>SEPTRIN IV 5 ML 10 AMPUL</t>
  </si>
  <si>
    <t>AMBISOME 50 MG IV INFUZYON ICIN LIYOFILIZE TOZ ICEREN 10 FLAKON</t>
  </si>
  <si>
    <t>TRIZIVIR 60 FILM TABLET</t>
  </si>
  <si>
    <t>ABAKAVIR + LAMIVUDIN + ZIDOVUDIN</t>
  </si>
  <si>
    <t>GLAXOSMITHKLINE</t>
  </si>
  <si>
    <t>TRACRIUM 25 MG 5 AMPUL</t>
  </si>
  <si>
    <t>TRACRIUM 50 MG 5 AMPUL</t>
  </si>
  <si>
    <t>NIMBEX 20 MG/10 ML 5 AMPUL</t>
  </si>
  <si>
    <t>CISATRAKURYUM BESILAT</t>
  </si>
  <si>
    <t>NIMBEX   5 MG/ 2,5 ML 5 AMPUL</t>
  </si>
  <si>
    <t>NIMBEX 10 MG/ 5 ML 5 AMPUL</t>
  </si>
  <si>
    <t>J01DB04</t>
  </si>
  <si>
    <t>DEQUADIN 30 PASTIL</t>
  </si>
  <si>
    <t>cefazolin</t>
  </si>
  <si>
    <t>DEKUALINYUM KLORUR</t>
  </si>
  <si>
    <t>CEZOL 1 G IM ENJEKSIYONLUK TOZ ICEREN 1 FLAKON</t>
  </si>
  <si>
    <t xml:space="preserve">INFANRIX </t>
  </si>
  <si>
    <t xml:space="preserve">DIFTERI + BOGMACA + TETANOZ </t>
  </si>
  <si>
    <t>FLUARIX TETRA 0,5 ML I.M. ENJEKSIYON ICIN SUSPANSIYON ICEREN KULLANIMA HAZIR ENJEKTOR</t>
  </si>
  <si>
    <t>GRIP ASISI</t>
  </si>
  <si>
    <t>TWINRIX PED. 1 SIRINGA</t>
  </si>
  <si>
    <t>HEPATIT A + HEPATIT B</t>
  </si>
  <si>
    <t>S01AE04</t>
  </si>
  <si>
    <t>lomefloxacin</t>
  </si>
  <si>
    <t>MENVEO 0,5ML IM ENJEKSIYONLUK COZELTI HAZIRLAMAK ICIN LIYOFILIZE TOZ ICEREN 5 FLAKON</t>
  </si>
  <si>
    <t xml:space="preserve">MENINGOKOK A OLIGOSAKKARITI + MENINGOKOK W135 OLIGOSAKKARITI + MENINGOKOK C OLIGOSAKKARITI + MENINGOKOK Y OLIGOSAKKARITI </t>
  </si>
  <si>
    <t>OKACIN 3 MG 5 ML DAMLA</t>
  </si>
  <si>
    <t>MIVACRON  10 MG 5 AMPUL</t>
  </si>
  <si>
    <t>MIVAKURYUM</t>
  </si>
  <si>
    <t>MIVACRON  20 MG 5 AMPUL</t>
  </si>
  <si>
    <t>NARAMIG 2,5 MG 2 TABLET</t>
  </si>
  <si>
    <t>NARATRIPTAN</t>
  </si>
  <si>
    <t>ZOFRAN  8 MG 6 TABLET</t>
  </si>
  <si>
    <t>ZOFRAN  8 MG/4 ML 1 AMPUL</t>
  </si>
  <si>
    <t>ZOFRAN  4 MG/2 ML 1 AMPUL</t>
  </si>
  <si>
    <t>ALTARGO % 1 MERHEM 5 G</t>
  </si>
  <si>
    <t>RETAPAMULIN</t>
  </si>
  <si>
    <t>08 OCAK 2016 TARİHLİ FİYAT DEĞERLENDİRME KOMİSYONU KARARINA GÖRE DÖNEMSEL AVRO DEĞERİ 2,1166  TL OLARAK GÜNCELLENMİŞTİR.. - STOKLARI BITENE KADAR LISTEDE KALACAK-FIYAT DUSUSU</t>
  </si>
  <si>
    <t>REQUIP 1 MG 21 FILM TABLET</t>
  </si>
  <si>
    <t>REQUIP 0,5 MG 21 FILM TABLET</t>
  </si>
  <si>
    <t>REQUIP 0,25 MG 21 FILM TABLET</t>
  </si>
  <si>
    <t>ANAFRANIL 25 MG 30 DRAJE</t>
  </si>
  <si>
    <t>REQUIP 2 MG 21 FILM TABLET</t>
  </si>
  <si>
    <t>REQUIP 5 MG 21 FILM TABLET</t>
  </si>
  <si>
    <t>VENTOLIN 2 MG 100 TABLET</t>
  </si>
  <si>
    <t>IMIGRAN 20 MG/DOZ NAZAL SPREY</t>
  </si>
  <si>
    <t>SUMATRIPTAN</t>
  </si>
  <si>
    <t>IMIGRAN SUBJECT 6MG/0,5MG 2 KARTUS</t>
  </si>
  <si>
    <t>HYCAMTIN IV 4 MG 1 FLAKON</t>
  </si>
  <si>
    <t>RETROVIR 300 MG 60 TABLET</t>
  </si>
  <si>
    <t>ZIDOVUDIN</t>
  </si>
  <si>
    <t>OTRIVINE NEMLENDIRICILI DOZ AYARLI BURUN SPREYI % 0,1</t>
  </si>
  <si>
    <t>GLAXOSMITHKLINE TUKETICI SAGLIGI</t>
  </si>
  <si>
    <t>PLAVIDOL 75 MG 28 FILM KAPLI TABLET</t>
  </si>
  <si>
    <t>CONSETIN 30 MG/5 ML 150 ML SURUP</t>
  </si>
  <si>
    <t>SINAIR 10 MG 28 FILM KAPLI TABLET</t>
  </si>
  <si>
    <t>N-CORT NAZAL SPREY</t>
  </si>
  <si>
    <t>TRIAMSINOLON ASETONAT</t>
  </si>
  <si>
    <t>TEBLIGIN 6.MADDESI 1 FIKRASI U BENDINE GORE FIYAT ARTISI (STOKLARI BITENE KADAR LISTEDE KALACAK) -   08 OCAK 2016 TARİHLİ FİYAT DEĞERLENDİRME KOMİSYONU KARARINA GÖRE DÖNEMSEL AVRO DEĞERİ 2,1166  TL OLARAK GÜNCELLENMİŞTİR.</t>
  </si>
  <si>
    <t>GUERBET</t>
  </si>
  <si>
    <t>OPTIRAY 320/50 ML STERIL ENJ. COZ. ICEREN CAM SISE</t>
  </si>
  <si>
    <t>IOVERSOL</t>
  </si>
  <si>
    <t>OPTIRAY 320/100 ML STERIL ENJ. COZ. ICEREN CAM SISE</t>
  </si>
  <si>
    <t xml:space="preserve">ZADITEN % 0,025 STERIL GOZ DAMLASI 5 ML </t>
  </si>
  <si>
    <t>OPTIRAY 320/200 ML STERIL ENJ. COZ. ICEREN CAM SISE</t>
  </si>
  <si>
    <t>OPTIRAY 240/50 ML STERIL ENJ. COZELTI ICEREN KULLANIMA HAZIR SIRINGA</t>
  </si>
  <si>
    <t>HEXABRIX 320 100 ML 1 FLAKON</t>
  </si>
  <si>
    <t>HEXABRIX 320 50 ML 1 FLAKON</t>
  </si>
  <si>
    <t>TELEBRIX 35 100 ML</t>
  </si>
  <si>
    <t>CEZOL 250 MG IM ENJEKSIYONLUK TOZ ICEREN 1 FLAKON</t>
  </si>
  <si>
    <t>DIYENIL 100 ML LOSYON</t>
  </si>
  <si>
    <t>ALLERJIN 10 MG/4 ML 100 ML SURUP</t>
  </si>
  <si>
    <t>MUSILAKS 250 MG 20 TABLET</t>
  </si>
  <si>
    <t>FENOLFTALEIN</t>
  </si>
  <si>
    <t>REPOZAL 200 MG 20 TABLET</t>
  </si>
  <si>
    <t>SIYAFEN 400 MG 30 TABLET</t>
  </si>
  <si>
    <t>08 OCAK 2016 TARİHLİ FİYAT DEĞERLENDİRME KOMİSYONU KARARINA GÖRE DÖNEMSEL AVRO DEĞERİ 2,1166  TL OLARAK GÜNCELLENMİŞTİR.. -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</si>
  <si>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M01AE03</t>
  </si>
  <si>
    <t>VIOJEN 10 ML SOLUSYON</t>
  </si>
  <si>
    <t>ketoprofen</t>
  </si>
  <si>
    <t>BI-PROFENID 150 MG 10 TABLET</t>
  </si>
  <si>
    <t>KETOPROFEN</t>
  </si>
  <si>
    <t>ARMISETIN 250 MG 24 KAPSUL</t>
  </si>
  <si>
    <t>ARMISETIN 5 ML 125 MG 100 ML SURUP</t>
  </si>
  <si>
    <t>RUMASIN 40 GR POMAD</t>
  </si>
  <si>
    <t>SEDALON 500 MG 20 TABLET</t>
  </si>
  <si>
    <t>ASEPAR 100 MG 100 ML SURUP</t>
  </si>
  <si>
    <t>ARTU 100 ML SURUP</t>
  </si>
  <si>
    <t>MIKROSID 30 TABLET</t>
  </si>
  <si>
    <t>MIKROSID FORT 20 TABLET</t>
  </si>
  <si>
    <t>MIKROSID 100 ML SUSPANSIYON</t>
  </si>
  <si>
    <t>CEZOL 250 MG IM/IV ENJEKSIYONLUK TOZ ICEREN 1 FLAKON</t>
  </si>
  <si>
    <t>LIBRADIN 10 MG 30 KAPSUL</t>
  </si>
  <si>
    <t>BARNIDIPIN HCL</t>
  </si>
  <si>
    <t>GUREL</t>
  </si>
  <si>
    <t>IOMERON 150 100 ML FLAKON</t>
  </si>
  <si>
    <t>IOMERON 200 100 ML FLAKON</t>
  </si>
  <si>
    <t>IOMERON 350 SOLUSYON 200 ML FLAKON</t>
  </si>
  <si>
    <t>CALCIDAY D3 1200 MG/800 IU 45 EFERVESAN TABLET</t>
  </si>
  <si>
    <t>KALSIYUM + VITAMIN D3</t>
  </si>
  <si>
    <t>1200+800</t>
  </si>
  <si>
    <t>IOMERON 250 100 ML FLAKON</t>
  </si>
  <si>
    <t>IOPAMIRO 300 30 ML 1 FLAKON</t>
  </si>
  <si>
    <t>IOPAMIRO 300 0,612 MG 200 ML 1 FLAKON</t>
  </si>
  <si>
    <t>IOPAMIRO 370 0,755 MG 50 ML 1 FLAKON</t>
  </si>
  <si>
    <t>IOPAMIRO 370 0,755 MG 200 ML 1 FLAKON</t>
  </si>
  <si>
    <t>CEZOL 500 MG IM ENJEKSIYONLUK TOZ ICEREN 1 FLAKON</t>
  </si>
  <si>
    <t>LARMABAK %0,9 10 ML GOZ DAMLASI</t>
  </si>
  <si>
    <t>TIMABAK % 0,25 5 ML GOZ DAMLASI</t>
  </si>
  <si>
    <t>NEWCAL D3 45 EFERVESAN TABLET</t>
  </si>
  <si>
    <t>TIMABAK %0,5 5 ML GOZ DAMLASI</t>
  </si>
  <si>
    <t>FUNGAJEN %1 30 G KREM</t>
  </si>
  <si>
    <t>IZOKONAZOL</t>
  </si>
  <si>
    <t>HAKAY</t>
  </si>
  <si>
    <t>TUSEBRON SURUP 120 ML</t>
  </si>
  <si>
    <t>OKSOLAMIN FOSFAT</t>
  </si>
  <si>
    <t>BIOGENOL VITAMAMINE 150 ML SURUP</t>
  </si>
  <si>
    <t>VITAMIN KOMPLEKSI</t>
  </si>
  <si>
    <t>EPOPLUS 2000 IU/ML SC/IV ENJEKSIYON ICIN COZELTI ICEREN 6 FLAKON</t>
  </si>
  <si>
    <t>ERITROPOIETIN ALFA</t>
  </si>
  <si>
    <t>EPOPLUS 2000 IU/ML SC/IV ENJEKSIYON ICIN COZELTI ICEREN 10 FLAKON</t>
  </si>
  <si>
    <t>LEUKOPLUS 30 MIU/ML SC/IV ENJEKSIYON/INFUZYON ICIN COZ. ICEREN 1 FLAKON</t>
  </si>
  <si>
    <t>LEUKOPLUS 30 MIU/ML SC/IV ENJEKSIYON/INFUZYON ICIN COZ. ICEREN 5 FLAKON</t>
  </si>
  <si>
    <t>LEUKOPLUS 30 MIU/ML SC/IV ENJEKSIYON/INFUZYON ICIN COZ. ICEREN 10 FLAKON</t>
  </si>
  <si>
    <t>MULTIFLEX ERMOLOC PREMIKS  10 MG/ML I.V. INFUZYON ICIN 250 ML COZELTI</t>
  </si>
  <si>
    <t>ESMOLOL HCL</t>
  </si>
  <si>
    <t>CEZOL 500 MG IM/IV ENJEKTABL TOZ ICEREN 1 FLAKON</t>
  </si>
  <si>
    <t>HAVER</t>
  </si>
  <si>
    <t>TRAMOSEL 100 MG/2 ML IV/IM/SC ENJEKSIYONLUK COZELTI ICEREN 5 AMPUL</t>
  </si>
  <si>
    <t>SEVPRAM 5 MG 56 FILM TABLET</t>
  </si>
  <si>
    <t>HELBA</t>
  </si>
  <si>
    <t>SEVPRAM 10 MG 56 FILM TABLET</t>
  </si>
  <si>
    <t>SEVPRAM 20 MG 56 FILM TABLET</t>
  </si>
  <si>
    <t>SEVPRAM 10 MG/ML 15 ML ORAL DAMLA</t>
  </si>
  <si>
    <t>STOKLARI BITENE KADAR LISTEDE KALACAK-04 NISAN 2013 TARIHINDE TOPLANAN FIYAT DEGERLENDIRME KOMISYONU KARARLARINA GORE TEBLIGIN 5-1-A MADDESI GEREGI FIYAT ARTISI -   08 OCAK 2016 TARİHLİ FİYAT DEĞERLENDİRME KOMİSYONU KARARINA GÖRE DÖNEMSEL AVRO DEĞERİ 2,1166  TL OLARAK GÜNCELLENMİŞTİR.-EKK KARARINA ISTINADEN VERILEN DSF ARTISLARI GRF'YE YANSITILMISTIR</t>
  </si>
  <si>
    <t>ALCEBA ORAL DAMLA</t>
  </si>
  <si>
    <t>S01BB03</t>
  </si>
  <si>
    <t>fluorometholone and mydriatics</t>
  </si>
  <si>
    <t>SUMILOS 2 G ORAL SUSPANSIYON HAZIRLAMAK ICIN GRANUL ICEREN 28 SASE</t>
  </si>
  <si>
    <t>EFEMOLINE 5 ML DAMLA</t>
  </si>
  <si>
    <t>FLOROMETOLON + TETRAHIDROZOILIN HCL</t>
  </si>
  <si>
    <t>0,1%+0,025%</t>
  </si>
  <si>
    <t>VANCORIN 500 MG 1 FLAKON</t>
  </si>
  <si>
    <t>VANKOMISIN HCL</t>
  </si>
  <si>
    <t>HEMAT</t>
  </si>
  <si>
    <t>HERO BABY NUTRADEFENSE READY TO FEED PREMATURE FORMULA 50 ML 24 SISE</t>
  </si>
  <si>
    <t>HERO GIDA</t>
  </si>
  <si>
    <t>ASIST PLUS 600 MG TOZ ICEREN 10 SASE</t>
  </si>
  <si>
    <t>ENCEF 125 MG/5ML ORAL SUSPANSIYON HAZIRLAMAK ICIN KURU TOZ (100 ML)</t>
  </si>
  <si>
    <t>ASIST C 600 MG/300 MG TOZ ICEREN 20 SASE</t>
  </si>
  <si>
    <t>MAYFEX 180 MG 20 FILM TABLET</t>
  </si>
  <si>
    <t>ASIST C 600 MG/300 MG TOZ ICEREN 30 SASE</t>
  </si>
  <si>
    <t>ASIST C 900 MG/300 MG TOZ ICEREN 20 SASE</t>
  </si>
  <si>
    <t>ASIST-C 900/300 MG TOZ ICEREN SASE</t>
  </si>
  <si>
    <t>ASIST COLD C 600 MG/ 600 MG/ 300 MG TOZ ICEREN SASE</t>
  </si>
  <si>
    <t>METVEL 850 MG 100 FILM KAPLI TABLET</t>
  </si>
  <si>
    <t>METVEL 1000 MG 100 FILM KAPLI TABLET</t>
  </si>
  <si>
    <t>COXULID 100 MG 15 TABLET</t>
  </si>
  <si>
    <t>PIROK 50 ML SUSPANSIYON</t>
  </si>
  <si>
    <t>ASEMAX 300 MG 10 FILM TABLET</t>
  </si>
  <si>
    <t>ASEMAX 125 MG/5 ML ORAL SUSPANSIYON HAZIRLAMAK ICIN KURU TOZ 100 ML</t>
  </si>
  <si>
    <t>ASEMAX 250MG/5ML 100ML ORAL SUSPANSIYON HAZIRLAMAK ICIN KURU TOZ</t>
  </si>
  <si>
    <t>TELFAST 180 MG 20 FILM TABLET</t>
  </si>
  <si>
    <t>FIXOLINE 8 MG 20 KAPSUL</t>
  </si>
  <si>
    <t>FIXOLINE 4 MG 20 KAPSUL</t>
  </si>
  <si>
    <t>FIXOLINE % 0,25 30 GR KREM</t>
  </si>
  <si>
    <t>FIXOLINE 4 MG/2 ML IM ENJEKSIYON ICIN SOLUSYON ICEREN 6 AMPUL</t>
  </si>
  <si>
    <t xml:space="preserve">REMOXIL 250 MG/ 5ML ORAL SUSPANSIYON TOZU (80 ML) </t>
  </si>
  <si>
    <t>I.E ULAGAY</t>
  </si>
  <si>
    <t>REMOXIL 250 MG ENJEKSIYONLUK COZELTI HAZIRLAMAK ICIN TOZ (1 FLAKON)</t>
  </si>
  <si>
    <t>ASINPIRINE 100 MG 100 TABLET</t>
  </si>
  <si>
    <t>ASETILSALISILIK ASIT</t>
  </si>
  <si>
    <t>N02CA52</t>
  </si>
  <si>
    <t>ASINPIRINE 300 MG 100 TABLET</t>
  </si>
  <si>
    <t>ergotamine, combinations excl. psycholeptics</t>
  </si>
  <si>
    <t>ASINPIRINE 500 MG 20 TABLET</t>
  </si>
  <si>
    <t>CAFERGOT 1 MG 20 TABLET</t>
  </si>
  <si>
    <t>ERGOTAMIN TARTARAT + KAFEIN</t>
  </si>
  <si>
    <t>%5 DEKSTROZ   500 ML SOLUSYON</t>
  </si>
  <si>
    <t>%5 DEKSTROZ 1000 ML SOLUSYON</t>
  </si>
  <si>
    <t>FIXEF 100 MG/5 ML PEDIATRIK ORAL SUSPANSIYON HAZIRLAMAK ICIN KURU TOZ (100 ML)</t>
  </si>
  <si>
    <t>%10 DEKSTROZ SOLUSYONU 500 ML(SETLI)</t>
  </si>
  <si>
    <t>%10 DEKSTROZ 500 ML SOLUSYON</t>
  </si>
  <si>
    <t>URUN ISIM DUZELTMESI - STOKLARI BITENE KADAR LISTEDE KALACAK -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</si>
  <si>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A10BX04</t>
  </si>
  <si>
    <t>exenatide</t>
  </si>
  <si>
    <t>BYETTA 10 µG/40 µL SC KULLANIMA HAZIR DOLU ENJ. KALEMI ICINDE COZELTI</t>
  </si>
  <si>
    <t>EKSENATID</t>
  </si>
  <si>
    <t>ISOSOL-M %5 DEKSTROZ 1000 ML SOLUSYON(SETSIZ)</t>
  </si>
  <si>
    <t>%5 DEKSTROZ LAKTATLI RINGER SOLUSYONU 1000 ML(SETLI)</t>
  </si>
  <si>
    <t>FIXEF 100 MG/5 ML PEDIATRIK ORAL SUSPANSIYON HAZIRLAMAK ICIN KURU TOZ (50 ML)</t>
  </si>
  <si>
    <t>%5 DEKSTROZ LAKTAT RINGER 1000 ML SOLUSYON</t>
  </si>
  <si>
    <t>REFERANSTAN FIYAT DUSUSU - STOKLARI BITENE KADAR LISTEDE KALACAK -   08 OCAK 2016 TARİHLİ FİYAT DEĞERLENDİRME KOMİSYONU KARARINA GÖRE DÖNEMSEL AVRO DEĞERİ 2,1166  TL OLARAK GÜNCELLENMİŞTİR. DSF %3TEN AZ DEGISTIGI ICIN REFERANS DUSUSU</t>
  </si>
  <si>
    <t>R06AX22</t>
  </si>
  <si>
    <t>ebastine</t>
  </si>
  <si>
    <t>1/3 ISODEXOL INF. 500 ML SOLUSYONU(SETLI)</t>
  </si>
  <si>
    <t>KESTINE 10 MG 20 FILM TABLET</t>
  </si>
  <si>
    <t>EBASTIN</t>
  </si>
  <si>
    <t>1/3 ISODEXOL INF. 500 ML SOLUSYON(SETSIZ)</t>
  </si>
  <si>
    <t>VOLFENAKS 75 MG 3 ML 4 AMPUL</t>
  </si>
  <si>
    <t>VOLFENAKS 75 MG 3 ML 10 AMPUL</t>
  </si>
  <si>
    <t>STOKLARI BITENE KADAR LISTEDE KALACAK - REFERANS DUSUSU (TEBLIGIN 9. MADDESINE ISTINADEN %3 DEN AZ DUSUS OLDUGU IÇIN FIYAT DEGISMEDI) -   08 OCAK 2016 TARİHLİ FİYAT DEĞERLENDİRME KOMİSYONU KARARINA GÖRE DÖNEMSEL AVRO DEĞERİ 2,1166  TL OLARAK GÜNCELLENMİŞTİR.</t>
  </si>
  <si>
    <t>S01BC03</t>
  </si>
  <si>
    <t>ISOSOL IE DENGELI ELEKTROLIT SOLUSYONU 1000 ML(SETLI)</t>
  </si>
  <si>
    <t>VOLTAREN OPHTA  1 MG 5 ML OFT. SOLUSYON</t>
  </si>
  <si>
    <t>ISOSOL-IE DEN.EL. 1000 ML SOLUSYON(SETSIZ)</t>
  </si>
  <si>
    <t>I.E LAKTATLI RINGER SOLUSYONU 1000 ML(SETLI)</t>
  </si>
  <si>
    <t>LAKTATLI RINGER 1000 ML SOLUSYON(SETSIZ)</t>
  </si>
  <si>
    <t xml:space="preserve">KLAMAXIN 125 MG/5 ML ORAL SUSPANSIYON ICIN GRANUL 70 ML </t>
  </si>
  <si>
    <t>DESEFIN 0,5 G I.M. ENJEKSIYONLUK COZELTI HAZIRLAMAK ICIN TOZ (1 FLAKON)</t>
  </si>
  <si>
    <t>NIDAZOL IV %05  500 MG 100 ML SOLUSYON(SETSIZ)</t>
  </si>
  <si>
    <t>ROMAKSEN JEL %10 50 GR</t>
  </si>
  <si>
    <t>08 OCAK 2016 TARİHLİ FİYAT DEĞERLENDİRME KOMİSYONU KARARINA GÖRE DÖNEMSEL AVRO DEĞERİ 2,1166  TL OLARAK GÜNCELLENMİŞTİR.. - STOKLAR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</si>
  <si>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HEMOPENE 100 MG 5 ML 10 AMPUL</t>
  </si>
  <si>
    <t>PENTOKSIFILIN</t>
  </si>
  <si>
    <t>PRILIGY 30 MG 6 FILM KAPLI TABLET</t>
  </si>
  <si>
    <t>I.E. POTASYUM KLORUR %7,5 100 AMPUL</t>
  </si>
  <si>
    <t>RIFAMISIN SODYUM</t>
  </si>
  <si>
    <t>ROXIN 200 MG/100 ML IV INFUZYON ICIN COZELTI ICEREN FLAKON</t>
  </si>
  <si>
    <t>DESEFIN 1 G I.M. ENJEKSIYONLUK COZELTI HAZIRLAMAK ICIN TOZ (1 FLAKON)</t>
  </si>
  <si>
    <t>ROXIN 400 MG/200 ML IV INF.CZ. ICEREN FLAKON</t>
  </si>
  <si>
    <t>%0,9 SODYUM KLORUR SOLUSYONU 500 ML(SETLI)</t>
  </si>
  <si>
    <t>%0,9 SODYUM KLORUR SOLUSYONU 1000 ML(SETLI)</t>
  </si>
  <si>
    <t>%0,9 SODYUM KLORUR IE 500 ML SOLUSYON(SETSIZ)</t>
  </si>
  <si>
    <t>CEFPERAZON 1 GR IM ENJEKSIYON ICIN TOZ ICEREN 1 FLAKON</t>
  </si>
  <si>
    <t>VOMET 2 ML 200 MG 6 AMPUL</t>
  </si>
  <si>
    <t>STOKLARI BITENE KADAR LISTEDE KALACAK 08 OCAK 2016 TARİHLİ FİYAT DEĞERLENDİRME KOMİSYONU KARARINA GÖRE DÖNEMSEL AVRO DEĞERİ 2,1166  TL OLARAK GÜNCELLENMİŞTİR.ESDEGERI KOLONU 3 OLARAK DEGISTIRILDI.</t>
  </si>
  <si>
    <t>HISTORAN 125 ML SURUP</t>
  </si>
  <si>
    <t>ILACSAN</t>
  </si>
  <si>
    <t>A11GA01</t>
  </si>
  <si>
    <t>ascorbic acid (vit c)</t>
  </si>
  <si>
    <t>ASTMADIN 200 MG 150 ML SURUP</t>
  </si>
  <si>
    <t>CEVIMAX 1000 MG 20 EFERVESAN TABLET</t>
  </si>
  <si>
    <t>ATREN 275 MG 10 TABLET</t>
  </si>
  <si>
    <t>ATREN 275 MG 20 TABLET</t>
  </si>
  <si>
    <t>ATREN FORT 550 MG 10 TABLET</t>
  </si>
  <si>
    <t>ATREN FORT 550 MG 20 TABLET</t>
  </si>
  <si>
    <t>ZALDAKS 120 MG/5 ML 150 ML SURUP</t>
  </si>
  <si>
    <t>TRIFEN FORT 800/160 20 TABLET</t>
  </si>
  <si>
    <t>BEDOXINAL 30 TABLET</t>
  </si>
  <si>
    <t>STOKLARI BITENE KADAR LISTEDE KALACAK -   08 OCAK 2016 TARİHLİ FİYAT DEĞERLENDİRME KOMİSYONU KARARINA GÖRE DÖNEMSEL AVRO DEĞERİ 2,1166  TL OLARAK GÜNCELLENMİŞTİR. FDK KARARINA İSTİNADEN 22 ŞUBAT 2016 TARİHLİ LİSTEDE %3 ARTIŞ ALAMADIĞI İÇİN %3 ARTIŞ VERİLMİŞTİR. REFERANS OLAN DURUMU EŞDEĞER OLARAK DÜZENLENMİŞTİR.-EKK KARARINA ISTINADEN VERILEN DSF ARTISLARI GRF'YE YANSITILMISTIR MALIYET KARTI ILE FIYAT ARTISI</t>
  </si>
  <si>
    <t>CEFAKS 125 MG/5 ML ORAL SUSPANSIYON HAZIRLAMAK ICIN GRANUL 100 ML</t>
  </si>
  <si>
    <t>BEDOXINAL 50 TABLET</t>
  </si>
  <si>
    <t>IRBECOR PLUS 300 MG /25 MG 28 FILM TABLET</t>
  </si>
  <si>
    <t>ILKO</t>
  </si>
  <si>
    <t>DAYMOL 200/500 MG 30 EFERVESAN TABLET</t>
  </si>
  <si>
    <t>LEPTICA 750 MG 50 FILM TABLET</t>
  </si>
  <si>
    <t>ASETILSISTEIN + PARASETAMOL</t>
  </si>
  <si>
    <t>200+500</t>
  </si>
  <si>
    <t>BETABLOK SR 200 MG 20 FILM TABLET</t>
  </si>
  <si>
    <t>METOPROLOL TARTARAT</t>
  </si>
  <si>
    <t>ROKSIMIN 150 MG 10 TABLET</t>
  </si>
  <si>
    <t>ROKSITROMISIN</t>
  </si>
  <si>
    <t>LIVERCOL 20 MG 90 FILM TABLET</t>
  </si>
  <si>
    <t>LIVERCOL 10 MG 90 FILM TABLET</t>
  </si>
  <si>
    <t>VENLADEP XR 37,5 MG 14 MIKROPELLET KAPSUL</t>
  </si>
  <si>
    <t>CEFAKS 125 MG/5 ML ORAL SUSPANSIYON HAZIRLAMAK ICIN GRANUL 50 ML</t>
  </si>
  <si>
    <t>HELICOBACTER TEST INFAI (C-URE) 75 MG 1 SISE</t>
  </si>
  <si>
    <t>NADACNE %1 30 GR KREM</t>
  </si>
  <si>
    <t>N04AA02</t>
  </si>
  <si>
    <t>biperiden</t>
  </si>
  <si>
    <t>SKINOREN % 20 30 GR KREM</t>
  </si>
  <si>
    <t>AZELAIK ASIT</t>
  </si>
  <si>
    <t>AKINETON 5 MG/ML ENJEKSIYON ICIN SOLUSYON ICEREN 1 ML X 5 AMPUL</t>
  </si>
  <si>
    <t>BIPERIDEN LAKTAT</t>
  </si>
  <si>
    <t>YESIL REÇETE</t>
  </si>
  <si>
    <t>NERISONA-C KREM 15 GR</t>
  </si>
  <si>
    <t>DIFLUKORTOLON VALERAT + KLORKINALDOL</t>
  </si>
  <si>
    <t>ULTRALAN  KREM 20 GR</t>
  </si>
  <si>
    <t>DOLOPROCT 10 SUPOZITUVAR</t>
  </si>
  <si>
    <t>FLUOKORTOLON PIVALAT + LIDOKAIN HIDROKLORUR</t>
  </si>
  <si>
    <t>TRAVOGEN 10MG/ML 20 ML SPREY</t>
  </si>
  <si>
    <t>TRAVOGEN 30 GR KREM</t>
  </si>
  <si>
    <t>RISEPLUS COMBI TEDAVI PAKETI</t>
  </si>
  <si>
    <t>CEFAKS 250 MG IM ENJEKSIYONLUK SUSPANSIYON HAZIRLAMAK ICIN TOZ VE COZUCU (1 FLAKON)</t>
  </si>
  <si>
    <t>FORTECAL D3 1000 MG +880 IU 60 EFERVESAN TABLET</t>
  </si>
  <si>
    <t>OLMECOMB 20/5 MG 28 FILM KAPLI TABLET</t>
  </si>
  <si>
    <t>OLMESARTAN MEDOKSOMIL + AMLODIPIN BESILAT</t>
  </si>
  <si>
    <t>OSEFLU 75 MG 10 KAPSUL</t>
  </si>
  <si>
    <t>IRENGUN</t>
  </si>
  <si>
    <t>VAGI-C 250 MG 12 VAJINAL TABLET</t>
  </si>
  <si>
    <t>08 OCAK 2016 TARİHLİ FİYAT DEĞERLENDİRME KOMİSYONU KARARINA GÖRE DÖNEMSEL AVRO DEĞERİ 2,1166  TL OLARAK GÜNCELLENMİŞTİR.. - STOKLAR BITENE KADAR LISTEDE KALACAK-KURUN 2,00 TL DEN  2,0787 TL YE ARTMASI SONUCU HAKEDILEN ARTISI ALMAMIS URUNLERIN DSF SI ARTTIRILDI.</t>
  </si>
  <si>
    <t>GELFIX 75 ML SPREY</t>
  </si>
  <si>
    <t>ESPLUS 10 MG 84 FILM TABLET</t>
  </si>
  <si>
    <t>GELFIX KOLLAJEN 250 MG 5 x 5 x 0.5 CM 3 PED</t>
  </si>
  <si>
    <t>MACMIROR COMPLEX 30 GR VAJINAL POMAD</t>
  </si>
  <si>
    <t>MACMIROR COMPLEX 12 ADET VAJINAL OVUL</t>
  </si>
  <si>
    <t>CEFAKS 250 MG IM/IV ENJEKTABL TOZ ICEREN 1 FLAKON</t>
  </si>
  <si>
    <t>MACMIROR COMPLEX 8 ADET VAJINAL OVUL</t>
  </si>
  <si>
    <t>ETOMIDAT</t>
  </si>
  <si>
    <t>JOHNSON&amp;JOHNSON</t>
  </si>
  <si>
    <t>%5 DEKSTROZ PVC 100 ML SOLUSYON</t>
  </si>
  <si>
    <t>%5 DEKSTROZ PVC 150 ML SOLUSYON</t>
  </si>
  <si>
    <t>AIRPLUS 50/250 MCG DISCAIR INHALASYON ICIN TOZ 60 DOZ</t>
  </si>
  <si>
    <t>250+50</t>
  </si>
  <si>
    <t>%5 DEKSTROZ PVC 250 ML SOLUSYON</t>
  </si>
  <si>
    <t>CEFAKS 500 MG IM ENJEKSIYONLUK TOZ ICEREN 1 FLAKON</t>
  </si>
  <si>
    <t>KANFLEKS % 5 DEKSTROZ PVC 150 ML SOLUSYON</t>
  </si>
  <si>
    <t>KANFLEKS % 5 DEKSTROZ PVC 250 ML SOLUSYON</t>
  </si>
  <si>
    <t>FIRMA DEVRI - STOKLATI BITENE KADAR LISTEDE KALACAK -   08 OCAK 2016 TARİHLİ FİYAT DEĞERLENDİRME KOMİSYONU KARARINA GÖRE DÖNEMSEL AVRO DEĞERİ 2,1166  TL OLARAK GÜNCELLENMİŞTİR. RESEN REFERANS DUSUSU</t>
  </si>
  <si>
    <t>CYPLOS SANOHALER 50/500 MCG INHALASYON ICIN TOZ 60 DOZ</t>
  </si>
  <si>
    <t>CEFAKS 750 MG IM ENJEKSIYONLUK TOZ (1 FLAKON)</t>
  </si>
  <si>
    <t>KANFLEKS % 0,9 IZOTONIK SODYUM KLORUR SUDAKI COZELTISI PP 500 ML SETSIZ</t>
  </si>
  <si>
    <t>KANFLEKS % 0,9 IZOTONIK SODYUM KLORUR SUDAKI COZELTISI PP 1000 ML SETSIZ</t>
  </si>
  <si>
    <t>%0,9 SODYUM KLORUR PVC 3000 ML SOLUSYON</t>
  </si>
  <si>
    <t>KANFLEKS % 0,9 IZOTONIK SODYUM KLORUR SUDAKI COZELTISI PP 500 ML SETLI</t>
  </si>
  <si>
    <t>JANUMET 50/500 MG 56 FILM KAPLI TABLET</t>
  </si>
  <si>
    <t>50+500</t>
  </si>
  <si>
    <t>KANFLEKS % 0,9 IZOTONIK SODYUM KLORUR SUDAKI COZELTISI PP 1000 ML SETLI</t>
  </si>
  <si>
    <t>CEFAKS 750 MG IM/ IV ENJEKSIYONLUK SUSPANSIYON HAZIRLAMAK ICIN TOZ VE COZUCU (1 FLAKON)</t>
  </si>
  <si>
    <t>KANFLEKS % 5 DEKSTROZ PVC 100 ML SOLUSYON</t>
  </si>
  <si>
    <t>KARFERON 100 MG/5 ML IV ENJEKSIYON VE INFUZYON ICIN KONSANTRE COZELTI ICEREN 5 AMPUL</t>
  </si>
  <si>
    <t>FERRI HIDROKSIT SAKKAROZ</t>
  </si>
  <si>
    <t>A10BD05</t>
  </si>
  <si>
    <t>metformin and pioglitazone</t>
  </si>
  <si>
    <t>PIO-MET 15/850 MG 30 FILM TABLET</t>
  </si>
  <si>
    <t>KARMIZOL 1 G/2 ML IM/IV 10 AMPUL</t>
  </si>
  <si>
    <t>15+850</t>
  </si>
  <si>
    <t>PORTEKIZ/ITALYA</t>
  </si>
  <si>
    <t>KAYRIS 35 MG 4 FILM KAPLI TABLET</t>
  </si>
  <si>
    <t>TOXICARB 12 G/60 ML ORAL SUSPANSIYON</t>
  </si>
  <si>
    <t>KEYMEN</t>
  </si>
  <si>
    <t>CAUPHE 45,5 MG/2 ML IM/IV ENJ. COZ. ICEREN AMPUL</t>
  </si>
  <si>
    <t>FENIRAMIN</t>
  </si>
  <si>
    <t>XEMOL 20 MG/ ML IM/IV/SC ENJEKTABL COZELTI ICEREN 6 AMPUL</t>
  </si>
  <si>
    <t>ACOMET 500/100 ML IV INF. ICIN COZ. ICEREN 1 FLAKON</t>
  </si>
  <si>
    <t>JERBERA 21 DRAJE</t>
  </si>
  <si>
    <t>LEVONORGESTREL + ETINIL ESTRADIOL</t>
  </si>
  <si>
    <t>BLITHE FORT 15 MG 10 TABLET</t>
  </si>
  <si>
    <t>CEFAKS IV 1,5 G IV ENJEKTABL TOZ ICEREN 1 FLAKON</t>
  </si>
  <si>
    <t>NAUZEX 8 MG/4 ML IV ENJ. COZ. ICEREN AMPUL</t>
  </si>
  <si>
    <t>C09CA07</t>
  </si>
  <si>
    <t>TIBERSID 500 MG/ 3 ML IV INFUZYON ICIN ENJEKSIYONLUK COZELTI (1 AMPUL)</t>
  </si>
  <si>
    <t>telmisartan</t>
  </si>
  <si>
    <t xml:space="preserve">RANIXEL  50 MG/2 ML IM/IV INFUZYON ICIN COZELTI ICEREN 10 AMPUL  </t>
  </si>
  <si>
    <t>TELVIS 80 MG 28 TABLET</t>
  </si>
  <si>
    <t>KEYRELAKS 4 MG/2 ML IM ENJ. ICIN COZ. ICEREN 6 AMPUL</t>
  </si>
  <si>
    <t>TRADOLEX 100 MG/2 ML IM/IV/SC ENJEKSIYONLUK COZELTI ICEREN 5 AMPUL</t>
  </si>
  <si>
    <t>EPIMOL 8 MG/ML IM/IV ENJEKSIYONLUK COZELTI ICEREN 5 AMPUL</t>
  </si>
  <si>
    <t>VALETAMAT BROMUR</t>
  </si>
  <si>
    <t>FLUOROURACIL-KOCAK 250 MG/5 ML IV ENJEKSIYON ICIN SOLUSYON ICEREN FLAKON</t>
  </si>
  <si>
    <t>PALEXIL JEL %0,1 30 G</t>
  </si>
  <si>
    <t>ADAPALEN</t>
  </si>
  <si>
    <t>GLUCAR 100 MG 30 TABLET</t>
  </si>
  <si>
    <t>GLUCAR 100 MG 60 TABLET</t>
  </si>
  <si>
    <t>GLUCAR 100 MG 90 TABLET</t>
  </si>
  <si>
    <t>GLUCAR 50 MG 30 TABLET</t>
  </si>
  <si>
    <t>STOKLARI BITENE KADAR LISTEDE KALACAK (%60 LIK SINIRIN ALTINA DUSMUSTUR) -   08 OCAK 2016 TARİHLİ FİYAT DEĞERLENDİRME KOMİSYONU KARARINA GÖRE DÖNEMSEL AVRO DEĞERİ 2,1166  TL OLARAK GÜNCELLENMİŞTİR.</t>
  </si>
  <si>
    <t>GLUCAR 50 MG 60 TABLET</t>
  </si>
  <si>
    <t>GLUCAR 50 MG 90 TABLET</t>
  </si>
  <si>
    <t>VEGABON PLUS D 5600 IU 12 TABLET</t>
  </si>
  <si>
    <t>CIFLOSIN 200 MG/100 ML IV INFUZYONLUK COZELTI</t>
  </si>
  <si>
    <t>N05AX12</t>
  </si>
  <si>
    <t>200+100</t>
  </si>
  <si>
    <t>VEGABON 10 MG 28 TABLET</t>
  </si>
  <si>
    <t>aripiprazole</t>
  </si>
  <si>
    <t>VEGABON 70 MG 12 TABLET</t>
  </si>
  <si>
    <t>ABILIFY 10 MG 28 TABLET</t>
  </si>
  <si>
    <t>VASONORM 10 MG 20 TABLET</t>
  </si>
  <si>
    <t>VASONORM 5 MG 20 TABLET</t>
  </si>
  <si>
    <t>VASONORM 10 MG 30 TABLET</t>
  </si>
  <si>
    <t>VASONORM 5 MG 30 TABLET</t>
  </si>
  <si>
    <t>STOKLAR BITENE KADAR LISTEDE KALACAK 08 OCAK 2016 TARİHLİ FİYAT DEĞERLENDİRME KOMİSYONU KARARINA GÖRE DÖNEMSEL AVRO DEĞERİ 2,1166  TL OLARAK GÜNCELLENMİŞTİR. REFERANSTAN FIYAT DUSUSU REFERANSTAN FIYAT DUSUSU.</t>
  </si>
  <si>
    <t>CIFLOSIN 400 MG/200 ML IV INFUZYONLUK COZELTI</t>
  </si>
  <si>
    <t>400+200</t>
  </si>
  <si>
    <t>ABILIFY 30 MG 28 TABLET</t>
  </si>
  <si>
    <t>MUCOLATOR 200 MG TOZ ICEREN SASE (30 SASE)</t>
  </si>
  <si>
    <t>CAROVIT 20 MG 100 YUMUSAK KAPSUL</t>
  </si>
  <si>
    <t>BROMEK 8 MG 50 TABLET</t>
  </si>
  <si>
    <t>BUTAMCOD 7,5 MG / 5 ML SURUP 200 ML</t>
  </si>
  <si>
    <t>BUTAMCOD FORT 15 MG/5 ML SURUP 200 ML</t>
  </si>
  <si>
    <t>B03BA01</t>
  </si>
  <si>
    <t>cyanocobalamin</t>
  </si>
  <si>
    <t>DEKSPANTENOL</t>
  </si>
  <si>
    <t>DODEX 1000 MCG/ML I.M. ENJEKSIYONLUK COZELTI ICEREN (5 AMPUL)</t>
  </si>
  <si>
    <t>SIYANOKOBALAMIN</t>
  </si>
  <si>
    <t>SOLUFER SURUP 150 ML</t>
  </si>
  <si>
    <t>STOKLAR BITENE KADAR LISTEDE KALACAK 08 OCAK 2016 TARİHLİ FİYAT DEĞERLENDİRME KOMİSYONU KARARINA GÖRE DÖNEMSEL AVRO DEĞERİ 2,1166  TL OLARAK GÜNCELLENMİŞTİR. REFERANS ARTISI</t>
  </si>
  <si>
    <t>J01EE01</t>
  </si>
  <si>
    <t>sulfamethoxazole and trimethoprim</t>
  </si>
  <si>
    <t>200+40</t>
  </si>
  <si>
    <t>DIPIRIDAMOL</t>
  </si>
  <si>
    <t>DOXITAX 40 MG STERIL APIROJEN IV INF. COZ. ICEREN FLAKON</t>
  </si>
  <si>
    <t>DOXITAX 160 MG STERIL APIROJEN IV INF. COZ. ICEREN FLAKON</t>
  </si>
  <si>
    <t>ERITRO 500 MG 16 TABLET</t>
  </si>
  <si>
    <t>FEMIJEL 1,5MG/2,5GR JEL 80 GR</t>
  </si>
  <si>
    <t>ESTRADIOL</t>
  </si>
  <si>
    <t>DIDRONAT 200 MG 60 TABLET</t>
  </si>
  <si>
    <t>BACTRIM 400/80 MG 30 TABLET</t>
  </si>
  <si>
    <t>80+400</t>
  </si>
  <si>
    <t>FAGASTRIL 20 GR 60 FILM TABLET</t>
  </si>
  <si>
    <t>PROSTERIT 5 MG 100 FILM TABLET</t>
  </si>
  <si>
    <t>TRIZOL 150 MG 1 KAPSUL</t>
  </si>
  <si>
    <t>TEBLIGIN 6 S MADDESINE GORE YIRMIYIL OLARAK DUZELTILDI -   08 OCAK 2016 TARİHLİ FİYAT DEĞERLENDİRME KOMİSYONU KARARINA GÖRE DÖNEMSEL AVRO DEĞERİ 2,1166  TL OLARAK GÜNCELLENMİŞTİR.-EKK KARARINA ISTINADEN VERILEN DSF ARTISLARI GRF'YE YANSITILMISTIR STOKLAR BITENE KADAR LISTEDE KALACAKTIR. REFERANSTAN FIYAT ARTISI.</t>
  </si>
  <si>
    <t>TRIZOL 50 MG 7 KAPSUL</t>
  </si>
  <si>
    <t>NEUTEC ILAC SAN.</t>
  </si>
  <si>
    <t>TRIZOL 100 MG 7 KAPSUL</t>
  </si>
  <si>
    <t>STOKLARI BITENE KADAR LISTEDE KALACAK -   08 OCAK 2016 TARİHLİ FİYAT DEĞERLENDİRME KOMİSYONU KARARINA GÖRE DÖNEMSEL AVRO DEĞERİ 2,1166  TL OLARAK GÜNCELLENMİŞTİR. RESEN REFERANS DUSUSU.</t>
  </si>
  <si>
    <t>DIANORM 5 MG 100 TABLET</t>
  </si>
  <si>
    <t>BACTRIM FORTE 800/160 MG 20 TABLET</t>
  </si>
  <si>
    <t>160+800</t>
  </si>
  <si>
    <t>M05BB03</t>
  </si>
  <si>
    <t>alendronic acid and colecalciferol</t>
  </si>
  <si>
    <t>REBONE 4 TABLET</t>
  </si>
  <si>
    <t>70+2800</t>
  </si>
  <si>
    <t>ORAMIKRON 80 MG 60 TABLET</t>
  </si>
  <si>
    <t>ORAMIKRON 80 MG 100 TABLET</t>
  </si>
  <si>
    <t>MEDALCITE 500 MG 40 CIGNEME TABLETI</t>
  </si>
  <si>
    <t>HIDROTALSIT</t>
  </si>
  <si>
    <t>IBUTRIT 400 MG 30 TABLET</t>
  </si>
  <si>
    <t>IBUTRIT 600 MG 30 TABLET</t>
  </si>
  <si>
    <t>MAXICLAR 250MG/5 ML SUSPANSIYAN HAZIRLAMAK ICIN TOZ(50ML)</t>
  </si>
  <si>
    <t>MAXICLAR 250MG/5 ML SUSPANSIYAN HAZIRLAMAK ICIN TOZ(100ML)</t>
  </si>
  <si>
    <t>A11CC05</t>
  </si>
  <si>
    <t>colecalciferol</t>
  </si>
  <si>
    <t>DEVIT-3 300.000 I.U./ML I.M./ORAL COZELTI ICEREN AMPUL (1 AMPUL)</t>
  </si>
  <si>
    <t>VITAMIN D3</t>
  </si>
  <si>
    <t>LITHURIL 400 MG 100 TABLET</t>
  </si>
  <si>
    <t>STOKLARI BITENE KADAR LISTEDE KALACAK  -   08 OCAK 2016 TARİHLİ FİYAT DEĞERLENDİRME KOMİSYONU KARARINA GÖRE DÖNEMSEL AVRO DEĞERİ 2,1166  TL OLARAK GÜNCELLENMİŞTİR.</t>
  </si>
  <si>
    <t>NOGESIC 500 MG 20 TABLET</t>
  </si>
  <si>
    <t>MOFECEPT 250 MG 300 FILM TABLET</t>
  </si>
  <si>
    <t>MOFECEPT 500 MG 150 FILM TABLET</t>
  </si>
  <si>
    <t>APROMED 275 MG 20 TABLET</t>
  </si>
  <si>
    <t>APROMED FORT 550 MG 10 FILM TABLET</t>
  </si>
  <si>
    <t>APROMED FORT 550 MG 20 FILM TABLET</t>
  </si>
  <si>
    <t>DEVIT-3 50.000 I.U./15 ML ORAL DAMLA (15 ML)</t>
  </si>
  <si>
    <t>APROMED 275 MG 10 TABLET</t>
  </si>
  <si>
    <t>MEDNAP 50 GR JEL</t>
  </si>
  <si>
    <t>DESMONT 5/10 MG 90 FILM KAPLI TABLET</t>
  </si>
  <si>
    <t>NIASCOR 750 MG 28 E.R. UZATILMIS SALIMLI TABLET</t>
  </si>
  <si>
    <t>OFKOZIN 200 MG 10 TABLET</t>
  </si>
  <si>
    <t>UROPAN  5 MG 250 ML SURUP</t>
  </si>
  <si>
    <t>OKSIBUTININ HCL</t>
  </si>
  <si>
    <t>PLOXAL 50 MG 5 MG/ML 1 ADET LIYOFILIZE FLAKON</t>
  </si>
  <si>
    <t>PLOXAL 200 MG IV INFUZYON ICIN LIYOFILIZE TOZ ICEREN STERIL APIROJEN 1 FLAKON</t>
  </si>
  <si>
    <t>PARASEDOL 500 MG 20 TABLET</t>
  </si>
  <si>
    <t>AZITRO 200 MG/5 ML ORAL SUSPANSIYON HAZIRLAMAK ICIN KURU TOZ (15 ML)</t>
  </si>
  <si>
    <t>R01AA07</t>
  </si>
  <si>
    <t>xylometazoline</t>
  </si>
  <si>
    <t>MEDASET 650 MG 20 TABLET</t>
  </si>
  <si>
    <t xml:space="preserve">PARASETAMOL </t>
  </si>
  <si>
    <t>NASOVINE NAZAL SPREY</t>
  </si>
  <si>
    <t>POTASYUM KLORUR %7.5 10 ML 10 AMPUL</t>
  </si>
  <si>
    <t>POTASYUM KLORUR %22.5 10 ML 10 AMPUL</t>
  </si>
  <si>
    <t>PROGESTAN 25 MG/ML IM ENJ. COZ. ICEREN 5 AMPUL</t>
  </si>
  <si>
    <t>RIFCAP 100 MG 80 ML SUSPANSIYON</t>
  </si>
  <si>
    <t>EKK  KARARINA ISTINADEN VERILEN DSF ARTISLARI GRF'YE YANSITILMISTIR STOKLAR BITENE KADAR LISTEDE KALACAKTIR. 3 OCAK 2017 TARIHLI FIYAT DEGERLENDIRME KOMISYONU KARARINA GORE DONEMSEL AVRO DEĞERİ 2,3421 TL OLARAK GUNCELLENMISTIR.</t>
  </si>
  <si>
    <t>D07AA03</t>
  </si>
  <si>
    <t>prednisolone</t>
  </si>
  <si>
    <t>HEXACORTON  % 0,5 30 GR KREM</t>
  </si>
  <si>
    <t>MOVERDIN 5 MG 100 TABLET</t>
  </si>
  <si>
    <t>SELEJILIN HCL</t>
  </si>
  <si>
    <t>CITEXAM 20 MG 28 FILM TABLET</t>
  </si>
  <si>
    <t>FARDOBEN %0,15 + %0,12 GARGARA (200 ML)</t>
  </si>
  <si>
    <t>CITEXAM 40 MG 28 FILM TABLET</t>
  </si>
  <si>
    <t>STAFINE 500 MG IV INFUZYON ICIN TOZ VE COZUCU ICEREN FLAKON</t>
  </si>
  <si>
    <t>RUHSATI ASKIYA ALINDIGINDAN PASIFE ALINMISTIR</t>
  </si>
  <si>
    <t xml:space="preserve">EKK  KARARINA ISTINADEN VERILEN DSF ARTISLARI GRF'YE YANSITILMISTIR 3 OCAK 2017 TARIHLI FIYAT DEGERLENDIRME KOMISYONU KARARINA GORE DONEMSEL AVRO DEĞERİ 2,3421 TL OLARAK GUNCELLENMISTIR. </t>
  </si>
  <si>
    <t>DUOBAK 375 MG 10 FILM TABLET</t>
  </si>
  <si>
    <t>D01AC01</t>
  </si>
  <si>
    <t>clotrimazole</t>
  </si>
  <si>
    <t>IMAZOL 30 GR KREM</t>
  </si>
  <si>
    <t>HEKSAMIDIN + KLOTRIMAZOL</t>
  </si>
  <si>
    <t>10+2,5</t>
  </si>
  <si>
    <t>DUOBAK 750 MG 10 FILM TABLET</t>
  </si>
  <si>
    <t>DUOBAK 40 ML SUSPANSIYON</t>
  </si>
  <si>
    <t>DUOBAK 70 ML SUSPANSIYON</t>
  </si>
  <si>
    <t>TEMOMID 5 MG 20 KAPSUL</t>
  </si>
  <si>
    <t>TEMOZOLOMID</t>
  </si>
  <si>
    <t>TEMOMID 20 MG 20 KAPSUL</t>
  </si>
  <si>
    <t>TEMOMID 100 MG 20 KAPSUL</t>
  </si>
  <si>
    <t>FARDOBEN %0,15 + %0,12 ORAL SPREY, COZELTI (30 ML)</t>
  </si>
  <si>
    <t>TEMOMID 250 MG 20 KAPSUL</t>
  </si>
  <si>
    <t>EKK  KARARINA ISTINADEN VERILEN DSF ARTISLARI GRF'YE YANSITILMISTIR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t>
  </si>
  <si>
    <t>D02AE51</t>
  </si>
  <si>
    <t>carbamide, combinations</t>
  </si>
  <si>
    <t>TILKO 20 MG 10 KAPSUL</t>
  </si>
  <si>
    <t>KERASAL % 5 50 GR POMAD</t>
  </si>
  <si>
    <t>URE + SALISILIK ASIT</t>
  </si>
  <si>
    <t>0,1+0,05</t>
  </si>
  <si>
    <t>TILKO 20 MG 30 KAPSUL</t>
  </si>
  <si>
    <t>LIPOLIN 600 MG 50 FILM TABLET</t>
  </si>
  <si>
    <t>MYODIN 4 MG/2 ML 6 AMPUL</t>
  </si>
  <si>
    <t>BEMATORIN %0,01 GOZ DAMLASI, COZELTI (2,5 ML)</t>
  </si>
  <si>
    <t>TIODERMA %1 20 GR PUDRA</t>
  </si>
  <si>
    <t>TOBRAMISIN</t>
  </si>
  <si>
    <t>TOLTEX 1 MG 56 FILMTABLET</t>
  </si>
  <si>
    <t>A03AB06</t>
  </si>
  <si>
    <t>otilonium bromide</t>
  </si>
  <si>
    <t>SOPRAMIL 40 MG 30 FILM TABLET</t>
  </si>
  <si>
    <t>FARMAVIT 30 FILM TABLET</t>
  </si>
  <si>
    <t>J01CR02</t>
  </si>
  <si>
    <t>amoxicillin and enzyme inhibitor</t>
  </si>
  <si>
    <t>EVICAP FORT 400 IU 60 YUMUSAK KAPSUL</t>
  </si>
  <si>
    <t>AMOKLAVIN 1,2 G IV ENJEKSIYONLUK/INFUZYONLUK COZELTI HAZIRLAMAK ICIN TOZ VE COZUCU (1 FLAKON)</t>
  </si>
  <si>
    <t>VITAMIN E</t>
  </si>
  <si>
    <t>1000+200</t>
  </si>
  <si>
    <t>EVICAP 100 MG/2 ML IM ENJEKTABL SOLUSYON ICEREN 5 AMPUL</t>
  </si>
  <si>
    <t>ACESCAP 30 YUMUSAK KAPSUL</t>
  </si>
  <si>
    <t>BECOVITAL YUMUSAK KAPSUL</t>
  </si>
  <si>
    <t>BECOVITAL-C 30 YUMUSAK KAPSUL</t>
  </si>
  <si>
    <t>BECOVITAL 100 ML SUSPANSIYON</t>
  </si>
  <si>
    <t>FLEET FOSFO-SODA 45 ML SOLUSYON</t>
  </si>
  <si>
    <t>DIBAZIK SODYUM FOSFAT + MONOBAZIK SODYUM FOSFAT</t>
  </si>
  <si>
    <t>KOZMED</t>
  </si>
  <si>
    <t>FLEET FOSFO-SODA 90 ML SOLUSYON</t>
  </si>
  <si>
    <t>SUMMER'S EVE MEDICATED DOUCHE 133 ML SOLUSYON</t>
  </si>
  <si>
    <t>SUMMER'S EVE VINEGAR AND WATER 133 ML SOLUSYON</t>
  </si>
  <si>
    <t>SODYUM KLORUR+SIRKE</t>
  </si>
  <si>
    <t>RUHSAT DEVRI OLDUGU ICIN ESKI URUNUN STOKLARI BITMESI SEBEBIYLE PASIFE ALINDI</t>
  </si>
  <si>
    <t>EKLEME, YENI URUN - 08 OCAK 2016 TARİHLİ FİYAT DEĞERLENDİRME KOMİSYONU KARARINA GÖRE DÖNEMSEL AVRO DEĞERİ 2,1166  TL OLARAK GÜNCELLENMİŞTİR..-EKK KARARINA ISTINADEN VERILEN DSF ARTISLARI GRF'YE YANSITILMISTIR</t>
  </si>
  <si>
    <t>PSORAKS 30 GR KREM</t>
  </si>
  <si>
    <t>FDK ARTIS ORANLARI, KUR ARTIS ORANINDAN DUSUK OLDUGU ICIN KUR ARTISI VERILMIS, FDK'LI OLMA DURUMLARI KALDIRILMISTIR.</t>
  </si>
  <si>
    <t>PSORAKS 30 GR FORT KREM</t>
  </si>
  <si>
    <t>J07BK01</t>
  </si>
  <si>
    <t>varicella, live attenuated</t>
  </si>
  <si>
    <t>AMOKLAVIN BID 200/28,5 MG ORAL SUSPANSIYON HAZIRLAMAK ICIN KURU TOZ (100 ML)</t>
  </si>
  <si>
    <t>200+28,5</t>
  </si>
  <si>
    <t>OKAVAX 0,5 ML 1 FLK LIYOFILIZE ASI+1 FLK 0,7ML COZUCU</t>
  </si>
  <si>
    <t>SU CICEGI ASISI</t>
  </si>
  <si>
    <t>SANOFI PASTEUR</t>
  </si>
  <si>
    <t>PFU</t>
  </si>
  <si>
    <t>JAPONYA</t>
  </si>
  <si>
    <t>KONAZOL %2 30 GR KREM</t>
  </si>
  <si>
    <t>PSOVATE %05 25 GR KREM</t>
  </si>
  <si>
    <t>KLOBETAZOL PROPIYONAT</t>
  </si>
  <si>
    <t>PSOVATE %05 25 GR MERHEM</t>
  </si>
  <si>
    <t>SETAKAF 500 MG 20 TABLET</t>
  </si>
  <si>
    <t>RADYO KARBON 150 MG 70 TABLET</t>
  </si>
  <si>
    <t>MAGNESIE CALCINEE NANELI 100 G TOZ</t>
  </si>
  <si>
    <t>METAMIZOL 1 G/2 ML IM/IV ENJEKSIYON ICIN COZELTI ICEREN 5 AMPUL</t>
  </si>
  <si>
    <t>METAMIZOL 1 G/2 ML IM/IV ENJEKSIYON ICIN COZELTI ICEREN 10 AMPUL</t>
  </si>
  <si>
    <t>METAMIZOL 1G/2 ML IM/IV ENJEKSIYON ICIN COZELTI ICEREN 100 AMPUL</t>
  </si>
  <si>
    <t>BRONKO 1200 MG 120 ML SURUP</t>
  </si>
  <si>
    <t>KALMET 500 MG 20 TABLET</t>
  </si>
  <si>
    <t>LAFLEKS %10 DEKSTROZ SOLUSYONU 500 ML (SETSIZ)</t>
  </si>
  <si>
    <t>LAURUS</t>
  </si>
  <si>
    <t>LAFLEKS %10 DEKSTROZ SOLUSYONU 500 ML (SETLI)</t>
  </si>
  <si>
    <t>LAFLEKS %30 DEKSTROZ SOLUSYONU 500 ML (SETSIZ)</t>
  </si>
  <si>
    <t>RUHSAT BASVURUSU IPTAL EDILDIGINDEN PASIFE ALINMISTIR.</t>
  </si>
  <si>
    <t xml:space="preserve">  08 OCAK 2016 TARİHLİ FİYAT DEĞERLENDİRME KOMİSYONU KARARINA GÖRE DÖNEMSEL AVRO DEĞERİ 2,1166  TL OLARAK GÜNCELLENMİŞTİR.</t>
  </si>
  <si>
    <t>LAFLEKS %30 DEKSTROZ SOLUSYONU 500 ML (SETLI)</t>
  </si>
  <si>
    <t>LAFLEKS %20 DEKSTROZ SOLUSYONU 500 ML (SETSIZ)</t>
  </si>
  <si>
    <t>AMOKLAVIN BID 200/28,5 MG ORAL SUSPANSIYON HAZIRLAMAK ICIN KURU TOZ (70 ML)</t>
  </si>
  <si>
    <t>D03BA52</t>
  </si>
  <si>
    <t>collagenase, combinations</t>
  </si>
  <si>
    <t>LAFLEKS %20 DEKSTROZ SOLUSYONU 500 ML (SETLI)</t>
  </si>
  <si>
    <t>STERIL NOVUXOL  30 GR POMAD</t>
  </si>
  <si>
    <t>KOLLAGENAZ SF</t>
  </si>
  <si>
    <t>LAFLEKS %10 DEKSTROZ SOLUSYONU 100 ML SETSIZ</t>
  </si>
  <si>
    <t>LAFLEKS %10 DEKSTROZ SOLUSYONU 100 ML SETLI</t>
  </si>
  <si>
    <t>LAFLEKS %10 DEKSTROZ SOLUSYONU 250 ML (SETSIZ)</t>
  </si>
  <si>
    <t>LAFLEKS %10 DEKSTROZ SOLUSYONU 250 ML (SETLI)</t>
  </si>
  <si>
    <t>LAFLEKS %10 DEKSTROZ SOLUSYONU 150 ML SETSIZ</t>
  </si>
  <si>
    <t>LAFLEKS %10 DEKSTROZ SOLUSYONU 150 ML SETLI</t>
  </si>
  <si>
    <t>LAFLEKS %10 DEKSTROZ SOLUSYONU 1000 ML (SETSIZ)</t>
  </si>
  <si>
    <t>LAFLEKS %10 DEKSTROZ SOLUSYONU 1000 ML (SETLI)</t>
  </si>
  <si>
    <t>LAFLEKS %20 DEKSTROZ SOLUSYONU 100 ML (SETSIZ)</t>
  </si>
  <si>
    <t>LAFLEKS %20 DEKSTROZ SOLUSYONU 100 ML (SETLI)</t>
  </si>
  <si>
    <t>LAFLEKS %20 DEKSTROZ SOLUSYONU 150 ML (SETSIZ)</t>
  </si>
  <si>
    <t>LAFLEKS %20 DEKSTROZ SOLUSYONU 150 ML (SETLI)</t>
  </si>
  <si>
    <t>LAFLEKS %20 DEKSTROZ SOLUSYONU 250 ML (SETSIZ)</t>
  </si>
  <si>
    <t>AMOKLAVIN BID 400/57 MG FORTE ORAL SUSPANSIYON HAZIRLAMAK ICIN KURU TOZ (100 ML)</t>
  </si>
  <si>
    <t>400+57</t>
  </si>
  <si>
    <t>LAFLEKS %20 DEKSTROZ SOLUSYONU 250 ML (SETLI)</t>
  </si>
  <si>
    <t>LAFLEKS %20 DEKSTROZ SOLUSYONU 1000 ML (SETSIZ)</t>
  </si>
  <si>
    <t>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</si>
  <si>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LAFLEKS %20 DEKSTROZ SOLUSYONU 1000 ML (SETLI)</t>
  </si>
  <si>
    <t>A11JA</t>
  </si>
  <si>
    <t>combinations of vitamins</t>
  </si>
  <si>
    <t>LAFLEKS %30 DEKSTROZ SOLUSYONU 100 ML (SETSIZ)</t>
  </si>
  <si>
    <t>EPARGRISEOVIT 1 ML 6 AMPUL</t>
  </si>
  <si>
    <t>SIYANOKOBALAMIN + PP VITAMINI + FOLIK ASIT + ASKORBIK ASIT</t>
  </si>
  <si>
    <t>LAFLEKS %30 DEKSTROZ SOLUSYONU 100 ML (SETLI)</t>
  </si>
  <si>
    <t>LAFLEKS %30 DEKSTROZ SOLUSYONU 150 ML (SETSIZ)</t>
  </si>
  <si>
    <t>LAFLEKS %30 DEKSTROZ SOLUSYONU 150 ML (SETLI)</t>
  </si>
  <si>
    <t>LAFLEKS %30 DEKSTROZ SOLUSYONU 250 ML (SETSIZ)</t>
  </si>
  <si>
    <t>LAFLEKS %30 DEKSTROZ SOLUSYONU 250 ML (SETLI)</t>
  </si>
  <si>
    <t>LAFLEKS %30 DEKSTROZ SOLUSYONU 1000 ML (SETSIZ)</t>
  </si>
  <si>
    <t>LAFLEKS %30 DEKSTROZ SOLUSYONU 1000 ML (SETLI)</t>
  </si>
  <si>
    <t>AMOKLAVIN BID 400/57 MG FORTE ORAL SUSPANSIYON HAZIRLAMAK ICIN KURU TOZ (35 ML)</t>
  </si>
  <si>
    <t>LAFLEKS RINGER SOLUSYONU 500 ML (SETSIZ)</t>
  </si>
  <si>
    <t>LAFLEKS RINGER SOLUSYONU 500 ML (SETLI)</t>
  </si>
  <si>
    <t>LAFLEKS RINGER SOLUSYONU 1000 ML (SETSIZ)</t>
  </si>
  <si>
    <t>LAFLEKS RINGER SOLUSYONU 1000 ML (SETLI)</t>
  </si>
  <si>
    <t>08 OCAK 2016 TARİHLİ FİYAT DEĞERLENDİRME KOMİSYONU KARARINA GÖRE DÖNEMSEL AVRO DEĞERİ 2,1166  TL OLARAK GÜNCELLENMİŞTİR. - STOKLARI BITENE KADAR LISTEDE KALACAK -EKK KARARINA ISTINADEN VERILEN DSF ARTISLARI GRF'YE YANSITILMISTIR STOKLAR BITTIGI ICIN PASIFE ALINDI</t>
  </si>
  <si>
    <t>LAFLEKS %20 MANNITOL SOLUSYONU 500 ML (SETSIZ)</t>
  </si>
  <si>
    <t>S01CC</t>
  </si>
  <si>
    <t>Antiinflammatory agents, non-steroids and antiinfectives in combination</t>
  </si>
  <si>
    <t>LAFLEKS %20 MANNITOL SOLUSYONU 500 ML (SETLI)</t>
  </si>
  <si>
    <t>INDOMETAZIN + GENTAMISIN SULFAT</t>
  </si>
  <si>
    <t>ABDI IBRAHIM PAZARLAMA</t>
  </si>
  <si>
    <t>LAFLEKS %20 MANNITOL SOLUSYONU 100 ML (SETSIZ)</t>
  </si>
  <si>
    <t>LAFLEKS %20 MANNITOL SOLUSYONU 100 ML (SETLI)</t>
  </si>
  <si>
    <t>LAFLEKS %20 MANNITOL SOLUSYONU 150 ML (SETSIZ)</t>
  </si>
  <si>
    <t>LAFLEKS %20 MANNITOL SOLUSYONU 150 ML (SETLI)</t>
  </si>
  <si>
    <t>LAFLEKS %20 MANNITOL SOLUSYONU 250 ML (SETSIZ)</t>
  </si>
  <si>
    <t>AMOKLAVIN BID 400/57 MG FORTE ORAL SUSPANSIYON HAZIRLAMAK ICIN KURU TOZ (70 ML)</t>
  </si>
  <si>
    <t>LAFLEKS %20 MANNITOL SOLUSYONU 250 ML (SETLI)</t>
  </si>
  <si>
    <t>LAFLEKS %20 MANNITOL SOLUSYONU 1000 ML (SETSIZ)</t>
  </si>
  <si>
    <t>LAFLEKS %20 MANNITOL SOLUSYONU 1000 ML (SETLI)</t>
  </si>
  <si>
    <t>OCUBRAX 5 ML OFT. SOL</t>
  </si>
  <si>
    <t>LIBA</t>
  </si>
  <si>
    <t>STOKLARI BITENE KADAR LISTEDE KALACAK -   08 OCAK 2016 TARİHLİ FİYAT DEĞERLENDİRME KOMİSYONU KARARINA GÖRE DÖNEMSEL AVRO DEĞERİ 2,1166  TL OLARAK GÜNCELLENMİŞTİR.-EKK KARARINA ISTINADEN VERILEN DSF ARTISLARI GRF'YE YANSITILMISTIR STOKLAR BITTIGI ICIN PASIFE ALINDI</t>
  </si>
  <si>
    <t>LIBAVIT-K 20 MG 5 AMPUL</t>
  </si>
  <si>
    <t>A10BH03</t>
  </si>
  <si>
    <t>MENADION SODYUM BISULFIT</t>
  </si>
  <si>
    <t>saxagliptin</t>
  </si>
  <si>
    <t>ONGLYZA 5 MG 28 FILM KAPLI TABLET</t>
  </si>
  <si>
    <t>SAKSAGLIPTIN</t>
  </si>
  <si>
    <t>DURATEARS STERIL 3,5 GR POMAD</t>
  </si>
  <si>
    <t>ALDOLAN 100 MG/2 ML 25 AMPUL</t>
  </si>
  <si>
    <t>STRATTERA 100 MG 28 KAPSUL</t>
  </si>
  <si>
    <t>ATOMOKSETIN HCL</t>
  </si>
  <si>
    <t>LILLY</t>
  </si>
  <si>
    <t>PROZAC 20 MG 16 KAPSUL</t>
  </si>
  <si>
    <t>CIALIS 20 MG 2 FILM  TABLET</t>
  </si>
  <si>
    <t>J01CR01</t>
  </si>
  <si>
    <t>ampicillin and enzyme inhibitor</t>
  </si>
  <si>
    <t>IMATENIL 100 MG 120 KAPSUL</t>
  </si>
  <si>
    <t>LOGUS</t>
  </si>
  <si>
    <t>DEVASID 0,25 G I.M. ENJEKTABL TOZ ICEREN FLAKON (1 FLAKON)</t>
  </si>
  <si>
    <t>250+125</t>
  </si>
  <si>
    <t>IMATENIL 400 MG 30 FILM TABLET</t>
  </si>
  <si>
    <t>IMATENIL 400 MG 30 KAPSUL</t>
  </si>
  <si>
    <t>IMATENIL 100 MG 120 FILM TABLET</t>
  </si>
  <si>
    <t>REFERANSTAN FIYAT DUSUSU - STOKLARI BITENE KADAR LISTEDE KALACAK DSF %3TEN AZ DEGISTIGI ICIN REFERANS DUSUSU DSF %3 TEN AZ DEGISTIGI ICIN REFERANS DUSUSU. 3 OCAK 2017 TARIHLI FIYAT DEGERLENDIRME KOMISYONU KARARINA GORE DONEMSEL AVRO DEĞERİ 2,3421 TL OLARAK GUNCELLENMISTIR.</t>
  </si>
  <si>
    <t>B03XA03</t>
  </si>
  <si>
    <t>FLUANXOL 3 MG 50 DRAJE</t>
  </si>
  <si>
    <t>methoxy polyethylene glycol-epoetin beta</t>
  </si>
  <si>
    <t>FLUPENTIKSOL</t>
  </si>
  <si>
    <t>LUNDBECK</t>
  </si>
  <si>
    <t>MIRCERA ROCHE 75 MCG/0,3 ML SC/IV ENJ. ICIN KULLANIMA HAZIR SIRINGA</t>
  </si>
  <si>
    <t>VELMETIA 50/500 MG 56 FILM KAPLI TABLET</t>
  </si>
  <si>
    <t>METOKSIPOLIETILEN GLIKOL EPOETIN BETA</t>
  </si>
  <si>
    <t>ROCHE</t>
  </si>
  <si>
    <t>75+0,3</t>
  </si>
  <si>
    <t>MCG/ML</t>
  </si>
  <si>
    <t>VELMETIA 50/850 MG 56 FILM KAPLI TABLET</t>
  </si>
  <si>
    <t>VELMETIA 50/1000 MG 56 FILM KAPLI TABLET</t>
  </si>
  <si>
    <t>GLUTRIL 25 MG 50 TABLET</t>
  </si>
  <si>
    <t>DEVASID 0,25 G IM/IV ENJEKSIYONLUK TOZ (1 FLAKON)</t>
  </si>
  <si>
    <t>THIOCTACID T-DIREKT 5X50 ML SOLUSYON</t>
  </si>
  <si>
    <t>TASMAR 100 MG 100 FILM KAPLI TABLET</t>
  </si>
  <si>
    <t>RUHSAT ASKIYA ALINDIGI ICIN URUN PASIFE ALINMISTIR.</t>
  </si>
  <si>
    <t>NALAXONE HIDROKLORUR ENJ.0,4 MG/ML 10 AMPUL</t>
  </si>
  <si>
    <t xml:space="preserve">TEBLIGIN 6. MADDESI Z BENDINE GORE FIYAT ARTISI - 13 KASIM 2014 TARIHINDE TOPLANAN FIYAT DEGERLENDIRME KOMISYONU KARARLARINA GORE FIYAT DÜZENLENMESİNE KARAR VERİLMİŞTİR -FIYAT KARARNAMESI GEREGI KOLONUNA 7 EKLENDI DSF %3TEN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t>
  </si>
  <si>
    <t>MEDITERA</t>
  </si>
  <si>
    <t>PRECEDEX 200 MCG 2 ML 5 FLAKON</t>
  </si>
  <si>
    <t>G03AC08</t>
  </si>
  <si>
    <t>etonogestrel</t>
  </si>
  <si>
    <t>KONSANTRE DOBUTAMIN IV INFUZYON COZELTISI 250 MG/20 ML 1 FLAKON</t>
  </si>
  <si>
    <t>IMPLANON 68 MG 1 IMPLANT</t>
  </si>
  <si>
    <t>ETONOGESTREL</t>
  </si>
  <si>
    <t>PLEGISOL KARDIOPLEJIK 1000 ML ESNEK POSET</t>
  </si>
  <si>
    <t>VANKOMISIN HCL 500 MG IV INFUZYON ICIN LIYOFILIZE TOZ VE COZUCU</t>
  </si>
  <si>
    <t>VANKOMISIN HCL 1 GR IV INFUZYON ICIN LIYOFILIZE TOZ VE COZUCU AMPUL</t>
  </si>
  <si>
    <t>PERLINGANIT 10 MG 10 AMPUL</t>
  </si>
  <si>
    <t>VARLES 25 MG 20 FILM KAPLI TABLET</t>
  </si>
  <si>
    <t>VARLES 50 MG 20 FILM KAPLI TABLET</t>
  </si>
  <si>
    <t>DEVASID 0,5 G + 0,25 G I.M./I.V. ENJEKSIYONLUK TOZ (1 FLAKON)</t>
  </si>
  <si>
    <t>500+250</t>
  </si>
  <si>
    <t>DESNORM 2,5 MG 20 EFERVESAN TABLET</t>
  </si>
  <si>
    <t>STOKLARI BITENE KADAR LISTEDE KALACAK 3 OCAK 2017 TARIHLI FIYAT DEGERLENDIRME KOMISYONU KARARINA GORE DONEMSEL AVRO DEĞERİ 2,3421 TL OLARAK GUNCELLENMISTIR. FIYAT DUZELTMESI.</t>
  </si>
  <si>
    <t>N02BE51</t>
  </si>
  <si>
    <t>paracetamol, combinations excl. psycholeptics</t>
  </si>
  <si>
    <t>DESNORM 2,5 MG 30 EFERVESAN TABLET</t>
  </si>
  <si>
    <t>DEXPAS 50/300 MG 20 EFERVESAN TABLET</t>
  </si>
  <si>
    <t>DEKSKETOPROFEN TROMETAMOL + PARASETAMOL</t>
  </si>
  <si>
    <t>50+300</t>
  </si>
  <si>
    <t>LEVRAL 750 MG 50 EFERVESAN TABLET</t>
  </si>
  <si>
    <t>LEVRAL 750 MG 100 EFERVESAN TABLET</t>
  </si>
  <si>
    <t>LEVRAL 750 MG 200 EFERVESAN TABLET</t>
  </si>
  <si>
    <t>NEORIS 0,5 MG 60 EFERVESAN TABLET</t>
  </si>
  <si>
    <t>TELMIDAY 80/12,5 MG 28 TABLET</t>
  </si>
  <si>
    <t>TELMIDAY 80/12,5 MG 84 TABLET</t>
  </si>
  <si>
    <t>FIRMA UNVAN DEGISIKLIGI STOKLAR BITENE KADAR LISTEDE KALACAKTIR. 3 OCAK 2017 TARIHLI FIYAT DEGERLENDIRME KOMISYONU KARARINA GORE DONEMSEL AVRO DEĞERİ 2,3421 TL OLARAK GUNCELLENMISTIR.</t>
  </si>
  <si>
    <t>L01XX19</t>
  </si>
  <si>
    <t>TELMIDAY 80/12,5 MG 98 TABLET</t>
  </si>
  <si>
    <t>DEVASID 0,5 G/0,25 G I.M. ENJEKSIYONLUK TOZ (1 FLAKON)</t>
  </si>
  <si>
    <t>irinotecan</t>
  </si>
  <si>
    <t>IRONTU 40 MG/2 ML IV INFUZYON ICIN COZELTI ICEREN 1 FLAKON</t>
  </si>
  <si>
    <t>TIOMOM 9/200 MCG INHALASYON ICIN TOZ ICEREN 60 KAPSUL</t>
  </si>
  <si>
    <t>40+2</t>
  </si>
  <si>
    <t>TIOTROPIUM BROMUR MONOHIDRAT + MOMETAZON FUROAT</t>
  </si>
  <si>
    <t>AVUSTRALYA</t>
  </si>
  <si>
    <t>TEFEL 8 MG 20 EFERVESAN TABLET</t>
  </si>
  <si>
    <t>POMME LIFE OMEGA 5 YUMUSAK JELATIN 50 KAPSUL</t>
  </si>
  <si>
    <t>OSTRAM 1000 MG 20 EFERVESAN TABLET</t>
  </si>
  <si>
    <t>MERCK ILAC</t>
  </si>
  <si>
    <t>EUTHYROX 200 MCG 50 TABLET</t>
  </si>
  <si>
    <t>GLUCOPHAGE 500 MG 100 FILM TABLET</t>
  </si>
  <si>
    <t>JODID 200 MCG 50 TABLET</t>
  </si>
  <si>
    <t>TEBLIGIN 6. MADDESI Z BENDINE GORE FIYAT ARTISI STOKLAR BITENE KADAR LISTEDE KALACAKTIR. 3 OCAK 2017 TARIHLI FIYAT DEGERLENDIRME KOMISYONU KARARINA GORE DONEMSEL AVRO DEĞERİ 2,3421 TL OLARAK GUNCELLENMISTIR.</t>
  </si>
  <si>
    <t>J05AF10</t>
  </si>
  <si>
    <t>entecavir</t>
  </si>
  <si>
    <t>LIKIT PEDVAXHIB 1 FLAKON</t>
  </si>
  <si>
    <t>VIRENTE 0,5 MG 30 FILM TABLET</t>
  </si>
  <si>
    <t>ELONVA 100 MCG/0,5 ML 1 ENJEKSIYONLUK COZELTI</t>
  </si>
  <si>
    <t>PREGNYL 1500 IU 3 AMPUL</t>
  </si>
  <si>
    <t>MAXALT 10 MG RAPIDISC 3 AGIZDA ERIYEN TABLET</t>
  </si>
  <si>
    <t>DEVASID 1 G/0,5 G I.M. ENJEKSIYONLUK TOZ (1 FLAKON)</t>
  </si>
  <si>
    <t>RIZATRIPTAN</t>
  </si>
  <si>
    <t>1000+500</t>
  </si>
  <si>
    <t>TEMODAL 180 MG 5 SERT KAPSUL</t>
  </si>
  <si>
    <t>TEMODAL 140 MG 5 SERT KAPSUL</t>
  </si>
  <si>
    <t>TIMOPTIC-XE %0,5 2,5 ML SOLUSYON</t>
  </si>
  <si>
    <t>FENIDIN 125 ML SURUP</t>
  </si>
  <si>
    <t>DERMATOL 7 GR TOZ</t>
  </si>
  <si>
    <t>B02BD02</t>
  </si>
  <si>
    <t>coagulation factor vııı</t>
  </si>
  <si>
    <t>ISOSOL % 10 1000 GR MERHEM</t>
  </si>
  <si>
    <t>BERIATE 1000 IU IV ENJEKSIYON ICIN LIYOFILIZE TOZ ICEREN 1 FLAKON</t>
  </si>
  <si>
    <t>KOAGULASYON FAKTORU VIII</t>
  </si>
  <si>
    <t>TURUNCU RECETE</t>
  </si>
  <si>
    <t>IHTAMOL 20 GR MERHEM</t>
  </si>
  <si>
    <t>BUTOPAN 20 MG/ML ENJ. COZ. ICEREN 100 AMPUL</t>
  </si>
  <si>
    <t>GERALGINE-M 1 GR 2 ML 100 AMPUL</t>
  </si>
  <si>
    <t>GELOCAPS  40 GR POMAD</t>
  </si>
  <si>
    <t>OLORESIN CAPSIKUM + KAMFUR + OKALIPTOL + MENTOL + ESS.TEREBENTHINE</t>
  </si>
  <si>
    <t>SEDOZOLAM 5 MG/5 ML 5 AMPUL</t>
  </si>
  <si>
    <t>MONEMFARMA</t>
  </si>
  <si>
    <t>SEDOZOLAM 15 MG/3 ML 5 AMPUL</t>
  </si>
  <si>
    <t>EMTRON 250 MCG/5 ML IV.  ENJEKSIYONLUK COZELTI ICEREN 1 FLAKON</t>
  </si>
  <si>
    <t>LAFLEKS %5 DEKSTROZ LAKTATLI RINGER SOLUSYONU 500 ML (SETSIZ)</t>
  </si>
  <si>
    <t>MS PHARMA</t>
  </si>
  <si>
    <t>LAFLEKS %5 DEKSTROZ LAKTATLI RINGER SOLUSYONU 500 ML (SETLI)</t>
  </si>
  <si>
    <t>DEVASID 1 G/0,5 G I.M./I.V. ENJEKSIYONLUK TOZ (1 FLAKON)</t>
  </si>
  <si>
    <t>LAFLEKS %5 DEKSTROZ LAKTATLI RINGER SOLUSYONU 1000 ML (SETSIZ)</t>
  </si>
  <si>
    <t>LAFLEKS %5 DEKSTROZ LAKTATLI RINGER SOLUSYONU 1000 ML (SETLI)</t>
  </si>
  <si>
    <t>LAFLEKS 1/3 LAUDEKS (%3,33 DEKSTROZ-%0,3 SODYUM KLORUR) SOLUSYONU 1000 ML (SETLI)</t>
  </si>
  <si>
    <t>LAFLEKS 1/3 LAUDEKS %3,33 DEKSTROZ %0,3 SODYUM KLORUR 100 ML (SETSIZ)</t>
  </si>
  <si>
    <t>LAFLEKS 1/3 LAUDEKS %3,33 DEKSTROZ %0,3 SODYUM KLORUR 150 ML (SETSIZ)</t>
  </si>
  <si>
    <t>LAFLEKS 1/3 LAUDEKS (%3,33 DEKSTROZ-%0,3 SODYUM KLORUR) SOLUSYONU 250 ML (SETSIZ)</t>
  </si>
  <si>
    <t>LAFLEKS 1/3 LAUDEKS %3,33 DEKSTROZ %0,3 SODYUM KLORUR 100 ML (SETLI)</t>
  </si>
  <si>
    <t>LAFLEKS 1/3 LAUDEKS %3,33 DEKSTROZ %0,3 SODYUM KLORUR 150 ML (SETLI)</t>
  </si>
  <si>
    <t>LAFLEKS 1/3 LAUDEKS (%3,33 DEKSTROZ-%0,3 SODYUM KLORUR) SOLUSYONU 250 ML (SETLI)</t>
  </si>
  <si>
    <t>LAFLEKS ISOLIFE DEN.EL. 1000 ML SOLUSYON(SETSIZ)</t>
  </si>
  <si>
    <t>DEGASTROL 15 MG MIKROPELLET KAPSUL (28 KAPSUL)</t>
  </si>
  <si>
    <t>LAFLEKS ISOLIFE DENGELI ELEKTROLIT SOLUSYONU 1000 ML(SETLI)</t>
  </si>
  <si>
    <t>LAFLEKS LAKTATLI RINGER SOLUSYONU 100 ML (SETSIZ)</t>
  </si>
  <si>
    <t>LAFLEKS LAKTATLI RINGER SOLUSYONU 150 ML (SETLI)</t>
  </si>
  <si>
    <t>LAFLEKS LAKTATLI RINGER SOLUSYONU 150 ML (SETSIZ)</t>
  </si>
  <si>
    <t>LAFLEKS LAKTATLI RINGER SOLUSYONU 250 ML (SETLI)</t>
  </si>
  <si>
    <t>LAFLEKS LAKTATLI RINGER SOLUSYONU 250 ML (SETSIZ)</t>
  </si>
  <si>
    <t>SEDORAL 1G/2 ML 50 AMPUL</t>
  </si>
  <si>
    <t>SEDORAL 1G/2 ML 100 AMPUL</t>
  </si>
  <si>
    <t>PRAMED 10 MG/2 ML IM/IV ENJ. COZ. ICEREN 5 AMPUL</t>
  </si>
  <si>
    <t>PRAMED 10 MG/2 ML IM/IV ENJ. COZ. ICEREN 100 AMPUL</t>
  </si>
  <si>
    <t>LAFLEKS IZOTONIK SODYUM KLORUR SOLUSYONU 50 ML (SETSIZ)</t>
  </si>
  <si>
    <t>LAFLEKS IZOTONIK SODYUM KLORUR SOLUSYONU 50 ML (SETLI)</t>
  </si>
  <si>
    <t>LAFLEKS %5 DEKSTROZ LAKTATLI RINGER SOLUSYONU 100 ML (SETLI)</t>
  </si>
  <si>
    <t>LAFLEKS %5 DEKSTROZ LAKTATLI RINGER SOLUSYONU 100 ML (SETSIZ)</t>
  </si>
  <si>
    <t>LAFLEKS %5 DEKSTROZ LAKTATLI RINGER SOLUSYONU 150 ML (SETSIZ)</t>
  </si>
  <si>
    <t xml:space="preserve">STOKLARI BITENE KADAR LISTEDE KALACAK. 3 OCAK 2017 TARIHLI FIYAT DEGERLENDIRME KOMISYONU KARARINA GORE DONEMSEL AVRO DEĞERİ 2,3421 TL OLARAK GUNCELLENMISTIR. </t>
  </si>
  <si>
    <t>3 TEMMUZ 2014 TARIHINDE TOPLANAN FIYAT DEGERLENDIRME KOMISYONU KARARLARINA GORE TEBLIGIN 5-1-A MADDESI GEREGI %15,00 ORANINDA FIYAT ARTISI</t>
  </si>
  <si>
    <t>LAFLEKS %5 DEKSTROZ LAKTATLI RINGER SOLUSYONU 250 ML (SETLI)</t>
  </si>
  <si>
    <t>N05AH03</t>
  </si>
  <si>
    <t>olanzapine</t>
  </si>
  <si>
    <t>LAFLEKS %5 DEKSTROZ LAKTATLI RINGER SOLUSYONU 250 ML (SETSIZ)</t>
  </si>
  <si>
    <t>DEGASTROL 30 MG MIKROPELLET KAPSUL (14 KAPSUL)</t>
  </si>
  <si>
    <t>ZYPREXA 10 MG IM ENJ. SOL. ICIN TOZ ICEREN FLAKON</t>
  </si>
  <si>
    <t xml:space="preserve">GERAL GARGARA 200 ML </t>
  </si>
  <si>
    <t>GERAL ORAL SPREY,30 ML</t>
  </si>
  <si>
    <t>GYNODEL 2,5 MG 30 TABLET</t>
  </si>
  <si>
    <t xml:space="preserve">BROMOKRIPTIN </t>
  </si>
  <si>
    <t>ESODAX 400 MG 10 TABLET</t>
  </si>
  <si>
    <t>GERAKON FORT 20 TABLET</t>
  </si>
  <si>
    <t>GERAKON PEDIATRIK 100 ML SURUP</t>
  </si>
  <si>
    <t>FITALIN 50 MG 20 TABLET</t>
  </si>
  <si>
    <t>ISORAT 20 MG 20 TABLET</t>
  </si>
  <si>
    <t xml:space="preserve">CALCIDINE  75 GR GRANUL </t>
  </si>
  <si>
    <t>KALSIYUM MAGNEZYUM INOSITOHEKSAFOSPHAT + KAL.GLUKONAT + VIT D2</t>
  </si>
  <si>
    <t xml:space="preserve"> RUHSAT IPTAL OLDUGU ICIN STOKLAR BITENE KADAR LISTEDE KALACAKTIR. REFERANSTAN FIYAT DUSUSU, (REFERANS DUSUSU SEBEBIYLE DAHA ONCE VERILEN FDK ARTISLARI KALDIRILDI). 3 OCAK 2017 TARIHLI FIYAT DEGERLENDIRME KOMISYONU KARARINA GORE DONEMSEL AVRO DEĞERİ 2,3421 TL OLARAK GUNCELLENMISTIR.</t>
  </si>
  <si>
    <t>L04AA10</t>
  </si>
  <si>
    <t>sirolimus</t>
  </si>
  <si>
    <t>ETIPIN 25 MG 30 FILM TABLET</t>
  </si>
  <si>
    <t>DEGASTROL 30 MG MIKROPELLET KAPSUL (28 KAPSUL)</t>
  </si>
  <si>
    <t>RAPAMUNE 1 MG/ML 60 ML ORAL SOLUSYON</t>
  </si>
  <si>
    <t>SIROLIMUS</t>
  </si>
  <si>
    <t>ETIPIN 25 MG 60 FILM TABLET</t>
  </si>
  <si>
    <t>ETIPIN 100 MG 30 FILM TABLET</t>
  </si>
  <si>
    <t>ETIPIN 100 MG 60 FILM TABLET</t>
  </si>
  <si>
    <t>ETIPIN 150 MG 30 FILM TABLET</t>
  </si>
  <si>
    <t>ETIPIN 150 MG 60 FILM TABLET</t>
  </si>
  <si>
    <t>ETIPIN 200 MG 30 FILM TABLET</t>
  </si>
  <si>
    <t>ETIPIN 200 MG 60 FILM TABLET</t>
  </si>
  <si>
    <t>ETIPIN 300 MG 30 FILM TABLET</t>
  </si>
  <si>
    <t>ETIPIN 300 MG 60 FILM TABLET</t>
  </si>
  <si>
    <t>MITOFEN 1 MG/5 ML SURUP 100 ML</t>
  </si>
  <si>
    <t>DIPOREL 75 MG 28 FILM TABLET</t>
  </si>
  <si>
    <t>LEFOSIN 500 MG 7 FILM TABLET</t>
  </si>
  <si>
    <t>STOKLARI BITTIGINDEN PASIFE ALINMISTIR.</t>
  </si>
  <si>
    <t>LIDESTOL 30 GR JEL</t>
  </si>
  <si>
    <t xml:space="preserve">TEBLIGIN 6. MADDESI F BENDINE GORE FIYAT ARTISI STOKLAR BITENE KADAR LISTEDE KALACAK 3 OCAK 2017 TARIHLI FIYAT DEGERLENDIRME KOMISYONU KARARINA GORE DONEMSEL AVRO DEĞERİ 2,3421 TL OLARAK GUNCELLENMISTIR.  14 SUBAT 2018 TARIHLI FIYAT DEGERLENDIRME KOMISYONU KARARINA GORE AVRO DEGERI 2,6934 TL OLARAK GUNCELLENMISTIR. </t>
  </si>
  <si>
    <t xml:space="preserve"> 9-15 NISAN 2018 TARIHLI FDK KARARIYLA DSF ARTISI VERILMISTIR.</t>
  </si>
  <si>
    <t>SIMELGAT PLUS 30 CIGNEME TABLETI</t>
  </si>
  <si>
    <t>MAGALDRAT + SIMETIKON</t>
  </si>
  <si>
    <t>ARIPA 20 MG 28 TABLET</t>
  </si>
  <si>
    <t>SIMELGAT PLUS SUSPANSIYON</t>
  </si>
  <si>
    <t>UTERJIN 20 DRAJE</t>
  </si>
  <si>
    <t>METILERGOBASIN MALEAT</t>
  </si>
  <si>
    <t>UTERJIN  0,2 MG IM 3 AMPUL</t>
  </si>
  <si>
    <t>VENTILAR 10 MG 28 FILM TABLET</t>
  </si>
  <si>
    <t>MIRCERA ROCHE 50 MCG/0,3 ML SC/IV ENJ. ICIN KULLANIMA HAZIR SIRINGA</t>
  </si>
  <si>
    <t>NAPONAL % 10 50 GR JEL</t>
  </si>
  <si>
    <t>50+0,3</t>
  </si>
  <si>
    <t>NAPONAL 250 MG 30 TABLET</t>
  </si>
  <si>
    <t>NUFRO 60 ML SUSPANSIYON</t>
  </si>
  <si>
    <t>ENFURYL SUSPANSIYON</t>
  </si>
  <si>
    <t>FOSFOKALSIYUM GRANUL</t>
  </si>
  <si>
    <t>POTASYUM NITRAT + GALAKTAT + KALSIYUM FOSFAT + VITAMIN D3</t>
  </si>
  <si>
    <t>ROFLAZIN 500 MG 14 FILM TABLET</t>
  </si>
  <si>
    <t>TENOX  20 MG 10 KAPSUL</t>
  </si>
  <si>
    <t>BEVITOL 50 TABLET</t>
  </si>
  <si>
    <t>VITAMIN B KOMPLEKSI</t>
  </si>
  <si>
    <t>BEVITOL 20 TABLET</t>
  </si>
  <si>
    <t>AMOKSINA 125 MG 80 ML SUSPANSIYON</t>
  </si>
  <si>
    <t>MUSTAFA NEVZAT</t>
  </si>
  <si>
    <t>AMOKSINA 250 MG 80 ML SUSPANSIYON</t>
  </si>
  <si>
    <t xml:space="preserve">TEBLIGIN 6. MADDESI Z BENDINE GORE FIYAT ARTISI - 13 KASIM 2014 TARIHINDE TOPLANAN FIYAT DEGERLENDIRME KOMISYONU KARARLARINA GORE FIYAT DÜZENLENMESİNE KARAR VERİLMİŞTİR -FIYAT KARARNAMESI GEREGI KOLONUNA 7 EKLENDI DSF %3 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t>
  </si>
  <si>
    <t>AMPISINA 125 MG 80 ML SUSPANSIYON</t>
  </si>
  <si>
    <t>AMPISINA 250 MG 80 ML SUSPANSIYON</t>
  </si>
  <si>
    <t>L04AA27</t>
  </si>
  <si>
    <t>fingolimod</t>
  </si>
  <si>
    <t>B01AB01</t>
  </si>
  <si>
    <t>EDOLAR 600 MG 10 FILM TABLET</t>
  </si>
  <si>
    <t>GILENYA 0,5 MG 28 KAPSUL</t>
  </si>
  <si>
    <t>heparin</t>
  </si>
  <si>
    <t>FINGOLIMOD HCL</t>
  </si>
  <si>
    <t>ETOTIO 400 MG/8 MG 20 FILM TABLET</t>
  </si>
  <si>
    <t>KEMIVA 3 MG/3 ML IV ENJEKSIYONLUK COZELTI ICEREN 5 FLAKON</t>
  </si>
  <si>
    <t>UNIKLAR 500 MG 14 TABLET</t>
  </si>
  <si>
    <t>UNIKLAR 5 ML 125 MG 70 ML SUSPANSIYON</t>
  </si>
  <si>
    <t>AKTIBOL 1000 MCG 50 KAPSUL</t>
  </si>
  <si>
    <t>BIEMPARIN 25000 IU/5 ML IV ENJEKSIYONLUK COZELTI ICEREN 1 FLAKON</t>
  </si>
  <si>
    <t>HEPARIN SODYUM</t>
  </si>
  <si>
    <t>AKTIBOL-L 5 ML 1000 MCG 5 AMPUL</t>
  </si>
  <si>
    <t>XYZAL 5 MG/ML ORAL DAMLA</t>
  </si>
  <si>
    <t>URUNUN STOKLARININ TUKENDIGINI VE ITS DE KAYITLI OLAN URUNLERININ SORUMLULUGU FIRMAYA AIT OLDUGUNA DAIR FIRMA BEYANINA ISTINADEN CIKARTILDI.</t>
  </si>
  <si>
    <t>DYNDION 15 MG 90 TABLET</t>
  </si>
  <si>
    <t>R07AX</t>
  </si>
  <si>
    <t>other respiratory system products</t>
  </si>
  <si>
    <t>DYNDION 30 MG 90 TABLET</t>
  </si>
  <si>
    <t>VAXORAL COCUKLAR ICIN 30 KAPSUL</t>
  </si>
  <si>
    <t>DYNDION 45 MG 90 TABLET</t>
  </si>
  <si>
    <t>LIYOFILIZE BAKTERIYEL LIZATI</t>
  </si>
  <si>
    <t>PEPTYRA 20 MG 28 ENTERIK KAPLI TABLET</t>
  </si>
  <si>
    <t>SEDOX 100 MG 20 FILM TABLET</t>
  </si>
  <si>
    <t>SEDOX 200 MG 20 FILM TABLET</t>
  </si>
  <si>
    <t>PRIMASEF 500 MG IM/IV ENJEKTABL TOZ ICEREN FLAKON</t>
  </si>
  <si>
    <t>AMPISID 250 MG 70 ML SUSPANSIYON</t>
  </si>
  <si>
    <t>MIXOLEKS TEDAVI PAKETI</t>
  </si>
  <si>
    <t>TEBLIGIN 5. MADDESI C BENDINE GORE FIYAT ARTISI - STOKLARI BITENE KADAR LISTEDE KALACAK REFERANSTAN FIYAT ARTISI 3 OCAK 2017 TARIHLI FIYAT DEGERLENDIRME KOMISYONU KARARINA GORE DONEMSEL AVRO DEĞERİ 2,3421 TL OLARAK GUNCELLENMISTIR.</t>
  </si>
  <si>
    <t>ADELEKS 8 MG 20 TABLET</t>
  </si>
  <si>
    <t>TYR GEL 720 G SASE</t>
  </si>
  <si>
    <t>NESTLE</t>
  </si>
  <si>
    <t>RESOURCE SUPPORT 200 ML VANILYA AROMALI</t>
  </si>
  <si>
    <t>RESOURCE SUPPORT 200 ML KAHVE AROMALI</t>
  </si>
  <si>
    <t>ALTHERA 450 G</t>
  </si>
  <si>
    <t>RESOURCE SENIOR ACTIV VANILYA AROMALI 200 ML</t>
  </si>
  <si>
    <t>VIRENTE 1 MG 30 FILM TABLET</t>
  </si>
  <si>
    <t>RESOURCE SENIOR ACTIV KARAMEL AROMALI 200 ML</t>
  </si>
  <si>
    <t>RESOURCE SENIOR ACTIV CILEKLI BISKUVI 200 ML</t>
  </si>
  <si>
    <t>RESOURCE PROTEIN ORMAN MEYVELERI AROMALI 200 ML</t>
  </si>
  <si>
    <t>AL 110 400 G</t>
  </si>
  <si>
    <t>MCT PROCAL AROMASIZ 30X16 G</t>
  </si>
  <si>
    <t>NOVASOURCE START 500 ML NEUTRAL</t>
  </si>
  <si>
    <t>ISOSOURCE JUNIOR 250 ML CHOCOLATE</t>
  </si>
  <si>
    <t>BRONCHO-VAXOM COCUKLAR ICIN 30 KAPSUL</t>
  </si>
  <si>
    <t>RESOURCE SUPPORT 200 ML CIKOLATA</t>
  </si>
  <si>
    <t>IMPACT ORAL RTD KAHVE 237 ML</t>
  </si>
  <si>
    <t>PKU GEL PORTAKAL 720 GR(30X24GR) SASE</t>
  </si>
  <si>
    <t>TIBBI AMACLI MAMA</t>
  </si>
  <si>
    <t>PKU GEL AHUDUDU 720 GR(30X24GR) SASE</t>
  </si>
  <si>
    <t>PKU GEL 720 GR(30X24GR) SASE</t>
  </si>
  <si>
    <t>PRENAN 400 G</t>
  </si>
  <si>
    <t>FORBUDAY 9+320 MCG INHALASYON ICIN TOZ ICEREN (60+60) KAPSUL</t>
  </si>
  <si>
    <t>NEUTEC  ILAC SAN.</t>
  </si>
  <si>
    <t>ACNOR 50 MG 30 TABLET</t>
  </si>
  <si>
    <t>ACNOR 50 MG 60 TABLET</t>
  </si>
  <si>
    <t>ACNOR 50 MG 90 TABLET</t>
  </si>
  <si>
    <t>D10BA01</t>
  </si>
  <si>
    <t>isotretinoin</t>
  </si>
  <si>
    <t>ACNOR 100 MG 30 TABLET</t>
  </si>
  <si>
    <t>ACNELYSE %0,05 KREM</t>
  </si>
  <si>
    <t>ACNOR 100 MG 60 TABLET</t>
  </si>
  <si>
    <t>ACNOR 100 MG 90 TABLET</t>
  </si>
  <si>
    <t>BONENORM 70 MG/5600 IU 4 EFERVESAN TABLET</t>
  </si>
  <si>
    <t>BONENORM 70 MG/5600 IU 12 EFERVESAN TABLET</t>
  </si>
  <si>
    <t>OSVIPAC 70 MG+1000 MG/880 IU TEDAVI PAKETI 4+24 EFERVESAN TABLET</t>
  </si>
  <si>
    <t>OSSOFORTIN A 70 MG+1200 MG/800 IU TEDAVI PAKETI 4+24 EFERVESAN TABLET</t>
  </si>
  <si>
    <t>A03FA03</t>
  </si>
  <si>
    <t>domperidone</t>
  </si>
  <si>
    <t>FIXOSS 70 MG/5600 IU+1000 MG TEDAVI PEKETI 4+24 EFERVESAN TABLET</t>
  </si>
  <si>
    <t>ALENDRONIK ASIT+KALSIYUM+VITAMIN D3</t>
  </si>
  <si>
    <t>MIYOCORD 200 MG 30 TABLET</t>
  </si>
  <si>
    <t>MOTILIUM 10 MG 21 FILM TABLET</t>
  </si>
  <si>
    <t>FIXODIP 10 MG 20 EFERVESAN TABLET</t>
  </si>
  <si>
    <t>DOMPERIDON</t>
  </si>
  <si>
    <t>FIXODIP 10 MG 30 EFERVESAN TABLET</t>
  </si>
  <si>
    <t>TEBLIGIN 5. MADDESI C BENDINE GORE FIYAT ARTISI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</si>
  <si>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FIXODIP 5 MG 20 EFERVESAN TABLET</t>
  </si>
  <si>
    <t>A04AA02</t>
  </si>
  <si>
    <t>granisetron</t>
  </si>
  <si>
    <t>SINAREX 3 MG/3 ML ENJ. COZ. ICEREN 1 AMPUL</t>
  </si>
  <si>
    <t>FIXODIP 5 MG 30 EFERVESAN TABLET</t>
  </si>
  <si>
    <t>ATODIP 5 MG/10 MG 30 FILM KAPLI TABLET</t>
  </si>
  <si>
    <t>AMLODIPIN + ATORVASTATIN</t>
  </si>
  <si>
    <t>ATODIP 5 MG/20 MG 30 FILM KAPLI TABLET</t>
  </si>
  <si>
    <t>ATODIP 10 MG/10 MG 30 FILM KAPLI TABLET</t>
  </si>
  <si>
    <t>ATODIP 10 MG/20 MG 30 FILM KAPLI TABLET</t>
  </si>
  <si>
    <t>AMLONEB 5MG/5MG 30 TABLET</t>
  </si>
  <si>
    <t>AMLODIPIN + NEBIVOLOL</t>
  </si>
  <si>
    <t>AMLONEB 10MG/2,5MG 30 TABLET</t>
  </si>
  <si>
    <t>RIMA-FIX 10 MG 28 TABLET</t>
  </si>
  <si>
    <t>M01AH01</t>
  </si>
  <si>
    <t>celecoxib</t>
  </si>
  <si>
    <t>B01AB06</t>
  </si>
  <si>
    <t>RIMA-FIX 15 MG 28 TABLET</t>
  </si>
  <si>
    <t>nadroparin</t>
  </si>
  <si>
    <t>CELGYN 200 MG 30 KAPSUL</t>
  </si>
  <si>
    <t>FRAXIPARINE 3800 IU/0.4 ML 2  ENJEKTOR</t>
  </si>
  <si>
    <t>SELEKOKSIB</t>
  </si>
  <si>
    <t>NADROPARIN KALSIYUM</t>
  </si>
  <si>
    <t>WORLD MEDICINE</t>
  </si>
  <si>
    <t>RIMA-FIX 30 MG 28 TABLET</t>
  </si>
  <si>
    <t>FIXMENT 10 MG 28 AGIZDA DAGILAN TABLET</t>
  </si>
  <si>
    <t>FIXMENT 10 MG 84 AGIZDA DAGILAN TABLET</t>
  </si>
  <si>
    <t>FIXMENT 15 MG AGIZDA DAGILAN 28 TABLET</t>
  </si>
  <si>
    <t>MULTICOLD 200/250/50 MG 30 EFERVESAN TABLET</t>
  </si>
  <si>
    <t>JET-C 400/250 MG 20 EFERVESAN TABLET</t>
  </si>
  <si>
    <t>JET-C 400/250 MG 30 EFERVESAN TABLET</t>
  </si>
  <si>
    <t>MUCOFIX 900/400 MG 20 EFERVESAN TABLET</t>
  </si>
  <si>
    <t>ASETILSISTEIN + DOKSOFILIN</t>
  </si>
  <si>
    <t>MENTONEX-C 200/100 MG 20 EFERVESAN TABLET</t>
  </si>
  <si>
    <t>DEXNAC 25/200 MG 20 EFERVESAN TABLET</t>
  </si>
  <si>
    <t>DEXNAC 25/200 MG 30 EFERVESAN TABLET</t>
  </si>
  <si>
    <t xml:space="preserve">FIYAT DUSUSU - FIRMA STOK ZARARLARINI KARSILAMAYI TAAHHUT ETMISTIR.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 </t>
  </si>
  <si>
    <t>DEXNAC 50/200 MG 20 EFERVESAN TABLET</t>
  </si>
  <si>
    <t>DEXNAC 50/200 MG 30 EFERVESAN TABLET</t>
  </si>
  <si>
    <t>C04AD03</t>
  </si>
  <si>
    <t>pentoxifylline</t>
  </si>
  <si>
    <t>G04BE08</t>
  </si>
  <si>
    <t>tadalafil</t>
  </si>
  <si>
    <t>LEX 5 MG 14 FILM KAPLI TABLET</t>
  </si>
  <si>
    <t>DAYCOLD HOT 500/10/15/100 MG 10 SASE</t>
  </si>
  <si>
    <t>TRENTAL 100 MG 5 AMPUL</t>
  </si>
  <si>
    <t>ASKORBIK ASIT+FENILEFRIN HCL+PARASETAMOL+DEKSTROMETORFAN HBR</t>
  </si>
  <si>
    <t>BECDAY 50 MCG INHALASYON ICIN OLCULU DOZLU AEROSOL 200 DOZ</t>
  </si>
  <si>
    <t>BEKLOMETAZON DIPROPIYONAT</t>
  </si>
  <si>
    <t>BECDAY 100 MCG INHALASYON ICIN OLCULU DOZLU AEROSOL 200 DOZ</t>
  </si>
  <si>
    <t>BOSELIX 62,5 MG 56 FILM KAPLI TABLET</t>
  </si>
  <si>
    <t>BOSENTAN</t>
  </si>
  <si>
    <t>BOSELIX 125 MG 56 FILM KAPLI TABLET</t>
  </si>
  <si>
    <t>FORBUDAY 4,5+80 MCG INHALASYON ICIN TOZ ICEREN (60+60) KAPSUL</t>
  </si>
  <si>
    <t>FORBUDAY 4,5+160 MCG INHALASYON ICIN TOZ ICEREN (60+60) KAPSUL</t>
  </si>
  <si>
    <t>ZINCDAY 50 MG 20 EFERVESAN TABLET</t>
  </si>
  <si>
    <t>ZINCDAY 25 MG 20 EFERVESAN TABLET</t>
  </si>
  <si>
    <t xml:space="preserve"> 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</si>
  <si>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N03AX12</t>
  </si>
  <si>
    <t>TADA PLUS 30/20 MG 4 FILM KAPLI TABLET</t>
  </si>
  <si>
    <t>gabapentin</t>
  </si>
  <si>
    <t>NERUDA 250 MG/5 ML ORAL COZELTI</t>
  </si>
  <si>
    <t>TADA PLUS 30/20 MG 8 FILM KAPLI TABLET</t>
  </si>
  <si>
    <t>250/5</t>
  </si>
  <si>
    <t>TAKIBI ZORUNLU RECETE</t>
  </si>
  <si>
    <t>IBUDEX 400 MG 20 FILM TABLET</t>
  </si>
  <si>
    <t>DEKSIBUPROFEN</t>
  </si>
  <si>
    <t>DEXFULL 12,5 MG 20 SASE</t>
  </si>
  <si>
    <t>DEXFULL 12,5 MG 30 SASE</t>
  </si>
  <si>
    <t>LEX 5 MG 28 FILM KAPLI TABLET</t>
  </si>
  <si>
    <t>DEXFULL 25 MG 20 SASE</t>
  </si>
  <si>
    <t>DEXFULL 25 MG 30 SASE</t>
  </si>
  <si>
    <t>C09DA07</t>
  </si>
  <si>
    <t>telmisartan and diuretics</t>
  </si>
  <si>
    <t>TELVIS PLUS 80/12,5 84 TABLET</t>
  </si>
  <si>
    <t>80+12,5</t>
  </si>
  <si>
    <t>DESTIYO 25MG/8MG 20 FILM KAPLI TABLET</t>
  </si>
  <si>
    <t>DERAZOL DDR 25 MG 28 KAPSUL</t>
  </si>
  <si>
    <t>DEKSRABEPRAZOL</t>
  </si>
  <si>
    <t>DESNORM 5 MG 20 EFERVESAN TABLET</t>
  </si>
  <si>
    <t>DESNORM 5 MG 30 EFERVESAN TABLET</t>
  </si>
  <si>
    <t>DESLAIR 5 MG 20 FILM KAPLI TABLET</t>
  </si>
  <si>
    <t>DESLAIR 5 MG 30 FILM KAPLI TABLET</t>
  </si>
  <si>
    <t>DELOFED MR 2,5/120 MG 20 KAPSUL</t>
  </si>
  <si>
    <t>CODEFEN 50/50 MG 30 EFERVESAN TABLET</t>
  </si>
  <si>
    <t>DIKLOFENAK SODYUM + KODEIN FOSFAT</t>
  </si>
  <si>
    <t>MEGAFLEX 50/8 MG MR 20 KAPSUL</t>
  </si>
  <si>
    <t>DIKLOFENAK SODYUM + TIYOKOLSIKOZIT</t>
  </si>
  <si>
    <t>MEGAFLEX 50/8MG 14 MR KAPSUL</t>
  </si>
  <si>
    <t>DOXOFIZ SR 800 MG 20 TABLET</t>
  </si>
  <si>
    <t>ENSURE CIKOLATA AROMALI 400 GR</t>
  </si>
  <si>
    <t>REWIND 5 MG 14 EFERVESAN TABLET</t>
  </si>
  <si>
    <t>REWIND 5 MG 28 EFERVESAN TABLET</t>
  </si>
  <si>
    <t>REWIND 10 MG 28 EFERVESAN TABLET</t>
  </si>
  <si>
    <t>REWIND 10 MG 84 EFERVESAN TABLET</t>
  </si>
  <si>
    <t>TARDYFERON 80 MG UZATILMIS SALIMLI KAPLI TABLET</t>
  </si>
  <si>
    <t>PIERRE FABRE</t>
  </si>
  <si>
    <t>NEUREM 10 MG 84 FILM TABLET</t>
  </si>
  <si>
    <t>DOMINGO 5/5/80 MG 30 EFERVESAN TABLET</t>
  </si>
  <si>
    <t>DONEPEZIL HCL+MEMAMNTIN HIDROKLORUR+GINKGO BILOBA EKSTRESI</t>
  </si>
  <si>
    <t>DOMINGO 5/10/80 MG 30 EFERVESAN TABLET</t>
  </si>
  <si>
    <t>DOMINGO 5/20/80 MG 30 EFERVESAN TABLET</t>
  </si>
  <si>
    <t>DOMINGO 10/10/80 MG 30 EFERVESAN TABLET</t>
  </si>
  <si>
    <t>DOMINGO 10/20/80 MG 30 EFERVESAN TABLET</t>
  </si>
  <si>
    <t>EBAFIT 10 MG 30 FILM TABLET</t>
  </si>
  <si>
    <t>EBAFIT 20 MG 10 FILM TABLET</t>
  </si>
  <si>
    <t>EBAFIT 20 MG 20 FILM TABLET</t>
  </si>
  <si>
    <t>EBAFIT 20 MG 30 FILM TABLET</t>
  </si>
  <si>
    <t>EPLEDAY 25 MG 50 FILM TABLET</t>
  </si>
  <si>
    <t>EPLERENONE</t>
  </si>
  <si>
    <t>EPLEDAY 25 MG 100 FILM TABLET</t>
  </si>
  <si>
    <t>EPLEDAY 50 MG 30 FILM TABLET</t>
  </si>
  <si>
    <t>EPLEDAY 50 MG 50 FILM TABLET</t>
  </si>
  <si>
    <t>EPLEDAY 50 MG 100 FILM TABLET</t>
  </si>
  <si>
    <t>ESLONG 10 MG 90 EFERVESAN TABLET</t>
  </si>
  <si>
    <t>ESLONG 15 MG 90 EFERVESAN TABLET</t>
  </si>
  <si>
    <t>ESLONG 20 MG 30 EFERVESAN TABLET</t>
  </si>
  <si>
    <t>ESLONG 20 MG 90 EFERVESAN TABLET</t>
  </si>
  <si>
    <t>EZESIM 10/10 MG 28 FILM KAPLI TABLET</t>
  </si>
  <si>
    <t>EZETIMIB + SIMVASTATIN</t>
  </si>
  <si>
    <t>EZESIM 10/20 MG 28 FILM KAPLI TABLET</t>
  </si>
  <si>
    <t>GYNOTARDYFERON 80 MG/0,35 MG UZATILMIS SALIMLI KAPLI TABLET</t>
  </si>
  <si>
    <t>EZESIM 10/40 MG 28 FILM KAPLI TABLET</t>
  </si>
  <si>
    <t>EZESIM 10/80 MG 28 FILM KAPLI TABLET</t>
  </si>
  <si>
    <t>VIRMOL 125 MG 14 FILM KAPLI TABLET</t>
  </si>
  <si>
    <t>FAMSIKLOVIR</t>
  </si>
  <si>
    <t>VIRMOL 500 MG 14 FILM KAPLI TABLET</t>
  </si>
  <si>
    <t>ITHALAT IZNI IPTAL EDILDIGINDEN PASIFE ALINMISTIR.</t>
  </si>
  <si>
    <t>VIRMOL 500 MG 21 FILM KAPLI TABLET</t>
  </si>
  <si>
    <t>EKLEME, YENI URUN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</si>
  <si>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C07AB09</t>
  </si>
  <si>
    <t>esmolol</t>
  </si>
  <si>
    <t>VIRMOL 750 MG 7 FILM KAPLI TABLET</t>
  </si>
  <si>
    <t>BREVIBLOC PREMIKS  10 MG 250 ML INF. SOLUSYON</t>
  </si>
  <si>
    <t>VIRMOL 750 MG 14 FILM KAPLI TABLET</t>
  </si>
  <si>
    <t>CANDIMAX 150 MG 1 KAPSUL</t>
  </si>
  <si>
    <t>CANDIMAX 50 MG 7 KAPSUL</t>
  </si>
  <si>
    <t>CANDIMAX 100 MG 7 KAPSUL</t>
  </si>
  <si>
    <t>DEXPLUS 25 MG/8 MG 14 EFERVESAN TABLET</t>
  </si>
  <si>
    <t>FORMOLIS 4,5 MCG INHALASYON ICIN TOZ ICEREN BLISTER 60 DOZ</t>
  </si>
  <si>
    <t>FORMOLIS 9 MCG INHALASYON ICIN TOZ ICEREN BLISTER 60 DOZ</t>
  </si>
  <si>
    <t>FOSDAY 3 G 2 EFERVESAN TABLET</t>
  </si>
  <si>
    <t xml:space="preserve">18 MART 2014 TARIHINDE TOPLANAN FIYAT DEGERLENDIRME KOMISYONU KARARLARINA GORE TEBLIGIN 5-1-A MADDESI GEREGI %15 ORANINDA FIYAT ARTISI STOKLAR BITENE KADAR LISTEDE KALACAK ESDEGERI PIYASA CIKTIGI ICIN REFERANS FIYATI %60'A DUSURULDU VE DSF DUSURULDU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</si>
  <si>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FOSDAY 3 G 1 EFERVESAN TABLET</t>
  </si>
  <si>
    <t>URODAY 3 GR 2 SASE</t>
  </si>
  <si>
    <t>BEKLAMEN 8 MG 14 EFERVESAN TABLET</t>
  </si>
  <si>
    <t>COLNAR 5 MG 90 FILM KAPLI TABLET</t>
  </si>
  <si>
    <t>GALANTAMIN</t>
  </si>
  <si>
    <t>BEKLAMEN 8 MG 56 EFERVESAN TABLET</t>
  </si>
  <si>
    <t>BEKLAMEN 16 MG 84 EFERVESAN TABLET</t>
  </si>
  <si>
    <t>BEKLAMEN 24 MG 84 EFERVESAN TABLET</t>
  </si>
  <si>
    <t>BEKLAMEN 4 MG 14 EFERVESAN TABLET</t>
  </si>
  <si>
    <t>BEKLAMEN 4 MG 56 EFERVESAN TABLET</t>
  </si>
  <si>
    <t>DIAWAY MR 30 MG 30 TABLET</t>
  </si>
  <si>
    <t>DIAWAY MR 30 MG 60 TABLET</t>
  </si>
  <si>
    <t>DIAWAY MR 30 MG 90 TABLET</t>
  </si>
  <si>
    <t>STOKLARI BITENE KADAR LISTEDE KALACAK REFERANSTAN FIYAT ARTISI. 3 OCAK 2017 TARIHLI FIYAT DEGERLENDIRME KOMISYONU KARARINA GORE DONEMSEL AVRO DEĞERİ 2,3421 TL OLARAK GUNCELLENMISTIR.</t>
  </si>
  <si>
    <t>N06DA52</t>
  </si>
  <si>
    <t>donepezil and memantine</t>
  </si>
  <si>
    <t>DUODIA 80/500 MG 30 TABLET</t>
  </si>
  <si>
    <t>DEXPAS 25/300 MG 20 EFERVESAN TABLET</t>
  </si>
  <si>
    <t>EBICOMB 10/10 MG 28 EFERVESAN TABLET</t>
  </si>
  <si>
    <t>DUERID 30MG/2MG 30 TABLET</t>
  </si>
  <si>
    <t>DONEPEZIL+ MEMANTIN</t>
  </si>
  <si>
    <t>GLIMEPIRID + PIOGLITAZON</t>
  </si>
  <si>
    <t>10+10</t>
  </si>
  <si>
    <t>25+300</t>
  </si>
  <si>
    <t>DUERID 30MG/4MG 30 TABLET</t>
  </si>
  <si>
    <t>FIXBONE 150 MG 3 SASE</t>
  </si>
  <si>
    <t>IBACUR 50 MG 28 SASE</t>
  </si>
  <si>
    <t>INDADAY 1,5 MG 30 SR FILM TABLET</t>
  </si>
  <si>
    <t>COVLAX 5 MG FILM KAPLI TABLET (56 FILM KAPLI TABLET)</t>
  </si>
  <si>
    <t>COVLAX 7,5 MG 56 FILM TABLET</t>
  </si>
  <si>
    <t>CALCIDOSE 600 MG/400 IU/32,5 MG  30 EFERVESAN TABLET</t>
  </si>
  <si>
    <t>KALSIYUM + VITAMIN D3+VITAMIN K</t>
  </si>
  <si>
    <t>RISEPLUS TEDAVI PAKETI</t>
  </si>
  <si>
    <t>CALCIDAY D3 1200 MG/800 IU 30 EFERVESAN TABLET</t>
  </si>
  <si>
    <t>CALCIDAY D3 1200 MG/800 IU 90 EFERVESAN TABLET</t>
  </si>
  <si>
    <t>FORTECAL D3 40 EFERVESAN TABLET</t>
  </si>
  <si>
    <t>10+20</t>
  </si>
  <si>
    <t>OSMEGA 600 MG/400 IU/25 MG 30 EFERVESAN TABLET</t>
  </si>
  <si>
    <t>KALSIYUM KARBONAT + VITAMIN D3+GENISTEIN</t>
  </si>
  <si>
    <t>OSMEGA 600 MG/400 IU/25 MG 60 EFERVESAN TABLET</t>
  </si>
  <si>
    <t>CALCIDOSE 1200 MG/800 IU/65 MCG 45 EFERVESAN TABLET</t>
  </si>
  <si>
    <t>AIRWAY 1 MCG INHALASYON ICIN TOZ ICEREN BLISTER 60 DOZ</t>
  </si>
  <si>
    <t>KARMOTEROL</t>
  </si>
  <si>
    <t>AIRWAY 2 MCG INHALASYON ICIN TOZ ICEREN BLISTER 60 DOZ</t>
  </si>
  <si>
    <t>AIRWAY 4 MCG INHALASYON ICIN TOZ ICEREN BLISTER 60 DOZ</t>
  </si>
  <si>
    <t>FIRMA UNVAN DEGISIKLIGI STOKLAR BITENE KADAR LISTEDE KALACAKTIR RESEN REFERANSTAN FIYAT DUSUSU 3 OCAK 2017 TARIHLI FIYAT DEGERLENDIRME KOMISYONU KARARINA GORE DONEMSEL AVRO DEĞERİ 2,3421 TL OLARAK GUNCELLENMISTIR.</t>
  </si>
  <si>
    <t>SEQUA 25 MG 60 FILM TABLET</t>
  </si>
  <si>
    <t>SEQUA 25 MG 90 FILM TABLET</t>
  </si>
  <si>
    <t>A03BB01</t>
  </si>
  <si>
    <t>butylscopolamine</t>
  </si>
  <si>
    <t>SEQUA 100 MG 90 FILM TABLET</t>
  </si>
  <si>
    <t>BUSCOPAN 20 MG 6 AMPUL</t>
  </si>
  <si>
    <t>SEQUA 200 MG 60 FILM TABLET</t>
  </si>
  <si>
    <t>SEQUA 200 MG 90 FILM TABLET</t>
  </si>
  <si>
    <t>SEQUA 300 MG 90 FILM TABLET</t>
  </si>
  <si>
    <t>SEQUA 150 MG 30 FILM TABLET</t>
  </si>
  <si>
    <t>PLAVEGA 75 MG 28 FILM KAPLI TABLET</t>
  </si>
  <si>
    <t>COSELAM 625 MG 180 FILM KAPLI TABLET</t>
  </si>
  <si>
    <t>KOLESEVELAM</t>
  </si>
  <si>
    <t>COSELAM 1875 MG 60 SAŞE</t>
  </si>
  <si>
    <t>COSELAM 3750 MG 30 SAŞE</t>
  </si>
  <si>
    <t>LEFUMIX 10 MG 30 FILM TABLET</t>
  </si>
  <si>
    <t>5+5</t>
  </si>
  <si>
    <t>LEFUMIX 20 MG 30 FILM TABLET</t>
  </si>
  <si>
    <t>LEFUMIX 100 MG 3 FILM TABLET</t>
  </si>
  <si>
    <t>LISTEYE TEKRAR DAHIL EDILMISTIR (STOKLAR BITENE KADAR LISTEDE KALACAK) -EKK KARARINA ISTINADEN VERILEN DSF ARTISLARI GRF'YE YANSITILMISTIR 3 OCAK 2017 TARIHLI FIYAT DEGERLENDIRME KOMISYONU KARARINA GORE DONEMSEL AVRO DEĞERİ 2,3421 TL OLARAK GUNCELLENMISTIR.</t>
  </si>
  <si>
    <t>LEBUSAL 50 MCG INHALASYON ICIN OLCULU DOZLU AEROSOL</t>
  </si>
  <si>
    <t>INHAWELL 100 MCG INHALASYON ICIN TOZ ICEREN 60 KAPSUL</t>
  </si>
  <si>
    <t>IRONTU 100 MG/5 ML IV INFUZYON ICIN KON. COZ. ICEREN FLAKON</t>
  </si>
  <si>
    <t>LEVRAL 250 MG 50 EFERVESAN TABLET</t>
  </si>
  <si>
    <t>LEVRAL 250 MG 100 EFERVESAN TABLET</t>
  </si>
  <si>
    <t>LEVRAL 250 MG 200 EFERVESAN TABLET</t>
  </si>
  <si>
    <t>LEVRAL 500 MG 50 EFERVESAN TABLET</t>
  </si>
  <si>
    <t>LEVRAL 500 MG 100 EFERVESAN TABLET</t>
  </si>
  <si>
    <t>LEVRAL 500 MG 200 EFERVESAN TABLET</t>
  </si>
  <si>
    <t>LEVRAL 1000 MG 50 EFERVESAN TABLET</t>
  </si>
  <si>
    <t>LEVRAL 1000 MG 100 EFERVESAN TABLET</t>
  </si>
  <si>
    <t>LEVRAL 1000 MG 200 EFERVESAN TABLET</t>
  </si>
  <si>
    <t>LEVRAL 1500 MG 50 EFERVESAN TABLET</t>
  </si>
  <si>
    <t>LEVRAL 1500 MG 100 EFERVESAN TABLET</t>
  </si>
  <si>
    <t>LEVEMAX 250 MG 200 FILM TABLET</t>
  </si>
  <si>
    <t>LEVEMAX 500 MG 200 FILM TABLET</t>
  </si>
  <si>
    <t>AIRPLUS 50/100 MCG DISCAIR INHALASYON ICIN TOZ 60 DOZ</t>
  </si>
  <si>
    <t>NEUTEC TOPLAM KALITE</t>
  </si>
  <si>
    <t>100+50</t>
  </si>
  <si>
    <t>LEVEMAX 1000 MG 200 FILM TABLET</t>
  </si>
  <si>
    <t>EMAXIN 10 MG 50 EFERVESAN TABLET</t>
  </si>
  <si>
    <t>J01MA12</t>
  </si>
  <si>
    <t>levofloxacin</t>
  </si>
  <si>
    <t>LEFOX 750 MG FILM TABLET (7 TABLET)</t>
  </si>
  <si>
    <t>EMAXIN 5 MG 10 EFERVESAN TABLET</t>
  </si>
  <si>
    <t>VEM ILAC</t>
  </si>
  <si>
    <t>EMAXIN 15 MG 10 EFERVESAN TABLET</t>
  </si>
  <si>
    <t>EMAXIN BASLANGIC PAKETI</t>
  </si>
  <si>
    <t>EVERON 90/5 MG 50 FILM KAPLI TABLET</t>
  </si>
  <si>
    <t>MEMANTIN + IDEBENON</t>
  </si>
  <si>
    <t>REPAMEF 1/500 MG 30 EFERVESAN TABLET</t>
  </si>
  <si>
    <t>METFORMIN HCL + REPAGLINIDE</t>
  </si>
  <si>
    <t>REPAMEF 1/1000 MG 30 EFERVESAN TABLET</t>
  </si>
  <si>
    <t>REPAMEF 2/500 MG 30 EFERVESAN TABLET</t>
  </si>
  <si>
    <t>REPAMEF 2/1000 MG 30 EFERVESAN TABLET</t>
  </si>
  <si>
    <t>MIGLITEC 100 MG 100 TABLET</t>
  </si>
  <si>
    <t>MIGLITOL</t>
  </si>
  <si>
    <t>MIGLITEC 50 MG 100 TABLET</t>
  </si>
  <si>
    <t>MIGLITEC 25 MG 100 TABLET</t>
  </si>
  <si>
    <t>METANIX  200 MCG INHALASYON ICIN TOZ ICEREN 60 KAPSUL</t>
  </si>
  <si>
    <t>METANIX  400 MCG INHALASYON ICIN TOZ ICEREN 60 KAPSUL</t>
  </si>
  <si>
    <t>AIRFIX 4 MG 56 CIGNEME TABLETI</t>
  </si>
  <si>
    <t>AIRFIX 4 MG 84 CIGNEME TABLETI</t>
  </si>
  <si>
    <t>AIRFIX 5 MG 84 CIGNEME TABLETI</t>
  </si>
  <si>
    <t>AIRFIX 10 MG 84 FILM TABLET</t>
  </si>
  <si>
    <t>NATEFUL 120 MG 84 FILM KAPLI TABLET</t>
  </si>
  <si>
    <t>NATEGLINID</t>
  </si>
  <si>
    <t>NATEFUL 180 MG 84 FILM KAPLI TABLET</t>
  </si>
  <si>
    <t>NATMET 120/500 MG TEDAVI PAKETI 90+90 TABLET</t>
  </si>
  <si>
    <t>NATMET 120/850 MG TEDAVI PAKETI 90+90 TABLET</t>
  </si>
  <si>
    <t>NATMET 120/1000 MG TEDAVI PAKETI 90+90 TABLET</t>
  </si>
  <si>
    <t>NEVIMOL 2,5 MG 28 TABLET</t>
  </si>
  <si>
    <t>NEVIMOL 5 MG 28 TABLET</t>
  </si>
  <si>
    <t>LIFTA 5 MG 14 FILM TABLET</t>
  </si>
  <si>
    <t>NEVIMOL 10 MG 28 TABLET</t>
  </si>
  <si>
    <t>NEVIMOL 20 MG 28 TABLET</t>
  </si>
  <si>
    <t>NEVIMOL PLUS 5/12,5 MG 28 FILM KAPLI TABLET</t>
  </si>
  <si>
    <t>NEBIVOLOL HCL + HIDROKLOROTIAZID</t>
  </si>
  <si>
    <t>NEVIMOL PLUS 5/25 MG 28 FILM KAPLI TABLET</t>
  </si>
  <si>
    <t>OLAFER 5 MG 28 EFERVESAN TABLET</t>
  </si>
  <si>
    <t>OLAFER 5 MG 84 EFERVESAN TABLET</t>
  </si>
  <si>
    <t>OLAFER 10 MG 28 EFERVESAN TABLET</t>
  </si>
  <si>
    <t>OLAFER 10 MG 84 EFERVESAN TABLET</t>
  </si>
  <si>
    <t>OLAFER 20 MG 28 EFERVESAN TABLET</t>
  </si>
  <si>
    <t>16 EKIM 2014 TARIHINDE TOPLANAN FIYAT DEGERLENDIRME KOMISYONU KARARLARINA GORE FIYAT ARTISI - FIRMA DEVRI -   08 OCAK 2016 TARİHLİ FİYAT DEĞERLENDİRME KOMİSYONU KARARINA GÖRE DÖNEMSEL AVRO DEĞERİ 2,1166  TL OLARAK GÜNCELLENMİŞTİR. RESEN REFERANS DUSUSU</t>
  </si>
  <si>
    <t>V03AF07</t>
  </si>
  <si>
    <t>OLAFER 20 MG 84 EFERVESAN TABLET</t>
  </si>
  <si>
    <t>rasburicase</t>
  </si>
  <si>
    <t>OLAFER 2,5 MG 28 EFERVESAN TABLET</t>
  </si>
  <si>
    <t>FASTURTEC 1,5 MG/1 ML INFIZYONLUK COZELTI ICIN TOZ ICEREN FLAKON VECOZUCU ICEREN AMPUL</t>
  </si>
  <si>
    <t>RASBURIKAZ</t>
  </si>
  <si>
    <t>1,5/1</t>
  </si>
  <si>
    <t>OLAFER 2,5 MG 84 EFERVESAN TABLET</t>
  </si>
  <si>
    <t>OLAFER 7,5 MG 28 EFERVESAN TABLET</t>
  </si>
  <si>
    <t>OLAFER 7,5 MG 84 EFERVESAN TABLET</t>
  </si>
  <si>
    <t>OLAFER 15 MG 28 EFERVESAN TABLET</t>
  </si>
  <si>
    <t>OLAFER 15 MG 84 EFERVESAN TABLET</t>
  </si>
  <si>
    <t>OLMEDAY 10 MG 84 FILM TABLET</t>
  </si>
  <si>
    <t>OLMEDAY 20 MG 84 FILM TABLET</t>
  </si>
  <si>
    <t>RAXERIN 100 MG 20 KAPSUL</t>
  </si>
  <si>
    <t>OLMEDAY 40 MG 84 FILM TABLET</t>
  </si>
  <si>
    <t>REFERANSTAN FIYAT DUSUSU -   08 OCAK 2016 TARİHLİ FİYAT DEĞERLENDİRME KOMİSYONU KARARINA GÖRE DÖNEMSEL AVRO DEĞERİ 2,1166  TL OLARAK GÜNCELLENMİŞTİR.</t>
  </si>
  <si>
    <t>L01XE07</t>
  </si>
  <si>
    <t>lapatinib</t>
  </si>
  <si>
    <t>OLMECOMB PLUS 20/5/12,5 MG 30 FILM KAPLI TABLET</t>
  </si>
  <si>
    <t>TYKERB 250 MG 70 FILM TABLET</t>
  </si>
  <si>
    <t>OLMESARTAN MEDOKSOMIL + AMLODIPIN BESILAT + HIDROKLOROTIAZID</t>
  </si>
  <si>
    <t>LAPATINIB</t>
  </si>
  <si>
    <t>OLMECOMB PLUS 40/5/12,5 MG 30 FILM KAPLI TABLET</t>
  </si>
  <si>
    <t>OLMECOMB PLUS 40/5/25 MG 30 FILM KAPLI TABLET</t>
  </si>
  <si>
    <t>OLMEDAY PLUS 20/12,5 MG 84 FILM TABLET</t>
  </si>
  <si>
    <t>OLMEDAY PLUS 20/25 MG 84 FILM TABLET</t>
  </si>
  <si>
    <t>OLMEDAY PLUS 40/12,5 MG 28 FILM TABLET</t>
  </si>
  <si>
    <t>OLMEDAY PLUS 40/12,5 MG 84 FILM TABLET</t>
  </si>
  <si>
    <t>MOTILIUM 10 MG 30 FILM TABLET</t>
  </si>
  <si>
    <t>OLMEDAY PLUS 40/25 MG 28 FILM TABLET</t>
  </si>
  <si>
    <t>OLMEDAY PLUS 40/25 MG 84 FILM TABLET</t>
  </si>
  <si>
    <t>DUAMOL 325/37,5 30 EFERVESAN TABLET</t>
  </si>
  <si>
    <t>PARASETAMOL + TRAMADOL HIDROKLORUR</t>
  </si>
  <si>
    <t>PERDUO 4/1,5 MG 30 SR FILM KAPLI TABLET</t>
  </si>
  <si>
    <t>FIYAT DUZELTMESI STOKLAR BITENE KADAR LISTEDE KALACAKTIR RESEN REFERANSTAN FIYAT DUSUSU DSF %3 TEN AZ DEGISTIGI ICIN REFERANS DUSUSU. 3 OCAK 2017 TARIHLI FIYAT DEGERLENDIRME KOMISYONU KARARINA GORE DONEMSEL AVRO DEĞERİ 2,3421 TL OLARAK GUNCELLENMISTIR.  KAYNAK FIYATA BAGLI DSF ARTISI</t>
  </si>
  <si>
    <t>PERDUO 8/1,5 MG 30 SR FILM KAPLI TABLET</t>
  </si>
  <si>
    <t>L01XE11</t>
  </si>
  <si>
    <t>pazopanib</t>
  </si>
  <si>
    <t>PERIDAY 2 MG 30 FILM TABLET</t>
  </si>
  <si>
    <t>PERIDAY 4 MG 30 FILM TABLET</t>
  </si>
  <si>
    <t>VOTRIENT 400 MG 60 TABLET</t>
  </si>
  <si>
    <t>PAZOPANIB</t>
  </si>
  <si>
    <t>POT-K 60 EFERVESAN TABLET</t>
  </si>
  <si>
    <t>MOLCEF PLUS 100/62,5 MG 20 FILM KAPLI TABLET</t>
  </si>
  <si>
    <t>MOLCEF PLUS 200/125 MG 20 FILM KAPLI TABLET</t>
  </si>
  <si>
    <t xml:space="preserve">MOLCEF PLUS 200/62,5/5 ML ORAL SUSPANSIYON HAZIRLAMAK ICIN KURU TOZ 100 ML </t>
  </si>
  <si>
    <t xml:space="preserve">MOLCEF PLUS 100/62,5/5 ML ORAL SUSPANSIYON HAZIRLAMAK ICIN KURU TOZ 100 ML </t>
  </si>
  <si>
    <t>PRANLUX 112,5 MG 30 KAPSUL</t>
  </si>
  <si>
    <t>PRANLUKAST HEMIHIDRAT</t>
  </si>
  <si>
    <t>PRANLUX 50 MG 30 SASE</t>
  </si>
  <si>
    <t>PRANLUX 70 MG 30 SASE</t>
  </si>
  <si>
    <t>PRANLUX 100 MG 30 SASE</t>
  </si>
  <si>
    <t xml:space="preserve"> STOKLAR BITENE KADAR LISTEDE KALACAK. REFERANSTAN FIYAT DUSUSU 3 OCAK 2017 TARIHLI FIYAT DEGERLENDIRME KOMISYONU KARARINA GORE DONEMSEL AVRO DEĞERİ 2,3421 TL OLARAK GUNCELLENMISTIR. </t>
  </si>
  <si>
    <t>NORAFIT 25 MG 56 EFERVESAN TABLET</t>
  </si>
  <si>
    <t>NORAFIT 75 MG 56 EFERVESAN TABLET</t>
  </si>
  <si>
    <t>NORAFIT 150 MG 56 EFERVESAN TABLET</t>
  </si>
  <si>
    <t>NORAFIT 300 MG 56 EFERVESAN TABLET</t>
  </si>
  <si>
    <t>NORAFIT 200 MG 56 EFERVESAN TABLET</t>
  </si>
  <si>
    <t>NORAFIT 225 MG 56 EFERVESAN TABLET</t>
  </si>
  <si>
    <t>NORAFIT 100 MG 56 EFERVESAN TABLET</t>
  </si>
  <si>
    <t>GEBBRA 150 MG 56 FILM KAPLI TABLET</t>
  </si>
  <si>
    <t>GEBBRA 25 MG 56 FILM KAPLI TABLET</t>
  </si>
  <si>
    <t>GEBBRA 300 MG 56 FILM KAPLI TABLET</t>
  </si>
  <si>
    <t>GEBBRA 75 MG 56 FILM KAPLI TABLET</t>
  </si>
  <si>
    <t>REPAFIX 0,5 MG 30 EFERVESAN TABLET</t>
  </si>
  <si>
    <t>REPAFIX 0,5 MG 90 EFERVESAN TABLET</t>
  </si>
  <si>
    <t>REPAFIX 1 MG 30 EFERVESAN TABLET</t>
  </si>
  <si>
    <t>DUOCID IV 1 GR 1 FLAKON</t>
  </si>
  <si>
    <t>06 EKIM 2017 TARIHLI 1 AVRO=4,2139 TL TURKIYE CUMHURIYETI MERKEZ BANKASI KURUNA GORE FIYATI GUNCELLENMISTIR. STOKLAR BITENE KADAR LISTEDE KALACAK.</t>
  </si>
  <si>
    <t>REPAFIX 1 MG 90 EFERVESAN TABLET</t>
  </si>
  <si>
    <t>REPAFIX 2 MG 30 EFERVESAN TABLET</t>
  </si>
  <si>
    <t>REPAFIX 2 MG 90 EFERVESAN TABLET</t>
  </si>
  <si>
    <t xml:space="preserve">BONEPLUS 30 MG 30 EFERVESAN TABLET </t>
  </si>
  <si>
    <t>ACTEDAY 35 MG 4 FILM KAPLI TABLET</t>
  </si>
  <si>
    <t>ACTEDAY 30 MG 28 FILM KAPLI TABLET</t>
  </si>
  <si>
    <t>RHOGAM ANTI RH IMMUN 1 FLAKON</t>
  </si>
  <si>
    <t>RISEPLUS D3 35 MG/5600 IU 4 EFERVESAN TABLET</t>
  </si>
  <si>
    <t>RISEDRONATE SODIUM + VITAMIN D3</t>
  </si>
  <si>
    <t>RISEPLUS D3 35 MG/5600 IU 12 EFERVESAN TABLET</t>
  </si>
  <si>
    <t>NEORIS 0,5 MG 30 EFERVESAN TABLET</t>
  </si>
  <si>
    <t>NEORIS 4 MG 30 EFERVESAN TABLET</t>
  </si>
  <si>
    <t>NEORIS 6 MG 30 EFERVESAN TABLET</t>
  </si>
  <si>
    <t>NEORIS 6 MG 60 EFERVESAN TABLET</t>
  </si>
  <si>
    <t>NEORIS 1 MG 30 EFERVESAN TABLET</t>
  </si>
  <si>
    <t>NEORIS 1 MG 60 EFERVESAN TABLET</t>
  </si>
  <si>
    <t>NEORIS 2 MG 30 EFERVESAN TABLET</t>
  </si>
  <si>
    <t>NEORIS 2 MG 60 EFERVESAN TABLET</t>
  </si>
  <si>
    <t>NEORIS 3 MG 30 EFERVESAN TABLET</t>
  </si>
  <si>
    <t>NEORIS 3 MG 60 EFERVESAN TABLET</t>
  </si>
  <si>
    <t xml:space="preserve">06 EKIM 2017 TARIHLI 1 AVRO=4,2139 TL TURKIYE CUMHURIYETI MERKEZ BANKASI KURUNA GORE FIYATI GUNCELLENMISTIR. STOKLAR BITENE KADAR LISTEDE KALACAKTIR. </t>
  </si>
  <si>
    <t>WELRIS 0,5 MG 30 FILM TABLET</t>
  </si>
  <si>
    <t xml:space="preserve">CEFBIR 125 MG / 5ML 100 ML ORAL SUSPANSIYON HAZIRLAMAK ICIN KURU TOZ </t>
  </si>
  <si>
    <t>WELRIS 1 MG 30 FILM TABLET</t>
  </si>
  <si>
    <t>WELRIS 2 MG 30 FILM TABLET</t>
  </si>
  <si>
    <t>WELRIS 3 MG 30 FILM TABLET</t>
  </si>
  <si>
    <t>WELRIS 4 MG 30 FILM TABLET</t>
  </si>
  <si>
    <t>WELRIS 6 MG 30 FILM TABLET</t>
  </si>
  <si>
    <t>RIVAREM 1,5 MG 98 KAPSUL</t>
  </si>
  <si>
    <t>RIVAREM 3 MG 98 KAPSUL</t>
  </si>
  <si>
    <t>RIVAREM 4,5 MG 98 KAPSUL</t>
  </si>
  <si>
    <t>RIVAREM 6 MG 98 KAPSUL</t>
  </si>
  <si>
    <t>RIZNORM 5 MG 6 EFERVESAN TABLET</t>
  </si>
  <si>
    <t>FIRMA UNVAN DEGISIKLIGI RESEN REFERANSTAN FIYAT DUSUSU- STOKLAR BITENE KADAR LISTEDE KALACAKTIR. 3 OCAK 2017 TARIHLI FIYAT DEGERLENDIRME KOMISYONU KARARINA GORE DONEMSEL AVRO DEĞERİ 2,3421 TL OLARAK GUNCELLENMISTIR.</t>
  </si>
  <si>
    <t>RIZNORM 10 MG 3 EFERVESAN TABLET</t>
  </si>
  <si>
    <t>ENSURE VANILYA AROMALI 400 GR</t>
  </si>
  <si>
    <t>ROSUFIX 5 MG 28 FILM TABLET</t>
  </si>
  <si>
    <t>ROSUFIX 5 MG 84 FILM TABLET</t>
  </si>
  <si>
    <t>ROSUFIX 40 MG 28 FILM TABLET</t>
  </si>
  <si>
    <t>ROSUFIX 40 MG 84 FILM TABLET</t>
  </si>
  <si>
    <t>SALMECAP 25 MCG INHALASYON ICIN TOZ ICEREN 60 KAPSUL</t>
  </si>
  <si>
    <t>SALMETEROL</t>
  </si>
  <si>
    <t>SALMECAP 50 MCG INHALASYON ICIN TOZ ICEREN 60 KAPSUL</t>
  </si>
  <si>
    <t>ELUCEF 125 MG 20 EFERVESAN TABLET</t>
  </si>
  <si>
    <t>ELUCEF 500 MG 20 EFERVESAN TABLET</t>
  </si>
  <si>
    <t>ELUCEF PLUS 600/125 MG 20 EFERVESAN TABLET</t>
  </si>
  <si>
    <t>ELUCEF PLUS 125/62,5 MG 20 SASE</t>
  </si>
  <si>
    <t>CEFITEN 200 MG 10 FILM TABLET</t>
  </si>
  <si>
    <t>CEFITEN 400 MG 20 FILM TABLET</t>
  </si>
  <si>
    <t>CEFITEN 400 MG 28 FILM TABLET</t>
  </si>
  <si>
    <t>TUM EKIP</t>
  </si>
  <si>
    <t>OLECEF 100 MG 20 EFERVESAN TABLET</t>
  </si>
  <si>
    <t>OLECEF 200 MG 20 EFERVESAN TABLET</t>
  </si>
  <si>
    <t>MOLCEF 200 MG 20 FILM TABLET</t>
  </si>
  <si>
    <t xml:space="preserve">MOLCEF 100 MG//5 ML ORAL SUSPANSIYON HAZIRLAMAK ICIN KURU TOZ 100 ML </t>
  </si>
  <si>
    <t>TEXEF 200 MG 20 FILM TABLET</t>
  </si>
  <si>
    <t>TEXEF 100 MG 20 FILM TABLET</t>
  </si>
  <si>
    <t>TEXEF 50 MG GRANUL ICEREN 20 SASE</t>
  </si>
  <si>
    <t>TEXEF 100 MG GRANUL ICEREN 20 SASE</t>
  </si>
  <si>
    <t>TEXEF 100 MG/5 ML ORAL SUSPANSIYON HAZIRLAMAK ICIN KURU TOZ 100 ML</t>
  </si>
  <si>
    <t>CEFNOR 250 MG 20 EFERVESAN TABLET</t>
  </si>
  <si>
    <t>SEFPROZIL</t>
  </si>
  <si>
    <t>CEFLONG 200 MG 20 EFERVESAN TABLET</t>
  </si>
  <si>
    <t>CEFLONG 180 MG 20 EFERVESAN TABLET</t>
  </si>
  <si>
    <t>INFLASED % 0,1 GOZ DAMLASI, COZELTI (5 ML)</t>
  </si>
  <si>
    <t>CEFLONG 400 MG 10 EFERVESAN TABLET</t>
  </si>
  <si>
    <t>CEFLONG 400 MG 20 EFERVESAN TABLET</t>
  </si>
  <si>
    <t>CEFLONG 90 MG 20 EFERVESAN TABLET</t>
  </si>
  <si>
    <t>B01AC23</t>
  </si>
  <si>
    <t>cilostazol</t>
  </si>
  <si>
    <t>BUCEF 200 MG 20 KAPSUL</t>
  </si>
  <si>
    <t>BUCEF 400 MG 10 KAPSUL</t>
  </si>
  <si>
    <t>BUCEF 180 MG 20 SASE</t>
  </si>
  <si>
    <t>BUCEF 90 MG 20 SASE</t>
  </si>
  <si>
    <t>SONICAD 200 MCG INHALASYON ICIN TOZ ICEREN 60 KAPSUL</t>
  </si>
  <si>
    <t>SONICAD 400 MCG INHALASYON ICIN TOZ ICEREN 60 KAPSUL</t>
  </si>
  <si>
    <t>BONCURE 2 G 56 EFERVESAN TABLET</t>
  </si>
  <si>
    <t>STRODAY D3 2 G/800 IU 28 SASE</t>
  </si>
  <si>
    <t>STRONTIUM RANELATE+VITAMIN D3</t>
  </si>
  <si>
    <t>TAMENSU 0,4 MG MR 30 KAPSUL</t>
  </si>
  <si>
    <t>TELVIS PLUS 80/25 84 TABLET</t>
  </si>
  <si>
    <t>FIRMA DEVRI - STOKLARI BITENE KADAR LISTEDE KALACAK DSF %3 TEN AZ DEGISTIGI ICIN REFERANS DUSUSU. 3 OCAK 2017 TARIHLI FIYAT DEGERLENDIRME KOMISYONU KARARINA GORE DONEMSEL AVRO DEĞERİ 2,3421 TL OLARAK GUNCELLENMISTIR.  RESEN %3 DEN DOLAYI DSF DUSUSU</t>
  </si>
  <si>
    <t>TELVIS PLUS 80/25 98 TABLET</t>
  </si>
  <si>
    <t>FRAXIPARINE 5700 IU/0.6 ML 2  ENJEKTOR</t>
  </si>
  <si>
    <t>TIOBUD 9/200 MCG INHALASYON ICIN TOZ ICEREN 60 KAPSUL</t>
  </si>
  <si>
    <t>TIOTROPIUM BROMUR + BUDESONID</t>
  </si>
  <si>
    <t>TIOBUD 9/400 MCG INHALASYON ICIN TOZ ICEREN 60 KAPSUL</t>
  </si>
  <si>
    <t>FEROMIS 9/12 MCG INHALASYON ICIN TOZ ICEREN 60 KAPSUL</t>
  </si>
  <si>
    <t>FEROMIS 18/12 MCG INHALASYON ICIN TOZ ICEREN 60 KAPSUL</t>
  </si>
  <si>
    <t>C01CA04</t>
  </si>
  <si>
    <t>dopamine</t>
  </si>
  <si>
    <t>TIOMOM 18/400 MCG INHALASYON ICIN TOZ ICEREN 60 KAPSUL</t>
  </si>
  <si>
    <t>DOPADREN 200 MG/5 ML IV INFUZYON ICIN KONSANTRE COZELTI ICEREN 5 AMPUL</t>
  </si>
  <si>
    <t>DUESONIT 18/200 MCG INHALASYON ICIN TOZ ICEREN 60 KAPSUL</t>
  </si>
  <si>
    <t>TIOTROPIUM BROMUR MONOHIDRAT + SIKLESONID</t>
  </si>
  <si>
    <t>DUESONIT 18/400 MCG INHALASYON ICIN TOZ ICEREN 60 KAPSUL</t>
  </si>
  <si>
    <t>ELIQUIS 5 MG 60 FILM KAPLI TABLET</t>
  </si>
  <si>
    <t>TEFEL 8 MG 30 EFERVESAN TABLET</t>
  </si>
  <si>
    <t>TOPIMOL 25 MG 60 FILM KAPLI TABLET</t>
  </si>
  <si>
    <t>TOPIMOL 50 MG 60 FILM KAPLI TABLET</t>
  </si>
  <si>
    <t>TOPIMOL 100 MG 60 FILM KAPLI TABLET</t>
  </si>
  <si>
    <t>STOKLARI BITENE KADAR LISTEDE KALACAK DSF %3TEN AZ DEGISTIGI ICIN REFERANS DUSUSU DSF %3 TEN AZ DEGISTIGI ICIN REFERANS DUSUSU. 3 OCAK 2017 TARIHLI FIYAT DEGERLENDIRME KOMISYONU KARARINA GORE DONEMSEL AVRO DEĞERİ 2,3421 TL OLARAK GUNCELLENMISTIR.</t>
  </si>
  <si>
    <t>TOPIMOL 200 MG 60 FILM KAPLI TABLET</t>
  </si>
  <si>
    <t>B02BD04</t>
  </si>
  <si>
    <t>coagulation factor ıx</t>
  </si>
  <si>
    <t>FIXDOL 100 MG 30 EFERVESAN TABLET</t>
  </si>
  <si>
    <t>FITO 50 MG/G KREM (40 GR)</t>
  </si>
  <si>
    <t>IMMUNINE 1200 IU/10 ML INFUZYONLUK COZELTI ICIN LIYOFILIZE TOZ ICEREN FLAKON</t>
  </si>
  <si>
    <t>FAKTOR IX</t>
  </si>
  <si>
    <t>TRIPHARMA</t>
  </si>
  <si>
    <t>TULAIR 1 MG/5 ML 150 ML SURUP</t>
  </si>
  <si>
    <t>TULOBUTEROL HCL</t>
  </si>
  <si>
    <t>LIMITEN 80 MG 28 FILM TABLET</t>
  </si>
  <si>
    <t>LIMITEN 80 MG 98 FILM TABLET</t>
  </si>
  <si>
    <t>LIMITEN 160 MG 28 FILM TABLET</t>
  </si>
  <si>
    <t>LIMITEN 160 MG 98 FILM TABLET</t>
  </si>
  <si>
    <t>LIMITEN 320 MG 28 FILM TABLET</t>
  </si>
  <si>
    <t>LIMITEN 320 MG 98 FILM TABLET</t>
  </si>
  <si>
    <t>LIMITEN PLUS 160/12,5 MG 28 FILM TABLET</t>
  </si>
  <si>
    <t>TEBLIGIN 6.MADDESI F BENDINE GORE FIYAT ARTISI STOKLAR BITENE KADAR LISTEDE KALACAK REFERANS GUNCELLEME. 3 OCAK 2017 TARIHLI FIYAT DEGERLENDIRME KOMISYONU KARARINA GORE DONEMSEL AVRO DEĞERİ 2,3421 TL OLARAK GUNCELLENMISTIR.</t>
  </si>
  <si>
    <t>A02BA03</t>
  </si>
  <si>
    <t>B01AC04</t>
  </si>
  <si>
    <t>famotidine</t>
  </si>
  <si>
    <t>clopidogrel</t>
  </si>
  <si>
    <t>LIMITEN PLUS 160/25 MG 28 FILM TABLET</t>
  </si>
  <si>
    <t>GASTIFAM 40 MG 30 FILM TABLET</t>
  </si>
  <si>
    <t>KARUM 75 MG 90 FILM TABLET</t>
  </si>
  <si>
    <t>LIMITEN PLUS 320/12,5 MG 28 FILM TABLET</t>
  </si>
  <si>
    <t>LIMITEN PLUS 320/25 MG 28 FILM TABLET</t>
  </si>
  <si>
    <t>LIMITEN PLUS 80/12,5 MG 28 FILM TABLET</t>
  </si>
  <si>
    <t>FAXIVEN XR 37,5 MG UZATILMIS SALINIMLI 28 SERT KAPSUL</t>
  </si>
  <si>
    <t>FAXIVEN XR 150 MG UZATILMIS SALINIMLI 28 SERT KAPSUL</t>
  </si>
  <si>
    <t>DANBERIL 180/2 MG 28 MR KAPSUL</t>
  </si>
  <si>
    <t>VERAPAMIL HCL + TRANDOLAPRIL</t>
  </si>
  <si>
    <t>DANBERIL 240/4 MG 28 MR KAPSUL</t>
  </si>
  <si>
    <t>S01AA13</t>
  </si>
  <si>
    <t>fusidic acid</t>
  </si>
  <si>
    <t>MULTI-B 250/250/1 MG EFERVESAN TABLET</t>
  </si>
  <si>
    <t>FUCITEC %1 GOZ DAMLASI, SUSPANSIYON (5G)</t>
  </si>
  <si>
    <t>STOKLARI BITENE KADAR LISTEDE KALACAK RESEN REFERANS DUSUSU. 3 OCAK 2017 TARIHLI FIYAT DEGERLENDIRME KOMISYONU KARARINA GORE DONEMSEL AVRO DEĞERİ 2,3421 TL OLARAK GUNCELLENMISTIR.</t>
  </si>
  <si>
    <t>DIAVOG 0,2 MG 30 EFERVESAN TABLET</t>
  </si>
  <si>
    <t>VOGLIBOZ</t>
  </si>
  <si>
    <t>STATA 10 MG 28 FILM TABLET</t>
  </si>
  <si>
    <t>DIAVOG 0,3 MG 30 EFERVESAN TABLET</t>
  </si>
  <si>
    <t>VORIFULL 50 MG 28 FILM TABLET</t>
  </si>
  <si>
    <t>AIRPLUS 25/50 MCG INHALASYON ICIN OLCULU DOZLU AEROSOL 120 DOZ</t>
  </si>
  <si>
    <t>SERAIR 50/100 MCG CAPSAIR INHALASYON ICIN TOZ ICEREN 60 KAPSUL</t>
  </si>
  <si>
    <t>STOKLARI BITENE KADAR LISTEDE KALACAK RESEN REFERANS FIYAT DUSUSU. 3 OCAK 2017 TARIHLI FIYAT DEGERLENDIRME KOMISYONU KARARINA GORE DONEMSEL AVRO DEĞERİ 2,3421 TL OLARAK GUNCELLENMISTIR.</t>
  </si>
  <si>
    <t>XENCORT 50 MCG INHALASYON ICIN OLCULU DOZLU AEROSOL 120 DOZ</t>
  </si>
  <si>
    <t>FLUTIKAZON PROPIYONAT</t>
  </si>
  <si>
    <t>XENCORT 125 MCG INHALASYON ICIN OLCULU DOZLU AEROSOL 120 DOZ</t>
  </si>
  <si>
    <t>COLNAR 10 MG 90 FILM KAPLI TABLET</t>
  </si>
  <si>
    <t>XENCORT 250 MCG INHALASYON ICIN OLCULU DOZLU AEROSOL 120 DOZ</t>
  </si>
  <si>
    <t>TROFAS 9/50/100 MCG INHALASYON ICIN TOZ ICEREN 60 KAPSUL</t>
  </si>
  <si>
    <t>TROFAS 9/50/250 MCG INHALASYON ICIN TOZ ICEREN 60 KAPSUL</t>
  </si>
  <si>
    <t>TROFAS 9/50/500 MCG INHALASYON ICIN TOZ ICEREN 60 KAPSUL</t>
  </si>
  <si>
    <t>SALTIF 9/50/100 MCG INHALASYON ICIN TOZ ICEREN 60 BLISTER</t>
  </si>
  <si>
    <t>SALTIF 9/50/250 MCG INHALASYON ICIN TOZ ICEREN 60 BLISTER</t>
  </si>
  <si>
    <t>D07CC01</t>
  </si>
  <si>
    <t>SALTIF 9/50/500 MCG INHALASYON ICIN TOZ ICEREN 60 BLISTER</t>
  </si>
  <si>
    <t>betamethasone and antibiotics</t>
  </si>
  <si>
    <t>HEPATITIS B IMMUNOGLOBULIN P BEHRING 200 IU IM ENJEKSIYON ICIN COZELTI ICEREN KULLANIMA HAZIR ENJEKTOR</t>
  </si>
  <si>
    <t>FUCITEC PLUS %2 / %0,1 KREM (30 G)</t>
  </si>
  <si>
    <t>FORLEX 6/200 MCG INHALASYON ICIN OLCULU DOZLU AEROSOL 120 DOZ</t>
  </si>
  <si>
    <t>FORMOTEROL FUMARAT + SIKLESONID</t>
  </si>
  <si>
    <t>CLENID 80 MCG INHALASYON ICIN OLCULU DOZLU AEROSOL 120 DOZ</t>
  </si>
  <si>
    <t>IRLANDA</t>
  </si>
  <si>
    <t>CLENID 160 MCG INHALASYON ICIN OLCULU DOZLU AEROSOL 120 DOZ</t>
  </si>
  <si>
    <t>TIVENOS 18/200 MCG INHALASYON ICIN TOZ ICEREN BLISTER 60 DOZ</t>
  </si>
  <si>
    <t>TIVENOS 18/400 MCG INHALASYON ICIN TOZ ICEREN BLISTER 60 DOZ</t>
  </si>
  <si>
    <t>AERODAY 18/12 MCG INHALASYON ICIN TOZ ICEREN BLISTER 60 DOZ</t>
  </si>
  <si>
    <t>TEBLIGIN 6. MADDESI Z VE AA BENDINE GORE FIYAT ARTISI STOKLAR BITENE KADAR LISTEDE KALACAKTIR. 3 OCAK 2017 TARIHLI FIYAT DEGERLENDIRME KOMISYONU KARARINA GORE DONEMSEL AVRO DEĞERİ 2,3421 TL OLARAK GUNCELLENMISTIR.</t>
  </si>
  <si>
    <t>DESMONT 2,5/4 MG 30 CIGNEME TABLETI</t>
  </si>
  <si>
    <t>DESMONT 2,5/4 MG 90 CIGNEME TABLETI</t>
  </si>
  <si>
    <t>C10AA05</t>
  </si>
  <si>
    <t>atorvastatin</t>
  </si>
  <si>
    <t>GLIPIOM 15/1000 MG 30 EFERVESAN TABLET</t>
  </si>
  <si>
    <t>AVITOREL 10 MG 90 FILM TABLET</t>
  </si>
  <si>
    <t>GLIPIOM 30/1000 MG 30 EFERVESAN TABLET</t>
  </si>
  <si>
    <t>PIO-MET 15/500 MG 60 FILM TABLET</t>
  </si>
  <si>
    <t>PIO-MET 15/500 MG 90 FILM TABLET</t>
  </si>
  <si>
    <t>NEUTEC tOPLAM KALITE</t>
  </si>
  <si>
    <t>PIO-MET 15/850 MG 60 FILM TABLET</t>
  </si>
  <si>
    <t>PIO-MET 15/850 MG 90 FILM TABLET</t>
  </si>
  <si>
    <t>RABEDIC 10/75 MG MR 20 KAPSUL</t>
  </si>
  <si>
    <t>RABEPRAZOL + DIKLOFENAK SODYUM</t>
  </si>
  <si>
    <t>C09CA06</t>
  </si>
  <si>
    <t>RABEDIC 10/75 MG MR 30 KAPSUL</t>
  </si>
  <si>
    <t>candesartan</t>
  </si>
  <si>
    <t>FIYAT DUSUSU STOKLAR BITENE KADAR LISTEDE KALACAKTIR RESEN REFERANS DUSUSU 3 OCAK 2017 TARIHLI FIYAT DEGERLENDIRME KOMISYONU KARARINA GORE DONEMSEL AVRO DEĞERİ 2,3421 TL OLARAK GUNCELLENMISTIR.</t>
  </si>
  <si>
    <t>RABEDIC 20/75 MG MR 20 KAPSUL</t>
  </si>
  <si>
    <t>TENSART 32 MG 28 TABLET</t>
  </si>
  <si>
    <t>RABEDIC 20/75 MG MR 30 KAPSUL</t>
  </si>
  <si>
    <t>coagulation factor ıx </t>
  </si>
  <si>
    <t>DICORAB 20/100 MG MR 20 KAPSUL</t>
  </si>
  <si>
    <t>BENEFIX 1000 IU IV ENJEKSIYONLUK COZELTI ICIN TOZ VE COZUCU</t>
  </si>
  <si>
    <t>ABIZOL EASYTAB 15 MG 28 AGIZDA DAGILAN TABLET</t>
  </si>
  <si>
    <t>TRAKTUS 900 MG TEK KULLANIMLIK TOZ ICEREN 20 POSET</t>
  </si>
  <si>
    <t>TRAKTUS 1200 MG TEK KULLANIMLIK TOZ ICEREN 20 POSET</t>
  </si>
  <si>
    <t>TRAKTUS 600 MG TEK KULLANIMLIK TOZ ICEREN 10 POSET</t>
  </si>
  <si>
    <t>TEBLIGIN 5.MADDESI C BENDINE GORE FIYAT ARTISI STOKLAR BITENE KADAR LISTEDE KALACAK-FIYAT KARARNAMESI GEREGI KOLONUNA 7 EKLENDI 3 OCAK 2017 TARIHLI FIYAT DEGERLENDIRME KOMISYONU KARARINA GORE DONEMSEL AVRO DEĞERİ 2,3421 TL OLARAK GUNCELLENMISTIR. FIYAT DUSUSU- FIRMA STOK ZARARLARINI KARSILAMAYI TAAHHUT ETMISTIR.</t>
  </si>
  <si>
    <t>TRAKTUS % 4 SURUP HAZIRLAMAK ICIN GRANUL 150 ML</t>
  </si>
  <si>
    <t>COLNAR 40 MG 28 FILM KAPLI TABLET</t>
  </si>
  <si>
    <t>DAPIGRA 30 MG 6 FILM TABLET</t>
  </si>
  <si>
    <t>DAPIGRA 60 MG 3 FILM TABLET</t>
  </si>
  <si>
    <t>DAPIGRA 30 MG 3 FILM TABLET</t>
  </si>
  <si>
    <t>DAPIGRA 60 MG 6 FILM TABLET</t>
  </si>
  <si>
    <t>TRADIL FORT 400 MG 10 FILM TABLET</t>
  </si>
  <si>
    <t>TRADIL FORT 400 MG 30 FILM TABLET</t>
  </si>
  <si>
    <t>TIYOKAS 25/4 MG 20 SASE</t>
  </si>
  <si>
    <t>STOKLARI BITENE KADAR LISTEDE KALACAK RESEN REFERANS FIYAT DUSUSU. REFERANSTAN FIYAT ARTISI. 3 OCAK 2017 TARIHLI FIYAT DEGERLENDIRME KOMISYONU KARARINA GORE DONEMSEL AVRO DEĞERİ 2,3421 TL OLARAK GUNCELLENMISTIR.</t>
  </si>
  <si>
    <t>VESIFIX 10 MG 30 FILM KAPLI TABLET</t>
  </si>
  <si>
    <t>ERTINOB 100 MG 30 FILM TABLET</t>
  </si>
  <si>
    <t>ERLOTINIB</t>
  </si>
  <si>
    <t>ERTINOB 150 MG 30 FILM TABLET</t>
  </si>
  <si>
    <t>ERTINOB 25 MG 30 FILM TABLET</t>
  </si>
  <si>
    <t>UROBEL 3 G ORAL COZELTI ICIN GRANUL ICEREN 1 SASE</t>
  </si>
  <si>
    <t>GLIVON 200 MG 60 FILM TABLET</t>
  </si>
  <si>
    <t>ANTAX 500 MG 90 CIGNEME TABLETI</t>
  </si>
  <si>
    <t>ANTAX 750 MG 90 CIGNEME TABLETI</t>
  </si>
  <si>
    <t>STOKLARI BITENE KADAR LISTEDE KALACAK RESEN REFERANS DUSUSU 3 OCAK 2017 TARIHLI FIYAT DEGERLENDIRME KOMISYONU KARARINA GORE DONEMSEL AVRO DEĞERİ 2,3421 TL OLARAK GUNCELLENMISTIR.</t>
  </si>
  <si>
    <t>ANTAX 1000 MG 90 CIGNEME TABLETI</t>
  </si>
  <si>
    <t>LEVESTO 250 MG 50 FILM TABLET</t>
  </si>
  <si>
    <t>LEVESTO 500 MG 50 FILM TABLET</t>
  </si>
  <si>
    <t>LEVESTO 750 MG 50 FILM KAPLI TABLET</t>
  </si>
  <si>
    <t>LEVESTO 1000 MG 50 FILM TABLET</t>
  </si>
  <si>
    <t>LEZIN 5 MG 20 FILM TABLET</t>
  </si>
  <si>
    <t>LEZIN 0,5 MG/ML 200 ML ORAL COZELTI</t>
  </si>
  <si>
    <t xml:space="preserve">MEXIA TEDAVIYE BASLAMA PAKETI 28 TABLET </t>
  </si>
  <si>
    <t>MEXIA 20 MG 28 FILM TABLET</t>
  </si>
  <si>
    <t>MEXIA 10 MG 28 FILM TABLET</t>
  </si>
  <si>
    <t>MEXIA 10 MG 100 FILM TABLET</t>
  </si>
  <si>
    <t xml:space="preserve">MEMANTIN </t>
  </si>
  <si>
    <t>CLAST 4 MG 28 CIGNEME TABLETI</t>
  </si>
  <si>
    <t>CLAST 4 MG 84 CIGNEME TABLETI</t>
  </si>
  <si>
    <t>CLAST 5 MG 28 CIGNEME TABLETI</t>
  </si>
  <si>
    <t>CLAST 5 MG 84 CIGNEME TABLETI</t>
  </si>
  <si>
    <t>MUPOBEL %2 15 G KREM</t>
  </si>
  <si>
    <t>TISINON 5 MG 60 KAPSUL</t>
  </si>
  <si>
    <t>NITISINON</t>
  </si>
  <si>
    <t>OLSART 10 MG 28 FILM TABLET</t>
  </si>
  <si>
    <t>pilocarpine</t>
  </si>
  <si>
    <t>OLSART 20 MG 28 FILM TABLET</t>
  </si>
  <si>
    <t>PILOSED % 2 GOZ DAMLASI, COZELTI (5 ML)</t>
  </si>
  <si>
    <t>OLSART 40 MG 28 FILM TABLET</t>
  </si>
  <si>
    <t>OLSART PLUS 20/12,5 MG 28 FILM TABLET</t>
  </si>
  <si>
    <t>OLSART PLUS 20/25 MG 28 FILM TABLET</t>
  </si>
  <si>
    <t>OLSART PLUS 40/12,5 MG 28 FILM TABLET</t>
  </si>
  <si>
    <t>OLSART PLUS 40/25 MG 28 FILM TABLET</t>
  </si>
  <si>
    <t>PACTO 0,25 MG 100 TABLET</t>
  </si>
  <si>
    <t>PACTO 1 MG 100 TABLET</t>
  </si>
  <si>
    <t>PAGAMAX 25 MG 56 SERT JELATIN KAPSUL</t>
  </si>
  <si>
    <t>PAGAMAX 75 MG 14 SERT JELATIN KAPSUL</t>
  </si>
  <si>
    <t>PAGAMAX 150 MG 56 SERT JELATIN KAPSUL</t>
  </si>
  <si>
    <t>PAGAMAX 300 MG 56 SERT JELATIN KAPSUL</t>
  </si>
  <si>
    <t>PAGAMAX PLUS 75/1 MG 60 KAPSUL</t>
  </si>
  <si>
    <t>PREGABALIN + VITAMIN B12</t>
  </si>
  <si>
    <t>PAGAMAX PLUS 150/1 MG 60 KAPSUL</t>
  </si>
  <si>
    <t>PAGAMAX PLUS 300/1 MG 60 KAPSUL</t>
  </si>
  <si>
    <t>ROSAVA 10 MG 28 FILM TABLET</t>
  </si>
  <si>
    <t>ROSAVA 20 MG 28 FILM TABLET</t>
  </si>
  <si>
    <t>KLASEF 300 MG 20 FILM TABLET</t>
  </si>
  <si>
    <t>SEFPOTEC 100 MG/5 ML ORAL SUSPANSIYON HAZIRLAMAK ICIN KURU TOZ 60 ML</t>
  </si>
  <si>
    <t>SEFPOTEC 100 MG/5 ML ORAL SUSPANSIYON HAZIRLAMAK ICIN KURU TOZ 100 ML</t>
  </si>
  <si>
    <t>SEFABEL 0,5 G IM ENJEKSIYONLUK COZELTI HAZIRLAMAK ICIN TOZ ICEREN FLAKON</t>
  </si>
  <si>
    <t>NORSOL %1 FORTE GOZ KULAK DAMLASI, COZELTI (5 ML)</t>
  </si>
  <si>
    <t>CINESET 90 MG 28 FILM TABLET</t>
  </si>
  <si>
    <t>SINAKALSET HCL</t>
  </si>
  <si>
    <t>ONTIRAN 2 GR ORAL SUSPANSIYON ICIN GRANUL 28 POSET</t>
  </si>
  <si>
    <t>LEX 20 MG 2 FILM TABLET</t>
  </si>
  <si>
    <t>LEX 20 MG 8 FILM TABLET</t>
  </si>
  <si>
    <t>TELMITEK 20 MG 28 TABLET</t>
  </si>
  <si>
    <t>TELMITEK 40 MG 28 TABLET</t>
  </si>
  <si>
    <t>TELMITEK 80 MG 28 TABLET</t>
  </si>
  <si>
    <t>TELMITEK PLUS 40/12,5 MG 28 TABLET</t>
  </si>
  <si>
    <t>TELMITEK PLUS 80/12,5 MG 28 TABLET</t>
  </si>
  <si>
    <t xml:space="preserve">06 NISAN 2018 TARIHLI 1 AVRO=4,9677 TL TURKIYE CUMHURIYETI MERKEZ BANKASI KURUNA GORE FIYATI GUNCELLENMISTIR. REFERANS GUNCELLEME.  (TEBLIG MADDE 9-(1)-B GEREGI KAYNAK FIYATIN %10 FAZLASINA KADAR DSF ALAN URUN)-GERCEK KAYNAK FIYAT GUNCELLEME  </t>
  </si>
  <si>
    <t>TELMITEK PLUS 80/25 MG 28 TABLET</t>
  </si>
  <si>
    <t>TIYOZID 4 MG 20 TABLET</t>
  </si>
  <si>
    <t>BUSCOPAN 10 MG 20 DRAJE</t>
  </si>
  <si>
    <t>TIYOZID 8 MG 10 TABLET</t>
  </si>
  <si>
    <t>S02AA15</t>
  </si>
  <si>
    <t>URSOGEP 250 MG 100 KAPSUL</t>
  </si>
  <si>
    <t>SIPROGUT %0,3 KULAK DAMLASI, COZELTI (5 ML)</t>
  </si>
  <si>
    <t>VALSO 80 MG 28 FILM TABLET</t>
  </si>
  <si>
    <t xml:space="preserve">VALSARTAN </t>
  </si>
  <si>
    <t>VALSO 160 MG 28 FILM TABLET</t>
  </si>
  <si>
    <t>VALSO 320 MG 28 FILM TABLET</t>
  </si>
  <si>
    <t>VALSO PLUS 80/12,5 MG 28 FILM TABLET</t>
  </si>
  <si>
    <t>VALSO PLUS 80/12,5 MG 98 FILM TABLET</t>
  </si>
  <si>
    <t>VALSO PLUS 160/12,5 MG 28 FILM TABLET</t>
  </si>
  <si>
    <t>25 TEMMUZ 2011 TARIHINDE TOPLANAN FIYAT DEGERLENDIRME KOMISYONU KARARLARINA GORE FIYAT ARTISI-STOKLAR BITENE KADAR LISTEDE KALACAK -EKK KARARINA ISTINADEN VERILEN DSF ARTISLARI GRF'YE YANSITILMISTIR 3 OCAK 2017 TARIHLI FIYAT DEGERLENDIRME KOMISYONU KARARINA GORE DONEMSEL AVRO DEĞERİ 2,3421 TL OLARAK GUNCELLENMISTIR.</t>
  </si>
  <si>
    <t>VALSO PLUS 160/12,5 MG 98 FILM TABLET</t>
  </si>
  <si>
    <t>VALSO PLUS 160/25 MG 28 FILM TABLET</t>
  </si>
  <si>
    <t>VALSO PLUS 160/25 MG 98 FILM TABLET</t>
  </si>
  <si>
    <t>VALSO PLUS 320/12,5 MG 28 FILM TABLET</t>
  </si>
  <si>
    <t>A12CB01</t>
  </si>
  <si>
    <t>zinc sulfate</t>
  </si>
  <si>
    <t>VALSO PLUS 320/12,5 MG 98 FILM TABLET</t>
  </si>
  <si>
    <t>ZINCOBEST 15 MG/5 ML SURUP 100 ML</t>
  </si>
  <si>
    <t>15+5</t>
  </si>
  <si>
    <t>VALSO PLUS 320/25 MG 28 FILM TABLET</t>
  </si>
  <si>
    <t>BRICANYL 1,5 MG/5 ML + 66,5 MG/5 ML 100 ML SURUP</t>
  </si>
  <si>
    <t>ASTRAZENECA</t>
  </si>
  <si>
    <t>BREZILYA</t>
  </si>
  <si>
    <t>VALSO PLUS 320/25 MG 98 FILM TABLET</t>
  </si>
  <si>
    <t>ZORONIC 4 MG/5 ML IV INFUZYON ICIN KONSANTRE COZELTI ICEREN FLAKON</t>
  </si>
  <si>
    <t>NOBEL ILAC SANAYI</t>
  </si>
  <si>
    <t>N03AX16</t>
  </si>
  <si>
    <t>pregabalin</t>
  </si>
  <si>
    <t>SYMRA 300 MG 56 KAPSUL</t>
  </si>
  <si>
    <t>NOBECID IM 1000 MG 1 FLAKON</t>
  </si>
  <si>
    <t>HERNOVIR 200 MG 25 TABLET</t>
  </si>
  <si>
    <t>ASIKLOVIR</t>
  </si>
  <si>
    <t>HERNOVIR 400 MG 25 TABLET</t>
  </si>
  <si>
    <t>HERNOVIR 800 MG 25 TABLET</t>
  </si>
  <si>
    <t>HERNOVIR %5 10 GR KREM</t>
  </si>
  <si>
    <t>STOKLARI BITENE KADAR LISTEDE KALACAK RESEN REFERANS DUSUSU REFERANSTAN FIYAT DUSUSU. 3 OCAK 2017 TARIHLI FIYAT DEGERLENDIRME KOMISYONU KARARINA GORE DONEMSEL AVRO DEĞERİ 2,3421 TL OLARAK GUNCELLENMISTIR.</t>
  </si>
  <si>
    <t>LIPIDRA 20 MG 30 FILM TABLET</t>
  </si>
  <si>
    <t>LIPIDRA 80 MG 30 FILM TABLET</t>
  </si>
  <si>
    <t>LIPIDRA 80 MG 90 FILM TABLET</t>
  </si>
  <si>
    <t>LIPIDRA 10 MG 30 FILM TABLET</t>
  </si>
  <si>
    <t>LIPIDRA 10 MG 90 FILM TABLET</t>
  </si>
  <si>
    <t>L01XE16</t>
  </si>
  <si>
    <t>LIPIDRA 20 MG 90 FILM TABLET</t>
  </si>
  <si>
    <t>crizotinib</t>
  </si>
  <si>
    <t>LIPIDRA 40 MG 30 FILM TABLET</t>
  </si>
  <si>
    <t>XALKORI 200 MG 60 KAPSUL</t>
  </si>
  <si>
    <t>KRIZOTINIB</t>
  </si>
  <si>
    <t>LIPIDRA 40 MG 90 FILM TABLET</t>
  </si>
  <si>
    <t>CLODER PLUS 30 ML ORAL SPREY</t>
  </si>
  <si>
    <t>CLODER PLUS GARGARA</t>
  </si>
  <si>
    <t>S01ED01</t>
  </si>
  <si>
    <t>timolol</t>
  </si>
  <si>
    <t>TIYOKAS 25/8 MG 20 SASE</t>
  </si>
  <si>
    <t>TIMOSOL %0,5 GOZ DAMLASI, COZELTI (5 ML)</t>
  </si>
  <si>
    <t>LORDES 5 MG 30 FILM TABLET</t>
  </si>
  <si>
    <t>LIZAN 2 MG 25 KAPSUL</t>
  </si>
  <si>
    <t>LIZAN 5 MG 25 KAPSUL</t>
  </si>
  <si>
    <t>ALTIZEM-SR 120 MG 30 KAPSUL</t>
  </si>
  <si>
    <t>ALZANCER 5 MG 14 FILM TABLET</t>
  </si>
  <si>
    <t>KONVERIL 20 MG 20 TABLET</t>
  </si>
  <si>
    <t>ESOM 20 MG 28 ENTERIK KAPLI MIKROPELLET KAPSUL</t>
  </si>
  <si>
    <t>ETOL 200 MG 20 TABLET</t>
  </si>
  <si>
    <t>ETOL 300 MG 20 FILM TABLET</t>
  </si>
  <si>
    <t>ETOL 300 MG 10 FILM TABLET</t>
  </si>
  <si>
    <t>ETOL FORT 400 MG 28 FILM TABLET</t>
  </si>
  <si>
    <t>NOTIDIN 40 MG 30 TABLET</t>
  </si>
  <si>
    <t>ENDOSETIN 25 MG 30 KAPSUL</t>
  </si>
  <si>
    <t>TROPAMID %0,5 GOZ DAMLASI, COZELTI (5 ML)</t>
  </si>
  <si>
    <t>ENDOSETIN-SR 75 MG 10 MIKROPELLET KAPSUL</t>
  </si>
  <si>
    <t>ENDOSETIN-SR 75 MG 30 MIKROPELLET KAPSUL</t>
  </si>
  <si>
    <t>ENDOSETIN 100 MG 10 SUPPOZITUAR</t>
  </si>
  <si>
    <t>IRDA 75 MG 28 FILM TABLET</t>
  </si>
  <si>
    <t>IRDA 150 MG 90 FILM TABLET</t>
  </si>
  <si>
    <t>IRDA 300 MG 90 FILM TABLET</t>
  </si>
  <si>
    <t>CO-IRDA 300 MG /12,5 MG 90 FILM TABLET</t>
  </si>
  <si>
    <t>CO-IRDA 150 MG /12,5 MG 90 FILM TABLET</t>
  </si>
  <si>
    <t>NITROFIX-TM SR 10 MG 20 TABLET</t>
  </si>
  <si>
    <t>CANTAB 4 MG 28 TABLET</t>
  </si>
  <si>
    <t>CLABEL 500 MG 14 FILM TABLET</t>
  </si>
  <si>
    <t>MIVUX 150 MG 30 FILM TABLET</t>
  </si>
  <si>
    <t>MIVUX 150 MG 60 FILM TABLET</t>
  </si>
  <si>
    <t>MIVUX 100 MG 84 FILM TABLET</t>
  </si>
  <si>
    <t>LEBEL 250 MG 10 FILM TABLET</t>
  </si>
  <si>
    <t>LEBEL 500 MG 7 FILM TABLET</t>
  </si>
  <si>
    <t>HISTADIN 10 MG 10 TABLET</t>
  </si>
  <si>
    <t>HISTADIN 5 ML 5 MG 100 ML SUSPANSIYON</t>
  </si>
  <si>
    <t>HILOS 50 MG 28 FILM TABLET</t>
  </si>
  <si>
    <t>TROPAMID %1 FORTE GOZ DAMLASI, COZELTI (5 ML)</t>
  </si>
  <si>
    <t>HILOS FORT 100 MG 28 FILM TABLET</t>
  </si>
  <si>
    <t>CO-HILOS 50 MG/12,5 MG 28 FILM TABLET</t>
  </si>
  <si>
    <t>CO-HILOS FORT 100 MG/25 MG 28 FILM TABLET</t>
  </si>
  <si>
    <t>ROLAN 250 MG 20 KAPSUL</t>
  </si>
  <si>
    <t>MEFANAMIK ASIT</t>
  </si>
  <si>
    <t xml:space="preserve">8 OCAK 2016 TARİHLİ FİYAT DEĞERLENDİRME KOMİSYONU KARARINA GÖRE DÖNEMSEL AVRO DEĞERİ 2,1166 TL OLARAK GÜNCELLENMİŞTİR. REFERANSTAN FIYAT DUSUSU - REFERANS DUSUSU. FDK ARTIS ORANLARI, KUR ARTIS ORANINDAN(%10,65) YUKSEK OLDUGU ICIN KUR ARTISI VERILMEMISTIR.  KAYNAK FIYATA BAGLI DSF DUSUSU 14 SUBAT 2018 TARIHLI FIYAT DEGERLENDIRME KOMISYONU KARARINA GORE AVRO DEGERI 2,6934 TL OLARAK GUNCELLENMISTIR.  FIYAT DUSUSU. FIRMA STOK ZARARLARINI KARSILAMAYI TAAHHUT ETMISTIR. </t>
  </si>
  <si>
    <t>ROLAN FORT 500 MG 12 KAPSUL</t>
  </si>
  <si>
    <t>MELOX 7,5 MG 30 TABLET</t>
  </si>
  <si>
    <t>MELOX FORT 15 MG 30 TABLET</t>
  </si>
  <si>
    <t>IGNIS 30 MG 28 TABLET</t>
  </si>
  <si>
    <t>VIXIMEM 10 MG 100 FILM TABLET</t>
  </si>
  <si>
    <t>VIXIMEM 20 MG 84 FILM TABLET</t>
  </si>
  <si>
    <t>MEXIA 10 MG 50 FILM TABLET</t>
  </si>
  <si>
    <t>MEXIA 20 MG 50 FILM TABLET</t>
  </si>
  <si>
    <t>CLAST 10 MG 28 FILM TABLET</t>
  </si>
  <si>
    <t>M-ESLON 10 MG 21 MIKROPELLET KAPSUL</t>
  </si>
  <si>
    <t>M-ESLON 30 MG 14 MIKROPELLET KAPSUL</t>
  </si>
  <si>
    <t>M-ESLON 100 MG 7 MIKROPELLET KAPSUL</t>
  </si>
  <si>
    <t>ERFULYN 100 MG 12 KAPSUL</t>
  </si>
  <si>
    <t xml:space="preserve">GERALGINE-P 120 MG/5 ML 150 ML </t>
  </si>
  <si>
    <t>ERFULYN 200 MG 60 ML SUSPANSIYON</t>
  </si>
  <si>
    <t>ZOLTEM 4 MG 6 FILM TABLET</t>
  </si>
  <si>
    <t>ZOLTEM 8 MG 6 FILM TABLET</t>
  </si>
  <si>
    <t>TYLOL 120 MG 10 SUPOZITUAR</t>
  </si>
  <si>
    <t>TYLOL FORT 240 MG 10 SUPOZITUAR</t>
  </si>
  <si>
    <t>EKK  KARARINA ISTINADEN VERILEN DSF ARTISLARI GRF'YE YANSITILMISTIR.STOKLAR BITENE KADAR LISTEDE KALACAKTIR REFERANSTAN FIYAT ARTISI. 3 OCAK 2017 TARIHLI FIYAT DEGERLENDIRME KOMISYONU KARARINA GORE DONEMSEL AVRO DEĞERİ 2,3421 TL OLARAK GUNCELLENMISTIR.</t>
  </si>
  <si>
    <t>L01CD01</t>
  </si>
  <si>
    <t>paclitaxel</t>
  </si>
  <si>
    <t>EBETAXEL EBEWE 100MG/16,6ML IV INF. ICIN KON.COZ.ICEREN FLAKON</t>
  </si>
  <si>
    <t>EBV</t>
  </si>
  <si>
    <t>100+16,6</t>
  </si>
  <si>
    <t>PADERO PLUS 4/1,25 MG 30 TABLET</t>
  </si>
  <si>
    <t>GUNEY KORE</t>
  </si>
  <si>
    <t>PADERO 4 MG 30 TABLET</t>
  </si>
  <si>
    <t>PADERO 8 MG 30 TABLET</t>
  </si>
  <si>
    <t>REVIL 2,5 MG 28 FILM TABLET</t>
  </si>
  <si>
    <t>REVIL 5 MG 28 FILM TABLET</t>
  </si>
  <si>
    <t>REVIL PROTECT 10 MG 28 FILM TABLET</t>
  </si>
  <si>
    <t>REVIL PLUS 2,5 MG/12,5 MG 28 TABLET</t>
  </si>
  <si>
    <t>REVIL PLUS 5 MG/25 MG 28 TABLET</t>
  </si>
  <si>
    <t>V01AA</t>
  </si>
  <si>
    <t>Allergen extracts</t>
  </si>
  <si>
    <t>ULTROX 10 MG 90 FILM TABLET</t>
  </si>
  <si>
    <t>ULTROX 20 MG 90 FILM TABLET</t>
  </si>
  <si>
    <t>SALBUTAM SR 4 MG 14 KAPSUL</t>
  </si>
  <si>
    <t>SALBUTAM SR 4 MG 56 KAPSUL</t>
  </si>
  <si>
    <t>ALK</t>
  </si>
  <si>
    <t>SALBUTAM SR 8 MG 14 KAPSUL</t>
  </si>
  <si>
    <t>DANIMARKA</t>
  </si>
  <si>
    <t>SALBUTAM SR 8 MG 56 KAPSUL</t>
  </si>
  <si>
    <t>SEFAMAX IV 1000 MG 1 FLAKON</t>
  </si>
  <si>
    <t>SEFAMAX IM 1000 MG 1 FLAKON</t>
  </si>
  <si>
    <t>SEFPOTEC 200 MG 14 FILM TABLET</t>
  </si>
  <si>
    <t>SEFPOTEC 200 MG 20 FILM TABLET</t>
  </si>
  <si>
    <t>PREFIX 500 MG 14 FILM TABLET</t>
  </si>
  <si>
    <t>AKSEF 250 MG 10 FILM TABLET</t>
  </si>
  <si>
    <t>AKSEF 250 MG 20 FILM TABLET</t>
  </si>
  <si>
    <t>AKSEF 250 MG 14 FILM TABLET</t>
  </si>
  <si>
    <t>AKSEF IM/IV 1500 MG 1 FLAKON</t>
  </si>
  <si>
    <t>SINEGRA 25 MG 4 FILM TABLET</t>
  </si>
  <si>
    <t>SIMVAKOL 10 MG 28 FILM TABLET</t>
  </si>
  <si>
    <t>SIMVAKOL 20 MG 28 FILM TABLET</t>
  </si>
  <si>
    <t>SIMVAKOL 40 MG 28 FILM TABLET</t>
  </si>
  <si>
    <t>SIMVAKOL 80 MG 28 TABLET</t>
  </si>
  <si>
    <t>SIPROBEL 750 MG 14 FILM TABLET</t>
  </si>
  <si>
    <t>LAIRA 10 MG 28 FILM TABLET</t>
  </si>
  <si>
    <t>LAIRA 20 MG 28 FILM TABLET</t>
  </si>
  <si>
    <t>LAIRA 40 MG 28 FILM TABLET</t>
  </si>
  <si>
    <t>RE'SEN REFERANS FİYAT DUSUSU - STOKLARI BITENE KADAR LISTEDE KALACAK -   08 OCAK 2016 TARİHLİ FİYAT DEĞERLENDİRME KOMİSYONU KARARINA GÖRE DÖNEMSEL AVRO DEĞERİ 2,1166  TL OLARAK GÜNCELLENMİŞTİR. AYNI BARKODLU TEK BİR ÜRÜN OLMASI GEREKTİĞİ İÇİN EN SON KURUM KAYITLARINDA BULUNAN HALİ HARİÇ DİĞER İLAÇ PASİF LİSTEYE ALINMIŞTIR.</t>
  </si>
  <si>
    <t>ZEPRID 200 MG 48 TABLET</t>
  </si>
  <si>
    <t>ZEPRID ORAL 25 MG 200 ML SOLUSYON</t>
  </si>
  <si>
    <t>SYMRA 25 MG 56 KAPSUL</t>
  </si>
  <si>
    <t>ZEPRID 100 MG 6 AMPUL</t>
  </si>
  <si>
    <t>NOBECID 375 MG 10 FILM TABLET</t>
  </si>
  <si>
    <t>NOBECID 750 MG 10 FILM TABLET</t>
  </si>
  <si>
    <t>NOBECID 375 MG 20 FILM TABLET</t>
  </si>
  <si>
    <t>NOBECID 5ML 250 MG 40 GR SUSPANSIYON</t>
  </si>
  <si>
    <t>NOBECID 5ML 250 MG 70 GR SUSPANSIYON</t>
  </si>
  <si>
    <t>NOBECID 250 MG/5 ML SUSPANSIYON HAZ. ICIN TOZ 100 ML</t>
  </si>
  <si>
    <t>NOBATEKS 20 MG 10 FILM TABLET</t>
  </si>
  <si>
    <t>NOBATEKS 20 MG 30 FILM TABLET</t>
  </si>
  <si>
    <t>STOKLARI BITENE KADAR LISTEDE KALACAK FIYAT DUSUSU RESEN REFERANS DUSUSU 3 OCAK 2017 TARIHLI FIYAT DEGERLENDIRME KOMISYONU KARARINA GORE DONEMSEL AVRO DEĞERİ 2,3421 TL OLARAK GUNCELLENMISTIR.</t>
  </si>
  <si>
    <t>NOBATEKS 20 MG 10 SUPOZITUAR</t>
  </si>
  <si>
    <t>MYCOCUR 250 MG 14 TABLET</t>
  </si>
  <si>
    <t>MYCOCUR 250 MG 28 TABLET</t>
  </si>
  <si>
    <t>IGNIS 15 MG 28 TABLET</t>
  </si>
  <si>
    <t>MYCOCUR %1 15 GR KREM</t>
  </si>
  <si>
    <t>MYCOCUR %1 30 ML TOPIKAL SPREY</t>
  </si>
  <si>
    <t>TOBEL 80 MG 1 AMPUL</t>
  </si>
  <si>
    <t>PREGNACARE 30 KAPSUL</t>
  </si>
  <si>
    <t>MENOPACE 30 KAPSUL</t>
  </si>
  <si>
    <t>ALZIA 10 MG 50 FILM TABLET</t>
  </si>
  <si>
    <t>ALZIA 10 MG 100 FILM TABLET</t>
  </si>
  <si>
    <t>ALZIA 20 MG 84 FILM TABLET</t>
  </si>
  <si>
    <t>ABPAX 40 MG 28 ENTERIK KAPLI TABLET</t>
  </si>
  <si>
    <t>STATA 10 MG 90 FILM TABLET</t>
  </si>
  <si>
    <t>STOKLARI BITENE KADAR LISTEDE KALACAK - RESEN REFERANSTAN FIYAT DUSUSU REFERANSTAN FIYAT DUSUSU. 3 OCAK 2017 TARIHLI FIYAT DEGERLENDIRME KOMISYONU KARARINA GORE DONEMSEL AVRO DEĞERİ 2,3421 TL OLARAK GUNCELLENMISTIR.</t>
  </si>
  <si>
    <t>STATA 20 MG 90 FILM TABLET</t>
  </si>
  <si>
    <t>AVUSTURYA</t>
  </si>
  <si>
    <t>R02AX</t>
  </si>
  <si>
    <t>Other throat preparations</t>
  </si>
  <si>
    <t>STATA 40 MG 28 FILM TABLET</t>
  </si>
  <si>
    <t>MAXIMUS PLUS GARGARA, 200 ML</t>
  </si>
  <si>
    <t>IOBRIX INJ. 300-30 ENJEKSIYON ICIN STERIL COZELTI</t>
  </si>
  <si>
    <t>FLURBIPROFEN + KLORHEKSIDIN GLUKONAT</t>
  </si>
  <si>
    <t>IOHEKSOL</t>
  </si>
  <si>
    <t>IOBRIX INJ. 300-50 ENJEKSIYON ICIN STERIL COZELTI</t>
  </si>
  <si>
    <t>IOBRIX INJ. 300-100 ENJEKSIYON ICIN STERIL COZELTI</t>
  </si>
  <si>
    <t>IOBRIX INJ. 300-150 ENJEKSIYON ICIN STERIL COZELTI</t>
  </si>
  <si>
    <t>IOBRIX INJ. 350 MG/ML 100 ML</t>
  </si>
  <si>
    <t>IOBRIX INJ. 350 MG/ML 150 ML</t>
  </si>
  <si>
    <t>SINECOD 200 ML SURUP</t>
  </si>
  <si>
    <t>SINECOD DEPO 50 MG 20 TABLET</t>
  </si>
  <si>
    <t>VOLTAREN %1 2 FLASTER</t>
  </si>
  <si>
    <t>STOKLARI BITENE KADAR LISTEDE KALACAK -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KARARI ILE GERI ODEMESIZ URUN OLARAK GUNCELLENMISTIR. 15 HAZIRAN 2017 FDK ILE FIYAT KORUMALI URUN STATUSUNDEN CIKARILMAYA BAGLI FIYAT DEGISIM ISLEMLERI VE STATU DEGISIKLIKLERI GECERLILIK TARIHI 26 ARALIK 2017 OLARAK KARAR VERILMISTIR</t>
  </si>
  <si>
    <t>DIKLOFENAK EPOLAMIN</t>
  </si>
  <si>
    <t>VOTUBIA 2,5 MG 30 TABLET</t>
  </si>
  <si>
    <t>VOTUBIA 2 MG DAGILABILIR TABLET(30 TABLET)</t>
  </si>
  <si>
    <t>AIRPLUS 25/125 MCG INHALASYON ICIN OLCULU DOZLU AEROSOL 120 DOZ</t>
  </si>
  <si>
    <t>VOTUBIA 3 MG DAGILABILIR TABLET(30 TABLET)</t>
  </si>
  <si>
    <t>125+25</t>
  </si>
  <si>
    <t>VOTUBIA 5 MG DAGILABILIR TABLET(30 TABLET)</t>
  </si>
  <si>
    <t>FORADIL 12 MCG 60 KAPSUL</t>
  </si>
  <si>
    <t>ONBREZ BREEZHALER 150 MCG 30 INHALER KAPSUL</t>
  </si>
  <si>
    <t>INDAKATEROL MALEAT</t>
  </si>
  <si>
    <t>CALCIUM SANDOZ  10 ML 1,375 GR 5 AMPUL</t>
  </si>
  <si>
    <t>KALSIYUM GLUBIYONAT</t>
  </si>
  <si>
    <t>CALCIUM SANDOZ FORTE 20 EFERVESAN TABLET</t>
  </si>
  <si>
    <t>KALSIYUM KARBONAT + KALSIYUM LAKTAT</t>
  </si>
  <si>
    <t>CALCIUM-D SANDOZ 20 EFF.TABLET</t>
  </si>
  <si>
    <t>CALCIUM SANDOZ FF 1000 MG 20 EFERVESAN TABLET</t>
  </si>
  <si>
    <t>KALSIYUM LAKTAT GLUKONAT + KALSIYUM KARBONAT</t>
  </si>
  <si>
    <t>LEPONEX 100 MG 50 TABLET</t>
  </si>
  <si>
    <t>KLOZAPIN</t>
  </si>
  <si>
    <t>LEPONEX 25 MG 50 TABLET</t>
  </si>
  <si>
    <t>NICOTINELL TTS 10  17,5 MG 7 FLASTER</t>
  </si>
  <si>
    <t>NIKOTIN</t>
  </si>
  <si>
    <t>NICOTINELL TTS 20     35 MG 7 FLASTER</t>
  </si>
  <si>
    <t>NICOTINELL TTS 30  52,5 MG 7 FLASTER</t>
  </si>
  <si>
    <t>TASIGNA 150 MG 112 KAPSUL</t>
  </si>
  <si>
    <t>VENORUTON FORT 500 MG 30 TABLET</t>
  </si>
  <si>
    <t>OKSERUTIN</t>
  </si>
  <si>
    <t>TERMALGINE PED. 100 MG 10 SUPOZITUAR</t>
  </si>
  <si>
    <t>SEROXAT 20 MG 14 TABLET</t>
  </si>
  <si>
    <t>SEROXAT 20 MG 28 TABLET</t>
  </si>
  <si>
    <t>SALAGEN 5 MG 84 FILM KAPLI TABLET</t>
  </si>
  <si>
    <t>OCULOTECT FLUID 50 MG 10 ML STERIL OFTALMIK DAMLA</t>
  </si>
  <si>
    <t>ZYMAFLUOR 0,25 MG 400 TABLET</t>
  </si>
  <si>
    <t>HYCAMTIN IV LIYOFILIZE TOZ ICEREN ENJEKTABL FLAKON (4 MG 1 FLAKON)</t>
  </si>
  <si>
    <t>NAVOBAN 5 MG 5 KAPSUL</t>
  </si>
  <si>
    <t>NAVOBAN 5 MG 1 AMPUL</t>
  </si>
  <si>
    <t>INFECUR 750 MG 7 TABLET</t>
  </si>
  <si>
    <t>NOVITAS</t>
  </si>
  <si>
    <t>MAGNEFIT 300 MG 20 SASE</t>
  </si>
  <si>
    <t>NOVORAPID PENFILL 3 ML 100 IU/ML SUBKUTAN ENJEKSIYON ICIN SOLUSYON ICEREN 5 KARTUS</t>
  </si>
  <si>
    <t>NOVO NORDISK</t>
  </si>
  <si>
    <t>LEVEMIR PENFILL 100U/ML 5X3ML KARTUS ICINDE ENJ. COZ.</t>
  </si>
  <si>
    <t>FLORON G 1733 MBQ/ML IV ENJEKSIYONLUK COZELTI ICEREN 1 FLAKON</t>
  </si>
  <si>
    <t>INFATRINI PEPTISORB 200 ML</t>
  </si>
  <si>
    <t>NUMIL</t>
  </si>
  <si>
    <t>PKU 2 SECUNDA 500 GR METAL KUTU ICINDE TOZ</t>
  </si>
  <si>
    <t>PROTEIN+KARBONHIDRAT+YAG</t>
  </si>
  <si>
    <t>APTAMIL HN 250 G</t>
  </si>
  <si>
    <t>APTAMIL PEPTI 400 G</t>
  </si>
  <si>
    <t>HOM 1 500 G</t>
  </si>
  <si>
    <t>PROTEIN+KARBONHIDRAT+YAG+VIT+MINERAL+ESER ELEMENT</t>
  </si>
  <si>
    <t>LP-FRUITY PEAR 300 G</t>
  </si>
  <si>
    <t>NUTRIFARMA</t>
  </si>
  <si>
    <t>FIYAT DUSUSU - FIRMA STOK ZARARLARINI KARSILAMAYI TAAHHUT ETMISTIR. 08 OCAK 2016 TARİHLİ FİYAT DEĞERLENDİRME KOMİSYONU KARARINA GÖRE DÖNEMSEL AVRO DEĞERİ 2,1166  TL OLARAK GÜNCELLENMİŞTİR. RESEN REFERANS DUSUSU</t>
  </si>
  <si>
    <t>MAGNESIUM NUTRIMED 20 EFFERVESAN TABLET</t>
  </si>
  <si>
    <t>E-400 MIXED TOCOPHERAL 45 YUMUSAK KAPSUL</t>
  </si>
  <si>
    <t>MENAPHASE FORMULA 90 FILM TABLET</t>
  </si>
  <si>
    <t>PKU BABY 12X500 ML</t>
  </si>
  <si>
    <t>NUTRIMED</t>
  </si>
  <si>
    <t>PKU EASY LIQUID YELLOW (30X130 ML)</t>
  </si>
  <si>
    <t>NUTRIMENT</t>
  </si>
  <si>
    <t>PKU EASY MICROTABS (4X110 G)</t>
  </si>
  <si>
    <t>AIRPACK 12 MCG-200 MCG INHALASYON ICIN TOZ ICEREN 120 KAPSUL</t>
  </si>
  <si>
    <t>AIRPACK 12 MCG-400 MCG INHALASYON ICIN TOZ ICEREN 120 KAPSUL</t>
  </si>
  <si>
    <t>DEXMOL 25 MG 30 EFERVESAN TABLET</t>
  </si>
  <si>
    <t>DEXMOL 12,5 MG 20 EFERVESAN TABLET</t>
  </si>
  <si>
    <t>DEXMOL 12,5 MG 30 EFERVESAN TABLET</t>
  </si>
  <si>
    <t>EZEROS 10/5 MG 28 FILM KAPLI TABLET</t>
  </si>
  <si>
    <t>EZETIMIB + ROSUVASTATIN</t>
  </si>
  <si>
    <t>EZEROS 10/5 MG 84 TABLET</t>
  </si>
  <si>
    <t>EZEROS 10/10 MG 28 FILM KAPLI TABLET</t>
  </si>
  <si>
    <t>EZEROS 10/10 MG 84 TABLET</t>
  </si>
  <si>
    <t>EZEROS 10/20 MG 28 FILM KAPLI TABLET</t>
  </si>
  <si>
    <t>C01DA14</t>
  </si>
  <si>
    <t>EZEROS 10/20 MG 84 TABLET</t>
  </si>
  <si>
    <t>isosorbide mononitrate</t>
  </si>
  <si>
    <t>EZEROS 10/40 MG 28 FILM KAPLI TABLET</t>
  </si>
  <si>
    <t>MONOKET 20 MG 20 TABLET</t>
  </si>
  <si>
    <t>EZEROS 10/40 MG 84 TABLET</t>
  </si>
  <si>
    <t>GINKOREM 5/80 MG 14 EFERVESAN TABLET</t>
  </si>
  <si>
    <t>GINKOREM 10/80 MG 28 EFERVESAN TABLET</t>
  </si>
  <si>
    <t>RICAVIS 6MG/1000MG/880IU 28 EFERVASAN TABLET</t>
  </si>
  <si>
    <t>INFECUR 750 MG 5 TABLET</t>
  </si>
  <si>
    <t>INFECUR 500 MG 5 FILM TABLET</t>
  </si>
  <si>
    <t>MEGINGO 10/50 MG 100 EFERVESAN TABLET</t>
  </si>
  <si>
    <t>MEMANTIN HIDROKLORUR+GINKGO BILOBA EKSTRESI</t>
  </si>
  <si>
    <t xml:space="preserve">FIRMA ISIM DUZELTMESI-STOKLARI BITENE KADAR LISTEDE KALACAK -- REFERANSTAN FIYAT ARTISI 3 OCAK 2017 TARIHLI FIYAT DEGERLENDIRME KOMISYONU KARARINA GORE DONEMSEL AVRO DEĞERİ 2,3421 TL OLARAK GUNCELLENMISTIR. </t>
  </si>
  <si>
    <t>MEGINGO 10/80 MG 100 EFERVESAN TABLET</t>
  </si>
  <si>
    <t>A02BA02</t>
  </si>
  <si>
    <t>ranitidine</t>
  </si>
  <si>
    <t>MEGINGO 10/120 MG 100 EFERVESAN TABLET</t>
  </si>
  <si>
    <t>MEGINGO 20/50 MG 100 EFERVESAN TABLET</t>
  </si>
  <si>
    <t>MEGINGO 20/80 MG 100 EFERVESAN TABLET</t>
  </si>
  <si>
    <t>MEGINGO 20/120 MG 100 EFERVESAN TABLET</t>
  </si>
  <si>
    <t>PIONAL 15/500/300 MG 30 FILM TABLET</t>
  </si>
  <si>
    <t>PIONAL 15/850/300 MG 30 FILM TABLET</t>
  </si>
  <si>
    <t>COLEFIX 10 MG 30 EFERVESAN TABLET</t>
  </si>
  <si>
    <t>COLEFIX 10 MG 90 EFERVESAN TABLET</t>
  </si>
  <si>
    <t>COLEFIX 20 MG 30 EFERVESAN TABLET</t>
  </si>
  <si>
    <t>FIRMA DEVRI -EKK KARARINA ISTINADEN VERILEN DSF ARTISLARI GRF'YE YANSITILMISTIR.STOKLAR BITENE KADAR LISTEDE KALACAKTIR 3 OCAK 2017 TARIHLI FIYAT DEGERLENDIRME KOMISYONU KARARINA GORE DONEMSEL AVRO DEĞERİ 2,3421 TL OLARAK GUNCELLENMISTIR.</t>
  </si>
  <si>
    <t>COLEFIX 20 MG 90 EFERVESAN TABLET</t>
  </si>
  <si>
    <t>N05AH04</t>
  </si>
  <si>
    <t>quetiapine</t>
  </si>
  <si>
    <t>COLEFIX 40 MG 30 EFERVESAN TABLET</t>
  </si>
  <si>
    <t>KETILEPT 200 MG 60 TABLET</t>
  </si>
  <si>
    <t>COLEFIX 40 MG 90 EFERVESAN TABLET</t>
  </si>
  <si>
    <t>VITACEF 200 MG 20 EFERVESAN TABLET</t>
  </si>
  <si>
    <t>VITACEF 100 MG 20 EFERVESAN TABLET</t>
  </si>
  <si>
    <t>VITACEF 400 MG 10 EFERVESAN TABLET</t>
  </si>
  <si>
    <t>ULTRACEF 250 MG 20 EFERVESAN TABLET</t>
  </si>
  <si>
    <t>ULTRACEF 500 MG 10 EFERVESAN TABLET</t>
  </si>
  <si>
    <t>RE'SEN REFERANS FIYAT DUSUSU STOKLAR BITENE KADAR LISTEDE KALACAKTIR. FIYAT DUSUSU- FIRMA STOK ZARARLARINI KARSILAMAYI TAAHHUT ETMISTIR. 3 OCAK 2017 TARIHLI FIYAT DEGERLENDIRME KOMISYONU KARARINA GORE DONEMSEL AVRO DEĞERİ 2,3421 TL OLARAK GUNCELLENMISTIR.</t>
  </si>
  <si>
    <t>ULTRACEF 250 MG 20 FILM KAPLI TABLET</t>
  </si>
  <si>
    <t>FULLBONE D3 2 G/800 IU 60 EFERVESAN TABLET</t>
  </si>
  <si>
    <t>FASTURTEC 7,5 MG/5 ML INFIZYONLUK COZELTI ICIN TOZ ICEREN FLAKON VECOZUCU ICEREN AMPUL</t>
  </si>
  <si>
    <t>7,5/5</t>
  </si>
  <si>
    <t>TADLIS 10 MG 4 EFERVESAN TABLET</t>
  </si>
  <si>
    <t>TADLIS 20 MG 8 EFERVESAN TABLET</t>
  </si>
  <si>
    <t>TELMIDAY PLUS 80/12,5 MG 28 TABLET</t>
  </si>
  <si>
    <t>TELMIDAY PLUS 80/12,5 MG 84 TABLET</t>
  </si>
  <si>
    <t>TELMIDAY PLUS 80/12,5 MG 98 TABLET</t>
  </si>
  <si>
    <t>AGNUCASTON 30 FILM TABLET</t>
  </si>
  <si>
    <t>FRUCTUS AGNI CASTI EKSTRESI</t>
  </si>
  <si>
    <t>FULLCAIN AMPUL 2ML 100AMPUL</t>
  </si>
  <si>
    <t>FULLCAIN FORT AMPUL 2ML 100AMPUL</t>
  </si>
  <si>
    <t>LASTET 100 MG 10 KAPSUL</t>
  </si>
  <si>
    <t>LASTET 100 MG 1 AMPUL</t>
  </si>
  <si>
    <t>ANDRAXAN 250 MG 30 TABLET</t>
  </si>
  <si>
    <t>OXATU 50 MG IV INFUZYON ICIN LIYOFILIZE TOZ ICEREN FLAKON</t>
  </si>
  <si>
    <t>E.Z.HD 340 GR.SUSP.ICIN KURU TOZ</t>
  </si>
  <si>
    <t>BARYUM SULFAT</t>
  </si>
  <si>
    <t>POLIBAR SUSP.ICIN TOZ 397 GR</t>
  </si>
  <si>
    <t>TESLASCAN 0,01MMOL 50 ML 1 FLAKON</t>
  </si>
  <si>
    <t>PIOFOX 15 MG 30 TABLET</t>
  </si>
  <si>
    <t>VERTIN 8 MG 30 TABLET</t>
  </si>
  <si>
    <t>VERTIN 16 MG 30 TABLET</t>
  </si>
  <si>
    <t>5-FLUOROURACIL BIOSYN 5 ML 250 MG 10 AMPUL</t>
  </si>
  <si>
    <t>ORNA</t>
  </si>
  <si>
    <t>DOBUTAMINE DBL 250MG/20ML KONSANTRE ENJEKTABL SOLUSYON 1 FLAKON</t>
  </si>
  <si>
    <t>GLYCERYL TRINITRATE DBL 50 MG/10 ML 1 AMPUL</t>
  </si>
  <si>
    <t>CALCIUM FOLINATE DBL 5 ML 50 MG 1 FLAKON</t>
  </si>
  <si>
    <t>CARBOPLATIN DBL ENJ. SOL. 50 MG/5 ML 1 FLAKON</t>
  </si>
  <si>
    <t>METHOTREXATE DBL 50 MG/2ML 1 FLAKON</t>
  </si>
  <si>
    <t>ANZATAX 300 MG/50 ML IV ENJ. SOL. ICEREN 1 FLAKON</t>
  </si>
  <si>
    <t>ANZATAX 100 MG/16,7 ML INFUZYON ICIN KONSANTRE COZELTI ICEREN 1 FLAKON</t>
  </si>
  <si>
    <t>CYTARABINE DBL 100 MG 10 FLAKON</t>
  </si>
  <si>
    <t>FIRMA UNVAN DEGISIKLIGI OLDUGU ICIN AYNI BARKODLU ESKI URUN PASIFE ALINMISTIR.</t>
  </si>
  <si>
    <t>VINCRISTINE SULFAT DBL 2 MG/2ML ENJ. SOL. ICEREN FLAKON</t>
  </si>
  <si>
    <t>BROMEKSIN 50 TABLET</t>
  </si>
  <si>
    <t>EXCIPIAL HYDRO 200 ML SOLUSYON</t>
  </si>
  <si>
    <t>BROMEKSIN 80 MG 100 ML SURUP</t>
  </si>
  <si>
    <t>RECETESIZ</t>
  </si>
  <si>
    <t>BROMEKSIN SURUP 200 ML</t>
  </si>
  <si>
    <t>OROFEN 200 MG/ 30 MG COLD FLU FILM TABLET</t>
  </si>
  <si>
    <t>ANTIMAX 30 GR KREM</t>
  </si>
  <si>
    <t>UREACORT 30 GR KREM</t>
  </si>
  <si>
    <t>HIPOKORT ARTI LOSYON 50 GR</t>
  </si>
  <si>
    <t>PRIMSEL 10 MG 2 ML 100 AMPUL</t>
  </si>
  <si>
    <t>OSEL</t>
  </si>
  <si>
    <t>ANSIOX 0,5 MG 30 TABLET</t>
  </si>
  <si>
    <t>STOKLARI BITENE KADAR LISTEDE KALACAK -EKK KARARINA ISTINADEN VERILEN DSF ARTISLARI GRF'YE YANSITILMISTIR DEVIR OLAN YENI URUNU ICIN KURUN 2,00 TL DEN 2,0787 TL YE ARTMASI SONUCU HAKEDILEN ARTISI ALMAMIS URUNLERIN DSF SI ARTTIRILMASI SEBEBIYLE DEVROLAN ESKI URUNE DE ARTIS VERILDI DAHA ONCE EKK ARTISI ALMIS VE KURUN 2,00 TL DEN 2,0787 TL YE ARTMASI SONUCU DSF SI ARTTIRILMIS URUNLERIN GRF LERI GUNCELLENDI 3 OCAK 2017 TARIHLI FIYAT DEGERLENDIRME KOMISYONU KARARINA GORE DONEMSEL AVRO DEĞERİ 2,3421 TL OLARAK GUNCELLENMISTIR.</t>
  </si>
  <si>
    <t>ANSIOX 1 MG 50 TABLET</t>
  </si>
  <si>
    <t>H01AC01</t>
  </si>
  <si>
    <t>somatropin</t>
  </si>
  <si>
    <t>PENVASC 10 MG 90 TABLET</t>
  </si>
  <si>
    <t>GENOTROPIN 16 IU (5,3 MG) GOQUICK ENJEKSIYONLUK SOLUSYON ICIN TOZ VE COZUCU ICEREN KULLANIMA HAZIR KALEM</t>
  </si>
  <si>
    <t>SOMATROPIN</t>
  </si>
  <si>
    <t>ESMARA 20 MG 28 ENTERIK KAPLI TABLET</t>
  </si>
  <si>
    <t>DUOCID LID.IM 1 GR 1 FLAKON</t>
  </si>
  <si>
    <t>DUOCID LID.IM 250 MG 1 FLAKON</t>
  </si>
  <si>
    <t>DUOCID 250 MG 1 FLAKON</t>
  </si>
  <si>
    <t>DUOCID 500 MG 1 FLAKON</t>
  </si>
  <si>
    <t>FRAGMIN 7500 IU 0,3 ML SC ENJ. COZ. ICEREN 10 TEK DOZ ENJEKTOR</t>
  </si>
  <si>
    <t>TEBLIGIN 6. MADDESI Z BENDINE GORE FIYAT ARTISI STOKLAR BITENE KADAR LISTEDE KALACAK- FIYAT KARARNAMESI GEREGI KOLONUNA 8 EKLENDI FIYAT DUSUSU FIRMA STOK ZARARLARINI KARSILAMAYI TAAHHUT ETMISTIR REFERANS DUSUSU-FIYAT KARARNAMESI GEREGI KOLONUNA 7 EKLENDI REFERANS ARTISI. 3 OCAK 2017 TARIHLI FIYAT DEGERLENDIRME KOMISYONU KARARINA GORE DONEMSEL AVRO DEĞERİ 2,3421 TL OLARAK GUNCELLENMISTIR.</t>
  </si>
  <si>
    <t>DALTEPARIN SODYUM</t>
  </si>
  <si>
    <t>FRAGMIN 2500 IU 4 ML 10 AMPUL</t>
  </si>
  <si>
    <t>V06D</t>
  </si>
  <si>
    <t>other nutrients</t>
  </si>
  <si>
    <t>FRAGMIN 2500 IU 0,2 ML 10 TEK DOZ ENJEKTOR</t>
  </si>
  <si>
    <t>MILUPA APTAMIL HA 400 G</t>
  </si>
  <si>
    <t>FRAGMIN 5000 IU 0,2 ML 10 TEK DOZ ENJEKTOR</t>
  </si>
  <si>
    <t>ARICEPT EVESS 5 MG 28 AGIZDA DAGILAN TABLET</t>
  </si>
  <si>
    <t>RELPAX 40 MG 1 FILM TABLET</t>
  </si>
  <si>
    <t>ELETRIPTAN</t>
  </si>
  <si>
    <t>INSPRA 50 MG 30 FILM KAPLI TABLET</t>
  </si>
  <si>
    <t>BENEFIX 2000 IU IV ENJEKSIYONLUK COZELTI ICIN TOZ VE COZUCU</t>
  </si>
  <si>
    <t>TOVIAZ 8 MG 28 UZATILMIS SALIMLI TABLET</t>
  </si>
  <si>
    <t>FESOTERODIN</t>
  </si>
  <si>
    <t>TOVIAZ 4 MG 28 UZATILMIS SALIMLI TABLET</t>
  </si>
  <si>
    <t>EKLEME, YENI URUN STOKLAR BITENE KADAR LISTEDE KALACAKTIR. REFERANSTAN FIYAT ARTISI. 3 OCAK 2017 TARIHLI FIYAT DEGERLENDIRME KOMISYONU KARARINA GORE DONEMSEL AVRO DEĞERİ 2,3421 TL OLARAK GUNCELLENMISTIR.</t>
  </si>
  <si>
    <t>FLUCAN 150 MG 6 KAPSUL</t>
  </si>
  <si>
    <t>L04AA13</t>
  </si>
  <si>
    <t>leflunomide</t>
  </si>
  <si>
    <t>FLUCAN 150 MG 8 KAPSUL</t>
  </si>
  <si>
    <t>ARAVA 100 MG 3 FILM TABLET</t>
  </si>
  <si>
    <t>ANSAID 100 MG 15 BOLUNEBILIR FILM KAPLI TABLET</t>
  </si>
  <si>
    <t>LOPID 600 MG 100 TABLET</t>
  </si>
  <si>
    <t>GEMFIBROZIL</t>
  </si>
  <si>
    <t>REFACTO AF 2000 IU IV ENJEKSIYONLUK COZELTI ICIN TOZ VE COZUCU 1 FLAKON</t>
  </si>
  <si>
    <t>REFACTO AF 250 IU IV ENJEKSIYONLUK COZELTI ICIN TOZ VE COZUCU 1 FLAKON</t>
  </si>
  <si>
    <t>REFACTO AF 500 IU IV ENJEKSIYONLUK COZELTI ICIN TOZ VE COZUCU 1 FLAKON</t>
  </si>
  <si>
    <t>REFACTO AF 1000 IU IV ENJEKSIYONLUK COZELTI ICIN TOZ VE COZUCU 1 FLAKON</t>
  </si>
  <si>
    <t>CLEOCIN FOSFAT 300 MG IM/IV 1 AMPUL</t>
  </si>
  <si>
    <t>XALKORI 250 MG 60 KAPSUL</t>
  </si>
  <si>
    <t>LINCOCIN 300 MG/ML STERIL COZELTI ICEREN 1 FLAKON</t>
  </si>
  <si>
    <t>PONSTAN 50 MG/ 5ML 125 ML SURUP</t>
  </si>
  <si>
    <t>SOMAVERT 20 MG 30 FLAKON</t>
  </si>
  <si>
    <t>PEGVISOMANT</t>
  </si>
  <si>
    <t>SOMAVERT 10 MG 30 FLAKON</t>
  </si>
  <si>
    <t>TAZOCIN  2,25 G IV 1 FKAKON</t>
  </si>
  <si>
    <t>TAZOCIN  4,50 G IV 1 FKAKON</t>
  </si>
  <si>
    <t>FELDEN IM  20 MG/1 ML 5 AMPUL</t>
  </si>
  <si>
    <t>LYRICA 150 MG 168 KAPSUL</t>
  </si>
  <si>
    <t>LYRICA 300 MG 168 KAPSUL</t>
  </si>
  <si>
    <t>CELEBREX 100 MG 20 KAPSUL</t>
  </si>
  <si>
    <t>GENOTROPIN 36 IU (12 MG) GOQUICK ENJEKSIYONLUK SOLUSYON ICIN TOZ VE COZUCU ICEREN KULLANIMA HAZIR KALEM</t>
  </si>
  <si>
    <t>SUTENT 25 MG 28 KAPSUL</t>
  </si>
  <si>
    <t>SUNITINIB MALEAT</t>
  </si>
  <si>
    <t>SUTENT 12,5 MG 28 KAPSUL</t>
  </si>
  <si>
    <t>SUTENT 50 MG 14 KAPSUL</t>
  </si>
  <si>
    <t>TORISEL 25 MG/ML IV INFUZYONLUK COZELTI ICIN KONSANTRAT 1 FLAKON</t>
  </si>
  <si>
    <t>TEMSIROLIMUS</t>
  </si>
  <si>
    <t>CHAMPIX 0,5 MG 11 + 1 MG 42 FILM KAPLI TABLET</t>
  </si>
  <si>
    <t>VARENIKLIN TARTARAT</t>
  </si>
  <si>
    <t>CHAMPIX 0,5 MG 11 + 1 MG 98 FILM KAPLI TABLET</t>
  </si>
  <si>
    <t>CHAMPIX 1 MG 56 FILM KAPLI TABLET</t>
  </si>
  <si>
    <t>CHAMPIX 1 MG 112 FILM KAPLI TABLET</t>
  </si>
  <si>
    <t>ZELDOX IM ENJ. SOL. ICIN KURU TOZ ICEREN FLAKON 20MG/ML ,1 FLAKON</t>
  </si>
  <si>
    <t>ZIPRASIDON</t>
  </si>
  <si>
    <t>BENEFIX 250 IU IV ENJEKSIYONLUK COZELTI ICIN TOZ VE COZUCU</t>
  </si>
  <si>
    <t>PFIZER PFE</t>
  </si>
  <si>
    <t>NUROFARM 200 MG/30 MG 30 FILM TABLET</t>
  </si>
  <si>
    <t>PHARMACTIVE</t>
  </si>
  <si>
    <t>TERMYCET %1 30 G KREM</t>
  </si>
  <si>
    <t>DEMROSE 100 MG/5 ML IV ENJEKSIYON VE INFUZYON ICIN KONSANTRE COZELTI ICEREN 5 AMPUL</t>
  </si>
  <si>
    <t>PHARMADA</t>
  </si>
  <si>
    <t>FLUXATE 0,5 MG/5 ML IV ENJ. ICIN COZ. ICEREN 5 AMPUL</t>
  </si>
  <si>
    <t>FLUMAZENIL</t>
  </si>
  <si>
    <t>GRATRYL 3 MG/3 ML IV INFUZYON ICIN COZELTI ICEREN 1 AMPUL</t>
  </si>
  <si>
    <t>HEPARINUM 25000 IU/5 ML I.V. ENJEKSIYONLUK COZELTI ICEREN 1 FLAKON</t>
  </si>
  <si>
    <t>CALDEROL 1 MCG/ML I.V. ENJEKSIYONLUK COZELTI ICEREN 25 AMPUL</t>
  </si>
  <si>
    <t>KALSITRIOL</t>
  </si>
  <si>
    <t>CALDEROL 2 MCG/ML I.V. ENJEKSIYONLUK COZELTI ICEREN 25 AMPUL</t>
  </si>
  <si>
    <t>LEKARNITIN 1 G/5 ML IV ENJEKSIYONLUK COZELTI ICEREN 5 AMPUL</t>
  </si>
  <si>
    <t>N06AB06</t>
  </si>
  <si>
    <t>sertraline</t>
  </si>
  <si>
    <t>LOSEPROL 40 MG IV ENJEKSIYON ICIN LIYOFILIZE TOZ ICEREN FLAKON</t>
  </si>
  <si>
    <t>SELECTRA 50 MG 28 FILM TABLET</t>
  </si>
  <si>
    <t>CEFRIDEM 1 GR I.V. ENJEKSIYON ICIN TOZ ICEREN FLAKON</t>
  </si>
  <si>
    <t>ZOLDRIA 4 MG/5 ML IV INFUZYON ICIN KONSANTRE COZELTI ICEREN 1 FLAKON</t>
  </si>
  <si>
    <t>NOREPRIN 4 MG/4 ML IV INFUZYON ICIN ENJEKSIYONLUK COZELTI ICEREN 10 AMPUL</t>
  </si>
  <si>
    <t>NORADRENALIN BITARTARAT</t>
  </si>
  <si>
    <t xml:space="preserve">PHARMADA </t>
  </si>
  <si>
    <t>OSTEOFLEX 90 FILM TABLET</t>
  </si>
  <si>
    <t>MANGANEZ GLUKONAT + VITAMIN C + CURCUMA LONGA RIZOM EKSTRESI + CHONDROITIN SULFAT + GLUKOZAMIN SULFAT</t>
  </si>
  <si>
    <t>PHARMALINE</t>
  </si>
  <si>
    <t>OSTEOFLEX 30 FILM TABLET</t>
  </si>
  <si>
    <t>ECSERY 100 MG 10 TABLET</t>
  </si>
  <si>
    <t>ECSERY 100 MG 20 TABLET</t>
  </si>
  <si>
    <t>ECSERY 200 MG 14 TABLET</t>
  </si>
  <si>
    <t>ECSERY 200 MG 20 TABLET</t>
  </si>
  <si>
    <t>N06AB05</t>
  </si>
  <si>
    <t>paroxetine</t>
  </si>
  <si>
    <t>SEROL 500 MG 10 FILM TABLET</t>
  </si>
  <si>
    <t>SEROL 500 MG 20 FILM TABLET</t>
  </si>
  <si>
    <t>XETANOR 20 MG 30 TABLET</t>
  </si>
  <si>
    <t>ECSERY 100 MG/5 ML ORAL SUSPANSIYON ICIN TOZ</t>
  </si>
  <si>
    <t>DONCEP 5 MG 14 FILM TABLET</t>
  </si>
  <si>
    <t>DONCEP 10 MG 28 FILM TABLET</t>
  </si>
  <si>
    <t>PLARON 250 MCG/5 ML IV ENJ. COZELTI ICEREN FLAKON (1 FLAKON)</t>
  </si>
  <si>
    <t>GLARISE 1 MG 30 TABLET</t>
  </si>
  <si>
    <t>PLAZOL 4 MG/5 ML IV INFUZYON ICIN KONSANTRE COZELTI ICEREN 1 FLAKON</t>
  </si>
  <si>
    <t>PF HIPERALAMINE %8,5 AMINO ASIT IV INFUZYON ICIN COZELTI 500 ML (SETLI)</t>
  </si>
  <si>
    <t>RE'SEN REFERANSTAN FIYAT DUSUSU STOKLAR BITENE KADAR LISTEDE KALACAKTIR. 3 OCAK 2017 TARIHLI FIYAT DEGERLENDIRME KOMISYONU KARARINA GORE DONEMSEL AVRO DEĞERİ 2,3421 TL OLARAK GUNCELLENMISTIR.</t>
  </si>
  <si>
    <t>POLIFARMA</t>
  </si>
  <si>
    <t>PF HIPERALAMINE %8,5 AMINO ASIT IV INFUZYON ICIN COZELTI 500 ML (SETSIZ)</t>
  </si>
  <si>
    <t>B06AC01</t>
  </si>
  <si>
    <t>c1-inhibitor, plasma derived</t>
  </si>
  <si>
    <t>CETOR 5 ML IV ENJ. ICIN TOZ ICEREN FLAKON</t>
  </si>
  <si>
    <t>C1 ESTERAZ INHIBITORU</t>
  </si>
  <si>
    <t>PF NEPHRICAMINE %5,4 AMINOASIT IV INFUZYON ICIN COZELTI 500 ML (SETLI)</t>
  </si>
  <si>
    <t>PF NEPHRICAMINE %5,4 AMINOASIT IV INFUZYON ICIN COZELTI 500 ML (SETSIZ)</t>
  </si>
  <si>
    <t>PF PEDIATRIAMINE %6 AMINO ASIT IV INFUZYON ICIN COZELTI 500 ML (SETLI)</t>
  </si>
  <si>
    <t>PF PEDIATRIAMINE %6 AMINO ASIT IV INFUZYON ICIN COZELTI 500 ML (SETSIZ)</t>
  </si>
  <si>
    <t>ALUTARD  1X5 ML DEVAM</t>
  </si>
  <si>
    <t>PF TRAUMATICAMINE %6.9 AMINO ASIT IV INFUZYON ICIN COZELTI 500 ML (SETLI)</t>
  </si>
  <si>
    <t>PF TRAUMATICAMINE %6.9 AMINO ASIT IV INFUZYON ICIN COZELTI 500 ML (SETSIZ)</t>
  </si>
  <si>
    <t>POLIFLEKS DEKSTRAN 40 IZOTONIK SODYUM KLORUR SOLUSYON 100 ML SETLI(PVC)</t>
  </si>
  <si>
    <t>POLIFLEKS DEKSTRAN 40 IZOTONIK SODYUM KLORUR SOLUSYON 100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</si>
  <si>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</si>
  <si>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</si>
  <si>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</si>
  <si>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</si>
  <si>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1000 ML SETLI(PVC)</t>
  </si>
  <si>
    <t>POLIFLEKS DEKSTRAN 40 IZOTONIK SODYUM KLORUR SOLUSYON 1000 ML SETSIZ(PVC)</t>
  </si>
  <si>
    <t>PF DEKSTRAN 40 IZOTONIK SODYUM KLORUR COZ. 500 ML SETLI CAM</t>
  </si>
  <si>
    <t>PF DEKSTRAN 40 IZOTONIK SODYUM KLORUR COZ. 500 ML SETSIZ CAM</t>
  </si>
  <si>
    <t>PF DEKSTRAN 40 IZOTONIK SODYUM KLORUR COZ. 1000 ML SETLI CAM</t>
  </si>
  <si>
    <t>ALUTARD 4X5 ML BASLANGIC</t>
  </si>
  <si>
    <t>PF DEKSTRAN 40 IZOTONIK SODYUM KLORUR COZ. 1000 ML SETSIZ CAM</t>
  </si>
  <si>
    <t>POLIFLEKS DEKSTRAN 70 IZOTONIK SOLUSYON 1000 ML PVC SETLI</t>
  </si>
  <si>
    <t>POLIFLEKS DEKSTRAN 70 IZOTONIK SOLUSYON 1000 ML PVC SETSIZ</t>
  </si>
  <si>
    <t>%10 DEKSTROZ 1000 ML SOLUSYON(SETLI)</t>
  </si>
  <si>
    <t>%20 DEKSTROZ SUDAKI 250 ML SOLUSYON(SETLI)</t>
  </si>
  <si>
    <t>%20 DEKSTROZ SUDAKI 250 ML SOLUSYON(SETSIZ)</t>
  </si>
  <si>
    <t>POLIFLEKS %10 DEKSTROZ 1000 ML SOL. SETLI</t>
  </si>
  <si>
    <t>POLIFLEKS %20 DEKSTROZ 1000 ML SOL. SETLI</t>
  </si>
  <si>
    <t>POLIFLEKS %30 DEKSTROZ 1000 ML SOL. SETSIZ</t>
  </si>
  <si>
    <t>POLIFLEKS %30 DEKSTROZ 1000 ML SOL. SETLI</t>
  </si>
  <si>
    <t>Değerlendirme Aşamasında</t>
  </si>
  <si>
    <t>%50 DEKSTROZ SUDAKI SOLUSYON 1000ML CAM(SETLI)</t>
  </si>
  <si>
    <t>%50 DEKSTROZ SUDAKI SOLUSYON 1000ML CAM(SETSIZ)</t>
  </si>
  <si>
    <t>IZOLEN-P %5 DEKSTROZ ELEKTROLIT SOLUSYONU 1000 CC SETLI (CAM SISE)</t>
  </si>
  <si>
    <t>IZOLEN-P %5 DEKSTROZ ELEKTROLIT SOLUSYONU 1000 CC SETSIZ (CAM SISE)</t>
  </si>
  <si>
    <t>POLIFLEKS IZOLEN-P %5 DEKSTROZLU ELEKTROLIT SOLUSYON 1000 ML (SETLI)</t>
  </si>
  <si>
    <t>POLIFLEKS IZOLEN-P %5 DEKSTROZLU ELEKTROLIT SOLUSYON 1000 ML (SETSIZ)</t>
  </si>
  <si>
    <t>ALK-SPECIFIC(BASLANGIC) 1:1 GR/ML 4X4 ML</t>
  </si>
  <si>
    <t>POLIFLEKS % 5 DEKSTROZ LAKTATLI RINGER IV INFUZYON ICIN COZELTI 100 ML TORBA SETLI</t>
  </si>
  <si>
    <t>CHLORIDE+PHENOL+ALUMINIUM</t>
  </si>
  <si>
    <t>4x4</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</si>
  <si>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</si>
  <si>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</si>
  <si>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</si>
  <si>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%5DEKSTROZ %0,45 SODYUM KLORUR %0,3 POTASYUM KLORUR SOLUSYONU 250 CC PVC SETLI</t>
  </si>
  <si>
    <t>POLIFLEKS %5 DEKSTROZ %0,45 SODYUM KLORUR %0,3 POTASYUM KLORUR SOLUSYONU 250 CC PVC SETSIZ</t>
  </si>
  <si>
    <t>POLIFLEKS %5DEKSTROZ %0,45 SODYUM KLORUR %0,3 POTASYUM KLORUR SOLUSYONU 1000 CC PVC SETLI</t>
  </si>
  <si>
    <t>POLIFLEKS %5 DEKSTROZ %0,45 SODYUM KLORUR %0,3 POTASYUM KLORUR SOLUSYONU 1000 CC PVC SETSIZ</t>
  </si>
  <si>
    <t>POLIFLEKS %5 DEKSTROZ %0.9 NACl SOLUSYONU PVC 250 ML SETLI</t>
  </si>
  <si>
    <t>PF 1/4 POLIDEKS IV INFUZYON ICIN COZELTI 1000 ML SETLI</t>
  </si>
  <si>
    <t>PF 1/4 POLIDEKS IV INFUZYON ICIN COZELTI 1000 ML SETSIZ</t>
  </si>
  <si>
    <t xml:space="preserve">STOKLARI BITENE KADAR LISTEDE KALACAK 3 OCAK 2017 TARIHLI FIYAT DEGERLENDIRME KOMISYONU KARARINA GORE DONEMSEL AVRO DEĞERİ 2,3421 TL OLARAK GUNCELLENMISTIR. </t>
  </si>
  <si>
    <t>04 NISAN 2013 TARIHINDE TOPLANAN FIYAT DEGERLENDIRME KOMISYONU KARARLARINA GORE TEBLIGIN 5-1-A MADDESI GEREGI %15,00 ORANINDA FIYAT ARTISI</t>
  </si>
  <si>
    <t>POLIFLEKS %5 DEKSTROZ %0,2 SODYUM KLORUR SOLUSYON 100 ML SETLI PVC TORBA</t>
  </si>
  <si>
    <t>H05BX02</t>
  </si>
  <si>
    <t>paricalcitol</t>
  </si>
  <si>
    <t>POLIFLEKS %5 DEKSTROZ %0,2 SODYUM KLORUR SOLUSYON 100 ML SETSIZ PVC TORBA</t>
  </si>
  <si>
    <t xml:space="preserve">PARIKALSI 10 MCG/2 ML IV ENJEKSIYONLUK COZELTI ICEREN AMPUL 2 ML 5 AMPUL </t>
  </si>
  <si>
    <t>POLIFLEKS %5 DEKSTROZ %0,2 SODYUM KLORUR SOLUSYON 150 ML SETLI PVC TORBA</t>
  </si>
  <si>
    <t>10+2</t>
  </si>
  <si>
    <t>ALK-SPECIFIC(DEVAM) 1:1 GR/ML 1X4 ML</t>
  </si>
  <si>
    <t>POLIFLEKS %5 DEKSTROZ %0,2 SODYUM KLORUR SOLUSYON 150 ML SETSIZ PVC TORBA</t>
  </si>
  <si>
    <t>POLIFLEKS %5 DEKSTROZ %0,2 SODYUM KLORUR SOLUSYON 1000 ML SETLI PVC TORBA</t>
  </si>
  <si>
    <t>POLIFLEKS 1/3 POLIDEKS IV INF. ICIN COZ. 1000 ML SETLI PVC</t>
  </si>
  <si>
    <t>POLIFLEKS 1/3 POLIDEKS IV INF. ICIN COZ. 1000 ML SETSIZ PVC</t>
  </si>
  <si>
    <t>%5 DEKSTROZ %0,45 SODYUM KLORUR SOLUSYONU 1000 ML SETLI (CAM SISE)</t>
  </si>
  <si>
    <t>%5 DEKSTROZ %0,45 SODYUM KLORUR SOLUSYONU 1000 ML SETSIZ (CAM SISE)</t>
  </si>
  <si>
    <t>PF %5 DEKSTROZ %0,2 NACL SOL. 1000 ML SETLI CAM</t>
  </si>
  <si>
    <t>PF %5 DEKSTROZ %0,2 NACL SOL. 1000 ML SETSIZ CAM</t>
  </si>
  <si>
    <t>TYPHIM VI 0,5 ML IM/SC ENJEKSIYON ICIN COZELTI ICEREN KULLANIMA HAZIR ENJEKTOR</t>
  </si>
  <si>
    <t>POLIFLEKS %5 DEKSTROZ %0,45 SODYUM KLORUR %0,3 POTASYUM KLORUR SOLUSYON 500 ML SETLI PVC TORBA</t>
  </si>
  <si>
    <t>POLIFLEKS %5 DEKSTROZ %0,45 SODYUM KLORUR %0,3 POTASYUM KLORUR SOLUSYON 500 ML SETSIZ PVC TORBA</t>
  </si>
  <si>
    <t>PF %5 DEKSTROZ %0,45 SODYUM KLORUR %0,3 POTASYUM KLORUR SOL. 500 ML SETLI CAM</t>
  </si>
  <si>
    <t xml:space="preserve">FIYAT DUSUSU - FIRMA STOK ZARARLARINI KARSILAMAYI TAAHHUT ETMISTIR. STOKLAR BITENE KADAR LISTEDE KALACAK. REFERANSTAN FIYAT ARTISI. 3 OCAK 2017 TARIHLI FIYAT DEGERLENDIRME KOMISYONU KARARINA GORE DONEMSEL AVRO DEĞERİ 2,3421 TL OLARAK GUNCELLENMISTIR. </t>
  </si>
  <si>
    <t>PF %5 DEKSTROZ %0,45 SODYUM KLORUR %0,3 POTASYUM KLORUR SOL. 500 ML SETSIZ CAM</t>
  </si>
  <si>
    <t>PF %5 DEKSTROZ %0,45 SODYUM KLORUR %0,3 POTASYUM KLORUR SOL. 1000 ML SETLI CAM</t>
  </si>
  <si>
    <t>PF %5 DEKSTROZ %0,45 SODYUM KLORUR %0,3 POTASYUM KLORUR SOL. 1000 ML SETSIZ CAM</t>
  </si>
  <si>
    <t>ABIZOL EASYTAB 10 MG 28 AGIZDA DAGILAN TABLET</t>
  </si>
  <si>
    <t>FLUKODEKS 2 MG/ML IV INFUZYON ICIN COZELTI 100 ML (SETSIZ)</t>
  </si>
  <si>
    <t>FLUKODEKS 2 MG/ML IV INFUZYON ICIN COZELTI 200 ML (SETSIZ)</t>
  </si>
  <si>
    <t>VOLIZOLEN (HES 130/0,4) %6 ELEKTROLIT IV INFUZYON ICIN COZELTI (500 ML SETSIZ)</t>
  </si>
  <si>
    <t>POLIFLEKS %20 MANNITOL SUDAKI SOLUSYONU 1000 ML PVC SETLI</t>
  </si>
  <si>
    <t>POLIFLEKS %20 MANNITOL SUDAKI SOLUSYONU 1000 ML PVC SETSIZ</t>
  </si>
  <si>
    <t>%20 MANNITOL SUDAKI SOLUSYON 500 ML (CAM SISE) SETLI</t>
  </si>
  <si>
    <t>%20 MANNITOL SUDAKI SOLUSYON 500 ML (CAM SISE) SETSIZ</t>
  </si>
  <si>
    <t>%20 MANNITOL SUDAKI SOLUSYON 1000 ML (CAM SISE) SETLI</t>
  </si>
  <si>
    <t>FIYAT DUSUSU - FIRMA STOK ZARARLARINI KARSILAMAYI TAAHHUT ETMISTIR. STOKLAR BITENE KADAR LISTEDE KALACAK RESEN REFERANSTAN FIYAT DUSUSU RESEN REFERANSTAN FIYAT DUSUSU. 3 OCAK 2017 TARIHLI FIYAT DEGERLENDIRME KOMISYONU KARARINA GORE DONEMSEL AVRO DEĞERİ 2,3421 TL OLARAK GUNCELLENMISTIR.</t>
  </si>
  <si>
    <t>%20 MANNITOL SUDAKI SOLUSYON 1000 ML (CAM SISE) SETSIZ</t>
  </si>
  <si>
    <t>NOVOPLAN 2 ML 1 G 100 AMPUL</t>
  </si>
  <si>
    <t>POLAMINOFEN 10 MG/ML IV INFUZYON ICIN COZELTI (100 ML SETSIZ x 1 ADET)</t>
  </si>
  <si>
    <t>BERIATE 500 IU IV ENJEKSIYON ICIN LIYOFILIZE TOZ ICEREN FLAKON</t>
  </si>
  <si>
    <t>POLIFLEKS LAKTATLI RINGER SOLUSYONU 100 ML (PVC TORBA) SETLI</t>
  </si>
  <si>
    <t>5-FLUOROURACIL EBEWE 5000 MG/100 ML ENJ. ICIN COZ. ICEREN 1 FLAKON</t>
  </si>
  <si>
    <t>POLIFLEKS LAKTATLI RINGER SOLUSYONU 100 ML (PVC TORBA) SETSIZ</t>
  </si>
  <si>
    <t>SANDOZ</t>
  </si>
  <si>
    <t>POLIFLEKS LAKTATLI RINGER SOLUSYONU 150 ML (PVC TORBA) SETLI</t>
  </si>
  <si>
    <t>POLIFLEKS LAKTATLI RINGER SOLUSYONU 150 ML (PVC TORBA) SETSIZ</t>
  </si>
  <si>
    <t>POLIFLEKS %50 DEKSTROZ SUDAKI SOLUSYONU 100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</si>
  <si>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</si>
  <si>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</si>
  <si>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</si>
  <si>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</si>
  <si>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1000 ML(PVC TORBA)SETLI</t>
  </si>
  <si>
    <t>M03AX01</t>
  </si>
  <si>
    <t>botulinum toxin</t>
  </si>
  <si>
    <t>POLIFLEKS %50 DEKSTROZ SUDAKI SOLUSYONU 1000 ML(PVC TORBA)SETSIZ</t>
  </si>
  <si>
    <t>DYSPORT 500 U ENJEKSIYONLUK COZELTI ICIN TOZ ICEREN FLAKON</t>
  </si>
  <si>
    <t>ABOBOTULINUM  TOKSIN A</t>
  </si>
  <si>
    <t>DEKSTRAN 70 IZOTONIK SOLUSYON 500 ML (CAM SISE) SETLI</t>
  </si>
  <si>
    <t>DEKSTRAN 70 IZOTONIK SOLUSYON 500 ML (CAM SISE) SETSIZ</t>
  </si>
  <si>
    <t>DEKSTRAN 70 IZOTONIK SOLUSYON 1000 ML (CAM SISE) SETLI</t>
  </si>
  <si>
    <t>DEKSTRAN 70 IZOTONIK SOLUSYON 1000 ML (CAM SISE) SETSIZ</t>
  </si>
  <si>
    <t>HEKSA DERI 15 GR MERHEM</t>
  </si>
  <si>
    <t>%3 SODYUM KLORUR SOLUSYON 1000 ML CAM(SETLI)</t>
  </si>
  <si>
    <t>%3 SODYUM KLORUR SOLUSYON 1000 ML CAM(SETSIZ)</t>
  </si>
  <si>
    <t>POLIFLEKS %0,45 SODYUM KLORUR IV INFUZYON ICIN COZELTI 500 ML (SETSIZ)</t>
  </si>
  <si>
    <t>POLIFLEKS %0,45 SODYUM KLORUR IV INFUZYON ICIN COZELTI 1000 ML (SETSIZ)</t>
  </si>
  <si>
    <t>C01EA01</t>
  </si>
  <si>
    <t>alprostadil</t>
  </si>
  <si>
    <t>POLIFLEKS %5 DEKSTROZ LAKTATLI RINGER IV INF. ICIN COZ. 100 ML (SETSIZ)</t>
  </si>
  <si>
    <t>ALPROS 500 MCG/ML INF. ICIN KONSANTRE COZ. ICEREN 1 MLx5 AMPUL</t>
  </si>
  <si>
    <t>POLIFLEKS %5 DEKSTROZ LAKTATLI RINGER IV INF. ICIN COZ. 150 ML (SETSIZ)</t>
  </si>
  <si>
    <t>DONEPTIN 5 MG/5 MG 28 FILM KAPLI TABLET</t>
  </si>
  <si>
    <t>POLPHARMA</t>
  </si>
  <si>
    <t>ESTALORA 5 MG AGIZDA DAGILAN TABLET (28 TABLET)</t>
  </si>
  <si>
    <t>ESTALORA 10 MG 28 AGIZDA DAGILAN TABLET</t>
  </si>
  <si>
    <t>ESTALORA 15 MG 28 AGIZDA DAGILAN TABLET</t>
  </si>
  <si>
    <t>ESTALORA 20 MG 28 AGIZDA DAGILAN TABLET</t>
  </si>
  <si>
    <t>BEGOLIN PLUS 150 MG/1 MG 56 FILM TABLET</t>
  </si>
  <si>
    <t>BEGOLIN PLUS 300/1 MG 56 FILM TABLET</t>
  </si>
  <si>
    <t>KARBOSISTEIN</t>
  </si>
  <si>
    <t>FUMAST 1 MG/5 ML SURUP 100 ML</t>
  </si>
  <si>
    <t>FENKO 62,4 MG/5 ML SURUP 125 ML</t>
  </si>
  <si>
    <t>J02AA01</t>
  </si>
  <si>
    <t>FUNGIZONE IV 50 MG 1 FLAKON</t>
  </si>
  <si>
    <t>NOROTROP 1 GR/5 ML IM/IV 12 AMPUL</t>
  </si>
  <si>
    <t>PIRASETAM</t>
  </si>
  <si>
    <t>EXSISTIN 200 MG/5 ML PEDIATRIK KULLANIM ICIN 100 ML SURUP HAZ. ICIN TOZ</t>
  </si>
  <si>
    <t>RDC ILAC</t>
  </si>
  <si>
    <t>EXSISTIN 200 MG/5 ML SURUP HAZIRLAMAK ICIN TOZ 150 ML</t>
  </si>
  <si>
    <t>BUSCODYN 20 MG/ML IM/IV/SC ENJEKSIYONLUK COZELTI ICEREN 6 AMPUL</t>
  </si>
  <si>
    <t xml:space="preserve">NUROFEN 200 MG 30 DRAJE </t>
  </si>
  <si>
    <t>RECKITT BENCKISER</t>
  </si>
  <si>
    <t>NUROFEN 400 MG 30 DRAJE</t>
  </si>
  <si>
    <t>MAYFEX 120 MG 10 FILM TABLET</t>
  </si>
  <si>
    <t>BIVACARD 250 MG IV ENJ. VE INF. ICIN LIYO. TOZ ICEREN 1 FLAKON</t>
  </si>
  <si>
    <t>MAYFEX 180 MG 10 FILM TABLET</t>
  </si>
  <si>
    <t xml:space="preserve">STOKLARI BITENE KADAR LISTEDE KALACAK FIYAT DUSUSU- FIRMA STOK ZARARLARINI KARSILAMAYI TAAHHUT ETMISTIR. 3 OCAK 2017 TARIHLI FIYAT DEGERLENDIRME KOMISYONU KARARINA GORE DONEMSEL AVRO DEĞERİ 2,3421 TL OLARAK GUNCELLENMISTIR. </t>
  </si>
  <si>
    <t>3 TEMMUZ 2014 TARIHINDE TOPLANAN FIYAT DEGERLENDIRME KOMISYONU KARARLARINA GORE TEBLIGIN 5-1-A MADDESI GEREGI %15 ORANINDA FIYAT ARTISI</t>
  </si>
  <si>
    <t>INFEROSE 100 MG/5 ML IV INFUZYONLUK KONSANTRE COZELTI ICEREN 5 AMPUL</t>
  </si>
  <si>
    <t>REVOXIN 100 MG 30 FILM TABLET</t>
  </si>
  <si>
    <t>FLUVOKSAMIN MALEAT</t>
  </si>
  <si>
    <t>SINAREX 3 MG/3 ML ENJ. COZ. ICEREN 5 AMPUL</t>
  </si>
  <si>
    <t>DEKSALGIN 50MG/2ML ENJEKTABL COZELTI ICEREN 6 AMPUL</t>
  </si>
  <si>
    <t>AKNETRENT 20 MG YUMUSAK JELATIN 30 KAPSUL</t>
  </si>
  <si>
    <t>AKNETRENT 10 MG YUMUSAK JELATIN 30 KAPSUL</t>
  </si>
  <si>
    <t>RUNOMEX FORT 15 MG 30 TABLET</t>
  </si>
  <si>
    <t>N-FESS 4 MG 28 CIGNEME TABLET</t>
  </si>
  <si>
    <t>N-FESS 5 MG 28 CIGNEME TABLET</t>
  </si>
  <si>
    <t>N-FESS 4 MG PEDIATRIK ORAL GRANUL 28 SASE</t>
  </si>
  <si>
    <t>PANKREOFLAT 20 DRAJE</t>
  </si>
  <si>
    <t>PERILIFE 1 MG 20 TABLET</t>
  </si>
  <si>
    <t>PERILIFE 2 MG 20 TABLET</t>
  </si>
  <si>
    <t>PERILIFE 3 MG 20 TABLET</t>
  </si>
  <si>
    <t>PERILIFE 4 MG 20 FILM TABLET</t>
  </si>
  <si>
    <t>PERILIFE 1 MG/ML ORAL COZELTI</t>
  </si>
  <si>
    <t>RIVAXEL 1,5 MG 28 KAPSUL</t>
  </si>
  <si>
    <t xml:space="preserve">STOKLARI BITENE KADAR LISTEDE KALACAK KURUN 2,00 TL DEN 2,0787 TL YE ARTMASI SONUCU HAKEDILEN ARTISI ALMAMIS URUNLERIN DSF SI ARTTIRILDI.
 3 OCAK 2017 TARIHLI FIYAT DEGERLENDIRME KOMISYONU KARARINA GORE DONEMSEL AVRO DEĞERİ 2,3421 TL OLARAK GUNCELLENMISTIR. </t>
  </si>
  <si>
    <t>N01AB07</t>
  </si>
  <si>
    <t>RIVAXEL 3 MG 28 KAPSUL</t>
  </si>
  <si>
    <t>desflurane</t>
  </si>
  <si>
    <t>J01XX08</t>
  </si>
  <si>
    <t>linezolid</t>
  </si>
  <si>
    <t>SUPRANE VOLATIL %100 INHALASYON BUHARI, COZELTI</t>
  </si>
  <si>
    <t>LINEZONE 2 MG/ML IV INFUZYON ICIN COZELTI ICEREN 300 ML FLAKON</t>
  </si>
  <si>
    <t>RIVAXEL 4,5 MG 28 KAPSUL</t>
  </si>
  <si>
    <t>2+1</t>
  </si>
  <si>
    <t>RIVAXEL 6 MG 28 KAPSUL</t>
  </si>
  <si>
    <t>RIVAXEL 2 MG/ML 120 ML ORAL SOLUSYON</t>
  </si>
  <si>
    <t>CITOLIXIN 40 MG 28 FILM TABLET</t>
  </si>
  <si>
    <t>CITOLIXIN 20 MG 28 FILM TABLET</t>
  </si>
  <si>
    <t>TERANAR 5 MG 14 TABLET</t>
  </si>
  <si>
    <t>TERMINUS %1 15 GR KREM</t>
  </si>
  <si>
    <t>STILIZAN 1 MG 5 AMPUL</t>
  </si>
  <si>
    <t>TRIFLUPERAZIN HCL</t>
  </si>
  <si>
    <t>EPIDOSIN COMP. 10 MG 20 DRAJE</t>
  </si>
  <si>
    <t>VALETAMAT BROMID + PARASETAMOL</t>
  </si>
  <si>
    <t>EPIDOSIN 10 MG 20 DRAJE</t>
  </si>
  <si>
    <t>EPIDOSIN 8 MG 5 AMPUL</t>
  </si>
  <si>
    <t>KYTRIL 3 MG 5 AMPUL</t>
  </si>
  <si>
    <t>KYTRIL 3 MG 1 AMPUL</t>
  </si>
  <si>
    <t>TAMIFLU 75 MG 10 KAPSUL</t>
  </si>
  <si>
    <t>TAMIFLU 30 MG 10 SERT JELATIN KAPSUL</t>
  </si>
  <si>
    <t>TAMIFLU 45 MG 10 SERT JELATIN KAPSUL</t>
  </si>
  <si>
    <t>ACTEMRA 80 MG/4 ML IV INFUZYONLUK COZELTI KONSANTRESI 4 FLAKON</t>
  </si>
  <si>
    <t>R03DA05</t>
  </si>
  <si>
    <t>aminophylline</t>
  </si>
  <si>
    <t>ACTEMRA 200 MG/10 ML IV INFUZYONLUK COZELTI KONSANTRESI 4 FLAKON</t>
  </si>
  <si>
    <t>AMINOCARDOL 240MG/10 ML 3 AMPUL</t>
  </si>
  <si>
    <t>ACTEMRA 400 MG/20 ML IV INFUZYONLUK COZELTI KONSANTRESI 4 FLAKON</t>
  </si>
  <si>
    <t>VALCYTE 50 MG/ML ORAL COZELTI ICIN TOZ 100 ML</t>
  </si>
  <si>
    <t>VALGANSIKLOVIR</t>
  </si>
  <si>
    <t>PARAMIDON 500 MG 30 TABLET</t>
  </si>
  <si>
    <t>NORLOPIN 5 MG 90 TABLET</t>
  </si>
  <si>
    <t>NORLOPIN 10 MG 90 TABLET</t>
  </si>
  <si>
    <t>VIROSIL 200 MG 25 TABLET</t>
  </si>
  <si>
    <t>VIROSIL 800 MG 25 TABLET</t>
  </si>
  <si>
    <t>ENALAP 10 MG 20 TABLET</t>
  </si>
  <si>
    <t>TADOLAK 200 MG 20 FILM TABLET</t>
  </si>
  <si>
    <t>FAMOGAST 40 MG 30 FILM TABLET</t>
  </si>
  <si>
    <t>LIBKOL 50 FILM TABLET</t>
  </si>
  <si>
    <t>PARACETAMOL PED.120 MG/5 ML150 ML SURUP</t>
  </si>
  <si>
    <t>RALIKS 2,5 MG 28 KAPSUL</t>
  </si>
  <si>
    <t>RUHSATI IPTAL EDILDIGINDEN PASIFE ALINMISTIR.</t>
  </si>
  <si>
    <t>EKK  KARARINA ISTINADEN VERILEN DSF ARTISLARI GRF'YE YANSITILMISTIR 3 OCAK 2017 TARIHLI FIYAT DEGERLENDIRME KOMISYONU KARARINA GORE DONEMSEL AVRO DEĞERİ 2,3421 TL OLARAK GUNCELLENMISTIR.</t>
  </si>
  <si>
    <t>RALIKS 5 MG 28 KAPSUL</t>
  </si>
  <si>
    <t>RALIKS PROTECT 10 MG 28 KAPSUL</t>
  </si>
  <si>
    <t>NUAX 125 MG/5 ML 100 ML ORAL SUSPANSIYON HAZIRLAMAK ICIN KURU TOZ</t>
  </si>
  <si>
    <t>NUAX 250 MG/5 ML 100 ML ORAL SUSPANSIYON HAZIRLAMAK ICIN KURU TOZ</t>
  </si>
  <si>
    <t>DEXDAY 50 MG 30 EFERVESAN TABLET</t>
  </si>
  <si>
    <t>SYMRA 75 MG 14 KAPSUL</t>
  </si>
  <si>
    <t>5-FLUOROURACIL EBEWE 500 MG/10 ML ENJ. ICIN COZ. ICEREN 1 FLAKON</t>
  </si>
  <si>
    <t>AMLOHEX 5 MG 20 TABLET</t>
  </si>
  <si>
    <t>AMLOHEX 10 MG 20 TABLET</t>
  </si>
  <si>
    <t>AMLOHEX 5 MG 30 TABLET</t>
  </si>
  <si>
    <t>AMLOHEX 10 MG 30 TABLET</t>
  </si>
  <si>
    <t>AMOKSILAV BID 1000 MG 10 FILM TABLET</t>
  </si>
  <si>
    <t>AMOKSILAV BID FORT SUSPANSIYON HAZIRLAMAK ICIN TOZ</t>
  </si>
  <si>
    <t>AMOKSILAV 625 MG QUICKTAB AGIZDA DAGILAN 10 TABLET</t>
  </si>
  <si>
    <t>IGNIS 5 MG 28 TABLET</t>
  </si>
  <si>
    <t>AMOKSILAV 1000 MG QUICKTAB AGIZDA DAGILAN 10 TABLET</t>
  </si>
  <si>
    <t>AMOKSILAV BID 625 MG 10 FILM TABLET</t>
  </si>
  <si>
    <t>AMOKSILAV BID PEDIATRIK SUSPANSIYON HAZIRLAMAK ICIN TOZ</t>
  </si>
  <si>
    <t>CLOKSAR 62,5 MG 56 FILM TABLET</t>
  </si>
  <si>
    <t>CLOKSAR 125 MG 56 FILM TABLET</t>
  </si>
  <si>
    <t>CISPLATIN EBEWE 20 ML 10 MG 1 FLAKON</t>
  </si>
  <si>
    <t>CISPLATIN EBEWE 25 MG / 50 ML IV INFUZYON ICIN KONSANTRE COZELTI ICEREN FLAKON</t>
  </si>
  <si>
    <t>CISPLATIN EBEWE 100 ML 50 MG 1 FLAKON</t>
  </si>
  <si>
    <t>CISPLATIN EBEWE 100 MG/100ML IV INF. ICIN KONSANTRE COZ. ICEREN 1 FLAKON</t>
  </si>
  <si>
    <t>SANTAX 160 MG/16 ML IV INFUZYON ICIN KONSANTRE COZELTI IVEREN FLAKON</t>
  </si>
  <si>
    <t>STOKLARI BITENE KADAR LISTEDE KALACAK - RESEN REFERANSTAN FIYAT DUSUSU 3 OCAK 2017 TARIHLI FIYAT DEGERLENDIRME KOMISYONU KARARINA GORE DONEMSEL AVRO DEĞERİ 2,3421 TL OLARAK GUNCELLENMISTIR.</t>
  </si>
  <si>
    <t>EPIRUBISIN HCL</t>
  </si>
  <si>
    <t>EPIRUBICIN EBEWE 100 MG/50 ML IV INF. ICIN FLAKON</t>
  </si>
  <si>
    <t>VAXORAL YETISKINLER ICIN 30 KAPSUL</t>
  </si>
  <si>
    <t>NEXOMEP 20 MG ENTERIK KAPLI 28 PELLET TABLET</t>
  </si>
  <si>
    <t>NEXOMEP 40 MG ENTERIK KAPLI 28 PELLET TABLET</t>
  </si>
  <si>
    <t>ETOPOSID EBEWE 100 MG/5 ML IV INF. ICIN KON. COZ. ICEREN FLAKON</t>
  </si>
  <si>
    <t>CANTABILIN 400 MG 30 TABLET</t>
  </si>
  <si>
    <t>BIOPHEN 400 MG 20 DRAJE</t>
  </si>
  <si>
    <t>KALSIYUM FOLINAT EBEWE 30 MG/3 ML ENJ. COZ. ICEREN 5 AMPUL</t>
  </si>
  <si>
    <t>KALSIYUM FOLINAT EBEWE 50 MG/5 ML ENJ. COZ. ICEREN 5 AMPUL</t>
  </si>
  <si>
    <t>KALSIYUM FOLINAT EBEWE 100 MG/10 ML ENJ. COZ. ICEREN FLAKON</t>
  </si>
  <si>
    <t>KALSIYUM FOLINAT EBEWE 200 MG/20 ML ENJEKTABL SOLUSYON ICEREN FLAKON</t>
  </si>
  <si>
    <t>EFEDRIN HIDROKLORUR 0,05 G BIOSEL 1 MLX100 AMPUL</t>
  </si>
  <si>
    <t>CALCIUM-D SANDOZ 600 MG/400 IU 20 EFF.TABLET</t>
  </si>
  <si>
    <t>CARBOPLATIN EBEWE 50 MG/5 ML IV INF. ICIN KON. COZ. ICEREN 1 FLAKON</t>
  </si>
  <si>
    <t>CARBOPLATIN EBEWE 150 MG/15 ML IV INF. ICIN KON. COZ. ICEREN 1 FLAKON</t>
  </si>
  <si>
    <t>CARBOPLATIN EBEWE 450MG/45ML IV INF. ICIN KON. COZ. ICEREN 1 FLAKON</t>
  </si>
  <si>
    <t>KETIDOSE 25 MG 30 TABLET</t>
  </si>
  <si>
    <t>KETIDOSE 100 MG 30 FILM TABLET</t>
  </si>
  <si>
    <t>KETIDOSE 200 MG 30 FILM TABLET</t>
  </si>
  <si>
    <t>KETIDOSE 300 MG 30 FILM TABLET</t>
  </si>
  <si>
    <t>FUNGORAL 20 MG 100 ML SAMPUAN</t>
  </si>
  <si>
    <t>LANSAZOL 30 MG 28 MIKROPELLET KAPSUL</t>
  </si>
  <si>
    <t>MTX HEXAL 10 MG 30 TABLET</t>
  </si>
  <si>
    <t>NEBINORM 5 MG 28 TABLET</t>
  </si>
  <si>
    <t>NEBINORM 5 MG 84 TABLET</t>
  </si>
  <si>
    <t>BRONCHO-VAXOM BUYUKLER ICIN 30 KAPSUL</t>
  </si>
  <si>
    <t>OXEBEWE 50 MG/10 ML IV INFUZYON ICIN LIYOFILIZE TOZ ICEREN FLAKON</t>
  </si>
  <si>
    <t>OXEBEWE 100 MG/20 ML IV INFUZYON ICIN LIYOFILIZE TOZ ICEREN FLAKON</t>
  </si>
  <si>
    <t>V08AB05</t>
  </si>
  <si>
    <t>OLZANID 5 MG 28 FILM TABLET</t>
  </si>
  <si>
    <t>iopromide</t>
  </si>
  <si>
    <t>OLZANID 10 MG 28 FILM TABLET</t>
  </si>
  <si>
    <t>ULTRAVIST 370 500 ML SISE</t>
  </si>
  <si>
    <t>IOPROMIDE</t>
  </si>
  <si>
    <t>BAYER TURK</t>
  </si>
  <si>
    <t>OMEPROL 20 MG 14 KAPSUL</t>
  </si>
  <si>
    <t>EBETAXEL 600 MG/100 ML IV INFUZYON ICIN KONSANTRE COZELTI ICEREN 1 FLAKON</t>
  </si>
  <si>
    <t>PANTO 40 MG IV ENJEKSIYONLUK LIYOFILIZE TOZ ICEREN 1 FLAKON</t>
  </si>
  <si>
    <t>VERMIDON PED. 160 MG/5 ML 120 ML SURUP</t>
  </si>
  <si>
    <t>VERMIDON 500 MG 20 TABLET</t>
  </si>
  <si>
    <t>PIONDIA 15 MG 30 FILM TABLET</t>
  </si>
  <si>
    <t>PIONDIA 15 MG 90 FILM TABLET</t>
  </si>
  <si>
    <t>PIONDIA 45 MG 90 FILM TABLET</t>
  </si>
  <si>
    <t>NOROTROP 800 MG 30 KAPSUL</t>
  </si>
  <si>
    <t>PRADOSE 0,25 MG 100 TABLET</t>
  </si>
  <si>
    <t>PRADOSE 1 MG 100 TABLET</t>
  </si>
  <si>
    <t>PIGUS 25 MG 56 SERT JELATIN KAPSUL</t>
  </si>
  <si>
    <t>PIGUS 75 MG 14 SERT JELATIN KAPSUL</t>
  </si>
  <si>
    <t>PIGUS 150 MG 56 SERT JELATIN KAPSUL</t>
  </si>
  <si>
    <t>PIGUS 300 MG 56 SERT JELATIN KAPSUL</t>
  </si>
  <si>
    <t>N01AB06</t>
  </si>
  <si>
    <t>isoflurane</t>
  </si>
  <si>
    <t>RISMOS 35 MG 4 FILM KAPLI TABLET</t>
  </si>
  <si>
    <t>SEROTOP 50 MG 28 FILM TABLET</t>
  </si>
  <si>
    <t>SEROTOP 100 MG 14 FILM TABLET</t>
  </si>
  <si>
    <t>ALEXAN 40 MG/2 ML 30 FLAKON</t>
  </si>
  <si>
    <t>ALEXAN 100 MG/5 ML IV/SC 10 INT. ENJ. INF. ICIN COZ. ICEREN 10 FLAKON</t>
  </si>
  <si>
    <t>LONGIVO 20 MG 2 FILM TABLET</t>
  </si>
  <si>
    <t>LETOP 25 MG 60 TABLET</t>
  </si>
  <si>
    <t>LETOP 50 MG 60 TABLET</t>
  </si>
  <si>
    <t>LETOP 100 MG 60 TABLET</t>
  </si>
  <si>
    <t>LETOP 200 MG 60 TABLET</t>
  </si>
  <si>
    <t>EDICIN 1 G IV INFUZYON ICIN LIYOFILIZE TOZ ICEREN 5 FLAKON</t>
  </si>
  <si>
    <t>EDICIN 1 G IV INFUZYON ICIN LIYOFILIZE TOZ ICEREN 10 FLAKON</t>
  </si>
  <si>
    <t>EDICIN 500 MG IV ENJEKSIYON ICIN LIYOFILIZE TOZ ICEREN 5 FLAKON</t>
  </si>
  <si>
    <t>EDICIN 500 MG IV ENJEKSIYON ICIN LIYOFILIZE TOZ ICEREN 10 FLAKON</t>
  </si>
  <si>
    <t>DOLVEN %5 JEL 100 GR</t>
  </si>
  <si>
    <t>REFERANSTAN FIYAT DUSUSU - STOKLARI BITENE KADAR LISTEDE KALACAK REFERANSTAN FIYAT ARTISI 3 OCAK 2017 TARIHLI FIYAT DEGERLENDIRME KOMISYONU KARARINA GORE DONEMSEL AVRO DEĞERİ 2,3421 TL OLARAK GUNCELLENMISTIR.  14 SUBAT 2018 TARIHLI FIYAT DEGERLENDIRME KOMISYONU KARARINA GORE AVRO DEGERI 2,6934 TL OLARAK GUNCELLENMISTIR.   GERCEK KAYNAK FIYAT/KAYNAK ULKE GUNCELLEME</t>
  </si>
  <si>
    <t>ULTRACAIN %2 20 ML 5 AMPUL</t>
  </si>
  <si>
    <t>ULTRACAIN %2 20 ML 1 FLAKON</t>
  </si>
  <si>
    <t>ULTRACAIN %2 SUPRE 5 ML 5 AMPUL</t>
  </si>
  <si>
    <t>FORANE % 99.9 INHALASYON COZELTISI</t>
  </si>
  <si>
    <t>PLEGICIL 30 ML DAMLA</t>
  </si>
  <si>
    <t>SUPREFACT  1,05MG/GR NASAL SOLUSYON</t>
  </si>
  <si>
    <t>BUSERELIN ASETAT</t>
  </si>
  <si>
    <t>SUPRECUR SPREY</t>
  </si>
  <si>
    <t xml:space="preserve">SUPREFACT PRO INJECTIONE 1,05MG/ML 5,5ML 2FLAKON  </t>
  </si>
  <si>
    <t>DETICENE 100 MG 10 FLAKON</t>
  </si>
  <si>
    <t>DETICENE 200 MG 10 FLAKON</t>
  </si>
  <si>
    <t>GEFULVIN FORTE 500 MG 30 TABLET</t>
  </si>
  <si>
    <t>PLAQUENIL 200 MG 30 FILM KAPLI TABLET</t>
  </si>
  <si>
    <t>HIDROKSIKLOROKIN SULFAT</t>
  </si>
  <si>
    <t>SYNVISC 8 MG/ML STERIL ELASTOVISKOZ SIVI ICEREN KULLANIMA HAZIR 1 ENJEKTOR</t>
  </si>
  <si>
    <t>HYLAN GF</t>
  </si>
  <si>
    <t>CEREZYME 200 U INFUZYONLUK KONSANTRE COZELTI ICIN TOZ ICEREN 1 FLAKON</t>
  </si>
  <si>
    <t>IMIGLUSERAZ</t>
  </si>
  <si>
    <t>CAMPTO 100 MG 1 FLAKON</t>
  </si>
  <si>
    <t>CAMPTO 40 MG 1 FLAKON</t>
  </si>
  <si>
    <t>PROFENID RET. 200 MG 10 TABLET</t>
  </si>
  <si>
    <t>PROFENID 100 MG 12 SUPOZITUAR</t>
  </si>
  <si>
    <t>D07XC05</t>
  </si>
  <si>
    <t>NOVALGIN 5 ML   5 AMPUL</t>
  </si>
  <si>
    <t>NOVALGIN 1 G 2 ML IM/IV 50 AMPUL</t>
  </si>
  <si>
    <t>ULTRALAN CRINALE 20 ML  SOLUSYON</t>
  </si>
  <si>
    <t xml:space="preserve">FLUOKORTOLON PIVALAT SALISILIK ASIT </t>
  </si>
  <si>
    <t>FESTAL 50 DRAJE</t>
  </si>
  <si>
    <t>PARANOX 500 MG 20 TABLET</t>
  </si>
  <si>
    <t>PARANOX FORT 240 MG 10 SUPPOZITUAR</t>
  </si>
  <si>
    <t>PARANOX PLUS 20 TABLET</t>
  </si>
  <si>
    <t>OKSIKAM 20 MG 30 TABLET</t>
  </si>
  <si>
    <t>OKSIKAM 20 MG 10 TABLET</t>
  </si>
  <si>
    <t>DELIX DUO 2,5 MG+2,5 MG 30 TABLET</t>
  </si>
  <si>
    <t>DELIX DUO 5 MG+5 MG 30 TABLET</t>
  </si>
  <si>
    <t>DELIX PLUS 5 MG 90 TABLET</t>
  </si>
  <si>
    <t>DELIX PLUS 2,5 MG 90 TABLET</t>
  </si>
  <si>
    <t xml:space="preserve">FIYAT DUSUSU - STOKLARI BITENE KADAR LISTEDE KALACAK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t>
  </si>
  <si>
    <t>TELVIS PLUS 80/12,5 28 TABLET</t>
  </si>
  <si>
    <t>RIFADIN 150 MG 16 KAPSUL</t>
  </si>
  <si>
    <t>RIFADIN 300 MG 16 KAPSUL</t>
  </si>
  <si>
    <t>RIFADIN 100 MG 80 ML ORAL SUSPANSIYON</t>
  </si>
  <si>
    <t>ORELOX 200 MG 15 TABLET</t>
  </si>
  <si>
    <t>DEPAKIN 200 MG 40 ENTERIK KAPLI TABLET</t>
  </si>
  <si>
    <t>SODYUM VALPROAD</t>
  </si>
  <si>
    <t>KETEK 400 MG 10 FILM TABLET</t>
  </si>
  <si>
    <t>TELITROMICIN</t>
  </si>
  <si>
    <t>MUSCORIL 8 MG 14 KAPSUL</t>
  </si>
  <si>
    <t>ULTRAPROCT 10 GR POMAT</t>
  </si>
  <si>
    <t>EMEDUR 200 MG 5 SUPOZITUAR</t>
  </si>
  <si>
    <t>0,095%+0,092%+0,5%</t>
  </si>
  <si>
    <t>SABRIL 500 MG 50 SASE</t>
  </si>
  <si>
    <t>TETRAXIM 0,5 ML IM ENJ. ICIN SUSP. KULL.HAZ. 1 ENJEKTOR</t>
  </si>
  <si>
    <t>AVAXIM 0,5ML IM ENJ. ICIN SUSP. 1 KULL. HAZ. ENJEKTOR</t>
  </si>
  <si>
    <t>ULTRACAIN-DS 100 KARPUL</t>
  </si>
  <si>
    <t>SITRAKS 40 MG 6 DRAJE</t>
  </si>
  <si>
    <t>SANOFI SYNTHELABO</t>
  </si>
  <si>
    <t>STOKLARI BITENE KADAR LISTEDE KALACAK - REFERANSTAN FIYAT ARTISI 3 OCAK 2017 TARIHLI FIYAT DEGERLENDIRME KOMISYONU KARARINA GORE DONEMSEL AVRO DEĞERİ 2,3421 TL OLARAK GUNCELLENMISTIR.</t>
  </si>
  <si>
    <t>ANDANTE 10 MG 28 TABLET</t>
  </si>
  <si>
    <t>AMLOKARD 10 MG 90 TABLET</t>
  </si>
  <si>
    <t>NERUDA 600 MG 50 FILM TABLET</t>
  </si>
  <si>
    <t>CARDOFIX 5 MG/80 MG 28 FILM KAPLI TABLET</t>
  </si>
  <si>
    <t>N03AX14</t>
  </si>
  <si>
    <t>levetiracetam</t>
  </si>
  <si>
    <t>CARDOFIX 5 MG/320 MG 28 FILM KAPLI TABLET</t>
  </si>
  <si>
    <t>KEPPRA 500 MG/ 5 ML KONSANTRE INF.COZ. ICEREN 10 FLAKON</t>
  </si>
  <si>
    <t>500/5</t>
  </si>
  <si>
    <t>CARDOFIX 10 MG/320 MG 28 FILM KAPLI TABLET</t>
  </si>
  <si>
    <t>CENART 5/160 MG TEDAVI PAKETI</t>
  </si>
  <si>
    <t>CENART 10/160 MG TEDAVI PAKETI</t>
  </si>
  <si>
    <t>CARDOFIX PLUS 10/320/25 MG 28 FILM KAPLI TABLET</t>
  </si>
  <si>
    <t>AMLODIPIN + VALSARTAN + HIDROKLOROTIYAZID</t>
  </si>
  <si>
    <t>CENART PLUS 5/160/12,5 MG TEDAVI PAKETI (28+28 FILM TABLET)</t>
  </si>
  <si>
    <t>CENART PLUS 5/160/25 MG TEDAVI PAKETI (28+28 FILM TABLET)</t>
  </si>
  <si>
    <t>CENART PLUS 10/160/12,5 MG TEDAVI PAKETI (28+28 FILM TABLET)</t>
  </si>
  <si>
    <t>STOKLARI BITENE KADAR LISTEDE KALACAK FIYAT DUSUSU. FIYAT DUZELTMESI. 3 OCAK 2017 TARIHLI FIYAT DEGERLENDIRME KOMISYONU KARARINA GORE DONEMSEL AVRO DEĞERİ 2,3421 TL OLARAK GUNCELLENMISTIR.</t>
  </si>
  <si>
    <t>TREMAC 500 MG 3 FILM TABLET</t>
  </si>
  <si>
    <t>TREMAC 200 MG/5 ML 15 ML SUSPANSIYON</t>
  </si>
  <si>
    <t>NERUDA 800 MG 50 FILM TABLET</t>
  </si>
  <si>
    <t>TREMAC 200 MG/5 ML 30 ML SUSPANSIYON</t>
  </si>
  <si>
    <t>DARKIN 25 MG 20 AGIZDA DAGILAN TABLET</t>
  </si>
  <si>
    <t>REXENA 50 MG 60 KAPSUL</t>
  </si>
  <si>
    <t>BRODIL 150 ML SURUP</t>
  </si>
  <si>
    <t>LEVEBRAIN 500 MG/ 5 ML KONSANTRE INF.COZ. ICEREN 10 FLAKON</t>
  </si>
  <si>
    <t>ZENDOR 10 MG 28 FILM TABLET</t>
  </si>
  <si>
    <t>ZENDOR 10 MG 84 FILM TABLET</t>
  </si>
  <si>
    <t>ZENDOR 20 MG 28 FILM TABLET</t>
  </si>
  <si>
    <t>STOKLARI BITENE KADAR LISTEDE KALACAK FIYAT DUSUSU. 3 OCAK 2017 TARIHLI FIYAT DEGERLENDIRME KOMISYONU KARARINA GORE DONEMSEL AVRO DEĞERİ 2,3421 TL OLARAK GUNCELLENMISTIR.</t>
  </si>
  <si>
    <t>ZENDOR 20 MG 84 FILM TABLET</t>
  </si>
  <si>
    <t>COLEBYN 10 MG 28 TABLET</t>
  </si>
  <si>
    <t>DUOVEL 40 MG 30 TABLET</t>
  </si>
  <si>
    <t>FEXOFEN PEDIATRIK 30MG/5ML 100 ML</t>
  </si>
  <si>
    <t>FEXOFEN PEDIATRIK 30MG/5ML SURUP</t>
  </si>
  <si>
    <t>MAJEZIK 100 MG 30 FILM TABLET</t>
  </si>
  <si>
    <t>MAJEZIK TOPIKAL JEL 50 G</t>
  </si>
  <si>
    <t>MAJEZIK DUO 100 MG/8 MG 15 FILM KAPLI TABLET</t>
  </si>
  <si>
    <t>ADASUVE 9,1MG INHALASYON ICIN KULLANIMA HAZIR TOZ(1 ADET)</t>
  </si>
  <si>
    <t>NERUDA 100 MG 20 FILM TABLET</t>
  </si>
  <si>
    <t>EFIKAS MR 30 MG 120 TABLET</t>
  </si>
  <si>
    <t>TIDECA 6 MG 30 TABLET</t>
  </si>
  <si>
    <t>TIDECA 8 MG 30 TABLET</t>
  </si>
  <si>
    <t>FLUPAMID SR 1,5 MG 90 TABLET</t>
  </si>
  <si>
    <t>AYRA 16 MG 90 TABLET</t>
  </si>
  <si>
    <t>AYRA 8 MG 90 TABLET</t>
  </si>
  <si>
    <t>AYRA 16 MG 28 TABLET</t>
  </si>
  <si>
    <t>AYRA 8 MG 28 TABLET</t>
  </si>
  <si>
    <t>AYRA PLUS 16/12,5 MG 90 TABLET</t>
  </si>
  <si>
    <t>AYRA PLUS 16/12,5 MG 28 TABLET</t>
  </si>
  <si>
    <t>KINETRA 6,25 MG 30 FILM TABLET</t>
  </si>
  <si>
    <t>KINETRA 12,5 MG 30 FILM TABLET</t>
  </si>
  <si>
    <t>KINETRA 12,5 MG 90 TABLET</t>
  </si>
  <si>
    <t>CEDRINA XR 150 MG UZATILMIS SALIMLI 60 TABLET</t>
  </si>
  <si>
    <t>C01CA03</t>
  </si>
  <si>
    <t>CEDRINA XR 200 MG UZATILMIS SALIMLI 60 TABLET</t>
  </si>
  <si>
    <t>norepinephrine </t>
  </si>
  <si>
    <t>CEDRINA XR 300 MG UZATILMIS SALIMLI 60 TABLET</t>
  </si>
  <si>
    <t>CEDRINA XR 400 MG UZATILMIS SALIMLI 60 TABLET</t>
  </si>
  <si>
    <t>EPINOR 4 MG/4 ML IV INFUZYON ICIN KONSANTRE COZELTI ICEREN 10 AMPUL</t>
  </si>
  <si>
    <t>CEDRINA 50 MG 60 FILM TABLET</t>
  </si>
  <si>
    <t>4+4</t>
  </si>
  <si>
    <t>CEDRINA 150 MG 60 FILM TABLET</t>
  </si>
  <si>
    <t>MATISSE 200 MG 56 FILM KAPLI TABLET</t>
  </si>
  <si>
    <t>MATISSE 100 MG 56 FILM KAPLI TABLET</t>
  </si>
  <si>
    <t>MATISSE 150 MG 56 FILM KAPLI TABLET</t>
  </si>
  <si>
    <t>MATISSE 50 MG 14 FILM KAPLI TABLET</t>
  </si>
  <si>
    <t>LAVEROS 10 MG/ML 240 ML ORAL COZELTI</t>
  </si>
  <si>
    <t>MEDOVIR 5 MG/ML 240 ML ORAL COZELTI</t>
  </si>
  <si>
    <t>POTANT 750 MG 7 FILM TABLET</t>
  </si>
  <si>
    <t>POTANT 750 MG 14 FILM TABLET</t>
  </si>
  <si>
    <t>RILACE 40 MG 28 TABLET</t>
  </si>
  <si>
    <t>RILACE PLUS 20/25 MG 28 TABLET</t>
  </si>
  <si>
    <t>EKLIPS 100 MG 56 FILM TABLET</t>
  </si>
  <si>
    <t>EKLIPS 100 MG 90 FILM TABLET</t>
  </si>
  <si>
    <t>EKLIPS FORT 100/25 MG 90 FILM TABLET</t>
  </si>
  <si>
    <t>EKLIPS PLUS 100 MG/12,5 MG 28 FILM TABLET</t>
  </si>
  <si>
    <t>L01AA03</t>
  </si>
  <si>
    <t>melphalan</t>
  </si>
  <si>
    <t>EXEN 7,5 MG 30 TABLET</t>
  </si>
  <si>
    <t>EXEN FORT 15 MG 30 TABLET</t>
  </si>
  <si>
    <t>ALKERAN 2 MG 25 TABLET</t>
  </si>
  <si>
    <t>MELFELAN</t>
  </si>
  <si>
    <t>VLD DANISMANLIK</t>
  </si>
  <si>
    <t>EXEN 7,5 MG 10 TABLET</t>
  </si>
  <si>
    <t>DROPIA-MET 15/500 MG 90 FILM TABLET</t>
  </si>
  <si>
    <t>DROPIA-MET 15/850 MG 90 FILM TABLET</t>
  </si>
  <si>
    <t>DROPIA-MET 15/850 MG 30 FILM TABLET</t>
  </si>
  <si>
    <t>DROPIA-MET 15/500 MG 30 FILM TABLET</t>
  </si>
  <si>
    <t>DROPIA-MET 15/850 MG 60 FILM TABLET</t>
  </si>
  <si>
    <t>DROPIA-MET 15/500 MG 60 FILM TABLET</t>
  </si>
  <si>
    <t>DROPIA-MET 15/500 MG 180 FILM TABLET</t>
  </si>
  <si>
    <t>8 OCAK 2016 TARİHLİ FİYAT DEĞERLENDİRME KOMİSYONU KARARINA GÖRE DÖNEMSEL AVRO DEĞERİ 2,1166 TL OLARAK GÜNCELLENMİŞTİR. STOKLAR BITENE KADAR LISTEDE KALACAKTIR . FDK ARTIS ORANLARI, KUR ARTIS ORANINDAN(%10,65) YUKSEK OLDUGU ICIN KUR ARTISI VERILMEMISTIR.</t>
  </si>
  <si>
    <t>DROPIA-MET 15/850 MG 180 FILM TABLET</t>
  </si>
  <si>
    <t>MYREY %0,05 BURUN SPREYI</t>
  </si>
  <si>
    <t>NOTTA 10 MG 90 FILM TABLET</t>
  </si>
  <si>
    <t>NERUDA 300 MG 50 FILM TABLET</t>
  </si>
  <si>
    <t>NOTTA 5 MG 90 CIGNEME TABLETI</t>
  </si>
  <si>
    <t>NOTTA 10 MG 28 FILM TABLET</t>
  </si>
  <si>
    <t>NOTTA 5 MG 28 CIGNEME TABLETI</t>
  </si>
  <si>
    <t>NOTTA 4 MG 28 CIGNEME TABLETI</t>
  </si>
  <si>
    <t>CROMTOL 5 MG 28 TABLET</t>
  </si>
  <si>
    <t>CROMTOL 5 MG 84 TABLET</t>
  </si>
  <si>
    <t>CROMTOL 10 MG 28 TABLET</t>
  </si>
  <si>
    <t>CROMTOL 10 MG 84 TABLET</t>
  </si>
  <si>
    <t>APILEP 150 MG 50 FILM TABLET</t>
  </si>
  <si>
    <t>APILEP 300 MG 50 FILM TABLET</t>
  </si>
  <si>
    <t>NERUDA 400 MG 50 FILM TABLET</t>
  </si>
  <si>
    <t>APILEP 600 MG 50 FILM TABLET</t>
  </si>
  <si>
    <t>OFERTA 10 MG 56 FILM TABLET</t>
  </si>
  <si>
    <t>OFERTA 15 MG 28 FILM TABLET</t>
  </si>
  <si>
    <t>BOTOX LIYOFILIZE TOZ ICEREN 100 IU 1 FLAKON</t>
  </si>
  <si>
    <t>OFERTA 15 MG 84 FILM TABLET</t>
  </si>
  <si>
    <t>OFERTA 20 MG 84 FILM TABLET</t>
  </si>
  <si>
    <t>OFERTA 5 MG 84 FILM TABLET</t>
  </si>
  <si>
    <t>OFERTA 7,5 MG 84 FILM TABLET</t>
  </si>
  <si>
    <t>OFERTA 10 MG 84 FILM TABLET</t>
  </si>
  <si>
    <t>NOKTURN 10 MG 28 FILM TABLET</t>
  </si>
  <si>
    <t>STOKLARI BITENE KADAR LISTEDE KALACAK RESEN REFERANSTAN FIYAT DUSUSU. 3 OCAK 2017 TARIHLI FIYAT DEGERLENDIRME KOMISYONU KARARINA GORE DONEMSEL AVRO DEĞERİ 2,3421 TL OLARAK GUNCELLENMISTIR.</t>
  </si>
  <si>
    <t>NOKTURN 20 MG 28 FILM TABLET</t>
  </si>
  <si>
    <t>NOKTURN 30 MG 28 FILM TABLET</t>
  </si>
  <si>
    <t>paracetamol, combinations excl. psycholeptics </t>
  </si>
  <si>
    <t>NOKTURN 40 MG 28 FILM TABLET</t>
  </si>
  <si>
    <t>EXCEDRIN 24 FILM TABLET</t>
  </si>
  <si>
    <t>250+65+250</t>
  </si>
  <si>
    <t>SERPERIL 4 MG 30 TABLET</t>
  </si>
  <si>
    <t>DROPIA 15 MG 90 TABLET</t>
  </si>
  <si>
    <t>DROPIA 45 MG 90 TABLET</t>
  </si>
  <si>
    <t>DROPIA 30 MG 90 TABLET</t>
  </si>
  <si>
    <t>DROPIA 30 MG 30 TABLET</t>
  </si>
  <si>
    <t>N01AX10</t>
  </si>
  <si>
    <t>DROPIA 15 MG 60 TABLET</t>
  </si>
  <si>
    <t>EKLEME, YENI URUN -EKK KARARINA ISTINADEN VERILEN DSF ARTISLARI GRF'YE YANSITILMISTIR STOKLAR BITENE KADAR LISTEDE KALACAK 3 OCAK 2017 TARIHLI FIYAT DEGERLENDIRME KOMISYONU KARARINA GORE DONEMSEL AVRO DEĞERİ 2,3421 TL OLARAK GUNCELLENMISTIR.</t>
  </si>
  <si>
    <t>DROPIA 30 MG 60 TABLET</t>
  </si>
  <si>
    <t>DROPIA 45 MG 60 TABLET</t>
  </si>
  <si>
    <t>SYMRA 150 MG 168 KAPSUL</t>
  </si>
  <si>
    <t>ABIZOL EASYTAB 5 MG AGIZDA DAGILAN 28 TABLET</t>
  </si>
  <si>
    <t>SYMRA 300 MG 168 KAPSUL</t>
  </si>
  <si>
    <t>VIRON 200 MG 140 KAPSUL</t>
  </si>
  <si>
    <t>VIRON 200 MG 168 KAPSUL</t>
  </si>
  <si>
    <t>VIRON 200 MG 84 KAPSUL</t>
  </si>
  <si>
    <t>VIRON 200 MG 70 KAPSUL</t>
  </si>
  <si>
    <t>COLNAR 40 MG 90 FILM KAPLI TABLET</t>
  </si>
  <si>
    <t>PROPOFOL</t>
  </si>
  <si>
    <t>SEFSIDAL 100 MG 20 FILM TABLET</t>
  </si>
  <si>
    <t>BAKTISEF IM 1 GR 1 FLAKON</t>
  </si>
  <si>
    <t>INCEPTUM 250 MG 10 FILM TABLET</t>
  </si>
  <si>
    <t>INCEPTUM 500 MG 14 FILM TABLET</t>
  </si>
  <si>
    <t>STOKLAR BITENE KADAR LISTEDE KALACAK RESEN REFERANSTAN FIYAT DUSUSU 3 OCAK 2017 TARIHLI FIYAT DEGERLENDIRME KOMISYONU KARARINA GORE DONEMSEL AVRO DEĞERİ 2,3421 TL OLARAK GUNCELLENMISTIR.</t>
  </si>
  <si>
    <t>LERGY 1MG/ML 200 ML SURUP</t>
  </si>
  <si>
    <t>EGIRA 25 MG 4 FILM TABLET</t>
  </si>
  <si>
    <t>EGIRA 50 MG 4 FILM TABLET</t>
  </si>
  <si>
    <t>GERALGINE-M  2 ML 1 MG 10 AMPUL</t>
  </si>
  <si>
    <t>EGIRA 100 MG 4 FILM TABLET</t>
  </si>
  <si>
    <t>SANSET 250 MG 14 FILM TABLET</t>
  </si>
  <si>
    <t>ZIKARAL 20 MG 10 KAPSUL</t>
  </si>
  <si>
    <t>ZIKARAL 20 MG 30 KAPSUL</t>
  </si>
  <si>
    <t>TIGAL 250 MG 14 TABLET</t>
  </si>
  <si>
    <t>TIGAL 250 MG 28 TABLET</t>
  </si>
  <si>
    <t>TIGAL %1 30 GR DERMAL KREM</t>
  </si>
  <si>
    <t>KENFIX 8 MG 20 TABLET</t>
  </si>
  <si>
    <t>PICADIL 35 MG 60 MODIFIYE SALIM TABLETI</t>
  </si>
  <si>
    <t>PICADIL 20 MG 60 FILM TABLET</t>
  </si>
  <si>
    <t>CARDOPAN 80 MG 98 FILM TABLET</t>
  </si>
  <si>
    <t>CARDOPAN 160 MG 98 FILM TABLET</t>
  </si>
  <si>
    <t>CARDOPAN PLUS 80/12,5 MG 98 FILM TABLET</t>
  </si>
  <si>
    <t>CARDOPAN PLUS 160 /12,5 MG 98 FILM TABLET</t>
  </si>
  <si>
    <t>CARDOPAN PLUS 160 /25 MG 98 FILM TABLET</t>
  </si>
  <si>
    <t>LUSIMA 5MG/100 ML IV INFUZYON COZELTISI ICEREN FLAKON</t>
  </si>
  <si>
    <t>GRAVIS 2,5 MG 3 FILM TABLET</t>
  </si>
  <si>
    <t>GRAVIS 5 MG 3 FILM TABLET</t>
  </si>
  <si>
    <t>GRAVIS 5 MG 6 FILM TABLET</t>
  </si>
  <si>
    <t>GRAVIS 5 MG 18 FILM TABLET</t>
  </si>
  <si>
    <t>FLUIBRON 30 MG 20 TABLET</t>
  </si>
  <si>
    <t>SAYFREN 5 MG 56 TABLET</t>
  </si>
  <si>
    <t>SAYFREN 10 MG 56 TABLET</t>
  </si>
  <si>
    <t>SAYFREN 15 MG 56 TABLET</t>
  </si>
  <si>
    <t>SAYFREN 30 MG 56 TABLET</t>
  </si>
  <si>
    <t>BENIFLEX 50 MG 20 DRAJE</t>
  </si>
  <si>
    <t>BENIFLEX 50 GR JEL</t>
  </si>
  <si>
    <t>BENIFLEX 30 ML SPREY</t>
  </si>
  <si>
    <t>BENIFLEX 120 ML GARGARA</t>
  </si>
  <si>
    <t>ELEKTRA %1,25 JEL 60 GR</t>
  </si>
  <si>
    <t>ELEKTRA 50 MG/2 ML ENJ. COZELTI ICEREN 6 AMPUL</t>
  </si>
  <si>
    <t>SANTAFER ORAL DAMLA 50MG/ML</t>
  </si>
  <si>
    <t>USYEX 200 ML GARGARA</t>
  </si>
  <si>
    <t>BILOKAN SUPRA 30 FILM TABLET</t>
  </si>
  <si>
    <t>GINKGO GLIKOZIDLERI</t>
  </si>
  <si>
    <t>BILOKAN FORTE 9,6 MG 50 FILM TABLET</t>
  </si>
  <si>
    <t>BILOKAN FORTE 9,6 MG 50 ML DAMLA</t>
  </si>
  <si>
    <t>GLUMIKRON 80 MG 20 TABLET</t>
  </si>
  <si>
    <t>GLUMIKRON 80 MG 100 TABLET</t>
  </si>
  <si>
    <t>CALBICOR 25 MG 90 TABLET</t>
  </si>
  <si>
    <t>CALBICOR 12,5 MG 90 TABLET</t>
  </si>
  <si>
    <t>PROPOFOL-LIPURO %1(10 MG/ML)IV INFUZYONLUK VE ENJEKSIYONLUK EMULSIYON ICEREN 20 ML 5 AMPUL</t>
  </si>
  <si>
    <t>ELEPSI 10 MG/ML 200 ML SURUP</t>
  </si>
  <si>
    <t>CREBROS 0,5 MG/ML 200 ML ORAL COZELTI</t>
  </si>
  <si>
    <t>QUANDO 8 MG ENJEKTABL TOZ ICEREN 1 FLAKON</t>
  </si>
  <si>
    <t>COGITO 10 MG AGIZDA DAGILAN TABLET (50 TABLET)</t>
  </si>
  <si>
    <t>COGITO 10 MG AGIZDA DAGILAN TABLET (100 TABLET)</t>
  </si>
  <si>
    <t>COGITO 10 MG 50 FILM TABLET</t>
  </si>
  <si>
    <t>COGITO 5 MG/BASIS 100 G ORAL SOLUSYON</t>
  </si>
  <si>
    <t>RESPAIR 4 MG 84 CIGNEME TABLET</t>
  </si>
  <si>
    <t>RESPAIR 5 MG 84 CIGNEME TABLET</t>
  </si>
  <si>
    <t>RESPAIR 10 MG 84 FILM KAPLI TABLET</t>
  </si>
  <si>
    <t>TRENTILIN RETARD 600 MG 20 FILM TABLET</t>
  </si>
  <si>
    <t>ANTHIX 10 MG 30 TABLET</t>
  </si>
  <si>
    <t>ESMERON 50 MG/5 ML IV ENJEKSIYON ICIN SOLUSYON ICEREN 10 FLAKON</t>
  </si>
  <si>
    <t>BENORAL 250 MG 30 TABLET</t>
  </si>
  <si>
    <t>BENORAL 50 FILM TABLET</t>
  </si>
  <si>
    <t>PHOS-EX 250 MG 180 TABLET</t>
  </si>
  <si>
    <t>KALSIYUM ASETAT</t>
  </si>
  <si>
    <t>SAY</t>
  </si>
  <si>
    <t>ALJIL 20 TABLET</t>
  </si>
  <si>
    <t>PARASETAMOL + PROPYPHENAZONE + KAFEIN</t>
  </si>
  <si>
    <t>300+150+50</t>
  </si>
  <si>
    <t>REMERON 30 MG 14 FILM TABLET</t>
  </si>
  <si>
    <t>REMERON 30 MG 28 TABLET</t>
  </si>
  <si>
    <t>DIAMICRON 80 MG 20 TABLET</t>
  </si>
  <si>
    <t>SERVIER</t>
  </si>
  <si>
    <t>DIAMICRON 80 MG 100 TABLET</t>
  </si>
  <si>
    <t>DIAMICRON MR 60 MG 90 TABLET</t>
  </si>
  <si>
    <t>PRETERAX 2,5/0,625 MG 30 FILM KAPLI TABLET</t>
  </si>
  <si>
    <t>TRIPLIXAM 2,5/0,625/5 MG 30 FILM KAPLI TABLET</t>
  </si>
  <si>
    <t>PERINDORPIL + INDAPAMID + AMLODIPIN </t>
  </si>
  <si>
    <t>TEBLIGIN 6. MADDESI V BENDINE GORE FIYAT ARTISI - STOKLARI BITENE KADAR LISTEDE KALACAK MALIYET KARTI ILE FIYAT ARTISI. 3 OCAK 2017 TARIHLI FIYAT DEGERLENDIRME KOMISYONU KARARINA GORE DONEMSEL AVRO DEĞERİ 2,3421 TL OLARAK GUNCELLENMISTIR.</t>
  </si>
  <si>
    <t>SIFA ILAC</t>
  </si>
  <si>
    <t>RICIMENT 120 ML EMULSIYON</t>
  </si>
  <si>
    <t>HINT YAGI</t>
  </si>
  <si>
    <t>ANTIDOT 15 GR POMAD</t>
  </si>
  <si>
    <t>XETANOR 30 MG 30 TABLET</t>
  </si>
  <si>
    <t>BABINOKS PEDIATRIK 120MG/5ML 150ML ELIKSIR</t>
  </si>
  <si>
    <t>N01AB08</t>
  </si>
  <si>
    <t>sevoflurane</t>
  </si>
  <si>
    <t>PHARMASPIRIN 300 MG 100 TABLET</t>
  </si>
  <si>
    <t>PHARMADOL 500 MG 60 TABLET</t>
  </si>
  <si>
    <t>DEPARIC 5 MCG/ML ENJEKSIYONLUK COZELTI ICEREN AMPUL (1 ML 5 AMPUL)</t>
  </si>
  <si>
    <t>SOLEBIO</t>
  </si>
  <si>
    <t>RAPIDUS 50 MG 20 FILM KAPLI TABLET</t>
  </si>
  <si>
    <t>DIKLOFENAK POTASYUM</t>
  </si>
  <si>
    <t>BROSPECT 1 GR IM/IV ENJEKTABL TOZ ICEREN FLAKON</t>
  </si>
  <si>
    <t>BROSPECT 2 GR IM/IV ENJEKTABL TOZ ICEREN FLAKON</t>
  </si>
  <si>
    <t>REKSON 500 MG IM ENJEKTABL TOZ ICEREN 1 FLAKON</t>
  </si>
  <si>
    <t>REKSON 1 G IM ENJEKTABL TOZ ICEREN 1 FLAKON</t>
  </si>
  <si>
    <t>REKSON SET 1 G IV ENJEKTABL TOZ ICEREN 1 FLAKON</t>
  </si>
  <si>
    <t>ZYNTRA 10 MG 20 FILM TABLET</t>
  </si>
  <si>
    <t>QUINOX 500 MG 14 FILM KAPLI TABLET</t>
  </si>
  <si>
    <t>QUINOX 750 MG 14 FILM KAPLI TABLET</t>
  </si>
  <si>
    <t>VIPIDIA 25 MG 28 FILM KAPLI TABLET</t>
  </si>
  <si>
    <t>ALOGLIPTIN</t>
  </si>
  <si>
    <t>DURAPROX 600 MG 30 FILM TABLET</t>
  </si>
  <si>
    <t>OXAPROZIN</t>
  </si>
  <si>
    <t>DIFFERIN % 0,1 JEL 30 G</t>
  </si>
  <si>
    <t>TAYMED</t>
  </si>
  <si>
    <t>ERYACNE %4 30 GR JEL</t>
  </si>
  <si>
    <t>NUTRAPLUS %10 60 GR KREM</t>
  </si>
  <si>
    <t>PRENACID 10 ML GOZ DAMLASI</t>
  </si>
  <si>
    <t>EXTAL 200 MG 20 EFFERVESAN TABLET</t>
  </si>
  <si>
    <t>TERRA</t>
  </si>
  <si>
    <t>DIFENAK 100 MG 30 TABLET</t>
  </si>
  <si>
    <t>SEVORANE %100 INHALASYON COZELTISI</t>
  </si>
  <si>
    <t>ESOPRAL 40 MG ENTERIK KAPLI 14 TABLET</t>
  </si>
  <si>
    <t>DIAKLAZID MR 30 MG 30 TABLET</t>
  </si>
  <si>
    <t>DIAKLAZID MR 30 MG 60 TABLET</t>
  </si>
  <si>
    <t>DIAKLAZID 30 MG MR 90 TABLET</t>
  </si>
  <si>
    <t>DIAKLAZID 30 MG MR 120 TABLET</t>
  </si>
  <si>
    <t>MUKOLIZ 250 MG 50 KAPSUL</t>
  </si>
  <si>
    <t>MUKOLIZ 375 MG 45 KAPSUL</t>
  </si>
  <si>
    <t>LANSOTER 30 MG 14 MIKROPELLET KAPSUL</t>
  </si>
  <si>
    <t>DOKSURA 4 MG 20 TABLET</t>
  </si>
  <si>
    <t>TEVA ILAC</t>
  </si>
  <si>
    <t>ATRIVO STERI-NEB 250 MCG/1 ML NEBULIZASYON ICIN INHALASYON COZELTISI ICEREN TEK DOZLUK 20 AMPUL</t>
  </si>
  <si>
    <t>IPRATROPIUM BROMUR MONOHIDRAT</t>
  </si>
  <si>
    <t>BLOKACE PLUS 5MG/25MG 30 TABLET</t>
  </si>
  <si>
    <t>AZILECT 1 MG 100 FILM TABLET</t>
  </si>
  <si>
    <t>KLAVUPEN 625 MG 15 TABLET</t>
  </si>
  <si>
    <t>KLAVUPEN BID 1000 MG 10 FILM TABLET</t>
  </si>
  <si>
    <t>KLAVUPEN FORT 312,5 MG 100 ML SUSPANSIYON</t>
  </si>
  <si>
    <t>TOPRAMOXIN 500 MG 16 FILM TABLET</t>
  </si>
  <si>
    <t xml:space="preserve">RE'SEN REFERANSTAN FIYAT DUSUSU STOKLAR BITENE KADAR LISTEDE KALACAKTIR. 3 OCAK 2017 TARIHLI FIYAT DEGERLENDIRME KOMISYONU KARARINA GORE DONEMSEL AVRO DEĞERİ 2,3421 TL OLARAK GUNCELLENMISTIR. </t>
  </si>
  <si>
    <t>TOPRAMOXIN 1000 MG 16 FILM TABLET</t>
  </si>
  <si>
    <t>SULTASID-IM/IV 1 GR 1 FLAKON</t>
  </si>
  <si>
    <t>COLNAR 5 MG 28 FILM KAPLI TABLET</t>
  </si>
  <si>
    <t>SULTASID- IM 1 GR 1 FLAKON</t>
  </si>
  <si>
    <t>OXXA 40 MG 150 ML SURUP</t>
  </si>
  <si>
    <t>OXXA 200 MG 30 KAPSUL</t>
  </si>
  <si>
    <t>OXXA % 4 HAZIRLAMAK ICIN GRANUL 100 ML</t>
  </si>
  <si>
    <t>PAINEX-10 40 G JEL</t>
  </si>
  <si>
    <t>CANDIDIN 150 MG 1 KAPSUL</t>
  </si>
  <si>
    <t>SILVADIAZIN % 1 400 GR KREM</t>
  </si>
  <si>
    <t>RICIPAN 64 GR 150 ML EMULSIYON</t>
  </si>
  <si>
    <t>KLAX 250 MG 14 TABLET</t>
  </si>
  <si>
    <t>KLAX 250 MG 50 ML SUSPANSIYON</t>
  </si>
  <si>
    <t xml:space="preserve">PARIKALSI 5 MCG/ML IV ENJEKSIYONLUK COZELTI ICEREN AMPUL 1 ML 5 AMPUL </t>
  </si>
  <si>
    <t>5+1</t>
  </si>
  <si>
    <t>KLAX 250 MG 100 ML ORAL SUSPANSIYON</t>
  </si>
  <si>
    <t>KLITOPSIN 150 MG 16 KAPSUL</t>
  </si>
  <si>
    <t>KLITOPSIN 300 MG 1 AMPUL</t>
  </si>
  <si>
    <t>KLITOPSIN 600 MG 1 AMPUL</t>
  </si>
  <si>
    <t>OPRAKS 275 MG 10 FILM TABLET</t>
  </si>
  <si>
    <t>OPRAKS 275 MG 20 FILM TABLET</t>
  </si>
  <si>
    <t>TERMACET 120 MG/5 ML 100 ML SUSPANSIYON</t>
  </si>
  <si>
    <t>TERMACET PLUS 250 MG/5 ML 150 ML SUSPANSIYON</t>
  </si>
  <si>
    <t>TERMACET 500 MG 20 FILM TABLET</t>
  </si>
  <si>
    <t>TERMACET PLUS 250 MG/5 ML 100 ML SUSPANSIYON</t>
  </si>
  <si>
    <t>TERMACET 120 MG/5 ML 150 ML SUSPANSIYON</t>
  </si>
  <si>
    <t>NIKSEN 150 ML SAMPUAN</t>
  </si>
  <si>
    <t>PERMETRIN</t>
  </si>
  <si>
    <t>CEPHIX 400 MG 5 FILM TABLET</t>
  </si>
  <si>
    <t>V03AB35</t>
  </si>
  <si>
    <t>sugammadex</t>
  </si>
  <si>
    <t>CEPHIX 200 MG 10 FILM TABLET</t>
  </si>
  <si>
    <t>CEPHIX 400 MG 10 FILM TABLET</t>
  </si>
  <si>
    <t>BRIDION 200 MG/2 ML IV ENJEKSIYONLUK COZELTI ICEREN 10 FLAKON</t>
  </si>
  <si>
    <t>SUGAMMADEKS</t>
  </si>
  <si>
    <t>CEPHIX PEDIATRIK SUSPANSIYON HAZ. ICIN KURU TOZ 100 MG/5 ML (50 ML)</t>
  </si>
  <si>
    <t>CEPHIX PEDIATRIK SUSPANSIYON HAZ. ICIN KURU TOZ 100 MG/5 ML (100 ML)</t>
  </si>
  <si>
    <t>TAXOCEF -IM/IV 1000 MG 1 FLAKON</t>
  </si>
  <si>
    <t>CEFTOP 1,5 G IV ENJEKSIYONLUK COZELTI ICIN TOZ ICEREN FLAKON</t>
  </si>
  <si>
    <t>SETIRAL 10 MG 10 FILM TABLET</t>
  </si>
  <si>
    <t>LOXASID 500 MG 14 FILM TABLET</t>
  </si>
  <si>
    <t>SULTASID 375 MG 10 FILM TABLET</t>
  </si>
  <si>
    <t>SULTASID 750 MG 10 FILM TABLET</t>
  </si>
  <si>
    <t>SULTASID 250 MG 40 ML SUSPANSIYON</t>
  </si>
  <si>
    <t>SULTASID 250 MG 70 ML SUSPANSIYON</t>
  </si>
  <si>
    <t>VIENOKS 20 MG 10 FILM TABLET</t>
  </si>
  <si>
    <t>VIENOKS 20 MG 30 FILM TABLET</t>
  </si>
  <si>
    <t>TIOCAN %1 20 GR KREM</t>
  </si>
  <si>
    <t>THERMO ETOX 50 G KREM</t>
  </si>
  <si>
    <t>ZERONAT 3 GR 1 SASE</t>
  </si>
  <si>
    <t>TUSSIR 30MG/5ML 150ML SURUP</t>
  </si>
  <si>
    <t>LEVOZER 500 MG 7 FILM TABLET</t>
  </si>
  <si>
    <t>LEVOZER 750 MG 7 FILM TABLET</t>
  </si>
  <si>
    <t>ALZER 10 MG 100 FILM TABLET</t>
  </si>
  <si>
    <t>EX-LOVIR % 1 KREM 2 G</t>
  </si>
  <si>
    <t>PENSIKLOVIR</t>
  </si>
  <si>
    <t>MUCONEX 600 MG GRANUL ICEREN 30 SASE</t>
  </si>
  <si>
    <t>TERNEX 50 GR JEL</t>
  </si>
  <si>
    <t>TERNEX 120 ML GARGARA</t>
  </si>
  <si>
    <t>LOURES 5 MG 28 FILM TABLET</t>
  </si>
  <si>
    <t>LOURES 10 MG 28 FILM TABLET</t>
  </si>
  <si>
    <t>LOURES 20 MG 28 FILM TABLET</t>
  </si>
  <si>
    <t>LOURES 20 MG 56 FILM TABLET</t>
  </si>
  <si>
    <t>FITO INTERTULLE 40 GR</t>
  </si>
  <si>
    <t>DOLINE- IM 1000 MG 3 AMPUL</t>
  </si>
  <si>
    <t>GINGOBIL SPECIAL 80 MG 30 FILM TABLET</t>
  </si>
  <si>
    <t>CIZYAPINE 25 MG 30 FILM TABLET</t>
  </si>
  <si>
    <t>CIZYAPINE 100 MG 30 TABLET</t>
  </si>
  <si>
    <t>CIZYAPINE 200 MG 30 TABLET</t>
  </si>
  <si>
    <t>CIZYAPINE 300 MG 30 FILM TABLET</t>
  </si>
  <si>
    <t>ODYPARX XR 500 MG 50 FILM TABLET</t>
  </si>
  <si>
    <t>ODYPARX XR 750 MG 50 FILM TABLET</t>
  </si>
  <si>
    <t>EPILEPTAL 750 MG 50 TABLET</t>
  </si>
  <si>
    <t>ODYPARX 250 MG 50 FILM TABLET</t>
  </si>
  <si>
    <t>ODYPARX 500 MG 50 FILM TABLET</t>
  </si>
  <si>
    <t>ODYPARX 750 MG 50 FILM TABLET</t>
  </si>
  <si>
    <t>ODYPARX 1000 MG 50 FILM TABLET</t>
  </si>
  <si>
    <t>ODYPARX 100 MG/ML 300 ML ORAL COZELTI</t>
  </si>
  <si>
    <t xml:space="preserve">STOKLARI BITENE KADAR LISTEDE KALACAK - FIYAT DUSUSU - FIRMA STOK ZARARLARINI KARSILAMAYI TAAHHUT ETMISTIR. - URUN ISIM VE BARKOD DEGISIKLIGI REFERANSTAN FIYAT ARTISI 3 OCAK 2017 TARIHLI FIYAT DEGERLENDIRME KOMISYONU KARARINA GORE DONEMSEL AVRO DEĞERİ 2,3421 TL OLARAK GUNCELLENMISTIR. FIYAT DUSUSU- FIRMA STOK ZARARLARINI KARSILAMAYI TAAHHUT ETMISTIR. </t>
  </si>
  <si>
    <t>CISSOR EASYTAB 10 MG 100 AGIZDA DAGILAN TABLET</t>
  </si>
  <si>
    <t>CISSOR 10 MG 100 FILM TABLET</t>
  </si>
  <si>
    <t>CISSOR 10 MG 30 FILM TABLET</t>
  </si>
  <si>
    <t>CISSOR 10 MG/GR ORAL DAMLA</t>
  </si>
  <si>
    <t>metformin</t>
  </si>
  <si>
    <t>ACORT 15/850 MG 90 FILM TABLET</t>
  </si>
  <si>
    <t>RINOSE %0,05 SUSPANSIYON ICEREN BURUN SPREYI</t>
  </si>
  <si>
    <t>GLINEXT 500 MG 112 MR FILM TABLET</t>
  </si>
  <si>
    <t>SELEZEN 4 MG 28 CIGNEME TABLETI</t>
  </si>
  <si>
    <t>SELEZEN 4 MG 84 CIGNEME TABLETI</t>
  </si>
  <si>
    <t>SELEZEN 5 MG 28 CIGNEME TABLETI</t>
  </si>
  <si>
    <t>SELEZEN 5 MG 84 CIGNEME TABLETI</t>
  </si>
  <si>
    <t>SELEZEN 10 MG 28 FILM TABLET</t>
  </si>
  <si>
    <t>SELEZEN 10 MG 84 FILM TABLET</t>
  </si>
  <si>
    <t>VALENDE 10 MG 28 TABLET</t>
  </si>
  <si>
    <t>VALENDE 10 MG 84 TABLET</t>
  </si>
  <si>
    <t>VALENDE 5 MG 28 TABLET</t>
  </si>
  <si>
    <t>VALENDE 5 MG 84 TABLET</t>
  </si>
  <si>
    <t>APZET 15 MG 28 FILM TABLET</t>
  </si>
  <si>
    <t>APZET 15 MG 56 FILM TABLET</t>
  </si>
  <si>
    <t>APZET 20 MG 28 FILM TABLET</t>
  </si>
  <si>
    <t>APZET 20 MG 56 FILM TABLET</t>
  </si>
  <si>
    <t>EFUDIX %5 KREM 20 G</t>
  </si>
  <si>
    <t>APZET 2,5 MG 28 FILM TABLET</t>
  </si>
  <si>
    <t>FIYAT DUZELTMESI -   08 OCAK 2016 TARİHLİ FİYAT DEĞERLENDİRME KOMİSYONU KARARINA GÖRE DÖNEMSEL AVRO DEĞERİ 2,1166  TL OLARAK GÜNCELLENMİŞTİR.-EKK KARARINA ISTINADEN VERILEN DSF ARTISLARI GRF'YE YANSITILMISTIR</t>
  </si>
  <si>
    <t>M02AB</t>
  </si>
  <si>
    <t>capsaicin and similar agents</t>
  </si>
  <si>
    <t>APZET 5 MG 28 FILM TABLET</t>
  </si>
  <si>
    <t>APZET 10 MG 28 FILM TABLET</t>
  </si>
  <si>
    <t>CALENDA 10 MG 28 FILM TABLET</t>
  </si>
  <si>
    <t>CALENDA 20 MG 28 FILM TABLET</t>
  </si>
  <si>
    <t>CALENDA 40 MG 28 FILM TABLET</t>
  </si>
  <si>
    <t>CALENDA 40 MG 84 FILM TABLET</t>
  </si>
  <si>
    <t>ORNIDONE 250 MG 20 FILM TABLET</t>
  </si>
  <si>
    <t>SPADIS 40 MG 30 TABLET</t>
  </si>
  <si>
    <t>ROZITROL 10 MG 28 FILM TABLET</t>
  </si>
  <si>
    <t>ROZITROL 20 MG 28 FILM TABLET</t>
  </si>
  <si>
    <t>ROZITROL 40 MG 28 FILM TABLET</t>
  </si>
  <si>
    <t>CETRYN 10 MG 10 FILM TABLET</t>
  </si>
  <si>
    <t>NATYSIN 5 MG 30 FILM TABLET</t>
  </si>
  <si>
    <t xml:space="preserve">  08 OCAK 2016 TARİHLİ FİYAT DEĞERLENDİRME KOMİSYONU KARARINA GÖRE DÖNEMSEL AVRO DEĞERİ 2,1166  TL OLARAK GÜNCELLENMİŞTİR.-EKK KARARINA ISTINADEN VERILEN DSF ARTISLARI GRF'YE YANSITILMISTIR.STOKLAR BITENE KADAR LISTEDE KALACAKTIR - 24 HAZIRAN 2016 FDK KARARIYLA %47,24 DSF ARTISI VERILMISITIR.</t>
  </si>
  <si>
    <t>SELECTRA 100 MG 28 FILM TABLET</t>
  </si>
  <si>
    <t>FLUOROURACIL KOCAK 1000 MG/20 ML IV ENJEKSIYON ICIN SOLUSYON ICEREN FLAKON</t>
  </si>
  <si>
    <t>NATYSIN 5 MG 90 FILM TABLET</t>
  </si>
  <si>
    <t>NATYSIN 10 MG 30 FILM TABLET</t>
  </si>
  <si>
    <t>NATYSIN 10 MG 90 FILM TABLET</t>
  </si>
  <si>
    <t>SOTACAR 245 MG 90 FILM TABLET</t>
  </si>
  <si>
    <t>MYAL FORT 8 MG 20 KAPSUL</t>
  </si>
  <si>
    <t>VENATON 80 MG 28 FILM TABLET</t>
  </si>
  <si>
    <t>VENATON 80 MG 84 FILM TABLET</t>
  </si>
  <si>
    <t>VENATON 160 MG 28 FILM TABLET</t>
  </si>
  <si>
    <t>VENATON 160 MG 84 FILM TABLET</t>
  </si>
  <si>
    <t>D01AE16</t>
  </si>
  <si>
    <t>amorolfine</t>
  </si>
  <si>
    <t>VENATON PLUS 80/12,5 MG 28 FILM TABLET</t>
  </si>
  <si>
    <t>VENATON PLUS 80/12,5 MG 84 FILM TABLET</t>
  </si>
  <si>
    <t>LOCERYL %5 TIRNAK CILASI 2,5 ML</t>
  </si>
  <si>
    <t>VENATON PLUS 160/12,5 MG 28 FILM TABLET</t>
  </si>
  <si>
    <t>VENATON PLUS 160/12,5 MG 84 FILM TABLET</t>
  </si>
  <si>
    <t>VENATON PLUS 160/25 MG 28 FILM TABLET</t>
  </si>
  <si>
    <t>VENATON PLUS 160/25 MG 84 FILM TABLET</t>
  </si>
  <si>
    <t>BITAVIN B12 60 FILM TABLET</t>
  </si>
  <si>
    <t>PNEMOX 400 MG/250 ML IV INF. ICIN COZELTI ICEREN 1 FLAKON</t>
  </si>
  <si>
    <t>CITOLAP 20 MG 30 FILM TABLET</t>
  </si>
  <si>
    <t>EKIPENTAL 0,5 GR 1 FLAKON</t>
  </si>
  <si>
    <t>EKIPENTAL 1 GR 1 FLAKON</t>
  </si>
  <si>
    <t>MUCAINE 200 ML SUSPANSIYON</t>
  </si>
  <si>
    <t>STREPTOMAGMA 20 TABLET</t>
  </si>
  <si>
    <t>FIRMA DEVRI- STOKLARI BITENE KADAR LISTEDE KALACAK FIYAT DUSUSU REFERANS DUSUSU REFERANS DUSUSU. 3 OCAK 2017 TARIHLI FIYAT DEGERLENDIRME KOMISYONU KARARINA GORE DONEMSEL AVRO DEĞERİ 2,3421 TL OLARAK GUNCELLENMISTIR.</t>
  </si>
  <si>
    <t>DRISTAN 20 FILM TABLET</t>
  </si>
  <si>
    <t>ASIDOPAN PLUS 30 CIGNEME TABLET</t>
  </si>
  <si>
    <t>ASIDOPAN PLUS 60 CIGNEME TABLET</t>
  </si>
  <si>
    <t>ASIDOPAN PLUS 200 ML SUSPANSIYON</t>
  </si>
  <si>
    <t>PARANOX COLD FORTE 30 FILM TABLET</t>
  </si>
  <si>
    <t>PARASETAMOL + KLORFENIRAMIN MALEAT + FENILEFRIN HCL</t>
  </si>
  <si>
    <t>ARVELES 25 MG FILM KAPLI TABLET (30 TABLET)</t>
  </si>
  <si>
    <t>650+4+10</t>
  </si>
  <si>
    <t>ARVELES 50 MG/ 2 ML ENJEKSIYONLUK COZELTI (10 AMPUL)</t>
  </si>
  <si>
    <t>ARVELES 50 MG/ 2 ML ENJEKSIYONLUK COZELTI (20 AMPUL)</t>
  </si>
  <si>
    <t>NEWART 2,5 MG 3 TABLET</t>
  </si>
  <si>
    <t>NEWART 2,5 MG 6 TABLET</t>
  </si>
  <si>
    <t>ZOPROTEC PLUS 30/12,5 MG 84 FILM TABLET</t>
  </si>
  <si>
    <t>HIDROKLORTIYAZID+ZOFENOPRIL KALSIYUM</t>
  </si>
  <si>
    <t>HIPERSAR 10 MG FILM KAPLI TABLET (84 TABLET)</t>
  </si>
  <si>
    <t>HIPERSAR 20 MG FILM KAPLI TABLET (84 TABLET)</t>
  </si>
  <si>
    <t>HIPERSAR 40 MG FILM KAPLI TABLET (84 TABLET)</t>
  </si>
  <si>
    <t>HIPERSAR PLUS 20/25 MG FILM KAPLI TABLET (84 TABLET)</t>
  </si>
  <si>
    <t>ALEREX 20 MG 20 TABLET</t>
  </si>
  <si>
    <t>ULAGAYLAR</t>
  </si>
  <si>
    <t>KETESSE 25 MG 30 FILM TABLET</t>
  </si>
  <si>
    <t>KETESSE 50 MG/2 ML ENJ. COZELTI ICEREN 6 AMPUL</t>
  </si>
  <si>
    <t>KETESSE 50 MG/2 ML ENJ. COZELTI ICEREN 10 AMPUL</t>
  </si>
  <si>
    <t>KETESSE 50 MG/2 ML ENJ. COZELTI ICEREN 20 AMPUL</t>
  </si>
  <si>
    <t>BIFRIL PLUS 30/12,5 MG 28 FILM TABLET</t>
  </si>
  <si>
    <t>MENOCTYL 40 MG 30 FILM TABLET</t>
  </si>
  <si>
    <t>AZIMBRA 80 MG 30 FILM TABLET</t>
  </si>
  <si>
    <t>AZIMBRA 10 MG 30 FILM TABLET</t>
  </si>
  <si>
    <t>AZIMBRA 20 MG 30 FILM TABLET</t>
  </si>
  <si>
    <t>AZIMBRA 40 MG 30 FILM TABLET</t>
  </si>
  <si>
    <t>ZIRVEN 25 MG 20 FILM TABLET</t>
  </si>
  <si>
    <t>ZIRVEN 50 MG/2 ML ENJ. COZELTI ICEREN 6 AMPUL</t>
  </si>
  <si>
    <t>MEMKAR 5 MG 14 FILM TABLET</t>
  </si>
  <si>
    <t>MEMKAR 5 MG 28 FILM TABLET</t>
  </si>
  <si>
    <t>MEMKAR 10 MG 28 FILM TABLET</t>
  </si>
  <si>
    <t>ESTILOM 10 MG 28 TABLET</t>
  </si>
  <si>
    <t>ESTILOM 20 MG 28 FILM TABLET</t>
  </si>
  <si>
    <t>ETODIN FORT 400 MG 14 FILM TABLET</t>
  </si>
  <si>
    <t>ETODIN 200 MG 20 FILM TABLET</t>
  </si>
  <si>
    <t>ETODIN 200 MG 10 FILM TABLET</t>
  </si>
  <si>
    <t>ETODIN 300 MG 20 FILM TABLET</t>
  </si>
  <si>
    <t>ETODIN 300 MG 10 FILM TABLET</t>
  </si>
  <si>
    <t>ETODIN FORT 400MG 28 FILM TABLET</t>
  </si>
  <si>
    <t>FLUOROURACIL-KOCAK 500 MG/10 ML IV ENJEKSIYON ICIN SOLUSYON ICEREN FLAKON</t>
  </si>
  <si>
    <t>STATA 20 MG 28 FILM TABLET</t>
  </si>
  <si>
    <t>DOKSELIN 200 MG 14 FILM TABLET</t>
  </si>
  <si>
    <t>DOKSELIN 200 MG 20 FILM TABLET</t>
  </si>
  <si>
    <t>ORACEFTIN 250 MG 10 FILM TABLET</t>
  </si>
  <si>
    <t>ORACEFTIN 500 MG 10 FILM TABLET</t>
  </si>
  <si>
    <t>ORACEFTIN 500 MG 20 FILM TABLET</t>
  </si>
  <si>
    <t>NEUREM 5 MG 14 FILM TABLET</t>
  </si>
  <si>
    <t>ALERTEC 120 MG 20 FILM TABLET</t>
  </si>
  <si>
    <t>ALERTEC 180 MG 20 FILM TABLET</t>
  </si>
  <si>
    <t>AVITOREL 10 MG 30 FILM TABLET</t>
  </si>
  <si>
    <t>AVITOREL 20 MG 90 FILM TABLET</t>
  </si>
  <si>
    <t>AVITOREL 40 MG 30 FILM TABLET</t>
  </si>
  <si>
    <t>AVITOREL 40 MG 90 FILM TABLET</t>
  </si>
  <si>
    <t>GASTIFAM 40 MG 30 TABLET</t>
  </si>
  <si>
    <t>LUKAZROL 30 MG ENTERIK SERT 14 KAPSUL</t>
  </si>
  <si>
    <t>VENTILAR 4 MG 28 CIGNEME TABLETI</t>
  </si>
  <si>
    <t>VENTILAR 5 MG 28 CIGNEME TABLETI</t>
  </si>
  <si>
    <t>EKLEME, YENI URUN -   08 OCAK 2016 TARİHLİ FİYAT DEĞERLENDİRME KOMİSYONU KARARINA GÖRE DÖNEMSEL AVRO DEĞERİ 2,1166  TL OLARAK GÜNCELLENMİŞTİR.</t>
  </si>
  <si>
    <t>ZOLAPINE 2,5 MG 28 TABLET</t>
  </si>
  <si>
    <t>ZOLAPINE 5 MG 28 TABLET</t>
  </si>
  <si>
    <t>GEROXALEN 10 MG 50 KAPSUL</t>
  </si>
  <si>
    <t>ZOLAPINE 10 MG 28 TABLET</t>
  </si>
  <si>
    <t>5+120</t>
  </si>
  <si>
    <t>ZOLAPINE 15 MG 28 TABLET</t>
  </si>
  <si>
    <t>ZOLAPINE 20 MG 28 TABLET</t>
  </si>
  <si>
    <t>GASTBLOK 40 MG 14 ENTERIK KAPLI TABLET</t>
  </si>
  <si>
    <t>ROFLAZIN 750 MG 14 FILM TABLET</t>
  </si>
  <si>
    <t>MIKONAFIN 250 MG 14 TABLET</t>
  </si>
  <si>
    <t>MIKONAFIN %1 15 GR KREM</t>
  </si>
  <si>
    <t>MIKONAFIN %1 30 GR KREM</t>
  </si>
  <si>
    <t>MIKONAFIN %1 30ML DERMAL SPREY</t>
  </si>
  <si>
    <t>SELECTRA 25 MG 28 FILM TABLET</t>
  </si>
  <si>
    <t>BUSTESIN %0,5 SPINAL HEAVY ENJ.COZ. ICEREN 5x4 ML AMPUL/KUTU</t>
  </si>
  <si>
    <t xml:space="preserve">BUPIVACAINE </t>
  </si>
  <si>
    <t>BUSTESIN %0,5 ENJ.COZ. ICEREN FLAKON 1x20 ML FLAKON KUTU</t>
  </si>
  <si>
    <t>LIDOCAINE %2 E-80 STETIC 50 KARPUL</t>
  </si>
  <si>
    <t>ISOCAINE %3 ENJEKSIYONLUK STERIL 50 KARPUL</t>
  </si>
  <si>
    <t>STERADINE 4 MG/4 ML IV INF. ICIN KON.COZ.ICEREN 10 AMPUL</t>
  </si>
  <si>
    <t>BUTOFILIN 200 MG SR 30 KAPSUL</t>
  </si>
  <si>
    <t>ACSERA 5 ML ENJEKSIYONLUK COZELTI KONSANTRESI ICEREN FLAKON</t>
  </si>
  <si>
    <t>TYR GEL 600 GR 30x20 GR SASE</t>
  </si>
  <si>
    <t>VITAFLO</t>
  </si>
  <si>
    <t>MSUD GEL 600 GR(30X20 GR) SASE</t>
  </si>
  <si>
    <t>HCU GEL 600 GR(30X20 GR) SASE</t>
  </si>
  <si>
    <t>J05AR04</t>
  </si>
  <si>
    <t>zidovudine, lamivudine and abacavir</t>
  </si>
  <si>
    <t>OSTEOCAL 12MG/1000MG/880IU 28 EFERVESAN TABLET</t>
  </si>
  <si>
    <t>VASDAY 5/5/25 MG 30 FILM KAPLI TABLET</t>
  </si>
  <si>
    <t>300+150+300</t>
  </si>
  <si>
    <t>STOKLARI BITENE KADAR LISTEDE KALACAK -EKK KARARINA ISTINADEN VERILEN DSF ARTISLARI GRF'YE YANSITILMISTIR REFERANSTAN FIYAT ARTISI. 3 OCAK 2017 TARIHLI FIYAT DEGERLENDIRME KOMISYONU KARARINA GORE DONEMSEL AVRO DEĞERİ 2,3421 TL OLARAK GUNCELLENMISTIR.</t>
  </si>
  <si>
    <t>VASDAY 5/5/12,5 MG 30 FILM KAPLI TABLET</t>
  </si>
  <si>
    <t>THEOLONG 1200/400 MG 20 EFERVESAN TABLET</t>
  </si>
  <si>
    <t>M05BA07</t>
  </si>
  <si>
    <t>FIXCORT 4,5/160 MCG INHALASYON ICIN TOZ ICEREN 60 KAPSUL</t>
  </si>
  <si>
    <t>risedronic acid</t>
  </si>
  <si>
    <t>FIXCORT 4,5/80 MCG CAPSAIR INHALASYON ICIN TOZ ICEREN 60 KAPSUL</t>
  </si>
  <si>
    <t xml:space="preserve">ACTONEL 75 MG 6 FILM KAPLI TABLET </t>
  </si>
  <si>
    <t>DAPOXIL 30/50 MG 3 FILM KAPLI TABLET</t>
  </si>
  <si>
    <t>DAPOKSETIN + SILDENAFIL SITRAT</t>
  </si>
  <si>
    <t>DAPOXIL 30/50 MG 6 FILM KAPLI TABLET</t>
  </si>
  <si>
    <t>DAPOXIL 30/50 MG 18 FILM KAPLI TABLET</t>
  </si>
  <si>
    <t>INDEXPA SR 75/300 MG 10 FILM KAPLI TABLET</t>
  </si>
  <si>
    <t>ROSALIN 10/5 MG 28 TABLET</t>
  </si>
  <si>
    <t>ROSALIN 10/10 MG 28 TABLET</t>
  </si>
  <si>
    <t>ROSALIN 10/20 MG 28 TABLET</t>
  </si>
  <si>
    <t>ROSALIN 10/40 MG 28 TABLET</t>
  </si>
  <si>
    <t>IRBEDAY 75 MG 28 FILM KAPLI TABLET</t>
  </si>
  <si>
    <t>ZIAGEN 300 MG 60 FILM TABLET</t>
  </si>
  <si>
    <t>IRBEDAY 150 MG 28 FILM KAPLI TABLET</t>
  </si>
  <si>
    <t>IRBEDAY 300 MG 28 FILM KAPLI TABLET</t>
  </si>
  <si>
    <t>EFERCAL 500 MG 10 EFERVESAN TABLET</t>
  </si>
  <si>
    <t>STOKLARI BITENE KADAR LISTEDE KALACAK REFERANS GUNCELLEME. 3 OCAK 2017 TARIHLI FIYAT DEGERLENDIRME KOMISYONU KARARINA GORE DONEMSEL AVRO DEĞERİ 2,3421 TL OLARAK GUNCELLENMISTIR.</t>
  </si>
  <si>
    <t>EFERCAL 500 MG 20 EFERVESAN TABLET</t>
  </si>
  <si>
    <t>B01AB10</t>
  </si>
  <si>
    <t>EFERCAL 500 MG 40 EFERVESAN TABLET</t>
  </si>
  <si>
    <t>tinzaparin</t>
  </si>
  <si>
    <t>EFERCAL 500 MG 60 EFERVESAN TABLET</t>
  </si>
  <si>
    <t>INNOHEP 20000 IU 0,5 ML 2 KULL HAZ.ENJEKTOR</t>
  </si>
  <si>
    <t>EFERCAL 1000 MG 30 EFERVESAN TABLET</t>
  </si>
  <si>
    <t>EFERCAL 1000 MG 60 EFERVESAN TABLET</t>
  </si>
  <si>
    <t>EFERCAL 1000 MG 90 EFERVESAN TABLET</t>
  </si>
  <si>
    <t>OSTEOMOL COMBI TEDAVI PAKETI</t>
  </si>
  <si>
    <t>OSDEVITA-D3 60 EFERVESAN TABLET</t>
  </si>
  <si>
    <t>OSTEOFIX D3 40 EFERVESAN TABLET</t>
  </si>
  <si>
    <t>CALCITAMIN D3 1000 MG 880 IU EFERVESAN GRANUL ICEREN SASE</t>
  </si>
  <si>
    <t>LASOTAB 15 MG 30 MIKROPELLET KAPSUL</t>
  </si>
  <si>
    <t>LASOTAB 30 MG 30 MIKROPELLET KAPSUL</t>
  </si>
  <si>
    <t>LEVEMAX XR 750 MG 50 FILM TABLET</t>
  </si>
  <si>
    <t>LEVOCUR 750 MG 7 FILM TABLET</t>
  </si>
  <si>
    <t>FIXLOR 8 MG 10 EFERVESAN TABLET</t>
  </si>
  <si>
    <t>METFULL 850 MG 100 EFERVESAN TABLET</t>
  </si>
  <si>
    <t>MIGDIA 25 MG 100 EFERVESAN TABLET</t>
  </si>
  <si>
    <t>MIGDIA 50 MG 100 EFERVESAN TABLET</t>
  </si>
  <si>
    <t>MIGDIA 100 MG 100 EFERVESAN TABLET</t>
  </si>
  <si>
    <t>ORENCIA 250 MG KON.PERFUZYONLUK COZ.ICIN TOZ ICEREN FLAKON</t>
  </si>
  <si>
    <t>NAT-ALA 120/200 MG 90 FILM KAPLI TABLET</t>
  </si>
  <si>
    <t>NAT-ALA 180/200 MG 90 FILM KAPLI TABLET</t>
  </si>
  <si>
    <t>OFANS ODT 5 MG AGIZDA DAGILAN 28 TABLET</t>
  </si>
  <si>
    <t>OFANS ODT 10 MG AGIZDA DAGILAN 28 TABLET</t>
  </si>
  <si>
    <t>OFANS ODT 15 MG AGIZDA DAGILAN 28 TABLET</t>
  </si>
  <si>
    <t>OFANS ODT 2,5 MG AGIZDA DAGILAN 28 TABLET</t>
  </si>
  <si>
    <t>OFANS ODT 7,5 MG AGIZDA DAGILAN 28 TABLET</t>
  </si>
  <si>
    <t>LORNOPAR 8/300 MG 20 EFFERVESAN TABLET</t>
  </si>
  <si>
    <t>DIALIC 15 MG 90 EFERVESAN TABLET</t>
  </si>
  <si>
    <t>DIALIC 30 MG 90 EFERVESAN TABLET</t>
  </si>
  <si>
    <t>DIALIC 45 MG 90 EFERVESAN TABLET</t>
  </si>
  <si>
    <t>DIALIC 15 MG 60 EFERVESAN TABLET</t>
  </si>
  <si>
    <t>DIALIC 30 MG 60 EFERVESAN TABLET</t>
  </si>
  <si>
    <t>ORENCIA SUBKUTAN 125 MG ENJEKSIYONLUK COZELTI ICEREN KULLANIMA HAZIR ENJEKTOR 4 ADET</t>
  </si>
  <si>
    <t>DIALIC 45 MG 60 EFERVESAN TABLET</t>
  </si>
  <si>
    <t>PRANOW 0,25 MG 100 TABLET</t>
  </si>
  <si>
    <t>PRANOW 1 MG 100 TABLET</t>
  </si>
  <si>
    <t>PRANOW 0,125 MG 100 TABLET</t>
  </si>
  <si>
    <t>PREPLUS B12 25/1 MG 60 EFERVESAN TABLET</t>
  </si>
  <si>
    <t>PREPLUS B12 150/1 MG 60 EFERVESAN TABLET</t>
  </si>
  <si>
    <t>RAMENOL DDR 50 MG 28 KAPSUL</t>
  </si>
  <si>
    <t>REPLIC 0,5 MG 90 TABLET</t>
  </si>
  <si>
    <t>REPLIC 1 MG 90 TABLET</t>
  </si>
  <si>
    <t>REPLIC 2 MG 90 TABLET</t>
  </si>
  <si>
    <t>FULLCEF 300 MG 20 FILM KAPLI TABLET</t>
  </si>
  <si>
    <t>FULLCEF 600 MG 10 FILM KAPLI TABLET</t>
  </si>
  <si>
    <t>FULLCEF 125 MG 20 SASE</t>
  </si>
  <si>
    <t>ABIRATEX 250 MG 120 TABLET</t>
  </si>
  <si>
    <t>FULLCEF 250 MG 20 SASE</t>
  </si>
  <si>
    <t>INNOCEF 400 MG 10 AGIZDA DAGILAN TABLET</t>
  </si>
  <si>
    <t xml:space="preserve">STOKLARI BITENE KADAR LISTEDE KALACAK DSF %3 TEN AZ DEGISTIGI ICIN REFERANS DUSUSU. 3 OCAK 2017 TARIHLI FIYAT DEGERLENDIRME KOMISYONU KARARINA GORE DONEMSEL AVRO DEĞERİ 2,3421 TL OLARAK GUNCELLENMISTIR.  DSF DUSUSU DSF DUSUSU 14 SUBAT 2018 TARIHLI FIYAT DEGERLENDIRME KOMISYONU KARARINA GORE AVRO DEGERI 2,6934 TL OLARAK GUNCELLENMISTIR.  </t>
  </si>
  <si>
    <t>INNOCEF 100 MG 20 SASE</t>
  </si>
  <si>
    <t>J07AH08</t>
  </si>
  <si>
    <t>INNOCEF 200 MG 20 SASE</t>
  </si>
  <si>
    <t>meningococcus a,c,y,w-135, tetravalent purified polysaccharides antigen conjugated </t>
  </si>
  <si>
    <t>NIMENRIX 0,5 MG IM ENJEKSIYON ICIN TOZ ICEREN 1 FLAKON VE COZUCU ICEREN KULLANIMA HAZIR 1 ENJEKTOR</t>
  </si>
  <si>
    <t>MENINGOKOK W135 POLISAKKARITI</t>
  </si>
  <si>
    <t>POWERCEF 500 MG 20 FILM KAPLI TABLET</t>
  </si>
  <si>
    <t>DIOSS 2 G 28 EFERVESAN TABLET</t>
  </si>
  <si>
    <t>TENVIA PLUS 80/25 MG 28 TABLET</t>
  </si>
  <si>
    <t>TENVIA PLUS 80/25 MG 84 TABLET</t>
  </si>
  <si>
    <t>EKLEME, YENI URUN STOKLAR BITENE KADAR LISTEDE KALACAK 3 OCAK 2017 TARIHLI FIYAT DEGERLENDIRME KOMISYONU KARARINA GORE DONEMSEL AVRO DEĞERİ 2,3421 TL OLARAK GUNCELLENMISTIR.</t>
  </si>
  <si>
    <t>TENVIA PLUS 80/25 MG 98 TABLET</t>
  </si>
  <si>
    <t>R03AC03</t>
  </si>
  <si>
    <t>terbutaline</t>
  </si>
  <si>
    <t>MIKODAY 500 MG 14 TABLET</t>
  </si>
  <si>
    <t xml:space="preserve">BRICANYL TURBUHALER TOZ INHALATOR 0,50 MG 100 DOZ </t>
  </si>
  <si>
    <t xml:space="preserve">TERBUTALIN SULFAT </t>
  </si>
  <si>
    <t>MIKODAY 500 MG 28 TABLET</t>
  </si>
  <si>
    <t>LOCACORTENE-VIOFORME 30 GR KREM</t>
  </si>
  <si>
    <t>VITASETRON 3 MG/3 ML IV ENJEKSIYON VE INFUZYON ICIN COZELTI ICEREN 10 AMPUL</t>
  </si>
  <si>
    <t>VITASETRON 3 MG/3 ML IV ENJEKSIYON VE INFUZYON ICIN COZELTI ICEREN 1 AMPUL</t>
  </si>
  <si>
    <t>ABITIGA 250 MG FILM KAPLI TABLET</t>
  </si>
  <si>
    <t>IMURAN 25 MG 100 TABLET</t>
  </si>
  <si>
    <t>IMURAN 50 MG 1 FLAKON</t>
  </si>
  <si>
    <t>MYLERAN 2 MG 100 TABLET</t>
  </si>
  <si>
    <t>BUSULFAN</t>
  </si>
  <si>
    <t>EMSELEX 7,5 MG 28 UZATILMIS SALIM TABLET</t>
  </si>
  <si>
    <t>DARIFENASIN HIDROBROMUR</t>
  </si>
  <si>
    <t>EMSELEX 15 MG 28 UZATILMIS SALIM TABLET</t>
  </si>
  <si>
    <t>LEUKERAN 2 MG 25 TABLET</t>
  </si>
  <si>
    <t>KLORAMBUSIL</t>
  </si>
  <si>
    <t>PURINETHOL 50 MG 25 TABLET</t>
  </si>
  <si>
    <t>MERCAPTOPURIN</t>
  </si>
  <si>
    <t>FRAXIPARINE 2850 IU/0.3 ML 2  ENJEKTOR</t>
  </si>
  <si>
    <t>FRAXODI 11400 IU AXA/0,6 ML SC ENJEKTABL SOLUSYON ICEREN 2 ENJEKTOR</t>
  </si>
  <si>
    <t>FRAXODI 15200 IU AXA/0,8 ML SC ENJEKTABL SOLUSYON ICEREN 2 ENJEKTOR</t>
  </si>
  <si>
    <t>FRAXODI 19000 IU AXA/1 ML SC ENJEKTABL SOLUSYON ICEREN 2 ENJEKTOR</t>
  </si>
  <si>
    <t>ALOND 150 MG 56 KAPSUL</t>
  </si>
  <si>
    <t>ALOND 25 MG 56 KAPSUL</t>
  </si>
  <si>
    <t>ALOND 300 MG 56 KAPSUL</t>
  </si>
  <si>
    <t>ALOND 75 MG 14 KAPSUL</t>
  </si>
  <si>
    <t>ZYTIGA 250 MG 120 TABLET</t>
  </si>
  <si>
    <t>MIYADREN RETARD 100 MG 30 TABLET</t>
  </si>
  <si>
    <t>YAVUZ ILAC</t>
  </si>
  <si>
    <t>MIYADREN RETARD 100 MG 10 MIKROPELLET KAPSUL</t>
  </si>
  <si>
    <t>MIYADREN 75 MG/3 ML 4 AMPUL</t>
  </si>
  <si>
    <t>ULCURAN 150 MG 30 FILM TABLET</t>
  </si>
  <si>
    <t>BISMOMAGNESIE 70 GR GRANUL</t>
  </si>
  <si>
    <t>YENI ILAC</t>
  </si>
  <si>
    <t>BISMOMAGNESIE 40 CIGNEME TABLET</t>
  </si>
  <si>
    <t>BISAKOL 5 MG 30 DRAJE</t>
  </si>
  <si>
    <t>ERITROSIF 250MG 16 KAPSUL</t>
  </si>
  <si>
    <t>HIDANTIN 100 MG 80 TABLET</t>
  </si>
  <si>
    <t>RELOKAP 275 MG 20 FILM TABLET</t>
  </si>
  <si>
    <t>UROSIN 200 MG 10 FILM TABLET</t>
  </si>
  <si>
    <t>SETAMOL ELIKSIR 120 MG/5 ML 150 ML SURUP</t>
  </si>
  <si>
    <t>VALPOSIM 200 MG 40 ENTERIK TABLET</t>
  </si>
  <si>
    <t>VALPOSIM 500 MG 40 ENTERIK TABLET</t>
  </si>
  <si>
    <t>TEBLIGIN 5. MADDESI C BENDI VE 6. MADDESI Z BENDINE GORE FIYAT ARTISI -   08 OCAK 2016 TARİHLİ FİYAT DEĞERLENDİRME KOMİSYONU KARARINA GÖRE DÖNEMSEL AVRO DEĞERİ 2,1166  TL OLARAK GÜNCELLENMİŞTİR. RESEN REFERANSTAN FIYAT DUSUSU. FIYAT DUZELTMESI</t>
  </si>
  <si>
    <t>VITEKSIR 100 ML SURUP</t>
  </si>
  <si>
    <t>EFOROL 100 MG 30 CIGNEME TABLET</t>
  </si>
  <si>
    <t>LEVONIDIN 750 MG 7 FILM TABLET</t>
  </si>
  <si>
    <t>L01CD04</t>
  </si>
  <si>
    <t>cabazitaxel</t>
  </si>
  <si>
    <t>MANUPRIN 0,5 GR 56 SASE</t>
  </si>
  <si>
    <t>RELOKAP FORT 550 MG 20 FILM TABLET</t>
  </si>
  <si>
    <t>JEVTANA 60 MG/1,5 ML INFUZYONLUK KONSANTRE COZELTI 1 FLAKON</t>
  </si>
  <si>
    <t>RELOKAP FORT 550 MG 10 FILM TABLET</t>
  </si>
  <si>
    <t>KABAZITAKSEL</t>
  </si>
  <si>
    <t>SETAMOL 500 MG 20 TABLET</t>
  </si>
  <si>
    <t>CLOTINAB 10 MG/5 ML IV ENJEKSIYON ICIN COZELTI ICEREN 1 FLAKON</t>
  </si>
  <si>
    <t>INFLEXAL V BERNA</t>
  </si>
  <si>
    <t>EPAXAL BERNA 0,5 ML</t>
  </si>
  <si>
    <t>R-X SUSPANSIYON 150 GR 240 ML</t>
  </si>
  <si>
    <t>NAZE BURUN SPREYI 0,01 GR 10 ML</t>
  </si>
  <si>
    <t>ENFLUCIDE MIKRD. BURUN SPREYI 0,01 GR 10 ML</t>
  </si>
  <si>
    <t>BT ORAL SOLUSYON 90 ML</t>
  </si>
  <si>
    <t>SODYUM DIHIDROJEN FOSFAT + DISODYUM HIDROJEN FOSFAT</t>
  </si>
  <si>
    <t>SER SERUM FIZYOLOJIK 20 ML</t>
  </si>
  <si>
    <t>KOLESTOR 40 MG 30 FILM TABLET</t>
  </si>
  <si>
    <t>KOLESTOR 10 MG 90 FILM TABLET</t>
  </si>
  <si>
    <t>KOLESTOR 20 MG 90 FILM TABLET</t>
  </si>
  <si>
    <t>KOLESTOR 40 MG 90 FILM TABLET</t>
  </si>
  <si>
    <t>KOLESTOR 80 MG 90 FILM TABLET</t>
  </si>
  <si>
    <t xml:space="preserve">REFERANS FIYAT DUZELTMESI -   08 OCAK 2016 TARİHLİ FİYAT DEĞERLENDİRME KOMİSYONU KARARINA GÖRE DÖNEMSEL AVRO DEĞERİ 2,1166  TL OLARAK GÜNCELLENMİŞTİR. </t>
  </si>
  <si>
    <t>KOLESTOR 80 MG 30 FILM TABLET</t>
  </si>
  <si>
    <t>VELTIFER 100 MG/5 ML ORAL SOLUSYON 20 FLAKON</t>
  </si>
  <si>
    <t>DIVARE 5 MG 14 FILM TABLET</t>
  </si>
  <si>
    <t>DIVARE 10 MG 28 FILM TABLET</t>
  </si>
  <si>
    <t>INNOHEP 20000 IU 0,7 ML 2 KULL HAZ.ENJEKTOR</t>
  </si>
  <si>
    <t>ESLOREX 10 MG 84 FILM TABLET</t>
  </si>
  <si>
    <t>ESLOREX 20 MG 84 FILM TABLET</t>
  </si>
  <si>
    <t>FORAST 12 MCG 60 INHALER SERT KAPSUL</t>
  </si>
  <si>
    <t>GABTIN 100 MG 20 KAPSUL</t>
  </si>
  <si>
    <t>SETRON 1 MG 10 FILM TABLET</t>
  </si>
  <si>
    <t>SETRON 3 MG/ 3 ML 1 AMPUL</t>
  </si>
  <si>
    <t>SETRON 3 MG/ 3 ML 5 AMPUL</t>
  </si>
  <si>
    <t>ARTRIL %5 JEL 50 GR</t>
  </si>
  <si>
    <t>AMGEVITA 40 MG/0,8 ML ENJEKSIYONLUK COZELTI ICEREN KULLANIMA HAZIR ENJEKTOR (2 ADET)</t>
  </si>
  <si>
    <t>ARTRIL %5 JEL 100 GR</t>
  </si>
  <si>
    <t>IRBETAB 75 MG 28 TABLET</t>
  </si>
  <si>
    <t>IRBETAB 150 MG 28 TABLET</t>
  </si>
  <si>
    <t>IRBETAB 300 MG 28 TABLET</t>
  </si>
  <si>
    <t>ZIRID 50 MG 100 FILM TABLET</t>
  </si>
  <si>
    <t>KLAROMIN 250 MG 14 TABLET</t>
  </si>
  <si>
    <t>KLAROMIN 500 MG 14 TABLET</t>
  </si>
  <si>
    <t>KLAROMIN 125 MG 70 ML SUSPANSIYON</t>
  </si>
  <si>
    <t>HELICOL 30 MG 14 KAPSUL</t>
  </si>
  <si>
    <t>HELICOL 15 MG 30 MIKROPELLET KAPSUL</t>
  </si>
  <si>
    <t>ZENARO 5 MG 20 TABLET</t>
  </si>
  <si>
    <t>SINOPRYL 10 MG 20 TABLET</t>
  </si>
  <si>
    <t>SINOPRYL 20 MG 20 TABLET</t>
  </si>
  <si>
    <t>SARVAS 100 MG 28 FILM TABLET</t>
  </si>
  <si>
    <t>MEXITIL 200 MG 30 KAPSUL</t>
  </si>
  <si>
    <t>MEMORIX 20 MG 100 FILM TABLET</t>
  </si>
  <si>
    <t>MEMORIX 10 MG/G 100 GR ORAL COZELTI</t>
  </si>
  <si>
    <t>DEPOMEDROL 40 MG 1 FLAKON</t>
  </si>
  <si>
    <t xml:space="preserve">STOKLARI BITENE KADAR LISTEDE KALACAK 3 OCAK 2017 TARIHLI FIYAT DEGERLENDIRME KOMISYONU KARARINA GORE DONEMSEL AVRO DEĞERİ 2,3421 TL OLARAK GUNCELLENMISTIR.  DSF DUSUSU DSF DUSUSU 14 SUBAT 2018 TARIHLI FIYAT DEGERLENDIRME KOMISYONU KARARINA GORE AVRO DEGERI 2,6934 TL OLARAK GUNCELLENMISTIR.  </t>
  </si>
  <si>
    <t>MONAX 4 MG 28 CIGNEME TABLET</t>
  </si>
  <si>
    <t>MONAX 5 MG 28 CIGNEME TABLET</t>
  </si>
  <si>
    <t>MONAX 4 MG 90 CIGNEME TABLET</t>
  </si>
  <si>
    <t>MONAX 5 MG 90 CIGNEME TABLET</t>
  </si>
  <si>
    <t>PARANOX COLD 30 TABLET</t>
  </si>
  <si>
    <t>MONAX 10 MG 28 FILM TABLET</t>
  </si>
  <si>
    <t>5+2+300</t>
  </si>
  <si>
    <t>MONAX 10 MG 90 FILM TABLET</t>
  </si>
  <si>
    <t>NAFTIFIN HCL</t>
  </si>
  <si>
    <t>OKSIMETAZOLIN HCL</t>
  </si>
  <si>
    <t>OXILEPSI 300 MG DIVITAB 50 FILM TABLET</t>
  </si>
  <si>
    <t>OXILEPSI 600 MG DIVITAB 50 FILM TABLET</t>
  </si>
  <si>
    <t>ZOPHIX 5 MG 28 AGIZDA DAGILAN TABLET</t>
  </si>
  <si>
    <t>AMGEVITA 40 MG/0,8 ML ENJEKSIYONLUK COZELTI ICEREN KULLANIMA HAZIR KALEM (2 ADET)</t>
  </si>
  <si>
    <t>ZOPHIX 10 MG 28 AGIZDA DAGILAN TABLET</t>
  </si>
  <si>
    <t>ZOPHIX 15 MG 28 AGIZDA DAGILAN TABLET</t>
  </si>
  <si>
    <t>ZOPHIX 20 MG 28 AGIZDA DAGILAN TABLET</t>
  </si>
  <si>
    <t>ZOPHIX 10 MG 28 FILM TABLET</t>
  </si>
  <si>
    <t>ZOPHIX 5 MG 28 FILM TABLET</t>
  </si>
  <si>
    <t>WANABI FORTE 120 MG 84 KAPSUL</t>
  </si>
  <si>
    <t>ORLISTAT</t>
  </si>
  <si>
    <t>ZOXAPAR 20 MG 28 FILM TABLET</t>
  </si>
  <si>
    <t>ANTI SKAB KREM  % 5 30 GR KREM</t>
  </si>
  <si>
    <t>ANTI SKAB  % 5 120 ML LOSYON</t>
  </si>
  <si>
    <t>PIOGTAN 15 MG 90 TABLET</t>
  </si>
  <si>
    <t>PIOGTAN 45 MG 90 TABLET</t>
  </si>
  <si>
    <t>ZENIXA 25 MG 56 KAPSUL</t>
  </si>
  <si>
    <t>ZENIXA 75 MG 14 KAPSUL</t>
  </si>
  <si>
    <t>NOVADE 0,5 MG 30 TABLET</t>
  </si>
  <si>
    <t>NOVADE 1 MG 30 TABLET</t>
  </si>
  <si>
    <t>NOVADE 2 MG 30 TABLET</t>
  </si>
  <si>
    <t>ARILEX 35 MG 4 FILM TABLET</t>
  </si>
  <si>
    <t>KOLROS 10 MG 84 FILM TABLET</t>
  </si>
  <si>
    <t>KOLROS 20 MG 84 FILM KAPLI TABLET</t>
  </si>
  <si>
    <t>KOLROS 40 MG 84 FILM KAPLI TABLET</t>
  </si>
  <si>
    <t>LOSEFAR 250 MG 100 ML SUSPANSIYON</t>
  </si>
  <si>
    <t>DEKSALGIN 25 MG 20 FILM KAPLI TABLET</t>
  </si>
  <si>
    <t>LOSEFAR 250 MG 16 KAPSUL</t>
  </si>
  <si>
    <t>LOSEFAR 500 MG 21 KAPSUL</t>
  </si>
  <si>
    <t>HUMIRA 20 MG/0,2 ML ENJEKSIYONLUK COZELTI ICEREN KULLANIMA HAZIR 2 ADET ENJEKSIYON</t>
  </si>
  <si>
    <t>LOSEFAR 125 MG 100 ML SUSPANSIYON</t>
  </si>
  <si>
    <t>CEFAMEZIN IM 1000 MG 1 FLAKON</t>
  </si>
  <si>
    <t>CEFAMEZIN IM/IV 1000 MG 1 FLAKON</t>
  </si>
  <si>
    <t>CEFIZOX 500 MG 1 FLAKON</t>
  </si>
  <si>
    <t>CEFIZOX IM LIDOKAINLI 500 MG 1 FLAKON</t>
  </si>
  <si>
    <t>NOVOSEF 2 G INFUZYON COZ. HAZIRLAMAK ICIN TOZ</t>
  </si>
  <si>
    <t>SEFUROKS 250 MG 14 TABLET</t>
  </si>
  <si>
    <t>SEFUROKS 250 MG 20 TABLET</t>
  </si>
  <si>
    <t>SEFUROKS 500 MG 10 TABLET</t>
  </si>
  <si>
    <t>SEFUROKS 125 MG 70 ML SUSPANSIYON</t>
  </si>
  <si>
    <t>ASEC 100 MG 20 FILM TABLET</t>
  </si>
  <si>
    <t>SEFUROKS 125 MG 50 ML SUSPANSIYON</t>
  </si>
  <si>
    <t>SEFUROKS 125 MG 100 ML SUSPANSIYON</t>
  </si>
  <si>
    <t>VIGRANDE 25 MG 4 TABLET</t>
  </si>
  <si>
    <t>VIGRANDE 50 MG 8 TABLET</t>
  </si>
  <si>
    <t>VIGRANDE 100 MG 8 TABLET</t>
  </si>
  <si>
    <t>SILDER %1 50 ML SPREY</t>
  </si>
  <si>
    <t>SILVER SULFADIAZIN</t>
  </si>
  <si>
    <t>SIFLOKS 500 MG 10 TABLET</t>
  </si>
  <si>
    <t>SIFLOKS 750 MG 14 TABLET</t>
  </si>
  <si>
    <t>SIFLOKS 750 MG 10 TABLET</t>
  </si>
  <si>
    <t>ESLOPRAM 20 MG 28 FILM TABLET</t>
  </si>
  <si>
    <t>TELZAP 40 MG 28 TABLET</t>
  </si>
  <si>
    <t>TELZAP 80 MG 28 TABLET</t>
  </si>
  <si>
    <t>THIOSPA 8 MG 20 TABLET</t>
  </si>
  <si>
    <t>THIOSPA 4 MG 20 TABLET</t>
  </si>
  <si>
    <t>UNICAP-THERAPEUTIC 30 FILM TABLET</t>
  </si>
  <si>
    <t>SANASOL 150 ML SURUP</t>
  </si>
  <si>
    <t>STOKLARI BITENE KADAR LISTEDE KALACAK - 18 MART 2014 TARIHINDE TOPLANAN FIYAT DEGERLENDIRME KOMISYONU KARARLARINA GORE FIYAT ARTISI  08 OCAK 2016 TARİHLİ FİYAT DEĞERLENDİRME KOMİSYONU KARARINA GÖRE DÖNEMSEL AVRO DEĞERİ 2,1166  TL OLARAK GÜNCELLENMİŞTİR.</t>
  </si>
  <si>
    <t>L01CB01</t>
  </si>
  <si>
    <t>etoposide</t>
  </si>
  <si>
    <t xml:space="preserve">ETOPOSIDE-TEVA 100 MG 1 FLAKON </t>
  </si>
  <si>
    <t>MED ILAC</t>
  </si>
  <si>
    <t xml:space="preserve">  08 OCAK 2016 TARİHLİ FİYAT DEĞERLENDİRME KOMİSYONU KARARINA GÖRE DÖNEMSEL AVRO DEĞERİ 2,1166  TL OLARAK GÜNCELLENMİŞTİR.-AYNI BARKODLU TEK BİR ÜRÜN OLMASI GEREKTİĞİ İÇİN EN SON KURUM KAYITLARINDA BULUNAN HALİ HARİÇ DİĞER İLAÇ PASİF LİSTEYE ALINMIŞTIR.</t>
  </si>
  <si>
    <t>C03CA01</t>
  </si>
  <si>
    <t>furosemide</t>
  </si>
  <si>
    <t>DESAL 20MG/2 ML IM/IV 5 AMPUL</t>
  </si>
  <si>
    <t>20+2</t>
  </si>
  <si>
    <t>R03DA04</t>
  </si>
  <si>
    <t>theophylline</t>
  </si>
  <si>
    <t>TALOTREN  350 MG 30 KAPSUL</t>
  </si>
  <si>
    <t xml:space="preserve">  08 OCAK 2016 TARİHLİ FİYAT DEĞERLENDİRME KOMİSYONU KARARINA GÖRE DÖNEMSEL AVRO DEĞERİ 2,1166  TL OLARAK GÜNCELLENMİŞTİR.-EKK KARARINA ISTINADEN VERILEN DSF ARTISLARI GRF'YE YANSITILMISTIR</t>
  </si>
  <si>
    <t>L01XA03</t>
  </si>
  <si>
    <t>oxaliplatin</t>
  </si>
  <si>
    <t>ELOXATIN 200 MG (5 MG/ML) IV INFUZYON ICIN KONSANTRE COZELTI ICEREN FLAKON</t>
  </si>
  <si>
    <t>ROMANYA</t>
  </si>
  <si>
    <t>HUMIRA PEN 40 MG/0,8 ML KULLANIMA HAZIR ENJEKSIYON KALEMI 2 ADET</t>
  </si>
  <si>
    <t>REFERANSTAN FIYAT DUSUSU (%60 LIK SINIRIN ALTINA DUSMUSTUR) -   08 OCAK 2016 TARİHLİ FİYAT DEĞERLENDİRME KOMİSYONU KARARINA GÖRE DÖNEMSEL AVRO DEĞERİ 2,1166  TL OLARAK GÜNCELLENMİŞTİR.</t>
  </si>
  <si>
    <t>SYMRA 150 MG 56 KAPSUL</t>
  </si>
  <si>
    <t>MONOKET 40 MG 20 TABLET</t>
  </si>
  <si>
    <t>KODLAMA ILE ILGILI AÇIKLAMA</t>
  </si>
  <si>
    <t>D10AD03</t>
  </si>
  <si>
    <t>adapalene</t>
  </si>
  <si>
    <t>STOKLARI BITENE KADAR LISTEDE KALACAK REFERANS DUSUSU, FIYAT ARTISI, (REFERANS DUSUSLERI SEBEBIYLE DAHA ONCE VERILEN FDK ARTISLARI KALDIRILDI).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ARTISINA BAGLI DSF ARTISI</t>
  </si>
  <si>
    <t>ESDEGERI VAR /YOK</t>
  </si>
  <si>
    <t>0 ISKONTODAN MUAF DEGIL</t>
  </si>
  <si>
    <t>VAR</t>
  </si>
  <si>
    <t>YOK</t>
  </si>
  <si>
    <t>2 ENTERAL BESLENME URUNLERI VE TIBBI MAMALAR</t>
  </si>
  <si>
    <t>YOK (IMALATCI KARTI)</t>
  </si>
  <si>
    <t>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3 OCAK 2017 TARIHLI FIYAT DEGERLENDIRME KOMISYONU KARARINA GORE DONEMSEL AVRO DEĞERİ 2,3421 TL OLARAK GUNCELLENMISTIR.  GERCEK KAYNAK FIYAT GUNCELLEME</t>
  </si>
  <si>
    <t>IGNIS 10 MG 28 TABLET</t>
  </si>
  <si>
    <t>ITHAL (KENDI REFERANSINI SUNAN)</t>
  </si>
  <si>
    <t>HEPSERA 10 MG 30 TABLET</t>
  </si>
  <si>
    <t>5 ORANLANMIS ESDEGERI</t>
  </si>
  <si>
    <t>5 GUNCEL KURA GORE ITHALATI YAPILAN KAN URUNLERI</t>
  </si>
  <si>
    <t>A04AA01</t>
  </si>
  <si>
    <t>ondansetron</t>
  </si>
  <si>
    <t>ZOFRAN ZYDIS  (HIZ.COZ.DILALTI) 8 MG 10 DILALTI TABLET</t>
  </si>
  <si>
    <t>6 GERI ODEMESI OLMAYAN URUNLER</t>
  </si>
  <si>
    <t>VIROFO 10 MG TABLET (30 TABLET)</t>
  </si>
  <si>
    <t>HELBA ILAC</t>
  </si>
  <si>
    <t>7 BIYOTEKNOLOJIK</t>
  </si>
  <si>
    <t>8 BIYOBENZER</t>
  </si>
  <si>
    <t>GIOTRIF 20 MG 28 FILM KAPLI TABLET</t>
  </si>
  <si>
    <t>REFERANSTAN FIYAT DUSUSU REFERANSTAN FIYAT DUSUSU STOKLAR BITENE KADAR LISTEDE KALACAKTIR. 3 OCAK 2017 TARIHLI FIYAT DEGERLENDIRME KOMISYONU KARARINA GORE DONEMSEL AVRO DEĞERİ 2,3421 TL OLARAK GUNCELLENMISTIR.  KAYNAK FIYATA BAGLI DSF DUSUSU</t>
  </si>
  <si>
    <t>M05BA03</t>
  </si>
  <si>
    <t>pamidronic acid</t>
  </si>
  <si>
    <t>PAMIDRIA 90 MG/10 ML IV INFUZYON ICIN KONSANTRE COZELTI ICEREN 1 FLAKON</t>
  </si>
  <si>
    <t>EKLEME, YENI URUN STOKLAR BITENE KADAR LISTEDE KALACAKTIR. 3 OCAK 2017 TARIHLI FIYAT DEGERLENDIRME KOMISYONU KARARINA GORE DONEMSEL AVRO DEĞERİ 2,3421 TL OLARAK GUNCELLENMISTIR.</t>
  </si>
  <si>
    <t>REFERANS EŞDEĞER YIRMIYIL KOLONUNDA BULUNAN GBTU: GELENEKSEL BITKISEL TIBBI URUN</t>
  </si>
  <si>
    <t>L01BC06</t>
  </si>
  <si>
    <t>capecitabine</t>
  </si>
  <si>
    <t>XELODA 150 MG 60 LAK TABLET</t>
  </si>
  <si>
    <t>KAPESITABIN</t>
  </si>
  <si>
    <t>GIOTRIF 30 MG 28 FILM KAPLI TABLET</t>
  </si>
  <si>
    <t>INHALER URUN KODLANDIRMA SISTEMI</t>
  </si>
  <si>
    <t>GIOTRIF 40 MG 28 FILM KAPLI TABLET</t>
  </si>
  <si>
    <t>A</t>
  </si>
  <si>
    <t>KURU TOZ INHALERLER</t>
  </si>
  <si>
    <t>DIRENCI OLMAYAN CIHAZ</t>
  </si>
  <si>
    <t>KP-1</t>
  </si>
  <si>
    <t>FIX KAPSUL ICEREN URUN</t>
  </si>
  <si>
    <t>A-1</t>
  </si>
  <si>
    <t>EYLEA 40 MG/ML INTRAVITREAL ENJEKSIYON ICIN COZ. ICEREN 1 FLAKON</t>
  </si>
  <si>
    <t xml:space="preserve">JENERIGI PIYASAYA CIKTIGI ICIN %60 LIK REFERANSA GORE FIYATI DUZENLENMISTIR REFERANSTAN FIYAT DUSUSU REFERANSTAN FIYAT DUSUSU. 3 OCAK 2017 TARIHLI FIYAT DEGERLENDIRME KOMISYONU KARARINA GORE DONEMSEL AVRO DEĞERİ 2,3421 TL OLARAK GUNCELLENMISTIR.  14 SUBAT 2018 TARIHLI FIYAT DEGERLENDIRME KOMISYONU KARARINA GORE AVRO DEGERI 2,6934 TL OLARAK GUNCELLENMISTIR.  </t>
  </si>
  <si>
    <t>KAPSULLER</t>
  </si>
  <si>
    <t>COLNAR 10 MG 28 FILM KAPLI TABLET</t>
  </si>
  <si>
    <t>DUSUK IC DIRENCLI CIHAZ</t>
  </si>
  <si>
    <t>KP-2</t>
  </si>
  <si>
    <t xml:space="preserve">AYRI KAPSUL ICEREN URUN </t>
  </si>
  <si>
    <t>A-2</t>
  </si>
  <si>
    <t>BLISTER ICEREN CIHAZLAR</t>
  </si>
  <si>
    <t>STOKLARI BITENE KADAR LISTEDE KALACAK RESEN REFERANSTAN FIYAT DUSUSU FIYAT DUZELTMESI REFERANSTAN FIYAT ARTISI. 3 OCAK 2017 TARIHLI FIYAT DEGERLENDIRME KOMISYONU KARARINA GORE DONEMSEL AVRO DEĞERİ 2,3421 TL OLARAK GUNCELLENMISTIR.</t>
  </si>
  <si>
    <t>BL 1</t>
  </si>
  <si>
    <t xml:space="preserve">DISCUS/DISCAIR </t>
  </si>
  <si>
    <t>FERRO SANOL 20 DUODENAL KAPSUL</t>
  </si>
  <si>
    <t>A-3</t>
  </si>
  <si>
    <t>TOZ YUKLU CIHAZLAR</t>
  </si>
  <si>
    <t>ORTA IC DIRENCLI CIHAZ</t>
  </si>
  <si>
    <t>BL-2</t>
  </si>
  <si>
    <t>REPLAGAL 1 MG/ML INFUZYON ICIN KONSANTRE COZELTI ICEREN 1 FLAKON</t>
  </si>
  <si>
    <t>SANOHALER</t>
  </si>
  <si>
    <t>SHIRE ILAC</t>
  </si>
  <si>
    <t>B</t>
  </si>
  <si>
    <t>OLCULU DOZ INHALERLER</t>
  </si>
  <si>
    <t>BL-3</t>
  </si>
  <si>
    <t>ELLIPTA</t>
  </si>
  <si>
    <t>B-1</t>
  </si>
  <si>
    <t>BASINCLI OLCULU DOZ INHALER</t>
  </si>
  <si>
    <t>TZ-1</t>
  </si>
  <si>
    <t>TURBUHALER</t>
  </si>
  <si>
    <t>B-2</t>
  </si>
  <si>
    <t>SOFT MIST INHALER (RESPIMAT)</t>
  </si>
  <si>
    <t>VALDOXAN 25 MG 28 FILM KAPLI TABLET</t>
  </si>
  <si>
    <t>SERVIER ILAC</t>
  </si>
  <si>
    <t>YUKSEK IC DIRENCLI CIHAZ</t>
  </si>
  <si>
    <t>TZ-2</t>
  </si>
  <si>
    <t>EASYHALER</t>
  </si>
  <si>
    <t>C</t>
  </si>
  <si>
    <t>SOLUSYON (NEBUL)</t>
  </si>
  <si>
    <t>TZ-3</t>
  </si>
  <si>
    <t>NEXTHALER</t>
  </si>
  <si>
    <t>AE-1</t>
  </si>
  <si>
    <t>AEROSOL</t>
  </si>
  <si>
    <t xml:space="preserve">AE-2 </t>
  </si>
  <si>
    <t>RESPIMAT</t>
  </si>
  <si>
    <t>FIRMA ISIM DUZELTMESI - STOKLARI BITENE KADAR LISTEDE KALACAK --EKK KARARINA ISTINADEN VERILEN DSF ARTISLARI GRF'YE YANSITILMISTIR 3 OCAK 2017 TARIHLI FIYAT DEGERLENDIRME KOMISYONU KARARINA GORE DONEMSEL AVRO DEĞERİ 2,3421 TL OLARAK GUNCELLENMISTIR.  MALIYET KARTI ILE DSF ARTISI</t>
  </si>
  <si>
    <t>NB</t>
  </si>
  <si>
    <t xml:space="preserve">NEBULLER </t>
  </si>
  <si>
    <t>G01AF</t>
  </si>
  <si>
    <t>ımidazole derivatives</t>
  </si>
  <si>
    <t>ZALAIN   300 MG 1 VAJINAL SUPOZITUVAR</t>
  </si>
  <si>
    <t>A10BF01</t>
  </si>
  <si>
    <t>acarbose</t>
  </si>
  <si>
    <r>
      <rPr>
        <b/>
        <sz val="12"/>
        <rFont val="Times New Roman"/>
        <family val="1"/>
        <charset val="162"/>
      </rPr>
      <t xml:space="preserve">Bir ürün Pasif Listeye aşağıda belirtilen durumlarda alınmaktadır; </t>
    </r>
    <r>
      <rPr>
        <sz val="12"/>
        <rFont val="Times New Roman"/>
        <family val="1"/>
        <charset val="162"/>
      </rPr>
      <t xml:space="preserve">
</t>
    </r>
    <r>
      <rPr>
        <b/>
        <sz val="12"/>
        <rFont val="Times New Roman"/>
        <family val="1"/>
        <charset val="162"/>
      </rPr>
      <t>1.</t>
    </r>
    <r>
      <rPr>
        <sz val="12"/>
        <rFont val="Times New Roman"/>
        <family val="1"/>
        <charset val="162"/>
      </rPr>
      <t xml:space="preserve"> Kurumumuz tarafından ruhsatı iptal edilen veya askıya alınan ürünler, Aktif Listeden silinip Pasif Listeye alınmaktadır.
</t>
    </r>
    <r>
      <rPr>
        <b/>
        <sz val="12"/>
        <rFont val="Times New Roman"/>
        <family val="1"/>
        <charset val="162"/>
      </rPr>
      <t>2.</t>
    </r>
    <r>
      <rPr>
        <sz val="12"/>
        <rFont val="Times New Roman"/>
        <family val="1"/>
        <charset val="162"/>
      </rPr>
      <t xml:space="preserve"> Ürün isim değişikliği, barkod değişikliği, firma devri veya firma unvan değişikliği durumlarında ilaç fiyat listesinde yer alan eski ürünlerin </t>
    </r>
    <r>
      <rPr>
        <b/>
        <sz val="12"/>
        <rFont val="Times New Roman"/>
        <family val="1"/>
        <charset val="162"/>
      </rPr>
      <t xml:space="preserve">"DEGISIKLIK TARIHINDE YAPILAN SON ISLEM" </t>
    </r>
    <r>
      <rPr>
        <sz val="12"/>
        <rFont val="Times New Roman"/>
        <family val="1"/>
        <charset val="162"/>
      </rPr>
      <t>sütununa "</t>
    </r>
    <r>
      <rPr>
        <b/>
        <sz val="12"/>
        <rFont val="Times New Roman"/>
        <family val="1"/>
        <charset val="162"/>
      </rPr>
      <t>stoklar bitene kadar listede kalacaktır</t>
    </r>
    <r>
      <rPr>
        <sz val="12"/>
        <rFont val="Times New Roman"/>
        <family val="1"/>
        <charset val="162"/>
      </rPr>
      <t>" ifadesi eklenmektedir. Daha sonra İTS kayıtları ile karşılaştırılıp İTS kaydı bulunmayan ve açıklama sütununda "</t>
    </r>
    <r>
      <rPr>
        <b/>
        <sz val="12"/>
        <rFont val="Times New Roman"/>
        <family val="1"/>
        <charset val="162"/>
      </rPr>
      <t>stoklar bitene kadar listede kalacaktır</t>
    </r>
    <r>
      <rPr>
        <sz val="12"/>
        <rFont val="Times New Roman"/>
        <family val="1"/>
        <charset val="162"/>
      </rPr>
      <t xml:space="preserve">" ifadesi olan bu ürünler Aktif Listeden silinip Pasif Listeye alınmaktadır.
</t>
    </r>
    <r>
      <rPr>
        <b/>
        <sz val="12"/>
        <rFont val="Times New Roman"/>
        <family val="1"/>
        <charset val="162"/>
      </rPr>
      <t>3.</t>
    </r>
    <r>
      <rPr>
        <sz val="12"/>
        <rFont val="Times New Roman"/>
        <family val="1"/>
        <charset val="162"/>
      </rPr>
      <t xml:space="preserve"> Barkod değişikliği yapılmadan firma ünvan değişikliği veya isim değişikliği yapılan ürünlerden eski firma ünvanına sahip veya eski isimli olan ürünler, Aktif Listeden silinip Pasif Listeye alınmaktadır. Aynı barkodlu güncel firma ünvanına sahip veya güncel isimli ürün,  ITS stok verisi olacağından Aktif Listede yer almaya devam etmektedir. 
               Dolayısıyla Pasif Listeye alınmış ürünlerin, ruhsatları  artık geçerli olmadığından satışları yoktur. Pasif Listedeki fiyatlar, ürünlerin pasif listeye alındığı tarihteki fiyatlarıdır. </t>
    </r>
    <r>
      <rPr>
        <b/>
        <sz val="12"/>
        <rFont val="Times New Roman"/>
        <family val="1"/>
        <charset val="162"/>
      </rPr>
      <t>Bu nedenle Pasif Listedeki ürünlerin fiyatları güncel ve geçerli değildir.</t>
    </r>
    <r>
      <rPr>
        <sz val="12"/>
        <rFont val="Times New Roman"/>
        <family val="1"/>
        <charset val="162"/>
      </rPr>
      <t xml:space="preserve">
</t>
    </r>
  </si>
  <si>
    <t>STOKLARI BITENE KADAR LISTEDE KALACAK REFERANS GUNCELLEME REFERANS GUNCELLEME. 3 OCAK 2017 TARIHLI FIYAT DEGERLENDIRME KOMISYONU KARARINA GORE DONEMSEL AVRO DEĞERİ 2,3421 TL OLARAK GUNCELLENMISTIR.</t>
  </si>
  <si>
    <t>KARUM 75 MG 28 FILM TABLET</t>
  </si>
  <si>
    <t>COLNAR 20 MG 28 FILM KAPLI TABLET</t>
  </si>
  <si>
    <t>VESICARE 10 MG 90 FILM TABLET</t>
  </si>
  <si>
    <t>EKLEME, YENI URUN REFERANS DUSUSU 3 OCAK 2017 TARIHLI FIYAT DEGERLENDIRME KOMISYONU KARARINA GORE DONEMSEL AVRO DEĞERİ 2,3421 TL OLARAK GUNCELLENMISTIR. STOKLAR BITENE KADAR LISTEDE KALACAKTIR.</t>
  </si>
  <si>
    <t>H01AA02</t>
  </si>
  <si>
    <t>tetracosactide</t>
  </si>
  <si>
    <t>SYNACTHEN DEPOT  1 MG 1 AMPUL</t>
  </si>
  <si>
    <t>TETRAKOSAKTID</t>
  </si>
  <si>
    <t>8 OCAK 2016 TARİHLİ FİYAT DEĞERLENDİRME KOMİSYONU KARARINA GÖRE DÖNEMSEL AVRO DEĞERİ 2,1166 TL OLARAK GÜNCELLENMİŞTİR. FIRMA DEVRI--STOKLAR BITENE KADAR LISTEDE KALACAKTIR. REFERANS GUNCELLEME. FDK ARTIS ORANLARI, KUR ARTIS ORANINDAN(%10,65) YUKSEK OLDUGU ICIN KUR ARTISI VERILMEMISTIR.</t>
  </si>
  <si>
    <t xml:space="preserve"> 16.02.2016 TARİHLİ FDK KARARI İLE TEBLİĞ MADDE 9-7 GEREĞİ ARTIŞ VE REFERANS FİYAT ARTIŞI YAPILMIŞTIR. </t>
  </si>
  <si>
    <t>A04AA05</t>
  </si>
  <si>
    <t>palonosetron</t>
  </si>
  <si>
    <t>PALOXITRON 250 MCG/5 ML  IV ENJEKSIYON ICIN COZELTI ICEREN 1 AMPUL</t>
  </si>
  <si>
    <t>FIYAT DUSUSU STOKLAR BITENE KADAR LISTEDE KALACAKTIR. 3 OCAK 2017 TARIHLI FIYAT DEGERLENDIRME KOMISYONU KARARINA GORE DONEMSEL AVRO DEĞERİ 2,3421 TL OLARAK GUNCELLENMISTIR. RE'SEN KAYNAK FIYATA BAĞLI DSF DUSUSU DSF DUZELTME</t>
  </si>
  <si>
    <t>J07AL02</t>
  </si>
  <si>
    <t>pneumococcus, purified polysaccharides antigen conjugated</t>
  </si>
  <si>
    <t>PREVENAR 13/0,5 ML IM ENJEKSIYON ICIN SUS. ICEREN KUL.HAZIR ENJEKTOR</t>
  </si>
  <si>
    <t>SAKKARIN + CRM 197  TASIYICI PROTEIN</t>
  </si>
  <si>
    <t>FIRMA UNVAN DEGISIKLIGI STOKLAR BITENE KADAR LISTEDE KALACAK REFERANSTAN FIYAT DUSUSU 3 OCAK 2017 TARIHLI FIYAT DEGERLENDIRME KOMISYONU KARARINA GORE DONEMSEL AVRO DEĞERİ 2,3421 TL OLARAK GUNCELLENMISTIR.  KAYNAK FIYATA BAGLI DSF ARTISI</t>
  </si>
  <si>
    <t>CEFBIR 250 MG/5 ML ORAL SUSPANSIYON HAZIRLAMAK ICIN KURU TOZ 100 ML</t>
  </si>
  <si>
    <t>R06AX18</t>
  </si>
  <si>
    <t>acrivastine</t>
  </si>
  <si>
    <t>SEMPREX 30 KAPSUL</t>
  </si>
  <si>
    <t>AKRIVASTIN</t>
  </si>
  <si>
    <t>GLUCOBAY 100 MG 30 TABLET</t>
  </si>
  <si>
    <t>RUHSATI ASKIYA ALINDIGINDAN PASIFE ALINMISTIR.</t>
  </si>
  <si>
    <t xml:space="preserve">FDK KARARINA İSTİNADEN YAPILAN ARTIŞLAR SIRASINDA REFERANSININ %60 INA DÜŞMEMESİ İCİN DSF'Sİ 3,83 TL'YE KADAR CIKARILMIŞTI. REFERANSININ %60'INA DÜŞMESİ GEREKMEYEN ÜRÜN OLMASI NEDENİYLE ALAMADIĞI ARTIŞ DSF'SİNE İLAVE EDİLMİŞTİR.-EKK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t>
  </si>
  <si>
    <t>CLOPEROL 75 MG 28 FILM TABLET</t>
  </si>
  <si>
    <t>STOKLARI BİTENE KADAR LİSTEDE KALACAK-FIYAT DUSUSU RESEN REFERANS DUSUSU. 3 OCAK 2017 TARIHLI FIYAT DEGERLENDIRME KOMISYONU KARARINA GORE DONEMSEL AVRO DEĞERİ 2,3421 TL OLARAK GUNCELLENMISTIR.  RE'SEN GERCEK KAYNAK FIYAT DUSUSU</t>
  </si>
  <si>
    <t>ZOFRAN ZYDIS 4 MG 10 TABLET</t>
  </si>
  <si>
    <t xml:space="preserve">REFERANSTAN FIYAT DUSUSU REFERANS ULKE GUNCELLEME STOKLAR BITENE KADAR LISTEDE KALACAKTIR. 3 OCAK 2017 TARIHLI FIYAT DEGERLENDIRME KOMISYONU KARARINA GORE DONEMSEL AVRO DEĞERİ 2,3421 TL OLARAK GUNCELLENMISTIR.  14 SUBAT 2018 TARIHLI FIYAT DEGERLENDIRME KOMISYONU KARARINA GORE AVRO DEGERI 2,6934 TL OLARAK GUNCELLENMISTIR.  </t>
  </si>
  <si>
    <t>G03CC06</t>
  </si>
  <si>
    <t>estriol</t>
  </si>
  <si>
    <t>GYNOFLOR VAJINAL TABLET</t>
  </si>
  <si>
    <t>LAKTOBASILLUS ASIDOPILUS + ESTRADIOL</t>
  </si>
  <si>
    <t>VESICARE 5 MG 90 FILM TABLET</t>
  </si>
  <si>
    <t>EKLEME, YENI URUN REFERANS DUSUSU 3 OCAK 2017 TARIHLI FIYAT DEGERLENDIRME KOMISYONU KARARINA GORE DONEMSEL AVRO DEĞERİ 2,3421 TL OLARAK GUNCELLENMISTIR. STOKLAR BITENE KADAR LISTEDE KALACAKTIR.  KAYNAK FIYATA BAGLI DSF DUSUSU</t>
  </si>
  <si>
    <t>ZINCODAY 50 MG 40 EFERVESAN TABLET</t>
  </si>
  <si>
    <t>DUACT 30 KAPSUL</t>
  </si>
  <si>
    <t>FINLANDIYA</t>
  </si>
  <si>
    <t>FIRMA UNVAN DEGISIKLIGI - MALIYET KARTI ILE FIYAT ARTISI STOKLAR BITENE KADAR LISTEDE KALACAKTIR. 3 OCAK 2017 TARIHLI FIYAT DEGERLENDIRME KOMISYONU KARARINA GORE DONEMSEL AVRO DEĞERİ 2,3421 TL OLARAK GUNCELLENMISTIR. MALIYET KARTI ILE DSF ARTISI.</t>
  </si>
  <si>
    <t>CEFBIR 300 MG 20 KAPSUL</t>
  </si>
  <si>
    <t>REFERANS FIYAT DUSUSU - FIRMA UNVAN DEGISIKLIGI STOKLAR BITENE KADAR LISTEDE KALACAKTIR. 3 OCAK 2017 TARIHLI FIYAT DEGERLENDIRME KOMISYONU KARARINA GORE DONEMSEL AVRO DEĞERİ 2,3421 TL OLARAK GUNCELLENMISTIR.</t>
  </si>
  <si>
    <t>L04AX01</t>
  </si>
  <si>
    <t>azathioprine</t>
  </si>
  <si>
    <t xml:space="preserve">AZATHIOPRINE   50 MG 100 TABLET </t>
  </si>
  <si>
    <t>INLYTA 1 MG 56 FILM KAPLI TABLET</t>
  </si>
  <si>
    <t>FIRMA UNVAN DEGISIKLIGI OLDUGU ICIN ESKI URUNUN STOKLARI BITMESI SEBEBIYLE PASIFE ALINDI</t>
  </si>
  <si>
    <t>EŞDEĞER OLARAK DUZELTILDI -   08 OCAK 2016 TARİHLİ FİYAT DEĞERLENDİRME KOMİSYONU KARARINA GÖRE DÖNEMSEL AVRO DEĞERİ 2,1166  TL OLARAK GÜNCELLENMİŞTİR.</t>
  </si>
  <si>
    <t>INLYTA 3 MG 56 FILM KAPLI TABLET</t>
  </si>
  <si>
    <t>REFERANS FIYAT DUSUSU -ESDEGERI KOLONU 1 OLARAK DEGISTIRILDI STOKLAR BITENE KADAR LISTEDE KALACAKTIR RESEN REFERANS DUSUSU 3 OCAK 2017 TARIHLI FIYAT DEGERLENDIRME KOMISYONU KARARINA GORE DONEMSEL AVRO DEĞERİ 2,3421 TL OLARAK GUNCELLENMISTIR.</t>
  </si>
  <si>
    <t xml:space="preserve">DEPAKIN 400MG/4ML IV ENJ. COZ. ICIN LIYOFILIZE TOZ ICEREN  4 FLAKON+4 COZUCU AMPUL </t>
  </si>
  <si>
    <t>INLYTA 5 MG 56 FILM KAPLI TABLET</t>
  </si>
  <si>
    <t>REFERANSTAN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</si>
  <si>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09 ARALIK 2015 TARIHINDE TOPLANAN FIYAT DEGERLENDIRME KOMISYONU KARARLARINA GORE FIYAT ARTISI - 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</si>
  <si>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D04A</t>
  </si>
  <si>
    <t>ANTIPRURITICS, INCL. ANTIHISTAMINES, ANESTHETICS, ETC.</t>
  </si>
  <si>
    <t>DIFESTOL 30 GR JEL</t>
  </si>
  <si>
    <t>LIDOKAIN HCL + DIFENHIDRAMIN HCL</t>
  </si>
  <si>
    <t>0,6+0,36</t>
  </si>
  <si>
    <t>MEIACT 200 MG 10 FILM TABLET</t>
  </si>
  <si>
    <t>INLYTA 7 MG 56 FILM KAPLI TABLET</t>
  </si>
  <si>
    <t>3 TEMMUZ 2014 TARIHINDE TOPLANAN FIYAT DEGERLENDIRME KOMISYONU KARARLARINA GORE FIYAT ARTISI - STOKLARI BITENE KADAR LISTEDE KALACAK REFERANS GUNCELLEME.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29 MAYIS 2018 TARIHLI FIYAT DEGERLENDIRME KOMISYONU KARARIYLA DSF ARTISI VERILMISTIR.</t>
  </si>
  <si>
    <t xml:space="preserve">3 TEMMUZ 2014 TARIHINDE TOPLANAN FIYAT DEGERLENDIRME KOMISYONU KARARLARINA GORE FIYAT ARTISI - STOKLARI BITENE KADAR LISTEDE KALACAK REFERANS GUNCELLEME.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t>
  </si>
  <si>
    <t>N01BB58</t>
  </si>
  <si>
    <t>articaine, combinations</t>
  </si>
  <si>
    <t>ULTRACAIN-DS FORTE 100 KARPUL</t>
  </si>
  <si>
    <t>40+0,012</t>
  </si>
  <si>
    <t>3 TEMMUZ 2014 TARIHINDE TOPLANAN FIYAT DEGERLENDIRME KOMISYONU KARARLARINA GORE FIYAT ARTISI -   08 OCAK 2016 TARİHLİ FİYAT DEĞERLENDİRME KOMİSYONU KARARINA GÖRE DÖNEMSEL AVRO DEĞERİ 2,1166  TL OLARAK GÜNCELLENMİŞTİR.</t>
  </si>
  <si>
    <t>RE'SEN REFERANS DUSUSU STOKLAR BITENE KADAR LISTEDE KALACAKTIR RESEN REFERANSTAN FIYAT DUSUSU 3 OCAK 2017 TARIHLI FIYAT DEGERLENDIRME KOMISYONU KARARINA GORE DONEMSEL AVRO DEĞERİ 2,3421 TL OLARAK GUNCELLENMISTIR.</t>
  </si>
  <si>
    <t>ESOM 40 MG 28 ENTERIK KAPLI MIKROPELLET KAPSUL</t>
  </si>
  <si>
    <t>STOKLARI BITENE KADAR LISTEDE KALACAK RESEN REFERANSTAN FIYAT DUSUSU. FIYAT DUSUSU- FIRMA STOK ZARARLARINI KARSILAMAYI TAAHHUT ETMISTIR. 3 OCAK 2017 TARIHLI FIYAT DEGERLENDIRME KOMISYONU KARARINA GORE DONEMSEL AVRO DEĞERİ 2,3421 TL OLARAK GUNCELLENMISTIR.</t>
  </si>
  <si>
    <t>ENRICH 250 ML FSMP</t>
  </si>
  <si>
    <t>CUROSURF 120 MG/1,5 ML INTRATRAKEAL SUSPANSIYON 1 ADET TEK DOZLUK FLAKON</t>
  </si>
  <si>
    <t>BULGARISTAN</t>
  </si>
  <si>
    <t>CUROSURF 240 MG/3 ML INTRATRAKEAL SUSPANSIYON 1 ADET TEK DOZLUK FLAKON</t>
  </si>
  <si>
    <t>SLOVAKYA</t>
  </si>
  <si>
    <t>DAHA ONCEKI FDK ARTIS ORANLARI KALDIRILMIS, 10.05.2016 FDK ILE GUNCEL REFERANS KARSILIGI UZERINE ARTIS VERILMISTIR.</t>
  </si>
  <si>
    <t>A10BH04</t>
  </si>
  <si>
    <t>alogliptin </t>
  </si>
  <si>
    <t>VIPIDIA 12,5 MG 28 FILM KAPLI TABLET</t>
  </si>
  <si>
    <t xml:space="preserve"> REFERANS DUSUSU 3 OCAK 2017 TARIHLI FIYAT DEGERLENDIRME KOMISYONU KARARINA GORE DONEMSEL AVRO DEĞERİ 2,3421 TL OLARAK GUNCELLENMISTIR.</t>
  </si>
  <si>
    <t>A06AB04</t>
  </si>
  <si>
    <t>phenolphthalein</t>
  </si>
  <si>
    <t>ALIN 50 MG  20 TABLET</t>
  </si>
  <si>
    <t>AMPAHO 10 MG 30 FILM KAPLI TABLET</t>
  </si>
  <si>
    <t xml:space="preserve">SANOFI ILAC SAN. </t>
  </si>
  <si>
    <t>18 MART 2014 TARIHINDE TOPLANAN FIYAT DEGERLENDIRME KOMISYONU KARARLARINA GORE FIYAT ARTISI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</si>
  <si>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BEMIKS 30 FILM TABLET</t>
  </si>
  <si>
    <t>AMPAHO 5 MG 30 FILM KAPLI TABLET</t>
  </si>
  <si>
    <t xml:space="preserve">STOKLARI BITENE KADAR LISTEDE KALACAK -EKK KARARINA ISTINADEN VERILEN DSF ARTISLARI GRF'YE YANSITILMISTIR MALIYET KARTI ILE FIYAT ARTISI. 3 OCAK 2017 TARIHLI FIYAT DEGERLENDIRME KOMISYONU KARARINA GORE DONEMSEL AVRO DEĞERİ 2,3421 TL OLARAK GUNCELLENMISTIR. </t>
  </si>
  <si>
    <t>D03AX03</t>
  </si>
  <si>
    <t>dexpanthenol </t>
  </si>
  <si>
    <t>DEXPANTEN %5 KREM, 30 G</t>
  </si>
  <si>
    <t>VOLIBRIS 10 MG 30 FILM KAPLI TABLET</t>
  </si>
  <si>
    <t>EKLEME, YENI URUN FDK KARARINA İSTİNADEN 22 ŞUBAT 2016 TARİHLİ LİSTEDE %3 ARTIŞ ALAMADIĞI İCİN %3 ARTIŞ VERİLMİŞTİR. 3 OCAK 2017 TARIHLI FIYAT DEGERLENDIRME KOMISYONU KARARINA GORE DONEMSEL AVRO DEĞERİ 2,3421 TL OLARAK GUNCELLENMISTIR. STOKLAR BITENE KADAR LISTEDE KALACAKTIR.</t>
  </si>
  <si>
    <t>A11EB</t>
  </si>
  <si>
    <t>vitamin b-complex with vitamin c</t>
  </si>
  <si>
    <t>BEMIKS C 30 FILM TABLET</t>
  </si>
  <si>
    <t>VOLIBRIS 5 MG 30 FILM KAPLI TABLET</t>
  </si>
  <si>
    <t>AMBISOME 50 MG 1 FLAKON</t>
  </si>
  <si>
    <t xml:space="preserve">STOKLARI BITENE KADAR LISTEDE KALACAK MALIYET KARTI ILE FIYAT ARTISI. 3 OCAK 2017 TARIHLI FIYAT DEGERLENDIRME KOMISYONU KARARINA GORE DONEMSEL AVRO DEĞERİ 2,3421 TL OLARAK GUNCELLENMISTIR. </t>
  </si>
  <si>
    <t>REBONE PLUS 4 TABLET</t>
  </si>
  <si>
    <t>70+5600</t>
  </si>
  <si>
    <t>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</si>
  <si>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AIRPLUS 25/250 MCG INHALASYON ICIN OLCULU DOZLU AEROSOL 120 DOZ</t>
  </si>
  <si>
    <t>250+25</t>
  </si>
  <si>
    <t>FIRMA DEVRI  -   08 OCAK 2016 TARİHLİ FİYAT DEĞERLENDİRME KOMİSYONU KARARINA GÖRE DÖNEMSEL AVRO DEĞERİ 2,1166  TL OLARAK GÜNCELLENMİŞTİR. RESEN REFERANS DUSUSU</t>
  </si>
  <si>
    <t>ELOXATIN 100 MG IV INFUZYON ICIN KONSANTRE SOLUSYON</t>
  </si>
  <si>
    <t>J01GB06</t>
  </si>
  <si>
    <t>amikacin</t>
  </si>
  <si>
    <t>AMIKASIN SULFAT</t>
  </si>
  <si>
    <t>DEXPANTEN %5 30 G MERHEM</t>
  </si>
  <si>
    <t>EKLEME, YENI URUN - FDK KARARINA İSTİNADEN 22 ŞUBAT 2016 TARİHLİ LİSTEDE %3 ARTIŞ ALAMADIĞI İCİN %3 ARTIŞ VERİLMİŞTİR. 3 OCAK 2017 TARIHLI FIYAT DEGERLENDIRME KOMISYONU KARARINA GORE DONEMSEL AVRO DEĞERİ 2,3421 TL OLARAK GUNCELLENMISTIR. STOKLAR BITENE KADAR LISTEDE KALACAKTIR.</t>
  </si>
  <si>
    <t>A05AA</t>
  </si>
  <si>
    <t>bile acid preparations</t>
  </si>
  <si>
    <t>TAUROLITE 250 MG 100 KAPSUL</t>
  </si>
  <si>
    <t>TAUROURSODEOKSIKOLIK ASIT</t>
  </si>
  <si>
    <t xml:space="preserve">KABIVEN PERIPHERAL INFUZYONLUK EMULSIYON, 2400 ML </t>
  </si>
  <si>
    <t xml:space="preserve"> 3 OCAK 2017 TARIHLI FIYAT DEGERLENDIRME KOMISYONU KARARINA GORE DONEMSEL AVRO DEĞERİ 2,3421 TL OLARAK GUNCELLENMISTIR.  14 SUBAT 2018 TARIHLI FIYAT DEGERLENDIRME KOMISYONU KARARINA GORE AVRO DEGERI 2,6934 TL OLARAK GUNCELLENMISTIR.   GERCEK KAYNAK FIYAT ARTISINA BAGLI DSF ARTISI</t>
  </si>
  <si>
    <t>SMOF KABIVEN PERIPHERAL INFUZYONLUK EMULSIYON 1448 ML</t>
  </si>
  <si>
    <t>ITHALDEN IMALE GECTIGI ICIN ITHAL URUN PASIFE ALINMISTIR.</t>
  </si>
  <si>
    <t>04 NISAN 2013 TARIHINDE TOPLANAN FIYAT DEGERLENDIRME KOMISYONU KARARLARINA GORE TEBLIGIN 5-1-A MADDESI GEREGI %15,00 ORANINDA FIYAT ARTISI 3 OCAK 2017 TARIHLI FIYAT DEGERLENDIRME KOMISYONU KARARINA GORE DONEMSEL AVRO DEĞERİ 2,3421 TL OLARAK GUNCELLENMISTIR.</t>
  </si>
  <si>
    <t>71+32+28+25+16</t>
  </si>
  <si>
    <t>A11EA</t>
  </si>
  <si>
    <t>vitamin b-complex, plain</t>
  </si>
  <si>
    <t>BEMIKS 5 AMPUL</t>
  </si>
  <si>
    <t>B05BA01</t>
  </si>
  <si>
    <t>amino acids</t>
  </si>
  <si>
    <t>BELÇİKA</t>
  </si>
  <si>
    <t xml:space="preserve">STOKLARI BITENE KADAR LISTEDE KALACAK -EKK KARARINA ISTINADEN VERILEN DSF ARTISLARI GRF'YE YANSITILMISTIR 3 OCAK 2017 TARIHLI FIYAT DEGERLENDIRME KOMISYONU KARARINA GORE DONEMSEL AVRO DEĞERİ 2,3421 TL OLARAK GUNCELLENMISTIR. ESDEGERI KOLONU DUZELTILDI. </t>
  </si>
  <si>
    <t>R06AA02</t>
  </si>
  <si>
    <t>diphenhydramine</t>
  </si>
  <si>
    <t>FENOTRAL  5 ML 12.5 MG 100 ML SURUP</t>
  </si>
  <si>
    <t xml:space="preserve">AMINOVEN %10 IV INFUZYON COZELTISI, 500 ML </t>
  </si>
  <si>
    <t>PRIMENE %10 INFUZYONLUK PEDIYATRIK AMINOASIT COZELTISI 250 ML</t>
  </si>
  <si>
    <t xml:space="preserve">TEBLIGIN 6 S MADDESINE GORE YIRMIYIL OLARAK DUZELTILDI -   08 OCAK 2016 TARİHLİ FİYAT DEĞERLENDİRME KOMİSYONU KARARINA GÖRE DÖNEMSEL AVRO DEĞERİ 2,1166  TL OLARAK GÜNCELLENMİŞTİR.-EKK KARARINA ISTINADEN VERILEN DSF ARTISLARI GRF'YE YANSITILMISTIR </t>
  </si>
  <si>
    <t>R05CA03</t>
  </si>
  <si>
    <t>guaifenesin</t>
  </si>
  <si>
    <t>VICKS VAPOSYRUP 200 MG/15 ML EXPECTORANT SURUP 120 ML</t>
  </si>
  <si>
    <t>GUAIFENESIN</t>
  </si>
  <si>
    <t>ELOXATIN 50 MG IV INFUZYON ICIN KONSANTRE SOLUSYON</t>
  </si>
  <si>
    <t>N05AL05</t>
  </si>
  <si>
    <t>amisulpride</t>
  </si>
  <si>
    <t>SOLIAN 400 MG 30 FILM TABLET</t>
  </si>
  <si>
    <t>OLLAFAX 5 MG 28 FILM TABLET</t>
  </si>
  <si>
    <t xml:space="preserve"> 9-15 NISAN 2018 TARIHLI FDK KARARIYLA FDK LI URUN OLMA DURUMU KALDIRILMISTIR.</t>
  </si>
  <si>
    <t>VOLTAREN 25 MG 30 TABLET</t>
  </si>
  <si>
    <t>EKK  KARARINA ISTINADEN VERILEN DSF ARTISLARI GRF'YE YANSITILMISTIR-STOKLAR BITENE KADAR LISTEDE KALACAK. 3 OCAK 2017 TARIHLI FIYAT DEGERLENDIRME KOMISYONU KARARINA GORE DONEMSEL AVRO DEĞERİ 2,3421 TL OLARAK GUNCELLENMISTIR.</t>
  </si>
  <si>
    <t>C08CA01</t>
  </si>
  <si>
    <t>amlodipine</t>
  </si>
  <si>
    <t>AMLODIS 10 MG 20 TABLET</t>
  </si>
  <si>
    <t>V03AF03</t>
  </si>
  <si>
    <t>calcium folinate</t>
  </si>
  <si>
    <t>LEUCOVORIN-TEVA 300 MG 1 FLAKON</t>
  </si>
  <si>
    <t>AMLOKARD 10 MG 30 TABLET</t>
  </si>
  <si>
    <t>RE'SEN REFERANSTAN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</si>
  <si>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N07CA03</t>
  </si>
  <si>
    <t>flunarizine</t>
  </si>
  <si>
    <t>SIBELIUM  5 MG 50 KAPSUL</t>
  </si>
  <si>
    <t>FLUNARIZIN</t>
  </si>
  <si>
    <t>KOSTARIKA</t>
  </si>
  <si>
    <t>FIYAT DUZELTMESI REFERANSTAN FIYAT ARTISI. 3 OCAK 2017 TARIHLI FIYAT DEGERLENDIRME KOMISYONU KARARINA GORE DONEMSEL AVRO DEĞERİ 2,3421 TL OLARAK GUNCELLENMISTIR.</t>
  </si>
  <si>
    <t>DILOPIN 10 MG 30 TABLET</t>
  </si>
  <si>
    <t>PIO-MET 15/500 MG 30 FILM TABLET</t>
  </si>
  <si>
    <t>15+500</t>
  </si>
  <si>
    <t>FIYAT DUSUSU - FIRMA STOK ZARARLARINI KARSILAMAYI TAAHHÜT ETMISTIR. 08 OCAK 2016 TARİHLİ FİYAT DEĞERLENDİRME KOMİSYONU KARARINA GÖRE DÖNEMSEL AVRO DEĞERİ 2,1166  TL OLARAK GÜNCELLENMİŞTİR.</t>
  </si>
  <si>
    <t>XELTABIN 150 MG 60 FILM KAPLI TABLET</t>
  </si>
  <si>
    <t>MONOVAS 10 MG 30 TABLET</t>
  </si>
  <si>
    <t>TEBLIGIN 6.MADDESI Z BENDINE GORE FIYAT ARTISI  -   08 OCAK 2016 TARİHLİ FİYAT DEĞERLENDİRME KOMİSYONU KARARINA GÖRE DÖNEMSEL AVRO DEĞERİ 2,1166  TL OLARAK GÜNCELLENMİŞTİR.</t>
  </si>
  <si>
    <t>NIPIDOL 10 MG 30 TABLET</t>
  </si>
  <si>
    <t>L03AA02</t>
  </si>
  <si>
    <t>filgrastim</t>
  </si>
  <si>
    <t>TEVAGRASTIM 48 MIU/0,8 ML SC/IV ENJEKSIYON/INFUZYON ICIN COZELTI ICEREN KULLANIMA HAZIR ENJEKTOR 1 ENJEKTOR</t>
  </si>
  <si>
    <t xml:space="preserve">FILGRASTIM </t>
  </si>
  <si>
    <t xml:space="preserve">ITHAL  </t>
  </si>
  <si>
    <t>ISRAIL</t>
  </si>
  <si>
    <t>NIPIDOL 5 MG 30 TABLET</t>
  </si>
  <si>
    <t>EKLEME, YENI URUN  -   08 OCAK 2016 TARİHLİ FİYAT DEĞERLENDİRME KOMİSYONU KARARINA GÖRE DÖNEMSEL AVRO DEĞERİ 2,1166  TL OLARAK GÜNCELLENMİŞTİR.-AYNI BARKODLU TEK BİR ÜRÜN OLMASI GEREKTİĞİ İÇİN EN SON KURUM KAYITLARINDA BULUNAN HALİ HARİÇ DİĞER İLAÇ PASİF LİSTEYE ALINMIŞTIR.</t>
  </si>
  <si>
    <t>SOLIAN 100 MG/ML 60 ML ORAL SOLUSYON</t>
  </si>
  <si>
    <t>NORLOPIN 10 MG 30 TABLET</t>
  </si>
  <si>
    <t>SABA ILAC</t>
  </si>
  <si>
    <t>PARANOX COLD PEDIATRIK 100 ML SURUP</t>
  </si>
  <si>
    <t>2,5+1+160</t>
  </si>
  <si>
    <t>NORMOPRES 10 MG 30 TABLET</t>
  </si>
  <si>
    <t>REFERANS FIYAT DUSUSU STOKLAR BITENE KADAR LISTEDE KALACAKTIR RESEN REFERANS DUSUSU 3 OCAK 2017 TARIHLI FIYAT DEGERLENDIRME KOMISYONU KARARINA GORE DONEMSEL AVRO DEĞERİ 2,3421 TL OLARAK GUNCELLENMISTIR.</t>
  </si>
  <si>
    <t>M02AA13</t>
  </si>
  <si>
    <t>DOLVEN FORTE %10 JEL 40 GR</t>
  </si>
  <si>
    <t>NORVASC 10 MG 30 TABLET</t>
  </si>
  <si>
    <t>PENVASC 10 MG 30 TABLET</t>
  </si>
  <si>
    <t>URUN ISIM DEGISIKLIGI-(SATIS IZNI ALDIKTAN SONRA PAZARA SUNULABILIR)- EKK KARARINA ISTINADEN VERILEN DSF ARTISLARI GRF'YE YANSITILMISTIR- FIYAT DUSUSU - FIRMA STOK ZARARLARINI KARSILAMAYI TAAHHUT ETMISTIR.</t>
  </si>
  <si>
    <t>8 OCAK 2016 TARİHLİ FİYAT DEĞERLENDİRME KOMİSYONU KARARINA GÖRE DÖNEMSEL AVRO DEĞERİ 2,1166 TL OLARAK GÜNCELLENMİŞTİR. FIRMA DEVRI - REFERANS GUNCELLEME. FDK ARTIS ORANLARI, KUR ARTIS ORANINDAN(%10,65) YUKSEK OLDUGU ICIN KUR ARTISI VERILMEMISTIR. STOKLAR BITENE KADAR LISTEDE KALACAKTIR.</t>
  </si>
  <si>
    <t>VICKS MEDINAIT 120 ML SURUP</t>
  </si>
  <si>
    <t xml:space="preserve">DEKSTROMETORFAN + KLORFENIRAMIN MALEAT +PARASETAMOL +  PSODOEFEDRIN HCL </t>
  </si>
  <si>
    <t>30+12,5+1000+60</t>
  </si>
  <si>
    <t xml:space="preserve">ETKEN MADDE DUZELTMESI -EKK KARARINA ISTINADEN VERILEN DSF ARTISLARI GRF'YE YANSITILMISTIR STOKLAR BITENE KADAR LISTEDE KALACAKTIR. 3 OCAK 2017 TARIHLI FIYAT DEGERLENDIRME KOMISYONU KARARINA GORE DONEMSEL AVRO DEĞERİ 2,3421 TL OLARAK GUNCELLENMISTIR. </t>
  </si>
  <si>
    <t>A11CC03</t>
  </si>
  <si>
    <t>alfacalcidol</t>
  </si>
  <si>
    <t>ALPHA D3 0.25 MCG 100 KAPSUL</t>
  </si>
  <si>
    <t xml:space="preserve">ALFAKALSIDOL </t>
  </si>
  <si>
    <t>XELODA 500 MG 120 LAK TABLET</t>
  </si>
  <si>
    <t>VAZKOR 10 MG 30 TABLET</t>
  </si>
  <si>
    <t>M02AA27</t>
  </si>
  <si>
    <t>dexketoprofen </t>
  </si>
  <si>
    <t>DEKSALGIN 12,5 MG/1 G 60 G JEL</t>
  </si>
  <si>
    <t>C09DX</t>
  </si>
  <si>
    <t>Angiotensin II antagonists, other combinations</t>
  </si>
  <si>
    <t>TRIOTEL 80/10/25 MG 30 TABLET</t>
  </si>
  <si>
    <t>AMLODIPIN + HIDROKLOROTIYAZID + TELMISARTAN</t>
  </si>
  <si>
    <t>10+25+80</t>
  </si>
  <si>
    <t>STOKLARI BITENE KADAR LISTEDE KALACAK 3 OCAK 2017 TARIHLI FIYAT DEGERLENDIRME KOMISYONU KARARINA GORE DONEMSEL AVRO DEĞERİ 2,3421 TL OLARAK GUNCELLENMISTIR. MALIYET KARTI ILE DSF ARTISI.</t>
  </si>
  <si>
    <t>C05CA54</t>
  </si>
  <si>
    <t>troxerutin, combinations</t>
  </si>
  <si>
    <t>VENORUTON FORTE 500 MG 60 TABLET</t>
  </si>
  <si>
    <t>TRIOTEL 80/5/12,5 MG 30 TABLET</t>
  </si>
  <si>
    <t>5+12,5+80</t>
  </si>
  <si>
    <t>TEBLIGIN 6. MADDESI Y BENDINE GORE FIYAT ARTISI STOKLAR BITENE KADAR LISTEDE KALACAK 3 OCAK 2017 TARIHLI FIYAT DEGERLENDIRME KOMISYONU KARARINA GORE DONEMSEL AVRO DEĞERİ 2,3421 TL OLARAK GUNCELLENMISTIR.  GERCEK KAYNAK FIYAT DUSUSU</t>
  </si>
  <si>
    <t>TEVAGRASTIM 30 MIU/0,5 ML SC/IV ENJEKSIYON/INFUZYON ICIN COZELTI ICEREN KULLANIMA HAZIR ENJEKTOR 1 ENJEKTOR</t>
  </si>
  <si>
    <t xml:space="preserve">ITHAL   </t>
  </si>
  <si>
    <t>İSRAİL</t>
  </si>
  <si>
    <t>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</si>
  <si>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ZOLERIP 15 MG 28 TABLET</t>
  </si>
  <si>
    <t>FIYAT DUSUSU - FIRMA STOK ZARARLARINI KARSILAMAYI TAAHHUT ETMISTIR.  08 OCAK 2016 TARİHLİ FİYAT DEĞERLENDİRME KOMİSYONU KARARINA GÖRE DÖNEMSEL AVRO DEĞERİ 2,1166  TL OLARAK GÜNCELLENMİŞTİR.-AYNI BARKODLU TEK BİR ÜRÜN OLMASI GEREKTİĞİ İÇİN EN SON KURUM KAYITLARINDA BULUNAN HALİ HARİÇ DİĞER İLAÇ PASİF LİSTEYE ALINMIŞTIR.</t>
  </si>
  <si>
    <t>D04AA13</t>
  </si>
  <si>
    <t>dimetindene</t>
  </si>
  <si>
    <t>FENISTIL 1 MG 30 GR JEL</t>
  </si>
  <si>
    <t>DIMETINDEN MALEAT</t>
  </si>
  <si>
    <t>-EKK KARARINA ISTINADEN VERILEN DSF ARTISLARI GRF'YE YANSITILMISTIR-STOKLAR BITENE KADAR LISTEDE KALACAK 3 OCAK 2017 TARIHLI FIYAT DEGERLENDIRME KOMISYONU KARARINA GORE DONEMSEL AVRO DEĞERİ 2,3421 TL OLARAK GUNCELLENMISTIR.</t>
  </si>
  <si>
    <t>N06DX01</t>
  </si>
  <si>
    <t>memantine</t>
  </si>
  <si>
    <t>COGITO 10 MG/G 50 G ORAL DAMLA</t>
  </si>
  <si>
    <t>C07FB12</t>
  </si>
  <si>
    <t>nebivolol and other antihypertensives</t>
  </si>
  <si>
    <t>AMLONEB 10MG/10MG 30 TABLET</t>
  </si>
  <si>
    <t>AMLONEB 10MG/5MG 30 TABLET</t>
  </si>
  <si>
    <t>10+5</t>
  </si>
  <si>
    <t>AMLONEB 5MG/10MG 30 TABLET</t>
  </si>
  <si>
    <t>5+10</t>
  </si>
  <si>
    <t>ZOLERIP 30 MG 28 TABLET</t>
  </si>
  <si>
    <t>AMLONEB 5MG/2,5MG 30 TABLET</t>
  </si>
  <si>
    <t>5+2,5</t>
  </si>
  <si>
    <t>FIYAT DUSUSU - FIRMA STOK ZARARLARINI KARSILAMAYI TAAHHUT ETMISTIR. 08 OCAK 2016 TARİHLİ FİYAT DEĞERLENDİRME KOMİSYONU KARARINA GÖRE DÖNEMSEL AVRO DEĞERİ 2,1166  TL OLARAK GÜNCELLENMİŞTİR.-AYNI BARKODLU TEK BİR ÜRÜN OLMASI GEREKTİĞİ İÇİN EN SON KURUM KAYITLARINDA BULUNAN HALİ HARİÇ DİĞER İLAÇ PASİF LİSTEYE ALINMIŞTIR.</t>
  </si>
  <si>
    <t>A16AB04</t>
  </si>
  <si>
    <t>agalsidase beta</t>
  </si>
  <si>
    <t>FABRAZYME 35 MG 1 FLAKON</t>
  </si>
  <si>
    <t>AGALSIDAZ BETA</t>
  </si>
  <si>
    <t>C10BX09</t>
  </si>
  <si>
    <t>rosuvastatin and amlodipine</t>
  </si>
  <si>
    <t>ROSUCOR PLUS 10/10 MG 30 FILM KAPLI TABLET</t>
  </si>
  <si>
    <t>AMLODIPIN + ROSUVASTATIN</t>
  </si>
  <si>
    <t>ROSUCOR PLUS 10/20 MG 30 FILM KAPLI TABLET</t>
  </si>
  <si>
    <t>ROSUCOR PLUS 10/5 MG 30 FILM KAPLI TABLET</t>
  </si>
  <si>
    <t>TEBLIGIN 6. MADDESI F BENDINE GORE FIYAT ARTISI -   08 OCAK 2016 TARİHLİ FİYAT DEĞERLENDİRME KOMİSYONU KARARINA GÖRE DÖNEMSEL AVRO DEĞERİ 2,1166  TL OLARAK GÜNCELLENMİŞTİR.</t>
  </si>
  <si>
    <t>ROSUCOR PLUS 5/10 MG 30 FILM KAPLI TABLET</t>
  </si>
  <si>
    <t>EKLEME, YENI URUN STOKLAR BITENE KADAR LISTEDE KALACAKTIR.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t>
  </si>
  <si>
    <t>TAVANIC 500 MG 1 FLAKON</t>
  </si>
  <si>
    <t>500+100</t>
  </si>
  <si>
    <t>ROSUCOR PLUS 5/20 MG 30 FILM KAPLI TABLET</t>
  </si>
  <si>
    <t>5+20</t>
  </si>
  <si>
    <t>A09AC01</t>
  </si>
  <si>
    <t>pepsin and acid preparations</t>
  </si>
  <si>
    <t>PEPZAN 20 FILM TABLET</t>
  </si>
  <si>
    <t>GLUTAMIK ASIT HCL + PEPSIN</t>
  </si>
  <si>
    <t>225/225</t>
  </si>
  <si>
    <t xml:space="preserve"> - STOKLARI BITENE KADAR LISTEDE KALACAK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</si>
  <si>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ROSUCOR PLUS 5/5 MG 30 FILM KAPLI TABLET</t>
  </si>
  <si>
    <t>ALPHA D3 1 MCG 50 KAPSUL</t>
  </si>
  <si>
    <t>C09DB01</t>
  </si>
  <si>
    <t>valsartan and amlodipine</t>
  </si>
  <si>
    <t>CARDOFIX 10 MG/160 MG 28 FILM KAPLI TABLET</t>
  </si>
  <si>
    <t>10+160</t>
  </si>
  <si>
    <t>V06DX</t>
  </si>
  <si>
    <t>other combinations of nutrients</t>
  </si>
  <si>
    <t>BEBELAC THICKENER 135 G</t>
  </si>
  <si>
    <t>CARDOFIX 5 MG/160 MG 28 FILM KAPLI TABLET</t>
  </si>
  <si>
    <t>5+160</t>
  </si>
  <si>
    <t xml:space="preserve">LEUCOVORIN-TEVA  50 MG 1 FLAKON  </t>
  </si>
  <si>
    <t>REFERANSTAN FIYAT DUSUSU -   08 OCAK 2016 TARİHLİ FİYAT DEĞERLENDİRME KOMİSYONU KARARINA GÖRE DÖNEMSEL AVRO DEĞERİ 2,1166  TL OLARAK GÜNCELLENMİŞTİR. AYNI BARKODLU TEK BİR ÜRÜN OLMASI GEREKTİĞİ İÇİN EN SON KURUM KAYITLARINDA BULUNAN HALİ HARİÇ DİĞER İLAÇ PASİF LİSTEYE ALINMIŞTIR.-EKK KARARINA ISTINADEN VERILEN DSF ARTISLARI GRF'YE YANSITILMISTIR</t>
  </si>
  <si>
    <t>L02BA01</t>
  </si>
  <si>
    <t>tamoxifen</t>
  </si>
  <si>
    <t>TAMOXIFEN 10 MG 250 TABLET</t>
  </si>
  <si>
    <t>COMBISAR 10/160 MG 28 FILM KAPLI TABLET</t>
  </si>
  <si>
    <t>TEBLIGIN 6. MADDESI F BENDINE GORE FIYAT ARTISI FIRMA UNVAN DEGISIKLIGI. REFERANSTAN FIYAT DUSUSU REFERANS GUNCELLEME. 3 OCAK 2017 TARIHLI FIYAT DEGERLENDIRME KOMISYONU KARARINA GORE DONEMSEL AVRO DEĞERİ 2,3421 TL OLARAK GUNCELLENMISTIR.</t>
  </si>
  <si>
    <t>EXFORGE 10/160 MG 28 FILM TABLET</t>
  </si>
  <si>
    <t>M05BA08</t>
  </si>
  <si>
    <t>zoledronic acid</t>
  </si>
  <si>
    <t>OSTEZOLEN 4 MG/5 ML IV INF. ICIN KONSANTRE COZ. ICEREN 1 FLAKON</t>
  </si>
  <si>
    <t>4+5</t>
  </si>
  <si>
    <t>SUB-ZERO 10/160 MG 28 FILM TABLET</t>
  </si>
  <si>
    <t>LIVA ILAC</t>
  </si>
  <si>
    <t>FIYAT DUSUSU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</si>
  <si>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GLINEXT 850 MG 112 MR FILM TABLET</t>
  </si>
  <si>
    <t>VALCODIN 10 MG/160 MG 28 FILM KAPLI TABLET</t>
  </si>
  <si>
    <t>FIRMA DEVRI -   08 OCAK 2016 TARİHLİ FİYAT DEĞERLENDİRME KOMİSYONU KARARINA GÖRE DÖNEMSEL AVRO DEĞERİ 2,1166  TL OLARAK GÜNCELLENMİŞTİR. STOKLAR BITENE KADAR LISTEDE KALACAK</t>
  </si>
  <si>
    <t>COGITO 10 MG 100 FILM TABLET</t>
  </si>
  <si>
    <t>VALDIPIN 10 MG/160 MG FILM KAPLI TABLET (28 FILM KAPLI TABLET)</t>
  </si>
  <si>
    <t>R03DX07</t>
  </si>
  <si>
    <t>roflumilast</t>
  </si>
  <si>
    <t>DAXAS 500 MCG 30 FILM TABLET</t>
  </si>
  <si>
    <t>ROFLUMILAST</t>
  </si>
  <si>
    <t>BARKOD DUZELTMESI -   08 OCAK 2016 TARİHLİ FİYAT DEĞERLENDİRME KOMİSYONU KARARINA GÖRE DÖNEMSEL AVRO DEĞERİ 2,1166  TL OLARAK GÜNCELLENMİŞTİR. REFERANSTAN FIYAT DUSUSU</t>
  </si>
  <si>
    <t>L03AX13</t>
  </si>
  <si>
    <t>glatiramer acetate</t>
  </si>
  <si>
    <t>COPAXONE 20 MG/ML KULLANIMA HAZIR DOLU ENJ.28 SIRINGA</t>
  </si>
  <si>
    <t>GLATIRAMER ASETAT</t>
  </si>
  <si>
    <t>VALTAN-A 10 MG/160 MG 28 FILM TABLET</t>
  </si>
  <si>
    <t>09 ARALIK 2015 TARIHINDE TOPLANAN FIYAT DEGERLENDIRME KOMISYONU KARARLARINA GORE TEBLIGIN 5-1-A MADDESI GEREGI %15 ORANINDA FIYAT ARTISI.-AYNI BARKODLU TEK BİR ÜRÜN OLMASI GEREKTİĞİ İÇİN EN SON KURUM KAYITLARINDA BULUNAN HALİ HARİÇ DİĞER İLAÇ PASİF LİSTEYE ALINMIŞTIR.</t>
  </si>
  <si>
    <t>ZOLERIP 10 MG 28 TABLET</t>
  </si>
  <si>
    <t>C09DX01</t>
  </si>
  <si>
    <t>valsartan, amlodipine and hydrochlorothiazide</t>
  </si>
  <si>
    <t>CARDOFIX PLUS 10/160/12,5 MG 28 FILM KAPLI TABLET</t>
  </si>
  <si>
    <t>10+160+12,5</t>
  </si>
  <si>
    <t>FIYAT DUSUSU - FIRMA STOK ZARARLARINI KARSILAMAYI TAAHHUT ETMISTIR. 08 OCAK 2016 TARİHLİ FİYAT DEĞERLENDİRME KOMİSYONU KARARINA GÖRE DÖNEMSEL AVRO DEĞERİ 2,1166  TL OLARAK GÜNCELLENMİŞTİR.AYNI BARKODLU TEK BİR ÜRÜN OLMASI GEREKTİĞİ İÇİN EN SON KURUM KAYITLARINDA BULUNAN HALİ HARİÇ DİĞER İLAÇ PASİF LİSTEYE ALINMIŞTIR.</t>
  </si>
  <si>
    <t>CARDOFIX PLUS 10/160/25 MG 28 FILM KAPLI TABLET</t>
  </si>
  <si>
    <t>10+160+25</t>
  </si>
  <si>
    <t>3 TEMMUZ 2014 TARIHINDE TOPLANAN FIYAT DEGERLENDIRME KOMISYONU KARARLARINA GORE FIYAT ARTISI - FIRMA DEVRI STOKLAR BITENE KADAR LISTEDE KALACAKTIR REFERANS GUNCELLEME.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29 MAYIS 2018 TARIHLI FIYAT DEGERLENDIRME KOMISYONU KARARIYLA DSF ARTISI VERILMISTIR.</t>
  </si>
  <si>
    <t xml:space="preserve">3 TEMMUZ 2014 TARIHINDE TOPLANAN FIYAT DEGERLENDIRME KOMISYONU KARARLARINA GORE FIYAT ARTISI - FIRMA DEVRI STOKLAR BITENE KADAR LISTEDE KALACAKTIR REFERANS GUNCELLEME.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t>
  </si>
  <si>
    <t>M01AB08</t>
  </si>
  <si>
    <t>etodolac</t>
  </si>
  <si>
    <t>ESODAX 500 MG 14 FILM TABLET</t>
  </si>
  <si>
    <t xml:space="preserve">EKLEME, YENI URUN-EKK KARARINA ISTINADEN VERILEN DSF ARTISLARI GRF'YE YANSITILMISTIR.STOKLAR BITENE KADAR LISTEDE KALACAKTIR 3 OCAK 2017 TARIHLI FIYAT DEGERLENDIRME KOMISYONU KARARINA GORE DONEMSEL AVRO DEĞERİ 2,3421 TL OLARAK GUNCELLENMISTIR. </t>
  </si>
  <si>
    <t>J01XB01</t>
  </si>
  <si>
    <t>colistin</t>
  </si>
  <si>
    <t>COLIMYCIN IM/IV ENJ. ICIN STERIL APIROJEN LIY. TOZ ICEREN FLAKON</t>
  </si>
  <si>
    <t>COLISTIMETHATE SODYUM</t>
  </si>
  <si>
    <t>10+320+25</t>
  </si>
  <si>
    <t>18 MART 2014 TARIHINDE TOPLANAN FIYAT DEGERLENDIRME KOMISYONU KARARLARINA GORE TEBLIGIN 5-1-A MADDESI GEREGI %14,94 ORANINDA FIYAT ARTISI -   08 OCAK 2016 TARİHLİ FİYAT DEĞERLENDİRME KOMİSYONU KARARINA GÖRE DÖNEMSEL AVRO DEĞERİ 2,1166  TL OLARAK GÜNCELLENMİŞTİR.-STOKLAR BITENE KADAR LISTEDE KALACAK.- AYNI BARKODLU TEK BİR ÜRÜN OLMASI GEREKTİĞİ İÇİN EN SON KURUM KAYITLARINDA BULUNAN HALİ HARİÇ DİĞER İLAÇ PASİF LİSTEYE ALINMIŞTIR.</t>
  </si>
  <si>
    <t>CRESTOR 10 MG 90 FILM TABLET</t>
  </si>
  <si>
    <t>CARDOFIX PLUS 5/160/12,5 MG 28 FILM KAPLI TABLET</t>
  </si>
  <si>
    <t>5+160+12,5</t>
  </si>
  <si>
    <t xml:space="preserve"> RESEN REFERANS FIYAT DUSUSU. STOKLAR BITENE KADAR LISTEDE KALACAKTIR. 3 OCAK 2017 TARIHLI FIYAT DEGERLENDIRME KOMISYONU KARARINA GORE DONEMSEL AVRO DEĞERİ 2,3421 TL OLARAK GUNCELLENMISTIR.  GERCEK KAYNAK FIYAT DUSUSU 14 SUBAT 2018 TARIHLI FIYAT DEGERLENDIRME KOMISYONU KARARINA GORE AVRO DEGERI 2,6934 TL OLARAK GUNCELLENMISTIR. </t>
  </si>
  <si>
    <t>CARDOFIX PLUS 5/160/25 MG 28 FILM KAPLI TABLET</t>
  </si>
  <si>
    <t>5+160+25</t>
  </si>
  <si>
    <t>FIRMA DEVRI -   08 OCAK 2016 TARİHLİ FİYAT DEĞERLENDİRME KOMİSYONU KARARINA GÖRE DÖNEMSEL AVRO DEĞERİ 2,1166  TL OLARAK GÜNCELLENMİŞTİR. RESEN REFERANS DUSUSU</t>
  </si>
  <si>
    <t>ALPHA D3 0.25 MCG   50 KAPSUL</t>
  </si>
  <si>
    <t>R03BA08</t>
  </si>
  <si>
    <t>ciclesonide</t>
  </si>
  <si>
    <t>ALVESCO 80 MCG COZELTI ICEREN INHALASYON AERSOLU 60 DOZ</t>
  </si>
  <si>
    <t>REFERANSTAN FIYAT DUSUSU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</si>
  <si>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ITALYA/ITALYA</t>
  </si>
  <si>
    <t>FIYAT DUSUSU - FIRMA STOK ZARARLARINI KARSILAMAYI TAAHHUT ETMISTIR. 08 OCAK 2016 TARİHLİ FİYAT DEĞERLENDİRME KOMİSYONU KARARINA GÖRE DÖNEMSEL AVRO DEĞERİ 2,1166  TL OLARAK GÜNCELLENMİŞTİR.</t>
  </si>
  <si>
    <t>B01AB05</t>
  </si>
  <si>
    <t>enoxaparin</t>
  </si>
  <si>
    <t>CLEXANE 120 MG 10 ENJ.</t>
  </si>
  <si>
    <t>ENOKSAPARIN SODYUM</t>
  </si>
  <si>
    <t>120+0,8</t>
  </si>
  <si>
    <t>M01AE12</t>
  </si>
  <si>
    <t>oxaprozin</t>
  </si>
  <si>
    <t>DURAPROX 600 MG 20 FILM TABLET</t>
  </si>
  <si>
    <t>6-4</t>
  </si>
  <si>
    <t>AUGMENTIN 400 MG/57 MG ORAL SUSPANSIYON HAZIRLAMAK ICIN KURU TOZ 10 SASE</t>
  </si>
  <si>
    <t>08 OCAK 2016 TARİHLİ FİYAT DEĞERLENDİRME KOMİSYONU KARARINA GÖRE DÖNEMSEL AVRO DEĞERİ 2,1166  TL OLARAK GÜNCELLENMİŞTİR. - STOKLAR BITENE KADAR LISTEDE KALACAK-EKK KARARINA ISTINADEN VERILEN DSF ARTISLARI GRF'YE YANSITILMISTIR-AYNI BARKODLU TEK BİR ÜRÜN OLMASI GEREKTİĞİ İÇİN EN SON KURUM KAYITLARINDA BULUNAN HALİ HARİÇ DİĞER İLAÇ PASİF LİSTEYE ALINMIŞTIR.</t>
  </si>
  <si>
    <t>A16AB05</t>
  </si>
  <si>
    <t>laronidase</t>
  </si>
  <si>
    <t>ALDURAZYME 100 U/ML INF. ICIN KONSANTRE COZELTI 5 ML</t>
  </si>
  <si>
    <t>LARONIDASE</t>
  </si>
  <si>
    <t>OLLAFAX 10 MG 28 FILM TABLET</t>
  </si>
  <si>
    <t>AUGMENTIN 400 MG/57 MG ORAL SUSPANSIYON HAZIRLAMAK ICIN KURU TOZ 20 SASE</t>
  </si>
  <si>
    <t>A02BC02</t>
  </si>
  <si>
    <t>pantoprazole</t>
  </si>
  <si>
    <t>PANTPAS 40 MG IV ENJ. TOZ ICEREN 1 FLAKON</t>
  </si>
  <si>
    <t>J01CA04</t>
  </si>
  <si>
    <t>amoxicillin</t>
  </si>
  <si>
    <t>NOLVADEX 20 MG 30 TABLET</t>
  </si>
  <si>
    <t>ALFOXIL 1 GR 16 TABLET</t>
  </si>
  <si>
    <t>RUHSATI IPTAL EDILDIGI ICIN URUN PASIFE ALINMISTIR.</t>
  </si>
  <si>
    <t>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ARTISI   REFERANS DUZELTMESI.</t>
  </si>
  <si>
    <t>GECICI ITHALAT IZNININ BITMESI SEBEBIYLE PASIFE ALINMISTIR. FIRMA STOK ZARARLARINI KARSILAMAYI TAAHHUT ETMISTIR.</t>
  </si>
  <si>
    <t>ALFOXIL 500 MG 16 TABLET</t>
  </si>
  <si>
    <t xml:space="preserve">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ARTISI   REFERANS DUZELTMESI. 16 ARALIK 2016 TARIHINDE RUHSAT ASKIYA ALINDIGI ICIN URUN PASIFE ALINMISTIR.  17.05.2017 TARIHLI FDK KARARIYLA URUN PASIF LISTEDEN AKTIF LISTEYE ALINMITIR VE DSF 2,3421 OLARAK GUNCELLENMISTIR. OZEL ITHALAT IZNI BULUNMAKTADIR. SEHVEN OLAN GERÇEK REFERANS FIYATI DUZELTILMISTIR. </t>
  </si>
  <si>
    <t>17.05.2017 TARIHLI FDK KARARI ILE PASIF LISTEDEN AKTIF LISTEYE ALINMISTIR. DSF DONEMSEL AVRO DEGERINE GORE GUNCELLENMISTIR.</t>
  </si>
  <si>
    <t>TEVAGRASTIM 30 MIU/0,5 ML SC/IV ENJEKSIYON/INFUZYON ICIN COZELTI ICEREN KULLANIMA HAZIR ENJEKTOR 5 ENJEKTOR</t>
  </si>
  <si>
    <t>XELTABIN 500 MG 120 FILM KAPLI TABLET</t>
  </si>
  <si>
    <t>AMOKSINA 1 GR 16 TABLET</t>
  </si>
  <si>
    <t>AMOKSINA 500 MG 16 TABLET</t>
  </si>
  <si>
    <t>EKLEME, YENI URUN  -   08 OCAK 2016 TARİHLİ FİYAT DEĞERLENDİRME KOMİSYONU KARARINA GÖRE DÖNEMSEL AVRO DEĞERİ 2,1166  TL OLARAK GÜNCELLENMİŞTİR.</t>
  </si>
  <si>
    <t>N05AX08</t>
  </si>
  <si>
    <t>risperidone</t>
  </si>
  <si>
    <t>IMALE GECTIGI ICIN AYNI BARKODLU ITHAL URUN PASIFE ALINDI.</t>
  </si>
  <si>
    <t>RE'SEN REFERANSTAN FIYAT DUSUSU (%60 LIK SINIRIN ALTINA DUSMUSTUR) RESEN REFERANSTAN FIYAT DUSUSU. 3 OCAK 2017 TARIHLI FIYAT DEGERLENDIRME KOMISYONU KARARINA GORE DONEMSEL AVRO DEĞERİ 2,3421 TL OLARAK GUNCELLENMISTIR. FIRMA UNVAN DEGISIKLIGI.</t>
  </si>
  <si>
    <t>N06DA02</t>
  </si>
  <si>
    <t>donepezil</t>
  </si>
  <si>
    <t>ZHEDON 10 MG 28 FILM TABLET</t>
  </si>
  <si>
    <t>ATOKSILIN 1000 MG 16 TABLET</t>
  </si>
  <si>
    <t>STOKLAR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</si>
  <si>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 xml:space="preserve"> RESEN REFERANS DUSUSU. 3 OCAK 2017 TARIHLI FIYAT DEGERLENDIRME KOMISYONU KARARINA GORE DONEMSEL AVRO DEĞERİ 2,3421 TL OLARAK GUNCELLENMISTIR. FIRMA UNVAN DEGISIKLIGI.</t>
  </si>
  <si>
    <t>N05AB06</t>
  </si>
  <si>
    <t>trifluoperazine</t>
  </si>
  <si>
    <t>STILIZAN 5 MG 30 DRAJE</t>
  </si>
  <si>
    <t>DEVAMOX 1 GR 16 TABLET</t>
  </si>
  <si>
    <t>TEVAGRASTIM 48 MIU/0,8 ML SC/IV ENJEKSIYON/INFUZYON ICIN COZELTI ICEREN KULLANIMA HAZIR ENJEKTOR 5 ENJEKTOR</t>
  </si>
  <si>
    <t>DEVAMOX 500 MG 16 TABLET</t>
  </si>
  <si>
    <t>J01DB01</t>
  </si>
  <si>
    <t>cefalexin</t>
  </si>
  <si>
    <t>MAKSIPOR 1 GR 20 FILM TABLET</t>
  </si>
  <si>
    <t xml:space="preserve">  08 OCAK 2016 TARİHLİ FİYAT DEĞERLENDİRME KOMİSYONU KARARINA GÖRE DÖNEMSEL AVRO DEĞERİ 2,1166  TL OLARAK GÜNCELLENMİŞTİR. </t>
  </si>
  <si>
    <t>GABATEVA 100 MG 20 KAPSUL</t>
  </si>
  <si>
    <t>NEOAMOX 1 GR IM/IV 1 FLAKON</t>
  </si>
  <si>
    <t>REMOXIL 1000 MG TABLET</t>
  </si>
  <si>
    <t>08 OCAK 2016 TARİHLİ FİYAT DEĞERLENDİRME KOMİSYONU KARARINA GÖRE DÖNEMSEL AVRO DEĞERİ 2,1166  TL OLARAK GÜNCELLENMİŞTİR.. AYNI BARKODLU TEK BİR ÜRÜN OLMASI GEREKTİĞİ İÇİN EN SON KURUM KAYITLARINDA BULUNAN HALİ HARİÇ DİĞER İLAÇ PASİF LİSTEYE ALINMIŞTIR.-EKK KARARINA ISTINADEN VERILEN DSF ARTISLARI GRF'YE YANSITILMISTIR</t>
  </si>
  <si>
    <t>PLAVIX 75 MG 90 FILM TABLET</t>
  </si>
  <si>
    <t>REMOXIL 500 MG 16 TABLET</t>
  </si>
  <si>
    <t>REFERANS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</si>
  <si>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ZOLERIP 5 MG 28 TABLET</t>
  </si>
  <si>
    <t>C09CA04</t>
  </si>
  <si>
    <t>irbesartan</t>
  </si>
  <si>
    <t>KARVEA 75 MG 28 TABLET</t>
  </si>
  <si>
    <t>REFERANS FIYAT DUSUSU  -   08 OCAK 2016 TARİHLİ FİYAT DEĞERLENDİRME KOMİSYONU KARARINA GÖRE DÖNEMSEL AVRO DEĞERİ 2,1166  TL OLARAK GÜNCELLENMİŞTİR. RESEN FIYAT DUSUSU</t>
  </si>
  <si>
    <t>L04AA31</t>
  </si>
  <si>
    <t>teriflunomide</t>
  </si>
  <si>
    <t>AUBAGIO 14 MG 28 FILM KAPLI TABLET</t>
  </si>
  <si>
    <t>TERIFLUNOMIDE</t>
  </si>
  <si>
    <t>EKLEME, YENI URUN-   08 OCAK 2016 TARİHLİ FİYAT DEĞERLENDİRME KOMİSYONU KARARINA GÖRE DÖNEMSEL AVRO DEĞERİ 2,1166  TL OLARAK GÜNCELLENMİŞTİR.AYNI BARKODLU TEK BİR ÜRÜN OLMASI GEREKTİĞİ İÇİN EN SON KURUM KAYITLARINDA BULUNAN HALİ HARİÇ DİĞER İLAÇ PASİF LİSTEYE ALINMIŞTIR.</t>
  </si>
  <si>
    <t>N07XX02</t>
  </si>
  <si>
    <t>riluzole</t>
  </si>
  <si>
    <t>RILUTEK 50 MG 56 FILM TABLET</t>
  </si>
  <si>
    <t>RILUZOL</t>
  </si>
  <si>
    <t>GABATEVA 400 MG 50 KAPSUL</t>
  </si>
  <si>
    <t>RE'SEN REFERANSTAN FIYAT DUSUSU -   08 OCAK 2016 TARİHLİ FİYAT DEĞERLENDİRME KOMİSYONU KARARINA GÖRE DÖNEMSEL AVRO DEĞERİ 2,1166  TL OLARAK GÜNCELLENMİŞTİR.</t>
  </si>
  <si>
    <t>ULTRACAIN DS 2 ML 20 AMPUL</t>
  </si>
  <si>
    <t>40+0,006</t>
  </si>
  <si>
    <t>LOCERYL %5 ILACLI TIRNAK CILASI 2,5 ML</t>
  </si>
  <si>
    <t xml:space="preserve"> 08 OCAK 2016 TARİHLİ FİYAT DEĞERLENDİRME KOMİSYONU KARARINA GÖRE DÖNEMSEL AVRO DEĞERİ 2,1166  TL OLARAK GÜNCELLENMİŞTİR.-KURUN 2,00 TL DEN  2,0787 TL YE ARTMASI SONUCU HAKEDILEN ARTISI ALMAMIS URUNLERIN DSF SI ARTTIRILDI.</t>
  </si>
  <si>
    <t>ARAVA 10 MG 30 FILM TABLET</t>
  </si>
  <si>
    <t>J01CA01</t>
  </si>
  <si>
    <t>ampicillin</t>
  </si>
  <si>
    <t>PENBISIN 1000 MG ENJEKSIYONLUK COZELI TOZU (1 FLAKON)</t>
  </si>
  <si>
    <t>08 OCAK 2016 TARİHLİ FİYAT DEĞERLENDİRME KOMİSYONU KARARINA GÖRE DÖNEMSEL AVRO DEĞERİ 2,1166  TL OLARAK GÜNCELLENMİŞTİR..-EKK KARARINA ISTINADEN VERILEN DSF ARTISLARI GRF'YE YANSITILMISTIR</t>
  </si>
  <si>
    <t>STILIZAN 2 MG 30 DRAJE</t>
  </si>
  <si>
    <t>PENBISIN 250 MG ENJEKSIYONLUK COZELI TOZU (1 FLAKON)</t>
  </si>
  <si>
    <t>DOLVEN 400 MG 20 FİLM TABLET</t>
  </si>
  <si>
    <t>EKLEME, YENI URUN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</si>
  <si>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CODERMO %0,1 MERHEM 30 GR</t>
  </si>
  <si>
    <t>PENBISIN 500 MG ENJEKSIYONLUK COZELI TOZU (1 FLAKON)</t>
  </si>
  <si>
    <t>08 OCAK 2016 TARİHLİ FİYAT DEĞERLENDİRME KOMİSYONU KARARINA GÖRE DÖNEMSEL AVRO DEĞERİ 2,1166  TL OLARAK GÜNCELLENMİŞTİR..- STOKLARI BITENE KADAR LISTEDE KALACAK-EKK KARARINA ISTINADEN VERILEN DSF ARTISLARI GRF'YE YANSITILMISTIR-AYNI BARKODLU TEK BİR ÜRÜN OLMASI GEREKTİĞİ İÇİN EN SON KURUM KAYITLARINDA BULUNAN HALİ HARİÇ DİĞER İLAÇ PASİF LİSTEYE ALINMIŞTIR.</t>
  </si>
  <si>
    <t>M02AC</t>
  </si>
  <si>
    <t>preparations with salicylic acid derivatives</t>
  </si>
  <si>
    <t>ALGESAL 40 GR POMAT</t>
  </si>
  <si>
    <t>SALISILAT DIETILAMIN</t>
  </si>
  <si>
    <t>COPAXONE 40 MG/ML KULLANIMA HAZIR DOLU ENJ. 12 ADET</t>
  </si>
  <si>
    <t>AZOSILIN 30 TABLET</t>
  </si>
  <si>
    <t>EKLEME, YENI URUN -   08 OCAK 2016 TARİHLİ FİYAT DEĞERLENDİRME KOMİSYONU KARARINA GÖRE DÖNEMSEL AVRO DEĞERİ 2,1166  TL OLARAK GÜNCELLENMİŞTİR.-AYNI BARKODLU TEK BİR ÜRÜN OLMASI GEREKTİĞİ İÇİN EN SON KURUM KAYITLARINDA BULUNAN HALİ HARİÇ DİĞER İLAÇ PASİF LİSTEYE ALINMIŞTIR.</t>
  </si>
  <si>
    <t>ALGESAL SURACTIVE 40 GR POMAD</t>
  </si>
  <si>
    <t>DIETILAMIN SALISILAT + NOPOKSAMIN</t>
  </si>
  <si>
    <t>10%+1%</t>
  </si>
  <si>
    <t>AMPISID IM 1 GR 1 FLAKON</t>
  </si>
  <si>
    <t>A04AD</t>
  </si>
  <si>
    <t>other antiemetics</t>
  </si>
  <si>
    <t>EMEDUR IM 200MG/2ML 6 ENJEKTABL AMPUL</t>
  </si>
  <si>
    <t>200+2</t>
  </si>
  <si>
    <t>AMPISID IV. 1 GR 1 FLAKON</t>
  </si>
  <si>
    <t>C09BX01</t>
  </si>
  <si>
    <t>perindopril, amlodipine and indapamide</t>
  </si>
  <si>
    <t>TRIPLIXAM 5/1,25/5 MG 30 FILM KAPLI TABLET</t>
  </si>
  <si>
    <t>5+1,25+5</t>
  </si>
  <si>
    <t>SULBAKSIT IM 1000 MG 1 FLAKON</t>
  </si>
  <si>
    <t>FIYAT DUSUSU (SATIS IZNI ALDIKTAN SONRA PAZARA SUNULABILIR) REFERANS OLARAK GUNCELLENMISTIR. REFERANS DUSUSU REFERANS DUSUSU. 3 OCAK 2017 TARIHLI FIYAT DEGERLENDIRME KOMISYONU KARARINA GORE DONEMSEL AVRO DEĞERİ 2,3421 TL OLARAK GUNCELLENMISTIR.</t>
  </si>
  <si>
    <t>THROMBOREDUCTIN 0,5 MG 100 KAPSUL</t>
  </si>
  <si>
    <t>CODERMO %0,1 KREM 30 GR</t>
  </si>
  <si>
    <t>02 ARALIK 2013 TARIHINDE TOPLANAN FIYAT DEGERLENDIRME KOMISYONU KARARLARINA GORE TEBLIGIN 5-1-A MADDESI GEREGI %15 ORANINDA FIYAT ARTISI</t>
  </si>
  <si>
    <t>L02BG03</t>
  </si>
  <si>
    <t>anastrozole</t>
  </si>
  <si>
    <t>ANAZOL 1 MG 28 FILM TABLET</t>
  </si>
  <si>
    <t>COGITO 10 MG 30 FILM TABLET</t>
  </si>
  <si>
    <t>ARIMIDEX 1 MG 28 FILM TABLET</t>
  </si>
  <si>
    <t>PANKREOFLAT 2 GR 22 TEK KULLANIMLIK POSET</t>
  </si>
  <si>
    <t>2X22</t>
  </si>
  <si>
    <t>ARISTU 1 MG 28 TABLET</t>
  </si>
  <si>
    <t>A16AB02</t>
  </si>
  <si>
    <t>imiglucerase</t>
  </si>
  <si>
    <t>CEREZYME 400 U 1 FLAKON</t>
  </si>
  <si>
    <t>U</t>
  </si>
  <si>
    <t>SANTRA 1 MG 28 TABLET</t>
  </si>
  <si>
    <t>18 MART 2014 TARIHINDE TOPLANAN FIYAT DEGERLENDIRME KOMISYONU KARARLARINA GORE TEBLIGIN 5-1-A MADDESI GEREGI %15 VE TEBLIGIN 3. MADDESI 4. FIKRASI GEREGI %6,97 ORANINDA FIYAT ARTISI -   08 OCAK 2016 TARİHLİ FİYAT DEĞERLENDİRME KOMİSYONU KARARINA GÖRE DÖNEMSEL AVRO DEĞERİ 2,1166  TL OLARAK GÜNCELLENMİŞTİR.AYNI BARKODLU TEK BİR ÜRÜN OLMASI GEREKTİĞİ İÇİN EN SON KURUM KAYITLARINDA BULUNAN HALİ HARİÇ DİĞER İLAÇ PASİF LİSTEYE ALINMIŞTIR.</t>
  </si>
  <si>
    <t>GABATEVA 300 MG 50 KAPSUL</t>
  </si>
  <si>
    <t>RE'SEN REFERANSTAN FIYAT DUSUSU (%60 LIK SINIRIN ALTINA DUSMUSTUR) -   08 OCAK 2016 TARİHLİ FİYAT DEĞERLENDİRME KOMİSYONU KARARINA GÖRE DÖNEMSEL AVRO DEĞERİ 2,1166  TL OLARAK GÜNCELLENMİŞTİR.</t>
  </si>
  <si>
    <t>RIXPER 2 MG  30 FILM TABLET</t>
  </si>
  <si>
    <t xml:space="preserve"> 3 OCAK 2017 TARIHLI FIYAT DEGERLENDIRME KOMISYONU KARARINA GORE DONEMSEL AVRO DEĞERİ 2,3421 TL OLARAK GUNCELLENMISTIR. FIRMA UNVAN DEGISIKLIGI.</t>
  </si>
  <si>
    <t>DOLVEN 600 MG 20 FİLM TABLET</t>
  </si>
  <si>
    <t xml:space="preserve">SANOFI </t>
  </si>
  <si>
    <t>EKLEME, YENI URUN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</si>
  <si>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TAMOXIFEN 10 MG 30 TABLET</t>
  </si>
  <si>
    <t xml:space="preserve">  08 OCAK 2016 TARİHLİ FİYAT DEĞERLENDİRME KOMİSYONU KARARINA GÖRE DÖNEMSEL AVRO DEĞERİ 2,1166  TL OLARAK GÜNCELLENMİŞTİR.-EKK KARARINA ISTINADEN VERILEN DSF ARTISLARI GRF'YE YANSITILMISTIR AYNI BARKODLU TEK BİR ÜRÜN OLMASI GEREKTİĞİ İÇİN EN SON KURUM KAYITLARINDA BULUNAN HALİ HARİÇ DİĞER İLAÇ PASİF LİSTEYE ALINMIŞTIR.</t>
  </si>
  <si>
    <t>J01FA06</t>
  </si>
  <si>
    <t>roxithromycin</t>
  </si>
  <si>
    <t>RULID 300 MG 7 FILM TABLET</t>
  </si>
  <si>
    <t>FIYAT DUZELTMESI - EŞDEĞERLERI PIYASADA OLMADIGI IÇIN %100 REFERANS VERILEREK FIYAT VERILMISTIR -   08 OCAK 2016 TARİHLİ FİYAT DEĞERLENDİRME KOMİSYONU KARARINA GÖRE DÖNEMSEL AVRO DEĞERİ 2,1166  TL OLARAK GÜNCELLENMİŞTİR.AYNI BARKODLU TEK BİR ÜRÜN OLMASI GEREKTİĞİ İÇİN EN SON KURUM KAYITLARINDA BULUNAN HALİ HARİÇ DİĞER İLAÇ PASİF LİSTEYE ALINMIŞTIR.</t>
  </si>
  <si>
    <t>TRIPLIXAM 10/2,5/5 MG 30 FILM KAPLI TABLET</t>
  </si>
  <si>
    <t>10+2,5+5</t>
  </si>
  <si>
    <t>FIYAT DUSUSU (SATIS IZNI ALDIKTAN SONRA PAZARA SUNULABILIR) REFERANS OLARAK GUNCELLENMISTIR. REFERANS DUSUSU FIYAT DUSUSU-FIRMA STOK ZARARLARINI KARSILAMAYI TAAHHUT ETMISTIR. 3 OCAK 2017 TARIHLI FIYAT DEGERLENDIRME KOMISYONU KARARINA GORE DONEMSEL AVRO DEĞERİ 2,3421 TL OLARAK GUNCELLENMISTIR.</t>
  </si>
  <si>
    <t>H03BA02</t>
  </si>
  <si>
    <t>propylthiouracil</t>
  </si>
  <si>
    <t>PROPYCIL 50 MG 20 TABLET</t>
  </si>
  <si>
    <t>PROPILTIOURASIL</t>
  </si>
  <si>
    <t>COGITO 20 MG 30 FILM TABLET</t>
  </si>
  <si>
    <t>GABATEVA 800 MG 50  CENTIKLI FILM TABLET</t>
  </si>
  <si>
    <t>B02BD06</t>
  </si>
  <si>
    <t>von willebrand factor and coagulation factor vııı in combination</t>
  </si>
  <si>
    <t>TEBLIGIN 6. MADDESI F VE AA BENDINE GORE FIYAT ARTISI -   08 OCAK 2016 TARİHLİ FİYAT DEĞERLENDİRME KOMİSYONU KARARINA GÖRE DÖNEMSEL AVRO DEĞERİ 2,1166  TL OLARAK GÜNCELLENMİŞTİR.</t>
  </si>
  <si>
    <t>C09BB06</t>
  </si>
  <si>
    <t>enalapril and nitrendipine</t>
  </si>
  <si>
    <t>ENEAS 10/20 MG 30 TABLET</t>
  </si>
  <si>
    <t>ENALAPRIL MALEAT + NITRENDIPIN</t>
  </si>
  <si>
    <t>FERRER ADEKA</t>
  </si>
  <si>
    <t>IMMUNATE 1000 IU IV INFUZYON ICIN LIYOFILIZE TOZ ICEREN FLAKON</t>
  </si>
  <si>
    <t>FIRMA UNVAN DEGISIKLIGI -   08 OCAK 2016 TARİHLİ FİYAT DEĞERLENDİRME KOMİSYONU KARARINA GÖRE DÖNEMSEL AVRO DEĞERİ 2,1166  TL OLARAK GÜNCELLENMİŞTİR.</t>
  </si>
  <si>
    <t>C07AG02</t>
  </si>
  <si>
    <t>carvedilol</t>
  </si>
  <si>
    <t>CALBICOR 6,25 MG 30 TABLET</t>
  </si>
  <si>
    <t>PANTPAS 40 MG 14 ENTERIK TABLET</t>
  </si>
  <si>
    <t>KOATE-DVI FAKTOR VIII   500 IU FLAKON</t>
  </si>
  <si>
    <t xml:space="preserve">  08 OCAK 2016 TARİHLİ FİYAT DEĞERLENDİRME KOMİSYONU KARARINA GÖRE DÖNEMSEL AVRO DEĞERİ 2,1166  TL OLARAK GÜNCELLENMİŞTİR. REFERANSTAN FIYAT DUSUSU</t>
  </si>
  <si>
    <t>CALBICOR 12,5 MG 30 TABLET</t>
  </si>
  <si>
    <t>SOLIAN 200 MG 60 TABLET</t>
  </si>
  <si>
    <t>KOATE-DVI FAKTOR VIII 1000 IU FLAKON</t>
  </si>
  <si>
    <t>IMAL OLARAK DUZELTILDI -   08 OCAK 2016 TARİHLİ FİYAT DEĞERLENDİRME KOMİSYONU KARARINA GÖRE DÖNEMSEL AVRO DEĞERİ 2,1166  TL OLARAK GÜNCELLENMİŞTİR.AYNI BARKODLU TEK BİR ÜRÜN OLMASI GEREKTİĞİ İÇİN EN SON KURUM KAYITLARINDA BULUNAN HALİ HARİÇ DİĞER İLAÇ PASİF LİSTEYE ALINMIŞTIR.</t>
  </si>
  <si>
    <t>L01BA01</t>
  </si>
  <si>
    <t>methotrexate</t>
  </si>
  <si>
    <t>EMTHEXATE 2,5 MG 100 TABLET</t>
  </si>
  <si>
    <t>ELIQUIS 2,5 MG 10 FILM KAPLI TABLET</t>
  </si>
  <si>
    <t>CODERMO %0,1 30 ML LOSYON</t>
  </si>
  <si>
    <t>C09BA05</t>
  </si>
  <si>
    <t>ramipril and diuretics</t>
  </si>
  <si>
    <t>DELIX PLUS 10 MG/25 MG 28 TABLET</t>
  </si>
  <si>
    <t>10+25</t>
  </si>
  <si>
    <t xml:space="preserve"> 08 OCAK 2016 TARİHLİ FİYAT DEĞERLENDİRME KOMİSYONU KARARINA GÖRE DÖNEMSEL AVRO DEĞERİ 2,1166  TL OLARAK GÜNCELLENMİŞTİR.-KURUN 2,00 TL DEN  2,0787 TL YE ARTMASI SONUCU HAKEDILEN ARTISI ALMAMIS URUNLERIN DSF SI ARTTIRILDI.AYNI BARKODLU TEK BİR ÜRÜN OLMASI GEREKTİĞİ İÇİN EN SON KURUM KAYITLARINDA BULUNAN HALİ HARİÇ DİĞER İLAÇ PASİF LİSTEYE ALINMIŞTIR.</t>
  </si>
  <si>
    <t>R03AL02</t>
  </si>
  <si>
    <t>salbutamol and ipratropium bromide </t>
  </si>
  <si>
    <t>IPRAVENTOL STERI-NEB 0,5 MG/2,5 MG 2,5 ML NEBULIZASYON ICIN INHALASYON COZELTISI ICEREN TEK DOZLUK 20 AMPUL</t>
  </si>
  <si>
    <t>0,5+2,5</t>
  </si>
  <si>
    <t>N04BC07</t>
  </si>
  <si>
    <t>apomorphine</t>
  </si>
  <si>
    <t>EKLEME, YENI URUN-   08 OCAK 2016 TARİHLİ FİYAT DEĞERLENDİRME KOMİSYONU KARARINA GÖRE DÖNEMSEL AVRO DEĞERİ 2,1166  TL OLARAK GÜNCELLENMİŞTİR.</t>
  </si>
  <si>
    <t>NOVALGIN %5 10 ML  ORAL DAMLA</t>
  </si>
  <si>
    <t>FIYAT DUSUSU - FIRMA STOK ZARARLARINI KARSILAMAYI TAAHHUT ETMISTIR. - FIRMA DEVRI 08 OCAK 2016 TARİHLİ FİYAT DEĞERLENDİRME KOMİSYONU KARARINA GÖRE DÖNEMSEL AVRO DEĞERİ 2,1166  TL OLARAK GÜNCELLENMİŞTİR.-AYNI BARKODLU TEK BİR ÜRÜN OLMASI GEREKTİĞİ İÇİN EN SON KURUM KAYITLARINDA BULUNAN HALİ HARİÇ DİĞER İLAÇ PASİF LİSTEYE ALINMIŞTIR.</t>
  </si>
  <si>
    <t>ALVESCO 160 MCG COZELTI ICEREN INHALASYON AERSOLU 60 DOZ</t>
  </si>
  <si>
    <t>VITADE-3 300000 IU/ML IM/ORAL AMPUL (1 ADET)</t>
  </si>
  <si>
    <t>SHFK KARARI GEREGINCE ISKONTO MAHSUPLASMA UYGULAMASININ KALDIRILMASI NEDENIYLE 6 TEMMUZ 2017 TARIHLI FDK KARARI ILE KAYNAK FIYAT KARSILIGI DSF VERILMISTIR.</t>
  </si>
  <si>
    <t>FIRMANIN 2533012 TAKİP NUMARALI BAŞVURUSU ILE ITS VE SKRS'DE PASIFLENDIGINDEN PASIF URUNLER FIYAT LISTESINE ALINMISTIR. FIRMA ECZANE VE STOK ZARARLARINI KARSILAMAYI TAAHHUT ETMISTIR.</t>
  </si>
  <si>
    <t xml:space="preserve"> EKLEME YENI URUN. 3 OCAK 2017 TARIHLI FIYAT DEGERLENDIRME KOMISYONU KARARINA GORE DONEMSEL AVRO DEĞERİ 2,3421 TL OLARAK GUNCELLENMISTIR. STOKLAR BITENE KADAR LISTEDE KALACAKTIR. </t>
  </si>
  <si>
    <t>KARVEA 300 MG 28 FILM KAPLI TABLET</t>
  </si>
  <si>
    <t>ABILIFY 1 MG/ML ORAL SOLUSYON 150 ML</t>
  </si>
  <si>
    <t>REFERANS FIYAT DUSUSU (TEBLIGIN 9. MADDESINE ISTINADEN %3 DEN AZ DUSUS OLDUGU IÇIN FIYAT DEGISMEDI) -   08 OCAK 2016 TARİHLİ FİYAT DEĞERLENDİRME KOMİSYONU KARARINA GÖRE DÖNEMSEL AVRO DEĞERİ 2,1166  TL OLARAK GÜNCELLENMİŞTİR.AYNI BARKODLU TEK BİR ÜRÜN OLMASI GEREKTİĞİ İÇİN EN SON KURUM KAYITLARINDA BULUNAN HALİ HARİÇ DİĞER İLAÇ PASİF LİSTEYE ALINMIŞTIR.</t>
  </si>
  <si>
    <t>TRIPLIXAM 10/2,5/10 MG 30 FILM KAPLI TABLET</t>
  </si>
  <si>
    <t>10+2,5+10</t>
  </si>
  <si>
    <t>GLINEXT 1000 MG 112 MR FILM TABLET</t>
  </si>
  <si>
    <t>ABILIFY 15 MG 28 TABLET</t>
  </si>
  <si>
    <t>J01CE02</t>
  </si>
  <si>
    <t>phenoxymethylpenicillin</t>
  </si>
  <si>
    <t>CLIACIL 300000 IU/5 ML SURUP HAZIRLAMAK ICIN KURU TOZ</t>
  </si>
  <si>
    <t>PENISILIN V</t>
  </si>
  <si>
    <t>URUN ISIM DUZELTME - 3 TEMMUZ 2014 TARIHINDE TOPLANAN FIYAT DEGERLENDIRME KOMISYONU KARARLARINA GORE FIYAT ARTISI -   08 OCAK 2016 TARİHLİ FİYAT DEĞERLENDİRME KOMİSYONU KARARINA GÖRE DÖNEMSEL AVRO DEĞERİ 2,1166  TL OLARAK GÜNCELLENMİŞTİR. REFERANSTAN FIYAT ARTISI, FDK KALDIRILDI</t>
  </si>
  <si>
    <t>J01XA02</t>
  </si>
  <si>
    <t>teicoplanin</t>
  </si>
  <si>
    <t>TARGOCID 400 MG 1 FLAKON</t>
  </si>
  <si>
    <t>ABILIFY 5 MG 28 TABLET</t>
  </si>
  <si>
    <t>RIXPER 1 MG  30 FILM TABLET</t>
  </si>
  <si>
    <t>RE'SEN REFERANSTAN FIYAT DUSUSU (%60 LIK SINIRIN ALTINA DUSMUSTUR) 3 OCAK 2017 TARIHLI FIYAT DEGERLENDIRME KOMISYONU KARARINA GORE DONEMSEL AVRO DEĞERİ 2,3421 TL OLARAK GUNCELLENMISTIR. FIRMA UNVAN DEGISIKLIGI.</t>
  </si>
  <si>
    <t>GABATEVA 600 MG 50 CENTIKLI FILM TABLET</t>
  </si>
  <si>
    <t>ABIZOL 10 MG 28 TABLET</t>
  </si>
  <si>
    <t>GABATEVA 600 MG 50 FILM TABLET</t>
  </si>
  <si>
    <t>REFERANSTAN FIYAT DUSUSU - TEBLIGIN 6. MADDESI Z BENDINE GORE FIYAT ARTISI - FIYAT DUZELTMESI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</si>
  <si>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ABIZOL 15 MG 28 TABLET</t>
  </si>
  <si>
    <t>FESTAL N 20 ENTERIK DRAJE</t>
  </si>
  <si>
    <t>ABIZOL 20 MG 28 TABLET</t>
  </si>
  <si>
    <t>J04AB03</t>
  </si>
  <si>
    <t>rifamycin</t>
  </si>
  <si>
    <t>RIFOCIN 125 MG/1,5 ML  1 AMPUL</t>
  </si>
  <si>
    <t>ABIZOL 5 MG 28 TABLET</t>
  </si>
  <si>
    <t>3 TEMMUZ 2014 TARIHINDE TOPLANAN FIYAT DEGERLENDIRME KOMISYONU KARARLARINA GORE FIYAT ARTISI -   08 OCAK 2016 TARİHLİ FİYAT DEĞERLENDİRME KOMİSYONU KARARINA GÖRE DÖNEMSEL AVRO DEĞERİ 2,1166  TL OLARAK GÜNCELLENMİŞTİR.-EKK KARARINA ISTINADEN VERILEN DSF ARTISLARI GRF'YE YANSITILMISTIR</t>
  </si>
  <si>
    <t>FIRMA DEVRI - REFERANS FIYAT DUSUSU (%60 LIK SINIRIN ALTINA DUSMUSTUR) -   08 OCAK 2016 TARİHLİ FİYAT DEĞERLENDİRME KOMİSYONU KARARINA GÖRE DÖNEMSEL AVRO DEĞERİ 2,1166  TL OLARAK GÜNCELLENMİŞTİR.</t>
  </si>
  <si>
    <t>N05AL01</t>
  </si>
  <si>
    <t>sulpiride</t>
  </si>
  <si>
    <t>SULPIR 50 MG 30 KAPSUL</t>
  </si>
  <si>
    <t>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YANSITILMISTIR-KURUN 2,00 TL DEN  2,0787 TL YE ARTMASI SONUCU HAKEDILEN ARTISI ALMAMIS URUNLERIN DSF SI ARTTIRILDI.</t>
  </si>
  <si>
    <t>VITADE-3 ORAL DAMLA</t>
  </si>
  <si>
    <t xml:space="preserve">EKLEME YENI URUN - SATIS IZNI ALDIKTAN SONRA PAZARA SUNULABILIR-URUN BARKOD DUZELTMESI. 3 OCAK 2017 TARIHLI FIYAT DEGERLENDIRME KOMISYONU KARARINA GORE DONEMSEL AVRO DEĞERİ 2,3421 TL OLARAK GUNCELLENMISTIR. STOKLAR BITENE KADAR LISTEDE KALACAKTIR. </t>
  </si>
  <si>
    <t>KARVEA 150 MG 28 FILM KAPLI TABLET</t>
  </si>
  <si>
    <t>REFERANS FIYAT DUSUSU -   08 OCAK 2016 TARİHLİ FİYAT DEĞERLENDİRME KOMİSYONU KARARINA GÖRE DÖNEMSEL AVRO DEĞERİ 2,1166  TL OLARAK GÜNCELLENMİŞTİR. REFERANSTAN FIYAT DUSUSU</t>
  </si>
  <si>
    <t>R03DC53</t>
  </si>
  <si>
    <t>montelukast, combinations</t>
  </si>
  <si>
    <t>FIXDUO 2,5/4 MG 30 CIGNEME TABLET</t>
  </si>
  <si>
    <t>2,5+4</t>
  </si>
  <si>
    <t>TURKIYE
ITALYA</t>
  </si>
  <si>
    <t>CABRAL 800 MG 3 AMPUL</t>
  </si>
  <si>
    <t>ARIFAY 10 MG 28 AGIZDA DAGILAN TABLET</t>
  </si>
  <si>
    <t xml:space="preserve"> - 18 MART 2014 TARIHINDE TOPLANAN FIYAT DEGERLENDIRME KOMISYONU KARARLARINA GORE FIYAT ARTISI - 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</si>
  <si>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NIBULEN  % 1 20 ML  DERMAL SOLUSYON</t>
  </si>
  <si>
    <t>A11DB</t>
  </si>
  <si>
    <t>vitamin b1 in combination with vitamin b6 and/or vitamin b12</t>
  </si>
  <si>
    <t>MONOVIT -3B 30 TABLET</t>
  </si>
  <si>
    <t>ARIFAY 15 MG 28 AGIZDA DAGILAN TABLET</t>
  </si>
  <si>
    <t>FIYAT DUZELTMESI - STOKLARI BITENE KADAR LISTEDE KALACAK -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</si>
  <si>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NIBULEN  % 1 20 KREM</t>
  </si>
  <si>
    <t>R01AD11</t>
  </si>
  <si>
    <t>triamcinolone</t>
  </si>
  <si>
    <t>NASACORT NAZAL SPREY</t>
  </si>
  <si>
    <t>ARIFAY 30 MG 28 AGIZDA DAGILAN TABLET</t>
  </si>
  <si>
    <t>G04BD06</t>
  </si>
  <si>
    <t>propiverine</t>
  </si>
  <si>
    <t>MICTONORM 15 MG 56 DRAJE</t>
  </si>
  <si>
    <t>ARIFAY 5 MG 28 TABLET</t>
  </si>
  <si>
    <t>18 MART 2014 TARIHINDE TOPLANAN FIYAT DEGERLENDIRME KOMISYONU KARARLARINA GORE TEBLIGIN 5-1-A MADDESI GEREGI %14,85 ORANINDA FIYAT ARTISI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</si>
  <si>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N-FESS 10 MG 28 FILM TABLET</t>
  </si>
  <si>
    <t>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</si>
  <si>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ARIPA 10 MG 28 TABLET</t>
  </si>
  <si>
    <t>ARAVA 20 MG 30 FILM TABLET</t>
  </si>
  <si>
    <t>FIYAT DUSUSU -   08 OCAK 2016 TARİHLİ FİYAT DEĞERLENDİRME KOMİSYONU KARARINA GÖRE DÖNEMSEL AVRO DEĞERİ 2,1166  TL OLARAK GÜNCELLENMİŞTİR.</t>
  </si>
  <si>
    <t>STILIZAN 1 MG 30 DRAJE</t>
  </si>
  <si>
    <t>NOVALGIN 2 ML 10 AMPUL</t>
  </si>
  <si>
    <t>ARIPA 15 MG 28 TABLET</t>
  </si>
  <si>
    <t>DELIX PLUS 10 MG/12,5 MG 28 TABLET</t>
  </si>
  <si>
    <t>10+12,5</t>
  </si>
  <si>
    <t>CLEXANE 8000 ANTI-XA IU/0,8 ML KULL.HAZIR ENJEKTOR</t>
  </si>
  <si>
    <t>80+0,8</t>
  </si>
  <si>
    <t>FIRMA DEVRI -   08 OCAK 2016 TARİHLİ FİYAT DEĞERLENDİRME KOMİSYONU KARARINA GÖRE DÖNEMSEL AVRO DEĞERİ 2,1166  TL OLARAK GÜNCELLENMİŞTİR.</t>
  </si>
  <si>
    <t>NOVALGIN %5 100 ML SURUP.</t>
  </si>
  <si>
    <t>CUREXOL 10 MG 28 TABLET</t>
  </si>
  <si>
    <t xml:space="preserve">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</si>
  <si>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CUREXOL 15 MG 28 TABLET</t>
  </si>
  <si>
    <t>FIRMA DEVRI 08 OCAK 2016 TARİHLİ FİYAT DEĞERLENDİRME KOMİSYONU KARARINA GÖRE DÖNEMSEL AVRO DEĞERİ 2,1166  TL OLARAK GÜNCELLENMİŞTİR.</t>
  </si>
  <si>
    <t>MILUPA PREGOMIN AS 400 G</t>
  </si>
  <si>
    <t xml:space="preserve">  08 OCAK 2016 TARİHLİ FİYAT DEĞERLENDİRME KOMİSYONU KARARINA GÖRE DÖNEMSEL AVRO DEĞERİ 2,1166  TL OLARAK GÜNCELLENMİŞTİR.  REFERANSTAN FIYAT DUSUSU.</t>
  </si>
  <si>
    <t xml:space="preserve">FIRMA DEVRI -   08 OCAK 2016 TARİHLİ FİYAT DEĞERLENDİRME KOMİSYONU KARARINA GÖRE DÖNEMSEL AVRO DEĞERİ 2,1166  TL OLARAK GÜNCELLENMİŞTİR. </t>
  </si>
  <si>
    <t>CLIACIL 1,2 MEGA 20 TABLET</t>
  </si>
  <si>
    <t>TEBLIGIN 6. MADDESI Y VE AA BENTLERINE GORE FIYAT ARTISI - 3 TEMMUZ 2014 TARIHINDE TOPLANAN FIYAT DEGERLENDIRME KOMISYONU KARARLARINA GORE FIYAT ARTISI -   08 OCAK 2016 TARİHLİ FİYAT DEĞERLENDİRME KOMİSYONU KARARINA GÖRE DÖNEMSEL AVRO DEĞERİ 2,1166  TL OLARAK GÜNCELLENMİŞTİR.</t>
  </si>
  <si>
    <t>N06AX05</t>
  </si>
  <si>
    <t>trazodone</t>
  </si>
  <si>
    <t>DESYREL 100 MG 30 TABLET</t>
  </si>
  <si>
    <t>TRAZODON HCL</t>
  </si>
  <si>
    <t>08 OCAK 2016 TARİHLİ FİYAT DEĞERLENDİRME KOMİSYONU KARARINA GÖRE DÖNEMSEL AVRO DEĞERİ 2,1166  TL OLARAK GÜNCELLENMİŞTİR. - STOKLARI BITENE KADAR LISTEDE KALACAK -EKK KARARINA ISTINADEN VERILEN DSF ARTISLARI GRF'YE YANSITILMISTIR-AYNI BARKODLU TEK BİR ÜRÜN OLMASI GEREKTİĞİ İÇİN EN SON KURUM KAYITLARINDA BULUNAN HALİ HARİÇ DİĞER İLAÇ PASİF LİSTEYE ALINMIŞTIR.</t>
  </si>
  <si>
    <t xml:space="preserve">NIBULEN TIRNAK CILASI </t>
  </si>
  <si>
    <t xml:space="preserve">  08 OCAK 2016 TARİHLİ FİYAT DEĞERLENDİRME KOMİSYONU KARARINA GÖRE DÖNEMSEL AVRO DEĞERİ 2,1166  TL OLARAK GÜNCELLENMİŞTİR.AYNI BARKODLU TEK BİR ÜRÜN OLMASI GEREKTİĞİ İÇİN EN SON KURUM KAYITLARINDA BULUNAN HALİ HARİÇ DİĞER İLAÇ PASİF LİSTEYE ALINMIŞTIR.</t>
  </si>
  <si>
    <t>KERASAL FORT % 10 50 GR POMAD</t>
  </si>
  <si>
    <t>0,1+0,1</t>
  </si>
  <si>
    <t>MADEPZOL 10 MG 28 TABLET</t>
  </si>
  <si>
    <t>R01AD09</t>
  </si>
  <si>
    <t>NAZOFIX %0,05 NAZAL SPREY</t>
  </si>
  <si>
    <t>MADEPZOL 15 MG 28 TABLET</t>
  </si>
  <si>
    <t>RE'SEN REFERANSTAN FIYAT DUSUSU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</si>
  <si>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ISPANYA PORTEKIZ</t>
  </si>
  <si>
    <t>ORYVA 10 MG 28 TABLET</t>
  </si>
  <si>
    <t xml:space="preserve">FIYAT DUSUSU - FIRMA STOK ZARARLARINI KARSILAMAYI TAAHHUT ETMISTIR. 08 OCAK 2016 TARİHLİ FİYAT DEĞERLENDİRME KOMİSYONU KARARINA GÖRE DÖNEMSEL AVRO DEĞERİ 2,1166  TL OLARAK GÜNCELLENMİŞTİR. </t>
  </si>
  <si>
    <t>R03BA02</t>
  </si>
  <si>
    <t>budesonide</t>
  </si>
  <si>
    <t>BUDECORT STERI-NEB 0,25 MG/ML NEBULIZASYON ICIN INHALASYON SUSPANSIYONU ICEREN TEK DOZLUK 20 AMPUL</t>
  </si>
  <si>
    <t>ORYVA 15 MG 28 TABLET</t>
  </si>
  <si>
    <t>URUN ISIM DEGISIKLIGI - 13 KASIM 2014 TARIHINDE TOPLANAN FIYAT DEGERLENDIRME KOMISYONU KARARLARINA GORE  FIYAT DÜZENLENMESİNE KARAR VERİLMİŞTİR 08 OCAK 2016 TARİHLİ FİYAT DEĞERLENDİRME KOMİSYONU KARARINA GÖRE DÖNEMSEL AVRO DEĞERİ 2,1166  TL OLARAK GÜNCELLENMİŞTİR.</t>
  </si>
  <si>
    <t>CRESTOR 10 MG 28 FILM TABLET</t>
  </si>
  <si>
    <t>PAROKZOL 10 MG 28 TABLET</t>
  </si>
  <si>
    <t xml:space="preserve"> RESEN REFERANSTAN FIYAT DUSUSU. FIYAT DUZELTMESI REFERANS ARTISI. STOKLAR BITENE KADAR LISTEDE KALACAKTIR. 3 OCAK 2017 TARIHLI FIYAT DEGERLENDIRME KOMISYONU KARARINA GORE DONEMSEL AVRO DEĞERİ 2,3421 TL OLARAK GUNCELLENMISTIR.  14 SUBAT 2018 TARIHLI FIYAT DEGERLENDIRME KOMISYONU KARARINA GORE AVRO DEGERI 2,6934 TL OLARAK GUNCELLENMISTIR. </t>
  </si>
  <si>
    <t>BUDECORT STERI-NEB 0,5 MG/ML NEBULIZASYON ICIN INHALASYON SUSPANSIYONU ICEREN TEK DOZLUK 20 AMPUL</t>
  </si>
  <si>
    <t>PAROKZOL 15 MG 28 TABLET</t>
  </si>
  <si>
    <t>TRENTAL CR 600 MG 20 FILM TABLET</t>
  </si>
  <si>
    <t>M01AX07</t>
  </si>
  <si>
    <t>benzydamine</t>
  </si>
  <si>
    <t>TANTUM  50 MG 20 DRAJE</t>
  </si>
  <si>
    <t>FIRMA DEVRI 08 OCAK 2016 TARİHLİ FİYAT DEĞERLENDİRME KOMİSYONU KARARINA GÖRE DÖNEMSEL AVRO DEĞERİ 2,1166  TL OLARAK GÜNCELLENMİŞTİR.-EKK KARARINA ISTINADEN VERILEN DSF ARTISLARI GRF'YE YANSITILMISTIR</t>
  </si>
  <si>
    <t>M02AA10</t>
  </si>
  <si>
    <t>PROFENID %2,5 MG 60 GR JEL</t>
  </si>
  <si>
    <t>RIPAZOL 10 MG 28 AGIZDA DAGILAN TABLET</t>
  </si>
  <si>
    <t>RIPAZOL 15 MG AGIZDA DAGILAN 28 TABLET</t>
  </si>
  <si>
    <t>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</si>
  <si>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PREPAGEL 40 G JEL</t>
  </si>
  <si>
    <t>RIPAZOL 30 MG AGIZDA DAGILAN 28 TABLET</t>
  </si>
  <si>
    <t xml:space="preserve">AESSIN + DIETILAMIN SALISILAT </t>
  </si>
  <si>
    <t>1%+5%</t>
  </si>
  <si>
    <t>RIPAZOL 5 MG AGIZDA DAGILAN 28 TABLET</t>
  </si>
  <si>
    <t>A01AD02</t>
  </si>
  <si>
    <t>TANTUM VERDE  % 0,15  120 ML GARGARA</t>
  </si>
  <si>
    <t>SAYFREN 10 MG 28 TABLET</t>
  </si>
  <si>
    <t>STOKLAR BITENE KADAR LISTEDE KALACAK -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</si>
  <si>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PROPYCIL 50 MG 50 TABLET</t>
  </si>
  <si>
    <t>08 OCAK 2016 TARİHLİ FİYAT DEĞERLENDİRME KOMİSYONU KARARINA GÖRE DÖNEMSEL AVRO DEĞERİ 2,1166  TL OLARAK GÜNCELLENMİŞTİR.. - STOKLAR BITENE KADAR LISTEDE KALACAK-EKK KARARINA ISTINADEN VERILEN DSF ARTISLARI GRF'YE YANSITILMISTIR-AYNI BARKODLU TEK BİR ÜRÜN OLMASI GEREKTİĞİ İÇİN EN SON KURUM KAYITLARINDA BULUNAN HALİ HARİÇ DİĞER İLAÇ PASİF LİSTEYE ALINMIŞTIR.</t>
  </si>
  <si>
    <t>SAYFREN 15 MG 28 TABLET</t>
  </si>
  <si>
    <t>CLEXANE 4000 ANTI-XA IU/0,4 ML 10 KULLANIMA HAZIR ENJEKTOR</t>
  </si>
  <si>
    <t>40+0,4</t>
  </si>
  <si>
    <t>28 MART 2011 TARIHINDE TOPLANAN FIYAT DEGERLENDIRME KOMISYONU KARARLARINA GORE FIYAT ARTISI -   08 OCAK 2016 TARİHLİ FİYAT DEĞERLENDİRME KOMİSYONU KARARINA GÖRE DÖNEMSEL AVRO DEĞERİ 2,1166  TL OLARAK GÜNCELLENMİŞTİR. FIYAT KARARNAMESI GEREGI KOLONUNA 8 EKLENDI -FIYAT KARARNAMESI GEREGI KOLONUNA 7 EKLENDI</t>
  </si>
  <si>
    <t>EMEDUR 200 MG 20 FILM KAPLI TABLET</t>
  </si>
  <si>
    <t>A10AB06</t>
  </si>
  <si>
    <t>insulin glulisine</t>
  </si>
  <si>
    <t>APIDRA 100 U/ML SOLOSTAR ENJEKSIYONLUK COZELTI ICEREN KULLANIMA HAZIR 5 KALEM</t>
  </si>
  <si>
    <t>INSULIN GLUSILIN</t>
  </si>
  <si>
    <t>REFERANSTAN FIYAT DUSUSU - 02 ARALIK 2013 TARIHINDE TOPLANAN FIYAT DEGERLENDIRME KOMISYONU KARARLARINA GORE TEBLIGIN 5-1-A MADDESI GEREGI %15 ORANINDA FIYAT ARTISI -   08 OCAK 2016 TARİHLİ FİYAT DEĞERLENDİRME KOMİSYONU KARARINA GÖRE DÖNEMSEL AVRO DEĞERİ 2,1166  TL OLARAK GÜNCELLENMİŞTİR.</t>
  </si>
  <si>
    <t>M01AC05</t>
  </si>
  <si>
    <t>lornoxicam</t>
  </si>
  <si>
    <t>XEFO RAPID 8 MG 10 FILM TABLET</t>
  </si>
  <si>
    <t>08 OCAK 2016 TARİHLİ FİYAT DEĞERLENDİRME KOMİSYONU KARARINA GÖRE DÖNEMSEL AVRO DEĞERİ 2,1166  TL OLARAK GÜNCELLENMİŞTİR... - STOKLARI BITENE KADAR LISTEDE KALACAK -EKK KARARINA ISTINADEN VERILEN DSF ARTISLARI GRF'YE YANSITILMISTIR-AYNI BARKODLU TEK BİR ÜRÜN OLMASI GEREKTİĞİ İÇİN EN SON KURUM KAYITLARINDA BULUNAN HALİ HARİÇ DİĞER İLAÇ PASİF LİSTEYE ALINMIŞTIR.</t>
  </si>
  <si>
    <t>M02AA05</t>
  </si>
  <si>
    <t>TANTUM %5 50 GR JEL</t>
  </si>
  <si>
    <t>THERMOVE 50 GR KREM</t>
  </si>
  <si>
    <t>NUVIGIL 150 MG 30 TABLET</t>
  </si>
  <si>
    <t>NUVIGIL 250 MG 30 TABLET</t>
  </si>
  <si>
    <t>KREVAL 100 ML SURUP</t>
  </si>
  <si>
    <t>7,5+5</t>
  </si>
  <si>
    <t>TRISENOX 1 MG/1 ML IV INFUZYON ICIN KONSANTRE COZELTI ICEREN AMPUL (10 ADET)</t>
  </si>
  <si>
    <t>DESYREL 50 MG 30 TABLET</t>
  </si>
  <si>
    <t xml:space="preserve">
17-23 NISAN 2017 FDK KARARI ILE DSF ARTISI VERILMISTIR.</t>
  </si>
  <si>
    <t>MAXICAINE (80 MG/2ML+ 0,01 MG/2ML) ENJEKSIYONLUK COZELTI ICEREN AMPUL</t>
  </si>
  <si>
    <t>SLOVENYA</t>
  </si>
  <si>
    <t>ISPANYA 
ALMANYA</t>
  </si>
  <si>
    <t>N02BA01</t>
  </si>
  <si>
    <t>acetylsalicylic acid</t>
  </si>
  <si>
    <t>ASPIRIN 100 MG 20 TABLET</t>
  </si>
  <si>
    <t>REFERANS FIYAT DUSUSU - FIRMA DEVRI -   08 OCAK 2016 TARİHLİ FİYAT DEĞERLENDİRME KOMİSYONU KARARINA GÖRE DÖNEMSEL AVRO DEĞERİ 2,1166  TL OLARAK GÜNCELLENMİŞTİR.</t>
  </si>
  <si>
    <t>ASPIRIN 500 MG 20 TABLET</t>
  </si>
  <si>
    <t>TANTUM VERDE 0,045 GR 30 ML SPREY</t>
  </si>
  <si>
    <t>B01AC06</t>
  </si>
  <si>
    <t>G04CA01</t>
  </si>
  <si>
    <t>alfuzosin</t>
  </si>
  <si>
    <t>XATRAL XL  10 MG 30 TABLET</t>
  </si>
  <si>
    <t>ATASPIN 500 MG 20 TABLET</t>
  </si>
  <si>
    <t xml:space="preserve">  08 OCAK 2016 TARİHLİ FİYAT DEĞERLENDİRME KOMİSYONU KARARINA GÖRE DÖNEMSEL AVRO DEĞERİ 2,1166  TL OLARAK GÜNCELLENMİŞTİR.STOKLAR BITENE KADAR LISTEDE KALACAKTIR.</t>
  </si>
  <si>
    <t>CLEXANE 6000 ANTI-XA IU/0,6 ML KULL.HAZIR ENJEKTOR</t>
  </si>
  <si>
    <t>60+0,6</t>
  </si>
  <si>
    <t>OPON 500 MG 20 TABLET</t>
  </si>
  <si>
    <t>TEBLIGIN 6.MADDESI F BENDINE GORE FIYAT ARTISI -   08 OCAK 2016 TARİHLİ FİYAT DEĞERLENDİRME KOMİSYONU KARARINA GÖRE DÖNEMSEL AVRO DEĞERİ 2,1166  TL OLARAK GÜNCELLENMİŞTİR. FIYAT KARARNAMESI GEREGI KOLONUNA 8 EKLENDI  FIYAT KARARNAMESI GEREGI KOLONUNA 7 EKLENDI</t>
  </si>
  <si>
    <t>C09AA05</t>
  </si>
  <si>
    <t>ramipril</t>
  </si>
  <si>
    <t>DELIX 5 MG 28 TABLET</t>
  </si>
  <si>
    <t>IMAL OLARAK DUZELTILDI -   08 OCAK 2016 TARİHLİ FİYAT DEĞERLENDİRME KOMİSYONU KARARINA GÖRE DÖNEMSEL AVRO DEĞERİ 2,1166  TL OLARAK GÜNCELLENMİŞTİR.</t>
  </si>
  <si>
    <t>ALKA-SELTZER 324 MG 10 TABLET</t>
  </si>
  <si>
    <t>KREVAL FORTE 15 MG/5 ML SURUP 100 ML</t>
  </si>
  <si>
    <t>A03A</t>
  </si>
  <si>
    <t>DRUGS FOR FUNCTIONAL GASTROINTESTINAL DISORDERS</t>
  </si>
  <si>
    <t>EKSPAZ PLUS 40 MG/80 MG 30 TABLET</t>
  </si>
  <si>
    <t>OTILONYUM BROMUR + SIMETIKON</t>
  </si>
  <si>
    <t>40+80</t>
  </si>
  <si>
    <t>TURKIYE   PORTEKIZ</t>
  </si>
  <si>
    <t>DELIX PLUS 5 MG 28 TABLET</t>
  </si>
  <si>
    <t>5+25</t>
  </si>
  <si>
    <t xml:space="preserve"> - 3 TEMMUZ 2014 TARIHINDE TOPLANAN FIYAT DEGERLENDIRME KOMISYONU KARARLARINA GORE FIYAT ARTISI 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</si>
  <si>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DELIX 2,5 MG 28 TABLET</t>
  </si>
  <si>
    <t>6</t>
  </si>
  <si>
    <t>APLUSC 400 MG/240 MG EFERVESAN TABLET (10 TABLET)</t>
  </si>
  <si>
    <t>400+240</t>
  </si>
  <si>
    <t xml:space="preserve">FIRMA DEVRI  -   08 OCAK 2016 TARİHLİ FİYAT DEĞERLENDİRME KOMİSYONU KARARINA GÖRE DÖNEMSEL AVRO DEĞERİ 2,1166  TL OLARAK GÜNCELLENMİŞTİR.-EKK KARARINA ISTINADEN VERILEN DSF ARTISLARI GRF'YE YANSITILMISTIR - </t>
  </si>
  <si>
    <t>R05DB07</t>
  </si>
  <si>
    <t>oxolamine</t>
  </si>
  <si>
    <t>PEREBRON 50MG/5 ML 120 ML SURUP</t>
  </si>
  <si>
    <t>ASPIRIN COMPLEXORAL SUSPANSIYON GRANULLU 500/30 MG 10 SASE</t>
  </si>
  <si>
    <t>PANTPAS 40 MG 30 ENTERIK TABLET</t>
  </si>
  <si>
    <t>500+30</t>
  </si>
  <si>
    <t>ASPIRIN COMPLEXORAL SUSPANSIYON GRANULLU 500/30 MG 20 SASE</t>
  </si>
  <si>
    <t>C03BA11</t>
  </si>
  <si>
    <t>indapamide</t>
  </si>
  <si>
    <t>FLUDEX SR 1,5 MG 30 FILM TABLET</t>
  </si>
  <si>
    <t>B01AC30</t>
  </si>
  <si>
    <t>KLOGEL-A 75/100 MG 30 KAPSUL</t>
  </si>
  <si>
    <t>ASETILSALSILIK ASIT + KLOPIDROGEL</t>
  </si>
  <si>
    <t>75+100</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</si>
  <si>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t>
  </si>
  <si>
    <t>A10AE04</t>
  </si>
  <si>
    <t>insulin glargine</t>
  </si>
  <si>
    <t>LANTUS SOLOSTAR 100 U/ML 3 ML .LIK KARTUS ICEREN ENJ. KALEMI</t>
  </si>
  <si>
    <t>INSULIN GLARJIN</t>
  </si>
  <si>
    <t>TEBLIGIN 6 F MADDESINE GORE FIYAT ARTIS - 29 OCAK 2015 TARIHINDE TOPLANAN FIYAT DEGERLENDIRME KOMISYONU KARARLARINA GORE TEBLIGIN 5-1-A MADDESI GEREGI %11 ORANINDA FIYAT ARTISI -   08 OCAK 2016 TARİHLİ FİYAT DEĞERLENDİRME KOMİSYONU KARARINA GÖRE DÖNEMSEL AVRO DEĞERİ 2,1166  TL OLARAK GÜNCELLENMİŞTİR.AYNI BARKODLU TEK BİR ÜRÜN OLMASI GEREKTİĞİ İÇİN EN SON KURUM KAYITLARINDA BULUNAN HALİ HARİÇ DİĞER İLAÇ PASİF LİSTEYE ALINMIŞTIR.</t>
  </si>
  <si>
    <t>C10B</t>
  </si>
  <si>
    <t>LIPID MODIFYING AGENTS, COMBINATIONS</t>
  </si>
  <si>
    <t>KLOGEL-A 75/75 MG 30 KAPSUL</t>
  </si>
  <si>
    <t>75+75</t>
  </si>
  <si>
    <t>PLAVIX 75 MG 28 FILM TABLET</t>
  </si>
  <si>
    <t>ALLES 600 MG 10 EFERVESAN TABLET</t>
  </si>
  <si>
    <t>REFERANS GÜNCELLEMESI VE FIYAT DUSUSU -   08 OCAK 2016 TARİHLİ FİYAT DEĞERLENDİRME KOMİSYONU KARARINA GÖRE DÖNEMSEL AVRO DEĞERİ 2,1166  TL OLARAK GÜNCELLENMİŞTİR.STOKLAR BITENE KADAR LISTEDE KALACAKTIR.</t>
  </si>
  <si>
    <t>NOVALGIN  500 MG 20 TABLET</t>
  </si>
  <si>
    <t>ALLES 600 MG 20 EFERVESAN TABLET</t>
  </si>
  <si>
    <t>CABRAL 400 MG 24 FILM TABLET</t>
  </si>
  <si>
    <t>100/5</t>
  </si>
  <si>
    <t>FIRMA DEVRI - EKLEME, YENI URUN -   08 OCAK 2016 TARİHLİ FİYAT DEĞERLENDİRME KOMİSYONU KARARINA GÖRE DÖNEMSEL AVRO DEĞERİ 2,1166  TL OLARAK GÜNCELLENMİŞTİR.-EKK KARARINA ISTINADEN VERILEN DSF ARTISLARI GRF'YE YANSITILMISTIR</t>
  </si>
  <si>
    <t>L04AX04</t>
  </si>
  <si>
    <t>BRONPAX 900 MG 20 EFERVESAN TABLET</t>
  </si>
  <si>
    <t>lenalidomide</t>
  </si>
  <si>
    <t>RIVELIME 25 MG 21 SERT KAPSUL</t>
  </si>
  <si>
    <t>LENALIDOMID</t>
  </si>
  <si>
    <t>YENİ BARKOD VERILDIGINDEN ESKI BARKODLU URUN PASIFE ALINMISTIR.</t>
  </si>
  <si>
    <t xml:space="preserve"> EKLEME YENI URUN.</t>
  </si>
  <si>
    <t>D01AC11</t>
  </si>
  <si>
    <t>oxiconazole</t>
  </si>
  <si>
    <t>DERMOKSIN %1  10 GR KREM</t>
  </si>
  <si>
    <t>OKSIKONAZOL</t>
  </si>
  <si>
    <t>URUN ISIM DEGISIKLIGI NEDENIYLE PAZARA HIC VERILMEDIGINDEN PASIFE ALINMISTIR.</t>
  </si>
  <si>
    <t xml:space="preserve"> EKLEME YENI URUN- SATIS IZNI ALDIKTAN SONRA PAZARA SUNULABILIR. 3 OCAK 2017 TARIHLI FIYAT DEGERLENDIRME KOMISYONU KARARINA GORE DONEMSEL AVRO DEĞERİ 2,3421 TL OLARAK GUNCELLENMISTIR. STOKLAR BITENE KADAR LISTEDE KALACAKTIR.</t>
  </si>
  <si>
    <t>CISTEIL 1200 MG 30 TOZ ICEREN SASE</t>
  </si>
  <si>
    <t>URUN BARKOD DEGISIKLIGI IPTAL EDILDIGINDEN PASIF LISTEYE ALINMISTIR.</t>
  </si>
  <si>
    <t xml:space="preserve">  08 OCAK 2016 TARİHLİ FİYAT DEĞERLENDİRME KOMİSYONU KARARINA GÖRE DÖNEMSEL AVRO DEĞERİ 2,1166  TL OLARAK GÜNCELLENMİŞTİR. URUN ISIM VE BARKOD DEGISIKLIGI DSF %3TEN AZ DEGISTIGI ICIN REFERANS ARTISI-ETKEN MADDE DUZELTMESI</t>
  </si>
  <si>
    <t>EXTAL 600 MG 10 EFERVESAN TABLET</t>
  </si>
  <si>
    <t>B05DB</t>
  </si>
  <si>
    <t>hypertonic solutions</t>
  </si>
  <si>
    <t>PHYSIONEAL 40 %1.36 CLEARFLEX PERITON DIYALIZ SOL.  5000ML KOMBI PAKET</t>
  </si>
  <si>
    <t>EKLEME, YENI URUN (SATIS IZNI ALDIKTAN SONRA PAZARA SUNULABILIR) . STOKLAR BITENE KADAR LISTEDE KALACAKTIR. SEHVEN PASIFE ALINDIGI ICIN TEKRAR AKTIF LISTEYE EKLENMISTIR. 3 OCAK 2017 TARIHLI FIYAT DEGERLENDIRME KOMISYONU KARARINA GORE DONEMSEL AVRO DEĞERİ 2,3421 TL OLARAK GUNCELLENMISTIR.</t>
  </si>
  <si>
    <t>EXTAL 600 MG 20 EFFERVESAN TABLET</t>
  </si>
  <si>
    <t>PHYSIONEAL 40 %1.36 GLUKOZLU PERITON DIYALIZ SOL.MINI KAPAKLI 1500 ML CIFTLI TORBA</t>
  </si>
  <si>
    <t xml:space="preserve">MENTONEX 900 MG 30TOZ ICEREN SASE </t>
  </si>
  <si>
    <t>EKLEME, YENI URUN (SATIS IZNI ALDIKTAN SONRA PAZARA SUNULABILIR) - .-REFERANS KARŞILIĞI FİYAT ALIP FORMULASYONDAN KAYNAKLANAN 0,01 TL DUSUK FİYAT ALANLARA 15.03.2016 TARİHLİ FDK KARARI GEREĞİ 0,01 TL DSF ARTISI YAPILMIŞTIR. STOKLAR BITENE KADAR LISTEDE KALACAKTIR. SEHVEN PASIFE ALINDIGI ICIN TEKRAR AKTIF LISTEYE EKLENMISTIR. 3 OCAK 2017 TARIHLI FIYAT DEGERLENDIRME KOMISYONU KARARINA GORE DONEMSEL AVRO DEĞERİ 2,3421 TL OLARAK GUNCELLENMISTIR. FIYAT DUZELTME.</t>
  </si>
  <si>
    <t>PHYSIONEAL 40 %2,27 CLEARFLEX PERITON DIYALIZ COZELTISI 5 L KOMBI PAKET</t>
  </si>
  <si>
    <t>URUN ISIM DUZELTMESI (SATIS IZNI ALDIKTAN SONRA PAZARA SUNULABILIR) . STOKLAR BITENE KADAR LISTEDE KALACAKTIR. SEHVEN PASIFE ALINDIGI ICIN TEKRAR AKTIF LISTEYE EKLENMISTIR. 3 OCAK 2017 TARIHLI FIYAT DEGERLENDIRME KOMISYONU KARARINA GORE DONEMSEL AVRO DEĞERİ 2,3421 TL OLARAK GUNCELLENMISTIR.</t>
  </si>
  <si>
    <t>PHYSIONEAL 40 %2.27 GLUKOZLU PERITON DIYALIZ SOL. MINI KAPAKLI 1500 ML CIFTLI TORBA</t>
  </si>
  <si>
    <t>MUCOMAX 400 MG 30 EFERVESAN TABLET</t>
  </si>
  <si>
    <t>PHYSIONEAL 40 %3,86 CLEARFLEX PERITON DIYALIZ COZELTISI 5 L KOMBI PAKET</t>
  </si>
  <si>
    <t>PHYSIONEAL 40 %3.86 GLUKOZLU PERITON DIYALIZ SOL. MINI KAPAKLI 1500ML CIFTLI TORBA</t>
  </si>
  <si>
    <t>H02AB09</t>
  </si>
  <si>
    <t>hydrocortisone</t>
  </si>
  <si>
    <t>STERON 100 MG IM IV ENJEKSIYON/IV INFUZYON ICIN LIYOFILIZE TOZ ICEREN FLAKON + COZUCU AMPUL</t>
  </si>
  <si>
    <t>HIDROKORTIZON SODYUM SUKSINAT</t>
  </si>
  <si>
    <t>DEFARMA</t>
  </si>
  <si>
    <t>MUCOSTOP 600 MG 30 SASE</t>
  </si>
  <si>
    <t xml:space="preserve">FIYAT DUSUSU -EKK KARARINA ISTINADEN VERILEN DSF ARTISLARI GRF'YE YANSITILMISTIR 3 OCAK 2017 TARIHLI FIYAT DEGERLENDIRME KOMISYONU KARARINA GORE DONEMSEL AVRO DEĞERİ 2,3421 TL OLARAK GUNCELLENMISTIR. STOKLAR BITENE KADAR LISTEDE KALACAKTIR. </t>
  </si>
  <si>
    <t>C02CA06</t>
  </si>
  <si>
    <t>urapidil</t>
  </si>
  <si>
    <t>EBRANTIL 25 MG IV ENJEKSIYONLUK COZELTI ICEREN 5 AMPUL</t>
  </si>
  <si>
    <t>URAPIDIL</t>
  </si>
  <si>
    <t>MUKOZERO 1200 MG 20 EFERVESAN TABLET</t>
  </si>
  <si>
    <t xml:space="preserve">EKLEME, YENI URUN (SATIS IZNI ALDIKTAN SONRA PAZARA SUNULABILIR) REFERANS GUNCELLEME. 3 OCAK 2017 TARIHLI FIYAT DEGERLENDIRME KOMISYONU KARARINA GORE DONEMSEL AVRO DEĞERİ 2,3421 TL OLARAK GUNCELLENMISTIR. FIYAT KARARNAMESI GEREGI KOLONU GERI ODEMESIZ OLARAK DUZELTILMISTIR. </t>
  </si>
  <si>
    <t>EBRANTIL 50 MG IV ENJEKSIYONLUK COZELTI ICEREN 5 AMPUL</t>
  </si>
  <si>
    <t>MUKOZERO 600 MG 20 EFERVESAN TABLET</t>
  </si>
  <si>
    <t xml:space="preserve">EKLEME, YENI URUN (SATIS IZNI ALDIKTAN SONRA PAZARA SUNULABILIR) 3 OCAK 2017 TARIHLI FIYAT DEGERLENDIRME KOMISYONU KARARINA GORE DONEMSEL AVRO DEĞERİ 2,3421 TL OLARAK GUNCELLENMISTIR. FIYAT KARARNAMESI GEREGI KOLONU GERI ODEMESIZ OLARAK DUZELTILMISTIR. </t>
  </si>
  <si>
    <t>PANTPAS 40 MG GASTROREZISTAN 56 ENTERIK TABLET</t>
  </si>
  <si>
    <t xml:space="preserve"> SEHVEN PASIFE ALINDIGI ICIN TEKRAR AKTIF LISTEYE EKLENMISTIR. FIRMA UNVAN DEGISIKLIGI. 3 OCAK 2017 TARIHLI FIYAT DEGERLENDIRME KOMISYONU KARARINA GORE DONEMSEL AVRO DEĞERİ 2,3421 TL OLARAK GUNCELLENMISTIR.</t>
  </si>
  <si>
    <t>D10AE01</t>
  </si>
  <si>
    <t>benzoyl peroxide</t>
  </si>
  <si>
    <t>BENZAC AC % 5 60 GR JEL</t>
  </si>
  <si>
    <t>BENZOIL PEROKSIT</t>
  </si>
  <si>
    <t>LISTEYE TEKRAR DAHIL EDILMISTIR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</si>
  <si>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N06DX</t>
  </si>
  <si>
    <t>Other anti-dementia drugs</t>
  </si>
  <si>
    <t>10+120</t>
  </si>
  <si>
    <t>FIYAT DUSUSU 3 OCAK 2017 TARIHLI FIYAT DEGERLENDIRME KOMISYONU KARARINA GORE DONEMSEL AVRO DEĞERİ 2,3421 TL OLARAK GUNCELLENMISTIR.</t>
  </si>
  <si>
    <t>20+120</t>
  </si>
  <si>
    <t>ISPANYA ISPANYA</t>
  </si>
  <si>
    <t>FABOS 20 MG/2 ML ENJEKSIYONLUK COZELTI ICEREN 2 AMPUL</t>
  </si>
  <si>
    <t>AUGUSTUS ILAC</t>
  </si>
  <si>
    <t>EKLEME, YENI URUN (SATIS IZNI ALDIKTAN SONRA PAZARA SUNULABILIR) -EKK KARARINA ISTINADEN VERILEN DSF ARTISLARI GRF'YE YANSITILMISTIR 3 OCAK 2017 TARIHLI FIYAT DEGERLENDIRME KOMISYONU KARARINA GORE DONEMSEL AVRO DEĞERİ 2,3421 TL OLARAK GUNCELLENMISTIR. STOKLAR BITENE KADAR LISTEDE KALACAKTIR.</t>
  </si>
  <si>
    <t>N04BA03</t>
  </si>
  <si>
    <t>levodopa, decarboxylase inhibitor and comt inhibitor</t>
  </si>
  <si>
    <t>LEVOPA 100/25/200 MG 100 FILM TABLET</t>
  </si>
  <si>
    <t>LEVADOPA + KARBIDOPA + ENTAKAPON</t>
  </si>
  <si>
    <t>100+25+200</t>
  </si>
  <si>
    <t xml:space="preserve"> EKLEME YENI URUN- SATIS IZNI ALDIKTAN SONRA PAZARA SUNULABILIR. BARKOD DUZELTME. STOKLAR BITENE KADAR LISTEDE KALACAKTIR.</t>
  </si>
  <si>
    <t>LEVOPA 125/31,25/200 MG 100 FILM KAPLI TABLET</t>
  </si>
  <si>
    <t>125+31,25+200</t>
  </si>
  <si>
    <t>LEVOPA 150/37,5/200 MG 100 FILM TABLET</t>
  </si>
  <si>
    <t>37,5+200</t>
  </si>
  <si>
    <t>LEVOPA 200/50/200 MG 100 FILM KAPLI TABLET</t>
  </si>
  <si>
    <t>MENTONEX-C 200/100 MG 30 EFERVESAN TABLET</t>
  </si>
  <si>
    <t>200+50+200</t>
  </si>
  <si>
    <t>LEVOPA 50/12,5/200 MG 100 FILM TABLET</t>
  </si>
  <si>
    <t>50+12,5+200</t>
  </si>
  <si>
    <t>LEVOPA 75/18,75/200 MG 100 FILM KAPLI TABLET</t>
  </si>
  <si>
    <t>75+18,75+200</t>
  </si>
  <si>
    <t>MUCOVIT-C 1200/400 MG 30 EFERVESAN TABLET</t>
  </si>
  <si>
    <t>1200+400</t>
  </si>
  <si>
    <t>AD-COLD 200 MG/30 MG FILM TABLET (30 TABLET)</t>
  </si>
  <si>
    <t>ACTIVE ILAC</t>
  </si>
  <si>
    <t>200+30</t>
  </si>
  <si>
    <t xml:space="preserve"> EKLEME YENI URUN- SATIS IZNI ALDIKTAN SONRA PAZARA SUNULABILIR. RESEN REFERANS DUSUSU. 3 OCAK 2017 TARIHLI FIYAT DEGERLENDIRME KOMISYONU KARARINA GORE DONEMSEL AVRO DEĞERİ 2,3421 TL OLARAK GUNCELLENMISTIR. STOKLAR BITENE KADAR LISTEDE KALACAKTIR.</t>
  </si>
  <si>
    <t>L02AE02</t>
  </si>
  <si>
    <t>leuprorelin</t>
  </si>
  <si>
    <t>ELIGARD 45 MG ENJ. COZ. ICIN S.C. TOZ ICEREN SIRINGA VE COZ. ICEREN SIRINGA</t>
  </si>
  <si>
    <t>EKLEME YENI URUN (SATIS IZNI ALDIKTAN SONRA PAZARA SUNULABILIR) REFERANSTAN FIYAT DUSUSU FIYAT DUSUSU- FIRMA STOK ZARARLARINI KARSILAMAYI TAAHHUT ETMISTIR. 3 OCAK 2017 TARIHLI FIYAT DEGERLENDIRME KOMISYONU KARARINA GORE DONEMSEL AVRO DEĞERİ 2,3421 TL OLARAK GUNCELLENMISTIR. STOKLAR BITENE KADAR LISTEDE KALACAKTIR.</t>
  </si>
  <si>
    <t>MUCOVIT-C 600/200 MG EFERVESAN TABLET (20 TABLET)</t>
  </si>
  <si>
    <t>FIRMA DEVRI (SATIS IZNI ALDIKTAN SONRA PAZARA SUNULABILIR) 3 OCAK 2017 TARIHLI FIYAT DEGERLENDIRME KOMISYONU KARARINA GORE DONEMSEL AVRO DEĞERİ 2,3421 TL OLARAK GUNCELLENMISTIR. STOKLAR BITENE KADAR LISTEDE KALACAKTIR.</t>
  </si>
  <si>
    <t>R03BB04</t>
  </si>
  <si>
    <t>tiotropium bromide</t>
  </si>
  <si>
    <t>FIXRIVA 18 MCG INHALASYON ICIN TOZ ICEREN KAPSUL (30 KAPSUL)</t>
  </si>
  <si>
    <t>TIOTROPIUM BROMUR MONOHIDRAT</t>
  </si>
  <si>
    <t xml:space="preserve"> EKLEME YENI URUN-SATIS IZNI ALDIKTAN SONRA PAZARA SUNULABILIR. RESEN REFERANS DUSUSU. 3 OCAK 2017 TARIHLI FIYAT DEGERLENDIRME KOMISYONU KARARINA GORE DONEMSEL AVRO DEĞERİ 2,3421 TL OLARAK GUNCELLENMISTIR. STOKLAR BITENE KADAR LISTEDE KALACAKTIR.</t>
  </si>
  <si>
    <t>R03AK07</t>
  </si>
  <si>
    <t>formoterol and budesonide</t>
  </si>
  <si>
    <t>FORNIT 320/9 MCG INHALASYON ICIN TOZ ICEREN KAPSUL (60 ADET)</t>
  </si>
  <si>
    <t>320+9</t>
  </si>
  <si>
    <t xml:space="preserve"> EKLEME YENI URUN- SATIS IZNI ALDIKTAN SONRA PAZARA SUNULABILIR. 'REFERANS ESDEGER FIYAT KORUMALI URUN'' KOLONU ESDEGER OLARAK DUZELTILDI. REFERANS FIYAT VE DEPOCUYA SATIS FIYAT DUZELTILDI. STOKLAR BITENE KADAR LISTEDE KALACAKTIR.</t>
  </si>
  <si>
    <t>NUROFARM-C 30 FILM TABLET</t>
  </si>
  <si>
    <t>IBUPROFEN + PSEDOEFEDRIN HCL + ASKORBIK ASIT</t>
  </si>
  <si>
    <t>200+30+300</t>
  </si>
  <si>
    <t xml:space="preserve"> EKLEME YENI URUN- SATIS IZNI ALDIKTAN SONRA PAZARA SUNULABILIR. SEHVEN FIYAT KORUMALI URUN OLARAK ISARETLENDIGI ICIN FIYAT KORUMALI URUN STATUSUNDEN CIKARILMISTIR.  STOKLAR BITENE KADAR LISTEDE KALACAKTIR. FIYAT DUSUSU. FIRMA STOK ZARARLARINI KARSILAMAYI TAAHHUT ETMISTIR.</t>
  </si>
  <si>
    <t>RESPIDAY 4,5/160 MCG INHALASYON ICIN TOZ ICEREN BLISTER 60 DOZ</t>
  </si>
  <si>
    <t>160+4,5</t>
  </si>
  <si>
    <t>MUCOVIT-C 600/200 MG EFERVESAN TABLET (30 TABLET)</t>
  </si>
  <si>
    <t>MUCOVIT-C 900/300 MG 30 EFERVESAN TABLET</t>
  </si>
  <si>
    <t>900+300</t>
  </si>
  <si>
    <t>D06BB03</t>
  </si>
  <si>
    <t>aciclovir</t>
  </si>
  <si>
    <t>RE'SEN REFERANSTAN FIYAT DUSUSU (SATIS IZNI ALDIKTAN SONRA PAZARA SUNULABILIR) FIRMA DEVRI RESEN REFERANSTAN FIYAT DUSUSU. 3 OCAK 2017 TARIHLI FIYAT DEGERLENDIRME KOMISYONU KARARINA GORE DONEMSEL AVRO DEĞERİ 2,3421 TL OLARAK GUNCELLENMISTIR. 17-23 NISAN 2017 FDK KARARI ILE FIYAT KORUMALI URUN STATUSUNDEN CIKARILMIS, REFERANS FIYAT VE DSF DUSURULMUSTUR. STOKLAR BITENE KADAR LISTEDE KALACAKTIR.  15 HAZIRAN 2017 FDK ILE FIYAT KORUMALI URUN STATUSUNDEN CIKARILMAYA BAGLI FIYAT DEGISIM ISLEMLERI VE STATU DEGISIKLIKLERI GECERLILIK TARIHI 26 ARALIK 2017 OLARAK KARAR VERILMISTIR. STOKLAR BITENE KADAR LISTEDE KALACAKTIR.</t>
  </si>
  <si>
    <t>ACYL %5  10 GR KREM</t>
  </si>
  <si>
    <t>RESPIDAY 4,5/80 MCG INHALASYON ICIN TOZ ICEREN BLISTER 60 DOZ</t>
  </si>
  <si>
    <t>80+4,5</t>
  </si>
  <si>
    <t>RE'SEN REFERANSTAN FIYAT DUSUSU (SATIS IZNI ALDIKTAN SONRA PAZARA SUNULABILIR) FIRMA DEVRI RESEN REFERANSTAN FIYAT DUSUSU. 3 OCAK 2017 TARIHLI FIYAT DEGERLENDIRME KOMISYONU KARARINA GORE DONEMSEL AVRO DEĞERİ 2,3421 TL OLARAK GUNCELLENMISTIR. 17-23 NISAN 2017 FDK KARARI ILE FIYAT KORUMALI URUN STATUSUNDEN CIKARILMIS, REFERANS FIYAT VE DSF DUSURULMUSTUR. STOKLAR BITENE KADAR LISTEDE KALACAKTIR.  15 HAZIRAN 2017 FDK ILE FIYAT KORUMALI URUN STATUSUNDEN CIKARILMAYA BAGLI FIYAT DEGISIM ISLEMLERI VE STATU DEGISIKLIKLERI GECERLILIK TARIHI 26 ARALIK 2017 OLARAK KARAR VERILMISTIR.</t>
  </si>
  <si>
    <t>RESPIDAY 9/320 MCG INHALASYON ICIN TOZ ICEREN BLISTER 60 DOZ</t>
  </si>
  <si>
    <t>J05AB01</t>
  </si>
  <si>
    <t>ACYL 200 MG 25 TABLET</t>
  </si>
  <si>
    <t>RE'SEN REFERANSTAN FIYAT DUSUSU (SATIS IZNI ALDIKTAN SONRA PAZARA SUNULABILIR) FIRMA DEVRI 3 OCAK 2017 TARIHLI FIYAT DEGERLENDIRME KOMISYONU KARARINA GORE DONEMSEL AVRO DEĞERİ 2,3421 TL OLARAK GUNCELLENMISTIR. 17-23 NISAN 2017 FDK KARARI ILE FIYAT KORUMALI URUN STATUSUNDEN CIKARILMIS, REFERANS FIYAT VE DSF DUSURULMUSTUR. STOKLAR BITENE KADAR LISTEDE KALACAKTIR.  15 HAZIRAN 2017 FDK ILE FIYAT KORUMALI URUN STATUSUNDEN CIKARILMAYA BAGLI FIYAT DEGISIM ISLEMLERI VE STATU DEGISIKLIKLERI GECERLILIK TARIHI 26 ARALIK 2017 OLARAK KARAR VERILMISTIR.FIYAT DUSUSU. FIRMA STOK ZARARLARINI KARSILAMAYI TAAHHUT ETMISTIR.</t>
  </si>
  <si>
    <t>SIROKSYL TIRNAK CILASI SETI</t>
  </si>
  <si>
    <t>AKLOVIR 200 MG 25 TABLET</t>
  </si>
  <si>
    <t xml:space="preserve"> EKLEME YENI URUN- SATIS IZNI ALDIKTAN SONRA PAZARA SUNULABILIR. 3 OCAK 2017 TARIHLI FIYAT DEGERLENDIRME KOMISYONU KARARINA GORE DONEMSEL AVRO DEĞERİ 2,3421 TL OLARAK GUNCELLENMISTIR. STOKLAR BITENE KADAR LISTEDE KALACAKTIR. </t>
  </si>
  <si>
    <t>ATG FRESENIUS S 20 MG 5 ML</t>
  </si>
  <si>
    <t>AKLOVIR 800 MG 20 TABLET</t>
  </si>
  <si>
    <t>REFERANSTAN FIYAT ARTISI-06 EKIM 2017 TARIHLI 1 AVRO=4,2139 TL TURKIYE CUMHURIYETI MERKEZ BANKASI KURUNA GORE FIYATI GUNCELLENMISTIR.- STOKLAR BITENE KADAR LISTEDE KALACAK FIYAT DUZELTMESI.</t>
  </si>
  <si>
    <t>ASVEGA 300/250 MG 20 EFERVESAN TABLET</t>
  </si>
  <si>
    <t>300+250</t>
  </si>
  <si>
    <t>FIYAT DUSUSU -EKK KARARINA ISTINADEN VERILEN DSF ARTISLARI GRF'YE YANSITILMISTIR FIYAT DUSUSU, FIRMA STOK ZARARLARINI KARSILAMAYI TAAHHUT ETMISTIR. 3 OCAK 2017 TARIHLI FIYAT DEGERLENDIRME KOMISYONU KARARINA GORE DONEMSEL AVRO DEĞERİ 2,3421 TL OLARAK GUNCELLENMISTIR. STOKLAR BITENE KADAR LISTEDE KALACAKTIR.</t>
  </si>
  <si>
    <t>ASVEGA 300/250 MG 30 EFERVESAN TABLET</t>
  </si>
  <si>
    <t>ASIMPLEX 250 MG ENJEKSIYONLUK COZELTI HAZIRLAMAK ICIN LIYOFILIZE TOZ (5 FLAKON)</t>
  </si>
  <si>
    <t>FIYAT DUSUSU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STOKLAR BITENE KADAR LISTEDE KALACAKTIR.</t>
  </si>
  <si>
    <t>DUADES 60/2,5 MG 20 EFERVESAN TABLET</t>
  </si>
  <si>
    <t>2,5+60</t>
  </si>
  <si>
    <t>ASIVIRAL 200 MG 25 TABLET</t>
  </si>
  <si>
    <t>EKLEME, YENI URUN 3 OCAK 2017 TARIHLI FIYAT DEGERLENDIRME KOMISYONU KARARINA GORE DONEMSEL AVRO DEĞERİ 2,3421 TL OLARAK GUNCELLENMISTIR. STOKLAR BITENE KADAR LISTEDE KALACAKTIR.</t>
  </si>
  <si>
    <t>A02X</t>
  </si>
  <si>
    <t>OTHER DRUGS FOR ACID RELATED DISORDERS</t>
  </si>
  <si>
    <t>RABELIS PLUS 20/10 MG 30 KAPSUL</t>
  </si>
  <si>
    <t>DOMPERIDON + RABEPRAZOL</t>
  </si>
  <si>
    <t>20+10</t>
  </si>
  <si>
    <t>PORTEKIZ TURKIYE</t>
  </si>
  <si>
    <t>ASIVIRAL 400 MG 25 TABLET</t>
  </si>
  <si>
    <t>FIRMA DEVRI - URUN ISIM DEGISIKLIGI 3 OCAK 2017 TARIHLI FIYAT DEGERLENDIRME KOMISYONU KARARINA GORE DONEMSEL AVRO DEĞERİ 2,3421 TL OLARAK GUNCELLENMISTIR. STOKLAR BITENE KADAR LISTEDE KALACAKTIR.</t>
  </si>
  <si>
    <t>RABELIS PLUS 20/30 MG MR 30 KAPSUL</t>
  </si>
  <si>
    <t>20+30</t>
  </si>
  <si>
    <t>TURKIYE YUNANISTAN</t>
  </si>
  <si>
    <t>FIYAT DUSUSU - FIRMA DEVRI - URUN ISIM DEGISIKLIGI - FIRMA STOK ZARARLARINI KARSILAMAYI TAAHHUT ETMISTIR. 3 OCAK 2017 TARIHLI FIYAT DEGERLENDIRME KOMISYONU KARARINA GORE DONEMSEL AVRO DEĞERİ 2,3421 TL OLARAK GUNCELLENMISTIR. FIYAT DUSUSU- FIRMA STOK ZARARLARINI KARSILAMAYI TAAHHUT ETMISTIR.  STOKLAR BITENE KADAR LISTEDE KALACAKTIR.</t>
  </si>
  <si>
    <t>S01EE05</t>
  </si>
  <si>
    <t>tafluprost </t>
  </si>
  <si>
    <t>SAFLUTAN 15 MCG/ML GOZ DAMLASI 30 PIPET</t>
  </si>
  <si>
    <t>TAFLUPROST</t>
  </si>
  <si>
    <t>EKLEME, YENI URUN REFERANSTAN FIYAT ARTISI. 3 OCAK 2017 TARIHLI FIYAT DEGERLENDIRME KOMISYONU KARARINA GORE DONEMSEL AVRO DEĞERİ 2,3421 TL OLARAK GUNCELLENMISTIR. STOKLAR BITENE KADAR LISTEDE KALACAKTIR.</t>
  </si>
  <si>
    <t>V06DE</t>
  </si>
  <si>
    <t>Amino acids /carbohydrates/minerals/vita 
mins combinations</t>
  </si>
  <si>
    <t>TYR 2 SECUNDA (500 G)</t>
  </si>
  <si>
    <t>VIROSIL %5 10 GR KREM</t>
  </si>
  <si>
    <t xml:space="preserve"> EKLEME YENI URUN. FIYAT DUSUSU-FIRMA STOK ZARARLARINI KARSILAMAYI TAAHHUT ETMISTIR. 3 OCAK 2017 TARIHLI FIYAT DEGERLENDIRME KOMISYONU KARARINA GORE DONEMSEL AVRO DEĞERİ 2,3421 TL OLARAK GUNCELLENMISTIR. STOKLAR BITENE KADAR LISTEDE KALACAKTIR.</t>
  </si>
  <si>
    <t>A02BC06</t>
  </si>
  <si>
    <t>dexlansoprazole</t>
  </si>
  <si>
    <t>DELAXIS 30 MG 30 EC RETARD TABLET</t>
  </si>
  <si>
    <t>DEKSLANSOPRAZOL</t>
  </si>
  <si>
    <t>08 OCAK 2016 TARİHLİ FİYAT DEĞERLENDİRME KOMİSYONU KARARINA GÖRE DÖNEMSEL AVRO DEĞERİ 2,1166  TL OLARAK GÜNCELLENMİŞTİR. URUN ISIM VE BARKOD DEGISIKLIGI SEHVEN PASIF LISTEYE ALINDIGINDAN TEKRAR AKTIF LISTEYE ALINMISTIR.  3 OCAK 2017 TARIHLI FIYAT DEGERLENDIRME KOMISYONU KARARINA GORE DONEMSEL AVRO DEĞERİ 2,3421 TL OLARAK DUZELTILMISTIR. STOKLAR BITENE KADAR LISTEDE KALACAKTIR.</t>
  </si>
  <si>
    <t>B02BD08</t>
  </si>
  <si>
    <t>eptacog alfa (activated)</t>
  </si>
  <si>
    <t>NOVOSEVEN RT 5 MG IV TEK DOZ ENJ. COZ. ICIN TOZ VE COZUCU ICEREN FLAKON, 1 FLAKON</t>
  </si>
  <si>
    <t>REKOMBINANT FAKTOR VII A</t>
  </si>
  <si>
    <t xml:space="preserve"> -FIYAT KARARNAMESI GEREGI KOLONUNA 7 EKLENDI REFERANSTAN FIYAT ARTISI. 3 OCAK 2017 TARIHLI FIYAT DEGERLENDIRME KOMISYONU KARARINA GORE DONEMSEL AVRO DEĞERİ 2,3421 TL OLARAK GUNCELLENMISTIR. STOKLAR BITENE KADAR LISTEDE KALACAKTIR.</t>
  </si>
  <si>
    <t>KIDYFEN PEDIATRIK SUSPANSIYON</t>
  </si>
  <si>
    <t>EKK  KARARINA ISTINADEN VERILEN DSF ARTISLARI GRF'YE YANSITILMISTIR 3 OCAK 2017 TARIHLI FIYAT DEGERLENDIRME KOMISYONU KARARINA GORE DONEMSEL AVRO DEĞERİ 2,3421 TL OLARAK GUNCELLENMISTIR. STOKLAR BITENE KADAR LISTEDE KALACAKTIR.</t>
  </si>
  <si>
    <t>TRICOLD 20 FILM TABLET</t>
  </si>
  <si>
    <t>5+2+325</t>
  </si>
  <si>
    <t>25 TEMMUZ 2011 TARIHINDE TOPLANAN FIYAT DEGERLENDIRME KOMISYONU KARARLARINA GORE FIYAT ARTISI -EKK KARARINA ISTINADEN VERILEN DSF ARTISLARI GRF'YE YANSITILMISTIR 3 OCAK 2017 TARIHLI FIYAT DEGERLENDIRME KOMISYONU KARARINA GORE DONEMSEL AVRO DEĞERİ 2,3421 TL OLARAK GUNCELLENMISTIR. STOKLAR BITENE KADAR LISTEDE KALACAKTIR.</t>
  </si>
  <si>
    <t>LAXIS 60 MG 30 EC RETARD TABLET</t>
  </si>
  <si>
    <t>D05BB02</t>
  </si>
  <si>
    <t>acitretin</t>
  </si>
  <si>
    <t>FIYAT DUSUSU 3 OCAK 2017 TARIHLI FIYAT DEGERLENDIRME KOMISYONU KARARINA GORE DONEMSEL AVRO DEĞERİ 2,3421 TL OLARAK GUNCELLENMISTIR. STOKLAR BITENE KADAR LISTEDE KALACAKTIR.</t>
  </si>
  <si>
    <t>PARA-COLD 120 MG/5 ML 100 ML SURUP</t>
  </si>
  <si>
    <t>120/5</t>
  </si>
  <si>
    <t xml:space="preserve">SHFK KARARI GEREGINCE ISKONTO MAHSUPLASMA UYGULAMASININ KALDIRILMASI NEDENIYLE 6 TEMMUZ 2017 TARIHLI FDK KARARI ILE KAYNAK FIYAT KARSILIGI DSF VERILMISTIR.
</t>
  </si>
  <si>
    <t xml:space="preserve">EKK  KARARINA ISTINADEN VERILEN DSF ARTISLARI GRF'YE YANSITILMISTIR 3 OCAK 2017 TARIHLI FIYAT DEGERLENDIRME KOMISYONU KARARINA GORE DONEMSEL AVRO DEĞERİ 2,3421 TL OLARAK GUNCELLENMISTIR. STOKLAR BITENE KADAR LISTEDE KALACAKTIR. </t>
  </si>
  <si>
    <t>V03AE02</t>
  </si>
  <si>
    <t>sevelamer</t>
  </si>
  <si>
    <t>RENADIN 800 MG 180 FILM TABLET</t>
  </si>
  <si>
    <t xml:space="preserve">RE'SEN REFERANSTAN FIYAT DUSUSU - 3 OCAK 2017 TARIHLI FIYAT DEGERLENDIRME KOMISYONU KARARINA GORE DONEMSEL AVRO DEĞERİ 2,3421 TL OLARAK GUNCELLENMISTIR. STOKLAR BITENE KADAR LISTEDE KALACAKTIR. </t>
  </si>
  <si>
    <t>900+400</t>
  </si>
  <si>
    <t>FRANSA ITALYA</t>
  </si>
  <si>
    <t>EKLEME, YENI URUN RESEN REFERANSTAN FIYAT DUSUSU 3 OCAK 2017 TARIHLI FIYAT DEGERLENDIRME KOMISYONU KARARINA GORE DONEMSEL AVRO DEĞERİ 2,3421 TL OLARAK GUNCELLENMISTIR.STOKLAR BITENE KADAR LISTEDE KALACAKTIR.</t>
  </si>
  <si>
    <t>N03AX</t>
  </si>
  <si>
    <t>Other antiepileptics</t>
  </si>
  <si>
    <t>PREPLUS B12 300/1 MG 60 EFERVESAN TABLET</t>
  </si>
  <si>
    <t>300+1</t>
  </si>
  <si>
    <t>FRANSA TURKIYE</t>
  </si>
  <si>
    <t>C05CX03</t>
  </si>
  <si>
    <t>hippocastani semen</t>
  </si>
  <si>
    <t>EKLEME YENI URUN 3 OCAK 2017 TARIHLI FIYAT DEGERLENDIRME KOMISYONU KARARINA GORE DONEMSEL AVRO DEĞERİ 2,3421 TL OLARAK GUNCELLENMISTIR. FIYAT DUSUSU. STOKLAR BITENE KADAR LISTEDE KALACAKTIR.</t>
  </si>
  <si>
    <t>V08AB02</t>
  </si>
  <si>
    <t>iohexol</t>
  </si>
  <si>
    <t xml:space="preserve">OMNIPOL   300 MG/ML IA,IV INTRATEKAL ENJ. ICIN COZELTI 100 ML  </t>
  </si>
  <si>
    <t>300+100</t>
  </si>
  <si>
    <t xml:space="preserve">OMNIPOL   300 MG/ML IA,IV INTRATEKAL ENJ. ICIN COZELTI 50 ML  </t>
  </si>
  <si>
    <t>300+50</t>
  </si>
  <si>
    <t>VENOTREX 50 MG DEGISTIRILMIS SALIMLI FILM KAPLI TABLET</t>
  </si>
  <si>
    <t xml:space="preserve">OMNIPOL   350 MG/ML IA,IV ENJ. ICIN COZELTI 100 ML  </t>
  </si>
  <si>
    <t>350+100</t>
  </si>
  <si>
    <t xml:space="preserve">OMNIPOL   350 MG/ML IA,IV ENJ. ICIN COZELTI 200 ML  </t>
  </si>
  <si>
    <t>350+200</t>
  </si>
  <si>
    <t>N06BA09</t>
  </si>
  <si>
    <t>atomoxetine</t>
  </si>
  <si>
    <t>ATOMINEX 40 MG 28 KAPSUL</t>
  </si>
  <si>
    <t xml:space="preserve">OMNIPOL   350 MG/ML IA,IV ENJ. ICIN COZELTI 50 ML  </t>
  </si>
  <si>
    <t>350+50</t>
  </si>
  <si>
    <t>ATOMINEX 80 MG 28 KAPSUL</t>
  </si>
  <si>
    <t>IMATENIL 200 MG 60 KAPSUL</t>
  </si>
  <si>
    <t>EKLEME, YENI URUN RESEN REFERANS DUSUSU 3 OCAK 2017 TARIHLI FIYAT DEGERLENDIRME KOMISYONU KARARINA GORE DONEMSEL AVRO DEĞERİ 2,3421 TL OLARAK GUNCELLENMISTIR. STOKLAR BITENE KADAR LISTEDE KALACAKTIR.</t>
  </si>
  <si>
    <t>KREVAL PLUS 22,5 MG/ 5 ML SURUP 100 ML</t>
  </si>
  <si>
    <t xml:space="preserve"> EKLEME YENI URUN- STOKLAR BITENE KADAR LISTEDE KALACAKTIR.</t>
  </si>
  <si>
    <t>FERREVIT PRONATAL 30  FILM TABLET</t>
  </si>
  <si>
    <t>ATTEX 40 MG 28 KAPSUL</t>
  </si>
  <si>
    <t xml:space="preserve">EKLEME, YENI URUN FIYAT DUSUSU- FIRMA STOK ZARARLARINI KARSILAMAYI TAAHHUT ETMISTIR. 3 OCAK 2017 TARIHLI FIYAT DEGERLENDIRME KOMISYONU KARARINA GORE DONEMSEL AVRO DEĞERİ 2,3421 TL OLARAK GUNCELLENMISTIR. STOKLAR BITENE KADAR LISTEDE KALACAKTIR. </t>
  </si>
  <si>
    <t>NORDAY 10 MG 30 TABLET</t>
  </si>
  <si>
    <t xml:space="preserve">ISIM DEGISIKLIGI RESEN REFERANS GUNCELLEME 3 OCAK 2017 TARIHLI FIYAT DEGERLENDIRME KOMISYONU KARARINA GORE DONEMSEL AVRO DEĞERİ 2,3421 TL OLARAK GUNCELLENMISTIR. STOKLAR BITENE KADAR LISTEDE KALACAKTIR. </t>
  </si>
  <si>
    <t>moxifloxacin
,dexamethasone</t>
  </si>
  <si>
    <t>EYEFLOX 5 MG/1 MG STERIL OFTALMIK COZELTI (5 ML)</t>
  </si>
  <si>
    <t>MOKSIFLOKSASIN, DEKSAMETAZON</t>
  </si>
  <si>
    <t>ATTEX 80 MG 28 KAPSUL</t>
  </si>
  <si>
    <t xml:space="preserve">DEPARIC 10 MCG/2 ML IV ENJEKSIYONLUK COZELTI ICEREN AMPUL (2 ML 5 AMPUL) </t>
  </si>
  <si>
    <t>FIXATOM 40 MG KAPSUL (28 KAPSUL)</t>
  </si>
  <si>
    <t xml:space="preserve"> EKLEME YENI URUN. 3 OCAK 2017 TARIHLI FIYAT DEGERLENDIRME KOMISYONU KARARINA GORE DONEMSEL AVRO DEĞERİ 2,3421 TL OLARAK GUNCELLENMISTIR. STOKLAR BITENE KADAR LISTEDE KALACAKTIR.</t>
  </si>
  <si>
    <t>TETAGAM P 250 IU/1 ML ENJEKSIYON ICIN COZ. ICEREN KULLANIMA HAZIR SIRINGA</t>
  </si>
  <si>
    <t>STRATTERA 10 MG 28 KAPSUL</t>
  </si>
  <si>
    <t>FIYAT DUZELTMESI 3 OCAK 2017 TARIHLI FIYAT DEGERLENDIRME KOMISYONU KARARINA GORE DONEMSEL AVRO DEĞERİ 2,3421 TL OLARAK GUNCELLENMISTIR. STOKLAR BITENE KADAR LISTEDE KALACAKTIR.</t>
  </si>
  <si>
    <t>V03AK</t>
  </si>
  <si>
    <t>tissue adhesives</t>
  </si>
  <si>
    <t>BERIPLAST-P COMBI SET 1 ML TROMBIN COZELTISI VE 1 ML FIBRINOJEN COZ. ICEREN FIBRIN YAPISTIRICI</t>
  </si>
  <si>
    <t>FIRMA DEVRI 3 OCAK 2017 TARIHLI FIYAT DEGERLENDIRME KOMISYONU KARARINA GORE DONEMSEL AVRO DEĞERİ 2,3421 TL OLARAK GUNCELLENMISTIR. STOKLAR BITENE KADAR LISTEDE KALACAKTIR.</t>
  </si>
  <si>
    <t>HAEMATE-P FAKTOR VIII 1000 IU IV INFUZYON ICIN LIYOFILIZE TOZ ICEREN 1 FLAKON</t>
  </si>
  <si>
    <t>1000+2200</t>
  </si>
  <si>
    <t>IU+IU</t>
  </si>
  <si>
    <t>FIRMA DEVRI 3 OCAK 2017 TARIHLI FIYAT DEGERLENDIRME KOMISYONU KARARINA GORE DONEMSEL AVRO DEĞERİ 2,3421 TL OLARAK GUNCELLENMISTIR. STOKLARI BITENE KADAR LISTEDE KALACAK.</t>
  </si>
  <si>
    <t>STRATTERA 18 MG 28 KAPSUL</t>
  </si>
  <si>
    <t>A12AA12</t>
  </si>
  <si>
    <t>calcium acetate anhydrous</t>
  </si>
  <si>
    <t>PHOS-OUT 667 MG 180 TABLET</t>
  </si>
  <si>
    <t xml:space="preserve"> 3 OCAK 2017 TARIHLI FIYAT DEGERLENDIRME KOMISYONU KARARINA GORE DONEMSEL AVRO DEĞERİ 2,3421 TL OLARAK GUNCELLENMISTIR. STOKLAR BITENE KADAR LISTEDE KALACAKTIR.</t>
  </si>
  <si>
    <t>EPI-NO 1000 MG 50 FILM TABLET</t>
  </si>
  <si>
    <t>STRATTERA 25 MG 28 KAPSUL</t>
  </si>
  <si>
    <t xml:space="preserve">RE'SEN REFERANS FIYAT DUSUSU (%60 LIK SINIRIN ALTINA DUSMUSTUR) RESEN REFERANS DUSUSU. 3 OCAK 2017 TARIHLI FIYAT DEGERLENDIRME KOMISYONU KARARINA GORE DONEMSEL AVRO DEĞERİ 2,3421 TL OLARAK GUNCELLENMISTIR. STOKLAR BITENE KADAR LISTEDE KALACAKTIR. </t>
  </si>
  <si>
    <t>EPI-NO 250 MG 50 FILM TABLET</t>
  </si>
  <si>
    <t>STRATTERA 4 MG/ML ORAL COZELTI (100 ML)</t>
  </si>
  <si>
    <t xml:space="preserve">RE'SEN REFERANSTAN FIYAT DUSUSU (%60 LIK SINIRIN ALTINA DUSMUSTUR) RESEN REFERANSTAN FIYAT DUSUSU. 3 OCAK 2017 TARIHLI FIYAT DEGERLENDIRME KOMISYONU KARARINA GORE DONEMSEL AVRO DEĞERİ 2,3421 TL OLARAK GUNCELLENMISTIR. STOKLAR BITENE KADAR LISTEDE KALACAKTIR. </t>
  </si>
  <si>
    <t>EPI-NO 500 MG 50 FILM TABLET</t>
  </si>
  <si>
    <t>STRATTERA 40 MG 28 KAPSUL</t>
  </si>
  <si>
    <t>EPI-NO 750 MG 50 FILM TABLET</t>
  </si>
  <si>
    <t>STRATTERA 60 MG 28 KAPSUL</t>
  </si>
  <si>
    <t>HELIOS 18 MCG INHALASYON ICIN TOZ ICEREN BLISTER 60 DOZ</t>
  </si>
  <si>
    <t>STRATTERA 80 MG 28 KAPSUL</t>
  </si>
  <si>
    <t>EKLEME, YENI URUN RESEN REFERANS DUSUSU. 3 OCAK 2017 TARIHLI FIYAT DEGERLENDIRME KOMISYONU KARARINA GORE DONEMSEL AVRO DEĞERİ 2,3421 TL OLARAK GUNCELLENMISTIR. STOKLAR BITENE KADAR LISTEDE KALACAKTIR.</t>
  </si>
  <si>
    <t>R03BB54</t>
  </si>
  <si>
    <t>tiotropium bromide, combinations</t>
  </si>
  <si>
    <t>TRITON 18/12 MCG INHALASYON ICIN TOZ ICEREN BLISTER 60 DOZ</t>
  </si>
  <si>
    <t>18+12</t>
  </si>
  <si>
    <t>FIYAT DUSUSU MALIYET KARTI ILE GUNCELLEME 3 OCAK 2017 TARIHLI FIYAT DEGERLENDIRME KOMISYONU KARARINA GORE DONEMSEL AVRO DEĞERİ 2,3421 TL OLARAK GUNCELLENMISTIR. STOKLAR BITENE KADAR LISTEDE KALACAKTIR.</t>
  </si>
  <si>
    <t>M03AC04</t>
  </si>
  <si>
    <t>atracurium</t>
  </si>
  <si>
    <t>FIYAT DUSUSU RESEN REFERANS DUSUSU 3 OCAK 2017 TARIHLI FIYAT DEGERLENDIRME KOMISYONU KARARINA GORE DONEMSEL AVRO DEĞERİ 2,3421 TL OLARAK GUNCELLENMISTIR.  14 SUBAT 2018 TARIHLI FIYAT DEGERLENDIRME KOMISYONU KARARINA GORE AVRO DEGERI 2,6934 TL OLARAK GUNCELLENMISTIR.   RESEN GERCEK KAYNAK FIYAT DUSUSU</t>
  </si>
  <si>
    <t>ATRASYL 25 MG/2,5 ML IV ENJEKSIYON VE INFUZYON ICIN COZELTI ICEREN 10 AMPUL</t>
  </si>
  <si>
    <t>25+2,5</t>
  </si>
  <si>
    <t>EKLEME, YENI URUN RESEN REFERANSTAN FIYAT DUSUSU. STOKLAR BITENE KADAR LISTEDE KALACAKTIR. 3 OCAK 2017 TARIHLI FIYAT DEGERLENDIRME KOMISYONU KARARINA GORE DONEMSEL AVRO DEĞERİ 2,3421 TL OLARAK GUNCELLENMISTIR.</t>
  </si>
  <si>
    <t>BERININ-P FAKTOR IX    600 IU 1 FLAKON</t>
  </si>
  <si>
    <t>DELOX 30 MG SR PELLET ICEREN 30 KAPSUL</t>
  </si>
  <si>
    <t>FIYAT DUSUSU STOKLAR BITENE KADAR LISTEDE KALACAKTIR. 3 OCAK 2017 TARIHLI FIYAT DEGERLENDIRME KOMISYONU KARARINA GORE DONEMSEL AVRO DEĞERİ 2,3421 TL OLARAK GUNCELLENMISTIR.</t>
  </si>
  <si>
    <t>C01CA07</t>
  </si>
  <si>
    <t>dobutamine</t>
  </si>
  <si>
    <t>DOBUTASEL 250MG/20ML IV KONSANTRE INFUZYON COZELTISI1 FLAKON</t>
  </si>
  <si>
    <t>AMVASTAN 20 MG 30 FILM TABLET</t>
  </si>
  <si>
    <t>DUAL-AIR 2,5/4 MG 30 SASE</t>
  </si>
  <si>
    <t>FIYAT DUSUSU - FIRMA UNVAN DEGISIKLIGI - FIRMA STOK ZARARLARINI KARSILAMAYI TAAHHUT ETMISTIR. STOKLAR BITENE KADAR LISTEDE KALACAKTIR. 3 OCAK 2017 TARIHLI FIYAT DEGERLENDIRME KOMISYONU KARARINA GORE DONEMSEL AVRO DEĞERİ 2,3421 TL OLARAK GUNCELLENMISTIR.</t>
  </si>
  <si>
    <t>J01DD13</t>
  </si>
  <si>
    <t>cefpodoxime</t>
  </si>
  <si>
    <t>INFEX PLUS 200/125 MG 20 FILM KAPLI TABLET</t>
  </si>
  <si>
    <t>200+125</t>
  </si>
  <si>
    <t>FIRMA UNVAN DEGISIKLIGI STOKLAR BITENE KADAR LISTEDE KALACAK 3 OCAK 2017 TARIHLI FIYAT DEGERLENDIRME KOMISYONU KARARINA GORE DONEMSEL AVRO DEĞERİ 2,3421 TL OLARAK GUNCELLENMISTIR.</t>
  </si>
  <si>
    <t>C07AB02</t>
  </si>
  <si>
    <t>metoprolol</t>
  </si>
  <si>
    <t>MEPOLEX 5 MG/5 ML IV ENJ. COZELTI ICEREN AMPUL</t>
  </si>
  <si>
    <t>ESDEGER OLARAK DUZELTILDI -EKK KARARINA ISTINADEN VERILEN DSF ARTISLARI GRF'YE YANSITILMISTIR STOKLAR BITENE KADAR LISTEDE KALACAK 3 OCAK 2017 TARIHLI FIYAT DEGERLENDIRME KOMISYONU KARARINA GORE DONEMSEL AVRO DEĞERİ 2,3421 TL OLARAK GUNCELLENMISTIR.</t>
  </si>
  <si>
    <t>A02BA04</t>
  </si>
  <si>
    <t>nizatidine</t>
  </si>
  <si>
    <t>NYZANT 300 MG 28 KAPSUL</t>
  </si>
  <si>
    <t>TISSEEL LYO 2 ML TROMBIN COZ. VE 2 ML FIBRINOJEN COZ. ICEREN IKI BILESENLI FIBRIN YAPISTIRICI</t>
  </si>
  <si>
    <t>TEBLIGIN 6. MADDESI F VE AA BENDINE GORE FIYAT ARTISI STOKLAR BITENE KADAR LISTEDE KALACAK REFERANS DUSUSU. 3 OCAK 2017 TARIHLI FIYAT DEGERLENDIRME KOMISYONU KARARINA GORE DONEMSEL AVRO DEĞERİ 2,3421 TL OLARAK GUNCELLENMISTIR.</t>
  </si>
  <si>
    <t>J05AF07</t>
  </si>
  <si>
    <t>tenofovir disoproxil</t>
  </si>
  <si>
    <t>VOXUS 245 MG 30 FILM KAPLI TABLET</t>
  </si>
  <si>
    <t>FIYAT DUSUSU - 7 EKIM 2015 TARIHINDEN ITIBAREN 147,55 TL FIYATI GECERLIDIR. 15 EYLUL 2015 - 7 EKIM 2015 TARIHLERI ARASINDA 156,08TL-165,92TL-202,15TL-218,32TL FIYATLARI GECERLIDIR. - STOKLARI BITENE KADAR LISTEDE KALACAK RESEN REFERANS DUSUSU. FIYAT DUSUSU. REFERANS DUSUSU. 3 OCAK 2017 TARIHLI FIYAT DEGERLENDIRME KOMISYONU KARARINA GORE DONEMSEL AVRO DEĞERİ 2,3421 TL OLARAK GUNCELLENMISTIR.</t>
  </si>
  <si>
    <t>APO-GO PFS 5MG/ML SC INFUZYONLUK COZELTI ICEREN KULLANIMA HAZIR 5 SIRINGA</t>
  </si>
  <si>
    <t>ATEROZ 10 MG 90 FILM TABLET</t>
  </si>
  <si>
    <t>EKLEME, YENI URUN (SATIS IZNI ALDIKTAN SONRA PAZARA SUNULABILIR) 3 OCAK 2017 TARIHLI FIYAT DEGERLENDIRME KOMISYONU KARARINA GORE DONEMSEL AVRO DEĞERİ 2,3421 TL OLARAK GUNCELLENMISTIR.FIYAT KORUMALI URUN OLARAK DUZELTILDI. KAYNAK FIYATI VE DSF SI BU YONDE DUSURULDU.</t>
  </si>
  <si>
    <t>TAMOXIFEN TABLET-BP  20 MG 30 TABLET</t>
  </si>
  <si>
    <t>ATEROZ 20 MG 30 FILM TABLET</t>
  </si>
  <si>
    <t>ATEROZ 20 MG 90 FILM TABLET</t>
  </si>
  <si>
    <t>RE'SEN REFERANSTAN FIYAT DUSUSU 3 OCAK 2017 TARIHLI FIYAT DEGERLENDIRME KOMISYONU KARARINA GORE DONEMSEL AVRO DEĞERİ 2,3421 TL OLARAK GUNCELLENMISTIR. STOKLAR BITENE KADAR LISTEDE KALACAKTIR.</t>
  </si>
  <si>
    <t>TAMOXIFEN TABLET-BP 10 MG 30 TABLET</t>
  </si>
  <si>
    <t>ALPROSTADIL 500 MCG/ML INF. ICIN KONSANTRE COZ. ICEREN 1 MLx5 AMPUL</t>
  </si>
  <si>
    <t xml:space="preserve"> ESDEGERI KOLONU 1 OLARAK DEGISTIRILMISTIR. 3 OCAK 2017 TARIHLI FIYAT DEGERLENDIRME KOMISYONU KARARINA GORE DONEMSEL AVRO DEĞERİ 2,3421 TL OLARAK GUNCELLENMISTIR. STOKLAR BITENE KADAR LISTEDE KALACAKTIR. </t>
  </si>
  <si>
    <t>B01AD07</t>
  </si>
  <si>
    <t>reteplase</t>
  </si>
  <si>
    <t>RAPILYSIN 10 U IV ENJ. ICIN STERIL LIYOFILIZE TOZ ICEREN FLAKON</t>
  </si>
  <si>
    <t>RETEPLAZ</t>
  </si>
  <si>
    <t xml:space="preserve"> REFERANSTAN FIYAT DUSUSU, (REFERANS DUSUSU SEBEBIYLE DAHA ONCE VERILEN FDK ARTISLARI KALDIRILDI). 3 OCAK 2017 TARIHLI FIYAT DEGERLENDIRME KOMISYONU KARARINA GORE DONEMSEL AVRO DEĞERİ 2,3421 TL OLARAK GUNCELLENMISTIR. STOKLAR BITENE KADAR LISTEDE KALACAKTIR.  GERCEK KAYNAK FIYAT GUNCELLEME</t>
  </si>
  <si>
    <t>CRUTER 50 MG/5 ML ORAL SUSPANSIYON ICIN GRANUL 100 ML</t>
  </si>
  <si>
    <t>50+5</t>
  </si>
  <si>
    <t>ATOR 20 MG 30 FILM TABLET</t>
  </si>
  <si>
    <t xml:space="preserve">EKLEME, YENI URUN 3 OCAK 2017 TARIHLI FIYAT DEGERLENDIRME KOMISYONU KARARINA GORE DONEMSEL AVRO DEĞERİ 2,3421 TL OLARAK GUNCELLENMISTIR. STOKLAR BITENE KADAR LISTEDE KALACAKTIR. </t>
  </si>
  <si>
    <t>GADEXON 8 MG/2 ML IM/IV ENJ. COZ. ICEREN AMPUL</t>
  </si>
  <si>
    <t xml:space="preserve">EKLEME, YENI URUN -EKK KARARINA ISTINADEN VERILEN DSF ARTISLARI GRF'YE YANSITILMISTIR 3 OCAK 2017 TARIHLI FIYAT DEGERLENDIRME KOMISYONU KARARINA GORE DONEMSEL AVRO DEĞERİ 2,3421 TL OLARAK GUNCELLENMISTIR.STOKLAR BITENE KADAR LISTEDE KALACAKTIR. </t>
  </si>
  <si>
    <t>J02AC03</t>
  </si>
  <si>
    <t>voriconazole</t>
  </si>
  <si>
    <t>ATOR 40 MG 90 FILM TABLET</t>
  </si>
  <si>
    <t xml:space="preserve">EKLEME, YENI URUN STOKLAR BITENE KADAR LISTEDE KALACAKTIR. 3 OCAK 2017 TARIHLI FIYAT DEGERLENDIRME KOMISYONU KARARINA GORE DONEMSEL AVRO DEĞERİ 2,3421 TL OLARAK GUNCELLENMISTIR. </t>
  </si>
  <si>
    <t>B01AC17</t>
  </si>
  <si>
    <t>tirofiban</t>
  </si>
  <si>
    <t>ERASTAT 12,5 MG/50 ML IV INF. ICIN KON. COZ. ICEREN 1 FLAKON</t>
  </si>
  <si>
    <t>ERA PHARMA</t>
  </si>
  <si>
    <t>12,5/50</t>
  </si>
  <si>
    <t>ATOR 80 MG 90 FILM TABLET</t>
  </si>
  <si>
    <t xml:space="preserve"> EKLEME YENI URUN. SATIS IZNI ALDIKTAN SONRA PAZARA SUNULABILIR. STOKLAR BITENE KADAR LISTEDE KALACAKTIR. </t>
  </si>
  <si>
    <t>ACMEL 500 MG/5 ML IM/IV/SC ENJEKSIYONLUK COZELTI ICEREN 5 AMPUL</t>
  </si>
  <si>
    <t>AVITOREL 20 MG 30 FILM TABLET</t>
  </si>
  <si>
    <t xml:space="preserve">STOKLARI BITENE KADAR LISTEDE KALACAK -EKK KARARINA ISTINADEN VERILEN DSF ARTISLARI GRF'YE YANSITILMISTIR 3 OCAK 2017 TARIHLI FIYAT DEGERLENDIRME KOMISYONU KARARINA GORE DONEMSEL AVRO DEĞERİ 2,3421 TL OLARAK GUNCELLENMISTIR. </t>
  </si>
  <si>
    <t>N05CD08</t>
  </si>
  <si>
    <t>midazolam</t>
  </si>
  <si>
    <t>SEDOZOLAM 15 MG/3 ML 3 AMPUL</t>
  </si>
  <si>
    <t xml:space="preserve"> EKLEME YENI URUN (SATIS IZNI ALDIKTAN SONRA PAZARA SUNULABILIR) 3 OCAK 2017 TARIHLI FIYAT DEGERLENDIRME KOMISYONU KARARINA GORE DONEMSEL AVRO DEĞERİ 2,3421 TL OLARAK GUNCELLENMISTIR. STOKLAR BITENE KADAR LISTEDE KALACAKTIR.  RE'SEN GERCEK KAYNAK FIYAT DUSUSU</t>
  </si>
  <si>
    <t>SEDOZOLAM 5 MG/5 ML 3 AMPUL</t>
  </si>
  <si>
    <t xml:space="preserve"> EKLEME YENI URUN (SATIS IZNI ALDIKTAN SONRA PAZARA SUNULABILIR) 3 OCAK 2017 TARIHLI FIYAT DEGERLENDIRME KOMISYONU KARARINA GORE DONEMSEL AVRO DEĞERİ 2,3421 TL OLARAK GUNCELLENMISTIR. STOKLAR BITENE KADAR LISTEDE KALACAKTIR.  REFERANS DURUMU KOLONU 2 OLARAK GUNCELLENDI.</t>
  </si>
  <si>
    <t>Fat/carbohydrates/proteins/minerals/vitamins, combinations</t>
  </si>
  <si>
    <t>EVOLVIA HA 2, 400 G</t>
  </si>
  <si>
    <t>MONTERO</t>
  </si>
  <si>
    <t>FIYAT DUSUSU- FIRMA STOK ZARARLARINI KARSILAMAYI TAAHHUT ETMISTIR. FIYAT DUSUSU- FIRMA STOK ZARARLARINI KARSILAMAYI TAAHHUT ETMISTIR. 3 OCAK 2017 TARIHLI FIYAT DEGERLENDIRME KOMISYONU KARARINA GORE DONEMSEL AVRO DEĞERİ 2,3421 TL OLARAK GUNCELLENMISTIR. STOKLAR BITENE KADAR LISTEDE KALACAKTIR.  GERCEK KAYNAK FIYAT GUNCELLEME</t>
  </si>
  <si>
    <t>HOM 2 SECUNDA 500 G</t>
  </si>
  <si>
    <t>PROTEIN+KARBONHIDRAT+VIT+MINERAL</t>
  </si>
  <si>
    <t xml:space="preserve"> EKLEME YENI URUN- SATIS IZNI ALDIKTAN SONRA PAZARA SUNULABILIR. FIYAT DUSUSU-FIRMA STOK ZARARLARINI KARSILAMAYI TAAHHUT ETMISTIR. 3 OCAK 2017 TARIHLI FIYAT DEGERLENDIRME KOMISYONU KARARINA GORE DONEMSEL AVRO DEĞERİ 2,3421 TL OLARAK GUNCELLENMISTIR. FIYAT KARARNAMESI GEREGI KOLONU "2" OLARAK DUZELTILDI.STOKLAR BITENE KADAR LISTEDE KALACAKTIR. </t>
  </si>
  <si>
    <t>H01AX01</t>
  </si>
  <si>
    <t>pegvisomant</t>
  </si>
  <si>
    <t>SOMAVERT 15 MG 30 FLAKON</t>
  </si>
  <si>
    <t>CHOLVAST 10 MG 90 FILM TABLET</t>
  </si>
  <si>
    <t xml:space="preserve">8 OCAK 2016 TARİHLİ FİYAT DEĞERLENDİRME KOMİSYONU KARARINA GÖRE DÖNEMSEL AVRO DEĞERİ 2,1166 TL OLARAK GÜNCELLENMİŞTİR. STOKLAR BITENE KADAR LISTEDE KALACAK -FIYAT KARARNAMESI GEREGI KOLONUNA 7 EKLENDI- REFERANS ARTISI. FDK ARTIS ORANLARI, KUR ARTIS ORANINDAN(%10,65) YUKSEK OLDUGU ICIN KUR ARTISI VERILMEMISTIR. </t>
  </si>
  <si>
    <t>ARINNA 40 MG 14 ENTERIK KAPLI TABLET</t>
  </si>
  <si>
    <t>CHOLVAST 20 MG 30 FILM TABLET</t>
  </si>
  <si>
    <t>BARKOD DUZELTMESI RESEN REFERANS DUSUSU RESEN REFERANSTAN FIYAT DUSUSU. 3 OCAK 2017 TARIHLI FIYAT DEGERLENDIRME KOMISYONU KARARINA GORE DONEMSEL AVRO DEĞERİ 2,3421 TL OLARAK GUNCELLENMISTIR. STOKLAR BITENE KADAR LISTEDE KALACAKTIR.  RE'SEN KAYNAK FIYATA BAGLI DSF DUSUSU</t>
  </si>
  <si>
    <t>ARINNA 40 MG 28 ENTERIK KAPLI TABLET</t>
  </si>
  <si>
    <t>D04AB01</t>
  </si>
  <si>
    <t>lidocaine</t>
  </si>
  <si>
    <t>LPKAIN %5 KREM (10 GR 1 ADET)</t>
  </si>
  <si>
    <t>LIDOKAIN + PRILOKAIN</t>
  </si>
  <si>
    <t>VEFA ILAC</t>
  </si>
  <si>
    <t>CHOLVAST 20 MG 90 FILM TABLET</t>
  </si>
  <si>
    <t xml:space="preserve"> EKLEME YENI URUN - SATIS IZNI ALDIKTAN SONRA PAZARA SUNULABILIR. AMBALAJ MIKTARI DUZELTMESI.   STOKLAR BITENE KADAR LISTEDE KALACAKTIR.</t>
  </si>
  <si>
    <t>LPKAIN %5 KREM (5 GR 5 ADET)</t>
  </si>
  <si>
    <t xml:space="preserve"> EKLEME YENI URUN - SATIS IZNI ALDIKTAN SONRA PAZARA SUNULABILIR. BIRIM MIKTAR VE AMBALAJ MIKTARI DUZELTMESI.  STOKLAR BITENE KADAR LISTEDE KALACAKTIR.</t>
  </si>
  <si>
    <t>ALPROSTADIL 20 MCG/ML INF. ICIN KONSANTRE COZ. ICEREN 1 MLx5 AMPUL</t>
  </si>
  <si>
    <t xml:space="preserve"> 3 OCAK 2017 TARIHLI FIYAT DEGERLENDIRME KOMISYONU KARARINA GORE DONEMSEL AVRO DEĞERİ 2,3421 TL OLARAK GUNCELLENMISTIR. STOKLAR BITENE KADAR LISTEDE KALACAKTIR. </t>
  </si>
  <si>
    <t xml:space="preserve">EKK  KARARINA ISTINADEN VERILEN DSF ARTISLARI GRF'YE YANSITILMISTIR REFERANS DUSUSU. 3 OCAK 2017 TARIHLI FIYAT DEGERLENDIRME KOMISYONU KARARINA GORE DONEMSEL AVRO DEĞERİ 2,3421 TL OLARAK GUNCELLENMISTIR. </t>
  </si>
  <si>
    <t>B01AX05</t>
  </si>
  <si>
    <t>fondaparinux</t>
  </si>
  <si>
    <t>ARIXTRA 2.5 MG/0.5 ML ENJEKSIYONLUK SOL.10 KUL.HAZ.SIRINGA</t>
  </si>
  <si>
    <t>COLASTIN-L 10 MG 90 FILM TABLET</t>
  </si>
  <si>
    <t>FONDAPARINUKS SODYUM</t>
  </si>
  <si>
    <t xml:space="preserve">8 OCAK 2016 TARİHLİ FİYAT DEĞERLENDİRME KOMİSYONU KARARINA GÖRE DÖNEMSEL AVRO DEĞERİ 2,1166 TL OLARAK GÜNCELLENMİŞTİR. FIRMA DEVRI REFERANSTAN FIYAT DUSUSU. FDK ARTIS ORANLARI, KUR ARTIS ORANINDAN(%10,65) YUKSEK OLDUGU ICIN KUR ARTISI VERILMEMISTIR. </t>
  </si>
  <si>
    <t xml:space="preserve"> DAHA ONCE VERILEN FDK ARTISLARI KALDIRILMIS, DUSEN REFERANSIN UZERINE 10 KASIM 2016 FDK ILE ARTIS VERILMISTIR.</t>
  </si>
  <si>
    <t>C07AB12</t>
  </si>
  <si>
    <t>nebivolol</t>
  </si>
  <si>
    <t>COLASTIN-L 20 MG 30 FILM TABLET</t>
  </si>
  <si>
    <t>NAKSEN 5 MG 28 TABLET</t>
  </si>
  <si>
    <t>RE'SEN REFERANSTAN FIYAT DUSUSU (SATIS IZNI ALDIKTAN SONRA PAZARA SUNULABILIR) 3 OCAK 2017 TARIHLI FIYAT DEGERLENDIRME KOMISYONU KARARINA GORE DONEMSEL AVRO DEĞERİ 2,3421 TL OLARAK GUNCELLENMISTIR.  RE'SEN KAYNAK FIYATA BAGLI DSF DUSUSU</t>
  </si>
  <si>
    <t>COLASTIN-L 20 MG 90 FILM TABLET</t>
  </si>
  <si>
    <t>NAKSEN 5 MG 84 TABLET</t>
  </si>
  <si>
    <t xml:space="preserve">EKLEME, YENI URUN (SATIS IZNI ALDIKTAN SONRA PAZARA SUNULABILIR) 3 OCAK 2017 TARIHLI FIYAT DEGERLENDIRME KOMISYONU KARARINA GORE DONEMSEL AVRO DEĞERİ 2,3421 TL OLARAK GUNCELLENMISTIR. </t>
  </si>
  <si>
    <t>S01BA14</t>
  </si>
  <si>
    <t>loteprednol</t>
  </si>
  <si>
    <t>GLEDIS %0,5 GOZ DAMLASI 5ML 1 ADET</t>
  </si>
  <si>
    <t>LOTEPREDNOL ETABONAT</t>
  </si>
  <si>
    <t>COLASTIN-L 40 MG 90 FILM TABLET</t>
  </si>
  <si>
    <t>EKLEME, YENI URUN RESEN REFERANS DUSUSU. 3 OCAK 2017 TARIHLI FIYAT DEGERLENDIRME KOMISYONU KARARINA GORE DONEMSEL AVRO DEĞERİ 2,3421 TL OLARAK GUNCELLENMISTIR.  14 SUBAT 2018 TARIHLI FIYAT DEGERLENDIRME KOMISYONU KARARINA GORE AVRO DEGERI 2,6934 TL OLARAK GUNCELLENMISTIR.</t>
  </si>
  <si>
    <t>LOTENOL %0,5 GOZ DAMLASI 5ML 1 ADET</t>
  </si>
  <si>
    <t>EKLEME, YENI URUN RESEN REFERANS DUSUSU. 3 OCAK 2017 TARIHLI FIYAT DEGERLENDIRME KOMISYONU KARARINA GORE DONEMSEL AVRO DEĞERİ 2,3421 TL OLARAK GUNCELLENMISTIR. URUN ISIM VE BARKOD DEGISIKLIGI.   STOKLAR BITENE KADAR LISTEDE KALACAKTIR. 14 SUBAT 2018 TARIHLI FIYAT DEGERLENDIRME KOMISYONU KARARINA GORE AVRO DEGERI 2,6934 TL OLARAK GUNCELLENMISTIR.</t>
  </si>
  <si>
    <t>STOKLARI BITTIGINDEN DOLAYI PASIFE ALINDI.</t>
  </si>
  <si>
    <t xml:space="preserve"> EKLEME YENI URUN- SATIS IZNI ALDIKTAN SONRA PAZARA SUNULABILIR. STOKLAR BITENE KADAR LISTEDE KALACAKTIR.</t>
  </si>
  <si>
    <t>B02BD01</t>
  </si>
  <si>
    <t>coagulation factor ıx, ıı, vıı and x in combination</t>
  </si>
  <si>
    <t>TURUNCU REÇETE</t>
  </si>
  <si>
    <t>8 OCAK 2016 TARİHLİ FİYAT DEĞERLENDİRME KOMİSYONU KARARINA GÖRE DÖNEMSEL AVRO DEĞERİ 2,1166 TL OLARAK GÜNCELLENMİŞTİR. REFERANSTAN FIYAT ARTISI - FIYAT ARTISI- FIRMA DEVRI REFERANS ARTISI. FIYAT DUSUSU. FDK ARTIS ORANLARI, KUR ARTIS ORANINDAN(%10,65) YUKSEK OLDUGU ICIN KUR ARTISI VERILMEMISTIR. STOKLAR BITENE KADAR LISTEDE KALACAKTIR.</t>
  </si>
  <si>
    <t>3 TEMMUZ 2014 TARIHINDE TOPLANAN FIYAT DEGERLENDIRME KOMISYONU KARARLARINA GORE TEBLIGIN 5-1-A MADDESI GEREGI %11,64 ORANINDA FIYAT ARTISI</t>
  </si>
  <si>
    <t>22.03.2016 TARIHLI FDK KARARI ILE ARTIS VERILMISTIR</t>
  </si>
  <si>
    <t>8 OCAK 2016 TARİHLİ FİYAT DEĞERLENDİRME KOMİSYONU KARARINA GÖRE DÖNEMSEL AVRO DEĞERİ 2,1166 TL OLARAK GÜNCELLENMİŞTİR. REFERANSTAN FIYAT ARTISI - - FIRMA DEVRI REFERANS ARTIS. FIYAT DUSUSU. FDK ARTIS ORANLARI, KUR ARTIS ORANINDAN(%10,65) YUKSEK OLDUGU ICIN KUR ARTISI VERILMEMISTIR. STOKLAR BITENE KADAR LISTEDE KALACAKTIR.</t>
  </si>
  <si>
    <t>ASEDIN 900 MG TOZ ICEREN SASE (20 SASE)</t>
  </si>
  <si>
    <t>EKLEME YENI URUN- SATIS IZNI ALDIKTAN SONRA PAZARA SUNULABILIR. 3 OCAK 2017 TARIHLI FIYAT DEGERLENDIRME KOMISYONU KARARINA GORE DONEMSEL AVRO DEĞERİ 2,3421 TL OLARAK GUNCELLENMISTIR. STOKLAR BITENE KADAR LISTEDE KALACAKTIR.</t>
  </si>
  <si>
    <t>ASEDIN 600 MG TOZ ICEREN SASE (30 SASE)</t>
  </si>
  <si>
    <t>ASEDIN 1200 MG TOZ ICEREN SASE (20 SASE)</t>
  </si>
  <si>
    <t>KOLESTOR 20 MG 30 FILM TABLET</t>
  </si>
  <si>
    <t>DEXPADUO 50/300 MG 20 FILM KAPLI TABLET</t>
  </si>
  <si>
    <t>EKLEME, YENI URUN FIYAT DUSUSU, FIRMA STOK ZARARLARINI KARSILAMAYI TAAHHUT ETMISTIR. FIRMA DEVRI- SATIS IZNI ALDIKTAN SONRA PAZARA SUNULABILIR. 3 OCAK 2017 TARIHLI FIYAT DEGERLENDIRME KOMISYONU KARARINA GORE DONEMSEL AVRO DEĞERİ 2,3421 TL OLARAK GUNCELLENMISTIR. STOKLAR BITENE KADAR LISTEDE KALACAKTIR.</t>
  </si>
  <si>
    <t>DOLORIN COLD  30 TABLET</t>
  </si>
  <si>
    <t>30+200</t>
  </si>
  <si>
    <t>REFERANSTAN FIYAT ARTISI 3 OCAK 2017 TARIHLI FIYAT DEGERLENDIRME KOMISYONU KARARINA GORE DONEMSEL AVRO DEĞERİ 2,3421 TL OLARAK GUNCELLENMISTIR. STOKLAR BITENE KADAR LISTEDE KALACAKTIR.</t>
  </si>
  <si>
    <t>MEDOVIR 100 MG 84 FILM TABLET</t>
  </si>
  <si>
    <t>NEOPROFEN %5 JEL 40 GR</t>
  </si>
  <si>
    <t>FIRMA DEVRI -EKK KARARINA ISTINADEN VERILEN DSF ARTISLARI GRF'YE YANSITILMISTIR 3 OCAK 2017 TARIHLI FIYAT DEGERLENDIRME KOMISYONU KARARINA GORE DONEMSEL AVRO DEĞERİ 2,3421 TL OLARAK GUNCELLENMISTIR. STOKLAR BITENE KADAR LISTEDE KALACAKTIR.</t>
  </si>
  <si>
    <t>OFNOL %0,2 STERIL OFTALMIK COZELTI 2,5 ML</t>
  </si>
  <si>
    <t xml:space="preserve"> EKLEME YENI URUN- RESEN REFERANS FIYAT DUSUSU. 3 OCAK 2017 TARIHLI FIYAT DEGERLENDIRME KOMISYONU KARARINA GORE DONEMSEL AVRO DEĞERİ 2,3421 TL OLARAK GUNCELLENMISTIR. FIYAT DUSUSU- FIRMA STOK ZARARLARINI KARSILAMAYI TAAHHUT ETMISTIR. STOKLAR BITENE KADAR LISTEDE KALACAKTIR.</t>
  </si>
  <si>
    <t>PAGADIN 150 MG 28 KAPSUL</t>
  </si>
  <si>
    <t>EKLEME, YENI URUN REFERANSTAN FIYAT DUSUSU 3 OCAK 2017 TARIHLI FIYAT DEGERLENDIRME KOMISYONU KARARINA GORE DONEMSEL AVRO DEĞERİ 2,3421 TL OLARAK GUNCELLENMISTIR. STOKLAR BITENE KADAR LISTEDE KALACAKTIR.</t>
  </si>
  <si>
    <t>PAGADIN 300 MG 28 KAPSUL</t>
  </si>
  <si>
    <t>L04AB02</t>
  </si>
  <si>
    <t>infliximab</t>
  </si>
  <si>
    <t xml:space="preserve">REMICADE KONSANTRE I.V INFUZYON </t>
  </si>
  <si>
    <t>INFLIKSIMAB</t>
  </si>
  <si>
    <t>100/20</t>
  </si>
  <si>
    <t>REFERANS FIYAT DUSUSU (TEBLIGIN 9. MADDESINE ISTINADEN %3 DEN AZ DUSUS OLDUGU IÇIN FIYAT DEGISMEDI) - STOKLARI BITENE KADAR LISTEDE KALACAK FIYAT KARARNAMESI GEREGI KOLONUNA 8 EKLENDI FIYAT KARARNAMESI GEREGI KOLONUNA 7 EKLENDI DSF %3 TEN AZ DEGISTIGI ICIN REFERANS DUSUSU. 3 OCAK 2017 TARIHLI FIYAT DEGERLENDIRME KOMISYONU KARARINA GORE DONEMSEL AVRO DEĞERİ 2,3421 TL OLARAK GUNCELLENMISTIR.</t>
  </si>
  <si>
    <t xml:space="preserve"> 1-2</t>
  </si>
  <si>
    <t>S01KA01</t>
  </si>
  <si>
    <t>hyaluronic acid</t>
  </si>
  <si>
    <t>RONIGLOR %0,15 GOZ DAMLASI</t>
  </si>
  <si>
    <t>SODYUM HIYALURONAT</t>
  </si>
  <si>
    <t xml:space="preserve"> EKLEME YENI URUN- SATIS IZNI ALDIKTAN SONRA PAZARA SUNULABILIR. 3 OCAK 2017 TARIHLI FIYAT DEGERLENDIRME KOMISYONU KARARINA GORE DONEMSEL AVRO DEĞERİ 2,3421 TL OLARAK GUNCELLENMISTIR. STOKLAR BITENE KADAR LISTEDE KALACAKTIR. FIYAT DUSUSU- FIRMA STOK ZARARLARINI KARSILAMAYI TAAHHUT ETMISTIR.</t>
  </si>
  <si>
    <t>N05CH02</t>
  </si>
  <si>
    <t>ramelteon</t>
  </si>
  <si>
    <t>SLEEPEX 8 MG 10 FILM TABLET</t>
  </si>
  <si>
    <t>RAMELTEON</t>
  </si>
  <si>
    <t>LIPITOR 10 MG 90 FILM TABLET</t>
  </si>
  <si>
    <t>LIPITOR 20 MG 30 FILM TABLET</t>
  </si>
  <si>
    <t>SLEEPEX 8 MG 30 FILM TABLET</t>
  </si>
  <si>
    <t>LIPITOR 20 MG 90 FILM TABLET</t>
  </si>
  <si>
    <t>UCAND 32 MG 28 TABLET</t>
  </si>
  <si>
    <t xml:space="preserve">KANDESARTAN SILEKSETIL </t>
  </si>
  <si>
    <t>LIPITOR 40 MG 90 FILM TABLET</t>
  </si>
  <si>
    <t>LIPITOR 80 MG 90 FILM TABLET</t>
  </si>
  <si>
    <t>STOKLARI BITENE KADAR LISTEDE KALACAK RESEN REFERANS GUNCELLEME 3 OCAK 2017 TARIHLI FIYAT DEGERLENDIRME KOMISYONU KARARINA GORE DONEMSEL AVRO DEĞERİ 2,3421 TL OLARAK GUNCELLENMISTIR.</t>
  </si>
  <si>
    <t>L04AA29</t>
  </si>
  <si>
    <t>tofacitinib </t>
  </si>
  <si>
    <t>XELJANZ 5 MG 56 FİLM KAPLI TABLET</t>
  </si>
  <si>
    <t>TOFACITINIB</t>
  </si>
  <si>
    <t>IMAL OLARAK DUZELTILDI STOKLAR BITENE KADAR LISTEDE KALACAK IFADESI EKLENMISTIR 3 OCAK 2017 TARIHLI FIYAT DEGERLENDIRME KOMISYONU KARARINA GORE DONEMSEL AVRO DEĞERİ 2,3421 TL OLARAK GUNCELLENMISTIR.</t>
  </si>
  <si>
    <t>ZHINCRE 50 MG 40 KAPSUL</t>
  </si>
  <si>
    <t xml:space="preserve"> EKLEME YENI URUN (SATIS IZNI ALDIKTAN SONRA PAZARA SUNULABILIR) 3 OCAK 2017 TARIHLI FIYAT DEGERLENDIRME KOMISYONU KARARINA GORE DONEMSEL AVRO DEĞERİ 2,3421 TL OLARAK GUNCELLENMISTIR. STOKLAR BITENE KADAR LISTEDE KALACAKTIR.</t>
  </si>
  <si>
    <t>L02AE04</t>
  </si>
  <si>
    <t>triptorelin</t>
  </si>
  <si>
    <t>DECAPEPTYL 0,1 MG/ML 7 ENJEKTABL SOLUSYON</t>
  </si>
  <si>
    <t>TRIPTORELIN ASETAT</t>
  </si>
  <si>
    <t>TEBLIGIN 6. MADDESI F BENDINE GORE FIYAT ARTISI - FIYAT DUZELTMESI - STOKLARI BITENE KADAR LISTEDE KALACAK -   08 OCAK 2016 TARİHLİ FİYAT DEĞERLENDİRME KOMİSYONU KARARINA GÖRE DÖNEMSEL AVRO DEĞERİ 2,1166  TL OLARAK GÜNCELLENMİŞTİR.</t>
  </si>
  <si>
    <t>DENTAMAX 1 GR 16 TABLET</t>
  </si>
  <si>
    <t>DENTAMAX 500 MG 16 TABLET</t>
  </si>
  <si>
    <t>SAPHIRE 10 MG 90 FILM TABLET</t>
  </si>
  <si>
    <t>C03EA01</t>
  </si>
  <si>
    <t>hydrochlorothiazide and potassium-sparing agents</t>
  </si>
  <si>
    <t>TRIAMTERIL 50 MG 20 KAPSUL</t>
  </si>
  <si>
    <t>TRIAMTEREN HIDROKLORTIAZID</t>
  </si>
  <si>
    <t>SAPHIRE 20 MG 30 FILM TABLET</t>
  </si>
  <si>
    <t>V08AB07</t>
  </si>
  <si>
    <t>ioversol</t>
  </si>
  <si>
    <t>OPTIRAY  300 STERIL APIROJEN 636MG/ML 100 ML ENJ.INF. SOL.</t>
  </si>
  <si>
    <t>COVIDIEN</t>
  </si>
  <si>
    <t>SAPHIRE 20 MG 90 FILM TABLET</t>
  </si>
  <si>
    <t>OPTIRAY  300 STERIL APIROJEN 636MG/ML 50 ML ENJ.INF. SOL.</t>
  </si>
  <si>
    <t>OPTIRAY  350 STERIL APIROJEN 741MG/ML 100 ML ENJ.INF. SOL.</t>
  </si>
  <si>
    <t>OPTIRAY 300 STERIL APIROJEN (636MG/ML) 100ML ENJ. INF.SOL. CAM SISE</t>
  </si>
  <si>
    <t>TARDEN 20 MG 30 FILM TABLET</t>
  </si>
  <si>
    <t>OPTIRAY 350 STERIL APIROJEN (741MG/ML) 100ML ENJ. INF.SOL. CAM SISE</t>
  </si>
  <si>
    <t>TARDEN 20 MG 90 FILM TABLET</t>
  </si>
  <si>
    <t>OPTIRAY 350 STERIL APIROJEN (741MG/ML) 50ML ENJ. INF.SOL. CAM SISE</t>
  </si>
  <si>
    <t>V08CA06</t>
  </si>
  <si>
    <t>gadoversetamide</t>
  </si>
  <si>
    <t>OPTIMARK 500 MIKROMOL/ML ENJ. ICIN COZ. ICEREN FLAKON 15 ML</t>
  </si>
  <si>
    <t>GADOVERSETAMID</t>
  </si>
  <si>
    <t>MIKROMOL/ML</t>
  </si>
  <si>
    <t>C10BX08</t>
  </si>
  <si>
    <t>atorvastatin and acetylsalicylic acid</t>
  </si>
  <si>
    <t>ATOPIR 10/100 MG 30 KAPSUL</t>
  </si>
  <si>
    <t>ATORVASTATIN KALSIYUM + ASETILSALISILIK ASIT</t>
  </si>
  <si>
    <t>OPTIMARK 500 MIKROMOL/ML ENJ. ICIN COZ. ICEREN FLAKON 20 ML</t>
  </si>
  <si>
    <t>ATOPIR 10/75 MG 30 KAPSUL</t>
  </si>
  <si>
    <t>10+75</t>
  </si>
  <si>
    <t xml:space="preserve">STOKLARI BITENE KADAR LISTEDE KALACAK -   08 OCAK 2016 TARİHLİ FİYAT DEĞERLENDİRME KOMİSYONU KARARINA GÖRE DÖNEMSEL AVRO DEĞERİ 2,1166  TL OLARAK GÜNCELLENMİŞTİR. STOKLAR BITENE KADAR LISTEDE KALACAK </t>
  </si>
  <si>
    <t>ATOPIR 20/100 MG 30 KAPSUL</t>
  </si>
  <si>
    <t>20+100</t>
  </si>
  <si>
    <t>ATOPIR 20/75 MG 30 KAPSUL</t>
  </si>
  <si>
    <t>20+75</t>
  </si>
  <si>
    <t>ZOMEBON 4 MG/5ML IV INF. ICIN KON.COZELTI</t>
  </si>
  <si>
    <t>TRIVERAM 20 MG/10 MG/10 MG FILM KAPLI TABLET (30 FILM KAPLI TABLET)</t>
  </si>
  <si>
    <t>A10BF03</t>
  </si>
  <si>
    <t>TRIVERAM 20 MG/10 MG/5 MG FILM KAPLI TABLET (30 FILM KAPLI TABLET)</t>
  </si>
  <si>
    <t>voglibose</t>
  </si>
  <si>
    <t>STOKLARI BITENE KADAR LISTEDE KALACAK  08 OCAK 2016 TARİHLİ FİYAT DEĞERLENDİRME KOMİSYONU KARARINA GÖRE DÖNEMSEL AVRO DEĞERİ 2,1166  TL OLARAK GÜNCELLENMİŞTİR.</t>
  </si>
  <si>
    <t>TRIVERAM 20 MG/5 MG/5 MG FILM KAPLI TABLET (30 FILM KAPLI TABLET)</t>
  </si>
  <si>
    <t>KOCAK</t>
  </si>
  <si>
    <t>AZAVIX 100 MG SC ENJEKSIYONLUK SUSPANSIYON ICIN TOZ ICEREN 1 FLAKON</t>
  </si>
  <si>
    <t>N06AX16</t>
  </si>
  <si>
    <t>venlafaxine</t>
  </si>
  <si>
    <t>FAXIVEN XR 75 MG UZATILMIS SALINIMLI 28 SERT KAPSUL</t>
  </si>
  <si>
    <t>VIDAZA 100 MG SC ENJEKSIYONLUK SUSPANSIYON ICIN TOZ ICEREN 1 FLAKON</t>
  </si>
  <si>
    <t>RE'SEN REFERANSTAN FIYAT DUSUSU - STOKLARI BITENE KADAR LISTEDE KALACAK -   08 OCAK 2016 TARİHLİ FİYAT DEĞERLENDİRME KOMİSYONU KARARINA GÖRE DÖNEMSEL AVRO DEĞERİ 2,1166  TL OLARAK GÜNCELLENMİŞTİR. RESEN REFERANSTAN FIYAT DUSUSU</t>
  </si>
  <si>
    <t>C09DA03</t>
  </si>
  <si>
    <t>valsartan and diuretics</t>
  </si>
  <si>
    <t>D10AX03</t>
  </si>
  <si>
    <t>azelaic acid</t>
  </si>
  <si>
    <t>160+12,5</t>
  </si>
  <si>
    <t>160+25</t>
  </si>
  <si>
    <t>FINACEA 0,15 GR/GR %15 30 GR JEL</t>
  </si>
  <si>
    <t>320+12,5</t>
  </si>
  <si>
    <t>320+25</t>
  </si>
  <si>
    <t>C09CA03</t>
  </si>
  <si>
    <t>valsartan</t>
  </si>
  <si>
    <t>DYMISTA 137 MCG + 50 MCG BURUN SPREYI, SUSPANSIYON (23 G)</t>
  </si>
  <si>
    <t>AZAX 500 MG 3 FILM TABLET</t>
  </si>
  <si>
    <t>STOKLARI BITENE KADAR LISTEDE KALACAK  08 OCAK 2016 TARİHLİ FİYAT DEĞERLENDİRME KOMİSYONU KARARINA GÖRE DÖNEMSEL AVRO DEĞERİ 2,1166  TL OLARAK GÜNCELLENMİŞTİR. RESEN REFERANSTAN FIYAT DUSUSU</t>
  </si>
  <si>
    <t>AZITRO 500 MG 3 FILM TABLET</t>
  </si>
  <si>
    <t>J05AB11</t>
  </si>
  <si>
    <t>valaciclovir</t>
  </si>
  <si>
    <t>VAXVIRE 1000 MG 21 FILM KAPLI TABLET</t>
  </si>
  <si>
    <t>VALASIKLOVIR</t>
  </si>
  <si>
    <t>AZRO 500 MG 3 TABLET</t>
  </si>
  <si>
    <t>VAXVIRE 500 MG 10 FILM KAPLI TABLET</t>
  </si>
  <si>
    <t>ZITROMAX 500 MG 3 FILM TABLET</t>
  </si>
  <si>
    <t>V08BA01</t>
  </si>
  <si>
    <t>barium sulfate with suspending agents</t>
  </si>
  <si>
    <t>R-X SUSPANSIYON % 100 240 ML</t>
  </si>
  <si>
    <t>SIMULECT 20 MG 1 FLAKON</t>
  </si>
  <si>
    <t>S01AA30</t>
  </si>
  <si>
    <t>combinations of different antibiotics</t>
  </si>
  <si>
    <t>THIOCILLINE 500IU/G + 5 MG/G GOZ MERHEMI</t>
  </si>
  <si>
    <t>VAXVIRE 500 MG 42 FILM KAPLI TABLET</t>
  </si>
  <si>
    <t>THIOCILLINE 500 IU/G + 5 MG/G DERI MERHEM! 30 G</t>
  </si>
  <si>
    <t>UVIROMED 1000 MG 21 FILM KAPLI TABLET</t>
  </si>
  <si>
    <t>SIRTURO 100 MG 24 TABLET</t>
  </si>
  <si>
    <t xml:space="preserve">EKLEME, YENI URUN   08 OCAK 2016 TARİHLİ FİYAT DEĞERLENDİRME KOMİSYONU KARARINA GÖRE DÖNEMSEL AVRO DEĞERİ 2,1166  TL OLARAK GÜNCELLENMİŞTİR. STOKLAR BITENE KADAR LISTEDE KALACAK </t>
  </si>
  <si>
    <t>A05AA02</t>
  </si>
  <si>
    <t>ursodeoxycholic acid</t>
  </si>
  <si>
    <t>UROCOLIK 250 MG 100 KAPSUL</t>
  </si>
  <si>
    <t>beclometasone</t>
  </si>
  <si>
    <t>BECLOMAX 100 MCG NAZAL SPREY, SUSPANSIYON</t>
  </si>
  <si>
    <t>PROMEDICA</t>
  </si>
  <si>
    <t xml:space="preserve">DEBRIDAT 100 MG 40 TABLET </t>
  </si>
  <si>
    <t>RINOCLENIL 100 MCG NASAL SPREY, SUSPANSIYON ( 200 DOZ)</t>
  </si>
  <si>
    <t xml:space="preserve">08 OCAK 2016 TARİHLİ FİYAT DEĞERLENDİRME KOMİSYONU KARARINA GÖRE DÖNEMSEL AVRO DEĞERİ 2,1166  TL OLARAK GÜNCELLENMİŞTİR. - STOKLARI BITENE KADAR LISTEDE KALACAK-  REFERANSTAN FIYAT ARTISI  </t>
  </si>
  <si>
    <t>DEBRIDAT FORT 200 MG 40 TABLET</t>
  </si>
  <si>
    <t>R03AK08</t>
  </si>
  <si>
    <t>formoterol and beclometasone</t>
  </si>
  <si>
    <t>AE - 1</t>
  </si>
  <si>
    <t>BEKLOMETAZON DIPROPIYONAT + FORMOTEROL FUMARAT</t>
  </si>
  <si>
    <t>100+6</t>
  </si>
  <si>
    <t>FIYAT DUSUSU - FIRMA STOK ZARARLARINI KARSILAMAYI TAAHHUT ETMISTIR - STOKLARI BITENE KADAR LISTEDE KALACAK 08 OCAK 2016 TARİHLİ FİYAT DEĞERLENDİRME KOMİSYONU KARARINA GÖRE DÖNEMSEL AVRO DEĞERİ 2,1166  TL OLARAK GÜNCELLENMİŞTİR.-KURUN 2,00 TL DEN  2,0787 TL YE ARTMASI SONUCU HAKEDILEN ARTISI ALMAMIS URUNLERIN DSF SI ARTTIRILDI. REFERANS GUNCELLEME</t>
  </si>
  <si>
    <t>DEBRIDAT 250 ML SUSPANSIYON</t>
  </si>
  <si>
    <t>24+5</t>
  </si>
  <si>
    <t>N02AX02</t>
  </si>
  <si>
    <t>tramadol</t>
  </si>
  <si>
    <t>FOSTER AEROSOL INHALASYON COZELTISI 100 MCG/ 6 MCG 120 DOZ</t>
  </si>
  <si>
    <t>BARKOD DUZELTMESI -   08 OCAK 2016 TARİHLİ FİYAT DEĞERLENDİRME KOMİSYONU KARARINA GÖRE DÖNEMSEL AVRO DEĞERİ 2,1166  TL OLARAK GÜNCELLENMİŞTİR. STOKLAR BITENE KADAR LISTEDE KALACAK DSF %3TEN AZ DEGISTIGI ICIN REFERANS ARTISI</t>
  </si>
  <si>
    <t>N03AX11</t>
  </si>
  <si>
    <t>topiramate</t>
  </si>
  <si>
    <t>RE'SEN REFERANS FIYAT DUSUSU (TEBLIGIN 9. MADDESINE ISTINADEN %3 DEN AZ DUSUS OLDUGU IÇIN FIYAT DEGISMEDI) - STOKLARI BITENE KADAR LISTEDE KALACAK -   08 OCAK 2016 TARİHLİ FİYAT DEĞERLENDİRME KOMİSYONU KARARINA GÖRE DÖNEMSEL AVRO DEĞERİ 2,1166  TL OLARAK GÜNCELLENMİŞTİR.</t>
  </si>
  <si>
    <t>FOSTER NEXTHALER 100/6 MCG KURU TOZ INHALER</t>
  </si>
  <si>
    <t>FOTEROL-B 6 MCG/100 MCG INHALASYON COZELTISI ICEREN AEROSOL (120 DOZ)</t>
  </si>
  <si>
    <t>C03XA01</t>
  </si>
  <si>
    <t>tolvaptan</t>
  </si>
  <si>
    <t>SAMSCA 15 MG 10 TABLET</t>
  </si>
  <si>
    <t>BEXGRATIN 75 MG 100 YUMUSAK KAPSUL</t>
  </si>
  <si>
    <t>STOKLARI BITENE KADAR LISTEDE KALACAK-BARKOD DUZELTMESI -   08 OCAK 2016 TARİHLİ FİYAT DEĞERLENDİRME KOMİSYONU KARARINA GÖRE DÖNEMSEL AVRO DEĞERİ 2,1166  TL OLARAK GÜNCELLENMİŞTİR.</t>
  </si>
  <si>
    <t>HIBOR 10000 IU/0,4 ML KULLANIMA HAZIR 2 ENJEKTOR</t>
  </si>
  <si>
    <t>BARKOD VE URUN ISIM DUZELTMESI  -   08 OCAK 2016 TARİHLİ FİYAT DEĞERLENDİRME KOMİSYONU KARARINA GÖRE DÖNEMSEL AVRO DEĞERİ 2,1166  TL OLARAK GÜNCELLENMİŞTİR. STOKLAR BITENE KADAR LISTEDE KALACAK</t>
  </si>
  <si>
    <t>18+200</t>
  </si>
  <si>
    <t>FRANSA YUNANISTAN</t>
  </si>
  <si>
    <t>18+400</t>
  </si>
  <si>
    <t>FRANSA ISPANYA</t>
  </si>
  <si>
    <t>HIBOR 3500 IU/0,2 ML KULLANIMA HAZIR 10 ENJEKTOR</t>
  </si>
  <si>
    <t>9+12</t>
  </si>
  <si>
    <t>HIBOR 5000 IU/0,2 ML KULLANIMA HAZIR 2 ENJEKTOR</t>
  </si>
  <si>
    <t>FIYAT DUSUSU - FIRMA UNVAN DEGISIKLIGI - STOKLARI BITENE KADAR LISTEDE KALACAK -   08 OCAK 2016 TARİHLİ FİYAT DEĞERLENDİRME KOMİSYONU KARARINA GÖRE DÖNEMSEL AVRO DEĞERİ 2,1166  TL OLARAK GÜNCELLENMİŞTİR.</t>
  </si>
  <si>
    <t>HIBOR 7500 IU/0,3 ML KULLANIMA HAZIR 2 ENJEKTOR</t>
  </si>
  <si>
    <t>AIRTIO 18 MCG INHALASYON ICIN TOZ ICEREN BLISTER 60 DOZ</t>
  </si>
  <si>
    <t>9+200</t>
  </si>
  <si>
    <t>FRANSA       ISPANYA</t>
  </si>
  <si>
    <t>CIBACEN 10 MG FILM KAPLI TABLET (28 TABLET)</t>
  </si>
  <si>
    <t>9+400</t>
  </si>
  <si>
    <t>J01AA12</t>
  </si>
  <si>
    <t>tigecycline</t>
  </si>
  <si>
    <t>CIBADREX 5MG/6,25 MG FILM TABLET (28 TABLET)</t>
  </si>
  <si>
    <t xml:space="preserve">BARKOD DUZELTMESI - EKLEME, YENI URUN (SATIS IZNI ALDIKTAN SONRA PAZARA SUNULABILIR) -   08 OCAK 2016 TARİHLİ FİYAT DEĞERLENDİRME KOMİSYONU KARARINA GÖRE DÖNEMSEL AVRO DEĞERİ 2,1166  TL OLARAK GÜNCELLENMİŞTİR. STOKLAR BITENE KADAR LISTEDE KALACAKTIR </t>
  </si>
  <si>
    <t>V06CA</t>
  </si>
  <si>
    <t>nutrients without phenylalanine</t>
  </si>
  <si>
    <t>PKU EXPRESS 750 GR(30X25 GR) SASE</t>
  </si>
  <si>
    <t>BEASTIN 100 MG IV INFUZYON ICIN LIYOFILIZE TOZ ICEREN FLAKON</t>
  </si>
  <si>
    <t>STOKLARI BITENE KADAR LISTEDE KALACAK-REFERANS FIYAT DUSUSU -   08 OCAK 2016 TARİHLİ FİYAT DEĞERLENDİRME KOMİSYONU KARARINA GÖRE DÖNEMSEL AVRO DEĞERİ 2,1166  TL OLARAK GÜNCELLENMİŞTİR. REFERANSTAN FIYAT ARTISI</t>
  </si>
  <si>
    <t>HCU EXPRESS 750 GR(30X25 GR) SASE</t>
  </si>
  <si>
    <t>BEASTIN 25 MG IV INFUZYON ICIN LIYOFILIZE TOZ ICEREN FLAKON</t>
  </si>
  <si>
    <t>TEBLIGIN 6. MADDESI F BENDINE GORE FIYAT ARTISI - STOKLARI BITENE KADAR LISTEDE KALACAK -   08 OCAK 2016 TARİHLİ FİYAT DEĞERLENDİRME KOMİSYONU KARARINA GÖRE DÖNEMSEL AVRO DEĞERİ 2,1166  TL OLARAK GÜNCELLENMİŞTİR.</t>
  </si>
  <si>
    <t>PKU COOLER 10 KIRMIZI 3,4 KG(30X87 ML) POSET</t>
  </si>
  <si>
    <t>BENDAMUS 100 MG IV INFUZYON ICIN LIYOFILIZE TOZ ICEREN FLAKON</t>
  </si>
  <si>
    <t>KG</t>
  </si>
  <si>
    <t>BENDAMUS 25 MG IV INFUZYON ICIN LIYOFILIZE TOZ ICEREN FLAKON</t>
  </si>
  <si>
    <t>FIYAT DUSUSU - STOKLARI BITENE KADAR LISTEDE KALACAK  08 OCAK 2016 TARİHLİ FİYAT DEĞERLENDİRME KOMİSYONU KARARINA GÖRE DÖNEMSEL AVRO DEĞERİ 2,1166  TL OLARAK GÜNCELLENMİŞTİR.</t>
  </si>
  <si>
    <t>PKU COOLER PORTAKAL 4,4 KG(30X130 ML) POSET</t>
  </si>
  <si>
    <t>BENDUSTINE 100 MG IV INFUZYON ICIN LIYOFILIZE TOZ ICEREN FLAKON</t>
  </si>
  <si>
    <t>FIYAT DUSUSU - FIRMA STOK ZARARLARINI KARSILAMAYI TAAHHUT ETMISTIR. - STOKLARI BITENE KADAR LISTEDE KALACAK 08 OCAK 2016 TARİHLİ FİYAT DEĞERLENDİRME KOMİSYONU KARARINA GÖRE DÖNEMSEL AVRO DEĞERİ 2,1166  TL OLARAK GÜNCELLENMİŞTİR.</t>
  </si>
  <si>
    <t>PROZERO 18x250 ML</t>
  </si>
  <si>
    <t>PROZERO 6x1 L</t>
  </si>
  <si>
    <t>L</t>
  </si>
  <si>
    <t>BENDUSTINE 25 MG IV INFUZYON ICIN LIYOFILIZE TOZ ICEREN FLAKON</t>
  </si>
  <si>
    <t>NEBIDO 250 MG/ML 4 ML 1 AMPUL</t>
  </si>
  <si>
    <t>TESTOSTERON UNDEKANOAT</t>
  </si>
  <si>
    <t>SCHERING ALMAN</t>
  </si>
  <si>
    <t>TEBLIGIN 5. MADDESI C BENDINE GORE FIYAT ARTISI - STOKLARI BITENE KADAR LISTEDE KALACAK -   08 OCAK 2016 TARİHLİ FİYAT DEĞERLENDİRME KOMİSYONU KARARINA GÖRE DÖNEMSEL AVRO DEĞERİ 2,1166  TL OLARAK GÜNCELLENMİŞTİR. REFERANSTAN FIYAT DUSUSU</t>
  </si>
  <si>
    <t xml:space="preserve">  08 OCAK 2016 TARİHLİ FİYAT DEĞERLENDİRME KOMİSYONU KARARINA GÖRE DÖNEMSEL AVRO DEĞERİ 2,1166  TL OLARAK GÜNCELLENMİŞTİR. STOKLAR BITENE KADAR LISTEDE KALACAKTIR RESEN REFERANSTAN FIYAT DUSUSU</t>
  </si>
  <si>
    <t>TERMINUS 250 MG 14 TABLET</t>
  </si>
  <si>
    <t>RE'SEN REFERANSTAN FIYAT DUSUSU -   08 OCAK 2016 TARİHLİ FİYAT DEĞERLENDİRME KOMİSYONU KARARINA GÖRE DÖNEMSEL AVRO DEĞERİ 2,1166  TL OLARAK GÜNCELLENMİŞTİR. STOKLAR BITENE KADAR LISTEDE KALACAK</t>
  </si>
  <si>
    <t>BENZYDEX % 0,15 120 ML GARGARA</t>
  </si>
  <si>
    <t>TERMINUS %1 30 ML DERMAL SPREY</t>
  </si>
  <si>
    <t>STOKLARI BITENE KADAR LISTEDE KALACAK -  08 OCAK 2016 TARİHLİ FİYAT DEĞERLENDİRME KOMİSYONU KARARINA GÖRE DÖNEMSEL AVRO DEĞERİ 2,1166  TL OLARAK GÜNCELLENMİŞTİR.-KURUN 2,00 TL DEN  2,0787 TL YE ARTMASI SONUCU HAKEDILEN ARTISI ALMAMIS URUNLERIN DSF SI ARTTIRILDI.</t>
  </si>
  <si>
    <t>TANFLEX %0.15 GARGARA</t>
  </si>
  <si>
    <t>TERMINUS %1 30 GR KREM</t>
  </si>
  <si>
    <t>HEKSOBEN %0,15/0,12 GARGARA (200 ML)</t>
  </si>
  <si>
    <t>L01AX03</t>
  </si>
  <si>
    <t>temozolomide</t>
  </si>
  <si>
    <t>TEMODAL 5 MG 5 KAPSUL</t>
  </si>
  <si>
    <t>HEKSOBEN %0,15/0,12 ORAL SPREY, COZELTI (30 ML)</t>
  </si>
  <si>
    <t>TELVIS PLUS 80/25 28 TABLET</t>
  </si>
  <si>
    <t>80+25</t>
  </si>
  <si>
    <t>ANDOREX %0.15+%0.12 GARGARA (200 ML)</t>
  </si>
  <si>
    <t>GERAKS %0,12+%0,15 GARGARA (200 ML)</t>
  </si>
  <si>
    <t>ISTANBUL ILAC</t>
  </si>
  <si>
    <t>M05BX03</t>
  </si>
  <si>
    <t>strontium ranelate</t>
  </si>
  <si>
    <t>2+800</t>
  </si>
  <si>
    <t>G/IU</t>
  </si>
  <si>
    <t>GERAKS %0,12+%0,15 ORAL SPREY, COZELTI (30 ML)</t>
  </si>
  <si>
    <t>H01CB01</t>
  </si>
  <si>
    <t>somatostatin</t>
  </si>
  <si>
    <t>SOMATOSAN 3 MG IV 1 AMPUL</t>
  </si>
  <si>
    <t>DEPAKIN SURUP 150 ML</t>
  </si>
  <si>
    <t>EKLEME, YENI URUN FDK KARARINA İSTİNADEN 22 ŞUBAT 2016 TARİHLİ LİSTEDE %3 ARTIŞ ALAMADIĞI İCİN %3 ARTIŞ VERİLMİŞTİR.-EKK KARARINA ISTINADEN VERILEN DSF ARTISLARI GRF'YE YANSITILMISTIR STOKLAR BITENE KADAR LISTEDE KALACAK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2019 AVRO DEGERI GUNCELLEMEDEN ONCE KALDIRILMAK UZERE BAKANLAR KURULU KARARI GEREGI %2,5 DSF ARTISI VERILMISTIR. MALIYET KARTI ILE DSF ARTISI</t>
  </si>
  <si>
    <t>EKLEME, YENI URUN (SATIS IZNI ALDIKTAN SONRA PAZARA SUNULABILIR) -   08 OCAK 2016 TARİHLİ FİYAT DEĞERLENDİRME KOMİSYONU KARARINA GÖRE DÖNEMSEL AVRO DEĞERİ 2,1166  TL OLARAK GÜNCELLENMİŞTİR.STOKLAR BITENE KADAR LISTEDE KALACAK.</t>
  </si>
  <si>
    <t>J01XC01</t>
  </si>
  <si>
    <t>V08AA01</t>
  </si>
  <si>
    <t>diatrizoic acid</t>
  </si>
  <si>
    <t>UROGRAFIN %76   50 ML SISE</t>
  </si>
  <si>
    <t>SODYUM AMIDOTRIZOAT</t>
  </si>
  <si>
    <t xml:space="preserve"> FDK KARARINA İSTİNADEN 22 ŞUBAT 2016 TARİHLİ LİSTEDE %3 ARTIŞ ALAMADIĞI İCİN %3 ARTIŞ VERİLMİŞTİR.-EKK KARARINA ISTINADEN VERILEN DSF ARTISLARI GRF'YE YANSITILMISTIR STOKLAR BITENE KADAR LISTEDE KALACAKTIR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MALIYET KARTI ILE DSF ARTISI</t>
  </si>
  <si>
    <t>GERAL %0.15 + %0.12 ORAL SPREY,30 ML</t>
  </si>
  <si>
    <t>TEBLIGIN 6. MADDESI AA BENDINE GORE FIYAT ARTISI - STOKLARI BITENE KADAR LISTEDE KALACAK -   08 OCAK 2016 TARİHLİ FİYAT DEĞERLENDİRME KOMİSYONU KARARINA GÖRE DÖNEMSEL AVRO DEĞERİ 2,1166  TL OLARAK GÜNCELLENMİŞTİR.</t>
  </si>
  <si>
    <t>UROGRAFIN %76 100 ML SISE</t>
  </si>
  <si>
    <t>A02AH</t>
  </si>
  <si>
    <t>antacids with sodium bicarbonate</t>
  </si>
  <si>
    <t xml:space="preserve"> EKLEME YENI URUN (SATIS IZNI ALDIKTAN SONRA PAZARA SUNULABILIR) STOKLAR BITENE KADAR LISTEDE KALACAKTIR</t>
  </si>
  <si>
    <t>VITAKOBAL 1000 MCG/1 ML 5 AMPUL</t>
  </si>
  <si>
    <t>OROHEKS PLUS %0,15/ %0,12 GARGARA</t>
  </si>
  <si>
    <t>G03HB01</t>
  </si>
  <si>
    <t>cyproterone and estrogen</t>
  </si>
  <si>
    <t>ELLEACNELLE 21 DRAJE</t>
  </si>
  <si>
    <t>SIPROTERON ASETAT + ETINILESTRADIOL</t>
  </si>
  <si>
    <t>PRESTAFARMA</t>
  </si>
  <si>
    <t>2+0,035</t>
  </si>
  <si>
    <t>FIYAT DUZELTMESI - STOKLARI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</si>
  <si>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G03HA01</t>
  </si>
  <si>
    <t>cyproterone</t>
  </si>
  <si>
    <t>ANDROCUR 50 MG 50 TABLET</t>
  </si>
  <si>
    <t>SIPROTERON ASETAT</t>
  </si>
  <si>
    <t>UROREC 4 MG 30 KAPSUL</t>
  </si>
  <si>
    <t>REFERANSTAN FIYAT DUSUSU - 3 TEMMUZ 2014 TARIHINDE TOPLANAN FIYAT DEGERLENDIRME KOMISYONU KARARLARINA GORE TEBLIGIN 5-1-A MADDESI GEREGI %15 ORANINDA FIYAT ARTISI -  STOKLARI BITENE KADAR LISTEDE KALACAK -   08 OCAK 2016 TARİHLİ FİYAT DEĞERLENDİRME KOMİSYONU KARARINA GÖRE DÖNEMSEL AVRO DEĞERİ 2,1166  TL OLARAK GÜNCELLENMİŞTİR.</t>
  </si>
  <si>
    <t>CANOLEN %1 DERMAL SPREY SOLUSYON 20 ML</t>
  </si>
  <si>
    <t>D10AF52</t>
  </si>
  <si>
    <t>erythromycin, combinations</t>
  </si>
  <si>
    <t>BENZOIL PEROKSIT + ERITROMISIN</t>
  </si>
  <si>
    <t>5%+3%</t>
  </si>
  <si>
    <t>STOKLARI BITENE KADAR LISTEDE KALACAK -   08 OCAK 2016 TARİHLİ FİYAT DEĞERLENDİRME KOMİSYONU KARARINA GÖRE DÖNEMSEL AVRO DEĞERİ 2,1166  TL OLARAK GÜNCELLENMİŞTİR.- FIYAT DUSUSU (FIRMA STOK ZARARLARINI KARSILAMAYI TAAHHUT ETTI) REFERANSTAN FIYAT ARTISI</t>
  </si>
  <si>
    <t>BENZALIN TOPIKAL JEL 25 GR</t>
  </si>
  <si>
    <t>G01AX12</t>
  </si>
  <si>
    <t>ciclopirox</t>
  </si>
  <si>
    <t>CANOLEN %1  30 GR VAJINAL KREM</t>
  </si>
  <si>
    <t>SOLEBIO ILAC</t>
  </si>
  <si>
    <t>STOKLARI BITENE KADAR LISTEDE KALACAK -   08 OCAK 2016 TARİHLİ FİYAT DEĞERLENDİRME KOMİSYONU KARARINA GÖRE DÖNEMSEL AVRO DEĞERİ 2,1166  TL OLARAK GÜNCELLENMİŞTİR.- FIYAT DUSUSU (FIRMA STOK ZARARLARINI KARSILAMAYI TAAHHUT ETTI) MALIYET KARTI ILE FIYAT ARTISI</t>
  </si>
  <si>
    <t>SEVORANE LIKIT %100 (250 ML SOLUSYON)</t>
  </si>
  <si>
    <t>CLINOPER JEL 25 GR</t>
  </si>
  <si>
    <t>STOKLARI BITENE KADAR LISTEDE KALACAK -   08 OCAK 2016 TARİHLİ FİYAT DEĞERLENDİRME KOMİSYONU KARARINA GÖRE DÖNEMSEL AVRO DEĞERİ 2,1166  TL OLARAK GÜNCELLENMİŞTİR. REFERANS DUSUSU, DAHA ONCEKI FDK ARTIS ORANLARI KALDIRILMIS,   10.05.2016 FDK ILE GUNCEL REFERANS KARSILIGI UZERINE  %27,69 DSF ARTISI VERILMISTIR.</t>
  </si>
  <si>
    <t>RENAGEL 800 MG 180 FILM TABLET</t>
  </si>
  <si>
    <t>GENZYME</t>
  </si>
  <si>
    <t>SURVANTA INTRATRAKEAL SUSPANSIYON 8 ML FLAKON</t>
  </si>
  <si>
    <t>R06AE07</t>
  </si>
  <si>
    <t>cetirizine</t>
  </si>
  <si>
    <t>FIRMA BEYANINA ISTINADEN YENIDEN LISTEYE EKLENMISTIR -   08 OCAK 2016 TARİHLİ FİYAT DEĞERLENDİRME KOMİSYONU KARARINA GÖRE DÖNEMSEL AVRO DEĞERİ 2,1166  TL OLARAK GÜNCELLENMİŞTİR.-EKK KARARINA ISTINADEN VERILEN DSF ARTISLARI GRF'YE YANSITILMISTIR STOKLAR BITENE KADAR LISTEDE KALACAK</t>
  </si>
  <si>
    <t>YENIZIN 100 ML SURUP</t>
  </si>
  <si>
    <t>AMINOPLAZMAL HEPA %10</t>
  </si>
  <si>
    <t>N04BD01</t>
  </si>
  <si>
    <t>selegiline</t>
  </si>
  <si>
    <t>MOVERDIN 5 MG   30 TABLET</t>
  </si>
  <si>
    <t>FRESELAMIN %8,5 500 ML SETLI SISE</t>
  </si>
  <si>
    <t>P01AB07</t>
  </si>
  <si>
    <t>secnidazole</t>
  </si>
  <si>
    <t>FLAGENTYL 500 MG 4 FILM TABLET</t>
  </si>
  <si>
    <t>SEKNIDAZOL</t>
  </si>
  <si>
    <t>FRESELAMIN %8.5 500 ML SETSIZ SISE</t>
  </si>
  <si>
    <t>HEPASELAMIN AMINOASIT SOL 500 ML SETLI SISE</t>
  </si>
  <si>
    <t>ENFEXIA 750 MG IM/IV ENJ. TOZ ICEREN FLAKON</t>
  </si>
  <si>
    <t>HEPASELAMIN AMINOASIT SOL 500 ML SETSIZ SISE</t>
  </si>
  <si>
    <t>TUGENS 250 MG IM ENJEKSIYON ICIN TOZ ICEREN FLAKON</t>
  </si>
  <si>
    <t>ATILGAN</t>
  </si>
  <si>
    <t>TUGENS 250 MG IM/IV ENJEKSIYON ICIN TOZ ICEREN 1 FLAKON</t>
  </si>
  <si>
    <t>TUGENS 750 MG IM ENJEKSIYON ICIN TOZ ICEREN FLAKON</t>
  </si>
  <si>
    <t>OLIMEL N9-840 INFUZYON ICIN AMINOASIT COZELTISI,GLIKOZ COZELTISI VE LIPID EMULSIYONU 1500 ML</t>
  </si>
  <si>
    <t>BIGCEF 500/125 MG 20 FILM KAPLI TABLET</t>
  </si>
  <si>
    <t>SEFUROKSIM AKSETIL + POTASYUM KLAVULANAT</t>
  </si>
  <si>
    <t>500+125</t>
  </si>
  <si>
    <t>PORTEKIZ   TURKIYE</t>
  </si>
  <si>
    <t>PERIFERAMIN AMINOASIT SOL 500 ML SETLI SISE</t>
  </si>
  <si>
    <t>BIGCEF 250/125 MG 10 FILM KAPLI TABLET</t>
  </si>
  <si>
    <t>PERIFERAMIN AMINOASIT SOL 500 ML SETSIZ SISE</t>
  </si>
  <si>
    <t>BIGCEF 250/125 MG 20 FILM KAPLI TABLET</t>
  </si>
  <si>
    <t>YUNANISTAN  TURKIYE</t>
  </si>
  <si>
    <t>PERIOLIMEL N4-600E INFUZYON ICIN ELEKTROLITLI AMINOASIT COZ. GLUKOZ COZ. VE LIPID EMULSIYONU, 1000 ML TORBA</t>
  </si>
  <si>
    <t>PERIOLIMEL N4-600E INFUZYON ICIN ELEKTROLITLI AMINOASIT COZ. GLUKOZ COZ. VE LIPID EMULSIYONU, 2000 ML TORBA</t>
  </si>
  <si>
    <t>BIGCEF 500/125 MG 10 FILM KAPLI TABLET</t>
  </si>
  <si>
    <t>TREGS 0,5 G IM ENJEKSIYONLUK COZELTI ICIN TOZ ICEREN FLAKON</t>
  </si>
  <si>
    <t>B05XA31</t>
  </si>
  <si>
    <t>electrolytes in combination with other drugs</t>
  </si>
  <si>
    <t>TRACUTIL 10 ML 5 AMPUL</t>
  </si>
  <si>
    <t>TREGS 1 G IM ENJEKSIYONLUK COZELTI ICIN TOZ ICEREN FLAKON</t>
  </si>
  <si>
    <t>TRAUMSELAMIN AMINOASIT SOL 500 ML SETLI SISE</t>
  </si>
  <si>
    <t>J01DD07</t>
  </si>
  <si>
    <t>ceftizoxime</t>
  </si>
  <si>
    <t>CEFIZOX 1 GR 1 FLAKON</t>
  </si>
  <si>
    <t>TRAUMSELAMIN AMINOASIT SOL 500 ML SETSIZ SISE</t>
  </si>
  <si>
    <t>TROFSELAMIN AMINOASIT SOL 500 ML SETLI SISE</t>
  </si>
  <si>
    <t>08 OCAK 2016 TARİHLİ FİYAT DEĞERLENDİRME KOMİSYONU KARARINA GÖRE DÖNEMSEL AVRO DEĞERİ 2,1166  TL OLARAK GÜNCELLENMİŞTİR..-EKK KARARINA ISTINADEN VERILEN DSF ARTISLARI GRF'YE YANSITILMISTIR. STOKLAR BITENE KADAR LISTEDE KALACAK</t>
  </si>
  <si>
    <t>CEFIZOX IM LIDOKAINLI 1000 MG 1 FLAKON</t>
  </si>
  <si>
    <t>TROFSELAMIN AMINOASIT SOL 500 ML SETSIZ SISE</t>
  </si>
  <si>
    <t>J01DD14</t>
  </si>
  <si>
    <t>ceftibuten</t>
  </si>
  <si>
    <t>BUCEF PLUS 180/62,5 MG 20 TOZ ICEREN SASE</t>
  </si>
  <si>
    <t>SEFTIBUTEN + KLAVULANIK ASIT</t>
  </si>
  <si>
    <t>180+62,5</t>
  </si>
  <si>
    <t>N07CA01</t>
  </si>
  <si>
    <t>betahistine</t>
  </si>
  <si>
    <t>FIYAT DUSUSU -   08 OCAK 2016 TARİHLİ FİYAT DEĞERLENDİRME KOMİSYONU KARARINA GÖRE DÖNEMSEL AVRO DEĞERİ 2,1166  TL OLARAK GÜNCELLENMİŞTİR. STOKLAR BITENE KADAR LISTEDE KALACAKTIR</t>
  </si>
  <si>
    <t>BUCEF PLUS 90/62,5 MG 20 TOZ ICEREN SASE</t>
  </si>
  <si>
    <t>90+62,5</t>
  </si>
  <si>
    <t>BETASERC 16 MG 30 TABLET</t>
  </si>
  <si>
    <t>SILI</t>
  </si>
  <si>
    <t>BETASERC 24 MG 100 TABLET</t>
  </si>
  <si>
    <t>BETASERC 24 MG 20 TABLET</t>
  </si>
  <si>
    <t>KOLOMBIYA</t>
  </si>
  <si>
    <t>BETASERC 24 MG 60 TABLET</t>
  </si>
  <si>
    <t>BETASERC 8 MG 30 TABLET</t>
  </si>
  <si>
    <t>TURKMENISTAN</t>
  </si>
  <si>
    <t>J01DC10</t>
  </si>
  <si>
    <t>cefprozil</t>
  </si>
  <si>
    <t>CEFNOR 500 MG 20 EFERVESAN TABLET</t>
  </si>
  <si>
    <t>TINSERC 16 MG 30 TABLET</t>
  </si>
  <si>
    <t>VERTISERC 16 MG 30 TABLET</t>
  </si>
  <si>
    <t>INFEX PLUS 100/62,5 MG 20 FILM KAPLI TABLET</t>
  </si>
  <si>
    <t>3+3</t>
  </si>
  <si>
    <t>SEFPODOKSIM PROKSETIL + KLAVULANIK ASIT</t>
  </si>
  <si>
    <t>100+62,5</t>
  </si>
  <si>
    <t>ALTUZAN ROCHE 100MG/4ML KONS.INF.COZ.ICEREN 1 FLAKON</t>
  </si>
  <si>
    <t xml:space="preserve">FIRMA UNVAN DEGISIKLIGI -   08 OCAK 2016 TARİHLİ FİYAT DEĞERLENDİRME KOMİSYONU KARARINA GÖRE DÖNEMSEL AVRO DEĞERİ 2,1166  TL OLARAK GÜNCELLENMİŞTİR. STOKLAR BITENE KADAR LISTEDE KALACAK </t>
  </si>
  <si>
    <t>ALTUZAN ROCHE 400MG/16ML KONS.INF.COZ.ICEREN 1 FLAKON</t>
  </si>
  <si>
    <t>L02BB03</t>
  </si>
  <si>
    <t>CASOMID 50 MG 28 FILM TABLET</t>
  </si>
  <si>
    <t>BIKALUTAMID</t>
  </si>
  <si>
    <t>PROCALUT 50 MG 28 FILM TABLET</t>
  </si>
  <si>
    <t>BILAXTEN 20 MG 20 TABLET</t>
  </si>
  <si>
    <t>LUMIGAN RC %0,01 2,5 ML GOZ DAMLASI</t>
  </si>
  <si>
    <t>S01ED51</t>
  </si>
  <si>
    <t>timolol, combinations</t>
  </si>
  <si>
    <t>BIMASOPT %0,03 + %0,5 GOZ DAMLASI, COZELTI</t>
  </si>
  <si>
    <t>GANFORT GOZ DAMLASI 1x3 ML</t>
  </si>
  <si>
    <t>BIOAK 5 MG 30 TABLET</t>
  </si>
  <si>
    <t>MOLCEF 400 MG 10 FILM TABLET</t>
  </si>
  <si>
    <t>CEFITEN 400 MG 10 FILM TABLET</t>
  </si>
  <si>
    <t>A06AB52</t>
  </si>
  <si>
    <t>bisacodyl, combinations</t>
  </si>
  <si>
    <t>BEKUNIS 3 MG/5 MG KAPLI TABLET</t>
  </si>
  <si>
    <t>5+3</t>
  </si>
  <si>
    <t>ELUCEF PLUS 300/125 MG 20 EFERVESAN TABLET</t>
  </si>
  <si>
    <t>A06AB20</t>
  </si>
  <si>
    <t>REFERANS FIYAT DUSUSU - STOKLARI BITENE KADAR LISTEDE KALACAK -   08 OCAK 2016 TARİHLİ FİYAT DEĞERLENDİRME KOMİSYONU KARARINA GÖRE DÖNEMSEL AVRO DEĞERİ 2,1166  TL OLARAK GÜNCELLENMİŞTİR.  MALIYET KARTI ILE FIYAT ARTISI</t>
  </si>
  <si>
    <t>125+62,5</t>
  </si>
  <si>
    <t>contact laxatives in combination </t>
  </si>
  <si>
    <t>CEFNET PLUS 600/125 MG 10 EFERVESAN TABLET</t>
  </si>
  <si>
    <t>600+125</t>
  </si>
  <si>
    <t>STOKLARI BITENE KADAR LISTEDE KALACAK -EKK KARARINA ISTINADEN VERILEN DSF ARTISLARI GRF'YE YANSITILMISTIR 3 OCAK 2017 TARIHLI FIYAT DEGERLENDIRME KOMISYONU KARARINA GORE DONEMSEL AVRO DEĞERİ 2,3421 TL OLARAK GUNCELLENMISTIR. STOKLAR BITENE KADAR LISTEDE KALACAKTIR.   MALIYET KARTI ILE DSF ARTISI 14 SUBAT 2018 TARIHLI FIYAT DEGERLENDIRME KOMISYONU KARARINA GORE AVRO DEGERI 2,6934 TL OLARAK GUNCELLENMISTIR.  2019 AVRO DEGERI GUNCELLEMEDEN ONCE KALDIRILMAK UZERE BAKANLAR KURULU KARARI GEREGI %2,5 DSF ARTISI VERILMISTIR. MALIYET KARTI ILE DSF ARTISI.</t>
  </si>
  <si>
    <t>BIZMUT SUBGALLAT + BENZOKAIN + BENZALKONYUM KLORUR + HIDROKORTIZON ASETAT</t>
  </si>
  <si>
    <t>2%+2,5%+2%+0,5%</t>
  </si>
  <si>
    <t>KORTOS KREM 30 GR</t>
  </si>
  <si>
    <t>BLEMISIN 15 MG LIYOFILIZE TOZ ICEREN FLAKON</t>
  </si>
  <si>
    <t>ELUCEF 300 MG 20 EFERVESAN TABLET</t>
  </si>
  <si>
    <t>REFERANS FIYAT DUZELTMESI - STOKLARI BITENE KADAR LISTEDE KALACAK -   08 OCAK 2016 TARİHLİ FİYAT DEĞERLENDİRME KOMİSYONU KARARINA GÖRE DÖNEMSEL AVRO DEĞERİ 2,1166  TL OLARAK GÜNCELLENMİŞTİR. MALIYET KARTI ILE FIYAT ARTISI</t>
  </si>
  <si>
    <t>BLEOCIN-S 15 MG 1 FLAKON</t>
  </si>
  <si>
    <t>REFERANS FIYAT DUSUSU - STOKLARI BITENE KADAR LISTEDE KALACAK -   08 OCAK 2016 TARİHLİ FİYAT DEĞERLENDİRME KOMİSYONU KARARINA GÖRE DÖNEMSEL AVRO DEĞERİ 2,1166  TL OLARAK GÜNCELLENMİŞTİR.</t>
  </si>
  <si>
    <t>CEFBIR 600MG 10 EFERVESAN TABLET</t>
  </si>
  <si>
    <t>BIEMIB 3,5 MG IV/SC ENJEKSIYONLUK COZELTI ICIN LIYOFILIZE TOZ ICEREN FLAKON</t>
  </si>
  <si>
    <t>CEFNET 250 MG/5 ML 100 ML ORAL SUSPANSIYON HAZIRLAMAK ICIN KURU TOZ</t>
  </si>
  <si>
    <t>BORACTIB 3,5 MG IV/SC ENJEKSIYONLUK COZELTI ICIN TOZ 1 FLAKON</t>
  </si>
  <si>
    <t>CEFNET 600 MG 20 EFERVESAN TABLET</t>
  </si>
  <si>
    <t>VELCADE 3,5 MG IV/SC ENJEKSIYONLUK COZELTI ICIN TOZ</t>
  </si>
  <si>
    <t>VANSEF 1000 MG IM ENJEKSIYON ICIN TOZ ICEREN FLAKON</t>
  </si>
  <si>
    <t>C02KX01</t>
  </si>
  <si>
    <t>bosentan</t>
  </si>
  <si>
    <t>VANSEF 250 MG IM ENJEKSIYON ICIN TOZ ICEREN FLAKON</t>
  </si>
  <si>
    <t>STOKLARI BİTENE KADAR LİSTEDE KALACAK -   08 OCAK 2016 TARİHLİ FİYAT DEĞERLENDİRME KOMİSYONU KARARINA GÖRE DÖNEMSEL AVRO DEĞERİ 2,1166  TL OLARAK GÜNCELLENMİŞTİR.-EKK KARARINA ISTINADEN VERILEN DSF ARTISLARI GRF'YE YANSITILMISTIR</t>
  </si>
  <si>
    <t>VANSEF 250 MG IM/IV ENJEKSIYON ICIN TOZ ICEREN FLAKON</t>
  </si>
  <si>
    <t>VANSEF 500 MG IM ENJEKSIYON ICIN TOZ ICEREN FLAKON</t>
  </si>
  <si>
    <t>DIAMOND 125 MG 56 FILM TABLET</t>
  </si>
  <si>
    <t>VANSEF 500 MG IM/IV ENJEKSIYON ICIN TOZ ICEREN FLAKON</t>
  </si>
  <si>
    <t>DIAMOND 62,5 MG 56 FILM TABLET</t>
  </si>
  <si>
    <t>SEFKLAV 250/62,5 MG 20 EFERVESAN TABLET</t>
  </si>
  <si>
    <t>250+62,5</t>
  </si>
  <si>
    <t>PRINDAN 125 MG 56 FILM KAPLI TABLET</t>
  </si>
  <si>
    <t>PRINDAN 62,5 MG 56 FILM KAPLI TABLET</t>
  </si>
  <si>
    <t>ISIM DEGISIKLIGI -   08 OCAK 2016 TARİHLİ FİYAT DEĞERLENDİRME KOMİSYONU KARARINA GÖRE DÖNEMSEL AVRO DEĞERİ 2,1166  TL OLARAK GÜNCELLENMİŞTİR. STOKLAR BITENE KADAR LISTEDE KALACAKTIR</t>
  </si>
  <si>
    <t>SEFKLAV 500/125 MG 20 EFERVESAN TABLET</t>
  </si>
  <si>
    <t>TRACLEER 125 MG 56 FILM TABLET</t>
  </si>
  <si>
    <t>TRACLEER 62,5 MG 56 FILM TABLET</t>
  </si>
  <si>
    <t>TRACTAN 125 MG FILM KAPLI TABLET (56 FILM KAPLI TABLET)</t>
  </si>
  <si>
    <t>TRACTAN 62,5 MG FILM KAPLI TABLET (56 FILM KAPLI TABLET)</t>
  </si>
  <si>
    <t>R03AC12</t>
  </si>
  <si>
    <t>salmeterol</t>
  </si>
  <si>
    <t>ZEPAHEX 125 MG 56 FILM TABLET</t>
  </si>
  <si>
    <t>ZEPAHEX 62,5 MG 56 FILM TABLET</t>
  </si>
  <si>
    <t>ADCETRIS 50 MG IV INFUZYONLUK COZELTI KONSANTRESI ICEREN FLAKON (1 FLAKON)</t>
  </si>
  <si>
    <t>A07EC01</t>
  </si>
  <si>
    <t>sulfasalazine</t>
  </si>
  <si>
    <t>SALAZOPYRIN-EN 500 MG 50 TABLET</t>
  </si>
  <si>
    <t>SALISILAZOSULFAPIRIDIN</t>
  </si>
  <si>
    <t>S01EA05</t>
  </si>
  <si>
    <t>brimonidine</t>
  </si>
  <si>
    <t>ALPHAGAN-P %0,15 5 ML</t>
  </si>
  <si>
    <t>BRIMONIDIN TARTARAT</t>
  </si>
  <si>
    <t>09 ARALIK 2015 TARIHINDE TOPLANAN FIYAT DEGERLENDIRME KOMISYONU KARARLARINA GORE FIYAT ARTIS - 19 HAZİRAN 2015 TARIHINDE TOPLANAN FIYAT DEGERLENDIRME KOMISYONU KARARLARINA GORE FIYAT ARTISI - STOKLARI BITENE KADAR LISTEDE KALACAK</t>
  </si>
  <si>
    <t>BRIMOGUT %0,15 GOZ DAMLASI, COZELTI (5 ML)</t>
  </si>
  <si>
    <t>R03AC02</t>
  </si>
  <si>
    <t>salbutamol</t>
  </si>
  <si>
    <t>BRECUR 100 MCG INHALASYON ICIN OLCULU DOZLU AEROSOL 200 DOZ</t>
  </si>
  <si>
    <t>FIRMA DEVRI - STOKLARI BITENE KADAR LISTEDE KALACAK -   08 OCAK 2016 TARİHLİ FİYAT DEĞERLENDİRME KOMİSYONU KARARINA GÖRE DÖNEMSEL AVRO DEĞERİ 2,1166  TL OLARAK GÜNCELLENMİŞTİR.-EKK KARARINA ISTINADEN VERILEN DSF ARTISLARI GRF'YE YANSITILMISTIR</t>
  </si>
  <si>
    <t>C10BX05</t>
  </si>
  <si>
    <t>rosuvastatin and acetylsalicylic acid</t>
  </si>
  <si>
    <t>ROSPIRIN 10/75 MG 30 KAPSUL</t>
  </si>
  <si>
    <t>ROSUVASTATIN+ASETILSALISILIK ASIT</t>
  </si>
  <si>
    <t>BRIMOLIX %0,15 GOZ DAMLASI- COZELTI</t>
  </si>
  <si>
    <t>FIYAT DUSUSU -   08 OCAK 2016 TARİHLİ FİYAT DEĞERLENDİRME KOMİSYONU KARARINA GÖRE DÖNEMSEL AVRO DEĞERİ 2,1166  TL OLARAK GÜNCELLENMİŞTİR.STOKLAR BITENE KADAR LISTEDE KALACAKTIR. FIYAT DUSUSU, FIRMA STOK ZARARLARINI KARSILAMAYI TAAHHUT ETMISTIR.</t>
  </si>
  <si>
    <t>ROSPIRIN 20/75 MG 30 KAPSUL</t>
  </si>
  <si>
    <t>RIMONAL % 0,15 GOZ DAMLASI, COZELTI (5 ML)</t>
  </si>
  <si>
    <t>LODITEN 10/20 MG 30 EFERVESAN TABLET</t>
  </si>
  <si>
    <t>ROSUVASTATIN + AMLODIPIN</t>
  </si>
  <si>
    <t>ITALYA/FRANSA</t>
  </si>
  <si>
    <t>COMBIGAN STERIL GOZ DAMLASI 5 ML</t>
  </si>
  <si>
    <t>COUPET 10 MG 28 FILM TABLET</t>
  </si>
  <si>
    <t>S01EC04</t>
  </si>
  <si>
    <t>brinzolamide</t>
  </si>
  <si>
    <t>AZOPT % 1 5 ML OFT.SOL.</t>
  </si>
  <si>
    <t>BRINZOLAMID</t>
  </si>
  <si>
    <t>COUPET 20 MG 28 FILM TABLET</t>
  </si>
  <si>
    <t>ROSUCOR 10 MG 84 FILM TABLET</t>
  </si>
  <si>
    <t>ROSUCOR 20 MG 28 FILM TABLET</t>
  </si>
  <si>
    <t>ROSUCOR 20 MG 84 FILM TABLET</t>
  </si>
  <si>
    <t>BRITIL % 1 5 ML GOZ DAMLASI</t>
  </si>
  <si>
    <t>AZARGA STERIL SUS. GOZ DAMLASI 5 ML</t>
  </si>
  <si>
    <t>BRINZOLAMID + TIMOLOL MALEAT</t>
  </si>
  <si>
    <t>1%+0,5%</t>
  </si>
  <si>
    <t>bromocriptine</t>
  </si>
  <si>
    <t>PARLODEL 5 MG YAVAS SALIMLI KAPSUL (28 KAPSUL)</t>
  </si>
  <si>
    <t>A07EA06</t>
  </si>
  <si>
    <t>ROSUFIX 10 MG 28 FILM TABLET</t>
  </si>
  <si>
    <t>BUDIAIR 200 MCG JET INHALASYON COZELTISI</t>
  </si>
  <si>
    <t>ROSUFIX 10 MG 84 FILM TABLET</t>
  </si>
  <si>
    <t>ROSUFIX 20 MG 28 FILM TABLET</t>
  </si>
  <si>
    <t>ROSUFIX 20 MG 84 FILM TABLET</t>
  </si>
  <si>
    <t>ENTOCORT 0,02 MG/ML REKTAL SUSPANSIYON HAZ. ICIN DAGILABILIR 7 TABLET</t>
  </si>
  <si>
    <t>TZ - 2</t>
  </si>
  <si>
    <t>GIONA EASYHALER 400 MCG 100 DOZ INHALASYON TOZU</t>
  </si>
  <si>
    <t>KP - 1</t>
  </si>
  <si>
    <t>INFLACORT 400 MCG 60 INHALER KAPSUL</t>
  </si>
  <si>
    <t>N02CC04</t>
  </si>
  <si>
    <t>rizatriptan</t>
  </si>
  <si>
    <t>TZ - 1</t>
  </si>
  <si>
    <t>PULMICORT TURBUHALER 100 MCG/DOZ INHALASYON ICIN TOZ 200 DOZ</t>
  </si>
  <si>
    <t xml:space="preserve">EKLEME, YENI URUN -   08 OCAK 2016 TARİHLİ FİYAT DEĞERLENDİRME KOMİSYONU KARARINA GÖRE DÖNEMSEL AVRO DEĞERİ 2,1166  TL OLARAK GÜNCELLENMİŞTİR. STOKLAR BITENE KADAR LISTEDE KALACAKTIR </t>
  </si>
  <si>
    <t>N06DA03</t>
  </si>
  <si>
    <t>rivastigmine</t>
  </si>
  <si>
    <t>RIVAREM 3 MG 28 KAPSUL</t>
  </si>
  <si>
    <t>PULMICORT TURBUHALER 200 MCG/DOZ INHALASYON ICIN TOZ 100 DOZ</t>
  </si>
  <si>
    <t>RE'SEN REFERANSTAN FIYAT DUSUSU (%60 LIK SINIRIN ALTINA DUSMUSTUR) - STOKLARI BITENE KADAR LISTEDE KALACAK -   08 OCAK 2016 TARİHLİ FİYAT DEĞERLENDİRME KOMİSYONU KARARINA GÖRE DÖNEMSEL AVRO DEĞERİ 2,1166  TL OLARAK GÜNCELLENMİŞTİR.</t>
  </si>
  <si>
    <t>PULMICORT TURBUHALER 400 MCG/DOZ INHALASYON ICIN TOZ 100 DOZ</t>
  </si>
  <si>
    <t>RIVAREM 4,5 MG 28 KAPSUL</t>
  </si>
  <si>
    <t>EXTRAIR 12 MCG-200 MCG INHALASYON ICIN TOZ ICEREN 60+60 KAPSUL</t>
  </si>
  <si>
    <t>200+12</t>
  </si>
  <si>
    <t>EXTRAIR 12 MCG-400 MCG INHALASYON ICIN TOZ ICEREN 60+60 KAPSUL</t>
  </si>
  <si>
    <t>400+12</t>
  </si>
  <si>
    <t>RIVAREM 6 MG 28 KAPSUL</t>
  </si>
  <si>
    <t>FIXCORT 4,5/160 MCG CAPSAIR INHALASYON ICIN TOZ ICEREN 60 KAPSUL</t>
  </si>
  <si>
    <t>BL - 1</t>
  </si>
  <si>
    <t>FORPACK 12/200 MCG DISCAIR INHALASYON ICIN TOZ (60 DOZ)</t>
  </si>
  <si>
    <t>RIVAREM 1,5 MG 28 KAPSUL</t>
  </si>
  <si>
    <t>FORPACK 12/400 MCG DISCAIR INHALASYON ICIN TOZ (60 DOZ)</t>
  </si>
  <si>
    <t>RESPIDAY DISCAIR 4,5/160 MCG INHALASYON ICIN TOZ (60 DOZ)</t>
  </si>
  <si>
    <t>ROLASTYM COMBI 12/200 MCG INHALASYON ICIN TOZ ICEREN 60 KAPSUL</t>
  </si>
  <si>
    <t>RIXPER 3 MG  20 FILM TABLET</t>
  </si>
  <si>
    <t>ROLASTYM COMBI 12/400 MCG INHALASYON ICIN TOZ ICEREN 60 KAPSUL</t>
  </si>
  <si>
    <t>RE'SEN REFERANSTAN FIYAT DUSUSU (%60 LIK SINIRIN ALTINA DUSMUSTUR) -  STOKLARI BITENE KADAR LISTEDE KALACAK -   08 OCAK 2016 TARİHLİ FİYAT DEĞERLENDİRME KOMİSYONU KARARINA GÖRE DÖNEMSEL AVRO DEĞERİ 2,1166  TL OLARAK GÜNCELLENMİŞTİR.</t>
  </si>
  <si>
    <t>SYMBICORT FORTE TURBUHALER 320/9 MCG DOZ INHALASYON ICIN 60 DOZ</t>
  </si>
  <si>
    <t>RE'SEN REFERANS FIYAT DUSUSU - STOKLARI BITENE KADAR LISTEDE KALACAK 08 OCAK 2016 TARİHLİ FİYAT DEĞERLENDİRME KOMİSYONU KARARINA GÖRE DÖNEMSEL AVRO DEĞERİ 2,1166  TL OLARAK GÜNCELLENMİŞTİR.</t>
  </si>
  <si>
    <t>SYMBICORT TURBUHALER 160/4,5 MCG DOZ INHALASYON ICIN 120 DOZ</t>
  </si>
  <si>
    <t>RE'SEN REFERANS FIYAT DUSUSU -   08 OCAK 2016 TARİHLİ FİYAT DEĞERLENDİRME KOMİSYONU KARARINA GÖRE DÖNEMSEL AVRO DEĞERİ 2,1166  TL OLARAK GÜNCELLENMİŞTİR. STOKLAR BITENE KADAR LISTEDE KALACAKTIR</t>
  </si>
  <si>
    <t>SYMBICORT TURBUHALER 160/4,5 MCG DOZ INHALASYON ICIN 60 DOZ</t>
  </si>
  <si>
    <t>ZYBAN 150 MG 60 TABLET</t>
  </si>
  <si>
    <t>RE'SEN REFERANS FIYAT DUSUSU  - STOKLARI BITENE KADAR LISTEDE KALACAK -   08 OCAK 2016 TARİHLİ FİYAT DEĞERLENDİRME KOMİSYONU KARARINA GÖRE DÖNEMSEL AVRO DEĞERİ 2,1166  TL OLARAK GÜNCELLENMİŞTİR.</t>
  </si>
  <si>
    <t>RIXPER 2 MG  20 FILM TABLET</t>
  </si>
  <si>
    <t>İTALYA</t>
  </si>
  <si>
    <t>L01AB01</t>
  </si>
  <si>
    <t>busulfan </t>
  </si>
  <si>
    <t>LISTEYE TEKRAR DAHIL EDILMISTIR (STOKLAR BITENE KADAR LISTEDE KALACAK) -   08 OCAK 2016 TARİHLİ FİYAT DEĞERLENDİRME KOMİSYONU KARARINA GÖRE DÖNEMSEL AVRO DEĞERİ 2,1166  TL OLARAK GÜNCELLENMİŞTİR.</t>
  </si>
  <si>
    <t>BUSILVEX IV INF. ICIN KON. COZELTI</t>
  </si>
  <si>
    <t>RIXPER 4 MG 20 FILM TABLET</t>
  </si>
  <si>
    <t>BUTAMCOD 7,5 MG / 5 ML SURUP 100 ML</t>
  </si>
  <si>
    <t>BONEPLUS D3 150 MG/2800 IU 3 EFERVESAN TABLET</t>
  </si>
  <si>
    <t>150+2800</t>
  </si>
  <si>
    <t>BUTAMCOD FORT PLUS 22,5 MG/ 5 ML SURUP 100 ML</t>
  </si>
  <si>
    <t>M05BB07</t>
  </si>
  <si>
    <t>risedronic acid and colecalciferol</t>
  </si>
  <si>
    <t>BONEPLUS D3 75 MG/2800 IU 6 EFERVESAN TABLET</t>
  </si>
  <si>
    <t>75+2800</t>
  </si>
  <si>
    <t>MACARISTAN</t>
  </si>
  <si>
    <t>M05BB</t>
  </si>
  <si>
    <t>Bisphosphonates, combinations</t>
  </si>
  <si>
    <t>RISEPLUS D3 35 MG/2800 IU 4 EFERVESAN TABLET</t>
  </si>
  <si>
    <t>35+2800</t>
  </si>
  <si>
    <t xml:space="preserve"> STOKLAR BITENE KADAR LISTEDE KALACAKTIR REFERANS DUSUSU. 3 OCAK 2017 TARIHLI FIYAT DEGERLENDIRME KOMISYONU KARARINA GORE DONEMSEL AVRO DEĞERİ 2,3421 TL OLARAK GUNCELLENMISTIR.  GERCEK KAYNAK FIYAT ARTISI 14 SUBAT 2018 TARIHLI FIYAT DEGERLENDIRME KOMISYONU KARARINA GORE AVRO DEGERI 2,6934 TL OLARAK GUNCELLENMISTIR.   GERCEK KAYNAK FIYAT ARTISI</t>
  </si>
  <si>
    <t>TUSAMOL 7,5 MG/5 ML SURUP</t>
  </si>
  <si>
    <t>35+5600</t>
  </si>
  <si>
    <t>BUTAFLY %1 KREM 15 G</t>
  </si>
  <si>
    <t>BUTEFIN %1 KREM 15 G</t>
  </si>
  <si>
    <t>RISEPLUS D3 75 MG/5600 IU 6 EFERVESAN TABLET</t>
  </si>
  <si>
    <t>75+5600</t>
  </si>
  <si>
    <t xml:space="preserve">BONEPLUS 150 MG 3 EFERVESAN TABLET </t>
  </si>
  <si>
    <t>CINRYZE 500 IU/5 ML IV ENJ. ICIN LIYOFILIZE TOZ ICEREN 2 FLAKON</t>
  </si>
  <si>
    <t>STOKLARI BITENE KADAR LISTEDE KALACAK -   08 OCAK 2016 TARİHLİ FİYAT DEĞERLENDİRME KOMİSYONU KARARINA GÖRE DÖNEMSEL AVRO DEĞERİ 2,1166  TL OLARAK GÜNCELLENMİŞTİR. REFERANSTAN FIYAT DUSUSU</t>
  </si>
  <si>
    <t xml:space="preserve">BONEPLUS 75 MG 6 EFERVESAN TABLET </t>
  </si>
  <si>
    <t>ROTARIX ORAL SUS.HAZ.ICIN LIYOFILIZE TOZ ICEREN FLAKON</t>
  </si>
  <si>
    <t>HINDISTAN</t>
  </si>
  <si>
    <t>OVITRELLE 250 MIKROGRAM/0,5 ML KULLANIMA HAZIR SIRINGADA ENJEKSIYONLUK COZELTI</t>
  </si>
  <si>
    <t>V01AA02</t>
  </si>
  <si>
    <t>grass pollen</t>
  </si>
  <si>
    <t>GRAZAX 75 SQ-T ORAL LIYOFILIZAT 100 TABLET</t>
  </si>
  <si>
    <t>GRAZAX 75 SQ-T ORAL LIYOFILIZAT 30 TABLET</t>
  </si>
  <si>
    <t>CHINKO 15 MG/5 ML SURUP 100 ML</t>
  </si>
  <si>
    <t>J05AB04</t>
  </si>
  <si>
    <t>ribavirin</t>
  </si>
  <si>
    <t>RIBASPHERE 200 MG 70 KAPSUL</t>
  </si>
  <si>
    <t>BIOMEKS</t>
  </si>
  <si>
    <t>RE'SEN REFERANSTAN FIYAT DUSUSU (REFERANS FIYATI %60'LIK SINIRIN ALTINA DUSMUSTUR) - STOKLARI BITENE KADAR LISTEDE KALACAK -   08 OCAK 2016 TARİHLİ FİYAT DEĞERLENDİRME KOMİSYONU KARARINA GÖRE DÖNEMSEL AVRO DEĞERİ 2,1166  TL OLARAK GÜNCELLENMİŞTİR.</t>
  </si>
  <si>
    <t>RIBASPHERE 200 MG 84 KAPSUL</t>
  </si>
  <si>
    <t>GRIZINC 15MG/5ML 100ML SURUP</t>
  </si>
  <si>
    <t>RIBASPHERE 400 MG 56 TABLET</t>
  </si>
  <si>
    <t>RIBASPHERE 600 MG 56 TABLET</t>
  </si>
  <si>
    <t>GRIZINC 40 KAPSUL</t>
  </si>
  <si>
    <t>A10BX02</t>
  </si>
  <si>
    <t>repaglinide</t>
  </si>
  <si>
    <t>ZINCDAY 50 MG 40 EFERVESAN TABLET</t>
  </si>
  <si>
    <t>ZINCLOMIN 15 MG/5 ML 100 ML SURUP</t>
  </si>
  <si>
    <t>BIKAR ILAC</t>
  </si>
  <si>
    <t>STOKLARI BITENE KADAR LISTEDE KALACAK  08 OCAK 2016 TARİHLİ FİYAT DEĞERLENDİRME KOMİSYONU KARARINA GÖRE DÖNEMSEL AVRO DEĞERİ 2,1166  TL OLARAK GÜNCELLENMİŞTİR.-EKK KARARINA ISTINADEN VERILEN DSF ARTISLARI GRF'YE YANSITILMISTIR</t>
  </si>
  <si>
    <t>RE'SEN REFERANSTAN FIYAT DUSUSU - STOKLARI BITENE KADAR LISTEDE KALACAK -   08 OCAK 2016 TARİHLİ FİYAT DEĞERLENDİRME KOMİSYONU KARARINA GÖRE DÖNEMSEL AVRO DEĞERİ 2,1166  TL OLARAK GÜNCELLENMİŞTİR.-EKK KARARINA ISTINADEN VERILEN DSF ARTISLARI GRF'YE YANSITILMISTIR</t>
  </si>
  <si>
    <t>N04BD02</t>
  </si>
  <si>
    <t>rasagiline</t>
  </si>
  <si>
    <t>REFERANSTAN FIYAT DUSUSU -   08 OCAK 2016 TARİHLİ FİYAT DEĞERLENDİRME KOMİSYONU KARARINA GÖRE DÖNEMSEL AVRO DEĞERİ 2,1166  TL OLARAK GÜNCELLENMİŞTİR.STOKLAR BITENE KADAR LISTEDE KALACAK.</t>
  </si>
  <si>
    <t>ZINXX 50 MG 40 KAPSUL</t>
  </si>
  <si>
    <t>ZANDID 150 MG 30 TABLET</t>
  </si>
  <si>
    <t>ZANDID 150 MG 60 TABLET</t>
  </si>
  <si>
    <t>M01AB55</t>
  </si>
  <si>
    <t>diclofenac, combinations</t>
  </si>
  <si>
    <t>KALADRYL 16 G/120 G + 2 G/120 G + 3 G/120 G LOSYON</t>
  </si>
  <si>
    <t>A11JB</t>
  </si>
  <si>
    <t>vitamins with minerals</t>
  </si>
  <si>
    <t>FERROZINC 100 ML SURUP</t>
  </si>
  <si>
    <t>FERROZINC 20 KAPSUL</t>
  </si>
  <si>
    <t>REFERANSTAN FIYAT DUSUSU (%60 LIK SINIRIN ALTINA DUSMUSTUR) - STOKLAR BITENE KADAR LISTEDE KALACAK -   08 OCAK 2016 TARİHLİ FİYAT DEĞERLENDİRME KOMİSYONU KARARINA GÖRE DÖNEMSEL AVRO DEĞERİ 2,1166  TL OLARAK GÜNCELLENMİŞTİR.</t>
  </si>
  <si>
    <t>MAGNEZINC 40 FILM TABLET</t>
  </si>
  <si>
    <t>CISPLATIN-KOCAK 10 MG/20 ML INFUZYON ICIN KONSANTRE SOLUSYON ICEREN FLAKON</t>
  </si>
  <si>
    <t>CISPLATIN-KOCAK 25 MG/50 ML IV INFUZYON ICIN KONSANTRE SOLUSYON ICEREN FLAKON</t>
  </si>
  <si>
    <t>CISPLATIN-KOCAK 50 MG/100 ML IV INFUZYON ICIN KONSANTRE SOLUSYON ICEREN FLAKON</t>
  </si>
  <si>
    <t>COLIMYCIN 150 MG IM/IV ENJ. VE INHALASYON ICIN LIYOFILIZE TOZ ICEREN FLAKON</t>
  </si>
  <si>
    <t>COLIMYCIN 4.500.000 IU IM/IV ENJ. VE INHALASYON ICIN LIYOFILIZE TOZ ICEREN FLAKON</t>
  </si>
  <si>
    <t>A02BC04</t>
  </si>
  <si>
    <t>rabeprazole</t>
  </si>
  <si>
    <t>LIXICOL 4500000 IM/IV ENJ. ICIN LIYOFILIZE TOZ ICEREN FLAKON</t>
  </si>
  <si>
    <t>PRADAXA 110 MG 10 SERT KAPSUL</t>
  </si>
  <si>
    <t>ALIMENTUM 400 G TOZ</t>
  </si>
  <si>
    <t>PRADAXA 110 MG 60 SERT KAPSUL</t>
  </si>
  <si>
    <t>URUN ISIM DEGISIKLIGI - STOKLARI BITENE KADAR LISTEDE KALACAK -   08 OCAK 2016 TARİHLİ FİYAT DEĞERLENDİRME KOMİSYONU KARARINA GÖRE DÖNEMSEL AVRO DEĞERİ 2,1166  TL OLARAK GÜNCELLENMİŞTİR. REFERANS KARŞILIĞI FİYAT ALIP FORMULASYONDAN KAYNAKLANAN 0,01 TL DUSUK FİYAT ALANLARA 15.03.2016 TARİHLİ FDK KARARI GEREĞİ 0,01 TL DSF ARTISI YAPILMIŞTIR.</t>
  </si>
  <si>
    <t xml:space="preserve">NEPRO VANILYA AROMALI 500 ML </t>
  </si>
  <si>
    <t>TAYLAND</t>
  </si>
  <si>
    <t>PRADAXA 150 MG 60 SERT KAPSUL</t>
  </si>
  <si>
    <t>MSUD EXPRESS 750 GR 30x25 GR SASE</t>
  </si>
  <si>
    <t>PRADAXA 75 MG 10 SERT KAPSUL</t>
  </si>
  <si>
    <t>TYR EXPRESS 750 GR 30x25 GR SASE</t>
  </si>
  <si>
    <t>V03AB14</t>
  </si>
  <si>
    <t>protamine</t>
  </si>
  <si>
    <t>PROTAMIN %1 5 ML  1 AMPUL</t>
  </si>
  <si>
    <t>PROTAMIN HCL</t>
  </si>
  <si>
    <t>PRADAXA 75 MG 60 SERT KAPSUL</t>
  </si>
  <si>
    <t>27 AGUSTOS 2013 TARINDE TOPLANAN FIYAT DEGERLENDIRME KOMISYONU KARARLARINA GORE FIYAT ARTISI - STOKLARI BITENE KADAR LISTEDE KALACAK -   08 OCAK 2016 TARİHLİ FİYAT DEĞERLENDİRME KOMİSYONU KARARINA GÖRE DÖNEMSEL AVRO DEĞERİ 2,1166  TL OLARAK GÜNCELLENMİŞTİR.-EKK KARARINA ISTINADEN VERILEN DSF ARTISLARI GRF'YE YANSITILMISTIR</t>
  </si>
  <si>
    <t>L01XE23</t>
  </si>
  <si>
    <t>TAFINLAR 50 MG 120 KAPSUL</t>
  </si>
  <si>
    <t>DABRAFENIB</t>
  </si>
  <si>
    <t>TAFINLAR 75 MG 120 KAPSUL</t>
  </si>
  <si>
    <t>STOKLARI BITENE KADAR LISTEDE KALACAK 08 OCAK 2016 TARİHLİ FİYAT DEĞERLENDİRME KOMİSYONU KARARINA GÖRE DÖNEMSEL AVRO DEĞERİ 2,1166  TL OLARAK GÜNCELLENMİŞTİR. RESEN REFERANS DUSUSU</t>
  </si>
  <si>
    <t>DANASIN 200 MG 100 KAPSUL</t>
  </si>
  <si>
    <t>XIGDUO XR 10 MG/ 1000 MG 28 FILM KAPLI TABLET</t>
  </si>
  <si>
    <t>MG+MG</t>
  </si>
  <si>
    <t>STOKLARI BITENE KADAR LISTEDE KALACAK  08 OCAK 2016 TARİHLİ FİYAT DEĞERLENDİRME KOMİSYONU KARARINA GÖRE DÖNEMSEL AVRO DEĞERİ 2,1166  TL OLARAK GÜNCELLENMİŞTİR. RESEN REFERANS DUSUSU</t>
  </si>
  <si>
    <t>S01CA02</t>
  </si>
  <si>
    <t>prednisolone and antiinfectives</t>
  </si>
  <si>
    <t>BLEPHAMIDE LIQUIFILM 5 ML DAMLA</t>
  </si>
  <si>
    <t>XIGDUO XR 5 MG/ 1000 MG 56 FILM KAPLI TABLET</t>
  </si>
  <si>
    <t>08 OCAK 2016 TARİHLİ FİYAT DEĞERLENDİRME KOMİSYONU KARARINA GÖRE DÖNEMSEL AVRO DEĞERİ 2,1166  TL OLARAK GÜNCELLENMİŞTİR..- TEBLIGIN 6. MADDESI AA BENDINE GORE FIYAT ARTISI - STOKLARI BITENE KADAR LISTEDE KALACAK -EKK KARARINA ISTINADEN DSF ARTISI VERILMISTIR- FIYAT DUZELTMESI</t>
  </si>
  <si>
    <t>S01BA04</t>
  </si>
  <si>
    <t>PRED FORTE %1  5 ML OFT.SOL.</t>
  </si>
  <si>
    <t>DAPLONG 30 MG 18 FILM KAPLI TABLET</t>
  </si>
  <si>
    <t>R03DC02</t>
  </si>
  <si>
    <t>pranlukast</t>
  </si>
  <si>
    <t>DAPLONG 30 MG 3 FILM KAPLI TABLET</t>
  </si>
  <si>
    <t>DAPLONG 30 MG 6 FILM KAPLI TABLET</t>
  </si>
  <si>
    <t>DAPLONG 60 MG 18 FILM KAPLI TABLET</t>
  </si>
  <si>
    <t>DAPLONG 60 MG 3 FILM KAPLI TABLET</t>
  </si>
  <si>
    <t>ITALYA TURKIYE</t>
  </si>
  <si>
    <t>DAPLONG 60 MG 6 FILM KAPLI TABLET</t>
  </si>
  <si>
    <t>200+62,5</t>
  </si>
  <si>
    <t>DAPORIN 30 MG 3 FILM TABLET</t>
  </si>
  <si>
    <t>A12BA30</t>
  </si>
  <si>
    <t>POT-K 30 EFERVESAN TABLET</t>
  </si>
  <si>
    <t>2000+2170</t>
  </si>
  <si>
    <t>DAPORIN 30 MG 6 FILM TABLET</t>
  </si>
  <si>
    <t>POT-K 15 EFERVESAN TABLET</t>
  </si>
  <si>
    <t>2+2,17</t>
  </si>
  <si>
    <t>KALINOR 15 EFERVESAN TABLET</t>
  </si>
  <si>
    <t>EXTENDA 30 MG 3 FILM KAPLI TABLET</t>
  </si>
  <si>
    <t>FIYAT DUSUSU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</si>
  <si>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PIOFOX 45 MG 30 TABLET</t>
  </si>
  <si>
    <t>EXTENDA 60 MG 3 FILM KAPLI TABLET</t>
  </si>
  <si>
    <t>ACTOS 15 MG 28 TABLET</t>
  </si>
  <si>
    <t>PRILIGY 60 MG 3 FILM KAPLI TABLET</t>
  </si>
  <si>
    <t>PIOFOX 30 MG 30 TABLET</t>
  </si>
  <si>
    <t>PRILIGY 60 MG 6 FILM KAPLI TABLET</t>
  </si>
  <si>
    <t xml:space="preserve">PHYSIONEAL 40 %1.36 CLEARFLEX PERITON DIYALIZ SOL.  5000ML </t>
  </si>
  <si>
    <t>ZAYON 30 MG FILM KAPLI TABLET (3 TABLET)</t>
  </si>
  <si>
    <t>ZAYON 30 MG FILM KAPLI TABLET (6 TABLET)</t>
  </si>
  <si>
    <t xml:space="preserve">EKLEME, YENI URUN (SATIS IZNI ALDIKTAN SONRA PAZARA SUNULABILIR)  08 OCAK 2016 TARİHLİ FİYAT DEĞERLENDİRME KOMİSYONU KARARINA GÖRE DÖNEMSEL AVRO DEĞERİ 2,1166  TL OLARAK GÜNCELLENMİŞTİR. STOKLAR BITENE KADAR LISTEDE KALACAK </t>
  </si>
  <si>
    <t>B05D</t>
  </si>
  <si>
    <t>peritoneal dialytics</t>
  </si>
  <si>
    <t>PHYSIONEAL 40 %2.27 CLEARFLEX PERITON DIYALIZ COZELTISI 5000 ML</t>
  </si>
  <si>
    <t>ZAYON 60 MG FILM KAPLI TABLET (3 TABLET)</t>
  </si>
  <si>
    <t xml:space="preserve">EKLEME, YENI URUN (SATIS IZNI ALDIKTAN SONRA PAZARA SUNULABILIR) -   08 OCAK 2016 TARİHLİ FİYAT DEĞERLENDİRME KOMİSYONU KARARINA GÖRE DÖNEMSEL AVRO DEĞERİ 2,1166  TL OLARAK GÜNCELLENMİŞTİR. STOKLAR BITENE KADAR LISTEDE KALACAK </t>
  </si>
  <si>
    <t>PHYSIONEAL 40 %3.86 CLEARFLEX PERITON DIYALIZ COZELTISI 5000 ML</t>
  </si>
  <si>
    <t>ZAYON 60 MG FILM KAPLI TABLET (6 TABLET)</t>
  </si>
  <si>
    <t>EKLEME, YENI URUN (SATIS IZNI ALDIKTAN SONRA PAZARA SUNULABILIR) -   08 OCAK 2016 TARİHLİ FİYAT DEĞERLENDİRME KOMİSYONU KARARINA GÖRE DÖNEMSEL AVRO DEĞERİ 2,1166  TL OLARAK GÜNCELLENMİŞTİR. STOKLAR BITENE KADAR LISTEDE KALACAK</t>
  </si>
  <si>
    <t>DARZALEX 100 MG/5 ML INFUZYONLUK COZELTI HAZIRLAMAK ICIN KONSANTRE</t>
  </si>
  <si>
    <t>PD4 DIANEAL %1.36 GLU 2000/3000 ML.(MX.)</t>
  </si>
  <si>
    <t>DARZALEX 400 MG/20 ML INFUZYONLUK COZELTI HAZIRLAMAK ICIN KONSANTRE</t>
  </si>
  <si>
    <t xml:space="preserve">  08 OCAK 2016 TARİHLİ FİYAT DEĞERLENDİRME KOMİSYONU KARARINA GÖRE DÖNEMSEL AVRO DEĞERİ 2,1166  TL OLARAK GÜNCELLENMİŞTİR.-STOKLAR BITENE KADAR LISTEDE KALACAK.</t>
  </si>
  <si>
    <t>PD4 DIANEAL %3.86 GLU 2000/3000 ML.(MX.)</t>
  </si>
  <si>
    <t>ARANESP 10 MCG 4 KULLANIMA HAZIR DOLU ENJEKTOR ICINDE ENJ. COZELTI</t>
  </si>
  <si>
    <t>TEBLIGIN 6.MADDESI AA BENDINE GORE FIYAT ARTISI -   08 OCAK 2016 TARİHLİ FİYAT DEĞERLENDİRME KOMİSYONU KARARINA GÖRE DÖNEMSEL AVRO DEĞERİ 2,1166  TL OLARAK GÜNCELLENMİŞTİR.-STOKLAR BITENE KADAR LISTEDE KALACAK.</t>
  </si>
  <si>
    <t>NUTRINEAL PD4 CIFTLI 2500 ML SOLUSYON</t>
  </si>
  <si>
    <t>ARANESP 100 MCG 4 KULLANIMA HAZIR DOLU ENJEKTOR ICINDE ENJ. COZELTI</t>
  </si>
  <si>
    <t>REFERANS BILGISI GIRILDI -   08 OCAK 2016 TARİHLİ FİYAT DEĞERLENDİRME KOMİSYONU KARARINA GÖRE DÖNEMSEL AVRO DEĞERİ 2,1166  TL OLARAK GÜNCELLENMİŞTİR. STOKLAR BITENE KADAR LISTEDE KALACAK</t>
  </si>
  <si>
    <t>PHYSIONEAL 40 %1.36 GLUKOZLU PERITON DIYALIZ SOL. MINI KAPAKLI 2500ML CIFTLI TORBA</t>
  </si>
  <si>
    <t>ARANESP 150 MCG 4 KULLANIMA HAZIR DOLU ENJEKTOR ICINDE ENJ. COZELTI</t>
  </si>
  <si>
    <t>TEBLIGIN 6. MADDESI F VE AA BENDLERINE GORE FIYAT ARTISI -   08 OCAK 2016 TARİHLİ FİYAT DEĞERLENDİRME KOMİSYONU KARARINA GÖRE DÖNEMSEL AVRO DEĞERİ 2,1166  TL OLARAK GÜNCELLENMİŞTİR. STOKLAR BITENE KADAR LISTEDE KALACAK</t>
  </si>
  <si>
    <t>PHYSIONEAL 40 %1.36 GLUKOZLU PERITON DIYALIZ SOL.2000ML CIFTLI TORBA</t>
  </si>
  <si>
    <t>ARANESP 20 MCG 4 KULLANIMA HAZIR DOLU ENJEKTOR ICINDE ENJ. COZELTI</t>
  </si>
  <si>
    <t>PHYSIONEAL 40 %1.36 GLUKOZLU PERITON DIYALIZ SOL.2500ML CIFTLI TORBA</t>
  </si>
  <si>
    <t>ARANESP 30 MCG 4 KULLANIMA HAZIR DOLU ENJEKTOR ICINDE ENJ. COZELTI</t>
  </si>
  <si>
    <t>ARANESP 40 MCG 4 KULLANIMA HAZIR DOLU ENJEKTOR ICINDE ENJ. COZELTI</t>
  </si>
  <si>
    <t>PHYSIONEAL 40 %1.36 GLUKOZLU PERITON DIYALIZ SOL.2500ML TEKLI TORBA</t>
  </si>
  <si>
    <t>ARANESP 50 MCG 4 KULLANIMA HAZIR DOLU ENJEKTOR ICINDE ENJ. COZELTI</t>
  </si>
  <si>
    <t>PHYSIONEAL 40 %1.36 GLUKOZLU PERITON DIYALIZ SOL.MINI KAPAKLI 2000ML CIFTLI TORBA</t>
  </si>
  <si>
    <t>ARANESP 60 MCG 4 KULLANIMA HAZIR DOLU ENJEKTOR ICINDE ENJ. COZELTI</t>
  </si>
  <si>
    <t>PHYSIONEAL 40 %2.27 GLUKOZLU PERITON DIYALIZ SOL. MINI KAPAKLI 2000ML CIFTLI TORBA</t>
  </si>
  <si>
    <t>ARANESP 80 MCG 4 KULLANIMA HAZIR DOLU ENJEKTOR ICINDE ENJ. COZELTI</t>
  </si>
  <si>
    <t>PHYSIONEAL 40 %2.27 GLUKOZLU PERITON DIYALIZ SOL. MINI KAPAKLI 2500ML CIFTLI TORBA</t>
  </si>
  <si>
    <t>G04BD10</t>
  </si>
  <si>
    <t>darifenacin</t>
  </si>
  <si>
    <t>PHYSIONEAL 40 %2.27 GLUKOZLU PERITON DIYALIZ SOL.2000ML CIFTLI TORBA</t>
  </si>
  <si>
    <t>PHYSIONEAL 40 %2.27 GLUKOZLU PERITON DIYALIZ SOL.2500ML CIFTLI TORBA</t>
  </si>
  <si>
    <t>PHYSIONEAL 40 %2.27 GLUKOZLU PERITON DIYALIZ SOL.2500ML TEKLI TORBA</t>
  </si>
  <si>
    <t>PHYSIONEAL 40 %3.86 GLUKOZLU PERITON DIYALIZ SOL. MINI KAPAKLI 2000ML CIFTLI TORBA</t>
  </si>
  <si>
    <t>PREZISTA 400 MG 60 FILM KAPLI TABLET</t>
  </si>
  <si>
    <t xml:space="preserve">TEBLIGIN 6. MADDESI F VE AA BENDLERINE GORE FIYAT ARTISI -   08 OCAK 2016 TARİHLİ FİYAT DEĞERLENDİRME KOMİSYONU KARARINA GÖRE DÖNEMSEL AVRO DEĞERİ 2,1166  TL OLARAK GÜNCELLENMİŞTİR.STOKLAR BITENE KADAR LISTEDE KALACAKTIR </t>
  </si>
  <si>
    <t>PHYSIONEAL 40 %3.86 GLUKOZLU PERITON DIYALIZ SOL.2000ML CIFTLI TORBA</t>
  </si>
  <si>
    <t>PREZISTA 600 MG 60 FILM KAPLI TABLET</t>
  </si>
  <si>
    <t>PHYSIONEAL 40 %3.86 GLUKOZLU PERITON DIYALIZ SOL.2500ML CIFTLI TORBA</t>
  </si>
  <si>
    <t>BAXTER TURKEY RENAL HIZMETLER</t>
  </si>
  <si>
    <t>EXVIERA 250 MG 56 FILM KAPLI TABLET</t>
  </si>
  <si>
    <t>PHYSIONEAL 40 %3.86 GLUKOZLU PERITON DIYALIZ SOL.2500ML TEKLI TORBA</t>
  </si>
  <si>
    <t>SPRYCEL 20 MG 60 FILM KAPLI TABLET</t>
  </si>
  <si>
    <t>B05DA</t>
  </si>
  <si>
    <t>ısotonic solutions</t>
  </si>
  <si>
    <t>EXTRANEAL PER.DIY.SOL. CIFTLI M.KAPAKLI 2500 ML</t>
  </si>
  <si>
    <t>SPRYCEL 50 MG 60 FILM KAPLI TABLET</t>
  </si>
  <si>
    <t>TEBLIGIN 6. MADDESI Y VE AA BENTLERINE GORE FIYAT ARTISI -   08 OCAK 2016 TARİHLİ FİYAT DEĞERLENDİRME KOMİSYONU KARARINA GÖRE DÖNEMSEL AVRO DEĞERİ 2,1166  TL OLARAK GÜNCELLENMİŞTİR. STOKLAR BITENE KADAR LISTEDE KALACAK</t>
  </si>
  <si>
    <t>NUTRINEAL PD4 TEKLI 2000 ML SOLUSYON</t>
  </si>
  <si>
    <t>TEBLIGIN 6.MADDESI AA BENDINE GORE FIYAT ARTISI -   08 OCAK 2016 TARİHLİ FİYAT DEĞERLENDİRME KOMİSYONU KARARINA GÖRE DÖNEMSEL AVRO DEĞERİ 2,1166  TL OLARAK GÜNCELLENMİŞTİR. STOKLAR BITENE KADAR LISTEDE KALACAK</t>
  </si>
  <si>
    <t>PD4 DIA %1.36  2.5 LT M.KAPAKLI CIFTLI (MX.)</t>
  </si>
  <si>
    <t>SPRYCEL 70 MG 60 FILM KAPLI TABLET</t>
  </si>
  <si>
    <t>PD4 DIA %2.27 2.5 LT M.KAPAKLI CIFTLI (MX.)</t>
  </si>
  <si>
    <t>DACOGEN 50 MG IV KONSANTRE INFUZYONLUK COZELTI ICIN TOZ</t>
  </si>
  <si>
    <t xml:space="preserve">TEBLIGIN 6.MADDESI AA BENDINE GORE FIYAT ARTISI -   08 OCAK 2016 TARİHLİ FİYAT DEĞERLENDİRME KOMİSYONU KARARINA GÖRE DÖNEMSEL AVRO DEĞERİ 2,1166  TL OLARAK GÜNCELLENMİŞTİR. STOKLAR BITENE KADAR LISTEDE KALACAK </t>
  </si>
  <si>
    <t>PD4 DIANEAL %2.27 GLU 2000/3000 ML.(MX.)</t>
  </si>
  <si>
    <t>TEBLIGIN 6.MADDESI AA BENDINE GORE FIYAT ARTISI -   08 OCAK 2016 TARİHLİ FİYAT DEĞERLENDİRME KOMİSYONU KARARINA GÖRE DÖNEMSEL AVRO DEĞERİ 2,1166  TL OLARAK GÜNCELLENMİŞTİR.STOKLAR BITENE KADAR LISTEDE KALACAKTIR.</t>
  </si>
  <si>
    <t>EXTRANEAL PER.DIY.SOL.  TEKLI TORBA 2000 ML</t>
  </si>
  <si>
    <t xml:space="preserve">  08 OCAK 2016 TARİHLİ FİYAT DEĞERLENDİRME KOMİSYONU KARARINA GÖRE DÖNEMSEL AVRO DEĞERİ 2,1166  TL OLARAK GÜNCELLENMİŞTİR. STOKLAR BITENE KADAR LISTEDE KALACAK </t>
  </si>
  <si>
    <t>NUTRINEAL PD4 CIFTLI 2000 ML SOLUSYON</t>
  </si>
  <si>
    <t>NUTRINEAL PD4 TEKLI 2500 ML SOLUSYON</t>
  </si>
  <si>
    <t>DEFRONI 125 MG SUDA DAGILABILEN 30 TABLET</t>
  </si>
  <si>
    <t>PD4 DIA %1.36 2 LT M. KAPAKLI CIFTLI (MX.)</t>
  </si>
  <si>
    <t>DEFRONI 250 MG SUDA DAGILABILEN 30 TABLET</t>
  </si>
  <si>
    <t>REFERANS DUSUSU -   08 OCAK 2016 TARİHLİ FİYAT DEĞERLENDİRME KOMİSYONU KARARINA GÖRE DÖNEMSEL AVRO DEĞERİ 2,1166  TL OLARAK GÜNCELLENMİŞTİR.-STOKLAR BITENE KADAR LISTEDE KALACAK.</t>
  </si>
  <si>
    <t>PD4 DIA %2.27 2 LT M.KAPAKLI CIFTLI (MX.)</t>
  </si>
  <si>
    <t xml:space="preserve">REFERANS DUSUSU -   08 OCAK 2016 TARİHLİ FİYAT DEĞERLENDİRME KOMİSYONU KARARINA GÖRE DÖNEMSEL AVRO DEĞERİ 2,1166  TL OLARAK GÜNCELLENMİŞTİR. STOKLAR BITENE KADAR LISTEDE KALACAK </t>
  </si>
  <si>
    <t>PD4 DIA %3.86 2 LT M.KAPAKLI CIFTLI (MX.)</t>
  </si>
  <si>
    <t>DEFRONI 500 MG SUDA DAGILABILEN 30 TABLET</t>
  </si>
  <si>
    <t>PD4 DIANEAL %1.36 GLU 5000 ML. (MX.)</t>
  </si>
  <si>
    <t>ENFEROX 125 MG SUDA DAGILABILEN TABLET (28 TABLET)</t>
  </si>
  <si>
    <t>PD4 DIANEAL %2.27 GLU 5000 ML.(MX.)</t>
  </si>
  <si>
    <t>ENFEROX 250 MG SUDA DAGILABILEN TABLET (28 TABLET)</t>
  </si>
  <si>
    <t>PD4 DIANEAL %3.86 GLU 5000 ML.(MX.)</t>
  </si>
  <si>
    <t>ENFEROX 500 MG SUDA DAGILABILEN TABLET (28 TABLET)</t>
  </si>
  <si>
    <t>EXTRANEAL PER.DIY.SOL. CIFTLI M.KAPAKLI 2000 ML</t>
  </si>
  <si>
    <t>EXJADE 125 MG 28 ADET SUDA DAGILABILEN TABLET</t>
  </si>
  <si>
    <t>3 TEMMUZ 2014 TARIHINDE TOPLANAN FIYAT DEGERLENDIRME KOMISYONU KARARLARINA GORE FIYAT ARTISI - TEBLIGIN 6.MADDESI Ü BENDINE GORE FIYAT ARTISI -   08 OCAK 2016 TARİHLİ FİYAT DEĞERLENDİRME KOMİSYONU KARARINA GÖRE DÖNEMSEL AVRO DEĞERİ 2,1166  TL OLARAK GÜNCELLENMİŞTİR. STOKLAR BITENE KADAR LISTEDE KALACAK</t>
  </si>
  <si>
    <t>PD4 DIA %1.36 1000/2000 CC.M.KAPAKLI CIFTLI (MX.)</t>
  </si>
  <si>
    <t>EXJADE 250 MG 28 ADET SUDA DAGILABILEN TABLET</t>
  </si>
  <si>
    <t>TEBLIGIN 6. MADDESI Ü BENDINE GORE FIYAT ARTISI -   08 OCAK 2016 TARİHLİ FİYAT DEĞERLENDİRME KOMİSYONU KARARINA GÖRE DÖNEMSEL AVRO DEĞERİ 2,1166  TL OLARAK GÜNCELLENMİŞTİR.-REFERANS KARŞILIĞI FİYAT ALIP FORMULASYONDAN KAYNAKLANAN 0,01 TL DUSUK FİYAT ALANLARA 15.03.2016 TARİHLİ FDK KARARI GEREĞİ 0,01 TL DSF ARTISI YAPILMIŞTIR.-STOKLAR BITENE KADAR LISTEDE KALACAK.</t>
  </si>
  <si>
    <t>PD4 DIA %1.36 6 LT HOMECH SETLI (MX.)</t>
  </si>
  <si>
    <t>EXJADE 500 MG 28 ADET SUDA DAGILABILEN TABLET</t>
  </si>
  <si>
    <t>TEBLIGIN 6. MADDESI Ü BENDINE GORE FIYAT ARTISI -   08 OCAK 2016 TARİHLİ FİYAT DEĞERLENDİRME KOMİSYONU KARARINA GÖRE DÖNEMSEL AVRO DEĞERİ 2,1166  TL OLARAK GÜNCELLENMİŞTİR.-STOKLAR BITENE KADAR LISTEDE KALACAK.</t>
  </si>
  <si>
    <t>PD4 DIA %2.27 6 LT HOMECH SETLI (MX.)</t>
  </si>
  <si>
    <t xml:space="preserve">TEBLIGIN 6. MADDESI Ü BENDINE GORE FIYAT ARTISI -   08 OCAK 2016 TARİHLİ FİYAT DEĞERLENDİRME KOMİSYONU KARARINA GÖRE DÖNEMSEL AVRO DEĞERİ 2,1166  TL OLARAK GÜNCELLENMİŞTİR. STOKLAR BITENE KADAR LISTEDE KALACAK </t>
  </si>
  <si>
    <t>PD4 DIA %2.271000/2000 CC.M.KAPAKLI CIFTLI (MX.)</t>
  </si>
  <si>
    <t>FEBIND 125 MG SUDA DAGILABILEN TABLET (28 TABLET)</t>
  </si>
  <si>
    <t>C09BB04</t>
  </si>
  <si>
    <t>perindopril and amlodipine</t>
  </si>
  <si>
    <t>FEBIND 250 MG SUDA DAGILABILEN TABLET (28 TABLET)</t>
  </si>
  <si>
    <t>FIYAT DUSUSU - STOKLARI BITENE KADAR LISTEDE KALACAK  08 OCAK 2016 TARİHLİ FİYAT DEĞERLENDİRME KOMİSYONU KARARINA GÖRE DÖNEMSEL AVRO DEĞERİ 2,1166  TL OLARAK GÜNCELLENMİŞTİR. REFERANS DUSUSU</t>
  </si>
  <si>
    <t>FEBIND 500 MG SUDA DAGILABILEN TABLET (28 TABLET)</t>
  </si>
  <si>
    <t>8+10</t>
  </si>
  <si>
    <t>8+5</t>
  </si>
  <si>
    <t>FESOR 125 MG DAGILABILIR TABLET (28 TABLET)</t>
  </si>
  <si>
    <t>FESOR 250 MG DAGILABILIR TABLET (28 TABLET)</t>
  </si>
  <si>
    <t>FESOR 500 MG DAGILABILIR TABLET (28 TABLET)</t>
  </si>
  <si>
    <t>C09BA04</t>
  </si>
  <si>
    <t>perindopril and diuretics</t>
  </si>
  <si>
    <t>8+1,5</t>
  </si>
  <si>
    <t>FUARTE 250 MG SUDA DAGILABILEN 28 TABLET</t>
  </si>
  <si>
    <t>L01DB01</t>
  </si>
  <si>
    <t>doxorubicin</t>
  </si>
  <si>
    <t>CAELYX 20 MG 1 FLAKON</t>
  </si>
  <si>
    <t>PEGILELIPOZOMAL DOKSORUBISIN HCL</t>
  </si>
  <si>
    <t>TEBLIGIN 6. MADDESI Z BENDINE GORE FIYAT ARTISI - STOKLARI BITENE KADAR LISTEDE KALACAK -   08 OCAK 2016 TARİHLİ FİYAT DEĞERLENDİRME KOMİSYONU KARARINA GÖRE DÖNEMSEL AVRO DEĞERİ 2,1166  TL OLARAK GÜNCELLENMİŞTİR.</t>
  </si>
  <si>
    <t>N02AX52</t>
  </si>
  <si>
    <t>tramadol, combinations</t>
  </si>
  <si>
    <t>325+37,5</t>
  </si>
  <si>
    <t>V03AC02</t>
  </si>
  <si>
    <t>deferiprone</t>
  </si>
  <si>
    <t>FERRIPROX 100 MG/ML 500 ML SURUP</t>
  </si>
  <si>
    <t>DEFERIPRON</t>
  </si>
  <si>
    <t>GERALGINE-HOT TEK KULLANIMLIK GRANUL ICEREN 12 POSET</t>
  </si>
  <si>
    <t>PARASETAMOL + KLORFENIRAMIN MALEAT + PSODOEFEDRININ TUZLARI</t>
  </si>
  <si>
    <t>500+4+60</t>
  </si>
  <si>
    <t>FERRIPROX 500 MG 100 FILM TABLET</t>
  </si>
  <si>
    <t>STOKLARI BITENE KADAR LISTEDE KALACAK -   08 OCAK 2016 TARİHLİ FİYAT DEĞERLENDİRME KOMİSYONU KARARINA GÖRE DÖNEMSEL AVRO DEĞERİ 2,1166  TL OLARAK GÜNCELLENMİŞTİR. FDK KARARINA İSTİNADEN 22 ŞUBAT 2016 TARİHLİ LİSTEDE %3 ARTIŞ ALAMADIĞI İÇİN %3 ARTIŞ VERİLMİŞTİR.-  MALIYET KARTI ILE FIYAT ARTISI</t>
  </si>
  <si>
    <t>DARVOLIN 500 MG 20 TABLET</t>
  </si>
  <si>
    <t>A09AA</t>
  </si>
  <si>
    <t>HAZMOLIN ENTERIK 20 FILM TABLET</t>
  </si>
  <si>
    <t>FLANTADIN 30 MG 10 TABLET</t>
  </si>
  <si>
    <t>S01BA01</t>
  </si>
  <si>
    <t>OZURDEX 0,7 MG INTRAVITREAL IMPLANT</t>
  </si>
  <si>
    <t>DEKSAMETAZON</t>
  </si>
  <si>
    <t>STOKLARI BITENE KADAR LISTEDE KALACAK  -   08 OCAK 2016 TARİHLİ FİYAT DEĞERLENDİRME KOMİSYONU KARARINA GÖRE DÖNEMSEL AVRO DEĞERİ 2,1166  TL OLARAK GÜNCELLENMİŞTİR. REFERANSTAN FIYAT DUSUSU</t>
  </si>
  <si>
    <t>100+16,7</t>
  </si>
  <si>
    <t>DEXOJECT 8 MG/2 ML IM/IV ENJ. COZ. ICEREN AMPUL</t>
  </si>
  <si>
    <t>STOKLARI BITENE KADAR LISTEDE KALACAK - 25 TEMMUZ 2011 TARIHINDE TOPLANAN FIYAT DEGERLENDIRME KOMISYONU KARARLARINA GORE FIYAT ARTISI -   08 OCAK 2016 TARİHLİ FİYAT DEĞERLENDİRME KOMİSYONU KARARINA GÖRE DÖNEMSEL AVRO DEĞERİ 2,1166  TL OLARAK GÜNCELLENMİŞTİR.</t>
  </si>
  <si>
    <t>150+25</t>
  </si>
  <si>
    <t>M01AE14</t>
  </si>
  <si>
    <t>dexibuprofen</t>
  </si>
  <si>
    <t>30+5</t>
  </si>
  <si>
    <t>ARVELES 25 MG FILM KAPLI TABLET (20 TABLET)</t>
  </si>
  <si>
    <t>VITAX 100 MG/16,7 ML INF. ICIN KONSANTRE COZ. ICEREN 1 FLAKON</t>
  </si>
  <si>
    <t>ARVELES 50 MG/ 2 ML ENJEKSIYONLUK COZELTI (6 AMPUL)</t>
  </si>
  <si>
    <t>RE'SEN REFERANS FIYAT DUSUSU - STOKLARI BITENE KADAR LISTEDE KALACAK -   08 OCAK 2016 TARİHLİ FİYAT DEĞERLENDİRME KOMİSYONU KARARINA GÖRE DÖNEMSEL AVRO DEĞERİ 2,1166  TL OLARAK GÜNCELLENMİŞTİR.</t>
  </si>
  <si>
    <t>VITAX 100 MG/16,7 ML IV INFUZYON ICIN STERIL KONSANTRE COZELTI ICEREN 1 FLAKON</t>
  </si>
  <si>
    <t>MEDEK MEDIKAL</t>
  </si>
  <si>
    <t>VITAX 30 MG/5 ML INF. ICIN KONSANTRE COZ. ICEREN 1 FLAKON</t>
  </si>
  <si>
    <t>RE'SEN REFERANS FIYAT DUSUSU - FIRMA DEVRI - STOKLARI BITENE KADAR LISTEDE KALACAK -   08 OCAK 2016 TARİHLİ FİYAT DEĞERLENDİRME KOMİSYONU KARARINA GÖRE DÖNEMSEL AVRO DEĞERİ 2,1166  TL OLARAK GÜNCELLENMİŞTİR.</t>
  </si>
  <si>
    <t>VITAX 30 MG/5 ML INFUZYON ICIN STERIL KONSANTRE COZELTI ICEREN 1 FLAKON</t>
  </si>
  <si>
    <t>VITAX 300 MG/50 ML INF. ICIN KONSANTRE COZ. ICEREN 1 FLAKON</t>
  </si>
  <si>
    <t>DEX-FORTE 50 MG 20 FILM TABLET</t>
  </si>
  <si>
    <t>VITAX 300 MG/50 ML IV INFUZYON ICIN STERIL KONSANTRE COZELTI ICEREN 1 FLAKON</t>
  </si>
  <si>
    <t>08 OCAK 2016 TARİHLİ FİYAT DEĞERLENDİRME KOMİSYONU KARARINA GÖRE DÖNEMSEL AVRO DEĞERİ 2,1166  TL OLARAK GÜNCELLENMİŞTİR. - STOKLAR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</si>
  <si>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OSEFLU 30 MG 10 SASE</t>
  </si>
  <si>
    <t>DEXIREN 25 MG 20 FILM KAPLI TABLET</t>
  </si>
  <si>
    <t>DEXIREN 50 MG/2 ML IM/IV ENJEKSIYON VE INFUZYON ICIN COZELTI ICEREN 6 AMPUL</t>
  </si>
  <si>
    <t>OSEFLU 45 MG 10 KAPSUL</t>
  </si>
  <si>
    <t>DEXMOL 25 MG 20 EFERVESAN TABLET</t>
  </si>
  <si>
    <t>DEXOFEN 25 MG 20 FILM TABLET</t>
  </si>
  <si>
    <t>DEXPRO 25 MG 20 FILM TABLET</t>
  </si>
  <si>
    <t>ENFEXOL 500 MG 10 FILM TABLET</t>
  </si>
  <si>
    <t>ONZYD 8 MG AGIZDA DAGILAN 10 TABLET</t>
  </si>
  <si>
    <t>PLATIN</t>
  </si>
  <si>
    <t>ONZYD 4 MG AGIZDA DAGILAN 10 TABLET</t>
  </si>
  <si>
    <t>A02BC01</t>
  </si>
  <si>
    <t>omeprazole</t>
  </si>
  <si>
    <t>ERBOLIN  20 MG 14 TABLET</t>
  </si>
  <si>
    <t>GROT 50 MG/2 ML I.M./I.V. ENJEKSIYONLUK COZELTI ICEREN 6 AMPUL</t>
  </si>
  <si>
    <t>FIRMA UNVAN DEGISIKLIGI -   08 OCAK 2016 TARİHLİ FİYAT DEĞERLENDİRME KOMİSYONU KARARINA GÖRE DÖNEMSEL AVRO DEĞERİ 2,1166  TL OLARAK GÜNCELLENMİŞTİR.-EKK KARARINA ISTINADEN VERILEN DSF ARTISLARI GRF'YE YANSITILMISTIR.STOKLAR BITENE KADAR LISTEDE KALACAKTIR.</t>
  </si>
  <si>
    <t>KETAVEL 25 MG FILM TABLET (20 TABLET)</t>
  </si>
  <si>
    <t>OLMETEC PLUS 20 MG/25 MG  28 FILM KAPLI TABLET</t>
  </si>
  <si>
    <t>20+25</t>
  </si>
  <si>
    <t>KETAVEL 50 MG 20 FILM TABLET</t>
  </si>
  <si>
    <t>40+25</t>
  </si>
  <si>
    <t>KETAVEL 50 MG 30 FILM TABLET</t>
  </si>
  <si>
    <t>KETESSE 25 MG 20 FILM TABLET</t>
  </si>
  <si>
    <t>C09DX03</t>
  </si>
  <si>
    <t>olmesartan medoxomil, amlodipine and hydrochlorothiazide</t>
  </si>
  <si>
    <t>OLMECOMB PLUS 40/10/12,5 MG 30 FILM KAPLI TABLET</t>
  </si>
  <si>
    <t>40+10+12,5</t>
  </si>
  <si>
    <t>LEODEX 25 MG 20 FILM KAPLI TABLET</t>
  </si>
  <si>
    <t>OLMECOMB PLUS 40/10/25 MG 30 FILM KAPLI TABLET</t>
  </si>
  <si>
    <t>40+10+25</t>
  </si>
  <si>
    <t>FIYAT DUSUSU -   08 OCAK 2016 TARİHLİ FİYAT DEĞERLENDİRME KOMİSYONU KARARINA GÖRE DÖNEMSEL AVRO DEĞERİ 2,1166  TL OLARAK GÜNCELLENMİŞTİR. STOKLAR BITENE KADAR LISTEDE KALACAKTIR FIYAT DUSUSU, FIRMA STOK ZARARLARINI KARSILAMAYI TAAHHUT ETMISTIR.</t>
  </si>
  <si>
    <t>40+5+25</t>
  </si>
  <si>
    <t>LEODEX 50 MG/2 ML ENJEKSIYONLUK COZELTI ICEREN 6 AMPUL</t>
  </si>
  <si>
    <t>FIYAT DUSUSU -   08 OCAK 2016 TARİHLİ FİYAT DEĞERLENDİRME KOMİSYONU KARARINA GÖRE DÖNEMSEL AVRO DEĞERİ 2,1166  TL OLARAK GÜNCELLENMİŞTİR. STOKLAR BITENE KADAR LISTEDE KALACAK FIYAT DUSUSU, FIRMA STOK ZARARLARINI KARSILAMAYI TAAHHUT ETMISTIR.</t>
  </si>
  <si>
    <t>20+5+12,5</t>
  </si>
  <si>
    <t>METADEM 50 MG/2 ML I.M./I.V. ENJEKSIYONLUK COZELTI ICEREN 6 AMPUL</t>
  </si>
  <si>
    <t>STOKLARI BITENE KADAR LISTEDE KALACAK  08 OCAK 2016 TARİHLİ FİYAT DEĞERLENDİRME KOMİSYONU KARARINA GÖRE DÖNEMSEL AVRO DEĞERİ 2,1166  TL OLARAK GÜNCELLENMİŞTİR. REFERANS DUSUSU, FIYAT DUSUSU, FIRMA STOK ZARARLARINI KARSILAMAYI TAAHHUT ETMISTIR.</t>
  </si>
  <si>
    <t>40+5+12,5</t>
  </si>
  <si>
    <t>RASTEL 25 MG 20 CENTIKLI FILM TABLET</t>
  </si>
  <si>
    <t>C09DB02</t>
  </si>
  <si>
    <t>olmesartan medoxomil and amlodipine</t>
  </si>
  <si>
    <t>HIPERSAR COMBO 20/5 MG 28 FILM TABLET</t>
  </si>
  <si>
    <t>20+5</t>
  </si>
  <si>
    <t>REVAFEN 50 MG/ 2 ML IM7IV ENJEKSIYONVE INFUZYON ICIN COZELTI ICEREN 6 AMPUL</t>
  </si>
  <si>
    <t>HAVER FARMA</t>
  </si>
  <si>
    <t>STOKLARI BITENE KADAR LISTEDE KALACAK  08 OCAK 2016 TARİHLİ FİYAT DEĞERLENDİRME KOMİSYONU KARARINA GÖRE DÖNEMSEL AVRO DEĞERİ 2,1166  TL OLARAK GÜNCELLENMİŞTİR. REFERANS DUSUSU</t>
  </si>
  <si>
    <t>HIPERSAR COMBO 40/5 MG 28 FILM TABLET</t>
  </si>
  <si>
    <t>40+5</t>
  </si>
  <si>
    <t>SEPREMIL 50 MG/2 ML I.M./I.V. ENJEKSIYONLUK COZELTI (6 AMPUL)</t>
  </si>
  <si>
    <t>HIPERSAR COMBO 40/10 MG 28 FILM TABLET</t>
  </si>
  <si>
    <t>40+10</t>
  </si>
  <si>
    <t>OLMECOMB 40/10 MG 28 FILM KAPLI TABLET</t>
  </si>
  <si>
    <t>SERTOFEN 25 MG 20 FILM TABLET</t>
  </si>
  <si>
    <t>BARKOD DUZELTMESI -   08 OCAK 2016 TARİHLİ FİYAT DEĞERLENDİRME KOMİSYONU KARARINA GÖRE DÖNEMSEL AVRO DEĞERİ 2,1166  TL OLARAK GÜNCELLENMİŞTİR.STOKLAR BITENE KADAR LISTEDE KALACAKTIR. FIYAT DUSUSU, FIRMA STOK ZARARLARINI KARSILAMAYI TAAHHUT ETMISTIR.</t>
  </si>
  <si>
    <t>SERTOFEN 50 MG/2 ML ENJEKSIYONLUK COZELTI ICEREN 6 AMPUL</t>
  </si>
  <si>
    <t>OLMECOMB 40/5 MG 28 FILM KAPLI TABLET</t>
  </si>
  <si>
    <t>FIYAT DUSUSU - BARKOD DUZELTMESI -   08 OCAK 2016 TARİHLİ FİYAT DEĞERLENDİRME KOMİSYONU KARARINA GÖRE DÖNEMSEL AVRO DEĞERİ 2,1166  TL OLARAK GÜNCELLENMİŞTİR.STOKLAR BITENE KADAR LISTEDE KALACAKTIR. FIYAT DUSUSU, FIRMA STOK ZARARLARINI KARSILAMAYI TAAHHUT ETMISTIR.</t>
  </si>
  <si>
    <t>OLMETEC 40 MG 28 FILM TABLET</t>
  </si>
  <si>
    <t>STOKLARI BITENE KADAR LISTEDE KALACAK -   08 OCAK 2016 TARİHLİ FİYAT DEĞERLENDİRME KOMİSYONU KARARINA GÖRE DÖNEMSEL AVRO DEĞERİ 2,1166  TL OLARAK GÜNCELLENMİŞTİR. REFERANS DUSUSU</t>
  </si>
  <si>
    <t>OLMEDAY 10 MG 28 FILM TABLET</t>
  </si>
  <si>
    <t>OLMETEC 10 MG 28 FILM TABLET</t>
  </si>
  <si>
    <t>OLMEDAY 20 MG 28 FILM TABLET</t>
  </si>
  <si>
    <t>VELORES 25 MG FILM KAPLI TABLET (20 FILM KAPLI TABLET)</t>
  </si>
  <si>
    <t>25+500</t>
  </si>
  <si>
    <t>STOKLARI BITENE KADAR LISTEDE KALACAK 08 OCAK 2016 TARİHLİ FİYAT DEĞERLENDİRME KOMİSYONU KARARINA GÖRE DÖNEMSEL AVRO DEĞERİ 2,1166  TL OLARAK GÜNCELLENMİŞTİR. RESEN REFERANSTAN FIYAT DUSUSU</t>
  </si>
  <si>
    <t>DEXPASS 50/300 MG 20 FILM KAPLI TABLET</t>
  </si>
  <si>
    <t>DESTIYO 25 MG/8 MG 14 FILM KAPLI TABLET</t>
  </si>
  <si>
    <t>DESTIYO 25MG/4MG 20 FILM KAPLI TABLET</t>
  </si>
  <si>
    <t>STOKLARI BITENE KADAR LISTEDE KALACAK 08 OCAK 2016 TARİHLİ FİYAT DEĞERLENDİRME KOMİSYONU KARARINA GÖRE DÖNEMSEL AVRO DEĞERİ 2,1166  TL OLARAK GÜNCELLENMİŞTİR.-ESDEGERI KOLONU 1 OLARAK DEGISTIRILDI RESEN REFERANSTAN FIYAT DUSUSU</t>
  </si>
  <si>
    <t>DETROITS 25MG/4MG FILM KAPLI TABLET (20 TABLET)</t>
  </si>
  <si>
    <t>RE'SEN REFERANS DUSUSU -   08 OCAK 2016 TARİHLİ FİYAT DEĞERLENDİRME KOMİSYONU KARARINA GÖRE DÖNEMSEL AVRO DEĞERİ 2,1166  TL OLARAK GÜNCELLENMİŞTİR.-ESDEGERI KOLONU 1 OLARAK DEGISTIRILDI STOKLAR BITENE KADAR LISTEDE KALACAKTIR  RESEN REFERANSTAN FIYAT DUSUSU</t>
  </si>
  <si>
    <t>DETROITS 25MG/8MG FILM KAPLI TABLET (14 TABLET)</t>
  </si>
  <si>
    <t>DEXCORIL 25 MG/8 MG 14 EFERVESAN TABLET</t>
  </si>
  <si>
    <t>OXALITIN 100 MG/20 ML IV INFUZYON ICIN KONSANTRE COZELTI ICEREN FLAKON</t>
  </si>
  <si>
    <t>DEXCORIL 25/4 MG 20 EFERVESAN TABLET</t>
  </si>
  <si>
    <t>REFERANS ULKE VE FIYAT DUZELTMESI - STOKLARI BITENE KADAR LISTEDE KALACAK -   08 OCAK 2016 TARİHLİ FİYAT DEĞERLENDİRME KOMİSYONU KARARINA GÖRE DÖNEMSEL AVRO DEĞERİ 2,1166  TL OLARAK GÜNCELLENMİŞTİR.</t>
  </si>
  <si>
    <t>OXALITIN 50 MG/10 ML IV INFUZYON ICIN KONSANTRE COZELTI ICEREN FLAKON</t>
  </si>
  <si>
    <t>FIRMA DEVRI - STOKLARI BITENE KADAR LISTEDE KALACAK - FIYAT DUSUSU (FIRMA STOK ZARARINI KARSILAMAYI TAAHHUT ETMISTIR) -   08 OCAK 2016 TARİHLİ FİYAT DEĞERLENDİRME KOMİSYONU KARARINA GÖRE DÖNEMSEL AVRO DEĞERİ 2,1166  TL OLARAK GÜNCELLENMİŞTİR.</t>
  </si>
  <si>
    <t>G04BD04</t>
  </si>
  <si>
    <t>oxybutynin</t>
  </si>
  <si>
    <t>FIYAT DUZELTMESI- 06 TEMMUZ 2012 TARIHINDE TOPLANAN FIYAT DEGERLENDIRME KOMISYONU KARARLARINA GORE TEBLIGIN 5-1-A MADDESI GEREGI %14,87 ORANINDA FIYAT ARTISI-STOKLAR BITENE KADAR LISTEDE KALACAK 08 OCAK 2016 TARİHLİ FİYAT DEĞERLENDİRME KOMİSYONU KARARINA GÖRE DÖNEMSEL AVRO DEĞERİ 2,1166  TL OLARAK GÜNCELLENMİŞTİR.</t>
  </si>
  <si>
    <t>G03DC02</t>
  </si>
  <si>
    <t>norethisterone</t>
  </si>
  <si>
    <t>PRIMOLUT-N 5 MG 30 TABLET</t>
  </si>
  <si>
    <t>NORETISTERON</t>
  </si>
  <si>
    <t>555+75</t>
  </si>
  <si>
    <t>FIYAT DUSUSU - FIRMA STOK ZARARLARINI KARSILAMAYI TAAHHUT ETMISTIR.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</si>
  <si>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STENOR 4 MG/4 ML IV INF. ICIN ENJ.COZ.ICEREN 10 AMPUL</t>
  </si>
  <si>
    <t>GLOBAL PHARMA</t>
  </si>
  <si>
    <t>C05AE01</t>
  </si>
  <si>
    <t>glyceryl trinitrate</t>
  </si>
  <si>
    <t>RECTODERM %0,4 REKTAL MERHEM 30 G</t>
  </si>
  <si>
    <t>PHARMIST GROUP</t>
  </si>
  <si>
    <t>BEPANTHEN 20 PASTIL</t>
  </si>
  <si>
    <t>FIYAT DUSUSU - FIRMA STOK ZARARLARINI KARSILAMAYI TAAHHUT ETMISTIR. - STOKLARI BITENE KADAR LISTEDE KALACAK  08 OCAK 2016 TARİHLİ FİYAT DEĞERLENDİRME KOMİSYONU KARARINA GÖRE DÖNEMSEL AVRO DEĞERİ 2,1166  TL OLARAK GÜNCELLENMİŞTİR.</t>
  </si>
  <si>
    <t>5+12,5</t>
  </si>
  <si>
    <t>D11A</t>
  </si>
  <si>
    <t>BEPANTHEN PLUS KREM 30 G</t>
  </si>
  <si>
    <t>DEKSPANTENOL + KLORHEKSIDIN HCL</t>
  </si>
  <si>
    <t>B05AA05</t>
  </si>
  <si>
    <t>dextran</t>
  </si>
  <si>
    <t>BIOFLEKS DEKSTRAN-40 IZOTONIK SODYUM KLORUR SOL (PVC TORBA) 500 ML SETLI</t>
  </si>
  <si>
    <t>GRIPAMOL TABLET</t>
  </si>
  <si>
    <t>FIYAT DUSUSU (%60 LIK SINIRIN ALTINA DUSMUSTUR) - STOKLARI BITENE KADAR LISTEDE KALACAK -   08 OCAK 2016 TARİHLİ FİYAT DEĞERLENDİRME KOMİSYONU KARARINA GÖRE DÖNEMSEL AVRO DEĞERİ 2,1166  TL OLARAK GÜNCELLENMİŞTİR.</t>
  </si>
  <si>
    <t>VICKS VAPODRY 120 ML SURUP</t>
  </si>
  <si>
    <t>A10BX03</t>
  </si>
  <si>
    <t>nateglinide</t>
  </si>
  <si>
    <t>120+1000</t>
  </si>
  <si>
    <t>90+90</t>
  </si>
  <si>
    <t>120+500</t>
  </si>
  <si>
    <t>120+850</t>
  </si>
  <si>
    <t>G01AC05</t>
  </si>
  <si>
    <t>dequalinium</t>
  </si>
  <si>
    <t>STOKLARI BITENE KADAR LISTEDE KALACAK -KURUN 2,00 TL DEN 2,0787 TL YE ARTMASI SONUCU HAKEDILEN ARTISI ALMAMIS URUNLERIN DSF SI ARTTIRILDI. 3 OCAK 2017 TARIHLI FIYAT DEGERLENDIRME KOMISYONU KARARINA GORE DONEMSEL AVRO DEĞERİ 2,3421 TL OLARAK GUNCELLENMISTIR.  14 SUBAT 2018 TARIHLI FIYAT DEGERLENDIRME KOMISYONU KARARINA GORE AVRO DEGERI 2,6934 TL OLARAK GUNCELLENMISTIR.   GERCEK KAYNAK FIYAT/KAYNAK ULKE GUNCELLEME</t>
  </si>
  <si>
    <t>DELTYBA 50 MG 40 FILM TABLET</t>
  </si>
  <si>
    <t>ARMANAKS 550 MG FORT 20 TABLET</t>
  </si>
  <si>
    <t>D01AE22</t>
  </si>
  <si>
    <t>naftifine</t>
  </si>
  <si>
    <t>EXODERIL 10 MG 30 GR KREM</t>
  </si>
  <si>
    <t>TEBLIGIN 6 AA MADDESINE GORE FIYAT ARTISI -STOKLARI BITENE KADAR LISTEDE KALACAK -   08 OCAK 2016 TARİHLİ FİYAT DEĞERLENDİRME KOMİSYONU KARARINA GÖRE DÖNEMSEL AVRO DEĞERİ 2,1166  TL OLARAK GÜNCELLENMİŞTİR.</t>
  </si>
  <si>
    <t xml:space="preserve">EKLEME YENI URUN.STOKLAR BITENE KADAR LISTEDE KALACAKTIR </t>
  </si>
  <si>
    <t>MALTOFER 100 MG/5 ML ORAL COZELTI 20 X 5 ML</t>
  </si>
  <si>
    <t xml:space="preserve">EKLEME- YENİ ÜRÜN - FİRMA DEVRİ-EKK KARARINA ISTINADEN VERILEN DSF ARTISLARI GRF'YE YANSITILMISTIR.STOKLAR BITENE KADAR LISTEDE KALACAKTIR </t>
  </si>
  <si>
    <t xml:space="preserve">EKLEME- YENI URUN - FIRMA DEVRİ-EKK KARARINA ISTINADEN VERILEN DSF ARTISLARI GRF'YE YANSITILMISTIR.STOKLAR BITENE KADAR LISTEDE KALACAKTIR </t>
  </si>
  <si>
    <t>AIRFIX 4 MG 28 CIGNEME TABLETI</t>
  </si>
  <si>
    <t>VEGAFERON 50 MG 30 FILM TABLET</t>
  </si>
  <si>
    <t>VEGAFERON 50 MG/ML ORAL DAMLA 30 ML</t>
  </si>
  <si>
    <t>RE'SEN REFERANS FIYAT DUSUSU -   08 OCAK 2016 TARİHLİ FİYAT DEĞERLENDİRME KOMİSYONU KARARINA GÖRE DÖNEMSEL AVRO DEĞERİ 2,1166  TL OLARAK GÜNCELLENMİŞTİR. STOKLAR BITENE KADAR LISTEDE KALACAK</t>
  </si>
  <si>
    <t>FERPLEX 40 MG ORAL COZELTI</t>
  </si>
  <si>
    <t>R03BA07</t>
  </si>
  <si>
    <t>FERPLEX FOL 40 MG / 0.185 MG ORAL COZELTI</t>
  </si>
  <si>
    <t>ELOCON %0,1 30 GR KREM</t>
  </si>
  <si>
    <t>XGEVA 120 MG SC. ENJEKSIYONLUK COZ. ICEREN 1 FLAKON</t>
  </si>
  <si>
    <t>AERIUS 0,5 MG/ML 150 ML SURUP</t>
  </si>
  <si>
    <t>J01MA14</t>
  </si>
  <si>
    <t>MOXDAY 400 MG 5 FILM TABLET</t>
  </si>
  <si>
    <t>INTEGRI ILAC</t>
  </si>
  <si>
    <t>DESLORAN 2,5 MG/5 ML 150 ML SURUP</t>
  </si>
  <si>
    <t>STOKLARI BITENE KADAR LISTEDE KALACAK -   08 OCAK 2016 TARİHLİ FİYAT DEĞERLENDİRME KOMİSYONU KARARINA GÖRE DÖNEMSEL AVRO DEĞERİ 2,1166  TL OLARAK GÜNCELLENMİŞTİR.  REFERANS DUSUSU</t>
  </si>
  <si>
    <t>MOKSINE 400 MG 7 FILM TABLET</t>
  </si>
  <si>
    <t>R03DC53 </t>
  </si>
  <si>
    <t>AIRCOMB 5/10 MG 30 FILM KAPLI TABLET</t>
  </si>
  <si>
    <t>MOXDAY 400 MG 7 FILM TABLET</t>
  </si>
  <si>
    <t>N06AX11</t>
  </si>
  <si>
    <t>mirtazapine</t>
  </si>
  <si>
    <t>AIRCOMB 5/10 MG 90 FILM KAPLI TABLET</t>
  </si>
  <si>
    <t>N06AX17</t>
  </si>
  <si>
    <t>milnacipran</t>
  </si>
  <si>
    <t>IXEL 25 MG 28 KAPSUL</t>
  </si>
  <si>
    <t>MILNASIPRAN</t>
  </si>
  <si>
    <t>MONDES 5/10 MG FILM TABLET (30 TABLET)</t>
  </si>
  <si>
    <t>REFERANS DUSUSU (TEBLIGIN 9. MADDESINE ISTINADEN %3 DEN AZ DUSUS OLDUGU IÇIN FIYAT DEGISMEDI) - STOKLARI BITENE KADAR LISTEDE KALACAK -   08 OCAK 2016 TARİHLİ FİYAT DEĞERLENDİRME KOMİSYONU KARARINA GÖRE DÖNEMSEL AVRO DEĞERİ 2,1166  TL OLARAK GÜNCELLENMİŞTİR. FIYAT DUSUSU, FIRMA STOK ZARARLARINI KARSILAMAYI TAAHHUT ETMISTIR</t>
  </si>
  <si>
    <t>IXEL 50 MG 56 KAPSUL</t>
  </si>
  <si>
    <t>ZESPIRA PLUS 5/10 MG 30 FILM KAPLI TABLET</t>
  </si>
  <si>
    <t>A10BF02</t>
  </si>
  <si>
    <t>miglitol</t>
  </si>
  <si>
    <t>DORMICUM 5 MG/5 ML 10 AMPUL</t>
  </si>
  <si>
    <t>TEBLIGIN 6. MADDESI F BENDINE GORE FIYAT ARTISI -   08 OCAK 2016 TARİHLİ FİYAT DEĞERLENDİRME KOMİSYONU KARARINA GÖRE DÖNEMSEL AVRO DEĞERİ 2,1166  TL OLARAK GÜNCELLENMİŞTİR.-STOKLAR BITENE KADAR LISTEDE KALACAK REFERANSTAN FIYAT DUSUSU</t>
  </si>
  <si>
    <t>DEMIZOLAM  15 MG/3 ML IM/IV ENJEKTABL SOLUSYON</t>
  </si>
  <si>
    <t>2,5+120</t>
  </si>
  <si>
    <t>A03FA01</t>
  </si>
  <si>
    <t>metoclopramide</t>
  </si>
  <si>
    <t>CLOPRAM 10 MG/2 ML IM/IV ENJ. COZ. ICEREN 5 AMPUL</t>
  </si>
  <si>
    <t>ADVANTAN  60 GR KREM</t>
  </si>
  <si>
    <t>SATIS IZNI ALDIKTAN SONRA PAZARA SUNULABILIR-STOKLARI BITENE KADAR LISTEDE KALACAK  -   08 OCAK 2016 TARİHLİ FİYAT DEĞERLENDİRME KOMİSYONU KARARINA GÖRE DÖNEMSEL AVRO DEĞERİ 2,1166  TL OLARAK GÜNCELLENMİŞTİR.</t>
  </si>
  <si>
    <t>ADVANTAN S COZELTI %0,1 50 ML</t>
  </si>
  <si>
    <t>REFERANSTAN FIYAT DUSUSU-STOKLARI BITENE KADAR LISTEDE KALACAK -   08 OCAK 2016 TARİHLİ FİYAT DEĞERLENDİRME KOMİSYONU KARARINA GÖRE DÖNEMSEL AVRO DEĞERİ 2,1166  TL OLARAK GÜNCELLENMİŞTİR.</t>
  </si>
  <si>
    <t>A10BD14</t>
  </si>
  <si>
    <t>metformin and repaglinide</t>
  </si>
  <si>
    <t>1+1000</t>
  </si>
  <si>
    <t>1+500</t>
  </si>
  <si>
    <t>2+1000</t>
  </si>
  <si>
    <t>MINIRIN MELT 120 MCG ORAL LIYOFILIZAT 30 TABLET</t>
  </si>
  <si>
    <t>2+500</t>
  </si>
  <si>
    <t>MINIRIN MELT 60 MCG ORAL LIYOFILIZAT 30 TABLET</t>
  </si>
  <si>
    <t>15+1000</t>
  </si>
  <si>
    <t xml:space="preserve">
PORTEKIZ
  ITALYA </t>
  </si>
  <si>
    <t>OCTOSTIM 15 MCG/ML IV/SC ENJEKSIYON ICIN COZELTI ICEREN 1 AMPUL</t>
  </si>
  <si>
    <t>30+1000</t>
  </si>
  <si>
    <t>G03AC09</t>
  </si>
  <si>
    <t>desogestrel</t>
  </si>
  <si>
    <t>DESIRETT 75 MIKROGRAM 28 FILM TABLET</t>
  </si>
  <si>
    <t>DESOGESTREL</t>
  </si>
  <si>
    <t>PIOCOMB 15/1000 MG 30 FILM KAPLI TABLET</t>
  </si>
  <si>
    <t>LEGALON FORT 60 KAPSUL</t>
  </si>
  <si>
    <t>PIOCOMB 30/1000 MG 30 FILM KAPLI TABLET</t>
  </si>
  <si>
    <t>ARTRODAR 50 MG 60 KAPSUL</t>
  </si>
  <si>
    <t>DUEPIO 15/500 MG 30 EFERVESAN TABLET</t>
  </si>
  <si>
    <t>A06AD17</t>
  </si>
  <si>
    <t>sodium phosphate</t>
  </si>
  <si>
    <t>FLEET PHOSPHO-SODA ORAL LAKSATIF</t>
  </si>
  <si>
    <t>0,9+2,4</t>
  </si>
  <si>
    <t>DUPHASTON 10 MG 20 TABLET</t>
  </si>
  <si>
    <t>ALGESAL SURACTIVE %10+ %1 MERHEM (40 G)</t>
  </si>
  <si>
    <t>FENOTRAL 12.5 MG/5 ML SURUP, 100 ML</t>
  </si>
  <si>
    <t>FUNOCORD 15 G KREM</t>
  </si>
  <si>
    <t>J07AJ52</t>
  </si>
  <si>
    <t>pertussis, purified antigen, combinations with toxoids</t>
  </si>
  <si>
    <t>INFANRIX IPV-HIB</t>
  </si>
  <si>
    <t>DUEPIO 15/850 MG 30 EFERVESAN TABLET</t>
  </si>
  <si>
    <t>PENTAXIM 1 FLK+1 ENJ. 1 DOZ</t>
  </si>
  <si>
    <t>TEBLIGIN 6. MADDESI Y BENDINE GORE REFERANS FIYAT ARTISI - URUN ISIM DEGISIKLIGI - STOKLARI BITENE KADAR LISTEDE KALACAK -   08 OCAK 2016 TARİHLİ FİYAT DEĞERLENDİRME KOMİSYONU KARARINA GÖRE DÖNEMSEL AVRO DEĞERİ 2,1166  TL OLARAK GÜNCELLENMİŞTİR.</t>
  </si>
  <si>
    <t>HEXAXIM 0,5 ML IM ENJEKSIYONLUK SUSPANSIYON ICEREN KULLANIMA HAZIR SUSPANSIYON</t>
  </si>
  <si>
    <t>KOMPENSAN 340 MG 20 TABLET</t>
  </si>
  <si>
    <t>M02AA15</t>
  </si>
  <si>
    <t>ACTINOMA %3 JEL</t>
  </si>
  <si>
    <t>JANUMET 50/850 MG 56 FILM KAPLI TABLET</t>
  </si>
  <si>
    <t>50+850</t>
  </si>
  <si>
    <t>AKLOFEN %3 JEL (30 GR)</t>
  </si>
  <si>
    <t>REFERANSTAN FIYAT DUSUSU - STOKLARI BITENE KADAR LISTEDE KALACAK -   08 OCAK 2016 TARİHLİ FİYAT DEĞERLENDİRME KOMİSYONU KARARINA GÖRE DÖNEMSEL AVRO DEĞERİ 2,1166  TL OLARAK GÜNCELLENMİŞTİR. REFERANS DUSUSU</t>
  </si>
  <si>
    <t>DICLOFIX 50 MG 20 EFERVESAN TABLET</t>
  </si>
  <si>
    <t>A14AA04</t>
  </si>
  <si>
    <t>metenolone</t>
  </si>
  <si>
    <t>PRIMOBOLAN DEPOT 100 MG 1 AMPUL</t>
  </si>
  <si>
    <t>METENOLON ENANTAT</t>
  </si>
  <si>
    <t>DIFENJECT 75 MG/3 ML IM ENJEKSIYONLUK 10 AMPUL</t>
  </si>
  <si>
    <t>G03BB01</t>
  </si>
  <si>
    <t>mesterolone</t>
  </si>
  <si>
    <t>PROVIRON 25 MG 20 TABLET</t>
  </si>
  <si>
    <t>MESTEROLON</t>
  </si>
  <si>
    <t>5+90</t>
  </si>
  <si>
    <t>MIYADREN RETARD 100 MG 10 TABLET</t>
  </si>
  <si>
    <t>MEMORIX 10 MG/G 100 GR ORAL DAMLA</t>
  </si>
  <si>
    <t>MG/G</t>
  </si>
  <si>
    <t>CODEFEN 50/50 MG 20 EFERVESAN TABLET</t>
  </si>
  <si>
    <t>50+50</t>
  </si>
  <si>
    <t>RE'SEN REFERANS FIYAT DUSUSU - STOKLARI BITENE KADAR LISTEDE KALACAK -   08 OCAK 2016 TARİHLİ FİYAT DEĞERLENDİRME KOMİSYONU KARARINA GÖRE DÖNEMSEL AVRO DEĞERİ 2,1166  TL OLARAK GÜNCELLENMİŞTİR. RESEN REFERANSTAN FIYAT DUSUSU</t>
  </si>
  <si>
    <t>DICLOMEC PLUS %1.16 + %0.25 JEL</t>
  </si>
  <si>
    <t>FIYAT DUSUSU - STOKLARI BITENE KADAR LISTEDE KALACAK -   08 OCAK 2016 TARİHLİ FİYAT DEĞERLENDİRME KOMİSYONU KARARINA GÖRE DÖNEMSEL AVRO DEĞERİ 2,1166  TL OLARAK GÜNCELLENMİŞTİR. RESEN REFERANS DUSUSU</t>
  </si>
  <si>
    <t>EMAXIN 20 MG 100 EFERVESAN TABLET</t>
  </si>
  <si>
    <t>MUSCOFLEX DUO %0,25+%1,16 JEL (30 G)</t>
  </si>
  <si>
    <t>MUSCOFLEX DUO 75/8 MG DEGISTIRILMIS SALIM TABLET (14 TABLET)</t>
  </si>
  <si>
    <t>RE'SEN REFERANS FIYAT DUSUSU - STOKLARI BITENE KADAR LISTEDE KALACAK -   08 OCAK 2016 TARİHLİ FİYAT DEĞERLENDİRME KOMİSYONU KARARINA GÖRE DÖNEMSEL AVRO DEĞERİ 2,1166  TL OLARAK GÜNCELLENMİŞTİR. REFERANSTAN FIYAT ARTISI</t>
  </si>
  <si>
    <t>STOKLARI BITENE KADAR LISTEDE KALACAK  08 OCAK 2016 TARİHLİ FİYAT DEĞERLENDİRME KOMİSYONU KARARINA GÖRE DÖNEMSEL AVRO DEĞERİ 2,1166  TL OLARAK GÜNCELLENMİŞTİR. REFERANSTAN FIYAT ARTISI</t>
  </si>
  <si>
    <t>TECFIDERA 120 MG ENTERIK SERT KAPSUL (14 KAPSUL)</t>
  </si>
  <si>
    <t>FIRMA DEVRI - STOKLARI BITENE KADAR LISTEDE KALACAK -   08 OCAK 2016 TARİHLİ FİYAT DEĞERLENDİRME KOMİSYONU KARARINA GÖRE DÖNEMSEL AVRO DEĞERİ 2,1166  TL OLARAK GÜNCELLENMİŞTİR. REFERANS ARTISI</t>
  </si>
  <si>
    <t>EMAXIN 10 MG 100 EFERVESAN TABLET</t>
  </si>
  <si>
    <t xml:space="preserve">FIYAT DUSUSU - STOKLARI BITENE KADAR LISTEDE KALACAK -   08 OCAK 2016 TARİHLİ FİYAT DEĞERLENDİRME KOMİSYONU KARARINA GÖRE DÖNEMSEL AVRO DEĞERİ 2,1166  TL OLARAK GÜNCELLENMİŞTİR. REFERANS ARTISI </t>
  </si>
  <si>
    <t>TECFIDERA 240 MG ENTERIK SERT KAPSUL (56 KAPSUL)</t>
  </si>
  <si>
    <t>G02AD02</t>
  </si>
  <si>
    <t>dinoprostone</t>
  </si>
  <si>
    <t>PROPESS OVUL 10 MG 1 OVUL</t>
  </si>
  <si>
    <t>DINOPROSTON</t>
  </si>
  <si>
    <t>B01AC07</t>
  </si>
  <si>
    <t>dipyridamole</t>
  </si>
  <si>
    <t>J01FA13</t>
  </si>
  <si>
    <t>DYNABAC 10 ENTERIK KAPLI TABLET</t>
  </si>
  <si>
    <t>DIRITROMISIN</t>
  </si>
  <si>
    <t>C02CA04</t>
  </si>
  <si>
    <t>doxazosin</t>
  </si>
  <si>
    <t>CARDURA XL 8 MG 30 KONTROLLU SALIM TABLETI</t>
  </si>
  <si>
    <t>DOXORUBICIN KOCAK 50 MG IV/INTRAVESIKAL INFUZYON ICIN LIYOFILIZE TOZ ICEREN 1 FLK+1 AMP</t>
  </si>
  <si>
    <t>DOXO-TEVA 50 MG ENJEKTABL LIYOFILIZE TOZ ICEREN FLAKON</t>
  </si>
  <si>
    <t>M01AC06</t>
  </si>
  <si>
    <t>meloxicam</t>
  </si>
  <si>
    <t>MOTIS 10 MG 21TABLET</t>
  </si>
  <si>
    <t>RUNOMEX FORT 15 MG 10 TABLET</t>
  </si>
  <si>
    <t>ALZAMED 10 MG 28 FILM TABLET</t>
  </si>
  <si>
    <t>08 OCAK 2016 TARİHLİ FİYAT DEĞERLENDİRME KOMİSYONU KARARINA GÖRE DÖNEMSEL AVRO DEĞERİ 2,1166  TL OLARAK GÜNCELLENMİŞTİR.. - STOKLARI BITENE KADAR LISTEDE KALACAK-EKK KARARINA ISTINADEN VERILEN DSF ARTISLARI GRF'YE YANSITILMISTIR</t>
  </si>
  <si>
    <t>LUDIOMIL  25 MG 30 TABLET</t>
  </si>
  <si>
    <t>A02AD02</t>
  </si>
  <si>
    <t>magaldrate</t>
  </si>
  <si>
    <t>RIOPAN 800 MG 20 CIGNEME TABLETI</t>
  </si>
  <si>
    <t xml:space="preserve">MAGALDRAT </t>
  </si>
  <si>
    <t>ALZAMED 5 MG 28 FILM TABLET</t>
  </si>
  <si>
    <t>TEBLIGIN 6. MADDESI AA BENDINE GORE FIYAT ARTISI - STOKLARI BITENE KADAR LISTEDE KALACAK -   08 OCAK 2016 TARİHLİ FİYAT DEĞERLENDİRME KOMİSYONU KARARINA GÖRE DÖNEMSEL AVRO DEĞERİ 2,1166  TL OLARAK GÜNCELLENMİŞTİR.-EKK KARARINA ISTINADEN VERILEN DSF ARTISLARI GRF'YE YANSITILMISTIR</t>
  </si>
  <si>
    <t>ALZANCER 10 MG 28 FILM TABLET</t>
  </si>
  <si>
    <t>J05AR10</t>
  </si>
  <si>
    <t xml:space="preserve">lopinavir and ritonavir </t>
  </si>
  <si>
    <t>KALETRA 200 MG/50 MG 120 FILM TABLET</t>
  </si>
  <si>
    <t>LOPINAVIR + RITONAVIR</t>
  </si>
  <si>
    <t>J01FF02</t>
  </si>
  <si>
    <t>lincomycin</t>
  </si>
  <si>
    <t>LINCOCIN 2 ML 600 MG 1 AMPUL</t>
  </si>
  <si>
    <t>ALZANCER 5 MG 28 FILM TABLET</t>
  </si>
  <si>
    <t>3 TEMMUZ 2014 TARIHINDE TOPLANAN FIYAT DEGERLENDIRME KOMISYONU KARARLARINA GORE TEBLIGIN 5-1-A MADDESI GEREGI %15 ORANINDA FIYAT ARTISI - STOKLARI BITENE KADAR LISTEDE KALACAK -   08 OCAK 2016 TARİHLİ FİYAT DEĞERLENDİRME KOMİSYONU KARARINA GÖRE DÖNEMSEL AVRO DEĞERİ 2,1166  TL OLARAK GÜNCELLENMİŞTİR. REFERANS GUNCELLEME</t>
  </si>
  <si>
    <t>ALZANCER EASYTAB 10 MG 28 AGIZDA DAGILAN TABLET</t>
  </si>
  <si>
    <t>FIRMA DEVRI - 27 SUBAT 2013 TARIHINDE TOPLANAN FIYAT DEGERLENDIRME KOMISYONU KARARLARINA GORE TEBLIGIN 5-1-A MADDESI GEREGI %15 ORANINDA FIYAT ARTISI -   08 OCAK 2016 TARİHLİ FİYAT DEĞERLENDİRME KOMİSYONU KARARINA GÖRE DÖNEMSEL AVRO DEĞERİ 2,1166  TL OLARAK GÜNCELLENMİŞTİR.-EKK KARARINA ISTINADEN VERILEN DSF ARTISLARI GRF'YE YANSITILMISTIR.STOKLAR BITENE KADAR LISTEDE KALACAKTIR  17.05.2016 TARIHLI FDK ILE %110,29 DSF ARTISI VERILMISTIR</t>
  </si>
  <si>
    <t>ALZANCER EASYTAB 5 MG 28 AGIZDA DAGILAN TABLET</t>
  </si>
  <si>
    <t>FRANSA 
ITALYA</t>
  </si>
  <si>
    <t>FIYAT DUSUSU - FIRMA STOK ZARARLARINI KARSILAMAYI TAAHHUT ETMISTIR - STOKLARI BITENE KADAR LISTEDE KALACAK -   08 OCAK 2016 TARİHLİ FİYAT DEĞERLENDİRME KOMİSYONU KARARINA GÖRE DÖNEMSEL AVRO DEĞERİ 2,1166  TL OLARAK GÜNCELLENMİŞTİR.</t>
  </si>
  <si>
    <t>DUAL-AIR 2,5/4 MG 90 SASE</t>
  </si>
  <si>
    <t>ALZIL 10 MG 28 FILM TABLET</t>
  </si>
  <si>
    <t>ALZIL 5 MG 14 FILM TABLET</t>
  </si>
  <si>
    <t>LEVMONT 5/10 MG 30 FILM KAPLI TABLET</t>
  </si>
  <si>
    <t>ALZIL 5 MG 28 FILM TABLET</t>
  </si>
  <si>
    <t>FIYAT DUSUSU - FIRMA STOK ZARARLARINI KARSILAMAYI TAAHHUT ETMISTIR - STOKLARI BITENE KADAR LISTEDE KALACAK 08 OCAK 2016 TARİHLİ FİYAT DEĞERLENDİRME KOMİSYONU KARARINA GÖRE DÖNEMSEL AVRO DEĞERİ 2,1166  TL OLARAK GÜNCELLENMİŞTİR.</t>
  </si>
  <si>
    <t>LEVMONT 5/10 MG 90 FILM KAPLI TABLET</t>
  </si>
  <si>
    <t>ARICEPT 10 MG 28 FILM KAPLI TABLET</t>
  </si>
  <si>
    <t>LEVDAY 5 MG 30 EFERVESAN TABLET</t>
  </si>
  <si>
    <t>ARICEPT 5 MG 14 FILM TABLET</t>
  </si>
  <si>
    <t>LEVDAY 5 MG 20 EFERVESAN TABLET</t>
  </si>
  <si>
    <t>ARICEPT 5 MG 28 FILM TABLET</t>
  </si>
  <si>
    <t>G03AB03</t>
  </si>
  <si>
    <t>levonorgestrel and ethinylestradiol</t>
  </si>
  <si>
    <t>MICROGYNON 21 DRAJE</t>
  </si>
  <si>
    <t>ARICEPT EVESS 10 MG 28 AGIZDA DAGILAN TABLET</t>
  </si>
  <si>
    <t>TEBLIGIN 5. MADDESI C BENDINE GORE REFERANSTAN FIYAT ARTISI - STOKLARI BITENE KADAR LISTEDE KALACAK -   08 OCAK 2016 TARİHLİ FİYAT DEĞERLENDİRME KOMİSYONU KARARINA GÖRE DÖNEMSEL AVRO DEĞERİ 2,1166  TL OLARAK GÜNCELLENMİŞTİR. REFERANSTAN FIYAT ARTISI</t>
  </si>
  <si>
    <t>MIRANOVA 21 DRAJE</t>
  </si>
  <si>
    <t>TEBLIGIN 5. MADDESI C BENDINE GORE FIYAT ARTISI - STOKLARI BITENE KADAR LISTEDE KALACAK -   08 OCAK 2016 TARİHLİ FİYAT DEĞERLENDİRME KOMİSYONU KARARINA GÖRE DÖNEMSEL AVRO DEĞERİ 2,1166  TL OLARAK GÜNCELLENMİŞTİR.</t>
  </si>
  <si>
    <t>LEXUR 750 MG 7 FILM TABLET</t>
  </si>
  <si>
    <t>ARYPEZ 10 MG 28 FILM TABLET</t>
  </si>
  <si>
    <t>LEVONIDIN 500 MG 7 FILM TABLET</t>
  </si>
  <si>
    <t>ARYPEZ 5 MG 14 FILM TABLET</t>
  </si>
  <si>
    <t>LEXUR 500 MG 7 FILM TABLET</t>
  </si>
  <si>
    <t>R05DB27</t>
  </si>
  <si>
    <t>levodropropizine</t>
  </si>
  <si>
    <t>DROTUS 30 MG/5 ML 150 ML  SURUP</t>
  </si>
  <si>
    <t>08 OCAK 2016 TARİHLİ FİYAT DEĞERLENDİRME KOMİSYONU KARARINA GÖRE DÖNEMSEL AVRO DEĞERİ 2,1166  TL OLARAK GÜNCELLENMİŞTİR. - STOKLARI BITENE KADAR LISTEDE KALACAK-EKK KARARINA ISTINADEN VERILEN DSF ARTISLARI GRF'YE YANSITILMISTIR</t>
  </si>
  <si>
    <t>N01BB10</t>
  </si>
  <si>
    <t>levobupivacaine</t>
  </si>
  <si>
    <t>50/10</t>
  </si>
  <si>
    <t>DEMENT 10 MG 28 FILM TABLET</t>
  </si>
  <si>
    <t>STOKLARI BITENE KADAR LISTEDE KALACAK - REFERANSTAN FIYAT DUSUSU -   08 OCAK 2016 TARİHLİ FİYAT DEĞERLENDİRME KOMİSYONU KARARINA GÖRE DÖNEMSEL AVRO DEĞERİ 2,1166  TL OLARAK GÜNCELLENMİŞTİR. REFERANSTAN FIYAT ARTISI</t>
  </si>
  <si>
    <t>DAYLEP XR 1000 MG 50 FILM KAPLI TABLET</t>
  </si>
  <si>
    <t>RE'SEN REFERANS FIYAT DUSUSU (%60 LIK SINIRIN ALTINA DUSMUSTUR) - STOKLARI BITENE KADAR LISTEDE KALACAK -   08 OCAK 2016 TARİHLİ FİYAT DEĞERLENDİRME KOMİSYONU KARARINA GÖRE DÖNEMSEL AVRO DEĞERİ 2,1166  TL OLARAK GÜNCELLENMİŞTİR.</t>
  </si>
  <si>
    <t>DAYLEP XR 750 MG 50 FILM TABLET</t>
  </si>
  <si>
    <t>DEMENT 5 MG 14 FILM TABLET</t>
  </si>
  <si>
    <t>DEMENT 5 MG 28 FILM TABLET</t>
  </si>
  <si>
    <t>DEZIRA 10 MG 28 FILM TABLET</t>
  </si>
  <si>
    <t>RE'SEN REFERANSTAN FIYAT DUSUSU  (%60 LIK SINIRIN ALTINA DUSMUSTUR) - STOKLARI BITENE KADAR LISTEDE KALACAK  -   08 OCAK 2016 TARİHLİ FİYAT DEĞERLENDİRME KOMİSYONU KARARINA GÖRE DÖNEMSEL AVRO DEĞERİ 2,1166  TL OLARAK GÜNCELLENMİŞTİR.</t>
  </si>
  <si>
    <t>EPILEPTAL 1000 MG 50 TABLET</t>
  </si>
  <si>
    <t>DEZIRA 5 MG 14 FILM TABLET</t>
  </si>
  <si>
    <t>EPILEPTAL 250 MG 50 TABLET</t>
  </si>
  <si>
    <t>DEZIRA 5 MG 28 FILM TABLET</t>
  </si>
  <si>
    <t>RE'SEN REFERANSTAN FIYAT DUSUSU (%60 LIK SINIRIN ALTINA DUSMUSTUR - STOKLARI BITENE KADAR LISTEDE KALACAK -   08 OCAK 2016 TARİHLİ FİYAT DEĞERLENDİRME KOMİSYONU KARARINA GÖRE DÖNEMSEL AVRO DEĞERİ 2,1166  TL OLARAK GÜNCELLENMİŞTİR.</t>
  </si>
  <si>
    <t>DOENZA 10 MG 28 FILM TABLET</t>
  </si>
  <si>
    <t>DOENZA 10 MG 90 FILM TABLET</t>
  </si>
  <si>
    <t>LEVEMAX 1000 MG 100 FILM TABLET</t>
  </si>
  <si>
    <t>DOENZA 5 MG 14 FILM TABLET</t>
  </si>
  <si>
    <t>DOENZA 5 MG 28 FILM TABLET</t>
  </si>
  <si>
    <t>RE'SEN REFERANS FIYAT DUSUSU (%60 LIK SINIRIN ALTINA DUSMUSTUR) - STOKLARI BITENE KADAR LISTEDE KALACAK -   08 OCAK 2016 TARİHLİ FİYAT DEĞERLENDİRME KOMİSYONU KARARINA GÖRE DÖNEMSEL AVRO DEĞERİ 2,1166  TL OLARAK GÜNCELLENMİŞTİR.-FIYAT DUSUSU</t>
  </si>
  <si>
    <t>DOENZA ODT 10 MG 28 AGIZDA DAGILAN TABLET</t>
  </si>
  <si>
    <t>LEVEMAX 1000 MG 50 FILM TABLET</t>
  </si>
  <si>
    <t>DOENZA ODT 5 MG 28 AGIZDA DAGILAN TABLET</t>
  </si>
  <si>
    <t>LEVEMAX 250 MG 100 FILM TABLET</t>
  </si>
  <si>
    <t>LEVEMAX 250 MG 50 FILM TABLET</t>
  </si>
  <si>
    <t>LEVEMAX 500 MG 100 FILM TABLET</t>
  </si>
  <si>
    <t>DOZYL 10 MG FILM KAPLI TABLET</t>
  </si>
  <si>
    <t>DOZYL 5 MG FILM KAPLI 14 TABLET</t>
  </si>
  <si>
    <t>LEVEMAX 500 MG 50 FILM TABLET</t>
  </si>
  <si>
    <t>DOZYL 5 MG FILM KAPLI 28 TABLET</t>
  </si>
  <si>
    <t>DOZYL EASY 10 MG AGIZDA DAGILAN 28 TABLET</t>
  </si>
  <si>
    <t>LEVEMAX XR 1000 MG 50 FILM KAPLI TABLET</t>
  </si>
  <si>
    <t>STOKLARI BITENE KADAR LISTEDE KALACAK  08 OCAK 2016 TARİHLİ FİYAT DEĞERLENDİRME KOMİSYONU KARARINA GÖRE DÖNEMSEL AVRO DEĞERİ 2,1166  TL OLARAK GÜNCELLENMİŞTİR.-FIYAT DUSUSU</t>
  </si>
  <si>
    <t>DOZYL EASY 5 MG AGIZDA DAGILAN 28 TABLET</t>
  </si>
  <si>
    <t>STOKLARI BITENE KADAR LISTEDE KALACAK 08 OCAK 2016 TARİHLİ FİYAT DEĞERLENDİRME KOMİSYONU KARARINA GÖRE DÖNEMSEL AVRO DEĞERİ 2,1166  TL OLARAK GÜNCELLENMİŞTİR.-FIYAT DUSUSU</t>
  </si>
  <si>
    <t>LEVEMAX XR 500 MG 50 FILM KAPLI TABLET</t>
  </si>
  <si>
    <t>NEUREM 10 MG 28 FILM TABLET</t>
  </si>
  <si>
    <t>NEUREM 5 MG 28 FILM TABLET</t>
  </si>
  <si>
    <t>NOPEZ 10 MG 28 FILM TABLET</t>
  </si>
  <si>
    <t>R03AC</t>
  </si>
  <si>
    <t>Selective beta-2-adrenoreceptor agonists</t>
  </si>
  <si>
    <t>NOPEZ 5 MG 14 FILM TABLET</t>
  </si>
  <si>
    <t>STOKLARI BITENE KADAR LISTEDE KALACAK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</si>
  <si>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LEVALIN 50 MCG INHALASYON ICIN OLCULU DOZLU AEROSOL</t>
  </si>
  <si>
    <t>STOKLARI BITENE KADAR LISTEDE KALACAK -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</si>
  <si>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L03AA10</t>
  </si>
  <si>
    <t>lenograstim</t>
  </si>
  <si>
    <t>GRANOCYTE 34 FLAKON</t>
  </si>
  <si>
    <t>LENOGRASTIM</t>
  </si>
  <si>
    <t>02 ARALIK 2013 TARIHINDE TOPLANAN FIYAT DEGERLENDIRME KOMISYONU KARARLARINA GORE TEBLIGIN 5-1-A MADDESI GEREGI %15 ORANINDA FIYAT ARTISI - STOKLARI BITENE KADAR LISTEDE KALACAK -   08 OCAK 2016 TARİHLİ FİYAT DEĞERLENDİRME KOMİSYONU KARARINA GÖRE DÖNEMSEL AVRO DEĞERİ 2,1166  TL OLARAK GÜNCELLENMİŞTİR. FIYAT KARARNAMESI GEREGI KOLONUNA 7 EKLENDI</t>
  </si>
  <si>
    <t xml:space="preserve"> 08 OCAK 2016 TARİHLİ FİYAT DEĞERLENDİRME KOMİSYONU KARARINA GÖRE DÖNEMSEL AVRO DEĞERİ 2,1166  TL OLARAK GÜNCELLENMİŞTİR.-KURUN 2,00 TL DEN  2,0787 TL YE ARTMASI SONUCU HAKEDILEN ARTISI ALMAMIS URUNLERIN DSF SI ARTTIRILDI. STOKLAR BITENE KADAR LISTEDE KALACAK</t>
  </si>
  <si>
    <t>VOGAST 30 MG 14 MIKROPELLET KAPSUL</t>
  </si>
  <si>
    <t>VOGAST 30 MG 28 MIKROPELLET KAPSUL</t>
  </si>
  <si>
    <t>A02BX05</t>
  </si>
  <si>
    <t>bismuth subcitrate</t>
  </si>
  <si>
    <t>DENOL 60 TABLET</t>
  </si>
  <si>
    <t>KOLLOIDAL BIZMUT SUBSITRAT(BIZMUT III OKSIT)</t>
  </si>
  <si>
    <t>C10AC04</t>
  </si>
  <si>
    <t>colesevelam</t>
  </si>
  <si>
    <t>MG/MG</t>
  </si>
  <si>
    <t>L01CD02</t>
  </si>
  <si>
    <t>docetaxel</t>
  </si>
  <si>
    <t>DOCETER TEC 40 MG IV INF. COZ. ICEREN FLAKON</t>
  </si>
  <si>
    <t>BERIATE-P 1000 IU IV ENJEKSIYON ICIN LIYOFILIZE TOZ ICEREN 1 FLAKON</t>
  </si>
  <si>
    <t>FARMATEK ILAC</t>
  </si>
  <si>
    <t>DOCEXUS 20 MG/0,5 ML INFUZYON ICIN KONSANTRE COZELTI ICEREN FLAKON</t>
  </si>
  <si>
    <t>3 TEMMUZ 2014 TARIHINDE TOPLANAN FIYAT DEGERLENDIRME KOMISYONU KARARLARINA GORE TEBLIGIN 5-1-A MADDESI GEREGI %15,00 ORANINDA FIYAT ARTISI - STOKLARI BITENE KADAR LISTEDE KALACAK -   08 OCAK 2016 TARİHLİ FİYAT DEĞERLENDİRME KOMİSYONU KARARINA GÖRE DÖNEMSEL AVRO DEĞERİ 2,1166  TL OLARAK GÜNCELLENMİŞTİR.</t>
  </si>
  <si>
    <t>C02LA01</t>
  </si>
  <si>
    <t>reserpine and diuretics</t>
  </si>
  <si>
    <t>REGROTON 20 TABLET</t>
  </si>
  <si>
    <t>KLORTALIDON + REZERPIN</t>
  </si>
  <si>
    <t>DOCEXUS 80 MG/2 ML  INFUZYON ICIN KONSANTRE COZ. ICEREN 1 FLAKON</t>
  </si>
  <si>
    <t>STOKLARI BITENE KADAR LISTEDE KALACAK -   08 OCAK 2016 TARİHLİ FİYAT DEĞERLENDİRME KOMİSYONU KARARINA GÖRE DÖNEMSEL AVRO DEĞERİ 2,1166  TL OLARAK GÜNCELLENMİŞTİR.-EKK KARARINA ISTINADEN VERILEN DSF ARTISLARI GRF'YE YANSITILMISTIR 22.03.2016 TARIHLI FDK KARARINA GORE %6,99 ORANINDA DSF ARTISI VERILMISTIR. REFERANS DURUMU 3 OLARAK DEGISTIRILMISTIR.</t>
  </si>
  <si>
    <t>S01AA01</t>
  </si>
  <si>
    <t>chloramphenicol</t>
  </si>
  <si>
    <t>KEMICETINE OFTALMIK  % 1 5 GR POMAD</t>
  </si>
  <si>
    <t>N03AE01</t>
  </si>
  <si>
    <t>clonazepam</t>
  </si>
  <si>
    <t>RIVOTRIL  2 MG 30 TABLET</t>
  </si>
  <si>
    <t>KLONAZEPAM</t>
  </si>
  <si>
    <t>04 NISAN 2013 TARIHINDE TOPLANAN FIYAT DEGERLENDIRME KOMISYONU KARARLARINA GORE TEBLIGIN 5-1-A MADDESI GEREGI %15,00 ORANINDA FIYAT ARTISI-STOKLARI BITENE KADAR LISTEDE KALACAK -   08 OCAK 2016 TARİHLİ FİYAT DEĞERLENDİRME KOMİSYONU KARARINA GÖRE DÖNEMSEL AVRO DEĞERİ 2,1166  TL OLARAK GÜNCELLENMİŞTİR.-EKK KARARINA ISTINADEN VERILEN DSF ARTISLARI GRF'YE YANSITILMISTIR</t>
  </si>
  <si>
    <t xml:space="preserve">RIVOTRIL 2,5 MG 10 ML DAMLA </t>
  </si>
  <si>
    <t>G03AA12</t>
  </si>
  <si>
    <t>drospirenone and ethinylestradiol</t>
  </si>
  <si>
    <t>DROSMAX 3 MG/30 MCG FILM KAPLI TABLET</t>
  </si>
  <si>
    <t>DROSPIRENON + ETHINYL ESTRADIOL</t>
  </si>
  <si>
    <t>ANAFRANIL 10 MG 30 DRAJE</t>
  </si>
  <si>
    <t>TEXEF PLUS 100/62,5 MG GRANUL ICEREN 20 SASE</t>
  </si>
  <si>
    <t>KLAVULANIK ASIT + SEFPODOKSIM</t>
  </si>
  <si>
    <t>YASMIN 21 FILM TABLET</t>
  </si>
  <si>
    <t>3+0,03</t>
  </si>
  <si>
    <t>CLEANOMISIN 500 MG 14 FILM TABLET</t>
  </si>
  <si>
    <t>PROFENID 1 MG/ML 150 ML SURUP</t>
  </si>
  <si>
    <t>YASMIN 63 FILM TABLET</t>
  </si>
  <si>
    <t>TRULICITY 0,75 MG/0,5 ML KULLANIMA HAZIR ENJEKSIYONLUK COZELTI ICEREN 4 KALEM</t>
  </si>
  <si>
    <t>TRULICITY 1,5 MG/0,5 ML KULLANIMA HAZIR ENJEKSIYONLUK COZELTI ICEREN 4 KALEM</t>
  </si>
  <si>
    <t>SEQUA 100 MG 30 FILM TABLET</t>
  </si>
  <si>
    <t>N06AX21</t>
  </si>
  <si>
    <t>duloxetine</t>
  </si>
  <si>
    <t>CYMBALTA 30 MG 28 KAPSUL</t>
  </si>
  <si>
    <t>RE'SEN REFERANS FIYAT DUSUSU - STOKLARI BITENE KADAR LISTEDE KALACAK -   08 OCAK 2016 TARİHLİ FİYAT DEĞERLENDİRME KOMİSYONU KARARINA GÖRE DÖNEMSEL AVRO DEĞERİ 2,1166  TL OLARAK GÜNCELLENMİŞTİR. REFERANS DUSUSU</t>
  </si>
  <si>
    <t>CYMBALTA 60 MG 28 KAPSUL</t>
  </si>
  <si>
    <t>SEQUA 100 MG 60 FILM TABLET</t>
  </si>
  <si>
    <t>DULAXAT 30 MG KAPSUL (28 KAPSUL)</t>
  </si>
  <si>
    <t>STOKLARI BITENE KADAR LISTEDE KALACAK 08 OCAK 2016 TARİHLİ FİYAT DEĞERLENDİRME KOMİSYONU KARARINA GÖRE DÖNEMSEL AVRO DEĞERİ 2,1166  TL OLARAK GÜNCELLENMİŞTİR. RESEN REFERANS GUNCELLEME</t>
  </si>
  <si>
    <t>SEQUA 25 MG 30 FILM TABLET</t>
  </si>
  <si>
    <t>DULAXAT 60 MG KAPSUL (28 KAPSUL)</t>
  </si>
  <si>
    <t>DULESTER 30 MG 28 KAPSUL</t>
  </si>
  <si>
    <t>SEQUA 300 MG 60 FILM TABLET</t>
  </si>
  <si>
    <t>DULESTER 60 MG 28 KAPSUL</t>
  </si>
  <si>
    <t>STOKLARI BITENE KADAR LISTEDE KALACAK -   08 OCAK 2016 TARİHLİ FİYAT DEĞERLENDİRME KOMİSYONU KARARINA GÖRE DÖNEMSEL AVRO DEĞERİ 2,1166  TL OLARAK GÜNCELLENMİŞTİR.-FIYAT DUSUSU</t>
  </si>
  <si>
    <t>SEQUA 200 MG 30 FILM TABLET</t>
  </si>
  <si>
    <t>RE'SEN REFERANSTAN FIYAT DUSUSU - STOKLARI BITENE KADAR LISTEDE KALACAK -   08 OCAK 2016 TARİHLİ FİYAT DEĞERLENDİRME KOMİSYONU KARARINA GÖRE DÖNEMSEL AVRO DEĞERİ 2,1166  TL OLARAK GÜNCELLENMİŞTİR.-FIYAT DUSUSU</t>
  </si>
  <si>
    <t>SEQUA 300 MG 30 FILM TABLET</t>
  </si>
  <si>
    <t>RE'SEN REFERANSTAN FIYAT DUSUSU (%60 LIK SINIRIN ALTINA DUSMUSTUR) - STOKLARI BITENE KADAR LISTEDE KALACAK -   08 OCAK 2016 TARİHLİ FİYAT DEĞERLENDİRME KOMİSYONU KARARINA GÖRE DÖNEMSEL AVRO DEĞERİ 2,1166  TL OLARAK GÜNCELLENMİŞTİR.-FIYAT DUSUSU</t>
  </si>
  <si>
    <t>DUXALTA 30 MG 28 KAPSUL</t>
  </si>
  <si>
    <t>DUXALTA 60 MG 28 KAPSUL</t>
  </si>
  <si>
    <t>R05CB03</t>
  </si>
  <si>
    <t>carbocisteine</t>
  </si>
  <si>
    <t>MUKOTIK FORT 375 MG 20 TABLET</t>
  </si>
  <si>
    <t>DYLOXIA 30 MG 28 KAPSUL</t>
  </si>
  <si>
    <t>MUKOTIK FORT 375 MG 50 TABLET</t>
  </si>
  <si>
    <t>DYLOXIA 60 MG 28 KAPSUL</t>
  </si>
  <si>
    <t>LIPOTEARS BAUSCH&amp;LOMB %0,2 OFTALMIK JEL,10 GR</t>
  </si>
  <si>
    <t>N04BA02</t>
  </si>
  <si>
    <t>levodopa and decarboxylase inhibitor</t>
  </si>
  <si>
    <t>SINEMET 30 TABLET</t>
  </si>
  <si>
    <t>KARBIDOPA LEVODOPA</t>
  </si>
  <si>
    <t>1000+880</t>
  </si>
  <si>
    <t>A12AA20</t>
  </si>
  <si>
    <t>calcium (different salts in combination)</t>
  </si>
  <si>
    <t>CALCIUM SANDOZ FORTE 10 EFERVESAN TABLET</t>
  </si>
  <si>
    <t>NEXETIN 20 MG 28 KAPSUL</t>
  </si>
  <si>
    <t>NEXETIN 40 MG 28 KAPSUL</t>
  </si>
  <si>
    <t>C05BX01</t>
  </si>
  <si>
    <t>calcium dobesilate </t>
  </si>
  <si>
    <t>MODET 500 MG 60 KAPSUL</t>
  </si>
  <si>
    <t>KALSIYUM DOBESILAT</t>
  </si>
  <si>
    <t>TEBLIGIN 6.MADDESI Y BENDINE GORE FIYAT ARTISI - STOKLARI BITENE KADAR LISTEDE KALACAK -   08 OCAK 2016 TARİHLİ FİYAT DEĞERLENDİRME KOMİSYONU KARARINA GÖRE DÖNEMSEL AVRO DEĞERİ 2,1166  TL OLARAK GÜNCELLENMİŞTİR.</t>
  </si>
  <si>
    <t>ZEDULOX 30 MG 28 KAPSUL</t>
  </si>
  <si>
    <t>KALSIYUM + VITAMIN D3 + GENISTEIN</t>
  </si>
  <si>
    <t>600+400+25</t>
  </si>
  <si>
    <t>ZEDULOX 60 MG 28 KAPSUL</t>
  </si>
  <si>
    <t>AVODART 0,5 MG 30 YUMUSAK KAPSUL</t>
  </si>
  <si>
    <t>DUTAPROS 0,5 MG 30 YUMUSAK KAPSUL</t>
  </si>
  <si>
    <t>G04CA52</t>
  </si>
  <si>
    <t>tamsulosin and dutasteride</t>
  </si>
  <si>
    <t>DUODART 0,5 MG/0,4 MG 30 KAPSUL</t>
  </si>
  <si>
    <t>DUTASTERID + TAMSULOSIN</t>
  </si>
  <si>
    <t>0,5+0,4</t>
  </si>
  <si>
    <t>KESTINE 20 MG FILM KAPLI TABLET (20 TABLET)</t>
  </si>
  <si>
    <t>ANTIBEKSIN 100 ML SURUP</t>
  </si>
  <si>
    <t>J04AC01</t>
  </si>
  <si>
    <t>isoniazid</t>
  </si>
  <si>
    <t>I.N.H  300 MG 50 TABLET</t>
  </si>
  <si>
    <t>IZONIYAZID</t>
  </si>
  <si>
    <t>BROKSIN 6,66 MG/5 ML + 100 MG/5 ML 150 ML SURUP</t>
  </si>
  <si>
    <t>25 TEMMUZ 2011 TARIHINDE TOPLANAN FIYAT DEGERLENDIRME KOMISYONU KARARLARINA GORE FIYAT ARTISI - 3 TEMMUZ 2014 TARIHINDE TOPLANAN FIYAT DEGERLENDIRME KOMISYONU KARARLARINA GORE FIYAT ARTISI - STOKLARI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</si>
  <si>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6,66+100</t>
  </si>
  <si>
    <t>D01AC05</t>
  </si>
  <si>
    <t>isoconazole</t>
  </si>
  <si>
    <t>TRAVOGEN %1 50 ML SPREY</t>
  </si>
  <si>
    <t>FIRMA UNVAN DEGISIKLIGI - STOKLARI BITENE KADAR LISTEDE KALACAK -   08 OCAK 2016 TARİHLİ FİYAT DEĞERLENDİRME KOMİSYONU KARARINA GÖRE DÖNEMSEL AVRO DEĞERİ 2,1166  TL OLARAK GÜNCELLENMİŞTİR.</t>
  </si>
  <si>
    <t>TRAVOGEN %1 60 GR KREM</t>
  </si>
  <si>
    <t>BYETTA 10 µG/40 µL SC KULLANIMA HAZIR DOLU ENJ. KALEMI ICINDE COZELTI 2,4 ML</t>
  </si>
  <si>
    <t>C01DA08</t>
  </si>
  <si>
    <t>isosorbide dinitrate</t>
  </si>
  <si>
    <t>BYETTA 5 µG/20 µL SC KULLANIMA HAZIR DOLU ENJ. KALEMI ICINDE COZELTI 1,2 ML</t>
  </si>
  <si>
    <t>FIRMA ISIM DUZELTMESI-STOKLARI BITENE KADAR LISTEDE KALACAK -   08 OCAK 2016 TARİHLİ FİYAT DEĞERLENDİRME KOMİSYONU KARARINA GÖRE DÖNEMSEL AVRO DEĞERİ 2,1166  TL OLARAK GÜNCELLENMİŞTİR.-  REFERANSTAN FIYAT ARTISI</t>
  </si>
  <si>
    <t>CERDELGA 84 MG 56 SERT KAPSUL</t>
  </si>
  <si>
    <t>ILAÇ VE FIRMA ISIM DUZELTMESI-STOKLARI BITENE KADAR LISTEDE KALACAK -   08 OCAK 2016 TARİHLİ FİYAT DEĞERLENDİRME KOMİSYONU KARARINA GÖRE DÖNEMSEL AVRO DEĞERİ 2,1166  TL OLARAK GÜNCELLENMİŞTİR.-  REFERANSTAN FIYAT ARTISI</t>
  </si>
  <si>
    <t>B02BX05</t>
  </si>
  <si>
    <t>eltrombopag</t>
  </si>
  <si>
    <t>ELTROMBOPAG</t>
  </si>
  <si>
    <t>IRITEC 100 MG/5 ML IV INFUZYON ICIN KON. COZ. ICEREN FLAKON</t>
  </si>
  <si>
    <t>REFERANS FIYAT DUSUSU - FIRMA DEVRI (STOKLARI BITENE KADAR LISTEDE KALACAK) -   08 OCAK 2016 TARİHLİ FİYAT DEĞERLENDİRME KOMİSYONU KARARINA GÖRE DÖNEMSEL AVRO DEĞERİ 2,1166  TL OLARAK GÜNCELLENMİŞTİR.</t>
  </si>
  <si>
    <t>FDK ARTIS ORANLARI, KUR ARTIS ORANINDAN DUSUK OLDUGU ICIN KUR ARTISI VERILMIS, FDK'LI OLMA DURUMLARI KALDIRILMISTIR. 9-15 NISAN 2018 TARIHLI FDK KARARIYLA DSF ARTISI VERILMISTIR.</t>
  </si>
  <si>
    <t>IRITEC 40 MG/2 ML IV INFUZYON ICIN KON. COZ. ICEREN FLAKON</t>
  </si>
  <si>
    <t>FIRMA DEVRI - STOKLARI BITINE KADAR LISTEDE KALACAK -   08 OCAK 2016 TARİHLİ FİYAT DEĞERLENDİRME KOMİSYONU KARARINA GÖRE DÖNEMSEL AVRO DEĞERİ 2,1166  TL OLARAK GÜNCELLENMİŞTİR.</t>
  </si>
  <si>
    <t>C09DA04</t>
  </si>
  <si>
    <t>irbesartan and diuretics</t>
  </si>
  <si>
    <t>CO-IRDA 300 MG /25 MG 28 FILM TABLET</t>
  </si>
  <si>
    <t>300+25</t>
  </si>
  <si>
    <t>DAHA ONCE VERILEN FDK ARTISLARI KALDIRILMIS, DUSEN REFERANSIN UZERINE 10 KASIM 2016 FDK ILE ARTIS VERILMISTIR.
17-23 NISAN 2017 FDK KARARI ILE DSF ARTISI VERILMISTIR. 9-15 NISAN 2018 TARIHLI FDK KARARIYLA DSF ARTISI VERILMISTIR.</t>
  </si>
  <si>
    <t>FIYAT DUSUSU (STOKLAR BITENE KADAR LISTEDE KALACAK) -   08 OCAK 2016 TARİHLİ FİYAT DEĞERLENDİRME KOMİSYONU KARARINA GÖRE DÖNEMSEL AVRO DEĞERİ 2,1166  TL OLARAK GÜNCELLENMİŞTİR.</t>
  </si>
  <si>
    <t>KARVEZIDE 300 MG/12,5 MG 28 FILM KAPLI TABLET</t>
  </si>
  <si>
    <t>300+12,5</t>
  </si>
  <si>
    <t>REFERANSTAN FIYAT DUSUSU (%60 LIK SINIRIN ALTINA DUSMUSTUR) - STOKLARI BITENE KADAR LISTEDE KALACAK -   08 OCAK 2016 TARİHLİ FİYAT DEĞERLENDİRME KOMİSYONU KARARINA GÖRE DÖNEMSEL AVRO DEĞERİ 2,1166  TL OLARAK GÜNCELLENMİŞTİR.</t>
  </si>
  <si>
    <t>R03BB</t>
  </si>
  <si>
    <t>Anticholinergics</t>
  </si>
  <si>
    <t>IPRALEV 20/50 MCG INHALASYON ICIN OLCULU DOZLU AEROSOL 200 DOZ</t>
  </si>
  <si>
    <t>IPRATROPIUM BROMUR MONOHIDRAT + LEVALBUTEROL</t>
  </si>
  <si>
    <t>20+50</t>
  </si>
  <si>
    <t xml:space="preserve">YUNANISTAN TURKIYE       </t>
  </si>
  <si>
    <t>GENVOYA 150 MG/150 MG/200 MG/10 MG 30 FILM TABLET</t>
  </si>
  <si>
    <t>ULTRAVIST 300 100 ML SISE</t>
  </si>
  <si>
    <t>STRIBILD 150 MG/150 MG/200 MG/245MG FILM KAPLI TABLET (30 FILM KAPLI TABLET)</t>
  </si>
  <si>
    <t>ULTRAVIST 300 50 ML SISE</t>
  </si>
  <si>
    <t>ULTRAVIST 370 200 ML SISE</t>
  </si>
  <si>
    <t>ULTRAVIST 370 50 ML SISE</t>
  </si>
  <si>
    <t xml:space="preserve">IOPRAMID </t>
  </si>
  <si>
    <t>C09BB02</t>
  </si>
  <si>
    <t>enalapril and lercanidipine</t>
  </si>
  <si>
    <t>ZANIPRESS 20 MG/10 MG 30 FILM TABLET</t>
  </si>
  <si>
    <t>ENALAPRIL MALEAT + LERKANIDIPIN</t>
  </si>
  <si>
    <t>L03AB08</t>
  </si>
  <si>
    <t>interferon beta-1b</t>
  </si>
  <si>
    <t xml:space="preserve">BETAFERON 0,3 MG 15 FLAKON </t>
  </si>
  <si>
    <t>INTERFERON BETA 1B</t>
  </si>
  <si>
    <t>ZANIPRESS 20 MG/10 MG 90 FILM TABLET</t>
  </si>
  <si>
    <t>TEBLIGIN 6. MADDESI Z BENDINE GORE FIYAT ARTISI - STOKLARI BITENE KADAR LISTEDE KALACAK -   08 OCAK 2016 TARİHLİ FİYAT DEĞERLENDİRME KOMİSYONU KARARINA GÖRE DÖNEMSEL AVRO DEĞERİ 2,1166  TL OLARAK GÜNCELLENMİŞTİR.-FIYAT KARARNAMESI GEREGI KOLONUNA 7 EKLENDI-REFERANSTAN FIYAT DUSUSU</t>
  </si>
  <si>
    <t>FACTOR VIII  500 IU 1 FLAKON</t>
  </si>
  <si>
    <t>ZANIPRESS 20 MG/20 MG 30 FILM TABLET</t>
  </si>
  <si>
    <t>ENIT 10 MG/20 MG 30 TABLET</t>
  </si>
  <si>
    <t>TEBLIGIN 5. MADDESI Ç BENDINE GORE FIYAT ARTISI - STOKLARI BITINE KADAR LISTEDE KALACAK -   08 OCAK 2016 TARİHLİ FİYAT DEĞERLENDİRME KOMİSYONU KARARINA GÖRE DÖNEMSEL AVRO DEĞERİ 2,1166  TL OLARAK GÜNCELLENMİŞTİR.</t>
  </si>
  <si>
    <t>BERIATE-P FAKTOR VIII 500 IU 1 FLAKON</t>
  </si>
  <si>
    <t>ENOX 2000 ANTI-XA IU/0,2 ML KULL.HAZIR ENJEKTOR</t>
  </si>
  <si>
    <t>REPLENINE VF 500 IU FAKTOR IX 1 FLAKON</t>
  </si>
  <si>
    <t>STOKLARI BITENE KADAR LISTEDE KALACAK 08 OCAK 2016 TARİHLİ FİYAT DEĞERLENDİRME KOMİSYONU KARARINA GÖRE DÖNEMSEL AVRO DEĞERİ 2,1166  TL OLARAK GÜNCELLENMİŞTİR.-EKK KARARINA ISTINADEN VERILEN DSF ARTISLARI GRF'YE YANSITILMISTIR</t>
  </si>
  <si>
    <t>CEREZYME 200 U 1 FLAKON</t>
  </si>
  <si>
    <t>BARACLUDE 0,5 MG 30 FILM TABLET</t>
  </si>
  <si>
    <t>STOKLARI BITENE KADAR LISTEDE KALACAK -   08 OCAK 2016 TARİHLİ FİYAT DEĞERLENDİRME KOMİSYONU KARARINA GÖRE DÖNEMSEL AVRO DEĞERİ 2,1166  TL OLARAK GÜNCELLENMİŞTİR.-FIYAT KARARNAMESI GEREGI KOLONUNA 7 EKLENDI</t>
  </si>
  <si>
    <t>BARACLUDE 1 MG 30 FILM TABLET</t>
  </si>
  <si>
    <t>18 MART 2014 TARIHINDE TOPLANAN FIYAT DEGERLENDIRME KOMISYONU KARARLARINA GORE TEBLIGIN 5-1-A MADDESI GEREGI %15 VE TEBLIGIN 3. MADDESI 4. FIKRASI GEREGI %6,97 ORANINDA FIYAT ARTISI - STOKLARI BITENE KADAR LISTEDE KALACAK -   08 OCAK 2016 TARİHLİ FİYAT DEĞERLENDİRME KOMİSYONU KARARINA GÖRE DÖNEMSEL AVRO DEĞERİ 2,1166  TL OLARAK GÜNCELLENMİŞTİR.-FIYAT KARARNAMESI GEREGI KOLONUNA 7 EKLENDI</t>
  </si>
  <si>
    <t>HEDNAVIR 0,5 MG 30 FILM TABLET</t>
  </si>
  <si>
    <t>FIXIMAB 200 MG 60 FILM TABLET</t>
  </si>
  <si>
    <t>ARTRIL FORTE %10 JEL 40 GR</t>
  </si>
  <si>
    <t>HEDNAVIR 1 MG 30 FILM TABLET</t>
  </si>
  <si>
    <t>HEPAGARD 0,5 MG 30 FİLM TABLET</t>
  </si>
  <si>
    <t>FIRMA DEVRI (SATIS IZNI ALDIKTAN SONRA PAZARA SUNULABILIR) -   08 OCAK 2016 TARİHLİ FİYAT DEĞERLENDİRME KOMİSYONU KARARINA GÖRE DÖNEMSEL AVRO DEĞERİ 2,1166  TL OLARAK GÜNCELLENMİŞTİR. FDK KARARINA İSTİNADEN 22 ŞUBAT 2016 TARİHLİ LİSTEDE %3 ARTIŞ ALAMADIĞI İÇİN %3 ARTIŞ VERİLMİŞTİR. STOKLAR BITENE KADAR LISTEDE KALACAK- EKK KARARINA ISTINADEN VERILEN DSF ARTISLARI GRF'YE YANSITILMISTIR</t>
  </si>
  <si>
    <t>HEPAGARD 0,5 MG 90 FILM TABLET</t>
  </si>
  <si>
    <t>HEPAGARD 1 MG 30 FİLM TABLET</t>
  </si>
  <si>
    <t xml:space="preserve">  08 OCAK 2016 TARİHLİ FİYAT DEĞERLENDİRME KOMİSYONU KARARINA GÖRE DÖNEMSEL AVRO DEĞERİ 2,1166  TL OLARAK GÜNCELLENMİŞTİR.-EKK KARARINA ISTINADEN VERILEN DSF ARTISLARI GRF'YE YANSITILMISTIR STOKLAR BITENE KADAR LISTEDE KALACAKTIR</t>
  </si>
  <si>
    <t>PROFEN % 5 40 GR JEL</t>
  </si>
  <si>
    <t>SUPRAFEN 400 MG   30 DRAJE</t>
  </si>
  <si>
    <t>HEPATOVIR-B 0,5 MG 30 FILM TABLET</t>
  </si>
  <si>
    <t xml:space="preserve">  08 OCAK 2016 TARİHLİ FİYAT DEĞERLENDİRME KOMİSYONU KARARINA GÖRE DÖNEMSEL AVRO DEĞERİ 2,1166  TL OLARAK GÜNCELLENMİŞTİR.-EKK KARARINA ISTINADEN VERILEN DSF ARTISLARI GRF'YE YANSITILMISTIR. STOKLAR BITENE KADAR LISTEDE KALACAK</t>
  </si>
  <si>
    <t>M05BA06</t>
  </si>
  <si>
    <t>ibandronic acid</t>
  </si>
  <si>
    <t>HEPATOVIR-B 1 MG 30 FILM TABLET</t>
  </si>
  <si>
    <t>IBAMAX 150 MG 3 FILM TABLET</t>
  </si>
  <si>
    <t>QUANTAVIR 0,5 MG 30 FILM TABLET</t>
  </si>
  <si>
    <t>M09AX01</t>
  </si>
  <si>
    <t>QUANTAVIR 1 MG 30 FILM TABLET</t>
  </si>
  <si>
    <t>REFERANS ULKE DUZELTMESI - STOKLAR BITENE KADAR LISTEDE KALACAK -   08 OCAK 2016 TARİHLİ FİYAT DEĞERLENDİRME KOMİSYONU KARARINA GÖRE DÖNEMSEL AVRO DEĞERİ 2,1166  TL OLARAK GÜNCELLENMİŞTİR.</t>
  </si>
  <si>
    <t>SYNVISC 8 MG/ML STERIL ELASTOVISKOZ SIVI ICEREN KULLANIMA HAZIR ENJEKTOR</t>
  </si>
  <si>
    <t>VIRATIT 0,5 MG 30 FILM TABLET</t>
  </si>
  <si>
    <t>REFERANS DUSUSU-STOKLARI BITENE KADAR LISTEDE KALACAK -   08 OCAK 2016 TARİHLİ FİYAT DEĞERLENDİRME KOMİSYONU KARARINA GÖRE DÖNEMSEL AVRO DEĞERİ 2,1166  TL OLARAK GÜNCELLENMİŞTİR.</t>
  </si>
  <si>
    <t>VIRATIT 1 MG 30 FILM TABLET</t>
  </si>
  <si>
    <t>A06AB05</t>
  </si>
  <si>
    <t>castor oil</t>
  </si>
  <si>
    <t>RICILAKS 60 ML EMULSIYON</t>
  </si>
  <si>
    <t>18 MART 2014 TARIHINDE TOPLANAN FIYAT DEGERLENDIRME KOMISYONU KARARLARINA GORE FIYAT ARTISI - STOKLARI BITENE KADAR LISTEDE KALACAK -   08 OCAK 2016 TARİHLİ FİYAT DEĞERLENDİRME KOMİSYONU KARARINA GÖRE DÖNEMSEL AVRO DEĞERİ 2,1166  TL OLARAK GÜNCELLENMİŞTİR.</t>
  </si>
  <si>
    <t>MOR REÇETE</t>
  </si>
  <si>
    <t>TEBLIGIN 5. MADDESI Ç BENDINE GORE FIYAT ARTISI - STOKLARI BITENE KADAR LISTEDE KALACAK -   08 OCAK 2016 TARİHLİ FİYAT DEĞERLENDİRME KOMİSYONU KARARINA GÖRE DÖNEMSEL AVRO DEĞERİ 2,1166  TL OLARAK GÜNCELLENMİŞTİR.</t>
  </si>
  <si>
    <t>HEPATITIS B IMMUNOGLOBULIN P BEHRING 200 IU IM ENJEKSIYON ICIN SOLUSYON ICEREN 1 ML AMPUL</t>
  </si>
  <si>
    <t>ZENTICAVIR 0,5 MG 30 FILM TABLET</t>
  </si>
  <si>
    <t>TEBLIGIN 6. MADDESI Z VE AA BENDINE GORE FIYAT ARTISI - STOKLARI BITENE KADAR LISTEDE KALACAK -   08 OCAK 2016 TARİHLİ FİYAT DEĞERLENDİRME KOMİSYONU KARARINA GÖRE DÖNEMSEL AVRO DEĞERİ 2,1166  TL OLARAK GÜNCELLENMİŞTİR.</t>
  </si>
  <si>
    <t>ZENTICAVIR 1 MG 30 FILM TABLET</t>
  </si>
  <si>
    <t>FREBINI ENERGY DRINK CILEK AROMALI 4X200 ML</t>
  </si>
  <si>
    <t>A16AA03</t>
  </si>
  <si>
    <t>glutamine</t>
  </si>
  <si>
    <t>NUTRIMED GLUTAMIN 100 GR (20x5)</t>
  </si>
  <si>
    <t>GLUTAMIN</t>
  </si>
  <si>
    <t>20x5000</t>
  </si>
  <si>
    <t>FREBINI ENERGY DRINK MUZ AROMALI 4X200 ML</t>
  </si>
  <si>
    <t>A10BD06</t>
  </si>
  <si>
    <t>glimepiride and pioglitazone</t>
  </si>
  <si>
    <t>30+2</t>
  </si>
  <si>
    <t>30+4</t>
  </si>
  <si>
    <t>FREBINI ENERGY FIBRE DRINK CIKOLATA AROMALI 4X200 ML</t>
  </si>
  <si>
    <t>A10BD02</t>
  </si>
  <si>
    <t>metformin and sulfonamides</t>
  </si>
  <si>
    <t>DIALIVE PLUS 30/1000 MG 60 DEGISTIRILMIS SALIMLI TABLET</t>
  </si>
  <si>
    <t>FREBINI ENERGY FIBRE DRINK VANILYA AROMALI 4X200 ML</t>
  </si>
  <si>
    <t>EKLEME, YENI URUN  08 OCAK 2016 TARİHLİ FİYAT DEĞERLENDİRME KOMİSYONU KARARINA GÖRE DÖNEMSEL AVRO DEĞERİ 2,1166  TL OLARAK GÜNCELLENMİŞTİR. STOKLAR BITENE KADAR LISTEDE KALACAK</t>
  </si>
  <si>
    <t>FRESUBIN ENERGY FIBRE DRINK CIKOLATA AROMALI 4X200 ML</t>
  </si>
  <si>
    <t>DIALIVE PLUS 30/500 MG 60 DEGISTIRILMIS SALIMLI TABLET</t>
  </si>
  <si>
    <t>30+500</t>
  </si>
  <si>
    <t>FRESUBIN ENERGY FIBRE DRINK MUZ AROMALI 4X200 ML</t>
  </si>
  <si>
    <t>DIALIVE PLUS 30/850 MG 60 DEGISTIRILMIS SALIMLI TABLET</t>
  </si>
  <si>
    <t>30+850</t>
  </si>
  <si>
    <t>500+80</t>
  </si>
  <si>
    <t>FRESUBIN ORIJINAL CIKOLATA AROMALI 4X200 ML</t>
  </si>
  <si>
    <t>A10BB09</t>
  </si>
  <si>
    <t>gliclazide</t>
  </si>
  <si>
    <t>FRESUBIN ORIJINAL SEFTALI AROMALI 4X200 ML</t>
  </si>
  <si>
    <t>FRESUBIN ORIJINAL VANILYA AROMALI 4X200 ML</t>
  </si>
  <si>
    <t>GLUCERNA SR CIKOLATA AROMALI 230 ML</t>
  </si>
  <si>
    <t>MILUPA HOM 2 PRIMA (500 G)</t>
  </si>
  <si>
    <t>MILUPA LEU 2 PRIMA (500 G)</t>
  </si>
  <si>
    <t>MILUPA MSUD 2 PRIMA (500 G)</t>
  </si>
  <si>
    <t>GLUCOVANCE 500/2,5 MG 30 FILM TABLET</t>
  </si>
  <si>
    <t>GLIBENKLAMID + METFORMIN HCL</t>
  </si>
  <si>
    <t>500+2,5</t>
  </si>
  <si>
    <t>MILUPA UCD 2 PRIMA (500 G)</t>
  </si>
  <si>
    <t>G03AA10</t>
  </si>
  <si>
    <t>gestodene and ethinylestradiol</t>
  </si>
  <si>
    <t>GINERA 21 DRAJE</t>
  </si>
  <si>
    <t>GESTODEN + ETINILESTRADIOL</t>
  </si>
  <si>
    <t>MILUPA UCD 2 SECUNDA (500 G)</t>
  </si>
  <si>
    <t>STOKLARI BITENE KADAR LISTEDE KALACAK  -   08 OCAK 2016 TARİHLİ FİYAT DEĞERLENDİRME KOMİSYONU KARARINA GÖRE DÖNEMSEL AVRO DEĞERİ 2,1166  TL OLARAK GÜNCELLENMİŞTİR. REFERANSTAN FIYAT ARTISI</t>
  </si>
  <si>
    <t>N06DA04</t>
  </si>
  <si>
    <t>galantamine</t>
  </si>
  <si>
    <t>RE'SEN REFERANSTAN FIYAT DUSUSU -   08 OCAK 2016 TARİHLİ FİYAT DEĞERLENDİRME KOMİSYONU KARARINA GÖRE DÖNEMSEL AVRO DEĞERİ 2,1166  TL OLARAK GÜNCELLENMİŞTİR.STOKLAR BITENE KADAR LISTEDE KALACAKTIR RESEN REFERANSTAN FIYAT DUSUSU</t>
  </si>
  <si>
    <t>MODULEN IBD 400 GR</t>
  </si>
  <si>
    <t>RESOURCE DIABET KAHVE 200 ML</t>
  </si>
  <si>
    <t>BEKLAMEN 8 MG 28 EFERVESAN TABLET</t>
  </si>
  <si>
    <t>RESOURCE DIABET VANILYA 200 ML</t>
  </si>
  <si>
    <t>RESOURCE ENERGY CIKOLATA AROMALI 200 ML</t>
  </si>
  <si>
    <t>BEKLAMEN 16 MG 28 EFERVESAN TABLET</t>
  </si>
  <si>
    <t>RESOURCE ENERGY CILEK AHUDUDU 200 ML</t>
  </si>
  <si>
    <t>BEKLAMEN 24 MG 28 EFERVESAN TABLET</t>
  </si>
  <si>
    <t>RESOURCE ENERGY MUZ 200 ML</t>
  </si>
  <si>
    <t>RESOURCE ENERGY VANILYA AROMALI 200 ML</t>
  </si>
  <si>
    <t>RESOURCE JUNIOR FIBRE CILEK AROMALI 200 ML</t>
  </si>
  <si>
    <t>IMAL OLARAK DUZELTILDI -   08 OCAK 2016 TARİHLİ FİYAT DEĞERLENDİRME KOMİSYONU KARARINA GÖRE DÖNEMSEL AVRO DEĞERİ 2,1166  TL OLARAK GÜNCELLENMİŞTİR.STOKLAR BITENE KADAR LISTEDE KALACAKTIR RESEN REFERANSTAN FIYAT DUSUSU</t>
  </si>
  <si>
    <t>RESOURCE JUNIOR FIBRE VANILYA AROMALI 200 ML</t>
  </si>
  <si>
    <t>V08CA01</t>
  </si>
  <si>
    <t>gadopentetic acid</t>
  </si>
  <si>
    <t>MAGNEVIST 15 ML 1 FLAKON</t>
  </si>
  <si>
    <t>RESOURCE PROTEIN CIKOLATALI 200 ML</t>
  </si>
  <si>
    <t>JENERIGI PIYASAYA ÇIKTIGI IÇIN %60 LIK REFERANSA GORE FIYATI DUZENLENMISTIR-STOKLARI BITENE KADAR LISTEDE KALACAK -   08 OCAK 2016 TARİHLİ FİYAT DEĞERLENDİRME KOMİSYONU KARARINA GÖRE DÖNEMSEL AVRO DEĞERİ 2,1166  TL OLARAK GÜNCELLENMİŞTİR.</t>
  </si>
  <si>
    <t>MAGNEVIST 20 ML 1 FLAKON</t>
  </si>
  <si>
    <t>RESOURCE PROTEIN CILEK AROMALI 200 ML</t>
  </si>
  <si>
    <t>RESOURCE PROTEIN KAHVE AROMALI 200 ML</t>
  </si>
  <si>
    <t>TEBLIGIN 4 A MADDESINE GORE FIYAT DUZELTMESI-STOKLARI BITENE KADAR LISTEDE KALACAK -   08 OCAK 2016 TARİHLİ FİYAT DEĞERLENDİRME KOMİSYONU KARARINA GÖRE DÖNEMSEL AVRO DEĞERİ 2,1166  TL OLARAK GÜNCELLENMİŞTİR. REFERANSTAN FIYAT DUSUSU</t>
  </si>
  <si>
    <t xml:space="preserve">MAGNEVIST 10 ML 1 FLAKON </t>
  </si>
  <si>
    <t>RESOURCE PROTEIN KAYISI AROMALI 200 ML</t>
  </si>
  <si>
    <t>TEBLIGIN 4 A MADDESINE GORE FIYAT DUZELTMESI-STOKLARI BITENE KADAR LISTEDE KALACAK -   08 OCAK 2016 TARİHLİ FİYAT DEĞERLENDİRME KOMİSYONU KARARINA GÖRE DÖNEMSEL AVRO DEĞERİ 2,1166  TL OLARAK GÜNCELLENMİŞTİR.</t>
  </si>
  <si>
    <t>V08CA09</t>
  </si>
  <si>
    <t>gadobutrol</t>
  </si>
  <si>
    <t>GADOVIST 1 MMOL/ML .ENJ.SOL. ICEREN 15 ML 1 FLAKON</t>
  </si>
  <si>
    <t>GADOBUTROL</t>
  </si>
  <si>
    <t>MMOL/ML</t>
  </si>
  <si>
    <t>RESOURCE PROTEIN VANILYA AROMALI 200 ML</t>
  </si>
  <si>
    <t>REFERANS FIYAT ARTISI - FIYAT DUSUSU - STOKLARI BITENE KADAR LISTEDE KALACAK -   08 OCAK 2016 TARİHLİ FİYAT DEĞERLENDİRME KOMİSYONU KARARINA GÖRE DÖNEMSEL AVRO DEĞERİ 2,1166  TL OLARAK GÜNCELLENMİŞTİR.</t>
  </si>
  <si>
    <t>SOUVENAID CILEK AROMALI 4X125 ML</t>
  </si>
  <si>
    <t>GADOVIST 1 MMOL/ML .ENJ.SOL. ICEREN 30 ML 1 SISE</t>
  </si>
  <si>
    <t>SOUVENAID VANILYA AROMALI 4X125 ML</t>
  </si>
  <si>
    <t>DESAL 20 MG/2 ML IM/IV 100 AMPUL</t>
  </si>
  <si>
    <t>XTANDI 40 MG YUMUSAK KAPSUL (112 KAPSUL)</t>
  </si>
  <si>
    <t>G02CX</t>
  </si>
  <si>
    <t>Other gynecologicals</t>
  </si>
  <si>
    <t>AGNUCASTON 30 TABLET</t>
  </si>
  <si>
    <t>3,2-4,8</t>
  </si>
  <si>
    <t>RELESTAT 0.5MG/ML GOZ DAMLASI</t>
  </si>
  <si>
    <t>16 EKIM 2014 TARIHINDE TOPLANAN FIYAT DEGERLENDIRME KOMISYONU KARARLARINA GORE FIYAT ARTISI - STOKLAR BITENE KADAR LISTEDE KALACAK -   08 OCAK 2016 TARİHLİ FİYAT DEĞERLENDİRME KOMİSYONU KARARINA GÖRE DÖNEMSEL AVRO DEĞERİ 2,1166  TL OLARAK GÜNCELLENMİŞTİR.</t>
  </si>
  <si>
    <t>L01DB03</t>
  </si>
  <si>
    <t>epirubicin</t>
  </si>
  <si>
    <t>EPIRITU 10 MG/5 ML IV INTRAVESIKAL INF. ICIN KONSANTRE COZELTI ICEREN 1 FLAKON</t>
  </si>
  <si>
    <t>DISPARI 3 GR SASE</t>
  </si>
  <si>
    <t xml:space="preserve">FIYAT DUSUSU -   08 OCAK 2016 TARİHLİ FİYAT DEĞERLENDİRME KOMİSYONU KARARINA GÖRE DÖNEMSEL AVRO DEĞERİ 2,1166  TL OLARAK GÜNCELLENMİŞTİR. FDK KARARINA İSTİNADEN 22 ŞUBAT 2016 TARİHLİ LİSTEDE ARTIŞ ALAMADIĞI İÇİN DSF 7,32 TL'YE ÇIKMIŞTIR.-EKK KARARINA ISTINADEN VERILEN DSF ARTISLARI GRF'YE YANSITILMISTIR STOKLAR BITENE KADAR LISTEDE KALACAK </t>
  </si>
  <si>
    <t>R03BA</t>
  </si>
  <si>
    <t>Glucocorticoids</t>
  </si>
  <si>
    <t>6+200</t>
  </si>
  <si>
    <t>MCG/DOZ</t>
  </si>
  <si>
    <t>YUNANISTAN / YUNANISTAN</t>
  </si>
  <si>
    <t>RUBENS 50 MG/25 ML KON.INF.COZELTISI</t>
  </si>
  <si>
    <t>REFERANS FIYAT DUZELTMESI - STOKLARI BITENE KADAR LISTEDE KALACAK -   08 OCAK 2016 TARİHLİ FİYAT DEĞERLENDİRME KOMİSYONU KARARINA GÖRE DÖNEMSEL AVRO DEĞERİ 2,1166  TL OLARAK GÜNCELLENMİŞTİR.</t>
  </si>
  <si>
    <t>R03AC13</t>
  </si>
  <si>
    <t>formoterol</t>
  </si>
  <si>
    <t>B03XA01</t>
  </si>
  <si>
    <t>erythropoietin</t>
  </si>
  <si>
    <t>TEVETEN 600 MG 28 FILM TABLET</t>
  </si>
  <si>
    <t>TEVETEN PLUS 600 MG /12,5 MG 28 FILM TABLET</t>
  </si>
  <si>
    <t xml:space="preserve">FIRMA DEVRI 08 OCAK 2016 TARİHLİ FİYAT DEĞERLENDİRME KOMİSYONU KARARINA GÖRE DÖNEMSEL AVRO DEĞERİ 2,1166  TL OLARAK GÜNCELLENMİŞTİR. 16.02.2016 TARİHLİ FDK KARARI İLE MADDE 9-7 YE GÖRE % 54,05 PSF ARTIŞ VE REFERANS FİYAT DÜŞÜŞÜ VERİLMİŞTİR.STOKLAR BITENE KADAR LISTEDE KALACAKTIR </t>
  </si>
  <si>
    <t>ARIXTRA 7.5 MG/0.6 ML ENJEKSIYONLUK SOLUSYON 10 KULLANIMA HAZIR ENJEKTOR</t>
  </si>
  <si>
    <t>R05CB15</t>
  </si>
  <si>
    <t>erdosteine</t>
  </si>
  <si>
    <t>ERDOSTEIN</t>
  </si>
  <si>
    <t>175+5</t>
  </si>
  <si>
    <t xml:space="preserve">STOKLARI BITENE KADAR LISTEDE KALACAK 08 OCAK 2016 TARİHLİ FİYAT DEĞERLENDİRME KOMİSYONU KARARINA GÖRE DÖNEMSEL AVRO DEĞERİ 2,1166  TL OLARAK GÜNCELLENMİŞTİR. 16.02.2016 TARİHLİ FDK KARARI İLE MADDE 9-7 YE GÖRE % 42,87 PSF ARTIŞ VE REFERANS FİYAT DÜŞÜŞÜ VERİLMİŞTİR.STOKLAR BITENE KADAR LISTEDE KALACAKTIR </t>
  </si>
  <si>
    <t>STOKLARI BITENE KADAR LISTEDE KALACAK 08 OCAK 2016 TARİHLİ FİYAT DEĞERLENDİRME KOMİSYONU KARARINA GÖRE DÖNEMSEL AVRO DEĞERİ 2,1166  TL OLARAK GÜNCELLENMİŞTİR. 16.02.2016 TARİHLİ FDK KARARI İLE MADDE 9-7 YE GÖRE % 42,87 PSF ARTIŞ VE REFERANS FİYAT DÜŞÜŞÜ VERİLMİŞTİR.URUN BARKOD DEGISIKLIGI</t>
  </si>
  <si>
    <t>ERDOSTIN 300 MG 20 KAPSUL</t>
  </si>
  <si>
    <t>STOKLARI BITENE KADAR LISTEDE KALACAK 08 OCAK 2016 TARİHLİ FİYAT DEĞERLENDİRME KOMİSYONU KARARINA GÖRE DÖNEMSEL AVRO DEĞERİ 2,1166  TL OLARAK GÜNCELLENMİŞTİR. 16.02.2016 TARİHLİ FDK KARARI İLE MADDE 9-7 YE GÖRE % 42,87 PSF ARTIŞ VE REFERANS FİYAT DÜŞÜŞÜ VERİLMİŞTİR.</t>
  </si>
  <si>
    <t>R03BA05</t>
  </si>
  <si>
    <t>fluticasone</t>
  </si>
  <si>
    <t>INHAFIX 25/50 MCG INHALASYON ICIN OLCULU DOZLU AEROSOL 120 DOZ</t>
  </si>
  <si>
    <t>50+25</t>
  </si>
  <si>
    <t>REFERANSTAN FIYAT DUSUSU - STOKLARI BITENE KADAR LISTEDE KALACAK - FIRMA STOK ZARARLARINI KARSILAMAYI TAAHHUT ETMISTIR. -   08 OCAK 2016 TARİHLİ FİYAT DEĞERLENDİRME KOMİSYONU KARARINA GÖRE DÖNEMSEL AVRO DEĞERİ 2,1166  TL OLARAK GÜNCELLENMİŞTİR. RESEN REFERANS DUSUSU</t>
  </si>
  <si>
    <t>DROPOETIN 3000 IU/0,3 ML SC/IV ENJEKSIYON ICIN COZELTI ICEREN KULLANIMA HAZIR 6 SIRINGA</t>
  </si>
  <si>
    <t>SERAIR 50/100 MCG INHALASYON ICIN TOZ 60 DOZ</t>
  </si>
  <si>
    <t>DROPOETIN 4000 IU/0,4 ML SC/IV ENJEKSIYON ICIN COZELTI ICEREN KULLANIMA HAZIR 6 SIRINGA</t>
  </si>
  <si>
    <t>4000+0,4</t>
  </si>
  <si>
    <t>SERAIR 50/500 MCG INHALASYON ICIN TOZ 60 DOZ</t>
  </si>
  <si>
    <t>M03BX</t>
  </si>
  <si>
    <t>Other centrally acting agents</t>
  </si>
  <si>
    <t>200+8</t>
  </si>
  <si>
    <t>MAXIMUS PLUS ORAL SPREY, 30 ML</t>
  </si>
  <si>
    <t>STOKLARI BITENE KADAR LISTEDE KALACAK 08 OCAK 2016 TARİHLİ FİYAT DEĞERLENDİRME KOMİSYONU KARARINA GÖRE DÖNEMSEL AVRO DEĞERİ 2,1166  TL OLARAK GÜNCELLENMİŞTİR. FDK KARARINA İSTİNADEN 22 ŞUBAT 2016 TARİHLİ LİSTEDE %3 ARTIŞ ALAMADIĞI İÇİN %3 ARTIŞ VERİLMİŞTİR. -EKK KARARINA ISTINADEN VERILEN DSF ARTISLARI GRF'YE YANSITILMISTIR</t>
  </si>
  <si>
    <t>DOLOPROCT 15 GR KREM</t>
  </si>
  <si>
    <t>1+20</t>
  </si>
  <si>
    <t>V03AB25</t>
  </si>
  <si>
    <t>flumazenil</t>
  </si>
  <si>
    <t>ANEXATE 1 MG/10 ML IV ENJ. ICIN COZ. ICEREN 5 AMPUL</t>
  </si>
  <si>
    <t>5000+0,5</t>
  </si>
  <si>
    <t>ANEXATE 0,5 MG/5 ML IV ENJ. ICIN COZ. ICEREN 5 AMPUL</t>
  </si>
  <si>
    <t>FIYAT DUZELTMESI - STOKLARI BITENE KADAR LISTEDE KALACAK  08 OCAK 2016 TARİHLİ FİYAT DEĞERLENDİRME KOMİSYONU KARARINA GÖRE DÖNEMSEL AVRO DEĞERİ 2,1166  TL OLARAK GÜNCELLENMİŞTİR. REFERANSTAN FIYAT DUSUSU</t>
  </si>
  <si>
    <t>J02AC01</t>
  </si>
  <si>
    <t>fluconazole</t>
  </si>
  <si>
    <t>CANDIMAX 150 MG 2 KAPSUL</t>
  </si>
  <si>
    <t>PORTEKİZ</t>
  </si>
  <si>
    <t>CANDIMAX 200 MG 7 KAPSUL</t>
  </si>
  <si>
    <t>EPORON 10000 IU/1,0 ML KULLANIMA HAZIR 5 ENJEKTOR</t>
  </si>
  <si>
    <t>RE'SEN REFERANS FIYAT DUSUSU (%60 LIK SINIRIN ALTINA DUSMUSTUR) - STOKLAR BITENE KADAR LISTEDE KALACAK -   08 OCAK 2016 TARİHLİ FİYAT DEĞERLENDİRME KOMİSYONU KARARINA GÖRE DÖNEMSEL AVRO DEĞERİ 2,1166  TL OLARAK GÜNCELLENMİŞTİR. RESEN REFERANS DUSUSU</t>
  </si>
  <si>
    <t>EPORON 2000 IU/0,5 ML KULLANIMA HAZIR 5 ENJEKTOR</t>
  </si>
  <si>
    <t>L01BB05</t>
  </si>
  <si>
    <t>fludarabine</t>
  </si>
  <si>
    <t xml:space="preserve">FLUDARA 50 MG IV ENJ. FLAKONU 5 FLAKON </t>
  </si>
  <si>
    <t>EPORON 2000 IU/0,5 ML KULLANIMA HAZIR 6 ENJEKTOR</t>
  </si>
  <si>
    <t>FLUDARA 10 MG 15 FILM TABLET</t>
  </si>
  <si>
    <t>TEBLIGIN 6. MADDESI K BENDINE GORE FIYAT ARTISI - STOKLARI BITENE KADAR LISTEDE KALACAK -   08 OCAK 2016 TARİHLİ FİYAT DEĞERLENDİRME KOMİSYONU KARARINA GÖRE DÖNEMSEL AVRO DEĞERİ 2,1166  TL OLARAK GÜNCELLENMİŞTİR.</t>
  </si>
  <si>
    <t>FLUDARA 10 MG 20 FILM TABLET</t>
  </si>
  <si>
    <t>NEUPOGEN ROCHE 30 MIU/0,5 ML 5 HAZIR SIRINGA</t>
  </si>
  <si>
    <t>EPORON 4000 IU/0,4 ML KULLANIMA HAZIR 5 ENJEKTOR</t>
  </si>
  <si>
    <t>TEBLIGIN 6. MADDESI F VE Z BENDINE GORE FIYAT ARTISI - STOKLARI BITENE KADAR LISTEDE KALACAK -   08 OCAK 2016 TARİHLİ FİYAT DEĞERLENDİRME KOMİSYONU KARARINA GÖRE DÖNEMSEL AVRO DEĞERİ 2,1166  TL OLARAK GÜNCELLENMİŞTİR.  FIYAT KARARNAMESI GEREGI KOLONUNA 7 EKLENDI- REFERANSTAN FIYAT ARTISI</t>
  </si>
  <si>
    <t>NEUPOGEN ROCHE 48 MIU/0,5 ML 5 HAZIR SIRINGA</t>
  </si>
  <si>
    <t>EPORON 4000 IU/0,4 ML KULLANIMA HAZIR 6 ENJEKTOR</t>
  </si>
  <si>
    <t>LEUCOSTIM 15 MIU SC/IV INF. COZ. 1 FLAKON</t>
  </si>
  <si>
    <t>BINOCRIT 10000 IU/1,0 ML SC/IV ENJEKSIYON ICIN COZELTI ICEREN 6 KULLANIMA HAZIR ENJEKTOR</t>
  </si>
  <si>
    <t>10000+1,0</t>
  </si>
  <si>
    <t>TEBLIGIN 5. MADDESI Ğ BENDINE GORE FIYAT ARTISI - STOKLAR BITENE KADAR LISTEDE KALACAK -   08 OCAK 2016 TARİHLİ FİYAT DEĞERLENDİRME KOMİSYONU KARARINA GÖRE DÖNEMSEL AVRO DEĞERİ 2,1166  TL OLARAK GÜNCELLENMİŞTİR.- FIYAT KARARNAMESI GEREGI KOLONUNA 8 EKLENDI</t>
  </si>
  <si>
    <t>LEUCOSTIM 15 MIU SC/IV INF. COZ. 5 FLAKON</t>
  </si>
  <si>
    <t>BINOCRIT 2000 IU/1,0 ML SC/IV ENJEKSIYON ICIN COZELTI ICEREN 6 KULLANIMA HAZIR ENJEKTOR</t>
  </si>
  <si>
    <t>2000+1,0</t>
  </si>
  <si>
    <t>LEUCOSTIM 30 MIU SC/IV INF. COZ. 1 FLAKON</t>
  </si>
  <si>
    <t>BINOCRIT 3000 IU/0,3 ML SC/IV ENJEKSIYON ICIN COZELTI ICEREN 6 KULLANIMA HAZIR ENJEKTOR</t>
  </si>
  <si>
    <t>3000+ 0,3</t>
  </si>
  <si>
    <t>STOKLAR BITENE KADAR LISTEDE KALACAK 08 OCAK 2016 TARİHLİ FİYAT DEĞERLENDİRME KOMİSYONU KARARINA GÖRE DÖNEMSEL AVRO DEĞERİ 2,1166  TL OLARAK GÜNCELLENMİŞTİR.- FIYAT KARARNAMESI GEREGI KOLONUNA 8 EKLENDI</t>
  </si>
  <si>
    <t>LEUCOSTIM 30 MIU SC/IV INF. COZ. 5 FLAKON</t>
  </si>
  <si>
    <t>BINOCRIT 4000 IU/0,4 ML SC/IV ENJEKSIYON ICIN COZELTI ICEREN 6 KULLANIMA HAZIR ENJEKTOR</t>
  </si>
  <si>
    <t>STOKLAR BITENE KADAR LISTEDE KALACAK 08 OCAK 2016 TARİHLİ FİYAT DEĞERLENDİRME KOMİSYONU KARARINA GÖRE DÖNEMSEL AVRO DEĞERİ 2,1166  TL OLARAK GÜNCELLENMİŞTİR.</t>
  </si>
  <si>
    <t>BINOCRIT 5000 IU/0,5 ML SC/IV ENJEKSIYON ICIN COZELTI ICEREN 6 KULLANIMA HAZIR ENJEKTOR</t>
  </si>
  <si>
    <t>FIRMA ISIM DUZELTMESI - STOKLARI BITENE KADAR LISTEDE KALACAK -   08 OCAK 2016 TARİHLİ FİYAT DEĞERLENDİRME KOMİSYONU KARARINA GÖRE DÖNEMSEL AVRO DEĞERİ 2,1166  TL OLARAK GÜNCELLENMİŞTİR.-EKK KARARINA ISTINADEN VERILEN DSF ARTISLARI GRF'YE YANSITILMISTIR</t>
  </si>
  <si>
    <t>DROPOETIN 2000 IU/0,2 ML SC/IV ENJEKSIYON ICIN COZELTI ICEREN KULLANIMA HAZIR 6 SIRINGA</t>
  </si>
  <si>
    <t>DISINOL 10 ML SOLUSYON</t>
  </si>
  <si>
    <t>FENOL + KARANFIL YAGI + KLORBUTANOL</t>
  </si>
  <si>
    <t>50+350+200</t>
  </si>
  <si>
    <t>STOKLAR BITENE KADAR LISTEDE KALACAK  08 OCAK 2016 TARİHLİ FİYAT DEĞERLENDİRME KOMİSYONU KARARINA GÖRE DÖNEMSEL AVRO DEĞERİ 2,1166  TL OLARAK GÜNCELLENMİŞTİR.-EKK KARARINA ISTINADEN VERILEN DSF ARTISLARI GRF'YE YANSITILMISTIR</t>
  </si>
  <si>
    <t>N03AB02</t>
  </si>
  <si>
    <t>phenytoin</t>
  </si>
  <si>
    <t>PHENYTOIN ANTIGEN 250MG/5 ML  10  AMPUL</t>
  </si>
  <si>
    <t>DEFLU  20 TABLET</t>
  </si>
  <si>
    <t>EPOPLUS 2000 IU/ML SC/IV ENJEKSIYON ICIN COZELTI ICEREN 5 FLAKON</t>
  </si>
  <si>
    <t>DEFLU 100 CC SURUP</t>
  </si>
  <si>
    <t>2,5+1+120</t>
  </si>
  <si>
    <t>MAYFEX 120 MG 20 FILM TABLET</t>
  </si>
  <si>
    <t>EPOPLUS 4000 IU/ML SC/IV ENJEKSIYON ICIN COZELTI ICEREN 6 FLAKON</t>
  </si>
  <si>
    <t>STOKLAR BITENE KADAR LISTEDE KALACAK -   08 OCAK 2016 TARİHLİ FİYAT DEĞERLENDİRME KOMİSYONU KARARINA GÖRE DÖNEMSEL AVRO DEĞERİ 2,1166  TL OLARAK GÜNCELLENMİŞTİR. REFERANSTAN FIYAT ARTISI</t>
  </si>
  <si>
    <t>L01XE03</t>
  </si>
  <si>
    <t>erlotinib</t>
  </si>
  <si>
    <t>J05AB09</t>
  </si>
  <si>
    <t>famciclovir</t>
  </si>
  <si>
    <t>TARCEVA ROCHE 25 MG 30 FILM KAPLI TABLET</t>
  </si>
  <si>
    <t>VIRMOL 250 MG 21 FILM KAPLI TABLET</t>
  </si>
  <si>
    <t>V06DD</t>
  </si>
  <si>
    <t>amino acids, incl. combinations with polypeptides</t>
  </si>
  <si>
    <t>AMINESS-N FILM KAPLI TABLET (300 TABLET)</t>
  </si>
  <si>
    <t>ESMARA 40 MG ENTERIK KAPLI 28 PELLET TABLET</t>
  </si>
  <si>
    <t>TEBLIGIN 6 S MADDESINE GORE YIRMIYIL OLARAK DUZELTILDI -   08 OCAK 2016 TARİHLİ FİYAT DEĞERLENDİRME KOMİSYONU KARARINA GÖRE DÖNEMSEL AVRO DEĞERİ 2,1166  TL OLARAK GÜNCELLENMİŞTİR.-EKK KARARINA ISTINADEN VERILEN DSF ARTISLARI GRF'YE YANSITILMISTIR STOKLAR BITENE KADAR LISTEDE KALACAK</t>
  </si>
  <si>
    <t>B02BD09</t>
  </si>
  <si>
    <t>nonacog alfa </t>
  </si>
  <si>
    <t>ESOPRAL 40 MG 28 ENTERIK KAPLI TABLET</t>
  </si>
  <si>
    <t>EKLEME, YENI URUN  -   08 OCAK 2016 TARİHLİ FİYAT DEĞERLENDİRME KOMİSYONU KARARINA GÖRE DÖNEMSEL AVRO DEĞERİ 2,1166  TL OLARAK GÜNCELLENMİŞTİR. STOKLAR BITENE KADAR LISTEDE KALACAK-FIYAT KARARNAMESI GEREGI KOLONUNA 7 EKLENDI</t>
  </si>
  <si>
    <t>C10BA02</t>
  </si>
  <si>
    <t>simvastatin and ezetimibe</t>
  </si>
  <si>
    <t>NEXIUM 20 MG ENTERIK KAPLI 14 PELLET TABLET</t>
  </si>
  <si>
    <t>10+40</t>
  </si>
  <si>
    <t>NEXIUM 40 MG ENTERIK KAPLI 28 PELLET TABLET</t>
  </si>
  <si>
    <t>10+80</t>
  </si>
  <si>
    <t>C10BA06</t>
  </si>
  <si>
    <t>rosuvastatin and ezetimibe</t>
  </si>
  <si>
    <t>ITALYA 
INGILTERE</t>
  </si>
  <si>
    <t>CIPRALEX 10 MG 28 TABLET</t>
  </si>
  <si>
    <t>CIPRALEX 10 MG 56 TABLET</t>
  </si>
  <si>
    <t>CIPRALEX 10 MG 84 TABLET</t>
  </si>
  <si>
    <t>C10BA05</t>
  </si>
  <si>
    <t>atorvastatin and ezetimibe</t>
  </si>
  <si>
    <t>EZATOR 10/10 MG 30 FILM TABLET</t>
  </si>
  <si>
    <t>CIPRALEX 20 MG 28 FILM TABLET</t>
  </si>
  <si>
    <t>EZATOR 10/20 MG 30 FILM TABLET</t>
  </si>
  <si>
    <t>EZATOR 10/40 MG 30 FILM TABLET</t>
  </si>
  <si>
    <t>CIPRALEX 20 MG 56 FILM TABLET</t>
  </si>
  <si>
    <t>C10AX09</t>
  </si>
  <si>
    <t>ezetimibe</t>
  </si>
  <si>
    <t>EZETEC 10 MG 28 TABLET</t>
  </si>
  <si>
    <t>EZETEC 10 MG 84 TABLET</t>
  </si>
  <si>
    <t>CIPRALEX 20MG 84 FILM TABLET</t>
  </si>
  <si>
    <t>L04AB01</t>
  </si>
  <si>
    <t>etanercept</t>
  </si>
  <si>
    <t>ENBREL 25 MG SC ENJEKSIYONLUK COZELTI ICEREN KULLANIMA HAZIR 4 ENJEKTOR</t>
  </si>
  <si>
    <t>ETANERCEPT</t>
  </si>
  <si>
    <t>EKLEME YENİ ÜRÜN - (SATIS IZNI ALDIKTAN SONRA PAZARA SUNULABILIR) -   08 OCAK 2016 TARİHLİ FİYAT DEĞERLENDİRME KOMİSYONU KARARINA GÖRE DÖNEMSEL AVRO DEĞERİ 2,1166  TL OLARAK GÜNCELLENMİŞTİR.STOKLAR BITENE KADAR LISTEDE KALACAK-FIYAT KARARNAMESI GEREGI KOLONUNA 7 EKLENDI REFERANSTAN FIYAT DUSUSU</t>
  </si>
  <si>
    <t>CLIMEN 21 DRAJE</t>
  </si>
  <si>
    <t>ESTRADIOL VALERAT + SIPROTERON ASETAT</t>
  </si>
  <si>
    <t>4+1</t>
  </si>
  <si>
    <t>CITOLES 10 MG 56 FILM TABLET</t>
  </si>
  <si>
    <t>G03AA05</t>
  </si>
  <si>
    <t>norethisterone and ethinylestradiol</t>
  </si>
  <si>
    <t>MESIGYNA KULLANIMA HAZIR ENJEKTOR</t>
  </si>
  <si>
    <t>ESTRADIOL VALERAT + NORETISTERON ENANTAT</t>
  </si>
  <si>
    <t>5+50</t>
  </si>
  <si>
    <t>MEKSIKA</t>
  </si>
  <si>
    <t>TEBLIGIN 5. MADDESI C BENDINE GORE FIYAT ARTISI - STOKLARI BITENE KADAR LISTEDE KALACAK -   08 OCAK 2016 TARİHLİ FİYAT DEĞERLENDİRME KOMİSYONU KARARINA GÖRE DÖNEMSEL AVRO DEĞERİ 2,1166  TL OLARAK GÜNCELLENMİŞTİR. 23.06.2016 FDK ILE %15,01 DSF ARTISI VERILMISTIR.</t>
  </si>
  <si>
    <t>G03CA03</t>
  </si>
  <si>
    <t>estradiol</t>
  </si>
  <si>
    <t>CLIMARA FORTE  25 CM2   7,8 MG 4 FLASTER</t>
  </si>
  <si>
    <t>CITOLES 20 MG 56 FILM TABLET</t>
  </si>
  <si>
    <t>TEBLIGIN 6. MADDESI F BENDINE GORE FIYAT ARTISI - STOKLARI BITENE KADAR LISTEDE KALACAK -   08 OCAK 2016 TARİHLİ FİYAT DEĞERLENDİRME KOMİSYONU KARARINA GÖRE DÖNEMSEL AVRO DEĞERİ 2,1166  TL OLARAK GÜNCELLENMİŞTİR. REFERANSTAN FIYAT ARTISI</t>
  </si>
  <si>
    <t>CLIMARA PATCH 12,5 CM2 3,9 MG 1X4 FLASTER</t>
  </si>
  <si>
    <t>ESLONG 10 MG 30 EFERVESAN TABLET</t>
  </si>
  <si>
    <t>ESLONG 15 MG 30 EFERVESAN TABLET</t>
  </si>
  <si>
    <t>NEXSTEP 20 MG 28 ENTERIK KAPLI TABLET</t>
  </si>
  <si>
    <t>TOSSECA 40 MG DR 28 KAPSUL</t>
  </si>
  <si>
    <t>STOKLARI BITENE KADAR LISTEDE KALACAK (SATIS IZNI ALDIKTAN SONRA PAZARA SUNULABILIR)  08 OCAK 2016 TARİHLİ FİYAT DEĞERLENDİRME KOMİSYONU KARARINA GÖRE DÖNEMSEL AVRO DEĞERİ 2,1166  TL OLARAK GÜNCELLENMİŞTİR.</t>
  </si>
  <si>
    <t>C03DA04</t>
  </si>
  <si>
    <t>eplerenone</t>
  </si>
  <si>
    <t>REFERANS VE FIYAT DUZELTMESI - FIRMA UNVAN DEGISIKLIGI - STOKLARI BITENE KADAR LISTEDE KALACAK -   08 OCAK 2016 TARİHLİ FİYAT DEĞERLENDİRME KOMİSYONU KARARINA GÖRE DÖNEMSEL AVRO DEĞERİ 2,1166  TL OLARAK GÜNCELLENMİŞTİR. RESEN REFERANS DUSUSU</t>
  </si>
  <si>
    <t>ESPLUS 20 MG 84 FILM TABLET</t>
  </si>
  <si>
    <t>EPLEDAY 25 MG 30 FILM TABLET</t>
  </si>
  <si>
    <t>HERO BABY NUTRADEFENSE POST-DISCHARGE FORMULA 700G</t>
  </si>
  <si>
    <t>STOKLARI BITENE KADAR LISTEDE KALACAK. -   08 OCAK 2016 TARİHLİ FİYAT DEĞERLENDİRME KOMİSYONU KARARINA GÖRE DÖNEMSEL AVRO DEĞERİ 2,1166  TL OLARAK GÜNCELLENMİŞTİR.</t>
  </si>
  <si>
    <t>IMPACT GLUTAMINE 500 ML</t>
  </si>
  <si>
    <t>TEBLIGIN 6.MADDESI AA BENDINE GORE FIYAT ARTISI - STOKLARI BITENE KADAR LISTEDE KALACAK -   08 OCAK 2016 TARİHLİ FİYAT DEĞERLENDİRME KOMİSYONU KARARINA GÖRE DÖNEMSEL AVRO DEĞERİ 2,1166  TL OLARAK GÜNCELLENMİŞTİR.</t>
  </si>
  <si>
    <t>SOLVAY</t>
  </si>
  <si>
    <t>STOKLARI BITENE KADAR LISTEDE KALACAK -   08 OCAK 2016 TARİHLİ FİYAT DEĞERLENDİRME KOMİSYONU KARARINA GÖRE DÖNEMSEL AVRO DEĞERİ 2,1166  TL OLARAK GÜNCELLENMİŞTİR. REFERANS GUNCELLEME</t>
  </si>
  <si>
    <t>FIYAT DUSUSU - STOKLAR BITENE KADAR LISTEDE KALACAK 08 OCAK 2016 TARİHLİ FİYAT DEĞERLENDİRME KOMİSYONU KARARINA GÖRE DÖNEMSEL AVRO DEĞERİ 2,1166  TL OLARAK GÜNCELLENMİŞTİR. REFERANSTAN FIYAT DUSUSU</t>
  </si>
  <si>
    <t>EKLEME, YENI URUN RESEN REFERANS DUSUSU 3 OCAK 2017 TARIHLI FIYAT DEGERLENDIRME KOMISYONU KARARINA GORE DONEMSEL AVRO DEĞERİ 2,3421 TL OLARAK GUNCELLENMISTIR.  RE'SEN GERCEK KAYNAK FIYAT DUSUSU 14 SUBAT 2018 TARIHLI FIYAT DEGERLENDIRME KOMISYONU KARARINA GORE AVRO DEGERI 2,6934 TL OLARAK GUNCELLENMISTIR.   RESEN GERCEK KAYNAK FIYAT DUSUSU</t>
  </si>
  <si>
    <t>ZENDOR 10 MG/ML ORAL DAMLA, COZELTI 15 ML</t>
  </si>
  <si>
    <t>FIYAT DUSUSU -   08 OCAK 2016 TARİHLİ FİYAT DEĞERLENDİRME KOMİSYONU KARARINA GÖRE DÖNEMSEL AVRO DEĞERİ 2,1166  TL OLARAK GÜNCELLENMİŞTİR.-EKK KARARINA ISTINADEN VERILEN DSF ARTISLARI GRF'YE YANSITILMISTIR.STOKLAR BITENE KADAR LISTEDE KALACAKTIR</t>
  </si>
  <si>
    <t>TEBLIGIN 5. MADDESI C BENDINE GORE FIYAT ARTISI - STOKLARI BITENE KADAR LISTEDE KALACAK -   08 OCAK 2016 TARİHLİ FİYAT DEĞERLENDİRME KOMİSYONU KARARINA GÖRE DÖNEMSEL AVRO DEĞERİ 2,1166  TL OLARAK GÜNCELLENMİŞTİR. REFERANS GUNCELLEME, FIYAT ARTISI</t>
  </si>
  <si>
    <t>ANZYL 10 MG 56 FILM TABLET</t>
  </si>
  <si>
    <t>ANGELIQ 28 FILM TABLET</t>
  </si>
  <si>
    <t>DROSPIRENON + ESTRADIOL HEMIHIDRAT</t>
  </si>
  <si>
    <t>STERIL DOPAMIN ANTIGEN 200 MG 10 AMPUL</t>
  </si>
  <si>
    <t>ANZYL 10 MG 84 FILM TABLET</t>
  </si>
  <si>
    <t>N06DA53</t>
  </si>
  <si>
    <t>donepezil, memantine and Ginkgo folium</t>
  </si>
  <si>
    <t>10+10+80</t>
  </si>
  <si>
    <t>ANZYL 20 MG 56 FILM TABLET</t>
  </si>
  <si>
    <t>ANZYL 20 MG 84 FILM TABLET</t>
  </si>
  <si>
    <t>5+10+80</t>
  </si>
  <si>
    <t>5+5+80</t>
  </si>
  <si>
    <t>STOKLAR BITENE KADAR LISTEDE KALACAK  08 OCAK 2016 TARİHLİ FİYAT DEĞERLENDİRME KOMİSYONU KARARINA GÖRE DÖNEMSEL AVRO DEĞERİ 2,1166  TL OLARAK GÜNCELLENMİŞTİR. RESEN REFERANSTAN FIYAT DUSUSU</t>
  </si>
  <si>
    <t>STOKLAR BITENE KADAR LISTEDE KALACAK -   08 OCAK 2016 TARİHLİ FİYAT DEĞERLENDİRME KOMİSYONU KARARINA GÖRE DÖNEMSEL AVRO DEĞERİ 2,1166  TL OLARAK GÜNCELLENMİŞTİR. RESEN REFERANSTAN FIYAT DUSUSU</t>
  </si>
  <si>
    <t>STOKLAR BITENE KADAR LISTEDE KALACAK -   08 OCAK 2016 TARİHLİ FİYAT DEĞERLENDİRME KOMİSYONU KARARINA GÖRE DÖNEMSEL AVRO DEĞERİ 2,1166  TL OLARAK GÜNCELLENMİŞTİR. REFERANSTAN FIYAT DUSUSU</t>
  </si>
  <si>
    <t>MIAMBUTOL 500 MG 50 TABLET</t>
  </si>
  <si>
    <t>ENBREL 25 MG ENJEKSIYONLUK SOLUSYON ICIN TOZ (4 FLAKON)</t>
  </si>
  <si>
    <t>STOKLAR BITENE KADAR LISTEDE KALACAK 08 OCAK 2016 TARİHLİ FİYAT DEĞERLENDİRME KOMİSYONU KARARINA GÖRE DÖNEMSEL AVRO DEĞERİ 2,1166  TL OLARAK GÜNCELLENMİŞTİR. RESEN REFERANSTAN FIYAT DUSUSU</t>
  </si>
  <si>
    <t>STOKLAR BITENE KADAR LISTEDE KALACAK -    08 OCAK 2016 TARİHLİ FİYAT DEĞERLENDİRME KOMİSYONU KARARINA GÖRE DÖNEMSEL AVRO DEĞERİ 2,1166  TL OLARAK GÜNCELLENMİŞTİR. RESEN REFERANSTAN FIYAT DUSUSU</t>
  </si>
  <si>
    <t>ENBREL PEN 50 MG ENJ. COZ.ICIN KULLANIMA HAZIR 2 KALEM</t>
  </si>
  <si>
    <t>RABECOMB 20/10 MG 30 KAPSUL</t>
  </si>
  <si>
    <t>TURKIYE PORTEKIZ</t>
  </si>
  <si>
    <t>RABECOMB 20/30 MG MR 30 KAPSUL</t>
  </si>
  <si>
    <t>A02BX</t>
  </si>
  <si>
    <t>other drugs for peptic ulcer and gastro-oesophageal reflux disease (gord)</t>
  </si>
  <si>
    <t>15+10</t>
  </si>
  <si>
    <t>EDOLAR 500 MG 14 FILM TABLET</t>
  </si>
  <si>
    <t>LACOMBI 30/10 MG 28 KAPSUL</t>
  </si>
  <si>
    <t>30+10</t>
  </si>
  <si>
    <t>EDOLAR 600 MG 14 FILM TABLET</t>
  </si>
  <si>
    <t>TADOLAK FORT 500 MG 14 FILM TABLET</t>
  </si>
  <si>
    <t>R03DA11</t>
  </si>
  <si>
    <t>doxofylline</t>
  </si>
  <si>
    <t>ETOLAX 500 MG/8 MG 14 FILM TABLET</t>
  </si>
  <si>
    <t>FIRMA UNVAN DEGISIKLIGI -   08 OCAK 2016 TARİHLİ FİYAT DEĞERLENDİRME KOMİSYONU KARARINA GÖRE DÖNEMSEL AVRO DEĞERİ 2,1166  TL OLARAK GÜNCELLENMİŞTİR.STOKLAR BITENE KADAR LISTEDE KALACAK.</t>
  </si>
  <si>
    <t>ETOTIO 400 MG/8 MG 14 FILM TABLET</t>
  </si>
  <si>
    <t xml:space="preserve">STERILE DOBUTAMIN CON. 250 MG/20 ML </t>
  </si>
  <si>
    <t>FLEXIMAT %5 JEL 40 G</t>
  </si>
  <si>
    <t>STOKLARI BITENE KADAR LISTEDE KALACAK-REFERANS FIYAT DUZELTMESI -   08 OCAK 2016 TARİHLİ FİYAT DEĞERLENDİRME KOMİSYONU KARARINA GÖRE DÖNEMSEL AVRO DEĞERİ 2,1166  TL OLARAK GÜNCELLENMİŞTİR.</t>
  </si>
  <si>
    <t>50+8</t>
  </si>
  <si>
    <t>RESTAFEN %5 40 G JEL</t>
  </si>
  <si>
    <t>STOKLARI BITENE KADAR LISTEDE KALACAK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FIYAT DUSUSU, FIRMA STOK ZARARLARINI KARSILAMAYI TAAHHUT ETMISTIR.</t>
  </si>
  <si>
    <t>RESTAFEN PLUS 5 G/0,5 G KREM 50 G</t>
  </si>
  <si>
    <t>STOKLARI BITENE KADAR LISTEDE KALACAK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</si>
  <si>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THERMO-EFEMAT %10 + %1 KREM (50 G)</t>
  </si>
  <si>
    <t>FIRMA UNVAN DEGISIKLIGI -   08 OCAK 2016 TARİHLİ FİYAT DEĞERLENDİRME KOMİSYONU KARARINA GÖRE DÖNEMSEL AVRO DEĞERİ 2,1166  TL OLARAK GÜNCELLENMİŞTİR.STOKLAR BITENE KADAR LISTEDE KALACAKTIR. FIYAT DUSUSU, FIRMA STOK ZARARLARINI KARSILAMAYI TAAHHUT ETMISTIR.</t>
  </si>
  <si>
    <t>AIRCOMB 2,5/4 MG 30 CIGNEME TABLETI</t>
  </si>
  <si>
    <t>ITALYA/ISPANYA</t>
  </si>
  <si>
    <t>AIRCOMB 2,5/4 MG 90 CIGNEME TABLETI</t>
  </si>
  <si>
    <t>THERMO-RHEUMON 100 MG/G+ 10 MG/G KREM (50 G)</t>
  </si>
  <si>
    <t>THERMOVE %10+ %1 KREM (50 G TUP)</t>
  </si>
  <si>
    <t>NEXPLANON 68 MG 1 IMPLANT</t>
  </si>
  <si>
    <t>ETOPOSID EBEWE 50 MG/2,5 ML IV INF. ICIN KON. COZ. ICEREN FLAKON</t>
  </si>
  <si>
    <t>ETOSID 100MG/5 ML IV INF. ICIN KON. SOLUSYON ICEREN 1 FLAKON</t>
  </si>
  <si>
    <t>SINTOPOZID 100 MG/5 ML KON. INFUZYONLUK COZELTI 1 FLAKON</t>
  </si>
  <si>
    <t>INTELENCE 100 MG 120 TABLET</t>
  </si>
  <si>
    <t>AFINITOR 10 MG 30 TABLET</t>
  </si>
  <si>
    <t xml:space="preserve"> 9-15 NISAN 2018 TARIHLI FDK KARARIYLA FDK ARTISI DUSURULMUSTUR.</t>
  </si>
  <si>
    <t>AFINITOR 5 MG 30 TABLET</t>
  </si>
  <si>
    <t>CERTICAN 0,25 MG 60 TABLET</t>
  </si>
  <si>
    <t>B03AC</t>
  </si>
  <si>
    <t>iron, parenteral preparations</t>
  </si>
  <si>
    <t>COSMOFER IRON DEXTRAN 50 MG/ML ENJ. SOL.</t>
  </si>
  <si>
    <t>DEMIR KOMPLEKSI</t>
  </si>
  <si>
    <t>VOTUBIA 10 MG TABLET(30 TABLET)</t>
  </si>
  <si>
    <t>RE'SEN REFERANSTAN FIYAT DUSUSU - STOKLARI BITENE KADAR LISTEDE KALACAK  -   08 OCAK 2016 TARİHLİ FİYAT DEĞERLENDİRME KOMİSYONU KARARINA GÖRE DÖNEMSEL AVRO DEĞERİ 2,1166  TL OLARAK GÜNCELLENMİŞTİR.</t>
  </si>
  <si>
    <t>A02BC07</t>
  </si>
  <si>
    <t>dexrabeprazole</t>
  </si>
  <si>
    <t>RABBY-D 10 MG 28 ENTERIK KAPLI TABLET</t>
  </si>
  <si>
    <t>STOKLARI BITENE KADAR LISTEDE KALACAK -   08 OCAK 2016 TARİHLİ FİYAT DEĞERLENDİRME KOMİSYONU KARARINA GÖRE DÖNEMSEL AVRO DEĞERİ 2,1166  TL OLARAK GÜNCELLENMİŞTİR.  MALIYET KARTI ILE GUNCELLEME</t>
  </si>
  <si>
    <t>DEXAPOL 30 MG ENTERIK KAPLI MIKROTABLET ICEREN 28 KAPSUL</t>
  </si>
  <si>
    <t>DEXAPOL 60 MG ENTERIK KAPLI MIKROTABLET ICEREN 28 KAPSUL</t>
  </si>
  <si>
    <t>LAXIS 30 MG 30 EC RETARD TABLET</t>
  </si>
  <si>
    <t>VOTUBIA 5 MG TABLET(30 TABLET)</t>
  </si>
  <si>
    <t>ISPANYA 
YUNANISTAN</t>
  </si>
  <si>
    <t>FIYAT DUSUSU - FIRMA STOK ZARARLARINI KARSILAMAYI TAAHHUT ETMISTIR - STOKLAR BITENE KADAR LISTEDE KALACAK 08 OCAK 2016 TARİHLİ FİYAT DEĞERLENDİRME KOMİSYONU KARARINA GÖRE DÖNEMSEL AVRO DEĞERİ 2,1166  TL OLARAK GÜNCELLENMİŞTİR.</t>
  </si>
  <si>
    <t>DEXPAS 25/300 MG 30 EFERVESAN TABLET</t>
  </si>
  <si>
    <t>DEXPAS 50/300 MG 30 EFERVESAN TABLET</t>
  </si>
  <si>
    <t>EZETROL 10 MG 28 TABLET</t>
  </si>
  <si>
    <t>DEKSKETOPROFEN TROMETAMOL + ASETIL SISTEIN</t>
  </si>
  <si>
    <t>25+200</t>
  </si>
  <si>
    <t>AIMAFIX-D 500 IU 1 FLAKON</t>
  </si>
  <si>
    <t>50+200</t>
  </si>
  <si>
    <t>TURKIYE ISPANYA</t>
  </si>
  <si>
    <t>NONAFACT 1000 IU/10 ML IV ENJ. COZ. ICIN LIY.TOZ ICEREN FLAKON</t>
  </si>
  <si>
    <t>B02BD03</t>
  </si>
  <si>
    <t>factor vııı inhibitor bypassing activity</t>
  </si>
  <si>
    <t>DEXDAY 50 MG 20 EFERVESAN TABLET</t>
  </si>
  <si>
    <t>DEXFULL SR 75 MG 10 FILM TABLET</t>
  </si>
  <si>
    <t>FIYAT DUSUSU - STOKLAR BITENE KADAR LISTEDE KALACAK -   08 OCAK 2016 TARİHLİ FİYAT DEĞERLENDİRME KOMİSYONU KARARINA GÖRE DÖNEMSEL AVRO DEĞERİ 2,1166  TL OLARAK GÜNCELLENMİŞTİR.</t>
  </si>
  <si>
    <t>FAMPYRA 10 MG UZATILMIS SALIMLI TABLET (56 TABLET)</t>
  </si>
  <si>
    <t>ADENURIC 120 MG 28 FILM KAPLI TABLET</t>
  </si>
  <si>
    <t>SIPROMIX KULAK DAMLASI 5 ML</t>
  </si>
  <si>
    <t>DEKSAMETAZON + SIPROFLOKSASIN</t>
  </si>
  <si>
    <t>ADENURIC 80 MG 28 FILM KAPLI TABLET</t>
  </si>
  <si>
    <t>STOKLARI BITENE KADAR LISTEDE KALACAK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</si>
  <si>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PASSEAR 45,52 MG+ 11,38 MG /ML KULAK DAMLASI (1 ADET 15 ML COZELTI)</t>
  </si>
  <si>
    <t>REFERANSTAN FIYAT DUSUSU - FIRMA STOK ZARARLARINI KARSILAMAYI TAAHHUT ETMISTIR - 04 NISAN 2013 TARIHINDE TOPLANAN FIYAT DEGERLENDIRME KOMISYONU KARARLARINA GORE TEBLIGIN 5-1-A MADDESI GEREGI %15,00 ORANINDA FIYAT ARTISI - STOKLARI BITENE KADAR LISTEDE KALACAK -   08 OCAK 2016 TARİHLİ FİYAT DEĞERLENDİRME KOMİSYONU KARARINA GÖRE DÖNEMSEL AVRO DEĞERİ 2,1166  TL OLARAK GÜNCELLENMİŞTİR. REFERANSTAN FIYAT ARTISI, FDK ARTISININ UZERINDE ARTIS, FDK KALDIRILDI</t>
  </si>
  <si>
    <t>04 NISAN 2013 TARIHINDE TOPLANAN FIYAT DEGERLENDIRME KOMISYONU KARARLARINA GORE TEBLIGIN 5-1-A MADDESI GEREGI %15,00 ORANINDA FIYAT ARTISI - STOKLARI BITENE KADAR LISTEDE KALACAK -   08 OCAK 2016 TARİHLİ FİYAT DEĞERLENDİRME KOMİSYONU KARARINA GÖRE DÖNEMSEL AVRO DEĞERİ 2,1166  TL OLARAK GÜNCELLENMİŞTİR. REFERANSTAN FIYAT ARTISI, FDK ARTISININ UZERINDE ARTIS, FDK KALDIRILDI</t>
  </si>
  <si>
    <t>CETAFLU FORT 20 TABLET</t>
  </si>
  <si>
    <t>STOKLARI BITENE KADAR LISTEDE KALACAK-REFERANSTAN FIYAT DUSUSU -   08 OCAK 2016 TARİHLİ FİYAT DEĞERLENDİRME KOMİSYONU KARARINA GÖRE DÖNEMSEL AVRO DEĞERİ 2,1166  TL OLARAK GÜNCELLENMİŞTİR.</t>
  </si>
  <si>
    <t>CORSAL 300 MG/5MG/2MG KAPSUL (30 KAPSUL)</t>
  </si>
  <si>
    <t>STOKLARI BITENE KADAR LISTEDE KALACAK-REFERANS FIYAT DUSUSU (TEBLIGIN 9. MADDESINE ISTINADEN %3 DEN AZ DUSUS OLDUGU IÇIN FIYAT DEGISMEDI) -   08 OCAK 2016 TARİHLİ FİYAT DEĞERLENDİRME KOMİSYONU KARARINA GÖRE DÖNEMSEL AVRO DEĞERİ 2,1166  TL OLARAK GÜNCELLENMİŞTİR.</t>
  </si>
  <si>
    <t>ZINCODAY 50 MG 20 EFERVESAN TABLET</t>
  </si>
  <si>
    <t>AZERBAYCAN</t>
  </si>
  <si>
    <t>STOKLARI BITENE KADAR LISTEDE KALACAK -   08 OCAK 2016 TARİHLİ FİYAT DEĞERLENDİRME KOMİSYONU KARARINA GÖRE DÖNEMSEL AVRO DEĞERİ 2,1166  TL OLARAK GÜNCELLENMİŞTİR.-   MALIYET KARTI ILE FIYAT ARTISI</t>
  </si>
  <si>
    <t>ZINCODAY 25 MG 20 EFERVESAN TABLET</t>
  </si>
  <si>
    <t>R06AB05</t>
  </si>
  <si>
    <t>pheniramine</t>
  </si>
  <si>
    <t>AVIJECT 45,5 MG/2 ML IM/IV 5 AMPUL</t>
  </si>
  <si>
    <t>45,5+2</t>
  </si>
  <si>
    <t>N07BC51</t>
  </si>
  <si>
    <t>buprenorphine, combinations</t>
  </si>
  <si>
    <t>SUBOXONE 2 MG/0,5 MG 28 DILALTI TABLET</t>
  </si>
  <si>
    <t>BUPRENORFIN + NALOKSON</t>
  </si>
  <si>
    <t>2+0,5</t>
  </si>
  <si>
    <t>KIRMIZI REÇETE</t>
  </si>
  <si>
    <t>RE'SEN REFERANSTAN FIYAT DUSUSU - STOKLAR BITENE KADAR LISTEDE KALACAK -   08 OCAK 2016 TARİHLİ FİYAT DEĞERLENDİRME KOMİSYONU KARARINA GÖRE DÖNEMSEL AVRO DEĞERİ 2,1166  TL OLARAK GÜNCELLENMİŞTİR. REFERANSTAN FIYAT DUSUSU</t>
  </si>
  <si>
    <t>SUBOXONE 8 MG/2 MG 28 DILALTI TABLET</t>
  </si>
  <si>
    <t>8+2</t>
  </si>
  <si>
    <t>DAIZYN 45,5 MG/2 ML IM/IV ENJEKSIYONLUK COZELTI ICEREN 5 AMPUL</t>
  </si>
  <si>
    <t>RE'SEN REFERANSTAN FIYAT DUSUSU - STOKLAR BITENE KADAR LISTEDE KALACAK -   08 OCAK 2016 TARİHLİ FİYAT DEĞERLENDİRME KOMİSYONU KARARINA GÖRE DÖNEMSEL AVRO DEĞERİ 2,1166  TL OLARAK GÜNCELLENMİŞTİR. DSF %3TEN AZ DEGISTIGI ICIN REFERANS DUSUSU</t>
  </si>
  <si>
    <t>EPDANTOIN 100 MG 100 TABLET</t>
  </si>
  <si>
    <t xml:space="preserve">RE'SEN REFERANSTAN FIYAT DUSUSU (SATIS IZNI ALDIKTAN SONRA PAZARA SUNULABILIR) -   08 OCAK 2016 TARİHLİ FİYAT DEĞERLENDİRME KOMİSYONU KARARINA GÖRE DÖNEMSEL AVRO DEĞERİ 2,1166  TL OLARAK GÜNCELLENMİŞTİR. STOKLAR BITENE KADAR LISTEDE KALACAK </t>
  </si>
  <si>
    <t>EPITOIN 250 MG/5 ML IM/IV ENJEKSIYONLUK COZELTI ICEREN AMPUL</t>
  </si>
  <si>
    <t>C10AB05</t>
  </si>
  <si>
    <t>fenofibrate</t>
  </si>
  <si>
    <t>FENOFIBRAT</t>
  </si>
  <si>
    <t>BUDEFIX 400 MCG INHALASYON ICIN TOZ ICEREN 60 KAPSUL</t>
  </si>
  <si>
    <t>LIPANTHYL 267 MG 30 KAPSUL</t>
  </si>
  <si>
    <t>fentanyl</t>
  </si>
  <si>
    <t>DUROGESIC 100 MCG/SAAT 5 TRANSDERMAL FLASTER</t>
  </si>
  <si>
    <t>KIRMIZI RECETE</t>
  </si>
  <si>
    <t>G02CB01</t>
  </si>
  <si>
    <t>DUROGESIC 25 MCG/SAAT 5 TRANSDERMAL FLASTER</t>
  </si>
  <si>
    <t>DUROGESIC 50 MCG/SAAT 5 TRANSDERMAL FLASTER</t>
  </si>
  <si>
    <t>FIRMA DEVRI - STOKLARI BITENE KADAR LISTEDE KALACAK -   08 OCAK 2016 TARİHLİ FİYAT DEĞERLENDİRME KOMİSYONU KARARINA GÖRE DÖNEMSEL AVRO DEĞERİ 2,1166  TL OLARAK GÜNCELLENMİŞTİR. RESEN REFERANS DUSUSU</t>
  </si>
  <si>
    <t>DUROGESIC 75 MCG/SAAT 5 TRANSDERMAL FLASTER</t>
  </si>
  <si>
    <t>08 OCAK 2016 TARİHLİ FİYAT DEĞERLENDİRME KOMİSYONU KARARINA GÖRE DÖNEMSEL AVRO DEĞERİ 2,1166  TL OLARAK GÜNCELLENMİŞTİR. - 18 MART 2014 TARIHINDE TOPLANAN FIYAT DEGERLENDIRME KOMISYONU KARARLARINA GORE FIYAT ARTISI - STOKLARI BITENE KADAR LISTEDE KALACAK -KURUN 2,00 TL DEN  2,0787 TL YE ARTMASI SONUCU HAKEDILEN ARTISI ALMAMIS URUNLERIN DSF SI ARTTIRILDI.</t>
  </si>
  <si>
    <t>bicalutamide </t>
  </si>
  <si>
    <t>DIPROKLENAT ENJ. ICIN SUS. ICEREN AMPUL</t>
  </si>
  <si>
    <t>FERRISITA 107,7 MG/5 ML SURUP</t>
  </si>
  <si>
    <t>FERRI AMONYUM SITRAT</t>
  </si>
  <si>
    <t>URUN ISIM DEGISIKLIGI - STOKLARI BITENE KADAR LISTEDE KALACAK -   08 OCAK 2016 TARİHLİ FİYAT DEĞERLENDİRME KOMİSYONU KARARINA GÖRE DÖNEMSEL AVRO DEĞERİ 2,1166  TL OLARAK GÜNCELLENMİŞTİR.-EKK KARARINA ISTINADEN VERILEN DSF ARTISLARI GRF'YE YANSITILMISTIR</t>
  </si>
  <si>
    <t>HEXADAMIN ORAL SPREY</t>
  </si>
  <si>
    <t xml:space="preserve">KLOREMIN GARGARA 200 ML </t>
  </si>
  <si>
    <t>Iron, parenteral preparations</t>
  </si>
  <si>
    <t>VENOFER 100 MG/5 ML IV ENJEKSIYONLUK COZELTI</t>
  </si>
  <si>
    <t>KLOREMIN ORAL SPREY 30 ML</t>
  </si>
  <si>
    <t>L03AX03</t>
  </si>
  <si>
    <t>bcg vaccine</t>
  </si>
  <si>
    <t>IMMUCYST 1 FLK BCG+ 1 FLK 3ML COZUCU</t>
  </si>
  <si>
    <t>BCG TICE SUSU</t>
  </si>
  <si>
    <t>RADYOBARIT 240 ML SUSPANSIYON</t>
  </si>
  <si>
    <t>05 MART 2012 TARIHINDE TOPLANAN FIYAT DEGERLENDIRME KOMISYONU KARARLARINA GORE FIYAT ARTISI - STOKLARI BITENE KADAR LISTEDE KALACAK -   08 OCAK 2016 TARİHLİ FİYAT DEĞERLENDİRME KOMİSYONU KARARINA GÖRE DÖNEMSEL AVRO DEĞERİ 2,1166  TL OLARAK GÜNCELLENMİŞTİR.  REFERANSTAN FIYAT ARTISI</t>
  </si>
  <si>
    <t>TEBLİĞİN 5-C BENDİNE GÖRE REFERANSTAN FİYAT ARTIŞI - STOKLAR BITENE KADAR LISTEDE KALACAK -   08 OCAK 2016 TARİHLİ FİYAT DEĞERLENDİRME KOMİSYONU KARARINA GÖRE DÖNEMSEL AVRO DEĞERİ 2,1166  TL OLARAK GÜNCELLENMİŞTİR. REFERANSTAN FIYAT ARTISI</t>
  </si>
  <si>
    <t>IMURAN  50 MG 100 TABLET</t>
  </si>
  <si>
    <t>DEMATRAC 25 MG 10 AMPUL</t>
  </si>
  <si>
    <t>DEMATRAC 50 MG 10 AMPUL</t>
  </si>
  <si>
    <t>B02BB01</t>
  </si>
  <si>
    <t>fibrinogen, human</t>
  </si>
  <si>
    <t>HAEMOCOMPLETTAN-P 1 G IV ENJEKSIYONLUK / INFUZYONLUK COZELTI TOZU</t>
  </si>
  <si>
    <t>LEUCOSTIM 15 MIU SC/IV KULLANIMA HAZIR ENJEKTOR 1 ENJEKTOR/KUTU</t>
  </si>
  <si>
    <t>LEUCOSTIM 15 MIU SC/IV KULLANIMA HAZIR ENJEKTOR 5 ENJEKTOR/KUTU</t>
  </si>
  <si>
    <t>FIYAT DUSUSU -   08 OCAK 2016 TARİHLİ FİYAT DEĞERLENDİRME KOMİSYONU KARARINA GÖRE DÖNEMSEL AVRO DEĞERİ 2,1166  TL OLARAK GÜNCELLENMİŞTİR. STOKLAR BITENE KADAR LISTEDE KALACAKTIR RESEN REFERANSTAN FIYAT DUSUSU</t>
  </si>
  <si>
    <t>LEUCOSTIM 30 MIU SC/IV KULLANIMA HAZIR ENJEKTOR 1 ENJEKTOR/KUTU</t>
  </si>
  <si>
    <t>LEUCOSTIM 30 MIU SC/IV KULLANIMA HAZIR ENJEKTOR 5 ENJEKTOR/KUTU</t>
  </si>
  <si>
    <t>MENTONEX-C 200 MG 30 EFERVESAN TABLET</t>
  </si>
  <si>
    <t>FRAVEN 30 MIU/0,5 ML IV INFUZYON/SC ENJEKSIYON ICIN COZELTI ICEREN KULLANIMA HAZIR 1 ENJEKTOR</t>
  </si>
  <si>
    <t>FRAVEN 30 MIU/0,5 ML IV INFUZYON/SC ENJEKSIYON ICIN COZELTI ICEREN KULLANIMA HAZIR 5 ENJEKTOR</t>
  </si>
  <si>
    <t>MUCOVIT-C 200 MG 30 EFERVESAN TABLET</t>
  </si>
  <si>
    <t>NEUPOGEN 30 MIU/0,5 ML ENJEKSIYONA HAZIR 5 SIRINGA</t>
  </si>
  <si>
    <t>RE'SEN FIYAT DUSUSU - STOKLARI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</si>
  <si>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MUCOFIX 1200/400 MG 20 EFERVESAN TABLET</t>
  </si>
  <si>
    <t>NEUPOGEN 48 MIU/0,5 ML ENJEKSIYONA HAZIR 5 SIRINGA</t>
  </si>
  <si>
    <t>S01XA08</t>
  </si>
  <si>
    <t>BRUNAC % 5 5 ML STERIL GOZ DAMLASI</t>
  </si>
  <si>
    <t>ARZ ILAC</t>
  </si>
  <si>
    <t xml:space="preserve">FIYAT DUSUSU - FIRMA STOK ZARARLARINI KARSILAMAYI TAAHHUT ETMISTIR.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FIYAT DUSUSU(REFERANSA TABI URUN OLMAMASI SEBEBIYLE DSF 7,32 TL YE DUSURULDU) DAHA ONCE EKK ARTISI ALMIS VE KURUN 2,00 TL DEN  2,0787 TL YE ARTMASI SONUCU DSF SI ARTTIRILMIS URUNLERIN GRF LERI GUNCELLENDI REFERANS ARTISI </t>
  </si>
  <si>
    <t>FIYAT DUSUSU-STOKLAR BITENE KADAR LISTEDE KALACAK -   08 OCAK 2016 TARİHLİ FİYAT DEĞERLENDİRME KOMİSYONU KARARINA GÖRE DÖNEMSEL AVRO DEĞERİ 2,1166  TL OLARAK GÜNCELLENMİŞTİR.</t>
  </si>
  <si>
    <t>CISTEIL 1200 MG 30 EFERVESAN GRANUL ICEREN SASE</t>
  </si>
  <si>
    <t xml:space="preserve">MENTONEX 900 MG 30 EFERVESAN GRANUL ICEREN SASE </t>
  </si>
  <si>
    <t>N06AB03</t>
  </si>
  <si>
    <t>fluoxetine</t>
  </si>
  <si>
    <t>DEPREKS 20 MG 24 KAPSUL</t>
  </si>
  <si>
    <t>PROZAC 20 MG 24 KAPSUL</t>
  </si>
  <si>
    <t>400+250</t>
  </si>
  <si>
    <t>STOKLARI BITENE KADAR LISTEDE KALACAK -   08 OCAK 2016 TARİHLİ FİYAT DEĞERLENDİRME KOMİSYONU KARARINA GÖRE DÖNEMSEL AVRO DEĞERİ 2,1166  TL OLARAK GÜNCELLENMİŞTİR.-EKK KARARINA ISTINADEN VERILEN DSF ARTISLARI GRF'YE YANSITILMISTIR FIYAT DUSUSU, FIRMA STOK ZARARLARINI KARSILAMAYI TAAHHUT ETMISTIR.</t>
  </si>
  <si>
    <t>ZEDPREX 20 MG 16 KAPSUL</t>
  </si>
  <si>
    <t>ZEDPREX 20 MG 24 KAPSUL</t>
  </si>
  <si>
    <t>N05AF01</t>
  </si>
  <si>
    <t>flupentixol</t>
  </si>
  <si>
    <t>08 OCAK 2016 TARİHLİ FİYAT DEĞERLENDİRME KOMİSYONU KARARINA GÖRE DÖNEMSEL AVRO DEĞERİ 2,1166  TL OLARAK GÜNCELLENMİŞTİR.. - STOKLARI BITENE KADAR LISTEDE KALACAK -EKK KARARINA ISTINADEN VERILEN DSF ARTISLARI GRF'YE YANSITILMISTIR</t>
  </si>
  <si>
    <t>FLUANXOL 3 MG 50 FILM KAPLI TABLET</t>
  </si>
  <si>
    <t>STOKLARI BITENE KADAR LISTEDE KALACAK   08 OCAK 2016 TARİHLİ FİYAT DEĞERLENDİRME KOMİSYONU KARARINA GÖRE DÖNEMSEL AVRO DEĞERİ 2,1166  TL OLARAK GÜNCELLENMİŞTİR. REFERANSTAN FIYAT DUSUSU</t>
  </si>
  <si>
    <t>R02AX01</t>
  </si>
  <si>
    <t>MADEPZOL 5 MG 28 TABLET</t>
  </si>
  <si>
    <t>FLUREND %0,25 GARGARA</t>
  </si>
  <si>
    <t>MAJEZIK 200 MG SR MIKROPELLET 16 KAPSUL</t>
  </si>
  <si>
    <t>STOKLARI BITENE KADAR LISTEDE KALACAK  08 OCAK 2016 TARİHLİ FİYAT DEĞERLENDİRME KOMİSYONU KARARINA GÖRE DÖNEMSEL AVRO DEĞERİ 2,1166  TL OLARAK GÜNCELLENMİŞTİR. REFERANSTAN FIYAT DUSUSU</t>
  </si>
  <si>
    <t>MAXIMUS %0,25 GARGARA 200 ML</t>
  </si>
  <si>
    <t>FIYAT DUSUSU - STOKLAR BITENE KADAR LISTEDE KALACAK  08 OCAK 2016 TARİHLİ FİYAT DEĞERLENDİRME KOMİSYONU KARARINA GÖRE DÖNEMSEL AVRO DEĞERİ 2,1166  TL OLARAK GÜNCELLENMİŞTİR. RESEN REFERANSTAN FIYAT DUSUSU</t>
  </si>
  <si>
    <t>ZERO-P 100 MG 15 FILM TABLET</t>
  </si>
  <si>
    <t>RE'SEN REFERANS FIYAT DUSUSU - STOKLAR BITENE KADAR LISTEDE KALACAK -   08 OCAK 2016 TARİHLİ FİYAT DEĞERLENDİRME KOMİSYONU KARARINA GÖRE DÖNEMSEL AVRO DEĞERİ 2,1166  TL OLARAK GÜNCELLENMİŞTİR. RESEN REFERANSTAN FIYAT DUSUSU</t>
  </si>
  <si>
    <t>FIYAT DUSUSU - STOKLAR BITENE KADAR LISTEDE KALACAK  08 OCAK 2016 TARİHLİ FİYAT DEĞERLENDİRME KOMİSYONU KARARINA GÖRE DÖNEMSEL AVRO DEĞERİ 2,1166  TL OLARAK GÜNCELLENMİŞTİR.  REFERANSTAN FIYAT DUSUSU</t>
  </si>
  <si>
    <t>M02AA19</t>
  </si>
  <si>
    <t>MAJEZIK DUO % 5 + % 0.25 TOPIKAL SPREY, COZELTI 50 ML</t>
  </si>
  <si>
    <t>MAJEZIK DUO % 5+%0.25 TOPIKAL JEL 30 G</t>
  </si>
  <si>
    <t>FIYAT DUSUSU - STOKLAR BITENE KADAR LISTEDE KALACAK  08 OCAK 2016 TARİHLİ FİYAT DEĞERLENDİRME KOMİSYONU KARARINA GÖRE DÖNEMSEL AVRO DEĞERİ 2,1166  TL OLARAK GÜNCELLENMİŞTİR. REFERANS ARTISI</t>
  </si>
  <si>
    <t>MAJEZIK DUO 100 MG/8 MG 14 FILM KAPLI TABLET</t>
  </si>
  <si>
    <t>RE'SEN REFERANS FIYAT DUSUSU  - STOKLAR BITENE KADAR LISTEDE KALACAK -   08 OCAK 2016 TARİHLİ FİYAT DEĞERLENDİRME KOMİSYONU KARARINA GÖRE DÖNEMSEL AVRO DEĞERİ 2,1166  TL OLARAK GÜNCELLENMİŞTİR.</t>
  </si>
  <si>
    <t>R03AK06 </t>
  </si>
  <si>
    <t>salmeterol and fluticasone </t>
  </si>
  <si>
    <t>FIRMA DEVRI - FIYAT DUSUSU - FIRMA STOK ZARARLARINI KARSILAMAYI TAAHHUT ETMISTIR.   08 OCAK 2016 TARİHLİ FİYAT DEĞERLENDİRME KOMİSYONU KARARINA GÖRE DÖNEMSEL AVRO DEĞERİ 2,1166  TL OLARAK GÜNCELLENMİŞTİR. STOKLAR BITENE KADAR LISTEDE KALACAK DSF %3TEN AZ DEGISTIGI ICIN REFERANS DUSUSU</t>
  </si>
  <si>
    <t>TEBLIGIN 6. MADDESI Z BENDINE GORE FIYAT ARTISI - STOKLAR BITENE KADAR LISTEDE KALACAK -   08 OCAK 2016 TARİHLİ FİYAT DEĞERLENDİRME KOMİSYONU KARARINA GÖRE DÖNEMSEL AVRO DEĞERİ 2,1166  TL OLARAK GÜNCELLENMİŞTİR.</t>
  </si>
  <si>
    <t>BL - 2</t>
  </si>
  <si>
    <t>ALFASID IM/IV 1 GR 1 FLAKON</t>
  </si>
  <si>
    <t>A12BA51</t>
  </si>
  <si>
    <t>potassium chloride, combinations</t>
  </si>
  <si>
    <t>SELDIYET 100 GR GRANUL</t>
  </si>
  <si>
    <t>AMONYUM KLORUR + GLUTAMIK ASIT + MAGNEZYUM OKSIT + POTASYUM KLORUR</t>
  </si>
  <si>
    <t>280+10+10+700</t>
  </si>
  <si>
    <t>salmeterol and fluticasone</t>
  </si>
  <si>
    <t>CYPLOS SANOHALER 50/100 MCG INHALASYON ICIN TOZ 60 DOZ</t>
  </si>
  <si>
    <t>C09DB04</t>
  </si>
  <si>
    <t>telmisartan and amlodipine</t>
  </si>
  <si>
    <t>TELMODIP 80 MG/10 MG 28 TABLET</t>
  </si>
  <si>
    <t>80+10</t>
  </si>
  <si>
    <t>CYPLOS SANOHALER 50/250 MCG INHALASYON ICIN TOZ 60 DOZ</t>
  </si>
  <si>
    <t>STOKLARI BITENE KADAR LISTEDE KALACAK -   08 OCAK 2016 TARİHLİ FİYAT DEĞERLENDİRME KOMİSYONU KARARINA GÖRE DÖNEMSEL AVRO DEĞERİ 2,1166  TL OLARAK GÜNCELLENMİŞTİR. FIYAT DUSUSU, FIRMA STOK ZARARLARINI KARSILAMAYI TAAHHUT ETMISTIR.</t>
  </si>
  <si>
    <t>TELMODIP 80 MG/5 MG 28 TABLET</t>
  </si>
  <si>
    <t>80+5</t>
  </si>
  <si>
    <t>PAVTIDE DISKUS 100 MCG 60 DOZ INHALASYON ICIN TOZ</t>
  </si>
  <si>
    <t>PAVTIDE DISKUS 250 MCG 60 DOZ INHALASYON ICIN TOZ</t>
  </si>
  <si>
    <t>STOKLARI BITENE KADAR LISTEDE KALACAK  08 OCAK 2016 TARİHLİ FİYAT DEĞERLENDİRME KOMİSYONU KARARINA GÖRE DÖNEMSEL AVRO DEĞERİ 2,1166  TL OLARAK GÜNCELLENMİŞTİR. FIYAT DUSUSU, FIRMA STOK ZARARLARINI KARSILAMAYI TAAHHUT ETMISTIR.</t>
  </si>
  <si>
    <t>PEFSAL 25 MCG/ 125 MCG AEROSOL INHALER 120 DOZ</t>
  </si>
  <si>
    <t>PEFSAL 25 MCG/ 250 MCG AEROSOL INHALER 120 DOZ</t>
  </si>
  <si>
    <t>RESPIRO 25 MCG/125 MCG INHALASYON ICIN SUSPANSIYON ICEREN AEROSOL (120 DOZ)</t>
  </si>
  <si>
    <t>RESPIRO 25 MCG/250 MCG INHALASYON ICIN SUSPANSIYON ICEREN AEROSOL (120 DOZ)</t>
  </si>
  <si>
    <t>RESPIRO 25 MCG/50 MCG INHALASYON ICIN SUSPANSIYON ICEREN AEROSOL (120 DOZ)</t>
  </si>
  <si>
    <t>SERAIR 50/250 MCG CAPSAIR INHALASYON ICIN TOZ ICEREN 60 KAPSUL</t>
  </si>
  <si>
    <t>ISPANYA FRANSA</t>
  </si>
  <si>
    <t>SERAIR 50/500 MCG CAPSAIR INHALASYON ICIN TOZ ICEREN 60 KAPSUL</t>
  </si>
  <si>
    <t>SERETIDE 100 MCG 60 DOZ DISKUS</t>
  </si>
  <si>
    <t>SERETIDE 250 MCG 60 DOZ DISKUS</t>
  </si>
  <si>
    <t>SERETIDE INHALER 125 MCG 120 DOZ</t>
  </si>
  <si>
    <t>ITALYA 
FRANSA</t>
  </si>
  <si>
    <t>SERETIDE INHALER 250 MCG 120 DOZ</t>
  </si>
  <si>
    <t>YUNANISTAN 
FRANSA</t>
  </si>
  <si>
    <t>C10BX03</t>
  </si>
  <si>
    <t>atorvastatin and amlodipine</t>
  </si>
  <si>
    <t>XONATIS 25/125 MCG INHALASYON ICIN AEROSOL (120 DOZ)</t>
  </si>
  <si>
    <t>XONATIS 25/250 MCG INHALASYON ICIN AEROSOL (120 DOZ)</t>
  </si>
  <si>
    <t>XONATIS 50/100 MCG DISCAIR INHALASYON ICIN TOZ</t>
  </si>
  <si>
    <t>MIKASIN 500 MG 1 AMPUL</t>
  </si>
  <si>
    <t>XONATIS 50/250 MCG DISCAIR INHALASYON ICIN TOZ (60 DOZ)</t>
  </si>
  <si>
    <t>TRELEGY ELLIPTA 100/62,5/25 MCG KULLANIMA HAZIR INHALASYON TOZU 30 ADET</t>
  </si>
  <si>
    <t>27 AGUSTOS 2013 TARIHINDE TOPLANAN FIYAT DEGERLENDIRME KOMISYONU KARARLARINA GORE FIYAT ARTISI - STOKLARI BITENE KADAR LISTEDE KALACAK 08 OCAK 2016 TARİHLİ FİYAT DEĞERLENDİRME KOMİSYONU KARARINA GÖRE DÖNEMSEL AVRO DEĞERİ 2,1166  TL OLARAK GÜNCELLENMİŞTİR.</t>
  </si>
  <si>
    <t>SLITONE 200 STU DILALTI UYGULAMA IÇIN TEK DOZLUK ORAL ÇOZELTI</t>
  </si>
  <si>
    <t>STU</t>
  </si>
  <si>
    <t>AVAMYS 27,5 MCG 120 DOZ BURUN SPREYI</t>
  </si>
  <si>
    <t>REVINTY ELLIPTA 100/25 MCG KULLANIMA HAZIR INHALASYON TOZU 30 DOZ</t>
  </si>
  <si>
    <t>100+25</t>
  </si>
  <si>
    <t>REVINTY ELLIPTA 200/25 MCG KULLANIMA HAZIR INHALASYON TOZU 30 DOZ</t>
  </si>
  <si>
    <t>70+1000/880</t>
  </si>
  <si>
    <t>HOLLANDA ALMANYA</t>
  </si>
  <si>
    <t>M05BB05</t>
  </si>
  <si>
    <t>alendronic acid, calcium and colecalciferol, sequential</t>
  </si>
  <si>
    <t>70+1000/2800</t>
  </si>
  <si>
    <t>70+1200</t>
  </si>
  <si>
    <t>FLIXON 50 MCG INHALASYON COZELTISI ICEREN AEROSOL (120 DOZ)</t>
  </si>
  <si>
    <t>FLIXONASE AQUEOUS NAZAL SPRAY 120 DOZ</t>
  </si>
  <si>
    <t>FLIXOTIDE DISKUS 100 MCG 60 DOZ DISKUS</t>
  </si>
  <si>
    <t>FLIXOTIDE INHALER 50 MCG 120 DOZ INHALER</t>
  </si>
  <si>
    <t>FLUTEL 50 MCG BURUN SPREYI, SUSPANSIYON</t>
  </si>
  <si>
    <t>A07BA01</t>
  </si>
  <si>
    <t>medicinal charcoal</t>
  </si>
  <si>
    <t>AQUA-CARBO 50 G/240 ML KULLANIMA HAZIR SULU AKTIF KARBON ICEREN SUSPANSIYON</t>
  </si>
  <si>
    <t>ORFOZ SAGLIK HIZMETLERI</t>
  </si>
  <si>
    <t>50+240</t>
  </si>
  <si>
    <t>TEBLIGIN 6. MADDESI Y BENDINE GORE FIYAT ARTISI - STOKLAR BITENE KADAR LISTEDE KALACAK -   08 OCAK 2016 TARİHLİ FİYAT DEĞERLENDİRME KOMİSYONU KARARINA GÖRE DÖNEMSEL AVRO DEĞERİ 2,1166  TL OLARAK GÜNCELLENMİŞTİR.</t>
  </si>
  <si>
    <t>C10AA04</t>
  </si>
  <si>
    <t>fluvastatin</t>
  </si>
  <si>
    <t>LESCOL XL 80 MG 28 TABLET</t>
  </si>
  <si>
    <t>FLUVASTATIN SODIUM</t>
  </si>
  <si>
    <t>N06AB08</t>
  </si>
  <si>
    <t>fluvoxamine</t>
  </si>
  <si>
    <t>FAVERIN 100 MG 30 TABLET</t>
  </si>
  <si>
    <t>HONG KONG</t>
  </si>
  <si>
    <t>FOLIDOCE 400 MCG/2 MCG 28 TABLET</t>
  </si>
  <si>
    <t>GONAL-F 300IU/0,5ML KULLANIMA HAZIR DOLU ENJEKSIYON KALEMINDE ENJEKSIYONLUK COZELTI</t>
  </si>
  <si>
    <t>GONAL-F 900IU/1,5ML KULLANIMA HAZIR DOLU ENJEKSIYON KALEMINDE ENJEKSIYONLUK COZELTI</t>
  </si>
  <si>
    <t>C10AA08</t>
  </si>
  <si>
    <t>pitavastatin</t>
  </si>
  <si>
    <t>LIVAZO 4 MG 30 FİLM TABLET</t>
  </si>
  <si>
    <t>PUREGON 300 IU/ 0.36 ML S.C. ENJ. ICIN SOL. ICEREN 1 KARTUS</t>
  </si>
  <si>
    <t>PITAVASTATIN</t>
  </si>
  <si>
    <t>PUREGON 900IU/1.08 SC ENJEKSIYON ICIN COZELTI ICEREN KARTUS</t>
  </si>
  <si>
    <t>FIYAT DUSUSU- EKLEME, YENI URUN  -   08 OCAK 2016 TARİHLİ FİYAT DEĞERLENDİRME KOMİSYONU KARARINA GÖRE DÖNEMSEL AVRO DEĞERİ 2,1166  TL OLARAK GÜNCELLENMİŞTİR. FIYAT DUSUSU, FIRMA STOK ZARARLARINI KARSILAMAYI TAAHHUT ETTI- STOKLAR BITENE KADAR LISTEDE KALACAKTIR.</t>
  </si>
  <si>
    <t>C01CA24</t>
  </si>
  <si>
    <t>epinephrine</t>
  </si>
  <si>
    <t>PENEPIN 0,3 MG/0,3 ML I.M. ENJEKSIYONLUK COZELTI ICEREN KULLANIMA HAZIR SIRINGA 1 ADET</t>
  </si>
  <si>
    <t>ATIMOS 12 MCG BASINCLI INH. COZ. 100 DOZ</t>
  </si>
  <si>
    <t>EKLEME, YENI URUN  -   08 OCAK 2016 TARİHLİ FİYAT DEĞERLENDİRME KOMİSYONU KARARINA GÖRE DÖNEMSEL AVRO DEĞERİ 2,1166  TL OLARAK GÜNCELLENMİŞTİR. STOKLAR BITENE KADAR LISTEDE KALACAKTIR.</t>
  </si>
  <si>
    <t>FLUCOLD 200 MG/30 MG 30 FILM TABLET</t>
  </si>
  <si>
    <t>OXIS TURBUHALER 4,5 MCG/DOZ INHALASYON ICIN KURU TOZ 60 DOZ</t>
  </si>
  <si>
    <t>EKLEME YENI URUN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</si>
  <si>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BERKOFEN 400 MG TOZ ICEREN 50 SASE</t>
  </si>
  <si>
    <t>400+371,6</t>
  </si>
  <si>
    <t>TELZIR 700 MG 60 FILM TABLET</t>
  </si>
  <si>
    <t>SEFPEN 250 MG/5ML 100 ML ORAL SUSPANSIYON ICIN TOZ</t>
  </si>
  <si>
    <t>EKLEME, YENI URUN -   08 OCAK 2016 TARİHLİ FİYAT DEĞERLENDİRME KOMİSYONU KARARINA GÖRE DÖNEMSEL AVRO DEĞERİ 2,1166  TL OLARAK GÜNCELLENMİŞTİR. STOKLAR BITENE KADAR LISTEDE KALACAK.</t>
  </si>
  <si>
    <t>M01AX05</t>
  </si>
  <si>
    <t>glucosamine</t>
  </si>
  <si>
    <t>DONA 400 MG 6 AMPUL + 6 COZUCU AMPUL</t>
  </si>
  <si>
    <t>GLUKOZAMIN SULFAT</t>
  </si>
  <si>
    <t>FOSIT 1 G IV PERF. ICIN LIYO. TOZ ICEREN 1 FLAKON</t>
  </si>
  <si>
    <t>SILODYX 4 MG 30 KAPSUL</t>
  </si>
  <si>
    <t>RECOFARMA</t>
  </si>
  <si>
    <t>FOSIT 4 G IV PERF. ICIN LIYO. TOZ ICEREN 1 FLAKON</t>
  </si>
  <si>
    <t>SILODYX 8 MG 30 KAPSUL</t>
  </si>
  <si>
    <t>MIGREX 2,5 MG 3 FILM TABLET</t>
  </si>
  <si>
    <t>FEIBA 1000 U IV INFUZYON ICIN LIYOFILIZE TOZ ICEREN FLAKON</t>
  </si>
  <si>
    <t>MIGREX 2,5 MG 6 FILM TABLET</t>
  </si>
  <si>
    <t>ISIM DEGISIKLIGI  -   08 OCAK 2016 TARİHLİ FİYAT DEĞERLENDİRME KOMİSYONU KARARINA GÖRE DÖNEMSEL AVRO DEĞERİ 2,1166  TL OLARAK GÜNCELLENMİŞTİR.</t>
  </si>
  <si>
    <t>BUTOPAN 20 MG/ ML ENJEKTABL COZ. ICEREN 6 AMPUL</t>
  </si>
  <si>
    <t>16 EKIM 2014 TARIHINDE TOPLANAN FIYAT DEGERLENDIRME KOMISYONU KARARLARINA GORE FIYAT ARTISI - STOKLAR BITENE KADAR LISTEDE KALACAK -   08 OCAK 2016 TARİHLİ FİYAT DEĞERLENDİRME KOMİSYONU KARARINA GÖRE DÖNEMSEL AVRO DEĞERİ 2,1166  TL OLARAK GÜNCELLENMİŞTİR.-EKK KARARINA ISTINADEN VERILEN DSF ARTISLARI GRF'YE YANSITILMISTIR</t>
  </si>
  <si>
    <t>FUROJECT 20MG/2 ML IM/IV ENJ. COZ. ICEREN 5 AMPUL</t>
  </si>
  <si>
    <t>N01AH01</t>
  </si>
  <si>
    <t>FENTANYL 0,05 MG/ML 2 ML IV 50 AMPUL</t>
  </si>
  <si>
    <t>FUCIDOX %2 KREM 20 GR</t>
  </si>
  <si>
    <t>TEBLIGIN 5. MADDESI 1. FIKRASININ A BENDINE GORE FIYAT ARTISI -   08 OCAK 2016 TARİHLİ FİYAT DEĞERLENDİRME KOMİSYONU KARARINA GÖRE DÖNEMSEL AVRO DEĞERİ 2,1166  TL OLARAK GÜNCELLENMİŞTİR.</t>
  </si>
  <si>
    <t>N01AH02</t>
  </si>
  <si>
    <t>alfentanil</t>
  </si>
  <si>
    <t>RAPIFEN 0,5 MG 2 ML 5 AMPUL</t>
  </si>
  <si>
    <t>ALFENTANIL</t>
  </si>
  <si>
    <t>STAFINE %1 VISKOZ GOZ DAMLASI 5 GR</t>
  </si>
  <si>
    <t>J01DH04</t>
  </si>
  <si>
    <t>doripenem</t>
  </si>
  <si>
    <t>DORIBAX 500 MG IV INF.COZ. ICIN TOZ ICEREN 10 FLAKON</t>
  </si>
  <si>
    <t>DORIPENEM MONOHIDRAT</t>
  </si>
  <si>
    <t>N01AH03</t>
  </si>
  <si>
    <t>sufentanil</t>
  </si>
  <si>
    <t>SUFENTA  5 MCG/2 ML 5 AMPUL</t>
  </si>
  <si>
    <t>SUFENTANIL SITRAT</t>
  </si>
  <si>
    <t>SUFENTA  5 MCG/10 ML 5 AMPUL</t>
  </si>
  <si>
    <t>600+30</t>
  </si>
  <si>
    <t>STOKLARI BITENE KADAR LISTEDE KALACAK 3 OCAK 2017 TARIHLI FIYAT DEGERLENDIRME KOMISYONU KARARINA GORE DONEMSEL AVRO DEĞERİ 2,3421 TL OLARAK GUNCELLENMISTIR.  14 SUBAT 2018 TARIHLI FIYAT DEGERLENDIRME KOMISYONU KARARINA GORE AVRO DEGERI 2,6934 TL OLARAK GUNCELLENMISTIR.   GERCEK KAYNAK FIYAT/KAYNAK ULKE GUNCELLEME</t>
  </si>
  <si>
    <t>PARIET 10 MG 28 ENTERIK TABLET</t>
  </si>
  <si>
    <t>G01AF11</t>
  </si>
  <si>
    <t>ketoconazole</t>
  </si>
  <si>
    <t>NIZORAL 400 MG 5 OVUL</t>
  </si>
  <si>
    <t>D07CA01</t>
  </si>
  <si>
    <t>hydrocortisone and antibiotics</t>
  </si>
  <si>
    <t>J02AC02</t>
  </si>
  <si>
    <t>itraconazole</t>
  </si>
  <si>
    <t>SPORANOX IV 10 MG/ML KONSANTRE INFUZYON COZELTISI 25 ML 1 AMPUL</t>
  </si>
  <si>
    <t>ITRAKANAZOL</t>
  </si>
  <si>
    <t>RAPIFEN 0,5 MG  10  ML 5 AMPUL</t>
  </si>
  <si>
    <t>TEBLIGIN 5. MADDESININ H BENDINE GORE FIYAT ARTISI -   08 OCAK 2016 TARİHLİ FİYAT DEĞERLENDİRME KOMİSYONU KARARINA GÖRE DÖNEMSEL AVRO DEĞERİ 2,1166  TL OLARAK GÜNCELLENMİŞTİR.</t>
  </si>
  <si>
    <t>N02AA03</t>
  </si>
  <si>
    <t>hydromorphone</t>
  </si>
  <si>
    <t>JURNISTA 4 MG 28 UZATILMIS SALIMLI TABLET</t>
  </si>
  <si>
    <t>HIDROMORFON HCL</t>
  </si>
  <si>
    <t>FENTANYL 0,05 MG/ML 10 ML IV 50 AMPUL</t>
  </si>
  <si>
    <t>TEBLIGIN 5. MADDESI 1. FIKASININ A BENDINE GORE FIYAT ARTISI -   08 OCAK 2016 TARİHLİ FİYAT DEĞERLENDİRME KOMİSYONU KARARINA GÖRE DÖNEMSEL AVRO DEĞERİ 2,1166  TL OLARAK GÜNCELLENMİŞTİR.</t>
  </si>
  <si>
    <t>H05BA01</t>
  </si>
  <si>
    <t>calcitonin (salmon synthetic)</t>
  </si>
  <si>
    <t>TONOCALCIN 3.5 ML 100IU 28 DOZ NAZAL SPREY</t>
  </si>
  <si>
    <t>TONOCALCIN 50 IU 5 AMPUL</t>
  </si>
  <si>
    <t>TONOCALCIN 100 IU 5 AMPUL</t>
  </si>
  <si>
    <t>TONOCALCIN 200 IU 14 DOZ NAZAL SPREY</t>
  </si>
  <si>
    <t>EVEPTIN 300 MG 50 FILM TABLET</t>
  </si>
  <si>
    <t>LIVAZO 2 MG 30 FİLM TABLET</t>
  </si>
  <si>
    <t>FIYAT DUSUSU- EKLEME, YENI URUN  -   08 OCAK 2016 TARİHLİ FİYAT DEĞERLENDİRME KOMİSYONU KARARINA GÖRE DÖNEMSEL AVRO DEĞERİ 2,1166  TL OLARAK GÜNCELLENMİŞTİR.STOKLAR BITENE KADAR LISTEDE KALACAKTIR.</t>
  </si>
  <si>
    <t>TIDOMIX GOZ DAMLASI 5 ML</t>
  </si>
  <si>
    <t>EVEPTIN 400 MG 50 FILM TABLET</t>
  </si>
  <si>
    <t>RE'SEN REFERANS FIYAT DUSUSU -   08 OCAK 2016 TARİHLİ FİYAT DEĞERLENDİRME KOMİSYONU KARARINA GÖRE DÖNEMSEL AVRO DEĞERİ 2,1166  TL OLARAK GÜNCELLENMİŞTİR. STOKLAR BITENE KADAR LISTEDE KALACAK.</t>
  </si>
  <si>
    <t>B05BA02</t>
  </si>
  <si>
    <t>fat emulsions</t>
  </si>
  <si>
    <t>CLINOLEIC 100 ML EMULSIYON</t>
  </si>
  <si>
    <t>TEBLIGIN 6.MADDESI F BENDINE GORE FIYAT ARTISI -   08 OCAK 2016 TARİHLİ FİYAT DEĞERLENDİRME KOMİSYONU KARARINA GÖRE DÖNEMSEL AVRO DEĞERİ 2,1166  TL OLARAK GÜNCELLENMİŞTİR.</t>
  </si>
  <si>
    <t>EVEPTIN 600 MG 50 FILM TABLET</t>
  </si>
  <si>
    <t>BREVIBLOC 10 MG 1 FLAKON</t>
  </si>
  <si>
    <t>25 TEMMUZ 2011 TARIHINDE TOPLANAN FIYAT DEGERLENDIRME KOMISYONU KARARLARINA GORE FIYAT ARTISI -   08 OCAK 2016 TARİHLİ FİYAT DEĞERLENDİRME KOMİSYONU KARARINA GÖRE DÖNEMSEL AVRO DEĞERİ 2,1166  TL OLARAK GÜNCELLENMİŞTİR.</t>
  </si>
  <si>
    <t>G04CA03</t>
  </si>
  <si>
    <t>terazosin</t>
  </si>
  <si>
    <t>HYTRIN BP TEDAVIYE BAS.PAKETI  2 MG 10 TABLET+5 MG 11 TABLET</t>
  </si>
  <si>
    <t>2+5</t>
  </si>
  <si>
    <t>EVEPTIN 800 MG 50 FILM TABLET</t>
  </si>
  <si>
    <t>SECALIP SR 250 MG 90 KAPSUL</t>
  </si>
  <si>
    <t>GABASET 600 MG 50 FILM TABLET</t>
  </si>
  <si>
    <t>S01EE01</t>
  </si>
  <si>
    <t>latanoprost</t>
  </si>
  <si>
    <t>GLOKOPROST %0,005 GOZ DAMLASI</t>
  </si>
  <si>
    <t>GABASET 800 MG 50 FILM TABLET</t>
  </si>
  <si>
    <t xml:space="preserve">RE'SEN REFERANSTAN FIYAT DUSUSU (%60 LIK SINIRIN ALTINA DUSMUSTUR) -   08 OCAK 2016 TARİHLİ FİYAT DEĞERLENDİRME KOMİSYONU KARARINA GÖRE DÖNEMSEL AVRO DEĞERİ 2,1166  TL OLARAK GÜNCELLENMİŞTİR. RESEN REFERANSTAN FIYAT DUSUSU STOKLAR BITENE KADAR LISTEDE KALACAK. </t>
  </si>
  <si>
    <t>BERIPLAST-P COMBI SET 3 ML TROMBIN COZELTISI VE 3 ML FIBRINOJEN COZ. ICEREN FIBRIN YAPISTIRICI</t>
  </si>
  <si>
    <t>TEBLIGIN 3. MADDESI 3. BENDINE GORE REFERANS FIYAT GUNCELLEMESI -   08 OCAK 2016 TARİHLİ FİYAT DEĞERLENDİRME KOMİSYONU KARARINA GÖRE DÖNEMSEL AVRO DEĞERİ 2,1166  TL OLARAK GÜNCELLENMİŞTİR. STOKLAR BITENE KADAR LISTEDE KALACAKTIR.</t>
  </si>
  <si>
    <t>FIRMA DEVRI  -   08 OCAK 2016 TARİHLİ FİYAT DEĞERLENDİRME KOMİSYONU KARARINA GÖRE DÖNEMSEL AVRO DEĞERİ 2,1166  TL OLARAK GÜNCELLENMİŞTİR. STOKLAR BITENE KADAR LISTEDE KALACAKTIR.</t>
  </si>
  <si>
    <t>FENTANYL CITRATE  BP ANTIGEN IV ENJ. SOL. 0,1 MG/2 ML 10 AMPUL</t>
  </si>
  <si>
    <t>28.06.2016 TARIHLI FDK KARARI ILE DSF DUSUSU VERILMISTIR 
10 KASIM 2016 FDK KARARI ILE DSF DEGISTIRILMEDI.</t>
  </si>
  <si>
    <t>PENEPIN 0,15 MG/0,3 ML I.M. ENJEKSIYONLUK COZELTI ICEREN KULLANIMA HAZIR SIRINGA 1 ADET</t>
  </si>
  <si>
    <t>FIRMA UNVAN DEGISIKLIGI  -   08 OCAK 2016 TARİHLİ FİYAT DEĞERLENDİRME KOMİSYONU KARARINA GÖRE DÖNEMSEL AVRO DEĞERİ 2,1166  TL OLARAK GÜNCELLENMİŞTİR. STOKLAR BITENE KADAR LISTEDE KALACAKTIR.</t>
  </si>
  <si>
    <t>28.06.2016 TARIHLI FDK KARARI ILE DSF DUSUSU VERILMISTIR 
10 KASIM 2016 FDK KARARI ILE DSF DEGISTIRILMEDI</t>
  </si>
  <si>
    <t>70+1000/5600</t>
  </si>
  <si>
    <t>FIYAT DUSUSU -   08 OCAK 2016 TARİHLİ FİYAT DEĞERLENDİRME KOMİSYONU KARARINA GÖRE DÖNEMSEL AVRO DEĞERİ 2,1166  TL OLARAK GÜNCELLENMİŞTİR. STOKLAR BITENE KADAR LISTEDE KALACAKTIR.</t>
  </si>
  <si>
    <t xml:space="preserve">  08 OCAK 2016 TARİHLİ FİYAT DEĞERLENDİRME KOMİSYONU KARARINA GÖRE DÖNEMSEL AVRO DEĞERİ 2,1166  TL OLARAK GÜNCELLENMİŞTİR. RESEN REFERANS DUSUSU STOKLAR BITENE KADAR LISTEDE KALACAKTIR.</t>
  </si>
  <si>
    <t>FIYAT DUSUSU -   08 OCAK 2016 TARİHLİ FİYAT DEĞERLENDİRME KOMİSYONU KARARINA GÖRE DÖNEMSEL AVRO DEĞERİ 2,1166  TL OLARAK GÜNCELLENMİŞTİR. RESEN REFERANS GUNCELLEME STOKLAR BITENE KADAR LISTEDE KALACAKTIR.</t>
  </si>
  <si>
    <t>NEPITIN 600 MG 50 CENTIKLI TABLET</t>
  </si>
  <si>
    <t>FIRMA UNVAN DEGISIKLIGI - ISIM DEGISIKLIGI -   08 OCAK 2016 TARİHLİ FİYAT DEĞERLENDİRME KOMİSYONU KARARINA GÖRE DÖNEMSEL AVRO DEĞERİ 2,1166  TL OLARAK GÜNCELLENMİŞTİR.-EKK KARARINA ISTINADEN VERILEN DSF ARTISLARI GRF'YE YANSITILMISTIR STOKLAR BITENE KADAR LISTEDE KALACAKTIR.</t>
  </si>
  <si>
    <t>NEPITIN 800 MG 50 CENTIKLI TABLET</t>
  </si>
  <si>
    <t xml:space="preserve">  08 OCAK 2016 TARİHLİ FİYAT DEĞERLENDİRME KOMİSYONU KARARINA GÖRE DÖNEMSEL AVRO DEĞERİ 2,1166  TL OLARAK GÜNCELLENMİŞTİR. RESEN REFERANS GUNCELLEME STOKLAR BITENE KADAR LISTEDE KALACAKTIR.</t>
  </si>
  <si>
    <t>EKLEME, YENI URUN (SATIS IZNI ALDIKTAN SONRA PAZARA SUNULABILIR) -   08 OCAK 2016 TARİHLİ FİYAT DEĞERLENDİRME KOMİSYONU KARARINA GÖRE DÖNEMSEL AVRO DEĞERİ 2,1166  TL OLARAK GÜNCELLENMİŞTİR.-EKK KARARINA ISTINADEN VERILEN DSF ARTISLARI GRF'YE YANSITILMISTIR STOKLAR BITENE KADAR LISTEDE KALACAKTIR.</t>
  </si>
  <si>
    <t>FIYAT DUSUSU -   08 OCAK 2016 TARİHLİ FİYAT DEĞERLENDİRME KOMİSYONU KARARINA GÖRE DÖNEMSEL AVRO DEĞERİ 2,1166  TL OLARAK GÜNCELLENMİŞTİR. STOKLAR BITENE KADAR LISTEDE KALACAKTIR RESEN REFERANS DUSUSU</t>
  </si>
  <si>
    <t>R03BA01</t>
  </si>
  <si>
    <t>NEURONPENT 600 MG CENTIKLI FILM KAPLI TABLET (50 CENTIKLI FILM KAPLI TABLET)</t>
  </si>
  <si>
    <t>YIRMIYILLIK OLARAK DUZELTILDI -   08 OCAK 2016 TARİHLİ FİYAT DEĞERLENDİRME KOMİSYONU KARARINA GÖRE DÖNEMSEL AVRO DEĞERİ 2,1166  TL OLARAK GÜNCELLENMİŞTİR. STOKLAR BITENE KADAR LISTEDE KALACAKTIR.</t>
  </si>
  <si>
    <t>NEURONTIN 100 MG 20 KAPSUL</t>
  </si>
  <si>
    <t>YIRMIYILLIK OLARAK DUZELTILDI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STOKLAR BITENE KADAR LISTEDE KALACAKTIR.</t>
  </si>
  <si>
    <t>AKINETON 2 MG 100 TABLET</t>
  </si>
  <si>
    <t>BIPERIDEN HCL</t>
  </si>
  <si>
    <t>FIYAT DUZELTMESI - 02 ARALIK 2013 TARIHINDE TOPLANAN FIYAT DEGERLENDIRME KOMISYONU KARARLARINA GORE FIYAT ARTISI - STOKLAR BITENE KADAR LISTEDE KALACAK -  08 OCAK 2016 TARİHLİ FİYAT DEĞERLENDİRME KOMİSYONU KARARINA GÖRE DÖNEMSEL AVRO DEĞERİ 2,1166  TL OLARAK GÜNCELLENMİŞTİR.-KURUN 2,00 TL DEN  2,0787 TL YE ARTMASI SONUCU HAKEDILEN ARTISI ALMAMIS URUNLERIN DSF SI ARTTIRILDI.</t>
  </si>
  <si>
    <t>RE'SEN REFERANSTAN FIYAT DUSUSU -   08 OCAK 2016 TARİHLİ FİYAT DEĞERLENDİRME KOMİSYONU KARARINA GÖRE DÖNEMSEL AVRO DEĞERİ 2,1166  TL OLARAK GÜNCELLENMİŞTİR. STOKLAR BITENE KADAR LISTEDE KALACAKTIR.</t>
  </si>
  <si>
    <t>NEURONTIN 800 MG 50 CENTIKLI FILM TABLET</t>
  </si>
  <si>
    <t xml:space="preserve">NUTRI-ZINC 100 ML SURUP </t>
  </si>
  <si>
    <t>FIRMA UNVAN DEGISIKLIGI  08 OCAK 2016 TARİHLİ FİYAT DEĞERLENDİRME KOMİSYONU KARARINA GÖRE DÖNEMSEL AVRO DEĞERİ 2,1166  TL OLARAK GÜNCELLENMİŞTİR. STOKLAR BITENE KADAR LISTEDE KALACAKTIR.</t>
  </si>
  <si>
    <t>PRIMOVIST 0,25 MMOL/ML ENJEKTABL SOLUSYON ICEREN KULLANIMA HAZIR ENJEKTOR 1x10 ML</t>
  </si>
  <si>
    <t>EMARAY IV ENJEKSIYONLUK COZELTI ICEREN FLAKON 10 ML</t>
  </si>
  <si>
    <t>EMARAY IV ENJEKSIYONLUK COZELTI ICEREN FLAKON 15 ML</t>
  </si>
  <si>
    <t>FIRMA UNVAN DEGISIKLIGI -   08 OCAK 2016 TARİHLİ FİYAT DEĞERLENDİRME KOMİSYONU KARARINA GÖRE DÖNEMSEL AVRO DEĞERİ 2,1166  TL OLARAK GÜNCELLENMİŞTİR. RESEN REFERANSTAN FIYAT DUSUSU STOKLAR BITENE KADAR LISTEDE KALACAKTIR.</t>
  </si>
  <si>
    <t>FIRMA UNVAN DEGISIKLIGI 08 OCAK 2016 TARİHLİ FİYAT DEĞERLENDİRME KOMİSYONU KARARINA GÖRE DÖNEMSEL AVRO DEĞERİ 2,1166  TL OLARAK GÜNCELLENMİŞTİR. STOKLAR BITENE KADAR LISTEDE KALACAKTIR.</t>
  </si>
  <si>
    <t>FIRMA UNVAN DEGISIKLIGI  08 OCAK 2016 TARİHLİ FİYAT DEĞERLENDİRME KOMİSYONU KARARINA GÖRE DÖNEMSEL AVRO DEĞERİ 2,1166  TL OLARAK GÜNCELLENMİŞTİR. RESEN REFERANSTAN FIYAT DUSUSU STOKLAR BITENE KADAR LISTEDE KALACAKTIR.</t>
  </si>
  <si>
    <t>BYETTA 5 µG/20 µL SC KULLANIMA HAZIR DOLU ENJ. KALEMI ICINDE COZELTI</t>
  </si>
  <si>
    <t>ESPLUS 20 MG 28 FILM TABLET</t>
  </si>
  <si>
    <t>REMINYL 16 MG 28 UZATILMIS SALIMLI KAPSUL</t>
  </si>
  <si>
    <t>REMINYL 24 MG 28 UZATILMIS SALIMLI KAPSUL</t>
  </si>
  <si>
    <t>REFERANS FIYAT DUZELTMESI - STOKLAR BITENE KADAR LISTEDE KALACAK -   08 OCAK 2016 TARİHLİ FİYAT DEĞERLENDİRME KOMİSYONU KARARINA GÖRE DÖNEMSEL AVRO DEĞERİ 2,1166  TL OLARAK GÜNCELLENMİŞTİR. RESEN REFERANS DUSUSU</t>
  </si>
  <si>
    <t>REMINYL 400 MG/100 ML ORAL COZELTI</t>
  </si>
  <si>
    <t>REMINYL 8 MG 28 UZATILMIS SALIMLI KAPSUL</t>
  </si>
  <si>
    <t>ORGALUTRAN 0,25 MG/0.5 ML 1 HAZIR SIRINGA</t>
  </si>
  <si>
    <t>16 EKIM 2014 TARIHINDE TOPLANAN FIYAT DEGERLENDIRME KOMISYONU KARARLARINA GORE FIYAT ARTISI - STOKLARI BITENE KADAR LISTEDE KALACAK -   08 OCAK 2016 TARİHLİ FİYAT DEĞERLENDİRME KOMİSYONU KARARINA GÖRE DÖNEMSEL AVRO DEĞERİ 2,1166  TL OLARAK GÜNCELLENMİŞTİR. RESEN REFERANS DUSUSU</t>
  </si>
  <si>
    <t>CYMEVENE IV 500 MG 1 FLAKON</t>
  </si>
  <si>
    <t>TAMOVIR 500 MG IV INFUZYON ICIN LIYOFILIZE TOZ ICEREN FLAKON (1 FLAKON)</t>
  </si>
  <si>
    <t>FIYAT DUSUSU - STOKLATI BITENE KADAR LISTEDE KALACAK  08 OCAK 2016 TARİHLİ FİYAT DEĞERLENDİRME KOMİSYONU KARARINA GÖRE DÖNEMSEL AVRO DEĞERİ 2,1166  TL OLARAK GÜNCELLENMİŞTİR. RESEN REFERANS DUSUSU</t>
  </si>
  <si>
    <t>SERAIR 50/250 MCG INHALASYON ICIN TOZ 60 DOZ</t>
  </si>
  <si>
    <t>FACTIVE 320 MG 5 FILM TABLET</t>
  </si>
  <si>
    <t>STOKLATI BITENE KADAR LISTEDE KALACAK 08 OCAK 2016 TARİHLİ FİYAT DEĞERLENDİRME KOMİSYONU KARARINA GÖRE DÖNEMSEL AVRO DEĞERİ 2,1166  TL OLARAK GÜNCELLENMİŞTİR. RESEN REFERANS DUSUSU</t>
  </si>
  <si>
    <t>FACTIVE 320 MG 7 FILM TABLET</t>
  </si>
  <si>
    <t>L01BC05</t>
  </si>
  <si>
    <t>gemcitabine</t>
  </si>
  <si>
    <t xml:space="preserve">GEMCITABINE KABI 200 MG INFUZYONLUK COZELTI HAZIRLAMAK ICIN LIYOFILIZE TOZ, 1 FLAKON </t>
  </si>
  <si>
    <t>FENABRIN COLD 100 ML SURUP</t>
  </si>
  <si>
    <t>100+15+1</t>
  </si>
  <si>
    <t>1000+25</t>
  </si>
  <si>
    <t>EKLEME YENI URUN  STOKLAR BITENE KADAR LISTEDE KALACAKTIR.</t>
  </si>
  <si>
    <t>CALCIDOSE 600 MG/400 IU/32,5 MG  60 EFERVESAN TABLET</t>
  </si>
  <si>
    <t>ETKEN MADDE DUZELTMESI -   08 OCAK 2016 TARİHLİ FİYAT DEĞERLENDİRME KOMİSYONU KARARINA GÖRE DÖNEMSEL AVRO DEĞERİ 2,1166  TL OLARAK GÜNCELLENMİŞTİR. STOKLAR BITENE KADAR LISTEDE KALACAKTIR.</t>
  </si>
  <si>
    <t>200+5</t>
  </si>
  <si>
    <t>UCAND 8 MG 28 TABLET</t>
  </si>
  <si>
    <t>2000+50</t>
  </si>
  <si>
    <t>08 OCAK 2016 TARİHLİ FİYAT DEĞERLENDİRME KOMİSYONU KARARINA GÖRE DÖNEMSEL AVRO DEĞERİ 2,1166  TL OLARAK GÜNCELLENMİŞTİR.. -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DUSUSU, 23.06.2016 FDK ILE %88,93 DSF ARTISI VERILMISTIR.</t>
  </si>
  <si>
    <t>GEMKO 200 MG IV INF. ICIN LIYOFILIZE TOZ ICEREN FLAKON</t>
  </si>
  <si>
    <t>GEMSIBIN 1 G IV INFUZYON ICIN LIYOFILIZE TOZ ICEREN 1 FLAKON</t>
  </si>
  <si>
    <t>GEMSIBIN 200 MG IV INFUZYON ICIN LIYOFILIZE TOZ ICEREN 1 FLAKON</t>
  </si>
  <si>
    <t>RE'SEN REFERANSTAN FIYAT DUSUSU (%60 LIK SINIRIN ALTINA DUSMUSTUR) -   08 OCAK 2016 TARİHLİ FİYAT DEĞERLENDİRME KOMİSYONU KARARINA GÖRE DÖNEMSEL AVRO DEĞERİ 2,1166  TL OLARAK GÜNCELLENMİŞTİR. STOKLAR BITENE KADAR LISTEDE KALACAKTIR.</t>
  </si>
  <si>
    <t>LEVOFIX 750 MG 7 FILM TABLET</t>
  </si>
  <si>
    <t>GESITA 1000 MG/100 ML KONSANTRE INFUZYONLUK COZELTI</t>
  </si>
  <si>
    <t>RE'SEN REFERANSTAN FIYAT DUSUSU -   08 OCAK 2016 TARİHLİ FİYAT DEĞERLENDİRME KOMİSYONU KARARINA GÖRE DÖNEMSEL AVRO DEĞERİ 2,1166  TL OLARAK GÜNCELLENMİŞTİR. RESEN REFERANSTAN FIYAT DUSUSU STOKLAR BITENE KADAR LISTEDE KALACAKTIR.</t>
  </si>
  <si>
    <t>GESITA 1000 MG/25 ML IV INF.SOL. ICIN KONSANTRE COZELTI ICEREN FLAKON</t>
  </si>
  <si>
    <t>GESITA 200 MG/20 ML KONSANTRE INFUZYONLUK COZELTI</t>
  </si>
  <si>
    <t>FIRMA DEVRI 08 OCAK 2016 TARİHLİ FİYAT DEĞERLENDİRME KOMİSYONU KARARINA GÖRE DÖNEMSEL AVRO DEĞERİ 2,1166  TL OLARAK GÜNCELLENMİŞTİR. STOKLAR BITENE KADAR LISTEDE KALACAKTIR.</t>
  </si>
  <si>
    <t>GESITA 200 MG/5 ML INFUZYON ICIN KONSANTRE COZELTI ICEREN FLAKON (1 FLAKON)</t>
  </si>
  <si>
    <t>N06DX02</t>
  </si>
  <si>
    <t>ginkgo folium</t>
  </si>
  <si>
    <t>RE'SEN REFERANS FIYAT DUSUSU -   08 OCAK 2016 TARİHLİ FİYAT DEĞERLENDİRME KOMİSYONU KARARINA GÖRE DÖNEMSEL AVRO DEĞERİ 2,1166  TL OLARAK GÜNCELLENMİŞTİR. STOKLAR BITENE KADAR LISTEDE KALACAKTIR.</t>
  </si>
  <si>
    <t>GINGUS INTENS 120 MG 30 FILM TABLET</t>
  </si>
  <si>
    <t>5+10+15+20</t>
  </si>
  <si>
    <t>FIYAT DUZELTMESI -   08 OCAK 2016 TARİHLİ FİYAT DEĞERLENDİRME KOMİSYONU KARARINA GÖRE DÖNEMSEL AVRO DEĞERİ 2,1166  TL OLARAK GÜNCELLENMİŞTİR. RESEN REFERANS DUSUSU STOKLAR BITENE KADAR LISTEDE KALACAKTIR.</t>
  </si>
  <si>
    <t>TEBOKAN SPECIAL 80 MG 30 FILM TABLET</t>
  </si>
  <si>
    <t>L01BB02</t>
  </si>
  <si>
    <t>mercaptopurine</t>
  </si>
  <si>
    <t>COPAXONE 20 MG/ML ENJEKSIYONLUK COZELTI ICEREN KULLANIMA HAZIR DOLU ENJEKTOR (28 ENJEKTOR)</t>
  </si>
  <si>
    <t>GLIPIOM 30/500 MG 30 EFERVESAN TABLET</t>
  </si>
  <si>
    <t>FIYAT DUSUSU  -   08 OCAK 2016 TARİHLİ FİYAT DEĞERLENDİRME KOMİSYONU KARARINA GÖRE DÖNEMSEL AVRO DEĞERİ 2,1166  TL OLARAK GÜNCELLENMİŞTİR. STOKLAR BITENE KADAR LISTEDE KALACAKTIR.</t>
  </si>
  <si>
    <t>DEMIZOLAM 5 MG 5 AMPUL</t>
  </si>
  <si>
    <t>EKLEME, YENI URUN -   08 OCAK 2016 TARİHLİ FİYAT DEĞERLENDİRME KOMİSYONU KARARINA GÖRE DÖNEMSEL AVRO DEĞERİ 2,1166  TL OLARAK GÜNCELLENMİŞTİR. STOKLAR BITENE KADAR LISTEDE KALACAKTIR.</t>
  </si>
  <si>
    <t>BIVOL 5 MG 28 TABLET</t>
  </si>
  <si>
    <t>R03BB06</t>
  </si>
  <si>
    <t>glycopyrronium bromide</t>
  </si>
  <si>
    <t>PANTHERO NEOHALER 50 MCG 30 INHALER KAPSUL</t>
  </si>
  <si>
    <t>GLIKOPIRONYUM BROMUR</t>
  </si>
  <si>
    <t>REFERANS FIYAT DUSUSU -   08 OCAK 2016 TARİHLİ FİYAT DEĞERLENDİRME KOMİSYONU KARARINA GÖRE DÖNEMSEL AVRO DEĞERİ 2,1166  TL OLARAK GÜNCELLENMİŞTİR.-ESDEGERI KOLONU 1 OLARAK DEGISTIRILDI RESEN REFERANSTAN FIYAT DUSUSU STOKLAR BITENE KADAR LISTEDE KALACAKTIR.</t>
  </si>
  <si>
    <t>GLISERIN-KANSUK K 1400 MG 10 SUP.</t>
  </si>
  <si>
    <t>C01DA02</t>
  </si>
  <si>
    <t>RE'SEN REFERANS DUSUSU -   08 OCAK 2016 TARİHLİ FİYAT DEĞERLENDİRME KOMİSYONU KARARINA GÖRE DÖNEMSEL AVRO DEĞERİ 2,1166  TL OLARAK GÜNCELLENMİŞTİR. RESEN REFERANSTAN FIYAT DUSUSU STOKLAR BITENE KADAR LISTEDE KALACAKTIR.</t>
  </si>
  <si>
    <t>OLMEDAY 40 MG 28 FILM TABLET</t>
  </si>
  <si>
    <t>NITROLINGUAL PUMP 0,4 MG 250 PUSKURTME SPREY</t>
  </si>
  <si>
    <t>OLMEDAY PLUS 20/12,5 MG 28 FILM TABLET</t>
  </si>
  <si>
    <t>FIRMA ISIM DUZELTMESI-STOKLARI BITENE KADAR LISTEDE KALACAK 3 OCAK 2017 TARIHLI FIYAT DEGERLENDIRME KOMISYONU KARARINA GORE DONEMSEL AVRO DEĞERİ 2,3421 TL OLARAK GUNCELLENMISTIR.  MALIYET KARTI ILE DSF ARTISI 14 SUBAT 2018 TARIHLI FIYAT DEGERLENDIRME KOMISYONU KARARINA GORE AVRO DEGERI 2,6934 TL OLARAK GUNCELLENMISTIR.   MALIYET KARTI ILE DSF ARTISI</t>
  </si>
  <si>
    <t>OLMEDAY PLUS 20/25 MG 28 FILM TABLET</t>
  </si>
  <si>
    <t>B05CX03</t>
  </si>
  <si>
    <t>glycine</t>
  </si>
  <si>
    <t>BIOFLEKS %1,5 GLISIN IRRIGASYON SOL 3000 ML(PVC TORBA) SETLI</t>
  </si>
  <si>
    <t>40+12,5</t>
  </si>
  <si>
    <t>FIRMA UNVAN DEGISIKLIGI -   08 OCAK 2016 TARİHLİ FİYAT DEĞERLENDİRME KOMİSYONU KARARINA GÖRE DÖNEMSEL AVRO DEĞERİ 2,1166  TL OLARAK GÜNCELLENMİŞTİR. STOKLAR BITENE KADAR LISTEDE KALACAKTIR.</t>
  </si>
  <si>
    <t>DONA 750 MG FILM KAPLI TABLET (60 TABLET)</t>
  </si>
  <si>
    <t>SIMPONI 50 MG ENJ. COZ.ICEREN KUL. HAZIR 1 ENJEKTOR</t>
  </si>
  <si>
    <t>SIMPONI 50 MG ENJ. COZ.ICEREN KUL. HAZIR 1 KALEM</t>
  </si>
  <si>
    <t>LH-RH FERRING 0,1 MG/ML IV ENJEKSIYONLUK COZELTI ICEREN 1 AMPUL</t>
  </si>
  <si>
    <t>FIRMA UNVAN DEGISIKLIGI -   08 OCAK 2016 TARİHLİ FİYAT DEĞERLENDİRME KOMİSYONU KARARINA GÖRE DÖNEMSEL AVRO DEĞERİ 2,1166  TL OLARAK GÜNCELLENMİŞTİR.-REFERANS KARŞILIĞI FİYAT ALIP FORMULASYONDAN KAYNAKLANAN 0,01 TL DUSUK FİYAT ALANLARA 15.03.2016 TARİHLİ FDK KARARI GEREĞİ 0,01 TL DSF ARTISI YAPILMIŞTIR. STOKLAR BITENE KADAR LISTEDE KALACAKTIR.</t>
  </si>
  <si>
    <t>ZOLADEX 3,6 MG DEPOT SUBKUTAN IMPLANT ICEREN KULLANIMA HAZIR ENJEKTOR</t>
  </si>
  <si>
    <t>ZOLADEX LA 10,8 MG DEPOT SUBKUTAN IMPLANT ICEREN KULLANIMA HAZIR ENJEKTOR</t>
  </si>
  <si>
    <t>FIYAT DUSUSU -   08 OCAK 2016 TARİHLİ FİYAT DEĞERLENDİRME KOMİSYONU KARARINA GÖRE DÖNEMSEL AVRO DEĞERİ 2,1166  TL OLARAK GÜNCELLENMİŞTİR. RESEN REFERANS DUSUSU STOKLAR BITENE KADAR LISTEDE KALACAKTIR.</t>
  </si>
  <si>
    <t>EMETRIL 3 MG/3 ML IV INFUZYON COZELTISI ICEREN 1 AMPUL</t>
  </si>
  <si>
    <t>GRANITRON 3 MG/ 3 ML IV ENJEKTABL COZELTI ICEREN 1 AMPUL</t>
  </si>
  <si>
    <t>RISEPLUS D3 150 MG/5600 IU 3 EFERVESAN TABLET</t>
  </si>
  <si>
    <t>150+5600</t>
  </si>
  <si>
    <t>GRANITRON 3 MG/ 3 ML IV ENJEKTABL COZELTI ICEREN 5 AMPUL</t>
  </si>
  <si>
    <t>M05BB04</t>
  </si>
  <si>
    <t>risedronic acid, calcium and colecalciferol, sequential</t>
  </si>
  <si>
    <t>35+1000/2800</t>
  </si>
  <si>
    <t>GRANSET 3 MG/3 ML IV INFUZYON ICIN COZELTI ICEREN 5 AMPUL</t>
  </si>
  <si>
    <t>GRATRYL 3 MG/3 ML IV INFUZYON ICIN COZELTI ICEREN 5 AMPUL</t>
  </si>
  <si>
    <t>FIYAT DUSUSU - ISIM DEGISIKLIGI -   08 OCAK 2016 TARİHLİ FİYAT DEĞERLENDİRME KOMİSYONU KARARINA GÖRE DÖNEMSEL AVRO DEĞERİ 2,1166  TL OLARAK GÜNCELLENMİŞTİR. STOKLAR BITENE KADAR LISTEDE KALACAKTIR.</t>
  </si>
  <si>
    <t>VANSEF 1000 MG IM/IV ENJEKSIYON ICIN TOZ ICEREN FLAKON</t>
  </si>
  <si>
    <t>NEOSET 3 MG/3 ML IV INFUZYON ICIN COZELTI ICEREN AMPUL (1 AMPUL)</t>
  </si>
  <si>
    <t>NEOSET 3 MG/3 ML IV INFUZYON ICIN COZELTI ICEREN AMPUL (5 AMPUL)</t>
  </si>
  <si>
    <t>IMALATÇI KARTINA GORE FIYAT ALDIGI IÇIN REFERANS VE FIYAT DUZELTMESI -   08 OCAK 2016 TARİHLİ FİYAT DEĞERLENDİRME KOMİSYONU KARARINA GÖRE DÖNEMSEL AVRO DEĞERİ 2,1166  TL OLARAK GÜNCELLENMİŞTİR. STOKLAR BITENE KADAR LISTEDE KALACAKTIR.</t>
  </si>
  <si>
    <t>IMALATCI KARTINA GORE FIYAT ALDIGI ICIN REFERANS VE FIYAT DUZELTMESI -   08 OCAK 2016 TARİHLİ FİYAT DEĞERLENDİRME KOMİSYONU KARARINA GÖRE DÖNEMSEL AVRO DEĞERİ 2,1166  TL OLARAK GÜNCELLENMİŞTİR. STOKLAR BITENE KADAR LISTEDE KALACAKTIR.</t>
  </si>
  <si>
    <t>SEFPEN 125 MG/5ML 100 ML ORAL SUSPANSIYON ICIN TOZ</t>
  </si>
  <si>
    <t>EKLEME, YENI URUN -   08 OCAK 2016 TARİHLİ FİYAT DEĞERLENDİRME KOMİSYONU KARARINA GÖRE DÖNEMSEL AVRO DEĞERİ 2,1166  TL OLARAK GÜNCELLENMİŞTİR.  RESEN REFERANSTAN FIYAT DUSUSU STOKLAR BITENE KADAR LISTEDE KALACAK.</t>
  </si>
  <si>
    <t>CEFNET PLUS 600/125 MG 20 EFERVESAN TABLET</t>
  </si>
  <si>
    <t>ZEPATIER 50 MG/100 MG FILM KAPLI 28 TABLET</t>
  </si>
  <si>
    <t>ISIM DEGISIKLIGI -   08 OCAK 2016 TARİHLİ FİYAT DEĞERLENDİRME KOMİSYONU KARARINA GÖRE DÖNEMSEL AVRO DEĞERİ 2,1166  TL OLARAK GÜNCELLENMİŞTİR. STOKLAR BITENE KADAR LISTEDE KALACAKTIR.</t>
  </si>
  <si>
    <t>J07BB02</t>
  </si>
  <si>
    <t>influenza, inactivated, split virus or surface antigen</t>
  </si>
  <si>
    <t>TREGS 0,5 G IV ENJEKSIYONLUK COZELTI ICIN TOZ ICEREN FLAKON</t>
  </si>
  <si>
    <t>D06BA01</t>
  </si>
  <si>
    <t>silver sulfadiazine</t>
  </si>
  <si>
    <t>SILVAMED 40 GR KREM</t>
  </si>
  <si>
    <t>TREGS 1 G IV ENJEKSIYONLUK COZELTI ICIN TOZ ICEREN FLAKON</t>
  </si>
  <si>
    <t>SILVERDIN %1 + %5 KREM (50 G)</t>
  </si>
  <si>
    <t>RENALAMER 800 MG 180 FILM TABLET</t>
  </si>
  <si>
    <t>TUSPAMIN SURUP 100 ML</t>
  </si>
  <si>
    <t>MULTIBIC 2 MMOL/L POTASYUMLU 5000 ML HEMOFILTRASYON SOLUSYONU</t>
  </si>
  <si>
    <t>MULTIBIC 3 MMOL/L POTASYUMLU 5000 ML HEMOFILTRASYON SOLUSYONU</t>
  </si>
  <si>
    <t>TELVIS 80 MG 84 TABLET</t>
  </si>
  <si>
    <t>MULTIBIC 4 MMOL/L POTASYUMLU 5000 ML HEMOFILTRASYON SOLUSYONU</t>
  </si>
  <si>
    <t>MULTIBIC POTASYUMSUZ 5000 ML HEMOFILTRASYON SOLUSYONU</t>
  </si>
  <si>
    <t>L01XX14</t>
  </si>
  <si>
    <t>tretinoin</t>
  </si>
  <si>
    <t>TRIMEDIN 24MG/5ML ORAL SUSPANYON 250 ML</t>
  </si>
  <si>
    <t>EKLEME, YENI URUN (SATIS IZNI ALDIKTAN SONRA PAZARA SUNULABILIR) -   08 OCAK 2016 TARİHLİ FİYAT DEĞERLENDİRME KOMİSYONU KARARINA GÖRE DÖNEMSEL AVRO DEĞERİ 2,1166  TL OLARAK GÜNCELLENMİŞTİR.-EKK KARARINA ISTINADEN VERILEN DSF ARTISLARI GRF'YE YANSITILMISTIR STOKLAR BITENE KADAR LISTEDE KALACAKTIR</t>
  </si>
  <si>
    <t>TRIMEDIN FORT 200 MG 20 TABLET</t>
  </si>
  <si>
    <t>EKLEME, YENI URUN (SATIS IZNI ALDIKTAN SONRA PAZARA SUNULABILIR) -   08 OCAK 2016 TARİHLİ FİYAT DEĞERLENDİRME KOMİSYONU KARARINA GÖRE DÖNEMSEL AVRO DEĞERİ 2,1166  TL OLARAK GÜNCELLENMİŞTİR. STOKLAR BITENE KADAR LISTEDE KALACAKTIR</t>
  </si>
  <si>
    <t>TRIMEDIN FORT 200 MG 40 TABLET</t>
  </si>
  <si>
    <t>HEPARINUM 25000 IU/5 ML I.V. ENJEKSIYONLUK COZELTI ICEREN 10 FLAKON</t>
  </si>
  <si>
    <t>EKLEME, YENI URUN -   08 OCAK 2016 TARİHLİ FİYAT DEĞERLENDİRME KOMİSYONU KARARINA GÖRE DÖNEMSEL AVRO DEĞERİ 2,1166  TL OLARAK GÜNCELLENMİŞTİR. STOKLAR BITENE KADAR LISTEDE KALACAKTIR</t>
  </si>
  <si>
    <t>COLEDAN 15000 IU/ML ORAL DAMLA 10 ML</t>
  </si>
  <si>
    <t>FIYAT DUSUSU - FIRMA STOK ZARARLARINI KARSILAMAYI TAAHHUT ETMISTIR.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STOKLAR BITENE KADAR LISTEDE KALACAKTIR</t>
  </si>
  <si>
    <t>NEVPARIN 25000 IU 1 FLAKON</t>
  </si>
  <si>
    <t>ISOSOURCE JUNIOR 250 ML MULTIFRUIT</t>
  </si>
  <si>
    <t>J07BC20</t>
  </si>
  <si>
    <t>ISOSOURCE JUNIOR 250 ML VANILLA</t>
  </si>
  <si>
    <t xml:space="preserve">  08 OCAK 2016 TARİHLİ FİYAT DEĞERLENDİRME KOMİSYONU KARARINA GÖRE DÖNEMSEL AVRO DEĞERİ 2,1166  TL OLARAK GÜNCELLENMİŞTİR.-   REFERANSTAN FIYAT ARTISI</t>
  </si>
  <si>
    <t>XEFO 8 MG 2 ML 1 FLAKON</t>
  </si>
  <si>
    <t>DORMICUM 15 MG/3ML 5 AMPUL</t>
  </si>
  <si>
    <t>C09BA15</t>
  </si>
  <si>
    <t>zofenopril and diuretics</t>
  </si>
  <si>
    <t>ZOPROTEC PLUS 30/12,5 MG 28 FILM TABLET</t>
  </si>
  <si>
    <t>30+12,5</t>
  </si>
  <si>
    <t xml:space="preserve">  08 OCAK 2016 TARİHLİ FİYAT DEĞERLENDİRME KOMİSYONU KARARINA GÖRE DÖNEMSEL AVRO DEĞERİ 2,1166  TL OLARAK GÜNCELLENMİŞTİR. REFERANS DUSUSU- STOKLAR BITENE KADAR LISTEDE KALACAKTIR.</t>
  </si>
  <si>
    <t>DORMICUM 50 MG/10 ML 5 AMPUL</t>
  </si>
  <si>
    <t>GENKORT 10 MG 60 TABLET</t>
  </si>
  <si>
    <t xml:space="preserve">  08 OCAK 2016 TARİHLİ FİYAT DEĞERLENDİRME KOMİSYONU KARARINA GÖRE DÖNEMSEL AVRO DEĞERİ 2,1166  TL OLARAK GÜNCELLENMİŞTİR. REFERANSTAN FIYAT DUSUSU- STOKLAR BITENE KADAR LISTEDE KALACAKTIR.</t>
  </si>
  <si>
    <t>PLASBUMIN %20 100 ML 1 FLAKON</t>
  </si>
  <si>
    <t>13 OCAK 2017 TARIHLI 1 AVRO=4,0491 TL TURKIYE CUMHURIYETI MERKEZ BANKASI KURUNA GORE FIYATI GUNCELLENMISTIR. STOKLAR BITENE KADAR LISTEDE KALACAKTIR.</t>
  </si>
  <si>
    <t>PLASBUMIN %20 50 ML 1 FLAKON</t>
  </si>
  <si>
    <t>KORTOS 27 MG/ 5 MG 10 SUPOZITUAR</t>
  </si>
  <si>
    <t>KORTOS 10 SUPOZITUAR</t>
  </si>
  <si>
    <t>HYDREA 500 MG 100 KAPSUL</t>
  </si>
  <si>
    <t>ARAW 4 MG 20 TABLET</t>
  </si>
  <si>
    <t>ATARAX 200 ML SURUP</t>
  </si>
  <si>
    <t>RUHSAT İPTALİ NEDENİYLE STOKLAR BITENE KADAR LISTEDE KALACAK RESEN REFERANS DUSUSU</t>
  </si>
  <si>
    <t>DOSINTEVA 4 MG 20 TABLET</t>
  </si>
  <si>
    <t>ATARAX 30 FILM TABLET</t>
  </si>
  <si>
    <t>DEXPADUO 25/300 MG 20 FILM KAPLI TABLET</t>
  </si>
  <si>
    <t>VALIDOL 20 ML DAMLA</t>
  </si>
  <si>
    <t>FIYAT DUSUSU -   08 OCAK 2016 TARİHLİ FİYAT DEĞERLENDİRME KOMİSYONU KARARINA GÖRE DÖNEMSEL AVRO DEĞERİ 2,1166  TL OLARAK GÜNCELLENMİŞTİR. FIRMA DEVRI- STOKLAR BITENE KADAR LISTEDE KALACAKTIR. STOKLAR BITENE KADAR LISTEDE KALACAKTIR.</t>
  </si>
  <si>
    <t>JURNISTA 16 MG 28 UZATILMIS SALIMLI TABLET</t>
  </si>
  <si>
    <t xml:space="preserve"> EKLEME YENI URUN. RESEN REFERANS DUSUSU. STOKLAR BITENE KADAR LISTEDE KALACAKTIR.</t>
  </si>
  <si>
    <t>CARDOLEX 10/160 MG TEDAVI PAKETI</t>
  </si>
  <si>
    <t>JURNISTA 32 MG 28 UZATILMIS SALIMLI TABLET</t>
  </si>
  <si>
    <t>IMAL OLARAK DUZELTILDI -   08 OCAK 2016 TARİHLİ FİYAT DEĞERLENDİRME KOMİSYONU KARARINA GÖRE DÖNEMSEL AVRO DEĞERİ 2,1166  TL OLARAK GÜNCELLENMİŞTİR. REFERANSTAN FIYAT DUSUSU-STOKLAR BITENE KADAR LISTEDE KALACAK.</t>
  </si>
  <si>
    <t>CARDOLEX 5/160 MG TEDAVI PAKETI</t>
  </si>
  <si>
    <t>JURNISTA 8 MG 28 UZATILMIS SALIMLI TABLET</t>
  </si>
  <si>
    <t>IMAL OLARAK DUZELTILDI -   08 OCAK 2016 TARİHLİ FİYAT DEĞERLENDİRME KOMİSYONU KARARINA GÖRE DÖNEMSEL AVRO DEĞERİ 2,1166  TL OLARAK GÜNCELLENMİŞTİR. REFERANS DUSUSU- STOKLAR BITENE KADAR LISTEDE KALACAK.</t>
  </si>
  <si>
    <t>CARDOLEX PLUS 10/160/12,5 MG TEDAVI PAKETI (28+28 FILM TABLET)</t>
  </si>
  <si>
    <t>A02AD04</t>
  </si>
  <si>
    <t>hydrotalcite</t>
  </si>
  <si>
    <t>TALCID 0,5 GR 40 CIG.TABLETI</t>
  </si>
  <si>
    <t xml:space="preserve">  08 OCAK 2016 TARİHLİ FİYAT DEĞERLENDİRME KOMİSYONU KARARINA GÖRE DÖNEMSEL AVRO DEĞERİ 2,1166  TL OLARAK GÜNCELLENMİŞTİR. REFERANSTAN FIYAT DUSUSU-STOKLAR BITENE KADAR LISTEDE KALACAK.</t>
  </si>
  <si>
    <t>CARDOLEX PLUS 5/160/12,5 MG TEDAVI PAKETI (28+28 FILM TABLET)</t>
  </si>
  <si>
    <t>TALCID 0,5 MG SUSPANSIYON</t>
  </si>
  <si>
    <t>G03GA02</t>
  </si>
  <si>
    <t>human menopausal gonadotrophin</t>
  </si>
  <si>
    <t>MENOPUR 75 IU IM VE SC ENJEKSIYON ICIN TOZ ICEREN 5 FLAKON</t>
  </si>
  <si>
    <t>CARDOLEX PLUS 5/160/25 MG TEDAVI PAKETI (28+28 FILM TABLET)</t>
  </si>
  <si>
    <t>PORTEKIZ/ ISPANYA</t>
  </si>
  <si>
    <t>CHORIOMON 2000 IU ENJEKSIYONLUK LIYOFILIZE TOZ (1 FLAKON)</t>
  </si>
  <si>
    <t>FIRMA UNVAN DEGISIKLIGI -   08 OCAK 2016 TARİHLİ FİYAT DEĞERLENDİRME KOMİSYONU KARARINA GÖRE DÖNEMSEL AVRO DEĞERİ 2,1166  TL OLARAK GÜNCELLENMİŞTİR.STOKLAR BITENE KADAR LISTEDE KALACAKTIR.</t>
  </si>
  <si>
    <t>CHORIOMON 5000 IU IU ENJEKSIYONLUK LIYOFILIZE TOZ (1 FLAKON)</t>
  </si>
  <si>
    <t>BONDRONAT ROCHE 6MG/6ML 1 FLAKON</t>
  </si>
  <si>
    <t>BONMORE 3 MG/3 ML ENJEKSIYON ICIN KONSANTRE COZELTI ICEREN KULLANIMA HAZIR SIRINGA</t>
  </si>
  <si>
    <t>CEFRIDEM 2 GR I.V.ENJEKSIYON ICIN TOZ ICEREN FLAKON</t>
  </si>
  <si>
    <t>FİRMA İSİM DEĞİŞİKLİĞİ -   08 OCAK 2016 TARİHLİ FİYAT DEĞERLENDİRME KOMİSYONU KARARINA GÖRE DÖNEMSEL AVRO DEĞERİ 2,1166  TL OLARAK GÜNCELLENMİŞTİR. STOKLAR BITENE KADAR LISTEDE KALACAKTIR.</t>
  </si>
  <si>
    <t>BONVIVA ROCHE 150 MG 3 TABLET</t>
  </si>
  <si>
    <t>25+25+20</t>
  </si>
  <si>
    <t>TEBLIGIN 6 S MADDESINE GORE YIRMIYIL OLARAK DUZELTILDI -   08 OCAK 2016 TARİHLİ FİYAT DEĞERLENDİRME KOMİSYONU KARARINA GÖRE DÖNEMSEL AVRO DEĞERİ 2,1166  TL OLARAK GÜNCELLENMİŞTİR.-EKK KARARINA ISTINADEN VERILEN DSF ARTISLARI GRF'YE YANSITILMISTIR STOKLAR BITENE KADAR LISTEDE KALACAKTIR.</t>
  </si>
  <si>
    <t>EKLEME, YENI URUN -   08 OCAK 2016 TARİHLİ FİYAT DEĞERLENDİRME KOMİSYONU KARARINA GÖRE DÖNEMSEL AVRO DEĞERİ 2,1166  TL OLARAK GÜNCELLENMİŞTİR. FIYAT DUSUSU, FIRMA STOK ZARARLARINI KARSILAMAYI TAAHHUT ETMISTIR. STOKLAR BITENE KADAR LISTEDE KALACAKTIR.</t>
  </si>
  <si>
    <t>EKLEME YENI URUN STOKLAR BITENE KADAR LISTEDE KALACAKTIR.</t>
  </si>
  <si>
    <t>TEBLIGIN 6. MADDESI F BENDINE GORE FIYAT ARTISI (%60 LIK SINIRIN ALTINA DUSMUSTUR) -   08 OCAK 2016 TARİHLİ FİYAT DEĞERLENDİRME KOMİSYONU KARARINA GÖRE DÖNEMSEL AVRO DEĞERİ 2,1166  TL OLARAK GÜNCELLENMİŞTİR. EKLEME YENI URUN  STOKLAR BITENE KADAR LISTEDE KALACAKTIR.</t>
  </si>
  <si>
    <t>DUOHEKS 30 ML ORAL SPREY</t>
  </si>
  <si>
    <t>EKLEME, YENI URUN -   08 OCAK 2016 TARİHLİ FİYAT DEĞERLENDİRME KOMİSYONU KARARINA GÖRE DÖNEMSEL AVRO DEĞERİ 2,1166  TL OLARAK GÜNCELLENMİŞTİR. FDK KARARINA İSTİNADEN 22 ŞUBAT 2016 TARİHLİ LİSTEDE %3 ARTIŞ ALAMADIĞI İÇİN %3 ARTIŞ VERİLMİŞTİR. STOKLAR BITENE KADAR LISTEDE KALACAKTIR.</t>
  </si>
  <si>
    <t>DUOHEKS GARGARA</t>
  </si>
  <si>
    <t>EKLEME, YENI URUN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STOKLAR BITENE KADAR LISTEDE KALACAKTIR.</t>
  </si>
  <si>
    <t>ELSPAR 365 MG GRANUL ICEREN 30 SASE</t>
  </si>
  <si>
    <t>EKLEME, YENI URUN (SATIS IZNI ALDIKTAN SONRA PAZARA SUNULABILIR)  08 OCAK 2016 TARİHLİ FİYAT DEĞERLENDİRME KOMİSYONU KARARINA GÖRE DÖNEMSEL AVRO DEĞERİ 2,1166  TL OLARAK GÜNCELLENMİŞTİR. FIYAT DUSUSU-FIRMA STOK ZARARLARINI KARSILAMAYI TAAHHUT ETMISTIR. STOKLAR BITENE KADAR LISTEDE KALACAKTIR.</t>
  </si>
  <si>
    <t>BARKOD DUZELTMESI -   08 OCAK 2016 TARİHLİ FİYAT DEĞERLENDİRME KOMİSYONU KARARINA GÖRE DÖNEMSEL AVRO DEĞERİ 2,1166  TL OLARAK GÜNCELLENMİŞTİR.-EKK KARARINA ISTINADEN VERILEN DSF ARTISLARI GRF'YE YANSITILMISTIR STOKLAR BITENE KADAR LISTEDE KALACAKTIR.</t>
  </si>
  <si>
    <t>FUNGOID 15 G KREM</t>
  </si>
  <si>
    <t>FIYAT DUSUSU - FIRMA STOK ZARARLARINI KARSILAMAYI TAAHHUT ETMISTIR. -08 OCAK 2016 TARİHLİ FİYAT DEĞERLENDİRME KOMİSYONU KARARINA GÖRE DÖNEMSEL AVRO DEĞERİ 2,1166  TL OLARAK GÜNCELLENMİŞTİR.-EKK KARARINA ISTINADEN VERILEN DSF ARTISLARI GRF'YE YANSITILMISTIR STOKLAR BITENE KADAR LISTEDE KALACAKTIR.</t>
  </si>
  <si>
    <t>FIRMA BEYANINA ISTINADEN YENIDEN LISTEYE EKLENMISTIR -   08 OCAK 2016 TARİHLİ FİYAT DEĞERLENDİRME KOMİSYONU KARARINA GÖRE DÖNEMSEL AVRO DEĞERİ 2,1166  TL OLARAK GÜNCELLENMİŞTİR.-EKK KARARINA ISTINADEN VERILEN DSF ARTISLARI GRF'YE YANSITILMISTIR STOKLAR BITENE KADAR LISTEDE KALACAKTIR.</t>
  </si>
  <si>
    <t>FIYAT DUSUSU - STOKLARI BITENE KADAR LISTEDE KALACAK  08 OCAK 2016 TARİHLİ FİYAT DEĞERLENDİRME KOMİSYONU KARARINA GÖRE DÖNEMSEL AVRO DEĞERİ 2,1166  TL OLARAK GÜNCELLENMİŞTİR. REFERANSTAN FIYAT ARTISI.</t>
  </si>
  <si>
    <t>STOKLARI BITENE KADAR LISTEDE KALACAK -   08 OCAK 2016 TARİHLİ FİYAT DEĞERLENDİRME KOMİSYONU KARARINA GÖRE DÖNEMSEL AVRO DEĞERİ 2,1166  TL OLARAK GÜNCELLENMİŞTİR. REFERANSTAN FIYAT ARTISI.</t>
  </si>
  <si>
    <t>BONVIVA ROCHE 3 MG/3 ML ENJEKSIYONLUK COZELTI ICEREN KULLANIMA HAZIR SIRINGA</t>
  </si>
  <si>
    <t>L01XE27</t>
  </si>
  <si>
    <t>ibrutinib </t>
  </si>
  <si>
    <t>IMBRUVICA 140 MG 120 KAPSUL</t>
  </si>
  <si>
    <t>IBRUTINIB</t>
  </si>
  <si>
    <t>EKLEME YENI URUN. STOKLAR BITENE KADAR LISTEDE KALACAKTIR.</t>
  </si>
  <si>
    <t>3-4</t>
  </si>
  <si>
    <t>INNOVAIR 100/6 MCG AEROSOL INHALASYON COZELTISI 120 AKTUASYON</t>
  </si>
  <si>
    <t>IBANOS 150 MG 3 FILM TABLET</t>
  </si>
  <si>
    <t xml:space="preserve">REFERANSTAN FIYAT DUSUSU - FIRMA STOK ZARARLARINI KARSILAMAYI TAAHHUT ETMISTIR. -   08 OCAK 2016 TARİHLİ FİYAT DEĞERLENDİRME KOMİSYONU KARARINA GÖRE DÖNEMSEL AVRO DEĞERİ 2,1166  TL OLARAK GÜNCELLENMİŞTİR. STOKLAR BITENE KADAR LISTEDE KALACAK </t>
  </si>
  <si>
    <t>IBANOS 3 MG/3 ML IV ENJEKSIYONLUK COZELTI</t>
  </si>
  <si>
    <t>FIRMA UNVAN DEGISIKLIGI  08 OCAK 2016 TARİHLİ FİYAT DEĞERLENDİRME KOMİSYONU KARARINA GÖRE DÖNEMSEL AVRO DEĞERİ 2,1166  TL OLARAK GÜNCELLENMİŞTİR. RESEN REFERANSTAN FIYAT DUSUSU. STOKLAR BITENE KADAR LISTEDE KALACAKTIR.</t>
  </si>
  <si>
    <t>KEMIDAT 6 MG/6 ML IV INFUZYON ICIN KONSANTRE COZELTI ICEREN FLAKON</t>
  </si>
  <si>
    <t>KEMIVA 3 MG/3 ML IV ENJEKSIYONLUK COZELTI ICEREN 1 FLAKON</t>
  </si>
  <si>
    <t>EKLEME, YENI URUN (SATIS IZNI ALDIKTAN SONRA PAZARA SUNULABILIR) 08 OCAK 2016 TARİHLİ FİYAT DEĞERLENDİRME KOMİSYONU KARARINA GÖRE DÖNEMSEL AVRO DEĞERİ 2,1166  TL OLARAK GÜNCELLENMİŞTİR. STOKLAR BITENE KADAR LISTEDE KALACAKTIR.</t>
  </si>
  <si>
    <t xml:space="preserve">meningococcus a,c,y,w-135, tetravalent purified polysaccharides antigen conjugated  </t>
  </si>
  <si>
    <t>MENVEO 0,5ML IM ENJEKSIYONLUK COZELTI HAZIRLAMAK ICIN LIYOFILIZE TOZ ICEREN 1 FLAKON</t>
  </si>
  <si>
    <t>MENINGOKOK A OLIGOSAKKARITI + MENINGOKOK W135 OLIGOSAKKARITI + MENINGOKOK C OLIGOSAKKARITI + MENINGOKOK Y OLIGOSAKKARITI + MENINGOKOK W135 POLISAKKARITI</t>
  </si>
  <si>
    <t>10+5+5+5</t>
  </si>
  <si>
    <t>TEBLIGIN 5. MADDESI C BENDINE GORE FIYAT ARTISI (SATIS IZNI ALDIKTAN SONRA PAZARA SUNULABILIR) -   08 OCAK 2016 TARİHLİ FİYAT DEĞERLENDİRME KOMİSYONU KARARINA GÖRE DÖNEMSEL AVRO DEĞERİ 2,1166  TL OLARAK GÜNCELLENMİŞTİR. STOKLAR BITENE KADAR LISTEDE KALACAKTIR.</t>
  </si>
  <si>
    <t>OSIBAN 6 MG/6 ML IV INF. ICIN KON. COZ. ICEREN FLAKON</t>
  </si>
  <si>
    <t>NAVARIN XR 300 MG UZUN ETKILI 30 FILM TABLET</t>
  </si>
  <si>
    <t>SEMPRIBAN 150 MG 3 TABLET</t>
  </si>
  <si>
    <t>MALLINCKRODT</t>
  </si>
  <si>
    <t>SEMPRIBAN 3 MG/3 ML IV STERIL ENJEKSIYONLUK COZELTI ICEREN 1 AMPUL</t>
  </si>
  <si>
    <t>FIRMA DEVRI -   08 OCAK 2016 TARİHLİ FİYAT DEĞERLENDİRME KOMİSYONU KARARINA GÖRE DÖNEMSEL AVRO DEĞERİ 2,1166  TL OLARAK GÜNCELLENMİŞTİR. URUN ISIM DUZELTMESI REFERANS GUNCELLEME. STOKLAR BITENE KADAR LISTEDE KALACAKTIR.</t>
  </si>
  <si>
    <t>IBAMIN D3 150 MG/2800 IU 3 FILM KAPLI TABLET</t>
  </si>
  <si>
    <t>MG+IU</t>
  </si>
  <si>
    <t>FIRMA DEVRI -   08 OCAK 2016 TARİHLİ FİYAT DEĞERLENDİRME KOMİSYONU KARARINA GÖRE DÖNEMSEL AVRO DEĞERİ 2,1166  TL OLARAK GÜNCELLENMİŞTİR. URUN ISMINDE DUZELTME YAPILDI REFERANS GUNCELLEME. STOKLAR BITENE KADAR LISTEDE KALACAKTIR.</t>
  </si>
  <si>
    <t>IMBRUVICA 140 MG SERT KAPSUL (120 KAPSUL)</t>
  </si>
  <si>
    <t>IMBRUVICA 140 MG SERT KAPSUL (90 KAPSUL)</t>
  </si>
  <si>
    <t>ADVIL LIQUIGEL 200 MG 20 KAPSUL</t>
  </si>
  <si>
    <t xml:space="preserve">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STOKLAR BITENE KADAR LISTEDE KALACAKTIR.</t>
  </si>
  <si>
    <t>R03DX03</t>
  </si>
  <si>
    <t>fenspiride</t>
  </si>
  <si>
    <t>OXOFEN 2 MG/ML 150 ML SURUP</t>
  </si>
  <si>
    <t>FENSPIRID</t>
  </si>
  <si>
    <t>PHARMET</t>
  </si>
  <si>
    <t>APIREKS 100 MG/5 ML 100 ML PEDIATRIK SUSPANSIYON</t>
  </si>
  <si>
    <t>YIRMI YIL OLARAK DUZELTILDI -   08 OCAK 2016 TARİHLİ FİYAT DEĞERLENDİRME KOMİSYONU KARARINA GÖRE DÖNEMSEL AVRO DEĞERİ 2,1166  TL OLARAK GÜNCELLENMİŞTİR.-EKK KARARINA ISTINADEN VERILEN DSF ARTISLARI GRF'YE YANSITILMISTIR STOKLAR BITENE KADAR LISTEDE KALACAKTIR.</t>
  </si>
  <si>
    <t>PENSOTIL 40 MG 30 FILM TABLET</t>
  </si>
  <si>
    <t>BRUFEN RETARD 800 MG YAVAS SALIMLI 14 FILM TABLET</t>
  </si>
  <si>
    <t>KUVEYT</t>
  </si>
  <si>
    <t>BRUS 100 MG/5 ML PEDIATRIK SUSPANSIYON 100 ML</t>
  </si>
  <si>
    <t>ROCEPHIN  0,5 GR IM ENJ. COZ. HAZ. ICIN TOZ ICEREN FLAKON</t>
  </si>
  <si>
    <t>ROCEPHIN  0,5 GR IV ENJ. COZ. HAZ. ICIN TOZ ICEREN FLAKON</t>
  </si>
  <si>
    <t>ROCEPHIN  1 GR IV ENJ. COZ. HAZ. ICIN TOZ ICEREN FLAKON</t>
  </si>
  <si>
    <t>DOLVEN PEDIYATRIK 150 ML SURUP</t>
  </si>
  <si>
    <t>ROFACID 200 MG/100 ML IV INFUZYON ICIN COZELTI ICEREN FLAKON</t>
  </si>
  <si>
    <t>GEROFEN %5 JEL 60 GR</t>
  </si>
  <si>
    <t>SERGILEX-MET 1/500 MG 90 FILM TABLET</t>
  </si>
  <si>
    <t>EKLEME, YENI URUN   08 OCAK 2016 TARİHLİ FİYAT DEĞERLENDİRME KOMİSYONU KARARINA GÖRE DÖNEMSEL AVRO DEĞERİ 2,1166  TL OLARAK GÜNCELLENMİŞTİR. STOKLAR BITENE KADAR LISTEDE KALACAKTIR.</t>
  </si>
  <si>
    <t>SERGILEX-MET 2/500 MG 90 FILM TABLET</t>
  </si>
  <si>
    <t>N05BA12</t>
  </si>
  <si>
    <t>alprazolam</t>
  </si>
  <si>
    <t>IBUACTIVE 100 MG/5 ML 100 ML PEDIATRIK SURUP</t>
  </si>
  <si>
    <t>EKLEME, YENI URUN -   08 OCAK 2016 TARİHLİ FİYAT DEĞERLENDİRME KOMİSYONU KARARINA GÖRE DÖNEMSEL AVRO DEĞERİ 2,1166  TL OLARAK GÜNCELLENMİŞTİR.-EKK KARARINA ISTINADEN VERILEN DSF ARTISLARI GRF'YE YANSITILMISTIR STOKLAR BITENE KADAR LISTEDE KALACAKTIR.</t>
  </si>
  <si>
    <t>STRONAS 2 G 56 EFERVESAN TABLET</t>
  </si>
  <si>
    <t>IBUACTIVE KREM %5 50 GR KREM</t>
  </si>
  <si>
    <t>FIYAT DUSUSU -   08 OCAK 2016 TARİHLİ FİYAT DEĞERLENDİRME KOMİSYONU KARARINA GÖRE DÖNEMSEL AVRO DEĞERİ 2,1166  TL OLARAK GÜNCELLENMİŞTİR. STOKLAR BITENE KADAR LISTEDE KALACAKTIR. RESEN REFERANS DUSUSU.</t>
  </si>
  <si>
    <t>TUGENS 750 MG IM/IV ENJEKSIYON ICIN TOZ ICEREN 1 FLAKON</t>
  </si>
  <si>
    <t>IBUFEN 100 MG/5 ML 100 ML PEDIATRIK SURUP</t>
  </si>
  <si>
    <t>IBU-FORT 200 MG/5 ML 100 ML SUSPANSIYON</t>
  </si>
  <si>
    <t>EKLEME, YENI URUN (SATIS IZNI ALDIKTAN SONRA PAZARA SUNULABILIR) -   08 OCAK 2016 TARİHLİ FİYAT DEĞERLENDİRME KOMİSYONU KARARINA GÖRE DÖNEMSEL AVRO DEĞERİ 2,1166  TL OLARAK GÜNCELLENMİŞTİR. RESEN REFERANS DUSUSU STOKLAR BITENE KADAR LISTEDE KALACAKTIR.</t>
  </si>
  <si>
    <t>OROFEN % 5 KREM 50 G</t>
  </si>
  <si>
    <t>ZOLOPOROZ 5 MG/100 ML IV INFUZYON ICIN COZELTI ICEREN 1 FLAKON</t>
  </si>
  <si>
    <t>REFERANS VE FIYAT DUZELTMESI -   08 OCAK 2016 TARİHLİ FİYAT DEĞERLENDİRME KOMİSYONU KARARINA GÖRE DÖNEMSEL AVRO DEĞERİ 2,1166  TL OLARAK GÜNCELLENMİŞTİR. STOKLAR BITENE KADAR LISTEDE KALACAKTIR.</t>
  </si>
  <si>
    <t>PEDIFEN 100 MG 100 ML SURUP</t>
  </si>
  <si>
    <t>NASTIFRAN 10 MG/2 ML IM/IV ENJ. COZ. ICEREN AMPUL</t>
  </si>
  <si>
    <t xml:space="preserve">  08 OCAK 2016 TARİHLİ FİYAT DEĞERLENDİRME KOMİSYONU KARARINA GÖRE DÖNEMSEL AVRO DEĞERİ 2,1166  TL OLARAK GÜNCELLENMİŞTİR.-EKK KARARINA ISTINADEN VERILEN DSF ARTISLARI GRF'YE YANSITILMISTIR STOKLAR BITENE KADAR LISTEDE KALACAKTIR.</t>
  </si>
  <si>
    <t>IBURAMIN ZERO 24 FILM TABLET</t>
  </si>
  <si>
    <t>UCAND 16 MG 28 TABLET</t>
  </si>
  <si>
    <t>NUROFEN PLUS 12 TABLET</t>
  </si>
  <si>
    <t>STOKLARI BITENE KADAR LISTEDE KALACAK -   08 OCAK 2016 TARİHLİ FİYAT DEĞERLENDİRME KOMİSYONU KARARINA GÖRE DÖNEMSEL AVRO DEĞERİ 2,1166  TL OLARAK GÜNCELLENMİŞTİR. RESEN REFERANS FIYAT DUSUSU.</t>
  </si>
  <si>
    <t>CEFRIDEM 0.5 G I.V. ENJEKSIYON ICIN TOZ ICEREN FLAKON</t>
  </si>
  <si>
    <t>FİRMA İSİM DEĞİŞİKLİĞİ -   08 OCAK 2016 TARİHLİ FİYAT DEĞERLENDİRME KOMİSYONU KARARINA GÖRE DÖNEMSEL AVRO DEĞERİ 2,1166  TL OLARAK GÜNCELLENMİŞTİR.-EKK KARARINA ISTINADEN VERILEN DSF ARTISLARI GRF'YE YANSITILMISTIR</t>
  </si>
  <si>
    <t>CEFRIDEM 0.5 G I.M. ENJEKSIYON ICIN TOZ ICEREN FLAKON</t>
  </si>
  <si>
    <t>APIREKS COLD&amp;FLU 200 MG/30 MG 24 FILM KAPLI TABLET</t>
  </si>
  <si>
    <t>FIXDUO 2,5/4 MG 90 CIGNEME TABLET</t>
  </si>
  <si>
    <t xml:space="preserve"> 3 OCAK 2017 TARIHLI FIYAT DEGERLENDIRME KOMISYONU KARARINA GORE DONEMSEL AVRO DEĞERİ 2,3421 TL OLARAK GUNCELLENMISTIR.  STOKLAR BITENE KADAR LISTEDE KALACAKTIR.</t>
  </si>
  <si>
    <t>A02BD07</t>
  </si>
  <si>
    <t>lansoprazole, amoxicillin and clarithromycin</t>
  </si>
  <si>
    <t>HELIPAK TEDAVI PK. 7 TABLET</t>
  </si>
  <si>
    <t>AMOKSISILIN + KLARITROMISIN + LANSOPRAZOL</t>
  </si>
  <si>
    <t>1000+500+30</t>
  </si>
  <si>
    <t>BRUFEN COLD&amp;FLU 200 MG/30 MG 30 FILM KAPLI TABLET (30 FILM KAPLI TABLET)</t>
  </si>
  <si>
    <t xml:space="preserve"> STOKLAR BITENE KADAR LISTEDE KALACAKTIR. 3 OCAK 2017 TARIHLI FIYAT DEGERLENDIRME KOMISYONU KARARINA GORE DONEMSEL AVRO DEĞERİ 2,3421 TL OLARAK GUNCELLENMISTIR.</t>
  </si>
  <si>
    <t>KALSIGEN 10 MCG/2 ML IV ENJEKSIYONLUK COZELTI ICEREN AMPUL (5 AMPUL)</t>
  </si>
  <si>
    <t>COLDAWAY COLD &amp; FLU 24 FILM TABLET</t>
  </si>
  <si>
    <t xml:space="preserve">KALSIGEN 5 MCG/ML IV ENJEKSIYONLUK COZELTI ICEREN AMPUL (5 AMPUL) </t>
  </si>
  <si>
    <t>NASOVINE PEDIATRIK BURUN SPREYI</t>
  </si>
  <si>
    <t>M02AA</t>
  </si>
  <si>
    <t>Antiinflammatory preparations, non-steroids for topical use</t>
  </si>
  <si>
    <t>NIMESDIN PLUS JEL  50 G</t>
  </si>
  <si>
    <t>LIDOKAIN + NIMESULID</t>
  </si>
  <si>
    <t xml:space="preserve"> EKLEME YENI URUN -SATIS IZNI ALDIKTAN SONRA PAZARA SUNULABILIR 3 OCAK 2017 TARIHLI FIYAT DEGERLENDIRME KOMISYONU KARARINA GORE DONEMSEL AVRO DEĞERİ 2,3421 TL OLARAK GUNCELLENMISTIR. STOKLAR BITENE KADAR LISTEDE KALACAKTIR.</t>
  </si>
  <si>
    <t>TRANKO-BUSKAS 40 DRAJE</t>
  </si>
  <si>
    <t>HIYOSIN N BUTILBROMUR + MEDAZEPAM HCL</t>
  </si>
  <si>
    <t>REFERANS OLARAK DUZELTILDI FDK KARARINA İSTİNADEN 22 ŞUBAT 2016 TARİHLİ LİSTEDE %3 ARTIŞ ALAMADIĞI İÇİN %3 ARTIŞ VERİLMİŞTİR. 3 OCAK 2017 TARIHLI FIYAT DEGERLENDIRME KOMISYONU KARARINA GORE DONEMSEL AVRO DEĞERİ 2,3421 TL OLARAK GUNCELLENMISTIR. STOKLAR BITENE KADAR LISTEDE KALACAKTIR.</t>
  </si>
  <si>
    <t>URADEX 20MG/2 ML IM/IV ENJ. COZ. ICEREN 5 AMPUL</t>
  </si>
  <si>
    <t>EKLEME, YENI URUN -EKK KARARINA ISTINADEN VERILEN DSF ARTISLARI GRF'YE YANSITILMISTIR 3 OCAK 2017 TARIHLI FIYAT DEGERLENDIRME KOMISYONU KARARINA GORE DONEMSEL AVRO DEĞERİ 2,3421 TL OLARAK GUNCELLENMISTIR. STOKLAR BITENE KADAR LISTEDE KALACAKTIR.</t>
  </si>
  <si>
    <t>GRIBO COLD 30 TABLET</t>
  </si>
  <si>
    <t>RE'SEN REFERANSTAN FIYAT DUSUSU ITALDEN IMALE GECIS- SATIS IZNI ALDIKTAN SONRA PAZARA SUNULABILIR. 3 OCAK 2017 TARIHLI FIYAT DEGERLENDIRME KOMISYONU KARARINA GORE DONEMSEL AVRO DEĞERİ 2,3421 TL OLARAK GUNCELLENMISTIR. STOKLAR BITENE KADAR LISTEDE KALACAKTIR.</t>
  </si>
  <si>
    <t xml:space="preserve">ZHINCRE FORT SURUP </t>
  </si>
  <si>
    <t>IBUCOLD 200 MG/30 MG FILM KAPLI TABLET (30 FILM KAPLI TABLET)</t>
  </si>
  <si>
    <t>EKLEME YENI URUN (SATIS IZNI ALDIKTAN SONRA PAZARA SUNULABILIR) 3 OCAK 2017 TARIHLI FIYAT DEGERLENDIRME KOMISYONU KARARINA GORE DONEMSEL AVRO DEĞERİ 2,3421 TL OLARAK GUNCELLENMISTIR. STOKLAR BITENE KADAR LISTEDE KALACAKTIR.</t>
  </si>
  <si>
    <t>D10AD01</t>
  </si>
  <si>
    <t xml:space="preserve"> 3 OCAK 2017 TARIHLI FIYAT DEGERLENDIRME KOMISYONU KARARINA GORE DONEMSEL AVRO DEĞERİ 2,3421 TL OLARAK GUNCELLENMISTIR.</t>
  </si>
  <si>
    <t>NUROFEN COLD &amp; FLU 200 MG/30 MG FILM KAPLI TABLET(24 TABLET)</t>
  </si>
  <si>
    <t>MODIOGEN 200 MG 30 TABLET</t>
  </si>
  <si>
    <t>SATIS IZNI ALMADAN ISIM VE BARKOD DEGISIKLIGI YAPTIGINDAN PASIFE ALINDI.</t>
  </si>
  <si>
    <t>FIYAT DUSUSU (SATIS IZNI ALDIKTAN SONRA PAZARA SUNULABILIR) - RESEN REFERANS DUSUSU RESEN REFERANSTAN FIYAT DUSUSU. 3 OCAK 2017 TARIHLI FIYAT DEGERLENDIRME KOMISYONU KARARINA GORE DONEMSEL AVRO DEĞERİ 2,3421 TL OLARAK GUNCELLENMISTIR.</t>
  </si>
  <si>
    <t>REFERANSTAN FIYAT ARTISI  3 OCAK 2017 TARIHLI FIYAT DEGERLENDIRME KOMISYONU KARARINA GORE DONEMSEL AVRO DEĞERİ 2,3421 TL OLARAK GUNCELLENMISTIR.  14 SUBAT 2018 TARIHLI FIYAT DEGERLENDIRME KOMISYONU KARARINA GORE AVRO DEGERI 2,6934 TL OLARAK GUNCELLENMISTIR. GERCEK KAYNAK FIYAT ARTISINA BAGLI DSF ARTISI.</t>
  </si>
  <si>
    <t>OROFEN COLD&amp;FLU 200 MG/30 MG FILM TABLET</t>
  </si>
  <si>
    <t>SATIS IZNI ALMADAN BARKOD DEGISIKLIGI YAPTIGINDAN PASIFE ALINDI.</t>
  </si>
  <si>
    <t xml:space="preserve"> EKLEME YENI URUN- SATIS IZNI ALDIKTAN SONRA PAZARA SUNULABILIR. 3 OCAK 2017 TARIHLI FIYAT DEGERLENDIRME KOMISYONU KARARINA GORE DONEMSEL AVRO DEĞERİ 2,3421 TL OLARAK GUNCELLENMISTIR.</t>
  </si>
  <si>
    <t>PENCOLD 200 MG/30 MG FILM TABLET (30 TABLET)</t>
  </si>
  <si>
    <t>COLDAWAY C 200 MG/30 MG/300 MG FILM TABLET</t>
  </si>
  <si>
    <t>M01AE51</t>
  </si>
  <si>
    <t>IBUCOLD C 200 MG/30 MG/300 MG FILM KAPLI TABLET (30 FILM KAPLI TABLET)</t>
  </si>
  <si>
    <t>BIKARAMIN 100 ML SURUP</t>
  </si>
  <si>
    <t>BIKARAMIN COLD 100/15/1 MG/5ML SURUP (100ML)</t>
  </si>
  <si>
    <t>10 MART 2017 TARIHLI 1 AVRO=3,9800 TL TURKIYE CUMHURIYETI MERKEZ BANKASI KURUNA GORE FIYATI GUNCELLENMISTIR.-FIRMA DEVRI-SATIS IZNI ALDIKTAN SONRA PAZARA SUNULABILIR. REFERANSTAN FIYAT ARTISI</t>
  </si>
  <si>
    <t>COLDFEN 100 MG+15 MG+1 MG/5 ML SURUP (100 ML)</t>
  </si>
  <si>
    <t>10 MART 2017 TARIHLI 1 AVRO=3,9800 TL TURKIYE CUMHURIYETI MERKEZ BANKASI KURUNA GORE FIYATI GUNCELLENMISTIR.-FIRMA DEVRI-SATIS IZNI ALDIKTAN SONRA PAZARA SUNULABILIR.</t>
  </si>
  <si>
    <t>COLDFEN 24 LIKID KAPSUL</t>
  </si>
  <si>
    <t>COLDFEN SURUP 100 ML</t>
  </si>
  <si>
    <t>IBUCOLD PLUS 100 MG+15 MG+1 MG/5 ML SURUP</t>
  </si>
  <si>
    <t>IBURAMIN COLD 100 ML SURUP</t>
  </si>
  <si>
    <t>IBURAMIN COLD 24 FILM KAPLI TABLET</t>
  </si>
  <si>
    <t>RUSATI ASKIYA ALINDIGINDAN PASIFE ALINDI.</t>
  </si>
  <si>
    <t>PEDIFEN COLD &amp; FLU 100 ML SURUP</t>
  </si>
  <si>
    <t>FIRMA DEVRI 3 OCAK 2017 TARIHLI FIYAT DEGERLENDIRME KOMISYONU KARARINA GORE DONEMSEL AVRO DEĞERİ 2,3421 TL OLARAK GUNCELLENMISTIR.</t>
  </si>
  <si>
    <t>AMINOCARDOL 10 ML 240 MG 100 AMPUL</t>
  </si>
  <si>
    <t>TEOFILIN ETILENDIAMIN</t>
  </si>
  <si>
    <t xml:space="preserve">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</si>
  <si>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AMINOCARDOL 100 MG 20 TABLET</t>
  </si>
  <si>
    <t>AREDIA 90 MG/10 ML 1 FLAKON</t>
  </si>
  <si>
    <t>C08CA03</t>
  </si>
  <si>
    <t>isradipine</t>
  </si>
  <si>
    <t>DYNACIRC SRO 5 MG 30 KAPSUL</t>
  </si>
  <si>
    <t>ISRADIPIN</t>
  </si>
  <si>
    <t>REFERANSTAN FIYAT DUSUSU 3 OCAK 2017 TARIHLI FIYAT DEGERLENDIRME KOMISYONU KARARINA GORE DONEMSEL AVRO DEĞERİ 2,3421 TL OLARAK GUNCELLENMISTIR.</t>
  </si>
  <si>
    <t>ESTRADERM 100 TTS 8 FLASTER</t>
  </si>
  <si>
    <t>ESTRADERM 25 TTS 6 FLASTER</t>
  </si>
  <si>
    <t>ICATIN 30MG/3ML COZELTI ICEREN KULLANIMA HAZIR ENJEKTOR</t>
  </si>
  <si>
    <t>FORADIL 12 MCG INHALER</t>
  </si>
  <si>
    <t>NINLARO 2,3 MG 3 KAPSUL</t>
  </si>
  <si>
    <t>G02AB01</t>
  </si>
  <si>
    <t>methylergometrine</t>
  </si>
  <si>
    <t xml:space="preserve">METHERGIN   0,125 MG 20 DRAJE </t>
  </si>
  <si>
    <t>METILERGOMETRIN MALEAT</t>
  </si>
  <si>
    <t>MIACALCIC 200 IU 28 DOZ NASAL SPREY</t>
  </si>
  <si>
    <t>NINLARO 3 MG 3 KAPSUL</t>
  </si>
  <si>
    <t>NYOLOL %0.1  5 ML OFT.JEL</t>
  </si>
  <si>
    <t>NINLARO 4 MG 3 KAPSUL</t>
  </si>
  <si>
    <t>-EKK KARARINA ISTINADEN VERILEN DSF ARTISLARI GRF'YE YANSITILMISTIR 3 OCAK 2017 TARIHLI FIYAT DEGERLENDIRME KOMISYONU KARARINA GORE DONEMSEL AVRO DEĞERİ 2,3421 TL OLARAK GUNCELLENMISTIR.</t>
  </si>
  <si>
    <t>STARLIX  180 MG 84 FILM TABLET</t>
  </si>
  <si>
    <t>L04AC13</t>
  </si>
  <si>
    <t>ixekizumab</t>
  </si>
  <si>
    <t>COPELLOR 80 MG/1 ML ENJEKSIYONLUK COZELTI ICEREN KULLANIMA HAZIR KALEM (3 KALEM)</t>
  </si>
  <si>
    <t>IKSEKIZUMAB</t>
  </si>
  <si>
    <t xml:space="preserve">LILLY </t>
  </si>
  <si>
    <t>S01EB09</t>
  </si>
  <si>
    <t>acetylcholine</t>
  </si>
  <si>
    <t>MIOCHOL-E 12*2 ML FLAKON</t>
  </si>
  <si>
    <t>ASETILKOLIN KLORUR</t>
  </si>
  <si>
    <t>TALTZ 80 MG/1 ML ENJEKSIYONLUK COZELTI ICEREN KULLANIMA HAZIR KALEM (3 KALEM)</t>
  </si>
  <si>
    <t>OXIS 9 MCG 60 DOZ TURBUHALER</t>
  </si>
  <si>
    <t>DIVODIN 20 MCG/ML IV INFUZYONLUK COZELTI (5 AMPUL)</t>
  </si>
  <si>
    <t>EMTHEXATE-S 5 MG 1 FLAKON</t>
  </si>
  <si>
    <t>NEXIUM 10 MG ORAL SUS. ICIN ENTERIK KAPLI GRANULLER ICEREN 28 SASE</t>
  </si>
  <si>
    <t>ILOMEDIN  20 MCG/ML 5 AMPUL</t>
  </si>
  <si>
    <t>AGRIPPAL 2,5 ML IM/SC ENJ.ICIN SUS.ICEREN KUL.HAZIR ENJEKTOR</t>
  </si>
  <si>
    <t xml:space="preserve">
INFLUENZA ASISI YUZEY ANTIJENI-INAKTIVE
</t>
  </si>
  <si>
    <t>FLUAD 0,5 ML IM ENJEKSIYON ICIN SUSPANSIYON ICEREN KULLANIMA HAZIR ENJEKTOR</t>
  </si>
  <si>
    <t>BRISBANE SUSU</t>
  </si>
  <si>
    <t>VENTAVIS 20 MCG/ML NEBULIZATOR ICIN SOLUSYON ICEREN 168 AMPUL</t>
  </si>
  <si>
    <t>NOLVADEX 10 MG 250 FILM TABLET</t>
  </si>
  <si>
    <t>TEBLIGIN 6. MADDESI F VE Z BENDINE GORE FIYAT ARTISI 3 OCAK 2017 TARIHLI FIYAT DEGERLENDIRME KOMISYONU KARARINA GORE DONEMSEL AVRO DEĞERİ 2,3421 TL OLARAK GUNCELLENMISTIR.</t>
  </si>
  <si>
    <t>J01CR04</t>
  </si>
  <si>
    <t>sultamicillin</t>
  </si>
  <si>
    <t>SULTIBAC  750 MG  10 FILM TABLET</t>
  </si>
  <si>
    <t>GLITINIB 400 MG 30 TABLET</t>
  </si>
  <si>
    <t>SULTIBAC  375 MG 10 FILM TABLET</t>
  </si>
  <si>
    <t xml:space="preserve">RE'SEN REFERANSTAN FIYAT DUSUSU - 3 OCAK 2017 TARIHLI FIYAT DEGERLENDIRME KOMISYONU KARARINA GORE DONEMSEL AVRO DEĞERİ 2,3421 TL OLARAK GUNCELLENMISTIR. </t>
  </si>
  <si>
    <t>SULTIBAC  250 MG/5 ML  70 ML  SUSPANSIYON</t>
  </si>
  <si>
    <t xml:space="preserve"> 3 OCAK 2017 TARIHLI FIYAT DEGERLENDIRME KOMISYONU KARARINA GORE DONEMSEL AVRO DEĞERİ 2,3421 TL OLARAK GUNCELLENMISTIR. </t>
  </si>
  <si>
    <t xml:space="preserve">SULTIBAC 250 MG/5 ML  40 ML  SUSPANSIYON </t>
  </si>
  <si>
    <t xml:space="preserve">EKK KARARINA ISTINADEN VERILEN DSF ARTISLARI GRF'YE YANSITILMISTIR 3 OCAK 2017 TARIHLI FIYAT DEGERLENDIRME KOMISYONU KARARINA GORE DONEMSEL AVRO DEĞERİ 2,3421 TL OLARAK GUNCELLENMISTIR. </t>
  </si>
  <si>
    <t>KLODIN 10 MG 10 TABLET</t>
  </si>
  <si>
    <t>GLIVEC 400 MG 30 FILM KAPLI TABLET</t>
  </si>
  <si>
    <t xml:space="preserve">FIRMA DEVRI -EKK KARARINA ISTINADEN VERILEN DSF ARTISLARI GRF'YE YANSITILMISTIR 3 OCAK 2017 TARIHLI FIYAT DEGERLENDIRME KOMISYONU KARARINA GORE DONEMSEL AVRO DEĞERİ 2,3421 TL OLARAK GUNCELLENMISTIR. </t>
  </si>
  <si>
    <t>KLODIN 5 ML/5 MG 100 ML SURUP</t>
  </si>
  <si>
    <t xml:space="preserve">FIYAT DUSUSU -EKK KARARINA ISTINADEN VERILEN DSF ARTISLARI GRF'YE YANSITILMISTIR 3 OCAK 2017 TARIHLI FIYAT DEGERLENDIRME KOMISYONU KARARINA GORE DONEMSEL AVRO DEĞERİ 2,3421 TL OLARAK GUNCELLENMISTIR. </t>
  </si>
  <si>
    <t>EXFORGE HCT 10/160/12,5 MG 28 FILM TABLET</t>
  </si>
  <si>
    <t xml:space="preserve">JENERIGI PIYASAYA CIKTIGI ICIN %60 LIK REFERANSLA YAYINLANMISTIR - 3 OCAK 2017 TARIHLI FIYAT DEGERLENDIRME KOMISYONU KARARINA GORE DONEMSEL AVRO DEĞERİ 2,3421 TL OLARAK GUNCELLENMISTIR. </t>
  </si>
  <si>
    <t>EXFORGE HCT 10/160/25 MG 28 FILM TABLET</t>
  </si>
  <si>
    <t>EXFORGE HCT 10/320/25 MG 28 FILM TABLET</t>
  </si>
  <si>
    <t>IMAGLIV 100 MG 120 FILM TABLET</t>
  </si>
  <si>
    <t xml:space="preserve">REFERANSTAN FIYAT DUSUSU REFERANS DUSUSU. 3 OCAK 2017 TARIHLI FIYAT DEGERLENDIRME KOMISYONU KARARINA GORE DONEMSEL AVRO DEĞERİ 2,3421 TL OLARAK GUNCELLENMISTIR. </t>
  </si>
  <si>
    <t>EXFORGE HCT 5/160/12,5 MG 28 FILM TABLET</t>
  </si>
  <si>
    <t>IMAGLIV 400 MG 30 FILM TABLET</t>
  </si>
  <si>
    <t xml:space="preserve">JENERIGI PIYASAYA CIKTIGI ICIN %60 LIK REFERANSLA YAYINLANMISTIR - REFERANS DUSUSU. 3 OCAK 2017 TARIHLI FIYAT DEGERLENDIRME KOMISYONU KARARINA GORE DONEMSEL AVRO DEĞERİ 2,3421 TL OLARAK GUNCELLENMISTIR. </t>
  </si>
  <si>
    <t>EXFORGE HCT 5/160/25 MG 28 FILM TABLET</t>
  </si>
  <si>
    <t>JENERIGI PIYASAYA CIKTIGI ICIN %60 LIK REFERANSLA YAYINLANMISTIR - REFERANS DUSUSU. 3 OCAK 2017 TARIHLI FIYAT DEGERLENDIRME KOMISYONU KARARINA GORE DONEMSEL AVRO DEĞERİ 2,3421 TL OLARAK GUNCELLENMISTIR.  REFERANS DURUMU KOLONU 2 OLARAK GUNCELLENDI.</t>
  </si>
  <si>
    <t>AKNEFUG BP   5 % 0,05 50 ML LOSYON</t>
  </si>
  <si>
    <t>AKNEFUG BP 10 % 0,05 50 ML LOSYON</t>
  </si>
  <si>
    <t>N03AA04</t>
  </si>
  <si>
    <t>barbexaclone</t>
  </si>
  <si>
    <t>MALIASIN 100 MG 50 DRAJE</t>
  </si>
  <si>
    <t>BARBEKSAKLON</t>
  </si>
  <si>
    <t>RUHSAT IPTALI OLDUGU ICIN VE STOKLAR BITTIGI ICIN PASIFE ALINDI</t>
  </si>
  <si>
    <t>MALIASIN 25 MG 50 DRAJE</t>
  </si>
  <si>
    <t>R01AA</t>
  </si>
  <si>
    <t>Sympathomimetics, plain</t>
  </si>
  <si>
    <t>FARIAL 10 ML  BURUN SPREYI</t>
  </si>
  <si>
    <t>INDANAZOLIN HCL</t>
  </si>
  <si>
    <t>B05AA07</t>
  </si>
  <si>
    <t>hydroxyethylstarch</t>
  </si>
  <si>
    <t>HEMOHES % 6 500 ML SOLUSYON</t>
  </si>
  <si>
    <t xml:space="preserve">HIDROKSIETIL NISASTA </t>
  </si>
  <si>
    <t>NEXIUM 40 MG IV INFUZYON/ENJEKSIYONLUK SOLUSYON ICIN TOZ</t>
  </si>
  <si>
    <t>FIYAT DUSUSU - 08 OCAK 2016 TARİHLİ FİYAT DEĞERLENDİRME KOMİSYONU KARARINA GÖRE DÖNEMSEL AVRO DEĞERİ 2,1166  TL OLARAK GÜNCELLENMİŞTİR..-EKK KARARINA ISTINADEN VERILEN DSF ARTISLARI GRF'YE YANSITILMISTIR</t>
  </si>
  <si>
    <t>N05AF05</t>
  </si>
  <si>
    <t>zuclopenthixol</t>
  </si>
  <si>
    <t>CLOPIXOL 10 MG 50 TABLET</t>
  </si>
  <si>
    <t>ZUKLOPENTIKSOL</t>
  </si>
  <si>
    <t>STOKLARI BITENE KADAR LISTEDE KALACAK-08 OCAK 2016 TARİHLİ FİYAT DEĞERLENDİRME KOMİSYONU KARARINA GÖRE DÖNEMSEL AVRO DEĞERİ 2,1166  TL OLARAK GÜNCELLENMİŞTİR..-EKK KARARINA ISTINADEN VERILEN DSF ARTISLARI GRF'YE YANSITILMISTIR</t>
  </si>
  <si>
    <t>CLOPIXOL 25 MG 50 TABLET</t>
  </si>
  <si>
    <t>REFERANS FIYAT DUSUSU -   08 OCAK 2016 TARİHLİ FİYAT DEĞERLENDİRME KOMİSYONU KARARINA GÖRE DÖNEMSEL AVRO DEĞERİ 2,1166  TL OLARAK GÜNCELLENMİŞTİR.</t>
  </si>
  <si>
    <t>RE'SEN REFERANSTAN FIYAT DUSUSU (REFERANS FIYATI %60'LIK SINIRIN ALTINA DUSMUSTUR) -   08 OCAK 2016 TARİHLİ FİYAT DEĞERLENDİRME KOMİSYONU KARARINA GÖRE DÖNEMSEL AVRO DEĞERİ 2,1166  TL OLARAK GÜNCELLENMİŞTİR.</t>
  </si>
  <si>
    <t>IMATIS 100 MG 120 FILM TABLET</t>
  </si>
  <si>
    <t>IMATIS 200 MG 60 FILM TABLET</t>
  </si>
  <si>
    <t>IMATIS 400 MG 30 FILM TABLET</t>
  </si>
  <si>
    <t>GASTRODEX 15 MG 28 MIKROPELLET KAPSUL</t>
  </si>
  <si>
    <t>IMAVEC 100 MG 120 KAPSUL</t>
  </si>
  <si>
    <t>ISIM DEGISIKLIGI -   08 OCAK 2016 TARİHLİ FİYAT DEĞERLENDİRME KOMİSYONU KARARINA GÖRE DÖNEMSEL AVRO DEĞERİ 2,1166  TL OLARAK GÜNCELLENMİŞTİR.</t>
  </si>
  <si>
    <t>NOVALGIN 300 MG 5 SUPOZITUAR</t>
  </si>
  <si>
    <t>IMAVEC 400 MG 30 KAPSUL</t>
  </si>
  <si>
    <t>VARIHES %6  500 ML(SETLI)</t>
  </si>
  <si>
    <t>ETKEN MADDE DUZELTMESI -   08 OCAK 2016 TARİHLİ FİYAT DEĞERLENDİRME KOMİSYONU KARARINA GÖRE DÖNEMSEL AVRO DEĞERİ 2,1166  TL OLARAK GÜNCELLENMİŞTİR.</t>
  </si>
  <si>
    <t>MAXINIB 100 MG 120 KAPSUL</t>
  </si>
  <si>
    <t>VARIHES %6  500 ML(SETSIZ)</t>
  </si>
  <si>
    <t>MAXINIB 400 MG 30 KAPSUL</t>
  </si>
  <si>
    <t>TEBLIGIN 6. MADDESI Ü BENDINE GORE FIYAT ARTISI -   08 OCAK 2016 TARİHLİ FİYAT DEĞERLENDİRME KOMİSYONU KARARINA GÖRE DÖNEMSEL AVRO DEĞERİ 2,1166  TL OLARAK GÜNCELLENMİŞTİR.</t>
  </si>
  <si>
    <t>METICAM FORT 15 MG 10 TABLET</t>
  </si>
  <si>
    <t>EKLEME, YENI URUN -   08 OCAK 2016 TARİHLİ FİYAT DEĞERLENDİRME KOMİSYONU KARARINA GÖRE DÖNEMSEL AVRO DEĞERİ 2,1166  TL OLARAK GÜNCELLENMİŞTİR.-EKK KARARINA ISTINADEN VERILEN DSF ARTISLARI GRF'YE YANSITILMISTIR</t>
  </si>
  <si>
    <t>METICAM FORT 15 MG 30 TABLET</t>
  </si>
  <si>
    <t>CILAPEM 500/500 MG IV INF. ICIN TOZ ICEREN FLAKON</t>
  </si>
  <si>
    <t>REPELIT 0,5 MG 90 TABLET</t>
  </si>
  <si>
    <t>SILANEM 500/500 MG IV INF. ICIN TOZ ICEREN FLAKON</t>
  </si>
  <si>
    <t>RE'SEN REFERANSTAN FIYAT DUSUSU -   08 OCAK 2016 TARİHLİ FİYAT DEĞERLENDİRME KOMİSYONU KARARINA GÖRE DÖNEMSEL AVRO DEĞERİ 2,1166  TL OLARAK GÜNCELLENMİŞTİR.-EKK KARARINA ISTINADEN VERILEN DSF ARTISLARI GRF'YE YANSITILMISTIR</t>
  </si>
  <si>
    <t>REPELIT 1 MG 90 TABLET</t>
  </si>
  <si>
    <t>REPELIT 2 MG 90 TABLET</t>
  </si>
  <si>
    <t>ALDARA %5 KREM</t>
  </si>
  <si>
    <t>R03AC18</t>
  </si>
  <si>
    <t>indacaterol</t>
  </si>
  <si>
    <t xml:space="preserve"> 1-4</t>
  </si>
  <si>
    <t>ARCAPTA 150 MCG 30 INHALER KAPSUL</t>
  </si>
  <si>
    <t>RIPLIDON 1 MG 20 FILM TABLET</t>
  </si>
  <si>
    <t>RIPLIDON 1 MG/ML ORAL COZELTI 100 ML</t>
  </si>
  <si>
    <t>FLUDIN 2,5 MG 30 FILM TABLET</t>
  </si>
  <si>
    <t>RIPLIDON 2 MG 20 FILM TABLET</t>
  </si>
  <si>
    <t>FLUPAMID 2,5 MG 60 FILM TABLET</t>
  </si>
  <si>
    <t>RIPLIDON 3 MG 20 FILM TABLET</t>
  </si>
  <si>
    <t>RIPLIDON 4 MG 20 FILM TABLET</t>
  </si>
  <si>
    <t>INDURIN 2,5 MG 30 TABLET</t>
  </si>
  <si>
    <t>V08AB12</t>
  </si>
  <si>
    <t>ioxilan</t>
  </si>
  <si>
    <t xml:space="preserve">OXILAN 300MGI/ML   50 ML </t>
  </si>
  <si>
    <t>IOKSILAN</t>
  </si>
  <si>
    <t>REMICADE 100 MG KONSANTRE IV INFUZYON COZELTISI HAZIRLAMAK ICIN LIYOFILIZE TOZ ICEREN 1 FLAKON</t>
  </si>
  <si>
    <t>REMSIMA 100 MG I.V. INFUZYON COZELTISI HAZIRLAMAK ICIN LIYOFILIZE TOZ ICEREN 1 FLAKON</t>
  </si>
  <si>
    <t>OXILAN 300MGI/ML 100 ML</t>
  </si>
  <si>
    <t>OXILAN 350MGI/ML   50 ML</t>
  </si>
  <si>
    <t>OXILAN 350MGI/ML 100 ML</t>
  </si>
  <si>
    <t>MERIONAL 150 IU ENJEKSIYONLUK LIYOFILIZE TOZ (1 FLAKON)</t>
  </si>
  <si>
    <t>INSAN MENOPOZAL GONADOTROPIN</t>
  </si>
  <si>
    <t>C08CA10</t>
  </si>
  <si>
    <t>nilvadipine</t>
  </si>
  <si>
    <t>NILVADIS 16 MG 28 MIKROPELLET KAPSUL</t>
  </si>
  <si>
    <t>NILVADIPIN</t>
  </si>
  <si>
    <t>MERIONAL 75 IU ENJEKSIYONLUK LIYOFILIZE TOZ (1 FLAKON)</t>
  </si>
  <si>
    <t>BECOZYME 100 ML SURUP</t>
  </si>
  <si>
    <t>BAYER</t>
  </si>
  <si>
    <t>MIXTARD 30 HM 100 IU 5X3 ML 5 KARTUS</t>
  </si>
  <si>
    <t>NOVOMIX 30 FLEXPEN 100 IU 5 FLEXPEN</t>
  </si>
  <si>
    <t>D01AC60</t>
  </si>
  <si>
    <t>bifonazole, combinations</t>
  </si>
  <si>
    <t>MYCOSPOR ONYCHOSET 10 GR POMAD</t>
  </si>
  <si>
    <t>BIFONAZOL + URE</t>
  </si>
  <si>
    <t>1%+40%</t>
  </si>
  <si>
    <t>NOVOMIX 30 PENFILL 3 ML 5 PENFILL</t>
  </si>
  <si>
    <t>PRITOR 80 MG 28 TABLET</t>
  </si>
  <si>
    <t>J05AE02</t>
  </si>
  <si>
    <t xml:space="preserve">indinavir </t>
  </si>
  <si>
    <t>CRIXIVAN 400 MG 180 KAPSUL</t>
  </si>
  <si>
    <t>INDINAVIR SULFAT</t>
  </si>
  <si>
    <t>NOVOMIX 70 FLEXPEN 100 IU / ML 3 ML KULL. HAZIR DOLU ENJ. KALEMI ICINDE SUSPANSIYON,5 FLEXPEN</t>
  </si>
  <si>
    <t>CALSYNAR 200 IU COK DOZLU NAZAL SPREY 28 DOZ</t>
  </si>
  <si>
    <t>NOVORAPID FLEXPEN 3 ML</t>
  </si>
  <si>
    <t>ARBOS 1000 MG/880 IU EFF.TABLET</t>
  </si>
  <si>
    <t>TEBLIGIN 6 S MADDESINE GORE YIRMIYIL OLARAK DUZELTILDI -   08 OCAK 2016 TARİHLİ FİYAT DEĞERLENDİRME KOMİSYONU KARARINA GÖRE DÖNEMSEL AVRO DEĞERİ 2,1166  TL OLARAK GÜNCELLENMİŞTİR.</t>
  </si>
  <si>
    <t>PREVENAR 0.5 ML ENJEKSIYON ICIN SUSPANSIYON ICEREN KULL.HAZ.ENJEKTOR</t>
  </si>
  <si>
    <t>LEVEMIR FLEXPEN 100U/ML 5X3ML KULL.HAZIR DOLU ENJ. KALEMI ICINDE ENJ. COZ.</t>
  </si>
  <si>
    <t>FIRMA UNVAN DEGISIKLIGI 3 OCAK 2017 TARIHLI FIYAT DEGERLENDIRME KOMISYONU KARARINA GORE DONEMSEL AVRO DEĞERİ 2,3421 TL OLARAK GUNCELLENMISTIR.</t>
  </si>
  <si>
    <t>S01LA03</t>
  </si>
  <si>
    <t>pegaptanib</t>
  </si>
  <si>
    <t>MACUGEN 0,3 MG 1 SIRINGA</t>
  </si>
  <si>
    <t>PEGAPTANIB SODYUM</t>
  </si>
  <si>
    <t>BASAGLAR KWIKPEN 100 U/ML SC KULLANIM ICIN ENJ. COZELTI ICEREN HAZIR KALEM (6 KALEM)</t>
  </si>
  <si>
    <t>GENOTROPIN MINIQUICK SC ENJEKSIYONLUK COZELTI ICIN TOZ VE COZUCU ICEREN 3,6 IU (1,2 MG) TEK DOZ 7 ENJEKTOR</t>
  </si>
  <si>
    <t>REFERANSTAN FIYAT DUSUSU - FIYAT KARARNAMESI GEREGI KOLONUNA 8 EKLENDI FIYAT KARARNAMESI GEREGI KOLONUNA 7 EKLENDI 3 OCAK 2017 TARIHLI FIYAT DEGERLENDIRME KOMISYONU KARARINA GORE DONEMSEL AVRO DEĞERİ 2,3421 TL OLARAK GUNCELLENMISTIR.</t>
  </si>
  <si>
    <t>GENOTROPIN MINIQUICK SC ENJEKSIYONLUK COZELTI ICIN TOZ VE COZUCU ICEREN 1,8 IU (0,6 MG) TEK DOZ 7 ENJEKTOR</t>
  </si>
  <si>
    <t>GLARIN 100 U/ML SC KULLANIM ICIN ENJ. COZELTI ICEREN KARTUS (5 KARTUS)</t>
  </si>
  <si>
    <t>GENOTROPIN MINIQUICK SC ENJEKSIYONLUK COZELTI ICIN TOZ VE COZUCU ICEREN 2,4 IU (0,8 MG) TEK DOZ 7 ENJEKTOR</t>
  </si>
  <si>
    <t>GLARIN 100 U/ML SUBKUTAN KULLANIM ICIN ENJEKSIYONLUK COZELTI (5 KALEM)</t>
  </si>
  <si>
    <t>SOLIQUA SOLOSTAR 100 U/ML VE 33 MCG/ML SC ENJEKSIYONLUK COZ. ICEREN KULLANIMA HAZIR ENJ. KALEMI (3 KALEM)</t>
  </si>
  <si>
    <t>GENOTROPIN MINIQUICK SC ENJEKSIYONLUK COZELTI ICIN TOZ VE COZUCU ICEREN 3 IU (1 MG) TEK DOZ 7 ENJEKTOR</t>
  </si>
  <si>
    <t>SOLIQUA SOLOSTAR 100 U/ML VE 50 MCG/ML SC ENJEKSIYONLUK COZ. ICEREN KULLANIMA HAZIR ENJ. KALEMI (3 KALEM)</t>
  </si>
  <si>
    <t>GENOTROPIN MINIQUICK SC ENJEKSIYONLUK COZELTI ICIN TOZ VE COZUCU ICEREN 4,2 IU (1,4 MG) TEK DOZ 7 ENJEKTOR</t>
  </si>
  <si>
    <t>GENOTROPIN MINIQUICK SC ENJEKSIYONLUK COZELTI ICIN TOZ VE COZUCU ICEREN 4,8 IU (1,6 MG) TEK DOZ 7 ENJEKTOR</t>
  </si>
  <si>
    <t>HUMALOG 100 IU/ML 10 ML SOLUSYON ICEREN FLAKON</t>
  </si>
  <si>
    <t>GENOTROPIN MINIQUICK SC ENJEKSIYONLUK COZELTI ICIN TOZ VE COZUCU ICEREN 5,4 IU (1,8 MG) TEK DOZ 7 ENJEKTOR</t>
  </si>
  <si>
    <t>HUMALOG 100/IU/ML 3 ML 5 KARTUS</t>
  </si>
  <si>
    <t>GENOTROPIN MINIQUICK 2,0 MG (6,0 IU) 7 ADET KARTUS+7 ADET ENJEKSIYON IGNESI</t>
  </si>
  <si>
    <t>PIROSAL  20 TABLET</t>
  </si>
  <si>
    <t>PARASETAMOL + KAFEIN + KODEIN FOSFAT</t>
  </si>
  <si>
    <t>RANITAB 50 MG 5 AMPUL</t>
  </si>
  <si>
    <t>HUMALOG KWIKPEN 200 U/ML ENJEKSIYONLUK COZELTI ICEREN KULLANIMA HAZIR 5 KALEM</t>
  </si>
  <si>
    <t>PRITOR PLUS 80 MG 28 TABLET</t>
  </si>
  <si>
    <t xml:space="preserve"> RESEN REFERANSTAN FIYAT DUSUSU 3 OCAK 2017 TARIHLI FIYAT DEGERLENDIRME KOMISYONU KARARINA GORE DONEMSEL AVRO DEĞERİ 2,3421 TL OLARAK GUNCELLENMISTIR.</t>
  </si>
  <si>
    <t xml:space="preserve"> FIRMA DEVRI.URUN BARKOD DEGISIKLIGI 3 OCAK 2017 TARIHLI FIYAT DEGERLENDIRME KOMISYONU KARARINA GORE DONEMSEL AVRO DEĞERİ 2,3421 TL OLARAK GUNCELLENMISTIR.</t>
  </si>
  <si>
    <t>HUMALOG MIX 50 100IU/ML SUSPANSIYON ICEREN KARTUS(3 ML/5 KARTUS)</t>
  </si>
  <si>
    <t xml:space="preserve"> FIRMA DEVRI 3 OCAK 2017 TARIHLI FIYAT DEGERLENDIRME KOMISYONU KARARINA GORE DONEMSEL AVRO DEĞERİ 2,3421 TL OLARAK GUNCELLENMISTIR.</t>
  </si>
  <si>
    <t>HUMULIN-NPH 100 IU/ML 10 ML 1 FLAKON</t>
  </si>
  <si>
    <t xml:space="preserve"> FIRMA UNVAN DEGISIKLIGI 3 OCAK 2017 TARIHLI FIYAT DEGERLENDIRME KOMISYONU KARARINA GORE DONEMSEL AVRO DEĞERİ 2,3421 TL OLARAK GUNCELLENMISTIR.</t>
  </si>
  <si>
    <t>REFERANS BILGISI GIRILDI FIRMA UNVAN DEGISIKLIGI 3 OCAK 2017 TARIHLI FIYAT DEGERLENDIRME KOMISYONU KARARINA GORE DONEMSEL AVRO DEĞERİ 2,3421 TL OLARAK GUNCELLENMISTIR.</t>
  </si>
  <si>
    <t>TEBLIGIN 6.MADDESI AA BENDINE GORE FIYAT ARTISI FIRMA UNVAN DEGISIKLIGI 3 OCAK 2017 TARIHLI FIYAT DEGERLENDIRME KOMISYONU KARARINA GORE DONEMSEL AVRO DEĞERİ 2,3421 TL OLARAK GUNCELLENMISTIR.</t>
  </si>
  <si>
    <t>HUMULIN-R 100 IU/ML 10 ML 1 FLAKON</t>
  </si>
  <si>
    <t>J02AB02</t>
  </si>
  <si>
    <t>NIZORAL  200 MG 10 TABLET</t>
  </si>
  <si>
    <t>AKSIL 10 MG 20 GR KREM</t>
  </si>
  <si>
    <t>AKSIL-5 20 GR KREM</t>
  </si>
  <si>
    <t>HUMULIN-M PREFIL 70/30 100 IU/ML 3 ML 5 KARTUS</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</si>
  <si>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</si>
  <si>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AKSIL-5 FONDOTENLI 20 GR KREM</t>
  </si>
  <si>
    <t xml:space="preserve">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t>
  </si>
  <si>
    <t>KARVEZIDE 300 MG/25 MG 90 FILM KAPLI TABLET</t>
  </si>
  <si>
    <t>REFERANSTAN FIYAT DUSUSU (%60 LIK SINIRIN ALTINA DUSMUSTUR) FIRMA UNVAN DEGISIKLIGI REFERANSTAN FIYAT DUSUSU REFERANS GUNCELLEME. 3 OCAK 2017 TARIHLI FIYAT DEGERLENDIRME KOMISYONU KARARINA GORE DONEMSEL AVRO DEĞERİ 2,3421 TL OLARAK GUNCELLENMISTIR.</t>
  </si>
  <si>
    <t xml:space="preserve">
17-23 NISAN 2017 FDK KARARI ILE DSF ARTISI VERILMISTIR. 9-15 NISAN 2018 TARIHLI FDK KARARIYLA FDK ARTISI DUSURULMUSTUR.</t>
  </si>
  <si>
    <t>KARVEZIDE 300 MG/12,5 MG 90 FILM KAPLI TABLET</t>
  </si>
  <si>
    <t>INTRON-A PEN 30 MIU 1 FLAKON + ENJ. KALEMI</t>
  </si>
  <si>
    <t>KARVEZIDE 150 MG/12,5 MG 90 TABLET</t>
  </si>
  <si>
    <t>150+12,5</t>
  </si>
  <si>
    <t>INTRON-A PEN 60 MIU 1 FLAKON + ENJ. KALEMI</t>
  </si>
  <si>
    <t>FIYAT DUSUSU FIRMA UNVAN DEGISIKLIGI REFERANS DUSUSU REFERANS GUNCELLEME. 3 OCAK 2017 TARIHLI FIYAT DEGERLENDIRME KOMISYONU KARARINA GORE DONEMSEL AVRO DEĞERİ 2,3421 TL OLARAK GUNCELLENMISTIR.</t>
  </si>
  <si>
    <t>AVERTYN 10 MG 28 FILM TABLET</t>
  </si>
  <si>
    <t>RE'SEN REFERANS FIYAT DUSUSU (%60 LIK SINIRIN ALTINA DUSMUSTUR) RESEN REFERANS DUSUSU RESEN REFERANS DUSUSU. 3 OCAK 2017 TARIHLI FIYAT DEGERLENDIRME KOMISYONU KARARINA GORE DONEMSEL AVRO DEĞERİ 2,3421 TL OLARAK GUNCELLENMISTIR.  RE'SEN GERCEK KAYNAK FIYAT DUSUSU</t>
  </si>
  <si>
    <t>REBIF 22 MCG KULLANIMA HAZIR SIRINGADA ENJEKSIYONLUK COZELTI</t>
  </si>
  <si>
    <t>AVERTYN 20 MG 28 FILM TABLET</t>
  </si>
  <si>
    <t>FIYAT DUSUSU RESEN REFERANS DUSUSU RESEN REFERANS DUSUSU. 3 OCAK 2017 TARIHLI FIYAT DEGERLENDIRME KOMISYONU KARARINA GORE DONEMSEL AVRO DEĞERİ 2,3421 TL OLARAK GUNCELLENMISTIR.  RE'SEN KAYNAK FIYATA BAGLI DSF DUSUSU</t>
  </si>
  <si>
    <t>N06AB04</t>
  </si>
  <si>
    <t>citalopram</t>
  </si>
  <si>
    <t>COPSAM 20 MG 28 FILM TABLET</t>
  </si>
  <si>
    <t xml:space="preserve">RE'SEN REFERANS FIYAT DUSUSU RESEN FIYAT DUSUSU 3 OCAK 2017 TARIHLI FIYAT DEGERLENDIRME KOMISYONU KARARINA GORE DONEMSEL AVRO DEĞERİ 2,3421 TL OLARAK GUNCELLENMISTIR. </t>
  </si>
  <si>
    <t>AVONEX 30 MCG/0,5 ML KULLANIMA HAZIR DOLU ENJEKSIYON KALEMI ICINDE ENJEKSIYONLUK COZELTI</t>
  </si>
  <si>
    <t>COPSAM 40 MG 28 FILM TABLET</t>
  </si>
  <si>
    <t>G04CB01</t>
  </si>
  <si>
    <t>finasteride</t>
  </si>
  <si>
    <t xml:space="preserve">DYNASEF 5 MG 30 FILM TABLET </t>
  </si>
  <si>
    <t>C09CA01</t>
  </si>
  <si>
    <t>losartan</t>
  </si>
  <si>
    <t>FELOW 50 MG 28 TABLET</t>
  </si>
  <si>
    <t>IOPOLIMID 370 MGI/ML ENJEKSIYONLUK COZELTI 200 ML (1 FLAKON)</t>
  </si>
  <si>
    <t xml:space="preserve">RE'SEN REFERANSTAN FIYAT DUSUSU-REFERANS FIYAT DUZELTMESI 3 OCAK 2017 TARIHLI FIYAT DEGERLENDIRME KOMISYONU KARARINA GORE DONEMSEL AVRO DEĞERİ 2,3421 TL OLARAK GUNCELLENMISTIR. </t>
  </si>
  <si>
    <t>FELOW 100 MG 28 FILM TABLET</t>
  </si>
  <si>
    <t>KOCSEL ILAC</t>
  </si>
  <si>
    <t>RE'SEN REFERANS FIYAT DUSUSU (%60 LIK SINIRIN ALTINA DUSMUSTUR) RESEN REFERANSTAN FIYAT DUSUSU. 3 OCAK 2017 TARIHLI FIYAT DEGERLENDIRME KOMISYONU KARARINA GORE DONEMSEL AVRO DEĞERİ 2,3421 TL OLARAK GUNCELLENMISTIR.  RE'SEN KAYNAK FIYATA BAGLI DSF DUSUSU</t>
  </si>
  <si>
    <t>C09DA01</t>
  </si>
  <si>
    <t>losartan and diuretics</t>
  </si>
  <si>
    <t>FELOW PLUS 50 MG/12,5 MG 28 FILM TABLET</t>
  </si>
  <si>
    <t>50+12,5</t>
  </si>
  <si>
    <t>FELOW PLUS 100/25 MG 28 FILM TABLET</t>
  </si>
  <si>
    <t xml:space="preserve"> RESEN REFERANSTAN FIYAT DUSUSU 3 OCAK 2017 TARIHLI FIYAT DEGERLENDIRME KOMISYONU KARARINA GORE DONEMSEL AVRO DEĞERİ 2,3421 TL OLARAK GUNCELLENMISTIR.  RE'SEN KAYNAK FIYATA BAGLI DSF DUSUSU</t>
  </si>
  <si>
    <t>N03AF02</t>
  </si>
  <si>
    <t>oxcarbazepine</t>
  </si>
  <si>
    <t>OXCARPIN 150 MG 50 DIVITAB FILM TABLET</t>
  </si>
  <si>
    <t xml:space="preserve"> RESEN REFERANS DUSUSU. 3 OCAK 2017 TARIHLI FIYAT DEGERLENDIRME KOMISYONU KARARINA GORE DONEMSEL AVRO DEĞERİ 2,3421 TL OLARAK GUNCELLENMISTIR. </t>
  </si>
  <si>
    <t>OXCARPIN 300 MG 50 DIVITAB FILM TABLET</t>
  </si>
  <si>
    <t>OXCARPIN 600 MG 50 DIVITAB FILM TABLET</t>
  </si>
  <si>
    <t xml:space="preserve">RE'SEN REFERANSTAN FIYAT DUSUSU (%60 LIK SINIRIN ALTINA DUSMUSTUR) 3 OCAK 2017 TARIHLI FIYAT DEGERLENDIRME KOMISYONU KARARINA GORE DONEMSEL AVRO DEĞERİ 2,3421 TL OLARAK GUNCELLENMISTIR. </t>
  </si>
  <si>
    <t>DIALIX 120 MG 84 FILM TABLET</t>
  </si>
  <si>
    <t>NYLEX 200 IU (2 ML 14 DOZ) NAZAL SPREY</t>
  </si>
  <si>
    <t xml:space="preserve">REFERANSTAN FIYAT DUSUSU 3 OCAK 2017 TARIHLI FIYAT DEGERLENDIRME KOMISYONU KARARINA GORE DONEMSEL AVRO DEĞERİ 2,3421 TL OLARAK GUNCELLENMISTIR. </t>
  </si>
  <si>
    <t>NYLEX 200 IU (4 ML 28 DOZ) NAZAL SPREY</t>
  </si>
  <si>
    <t>ADRIBLASTINA 10 MG 1 FLAKON</t>
  </si>
  <si>
    <t>ADRIBLASTINA 50 MG 1 FLAKON</t>
  </si>
  <si>
    <t>YERVOY 200MG/40ML IV INFUZYONLUK COZELTI KONSANTRESI ICEREN 1 FLAKON</t>
  </si>
  <si>
    <t>FARMORUBICIN 10 MG LIYOFILIZE ENJEKTABL FLAKON</t>
  </si>
  <si>
    <t>FARMORUBICIN 50 MG LIYOFILIZE ENJEKTABL FLAKON</t>
  </si>
  <si>
    <t>YERVOY 50MG/10ML IV INFUZYONLUK COZELTI KONSANTRESI ICEREN 1 FLAKON</t>
  </si>
  <si>
    <t>L02AB02</t>
  </si>
  <si>
    <t>FARLUTAL 250 MG 30 TABLET</t>
  </si>
  <si>
    <t>FARLUTAL 500 MG 1 FLAKON</t>
  </si>
  <si>
    <t>COMBIBERO INHALASYON ICIN OLCULU DOZLU AEROSOL 200 DOZ</t>
  </si>
  <si>
    <t>C04AE02</t>
  </si>
  <si>
    <t>nicergoline</t>
  </si>
  <si>
    <t>SERMION 30 MG 30 FILM TABLET</t>
  </si>
  <si>
    <t>NISERGOLIN</t>
  </si>
  <si>
    <t>R03BB01</t>
  </si>
  <si>
    <t>ipratropium bromide</t>
  </si>
  <si>
    <t>A10BB07</t>
  </si>
  <si>
    <t>glipizide</t>
  </si>
  <si>
    <t>MINIDIAB 5 MG 100 KOMRIME TABLET</t>
  </si>
  <si>
    <t>ATRIVO STERI-NEB 500 MCG/2 ML NEBULIZASYON ICIN INHALASYON COZELTISI ICEREN TEK DOZLUK AMPUL</t>
  </si>
  <si>
    <t>GLIPIZID</t>
  </si>
  <si>
    <t>500+2</t>
  </si>
  <si>
    <t>R03BC01</t>
  </si>
  <si>
    <t>cromoglicic acid</t>
  </si>
  <si>
    <t>INTAL -1 INHALER 112 DOZ AEROSOL</t>
  </si>
  <si>
    <t>RECOMBINATE 1000 IU ENJEKSIYONLUK SOLUSYON HAZIRLAMAK ICIN LIYOFILIZE FLAKON</t>
  </si>
  <si>
    <t>REKOMBINANT ANTI HEMOFILIK FAKTOR VIII</t>
  </si>
  <si>
    <t>URUN ISIM DUZELTMESI  08 OCAK 2016 TARİHLİ FİYAT DEĞERLENDİRME KOMİSYONU KARARINA GÖRE DÖNEMSEL AVRO DEĞERİ 2,1166  TL OLARAK GÜNCELLENMİŞTİR.-FIYAT KARARNAMESI GEREGI KOLONUNA 7 EKLENDI</t>
  </si>
  <si>
    <t>RECOMBINATE 250 IU ENJEKSIYONLUK SOLUSYON HAZIRLAMAK ICIN LIYOFILIZE FLAKON</t>
  </si>
  <si>
    <t>RECOMBINATE 500 IU ENJEKSIYONLUK SOLUSYON HAZIRLAMAK ICIN LIYOFILIZE FLAKON</t>
  </si>
  <si>
    <t>COMBIVENT TEK DOZ 20 FLAKON</t>
  </si>
  <si>
    <t>L01DB07</t>
  </si>
  <si>
    <t>mitoxantrone</t>
  </si>
  <si>
    <t>MITOXANTRONE BAXTER 20 MG/10 ML 1 FLAKON</t>
  </si>
  <si>
    <t>YIRMIYIL OLARAK DUZELTILDI-REFERANS VE FIYAT DUZELTMESI -   08 OCAK 2016 TARİHLİ FİYAT DEĞERLENDİRME KOMİSYONU KARARINA GÖRE DÖNEMSEL AVRO DEĞERİ 2,1166  TL OLARAK GÜNCELLENMİŞTİR.</t>
  </si>
  <si>
    <t>TREST 100 MG/ML 300 ML ORAL COZELTI</t>
  </si>
  <si>
    <t>PRALAS 2,5 MG + 0,5 MG / 2,5 ML NEBULIZASYON COZELTISI (20 FLAKON)</t>
  </si>
  <si>
    <t>RE'SEN REFERANSTAN FIYAT DUSUSU (%60 LIK SINIRIN ALTINA DUSMUSTUR)  -   08 OCAK 2016 TARİHLİ FİYAT DEĞERLENDİRME KOMİSYONU KARARINA GÖRE DÖNEMSEL AVRO DEĞERİ 2,1166  TL OLARAK GÜNCELLENMİŞTİR.</t>
  </si>
  <si>
    <t>TREST 1000 MG 50 FILM TABLET</t>
  </si>
  <si>
    <t>VENTOPIUM PLUS 0,5 MG + 2,5 MG / 2,5 ML NEBULIZASYON ICIN INHALASYON COZELTISI (20 FLAKON)</t>
  </si>
  <si>
    <t>FIYAT DUSUSU (%60 LIK SINIRIN ALTINA DUSMUSTUR)  -   08 OCAK 2016 TARİHLİ FİYAT DEĞERLENDİRME KOMİSYONU KARARINA GÖRE DÖNEMSEL AVRO DEĞERİ 2,1166  TL OLARAK GÜNCELLENMİŞTİR.</t>
  </si>
  <si>
    <t>TREST 250 MG 50 FILM TABLET</t>
  </si>
  <si>
    <t>ARBESTA 300 MG 28 FILM TABLET</t>
  </si>
  <si>
    <t>TREST 500 MG 50 FILM TABLET</t>
  </si>
  <si>
    <t>TREST 750 MG 50 FILM TABLET</t>
  </si>
  <si>
    <t>APRAXIN 550 MG 10 TABLET</t>
  </si>
  <si>
    <t>IRBECOR 300 MG 28 FILM KAPLI TABLET</t>
  </si>
  <si>
    <t>APRAXIN 550 MG 20 TABLET</t>
  </si>
  <si>
    <t>HEPSYL 245 MG 30 FILM TABLET</t>
  </si>
  <si>
    <t>FIYAT DUSUSU (SATIS IZNI ALDIKTAN SONRA PAZARA SUNULABILIR) -   08 OCAK 2016 TARİHLİ FİYAT DEĞERLENDİRME KOMİSYONU KARARINA GÖRE DÖNEMSEL AVRO DEĞERİ 2,1166  TL OLARAK GÜNCELLENMİŞTİR. RESEN REFERANS DUSUSU</t>
  </si>
  <si>
    <t>IRDA 300 MG 28 FILM TABLET</t>
  </si>
  <si>
    <t>INNOHEP 10000 IU 0,35 ML 10 KULL HAZ.ENJEKTOR</t>
  </si>
  <si>
    <t>TEBLIGIN 6. MADDESI AA BENDINE GORE FIYAT ARTISI -   08 OCAK 2016 TARİHLİ FİYAT DEĞERLENDİRME KOMİSYONU KARARINA GÖRE DÖNEMSEL AVRO DEĞERİ 2,1166  TL OLARAK GÜNCELLENMİŞTİR.</t>
  </si>
  <si>
    <t>CORDVAX 160 MG 28 FILM TABLET</t>
  </si>
  <si>
    <t>CORDVAX 80 MG 28 FILM TABLET</t>
  </si>
  <si>
    <t>FIYAT DUSUSU -   08 OCAK 2016 TARİHLİ FİYAT DEĞERLENDİRME KOMİSYONU KARARINA GÖRE DÖNEMSEL AVRO DEĞERİ 2,1166  TL OLARAK GÜNCELLENMİŞTİR. RESEN REFERANS DUSUSU</t>
  </si>
  <si>
    <t>CORDVAX PLUS 160 MG/12,5 MG 28 FILM TABLET</t>
  </si>
  <si>
    <t>CORDVAX PLUS 160 MG/12,5 MG 84 FILM TABLET</t>
  </si>
  <si>
    <t>RE'SEN REFERANSTAN FIYAT DUSUSU (SATIS IZNI ALDIKTAN SONRA PAZARA SUNULABILIR) -   08 OCAK 2016 TARİHLİ FİYAT DEĞERLENDİRME KOMİSYONU KARARINA GÖRE DÖNEMSEL AVRO DEĞERİ 2,1166  TL OLARAK GÜNCELLENMİŞTİR.</t>
  </si>
  <si>
    <t>CORDVAX PLUS 160 MG/25 MG 28 FILM TABLET</t>
  </si>
  <si>
    <t>REBEVEA 300 MG FILM KAPLI TABLET (28 FILM KAPLI TABLET)</t>
  </si>
  <si>
    <t>CORDVAX PLUS 160 MG/25 MG 84 FILM TABLET</t>
  </si>
  <si>
    <t>ROTAZAR 300 MG 28 FILM TABLET</t>
  </si>
  <si>
    <t>CORDVAX PLUS 80 MG/12,5 MG 28 FILM TABLET</t>
  </si>
  <si>
    <t>CORDVAX PLUS 80 MG/12,5 MG 84 FILM TABLET</t>
  </si>
  <si>
    <t>EKLEME, YENI URUN (SATIS IZNI ALDIKTAN SONRA PAZARA SUNULABILIR) -   08 OCAK 2016 TARİHLİ FİYAT DEĞERLENDİRME KOMİSYONU KARARINA GÖRE DÖNEMSEL AVRO DEĞERİ 2,1166  TL OLARAK GÜNCELLENMİŞTİR.</t>
  </si>
  <si>
    <t>APSI ALUSTAL  1 X 5 ML</t>
  </si>
  <si>
    <t>TEBLIGIN 5. MADDESI F BENDINE GORE KDV DAHIL IMALATCI SATIS FIYATLI OLARAK YAYINLANDI -   08 OCAK 2016 TARİHLİ FİYAT DEĞERLENDİRME KOMİSYONU KARARINA GÖRE DÖNEMSEL AVRO DEĞERİ 2,1166  TL OLARAK GÜNCELLENMİŞTİR.</t>
  </si>
  <si>
    <t>APSI ALUSTAL  4 X 5 ML</t>
  </si>
  <si>
    <t>APSI PHOSTAL 1 X 5 ML</t>
  </si>
  <si>
    <t>APSI PHOSTAL 4 X 5 ML</t>
  </si>
  <si>
    <t>APSI STALORAL 2 X 10 ML</t>
  </si>
  <si>
    <t>ETREXIN %2+%0,05 JEL 30 G</t>
  </si>
  <si>
    <t>APSI STALORAL 4 X 10 ML</t>
  </si>
  <si>
    <t>ISOTREXIN JEL 30 G</t>
  </si>
  <si>
    <t>REFERANS FIYAT ARTISI -   08 OCAK 2016 TARİHLİ FİYAT DEĞERLENDİRME KOMİSYONU KARARINA GÖRE DÖNEMSEL AVRO DEĞERİ 2,1166  TL OLARAK GÜNCELLENMİŞTİR.</t>
  </si>
  <si>
    <t>APSI STALORAL-300   2 X 10 ML</t>
  </si>
  <si>
    <t>ITRASPOR 100 MG 15 MIKROPELLET KAPSUL</t>
  </si>
  <si>
    <t>APSI STALORAL-300  3 X 10 ML</t>
  </si>
  <si>
    <t>ITRASPOR 100 MG 28 MIKROPELLET KAPSUL</t>
  </si>
  <si>
    <t>J06BB05</t>
  </si>
  <si>
    <t>rabies immunoglobulin</t>
  </si>
  <si>
    <t>FAVIRAB 5 ML IM ENJEKSIYON ICIN KUDUZ IMMUNGLOBULIN SOLUSYONU ICEREN 1 FLAKON</t>
  </si>
  <si>
    <t xml:space="preserve">AT ANTI-KUDUZ IMMUNGLOBULINI F(AB)2 FRAGMANI </t>
  </si>
  <si>
    <t>200-400</t>
  </si>
  <si>
    <t>SPORANOX 10 MG/ML ORAL COZELTI</t>
  </si>
  <si>
    <t>L01BC01</t>
  </si>
  <si>
    <t>cytarabine</t>
  </si>
  <si>
    <t>CYTARABINE 100 MG 10 AMPUL</t>
  </si>
  <si>
    <t>B01AD04</t>
  </si>
  <si>
    <t>urokinase</t>
  </si>
  <si>
    <t>UROKINASE KGCC INJ. 250000 IU  1 FLAKON</t>
  </si>
  <si>
    <t>SAFLASTIRILMIS UROKINAZ</t>
  </si>
  <si>
    <t>CORALAN 5 MG 56 FILM TABLET</t>
  </si>
  <si>
    <t>UROKINASE KGCC INJ. 500000 IU  1 FLAKON</t>
  </si>
  <si>
    <t>CORALAN 7,5 MG 56 FILM TABLET</t>
  </si>
  <si>
    <t>ASPIRIN FORT 20 TABLET</t>
  </si>
  <si>
    <t>ASETILSALISILIK ASIT + KAFEIN</t>
  </si>
  <si>
    <t>J05AE11</t>
  </si>
  <si>
    <t>telaprevir</t>
  </si>
  <si>
    <t>INCIVO 375 MG 168 FILM KAPLI TABLET</t>
  </si>
  <si>
    <t>TELAPREVIR</t>
  </si>
  <si>
    <t>REFERANSTAN FIYAT DUSUSU REFERANSTAN FIYAT ARTISI REFERANSTAN FIYAT DUSUSU. 3 OCAK 2017 TARIHLI FIYAT DEGERLENDIRME KOMISYONU KARARINA GORE DONEMSEL AVRO DEĞERİ 2,3421 TL OLARAK GUNCELLENMISTIR.</t>
  </si>
  <si>
    <t>CALCI CHEW D3 FORTE LIMON AROMALI 30 CIGNEME TABLETI</t>
  </si>
  <si>
    <t>KALSIYUM KARBONAT + KOLEKALSIFEROL</t>
  </si>
  <si>
    <t>1250+400</t>
  </si>
  <si>
    <t>IVAKOR 5 MG 56 FILM TABLET</t>
  </si>
  <si>
    <t>EKLEME, YENI URUN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</si>
  <si>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CALCI CHEW D3 FORTE LIMON AROMALI 60 CIGNEME TABLETI</t>
  </si>
  <si>
    <t>IVAKOR 7,5 MG 56 FILM TABLET</t>
  </si>
  <si>
    <t>L01XX17</t>
  </si>
  <si>
    <t>topotecan</t>
  </si>
  <si>
    <t xml:space="preserve">TOPOTU 4 MG/4 ML KONSANTRE INFUZYON COZELTISI </t>
  </si>
  <si>
    <t xml:space="preserve"> EKLEME YENI URUN </t>
  </si>
  <si>
    <t>MEXTU 50 MG/2 ML IM/IV/IT ENJEKSIYON VE INFUZYON ICIN COZELTI ICEREN 1 FLAKON</t>
  </si>
  <si>
    <t>50/2</t>
  </si>
  <si>
    <t>RESOURCE ENERGY KAHVE AROMALI 200 ML</t>
  </si>
  <si>
    <t xml:space="preserve">PEDIASURE VANILLA 500 ML </t>
  </si>
  <si>
    <t>ENSURE PLUS FIBER CILEK AROMALI 200 ML</t>
  </si>
  <si>
    <t>EKLEME, YENI URUN (SATIS IZNI ALDIKTAN SONRA PAZARA SUNULABILIR) 3 OCAK 2017 TARIHLI FIYAT DEGERLENDIRME KOMISYONU KARARINA GORE DONEMSEL AVRO DEĞERİ 2,3421 TL OLARAK GUNCELLENMISTIR.</t>
  </si>
  <si>
    <t>ENSURE PLUS FIBER MUZ AROMALI 200 ML</t>
  </si>
  <si>
    <t>INTESTAMIN 500 ML ENTERAL BES. URUNU</t>
  </si>
  <si>
    <t>NEPRO VANILYA AROMALI 200 ML</t>
  </si>
  <si>
    <t>ISORAT 40 MG 20 TABLET</t>
  </si>
  <si>
    <t>ITHAL IZIN SURESI DOLMUS OLUP ITHALATI DURDURULDUGU ICIN PASIFE ALINMISTIR.</t>
  </si>
  <si>
    <t>ENSURE PLUS 250 ML</t>
  </si>
  <si>
    <t>NUTRISON ADVANCED DIASON  1000 ML</t>
  </si>
  <si>
    <t>PROTEIN+KARBONHIDRAT+YAG+VIT+MINERAL+ESER ELEMENT+SU</t>
  </si>
  <si>
    <t>FIYAT DUZELTMESI -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</si>
  <si>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PERATIVE 500 ML RTH FSMP</t>
  </si>
  <si>
    <t>ABOUND NOTR 19,3 GR 30 POSET</t>
  </si>
  <si>
    <t>TEBLIGIN 6. MADDESI Z BENDINE GORE FIYAT ARTISI -   08 OCAK 2016 TARİHLİ FİYAT DEĞERLENDİRME KOMİSYONU KARARINA GÖRE DÖNEMSEL AVRO DEĞERİ 2,1166  TL OLARAK GÜNCELLENMİŞTİR.</t>
  </si>
  <si>
    <t xml:space="preserve">OSMOLITE 250 ML </t>
  </si>
  <si>
    <t>REFERANS FIYAT DUSUSU -  REFERANSTAN FIYAT DUSUSU 3 OCAK 2017 TARIHLI FIYAT DEGERLENDIRME KOMISYONU KARARINA GORE DONEMSEL AVRO DEĞERİ 2,3421 TL OLARAK GUNCELLENMISTIR.</t>
  </si>
  <si>
    <t>FORTIMEL ENERGY MULTI FIBRE KARAMEL AROMALI</t>
  </si>
  <si>
    <t>STOKLARI BITENE KADAR LISTEDE KALACAK. FDK ARTIS ORANLARI, KUR ARTIS ORANINDAN(%10,65) YUKSEK OLDUGU ICIN KUR ARTISI VERILMEMISTIR.  23 EKIM 2017 TARIHLI FDK KARARI FDK'LI OLMA DURUMU KALDIRILMISTIR. 14 SUBAT 2018 TARIHLI FIYAT DEGERLENDIRME KOMISYONU KARARINA GORE AVRO DEGERI 2,6934 TL OLARAK GUNCELLENMISTIR.   RESEN GERCEK KAYNAK FIYAT DUSUSU</t>
  </si>
  <si>
    <t>REFERANS FIYAT ARTISI - FIYAT DUSUSU - FIRMA STOK ZARARLARINI KARSILAMAYI TAAHHUT ETMISTIR -EKK KARARINA ISTINADEN VERILEN DSF ARTISLARI GRF'YE YANSITILMISTIR 3 OCAK 2017 TARIHLI FIYAT DEGERLENDIRME KOMISYONU KARARINA GORE DONEMSEL AVRO DEĞERİ 2,3421 TL OLARAK GUNCELLENMISTIR.</t>
  </si>
  <si>
    <t>ROACCUTANE 10 MG 30 KAPSUL</t>
  </si>
  <si>
    <t>PKU 1 MIX 1000 G</t>
  </si>
  <si>
    <t>ZORETANIN 10 MG 30 KAPSUL</t>
  </si>
  <si>
    <t>ENSURE PLUS KAHVE AROMALI 220 ML SISE</t>
  </si>
  <si>
    <t>DOSTINEX 0,5 MG 2 TABLET</t>
  </si>
  <si>
    <t>TEBLIGIN 6. MADDESI Z BENDINE GORE FIYAT ARTISI 3 OCAK 2017 TARIHLI FIYAT DEGERLENDIRME KOMISYONU KARARINA GORE DONEMSEL AVRO DEĞERİ 2,3421 TL OLARAK GUNCELLENMISTIR.</t>
  </si>
  <si>
    <t>17-23 NISAN 2017 TARIHLI FDK KARARI ILE REFERANS KARSILIGINA CIKARILMISTIR.</t>
  </si>
  <si>
    <t>HUMANA HN 300 G</t>
  </si>
  <si>
    <t>PEYONA 20 MG/ML INFUZYON COZELTISI VE ORAL COZELTI 1 ML 10 AMPUL</t>
  </si>
  <si>
    <t>EKLEME, YENI URUN 3 OCAK 2017 TARIHLI FIYAT DEGERLENDIRME KOMISYONU KARARINA GORE DONEMSEL AVRO DEĞERİ 2,3421 TL OLARAK GUNCELLENMISTIR. URUN GERI ODEMELI OLDUGU ICIN FIYAT KARARNAMESI GEREGI GUNCELLENMISTIR.</t>
  </si>
  <si>
    <t>FRESUBIN DESSERT FRUIT ELMA-SEFTALI AROMALI 4X125 G</t>
  </si>
  <si>
    <t>ITHAL IZIN BELGE SURESI DOLDUGU ICIN VE STOGU OLMADIGINDAN PASIFE ALINMISTIR.</t>
  </si>
  <si>
    <t>FRESUBIN DESSERT FRUIT ELMA-CİLEK AROMALI 4X125 G</t>
  </si>
  <si>
    <t>VICKS VAPORUB BUHARLASAN MERHEM</t>
  </si>
  <si>
    <t>FRESUBIN YOCREME BISKUVI AROMALI (4X125 G)</t>
  </si>
  <si>
    <t>PROTEIN+KARBONHIDRAT+YAG+VIT+MINERAL+LIF+SU</t>
  </si>
  <si>
    <t>A11CC04</t>
  </si>
  <si>
    <t>calcitriol</t>
  </si>
  <si>
    <t>LEVISET 0,5 MG / ML ORAL COZELTI (200 ML)</t>
  </si>
  <si>
    <t>GERI ODEMEYE GIRDIGI ICIN GERI ODEMESIZ OLAN URUN PASIFE ALINMISTIR</t>
  </si>
  <si>
    <t xml:space="preserve"> EKLEME YENI URUN. REFERANS GUNCELLEME. 3 OCAK 2017 TARIHLI FIYAT DEGERLENDIRME KOMISYONU KARARINA GORE DONEMSEL AVRO DEĞERİ 2,3421 TL OLARAK GUNCELLENMISTIR.</t>
  </si>
  <si>
    <t>FARMORUBICIN 50 MG 1 FLAKON</t>
  </si>
  <si>
    <t>OSTRIOL 2 MCG/ML I.V. ENJEKSIYONLUK COZELTI ICEREN 25 AMPUL</t>
  </si>
  <si>
    <t>R03CC11</t>
  </si>
  <si>
    <t>tulobuterol</t>
  </si>
  <si>
    <t>1+5</t>
  </si>
  <si>
    <t>EFERCAL 1000 MG 40 EFERVESAN TABLET</t>
  </si>
  <si>
    <t>V03AE07</t>
  </si>
  <si>
    <t>PHOS-NO 1000 MG 180 TABLET</t>
  </si>
  <si>
    <t>BUNDAN BOYLE 20 TABLETLIK AMBALAJ BOYUTU ILE URETIMI YAPILMAYACAGI ICIN PASIFE ALINDI</t>
  </si>
  <si>
    <t>GEMTU 1000 MG/10 ML ENJEKSIYONLUK SOLUSYON  1FLAKON</t>
  </si>
  <si>
    <t>1000+10</t>
  </si>
  <si>
    <t>calcium acetate</t>
  </si>
  <si>
    <t>AYNI BARKODLU TEK BİR ÜRÜN OLMASI GEREKTİĞİ İÇİN EN SON KURUM KAYITLARINDA BULUNAN HALİ HARİÇ DİĞER İLAÇ PASİF LİSTEYE ALINMIŞTIR. ITHALDEN IMALE GECIS.</t>
  </si>
  <si>
    <t>EKLEME, YENI URUN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</si>
  <si>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PHOS-NO 667 MG 180 TABLET</t>
  </si>
  <si>
    <t>DAXAS 500 MCG 90 FILM TABLET</t>
  </si>
  <si>
    <t>18 HAZİRAN 2018 TARİHLİ FDK ILE DSF ARTISI VERILMISTIR.</t>
  </si>
  <si>
    <t>PHOS-OUT 1000 MG 180 TABLET</t>
  </si>
  <si>
    <t>TEBLIGIN 6. MADDESI Z VE AA BENDINE GORE FIYAT ARTISI -   08 OCAK 2016 TARİHLİ FİYAT DEĞERLENDİRME KOMİSYONU KARARINA GÖRE DÖNEMSEL AVRO DEĞERİ 2,1166  TL OLARAK GÜNCELLENMİŞTİR.</t>
  </si>
  <si>
    <t>PIO-MET 15/1000 MG 30 FILM KAPLI TABLET</t>
  </si>
  <si>
    <t>PIO-MET 30/1000 MG 30 FILM KAPLI TABLET</t>
  </si>
  <si>
    <t>FIRMA UNVAN DEGISIKLIGI  -   08 OCAK 2016 TARİHLİ FİYAT DEĞERLENDİRME KOMİSYONU KARARINA GÖRE DÖNEMSEL AVRO DEĞERİ 2,1166  TL OLARAK GÜNCELLENMİŞTİR.</t>
  </si>
  <si>
    <t>DOXIUM 1000 MG 60 TABLET</t>
  </si>
  <si>
    <t>DOXIUM 500 MG 60 KAPSUL</t>
  </si>
  <si>
    <t>FIRMA UNVAN DEGISIKLIGI -   08 OCAK 2016 TARİHLİ FİYAT DEĞERLENDİRME KOMİSYONU KARARINA GÖRE DÖNEMSEL AVRO DEĞERİ 2,1166  TL OLARAK GÜNCELLENMİŞTİR. BARKOD DUZELTMESI</t>
  </si>
  <si>
    <t>FIXCORT 4,5/80 MCG INHALASYON ICIN TOZ ICEREN 60 KAPSUL</t>
  </si>
  <si>
    <t>GASTOPAL 680 MG/80 MG 48 CIGNEME TABLETI (48 CIGNEME TABLETI)</t>
  </si>
  <si>
    <t>EKLEME, YENI URUN  08 OCAK 2016 TARİHLİ FİYAT DEĞERLENDİRME KOMİSYONU KARARINA GÖRE DÖNEMSEL AVRO DEĞERİ 2,1166  TL OLARAK GÜNCELLENMİŞTİR.</t>
  </si>
  <si>
    <t>GASTREN 680 MG/80 MG CIGNEME TABLETI (48 CIGNEME TABLETI)</t>
  </si>
  <si>
    <t xml:space="preserve">EKLEME, YENI URUN  08 OCAK 2016 TARİHLİ FİYAT DEĞERLENDİRME KOMİSYONU KARARINA GÖRE DÖNEMSEL AVRO DEĞERİ 2,1166  TL OLARAK GÜNCELLENMİŞTİR. URUN BARKOD DEGISIKLIGI. </t>
  </si>
  <si>
    <t>GASTREN 680 MG/80 MG CIGNEME TABLETI, SWEET (48 TABLET)</t>
  </si>
  <si>
    <t xml:space="preserve">  08 OCAK 2016 TARİHLİ FİYAT DEĞERLENDİRME KOMİSYONU KARARINA GÖRE DÖNEMSEL AVRO DEĞERİ 2,1166  TL OLARAK GÜNCELLENMİŞTİR. SEHVEN PASIFE ALINDIGI ICIN TEKRAR AKTIF LISTEYE EKLENMISTIR. </t>
  </si>
  <si>
    <t>GASTREN 680 MG/80 MG CIGNEME TABLETI, TROPIC (48 TABLET)</t>
  </si>
  <si>
    <t xml:space="preserve">YIRMI YILLIK OLARAK DUZELTILDI -   08 OCAK 2016 TARİHLİ FİYAT DEĞERLENDİRME KOMİSYONU KARARINA GÖRE DÖNEMSEL AVRO DEĞERİ 2,1166  TL OLARAK GÜNCELLENMİŞTİR. </t>
  </si>
  <si>
    <t>B05BB02</t>
  </si>
  <si>
    <t>electrolytes with carbohydrates</t>
  </si>
  <si>
    <t>AYNI BARKOD ILE URUNUN ISMI DEGISTIGI ICIN PASIFE ALINDI</t>
  </si>
  <si>
    <t>ETKEN MADDE DUZELTMESI -EKK KARARINA ISTINADEN VERILEN DSF ARTISLARI GRF'YE YANSITILMISTIR FIRMA DEVRI- SATIS IZNI ALDIKTAN SONRA PAZARA SUNULABILIR. 3 OCAK 2017 TARIHLI FIYAT DEGERLENDIRME KOMISYONU KARARINA GORE DONEMSEL AVRO DEĞERİ 2,3421 TL OLARAK GUNCELLENMISTIR.</t>
  </si>
  <si>
    <t>DOLVEN PEDIYATRIK 120 ML SURUP</t>
  </si>
  <si>
    <t>AMBALAJ BOYUTU IPTAL EDILDIGINDEN PASIFE ALINDI.</t>
  </si>
  <si>
    <t>ANTREX 15 MG 100 TABLET</t>
  </si>
  <si>
    <t>10.05.2016 TARIHLI FDK KARARINA GÖRE PASIFE ALINDI</t>
  </si>
  <si>
    <t>REMERON ORAL 15 MG 66 ML SOLUSYON</t>
  </si>
  <si>
    <t>D07AD01</t>
  </si>
  <si>
    <t>PSODERM  % 0,05  25 ML LOSYON</t>
  </si>
  <si>
    <t>PSODERM  % 0,05  25 GR POMAD</t>
  </si>
  <si>
    <t>KESTINE 1 MG/ML SURUP</t>
  </si>
  <si>
    <t>DOXORUBICIN HEXAL 50 MG/25 ML ENJEKSIYON ICIN SOLUSYON ICEREN 1 FLAKON</t>
  </si>
  <si>
    <t>DOXORUBICIN HEXAL 10 MG/5 ML ENJEKSIYON ICIN SOLUSYON ICEREN 1 FLAKON</t>
  </si>
  <si>
    <t>GESITA 500 MG/50 ML KONSANTRE INFUZYONLUK COZELTI</t>
  </si>
  <si>
    <t>POFOL 200 MG 20 ML IV 5 AMPUL</t>
  </si>
  <si>
    <t>TRAMADOLOR 100 MG 10 AMPUL</t>
  </si>
  <si>
    <t>TRAMADOLOR 100 MG   5 AMPUL</t>
  </si>
  <si>
    <t>J01CE10</t>
  </si>
  <si>
    <t>PEN-OS 750 MG 80 ML SURUP</t>
  </si>
  <si>
    <t>BENZATIN FENOKSIMETIL PENISILIN</t>
  </si>
  <si>
    <t>R03CC02</t>
  </si>
  <si>
    <t>SALBUTOL  5 ML 2 MG 100 ML SURUP</t>
  </si>
  <si>
    <t>SALBUTOL 0,1 MG 200 DOZ INHALER</t>
  </si>
  <si>
    <t>XIBAC 250 MG / 5 ML SUSPANSIYON HAZIRLAMAK ICIN KURU TOZ</t>
  </si>
  <si>
    <t>CALCIMAX D3 1000 MG/880 IU 90 EFERVESAN TABLET</t>
  </si>
  <si>
    <t>SANCEFIX 100 MG/5 ML ORAL SUS.HAZ.ICIN KURU TOZ 100 ML</t>
  </si>
  <si>
    <t>SANCEFIX 100 MG/5 ML ORAL SUS.HAZ.ICIN KURU TOZ 50 ML</t>
  </si>
  <si>
    <t>KLAROLID 250 MG/5 ML SUSPANSIYON HAZIRLAMAK ICIN KURU TOZ 50 ML</t>
  </si>
  <si>
    <t>KLAROLID 125 MG/5 ML SUSPANSIYON HAZIRLAMAK ICIN KURU TOZ 70 ML</t>
  </si>
  <si>
    <t>SANCEFIX 400 MG 10 FILM TABLET</t>
  </si>
  <si>
    <t>CALCIMAX-D3 1000 MG/ 880 IU EFERVESAN TABLET</t>
  </si>
  <si>
    <t>SANCEFIX 400 MG 5 FILM TABLET</t>
  </si>
  <si>
    <t>FEXAVIL 180 MG 20 FILM TABLET</t>
  </si>
  <si>
    <t>FEXAVIL 120 MG 20 FILM TABLET</t>
  </si>
  <si>
    <t>CETITYROL 10 MG 10 FILM TABLET</t>
  </si>
  <si>
    <t>CALCIMAX-D3 1000 MG/880 IU EFERVESAN TABLET</t>
  </si>
  <si>
    <t>C07AB07</t>
  </si>
  <si>
    <t>SOPRANO 10 MG 30 FILM TABLET</t>
  </si>
  <si>
    <t>BISOPROLOL FUMARAT</t>
  </si>
  <si>
    <t>SOPRANO 5 MG 30 FILM TABLET</t>
  </si>
  <si>
    <t>C07BB07</t>
  </si>
  <si>
    <t>SOPRANO 10 MG/25 MG FILM TABLET</t>
  </si>
  <si>
    <t>SOPRANO 5 MG/12,5 MG FILM TABLET</t>
  </si>
  <si>
    <t>CALCI-NET D3 600 MG/400 IU EFERVESAN TABLET</t>
  </si>
  <si>
    <t>TORVAXAL 40 MG 90 FILM TABLET</t>
  </si>
  <si>
    <t>TORVAXAL 20 MG 90 FILM TABLET</t>
  </si>
  <si>
    <t>TORVAXAL 10 MG 90 FILM TABLET</t>
  </si>
  <si>
    <t>PASILOPRAM 40 MG 28 FILM TABLET</t>
  </si>
  <si>
    <t>PASILOPRAM 20 MG 28 FILM TABLET</t>
  </si>
  <si>
    <t>XIBAC 1000 MG 16 FILM TABLET</t>
  </si>
  <si>
    <t>TORVAXAL 40 MG 30 FILM TABLET</t>
  </si>
  <si>
    <t>CALDEOS-D3 1000 MG/880 IU 30 EFERVESAN TABLET</t>
  </si>
  <si>
    <t>TORVAXAL 20 MG 30 FILM TABLET</t>
  </si>
  <si>
    <t>TORVAXAL 10 MG 30 FILM TABLET</t>
  </si>
  <si>
    <t>SANFLOKS 750 MG 14 FILM TABLET</t>
  </si>
  <si>
    <t>PRESVAL PLUS 160 MG/25 MG 28 FILM KAPLI TABLET</t>
  </si>
  <si>
    <t>PRESVAL PLUS 160 MG/12,5 MG 28 FILM KAPLI TABLET</t>
  </si>
  <si>
    <t>PRESVAL PLUS 80 MG/12,5 MG 28 FILM KAPLI TABLET</t>
  </si>
  <si>
    <t>PRESVAL 160 MG 28 FILM KAPLI TABLET</t>
  </si>
  <si>
    <t>CALDEOS-D3 1000 MG/880 IU 40 EFERVESAN TABLET</t>
  </si>
  <si>
    <t>PRESVAL 80 MG 28 FILM KAPLI TABLET</t>
  </si>
  <si>
    <t>LEVOKUIN 750 MG 7 FILM TABLET</t>
  </si>
  <si>
    <t>LEVOKUIN 500 MG 7 FILM TABLET</t>
  </si>
  <si>
    <t>KLAROLID 500 MG 14 TABLET</t>
  </si>
  <si>
    <t>CALS-D3 1000 MG/880 IU 40 EFERVESAN TABLET</t>
  </si>
  <si>
    <t>SANDACE 10 MG 28 TABLET</t>
  </si>
  <si>
    <t>SANDACE 5 MG 28 TABLET</t>
  </si>
  <si>
    <t>SANDACE 2,5 MG 28 TABLET</t>
  </si>
  <si>
    <t>A10BB12</t>
  </si>
  <si>
    <t>SANPRID 4 MG 30 TABLET</t>
  </si>
  <si>
    <t>CALS-D3 30 EFERVESAN TABLET</t>
  </si>
  <si>
    <t>SANPRID 3 MG 30 TABLET</t>
  </si>
  <si>
    <t>SANPRID 2 MG 30 TABLET</t>
  </si>
  <si>
    <t>SANPRID 1 MG 30 TABLET</t>
  </si>
  <si>
    <t>SALBUTOL 2 MG 100 TABLET</t>
  </si>
  <si>
    <t>ACILIBRE 40 MG IV ENJ. TOZ ICEREN 1 FLAKON</t>
  </si>
  <si>
    <t xml:space="preserve">SANDOZ GRUP </t>
  </si>
  <si>
    <t>M01AB11</t>
  </si>
  <si>
    <t>SYCREST 10 MG 60 DILALTI TABLET</t>
  </si>
  <si>
    <t>ASENAPIN</t>
  </si>
  <si>
    <t>SYCREST 5 MG 60 DILALTI TABLET</t>
  </si>
  <si>
    <t>DIPROLEN % 0,05 KREM 15 GR</t>
  </si>
  <si>
    <t>C04AX11</t>
  </si>
  <si>
    <t>ANGIODEL 100 MG 50 TABLET</t>
  </si>
  <si>
    <t>BENSIKLAN HIDROJEN FUMARAT</t>
  </si>
  <si>
    <t>AERIUS REDITABS 5 MG 20 AGIZDA DAGILAN TABLET</t>
  </si>
  <si>
    <t>FIXCAL D3 1000 MG/880 IU 40 EFERVESAN TABLET</t>
  </si>
  <si>
    <t xml:space="preserve">ABELCET 100 MG/20 ML IV INF. ICIN. SUS. ICEREN 1 FLAKON </t>
  </si>
  <si>
    <t>AMFOTERISIN B LIPID</t>
  </si>
  <si>
    <t>S01GX07</t>
  </si>
  <si>
    <t>ALLERGODIL %0,05 STERIL GOZ DAMLASI 6 ML</t>
  </si>
  <si>
    <t>AZELASTIN HCL</t>
  </si>
  <si>
    <t>THIOCTACID 600 MG HR 30 FILM KAPLI TABLET</t>
  </si>
  <si>
    <t>FIXCAL D3 1000 MG/880 IU EFERVESAN TABLET (30 TABLET)</t>
  </si>
  <si>
    <t>GEMZAR 1 GR IV ENJEKTABL FLAKON</t>
  </si>
  <si>
    <t>GEMZAR 200 MG IV ENJEKTABL FLAKON</t>
  </si>
  <si>
    <t>S01EC03</t>
  </si>
  <si>
    <t>TRUSOPT %2 5 ML SOLUSYON</t>
  </si>
  <si>
    <t>DORZALAMID HCL</t>
  </si>
  <si>
    <t>G03AB07</t>
  </si>
  <si>
    <t>BELARA 21 FILM TABLET</t>
  </si>
  <si>
    <t>KLORMADINON ASETAT + ETINIL ESTRADIOL</t>
  </si>
  <si>
    <t>2+0,03</t>
  </si>
  <si>
    <t>GLUCOVANCE 500/5 MG 30 FILM TABLET</t>
  </si>
  <si>
    <t>500+5</t>
  </si>
  <si>
    <t>N03AX18</t>
  </si>
  <si>
    <t>VIMPAT 100 MG 56 FILM KAPLI TABLET</t>
  </si>
  <si>
    <t>VIMPAT 50 MG 14 FILM KAPLI TABLET</t>
  </si>
  <si>
    <t>D02AX</t>
  </si>
  <si>
    <t>CONTRACTUBEX 50 GR JEL</t>
  </si>
  <si>
    <t>DAYRIT 250 MG 10 ENTERIK KAPLI TABLET</t>
  </si>
  <si>
    <t>TORIA 50 MG/2 ML ENJEKSIYONLUK COZELTI ICEREN 6 AMPUL</t>
  </si>
  <si>
    <t>FRAXODI 19000 IU AXA/1 ML SC ENJEKTABL SOLUSYON 2 ENJEKTOR</t>
  </si>
  <si>
    <t>GLAXO SMITHKLINE</t>
  </si>
  <si>
    <t>FRAXODI 15200 IU AXA/0,8 ML SC ENJEKTABL SOLUSYON 2 ENJEKTOR</t>
  </si>
  <si>
    <t>FRAXODI 11400 IU AXA/0,6 ML SC ENJEKTABL SOLUSYON 2 ENJEKTOR</t>
  </si>
  <si>
    <t>L01AA02</t>
  </si>
  <si>
    <t>L01BB03</t>
  </si>
  <si>
    <t>LANVIS  40 MG 25 TABLET</t>
  </si>
  <si>
    <t>TIOGUANIN</t>
  </si>
  <si>
    <t>R01AD04</t>
  </si>
  <si>
    <t>NASALIDE 0,25 MG 10 ML BURUN  SPREYI</t>
  </si>
  <si>
    <t>FLUNISOLID</t>
  </si>
  <si>
    <t>OSDEVITA-D3 30 EFERVESAN TABLET</t>
  </si>
  <si>
    <t>AMINESS N 300 FILM TABLET</t>
  </si>
  <si>
    <t xml:space="preserve">ITHAL </t>
  </si>
  <si>
    <t>MAXALJIN DISTAB 100 MG 15 AGIZDA DAGILAN TABLET</t>
  </si>
  <si>
    <t>MAXALJIN DISTAB 50 MG 15 AGIZDA DAGILAN TABLET</t>
  </si>
  <si>
    <t>A10BH02</t>
  </si>
  <si>
    <t>GLIVIDIN 50 MG 56 TABLET</t>
  </si>
  <si>
    <t>VILDAGLIPTIN</t>
  </si>
  <si>
    <t>GLIVIDIN 50 MG 28 TABLET</t>
  </si>
  <si>
    <t>M01BX</t>
  </si>
  <si>
    <t>CUT 20 FILM TABLET</t>
  </si>
  <si>
    <t>550+30</t>
  </si>
  <si>
    <t>-</t>
  </si>
  <si>
    <t>CUREFLEX JEL, 30 G</t>
  </si>
  <si>
    <t>BILIM</t>
  </si>
  <si>
    <t>OSTEOFIX D3 1000 MG/1000 IU EFERVESAN TABLET (40 TABLET)</t>
  </si>
  <si>
    <t>1000+1000</t>
  </si>
  <si>
    <t>TOSSECA 20 MG DR 28 KAPSUL</t>
  </si>
  <si>
    <t>OPTIMARK 500 MIKROMOL/ML ENJ. ICIN COZ. ICEREN FLAKON 10 ML</t>
  </si>
  <si>
    <t>CAL-CELL 1000MG/880IU/65MCG 40 EFERVESAN TABLET</t>
  </si>
  <si>
    <t>OPTIRAY 300 STERIL APIROJEN (636MG/ML) 50ML ENJ. INF.SOL. CAM SISE</t>
  </si>
  <si>
    <t>OPTIRAY 320 STERIL APIROJEN (678MG/ML) 50ML ENJ. INF.SOL. CAM SISE</t>
  </si>
  <si>
    <t>OPTIRAY 320 STERIL APIROJEN (678MG/ML) 100ML ENJ. INF.SOL.CAM SISE</t>
  </si>
  <si>
    <t>OPTIRAY 320 STERIL APIROJEN (678MG/ML) 200ML ENJ. INF.SOL. CAM SISE</t>
  </si>
  <si>
    <t>OSMEGA 1200 MG/800 IU/50 MG 45 EFERVESAN TABLET</t>
  </si>
  <si>
    <t>1200+800+50</t>
  </si>
  <si>
    <t>OPTIRAY 350 STERIL APIROJEN (741MG/ML) 200ML ENJ. INF.SOL. CAM SISE</t>
  </si>
  <si>
    <t>OSVITAL 1000 MG/880 IU/50 MG 40 EFERVESAN TABLET</t>
  </si>
  <si>
    <t>1000+880+50</t>
  </si>
  <si>
    <t xml:space="preserve">OPTIRAY  240 STERIL APIROJEN 509MG/ML 50 ML ENJ.INF. SOL. </t>
  </si>
  <si>
    <t>OPTIMARK 500 MIKROMOL/ML ENJ. ICIN COZELTI ICEREN KUL.HAZIR SIRINGA 30 ML</t>
  </si>
  <si>
    <t xml:space="preserve">OPTIRAY  350 STERIL APIROJEN 741MG/ML 50 ML ENJ.INF. SOL. </t>
  </si>
  <si>
    <t>GASVIN 500 MG /267 MG /160 MG CIGNEME TABLETI (60 TABLET)</t>
  </si>
  <si>
    <t>CIPRALEX 10MG/ML 15 ML ORAL DAMLA SOLUSYON</t>
  </si>
  <si>
    <t>GAVISCON 500 MG 60 CIGNEME TABLETI</t>
  </si>
  <si>
    <t>SUPRAFEN 400 MG 20 DRAJE</t>
  </si>
  <si>
    <t xml:space="preserve">  08 OCAK 2016 TARİHLİ FİYAT DEĞERLENDİRME KOMİSYONU KARARINA GÖRE DÖNEMSEL AVRO DEĞERİ 2,1166  TL OLARAK GÜNCELLENMİŞTİR.RUHSAT ŞERHİ İLE FARMASÖTİK FORM DEĞİŞİKLİĞİ YAPILMASI NEDENİYLE BU BARKOD PASİFLENMİŞTİR.</t>
  </si>
  <si>
    <t>SUPRAFEN 400 MG 100 DRAJE</t>
  </si>
  <si>
    <t>L01CA02</t>
  </si>
  <si>
    <t>vincristine</t>
  </si>
  <si>
    <t>VINCRISTINE-TEVA 2 MG/ 2 ML ENJ.COZ.ICEREN FLAKON</t>
  </si>
  <si>
    <t>ATACAND 16 MG 28 TABLET</t>
  </si>
  <si>
    <t>ATACAND 32 MG 28 TABLET</t>
  </si>
  <si>
    <t>ATACAND 8 MG 28 TABLET</t>
  </si>
  <si>
    <t>DOXO-TEVA 10 MG 1 FLAKON</t>
  </si>
  <si>
    <t xml:space="preserve">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</si>
  <si>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8699566013269 (UNVAN DEGISIKLIGI)</t>
  </si>
  <si>
    <t>CALBICOR 25 MG 30 TABLET</t>
  </si>
  <si>
    <t xml:space="preserve">  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</si>
  <si>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08 OCAK 2016 TARİHLİ FİYAT DEĞERLENDİRME KOMİSYONU KARARINA GÖRE DÖNEMSEL AVRO DEĞERİ 2,1166  TL OLARAK GÜNCELLENMİŞTİR.. -  STOKLARI BITENE KADAR LISTEDE KALACAK-EKK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</si>
  <si>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 STOKLAR BITENE KADAR LISTEDE KALACAK -EKK KARARINA ISTINADEN VERILEN DSF ARTISLARI GRF'YE YANSITILMISTIR-AYNI BARKODLU TEK BİR ÜRÜN OLMASI GEREKTİĞİ İÇİN EN SON KURUM KAYITLARINDA BULUNAN HALİ HARİÇ DİĞER İLAÇ PASİF LİSTEYE ALINMIŞTIR.</t>
  </si>
  <si>
    <t>MERIONAL 75 IU IM/SC ENJEKSIYON ICIN LIYOFILIZE TOZ ICEREN FLAKON</t>
  </si>
  <si>
    <t>18 MART 2014 TARIHINDE TOPLANAN FIYAT DEGERLENDIRME KOMISYONU KARARLARINA GORE TEBLIGIN 5-1-A MADDESI GEREGI %14,91 ORANINDA FIYAT ARTISI - STOKLARI BITENE KADAR LISTEDE KALACAK -   08 OCAK 2016 TARİHLİ FİYAT DEĞERLENDİRME KOMİSYONU KARARINA GÖRE DÖNEMSEL AVRO DEĞERİ 2,1166  TL OLARAK GÜNCELLENMİŞTİR.-STOKLAR BİTTİĞİ İÇİN PASİFE ALINDI</t>
  </si>
  <si>
    <t>MERIONAL 150 IU IM/SC ENJEKSIYON ICIN LIYOFILIZE TOZ ICEREN FLAKON</t>
  </si>
  <si>
    <t>18 MART 2014 TARIHINDE TOPLANAN FIYAT DEGERLENDIRME KOMISYONU KARARLARINA GORE TEBLIGIN 5-1-A MADDESI GEREGI %14,93 ORANINDA FIYAT ARTISI - STOKLARI BITENE KADAR LISTEDE KALACAK -   08 OCAK 2016 TARİHLİ FİYAT DEĞERLENDİRME KOMİSYONU KARARINA GÖRE DÖNEMSEL AVRO DEĞERİ 2,1166  TL OLARAK GÜNCELLENMİŞTİR.-STOKLAR BİTTİĞİ İÇİN PASİFE ALINDI</t>
  </si>
  <si>
    <t>STOKLARI BITENE KADAR LISTEDE KALACAK 3 OCAK 2017 TARIHLI FIYAT DEGERLENDIRME KOMISYONU KARARINA GORE DONEMSEL AVRO DEĞERİ 2,3421 TL OLARAK GUNCELLENMISTIR.  14 SUBAT 2018 TARIHLI FIYAT DEGERLENDIRME KOMISYONU KARARINA GORE AVRO DEGERI 2,6934 TL OLARAK GUNCELLENMISTIR.   RESEN GERCEK KAYNAK FIYAT DUSUSU</t>
  </si>
  <si>
    <t>CANDECARD 16 MG 28 TABLET</t>
  </si>
  <si>
    <t>4  MART 2016 TARIHLI 1 AVRO=3,2018 TL TURKIYE CUMHURIYETI MERKEZ BANKASI KURUNA GORE FIYATI GUNCELLENMISTIR.-AYNI BARKODLU TEK BİR ÜRÜN OLMASI GEREKTİĞİ İÇİN EN SON KURUM KAYITLARINDA BULUNAN HALİ HARİÇ DİĞER İLAÇ PASİF LİSTEYE ALINMIŞTIR.</t>
  </si>
  <si>
    <t>BIOTEST HUMAN ALBUMIN FH %20 100 ML IV INFUZYON ICIN COZ.ICEREN FLAKON</t>
  </si>
  <si>
    <t>CANDECARD 8 MG 28 TABLET</t>
  </si>
  <si>
    <t>SNAPLINE 150 MG 56 SERT KAPSUL</t>
  </si>
  <si>
    <t>CANDEXIL 16 MG 28 TABLET</t>
  </si>
  <si>
    <t>FIRMA DEVRI - ISIM DEGISIKLIGI -   08 OCAK 2016 TARİHLİ FİYAT DEĞERLENDİRME KOMİSYONU KARARINA GÖRE DÖNEMSEL AVRO DEĞERİ 2,1166  TL OLARAK GÜNCELLENMİŞTİR.-AYNI BARKODLU TEK BİR ÜRÜN OLMASI GEREKTİĞİ İÇİN EN SON KURUM KAYITLARINDA BULUNAN HALİ HARİÇ DİĞER İLAÇ PASİF LİSTEYE ALINMIŞTIR.</t>
  </si>
  <si>
    <t>SNAPLINE 75 MG 14 SERT KAPSUL</t>
  </si>
  <si>
    <t>CANDEXIL 8 MG 28 TABLET</t>
  </si>
  <si>
    <t>SNAPLINE 300 MG 56 SERT KAPSUL</t>
  </si>
  <si>
    <t>CANTAB 16 MG 28 TABLET</t>
  </si>
  <si>
    <t>CANTAB 32 MG 28 TABLET</t>
  </si>
  <si>
    <t>SNAPLINE 25 MG 56 SERT KAPSUL</t>
  </si>
  <si>
    <t>CANTAB 8 MG 28 TABLET</t>
  </si>
  <si>
    <t>FIRMA DEVRI-ISIM DEGISIKLIGI (SATIS IZNI ALDIKTAN SONRA PAZARA SUNULABILIR) -   08 OCAK 2016 TARİHLİ FİYAT DEĞERLENDİRME KOMİSYONU KARARINA GÖRE DÖNEMSEL AVRO DEĞERİ 2,1166  TL OLARAK GÜNCELLENMİŞTİR.-AYNI BARKODLU TEK BİR ÜRÜN OLMASI GEREKTİĞİ İÇİN EN SON KURUM KAYITLARINDA BULUNAN HALİ HARİÇ DİĞER İLAÇ PASİF LİSTEYE ALINMIŞTIR.</t>
  </si>
  <si>
    <t>SEEBRI BREEZHALER 50 MCG 30 INHALER KAPSUL</t>
  </si>
  <si>
    <t>TENSART 16 MG 28 TABLET</t>
  </si>
  <si>
    <t>FIYAT DUSUSU (SATIS IZNI ALDIKTAN SONRA PAZARA SUNULABILIR) -   08 OCAK 2016 TARİHLİ FİYAT DEĞERLENDİRME KOMİSYONU KARARINA GÖRE DÖNEMSEL AVRO DEĞERİ 2,1166  TL OLARAK GÜNCELLENMİŞTİR.-FİRMA DEVRİ-STOKLAR BİTTİĞİ İÇİN PASİFE ALINDI</t>
  </si>
  <si>
    <t>BCG LIVE THERACYS</t>
  </si>
  <si>
    <t>ISIM DEGISIKLIGI -   08 OCAK 2016 TARİHLİ FİYAT DEĞERLENDİRME KOMİSYONU KARARINA GÖRE DÖNEMSEL AVRO DEĞERİ 2,1166  TL OLARAK GÜNCELLENMİŞTİR.-AYNI BARKODLU TEK BİR ÜRÜN OLMASI GEREKTİĞİ İÇİN EN SON KURUM KAYITLARINDA BULUNAN HALİ HARİÇ DİĞER İLAÇ PASİF LİSTEYE ALINMIŞTIR.</t>
  </si>
  <si>
    <t>TENSART 8 MG 28 TABLET</t>
  </si>
  <si>
    <t>REFERANS DUZELTMESI -   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</si>
  <si>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L01XA02</t>
  </si>
  <si>
    <t>carboplatin</t>
  </si>
  <si>
    <t>CARBOPLATIN TEVA 450 MG/45 ML IV INF. ICIN KONSANTRE COZ. ICEREN FLAKON</t>
  </si>
  <si>
    <t>450+45</t>
  </si>
  <si>
    <t>REFERANSTAN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</si>
  <si>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RE'SEN REFERANS FIYAT DUSUSU (TEBLIGIN 9. MADDESINE ISTINADEN %3 DEN AZ DUSUS OLDUGU IÇIN FIYAT DEGISMEDI)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</si>
  <si>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EBETAXEL EBEWE 100MG/16,6ML ENJEKTABL</t>
  </si>
  <si>
    <t>RE'SEN REFERANS FİYAT DUSUSU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</si>
  <si>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ATACAND PLUS 16 MG/12,5 MG 28 TABLET</t>
  </si>
  <si>
    <t>EBETAXEL EBEWE 150MG/25ML ENJEKTABL</t>
  </si>
  <si>
    <t>RESPAIR 4 MG 28 CIGNEME TABLET</t>
  </si>
  <si>
    <t>ATACAND PLUS 16MG/12,5 MG 84 TABLET</t>
  </si>
  <si>
    <t>LEUCOVORIN-TEVA 100 MG 1 FLAKON</t>
  </si>
  <si>
    <t>LEUCOVORIN-TEVA 200 MG 1 FLAKON</t>
  </si>
  <si>
    <t>RE'SEN REFERANSTAN FIYAT DUSUSU (%60 LIK SINIRIN ALTINA DUSMUSTUR)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</si>
  <si>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CANDECARD PLUS 16 MG/12,5 MG 28 TABLET</t>
  </si>
  <si>
    <t>CANTAB PLUS 32 MG/12,5 MG 28 TABLET</t>
  </si>
  <si>
    <t>RE'SEN REFERANSTAN FIYAT DUSUSU (%60 LIK SINIRIN ALTINA DUSMUSTUR)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</si>
  <si>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CAPETABIN 500 MG 120 FILM KAPLI TABLET</t>
  </si>
  <si>
    <t>RE'SEN REFERANSTAN FIYAT DUSUSU-STOKLARI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</si>
  <si>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KAPEDA 150 MG 60 FILM TABLET</t>
  </si>
  <si>
    <t>VERTISERC 8 MG 30 TABLET</t>
  </si>
  <si>
    <t>KAPEDA 500 MG 120 FILM TABLET</t>
  </si>
  <si>
    <t>STOKLAR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YANSITILMISTIR-AYNI BARKODLU TEK BİR ÜRÜN OLMASI GEREKTİĞİ İÇİN EN SON KURUM KAYITLARINDA BULUNAN HALİ HARİÇ DİĞER İLAÇ PASİF LİSTEYE ALINMIŞTIR.</t>
  </si>
  <si>
    <t>STOKLARI BITENE KADAR LISTEDE KALACAK -   08 OCAK 2016 TARİHLİ FİYAT DEĞERLENDİRME KOMİSYONU KARARINA GÖRE DÖNEMSEL AVRO DEĞERİ 2,1166  TL OLARAK GÜNCELLENMİŞTİR. FDK KARARINA İSTİNADEN 22 ŞUBAT 2016 TARİHLİ LİSTEDE %3 ARTIŞ ALAMADIĞI İÇİN %3 ARTIŞ VERİLMİŞTİR.-AYNI BARKODLU TEK BİR ÜRÜN OLMASI GEREKTİĞİ İÇİN EN SON KURUM KAYITLARINDA BULUNAN HALİ HARİÇ DİĞER İLAÇ PASİF LİSTEYE ALINMIŞTIR.</t>
  </si>
  <si>
    <t>KAPTORIL 25 MG 50 TABLET</t>
  </si>
  <si>
    <t>KAPTORIL 50 MG 50 TABLET</t>
  </si>
  <si>
    <t>H01BB03</t>
  </si>
  <si>
    <t>carbetocin</t>
  </si>
  <si>
    <t>CARBODEX 450 MG/45 ML IV INF. COZ. ICEREN FLAKON</t>
  </si>
  <si>
    <t>CARBODEX 600 MG/60 ML IV INF. COZ. ICEREN FLAKON</t>
  </si>
  <si>
    <t>A03AX14</t>
  </si>
  <si>
    <t>valethamate</t>
  </si>
  <si>
    <t>CARBOPLAN 150 MG/15ML INFUZYON ICIN ENJEKSIYONLUK COZELTI (1 FLAKON)</t>
  </si>
  <si>
    <t>A03AX</t>
  </si>
  <si>
    <t>Other drugs for functional gastrointestinal disorders</t>
  </si>
  <si>
    <t>CARBOPLAN 450 MG/45ML INFUZYON ICIN ENJEKSIYONLUK COZELTI (1 FLAKON)</t>
  </si>
  <si>
    <t>CARBOPLATIN DBL 450 MG/45 ML</t>
  </si>
  <si>
    <t>100+10+500+15</t>
  </si>
  <si>
    <t>CARBOPLATIN TEVA 150 MG/15 ML IV INF. ICIN  KONSANTRE COZ. ICEREN FLAKON</t>
  </si>
  <si>
    <t>150+15</t>
  </si>
  <si>
    <t>STOKLARI BITENE KADAR LISTEDE KALACAK -   08 OCAK 2016 TARİHLİ FİYAT DEĞERLENDİRME KOMİSYONU KARARINA GÖRE DÖNEMSEL AVRO DEĞERİ 2,1166  TL OLARAK GÜNCELLENMİŞTİR.-FIRMA DEVRI OLDUGU ICIN ESKI URUNUN ITS KAYITLARI OLMAMASI SEBEBIYLE PASIFE ALINMISTIR.</t>
  </si>
  <si>
    <t>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</si>
  <si>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COGITO 10 MG/G 100 G ORAL DAMLA</t>
  </si>
  <si>
    <t>LODITEN 10/10 MG 30 EFERVESAN TABLET</t>
  </si>
  <si>
    <t>STOKLARI BITENE KADAR LISTEDE KALACAK  08 OCAK 2016 TARİHLİ FİYAT DEĞERLENDİRME KOMİSYONU KARARINA GÖRE DÖNEMSEL AVRO DEĞERİ 2,1166  TL OLARAK GÜNCELLENMİŞTİR.-STOKLAR BITTIGI ICIN PASIFE ALINDI</t>
  </si>
  <si>
    <t>LODITEN 10/5 MG 30 EFERVESAN TABLET</t>
  </si>
  <si>
    <t>CARBOPLATIN-KOCAK 1000 MG/100 ML IV INFUZYON ICIN COZELTI ICEREN FLAKON</t>
  </si>
  <si>
    <t>CARBOPLATIN-KOCAK 450 MG/45 ML IV INFUZYON ICIN SOLUSYON ICEREN FLAKON</t>
  </si>
  <si>
    <t>BETABLOK CR 100 MG 20 FILM TABLET</t>
  </si>
  <si>
    <t>CARBOPLATIN-KOCAK 600 MG/60 ML IV INFUZYON ICIN COZELTI ICEREN FLAKON</t>
  </si>
  <si>
    <t>STOKLARI BITENE KADAR LISTEDE KALACAK (SATIS IZNI ALDIKTAN SONRA PAZARA SUNULABILIR)  08 OCAK 2016 TARİHLİ FİYAT DEĞERLENDİRME KOMİSYONU KARARINA GÖRE DÖNEMSEL AVRO DEĞERİ 2,1166  TL OLARAK GÜNCELLENMİŞTİR. FDK KARARINA İSTİNADEN 22 ŞUBAT 2016 TARİHLİ LİSTEDE %3 ARTIŞ ALAMADIĞI İÇİN %3 ARTIŞ VERİLMİŞTİR.-STOKLAR BİTTİĞİ İÇİN PASİFE ALINDI</t>
  </si>
  <si>
    <t>BETABLOK CR 25 MG 20 FILM TABLET</t>
  </si>
  <si>
    <t>CARMEN 450 MG/45 ML ENJEKSIYONLUK COZELTI ICEREN FLAKON</t>
  </si>
  <si>
    <t>STOKLARI BITENE KADAR LISTEDE KALACAK (SATIS IZNI ALDIKTAN SONRA PAZARA SUNULABILIR)  08 OCAK 2016 TARİHLİ FİYAT DEĞERLENDİRME KOMİSYONU KARARINA GÖRE DÖNEMSEL AVRO DEĞERİ 2,1166  TL OLARAK GÜNCELLENMİŞTİR.-STOKLAR BİTTİĞİ İÇİN PASİFE ALINDI</t>
  </si>
  <si>
    <t>CARPLATU 150 MG/15 ML INFUZYON COZELTISI ICEREN FLAKON</t>
  </si>
  <si>
    <t>BETABLOK CR 50 MG 20 FILM TABLET</t>
  </si>
  <si>
    <t>CARPLATU 450 MG/45 ML INFUZYON COZELTISI ICEREN FLAKON</t>
  </si>
  <si>
    <t>CARPLATU 50 MG/5 ML I.V. INFUZYON COZELTISI ICEREN FLAKON</t>
  </si>
  <si>
    <t>STOKLARI BITENE KADAR LISTEDE KALACAK-RE'SEN REFERANS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</si>
  <si>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KYPROLIS 60 MG IV ENJEKSIYONLUK COZELTI ICIN TOZ ICEREN FLAKON (1 FLAKON)</t>
  </si>
  <si>
    <t>HERO BABY NUTRADEFENSE READY TO FEED PREMATURE FORMULA 700G</t>
  </si>
  <si>
    <t>ARLEC 12,5 MG 28 TABLET</t>
  </si>
  <si>
    <t>TEBLIGIN 5. MADDESI D BENDINE GORE FIYAT ARTISI (SATIS IZNI ALDIKTAN SONRA PAZARA SUNULABILIR)  08 OCAK 2016 TARİHLİ FİYAT DEĞERLENDİRME KOMİSYONU KARARINA GÖRE DÖNEMSEL AVRO DEĞERİ 2,1166  TL OLARAK GÜNCELLENMİŞTİR.-AYNI BARKODLU TEK BİR ÜRÜN OLMASI GEREKTİĞİ İÇİN EN SON KURUM KAYITLARINDA BULUNAN HALİ HARİÇ DİĞER İLAÇ PASİF LİSTEYE ALINMIŞTIR.</t>
  </si>
  <si>
    <t>G03GA04</t>
  </si>
  <si>
    <t>urofollitropin</t>
  </si>
  <si>
    <t>FOSTIMON 150 IU IM/SC ENJ. ICIN LIYOFILIZE TOZ ICEREN 1 FLAKON</t>
  </si>
  <si>
    <t>UROFOLLITROPIN;FSH</t>
  </si>
  <si>
    <t>TEBLIGIN 5-B-3 MADDESINE GORE REFERANS FIYAT VE FIYAT DUZELTMESI-STOKLARI BITENE KADAR LISTEDE KALACAK -   08 OCAK 2016 TARİHLİ FİYAT DEĞERLENDİRME KOMİSYONU KARARINA GÖRE DÖNEMSEL AVRO DEĞERİ 2,1166  TL OLARAK GÜNCELLENMİŞTİR.-STOKLAR BİTTİĞİ İÇİN PASİFE ALINDI</t>
  </si>
  <si>
    <t>FOSTIMON 75 IU IM/SC ENJ. ICIN LIYOFILIZE TOZ ICEREN 1 FLAKON</t>
  </si>
  <si>
    <t>TEBLIGIN 6.MADDESI Z BENDINE GORE REFERANS FIYAT ARTISI-STOKLARI BITENE KADAR LISTEDE KALACAK -   08 OCAK 2016 TARİHLİ FİYAT DEĞERLENDİRME KOMİSYONU KARARINA GÖRE DÖNEMSEL AVRO DEĞERİ 2,1166  TL OLARAK GÜNCELLENMİŞTİR.-STOKLAR BİTTİĞİ İÇİN PASİFE ALINDI</t>
  </si>
  <si>
    <t>250+1</t>
  </si>
  <si>
    <t>CARVEXAL 12,5 MG 30 TABLET</t>
  </si>
  <si>
    <t>FIYAT DUSUSU -   08 OCAK 2016 TARİHLİ FİYAT DEĞERLENDİRME KOMİSYONU KARARINA GÖRE DÖNEMSEL AVRO DEĞERİ 2,1166  TL OLARAK GÜNCELLENMİŞTİR. AYNI BARKODLU TEK BİR ÜRÜN OLMASI GEREKTİĞİ İÇİN EN SON KURUM KAYITLARINDA BULUNAN HALİ HARİÇ DİĞER İLAÇ PASİF LİSTEYE ALINMIŞTIR.</t>
  </si>
  <si>
    <t>VINCRISTINE-TEVA 1 MG 1 FLAKON</t>
  </si>
  <si>
    <t>CARVEXAL 25 MG 30 TABLET</t>
  </si>
  <si>
    <t>CORONIS 12,5 MG 28 TABLET</t>
  </si>
  <si>
    <t xml:space="preserve">  08 OCAK 2016 TARİHLİ FİYAT DEĞERLENDİRME KOMİSYONU KARARINA GÖRE DÖNEMSEL AVRO DEĞERİ 2,1166  TL OLARAK GÜNCELLENMİŞTİR. FDK KARARINA İSTİNADEN 22 ŞUBAT 2016 TARİHLİ LİSTEDE ARTIŞ ALAMADIĞI İÇİN DSF 7,32 TL'YE ÇIKMIŞTIR.-EKK KARARINA ISTINADEN VERILEN DSF ARTISLARI GRF'YE YANSITILMISTIR AYNI BARKODLU TEK BİR ÜRÜN OLMASI GEREKTİĞİ İÇİN EN SON KURUM KAYITLARINDA BULUNAN HALİ HARİÇ DİĞER İLAÇ PASİF LİSTEYE ALINMIŞTIR.</t>
  </si>
  <si>
    <t>S01ED05</t>
  </si>
  <si>
    <t>carteolol</t>
  </si>
  <si>
    <t>CARTEOL LP %1 STERIL GOZ DAMLASI</t>
  </si>
  <si>
    <t>08 OCAK 2016 TARİHLİ FİYAT DEĞERLENDİRME KOMİSYONU KARARINA GÖRE DÖNEMSEL AVRO DEĞERİ 2,1166  TL OLARAK GÜNCELLENMİŞTİR.. - STOKLARI BITENE KADAR LISTEDE KALACAK-EKK KARARINA ISTINADEN VERILEN DSF ARTISLARI GRF'YE YANSITILMISTIR STOKLAR BITTIGI ICIN PASIFE ALINDI</t>
  </si>
  <si>
    <t>CORONIS 25 MG 28 TABLET</t>
  </si>
  <si>
    <t>CARTEOL LP %2 STERIL GOZ DAMLASI</t>
  </si>
  <si>
    <t>S01BC01</t>
  </si>
  <si>
    <t>indometacin</t>
  </si>
  <si>
    <t>DELOTRAN 12,5 MG 30 TABLET</t>
  </si>
  <si>
    <t>MADOPAR HBS 125 MG 30 KAPSUL</t>
  </si>
  <si>
    <t>08 OCAK 2016 TARİHLİ FİYAT DEĞERLENDİRME KOMİSYONU KARARINA GÖRE DÖNEMSEL AVRO DEĞERİ 2,1166  TL OLARAK GÜNCELLENMİŞTİR.. - STOKLARI BITENE KADAR LISTEDE KALACAK-EKK KARARINA ISTINADEN VERILEN DSF ARTISLARI GRF'YE YANSITILMISTIR-KURUN 2,00 TL DEN  2,0787 TL YE ARTMASI SONUCU HAKEDILEN ARTISI ALMAMIS URUNLERIN DSF SI ARTTIRILDI. STOKLAR BITTIGI ICIN PASIFE ALINDI</t>
  </si>
  <si>
    <t>DELOTRAN 25 MG 30 TABLET</t>
  </si>
  <si>
    <t>DILATREND 12,5 MG 30 TABLET</t>
  </si>
  <si>
    <t>EBETAXEL EBEWE 150MG/25 ML IV INF. ICIN KON.COZ.ICEREN FLAKON</t>
  </si>
  <si>
    <t>RE'SEN REFERANS FİYAT DUSUSU - STOKLARI BITENE KADAR LISTEDE KALACAK -   08 OCAK 2016 TARİHLİ FİYAT DEĞERLENDİRME KOMİSYONU KARARINA GÖRE DÖNEMSEL AVRO DEĞERİ 2,1166  TL OLARAK GÜNCELLENMİŞTİR. STOKLAR BITTIGI ICIN PASIFE ALINDI</t>
  </si>
  <si>
    <t xml:space="preserve">EBETAXEL EBEWE 30MG/5ML IV INFUZYON ICIN KONS. COZELTI ICEREN FLAKON </t>
  </si>
  <si>
    <t>DILATREND 25 MG 30 TABLET</t>
  </si>
  <si>
    <t>BIVOL 5 MG 84 TABLET</t>
  </si>
  <si>
    <t>STOKLARI BITENE KADAR LISTEDE KALACAK -   08 OCAK 2016 TARİHLİ FİYAT DEĞERLENDİRME KOMİSYONU KARARINA GÖRE DÖNEMSEL AVRO DEĞERİ 2,1166  TL OLARAK GÜNCELLENMİŞTİR. STOKLAR BITTIGI ICIN PASIFE ALINDI</t>
  </si>
  <si>
    <t>G01AA05</t>
  </si>
  <si>
    <t>KEMICETINE  250 MG 6 OVUL</t>
  </si>
  <si>
    <t>DILATREND 6,25 MG 30 TABLET</t>
  </si>
  <si>
    <t>J01BA01</t>
  </si>
  <si>
    <t>KEMICETINE SUKSINAT 1 GR 1 FLAKON</t>
  </si>
  <si>
    <t>NEUROGRISEOVIT 1 GR 5 AMPUL</t>
  </si>
  <si>
    <t>LIDOKAIN HCL + TIAMIN HCL + PIRIDOKSIN HCL + HIDROKSOKOBALAMIN</t>
  </si>
  <si>
    <t>STOKLARI BITENE KADAR LISTEDE KALACAK - 08 OCAK 2016 TARİHLİ FİYAT DEĞERLENDİRME KOMİSYONU KARARINA GÖRE DÖNEMSEL AVRO DEĞERİ 2,1166  TL OLARAK GÜNCELLENMİŞTİR.-EKK KARARINA ISTINADEN VERILEN DSF ARTISLARI GRF'YE YANSITILMISTIR STOKLAR BITTIGI ICIN PASIFE ALINDI</t>
  </si>
  <si>
    <t>TRENTAL 300 MG 5 AMPUL</t>
  </si>
  <si>
    <t>CANCAS 50 MG IV INFUZYON ICIN LIYOFILIZE TOZ ICEREN FLAKON</t>
  </si>
  <si>
    <t>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ARTTIRILDI.AYNI BARKODLU TEK BİR ÜRÜN OLMASI GEREKTİĞİ İÇİN EN SON KURUM KAYITLARINDA BULUNAN HALİ HARİÇ DİĞER İLAÇ PASİF LİSTEYE ALINMIŞTIR.</t>
  </si>
  <si>
    <t>CANCAS 70 MG IV INFUZYON ICIN LIYOFILIZE TOZ ICEREN FLAKON</t>
  </si>
  <si>
    <t>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</si>
  <si>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CEBEMYXINE  5 ML GOZ DAMLASI</t>
  </si>
  <si>
    <t>NEOMISIN SULFAT + POLIMIKSIN SULFAT</t>
  </si>
  <si>
    <t>CANCIDAS 50 MG 1 FLAKON</t>
  </si>
  <si>
    <t xml:space="preserve">  08 OCAK 2016 TARİHLİ FİYAT DEĞERLENDİRME KOMİSYONU KARARINA GÖRE DÖNEMSEL AVRO DEĞERİ 2,1166  TL OLARAK GÜNCELLENMİŞTİR.-EKK KARARINA ISTINADEN VERILEN DSF ARTISLARI GRF'YE YANSITILMISTIRFİRMA DEVRİ OLMASI VE ITS BULUNMAMASI SEBEBIYLE PASIFE ALIDNI</t>
  </si>
  <si>
    <t>CANCIDAS 70 MG 1 FLAKON</t>
  </si>
  <si>
    <t>IMAL OLARAK DUZELTILDI - STOKLARI BITENE KADAR LISTEDE KALACAK -   08 OCAK 2016 TARİHLİ FİYAT DEĞERLENDİRME KOMİSYONU KARARINA GÖRE DÖNEMSEL AVRO DEĞERİ 2,1166  TL OLARAK GÜNCELLENMİŞTİR.STOKLAR BITTIGI ICIN PASIFE ALINDI</t>
  </si>
  <si>
    <t>CASFUGIN 50 MG IV INFUZYON ICIN LIYOFILIZE TOZ ICEREN 1 FLAKON</t>
  </si>
  <si>
    <t>CASFUGIN 70 MG IV INFUZYON ICIN LIYOFILIZE TOZ ICEREN 1 FLAKON</t>
  </si>
  <si>
    <t>CASPOPOL 50 MG IV INFUZYONLUK COZELTI HAZIRLAMAK ICIN LIYOFILIZE TOZ</t>
  </si>
  <si>
    <t>REFERANS FIYAT DUSUSU - STOKLARI BITENE KADAR LISTEDE KALACAK -   08 OCAK 2016 TARİHLİ FİYAT DEĞERLENDİRME KOMİSYONU KARARINA GÖRE DÖNEMSEL AVRO DEĞERİ 2,1166  TL OLARAK GÜNCELLENMİŞTİR.STOKLAR BITTIGI ICIN PASIFE ALINDI</t>
  </si>
  <si>
    <t xml:space="preserve">DEPAKIN 400MG/4ML ENJ. SOL. 4FLAKON+4 COZUCU AMPUL </t>
  </si>
  <si>
    <t>CASPOPOL 70 MG IV INFUZYONLUK COZELTI HAZIRLAMAK ICIN LIYOFILIZE TOZ</t>
  </si>
  <si>
    <t>REFERANSTAN FIYAT DUSUSU - STOKLARI BİTENE KADAR LISTEDE KALACAK -   08 OCAK 2016 TARİHLİ FİYAT DEĞERLENDİRME KOMİSYONU KARARINA GÖRE DÖNEMSEL AVRO DEĞERİ 2,1166  TL OLARAK GÜNCELLENMİŞTİR.STOKLAR BITTIGI ICIN PASIFE ALINDI</t>
  </si>
  <si>
    <t>FUNGIDAS 50 MG INFUZYON ICIN LIYOFILIZE TOZ 1 FLAKON</t>
  </si>
  <si>
    <t>FUNGIDAS 70 MG INFUZYON ICIN LIYOFILIZE TOZ 1 FLAKON</t>
  </si>
  <si>
    <t>- STOKLARI BITENE KADAR LISTEDE KALACAK 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</si>
  <si>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CEDRINA XR 200 MG UZATILMIS SALIMLI 30 TABLET</t>
  </si>
  <si>
    <t>KEDAY XR 200 MG UZATILMIS SALIMLI 30 TABLET</t>
  </si>
  <si>
    <t>KETYA XR 200 MG UZATILMIS SALIMLI 30 TABLET</t>
  </si>
  <si>
    <t>C09AA08</t>
  </si>
  <si>
    <t>cilazapril</t>
  </si>
  <si>
    <t>ACEPRIX 1 MG 30 FILM TABLET</t>
  </si>
  <si>
    <t>SILAZAPRIL</t>
  </si>
  <si>
    <t>QUET XR 200 MG UZATILMIS SALIMLI 30 TABLET</t>
  </si>
  <si>
    <t>ACEPRIX 2,5 MG 30 FILM TABLET</t>
  </si>
  <si>
    <t>SEROQUEL 100 MG 30 FILM TABLET</t>
  </si>
  <si>
    <t>ACEPRIX 5 MG 30 FILM TABLET</t>
  </si>
  <si>
    <t>SEROQUEL 200 MG 30 FILM TABLET</t>
  </si>
  <si>
    <t>C09BA08</t>
  </si>
  <si>
    <t>cilazapril and diuretics</t>
  </si>
  <si>
    <t>ACEPRIX PLUS 5 MG/12,5 MG 30 FILM TABLET</t>
  </si>
  <si>
    <t>SILAZAPRIL + HIDROKLOROTIAZID</t>
  </si>
  <si>
    <t>SEROQUEL 200 MG 60 FILM TABLET</t>
  </si>
  <si>
    <t>J06BA01</t>
  </si>
  <si>
    <t>immunoglobulins, normal human, for extravascular adm.</t>
  </si>
  <si>
    <t>SUBCUVIA 0,8 G/ 5 ML SC/IM ENJEKSIYONLUK COZELTI ICEREN  20 FLAKON</t>
  </si>
  <si>
    <t>HUMAN IMMUNGLOBULINI</t>
  </si>
  <si>
    <t>SEROQUEL 25 MG 30 FILM TABLET</t>
  </si>
  <si>
    <t xml:space="preserve">8 EYLUL 2017 TARIHLI 1 AVRO=4,1159 TL TURKIYE CUMHURIYETI MERKEZ BANKASI KURUNA GORE FIYATI GUNCELLENMISTIR. SEHVEN PASIFE ALINDIGI ICIN TEKRAR AKTIF LISTEYE EKLENMISTIR. </t>
  </si>
  <si>
    <t>SUBCUVIA 0,8 G/ 5 ML SC/IM ENJEKSIYONLUK COZELTI ICEREN 1 FLAKON</t>
  </si>
  <si>
    <t>SEROQUEL XR 200 MG UZATILMIS SALIMLI 30 TABLET</t>
  </si>
  <si>
    <t>8 EYLUL 2017 TARIHLI 1 AVRO=4,1159 TL TURKIYE CUMHURIYETI MERKEZ BANKASI KURUNA GORE FIYATI GUNCELLENMISTIR. SEHVEN PASIFE ALINDIGI ICIN TEKRAR AKTIF LISTEYE EKLENMISTIR.</t>
  </si>
  <si>
    <t>SUBCUVIA 1,6 G/ 10 ML SC/IM ENJEKSIYONLUK COZELTI ICEREN  1 FLAKON</t>
  </si>
  <si>
    <t>KETORAL 200 MG TABLET (10 TABLET)</t>
  </si>
  <si>
    <t>SUBCUVIA 1,6 G/ 10 ML SC/IM ENJEKSIYONLUK COZELTI ICEREN  20 FLAKON</t>
  </si>
  <si>
    <t>L01AA01</t>
  </si>
  <si>
    <t>cyclophosphamide</t>
  </si>
  <si>
    <t>R06AX17</t>
  </si>
  <si>
    <t>ENDOXAN  50 MG 30 DRAJE</t>
  </si>
  <si>
    <t>ZADITEN SRO 2 MG 30 FILM TABLET</t>
  </si>
  <si>
    <t>NORPROLAC 25 MCG/50 MCG TABLET ICEREN BASLANGIC PAKETI 6 TABLET</t>
  </si>
  <si>
    <t>PRIMENE %10 AMINOASIT SOLUSYONU 250 ML</t>
  </si>
  <si>
    <t>NORPROLAC 75 MCG 30 TABLET</t>
  </si>
  <si>
    <t xml:space="preserve">TEBLIGIN 6.MADDESI F BENDINE GORE FIYAT ARTISI. 8 OCAK 2016 TARİHLİ FİYAT DEĞERLENDİRME KOMİSYONU KARARINA GÖRE DÖNEMSEL AVRO DEĞERİ 2,1166 TL OLARAK GÜNCELLENMİŞTİR. REFERANS ARTISI. REFERANS ARTISI, REFERANS GUNCELLEME. FDK ARTIS ORANLARI, KUR ARTIS ORANINDAN(%10,65) YUKSEK OLDUGU ICIN KUR ARTISI VERILMEMISTIR. STOKLAR BITENE KADAR LISTEDE KALACAKTIR. REFERANS ARTISI. REFERANS GUNCELLEME.   KAYNAK FIYATA BAGLI DSF ARTISI ESDEGER URUNU PIYASAYA VERILDIGINDEN FIYATI %60'INA INDIRILMISTIR. 14 SUBAT 2018 TARIHLI FIYAT DEGERLENDIRME KOMISYONU KARARINA GORE AVRO DEGERI 2,6934 TL OLARAK GUNCELLENMISTIR. </t>
  </si>
  <si>
    <t>23.06.2016 TARIHLI FDK ILE REFERANS KARSILIGINA CIKARILDI.
17-23 NISAN 2017 FDK KARARI ILE DSF ARTISI VERILMISTIR.</t>
  </si>
  <si>
    <t>PRIMENE %10 AMINOASIT SOLUSYONU 100 ML</t>
  </si>
  <si>
    <t xml:space="preserve"> 3 OCAK 2017 TARIHLI FIYAT DEGERLENDIRME KOMISYONU KARARINA GORE DONEMSEL AVRO DEĞERİ 2,3421 TL OLARAK GUNCELLENMISTIR.  14 SUBAT 2018 TARIHLI FIYAT DEGERLENDIRME KOMISYONU KARARINA GORE AVRO DEGERI 2,6934 TL OLARAK GUNCELLENMISTIR. </t>
  </si>
  <si>
    <t>OLICLINOMEL N7-1000E 2000 ML UC ODALI TORBA</t>
  </si>
  <si>
    <t xml:space="preserve">REFERANSTAN FIYAT DUSUSU REFERANSTAN FIYAT ARTISI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</si>
  <si>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OLICLINOMEL N7-1000E 1500 ML UC ODALI TORBA</t>
  </si>
  <si>
    <t xml:space="preserve">TEBLIGIN 6. MADDESI F BENDINE GORE FIYAT ARTISI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</si>
  <si>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OLICLINOMEL N7-1000E 1000 ML UC ODALI TORBA</t>
  </si>
  <si>
    <t>OLICLINOMEL N4-550E 2000 ML UC ODALI TORBA</t>
  </si>
  <si>
    <t>KLACID IV 500 MG 1 ENJEKTABL FLAKON</t>
  </si>
  <si>
    <t xml:space="preserve">TEBLIGIN 6.MADDESI F BENDI VE 6. MADDESI Z BENDINE GORE FIYAT ARTISI DSF %3TEN AZ DEGISTIGI ICIN REFERANS DUSUSU REFERANS GUNCELLEME. 3 OCAK 2017 TARIHLI FIYAT DEGERLENDIRME KOMISYONU KARARINA GORE DONEMSEL AVRO DEĞERİ 2,3421 TL OLARAK GUNCELLENMISTIR.  DSF DUSUSU DSF DUSUSU 14 SUBAT 2018 TARIHLI FIYAT DEGERLENDIRME KOMISYONU KARARINA GORE AVRO DEGERI 2,6934 TL OLARAK GUNCELLENMISTIR. </t>
  </si>
  <si>
    <t>OLICLINOMEL N4-550E 1500 ML UC ODALI TORBA</t>
  </si>
  <si>
    <t xml:space="preserve">REFERANS FIYAT DUSUSU REFERANS GUNCELLEME. 3 OCAK 2017 TARIHLI FIYAT DEGERLENDIRME KOMISYONU KARARINA GORE DONEMSEL AVRO DEĞERİ 2,3421 TL OLARAK GUNCELLENMISTIR.  14 SUBAT 2018 TARIHLI FIYAT DEGERLENDIRME KOMISYONU KARARINA GORE AVRO DEGERI 2,6934 TL OLARAK GUNCELLENMISTIR. </t>
  </si>
  <si>
    <t>OLICLINOMEL N4-550E 1000 ML UC ODALI TORBA</t>
  </si>
  <si>
    <t xml:space="preserve">25 TEMMUZ 2011 TARIHINDE TOPLANAN FIYAT DEGERLENDIRME KOMISYONU KARARLARINA GORE FIYAT ARTISI REFERANSTAN FIYAT ARTISI REFERANS GUNCELLEME. 3 OCAK 2017 TARIHLI FIYAT DEGERLENDIRME KOMISYONU KARARINA GORE DONEMSEL AVRO DEĞERİ 2,3421 TL OLARAK GUNCELLENMISTIR.  14 SUBAT 2018 TARIHLI FIYAT DEGERLENDIRME KOMISYONU KARARINA GORE AVRO DEGERI 2,6934 TL OLARAK GUNCELLENMISTIR. </t>
  </si>
  <si>
    <t>NUMETA PED G16 %E INFUZYON ICIN EMULSIYON, 500 ML</t>
  </si>
  <si>
    <t>MALEZYA</t>
  </si>
  <si>
    <t xml:space="preserve">EKLEME, YENI URUN (SATIS IZNI ALDIKTAN SONRA PAZARA SUNULABILIR). STOKLAR BITENE KADAR LISTEDE KALACAKTIR. REFERANS GUNCELLEME. 3 OCAK 2017 TARIHLI FIYAT DEGERLENDIRME KOMISYONU KARARINA GORE DONEMSEL AVRO DEĞERİ 2,3421 TL OLARAK GUNCELLENMISTIR.  GERCEK KAYNAK FIYAT ARTISI. FIYAT DUSUSU. FIRMA STOK ZARARLARINI KARSILAMAYI TAAHHUT ETMISTIR. FIYAT DUSUSU. FIRMA STOK ZARARLARINI KARSILAMAYI TAAHHUT ETMISTIR. 14 SUBAT 2018 TARIHLI FIYAT DEGERLENDIRME KOMISYONU KARARINA GORE AVRO DEGERI 2,6934 TL OLARAK GUNCELLENMISTIR. </t>
  </si>
  <si>
    <t>CLINOLEIC 500 ML EMULSIYON</t>
  </si>
  <si>
    <t xml:space="preserve">TEBLIGIN 6.MADDESI F BENDINE GORE FIYAT ARTISI REFERANSTAN FIYAT ARTISI. 3 OCAK 2017 TARIHLI FIYAT DEGERLENDIRME KOMISYONU KARARINA GORE DONEMSEL AVRO DEĞERİ 2,3421 TL OLARAK GUNCELLENMISTIR.  GERCEK KAYNAK FIYAT GUNCELLEME 23 EKIM 2017 TARIHLI FDK KARARI FDK'LI OLMA DURUMU KALDIRILMISTIR. 14 SUBAT 2018 TARIHLI FIYAT DEGERLENDIRME KOMISYONU KARARINA GORE AVRO DEGERI 2,6934 TL OLARAK GUNCELLENMISTIR. </t>
  </si>
  <si>
    <t>LARICID 500 MG 14 FILM TABLET</t>
  </si>
  <si>
    <t xml:space="preserve">TEBLIGIN 6.MADDESI Z BENDINE GORE FIYAT ARTISI 3 OCAK 2017 TARIHLI FIYAT DEGERLENDIRME KOMISYONU KARARINA GORE DONEMSEL AVRO DEĞERİ 2,3421 TL OLARAK GUNCELLENMISTIR.  KAYNAK FIYATA BAGLI DSF ARTISI 14 SUBAT 2018 TARIHLI FIYAT DEGERLENDIRME KOMISYONU KARARINA GORE AVRO DEGERI 2,6934 TL OLARAK GUNCELLENMISTIR. </t>
  </si>
  <si>
    <t>MACROL 125 MG/5 ML 70 ML SUSPANSIYON</t>
  </si>
  <si>
    <t xml:space="preserve"> 3 OCAK 2017 TARIHLI FIYAT DEGERLENDIRME KOMISYONU KARARINA GORE DONEMSEL AVRO DEĞERİ 2,3421 TL OLARAK GUNCELLENMISTIR.  KAYNAK FIYATA BAGLI DSF ARTISI 14 SUBAT 2018 TARIHLI FIYAT DEGERLENDIRME KOMISYONU KARARINA GORE AVRO DEGERI 2,6934 TL OLARAK GUNCELLENMISTIR. </t>
  </si>
  <si>
    <t>A11BA</t>
  </si>
  <si>
    <t>multivitamins, plain</t>
  </si>
  <si>
    <t>CERNEVIT IV/IM KULL.IC.LIY.MULTIVITAMIN 4 FLAKON</t>
  </si>
  <si>
    <t>MULTIVITAMIN</t>
  </si>
  <si>
    <t xml:space="preserve">EKLEME, YENI URUN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</si>
  <si>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PIRATIL 400 MG/240 MG 10 EFERVESAN TABLET</t>
  </si>
  <si>
    <t>MACROL 250 MG 14 FILM TABLET</t>
  </si>
  <si>
    <t>FIYAT DUSUSU -EKK KARARINA ISTINADEN VERILEN DSF ARTISLARI GRF'YE YANSITILMISTIR REFERANSTAN FIYAT ARTISI.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STOKLAR BITENE KADAR LISTEDE KALACAKTIR.</t>
  </si>
  <si>
    <t>EVOLVIA HA 1, 400 G</t>
  </si>
  <si>
    <t>MACROL 500 MG 14 FILM TABLET</t>
  </si>
  <si>
    <t>EKLEME, YENI URUN -REFERANS KARŞILIĞI FİYAT ALIP FORMULASYONDAN KAYNAKLANAN 0,01 TL DUSUK FİYAT ALANLARA 15.03.2016 TARİHLİ FDK KARARI GEREĞİ 0,01 TL DSF ARTISI YAPILMIŞTIR. FIYAT DUSUSU- FIRMA STOK ZARARLARINI KARSILAMAYI TAAHHUT ETMISTIR. 3 OCAK 2017 TARIHLI FIYAT DEGERLENDIRME KOMISYONU KARARINA GORE DONEMSEL AVRO DEĞERİ 2,3421 TL OLARAK GUNCELLENMISTIR.  GERCEK KAYNAK FIYAT GUNCELLEME 14 SUBAT 2018 TARIHLI FIYAT DEGERLENDIRME KOMISYONU KARARINA GORE AVRO DEGERI 2,6934 TL OLARAK GUNCELLENMISTIR.  STOKLAR BITENE KADAR LISTEDE KALACAKTIR.</t>
  </si>
  <si>
    <t>DIA. %1.36 2500/3000 CC. M.KAPAKLI CIFTLI (MX.)</t>
  </si>
  <si>
    <t>MACROL 500 MG MR 14 KONTROLLU SALIM TABLET</t>
  </si>
  <si>
    <t xml:space="preserve">25 TEMMUZ 2011 TARIHINDE TOPLANAN FIYAT DEGERLENDIRME KOMISYONU KARARLARINA GORE FIYAT ARTISI 3 OCAK 2017 TARIHLI FIYAT DEGERLENDIRME KOMISYONU KARARINA GORE DONEMSEL AVRO DEĞERİ 2,3421 TL OLARAK GUNCELLENMISTIR.  14 SUBAT 2018 TARIHLI FIYAT DEGERLENDIRME KOMISYONU KARARINA GORE AVRO DEGERI 2,6934 TL OLARAK GUNCELLENMISTIR. </t>
  </si>
  <si>
    <t>DIA. %2.27 2500/3000 CC. M.KAPAKLI CIFTLI (MX.)</t>
  </si>
  <si>
    <t>MACROL 500 MG MR 20 KONTROLLU SALIM TABLET</t>
  </si>
  <si>
    <t>DIA. %3.86 2500/3000 CC. M.KAPAKLI CIFTLI (MX.)</t>
  </si>
  <si>
    <t>DIA. 137 %1.36 2 LT.M.KAPAKLI CIFTLI (MX.)</t>
  </si>
  <si>
    <t xml:space="preserve">25 TEMMUZ 2011 TARIHINDE TOPLANAN FIYAT DEGERLENDIRME KOMISYONU KARARLARINA GORE FIYAT ARTISI 3 OCAK 2017 TARIHLI FIYAT DEGERLENDIRME KOMISYONU KARARINA GORE DONEMSEL AVRO DEĞERİ 2,3421 TL OLARAK GUNCELLENMISTIR.  14 SUBAT 2018 TARIHLI FIYAT DEGERLENDIRME KOMISYONU KARARINA GORE AVRO DEGERI 2,6934 TL OLARAK GUNCELLENMISTIR. KAYNAK FIYAT DUZELTME. </t>
  </si>
  <si>
    <t>DIA. 137 %2.27 2 LT.M.KAPAKLI CIFTLI (MX.)</t>
  </si>
  <si>
    <t>ORADRO 500 MG IV LIYOFILIZE ENJ. TOZ ICEREN (1 FLAKON+1 AMPUL)</t>
  </si>
  <si>
    <t>DIA. 137 %3.86 2 LT.M.KAPAKLI CIFTLI (MX.)</t>
  </si>
  <si>
    <t>DIANEAL 137 %1.36 6LT. HOMECH.SETLI (MX.)</t>
  </si>
  <si>
    <t>EUMOVATE % 0,05 50 GR KREM</t>
  </si>
  <si>
    <t xml:space="preserve">TEBLIGIN 6. MADDESI Ü BENDINE GORE FIYAT ARTISI 3 OCAK 2017 TARIHLI FIYAT DEGERLENDIRME KOMISYONU KARARINA GORE DONEMSEL AVRO DEĞERİ 2,3421 TL OLARAK GUNCELLENMISTIR.  14 SUBAT 2018 TARIHLI FIYAT DEGERLENDIRME KOMISYONU KARARINA GORE AVRO DEGERI 2,6934 TL OLARAK GUNCELLENMISTIR. </t>
  </si>
  <si>
    <t>DIANEAL 137 %1.36 GLU 2000/2000 ML.(MX.)</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</si>
  <si>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t>
  </si>
  <si>
    <t>DIANEAL 137 %1.36 GLU 5000/5000 ML.(MX.)</t>
  </si>
  <si>
    <t>chlorambucil</t>
  </si>
  <si>
    <t>DIANEAL 137 %2.27 6 LT.HOMECH.SETLI (MX.)</t>
  </si>
  <si>
    <t>DIANEAL 137 %2.27 GLU 2000/3000 ML. (MX.)</t>
  </si>
  <si>
    <t>DROPOLEV SURUP, 150 ML</t>
  </si>
  <si>
    <t>DIANEAL 137 %2.27 GLU 5000/5000 ML.(MX.)</t>
  </si>
  <si>
    <t xml:space="preserve">REFERANS FIYAT DUSUSU 3 OCAK 2017 TARIHLI FIYAT DEGERLENDIRME KOMISYONU KARARINA GORE DONEMSEL AVRO DEĞERİ 2,3421 TL OLARAK GUNCELLENMISTIR.  14 SUBAT 2018 TARIHLI FIYAT DEGERLENDIRME KOMISYONU KARARINA GORE AVRO DEGERI 2,6934 TL OLARAK GUNCELLENMISTIR. </t>
  </si>
  <si>
    <t>KATARIN FORTE 650 MG/200 MG/60 MG/4 MG 20 FILM KAPLI TABLET</t>
  </si>
  <si>
    <t>DIANEAL 137 %3.86 GLU 2000/3000 ML.(MX.)</t>
  </si>
  <si>
    <t>DIANEAL 137 %3.86 GLU 5000/5000 ML.(MX.)</t>
  </si>
  <si>
    <t>PD4 DIA %3.86 1000/2000 CC.M.KAPAKLI CIFTLI (MX.)</t>
  </si>
  <si>
    <t>SISTRAL %1,5 KREM (20 GR)</t>
  </si>
  <si>
    <t>PD4 DIA %3.86 2.5 LT.M.KAPAKLI CIFTLI (MX.)</t>
  </si>
  <si>
    <t>SISTRAL %1,5 KREM (40 GR)</t>
  </si>
  <si>
    <t xml:space="preserve">TEBLIGIN 6.MADDESI AA BENDINE GORE FIYAT ARTISI 3 OCAK 2017 TARIHLI FIYAT DEGERLENDIRME KOMISYONU KARARINA GORE DONEMSEL AVRO DEĞERİ 2,3421 TL OLARAK GUNCELLENMISTIR.  14 SUBAT 2018 TARIHLI FIYAT DEGERLENDIRME KOMISYONU KARARINA GORE AVRO DEGERI 2,6934 TL OLARAK GUNCELLENMISTIR. </t>
  </si>
  <si>
    <t>SYSTRAL %1,5 JEL</t>
  </si>
  <si>
    <t xml:space="preserve">FIRMA DEVRI 3 OCAK 2017 TARIHLI FIYAT DEGERLENDIRME KOMISYONU KARARINA GORE DONEMSEL AVRO DEĞERİ 2,3421 TL OLARAK GUNCELLENMISTIR.  14 SUBAT 2018 TARIHLI FIYAT DEGERLENDIRME KOMISYONU KARARINA GORE AVRO DEGERI 2,6934 TL OLARAK GUNCELLENMISTIR. </t>
  </si>
  <si>
    <t>V07AC</t>
  </si>
  <si>
    <t>blood transfusion, auxiliary products</t>
  </si>
  <si>
    <t>ANTIKOAGULAN SITRAT DEKSTROZ  COZELTISI 500 ML</t>
  </si>
  <si>
    <t>SITRAT+DEKSTROZ</t>
  </si>
  <si>
    <t>J01XD01</t>
  </si>
  <si>
    <t>FLAGYL %0,5 100 ML (SETSIZ)</t>
  </si>
  <si>
    <t>PIYASAYA SUNULAN SON SERININ SON KULLANMA TARIHININ DOLDUGUNUN BILDIRILMESI NEDENIYLE URUN PASIFE ALINMISTIR.</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</si>
  <si>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</si>
  <si>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FLAGYL %0,5 100 ML (SETLI)</t>
  </si>
  <si>
    <t>CANESTEN 20 GR KREM</t>
  </si>
  <si>
    <t>GYNO CANESTEN 500 MG 1 VAJINAL TABLET</t>
  </si>
  <si>
    <t>ZANTAC 300 MG 10 EFF.TABLET</t>
  </si>
  <si>
    <t>ZANTAC 150 MG 14 EFF. TABLET</t>
  </si>
  <si>
    <t>P03AC04</t>
  </si>
  <si>
    <t>permethrin</t>
  </si>
  <si>
    <t>ZALVOR %5 30 GR DERI KREMI</t>
  </si>
  <si>
    <t xml:space="preserve"> REFERANS DUSUSU. 3 OCAK 2017 TARIHLI FIYAT DEGERLENDIRME KOMISYONU KARARINA GORE DONEMSEL AVRO DEĞERİ 2,3421 TL OLARAK GUNCELLENMISTIR.  14 SUBAT 2018 TARIHLI FIYAT DEGERLENDIRME KOMISYONU KARARINA GORE AVRO DEGERI 2,6934 TL OLARAK GUNCELLENMISTIR.  </t>
  </si>
  <si>
    <t>AUGMENTIN  1,2 IU IV 1 FLAKON</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</si>
  <si>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</si>
  <si>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OLIMEL N7-960E INFUZYON ICIN ELEKTROLITLI AMINOASIT COZ. GLUKOZ COZ. VE LIPID EMULSIYONU, 1000 ML TORBA</t>
  </si>
  <si>
    <t>EKLEME, YENI URUN 3 OCAK 2017 TARIHLI FIYAT DEGERLENDIRME KOMISYONU KARARINA GORE DONEMSEL AVRO DEĞERİ 2,3421 TL OLARAK GUNCELLENMISTIR.  14 SUBAT 2018 TARIHLI FIYAT DEGERLENDIRME KOMISYONU KARARINA GORE AVRO DEGERI 2,6934 TL OLARAK GUNCELLENMISTIR.  STOKLAR BITENE KADAR LISTEDE KALACAKTIR.</t>
  </si>
  <si>
    <t>OLIMEL N7-960E INFUZYON ICIN ELEKTROLITLI AMINOASIT COZ. GLUKOZ COZ. VE LIPID EMULSIYONU, 2000 ML TORBA</t>
  </si>
  <si>
    <t>EKLEME, YENI URUN - 3 OCAK 2017 TARIHLI FIYAT DEGERLENDIRME KOMISYONU KARARINA GORE DONEMSEL AVRO DEĞERİ 2,3421 TL OLARAK GUNCELLENMISTIR.  14 SUBAT 2018 TARIHLI FIYAT DEGERLENDIRME KOMISYONU KARARINA GORE AVRO DEGERI 2,6934 TL OLARAK GUNCELLENMISTIR.  STOKLAR BITENE KADAR LISTEDE KALACAKTIR.</t>
  </si>
  <si>
    <t>OLIMEL N7-960E INFUZYON ICIN ELEKTROLITLI AMINOASIT COZ. GLUKOZ COZ. VE LIPID EMULSIYONU, 1500 ML TORBA</t>
  </si>
  <si>
    <t>OLIMEL N9-840E INFUZYON ICIN ELEKTROLITLI AMINOASIT COZ. GLUKOZ COZ. VE LIPID EMULSIYONU, 1000 ML TORBA</t>
  </si>
  <si>
    <t>KOVEL 625 MG 180 FILM TABLET</t>
  </si>
  <si>
    <t>OLIMEL N9-840E INFUZYON ICIN ELEKTROLITLI AMINOASIT COZ. GLUKOZ COZ. VE LIPID EMULSIYONU, 1500 ML TORBA</t>
  </si>
  <si>
    <t>ZENUM 625 MG 180 FILM TABLET</t>
  </si>
  <si>
    <t xml:space="preserve">EKLEME, YENI URUN - 3 OCAK 2017 TARIHLI FIYAT DEGERLENDIRME KOMISYONU KARARINA GORE DONEMSEL AVRO DEĞERİ 2,3421 TL OLARAK GUNCELLENMISTIR.  14 SUBAT 2018 TARIHLI FIYAT DEGERLENDIRME KOMISYONU KARARINA GORE AVRO DEGERI 2,6934 TL OLARAK GUNCELLENMISTIR. STOKLAR BITENE KADAR LISTEDE KALACAKTIR. </t>
  </si>
  <si>
    <t>EIP ECZACIBASI</t>
  </si>
  <si>
    <t>EKLEME, YENI URUN - 3 OCAK 2017 TARIHLI FIYAT DEGERLENDIRME KOMISYONU KARARINA GORE DONEMSEL AVRO DEĞERİ 2,3421 TL OLARAK GUNCELLENMISTIR.  14 SUBAT 2018 TARIHLI FIYAT DEGERLENDIRME KOMISYONU KARARINA GORE AVRO DEGERI 2,6934 TL OLARAK GUNCELLENMISTIR.  FIRMA DEVRI. SATIS IZNI ALDIKTAN SONRA PAZARA SUNULABILIR.</t>
  </si>
  <si>
    <t>MEDOTILIN 1000 MG/4 ML IM/IV ENJEKSIYONLUK COZELTI ICEREN 5 AMPUL</t>
  </si>
  <si>
    <t>DENCOL JEL SPREY</t>
  </si>
  <si>
    <t>EKLEME, YENI URUN 3 OCAK 2017 TARIHLI FIYAT DEGERLENDIRME KOMISYONU KARARINA GORE DONEMSEL AVRO DEĞERİ 2,3421 TL OLARAK GUNCELLENMISTIR.  14 SUBAT 2018 TARIHLI FIYAT DEGERLENDIRME KOMISYONU KARARINA GORE AVRO DEGERI 2,6934 TL OLARAK GUNCELLENMISTIR.  FIRMA DEVRI. SATIS IZNI ALDIKTAN SONRA PAZARA SUNULABILIR.</t>
  </si>
  <si>
    <t>COLCHICUM DISPERT 0,5 MG FILM TABLET (50 TABLET)</t>
  </si>
  <si>
    <t>KOLSIN 0,5 MG 60 KAPLI TABLET</t>
  </si>
  <si>
    <t>L04AD02</t>
  </si>
  <si>
    <t>tacrolimus</t>
  </si>
  <si>
    <t>OLIGMA 0,5 MG 50 KAPSUL</t>
  </si>
  <si>
    <t>ELONVA 150 MCG/0,5 ML 1 ENJEKSIYONLUK COZELTI</t>
  </si>
  <si>
    <t xml:space="preserve">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t>
  </si>
  <si>
    <t xml:space="preserve">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t>
  </si>
  <si>
    <t>OLIGMA 1 MG 50 KAPSUL</t>
  </si>
  <si>
    <t>23.06.2016 FDK ILE ARTISI VERILMISTIR. 9-15 NISAN 2018 TARIHLI FDK KARARIYLA DSF ARTISI VERILMISTIR.</t>
  </si>
  <si>
    <t>PREGNYL 5000 IU IM/SC ENJEKSIYON ICIN LIYOFILIZE TOZ ICEREN 1 FLAKON</t>
  </si>
  <si>
    <t>OLIGMA 5 MG 50 KAPSUL</t>
  </si>
  <si>
    <t xml:space="preserve">RUHSAT DEVRI (SATIS IZNI ALDIKTAN SONRA PAZARA SUNULABILIR)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</si>
  <si>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RUHSAT DEVRI (SATIS IZNI ALDIKTAN SONRA PAZARA SUNULABILIR) REFERANS DUSUSU 3 OCAK 2017 TARIHLI FIYAT DEGERLENDIRME KOMISYONU KARARINA GORE DONEMSEL AVRO DEĞERİ 2,3421 TL OLARAK GUNCELLENMISTIR.  KAYNAK FIYATA BAGLI DSF DUSUSU 14 SUBAT 2018 TARIHLI FIYAT DEGERLENDIRME KOMISYONU KARARINA GORE AVRO DEGERI 2,6934 TL OLARAK GUNCELLENMISTIR.  </t>
  </si>
  <si>
    <t>DORMICUM 5MG/5ML IM/IV /REKTAL COZELTI ICEREN AMPUL</t>
  </si>
  <si>
    <t>AVIXA</t>
  </si>
  <si>
    <t>BITERAL 500 MG 1 AMPUL</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</si>
  <si>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STOKLAR BITENE KADAR LISTEDE KALACAKTIR. 2019 AVRO DEGERI GUNCELLEMEDEN ONCE KALDIRILMAK UZERE BAKANLAR KURULU KARARI GEREGI %2,5 DSF ARTISI VERILMISTIR.</t>
  </si>
  <si>
    <t>D07BC04</t>
  </si>
  <si>
    <t>diflucortolone and antiseptics</t>
  </si>
  <si>
    <t>IMPETEX  10 GR KREM</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</si>
  <si>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STOKLAR BITENE KADAR LISTEDE KALACAKTIR.  2019 AVRO DEGERI GUNCELLEMEDEN ONCE KALDIRILMAK UZERE BAKANLAR KURULU KARARI GEREGI %2,5 DSF ARTISI VERILMISTIR.</t>
  </si>
  <si>
    <t>MIRCERA ROCHE 30 MCG/0,3 ML SC/IV ENJ. ICIN KULLANIMA HAZIR SIRINGA</t>
  </si>
  <si>
    <t>30+0,3</t>
  </si>
  <si>
    <t xml:space="preserve">TEBLIGIN 6. MADDESI Z BENDINE GORE FIYAT ARTISI - 13 KASIM 2014 TARIHINDE TOPLANAN FIYAT DEGERLENDIRME KOMISYONU KARARLARINA GORE FIYAT DÜZENLENMESİNE KARAR VERİLMİŞTİR -FIYAT KARARNAMESI GEREGI KOLONUNA 7 EKLENDI 3 OCAK 2017 TARIHLI FIYAT DEGERLENDIRME KOMISYONU KARARINA GORE DONEMSEL AVRO DEĞERİ 2,3421 TL OLARAK GUNCELLENMISTIR.  14 SUBAT 2018 TARIHLI FIYAT DEGERLENDIRME KOMISYONU KARARINA GORE AVRO DEGERI 2,6934 TL OLARAK GUNCELLENMISTIR.  </t>
  </si>
  <si>
    <t>MIRCERA ROCHE 100 MCG/0,3 ML SC/IV ENJ. ICIN KULLANIMA HAZIR SIRINGA</t>
  </si>
  <si>
    <t>100+0,3</t>
  </si>
  <si>
    <t>NAZE PEDIATRIK BURUN SPREYI %0,5 10 CC</t>
  </si>
  <si>
    <t xml:space="preserve">TEBLIGIN 6. MADDESI Z BENDINE GORE FIYAT ARTISI - 13 KASIM 2014 TARIHINDE TOPLANAN FIYAT DEGERLENDIRME KOMISYONU KARARLARINA GORE FIYAT DÜZENLENMESİNE KARAR VERİLMİŞTİR -FIYAT KARARNAMESI GEREGI KOLONUNA 7 EKLENDI DSF %3TEN AZ DEGISTIGI ICIN REFERANS DUSUSU 3 OCAK 2017 TARIHLI FIYAT DEGERLENDIRME KOMISYONU KARARINA GORE DONEMSEL AVRO DEĞERİ 2,3421 TL OLARAK GUNCELLENMISTIR.  14 SUBAT 2018 TARIHLI FIYAT DEGERLENDIRME KOMISYONU KARARINA GORE AVRO DEGERI 2,6934 TL OLARAK GUNCELLENMISTIR.  </t>
  </si>
  <si>
    <t>MIRCERA ROCHE 120 MCG/0,3 ML SC/IV ENJ. ICIN KULLANIMA HAZIR SIRINGA</t>
  </si>
  <si>
    <t>120+0,3</t>
  </si>
  <si>
    <t>OTRIVINE PED.DOZ AYARLI SPREY 10 ML</t>
  </si>
  <si>
    <t>MIRCERA ROCHE 150 MCG/0,3 ML SC/IV ENJ. ICIN KULLANIMA HAZIR SIRINGA</t>
  </si>
  <si>
    <t>TEBLIGIN 6.MADDESI Y BENDINE GORE FIYAT ARTISI -EKK KARARINA ISTINADEN VERILEN DSF ARTISLARI GRF'YE YANSITILMISTIR STOKLAR BITENE KADAR LISTEDE KALACAK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ARTISINA BAGLI DSF ARTISI.</t>
  </si>
  <si>
    <t>150+0,3</t>
  </si>
  <si>
    <t xml:space="preserve">TEBLIGIN 6. MADDESI Z BENDINE GORE FIYAT ARTISI - 13 KASIM 2014 TARIHINDE TOPLANAN FIYAT DEGERLENDIRME KOMISYONU KARARLARINA GORE FIYAT DÜZENLENMESİNE KARAR VERİLMİŞTİR -FIYAT KARARNAMESI GEREGI KOLONUNA 7 EKLENDI DSF %3TEN AZ DEGISTIGI ICIN REFERANS DUSUSU DSF %3 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t>
  </si>
  <si>
    <t>MIRCERA ROCHE 200 MCG/0,3 ML SC/IV ENJ. ICIN KULLANIMA HAZIR SIRINGA</t>
  </si>
  <si>
    <t>200+0,3</t>
  </si>
  <si>
    <t>LACIPIL 4 MG 28 TABLET</t>
  </si>
  <si>
    <t xml:space="preserve">TEBLIGIN 6. MADDESI Z BENDINE GORE FIYAT ARTISI - 13 KASIM 2014 TARIHINDE TOPLANAN FIYAT DEGERLENDIRME KOMISYONU KARARLARINA GORE FIYAT DÜZENLENMESİNE KARAR VERİLMİŞTİR -FIYAT KARARNAMESI GEREGI KOLONUNA 7 EKLENDI DSF %3TEN AZ DEGISTIGI ICIN REFERANS DUSUSU 3 OCAK 2017 TARIHLI FIYAT DEGERLENDIRME KOMISYONU KARARINA GORE DONEMSEL AVRO DEĞERİ 2,3421 TL OLARAK GUNCELLENMISTIR.  RESEN %3 DEN DOLAYI DSF DUSUSU 14 SUBAT 2018 TARIHLI FIYAT DEGERLENDIRME KOMISYONU KARARINA GORE AVRO DEGERI 2,6934 TL OLARAK GUNCELLENMISTIR.  </t>
  </si>
  <si>
    <t>HEPATITIS B IMMUNGLOBULIN P BEHRING 1000 IU/5 ML IM ENJEKSIYON ICIN COZELTI ICEREN 1 KULLANIMA HAZIR ENJEKTOR</t>
  </si>
  <si>
    <t>1000/5</t>
  </si>
  <si>
    <t>lacosamide</t>
  </si>
  <si>
    <t xml:space="preserve">EKLEME, YENI URUN 3 OCAK 2017 TARIHLI FIYAT DEGERLENDIRME KOMISYONU KARARINA GORE DONEMSEL AVRO DEĞERİ 2,3421 TL OLARAK GUNCELLENMISTIR.  STOKLAR BITENE KADAR LISTEDE KALACAKTIR14 SUBAT 2018 TARIHLI FIYAT DEGERLENDIRME KOMISYONU KARARINA GORE AVRO DEGERI 2,6934 TL OLARAK GUNCELLENMISTIR.  </t>
  </si>
  <si>
    <t xml:space="preserve">18 HAZIRAN 2018 TARIHLI FDK KARARIYLA GUNCEL KURA TABI URUN STATUSU VERILMISTIR. </t>
  </si>
  <si>
    <t>D07AC06</t>
  </si>
  <si>
    <t>diflucortolone</t>
  </si>
  <si>
    <t>TEMETEX %01  10 GR  KREM</t>
  </si>
  <si>
    <t>DIFLUKORTOLON VALERAT</t>
  </si>
  <si>
    <t>BENVIDA 10 MG/ML IV INFUZYON COZELTISI 20 ML</t>
  </si>
  <si>
    <t xml:space="preserve">ROCHE </t>
  </si>
  <si>
    <t>BENVIDA 100 MG 56 FILM TABLET</t>
  </si>
  <si>
    <t xml:space="preserve"> FIRMA DEVRI-SATIS IZNI ALDIKTAN SONRA PAZARA SUNULABILIR.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</si>
  <si>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BENVIDA 50 MG 14 FILM KAPLI TABLET</t>
  </si>
  <si>
    <t>OCERAL %1  10 GR KREM</t>
  </si>
  <si>
    <t>EKK  KARARINA ISTINADEN VERILEN DSF ARTISLARI GRF'YE YANSITILMISTIR 3 OCAK 2017 TARIHLI FIYAT DEGERLENDIRME KOMISYONU KARARINA GORE DONEMSEL AVRO DEĞERİ 2,3421 TL OLARAK GUNCELLENMISTIR.  STOKLAR BITENE KADAR LISTEDE KALACAKTIR.14 SUBAT 2018 TARIHLI FIYAT DEGERLENDIRME KOMISYONU KARARINA GORE AVRO DEGERI 2,6934 TL OLARAK GUNCELLENMISTIR.  2019 AVRO DEGERI GUNCELLEMEDEN ONCE KALDIRILMAK UZERE BAKANLAR KURULU KARARI GEREGI %2,5 DSF ARTISI VERILMISTIR.</t>
  </si>
  <si>
    <t>EKLEME, YENI URUN - 3 OCAK 2017 TARIHLI FIYAT DEGERLENDIRME KOMISYONU KARARINA GORE DONEMSEL AVRO DEĞERİ 2,3421 TL OLARAK GUNCELLENMISTIR.  14 SUBAT 2018 TARIHLI FIYAT DEGERLENDIRME KOMISYONU KARARINA GORE AVRO DEGERI 2,6934 TL OLARAK GUNCELLENMISTIR.   STOKLAR BITENE KADAR LISTEDE KALACAKTIR.</t>
  </si>
  <si>
    <t>PERIOLIMEL N4-600E INFUZYON ICIN ELEKTROLITLI AMINOASIT COZ. GLUKOZ COZ. VE LIPID EMULSIYONU, 1500 ML TORBA</t>
  </si>
  <si>
    <t xml:space="preserve">RUHSAT DEVRI 3 OCAK 2017 TARIHLI FIYAT DEGERLENDIRME KOMISYONU KARARINA GORE DONEMSEL AVRO DEĞERİ 2,3421 TL OLARAK GUNCELLENMISTIR.  14 SUBAT 2018 TARIHLI FIYAT DEGERLENDIRME KOMISYONU KARARINA GORE AVRO DEGERI 2,6934 TL OLARAK GUNCELLENMISTIR.  </t>
  </si>
  <si>
    <t>ZOFRAN  4 MG 6 TABLET</t>
  </si>
  <si>
    <t xml:space="preserve"> REFERANS DUSUSU 3 OCAK 2017 TARIHLI FIYAT DEGERLENDIRME KOMISYONU KARARINA GORE DONEMSEL AVRO DEĞERİ 2,3421 TL OLARAK GUNCELLENMISTIR.  14 SUBAT 2018 TARIHLI FIYAT DEGERLENDIRME KOMISYONU KARARINA GORE AVRO DEGERI 2,6934 TL OLARAK GUNCELLENMISTIR.  </t>
  </si>
  <si>
    <t>ZINNAT 250 MG 1 FLAKON</t>
  </si>
  <si>
    <t>RUHSAT IPTAL EDILDIGI ICIN URUN PASIFE ALINMISTIR.</t>
  </si>
  <si>
    <t>ZINNAT 1,5 GR 1 FLAKON</t>
  </si>
  <si>
    <t>GYNOFLOR 50 MG / 0.03 MG VAJINAL TABLET</t>
  </si>
  <si>
    <t>VOTRIENT 200 MG 30 TABLET</t>
  </si>
  <si>
    <t xml:space="preserve">TEBLIGIN 6. MADDESI Z BENDINE GORE FIYAT ARTISI REFERANSTAN FIYAT DUSUSU. 3 OCAK 2017 TARIHLI FIYAT DEGERLENDIRME KOMISYONU KARARINA GORE DONEMSEL AVRO DEĞERİ 2,3421 TL OLARAK GUNCELLENMISTIR.  14 SUBAT 2018 TARIHLI FIYAT DEGERLENDIRME KOMISYONU KARARINA GORE AVRO DEGERI 2,6934 TL OLARAK GUNCELLENMISTIR.  </t>
  </si>
  <si>
    <t>dabrafenib </t>
  </si>
  <si>
    <t>A06AD11</t>
  </si>
  <si>
    <t>lactulose</t>
  </si>
  <si>
    <t>DUPHALAC 667 MG/ML 300 ML SURUP</t>
  </si>
  <si>
    <t>LACTULAC 670MG/ML 100 ML SURUP</t>
  </si>
  <si>
    <t xml:space="preserve">TEBLIGIN 6. MADDESI C BENDINE GORE FIYAT ARTISI REFERANSTAN FIYAT DUSUSU. 3 OCAK 2017 TARIHLI FIYAT DEGERLENDIRME KOMISYONU KARARINA GORE DONEMSEL AVRO DEĞERİ 2,3421 TL OLARAK GUNCELLENMISTIR.  14 SUBAT 2018 TARIHLI FIYAT DEGERLENDIRME KOMISYONU KARARINA GORE AVRO DEGERI 2,6934 TL OLARAK GUNCELLENMISTIR.  </t>
  </si>
  <si>
    <t>LACTULAC 670MG/ML 200 ML SURUP</t>
  </si>
  <si>
    <t>LACTULAC 670MG/ML 250 ML SURUP</t>
  </si>
  <si>
    <t xml:space="preserve">KALZGEN 5 MCG/ML IV ENJEKSIYONLUK COZELTI ICEREN AMPUL (5 AMPUL) </t>
  </si>
  <si>
    <t>LAEVOLAC 670 MG/ML SURUP (250 ML)</t>
  </si>
  <si>
    <t xml:space="preserve"> EKLEME YENI URUN. 3 OCAK 2017 TARIHLI FIYAT DEGERLENDIRME KOMISYONU KARARINA GORE DONEMSEL AVRO DEĞERİ 2,3421 TL OLARAK GUNCELLENMISTIR. ISIM VE BARKOD DEGISIKLIGI.  14 SUBAT 2018 TARIHLI FIYAT DEGERLENDIRME KOMISYONU KARARINA GORE AVRO DEGERI 2,6934 TL OLARAK GUNCELLENMISTIR.  </t>
  </si>
  <si>
    <t>KALZGEN 10 MCG/2 ML IV ENJEKSIYONLUK COZELTI ICEREN AMPUL (5 AMPUL)</t>
  </si>
  <si>
    <t>MEDULAC-WM 670MG/ML 250 ML SURUP</t>
  </si>
  <si>
    <t>G03DB04</t>
  </si>
  <si>
    <t>nomegestrol</t>
  </si>
  <si>
    <t>LUTENYL 5 MG 10 CEN. TABLET</t>
  </si>
  <si>
    <t>NOMEGESTROL</t>
  </si>
  <si>
    <t>FIYAT KORUMALI URUN OLARAK DUZELTILDI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</si>
  <si>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 xml:space="preserve"> 3 OCAK 2017 TARIHLI FIYAT DEGERLENDIRME KOMISYONU KARARINA GORE DONEMSEL AVRO DEĞERİ 2,3421 TL OLARAK GUNCELLENMISTIR.  14 SUBAT 2018 TARIHLI FIYAT DEGERLENDIRME KOMISYONU KARARINA GORE AVRO DEGERI 2,6934 TL OLARAK GUNCELLENMISTIR.  </t>
  </si>
  <si>
    <t>ESTREVA TRANSDERMAL % 1'LIK JEL</t>
  </si>
  <si>
    <t>TEBLIGIN 6 S MADDESINE GORE FIYAT KORUMALI URUN OLARAK DUZELTILDI -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</si>
  <si>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G03CA09</t>
  </si>
  <si>
    <t>promestriene</t>
  </si>
  <si>
    <t>COLPOTROPHINE 20 VAJINAL YUMUSAK KAPSUL</t>
  </si>
  <si>
    <t>PROMESTRIN</t>
  </si>
  <si>
    <t>EPIVIR 150 MG 60 TABLET</t>
  </si>
  <si>
    <t>ISIM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</si>
  <si>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G03CC</t>
  </si>
  <si>
    <t>estrogens, combinations with other drugs</t>
  </si>
  <si>
    <t>COLPOSEPTINE  18 VAJINAL TABLET</t>
  </si>
  <si>
    <t>XALFU XL 10 MG UZATILMIS SALIMLI 30 TABLET</t>
  </si>
  <si>
    <t>SON 15 AYDIR STOKLARI BULUNMADIGI ICIN  27 MART 2018 TARIHLI FIYAT DEGERLENDIRME KOMISYONU KARARI GEREGI PASIFE ALINMISTIR.</t>
  </si>
  <si>
    <t xml:space="preserve"> RESEN REFERANS DUSUSU. 3 OCAK 2017 TARIHLI FIYAT DEGERLENDIRME KOMISYONU KARARINA GORE DONEMSEL AVRO DEĞERİ 2,3421 TL OLARAK GUNCELLENMISTIR.  GERCEK KAYNAK FIYAT DUSUSU 14 SUBAT 2018 TARIHLI FIYAT DEGERLENDIRME KOMISYONU KARARINA GORE AVRO DEGERI 2,6934 TL OLARAK GUNCELLENMISTIR.  </t>
  </si>
  <si>
    <t>COMIDA OAC A 500 GR TIBBI AMACLI MAMA</t>
  </si>
  <si>
    <t>MAMMA</t>
  </si>
  <si>
    <t>MIVUX 100 MG 28 FILM TABLET</t>
  </si>
  <si>
    <t xml:space="preserve">EKLEME, YENI URUN 3 OCAK 2017 TARIHLI FIYAT DEGERLENDIRME KOMISYONU KARARINA GORE DONEMSEL AVRO DEĞERİ 2,3421 TL OLARAK GUNCELLENMISTIR.  14 SUBAT 2018 TARIHLI FIYAT DEGERLENDIRME KOMISYONU KARARINA GORE AVRO DEGERI 2,6934 TL OLARAK GUNCELLENMISTIR.  </t>
  </si>
  <si>
    <t>A06AX05</t>
  </si>
  <si>
    <t>prucalopride</t>
  </si>
  <si>
    <t>RESOLOR 2 MG 28 FILM KAPLI TABLET</t>
  </si>
  <si>
    <t>PRUKALOPRID SUKSINAT</t>
  </si>
  <si>
    <t xml:space="preserve">EKLEME, YENI URUN 3 OCAK 2017 TARIHLI FIYAT DEGERLENDIRME KOMISYONU KARARINA GORE DONEMSEL AVRO DEĞERİ 2,3421 TL OLARAK GUNCELLENMISTIR.  KAYNAK FIYATA BAGLI DSF ARTISI 14 SUBAT 2018 TARIHLI FIYAT DEGERLENDIRME KOMISYONU KARARINA GORE AVRO DEGERI 2,6934 TL OLARAK GUNCELLENMISTIR.  </t>
  </si>
  <si>
    <t>RESOLOR 1 MG 28 FILM KAPLI TABLET</t>
  </si>
  <si>
    <t>A07BB</t>
  </si>
  <si>
    <t>bismuth preparations</t>
  </si>
  <si>
    <t>BIZMOPEPTOL 262 MG 30 CIGNEME TABLETI</t>
  </si>
  <si>
    <t>BIZMUT SUBSALISILAT</t>
  </si>
  <si>
    <t xml:space="preserve">EKLEME, YENI URUN 3 OCAK 2017 TARIHLI FIYAT DEGERLENDIRME KOMISYONU KARARINA GORE DONEMSEL AVRO DEĞERİ 2,3421 TL OLARAK GUNCELLENMISTIR. ESDEGER KOLONU "4" OLARAK DUZELTILDI. STOKLAR BITENE KADAR LISTEDE KALACAKTIR.  14 SUBAT 2018 TARIHLI FIYAT DEGERLENDIRME KOMISYONU KARARINA GORE AVRO DEGERI 2,6934 TL OLARAK GUNCELLENMISTIR.  </t>
  </si>
  <si>
    <t>J01DH02</t>
  </si>
  <si>
    <t>meropenem</t>
  </si>
  <si>
    <t>MERONEM 500 MG IV ENJ. ICIN TOZ ICEREN 1 FLAKON</t>
  </si>
  <si>
    <t>ZEFFIX 100 MG 28 TABLET</t>
  </si>
  <si>
    <t>REFERANSTAN FIYAT DUSUSU (%60 LIK SINIRIN ALTINA DUSMUSTUR) RESEN REFERANSTAN FIYAT DUSUSU. FIYAT DUZELTMESI REFERANSTAN FIYAT DUSUSU. 3 OCAK 2017 TARIHLI FIYAT DEGERLENDIRME KOMISYONU KARARINA GORE DONEMSEL AVRO DEĞERİ 2,3421 TL OLARAK GUNCELLENMISTIR.  14 SUBAT 2018 TARIHLI FIYAT DEGERLENDIRME KOMISYONU KARARINA GORE AVRO DEGERI 2,6934 TL OLARAK GUNCELLENMISTIR.</t>
  </si>
  <si>
    <t xml:space="preserve">REFERANSTAN FIYAT DUSUSU (%60 LIK SINIRIN ALTINA DUSMUSTUR) RESEN REFERANSTAN FIYAT DUSUSU. FIYAT DUZELTMESI REFERANSTAN FIYAT DUSUSU. 3 OCAK 2017 TARIHLI FIYAT DEGERLENDIRME KOMISYONU KARARINA GORE DONEMSEL AVRO DEĞERİ 2,3421 TL OLARAK GUNCELLENMISTIR.  14 SUBAT 2018 TARIHLI FIYAT DEGERLENDIRME KOMISYONU KARARINA GORE AVRO DEGERI 2,6934 TL OLARAK GUNCELLENMISTIR.  </t>
  </si>
  <si>
    <t>VAGIFEM 25 MCG 15 VAGINAL TABLET</t>
  </si>
  <si>
    <t xml:space="preserve">TEBLIGIN 6 S MADDESINE GORE FIYAT KORUMALI URUN OLARAK DUZELTILDI-REFERANSTAN FIYAT DUSUSU REFERANSTAN FIYAT ARTISI 3 OCAK 2017 TARIHLI FIYAT DEGERLENDIRME KOMISYONU KARARINA GORE DONEMSEL AVRO DEĞERİ 2,3421 TL OLARAK GUNCELLENMISTIR.  14 SUBAT 2018 TARIHLI FIYAT DEGERLENDIRME KOMISYONU KARARINA GORE AVRO DEGERI 2,6934 TL OLARAK GUNCELLENMISTIR.  </t>
  </si>
  <si>
    <t>27 MART 2018 TARIHLI FIYAT DEGERLENDIRME KOMISYONU KARARI GEREGI FIRMANIN TALEBIYLE PASIFE ALINMISTIR.</t>
  </si>
  <si>
    <t xml:space="preserve">REFERANSTAN FIYAT DUSUSU - TEBLIGIN 6.MADDESI Z BENDINE GORE FIYAT ARTISI REFERANSTAN FIYAT DUSUSU DSF %3 TEN AZ DEGISTIGI ICIN REFERANS DUSUSU. 3 OCAK 2017 TARIHLI FIYAT DEGERLENDIRME KOMISYONU KARARINA GORE DONEMSEL AVRO DEĞERİ 2,3421 TL OLARAK GUNCELLENMISTIR. STOKLAR BITENE KADAR LISTEDE KALACAKTIR.  RESEN %3 DEN DOLAYI DSF DUSUSU.KAYNAK FIYAT GUNCELLEME 14 SUBAT 2018 TARIHLI FIYAT DEGERLENDIRME KOMISYONU KARARINA GORE AVRO DEGERI 2,6934 TL OLARAK GUNCELLENMISTIR.  </t>
  </si>
  <si>
    <t>COMBIVIR 60 TABLET</t>
  </si>
  <si>
    <t xml:space="preserve">REFERANSTAN FIYAT DUSUSU - TEBLIGIN 6.MADDESI Z BENDINE GORE FIYAT ARTISI REFERANSTAN FIYAT DUSUSU DSF %3 TEN AZ DEGISTIGI ICIN REFERANS DUSUSU. 3 OCAK 2017 TARIHLI FIYAT DEGERLENDIRME KOMISYONU KARARINA GORE DONEMSEL AVRO DEĞERİ 2,3421 TL OLARAK GUNCELLENMISTIR. BARKOD DEGISIKLIGI.  RESEN %3 DEN DOLAYI DSF DUSUSU.KAYNAK FIYAT GUNCELLEME 14 SUBAT 2018 TARIHLI FIYAT DEGERLENDIRME KOMISYONU KARARINA GORE AVRO DEGERI 2,6934 TL OLARAK GUNCELLENMISTIR.  </t>
  </si>
  <si>
    <t xml:space="preserve">EKLEME, YENI URUN REFERANS DUSUSU 3 OCAK 2017 TARIHLI FIYAT DEGERLENDIRME KOMISYONU KARARINA GORE DONEMSEL AVRO DEĞERİ 2,3421 TL OLARAK GUNCELLENMISTIR. BARKOD DEGISIKLIGI.  KAYNAK FIYATA BAGLI DSF DUSUSU 14 SUBAT 2018 TARIHLI FIYAT DEGERLENDIRME KOMISYONU KARARINA GORE AVRO DEGERI 2,6934 TL OLARAK GUNCELLENMISTIR.  </t>
  </si>
  <si>
    <t>LAMICTAL DC 100 MG COZUNUR 30 CIGNEME TABLETI</t>
  </si>
  <si>
    <t>LAMICTAL DC 200 MG COZUNUR 30 CIGNEME TABLETI</t>
  </si>
  <si>
    <t xml:space="preserve">EKLEME, YENI URUN REFERANS DUSUSU 3 OCAK 2017 TARIHLI FIYAT DEGERLENDIRME KOMISYONU KARARINA GORE DONEMSEL AVRO DEĞERİ 2,3421 TL OLARAK GUNCELLENMISTIR. BARKOD DEGISIKLIGI.  GERCEK KAYNAK FIYAT DUSUSU 14 SUBAT 2018 TARIHLI FIYAT DEGERLENDIRME KOMISYONU KARARINA GORE AVRO DEGERI 2,6934 TL OLARAK GUNCELLENMISTIR.  </t>
  </si>
  <si>
    <t>RESOLOR 2 MG 14 FILM KAPLI TABLET</t>
  </si>
  <si>
    <t>LATRIGAL 200 MG 30 CIGNEME TABLETI</t>
  </si>
  <si>
    <t>RESOLOR 1 MG 14 FILM KAPLI TABLET</t>
  </si>
  <si>
    <t>ATACAND 32 MG 84 TABLET</t>
  </si>
  <si>
    <t xml:space="preserve">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t>
  </si>
  <si>
    <t>IBUPREX BABY 125 MG SUPOZITUVAR</t>
  </si>
  <si>
    <t xml:space="preserve"> EKLEME YENI URUN- SATIS IZNI ALINDIKTAN SONRA PAZARA SUNULABILIR.  14 SUBAT 2018 TARIHLI FIYAT DEGERLENDIRME KOMISYONU KARARINA GORE AVRO DEGERI 2,6934 TL OLARAK GUNCELLENMISTIR.  </t>
  </si>
  <si>
    <t>IBUPREX BABY 60 MG SUPOZITUVAR</t>
  </si>
  <si>
    <t>PINRAL 100 MG 30 CIGNENEBILIR/COZUNEBILIR TABLET</t>
  </si>
  <si>
    <t xml:space="preserve"> EKLEME YENI URUN- SATIS IZNI ALINDIKTAN SONRA PAZARA SUNULABILIR.  14 SUBAT 2018 TARIHLI FIYAT DEGERLENDIRME KOMISYONU KARARINA GORE AVRO DEGERI 2,6934 TL OLARAK GUNCELLENMISTIR.  2019 AVRO DEGERI GUNCELLEMEDEN ONCE KALDIRILMAK UZERE BAKANLAR KURULU KARARI GEREGI %2,5 DSF ARTISI VERILMISTIR.</t>
  </si>
  <si>
    <t>J05AE12</t>
  </si>
  <si>
    <t>boceprevir</t>
  </si>
  <si>
    <t>VICTRELIS 200 MG 336 SERT KAPSUL</t>
  </si>
  <si>
    <t>BOCEPREVIR</t>
  </si>
  <si>
    <t xml:space="preserve">REFERANSTAN FIYAT DUSUSU REFERANSTAN FIYAT DUSUSU REFERANSTAN FIYAT ARTISI. 3 OCAK 2017 TARIHLI FIYAT DEGERLENDIRME KOMISYONU KARARINA GORE DONEMSEL AVRO DEĞERİ 2,3421 TL OLARAK GUNCELLENMISTIR.  14 SUBAT 2018 TARIHLI FIYAT DEGERLENDIRME KOMISYONU KARARINA GORE AVRO DEGERI 2,6934 TL OLARAK GUNCELLENMISTIR.  </t>
  </si>
  <si>
    <t>PINRAL 25 MG 30 CIGNENEBILIR/COZUNEBILIR TABLET</t>
  </si>
  <si>
    <t>J05AE14</t>
  </si>
  <si>
    <t>simeprevir</t>
  </si>
  <si>
    <t>OLYSIO 150 MG 28 KAPSUL</t>
  </si>
  <si>
    <t>SIMEPREVIR</t>
  </si>
  <si>
    <t>H01CB03</t>
  </si>
  <si>
    <t>lanreotide</t>
  </si>
  <si>
    <t xml:space="preserve">EKLEME, YENI URUN REFERANS ARTISI. 3 OCAK 2017 TARIHLI FIYAT DEGERLENDIRME KOMISYONU KARARINA GORE DONEMSEL AVRO DEĞERİ 2,3421 TL OLARAK GUNCELLENMISTIR.  GERCEK KAYNAK FIYAT DUSUSU 14 SUBAT 2018 TARIHLI FIYAT DEGERLENDIRME KOMISYONU KARARINA GORE AVRO DEGERI 2,6934 TL OLARAK GUNCELLENMISTIR.  </t>
  </si>
  <si>
    <t>R01BA52 </t>
  </si>
  <si>
    <t>AERIUS D-12 20 TABLET</t>
  </si>
  <si>
    <t xml:space="preserve">EKLEME, YENI URUN REFERANS ARTISI. 3 OCAK 2017 TARIHLI FIYAT DEGERLENDIRME KOMISYONU KARARINA GORE DONEMSEL AVRO DEĞERİ 2,3421 TL OLARAK GUNCELLENMISTIR.  14 SUBAT 2018 TARIHLI FIYAT DEGERLENDIRME KOMISYONU KARARINA GORE AVRO DEGERI 2,6934 TL OLARAK GUNCELLENMISTIR.  </t>
  </si>
  <si>
    <t>AERIUS 0,5 MG/ML 150 ML ORAL COZELTI</t>
  </si>
  <si>
    <t>BELCIKA/ YUNANISTAN</t>
  </si>
  <si>
    <t xml:space="preserve">REFERANSTAN FIYAT DUSUSU REFERANSTAN FIYAT DUSUSU. 3 OCAK 2017 TARIHLI FIYAT DEGERLENDIRME KOMISYONU KARARINA GORE DONEMSEL AVRO DEĞERİ 2,3421 TL OLARAK GUNCELLENMISTIR.  14 SUBAT 2018 TARIHLI FIYAT DEGERLENDIRME KOMISYONU KARARINA GORE AVRO DEGERI 2,6934 TL OLARAK GUNCELLENMISTIR.  </t>
  </si>
  <si>
    <t>L03AB10</t>
  </si>
  <si>
    <t>peginterferon alfa-2b</t>
  </si>
  <si>
    <t>PEGINTRON 50 MCG ENJEKSIYONLUK COZELTI TOZU VE COZUCUSU 4 FLAKON</t>
  </si>
  <si>
    <t>PEGINTERFERON ALFA 2B</t>
  </si>
  <si>
    <t xml:space="preserve">REFERANS FIYAT DUSUSU (TEBLIGIN 9. MADDESINE ISTINADEN %3 DEN AZ DUSUS OLDUGU ICIN FIYAT DEGISMEDI) -FIYAT KARARNAMESI GEREGI KOLONUNA 7 EKLENDI 3 OCAK 2017 TARIHLI FIYAT DEGERLENDIRME KOMISYONU KARARINA GORE DONEMSEL AVRO DEĞERİ 2,3421 TL OLARAK GUNCELLENMISTIR.  14 SUBAT 2018 TARIHLI FIYAT DEGERLENDIRME KOMISYONU KARARINA GORE AVRO DEGERI 2,6934 TL OLARAK GUNCELLENMISTIR.  </t>
  </si>
  <si>
    <t>PEGINTRON 80 MCG ENJEKSIYONLUK COZELTI TOZU VE COZUCUSU 4 FLAKON</t>
  </si>
  <si>
    <t xml:space="preserve">REFERANS FIYAT DUSUSU -FIYAT KARARNAMESI GEREGI KOLONUNA 7 EKLENDI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t>
  </si>
  <si>
    <t>SINGULAIR 4 MG PEDIYATRIK ORAL GRANUL 28 SASE</t>
  </si>
  <si>
    <t xml:space="preserve">REFERANSTAN FIYAT DUSUSU (%60 LIK SINIRIN ALTINA DUSMUSTUR) 3 OCAK 2017 TARIHLI FIYAT DEGERLENDIRME KOMISYONU KARARINA GORE DONEMSEL AVRO DEĞERİ 2,3421 TL OLARAK GUNCELLENMISTIR.  14 SUBAT 2018 TARIHLI FIYAT DEGERLENDIRME KOMISYONU KARARINA GORE AVRO DEGERI 2,6934 TL OLARAK GUNCELLENMISTIR.  </t>
  </si>
  <si>
    <t>DEBRIDAT FORT 200 MG 90 TABLET</t>
  </si>
  <si>
    <t>APRAZOL 30 MG 14 KAPSUL</t>
  </si>
  <si>
    <t xml:space="preserve">FIYAT DUSUSU REFERANS DUSUSU 3 OCAK 2017 TARIHLI FIYAT DEGERLENDIRME KOMISYONU KARARINA GORE DONEMSEL AVRO DEĞERİ 2,3421 TL OLARAK GUNCELLENMISTIR.  14 SUBAT 2018 TARIHLI FIYAT DEGERLENDIRME KOMISYONU KARARINA GORE AVRO DEGERI 2,6934 TL OLARAK GUNCELLENMISTIR.  </t>
  </si>
  <si>
    <t>ARTHROTEC 50 MG 20 TABLET</t>
  </si>
  <si>
    <t>DIKLOFENAK + MISOPROSTOL</t>
  </si>
  <si>
    <t xml:space="preserve">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t>
  </si>
  <si>
    <t>ARTHROTEC 75 MG 10 TABLET</t>
  </si>
  <si>
    <t>APRAZOL 30 MG 28 KAPSUL</t>
  </si>
  <si>
    <t xml:space="preserve">FIYAT KORUMALI URUN OLARAK DUZELTILDI -EKK KARARINA ISTINADEN VERILEN DSF ARTISLARI GRF'YE YANSITILMISTIR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t>
  </si>
  <si>
    <t>FLUARIX 0,5 ML IM/SC ENJ. ICIN SUS. ICEREN KUL.HAZIR ENJEKTOR</t>
  </si>
  <si>
    <t xml:space="preserve">3 OCAK 2017 TARIHLI FIYAT DEGERLENDIRME KOMISYONU KARARINA GORE DONEMSEL AVRO DEĞERİ 2,3421 TL OLARAK GUNCELLENMISTIR.  14 SUBAT 2018 TARIHLI FIYAT DEGERLENDIRME KOMISYONU KARARINA GORE AVRO DEGERI 2,6934 TL OLARAK GUNCELLENMISTIR.  </t>
  </si>
  <si>
    <t>INEGY 10/40 MG 28 TABLET</t>
  </si>
  <si>
    <t xml:space="preserve">ESDEGERLERI PIYASADA OLMADIGI ICIN %100 REFERANS VERILEREK FIYAT VERILMISTIR 3 OCAK 2017 TARIHLI FIYAT DEGERLENDIRME KOMISYONU KARARINA GORE DONEMSEL AVRO DEĞERİ 2,3421 TL OLARAK GUNCELLENMISTIR.  14 SUBAT 2018 TARIHLI FIYAT DEGERLENDIRME KOMISYONU KARARINA GORE AVRO DEGERI 2,6934 TL OLARAK GUNCELLENMISTIR.  </t>
  </si>
  <si>
    <t>INEGY 10/20 MG 28 TABLET</t>
  </si>
  <si>
    <t>FLAVIASTASE 45 GR GRANUL</t>
  </si>
  <si>
    <t>PROTEAZ + AMILAZ</t>
  </si>
  <si>
    <t>HELICOL 30 MG 28 MIKROPELLET KAPSUL</t>
  </si>
  <si>
    <t xml:space="preserve">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</si>
  <si>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NAGLID 60 MG 84 TABLET</t>
  </si>
  <si>
    <t>LANSAZOL 15 MG 28 MIKROPELLET KAPSUL</t>
  </si>
  <si>
    <t>NEROX-B   50 FILM TABLET</t>
  </si>
  <si>
    <t>250+250</t>
  </si>
  <si>
    <t>LANSAZOL 30 MG 14 MIKROPELLET KAPSUL</t>
  </si>
  <si>
    <t>PENTOX FORT SR 600 MG 20 KAPSUL</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</si>
  <si>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</si>
  <si>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SPESTA 35 MG 4 FILM TABLET</t>
  </si>
  <si>
    <t xml:space="preserve">RE'SEN REFERANS FIYAT DUSUSU (%60 LIK SINIRIN ALTINA DUSMUSTUR) RESEN REFERANSTAN FIYAT DUSUSU. 3 OCAK 2017 TARIHLI FIYAT DEGERLENDIRME KOMISYONU KARARINA GORE DONEMSEL AVRO DEĞERİ 2,3421 TL OLARAK GUNCELLENMISTIR.  14 SUBAT 2018 TARIHLI FIYAT DEGERLENDIRME KOMISYONU KARARINA GORE AVRO DEGERI 2,6934 TL OLARAK GUNCELLENMISTIR.  </t>
  </si>
  <si>
    <t>TANFLEX 50 MG 20 DRAJE</t>
  </si>
  <si>
    <t>B03AB06</t>
  </si>
  <si>
    <t>ferric citrate</t>
  </si>
  <si>
    <t>FERRO AROMA SURUP 150 ML</t>
  </si>
  <si>
    <t>LANSOPROL 30 MG 14 MIK.KAPSUL</t>
  </si>
  <si>
    <t>TEBLIGIN 6 S MADDESINE GORE FIYAT KORUMALI URUN OLARAK DUZELTILDI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</si>
  <si>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LANSOPROL 30 MG 28 MIK.KAPSUL</t>
  </si>
  <si>
    <t>P02CB01</t>
  </si>
  <si>
    <t>piperazine</t>
  </si>
  <si>
    <t>OKSIASKARIL SURUP 100 ML</t>
  </si>
  <si>
    <t>LANSOR 15 MG 30 KAPSUL</t>
  </si>
  <si>
    <t>LANSOR 30 MG 14 KAPSUL</t>
  </si>
  <si>
    <t xml:space="preserve">PEDRIN SURUP 100 ML </t>
  </si>
  <si>
    <t>15+100</t>
  </si>
  <si>
    <t>LANSOR 30 MG 28 KAPSUL</t>
  </si>
  <si>
    <t>C08CA08</t>
  </si>
  <si>
    <t>nitrendipine</t>
  </si>
  <si>
    <t>BAYPRESS 10 MG 30 TABLET</t>
  </si>
  <si>
    <t>NITRENDIPIN</t>
  </si>
  <si>
    <t xml:space="preserve"> RESEN REFERANSTAN FIYAT DUSUSU 3 OCAK 2017 TARIHLI FIYAT DEGERLENDIRME KOMISYONU KARARINA GORE DONEMSEL AVRO DEĞERİ 2,3421 TL OLARAK GUNCELLENMISTIR.  14 SUBAT 2018 TARIHLI FIYAT DEGERLENDIRME KOMISYONU KARARINA GORE AVRO DEGERI 2,6934 TL OLARAK GUNCELLENMISTIR.  </t>
  </si>
  <si>
    <t>CIPROXIN  0,2 GR 1 FLAKON</t>
  </si>
  <si>
    <t>LANSOTER 30 MG 28 MIKROPELLET KAPSUL</t>
  </si>
  <si>
    <t xml:space="preserve">REFERANSTAN FIYAT DUSUSU 3 OCAK 2017 TARIHLI FIYAT DEGERLENDIRME KOMISYONU KARARINA GORE DONEMSEL AVRO DEĞERİ 2,3421 TL OLARAK GUNCELLENMISTIR.  14 SUBAT 2018 TARIHLI FIYAT DEGERLENDIRME KOMISYONU KARARINA GORE AVRO DEGERI 2,6934 TL OLARAK GUNCELLENMISTIR.  </t>
  </si>
  <si>
    <t>CIPROXIN 400 MG 1 FLAKON</t>
  </si>
  <si>
    <t>LANZEDIN 30 MG ENTERIK KAPLI MIKROPELLET ICEREN 14 KAPSUL</t>
  </si>
  <si>
    <t>ETOXA 400 MG 14 FILM TABLET</t>
  </si>
  <si>
    <t>LANZEDIN 30 MG ENTERIK KAPLI MIKROPELLET ICEREN 28 KAPSUL</t>
  </si>
  <si>
    <t>AERRANE VOLATIL (ISOFLURAN) 100 ML</t>
  </si>
  <si>
    <t>LAPILORI 30 MG 28 MIKROPELLET KAPSUL</t>
  </si>
  <si>
    <t>B01AD01</t>
  </si>
  <si>
    <t>streptokinase</t>
  </si>
  <si>
    <t>STREPTASE 1500000 IU 1 FLAKON</t>
  </si>
  <si>
    <t>STREPTOKINAZ</t>
  </si>
  <si>
    <t xml:space="preserve">TEBLIGIN 6. MADDESI Z BENDINE GORE FIYAT ARTISI 3 OCAK 2017 TARIHLI FIYAT DEGERLENDIRME KOMISYONU KARARINA GORE DONEMSEL AVRO DEĞERİ 2,3421 TL OLARAK GUNCELLENMISTIR.  14 SUBAT 2018 TARIHLI FIYAT DEGERLENDIRME KOMISYONU KARARINA GORE AVRO DEGERI 2,6934 TL OLARAK GUNCELLENMISTIR.  </t>
  </si>
  <si>
    <t>C08CA12</t>
  </si>
  <si>
    <t>barnidipine</t>
  </si>
  <si>
    <t>LIBRADIN 20 MG 30 KAPSUL</t>
  </si>
  <si>
    <t xml:space="preserve">TEBLIGIN 6. MADDESI F BENDINE VE 11.MADDENIN 8. FIKRASINA GORE FIYAT ARTISI RESEN FIYAT DUSUSU. 3 OCAK 2017 TARIHLI FIYAT DEGERLENDIRME KOMISYONU KARARINA GORE DONEMSEL AVRO DEĞERİ 2,3421 TL OLARAK GUNCELLENMISTIR.  14 SUBAT 2018 TARIHLI FIYAT DEGERLENDIRME KOMISYONU KARARINA GORE AVRO DEGERI 2,6934 TL OLARAK GUNCELLENMISTIR.  </t>
  </si>
  <si>
    <t>G03GB02</t>
  </si>
  <si>
    <t>clomifene</t>
  </si>
  <si>
    <t>SEROPHENE  50 MG 10 TABLET</t>
  </si>
  <si>
    <t>KLOMIFEN SITRAT</t>
  </si>
  <si>
    <t>FIRMA ISIM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</si>
  <si>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N04BX02</t>
  </si>
  <si>
    <t>entacapone</t>
  </si>
  <si>
    <t>COMTAN 200 MG 100 FILM TABLET</t>
  </si>
  <si>
    <t>ENTAKAPON</t>
  </si>
  <si>
    <t>LUKAZROL 30 MG ENTERIK SERT 28 KAPSUL</t>
  </si>
  <si>
    <t xml:space="preserve">FIYAT DUZELTMESI -REFERANSTAN FIYAT DUSUSU. REFERANSTAN FIYAT DUSUSU, (REFERANS DUSUSU SEBEBIYLE DAHA ONCE VERILEN FDK ARTISLARI KALDIRILDI). 3 OCAK 2017 TARIHLI FIYAT DEGERLENDIRME KOMISYONU KARARINA GORE DONEMSEL AVRO DEĞERİ 2,3421 TL OLARAK GUNCELLENMISTIR.  14 SUBAT 2018 TARIHLI FIYAT DEGERLENDIRME KOMISYONU KARARINA GORE AVRO DEGERI 2,6934 TL OLARAK GUNCELLENMISTIR.  </t>
  </si>
  <si>
    <t>S01ED04</t>
  </si>
  <si>
    <t>metipranolol</t>
  </si>
  <si>
    <t>TUROPTIN % 0,3  5 ML DAMLA</t>
  </si>
  <si>
    <t>METIPRANOLOL</t>
  </si>
  <si>
    <t>OPAGIS 30 MG 14 KAPSUL</t>
  </si>
  <si>
    <t>OPAGIS 30 MG 28 MIKROPELLET KAPSUL</t>
  </si>
  <si>
    <t>EKK  KARARINA ISTINADEN DSF ARTISI VERILMISTIR-KURUN 2,00 TL DEN 2,0787 TL YE ARTMASI SONUCU HAKEDILEN ARTISI ALMAMIS URUNLERIN DSF SI ARTTIRILDI, GRF KOLONU GUNCELLENDI. FIRMA UNVAN DEGISIKLIGI DAHA ONCE EKK ARTISI ALMIS VE KURUN 2,00 TL DEN 2,0787 TL YE ARTMASI SONUCU DSF SI ARTTIRILMIS URUNLERIN GRF LERI GUNCELLENDI REFERANSTAN FIYAT ARTISI REFERANSTAN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</si>
  <si>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PEPTICER 15 MG 30 ENTERIK MIKROPELLET KAPSUL</t>
  </si>
  <si>
    <t>PEPTICER 30 MG 14 ENTERIK MIKROPELLET KAPSUL</t>
  </si>
  <si>
    <t xml:space="preserve">EKK KARARINA ISTINADEN DSF ARTISI VERILMISTIR-KURUN 2,00 TL DEN 2,0787 TL YE ARTMASI SONUCU HAKEDILEN ARTISI ALMAMIS URUNLERIN DSF SI ARTTIRILDI, GRF KOLONU GUNCELLENDI.FIRMA UNVAN DEGISIKLIGI DAHA ONCE EKK ARTISI ALMIS VE KURUN 2,00 TL DEN 2,0787 TL YE ARTMASI SONUCU DSF SI ARTTIRILMIS URUNLERIN GRF LERI GUNCELLENDI REFERANSTAN FIYAT ARTISI REFERANSTAN FIYAT ARTISI. 3 OCAK 2017 TARIHLI FIYAT DEGERLENDIRME KOMISYONU KARARINA GORE DONEMSEL AVRO DEĞERİ 2,3421 TL OLARAK GUNCELLENMISTIR.  14 SUBAT 2018 TARIHLI FIYAT DEGERLENDIRME KOMISYONU KARARINA GORE AVRO DEGERI 2,6934 TL OLARAK GUNCELLENMISTIR.  </t>
  </si>
  <si>
    <t>D01AA02</t>
  </si>
  <si>
    <t>natamycin</t>
  </si>
  <si>
    <t>PIMAFUCIN  % 2 15 GR POMAD</t>
  </si>
  <si>
    <t>PIMARISIN</t>
  </si>
  <si>
    <t>PEPTICER 30 MG 28 ENTERIK MIKROPELLET KAPSUL</t>
  </si>
  <si>
    <t>RANELAN 30 MG ENTERIK MIKROPELLET KAPSUL (14 ADET)</t>
  </si>
  <si>
    <t>G01AA02</t>
  </si>
  <si>
    <t>PIMAFUCIN COMP 25 MG 20 VAJINAL TABLET</t>
  </si>
  <si>
    <t xml:space="preserve"> RESEN REFERANSTAN FIYAT DUSUSU. 3 OCAK 2017 TARIHLI FIYAT DEGERLENDIRME KOMISYONU KARARINA GORE DONEMSEL AVRO DEĞERİ 2,3421 TL OLARAK GUNCELLENMISTIR.  14 SUBAT 2018 TARIHLI FIYAT DEGERLENDIRME KOMISYONU KARARINA GORE AVRO DEGERI 2,6934 TL OLARAK GUNCELLENMISTIR.   URUN ISIM VE BARKOD DEGISIKLIGI. RESEN GERCEK KAYNAK FIYAT DUSUSUNE BAGLI DSF DUSUSU</t>
  </si>
  <si>
    <t>RANELAN 30 MG ENTERIK MIKROPELLET KAPSUL (28 ADET)</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</si>
  <si>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</si>
  <si>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ARINNA 20 MG 14 ENTERIK KAPLI TABLET</t>
  </si>
  <si>
    <t>BARKOD DUZELTMESI RESEN REFERANSTAN FIYAT DUSUSU RESEN REFERANSTAN FIYAT DUSUSU. 3 OCAK 2017 TARIHLI FIYAT DEGERLENDIRME KOMISYONU KARARINA GORE DONEMSEL AVRO DEĞERİ 2,3421 TL OLARAK GUNCELLENMISTIR.  RE'SEN KAYNAK FIYATA BAGLI DSF DUSUSU 14 SUBAT 2018 TARIHLI FIYAT DEGERLENDIRME KOMISYONU KARARINA GORE AVRO DEGERI 2,6934 TL OLARAK GUNCELLENMISTIR.  2019 AVRO DEGERI GUNCELLEMEDEN ONCE KALDIRILMAK UZERE BAKANLAR KURULU KARARI GEREGI %2,5 DSF ARTISI VERILMISTIR.</t>
  </si>
  <si>
    <t>ZOPROL 30 MG 14 MIKROPELLET</t>
  </si>
  <si>
    <t>ARINNA 20 MG 28 ENTERIK KAPLI TABLET</t>
  </si>
  <si>
    <t>ZOPROL 30 MG 28 MIKROPELLET KAPSUL</t>
  </si>
  <si>
    <t xml:space="preserve">BARKOD DUZELTMESI RESEN REFERANSTAN FIYAT DUSUSU RESEN REFERANSTAN FIYAT DUSUSU. 3 OCAK 2017 TARIHLI FIYAT DEGERLENDIRME KOMISYONU KARARINA GORE DONEMSEL AVRO DEĞERİ 2,3421 TL OLARAK GUNCELLENMISTIR.  RE'SEN KAYNAK FIYATA BAGLI DSF DUSUSU 14 SUBAT 2018 TARIHLI FIYAT DEGERLENDIRME KOMISYONU KARARINA GORE AVRO DEGERI 2,6934 TL OLARAK GUNCELLENMISTIR.  </t>
  </si>
  <si>
    <t>DEFLAMAT-IM 75 MG 10 AMPUL</t>
  </si>
  <si>
    <t>ANTAX 1000 MG ORAL TOZ ICEREN 90 SASE</t>
  </si>
  <si>
    <t>DEFLAMAT-IM 75 MG 4 AMPUL</t>
  </si>
  <si>
    <t>ANTAX 500 MG ORAL TOZ ICEREN 90 SASE</t>
  </si>
  <si>
    <t>SINTAB 20 MG 28 TABLET</t>
  </si>
  <si>
    <t>ANTAX 750 MG ORAL TOZ ICEREN 90 SASE</t>
  </si>
  <si>
    <t xml:space="preserve">RE'SEN REFERANS FIYAT DUSUSU RESEN FIYAT DUSUSU 3 OCAK 2017 TARIHLI FIYAT DEGERLENDIRME KOMISYONU KARARINA GORE DONEMSEL AVRO DEĞERİ 2,3421 TL OLARAK GUNCELLENMISTIR.  14 SUBAT 2018 TARIHLI FIYAT DEGERLENDIRME KOMISYONU KARARINA GORE AVRO DEGERI 2,6934 TL OLARAK GUNCELLENMISTIR.  </t>
  </si>
  <si>
    <t>SINTAB 20 MG 56 TABLET</t>
  </si>
  <si>
    <t>SINTAB 40 MG 28 TABLET</t>
  </si>
  <si>
    <t>LEUNASE 10000 IU 1 FLAKON</t>
  </si>
  <si>
    <t>AZILECT 1 MG 30 FILM TABLET</t>
  </si>
  <si>
    <t>DUOPROST GOZ DAMLASI (2,5 ML)</t>
  </si>
  <si>
    <t xml:space="preserve">FIYAT DUSUSU - FIRMA STOK ZARARLARINI KARSILAMAYI TAAHHUT ETMISTIR. REFERANS DUSUSU REFERANS GUNCELLEME. 3 OCAK 2017 TARIHLI FIYAT DEGERLENDIRME KOMISYONU KARARINA GORE DONEMSEL AVRO DEĞERİ 2,3421 TL OLARAK GUNCELLENMISTIR.  GERCEK KAYNAK FIYAT DUSUSU 14 SUBAT 2018 TARIHLI FIYAT DEGERLENDIRME KOMISYONU KARARINA GORE AVRO DEGERI 2,6934 TL OLARAK GUNCELLENMISTIR.  </t>
  </si>
  <si>
    <t>LATAMED %0,005+%0,5 GOZ DAMLASI</t>
  </si>
  <si>
    <t xml:space="preserve">RE'SEN REFERANSTAN FIYAT DUSUSU 3 OCAK 2017 TARIHLI FIYAT DEGERLENDIRME KOMISYONU KARARINA GORE DONEMSEL AVRO DEĞERİ 2,3421 TL OLARAK GUNCELLENMISTIR. STOKLAR BITENE KADAR LISTEDE KALACAKTIR.  RE'SEN KAYNAK FIYATA BAĞLI DSF DUSUSU DSF DUZELTME. 14 SUBAT 2018 TARIHLI FIYAT DEGERLENDIRME KOMISYONU KARARINA GORE AVRO DEGERI 2,6934 TL OLARAK GUNCELLENMISTIR.  </t>
  </si>
  <si>
    <t>B02AB01</t>
  </si>
  <si>
    <t>aprotinin</t>
  </si>
  <si>
    <t>TRASYLOL  500000 IU 1 FLAKON</t>
  </si>
  <si>
    <t>APROTININ</t>
  </si>
  <si>
    <t>LATROST-T %0,005 + %0,5 GOZ DAMLASI, COZELTI (2,5 ML)</t>
  </si>
  <si>
    <t>C07AB04</t>
  </si>
  <si>
    <t>acebutolol</t>
  </si>
  <si>
    <t>XALACOM 50MCG/6,83MG 2,5 ML GOZ DAMLASI</t>
  </si>
  <si>
    <t>PRENT 200 MG 30 TABLET</t>
  </si>
  <si>
    <t>ASEBUTOLOL</t>
  </si>
  <si>
    <t>HARVONI 90 MG/400 MG 28 FILM KAPLI TABLET</t>
  </si>
  <si>
    <t>FIYAT DUSUSU - FIRMA STOK ZARARLARINI KARSILAMAYI TAAHHUT ETMISTIR. - 25 TEMMUZ 2011 TARIHINDE TOPLANAN FIYAT DEGERLENDIRME KOMISYONU KARARLARINA GORE FIYAT ARTISI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</si>
  <si>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NERISONA-C KREM 30 GR</t>
  </si>
  <si>
    <t>ARAMID 10 MG 30 FILM TABLET</t>
  </si>
  <si>
    <t>ARAMID 100 MG 3 FILM TABLET</t>
  </si>
  <si>
    <t>EKLEME YENI URUN (SATIS IZNI ALDIKTAN SONRA PAZARA SUNULABILIR) -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</si>
  <si>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ARAMID 20 MG 30 FILM TABLET</t>
  </si>
  <si>
    <t>FIRMA DEVRI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</si>
  <si>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FIRMA DEVRI (SATIS IZNI ALDIKTAN SONRA PAZARA SUNULABILIR) RESEN REFERANSTAN FIYAT DUSUSU 3 OCAK 2017 TARIHLI FIYAT DEGERLENDIRME KOMISYONU KARARINA GORE DONEMSEL AVRO DEĞERİ 2,3421 TL OLARAK GUNCELLENMISTIR.  REFERANS DURUMU KOLONU 2 OLARAK GUNCELLENDI. 14 SUBAT 2018 TARIHLI FIYAT DEGERLENDIRME KOMISYONU KARARINA GORE AVRO DEGERI 2,6934 TL OLARAK GUNCELLENMISTIR.  2019 AVRO DEGERI GUNCELLEMEDEN ONCE KALDIRILMAK UZERE BAKANLAR KURULU KARARI GEREGI %2,5 DSF ARTISI VERILMISTIR.</t>
  </si>
  <si>
    <t>FIRMA UNVAN DEGISIKLIGI 3 OCAK 2017 TARIHLI FIYAT DEGERLENDIRME KOMISYONU KARARINA GORE DONEMSEL AVRO DEĞERİ 2,3421 TL OLARAK GUNCELLENMISTIR.  14 SUBAT 2018 TARIHLI FIYAT DEGERLENDIRME KOMISYONU KARARINA GORE AVRO DEGERI 2,6934 TL OLARAK GUNCELLENMISTIR.</t>
  </si>
  <si>
    <t xml:space="preserve">FIRMA UNVAN DEGISIKLIGI 3 OCAK 2017 TARIHLI FIYAT DEGERLENDIRME KOMISYONU KARARINA GORE DONEMSEL AVRO DEĞERİ 2,3421 TL OLARAK GUNCELLENMISTIR.  14 SUBAT 2018 TARIHLI FIYAT DEGERLENDIRME KOMISYONU KARARINA GORE AVRO DEGERI 2,6934 TL OLARAK GUNCELLENMISTIR.  </t>
  </si>
  <si>
    <t>CAL-D-VITA 60 FILM KAPLI TABLET</t>
  </si>
  <si>
    <t>BAGEDA 10 MG 30 FILM TABLET</t>
  </si>
  <si>
    <t>CAL-D-VITA  30 EFERVESAN TABLET</t>
  </si>
  <si>
    <t>BAGEDA 20 MG 30 FILM TABLET</t>
  </si>
  <si>
    <t>FIYAT DUSUSU - FIRMA STOK ZARARLARINI KARSILAMAYI TAAHHUT ETMISTIR. -KURUN 2,00 TL DEN 2,0787 TL YE ARTMASI SONUCU HAKEDILEN ARTISI ALMAMIS URUNLERIN DSF SI ARTTIRILDI. 3 OCAK 2017 TARIHLI FIYAT DEGERLENDIRME KOMISYONU KARARINA GORE DONEMSEL AVRO DEĞERİ 2,3421 TL OLARAK GUNCELLENMISTIR.FIYAT KORUMALI URUN URUN OLARAK DUZELTILDI. REFERANS FIYAT %80 OLARAK DUZELTILDI.  REFERANS DURUMU KOLONU 2 OLARAK GUNCELLENDI. 14 SUBAT 2018 TARIHLI FIYAT DEGERLENDIRME KOMISYONU KARARINA GORE AVRO DEGERI 2,6934 TL OLARAK GUNCELLENMISTIR.  2019 AVRO DEGERI GUNCELLEMEDEN ONCE KALDIRILMAK UZERE BAKANLAR KURULU KARARI GEREGI %2,5 DSF ARTISI VERILMISTIR.</t>
  </si>
  <si>
    <t>CAL D VITA  10 EFERVESAN TABLET</t>
  </si>
  <si>
    <t xml:space="preserve">FIRMA DEVRI RESEN REFERANSTAN FIYAT DUSUSU 3 OCAK 2017 TARIHLI FIYAT DEGERLENDIRME KOMISYONU KARARINA GORE DONEMSEL AVRO DEĞERİ 2,3421 TL OLARAK GUNCELLENMISTIR.  14 SUBAT 2018 TARIHLI FIYAT DEGERLENDIRME KOMISYONU KARARINA GORE AVRO DEGERI 2,6934 TL OLARAK GUNCELLENMISTIR.  </t>
  </si>
  <si>
    <t>UROVIST-ANGIOGRAFIN 100 ML  1 FLAKON</t>
  </si>
  <si>
    <t>MEGLUMIN DIYATRIZOAT</t>
  </si>
  <si>
    <t>RALEF 20 MG 30 FILM TABLET</t>
  </si>
  <si>
    <t>UROVIST-ANGIOGRAFIN   50 ML  1 FLAKON</t>
  </si>
  <si>
    <t>REUMIL 10 MG FILM TABLET</t>
  </si>
  <si>
    <t>REUMIL 20 MG FILM TABLET</t>
  </si>
  <si>
    <t xml:space="preserve">FIRMA DEVRI 3 OCAK 2017 TARIHLI FIYAT DEGERLENDIRME KOMISYONU KARARINA GORE DONEMSEL AVRO DEĞERİ 2,3421 TL OLARAK GUNCELLENMISTIR.  14 SUBAT 2018 TARIHLI FIYAT DEGERLENDIRME KOMISYONU KARARINA GORE AVRO DEGERI 2,6934 TL OLARAK GUNCELLENMISTIR.  </t>
  </si>
  <si>
    <t>ADVANTAN %0,1 60 GR POMAD</t>
  </si>
  <si>
    <t xml:space="preserve">FIRMA DEVRI-REFERANSTAN FIYAT DUSUSU 3 OCAK 2017 TARIHLI FIYAT DEGERLENDIRME KOMISYONU KARARINA GORE DONEMSEL AVRO DEĞERİ 2,3421 TL OLARAK GUNCELLENMISTIR.  14 SUBAT 2018 TARIHLI FIYAT DEGERLENDIRME KOMISYONU KARARINA GORE AVRO DEGERI 2,6934 TL OLARAK GUNCELLENMISTIR.  </t>
  </si>
  <si>
    <t>MINOSET PLUS 20 TABLET</t>
  </si>
  <si>
    <t>250+150+50</t>
  </si>
  <si>
    <t>L02BG04</t>
  </si>
  <si>
    <t>KOGENATE FS  500 IU IV ENJ. ICIN LIYOFILIZE TOZ ICEREN FLAKON</t>
  </si>
  <si>
    <t>letrozole</t>
  </si>
  <si>
    <t>FEMARA 2,5 MG 30 FILM TABLET</t>
  </si>
  <si>
    <t xml:space="preserve">REFERANS FIYAT DUSUSU STOKLAR BITENE KADAR LISTEDE KALACAK -FIYAT KARARNAMESI GEREGI KOLONUNA 7 EKLENDI 3 OCAK 2017 TARIHLI FIYAT DEGERLENDIRME KOMISYONU KARARINA GORE DONEMSEL AVRO DEĞERİ 2,3421 TL OLARAK GUNCELLENMISTIR.  GERCEK KAYNAK FIYAT ARTISI 14 SUBAT 2018 TARIHLI FIYAT DEGERLENDIRME KOMISYONU KARARINA GORE AVRO DEGERI 2,6934 TL OLARAK GUNCELLENMISTIR.  </t>
  </si>
  <si>
    <t>KOGENATE FS 1000 IU IV ENJ. ICIN LIYOFILIZE TOZ ICEREN FLAKON</t>
  </si>
  <si>
    <t>LETRASAN 2,5 MG 30 FILM TABLET</t>
  </si>
  <si>
    <t xml:space="preserve">RE'SEN REFERANS FIYAT DUSUSU STOKLAR BITENE KADAR LISTEDE KALACAK -FIYAT KARARNAMESI GEREGI KOLONUNA 7 EKLENDI 3 OCAK 2017 TARIHLI FIYAT DEGERLENDIRME KOMISYONU KARARINA GORE DONEMSEL AVRO DEĞERİ 2,3421 TL OLARAK GUNCELLENMISTIR.  KAYNAK FIYATA BAGLI DSF ARTISI 14 SUBAT 2018 TARIHLI FIYAT DEGERLENDIRME KOMISYONU KARARINA GORE AVRO DEGERI 2,6934 TL OLARAK GUNCELLENMISTIR.  </t>
  </si>
  <si>
    <t>KOGENATE FS 250 IU IV ENJ. ICIN LIYOFILIZE TOZ ICEREN FLAKON</t>
  </si>
  <si>
    <t>REKOMBINANT ANTIHEMOFILIK FAKTOR</t>
  </si>
  <si>
    <t>LETROKS 2,5 MG 30 FILM TABLET</t>
  </si>
  <si>
    <t xml:space="preserve">REFERANS FIYAT DUSUSU STOKLAR BITENE KADAR LISTEDE KALACAK -FIYAT KARARNAMESI GEREGI KOLONUNA 7 EKLENDI 3 OCAK 2017 TARIHLI FIYAT DEGERLENDIRME KOMISYONU KARARINA GORE DONEMSEL AVRO DEĞERİ 2,3421 TL OLARAK GUNCELLENMISTIR.  KAYNAK FIYATA BAGLI DSF ARTISI 14 SUBAT 2018 TARIHLI FIYAT DEGERLENDIRME KOMISYONU KARARINA GORE AVRO DEGERI 2,6934 TL OLARAK GUNCELLENMISTIR.  </t>
  </si>
  <si>
    <t>LETROL 2,5 MG 30 FILM TABLET</t>
  </si>
  <si>
    <t xml:space="preserve">TEBLIGIN 5. MADDESI C BENDINE GORE FIYAT ARTISI STOKLAR BITENE KADAR LISTEDE KALACAK REFERANSTAN FIYAT DUSUSU 3 OCAK 2017 TARIHLI FIYAT DEGERLENDIRME KOMISYONU KARARINA GORE DONEMSEL AVRO DEĞERİ 2,3421 TL OLARAK GUNCELLENMISTIR.  KAYNAK FIYATA BAGLI DSF ARTISI 14 SUBAT 2018 TARIHLI FIYAT DEGERLENDIRME KOMISYONU KARARINA GORE AVRO DEGERI 2,6934 TL OLARAK GUNCELLENMISTIR.  </t>
  </si>
  <si>
    <t>G03FB01</t>
  </si>
  <si>
    <t>norgestrel and estrogen</t>
  </si>
  <si>
    <t>CYCLO-PROGYNOVA 21 DRAJE</t>
  </si>
  <si>
    <t>ESTRADIOL VALERAT + NORGESTREL</t>
  </si>
  <si>
    <t>4+0,5</t>
  </si>
  <si>
    <t>G03DA03</t>
  </si>
  <si>
    <t>hydroxyprogesterone</t>
  </si>
  <si>
    <t>PROLUTON DEPOT 500 MG/2ML 1 AMPUL</t>
  </si>
  <si>
    <t>HIDROKSIPROGESTERON KAPROAT</t>
  </si>
  <si>
    <t>LETU 2,5 MG 30 FILM KAPLI TABLET</t>
  </si>
  <si>
    <t>REFERANSTAN FIYAT ARTISI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2019 AVRO DEGERI GUNCELLEMEDEN ONCE KALDIRILMAK UZERE BAKANLAR KURULU KARARI GEREGI %2,5 DSF ARTISI VERILMISTIR.18 HAZIRAN 2018 TARIHLI FDK ILE DSF ARTISI VERILMISTIR. 18 HAZIRAN 2018 TARIHLI FDK ILE DSF ARTISI VERILMISTIR.</t>
  </si>
  <si>
    <t xml:space="preserve"> REFERANS ARTISI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t>
  </si>
  <si>
    <t>VENTAVIS 10 MCG/ML NEBULIZATOR ICIN SOLUSYON ICEREN 30 AMPUL</t>
  </si>
  <si>
    <t>MADOPAR 125 MG 30 TABLET</t>
  </si>
  <si>
    <t xml:space="preserve">JENERIGI PIYASAYA CIKTIGI ICIN %60 LIK REFERANSA GORE FIYATI DUZENLENMISTIR ESDEGERI KOLONU 1 OLARAK DUZENLENDI.FIYAT DUSUSU- FIRMA STOK ZARARLARINI KARSILAMAYI TAAHHUT ETMISTIR. REFERANS ARTISI 3 OCAK 2017 TARIHLI FIYAT DEGERLENDIRME KOMISYONU KARARINA GORE DONEMSEL AVRO DEĞERİ 2,3421 TL OLARAK GUNCELLENMISTIR. FIYAT DUSUSU- FIRMA STOK ZARARLARINI KARSILAMAYI TAAHHUT ETMISTIR.  14 SUBAT 2018 TARIHLI FIYAT DEGERLENDIRME KOMISYONU KARARINA GORE AVRO DEGERI 2,6934 TL OLARAK GUNCELLENMISTIR.  </t>
  </si>
  <si>
    <t>ULTRAVIST 370 100 ML SISE</t>
  </si>
  <si>
    <t>G01AF07</t>
  </si>
  <si>
    <t xml:space="preserve">GYNO-TRAVOGEN 600 MG 1 OVUL </t>
  </si>
  <si>
    <t>ANTIPAR 100/25/200 MG 100 FILM TABLET</t>
  </si>
  <si>
    <t>REFERANSTAN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</si>
  <si>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G03AC03</t>
  </si>
  <si>
    <t>levonorgestrel</t>
  </si>
  <si>
    <t>MIRENA RAHIM ICI SISTEM</t>
  </si>
  <si>
    <t>ANTIPAR 125/31,25/200 MG 100 FILM KAPLI TABLET</t>
  </si>
  <si>
    <t xml:space="preserve">REFERANSTAN FIYAT DUSUSU REFERANSTAN FIYAT ARTISI. 3 OCAK 2017 TARIHLI FIYAT DEGERLENDIRME KOMISYONU KARARINA GORE DONEMSEL AVRO DEĞERİ 2,3421 TL OLARAK GUNCELLENMISTIR.  14 SUBAT 2018 TARIHLI FIYAT DEGERLENDIRME KOMISYONU KARARINA GORE AVRO DEGERI 2,6934 TL OLARAK GUNCELLENMISTIR.  </t>
  </si>
  <si>
    <t>TRIQUILAR 21 DRAJE</t>
  </si>
  <si>
    <t>ANTIPAR 150/37,5/200 MG 100 FILM TABLET</t>
  </si>
  <si>
    <t>ANTIPAR 200/50/200 MG 100 FILM TABLET</t>
  </si>
  <si>
    <t>ANTIPAR 50/12,5/200 MG 100 FILM TABLET</t>
  </si>
  <si>
    <t xml:space="preserve">ANDROCUR-100 30 TABLET </t>
  </si>
  <si>
    <t>ANTIPAR 75/18,75/200 MG 100 FILM KAPLI TABLET</t>
  </si>
  <si>
    <t xml:space="preserve"> DSF %3TEN AZ DEGISTIGI ICIN REFERANS DUSUSU 3 OCAK 2017 TARIHLI FIYAT DEGERLENDIRME KOMISYONU KARARINA GORE DONEMSEL AVRO DEĞERİ 2,3421 TL OLARAK GUNCELLENMISTIR.  RESEN %3 DEN DOLAYI DSF DUSUSU 14 SUBAT 2018 TARIHLI FIYAT DEGERLENDIRME KOMISYONU KARARINA GORE AVRO DEGERI 2,6934 TL OLARAK GUNCELLENMISTIR.  </t>
  </si>
  <si>
    <t>P03AX01</t>
  </si>
  <si>
    <t>benzyl benzoate</t>
  </si>
  <si>
    <t>DOPALEVO 100/25/200 MG 100 FILM TABLET</t>
  </si>
  <si>
    <t>BENZOGALE  EMULSIYON 200 ML</t>
  </si>
  <si>
    <t>BENZIL BENZOAT</t>
  </si>
  <si>
    <t>BIOSEL</t>
  </si>
  <si>
    <t>DOPALEVO 125/31,25/200 MG 100 FILM KAPLI TABLET</t>
  </si>
  <si>
    <t>NEO-JUCODINE  150 ML SURUP</t>
  </si>
  <si>
    <t>DIFENHIDRAMIN HCL + EFEDRIN HCL+ TIYOKOL</t>
  </si>
  <si>
    <t>10+6,6+66,66</t>
  </si>
  <si>
    <t>DOPALEVO 150/37,5/200 MG 100 FILM KAPLI TABLET</t>
  </si>
  <si>
    <t>S03AA06</t>
  </si>
  <si>
    <t>gentamicin</t>
  </si>
  <si>
    <t>GENTHAVER OFT. %3 5 ML DAMLA</t>
  </si>
  <si>
    <t>DOPALEVO 200/50/200 MG 100 FILM TABLET</t>
  </si>
  <si>
    <t>S02AA14</t>
  </si>
  <si>
    <t>OTOMYGEN  5 MG 10 ML DAMLA</t>
  </si>
  <si>
    <t>B05Z</t>
  </si>
  <si>
    <t>DOPALEVO 50/12,5/200 MG 100 FILM TABLET</t>
  </si>
  <si>
    <t>hemodialytics and hemofiltrates</t>
  </si>
  <si>
    <t>KONSANTRE HEMODIYALIZ BIOSEL SOLUSYONU 10 LT</t>
  </si>
  <si>
    <t>HEMODIYALIZ SOLUSYONU</t>
  </si>
  <si>
    <t xml:space="preserve">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</si>
  <si>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 xml:space="preserve">RENDIALIZAT POTASYUMSUZ KONSANTRE HEMODIYALIZ SOL  10 LT  </t>
  </si>
  <si>
    <t>DOPALEVO 75/18,75/200 MG 100 FILM TABLET</t>
  </si>
  <si>
    <t>RENDIALIZAT GLUKOZSUZ KONSANTRE BIOSEL HEMODIYALIZ SOL 10 LT</t>
  </si>
  <si>
    <t>LEVOKAPON 100/25/200 MG 100 FILM TABLET</t>
  </si>
  <si>
    <t>RENDIALIZAT SOD. + 134 mEq/LT KONSANTRE HEMODIYALIZ SOL 10 LT</t>
  </si>
  <si>
    <t>LEVOKAPON 125/31,25/200 MG 100 FILM KAPLI TABLET</t>
  </si>
  <si>
    <t>RENDIALIZAT SOD. + 138 mEq/LT KONSANTRE HEMODIYALIZ SOL 10 LT</t>
  </si>
  <si>
    <t>LEVOKAPON 150/37,5/200 MG 100 FILM TABLET</t>
  </si>
  <si>
    <t>B05ZA</t>
  </si>
  <si>
    <t>Hemodialytics, concentrates</t>
  </si>
  <si>
    <t>BAZIK HEMODIYALIZ SOLUSYONU 10 LT</t>
  </si>
  <si>
    <t>LEVOKAPON 200/50/200 MG 100 FILM KAPLI TABLET</t>
  </si>
  <si>
    <t>ASIDIK HEMODIYALIZ SOLUSYONU 8 LT</t>
  </si>
  <si>
    <t>LEVOKAPON 50/12,5/200 MG 100 FILM TABLET</t>
  </si>
  <si>
    <t xml:space="preserve">REFERANS VE FIYAT DUZELTMESI 3 OCAK 2017 TARIHLI FIYAT DEGERLENDIRME KOMISYONU KARARINA GORE DONEMSEL AVRO DEĞERİ 2,3421 TL OLARAK GUNCELLENMISTIR.  14 SUBAT 2018 TARIHLI FIYAT DEGERLENDIRME KOMISYONU KARARINA GORE AVRO DEGERI 2,6934 TL OLARAK GUNCELLENMISTIR. </t>
  </si>
  <si>
    <t xml:space="preserve">REFERANS VE FIYAT DUZELTMESI 3 OCAK 2017 TARIHLI FIYAT DEGERLENDIRME KOMISYONU KARARINA GORE DONEMSEL AVRO DEĞERİ 2,3421 TL OLARAK GUNCELLENMISTIR.  14 SUBAT 2018 TARIHLI FIYAT DEGERLENDIRME KOMISYONU KARARINA GORE AVRO DEGERI 2,6934 TL OLARAK GUNCELLENMISTIR.  </t>
  </si>
  <si>
    <t>BAZIK HEMODIYALIZ SOLUSYONU 6 LT</t>
  </si>
  <si>
    <t>LEVOKAPON 75/18,75/200 MG 100 FILM KAPLI TABLET</t>
  </si>
  <si>
    <t>ASIDIK HEMODIYALIZ SOLUSYONU 5 LT</t>
  </si>
  <si>
    <t>STALEVO 100/25/200 MG 100 FILM TABLET</t>
  </si>
  <si>
    <t>KONSANTRE HEMODIYALIZ BIOSEL SOLUSYONU 3,43 LT</t>
  </si>
  <si>
    <t>STALEVO 125/31,25/200 MG 100 FILM KAPLI TABLET</t>
  </si>
  <si>
    <t>RENDIALIZAT GLUKOZSUZ KONSANTRE BIOSEL HEMODIYALIZ SOL 3,43 LT</t>
  </si>
  <si>
    <t>STALEVO 150/37,5/200 MG 100 FILM TABLET</t>
  </si>
  <si>
    <t>RENDIALIZAT SOD. + 134 mEq/LT KONSANTRE HEMODIYALIZ SOL 3,43 LT</t>
  </si>
  <si>
    <t>STALEVO 200/50/200 MG 100 FILM KAPLI TABLET</t>
  </si>
  <si>
    <t>RENDIALIZAT SOD. + 138 mEq/LT KONSANTRE HEMODIYALIZ SOL 3,43 LT</t>
  </si>
  <si>
    <t>STALEVO 50/12,5/200 MG 100 FILM TABLET</t>
  </si>
  <si>
    <t>RENDIALIZAT SOD. + 140 mEq/LT ASIDIK KONSANTRE HEMODIYALIZ SOL 8 LT</t>
  </si>
  <si>
    <t>STALEVO 75/18,75/200 MG 100 FILM KAPLI TABLET</t>
  </si>
  <si>
    <t xml:space="preserve">RENDIALIZAT SOD +140 mEq/LT BAZIK  KONSANTRE HEMODIYALIZ  SOL 10 LT  </t>
  </si>
  <si>
    <t>KEPPRA 100 MG/ML ORAL COZELTI 150 ML + 1 ML ENJEKTOR</t>
  </si>
  <si>
    <t xml:space="preserve">RENDIALIZAT SOD +140 mEq/LT ASIDIK  KONSANTRE HEMODIYALIZ SOL 10 LT   </t>
  </si>
  <si>
    <t>KEPPRA 100 MG/ML ORAL COZELTI 150 ML + 3 ML ENJEKTOR</t>
  </si>
  <si>
    <t>D08AG02</t>
  </si>
  <si>
    <t>povidone-iodine</t>
  </si>
  <si>
    <t>IYODERM TOPIKAL SOLUSYON 100 GR 1000 ML SISE</t>
  </si>
  <si>
    <t>KEPPRA 100 MG/ML ORAL COZELTI 300 ML</t>
  </si>
  <si>
    <t>S01GA02</t>
  </si>
  <si>
    <t>tetryzoline</t>
  </si>
  <si>
    <t>OPHTA OFT  %0,05  5 ML DAMLA</t>
  </si>
  <si>
    <t>TETRAHIDROZOLIN HCL</t>
  </si>
  <si>
    <t>KEPPRA 1000 MG 50 FILM TABLET</t>
  </si>
  <si>
    <t>ADRENALIN 1 MG BIOSEL 1 MLX100 AMPUL</t>
  </si>
  <si>
    <t xml:space="preserve">TEBLIGIN 6. MADDESI V BENDINE GORE FIYAT ARTISI 3 OCAK 2017 TARIHLI FIYAT DEGERLENDIRME KOMISYONU KARARINA GORE DONEMSEL AVRO DEĞERİ 2,3421 TL OLARAK GUNCELLENMISTIR.  14 SUBAT 2018 TARIHLI FIYAT DEGERLENDIRME KOMISYONU KARARINA GORE AVRO DEGERI 2,6934 TL OLARAK GUNCELLENMISTIR.  </t>
  </si>
  <si>
    <t>ADRENALIN 1/2 MG BIOSEL 1 MLX100 AMPUL</t>
  </si>
  <si>
    <t>KEPPRA 500 MG 50 FILM TABLET</t>
  </si>
  <si>
    <t>ADRENALIN 1/4 MG BIOSEL 1 MLX100 AMPUL</t>
  </si>
  <si>
    <t xml:space="preserve">TEBLIGIN 6. MADDESI V BENDINE GORE FIYAT ARTISI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</si>
  <si>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AMIKAVER 100 MG 2 MLX100 AMPUL</t>
  </si>
  <si>
    <t>AMIKAVER  250 MG 2ML X 1 AMPUL</t>
  </si>
  <si>
    <t>AMIKAVER 500 MG 2 MLX50 AMPUL</t>
  </si>
  <si>
    <t xml:space="preserve">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</si>
  <si>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AMIKAVER  500 MG 1 FLAKON</t>
  </si>
  <si>
    <t>LEVOPRONT 60 MG 20 TABLET</t>
  </si>
  <si>
    <t>FILINSEL 24 MG/ML 10 ML 100 AMPUL</t>
  </si>
  <si>
    <t>LEVOSOL FORT 60 MG / 5 ML SURUP (75ML)</t>
  </si>
  <si>
    <t>A03BA01</t>
  </si>
  <si>
    <t>atropine</t>
  </si>
  <si>
    <t>ATROPIN SULFAT 1 MG BIOSEL 1MLX100 AMPUL</t>
  </si>
  <si>
    <t>LUNGES 30 MG/5 ML 150 ML SURUP</t>
  </si>
  <si>
    <t>ATROPIN SULFAT 1/2 MG BIOSEL 1MLX100 AMPUL</t>
  </si>
  <si>
    <t>ATROPIN SULFAT 1/4 MG BIOSEL 1MLX100 AMPUL</t>
  </si>
  <si>
    <t>D07AC15</t>
  </si>
  <si>
    <t>BEKLAMET % 0,025  30 GR POMAD</t>
  </si>
  <si>
    <t>CRAVIT 500 MG 7 FILM TABLET</t>
  </si>
  <si>
    <t>BIOHES %6 INTRAVENOZ  500 ML SOLUSYON SETSIZ SISE</t>
  </si>
  <si>
    <t xml:space="preserve">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</si>
  <si>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BIOPLAZMA INTRAVENOZ INFUZYON SOL 500 ML SETSIZ SISE</t>
  </si>
  <si>
    <t>CRAVIT 750 MG 5 FILM TABLET</t>
  </si>
  <si>
    <t>BIOHES %10 INTRAVENOZ  500 ML SOLUSYON SETSIZ SISE</t>
  </si>
  <si>
    <t>LEBEL 750 MG 7 FILM TABLET</t>
  </si>
  <si>
    <t>GLUKOZ 1100 AMINOSEL SOL 500 ML SETSIZ SISE</t>
  </si>
  <si>
    <t>FRESELAMIN %10 1000 ML SETSIZ SISE</t>
  </si>
  <si>
    <t>LEVOXIMED %0,5 GOZ VE KULAK DAMLASI</t>
  </si>
  <si>
    <t>PERIFERAMIN AMINOASIT SOL 1000 ML SETSIZ</t>
  </si>
  <si>
    <t>FRESELAMIN %10 1000 ML SETLI SISE</t>
  </si>
  <si>
    <t>PERIFERAMIN AMINOASIT SOL 1000 ML SETLI</t>
  </si>
  <si>
    <t>BIOHES %6 INTRAVENOZ  500 ML SOLUSYON SETLI SISE</t>
  </si>
  <si>
    <t>BIOPLAZMA INTRAVENOZ INFUZYON SOL 500 ML SETLI SISE</t>
  </si>
  <si>
    <t>VICKS INHALER</t>
  </si>
  <si>
    <t>ERTES 72 1,5 MG 1 TABLET</t>
  </si>
  <si>
    <t>BIOHES %10 INTRAVENOZ  500 ML SOLUSYON SETLI SISE</t>
  </si>
  <si>
    <t>G03AA07</t>
  </si>
  <si>
    <t>CYBELLE 0,1 MG/0,02 MG 21 FILM KAPLI TABLET</t>
  </si>
  <si>
    <t>GLUKOZ-1100 AMINOSEL SOL 500 ML SETLI SISE</t>
  </si>
  <si>
    <t>DEKSAMET  0,05 MG 100 ML SURUP</t>
  </si>
  <si>
    <t>LEVERETTE 0,15 MG/0,03 MG 21 FILM KAPLI TABLET</t>
  </si>
  <si>
    <t>vitamin b complex, plain</t>
  </si>
  <si>
    <t>BEHEPTAL 500 DRAJE</t>
  </si>
  <si>
    <t xml:space="preserve">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</si>
  <si>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BEHEPTAL 2 CCX100 AMPUL</t>
  </si>
  <si>
    <t>AIRPASS 5/10 MG 30 FILM KAPLI TABLET</t>
  </si>
  <si>
    <t>METORFAN 20 DRAJE</t>
  </si>
  <si>
    <t>15+20+15</t>
  </si>
  <si>
    <t>AIRPASS 5/10 MG 90 FILM KAPLI TABLET</t>
  </si>
  <si>
    <t>TEBLIGIN 6 S MADDESINE GORE FIYAT KORUMALI URUN OLARAK DUZELTILDI -EKK KARARINA ISTINADEN VERILEN DSF ARTISLARI GRF'YE YANSITILMISTIR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2019 AVRO DEGERI GUNCELLEMEDEN ONCE KALDIRILMAK UZERE BAKANLAR KURULU KARARI GEREGI %2,5 DSF ARTISI VERILMISTIR.</t>
  </si>
  <si>
    <t>BIOFLEKS 20MEQ/L KCL%5DEK  1000 ML SOLUSYON SETSIZ</t>
  </si>
  <si>
    <t>CETMONT 10 MG/5 MG FILM KAPLI TABLET (30 FILM KAPLI TABLET)</t>
  </si>
  <si>
    <t>ETKEN MADDE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</si>
  <si>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BIOFLEKS 40MEQ/L KCL%5DEK  1000 ML SOLUSYON SETSIZ</t>
  </si>
  <si>
    <t>BIOFLEKS 30MEQ/L KCL%5DEK  1000 ML SOLUSYON SETSIZ</t>
  </si>
  <si>
    <t>IZOMIX 1/3 250 ML SOL SETSIZ SISE</t>
  </si>
  <si>
    <t>IZOMIX 1/4   250 ML SOL SETLI SISE</t>
  </si>
  <si>
    <t>LEVMONT 2,5/4 MG TOZ ICEREN SASE (30 SASE)</t>
  </si>
  <si>
    <t>IZOMIX 1/4   250 ML SOL SETSIZ SISE</t>
  </si>
  <si>
    <t>IZOMIX 1/3 250 ML SOL SETLI SISE</t>
  </si>
  <si>
    <t>%5 DEKSTROZ %0,2 SODYUM KLORUR SOLUSYON 250 ML SETLI SISE</t>
  </si>
  <si>
    <t>5+0,2</t>
  </si>
  <si>
    <t>BENISON 2 ML 100 AMPUL</t>
  </si>
  <si>
    <t>BITIRON 50 MCG/12.5 MCG TABLET</t>
  </si>
  <si>
    <t>VAZODIL 75 MG 50 DRAJE</t>
  </si>
  <si>
    <t>antiinflammatory preparations, non-steroids for topical use</t>
  </si>
  <si>
    <t>N03AD01</t>
  </si>
  <si>
    <t>ethosuximide</t>
  </si>
  <si>
    <t>PETIMID 250 MG 50 KAPSUL</t>
  </si>
  <si>
    <t>ETOSUKSIMID</t>
  </si>
  <si>
    <t>SULIDIN PLUS LIKIT JEL  50 G</t>
  </si>
  <si>
    <t xml:space="preserve">REFERANS BILGISI GIRILDI 3 OCAK 2017 TARIHLI FIYAT DEGERLENDIRME KOMISYONU KARARINA GORE DONEMSEL AVRO DEĞERİ 2,3421 TL OLARAK GUNCELLENMISTIR.  14 SUBAT 2018 TARIHLI FIYAT DEGERLENDIRME KOMISYONU KARARINA GORE AVRO DEGERI 2,6934 TL OLARAK GUNCELLENMISTIR.  </t>
  </si>
  <si>
    <t>GASTOVER 40 MG 30 TABLET</t>
  </si>
  <si>
    <t>GASTOVER 40 MG 60 TABLET</t>
  </si>
  <si>
    <t>CEK CUMHURIYETI</t>
  </si>
  <si>
    <t>B05BA03</t>
  </si>
  <si>
    <t>carbohydrates</t>
  </si>
  <si>
    <t>FRUKTOZ %5 500 ML SOL SETSIZ SISE</t>
  </si>
  <si>
    <t>FRUKTOZ</t>
  </si>
  <si>
    <t>C01BB01</t>
  </si>
  <si>
    <t>FRUKTOZ %10 500 ML SOL SETSIZ SISE</t>
  </si>
  <si>
    <t>FRUKTOZ %5 1000 ML SOL SETSIZ SISE</t>
  </si>
  <si>
    <t>N01BB02</t>
  </si>
  <si>
    <t>VEMCAINE PUMP SPREY %10 50 ML SISE</t>
  </si>
  <si>
    <t>FRUKTOZ %5 1000 ML SOL SETLI SISE</t>
  </si>
  <si>
    <t>combinations </t>
  </si>
  <si>
    <t>EMLA %5 KREM (5 GR 5 ADET)</t>
  </si>
  <si>
    <t>BIOFLEKS %5 FRUKTOZ 100 ML SOLUSYON (PVC TORBA) SETSIZ</t>
  </si>
  <si>
    <t>BIOFLEKS %5 FRUKTOZ SUDAKI SOL   500 ML SETLI</t>
  </si>
  <si>
    <t>LIDORIN %5 1 ADET 5 G TUP</t>
  </si>
  <si>
    <t>FRUKTOZ %5 500 ML SOL SETLI SISE</t>
  </si>
  <si>
    <t>LIDORIN KREM (5 GR 5 ADET)</t>
  </si>
  <si>
    <t>FRUKTOZ %10 500 ML SOL SETLI SISE</t>
  </si>
  <si>
    <t>CALGEL 20 GR JEL</t>
  </si>
  <si>
    <t>LIDOKAIN HCL + SETILPIRIDINYUM</t>
  </si>
  <si>
    <t>R02AA06</t>
  </si>
  <si>
    <t>cetylpyridinium</t>
  </si>
  <si>
    <t>MEBUCAIN NANELI 20 PASTIL</t>
  </si>
  <si>
    <t>BIOFLEKS %5 FRUKTOZ SUDAKI SOL 1000 ML SETLI</t>
  </si>
  <si>
    <t>1+2</t>
  </si>
  <si>
    <t>TEBLIGIN 5. MADDESI C BENDINE GORE FIYAT ARTISI STOKLAR BITENE KADAR LISTEDE KALACAK REFERANSTAN FIYAT ARTISI.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ARTISINA BAGLI DSF ARTISI</t>
  </si>
  <si>
    <t>BIOFLEKS %5 FRUKTOZ  1000 ML SOLUSYON SETSIZ</t>
  </si>
  <si>
    <t>PROCTO-GLYVENOL %5+ %2 KREM (30 G TUP)</t>
  </si>
  <si>
    <t>BIOFLEKS %5 FRUKTOZ 500 ML SOLUSYON SETSIZ</t>
  </si>
  <si>
    <t>TRAJENTA 5 MG FILM KAPLI TABLET</t>
  </si>
  <si>
    <t>TRAJENTA DUO 2,5 MG/1000 MG 60 FILM KAPLI TABLET</t>
  </si>
  <si>
    <t>BIOFLEKS %5 FRUKTOZ SUDAKI SOL (PVC TORBA)  100 ML SETLI</t>
  </si>
  <si>
    <t>TRAJENTA DUO 2,5 MG/850 MG 60 FILM KAPLI TABLET</t>
  </si>
  <si>
    <t>UREVER 20 MG/2 ML 100 ML AMPUL</t>
  </si>
  <si>
    <t>LINEDOR 600 MG/300 ML I.V. INFUZYON ICIN COZELTI ICEREN FLAKON</t>
  </si>
  <si>
    <t>J01GB03</t>
  </si>
  <si>
    <t>GENTHAVER 20 MG 2MLX100 AMPUL</t>
  </si>
  <si>
    <t>GENTHAVER 40 MG 1MLX50 AMPUL</t>
  </si>
  <si>
    <t>GENTHAVER 80 MG 2MLX100 AMPUL</t>
  </si>
  <si>
    <t>N05AD01</t>
  </si>
  <si>
    <t>haloperidol</t>
  </si>
  <si>
    <t>SEDAPERIDOL 5 MG 1 MLX100 AMPUL</t>
  </si>
  <si>
    <t xml:space="preserve">ISIM DUZELTMESI 3 OCAK 2017 TARIHLI FIYAT DEGERLENDIRME KOMISYONU KARARINA GORE DONEMSEL AVRO DEĞERİ 2,3421 TL OLARAK GUNCELLENMISTIR.  14 SUBAT 2018 TARIHLI FIYAT DEGERLENDIRME KOMISYONU KARARINA GORE AVRO DEGERI 2,6934 TL OLARAK GUNCELLENMISTIR.  </t>
  </si>
  <si>
    <t>TEMSOFEN  200 MG 20 DRAJE</t>
  </si>
  <si>
    <t>LYNOZID 600 MG/300 ML I.V. INFUZYON ICIN COZELTI ICEREN FLAKON</t>
  </si>
  <si>
    <t>NODIZIL 600MG/300 ML IV INFUZYON ICIN COZELTI</t>
  </si>
  <si>
    <t>KSILIDIN 30 GR POMAD</t>
  </si>
  <si>
    <t>ARITMAL %2 5MLX100 AMPUL</t>
  </si>
  <si>
    <t>POLINOKSID 2 MG/ML IV INFUZYON ICIN COZELTI</t>
  </si>
  <si>
    <t>ZIZOLID 100 MG/5 ML ORAL SUSPANSIYON HAZILAMAK ICIN KURU TOZ, 150 ML</t>
  </si>
  <si>
    <t>ARITMAL %10 5MLX100 AMPUL</t>
  </si>
  <si>
    <t>ARITMAL %2 2MLX100 AMPUL</t>
  </si>
  <si>
    <t>N01BB52</t>
  </si>
  <si>
    <t>lidocaine, combinations</t>
  </si>
  <si>
    <t>JETOSEL 2 ML 100 AMPUL</t>
  </si>
  <si>
    <t>LIDOKAIN HCL + ADRENALIN BITARTARAT</t>
  </si>
  <si>
    <t>B05BC01</t>
  </si>
  <si>
    <t>mannitol</t>
  </si>
  <si>
    <t>MANNITOL %20 250 ML SOL SETLI SISE</t>
  </si>
  <si>
    <t>LONQUEX 6 MG/0,6 ML KULLANIMA HAZIR DOLU ENJEKTOR(1 ADET)</t>
  </si>
  <si>
    <t>VICTOZA 6,0 MG/ML 1 KULLANIMA HAZIR DOLU ENJEKSIYON KALEMI</t>
  </si>
  <si>
    <t>MANNITOL %20 250 ML SOL SETSIZ SISE</t>
  </si>
  <si>
    <t>RILACE 10 MG 28 TABLET</t>
  </si>
  <si>
    <t>B02BA02</t>
  </si>
  <si>
    <t>menadione</t>
  </si>
  <si>
    <t>VI-PLEX K  10 MG 3 AMPUL</t>
  </si>
  <si>
    <t>RILACE 20 MG 28 TABLET</t>
  </si>
  <si>
    <t>ESDEGER KODU DUZELTILDI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</si>
  <si>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VI-PLEX K 10 MG 2MLX100 AMPUL</t>
  </si>
  <si>
    <t xml:space="preserve">ESDEGER KODU DUZELTILDI 3 OCAK 2017 TARIHLI FIYAT DEGERLENDIRME KOMISYONU KARARINA GORE DONEMSEL AVRO DEĞERİ 2,3421 TL OLARAK GUNCELLENMISTIR.  14 SUBAT 2018 TARIHLI FIYAT DEGERLENDIRME KOMISYONU KARARINA GORE AVRO DEGERI 2,6934 TL OLARAK GUNCELLENMISTIR.  </t>
  </si>
  <si>
    <t>RILACE PLUS 20/12,5 MG 28 TABLET</t>
  </si>
  <si>
    <t>VI-PLEX K 20 MG 2MLX100 AMPUL</t>
  </si>
  <si>
    <t xml:space="preserve">ESDEGER KODU DUZELTILDI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</si>
  <si>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LITHURIL 300 MG 100 KAPSUL</t>
  </si>
  <si>
    <t>VI-PLEX K 20 MG 2MLX5 AMPUL</t>
  </si>
  <si>
    <t>ESDEGER KODU DUZELTILDI -SATIS IZNI ALDIKTAN SONRA PAZARA SUNULABILIR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</si>
  <si>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LIYOFILIZE EPOETIN BETA</t>
  </si>
  <si>
    <t>NOVOPYRINE  500 MG 20 TABLET</t>
  </si>
  <si>
    <t>NEORECORMON  2000 IU 6 HAZIR SIRINGA</t>
  </si>
  <si>
    <t>13 KASIM 2014 TARIHINDE TOPLANAN FIYAT DEGERLENDIRME KOMISYONU KARARLARINA GORE FIYAT DÜZENLENMESİNE KARAR VERİLMİŞTİR -FIYAT KARARNAMESI GEREGI KOLONUNA 7 EKLENDI REFERANS DUSUSU. 3 OCAK 2017 TARIHLI FIYAT DEGERLENDIRME KOMISYONU KARARINA GORE DONEMSEL AVRO DEĞERİ 2,3421 TL OLARAK GUNCELLENMISTIR.  14 SUBAT 2018 TARIHLI FIYAT DEGERLENDIRME KOMISYONU KARARINA GORE AVRO DEGERI 2,6934 TL OLARAK GUNCELLENMISTIR.   GERCEK KAYNAK FIYAT ARTISI</t>
  </si>
  <si>
    <t>NOVOPYRINE 2 MLX100 AMPUL</t>
  </si>
  <si>
    <t>NEORECORMON  5000 IU 6 HAZIR SIRINGA</t>
  </si>
  <si>
    <t>13 KASIM 2014 TARIHINDE TOPLANAN FIYAT DEGERLENDIRME KOMISYONU KARARLARINA GORE FIYAT DÜZENLENMESİNE KARAR VERİLMİŞTİR -FIYAT KARARNAMESI GEREGI KOLONUNA 7 EKLENDI REFERANSTAN FIYAT ARTISI DSF %3 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DUSUSUNE BAGLI DSF DUSUSU</t>
  </si>
  <si>
    <t>CAPSIGEL  30 GR POMAD</t>
  </si>
  <si>
    <t>METIL SALISILAT + OLEOREZIN KAPSIKUM</t>
  </si>
  <si>
    <t>EKK  KARARINA ISTINADEN VERILEN DSF ARTISLARI GRF'YE YANSITILMISTIR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2019 AVRO DEGERI GUNCELLEMEDEN ONCE KALDIRILMAK UZERE BAKANLAR KURULU KARARI GEREGI %2,5 DSF ARTISI VERILMISTIR.</t>
  </si>
  <si>
    <t>EMOCLOT DI FAKTOR VIII 1000 IU 1 FLAKON</t>
  </si>
  <si>
    <t>UTESEL 0,2 MG 1 ML 50 AMPUL</t>
  </si>
  <si>
    <t>TIROMEL 25 MCG 100 TABLET</t>
  </si>
  <si>
    <t>SODINAX  275 MG 10 TABLET</t>
  </si>
  <si>
    <t>SODINAX  275 MG 20 TABLET</t>
  </si>
  <si>
    <t>SODINAX FORT  550 MG 10 TABLET</t>
  </si>
  <si>
    <t>SODINAX FORT  550 MG 20 TABLET</t>
  </si>
  <si>
    <t>LUCRIN DEPOT 1 AY IM/SC 3,75 MG KULLANIMA HAZIR TOZ VE COZUCU ICEREN CIFT BOLMELI ENJEKTOR</t>
  </si>
  <si>
    <t>J01DD62</t>
  </si>
  <si>
    <t>cefoperazone, combinations</t>
  </si>
  <si>
    <t>SULPERAZON 2 GR/1 GR IM/IV ENJ. COZ. ICIN TOZ ICEREN FLAKON</t>
  </si>
  <si>
    <t>2000+1000</t>
  </si>
  <si>
    <t xml:space="preserve">AVUSTURYA BULGARISTAN </t>
  </si>
  <si>
    <t>LUCRIN DEPOT 3 AY IM/SC 11,25 MG KULLANIMA HAZIR TOZ VE COZUCU ICEREN CIFT BOLMELI ENJEKTOR</t>
  </si>
  <si>
    <t xml:space="preserve">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</si>
  <si>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SULPERAZON IM LID. 1 GR 1 FLAKON</t>
  </si>
  <si>
    <t>SULPERAZON 1 GR 1 FLAKON</t>
  </si>
  <si>
    <t>COZAAR 50 MG 28 TABLET</t>
  </si>
  <si>
    <t>RUMAZOLIDIN  250 MG 20 DRAJE</t>
  </si>
  <si>
    <t>EKLIPS 50 MG 28 FILM TABLET</t>
  </si>
  <si>
    <t>RUMAZOLIDIN FORT 500 MG 20 DRAJE</t>
  </si>
  <si>
    <t>LOSARTIL 50 MG 28 FILM TABLET</t>
  </si>
  <si>
    <t>M02AA12</t>
  </si>
  <si>
    <t>RUMAZOLIDIN 0,1 GR  50 GR JEL</t>
  </si>
  <si>
    <t>LOXIBIN 50 MG 28 FILM TABLET</t>
  </si>
  <si>
    <t>A03AD01</t>
  </si>
  <si>
    <t>papaverine</t>
  </si>
  <si>
    <t>PAPAVERINE HCL 60 MG 20 TABLET</t>
  </si>
  <si>
    <t>SARILEN 50 MG 28 FILM TABLET</t>
  </si>
  <si>
    <t>TEMSALJIN  500 MG 20 TABLET</t>
  </si>
  <si>
    <t>LOSAPRES PLUS 50/12,5 MG 28 FILM TABLET</t>
  </si>
  <si>
    <t>BIOPERITONAL DIYALIZ SOLUSYONU % 3,86 GLUKOZLU 5000 ML</t>
  </si>
  <si>
    <t>BIOPERITONAL DIYALIZ SOLUSYONU % 1,36 GLUKOZLU 5000 ML</t>
  </si>
  <si>
    <t>LUVERIS 75 IU LIYOFILIZE TOZ ICEREN 1 FLAKON</t>
  </si>
  <si>
    <t>BIOPERITONAL DIYALIZ SOLUSYONU % 2,27 GLUKOZLU 5000 ML</t>
  </si>
  <si>
    <t>MAGVITAL 365 MG GRANUL ICEREN SASE (30 SASE)</t>
  </si>
  <si>
    <t>PERIT.DIA  1000 ML SOLUSYON SISE</t>
  </si>
  <si>
    <t>A12CC10</t>
  </si>
  <si>
    <t>magnesium oxide</t>
  </si>
  <si>
    <t>MAGNORM 365 MG 30 EFERVESAN TABLET</t>
  </si>
  <si>
    <t xml:space="preserve">BIOPERITONAL DIYALIZ SOLUSYONU B%3.86 GLUKOZLU  1000 ML </t>
  </si>
  <si>
    <t>B05CX04</t>
  </si>
  <si>
    <t>REZOSEL %5 MANNITOL IRRIGASYON SOLUSYONU 3000 ML SETLI</t>
  </si>
  <si>
    <t xml:space="preserve">BIOPERITONAL DIYALIZ SOLUSYONU %1.36 GLUKOZLU  1000 ML </t>
  </si>
  <si>
    <t>REZOSEL %5 MANNITOL IRRIGASYON SOLUSYONU 3000 ML SETSIZ</t>
  </si>
  <si>
    <t xml:space="preserve">BIOPERITONAL DIYALIZ SOLUSYONU %2.27 GLUKOZLU  1000 ML </t>
  </si>
  <si>
    <t>OPSUMIT 10 MG 28 FILM KAPLI TABLET</t>
  </si>
  <si>
    <t>BIOPERITONAL DIYALIZ SOLUSYONU %3.86  2000 ML SOLUSYON</t>
  </si>
  <si>
    <t>DUSKONAL 200 MG RETARD 30 KAPSUL</t>
  </si>
  <si>
    <t xml:space="preserve">BIOPERITONAL DIYALIZ SOLUSYONU  %1.36 GLUKOZLU 2000 ML </t>
  </si>
  <si>
    <t>DUSPATALIN RETARD 200 MG 30 KAPSUL</t>
  </si>
  <si>
    <t>MEGACE 160 MG 30 TABLET</t>
  </si>
  <si>
    <t xml:space="preserve">BIOPERITONAL DIYALIZ SOLUSYONU %2.27 GLUKOZLU 2000 ML  </t>
  </si>
  <si>
    <t>DOTAREM 0.5 MMOL/ML ENJEKSIYONLUK COZELTI ICEREN FLAKON 10 ML 1 FLAKON</t>
  </si>
  <si>
    <t>BIOPERITONAL DIYALIZ SOLUSYONU%2.27 GLUKOZLU  5000 ML</t>
  </si>
  <si>
    <t>DOTAREM 0.5 MMOL/ML ENJEKSIYONLUK COZELTI ICEREN FLAKON 15 ML 1 FLAKON</t>
  </si>
  <si>
    <t>BIOPERITONEAL DIYALIZ SOLUSYONU %3.86 GLUKOZLU 5000 ML</t>
  </si>
  <si>
    <t>DOTAREM 0.5 MMOL/ML ENJEKSIYONLUK COZELTI ICEREN FLAKON 20 ML 1 FLAKON</t>
  </si>
  <si>
    <t xml:space="preserve">BIOPERITONAL DIYALIZ SOLUSYONU %1.36 GLUKOZLU  5000 ML </t>
  </si>
  <si>
    <t>M03BA01</t>
  </si>
  <si>
    <t>phenprobamate</t>
  </si>
  <si>
    <t>GAMAL 400 MG DRAJE</t>
  </si>
  <si>
    <t>PHENPROBAMAT</t>
  </si>
  <si>
    <t>A11HA02</t>
  </si>
  <si>
    <t>pyridoxine (vit B6)</t>
  </si>
  <si>
    <t>VI-PLEX B6 250 MG 3 AMPUL</t>
  </si>
  <si>
    <t>PIRIDOKSIN HCL</t>
  </si>
  <si>
    <t>TEBLIGIN 6. MADDESI V BENDINE GORE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</si>
  <si>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B05XA01</t>
  </si>
  <si>
    <t>potassium chloride</t>
  </si>
  <si>
    <t>POTASYUM KLORUR %7,5 BIOSEL 10 MLX100 AMPUL</t>
  </si>
  <si>
    <t>POTASYUM KLORUR %22,5 BIOSEL 10 MLX100 AMPUL</t>
  </si>
  <si>
    <t>ALMENTA 10 MG 100 FILM TABLET</t>
  </si>
  <si>
    <t>BIOFLEKS %20 MEQ/L POTASYUM KLORUR BIOSEL %5 DEKSTROZ SUDAKI SOL 1000 ML SETLI</t>
  </si>
  <si>
    <t>POTASYUM KLORUR + DEKSTROZ</t>
  </si>
  <si>
    <t>ALMENTA 10 MG 28 FILM KAPLI TABLET</t>
  </si>
  <si>
    <t>BIOFLEKS %40 MEQ/L POTASYUM KLORUR BIOSEL %5 DEKSTROZ SUDAKI SOL 1000 ML SETLI</t>
  </si>
  <si>
    <t>ALZANT 10 MG FILM KAPLI TABLET (100 TABLET)</t>
  </si>
  <si>
    <t>BIOFLEKS %30 MEQ/L POTASYUM KLORUR BIOSEL %5 DEKSTROZ SUDAKI SOL 1000 ML SETLI</t>
  </si>
  <si>
    <t>ALZANT 10 MG FILM KAPLI TABLET (30 TABLET)</t>
  </si>
  <si>
    <t>BIOFLEKS %20 MEQ/L POTASYUM KLORUR BIOSEL %5 DEKSTROZ SUDAKI SOL 100 ML SETLI</t>
  </si>
  <si>
    <t>ALZANT 10 MG FILM KAPLI TABLET (50 TABLET)</t>
  </si>
  <si>
    <t>BIOFLEKS %30 MEQ/L POTASYUM KLORUR BIOSEL %5 DEKSTROZ SUDAKI SOL 100 ML SETLI</t>
  </si>
  <si>
    <t>ALZMEX 10 MG 100 FILM TABLET</t>
  </si>
  <si>
    <t>BIOFLEKS %40 MEQ/L POTASYUM KLORUR BIOSEL %5 DEKSTROZ SUDAKI SOL 100 ML SETLI</t>
  </si>
  <si>
    <t>ALZMEX 10 MG 30 FILM TABLET</t>
  </si>
  <si>
    <t>BIOFLEKS 10 MEQ/L POTASYUM KLORUR %5 DEKSTROZ SOLUSYONU 500 ML SETLI</t>
  </si>
  <si>
    <t>POTASYUM KLORUR + GLUKOZ MONOHIDRAT</t>
  </si>
  <si>
    <t>BIOFLEKS 10 MEQ/L POTASYUM KLORUR %5 DEKSTROZ SOLUSYONU 1000 ML SETLI</t>
  </si>
  <si>
    <t>BIOFLEKS 10 MEQ/L POTASYUM KLORUR %5 DEKSTROZ SOLUSYONU 1000 ML SETSIZ</t>
  </si>
  <si>
    <t>DEMAX 20 MG 28 FILM TABLET</t>
  </si>
  <si>
    <t>BIOFLEKS 10 MEQ/L POTASYUM KLORUR %5 DEKSTROZ SOLUSYONU 500 ML SETSIZ</t>
  </si>
  <si>
    <t>EBIXA 10 MG 100 TABLET</t>
  </si>
  <si>
    <t>EBIXA 10 MG 50 FILM TABLET</t>
  </si>
  <si>
    <t>VI-PLEX B6 250 MG 5MLX100 AMPUL</t>
  </si>
  <si>
    <t>PRIDOKSIN HCL</t>
  </si>
  <si>
    <t>EBIXA 20 MG 28 FILM TABLET</t>
  </si>
  <si>
    <t>CIPROLON  250 MG 10 TABLET</t>
  </si>
  <si>
    <t>EBIXA 20 MG 84 FILM TABLET</t>
  </si>
  <si>
    <t>VI-PLEX B12 1000 MCG 1 MLX100 AMPUL</t>
  </si>
  <si>
    <t>B05XA03</t>
  </si>
  <si>
    <t>sodium chloride</t>
  </si>
  <si>
    <t>IZOTONIK SODYUM KLORUR %0,9 BIOSEL SOL 2MLX100 AMPUL</t>
  </si>
  <si>
    <t>EBIXA 5 MG/BASIS ORAL SOLUSYON 100 ML</t>
  </si>
  <si>
    <t>SODIUM CHLORIDE</t>
  </si>
  <si>
    <t>IZOTONIK SODYUM KLORUR %0,9 BIOSEL SOL 5MLX100 AMPUL</t>
  </si>
  <si>
    <t>EBIXA 5 MG/BASIS ORAL SOLUSYON 50 ML</t>
  </si>
  <si>
    <t>IZOTONIK SODYUM KLORUR BIOSEL SOL %0,9   250 ML SETLI SISE</t>
  </si>
  <si>
    <t xml:space="preserve">%0,9 SODYUM KLORUR    250 ML SOLUSYON SETSIZ </t>
  </si>
  <si>
    <t>B05XA</t>
  </si>
  <si>
    <t>Electrolyte solutions</t>
  </si>
  <si>
    <t>1/6 MOLAR SODYUM LAKTAT      500 ML SOLUSYON SETSIZ  SISE</t>
  </si>
  <si>
    <t>SODYUM LAKTAT</t>
  </si>
  <si>
    <t>1/6 MOLAR SODYUM LAKTAT    1000 ML SOLUSYON SETSIZ SISE</t>
  </si>
  <si>
    <t>MELANDA 20 MG 28 FILM TABLET</t>
  </si>
  <si>
    <t>1/6 MOLAR SODYUM LAKTAT    1000 ML SOLUSYON SETLI SISE</t>
  </si>
  <si>
    <t>1/6 MOLAR SODYUM LAKTAT      500 ML SOLUSYON SETLI  SISE</t>
  </si>
  <si>
    <t>BIOFLEKS TEOSEL-400 ENJEKTABL SOLUSYONU 500 ML SETLI</t>
  </si>
  <si>
    <t>BIOFLEKS TEOSEL-400 ENJEKTABL SOLUSYONU 500 ML SETSIZ</t>
  </si>
  <si>
    <t>STOKLARI BITENE KADAR LISTEDE KALACAK RESEN REFERANS DUSUSU REFERANS GUNCELLEME. 3 OCAK 2017 TARIHLI FIYAT DEGERLENDIRME KOMISYONU KARARINA GORE DONEMSEL AVRO DEĞERİ 2,3421 TL OLARAK GUNCELLENMISTIR.  KAYNAK FIYATA BAGLI DSF DUSUSU KAYNAK ULKE DUZELTME. 14 SUBAT 2018 TARIHLI FIYAT DEGERLENDIRME KOMISYONU KARARINA GORE AVRO DEGERI 2,6934 TL OLARAK GUNCELLENMISTIR.   GERCEK KAYNAK FIYAT DUSUSUNE BAGLI DSF DUSUSU</t>
  </si>
  <si>
    <t>COTRIVER   30 TABLET</t>
  </si>
  <si>
    <t>COTRIVER 100 ML SUSPANSIYON</t>
  </si>
  <si>
    <t>COTRIVER FORT  20 TABLET</t>
  </si>
  <si>
    <t>MENACTRA 0,5 ML IM ENJEKSIYONLUK COZELTI ICEREN 1 FLAKON</t>
  </si>
  <si>
    <t>A11HA03</t>
  </si>
  <si>
    <t>tocopherol (vit E)</t>
  </si>
  <si>
    <t>VI-PLEX E 300 MG 2 CC 5 AMPUL</t>
  </si>
  <si>
    <t>BEN-GAY %10+%15 MERHEM (50 GR)</t>
  </si>
  <si>
    <t>EKLEME, YENI URUN (SATIS IZNI ALDIKTAN SONRA PAZARA SUNULABILIR) -EKK KARARINA ISTINADEN VERILEN DSF ARTISLARI GRF'YE YANSITILMISTIR 3 OCAK 2017 TARIHLI FIYAT DEGERLENDIRME KOMISYONU KARARINA GORE DONEMSEL AVRO DEĞERİ 2,3421 TL OLARAK GUNCELLENMISTIR. URUN BARKOD DUZELTME.  14 SUBAT 2018 TARIHLI FIYAT DEGERLENDIRME KOMISYONU KARARINA GORE AVRO DEGERI 2,6934 TL OLARAK GUNCELLENMISTIR.  2019 AVRO DEGERI GUNCELLEMEDEN ONCE KALDIRILMAK UZERE BAKANLAR KURULU KARARI GEREGI %2,5 DSF ARTISI VERILMISTIR.</t>
  </si>
  <si>
    <t>BENOVIT  30 TABLET</t>
  </si>
  <si>
    <t>KAMFOLIN 150 MG/G+100 MG/G MERHEM, 50 GR</t>
  </si>
  <si>
    <t>BEHEPTAL  20 DRAJE</t>
  </si>
  <si>
    <t>KAMFOLIN 50 GR POMAD</t>
  </si>
  <si>
    <t>DROPIA 45 MG 30 TABLET</t>
  </si>
  <si>
    <t xml:space="preserve">STOKLARI BITENE KADAR LISTEDE KALACAK RESEN REFERANSTAN FIYAT DUSUSU REFERANS GUNCELLEME. 3 OCAK 2017 TARIHLI FIYAT DEGERLENDIRME KOMISYONU KARARINA GORE DONEMSEL AVRO DEĞERİ 2,3421 TL OLARAK GUNCELLENMISTIR.  KAYNAK FIYATA BAGLI DSF DUSUSU 14 SUBAT 2018 TARIHLI FIYAT DEGERLENDIRME KOMISYONU KARARINA GORE AVRO DEGERI 2,6934 TL OLARAK GUNCELLENMISTIR.  </t>
  </si>
  <si>
    <t>DROPIA 15 MG 30 TABLET</t>
  </si>
  <si>
    <t>MERPURIN 50 MG 25 TABLET</t>
  </si>
  <si>
    <t xml:space="preserve">MERCAPTOPURIN </t>
  </si>
  <si>
    <t xml:space="preserve">STOKLARI BITENE KADAR LISTEDE KALACAK REFERANS GUNCELLEME. 3 OCAK 2017 TARIHLI FIYAT DEGERLENDIRME KOMISYONU KARARINA GORE DONEMSEL AVRO DEĞERİ 2,3421 TL OLARAK GUNCELLENMISTIR.  KAYNAK FIYATA BAGLI DSF DUSUSU 14 SUBAT 2018 TARIHLI FIYAT DEGERLENDIRME KOMISYONU KARARINA GORE AVRO DEGERI 2,6934 TL OLARAK GUNCELLENMISTIR.  </t>
  </si>
  <si>
    <t>EVOLVIA LF, 400 G</t>
  </si>
  <si>
    <t>MERONEM 1 GR IV ENJ. ICIN TOZ ICEREN 1 FLAKON</t>
  </si>
  <si>
    <t>MEROZAN 1 GR ENJEKTABL TOZ ICEREN FLAKON (10 FLAKON)</t>
  </si>
  <si>
    <t xml:space="preserve">EKLEME, YENI URUN 3 OCAK 2017 TARIHLI FIYAT DEGERLENDIRME KOMISYONU KARARINA GORE DONEMSEL AVRO DEĞERİ 2,3421 TL OLARAK GUNCELLENMISTIR.  GERCEK KAYNAK FIYAT GUNCELLEME 14 SUBAT 2018 TARIHLI FIYAT DEGERLENDIRME KOMISYONU KARARINA GORE AVRO DEGERI 2,6934 TL OLARAK GUNCELLENMISTIR.  </t>
  </si>
  <si>
    <t>H02AB03</t>
  </si>
  <si>
    <t>ULTRALAN ORAL   5 MG 10 TABLET</t>
  </si>
  <si>
    <t>FLUOKORTOLON</t>
  </si>
  <si>
    <t>ULTRALAN ORAL 20 MG 10 TABLET</t>
  </si>
  <si>
    <t>PENTASA 500 MG 100 UZATILMIS SALIM TABLET</t>
  </si>
  <si>
    <t>ITALYA PORTEKIZ</t>
  </si>
  <si>
    <t xml:space="preserve">FIYAT DUSUSU - FIRMA STOK ZARARLARINI KARSILAMAYI TAAHHÜT ETMISTIR. FIRMA UNVAN DEGISIKLIGI. 3 OCAK 2017 TARIHLI FIYAT DEGERLENDIRME KOMISYONU KARARINA GORE DONEMSEL AVRO DEĞERİ 2,3421 TL OLARAK GUNCELLENMISTIR. FIYAT DUSUSU - FIRMA STOK ZARARLARINI KARSILAMAYI TAAHHUT ETMISTIR FIYAT DUSUSU - FIRMA STOK ZARARLARINI KARSILAMAYI TAAHHUT ETMISTIR.  REFERANS DURUMU KOLONU 2 OLARAK GUNCELLENDI. 14 SUBAT 2018 TARIHLI FIYAT DEGERLENDIRME KOMISYONU KARARINA GORE AVRO DEGERI 2,6934 TL OLARAK GUNCELLENMISTIR.  </t>
  </si>
  <si>
    <t>SALOFALK 1G REKTAL KOPUK</t>
  </si>
  <si>
    <t>SALOFALK 250 MG 100 ENTERIK TABLET</t>
  </si>
  <si>
    <t xml:space="preserve">TEBLIGIN 6. MADDESI Z VE AA BENDINE GORE FIYAT ARTISI FIRMA UNVAN DEGISIKLIGI.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</si>
  <si>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SALOFALK 250 MG 30 SUPOZITUAR</t>
  </si>
  <si>
    <t>DIANEAL PD4 PERITONEAL DIYALIZ COZELTISI (%2.27 GLUKOZLU) 1000ML/2000ML CIFTLI TORBA MINI KAPAKLI</t>
  </si>
  <si>
    <t>UROMITEXAN 400 MG/4 ML IV ENJEKSIYONLUK COZELTI ICEREN AMPUL (15 AMPUL)</t>
  </si>
  <si>
    <t xml:space="preserve">TEBLIGIN 6. MADDESI Ü BENDINE GORE FIYAT ARTISI FIRMA DEVRI 3 OCAK 2017 TARIHLI FIYAT DEGERLENDIRME KOMISYONU KARARINA GORE DONEMSEL AVRO DEĞERİ 2,3421 TL OLARAK GUNCELLENMISTIR.  GERCEK KAYNAK FIYAT ARTISI 14 SUBAT 2018 TARIHLI FIYAT DEGERLENDIRME KOMISYONU KARARINA GORE AVRO DEGERI 2,6934 TL OLARAK GUNCELLENMISTIR.  </t>
  </si>
  <si>
    <t>DIANEAL PD4 PERITONEAL DIYALIZ COZELTISI (%2.27 GLUKOZLU) 2000ML/2000ML CIFTLI TORBA MINI KAPAKLI</t>
  </si>
  <si>
    <t xml:space="preserve">REFERANS DUSUSU FIRMA DEVRI 3 OCAK 2017 TARIHLI FIYAT DEGERLENDIRME KOMISYONU KARARINA GORE DONEMSEL AVRO DEĞERİ 2,3421 TL OLARAK GUNCELLENMISTIR.  GERCEK KAYNAK FIYAT ARTISI 14 SUBAT 2018 TARIHLI FIYAT DEGERLENDIRME KOMISYONU KARARINA GORE AVRO DEGERI 2,6934 TL OLARAK GUNCELLENMISTIR.  </t>
  </si>
  <si>
    <t>DIANEAL PD4 PERITONEAL DIYALIZ COZELTISI (%2.27 GLUKOZLU) 2500ML/3000ML CIFTLI TORBA MINI KAPAKLI</t>
  </si>
  <si>
    <t xml:space="preserve">TEBLIGIN 6.MADDESI AA BENDINE GORE FIYAT ARTISI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</si>
  <si>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DIANEAL PD4 PERITONEAL DIYALIZ COZELTISI (%2.27 GLUKOZLU) 5000 ML TEKLI TORBA </t>
  </si>
  <si>
    <t>HIPPURIN 1 G FILM TABLET (28 TABLET)</t>
  </si>
  <si>
    <t xml:space="preserve">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</si>
  <si>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DIANEAL PD4 PERITONEAL DIYALIZ COZELTISI (%2.27 GLUKOZLU) 6 LT HOMECHOICE SETLI </t>
  </si>
  <si>
    <t xml:space="preserve">TEBLIGIN 6.MADDESI AA BENDINE GORE FIYAT ARTISI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</si>
  <si>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TEBLIGIN 6. MADDESI Ü BENDINE GORE FIYAT ARTISI -REFERANS KARŞILIĞI FİYAT ALIP FORMULASYONDAN KAYNAKLANAN 0,01 TL DUSUK FİYAT ALANLARA 15.03.2016 TARİHLİ FDK KARARI GEREĞİ 0,01 TL DSF ARTISI YAPILMIŞTIR.-FIRMA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</si>
  <si>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REFERANS DUSUSU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</si>
  <si>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TEBLIGIN 6. MADDESI Ü BENDINE GORE FIYAT ARTISI -FIRMA DEVRI 3 OCAK 2017 TARIHLI FIYAT DEGERLENDIRME KOMISYONU KARARINA GORE DONEMSEL AVRO DEĞERİ 2,3421 TL OLARAK GUNCELLENMISTIR.  GERCEK KAYNAK FIYAT ARTISI 14 SUBAT 2018 TARIHLI FIYAT DEGERLENDIRME KOMISYONU KARARINA GORE AVRO DEGERI 2,6934 TL OLARAK GUNCELLENMISTIR.  </t>
  </si>
  <si>
    <t>PD4 DIANEAL %1.36 GLU 2000/2000 ML.(MX.)</t>
  </si>
  <si>
    <t xml:space="preserve">  FIRMA DEVRI URUN ISIM DUZELTMESI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</si>
  <si>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  FIRMA DEVRI 3 OCAK 2017 TARIHLI FIYAT DEGERLENDIRME KOMISYONU KARARINA GORE DONEMSEL AVRO DEĞERİ 2,3421 TL OLARAK GUNCELLENMISTIR.  GERCEK KAYNAK FIYAT ARTISI 14 SUBAT 2018 TARIHLI FIYAT DEGERLENDIRME KOMISYONU KARARINA GORE AVRO DEGERI 2,6934 TL OLARAK GUNCELLENMISTIR.  </t>
  </si>
  <si>
    <t>PD4 DIANEAL %2.27 GLU 2000/2000 ML.(MX.)</t>
  </si>
  <si>
    <t>GLUCOTARD 1000 MG 100 FILM KAPLI TABLET</t>
  </si>
  <si>
    <t xml:space="preserve">TEBLIGIN 6.MADDESI AA BENDINE GORE FIYAT ARTISI FIRMA DEVRI.AMBALAJ BOYUTU DEĞİŞİKLİĞİ 3 OCAK 2017 TARIHLI FIYAT DEGERLENDIRME KOMISYONU KARARINA GORE DONEMSEL AVRO DEĞERİ 2,3421 TL OLARAK GUNCELLENMISTIR.  GERCEK KAYNAK FIYAT ARTISI 14 SUBAT 2018 TARIHLI FIYAT DEGERLENDIRME KOMISYONU KARARINA GORE AVRO DEGERI 2,6934 TL OLARAK GUNCELLENMISTIR.  </t>
  </si>
  <si>
    <t>PD4 DIANEAL %3.86 GLU 2000/2000 ML.(MX.)</t>
  </si>
  <si>
    <t>GLUCOTARD 850 MG 100 FILM TABLET</t>
  </si>
  <si>
    <t xml:space="preserve">TEBLIGIN 6.MADDESI AA BENDINE GORE FIYAT ARTISI -FIRMA DEVRI-URUN ISIM DUZELTMESI 3 OCAK 2017 TARIHLI FIYAT DEGERLENDIRME KOMISYONU KARARINA GORE DONEMSEL AVRO DEĞERİ 2,3421 TL OLARAK GUNCELLENMISTIR.  GERCEK KAYNAK FIYAT ARTISI 14 SUBAT 2018 TARIHLI FIYAT DEGERLENDIRME KOMISYONU KARARINA GORE AVRO DEGERI 2,6934 TL OLARAK GUNCELLENMISTIR.  </t>
  </si>
  <si>
    <t>METFULL 500 MG 100 EFERVESAN TABLET</t>
  </si>
  <si>
    <t>DROPIA-MET 15/850 MG 30 FILM KAPLI TABLET</t>
  </si>
  <si>
    <t xml:space="preserve">EKLEME, YENI URUN (SATIS IZNI ALDIKTAN SONRA PAZARA SUNULABILIR) FIRMA DEVRI.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</si>
  <si>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URUN ISIM DUZELTMESI (SATIS IZNI ALDIKTAN SONRA PAZARA SUNULABILIR) FIRMA DEVRI. 3 OCAK 2017 TARIHLI FIYAT DEGERLENDIRME KOMISYONU KARARINA GORE DONEMSEL AVRO DEĞERİ 2,3421 TL OLARAK GUNCELLENMISTIR.  GERCEK KAYNAK FIYAT GUNCELLEME 14 SUBAT 2018 TARIHLI FIYAT DEGERLENDIRME KOMISYONU KARARINA GORE AVRO DEGERI 2,6934 TL OLARAK GUNCELLENMISTIR.  </t>
  </si>
  <si>
    <t>STOKLARI BITENE KADAR LISTEDE KALACAK REFERANS DUSUSU. 3 OCAK 2017 TARIHLI FIYAT DEGERLENDIRME KOMISYONU KARARINA GORE DONEMSEL AVRO DEĞERİ 2,3421 TL OLARAK GUNCELLENMISTIR. FIYAT DUSUSU - FIRMA STOK ZARARLARINI KARSILAMAYI TAAHHUT ETMISTIR  GERCEK KAYNAK FIYAT GUNCELLEME 14 SUBAT 2018 TARIHLI FIYAT DEGERLENDIRME KOMISYONU KARARINA GORE AVRO DEGERI 2,6934 TL OLARAK GUNCELLENMISTIR.   GERCEK KAYNAK FIYAT/KAYNAK ULKE GUNCELLEME</t>
  </si>
  <si>
    <t>DROPIA-MET 15/850 MG 60 FILM KAPLI TABLET</t>
  </si>
  <si>
    <t xml:space="preserve">FIYAT KORUMALI URUN OLARAK DUZELTILDI - SATIS IZNI ALDIKTAN SONRA PAZARA SUNULABILIR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</si>
  <si>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FIRMA UNVAN DEGISIKLIGI FIRMA UNVAN DEGISIKLIGI. 3 OCAK 2017 TARIHLI FIYAT DEGERLENDIRME KOMISYONU KARARINA GORE DONEMSEL AVRO DEĞERİ 2,3421 TL OLARAK GUNCELLENMISTIR.  14 SUBAT 2018 TARIHLI FIYAT DEGERLENDIRME KOMISYONU KARARINA GORE AVRO DEGERI 2,6934 TL OLARAK GUNCELLENMISTIR.  </t>
  </si>
  <si>
    <t>R01AD13</t>
  </si>
  <si>
    <t>OMNARIS 50 MCG BURUN SPREYI 60 DOZ</t>
  </si>
  <si>
    <t>ARJANTIN</t>
  </si>
  <si>
    <t>STOKLARI BITENE KADAR LISTEDE KALACAK 3 OCAK 2017 TARIHLI FIYAT DEGERLENDIRME KOMISYONU KARARINA GORE DONEMSEL AVRO DEĞERİ 2,3421 TL OLARAK GUNCELLENMISTIR. FIYAT DUSUSU - FIRMA STOK ZARARLARINI KARSILAMAYI TAAHHUT ETMISTIR  GERCEK KAYNAK FIYAT GUNCELLEME 14 SUBAT 2018 TARIHLI FIYAT DEGERLENDIRME KOMISYONU KARARINA GORE AVRO DEGERI 2,6934 TL OLARAK GUNCELLENMISTIR.   GERCEK KAYNAK FIYAT DUSUSU</t>
  </si>
  <si>
    <t>DROPIA-MET 15/850 MG 90 FILM KAPLI TABLET</t>
  </si>
  <si>
    <t xml:space="preserve">TEBLIGIN 6. MADDESI C BENDINE GORE FIYAT ARTISI (SATIS IZNI ALDIKTAN SONRA PAZARA SUNULABILIR)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</si>
  <si>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TEBLIGIN 6. MADDESI AA BENDINE GORE FIYAT ARTISI (SATIS IZNI ALDIKTAN SONRA PAZARA SUNULABILIR)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</si>
  <si>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RIOPAN 800 MG 50 CIGNEME TABLETI</t>
  </si>
  <si>
    <t>EKLEME, YENI URUN (SATIS IZNI ALDIKTAN SONRA PAZARA SUNULABILIR) -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</si>
  <si>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GLIFIX PLUS 15/850 MG 30 FILM KAPLI TABLET</t>
  </si>
  <si>
    <t xml:space="preserve"> EKLEME YENI URUN.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</si>
  <si>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FIYAT DUSUSU - FIRMA STOK ZARARLARINI KARSILAMAYI TAAHHUT ETMISTIR. FIRMA UNVAN DEGISIKLIGI. 3 OCAK 2017 TARIHLI FIYAT DEGERLENDIRME KOMISYONU KARARINA GORE DONEMSEL AVRO DEĞERİ 2,3421 TL OLARAK GUNCELLENMISTIR.  14 SUBAT 2018 TARIHLI FIYAT DEGERLENDIRME KOMISYONU KARARINA GORE AVRO DEGERI 2,6934 TL OLARAK GUNCELLENMISTIR.  </t>
  </si>
  <si>
    <t>GLIFIX PLUS 15/850 MG 90 FILM KAPLI TABLET</t>
  </si>
  <si>
    <t>EKK  KARARINA ISTINADEN VERILEN DSF ARTISLARI GRF'YE YANSITILMISTIR FIRMA UNVAN DEGISIKLIGI.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</si>
  <si>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XEFO RAPID 8 MG 20 FILM TABLET</t>
  </si>
  <si>
    <t xml:space="preserve">FIYAT DUSUSU - FIRMA STOK ZARARLARINI KARSILAMAYI TAAHHUT ETMISTIR. REFERANSTAN FIYAT ARTISI. 3 OCAK 2017 TARIHLI FIYAT DEGERLENDIRME KOMISYONU KARARINA GORE DONEMSEL AVRO DEĞERİ 2,3421 TL OLARAK GUNCELLENMISTIR.  GERCEK KAYNAK FIYAT GUNCELLEME 14 SUBAT 2018 TARIHLI FIYAT DEGERLENDIRME KOMISYONU KARARINA GORE AVRO DEGERI 2,6934 TL OLARAK GUNCELLENMISTIR.  </t>
  </si>
  <si>
    <t>C08CA02</t>
  </si>
  <si>
    <t>felodipine</t>
  </si>
  <si>
    <t>PLENDIL 10 MG UZUN ETKILI 20 FILM TABLET</t>
  </si>
  <si>
    <t>FELODIPIN</t>
  </si>
  <si>
    <t>RUHSATI IPTAL EDILDIGINDEN PASIFE ALINMISTIR</t>
  </si>
  <si>
    <t xml:space="preserve">25 TEMMUZ 2011 TARIHINDE TOPLANAN FIYAT DEGERLENDIRME KOMISYONU KARARLARINA GORE FIYAT ARTISI RESEN REFERANSTAN FIYAT DUSUSU FIYAT DUZELTMESI 3 OCAK 2017 TARIHLI FIYAT DEGERLENDIRME KOMISYONU KARARINA GORE DONEMSEL AVRO DEĞERİ 2,3421 TL OLARAK GUNCELLENMISTIR.  14 SUBAT 2018 TARIHLI FIYAT DEGERLENDIRME KOMISYONU KARARINA GORE AVRO DEGERI 2,6934 TL OLARAK GUNCELLENMISTIR.  </t>
  </si>
  <si>
    <t xml:space="preserve">ALK ALUTARD  1X5 ML 292 DEVAM (PDL GRASSES) </t>
  </si>
  <si>
    <t>ITHALATI YAPILMAYACAGINDAN PASIFE ALINMISTIR.</t>
  </si>
  <si>
    <t xml:space="preserve">BARKOD DEGISIKLIGI. 14 SUBAT 2018 TARIHLI FIYAT DEGERLENDIRME KOMISYONU KARARINA GORE AVRO DEGERI 2,6934 TL OLARAK GUNCELLENMISTIR.  </t>
  </si>
  <si>
    <t>ALK ALUTARD  1X5 ML 302 DEVAM</t>
  </si>
  <si>
    <t>A10BD08</t>
  </si>
  <si>
    <t>metformin and vildagliptin</t>
  </si>
  <si>
    <t>GALVUS MET 50/850 MG 60 TABLET</t>
  </si>
  <si>
    <t>ALK ALUTARD  1X5 ML 801 DEVAM (6-GRASSES)</t>
  </si>
  <si>
    <t>ALK ALUTARD  1X5 ML 801 DEVAM (FRAXINUS)</t>
  </si>
  <si>
    <t>CONCERTA 18 MG 30 KONT. SALIM TABLETI</t>
  </si>
  <si>
    <t xml:space="preserve">ALK ALUTARD  4X5 ML 108 BASLANGIC (5-GRASSES) </t>
  </si>
  <si>
    <t>CONCERTA 27 MG 30 KONT. SALIM TABLETI</t>
  </si>
  <si>
    <t>CONCERTA 36 MG 30 KONT. SALIM TABLETI</t>
  </si>
  <si>
    <t xml:space="preserve">BARKOD DEGISIKLIGI.  14 SUBAT 2018 TARIHLI FIYAT DEGERLENDIRME KOMISYONU KARARINA GORE AVRO DEGERI 2,6934 TL OLARAK GUNCELLENMISTIR.  </t>
  </si>
  <si>
    <t xml:space="preserve">ALK ALUTARD  4X5 ML 108 BASLANGIC (6-GRASSES) </t>
  </si>
  <si>
    <t>CONCERTA 54 MG 30 KONT. SALIM TABLETI</t>
  </si>
  <si>
    <t xml:space="preserve">ALK ALUTARD  4X5 ML 108 BASLANGIC (FRAXINUS) </t>
  </si>
  <si>
    <t>H02AB04</t>
  </si>
  <si>
    <t>methylprednisolone</t>
  </si>
  <si>
    <t>PRECORT 4 MG 20 TABLET</t>
  </si>
  <si>
    <t xml:space="preserve">ALK ALUTARD  4X5 ML 108 BASLANGIC (PDL GRASSES) </t>
  </si>
  <si>
    <t xml:space="preserve">ALK ALUTARD  4X5 ML 302 BASLANGIC (AMBROSIA) </t>
  </si>
  <si>
    <t xml:space="preserve">ALK ALUTARD  4X5 ML 402 BASLANGIC (ALTERNARIA) </t>
  </si>
  <si>
    <t>ECTOPIX %0,1 50 GRAM LOSYON</t>
  </si>
  <si>
    <t>ALK ALUTARD  4X5 ML 552 BASLANGIC</t>
  </si>
  <si>
    <t>EFEDERM LOSYON 50 GR</t>
  </si>
  <si>
    <t>CALCI-D 30 TABLET</t>
  </si>
  <si>
    <t>1500+400</t>
  </si>
  <si>
    <t>EXENATE %0,1 50 G LOSYON</t>
  </si>
  <si>
    <t xml:space="preserve">HAEMATE-P  500 IU IV ENJEKSIYON/INFUZYON ICIN TOZ VE COZUCU </t>
  </si>
  <si>
    <t>500+1200</t>
  </si>
  <si>
    <t>EMOJECT 10 MG/2 MLx5 ML IM/IV AMPUL</t>
  </si>
  <si>
    <t xml:space="preserve">STOKLARI BITENE KADAR LISTEDE KALACAK 3 OCAK 2017 TARIHLI FIYAT DEGERLENDIRME KOMISYONU KARARINA GORE DONEMSEL AVRO DEĞERİ 2,3421 TL OLARAK GUNCELLENMISTIR.  14 SUBAT 2018 TARIHLI FIYAT DEGERLENDIRME KOMISYONU KARARINA GORE AVRO DEGERI 2,6934 TL OLARAK GUNCELLENMISTIR.  </t>
  </si>
  <si>
    <t>18 MART 2014 TARIHINDE TOPLANAN FIYAT DEGERLENDIRME KOMISYONU KARARLARINA GORE TEBLIGIN 5-1-A MADDESI GEREGI %15 ORANINDA FIYAT ARTISI</t>
  </si>
  <si>
    <t>ROVALPIN 10 MG/160 MG 28 FILM TABLET</t>
  </si>
  <si>
    <t>METOPLON 10 MG/2 ML IM/IV ENJ. COZ. ICEREN 5 AMPUL</t>
  </si>
  <si>
    <t xml:space="preserve">FIYAT DUSUSU STOKLARI BITENE KADAR LISTEDE KALACAK RESEN REFERANS DUSUSU. 3 OCAK 2017 TARIHLI FIYAT DEGERLENDIRME KOMISYONU KARARINA GORE DONEMSEL AVRO DEĞERİ 2,3421 TL OLARAK GUNCELLENMISTIR.  RE'SEN GERCEK KAYNAK FIYAT DUSUSU 14 SUBAT 2018 TARIHLI FIYAT DEGERLENDIRME KOMISYONU KARARINA GORE AVRO DEGERI 2,6934 TL OLARAK GUNCELLENMISTIR.  </t>
  </si>
  <si>
    <t>ROVALPIN 5 MG/160 MG 28 FILM TABLET</t>
  </si>
  <si>
    <t>TURKTIPSAN METOKLOPRAMID HIDROKLORUR 10 MG/2 ML ENJEKSIYONLUK COZELTI (6 AMPUL)</t>
  </si>
  <si>
    <t>MEKSRATU 10 MG/0,4 ML ENJ. COZ. ICEREN KULL.HAZ. 1 SIRINGA</t>
  </si>
  <si>
    <t xml:space="preserve">TEBLIGIN 4 A MADDESINE GORE FIYAT DUZELTMESI 3 OCAK 2017 TARIHLI FIYAT DEGERLENDIRME KOMISYONU KARARINA GORE DONEMSEL AVRO DEĞERİ 2,3421 TL OLARAK GUNCELLENMISTIR.  14 SUBAT 2018 TARIHLI FIYAT DEGERLENDIRME KOMISYONU KARARINA GORE AVRO DEGERI 2,6934 TL OLARAK GUNCELLENMISTIR.  </t>
  </si>
  <si>
    <t>MEKSRATU 15MG/0,6 ML ENJ.SOL.ICEREN KULLANIMA HAZIR 1 ADET SIRINGA</t>
  </si>
  <si>
    <t xml:space="preserve">TEBLIGIN 4 A MADDESINE GORE FIYAT DUZELTMESI REFERANSTAN FIYAT DUSUSU 3 OCAK 2017 TARIHLI FIYAT DEGERLENDIRME KOMISYONU KARARINA GORE DONEMSEL AVRO DEĞERİ 2,3421 TL OLARAK GUNCELLENMISTIR.  14 SUBAT 2018 TARIHLI FIYAT DEGERLENDIRME KOMISYONU KARARINA GORE AVRO DEGERI 2,6934 TL OLARAK GUNCELLENMISTIR.  </t>
  </si>
  <si>
    <t>MEKSRATU 20 MG/0,8 ML ENJ. COZ. ICEREN KULL.HAZ. 1 SIRINGA</t>
  </si>
  <si>
    <t>INFEX PLUS 100/62,5 MG/ 5 ML ORAL SUSPANSIYON HAZIRLAMAK ICIN KURU TOZ 100 ML</t>
  </si>
  <si>
    <t>KLAVULANIK ASIT + SEFPODOKSIM PROKSETIL</t>
  </si>
  <si>
    <t xml:space="preserve">FIYAT DUSUSU 3 OCAK 2017 TARIHLI FIYAT DEGERLENDIRME KOMISYONU KARARINA GORE DONEMSEL AVRO DEĞERİ 2,3421 TL OLARAK GUNCELLENMISTIR.  14 SUBAT 2018 TARIHLI FIYAT DEGERLENDIRME KOMISYONU KARARINA GORE AVRO DEGERI 2,6934 TL OLARAK GUNCELLENMISTIR.  </t>
  </si>
  <si>
    <t>INFEX PLUS 40/62,5 MG/ 5 ML ORAL SUSPANSIYON HAZIRLAMAK ICIN KURU TOZ 100 ML</t>
  </si>
  <si>
    <t>40+62,5</t>
  </si>
  <si>
    <t>MEKSRATU 25 MG/1 ML ENJ. COZ. ICEREN KULL.HAZ. 1 SIRINGA</t>
  </si>
  <si>
    <t xml:space="preserve">ETKEN MADDE DUZELTMESI 3 OCAK 2017 TARIHLI FIYAT DEGERLENDIRME KOMISYONU KARARINA GORE DONEMSEL AVRO DEĞERİ 2,3421 TL OLARAK GUNCELLENMISTIR.  14 SUBAT 2018 TARIHLI FIYAT DEGERLENDIRME KOMISYONU KARARINA GORE AVRO DEGERI 2,6934 TL OLARAK GUNCELLENMISTIR.  </t>
  </si>
  <si>
    <t>INFEX PLUS 50/62,5 MG/ 5 ML ORAL SUSPANSIYON HAZIRLAMAK ICIN KURU TOZ 100 ML</t>
  </si>
  <si>
    <t>50+62,5</t>
  </si>
  <si>
    <t xml:space="preserve">REFERANS FIYAT DUSUSU - FIRMA UNVAN DEGISIKLIGI MALIYET KARTI ILE FIYAT ARTISI 3 OCAK 2017 TARIHLI FIYAT DEGERLENDIRME KOMISYONU KARARINA GORE DONEMSEL AVRO DEĞERİ 2,3421 TL OLARAK GUNCELLENMISTIR.  14 SUBAT 2018 TARIHLI FIYAT DEGERLENDIRME KOMISYONU KARARINA GORE AVRO DEGERI 2,6934 TL OLARAK GUNCELLENMISTIR.  </t>
  </si>
  <si>
    <t>ELUCEF PLUS 600/125 MG 10 EFERVESAN TABLET</t>
  </si>
  <si>
    <t xml:space="preserve">FIRMA UNVAN DEGISIKLIGI URUN ISIM VE BARKOD DEGISIKLIGI. 3 OCAK 2017 TARIHLI FIYAT DEGERLENDIRME KOMISYONU KARARINA GORE DONEMSEL AVRO DEĞERİ 2,3421 TL OLARAK GUNCELLENMISTIR.  14 SUBAT 2018 TARIHLI FIYAT DEGERLENDIRME KOMISYONU KARARINA GORE AVRO DEGERI 2,6934 TL OLARAK GUNCELLENMISTIR.  </t>
  </si>
  <si>
    <t xml:space="preserve">FIYAT DUSUSU FIRMA DEVRI- URUN ISIM VE BARKOD DEGISIKLIGI. 3 OCAK 2017 TARIHLI FIYAT DEGERLENDIRME KOMISYONU KARARINA GORE DONEMSEL AVRO DEĞERİ 2,3421 TL OLARAK GUNCELLENMISTIR.  14 SUBAT 2018 TARIHLI FIYAT DEGERLENDIRME KOMISYONU KARARINA GORE AVRO DEGERI 2,6934 TL OLARAK GUNCELLENMISTIR.  </t>
  </si>
  <si>
    <t xml:space="preserve">FIRMA UNVAN DEGISIKLIGI 3 OCAK 2017 TARIHLI FIYAT DEGERLENDIRME KOMISYONU KARARINA GORE DONEMSEL AVRO DEĞERİ 2,3421 TL OLARAK GUNCELLENMISTIR. 17-23 NISAN 2017 FDK KARARI ILE FIYAT KORUMALI URUN STATUSUNDEN CIKARILMIS, REFERANS FIYAT DUSURULMUSTUR. 15 HAZIRAN 2017 FDK ILE FIYAT KORUMALI URUN STATUSUNDEN CIKARILMAYA BAGLI FIYAT DEGISIM ISLEMLERI VE STATU DEGISIKLIKLERI GECERLILIK TARIHI 26 ARALIK 2017 OLARAK KARAR VERILMISTIR.  REFERANS DURUMU KOLONU 2 OLARAK GUNCELLENDI. FIYAT KORUMALI URUN STATUSU KALDIRILMISTIR. 14 SUBAT 2018 TARIHLI FIYAT DEGERLENDIRME KOMISYONU KARARINA GORE AVRO DEGERI 2,6934 TL OLARAK GUNCELLENMISTIR.  </t>
  </si>
  <si>
    <t xml:space="preserve">REFERANS FIYAT DUSUSU - FIRMA UNVAN DEGISIKLIGI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  REFERANS DURUMU KOLONU 2 OLARAK GUNCELLENDI. FIYAT KORUMALI URUN STATUSU KALDIRILMISTIR. 14 SUBAT 2018 TARIHLI FIYAT DEGERLENDIRME KOMISYONU KARARINA GORE AVRO DEGERI 2,6934 TL OLARAK GUNCELLENMISTIR.  </t>
  </si>
  <si>
    <t xml:space="preserve">FIRMA UNVAN DEGISIKLIGI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  REFERANS DURUMU KOLONU 2 OLARAK GUNCELLENDI. FIYAT KORUMALI URUN STATUSU KALDIRILMISTIR. 14 SUBAT 2018 TARIHLI FIYAT DEGERLENDIRME KOMISYONU KARARINA GORE AVRO DEGERI 2,6934 TL OLARAK GUNCELLENMISTIR.  </t>
  </si>
  <si>
    <t xml:space="preserve">FIRMA UNVAN DEGISIKLIGI MALIYET KARTI ILE FIYAT ARTISI.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t>
  </si>
  <si>
    <t xml:space="preserve">FIYAT DUSUSU - FIRMA STOK ZARARLARINI KARSILAMAYI TAAHHUT ETMISTIR.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</si>
  <si>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 xml:space="preserve">FIYAT DUSUSU - FIRMA STOK ZARARLARINI KARSILAMAYI TAAHHUT ETMISTIR. 3 OCAK 2017 TARIHLI FIYAT DEGERLENDIRME KOMISYONU KARARINA GORE DONEMSEL AVRO DEĞERİ 2,3421 TL OLARAK GUNCELLENMISTIR.  14 SUBAT 2018 TARIHLI FIYAT DEGERLENDIRME KOMISYONU KARARINA GORE AVRO DEGERI 2,6934 TL OLARAK GUNCELLENMISTIR.  </t>
  </si>
  <si>
    <t>METOJECT 10MG/ ML KULL.HAZ.ENJ.SOL.ICEREN 1 ADET SIRINGA</t>
  </si>
  <si>
    <t xml:space="preserve">FIYAT DUSUSU FIRMA DEVRI 3 OCAK 2017 TARIHLI FIYAT DEGERLENDIRME KOMISYONU KARARINA GORE DONEMSEL AVRO DEĞERİ 2,3421 TL OLARAK GUNCELLENMISTIR.  14 SUBAT 2018 TARIHLI FIYAT DEGERLENDIRME KOMISYONU KARARINA GORE AVRO DEGERI 2,6934 TL OLARAK GUNCELLENMISTIR.  </t>
  </si>
  <si>
    <t>METOJECT 15MG/1,5 ML KULL.HAZ.ENJ.SOL.ICEREN 1 ADET SIRINGA</t>
  </si>
  <si>
    <t xml:space="preserve">FIYAT DUSUSU FIRMA DEVRI BARKOD DUZELTMESI 3 OCAK 2017 TARIHLI FIYAT DEGERLENDIRME KOMISYONU KARARINA GORE DONEMSEL AVRO DEĞERİ 2,3421 TL OLARAK GUNCELLENMISTIR.  14 SUBAT 2018 TARIHLI FIYAT DEGERLENDIRME KOMISYONU KARARINA GORE AVRO DEGERI 2,6934 TL OLARAK GUNCELLENMISTIR.  </t>
  </si>
  <si>
    <t>METOJECT 20MG/2 ML KULL.HAZ.ENJ.SOL.ICEREN 1 ADET SIRINGA</t>
  </si>
  <si>
    <t xml:space="preserve">FIRMA UNVAN DEGISIKLIGI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</si>
  <si>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WINCEF PLUS 200/62,5 MG 20 FILM KAPLI TABLET</t>
  </si>
  <si>
    <t>METOJECT 25MG/2,5 ML KULL.HAZ.ENJ.SOL.ICEREN 1 ADET SIRINGA</t>
  </si>
  <si>
    <t>MEXTU 1000 MG/40 ML IM/IV/IA/IT ENJEKSIYONLUK COZELTI ICEREN 1 FLAKON</t>
  </si>
  <si>
    <t>WINCEF PLUS 400/125 MG 10 FILM KAPLI TABLET</t>
  </si>
  <si>
    <t>WINCEF PLUS 400/125 MG 20 FILM KAPLI TABLET</t>
  </si>
  <si>
    <t>MEXTU 500 MG/20 ML IM/IV/IA/IT ENJEKSIYONLUK COZELTI ICEREN 1 FLAKON</t>
  </si>
  <si>
    <t xml:space="preserve">EKLEME, YENI URUN FIYAT DUSUSU, FIRMA STOK ZARARLARINI KARSILAMAYI TAAHHUT ETMISTIR. FIRMA ISMI DUZELTMESI.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</si>
  <si>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WINCEF PLUS 90/62,5 MG 5 ML ORAL SUSPANSIYON HAZIRLAMAK ICIN KURU TOZ 100 ML</t>
  </si>
  <si>
    <t>MEXTU 5000 MG/50 ML IM/IV/IA/IT ENJEKSIYONLUK COZELTI ICEREN 1 FLAKON</t>
  </si>
  <si>
    <t>WINCEF PLUS 180/62,5 MG 5 ML ORAL SUSPANSIYON HAZIRLAMAK ICIN KURU TOZ 100 ML</t>
  </si>
  <si>
    <t>G01AF20</t>
  </si>
  <si>
    <t>combinations of imidazole derivatives</t>
  </si>
  <si>
    <t>NEO-PENOTRAN 500 MG/ 100 MG 14 OVUL</t>
  </si>
  <si>
    <t>METRONIDAZOL + MIKONAZOL NITRAT</t>
  </si>
  <si>
    <t>FULLCEF PLUS 600/125 MG 10 EFERVESAN TABLET</t>
  </si>
  <si>
    <t>NEO-PENOTRAN 14 VAJINAL OVUL</t>
  </si>
  <si>
    <t>FULLCEF PLUS 300/125 MG 20 FILM KAPLI TABLET</t>
  </si>
  <si>
    <t>NEO-PENOTRAN FORTE 7 VAJINAL OVUL</t>
  </si>
  <si>
    <t>750+200</t>
  </si>
  <si>
    <t xml:space="preserve">EKLEME, YENI URUN MALIYET KARTI ILE FIYAT ARTISI 3 OCAK 2017 TARIHLI FIYAT DEGERLENDIRME KOMISYONU KARARINA GORE DONEMSEL AVRO DEĞERİ 2,3421 TL OLARAK GUNCELLENMISTIR.  14 SUBAT 2018 TARIHLI FIYAT DEGERLENDIRME KOMISYONU KARARINA GORE AVRO DEGERI 2,6934 TL OLARAK GUNCELLENMISTIR.  </t>
  </si>
  <si>
    <t>INNOCEF PLUS 100/62,5 MG 20 SASE</t>
  </si>
  <si>
    <t>NEO-PENOTRAN FORTE 750 MG/ 200 MG 7 OVUL</t>
  </si>
  <si>
    <t xml:space="preserve">FIYAT DUSUSU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</si>
  <si>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INNOCEF PLUS 200/62,5 MG 20 SASE</t>
  </si>
  <si>
    <t>IMLO 20/10 MG 28 FILM TABLET</t>
  </si>
  <si>
    <t>FRANSA PORTEKIZ</t>
  </si>
  <si>
    <t>NIDAZOL-M 500/ 100 MG VAJINAL TABLET</t>
  </si>
  <si>
    <t xml:space="preserve">EKLEME, YENI URUN FIYAT DUSUSU (FIRMA STOK ZARARLARINI KARSILAMAYI TAAHHUT ETMISTIR) 3 OCAK 2017 TARIHLI FIYAT DEGERLENDIRME KOMISYONU KARARINA GORE DONEMSEL AVRO DEĞERİ 2,3421 TL OLARAK GUNCELLENMISTIR. FIYAT DUSUSU- FIRMA STOK ZARARLARINI KARSILAMAYI TAAHHUT ETMISTIR.  REFERANS DURUMU KOLONU 2 OLARAK GUNCELLENDI. 14 SUBAT 2018 TARIHLI FIYAT DEGERLENDIRME KOMISYONU KARARINA GORE AVRO DEGERI 2,6934 TL OLARAK GUNCELLENMISTIR.  </t>
  </si>
  <si>
    <t>IMLO 20/5 MG 28 FILM TABLET</t>
  </si>
  <si>
    <t>DALIZOM 15 MG/3 ML IM/IV REKTAL ENJ. COZELTI</t>
  </si>
  <si>
    <t xml:space="preserve">EKLEME, YENI URUN FIYAT DUSUSU (FIRMA STOK ZARARLARINI KARSILAMAYI TAAHHUT ETMISTIR) RESEN REFERANS DUSUSU. 3 OCAK 2017 TARIHLI FIYAT DEGERLENDIRME KOMISYONU KARARINA GORE DONEMSEL AVRO DEĞERİ 2,3421 TL OLARAK GUNCELLENMISTIR. FIYAT DUSUSU- FIRMA STOK ZARARLARINI KARSILAMAYI TAAHHUT ETMISTIR.  RE'SEN GERCEK KAYNAK FIYAT DUSUSU 14 SUBAT 2018 TARIHLI FIYAT DEGERLENDIRME KOMISYONU KARARINA GORE AVRO DEGERI 2,6934 TL OLARAK GUNCELLENMISTIR.  </t>
  </si>
  <si>
    <t>IMLO 40/10 MG 28 FILM TABLET</t>
  </si>
  <si>
    <t xml:space="preserve">EKLEME, YENI URUN FIYAT DUSUSU (FIRMA STOK ZARARLARINI KARSILAMAYI TAAHHUT ETMISTIR) RESEN REFERANS DUSUSU. 3 OCAK 2017 TARIHLI FIYAT DEGERLENDIRME KOMISYONU KARARINA GORE DONEMSEL AVRO DEĞERİ 2,3421 TL OLARAK GUNCELLENMISTIR. FIYAT DUSUSU- FIRMA STOK ZARARLARINI KARSILAMAYI TAAHHUT ETMISTIR.  RE'SEN GERCEK KAYNAK FIYAT DUSUSU 14 SUBAT 2018 TARIHLI FIYAT DEGERLENDIRME KOMISYONU KARARINA GORE AVRO DEGERI 2,6934 TL OLARAK GUNCELLENMISTIR. FIYAT DUSUSU. FIRMA STOK ZARARLARINI KARSILAMAYI TAAHHUT ETMISTIR. FIYAT DUSUSU. FIRMA STOK ZARARLARINI KARSILAMAYI TAAHHUT ETMISTIR.  </t>
  </si>
  <si>
    <t>IMLO 40/5 MG 28 FILM TABLET</t>
  </si>
  <si>
    <t>DALIZOM 15 MG/3 ML IM/IV/REKTAL ENJEKSIYONLUK/INFUZYONLUK COZELTI</t>
  </si>
  <si>
    <t>LANSARA 30 MG 14 KAPSUL</t>
  </si>
  <si>
    <t xml:space="preserve"> RESEN REFERANSTAN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t>
  </si>
  <si>
    <t>LANSARA 30 MG 28 KAPSUL</t>
  </si>
  <si>
    <t>N01BB03</t>
  </si>
  <si>
    <t>mepivacaine</t>
  </si>
  <si>
    <t xml:space="preserve">TEBLIGIN 6 S MADDESINE GORE FIYAT KORUMALI URUN OLARAK DUZELTILDI 3 OCAK 2017 TARIHLI FIYAT DEGERLENDIRME KOMISYONU KARARINA GORE DONEMSEL AVRO DEĞERİ 2,3421 TL OLARAK GUNCELLENMISTIR.  14 SUBAT 2018 TARIHLI FIYAT DEGERLENDIRME KOMISYONU KARARINA GORE AVRO DEGERI 2,6934 TL OLARAK GUNCELLENMISTIR.  </t>
  </si>
  <si>
    <t>DOREN 15MG/3ML ENJ.COZ.ICEREN 5 AMPUL</t>
  </si>
  <si>
    <t>TEBOKAN INTENS 120 MG 30 TABLET</t>
  </si>
  <si>
    <t xml:space="preserve">REFERANS OLARAK DUZELTILDI - FIYAT DUZELTMESI 3 OCAK 2017 TARIHLI FIYAT DEGERLENDIRME KOMISYONU KARARINA GORE DONEMSEL AVRO DEĞERİ 2,3421 TL OLARAK GUNCELLENMISTIR.  14 SUBAT 2018 TARIHLI FIYAT DEGERLENDIRME KOMISYONU KARARINA GORE AVRO DEGERI 2,6934 TL OLARAK GUNCELLENMISTIR.  </t>
  </si>
  <si>
    <t>MIDAJECT 15 MG/3 ML IM/IV/REKTAL COZELTI ICEREN 5 AMPUL</t>
  </si>
  <si>
    <t>MIDOLAM 15 MG/3 ML IM/IV REKTAL COZELTI ICEREN 5 AMPUL</t>
  </si>
  <si>
    <t xml:space="preserve">REFERANSTAN FIYAT DUSUSU REFERANS GUNCELLEME.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t>
  </si>
  <si>
    <t>MIDOLAM 50 MG/10 ML IM/IV REKTAL COZELTI ICEREN 5 AMPUL</t>
  </si>
  <si>
    <t xml:space="preserve">FIRMA DEVRI AMBALAJ MIKTARI KOLONU DUZENLENMISTIR. STOKLAR BITENE KADAR LISTEDE KALACAKTIR. 3 OCAK 2017 TARIHLI FIYAT DEGERLENDIRME KOMISYONU KARARINA GORE DONEMSEL AVRO DEĞERİ 2,3421 TL OLARAK GUNCELLENMISTIR.  14 SUBAT 2018 TARIHLI FIYAT DEGERLENDIRME KOMISYONU KARARINA GORE AVRO DEGERI 2,6934 TL OLARAK GUNCELLENMISTIR.  </t>
  </si>
  <si>
    <t>OPTIRAY  300 / 50 ML STERIL ENJ. COZ. ICEREN CAM SISE</t>
  </si>
  <si>
    <t xml:space="preserve">FIRMA DEVRI ISIM DEGISIKLIGI VE REFERANS ULKE GUNCELLEME REFERANS GUNCELLEME. STOKLAR BITENE KADAR LISTEDE KALACAKTIR. 3 OCAK 2017 TARIHLI FIYAT DEGERLENDIRME KOMISYONU KARARINA GORE DONEMSEL AVRO DEĞERİ 2,3421 TL OLARAK GUNCELLENMISTIR.  14 SUBAT 2018 TARIHLI FIYAT DEGERLENDIRME KOMISYONU KARARINA GORE AVRO DEGERI 2,6934 TL OLARAK GUNCELLENMISTIR.  </t>
  </si>
  <si>
    <t>OPTIRAY  300 / 100 ML STERIL ENJ. COZ. ICEREN CAM SISE</t>
  </si>
  <si>
    <t>SEDEVER 15 MG/3 ML IM/IV REKTAL ENJ. VE INF. ICIN COZELTI ICEREN 5 AMPUL</t>
  </si>
  <si>
    <t xml:space="preserve">FIRMA DEVRI ISIM DEGISIKLIGI VE DSF %3TEN AZ DEGISTIGI ICIN REFERANS DUSUSU REFERANS GUNCELLEME. STOKLAR BITENE KADAR LISTEDE KALACAKTIR. 3 OCAK 2017 TARIHLI FIYAT DEGERLENDIRME KOMISYONU KARARINA GORE DONEMSEL AVRO DEĞERİ 2,3421 TL OLARAK GUNCELLENMISTIR.  RESEN %3 DEN DOLAYI DSF DUSUSU 14 SUBAT 2018 TARIHLI FIYAT DEGERLENDIRME KOMISYONU KARARINA GORE AVRO DEGERI 2,6934 TL OLARAK GUNCELLENMISTIR.  </t>
  </si>
  <si>
    <t>OPTIRAY  300 STERIL ENJ. COZ. ICEREN KULLANIMA HAZIR SIRINGA 100 ML</t>
  </si>
  <si>
    <t xml:space="preserve">FIRMA DEVRI URUN ISIM DUZELTMESI REFERANS DUSUSU REFERANS GUNCELLEME. STOKLAR BITENE KADAR LISTEDE KALACAKTIR. 3 OCAK 2017 TARIHLI FIYAT DEGERLENDIRME KOMISYONU KARARINA GORE DONEMSEL AVRO DEĞERİ 2,3421 TL OLARAK GUNCELLENMISTIR.  14 SUBAT 2018 TARIHLI FIYAT DEGERLENDIRME KOMISYONU KARARINA GORE AVRO DEGERI 2,6934 TL OLARAK GUNCELLENMISTIR.  </t>
  </si>
  <si>
    <t>OPTIRAY  300 STERIL ENJ. COZ. ICEREN KULLANIMA HAZIR SIRINGA 50 ML</t>
  </si>
  <si>
    <t xml:space="preserve">FIRMA DEVRI URUN ISIM DUZELTMESI.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t>
  </si>
  <si>
    <t>ZOLAMID 15 MG/3 ML IV/IM/REKTAL KULLANIM ICIN COZLETI ICEREN AMPUL</t>
  </si>
  <si>
    <t>OPTIRAY  350 STERIL ENJ. COZ. ICEREN KULLANIMA HAZIR SIRINGA 50 ML</t>
  </si>
  <si>
    <t xml:space="preserve">FIRMA DEVRI ISIM DEGISIKLIGI VE DSF %3TEN AZ DEGISTIGI ICIN REFERANS ARTISI REFERANS GUNCELLEME. STOKLAR BITENE KADAR LISTEDE KALACAKTIR. 3 OCAK 2017 TARIHLI FIYAT DEGERLENDIRME KOMISYONU KARARINA GORE DONEMSEL AVRO DEĞERİ 2,3421 TL OLARAK GUNCELLENMISTIR.  14 SUBAT 2018 TARIHLI FIYAT DEGERLENDIRME KOMISYONU KARARINA GORE AVRO DEGERI 2,6934 TL OLARAK GUNCELLENMISTIR.  </t>
  </si>
  <si>
    <t>OPTIRAY 350/50 ML STERIL ENJ. COZ. ICEREN CAM SISE</t>
  </si>
  <si>
    <t>FIRMA DEVRI ISIM DEGISIKLIGI VE DSF %3TEN AZ DEGISTIGI ICIN REFERANS ARTISI REFERANS GUNCELLEME. STOKLAR BITENE KADAR LISTEDE KALACAKTIR. 3 OCAK 2017 TARIHLI FIYAT DEGERLENDIRME KOMISYONU KARARINA GORE DONEMSEL AVRO DEĞERİ 2,3421 TL OLARAK GUNCELLENMISTIR.  14 SUBAT 2018 TARIHLI FIYAT DEGERLENDIRME KOMISYONU KARARINA GORE AVRO DEGERI 2,6934 TL OLARAK GUNCELLENMISTIR. GERCEK KAYNAK FIYAT ARTISINA BAGLI DSF ARTISI</t>
  </si>
  <si>
    <t>OPTIRAY  350 STERIL ENJ. COZ. ICEREN KULLANIMA HAZIR SIRINGA 100 ML</t>
  </si>
  <si>
    <t xml:space="preserve">FIRMA DEVRI ISIM DEGISIKLIGI VE REFERANS DUSUSU REFERANS GUNCELLEME. STOKLAR BITENE KADAR LISTEDE KALACAKTIR. 3 OCAK 2017 TARIHLI FIYAT DEGERLENDIRME KOMISYONU KARARINA GORE DONEMSEL AVRO DEĞERİ 2,3421 TL OLARAK GUNCELLENMISTIR.  14 SUBAT 2018 TARIHLI FIYAT DEGERLENDIRME KOMISYONU KARARINA GORE AVRO DEGERI 2,6934 TL OLARAK GUNCELLENMISTIR.  </t>
  </si>
  <si>
    <t>MEPACT 4 MG INFUZYONLUK DISPERSIYON KONSANTRESI ICIN TOZ</t>
  </si>
  <si>
    <t>OPTIRAY 350/100 ML STERIL ENJ. COZ. ICEREN CAM SISE</t>
  </si>
  <si>
    <t xml:space="preserve">FIRMA DEVRI ISIM DEGISIKLIGI VE DSF %3TEN AZ DEGISTIGI ICIN REFERANS ARTISI REFERANS GUNCELLEME. STOKLAR BITENE KADAR LISTEDE KALACAKTIR.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t>
  </si>
  <si>
    <t>OPTIRAY 350/200 ML STERIL ENJ. COZ. ICEREN CAM SISE</t>
  </si>
  <si>
    <t>ZAVESCA 100 MG 84 KAPSUL</t>
  </si>
  <si>
    <t>MYFORTIC 180 MG 120 TABLET</t>
  </si>
  <si>
    <t>CELLCEPT 500 MG 50 TABLET</t>
  </si>
  <si>
    <t>ROCALTROL 0,25 MCG 100 YUMUSAK KAPSUL</t>
  </si>
  <si>
    <t>ROCALTROL  0,5 MCG 100 YUMUSAK KAPSUL</t>
  </si>
  <si>
    <t>CELLCEPT ROCHE 250 MG 100 KAPSUL</t>
  </si>
  <si>
    <t>MIKOCEPT 500 MG 50 FILM KAPLI TABLET</t>
  </si>
  <si>
    <t>MOFECEPT 500 MG 50 FILM TABLET</t>
  </si>
  <si>
    <t>TARBETAX 250 MG 100 KAPSUL</t>
  </si>
  <si>
    <t>TARBETAX 500 MG 50 FILM TABLET</t>
  </si>
  <si>
    <t>NEO-PENOTRAN FORTE-L 7 VAJINAL OVUL</t>
  </si>
  <si>
    <t>750+200+100</t>
  </si>
  <si>
    <t>mg</t>
  </si>
  <si>
    <t>NEO-PENOTRAN FORTE-L 750 MG/ 200 MG/ 100 MG 7 OVUL</t>
  </si>
  <si>
    <t>D11AX01</t>
  </si>
  <si>
    <t>minoxidil</t>
  </si>
  <si>
    <t>MINOXIL %2 DERI SPREYI</t>
  </si>
  <si>
    <t>MINOXIL FORTE %5 DERI SPREYI</t>
  </si>
  <si>
    <t>BETMIGA 50 MG UZATILMIS SALIMLI 30 FILM TABLET</t>
  </si>
  <si>
    <t>MITOXANTRON EBEWE 20MG/10ML 1FLAKON</t>
  </si>
  <si>
    <t>MITOMYCIN-C 10 MG 1 FLAKON</t>
  </si>
  <si>
    <t>MITOMYCIN-C KYOWA 20 MG 1 FLAKON</t>
  </si>
  <si>
    <t>ATAFLOKS 400 MG 7 FILM TABLET</t>
  </si>
  <si>
    <t>AVELOX 400 MG 250 ML SOLUSYON</t>
  </si>
  <si>
    <t>400/250</t>
  </si>
  <si>
    <t>BIVOXA %5 OFTALMIK COZELTI 5 ML</t>
  </si>
  <si>
    <t>EMESMOX 400 MG/ 250 ML IV INFUZYONLUK COZELTI</t>
  </si>
  <si>
    <t>MOFELOX 400 MG 7 FILM TABLET</t>
  </si>
  <si>
    <t>MOKSILOX 400 MG/250 ML IV INF. ICIN COZELTI (250 ML SETSIZ)</t>
  </si>
  <si>
    <t>MOXACIN 400 MG/250 ML IV INF. ICIN COZELTI ICEREN 1 FLAKON</t>
  </si>
  <si>
    <t>MOXAI %0,5 GOZ DAMLASI</t>
  </si>
  <si>
    <t>MOXHEL 400 MG/250 ML IV INFUZYON ICIN COZELTI ICEREN FLAKON</t>
  </si>
  <si>
    <t>MOXICUM 400 MG 7 FILM TABLET</t>
  </si>
  <si>
    <t>MOXICUM 400 MG/250 ML IV INF. COZELTISI ICEREN 1 FLAKON</t>
  </si>
  <si>
    <t>MOXITAB 400 MG 10 FILM TABLET</t>
  </si>
  <si>
    <t>MOXITAB 400 MG 5 FILM TABLET</t>
  </si>
  <si>
    <t>MOXITAB 400 MG 7 FILM TABLET</t>
  </si>
  <si>
    <t>MOXITEC 400 MG 5 FILM TABLET</t>
  </si>
  <si>
    <t>MOXITEC 400 MG 7 FILM TABLET</t>
  </si>
  <si>
    <t>PITOXIL 400 MG 7 FILM TABLET</t>
  </si>
  <si>
    <t>PNEMOX 400 MG/250 ML IV INF. ICIN COZELTI ICEREN TORBA</t>
  </si>
  <si>
    <t>VIGAMOX %0,5 STERIL OFTALMIK SOLUSYON  5 ML</t>
  </si>
  <si>
    <t>PHYSIOTENS 0,2 MG 28 FILM TABLET</t>
  </si>
  <si>
    <t>PHYSIOTENS 0,4 MG 28 FILM TABLET</t>
  </si>
  <si>
    <t>MONALIZ %0,05 BURUN SPREYI, COZELTI (18 G)</t>
  </si>
  <si>
    <t>NASONEX AQUEOUS 50 MCG 140 DOZ NAZAL SPREY</t>
  </si>
  <si>
    <t>NAZOFIX %0,05 BURUN SPREYI, SUSPANSIYON (18 G)</t>
  </si>
  <si>
    <t>RISONEL %0,05 SUSPANSIYON ICEREN BURUN SPREYI</t>
  </si>
  <si>
    <t>CULENTO 4 MG PEDIYATRIK ORAL GRANUL ICEREN 28 SASE</t>
  </si>
  <si>
    <t>NOTTA 4 MG PEDIYATRIK ORAL GRANUL 28 SASE</t>
  </si>
  <si>
    <t>ONCEAIR 4 MG PEDIYATRIK ORAL GRANUL 28 SASE</t>
  </si>
  <si>
    <t>ZESPIRA 4 MG PEDIYATRIK ORAL GRANUL 28 SASE</t>
  </si>
  <si>
    <t>BRONCHOREST 10/5 MG 30 KAPSUL</t>
  </si>
  <si>
    <t>MORFIA 15 MG 30 TABLET</t>
  </si>
  <si>
    <t>MORFIA 30 MG 30 TABLET</t>
  </si>
  <si>
    <t>ELEVIT PRONATAL 60 FILM KAPLI TABLET</t>
  </si>
  <si>
    <t>SUPRAVIT PEDIATRIK SURUP</t>
  </si>
  <si>
    <t>BCG SSI KULTURU</t>
  </si>
  <si>
    <t>NADIXA %1 30 GR KREM</t>
  </si>
  <si>
    <t>DERMIFIN %1 30 GR KREM</t>
  </si>
  <si>
    <t>EXELDERM %1 30 GR KREM</t>
  </si>
  <si>
    <t>EXODERIL %1 30 GR KREM</t>
  </si>
  <si>
    <t>FUNDERYL %1 30 GR KREM</t>
  </si>
  <si>
    <t>NAXODER %1 DERIYE UYGULANACAK SPREY, COZELTI</t>
  </si>
  <si>
    <t>SELINCRO 18 MG 14 FILM KAPLI TABLET</t>
  </si>
  <si>
    <t>SELINCRO 18 MG 7 FILM KAPLI TABLET</t>
  </si>
  <si>
    <t>ALEVE 220 MG 20 FILM TABLET</t>
  </si>
  <si>
    <t>TYSABRI 300 MG I.V. INFUZYON ICIN KONSANTRE COZELTI ICEREN 1 FLAKON</t>
  </si>
  <si>
    <t>BLOXER 5 MG 28 TABLET</t>
  </si>
  <si>
    <t>NEBIWORLD 5 MG 28 TABLET</t>
  </si>
  <si>
    <t>NEXIVOL 10 MG 28 TABLET</t>
  </si>
  <si>
    <t>NEXIVOL 5 MG 28 TABLET</t>
  </si>
  <si>
    <t>VASCURA 10 MG 28 TABLET</t>
  </si>
  <si>
    <t>VASCURA 5 MG 28 TABLET</t>
  </si>
  <si>
    <t>VASOXEN 5 MG 28 TABLET</t>
  </si>
  <si>
    <t>VASOXEN 5 MG 84 TABLET</t>
  </si>
  <si>
    <t>VASOXEN PLUS 5/12,5 MG FILM KAPLI TABLET (28 TABLET)</t>
  </si>
  <si>
    <t>VASOXEN PLUS 5/25 MG FILM KAPLI TABLET (28 TABLET)</t>
  </si>
  <si>
    <t>PLANTIGMIN 0,5 MG/1 ML 1 ML 6 AMPUL</t>
  </si>
  <si>
    <t>S01BC10</t>
  </si>
  <si>
    <t>nepafenac</t>
  </si>
  <si>
    <t>NEPAFENAK</t>
  </si>
  <si>
    <t>NEVANAC %0,1 STERIL SUSPANSIYON GOZ DAMLASI 5 ML</t>
  </si>
  <si>
    <t>VIRAMUNE 200 MG 60 TABLET</t>
  </si>
  <si>
    <t>N07BA01</t>
  </si>
  <si>
    <t>NICORETTE FRESHFRUIT 2 MG 30 MEYVELI SAKIZ</t>
  </si>
  <si>
    <t>NICORETTE FRESHFRUIT 2 MG MEYVELI SAKIZ 105 TABLET</t>
  </si>
  <si>
    <t>NICORETTE FRESHFRUIT 4 MG 30 MEYVELI SAKIZ</t>
  </si>
  <si>
    <t>NICORETTE FRESHMINT 2 MG 30 NANELI SAKIZ</t>
  </si>
  <si>
    <t>NICORETTE FRESHMINT 2 MG NANELI SAKIZ 105 TABLET</t>
  </si>
  <si>
    <t>NICORETTE FRESHMINT 4 MG 30 NANELI SAKIZ</t>
  </si>
  <si>
    <t>nicotine</t>
  </si>
  <si>
    <t>NICORETTE INVISI 10 MG/16 SAAT TRANSDERMAL FLASTER (7 FLASTER)</t>
  </si>
  <si>
    <t>NICORETTE INVISI 15 MG/16 SAAT TRANSDERMAL FLASTER (7 FLASTER)</t>
  </si>
  <si>
    <t>NICORETTE INVISI 25 MG/16 SAAT TRANSDERMAL FLASTER (7 FLASTER)</t>
  </si>
  <si>
    <t>TEBLIGIN 5. MADDESI C BENDINE GORE FIYAT ARTISI STOKLAR BITENE KADAR LISTEDE KALACAK 3 OCAK 2017 TARIHLI FIYAT DEGERLENDIRME KOMISYONU KARARINA GORE DONEMSEL AVRO DEĞERİ 2,3421 TL OLARAK GUNCELLENMISTIR.  14 SUBAT 2018 TARIHLI FIYAT DEGERLENDIRME KOMISYONU KARARINA GORE AVRO DEGERI 2,6934 TL OLARAK GUNCELLENMISTIR.   GERCEK KAYNAK FIYAT ARTISINA BAGLI DSF ARTISI</t>
  </si>
  <si>
    <t>NIASCOR 1000 MG E.R. 28 TABLET</t>
  </si>
  <si>
    <t>NIASCOR 1000 MG E.R. 98 TABLET</t>
  </si>
  <si>
    <t>TASIGNA 200 MG 112 KAPSUL</t>
  </si>
  <si>
    <t>M02AA26</t>
  </si>
  <si>
    <t>nimesulide</t>
  </si>
  <si>
    <t>SULIDIN JEL  % 1 30 GR JEL</t>
  </si>
  <si>
    <t xml:space="preserve">THERMO SULIDIN LIKIT JEL 50 GR </t>
  </si>
  <si>
    <t>NIMESULID + KAPSAISIN</t>
  </si>
  <si>
    <t>OFEV 100 MG 60 YUMUSAK KAPSUL</t>
  </si>
  <si>
    <t>OFEV 150 MG 60 YUMUSAK KAPSUL</t>
  </si>
  <si>
    <t>A16AX04</t>
  </si>
  <si>
    <t>nitisinone</t>
  </si>
  <si>
    <t>TISINON 10 MG 60 KAPSUL</t>
  </si>
  <si>
    <t>PIYELOSEPTYL 100 MG 30 TABLET</t>
  </si>
  <si>
    <t>NITROCIN % 0,2 MERHEM (56 GR)</t>
  </si>
  <si>
    <t>ANRECTA %0,4 30 GR REKTAL MERHEM</t>
  </si>
  <si>
    <t>NITRODERM TTS 5 30 FLASTER</t>
  </si>
  <si>
    <t>OPDIVO 100 MG/ 10ML IV INF. COZ. KONS. ICEREN 1 FLAKON</t>
  </si>
  <si>
    <t>OPDIVO 40 MG/4ML IV INF. COZ. KONS. ICEREN 1 FLAKON</t>
  </si>
  <si>
    <t>AXID 150 MG 28 KAPSUL</t>
  </si>
  <si>
    <t>AXID 300 MG 28 KAPSUL</t>
  </si>
  <si>
    <t>MENEFLOKS 200 MG 10 FILM TABLET</t>
  </si>
  <si>
    <t>KENTERA 3,9 MG/24 SAAT TRANSDERMAL FLASTER (8 FLASTER)</t>
  </si>
  <si>
    <t>N02AA05</t>
  </si>
  <si>
    <t>oxycodone</t>
  </si>
  <si>
    <t>OCERAL %1 DERI SPREYI (20 ML)</t>
  </si>
  <si>
    <t>OXEZOLE %1 DERI SPREYI, COZELTI (20 ML)</t>
  </si>
  <si>
    <t>ZOLEXOL %1 DERI SPREYI, COZELTI (20 ML)</t>
  </si>
  <si>
    <t>R01AA05</t>
  </si>
  <si>
    <t>oxymetazoline</t>
  </si>
  <si>
    <t>BURAZIN %0,025 PEDIATRIK DOZ AYARLI BURUN SPREYI</t>
  </si>
  <si>
    <t>TRILEPTAL 150 MG 50 FILM TABLET</t>
  </si>
  <si>
    <t>OKSABRON 50 MG/5 ML SURUP (120 ML)</t>
  </si>
  <si>
    <t>1000+5</t>
  </si>
  <si>
    <t>ADVATE 2000 IU/5 ML IV ENJEKSIYON ICIN LIYOFILIZE TOZ ICEREN FLAKON</t>
  </si>
  <si>
    <t>SANDOSTATIN 0,1 MG 5 AMPUL</t>
  </si>
  <si>
    <t>SANDOSTATIN LAR 10 MG 1 FLAKON</t>
  </si>
  <si>
    <t>SANDOSTATIN LAR 20 MG 1 FLAKON</t>
  </si>
  <si>
    <t>SANDOSTATIN LAR 30 MG 1 FLAKON</t>
  </si>
  <si>
    <t>100+20</t>
  </si>
  <si>
    <t>OXATU-S 100 MG/20 ML IV INFUZYON ICIN KONSANTRE COZELTI ICEREN 1 FLAKON</t>
  </si>
  <si>
    <t>OFERTA 10 MG 28 FILM TABLET</t>
  </si>
  <si>
    <t>OFERTA 20 MG 28 FILM TABLET</t>
  </si>
  <si>
    <t>OFERTA 5 MG 28 FILM TABLET</t>
  </si>
  <si>
    <t>OFERTA 7,5 MG 28 FILM TABLET</t>
  </si>
  <si>
    <t>OLAXINN 10 MG AGIZDA DAGILAN 28 TABLET</t>
  </si>
  <si>
    <t>OLAXINN 5 MG AGIZDA DAGILAN 28 TABLET</t>
  </si>
  <si>
    <t>OLFREX 10 MG 28 TABLET</t>
  </si>
  <si>
    <t>OLFREX 15 MG 28 TABLET</t>
  </si>
  <si>
    <t>OLFREX 2,5 MG 28 FILM TABLET</t>
  </si>
  <si>
    <t>OLFREX 20 MG 28 TABLET</t>
  </si>
  <si>
    <t>OLFREX 5 MG 28 TABLET</t>
  </si>
  <si>
    <t>OLFREX EASY TAB 10 MG 28 AGIZDA DAGILAN TABLET</t>
  </si>
  <si>
    <t>OLFREX EASY TAB 2,5 MG 28 AGIZDA DAGILAN TABLET</t>
  </si>
  <si>
    <t>OLFREX EASY TAB 5 MG 28 AGIZDA DAGILAN TABLET</t>
  </si>
  <si>
    <t>OZAPRIN 10 MG 28 FILM TABLET</t>
  </si>
  <si>
    <t>OZAPRIN 20 MG 28 FILM TABLET</t>
  </si>
  <si>
    <t>OZAPRIN 5 MG 28 FILM TABLET</t>
  </si>
  <si>
    <t>OZAPRIN RAPID 10 MG 28 AGIZDA COZUNEBILIR TABLET</t>
  </si>
  <si>
    <t>OZAPRIN RAPID 5 MG 28 AGIZDA COZUNEBILIR TABLET</t>
  </si>
  <si>
    <t>REXAPIN 10 MG 28 FILM TABLET</t>
  </si>
  <si>
    <t>REXAPIN 15 MG 28 FILM TABLET</t>
  </si>
  <si>
    <t>REXAPIN 2,5 MG 28 FILM TABLET</t>
  </si>
  <si>
    <t>REXAPIN 20 MG 28 FILM TABLET</t>
  </si>
  <si>
    <t>REXAPIN 5 MG 28 FILM TABLET</t>
  </si>
  <si>
    <t>REXAPIN EASYTAB 10 MG 28 AGIZDA DAGILAN TABLET</t>
  </si>
  <si>
    <t>REXAPIN EASYTAB 5 MG 28 AGIZDA DAGILAN TABLET</t>
  </si>
  <si>
    <t>ZYPREXA 10 MG 28 TABLET</t>
  </si>
  <si>
    <t>ZYPREXA 5 MG 28 TABLET</t>
  </si>
  <si>
    <t>ZYPREXA VELOTAB 15 MG 28 AGIZDA DAGILABILIR TABLET</t>
  </si>
  <si>
    <t>ZYPREXA VELOTAB 20 MG 28 AGIZDA DAGILABILIR TABLET</t>
  </si>
  <si>
    <t>ZYPREXA VELOTAB 5 MG 28 AGIZDA DAGILABILIR TABLET</t>
  </si>
  <si>
    <t>ZYZAPIN 10 MG 28 FILM TABLET</t>
  </si>
  <si>
    <t>ZYZAPIN 15 MG 28 FILM TABLET</t>
  </si>
  <si>
    <t>ZYZAPIN 2,5 MG 28 FILM TABLET</t>
  </si>
  <si>
    <t>ZYZAPIN 20 MG 28 FILM TABLET</t>
  </si>
  <si>
    <t>ZYZAPIN 5 MG 28 FILM TABLET</t>
  </si>
  <si>
    <t>ZYZAPIN 7,5 MG 28 FILM TABLET</t>
  </si>
  <si>
    <t>HIPERSAR 10 MG FILM KAPLI TABLET (28 TABLET)</t>
  </si>
  <si>
    <t>HIPERSAR 20 MG FILM KAPLI TABLET (28 TABLET)</t>
  </si>
  <si>
    <t>HIPERSAR 40 MG FILM KAPLI TABLET (28 TABLET)</t>
  </si>
  <si>
    <t>OLMETEC 10 MG 28 FILM KAPLI TABLET</t>
  </si>
  <si>
    <t>OLMETEC 20 MG 28 FILM KAPLI TABLET</t>
  </si>
  <si>
    <t>OLMETEC 20 MG 84 FILM TABLET</t>
  </si>
  <si>
    <t>OLMETEC 40 MG 84 FILM TABLET</t>
  </si>
  <si>
    <t>OLMYSAR 20 MG 28 FILM TABLET</t>
  </si>
  <si>
    <t>OMETAN 10 MG FILM TABLET (28 TABLET)</t>
  </si>
  <si>
    <t>OMETAN 20 MG FILM TABLET (28 TABLET)</t>
  </si>
  <si>
    <t>OXAP 10 MG 28 FILM TABLET</t>
  </si>
  <si>
    <t>OXAP 20 MG 28 FILM TABLET</t>
  </si>
  <si>
    <t>EXCALIBA 20/5 MG FILM KAPLI TABLET (28 TABLET)</t>
  </si>
  <si>
    <t>EXCALIBA 40/10 MG FILM KAPLI TABLET (28 TABLET)</t>
  </si>
  <si>
    <t>EXCALIBA 40/5 MG FILM KAPLI TABLET (28 TABLET)</t>
  </si>
  <si>
    <t>SEVIKAR 20/5 MG 28 FILM TABLET</t>
  </si>
  <si>
    <t>SEVIKAR 40/10 MG 28 FILM TABLET</t>
  </si>
  <si>
    <t>SEVIKAR 40/5 MG 28 FILM TABLET</t>
  </si>
  <si>
    <t>HIPERSAR PLUS 20/12,5 MG FILM KAPLI TABLET (84 TABLET)</t>
  </si>
  <si>
    <t>VIEKIRAX 12,5/75/50 MG 56 FILM KAPLI TABLET</t>
  </si>
  <si>
    <t>ESELAN 40 MG IV ENJEKSIYON ICIN LIYOFILIZE TOZ ICEREN FLAKON</t>
  </si>
  <si>
    <t>LYOMEPRA 40 MG IV ENJEKSIYONLUK LIYOFILIZE TOZ ICEREN 1 FLAKON</t>
  </si>
  <si>
    <t>OMEPRAZID 20 MG 14 KAPSUL</t>
  </si>
  <si>
    <t>OMEPROL 20 MG 28 MIKROPELLET KAPSUL</t>
  </si>
  <si>
    <t>OMEPROL 40 IV INFUZYON ICIN LIYOFILIZE TOZ ICEREN FLAKON</t>
  </si>
  <si>
    <t>OMESEK 20 MG 28 MIKROPELLET KAPSUL</t>
  </si>
  <si>
    <t>PROSEK 20 MG 14 KAPSUL</t>
  </si>
  <si>
    <t>DEPRENIL 50 MG 30 TABLET</t>
  </si>
  <si>
    <t>INSOMIN 50 MG KAPLI TABLET</t>
  </si>
  <si>
    <t>A08AB01</t>
  </si>
  <si>
    <t>orlistat</t>
  </si>
  <si>
    <t>XENICAL ROCHE 120 MG 42 KAPSUL</t>
  </si>
  <si>
    <t>DAGLEX 500 MG/ 3 ML INF. COZ. ICEREN 1 AMPUL</t>
  </si>
  <si>
    <t>PRONIZOL 500 MG/3 ML INF. COZELTI 1 AMPUL</t>
  </si>
  <si>
    <t>OSEFLU 30 MG GRANUL ICEREN 10 SASE</t>
  </si>
  <si>
    <t>SIMFLAT 40 MG / 80 MG 30 FILM TABLET</t>
  </si>
  <si>
    <t>ATAXIL 100 MG/16,7 ML IV INF.ICIN KON.COZ.ICEREN FLAKON</t>
  </si>
  <si>
    <t>ATAXIL 150 MG/25 ML IV INFUZYON ICIN KONSANTRE COZELTI ICEREN FLAKON (1 FLAKON)</t>
  </si>
  <si>
    <t>ATAXIL 30 MG/5 ML IV INF.ICIN KON.COZ.ICEREN FLAKON</t>
  </si>
  <si>
    <t>ATAXIL 300 MG/50 ML IV INF.ICIN KON.COZ.ICEREN FLAKON</t>
  </si>
  <si>
    <t>EBETAXEL 100MG/16,6ML IV INF. ICIN KON.COZ.ICEREN FLAKON</t>
  </si>
  <si>
    <t>EBETAXEL 150MG/25 ML IV INF. ICIN KON.COZ.ICEREN FLAKON</t>
  </si>
  <si>
    <t>EBETAXEL 300 MG/50 ML IV INFUZYON ICIN KONSANTRE COZELTI ICEREN 1 FLAKON</t>
  </si>
  <si>
    <t>VITAX 30 MG/5 ML IV INFUZYON ICIN STERIL KONSANTRE COZELTI ICEREN 1 FLAKON</t>
  </si>
  <si>
    <t>INVEGA 3 MG 28 UZATILMIS SALIMLI TABLET</t>
  </si>
  <si>
    <t>INVEGA 6 MG 28 UZATILMIS SALIMLI TABLET</t>
  </si>
  <si>
    <t>INVEGA 9 MG 28 UZATILMIS SALIMLI TABLET</t>
  </si>
  <si>
    <t>TREVICTA 350 MG IM ENJEKSIYON ICIN UZUN SALIMLI SUSPANSIYON</t>
  </si>
  <si>
    <t>TREVICTA 525 MG IM ENJEKSIYON ICIN UZUN SALIMLI SUSPANSIYON</t>
  </si>
  <si>
    <t>XEPLION 100 MG/1 ML IM ENJEKSIYON ICIN UZUN SALIMLI SUSPANSIYON</t>
  </si>
  <si>
    <t>XEPLION 150 MG/1,5 ML IM ENJEKSIYON ICIN UZUN SALIMLI SUSPANSIYON</t>
  </si>
  <si>
    <t>XEPLION 50 MG/0,50 ML IM ENJEKSIYON ICIN UZUN SALIMLI SUSPANSIYON</t>
  </si>
  <si>
    <t>XEPLION 75 MG/0,75 ML IM ENJEKSIYON ICIN UZUN SALIMLI SUSPANSIYON</t>
  </si>
  <si>
    <t>SYNAGIS 50 MG IM ENJEKSIYON ICIN LIYOFILIZE TOZ ICEREN 1 FLAKON</t>
  </si>
  <si>
    <t>SYNAGIS 50 MG/0,5 ML IM ENJEKSIYONLUK COZELTI ICEREN 1 FLAKON</t>
  </si>
  <si>
    <t>ALOXI 250 MCG/5 ML ENJEKSIYONLUK SOL. 1 FLAKON</t>
  </si>
  <si>
    <t>DEKOL 250 MCG/5 ML IV ENJEKSIYONLUK COZELTI ICEREN FLAKON</t>
  </si>
  <si>
    <t>GENOLAX 250 MCG/5 ML I.V. ENJEKSIYONLUK COZELTI (1 FLAKON)</t>
  </si>
  <si>
    <t>LOTISA 250 MCG/5 ML IV ENJEKSIYONLUK COZELTI ICEREN 1 FLAKON</t>
  </si>
  <si>
    <t>PALODIN 250 MCG/5 ML IV ENJEKSIYONLUK COZELTI ICEREN FLAKON</t>
  </si>
  <si>
    <t>PALOJECT 250 MCG/5 ML  IV ENJEKSIYONLUK COZELTI ICEREN 1 FLAKON</t>
  </si>
  <si>
    <t>PALSEL 250 MCG/5 ML IV ENJEKSIYONLUK COZELTI ICEREN 1 FLAKON</t>
  </si>
  <si>
    <t>POLISETRON 250 MCG/5 ML  IV ENJEKSIYON ICIN COZELTI ICEREN FLAKON</t>
  </si>
  <si>
    <t>VOTRON 250 MCG/5 ML ENJEKSIYONLUK COZELTI ICEREN FLAKON</t>
  </si>
  <si>
    <t>VECTIBIX 20 MG/ML, 20 ML INFUZYON ICIN COZELTI ICEREN FLAKON (1 FLAKON)</t>
  </si>
  <si>
    <t>KREON 10000 IU 100 KAPSUL</t>
  </si>
  <si>
    <t>KREON KAPSUL 25000 300 MG 100 KAPSUL</t>
  </si>
  <si>
    <t>PANKREOFLAT 170 MG/310 MG FILM TABLET (60 TABLET)</t>
  </si>
  <si>
    <t>PANKREOFLAT 170 MG/310 MG GRANUL (22X2 G POSET)</t>
  </si>
  <si>
    <t>STOKLARI BITENE KADAR LISTEDE KALACAK RESEN REFERANS DUSUSU RESEN REFERANS DUSUSU. 3 OCAK 2017 TARIHLI FIYAT DEGERLENDIRME KOMISYONU KARARINA GORE DONEMSEL AVRO DEĞERİ 2,3421 TL OLARAK GUNCELLENMISTIR.  RE'SEN KAYNAK FIYATA BAGLI DSF DUSUSU 14 SUBAT 2018 TARIHLI FIYAT DEGERLENDIRME KOMISYONU KARARINA GORE AVRO DEGERI 2,6934 TL OLARAK GUNCELLENMISTIR.   RESEN GERCEK KAYNAK FIYAT DUSUSUNE BAGLI DSF DUSUSU</t>
  </si>
  <si>
    <t>GASTRAZOL-L 40 MG IV ENJEKTABL LIYOFILIZE TOZ ICEREN 1 FLAKON</t>
  </si>
  <si>
    <t>PANDEV 40 MG IV ENJEKSIYONLUK LIYOFILIZE TOZ ICEREN 1 FLAKON</t>
  </si>
  <si>
    <t>PANOCER 40 MG 14 ENTERIK KAPLI TABLET</t>
  </si>
  <si>
    <t>PANOCER 40 MG 28 ENTERIK KAPLI TABLET</t>
  </si>
  <si>
    <t>PANTACTIVE 20 MG 28 ENTERIK KAPLI TABLET</t>
  </si>
  <si>
    <t>PANTACTIVE 40 MG 14 ENTERIK KAPLI TABLET</t>
  </si>
  <si>
    <t>PANTACTIVE 40 MG 28 ENTERIK KAPLI TABLET</t>
  </si>
  <si>
    <t>PANTHEC 20 MG 28 ENT.TABLET</t>
  </si>
  <si>
    <t>PANTHEC 40 MG 14 ENTERIK TABLET</t>
  </si>
  <si>
    <t>PANTHEC 40 MG 28 ENTERIK TABLET</t>
  </si>
  <si>
    <t>PANTO 20 MG 28 ENTERIK KAPLI TABLET</t>
  </si>
  <si>
    <t>PANTO 40 MG 14 TABLET</t>
  </si>
  <si>
    <t>PANTO 40 MG 28 TABLET</t>
  </si>
  <si>
    <t>PANTO 40 MG IV ENJEKSIYONLUK LIYOFILIZE TOZ ICEREN 10 FLAKON</t>
  </si>
  <si>
    <t>PROTECH 40 MG 14 ENTERIK KAPLI TABLET</t>
  </si>
  <si>
    <t>PROTONEX 40 MG 14 ENTERIK KAPLI TABLET</t>
  </si>
  <si>
    <t>PROTONEX 40 MG 28 ENTERIK KAPLI TABLET</t>
  </si>
  <si>
    <t>PULCET 40 MG 14 ENTERIK TABLET</t>
  </si>
  <si>
    <t>PULCET 40 MG 28 ENTERIK TABLET</t>
  </si>
  <si>
    <t>STAMIC 40 MG 14 ENTERIK TABLET</t>
  </si>
  <si>
    <t>STAMIC 40 MG 28 ENTERIK TABLET</t>
  </si>
  <si>
    <t>ULCOREKS 40 MG 14 ENTERIK KAPLI TABLET</t>
  </si>
  <si>
    <t>ULCOREKS 40 MG 28 ENTERIK KAPLI TABLET</t>
  </si>
  <si>
    <t>ULSEPAN 40 MG ENTERIK KAPLI TABLET (14 TABLET)</t>
  </si>
  <si>
    <t>ULSEPAN 40 MG ENTERIK KAPLI TABLET (28 TABLET)</t>
  </si>
  <si>
    <t>ULSEPAN 40 MG IV ENJEKSIYONLUK COZELTI ICIN LIYOFILIZE TOZ ICEREN 1 FLAKON</t>
  </si>
  <si>
    <t>ZYGOSIS 40 MG IV ENJEKSIYONLUK COZELTI HAZIRLAMAK ICIN LIYOFILIZE TOZ 1 FLAKON</t>
  </si>
  <si>
    <t>GASTBLOK 40 MG 28 ENTERIK KAPLI TABLET</t>
  </si>
  <si>
    <t>PANDEV 20 MG 28 ENTERIK KAPLI TABLET</t>
  </si>
  <si>
    <t>PANDEV 40 MG 14 ENTERIK KAPLI TABLET</t>
  </si>
  <si>
    <t>PANDEV 40 MG 28 ENTERIK KAPLI TABLET</t>
  </si>
  <si>
    <t>PANREF 40 MG 14 ENTERIK KAPLI TABLET</t>
  </si>
  <si>
    <t>PANREF 40 MG 28 ENTERIK KAPLI TABLET</t>
  </si>
  <si>
    <t>PENZOL 40 MG 28 ENTERIK KAPLI TABLET</t>
  </si>
  <si>
    <t>PAS 1 GR 100 TABLET</t>
  </si>
  <si>
    <t>PAS 1 GR 50 TABLET</t>
  </si>
  <si>
    <t>A06AA01</t>
  </si>
  <si>
    <t>liquid paraffin</t>
  </si>
  <si>
    <t>SOKOL LIKID 200 ML</t>
  </si>
  <si>
    <t>PARAFIN LIKIT</t>
  </si>
  <si>
    <t>SOKOL 200 ML COZELTI</t>
  </si>
  <si>
    <t>BERKO-SETAMOL 500 MG 20 TABLET</t>
  </si>
  <si>
    <t>GRIPIN BEBE 120 MG/5 ML 100 ML SURUP</t>
  </si>
  <si>
    <t>GRIPIN BEBE 120 MG/5 ML 150 ML SURUP</t>
  </si>
  <si>
    <t>MINOSET 150MG/5 ML 100 ML PEDIATRIK SURUP</t>
  </si>
  <si>
    <t>PANADOL 500 MG 24 FILM TABLET</t>
  </si>
  <si>
    <t>PARACEROL 10 MG/ML IV INFUZYON ICIN COZELTI ICEREN 100 ML 12 FLAKON</t>
  </si>
  <si>
    <t>PARACET JUNIOR 160 MG 20 TABLET</t>
  </si>
  <si>
    <t>PARANOX S 120 MG 10 SUPPOZITUAR</t>
  </si>
  <si>
    <t>PARASEDOL 10 MG/ML INFUZYON COZ. ICEREN 12 FLAKON</t>
  </si>
  <si>
    <t>PAROKAN 10 MG/ML 100 ML 1 FLAKON</t>
  </si>
  <si>
    <t>MAGNA PHARMA</t>
  </si>
  <si>
    <t>PAROKAN 10 MG/ML 100 ML 12 FLAKON</t>
  </si>
  <si>
    <t>PERFALGAN 10 MG/ML 100 ML 12 FLAKON</t>
  </si>
  <si>
    <t>PIROFEN 150 MG/5 ML PEDIATRIK SURUP (150 ML)</t>
  </si>
  <si>
    <t>POLAMINOFEN 10 MG/ML IV INFUZYON ICIN COZELTI (100 ML 12 TORBA)</t>
  </si>
  <si>
    <t>XFEBRIL 10 MG/ML IV INFUZYON ICIN KONSANTRE COZ. ICEREN 12 FLAKON</t>
  </si>
  <si>
    <t>M03BA51</t>
  </si>
  <si>
    <t>phenprobamate, combinations excl. psycholeptics</t>
  </si>
  <si>
    <t>KUIFLEX 200 MG / 200 MG 40 FILM TABLET</t>
  </si>
  <si>
    <t>PARASETAMOL + FENPROBAMAT</t>
  </si>
  <si>
    <t>200+200</t>
  </si>
  <si>
    <t>KUILIL 40 FILM TABLET</t>
  </si>
  <si>
    <t>KUILIL 200 MG/ 200 MG 40 FILM TABLET</t>
  </si>
  <si>
    <t>GERALGINE-P 20 TABLET</t>
  </si>
  <si>
    <t>GERALGINE-P 500/30 MG 20 TABLET</t>
  </si>
  <si>
    <t>GRIPAL 10 TABLET</t>
  </si>
  <si>
    <t>GRIPAL 20 TABLET</t>
  </si>
  <si>
    <t>GRIPIN 4 KAPSUL</t>
  </si>
  <si>
    <t>GRIPIN 8 KAPSUL</t>
  </si>
  <si>
    <t>NOVALDON 500/30 MG 20 TABLET</t>
  </si>
  <si>
    <t>NOVALDON 500/30 MG 30 TABLET</t>
  </si>
  <si>
    <t>ERGAFEIN 150/60/0,25 MG KAPLI TABLET (20 DRAJE)</t>
  </si>
  <si>
    <t>AVMIGRAN FILM KAPLI TABLET</t>
  </si>
  <si>
    <t>A-FERIN FORTE 650 MG/4 MG FILM KAPLI TABLET (30 TABLET)</t>
  </si>
  <si>
    <t>TERAGRIP 650 MG/10 MG/4 MG FILM KAPLI TABLET (20 FILM KAPLI TABLET)</t>
  </si>
  <si>
    <t>TYLOL HOT C TEK KULLANIMLIK ORAL COZELTI HAZIRLAMAK ICIN TOZ (12 ADET)</t>
  </si>
  <si>
    <t>GRIPIN HOT D TEK KULLANIMLIK TOZ ICEREN 12 POSET</t>
  </si>
  <si>
    <t>GRIPIN HOT D TEK KULLANIMLIK TOZ ICEREN 6 POSET</t>
  </si>
  <si>
    <t>GRIPIN HOT PEDIATRIK TEK KULLANIMLIK TOZ ICEREN 12 POSET</t>
  </si>
  <si>
    <t>GRIPIN HOT PEDIATRIK TEK KULLANIMLIK TOZ ICEREN 6 POSET</t>
  </si>
  <si>
    <t>GRIPIN HOT TEK KULLANIMLIK TOZ ICEREN 12 POSET</t>
  </si>
  <si>
    <t>GRIPIN HOT TEK KULLANIMLIK TOZ ICEREN 6 POSET</t>
  </si>
  <si>
    <t>PAROL HOT 12 POSET GRANUL</t>
  </si>
  <si>
    <t>GERALGINE PLUS 20 TABLET</t>
  </si>
  <si>
    <t>300 + 30</t>
  </si>
  <si>
    <t>GERALGINE PLUS 300/30 MG 20 TABLET</t>
  </si>
  <si>
    <t>MINAMOL PLUS 250 MG/150 MG/50 MG TABLET (30 TABLET)</t>
  </si>
  <si>
    <t>MINOSET PLUS 30 TABLET</t>
  </si>
  <si>
    <t>PAROL PLUS 30 TABLET</t>
  </si>
  <si>
    <t>BENICAL COLD 20 FILM TABLET</t>
  </si>
  <si>
    <t>PARICAL 10 MCG/2 ML IV ENJEKSIYONLUK COZELTI ICEREN 5 AMPUL</t>
  </si>
  <si>
    <t>PARICAVER 10 MCG/2 ML IV ENJEKSIYONLUK COZELTI ICEREN AMPUL (5 AMPUL)</t>
  </si>
  <si>
    <t>PARICAVER 5 MCG/1 ML IV ENJEKSIYONLUK COZELTI ICEREN AMPUL (5 AMPUL)</t>
  </si>
  <si>
    <t>PARIGEN 10 MCG/2ML IV ENJEKSIYONLUK COZELTI ICEREN 5 AMPUL</t>
  </si>
  <si>
    <t xml:space="preserve">PARISITOL 10 MCG/2 ML IV ENJEKSIYONLUK COZELTI ICEREN AMPUL 2 ML 5 AMPUL </t>
  </si>
  <si>
    <t xml:space="preserve">PARISITOL 5 MCG/ML IV ENJEKSIYONLUK COZELTI ICEREN AMPUL 1 ML 5 AMPUL </t>
  </si>
  <si>
    <t>ZEMPLAR 1 MCG 28 YUMUSAK KAPSUL</t>
  </si>
  <si>
    <t>ZEMPLAR 2 MCG 28 YUMUSAK KAPSUL</t>
  </si>
  <si>
    <t>SIGNIFOR 0,3 MG/ML ENJEKSIYONLUK COZELTI 60 AMPUL</t>
  </si>
  <si>
    <t>SIGNIFOR 0,6 MG/ML ENJEKSIYONLUK COZELTI 60 AMPUL</t>
  </si>
  <si>
    <t>SIGNIFOR 0,9 MG/ML ENJEKSIYONLUK COZELTI 60 AMPUL</t>
  </si>
  <si>
    <t>NEULASTIM 6 MG/0,6 ML S.C. ENJEKSIYON ICIN KULLANIMA HAZIR 1 SIRINGA</t>
  </si>
  <si>
    <t>CAELYX 2 MG/ML KONSANTRE INFUZYON COZELTISI (1 FLAKON)</t>
  </si>
  <si>
    <t>PEGASYS 180 MCG 1 HAZIR SIRINGA</t>
  </si>
  <si>
    <t>ALIMTA 500 MG INF. COZ. ICIN TOZ ICEREN 1 FLAKON</t>
  </si>
  <si>
    <t>PEMTREX 100 MG IV INF. ICIN LIYOFILIZE TOZ ICEREN FLAKON</t>
  </si>
  <si>
    <t>PEMTREX 500 MG IV INF. ICIN LIYOFILIZE TOZ ICEREN FLAKON</t>
  </si>
  <si>
    <t>BENZAPEN 6.3.3 IU 1 FLAKON</t>
  </si>
  <si>
    <t>PENICILLIN G POTASYUM 1.000.000 IU ENJEKSIYONLUK COZELTI TOZU (1 FLAKON)</t>
  </si>
  <si>
    <t>PENICILLIN G POTASYUM 500.000 IU ENJEKSIYONLUK COZELTI TOZU (1 FLAKON)</t>
  </si>
  <si>
    <t>PENSILINA 1E+06 IU 1 FLAKON</t>
  </si>
  <si>
    <t>IECILLINE 400.000 IU ENJEKSIYONLUK COZELTI HAZIRLAMAK ICIN TOZ (1 FLAKON)</t>
  </si>
  <si>
    <t>IECILLINE 800.000 IU ENJEKSIYONLUK COZELTI HAZIRLAMAK ICIN TOZ (1 FLAKON)</t>
  </si>
  <si>
    <t>D06BB06</t>
  </si>
  <si>
    <t>penciclovir</t>
  </si>
  <si>
    <t>VECTAVIR % 1 KREM</t>
  </si>
  <si>
    <t xml:space="preserve">OMEGA PHARMA </t>
  </si>
  <si>
    <t>5+1,25</t>
  </si>
  <si>
    <t>REFERANSTAN FIYAT DUSUSU - STOKLARI BITENE KADAR LISTEDE KALACAK RESEN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GERCEK KAYNAK FIYAT/KAYNAK ULKE GUNCELLEME</t>
  </si>
  <si>
    <t>COVERSYL PLUS 10 MG/2,5 MG 30 FILM KAPLI TABLET</t>
  </si>
  <si>
    <t>COVERAM 10 MG + 10 MG 30 FILM TABLET</t>
  </si>
  <si>
    <t>COVERAM 10 MG + 5 MG 30 FILM TABLET</t>
  </si>
  <si>
    <t>COVERAM 5 MG + 10 MG 30 FILM TABLET</t>
  </si>
  <si>
    <t>COVERAM 5 MG + 5 MG 30 FILM TABLET</t>
  </si>
  <si>
    <t>PERPRIL 8 MG 30 TABLET</t>
  </si>
  <si>
    <t>SERPERIL 8 MG 30 TABLET</t>
  </si>
  <si>
    <t>TRIPLIXAM 5/1,25/10 MG 30 FILM KAPLI TABLET</t>
  </si>
  <si>
    <t>DIANEFROL 137 %1,36 GLUKOZ ICEREN PERITON DIYALIZ COZ. 2000 ML CIFT TORBA ALETLI PERITON DIYALIZ CIHAZ SETI+MINI KAPAK ILE</t>
  </si>
  <si>
    <t>DIANEFROL 137 %1,36 GLUKOZ ICEREN PERITON DIYALIZ COZ. 2500 ML CIFT TORBA ALETLI PERITON DIYALIZ CIHAZ SETI+MINI KAPAK ILE</t>
  </si>
  <si>
    <t>DIANEFROL 137 %1,36 GLUKOZ ICEREN PERITON DIYALIZ COZELTISI 5000 ML TEKLI</t>
  </si>
  <si>
    <t>DIANEFROL 137 %1.36 GLUKOZ ICEREN PERITON DIYALIZ COZELTISI 2000 ML TEKLI</t>
  </si>
  <si>
    <t>DIANEFROL 137 %2.27 GLUKOZ ICEREN PERITON DIYALIZ COZELTISI 2000 ML CIFT TORBA MINI KAPAKLI</t>
  </si>
  <si>
    <t>DIANEFROL 137 %2.27 GLUKOZ ICEREN PERITON DIYALIZ COZELTISI 2000 ML. TEKLI TORBA</t>
  </si>
  <si>
    <t>DIANEFROL 137 %2.27 GLUKOZ ICEREN PERITON DIYALIZ COZELTISI 2500 ML CIFT TORBA MINI KAPAKLI</t>
  </si>
  <si>
    <t>DIANEFROL 137 %2.27 GLUKOZ ICEREN PERITON DIYALIZ COZELTISI 5000 ML. TEKLI TORBA</t>
  </si>
  <si>
    <t>DIANEFROL 137 %3,86 GLUKOZ ICEREN PERITON DIYALIZ COZELTISI 2000 ML TEKLI</t>
  </si>
  <si>
    <t>DIANEFROL 137 %3.86 GLUKOZLU PERITONEAL DIYALIZ COZ. CIFTLI TORBA 2000 ML MINI KAPAKLI</t>
  </si>
  <si>
    <t>DIANEFROL 137 %3.86 GLUKOZLU PERITONEAL DIYALIZ COZ. CIFTLI TORBA 2500 ML MINI KAPAKLI</t>
  </si>
  <si>
    <t>DIANEFROL 137 %3.86 GLUKOZLU PERITONEAL DIYALIZ COZ. TEKLI TORBA 5000 ML</t>
  </si>
  <si>
    <t>DIANEFROL 4 %1,36 GLUKOZ ICEREN PERITON DIYALIZ COZELTISI (2500 ML TEKLI TORBA)</t>
  </si>
  <si>
    <t>DIANEFROL 4 %1,36 GLUKOZ ICEREN PERITON DIYALIZ COZELTISI TEKLI TORBA 2000 ML</t>
  </si>
  <si>
    <t>DIANEFROL 4 %1,36 GLUKOZ ICEREN PERITON DIYALIZ COZELTISI TEKLI TORBA 5000 ML</t>
  </si>
  <si>
    <t>DIANEFROL 4 %1,36 GLUKOZ ICEREN PERITON DIYALIZ COZELTISI TEKLI TORBA 6000 ML</t>
  </si>
  <si>
    <t>DIANEFROL 4 %1,36 GLUKOZ ICEREN PERITON DIYALIZ COZELTISI(1000ML CIFT TORBA MINI KAPAK ILE)</t>
  </si>
  <si>
    <t>DIANEFROL 4 %1,36 GLUKOZ ICEREN PERITON DIYALIZ COZELTISI(2000ML CIFT TORBA MINI KAPAK ILE)</t>
  </si>
  <si>
    <t>DIANEFROL 4 %1,36 GLUKOZ ICEREN PERITON DIYALIZ COZELTISI(2500ML CIFT TORBA MINI KAPAK ILE)</t>
  </si>
  <si>
    <t>DIANEFROL 4 %2,27 GLUKOZ ICEREN PERITON DIYALIZ COZELTISI (2500 ML TEKLI TORBA)</t>
  </si>
  <si>
    <t>DIANEFROL 4 %2,27 GLUKOZ ICEREN PERITON DIYALIZ COZELTISI TEKLI TORBA 2000 ML</t>
  </si>
  <si>
    <t>DIANEFROL 4 %2,27 GLUKOZ ICEREN PERITON DIYALIZ COZELTISI TEKLI TORBA 5000 ML</t>
  </si>
  <si>
    <t>DIANEFROL 4 %2,27 GLUKOZ ICEREN PERITON DIYALIZ COZELTISI TEKLI TORBA 6000 ML</t>
  </si>
  <si>
    <t>DIANEFROL 4 %2,27 GLUKOZ ICEREN PERITON DIYALIZ COZELTISI(1000ML CIFT TORBA MINI KAPAK ILE)</t>
  </si>
  <si>
    <t>DIANEFROL 4 %2,27 GLUKOZ ICEREN PERITON DIYALIZ COZELTISI(2000ML CIFT TORBA MINI KAPAK ILE)</t>
  </si>
  <si>
    <t>DIANEFROL 4 %2,27 GLUKOZ ICEREN PERITON DIYALIZ COZELTISI(2500ML CIFT TORBA MINI KAPAK ILE)</t>
  </si>
  <si>
    <t>DIANEFROL 4 %3,86 GLUKOZ ICEREN PERITON DIYALIZ COZELTISI (2500 ML TEKLI TORBA)</t>
  </si>
  <si>
    <t>DIANEFROL 4 %3,86 GLUKOZ ICEREN PERITON DIYALIZ COZELTISI (6000 ML TEKLI TORBA)</t>
  </si>
  <si>
    <t>DIANEFROL 4 %3,86 GLUKOZ ICEREN PERITON DIYALIZ COZELTISI TEKLI TORBA 2000 ML</t>
  </si>
  <si>
    <t>DIANEFROL 4 %3,86 GLUKOZ ICEREN PERITON DIYALIZ COZELTISI TEKLI TORBA 5000 ML</t>
  </si>
  <si>
    <t>DIANEFROL 4 %3,86 GLUKOZ ICEREN PERITON DIYALIZ COZELTISI(1000ML CIFT TORBA MINI KAPAK ILE)</t>
  </si>
  <si>
    <t>DIANEFROL 4 %3.86 GLUKOZ ICEREN PERITON DIYALIZ COZ 2000 ML CIFT TORBA MINI KAPAK ILE</t>
  </si>
  <si>
    <t>METRIN %5 LOSYON (120 ML)</t>
  </si>
  <si>
    <t>METRIN TIBBI SAMPUAN 100 ML</t>
  </si>
  <si>
    <t>PERJETA 420 MG/14 ML IV KONSANTRE INFUZYON COZ. ICEREN 1 FLAKON</t>
  </si>
  <si>
    <t>GAMAFLEX 400 MG FILM KAPLI TABLET</t>
  </si>
  <si>
    <t>GAMAKUIL 400 MG 40 FILM TABLET</t>
  </si>
  <si>
    <t>N07AX01</t>
  </si>
  <si>
    <t>DICETEL 50 MG 40 FILM TABLET</t>
  </si>
  <si>
    <t>DICETEL 50 MG 80 FILM TABLET</t>
  </si>
  <si>
    <t>DIALIC 15 MG 30 EFERVESAN TABLET</t>
  </si>
  <si>
    <t>DIALIC 30 MG 30 EFERVESAN TABLET</t>
  </si>
  <si>
    <t>J01CR05</t>
  </si>
  <si>
    <t>piperacillin and enzyme inhibitor</t>
  </si>
  <si>
    <t>AVITAZ 4,5 GR IV ENJEKSIYONLUK LIYOFILIZE TOZ ICEREN FLAKON</t>
  </si>
  <si>
    <t>TAZOJECT 4,5 GR IV ENJEKSIYONLUK LIYOFILIZE TOZ ICEREN FLAKON</t>
  </si>
  <si>
    <t>N06BX03</t>
  </si>
  <si>
    <t>piracetam</t>
  </si>
  <si>
    <t>NOOTROPIL 1 GR 12 AMPUL</t>
  </si>
  <si>
    <t>NOOTROPIL 200 ML SURUP</t>
  </si>
  <si>
    <t>NOOTROPIL 800 MG 30 FILM TABLET</t>
  </si>
  <si>
    <t>SETROPIL 1 GR / 5 ML IV COZELTI ICEREN 12 AMPUL</t>
  </si>
  <si>
    <t>PIRAZINID 500 MG 50 TABLET</t>
  </si>
  <si>
    <t>PIRFECT 200 MG 252 FILM TABLET</t>
  </si>
  <si>
    <t>ALIPZA 2 MG FILM TABLET</t>
  </si>
  <si>
    <t>MOZOBIL 20 MG/ML ENJ.COZELTI ICEREN 1 FLAKON</t>
  </si>
  <si>
    <t>CASENLAX 10 G ORAL COZELTI HAZIRLAMAK ICIN TOZ ICEREN SASE (20 SASE)</t>
  </si>
  <si>
    <t>CASENLAX 4 G ORAL COZELTI HAZIRLAMAK ICIN TOZ ICEREN SASE (20 SASE)</t>
  </si>
  <si>
    <t>TERRAMYCIN GOZ MERHEMI</t>
  </si>
  <si>
    <t>NOXAFIL 100 MG 24 ENTERIK TABLET</t>
  </si>
  <si>
    <t>NOXAFIL 300 MG INFUZYON ICIN KONSANTRE COZELTI</t>
  </si>
  <si>
    <t>NOXAFIL 40 MG/ML ORAL SUSPANSIYON</t>
  </si>
  <si>
    <t>PANSORIL 40 MG/ML ORAL SUSPANSIYON (105 ML)</t>
  </si>
  <si>
    <t>POTASYUM KLORUR %7,5 IV INFUZYON ICIN COZELTI ICEREN 10 AMPUL</t>
  </si>
  <si>
    <t>G01AX11</t>
  </si>
  <si>
    <t>BIOKADIN VAG 0,2 GR 14 SUPOZITUAR</t>
  </si>
  <si>
    <t>N04BC05</t>
  </si>
  <si>
    <t>pramipexole</t>
  </si>
  <si>
    <t>PARKIPEX ER 0,375 MG UZATILMIS SALIMLI 30 TABLET</t>
  </si>
  <si>
    <t>PARKIPEX ER 0,75 MG UZATILMIS SALIMLI 30 TABLET</t>
  </si>
  <si>
    <t>PARKIPEX ER 1,5 MG UZATILMIS SALIMLI 30 TABLET</t>
  </si>
  <si>
    <t>PARKIPEX ER 2,25 MG UZATILMIS SALIMLI 30 TABLET</t>
  </si>
  <si>
    <t>PARKIPEX ER 3 MG UZATILMIS SALIMLI 30 TABLET</t>
  </si>
  <si>
    <t>PARKIPEX ER 3,75 MG UZATILMIS SALIMLI 30 TABLET</t>
  </si>
  <si>
    <t>PEXA XR 3 MG UZATILMIS SALIMLI 30 TABLET</t>
  </si>
  <si>
    <t>PEXOLA 0,250 MG 100 TABLET</t>
  </si>
  <si>
    <t>PEXOLA 1 MG 100 TABLET</t>
  </si>
  <si>
    <t>PEXOLA ER 0,375 MG UZATILMIS SALIMLI 30 TABLET</t>
  </si>
  <si>
    <t>PEXOLA ER 0,750 MG UZATILMIS SALIMLI 30 TABLET</t>
  </si>
  <si>
    <t>PEXOLA ER 1,500 MG UZATILMIS SALIMLI 30 TABLET</t>
  </si>
  <si>
    <t>PEXOLA ER 3 MG UZATILMIS SALIMLI 30 TABLET</t>
  </si>
  <si>
    <t>H02AB07</t>
  </si>
  <si>
    <t>prednisone</t>
  </si>
  <si>
    <t>ROMEZON DR 1 MG 30 TABLET</t>
  </si>
  <si>
    <t>PREDNIZON</t>
  </si>
  <si>
    <t>ROMEZON DR 2 MG 30 TABLET</t>
  </si>
  <si>
    <t>ROMEZON DR 5 MG 30 TABLET</t>
  </si>
  <si>
    <t>SERIDEN DR 1 MG 30 TABLET</t>
  </si>
  <si>
    <t>SERIDEN DR 2 MG 30 TABLET</t>
  </si>
  <si>
    <t>SERIDEN DR 5 MG 30 TABLET</t>
  </si>
  <si>
    <t>ALYSE 150 MG 56 KAPSUL</t>
  </si>
  <si>
    <t>ALYSE 75 MG 14 KAPSUL</t>
  </si>
  <si>
    <t>ALYSE 75 MG 56 KAPSUL</t>
  </si>
  <si>
    <t>GALARA 150 MG 14 KAPSUL</t>
  </si>
  <si>
    <t>GALARA 150 MG 28 KAPSUL</t>
  </si>
  <si>
    <t>GALARA 150 MG 56 KAPSUL</t>
  </si>
  <si>
    <t>GALARA 75 MG 14 KAPSUL</t>
  </si>
  <si>
    <t>GALARA 75 MG 28 KAPSUL</t>
  </si>
  <si>
    <t>GALARA 75 MG 56 KAPSUL</t>
  </si>
  <si>
    <t>GERICA 150 MG 56 SERT KAPSUL</t>
  </si>
  <si>
    <t>GERICA 75 MG 14 SERT KAPSUL</t>
  </si>
  <si>
    <t>GERICA 75 MG 56 KAPSUL</t>
  </si>
  <si>
    <t>FIYAT DUSUSU RESEN REFERANSTAN FIYAT DUSUSU RESEN REFERANSTAN FIYAT DUSUSU. 3 OCAK 2017 TARIHLI FIYAT DEGERLENDIRME KOMISYONU KARARINA GORE DONEMSEL AVRO DEĞERİ 2,3421 TL OLARAK GUNCELLENMISTIR.  RE'SEN KAYNAK FIYATA BAGLI DSF DUSUSU 14 SUBAT 2018 TARIHLI FIYAT DEGERLENDIRME KOMISYONU KARARINA GORE AVRO DEGERI 2,6934 TL OLARAK GUNCELLENMISTIR.   RESEN GERCEK KAYNAK FIYAT DUSUSUNE BAGLI DSF DUSUSU</t>
  </si>
  <si>
    <t>LYPRE 100 MG 56 KAPSUL</t>
  </si>
  <si>
    <t>LYPRE 150 MG 56 KAPSUL</t>
  </si>
  <si>
    <t>LYPRE 225 MG 56 KAPSUL</t>
  </si>
  <si>
    <t>LYPRE 75 MG 14 KAPSUL</t>
  </si>
  <si>
    <t>LYPRE 75 MG 56 KAPSUL</t>
  </si>
  <si>
    <t>LYRICA 150 MG 56 KAPSUL</t>
  </si>
  <si>
    <t>LYRICA 225 MG 56 KAPSUL</t>
  </si>
  <si>
    <t>LYRICA 75 MG 14 KAPSUL</t>
  </si>
  <si>
    <t>NEOGABA 150 MG 56 KAPSUL</t>
  </si>
  <si>
    <t>NEOGABA 75 MG 14 KAPSUL</t>
  </si>
  <si>
    <t>NEOGABA 75 MG 56 KAPSUL</t>
  </si>
  <si>
    <t>NEURICA 150 MG 56 KAPSUL</t>
  </si>
  <si>
    <t>NEURICA 75 MG 14 KAPSUL</t>
  </si>
  <si>
    <t>PADEN 150 MG 56 SERT KAPSUL</t>
  </si>
  <si>
    <t>PADEN 75 MG 14 SERT KAPSUL</t>
  </si>
  <si>
    <t>PERGE 150 MG 56 KAPSUL</t>
  </si>
  <si>
    <t>PERGE 225 MG (56 KAPSUL)</t>
  </si>
  <si>
    <t>PERGE 75 MG 14 KAPSUL</t>
  </si>
  <si>
    <t>PERGE 75 MG 56 KAPSUL</t>
  </si>
  <si>
    <t>PRELICA 150 MG 56 KAPSUL</t>
  </si>
  <si>
    <t>PRELICA 75 MG 14 KAPSUL</t>
  </si>
  <si>
    <t>PRELICA 75 MG 56 KAPSUL</t>
  </si>
  <si>
    <t>REGAPEN 150 MG 56 KAPSUL</t>
  </si>
  <si>
    <t>REGAPEN 225 MG 56 KAPSUL</t>
  </si>
  <si>
    <t>REGAPEN 75 MG 14 KAPSUL</t>
  </si>
  <si>
    <t>REGAPEN 75 MG 56 KAPSUL</t>
  </si>
  <si>
    <t>SYMRA 225 MG 56 KAPSUL</t>
  </si>
  <si>
    <t>SYMRA 75 MG 56 KAPSUL</t>
  </si>
  <si>
    <t>N03AA03</t>
  </si>
  <si>
    <t>primidone</t>
  </si>
  <si>
    <t>MYSOLINE 250 MG 30 TABLET</t>
  </si>
  <si>
    <t>PRIMIDONE</t>
  </si>
  <si>
    <t>13 OCAK 2017 TARIHLI FIYAT DEGERLENDIRME KOMISYONU KARARI ILE FIYAT ARTISI VERILMISTIR, FIYAT DUZELTMESI. 9-15 NISAN 2018 TARIHLI FDK KARARIYLA DSF ARTISI VERILMISTIR.</t>
  </si>
  <si>
    <t>G03DA04</t>
  </si>
  <si>
    <t>progesterone</t>
  </si>
  <si>
    <t>CRINONE %8 VAJINAL JEL</t>
  </si>
  <si>
    <t>PROGESTAN 100 MG 30 YUMUSAK KAPSUL</t>
  </si>
  <si>
    <t>PROGESTAN 200 MG 30 YUMUSAK KAPSUL</t>
  </si>
  <si>
    <t>PROGESTAN 50 MG/ML IM ENJ. COZ. ICEREN 5 AMPUL</t>
  </si>
  <si>
    <t>PROGYNEX 100 MG 30 YUMUSAK KAPSUL</t>
  </si>
  <si>
    <t>PROGYNEX 200 MG 30 YUMUSAK KAPSUL</t>
  </si>
  <si>
    <t>PROLUTEX 25 MG ENJEKSIYONLUK COZELTI (7 FLAKON)</t>
  </si>
  <si>
    <t>RYTMONORM 150 MG 30 FILM TABLET</t>
  </si>
  <si>
    <t>RYTMONORM 300 MG 30 FILM TABLET</t>
  </si>
  <si>
    <t>MICTONORM 15 MG KAPLI TABLET (56 DRAJE)</t>
  </si>
  <si>
    <t>MICTONORM SR 30 MG SUREKLI SALINIMLI 30 KAPSUL</t>
  </si>
  <si>
    <t>MILUPA GA 2 PRIMA 500 G</t>
  </si>
  <si>
    <t>MILUPA HOM 2 SECUNDA (500 G)</t>
  </si>
  <si>
    <t>MILUPA OS 2 PRIMA 500 G</t>
  </si>
  <si>
    <t>MILUPA OS 2 SECUNDA 500 G</t>
  </si>
  <si>
    <t>MILUPA TYR 2 PRIMA 500 G</t>
  </si>
  <si>
    <t>OS 2 SECUNDA 500 G</t>
  </si>
  <si>
    <t>V06C</t>
  </si>
  <si>
    <t>infant formulas</t>
  </si>
  <si>
    <t>LEU 1   500 GR METAL KUTU ICINDE TOZ</t>
  </si>
  <si>
    <t>9-15 NISAN 2018 TARIHLI FDK KARARIYLA DSF ARTISI VERILMISTIR.</t>
  </si>
  <si>
    <t>MILUPA LEU 1 (500 GR)</t>
  </si>
  <si>
    <t>NEOCATE 400 GR</t>
  </si>
  <si>
    <t>LOPROFIN LOW PROTEIN MIX 500 G</t>
  </si>
  <si>
    <t>ABOUND PORTAKAL AROMALI TOZ 24 GR 30 POSET</t>
  </si>
  <si>
    <t>ALITRAQ 76 GR POUCH</t>
  </si>
  <si>
    <t>APTAMIL HN-25 400 G</t>
  </si>
  <si>
    <t>INFANT FORMULAS</t>
  </si>
  <si>
    <t>APTAMIL PDF, 900 G</t>
  </si>
  <si>
    <t>APTAMIL PREMATIL, 400 G</t>
  </si>
  <si>
    <t>BASIC-P 400 G</t>
  </si>
  <si>
    <t>BEBELAC GOLD NENATAL 400 G</t>
  </si>
  <si>
    <t>BEBELAC GOLD THICKENER (135 G)</t>
  </si>
  <si>
    <t>ENSURE 2 CAL CILEK AROMALI 200 ML</t>
  </si>
  <si>
    <t>ENSURE 2 CAL MUZ AROMALI 200 ML</t>
  </si>
  <si>
    <t>ENSURE 2 CAL VANILYA AROMALI 200 ML</t>
  </si>
  <si>
    <t>ENSURE PLUS FIBER KAKAOLU 200 ML</t>
  </si>
  <si>
    <t>ENSURE PLUS FIBER VANILYA AROMALI 200 ML</t>
  </si>
  <si>
    <t>ENSURE VANILYA AROMALI 500 ML</t>
  </si>
  <si>
    <t>IMPACT 500 ML</t>
  </si>
  <si>
    <t>IMPACT ORAL RTD TROPIK MEYVE 237 ML</t>
  </si>
  <si>
    <t>IMPACT ORAL RTD VANILYA 237 ML</t>
  </si>
  <si>
    <t>MSUD ANAMIX INFANT 400 G</t>
  </si>
  <si>
    <t>NUTRISON ADVANCED CUBISON 500 ML</t>
  </si>
  <si>
    <t>PEDIASURE MUZ AROMALI 220 ML SISE</t>
  </si>
  <si>
    <t>BASIC-CAD 400 G</t>
  </si>
  <si>
    <t>amino acids/carbohydrates/minerals/vitamins, combinations</t>
  </si>
  <si>
    <t>MILUPA HOM 1 500 G</t>
  </si>
  <si>
    <t>MILUPA MSUD 1 500 G</t>
  </si>
  <si>
    <t>MSUD 1 500 G</t>
  </si>
  <si>
    <t>FRESUBIN HEPA DRINK CAPPUCCINO AROMALI 4X200 ML</t>
  </si>
  <si>
    <t>PROTEIN+KARBONHIDRAT+YAG+VIT+MINERAL+ESER ELEMENT+LIF+SU</t>
  </si>
  <si>
    <t>FRESUBIN YOCREME KAYISI-SEFTALI AROMALI (4X125 G)</t>
  </si>
  <si>
    <t>MILUPA TYR 1 500 G</t>
  </si>
  <si>
    <t>PROTEIN+KARBONHIDRAT+YAG+VITAMIN+MINERAL+ESER ELEMENT</t>
  </si>
  <si>
    <t>TYR 1 500 G</t>
  </si>
  <si>
    <t>LP-DRINK 400 G</t>
  </si>
  <si>
    <t>PARIET 20 MG 28 ENTERIK TABLET</t>
  </si>
  <si>
    <t>PATRIL 20 MG 14 ENTERIK TABLET</t>
  </si>
  <si>
    <t>PATRIL 20 MG ENTERIK TABLET (28 ENTERIK TABLET)</t>
  </si>
  <si>
    <t>PRABEX 20 MG 14 ENTERIK KAPLI TABLET</t>
  </si>
  <si>
    <t>PRABEX 20 MG 28 ENTERIK KAPLI TABLET</t>
  </si>
  <si>
    <t>RABELIS 20 MG 28 ENTERIK KAPLI TABLET</t>
  </si>
  <si>
    <t>RABELIS DDR 50 MG 28 KAPSUL</t>
  </si>
  <si>
    <t>RABENOL 20 MG 28 ENTERIK KAPLI TABLET</t>
  </si>
  <si>
    <t>RABIZA 20 MG 14 ENTERIK KAPLI TABLET</t>
  </si>
  <si>
    <t>RABIZA 20 MG 28 ENTERIK KAPLI TABLET</t>
  </si>
  <si>
    <t>RAGI 20 MG 28 ENTERIK KAPLI TABLET</t>
  </si>
  <si>
    <t>RANEKS 20 MG 28 ENTERIK KAPLI TABLET</t>
  </si>
  <si>
    <t>RAZOGEN 20 MG 28 ENTERIK KAPLI TABLET</t>
  </si>
  <si>
    <t>RAMELDA 8 MG 10 FILM TABLET</t>
  </si>
  <si>
    <t>CYRAMZA 100 MG/10 ML INFUZYONLUK COZELTI KONSANTRESI ICEREN 2 FLAKON</t>
  </si>
  <si>
    <t>LUCENTIS 10 MG/ML ENJEKSIYONLUK COZELTI</t>
  </si>
  <si>
    <t>RANITAB 150 MG 60 FILM TABLET</t>
  </si>
  <si>
    <t>RANITAB 300 MG 30 FILM TABLET</t>
  </si>
  <si>
    <t>RANITAB 50 MG/2 ML IM/IV INFUZYON ICIN COZELTI ICEREN AMPUL (5 AMPUL)</t>
  </si>
  <si>
    <t>LATIXA 1000 MG UZATILMIS SALIMLI 60 TABLET</t>
  </si>
  <si>
    <t>LATIXA 375 MG UZATILMIS SALIMLI 60 TABLET</t>
  </si>
  <si>
    <t>LATIXA 500 MG UZATILMIS SALIMLI 60 TABLET</t>
  </si>
  <si>
    <t>LATIXA 750 MG UZATILMIS SALIMLI 60 TABLET</t>
  </si>
  <si>
    <t>AZIPAR 1 MG 30 TABLET</t>
  </si>
  <si>
    <t>PARLIN 1 MG 30 TABLET</t>
  </si>
  <si>
    <t>RASALAS 1 MG 30 FILM TABLET</t>
  </si>
  <si>
    <t>SAGLIS 1 MG 30 TABLET</t>
  </si>
  <si>
    <t>STIVARGA 40 MG 84 FILM KAPLI TABLET</t>
  </si>
  <si>
    <t>GEORAL TOZ 2 POSET</t>
  </si>
  <si>
    <t>NOVOSEVEN RT 1 MG 1 FLAKON</t>
  </si>
  <si>
    <t>NOVOSEVEN RT 1 MG ENJ. COZELTI ICIN TOZ VE COZUCU</t>
  </si>
  <si>
    <t>NOVOSEVEN RT 2 MG 100 KIU</t>
  </si>
  <si>
    <t>NOVOSEVEN RT 2 MG ENJ. COZELTI ICIN TOZ VE COZUCU</t>
  </si>
  <si>
    <t>NOVOSEVEN RT 5 MG (250 KIU) IV TEK DOZ ENJ. COZ. ICIN TOZ VE COZUCU</t>
  </si>
  <si>
    <t>HEBERPROT-P 75 MG ENJEKSIYON ICIN LIYOFILIZE TOZ ICEREN 1 FLAKON</t>
  </si>
  <si>
    <t>REGEN-D 150 MCG JEL</t>
  </si>
  <si>
    <t>D06AX13</t>
  </si>
  <si>
    <t>retapamulin</t>
  </si>
  <si>
    <t>A07AA11</t>
  </si>
  <si>
    <t>rifaximin</t>
  </si>
  <si>
    <t>COLIDUR 200 MG 12 FILM TABLET</t>
  </si>
  <si>
    <t>EDURANT 25 MG 30 FILM KAPLI TABLET</t>
  </si>
  <si>
    <t>ADEMPAS 0,5 MG 42 FILM KAPLI TABLET</t>
  </si>
  <si>
    <t>ADEMPAS 1 MG 42 FILM KAPLI TABLET</t>
  </si>
  <si>
    <t>ADEMPAS 1,5 MG 42 FILM KAPLI TABLET</t>
  </si>
  <si>
    <t>ADEMPAS 2 MG 42 FILM KAPLI TABLET</t>
  </si>
  <si>
    <t>ADEMPAS 2,5 MG 42 FILM KAPLI TABLET</t>
  </si>
  <si>
    <t>RICUS 2 MG 20 FILM TABLET</t>
  </si>
  <si>
    <t>RICUS 4 MG 20 FILM TABLET</t>
  </si>
  <si>
    <t>RILEPTID 2 MG FILM KAPLI 20 TABLET</t>
  </si>
  <si>
    <t>RILEPTID 4 MG FILM KAPLI 20 TABLET</t>
  </si>
  <si>
    <t>RISPERDAL 2 MG 20 FILM TABLET</t>
  </si>
  <si>
    <t>RISPERDAL 3 MG 20 FILM TABLET</t>
  </si>
  <si>
    <t>RISPERDAL 4 MG 20 FILM TABLET</t>
  </si>
  <si>
    <t>RISPERDAL CONSTA 25 MG IM ENJEKSIYONLUK UZATILMIS SALIMLI SUSPANSIYON</t>
  </si>
  <si>
    <t>RISPERDAL CONSTA 37,5 MG IM ENJEKSIYONLUK UZATILMIS SALIMLI SUSPANSIYON</t>
  </si>
  <si>
    <t>RISPERDAL CONSTA 50 MG IM ENJEKSIYONLUK UZATILMIS SALIMLI SUSPANSIYON</t>
  </si>
  <si>
    <t>ROSTALEPT 2 MG 20 FILM TABLET</t>
  </si>
  <si>
    <t>ROSTALEPT 4 MG 20 FILM TABLET</t>
  </si>
  <si>
    <t>NORVIR 100 MG 30 FILM TABLET</t>
  </si>
  <si>
    <t>MABTHERA 100 MG 2 FLAKON</t>
  </si>
  <si>
    <t>MABTHERA 1400 MG/11,7 ML SC ENJEKSIYON ICIN COZELTI ICEREN 1 FLAKON</t>
  </si>
  <si>
    <t>MABTHERA 500 MG 1 FLAKON</t>
  </si>
  <si>
    <t>REDDITUX 100 MG/10 ML INFUZYON COZELTESI HAZIRLAMAK ICIN KONSANTRE COZELTI</t>
  </si>
  <si>
    <t>REDDITUX 500 MG/50 ML INFUZYON COZELTESI HAZIRLAMAK ICIN KONSANTRE COZELTI</t>
  </si>
  <si>
    <t>XARELTO 10 MG 30 TABLET</t>
  </si>
  <si>
    <t>XARELTO 15 MG 28 FILM KAPLI TABLET</t>
  </si>
  <si>
    <t>XARELTO 20 MG 28 FILM KAPLI TABLET</t>
  </si>
  <si>
    <t>EXELON 3 MG 28 KAPSUL</t>
  </si>
  <si>
    <t>EXELON 4,5 MG 28 KAPSUL</t>
  </si>
  <si>
    <t>EXELON 6 MG 28 KAPSUL</t>
  </si>
  <si>
    <t>MAXALT 10 MG RAPIDISC 6 AGIZDA ERIYEN TABLET</t>
  </si>
  <si>
    <t>RIZNORM 10 EFERVESAN TABLET (6 TABLET)</t>
  </si>
  <si>
    <t>ROFLUNG 0,5 MG 30 SASE</t>
  </si>
  <si>
    <t>N04BC04</t>
  </si>
  <si>
    <t>ropinirole</t>
  </si>
  <si>
    <t>REQUIP XL 2 MG UZATILMIS SALIMLI 28 TABLET</t>
  </si>
  <si>
    <t>REQUIP XL 8 MG UZATILMIS SALIMLI 28 TABLET</t>
  </si>
  <si>
    <t>CRELIX 10 MG 28 FILM TABLET</t>
  </si>
  <si>
    <t>CRELIX 20 MG 28 FILM TABLET</t>
  </si>
  <si>
    <t>CRELIX 40 MG 28 FILM TABLET</t>
  </si>
  <si>
    <t>CRESTOR 20 MG 28 FILM TABLET</t>
  </si>
  <si>
    <t>CRESTOR 20 MG 90 FILM TABLET</t>
  </si>
  <si>
    <t>CRESTOR 40 MG 28 FILM TABLET</t>
  </si>
  <si>
    <t>CRESTOR 5 MG 28 FILM TABLET</t>
  </si>
  <si>
    <t>KOLROS 10 MG 28 FILM TABLET</t>
  </si>
  <si>
    <t>KOLROS 20 MG 28 FILM KAPLI TABLET</t>
  </si>
  <si>
    <t>KOLROS 40 MG 28 FILM KAPLI TABLET</t>
  </si>
  <si>
    <t>LIVERCOL 10 MG 28 FILM TABLET</t>
  </si>
  <si>
    <t>LIVERCOL 20 MG 28 FILM TABLET</t>
  </si>
  <si>
    <t>LIVERCOL 40 MG 28 FILM TABLET</t>
  </si>
  <si>
    <t>NOLIP 10 MG 14 FILM KAPLI TABLET</t>
  </si>
  <si>
    <t>NOLIP 10 MG 84 FILM TABLET</t>
  </si>
  <si>
    <t>NOLIP 10 MG 90 FILM TABLET</t>
  </si>
  <si>
    <t>NOLIP 5 MG 14 FILM KAPLI TABLET</t>
  </si>
  <si>
    <t>NOLIP 5 MG 90 FILM KAPLI TABLET</t>
  </si>
  <si>
    <t>REAKT 10 MG 28 FILM TABLET</t>
  </si>
  <si>
    <t>REAKT 40 MG 28 FILM TABLET</t>
  </si>
  <si>
    <t>ROSUSTAR 10 MG 28 FILM KAPLI TABLET</t>
  </si>
  <si>
    <t>ROSUSTAR 10 MG 84 FILM TABLET</t>
  </si>
  <si>
    <t>ROSUSTAR 10 MG 90 FILM TABLET</t>
  </si>
  <si>
    <t>ROSUSTAR 20 MG 28 FILM KAPLI TABLET</t>
  </si>
  <si>
    <t>ROSUSTAR 20 MG 84 FILM TABLET</t>
  </si>
  <si>
    <t>ROSUSTAR 20 MG 90 FILM TABLET</t>
  </si>
  <si>
    <t>ROSUSTAR 40 MG 28 FILM KAPLI TABLET</t>
  </si>
  <si>
    <t>ROSUSTAR 40 MG 84 FILM TABLET</t>
  </si>
  <si>
    <t>ROSUSTAR 40 MG 90 FILM TABLET</t>
  </si>
  <si>
    <t>ROSUSTAR 5 MG 28 FILM KAPLI TABLET</t>
  </si>
  <si>
    <t>ROSUSTAR 5 MG 84 FILM TABLET</t>
  </si>
  <si>
    <t>ROSUSTAR 5 MG 90 FILM TABLET</t>
  </si>
  <si>
    <t>ROSUVAS 10 MG 28 FILM TABLET</t>
  </si>
  <si>
    <t>ROSUVAS 20 MG 28 FILM TABLET</t>
  </si>
  <si>
    <t>ROSUVAS 40 MG 28 FILM KAPLI TABLET</t>
  </si>
  <si>
    <t>STAGE 10 MG 28 FILM TABLET</t>
  </si>
  <si>
    <t>STAGE 20 MG 28 FILM TABLET</t>
  </si>
  <si>
    <t>STAGE 40 MG 28 FILM TABLET</t>
  </si>
  <si>
    <t>STOKLARI BITENE KADAR LISTEDE KALACAK RESEN REFERANS FIYAT DUSUSU. 3 OCAK 2017 TARIHLI FIYAT DEGERLENDIRME KOMISYONU KARARINA GORE DONEMSEL AVRO DEĞERİ 2,3421 TL OLARAK GUNCELLENMISTIR.  14 SUBAT 2018 TARIHLI FIYAT DEGERLENDIRME KOMISYONU KARARINA GORE AVRO DEGERI 2,6934 TL OLARAK GUNCELLENMISTIR.   RESEN GERCEK KAYNAK FIYAT DUSUSUNE BAGLI DSF DUSUSU</t>
  </si>
  <si>
    <t>ULTROX 10 MG 28 FILM TABLET</t>
  </si>
  <si>
    <t>ULTROX 20 MG 28 FILM TABLET</t>
  </si>
  <si>
    <t>ULTROX 40 MG 28 FILM TABLET</t>
  </si>
  <si>
    <t>ULTROX 5 MG 28 FILM TABLET</t>
  </si>
  <si>
    <t>ASELIP 10/75 MG 28 EFERVESAN TABLET</t>
  </si>
  <si>
    <t>ASELIP 20/75 MG 28 EFERVESAN TABLET</t>
  </si>
  <si>
    <t>JAKAVI 10 MG 56 TABLET</t>
  </si>
  <si>
    <t>JAKAVI 15 MG 56 TABLET</t>
  </si>
  <si>
    <t>JAKAVI 20 MG 56 TABLET</t>
  </si>
  <si>
    <t>JAKAVI 5 MG 56 TABLET</t>
  </si>
  <si>
    <t>RUPAFIN 1 MG/ML ORAL COZELTI 120 ML</t>
  </si>
  <si>
    <t>RUPAFIN 10 MG 20 TABLET</t>
  </si>
  <si>
    <t>C09DX04</t>
  </si>
  <si>
    <t xml:space="preserve"> valsartan and sacubitril</t>
  </si>
  <si>
    <t>24+26</t>
  </si>
  <si>
    <t>ONEPTUS 49 MG/51 MG 56 FILM KAPLI TABLET</t>
  </si>
  <si>
    <t>49+51</t>
  </si>
  <si>
    <t>ONEPTUS 97 MG/103 MG 56 FILM KAPLI TABLET</t>
  </si>
  <si>
    <t>97+103</t>
  </si>
  <si>
    <t>SALRES 100 MCG/DOZ INHALASYON ICIN COZELTI ICEREN OLCULU DOZLU AEROSOL (200 DOZ)</t>
  </si>
  <si>
    <t>SALRES 2,5 MG /2,5 ML NEBULIZASYON ICIN TEK DOZLUK INHALASYON COZELTISI ICEREN FLAKON (20 FLAKON)</t>
  </si>
  <si>
    <t>ALGESAL %10 MERHEM (40 G)</t>
  </si>
  <si>
    <t>SALAZOPYRIN 500 MG 50 ENTERIK TABLET</t>
  </si>
  <si>
    <t>ORALDIN 50 MG/10 MG/1 ML COZELTI (10 ML)</t>
  </si>
  <si>
    <t>PIRALDYNE ORAL SOLUSYON 10 ML</t>
  </si>
  <si>
    <t>MIACALCIC 100 IU 5 AMPUL</t>
  </si>
  <si>
    <t>CEC 1000 MG 20 EFERVESAN TABLET</t>
  </si>
  <si>
    <t>CEC 250 MG 20 EFERVESAN TABLET</t>
  </si>
  <si>
    <t>CEC 500 MG 20 EFERVESAN TABLET</t>
  </si>
  <si>
    <t>CEFEC 1000MG 20 EFERVESAN TABLET</t>
  </si>
  <si>
    <t>CEFEC 250 MG 20 EFERVESAN TABLET</t>
  </si>
  <si>
    <t>CEFEC 500 MG 20 EFERVESAN TABLET</t>
  </si>
  <si>
    <t>BILFASIN 1 G FILM KAPLI TABLET(16TABLET)</t>
  </si>
  <si>
    <t>MAKSIPOR 1 GR 10 FILM TABLET</t>
  </si>
  <si>
    <t>MAKSIPOR 500 MG 16 FILM TABLET</t>
  </si>
  <si>
    <t>SEF 1 GR 16 TABLET</t>
  </si>
  <si>
    <t>SEF 1 GR 20 TABLET</t>
  </si>
  <si>
    <t>SEF 250 MG/5 ML ORAL SUSPANSIYON ICIN KURU 100 ML TOZ</t>
  </si>
  <si>
    <t>SEF 500 MG 16 TABLET</t>
  </si>
  <si>
    <t>SEF 500 MG/5 ML ORAL SUSPANSIYON ICIN KURU 100 ML TOZ</t>
  </si>
  <si>
    <t>EQIZOLIN- IM 1000 MG 1 FLAKON</t>
  </si>
  <si>
    <t>EQIZOLIN- IM/IV 1000 MG 1 FLAKON</t>
  </si>
  <si>
    <t>IESPOR 1000 MG IM ENJEKSIYONLUK COZELTI TOZU (1 AMPUL)</t>
  </si>
  <si>
    <t>IESPOR 500 MG IM ENJEKSIYONLUK COZELTI TOZU</t>
  </si>
  <si>
    <t>ELUCEF 125 MG/5 ML 100 ML ORAL SUSPANSIYON HAZIRLAMAK ICIN KURU TOZ</t>
  </si>
  <si>
    <t>ELUCEF 250 MG/5 ML 100 ML ORAL SUSPANSIYON HAZIRLAMAK ICIN KURU TOZ</t>
  </si>
  <si>
    <t>TAMCEF 250 MG/5 ML SUSPANSIYON HAZIRLAMAK ICIN KURU TOZ 100 ML</t>
  </si>
  <si>
    <t>TAMCEF 300 MG KAPSUL</t>
  </si>
  <si>
    <t>TAMCEF 600MG EFERVESAN TABLET</t>
  </si>
  <si>
    <t>SUPRAX 100 MG 100 ML SUSPANSIYON</t>
  </si>
  <si>
    <t>SUPRAX 100 MG 50 ML SUSPANSIYON</t>
  </si>
  <si>
    <t>SUPRAX-DT 400 MG DAGILABILIR TABLET (10 TABLET)</t>
  </si>
  <si>
    <t>SUPRAX-DT 400 MG DAGILABILIR TABLET (5 TABLET)</t>
  </si>
  <si>
    <t>J01DD12</t>
  </si>
  <si>
    <t>cefoperazone</t>
  </si>
  <si>
    <t>SEFOPERAZON SODYUM</t>
  </si>
  <si>
    <t>J01DD01</t>
  </si>
  <si>
    <t>cefotaxime</t>
  </si>
  <si>
    <t>EQITAX 2 GR IM/IV ENJ.TOZ ICEREN 15 ML 1 FLAKON+10 ML COZ. AMPUL</t>
  </si>
  <si>
    <t>ERASEF 500 MG 20 FILM TABLET</t>
  </si>
  <si>
    <t>WINCEF 200 MG 20 FILM KAPLI TABLET</t>
  </si>
  <si>
    <t>WINCEF 400 MG 10 FILM KAPLI TABLET</t>
  </si>
  <si>
    <t>ZERBAXA 1G/0,5G INF. KONS. COZ. HAZIRLAMAK ICIN TOZ ICEREN 10 FLAKON</t>
  </si>
  <si>
    <t>AKSEF 500 MG 20 FILM TABLET</t>
  </si>
  <si>
    <t>SEFFUR 1,5 MG IV ENJEKSIYONLUK TOZ ICEREN FLAKON</t>
  </si>
  <si>
    <t>CELEBREX 200 MG 30 KAPSUL</t>
  </si>
  <si>
    <t>UPTRAVI 1000 MCG 60 FILM KAPLI TABLET</t>
  </si>
  <si>
    <t>UPTRAVI 1200 MCG 60 FILM KAPLI TABLET</t>
  </si>
  <si>
    <t>UPTRAVI 1400 MCG 60 FILM KAPLI TABLET</t>
  </si>
  <si>
    <t>UPTRAVI 1600 MCG 60 FILM KAPLI TABLET</t>
  </si>
  <si>
    <t>UPTRAVI 200 MCG 140 FILM KAPLI TABLET</t>
  </si>
  <si>
    <t>UPTRAVI 200 MCG 60 FILM KAPLI TABLET</t>
  </si>
  <si>
    <t>UPTRAVI 400 MCG 60 FILM KAPLI TABLET</t>
  </si>
  <si>
    <t>UPTRAVI 600 MCG 60 FILM KAPLI TABLET</t>
  </si>
  <si>
    <t>UPTRAVI 800 MCG 60 FILM KAPLI TABLET</t>
  </si>
  <si>
    <t>A06AB06</t>
  </si>
  <si>
    <t>senna glycosides</t>
  </si>
  <si>
    <t>X-M 20 MG 40 TABLET</t>
  </si>
  <si>
    <t>X-M SOLUSYON LAKSATIF 250 ML</t>
  </si>
  <si>
    <t>SENNALAX 20 MG 30 ENT. TABLET</t>
  </si>
  <si>
    <t>ZYKADIA 150 MG 150 KAPSUL</t>
  </si>
  <si>
    <t>CIMZIA 200 MG/ML SC STERIL KULLANIMA HAZIR 2 ENJEKTOR</t>
  </si>
  <si>
    <t>SERDOLECT 12 MG 28 FILM TABLET</t>
  </si>
  <si>
    <t>SERDOLECT 16 MG 28 FILM TABLET</t>
  </si>
  <si>
    <t>SERDOLECT 20 MG 28 FILM TABLET</t>
  </si>
  <si>
    <t>SERDOLECT 4 MG 30 FILM TABLET</t>
  </si>
  <si>
    <t>STOKLARI BITENE KADAR LISTEDE KALACAK FDK KARARINA İSTİNADEN YAPILAN ARTIŞLAR SIRASINDA REFERANSININ %60 INA DÜŞMEMESİ İCİN DSF'Sİ 3,83 TL'YE KADAR CIKARILMIŞTI. REFERANSININ %60'INA DÜŞMESİ GEREKMEYEN ÜRÜN OLMASI NEDENİYLE ALAMADIĞI ARTIŞ DSF'SİNE İLAVE EDİLMİŞTİR.- REFERANSTAN FIYAT ARTISI 3 OCAK 2017 TARIHLI FIYAT DEGERLENDIRME KOMISYONU KARARINA GORE DONEMSEL AVRO DEĞERİ 2,3421 TL OLARAK GUNCELLENMISTIR.  GERCEK KAYNAK FIYAT ARTISI 14 SUBAT 2018 TARIHLI FIYAT DEGERLENDIRME KOMISYONU KARARINA GORE AVRO DEGERI 2,6934 TL OLARAK GUNCELLENMISTIR.   GERCEK KAYNAK FIYAT ARTISINA BAGLI DSF ARTISI</t>
  </si>
  <si>
    <t>HITRIZIN 10 MG 10 FILM TABLET</t>
  </si>
  <si>
    <t>HITRIZIN 1MG/ML 200 ML SURUP</t>
  </si>
  <si>
    <t>ZYRTEC 1 MG 200 ML SURUP</t>
  </si>
  <si>
    <t>ZYRTEC 10 MG 20 FILM TABLET</t>
  </si>
  <si>
    <t>ZYRTEC 10 MG 20 ML ORAL DAMLA</t>
  </si>
  <si>
    <t>INFASURF 35 MG/ML INTRATRAKEAL SUSPANSIYON 3 ML</t>
  </si>
  <si>
    <t>INFASURF 35 MG/ML INTRATRAKEAL SUSPANSIYON 6 ML</t>
  </si>
  <si>
    <t>LASECON 160 MCG/DOZ COZELTI ICEREN INHALASYON AERSOLU (60 DOZ)</t>
  </si>
  <si>
    <t>LASECON 80 MCG/DOZ COZELTI ICEREN INHALASYON AERSOLU (60 DOZ)</t>
  </si>
  <si>
    <t>OMNARIS 50 MCG BURUN SPREYI 120 DOZ</t>
  </si>
  <si>
    <t>04 NISAN 2013 TARIHINDE TOPLANAN FIYAT DEGERLENDIRME KOMISYONU KARARLARINA GORE TEBLIGIN 5-1-A MADDESI GEREGI FIYAT ARTISI.</t>
  </si>
  <si>
    <t>27 EKIM 2015 TARIHINDE TOPLANAN FIYAT DEGERLENDIRME KOMISYONU KARARLARINA GORE TEBLIGIN 5-1-A MADDESI GEREGI FIYAT ARTISI 
24.05.2016 TARIHLI FDK ILE ARTIS VERILMISTIR. 
17-23 NISAN 2017 FDK KARARI ILE DSF ARTISI VERILMISTIR.26 MAYIS 2017 TARIHLI FDK ILE FIYAT ARTISI VERILMISTIR.  9-15 NISAN 2018 TARIHLI FDK KARARIYLA DSF ARTISI VERILMISTIR.</t>
  </si>
  <si>
    <t>ENDOXAN 1G IV INFUZYONLUK COZELTI TOZU ICEREN FLAKON</t>
  </si>
  <si>
    <t>ENDOXAN 500 MG IV INFUZYONLUK COZELTI TOZU ICEREN FLAKON</t>
  </si>
  <si>
    <t>SIKLOCAP 250 MG 40 KAPSUL</t>
  </si>
  <si>
    <t>DEPORES %0,05 OFTALMIK EMULSIYON ICEREN TEK DOZLUK 30 FLAKON</t>
  </si>
  <si>
    <t>DEPORES X %0,1 GOZ DAMLASI, EMULSIYON (30 FLAKON)</t>
  </si>
  <si>
    <t>RESTASIS % 0,05 0,4 ML 30 FLAKON OFTALMIK EMULSIYON</t>
  </si>
  <si>
    <t>TEARON %0,05 OFTALMIK EMULSIYON ICEREN TEK DOZLUK 30 FLAKON</t>
  </si>
  <si>
    <t>G04BE03</t>
  </si>
  <si>
    <t>sildenafil</t>
  </si>
  <si>
    <t>RETOMIN 20 MG 90 FILM TABLET</t>
  </si>
  <si>
    <t>REVATIO 20 MG 90 FILM KAPLI TABLET</t>
  </si>
  <si>
    <t>VIGAROO 100 MG FILM KAPLI TABLET (4 FILM KAPLI TABLET)</t>
  </si>
  <si>
    <t>VIGAROO 50 MG FILM KAPLI TABLET (4 FILM KAPLI TABLET)</t>
  </si>
  <si>
    <t>FIRMA DEVRI - STOKLARI BITENE KADAR LISTEDE KALACAK DSF %3 TEN AZ DEGISTIGI ICIN REFERANS DUSUSU. 3 OCAK 2017 TARIHLI FIYAT DEGERLENDIRME KOMISYONU KARARINA GORE DONEMSEL AVRO DEĞERİ 2,3421 TL OLARAK GUNCELLENMISTIR.  RESEN %3 DEN DOLAYI DSF DUSUSU 14 SUBAT 2018 TARIHLI FIYAT DEGERLENDIRME KOMISYONU KARARINA GORE AVRO DEGERI 2,6934 TL OLARAK GUNCELLENMISTIR.   GERCEK KAYNAK FIYAT/KAYNAK ULKE GUNCELLEME</t>
  </si>
  <si>
    <t>METSIL 5 ML 40 MG 150 ML SUSPANSIYON</t>
  </si>
  <si>
    <t>METSIL FORT 80 MG 50 TABLET</t>
  </si>
  <si>
    <t>SAB SIMPLEX SUSPANSIYON 30 ML</t>
  </si>
  <si>
    <t>ZOCOR 10 MG 28 TABLET</t>
  </si>
  <si>
    <t>ZOCOR 20 MG 28 TABLET</t>
  </si>
  <si>
    <t>17-23 NISAN 2017 FDK KARARI ILE DSF ARTISI VERILMISTIR.</t>
  </si>
  <si>
    <t>ZOCOR FORT 40 MG 28 FILM TABLET</t>
  </si>
  <si>
    <t>H05BX01</t>
  </si>
  <si>
    <t>cinacalcet</t>
  </si>
  <si>
    <t>CINESET 30 MG 28 FILM TABLET</t>
  </si>
  <si>
    <t>CINESET 60 MG 28 FILM TABLET</t>
  </si>
  <si>
    <t>CYNACAL 30 MG 28 FILM TABLET</t>
  </si>
  <si>
    <t>CYNACAL 60 MG 28 FILM TABLET</t>
  </si>
  <si>
    <t>KALSISET 30 MG 28 FILM KAPLI TABLET</t>
  </si>
  <si>
    <t>KALSISET 60 MG 28 FILM KAPLI TABLET</t>
  </si>
  <si>
    <t>MIMPARA 30 MG 28 FILM KAPLI TABLET</t>
  </si>
  <si>
    <t>MIMPARA 60 MG 28 FILM KAPLI TABLET</t>
  </si>
  <si>
    <t>MIMPARA 90 MG 28 FILM KAPLI TABLET</t>
  </si>
  <si>
    <t>NEFROSET 30 MG 28 FILM TABLET</t>
  </si>
  <si>
    <t>NEFROSET 60 MG 28 FILM TABLET</t>
  </si>
  <si>
    <t>PIMARO 60 MG 28 FILM TABLET</t>
  </si>
  <si>
    <t>VISCAP 30 MG 28 FILM TABLET</t>
  </si>
  <si>
    <t>VISCAP 60 MG 28 FILM TABLET</t>
  </si>
  <si>
    <t xml:space="preserve">CIPROKABI 400 MG/200 ML INFUZYONLUK COZELTI, 1 TORBA </t>
  </si>
  <si>
    <t>UFEXIL 200 MG/ 100 ML IV INFUZYON ICIN COZELTI</t>
  </si>
  <si>
    <t>STOKLARI BITENE KADAR LISTEDE KALACAK RESEN REFERANSTAN FIYAT DUSUSU REFERANSTAN FIYAT DUSUSU. 3 OCAK 2017 TARIHLI FIYAT DEGERLENDIRME KOMISYONU KARARINA GORE DONEMSEL AVRO DEĞERİ 2,3421 TL OLARAK GUNCELLENMISTIR.  14 SUBAT 2018 TARIHLI FIYAT DEGERLENDIRME KOMISYONU KARARINA GORE AVRO DEGERI 2,6934 TL OLARAK GUNCELLENMISTIR.   GERCEK KAYNAK FIYAT DUSUSUNE BAGLI DSF DUSUSU</t>
  </si>
  <si>
    <t>CIPRAM 20 MG 28 TABLET</t>
  </si>
  <si>
    <t>CITOL 20 MG 28 TABLET</t>
  </si>
  <si>
    <t>CITOL 20 MG 56 TABLET</t>
  </si>
  <si>
    <t>CITOL 40 MG 28 TABLET</t>
  </si>
  <si>
    <t>CITOL 40 MG 56 TABLET</t>
  </si>
  <si>
    <t>VODELAX 20 MG 28 FILM KAPLI TABLET</t>
  </si>
  <si>
    <t>VODELAX 20 MG 56 FILM KAPLI TABLET</t>
  </si>
  <si>
    <t>VODELAX 40 MG 28 FILM KAPLI TABLET</t>
  </si>
  <si>
    <t>VODELAX 40 MG 56 FILM KAPLI TABLET</t>
  </si>
  <si>
    <t>ALEXAN 1000 MG/20 ML IV/SC 1 INT. ENJ. INF. ICIN COZ. ICEREN 1 FLAKON</t>
  </si>
  <si>
    <t>CYTU 100 MG/ML ENJEKSIYONLUK COZELTI ICEREN FLAKON (10)</t>
  </si>
  <si>
    <t>CYTU 1000 MG 10 ML ENJEKSIYONLUK COZELTI ICEREN 1 FLAKON</t>
  </si>
  <si>
    <t>CYTU 500 MG/5 ML ENJEKSIYONLUK COZELTI ICEREN 5 FLAKON</t>
  </si>
  <si>
    <t>NEVRA-B12 1000 MCG/ML 5 AMPUL</t>
  </si>
  <si>
    <t>HEPARGRIZOVIM I.M. ENJEKSIYONLUK COZELTI ICEREN AMPUL (6 AMPUL)</t>
  </si>
  <si>
    <t>GASVIN DUO 250 MG / 106,5 MG / 187,5 MG CIGNEME TABLETI (48 TABLET)</t>
  </si>
  <si>
    <t>GAVISCON DOUBLE ACTION 48 CIGNEME TABLETI</t>
  </si>
  <si>
    <t>SODYUM BIKARBONAT %8,4 IV INFUZYON ICIN COZELTI ICEREN 10 AMPUL</t>
  </si>
  <si>
    <t>TURKTIPSAN MOLAR SODYUM 840 MG/10 ML IV ENJEKSIYONLUK COZELTI (10 AMPUL)</t>
  </si>
  <si>
    <t>ENHOS 2,5/2,5 G EFERVESAN TOZ</t>
  </si>
  <si>
    <t>BT ORAL SOLUSYON 45 ML</t>
  </si>
  <si>
    <t>A06AG01</t>
  </si>
  <si>
    <t>B.T.ENEMA 135 ML SOLUSYON</t>
  </si>
  <si>
    <t>B.T.ENEMA 210 ML LAVMAN</t>
  </si>
  <si>
    <t>E.S. ENEMA TIBBI LAKSATIF 135 ML LAVMAN</t>
  </si>
  <si>
    <t>E.S. ENEMA TIBBI LAKSATIF 210 ML LAVMAN</t>
  </si>
  <si>
    <t>E.S. ENEMA TIBBI LAKSATIF 67,5 ML LAVMAN</t>
  </si>
  <si>
    <t>FUCIDIN 500 MG 15 FILM TABLET</t>
  </si>
  <si>
    <t>BIOFLEKS %0.9 IZOTONIK SODYUM KLORUR SOLUSYONU 3000 ML (PVC TORBA) SETLI</t>
  </si>
  <si>
    <t>BIOFLEKS %0.9 IZOTONIK SODYUM KLORUR SOLUSYONU 3000 ML (PVC TORBA) SETSIZ</t>
  </si>
  <si>
    <t>XYREM 500MG/ML ORAL COZELTI 180 ML</t>
  </si>
  <si>
    <t>SOVALDI 400 MG 28 FILM KAPLI TABLET</t>
  </si>
  <si>
    <t>KINZY 10 MG 30 FILM TABLET</t>
  </si>
  <si>
    <t>KONTIFEN 10 MG 30 FILM TABLET</t>
  </si>
  <si>
    <t>SOLIFAS 10 MG 30 FILM TABLET</t>
  </si>
  <si>
    <t>SOLIRON 10 MG 30 FILM TABLET</t>
  </si>
  <si>
    <t>VESICARE 10 MG 30 FILM TABLET</t>
  </si>
  <si>
    <t>VESISOL 10 MG 30 FILM TABLET</t>
  </si>
  <si>
    <t>ZEVESIN 10 MG 30 FILM TABLET</t>
  </si>
  <si>
    <t>HUMATROPE 18 IU (6 MG) LIYOFILIZE TOZ ICEREN KARTUS</t>
  </si>
  <si>
    <t>HUMATROPE 36 IU (12 MG) LIYOFILIZE TOZ ICEREN KARTUS</t>
  </si>
  <si>
    <t>HUMATROPE 72 IU (24 MG) LIYOFILIZE TOZ ICEREN KARTUS</t>
  </si>
  <si>
    <t>OMNITROPE 10 MG (30 IU)/1,5 ML ENJ. ICIN SOLUSYON ICEREN 1 KARTUS</t>
  </si>
  <si>
    <t>OMNITROPE 15 MG (45 IU)/1,5 ML SC ENJ. ICIN COZELTI ICEREN 1 KARTUS</t>
  </si>
  <si>
    <t>OMNITROPE 5 MG (15 IU)/1,5 ML ENJ. ICIN SOLUSYON ICEREN 1 KARTUS</t>
  </si>
  <si>
    <t>SAIZEN 8 MG CLICK.EASY ENJEKSIYONLUK COZELTI ICIN TOZ VE COZUCU</t>
  </si>
  <si>
    <t>ZOMACTON 4 MG SC ENJEKSIYON ICIN LIYOFILIZE TOZ ICEREN FLAKON</t>
  </si>
  <si>
    <t>ROVAGYL 3 MIU 10 FILM KAPLI TABLET</t>
  </si>
  <si>
    <t>ROVAGYL 3 MIU 14 FILM KAPLI TABLET</t>
  </si>
  <si>
    <t>ROVAGYL 3 MIU FILM KAPLI TABLET (10 TABLET)</t>
  </si>
  <si>
    <t>ROVAGYL 3 MIU FILM KAPLI TABLET (14 TABLET)</t>
  </si>
  <si>
    <t>SPRAMAX 3 MIU 10 TABLET</t>
  </si>
  <si>
    <t>SPRAMAX 3 MIU 14 TABLET</t>
  </si>
  <si>
    <t>J01RA04</t>
  </si>
  <si>
    <t>spiramycin and metronidazole</t>
  </si>
  <si>
    <t>SPIRAMISIN + METRONIDAZOL</t>
  </si>
  <si>
    <t>1,5+250</t>
  </si>
  <si>
    <t>MIU+MG</t>
  </si>
  <si>
    <t>SPIMET 1,5 MIU/250 MG 10 FILM TABLET</t>
  </si>
  <si>
    <t>SPIMET 1,5 MIU/250 MG 14 FILM TABLET</t>
  </si>
  <si>
    <t>SYNFLORIX 0,5 ML ENJ. ICIN SUS.ICEREN KUL.HAZIR ENJEKTOR</t>
  </si>
  <si>
    <t>VARILRIX SC ENJEKSIYON ICIN LIYOFILIZE TOZ ICEREN FLAKON</t>
  </si>
  <si>
    <t>SULZON 1 GR IM ENJEKSIYONLUK TOZ ICEREN FLAKON</t>
  </si>
  <si>
    <t>SULZON 1 GR IM/IV ENJEKSIYONLUK TOZ ICEREN FLAKON</t>
  </si>
  <si>
    <t>SULZON 2 GR IM/IV ENJEKSIYONLUK TOZ ICEREN FLAKON</t>
  </si>
  <si>
    <t>ANJIOFLUX 250 LRU YUMUSAK KAPSUL</t>
  </si>
  <si>
    <t>ANJIOFLUX 600 LRU 2 ML ENJEKTABL COZELTI ICEREN 10 AMPUL</t>
  </si>
  <si>
    <t>N02CC01</t>
  </si>
  <si>
    <t>sumatriptan</t>
  </si>
  <si>
    <t>IMIGRAN 100 MG 2 TABLET</t>
  </si>
  <si>
    <t>AFILTA 20 MG 4 FILM TABLET</t>
  </si>
  <si>
    <t>CIALIS 20 MG 4 FILM TABLET</t>
  </si>
  <si>
    <t>CIALIS 20 MG 8 FILM TABLET</t>
  </si>
  <si>
    <t>CIALIS 5 MG 14 FILM KAPLI TABLET</t>
  </si>
  <si>
    <t>CIALIS 5 MG 28 FILM KAPLI TABLET</t>
  </si>
  <si>
    <t>FLYNTA 20 MG FILM TABLET (4 TABLET)</t>
  </si>
  <si>
    <t>HARDCIS 20 MG 4 FILM TABLET</t>
  </si>
  <si>
    <t>HARDCIS 5 MG FILM TABLET (14 TABLET)</t>
  </si>
  <si>
    <t>HARDCIS 5 MG FILM TABLET (28 TABLET)</t>
  </si>
  <si>
    <t>LEX 20 MG 4 FILM TABLET</t>
  </si>
  <si>
    <t>LIFTA 10 MG 2 FILM TABLET</t>
  </si>
  <si>
    <t>LIFTA 20 MG 4 FILM TABLET</t>
  </si>
  <si>
    <t>LIFTA 5 MG 28 FILM TABLET</t>
  </si>
  <si>
    <t>MYESED 20 MG FILM KAPLI TABLET (2 FILM KAPLI TABLET)</t>
  </si>
  <si>
    <t>MYESED 20 MG FILM KAPLI TABLET (4 FILM KAPLI TABLET)</t>
  </si>
  <si>
    <t>MYESED 20 MG FILM KAPLI TABLET (8 FILM KAPLI TABLET)</t>
  </si>
  <si>
    <t>ORCAFIL 20 MG FILM TABLET (4 FILM TABLET)</t>
  </si>
  <si>
    <t>ORCAFIL 5 MG FILM KAPLI TABLET (14 TABLET)</t>
  </si>
  <si>
    <t>ORCAFIL 5 MG FILM KAPLI TABLET (28TABLET)</t>
  </si>
  <si>
    <t>TADLIS 20 MG 4 EFERVESAN TABLET</t>
  </si>
  <si>
    <t>ADOPORT 0,5 MG 50 KAPSUL</t>
  </si>
  <si>
    <t>ADOPORT 1 MG 50 KAPSUL</t>
  </si>
  <si>
    <t>TACROTU 0,5 MG 50 KAPSUL</t>
  </si>
  <si>
    <t>TACROTU 1 MG 50 KAPSUL</t>
  </si>
  <si>
    <t>TACROTU 5 MG 50 KAPSUL</t>
  </si>
  <si>
    <t>D11AH01</t>
  </si>
  <si>
    <t>FLOMAX 0,4 MG MR 30 KAPSUL</t>
  </si>
  <si>
    <t>UROMAX 0,4 MG MR DEGISTIRILMIS SALIMLI 30 SERT JELATIN KAPSUL</t>
  </si>
  <si>
    <t>MICATOR 40 MG 28 TABLET</t>
  </si>
  <si>
    <t>MICATOR 80 MG 28 TABLET</t>
  </si>
  <si>
    <t>MICARDIS PLUS 80/12,5 MG 28 TABLET</t>
  </si>
  <si>
    <t>MICATOR PLUS 40/12,5 MG 28 TABLET</t>
  </si>
  <si>
    <t>MICATOR PLUS 80/12,5 MG 28 TABLET</t>
  </si>
  <si>
    <t>MICATOR PLUS 80/25 MG 28 TABLET</t>
  </si>
  <si>
    <t>MIDIZOL 100 MG 5 KAPSUL</t>
  </si>
  <si>
    <t>MIDIZOL 250 MG 5 KAPSUL</t>
  </si>
  <si>
    <t>TEMODAL 100 MG 5 KAPSUL</t>
  </si>
  <si>
    <t>TEMODAL 250 MG 5 KAPSUL</t>
  </si>
  <si>
    <t>TEMOMID 100 MG 5 KAPSUL</t>
  </si>
  <si>
    <t>TEMOMID 250 MG 5 KAPSUL</t>
  </si>
  <si>
    <t>TEMOZOLID 100 MG 5 KAPSUL</t>
  </si>
  <si>
    <t>L01XE09</t>
  </si>
  <si>
    <t>temsirolimus</t>
  </si>
  <si>
    <t>VEMLIDY 25MG 30 FILM KAPLI TABLET</t>
  </si>
  <si>
    <t>ABAVIR 245 MG 30 FILM KAPLI TABLET</t>
  </si>
  <si>
    <t>DORO 245 MG 30 FILM KAPLI TABLET</t>
  </si>
  <si>
    <t>HIVERAC 245 MG 30 FILM KAPLI TABLET</t>
  </si>
  <si>
    <t>NEFOVIR 245 MG 30 FILM KAPLI TABLET</t>
  </si>
  <si>
    <t>OVIRPROXIL 245 MG 30 FILM TABLET</t>
  </si>
  <si>
    <t>SOTACAR 245 MG 30 FILM TABLET</t>
  </si>
  <si>
    <t>TENOVIRAL 245 MG 30 FILM KAPLI TABLET</t>
  </si>
  <si>
    <t>TENRIBEL 245 MG 30 FILM TABLET</t>
  </si>
  <si>
    <t>TERNAVIR 245 MG 30 FILM KAPLI TABLET</t>
  </si>
  <si>
    <t>VEFORIX 245 MG 30 FILM KAPLI TABLET</t>
  </si>
  <si>
    <t>VIREAD 245 MG 30 FILM KAPLI TABLET</t>
  </si>
  <si>
    <t>VIRSOEM 245 MG 30 FILM KAPLI TABLET</t>
  </si>
  <si>
    <t>VIRTENIX 245 MG FILM KAPLI TABLET (30 FILM KAPLI TABLET)</t>
  </si>
  <si>
    <t>VOXUS 245 MG 90 FILM KAPLI TABLET</t>
  </si>
  <si>
    <t>ZENTOVIR 245 MG 30 FILM TABLET</t>
  </si>
  <si>
    <t>SIDATRIA 30 FILM TABLET (245 MG + 200 MG)</t>
  </si>
  <si>
    <t>TRUVADA 30 FILM TABLET (245 MG + 200 MG)</t>
  </si>
  <si>
    <t>M01AC02</t>
  </si>
  <si>
    <t>tenoxicam</t>
  </si>
  <si>
    <t>ARCOTIL 20 MG IV/IM LIYOFILIZE TOZ ICEREN FALAKON (1 FLAKON+1 COZUCU AMPUL)</t>
  </si>
  <si>
    <t>TILCOTIL 20 MG / 2 ML IM/IV LIYOFILIZE TOZ ICEREN FLAKON (1 FLAKON)</t>
  </si>
  <si>
    <t>HYTRIN 5 MG 30 TABLET</t>
  </si>
  <si>
    <t>TERANAR 5 MG 30 TABLET</t>
  </si>
  <si>
    <t>LAMINOX % 1 15 GR KREM</t>
  </si>
  <si>
    <t>LAMINOX %1 SPREY COZELTI</t>
  </si>
  <si>
    <t>LAMISIL %1 15 GR KREM</t>
  </si>
  <si>
    <t>LAMISIL %1 30 ML SPREY</t>
  </si>
  <si>
    <t>BRICANYL 2,5 MG 50 TABLET</t>
  </si>
  <si>
    <t>FORSTEO 20 MCG/80 MCL KULLANIMA HAZIR DOLU ENJ. KALEMI ICINDE COZELTI 2,4 ML</t>
  </si>
  <si>
    <t>10 KASIM 2016 TARIHLI FDK KARARI ILE DSF ARTISI VERILMISTIR.</t>
  </si>
  <si>
    <t>NEBIDO 250 MG/ML FLAKON, 4 ML</t>
  </si>
  <si>
    <t>tetracycline</t>
  </si>
  <si>
    <t>ALFAZAN 600 MG 30 FILM TABLET</t>
  </si>
  <si>
    <t>INSULIPON 600 MG/ 50 ML ENJ. COZ. ICEREN 5 FLAKON</t>
  </si>
  <si>
    <t>LIPOLIN 600 MG HR 30 FILM TABLET</t>
  </si>
  <si>
    <t>THIOCTACID 600 MG FILM KAPLI TABLET (30 TABLET)</t>
  </si>
  <si>
    <t>TIODIK 600 MG FILM KAPLI TABLET (30 FILM KAPLI TABLET)</t>
  </si>
  <si>
    <t>TIOPATI 600 MG HR 30 FILM TABLET</t>
  </si>
  <si>
    <t>CITAZON 150 MG 50 TABLET</t>
  </si>
  <si>
    <t>EVOLVIA AC 400 G</t>
  </si>
  <si>
    <t>EVOLVIA AR 400 G</t>
  </si>
  <si>
    <t>EVOLVIA PREMATURE 400 G</t>
  </si>
  <si>
    <t>EVOLVIA RP 1, 400 G</t>
  </si>
  <si>
    <t>EVOLVIA RP 2 (400 G)</t>
  </si>
  <si>
    <t>GLYCOSADE 1,8 KG 30X60 G</t>
  </si>
  <si>
    <t>HCU GEL 720 G SASE</t>
  </si>
  <si>
    <t>MILUPA TYR 2 SECUNDA 500 G</t>
  </si>
  <si>
    <t>MSUD GEL 720 G SASE</t>
  </si>
  <si>
    <t>PKU ANAMIX INFANT 400 G</t>
  </si>
  <si>
    <t>PKU EXPRESS 750 GR LIMON (30X25 GR) SASE</t>
  </si>
  <si>
    <t>PKU EXPRESS 750 GR PORTAKAL (30X25 GR) SASE</t>
  </si>
  <si>
    <t>PKU EXPRESS 750 GR TROPIK (30X25 GR) SASE</t>
  </si>
  <si>
    <t>PKU LOPHLEX LQ 10 KIRMIZI MEYVELER (60X62,5 ML)</t>
  </si>
  <si>
    <t>PKU LOPHLEX LQ 10 PORTAKAL (60X62,5 ML)</t>
  </si>
  <si>
    <t>PKU LOPHLEX LQ 10 TURUNCGILLER (60X62,5 ML)</t>
  </si>
  <si>
    <t>COSOPT 5 ML SOLUSYON</t>
  </si>
  <si>
    <t>DORZASOPT GOZ DAMLASI 5 ML</t>
  </si>
  <si>
    <t>DORZOTIM GOZ DAMLASI 5 ML</t>
  </si>
  <si>
    <t>TOMEC %2 + %0.5 STERIL OFTALMIK SOLUSYON 5 ML</t>
  </si>
  <si>
    <t>TOMEC %2 + %0.5 STERIL OFTALMIK SOLUSYON 6 ML</t>
  </si>
  <si>
    <t>XOLATIM %2 + %0,5 GOZ DAMLASI, COZELTI (5 ML)</t>
  </si>
  <si>
    <t>INNOHEP 10000 IU 0,5 ML 2 KULLANIMA HAZIR DOLU ENJEKTORDE ENJEKSIYONLUK/INFUZYONLUK COZELTI (2 ADET)</t>
  </si>
  <si>
    <t>INNOHEP 18000 IU/0,9 ML 2 KULLANIMA HAZIR DOLU ENJEKTORDE ENJEKSIYONLUK/INFUZYONLUK COZELTI 2 ADET</t>
  </si>
  <si>
    <t>STOKLARI BITENE KADAR LISTEDE KALACAK DSF %3TEN AZ DEGISTIGI ICIN REFERANS DUSUSU 3 OCAK 2017 TARIHLI FIYAT DEGERLENDIRME KOMISYONU KARARINA GORE DONEMSEL AVRO DEĞERİ 2,3421 TL OLARAK GUNCELLENMISTIR.  DSF DUSUSU DSF DUSUSU 14 SUBAT 2018 TARIHLI FIYAT DEGERLENDIRME KOMISYONU KARARINA GORE AVRO DEGERI 2,6934 TL OLARAK GUNCELLENMISTIR.   BESERI TIBBI URUNLERIN AMBALAJ BILGILERI VE KULLANMA TALIMATINA ILISKIN KILAVUZ DOGRULTUSUNDA ZORUNLU ISIM DUZELTMESI  GERCEK KAYNAK FIYAT DUSUSU</t>
  </si>
  <si>
    <t xml:space="preserve">GYNOMAX 100 MG/150 MG 7 VAJINAL OVUL </t>
  </si>
  <si>
    <t>100+150</t>
  </si>
  <si>
    <t>BRONTIO 18 MCG INHALASYON ICIN TOZ ICEREN 30KAPSUL</t>
  </si>
  <si>
    <t>SPIRIVA 18 MCG 30 INHALASYON KAPSULU</t>
  </si>
  <si>
    <t>SPIRIVA RESPIMAT 2,5 MCG/PUSKURTME INHALASYON COZELTISI 1 KARTUS</t>
  </si>
  <si>
    <t>TIOFIX 18 MCG DISCAIR INHALASYON ICIN TOZ 60 DOZ</t>
  </si>
  <si>
    <t>TIOTEK DISCAIR 18 MCG INHALASYON ICIN TOZ 60 DOZ</t>
  </si>
  <si>
    <t>TIOFORM DISCAIR 18/12 MCG INHALASYON ICIN TOZ 60 DOZ</t>
  </si>
  <si>
    <t>SPIOLTO RESPIMAT 2,5 MCG/2,5 MCG INHALASYON COZELTISI</t>
  </si>
  <si>
    <t>ADELEKS 4 MG 20 TABLET</t>
  </si>
  <si>
    <t>GYNOMAX XL VAJINAL 3 OVUL</t>
  </si>
  <si>
    <t>200+300+123,26</t>
  </si>
  <si>
    <t>GYNOMAX XL 200 MG/ 300 MG/ 100 MG 3 VAJINAL OVUL</t>
  </si>
  <si>
    <t>TRIVAG 300 MG / 200 MG / 100 MG OVUL (3 OVUL)</t>
  </si>
  <si>
    <t>PENTAL SODYUM 0,5 G ENJEKSIYONLUK COZELTI ICIN TOZ (1 FLAKON)</t>
  </si>
  <si>
    <t>PENTAL SODYUM 1 G ENJEKSIYONLUK COZELTI ICIN TOZ (1 FLAKON)</t>
  </si>
  <si>
    <t>S01AA12</t>
  </si>
  <si>
    <t>tobramycin</t>
  </si>
  <si>
    <t>OFTAMYCIN %0,3 GOZ MERHEMI (3,5 G)</t>
  </si>
  <si>
    <t>ACTEMRA 200 MG/10 ML IV INFUZYONLUK COZELTI KONSANTRESI 1 FLAKON</t>
  </si>
  <si>
    <t>ACTEMRA 400 MG/20 ML IV INFUZYONLUK COZELTI KONSANTRESI 1 FLAKON</t>
  </si>
  <si>
    <t>ACTEMRA 80 MG/4 ML IV INFUZYONLUK COZELTI KONSANTRESI 1 FLAKON</t>
  </si>
  <si>
    <t>JINARC 15 MG 28 TABLET</t>
  </si>
  <si>
    <t>JINARC 30 MG 28 TABLET</t>
  </si>
  <si>
    <t>TOPAMAX 100 MG 60 FILM TABLET</t>
  </si>
  <si>
    <t>TOPAMAX 200 MG 60 FILM TABLET</t>
  </si>
  <si>
    <t>TOPAMAX 25 MG 60 FILM TABLET</t>
  </si>
  <si>
    <t>TOPAMAX SPRINKLE 15 MG 60 MIKROPELLET KAPSUL</t>
  </si>
  <si>
    <t>XAMATE 100 MG 60 FILM KAPLI TABLET</t>
  </si>
  <si>
    <t>XAMATE 25 MG 60 FILM KAPLI TABLET</t>
  </si>
  <si>
    <t>XAMATE 50 MG 60 FILM KAPLI TABLET</t>
  </si>
  <si>
    <t>TEKAN-L 4 MG IV ENJEKSIYON ICIN LIYOFILIZE TOZ ICEREN FLAKON</t>
  </si>
  <si>
    <t>SUTRIL NEO 10 MG UZATILMIS SALIMLI TABLET (30 TABLET)</t>
  </si>
  <si>
    <t>SUTRIL NEO 5 MG UZATILMIS SALIMLI TABLET (30 TABLET)</t>
  </si>
  <si>
    <t>ACTEMRA 162 MG/ 0,9 ML SC ENJ. COZELTI ICEREN KULLANIMA HAZIR 4 ENJEKTOR</t>
  </si>
  <si>
    <t>YONDELIS 1 MG IV KONSANTRE INFUZYONLUK COZELTI ICIN TOZ</t>
  </si>
  <si>
    <t>MADOL 100 MG/2ML ENJEKSIYONLUK COZELTI ICEREN AMPUL (5 AMPUL)</t>
  </si>
  <si>
    <t>100/2</t>
  </si>
  <si>
    <t>MEKINIST 0,5 MG FILM KAPLI TABLET (30 TABLET)</t>
  </si>
  <si>
    <t>MEKINIST 2 MG FILM KAPLI TABLET (30 TABLET)</t>
  </si>
  <si>
    <t>GOPTEN 2 MG 28 KAPSUL</t>
  </si>
  <si>
    <t>GOPTEN FORTE 4 MG 28 KAPSUL</t>
  </si>
  <si>
    <t>CANHERA 150 MG TEK DOZLU LIYOFILIZE TOZ ICEREN FLAKON</t>
  </si>
  <si>
    <t>HERCEPTIN 150 MG 1 FLAKON</t>
  </si>
  <si>
    <t>S01EE04</t>
  </si>
  <si>
    <t>travoprost</t>
  </si>
  <si>
    <t xml:space="preserve">TRAVATAN 2,5 ML OFTALMIK SOLUSYON </t>
  </si>
  <si>
    <t>TRAVOPROST</t>
  </si>
  <si>
    <t>TRAVOCOM %0,004 STERIL OFTALMIK COZELTI (2,5 ML)</t>
  </si>
  <si>
    <t>DUOTRAV OFTALMIK SOLUSYON 2,5 ML</t>
  </si>
  <si>
    <t>TRAVOPROST + TIMOLOL MALEAT</t>
  </si>
  <si>
    <t>0,04+5</t>
  </si>
  <si>
    <t>TRAVAPRESS DUO 40 MCG/ML + 5 MG/ML GOZ DAMLASI, COZELTI (2,5 ML)</t>
  </si>
  <si>
    <t>ACNELYSE %0,1 KREM</t>
  </si>
  <si>
    <t>ANPEKS MR 35 MG FILM KAPLI MODIFIYE SALIM TABLET</t>
  </si>
  <si>
    <t>CARMETADIN MR 35 MG 60 FILM KAPLI MODIFIYE SALIM TABLET</t>
  </si>
  <si>
    <t>VASTAREL MR 35 MG 60 FILM KAPLI TABLET MODIFIYE SALIM TABLET</t>
  </si>
  <si>
    <t>VAZIDIN MR 35 MG DEGISTIRILMIS SALIMLI TABLET (60 TABLET)</t>
  </si>
  <si>
    <t>BACTRIM 400MG/80MG IV ENJ. COZ.ICEREN AMPUL</t>
  </si>
  <si>
    <t>ACTIFED 150 ML SURUP</t>
  </si>
  <si>
    <t>DECAPEPTYL DEPOT 3,75 MG INJEKSIYONLUK SUSPANSIYON ICIN TOZ VE COZUCU</t>
  </si>
  <si>
    <t>GONAPEPTYL 0,1 MG/ML 7 ENJEKSIYONLUK COZELTI</t>
  </si>
  <si>
    <t>PPD TUBERKULIN 5 TU/0,1 ML INTRADERMAL ENJEKSIYONLUK COZELTI ICEREN 1 FLAKON</t>
  </si>
  <si>
    <t>PPD TUBERKULIN 5 TU/0,1 ML INTRADERMAL ENJEKSIYONLUK COZELTI ICEREN 20 FLAKON</t>
  </si>
  <si>
    <t>ELLA 30 MG 1 TABLET</t>
  </si>
  <si>
    <t>ANORO ELLIPTA 62,5/25 MCG KULLANIMA HAZIR INHALASYON TOZU, 30 DOZ</t>
  </si>
  <si>
    <t>EXCIPIAL HYDRO %2 EMULSIYON 200 ML</t>
  </si>
  <si>
    <t>EXCIPIAL LIPO %4 EMULSIYON 200 ML</t>
  </si>
  <si>
    <t>FOSTIMON 150 IU ENJEKSIYONLUK LIYOFILIZE TOZ (1 FLAKON)</t>
  </si>
  <si>
    <t>7</t>
  </si>
  <si>
    <t>FOSTIMON 150 IU ENJEKSIYONLUK LIYOFILIZE TOZ (1 LIYOFILIZE TOZ ICEREN FLAKON+1 COZUCU ICEREN KUL. HAZ. ENJ.+ 2 IGNE UCU)</t>
  </si>
  <si>
    <t>FOSTIMON 75 IU ENJEKSIYONLUK LIYOFILIZE TOZ (1 FLAKON)</t>
  </si>
  <si>
    <t>FOSTIMON 75 IU ENJEKSIYONLUK LIYOFILIZE TOZ (1 LIYOFILIZE TOZ ICEREN FLAKON+1 COZUCU ICEREN KUL. HAZ. ENJ.+ 2 IGNE UCU)</t>
  </si>
  <si>
    <t>STELARA 130 MG / 26 ML INFUZYONLUK COZELTI HAZIRLAMAK ICIN KONSANTRE</t>
  </si>
  <si>
    <t>STELARA 45 MG ENJEKSIYONLUK COZELTI ICEREN KULLANIMA HAZIR ENJEKTOR</t>
  </si>
  <si>
    <t>STELARA 90 MG ENJEKSIYONLUK COZELTI ICEREN KULLANIMA HAZIR ENJEKTOR</t>
  </si>
  <si>
    <t>VALTREX 500 MG 10 FILM TABLET</t>
  </si>
  <si>
    <t>VIROMED 500 MG 10 FILM KAPLI TABLET</t>
  </si>
  <si>
    <t>J05AB14</t>
  </si>
  <si>
    <t>valganciclovir</t>
  </si>
  <si>
    <t>CITOVIR 450 MG FILM TABLET (60 TABLET)</t>
  </si>
  <si>
    <t>VALCYTE ROCHE 450 MG 60 FILM TABLET</t>
  </si>
  <si>
    <t>VALGANIR 450 MG 60 FILM TABLET</t>
  </si>
  <si>
    <t>CARDOPAN 160 MG 28 FILM TABLET</t>
  </si>
  <si>
    <t>CARDOPAN 80 MG 28 FILM TABLET</t>
  </si>
  <si>
    <t>DIOVAN 160 MG 28 FILM KAPLI TABLET</t>
  </si>
  <si>
    <t>DIOVAN 80 MG 28 FILM KAPLI TABLET</t>
  </si>
  <si>
    <t>VALCOR 160 MG 28 FILM TABLET</t>
  </si>
  <si>
    <t>VALCOR 80 MG 28 FILM TABLET</t>
  </si>
  <si>
    <t>WANSAAR 160 MG FILM KAPLI TABLET (28 FILM KAPLI TABLET)</t>
  </si>
  <si>
    <t>WANSAAR 80 MG FILM KAPLI TABLET (28 FILM KAPLI TABLET)</t>
  </si>
  <si>
    <t>CARDOPAN PLUS 160 /25 MG 28 FILM TABLET</t>
  </si>
  <si>
    <t>CO-DIOVAN 160/25 MG 28 FILM TABLET</t>
  </si>
  <si>
    <t>VALCOR PLUS 160/25 MG 28 FILM KAPLI TABET</t>
  </si>
  <si>
    <t>VALTAN PLUS 160/25 MG 28 FILM TABLET</t>
  </si>
  <si>
    <t>WANSAAR PLUS 160/25 MGFILM KAPLI TABLET (28 FILM KAPLI TABLET)</t>
  </si>
  <si>
    <t>J01XA01</t>
  </si>
  <si>
    <t>vancomycin</t>
  </si>
  <si>
    <t>LEVITRA 10 MG 4 FILM TABLET</t>
  </si>
  <si>
    <t>LEVITRA 20 MG 4 FILM TABLET</t>
  </si>
  <si>
    <t>LEVITRA 5 MG 4 FILM TABLET</t>
  </si>
  <si>
    <t>ENTYVIO 300 MG INFUZYONLUK COZELTI KONSANTRESI ICIN TOZ (1 FLAKON)</t>
  </si>
  <si>
    <t>VENCLYXTO 10 MG 14 FILM KAPLI TABLET</t>
  </si>
  <si>
    <t>VENCLYXTO 100 MG 112 FILM KAPLI TABLET</t>
  </si>
  <si>
    <t>VENCLYXTO 100 MG 14 FILM KAPLI TABLET</t>
  </si>
  <si>
    <t>VENCLYXTO 100 MG 7 FILM KAPLI TABLET</t>
  </si>
  <si>
    <t>VENCLYXTO 50 MG 7 FILM KAPLI TABLET</t>
  </si>
  <si>
    <t>EFEXOR XR 150 MG 28 KAPSUL</t>
  </si>
  <si>
    <t>VENEGIS XR 150 MG UZATILMIS SALIMLI 28 SERT KAPSUL</t>
  </si>
  <si>
    <t>VENEGIS XR 150 MG UZATILMIS SALINIMLI 28 SERT KAPSUL</t>
  </si>
  <si>
    <t>VENLADEP XR 150 MG 28 MIKROPELLET KAPSUL</t>
  </si>
  <si>
    <t>ISOPTIN 40 MG 30 FILM TABLET</t>
  </si>
  <si>
    <t>ISOPTIN 80 MG 50 FILM TABLET</t>
  </si>
  <si>
    <t>ISOPTIN KKH 120 MG 50 YAVAS SALIMLI FILM TABLET</t>
  </si>
  <si>
    <t>ISOPTIN SR 240 MG 50 FILM TABLET</t>
  </si>
  <si>
    <t>C09BB10</t>
  </si>
  <si>
    <t>trandolapril and verapamil</t>
  </si>
  <si>
    <t>180+2</t>
  </si>
  <si>
    <t>240+4</t>
  </si>
  <si>
    <t>TARKA 180/2 MG 28 FILM TABLET</t>
  </si>
  <si>
    <t>TARKA FORTE 240/4 MG 28 FILM TABLET</t>
  </si>
  <si>
    <t>VERACOMB 180/2 MG 28 MR KAPSUL</t>
  </si>
  <si>
    <t>VERAPIN 180/2 MG 28 FILM TABLET</t>
  </si>
  <si>
    <t>GALVUS 50 MG 56 TABLET</t>
  </si>
  <si>
    <t>VINKO 1 MG/ML IV INF. ICIN COZ.ICEREN FLAKON 10 ML</t>
  </si>
  <si>
    <t>JAVLOR 50 MG/2ML INF. KONS. COZ. 1 FLAKON</t>
  </si>
  <si>
    <t>JAVLOR 250 MG/ 10 ML INF. KONS. COZELTISI (1 FLAKON)</t>
  </si>
  <si>
    <t>NAVELBINE 10 MG/1 ML ENJEKSIYONLUK COZELTI</t>
  </si>
  <si>
    <t>NAVELBINE 20 MG 1 YUMUSAK KAPSUL</t>
  </si>
  <si>
    <t>NAVELBINE 30 MG 1 YUMUSAK KAPSUL</t>
  </si>
  <si>
    <t>NAVELBINE 50 MG/5 ML ENJEKSIYONLUK COZELTI</t>
  </si>
  <si>
    <t>RENOVEL 10 MG/1 ML ENJ. COZ. ICEREN FLAKON</t>
  </si>
  <si>
    <t>RENOVEL 50 MG/5 ML ENJ. COZ. ICEREN FLAKON</t>
  </si>
  <si>
    <t>ERIVEDGE 150 MG SERT KAPSUL</t>
  </si>
  <si>
    <t>AVICAP 30 MG 30 YUM.KAPSUL</t>
  </si>
  <si>
    <t>TIOPATI-B 600MG / 250MG / 1MG 30 FILM TABLET</t>
  </si>
  <si>
    <t>BEFULL 250/250/1 MG 50 ENTERIK KAPLI TABLET</t>
  </si>
  <si>
    <t>TRIBEKSOL 250 MG/ 250 MG/ 1 MG FILM KAPLI TABLET (50 TABLET)</t>
  </si>
  <si>
    <t>C-VITAS 500 MG/5 ML COZELTI ICEREN 5 AMPUL</t>
  </si>
  <si>
    <t>REDOX-C AMPUL 500 MG/5 ML</t>
  </si>
  <si>
    <t>TURKTIPSAN VITAMIN C 500 MG/5 ML IM/IV/SC ENJEKSIYON VE INFUZYON ICIN COZELTI ICEREN AMPUL (5 AMPUL)</t>
  </si>
  <si>
    <t>VITABIOL C 500 MG/5 ML ENJEKSIYONLUK COZELTI (5 AMPUL)</t>
  </si>
  <si>
    <t>ACE PLUS SELENYUM 30 YUMUSAK KAPSUL</t>
  </si>
  <si>
    <t>TERA-D3 300.000 IU/ML IM/ORAL AMPUL (1 ADET)</t>
  </si>
  <si>
    <t>TERA-D3 50.000 IU/15 ML ORAL COZELTI</t>
  </si>
  <si>
    <t>EVICAP 100 IU 30 YUMUSAK KAPSUL</t>
  </si>
  <si>
    <t>EVICAP 200 IU 30 YUMUSAK KAPSUL</t>
  </si>
  <si>
    <t>EVICAP FORT 400 IU 30 YUMUSAK KAPSUL</t>
  </si>
  <si>
    <t>EVIN 300 MG/2 ML I.M. ENJEKSIYON ICIN COZELTI ICEREN 5 AMPUL</t>
  </si>
  <si>
    <t>B-KOMP ENJ. COZ. ICEREN 5 AMPUL</t>
  </si>
  <si>
    <t>MULTIMIX  100 ML SURUP</t>
  </si>
  <si>
    <t>VITABIOL 100 ML SURUP</t>
  </si>
  <si>
    <t>VITABIOL-C FORT KAPLI TABLET (30 DRAJE)</t>
  </si>
  <si>
    <t>BRINTELLIX 10 MG 28 FILM KAPLI TABLET</t>
  </si>
  <si>
    <t>BRINTELLIX 20 MG 28 FILM KAPLI TABLET</t>
  </si>
  <si>
    <t>BRINTELLIX 5 MG 14 FILM KAPLI TABLET</t>
  </si>
  <si>
    <t>BRINTELLIX 5 MG 28 FILM KAPLI TABLET</t>
  </si>
  <si>
    <t>J05AF01</t>
  </si>
  <si>
    <t>zidovudine</t>
  </si>
  <si>
    <t>RETROVIR 200 MG/20ML 5 FLAKON</t>
  </si>
  <si>
    <t>ZOPROTEC 15 MG 28 FILM TABLET</t>
  </si>
  <si>
    <t>ZOPROTEC 30 MG 28 FILM TABLET</t>
  </si>
  <si>
    <t>ACLABON 5MG/100 ML IV INFUZYON COZELTISI ICEREN 1 FLAKON</t>
  </si>
  <si>
    <t>5/100</t>
  </si>
  <si>
    <t>ACLASTA 5MG/100 ML IV INFUZYON COZELTISI</t>
  </si>
  <si>
    <t>LANICZOL 5MG/100 ML IV INFUZYON ICIN KONSANTRE COZELTI ICEREN 1 FLAKON</t>
  </si>
  <si>
    <t>RONIDRO 5 MG/100 ML IV INFUZYON ICIN COZELTI ICEREN 1 FLAKON</t>
  </si>
  <si>
    <t>ZOLKA 5MG/100 ML IV INFUZYON ICIN KONS. COZELTI ICEREN 1 FLAKON</t>
  </si>
  <si>
    <t>ZOLTONAR 5 MG/100 ML IV INFUZYON ICIN COZELTI ICEREN 1 FLAKON</t>
  </si>
  <si>
    <t>CLOPIXOL ACUPHASE 50 MG 1 AMPUL</t>
  </si>
  <si>
    <t>CLOPIXOL DEPOT 200 MG 1 AMPUL</t>
  </si>
  <si>
    <t>EKIPERTA 1G IM/IV ENJEKSIYON ICIN LIYOFILIZE TOZ ICEREN FLAKON</t>
  </si>
  <si>
    <t>PRAXBIND 50 MG/ML ENJEKSIYONLUK/INFUZYONLUK COZELTI 2 FLAKON</t>
  </si>
  <si>
    <t>AVECURIS 10 MG IV ENJEKSIYONLUK COZELTI HAZIRLAMAK ICIN TOZ VE COZUCU (1 FLAKON+1 COZUCU AMPUL)</t>
  </si>
  <si>
    <t>TROKAR %1+ %0,1 KREM (15 G)</t>
  </si>
  <si>
    <t>CLODIFEN %5 JEL 45 GR</t>
  </si>
  <si>
    <t xml:space="preserve">DIKLOFENAK </t>
  </si>
  <si>
    <t>FERICOSE 100 MG/5 ML IV ENJEKSIYONLUK COZELTI ICEREN 5 AMPUL</t>
  </si>
  <si>
    <t>TENSART PLUS 32 MG/12,5 MG 28 TABLET</t>
  </si>
  <si>
    <t>XOLAIR 150 MG/ML ENJEKSIYONLUK COZELTI ICEREN KULLANIMA HAZIR ENJEKTOR (1 ADET)</t>
  </si>
  <si>
    <t>XOLAIR 75 MG/0,5 ML ENJEKSIYONLUK COZELTI ICEREN KULLANIMA HAZIR ENJEKTOR (1 ADET)</t>
  </si>
  <si>
    <t>KETOVOLVE 4:1 300 GR</t>
  </si>
  <si>
    <t>TYBICID 50 MG INFUZYONLUK COZELTI ICIN LIYOFILIZE TOZ (10 ADET)</t>
  </si>
  <si>
    <t>FENOSTER COMBI 12 MCG/ 200 MCG INHALASYON ICIN KAPSUL (60+60 KAPSUL)</t>
  </si>
  <si>
    <t>FENOSTER COMBI 12 MCG/400 MCG INHALASYON ICIN KAPSUL (60+60 KAPSUL)</t>
  </si>
  <si>
    <t>MONOFER 1000 MG/10ML ENJEKSIYON/INFUZYON COZ. ICEREN AMPUL (1 AMPUL)</t>
  </si>
  <si>
    <t>MONOFER 500 MG/5ML ENJEKSIYON/INFUZYON COZ. ICEREN AMPUL (1 AMPUL)</t>
  </si>
  <si>
    <t>FORALES 12 MCG INHALASYON ICIN 60 KAPSUL</t>
  </si>
  <si>
    <t>FIYAT DUSUSU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</si>
  <si>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TEXEF PLUS 200/125 MG 20 FILM KAPLI TABLET</t>
  </si>
  <si>
    <t>INHIBACE 5 MG 28 TABLET</t>
  </si>
  <si>
    <t>VISCAP 90 MG 28 FILM TABLET</t>
  </si>
  <si>
    <t>UREDERM HYDRO %5 200 GR KREM</t>
  </si>
  <si>
    <t>S01JA01</t>
  </si>
  <si>
    <t>fluorescein</t>
  </si>
  <si>
    <t xml:space="preserve">NOVARTIS </t>
  </si>
  <si>
    <t>FLUORESCITE %10 ENJEKSIYONLUK COZELTI ICEREN 12 FLAKON</t>
  </si>
  <si>
    <t>FLEXMUS 25 MG/8 MG 14 EFERVESAN TABLET</t>
  </si>
  <si>
    <t>RASTEL PLUS 25 MG / 8 MG EFERVESAN TABLET</t>
  </si>
  <si>
    <t>FERTAMIR 100 MG EFERVESAN GRANUL ICEREN SASE</t>
  </si>
  <si>
    <t>FERTAMIR 40 MG EFERVESAN GRANUL ICEREN SASE</t>
  </si>
  <si>
    <t>MEKARD 250 MG/20 ML I.V. KONSANTRE INFUZYONLUK COZELTI (10 AMPUL)</t>
  </si>
  <si>
    <t xml:space="preserve">MEKARD 250MG/20ML IV KONSANTRE INFUZYONLUK COZELTI (10 FLAKON) </t>
  </si>
  <si>
    <t>D11AX16</t>
  </si>
  <si>
    <t>eflornitin</t>
  </si>
  <si>
    <t>EFLORIN %13,9 KREM (30 G)</t>
  </si>
  <si>
    <t>EFLORNITIN</t>
  </si>
  <si>
    <t>NOVELFARMA</t>
  </si>
  <si>
    <t>EFLORIN %13,9 KREM (60 G)</t>
  </si>
  <si>
    <t>AXEPARIN ANTI XA 10000 IU/1 ML ENJEKSIYONLUK COZELTI ICEREN KULLANIMA HAZIR ENJEKTOR (2 ENJEKTOR)</t>
  </si>
  <si>
    <t>AXEPARIN ANTI XA 4000 IU/0,4 ML ENJEKSIYONLUK COZELTI ICEREN KULLANIMA HAZIR ENJEKTOR (10 ENJEKTOR)</t>
  </si>
  <si>
    <t>AXEPARIN ANTI XA 6000 IU/0,6 ML ENJEKSIYONLUK COZELTI ICEREN KULLANIMA HAZIR ENJEKTOR (2 ENJEKTOR)</t>
  </si>
  <si>
    <t>AXEPARIN ANTI XA 8000 IU/0,8 ML ENJEKSIYONLUK COZELTI ICEREN KULLANIMA HAZIR ENJEKTOR (2 ENJEKTOR)</t>
  </si>
  <si>
    <t>FLUORESCITE %10 ENJEKSIYONLUK COZELTI ICEREN 1 FLAKON</t>
  </si>
  <si>
    <t>FLUORESCITE %10 ENJEKTABL SOLUSYON (500 MG/5 ML 1 AMPUL)</t>
  </si>
  <si>
    <t>SEBRALER 50 MCG INHALSYON TOZU, 30 KAPSUL</t>
  </si>
  <si>
    <t>SEBRALER 50 MCG INHALSYON TOZU, 90 KAPSUL</t>
  </si>
  <si>
    <t>MEDROLGIN 30MG/ML IM/IV 5 AMPUL</t>
  </si>
  <si>
    <t>CORTIPOL 250 MG I.M./I.V. ENJEKSIYONLUK COZELTI HAZIRLAMAK ICIN TOZ VE COZUCU (1 AMPUL + 1 ENJEKSIYONLUK SU ICEREN AMPUL)</t>
  </si>
  <si>
    <t>METILPREDNIZOLON SODYUM SUKSINAT</t>
  </si>
  <si>
    <t>CORTIPOL 250 MG IV/IM ENJEKSIYONLUK COZELTI HAZIRLAMAK ICIN TOZ VE COZUCU</t>
  </si>
  <si>
    <t>RYDAPT 25 MG YUMUSAK KAPSUL (112 KAPSUL)</t>
  </si>
  <si>
    <t>NAUZEX 8 MG/4 ML IV/IM ENJEKSIYONLUK/INFUZYONLUK COZELTI</t>
  </si>
  <si>
    <t>8+4</t>
  </si>
  <si>
    <t>SYSTANE LUBRIKANT 4MG/ML+3MG/ML GOZ DAMLASI 15 ML</t>
  </si>
  <si>
    <t>POLIETILEN GLIKOL + PROPILEN GLIKOL</t>
  </si>
  <si>
    <t>4+3</t>
  </si>
  <si>
    <t>UGEFAL 500 MG  FILM KAPLI TABLET(60 ADET)</t>
  </si>
  <si>
    <t>MUSCOBLOC 100 MG/10 ML IV ENJEKSIYONLUK COZELTI (10 FLAKON)</t>
  </si>
  <si>
    <t>ESOPRAL 40 MG 28 KAPSUL</t>
  </si>
  <si>
    <t>ESEMEPROL 40 MG IV INFUZYON / ENJEKSIYON ICIN LIYOFILIZE TOZ ICEREN 1 FLAKON</t>
  </si>
  <si>
    <t>VIRGAN 1,5 MG/G OFTALMIK JEL</t>
  </si>
  <si>
    <t>LARGACTIL 100 MG KAPLI TABLET (30 TABLET)</t>
  </si>
  <si>
    <t>TRILEPTAL 60 MG 250 ML SUSPANSIYON</t>
  </si>
  <si>
    <t>3-1</t>
  </si>
  <si>
    <t>OMEX 40 MG IV ENJEKSIYON ICIN LIYOFILIZE TOZ ICEREN FLAKON</t>
  </si>
  <si>
    <t>HEMANGIOL 3.75 MG/ML ORAL COZELTI</t>
  </si>
  <si>
    <t>FRESUBIN 2 KCAL FIBRE DRINK CIKOLATA AROMALI 1X200 ML</t>
  </si>
  <si>
    <t>PROTEIN+KARBONHIDRAT+YAG+VIT+MINERAL+SU+LIF</t>
  </si>
  <si>
    <t>FRESUBIN 2 KCAL FIBRE DRINK VANILYA AROMALI 1X200 ML</t>
  </si>
  <si>
    <t>FRESUBIN ENERGY FIBRE DRINK CIKOLATA AROMALI 1X200 ML</t>
  </si>
  <si>
    <t>FRESUBIN ENERGY FIBRE DRINK MUZ AROMALI 1X200 ML</t>
  </si>
  <si>
    <t>FRESUBIN HEPA DRINK CAPPUCCINO AROMALI 1X200 ML</t>
  </si>
  <si>
    <t>METSIKON 69,19 MG/ML SUSPANSIYON (30 ML)</t>
  </si>
  <si>
    <t>FARTIGMIN 0,5 MG/ML IM/IV/SC ENJEKSIYONLUK COZELTI 6 AMPUL</t>
  </si>
  <si>
    <t>V03AE01</t>
  </si>
  <si>
    <t>polystyrene sulfonate</t>
  </si>
  <si>
    <t>ANTI-POTASIUM 880 MG/G GRANUL</t>
  </si>
  <si>
    <t>S01HA04</t>
  </si>
  <si>
    <t>proxymetacaine</t>
  </si>
  <si>
    <t>ALCAINE %0,5 MG GOZ DAMLASI, COZELTI (15 ML)</t>
  </si>
  <si>
    <t>KISITLANMIS BEYAZ RECETE</t>
  </si>
  <si>
    <t>MUSCOBLOC 50 MG/5 ML IV ENJEKSIYONLUK COZELTI (10 FLAKON)</t>
  </si>
  <si>
    <t>MUSCOBLOC 50 MG/5 ML IV ENJEKSIYONLUK COZELTI (5 FLAKON)</t>
  </si>
  <si>
    <t>ELFENOR %5 JEL</t>
  </si>
  <si>
    <t>NIMES COMBO %1 / %0.25 JEL 50 G</t>
  </si>
  <si>
    <t>2</t>
  </si>
  <si>
    <t>PANTENOL %5 MERHEM (30 G)</t>
  </si>
  <si>
    <t>TIACARD 25 MG ENJEKSIYONLUK/INFUZYONLUK COZELTI HAZIRLAMAK ICIN LIYOFILIZE TOZ VE COZUCU (1 FLAKON+1 COZUCU AMPUL)</t>
  </si>
  <si>
    <t>TIVICAY 10 MG 30 FILM KAPLI TABLET</t>
  </si>
  <si>
    <t>TIVICAY 25 MG 30 FILM KAPLI TABLET</t>
  </si>
  <si>
    <t>SABALAKS REKTAL COZELTI (10 G)</t>
  </si>
  <si>
    <t>SABALAKS REKTAL COZELTI (30 G)</t>
  </si>
  <si>
    <t>MAGNESIE CALCINEE SABA 400 MG SUSPANSIYON HAZIRLAMAK ICIN TOZ (100 G)</t>
  </si>
  <si>
    <t>CELSENTRI 150 MG FILM KAPLI TABLET (60 TABLET)</t>
  </si>
  <si>
    <t>CELSENTRI 300 MG FILM KAPLI TABLET (60 TABLET)</t>
  </si>
  <si>
    <t>NABIFEKS %1 KREM</t>
  </si>
  <si>
    <t>VASOXEN 10 MG 28 TABLET</t>
  </si>
  <si>
    <t>NITRODERM TTS 5 5 FLASTER</t>
  </si>
  <si>
    <t>BERKO-SETAMOL 120 MG/5 ML SURUP, 150 ML</t>
  </si>
  <si>
    <t>BERKO-SETAMOL PLUS 250 MG/5 ML ORAL SUSPANSIYON (150 ML)</t>
  </si>
  <si>
    <t>CHOLEVIT 50.000 I.U./15 ML ORAL DAMLA, COZELTI</t>
  </si>
  <si>
    <t>ORYVA 5 MG 28 TABLET</t>
  </si>
  <si>
    <t>XONATIS 50/500 MCG DISCAIR INHALASYON ICIN TOZ (60 DOZ)</t>
  </si>
  <si>
    <t>ONZELA D 600 MG/400 IU CIGNEME TABLETI</t>
  </si>
  <si>
    <t>D-COLEFOR 20.000 IU 12 YUMUSAK KAPSUL</t>
  </si>
  <si>
    <t>TRIMBOW 87 MCG/5 MCG/9 MCG AEROSOL INHALASYONU, COZELTI (120 DOZ)</t>
  </si>
  <si>
    <t>FORADIL COMBI FIX 320/9 MCG INHALASYON ICIN TOZ ICEREN KAPSUL (60 ADET)</t>
  </si>
  <si>
    <t>MAVIRET 100 MG/40 MG 84 FILM KAPLI TABLET</t>
  </si>
  <si>
    <t>ANTI-POTASIUM 20 GRANUL POSET</t>
  </si>
  <si>
    <t>BEXSERO 0.5 ML IM ENJEKSIYONLUK SUSPANSIYON ICEREN KULLANIMA HAZIR ENJEKTOR</t>
  </si>
  <si>
    <t>VALEPTIK XR 500 MG UZATILMIS SALIMLI 30 FILM KAPLI TABLET</t>
  </si>
  <si>
    <t>TYGEPOL 50 MG I.V. INFUZYONLUK COZELTI ICIN LIYOFILIZE TOZ (10 FLAKON)</t>
  </si>
  <si>
    <t>LARGOPEN 500 MG KAPSUL (16 KAPSUL)</t>
  </si>
  <si>
    <t>LARGOPEN 500 MG KAPSUL (20 KAPSUL)</t>
  </si>
  <si>
    <t>MAXICAINE FORT(80 MG/2ML+ 0,02 MG/2ML) ENJEKSIYONLUK COZELTI ICEREN AMPUL</t>
  </si>
  <si>
    <t>PERIMEX PLUS %0.12+%0.15 GARGARA (200 ML)</t>
  </si>
  <si>
    <t>R01AD05 </t>
  </si>
  <si>
    <t>JADEBEL 180 MG FILM KAPLI TABLET (30 FILM KAPLI TABLET)</t>
  </si>
  <si>
    <t>DEKSINJECT 8 MG/2 ML ENJEKSIYONLUK COZELTI</t>
  </si>
  <si>
    <t>CLOFAST 50 MG ORAL COZELTI HAZIRLAMAK ICIN TOZ (30 SASE)</t>
  </si>
  <si>
    <t>KATAFAST 50 MG ORAL COZELTI HAZIRLAMAK ICIN TOZ (30 SASE)</t>
  </si>
  <si>
    <t>KESTINE 10 MG FILM KAPLI TABLET (20 TABLET)</t>
  </si>
  <si>
    <t>INVANZ IV/IM 1 GR 1 FLAKON</t>
  </si>
  <si>
    <t>GRANEXA 1 MG FILM KAPLI TABLET (10 TABLET)</t>
  </si>
  <si>
    <t>GRANEXA 2 MG FILM KAPLI TABLET (5 TABLET)</t>
  </si>
  <si>
    <t>ILOTEMOL 20 MCG/ML IV INFUZYON ICIN COZELTI ICEREN AMPUL (1 AMPUL)</t>
  </si>
  <si>
    <t>LARGACTIL 25 MG ENJEKSIYONLUK/INFUZYONLUK COZELTI ICEREN AMPUL (10 AMPUL)</t>
  </si>
  <si>
    <t xml:space="preserve">CLINOLEIC %20 IV INFUZYONLUK LIPID EMULSIYON 1000 ML </t>
  </si>
  <si>
    <t>SAFECAINE 30MG/ML ENJEKSIYONLUK COZELTI ICEREN AMPUL</t>
  </si>
  <si>
    <t>ZOLAMID 50 MG/10 ML IV/IM/REKTAL KULLANIM ICIN COZLETI ICEREN AMPUL</t>
  </si>
  <si>
    <t>NIOSTA 100000 U/ML ORAL SUSPANSIYON 48 ML</t>
  </si>
  <si>
    <t>FULLFRESH 5,60 MG/2,40 MG TEK DOZLUK GOZ DAMLASI 30 FLAKON</t>
  </si>
  <si>
    <t>PRILOC %2 ENJEKSIYONLUK COZELTI ICEREN FLAKON</t>
  </si>
  <si>
    <t>LUTINUS 100 MG VAJINAL TABLET</t>
  </si>
  <si>
    <t>CEFIZOX 1 G IM ENJEKSIYONLUK COZELTI TOZU ICEREN FLAKON</t>
  </si>
  <si>
    <t>CEFIZOX 1 GR IM/IV ENJEKSIYONLUK COZELTI TOZU ICEREN FLAKON</t>
  </si>
  <si>
    <t>INHIBACE 1 MG 30 TABLET</t>
  </si>
  <si>
    <t>INHIBACE 2,5 MG 28 TABLET</t>
  </si>
  <si>
    <t>PRONAT ADVANCE 100 MG+ 20 MG ORAL SUSPANSIYON (200 ML)</t>
  </si>
  <si>
    <t>TIOUMIT 18 MCG INH. ICIN TOZ ICEREN 30 KAPSUL</t>
  </si>
  <si>
    <t>TIOUMIT 18 MCG INH. ICIN TOZ ICEREN 60 KAPSUL</t>
  </si>
  <si>
    <t>URSOMED 300 MG 100 KAPSUL</t>
  </si>
  <si>
    <t>ASCORVIT 500 MG/5 ML ENJEKSIYONLUK COZELTI (5 AMPUL)</t>
  </si>
  <si>
    <t>IMOVANE 7.5 MG FILM KAPLI TABLET (20 TABLET)</t>
  </si>
  <si>
    <t>FORMEX 6 MCG INHALASYON ICIN TOZ ICEREN KAPSUL (60 KAPSUL)</t>
  </si>
  <si>
    <t>FORMINE 6 MCG INHALASYON ICIN TOZ ICEREN BLISTER (60 DOZ)</t>
  </si>
  <si>
    <t>AIRBIR 6/200 MCG INHALASYON ICIN TOZ ICEREN KAPSUL (60 KAPSUL)</t>
  </si>
  <si>
    <t>AIRBIR 6/400 MCG INHALASYON ICIN TOZ ICEREN KAPSUL (60 KAPSUL)</t>
  </si>
  <si>
    <t>BUDECORT STERI-NEB 0,5 MG/2 ML NEBULIZASYON ICIN INHALASYON SUSPANSIYONU ICEREN TEK DOZLUK 20 AMPUL</t>
  </si>
  <si>
    <t>BUDECORT STERI-NEB 1 MG/2 ML NEBULIZASYON ICIN INHALASYON SUSPANSIYONU ICEREN TEK DOZLUK 20 AMPUL</t>
  </si>
  <si>
    <t>BUDOLER 200 MCG INHALASYON ICIN 60 KAPSUL</t>
  </si>
  <si>
    <t>BUDOLER 400 MCG INHALASYON ICIN 60 KAPSUL</t>
  </si>
  <si>
    <t>GIONA EASYHALER 200 MCG 200 DOZ INHALASYON TOZU</t>
  </si>
  <si>
    <t>INFLACORT 50 MCG BASINCLI INHALASYON SUSPANSIYONU (200 DOZ)</t>
  </si>
  <si>
    <t>MIFLONIDE 200 MCG 60 KAPSUL</t>
  </si>
  <si>
    <t>MIFLONIDE 400 MCG 60 KAPSUL</t>
  </si>
  <si>
    <t>COMBIPACK EASYHALER 12 /400 MCG INHALASYON TOZU</t>
  </si>
  <si>
    <t>FIXCORT 9/320 MCG CAPSAIR INHALASYON ICIN TOZ ICEREN KAPSUL (60 KAPSUL)</t>
  </si>
  <si>
    <t>FORADIL COMBI 200 MCG 120 KAPSUL</t>
  </si>
  <si>
    <t>FORADIL COMBI 400 MCG 120 KAPSUL</t>
  </si>
  <si>
    <t>FORPACK 12/200 MCG CAPSAIR INHALASYON ICIN TOZ ICEREN 60 KAPSUL</t>
  </si>
  <si>
    <t>FORPACK 12/400 MCG CAPSAIR INHALASYON ICIN TOZ ICEREN 60 KAPSUL</t>
  </si>
  <si>
    <t>MESSINA-COMBI 12 MCG/200 MCG INHALASYON ICIN TOZ ICEREN KAPSUL (60+60)</t>
  </si>
  <si>
    <t>MESSINA-COMBI 12 MCG/400 MCG INHALASYON ICIN TOZ ICEREN KAPSUL (60+60)</t>
  </si>
  <si>
    <t>RESPIDAY DISCAIR 4,5/80 MCG INHALASYON ICIN TOZ (60 DOZ)</t>
  </si>
  <si>
    <t>RESPIDAY DISCAIR 9/320 MCG INHALASYON ICIN TOZ (60 DOZ)</t>
  </si>
  <si>
    <t>ROLASTYM AEROSOL 160 MCG/4,5 MCG SUSPANSIYON ICEREN OLCULU DOZ INHALER (120 DOZ)</t>
  </si>
  <si>
    <t>ROLASTYM AEROSOL 160 MCG/4,5 MCG OLCULU 60 DOZ INHALER</t>
  </si>
  <si>
    <t>ROLASTYM AEROSOL 320 MCG/9 MCG SUSPANSIYON ICEREN OLCULU DOZ INHALER (60 DOZ)</t>
  </si>
  <si>
    <t>ROLASTYM AEROSOL 80 MCG/4,5 MCG SUSPANSIYON ICEREN OLCULU DOZ INHALER (120 DOZ)</t>
  </si>
  <si>
    <t>SYMBICORT PEDIATRIK(6-12) TURBUHALER 80/4,5 MCG/DOZ INHALASYON ICIN TOZ 120 DOZ</t>
  </si>
  <si>
    <t>VENTOFOR-COMBI 12 MCG-200 MCG INHALER 120 KAPSUL</t>
  </si>
  <si>
    <t>VENTOFOR-COMBI 12 MCG-400 MCG INHALER 120 KAPSUL</t>
  </si>
  <si>
    <t>AIRTIDE 100 MCG/50 MCG INHALASYON ICIN TOZ ICEREN KAPSUL</t>
  </si>
  <si>
    <t>AIRTIDE 250 MCG/50 MCG INHALASYON ICIN TOZ ICEREN KAPSUL</t>
  </si>
  <si>
    <t>AIRTIDE 500 MCG/50 MCG INHALASYON ICIN TOZ ICEREN KAPSUL</t>
  </si>
  <si>
    <t>BREQUAL 50/100 MCG INHALASYON ICIN TOZ ICEREN 60 KAPSUL</t>
  </si>
  <si>
    <t>BREQUAL 50/250 MCG INHALASYON ICIN TOZ ICEREN 60 KAPSUL</t>
  </si>
  <si>
    <t>BREQUAL 50/500 MCG INHALASYON ICIN TOZ ICEREN 60 KAPSUL</t>
  </si>
  <si>
    <t>FLUDALT DUO 50/500 MCG INHALASYON ICIN TOZ ICEREN 60 KAPSUL</t>
  </si>
  <si>
    <t>PAVTIDE DISKUS 500 MCG 60 DOZ INHALASYON ICIN TOZ</t>
  </si>
  <si>
    <t>PEFSAL 25 MCG/50 MCG AERESOL INHALER (1 INHALER 120 DOZ)</t>
  </si>
  <si>
    <t>PEFSAL 50 MCG/ 100 MCG INHALER 60 KAPSUL</t>
  </si>
  <si>
    <t>PEFSAL 50 MCG/250 MCG INHALER KAPSUL(60 KAPSUL)</t>
  </si>
  <si>
    <t>PEFSAL 50 MCG/500 MCG INHALER KAPSUL(60 KAPSUL)</t>
  </si>
  <si>
    <t>RESPIRO-D 50 MCG/100 MCG INHALASYON ICIN TOZ ICEREN KAPSUL (60 KAPSUL)</t>
  </si>
  <si>
    <t>RESPIRO-D 50 MCG/250 MCG INHALASYON ICIN TOZ ICEREN KAPSUL</t>
  </si>
  <si>
    <t>RESPIRO-D 50 MCG/500 MCG INHALASYON ICIN TOZ ICEREN KAPSUL</t>
  </si>
  <si>
    <t>SERETIDE 500/50 MCG 60 DOZ DISKUS</t>
  </si>
  <si>
    <t>RELVAR ELLIPTA 100/25 MCG KULLANIMA HAZIR INHALASYON TOZU 30 DOZ</t>
  </si>
  <si>
    <t>RELVAR ELLIPTA 200/25 MCG KULLANIMA HAZIR INHALASYON TOZU 30 DOZ</t>
  </si>
  <si>
    <t>FLIXAIR 0,5 MG/2 ML NEBULIZASYON ICIN TEK DOZLUK INHALASYON SUSPANSIYONU ICEREN FLAKON (10 FLAKON)</t>
  </si>
  <si>
    <t>FLIXAIR 2 MG/2 ML NEBULIZASYON ICIN TEK DOZLUK INHALASYON SUSPANSIYONU ICEREN FLAKON (10 FLAKON)</t>
  </si>
  <si>
    <t>FLIXOTIDE DISKUS 250 MCG 60 DOZ DISKUS</t>
  </si>
  <si>
    <t>FLIXOTIDE INHALER 125 MCG 120 DOZ INHALER</t>
  </si>
  <si>
    <t>FLIXOTIDE NEBULES 0,5 MG/2 ML</t>
  </si>
  <si>
    <t>FLIXOTIDE NEBULES 2 MG/2 ML NEBULIZASYON</t>
  </si>
  <si>
    <t>FOTEROL 12 MCG INHALASYON ICIN TOZ ICEREN 60 KAPSUL</t>
  </si>
  <si>
    <t>VENTOFOR 12 MCG INHALER KAPSUL (30 KAPSUL)</t>
  </si>
  <si>
    <t>VENTOFOR 12 MCG INHALER KAPSUL (60 KAPSUL)</t>
  </si>
  <si>
    <t>ATROVENT 250 MCG/2 ML TEK DOZLUK INHALASYON SOLUSYON 20 FLAKON</t>
  </si>
  <si>
    <t>ATROVENT 500 MCG/2 ML TEK DOZLUK INHALASYON SOLUSYON 20 FLAKON</t>
  </si>
  <si>
    <t>IPRATOM 500 MCG/2 ML NEBULIZASYON ICIN TEK DOZLUK INHALASYON COZ. ICEREN 20 FLAKON</t>
  </si>
  <si>
    <t>IPRAVENT 20/100 MCG INHALASYON ICIN AEROSOL 200 DOZ</t>
  </si>
  <si>
    <t>BELOC 5 MG/5 ML IV ENJEKSIYONLUK COZELTI</t>
  </si>
  <si>
    <t>RONKOTOL 2,5 MG/2,5 ML NEBULIZASYON ICIN INHALASYON COZELTISI ICEREN TEK DOZLUK 20 FLAKON</t>
  </si>
  <si>
    <t>RONKOTOL 5 MG/2,5 ML NEBULIZASYON ICIN INHALASYON COZELTISI ICEREN TEK DOZLUK 20 FLAKON</t>
  </si>
  <si>
    <t>SALRES 5 MG / 2,5 ML NEBULIZASYON ICIN TEK DOZLUK INHALASYON COZELTISI ICEREN FLAKON (20 FLAKON)</t>
  </si>
  <si>
    <t>VENTACORT 100 MCG AEROSOL INHALER 1 ADET 200 DOZ</t>
  </si>
  <si>
    <t>VENTOLIN INHALER 100 MCG 200 DOZ</t>
  </si>
  <si>
    <t>VENTOLIN NEBULES 2,5ML 20 DOZ</t>
  </si>
  <si>
    <t>STOKLARI BITENE KADAR LISTEDE KALACAK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</si>
  <si>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VENTOSAL 100 MCG BASINCLI INHALASYON SUSPANSIYONU (200 DOZ)</t>
  </si>
  <si>
    <t>VENTOSAL 2,5 MG/2,5 ML NEBULIZASYON ICIN INHALASYON COZELTISI ICEREN TEK DOZLUK 20 FLAKON</t>
  </si>
  <si>
    <t>SEREVENT DISKUS 50 MCG 60 DOZ DISKUS</t>
  </si>
  <si>
    <t>SEREVENT INHALER 25 MCG 120 DOZ</t>
  </si>
  <si>
    <t>CORIVA 12 MCG INHALASYON ICIN TOZ ICEREN KAPSUL (30 KAPSUL)</t>
  </si>
  <si>
    <t>DAYTIO 18 MCG INHALASYON ICIN TOZ ICEREN 30 KAPSUL</t>
  </si>
  <si>
    <t>SPIRACT 18 MCG INHALASYON TOZU (30 KAPSUL)</t>
  </si>
  <si>
    <t>TIODAY CAPSAIR 18 MCG INHALASYON ICIN TOZ ICEREN KAPSUL (30 KAPSUL)</t>
  </si>
  <si>
    <t>TIONEX 18 MCG INHALASYON ICIN TOZ ICEREN 30 KAPSUL</t>
  </si>
  <si>
    <t>TUTAST SANOHALER 18 MCG INHALASYON ICIN TOZ (30 DOZ)</t>
  </si>
  <si>
    <t>EXELDERM %1 SPREY (20 ML)</t>
  </si>
  <si>
    <t>SEFAVIS 1G IV/IM ENJEKSIYONLUK COZELTI HAZIRLAMAK ISIN TOZ VE COZUCU (1 FLAKON+1 COZUCU AMPUL)</t>
  </si>
  <si>
    <t>SEFAVIS 500 MG IV/IM ENJEKSIYONLUK COZELTI HAZIRLAMAK ISIN TOZ VE COZUCU (1 FLAKON+1 COZUCU AMPUL)</t>
  </si>
  <si>
    <t>M03BX08</t>
  </si>
  <si>
    <t>cyclobenzaprine</t>
  </si>
  <si>
    <t>SPAZBEN 10 MG FILM KAPLI TABLET (30 TABLET)</t>
  </si>
  <si>
    <t>SIKLOBENZAPRIN HIDROKLORUR</t>
  </si>
  <si>
    <t>SPAZBEN 5 MG FILM KAPLI TABLET (30 TABLET)</t>
  </si>
  <si>
    <t>VALDIPIN 5 MG/160 MG FILM KAPLI TABLET (28 FILM KAPLI TABLET)</t>
  </si>
  <si>
    <t>RANTUDIL 90 MG UZATILMIS SALIMLI 10 KAPSUL</t>
  </si>
  <si>
    <t>RINOBEK 100 MCG NASAL SPREY, SUSPANSIYON</t>
  </si>
  <si>
    <t>ZONABEC 100 MCG BURUN SPREYI 200 DOZ</t>
  </si>
  <si>
    <t>TINSERC 8 MG 30 TABLET</t>
  </si>
  <si>
    <t>CASODEX 150 MG 28 FILM TABLET</t>
  </si>
  <si>
    <t>CASODEX 50 MG 28 FILM TABLET</t>
  </si>
  <si>
    <t>RIZOPROL 10 MG 30 FILM TABLET</t>
  </si>
  <si>
    <t>PARLODEL 2,5 MG YAVAS SALIMLI KAPSUL (7 KAPSUL)</t>
  </si>
  <si>
    <t>N01BB01</t>
  </si>
  <si>
    <t>bupivacaine</t>
  </si>
  <si>
    <t>MARCAINE SPINAL HEAVY %0,5 ENJEKSIYONLUK COZELTI ICEREN 5 AMPUL</t>
  </si>
  <si>
    <t>MARCAINE %0,5 ENJEKSIYONLUK COZELTI</t>
  </si>
  <si>
    <t>ZINOMAG 30 MG/300 MG FILM KAPLI TABLET (40 TABLET)</t>
  </si>
  <si>
    <t>DEMONTY 5 MG/10 MG FILM KAPLI TABLET (30 TABLET)</t>
  </si>
  <si>
    <t>TIRECORT %2+%0.1 KREM (30 G)</t>
  </si>
  <si>
    <t>IBUCOLD C 200 MG/30 MG/300 MG FILM KAPLI TABLET (24 FILM KAPLI TABLET)</t>
  </si>
  <si>
    <t>REBEVEA 150 MG FILM KAPLI TABLET (28 FILM KAPLI TABLET)</t>
  </si>
  <si>
    <t>REBEVEA 75 MG FILM KAPLI TABLET (28 FILM KAPLI TABLET)</t>
  </si>
  <si>
    <t>REBEVEA PLUS 150 MG /12,5 MG FILM KAPLI TABLET (28 FILM KAPLI TABLET)</t>
  </si>
  <si>
    <t>REBEVEA PLUS 300 MG /12,5 MG FILM KAPLI TABLET (28 FILM KAPLI TABLET)</t>
  </si>
  <si>
    <t>REBEVEA PLUS 300 MG /25 MG FILM KAPLI TABLET (28 FILM KAPLI TABLET)</t>
  </si>
  <si>
    <t>MEDIKINET 10 MG DEGISTIRILMIS SALIMLI KAPSUL (30 KAPSUL)</t>
  </si>
  <si>
    <t>MEDIKINET 20 MG DEGISTIRILMIS SALIMLI KAPSUL (30 KAPSUL)</t>
  </si>
  <si>
    <t>MEDIKINET 30 MG DEGISTIRILMIS SALIMLI KAPSUL (30 KAPSUL)</t>
  </si>
  <si>
    <t>MEDIKINET 5 MG DEGISTIRILMIS SALIMLI KAPSUL (30 KAPSUL)</t>
  </si>
  <si>
    <t>BELOC DURULES 200 MG 20 YAVAS SALIMLI FILM TABLET</t>
  </si>
  <si>
    <t>SIN-MONT 10 MG FILM KAPLI TABLET (28 FILM KAPLI TABLET)</t>
  </si>
  <si>
    <t>NOSPAZM 40 MG FILM KAPLI TABLET (30 FILM KAPLI TABLET)</t>
  </si>
  <si>
    <t>SYSTANE LUBRIKANT GOZ DAMLASI 15 ML</t>
  </si>
  <si>
    <t>CITANEST %2 ENJEKSIYONLUK SOLUSYON ICEREN 20 ML 1 FLAKON</t>
  </si>
  <si>
    <t>RAMELDA 8 MG 30 FILM TABLET</t>
  </si>
  <si>
    <t>IESEF 0,5 G IM ENJEKSIYONLUK COZELTI TOZU (3 FLAKON+3 AMPUL)</t>
  </si>
  <si>
    <t>MYESED 10 MG FILM KAPLI TABLET (4 FILM KAPLI TABLET)</t>
  </si>
  <si>
    <t>MUSFIXA 4 MG/2 ML ENJEKSIYONLUK COZELTI (6 AMPUL)</t>
  </si>
  <si>
    <t>WANSAAR 320 MG FILM KAPLI TABLET (28 FILM KAPLI TABLET)</t>
  </si>
  <si>
    <t>WANSAAR PLUS 160/12,5 MG FILM KAPLI TABLET (28 FILM KAPLI TABLET)</t>
  </si>
  <si>
    <t>WANSAAR PLUS 320/12,5 MG FILM KAPLI TABLET (28 FILM KAPLI TABLET)</t>
  </si>
  <si>
    <t>WANSAAR PLUS 320/25 MG FILM KAPLI TABLET (28 FILM KAPLI TABLET)</t>
  </si>
  <si>
    <t>WANSAAR PLUS 80/12,5 MG FILM KAPLI TABLET (28 FILM KAPLI TABLET)</t>
  </si>
  <si>
    <t>PNARES 5 MG/10 MG FILM KAPLI TABLET (30 TABLET)</t>
  </si>
  <si>
    <t>EKLEME YENI URUN. SATIS IZNI ALINDIKTAN SONRA PAZARA SUNULABILIR. FIRMA ADI DUZELTME.  STOKLARI BITENE KADAR LISTEDE KALACAKTIR.</t>
  </si>
  <si>
    <t>DIGOXIN- ASSOS 0,25 MG 50 TABLET</t>
  </si>
  <si>
    <t>ASTONIN-H 0,1 MG 100 TABLET</t>
  </si>
  <si>
    <t>CABATAX 60 MG/1,5 ML INFUZYONLUK KONSANTRE COZELTI VE COZUCU 1 FLAKON</t>
  </si>
  <si>
    <t>MEDIKINET 40 MG DEGISTIRILMIS SALIMLI KAPSUL (30 KAPSUL)</t>
  </si>
  <si>
    <t>PARKIPEX ER 4,5 MG UZATILMIS SALIMLI 30 TABLET</t>
  </si>
  <si>
    <t>HEXINAT %0.15 + % 0.12 GARGARA (200 ML)</t>
  </si>
  <si>
    <t>HEXINAT %0.15+%0.12 ORAL SPREY, COZELTI (30 ML)</t>
  </si>
  <si>
    <t>OLIMEL N9-840 INFUZYON ICIN AMINOASIT COZELTISI,GLIKOZ COZELTISI VE LIPID EMULSIYONU 1000 ML</t>
  </si>
  <si>
    <t>ARIA-DES 5 MG FILM KAPLI TABLET (20 FILM KAPLI TABLET)</t>
  </si>
  <si>
    <t>MANTAZOL %1+%0.1 KREM (15 G)</t>
  </si>
  <si>
    <t>ETOTAC 400 MG FILM KAPLI TABLET (14 FILM KAPLI TABLET)</t>
  </si>
  <si>
    <t>ETOTAC SR 600 MG UZATILMIS SALIMLI FILM KAPLI TABLET (10 UZATILMIS SALIMLI FILM KAPLI TABLET)</t>
  </si>
  <si>
    <t>KETILEPT 100 MG FILM KAPLI TABLET (30 FILM KAPLI TABLET)</t>
  </si>
  <si>
    <t>CLOVATE %0,05 COZELTI (25 ML)</t>
  </si>
  <si>
    <t>CORRENTE 75 MG FILM KAPLI TABLET (28 FILM KAPLI TABLET)</t>
  </si>
  <si>
    <t>ALBITROL 500 MG FILM KAPLI TABLET (10 FILM KAPLI TABLET)</t>
  </si>
  <si>
    <t>ENFEXOL 250 MG FILM KAPLI TABLET (20 FILM KAPLI TABLET)</t>
  </si>
  <si>
    <t>POLIX 500.000 IU ENJEKSIYONLUK COZELTI HAZIRLAMAK ICIN TOZ ICEREN 1 FLAKON</t>
  </si>
  <si>
    <t>POLIX 500.000 IU ENJEKSIYONLUK COZELTI HAZIRLAMAK ICIN TOZ ICEREN 10 FLAKON</t>
  </si>
  <si>
    <t>REFCON ADVANCE 100 MG+20 MG/ML ORAL SUSPANSIYON (200 ML)</t>
  </si>
  <si>
    <t>REFCON DOUBLE ACTION 50 MG+21,3 MG+32,5 MG/ML ORAL SUSPANSIYON (200 ML)</t>
  </si>
  <si>
    <t>LAX FOSFOSODA 0.48 G/ML + 0.18 G/ML ORAL COZELTI (45 ML)</t>
  </si>
  <si>
    <t>K.R. ENEMA REKTAL COZELTI (133 ML)</t>
  </si>
  <si>
    <t>K.R. ENEMA REKTAL COZELTI (66,6 ML)</t>
  </si>
  <si>
    <t>KLOREMIN %0,15+%0,12 ORAL SPREY, COZELTI (30 ML)</t>
  </si>
  <si>
    <t>GASTOPAL DUO 600 MG+70 MG+150 MG/5 ML SUSPANSIYON (100 ML)</t>
  </si>
  <si>
    <t>PLOVEKS 75 MG FILM KAPLI TABLET (28 FILM KAPLI TABLET)</t>
  </si>
  <si>
    <t>SEKROL 15 MG/5 ML PEDIYATRIK SURUP (100 ML)</t>
  </si>
  <si>
    <t>SEKROL 15 MG/5 ML PEDIYATRIK SURUP (150 ML)</t>
  </si>
  <si>
    <t>TRACTOCILE 7,5 MG/ML ENJEKSIYONLUK COZELTI (0,9 ML 1 FLAKON)</t>
  </si>
  <si>
    <t>TRACTOCILE 7,5 MG/ML INFUZYONLUK COZELTI HAZIRLAMAK ICIN KONSANTRE (5 ML 1 FLAKON)</t>
  </si>
  <si>
    <t>BEKLAZON % 0,025 KREM (30 G)</t>
  </si>
  <si>
    <t>BEKLAZON % 0,025 LOSYON (50 ML)</t>
  </si>
  <si>
    <t>BEKLAZON %0,025 MERHEM (30 G)</t>
  </si>
  <si>
    <t>ACNEMIX % 5 + % 3 JEL (46,6 G)</t>
  </si>
  <si>
    <t>SIPROGUT PLUS % 0,3 + % 0,1 KULAK DAMLASI, COZELTI (5 ML)</t>
  </si>
  <si>
    <t>LEODEX PLUS % 1,25 + % 0,25 JEL (30 G)</t>
  </si>
  <si>
    <t>LEODEX PLUS % 1,25 + % 0,25 JEL (60 G)</t>
  </si>
  <si>
    <t>TRAVAZOL % 1 + % 0,1 KREM (15 G)</t>
  </si>
  <si>
    <t>FLUBORD %0,03 GOZ DAMLASI, COZELTI (5 ML)</t>
  </si>
  <si>
    <t>GENTAGUT % 0,3 GOZ VE KULAK DAMLASI, COZELTI (5 ML)</t>
  </si>
  <si>
    <t>KETILEPT 25 MG FILM KAPLI TABLET (30 TABLET)</t>
  </si>
  <si>
    <t>KETILEPT 25 MG FILM KAPLI TABLET (60 TABLET)</t>
  </si>
  <si>
    <t>D01AC08</t>
  </si>
  <si>
    <t>KETORAL % 2 KREM (40 G)</t>
  </si>
  <si>
    <t>KETORAL % 2 SAMPUAN (100 ML)</t>
  </si>
  <si>
    <t>KETORAL % 2 SAMPUAN (60 ML)</t>
  </si>
  <si>
    <t>KETORAL 200 MG TABLET (30 TABLET)</t>
  </si>
  <si>
    <t>KETORAL 400 MG VAJINAL SUPOZITUVAR (3 SUPOZITUVAR)</t>
  </si>
  <si>
    <t>INCLAR 500 MG IV INFUZYON ICIN LIYOFILIZE TOZ VE COZUCU (1 FLAKON)</t>
  </si>
  <si>
    <t>J01FF01</t>
  </si>
  <si>
    <t>clindamycin</t>
  </si>
  <si>
    <t>ZELOXIM 15 MG/1,5 ML IM ENJEKSIYONLUK COZELTI ICEREN AMPUL (3 AMPUL)</t>
  </si>
  <si>
    <t>STIDERM % 1,5/ % 1,5/ % 5 JEL (30 G)</t>
  </si>
  <si>
    <t>MIXOVUL 750 MG/200 MG /100 MG OVUL (7 OVUL)</t>
  </si>
  <si>
    <t>MOMESALIC % 0,1 + %5 MERHEM (45 G)</t>
  </si>
  <si>
    <t>ZESPIRA 10 MG FILM KAPLI TABLET (28 TABLET)</t>
  </si>
  <si>
    <t>ZESPIRA 10 MG FILM KAPLI TABLET (84 TABLET)</t>
  </si>
  <si>
    <t>APROL FORT 550 MG FILM KAPLI TABLET (10 TABLET)</t>
  </si>
  <si>
    <t>APROL FORT 550 MG FILM KAPLI TABLET (20 TABLET)</t>
  </si>
  <si>
    <t>OLADIN % 0,1 GOZ DAMLASI, COZELTI (5 ML)</t>
  </si>
  <si>
    <t>PRAMOFEN %1+%0,25 KREM (50 G)</t>
  </si>
  <si>
    <t>CEFOZIN 1 G IM ENJEKSIYONLUK COZELTI ICIN TOZ ICEREN FLAKON (1 FLAKON)</t>
  </si>
  <si>
    <t>RANESEVA 800 MG FILM KAPLI TABLET (180 TABLET)</t>
  </si>
  <si>
    <t>RANESEVA 800 MG FILM KAPLI TABLET (90 TABLET)</t>
  </si>
  <si>
    <t>S01AE03</t>
  </si>
  <si>
    <t>SIPROGUT % 0,3 GOZ DAMLASI, COZELTI (5 ML)</t>
  </si>
  <si>
    <t>PICOPREP 10 MG/3,5 G/12 G ORAL COZELTI ICIN TOZ (2 SASE)</t>
  </si>
  <si>
    <t>ANTEPSIN 1 G TABLET (60 TABLET)</t>
  </si>
  <si>
    <t>DE-LIGHT 6,05 MG TABLET (300 TABLET)</t>
  </si>
  <si>
    <t>DE-LIGHT 6,05 MG TABLET (500 TABLET)</t>
  </si>
  <si>
    <t>BRONKOLIN 200 MG DEGISTIRILMIS SALIMLI TABLET</t>
  </si>
  <si>
    <t>EYE VISOL % 0,05 GOZ DAMLASI, COZELTI (5 ML)</t>
  </si>
  <si>
    <t>TOBRASED % 0,3 GOZ DAMLASI, COZELTI (5 ML)</t>
  </si>
  <si>
    <t>DORIFEN 400 MG/100 ML IV INFUZYONLUK COZELTI (1 FLAKON)</t>
  </si>
  <si>
    <t>LEVOXIN 500 MG/100 ML IV INFUZYONLUK COZELTI</t>
  </si>
  <si>
    <t>VENAVIT I.M./I.V. ENJEKSIYONLUK/INFUZYONLUK COZELTI HAZIRLAMAK ICIN LIYOFILIZE TOZ (4 FLAKON)</t>
  </si>
  <si>
    <t>AKTAZID 50 MG/50 MG FILM TABLET (30 TABLET)</t>
  </si>
  <si>
    <t>D06AA04</t>
  </si>
  <si>
    <t>AKNESILEX 30 MG/G MERHEM</t>
  </si>
  <si>
    <t>HAKAY ILAC</t>
  </si>
  <si>
    <t>B02AA02</t>
  </si>
  <si>
    <t>tranexamic acid</t>
  </si>
  <si>
    <t>HERAJIT 250 MG/2,5 ML IV ENJEKSIYONLUK COZELTI</t>
  </si>
  <si>
    <t>HERAJIT 250 MG/5 ML IV ENJEKSIYONLUK COZELTI</t>
  </si>
  <si>
    <t>VOLPAN 120 MG/5 ML PEDIATRIK SURUP (150 ML)</t>
  </si>
  <si>
    <t>A-FERIN 1 MG+160MG/5 ML PEDIYATRIK SURUP (100 ML)</t>
  </si>
  <si>
    <t>A-FERIN 300 MG/2 MG/10 MG KAPSUL (30 KAPSUL)</t>
  </si>
  <si>
    <t>A-FERIN PLUS 1 MG+15 MG+160MG/5 ML PEDIYATRIK SURUP (100 ML)</t>
  </si>
  <si>
    <t>A-FERIN SINUS 500/30/1,25 MG FILM KAPLI TABLET (20 TABLET)</t>
  </si>
  <si>
    <t>KONTIL 250 MG / 5 ML SUSPANSIYON (15 ML)</t>
  </si>
  <si>
    <t>DUROGESIC 12 MCG/SAAT 5 TRANSDERMAL FLASTER</t>
  </si>
  <si>
    <t>FLURFLEX 100 MG 15 FILM TABLET</t>
  </si>
  <si>
    <t>RISPERDAL 1 MG 20 FILM TABLET</t>
  </si>
  <si>
    <t>IESEF 1 G IM ENJEKSIYONLUK COZELTI TOZU (3FLAKON+3 AMPUL)</t>
  </si>
  <si>
    <t>OMEGUARD %30 + %15 YUMUSAK JELATIN KAPSUL (30 KAPSUL)</t>
  </si>
  <si>
    <t>FUNGOID %1 / %0,1 KREM (15 GRAM)</t>
  </si>
  <si>
    <t>QUELEPT 200 MG 30 FILM TABLET</t>
  </si>
  <si>
    <t>NIZORAL %2 MEDIKAL SAMPUAN</t>
  </si>
  <si>
    <t>ISODOS 60 MG/5 ML 75 ML SURUP</t>
  </si>
  <si>
    <t>LEVMONT 2,5/4 MG TOZ ICEREN SASE (90 SASE)</t>
  </si>
  <si>
    <t>BERKO-SETAMOL 120 MG/5 ML SURUP, 100 ML</t>
  </si>
  <si>
    <t>ALDINE 100 MG/2 ML ENJEKSIYONLUK COZELTI (5 AMPUL)</t>
  </si>
  <si>
    <t>DEOXYKOL 250 MG 100 KAPSUL</t>
  </si>
  <si>
    <t>VISANNE 2 MG 28 TABLET</t>
  </si>
  <si>
    <t>DIKLOFENAK DIETILAMONYUM</t>
  </si>
  <si>
    <t>PARVISTEN %0,025 GOZ DAMLASI, COZELTI</t>
  </si>
  <si>
    <t>ISODOS 30 MG/5 ML 150 ML SURUP</t>
  </si>
  <si>
    <t>MINOX F2 %2 COZELTI KOPUK SISE (100 ML)</t>
  </si>
  <si>
    <t>MEDITEK SAGLIK</t>
  </si>
  <si>
    <t>MINOX F5 %5 COZELTI KOPUK SISE (100 ML)</t>
  </si>
  <si>
    <t>VOSEVI 400 MG-100 MG-100 MG FILM KAPLI TABLET (28 TABLET)</t>
  </si>
  <si>
    <t>CHINKO FORT 30 MG/5 ML SURUP</t>
  </si>
  <si>
    <t>DIGOXIN ASSOS 0,5 MG/ML ORAL DAMLA, COZELTI (1 SISE)</t>
  </si>
  <si>
    <t>FLUMASIN 100 MG/ 50 ML IV INFUZYONLUK COZELTI</t>
  </si>
  <si>
    <t>FOSAPRANT 150 MG IV INFUZYONLUK COZELTI HAZIRLAMAK ICIN TOZ</t>
  </si>
  <si>
    <t>TURKTIPSAN METAMIZOL SODYUM 1000 MG/2 ML IM/IV ENJEKSIYONLUK COZELTI (10 AMPUL)</t>
  </si>
  <si>
    <t>REPARIL-GEL N %1 + %5 JEL (50 G)</t>
  </si>
  <si>
    <t>AMIKOZIT 100 MG 1 FLAKON</t>
  </si>
  <si>
    <t>AMIKOZIT 500 MG IM/IV ENJ. COZ. ICEREN FLAKON, 1 FLAKON</t>
  </si>
  <si>
    <t>ATOMINEX 10 MG 28 KAPSUL</t>
  </si>
  <si>
    <t>ATOMINEX 100 MG 28 KAPSUL</t>
  </si>
  <si>
    <t>ATOMINEX 18 MG 28 KAPSUL</t>
  </si>
  <si>
    <t>ATOMINEX 25 MG 28 KAPSUL</t>
  </si>
  <si>
    <t>AZRO 5 ML 200 MG 15 ML SUSPANSIYON</t>
  </si>
  <si>
    <t>AZRO 5 ML 200 MG 30 ML SUSPANSIYON</t>
  </si>
  <si>
    <t>ALBACORT 15 G KREM</t>
  </si>
  <si>
    <t>DROSMIN 3 MG/30 MG FILM KAPLI TABLET</t>
  </si>
  <si>
    <t>ESLOREX 10 MG 28 FILM TABLET</t>
  </si>
  <si>
    <t>ESLOREX 20 MG 28 FILM TABLET</t>
  </si>
  <si>
    <t>RHEUMON IM 1G/2 ML ENJEKSIYONLUK COZELTI ICEREN AMPUL</t>
  </si>
  <si>
    <t>KONGEST 30 TABLET</t>
  </si>
  <si>
    <t>KONGEST PEDIATRIK 100 ML SURUP</t>
  </si>
  <si>
    <t>GABTIN 300 MG 50 KAPSUL</t>
  </si>
  <si>
    <t>ARTRIL 400 MG 20 FILM TABLET</t>
  </si>
  <si>
    <t>ARTRIL 600 MG 20 FILM TABLET</t>
  </si>
  <si>
    <t>REBIF 132 MIKROGRAM/1,5 ML KARTUSTA ENJEKSIYONLUK COZELTI</t>
  </si>
  <si>
    <t>ZIRID 50 MG 40 FILM TABLET</t>
  </si>
  <si>
    <t>KLAROMIN 250 MG   50 ML SUSPANSIYON</t>
  </si>
  <si>
    <t>KLAROMIN 250 MG 100 ML SUSPANSIYON</t>
  </si>
  <si>
    <t>PINGEL 75 MG 28 FILM TABLET</t>
  </si>
  <si>
    <t>PINGEL 75 MG 90 FILM TABLET</t>
  </si>
  <si>
    <t>DERMITON %10 LOSYON 100 ML</t>
  </si>
  <si>
    <t>EUTHYROX 175 MCG 50 TABLET</t>
  </si>
  <si>
    <t>SINOPRYL 10 MG 30 TABLET</t>
  </si>
  <si>
    <t>SINOPRYL 20 MG 30 TABLET</t>
  </si>
  <si>
    <t>SINOPRYL 5 MG 30 TABLET</t>
  </si>
  <si>
    <t>SINORETIK 30 TABLET</t>
  </si>
  <si>
    <t>SINORETIK FORT 30 TABLET</t>
  </si>
  <si>
    <t>SARVAS 50 MG 28 FILM TABLET</t>
  </si>
  <si>
    <t>SARVASTAN 50/12,5 MG 28 FILM TABLET</t>
  </si>
  <si>
    <t>SARVASTAN FORT 100/25 MG 28 FILM TABLET</t>
  </si>
  <si>
    <t>PERIZOL 10 MG FILM KAPLI TABLET (50 TABLET)</t>
  </si>
  <si>
    <t>MIRTARON 30 MG 14 FILM TABLET</t>
  </si>
  <si>
    <t>MIRTARON 30 MG 28 FILM TABLET</t>
  </si>
  <si>
    <t>MUPIRON %2 KREM (15 G)</t>
  </si>
  <si>
    <t>MUPIRON %2 MERHEM 15 GR</t>
  </si>
  <si>
    <t>NEUVITAN 50 MG 30 DRAJE</t>
  </si>
  <si>
    <t>OXAP PLUS 20/12,5 MG 28 TABLET</t>
  </si>
  <si>
    <t>OXAP PLUS 20/25 MG 28 TABLET</t>
  </si>
  <si>
    <t>OXAP PLUS 40/12,5 MG 28 TABLET</t>
  </si>
  <si>
    <t>N01AH06</t>
  </si>
  <si>
    <t>remifentanil</t>
  </si>
  <si>
    <t>ULTIVA 2 MG 5 FLAKON</t>
  </si>
  <si>
    <t>REMIFENTANIL</t>
  </si>
  <si>
    <t>ULTIVA 5 MG 5 FLAKON</t>
  </si>
  <si>
    <t>SEFOTAK 1000 MG 1 FLAKON</t>
  </si>
  <si>
    <t>SEFOTAK 500 MG 1 FLAKON</t>
  </si>
  <si>
    <t>NOVOSEF 1000 MG IM 1 FLAKON</t>
  </si>
  <si>
    <t>NOVOSEF 1000 MG IV 1 FLAKON</t>
  </si>
  <si>
    <t>NOVOSEF 500 MG IM 1 FLAKON</t>
  </si>
  <si>
    <t>NOVOSEF 500 MG IV 1 FLAKON</t>
  </si>
  <si>
    <t>SERALIN 100 MG 28 CENTIKLI FILM TABLET</t>
  </si>
  <si>
    <t>SERALIN 50 MG CENTIKLI 28 FILM TABLET</t>
  </si>
  <si>
    <t>VIGRANDE 100 MG 4 TABLET</t>
  </si>
  <si>
    <t>RONOCIT 500 MG/4 ML IM/IV 5 AMPUL</t>
  </si>
  <si>
    <t>ZEVESIN 5 MG 30 FILM TABLET</t>
  </si>
  <si>
    <t>AFILTA 20 MG 2 FILM TABLET</t>
  </si>
  <si>
    <t>PAHTAFIL 20 MG 60 FILM TABLET</t>
  </si>
  <si>
    <t>TAMPROST MR 0,4 MG 30 KAPSUL</t>
  </si>
  <si>
    <t>TAMPROST MR 0,4 MG 90 KAPSUL</t>
  </si>
  <si>
    <t>TROCMETAM 20 MG ENJEKSIYONLUK LIYOFILIZE TOZ 1 FLAKON 1 COZUCU AMPUL</t>
  </si>
  <si>
    <t>THIOSPA 4MG /2ML 6 AMPUL</t>
  </si>
  <si>
    <t>tioconazole</t>
  </si>
  <si>
    <t>DERMO-REST %1 DERMAL 20 GR KREM</t>
  </si>
  <si>
    <t>DERMO-REST %28 TIRNAK 5 ML SOLUSYON</t>
  </si>
  <si>
    <t>OBRAMIS %0,3 GOZ DAMLASI 5 ML COZELTI</t>
  </si>
  <si>
    <t>TRANEXEL %10 A/H IV/IM ENJEKSIYONLUK COZELTI (10 AMPUL)</t>
  </si>
  <si>
    <t>TRANEXEL %5 A/H IV/IM ENJEKSIYONLUK COZELTI (10 AMPUL)</t>
  </si>
  <si>
    <t>COUMADIN 10 MG 28 TABLET</t>
  </si>
  <si>
    <t>COUMADIN 5 MG 28 TABLET</t>
  </si>
  <si>
    <t>VENEGIS XR 37,5 MG UZATILMIS SALIMLI 28 SERT KAPSUL</t>
  </si>
  <si>
    <t>VENEGIS XR 75 MG UZATILMIS SALIMLI 28 SERT KAPSUL</t>
  </si>
  <si>
    <t>SANASOL 100 ML SURUP</t>
  </si>
  <si>
    <t>EXCEGRAN 100 MG 100 KAPSUL</t>
  </si>
  <si>
    <t>KREVAL 7,5 MG/ 5 ML SURUP (100 ML SISE)</t>
  </si>
  <si>
    <t>DEFLU 24 / 0,2 / 0,5 MG/ML SURUP (100 ML SISE)</t>
  </si>
  <si>
    <t>DEFLU FORT 650 MG/ 10 MG/4 MG FILM TABLET (20 TABLET)</t>
  </si>
  <si>
    <t>FRAVEN 30 MIU/0,5 ML INFUZYON/SC ENJEKSIYON ICIN COZELTI ICEREN KULLANIMA HAZIR 3 ENJEKTOR</t>
  </si>
  <si>
    <t>PEPZAN 225 MG/225 MG FILM TABLET (20 TABLET)</t>
  </si>
  <si>
    <t>IBU 600 MG SIFAR DEGISTIRILMIS SALIMLI TABLET (20 TABLET)</t>
  </si>
  <si>
    <t>METPAMID 10 MG TABLET (30 TABLET)</t>
  </si>
  <si>
    <t>ALJIL 150 MG/300 MG/50 MG TABLET (20 TABLET)</t>
  </si>
  <si>
    <t>PROPYCIL 50 MG TABLET (20 TABLET)</t>
  </si>
  <si>
    <t>PROPYCIL 50 MG TABLET (50 TABLET)</t>
  </si>
  <si>
    <t>DELIX PROTECT 10 MG 28 TABLET</t>
  </si>
  <si>
    <t>ZINNAT 125 MG 100 ML SURUP</t>
  </si>
  <si>
    <t>ZINNAT 250 MG 10 TABLET</t>
  </si>
  <si>
    <t>ZINNAT 250 MG 14 TABLET</t>
  </si>
  <si>
    <t>ZINNAT 500 MG 20 TABLET</t>
  </si>
  <si>
    <t>ZINNAT 750 MG 1 FLAKON</t>
  </si>
  <si>
    <t>TERMINUS %1 DERMAL SPREY COZELTI (30 ML SISE)</t>
  </si>
  <si>
    <t>TERMINUS %1 KREM (30 G)</t>
  </si>
  <si>
    <t>STILIZAN 1 MG KAPLI TABLET (30 DRAJE)</t>
  </si>
  <si>
    <t>STILIZAN 2 MG KAPLI TABLET (30 DRAJE)</t>
  </si>
  <si>
    <t>STILIZAN 5 MG KAPLI TABLET (30 DRAJE)</t>
  </si>
  <si>
    <t>TURKTIPSAN DIKLOFENAK SODYUM 75 MG/3 ML IM ENJEKSIYONLUK COZELTI 10 AMPUL</t>
  </si>
  <si>
    <t>DROSMIN 3 MG/20 MCG FILM KAPLI TABLET</t>
  </si>
  <si>
    <t>3+0,02</t>
  </si>
  <si>
    <t>EPTICARD 20 MG/10 ML IV ENJEKSIYONLUK COZELTI ICEREN 1 FLAKON</t>
  </si>
  <si>
    <t>EPTICARD 75 MG/100 ML IV ENJEKSIYONLUK COZELTI ICEREN 1 FLAKON</t>
  </si>
  <si>
    <t>TURKTIPSAN FENIRAMIN MALEAT 45,5 MG/2 ML IM/IV ENJEKSIYONLUK COZELTI (5 AMPUL)</t>
  </si>
  <si>
    <t>SEROQUEL XR 150 MG UZATILMIS SALIMLI 30 TABLET</t>
  </si>
  <si>
    <t>SEROQUEL XR 200 MG UZATILMIS SALIMLI 60 TABLET</t>
  </si>
  <si>
    <t>SEROQUEL XR 300 MG UZATILMIS SALIMLI 30 TABLET</t>
  </si>
  <si>
    <t>SEROQUEL XR 300 MG UZATILMIS SALIMLI 60 TABLET</t>
  </si>
  <si>
    <t>SEROQUEL XR 400 MG UZATILMIS SALIMLI 30 TABLET</t>
  </si>
  <si>
    <t>SEROQUEL XR 400 MG UZATILMIS SALIMLI 60 TABLET</t>
  </si>
  <si>
    <t>SEROQUEL XR 50 MG UZATILMIS SALIMLI 30 TABLET</t>
  </si>
  <si>
    <t>ARTROCOL PR 200 MG KAPSUL (10 KAPSUL)</t>
  </si>
  <si>
    <t>XYLAZOL 1 MG/ML + 50 MG/ML BURUN SPREYI, COZELTI</t>
  </si>
  <si>
    <t>KSILOMETAZOLIN HCL+ DEKSPANTENOL</t>
  </si>
  <si>
    <t>1+50</t>
  </si>
  <si>
    <t>POSTPILL ONE 1,5 MG 1 TABLET</t>
  </si>
  <si>
    <t>DALIZOM 50 MG/10 ML IM/IV REKTAL ENJ. COZELTI</t>
  </si>
  <si>
    <t>PIRAMON 1 G/5 ML IV ENJEKSIYONLUK COZELTI (12 AMPUL)</t>
  </si>
  <si>
    <t>RODINIR 250 MG/5 ML ORAL SUSPANSIYON HAZIRLAMAK ICIN KURU TOZ, 100 ML</t>
  </si>
  <si>
    <t>RODINIR 300 MG KAPSUL (20 KAPSUL)</t>
  </si>
  <si>
    <t>D-COLEFOR 20.000 IU 14 YUMUSAK KAPSUL</t>
  </si>
  <si>
    <t>OSSI 4 MG/5 ML INFUZYON ICIN KONSANTRE COZELTI</t>
  </si>
  <si>
    <t>OSSI 4 MG/5 ML IV KONSANTRE INFUZYONLUK COZELTI (1 FLAKON)</t>
  </si>
  <si>
    <t>LIPITOR 80 MG 30 FILM TABLET</t>
  </si>
  <si>
    <t>BERAZINC 15 MG/5 ML SURUP, 100 ML (1 SISE)</t>
  </si>
  <si>
    <t>IROZINC 100 ML SURUP</t>
  </si>
  <si>
    <t>DUADES 120/2,5 MG 10 EFERVESAN TABLET</t>
  </si>
  <si>
    <t>DIGOXIN 0,25 MG 50 TABLET</t>
  </si>
  <si>
    <t>TURKTIPSAN DIKLOFENAK SODYUM 75 MG/3 ML IM ENJEKSIYONLUK COZELTI 4 AMPUL</t>
  </si>
  <si>
    <t>TURKTIPSAN FENIRAMIN MALEAT 45,5 MG/2 ML IM/IV ENJEKSIYONLUK COZELTI (50 AMPUL)</t>
  </si>
  <si>
    <t>BERKOLIN DOZ AYARLI BURUN SPREYI</t>
  </si>
  <si>
    <t>GLYXAMBI 10/ 5 MG FILM KAPLI TABLET</t>
  </si>
  <si>
    <t>GLYXAMBI 25/ 5 MG FILM KAPLI TABLET</t>
  </si>
  <si>
    <t>ECTOPIX %0,1 COZELTI (20ML)</t>
  </si>
  <si>
    <t>NUTRIVIGOR RTH VANILYA AROMALI 500 ML</t>
  </si>
  <si>
    <t>DOREVIT-D3 300.000 IU/ML IM/ORAL COZELTI ICEREN AMPUL</t>
  </si>
  <si>
    <t>VORIKANDIN 200 MG IV INFUZYONLUK COZELTI HAZIRLAMAK ICIN TOZ (1 FLAKON)</t>
  </si>
  <si>
    <t>FENTAVER 0,1 MG/2 ML IV/IM ENJEKSIYONLUK COZELTI (10 AMPUL)</t>
  </si>
  <si>
    <t>KAFSITON 60 MG/3ML INFUZYONLUK VE ORAL COZELTI (3 ML 10 ADET)</t>
  </si>
  <si>
    <t>EPAMOR 20 MG/2 ML ENJEKSIYONLUK COZELTI ICEREN AMPUL (5 AMPUL)</t>
  </si>
  <si>
    <t>EPAMOR 50 MG/5 ML ENJEKSIYONLUK COZELTI ICEREN AMPUL (5 AMPUL)</t>
  </si>
  <si>
    <t>ABIZOL 1 MG/ML ORAL COZELTI 150 ML</t>
  </si>
  <si>
    <t>ASIMPLEX 250 MG ENJEKSIYONLUK COZELTI HAZIRLAMAK ICIN LIYOFILIZE TOZ (1 FLAKON)</t>
  </si>
  <si>
    <t>FENTAVER 0,5 MG/10 ML IV/IM ENJEKSIYONLUK COZELTI (1 AMPUL)</t>
  </si>
  <si>
    <t>D05AX52</t>
  </si>
  <si>
    <t>calcipotriol, combinations</t>
  </si>
  <si>
    <t>PSORCUTAN BETA 50 MCG/G + 500 MCG/G MERHEM</t>
  </si>
  <si>
    <t>KALSIPOTRIOL + BETAMETAZON</t>
  </si>
  <si>
    <t>TAMOXIT 10 MG 100 FILM TABLET</t>
  </si>
  <si>
    <t>TAMOXIT 10 MG 250 FILM TABLET</t>
  </si>
  <si>
    <t>TAMOXIT 10 MG 30 FILM TABLET</t>
  </si>
  <si>
    <t>TAMOXIT 10 MG 60 FILM TABLET</t>
  </si>
  <si>
    <t>TAMOXIT 20 MG FILM KAPLI TABLET (100 TABLET)</t>
  </si>
  <si>
    <t>TAMOXIT 20 MG FILM KAPLI TABLET (250 TABLET)</t>
  </si>
  <si>
    <t>TAMOXIT 20 MG FILM KAPLI TABLET (30 TABLET)</t>
  </si>
  <si>
    <t>CROXILEX‐BID 200/28 MG ORAL SUSPANSIYON HAZIRLAMAK ICIN KURU TOZ (100 ML)</t>
  </si>
  <si>
    <t>CROXILEX‐BID 200/28 MG ORAL SUSPANSIYON HAZIRLAMAK ICIN KURU TOZ (70 ML)</t>
  </si>
  <si>
    <t>REMOXIL 1000 MG ENJEKSIYONLUK COZELTI HAZIRLAMAK ICIN TOZ</t>
  </si>
  <si>
    <t>REMOXIL 500 MG ENJEKSIYONLUK COZELTI HAZIRLAMAK ICIN TOZ</t>
  </si>
  <si>
    <t>SULCID 0.5/0.25 G IM ENJEKSIYONLUK COZELTI TOZU VE COZUCUSU</t>
  </si>
  <si>
    <t>SULCID 1/0.5 MG IM ENJEKSIYONLUK COZELTI TOZU VE COZUCUSU</t>
  </si>
  <si>
    <t>TECENTRIQ 1200 MG/20 ML INFUZYONLUK COZELTI HAZIRLAMAK ICIN KONSANTRE</t>
  </si>
  <si>
    <t>100/300</t>
  </si>
  <si>
    <t>IR</t>
  </si>
  <si>
    <t>3+28</t>
  </si>
  <si>
    <t>FRESUBIN ORIJINAL DRINK VANILYA AROMALI 1X200 ML</t>
  </si>
  <si>
    <t>GENTA %0.3 GOZ/KULAK DAMLASI, COZELTI</t>
  </si>
  <si>
    <t>GENTA 120 MG/2 ML ENJEKSIYONLUK COZELTI</t>
  </si>
  <si>
    <t>GENTA 160 MG/2 ML ENJEKSIYONLUK COZELTI</t>
  </si>
  <si>
    <t>GENTA 20 MG/ML ENJEKSIYONLUK COZELTI</t>
  </si>
  <si>
    <t>GENTA 40 MG/ML ENJEKSIYONLUK COZELTI</t>
  </si>
  <si>
    <t>GENTA 80 MG/2 ML ENJEKSIYONLUK COZELTI</t>
  </si>
  <si>
    <t>LINKOMISIN IE 600 MG/2ML ENJEKSIYONLUK COZELTI</t>
  </si>
  <si>
    <t>ANDOLOR 500 MG TABLET (20 TABLET)</t>
  </si>
  <si>
    <t>DOLADAMON P 300/15/10 MG KAPLI TABLET (20 KAPLI TABLET)</t>
  </si>
  <si>
    <t>NOVASOURCE DIABETES 250 ML MULTIFRUIT</t>
  </si>
  <si>
    <t>PROSURE CAFFE LATTE AROMALI 220 ML</t>
  </si>
  <si>
    <t>FRESUBIN 2 KCAL DRINK KAYISI-SEFTALI AROMALI 1X200 ML</t>
  </si>
  <si>
    <t>FRESUBIN 2 KCAL DRINK ORMAN MEYVELERI AROMALI 1X200 ML</t>
  </si>
  <si>
    <t>FRESUBIN 2 KCAL DRINK VANILYA AROMALI 1X200 ML</t>
  </si>
  <si>
    <t>IESPOR 1000 MG IM/IV ENJEKSIYONLUK COZELTI TOZU</t>
  </si>
  <si>
    <t>IESPOR 500 MG IM/IV ENJEKSIYONLUK COZELTI TOZU</t>
  </si>
  <si>
    <t>IESEF 0.5 G IM ENJEKSIYONLUK COZELTI TOZU</t>
  </si>
  <si>
    <t>IESEF 0.5 G IV ENJEKSIYONLUK COZELTI TOZU</t>
  </si>
  <si>
    <t>IESEF 1 G IM ENJEKSIYONLUK COZELTI TOZU</t>
  </si>
  <si>
    <t>IESEF 1 G IV ENJEKSIYONLUK COZELTI TOZU</t>
  </si>
  <si>
    <t>CARBOLAMER 800 MG 180 FILM TABLET</t>
  </si>
  <si>
    <t>KEMOPRIM FORT 800/160 MG TABLET (20 TABLET)</t>
  </si>
  <si>
    <t>BONZOLEN 4 MG / 5 ML IV INFUZYON ICIN KONSANTRE COZELTI ICEREN FLAKON</t>
  </si>
  <si>
    <t>DOPAMOR 20 MG/2 ML ENJEKSIYONLUK VEYA INFUZYONLUK COZELTI 5 AMPUL</t>
  </si>
  <si>
    <t>DOPAMOR 50MG/5 ML ENJ. VEYA INF. COZELTI ICEREN AMPUL (5 AMPUL)</t>
  </si>
  <si>
    <t>DNC PHARMA</t>
  </si>
  <si>
    <t>HAEMOCOMPLETTAN P 1 G IV ENJEKSIYONLUK / INFUZYONLUK COZELTI TOZU</t>
  </si>
  <si>
    <t>VINTOR 0,5 MG 28 KAPSUL</t>
  </si>
  <si>
    <t>ZEDPREX 20 MG ORAL COZELTI 70 ML</t>
  </si>
  <si>
    <t>IBU-BABY 125 MG SUPOZITUVAR</t>
  </si>
  <si>
    <t>IBU-BABY 60 MG SUPOZITUVAR</t>
  </si>
  <si>
    <t>BERIATE 500 IU IV ENJEKSIYONLUK / INFUZYONLUK LIYOFILIZE TOZ VE COZUCUSU</t>
  </si>
  <si>
    <t>B05BB01</t>
  </si>
  <si>
    <t>electrolytes</t>
  </si>
  <si>
    <t>NEOFLEKS RINGER COZELTISI %0,860 SODYUM KLORUR %0,030 POTASYUM KLORUR %0,033 KALSIYUM KLORUR DIHIDRAT 1000 ML SETLI</t>
  </si>
  <si>
    <t>NEOFLEKS RINGER COZELTISI %0,860 SODYUM KLORUR %0,030 POTASYUM KLORUR %0,033 KALSIYUM KLORUR DIHIDRAT 1000 ML SETSIZ</t>
  </si>
  <si>
    <t>NEOFLEKS RINGER COZELTISI %0,860 SODYUM KLORUR %0,030 POTASYUM KLORUR %0,033 KALSIYUM KLORUR DIHIDRAT 2000 ML SETLI</t>
  </si>
  <si>
    <t>NEOFLEKS RINGER COZELTISI %0,860 SODYUM KLORUR %0,030 POTASYUM KLORUR %0,033 KALSIYUM KLORUR DIHIDRAT 2000 ML SETSIZ</t>
  </si>
  <si>
    <t>CLAROL 500 MG IV INFUZYONLUK COZELTI HAZIRLAMAK ICIN LIYOFILIZE TOZ VE COZUCU</t>
  </si>
  <si>
    <t>BERIATE 1000 IU IV ENJEKSIYONLUK / INFUZYONLUK LIYOFILIZE TOZ VE COZUCUSU</t>
  </si>
  <si>
    <t>MEPOLEX 5 MG/5 ML IV ENJEKSIYONLUK COZELTI(1 ADET)</t>
  </si>
  <si>
    <t>PEITEL %0,25 MG 30 GR KREM</t>
  </si>
  <si>
    <t>METIGAST 140 MG YUMUSAK KAPSUL (40 KAPSUL)</t>
  </si>
  <si>
    <t>NEOFLEKS %0,9 IZOTONIK SODYUM KLORUR SUDAKI COZELTISI 3000 ML SETLI PP TORBA</t>
  </si>
  <si>
    <t>NEOFLEKS %0,9 IZOTONIK SODYUM KLORUR SUDAKI COZELTISII 3000 ML SETSIZ PP TORBA</t>
  </si>
  <si>
    <t>NEOFLEKS %3 HIPERTONIK SODYUM KLORUR SUDAKI COZELTISI 150 ML,SETSIZ</t>
  </si>
  <si>
    <t>NEOFLEKS %0.2 TEOFILIN %4.55 DEKSTROZ IV ENJEKSIYONLUK COZELTI 100 ML(SETLI)</t>
  </si>
  <si>
    <t>NEOFLEKS %0.2 TEOFILIN %4.55 DEKSTROZ IV ENJEKSIYONLUK COZELTI 100 ML(SETSIZ)</t>
  </si>
  <si>
    <t>AMPISINA 1 GR 16 TABLET</t>
  </si>
  <si>
    <t>AMPISINA 500 MG 16 KAPSUL</t>
  </si>
  <si>
    <t>AMPISID IV. 250MG 1 FLAKON</t>
  </si>
  <si>
    <t>SITELA 10 MG 28 FILM TABLET</t>
  </si>
  <si>
    <t>SITELA 20 MG 28 FILM TABLET</t>
  </si>
  <si>
    <t>NEVOFAM 20 MG 60 TABLET</t>
  </si>
  <si>
    <t>UNIKLAR 250 MG 14 TABLET</t>
  </si>
  <si>
    <t>ERASEF 250 MG/5 ML ORAL SUSPANSIYON HAZIRLAMAK ICIN KURU TOZ 100 ML</t>
  </si>
  <si>
    <t>ERASEF 250 MG/5 ML ORAL SUSPANSIYON HAZIRLAMAK ICIN KURU TOZ 60 ML</t>
  </si>
  <si>
    <t>J01CG01</t>
  </si>
  <si>
    <t>sulbactam</t>
  </si>
  <si>
    <t>B LAKTAM 1 GR IM/IV ENJEKTABL TOZ ICEREN FLAKON</t>
  </si>
  <si>
    <t>SULBAKTAM SODYUM</t>
  </si>
  <si>
    <t>AMPISID 250 MG 40 ML SUSPANSIYON</t>
  </si>
  <si>
    <t>SEPTONAT %0,12 +%0,15 GARGARA</t>
  </si>
  <si>
    <t>BUVASIN 5 MG/ML SPINAL HEAVY ENJ.COZ. ICEREN AMPUL</t>
  </si>
  <si>
    <t>ANFEZINC - G SURUP</t>
  </si>
  <si>
    <t>IZOCORT %1 + %0,1 KREM</t>
  </si>
  <si>
    <t>MAJEZIK % 5 TOPIKAL SPREY, COZELTI 50 ML</t>
  </si>
  <si>
    <t>MAJEZIK PLUS % 0.25 + 0.12 GARGARA 200 ML</t>
  </si>
  <si>
    <t>MAJEZIK DUO % 5+%0.25 TOPIKAL JEL 50 G</t>
  </si>
  <si>
    <t>MONUSIN 3 G ORAL COZELTI ICIN GRANUL ICEREN SASE (1 SASE)</t>
  </si>
  <si>
    <t>IOPOLIMID 370 MGI/ML ENJEKSIYONLUK COZELTI 100 ML (1 FLAKON)</t>
  </si>
  <si>
    <t>IOPOLIMID 370 MGI/ML ENJEKSIYONLUK COZELTI 50 ML (1 FLAKON)</t>
  </si>
  <si>
    <t>DELOTRAN 6,25 MG 30 TABLET</t>
  </si>
  <si>
    <t>RINOMAST 2,5/120 MG EFERVESAN TABLET (20 EFERVESAN TABLET)</t>
  </si>
  <si>
    <t>LIDOFAST 40 MG/2 ML + 0,025 MG/2 ML ENJEKSIYONLUK COZELTI ICEREN AMPUL</t>
  </si>
  <si>
    <t>LYNOZID 600 MG 10 FILM KAPLI TABLET</t>
  </si>
  <si>
    <t>DROPIA-MET 15/500 MG 30 FILM KAPLI TABLET</t>
  </si>
  <si>
    <t>DROPIA-MET 15/500 MG 60 FILM KAPLI TABLET</t>
  </si>
  <si>
    <t>DROPIA-MET 15/500 MG 90 FILM KAPLI TABLET</t>
  </si>
  <si>
    <t>JELGO %1+ %5 JEL</t>
  </si>
  <si>
    <t>BONYL 70 MG/2800 IU 4 TABLET</t>
  </si>
  <si>
    <t>ORALAIR 100 IR/300 IR DILALTI TABLET</t>
  </si>
  <si>
    <t>ORALAIR 300 IR 30 DILALTI TABLET</t>
  </si>
  <si>
    <t>ORALAIR 300 IR 90 DILALTI TABLET</t>
  </si>
  <si>
    <t>ROMACTIL FORTE 60 MG KAPSUL (20 ADET)</t>
  </si>
  <si>
    <t>ECOPIRIN 100 MG 30 ENTERIK TABLET</t>
  </si>
  <si>
    <t>ECOPIRIN 150 MG 30 ENTERIK KAPLI TABLET</t>
  </si>
  <si>
    <t>SEDERGINE VIT-C 0.33 G / 0.2 G 20 EFERVESAN TABLET</t>
  </si>
  <si>
    <t>TANFLEX %0,15 ORAL SPREY, COZELTI</t>
  </si>
  <si>
    <t>VASOSERC 8 MG 30 TABLET</t>
  </si>
  <si>
    <t>VASOSERC FORT 16 MG 30 TABLET</t>
  </si>
  <si>
    <t>NOTUSS FORT 22,5 MG/5 ML SURUP</t>
  </si>
  <si>
    <t>FERRUM HAUSMAN FORT 100 MG / 0.35 MG 30 FILM TABLET</t>
  </si>
  <si>
    <t>MALTOFER FOL 100 MG / 0.35 MG 30 TABLET</t>
  </si>
  <si>
    <t>FERRUM HAUSMAN 50 MG / 5 ML SURUP 150 ML</t>
  </si>
  <si>
    <t>FUGGY %0,1 + %1 KREM 15 GR</t>
  </si>
  <si>
    <t>DICLOMEC %1.16 JEL 50 GRAM</t>
  </si>
  <si>
    <t>DOLOREX 50 MG KAPLI TABLET</t>
  </si>
  <si>
    <t>DICLOMEC 75 MG / 3 ML IM ENJEKSIYONLUK COZELTI ICEREN 10 AMPUL</t>
  </si>
  <si>
    <t>DICLOMEC 75 MG / 3 ML IM ENJEKSIYONLUK COZELTI ICEREN 4 AMPUL</t>
  </si>
  <si>
    <t>DOLINE %10 SPREY, COZELTI</t>
  </si>
  <si>
    <t>FINGYA 0,5 MG 28 KAPSUL</t>
  </si>
  <si>
    <t>COLDAWAY PLUS 100 MG/15 MG/1 MG/5 ML SURUP 100 ML</t>
  </si>
  <si>
    <t>PSOCAL BETA %0,005 + %0,05 MERHEM (30 GR)</t>
  </si>
  <si>
    <t>NEVROZZ 100 MG/2 ML I.M. ENJEKSIYONLUK COZELTI (6 AMPUL)</t>
  </si>
  <si>
    <t>LEVOPRONT FORT 60 MG / 5 ML SURUP 75 ML</t>
  </si>
  <si>
    <t>LEVOTIRON 100 MCG 100 TABLET</t>
  </si>
  <si>
    <t>LEVOTIRON 100 MCG 50 TABLET</t>
  </si>
  <si>
    <t>FRENAG PLUS %1 + %5 SPREY 50 ML SISE</t>
  </si>
  <si>
    <t>DENTINOX 3.4 MG/G+3.2 MG/G+150 MG /G JEL</t>
  </si>
  <si>
    <t>LOTEBRA %0.5 +%0.3 GOZ DAMLASI 5ML</t>
  </si>
  <si>
    <t>STILEX %1.5 + %1.5 + %5 JEL 30 G</t>
  </si>
  <si>
    <t>ZESTAT 15 MG AGIZDA DAGILAN 30 TABLET</t>
  </si>
  <si>
    <t>ZESTAT 30 MG AGIZDA DAGILAN 30 TABLET</t>
  </si>
  <si>
    <t>ZESTAT 45 MG AGIZDA DAGILAN 30 TABLET</t>
  </si>
  <si>
    <t>ONCEAIR 10 MG 28 FILM KAPLI TABLET</t>
  </si>
  <si>
    <t>ONCEAIR 10 MG 84 FILM KAPLI TABLET</t>
  </si>
  <si>
    <t>APRANAX FORT 550 MG 10 FILM KAPLI TABLET</t>
  </si>
  <si>
    <t>APRANAX FORT 550 MG 20 FILM KAPLI TABLET</t>
  </si>
  <si>
    <t>NAPROSYN %10 JEL 50 G</t>
  </si>
  <si>
    <t>NAPROSYN 500 MG 10 SUPOZITUVAR</t>
  </si>
  <si>
    <t>NAPROSYN EC 500 MG FORT 20 TABLET</t>
  </si>
  <si>
    <t>NAPROSYN PLUS %10 + %5 JEL 50 G</t>
  </si>
  <si>
    <t>DIAFURYL 200 MG/5 ML SUSPANSIYON 60 ML</t>
  </si>
  <si>
    <t>ORNISID 250 MG 20 FILM KAPLI TABLET</t>
  </si>
  <si>
    <t>ORNISID 500 MG 3 VAJINAL TABLET</t>
  </si>
  <si>
    <t>ORNISID FORT 500 MG 10 FILM KAPLI TABLET</t>
  </si>
  <si>
    <t>PENSIVIR % 1 KREM 2 G</t>
  </si>
  <si>
    <t>piroxicam</t>
  </si>
  <si>
    <t>TERAPIX % 0,5 JEL 50 G</t>
  </si>
  <si>
    <t>RECBUTIN 120 MG / 10 MG 10 SUPOZITUVAR</t>
  </si>
  <si>
    <t>SIKLOPLEJIN % 1 GOZ DAMLASI, COZELTI 5 ML</t>
  </si>
  <si>
    <t>HAMETAN %25 MERHEM 30 GR</t>
  </si>
  <si>
    <t>HAMETAN %5.35 KREM</t>
  </si>
  <si>
    <t>TYOFLEX %0,25 MERHEM 30 G</t>
  </si>
  <si>
    <t>TOBRINEX %0,3 GOZ DAMLASI, COZELTI 5 ML</t>
  </si>
  <si>
    <t>TOBRINEX %0,3 GOZ MERHEM!</t>
  </si>
  <si>
    <t>N02AJ13</t>
  </si>
  <si>
    <t>tramadol and paracetamol</t>
  </si>
  <si>
    <t>ZALDIAR 37.5 MG / 325 MG 20 FILM TABLET</t>
  </si>
  <si>
    <t>TRAMADOL HCL + PARASETAMOL</t>
  </si>
  <si>
    <t>37,5+325</t>
  </si>
  <si>
    <t>NEROX-B12 250 MG / 250 MG / 1 MG 30 FILM TABLET</t>
  </si>
  <si>
    <t>NEROX-B12 250 MG / 250 MG / 1 MG 60 FILM TABLET</t>
  </si>
  <si>
    <t>HB-VAX PRO 10 MCG 1 FLAKON</t>
  </si>
  <si>
    <t>ZOLAMID 5MG/ML IV/IM/REKTAL KULLANIM ICIN COZLETI ICEREN AMPUL</t>
  </si>
  <si>
    <t>MODIOGEN 100 MG TABLET</t>
  </si>
  <si>
    <t>RILEPTID 1 MG FILM KAPLI 20 TABLET</t>
  </si>
  <si>
    <t>RILEPTID 3 MG FILM KAPLI 20 TABLET</t>
  </si>
  <si>
    <t>INNOHEP 14000 IU 0,7 ML 2 KULLANIMA HAZIR DOLU ENJEKTORDE ENJEKSIYONLUK/INFUZYONLUK COZELTI (2 ADET)</t>
  </si>
  <si>
    <t>SAFRAX 250 MG 100 KAPSUL</t>
  </si>
  <si>
    <t>VARIVAX 0,5 ML (SC ENJEKSIYON) SUSPANSIYON HAZIRLAMAK ICIN LIYOFILIZE TOZ ICEREN FLAKON VE COZUCU ICEREN KULLANIMA HAZIR ENJEKTOR</t>
  </si>
  <si>
    <t>BUTEFIN %1 SPREY, COZELTI (30 ML)</t>
  </si>
  <si>
    <t>DIBEN DRINK CAPPUCCINO AROMALI(1X200ML)</t>
  </si>
  <si>
    <t>ESSIUM 40MG IV ENJEKSIYONLUK/INFUZYONLUK COZELTI HAZIRLAMAK ICIN TOZ (1 FLAKON)</t>
  </si>
  <si>
    <t>AMARYL M 2 MG/1000 MG 30 FILM KAPLI TABLET</t>
  </si>
  <si>
    <t>AMARYL M 4 MG/1000 MG 30 FILM KAPLI TABLET</t>
  </si>
  <si>
    <t>KARVEZIDE 150 MG/12,5 MG 28 TABLET</t>
  </si>
  <si>
    <t>KARVEZIDE 300 MG/25 MG 28 FILM KAPLI TABLET</t>
  </si>
  <si>
    <t>PSORCUTAN %0,005 MERHEM</t>
  </si>
  <si>
    <t>PSORCUTAN 0,05 MG/ML SCALP COZELTI</t>
  </si>
  <si>
    <t>TIROSTU 12,5 MG/50 ML IV KONSANTRE INFUZYONLUK COZELTI  (1 FLAKON)</t>
  </si>
  <si>
    <t>SUNDROP-D3 150.000 IU/10 ML ORAL DAMLA, COZELTI</t>
  </si>
  <si>
    <t>VECRON 10 MG IV ENJEKSIYONLUK COZELTI HAZIRLAMAK ICIN LIYOFILIZE TOZ ICEREN TOZ VE COZUCU (1 FLAKON+ 1 COZUCU)</t>
  </si>
  <si>
    <t>ULTRAVER D-S FORTE 80 MG+ 0,03638 MG/2 ML ENJEKSIYONLUK COZELTI (20 AMPUL)</t>
  </si>
  <si>
    <t>DIBEN DRINK ORMAN MEYVELERI AROMALI (1X200ML)</t>
  </si>
  <si>
    <t>DIBEN DRINK VANILYA AROMALI (1X200ML)</t>
  </si>
  <si>
    <t>FRESUBIN ENERGY DRINK CIKOLATA AROMALI (1X200ML)</t>
  </si>
  <si>
    <t>FRESUBIN ENERGY DRINK CILEK AROMALI (1X200ML)</t>
  </si>
  <si>
    <t>FRESUBIN ENERGY DRINK MUZ AROMALI (1X200ML)</t>
  </si>
  <si>
    <t>JUDEXA 0,5 MG 28 KAPSUL</t>
  </si>
  <si>
    <t>BIOFLEKS RINGER ENJEKTABL COZELTISI (500 ML PVC TORBA SETLI)</t>
  </si>
  <si>
    <t>BIOFLEKS RINGER ENJEKTABL COZELTISI (500 ML PVC TORBA SETSIZ)</t>
  </si>
  <si>
    <t>DEVIT-3 200.000 IU/ 10 ML ORAL DAMLA, COZELTI</t>
  </si>
  <si>
    <t>CONTRATHION % 2 10 FLAKON + COZUCU</t>
  </si>
  <si>
    <t>SOLIRIS 300 MG/30 ML KONSANTRE INFUZYON COZELTISI (1 FLAKON)</t>
  </si>
  <si>
    <t>DUFEN 200 MG 20 KAPLI TABLET</t>
  </si>
  <si>
    <t>ORO IHTIYOL %10 MERHEM 20 GR</t>
  </si>
  <si>
    <t>ARTROCOL 100 MG/2 ML IM ENJEKSIYONLUK COZELTI ICEREN 5 AMPUL</t>
  </si>
  <si>
    <t>ONKAIN 40 MG/2 ML+ 0,025 MG/2 ML ENJEKSIYONLUK COZELTI ICEREN 20 AMPUL</t>
  </si>
  <si>
    <t>LOKARIL %5 KREM (10 G)</t>
  </si>
  <si>
    <t>OMVELIN 600 MG INFUZYONLUK COZELTI KONSANTRESI ICIN TOZ (10 FLAKON)</t>
  </si>
  <si>
    <t>DEKSIT 25 MG/4 MG 20 TABLET</t>
  </si>
  <si>
    <t>LAUDAZOL 500 MG/3 ML INFUZYON COZELTISI 1 AMPUL</t>
  </si>
  <si>
    <t>TALINAT 0,1 MG/2 ML 10 AMPUL</t>
  </si>
  <si>
    <t>PROPOFOL-LIPURO %1 10 MG/ML INFUZYONLUK VEYA ENJEKSIYONLUK EMULSIYON ICEREN 50 ML FLAKON</t>
  </si>
  <si>
    <t>%20 SODYUM KLORUR COZELTISI ICEREN 10 AMPUL</t>
  </si>
  <si>
    <t>BLOK-L 10 MG IV ENJEKSIYON ICIN LIYOFILIZE TOZ ICEREN 1 FLAKON+ 1 COZUCU</t>
  </si>
  <si>
    <t>VECUBLOC 10 MG IV ENJEKSIYONLUK COZELTI HAZIRLAMAK ICIN TOZ VE COZUCU</t>
  </si>
  <si>
    <t>5-FROTU 1000 MG/20 ML ENJ. ICIN COZ. ICEREN 1 FLAKON</t>
  </si>
  <si>
    <t>FLURO-5 DEVA 1000 MG/20 ML IV/IA ENJEKSIYONLUK COZELTI ICEREN FLAKON</t>
  </si>
  <si>
    <t>SPASMO-PANALGINE 125 MG 10 SUPOZITUAR</t>
  </si>
  <si>
    <t>ADRENALIN COD.GALEN 0,5 MG 10 AMPUL</t>
  </si>
  <si>
    <t>REPARIL 50 G JEL</t>
  </si>
  <si>
    <t>GLUCOBAY 50 MG 30 TABLET</t>
  </si>
  <si>
    <t>FIYAT DUSUSU - FIRMA STOK ZARARLARINI KARSILAMAYI TAAHHUT ETMISTIR.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</si>
  <si>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URIKOLIZ 300 MG 50 TABLET</t>
  </si>
  <si>
    <t>XANAX 0,5 MG 30 TABLET</t>
  </si>
  <si>
    <t>XANAX 1 MG 50 TABLET</t>
  </si>
  <si>
    <t>MUKORAL 30 MG 150 ML SURUP</t>
  </si>
  <si>
    <t>MUKORAL PEDIATRIK 15 MG/5 ML SURUP, 100 ML</t>
  </si>
  <si>
    <t>MUKORAL PEDIATRIK 15 MG/5ML 150 ML SURUP</t>
  </si>
  <si>
    <t>AMIJEKSIN 100 MG/2 ML IM/IV ENJ. SOL.ICEREN 1 AMPUL</t>
  </si>
  <si>
    <t>AMIJEKSIN 500 MG/2 ML IM/IV ENJ. SOL.ICEREN 1 AMPUL</t>
  </si>
  <si>
    <t>AMIKETEM 100 MG/2 ML ENJEKSIYONLUK COZELTI</t>
  </si>
  <si>
    <t>AMIKETEM 500 MG/2 ML ENJEKSIYONLUK COZELTI</t>
  </si>
  <si>
    <t>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</si>
  <si>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FILINSEL 24MG/ML 10 ML X 3 AMPUL</t>
  </si>
  <si>
    <t>LAFILINE 240 MG/10 ML IV INFUZYON COZELTISI ICEREN 6 AMPUL</t>
  </si>
  <si>
    <t>TALOTREN 200 MG 30 KAPSUL</t>
  </si>
  <si>
    <t>C01BD01</t>
  </si>
  <si>
    <t>amiodarone</t>
  </si>
  <si>
    <t>CORDALIN 150 MG 3 ML X 6 AMPUL</t>
  </si>
  <si>
    <t>DILOPIN 5 MG 20 TABLET</t>
  </si>
  <si>
    <t>NORLOPIN 5 MG 20 TABLET</t>
  </si>
  <si>
    <t>VAZKOR 5 MG 30 TABLET</t>
  </si>
  <si>
    <t>AMOKLAVIN BID 1000 MG 10 FILM TABLET</t>
  </si>
  <si>
    <t>AMOKLAVIN BID 1000 MG 14 FILM TABLET</t>
  </si>
  <si>
    <t>AUGMENTIN BID 1000 MG 10 FILM TABLET</t>
  </si>
  <si>
    <t>AUGMENTIN BID 1000 MG 14 FILMTABLET</t>
  </si>
  <si>
    <t>AUGMENTIN BID 400/57 FORTE ORAL SUSPANSIYON HAZ. ICIN KURU TOZ 100 ML</t>
  </si>
  <si>
    <t>AUGMENTIN BID 625 MG 14 FILMTABLET</t>
  </si>
  <si>
    <t>AUGMENTIN-BID 400/57 FORTE ORAL SUSPANSIYON HAZ. ICIN KURU TOZ 70 ML</t>
  </si>
  <si>
    <t>AUGMENTIN-BID 625 MG 10 FILM TABLET</t>
  </si>
  <si>
    <t>BIOMENT BID 200/28 ORAL 70 ML SUSPANSIYON</t>
  </si>
  <si>
    <t>BIOMENT BID FORTE 400/57 70 ML ORAL SUSPANSIYON</t>
  </si>
  <si>
    <t>CLAVOMED 125 MG/31,25 MG PEDIATRIK ORAL SUSPANSIYON HAZIRLAMAK ICIN KURU TOZ 100 ML</t>
  </si>
  <si>
    <t>CROXILEX BID 1000 MG FILM KAPLI TABLET</t>
  </si>
  <si>
    <t>CROXILEX BID 625 MG FILM KAPLI TABLET</t>
  </si>
  <si>
    <t>CROXILEX-BID 1000 MG FILM KAPLI TABLET</t>
  </si>
  <si>
    <t>CROXILEX-BID 625 MG FILM KAPLI TABLET</t>
  </si>
  <si>
    <t>KLAMOKS 625 MG 10 FILM TABLET</t>
  </si>
  <si>
    <t>KLAMOKS 625 MG 14 FILM TABLET</t>
  </si>
  <si>
    <t>KLAMOKS 625 MG 15 TABLET</t>
  </si>
  <si>
    <t>KLAMOKS BID 1 GR 10 TABLET</t>
  </si>
  <si>
    <t>KLAMOKS BID 1000 MG 14 FILM TABLET</t>
  </si>
  <si>
    <t>KLAMOKS BID 200/28 SUSPANSIYON HAZIRLAMAK ICIN KURU TOZ 100 ML</t>
  </si>
  <si>
    <t>KLAMOKS BID 400/57 SUSPANSIYON HAZIRLAMAK ICIN KURU TOZ 100 ML</t>
  </si>
  <si>
    <t>KLAMOKS BID FORT 70 ML SUSPANSIYON</t>
  </si>
  <si>
    <t>KLAVON BID 1000 MG 10 FILM KAPLI TABLET</t>
  </si>
  <si>
    <t>KLAVON-BID 1000 MG 14 FILM TABLET</t>
  </si>
  <si>
    <t>KLAVUNAT 156,25 MG 100 ML SUSPANSIYON</t>
  </si>
  <si>
    <t>KLAVUNAT 625 MG 15 FILM TABLET</t>
  </si>
  <si>
    <t>KLAVUNAT BID 1GR 10 TABLET</t>
  </si>
  <si>
    <t>KLAVUNAT BID 1GR 14 TABLET</t>
  </si>
  <si>
    <t>KLAVUNAT BID 200/28 MG 100 ML ORAL SUSPANSIYON</t>
  </si>
  <si>
    <t>KLAVUNAT BID 200/28 MG 70 ML ORAL SUSPANSIYON</t>
  </si>
  <si>
    <t>KLAVUNAT BID 400/57 MG 100 ML ORAL SUSPANSIYON</t>
  </si>
  <si>
    <t>KLAVUNAT BID 400/57 MG 70 ML ORAL SUSPANSIYON</t>
  </si>
  <si>
    <t>KLAVUNAT FORT 100 ML SUSPANSIYON</t>
  </si>
  <si>
    <t>ALFOXIL FORTE 250 MG/ 5 ML ORAL SUSPANSIYON HAZIRLAMAK ICIN KURU TOZ (100 ML)</t>
  </si>
  <si>
    <t>ALFASILIN  500 MG 16 KAPSUL</t>
  </si>
  <si>
    <t>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</si>
  <si>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ALFASILIN 1 GR 16 TABLET</t>
  </si>
  <si>
    <t>AMPISINA 1 GR 1 FLAKON</t>
  </si>
  <si>
    <t>AMPISINA 250 MG 1 FLAKON</t>
  </si>
  <si>
    <t>AMPISINA 500 MG 1 FLAKON</t>
  </si>
  <si>
    <t>ALFASID 1 GR IM ENJ. ICIN TOZ ICEREN FLAKON 1 FLAKON</t>
  </si>
  <si>
    <t>ALFASID 500 MG IM ENJ.ICIN TOZ ICEREN FLAKON</t>
  </si>
  <si>
    <t>ALFASID 500 MG IM/IV ENJ.ICIN TOZ ICEREN FLAKON</t>
  </si>
  <si>
    <t>AMPISID IM 250 MG 1 FLAKON</t>
  </si>
  <si>
    <t>AMPISID IM 500 MG 1 FLAKON</t>
  </si>
  <si>
    <t>AMPISID IV. 500 MG 1 FLAKON</t>
  </si>
  <si>
    <t>DUOCID LID.IM 500 MG 1 FLAKON</t>
  </si>
  <si>
    <t>SULCID 0,25/0,125 G IM ENJEKSIYONLUK COZELTI TOZU VE COZUCUSU (1 FLAKON)</t>
  </si>
  <si>
    <t>SULCID 0,25/0,125 G IM/IV ENJEKSIYONLUK COZELTI TOZU VE COZUCUSU (1 FLAKON)</t>
  </si>
  <si>
    <t>SULCID 0,5/0,25 G IM/IV ENJEKSIYONLUK COZELTI TOZU VE COZUCUSU (1 FLAKON)</t>
  </si>
  <si>
    <t>SULCID 1/0,5 MG IM/IV ENJEKSIYONLUK COZELTI TOZU VE COZUCUSU (1 FLAKON)</t>
  </si>
  <si>
    <t>RANTUDIL FORTE 60 MG 20 KAPSUL</t>
  </si>
  <si>
    <t>DIAZOMID 250 MG 10 TABLET</t>
  </si>
  <si>
    <t>DISPRIL 300 MG 24 TABLET</t>
  </si>
  <si>
    <t>ECOPIRIN 300 MG 30 ENTERIK KAPLI TABLET</t>
  </si>
  <si>
    <t>PARANOX TRIPLE 20 TABLET</t>
  </si>
  <si>
    <t>ACETYLCYSTEIN 600 TROM 10 EFERVESAN TABLET</t>
  </si>
  <si>
    <t>EKLEME, YENI URUN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</si>
  <si>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ASTEIN 600 MG 20 EFERVESAN TABLET</t>
  </si>
  <si>
    <t>FARMASIST 300MG/3ML COZELTI ICEREN 10 AMPUL</t>
  </si>
  <si>
    <t>MUCINAC 300 MG/3 ML COZELTI ICEREN AMPUL 10x3 ML AMPUL/KUTU</t>
  </si>
  <si>
    <t>MUCOLATOR PLUS 600 MG TOZ ICEREN SASE (10 SASE)</t>
  </si>
  <si>
    <t>MUCONEX GRANUL 150 ML 60 GR GRANUL</t>
  </si>
  <si>
    <t>MUKOLATIN 200 MG 30 SASE</t>
  </si>
  <si>
    <t>MUKOLATIN 600 MG 10 SASE</t>
  </si>
  <si>
    <t>NACOSEL 300MG/3ML COZELTI ICEREN 10 AMPUL</t>
  </si>
  <si>
    <t>NACOSEL 300MG/3ML COZELTI ICEREN 5 AMPUL</t>
  </si>
  <si>
    <t>SISTECS 300MG/3ML COZELTI ICEREN 10 AMPUL</t>
  </si>
  <si>
    <t>AKLOVIR %5 10 GR KREM</t>
  </si>
  <si>
    <t>KLOVIREKS-L 250 MG 1 FLAKON</t>
  </si>
  <si>
    <t>ZOVIRAX 2 GR KREM</t>
  </si>
  <si>
    <t>ZOVIRAX 4,5 GR OFT.MERHEM</t>
  </si>
  <si>
    <t>TENSINOR 100 MG 28 TABLET</t>
  </si>
  <si>
    <t>TENORETIC 100 MG/25 MG 28 FILM TABLET</t>
  </si>
  <si>
    <t>TENORETIC 50 MG/12,5 MG 28 FILM TABLET</t>
  </si>
  <si>
    <t>NEUCURIUM 25 MG/2,5 ML IV INFUZYON VE ENJEKSIYON ICIN COZELTI ICEREN 5 AMPUL</t>
  </si>
  <si>
    <t>ATROPIN GALEN 0,25 MG 10 AMPUL</t>
  </si>
  <si>
    <t>ATROPIN GALEN 0,5 MG 10 AMPUL</t>
  </si>
  <si>
    <t>ATROPIN GALEN 1 MG 10 AMPUL</t>
  </si>
  <si>
    <t>ZELASS %0,05 GOZ DAMLASI, COZELTI (20 FLAKON)</t>
  </si>
  <si>
    <t>ZELASS-M %0,05 GOZ DAMLASI (6 ML)</t>
  </si>
  <si>
    <t>ZITROMAX PED. 15 ML SUSPANSIYON</t>
  </si>
  <si>
    <t>BENZYDEX %0,15 30 ML ORAL SPREY</t>
  </si>
  <si>
    <t>TANFLEX FORT %0,3 ORAL SPREY 15 ML</t>
  </si>
  <si>
    <t>FARHEX FORTE 15 ML SPREY</t>
  </si>
  <si>
    <t>FARHEX FORTE 200 ML GARGARA</t>
  </si>
  <si>
    <t>FARHEX FORTE 30 ML SPREY</t>
  </si>
  <si>
    <t>CAROVIT 20 MG 30 YUMUSAK KAPSUL</t>
  </si>
  <si>
    <t>MORESERC 16 MG 30 TABLET</t>
  </si>
  <si>
    <t>MORESERC 24 MG 30 TABLET</t>
  </si>
  <si>
    <t>VASOSERC BID 24 MG 30 TABLET</t>
  </si>
  <si>
    <t>S01ED02</t>
  </si>
  <si>
    <t>betaxolol</t>
  </si>
  <si>
    <t>BETOPTIC 0,50 MG 5 ML OFT.SOL.</t>
  </si>
  <si>
    <t>BETAKSOLOL HCL</t>
  </si>
  <si>
    <t>BETOPTIC-S 0,25 MG 5 ML OFT.SOL.</t>
  </si>
  <si>
    <t>EIFEL %0,5 GOZ DAMLASI</t>
  </si>
  <si>
    <t>BRUMETON 5 ML GOZ DAMLASI</t>
  </si>
  <si>
    <t>CELESTONE CHRONODOSE SUSPANSIYON ICEREN ENJEKTABL 1 AMPUL</t>
  </si>
  <si>
    <t>DIPROMED ENJ. ICIN SUS. ICEREN AMPUL</t>
  </si>
  <si>
    <t>DIPROSPAN ENJEKTABL SUSPANSIYON ICEREN 1 ML AMPUL</t>
  </si>
  <si>
    <t>BETNOVATE % 0,1 30 GR MERHEM</t>
  </si>
  <si>
    <t>SERODERM %0,1 30 GR POMAT</t>
  </si>
  <si>
    <t>CONCOR 5 MG 30 LAK TABLET</t>
  </si>
  <si>
    <t>KARDORITM 10 MG 30 FILM TABLET</t>
  </si>
  <si>
    <t>KARDORITM 5 MG 30 FILM TABLET</t>
  </si>
  <si>
    <t>PARLODEL 2,5 MG 30 TABLET</t>
  </si>
  <si>
    <t>BUPIVON SPINAL HEAVY %0,5 ENJEKSIYONLUK COZELTI ICEREN 4 ML 5 AMPUL</t>
  </si>
  <si>
    <t>BUSACAIN %0,5 SPINAL HEAVY ENJ.COZ. ICEREN AMPUL</t>
  </si>
  <si>
    <t>STOKLAR BITENE KADAR LISTEDE KALACAK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</si>
  <si>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 xml:space="preserve"> STOKLAR BITENE KADAR LISTEDE KALACAK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</si>
  <si>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BUVICAINE %0,5 ENJEKSIYONLUK COZELTI ICEREN FLAKON</t>
  </si>
  <si>
    <t>BUTAMCOD FORT 15 MG/5 ML SURUP 100 ML</t>
  </si>
  <si>
    <t>BUTIROL 7,5 MG/5 ML 100 ML SURUP</t>
  </si>
  <si>
    <t>BUTIROL FORT 22,5 MG/ 5 ML SURUP 100 ML</t>
  </si>
  <si>
    <t>CODACTIV 7,5 MG/5 ML SURUP 100 ML</t>
  </si>
  <si>
    <t>CUTMIRAT 7,5 MG/5 ML SURUP</t>
  </si>
  <si>
    <t>NOTUSS 7,5 MG/5 ML 100 ML SURUP</t>
  </si>
  <si>
    <t>PULMISTAT 7,5 MG/5 ML SURUP 100 ML</t>
  </si>
  <si>
    <t>PULMISTAT FORT 22,5 MG/ 5 ML SURUP 100 ML</t>
  </si>
  <si>
    <t>SINECOD 7,5 MG 100 ML SURUP</t>
  </si>
  <si>
    <t>EKK  KARARINA ISTINADEN VERILEN DSF ARTISLARI GRF'YE YANSITILMISTIR STOKLAR BITENE KADAR LISTEDE KALACAK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</si>
  <si>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TUSCOD 7,5 MG / 5 ML SURUP 200 ML</t>
  </si>
  <si>
    <t>TUSCOD 7,5 MG/5 ML SURUP 100 ML</t>
  </si>
  <si>
    <t>BUTEFIN %1 KREM 30 G</t>
  </si>
  <si>
    <t>MEDIZINC SURUP 100 ML</t>
  </si>
  <si>
    <t>ORIZINC 15 MG/5 ML 100 ML SURUP</t>
  </si>
  <si>
    <t>ZINCO-K 15MG/5 ML 20 KASIK SURUP</t>
  </si>
  <si>
    <t>ZINCOPLEX 15 MG/5 ML SURUP 100 ML</t>
  </si>
  <si>
    <t>ZINOBEST 15 MG/5 ML SURUP 100 ML</t>
  </si>
  <si>
    <t>FERROZINC - G SURUP</t>
  </si>
  <si>
    <t>DEXA-SINE 1 MG 5 ML DAMLA</t>
  </si>
  <si>
    <t>KORDEXA 0,5 MG 20 TABLET</t>
  </si>
  <si>
    <t>KORDEXA 0,75 MG 20 TABLET</t>
  </si>
  <si>
    <t>DEKORT 0,5 MG 20 TABLET</t>
  </si>
  <si>
    <t>DEKORT 0,75 MG 20 TABLET</t>
  </si>
  <si>
    <t>DEKSAMET 8 MG 2 ML 1 AMPUL</t>
  </si>
  <si>
    <t>INFLADOX 8 MG/ 2ML ENJEKSIYONLUK COZELTI ICEREN 1 AMPUL</t>
  </si>
  <si>
    <t>MAXIDEX %0,1 STERIL OFT. POMAD (3,5 G)</t>
  </si>
  <si>
    <t>MAXIDEX %0,1 STERIL OFT. SUSPANSIYON (5 ML)</t>
  </si>
  <si>
    <t>MAXIDEX 0,1 MG 5 ML OFT.SOL.</t>
  </si>
  <si>
    <t>ONADRON 8MG/2ML ENJEKSIYONLUK COZELTI</t>
  </si>
  <si>
    <t>ONADRON SIMPLE %0,1 GOZ/KULAK DAMLASI (5 ML)</t>
  </si>
  <si>
    <t>S01CA01</t>
  </si>
  <si>
    <t>dexamethasone and antiinfectives</t>
  </si>
  <si>
    <t>OFTAMYCIN-DX %0,3+%0,1 STERIL GOZ DAMLASI, COZELTI (5ML)</t>
  </si>
  <si>
    <t>DEKSAMETAZON + TOBRAMISIN</t>
  </si>
  <si>
    <t>0,1%+0,3%</t>
  </si>
  <si>
    <t>TOBRADEX STERIL OFTALMIK SUSPANSIYON</t>
  </si>
  <si>
    <t>SERTOFEN 25 MG 10 FILM TABLET</t>
  </si>
  <si>
    <t>ARMATHENE %5 30 G KREM</t>
  </si>
  <si>
    <t>PANTEBIOL 500 MG 2 ML 5 AMPUL</t>
  </si>
  <si>
    <t>PANTENOL %5 KREM, 30 G</t>
  </si>
  <si>
    <t>BIOFLEKS DEKSTRAN 40 %5 DEKSTROZ SOL (PVC TORBA) 500 ML SETLI</t>
  </si>
  <si>
    <t>BIOFLEKS DEKSTRAN 40 %5 DEKSTROZ SOL (PVC TORBA) 500 ML SETSIZ</t>
  </si>
  <si>
    <t>TEARS NATURALE 15 ML OFT. SOL</t>
  </si>
  <si>
    <t>TYLOL COLD 100 ML SUSPANSIYON</t>
  </si>
  <si>
    <t>%10 DEKSTROZ 1000 ML SOLUSYON(SETSIZ)</t>
  </si>
  <si>
    <t>%10 DEKSTROZ SUDAKI COZELTISI 100 ML (MEDIFLEKS-SETLI)</t>
  </si>
  <si>
    <t>%10 DEKSTROZ SUDAKI COZELTISI 100 ML (MEDIFLEKS-SETSIZ)</t>
  </si>
  <si>
    <t>%10 DEKSTROZ SUDAKI COZELTISI 150 ML (MEDIFLEKS-SETLI)</t>
  </si>
  <si>
    <t>%10 DEKSTROZ SUDAKI COZELTISI 150 ML (MEDIFLEKS-SETSIZ)</t>
  </si>
  <si>
    <t>%10 DEKSTROZ SUDAKI COZELTISI 500 ML (CAM-SETLI)</t>
  </si>
  <si>
    <t>%10 DEKSTROZ SUDAKI COZELTISI 500 ML (CAM-SETSIZ)</t>
  </si>
  <si>
    <t>%10 DEKSTROZ SUDAKI COZELTISI 500 ML (MEDIFLEKS-SETLI)</t>
  </si>
  <si>
    <t>%10 DEKSTROZ SUDAKI COZELTISI 500 ML (MEDIFLEKS-SETSIZ)</t>
  </si>
  <si>
    <t>%10 DEKSTROZ SUDAKI HIPERTONIK SOLUSYON 500 ML SETLI SISE</t>
  </si>
  <si>
    <t>%17,5 DEKSTROZ BIOSEL SUDAKI HIPERTONIK SOLUSYON 500 ML SETLI SISE</t>
  </si>
  <si>
    <t>%20 DEKSTROZ 500 ML SOLUSYON(SETLI)</t>
  </si>
  <si>
    <t>%20 DEKSTROZ 500 ML SOLUSYON(SETSIZ)</t>
  </si>
  <si>
    <t>%20 DEKSTROZ BIOSEL SUDAKI HIPERTONIK SOLUSYON 500 ML SETLI SISE</t>
  </si>
  <si>
    <t>%30 DEKSTROZ 500 ML SOL. SETLI</t>
  </si>
  <si>
    <t>%30 DEKSTROZ 500 ML SOLUSYON</t>
  </si>
  <si>
    <t>%30 DEKSTROZ BIOSEL SUDAKI HIPERTONIK SOLUSYON 500 ML SETLI SISE</t>
  </si>
  <si>
    <t>%30 DEKSTROZ SUDAKI COZELTISI 1000 ML (SETLI-CAM)</t>
  </si>
  <si>
    <t>%30 DEKSTROZ SUDAKI COZELTISI 1000 ML (SETSIZ-CAM)</t>
  </si>
  <si>
    <t>%30 DEKSTROZ SUDAKI COZELTISI 250 ML (SETLI)</t>
  </si>
  <si>
    <t>%30 DEKSTROZ SUDAKI COZELTISI 500 ML (SETLI-CAM)</t>
  </si>
  <si>
    <t>%30 DEKSTROZ SUDAKI COZELTISI 500 ML (SETLI-MEDIFLEKS)</t>
  </si>
  <si>
    <t>%30 DEKSTROZ SUDAKI COZELTISI 500 ML (SETSIZ-CAM)</t>
  </si>
  <si>
    <t>%30 DEKSTROZ SUDAKI COZELTISI 500 ML (SETSIZ-MEDIFLEKS)</t>
  </si>
  <si>
    <t>%30 DEKSTROZ SUDAKI COZELTISI CAM 250 ML SETSIZ</t>
  </si>
  <si>
    <t>%30 DEKSTROZ SUDAKI SOLUSYON 250 ML SETSIZ</t>
  </si>
  <si>
    <t>%30 DEKSTROZ SUDAKI SOLUSYON 250 ML SOLUSYON(SETLI)</t>
  </si>
  <si>
    <t>%5 DEKSTROZ 1000 ML SOLUSYON(SETLI)</t>
  </si>
  <si>
    <t>%5 DEKSTROZ 1000 ML SOLUSYON(SETSIZ)</t>
  </si>
  <si>
    <t>%5 DEKSTROZ 500 ML SOLUSYON(SETLI)</t>
  </si>
  <si>
    <t>%5 DEKSTROZ 500 ML SOLUSYON(SETSIZ)</t>
  </si>
  <si>
    <t>%5 DEKSTROZ SOLUSYONU BFS 500 ML (SETSIZ)</t>
  </si>
  <si>
    <t>%5 DEKSTROZ SUDAKI COZELTISI 100 ML (MEDIFLEKS-SETLI)</t>
  </si>
  <si>
    <t>%5 DEKSTROZ SUDAKI COZELTISI 100 ML (SETSIZ)</t>
  </si>
  <si>
    <t>%5 DEKSTROZ SUDAKI COZELTISI 1000 ML (MEDIFLEKS-SETSIZ)</t>
  </si>
  <si>
    <t>%5 DEKSTROZ SUDAKI COZELTISI 1000 ML (SETLI)</t>
  </si>
  <si>
    <t>%5 DEKSTROZ SUDAKI COZELTISI 1000 ML (SETLI-CAM)</t>
  </si>
  <si>
    <t>%5 DEKSTROZ SUDAKI COZELTISI 1000 ML (SETSIZ)</t>
  </si>
  <si>
    <t>%5 DEKSTROZ SUDAKI COZELTISI 150 ML (SETLI)</t>
  </si>
  <si>
    <t>%5 DEKSTROZ SUDAKI COZELTISI 150 ML (SETSIZ)</t>
  </si>
  <si>
    <t>%5 DEKSTROZ SUDAKI COZELTISI 250 ML (SETLI)</t>
  </si>
  <si>
    <t>%5 DEKSTROZ SUDAKI COZELTISI 250 ML (SETSIZ)</t>
  </si>
  <si>
    <t>%5 DEKSTROZ SUDAKI COZELTISI 50 ML (MEDIFLEKS-SETSIZ)</t>
  </si>
  <si>
    <t>%5 DEKSTROZ SUDAKI COZELTISI 500 ML (MEDIFLEKS-SETLI)</t>
  </si>
  <si>
    <t>%5 DEKSTROZ SUDAKI COZELTISI 500 ML (MEDIFLEKS-SETSIZ)</t>
  </si>
  <si>
    <t>%5 DEKSTROZ SUDAKI COZELTISI 500 ML (SETSIZ-CAM)</t>
  </si>
  <si>
    <t>%5 DEKSTROZ SUDAKI COZELTISI 500 ML CAM (SETLI)</t>
  </si>
  <si>
    <t>%5 DEKSTROZ SUDAKI COZELTISI BFS 1000 ML (SETSIZ)</t>
  </si>
  <si>
    <t>%50 DEKSTROZ SUDAKI SOLUSYON 500ML CAM(SETLI)</t>
  </si>
  <si>
    <t>%50 DEKSTROZ SUDAKI SOLUSYON 500ML CAM(SETSIZ)</t>
  </si>
  <si>
    <t>%50 HIPERTONIK DEKSTROZ COZELTISI- 500 ML (SETLI CAM)</t>
  </si>
  <si>
    <t>%50 HIPERTONIK DEKSTROZ COZELTISI- 500 ML (SETSIZ CAM)</t>
  </si>
  <si>
    <t>BIOFLEKS %10 DEKSTROZ SUDAKI HIPERTONIK SOL (PVC TORBA)500 ML SETLI</t>
  </si>
  <si>
    <t>BIOFLEKS %10 DEKSTROZ SUDAKI HIPERTONIK SOL (PVC TORBA)500 ML SETSIZ</t>
  </si>
  <si>
    <t>BIOFLEKS %10 DEKSTROZ SUDAKI HIPERTONIK SOL(PVC TORBA)150 ML SETLI</t>
  </si>
  <si>
    <t>BIOFLEKS %20 DEKSTROZ 500 ML SOLUSYON (PVC TORBA) SETSIZ</t>
  </si>
  <si>
    <t>BIOFLEKS %5 DEKSTROZ %0,45 SODYUM KLORUR ENJEKTABL SOL (PVC TORBA) 1000 ML SETLI</t>
  </si>
  <si>
    <t>BIOFLEKS %5 DEKSTROZ SUDAKI SOL (PVC TORBA) 1000 ML SETLI</t>
  </si>
  <si>
    <t>LAFLEKS %5 DEKSTROZ SOLUSYONU 100 ML (SETLI)</t>
  </si>
  <si>
    <t>LAFLEKS %5 DEKSTROZ SOLUSYONU 100 ML (SETSIZ)</t>
  </si>
  <si>
    <t>LAFLEKS %5 DEKSTROZ SOLUSYONU 1000 ML (SETLI)</t>
  </si>
  <si>
    <t>LAFLEKS %5 DEKSTROZ SOLUSYONU 1000 ML (SETSIZ)</t>
  </si>
  <si>
    <t>LAFLEKS %5 DEKSTROZ SOLUSYONU 150 ML (SETLI)</t>
  </si>
  <si>
    <t>LAFLEKS %5 DEKSTROZ SOLUSYONU 150 ML (SETSIZ)</t>
  </si>
  <si>
    <t>LAFLEKS %5 DEKSTROZ SOLUSYONU 250 ML (SETLI)</t>
  </si>
  <si>
    <t>LAFLEKS %5 DEKSTROZ SOLUSYONU 250 ML (SETSIZ)</t>
  </si>
  <si>
    <t>LAFLEKS %5 DEKSTROZ SOLUSYONU 500 ML (SETLI)</t>
  </si>
  <si>
    <t>LAFLEKS %5 DEKSTROZ SOLUSYONU 500 ML (SETSIZ)</t>
  </si>
  <si>
    <t>NEOFLEKS %5 DEKSTROZ SUDAKI COZELTISI 100 ML (PP SISE-SETSIZ)</t>
  </si>
  <si>
    <t>NEOFLEKS %5 DEKSTROZ SUDAKI COZELTISI 1000 ML (PP SISE-SETSIZ)</t>
  </si>
  <si>
    <t>NEOFLEKS %5 DEKSTROZ SUDAKI COZELTISI 1000 ML PP TORBA SETLI</t>
  </si>
  <si>
    <t>NEOFLEKS %5 DEKSTROZ SUDAKI COZELTISI 1000 ML PP TORBA SETSIZ</t>
  </si>
  <si>
    <t>NEOFLEKS %5 DEKSTROZ SUDAKI COZELTISI 150 ML (PP SISE-SETSIZ)</t>
  </si>
  <si>
    <t>NEOFLEKS %5 DEKSTROZ SUDAKI COZELTISI 250 ML (PP SISE-SETSIZ)</t>
  </si>
  <si>
    <t>NEOFLEKS %5 DEKSTROZ SUDAKI COZELTISI 50 ML (PP SISE-SETSIZ)</t>
  </si>
  <si>
    <t>NEOFLEKS %5 DEKSTROZ SUDAKI COZELTISI 500 ML (PP SISE-SETSIZ)</t>
  </si>
  <si>
    <t>NEOFLEKS %50 DEKSTROZ SUDAKI COZELTISI 500 ML SETLI PP-TORBA</t>
  </si>
  <si>
    <t>NEOFLEKS %50 DEKSTROZ SUDAKI COZELTISI 500 ML SETSIZ PP-TORBA</t>
  </si>
  <si>
    <t>POLIFLEKS %10 DEKSTROZ 100 ML SOL. SETLI</t>
  </si>
  <si>
    <t>POLIFLEKS %10 DEKSTROZ 100 ML SOL. SETSIZ</t>
  </si>
  <si>
    <t>POLIFLEKS %10 DEKSTROZ 1000 ML SOL SETSIZ</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</si>
  <si>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</si>
  <si>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</si>
  <si>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</si>
  <si>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</si>
  <si>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</si>
  <si>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</si>
  <si>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</si>
  <si>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</si>
  <si>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</si>
  <si>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</si>
  <si>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</si>
  <si>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</si>
  <si>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</si>
  <si>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</si>
  <si>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</si>
  <si>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%30 DEKSTROZ 100 ML SOL. SETLI</t>
  </si>
  <si>
    <t>POLIFLEKS %30 DEKSTROZ 100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</si>
  <si>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</si>
  <si>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</si>
  <si>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</si>
  <si>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</si>
  <si>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</si>
  <si>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</si>
  <si>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</si>
  <si>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</si>
  <si>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</si>
  <si>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</si>
  <si>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</si>
  <si>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</si>
  <si>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</si>
  <si>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</si>
  <si>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</si>
  <si>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</si>
  <si>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</si>
  <si>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</si>
  <si>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PRO-FLEKS %5 DEKSTROZ COZELTISI 100 ML (PP TORBA -SETLI)</t>
  </si>
  <si>
    <t>PRO-FLEKS %5 DEKSTROZ COZELTISI 1000 ML (PP TORBA - SETLI)</t>
  </si>
  <si>
    <t>PRO-FLEKS %5 DEKSTROZ COZELTISI 150 ML (PP TORBA -SETLI)</t>
  </si>
  <si>
    <t>PRO-FLEKS %5 DEKSTROZ COZELTISI 250 ML (PP TORBA- SETLI)</t>
  </si>
  <si>
    <t>PRO-FLEKS %5 DEKSTROZ COZELTISI 50 ML (SETLI PP TORBA)</t>
  </si>
  <si>
    <t>PRO-FLEKS %5 DEKSTROZ COZELTISI 500 ML (PP TORBA - SETLI)</t>
  </si>
  <si>
    <t>TURKFLEKS %10 DEKSTROZ SUDAKI COZELTISI 100 ML SETLI</t>
  </si>
  <si>
    <t>TURKFLEKS %10 DEKSTROZ SUDAKI COZELTISI 100 ML SETSIZ</t>
  </si>
  <si>
    <t>TURKFLEKS %10 DEKSTROZ SUDAKI COZELTISI 1000 ML SETLI</t>
  </si>
  <si>
    <t>TURKFLEKS %10 DEKSTROZ SUDAKI COZELTISI 1000 ML SETSIZ</t>
  </si>
  <si>
    <t>TURKFLEKS %10 DEKSTROZ SUDAKI COZELTISI 150 ML SETLI</t>
  </si>
  <si>
    <t>TURKFLEKS %10 DEKSTROZ SUDAKI COZELTISI 150 ML SETSIZ</t>
  </si>
  <si>
    <t>TURKFLEKS %10 DEKSTROZ SUDAKI COZELTISI 250 ML SETLI</t>
  </si>
  <si>
    <t>TURKFLEKS %10 DEKSTROZ SUDAKI COZELTISI 250 ML SETSIZ</t>
  </si>
  <si>
    <t>TURKFLEKS %10 DEKSTROZ SUDAKI COZELTISI 500 ML SETLI</t>
  </si>
  <si>
    <t>TURKFLEKS %10 DEKSTROZ SUDAKI COZELTISI 500 ML SETSIZ</t>
  </si>
  <si>
    <t>TURKFLEKS %20 DEKSTROZ SUDAKI COZ. 150 ML (SETLI)</t>
  </si>
  <si>
    <t>TURKFLEKS %20 DEKSTROZ SUDAKI COZ. 150 ML (SETSIZ)</t>
  </si>
  <si>
    <t>TURKFLEKS %20 DEKSTROZ SUDAKI COZ. 500 ML (SETLI)</t>
  </si>
  <si>
    <t>TURKFLEKS %20 DEKSTROZ SUDAKI COZ. 500 ML (SETSIZ)</t>
  </si>
  <si>
    <t>TURKFLEKS %20 DEKSTROZ SUDAKI COZELTISI 1000 ML SETLI</t>
  </si>
  <si>
    <t>TURKFLEKS %20 DEKSTROZ SUDAKI COZELTISI 1000 ML SETSIZ</t>
  </si>
  <si>
    <t>TURKFLEKS %30 DEKSTROZ SUDAKI COZELTISI - 1000 ML (SETSIZ)</t>
  </si>
  <si>
    <t>TURKFLEKS %30 DEKSTROZ SUDAKI COZELTISI 1000 ML (SETLI)</t>
  </si>
  <si>
    <t>TURKFLEKS %30 DEKSTROZ SUDAKI COZELTISI 250 ML (SETSIZ)</t>
  </si>
  <si>
    <t>TURKFLEKS %30 DEKSTROZ SUDAKI COZELTISI 250 ML SETLI</t>
  </si>
  <si>
    <t>TURKFLEKS %30 DEKSTROZ SUDAKI COZELTISI 500 ML (SETSIZ)</t>
  </si>
  <si>
    <t>TURKFLEKS %30 DEKSTROZ SUDAKI SOL. 500 ML (SETLI)</t>
  </si>
  <si>
    <t>TURKFLEKS %5 DEKSTROZ SUDAKI COZELTISI 100 ML (SETLI-PP TORBA)</t>
  </si>
  <si>
    <t>TURKFLEKS %5 DEKSTROZ SUDAKI COZELTISI 100 ML (SETSIZ-PP TORBA)</t>
  </si>
  <si>
    <t>TURKFLEKS %5 DEKSTROZ SUDAKI COZELTISI 1000 ML (SETLI-PP TORBA)</t>
  </si>
  <si>
    <t>TURKFLEKS %5 DEKSTROZ SUDAKI COZELTISI 1000 ML (SETSIZ-PP TORBA)</t>
  </si>
  <si>
    <t>TURKFLEKS %5 DEKSTROZ SUDAKI COZELTISI 150 ML (SETLI-PP TORBA)</t>
  </si>
  <si>
    <t>TURKFLEKS %5 DEKSTROZ SUDAKI COZELTISI 150 ML (SETSIZ-PP TORBA)</t>
  </si>
  <si>
    <t>TURKFLEKS %5 DEKSTROZ SUDAKI COZELTISI 250 ML (SETLI-PP TORBA)</t>
  </si>
  <si>
    <t>TURKFLEKS %5 DEKSTROZ SUDAKI COZELTISI 250 ML (SETSIZ-PP TORBA)</t>
  </si>
  <si>
    <t>TURKFLEKS %5 DEKSTROZ SUDAKI COZELTISI 500 ML (SETLI-PP TORBA)</t>
  </si>
  <si>
    <t>TURKFLEKS %5 DEKSTROZ SUDAKI COZELTISI 500 ML (SETSIZ-PP TORBA)</t>
  </si>
  <si>
    <t>BIOFLEKS IZOLEKS-P %5 DEKSTROZ SOL 250 ML SETLI</t>
  </si>
  <si>
    <t>BIOFLEKS IZOLEKS-P %5 DEKSTROZ SOL 500 ML SETLI</t>
  </si>
  <si>
    <t>ISOLYTE-P %5 DEKSTROZ PEDIYATRIK IDAME COZELTISI 250 ML (SETLI)</t>
  </si>
  <si>
    <t>ISOLYTE-P %5 DEKSTROZ PEDIYATRIK IDAME COZELTISI 250 ML (SETSIZ)</t>
  </si>
  <si>
    <t>ISOLYTE-P %5 DEKSTROZ PEDIYATRIK IDAME COZELTISI 500 ML (SETLI)</t>
  </si>
  <si>
    <t>ISOLYTE-P %5 DEKSTROZ PEDIYATRIK IDAME COZELTISI 500 ML (SETSIZ)</t>
  </si>
  <si>
    <t>ISOLYTE-P %5 DEKSTROZLU COZELTI 500 ML (SETLI-CAM)</t>
  </si>
  <si>
    <t>ISOLYTE-P %5 DEKSTROZLU COZELTI 500 ML (SETSIZ-CAM)</t>
  </si>
  <si>
    <t>IZOLEKS-P %5 DEKSTROZ SOL 500 ML SETLI</t>
  </si>
  <si>
    <t>IZOLEKS-P %5 DEKSTROZ SOL 500 ML SETSIZ</t>
  </si>
  <si>
    <t>IZOLEN-M %5 DEKSTROZLU SOLUSYON 500 CC CAM SISE SETLI</t>
  </si>
  <si>
    <t>IZOLEN-M %5 DEKSTROZLU SOLUSYON 500 CC CAM SISE SETSIZ</t>
  </si>
  <si>
    <t>IZOLEN-P %5 DEKSTROZ ELEKTROLIT SOLUSYONU 500 CC SETLI (CAM SISE)</t>
  </si>
  <si>
    <t>IZOLEN-P %5 DEKSTROZ ELEKTROLIT SOLUSYONU 500 CC SETSIZ (CAM SISE)</t>
  </si>
  <si>
    <t>LAFLEKS IZOLIFE-P %5 DEKSTROZ COZELTISI 1000 ML (SETLI)</t>
  </si>
  <si>
    <t>LAFLEKS IZOLIFE-P %5 DEKSTROZ COZELTISI 1000 ML (SETSIZ)</t>
  </si>
  <si>
    <t>LAFLEKS IZOLIFE-P %5 DEKSTROZ COZELTISI 250 ML (SETSIZ)</t>
  </si>
  <si>
    <t>LAFLEKS IZOLIFE-P %5 DEKSTROZ COZELTISI 500 ML (SETSIZ)</t>
  </si>
  <si>
    <t>LAFLEKS IZOLIFE-P DEKSTROZ COZELTISI 250 ML (SETLI)</t>
  </si>
  <si>
    <t>LAFLEKS IZOLIFE-P DEKSTROZ COZELTISI 500 ML (SETLI)</t>
  </si>
  <si>
    <t>NEOFLEKS IZOPLEN-P %5 DEKSTROZLU DENGELI ELEKTROLIT ICEREN INFUZYON ICIN COZELTI 250 ML (SETLI)</t>
  </si>
  <si>
    <t>NEOFLEKS IZOPLEN-P %5 DEKSTROZLU DENGELI ELEKTROLIT ICEREN INFUZYON ICIN COZELTI 250 ML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</si>
  <si>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</si>
  <si>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</si>
  <si>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</si>
  <si>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</si>
  <si>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BIOFLEKS IZOLEKS-M %5 DEKSTROZ BIOSEL SOL (PVC TORBA) 1000 ML SETLI</t>
  </si>
  <si>
    <t>ISOLYTE M %5 DEKSTROZLU COZELTISI 500 ML (SETLI SISE)</t>
  </si>
  <si>
    <t>ISOLYTE M %5 DEKSTROZLU COZELTISI 500 ML (SETSIZ SISE)</t>
  </si>
  <si>
    <t>ISOLYTE M %5 DEKSTROZLU MULTIPLE ELEKTROIT IDAME COZELTISI 500 ML (SETSIZ-MEDIFLEKS)</t>
  </si>
  <si>
    <t>B05XA30</t>
  </si>
  <si>
    <t>combinations of electrolytes</t>
  </si>
  <si>
    <t>ISOLYTE-M %5 DEKSTROZLU COZELTISI 1000 ML(SETLI SISE)</t>
  </si>
  <si>
    <t>ISOLYTE-M %5 DEKSTROZLU COZELTISI 1000 ML(SETSIZ SISE)</t>
  </si>
  <si>
    <t>IZOLEKS-M %5 DEKSTROZ BIOSEL SOL 1000 ML SETLI SISE</t>
  </si>
  <si>
    <t>IZOLEKS-M %5 DEKSTROZ BIOSEL SOL 1000 ML SETSIZ SISE</t>
  </si>
  <si>
    <t>IZOLEN-M %5 DEKSTROZ SOLUSYON 1000 CC SETLI (CAM SISE)</t>
  </si>
  <si>
    <t>IZOLEN-M %5 DEKSTROZ SOLUSYON 1000 CC SETSIZ (CAM SISE)</t>
  </si>
  <si>
    <t>LAFLEKS IZOLIFE-M %5 DEKSTROZ COZELTISI 250 ML(SETLI)</t>
  </si>
  <si>
    <t>LAFLEKS IZOLIFE-M %5 DEKSTROZ COZELTISI 250 ML(SETSIZ)</t>
  </si>
  <si>
    <t>LAFLEKS IZOLIFE-M %5 DEKSTROZ SOLUSYONU 1000 ML(SETLI)</t>
  </si>
  <si>
    <t>LAFLEKS IZOLIFE-M %5 DEKSTROZ SOLUSYONU 1000 ML(SETSIZ)</t>
  </si>
  <si>
    <t>LAFLEKS IZOLIFE-M %5 DEKSTROZ SOLUSYONU 500 ML(SETLI)</t>
  </si>
  <si>
    <t>LAFLEKS IZOLIFE-M %5 DEKSTROZ SOLUSYONU 500 ML(SETSIZ)</t>
  </si>
  <si>
    <t>NEOFLEKS IZOPLEN-M %5 DEKSTROZLU DENGELI ELEKTROLIT ICEREN INFUZYON ICIN COZELTI 500 ML (SETLI)</t>
  </si>
  <si>
    <t>NEOFLEKS IZOPLEN-M %5 DEKSTROZLU DENGELI ELEKTROLIT ICEREN INFUZYON ICIN COZELTI 500 ML (SETSIZ)</t>
  </si>
  <si>
    <t>POLIFLEKS IZOLEN-M %5 DEKSTROZLU 1000 ML PVC SOLUSYON(SETLI)</t>
  </si>
  <si>
    <t>POLIFLEKS IZOLEN-M %5 DEKSTROZLU 1000 ML PVC SOLUSYON(SETSIZ)</t>
  </si>
  <si>
    <t>POLIFLEKS IZOLEN-M %5 DEKSTROZLU SOLUSYON 500 CC PVC SETLI</t>
  </si>
  <si>
    <t>POLIFLEKS IZOLEN-M %5 DEKSTROZLU SOLUSYON 500 CC PVC SETSIZ</t>
  </si>
  <si>
    <t>POLIFLEKS IZOLEN-S PH 7.4 ELEKTROLIT IV INFUZYON ICIN COZELTI 500 ML SETLI</t>
  </si>
  <si>
    <t>POLIFLEKS IZOLEN-S PH 7.4 ELEKTROLIT IV INFUZYON ICIN COZELTI 500 ML SETSIZ</t>
  </si>
  <si>
    <t>%5 DEKSTROZ LAKTAT RINGER 1000 ML SOLUSYON(SETLI)</t>
  </si>
  <si>
    <t>%5 DEKSTROZ LAKTATLI RINGER COZELTISI 1000 ML (SETLI SISE)</t>
  </si>
  <si>
    <t>%5 DEKSTROZ LAKTATLI RINGER COZELTISI 1000 ML (SETSIZ SISE)</t>
  </si>
  <si>
    <t>%5 DEKSTROZ LAKTATLI RINGER COZELTISI 500 ML (SETLI SISE)</t>
  </si>
  <si>
    <t>%5 DEKSTROZ LAKTATLI RINGER COZELTISI 500 ML (SETSIZ SISE)</t>
  </si>
  <si>
    <t>DEKSTROZ %5 LAKTATLI RINGER 1000 ML SOL. SETSIZ</t>
  </si>
  <si>
    <t>DEKSTROZ %5 LAKTATLI RINGER 500 ML SOLUSYON SETSIZ</t>
  </si>
  <si>
    <t>LAK.RIN %5 DEX SISE 1000 ML SOLUSYON</t>
  </si>
  <si>
    <t>LAK.RIN %5 DEX SISE 500 ML SOLUSYON</t>
  </si>
  <si>
    <t>LAKTATLI RINGER 500 ML SOL. SETLI</t>
  </si>
  <si>
    <t>LAKTATLI RINGER 500 ML SOLUSYON</t>
  </si>
  <si>
    <t>POLIFLEKS % 5 DEKSTROZ LAKTATLI RINGER IV INFUZYON ICIN COZELTI 1000 ML TORBA SETLI</t>
  </si>
  <si>
    <t>POLIFLEKS % 5 DEKSTROZ LAKTATLI RINGER IV INFUZYON ICIN COZELTI 500 ML TORBA SETLI</t>
  </si>
  <si>
    <t>BIOFLEKS LIDOSEL-200 ENJEKTABL SOL 500 ML SETLI</t>
  </si>
  <si>
    <t>LIDOFLEKS -200 PVC 500 ML SOL SETSIZ</t>
  </si>
  <si>
    <t>KADALEX %0,2 POTASYUM KLORUR VE %5 DEKSTROZ SUDAKI COZELTISI 1000 ML (SETLI-CAM)</t>
  </si>
  <si>
    <t>KADALEX %0,2 POTASYUM KLORUR VE %5 DEKSTROZ SUDAKI COZELTISI 1000 ML (SETSIZ-CAM)</t>
  </si>
  <si>
    <t>KADALEX %0,2 POTASYUM KLORUR VE %5 DEKSTROZ SUDAKI COZELTISI 500 ML (SETLI-CAM)</t>
  </si>
  <si>
    <t>%5 DEKSTROZ+ %0,45 NACL+ %0,3 POTASYUM KLORUR 500 ML SETLI SISE</t>
  </si>
  <si>
    <t>SOPODEX-20 COZELTI 1000 ML CAM (SETSIZ)</t>
  </si>
  <si>
    <t>SOPODEX-20 COZELTI 500 ML CAM (SETSIZ)</t>
  </si>
  <si>
    <t>SOPODEX-20 COZELTI 500 ML MEDIFEKS (SETLI)</t>
  </si>
  <si>
    <t>SOPODEX-20 COZELTI 500 ML MEDIFEKS (SETSIZ)</t>
  </si>
  <si>
    <t>SOPODEX-40 COZELTI 500 ML (SETLI)</t>
  </si>
  <si>
    <t>SOPODEX-40 COZELTI 500 ML (SETSIZ)</t>
  </si>
  <si>
    <t>%5 DEKSTROZ %0,2 NACL PVC 250 ML(SETLI)</t>
  </si>
  <si>
    <t>%5 DEKSTROZ %0,2 NACL PVC 250 ML(SETSIZ)</t>
  </si>
  <si>
    <t>%5 DEKSTROZ %0,2 NACL PVC 500 ML(SETLI)</t>
  </si>
  <si>
    <t>%5 DEKSTROZ %0,2 NACL PVC 500 ML(SETSIZ)</t>
  </si>
  <si>
    <t>%5 DEKSTROZ %0,2 NACL SISE 500 ML (SETSIZ)</t>
  </si>
  <si>
    <t>%5 DEKSTROZ %0,2 NACL SISE 500 ML(SETLI)</t>
  </si>
  <si>
    <t>%5 DEKSTROZ %0,2 SODYUM KLORUR COZELTISI 100 ML (MEDIFLEKS-SETLI)</t>
  </si>
  <si>
    <t>%5 DEKSTROZ %0,2 SODYUM KLORUR COZELTISI 100 ML (MEDIFLEKS-SETSIZ)</t>
  </si>
  <si>
    <t>%5 DEKSTROZ %0,2 SODYUM KLORUR SOLUSYON 500 ML SETLI SISE</t>
  </si>
  <si>
    <t>%5 DEKSTROZ %0,2 SODYUM KLORUR SOLUSYONU 500 ML SETSIZ SISE</t>
  </si>
  <si>
    <t>%5 DEKSTROZ %0,45 SODYUM KLORUR %0,3 POTASYUM KLORUR SOLUSYONU 500 ML SETSIZ SISE</t>
  </si>
  <si>
    <t>%5 DEKSTROZ %0,45 SODYUM KLORUR COZELTISI 250 ML (MEDIFLEKS-SETLI)</t>
  </si>
  <si>
    <t>%5 DEKSTROZ %0,45 SODYUM KLORUR COZELTISI 250 ML (MEDIFLEKS-SETSIZ)</t>
  </si>
  <si>
    <t>%5 DEKSTROZ %0,45 SODYUM KLORUR SOLUSYON 1000 ML SETLI</t>
  </si>
  <si>
    <t>%5 DEKSTROZ %0,45 SODYUM KLORUR SOLUSYONU 1000 ML SETSIZ SISE</t>
  </si>
  <si>
    <t>%5 DEKSTROZ %0,45 SODYUM KLORUR SOLUSYONU 500 ML SETSIZ SISE</t>
  </si>
  <si>
    <t>%5 DEKSTROZ %0,9 SODYUM KLORUR BIOSEL SOLUSYON 1000 ML SETLI</t>
  </si>
  <si>
    <t>%5 DEKSTROZ %045 SODYUM KLORUR COZELTISI 100 ML (MEDIFLEKS-SETLI)</t>
  </si>
  <si>
    <t>%5 DEKSTROZ %045 SODYUM KLORUR COZELTISI 100 ML (MEDIFLEKS-SETSIZ)</t>
  </si>
  <si>
    <t>%5 DEKSTROZ %045 SODYUM KLORUR COZELTISI 1000 ML (MEDIFLEKS-SETLI)</t>
  </si>
  <si>
    <t>%5 DEKSTROZ %045 SODYUM KLORUR COZELTISI 1000 ML (MEDIFLEKS-SETSIZ)</t>
  </si>
  <si>
    <t>%5 DEKSTROZ %045 SODYUM KLORUR COZELTISI 500 ML (MEDIFLEKS-SETLI)</t>
  </si>
  <si>
    <t>%5 DEKSTROZ %045 SODYUM KLORUR COZELTISI 500 ML (MEDIFLEKS-SETSIZ)</t>
  </si>
  <si>
    <t>%5 DEKSTROZ IZOTONIK SODYUM KLORUR 1000 ML (MEDIFLEKS-SETLI)</t>
  </si>
  <si>
    <t>%5 DEKSTROZ IZOTONIK SODYUM KLORUR COZELTISI 1000 ML (MEDIFLEKS-SETSIZ)</t>
  </si>
  <si>
    <t>%5 DEKSTROZ IZOTONIK SODYUM KLORUR COZELTISI 250 ML (CAM-SETLI)</t>
  </si>
  <si>
    <t>%5 DEKSTROZ IZOTONIK SODYUM KLORUR COZELTISI 250 ML (CAM-SETSIZ)</t>
  </si>
  <si>
    <t>%5 DEKSTROZ IZOTONIK SODYUM KLORUR COZELTISI 500 ML (MEDIFLEKS-SETLI)</t>
  </si>
  <si>
    <t>%5 DEKSTROZ IZOTONIK SODYUM KLORUR COZELTISI 500 ML (MEDIFLEKS-SETSIZ)</t>
  </si>
  <si>
    <t>%5 DEKSTROZ-%0,9 SODYUM KLORUR 1000 CC SETLI (CAM SISE)</t>
  </si>
  <si>
    <t>%5 DEKSTROZ-%0,9 SODYUM KLORUR 1000 CC SETSIZ (CAM SISE)</t>
  </si>
  <si>
    <t>%5 DEKSTROZ-%0,9 SODYUM KLORUR 500 CC SETLI (CAM SISE)</t>
  </si>
  <si>
    <t>%5 DEKSTROZ-%0,9 SODYUM KLORUR 500 CC SETSIZ (CAM SISE)</t>
  </si>
  <si>
    <t>1/2 IZOTONIK SODYUM KLORUR IZOTONIK DEKSTROZ SOL. 500 ML SETLI</t>
  </si>
  <si>
    <t>1/3 IZODEKS COZELTISI 100 ML (SETLI)</t>
  </si>
  <si>
    <t>1/3 IZODEKS COZELTISI 100 ML (SETSIZ-MEDIFLEKS)</t>
  </si>
  <si>
    <t>1/3 IZODEKS COZELTISI 500 ML (SETLI SISE)</t>
  </si>
  <si>
    <t>1/3 IZODEKS COZELTISI 500 ML (SETSIZ SISE)</t>
  </si>
  <si>
    <t>1/3 IZODEKS COZELTISI 500 ML (SETSIZ-MEDIFLEKS)</t>
  </si>
  <si>
    <t>1/3 POLIDEKS (%3,33 DEKSTROZ-%3 SODYUM KLORUR)500 CC SETLI(CAM SISE)</t>
  </si>
  <si>
    <t>1/3 POLIDEKS (%3,33 DEKSTROZ-%3 SODYUM KLORUR)500 CC SETSIZ(CAM SISE)</t>
  </si>
  <si>
    <t>BIOFLEKS %5 DEKSTROZ %0,2 SODYUM KLORUR SOLUSYONU (PVC TORBA) 250 ML SETLI</t>
  </si>
  <si>
    <t>BIOFLEKS %5 DEKSTROZ %0,45 SODYUM KLORUR ENJEKTABL SOL (PVC TORBA) 250 ML SETLI</t>
  </si>
  <si>
    <t>BIOFLEKS %5 DEKSTROZ %0,45 SODYUM KLORUR ENJEKTABL SOL (PVC TORBA) 500 ML SETLI</t>
  </si>
  <si>
    <t>BIOFLEKS %5 DEKSTROZ %0.2 SODYUM KLORUR 250 ML SOLUSYON (PVC TORBA) SETSIZ</t>
  </si>
  <si>
    <t>BIOFLEKS %5 DEKSTROZ %0.2 SODYUM KLORUR SOLUSYONU (PVC TORBA) 500 ML SETLI</t>
  </si>
  <si>
    <t>BIOFLEKS %5 DEKSTROZ IZOTONIK SODYUM KLORUR SOL (PVC TORBA) 1000 ML SETLI</t>
  </si>
  <si>
    <t>BIOFLEKS %5 DEKSTROZ IZOTONIK SODYUM KLORUR SOL (PVC TORBA) 1000 ML SETSIZ</t>
  </si>
  <si>
    <t>BIOFLEKS %5 DEKSTROZ%0.45 500 ML SOLUSYON (PVC TORBA) SETSIZ</t>
  </si>
  <si>
    <t>BIOFLEKS IZOMIX 1/3 ENJEKTABL SOL 250 ML SETLI</t>
  </si>
  <si>
    <t>BIOFLEKS IZOMIX 1/3 ENJEKTABL SOL 500 ML SETLI</t>
  </si>
  <si>
    <t>BIOFLEKS IZOMIX 1/3 ENJEKTABL SOL 500 ML SETSIZ</t>
  </si>
  <si>
    <t>IZOMIX 1/2 500 ML SOL SETLI SISE</t>
  </si>
  <si>
    <t>IZOMIX 1/2 500 ML SOL SETSIZ SISE</t>
  </si>
  <si>
    <t>IZOMIX 1/3 500 ML SOL SETLI SISE</t>
  </si>
  <si>
    <t>IZOMIX 1/3 500 ML SOL SETSIZ SISE</t>
  </si>
  <si>
    <t>IZOMIX 1/4 1000 ML SOL SETLI SISE</t>
  </si>
  <si>
    <t>IZOMIX 1/4 1000 ML SOL SETSIZ SISE</t>
  </si>
  <si>
    <t>LAFLEKS %5 DEKSTROZ %0,2 SODYUM KLORUR COZ. PP TORBA (100 ML SETLI)</t>
  </si>
  <si>
    <t>LAFLEKS %5 DEKSTROZ %0,2 SODYUM KLORUR COZELTISI 100 ML (SETSIZ)</t>
  </si>
  <si>
    <t>LAFLEKS %5 DEKSTROZ %0,2 SODYUM KLORUR COZELTISI 250 ML(SETLI) PP TORBA</t>
  </si>
  <si>
    <t>LAFLEKS %5 DEKSTROZ %0,2 SODYUM KLORUR COZELTISI 500 ML(SETLI) PP TORBA</t>
  </si>
  <si>
    <t>LAFLEKS %5 DEKSTROZ %0,2 SODYUM KLORUR COZELTISI 500 ML(SETSIZ) PP TORBA</t>
  </si>
  <si>
    <t>LAFLEKS %5 DEKSTROZ %0.2 SODYUM KLORUR COZ. 150 ML SETSIZ</t>
  </si>
  <si>
    <t>LAFLEKS %5 DEKSTROZ %0.2 SODYUM KLORUR COZ. 250 ML SETSIZ</t>
  </si>
  <si>
    <t>LAFLEKS %5 DEKSTROZ %09 SODYUM KLORUR COZELTISI 1000 ML (SETLI)</t>
  </si>
  <si>
    <t>LAFLEKS %5 DEKSTROZ %09 SODYUM KLORUR COZELTISI 1000 ML (SETSIZ)</t>
  </si>
  <si>
    <t>LAFLEKS %5 DEKSTROZ %09 SODYUM KLORUR COZELTISI 500 ML (SETLI)</t>
  </si>
  <si>
    <t>LAFLEKS %5 DEKSTROZ %09 SODYUM KLORUR COZELTISI 500 ML (SETSIZ)</t>
  </si>
  <si>
    <t>LAFLEKS 1/3 LAUDEKS (%3,33 DEKSTROZ-%0,3 SODYUM KLORUR) SOLUSYONU 500 ML (SETLI)</t>
  </si>
  <si>
    <t>LAFLEKS 1/3 LAUDEKS (%3,33 DEKSTROZ-%0,3 SODYUM KLORUR) SOLUSYONU 500 ML (SETSIZ)</t>
  </si>
  <si>
    <t>NEOFLEKS %0,9 IZOTONIK SODYUM KLORUR SUDAKI COZELTISI 250 ML PP TORBA SETSIZ</t>
  </si>
  <si>
    <t>NEOFLEKS %5 DEKSTROZ %0,45 SODYUM KLORUR SUDAKI COZELTISI 1000 ML PP TORBA SETLI</t>
  </si>
  <si>
    <t>NEOFLEKS %5 DEKSTROZ %0,45 SODYUM KLORUR SUDAKI COZELTISI 1000 ML PP TORBA SETSIZ</t>
  </si>
  <si>
    <t>NEOFLEKS 1/3 I.V. INFUZYON ICIN ENJEKSIYONLUK COZELTI 250 ML (SETLI)</t>
  </si>
  <si>
    <t>NEOFLEKS 1/3 I.V. INFUZYON ICIN ENJEKSIYONLUK COZELTI 250 ML (SETSIZ)</t>
  </si>
  <si>
    <t>NEOFLEKS 1/3 I.V. INFUZYON ICIN ENJEKSIYONLUK COZELTI 500 ML (SETLI)</t>
  </si>
  <si>
    <t>NEOFLEKS 1/3 I.V. INFUZYON ICIN ENJEKSIYONLUK COZELTI 500 ML (SETSIZ)</t>
  </si>
  <si>
    <t>PF 1/4 POLIDEKS IV INFUZYON ICIN COZELTI 500 ML SETLI</t>
  </si>
  <si>
    <t>PF 1/4 POLIDEKS IV INFUZYON ICIN COZELTI 500 ML SETSIZ</t>
  </si>
  <si>
    <t>POLIFLEKS %5 DEKSTROZ %0.9 NACl SOLUSYONU PVC 250 ML SETSIZ</t>
  </si>
  <si>
    <t>POLIFLEKS %5 DEKSTROZ-%0,2 SODYUM KLORUR 500 ML SETLI</t>
  </si>
  <si>
    <t>POLIFLEKS %5 DEKSTROZ-%0,2 SODYUM KLORUR 500 ML SETSIZ</t>
  </si>
  <si>
    <t>POLIFLEKS 1/3 POLIDEKS I.V. INF. ICIN COZELTI 100 ML SETLI</t>
  </si>
  <si>
    <t>POLIFLEKS 1/3 POLIDEKS I.V. INF. ICIN COZELTI 100 ML SETSIZ</t>
  </si>
  <si>
    <t>POLIFLEKS 1/3 POLIDEKS I.V. INF. ICIN COZELTI 150 ML SETLI</t>
  </si>
  <si>
    <t>POLIFLEKS 1/3 POLIDEKS I.V. INF. ICIN COZELTI 150 ML SETSIZ</t>
  </si>
  <si>
    <t>TURKFLEKS %5 DEKSTROZ %0,2 SODYUM KLORUR COZELTISI 250 ML(SETLI)</t>
  </si>
  <si>
    <t>TURKFLEKS %5 DEKSTROZ %0,2 SODYUM KLORUR COZELTISI 250 ML(SETSIZ)</t>
  </si>
  <si>
    <t>TURKFLEKS %5 DEKSTROZ %0,2 SODYUM KLORUR COZELTISI 500 ML(SETLI)</t>
  </si>
  <si>
    <t>TURKFLEKS %5 DEKSTROZ %0,2 SODYUM KLORUR COZELTISI 500 ML(SETSIZ)</t>
  </si>
  <si>
    <t>TURKFLEKS %5 DEKSTROZ %0,45 NACL COZELTISI 250 ML (PP TORBA-SETSIZ)</t>
  </si>
  <si>
    <t>TURKFLEKS %5 DEKSTROZ %0,45 NACL SUDAKI COZELTISI 250 ML (PP TORBA-SETLI)</t>
  </si>
  <si>
    <t>TURKFLEKS %5 DEKSTROZ %0,45 SODYUM KLORUR SUDAKI COZELTISI 1000 ML SETLI</t>
  </si>
  <si>
    <t>TURKFLEKS %5 DEKSTROZ %0,45 SODYUM KLORUR SUDAKI COZELTISI 1000 ML SETSIZ</t>
  </si>
  <si>
    <t>TURKFLEKS %5 DEKSTROZ %0,45 SODYUM KLORUR SUDAKI COZELTISI 500 ML SETLI</t>
  </si>
  <si>
    <t>TURKFLEKS %5 DEKSTROZ %0,45 SODYUM KLORUR SUDAKI COZELTISI 500 ML SETSIZ</t>
  </si>
  <si>
    <t>TURKFLEKS %5 DEKSTROZ %0,9 SODYUM KLORUR SUDAKI COZELTISI 1000 ML SETLI</t>
  </si>
  <si>
    <t>TURKFLEKS %5 DEKSTROZ %0,9 SODYUM KLORUR SUDAKI COZELTISI 1000 ML SETSIZ</t>
  </si>
  <si>
    <t>TURKFLEKS %5 DEKSTROZ %0,9 SODYUM KLORUR SUDAKI COZELTISI 500 ML SETLI</t>
  </si>
  <si>
    <t>TURKFLEKS %5 DEKSTROZ %0,9 SODYUM KLORUR SUDAKI COZELTISI 500 ML SETSIZ</t>
  </si>
  <si>
    <t>%10 DEKSTROZ SOLUSYONU 500 ML SETLI (CAM SISE)</t>
  </si>
  <si>
    <t>%10 DEKSTROZ SOLUSYONU 500 ML SETSIZ (CAM SISE)</t>
  </si>
  <si>
    <t>%10 DEKSTROZ SUDAKI COZELTISI 1000 ML SETLI</t>
  </si>
  <si>
    <t>%10 DEKSTROZ SUDAKI COZELTISI 1000 ML SETSIZ</t>
  </si>
  <si>
    <t>NEOFLEKS %20 DEKSTROZ SUDAKI COZELTISI 100 ML PP TORBA SETLI</t>
  </si>
  <si>
    <t>NEOFLEKS %20 DEKSTROZ SUDAKI COZELTISI 100 ML PP TORBA SETSIZ</t>
  </si>
  <si>
    <t>NEOFLEKS %20 DEKSTROZ SUDAKI COZELTISI 1000 ML PP TORBA SETLI</t>
  </si>
  <si>
    <t>NEOFLEKS %20 DEKSTROZ SUDAKI COZELTISI 1000 ML PP TORBA SETSIZ</t>
  </si>
  <si>
    <t>NEOFLEKS %20 DEKSTROZ SUDAKI COZELTISI 150 ML PP TORBA SETLI</t>
  </si>
  <si>
    <t>NEOFLEKS %20 DEKSTROZ SUDAKI COZELTISI 150 ML PP TORBA SETSIZ</t>
  </si>
  <si>
    <t>NEOFLEKS %20 DEKSTROZ SUDAKI COZELTISI 250 ML PP TORBA SETLI</t>
  </si>
  <si>
    <t>NEOFLEKS %20 DEKSTROZ SUDAKI COZELTISI 250 ML PP TORBA SETSIZ</t>
  </si>
  <si>
    <t>NEOFLEKS %20 DEKSTROZ SUDAKI COZELTISI 500 ML PP TORBA SETLI</t>
  </si>
  <si>
    <t>NEOFLEKS %20 DEKSTROZ SUDAKI COZELTISI 500 ML PP TORBA SETSIZ</t>
  </si>
  <si>
    <t>NEOFLEKS %30 DEKSTROZ SUDAKI COZELTISI 100 ML SETLI PP-TORBA</t>
  </si>
  <si>
    <t>NEOFLEKS %30 DEKSTROZ SUDAKI COZELTISI 100 ML SETSIZ PP-TORBA</t>
  </si>
  <si>
    <t>NEOFLEKS %30 DEKSTROZ SUDAKI COZELTISI 1000 ML SETLI PP-TORBA</t>
  </si>
  <si>
    <t>NEOFLEKS %30 DEKSTROZ SUDAKI COZELTISI 1000 ML SETSIZ PP-TORBA</t>
  </si>
  <si>
    <t>NEOFLEKS %30 DEKSTROZ SUDAKI COZELTISI 150 ML SETLI PP-TORBA</t>
  </si>
  <si>
    <t>NEOFLEKS %30 DEKSTROZ SUDAKI COZELTISI 150 ML SETSIZ PP-TORBA</t>
  </si>
  <si>
    <t>NEOFLEKS %30 DEKSTROZ SUDAKI COZELTISI 250 ML SETLI PP-TORBA</t>
  </si>
  <si>
    <t>NEOFLEKS %30 DEKSTROZ SUDAKI COZELTISI 250 ML SETSIZ PP-TORBA</t>
  </si>
  <si>
    <t>NEOFLEKS %30 DEKSTROZ SUDAKI COZELTISI 500 ML SETLI PP-TORBA</t>
  </si>
  <si>
    <t>NEOFLEKS %30 DEKSTROZ SUDAKI COZELTISI 500 ML SETSIZ PP-TORBA</t>
  </si>
  <si>
    <t>NEOFLEKS IZOPLEN-M %5 DEKSTROZLU DENGELI ELEKTROLIT ICEREN INFUZYON ICIN COZELTI 1000 ML (SETLI)</t>
  </si>
  <si>
    <t>NEOFLEKS IZOPLEN-M %5 DEKSTROZLU DENGELI ELEKTROLIT ICEREN INFUZYON ICIN COZELTI 1000 ML (SETSIZ)</t>
  </si>
  <si>
    <t>NEOFLEKS IZOPLEN-P %5 DEKSTROZLU DENGELI ELEKTROLIT ICEREN INFUZYON ICIN COZELTI 1000 ML (SETLI)</t>
  </si>
  <si>
    <t>NEOFLEKS IZOPLEN-P %5 DEKSTROZLU DENGELI ELEKTROLIT ICEREN INFUZYON ICIN COZELTI 1000 ML (SETSIZ)</t>
  </si>
  <si>
    <t>%5 DEKSTROZ %0,45 SODYUM KLORUR SOLUSYONU 500 ML SETLI (CAM SISE)</t>
  </si>
  <si>
    <t>%5 DEKSTROZ %0,45 SODYUM KLORUR SOLUSYONU 500 ML SETSIZ (CAM SISE)</t>
  </si>
  <si>
    <t>NEOFLEKS %5 DEKSTROZ %0,2 SODYUM KLORUR SUDAKI COZELTISI 250 ML PP TORBA SETLI</t>
  </si>
  <si>
    <t>NEOFLEKS %5 DEKSTROZ %0,2 SODYUM KLORUR SUDAKI COZELTISI 250 ML PP TORBA SETSIZ</t>
  </si>
  <si>
    <t>NEOFLEKS %5 DEKSTROZ %0,2 SODYUM KLORUR SUDAKI COZELTISI 500 ML PP TORBA SETLI</t>
  </si>
  <si>
    <t>NEOFLEKS %5 DEKSTROZ %0,2 SODYUM KLORUR SUDAKI COZELTISI 500 ML PP TORBA SETSIZ</t>
  </si>
  <si>
    <t>NEOFLEKS %5 DEKSTROZ %0,9 SODYUM KLORUR SUDAKI COZELTISI 1000 ML PP TORBA SETLI</t>
  </si>
  <si>
    <t>NEOFLEKS %5 DEKSTROZ %0,9 SODYUM KLORUR SUDAKI COZELTISI 1000 ML PP TORBA SETSIZ</t>
  </si>
  <si>
    <t>NEOFLEKS %5 DEKSTROZ %0,9 SODYUM KLORUR SUDAKI COZELTISI 500 ML PP TORBA SETLI</t>
  </si>
  <si>
    <t>NEOFLEKS %5 DEKSTROZ %0,9 SODYUM KLORUR SUDAKI COZELTISI 500 ML PP TORBA SETSIZ</t>
  </si>
  <si>
    <t>PF %5 DEKSTROZ %0,2 NACL SOL. 500 ML SETLI CAM</t>
  </si>
  <si>
    <t>PF %5 DEKSTROZ %0,2 NACL SOL. 500 ML SETSIZ CAM</t>
  </si>
  <si>
    <t>POLIFLEKS %5 DEKSTROZ %0,2 SODYUM KLORUR SOLUSYON 1000 ML SETSIZ PVC TORBA</t>
  </si>
  <si>
    <t>POLIFLEKS %5 DEKSTROZ %0,2 SODYUM KLORUR SOLUSYON 250 ML SETLI PVC TORBA</t>
  </si>
  <si>
    <t>POLIFLEKS %5 DEKSTROZ %0,2 SODYUM KLORUR SOLUSYON 250 ML SETSIZ PVC TORBA</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</si>
  <si>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</si>
  <si>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</si>
  <si>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</si>
  <si>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</si>
  <si>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</si>
  <si>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</si>
  <si>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</si>
  <si>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1000 ML PVC SETSIZ</t>
  </si>
  <si>
    <t>POLIFLEKS &amp;5 DEKSTROZ %0,9 NaCl SOLUSYONU 500 ML PVC SETLI</t>
  </si>
  <si>
    <t>POLIFLEKS &amp;5 DEKSTROZ %0,9 NaCl SOLUSYONU 500 ML PVC SETSIZ</t>
  </si>
  <si>
    <t>POLIFLEKS 1/3 POLIDEKS IV INF. ICIN COZ. 250 ML SETLI PVC</t>
  </si>
  <si>
    <t>POLIFLEKS 1/3 POLIDEKS IV INF. ICIN COZ. 250 ML SETSIZ PVC</t>
  </si>
  <si>
    <t>POLIFLEKS 1/3 POLIDEKS IV INF. ICIN COZ. 500 ML SETLI PVC</t>
  </si>
  <si>
    <t>POLIFLEKS 1/3 POLIDEKS IV INF. ICIN COZ. 500 ML SETSIZ PVC</t>
  </si>
  <si>
    <t>NEOFLEKS %5 DEKSTROZ LAKTATLI RINGER SUDAKI COZELTI 1000 ML PP TORBA (SETLI)</t>
  </si>
  <si>
    <t>NEOFLEKS %5 DEKSTROZ LAKTATLI RINGER SUDAKI COZELTI 1000 ML PP TORBA (SETSIZ)</t>
  </si>
  <si>
    <t>NEOFLEKS %5 DEKSTROZ LAKTATLI RINGER SUDAKI COZELTI 500 ML PP TORBA (SETLI)</t>
  </si>
  <si>
    <t>NEOFLEKS %5 DEKSTROZ LAKTATLI RINGER SUDAKI COZELTI 500 ML PP TORBA (SETSIZ)</t>
  </si>
  <si>
    <t>R02AA02</t>
  </si>
  <si>
    <t>FERLOS TABLET</t>
  </si>
  <si>
    <t>EISEFERON 40 MG/5 ML ORAL COZELTI 10 KASIK</t>
  </si>
  <si>
    <t>FERIFER-40 ORAL COZELTI 40 MG/5 ML 10 KASIK</t>
  </si>
  <si>
    <t>FERIMAX 100 MG/2 ML 5 AMPUL</t>
  </si>
  <si>
    <t>FERRUM HAUSMANN 100MG/2ML IM ENJEKSIYONLUK COZELTI</t>
  </si>
  <si>
    <t>FERRUM HAUSMANN 50 MG/ML DAMLA COZELTI</t>
  </si>
  <si>
    <t>FERSINOL 100 MG/2 ML IM ENJEKSIYONLUK COZ. ICEREN 5 AMPUL</t>
  </si>
  <si>
    <t>SANTAFER 100MG/2ML AMPUL</t>
  </si>
  <si>
    <t>ESLOTIN 5 MG 10 FILM TABLET</t>
  </si>
  <si>
    <t>TENEDES 0,5 MG/ML SURUP (150 ML)</t>
  </si>
  <si>
    <t>SI PHARMA</t>
  </si>
  <si>
    <t>DIAZEM 10 MG 25 KAPSUL</t>
  </si>
  <si>
    <t>DIAZEM 2 MG 25 KAPSUL</t>
  </si>
  <si>
    <t>DIAZEM 5 MG 25 KAPSUL</t>
  </si>
  <si>
    <t>NERVIUM 5 MG 50 TABLET</t>
  </si>
  <si>
    <t>FLEET ENEMA ADULT 133 ML SOLUSYON</t>
  </si>
  <si>
    <t>FLEET ENEMA PED.66.6 ML SOLUSYON</t>
  </si>
  <si>
    <t>BIOFLEKS IZOLEKS-S Ph 7.4 SOL (PVC TORBA) 1000 ML SETLI</t>
  </si>
  <si>
    <t>ISOLYTE-S PH 7.4 MULTIPLE ELEKTOLIT COZELTISI 500 ML (SETSIZ)</t>
  </si>
  <si>
    <t>POLIFLEKS IZOLEN-S PH 7.4 ELEKTROLIT IV INFUZYON ICIN COZELTI 1000 ML SETLI</t>
  </si>
  <si>
    <t>POLIFLEKS IZOLEN-S PH 7.4 ELEKTROLIT IV INFUZYON ICIN COZELTI 1000 ML SETSIZ</t>
  </si>
  <si>
    <t>TEMETEX FORTE %0,3 MERHEM (10 G)</t>
  </si>
  <si>
    <t>TRACOVOL %1 + % 0,1 KREM (15 G)</t>
  </si>
  <si>
    <t>IMPETEX %0.1 + %1 KREM (10 G)</t>
  </si>
  <si>
    <t>KOMPENSAN 60 TABLET</t>
  </si>
  <si>
    <t>ALBAREN %1 JEL 50 GR</t>
  </si>
  <si>
    <t>CLODIFEN %1 JEL 45 GR</t>
  </si>
  <si>
    <t>DICLACTIVE %1 JEL 50 GR</t>
  </si>
  <si>
    <t>DICOL JEL %1 50 GR</t>
  </si>
  <si>
    <t>DIKLOFAR %1 JEL 50 GR</t>
  </si>
  <si>
    <t>DIKLORON %1 50 GR JEL</t>
  </si>
  <si>
    <t>VOLTAREN EMULGEL %1 50 GR POMAD</t>
  </si>
  <si>
    <t>EKK  KARARINA ISTINADEN VERILEN DSF ARTISLARI GRF'YE YANSITILMISTIR-STOKLAR BITENE KADAR LISTEDE KALACAK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</si>
  <si>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KALIDREN 50 MG 20 FILM TABLET</t>
  </si>
  <si>
    <t>DICLOMEC SR 100 MG 10 TABLET</t>
  </si>
  <si>
    <t>DICLOMEC SR 75 MG 10 TABLET</t>
  </si>
  <si>
    <t>DICLOMEC SR 75 MG 20 TABLET</t>
  </si>
  <si>
    <t>DIFENAK %1 50 G JEL</t>
  </si>
  <si>
    <t>DIFENAK 100 MG 10 TABLET</t>
  </si>
  <si>
    <t>DIKLES 75 MG/3 ML IM AMPUL (10 AMPUL)</t>
  </si>
  <si>
    <t>DIKLES 75 MG/3 ML IM AMPUL (4 AMPUL)</t>
  </si>
  <si>
    <t>DIKLOJIK 75 MG 3 ML 10 AMPUL</t>
  </si>
  <si>
    <t>DIKLOJIK 75 MG 3 ML 4 AMPUL</t>
  </si>
  <si>
    <t>DIKLORON 25 MG 30 ENTERIK FILM TABLET</t>
  </si>
  <si>
    <t>DIKLORON 50 MG 20 ENTERIK KAPLI FILM TABLET</t>
  </si>
  <si>
    <t>MIYADREN 75 MG/3 ML 10 AMPUL</t>
  </si>
  <si>
    <t>RODINAC 75 MG/3 ML IM ENJEKSIYON ICIN COZELTI ICEREN 10 AMPUL</t>
  </si>
  <si>
    <t>RODINAC 75 MG/3 ML IM ENJEKSIYON ICIN COZELTI ICEREN 4 AMPUL</t>
  </si>
  <si>
    <t>VOLTAREN 100 MG 10 SUPOZITUAR</t>
  </si>
  <si>
    <t>VOLTAREN ENTERIK KAPLI 25 MG 30 TABLET</t>
  </si>
  <si>
    <t>VOLTAREN ENTERIK KAPLI 50 MG 20 TABLET</t>
  </si>
  <si>
    <t>VOLTAREN IM 75 MG 3 ML 10 AMPUL</t>
  </si>
  <si>
    <t>VOLTAREN IM 75 MG 3 ML 5 AMPUL</t>
  </si>
  <si>
    <t>VOLTAREN SR 75 MG 10 TABLET</t>
  </si>
  <si>
    <t>VOLTAREN SR 75 MG 20 TABLET</t>
  </si>
  <si>
    <t>DILTIZEM 240 MG 16 TABLET</t>
  </si>
  <si>
    <t>DILTIZEM 30 MG 48 TABLET</t>
  </si>
  <si>
    <t>PROGOR 120MG 28 ADET KONTROLLU SALIMLI MIKROPELLET KAPSUL</t>
  </si>
  <si>
    <t>DERMACUTAN %0.1 JEL (30 GR)</t>
  </si>
  <si>
    <t>DOBUTHAVER250 MG / 20 ML I.V. INFUZYON ICIN KONSANTRE COZLETI ICEREN 1 AMPUL</t>
  </si>
  <si>
    <t>J01AA02</t>
  </si>
  <si>
    <t>doxycycline</t>
  </si>
  <si>
    <t>TETRADOX 100 MG 14 KAPSUL</t>
  </si>
  <si>
    <t>DOKSISIKLIN</t>
  </si>
  <si>
    <t>ADRIMISIN 10 MG LIY. ENJ. TOZ ICEREN FLAKON</t>
  </si>
  <si>
    <t>DOXORUBICIN KOCAK 10 MG IV/INTRAVESIKAL INFUZYON ICIN LIYOFILIZE TOZ ICEREN 1 FLK+1 AMP</t>
  </si>
  <si>
    <t>MOTIS 10 MG 30 TABLET</t>
  </si>
  <si>
    <t>EFEDRIN HIDROKLORUR 0,05 G/ML BIOSEL AMPUL (10 AMPUL)</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</si>
  <si>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t>
  </si>
  <si>
    <t>BRONKOFLU SURUP</t>
  </si>
  <si>
    <t>OPSIS SURUP 150 ML</t>
  </si>
  <si>
    <t>ENAPRIL 10 MG 20 TABLET</t>
  </si>
  <si>
    <t>ENAPRIL 20 MG 20 TABLET</t>
  </si>
  <si>
    <t>KONVERIL 10 MG 20 TABLET</t>
  </si>
  <si>
    <t>KONVERIL 5 MG 20 TABLET</t>
  </si>
  <si>
    <t>INFATRINI 200 ML</t>
  </si>
  <si>
    <t>RESOURCE 2.0 CILEK AROMALI 200 ML</t>
  </si>
  <si>
    <t>RESOURCE 2.0 FIBER CILEK AROMALI 200 ML</t>
  </si>
  <si>
    <t>RESOURCE 2.0 FIBER KAHVE AROMALI 200 ML</t>
  </si>
  <si>
    <t>RESOURCE 2.0 FIBER KAYISI AROMALI 200 ML</t>
  </si>
  <si>
    <t>RESOURCE 2.0 FIBER ORMAN MEYVELERI 200 ML</t>
  </si>
  <si>
    <t>RESOURCE 2.0 FIBER VANILYA AROMALI 200 ML</t>
  </si>
  <si>
    <t>RESOURCE 2.0 FIBRE NOTR 200 ML</t>
  </si>
  <si>
    <t>RESOURCE 2.0 KAYISI AROMALI 200 ML</t>
  </si>
  <si>
    <t>RESOURCE 2.0 VANILYA AROMALI 200 ML</t>
  </si>
  <si>
    <t>RESOURCE JUNIOR FIBRE CIKOLATA AROMALI 200 ML</t>
  </si>
  <si>
    <t>RESOURCE JUNIOR FIBRE MUZ AROMALI (200 ML)</t>
  </si>
  <si>
    <t>AKELA % 2 30 GR JEL</t>
  </si>
  <si>
    <t>ESOMEN-L 40MG. IV INFUZYON VE ENJEKSIYON ICIN LIYOFILIZE TOZ ICEREN 1 FLAKON</t>
  </si>
  <si>
    <t>GENIUM 40MG. IV INFUZYON VE ENJEKSIYON ICIN LIYOFILIZE TOZ ICEREN 1 FLAKON</t>
  </si>
  <si>
    <t>JECTOSEM 40 MG IV ENJEKSIYON VE INFUZYON ICIN TOZ ICEREN 1 FLAKON</t>
  </si>
  <si>
    <t>REFASTIL 40 MG IV ENJEKSIYON VE INFUZYON ICIN TOZ ICEREN 1 FLAKON</t>
  </si>
  <si>
    <t>SEVPRAM 10 MG 14 FILM TABLET</t>
  </si>
  <si>
    <t>SEVPRAM 20 MG 14 FILM TABLET</t>
  </si>
  <si>
    <t>SEVPRAM 5 MG 14 FILM TABLET</t>
  </si>
  <si>
    <t>TRISEQUENS 28 TABLET</t>
  </si>
  <si>
    <t>DIVINA 21 TABLET</t>
  </si>
  <si>
    <t>BARCA 500 MG 14 FILM TABLET</t>
  </si>
  <si>
    <t>BARCA SR 600 MG 10 FILM TABLET</t>
  </si>
  <si>
    <t>EDOLAR 300 MG 10 FILM TABLET</t>
  </si>
  <si>
    <t>EDOLAR FORT 400 MG 10 FILM TABLET</t>
  </si>
  <si>
    <t>ESODAX 400 MG 10 FILM TABLET</t>
  </si>
  <si>
    <t>ETOL FORT 400 MG 14 FILM TABLET</t>
  </si>
  <si>
    <t>ETOL SR 600 MG 10 UZATILMIS SALIMLI TABLET</t>
  </si>
  <si>
    <t>ETOPAN 500 MG 14 FILM TABLET</t>
  </si>
  <si>
    <t>LODINE 300 MG 10 FILM TABLET</t>
  </si>
  <si>
    <t>TADOLAK FORT 400 MG 14 FILM TABLET</t>
  </si>
  <si>
    <t>TILAC 400 MG 14 FILM KAPLI TABLET</t>
  </si>
  <si>
    <t>TILAC SR 600 MG 10 UZATILMIS SALIMLI TABLET</t>
  </si>
  <si>
    <t>DOLINE- IM 1000 MG 1 AMPUL</t>
  </si>
  <si>
    <t>EFAMAT 1 GR/2 ML IM ENJ. COZELTI ICEREN AMPUL</t>
  </si>
  <si>
    <t>ETOVER 1 G/2 ML IM ENJEKSIYONLUK COZELTI ICEREN AMPUL</t>
  </si>
  <si>
    <t>ETOVER 100 MG/ML 50 ML SPREY</t>
  </si>
  <si>
    <t>FLEXIMAT %10 JEL 40 G</t>
  </si>
  <si>
    <t>RESTAFEN 1 G/2 ML IM ENJEKSIYONLUK COZELTI ICEREN 1 AMPUL</t>
  </si>
  <si>
    <t>RESTAFEN 1 G/2 ML IM ENJEKSIYONLUK COZELTI ICEREN 3 AMPUL</t>
  </si>
  <si>
    <t>RESTAFEN SPREY 100 MG/ML 50 ML SISE/KUTU</t>
  </si>
  <si>
    <t>RHEUMON %10 100 MG 50 ML SPREY</t>
  </si>
  <si>
    <t>N01AX07</t>
  </si>
  <si>
    <t>etomidate</t>
  </si>
  <si>
    <t>FAMODIN 20 MG 60 TABLET</t>
  </si>
  <si>
    <t>FAMODIN 40 MG 30 TABLET</t>
  </si>
  <si>
    <t>GASTEROL 40 MG 30 TABLET</t>
  </si>
  <si>
    <t>NEVOFAM 40 MG 30 TABLET</t>
  </si>
  <si>
    <t>NEVOFAM-L 20 MG 2 AMPUL</t>
  </si>
  <si>
    <t>PROKSIFAM 20 MG IM/IV ENJEKSIYONLUK COZELTI HAZIRLAMAK ICIN LIYOFILIZE TOZ VE COZUCU</t>
  </si>
  <si>
    <t>GERAKON 325 MG/5 MG/2 MG 20 TABLET</t>
  </si>
  <si>
    <t>GERAKON FORT 650 MG/10 MG/4 MG 20 TABLET</t>
  </si>
  <si>
    <t>KONGEST FORTE 30 TABLET</t>
  </si>
  <si>
    <t>AVIL 22,7 MG TABLET</t>
  </si>
  <si>
    <t>LAMELAT 45,5 MG / 2 ML ENJEKSIYONLUK COZELTI ICEREN 5 AMPUL</t>
  </si>
  <si>
    <t>EPANUTIN 100 MG 100 KAPSUL</t>
  </si>
  <si>
    <t>FENOGAL 200 MG 30 KAPSUL</t>
  </si>
  <si>
    <t xml:space="preserve">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</si>
  <si>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LAKSAFENOL 50 MG 20 TABLET</t>
  </si>
  <si>
    <t>TALINAT 0,5 MG/10ML 1 AMPUL</t>
  </si>
  <si>
    <t>FLAREX % 5 0,1 MG 5 ML OFT.SOL.</t>
  </si>
  <si>
    <t>FML LIQUIFILM OFTALMIK SOLUSYON</t>
  </si>
  <si>
    <t>PROLIXIN DECANOATE RETARD 25 MG/ML I.M. ENJEKSIYONLUK COZELTI ICEREN AMPUL (1 AMPUL)</t>
  </si>
  <si>
    <t>FLUCAN 150 MG 1 KAPSUL</t>
  </si>
  <si>
    <t>FUNGAN 150 MG 1 KAPSUL</t>
  </si>
  <si>
    <t>KANDIZOL 150 MG 1 KAPSUL</t>
  </si>
  <si>
    <t>ZOLAX 150 MG 1 KAPSUL</t>
  </si>
  <si>
    <t>LOCASALENE 30 GR MERHEM</t>
  </si>
  <si>
    <t>DEPREKS 20 MG 16 KAPSUL</t>
  </si>
  <si>
    <t>FLORAK 20 MG 16 KAPSUL</t>
  </si>
  <si>
    <t>PROZAC 20 MG 70 ML LIKIT</t>
  </si>
  <si>
    <t>ALGOPET 100 MG 15 FILM KAPLI TABLET</t>
  </si>
  <si>
    <t>FIERA 100 MG 15 FILM KAPLI TABLET</t>
  </si>
  <si>
    <t>FLURFLEX 100 MG 30 FILM TABLET</t>
  </si>
  <si>
    <t>FORTINE 100 MG 15 FILM TABLET</t>
  </si>
  <si>
    <t>FORTINE 100 MG 30 FILM TABLET</t>
  </si>
  <si>
    <t>FORTINE SR 200 MG UZATILMIS SALIMLI 16 KAPSUL</t>
  </si>
  <si>
    <t>FROLIX 100 MG 15 FILM TABLET</t>
  </si>
  <si>
    <t>MAJEZIK %0,25 GARGARA 200 ML</t>
  </si>
  <si>
    <t>MAJEZIK 100 MG 15 FILM TABLET</t>
  </si>
  <si>
    <t>MAXALJIN 100 MG 15 FILM TABLET</t>
  </si>
  <si>
    <t>MAXALJIN SR 200 MG 15 KAPSUL</t>
  </si>
  <si>
    <t>MAXIMUS 100 MG 15 FILM TABLET</t>
  </si>
  <si>
    <t>MAXIMUS 100 MG 30 FILM TABLET</t>
  </si>
  <si>
    <t>PROJEZIK 100 MG 15 FILM TABLET</t>
  </si>
  <si>
    <t>ZERO-P 200 MG SR MIKROPELLET 15 KAPSUL</t>
  </si>
  <si>
    <t>FOLBIOL 5 MG 50 TABLET</t>
  </si>
  <si>
    <t>DESAL 40 MG 50 TABLET</t>
  </si>
  <si>
    <t>FUROMID 20 MG/2 ML I.M./I.V. ENJEKSIYONLUK COZELTI ICEREN AMPUL (5 AMPUL)</t>
  </si>
  <si>
    <t>LASIX 40 MG 12 TABLET</t>
  </si>
  <si>
    <t>LIZIK 40 MG 10 TABLET</t>
  </si>
  <si>
    <t>LIZIK 40 MG 50 TABLET</t>
  </si>
  <si>
    <t>FUCIBEST % 2 20 GR KREM</t>
  </si>
  <si>
    <t>FUCITEC %2 KREM 20 GR</t>
  </si>
  <si>
    <t>FUSIDAS %2 20 G KREM</t>
  </si>
  <si>
    <t>FUSIX %1 VISKOZ GOZ DAMLASI, COZELTI (TUP 5 G)</t>
  </si>
  <si>
    <t>TIREMIX %2 20 G KREM</t>
  </si>
  <si>
    <t>GABASET 100 MG 20 KAPSUL</t>
  </si>
  <si>
    <t>ROTALEPTIN 100 MG 20 KAPSUL</t>
  </si>
  <si>
    <t>C10AB04</t>
  </si>
  <si>
    <t>gemfibrozil</t>
  </si>
  <si>
    <t>LOPID 600 MG 30 TABLET</t>
  </si>
  <si>
    <t>GENMISIN 160 MG/2 ML IM/IV ENJEKTABL 1 FLAKON</t>
  </si>
  <si>
    <t>GENMISIN 40 MG 1 AMPUL</t>
  </si>
  <si>
    <t>GENMISIN 80 MG 1 AMPUL</t>
  </si>
  <si>
    <t>GENTHAVER 120 MG 2 ML X 1 AMPUL</t>
  </si>
  <si>
    <t>GENTHAVER 160 MG IM/IV INFUZYON ICIN SOLUSYON ICEREN 2ML X 1 AMPUL</t>
  </si>
  <si>
    <t>GLIBEN 5 MG 100 TABLET</t>
  </si>
  <si>
    <t>BETANORM 80 MG 20 TABLET</t>
  </si>
  <si>
    <t>BETANORM 80 MG 60 TABLET</t>
  </si>
  <si>
    <t>BETANORM MR 30 MG 30 TABLET</t>
  </si>
  <si>
    <t>BETANORM MR 30 MG 60 TABLET</t>
  </si>
  <si>
    <t>BETANORM MR 60 MG 30 TABLET</t>
  </si>
  <si>
    <t>DIAMICRON MR 30 MG 30 TABLET</t>
  </si>
  <si>
    <t>DIAMICRON MR 30 MG 60 TABLET</t>
  </si>
  <si>
    <t>DIAMICRON MR 60 MG 30 TABLET</t>
  </si>
  <si>
    <t>EFIKAS MR 30 MG 30 TABLET</t>
  </si>
  <si>
    <t>EFIKAS MR 30 MG 60 TABLET</t>
  </si>
  <si>
    <t>EFIKAS MR 60 MG DEGISTIRILMIS SALIMLI BOLUNEBILIR 30 TABLET</t>
  </si>
  <si>
    <t>GLICLA MR 30 MG DEGISTIRILMIS SALIMLI 60 TABLET</t>
  </si>
  <si>
    <t>GLUMIKRON 80 MG 60 TABLET</t>
  </si>
  <si>
    <t>AMARYL 1 MG 30 TABLET</t>
  </si>
  <si>
    <t>AMARYL 2 MG 30 TABLET</t>
  </si>
  <si>
    <t>AMARYL 3 MG 30 TABLET</t>
  </si>
  <si>
    <t>AMARYL 4 MG 30 TABLET</t>
  </si>
  <si>
    <t>GLIMAX 1 MG 30 TABLET</t>
  </si>
  <si>
    <t>GLIMAX 2 MG 30 TABLET</t>
  </si>
  <si>
    <t>GLIMAX 3 MG 30 TABLET</t>
  </si>
  <si>
    <t>GLIMAX 4 MG 30 TABLET</t>
  </si>
  <si>
    <t>INSUPRID 2 MG 30 TABLET</t>
  </si>
  <si>
    <t>GLUCOTROL-XL 5 MG 20 TABLET</t>
  </si>
  <si>
    <t>KANSILAK 10 GR LAVMAN</t>
  </si>
  <si>
    <t>MICROLAX LAVMAN 10 GR</t>
  </si>
  <si>
    <t>MICROLAX LAVMAN 30 GR</t>
  </si>
  <si>
    <t>%1.5 GLISIN COZELTISI 3000 ML (SETSIZ-MEDIFLEKS)</t>
  </si>
  <si>
    <t>POLIFLEKS %1.5 GLISIN IRIGASYON COZELTISI 3000 ML (SETSIZ)</t>
  </si>
  <si>
    <t>WILKINSON POMAD %12,5 100 GR</t>
  </si>
  <si>
    <t>DERISIV %1 KREM</t>
  </si>
  <si>
    <t>SILVERDIN % 1 40 GR KREM</t>
  </si>
  <si>
    <t>NORODOL 10 MG 30 TABLET</t>
  </si>
  <si>
    <t>NORODOL 5 MG 50 TABLET</t>
  </si>
  <si>
    <t>NORODOL DEKANOAT 150 MG/3 ML IM ENJ. ICIN COZELTI (3 ML, 1 AMPUL)</t>
  </si>
  <si>
    <t>NORODOL DEKANOAT 50 MG/ML IM ENJ. ICIN COZELTI 1 ML 1 AMPUL</t>
  </si>
  <si>
    <t>SEDAPERIDOL 5 MG 5 AMPUL</t>
  </si>
  <si>
    <t>KOPARIN 25000 IU/5 ML ENJEKSIYONLUK COZELTI ICEREN 1 FLAKON</t>
  </si>
  <si>
    <t>POLIPARIN 25000 IU/5 ML IV/SC ENJEKSIYON VE INFUZYON ICIN COZELTI ICEREN 1 FLAKON</t>
  </si>
  <si>
    <t>SELOPARIN 25000 IU/5 ML ENJEKSIYONLUK COZELTI ICEREN 1 FLAKON</t>
  </si>
  <si>
    <t>VASPARIN 25000 IU/5 ML ENJEKSIYONLUK COZELTI ICEREN 1 FLAKON</t>
  </si>
  <si>
    <t>LOCODERM %0.1 30 GR KREM</t>
  </si>
  <si>
    <t>LOCODERM %0.1 30 GR MERHEM</t>
  </si>
  <si>
    <t>LOCOID %0.1 30 GR KREM</t>
  </si>
  <si>
    <t>LOCOID %0.1 30 GR MERHEM</t>
  </si>
  <si>
    <t>HIPOKORT %0.5 30 GR KREM</t>
  </si>
  <si>
    <t>HIDROZON 100 MG IM IV ENJEKSIYON/IV INFUZYON ICIN LIYOFILIZE TOZ ICEREN FLAKON + COZUCU AMPUL</t>
  </si>
  <si>
    <t>HYDROCORT-LIYO 100 MG IM/IV AMPUL</t>
  </si>
  <si>
    <t>P01BA02</t>
  </si>
  <si>
    <t>hydroxychloroquine</t>
  </si>
  <si>
    <t>STOKLARI BITENE KADAR LISTEDE KALACAK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</si>
  <si>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TALCID FORTE 1 GR 24 CIG.TABLETI</t>
  </si>
  <si>
    <t>BUTOPAN 10 MG 20 DRAJE</t>
  </si>
  <si>
    <t>SPAZMOL 20 MG/ML I.M./I.V./S.C. ENJEKSIYONLUK COZELTI ICEREN AMPUL (6 AMPUL)</t>
  </si>
  <si>
    <t>SPAZMOL 20 MG/ML I.M./I.V./S.C. ENJEKSIYONLUK COZELTI ICEREN AMPUL (3 AMPUL)</t>
  </si>
  <si>
    <t>SPAZMOSEL 20 MG/ML IM/IV/SC ENJEKSIYONLUK COZELTI ICEREN AMPUL</t>
  </si>
  <si>
    <t>SPAZMOTEK 20 MG 6 AMPUL</t>
  </si>
  <si>
    <t>TRANKO-BUSKAS 10+10 20 TABLET</t>
  </si>
  <si>
    <t>TRANKO-BUSKAS 20 DRAJE</t>
  </si>
  <si>
    <t>A03CB</t>
  </si>
  <si>
    <t>Belladonna and derivatives in combination with psycholeptics</t>
  </si>
  <si>
    <t>SPAZMOL PLUS 10 MG/500 MG FILM TABLET (20 TABLET)</t>
  </si>
  <si>
    <t>BRUFEN 400 MG 20 FILM TABLET</t>
  </si>
  <si>
    <t>BRUFEN 600 MG 20 FILM TABLET</t>
  </si>
  <si>
    <t>DOLVEN %5 JEL 40 GR</t>
  </si>
  <si>
    <t>DOLVEN %5 JEL 50 GR</t>
  </si>
  <si>
    <t>DUFEN 400 MG 20 DRAJE</t>
  </si>
  <si>
    <t>DUFEN 400 MG 30 DRAJE</t>
  </si>
  <si>
    <t>NEOPROFEN %5 JEL 60 GR</t>
  </si>
  <si>
    <t>ibuprofen, combinations</t>
  </si>
  <si>
    <t>PEDIFEN 100 MG/ 5 ML SURUP</t>
  </si>
  <si>
    <t>PROFEN %5 JEL 40 GR</t>
  </si>
  <si>
    <t>PROFEN %5 JEL 60 GR</t>
  </si>
  <si>
    <t>PROFEN 400 MG 20 TABLET</t>
  </si>
  <si>
    <t>PROFEN FORT 600 MG 20 TABLET</t>
  </si>
  <si>
    <t>PROFEN-D 300 MG 20 TABLET</t>
  </si>
  <si>
    <t>SPORTIFF %5 JEL 40 GR</t>
  </si>
  <si>
    <t>SPORTIFF %5 JEL 60 GR</t>
  </si>
  <si>
    <t>SUPRAFEN 400 MG 20 FILM TABLET</t>
  </si>
  <si>
    <t>IBURAMIN ZERO 100 ML SUSPANSIYON</t>
  </si>
  <si>
    <t>DOLVEN COLD &amp; FLU 30 FILM KAPLI TABLET</t>
  </si>
  <si>
    <t>STOKLARI BITENE KADAR LISTEDE KALACAK-EKK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</si>
  <si>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IBURAMIN COLD 12 FILM KAPLI TABLET</t>
  </si>
  <si>
    <t>FLUBEST SR 1,5 MG 30 UZATILMIS SALIMLI TABLET</t>
  </si>
  <si>
    <t>FLUPAMID SR 1,5 MG 30 TABLET</t>
  </si>
  <si>
    <t>INDURIN SR 1,5 MG SUREKLI SALIM SAGLAYAN 30 FILM KAPLI TABLET</t>
  </si>
  <si>
    <t>ENDOL 100 MG 10 SUPOZITUAR</t>
  </si>
  <si>
    <t>ENDOL 25 MG 25 KAPSUL</t>
  </si>
  <si>
    <t>ISORDIL  5 MG 50 TABLET</t>
  </si>
  <si>
    <t>ISORDIL 10 MG 50 TABLET</t>
  </si>
  <si>
    <t>FUNIT 100 MG 4 KAPSUL</t>
  </si>
  <si>
    <t>ITRAXYL 100 MG 4 MIKROPELLET KAPSUL</t>
  </si>
  <si>
    <t>SPOREX 100 MG 4 MIKROPELLET KAPSUL</t>
  </si>
  <si>
    <t>OLY %1 30 G KREM</t>
  </si>
  <si>
    <t>OLY %1 SPREY (20 ML)</t>
  </si>
  <si>
    <t>FIYAT DUSUSU - STOKLARI BITENE KADAR LISTEDE KALACAK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</si>
  <si>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ISOVIT 100 MG/ 25 MG TABLET (100 TABLET)</t>
  </si>
  <si>
    <t>GELOFUSINE 0,04 GR 500 ML SOLUSYON</t>
  </si>
  <si>
    <t>CALCIUM FOLINATE DBL 15 MG/ 2 ML ENJ. SOLUSYON 1 AMPUL</t>
  </si>
  <si>
    <t>A12AA02</t>
  </si>
  <si>
    <t>calcium glubionate</t>
  </si>
  <si>
    <t>CALCILES 225 MG+572 MG/10 ML ENJEKSIYONLUK COZELTI (5 AMPUL)</t>
  </si>
  <si>
    <t>MAGCAR 680 MG + 80 MG/5 ML SUSPANSIYON (100 ML)</t>
  </si>
  <si>
    <t>MAGCAR 680 MG / 80 MG CIGNEME TABLETI (48 TABLET)</t>
  </si>
  <si>
    <t>MAGCAR FORTE 600 MG / 70 MG /150 MG /5 ML SUSPANSIYON (100 ML)</t>
  </si>
  <si>
    <t>RENNIE 100 ML SUSPANSIYON</t>
  </si>
  <si>
    <t>ZENTIUS D 60 CIGNEME TABLETI</t>
  </si>
  <si>
    <t>GASVIN 500 MG + 267 MG + 160 MG/10 ML SUSPANSIYON (200 ML)</t>
  </si>
  <si>
    <t>GAVISCON 500 MG 200 ML LIKIT</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</si>
  <si>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</si>
  <si>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</si>
  <si>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</si>
  <si>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</si>
  <si>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DESOLITE BFS IV. INFUZYON ICIN COZELTI 1000 ML (SETSIZ)</t>
  </si>
  <si>
    <t>DESOLITE BFS IV. INFUZYON ICIN COZELTI 500 ML (SETSIZ)</t>
  </si>
  <si>
    <t>ISOLYTE COZELTI 1000 ML (SETLI-CAM)</t>
  </si>
  <si>
    <t>ISOLYTE COZELTI 1000 ML (SETSIZ-CAM)</t>
  </si>
  <si>
    <t>ISOLYTE COZELTI 500 ML (SETLI-CAM)</t>
  </si>
  <si>
    <t>ISOLYTE COZELTI 500 ML (SETSIZ-CAM)</t>
  </si>
  <si>
    <t>IZOLEKS DENGELI ELEKTROLIT BIOSEL SOL 1000 ML SETLI SISE</t>
  </si>
  <si>
    <t>IZOLEKS DENGELI ELEKTROLIT BIOSEL SOL 1000 ML SETSIZ SISE</t>
  </si>
  <si>
    <t>IZOLEN 1000 ML SOLUSYON SETLI</t>
  </si>
  <si>
    <t>IZOLEN 500 ML SOLUSYON SETLI</t>
  </si>
  <si>
    <t>NEOFLEKS DENGELI ELEKTROLIT COZELTISI 1000 ML SETLI PP TORBA</t>
  </si>
  <si>
    <t>NEOFLEKS DENGELI ELEKTROLIT COZELTISI 1000 ML SETSIZ PP TORBA</t>
  </si>
  <si>
    <t>POLIFLEKS IZOLEN DEN.ELEK. 1000 ML SOL. SETSIZ</t>
  </si>
  <si>
    <t>POLIFLEKS IZOLEN DEN.ELEK. 1000 ML SOL.SETLI</t>
  </si>
  <si>
    <t>POLIFLEKS IZOLEN DEN.ELEK.500 ML SOL. SETLI</t>
  </si>
  <si>
    <t>POLIFLEKS IZOLEN DEN.ELEK.500 ML SOL. SETSIZ</t>
  </si>
  <si>
    <t>TURKFLEKS DENGELI ELEKTROLIT COZELTISI 1000 ML (SETLI)</t>
  </si>
  <si>
    <t>TURKFLEKS DENGELI ELEKTROLIT COZELTISI 1000 ML (SETSIZ)</t>
  </si>
  <si>
    <t>TURKFLEKS DENGELI ELEKTROLIT COZELTISI 500 ML (SETLI)</t>
  </si>
  <si>
    <t>TURKFLEKS DENGELI ELEKTROLIT COZELTISI 500 ML (SETSIZ)</t>
  </si>
  <si>
    <t>BIOFLEKS RINGER ENJEKTABL SOL 1000 ML SETLI</t>
  </si>
  <si>
    <t>BIOFLEKS RINGER ENJEKTABL SOL 2000 ML SETLI</t>
  </si>
  <si>
    <t>POLIFLEKS LAKTATLI RINGER SOLUSYONU 2000 ML (SETLI)</t>
  </si>
  <si>
    <t>POLIFLEKS LAKTATLI RINGER SOLUSYONU 2000 ML (SETSIZ)</t>
  </si>
  <si>
    <t>RINGER BIOSEL ENJEKTABL SOL. 1000 ML SETLI SISE</t>
  </si>
  <si>
    <t>RINGER BIOSEL ENJEKTABL SOL. 1000 ML SETSIZ SISE</t>
  </si>
  <si>
    <t>RINGER COZELTISI 500 ML (CAM SISE) SETLI</t>
  </si>
  <si>
    <t>RINGER COZELTISI 500 ML (CAM SISE) SETSIZ</t>
  </si>
  <si>
    <t>RINGER COZELTISI 500 ML (MEDIFLEKS-SETLI)</t>
  </si>
  <si>
    <t>RINGER COZELTISI 500 ML (MEDIFLEKS-SETSIZ)</t>
  </si>
  <si>
    <t>RINGER SOLUSYONU 1000 ML (CAM SISE) SETLI</t>
  </si>
  <si>
    <t>RINGER SOLUSYONU 1000 ML (CAM SISE) SETSIZ</t>
  </si>
  <si>
    <t>RINGER SOLUSYONU 500 ML (CAM SISE) SETLI</t>
  </si>
  <si>
    <t>RINGER SOLUSYONU 500 ML (CAM SISE) SETSIZ</t>
  </si>
  <si>
    <t>BIOFLEKS RINGER LAKTAT 1000 ML SOLUSYON SETSIZ</t>
  </si>
  <si>
    <t>BIOFLEKS RINGER LAKTAT 2000 ML SOLUSYON SETSIZ</t>
  </si>
  <si>
    <t>BIOFLEKS RINGER LAKTAT ENJEKTABL SOL 1000 ML SETLI</t>
  </si>
  <si>
    <t>BIOFLEKS RINGER LAKTAT ENJEKTABL SOL 2000 ML SETLI</t>
  </si>
  <si>
    <t>LAFLEKS LAKTATLI RINGER SOLUSYONU 1000 ML (SETLI)</t>
  </si>
  <si>
    <t>LAFLEKS LAKTATLI RINGER SOLUSYONU 1000 ML (SETSIZ)</t>
  </si>
  <si>
    <t>LAFLEKS LAKTATLI RINGER SOLUSYONU 500 ML (SETLI)</t>
  </si>
  <si>
    <t>LAFLEKS LAKTATLI RINGER SOLUSYONU 500 ML (SETSIZ)</t>
  </si>
  <si>
    <t>LAKTATLI RINGER 1000 ML SOL. SETLI</t>
  </si>
  <si>
    <t>LAKTATLI RINGER 1000 ML SOLUSYON</t>
  </si>
  <si>
    <t>LAKTATLI RINGER COZELTISI 1000 ML (SETLI-CAM)</t>
  </si>
  <si>
    <t>NEOFLEKS LAKTATLI RINGER COZELTISI (1000 ML PP TORBA SETLI)</t>
  </si>
  <si>
    <t>NEOFLEKS LAKTATLI RINGER COZELTISI (1000 ML PP TORBA SETSIZ)</t>
  </si>
  <si>
    <t>NEOFLEKS LAKTATLI RINGER COZELTISI (500 ML PP TORBA SETLI)</t>
  </si>
  <si>
    <t>NEOFLEKS LAKTATLI RINGER COZELTISI (500 ML PP TORBA SETSIZ)</t>
  </si>
  <si>
    <t>POLIFLEKS LAKTATLI RINGER SOL. 1000 CC SETLI</t>
  </si>
  <si>
    <t>POLIFLEKS LAKTATLI RINGER SOL. 1000 CC SETSIZ</t>
  </si>
  <si>
    <t>POLIFLEKS LAKTATLI RINGER SOLUSYONU 250 ML PVC TORBA SETLI</t>
  </si>
  <si>
    <t>POLIFLEKS LAKTATLI RINGER SOLUSYONU 250 ML PVC TORBA SETSIZ</t>
  </si>
  <si>
    <t>RINGER LAKTAT BIOSEL ENJEKTABL SOL. 1000 ML SETLI SISE</t>
  </si>
  <si>
    <t>TURKFLEKS LAKTATLI RINGER COZELTISI 1000 ML (SETLI) (PP TORBA)</t>
  </si>
  <si>
    <t>TURKFLEKS LAKTATLI RINGER COZELTISI 1000 ML (SETSIZ) (PP TORBA)</t>
  </si>
  <si>
    <t>TURKFLEKS LAKTATLI RINGER COZELTISI 500 ML(SETLI) (PP TORBA)</t>
  </si>
  <si>
    <t>TURKFLEKS LAKTATLI RINGER COZELTISI 500 ML(SETSIZ) (PP TORBA)</t>
  </si>
  <si>
    <t>KAPRIL 25 MG 48 TABLET</t>
  </si>
  <si>
    <t>N03AF01</t>
  </si>
  <si>
    <t>carbamazepine</t>
  </si>
  <si>
    <t>TEGRETOL 200 MG 160 TABLET</t>
  </si>
  <si>
    <t>TEGRETOL 200 MG 24 TABLET</t>
  </si>
  <si>
    <t>TERIL CR 200 MG 20 TABLET</t>
  </si>
  <si>
    <t>TERIL CR 400 MG 20 TABLET</t>
  </si>
  <si>
    <t>LIPOTEARS %0,2 OFTALMIK JEL,10 GR</t>
  </si>
  <si>
    <t>SICCAPOS 10 GR GOZ JELI</t>
  </si>
  <si>
    <t xml:space="preserve">VISCOTEARS OFTALMIK JEL 10 GR </t>
  </si>
  <si>
    <t>MUKOTIK 150 ML SURUP</t>
  </si>
  <si>
    <t>MUKOTIK 250 MG 30 TABLET</t>
  </si>
  <si>
    <t>MUKOTIK 250 MG 50 TABLET</t>
  </si>
  <si>
    <t>ARLEC 3,125 MG 28 TABLET</t>
  </si>
  <si>
    <t>ARLEC 6,25 MG 28 TABLET</t>
  </si>
  <si>
    <t>CARVEXAL 6,25 MG 30 TABLET</t>
  </si>
  <si>
    <t>CORONIS 6,25 MG 28 TABLET</t>
  </si>
  <si>
    <t>KETODERM %2 KREM 30 GRAM</t>
  </si>
  <si>
    <t>ARTROCOL %2,5 MG JEL (45 G)</t>
  </si>
  <si>
    <t>FASTJEL %2,5 50 GR JEL</t>
  </si>
  <si>
    <t>KETOBER %1,6 GARGARA 150 ML SISE</t>
  </si>
  <si>
    <t>PROFENID 100 MG 6 AMPUL</t>
  </si>
  <si>
    <t>PROFLAM 1 MG/ML 150 ML SURUP</t>
  </si>
  <si>
    <t>VANIKET %2,5 JEL (60 G)</t>
  </si>
  <si>
    <t>KETOBER %0,16 SPREY 15 ML</t>
  </si>
  <si>
    <t>ACULAR LS STERIL GOZ DAMLASI %0,4 5 ML</t>
  </si>
  <si>
    <t>ENFLUAT %0,4 STERIL GOZ DAMLASI 5 ML</t>
  </si>
  <si>
    <t>ASTAFEN 5 ML 1 MG 100 ML SURUP</t>
  </si>
  <si>
    <t>ZADITEN 1 MG 30 TABLET</t>
  </si>
  <si>
    <t>ZADITEN 1 MG/ 5 ML 100 ML SURUP</t>
  </si>
  <si>
    <t>ZADITEN ORAL DAMLA</t>
  </si>
  <si>
    <t>TAVEGYL 0,5 MG/ 5 ML 100 ML SURUP</t>
  </si>
  <si>
    <t>BIOCLINE 300 MG 1 AMPUL</t>
  </si>
  <si>
    <t>BIOCLINE 600 MG 1 AMPUL</t>
  </si>
  <si>
    <t>CLEOCIN 150 MG 16 KAPSUL</t>
  </si>
  <si>
    <t>CLEOCIN FOSFAT 600 MG IM/IV 1 AMPUL</t>
  </si>
  <si>
    <t>CLIN 150 MG 16 KAPSUL</t>
  </si>
  <si>
    <t>CLIN 300 MG/2 ML ENJEKSIYONLUK COZELTI (1 AMPUL)</t>
  </si>
  <si>
    <t>CLIN 600 MG/4 ML ENJEKSIYONLUK COZELTI (1 AMPUL)</t>
  </si>
  <si>
    <t>KLINDAN 150 MG 16 KAPSUL</t>
  </si>
  <si>
    <t>MENEKLIN 600 MG 1 AMPUL</t>
  </si>
  <si>
    <t>CLEOCIN %2 VAJINAL KREM</t>
  </si>
  <si>
    <t>CLOBESOL %0,05 50 G KREM</t>
  </si>
  <si>
    <t>CLOBESOL %0,05 50 G MERHEM</t>
  </si>
  <si>
    <t>CLOVATE %0,05 50 G KREM</t>
  </si>
  <si>
    <t>CLOVATE %0,05 50 G MERHEM</t>
  </si>
  <si>
    <t>DERMOVATE % 0,05 50 GR MERHEM</t>
  </si>
  <si>
    <t>DERMOVATE SAC LOSYONU 25 ML</t>
  </si>
  <si>
    <t>KLOBATE %0,05 50 G KREM</t>
  </si>
  <si>
    <t>KLOBATE %0,05 50 G MERHEM</t>
  </si>
  <si>
    <t>NEOBASE %0,05 25 ML SAC LOSYONU</t>
  </si>
  <si>
    <t>NEOBASE %0,05 50 G KREM</t>
  </si>
  <si>
    <t>NEOBASE %0,05 50 G MERHEM</t>
  </si>
  <si>
    <t>PSODERM %0,05 50 G KREM</t>
  </si>
  <si>
    <t>PSOVATE %0,05 50 GR KREM</t>
  </si>
  <si>
    <t>PSOVATE %0,05 50 GR MERHEM</t>
  </si>
  <si>
    <t>PSOVATE 25 ML LOSYON</t>
  </si>
  <si>
    <t>EUMOVATE % 0,05 50 GR MERHEM</t>
  </si>
  <si>
    <t>KLOMEN 50 MG 10 TABLET</t>
  </si>
  <si>
    <t>RIVOTRIL 2,5 MG /1 ML DAMLA (10 ML)</t>
  </si>
  <si>
    <t>GEMYSETIN 0.25 G KAPSUL (24 KAPSUL)</t>
  </si>
  <si>
    <t>GEMYSETIN 0.25 G OVUL (6 OVUL)</t>
  </si>
  <si>
    <t>GEMYSETIN %1 OFTALMIK POMAT (5 G)</t>
  </si>
  <si>
    <t>GEMYSETIN SUKSINAT 1 G I.M./I.V. ENJEKSIYONLUK COZELTI HAZIRLAMAK ICIN LIYOFILIZE TOZ (1 FLAKON)</t>
  </si>
  <si>
    <t>KLIPAKS 5/2,5 MG KAPLI TABLET (40 DRAJE)</t>
  </si>
  <si>
    <t>ALERFIN 2 MG/5 ML ORAL COZELTI 100 ML</t>
  </si>
  <si>
    <t>KATARIN 250 MG/100 MG/2 MG 30 KAPSUL</t>
  </si>
  <si>
    <t>KATARIN 120 MG + 50 MG +1 MG/5 ML PEDIATRIK SURUP, 100 ML</t>
  </si>
  <si>
    <t>P01BA01</t>
  </si>
  <si>
    <t>chloroquine</t>
  </si>
  <si>
    <t>KUTLU 250 MG 10 FILM KAPLI TABLET</t>
  </si>
  <si>
    <t>KLOROKIN FOSFAT</t>
  </si>
  <si>
    <t>N05AH02</t>
  </si>
  <si>
    <t>clozapine</t>
  </si>
  <si>
    <t>CLONEX 25 MG 50 TABLET</t>
  </si>
  <si>
    <t>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</si>
  <si>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OTRIVINE CARE 1MG/ML DOZ AYARLI BURUN SPREYI</t>
  </si>
  <si>
    <t>OTRIVINE MENTOL %0.1  10 ML SPREY</t>
  </si>
  <si>
    <t>FIYAT DUSUSU -EKK KARARINA ISTINADEN VERILEN DSF ARTISLARI GRF'YE YANSITILMISTIR STOKLAR BITENE KADAR LISTEDE KALACAK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</si>
  <si>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LAMICTAL DC 5 MG COZUNUR 30 CIGNEME TABLETI</t>
  </si>
  <si>
    <t>A16AA01</t>
  </si>
  <si>
    <t>levocarnitine</t>
  </si>
  <si>
    <t>CARNITENE 1 GR 5 AMPUL</t>
  </si>
  <si>
    <t>METACARTIN 1G/5 ML IM/IV ENJEKSIYONLUK COZELTI ICEREN 5 AMPUL</t>
  </si>
  <si>
    <t>AZINEX 30 MG/5 ML 150 ML SURUP</t>
  </si>
  <si>
    <t>LEDROPIN 30 MG/5 ML 150 ML SURUP</t>
  </si>
  <si>
    <t>LEOCTIVE 30 MG/5 ML 150 ML SURUP</t>
  </si>
  <si>
    <t>PULMOREST FORT 60 MG/5 ML SURUP</t>
  </si>
  <si>
    <t>ALERINIT 5 MG 20 FILM TABLET</t>
  </si>
  <si>
    <t>CREBROS 5 MG 20 FILM KAPLI TABLET</t>
  </si>
  <si>
    <t>LEVISET 5 MG 20 FILM TABLET</t>
  </si>
  <si>
    <t>LEVOSETIL 5 MG 20 FILM TABLET</t>
  </si>
  <si>
    <t>VIVID 5 MG FILM KAPLI 20 TABLET</t>
  </si>
  <si>
    <t>FIYAT DUSUSU - FIRMA STOK ZARARLARINI KARSILAMAYI TAAHHUT ETMISTIR. - STOKLARI BITENE KADAR LISTEDE KALACAK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</si>
  <si>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NARISAT 5/10 MG FILM KAPLI TABLET (30TABLET)</t>
  </si>
  <si>
    <t>SEVOPEL MR 2,5/120 MG 10 KAPSUL</t>
  </si>
  <si>
    <t>EUTHYROX 100 MCG 50 TABLET</t>
  </si>
  <si>
    <t>EUTHYROX 125 MCG 50 TABLET</t>
  </si>
  <si>
    <t>EUTHYROX 150 MCG 50 TABLET</t>
  </si>
  <si>
    <t>EUTHYROX 25 MCG 50 TABLET</t>
  </si>
  <si>
    <t>EUTHYROX 50 MCG 50 TABLET</t>
  </si>
  <si>
    <t>EUTHYROX 75 MCG 50 TABLET</t>
  </si>
  <si>
    <t>LEVOTIRON 125 MCG 50 TABLET</t>
  </si>
  <si>
    <t>LEVOTIRON 150 MCG 50 TABLET</t>
  </si>
  <si>
    <t>LEVOTIRON 175 MCG 50 TABLET</t>
  </si>
  <si>
    <t>LEVOTIRON 200 MCG 50 TABLET</t>
  </si>
  <si>
    <t>LEVOTIRON 25 MCG 100 TABLET</t>
  </si>
  <si>
    <t>LEVOTIRON 25 MCG 50 TABLET</t>
  </si>
  <si>
    <t>LEVOTIRON 50 MCG 100 TABLET</t>
  </si>
  <si>
    <t>LEVOTIRON 50 MCG 50 TABLET</t>
  </si>
  <si>
    <t>LEVOTIRON 75 MCG 100 TABLET</t>
  </si>
  <si>
    <t>LEVOTIRON 75 MCG 50 TABLET</t>
  </si>
  <si>
    <t>ARITMAL %2 2ML*10 AMPUL</t>
  </si>
  <si>
    <t>REDEKAIN %5 POMAD (30 GR)</t>
  </si>
  <si>
    <t>OTIPAX %1 KULAK DAMLASI</t>
  </si>
  <si>
    <t>LINCOCIN 600 MG IM/IV AMPUL</t>
  </si>
  <si>
    <t>LINKOLES AMPUL 2 ML 600 MG 1 AMPUL</t>
  </si>
  <si>
    <t>LINKOSOL 600 MG 1 AMPUL</t>
  </si>
  <si>
    <t>S01GX05</t>
  </si>
  <si>
    <t>lodoxamide</t>
  </si>
  <si>
    <t>ALOMIDE %0,1 STERIL GOZ DAMLASI</t>
  </si>
  <si>
    <t>LODOKSAMID TROMETAMIN</t>
  </si>
  <si>
    <t>ALOMIDE 0,1 ML 5 ML OFT.SOL.</t>
  </si>
  <si>
    <t>THILOMIDE 1,78 MG 5 ML OFT.SOLUSYON</t>
  </si>
  <si>
    <t>LOPERMID 2 MG 20 TABLET</t>
  </si>
  <si>
    <t>ATIVAN EXPIDET 1 MG 20 TABLET</t>
  </si>
  <si>
    <t>QUANDO 8 MG 10 FILM KAPLI TABLET</t>
  </si>
  <si>
    <t>A02AF01</t>
  </si>
  <si>
    <t>magaldrate and antiflatulents</t>
  </si>
  <si>
    <t>MAGNESIE CALCINEE 400 MG SUSPANSIYON HAZIRLAMAK ICIN KURU TOZ (100 G)</t>
  </si>
  <si>
    <t>MAGNESIE CALCINEE LAFAR100 G TOZ</t>
  </si>
  <si>
    <t>NEOFLEKS IZOPLEN S DENGELI ELEKTROLIT ICEREN INFUZYON ICIN COZELTI 1000 ML SETLI</t>
  </si>
  <si>
    <t>NEOFLEKS IZOPLEN S DENGELI ELEKTROLIT ICEREN INFUZYON ICIN COZELTI 1000 ML SETSIZ</t>
  </si>
  <si>
    <t>MAGNEZI KALSINE 100 G TOZ</t>
  </si>
  <si>
    <t>MAGNEZYUM SULFAT %15 10 ML</t>
  </si>
  <si>
    <t>MAGNEZYUM SULFAT %15 10 ML 10 AMPUL</t>
  </si>
  <si>
    <t>MAGNEZYUM SULFAT %15 ONFARMA 10 ML 10 AMPUL</t>
  </si>
  <si>
    <t>PRE-EKLAMOL MAGNEZYUM SULFAT 4G/100 ML IV. INF. ICIN COZ. (100 ML SETSIZ)</t>
  </si>
  <si>
    <t>TURKTIPSAN MAGNEZYUM SULFAT 4G/100 ML IV. INF. COZ. (SETSIZ)</t>
  </si>
  <si>
    <t>%20 MANNITOL COZELTISI 1000 ML (SETLI)</t>
  </si>
  <si>
    <t>%20 MANNITOL COZELTISI 1000 ML (SETSIZ)</t>
  </si>
  <si>
    <t>%20 MANNITOL COZELTISI 500 ML (SETLI)</t>
  </si>
  <si>
    <t>%20 MANNITOL COZELTISI 500 ML (SETSIZ)</t>
  </si>
  <si>
    <t>%20 MANNITOL SUDAKI COZELTISI (MEDIFLEKS 250 ML SETLI)</t>
  </si>
  <si>
    <t>%20 MANNITOL SUDAKI COZELTISI (MEDIFLEKS 250 ML SETSIZ)</t>
  </si>
  <si>
    <t>%20 MANNITOL SUDAKI COZELTISI 150 ML (SETLI-MEDIFLEKS)</t>
  </si>
  <si>
    <t>%20 MANNITOL SUDAKI COZELTISI 150 ML (SETSIZ-MEDIFLEKS)</t>
  </si>
  <si>
    <t>%20 MANNITOL SUDAKI COZELTISI 500 ML (SETLI-MEDIFLEKS)</t>
  </si>
  <si>
    <t>%20 MANNITOL SUDAKI COZELTISI 500 ML (SETSIZ-MEDIFLEKS)</t>
  </si>
  <si>
    <t>%5 MANNITOL COZELTISI 1000 ML (CAM SETSIZ)</t>
  </si>
  <si>
    <t>%5 MANNITOL COZELTISI 500 ML (CAM SETSIZ)</t>
  </si>
  <si>
    <t>BIOFLEKS %20 MANNITOL ENJEKTABL SOL 150 ML(PVC TORBA) SETLI</t>
  </si>
  <si>
    <t>BIOFLEKS %20 MANNITOL ENJEKTABL SOLUSYONU 100 ML SETLI</t>
  </si>
  <si>
    <t>BIOFLEKS %20 MANNITOL ENJEKTABL SOLUSYONU 100 ML SETSIZ</t>
  </si>
  <si>
    <t>BIOFLEKS %20 MANNITOL ENJEKTABL SOLUSYONU 500 ML SETLI</t>
  </si>
  <si>
    <t>BIOFLEKS %20 MANNITOL ENJEKTABL SOLUSYONU 500 ML SETSIZ</t>
  </si>
  <si>
    <t>MANNITOL %20 500 ML SOL SETLI SISE</t>
  </si>
  <si>
    <t>MANNITOL %20 500 ML SOL SETSIZ SISE</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</si>
  <si>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</si>
  <si>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</si>
  <si>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</si>
  <si>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</si>
  <si>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</si>
  <si>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</si>
  <si>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</si>
  <si>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</si>
  <si>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</si>
  <si>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</si>
  <si>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%5 MANNITOL IRIGASYON COZELTISI 3000 ML SETLI</t>
  </si>
  <si>
    <t>NEOFLEKS %5 MANNITOL IRIGASYON COZELTISI 3000 ML SETSIZ</t>
  </si>
  <si>
    <t>POLIFLEKS %20 MANNITOL SUDAKI SOLUSYONU 100 ML PVC SETLI</t>
  </si>
  <si>
    <t>POLIFLEKS %20 MANNITOL SUDAKI SOLUSYONU 100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</si>
  <si>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</si>
  <si>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</si>
  <si>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</si>
  <si>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</si>
  <si>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</si>
  <si>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</si>
  <si>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%5 MANNITOL UROLOJIK IRRIGASYON COZELTISI 3000 ML SETLI</t>
  </si>
  <si>
    <t>POLIFLEKS %5 MANNITOL UROLOJIK IRRIGASYON COZELTISI 3000 ML SETSIZ</t>
  </si>
  <si>
    <t>MAPROTIL 25 MG 30 TABLET</t>
  </si>
  <si>
    <t>MAPROTIL 75 MG 14 TABLET</t>
  </si>
  <si>
    <t>VERMAZOL 100 MG CIGNEME TABLETI (30 TABLET)</t>
  </si>
  <si>
    <t>DUSPATALIN 100 MG 50 DRAJE</t>
  </si>
  <si>
    <t>G03AC06</t>
  </si>
  <si>
    <t>M01AG01</t>
  </si>
  <si>
    <t>mefenamic acid</t>
  </si>
  <si>
    <t>PONSTAN FORT 500 MG 20 TABLET</t>
  </si>
  <si>
    <t>EXEN 15 MG IM 3 AMPUL</t>
  </si>
  <si>
    <t>EXEN FORT 15 MG 10 TABLET</t>
  </si>
  <si>
    <t>LOXIDOL 15 MG IM 3 AMPUL</t>
  </si>
  <si>
    <t>MELCAM 15 MG 10 TABLET</t>
  </si>
  <si>
    <t>MELOX 15MG/1,5ML 3 AMPUL</t>
  </si>
  <si>
    <t>MELOX 7,5 MG 10 TABLET</t>
  </si>
  <si>
    <t>MELOX FORT 15 MG 10 TABLET</t>
  </si>
  <si>
    <t>MELURJIN 15 MG 10 TABLET</t>
  </si>
  <si>
    <t>MELURJIN 7,5 MG 10 TABLET</t>
  </si>
  <si>
    <t>ROMACOX FORT 15 MG 10 TABLET</t>
  </si>
  <si>
    <t>ZELOXIM FORT 15 MG 10 TABLET</t>
  </si>
  <si>
    <t>MEMANZAKS 10 MG 30 FILM TABLET</t>
  </si>
  <si>
    <t>ADEPIRON 250 MG/5 ML 100 ML SURUP</t>
  </si>
  <si>
    <t>ANDOLOR 1000 MG/2 ML IM/IV ENJEKSIYONLUK COZELTI</t>
  </si>
  <si>
    <t>NOVOPLAN 2 ML 1 GR 10 AMPUL</t>
  </si>
  <si>
    <t>ONPYRON 1 G/2 ML IM/IV ENJEKSIYON ICIN COZELTI ICEREN 10 AMPUL</t>
  </si>
  <si>
    <t>SEDORAL 1G/2 ML 10 AMPUL</t>
  </si>
  <si>
    <t>INSUFOR 500 MG 100 FILM TABLET</t>
  </si>
  <si>
    <t>MATOFIN 500 MG 100 XR TABLET</t>
  </si>
  <si>
    <t>MEDIKINET 10 MG 30 TABLET</t>
  </si>
  <si>
    <t>RITALINE 10 MG 30 TABLET</t>
  </si>
  <si>
    <t>ALFAMET 250 MG FILM KAPLI TABLET</t>
  </si>
  <si>
    <t>UTESEL 0,2 MG 1 ML 3 AMPUL</t>
  </si>
  <si>
    <t>PRECORT 16 MG 20 TABLET</t>
  </si>
  <si>
    <t>PREDNOL 16 MG 20 TABLET</t>
  </si>
  <si>
    <t>ECTOPIX %0,1 30 G POMAT</t>
  </si>
  <si>
    <t>DEPO-MEDROL 40 MG/ML ENJ. SUS. ICEREN 1 FLAKON</t>
  </si>
  <si>
    <t>METICURE 20 MG IM/IV ENJ. ICIN LIYOFILIZE TOZ ICEREN FLAKON (1 FLAKON VE 1 COZUCU AMPUL)</t>
  </si>
  <si>
    <t>METICURE 250 MG IM/IV ENJ. ICIN LIYOFILIZE TOZ ICEREN FLAKON (1 FLAKON VE 1 COZUCU AMPUL)</t>
  </si>
  <si>
    <t>METICURE 40 MG IM/IV ENJ. ICIN LIYOFILIZE TOZ ICEREN FLAKON (1 FLAKON VE 1 COZUCU AMPUL)</t>
  </si>
  <si>
    <t>PRECORT-LIYO 20 MG IM/IV ENJEKSIYON ICIN LIYOFILIZE TOZ ICEREN AMPUL</t>
  </si>
  <si>
    <t>PRECORT-LIYO 250 MG IM/IV ENJEKSIYON ICIN LIYOFILIZE TOZ ICEREN AMPUL</t>
  </si>
  <si>
    <t>PRECORT-LIYO 40 MG IM/IV ENJEKSIYON ICIN LIYOFILIZE TOZ ICEREN AMPUL</t>
  </si>
  <si>
    <t>PREDNOL-L 250 MG 1 AMPUL</t>
  </si>
  <si>
    <t>THYROMAZOL 5 MG 100 TABLET</t>
  </si>
  <si>
    <t>MIYOREL 20 TABLET</t>
  </si>
  <si>
    <t>ANTI-NAUSEA 10 MG/2 ML IM/IV ENJ. COZ. ICEREN 5 AMPUL</t>
  </si>
  <si>
    <t>PRIMSEL 10 MG/2 ML 5 AMPUL</t>
  </si>
  <si>
    <t>VOMEPRAM 10 MG/2 ML IM/IV ENJ. COZ. ICEREN 5 AMPUL</t>
  </si>
  <si>
    <t>BELOC ZOK 50 MG KONTROLLU SALIMLI 20 FILM TABLET</t>
  </si>
  <si>
    <t>BETABLOK SDK 100 MG KONTROLLU SALIMLI 20 FILM TABLET</t>
  </si>
  <si>
    <t>BETABLOK SDK 50 MG KONTROLLU SALIMLI 20 FILM TABLET</t>
  </si>
  <si>
    <t>BETABLOK SDK 50 MG KONTROLLU SALIMLI 30 FILM TABLET</t>
  </si>
  <si>
    <t>SANELOC 100 MG 20 DEGISTIRILMIS SALINIMLI TABLET</t>
  </si>
  <si>
    <t>SANELOC 200 MG 20 DEGISTIRILMIS SALINIMLI TABLET</t>
  </si>
  <si>
    <t>SANELOC 200 MG 30 DEGISTIRILMIS SALINIMLI TABLET</t>
  </si>
  <si>
    <t>SANELOC 50 MG 20 DEGISTIRILMIS SALINIMLI TABLET</t>
  </si>
  <si>
    <t>CARDOVOL 5 MG/5 ML IV ENJ. COZELTI ICEREN 10 AMPUL</t>
  </si>
  <si>
    <t>CARDOVOL 5 MG/5 ML IV ENJ. COZELTI ICEREN 5 AMPUL</t>
  </si>
  <si>
    <t>CARDOVOL 5 MG/5 ML IV ENJ. COZELTI ICEREN AMPUL</t>
  </si>
  <si>
    <t>LOPRESOR 100 MG 20 TABLET</t>
  </si>
  <si>
    <t>LOPRESOR-SR 200 MG 14 TABLET</t>
  </si>
  <si>
    <t>METLOC 5 MG/5 ML IV INFUZYON ICIN COZELTI ICEREN 1 AMPUL</t>
  </si>
  <si>
    <t>PROBLOK 100 MG 20 TABLET</t>
  </si>
  <si>
    <t>PROBLOK 50 MG 20 TABLET</t>
  </si>
  <si>
    <t>TARLUSAL 5 MG 12 TABLET</t>
  </si>
  <si>
    <t>BIOFLEKS METROSEL %0,5 INTRAVENOZ PERFUZYON SOL 100 ML SETLI</t>
  </si>
  <si>
    <t>FLAGYL %0,5 ENJ. 100 ML COZELTI (SETLI)</t>
  </si>
  <si>
    <t>FLAGYL %0,5 ENJ. 100 ML COZELTI (SETSIZ)</t>
  </si>
  <si>
    <t>LARONIUM %0,5 INFUZYON COZELTISI 100 ML (SETLI)</t>
  </si>
  <si>
    <t>LARONIUM %0,5 INFUZYON COZELTISI 100 ML (SETSIZ)</t>
  </si>
  <si>
    <t>NEOFLEKS %0,5 METRONIDAZOL I.V. ENJEKSIYONLUK COZELTI (100 ML, SETLI)</t>
  </si>
  <si>
    <t>NEOFLEKS %0,5 METRONIDAZOL I.V. ENJEKSIYONLUK COZELTI (100 ML, SETSIZ)</t>
  </si>
  <si>
    <t>NIDAZOL 50MG/5ML ORAL SUSPANSIYON</t>
  </si>
  <si>
    <t>NIDAZOL 200MG/5ML ORAL SUSPANSIYON</t>
  </si>
  <si>
    <t>TOLVON 10 MG 30 TABLET</t>
  </si>
  <si>
    <t>TOLVON 30 MG 14 TABLET</t>
  </si>
  <si>
    <t>DALIZOM 5 MG/5ML IM/IV REKTAL ENJ. COZELTI</t>
  </si>
  <si>
    <t>MIDAJECT 5 MG/5 ML IM/IV/REKTAL COZELTI ICEREN 5 AMPUL</t>
  </si>
  <si>
    <t>MIDOLAM 5 MG/1 ML IM/IV REKTAL COZELTI ICEREN 5 AMPUL</t>
  </si>
  <si>
    <t>SEDEVER 5 MG/5 ML IM/IV REKTAL ENJEKSIYON VE INFUZYON ICIN COZELTI ICEREN 5 AMPUL</t>
  </si>
  <si>
    <t>MIOL 100 MG 100 TABLET</t>
  </si>
  <si>
    <t>MIOL 25 MG 100 TABLET</t>
  </si>
  <si>
    <t>G01AF04</t>
  </si>
  <si>
    <t>miconazole</t>
  </si>
  <si>
    <t>NEOHES % 6 HES %0.9 SODYUM KLORUR IV INF. ICIN COZELTI (500 ML-SETSIZ)</t>
  </si>
  <si>
    <t>CYTOTEC 200 MCG 28 TABLET</t>
  </si>
  <si>
    <t>AURORIX 150 MG 30 FILM KAPLI TABLET</t>
  </si>
  <si>
    <t>K-MEXADER %0,1 30 G MERHEM</t>
  </si>
  <si>
    <t>MOMECON %0,1 LOSYON 30 ML</t>
  </si>
  <si>
    <t>MOMECON %0,1 POMAT 30 GR</t>
  </si>
  <si>
    <t>ELOCON %0,1 30 GR POMAD</t>
  </si>
  <si>
    <t>K-MEXADER %0,1 KREM (30G)</t>
  </si>
  <si>
    <t>MORFIN HIDROKLORUR 0,02 G 1 ML 5 AMPUL</t>
  </si>
  <si>
    <t>MORPHINE HCL 0,01 GR 10 AMPUL</t>
  </si>
  <si>
    <t>MORFIA CR 15 MG 20 FILM TABLET</t>
  </si>
  <si>
    <t>MORPHINE HCL 0,02 GR 5 AMPUL</t>
  </si>
  <si>
    <t>MORFOZID 500 MG 50 TABLET</t>
  </si>
  <si>
    <t>ELEVIT PRONATAL 30 FILM KAPLI TABLET</t>
  </si>
  <si>
    <t>BACTROBAN %2 15 GR KREM</t>
  </si>
  <si>
    <t>BACTROBAN %2 15 GR POMAD</t>
  </si>
  <si>
    <t>BALABAN %2 15 GR POMAD</t>
  </si>
  <si>
    <t>DEXTROCIN %2 15 G KREM</t>
  </si>
  <si>
    <t>DEXTROCIN %2 15 G POMAD</t>
  </si>
  <si>
    <t>APRALJIN FORTE 550 MG 10 FILM TABLET</t>
  </si>
  <si>
    <t>APRALJIN FORTE 550 MG 20 FILM TABLET</t>
  </si>
  <si>
    <t>APRANAX 275 MG 10 FILM KAPLI TABLET</t>
  </si>
  <si>
    <t>APRANAX 275 MG 20 FILM KAPLITABLET</t>
  </si>
  <si>
    <t>EXVILE 220 MG 20 FILM TABLET</t>
  </si>
  <si>
    <t>INAPROL FORT 500 MG 20 TABLET</t>
  </si>
  <si>
    <t>KAROKSEN FORT 550 MG 10 TABLET</t>
  </si>
  <si>
    <t>NAPROFF 275 MG 10 FILM TABLET</t>
  </si>
  <si>
    <t>NAPROFF 275 MG 20 FILM TABLET</t>
  </si>
  <si>
    <t>NAPROSYN CR 750 MG 10 TABLET</t>
  </si>
  <si>
    <t>NAPROSYN EC 250 MG 20 TABLET</t>
  </si>
  <si>
    <t>NEXPRO FORTE 550 MG 10 FILM TABLET</t>
  </si>
  <si>
    <t>NEXPRO FORTE 550 MG 20 FILM TABLET</t>
  </si>
  <si>
    <t>OPRAKS FORT 550 MG 10 FILM TABLET</t>
  </si>
  <si>
    <t>OPRAKS FORT 550 MG 20 FILM TABLET</t>
  </si>
  <si>
    <t>SYNAX 550 MG FORT 10 FILM TABLET</t>
  </si>
  <si>
    <t>SYNAX 550 MG FORT 20 FILM TABLET</t>
  </si>
  <si>
    <t>NEOFLEKS IZOPLEN S DENGELI ELEKTROLIT ICEREN INFUZYON ICIN COZELTI 500 ML SETLI</t>
  </si>
  <si>
    <t>NEOFLEKS IZOPLEN S DENGELI ELEKTROLIT ICEREN INFUZYON ICIN COZELTI 500 ML SETSIZ</t>
  </si>
  <si>
    <t>NEOFLEKS IZOPLEN-P %5 DEKSTROZLU DENGELI ELEKTROLIT ICEREN INFUZYON ICIN COZELTI 500 ML (SETLI)</t>
  </si>
  <si>
    <t>NEOFLEKS IZOPLEN-P %5 DEKSTROZLU DENGELI ELEKTROLIT ICEREN INFUZYON ICIN COZELTI 500 ML (SETSIZ)</t>
  </si>
  <si>
    <t>LAUNES 0,5 MG/ ML 6 AMPUL</t>
  </si>
  <si>
    <t>NETIRA 5 ML GOZ DAMLASI</t>
  </si>
  <si>
    <t>NIDICARD 10 MG 30 KAPSUL</t>
  </si>
  <si>
    <t>DIAFURYL 100 MG 12 KAPSUL</t>
  </si>
  <si>
    <t>DIAFURYL FORT 200 MG 16 KAPSUL</t>
  </si>
  <si>
    <t>ENFURYL 200MG/5ML SUSPANSIYON (60ML)</t>
  </si>
  <si>
    <t>YOMESAN 500 MG 4 TABLET</t>
  </si>
  <si>
    <t>M01AX17</t>
  </si>
  <si>
    <t>MOTIVAL  100 MG 15 TABLET</t>
  </si>
  <si>
    <t>NIMES 100 MG 15 TABLET</t>
  </si>
  <si>
    <t>ROMASULID %1 TOPIKAL JEL</t>
  </si>
  <si>
    <t>NIMOTOP 30 MG 30 TABLET</t>
  </si>
  <si>
    <t>MIKOSTATIN 100.000 IU/ML ORAL SUSPANSIYON (48 ML)</t>
  </si>
  <si>
    <t>PIYELOSEPTYL 25 MG/5 ML ORAL SUSPANSIYON, 100 ML</t>
  </si>
  <si>
    <t>FURADERM % 0,2 56 GR POMAD</t>
  </si>
  <si>
    <t>EXOCIN %0,3 5 ML STERIL OFTALMIK SOLUSYONU</t>
  </si>
  <si>
    <t>TARIVID 200 MG 10 TABLET</t>
  </si>
  <si>
    <t>ZARIDINEX %0,3 5 ML STERIL GOZ DAMLASI</t>
  </si>
  <si>
    <t>OXEZOLE %1 10 GR KREM</t>
  </si>
  <si>
    <t>RHINFANT %0,01 BURUN SPREYI</t>
  </si>
  <si>
    <t>RHINFANT %0,01 PEDIATRIK BURUN SPREYI, COZELTI</t>
  </si>
  <si>
    <t>RINIDIN %0.025 PEDIATRIK 10 ML DAMLA</t>
  </si>
  <si>
    <t>RINIDIN %0.05 DOZAJLI SPREY</t>
  </si>
  <si>
    <t>POSTUITRIN FORT 5 IU ENJEKSIYONLUK COZELTI (3 AMPUL)</t>
  </si>
  <si>
    <t>SYNPITAN FORTE 5 I.U./ML I.M/I.V ENJEKSIYONLUK COZELTI ICEREN AMPUL (3 AMPUL)</t>
  </si>
  <si>
    <t>DEMEPRAZOL 20 MG 14 KAPSUL</t>
  </si>
  <si>
    <t>BITAZOL 500 MG/3 ML INFUZYONLUK COZELTI (1 AMPUL)</t>
  </si>
  <si>
    <t>BITERAL 500 MG 3 VAJINAL TABLET</t>
  </si>
  <si>
    <t>ORNIJECT 500 MG/3 ML IV INF. ICIN COZ. ICEREN AMPUL</t>
  </si>
  <si>
    <t>STOKLARI BITENE KADAR LISTEDE KALACAK -EKK KARARINA ISTINADEN VERILEN DSF ARTISLARI GRF'YE YANSITILMISTIR 3 OCAK 2017 TARIHLI FIYAT DEGERLENDIRME KOMISYONU KARARINA GORE DONEMSEL AVRO DEĞERİ 2,3421 TL OLARAK GUNCELLENMISTIR. KAYNAK FIYATA BAGLI DSF ARTISI. 14 SUBAT 2018 TARIHLI FIYAT DEGERLENDIRME KOMISYONU KARARINA GORE AVRO DEGERI 2,6934 TL OLARAK GUNCELLENMISTIR.  URUN ISIM DEGISIKLIGI. 2019 AVRO DEGERI GUNCELLEMEDEN ONCE KALDIRILMAK UZERE BAKANLAR KURULU KARARI GEREGI %2,5 DSF ARTISI VERILMISTIR.</t>
  </si>
  <si>
    <t>EKSPAZ 40 MG 30 TABLET</t>
  </si>
  <si>
    <t>SPASMOMEN 40 MG FILM KAPLI TABLET (30 TABLET)</t>
  </si>
  <si>
    <t>SPAZMODIN 40 MG 30 FILM TABLET</t>
  </si>
  <si>
    <t>PANLIPAZ 170 MG/80 MG ENTERIK KAPLI 20 FILM TABLET</t>
  </si>
  <si>
    <t>A-PER SURUP 120 MG 150 ML</t>
  </si>
  <si>
    <t>MINAMOL 120 MG/5 ML ORAL SUSPANSIYON 150 ML</t>
  </si>
  <si>
    <t>MINAMOL 500 MG 20 TABLET</t>
  </si>
  <si>
    <t>MINAMOL PLUS 250 MG/5 ML ORAL SUSPANSIYON 150 ML</t>
  </si>
  <si>
    <t>MULTIFLEX PARASEL 10 MG/ML IV INFUZYON ICIN COZELTI (100 ML)</t>
  </si>
  <si>
    <t>PANADOL ACTIFAST 500 MG 20 FILM TABLET</t>
  </si>
  <si>
    <t>PARANOX 120 MG/5 ML PEDIYATRIK SURUP 150 ML</t>
  </si>
  <si>
    <t>PAROL 10 MG/ML INFUZYON ICIN COZELTI ICEREN 1 FLAKON</t>
  </si>
  <si>
    <t>PAROL 120 MG/5 ML 150 ML ORAL SUSPANSIYON</t>
  </si>
  <si>
    <t>PAROL 250 MG/5 ML 150 ML PLUS SUSPANSIYON</t>
  </si>
  <si>
    <t>PARTEMOL 1 G/100 ML INFUZYON ICIN COZELTI ICEREN 1 FLAKON</t>
  </si>
  <si>
    <t>PIROFEN 500 MG 20 TABLET</t>
  </si>
  <si>
    <t>TAMOL 500 MG 20 TABLET</t>
  </si>
  <si>
    <t>VOLPAN 500 MG 20 TABLET</t>
  </si>
  <si>
    <t>PIROFEN 200 MG/15 MG SUPOZITUAR (10 SUPOZITUVAR)</t>
  </si>
  <si>
    <t>PEDITUS 100 ML SURUP</t>
  </si>
  <si>
    <t>SPAZMOTEK PLUS FILM KAPLI 20 TABLET</t>
  </si>
  <si>
    <t>10+500</t>
  </si>
  <si>
    <t>GRIPIN 1 KASE</t>
  </si>
  <si>
    <t>PANADOL  EXTRA 500 MG 24 FILM TABLET</t>
  </si>
  <si>
    <t>500+65</t>
  </si>
  <si>
    <t>REMIDON 500 MG/ 65 MG TABLET (20 TABLET)</t>
  </si>
  <si>
    <t>TERMALGINE PLUS 500 MG 20 TABLET</t>
  </si>
  <si>
    <t>GERALGINE-K 20 TABLET</t>
  </si>
  <si>
    <t>GERALGINE-K 500/30/10 MG 20 TABLET</t>
  </si>
  <si>
    <t>PANALGINE 300 MG 20 TABLET</t>
  </si>
  <si>
    <t>THERAFLU FORTE 20 FILM TABLET</t>
  </si>
  <si>
    <t>02 ARALIK 2013 TARIHINDE TOPLANAN FIYAT DEGERLENDIRME KOMISYONU KARARLARINA GORE FIYAT ARTISI</t>
  </si>
  <si>
    <t>OLEDRO 30 TABLET</t>
  </si>
  <si>
    <t>PAROL HOT PEDIATRIK 12 POSET GRANUL</t>
  </si>
  <si>
    <t>GRIPORT 20 FILM KAPLI TABLET</t>
  </si>
  <si>
    <t>DORSILON 200 MG 20 TABLET</t>
  </si>
  <si>
    <t>PANALGINE 30 TABLET</t>
  </si>
  <si>
    <t>A-FERIN HOT 10 POSET</t>
  </si>
  <si>
    <t>POLIFLEKS %50 DEKSTROZ SUDAKI SOLUSYONU 100 ML(PVC TORBA)SETLI</t>
  </si>
  <si>
    <t>POLIFLEKS %50 DEKSTROZ SUDAKI SOLUSYONU 500 ML(PVC TORBA)SETLI</t>
  </si>
  <si>
    <t>POLIFLEKS %50 DEKSTROZ SUDAKI SOLUSYONU 500 ML(PVC TORBA)SETSIZ</t>
  </si>
  <si>
    <t>POLIFLEKS LAKTATLI RINGER SOLUSYONU 500 ML (PVC TORBA) SETLI</t>
  </si>
  <si>
    <t>POLIFLEKS LAKTATLI RINGER SOLUSYONU 500 ML (PVC TORBA) SETSIZ</t>
  </si>
  <si>
    <t>DEPOSILIN 1.200.000 IU ENJEKSIYONLUK COZELTI HAZIRLAMAK ICIN TOZ (1 FLAKON)</t>
  </si>
  <si>
    <t>DEPOSILIN 2.400.000 IU ENJEKSIYONLUK COZELTI HAZIRLAMAK ICIN TOZ (1 FLAKON)</t>
  </si>
  <si>
    <t>DEPOSILIN 600.000/300.000/300.000 IU ENJEKSIYONLUK COZELTI HAZIRLAMAK ICIN TOZ (1 FLAKON)</t>
  </si>
  <si>
    <t>PENTOX SR 400 MG 20 KAPSUL</t>
  </si>
  <si>
    <t>VASOPLAN 100 MG 5 AMPUL</t>
  </si>
  <si>
    <t>KWELLADA % 1 120 ML SAMPUAN</t>
  </si>
  <si>
    <t>METRIN %5 DERI KREMI</t>
  </si>
  <si>
    <t>LUMINAL 10 TABLET</t>
  </si>
  <si>
    <t>MYDFRIN 5 ML OFT.SOL.</t>
  </si>
  <si>
    <t>NOSTIL 75 MG/60 MG/35 MG BURUN SPREYI, COZELTI (15 ML)</t>
  </si>
  <si>
    <t>VISKEN 5 MG 30 TABLET</t>
  </si>
  <si>
    <t>NOOTROVER 1G/5 ML INFUZYONLUK COZELTI ICEREN 12 AMPUL</t>
  </si>
  <si>
    <t>NOTROSERB 1 GR IM/IV ENJEKSIYONLUK COZELTI ICEREN AMPUL (12 AMPUL)</t>
  </si>
  <si>
    <t>OPEMIN 800 MG 30 FILM TABLET</t>
  </si>
  <si>
    <t>FELDEN % 0,5 50 GR JEL</t>
  </si>
  <si>
    <t>M01AC01</t>
  </si>
  <si>
    <t>FELDEN FLASH 20 MG 10 TABLET</t>
  </si>
  <si>
    <t>CYCLADOL 20 MG 10 TABLET</t>
  </si>
  <si>
    <t>LUBTANE %0,4 + %0,3 LUBRIKANT GOZ DAMLASI, COZELTI (10 ML)</t>
  </si>
  <si>
    <t>TERRAMYCIN 14,2 GR POMAD</t>
  </si>
  <si>
    <t>SICCAPROTECT 10 ML GOZ DAMLASI</t>
  </si>
  <si>
    <t>NOVAQUA %1,4 + %0,6 TEK DOZLUK GOZ DAMLASI, COZELTI (30 FLAKON)</t>
  </si>
  <si>
    <t>REFRESH TEK DOZLUK GOZ DAMLASI 30 FLAKON</t>
  </si>
  <si>
    <t>JODID 100 MCG 50 TABLET</t>
  </si>
  <si>
    <t>LAURUS %7,5 POTASYUM KLORUR ENJEKSIYONLUK COZELTI 10 AMPUL</t>
  </si>
  <si>
    <t>POTAS.KL %22.5 10 ML 10 AMPUL</t>
  </si>
  <si>
    <t>POTASYUM KLORUR BIOFARMA %7.5 10 ML 10 AMPUL</t>
  </si>
  <si>
    <t>POTASYUM KLORUR ONFARMA %7,5 10 ML 10 AMPUL</t>
  </si>
  <si>
    <t>PRAVACHOL 10 MG 20 TABLET</t>
  </si>
  <si>
    <t>PREDNOL % 0,125 30 GR KREM</t>
  </si>
  <si>
    <t>PREDNOL % 0,125 30 GR POMAD</t>
  </si>
  <si>
    <t>PREDNOL-A 30 GR KREM</t>
  </si>
  <si>
    <t>PREDNOL-A 30 GR POMAD</t>
  </si>
  <si>
    <t>DERMATOP 2,5 MG 30 GR KREM</t>
  </si>
  <si>
    <t>DERMATOP 2,5 MG 30 GR MERHEM</t>
  </si>
  <si>
    <t>DELTACORTRIL 5 MG 20 TABLET</t>
  </si>
  <si>
    <t>PRECORT %0,125 KREM 30 GR</t>
  </si>
  <si>
    <t>PREDNI-POS %1 10 ML OFTALMIK SUSPANSIYON</t>
  </si>
  <si>
    <t>OTIMISIN 10 ML DAMLA</t>
  </si>
  <si>
    <t>BEGOLIN PLUS 75 MG/1 MG 14 FILM TABLET</t>
  </si>
  <si>
    <t>75+1</t>
  </si>
  <si>
    <t>TRIVASTAL 50 MG RETARD 30 TABLET</t>
  </si>
  <si>
    <t>PRILAM DR 10 MG/ 10 MG DEGISTIRILMIS SALIMLI 30 TABLET</t>
  </si>
  <si>
    <t>PRICAIN %2 ENJEKSIYONLUK COZ. ICEREN FLAKON</t>
  </si>
  <si>
    <t>PRICALEST %2 ENJEKSIYONLUK COZELTI ICEREN 1 FLAKON</t>
  </si>
  <si>
    <t>PROGYNEX % 1 80 GR JEL</t>
  </si>
  <si>
    <t>DIDERAL 40 MG 50 TABLET</t>
  </si>
  <si>
    <t>PROTAMIN ICN 5000 IU/5 ML IV KULLANIM ICIN ENJEKSIYONLUK SOLUSYON ICEREN AMPUL</t>
  </si>
  <si>
    <t>PAMINTU 10 MG/ML ENJEKSIYONLUK COZELTI ICEREN FLAKON ( 5 ML,1 FLAKON)</t>
  </si>
  <si>
    <t>PROMIN 5000IU/5ML I.V ENJEKSIYONLUK COZELTI ICEREN 1 AMPUL</t>
  </si>
  <si>
    <t>FORTIMEL ENERGY MULTI FIBRE CILEK AROMALI</t>
  </si>
  <si>
    <t>FORTIMEL ENERGY MULTI FIBRE VANILYA AROMALI</t>
  </si>
  <si>
    <t>CUBITAN CIKOLATA AROMALI 200 ML</t>
  </si>
  <si>
    <t>CUBITAN CILEK AROMALI 200 ML</t>
  </si>
  <si>
    <t>CUBITAN VANILYA AROMALI 200 ML</t>
  </si>
  <si>
    <t>EKSOFED 60 MG 30 TABLET</t>
  </si>
  <si>
    <t>RINOGEST SR 120 MG 10 MIK.PELLET KAPSUL</t>
  </si>
  <si>
    <t>EKSOFED EKSPEKTORAN 150 ML SURUP</t>
  </si>
  <si>
    <t>KONTIL 250 MG 6 TABLET</t>
  </si>
  <si>
    <t>2,5+12,5</t>
  </si>
  <si>
    <t>DELIX PLUS 2,5 MG 28 TABLET</t>
  </si>
  <si>
    <t>RAGASIT 50 MG/2 ML IM/IV INFUZYON ICIN COZELTI ICEREN 10 AMPUL</t>
  </si>
  <si>
    <t>RANIJECT 50 MG/2 ML IM/IV 5 AMPUL</t>
  </si>
  <si>
    <t>RANITINE 150 MG 60 FILM TABLET</t>
  </si>
  <si>
    <t>ULCURAN 25 MG/ML 2MLX10 AMPUL</t>
  </si>
  <si>
    <t>NOVONORM 0,5 MG 90 TABLET</t>
  </si>
  <si>
    <t>VITAMIN A-POS 250 IU 5 GR GOZ MERHEMI</t>
  </si>
  <si>
    <t>RIFETEM 250MG+10MG/3ML ENJEKSIYONLUK COZELTI (1 AMPUL)</t>
  </si>
  <si>
    <t>RIFOCIN 250 MG /3 ML 1 AMPUL</t>
  </si>
  <si>
    <t>RIFCAP 150 MG 16 KAPSUL</t>
  </si>
  <si>
    <t>RIFCAP 300 MG 16 KAPSUL</t>
  </si>
  <si>
    <t>NODIREP 1 MG 20 FILM KAPLI TABLET</t>
  </si>
  <si>
    <t>RICUS 1 MG 20 FILM TABLET</t>
  </si>
  <si>
    <t>PREPAR 10 MG 20 TABLET</t>
  </si>
  <si>
    <t>MYOCRON 50 MG/5 ML IV ENJEKSIYONLUK COZELTI ICEREN 1 FLAKON</t>
  </si>
  <si>
    <t>RECBUTIN %5.8+%0.5 REKTAL KREM</t>
  </si>
  <si>
    <t>CECLOR 125 MG/5 ML ORAL SUSPANSIYON ICIN GRANUL</t>
  </si>
  <si>
    <t>CECLOR 250 MG/5 ML ORAL SUSPANSIYON ICIN GRANUL</t>
  </si>
  <si>
    <t>SANOCEF 125 MG/5 ML ORAL SUSPANSIYON ICIN KURU TOZ 100 ML</t>
  </si>
  <si>
    <t>SANOCEF 250MG/5ML ORAL SUSPANSIYON ICIN KURU TOZ 100 ML</t>
  </si>
  <si>
    <t>SANOCEF 375 MG 10 MR FILM TABLET</t>
  </si>
  <si>
    <t>MAKSIPOR  5 ML ORAL 250 MG 100 ML SUSPANSIYON</t>
  </si>
  <si>
    <t>SEF 5 ML 250 MG 80 ML SUSPANSIYON</t>
  </si>
  <si>
    <t>IESPOR 250 MG IM ENJEKSIYONLUK COZELTI TOZU (1 AMPUL)</t>
  </si>
  <si>
    <t>IESPOR 250 MG IM/IV ENJEKSIYONLUK COZELTI TOZU (1 AMPUL)</t>
  </si>
  <si>
    <t>MAKSIPORIN 500 MG IM ENJ. TOZ ICEREN 1 FLAKON</t>
  </si>
  <si>
    <t>MAKSIPORIN 500 MG IM/IV ENJ. TOZ ICEREN 1 FLAKON</t>
  </si>
  <si>
    <t>MAKSIPORIN IV/IM 1 GR 1 FLAKON</t>
  </si>
  <si>
    <t>AVIPIM 0,5 GR IM/IV ENJEKTABL TOZ ICEREN 1 FLAKON</t>
  </si>
  <si>
    <t>EKIPIM 0,5 GR IM/IV ENJEKTABL TOZ ICEREN 1 FLAKON</t>
  </si>
  <si>
    <t>ROXIPIME 0,5 GR IM/IV ENJEKTABL TOZ ICEREN 1 FLAKON</t>
  </si>
  <si>
    <t>CEFOBID 1 GR 1 FLAKON</t>
  </si>
  <si>
    <t>BETAKSIM 1 GR 1 AMPUL</t>
  </si>
  <si>
    <t>BETAKSIM 500 MG 1 AMPUL</t>
  </si>
  <si>
    <t>EQITAX 0,5 GR IM/IV ENJ.TOZ ICEREN 1 FLAKON</t>
  </si>
  <si>
    <t>SEFAGEN 1 G I.M. ENJEKSIYON ICIN TOZ ICEREN 1 FLAKON</t>
  </si>
  <si>
    <t>IESETUM 0,5 G IM/IV ENJEKSIYONLUK COZELTI TOZU (1 FLAKON)</t>
  </si>
  <si>
    <t>IESETUM 1G IV/IM ENJEKSIYONLUK COZELTI TOZU (1 FLAKON)</t>
  </si>
  <si>
    <t>ZIDIM 0,5 GR 1 FLAKON</t>
  </si>
  <si>
    <t>ZIDIM 1 GR 1 FLAKON</t>
  </si>
  <si>
    <t>CEFRIDEM 1 GR I.M. ENJEKSIYON ICIN TOZ ICEREN FLAKON</t>
  </si>
  <si>
    <t>EQICEFT- IM 1000 MG 1 FLAKON</t>
  </si>
  <si>
    <t>EQICEFT- IV 1000 MG 1 FLAKON</t>
  </si>
  <si>
    <t>UNACEFIN 0,5 GR IM ENJ. TOZ ICEREN FLAKON</t>
  </si>
  <si>
    <t>UNACEFIN IM 1 GR 1 FLAKON</t>
  </si>
  <si>
    <t>UNACEFIN IV 1 GR 1 FLAKON</t>
  </si>
  <si>
    <t>CEFAKS 250 MG 10 FILM TABLET</t>
  </si>
  <si>
    <t>POWERCEF 250 MG 10 FILM KAPLI TABLET</t>
  </si>
  <si>
    <t>AVIFUR 250 MG IM/IV ENJEKSIYON ICIN TOZ ICEREN FLAKON</t>
  </si>
  <si>
    <t>AVIFUR 750 MG IM/IV ENJEKSIYON ICIN TOZ ICEREN FLAKON</t>
  </si>
  <si>
    <t>CEFROX 250 MG IM/IV ENJEKSIYON ICIN TOZ ICEREN FLAKON</t>
  </si>
  <si>
    <t>CEFROX 750 MG IM ENJEKSIYON ICIN TOZ ICEREN FLAKON</t>
  </si>
  <si>
    <t>CEFROX 750 MG IM/IV ENJEKSIYON ICIN TOZ ICEREN FLAKON</t>
  </si>
  <si>
    <t>CEFTOP 750 MG IM ENJEKSIYONLUK COZELTI ICIN TOZ ICEREN 1 FLAKON</t>
  </si>
  <si>
    <t>CEFTOP 750 MG IM/IV ENJEKSIYONLUK COZELTI ICIN TOZ ICEREN FLAKON</t>
  </si>
  <si>
    <t>CEFUROL 1500 MG IV ENJEKSIYONLUK COZELTI TOZU (1 FLAKON+15 ML COZUCU AMPUL)</t>
  </si>
  <si>
    <t>CEFUROL 250 MG IM ENJEKSIYONLUK COZELTI TOZU</t>
  </si>
  <si>
    <t>CEFUROL 250 MG IM/IV ENJEKSIYONLUK COZELTI TOZU (1 FLAKON+2 ML COZUCU AMPUL)</t>
  </si>
  <si>
    <t>CEFUROL 750 MG IM ENJEKSIYONLUK COZELTI TOZU (1 FLAKON 1 AMPUL)</t>
  </si>
  <si>
    <t>CEFUROL 750 MG IM/IV ENJEKSIYONLUK COZELTI TOZU (1 FLAKON+6 ML COZUCU AMPUL)</t>
  </si>
  <si>
    <t>SEFFUR 250 MG IM ENJEKSIYONLUK TOZ ICEREN FLAKON</t>
  </si>
  <si>
    <t>SEFFUR 250 MG/IV ENJEKSIYONLUK TOZ ICEREN FLAKON</t>
  </si>
  <si>
    <t>SEFFUR 750 MG IM ENJEKSIYONLUK TOZ ICEREN FLAKON</t>
  </si>
  <si>
    <t>SEFFUR 750 MG/IV ENJEKSIYONLUK TOZ ICEREN FLAKON</t>
  </si>
  <si>
    <t>SECNIDOX 500 MG 4 FILM TABLET</t>
  </si>
  <si>
    <t xml:space="preserve">SENNOSID B </t>
  </si>
  <si>
    <t>CETRYN 10 MG 20 FILM TABLET</t>
  </si>
  <si>
    <t>CETRYN 200 ML SURUP</t>
  </si>
  <si>
    <t>HITRIZIN 10 MG 20 FILM TABLET</t>
  </si>
  <si>
    <t>HITRIZIN 1 MG/ML SURUP (150 ML)</t>
  </si>
  <si>
    <t>RESSITAL 10 MG 10 FILM TABLET</t>
  </si>
  <si>
    <t>ROLINOZ 10 MG 10 FILM TABLET</t>
  </si>
  <si>
    <t>ROLINOZ 10 MG 20 FILM TABLET</t>
  </si>
  <si>
    <t>ROLINOZ 10 MG/ML ORAL DAMLA</t>
  </si>
  <si>
    <t>METSIL 66,6 MG 30 ML DAMLA</t>
  </si>
  <si>
    <t>CILOXAN %0.3 5 ML GOZ DAMLASI</t>
  </si>
  <si>
    <t>CILOXAN %0.3 STERIL GOZ DAMLASI (5 ML)</t>
  </si>
  <si>
    <t>CILOXAN 3,5 GR OFTALMIK POMAD</t>
  </si>
  <si>
    <t>CIPRONATIN 250 MG 14 TABLET</t>
  </si>
  <si>
    <t>CIPRONATIN 500 MG 14 TABLET</t>
  </si>
  <si>
    <t>FLOXIMED %0.3 5 ML GOZ DAMLASI</t>
  </si>
  <si>
    <t>ROXIN 500 MG FILM KAPLI TABLET</t>
  </si>
  <si>
    <t>SIPLONE 500 MG 14 FILM TABLET</t>
  </si>
  <si>
    <t>DIANE-35 21 DRAJE</t>
  </si>
  <si>
    <t>GYNELLE 21 DRAJE</t>
  </si>
  <si>
    <t>COBALEX 1000 MCG/1 ML IM 5 AMPUL</t>
  </si>
  <si>
    <t>MONOVIT B12 1000 MCG/1 ML IM 5 AMPUL</t>
  </si>
  <si>
    <t>TEB VITAMIN B12 1000 MCG/ML IM ENJEKSIYON COZELTI ICEREN AMPUL</t>
  </si>
  <si>
    <t>NOVAGENIX BIO</t>
  </si>
  <si>
    <t>VI-PLEX B12 1000 MCG 1 MLX5 AMPUL</t>
  </si>
  <si>
    <t>VITAKOBAL 1000 MCG/1 ML IM ENJ. COZELTI</t>
  </si>
  <si>
    <t>GAVISCON ADVANCE 200 ML ORAL SUSPANSIYON</t>
  </si>
  <si>
    <t>GASVIN DUO 500 MG + 213 MG + 325 MG/10 ML ORAL SUSPANSIYON (200 ML)</t>
  </si>
  <si>
    <t>GAVISCON DOUBLE ACTION ORAL SUSPANSIYON 200 ML</t>
  </si>
  <si>
    <t>MOLAR SODYUM BIKAR. 10 ML 10 AMPUL</t>
  </si>
  <si>
    <t>SODYUM BIC.MOL.%8.4 10 ML 10 AMPUL</t>
  </si>
  <si>
    <t>SODYUM BIKAR. %8,4 INFUZYON ICIN COZELTI ICEREN 10 AMPUL</t>
  </si>
  <si>
    <t>A01AA01</t>
  </si>
  <si>
    <t>sodium fluoride</t>
  </si>
  <si>
    <t>DENTIFLOUR 0,25 MG 100 TABLET</t>
  </si>
  <si>
    <t>FUCIDIN %2 MERHEM</t>
  </si>
  <si>
    <t>FUCITEC %2 20 GR POMAD</t>
  </si>
  <si>
    <t>FUSIX DERMA % 2 MERHEM (20 G)</t>
  </si>
  <si>
    <t>REFRESH TEARS LUBRICANT 15 ML GOZ DAMLASI</t>
  </si>
  <si>
    <t>%0,9 IZOTONIK 1000 ML SOLUSYON(SETLI)</t>
  </si>
  <si>
    <t>%0,9 IZOTONIK SODYUM KLORUR 250 ML SOLUSYON(SETLI)</t>
  </si>
  <si>
    <t>%0,9 IZOTONIK SODYUM KLORUR 250 ML SOLUSYON(SETSIZ)</t>
  </si>
  <si>
    <t>%0,9 IZOTONIK SODYUM KLORUR COZELTISI 1000 ML BFS (SETSIZ)</t>
  </si>
  <si>
    <t>%0,9 IZOTONIK SODYUM KLORUR COZELTISI 500 ML BFS (SETSIZ)</t>
  </si>
  <si>
    <t>%0,9 IZOTONIK SODYUM KLORUR COZELTISI BFS 100 ML (SETSIZ)</t>
  </si>
  <si>
    <t>B05CB01</t>
  </si>
  <si>
    <t>%3 SODYUM KLORUR COZELTISI 250 ML (SETLI-MEDIFLEKS)</t>
  </si>
  <si>
    <t>%3 SODYUM KLORUR COZELTISI 250 ML (SETSIZ-MEDIFLEKS)</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</si>
  <si>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</si>
  <si>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</si>
  <si>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</si>
  <si>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</si>
  <si>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</si>
  <si>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</si>
  <si>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NACL 1000 ML SOLUSYON(PVC TORBA) SETSIZ</t>
  </si>
  <si>
    <t>BIOFLEKS %3 HIPERTONIK SODYUM KLORUR SOL 150 ML(PVC TORBA) SETLI</t>
  </si>
  <si>
    <t>BIOFLEKS %3 HIPERTONIK SODYUM KLORUR SOL 150 ML(PVC TORBA) SETSIZ</t>
  </si>
  <si>
    <t>IZOTONIK SODYUM KLORUR BIOSEL SOL %0,9 1000 ML SETLI SISE</t>
  </si>
  <si>
    <t>IZOTONIK SODYUM KLORUR COZELTISI 100 ML (MEDIFLEKS SETSIZ)</t>
  </si>
  <si>
    <t>IZOTONIK SODYUM KLORUR COZELTISI 100 ML (SETLI)</t>
  </si>
  <si>
    <t>IZOTONIK SODYUM KLORUR COZELTISI 1000 ML (MEDIFLEKS SETLI)</t>
  </si>
  <si>
    <t>IZOTONIK SODYUM KLORUR COZELTISI 1000 ML (MEDIFLEKS SETSIZ)</t>
  </si>
  <si>
    <t>IZOTONIK SODYUM KLORUR COZELTISI 1000 ML (SETLI)</t>
  </si>
  <si>
    <t>IZOTONIK SODYUM KLORUR COZELTISI 1000 ML (SETSIZ)</t>
  </si>
  <si>
    <t>IZOTONIK SODYUM KLORUR COZELTISI 150 ML (MEDIFLEKS SETLI)</t>
  </si>
  <si>
    <t>IZOTONIK SODYUM KLORUR COZELTISI 150 ML (SETSIZ)</t>
  </si>
  <si>
    <t>IZOTONIK SODYUM KLORUR COZELTISI 250 ML (MEDIFLEKS SETSIZ)</t>
  </si>
  <si>
    <t>IZOTONIK SODYUM KLORUR COZELTISI 250 ML (SETLI)</t>
  </si>
  <si>
    <t>IZOTONIK SODYUM KLORUR COZELTISI 50 ML (MEDIFLEKS SETSIZ)</t>
  </si>
  <si>
    <t>IZOTONIK SODYUM KLORUR COZELTISI 50 ML (SETLI)</t>
  </si>
  <si>
    <t>IZOTONIK SODYUM KLORUR COZELTISI 500 ML (MEDIFLEKS SETSIZ)</t>
  </si>
  <si>
    <t>IZOTONIK SODYUM KLORUR COZELTISI 500 ML (SETLI)</t>
  </si>
  <si>
    <t>IZOTONIK SODYUM KLORUR COZELTISI 500 ML (SETSIZ)</t>
  </si>
  <si>
    <t>IZOTONIK SODYUM KLORUR IRIGASYON COZELTESI 1000 ML (SETSIZ PLASTIK SISE)</t>
  </si>
  <si>
    <t>IZOTONIK SODYUM KLORUR IRIGASYON COZELTESI 500 ML (SETSIZ PLASTIK SISE)</t>
  </si>
  <si>
    <t>IZOTONIK SODYUM KLORUR IRIGASYON COZELTISI 3000 ML (SETLI)</t>
  </si>
  <si>
    <t>IZOTONIK SODYUM KLORUR IRIGASYON COZELTISI 3000 ML (SETSIZ)</t>
  </si>
  <si>
    <t>LAFLEKS % 3HIPERTONIK SODYUM KLORUR COZELTISI 1000 ML SETSIZ</t>
  </si>
  <si>
    <t>LAFLEKS %3 HIPERTONIK SODYUM KLORUR COZELTISI 1000 ML(SETLI)</t>
  </si>
  <si>
    <t>LAFLEKS %3 HIPERTONIK SODYUM KLORUR COZELTISI 150 ML (SETLI)</t>
  </si>
  <si>
    <t>LAFLEKS %3 HIPERTONIK SODYUM KLORUR COZELTISI 150 ML (SETSIZ)</t>
  </si>
  <si>
    <t>LAFLEKS %3 HIPERTONIK SODYUM KLORUR COZELTISI 250 ML SETLI</t>
  </si>
  <si>
    <t>LAFLEKS %3 HIPERTONIK SODYUM KLORUR COZELTISI 250 ML SETSIZ</t>
  </si>
  <si>
    <t>LAFLEKS %3 HIPERTONIK SODYUM KLORUR COZELTISI 500 ML SETLI</t>
  </si>
  <si>
    <t>LAFLEKS %3 HIPERTONIK SODYUM KLORUR COZELTISI 500 ML SETSIZ</t>
  </si>
  <si>
    <t>LAFLEKS IZOTONIK SODYUM KLORUR SOLUSYONU 100 ML (SETLI)</t>
  </si>
  <si>
    <t>LAFLEKS IZOTONIK SODYUM KLORUR SOLUSYONU 100 ML (SETSIZ)</t>
  </si>
  <si>
    <t>LAFLEKS IZOTONIK SODYUM KLORUR SOLUSYONU 1000 ML (SETLI)</t>
  </si>
  <si>
    <t>LAFLEKS IZOTONIK SODYUM KLORUR SOLUSYONU 1000 ML (SETSIZ)</t>
  </si>
  <si>
    <t>LAFLEKS IZOTONIK SODYUM KLORUR SOLUSYONU 150 ML (SETLI)</t>
  </si>
  <si>
    <t>LAFLEKS IZOTONIK SODYUM KLORUR SOLUSYONU 150 ML (SETSIZ)</t>
  </si>
  <si>
    <t>LAFLEKS IZOTONIK SODYUM KLORUR SOLUSYONU 250 ML (SETLI)</t>
  </si>
  <si>
    <t>LAFLEKS IZOTONIK SODYUM KLORUR SOLUSYONU 250 ML (SETSIZ)</t>
  </si>
  <si>
    <t>LAFLEKS IZOTONIK SODYUM KLORUR SOLUSYONU 500 ML (SETLI)</t>
  </si>
  <si>
    <t>LAFLEKS IZOTONIK SODYUM KLORUR SOLUSYONU 500 ML (SETSIZ)</t>
  </si>
  <si>
    <t>LAURUS %0,9 IZOTONIK SODYUM KLORUR COZELTISI ICEREN 10 AMPUL</t>
  </si>
  <si>
    <t>NEOFLEKS %0,9 IZOTONIK SODYUM KLORUR SUDAKI COZELTISI 100 ML (PP SISE-SETSIZ)</t>
  </si>
  <si>
    <t>NEOFLEKS %0,9 IZOTONIK SODYUM KLORUR SUDAKI COZELTISI 100 ML PP TORBA SETLI</t>
  </si>
  <si>
    <t>NEOFLEKS %0,9 IZOTONIK SODYUM KLORUR SUDAKI COZELTISI 100 ML PP TORBA SETSIZ</t>
  </si>
  <si>
    <t>NEOFLEKS %0,9 IZOTONIK SODYUM KLORUR SUDAKI COZELTISI 1000 ML (PP SISE-SETSIZ)</t>
  </si>
  <si>
    <t>NEOFLEKS %0,9 IZOTONIK SODYUM KLORUR SUDAKI COZELTISI 150 ML (PP SISE-SETSIZ)</t>
  </si>
  <si>
    <t>NEOFLEKS %0,9 IZOTONIK SODYUM KLORUR SUDAKI COZELTISI 150 ML PP TORBA SETLI</t>
  </si>
  <si>
    <t>NEOFLEKS %0,9 IZOTONIK SODYUM KLORUR SUDAKI COZELTISI 150 ML PP TORBA SETSIZ</t>
  </si>
  <si>
    <t>NEOFLEKS %0,9 IZOTONIK SODYUM KLORUR SUDAKI COZELTISI 250 ML (PP SISE-SETSIZ)</t>
  </si>
  <si>
    <t>NEOFLEKS %0,9 IZOTONIK SODYUM KLORUR SUDAKI COZELTISI 250 ML PP TORBA SETLI</t>
  </si>
  <si>
    <t>NEOFLEKS %0,9 IZOTONIK SODYUM KLORUR SUDAKI COZELTISI 50 ML (PP SISE-SETSIZ)</t>
  </si>
  <si>
    <t>NEOFLEKS %0,9 IZOTONIK SODYUM KLORUR SUDAKI COZELTISI 500 ML (PP SISE-SETSIZ)</t>
  </si>
  <si>
    <t>NEOFLEKS %0,9 IZOTONIK SODYUM KLORUR SUDAKI COZELTISI PP-TORBA 500 ML(SETLI)</t>
  </si>
  <si>
    <t>NEOFLEKS %0,9 IZOTONIK SODYUM KLORUR SUDAKI COZELTISI PP-TORBA1000 ML(SETLI)</t>
  </si>
  <si>
    <t>NEOFLEKS %0,9 IZOTONIK SODYUM KLORUR SUDAKI COZELTISI PP-TORBA1000 ML(SETSIZ)</t>
  </si>
  <si>
    <t>NEOFLEKS %0,9 IZOTONIK SODYUM KLORUR SUDAKI COZELTISI PP-TORBA500 ML(SETSIZ)</t>
  </si>
  <si>
    <t>NEOFLEKS %0.9 IZOTONIK SODYUM KLORUR SUDAKI COZELTISI 100 ML (PP SISE-SETLI)</t>
  </si>
  <si>
    <t>NEOFLEKS %0.9 IZOTONIK SODYUM KLORUR SUDAKI COZELTISI 1000 ML (PP SISE-SETLI)</t>
  </si>
  <si>
    <t>NEOFLEKS %0.9 IZOTONIK SODYUM KLORUR SUDAKI COZELTISI 150 ML (PP SISE-SETLI)</t>
  </si>
  <si>
    <t>NEOFLEKS %0.9 IZOTONIK SODYUM KLORUR SUDAKI COZELTISI 250 ML (PP SISE-SETLI)</t>
  </si>
  <si>
    <t>NEOFLEKS %0.9 IZOTONIK SODYUM KLORUR SUDAKI COZELTISI 50 ML (PP SISE-SETLI)</t>
  </si>
  <si>
    <t>NEOFLEKS %0.9 IZOTONIK SODYUM KLORUR SUDAKI COZELTISI 500 ML (PP SISE-SETLI)</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</si>
  <si>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</si>
  <si>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</si>
  <si>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</si>
  <si>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250 ML,SETSIZ</t>
  </si>
  <si>
    <t>PF IZOTONIK SODYUM KLORUR CERRAHI KULLANIM ICIN IRRRIGASYON COZELTISI 1000 ML</t>
  </si>
  <si>
    <t>PF IZOTONIK SODYUM KLORUR CERRAHI KULLANIM ICIN IRRRIGASYON COZELTISI 500 ML</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</si>
  <si>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</si>
  <si>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</si>
  <si>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</si>
  <si>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</si>
  <si>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</si>
  <si>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</si>
  <si>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</si>
  <si>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</si>
  <si>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</si>
  <si>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</si>
  <si>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%0,45 SODYUM KLORUR IV INFUZYON ICIN COZELTI 1000 ML (SETLI)</t>
  </si>
  <si>
    <t>POLIFLEKS %0,9 IZOTONIK 100 ML SOL.SETLI</t>
  </si>
  <si>
    <t>POLIFLEKS %0,9 IZOTONIK 1000 ML SOL. SETLI</t>
  </si>
  <si>
    <t>POLIFLEKS %0,9 IZOTONIK 150 ML SOL. SETLI</t>
  </si>
  <si>
    <t>POLIFLEKS %0,9 IZOTONIK 250 ML SOL. SETLI</t>
  </si>
  <si>
    <t>POLIFLEKS %0,9 IZOTONIK 3000 ML SOL. SETLI</t>
  </si>
  <si>
    <t>POLIFLEKS %0,9 IZOTONIK 3000 ML SOL. SETSIZ</t>
  </si>
  <si>
    <t>POLIFLEKS %0,9 IZOTONIK 500 ML SOL. SETLI</t>
  </si>
  <si>
    <t>POLIFLEKS %0,9 IZOTONIK SODYUM KLORUR COZELTISI 50 ML SETLI PVC</t>
  </si>
  <si>
    <t>POLIFLEKS %0,9 IZOTONIK SODYUM KLORUR COZELTISI 50 ML SETSIZ PVC</t>
  </si>
  <si>
    <t>POLIFLEKS %0.9 IZOTONIK</t>
  </si>
  <si>
    <t>POLIFLEKS %0.9 IZOTONIK 100 ML SOLUSYON</t>
  </si>
  <si>
    <t>POLIFLEKS %0.9 IZOTONIK 250 ML SOLUSYON</t>
  </si>
  <si>
    <t>POLIFLEKS %0.9 IZOTONIK150 ML SOLUSYON</t>
  </si>
  <si>
    <t>SERUM FIZYOLOJIK ONFARMA 10 ML 10 AMPUL</t>
  </si>
  <si>
    <t>SERUM PHYSIO.%0.9 10 ML 10 AMPUL</t>
  </si>
  <si>
    <t>TTS IZOTONIK %0.9 SODYUM KLORUR CERRAHI KULLANIM ICIN IRIGASYON COZELTISI 1000 ML (SETSIZ)</t>
  </si>
  <si>
    <t>TTS IZOTONIK %0.9 SODYUM KLORUR CERRAHI KULLANIM ICIN IRIGASYON COZELTISI 500 ML (SETSIZ)</t>
  </si>
  <si>
    <t>TURKFLEKS IZOTONIK SODYUM KLORUR COZELTISI (100 ML-SETLI)</t>
  </si>
  <si>
    <t>TURKFLEKS IZOTONIK SODYUM KLORUR COZELTISI (100 ML-SETSIZ)</t>
  </si>
  <si>
    <t>TURKFLEKS IZOTONIK SODYUM KLORUR COZELTISI (150 ML-SETLI)</t>
  </si>
  <si>
    <t>TURKFLEKS IZOTONIK SODYUM KLORUR COZELTISI (50 ML-SETLI)</t>
  </si>
  <si>
    <t>TURKFLEKS IZOTONIK SODYUM KLORUR COZELTISI (50 ML-SETSIZ)</t>
  </si>
  <si>
    <t>TURKFLEKS IZOTONIK SODYUM KLORUR COZELTISI 1000 ML (SETLI)</t>
  </si>
  <si>
    <t>TURKFLEKS IZOTONIK SODYUM KLORUR COZELTISI 1000 ML (SETSIZ)</t>
  </si>
  <si>
    <t>TURKFLEKS IZOTONIK SODYUM KLORUR COZELTISI 150 ML (SETSIZ)</t>
  </si>
  <si>
    <t>TURKFLEKS IZOTONIK SODYUM KLORUR COZELTISI 250 ML (SETLI)</t>
  </si>
  <si>
    <t>TURKFLEKS IZOTONIK SODYUM KLORUR COZELTISI 250 ML (SETSIZ)</t>
  </si>
  <si>
    <t>TURKFLEKS IZOTONIK SODYUM KLORUR COZELTISI 500 ML (SETLI)</t>
  </si>
  <si>
    <t>TURKFLEKS IZOTONIK SODYUM KLORUR COZELTISI 500 ML (SETSIZ)</t>
  </si>
  <si>
    <t>POLIFLEKS RINGER SOLUSYONU 1000 ML (PVC) SETLI</t>
  </si>
  <si>
    <t>POLIFLEKS RINGER SOLUSYONU 1000 ML (PVC) SETSIZ</t>
  </si>
  <si>
    <t>POLIFLEKS RINGER SOLUSYONU 500 ML (PVC) SETLI</t>
  </si>
  <si>
    <t>POLIFLEKS RINGER SOLUSYONU 500 ML (PVC) SETSIZ</t>
  </si>
  <si>
    <t>POLIFLEKS %5 DEKSTROZ LAKTATLI RINGER IV INF. ICIN COZ. 1000 ML (SETSIZ)</t>
  </si>
  <si>
    <t>POLIFLEKS %5 DEKSTROZ LAKTATLI RINGER IV INF. ICIN COZ. 500 ML (SETSIZ)</t>
  </si>
  <si>
    <t>CONVULEX 50 MG/ML PEDIYATRIK SURUP</t>
  </si>
  <si>
    <t>DEPAKIN  500 MG 40  ENTERIK KAPLI TABLET</t>
  </si>
  <si>
    <t>DEPAKIN 200 MG 40 ML ORAL SOLUSYON</t>
  </si>
  <si>
    <t>DEPALEX XR 300 MG UZUN ETKILI 30 FILM TABLET</t>
  </si>
  <si>
    <t>DAROB 80 MG 50 TABLET</t>
  </si>
  <si>
    <t>ALDACTONE 100 MG 16 TABLET</t>
  </si>
  <si>
    <t>AKTAZID 25 MG/25 MG FILM TABLET (30 TABLET)</t>
  </si>
  <si>
    <t>ALDACTAZIDE 25 MG 30 TABLET</t>
  </si>
  <si>
    <t>ALDACTAZIDE 50 MG 30 TABLET</t>
  </si>
  <si>
    <t>KRISTALIZE STREPTOMISIN SULFAT 1 GR ENJEKSIYONLUK COZELTI TOZU (1 FLAKON)</t>
  </si>
  <si>
    <t>D01AC09</t>
  </si>
  <si>
    <t>sulconazole</t>
  </si>
  <si>
    <t>EXELDERM KREM 0,01 GR KREM</t>
  </si>
  <si>
    <t>SULKONAZOL NITRAT</t>
  </si>
  <si>
    <t>DEVASID 375 MG 10 FILM TABLET</t>
  </si>
  <si>
    <t>DUOCID 250 MG 40 ML SUSPANSIYON</t>
  </si>
  <si>
    <t>DUOCID 250 MG 70 ML SUSPANSIYON</t>
  </si>
  <si>
    <t>DUOCID 375 MG 10 TABLET</t>
  </si>
  <si>
    <t>SULCID 250 MG/5 ML ORAL SUSPANSIYON HAZIRLAMAK ICIN KURU TOZ (40 ML)</t>
  </si>
  <si>
    <t>SULCID 250 MG/5 ML ORAL SUSPANSIYON HAZIRLAMAK ICIN KURU TOZ (70 ML)</t>
  </si>
  <si>
    <t>SULCID 375 MG FILM KAPLI TABLET (10 TABLET)</t>
  </si>
  <si>
    <t>SULTAMAT 250 MG 40 ML SUSPANSIYON</t>
  </si>
  <si>
    <t>SULTAMAT 375 MG 10 TABLET</t>
  </si>
  <si>
    <t>ANTI-BIT 150 ML SAMPUAN</t>
  </si>
  <si>
    <t>ARTOXAN 20 MG 10 FILM TABLET</t>
  </si>
  <si>
    <t>TENOKSAN 20 MG 10 KAPSUL</t>
  </si>
  <si>
    <t>TILCOTIL 20 MG 10 FILM KAPLI TABLET</t>
  </si>
  <si>
    <t>TILCOTIL 20 MG SUPOZITUVAR (10 SUPOZITUVAR)</t>
  </si>
  <si>
    <t>BIOFLEKS TEOSEL-200 ENJEKTABL SOLUSYONU 100 ML SETLI</t>
  </si>
  <si>
    <t>BIOFLEKS TEOSEL-200 ENJEKTABL SOLUSYONU 100 ML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</si>
  <si>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</si>
  <si>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</si>
  <si>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</si>
  <si>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</si>
  <si>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TEOKAP SR 100 MG 30 KAPSUL</t>
  </si>
  <si>
    <t>TEOKAP SR 200 MG 30 KAPSUL</t>
  </si>
  <si>
    <t>TEOKAP SR 300 MG 30 KAPSUL</t>
  </si>
  <si>
    <t>XANTHIUM 200 MG 60 MIK.PELLET</t>
  </si>
  <si>
    <t>TEOBAG 200 ENJEKTABL COZELTI 100 ML (MEDIFLEKS SETLI)</t>
  </si>
  <si>
    <t>TEOBAG 200 ENJEKTABL COZELTI 100 ML (MEDIFLEKS SETSIZ)</t>
  </si>
  <si>
    <t>TEOBAG 400 ENJEKTABL COZELTI 500 ML (MEDIFLEKS SETLI)</t>
  </si>
  <si>
    <t>TEOBAG 400 ENJEKTABL COZELTI 500 ML (MEDIFLEKS SETSIZ)</t>
  </si>
  <si>
    <t>TERANAR 2 MG 30 TABLET</t>
  </si>
  <si>
    <t>TEKFIN %1 15 GR KREM</t>
  </si>
  <si>
    <t>TERBONILE %1 15 GR KREM</t>
  </si>
  <si>
    <t>TERMYCET %1 15 G KREM</t>
  </si>
  <si>
    <t>TETRALET 500 MG 16 KAPSUL</t>
  </si>
  <si>
    <t>URFAMYCIN 500 MG 16 KAPSUL</t>
  </si>
  <si>
    <t>SURGAM 300 MG 20 TABLET</t>
  </si>
  <si>
    <t>SURGAM 300 MG 6 SUPOZITUAR</t>
  </si>
  <si>
    <t>TICLOCARD 250 MG 30 FILM TABLET</t>
  </si>
  <si>
    <t>COLCIOSPA 4MG/2ML IM ENJ. ICIN COZELTI ICEREN 6 AMPUL</t>
  </si>
  <si>
    <t>KENFIX 4 MG 20 TABLET</t>
  </si>
  <si>
    <t>EKLEME, YENI URUN - FDK KARARINA İSTİNADEN 22 ŞUBAT 2016 TARİHLİ LİSTEDE %3 ARTIŞ ALAMADIĞI İCİN %3 ARTIŞ VERİLMİŞTİR.-EKK KARARINA ISTINADEN VERILEN DSF ARTISLARI GRF'YE YANSITILMISTIR STOKLAR BITENE KADAR LISTEDE KALACAK. 3 OCAK 2017 TARIHLI FIYAT DEGERLENDIRME KOMISYONU KARARINA GORE DONEMSEL AVRO DEĞERİ 2,3421 TL OLARAK GUNCELLENMISTIR. KAYNAK FIYATA BAGLI DSF ARTISI. 14 SUBAT 2018 TARIHLI FIYAT DEGERLENDIRME KOMISYONU KARARINA GORE AVRO DEGERI 2,6934 TL OLARAK GUNCELLENMISTIR.  2019 AVRO DEGERI GUNCELLEMEDEN ONCE KALDIRILMAK UZERE BAKANLAR KURULU KARARI GEREGI %2,5 DSF ARTISI VERILMISTIR.</t>
  </si>
  <si>
    <t>MAXRELAX %0,25 30 GR MERHEM</t>
  </si>
  <si>
    <t>MAXTHIO %0,25 30 GR MERHEM</t>
  </si>
  <si>
    <t>MAXTHIO 4 MG/2 ML I.M. ENJEKSIYONLUK COZELTI (6 AMPUL)</t>
  </si>
  <si>
    <t>MUSCAL 4 MG 20 TABLET</t>
  </si>
  <si>
    <t>MUSCAL 4 MG/2 ML ENJEKTABL SOLUSYON ICEREN 6 AMPUL</t>
  </si>
  <si>
    <t>MUSCOFLEX % 0,25 30 GR KREM</t>
  </si>
  <si>
    <t>MUSCOFLEX 4 MG 20 KAPSUL</t>
  </si>
  <si>
    <t>MUSCOFLEX 8 MG 10 KAPSUL</t>
  </si>
  <si>
    <t>MUSCOFLEX 8 MG 14 KAPSUL</t>
  </si>
  <si>
    <t>MUSCOMED % 0,25 30 GR MERHEM</t>
  </si>
  <si>
    <t>MUSCOMED 4 MG 20 KAPSUL</t>
  </si>
  <si>
    <t>MUSCOMED 4 MG/2 ML IM 6 AMPUL</t>
  </si>
  <si>
    <t>MUSCOMED 8 MG 10 KAPSUL</t>
  </si>
  <si>
    <t>MUSCORIL 4 MG 20 KAPSUL</t>
  </si>
  <si>
    <t>MUSCORIL 8 MG 10 KAPSUL</t>
  </si>
  <si>
    <t>MUSFIXA %0,25 30 G MERHEM</t>
  </si>
  <si>
    <t>MUSFIXA 4 MG 20 KAPSUL</t>
  </si>
  <si>
    <t>MUSFIXA 8 MG 10 KAPSUL</t>
  </si>
  <si>
    <t>MUSFIXA 8 MG 14 KAPSUL</t>
  </si>
  <si>
    <t>RECOSIDE 4 MG 20 FILM TABLET</t>
  </si>
  <si>
    <t>RECOSIDE 4 MG/2 ML IM ENJ. ICIN COZELTI ICEREN 6 AMPUL</t>
  </si>
  <si>
    <t>REDEMUS 4 MG/2 ML IM 6 AMPUL</t>
  </si>
  <si>
    <t>THIOSPA %0,25 30 GR MERHEM</t>
  </si>
  <si>
    <t>TIORELAX %0,25 30 GR MERHEM</t>
  </si>
  <si>
    <t>TIORELAX 4 MG 20 TABLET</t>
  </si>
  <si>
    <t>TIORELAX 4MG/2ML IM 6 AMPUL</t>
  </si>
  <si>
    <t>TIORELAX 8 MG 14 TABLET</t>
  </si>
  <si>
    <t>TYOFLEX 4 MG 20 KAPSUL</t>
  </si>
  <si>
    <t>TYOFLEX 4 MG/2ML 6 AMPUL</t>
  </si>
  <si>
    <t>TYOFLEX 8 MG 14 KAPSUL</t>
  </si>
  <si>
    <t>TYOFLEX FORT 8 MG 10 KAPSUL</t>
  </si>
  <si>
    <t>DERMO-TROSYD % 1 20 GR DERI KREMI</t>
  </si>
  <si>
    <t>G01AF08</t>
  </si>
  <si>
    <t>GYNO-TROSYD % 6.5   4.6 GR  VAJINAL MERHEM</t>
  </si>
  <si>
    <t>SIRDALUD 2 MG 30 TABLET</t>
  </si>
  <si>
    <t>SIRDALUD MR 6 MG 10 KAPSUL</t>
  </si>
  <si>
    <t>TOBSIN % 0,3 GOZ DAMLASI, COZELTI</t>
  </si>
  <si>
    <t>TOBREX  5 ML OFT. SOL</t>
  </si>
  <si>
    <t>TOBREX %0,3 STERIL OFTALMIK POMAD</t>
  </si>
  <si>
    <t>TOBREX OINTMENT 3.5 GR  OFT.MERHEM</t>
  </si>
  <si>
    <t>TOLECTIN 200 MG 30 KOMPRIME TABLET</t>
  </si>
  <si>
    <t>TRADOLEX 100 MG/2 ML IM/IV/SC ENJEKSIYONLUK COZELTI (5 AMPUL)</t>
  </si>
  <si>
    <t>GOPTEN 0,5 MG 20 KAPSUL</t>
  </si>
  <si>
    <t>KENACORT-A 40 MG DEGISTIRILMIS SALIMLI I.M. INTRAARTIKULER ENJEKSIYONLUK SUSPANSIYON (1 AMPUL)</t>
  </si>
  <si>
    <t>SINAKORT-A 40 MG ENJEKSIYONLUK SUSPANSIYON (1 AMPUL)</t>
  </si>
  <si>
    <t>TRIAVER 1 ML 1 AMPUL</t>
  </si>
  <si>
    <t>TRIANSERIL 50 MG/25MG 20 KAPSUL</t>
  </si>
  <si>
    <t>DEBRIDAT 100 MG 40 TABLET</t>
  </si>
  <si>
    <t>GISMOTAL 100 MG 40 TABLET</t>
  </si>
  <si>
    <t>GISMOTAL 200 MG FORT 20 TABLET</t>
  </si>
  <si>
    <t>GISMOTAL 24MG/5ML ORAL SUSPANYON HAZIRLAMAK ICIN GRANUL 250 ML</t>
  </si>
  <si>
    <t>TIREBRANT FORT 200 MG 20 TABLET</t>
  </si>
  <si>
    <t>SITOREL 20 MG 60 FILM TABLET</t>
  </si>
  <si>
    <t>VASTAREL 20 MG 60 FILM TABLET</t>
  </si>
  <si>
    <t>VOSELMIT 200 MG 2 ML 6 AMPUL</t>
  </si>
  <si>
    <t>EMEDUR 100+20 MG 5 SUPPOZITUAR</t>
  </si>
  <si>
    <t>OFTALMOTRIM 5 ML OFT. SOL</t>
  </si>
  <si>
    <t>KEMOPRIM 200/40 MG ORAL SUSPANSIYON (100 ML)</t>
  </si>
  <si>
    <t>KEMOPRIM 400/80 MG TABLET (30 TABLET)</t>
  </si>
  <si>
    <t>METOPRIM 30 TABLET</t>
  </si>
  <si>
    <t>METOPRIM 400 MG/ 80 MG 30 TABLET</t>
  </si>
  <si>
    <t>METOPRIM 200 MG + 40 MG/5 ML SUSPANSIYON, 100 ML</t>
  </si>
  <si>
    <t>METOPRIM 800 MG/ 160 MG FORT 20 TABLET</t>
  </si>
  <si>
    <t>METOPRIM FORT 20 TABLET</t>
  </si>
  <si>
    <t>TRIMOKS 30 TABLET</t>
  </si>
  <si>
    <t>TRIMOKS FORT 20 TABLET</t>
  </si>
  <si>
    <t>TRIMOKS PED. 100 ML SUSPANSIYON</t>
  </si>
  <si>
    <t>ACTIFED 60 MG 30 TABLET</t>
  </si>
  <si>
    <t>FIRMA DEVRI-STOKLARI BITENE KADAR LISTEDE KALACAK -EKK KARARINA ISTINADEN VERILEN DSF ARTISLARI GRF'YE YANSITILMISTIR RECETE KOLONU RECETESIZ OLARAK DUZENLENMISTIR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</si>
  <si>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CONVULEX 150 MG 60 KAPSUL</t>
  </si>
  <si>
    <t>EDICIN 500 MG 1 FLAKON</t>
  </si>
  <si>
    <t>VANCOMAX 500 MG IV INFIZYON COZELTI ICIN LIYOFILIZE TOZ ICEREN FLAKON</t>
  </si>
  <si>
    <t>VANKOMISIN HCL DBL 500 MG 1 FLAKON</t>
  </si>
  <si>
    <t>VINCRISTINE SULFAT DBL 1 MG/1ML ENJ. SOL. ICEREN FLAKON</t>
  </si>
  <si>
    <t>TRIBEKSOL 250 MG/250 MG/1 MG FILM KAPLI TABLET (30 TABLET)</t>
  </si>
  <si>
    <t>D-3 FEROL IM/ORAL AMPUL</t>
  </si>
  <si>
    <t>D-3 FEROL ORAL DAMLA (15 ML)</t>
  </si>
  <si>
    <t>DESIFEROL 2000 IU 40 FILM KAPLI TABLET</t>
  </si>
  <si>
    <t>DESIFEROL 50000 IU/ 15 ML ORAL DAMLA</t>
  </si>
  <si>
    <t>PEDIA-D 50000 IU/15 ML ORAL DAMLA</t>
  </si>
  <si>
    <t>SELOVITA-D3 300000 IU/ML IM/ORAL 1 AMPUL</t>
  </si>
  <si>
    <t>EVIGEN 2 CC 5 AMPUL</t>
  </si>
  <si>
    <t>KONAKION 10 MG 5 AMPUL</t>
  </si>
  <si>
    <t>KONAKION MM 2/0.2 ML 5 AMPUL</t>
  </si>
  <si>
    <t>POLIVIT 100 ML SURUP</t>
  </si>
  <si>
    <t>HEPA-ORNITAT 3 GR GRANUL (30 POSET)</t>
  </si>
  <si>
    <t>KLOROBEN FORT 3 MG/ML + 2MG/ML 200 ML GARGARA</t>
  </si>
  <si>
    <t>KLOROBEN FORT 3 MG/ML + 2MG/ML 30 ML ORAL SPREY</t>
  </si>
  <si>
    <t>CIPINTU 100 MG/100 ML INFUZYON ICIN KONSANTRE COZELTI</t>
  </si>
  <si>
    <t>CIPINTU 50 MG/50 ML INFUZYON ICIN KONSANTRE COZELTI</t>
  </si>
  <si>
    <t>LINEXOLID 600 MG/ 300 ML IV. INF COZELTI ICEREN 1 FLAKON</t>
  </si>
  <si>
    <t>ZYVOXID 600 MG 10 FILM KAPLI TABLET</t>
  </si>
  <si>
    <t>ZYVOXID 600 MG 2 FILM KAPLI TABLET</t>
  </si>
  <si>
    <t>NIMES COMBO 100 MG/ 8 MG 14 TABLET</t>
  </si>
  <si>
    <t>KOLISTATE 150 MG IM/IV ENJ. VE INHALASYON ICIN LIYOFILIZE TOZ ICEREN FLAKON</t>
  </si>
  <si>
    <t>ZOLAX 200 MG 7 KAPSUL</t>
  </si>
  <si>
    <t>IRESSA 250 MG 30 FILM KAPLI TABLET</t>
  </si>
  <si>
    <t>SILMED 100 MG 4 FILM TABLET</t>
  </si>
  <si>
    <t>SILMED 100 MG 8 FILM TABLET</t>
  </si>
  <si>
    <t>SILMED 50 MG 4 FILM TABLET</t>
  </si>
  <si>
    <t>SILMED 50 MG 8 FILM TABLET</t>
  </si>
  <si>
    <t>VIAGRA 100 MG 4 FILM TABLET</t>
  </si>
  <si>
    <t>VIAGRA 100 MG 8 FILM KAPLI TABLET</t>
  </si>
  <si>
    <t>VIAGRA 25 MG 4 FILM TABLET</t>
  </si>
  <si>
    <t>VIAGRA 50 MG 4 AGIZDA DAGILAN TABLET</t>
  </si>
  <si>
    <t>VIAGRA 50 MG 4 FILM TABLET</t>
  </si>
  <si>
    <t>GYNALGINE %0,1 VAJINAL COZELTI (140 ML)</t>
  </si>
  <si>
    <t>J01XX09</t>
  </si>
  <si>
    <t>daptomycin</t>
  </si>
  <si>
    <t>DAPTOMAX 350 MG ENJEKSIYONLUK COZ. ICIN LIYOFILIZE TOZ ICEREN FLAKON (1 FLAKON)</t>
  </si>
  <si>
    <t>DAPTOMISIN</t>
  </si>
  <si>
    <t>DAPTOMAX 500 MG ENJEKSIYONLUK COZ. ICIN LIYOFILIZE TOZ ICEREN FLAKON (1 FLAKON)</t>
  </si>
  <si>
    <t>DIENOMET 2 MG 28 TABLET</t>
  </si>
  <si>
    <t>FERNULA 100 MG/ 5 ML IV ENJEKSIYON ICEREN KONS. COZELTISI 5 AMPUL</t>
  </si>
  <si>
    <t>KOGENATE BAYER 1000 IU IV ENJ. ICIN LIYOFILIZE TOZ ICEREN FLAKON+KULLANIMA HAZIR ENJEKTORDE COZUCU</t>
  </si>
  <si>
    <t xml:space="preserve">STOKLARI BITENE KADAR LISTEDE KALACAK 3 OCAK 2017 TARIHLI FIYAT DEGERLENDIRME KOMISYONU KARARINA GORE DONEMSEL AVRO DEĞERİ 2,3421 TL OLARAK GUNCELLENMISTIR.  14 SUBAT 2018 TARIHLI FIYAT DEGERLENDIRME KOMISYONU KARARINA GORE AVRO DEGERI 2,6934 TL OLARAK GUNCELLENMISTIR.  ESDEGERI PAZARDA OLMADIGINDAN KF %100 E CIKARILDI. YENI KF KARSILIGI DSF VERILDI. </t>
  </si>
  <si>
    <t>TEIKOPOL 200 MG IM/IV ENJEKSIYONLUK COZELTI HAZIRLAMAK ICIN TOZ VE COZUCU (1 FLAKON+1 AMPUL)</t>
  </si>
  <si>
    <t>TEIKOPOL 400 MG IM/IV ENJEKSIYONLUK COZELTI HAZIRLAMAK ICIN TOZ VE COZUCU (1 FLAKON+1 AMPUL)</t>
  </si>
  <si>
    <t>URSOFALK 250 MG 100 KAPSUL</t>
  </si>
  <si>
    <t>M03AB01</t>
  </si>
  <si>
    <t>suxamethonium</t>
  </si>
  <si>
    <t>LYSTHENON FORTE %2 ENJEKSIYONLUK COZELTI (25 AMPUL)</t>
  </si>
  <si>
    <t>HELIPAK 500+30+1000 MG TEDAVI PAKETI (14 TABLET)</t>
  </si>
  <si>
    <t>HELIPAK 500+30+1000 MG TEDAVI PAKETI (7 TABLET)</t>
  </si>
  <si>
    <t>TRANSAMINE 50 MG/ML IV ENJEKSIYONLUK COZELTI (10 AMPUL)</t>
  </si>
  <si>
    <t>ADRENOR 4 MG/4 ML IV INF. ICIN KON.COZ.ICEREN 10 AMPUL</t>
  </si>
  <si>
    <t>CARDENOR 25 MG/25 ML IV INFUZYON ICIN KONSANTRE COZELTI ICEREN 1 FLAKON</t>
  </si>
  <si>
    <t>CARDENOR 4 MG/4 ML IV INFUZYON ICIN KONSANTRE COZELTI ICEREN 10 AMPUL</t>
  </si>
  <si>
    <t>PENEPIN 0,3 MG/0,3 ML I.M. ENJEKSIYONLUK COZELTI ICEREN OTO ENJEKTOR (1 ADET)</t>
  </si>
  <si>
    <t>PENEPIN JR. 0,15 MG/0,3 ML I.M. ENJEKSIYONLUK COZELTI ICEREN OTO ENJEKTOR (1 ADET)</t>
  </si>
  <si>
    <t>ACTILYSE 10 MG 1 FLAKON</t>
  </si>
  <si>
    <t>ACTILYSE 50 MG 1 FLAKON</t>
  </si>
  <si>
    <t>KOLISOD 150 MG IM/IV ENJ. VE INHALASYON ICIN LIYOFILIZE TOZ ICEREN FLAKON</t>
  </si>
  <si>
    <t>coagulation factor VIII</t>
  </si>
  <si>
    <t>INTRON-A 10 MIU/1 ML ENJ.COZ. ICEREN 1 FLAKON</t>
  </si>
  <si>
    <t>INTRON-A PEN 18 MIU 1 FLAKON</t>
  </si>
  <si>
    <t>BLUMET 50 MG/5 ML IV ENJEKSIYON ICIN COZELTI ICEREN 1 AMPUL</t>
  </si>
  <si>
    <t>OMEREF 40 MG IV ENJEKSIYON ICIN LIYOFILIZE TOZ ICEREN FLAKON</t>
  </si>
  <si>
    <t>PROGAS 40 MG IV ENJEKSIYONLUK LIYOFILIZE TOZ ICEREN FLAKON</t>
  </si>
  <si>
    <t>BALANCE %1,5 GLIKOZ 1,25 MMOL / 1 KALSIYUM 2000 ML BIOFIN TORBA</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</si>
  <si>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</si>
  <si>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</si>
  <si>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</si>
  <si>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</si>
  <si>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</si>
  <si>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</si>
  <si>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</si>
  <si>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</si>
  <si>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</si>
  <si>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</si>
  <si>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</si>
  <si>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</si>
  <si>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</si>
  <si>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</si>
  <si>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</si>
  <si>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</si>
  <si>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2000 ML</t>
  </si>
  <si>
    <t>CAPD 2 STAY SAFE PERITON DIALIZ 2500 ML</t>
  </si>
  <si>
    <t>CAPD 3 STAY SAFE PERITON DIALIZ 2000 ML</t>
  </si>
  <si>
    <t>CAPD 3 STAY SAFE PERITON DIALIZ 2500 ML</t>
  </si>
  <si>
    <t>CAPD 4 STAY SAFE PERITON DIALIZ 2000 ML</t>
  </si>
  <si>
    <t>CAPD 4 STAY SAFE PERITON DIALIZ 2500 ML</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</si>
  <si>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</si>
  <si>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</si>
  <si>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</si>
  <si>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</si>
  <si>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</si>
  <si>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</si>
  <si>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5000 ML</t>
  </si>
  <si>
    <t>BALANCE SLEEP SAFE %1,5 GLUKOZ 1,75 MMOL/L KALSIYUM PERITON DIYALIZ SOLUSYONU 5000 ML</t>
  </si>
  <si>
    <t>BALANCE SLEEP SAFE %2,3 GLUKOZ 1,25 MMOL/L KALSIYUM PERITON DIYALIZ SOLUSYONU 5000 ML</t>
  </si>
  <si>
    <t>BALANCE SLEEP SAFE %2,3 GLUKOZ 1,75 MMOL/L KALSIYUM PERITON DIYALIZ SOLUSYONU 5000 ML</t>
  </si>
  <si>
    <t>BALANCE SLEEP SAFE %4,25 GLUKOZ 1,25 MMOL/L KALSIYUM PERITON DIYALIZ SOLUSYONU 5000 ML</t>
  </si>
  <si>
    <t>BALANCE SLEEP SAFE %4,25 GLUKOZ 1,75 MMOL/L KALSIYUM PERITON DIYALIZ SOLUSYONU 5000 ML</t>
  </si>
  <si>
    <t>NEFRINOR 4 MG/4 ML IV INF. ICIN ENJ.COZ.ICEREN 10 AMPUL</t>
  </si>
  <si>
    <t>V03AF05</t>
  </si>
  <si>
    <t>amifostine</t>
  </si>
  <si>
    <t>ETHYOL 500 MG 1 FLAKON</t>
  </si>
  <si>
    <t>AMIFOSTIN</t>
  </si>
  <si>
    <t>SHFK KARARI GEREGINCE ISKONTO MAHSUPLASMA UYGULAMASININ KALDIRILMASI NEDENIYLE 6 TEMMUZ 2017 TARIHLI FDK KARARI ILE KAYNAK FIYAT KARSILIGI DSF VERILMISTIR.
 9-15 NISAN 2018 TARIHLI FDK KARARIYLA DSF ARTISI VERILMISTIR.</t>
  </si>
  <si>
    <t>VIRUPOS 4,5 GR GOZ MERHEMI</t>
  </si>
  <si>
    <t>ONCO-TICE 2 ML 1 AMPUL</t>
  </si>
  <si>
    <t>WELLBUTRIN XL 150 MG 30 YAVAS SALINIMLI FILM KAPLI TABLET</t>
  </si>
  <si>
    <t>IROZINC KAPSUL (20 KAPSUL)</t>
  </si>
  <si>
    <t>M03AC11</t>
  </si>
  <si>
    <t>cisatracurium</t>
  </si>
  <si>
    <t>DIAZEPAM DESITIN REC 10 MG 5 REKTAL TUP</t>
  </si>
  <si>
    <t>EMEKSAT % 0,05 GOZ DAMLASI, COZELTISI</t>
  </si>
  <si>
    <t>DIBEN 500 ML</t>
  </si>
  <si>
    <t>CERTICAN 0.25 MG 60 SUDA COZUNUR TABLET</t>
  </si>
  <si>
    <t>CERTICAN 0.75 MG 60 TABLET</t>
  </si>
  <si>
    <t>GLUCAGEN HYPOKIT 1 MG 1 FLAKON</t>
  </si>
  <si>
    <t>VAXIGRIP 0,5 ML ENJ. ICIN SUSP. 1 KULL. HAZ. ENJEKTOR</t>
  </si>
  <si>
    <t>ACTRAPID HM PENFILL 100/3 IU/ML 5 PENFILL</t>
  </si>
  <si>
    <t>INSULATARD HM 100 IU 5X3 ML KARTUS</t>
  </si>
  <si>
    <t>ROFERON-A 9 MIU</t>
  </si>
  <si>
    <t>PAMIRAY 300 ENJ. 100 ML 0,612 GR 1 FLAKON</t>
  </si>
  <si>
    <t>PAMIRAY 300 ENJ. 50 ML 0,612 GR 1 FLAKON</t>
  </si>
  <si>
    <t>DOSTINEX 0,5 MG 8 TABLET</t>
  </si>
  <si>
    <t>CARNITENE % 30 20 ML SOLUSYON</t>
  </si>
  <si>
    <t>CARNITENE 1 GR 10 CIG.TAB.</t>
  </si>
  <si>
    <t>SAXENDA 6 MG/ML SC ENJEKSIYONLUK COZELTI ICEREN KULLANIMA HAZIR 3 KALEM</t>
  </si>
  <si>
    <t>SALOFALK 250 MG 10 SUPOZITUAR</t>
  </si>
  <si>
    <t>UROMITEXAN 400 MG 15 AMPUL</t>
  </si>
  <si>
    <t>M03AC10</t>
  </si>
  <si>
    <t>mivacurium chloride</t>
  </si>
  <si>
    <t>XOLAIR 150 MG ENJELSIYONLUK COZELTI</t>
  </si>
  <si>
    <t>SANDIMMUN 50 MG 10 AMPUL</t>
  </si>
  <si>
    <t>RAPAMUNE 1 MG 100 FILM DRAJE</t>
  </si>
  <si>
    <t>RAPAMUNE 1 MG 100 KAPLI TABLET</t>
  </si>
  <si>
    <t>KORABIN 40 MG/2 ML IV/SC INTRATEKAL ENJEKSIYON INFUZYON ICIN COZELTI ICEREN FLAKON (30 FLAKON)</t>
  </si>
  <si>
    <t>KORABIN 500 MG/25 ML IV/SC INTRATEKAL ENJ. INF. ICIN COZELTI ICEREN 1 FLAKON</t>
  </si>
  <si>
    <t>500+25</t>
  </si>
  <si>
    <t>SULFAFUR %10 KREM (30G)</t>
  </si>
  <si>
    <t>ANTEPSIN 250 ML SUSPANSIYON</t>
  </si>
  <si>
    <t>URSODIN 250 MG 100 KAPSUL</t>
  </si>
  <si>
    <t>URSOFALK 250 MG/5 ML 250 ML SUSPANSIYON</t>
  </si>
  <si>
    <t>FINGOMES 0,5 MG 28 KAPSUL</t>
  </si>
  <si>
    <t>KETYA XR 300 MG UZATILMIS SALIMLI 30 TABLET</t>
  </si>
  <si>
    <t>KETYA XR 400 MG UZATILMIS SALIMLI 30 TABLET</t>
  </si>
  <si>
    <t>KETYA XR 50 MG UZATILMIS SALIMLI 30 TABLET</t>
  </si>
  <si>
    <t>SIROKSIL TIRNAK CILASI SETI</t>
  </si>
  <si>
    <t>DESIFEROL 2000 IU 60 FILM KAPLI TABLET</t>
  </si>
  <si>
    <t>AXIVOL PLUS 120/2,5 MG 20 EFERVESAN TABLET</t>
  </si>
  <si>
    <t>AXIVOL PLUS 60/2,5 MG 20 EFERVESAN TABLET</t>
  </si>
  <si>
    <t>DOPALEVO 175/43,75/200 MG 100 FILM TABLET</t>
  </si>
  <si>
    <t>ECTOPIX %0,1 KREM (30 GR)</t>
  </si>
  <si>
    <t>METHOTREXATE DBL 5 GR/50 ML 1 FLAKON</t>
  </si>
  <si>
    <t>METHOTREXATE DBL 500 MG/20ML 1 FLAKON</t>
  </si>
  <si>
    <t>HEPAZEC 200 MG FILM TABLET (12 TABLET)</t>
  </si>
  <si>
    <t>REFIDEX 200 MG 12 FILM TABLET</t>
  </si>
  <si>
    <t>EKIPERTA 1G IM/IV ENJEKSIYON ICIN LIYOFILIZE TOZ</t>
  </si>
  <si>
    <t>ALECENSA 150 MG 224 SERT KAPSUL</t>
  </si>
  <si>
    <t>FONDOS 0,5MG 28 KAPSUL</t>
  </si>
  <si>
    <t>BUCO-BLEU KOLLUTUVAR (15 ML)</t>
  </si>
  <si>
    <t>HIPERSAR PLUS 20/12,5 MG FILM KAPLI TABLET (28 TABLET)</t>
  </si>
  <si>
    <t>HIPERSAR PLUS 20/25 MG FILM KAPLI TABLET (28 TABLET)</t>
  </si>
  <si>
    <t>HIPERSAR PLUS 40/12,5 MG FILM KAPLI TABLET (28 TABLET)</t>
  </si>
  <si>
    <t>HIPERSAR PLUS 40/25 MG FILM KAPLI TABLET (28 TABLET)</t>
  </si>
  <si>
    <t>POTEX 880MG/1G GRANUL 120 POSET</t>
  </si>
  <si>
    <t>POTEX 880MG/1G GRANUL 20 POSET</t>
  </si>
  <si>
    <t>POTEX 880MG/1G GRANUL 60 POSET</t>
  </si>
  <si>
    <t>NOVOEIGHT 1000IU ENJEKSIYONLUK COZELTI HAZIRLAMAK ICIN TOZ VE COZUCU</t>
  </si>
  <si>
    <t>NOVOEIGHT 1500IU ENJEKSIYONLUK COZELTI HAZIRLAMAK ICIN TOZ VE COZUCU</t>
  </si>
  <si>
    <t>NOVOEIGHT 2000IU ENJEKSIYONLUK COZELTI HAZIRLAMAK ICIN TOZ VE COZUCU</t>
  </si>
  <si>
    <t>NOVOEIGHT 250IU ENJEKSIYONLUK COZELTI HAZIRLAMAK ICIN TOZ VE COZUCU</t>
  </si>
  <si>
    <t>NOVOEIGHT 3000IU ENJEKSIYONLUK COZELTI HAZIRLAMAK ICIN TOZ VE COZUCU</t>
  </si>
  <si>
    <t>NOVOEIGHT 500IU ENJEKSIYONLUK COZELTI HAZIRLAMAK ICIN TOZ VE COZUCU</t>
  </si>
  <si>
    <t>VALTREX 500 MG 42 FILM TABLET</t>
  </si>
  <si>
    <t>VIROMED 500 MG 42 FILM KAPLI TABLET</t>
  </si>
  <si>
    <t>DONEPTIN 10 MG/20 MG 28 FILM KAPLI TABLET</t>
  </si>
  <si>
    <t>ITALYA YUNANISTAN</t>
  </si>
  <si>
    <t>DONEPTIN 5 MG/10 MG 28 FILM KAPLI TABLET</t>
  </si>
  <si>
    <t>DONEPTIN 5 MG/5 MG 10 FILM KAPLI TABLET</t>
  </si>
  <si>
    <t>LARGOPEN 500 MG KAPSUL (100 KAPSUL)</t>
  </si>
  <si>
    <t>NIVESTIM 48 MU/0,5 ML SC/IV ENJEKSIYONLUK COZELTI ICEREN KULLANIMA HAZIR ENJEKTOR (10 ENJEKTOR)</t>
  </si>
  <si>
    <t>PENFLOKS 500 MG FILM TABLET (16)</t>
  </si>
  <si>
    <t>PATANOL % 0.1 OFTALMIK SOLUSYON 5 ML</t>
  </si>
  <si>
    <t>DITERIN 100 MG COZUNEBILIR 30 TABLET</t>
  </si>
  <si>
    <t>KUVAN 100 MG COZUNEBILIR 30 TABLET</t>
  </si>
  <si>
    <t>MIDIZOL 5 MG 5 KAPSUL</t>
  </si>
  <si>
    <t>VALTAN PLUS 320/12,5 MG 28 FILM TABLET</t>
  </si>
  <si>
    <t>KATAFENAC ICE %1 AEROSOL (100 ML)</t>
  </si>
  <si>
    <t>KLAMAXIN 500 MG FILM KAPLI TABLET (14 FILM TABLET)</t>
  </si>
  <si>
    <t>TAZERACIN 2,25 G IV ENJEKSIYON VE INFUZYON ICIN LIYOFILIZE TOZ (1 FLAKON)</t>
  </si>
  <si>
    <t>IESETUM 2 G IV ENJEKSIYONLUK COZELTI TOZU (1 FLAKON)</t>
  </si>
  <si>
    <t>CEFUROL 500 MG FILM KAPLI TABLET</t>
  </si>
  <si>
    <t>ROXIN 750 MG FILM KAPLI TABLET</t>
  </si>
  <si>
    <t>SIPRAKTIN 2 MG/5 ML SURUP (240 ML)</t>
  </si>
  <si>
    <t>SULCID 250 MG/5 ML ORAL SUSPANSIYON HAZIRLAMAK ICIN KURU TOZ (100 ML)</t>
  </si>
  <si>
    <t>SULCID 375 MG FILM KAPLI TABLET (14 TABLET)</t>
  </si>
  <si>
    <t>SULCID 375 MG FILM KAPLI TABLET (20 TABLET)</t>
  </si>
  <si>
    <t>SULCID 750 MG FILM KAPLI TABLET (10 TABLET)</t>
  </si>
  <si>
    <t>SULCID 750 MG FILM KAPLI TABLET (14 TABLET)</t>
  </si>
  <si>
    <t>RENTANIL 2 MG ENJEKSIYONLUK LIYOFILIZE TOZ ICEREN FLAKON</t>
  </si>
  <si>
    <t>RENTANIL 5 MG ENJEKSIYONLUK LIYOFILIZE TOZ ICEREN FLAKON</t>
  </si>
  <si>
    <t>BIOBER-ZN ORAL SUSPANSIYON ICEREN FLAKON</t>
  </si>
  <si>
    <t>CF 19,8 MG DISC JEL</t>
  </si>
  <si>
    <t>ZALTRAP 100MG/4ML INFUZYONLUK KONSANTRE COZELTI (1FLAKON)</t>
  </si>
  <si>
    <t>CEDRINA 150 MG 30 FILM TABLET</t>
  </si>
  <si>
    <t>CEDRINA 200 MG 30 FILM TABLET</t>
  </si>
  <si>
    <t>CEDRINA 50 MG 30 FILM TABLET</t>
  </si>
  <si>
    <t>C05BB02</t>
  </si>
  <si>
    <t>polidocanol</t>
  </si>
  <si>
    <t>ATEROSKLEROL %1 ENJEKSIYONLUK COZELTI</t>
  </si>
  <si>
    <t>ATEROSKLEROL %2 ENJEKSIYONLUK COZELTI</t>
  </si>
  <si>
    <t>ATEROSKLEROL %3 ENJEKSIYONLUK COZELTI</t>
  </si>
  <si>
    <t>FUZO PLUS LIKIT JEL (50 G)</t>
  </si>
  <si>
    <t>DOLTE %0.5 GOZ DAMLASI SUSPANSIYONU</t>
  </si>
  <si>
    <t>ASACOL 500 MG 20 SUPOZITUVAR</t>
  </si>
  <si>
    <t>SALOFALK 500 MG 30 SUPOZITUAR</t>
  </si>
  <si>
    <t>OCREVUS 300 MG/ 10ML INFUZYONLUK COZELTI HAZIRLAMAK ICIN KONSANTRE (1 FLAKON)</t>
  </si>
  <si>
    <t>LAUFRAN 8 MG/4 ML ENJEKSIYONLUK COZELTI 5 ADET</t>
  </si>
  <si>
    <t>EYECROL % 4 GOZ DAMLASI 10 ML</t>
  </si>
  <si>
    <t>ZOMTU 4 MG/100 ML IV INFUZYON ICIN COZELTI ICEREN FLAKON</t>
  </si>
  <si>
    <t>NEUTAXAN 60 MG/1,5 ML INFUZYON ICIN KONSANTRE COZELTI ICEREN 1 FLAKON + 1 COZUCU FLAKON</t>
  </si>
  <si>
    <t>LAUFRAN 4 MG/2 ML ENJEKSIYONLUK COZELTI 5 ADET</t>
  </si>
  <si>
    <t>ZORANTE %0,1 JEL (60 G/ KUTU)</t>
  </si>
  <si>
    <t>BEVIGEN 250 MG 20 TABLET</t>
  </si>
  <si>
    <t>ANTARIN 100 MG/ 10 ML IV ENJEKSIYON COZELTISI ICEREN 10 FLAKON</t>
  </si>
  <si>
    <t>ANTARIN 50 MG/ 5 ML IV ENJEKSIYON COZELTISI ICEREN 10 FLAKON</t>
  </si>
  <si>
    <t>COMIDAGEN 400 G</t>
  </si>
  <si>
    <t>ZADE VITAL NIGELIN 900 MG 60 YUMUSAK KAPSUL</t>
  </si>
  <si>
    <t>HELVACIZADE</t>
  </si>
  <si>
    <t>NORLEVO 1,5 MG 1 TABLET</t>
  </si>
  <si>
    <t>GLUCERNA 1,5 KCAL CILEK AROMALI 220 ML</t>
  </si>
  <si>
    <t>LUCENTIS 10 MG/ML ENJEKSIYONLUK COZELTI ICEREN KULLANIMA HAZIR 1 ENJEKTOR</t>
  </si>
  <si>
    <t>KOGENATE BAYER 2000 IU IV ENJEKSIYON ICIN LIYOFILIZE TOZ ICEREN FLAKON+ KULLANIMA HAZIR ENJEKTORDE COZUCU</t>
  </si>
  <si>
    <t>EYECROL % 2 GOZ DAMLASI 10 ML</t>
  </si>
  <si>
    <t>NORDITROPIN SIMPLEX 10 MG /1,5 ML 1 PENFILL KARTUS</t>
  </si>
  <si>
    <t>TAMOXIFEN TEVA 10 MG 30 TABLET</t>
  </si>
  <si>
    <t>TAMOXIFEN TEVA 10 MG 60 TABLET</t>
  </si>
  <si>
    <t>EYENAT %0,15 GOZ DAMLASI, COZELTI (10ML)</t>
  </si>
  <si>
    <t>BEVIGEN 250 MG/ 2ML 10 AMPUL</t>
  </si>
  <si>
    <t>VIPRAZOL 200 MG IV INFUZYONLUK COZELTI ICIN TOZ ICEREN FLAKON</t>
  </si>
  <si>
    <t>ALPROS 20 MCG/ML INF. ICIN KONSANTRE COZ. ICEREN 1 MLx5 AMPUL</t>
  </si>
  <si>
    <t>ALPROSTASIN 20 MCG/ML INF. ICIN KONSANTRE COZ. ICEREN 1 MLx5 AMPUL</t>
  </si>
  <si>
    <t>HEMORALGINE 40 GR POMAD</t>
  </si>
  <si>
    <t>MONOFER 100 MG/ML ENJEKSIYON/INFUZYON COZ. ICEREN AMPUL (5 AMPUL)</t>
  </si>
  <si>
    <t>DONEPTIN 10 MG/10 MG 28 FILM KAPLI TABLET</t>
  </si>
  <si>
    <t>DONEPTIN 5 MG/20 MG 28 FILM KAPLI TABLET</t>
  </si>
  <si>
    <t>TARSINIB 100MG 30 FILM TABLET</t>
  </si>
  <si>
    <t>TARSINIB 150MG 30 FILM TABLET</t>
  </si>
  <si>
    <t>GALVUS MET 50/1000 MG 60 TABLET</t>
  </si>
  <si>
    <t>TAGRISSO 40 MG 28 FILM KAPLI TABLET</t>
  </si>
  <si>
    <t>TAGRISSO 80 MG 28 FILM KAPLI TABLET</t>
  </si>
  <si>
    <t>B6 VIGEN 250 MG 30 TABLET</t>
  </si>
  <si>
    <t>B6 VIGEN 50 MG 50 TABLET</t>
  </si>
  <si>
    <t>VITAL 1,5 KCAL ORMAN MEYVELERI AROMALI 200 ML</t>
  </si>
  <si>
    <t>VITAL 1,5 KCAL VANILYA AROMALI 1000 ML</t>
  </si>
  <si>
    <t>VITAL 1,5 KCAL VANILYA AROMALI 200 ML</t>
  </si>
  <si>
    <t>VALTAN PLUS 160/12,5 MG 28 FILM TABLET</t>
  </si>
  <si>
    <t>FOREFRIN 4 MG/4 ML IV INFUZYON ICIN KONSANTRE COZELTI ICEREN 10 AMPUL</t>
  </si>
  <si>
    <t>VOLTAREN EMULGEL %1 100 GR POMAD</t>
  </si>
  <si>
    <t xml:space="preserve">EKLEME, YENI URUN REFERANSTAN FIYAT ARTISI 3 OCAK 2017 TARIHLI FIYAT DEGERLENDIRME KOMISYONU KARARINA GORE DONEMSEL AVRO DEĞERİ 2,3421 TL OLARAK GUNCELLENMISTIR.  14 SUBAT 2018 TARIHLI FIYAT DEGERLENDIRME KOMISYONU KARARINA GORE AVRO DEGERI 2,6934 TL OLARAK GUNCELLENMISTIR. FIYAT DUSUSU. FIRMA STOK ZARARLARINI KARSILAMAYI TAAHHUT ETMISTIR.  </t>
  </si>
  <si>
    <t>TIGRON 3 MG/3 ML IV ENJ. COZ. (5 AMPUL)</t>
  </si>
  <si>
    <t>COZAAR 100 MG 28 TABLET</t>
  </si>
  <si>
    <t>PAXIL 20 MG 28 TABLET</t>
  </si>
  <si>
    <t>PAXIL 20 MG 56 TABLET</t>
  </si>
  <si>
    <t>PROSURE CAFFE LATTE AROMALI 240 ML</t>
  </si>
  <si>
    <t>PROSURE CIKOLATA AROMALI 240 ML</t>
  </si>
  <si>
    <t>PROSURE MUZ AROMALI 240 ML</t>
  </si>
  <si>
    <t>PROSURE VANILYA AROMALI 240 ML</t>
  </si>
  <si>
    <t>JELIGRA 50 MG ORAL JEL ICEREN 4 SASE</t>
  </si>
  <si>
    <t>TYGEX 50 MG IV INFUZYON ICIN LIYOFILIZE TOZ ICEREN 10 FLAKON</t>
  </si>
  <si>
    <t>ZOMTU 4 MG/5 ML IV INFUZYON ICIN KONSANTRE COZELTI ICEREN FLAKON</t>
  </si>
  <si>
    <t>AKELA FORTE % 4 30 GR JEL</t>
  </si>
  <si>
    <t>NAZOBEC 100 MCG NAZAL SPREY</t>
  </si>
  <si>
    <t>OFTIFEN % 0,025 TEK DOZLUK GOZ DAMLASI 20 ADET</t>
  </si>
  <si>
    <t>LIVAGY 750 MG/200 MG/100 MG VAJINAL OVUL (7 ADET)</t>
  </si>
  <si>
    <t>SLITONE 200 STU DILALTI UYGULAMA ICIN TEK DOZLUK ORAL COZELTI</t>
  </si>
  <si>
    <t>UVADEX STERIL SOLUSYON 20MCG/ML 12 FLAKON</t>
  </si>
  <si>
    <t>STAMARIL PASTEUR (SARI HUMMA ASISI)0,5ML 1 ENJ. 1 DOZ</t>
  </si>
  <si>
    <t>ALPROSTASIN 500 MCG/ML INF. ICIN KONSANTRE COZ. ICEREN 1 MLx5 AMPUL</t>
  </si>
  <si>
    <t>LAFILINE 240 MG/10 ML IV INFUZYON ICIN COZELTI ICEREN 100 AMPUL</t>
  </si>
  <si>
    <t>DEKSAMET 8 MG 2 MLX100 AMPUL</t>
  </si>
  <si>
    <t>HIPNODEX 200 MCG/ 2 ML IV INFUZYON ICIN KONSANTRE COZELTI ICEREN FLAKON (5 FLAKON)</t>
  </si>
  <si>
    <t>PREXODIN 200 MCG / 2 ML IV INFUZYON ICIN KONSANTRE COZELTI ICEREN 5 FLAKON</t>
  </si>
  <si>
    <t>SEDADOMID 200 MCG/2 ML IV KONSANTRE INFUZYON COZELTISI ICEREN 5 FLAKON</t>
  </si>
  <si>
    <t>DIAPAM 10 MG 2MLX100 AMPUL</t>
  </si>
  <si>
    <t>MULTIFLEX PREMIKS DOBUTHAVER 1000MCG/ML STERIL IV INFUZYON COZELTISI (250ML,1 TORBA)</t>
  </si>
  <si>
    <t>MULTIFLEX PREMIKS DOBUTHAVER 2000MCG/ML STERIL IV INFUZYON COZELTISI (250ML,1 TORBA)</t>
  </si>
  <si>
    <t>MULTIFLEX PREMIKS DOBUTHAVER 4000MCG/ML STERIL IV INFUZYON COZELTISI (250ML,1 TORBA)</t>
  </si>
  <si>
    <t>ENOX 4000 ANTI-XA IU/0,4 ML 20 KULLANIMA HAZIR ENJEKTOR</t>
  </si>
  <si>
    <t>FENAMED 45,5 MG/2 ML IM/IV ENJ. COZ. ICEREN 50 AMPUL</t>
  </si>
  <si>
    <t>KAFESIT 20 MG/ML IV ENJEKSIYON ICIN COZELTI ICEREN 10 FLAKON + 3 ML COZELTI</t>
  </si>
  <si>
    <t>SITAFEIN 60 MG/ 3 ML IV INFUZYON / ORAL KULLANIM ICIN COZELTI ICEREN 10 FLAKON</t>
  </si>
  <si>
    <t>MIOSTAT 0,01 MG 12*1,5 ML ENJ.SOLUSYON</t>
  </si>
  <si>
    <t>EPILECURE 500 MG/ 5 ML KONSANTRE INF.COZ. ICEREN 10 FLAKON</t>
  </si>
  <si>
    <t>EPILEM 500 MG/5 ML KONSANTRE INF. COZ. ICEREN 10 FLAKON</t>
  </si>
  <si>
    <t>EPIXX 500 MG/ 5 ML KONSANTRE INF.COZ. ICEREN 10 FLAKON</t>
  </si>
  <si>
    <t>LEVETAM 500 MG/5 ML KONSANTRE INF. COZ. ICEREN 10 FLAKON</t>
  </si>
  <si>
    <t>NETROLEX 500 MG/5 ML KONSANTRE INF. COZ. ICEREN 10 FLAKON</t>
  </si>
  <si>
    <t>LINKOSOL 600 MG ENJ. SOL. ICEREN 2MLX100 AMPUL</t>
  </si>
  <si>
    <t>MAGNEZYUM SULFAT %15 BIOSEL 10MLX100 AMPUL</t>
  </si>
  <si>
    <t>METHYLPREDNISOLONE SOPHARMA 40 MG ENJEKSIYONLUK SOLUSYON HAZIRLAMAK ICIN LIYOFILIZE TOZ ICEREN AMP.+ENJEKSIYONLUK SU ICEREN 10 AMPUL</t>
  </si>
  <si>
    <t>BIEMEFRIN 4 MG/4 ML IV INFUZYON ICIN ENJEKSIYONLUK COZELTI ICEREN 10 AMPUL</t>
  </si>
  <si>
    <t>SELADRENALIN 4 MG/4 ML IV INFUZYON ICIN ENJEKSIYONLUK COZELTI ICEREN 10 AMPUL</t>
  </si>
  <si>
    <t>RIFETEM 250MG+10MG/3ML ENJEKSIYONLUK COZELTI (50 AMPUL)</t>
  </si>
  <si>
    <t>CURON 50 MG/5 ML IV ENJEKSIYONLUK COZELTI ICEREN 5 FLAKON</t>
  </si>
  <si>
    <t>JECRON 50 MG/5 ML IV ENJEKSIYON ICIN COZELTI ICEREN FLAKON (10 FLAKON)</t>
  </si>
  <si>
    <t>MUSCURON 100 MG/10 ML IV ENJEKSIYON ICIN SOLUSYON ICEREN 10 FLAKON</t>
  </si>
  <si>
    <t>MUSCURON 50 MG/5 ML ENJEKSIYON ICIN COZELTI ICEREN 10 FLAKON</t>
  </si>
  <si>
    <t>MUSCURON 50 MG/5 ML ENJEKSIYON ICIN COZELTI ICEREN 5 FLAKON</t>
  </si>
  <si>
    <t>MYOCRON 100 MG/10 ML IV ENJEKSIYONLUK COZELTI ICEREN 1 FLAKON</t>
  </si>
  <si>
    <t>MYOCRON 50 MG/5 ML IV ENJEKSIYON ICIN SOLUSYON ICEREN 10 FLAKON</t>
  </si>
  <si>
    <t>APROKAM 50 MG INTRAKAMERAL ENJEKSIYONLUK COZELTI TOZU 10 FLAKON</t>
  </si>
  <si>
    <t>IZOTONIK SODYUM KLORUR %0,9 BIOSEL SOL 10MLX100 AMPUL</t>
  </si>
  <si>
    <t>MOLAR SODYUM BIKAR. BIOSEL 10 MLX100 AMPUL</t>
  </si>
  <si>
    <t>TERA-D3 300.000 IU/ML IM/ORAL AMPUL (50 ADET)</t>
  </si>
  <si>
    <t>5-FROTU 5000 MG/100 ML ENJ. ICIN COZ. ICEREN 1 FLAKON</t>
  </si>
  <si>
    <t>TRIUMEQ 30 FILM TABLET</t>
  </si>
  <si>
    <t>KLIMADYNON FILM TABLET (60 TABLET)</t>
  </si>
  <si>
    <t>ADENOSIN-L.M. 5 MG/ML ENJ/INF. ICIN COZ. ICEREN 2 ML 10 AMPUL</t>
  </si>
  <si>
    <t>ADENOTEK 6 MG/2ML IV ENJ/INF. ICIN COZ. ICEREN 1 AMPUL</t>
  </si>
  <si>
    <t>ADOZIN 10 MG/2ML IV ENJEKSIYON VE INFUZYON ICIN COZELTI ICEREN 2ML 10 AMPUL</t>
  </si>
  <si>
    <t>ADOZIN 250 MG/50 ML IV ENJEKSIYON VE INFUZYON ICIN COZELTI ICEREN 10 FLAKON</t>
  </si>
  <si>
    <t>ADOZIN 3 MG/ML IV ENJEKSIYON VE INFUZYON ICIN COZELTI ICEREN 2ML 1 AMPUL</t>
  </si>
  <si>
    <t>ADOZIN 50 MG/10 ML IV ENJEKSIYON VE INFUZYON ICIN COZELTI ICEREN 10 FLAKON</t>
  </si>
  <si>
    <t>ZALTRAP 200MG/8ML INFUZYONLUK KONSANTRE COZELTI (1FLAKON)</t>
  </si>
  <si>
    <t>GLUCOBAY 100 MG 90 TABLET</t>
  </si>
  <si>
    <t>GLUCOBAY 50 MG 90 TABLET</t>
  </si>
  <si>
    <t>BONEX D 4 TABLET</t>
  </si>
  <si>
    <t>FOSAVANCE 70 MG/2800 IU 4 TABLET</t>
  </si>
  <si>
    <t>FOSAVANCE 70 MG/5600 IU 4 TABLET</t>
  </si>
  <si>
    <t>VEGABON PLUS D 5600 IU 4 TABLET</t>
  </si>
  <si>
    <t>VEGABON PLUS D 70 MG/2800 IU 4 TABLET</t>
  </si>
  <si>
    <t>ANDANTE 70 MG 12 TABLET</t>
  </si>
  <si>
    <t>ANDANTE 70 MG 4 TABLET</t>
  </si>
  <si>
    <t>FOSAMAX 70 MG 4 TABLET</t>
  </si>
  <si>
    <t>OSALEN 70 MG 4 TABLET</t>
  </si>
  <si>
    <t>VEGABON 70 MG 4 TABLET</t>
  </si>
  <si>
    <t>PRALUENT 150 MG/ML KULLANIMA HAZIR KALEMDE ENJEKSIYONLUK COZELTI (1 KALEM)</t>
  </si>
  <si>
    <t>PRALUENT 75 MG/ML KULLANIMA HAZIR KALEMDE ENJEKSIYONLUK COZELTI (1 KALEM)</t>
  </si>
  <si>
    <t>CONTRACTUBEX 120 GR JEL</t>
  </si>
  <si>
    <t>PK-MERZ 100 MG 30 TABLET</t>
  </si>
  <si>
    <t>PK-MERZ 100 MG 90 TABLET</t>
  </si>
  <si>
    <t>PK-MERZ IV INF. COZ. 2x500 ML</t>
  </si>
  <si>
    <t xml:space="preserve">KABIVEN INFUZYONLUK EMULSIYON, 2566 ML </t>
  </si>
  <si>
    <t>SMOF KABIVEN INFUZYONLUK EMULSIYON 1477 ML</t>
  </si>
  <si>
    <t>127+38+51+30+5</t>
  </si>
  <si>
    <t>41+30+5,1+127+1</t>
  </si>
  <si>
    <t>SMOF KABIVEN INFUZYONLUK EMULSIYON 986 ML</t>
  </si>
  <si>
    <t>71+28+3,2+8,2</t>
  </si>
  <si>
    <t xml:space="preserve">NEPHROTECT %10 INFUZYONLUK COZELTI, 250 ML </t>
  </si>
  <si>
    <t xml:space="preserve">NEPHROTECT %10 INFUZYONLUK COZELTI, 500 ML </t>
  </si>
  <si>
    <t>PEDASEL %10 AMINOASIT COZELTISI 250 ML 1 SISE</t>
  </si>
  <si>
    <t>AMLOKARD 5 MG 30 TABLET</t>
  </si>
  <si>
    <t>AMLOVAS 10 MG 20 TABLET</t>
  </si>
  <si>
    <t>AMLOVAS 10 MG 30 TABLET</t>
  </si>
  <si>
    <t>AMLOVAS 5 MG 20 TABLET</t>
  </si>
  <si>
    <t>AMLOVAS 5 MG 30 TABLET</t>
  </si>
  <si>
    <t>CARLOPINE 10 MG 30 TABLET</t>
  </si>
  <si>
    <t>DILOPIN 10 MG 20 TABLET</t>
  </si>
  <si>
    <t>MONOVAS 5 MG 30 TABLET</t>
  </si>
  <si>
    <t>MONOVAS 5 MG 90 TABLET</t>
  </si>
  <si>
    <t>NORMOPRES 5 MG 30 TABLET</t>
  </si>
  <si>
    <t>NORVADIN 10 MG 20 TABLET</t>
  </si>
  <si>
    <t>NORVADIN 5 MG 20 TABLET</t>
  </si>
  <si>
    <t>NORVASC 10 MG 90 TABLET</t>
  </si>
  <si>
    <t>NORVASC 5 MG 30 TABLET</t>
  </si>
  <si>
    <t>NORVASC 5 MG 90 TABLET</t>
  </si>
  <si>
    <t>PENVASC 5 MG 30 TABLET</t>
  </si>
  <si>
    <t>CADUET 10MG/10MG 30 FILM TABLET</t>
  </si>
  <si>
    <t>CADUET 10MG/20MG 30 FILM TABLET</t>
  </si>
  <si>
    <t>CADUET 5MG/10MG 30 FILM TABLET</t>
  </si>
  <si>
    <t>CADUET 5MG/20MG 30 FILM TABLET</t>
  </si>
  <si>
    <t>COMBISAR 5/160 MG 28 FILM KAPLI TABLET</t>
  </si>
  <si>
    <t>EXFORGE 5/160 MG 28 FILM TABLET</t>
  </si>
  <si>
    <t>SUB-ZERO 5/160 MG 28 FILM TABLET</t>
  </si>
  <si>
    <t>VALCODIN 5 MG/160 MG 28 FILM KAPLI TABLET</t>
  </si>
  <si>
    <t>VALTAN-A 5 MG/160 MG 28 FILM TABLET</t>
  </si>
  <si>
    <t>TRIO 1000 MG + 500 MG + 30 MG TEDAVI PAKETI (6x14 BLISTER)</t>
  </si>
  <si>
    <t>TRIO 1000 MG + 500 MG + 30 MG TEDAVI PAKETI (6x7 BLISTER)</t>
  </si>
  <si>
    <t>AMOKLAVIN ES 600/42,9 MG ORAL SUSPANSIYON ICIN KURU TOZ 100 ML</t>
  </si>
  <si>
    <t>AMOKLAVIN ES 600/42,9 MG ORAL SUSPANSIYON ICIN KURU TOZ 150 ML</t>
  </si>
  <si>
    <t>KLAMOKS BID FORT 400/57 SUSPANSIYON HAZIRLAMAK ICIN KURU TOZ 140 ML</t>
  </si>
  <si>
    <t>KLAMOKS ES 600/42,9 MG ORAL SUSPANSIYON HAZIRLAMAK ICIN KURU TOZ 150 ML</t>
  </si>
  <si>
    <t>KLAMOKS ES 600/42,9 MG ORAL SUSPANSIYON ICIN KURU TOZ 100 ML</t>
  </si>
  <si>
    <t>KLAVON ES 600/42,9 MG ORAL SUSPANSIYON ICIN KURU TOZ 100 ML</t>
  </si>
  <si>
    <t>KLAVUNAT ES 600/42,9 MG ORAL SUSPANSIYON ICIN KURU TOZ 100 ML</t>
  </si>
  <si>
    <t>KLAVUNAT ES 600/42,9 MG ORAL SUSPANSIYON ICIN KURU TOZ 150 ML</t>
  </si>
  <si>
    <t>TRILEVO 500 MG + 30 MG + 1000 MG TEDAVI PAKETI</t>
  </si>
  <si>
    <t>ANASTROLKABI 1 MG FILM TABLET</t>
  </si>
  <si>
    <t>ERAXIS 100 MG INF. COZ. ICIN TOZ ICEREN 1 FLAKON VE COZUCU</t>
  </si>
  <si>
    <t>FUXESIN 100 MG INFUZYONLUK LIYOFILIZE TOZ ICEREN 1 FLAKON</t>
  </si>
  <si>
    <t>BERININ-P 600 IU IV ENJ/INF ICIN LIYOFILIZE TOZ ICEREN 1 FLAKON</t>
  </si>
  <si>
    <t>BETAFACT 500 IU/10ML 1 FLAKON</t>
  </si>
  <si>
    <t>OCTANINE F FAKTOR IX 1000 IU 1 FLAKON</t>
  </si>
  <si>
    <t>FACTANE FAKTOR VIII 1000 IU 10 ML 1 FLAKON</t>
  </si>
  <si>
    <t>HAEMOCTIN SDH 500 IU 10 ML FLAKON</t>
  </si>
  <si>
    <t>IOPIDINE %0,5 5 ML OFTALMIK SOLUSYON</t>
  </si>
  <si>
    <t>EMEND 3 KAPSUL</t>
  </si>
  <si>
    <t>ABIZOL 30 MG 28 TABLET</t>
  </si>
  <si>
    <t>ARIPA 30 MG 28 TABLET</t>
  </si>
  <si>
    <t>ARIPA 5 MG 28 TABLET</t>
  </si>
  <si>
    <t>CUREXOL 30 MG 28 TABLET</t>
  </si>
  <si>
    <t>CUREXOL 5 MG 28 TABLET</t>
  </si>
  <si>
    <t>IGNIS 1MG/ML ORAL SOLUSYON 150 ML</t>
  </si>
  <si>
    <t>MADEPZOL 30 MG 28 TABLET</t>
  </si>
  <si>
    <t>ORYVA 30 MG 28 TABLET</t>
  </si>
  <si>
    <t>PAROKZOL 30 MG 28 TABLET</t>
  </si>
  <si>
    <t>PAROKZOL 5 MG 28 TABLET</t>
  </si>
  <si>
    <t>SAYFREN 30 MG 28 TABLET</t>
  </si>
  <si>
    <t>SAYFREN 5 MG 28 TABLET</t>
  </si>
  <si>
    <t>NUVIGIL 150 MG 7 TABLET</t>
  </si>
  <si>
    <t>LEUSENOX 10 MG/10 ML IV INFUZYON ICIN KONSANTRE COZELTI ICEREN AMPUL (10 ADET)</t>
  </si>
  <si>
    <t>FULLCAIN 2 ML 20 AMPUL</t>
  </si>
  <si>
    <t>FULLCAIN FORT 2 ML 20 AMPUL</t>
  </si>
  <si>
    <t>ULTRACAIN DS FORT 2 ML 20 AMPUL</t>
  </si>
  <si>
    <t>ASIST 900 MG TOZ ICEREN 20 SASE</t>
  </si>
  <si>
    <t>EXPECDIN 1200 MG TOZ ICEREN SASE (20 SASE)</t>
  </si>
  <si>
    <t>EXPECDIN 600 MG TOZ ICEREN SASE (30 SASE)</t>
  </si>
  <si>
    <t>EXPECDIN 900 MG TOZ ICEREN SASE (20 SASE)</t>
  </si>
  <si>
    <t>MUCOLATOR 1200 MG TOZ ICEREN 10 SASE</t>
  </si>
  <si>
    <t>MUCOLATOR 1200 MG TOZ ICEREN 20 SASE</t>
  </si>
  <si>
    <t>MUCOLATOR PLUS 600 MG TOZ ICEREN 30 SASE</t>
  </si>
  <si>
    <t>MUKOLATIN 600 MG 30 SASE</t>
  </si>
  <si>
    <t>MUKOZERO 900 MG 20 EFERVESAN TABLET</t>
  </si>
  <si>
    <t>AKLOVIR 200 MG 100 ML SUSPANSIYON</t>
  </si>
  <si>
    <t>ASIVIRAL %5 10 GR KREM</t>
  </si>
  <si>
    <t>J05AE15</t>
  </si>
  <si>
    <t>asunaprevir</t>
  </si>
  <si>
    <t>SUNVEPRA 100 MG 56 KAPSUL</t>
  </si>
  <si>
    <t>ASUNAPREVIR</t>
  </si>
  <si>
    <t>ATOMINEX 60 MG 28 KAPSUL</t>
  </si>
  <si>
    <t>ATTEX 10 MG 28 KAPSUL</t>
  </si>
  <si>
    <t>ATTEX 100 MG 28 KAPSUL</t>
  </si>
  <si>
    <t>ATTEX 18 MG 28 KAPSUL</t>
  </si>
  <si>
    <t>ATTEX 25 MG 28 KAPSUL</t>
  </si>
  <si>
    <t>ATTEX 60 MG 28 KAPSUL</t>
  </si>
  <si>
    <t>FIXATOM 10 MG KAPSUL (28 KAPSUL)</t>
  </si>
  <si>
    <t>FIXATOM 18 MG KAPSUL (28 KAPSUL)</t>
  </si>
  <si>
    <t>FIXATOM 25 MG KAPSUL (28 KAPSUL)</t>
  </si>
  <si>
    <t>FIXATOM 60 MG KAPSUL (28 KAPSUL)</t>
  </si>
  <si>
    <t>AMVASTAN 10 MG 30 FILM TABLET</t>
  </si>
  <si>
    <t>ATEROZ 10 MG 30 FILM TABLET</t>
  </si>
  <si>
    <t>ATEROZ 40 MG 30 FILM TABLET</t>
  </si>
  <si>
    <t>ATOR 10 MG 30 FILM TABLET</t>
  </si>
  <si>
    <t>ATOR 40 MG 30 FILM TABLET</t>
  </si>
  <si>
    <t>ATOR 80 MG 30 FILM TABLET</t>
  </si>
  <si>
    <t>CHOLVAST 10 MG 30 FILM TABLET</t>
  </si>
  <si>
    <t>CHOLVAST 40 MG 30 FILM TABLET</t>
  </si>
  <si>
    <t>COLASTIN-L 10 MG 30 FILM TABLET</t>
  </si>
  <si>
    <t>COLASTIN-L 40 MG 30 FILM TABLET</t>
  </si>
  <si>
    <t>COLASTIN-L 80 MG 30 FILM TABLET</t>
  </si>
  <si>
    <t>KOLESTOR 10 MG 30 FILM TABLET</t>
  </si>
  <si>
    <t>LIPITOR 10 MG 30 FILM TABLET</t>
  </si>
  <si>
    <t>LIPITOR 40 MG 30 FILM TABLET</t>
  </si>
  <si>
    <t>SAPHIRE 10 MG 30 FILM TABLET</t>
  </si>
  <si>
    <t>SAPHIRE 40 MG 30 FILM TABLET</t>
  </si>
  <si>
    <t>TARDEN 40 MG 30 FILM TABLET</t>
  </si>
  <si>
    <t>ATRASYL 50 MG/5 ML IV ENJEKSIYON VE INFUZYON ICIN COZELTI ICEREN 10 AMPUL</t>
  </si>
  <si>
    <t>NEUCURIUM 50 MG/5 ML IV INFUZYON VE ENJEKSIYON ICIN COZELTI ICEREN 5 AMPUL</t>
  </si>
  <si>
    <t>AZOMAX ORAL 5 ML 200 MG 15 ML TOZ</t>
  </si>
  <si>
    <t>AZYTER 15 MG/G TEK DOZLUK GOZ DAMLASI 6 FLAKON</t>
  </si>
  <si>
    <t>ZITROMAX 200 MG 30 ML SUSPANSIYON</t>
  </si>
  <si>
    <t>ZITROTEK 500 MG 2 FILM TABLET</t>
  </si>
  <si>
    <t>BAKAMSILIN FORT 800 MG 10 TABLET</t>
  </si>
  <si>
    <t>BENLYSTA 120 MG IV INFUZYONLUK COZELTI HAZIRLAMAK ICIN TOZ ICEREN 1 FLAKON</t>
  </si>
  <si>
    <t>BENLYSTA 400 MG IV INFUZYONLUK COZETI HAZIRLAMAK ICIN TOZ ICEREN 1 FLAKON</t>
  </si>
  <si>
    <t>LEVACT 100 MG INFUZYONLUK COZELTI ICIN TOZ ICEREN 1 FLAKON</t>
  </si>
  <si>
    <t>LEVACT 100 MG INFUZYONLUK COZELTI ICIN TOZ ICEREN 5 FLAKON</t>
  </si>
  <si>
    <t>LEVACT 25 MG INFUZYONLUK COZELTI ICIN TOZ ICEREN 5 FLAKON</t>
  </si>
  <si>
    <t>LEVACT 25 MG INFUZYONLUK COZELTI ICIN TOZ ICEREN FLAKON</t>
  </si>
  <si>
    <t>CONIEL 4 MG 20 TABLET</t>
  </si>
  <si>
    <t>CLIORO ORAL 30 ML SPREY</t>
  </si>
  <si>
    <t>HEXADAMIN GARGARA</t>
  </si>
  <si>
    <t>NUTRIFLEX LIPID PERI 1250 ML INTRAVENOZ INFUZYONLUK EMULSIYON</t>
  </si>
  <si>
    <t>NUTRIFLEX LIPID PERI 1875 ML INTRAVENOZ INFUZYONLUK EMULSIYON</t>
  </si>
  <si>
    <t>NUTRIFLEX LIPID PLUS 1250 ML INTRAVENOZ INFUZYONLUK EMULSIYON</t>
  </si>
  <si>
    <t>MORESERC 24 MG 100 TABLET</t>
  </si>
  <si>
    <t>VASOSERC BID 24 MG 60 TABLET</t>
  </si>
  <si>
    <t>VASOSERC BID 24 MG 90 TABLET</t>
  </si>
  <si>
    <t>MAFLOR 10 SASE</t>
  </si>
  <si>
    <t>MAFLOR 5 SASE</t>
  </si>
  <si>
    <t>MAFLOR PLUS 15 KAPSUL</t>
  </si>
  <si>
    <t>MAFLOR PLUS 30 KAPSUL</t>
  </si>
  <si>
    <t xml:space="preserve">EKLEME, YENI URUN RESEN REFERANS FIYAT DUSUSU. 3 OCAK 2017 TARIHLI FIYAT DEGERLENDIRME KOMISYONU KARARINA GORE DONEMSEL AVRO DEĞERİ 2,3421 TL OLARAK GUNCELLENMISTIR.  RE'SEN GERCEK KAYNAK FIYAT DUSUSU 14 SUBAT 2018 TARIHLI FIYAT DEGERLENDIRME KOMISYONU KARARINA GORE AVRO DEGERI 2,6934 TL OLARAK GUNCELLENMISTIR.  </t>
  </si>
  <si>
    <t>PROCALUT 150 MG 28 FILM TABLET</t>
  </si>
  <si>
    <t>BEMATORIN %0,03 GOZ DAMLASI</t>
  </si>
  <si>
    <t>BIMAPRESS 0,3 MG/ML GOZ DAMLASI 3 ML (%0,03)</t>
  </si>
  <si>
    <t>SUPOLAKS 5 MG SUPOZITUVAR (5 SUPOZITUVAR)</t>
  </si>
  <si>
    <t>CONCOR 10 MG 30 LAK TABLET</t>
  </si>
  <si>
    <t>bisoprolol and thiazides</t>
  </si>
  <si>
    <t>2,5+6,25</t>
  </si>
  <si>
    <t>COSIMPREL 5 MG/10 MG 30 FILM KAPLI TABLET</t>
  </si>
  <si>
    <t>COSIMPREL 5 MG/5 MG 30 FILM KAPLI TABLET</t>
  </si>
  <si>
    <t>BIZMOPEN 262 MG 30 CIGNEME TABLETI</t>
  </si>
  <si>
    <t>BLEMISIN 30 MG LIYOFILIZE TOZ ICEREN FLAKON</t>
  </si>
  <si>
    <t>SORMODREN 4 MG 50 TABLET</t>
  </si>
  <si>
    <t>BORCADE 3,5 MG IV ENJEKSIYONLUK COZELTI ICIN LIYOFILIZE TOZ ICEREN FLAKON</t>
  </si>
  <si>
    <t>INFLACORT AQUA NAZAL INHALASYON ICIN SPREY SUSPANSIYON 100MCG 200 DOZ</t>
  </si>
  <si>
    <t>WELLBUTRIN XL 300 MG 30 YAVAS SALINIMLI FILM KAPLI TABLET</t>
  </si>
  <si>
    <t>L02AE01</t>
  </si>
  <si>
    <t>buserelin</t>
  </si>
  <si>
    <t>BUSLERA 60 MG/10 ML IV INFUZYON ICIN KONSANTRE COZELTI ICEREN 1 FLAKON</t>
  </si>
  <si>
    <t>busulfan</t>
  </si>
  <si>
    <t>MYLOFAN 60 MG/10 ML IV INF. ICIN KON. COZELTI ICEREN FLAKON</t>
  </si>
  <si>
    <t>CODACTIV FORT 22,5 MG/ 5 ML SURUP 100 ML</t>
  </si>
  <si>
    <t>KREVAL MAX 22,5 MG/ 5 ML SURUP 100 ML</t>
  </si>
  <si>
    <t>NOTUSS 50 MG SR 20 TABLET</t>
  </si>
  <si>
    <t>ZINCOVER PEDIATRIK SURUP 100 ML</t>
  </si>
  <si>
    <t>HAMAZINC KREM, 30 G</t>
  </si>
  <si>
    <t>HAMAZINC KREM, 60 G</t>
  </si>
  <si>
    <t>CISPLATIN DBL 100 ML 100 MG 1 FLAKON</t>
  </si>
  <si>
    <t>EVORABIN 1 MG/1 ML INFUZYON ICIN KONSANTRE COZELTI ICEREN 1 FLAKON</t>
  </si>
  <si>
    <t>DAKARBAZ 100 MG IV/IA INFUZYON ICIN LIYOFILIZE TOZ ICEREN 10 FLAKON</t>
  </si>
  <si>
    <t>DAKARBAZ 200 MG IV/IA INFUZYON ICIN LIYOFILIZE TOZ ICEREN 10 FLAKON</t>
  </si>
  <si>
    <t>J05AX14</t>
  </si>
  <si>
    <t>daclatasvir</t>
  </si>
  <si>
    <t>DAKLINZA 60 MG 28 TABLET</t>
  </si>
  <si>
    <t>DAKLATASVIR</t>
  </si>
  <si>
    <t>B01AB04</t>
  </si>
  <si>
    <t>dalteparin</t>
  </si>
  <si>
    <t>FORZIGA 10 MG 28 FILM KAPLI TABLET</t>
  </si>
  <si>
    <t>G04BE30</t>
  </si>
  <si>
    <t>DAPOKSEL 30 MG/50 MG 3 FILM KAPLI TABLET</t>
  </si>
  <si>
    <t>30+50</t>
  </si>
  <si>
    <t>DAPOKSEL 30 MG/50 MG 6 FILM KAPLI TABLET</t>
  </si>
  <si>
    <t>CUBICIN 350 MG INF. COZ. ICIN TOZ ICEREN FLAKON</t>
  </si>
  <si>
    <t>CUBICIN 500 MG INF. COZ. ICIN TOZ ICEREN FLAKON</t>
  </si>
  <si>
    <t>DUPCIN 350 MG ENJEKSIYONLUK COZELTI ICIN TOZ ICEREN FLAKON (1 FLAKON)</t>
  </si>
  <si>
    <t>DUPCIN 500 MG ENJEKSIYONLUK COZELTI ICIN TOZ ICEREN FLAKON (1 FLAKON)</t>
  </si>
  <si>
    <t>DEKORT 4 MG 20 TABLET</t>
  </si>
  <si>
    <t>DEKORT 8 MG 20 TABLET</t>
  </si>
  <si>
    <t>DEXA-SINE SE 0.4ML 1,3 MG 10 DOZ OFT.SOLUSYON</t>
  </si>
  <si>
    <t>KORDEXA 4 MG 20 TABLET</t>
  </si>
  <si>
    <t>KORDEXA 8 MG 20 TABLET</t>
  </si>
  <si>
    <t>ARFEN 50 MG/ 2 ML ENJEKSIYONLUK COZELTI 6 AMPUL</t>
  </si>
  <si>
    <t>DEXENJE 50 MG/ 2 ML ENJEKSIYONLUK COZELTI ICEREN 6 AMPUL</t>
  </si>
  <si>
    <t>DEXFULL SR 75 MG 20 FILM TABLET</t>
  </si>
  <si>
    <t>KETAVEL %1,25 JEL 60 GR</t>
  </si>
  <si>
    <t>LEODEX %1,25 JEL 60 GR</t>
  </si>
  <si>
    <t>LONGDEX XR 75 MG 10 UZATILMIS SALIMLI TABLET</t>
  </si>
  <si>
    <t>ASEKET 25/500 MG 20 FILM TABLET</t>
  </si>
  <si>
    <t>LEODEX PLUS 25 MG/4 MG 20 FILM KAPLI TABLET</t>
  </si>
  <si>
    <t>LEODEX PLUS 25 MG/8 MG 14 FILM KAPLI TABLET</t>
  </si>
  <si>
    <t>TIO-DEXIREN 25 MG/4 MG 20 FILM TABLET</t>
  </si>
  <si>
    <t>DELAXISE 30 MG 30 EC RETARD TABLET</t>
  </si>
  <si>
    <t>DELAXISE 60 MG 30 EC RETARD TABLET</t>
  </si>
  <si>
    <t>DEXPANTEN %5 100 G MERHEM</t>
  </si>
  <si>
    <t>other dermatologıcal preparatıons</t>
  </si>
  <si>
    <t>DEXPANTEN PLUS 30 G KREM</t>
  </si>
  <si>
    <t>DEKSTRAN-40 IZOTONIK SODYUM KLORUR SOL 500 ML SETLI SISE</t>
  </si>
  <si>
    <t>POLIFLEKS DEKSTRAN 40 IZOTONIK SODYUM KLORUR SOLUSYON 500 ML SETLI(PVC)</t>
  </si>
  <si>
    <t>POLIFLEKS DEKSTRAN 40 IZOTONIK SODYUM KLORUR SOLUSYON 500 ML SETSIZ(PVC)</t>
  </si>
  <si>
    <t>DEKSTRAN-70 IZOTONIK SODYUM KLORUR SOL 500 ML SETLI SISE</t>
  </si>
  <si>
    <t>POLIFLEKS DEKSTRAN 70 IZOTONIK SOLUSYON 500 ML PVC SETLI</t>
  </si>
  <si>
    <t>POLIFLEKS DEKSTRAN 70 IZOTONIK SOLUSYON 500 ML PVC SETSIZ</t>
  </si>
  <si>
    <t>EISEFERON 100 MG/5ML ORAL COZELTI (100 ML)</t>
  </si>
  <si>
    <t>FERIFER-40 ORAL COZELTI 40 MG/5 ML 28 KASIK</t>
  </si>
  <si>
    <t>FERLOS 100 MG/5 ML 20 FLAKON ORAL SOLUSYON</t>
  </si>
  <si>
    <t xml:space="preserve">RE'SEN REFERANS FIYAT DUSUSU 3 OCAK 2017 TARIHLI FIYAT DEGERLENDIRME KOMISYONU KARARINA GORE DONEMSEL AVRO DEĞERİ 2,3421 TL OLARAK GUNCELLENMISTIR.  14 SUBAT 2018 TARIHLI FIYAT DEGERLENDIRME KOMISYONU KARARINA GORE AVRO DEGERI 2,6934 TL OLARAK GUNCELLENMISTIR.  </t>
  </si>
  <si>
    <t xml:space="preserve">REFERANS FIYAT DUSUSU - STOKLARI BITENE KADAR LISTEDE KALACAK DSF %3TEN AZ DEGISTIGI ICIN REFERANS DUSUSU DSF %3 TEN AZ DEGISTIGI ICIN REFERANS DUSUSU. 3 OCAK 2017 TARIHLI FIYAT DEGERLENDIRME KOMISYONU KARARINA GORE DONEMSEL AVRO DEĞERİ 2,3421 TL OLARAK GUNCELLENMISTIR.  DSF DUSUSU DSF DUSUSU 14 SUBAT 2018 TARIHLI FIYAT DEGERLENDIRME KOMISYONU KARARINA GORE AVRO DEGERI 2,6934 TL OLARAK GUNCELLENMISTIR.  </t>
  </si>
  <si>
    <t>OLIGOFER 40 MG ORAL COZELTI 10 FLAKON</t>
  </si>
  <si>
    <t>OLIGOFER FOL 40 MG/15 ML ORAL COZELTI</t>
  </si>
  <si>
    <t>AERIUS 5 MG 20 FILM TABLET</t>
  </si>
  <si>
    <t>ALORES 2,5 MG/5 ML 150 ML SURUP</t>
  </si>
  <si>
    <t>ALRINAST 2,5 MG/5 ML SURUP 150 ML</t>
  </si>
  <si>
    <t>ALRINAST 5 MG 20 FILM TABLET</t>
  </si>
  <si>
    <t>ARIA-DES 2,5 MG/5 ML 150 ML SURUP</t>
  </si>
  <si>
    <t>DELODAY 0,5 MG/MG 150 ML SURUP</t>
  </si>
  <si>
    <t>DELODAY 5 MG 20 FILM TABLET</t>
  </si>
  <si>
    <t>DELODAY 5 MG 30 FILM TABLET</t>
  </si>
  <si>
    <t>DESLODIN 2,5 MG/5 ML 150 ML SURUP</t>
  </si>
  <si>
    <t>DESLODIN 5 MG 20 FILM TABLET</t>
  </si>
  <si>
    <t>DESRINAL 2,5 MG/5ML 150 ML SURUP</t>
  </si>
  <si>
    <t>DESRINAL 5 MG 20 FILM TABLET</t>
  </si>
  <si>
    <t>DICOMEX 2,5 MG/5 ML 150 ML SURUP</t>
  </si>
  <si>
    <t>DORANIT 2,5 MG/5 ML 150 ML SURUP</t>
  </si>
  <si>
    <t>DOXAFIN 5 MG 20 FILM TABLET</t>
  </si>
  <si>
    <t>ESLOTIN 5 MG 20 FILM TABLET</t>
  </si>
  <si>
    <t>LORDES 2,5 MG/5 ML SURUP 150 ML</t>
  </si>
  <si>
    <t>LORDES 5 MG 20 FILM TABLET</t>
  </si>
  <si>
    <t>DESCASE 5/10 MG 30 FILM KAPLI TABLET</t>
  </si>
  <si>
    <t>LORCLAST 5/10 MG 30 FILM KAPLI TABLET</t>
  </si>
  <si>
    <t>DELOFED MR 2,5 / 120 MG KAPSUL (10)</t>
  </si>
  <si>
    <t>DESMOVITAL %0,1 MG/ML 6 ML BURUN SPREYI</t>
  </si>
  <si>
    <t>CERAZETTE 75 MIKROGRAM 28 FILM TABLET</t>
  </si>
  <si>
    <t>ARTRODAR 50 MG 30 KAPSUL</t>
  </si>
  <si>
    <t>G03AA16</t>
  </si>
  <si>
    <t>dienogest and ethinylestradiol</t>
  </si>
  <si>
    <t>DIENILLE 2 MG/0,03 MG 21 FILM KAPLI TABLET</t>
  </si>
  <si>
    <t>DIENOGEST + ETINILESTRADIOL</t>
  </si>
  <si>
    <t>IZOSOL S 15 G KREM</t>
  </si>
  <si>
    <t>TRODERM 10 MG/G+1 MG/G KREM, 15 G</t>
  </si>
  <si>
    <t>DOLPHIN 500 MG 10 FILM TABLET</t>
  </si>
  <si>
    <t>BOOSTRIX 0,5 ML IM ENJEKSIYON ICIN SUSPANSIYON ICEREN KULLANIMA HAZIR ENJEKTOR</t>
  </si>
  <si>
    <t>INFANRIX HEXA 0,5 ML ENJEKSIYON ICIN SUSPANSIYON ICEREN HAZIR ENJEKTOR VE LIYOFILIZE TOZ ICEREN FLAKON</t>
  </si>
  <si>
    <t>ADACEL POLIO 0,5 ML IM ENJ. ICIN SUS. ICEREN KUL.HAZ.ENJ.</t>
  </si>
  <si>
    <t>DICLORAL GARGARA (200 ML)</t>
  </si>
  <si>
    <t>VOLTAREN %1 5 FLASTER</t>
  </si>
  <si>
    <t>FEVERE 25 MG/ML ORAL COZELTI (50 ML 1 SISE)</t>
  </si>
  <si>
    <t>VOLTONIK 8 MG/50 MG 14 EFERVESAN TABLET</t>
  </si>
  <si>
    <t>LOCAFEN %2 KREM (30 G)</t>
  </si>
  <si>
    <t>PROGOR 180MG 28 ADET KONTROLLU SALIMLI MIKROPELLET KAPSUL</t>
  </si>
  <si>
    <t>PROGOR 240MG 28 ADET KONTROLLU SALIMLI MIKROPELLET KAPSUL</t>
  </si>
  <si>
    <t>DAFLON 500 MG 60 FILM TABLET</t>
  </si>
  <si>
    <t>VARIDOS 450 MG/50 MG FILM KAPLI TABLET</t>
  </si>
  <si>
    <t>DOBCARD 250 MG / 20 ML INFUZYON ICIN KONSANTRE COZLETI ICEREN 10 AMPUL</t>
  </si>
  <si>
    <t>DOBUTHAVER250 MG / 20 ML I.V. INFUZYON ICIN KONSANTRE COZLETI ICEREN 10 AMPUL</t>
  </si>
  <si>
    <t>CARDURA 2 MG 20 TABLET</t>
  </si>
  <si>
    <t>CARDURA 4 MG 20 TABLET</t>
  </si>
  <si>
    <t>CARDURA 4 MG 90 TABLET</t>
  </si>
  <si>
    <t>CARDURA XL 4 MG 30 KONTROLLU SALIM TABLETI</t>
  </si>
  <si>
    <t>KARDOZIN 2 MG 20 TABLET</t>
  </si>
  <si>
    <t>KARDOZIN 4 MG 20 TABLET</t>
  </si>
  <si>
    <t>PURDOX %5 KREM 30 G</t>
  </si>
  <si>
    <t>ADRIMISIN 50 MG LIY. ENJ. TOZ ICEREN FLAKON</t>
  </si>
  <si>
    <t>MOTBIR 30 MG SR PELLET ICEREN 30 KAPSUL</t>
  </si>
  <si>
    <t>DUOLANS 15/30 MG SR 28 KAPSUL</t>
  </si>
  <si>
    <t>DUOLANS 30/30 MG SR 28 KAPSUL</t>
  </si>
  <si>
    <t>DUOPEZIL 10 MG/10 MG 28 FILM TABLET</t>
  </si>
  <si>
    <t>DUOPEZIL 10 MG/10 MG 56 FILM TABLET</t>
  </si>
  <si>
    <t>DUOPEZIL 10 MG/20 MG 28 FILM TABLET</t>
  </si>
  <si>
    <t>DUOPEZIL 10 MG/20 MG 56 FILM TABLET</t>
  </si>
  <si>
    <t>PULMOZYME 2,5 MG 30 AMPUL</t>
  </si>
  <si>
    <t>DORZAMED %2 5 ML GOZ DAMLASI</t>
  </si>
  <si>
    <t>DOCETER TEC 20 MG IV INF. COZ. ICEREN FLAKON</t>
  </si>
  <si>
    <t>DOCETER TEC 80 MG IV INF. COZ. ICEREN FLAKON</t>
  </si>
  <si>
    <t>DOCETU 20 MG IV INFUZYON COZ. ICEREN 1 FLAKON</t>
  </si>
  <si>
    <t>DOCETU 80 MG/ 4ML IV INFUZYON ICIN KONS. COZELTI ICEREN 1 FLAKON (10 ML)</t>
  </si>
  <si>
    <t>DOXITAX 20 MG STERIL APIROJEN IV INF. COZ. ICEREN FLAKON</t>
  </si>
  <si>
    <t>DOXITAX 80 MG STERIL APIROJEN IV INF. COZ. ICEREN FLAKON</t>
  </si>
  <si>
    <t>SANTAX 20 MG/2 ML IV INFUZYON ICIN KONSANTRE COZELTI IVEREN FLAKON</t>
  </si>
  <si>
    <t>SANTAX 80 MG/8 ML IV INFUZYON ICIN KONSANTRE COZELTI IVEREN FLAKON</t>
  </si>
  <si>
    <t>TAXOTERE 20 MG IV INFUZYON COZ. ICEREN 1 FLAKON</t>
  </si>
  <si>
    <t>TAXOTERE 80 MG IV INFUZYON COZ. ICEREN 1 FLAKON</t>
  </si>
  <si>
    <t>DROSETIL 3 MG/0,03 MG 21 FILM KAPLI TABLET</t>
  </si>
  <si>
    <t>DROSPERA 3 MG/0,02 MG (24+4) FILM KAPLI TABLET</t>
  </si>
  <si>
    <t>HONDURAS</t>
  </si>
  <si>
    <t>YAZZ 24+4 FILM KAPLI TABLET</t>
  </si>
  <si>
    <t>LIXIANA 30 MG 28 FILM KAPLI TABLET</t>
  </si>
  <si>
    <t>LIXIANA 60 MG 28 FILM KAPLI TABLET</t>
  </si>
  <si>
    <t>STOCRIN 600 MG 30 FILM TABLET</t>
  </si>
  <si>
    <t>AROMASIN 25 MG 30 DRAJE</t>
  </si>
  <si>
    <t>EXETU 25 MG 30 FILM KAPLI TABLET</t>
  </si>
  <si>
    <t>FEMMEX 25 MG 30 FILM TABLET</t>
  </si>
  <si>
    <t>N02CC06</t>
  </si>
  <si>
    <t>eletriptan</t>
  </si>
  <si>
    <t>RELPAX 40 MG 3 FILM TABLET</t>
  </si>
  <si>
    <t>RELPAX 40 MG 6 FILM TABLET</t>
  </si>
  <si>
    <t>EMADINE % 0,05 5 ML OFTALMIK SOLUSYON</t>
  </si>
  <si>
    <t>JARDIANCE 10 MG FILM KAPLI TABLET</t>
  </si>
  <si>
    <t>JARDIANCE 25 MG FILM KAPLI TABLET</t>
  </si>
  <si>
    <t>CLEXANE 10000 ANTI-XA IU/1 ML KULL.HAZIR ENJEKTOR</t>
  </si>
  <si>
    <t>ENOX 10000 ANTI-XA IU/1 ML 2 KULLANIMA HAZIR ENJEKTOR</t>
  </si>
  <si>
    <t>ENOX 10000 ANTI-XA IU/1 ML 20 KULLANIMA HAZIR ENJEKTOR</t>
  </si>
  <si>
    <t>ENOX 4000 ANTI-XA IU/0,4 ML 10 KULLANIMA HAZIR ENJEKTOR</t>
  </si>
  <si>
    <t>DIBEN 1,5 KCAL HP</t>
  </si>
  <si>
    <t>DIBEN DRINK CAPPUCCINO AROMALI 4X200 ML</t>
  </si>
  <si>
    <t>DIBEN DRINK ORMAN MEYVELERI AROMALI 4X200 ML</t>
  </si>
  <si>
    <t>DIBEN DRINK VANILYA AROMALI 4X200 ML</t>
  </si>
  <si>
    <t>FANTOMALT (400 G)</t>
  </si>
  <si>
    <t>FORTINI MULTI FIBRE 200 ML</t>
  </si>
  <si>
    <t>FREBINI ENERGY 500 ML</t>
  </si>
  <si>
    <t>FRESUBIN ENERGY DRINK CIKOLATA AROMALI 4X200 ML</t>
  </si>
  <si>
    <t>FRESUBIN ENERGY DRINK CILEK AROMALI 4X200 ML</t>
  </si>
  <si>
    <t>FRESUBIN ENERGY DRINK MUZ AROMALI 4X200 ML</t>
  </si>
  <si>
    <t>FRESUBIN ORIGINAL 500 ML</t>
  </si>
  <si>
    <t>FRESUBIN ORIJINAL FIBRE 500 ML</t>
  </si>
  <si>
    <t>GLUCERNA SELECT VANILYA AROMALI 500 ML</t>
  </si>
  <si>
    <t>GLUTAMIN PLUS NOTRAL 30X22,4 G SASE</t>
  </si>
  <si>
    <t>GLUTAMIN PLUS PORTAKAL 30X22,4 G SASE</t>
  </si>
  <si>
    <t>RECONVAN 500 ML</t>
  </si>
  <si>
    <t>RESOURCE ENERGY KAYISI 200 ML</t>
  </si>
  <si>
    <t>RESOURCE JUNIOR CIKOLATA AROMALI 200 ML</t>
  </si>
  <si>
    <t>RESOURCE JUNIOR CILEK AROMALI 200 ML</t>
  </si>
  <si>
    <t>RESOURCE JUNIOR VANILYA AROMALI 200 ML</t>
  </si>
  <si>
    <t>RESOURCE THICKEN UP CLEAR 125 G</t>
  </si>
  <si>
    <t>SIMILAC HIGH ENERGY 200 ML</t>
  </si>
  <si>
    <t>SUPPORTAN DRINK CAPPUCINO AROMALI 4X200 ML</t>
  </si>
  <si>
    <t>SUPPORTAN DRINK TROPIKAL AROMALI 4X200 ML</t>
  </si>
  <si>
    <t>SURVIMED OPD 500 ML</t>
  </si>
  <si>
    <t>EPIRITU 200 MG/100 ML IV INTRAVEZIKAL INFUZYON ICIN KONSANTRE COZELTI ICEREN 1 FLAKON</t>
  </si>
  <si>
    <t>EPIRITU 50 MG/25 ML IV INTRAVEZIKAL INFUZYON ICIN KONSANTRE COZELTI ICEREN 1 FLAKON</t>
  </si>
  <si>
    <t>EPIRUBICIN KOCAK 100 MG/50 ML IV INF. HAZIRLAMAK ICIN KONSANTRE COZELTI ICEREN FLAKON</t>
  </si>
  <si>
    <t>PIRUCIN 10 MG/5 ML IV INTRAVESIKAL ENJ. ICIN LIY.TOZ ICEREN FLAKON</t>
  </si>
  <si>
    <t>PIRUCIN 50 MG/25 ML IV INTRAVESIKAL ENJ. ICIN LIY.TOZ ICEREN FLAKON</t>
  </si>
  <si>
    <t>INSPRA 25 MG 30 FILM KAPLI TABLET</t>
  </si>
  <si>
    <t>AKNILOX % 2 30 GR JEL</t>
  </si>
  <si>
    <t>AKNILOX % 4 30 GR JEL</t>
  </si>
  <si>
    <t>ERITSA % 2 30 GR JEL</t>
  </si>
  <si>
    <t>ERITSA % 4 30 GR JEL</t>
  </si>
  <si>
    <t>TARCEVA ROCHE 100 MG 30 FILM KAPLI TABLET</t>
  </si>
  <si>
    <t>TARCEVA ROCHE 150 MG 30 FILM KAPLI TABLET</t>
  </si>
  <si>
    <t>KETOMINO 100 FILM KAPLI TABLET</t>
  </si>
  <si>
    <t>KETOSTERIL 600 MG 100 TABLET</t>
  </si>
  <si>
    <t xml:space="preserve">STOKLARI BITENE KADAR LISTEDE KALACAK 3 OCAK 2017 TARIHLI FIYAT DEGERLENDIRME KOMISYONU KARARINA GORE DONEMSEL AVRO DEĞERİ 2,3421 TL OLARAK GUNCELLENMISTIR. KAYNAK FIYATA BAGLI DSF ARTISI. 14 SUBAT 2018 TARIHLI FIYAT DEGERLENDIRME KOMISYONU KARARINA GORE AVRO DEGERI 2,6934 TL OLARAK GUNCELLENMISTIR.  </t>
  </si>
  <si>
    <t>ESOPRO 40 MG 28 KAPSUL</t>
  </si>
  <si>
    <t>ESOPRO 40 MG DR 28 KAPSUL</t>
  </si>
  <si>
    <t>NEXIUM 20 MG ENTERIK KAPLI 28 PELLET TABLET</t>
  </si>
  <si>
    <t>NEXIUM 40 MG ENTERIK KAPLI 14 PELLET TABLET</t>
  </si>
  <si>
    <t>ANZYL 5 MG 28 FILM TABLET</t>
  </si>
  <si>
    <t>CITOLES 10 MG 28 FILM TABLET</t>
  </si>
  <si>
    <t>CITOLES 10 MG/ML ORAL DAMLA COZELTI</t>
  </si>
  <si>
    <t>CITOLES 20 MG 28 FILM TABLET</t>
  </si>
  <si>
    <t>CITOLES 5 MG 28 FILM TABLET</t>
  </si>
  <si>
    <t>ESRAM 10 MG 28 TABLET</t>
  </si>
  <si>
    <t>ESRAM 20 MG 28 TABLET</t>
  </si>
  <si>
    <t>LOSIRAM 10 MG 28 FILM TABLET</t>
  </si>
  <si>
    <t>SEVPRAM 10 MG 28 FILM TABLET</t>
  </si>
  <si>
    <t>SEVPRAM 20 MG 28 FILM TABLET</t>
  </si>
  <si>
    <t>SEVPRAM 5 MG 28 FILM TABLET</t>
  </si>
  <si>
    <t>ANZYL 10 MG 28 FILM TABLET</t>
  </si>
  <si>
    <t>ANZYL 15 MG 28 FILM TABLET</t>
  </si>
  <si>
    <t>ANZYL 20 MG 28 FILM TABLET</t>
  </si>
  <si>
    <t>LOSIRAM 20 MG 28 FILM TABLET</t>
  </si>
  <si>
    <t>TIOPRAM 10 MG 28 FILM TABLET</t>
  </si>
  <si>
    <t>TIOPRAM 20 MG 28 FILM TABLET</t>
  </si>
  <si>
    <t>VAGIFEM 10 MCG FILM KAPLI VAJINAL TABLET</t>
  </si>
  <si>
    <t>0,5+1</t>
  </si>
  <si>
    <t>KLIOGEST 28 TABLET</t>
  </si>
  <si>
    <t>QLAIRISTA 28 FILM KAPLI TABLET</t>
  </si>
  <si>
    <t>ESTRIOL 1 MG 50 GR VAJINAL KREM</t>
  </si>
  <si>
    <t>NUVARING VAGINAL 1 HALKA</t>
  </si>
  <si>
    <t>ESODAX 400 MG 14 FILM TABLET</t>
  </si>
  <si>
    <t>ESODAX 400 MG 14 TABLET</t>
  </si>
  <si>
    <t>ETOFAM 400 MG/20 MG 20 FILM TABLET</t>
  </si>
  <si>
    <t>ETOPLUS 400 MG/8 MG/ 20 MG 20 FILM TABLET</t>
  </si>
  <si>
    <t>ETOPEX 100 MG/5 ML IV INF. ICIN KON.COZ.ICEREN FLAKON</t>
  </si>
  <si>
    <t>ETOSID 50 MG/2,5 ML IV INF. ICIN KON. SOLUSYON ICEREN 1 FLAKON</t>
  </si>
  <si>
    <t>FAMVIR 250 MG 21 TABLET</t>
  </si>
  <si>
    <t>FEKSINE 120 MG 20 FILM TABLET</t>
  </si>
  <si>
    <t>FEKSINE 180 MG 20 FILM TABLET</t>
  </si>
  <si>
    <t>FEXOFEN 120 MG 20 TABLET</t>
  </si>
  <si>
    <t>FEXOFEN 180 MG 20 TABLET</t>
  </si>
  <si>
    <t>PLENDIL 2,5 MG UZUN ETKILI 20 FILM TABLET</t>
  </si>
  <si>
    <t>PLENDIL 5 MG UZUN ETKILI 20 FILM TABLET</t>
  </si>
  <si>
    <t>LIPOFEN SR 250 MG 30 KAPSUL</t>
  </si>
  <si>
    <t>LIPOFEN SR 250 MG 90 MIKROPELLET KAPSUL</t>
  </si>
  <si>
    <t>SECALIP SR 250 MG 30 KAPSUL</t>
  </si>
  <si>
    <t>ABSTRAL 100 MCG 10 DILALTI TABLET</t>
  </si>
  <si>
    <t>ABSTRAL 200 MCG 10 DILALTI TABLET</t>
  </si>
  <si>
    <t>ABSTRAL 400 MCG 10 DILALTI TABLET</t>
  </si>
  <si>
    <t>ABSTRAL 800 MCG 10 DILALTI TABLET</t>
  </si>
  <si>
    <t>SUKROFER 100 MG/5 ML IV INF. KON. COZ. ICEREN 5 AMPUL</t>
  </si>
  <si>
    <t>VENIRO 100 MG/5 ML IV ENJEKSIYON VE INFUZYON ICIN KONSANTRE COZELTI ICEREN 5 AMPUL</t>
  </si>
  <si>
    <t>G04BD11</t>
  </si>
  <si>
    <t>fesoterodine</t>
  </si>
  <si>
    <t>ADACEL 0,5 ML IM ENJ. ICIN SUS. ICEREN FLAKON</t>
  </si>
  <si>
    <t>NIVESTIM 30 MU/0,5 ML SC/IV ENJEKSIYONLUK COZELTI ICEREN KULLANIMA HAZIR ENJEKTOR (1 ENJEKTOR)</t>
  </si>
  <si>
    <t>NIVESTIM 30 MU/0,5 ML SC/IV ENJEKSIYONLUK COZELTI ICEREN KULLANIMA HAZIR ENJEKTOR (10 ENJEKTOR)</t>
  </si>
  <si>
    <t>NIVESTIM 30 MU/0,5 ML SC/IV ENJEKSIYONLUK COZELTI ICEREN KULLANIMA HAZIR ENJEKTOR (5 ENJEKTOR)</t>
  </si>
  <si>
    <t>NIVESTIM 48 MU/0,5 ML SC/IV ENJEKSIYONLUK COZELTI ICEREN KULLANIMA HAZIR ENJEKTOR (1 ENJEKTOR)</t>
  </si>
  <si>
    <t>NIVESTIM 48 MU/0,5 ML SC/IV ENJEKSIYONLUK COZELTI ICEREN KULLANIMA HAZIR ENJEKTOR (5 ENJEKTOR)</t>
  </si>
  <si>
    <t>PROPECIA 1 MG 28 TABLET</t>
  </si>
  <si>
    <t>PROSCAR 5 MG 28 TABLET</t>
  </si>
  <si>
    <t>FINDEL 0,5 MG 28 KAPSUL</t>
  </si>
  <si>
    <t>FINIMOD 0,5 MG 28 KAPSUL</t>
  </si>
  <si>
    <t>L01B</t>
  </si>
  <si>
    <t>ANTIMETABOLITES</t>
  </si>
  <si>
    <t>DARABIN 50 MG/ML IV ENJ./INF. ICIN LIYOFILIZE TOZ ICEREN 5 FLAKON</t>
  </si>
  <si>
    <t>DARABIN 50 MG/ML IV ENJ./INF. ICIN LIYOFILIZE TOZ ICEREN FLAKON</t>
  </si>
  <si>
    <t>FLUMEN 50 MG/2 ML IV ENJ. COZ. ICEREN FLAKON</t>
  </si>
  <si>
    <t>FLOKSIN 250 MG SURUP HAZIRLAMAK ICIN KURU TOZ (150 ML)</t>
  </si>
  <si>
    <t>CANDIDIN 150 MG 2 KAPSUL</t>
  </si>
  <si>
    <t>CANDISEPT 100MG/50 ML IV INFUZYON ICIN COZELTI ICEREN 1 FLAKON</t>
  </si>
  <si>
    <t>CANDISEPT 200MG/100 ML IV INFUZYON ICIN COZELTI ICEREN 1 FLAKON</t>
  </si>
  <si>
    <t>FLUCAN 150 MG 12 KAPSUL</t>
  </si>
  <si>
    <t>FLUCAN 150 MG 2 KAPSUL</t>
  </si>
  <si>
    <t>FLUCOFEX 100 MG/50 ML IV INF. COZ. ICEREN FLAKON</t>
  </si>
  <si>
    <t>FLUJECT 100 MG/50 ML IV INFUZYONLUK COZELTI ICEREN 1 FLAKON</t>
  </si>
  <si>
    <t>FLUKOL 100MG/50 ML IV INFUZYONLUK COZELTI ICEREN 1 FLAKON</t>
  </si>
  <si>
    <t>FLUKOPOL % 0,9 SODYUM KLORUR IV INFUZYON ICIN COZELTI 50 ML SETSIZ</t>
  </si>
  <si>
    <t>FLUKOPOL 2 MG/ML IV INFUZYON ICIN COZELTI 100 ML (SETSIZ)</t>
  </si>
  <si>
    <t>FLUKOPOL 2 MG/ML IV INFUZYON ICIN COZELTI 200 ML (SETSIZ)</t>
  </si>
  <si>
    <t>FLUZAMED %0,3 GOZ DAMLASI</t>
  </si>
  <si>
    <t>FLUZAMED 2 MG/ML I.V. INFUZYON ICIN COZELTI ICEREN FLAKON (1 FLAKON)</t>
  </si>
  <si>
    <t>FLUZAMED 200 MG 7 KAPSUL</t>
  </si>
  <si>
    <t xml:space="preserve">EKLEME, YENI URUN RESEN REFERANS DUSUSU 3 OCAK 2017 TARIHLI FIYAT DEGERLENDIRME KOMISYONU KARARINA GORE DONEMSEL AVRO DEĞERİ 2,3421 TL OLARAK GUNCELLENMISTIR.  RE'SEN KAYNAK FIYATA BAGLI DSF DUSUSU 14 SUBAT 2018 TARIHLI FIYAT DEGERLENDIRME KOMISYONU KARARINA GORE AVRO DEGERI 2,6934 TL OLARAK GUNCELLENMISTIR.  </t>
  </si>
  <si>
    <t>FUNGAN 150 MG 2 KAPSUL</t>
  </si>
  <si>
    <t>SELFLEKS FLUKOSEL 100 MG/50 ML I.V. INFUZYON COZELTISI ICEREN TORBA</t>
  </si>
  <si>
    <t>SELFLEKS FLUKOSEL 200 MG/100 ML I.V. INFUZYON COZELTISI ICEREN TORBA</t>
  </si>
  <si>
    <t>TRIFLUCAN 100 MG 7 KAPSUL</t>
  </si>
  <si>
    <t>TRIFLUCAN 200 MG 7 KAPSUL</t>
  </si>
  <si>
    <t>TRIFLUCAN 5 MG 70 ML SURUP</t>
  </si>
  <si>
    <t>TRIFLUCAN IV INF. 50 ML 2 MG 1 FLAKON</t>
  </si>
  <si>
    <t>ZOLAX 100 MG 7 KAPSUL</t>
  </si>
  <si>
    <t>ZOLAX 50 MG 7 KAPSUL</t>
  </si>
  <si>
    <t xml:space="preserve">FIYAT DUZELTMESI REFERANSTAN FIYAT DUSUSU 3 OCAK 2017 TARIHLI FIYAT DEGERLENDIRME KOMISYONU KARARINA GORE DONEMSEL AVRO DEĞERİ 2,3421 TL OLARAK GUNCELLENMISTIR.  KAYNAK FIYATA BAGLI DSF ARTISI 14 SUBAT 2018 TARIHLI FIYAT DEGERLENDIRME KOMISYONU KARARINA GORE AVRO DEGERI 2,6934 TL OLARAK GUNCELLENMISTIR.  </t>
  </si>
  <si>
    <t xml:space="preserve">FIRMA DEVRI 3 OCAK 2017 TARIHLI FIYAT DEGERLENDIRME KOMISYONU KARARINA GORE DONEMSEL AVRO DEĞERİ 2,3421 TL OLARAK GUNCELLENMISTIR.  KAYNAK FIYATA BAGLI DSF ARTISI 14 SUBAT 2018 TARIHLI FIYAT DEGERLENDIRME KOMISYONU KARARINA GORE AVRO DEGERI 2,6934 TL OLARAK GUNCELLENMISTIR.  </t>
  </si>
  <si>
    <t>DENAKSAT 0,5 MG/5 ML IV ENJ. ICIN COZ. ICEREN 5 AMPUL</t>
  </si>
  <si>
    <t>DENAKSAT 1 MG/10 ML IV ENJ. ICIN COZ. ICEREN 5 AMPUL</t>
  </si>
  <si>
    <t>FLUXATE 1 MG/10 ML IV ENJ. ICIN COZ. ICEREN 5 AMPUL</t>
  </si>
  <si>
    <t>LAUZENIL 0,5 MG/5 ML IV ENJEKSIYONLUK COZ. ICEREN 5 AMPUL</t>
  </si>
  <si>
    <t>LAUZENIL 1 MG/10 ML IV ENJEKSIYONLUK COZ. ICEREN 5 AMPUL</t>
  </si>
  <si>
    <t>MAZENIL 0,50 MG/5 ML IV ENJ. ICIN COZ. ICEREN 5 AMPUL</t>
  </si>
  <si>
    <t>MAZENIL 1 MG/10 ML IV ENJ. ICIN COZ. ICEREN 5 AMPUL</t>
  </si>
  <si>
    <t>ALGOPET SR 200 MG MIKROPELLET 16 KAPSUL</t>
  </si>
  <si>
    <t>CUTIVATE % 0,005 30 GR MERHEM</t>
  </si>
  <si>
    <t>FLIXONASE 400 MCG NAZAL DAMLA</t>
  </si>
  <si>
    <t>LESCOL 40 MG 28 KAPSUL</t>
  </si>
  <si>
    <t>GONAL-F 1050 IU/1,75 ML (77 MCG/1,75 ML) LIYOFILIZE 1 FLAKON</t>
  </si>
  <si>
    <t>GONAL-F 75 IU (5,5 MCG) ENJEKTABL LIYOFILIZE TOZ ICEREN 1 FLAKON</t>
  </si>
  <si>
    <t>PUREGON 600 IU/ 0.72 ML S.C. ENJ.ICIN SOL. ICEREN 1 KARTUS</t>
  </si>
  <si>
    <t>MONOPRIL 10 MG 28 TABLET</t>
  </si>
  <si>
    <t>MONOPRIL 20 MG 20 TABLET</t>
  </si>
  <si>
    <t>MONOPRIL 20 MG 28 TABLET</t>
  </si>
  <si>
    <t>MONOPRIL PLUS 10 MG/12,5 MG 28 TABLET</t>
  </si>
  <si>
    <t>MUPHORAN 208 MG 1 FLAKON</t>
  </si>
  <si>
    <t>G02CX03</t>
  </si>
  <si>
    <t>agni casti fructus</t>
  </si>
  <si>
    <t>FASLODEX 250 MG/5 ML x 2 ENJEKSIYONLUK COZELTI</t>
  </si>
  <si>
    <t>GABASET 300 MG 50 KAPSUL</t>
  </si>
  <si>
    <t>GABASET 400 MG 50 KAPSUL</t>
  </si>
  <si>
    <t>GABTIN 400 MG 50 KAPSUL</t>
  </si>
  <si>
    <t>NEURONTIN 300 MG 50 KAPSUL</t>
  </si>
  <si>
    <t>NEURONTIN 400 MG 50 KAPSUL</t>
  </si>
  <si>
    <t>ROTALEPTIN 300 MG 50 KAPSUL</t>
  </si>
  <si>
    <t>ROTALEPTIN 400 MG 50 KAPSUL</t>
  </si>
  <si>
    <t>MULTIHANCE 10 ML 1 FLAKON</t>
  </si>
  <si>
    <t>MULTIHANCE 15 ML 1 FLAKON</t>
  </si>
  <si>
    <t>MULTIHANCE 20 ML 1 FLAKON</t>
  </si>
  <si>
    <t>GADOVIST 1.0 1X7,5 ML FLAKON</t>
  </si>
  <si>
    <t>GADODIEM 287 MG/ML IV ENJEKSIYON ICIN COZELTI ICEREN 10 ML 1 FLAKON</t>
  </si>
  <si>
    <t xml:space="preserve">EKLEME, YENI URUN RESEN REFERANS FIYAT DUSUSU. 3 OCAK 2017 TARIHLI FIYAT DEGERLENDIRME KOMISYONU KARARINA GORE DONEMSEL AVRO DEĞERİ 2,3421 TL OLARAK GUNCELLENMISTIR.  14 SUBAT 2018 TARIHLI FIYAT DEGERLENDIRME KOMISYONU KARARINA GORE AVRO DEGERI 2,6934 TL OLARAK GUNCELLENMISTIR.  </t>
  </si>
  <si>
    <t>GADODIEM 287 MG/ML IV ENJEKSIYON ICIN COZELTI ICEREN 15 ML 1 FLAKON</t>
  </si>
  <si>
    <t>GADODIEM 287 MG/ML IV ENJEKSIYON ICIN COZELTI ICEREN 20 ML 1 FLAKON</t>
  </si>
  <si>
    <t>GADOTU 287 MG/ML IV ENJEKSIYON ICIN COZELTI ICEREN FLAKON (10 ML)</t>
  </si>
  <si>
    <t>GADOTU 287 MG/ML IV ENJEKSIYON ICIN COZELTI ICEREN FLAKON (15 ML)</t>
  </si>
  <si>
    <t>GADOTU 287 MG/ML IV ENJEKSIYON ICIN COZELTI ICEREN FLAKON (20 ML)</t>
  </si>
  <si>
    <t>OMNISCAN 287 MG 10 ML 1 FLAKON</t>
  </si>
  <si>
    <t>OMNISCAN 287 MG 15 ML 1 FLAKON</t>
  </si>
  <si>
    <t>OMNISCAN 287 MG 20 ML 1 FLAKON</t>
  </si>
  <si>
    <t>SCANIX 287 MG/ML IV ENJEKSIYON ICIN COZELTI ICEREN FLAKON (10 ML)</t>
  </si>
  <si>
    <t>SCANIX 287 MG/ML IV ENJEKSIYON ICIN COZELTI ICEREN FLAKON 15 ML</t>
  </si>
  <si>
    <t>SCANIX 287 MG/ML IV ENJEKSIYON ICIN COZELTI ICEREN FLAKON 20 ML</t>
  </si>
  <si>
    <t>EMARAY IV ENJEKSIYONLUK COZELTI ICEREN FLAKON 20 ML</t>
  </si>
  <si>
    <t>ORGALUTRAN 0,25MG/0,5 ML ENJ.COZ. 5 SIRINGA</t>
  </si>
  <si>
    <t>GEMKO 1000 MG IV INF. ICIN LIYOFILIZE TOZ ICEREN FLAKON</t>
  </si>
  <si>
    <t>GEMKO 1400 MG IV INF. ICIN LIYOFILIZE TOZ ICEREN FLAKON</t>
  </si>
  <si>
    <t>GEMKO 2000 MG IV INFUZYON ICIN LIYOFILIZE TOZ ICEREN FLAKON</t>
  </si>
  <si>
    <t>GEMTU 200 MG/2 ML KONSANTRE INFUZYON COZELTESI (1 FLAKON)</t>
  </si>
  <si>
    <t>GEMTU 2000 MG/20 ML ENJEKSIYONLUK SOLUSYON (1 FLAKON)</t>
  </si>
  <si>
    <t>SITAGEM 1 G IV INFUZYON ICIN LIYOFILIZE TOZ ICEREN FLAKON</t>
  </si>
  <si>
    <t>SITAGEM 2 G IV INFUZYON ICIN LIYOFILIZE TOZ ICEREN FLAKON</t>
  </si>
  <si>
    <t>SITAGEM 200 MG IV INFUZYON ICIN LIYOFILIZE TOZ ICEREN FLAKON</t>
  </si>
  <si>
    <t>SEREBIL 40 MG 20 FILM KAPLI TABLET</t>
  </si>
  <si>
    <t>SEREBIL 40 MG 50 FILM KAPLI TABLET</t>
  </si>
  <si>
    <t>SEREBIL SPECIAL 80 MG 30 FILM KAPLI TABLET</t>
  </si>
  <si>
    <t>GLIA 20 MG/ML ENJEKSIYONLUK COZELTI, KULLANIMA HAZIR DOLU ENJEKTOR (28)</t>
  </si>
  <si>
    <t>BETANORM 80 MG 100 TABLET</t>
  </si>
  <si>
    <t>BETANORM MR 30 MG 90 TABLET</t>
  </si>
  <si>
    <t>BETANORM MR 60 MG 60 TABLET</t>
  </si>
  <si>
    <t>DIAMICRON MR 60 MG 60 TABLET</t>
  </si>
  <si>
    <t>EFIKAS MR 30 MG 90 TABLET</t>
  </si>
  <si>
    <t>EFIKAS MR 60 MG DEGISTIRILMIS SALIMLI BOLUNEBILIR 60 TABLET</t>
  </si>
  <si>
    <t>GLICLA MR 60 MG DEGISTIRILMIS SALIMLI 60 TABLET</t>
  </si>
  <si>
    <t>AMARYL 6 MG 30 TABLET</t>
  </si>
  <si>
    <t>GLUCOTROL-XL 10 MG 20 TABLET</t>
  </si>
  <si>
    <t>NUTRIMEDICA GLUTAMIN 100 GR (20x5)</t>
  </si>
  <si>
    <t>EMETRIL 1 MG 10 FILM TABLET</t>
  </si>
  <si>
    <t>EMETRIL 2 MG 5 FILM TABLET</t>
  </si>
  <si>
    <t xml:space="preserve">FIRMA DEVRI (SATIS IZNI ALINDIKTAN SONRA PAZARA SUNULABILIR) 3 OCAK 2017 TARIHLI FIYAT DEGERLENDIRME KOMISYONU KARARINA GORE DONEMSEL AVRO DEĞERİ 2,3421 TL OLARAK GUNCELLENMISTIR.  14 SUBAT 2018 TARIHLI FIYAT DEGERLENDIRME KOMISYONU KARARINA GORE AVRO DEGERI 2,6934 TL OLARAK GUNCELLENMISTIR.  </t>
  </si>
  <si>
    <t>GRANITRON 1 MG 10 FILM TABLET</t>
  </si>
  <si>
    <t>GRANITRON 2 MG 5 FILM TABLET</t>
  </si>
  <si>
    <t>KYTRIL 2 MG 5 FILM TABLET</t>
  </si>
  <si>
    <t>KYTRIL ROCHE 2 MG 5 FILM TABLET</t>
  </si>
  <si>
    <t>VITASETRON 3 MG/3 ML IV ENJEKSIYON VE INFUZYON ICIN COZELTI ICEREN 5 AMPUL</t>
  </si>
  <si>
    <t>VAXIGRIP TETRA 0,5 ML IM/SC ENJ. ICIN SUSP. 1 KULL. HAZ. ENJEKTOR</t>
  </si>
  <si>
    <t>SILVAMED 400 GR KREM</t>
  </si>
  <si>
    <t>NORODOL 20 MG 20 TABLET</t>
  </si>
  <si>
    <t>VAGI-HEX 10 MG 12 VAJINAL TABLET</t>
  </si>
  <si>
    <t>TWINRIX ADU. 1 SIRINGA</t>
  </si>
  <si>
    <t>ENGERIX-B 20 MCG/ 1ML 1 ENJEKTOR</t>
  </si>
  <si>
    <t>ENGERIX-B PEDIATRIC DOZ 10 MCG/0,5ML 1 ENJEKTOR</t>
  </si>
  <si>
    <t>HIBERIX 1 SIRINGA</t>
  </si>
  <si>
    <t>PF POLIHES (HES 200/0,5) %6 IV INFUZYON ICIN COZELTI 500 ML SETLI</t>
  </si>
  <si>
    <t>PF POLIHES (HES 200/0,5) %6 IV INFUZYON ICIN COZELTI 500 ML SETSIZ</t>
  </si>
  <si>
    <t>BUSCOPAN PLUS 30 FILM TABLET</t>
  </si>
  <si>
    <t>MENOPUR 1200 IU MULTI DOZ ICIN SC ENJEKSIYONLUK COZELTI TOZU ICEREN FLAKON VE KULLANIMA HAZIR ENJEKTORDE COZUCU (1 ADET FLAKON + 2 ADET KULLANIMA HAZIR ENJEKTOR)</t>
  </si>
  <si>
    <t>MENOPUR 600 IU MULTI DOZ ICIN SC ENJEKSIYONLUK COZELTI TOZU ICEREN FLAKON VE KULLANIMA HAZIR ENJEKTORDE COZUCU (1 ADET FLAKON + 1 ADET KULLANIMA HAZIR ENJEKTOR)</t>
  </si>
  <si>
    <t>GARDASIL KUADIVALAN HUMAN PAPILLOMAVIRUS ( TIP 6, 11, 16, 18 ) REKOMBINANT ASISI</t>
  </si>
  <si>
    <t>CERVARIX 0,5 ML IM ENJEKSIYON ICIN SUSPANSIYON ICEREN KULLANIMA HAZIR 1 ENJEKTOR</t>
  </si>
  <si>
    <t>SYNVISC 8 MG/ML STERIL ELASTOVISKOZ SIVI ICEREN KULLANIMA HAZIR 3 ENJEKTOR</t>
  </si>
  <si>
    <t>BONDRONAT ROCHE 50 MG 28 FILM TABLET</t>
  </si>
  <si>
    <t>BONDRONAT ROCHE 50 MG 84 FILM TABLET</t>
  </si>
  <si>
    <t>CALROFEN 400 MG/ 4 ML ENJ. COZELTI ICEREN 1 AMPUL</t>
  </si>
  <si>
    <t>INTRAFEN 400 MG/ML 4 ML IV INFUZYONLUK COZELTI ICEREN 1 FLAKON</t>
  </si>
  <si>
    <t>INTRAFEN 800 MG/ML 8 ML IV INFUZYONLUK COZELTI ICEREN 1 FLAKON</t>
  </si>
  <si>
    <t>PEDIAVER 10 MG/2 ML AMPUL (4 AMPUL)</t>
  </si>
  <si>
    <t>SUPRAFEN 400 MG 100 FILM TABLET</t>
  </si>
  <si>
    <t>IBURAMIN COLD 24 KAPSUL</t>
  </si>
  <si>
    <t>IDAMEN IV 10 MG/10 ML ENJEKTABL COZ. ICEREN FLAKON</t>
  </si>
  <si>
    <t>IDAMEN IV 20 MG/20 ML ENJEKTABL COZ. ICEREN FLAKON</t>
  </si>
  <si>
    <t>IDAMEN IV 5 MG/5 ML ENJEKTABL COZ. ICEREN FLAKON</t>
  </si>
  <si>
    <t>IDARUB 10 MG IV LIYOFILIZE TOZ ICEREN FLAKON</t>
  </si>
  <si>
    <t>IDARUB 20 MG IV LIYOFILIZE TOZ ICEREN FLAKON</t>
  </si>
  <si>
    <t>ZADOSS 20 MG/ 20ML IV ENJ.COZELTI ICEREN 1 FLAKON</t>
  </si>
  <si>
    <t>IDEBEX 45 MG 30 FILM KAPLI TABLET</t>
  </si>
  <si>
    <t>IDEBEX 90 MG 30 FILM KAPLI TABLET</t>
  </si>
  <si>
    <t>ILOPERA 10 MCG/ML NEBULAZYON ICIN COZELTI ICEREN 30 AMPUL</t>
  </si>
  <si>
    <t>ILOPERA 20 MCG/ML IV INF. ICIN COZ. ICEREN 5 AMPUL</t>
  </si>
  <si>
    <t>ILOTEMOL 20 MCG/ML IV INFUZYON ICIN COZELTI ICEREN AMPUL (5 AMPUL)</t>
  </si>
  <si>
    <t>VEBULIS 10 MCG/ML NEBULIZATOR ICIN COZELTI ICEREN 30 AMPUL</t>
  </si>
  <si>
    <t>NATRIXAM 1,5 MG/10 MG DEGISTIRILMIS SALIMLI 30 TABLET</t>
  </si>
  <si>
    <t>NATRIXAM 1,5 MG/5 MG DEGISTIRILMIS SALIMLI 30 TABLET</t>
  </si>
  <si>
    <t>REPLENINE-VF 500 IU/10 ML IV ENJEKSIYONLUK LIYOFILIZE TOZ ICEREN 1 FLAKON</t>
  </si>
  <si>
    <t>FAKTOR VIII 8Y 500 IU IV INFUZYON ICIN LIYOFILIZE TOZ ICEREN 1 FLAKON</t>
  </si>
  <si>
    <t>INSULATARD HM 100 IU 1 FLAKON</t>
  </si>
  <si>
    <t>MIXTARD 30 HM 100 IU 1 FLAKON</t>
  </si>
  <si>
    <t>NOVORAPID 100 IU 1 FLAKON</t>
  </si>
  <si>
    <t>RYZODEG FLEXTOUCH 100 U/ML SC ENJEKSIYONLUK COZELTI ICEREN KULLANIMA HAZIR KALEM (5 KALEM)</t>
  </si>
  <si>
    <t>ROFERON-A 4,5 MIU</t>
  </si>
  <si>
    <t>KOPAQ 300 MG/ML 100 ML ENJENKSIYONLUK COZELTI ICEREN FLAKON</t>
  </si>
  <si>
    <t>KOPAQ 350 MG/ML 100 ML ENJENKSIYONLUK COZELTI ICEREN FLAKON</t>
  </si>
  <si>
    <t>KOPAQ 350 MG/ML 50 ML ENJENKSIYONLUK COZELTI ICEREN FLAKON</t>
  </si>
  <si>
    <t>IOMERON 300 100 ML FLAKON</t>
  </si>
  <si>
    <t>IOMERON 300 150 ML FLAKON</t>
  </si>
  <si>
    <t>IOMERON 300 50 ML FLAKON</t>
  </si>
  <si>
    <t>IOMERON 350 100 ML FLAKON</t>
  </si>
  <si>
    <t>IOMERON 350 150 ML FLAKON</t>
  </si>
  <si>
    <t>IOMERON 350 50 ML FLAKON</t>
  </si>
  <si>
    <t>IOMERON 400 100 ML FLAKON</t>
  </si>
  <si>
    <t>IOMERON 400 150 ML FLAKON</t>
  </si>
  <si>
    <t>IOMERON 400 200 ML FLAKON</t>
  </si>
  <si>
    <t>IOMERON 400 250 ML FLAKON</t>
  </si>
  <si>
    <t>IOMERON 400 50 ML FLAKON</t>
  </si>
  <si>
    <t>IOPAMIRO 300 0,612 MG 100 ML 1 FLAKON</t>
  </si>
  <si>
    <t>IOPAMIRO 300 50 ML 1 FLAKON</t>
  </si>
  <si>
    <t>PAMIRAY 370 ENJ. 100 ML 0,755 MG 1 FLAKON</t>
  </si>
  <si>
    <t>PAMIRAY 370 ENJ. 50 ML 0,755 MG 1 FLAKON</t>
  </si>
  <si>
    <t>PAMIRAY 370 ENJEKTABL SOLUSYON ICEREN FLAKON 200 ML</t>
  </si>
  <si>
    <t>ARBESTA 150 MG 28 FILM TABLET</t>
  </si>
  <si>
    <t>IRBECOR 150 MG 28 FILM KAPLI TABLET</t>
  </si>
  <si>
    <t xml:space="preserve">RE'SEN REFERANS FIYAT DUSUSU RESEN REFERANS DUSUSU 3 OCAK 2017 TARIHLI FIYAT DEGERLENDIRME KOMISYONU KARARINA GORE DONEMSEL AVRO DEĞERİ 2,3421 TL OLARAK GUNCELLENMISTIR.  14 SUBAT 2018 TARIHLI FIYAT DEGERLENDIRME KOMISYONU KARARINA GORE AVRO DEGERI 2,6934 TL OLARAK GUNCELLENMISTIR.  </t>
  </si>
  <si>
    <t>IRDA 150 MG 28 FILM TABLET</t>
  </si>
  <si>
    <t>ROTAZAR 150 MG 28 FILM TABLET</t>
  </si>
  <si>
    <t>ROTAZAR 75 MG 28 FILM TABLET</t>
  </si>
  <si>
    <t>ARBESTA PLUS 150 MG/12,5 MG 28 FILM TABLET</t>
  </si>
  <si>
    <t xml:space="preserve">RE'SEN REFERANSTAN FIYAT DUSUSU 3 OCAK 2017 TARIHLI FIYAT DEGERLENDIRME KOMISYONU KARARINA GORE DONEMSEL AVRO DEĞERİ 2,3421 TL OLARAK GUNCELLENMISTIR.  GERCEK KAYNAK FIYAT DUZELTME 14 SUBAT 2018 TARIHLI FIYAT DEGERLENDIRME KOMISYONU KARARINA GORE AVRO DEGERI 2,6934 TL OLARAK GUNCELLENMISTIR.  </t>
  </si>
  <si>
    <t xml:space="preserve">FIYAT DUSUSU RESEN REFERANS DUSUSU 3 OCAK 2017 TARIHLI FIYAT DEGERLENDIRME KOMISYONU KARARINA GORE DONEMSEL AVRO DEĞERİ 2,3421 TL OLARAK GUNCELLENMISTIR.  RE'SEN KAYNAK FIYATA BAGLI DSF DUSUSU 14 SUBAT 2018 TARIHLI FIYAT DEGERLENDIRME KOMISYONU KARARINA GORE AVRO DEGERI 2,6934 TL OLARAK GUNCELLENMISTIR.  </t>
  </si>
  <si>
    <t>ARBESTA PLUS 300 MG/12,5 MG 28 FILM TABLET</t>
  </si>
  <si>
    <t>ARBESTA PLUS 300 MG/25 MG 28 FILM TABLET</t>
  </si>
  <si>
    <t>CO-IRDA 150 MG /12,5 MG 28 FILM TABLET</t>
  </si>
  <si>
    <t>CO-IRDA 300 MG /12,5 MG 28 FILM TABLET</t>
  </si>
  <si>
    <t>IRBECOR PLUS 150 MG /12,5 MG 28 FILM TABLET</t>
  </si>
  <si>
    <t>IRBECOR PLUS 300 MG /12,5 MG 28 FILM TABLET</t>
  </si>
  <si>
    <t>IRINOCAM 100 MG/5 ML IV PERFUZYON ICIN ENJEKTABL STERIL SOLUSYON</t>
  </si>
  <si>
    <t>IRINOCAM 150 MG/7,5 ML IV PERFUZYON ICIN ENJEKTABL STERIL SOLUSYON</t>
  </si>
  <si>
    <t>IRINOCAM 20 MG/ML IV PERFUZYON ICIN ENJEKTABL STERIL SOLUSYON</t>
  </si>
  <si>
    <t>IRINOCAM 300 MG/15 ML IV PERFUZYON ICIN ENJEKTABL STERIL SOLUSYON</t>
  </si>
  <si>
    <t>300+15</t>
  </si>
  <si>
    <t>IRINOCAM 40 MG/2 ML IV PERFUZYON ICIN ENJEKTABL STERIL SOLUSYON</t>
  </si>
  <si>
    <t>IRINOTEKAN HYDROCHLORIDE DBL HOSPIRA 100 MG/5 ML IV INFUZYON COZ.ICEREN 1 FLAKON</t>
  </si>
  <si>
    <t>IRINOTEKAN HYDROCHLORIDE DBL HOSPIRA 40 MG/2 ML IV INFUZYON COZ.ICEREN 1 FLAKON</t>
  </si>
  <si>
    <t>IRONTU 40 MG/2 ML IV INFUZYON ICIN KON. COZ. ICEREN FLAKON</t>
  </si>
  <si>
    <t>IRONTU 500 MG/25 ML IV INFUZYON KONSANTRE COZELTI ICEREN FLAKON (1 FLAKON)</t>
  </si>
  <si>
    <t>MUNDERM JEL 30 G</t>
  </si>
  <si>
    <t>FUNIT 100 MG 30 KAPSUL</t>
  </si>
  <si>
    <t>ITRAXYL 100 MG 15 MIKROPELLET KAPSUL</t>
  </si>
  <si>
    <t>ITRAXYL 100 MG 28 MIKROPELLET KAPSUL</t>
  </si>
  <si>
    <t>SPOREX 100 MG 15 MIKROPELLET KAPSUL</t>
  </si>
  <si>
    <t>SPOREX 100 MG 28 MIKROPELLET KAPSUL</t>
  </si>
  <si>
    <t>2,50+3,70+4,1</t>
  </si>
  <si>
    <t>3700+2500+4125</t>
  </si>
  <si>
    <t>MONODUR 60 MG UZATILMIS ETKILI DURULES 30 TABLET</t>
  </si>
  <si>
    <t xml:space="preserve">STOKLARI BITENE KADAR LISTEDE KALACAK. FDK ARTIS ORANLARI, KUR ARTIS ORANINDAN(%10,65) YUKSEK OLDUGU ICIN KUR ARTISI VERILMEMISTIR.  23 EKIM 2017 TARIHLI FDK KARARI FDK'LI OLMA DURUMU KALDIRILMISTIR. 14 SUBAT 2018 TARIHLI FIYAT DEGERLENDIRME KOMISYONU KARARINA GORE AVRO DEGERI 2,6934 TL OLARAK GUNCELLENMISTIR.  </t>
  </si>
  <si>
    <t>CABASER 1 MG 20 TABLET</t>
  </si>
  <si>
    <t>CABASER 2 MG 20 TABLET</t>
  </si>
  <si>
    <t>PSORCUTAN 30 GR KREM</t>
  </si>
  <si>
    <t>CAJEX 1 MCG/ML IV ENJ. COZ. ICEREN 25 AMPUL</t>
  </si>
  <si>
    <t>CAJEX 2 MCG/ML IV ENJ. COZ. ICEREN 25 AMPUL</t>
  </si>
  <si>
    <t>CALCITRON 1MCG/ML IV ENJ. COZELTI ICEREN AMPUL(25)</t>
  </si>
  <si>
    <t>CALCITRON 2MCG/ML IV ENJ. COZELTI ICEREN AMPUL(25)</t>
  </si>
  <si>
    <t>CALTRIOJECT 1 MCG/ML 25 AMPUL</t>
  </si>
  <si>
    <t>CALTRIOJECT 2 MCG/ML 25 AMPUL</t>
  </si>
  <si>
    <t>OSTRIOL 1 MCG/ML IV 1 MLX 25 AMPUL/KUTU</t>
  </si>
  <si>
    <t>ROCALTROL 0,5 MCG 30 YUMUSAK KAPSUL</t>
  </si>
  <si>
    <t>FIX-AT 475 MG 180 FILM TABLET</t>
  </si>
  <si>
    <t>FIX-AT 950 MG 180 FILM TABLET</t>
  </si>
  <si>
    <t>OSVAREN 435 MG/235 MG 180 FILM KAPLI TABLET</t>
  </si>
  <si>
    <t>ANTI-FOSFAT CA 700 MG 100 TABLET</t>
  </si>
  <si>
    <t>DOCALIX 500MG 60 KAPSUL</t>
  </si>
  <si>
    <t>X-VEN 500 MG 60 KAPSUL</t>
  </si>
  <si>
    <t>CALCIUM FOLINATE DBL 100 MG/10 ML ENJEKTABL SOLUSYON</t>
  </si>
  <si>
    <t>CALCIUM FOLINATE DBL 300 MG/30 ML FLAKON ENJEKTABL SOL.</t>
  </si>
  <si>
    <t>CALCIUM FOLINATE KOCAK 100 MG/10 ML IV/IM ENJEKTABL COZELTI ICEREN FLAKON</t>
  </si>
  <si>
    <t>CALCIUM FOLINATE KOCAK 200 MG/20 ML IV/IM ENJEKTABL COZELTI ICEREN FLAKON</t>
  </si>
  <si>
    <t>CALCIUM FOLINATE KOCAK 300 MG/30 ML IV/IM ENJEKTABL COZELTI ICEREN FLAKON</t>
  </si>
  <si>
    <t>CALCIUM FOLINATE-KOCAK 50 MG/5 ML ENJEKTABL SOLUSYON ICEREN 1 FLAKON</t>
  </si>
  <si>
    <t>ANTI-FOSFAT CC 500 MG 100 TABLET</t>
  </si>
  <si>
    <t>SELFLEKS KARDIYOSOL KARDIYAK PERFUZYON ICIN KARDIYOPLEJIK COZELTI 1000 ML TORBA</t>
  </si>
  <si>
    <t xml:space="preserve">STOKLARI BITENE KADAR LISTEDE KALACAK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t>
  </si>
  <si>
    <t>CANDEXIL 32 MG 28 TABLET</t>
  </si>
  <si>
    <t>CANDEXIL PLUS 16 MG/12,5 MG 28 TABLET</t>
  </si>
  <si>
    <t>CANDEXIL PLUS 32/12,5 MG 28 TABLET</t>
  </si>
  <si>
    <t>CANTAB PLUS 16 MG/12,5 MG 28 TABLET</t>
  </si>
  <si>
    <t>TENSART PLUS 16/12,5 MG 28 TABLET</t>
  </si>
  <si>
    <t>CAPCIDERM %0,075 45 G KREM</t>
  </si>
  <si>
    <t>KARAZEPIN 200 MG 160 TABLET</t>
  </si>
  <si>
    <t>DOPADEX SR 25 MG/100 MG UZATILMIS SALIMLI 100 TABLET</t>
  </si>
  <si>
    <t>DOPADEX SR 50 MG/200 MG UZATILMIS SALIMLI 100 TABLET</t>
  </si>
  <si>
    <t>CARBODEX 150 MG/15 ML IV INF. COZ. ICEREN FLAKON</t>
  </si>
  <si>
    <t>CARBODEX 50 MG/5 ML IV INF. COZ. ICEREN FLAKON</t>
  </si>
  <si>
    <t>CARBOPLATIN DBL ENJ. SOL. 150 MG/15 ML 1 FLAKON</t>
  </si>
  <si>
    <t>CARBOPLATIN-KOCAK 150 MG/15 ML IV INFUZYON ICIN SOLUSYON ICEREN FLAKON</t>
  </si>
  <si>
    <t>CARMEN 150 MG/15 ML ENJEKSIYONLUK COZELTI ICEREN FLAKON</t>
  </si>
  <si>
    <t>CARMEN 50 MG/5 ML ENJEKSIYONLUK COZELTI ICEREN FLAKON</t>
  </si>
  <si>
    <t>ARLEC 25 MG 28 TABLET</t>
  </si>
  <si>
    <t>CEDRINA 100 MG 30 FILM TABLET</t>
  </si>
  <si>
    <t>CEDRINA 100 MG 60 FILM TABLET</t>
  </si>
  <si>
    <t>CEDRINA 200 MG 60 FILM TABLET</t>
  </si>
  <si>
    <t>CEDRINA 25 MG 30 FILM TABLET</t>
  </si>
  <si>
    <t>CEDRINA 25 MG 60 FILM TABLET</t>
  </si>
  <si>
    <t>CEDRINA 300 MG 30 FILM TABLET</t>
  </si>
  <si>
    <t>CEDRINA 300 MG 60 FILM TABLET</t>
  </si>
  <si>
    <t>CEDRINA XR 150 MG UZATILMIS SALIMLI 30 TABLET</t>
  </si>
  <si>
    <t>CEDRINA XR 300 MG UZATILMIS SALIMLI 30 TABLET</t>
  </si>
  <si>
    <t>CEDRINA XR 400 MG UZATILMIS SALIMLI 30 TABLET</t>
  </si>
  <si>
    <t>CEDRINA XR 50 MG UZATILMIS SALIMLI 30 TABLET</t>
  </si>
  <si>
    <t xml:space="preserve">RE'SEN REFERANS FIYAT DUSUSU (%60 LIK SINIRIN ALTINA DUSMUSTUR) RESEN REFERANS FIYAT DUSUSU. 3 OCAK 2017 TARIHLI FIYAT DEGERLENDIRME KOMISYONU KARARINA GORE DONEMSEL AVRO DEĞERİ 2,3421 TL OLARAK GUNCELLENMISTIR.  14 SUBAT 2018 TARIHLI FIYAT DEGERLENDIRME KOMISYONU KARARINA GORE AVRO DEGERI 2,6934 TL OLARAK GUNCELLENMISTIR.  </t>
  </si>
  <si>
    <t xml:space="preserve">REFERANS FIYAT DUSUSU RESEN REFERANS DUSUSU 3 OCAK 2017 TARIHLI FIYAT DEGERLENDIRME KOMISYONU KARARINA GORE DONEMSEL AVRO DEĞERİ 2,3421 TL OLARAK GUNCELLENMISTIR.  14 SUBAT 2018 TARIHLI FIYAT DEGERLENDIRME KOMISYONU KARARINA GORE AVRO DEGERI 2,6934 TL OLARAK GUNCELLENMISTIR.  </t>
  </si>
  <si>
    <t xml:space="preserve">REFERANS FIYAT DUZELTMESI RESEN REFERANS DUSUSU 3 OCAK 2017 TARIHLI FIYAT DEGERLENDIRME KOMISYONU KARARINA GORE DONEMSEL AVRO DEĞERİ 2,3421 TL OLARAK GUNCELLENMISTIR.  14 SUBAT 2018 TARIHLI FIYAT DEGERLENDIRME KOMISYONU KARARINA GORE AVRO DEGERI 2,6934 TL OLARAK GUNCELLENMISTIR.  </t>
  </si>
  <si>
    <t>KEDAY XR 150 MG UZATILMIS SALIMLI 30 TABLET</t>
  </si>
  <si>
    <t>KEDAY XR 300 MG UZATILMIS SALIMLI 30 TABLET</t>
  </si>
  <si>
    <t>KEDAY XR 400 MG UZATILMIS SALIMLI 30 TABLET</t>
  </si>
  <si>
    <t>KEDAY XR 50 MG UZATILMIS SALIMLI 30 TABLET</t>
  </si>
  <si>
    <t>KETAP 100 MG 30 FILM KAPLI TABLET</t>
  </si>
  <si>
    <t>KETAP 100 MG 60 FILM KAPLI TABLET</t>
  </si>
  <si>
    <t>KETAP 100 MG 90 FILM KAPLI TABLET</t>
  </si>
  <si>
    <t>KETAP 200 MG 30 FILM KAPLI TABLET</t>
  </si>
  <si>
    <t>KETAP 200 MG 60 FILM KAPLI TABLET</t>
  </si>
  <si>
    <t>KETAP 200 MG 90 FILM KAPLI TABLET</t>
  </si>
  <si>
    <t>KETAP 25 MG 30 FILM KAPLI TABLET</t>
  </si>
  <si>
    <t>KETAP 25 MG 60 FILM KAPLI TABLET</t>
  </si>
  <si>
    <t>KETAP 25 MG 90 FILM KAPLI TABLET</t>
  </si>
  <si>
    <t>KETAP 300 MG 30 FILM KAPLI TABLET</t>
  </si>
  <si>
    <t>KETAP 300 MG 60 FILM TABLET</t>
  </si>
  <si>
    <t>KETAP 300 MG 90 FILM TABLET</t>
  </si>
  <si>
    <t>KETAP 50 MG 30 FILM KAPLI TABLET</t>
  </si>
  <si>
    <t>KETAP 50 MG 60 FILM KAPLI TABLET</t>
  </si>
  <si>
    <t>KETAP 50 MG 90 FILM KAPLI TABLET</t>
  </si>
  <si>
    <t>KETILEPT 25 MG 30 TABLET</t>
  </si>
  <si>
    <t>KETINEL 200 MG 30 FILM TABLET</t>
  </si>
  <si>
    <t>KETINEL 300 MG 30 FILM TABLET</t>
  </si>
  <si>
    <t>KETYA 100 MG 30 TABLET</t>
  </si>
  <si>
    <t>KETYA 200 MG 30 TABLET</t>
  </si>
  <si>
    <t>KETYA 25 MG 30 FILM TABLET</t>
  </si>
  <si>
    <t>KETYA 300 MG 30 FILM TABLET</t>
  </si>
  <si>
    <t>QUELEPT 100 MG 30 FILM TABLET</t>
  </si>
  <si>
    <t>QUELEPT 25 MG 30 FILM TABLET</t>
  </si>
  <si>
    <t>QUELEPT 300 MG 30 FILM TABLET</t>
  </si>
  <si>
    <t>QUET 100 MG 30 FILM TABLET</t>
  </si>
  <si>
    <t>QUET 150 MG 30 FILM TABLET</t>
  </si>
  <si>
    <t>QUET 200 MG 30 FILM TABLET</t>
  </si>
  <si>
    <t>QUET 25 MG 30 FILM TABLET</t>
  </si>
  <si>
    <t>QUET 300 MG 30 FILM TABLET</t>
  </si>
  <si>
    <t>QUET XR 150 MG UZATILMIS SALIMLI 30 TABLET</t>
  </si>
  <si>
    <t>QUET XR 150 MG UZATILMIS SALIMLI 60 TABLET</t>
  </si>
  <si>
    <t>QUET XR 200 MG UZATILMIS SALIMLI 60 TABLET</t>
  </si>
  <si>
    <t>QUET XR 300 MG UZATILMIS SALIMLI 30 TABLET</t>
  </si>
  <si>
    <t>QUET XR 300 MG UZATILMIS SALIMLI 60 TABLET</t>
  </si>
  <si>
    <t>QUET XR 400 MG UZATILMIS SALIMLI 30 TABLET</t>
  </si>
  <si>
    <t>QUET XR 400 MG UZATILMIS SALIMLI 60 TABLET</t>
  </si>
  <si>
    <t>QUET XR 50 MG UZATILMIS SALIMLI 30 TABLET</t>
  </si>
  <si>
    <t>SEROQUEL 300 MG 30 FILM TABLET</t>
  </si>
  <si>
    <t>SEROQUEL 300 MG 60 FILM TABLET</t>
  </si>
  <si>
    <t>ACUITEL 40 MG 28 FILM KAPLI TABLET</t>
  </si>
  <si>
    <t>ACUITEL 20 MG 20 FILM KAPLI TABLET</t>
  </si>
  <si>
    <t>ACUITEL 5 MG 20 FILM KAPLI TABLET</t>
  </si>
  <si>
    <t>ACCUZIDE 20 MG/12,5 MG 30 FILM TABLET</t>
  </si>
  <si>
    <t>ACCUZIDE FORT 20 MG/25 MG 30 FILM KAPLI TABLET</t>
  </si>
  <si>
    <t>OCLADRA 2 MG/ML ENJEKSIYONLUK COZELTI ICEREN 1 FLAKON</t>
  </si>
  <si>
    <t>KLAMAXIN 250 MG/5 ML ORAL SUSPANSIYON GRANULU (100 ML)</t>
  </si>
  <si>
    <t>KLAMAXIN 250 MG/5 ML ORAL SUSPANSIYON ICIN GRANUL 50 ML</t>
  </si>
  <si>
    <t>KLAMER 125 MG 70 ML SUSPANSIYON</t>
  </si>
  <si>
    <t>KLAMER 250 MG 100 ML SUSPANSIYON</t>
  </si>
  <si>
    <t>KLAMER 250 MG 50 ML SUSPANSIYON</t>
  </si>
  <si>
    <t>KLAMER 500 MG 14 FILM TABLET</t>
  </si>
  <si>
    <t>KLAX 500 MG 14 TABLET</t>
  </si>
  <si>
    <t>LARICID 125 MG/5ML PEDIYATRIK ORAL SUSPANSIYON HAZIRLAMAK ICIN GRANUL, 70 ML</t>
  </si>
  <si>
    <t>MACROL 250 MG/5 ML 100 ML SUSP</t>
  </si>
  <si>
    <t>MACROL 250 MG/5 ML 50 ML SUSP</t>
  </si>
  <si>
    <t>MACROL 500 MG MR 7 KONTROLLU SALIM TABLET</t>
  </si>
  <si>
    <t>UNIKLAR IV 500MG 1 FLAKON</t>
  </si>
  <si>
    <t>ATERVIX 75 MG 28 FILM TABLET</t>
  </si>
  <si>
    <t>BACLAN 75 MG 28 FILM TABLET</t>
  </si>
  <si>
    <t>CLOGAN 75 MG 28 FILM TABLET</t>
  </si>
  <si>
    <t>DILOXOL 75 MG 28 FILM TABLET</t>
  </si>
  <si>
    <t xml:space="preserve">FIYAT DUSUSU - FIRMA STOK ZARARLARINI KARSILAMAYI TAAHHUT ETMISTIR. STOKLAR BITENE KADAR LISTEDE KALACAK RESEN REFERANS DUSUSU. 3 OCAK 2017 TARIHLI FIYAT DEGERLENDIRME KOMISYONU KARARINA GORE DONEMSEL AVRO DEĞERİ 2,3421 TL OLARAK GUNCELLENMISTIR.  GERCEK KAYNAK FIYAT DUSUSU 14 SUBAT 2018 TARIHLI FIYAT DEGERLENDIRME KOMISYONU KARARINA GORE AVRO DEGERI 2,6934 TL OLARAK GUNCELLENMISTIR.  </t>
  </si>
  <si>
    <t>OPIREL 75 MG 28 FILM TABLET</t>
  </si>
  <si>
    <t>PLANOR 75 MG 28 FILM TABLET</t>
  </si>
  <si>
    <t>PLANOR 75 MG 90 FILM TABLET</t>
  </si>
  <si>
    <t>CLONEX 100 MG 50 TABLET</t>
  </si>
  <si>
    <t xml:space="preserve">REFERANS FIYAT DUSUSU - STOKLARI BITENE KADAR LISTEDE KALACAK 07.09.2016 TARIHLI FDK KARARINA GORE DSF'SI, REFERANS FIYATIN GUNCEL AVRO DEGERI KARSILIGINA DUSURULDU. 3 OCAK 2017 TARIHLI FIYAT DEGERLENDIRME KOMISYONU KARARINA GORE DONEMSEL AVRO DEĞERİ 2,3421 TL OLARAK GUNCELLENMISTIR.  14 SUBAT 2018 TARIHLI FIYAT DEGERLENDIRME KOMISYONU KARARINA GORE AVRO DEGERI 2,6934 TL OLARAK GUNCELLENMISTIR.  </t>
  </si>
  <si>
    <t>DENOL 300 MG 60 TABLET</t>
  </si>
  <si>
    <t>EPIVIR 10 MG/ML ORAL COZELTI</t>
  </si>
  <si>
    <t>LAMICTAL DC 2 MG COZUNUR 30 CIGNEME TABLETI</t>
  </si>
  <si>
    <t>LATRIGAL 100 MG 30 CIGNEME TABLETI</t>
  </si>
  <si>
    <t>LATRIGAL 25 MG 30 CIGNEME TABLETI</t>
  </si>
  <si>
    <t>LATRIGAL 50 MG 30 CIGNEME TABLET</t>
  </si>
  <si>
    <t>LATAPOL %0.005 GOZ DAMLASI(2,5 ML SISE)</t>
  </si>
  <si>
    <t>LATASOPT %0,005 GOZ DAMLASI 2,5 ML</t>
  </si>
  <si>
    <t>AETHOXYSKLEROL % 2 40 MG 2 ML 5 AMPUL</t>
  </si>
  <si>
    <t>REVLIMID 10 MG 21 SERT KAPSUL</t>
  </si>
  <si>
    <t>REVLIMID 15 MG 21 SERT KAPSUL</t>
  </si>
  <si>
    <t>REVLIMID 25 MG 21 SERT KAPSUL</t>
  </si>
  <si>
    <t>REVLIMID 5 MG 21 SERT KAPSUL</t>
  </si>
  <si>
    <t>RIVELIME 10 MG 21 SERT KAPSUL</t>
  </si>
  <si>
    <t>RIVELIME 15 MG 21 SERT KAPSUL</t>
  </si>
  <si>
    <t>RIVELIME 5 MG 21 SERT KAPSUL</t>
  </si>
  <si>
    <t xml:space="preserve">RE'SEN REFERANSTAN FIYAT DUSUSU (%60 LIK SINIRIN ALTINA DUSMUSTUR) RESEN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</si>
  <si>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RE'SEN REFERANS FIYAT DUSUSU (%60 LIK SINIRIN ALTINA DUSMUSTUR) RESEN REFERANS DUSUSU. 3 OCAK 2017 TARIHLI FIYAT DEGERLENDIRME KOMISYONU KARARINA GORE DONEMSEL AVRO DEĞERİ 2,3421 TL OLARAK GUNCELLENMISTIR.  14 SUBAT 2018 TARIHLI FIYAT DEGERLENDIRME KOMISYONU KARARINA GORE AVRO DEGERI 2,6934 TL OLARAK GUNCELLENMISTIR.  </t>
  </si>
  <si>
    <t xml:space="preserve">RE'SEN REFERANSTAN FIYAT DUSUSU (%60 LIK SINIRIN ALTINA DUSMUSTUR RESEN REFERANSTAN FIYAT DUSUSU. 3 OCAK 2017 TARIHLI FIYAT DEGERLENDIRME KOMISYONU KARARINA GORE DONEMSEL AVRO DEĞERİ 2,3421 TL OLARAK GUNCELLENMISTIR.  14 SUBAT 2018 TARIHLI FIYAT DEGERLENDIRME KOMISYONU KARARINA GORE AVRO DEGERI 2,6934 TL OLARAK GUNCELLENMISTIR.  </t>
  </si>
  <si>
    <t>EPITAM 1000 MG 50 FILM TABLET</t>
  </si>
  <si>
    <t>EPITAM 250 MG 50 FILM TABLET</t>
  </si>
  <si>
    <t>EPITAM 500 MG 50 FILM TABLET</t>
  </si>
  <si>
    <t>EPIXX 100 MG/ML ORAL SOLUSYON 300 ML</t>
  </si>
  <si>
    <t>EPIXX 1000 MG 50 FILM TABLET</t>
  </si>
  <si>
    <t>EPIXX 250 MG 50 FILM TABLET</t>
  </si>
  <si>
    <t>EPIXX XR 500 MG 50 FILM TABLET</t>
  </si>
  <si>
    <t>EPIXX XR 750 MG 50 FILM TABLET</t>
  </si>
  <si>
    <t>L-CETAM 1000 MG 50 FILM TABLET</t>
  </si>
  <si>
    <t>L-CETAM 500 MG 50 FILM TABLET</t>
  </si>
  <si>
    <t>L-CETAM 750 MG 50 FILM TABLET</t>
  </si>
  <si>
    <t>LEPTICA 1000 MG 50 FILM TABLET</t>
  </si>
  <si>
    <t>LEPTICA 250 MG 50 FILM TABLET</t>
  </si>
  <si>
    <t>LEPTICA 500 MG 50 FILM TABLET</t>
  </si>
  <si>
    <t>LEVEBRAIN 100 MG/ML 300 ML ORAL COZELTI</t>
  </si>
  <si>
    <t>LEVEBRAIN 100 MG/ML ORAL COZELTI 150 ML + 1 ML ENJEKTOR</t>
  </si>
  <si>
    <t>LEVEBRAIN 100 MG/ML ORAL COZELTI 150 ML + 5 ML ENJEKTOR</t>
  </si>
  <si>
    <t>LEVEBRAIN 1000 MG 50 FILM TABLET</t>
  </si>
  <si>
    <t>LEVEBRAIN 250 MG 50 FILM TABLET</t>
  </si>
  <si>
    <t>LEVEBRAIN 500 MG 50 FILM TABLET</t>
  </si>
  <si>
    <t>NETROLEX 100 MG/ML ORAL COZELTI 150 ML</t>
  </si>
  <si>
    <t>NETROLEX 100 MG/ML ORAL COZELTI 300 ML</t>
  </si>
  <si>
    <t>NETROLEX 1000 MG 50 FILM TABLET</t>
  </si>
  <si>
    <t>NETROLEX 250 MG 50 FILM TABLET</t>
  </si>
  <si>
    <t>NETROLEX 500 MG 50 FILM TABLET</t>
  </si>
  <si>
    <t>NETROLEX XR 1000 MG 50 TABLET</t>
  </si>
  <si>
    <t>NETROLEX XR 500 MG 50 TABLET</t>
  </si>
  <si>
    <t>NETROLEX XR 750 MG 50 TABLET</t>
  </si>
  <si>
    <t>TIRGEN 1000 MG 50 FILM KAPLI TABLET</t>
  </si>
  <si>
    <t>TIRGEN 500 MG 50 FILM KAPLI TABLET</t>
  </si>
  <si>
    <t>METACARTIN 1G/10ML ORAL COZELTI ICEREN 10 FLAKON</t>
  </si>
  <si>
    <t>METACARTIN 1G/5 ML IM/IV ENJEKSIYONLUK COZELTI ICEREN 10 AMPUL</t>
  </si>
  <si>
    <t>METACARTIN 2G/10ML ORAL COZELTI ICEREN 10 FLAKON</t>
  </si>
  <si>
    <t>NEFRO-CARNITIN I.V. INF. SOL. ICEREN 10 AMPUL</t>
  </si>
  <si>
    <t>T-KARNIT 1 G/10 ML ORAL COZELTI ICEREN FLAKON (10 FLAKON)</t>
  </si>
  <si>
    <t>T-KARNIT 2 G/10 ML ORAL COZELTI ICEREN FLAKON (10 FLAKON)</t>
  </si>
  <si>
    <t>DROPOLEV 60 MG/ML ORAL DAMLA, 30 ML</t>
  </si>
  <si>
    <t xml:space="preserve"> RESEN REFERANS FIYAT DUSUSU. 3 OCAK 2017 TARIHLI FIYAT DEGERLENDIRME KOMISYONU KARARINA GORE DONEMSEL AVRO DEĞERİ 2,3421 TL OLARAK GUNCELLENMISTIR.  RE'SEN GERCEK KAYNAK FIYAT DUSUSU 14 SUBAT 2018 TARIHLI FIYAT DEGERLENDIRME KOMISYONU KARARINA GORE AVRO DEGERI 2,6934 TL OLARAK GUNCELLENMISTIR.  </t>
  </si>
  <si>
    <t>BERAXIN 500 MG 7 FILM TABLET</t>
  </si>
  <si>
    <t>BERAXIN 750 MG 7 FILM TABLET</t>
  </si>
  <si>
    <t>FLOXILEVO 500 MG 7 FILM TABLET</t>
  </si>
  <si>
    <t>FLOXILEVO 500 MG/100 ML IV ENFUZYON COZELTISI</t>
  </si>
  <si>
    <t>FLOXILEVO 750 MG 7 FILM TABLET</t>
  </si>
  <si>
    <t>LEFOX 500 MG 7 FILM TABLET</t>
  </si>
  <si>
    <t>LEFOX 500 MG/100 ML IV INF. COZELTI ICIN FLAKON</t>
  </si>
  <si>
    <t>LEVOJECT 500 MG/100 ML IV INFUZYON COZELTI 1 FLAKON</t>
  </si>
  <si>
    <t>LEVONAT 500 MG 7 FILM TABLET</t>
  </si>
  <si>
    <t>LEVONAT 750 MG 7 FILM TABLET</t>
  </si>
  <si>
    <t>LEVOXIMED 250 MG 10 FILM TABLET</t>
  </si>
  <si>
    <t>LEVOXIMED 250 MG 7 FILM TABLET</t>
  </si>
  <si>
    <t>LEVOXIMED 500 MG/100 ML IV INFUZYON ICIN COZELTI ICEREN 1 FLAKON</t>
  </si>
  <si>
    <t>LEVOXIPOLIN 500 MG/ 100 ML IV INF. COZELTISI (100 ML)</t>
  </si>
  <si>
    <t>MULTIFLEX LEVOFLEX 500 MG/100 ML TORBA</t>
  </si>
  <si>
    <t>POTANT 500 MG 7 FILM TABLET</t>
  </si>
  <si>
    <t>QUFONS 500 MG 7 FILM KAPLI TABLET</t>
  </si>
  <si>
    <t>QUFONS 750 MG 7 FILM KAPLI TABLET</t>
  </si>
  <si>
    <t>RAVIVO 500 MG/100 ML IV INFUZYON COZELTI ICEREN FLAKON</t>
  </si>
  <si>
    <t>VOLEFLOK 500 MG 7 FILM TABLET</t>
  </si>
  <si>
    <t>VOLEFLOK 750 MG 7 FILM TABLET</t>
  </si>
  <si>
    <t>0,03+0,15</t>
  </si>
  <si>
    <t xml:space="preserve">TEBLIGIN 5. MADDESI C BENDINE GORE REFERANSTAN FIYAT ARTISI. STOKLARI BITENE KADAR LISTEDE KALACAK - REFERANSTAN FIYAT ARTISI REFERANSTAN FIYAT ARTISI. 10 TEMMUZ 2015 KARARI SONRASI FDK ALAN URUNLERDE MAHSUPLASMA YAPILARAK 3 OCAK 2017 TARIHLI FIYAT DEGERLENDIRME KOMISYONU KARARINA GORE DONEMSEL AVRO DEGERI 2,3421 TL OLARAK GUNCELLENMISTIR.  14 SUBAT 2018 TARIHLI FIYAT DEGERLENDIRME KOMISYONU KARARINA GORE AVRO DEGERI 2,6934 TL OLARAK GUNCELLENMISTIR.  </t>
  </si>
  <si>
    <t>CREBROS 5 MG 40 FILM KAPLI TABLET</t>
  </si>
  <si>
    <t>FIXDUAL 5 MG/10 MG 30 FILM TABLET</t>
  </si>
  <si>
    <t>LEVOKAST 5/10 MG 30 FILM KAPLI TABLET</t>
  </si>
  <si>
    <t>SIMDAX 2,5 MG/ML KONSANTRE INF.COZ.5 ML X 1 FLAKON</t>
  </si>
  <si>
    <t>FRENAG PLUS JEL 50 GR</t>
  </si>
  <si>
    <t>LINCAINE SPREY %10 50 ML SISE</t>
  </si>
  <si>
    <t>PRECOXIN %10 SPREY (40 ML)</t>
  </si>
  <si>
    <t>LMX 4 KREM %4 1X5 G</t>
  </si>
  <si>
    <t>LMX 4 KREM %4 5X5 G</t>
  </si>
  <si>
    <t>JETOSEL 2 ML 20 AMPUL</t>
  </si>
  <si>
    <t>JETEX %5 1 ADET 5 G TUP</t>
  </si>
  <si>
    <t>JETEX %5 KREM (15 G 1 ADET)</t>
  </si>
  <si>
    <t>LIMEXID 600 MG 10 FILM TABLET</t>
  </si>
  <si>
    <t>LIMEXID 600 MG 2 FILM TABLET</t>
  </si>
  <si>
    <t>LYNOZID 100 MG/5 ML ORAL SUSPANSIYON HAZIRLAMAK ICIN KURU TOZ 150 ML</t>
  </si>
  <si>
    <t>ZYVOXID 20 MG/ML 150 ML SUSPANSIYON</t>
  </si>
  <si>
    <t xml:space="preserve">CLINOLEIC  %20 IV INFUZYONLUK LIPID EMULSIYON 250 ML </t>
  </si>
  <si>
    <t>CLINOLEIC %20 IV INFUZYONLUK LIPID EMULSIYON 500 ML</t>
  </si>
  <si>
    <t>NEORECORMON ROCHE 3000 I.U. KULLANIMA HAZIR 6 SIRINGA</t>
  </si>
  <si>
    <t xml:space="preserve">13 KASIM 2014 TARIHINDE TOPLANAN FIYAT DEGERLENDIRME KOMISYONU KARARLARINA GORE FIYAT DÜZENLENMESİNE KARAR VERİLMİŞTİR -FIYAT KARARNAMESI GEREGI KOLONUNA 7 EKLENDI 3 OCAK 2017 TARIHLI FIYAT DEGERLENDIRME KOMISYONU KARARINA GORE DONEMSEL AVRO DEĞERİ 2,3421 TL OLARAK GUNCELLENMISTIR.  14 SUBAT 2018 TARIHLI FIYAT DEGERLENDIRME KOMISYONU KARARINA GORE AVRO DEGERI 2,6934 TL OLARAK GUNCELLENMISTIR.  </t>
  </si>
  <si>
    <t>Amino acids/carbohydrates/minerals/vitamins, combinations</t>
  </si>
  <si>
    <t>PKU 3</t>
  </si>
  <si>
    <t>ATIVAN EXPIDET 2,5 MG 20 TABLET</t>
  </si>
  <si>
    <t>HEPA-MERZ GRANUL 3 GR 30 POSET</t>
  </si>
  <si>
    <t>HEPA-MERZ INFUZYON KONSANTRESI 10 AMPUL</t>
  </si>
  <si>
    <t>HEPAMONIA GRANUL 3 GR 30 ADET</t>
  </si>
  <si>
    <t>HEPA-ORNITAT 5G/10ML INFUZYON KONSANTRESI 10 AMPUL</t>
  </si>
  <si>
    <t>EKLIPS 100 MG 28 FILM TABLET</t>
  </si>
  <si>
    <t>SARILEN 100 MG 28 FILM TABLET</t>
  </si>
  <si>
    <t>EKLIPS FORT 100/25 28 FILM TABLET</t>
  </si>
  <si>
    <t>EKLIPS PLUS 50/12,5 28 FILM TABLET</t>
  </si>
  <si>
    <t>HYZAAR 100/12,5 MG 28 FILM KAPLI TABLET</t>
  </si>
  <si>
    <t>HYZAAR 50/12,5 MG 28 TABLET</t>
  </si>
  <si>
    <t>LOSAPRES PLUS 100/25 MG 28 FILM TABLET</t>
  </si>
  <si>
    <t>LOSARTIL PLUS 100 MG/25MG 28 FILM TABLET</t>
  </si>
  <si>
    <t>LOSARTIL PLUS 50 MG/12,5 MG 28 FILM TABLET</t>
  </si>
  <si>
    <t>LOXIBIN PLUS 100 MG/25 MG 28 FILM TABLET</t>
  </si>
  <si>
    <t>LOXIBIN PLUS 50 MG/12,5 MG 28 FILM TABLET</t>
  </si>
  <si>
    <t>SARILEN PLUS 100 MG/25 MG 28 FILM TABLET</t>
  </si>
  <si>
    <t>DIMAG 365 MG TEK KULLANIMLIK TOZ ICEREN 30 SASE</t>
  </si>
  <si>
    <t>MAGNERAL 365 MG TEK KULLANIMLIK TOZ ICEREN 30 SASE</t>
  </si>
  <si>
    <t>EFERMAG 365 MG 30 EFERVESAN TABLET</t>
  </si>
  <si>
    <t>MAGOSIT 365 MG 30 FILM TABLET</t>
  </si>
  <si>
    <t>MAGOSIT 365 MG 30 TABLET</t>
  </si>
  <si>
    <t>MAGNESIUM DIASPORAL PASTIL</t>
  </si>
  <si>
    <t>PRE-EKLAMOL MAGNEZYUM SULFAT 40 G/1000 ML IV INFUZYON ICIN COZELTI</t>
  </si>
  <si>
    <t>TURKTIPSAN MAGNEZYUM SULFAT 40 G/1000 ML IV. INF. COZ. (1000 SETSIZ)</t>
  </si>
  <si>
    <t>TURKTIPSAN MAGNEZYUM SULFAT 40G/1000 ML IV. INF. COZ. (1000 SETLI)</t>
  </si>
  <si>
    <t>TURKTIPSAN MAGNEZYUM SULFAT 4G/100 ML IV. INF. COZ. (SETLI)</t>
  </si>
  <si>
    <t>M01AX</t>
  </si>
  <si>
    <t>other antiinflammatory and antirheumatic agents, non-steroids</t>
  </si>
  <si>
    <t>BOREA 160 MG 30 TABLET</t>
  </si>
  <si>
    <t>ALCEBA 10 MG 100 TABLET</t>
  </si>
  <si>
    <t>ALCEBA 10 MG 20 FILM TABLET</t>
  </si>
  <si>
    <t>ALCEBA 10 MG 50 FILM TABLET</t>
  </si>
  <si>
    <t>DEMAX 10 MG 100 FILM TABLET</t>
  </si>
  <si>
    <t>DEMAX 10 MG 30 FILM TABLET</t>
  </si>
  <si>
    <t>DEMAX 10 MG 50 FILM TABLET</t>
  </si>
  <si>
    <t>DEMAX l0MG/G 100 G ORAL COZELTI</t>
  </si>
  <si>
    <t>DEMAX l0MG/G 50 G ORAL COZELTI</t>
  </si>
  <si>
    <t>DEMAX EASYTAB 10 MG 100 AGIZDA DAGILAN TABLET</t>
  </si>
  <si>
    <t>DEMAX EASYTAB 10 MG 30 AGIZDA DAGILAN TABLET</t>
  </si>
  <si>
    <t>DEMAX EASYTAB 10 MG 50 AGIZDA DAGILAN TABLET</t>
  </si>
  <si>
    <t>KORINT 10 MG 100 FILM TABLET</t>
  </si>
  <si>
    <t>KORINT 10 MG 50 FILM TABLET</t>
  </si>
  <si>
    <t>MELANDA 10 MG 50 FILM TABLET</t>
  </si>
  <si>
    <t>MELANDA RAPID 10 MG AGIZDA DAGILAN 28 TABLET</t>
  </si>
  <si>
    <t>MELANDA RAPID 20 MG AGIZDA DAGILAN 28 TABLET</t>
  </si>
  <si>
    <t>MEMORIX 10 MG 100 FILM TABLET</t>
  </si>
  <si>
    <t>MEMORIX 10 MG 50 FILM TABLET</t>
  </si>
  <si>
    <t>MENTAX 10 MG 100 FILM TABLET</t>
  </si>
  <si>
    <t xml:space="preserve">STOKLARI BITENE KADAR LISTEDE KALACAK REFERANSTAN FIYAT ARTISI 3 OCAK 2017 TARIHLI FIYAT DEGERLENDIRME KOMISYONU KARARINA GORE DONEMSEL AVRO DEĞERİ 2,3421 TL OLARAK GUNCELLENMISTIR. FIYAT DUSUSU - FIRMA STOK ZARARLARINI KARSILAMAYI TAAHHUT ETMISTIR.   14 SUBAT 2018 TARIHLI FIYAT DEGERLENDIRME KOMISYONU KARARINA GORE AVRO DEGERI 2,6934 TL OLARAK GUNCELLENMISTIR.  </t>
  </si>
  <si>
    <t>MEXIA XR 14 MG 28 UZATILMIS SALINIMLI MIKROPELLET KAPSUL</t>
  </si>
  <si>
    <t>MEXIA XR 28 MG 28 UZATILMIS SALINIMLI MIKROPELLET KAPSUL</t>
  </si>
  <si>
    <t xml:space="preserve">STOKLARI BITENE KADAR LISTEDE KALACAK REFERANS ARTISI 3 OCAK 2017 TARIHLI FIYAT DEGERLENDIRME KOMISYONU KARARINA GORE DONEMSEL AVRO DEĞERİ 2,3421 TL OLARAK GUNCELLENMISTIR. FIYAT DUSUSU - FIRMA STOK ZARARLARINI KARSILAMAYI TAAHHUT ETMISTIR.   14 SUBAT 2018 TARIHLI FIYAT DEGERLENDIRME KOMISYONU KARARINA GORE AVRO DEGERI 2,6934 TL OLARAK GUNCELLENMISTIR.  </t>
  </si>
  <si>
    <t>MEXIA 20 MG 84 FILM TABLET</t>
  </si>
  <si>
    <t>MEGINGO 10/120 MG 90 EFERVESAN TABLET</t>
  </si>
  <si>
    <t>MEGINGO 20/120 MG 90 EFERVESAN TABLET</t>
  </si>
  <si>
    <t>MENOPUR 150 IU IM VE SC ENJ. ICIN TOZ ICEREN 1 FLAKON</t>
  </si>
  <si>
    <t>MAXIPEN 1000 MG IV ENJEKSIYON VE INFUZYON ICIN TOZ ICEREN 1 FLAKON</t>
  </si>
  <si>
    <t>MAXIPEN 500 MG IV ENJEKSIYON VE INFUZYON ICIN TOZ ICEREN 1 FLAKON</t>
  </si>
  <si>
    <t>MEROSID 1 GR IV ENJEKTABL TOZ ICEREN 1 FLAKON</t>
  </si>
  <si>
    <t>MEROSID 500 MG IV ENJEKTABL TOZ ICEREN 1 FLAKON</t>
  </si>
  <si>
    <t>MEROZAN 1 GR ENJEKTABL TOZ ICEREN 1 FLAKON</t>
  </si>
  <si>
    <t>MOPEM 1 GR IV ENJEKTABL TOZ ICEREN 1 FLAKON</t>
  </si>
  <si>
    <t>MOPEM 500 MG IV ENJEKTABL TOZ ICEREN 1 FLAKON</t>
  </si>
  <si>
    <t>RIMOBOLAN AMPUL 100 MG/1 ML 1 AMPUL</t>
  </si>
  <si>
    <t>DIABEST 1000 MG FILM TABLET (100 FILM TABLET)</t>
  </si>
  <si>
    <t>DIABEST 850 MG FILM TABLET (100 FILM TABLET)</t>
  </si>
  <si>
    <t>DIAFORMIN 1000 MG 100 FILM TABLET</t>
  </si>
  <si>
    <t>DIAFORMIN 850 MG 100 FILM TABLET</t>
  </si>
  <si>
    <t>GLIFOR 1000 MG 100 FILM TABLET</t>
  </si>
  <si>
    <t>GLIFOR 850 MG 100 FILM TABLET</t>
  </si>
  <si>
    <t>GLUFORCE 1000 MG 100 FILM TABLET</t>
  </si>
  <si>
    <t>GLUFORCE 850 MG 100 FILM TABLET</t>
  </si>
  <si>
    <t>GLUFORMIN RETARD 850 MG 100 FILM TABLET</t>
  </si>
  <si>
    <t>GLUKOFEN 1000 MG 100 FILM TABLET</t>
  </si>
  <si>
    <t>INSUFOR 1000 MG 100 FILM TABLET</t>
  </si>
  <si>
    <t>INSUFOR 850 MG 100 FILM TABLET</t>
  </si>
  <si>
    <t>MATOFIN 1000 MG 100 FILM TABLET</t>
  </si>
  <si>
    <t>MATOFIN 1000 MG 100 XR TABLET</t>
  </si>
  <si>
    <t>MATOFIN 850 MG 100 FILM TABLET</t>
  </si>
  <si>
    <t>METFULL 1000 MG 100 EFERVESAN TABLET</t>
  </si>
  <si>
    <t>METODEL 1000 MG 100 FILM TABLET</t>
  </si>
  <si>
    <t>METODEL 850 MG 100 FILM TABLET</t>
  </si>
  <si>
    <t>ACORT 15/850 MG 30 FILM TABLET</t>
  </si>
  <si>
    <t xml:space="preserve">STOKLARI BITENE KADAR LISTEDE KALACAK 3 OCAK 2017 TARIHLI FIYAT DEGERLENDIRME KOMISYONU KARARINA GORE DONEMSEL AVRO DEĞERİ 2,3421 TL OLARAK GUNCELLENMISTIR. FIYAT DUSUSU - FIRMA STOK ZARARLARINI KARSILAMAYI TAAHHUT ETMISTIR  14 SUBAT 2018 TARIHLI FIYAT DEGERLENDIRME KOMISYONU KARARINA GORE AVRO DEGERI 2,6934 TL OLARAK GUNCELLENMISTIR.  </t>
  </si>
  <si>
    <t>GLIFIX PLUS 15/1000 MG 30 FILM KAPLI TABLET</t>
  </si>
  <si>
    <t>PREKO 15/850 MG 30 FILM TABLET</t>
  </si>
  <si>
    <t>PAREGLIN 1/500 MG 90 FILM TABLET</t>
  </si>
  <si>
    <t>PAREGLIN 2/500 MG 90 FILM TABLET</t>
  </si>
  <si>
    <t>A10BD10</t>
  </si>
  <si>
    <t>metformin and saxagliptin</t>
  </si>
  <si>
    <t>KOMBOGLYZE 2,5 MG/1000 MG 56 FILM KAPLI TABLET</t>
  </si>
  <si>
    <t>METFORMIN HCL + SAXAGLIPTIN</t>
  </si>
  <si>
    <t>1000+2,5</t>
  </si>
  <si>
    <t>KOMBOGLYZE 2,5 MG/850 MG 56 FILM KAPLI TABLET</t>
  </si>
  <si>
    <t>850+2,5</t>
  </si>
  <si>
    <t>EFEDERM LOSYON 100 GR</t>
  </si>
  <si>
    <t>EXENATE %0,1 30 G KREM</t>
  </si>
  <si>
    <t>EXENATE %0,1 30 G POMAT</t>
  </si>
  <si>
    <t>METHYLPREDNISOLONE SOPHARMA 250 MG ENJEKSIYONLUK SOLUSYON HAZIRLAMAK ICIN LIYOFILIZE TOZ ICEREN AMP.+ENJEKSIYONLUK SU ICEREN 5 AMPUL</t>
  </si>
  <si>
    <t>METILPREDNIZOLON SOPHARMA 125 MG IV/IM ENJ.COZ.HAZ.ICIN LIY.TOZ ICE. 5 AMPUL</t>
  </si>
  <si>
    <t>METILPREDNIZOLON SOPHARMA 15,78 MG IV/IM ENJ.COZ.HAZ.ICIN LIY.TOZ ICE. 5 AMPUL</t>
  </si>
  <si>
    <t>BELOC ZOK 100 MG KONTROLLU SALIMLI 20 FILM TABLET</t>
  </si>
  <si>
    <t>BELOC ZOK 25 MG 20 KONT.SAL.FILM TABLETI</t>
  </si>
  <si>
    <t>BETABLOK SDK 25 MG KONTROLLU SALIMLI 20 FILM TABLET</t>
  </si>
  <si>
    <t>METHOTREXATE EBEWE 2,5 MG 100 TABLET</t>
  </si>
  <si>
    <t>METHOTREXATE EBEWE 2,5 MG 50 TABLET</t>
  </si>
  <si>
    <t>LIMENDA 14 VAJINAL OVUL</t>
  </si>
  <si>
    <t>LIMENDA 7 VAJINAL OVUL</t>
  </si>
  <si>
    <t>EXAGYN 7 VAJINAL TABLET</t>
  </si>
  <si>
    <t>METRONIDAZOL + MIKONAZOL NITRAT + LIDOKAIN HCL</t>
  </si>
  <si>
    <t>MIKONID VAJINAL 7 OVUL</t>
  </si>
  <si>
    <t>DOREN 50MG/10ML ENJ.COZ.ICEREN 5 AMPUL</t>
  </si>
  <si>
    <t>DOREN 5MG/5ML ENJ.COZ.ICEREN 10 AMPUL</t>
  </si>
  <si>
    <t>SEDEVER 50 MG/10 ML IM/IV REKTAL ENJ. VE INF. ICIN COZELTI ICEREN 5 AMPUL</t>
  </si>
  <si>
    <t>J02AX05</t>
  </si>
  <si>
    <t>micafungin</t>
  </si>
  <si>
    <t>MOFECEPT 250 MG 100 FILM TABLET</t>
  </si>
  <si>
    <t>NOVO-VULOTRAN FORTE L 750 MG/ 200 MG/ 100 MG VAJINAL OVUL (7 OVUL)</t>
  </si>
  <si>
    <t>ALOPEXY T %5 DERI SPREYI 60 ML</t>
  </si>
  <si>
    <t>ANDROVIUM %2 TOPIKAL COZELTI</t>
  </si>
  <si>
    <t>ANDROVIUM %2 TOPIKAL KOPUK (90 G)</t>
  </si>
  <si>
    <t>ANDROVIUM %5 TOPIKAL COZELTI</t>
  </si>
  <si>
    <t>ANDROVIUM %5 TOPIKAL KOPUK (90 G)</t>
  </si>
  <si>
    <t>BIOXININ FORTE %2 DERI SPREYI 60 ML</t>
  </si>
  <si>
    <t>BIOXININ FORTE %5 DERI SPREYI 60 ML</t>
  </si>
  <si>
    <t>REDEPRA 15 MG 28 FILM TABLET</t>
  </si>
  <si>
    <t>REDEPRA 30 MG 14 FILM TABLET</t>
  </si>
  <si>
    <t>REDEPRA 30 MG 28 FILM TABLET</t>
  </si>
  <si>
    <t>REDEPRA 45 MG 28 FILM TABLET</t>
  </si>
  <si>
    <t xml:space="preserve">STOKLARI BITENE KADAR LISTEDE KALACAK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t>
  </si>
  <si>
    <t>VELORIN OD 15 MG AGIZDA DAGILAN 30 TABLET</t>
  </si>
  <si>
    <t>VELORIN OD 30 MG AGIZDA DAGILAN 30 TABLET</t>
  </si>
  <si>
    <t>ZESTAT 15 MG / ML ORAL SOLUSYON</t>
  </si>
  <si>
    <t>MITOXANTRONE-KOCAK 20 MG/10 ML IV INFUZYON ICIN SOLUSYON ICEREN FLAKON</t>
  </si>
  <si>
    <t>MODIOGEN 200 MG CENTIKLI TABLET (30 CENTIKLI TABLET)</t>
  </si>
  <si>
    <t>MODIWAKE 100 MG 30 TABLET</t>
  </si>
  <si>
    <t>MODIWAKE 200 MG 30 TABLET</t>
  </si>
  <si>
    <t>AURORIX 300 MG 30 FILM KAPLI TABLET</t>
  </si>
  <si>
    <t>MOXIDEXA 5 MG/1 MG STERIL OFTALMIK COZELTI (5 ML)</t>
  </si>
  <si>
    <t>ELOSALIC %0.1 POMAD 45 G</t>
  </si>
  <si>
    <t>AIRLAST 10 MG 28 FILM TABLET</t>
  </si>
  <si>
    <t>ALECAST 10 MG 28 FILM KAPLI TABLET</t>
  </si>
  <si>
    <t>ALECAST 10 MG 84 FILM KAPLI TABLET</t>
  </si>
  <si>
    <t>ALECAST 4 MG 28 CIGNEME TABLET</t>
  </si>
  <si>
    <t>ALECAST 5 MG 28 CIGNEME TABLET</t>
  </si>
  <si>
    <t>LUXAT 10 MG 28 FILM TABLET</t>
  </si>
  <si>
    <t>MEDLUKAST 10 MG 28 FILM TABLET</t>
  </si>
  <si>
    <t>ONCEAIR 4 MG 28 CIGNEME TABLET</t>
  </si>
  <si>
    <t>ONCEAIR 5 MG 28 CIGNEME TABLET</t>
  </si>
  <si>
    <t>RESPAIR 10 MG 28 FILM KAPLI TABLET</t>
  </si>
  <si>
    <t>RESPAIR 4 MG 28 CIGNEME TABLETI</t>
  </si>
  <si>
    <t>RESPAIR 5 MG 28 CIGNEME TABLET</t>
  </si>
  <si>
    <t>SINGULAIR 10 MG 28 TABLET</t>
  </si>
  <si>
    <t>SINGULAIR 4 MG 28 CIGNEME TABLETI</t>
  </si>
  <si>
    <t>SINGULAIR 5 MG 28 CIGNEME TABLETI</t>
  </si>
  <si>
    <t>SIN-MONT 4 MG 28 CIGNEME TABLETI</t>
  </si>
  <si>
    <t>SIN-MONT 5 MG 28 CIGNEME TABLETI</t>
  </si>
  <si>
    <t>ZESPIRA 4 MG 28 CIGNEME TABLETI</t>
  </si>
  <si>
    <t>ZESPIRA 5 MG 28 CIGNEME TABLETI</t>
  </si>
  <si>
    <t>MORFIA CR 100 MG 20 FILM TABLET</t>
  </si>
  <si>
    <t>MORFIA CR 30 MG 20 FILM TABLET</t>
  </si>
  <si>
    <t>MORFIA CR 60 MG 20 FILM TABLET</t>
  </si>
  <si>
    <t>AKNEFLOKS %1 30 GR KREM</t>
  </si>
  <si>
    <t>MAGNIS %1 30 GR KREM</t>
  </si>
  <si>
    <t>TIYOKSEN 550 MG/ 8 MG 14 FILM TABLET</t>
  </si>
  <si>
    <t>N02CC02</t>
  </si>
  <si>
    <t>naratriptan</t>
  </si>
  <si>
    <t>INGLEX 120 MG 84 FILM TABLET</t>
  </si>
  <si>
    <t>NAGLID 120 MG 84 TABLET</t>
  </si>
  <si>
    <t>TEGLIX 120 MG 84 FILM TABLET</t>
  </si>
  <si>
    <t>NEBIWORLD 5 MG 84 TABLET</t>
  </si>
  <si>
    <t>NEXIVOL 5 MG 84 TABLET</t>
  </si>
  <si>
    <t>VASCURA 5 MG 84 TABLET</t>
  </si>
  <si>
    <t>NETIRA TEK DOZ GOZ DAMLASI</t>
  </si>
  <si>
    <t>NETILDEX GOZ DAMLASI %0,1 DEKSAMETAZON + %0,3 NETILMISIN 0,3 ML × 20 ADET</t>
  </si>
  <si>
    <t>NETILMISIN SULFAT + DEKSAMETAZONDISODYUMFOSFAT</t>
  </si>
  <si>
    <t>3+1</t>
  </si>
  <si>
    <t>NETILDEX GOZ DAMLASI %0,1 DEKSAMETAZON + %0,3 NETILMISIN 5 ML</t>
  </si>
  <si>
    <t>ADALAT CRONO 30 MG 20 KONTROLLU SALIM TABLETI</t>
  </si>
  <si>
    <t>ADALAT CRONO 60 MG 20 KONTROLLU SALIM TABLETI</t>
  </si>
  <si>
    <t>MACMIROR COMPLEX 500 6 ADET VAJINAL OVUL</t>
  </si>
  <si>
    <t>NINAX 25 MG/10 ML IV INFUZYON ICIN KONSANTRE COZELTI ICEREN 1 AMPUL</t>
  </si>
  <si>
    <t>NICOTINELL 2 MG NIKOTIN ICEREN MEYVELI SAKIZ</t>
  </si>
  <si>
    <t>NIMELID %1 30 GR JEL</t>
  </si>
  <si>
    <t>MENEFLOKS 400 MG 5 FILM TABLET</t>
  </si>
  <si>
    <t>TARIVID 400 MG 5 FILM TABLET</t>
  </si>
  <si>
    <t>ANAPOLON 50 MG 20 TABLET</t>
  </si>
  <si>
    <t>EPSILE 600 MG 50 DIVITAB FILM TABLET</t>
  </si>
  <si>
    <t>TRILEPTAL 300 MG 50 DIVI. TABLET</t>
  </si>
  <si>
    <t>TRILEPTAL 600 MG 50 DIVI. TABLET</t>
  </si>
  <si>
    <t>OXALPIN 100 MG/20 ML IV INF. ICIN LIY. TOZ ICEREN 1 FLAKON</t>
  </si>
  <si>
    <t>OXALPIN 50 MG/10 ML IV INF. ICIN LIY. TOZ ICEREN 1 FLAKON</t>
  </si>
  <si>
    <t>OXATU-S 50 MG/10 ML IV INFUZYON ICIN KONSANTRE COZELTI ICEREN 1 FLAKON</t>
  </si>
  <si>
    <t>PLOXAL 100 MG 5 MG/ML 1 ADET LIYOFILIZE FLAKON</t>
  </si>
  <si>
    <t>PLOXAL-S 100 MG/20 ML IV INF. ICIN KONSANTRE COZ. ICEREN FLAKON</t>
  </si>
  <si>
    <t>PLOXAL-S 150 MG/30 ML IV INF. ICIN KONSANTRE COZELTI ICEREN FLAKON</t>
  </si>
  <si>
    <t>PLOXAL-S 200 MG/40 ML IV INF. ICIN KONSANTRE COZ. ICEREN FLAKON</t>
  </si>
  <si>
    <t>PLOXAL-S 50 MG 5 MG/10 ML 1 IV INF. ICIN KON.COZ. ICEREN FLAKON</t>
  </si>
  <si>
    <t>OLAXINN 15 MG AGIZDA DAGILAN 28 TABLET</t>
  </si>
  <si>
    <t>OLAXINN 20 MG AGIZDA DAGILAN 28 TABLET</t>
  </si>
  <si>
    <t>OLFREX EASY TAB 15 MG 28 AGIZDA DAGILAN TABLET</t>
  </si>
  <si>
    <t>OLFREX EASY TAB 20 MG 28 AGIZDA DAGILAN TABLET</t>
  </si>
  <si>
    <t>OZAPRIN RAPID 15 MG 28 AGIZDA COZUNEBILIR TABLET</t>
  </si>
  <si>
    <t>OZAPRIN RAPID 20 MG 28 AGIZDA COZUNEBILIR TABLET</t>
  </si>
  <si>
    <t>REXAPIN EASYTAB 15 MG 28 AGIZDA DAGILAN TABLET</t>
  </si>
  <si>
    <t>REXAPIN EASYTAB 20 MG 28 AGIZDA DAGILAN TABLET</t>
  </si>
  <si>
    <t>OLMETEC 10 MG 84 FILM TABLET</t>
  </si>
  <si>
    <t>OLMETEC 40 MG 28 FILM KAPLI TABLET</t>
  </si>
  <si>
    <t>OLMYSAR 40 MG 28 FILM TABLET</t>
  </si>
  <si>
    <t>OXAP 40 MG 28 FILM TABLET</t>
  </si>
  <si>
    <t>OLMETEC PLUS 40 MG/12,5 MG 28 FILM TABLET</t>
  </si>
  <si>
    <t>OLMETEC PLUS 40 MG/25 MG 28 FILM TABLET</t>
  </si>
  <si>
    <t>OLMYSAR PLUS 20 MG/12,5 MG 28 FILM KAPLI TABLET</t>
  </si>
  <si>
    <t>OMETAN PLUS 20 MG/12,5 MG FILM TABLET (28 TABLET)</t>
  </si>
  <si>
    <t>OMETAN PLUS 20 MG/25 MG FILM TABLET (28 TABLET)</t>
  </si>
  <si>
    <t>OMETAN PLUS 40 MG/12,5 MG FILM TABLET (28 TABLET)</t>
  </si>
  <si>
    <t>OMETAN PLUS 40 MG/25 MG FILM TABLET (28 TABLET)</t>
  </si>
  <si>
    <t>OXAP PLUS 40/25 MG 28 TABLET</t>
  </si>
  <si>
    <t>OFNOL %0,1 STERIL OFTALMIK COZELTI</t>
  </si>
  <si>
    <t>OFNOL-S %0,2 STERIL OFTALMIK COZELTI 2,5 ML</t>
  </si>
  <si>
    <t>PALLADA % 0.2 OFTALMIK SOLUSYON 2,5 ML</t>
  </si>
  <si>
    <t>PALLADA-NS 6,65 MG/ML NAZAL SPREY (1SISE-30 ML)</t>
  </si>
  <si>
    <t>ERBINNA 40 MG IV ENJEKSIYON ICIN LIYOFILIZE TOZ ICEREN FLAKON</t>
  </si>
  <si>
    <t>OLMEZOL 40 MG IV ENJEKSIYON ICIN LIYOFILIZE TOZ ICEREN FLAKON</t>
  </si>
  <si>
    <t>EMESET 4 MG/2ML IM/IV ENJEKSIYONLUK COZELTI ICEREN 1 AMPUL</t>
  </si>
  <si>
    <t>EMESET 8 MG/4ML IM/IV ENJEKSIYONLUK COZELTI ICEREN 1 AMPUL</t>
  </si>
  <si>
    <t>KEMOSET 4 MG/2 ML IM/IV ENJEKSIYONLUK COZELTI ICEREN 1 AMPUL</t>
  </si>
  <si>
    <t>KEMOSET 8 MG/4 ML IM/IV ENJEKSIYONLUK COZELTI ICEREN 1 AMPUL</t>
  </si>
  <si>
    <t>LAUFRAN 4 MG/2 ML IV/IM ENJEKSIYONLUK COZELTI (1 AMPUL)</t>
  </si>
  <si>
    <t>LAUFRAN 8 MG/4 ML ENJEKSIYONLUK COZELTI 1 AMPUL</t>
  </si>
  <si>
    <t>ONDAREN 4 MG/2ML IV ENJEKSIYONLUK COZELTI ICEREN AMPUL</t>
  </si>
  <si>
    <t>ONDAREN 8 MG/4ML IV ENJEKSIYONLUK COZELTI ICERENAMPUL</t>
  </si>
  <si>
    <t>ONZYD 4 MG/2ML IV ENJEKSIYONLUK COZELTI ICEREN 1 AMPUL</t>
  </si>
  <si>
    <t>ONZYD 8 MG/4ML IV ENJEKSIYONLUK COZELTI ICEREN 1 AMPUL</t>
  </si>
  <si>
    <t>OSETRON 4 MG/2 ML IM/IV ENJEKSIYONLUK COZELTI ICEREN 1 AMPUL</t>
  </si>
  <si>
    <t>OSETRON 8 MG/4 ML IM/IV ENJEKSIYONLUK COZELTI ICEREN 1 AMPUL</t>
  </si>
  <si>
    <t>SANTIS 4 MG AGIZDA DAGILAN 10 TABLET</t>
  </si>
  <si>
    <t>SANTIS 8 MG AGIZDA DAGILAN 10 TABLET</t>
  </si>
  <si>
    <t>ZOFER 4 MG 10 TABLET</t>
  </si>
  <si>
    <t>ZOFER 8 MG 10 TABLET</t>
  </si>
  <si>
    <t>ZONTRON 4 MG/2 ML ENJEKSIYONLUK COZELTI</t>
  </si>
  <si>
    <t>ZONTRON 8 MG/4 ML ENJEKSIYONLUK COZELTI</t>
  </si>
  <si>
    <t>ZOPHRALEN 8 MG/4ML IV AMPUL</t>
  </si>
  <si>
    <t>ZOPHRALEN IV 4 MG/2ML AMPUL</t>
  </si>
  <si>
    <t>THINCAL 120 MG 42 KAPSUL</t>
  </si>
  <si>
    <t>THINCAL 120 MG 84 KAPSUL</t>
  </si>
  <si>
    <t>BITERAL 250 MG 20 FILM KAPLI TABLET</t>
  </si>
  <si>
    <t>ORNIDONE FORT 500 MG FILM TABLET</t>
  </si>
  <si>
    <t>ORNITOP 250 MG 20 FILM TABLET</t>
  </si>
  <si>
    <t>ORNITOP 500 MG 10 FILM TABLET</t>
  </si>
  <si>
    <t>SINERAL 500 MG 10 FILM KAPLI TABLET</t>
  </si>
  <si>
    <t>ENFLUVIR 12 MG/ML ORAL SUSPANSIYON ICIN TOZ</t>
  </si>
  <si>
    <t>ENFLUVIR 30 MG 10 KAPSUL</t>
  </si>
  <si>
    <t>ENFLUVIR 45 MG 10 SERT KAPSUL</t>
  </si>
  <si>
    <t>ENFLUVIR 75 MG 10 KAPSUL</t>
  </si>
  <si>
    <t>ANZATAX 150MG/25ML ENJ. SOL. ICEREN 1 FLAKON</t>
  </si>
  <si>
    <t>ANZATAX 30 MG/5 ML ENJ. SOL. ICEREN 1 FLAKON</t>
  </si>
  <si>
    <t>PAMIDRONAT DISODYUM DBL 90 MG/10 ML 1 FLAKON</t>
  </si>
  <si>
    <t>PANLIPAZ 170 MG/80 MG ENTERIK KAPLI 60 FILM TABLET</t>
  </si>
  <si>
    <t>PANTONIX 40 MG IV ENJ. ICIN TOZ ICEREN 1 FLAKON</t>
  </si>
  <si>
    <t>PANTOZOL 40 MG IV ENJ. TOZ ICEREN 1 FLAKON</t>
  </si>
  <si>
    <t>PAPAVERINE HCL 0,05 GR 10 AMPUL</t>
  </si>
  <si>
    <t>PAPAVERINE HCL 0,06 GR 10 AMPUL</t>
  </si>
  <si>
    <t>PAROL 10 MG/ML INFUZYON SOLUSYONU</t>
  </si>
  <si>
    <t>PARTEMOL 1 G/100 ML INFUZYON COZELTISI ICEREN 12 FLAKON</t>
  </si>
  <si>
    <t>B01AB07</t>
  </si>
  <si>
    <t>parnaparin</t>
  </si>
  <si>
    <t>PAXERA 10 MG 56 FILM TABLET</t>
  </si>
  <si>
    <t>PAXERA 20 MG 56 FILM TABLET</t>
  </si>
  <si>
    <t>PAXERA 30 MG 56 FILM TABLET</t>
  </si>
  <si>
    <t>PAXERA 40 MG 56 FILM TABLET</t>
  </si>
  <si>
    <t>PEGASYS 135 MCG 1 HAZIR SIRINGA</t>
  </si>
  <si>
    <t>PEGINTRON 100 MCG ENJEKSIYONLUK COZELTI TOZU VE COZUCUSU 4 FLAKON</t>
  </si>
  <si>
    <t>PEGINTRON 120 MCG ENJEKSIYONLUK COZELTI TOZU VE COZUCUSU 4 FLAKON</t>
  </si>
  <si>
    <t>KEYTRUDA 100 MG/4 ML (25 MG/ML) INFUZYONLUK COZELTI</t>
  </si>
  <si>
    <t>PENSIVIR % 1 KREM 5 G</t>
  </si>
  <si>
    <t>ELMIRON 100 MG 100 KAPSUL</t>
  </si>
  <si>
    <t>COVERSYL PLUS 5 MG/1,25 MG 30 FILM KAPLI TABLET</t>
  </si>
  <si>
    <t>PERIVEL PLUS 2 MG/0,625 MG 30 TABLET</t>
  </si>
  <si>
    <t>2+0,625</t>
  </si>
  <si>
    <t>PERIVEL PLUS 4 MG/1,25 MG 30 TABLET</t>
  </si>
  <si>
    <t>2,5+0,625</t>
  </si>
  <si>
    <t>PRETERAX 2/0,625 MG 30 TABLET</t>
  </si>
  <si>
    <t>SERPERIL PLUS 4/1,25 30 TABLET</t>
  </si>
  <si>
    <t>COVERSYL 10 MG 30 FILM TABLET</t>
  </si>
  <si>
    <t>COVERSYL 2,5 MG 30 FILM TABLET</t>
  </si>
  <si>
    <t>COVERSYL 5 MG 30 FILM TABLET</t>
  </si>
  <si>
    <t>PERAM 8/10 MG 30 FILM KAPLI TABLET</t>
  </si>
  <si>
    <t>EXTRANEAL PERITON DIYALIZ COZELTISI (2000 ML CIFTLI TORBA, MINI KAPAKLI)</t>
  </si>
  <si>
    <t>NUTRINEAL PERITON DIYALIZ COZELTISI (2000 ML CIFTLI TORBA, MINI KAPAKLI)</t>
  </si>
  <si>
    <t>NUTRINEAL PERITON DIYALIZ COZELTISI (2500 ML TEKLI TORBA)</t>
  </si>
  <si>
    <t>PETISEL 100 MG/2 ML ENJEKSIYONLUK COZELTI ICEREN AMPUL (2 ML*5 AMPUL)</t>
  </si>
  <si>
    <t>NOROFREN 2 MG 30 TABLET</t>
  </si>
  <si>
    <t>DIALIC 45 MG 30 EFERVESAN TABLET</t>
  </si>
  <si>
    <t>DYNDION 15 MG 30 TABLET</t>
  </si>
  <si>
    <t>DYNDION 30 MG 30 TABLET</t>
  </si>
  <si>
    <t>DYNDION 45 MG 30 TABLET</t>
  </si>
  <si>
    <t>GLIFIX 15 MG 30 TABLET</t>
  </si>
  <si>
    <t>GLIFIX 15 MG 90 TABLET</t>
  </si>
  <si>
    <t>GLIFIX 30 MG 30 TABLET</t>
  </si>
  <si>
    <t>GLIFIX 30 MG 90 TABLET</t>
  </si>
  <si>
    <t>GLIFIX 45 MG 30 TABLET</t>
  </si>
  <si>
    <t>GLIFIX 45 MG 90 TABLET</t>
  </si>
  <si>
    <t>PIOFORCE 15 MG 30 TABLET</t>
  </si>
  <si>
    <t>PIOFORCE 30 MG 30 TABLET</t>
  </si>
  <si>
    <t>PIOFORCE 45 MG 30 TABLET</t>
  </si>
  <si>
    <t>PIOGTAN 15 MG 30 TABLET</t>
  </si>
  <si>
    <t>PIOGTAN 30 MG 30 TABLET</t>
  </si>
  <si>
    <t>PIOGTAN 30 MG 90 FILM TABLET</t>
  </si>
  <si>
    <t>PIOGTAN 45 MG 30 TABLET</t>
  </si>
  <si>
    <t>PIONDIA 30 MG 30 FILM TABLET</t>
  </si>
  <si>
    <t>PIONDIA 30 MG 90 FILM TABLET</t>
  </si>
  <si>
    <t>PIONDIA 45 MG 30 FILM TABLET</t>
  </si>
  <si>
    <t>AVITAZ 2,25 G IV ENJEKSIYONLUK LIYOFILIZE TOZ ICEREN FLAKON</t>
  </si>
  <si>
    <t>TAZERACIN 4,5 G IV ENJEKSIYON VE INFUZYON ICIN LIYOFILIZE TOZ ICEREN 1 FLAKON</t>
  </si>
  <si>
    <t>TAZOCIN EF 2,25 G IV INFUZYON LIYOFILIZE TOZ ICEREN FLAKON</t>
  </si>
  <si>
    <t>TAZOCIN EF 4,5 G IV INFUZYON LIYOFILIZE TOZ ICEREN FLAKON</t>
  </si>
  <si>
    <t>TAZOJECT 2,25 G IV ENJEKSIYONLUK LIYOFILIZE TOZ ICEREN FLAKON</t>
  </si>
  <si>
    <t>TAZOPER 2,25 G IV ENJEKSIYONLUK LIYOFILIZE TOZ ICEREN FLAKON</t>
  </si>
  <si>
    <t>TAZOPER 4,5 GR IV ENJEKSIYONLUK LIYOFILIZE TOZ ICEREN FLAKON</t>
  </si>
  <si>
    <t>OPEMIN 1200 MG 40 FILM TABLET</t>
  </si>
  <si>
    <t>ESBRIET 267 MG SERT KAPSUL (270 KAPSUL)</t>
  </si>
  <si>
    <t>GOLYTELY BAGIRSAK TEMIZLEME TOZU, 4 L</t>
  </si>
  <si>
    <t>POLICOL 17 G TOZ ICEREN 7 SASE</t>
  </si>
  <si>
    <t>NOPOT 880 MG/ 1 G GRANUL (20 SASE)</t>
  </si>
  <si>
    <t>IMNOVID 1 MG 21 SERT KAPSUL</t>
  </si>
  <si>
    <t>IMNOVID 2 MG 21 SERT KAPSUL</t>
  </si>
  <si>
    <t>IMNOVID 3 MG 21 SERT KAPSUL</t>
  </si>
  <si>
    <t>IMNOVID 4 MG 21 SERT KAPSUL</t>
  </si>
  <si>
    <t>FOSFOKALSIYUM GRANUL 200 GR</t>
  </si>
  <si>
    <t>A12BA02</t>
  </si>
  <si>
    <t>potassium citrate</t>
  </si>
  <si>
    <t>POTCIT 10 MEQ 100 KONTROLLU SALIM TABLETI</t>
  </si>
  <si>
    <t>UROCIT-K(10 MEQ) 1080 MG 100 KONTROLLU SALIM TABLETI</t>
  </si>
  <si>
    <t xml:space="preserve">RE'SEN REFERANS FIYAT DUSUSU (REFERANS FIYATI %60'LIK SINIRIN ALTINA DUSMUSTUR) 3 OCAK 2017 TARIHLI FIYAT DEGERLENDIRME KOMISYONU KARARINA GORE DONEMSEL AVRO DEĞERİ 2,3421 TL OLARAK GUNCELLENMISTIR.  14 SUBAT 2018 TARIHLI FIYAT DEGERLENDIRME KOMISYONU KARARINA GORE AVRO DEGERI 2,6934 TL OLARAK GUNCELLENMISTIR.  </t>
  </si>
  <si>
    <t xml:space="preserve">RE'SEN REFERANS FIYAT DUSUSU (REFERANS FIYATI %60'LIK SINIRIN ALTINA DUSMUSTUR) RESEN REFERANS DUSUSU RESEN REFERANSTAN FIYAT DUSUSU. 3 OCAK 2017 TARIHLI FIYAT DEGERLENDIRME KOMISYONU KARARINA GORE DONEMSEL AVRO DEĞERİ 2,3421 TL OLARAK GUNCELLENMISTIR.  14 SUBAT 2018 TARIHLI FIYAT DEGERLENDIRME KOMISYONU KARARINA GORE AVRO DEGERI 2,6934 TL OLARAK GUNCELLENMISTIR.  </t>
  </si>
  <si>
    <t>PARKIPEX 0,25 MG 100 TABLET</t>
  </si>
  <si>
    <t>PARKIPEX 1 MG 100 TABLET</t>
  </si>
  <si>
    <t>PARKYN 0,250 MG 100 TABLET</t>
  </si>
  <si>
    <t>PARKYN 1 MG 100 TABLET</t>
  </si>
  <si>
    <t>PEXOLA ER 4,5 MG UZATILMIS SALIMLI 30 TABLET</t>
  </si>
  <si>
    <t>RAMIPEX 0,25 MG 100 TABLET</t>
  </si>
  <si>
    <t>RAMIPEX 1 MG 100 TABLET</t>
  </si>
  <si>
    <t>EFFIENT 10 MG 28 FILM KAPLI TABLET</t>
  </si>
  <si>
    <t>PRAVACHOL 20 MG 20 TABLET</t>
  </si>
  <si>
    <t>PRAVACHOL 40 MG 30 TABLET</t>
  </si>
  <si>
    <t>ALYSE 25 MG 56 KAPSUL</t>
  </si>
  <si>
    <t>ALYSE 300 MG 56 KAPSUL</t>
  </si>
  <si>
    <t>GALARA 25 MG 56 KAPSUL</t>
  </si>
  <si>
    <t>GALARA 300 MG 14 KAPSUL</t>
  </si>
  <si>
    <t>GALARA 300 MG 28 KAPSUL</t>
  </si>
  <si>
    <t>GALARA 300 MG 56 KAPSUL</t>
  </si>
  <si>
    <t>GERICA 300 MG 56 SERT KAPSUL</t>
  </si>
  <si>
    <t>LYPRE 25 MG 56 KAPSUL</t>
  </si>
  <si>
    <t>LYPRE 300 MG 56 KAPSUL</t>
  </si>
  <si>
    <t>LYPRE 50 MG 56 KAPSUL</t>
  </si>
  <si>
    <t>LYRICA 20 MG/ML 500 ML (473 ML COZELTI) ORAL COZELTI</t>
  </si>
  <si>
    <t>LYRICA 25 MG 56 KAPSUL</t>
  </si>
  <si>
    <t>LYRICA 300 MG 56 KAPSUL</t>
  </si>
  <si>
    <t>NEOGABA 25 MG 56 KAPSUL</t>
  </si>
  <si>
    <t>NEOGABA 300 MG 56 KAPSUL</t>
  </si>
  <si>
    <t>NEURICA 25 MG 56 KAPSUL</t>
  </si>
  <si>
    <t>NEURICA 300 MG 56 KAPSUL</t>
  </si>
  <si>
    <t>PERGE 25 MG 56 KAPSUL</t>
  </si>
  <si>
    <t>PERGE 300 MG 56 KAPSUL</t>
  </si>
  <si>
    <t>PRELICA 25 MG 56 KAPSUL</t>
  </si>
  <si>
    <t>PRELICA 300 MG 56 KAPSUL</t>
  </si>
  <si>
    <t>REGAPEN 25 MG 56 KAPSUL</t>
  </si>
  <si>
    <t>REGAPEN 300 MG 56 KAPSUL</t>
  </si>
  <si>
    <t>BAXANT PLUS B12 150/1 MG 60 FILM TABLET</t>
  </si>
  <si>
    <t>150+1</t>
  </si>
  <si>
    <t>BAXANT PLUS B12 225/1 MG 60 FILM TABLET</t>
  </si>
  <si>
    <t>BAXANT PLUS B12 25/1 MG 60 FILM TABLET</t>
  </si>
  <si>
    <t>25+1</t>
  </si>
  <si>
    <t>BAXANT PLUS B12 300/1 MG 60 FILM TABLET</t>
  </si>
  <si>
    <t>BAXANT PLUS B12 75/1 MG 60 FILM TABLET</t>
  </si>
  <si>
    <t>PRECOBAL 150MG /1 MG 60 KAPSUL</t>
  </si>
  <si>
    <t>PRECOBAL 75 MG /1 MG 60 KAPSUL</t>
  </si>
  <si>
    <t>PREPLUS B12 75/1 MG 60 EFERVESAN TABLET</t>
  </si>
  <si>
    <t>NTCAIN 100 MG/10ML IM AMPUL(50 AMPUL)</t>
  </si>
  <si>
    <t>BASIC-F 300 GR</t>
  </si>
  <si>
    <t>BASIC-F 600 GR KARTON KUTU ICINDE TOZ</t>
  </si>
  <si>
    <t>MILUPA PKU 1 (500 G)</t>
  </si>
  <si>
    <t>MILUPA PKU 2 PRIMA 500 GR</t>
  </si>
  <si>
    <t>MILUPA PKU 2 SECUNDA 500 GR METAL KUTU ICINDE TOZ</t>
  </si>
  <si>
    <t>NEOCATE JUNIOR 400 GR</t>
  </si>
  <si>
    <t>NEOCATE JUNIOR CILEK AROMALI 400 GR</t>
  </si>
  <si>
    <t>NEOCATE JUNIOR VANILYA AROMALI 400 GR</t>
  </si>
  <si>
    <t>PKU 1</t>
  </si>
  <si>
    <t>PKU 2 PRIMA 500 GR METAL KUTU ICINDE TOZ</t>
  </si>
  <si>
    <t>PROTIFAR 225 G</t>
  </si>
  <si>
    <t>NUTILIS CLEAR 175 G</t>
  </si>
  <si>
    <t>APTAMIL AR 300 G</t>
  </si>
  <si>
    <t>APTAMIL EOPROTIN, 200 G</t>
  </si>
  <si>
    <t>APTAMIL HA 1 400 G</t>
  </si>
  <si>
    <t>APTAMIL HA 2 400 G</t>
  </si>
  <si>
    <t>APTAMIL PREMATIL 24X70 ML</t>
  </si>
  <si>
    <t>BEBELAC AC 300 G</t>
  </si>
  <si>
    <t>BEBELAC AR 300 G</t>
  </si>
  <si>
    <t>ENSURE 250 ML CILEKLI FSMP</t>
  </si>
  <si>
    <t>ENSURE 250 ML VANILYA AROMALI FSMP</t>
  </si>
  <si>
    <t>ENSURE PLUS CILEK AROMALI 220 ML SISE</t>
  </si>
  <si>
    <t>ENSURE PLUS MUZ AROMALI 220 ML SISE</t>
  </si>
  <si>
    <t>ENSURE PLUS SEFTALI AROMALI 220 ML SISE</t>
  </si>
  <si>
    <t>ENSURE PLUS VANILYA AROMALI 220 ML SISE</t>
  </si>
  <si>
    <t>FORTIMEL COMPACT FIBRE CILEK AROMALI 4X125 ML</t>
  </si>
  <si>
    <t>FORTIMEL COMPACT FIBRE KAHVE AROMALI 4X125 ML</t>
  </si>
  <si>
    <t>FORTIMEL COMPACT FIBRE VANILYA AROMALI 4X125 ML</t>
  </si>
  <si>
    <t>FORTIMEL COMPACT PROTEIN CILEK AROMALI 4X125 ML</t>
  </si>
  <si>
    <t>FORTIMEL COMPACT PROTEIN KAHVE AROMALI 4X125 ML</t>
  </si>
  <si>
    <t>FORTIMEL COMPACT PROTEIN MUZ AROMALI 4X125 ML</t>
  </si>
  <si>
    <t>FORTIMEL DRINK CIKOLATA AROMALI</t>
  </si>
  <si>
    <t>FORTIMEL DRINK MUZ AROMALI</t>
  </si>
  <si>
    <t>FORTIMEL ENERGY CIKOLATA AROMALI</t>
  </si>
  <si>
    <t>FORTIMEL ENERGY CILEK AROMALI 200 ML</t>
  </si>
  <si>
    <t>FORTIMEL ENERGY MUZ AROMALI</t>
  </si>
  <si>
    <t>GLUCERNA 250 ML FSMP</t>
  </si>
  <si>
    <t>GLUCERNA SR CILEK 230 ML</t>
  </si>
  <si>
    <t>GLUCERNA SR VANILYA 230 ML</t>
  </si>
  <si>
    <t>IMPACT ORAL COFFEE (74 GR*5 POSET)</t>
  </si>
  <si>
    <t>ISOSOURCE ENERGY 500 ML VANILLA</t>
  </si>
  <si>
    <t>ISOSOURCE FIBER 500 ML MULTIFRUIT</t>
  </si>
  <si>
    <t>ISOSOURCE MCT 480 GR (80 GR*6 POSET) AHUDUDULU</t>
  </si>
  <si>
    <t>ISOSOURCE MCT 480 GR (80 GR*6 POSET) VANILYALI</t>
  </si>
  <si>
    <t>ISOSOURCE STANDART 500 ML VANILLA</t>
  </si>
  <si>
    <t>JEVITY 500 ML ASMAYA HAZIR SISE</t>
  </si>
  <si>
    <t>JEVITY HICAL 500 ML</t>
  </si>
  <si>
    <t>JEVITY PLUS 500 ML FSMP</t>
  </si>
  <si>
    <t>MULTI-THICK 250 GR</t>
  </si>
  <si>
    <t>NOVASOURCE GI CONTROL 500 ML VANILLA</t>
  </si>
  <si>
    <t>NUTRIFLEX LIPID SPECIAL INTRAVENOZ EMULSIYON 1250 ML</t>
  </si>
  <si>
    <t>NUTRINI 200 ML</t>
  </si>
  <si>
    <t>NUTRINI ENERGY 200 ML</t>
  </si>
  <si>
    <t>NUTRINI PEPTISORB 500 ML</t>
  </si>
  <si>
    <t>NUTRISON 500 ML</t>
  </si>
  <si>
    <t>NUTRISON ADVANCED DIASON 500 ML</t>
  </si>
  <si>
    <t>NUTRISON ADVANCED PEPTISORB 500 ML</t>
  </si>
  <si>
    <t>NUTRISON ENERGY 500 ML</t>
  </si>
  <si>
    <t>NUTRISON MULTI FIBRE 500 ML</t>
  </si>
  <si>
    <t>NUTRISON PROTEIN PLUS 500 ML</t>
  </si>
  <si>
    <t>NUTRISON PROTEIN PLUS MULTI FIBRE 500 ML</t>
  </si>
  <si>
    <t>NUTRIVIGOR KAKAOLU 220 ML SISE</t>
  </si>
  <si>
    <t>NUTRIVIGOR MUZ AROMALI 220 ML SISE</t>
  </si>
  <si>
    <t>NUTRIVIGOR VANILYA AROMALI 220 ML SISE</t>
  </si>
  <si>
    <t>OXEPA 500 ML FSMP</t>
  </si>
  <si>
    <t>PEDIASURE CILEK AROMALI 220 ML SISE</t>
  </si>
  <si>
    <t>PEDIASURE FIBER CILEK AROMALI 220 ML</t>
  </si>
  <si>
    <t>PEDIASURE FIBER MUZ AROMALI 220 ML SISE</t>
  </si>
  <si>
    <t>PEDIASURE KAKAOLU 220 ML SISE</t>
  </si>
  <si>
    <t>PEDIASURE PEPTIDE VANILYA AROMALI 200 ML SISE</t>
  </si>
  <si>
    <t>PEDIASURE PLUS FIBER MUZ AROMALI 220 ML</t>
  </si>
  <si>
    <t>PEDIASURE PLUS FIBER VANILYA AROMALI 220 ML RPB</t>
  </si>
  <si>
    <t>PEDIASURE VANILYA AROMALI 220 ML SISE</t>
  </si>
  <si>
    <t>PULMOCARE 250 ML FSMP</t>
  </si>
  <si>
    <t>RESOURCE GLUTAMINE 100 GR (5GR*20) SASE</t>
  </si>
  <si>
    <t>SIMILAC ALIMENTUM 400 G TOZ</t>
  </si>
  <si>
    <t>BASIC-CH 300 G</t>
  </si>
  <si>
    <t>GALACTOMIN 19 400 G</t>
  </si>
  <si>
    <t>HOM 2 500 G</t>
  </si>
  <si>
    <t>MILUPA MSUD 2 SECUNDA (500 G)</t>
  </si>
  <si>
    <t>MILUPA OS 1 500 G</t>
  </si>
  <si>
    <t>MILUPA UCD 1 450 G</t>
  </si>
  <si>
    <t>MSUD 2 500 G</t>
  </si>
  <si>
    <t>MSUD 2 SECUNDA (500 G)</t>
  </si>
  <si>
    <t>OS 1 500 G</t>
  </si>
  <si>
    <t>OS 2 500 G</t>
  </si>
  <si>
    <t>UCD 1 450 G</t>
  </si>
  <si>
    <t>UCD 2 450 G</t>
  </si>
  <si>
    <t>HUMANA ANTIKOLIK 300 G</t>
  </si>
  <si>
    <t>FRESUBIN HEPA 500 ML</t>
  </si>
  <si>
    <t>DIASIP CILEK 200 ML</t>
  </si>
  <si>
    <t>DIASIP VANILYA 200 ML</t>
  </si>
  <si>
    <t>NUTRISON ADVANCED DIASON LOW ENERGY 1000 ML</t>
  </si>
  <si>
    <t>FORTINI MULTI FIBRE CIKOLATA AROMALI 200 ML</t>
  </si>
  <si>
    <t>FORTINI MULTI FIBRE CILEK AROMALI 200 ML</t>
  </si>
  <si>
    <t>FORTINI MULTI FIBRE MUZ AROMALI 200 ML</t>
  </si>
  <si>
    <t>FORTINI MULTI FIBRE VANILYA AROMALI 200 ML</t>
  </si>
  <si>
    <t>FRESUBIN 2 KCAL DRINK KAYISI-SEFTALI AROMALI 4X200 ML</t>
  </si>
  <si>
    <t>FRESUBIN 2 KCAL DRINK ORMAN MEYVELERI AROMALI 4X200 ML</t>
  </si>
  <si>
    <t>FRESUBIN 2 KCAL DRINK VANILYA AROMALI 4X200 ML</t>
  </si>
  <si>
    <t>FRESUBIN 2 KCAL FIBRE DRINK CIKOLATA AROMALI 4X200 ML</t>
  </si>
  <si>
    <t>FRESUBIN 2 KCAL FIBRE DRINK VANILYA AROMALI 4X200 ML</t>
  </si>
  <si>
    <t>FRESUBIN 1800 COMPLETE 1500 ML</t>
  </si>
  <si>
    <t>TYR 2 500 G</t>
  </si>
  <si>
    <t>RANEKS 10 MG 28 ENTERIK KAPLI TABLET</t>
  </si>
  <si>
    <t xml:space="preserve">SMOFLIPID 200 MG/ML INFUZYONLUK EMULSIYON, 500 ML </t>
  </si>
  <si>
    <t>EVISTA 60 MG 28 TABLET</t>
  </si>
  <si>
    <t>ISENTRESS 400 MG 60 FILM KAPLI TABLET</t>
  </si>
  <si>
    <t>TOMUDEX 2 MG 1 FLAKON</t>
  </si>
  <si>
    <t>RACE 10 MG 28 TABLET</t>
  </si>
  <si>
    <t>RACE 5 MG 28 TABLET</t>
  </si>
  <si>
    <t>RACE PLUS 5 MG/25 MG 28 TABLET</t>
  </si>
  <si>
    <t>AZIRAS 1 MG 30 TABLET</t>
  </si>
  <si>
    <t>NOPARKS 1 MG 30 TABLET</t>
  </si>
  <si>
    <t>RAXERIN 10 MG DAGILABILIR 16 TABLET</t>
  </si>
  <si>
    <t>RAXERIN 30 MG DAGILABILIR 30 TABLET</t>
  </si>
  <si>
    <t>EDRONAX 4 MG 60 TABLET</t>
  </si>
  <si>
    <t>KOGENATE BAYER 500 IU IV ENJ. ICIN LIYOFILIZE TOZ ICEREN FLAKON+KULLANIMA HAZIR ENJEKTORDE COZUCU</t>
  </si>
  <si>
    <t>KOGENATE BAYER 250 IU IV ENJ. ICIN LIYOFILIZE TOZ ICEREN FLAKON+KULLANIMA HAZIR ENJEKTORDE COZUCU</t>
  </si>
  <si>
    <t>NOVONORM 1 MG 90 TABLET</t>
  </si>
  <si>
    <t>NOVONORM 2 MG 90 TABLET</t>
  </si>
  <si>
    <t>COPEGUS  200 MG 42 FILM TABLET</t>
  </si>
  <si>
    <t>COPEGUS 200 MG 168 FILM TABLET</t>
  </si>
  <si>
    <t>REBETOL 200 MG 70 KAPSUL</t>
  </si>
  <si>
    <t>REBETOL 200 MG 84 KAPSUL</t>
  </si>
  <si>
    <t>MYCOBUTIN 150 MG 30 KAPSUL</t>
  </si>
  <si>
    <t>HEPAZEC 550 MG FILM TABLET (56 TABLET)</t>
  </si>
  <si>
    <t xml:space="preserve">FIRMA DEVRI (SATIS IZNI ALINDIKTAN SONRA PAZARA SUNULABILIR) 3 OCAK 2017 TARIHLI FIYAT DEGERLENDIRME KOMISYONU KARARINA GORE DONEMSEL AVRO DEĞERİ 2,3421 TL OLARAK GUNCELLENMISTIR. FIYAT KORUMALI URUN URUN OLARAK DUZELTILEREK DSF RESEN DUSUSU YAPILDI.  14 SUBAT 2018 TARIHLI FIYAT DEGERLENDIRME KOMISYONU KARARINA GORE AVRO DEGERI 2,6934 TL OLARAK GUNCELLENMISTIR.  </t>
  </si>
  <si>
    <t>RIFCAP 300 MG 60 KAPSUL</t>
  </si>
  <si>
    <t>HYPERIUM 1 MG 30 TABLET</t>
  </si>
  <si>
    <t>ACSONAT 35 MG 4 FILM TABLET</t>
  </si>
  <si>
    <t>GOYART 35 MG 4 FILM KAPLI TABLET</t>
  </si>
  <si>
    <t>RICUS 1 MG/ML ORAL COZELTI, 100 ML</t>
  </si>
  <si>
    <t>RICUS 3 MG 20 FILM TABLET</t>
  </si>
  <si>
    <t>EXELON 1,5 MG 28 KAPSUL</t>
  </si>
  <si>
    <t>EXELON 2 MG 120 ML SOLUSYON</t>
  </si>
  <si>
    <t>REQUIP XL 4 MG UZATILMIS SALIMLI 28 TABLET</t>
  </si>
  <si>
    <t>ROTATEQ CANLI, ORAL, PENTAVALAN ROTAVIRUS ASISI</t>
  </si>
  <si>
    <t>ANTHIX 10 MG 20 TABLET</t>
  </si>
  <si>
    <t>RIPATRIN 10 MG 20 TABLET</t>
  </si>
  <si>
    <t>RUFTAN 10 MG 20 TABLET</t>
  </si>
  <si>
    <t>RUPATEK 10 MG 20 TABLET</t>
  </si>
  <si>
    <t>RUPAX 10 MG 20 TABLET</t>
  </si>
  <si>
    <t>DIYACURE 250 MG 10 KAPSUL</t>
  </si>
  <si>
    <t>DIYACURE 250 MG LIYOFILIZE TOZ ICEREN SASE</t>
  </si>
  <si>
    <t>REFLOR 250 MG 10 KAPSUL</t>
  </si>
  <si>
    <t>REFLOR 250 MG 20 KAPSUL</t>
  </si>
  <si>
    <t>REFLOR 250 MG LIYOFILIZE TOZ ICEREN 10 SASE</t>
  </si>
  <si>
    <t>REFLOR 250 MG LIYOFILIZE TOZ ICEREN 20 SASE</t>
  </si>
  <si>
    <t>ONGLYZA 2,5 MG 28 FILM KAPLI TABLET</t>
  </si>
  <si>
    <t>SANOCEF 750 MG 10 MR FILM TABLET</t>
  </si>
  <si>
    <t xml:space="preserve">ISIM DEGISIKLIGI FIRMA DEVRI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t>
  </si>
  <si>
    <t xml:space="preserve">ISIM DEGISIKLIGI FIRMA DEVRI 3 OCAK 2017 TARIHLI FIYAT DEGERLENDIRME KOMISYONU KARARINA GORE DONEMSEL AVRO DEĞERİ 2,3421 TL OLARAK GUNCELLENMISTIR. FIYAT DUSUSU- FIRMA STOK ZARARLARINI KARSILAMAYI TAAHHUT ETMISTIR.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t>
  </si>
  <si>
    <t>ASEMAX 300 MG 20 FILM TABLET</t>
  </si>
  <si>
    <t>CEFTINEX 125 MG/5 ML 100 ML ORAL SUSPANSIYON</t>
  </si>
  <si>
    <t>CEFTINEX 250 MG/5 ML 100 ML ORAL SUSPANSIYON ICIN KURU TOZ</t>
  </si>
  <si>
    <t>CEFTINEX 300 MG 10 FILM KAPLI TABLET</t>
  </si>
  <si>
    <t>CEFTINEX 300 MG 20 FILM KAPLI TABLET</t>
  </si>
  <si>
    <t>CEFTINEX 600 MG 10 FILM KAPLI TABLET</t>
  </si>
  <si>
    <t>CEMPES 125 MG/5ML 100 ML ORAL SUSPANSIYON ICIN TOZ</t>
  </si>
  <si>
    <t>CEMPES 250 MG/5ML 100 ML ORAL SUSPANSIYON ICIN TOZ</t>
  </si>
  <si>
    <t>CEMPES 300 MG 10 KAPSUL</t>
  </si>
  <si>
    <t>CEMPES 300 MG 20 KAPSUL</t>
  </si>
  <si>
    <t>CEMPES 600 MG 10 FILM KAPLI TABLET</t>
  </si>
  <si>
    <t>CLASEM 250 MG/5ML 100 ML ORAL SUSPANSIYON ICIN TOZ</t>
  </si>
  <si>
    <t>CLASEM 300 MG 10 KAPSUL</t>
  </si>
  <si>
    <t>CLASEM 300 MG 20 KAPSUL</t>
  </si>
  <si>
    <t>CLASEM125 MG/5ML 100 ML ORAL SUSPANSIYON ICIN TOZ</t>
  </si>
  <si>
    <t>ENCEF 300 MG 10 KAPSUL</t>
  </si>
  <si>
    <t>ENCEF 300 MG 20 KAPSUL</t>
  </si>
  <si>
    <t>FULLCEF MR 600 MG 10 FILM KAPLI TABLET</t>
  </si>
  <si>
    <t>MENACEF 125 MG/5 ML 100 ML ORAL SUSPANSIYON HAZIRLAMAK ICIN KURU TOZ</t>
  </si>
  <si>
    <t>MENACEF 250 MG/5 ML 100 ML ORAL SUSPANSIYON HAZIRLAMAK ICIN KURU TOZ</t>
  </si>
  <si>
    <t>MENACEF 300 MG 10 KAPSUL</t>
  </si>
  <si>
    <t>MENACEF 300 MG 20 KAPSUL</t>
  </si>
  <si>
    <t>NUAX 300 MG 20 KAPSUL</t>
  </si>
  <si>
    <t>TRICEF 125 MG/5 ML ORAL SUSPANSIYON HAZIRLAMAK ICIN KURU TOZ 100 ML</t>
  </si>
  <si>
    <t>TRICEF 250 MG/5 ML ORAL SUSPANSIYON HAZIRLAMAK ICIN KURU TOZ 100 ML</t>
  </si>
  <si>
    <t>AVIPIM 1 GR IM/IV ENJEKTABL TOZ ICEREN 1 FLAKON</t>
  </si>
  <si>
    <t>EKIPIM 1 GR IM/IV ENJEKTABL TOZ ICEREN 1 FLAKON</t>
  </si>
  <si>
    <t>ROXIPIME 1 GR IM/IV ENJEKTABL TOZ ICEREN 1 FLAKON</t>
  </si>
  <si>
    <t>ROXIPIME 2 GR IV ENJEKSIYON VE INFUZYON ICIN TOZ ICEREN 1 FLAKON</t>
  </si>
  <si>
    <t>UNISEF IM/IV 1 GR 1 FLAKON</t>
  </si>
  <si>
    <t>CEFDIA 400 MG 10 FILM KAPLI TABLET</t>
  </si>
  <si>
    <t>CEFDIA 400 MG 5 FILM KAPLI TABLET</t>
  </si>
  <si>
    <t>FIXEF 400 MG 10 FILM TABLET</t>
  </si>
  <si>
    <t>FIXEF 400 MG 5 FILM TABLET</t>
  </si>
  <si>
    <t>FIXEF-DT 400 MG DAGILABILIR TABLET (10 TABLET)</t>
  </si>
  <si>
    <t>FIXEF-DT 400 MG DAGILABILIR TABLET (5 TABLET)</t>
  </si>
  <si>
    <t>ZIMAKS 100 MG/5ML 50 ML SUSPANSIYON</t>
  </si>
  <si>
    <t>INFEX 100 MG 20 FILM TABLET</t>
  </si>
  <si>
    <t>INFEX 100 MG/5 ML ORAL SUSPANSIYON HAZIRLAMAK ICIN KURU TOZ 100 ML</t>
  </si>
  <si>
    <t>INFEX 200 MG 15 FILM TABLET</t>
  </si>
  <si>
    <t>INFEX 200 MG 20 FILM TABLET</t>
  </si>
  <si>
    <t>INFEX 40 MG/5 ML ORAL SUSPANSIYON HAZIRLAMAK ICIN KURU TOZ 100 ML</t>
  </si>
  <si>
    <t>INFEX MR 400 MG 10 FILM KAPLI TABLET</t>
  </si>
  <si>
    <t>SEFSIDAL 200 MG 14 FILM TABLET</t>
  </si>
  <si>
    <t>SEFSIDAL 200 MG 20 FILM TABLET</t>
  </si>
  <si>
    <t>SEFTECH 200 MG 15 FILM TABLET</t>
  </si>
  <si>
    <t>SEFTECH 200 MG 20 FILM TABLET</t>
  </si>
  <si>
    <t>TEXEF PLUS 100/62,5 MG 20 FILM KAPLI TABLET</t>
  </si>
  <si>
    <t>ERASEF 500 MG 10 FILM TABLET</t>
  </si>
  <si>
    <t>PREFIX 250 MG/5 ML 100 ML ORAL SUSPANSIYON HAZIRLAMAK ICIN TOZ</t>
  </si>
  <si>
    <t>PREFIX 250 MG/5 ML 60 ML ORAL SUSPANSIYON HAZIRLAMAK ICIN TOZ</t>
  </si>
  <si>
    <t>PREFIX 500 MG 10 FILM TABLET</t>
  </si>
  <si>
    <t>PREFIX 500 MG 20 FILM TABLET</t>
  </si>
  <si>
    <t>SEROZIL 500 MG 10 FILM TABLET</t>
  </si>
  <si>
    <t>SEROZIL 500 MG 20 FILM TABLET</t>
  </si>
  <si>
    <t>ULTRACEF 500 MG 10 FILM TABLET</t>
  </si>
  <si>
    <t>ULTRACEF 500 MG 20 EFERVESAN TABLET</t>
  </si>
  <si>
    <t>ULTRACEF 500 MG 20 FILM KAPLI TABLET</t>
  </si>
  <si>
    <t>ZILCEF 500 MG 10 FILM TABLET</t>
  </si>
  <si>
    <t>ZILCEF 500 MG 20 FILM KAPLI TABLET</t>
  </si>
  <si>
    <t>WINCEF 180 MG/5 ML ORAL SUSPANSIYON HAZIRLAMAK ICIN KURU TOZ 100 ML</t>
  </si>
  <si>
    <t>WINCEF 90 MG/5 ML ORAL SUSPANSIYON HAZIRLAMAK ICIN KURU TOZ 100 ML</t>
  </si>
  <si>
    <t>CEFAMED 0,5 G IM ENJEKSIYONLUK COZELTI HAZIRLAMAK ICIN TOZ ICEREN FLAKON, 3 ADET</t>
  </si>
  <si>
    <t>CEFAMED 1 G IM ENJEKSIYONLUK COZELTI HAZIRLAMAK ICIN TOZ ICEREN FLAKON, 3 ADET</t>
  </si>
  <si>
    <t>ROTACEF 0,5 G IM ENJEKSIYONLUK COZELTI HAZIRLAMAK ICIN TOZ ICEREN FLAKON, 3 ADET</t>
  </si>
  <si>
    <t>ROTACEF 1 G IM ENJEKSIYONLUK COZELTI HAZIRLAMAK ICIN TOZ ICEREN FLAKON, 3 ADET</t>
  </si>
  <si>
    <t>ROTACEF 2 GR I.V.ENJEKSIYON ICIN TOZ ICEREN FLAKON</t>
  </si>
  <si>
    <t>UNACEFIN 0,5 GR IM ENJ. ICIN TOZ ICEREN FLAKON (3 FLAKON + 3 COZUCU AMPUL)</t>
  </si>
  <si>
    <t>UNACEFIN IM 1 GR ENJEKSIYON ICIN TOZ ICEREN FLAKON (3 FLAKON + 3 COZUCU AMPUL)</t>
  </si>
  <si>
    <t>AKSEF 500 MG 10 FILM TABLET</t>
  </si>
  <si>
    <t>CEFAKS 250 MG 14 FILM TABLET</t>
  </si>
  <si>
    <t>CEFAKS 250 MG/5 ML 100 ML ORAL SUSPANSIYON HAZIRLAMAK ICIN GRANUL</t>
  </si>
  <si>
    <t>CEFAKS 500 MG 10 FILM TABLET</t>
  </si>
  <si>
    <t>CEFAKS 500 MG 14 FILM TABLET</t>
  </si>
  <si>
    <t>CEFAKS 500 MG 20 FILM TABLET</t>
  </si>
  <si>
    <t>ENFEXIA 500 MG 14 TABLET</t>
  </si>
  <si>
    <t>ENFEXIA 500 MG 20 TABLET</t>
  </si>
  <si>
    <t>INCEPTUM 500 MG 10 FILM TABLET</t>
  </si>
  <si>
    <t>INCEPTUM 500 MG 20 FILM TABLET</t>
  </si>
  <si>
    <t>POWERCEF 500 MG 10 FILM KAPLI TABLET</t>
  </si>
  <si>
    <t>APROKAM 50 MG INTRAKAMERAL ENJEKSIYONLUK COZELTI TOZU 1 FLAKON</t>
  </si>
  <si>
    <t>VERXANT 150 MG SC ENJEKSIYON ICIN LIYOFILIZE TOZ ICEREN 1 FLAKON</t>
  </si>
  <si>
    <t>G04CX02</t>
  </si>
  <si>
    <t>sabalis serrulatae fructus</t>
  </si>
  <si>
    <t>LUSTRAL 50 MG 28 TABLET</t>
  </si>
  <si>
    <t>LUSTRAL 50 MG 56 TABLET</t>
  </si>
  <si>
    <t>LUSTRAL SPECIAL 100 MG 28 FILM TABLET</t>
  </si>
  <si>
    <t>MISOL 100 MG 28 FILM TABLET</t>
  </si>
  <si>
    <t>MISOL 50 MG 28 FILM TABLET</t>
  </si>
  <si>
    <t>ERBITUX 100 MG/20 ML IV INFUZYONLUK COZELTI</t>
  </si>
  <si>
    <t>ERBITUX 500 MG/100 ML IV INFUZYONLUK COZELTI</t>
  </si>
  <si>
    <t>PERFOSE 800 MG 180 FILM TABLET</t>
  </si>
  <si>
    <t>SEVAREN 800 MG 180 TABLET</t>
  </si>
  <si>
    <t>SEVYAR 800 MG 180 FILM KAPLI TABLET</t>
  </si>
  <si>
    <t>VELARIX 800 MG 180 FILM TABLET</t>
  </si>
  <si>
    <t>OPILOX TIRNAK CILASI SETI</t>
  </si>
  <si>
    <t>DROSPORIN 100 MG 50 YUMUSAK JELATIN KAPSUL</t>
  </si>
  <si>
    <t>DROSPORIN 25 MG 50 YUMUSAK JELATIN KAPSUL</t>
  </si>
  <si>
    <t>DROSPORIN 50 MG 50 YUMUSAK JELATIN KAPSUL</t>
  </si>
  <si>
    <t>PANOSPORIN 100 MG 50 YUMUSAK JELATIN KAPSUL</t>
  </si>
  <si>
    <t>PANOSPORIN 25 MG 50 YUMUSAK JELATIN KAPSUL</t>
  </si>
  <si>
    <t>PANOSPORIN 50 MG 50 YUMUSAK JELATIN KAPSUL</t>
  </si>
  <si>
    <t>SANDIMMUN-NEORAL 100 MG 50 KAPSUL</t>
  </si>
  <si>
    <t>SANDIMMUN-NEORAL 25 MG 50 KAPSUL</t>
  </si>
  <si>
    <t>SIGMASPORIN MICRORAL 100 MG 30 YUMUSAK KAPSUL</t>
  </si>
  <si>
    <t>SIGMASPORIN MICRORAL 25 MG 50 YUMUSAK KAPSUL</t>
  </si>
  <si>
    <t>INHIBACE PLUS 5 MG / 12,5 MG 28 TABLET</t>
  </si>
  <si>
    <t>COMBO 100 MG 4 FILM KAPLI TABLET</t>
  </si>
  <si>
    <t>COMBO 50 MG 4 FILM KAPLI TABLET</t>
  </si>
  <si>
    <t>DEGRA 100 MG 4 FILM TABLET</t>
  </si>
  <si>
    <t>DEGRA 50 MG 4 FILM TABLET</t>
  </si>
  <si>
    <t>JELIGRA 100 MG ORAL JEL ICEREN 4 SASE</t>
  </si>
  <si>
    <t>SILDEGRA 100 MG 4 FILM TABLET</t>
  </si>
  <si>
    <t>SILDEGRA 50 MG 4 FILM TABLET</t>
  </si>
  <si>
    <t>SILFECT 100 MG 4 FILM TABLET</t>
  </si>
  <si>
    <t>SILFECT 100 MG 8 FILM TABLET</t>
  </si>
  <si>
    <t>SILFECT 25 MG 4 FILM TABLET</t>
  </si>
  <si>
    <t>SILFECT 50 MG 4 FILM TABLET</t>
  </si>
  <si>
    <t>SILFECT 50 MG 8 FILM TABLET</t>
  </si>
  <si>
    <t>SINEGRA 100 MG 4 FILM TABLET</t>
  </si>
  <si>
    <t>SINEGRA 50 MG 4 FILM TABLET</t>
  </si>
  <si>
    <t>VIGRANDE 50 MG 4 TABLET</t>
  </si>
  <si>
    <t>CYNACAL 90 MG 28 FILM TABLET</t>
  </si>
  <si>
    <t>KALSISET 90 MG 28 FILM KAPLI TABLET</t>
  </si>
  <si>
    <t>NEFROSET 90 MG 28 FILM TABLET</t>
  </si>
  <si>
    <t>PIMARO 90 MG 28 FILM KAPLI TABLET</t>
  </si>
  <si>
    <t>CIPROCAM 200 MG/100 ML IV INFUZYON ICIN COZELTI ICEREN FLAKON</t>
  </si>
  <si>
    <t>CIPROCAM 400 MG/200 ML IV INF.COZ.ICEREN FLAKON</t>
  </si>
  <si>
    <t>CIPROKTAN 400 MG/200 ML IV INF.COZ.ICEREN FLAKON</t>
  </si>
  <si>
    <t>CIPROKTAN IV 200 MG/100 ML INFUZYON COZELTISI ICEREN FLAKON</t>
  </si>
  <si>
    <t>CIPROLAKS 200 MG/100 ML IV INF.COZ.ICEREN FLAKON</t>
  </si>
  <si>
    <t>CIPROLAKS 400 MG/200 ML IV INF.COZ.ICEREN FLAKON</t>
  </si>
  <si>
    <t>CIPRONATIN 200 MG/100 ML IV INFIZYON COZELTISI ICEREN 1 FLAKON</t>
  </si>
  <si>
    <t>CIPRONATIN 400 MG/200 ML IV INFIZYON COZELTISI ICEREN 1 FLAKON</t>
  </si>
  <si>
    <t>CIPRONATIN 750 MG 14 TABLET</t>
  </si>
  <si>
    <t>CIPROPOL 2 MG/ML IV INFUZYON ICIN COZELTI 200 ML SETSIZ 1 TORBA</t>
  </si>
  <si>
    <t>CIPROXIN 500 MG 10 TABLET</t>
  </si>
  <si>
    <t>CIPROXIN 750 MG 10 TABLET</t>
  </si>
  <si>
    <t>FLOTIC 200 MG/100 ML IV INF.COZ.ICEREN FLAKON</t>
  </si>
  <si>
    <t>FLOTIC 400 MG/200 ML IV INF.COZ.ICEREN FLAKON</t>
  </si>
  <si>
    <t>PROXACIN 500 MG 14 FILM TABLET</t>
  </si>
  <si>
    <t>PROXACIN 750 MG 14 FILM TABLET</t>
  </si>
  <si>
    <t>SANSET 500 MG 14 FILM TABLET</t>
  </si>
  <si>
    <t>SANSET 750 MG 14 FILM TABLET</t>
  </si>
  <si>
    <t>SIPLONE 500 MG 10 FILM TABLET</t>
  </si>
  <si>
    <t>SIPROSAN 500 MG 14 FILM TABLET</t>
  </si>
  <si>
    <t>SIPROSAN 750 MG 14 FILM TABLET</t>
  </si>
  <si>
    <t>SIPROZONE 500 MG/500 MG 20 FILM TABLET</t>
  </si>
  <si>
    <t>KORABIN 1000 MG/20 ML IV/SC INTRATEKAL ENJEKSIYON/INFUZYON ICIN COZELTI ICEREN FLAKON (1 FLAKON)</t>
  </si>
  <si>
    <t>GAVISCON INFANT ORAL COZELTI ICIN TOZ ICEREN 30 SASE</t>
  </si>
  <si>
    <t>STAFINE 500 MG 15 FILM TABLET</t>
  </si>
  <si>
    <t>STAFINE 500 MG 21 FILM TABLET</t>
  </si>
  <si>
    <t>STAFINE 500 MG 30 FILM TABLET</t>
  </si>
  <si>
    <t>EYESTIL GOZ DAMLASI 10 ML</t>
  </si>
  <si>
    <t>EYESTIL TEK DOZ GOZ DAMLASI (20 FLAKON)</t>
  </si>
  <si>
    <t>OSTENIL 20 MG 1 ENJEKTOR</t>
  </si>
  <si>
    <t>OSTENIL 20 MG 3 ENJEKTOR</t>
  </si>
  <si>
    <t>COREDEM %5 SODYUM KLORUR TEK DOZLUK HIPERTONIK OFTALMIK COZELTI (20 ADET)</t>
  </si>
  <si>
    <t>A06AB08</t>
  </si>
  <si>
    <t>sodium picosulfate</t>
  </si>
  <si>
    <t>DULCOLAX 2,5 MG 50 YUMUSAK JELATIN KAPSUL</t>
  </si>
  <si>
    <t>SODYUM PIKOSULFAT</t>
  </si>
  <si>
    <t>18 MART 2014 TARIHINDE TOPLANAN FIYAT DEGERLENDIRME KOMISYONU KARARLARINA GORE TEBLIGIN 3. MADDESI 4. FIKRASI GEREGI %23 ORANINDA FIYAT ARTISI</t>
  </si>
  <si>
    <t>PICOCAP 2,5 MG 50 YUMUSAK KAPSUL</t>
  </si>
  <si>
    <t>CONVULEX CR 300 MG 50 TABLET</t>
  </si>
  <si>
    <t>DEPALEX XR 500 MG UZUN ETKILI 30 FILM TABLET</t>
  </si>
  <si>
    <t>KINZY 5 MG 30 FILM TABLET</t>
  </si>
  <si>
    <t>KONTIFEN 5 MG 30 FILM TABLET</t>
  </si>
  <si>
    <t>SOLIFAS 5 MG 30 FILM TABLET</t>
  </si>
  <si>
    <t>SOLIRON 5 MG 30 FILM TABLET</t>
  </si>
  <si>
    <t>VESICARE 5 MG 30 FILM TABLET</t>
  </si>
  <si>
    <t>VESISOL 5 MG 30 FILM TABLET</t>
  </si>
  <si>
    <t>NORDITROPIN SIMPLEX 15 MG /1,5 ML 1 PENFILL KARTUS</t>
  </si>
  <si>
    <t>NEXAVAR 200 MG 112 FILM TABLET</t>
  </si>
  <si>
    <t>C03EB01</t>
  </si>
  <si>
    <t>spironolactone+furosemide</t>
  </si>
  <si>
    <t>SEMILACT 100/20 MG FILM TABLET (10 TABLET)</t>
  </si>
  <si>
    <t>SPIRONOLAKTON+FUROSEMID</t>
  </si>
  <si>
    <t>SEMILACT 100/20 MG FILM TABLET (20 TABLET)</t>
  </si>
  <si>
    <t>SEMILACT 100/20 MG FILM TABLET (30 TABLET)</t>
  </si>
  <si>
    <t>SEMILACT 50/20 MG FILM TABLET (30 TABLET)</t>
  </si>
  <si>
    <t>50+20</t>
  </si>
  <si>
    <t>PNEUMO-23 0,5 ML ENJ. ICIN SUSP. 1 KULL. HAZ. ENJEKTOR</t>
  </si>
  <si>
    <t>PNEUMOVAX 23 0,5 ML ENJEKSIYONLUK COZELTI ICEREN 1 FLAKON</t>
  </si>
  <si>
    <t>PROTELOS 2 GR ORAL SUSPANSIYON ICIN GRANUL 28 PAKET</t>
  </si>
  <si>
    <t>DE-LIGHT 6,05 MG TABLET (100 TABLET)</t>
  </si>
  <si>
    <t>CEFPERAZON 2 GR/1 GR IM/IV ENJ. COZ. ICIN TOZ ICEREN FLAKON</t>
  </si>
  <si>
    <t>PRIMASEF 1 GR IM/IV ENJEKTABL TOZ ICEREN FLAKON</t>
  </si>
  <si>
    <t>DEVASID 750 MG 10 FILM TABLET</t>
  </si>
  <si>
    <t>DUOCID 250 MG 100 ML SUSPANSIYON</t>
  </si>
  <si>
    <t>SULTAMAT 250 MG 70 ML SUSPANSIYON</t>
  </si>
  <si>
    <t>SULTAMAT 750 MG 10 TABLET</t>
  </si>
  <si>
    <t>IMIGRAN 50 MG 2 TABLET</t>
  </si>
  <si>
    <t>IMIGRAN SUBJECT 6MG/0,5MG 2 KARTUS + OTOENJEKTOR</t>
  </si>
  <si>
    <t>L01XE04</t>
  </si>
  <si>
    <t>sunitinib</t>
  </si>
  <si>
    <t>DEPARTON 20 MG 60 FILM TABLET</t>
  </si>
  <si>
    <t>HARDCIS 20 MG 2 FILM TABLET</t>
  </si>
  <si>
    <t>LIFTA 20 MG 2 FILM TABLET</t>
  </si>
  <si>
    <t>LONGIVO 20 MG 4 FILM TABLET</t>
  </si>
  <si>
    <t>LONGIVO 5 MG 14 FILM TABLET</t>
  </si>
  <si>
    <t>LONGIVO 5 MG 28 FILM TABLET</t>
  </si>
  <si>
    <t>ORCAFIL 10 MG FILM TABLET (4 FILM TABLET)</t>
  </si>
  <si>
    <t>ORCAFIL 10 MG FILM TABLET (8 FILM TABLET)</t>
  </si>
  <si>
    <t>ORCAFIL 20 MG FILM TABLET (2 FILM TABLET)</t>
  </si>
  <si>
    <t>ORCAFIL 20 MG FILM TABLET (8 FILM TABLET)</t>
  </si>
  <si>
    <t>TORK 20 MG 4 FILM KAPLI TABLET</t>
  </si>
  <si>
    <t>ADOPORT 5 MG 50 KAPSUL</t>
  </si>
  <si>
    <t>ADVAGRAF 3 MG UZATILMIS SALIMLI 50 KAPSUL</t>
  </si>
  <si>
    <t>PANOLIMUS 0,5 MG 50 KAPSUL</t>
  </si>
  <si>
    <t>PANOLIMUS 1 MG 50 KAPSUL</t>
  </si>
  <si>
    <t>PANOLIMUS 5 MG 50 KAPSUL</t>
  </si>
  <si>
    <t>PROGRAF 0,5 MG 50 KAPSUL</t>
  </si>
  <si>
    <t>PROGRAF 1 MG 50 KAPSUL</t>
  </si>
  <si>
    <t>PROTOPIC %0,03 30 GR POMAD</t>
  </si>
  <si>
    <t>PROTOPIC %0,1 30 GR POMAD</t>
  </si>
  <si>
    <t>THALIDOMIDE CELGENE 50 MG 28 KAPSUL</t>
  </si>
  <si>
    <t>ELELYSO 200 U INF. COZELTI ICIN LIYO. TOZ 1 FLAKON</t>
  </si>
  <si>
    <t>NOLVADEX 10 MG 30 FILM TABLET</t>
  </si>
  <si>
    <t>TAMOXIFEN 20 MG 30 TABLET</t>
  </si>
  <si>
    <t>FLOMAX PR 0,4 MG 30 TABLET</t>
  </si>
  <si>
    <t>FLOPROST MR 0,4 MG DEGISTIRILMIS SALIMLI 30 SERT KAPSUL</t>
  </si>
  <si>
    <t>TAMIDRA MR 0,4 MG DEGISTIRILMIS SALIMLI 30 SERT KAPSUL</t>
  </si>
  <si>
    <t>COPLANIN 200 MG IM/IV ENJ. COZ. ICIN LIYOFILIZE TOZ ICEREN 1 FLAKON</t>
  </si>
  <si>
    <t>COPLANIN 400 MG IM/IV ENJ. COZ. ICIN LIYOFILIZE TOZ ICEREN 1 FLAKON</t>
  </si>
  <si>
    <t>TARGOCID 200 MG 1 FLAKON</t>
  </si>
  <si>
    <t>TEKOSIT 200 MG IM/IV LIYOFILIZE TOZ ICEREN 1 AMPUL</t>
  </si>
  <si>
    <t>TEKOSIT 400 MG IM/IV LIYOFILIZE TOZ ICEREN 1 FLAKON</t>
  </si>
  <si>
    <t>SEBIVO 600 MG 28 FILM KAPLI TABLET</t>
  </si>
  <si>
    <t>J01FA15</t>
  </si>
  <si>
    <t>telithromycin</t>
  </si>
  <si>
    <t>MIDIZOL 20 MG 5 KAPSUL</t>
  </si>
  <si>
    <t>TEMODAL 20 MG 5 KAPSUL</t>
  </si>
  <si>
    <t>TEMOMID 20 MG 5 KAPSUL</t>
  </si>
  <si>
    <t>TEMOMID 5 MG 5 KAPSUL</t>
  </si>
  <si>
    <t>TEMOZOLID 20 MG 5 KAPSUL</t>
  </si>
  <si>
    <t>CORBINAL 250 MG 14 TABLET</t>
  </si>
  <si>
    <t>CORBINAL 250 MG 28 TABLET</t>
  </si>
  <si>
    <t>ERBINOL %1 30 G KREM</t>
  </si>
  <si>
    <t>LAMINOX % 1 30 GR KREM</t>
  </si>
  <si>
    <t>LAMISIL 250 MG 14 TABLET</t>
  </si>
  <si>
    <t>LAMISIL 250 MG 28 TABLET</t>
  </si>
  <si>
    <t>MIKONAFIN 250 MG 28 TABLET</t>
  </si>
  <si>
    <t>TEKFIN %1 30 GR KREM</t>
  </si>
  <si>
    <t>TEKFIN 250 MG 14 TABLET</t>
  </si>
  <si>
    <t>TEKFIN 250 MG 28 TABLET</t>
  </si>
  <si>
    <t>TEKFIN %1 DERMAL SPREY, COZELTI (30 ML)</t>
  </si>
  <si>
    <t>TERBISIL 250 MG 14 TABLET</t>
  </si>
  <si>
    <t>TERBISIL 250 MG 28 TABLET</t>
  </si>
  <si>
    <t>TERBONILE DERMAL SPREY %1 30 ML</t>
  </si>
  <si>
    <t>TOSTRAN %2 JEL</t>
  </si>
  <si>
    <t>TETAVAX 0,5 ML ENJ. ICIN SUSP. 1 KULL. HAZ. ENJEKTOR</t>
  </si>
  <si>
    <t>IMEX 20 GR MERHEM</t>
  </si>
  <si>
    <t>NOACNE %3 20 GR MERHEM</t>
  </si>
  <si>
    <t>STABLON 12,5 MG 60 TABLET</t>
  </si>
  <si>
    <t>ALFAMINO 400 G</t>
  </si>
  <si>
    <t>APTAMIL PREGOMIN AS 400 G</t>
  </si>
  <si>
    <t>BEBELAC LF 400 G</t>
  </si>
  <si>
    <t>BEBELAC PEPTI JUNIOR 450 G</t>
  </si>
  <si>
    <t>COMIDA MSUD B 500 GR TIBBI AMACLI MAMA</t>
  </si>
  <si>
    <t>COMIDA OAC B 500 GR TIBBI AMACLI MAMA</t>
  </si>
  <si>
    <t>COMIDA PKU C 500 GR</t>
  </si>
  <si>
    <t>COMIDA PKU C KAPSUL (500 ADET X 500 MG)</t>
  </si>
  <si>
    <t>DALIA LIKIT SUT (200 MLX24)</t>
  </si>
  <si>
    <t>KETOCAL VANILYA AROMALI 300 G</t>
  </si>
  <si>
    <t>MILUPA PKU 3 ADVANTA (500 G) 1 KUTU</t>
  </si>
  <si>
    <t>PKU 3 ADVANTA (500 G) 1 KUTU</t>
  </si>
  <si>
    <t>PKU LOPHLEX LQ 20 KIRMIZI MEYVELER (30X125 ML)</t>
  </si>
  <si>
    <t>PKU LOPHLEX LQ 20 TURUNCGILLER (30X125 ML)</t>
  </si>
  <si>
    <t>PKU LOPHLEX LQ CILEK AROMALI (30X125 ML)</t>
  </si>
  <si>
    <t>PKU LOPHLEX LQ LIMON AROMALI (30X125 ML)</t>
  </si>
  <si>
    <t>PKU LOPHLEX LQ PORTAKAL AROMALI (30X125 ML)</t>
  </si>
  <si>
    <t>SIMILAC NEOSURE 370 GR TOZ</t>
  </si>
  <si>
    <t>LIVIAL 2,5 MG 28 TABLET</t>
  </si>
  <si>
    <t>MRSACIN 50 MG IV INFUZYON COZ. ICIN LIYOFILIZE TOZ ICEREN 10 FLAKON</t>
  </si>
  <si>
    <t>TIGEJECT 50 MG IV INFUZYON COZ. ICIN LIYOFILIZE TOZ ICEREN 10 FLAKON</t>
  </si>
  <si>
    <t>TYGACIL 50 MG 10 FLAKON</t>
  </si>
  <si>
    <t>BRILINTA 60 MG 56 FILM KAPLI TABLET</t>
  </si>
  <si>
    <t>BRILINTA 90 MG 56 FILM KAPLI TABLET</t>
  </si>
  <si>
    <t>AGRABAN 12,5 MG/50 ML IV INF. ICIN KON. COZ. ICEREN FLAKON</t>
  </si>
  <si>
    <t>AGRABLOC 12,5 MG/50 ML IV INF. ICIN KON. COZ. ICEREN FLAKON (1 FLAKON)</t>
  </si>
  <si>
    <t>AGRASEL 12,5 MG/50 ML IV INF. ICIN KON. COZ. ICEREN FLAKON</t>
  </si>
  <si>
    <t>TIROBIF 12,5 MG/50 ML IV INF. ICIN KON. COZ. ICEREN 1 FLAKON</t>
  </si>
  <si>
    <t>TIROPREST 12,5 MG/50 ML IV INFUZYON ICIN KONSANTRE COZELTI ICEREN FLAKON</t>
  </si>
  <si>
    <t>TIROXAN 12,5 MG/50 ML IV INFUZYON ICIN KONSANTRE COZELTI ICEREN FLAKON</t>
  </si>
  <si>
    <t>ADELEKS 8 MG 14 TABLET</t>
  </si>
  <si>
    <t>KENFIX 8 MG 14 TABLET</t>
  </si>
  <si>
    <t>MUSCOMED 8 MG 14 KAPSUL</t>
  </si>
  <si>
    <t>MUSCOMED 8 MG 20 KAPSUL</t>
  </si>
  <si>
    <t>MUSFIXA 8 MG 20 KAPSUL</t>
  </si>
  <si>
    <t>DERMO-TROSYD % 1 60 GR DERI KREMI</t>
  </si>
  <si>
    <t>DETRUSITOL 1 MG 56 TABLET</t>
  </si>
  <si>
    <t>DETRUSITOL 2 MG 56 TABLET</t>
  </si>
  <si>
    <t>TOLTEX 2 MG 56 FILMTABLET</t>
  </si>
  <si>
    <t>N-CORT %0,055 NAZAL SPREY 120 DOZ</t>
  </si>
  <si>
    <t>DEBRUTIN FORT 200 MG 40 TABLET</t>
  </si>
  <si>
    <t>GISMOTAL 200 MG FORT 40 TABLET</t>
  </si>
  <si>
    <t>TIREBRANT FORT 200 MG 40 TABLET</t>
  </si>
  <si>
    <t>VASTAREL MR 80 MG UZATILMIS ETKILI 30 KAPSUL</t>
  </si>
  <si>
    <t>FORTICARE PORTAKAL-LIMON AROMALI 125MLX6</t>
  </si>
  <si>
    <t>FORTICARE SEFTALI-ZENCEFIL AROMALI 125MLX6T</t>
  </si>
  <si>
    <t>CHOLUDEXAN 250 MG 100 KAPSUL</t>
  </si>
  <si>
    <t>PROURSAN 250 MG 100 KAPSUL</t>
  </si>
  <si>
    <t>URSACTIVE 250 MG 100 KAPSUL</t>
  </si>
  <si>
    <t>URSOCOLIC 250 MG 100 KAPSUL</t>
  </si>
  <si>
    <t>VALTREX 1000 MG 21 FILM TABLET</t>
  </si>
  <si>
    <t>VIROMED 1000 MG 21 FILM KAPLI TABLET</t>
  </si>
  <si>
    <t>CARDOPAN 320 MG 28 FILM TABLET</t>
  </si>
  <si>
    <t>DIOVAN 320 MG 28 FILM KAPLI TABLET</t>
  </si>
  <si>
    <t>VALCOR 320 MG 28 FILM TABLET</t>
  </si>
  <si>
    <t>CARDOPAN PLUS 160 /12,5 MG 28 FILM TABLET</t>
  </si>
  <si>
    <t>CARDOPAN PLUS 80/12,5 MG 28 FILM TABLET</t>
  </si>
  <si>
    <t>CO-DIOVAN 160/12,5 MG 28 FILM TABLET</t>
  </si>
  <si>
    <t>CO-DIOVAN 320/12,5 MG 28 FILM TABLET</t>
  </si>
  <si>
    <t>CO-DIOVAN 80/12,5 MG 28 FILM TABLET</t>
  </si>
  <si>
    <t>PREMIUM PLUS 160/12,5 MG 28 FILM TABLET</t>
  </si>
  <si>
    <t>VALCOR PLUS 160/12,5 MG 28 FILM KAPLI TABLET</t>
  </si>
  <si>
    <t>VALCOR PLUS 80/12,5 MG 28 FILM KAPLI TABLET</t>
  </si>
  <si>
    <t>VALTAN PLUS 320/25 MG 28 FILM TABLET</t>
  </si>
  <si>
    <t>VALTAN PLUS 80/12,5 MG 28 FILM TABLET</t>
  </si>
  <si>
    <t>VANCOMAX 1000 MG IV INFIZYON COZELTI ICIN LIYOFILIZE TOZ ICEREN FLAKON</t>
  </si>
  <si>
    <t>VANCOTEK 1 GR IV ENJEKTABL SOLUSYON HAZIRLAMAK ICIN LIYOFILIZE TOZ ICEREN FLAKON</t>
  </si>
  <si>
    <t>VANKOMISIN HCL DBL 1 GR 1 FLAKON</t>
  </si>
  <si>
    <t>LEVITRA 10 MG AGIZDA DAGILAN 2 TABLET</t>
  </si>
  <si>
    <t>LEVITRA 10 MG AGIZDA DAGILAN 4 TABLET</t>
  </si>
  <si>
    <t>LEVITRA 20 MG 2 TABLET</t>
  </si>
  <si>
    <t>N07BA03</t>
  </si>
  <si>
    <t>varenicline</t>
  </si>
  <si>
    <t>11+42</t>
  </si>
  <si>
    <t>11+98</t>
  </si>
  <si>
    <t>ZELBORAF 240 MG 56 FILM KAPLI TABLET</t>
  </si>
  <si>
    <t>EFEXOR XR 37,5 MG 14 MIKROPELLET KAPSUL</t>
  </si>
  <si>
    <t>EFEXOR XR 75 MG 28 KAPSUL</t>
  </si>
  <si>
    <t>SULINEX 150 MG XR 28 TABLET</t>
  </si>
  <si>
    <t>SULINEX 225 MG XR 28 TABLET</t>
  </si>
  <si>
    <t>SULINEX 37,5 MG XR 28 TABLET</t>
  </si>
  <si>
    <t>SULINEX 75 MG XR 28 TABLET</t>
  </si>
  <si>
    <t>VENEGIS XR 37,5 MG UZATILMIS SALINIMLI 28 SERT KAPSUL</t>
  </si>
  <si>
    <t>VENEGIS XR 75 MG UZATILMIS SALINIMLI 28 SERT KAPSUL</t>
  </si>
  <si>
    <t>VENLADEP XR 37,5 MG 28 MIKROPELLET KAPSUL</t>
  </si>
  <si>
    <t>VENLADEP XR 75 MG 28 MIKROPELLET KAPSUL</t>
  </si>
  <si>
    <t>FIBROCARD L.P. 240 MG 30 KAPSUL</t>
  </si>
  <si>
    <t>VISUDYNE 15 MG 1 FLAKON</t>
  </si>
  <si>
    <t>SABRIL 500 MG 100 TABLET</t>
  </si>
  <si>
    <t>VINCRISTINE TEVA 2 MG/ 2 ML ENJ.COZ.ICEREN FLAKON</t>
  </si>
  <si>
    <t>MULTI-TABS VITAMIN ACD DROPS 0-1 YAS ICIN ORAL DAMLA</t>
  </si>
  <si>
    <t>EVINOLLE 400 IU 30 YUMUSAK KAPSUL</t>
  </si>
  <si>
    <t>TROZASIN 200 MG IV INFUZYONLUK COZELTI ICIN LIYO. TOZ ICEREN FLAKON</t>
  </si>
  <si>
    <t>VFEND 50 MG 30 FILM TABLET</t>
  </si>
  <si>
    <t>VFEND IV 200 MG 1 FLAKON</t>
  </si>
  <si>
    <t>VORAZYR 200 MG IV INFUZYON COZELTI ICIN TOZ ICEREN 1 FLAKON</t>
  </si>
  <si>
    <t>VORIFULL 200 MG 28 FILM TABLET</t>
  </si>
  <si>
    <t>VORIJECT 200 MG IV INFUZYON COZELTISI ICIN LIYOFILIZE TOZ ICEREN FLAKON (1 FLAKON)</t>
  </si>
  <si>
    <t>VORZOL 200 MG 30 FILM KAPLI TABLET</t>
  </si>
  <si>
    <t>VORZOL 50 MG 30 FILM KAPLI TABLET</t>
  </si>
  <si>
    <t>VITALIPID N-INFANT 10 AMPUL</t>
  </si>
  <si>
    <t>RELENZA ROTADISK+DISKHALER</t>
  </si>
  <si>
    <t>RETROVIR 250 MG 40 KAPSUL</t>
  </si>
  <si>
    <t>N05AE04</t>
  </si>
  <si>
    <t>ziprasidone</t>
  </si>
  <si>
    <t>ZELDOX 20 MG 56 KAPSUL</t>
  </si>
  <si>
    <t>ZELDOX 40 MG 56 KAPSUL</t>
  </si>
  <si>
    <t>ZELDOX 60 MG 56 KAPSUL</t>
  </si>
  <si>
    <t>ZELDOX 80 MG 56 KAPSUL</t>
  </si>
  <si>
    <t>BONEDRO 4 MG/5 ML IV INFUZYON ICIN KONSANTRE COZELTI ICEREN 1 FLAKON</t>
  </si>
  <si>
    <t>METARZU 4 MG/5 ML IV INFUZYON ICIN KONSANTRE COZELTI ICEREN FLAKON</t>
  </si>
  <si>
    <t>ZOLENAT 4 MG/5 ML IV INFUZYON ICIN KONSANTRE COZELTI ICEREN FLAKON</t>
  </si>
  <si>
    <t>ZOLTASTA 4 MG/5 ML IV INFUZYON ICIN KONSANTRE COZELTI ICEREN 1 FLAKON</t>
  </si>
  <si>
    <t>ZOMEBON 4 MG/5ML IV INF. ICIN KON.COZELTI ICEREN KUL.HAZIR SIRINGA</t>
  </si>
  <si>
    <t>ZOMETA IV 4 MG 1 FLAKON</t>
  </si>
  <si>
    <t>ZOMIG 2,5 MG 3 FILM TABLET</t>
  </si>
  <si>
    <t>LINEJECT 600MG/300ML IV INFUZYONLUK COZELTI</t>
  </si>
  <si>
    <t>AFUNDAS-L 50 MG I.V. INFUZYONLUK LIYOFILIZE TOZ ICEREN 1 FLAKON</t>
  </si>
  <si>
    <t>AFUNDAS-L 70 MG I.V. INFUZYONLUK LIYOFILIZE TOZ ICEREN 1 FLAKON</t>
  </si>
  <si>
    <t>PROMID 250 MG 40 KAPLI TABLET</t>
  </si>
  <si>
    <t>VOLTAFLAM 100 MG 30 ENTERIK FILM TABLET</t>
  </si>
  <si>
    <t>VOLTAFLAM 100 MG 10 ENTERIK FILM TABLET</t>
  </si>
  <si>
    <t>DEKSOFTAN 1 MG/ML GOZ DAMLASI, SUSPANSIYON (1 ADET) (5 ML 1 SISE)</t>
  </si>
  <si>
    <t>FLADAZOL %0,5 ENJEKSIYONLUK COZELTI (100 ML SETSIZ)</t>
  </si>
  <si>
    <t>FLADAZOL %0,5 ENJEKSIYONLUK COZELTI (100 ML SETLI)</t>
  </si>
  <si>
    <t>RESDOX 20 MG/ML ENJEKSIYONLUK COZELTI (5 ADET) (5 ML)</t>
  </si>
  <si>
    <t>LINEJECT 600 MG/300 ML IV INFUZYONLUK COZELTI (1 ADET)</t>
  </si>
  <si>
    <t>ABYGA 250 MG TABLET (120 TABLET)</t>
  </si>
  <si>
    <t>OPIVA 2 MG IV ENJEKSIYONLUK COZELTI HAZIRLAMAK ICIN LIYOFILIZE TOZ (5 ADET)</t>
  </si>
  <si>
    <t>XARELTO 2,5 MG 56 TABLET</t>
  </si>
  <si>
    <t>21 ARALIK 2018 TARIHLI FIYAT DEGERLENDIRME KOMISYONU KARARIYLA DSF ARTISI VERILMISTIR.</t>
  </si>
  <si>
    <t>STOKLARI BITENE KADAR LISTEDE KALACAK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GERCEK KAYNAK FIYAT ARTISINA BAGLI DSF ARTISI.FIYAT DUSUSU. FIRMA STOK ZARARLARINI KARSILAMAYI TAAHHUT ETMISTIR.</t>
  </si>
  <si>
    <t>EQUAGAM 50 MG/ML INFUZYONLUK COZELTI HAZIRLAMAK ICIN KONSANTRE</t>
  </si>
  <si>
    <t>VITPSO %0,1 JEL</t>
  </si>
  <si>
    <t>VITPSO %1 JEL</t>
  </si>
  <si>
    <t>M-FURO %0,1 LOSYON</t>
  </si>
  <si>
    <t>M-FURO %0,1 KREM</t>
  </si>
  <si>
    <t>M-FURO %0,1 MERHEM</t>
  </si>
  <si>
    <t>M-FURO FA %0,1 + %2 KREM</t>
  </si>
  <si>
    <t>URESAL FORTE %10 + %10 MERHEM</t>
  </si>
  <si>
    <t>UREDERM LIPO %10 EMULSIYON</t>
  </si>
  <si>
    <t>UREDERM HYDRO%10 EMULSIYON</t>
  </si>
  <si>
    <t>UREDERM %40 EMULSIYON JEL</t>
  </si>
  <si>
    <t>UREDERM %20 KREM</t>
  </si>
  <si>
    <t>M-FURO MANT %0,1 + %1 KREM</t>
  </si>
  <si>
    <t>KURSEPT %19 + %1 KREM</t>
  </si>
  <si>
    <t>HIPOKORT %0,5 MERHEM</t>
  </si>
  <si>
    <t>EKZE-MANT %0,1 + %2 EMULSIYON JEL</t>
  </si>
  <si>
    <t>ROZA %0,75 JEL</t>
  </si>
  <si>
    <t>ROZA %1 + %2 KREM</t>
  </si>
  <si>
    <t>AFTOJEL %0,1 + %3 JEL</t>
  </si>
  <si>
    <t>TRIAKNE %5 EMULSIYON JEL</t>
  </si>
  <si>
    <t>TRIAKNE %10 EMULSIYON JEL</t>
  </si>
  <si>
    <t>TERKUR %19 KREM</t>
  </si>
  <si>
    <t>SIVEX %10 LOSYON</t>
  </si>
  <si>
    <t>PERS-MANT %19 + %2 JEL</t>
  </si>
  <si>
    <t>DUODERM %16,7 + %16,7 DERI COZELTISI</t>
  </si>
  <si>
    <t>AZELDERM %20 KREM</t>
  </si>
  <si>
    <t>ZENO 180 MG 30 FILM KAPLI TABLET</t>
  </si>
  <si>
    <t>ACOMET 500 MG/100 ML IV INFUZYONLUK COZELTI (1 ADET)</t>
  </si>
  <si>
    <t>ACMEL 500 MG/5 ML IM/IV/SC ENJEKSIYONLUK COZELTI (5 ADET)</t>
  </si>
  <si>
    <t>URADEX 20MG/2 ML IM/IV ENJEKSIYONLUK COZELTI (5 ADET)</t>
  </si>
  <si>
    <t>NASTIFRAN 10 MG/2 ML IM/IV ENJEKSIYONLUK COZELTI</t>
  </si>
  <si>
    <t>REDUPOT 880 MG GRANUL 20 SASE</t>
  </si>
  <si>
    <t>LUROAN % 0.15 TEK DOZLUK GOZ DAMLASI (20 FLAKON)</t>
  </si>
  <si>
    <t>TEICOJECT 200 MG IM/IV ENJEKSIYONLUK COZELTI HAZIRLAMAK ICIN TOZ VE COZUCU</t>
  </si>
  <si>
    <t>TEICOJECT 400 MG IM/IV ENJEKSIYONLUK COZELTI HAZIRLAMAK ICIN TOZ VE COZUCU</t>
  </si>
  <si>
    <t>OPIVA 5 MG IV ENJEKSIYONLUK COZELTI HAZIRLAMAK ICIN LIYOFILIZE TOZ (5 ADET)</t>
  </si>
  <si>
    <t xml:space="preserve">ARGIS ILAC </t>
  </si>
  <si>
    <t>IPUREX %3 MERHEM (20 G)</t>
  </si>
  <si>
    <t>IPUREX %3 MERHEM (50 G)</t>
  </si>
  <si>
    <t>INHIBACE 2,5 MG FILM KAPLI TABLET</t>
  </si>
  <si>
    <t>CAUPHE 45.5 MG/2 ML IM/IV ENJEKSIYONLUK COZELTI</t>
  </si>
  <si>
    <t>SEVLURAN %100 INHALASYON COZELTISI (100 ML)</t>
  </si>
  <si>
    <t>SEVLURAN %100 INHALASYON COZELTISI (250 ML)</t>
  </si>
  <si>
    <t>PROSURE VANILYALI 220 ML</t>
  </si>
  <si>
    <t>PROPOFOL % 1 FRESENIUS 500 MG/50 ML ENJEKSIYONLUK VEYA INFUZYONLUK EMULSIYON,1 FLAKON</t>
  </si>
  <si>
    <t>VOLUVEN %6 INFUZYONLUK COZELTI, 20 TORBA</t>
  </si>
  <si>
    <t>ESMAX 10 MG 28 FILM KAPLI TABLET</t>
  </si>
  <si>
    <t>ESMAX 10 MG 84 FILM KAPLI TABLET</t>
  </si>
  <si>
    <t>ESMAX 20 MG 28 FILM KAPLI TABLET</t>
  </si>
  <si>
    <t>ESMAX 20 MG 56 FILM KAPLI TABLET</t>
  </si>
  <si>
    <t>ESMAX 20 MG 84 FILM KAPLI TABLET</t>
  </si>
  <si>
    <t>FEXADYNE 120 MG FILM TABLET</t>
  </si>
  <si>
    <t>FEXADYNE 180 MG FILM TABLET</t>
  </si>
  <si>
    <t>MELANDA 10 MG 100 FILM TABLET</t>
  </si>
  <si>
    <t>MELANDA 20 MG 84 FILM TABLET</t>
  </si>
  <si>
    <t>MONOLONG 40 MG MIKROPELLET KAPSUL</t>
  </si>
  <si>
    <t>MONOLONG 60 MG MIKROPELLET KAPSUL</t>
  </si>
  <si>
    <t>PAXERA 10 MG 28 FILM TABLET</t>
  </si>
  <si>
    <t>PAXERA 20 MG 28 FILM TABLET</t>
  </si>
  <si>
    <t>PAXERA 30 MG 28 FILM TABLET</t>
  </si>
  <si>
    <t>PEXA XR 0.375 MG UZATILMIS SALIMLI 30 TABLET</t>
  </si>
  <si>
    <t>PEXA XR 0.75 MG UZATILMIS SALIMLI 30 TABLET</t>
  </si>
  <si>
    <t>PEXA XR 1.5 MG UZATILMIS SALIMLI 30 TABLET</t>
  </si>
  <si>
    <t>PEXA XR 2.25 MG UZATILMIS SALIMLI 30 TABLET</t>
  </si>
  <si>
    <t>PEXA XR 3.75 MG UZATILMIS SALIMLI 30 TABLET</t>
  </si>
  <si>
    <t>PEXA XR 4.5 MG UZATILMIS SALIMLI 30 TABLET</t>
  </si>
  <si>
    <t>PIRFA 200 MG FILM KAPLI TABLET</t>
  </si>
  <si>
    <t>PROTINUM 20 MG ENTERIK TABLET</t>
  </si>
  <si>
    <t>PROTINUM 40 MG ENTERIK TABLET</t>
  </si>
  <si>
    <t>RACE 2.5 MG 28 TABLET</t>
  </si>
  <si>
    <t>RACE PLUS 2.5 MG/12.5 MG 28 TABLET</t>
  </si>
  <si>
    <t>RECOSIDE %0.25 30 GR MERHEM</t>
  </si>
  <si>
    <t>RECOSIDE PLUS 4 MG/500 MG 20 TABLET</t>
  </si>
  <si>
    <t>SARILEN PLUS 100 MG/12.5 MG 28 FILM TABLET</t>
  </si>
  <si>
    <t>SARILEN PLUS 50 MG/12.5 MG 28 FILM TABLET</t>
  </si>
  <si>
    <t>TIRVAS MR 35 MG 60 MODIFIYE SALIM FILM TABLET</t>
  </si>
  <si>
    <t>ALVASTIN 10 MG 30 FILM TABLET</t>
  </si>
  <si>
    <t>ALVASTIN 20 MG 30 FILM TABLET</t>
  </si>
  <si>
    <t>ALVASTIN 20 MG 90 FILM TABLET</t>
  </si>
  <si>
    <t>ALVASTIN 40 MG 30 FILM TABLET</t>
  </si>
  <si>
    <t>ALVASTIN 40 MG 90 FILM TABLET</t>
  </si>
  <si>
    <t>ALVASTIN 80 MG 30 FILM TABLET</t>
  </si>
  <si>
    <t>ALVASTIN 80 MG 90 FILM TABLET</t>
  </si>
  <si>
    <t>BUDENOFALK 3 MG ENTERIK KAPLI MIKROPELLET ICEREN 100 KAPSUL</t>
  </si>
  <si>
    <t>BUDENOFALK 3 MG ENTERIK KAPLI MIKROPELLET ICEREN 50 KAPSUL</t>
  </si>
  <si>
    <t>SALOFALK 4 G /60 G 7 REKTAL SUSPANSIYON</t>
  </si>
  <si>
    <t>NORODOL DEKANOAT 150 MG/3ML IM ENJ. ICIN COZELTI (3 ML, 5 AMPUL)</t>
  </si>
  <si>
    <t>NORODOL 5 MG/1 ML IM/IV COZELTI ICEREN 5 AMPUL</t>
  </si>
  <si>
    <t>NORODOL 10 MG/2 ML IM/IV COZELTI ICEREN 5 AMPUL</t>
  </si>
  <si>
    <t>METEOSPASMYL 60 MG/300 MG YUMUSAK KAPSUL</t>
  </si>
  <si>
    <t>MELANDA 5 MG + 10 MG + 15 MG +20 MG BASLANGIC PAKETI</t>
  </si>
  <si>
    <t>MELANDA 5 MG/BASIS ORAL COZELTI 50 G</t>
  </si>
  <si>
    <t>MELANDA 5 MG/BASIS ORAL COZELTI</t>
  </si>
  <si>
    <t>LOMOTIL 2.5 MG + 0.025 MG/5 ML ORAL COZELTI (60 ML)</t>
  </si>
  <si>
    <t>KWELL-P %0.3+%3 MEDIKAL SAMPUAN</t>
  </si>
  <si>
    <t>HYDRYLLIN 14 MG/ 5 ML COMPOUND 100 ML SURUP</t>
  </si>
  <si>
    <t>FORZA 160 MG/5 ML+10 MG/5 ML+5 MG/5 ML PEDIYATRIK 100 ML SURUP</t>
  </si>
  <si>
    <t>BONVIVA 3MG/3ML ENJEKSIYONLUK COZELTI (1 ADET)</t>
  </si>
  <si>
    <t>BONDRONAT 6MG/6ML IV INFUZYONLUK KONSANTRE COZELTI (1 ADET)</t>
  </si>
  <si>
    <t>BONDRONAT 50 MG FILM KAPLI TABLET (28 FILM TABLET)</t>
  </si>
  <si>
    <t>CEZOL 1 G I.M./I.V. ENJEKSIYONLUK TOZ (1 FLAKON)</t>
  </si>
  <si>
    <t>HITRIZIN 10 MG/ML ORAL DAMLA, COZELTI (20 ML)</t>
  </si>
  <si>
    <t>KENACORT-A ORABASE %0,1 MERHEM (5 G)</t>
  </si>
  <si>
    <t>NOROGRIZOVIM I.M. ENJEKSIYONLUK COZELTI (5+5 AMPUL)</t>
  </si>
  <si>
    <t>REDICLON %0.1 GOZ DAMLASI, COZELTI (60 FLAKON)</t>
  </si>
  <si>
    <t>TIMOCOPT %0,5 GOZ DAMLASI, COZELTI (60 FLAKON)</t>
  </si>
  <si>
    <t>LARGOPEN 200 MG ORAL SUSPANSIYON HAZIRLAMAK ICIN KURU TOZ (100 ML)</t>
  </si>
  <si>
    <t>LARGOPEN FORT 400 MG ORAL SUSPANSIYON HAZIRLAMAK ICIN KURU TOZ (100 ML)</t>
  </si>
  <si>
    <t>NORDITROPIN NORDIFLEX 10 MG/1.5 ML ENJEKSIYONLUK COZELTI ICEREN KULLANIMA HAZIR KALEM</t>
  </si>
  <si>
    <t>NORDITROPIN NORDIFLEX 5 MG/1.5 ML ENJEKSIYONLUK COZELTI ICEREN KULLANIMA HAZIR KALEM</t>
  </si>
  <si>
    <t>BONVIVA 150 MG FILM KAPLI TABLET 3 ADET</t>
  </si>
  <si>
    <t>POT-K 1,56 G EFERVESAN TABLET (60 TABLET)</t>
  </si>
  <si>
    <t>POT-K 1,56 G EFERVESAN TABLET (30 TABLET)</t>
  </si>
  <si>
    <t>POT-K 1,56 G EFERVESAN TABLET (15 TABLET)</t>
  </si>
  <si>
    <t>DORMOFOL %1 500 MG/50 ML IV INFUZYONLUK/ENJEKSIYONLUK EMULSIYON (1 FLAKON)</t>
  </si>
  <si>
    <t>DORMOFOL %1 1000 MG/100 ML IV INFUZYONLUK/ENJEKSIYONLUK EMULSIYON (1 FLAKON)</t>
  </si>
  <si>
    <t>DORMOFOL %2 1000 MG/50 ML IV INFUZYONLUK/ENJEKSIYONLUK EMULSIYON (1 FLAKON)</t>
  </si>
  <si>
    <t>DORMOFOL %1 200 MG/20 ML IV INFUZYONLUK/ENJEKSIYONLUK EMULSIYON (5 AMPUL)</t>
  </si>
  <si>
    <t>OPTIMAVEN 50 G/ 240 ML ORAL SUSPANSIYON</t>
  </si>
  <si>
    <t>URSOMED 250 MG KAPSUL (100 KAPSUL)</t>
  </si>
  <si>
    <t>NOVAPLEX 1 G/2 ML I.M./I.V. ENJEKSIYONLUK COZELTI (10 AMPUL)</t>
  </si>
  <si>
    <t>NURSE BABY 50 MG/5 ML ORAL COZELTI</t>
  </si>
  <si>
    <t>GYNO-FEM 600 MG VAJINAL YUMUSAK KAPSUL (2 KAPSUL)</t>
  </si>
  <si>
    <t>BUTEFIN %1 SPREY, COZELTI (15 ML)</t>
  </si>
  <si>
    <t>URSOMED 250 MG/5 ML ORAL SUSPANSIYON (1 SISE, 100 ML)</t>
  </si>
  <si>
    <t>18 OCAK 2019 TARIHLI FIYAT DEGERLENDIRME KOMISYONU KARARIYLA FIYATLANDIRILMISTIR.</t>
  </si>
  <si>
    <t>POTRICAL-B %0,005 + %0,05 MERHEM</t>
  </si>
  <si>
    <t>TEIPLACID 200 MG I.V./I.M ENJEKSIYONLUK COZELTI HAZIRLAMAK ICIN LIYOFILIZE TOZ VE COZUCU</t>
  </si>
  <si>
    <t>TEIPLACID 400 MG I.V./I.M ENJEKSIYONLUK COZELTI HAZIRLAMAK ICIN LIYOFILIZE TOZ VE COZUCU</t>
  </si>
  <si>
    <t>VIZADIS 100 MG SC ENJEKSIYONLUK SUSPANSIYON ICIN TOZ ICEREN 1 FLAKON</t>
  </si>
  <si>
    <t>ECCURY 15 MG 56 FILM KAPLI TABLET</t>
  </si>
  <si>
    <t>MOPEM 1 G IV ENJEKSIYONLUK COZELTI HAZIRLAMAK ICIN TOZ (25 FLAKON)</t>
  </si>
  <si>
    <t>URSOMED 250 MG/5 ML ORAL SUSPANSIYON (1 SISE, 250 ML)</t>
  </si>
  <si>
    <t>ROFACID 200 MG/100 ML IV INFUZYONLUK COZELTI (1 FLAKON)</t>
  </si>
  <si>
    <t>LEXSAN 500 MG/100 ML IV INFUZYONLUK COZELTI (SETSIZ)</t>
  </si>
  <si>
    <t>PEDITUS UNO 120 MG/5 ML PEDIYATRIK SURUP (150 ML)</t>
  </si>
  <si>
    <t>KLAFIX 300 MG 20 FILM TABLET</t>
  </si>
  <si>
    <t>6 TEMMUZ 2017 TARIHLI FDK KARARI ILE FIYAT ARTISI VERILMISTIR. 9-15 NISAN 2018 TARIHLI FDK KARARIYLA DSF ARTISI VERILMISTIR. 18 OCAK 2019 TARIHLI FIYAT DEGERLENDIRME KOMISYONU KARARIYLA DSF ARTISI VERILMISTIR</t>
  </si>
  <si>
    <t>KONVERIL PLUS 20 MG / 12,5 MG TABLET 30 TABLET</t>
  </si>
  <si>
    <t>TIYOKAS % 1,25 / % 0,25 JEL</t>
  </si>
  <si>
    <t>EPOBEL 10000 IU/1 ML I.V. /S.C. STERIL ENJEKSIYONLUK COZELTI ICEREN KULLANIMA HAZIR ENJEKTOR</t>
  </si>
  <si>
    <t>MAGGZIUM 400 MG ORAL COZELTI HAZIRLAMAK ICIN TOZ ( 20 SASE )</t>
  </si>
  <si>
    <t>SEMOTIDIN 200 MCG / 2 ML I.V. INFUZYONLUK COZELTI HAZIRLAMAK ICIN KONSANTRE ( 5 FLAKON )</t>
  </si>
  <si>
    <t>UREPIAL % 40 DERIYE UYGULANACAK EMULSIYON</t>
  </si>
  <si>
    <t>UREPIAL HYDRO %10 DERIYE UYGULANACAK EMULSIYON</t>
  </si>
  <si>
    <t>ATROPIN SULFAT ONFARMA 0,5 MG / 1 ML ENJEKSIYONLUK COZELTI (10 AMPUL)</t>
  </si>
  <si>
    <t>ATROPIN SULFAT ONFARMA 0,25 MG / 1 ML ENJEKSIYONLUK COZELTI (10 AMPUL)</t>
  </si>
  <si>
    <t>BEMIKS C FILM TABLET (28 TABLET)</t>
  </si>
  <si>
    <t>GLOGER % 0.15 GOZ DAMLASI, COZELTI</t>
  </si>
  <si>
    <t>BRIMO-TIM 2 MG + 5 MG / ML STERIL GOZ DAMLASI, COZELTI</t>
  </si>
  <si>
    <t>AIRFIX 4 MG GRANUL ICEREN SASE</t>
  </si>
  <si>
    <t>NEOFLEKS 1/3 I.V. INFUZYONLUK COZELTI 500 ML - SETLI (PP SISE)</t>
  </si>
  <si>
    <t>NEOFLEKS 1/3 I.V. INFUZYONLUK COZELTI 500 ML -SETSIZ (PP SISE)</t>
  </si>
  <si>
    <t>NEOFLEKS 1/3 I.V. INFUZYONLUK COZELTI 250 ML -SETSIZ (PP SISE)</t>
  </si>
  <si>
    <t>DIAKSI 5 MG /2.5 ML REKTAL COZELTI</t>
  </si>
  <si>
    <t>MOPEM 500 MG IV ENJEKTABL TOZ ICEREN 25 FLAKON</t>
  </si>
  <si>
    <t>ATEROSKLEROL %0,5 ENJEKSIYONLUK COZELTI</t>
  </si>
  <si>
    <t>BEKSAR %1 JEL (60 G)</t>
  </si>
  <si>
    <t>ZEFOMEN 100 MG 28 FILM KAPLI TABLET</t>
  </si>
  <si>
    <t>STAFINE %2 MERHEM (15 G)</t>
  </si>
  <si>
    <t>STAFINE %2 MERHEM (20 G)</t>
  </si>
  <si>
    <t>ETYOMID 250 MG SEKER KAPLI TABLET (50 SEKER KAPLI TABLET)</t>
  </si>
  <si>
    <t>DISINOL 2 G+0,5 G+3,5 G/10 ML COZELTI (10 ML)</t>
  </si>
  <si>
    <t>STAFINE %2 KREM (15 G )</t>
  </si>
  <si>
    <t>STAFINE H %2 + %1 KREM (30 G)</t>
  </si>
  <si>
    <t>GENTAMED %0,3 STERIL GOZ VE KULAK DAMLASI, COZELTI (5 ML)</t>
  </si>
  <si>
    <t>GENTAMED 20 MG/2 ML I.M./I.V. ENJEKSIYONLUK COZELTI (1 AMPUL)</t>
  </si>
  <si>
    <t>GENTAMED 40 MG/1 ML I.M./I.V. ENJEKSIYONLUK COZELTI (1 AMPUL)</t>
  </si>
  <si>
    <t>REGINON 20 MCG/75 MCG KAPLI TABLET (63 KAPLI TABLET)</t>
  </si>
  <si>
    <t>REGINON 30 MCG/75 MCG KAPLI TABLET (21 KAPLI TABLET)</t>
  </si>
  <si>
    <t>MUKOTIK 100 MG/5 ML COCUK SURUBU (100 ML)</t>
  </si>
  <si>
    <t>MAXICLAR 500 MG FILM KAPLI TABLET (14 FILM KAPLI TABLET)</t>
  </si>
  <si>
    <t>VOLEFLOK 500 MG/100 ML I.V INFUZYONLUK COZELTI (1 FLAKON)</t>
  </si>
  <si>
    <t>VOLEFLOK 750 MG/150 ML I.V INFUZYONLUK COZELTI (1 FLAKON)</t>
  </si>
  <si>
    <t>VEGABON PLUS D 70 MG/2800 IU TABLET (12 TABLET)</t>
  </si>
  <si>
    <t>DUOBAK 1000 MG/500 MG I.M. ENJEKSIYONLUK COZELTI HAZIRLAMAK ICIN TOZ VE COZUCU (1 FLAKON)</t>
  </si>
  <si>
    <t>DUOBAK 250 MG/125 MG I.M./I.V. ENJEKSIYONLUK COZELTI HAZIRLAMAK ICIN TOZ (1 FLAKON)</t>
  </si>
  <si>
    <t>DUOBAK 500 MG/250 MG IM ENJEKSIYONLUK COZELTI HAZIRLAMAK ICIN TOZ VE COZUCU (1 FLAKON)</t>
  </si>
  <si>
    <t>MUCOLATOR 200 MG/5 ML SURUP HAZIRLAMAK ICIN TOZ (150 ML)</t>
  </si>
  <si>
    <t>MONOVIT-C 500 MG FILM KAPLI TABLET ( 20 FILM KAPLI TABLET)</t>
  </si>
  <si>
    <t>MONOVIT-C 500 MG/2 ML IV/IM ENJEKSIYONLUK COZELTI (5 AMPUL)</t>
  </si>
  <si>
    <t>CALES 3 MG/ML + 3 MG/ML ENJEKSIYONLUK SUSPANSIYON ICEREN AMPUL ( 1 AMPUL)</t>
  </si>
  <si>
    <t>DAUNOSIN 20 MG I.V. ENJEKSIYON ICIN LIYOFILIZE TOZ ( 1 FLAKON)</t>
  </si>
  <si>
    <t>TRIATUS 10 MG+20 MG+2 MG/5 ML SURUP (100 ML)</t>
  </si>
  <si>
    <t>OROFERON DEPO 80 MG KAPLI TABLET (30 KAPLI TABLET)</t>
  </si>
  <si>
    <t>KOMFER FOL 40 MG/185 MCG ORAL COZELTI (10 FLAKON)</t>
  </si>
  <si>
    <t>KOMFER FOL 40 MG/185 MCG ORAL COZELTI (20 FLAKON)</t>
  </si>
  <si>
    <t>METHOTREXATE KOCAK 500 MG/20ML ENJEKSIYONLUK COZELTI (1 FLAKON)</t>
  </si>
  <si>
    <t>NOGESIC 2,5 G/5 ML I.M./I.V. ENJEKSIYONLUK COZELTI (5 AMPUL)</t>
  </si>
  <si>
    <t>METOART 10 MG/1 ML ENJEKSIYONLUK COZELTI ICEREN ENJEKTOR ( 1 ENJEKTOR)</t>
  </si>
  <si>
    <t>METOART 15 MG/1,5 ML ENJEKSIYONLUK COZELTI ICEREN ENJEKTOR ( 1 ENJEKTOR)</t>
  </si>
  <si>
    <t>METOART 20 MG/2 ML ENJEKSIYONLUK COZELTI ICEREN ENJEKTOR (1 ENJEKTOR)</t>
  </si>
  <si>
    <t>METOART 25 MG/2,5 ML ENJEKSIYONLUK COZELTI ICEREN ENJEKTOR (1 ENJEKTOR)</t>
  </si>
  <si>
    <t>METOART CON 10MG/ 0,25 ML ENJEKSIYONLUK COZELTI ICEREN ENJEKTOR ( 1 ENJEKTOR)</t>
  </si>
  <si>
    <t>METOART CON 12,5 MG/ 0,3125 ML ENJEKSIYONLUK COZELTI ICEREN ENJEKTOR ( 1 ENJEKTOR)</t>
  </si>
  <si>
    <t>METOART CON 15 MG/ 0,375 ML ENJEKSIYONLUK COZELTI ICEREN ENJEKTOR ( 1 ENJEKTOR)</t>
  </si>
  <si>
    <t>METOART CON 17,5 MG/ 0,4375 ML ENJEKSIYONLUK COZELTI ICEREN ENJEKTOR ( 1 ENJEKTOR)</t>
  </si>
  <si>
    <t>METOART CON 20 MG/0,5 ML ENJEKSIYONLUK COZELTI ICEREN ENJEKTOR ( 1 ENJEKTOR)</t>
  </si>
  <si>
    <t>METOART CON 22,5 MG/ 0,5625 ML ENJEKSIYONLUK COZELTI ICEREN ENJEKTOR ( 1 ENJEKTOR)</t>
  </si>
  <si>
    <t>METOART CON 25 MG/ 0,625 ML ENJEKSIYONLUK COZELTI ICEREN ENJEKTOR ( 1 ENJEKTOR)</t>
  </si>
  <si>
    <t>METOART CON 27,5 MG/0,6875 ML ENJEKSIYONLUK COZELTI ICEREN ENJEKTOR ( 1 ENJEKTOR)</t>
  </si>
  <si>
    <t>INTESTINOL 59,4 MG/21,3 MG/71,1 MG KAPLI TABLET (60 KAPLI ADET)</t>
  </si>
  <si>
    <t>POLIMISIN 10.000 IU/G+5MG/G GOZ MERHEMI (3,5 G)</t>
  </si>
  <si>
    <t>RIF 125 MG IM ENJEKSIYONLUK COZELTI (1 AMPUL)</t>
  </si>
  <si>
    <t>TRIAXON 1 G IV ENJEKSIYONLUK TOZ VE COZUCU ( 1 FLAKON)</t>
  </si>
  <si>
    <t>TRIAXON 1G IM ENJEKSIYONLUK TOZ VE COZUCU (1 FLAKON)</t>
  </si>
  <si>
    <t>TIODERMA %1 KREM (20 G)</t>
  </si>
  <si>
    <t>TIODERMA %1 LOSYON (20 ML)</t>
  </si>
  <si>
    <t>PROMESIN %0,3 GOZ DAMLASI,COZELTI (5 ML)</t>
  </si>
  <si>
    <t>ARTROPAN 5 MG/ML ENJEKSIYONLUK SUSPANSIYON ( 1 AMPUL)</t>
  </si>
  <si>
    <t>ARTROPAN 5 MG/ML ENJEKSIYONLUK SUSPANSIYON (10 AMPUL)</t>
  </si>
  <si>
    <t>CO-TRIPRIM 80/400 MG/5 ML I.V. ENJEKSIYONLUK COZELTI (1 AMPUL)</t>
  </si>
  <si>
    <t>VANCOTEK 500 MG IV ENJEKSIYONLUK COZELTI HAZIRLAMAK ICIN LIYOFILIZE TOZ (1 FLAKON)</t>
  </si>
  <si>
    <t>BEVITAB 250/250 MG FILM KAPLI TABLET ( 50 FILM KAPLI TABLET )</t>
  </si>
  <si>
    <t>BEVITAB B12 250 MG/250 MG/1 MG FILM TABLET (30 FILM TABLET)</t>
  </si>
  <si>
    <t>BEVITAB B12 250 MG/250 MG/1 MG FILM TABLET (50 FILM TABLET)</t>
  </si>
  <si>
    <t>MONOVIT D3 300.000 IU/ML I.M./ORAL COZELTI (1 AMPUL)</t>
  </si>
  <si>
    <t>MONOVIT D3 50.000 IU/15 ML ORAL DAMLA, COZELTI (15 ML)</t>
  </si>
  <si>
    <t>VEGAFERON 100 MG/5 ML ORAL COZELTI (10 FLAKON)</t>
  </si>
  <si>
    <t>VEGAFERON 100 MG/5 ML ORAL COZELTI ( 20 FLAKON)</t>
  </si>
  <si>
    <t>VEGAFERON 200 MG/5 ML SURUP (150 ML)</t>
  </si>
  <si>
    <t>DOCETER 160 MG/4 ML IV INFUZYON COZELTI (1 FLAKON)</t>
  </si>
  <si>
    <t>DOCETER 20 MG /0,5 ML IV INFUZYON COZELTI (1 FLAKON)</t>
  </si>
  <si>
    <t>DOCETER 40 MG / ML IV INFUZYON COZELTI (1 FLAKON)</t>
  </si>
  <si>
    <t>DOCETER 80 MG / 2ML IV INFUZYON COZELTI (1 FLAKON)</t>
  </si>
  <si>
    <t>PROGYNEX 25 MG/ML IM ENJEKSIYONLUK COZELTI (5 AMPUL)</t>
  </si>
  <si>
    <t>PROGYNEX 50 MG/ML IM ENJEKSIYONLUK COZELTI (5 AMPUL)</t>
  </si>
  <si>
    <t>SEFAZOL 1000 MG IM ENJEKSIYONLUK TOZ ICEREN FLAKON ( 1 FLAKON,1 AMPUL)</t>
  </si>
  <si>
    <t>SEFAZOL 250 MG IM ENJEKSIYONLUK TOZ ICEREN FLAKON (1 FLAKON,1 AMPUL)</t>
  </si>
  <si>
    <t>SEFAZOL 500 MG IM ENJEKSIYONLUK TOZ ICEREN FLAKON (1 FLAKON,1 AMPUL)</t>
  </si>
  <si>
    <t>SEFAZOL 1000 MG IM/IV ENJEKSIYONLUK TOZ ICEREN FLAKON ( 1 FLAKON,1 AMPUL)</t>
  </si>
  <si>
    <t>SEFAZOL 250 MG IM/IV  ENJEKSIYONLUK TOZ ICEREN FLAKON (1 FLAKON,1 AMPUL)</t>
  </si>
  <si>
    <t>MULTISEF 250 MG IM/IV ENJEKSIYONLUK TOZ ICEREN FLAKON (1 FLAKON, 1 AMPUL)</t>
  </si>
  <si>
    <t>MULTISEF 250 MG IM ENJEKSIYONLUK TOZ ICEREN FLAKON (1 FLAKON, 1 AMPUL)</t>
  </si>
  <si>
    <t>MULTISEF 500 MG IM ENJEKSIYONLUK TOZ ICEREN FLAKON (1 FLAKON, 1 AMPUL)</t>
  </si>
  <si>
    <t>MULTISEF 750 MG IM/IV ENJEKSIYONLUK TOZ ICEREN FLAKON (1 FLAKON, 1 AMPUL)</t>
  </si>
  <si>
    <t>MULTISEF 750 MG IM ENJEKSIYONLUK TOZ ICEREN FLAKON (1 FLAKON, 1 AMPUL)</t>
  </si>
  <si>
    <t>ANKO-L 1000 MG IV INFUZYONLUK COZELTI ICIN LIYOFILIZE TOZ ICEREN FLAKON (1 FLAKON)</t>
  </si>
  <si>
    <t>OKSAMEN 20 MG 10 FILM KAPLI TABLET</t>
  </si>
  <si>
    <t>AVIL 45,5 MG/2 ML IM/IV ENJEKSIYONLUK COZELTI</t>
  </si>
  <si>
    <t>SIPROJECT 200 MG / 100 ML IV INFUZYONLUK COZELTI</t>
  </si>
  <si>
    <t>PLATOXATIN 50 MG / 10 ML I.V. INFUZYONLUK COZELTI</t>
  </si>
  <si>
    <t>PLATOXATIN 100 MG / 20 ML I.V. INFUZYONLUK COZELTI</t>
  </si>
  <si>
    <t>PLATOXATIN 200 MG / 40 ML I.V. INFUZYONLUK COZELTI</t>
  </si>
  <si>
    <r>
      <t xml:space="preserve">                                     
                                                                                                                    </t>
    </r>
    <r>
      <rPr>
        <b/>
        <sz val="20"/>
        <rFont val="Times New Roman"/>
        <family val="1"/>
        <charset val="162"/>
      </rPr>
      <t xml:space="preserve">    FİRMALARIN DİKKATİNE</t>
    </r>
    <r>
      <rPr>
        <sz val="10"/>
        <rFont val="Arial"/>
        <family val="2"/>
        <charset val="162"/>
      </rPr>
      <t xml:space="preserve">
</t>
    </r>
    <r>
      <rPr>
        <sz val="14"/>
        <rFont val="Times New Roman"/>
        <family val="1"/>
        <charset val="162"/>
      </rPr>
      <t xml:space="preserve">29 HAZİRAN 2018 TARİHİNDE KURUMUMUZ RESMİ İNTERNET SİTESİNDE 27 MART 2018 TARİHLİ FİYAT DEĞERLENDİRME KOMİSYONU KARARI GEREĞİ DETAYLI İLAÇ FİYAT LİSTESİNDE YER ALAN ANCAK SON 15 AYLIK DÖNEMDE İTS HAREKETİ GÖRÜLMEYEN VE/VEYA İTS KAYITLARINDA YER ALMAYAN PASİFE ALINACAK ÜRÜNLERİN LİSTESİ YAYIMLANMIŞTIR.
17 ARALIK 2018 TARİHLİ MAKAM KARARI GEREĞİ RUHSAT SAHİBİ FİRMALARIN TALEBİ OLMASI HALİNDE BU LİSTEDE YER ALAN ÜRÜNLERİ PASİF LİSTEYE ALINACAKTIR. DİĞER ÜRÜNLER İÇİN RUHSAT SAHİBİ FİRMALARIN İTİRAZI DOĞRULTUSUNDA OLAĞAN FDK DÖNEMİNDE YENİDEN DEĞERLENDİRME YAPILACAKTIR. 
 </t>
    </r>
    <r>
      <rPr>
        <sz val="14"/>
        <rFont val="Times New Roman"/>
        <family val="1"/>
        <charset val="162"/>
      </rPr>
      <t xml:space="preserve">
</t>
    </r>
    <r>
      <rPr>
        <b/>
        <sz val="14"/>
        <rFont val="Times New Roman"/>
        <family val="1"/>
        <charset val="162"/>
      </rPr>
      <t>FİRMALARIN DETAYLI İLAÇ FİYAT LİSTESİNDE YER ALAN TÜM ÜRÜNLERİ İÇİN GEREKLİ ÇALIŞMAYI İVEDİLİKLE YAPMALARI ÖNEMLE DUYURULUR.</t>
    </r>
    <r>
      <rPr>
        <sz val="14"/>
        <rFont val="Times New Roman"/>
        <family val="1"/>
        <charset val="162"/>
      </rPr>
      <t xml:space="preserve">
</t>
    </r>
  </si>
  <si>
    <t>EKLEME, YENI URUN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</si>
  <si>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t>
  </si>
  <si>
    <t xml:space="preserv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t>
  </si>
  <si>
    <t>3 TEMMUZ 2014 TARIHINDE TOPLANAN FIYAT DEGERLENDIRME KOMISYONU KARARLARINA GORE FIYAT ARTISI -EKK KARARINA ISTINADEN VERILEN DSF ARTISLARI GRF'YE YANSITILMISTIR 3 OCAK 2017 TARIHLI FIYAT DEGERLENDIRME KOMISYONU KARARINA GORE DONEMSEL AVRO DEĞERİ 2,3421 TL OLARAK GUNCELLENMISTIR. STOKLAR BITENE KADAR LISTEDE KALACAKTIR.  23 EKIM 2017 TARIHLI FDK KARARI FDK'LI OLMA DURUMU KALDIRILMISTIR. 14 SUBAT 2018 TARIHLI FIYAT DEGERLENDIRME KOMISYONU KARARINA GORE AVRO DEGERI 2,6934 TL OLARAK GUNCELLENMISTIR.  2019 AVRO DEGERI GUNCELLEMEDEN ONCE KALDIRILMAK UZERE BAKANLAR KURULU KARARI GEREGI %2,5 DSF ARTISI VERILMISTIR. MALIYET KARTI ILE DSF ARTISI 14 SUBAT 2019 TARIHLI FIYAT DEGERLENDIRME KOMISYONU KARARINA GORE AVRO DEGERI 3,4037 TL OLARAK GUNCELLENMISTIR.</t>
  </si>
  <si>
    <t>EKK  KARARINA ISTINADEN VERILEN DSF ARTISLARI GRF'YE YANSITILMISTIR 3 OCAK 2017 TARIHLI FIYAT DEGERLENDIRME KOMISYONU KARARINA GORE DONEMSEL AVRO DEĞERİ 2,3421 TL OLARAK GUNCELLENMISTIR. STOKLAR BITENE KADAR LISTEDE KALACAKTIR.  KAYNAK FIYATA BAGLI DSF ARTISI.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t>
  </si>
  <si>
    <t>EKLEME, YENI URUN RESEN 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t>
  </si>
  <si>
    <t>BARKOD DUZELTMESI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t>
  </si>
  <si>
    <t>EKLEME, YENI URUN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t>
  </si>
  <si>
    <t>TEBLIGIN 5-1-H MADDESINE GORE FIYAT DUZELTMESI 3 OCAK 2017 TARIHLI FIYAT DEGERLENDIRME KOMISYONU KARARINA GORE DONEMSEL AVRO DEĞERİ 2,3421 TL OLARAK GUNCELLENMISTIR.STOKLAR BITENE KADAR LISTEDE KALACAKTIR.  14 SUBAT 2018 TARIHLI FIYAT DEGERLENDIRME KOMISYONU KARARINA GORE AVRO DEGERI 2,6934 TL OLARAK GUNCELLENMISTIR.   14 SUBAT 2019 TARIHLI FIYAT DEGERLENDIRME KOMISYONU KARARINA GORE AVRO DEGERI 3,4037 TL OLARAK GUNCELLENMISTIR.</t>
  </si>
  <si>
    <t xml:space="preserve"> EKLEME YENI URUN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t>
  </si>
  <si>
    <t>EKLEME, YENI URUN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STOKLAR BITENE KADAR LISTEDE KALACAKTIR. 2019 AVRO DEGERI GUNCELLEMEDEN ONCE KALDIRILMAK UZERE BAKANLAR KURULU KARARI GEREGI %2,5 DSF ARTISI VERILMISTIR. GERCEK KAYNAK FIYAT ARTISINA BAGLI DSF ARTISI 14 SUBAT 2019 TARIHLI FIYAT DEGERLENDIRME KOMISYONU KARARINA GORE AVRO DEGERI 3,4037 TL OLARAK GUNCELLENMISTIR.</t>
  </si>
  <si>
    <t>EKLEME, YENI URUN 3 OCAK 2017 TARIHLI FIYAT DEGERLENDIRME KOMISYONU KARARINA GORE DONEMSEL AVRO DEĞERİ 2,3421 TL OLARAK GUNCELLENMISTIR. STOKLAR BITENE KADAR LISTEDE KALACAKTIR.  RE'SEN GERCEK KAYNAK FIYAT DUSUSU 14 SUBAT 2018 TARIHLI FIYAT DEGERLENDIRME KOMISYONU KARARINA GORE AVRO DEGERI 2,6934 TL OLARAK GUNCELLENMISTIR.   RESEN GERCEK KAYNAK FIYAT DUSUSU 14 SUBAT 2019 TARIHLI FIYAT DEGERLENDIRME KOMISYONU KARARINA GORE AVRO DEGERI 3,4037 TL OLARAK GUNCELLENMISTIR.</t>
  </si>
  <si>
    <t>SOLERAT %5 + %1.5 + %1.5 JEL</t>
  </si>
  <si>
    <t>BERAZINC 50 MG 40 KAPSUL</t>
  </si>
  <si>
    <t>BUPIVON % 0,5 ENJEKSIYONLUK COZELTI (2 AMPUL)</t>
  </si>
  <si>
    <t>RUHSATA ASKIYA ALINIP IPTAL EDILDIGI ICIN PASIFE ALINMISTIR.</t>
  </si>
  <si>
    <t>REAMPLA 75 MG KAPSUL (21 KAPSUL)</t>
  </si>
  <si>
    <t>REAMPLA 100 MG KAPSUL (21 KAPSUL)</t>
  </si>
  <si>
    <t>AZITRO 200 MG/5 ML ORAL SUSPANSIYON HAZIRLAMAK ICIN KURU TOZ (30 ML)</t>
  </si>
  <si>
    <t>DAPTOCIN 350 MG IV ENJEKSIYONLUK COZELTI ICIN LIYOFILIZE TOZ ICEREN FLAKON (1 FLAKON)</t>
  </si>
  <si>
    <t>DAPTOCIN 500 MG IV ENJEKSIYONLUK COZELTI ICIN LIYOFILIZE TOZ ICEREN FLAKON (1 FLAKON)</t>
  </si>
  <si>
    <t>DILTIZEM 90 MG UZATILMIS SALIMLI TABLET (48 UZATILMIS SALIMLI TABLET)</t>
  </si>
  <si>
    <t>DILTIZEM 120 MG UZATILMIS SALIMLI TABLET (48 UZATILMIS SALIMLI TABLET)</t>
  </si>
  <si>
    <t>DILTIZEM-L 25 MG LIYOFILIZE ENJEKSIYONLUK TOZ (1 LIYOFILIZE AMPUL; 1 COZUCU AMPUL)</t>
  </si>
  <si>
    <t xml:space="preserve">REFERANSTAN FIYAT DUSUSU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ARTISIBESERI TIBBI URUNLERIN AMBALAJ BILGILERI, KULLANMA TALIMATI VE TAKIBI YONETMELIGI GEREGINCE ZORUNLU ISIM DUZELTMESI 14 SUBAT 2019 TARIHLI FIYAT DEGERLENDIRME KOMISYONU KARARINA GORE AVRO DEGERI 3,4037 TL OLARAK GUNCELLENMISTIR. </t>
  </si>
  <si>
    <t xml:space="preserve">REFERANSTAN FIYAT DUSUSU REFERANSTAN FIYAT ARTISI 3 OCAK 2017 TARIHLI FIYAT DEGERLENDIRME KOMISYONU KARARINA GORE DONEMSEL AVRO DEĞERİ 2,3421 TL OLARAK GUNCELLENMISTIR.  14 SUBAT 2018 TARIHLI FIYAT DEGERLENDIRME KOMISYONU KARARINA GORE AVRO DEGERI 2,6934 TL OLARAK GUNCELLENMISTIR.  BESERI TIBBI URUNLERIN AMBALAJ BILGILERI, KULLANMA TALIMATI VE TAKIBI YONETMELIGI GEREGINCE ZORUNLU ISIM DUZELTMESI 14 SUBAT 2019 TARIHLI FIYAT DEGERLENDIRME KOMISYONU KARARINA GORE AVRO DEGERI 3,4037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</si>
  <si>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</si>
  <si>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</si>
  <si>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</si>
  <si>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EKLEME YENI URUN.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</si>
  <si>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TEBLIGIN 6. MADDESI Z BENDINE GORE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</si>
  <si>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 FIYAT DUSUSU REFERANS DUSUSU 3 OCAK 2017 TARIHLI FIYAT DEGERLENDIRME KOMISYONU KARARINA GORE DONEMSEL AVRO DEĞERİ 2,3421 TL OLARAK GUNCELLENMISTIR.  14 SUBAT 2018 TARIHLI FIYAT DEGERLENDIRME KOMISYONU KARARINA GORE AVRO DEGERI 2,6934 TL OLARAK GUNCELLENMISTIR.   GERCEK KAYNAK FIYAT ARTISI 14 SUBAT 2019 TARIHLI FIYAT DEGERLENDIRME KOMISYONU KARARINA GORE AVRO DEGERI 3,4037 TL OLARAK GUNCELLENMISTIR. </t>
  </si>
  <si>
    <t xml:space="preserve"> RESEN FIYAT DUSUSU 3 OCAK 2017 TARIHLI FIYAT DEGERLENDIRME KOMISYONU KARARINA GORE DONEMSEL AVRO DEĞERİ 2,3421 TL OLARAK GUNCELLENMISTIR.  14 SUBAT 2018 TARIHLI FIYAT DEGERLENDIRME KOMISYONU KARARINA GORE AVRO DEGERI 2,6934 TL OLARAK GUNCELLENMISTIR.   GERCEK KAYNAK FIYAT ARTISINA BAGLI DSF ARTISIBESERI TIBBI URUNLERIN AMBALAJ BILGILERI, KULLANMA TALIMATI VE TAKIBI YONETMELIGI GEREGINCE ZORUNLU ISIM DUZELTMESI 14 SUBAT 2019 TARIHLI FIYAT DEGERLENDIRME KOMISYONU KARARINA GORE AVRO DEGERI 3,4037 TL OLARAK GUNCELLENMISTIR. </t>
  </si>
  <si>
    <t xml:space="preserve"> EKLEME YENI URUN- SATIS IZNI ALINDIKTAN SONRA PAZARA SUNULABILIR.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</si>
  <si>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</si>
  <si>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REFERANS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</si>
  <si>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REFERANSTAN FIYAT DUSUSU REFERANS DUSUSU. 3 OCAK 2017 TARIHLI FIYAT DEGERLENDIRME KOMISYONU KARARINA GORE DONEMSEL AVRO DEĞERİ 2,3421 TL OLARAK GUNCELLENMISTIR.  14 SUBAT 2018 TARIHLI FIYAT DEGERLENDIRME KOMISYONU KARARINA GORE AVRO DEGERI 2,6934 TL OLARAK GUNCELLENMISTIR.   GERCEK KAYNAK FIYAT ARTISIBESERI TIBBI URUNLERIN AMBALAJ BILGILERI, KULLANMA TALIMATI VE TAKIBI YONETMELIGI GEREGINCE ZORUNLU ISIM DUZELTMESI 14 SUBAT 2019 TARIHLI FIYAT DEGERLENDIRME KOMISYONU KARARINA GORE AVRO DEGERI 3,4037 TL OLARAK GUNCELLENMISTIR. </t>
  </si>
  <si>
    <t xml:space="preserve">REFERANSTAN FIYAT DUSUSU 3 OCAK 2017 TARIHLI FIYAT DEGERLENDIRME KOMISYONU KARARINA GORE DONEMSEL AVRO DEĞERİ 2,3421 TL OLARAK GUNCELLENMISTIR.  14 SUBAT 2018 TARIHLI FIYAT DEGERLENDIRME KOMISYONU KARARINA GORE AVRO DEGERI 2,6934 TL OLARAK GUNCELLENMISTIR.   GERCEK KAYNAK FIYAT ARTISINA BAGLI DSF ARTISI 14 SUBAT 2019 TARIHLI FIYAT DEGERLENDIRME KOMISYONU KARARINA GORE AVRO DEGERI 3,4037 TL OLARAK GUNCELLENMISTIR. </t>
  </si>
  <si>
    <t xml:space="preserve">EKLEME, YENI URUN 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</si>
  <si>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REFERANSTAN FIYAT DUSUSU REFERANSTAN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</si>
  <si>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GERCEK KAYNAK FIYAT ARTISIBESERI TIBBI URUNLERIN AMBALAJ BILGILERI, KULLANMA TALIMATI VE TAKIBI YONETMELIGI GEREGINCE ZORUNLU ISIM DUZELTMESI 14 SUBAT 2019 TARIHLI FIYAT DEGERLENDIRME KOMISYONU KARARINA GORE AVRO DEGERI 3,4037 TL OLARAK GUNCELLENMISTIR. </t>
  </si>
  <si>
    <t xml:space="preserve"> REFERANS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</si>
  <si>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GERCEK KAYNAK FIYAT ARTISINA BAGLI DSF ARTISIBESERI TIBBI URUNLERIN AMBALAJ BILGILERI, KULLANMA TALIMATI VE TAKIBI YONETMELIGI GEREGINCE ZORUNLU ISIM DUZELTMESI 14 SUBAT 2019 TARIHLI FIYAT DEGERLENDIRME KOMISYONU KARARINA GORE AVRO DEGERI 3,4037 TL OLARAK GUNCELLENMISTIR. </t>
  </si>
  <si>
    <t xml:space="preserve">REFERANS FIYAT DUSUSU REFERANSTAN FIYAT ARTISI 3 OCAK 2017 TARIHLI FIYAT DEGERLENDIRME KOMISYONU KARARINA GORE DONEMSEL AVRO DEĞERİ 2,3421 TL OLARAK GUNCELLENMISTIR.  14 SUBAT 2018 TARIHLI FIYAT DEGERLENDIRME KOMISYONU KARARINA GORE AVRO DEGERI 2,6934 TL OLARAK GUNCELLENMISTIR.  BESERI TIBBI URUNLERIN AMBALAJ BILGILERI, KULLANMA TALIMATI VE TAKIBI YONETMELIGI GEREGINCE ZORUNLU ISIM DUZELTMESI 14 SUBAT 2019 TARIHLI FIYAT DEGERLENDIRME KOMISYONU KARARINA GORE AVRO DEGERI 3,4037 TL OLARAK GUNCELLENMISTIR. </t>
  </si>
  <si>
    <t xml:space="preserve"> REFERANS DUSUSU 3 OCAK 2017 TARIHLI FIYAT DEGERLENDIRME KOMISYONU KARARINA GORE DONEMSEL AVRO DEĞERİ 2,3421 TL OLARAK GUNCELLENMISTIR.  14 SUBAT 2018 TARIHLI FIYAT DEGERLENDIRME KOMISYONU KARARINA GORE AVRO DEGERI 2,6934 TL OLARAK GUNCELLENMISTIR.  BESERI TIBBI URUNLERIN AMBALAJ BILGILERI, KULLANMA TALIMATI VE TAKIBI YONETMELIGI GEREGINCE ZORUNLU ISIM DUZELTMESI 14 SUBAT 2019 TARIHLI FIYAT DEGERLENDIRME KOMISYONU KARARINA GORE AVRO DEGERI 3,4037 TL OLARAK GUNCELLENMISTIR. </t>
  </si>
  <si>
    <t xml:space="preserve">EKLEME YENI URUN- RESEN REFERANS DUSUSU. STOKLAR BITENE KADAR LISTEDE KALACAKTIR. 3 OCAK 2017 TARIHLI FIYAT DEGERLENDIRME KOMISYONU KARARINA GORE DONEMSEL AVRO DEĞERİ 2,3421 TL OLARAK GUNCELLENMISTIR.  RE'SEN GERCEK KAYNAK FIYAT DUSUSU 14 SUBAT 2018 TARIHLI FIYAT DEGERLENDIRME KOMISYONU KARARINA GORE AVRO DEGERI 2,6934 TL OLARAK GUNCELLENMISTIR.   14 SUBAT 2019 TARIHLI FIYAT DEGERLENDIRME KOMISYONU KARARINA GORE AVRO DEGERI 3,4037 TL OLARAK GUNCELLENMISTIR. </t>
  </si>
  <si>
    <t xml:space="preserve">EKLEME, YENI URUN (SATIS IZNI ALINDIKTAN SONRA PAZARA SUNULABILIR) 3 OCAK 2017 TARIHLI FIYAT DEGERLENDIRME KOMISYONU KARARINA GORE DONEMSEL AVRO DEĞERİ 2,3421 TL OLARAK GUNCELLENMISTIR.  14 SUBAT 2018 TARIHLI FIYAT DEGERLENDIRME KOMISYONU KARARINA GORE AVRO DEGERI 2,6934 TL OLARAK GUNCELLENMISTIR.  BESERI TIBBI URUNLERIN AMBALAJ BILGILERI, KULLANMA TALIMATI VE TAKIBI YONETMELIGI GEREGINCE ZORUNLU ISIM DUZELTMESI 14 SUBAT 2019 TARIHLI FIYAT DEGERLENDIRME KOMISYONU KARARINA GORE AVRO DEGERI 3,4037 TL OLARAK GUNCELLENMISTIR. </t>
  </si>
  <si>
    <t xml:space="preserve">TEBLIGIN 6. MADDESI F VE AA BENDINE GORE FIYAT ARTISI FIYAT DUSUSU-FIRMA STOK ZARARLARINI KARSILAMAYI TAAHHUT ETMISTIR.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</si>
  <si>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EKLEME, YENI URUN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</si>
  <si>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REFERANSTAN FIYAT DUSUSU REFERANSTAN FIYAT DUSUSU. 3 OCAK 2017 TARIHLI FIYAT DEGERLENDIRME KOMISYONU KARARINA GORE DONEMSEL AVRO DEĞERİ 2,3421 TL OLARAK GUNCELLENMISTIR.  14 SUBAT 2018 TARIHLI FIYAT DEGERLENDIRME KOMISYONU KARARINA GORE AVRO DEGERI 2,6934 TL OLARAK GUNCELLENMISTIR.  BESERI TIBBI URUNLERIN AMBALAJ BILGILERI, KULLANMA TALIMATI VE TAKIBI YONETMELIGI GEREGINCE ZORUNLU ISIM DUZELTMESI 14 SUBAT 2019 TARIHLI FIYAT DEGERLENDIRME KOMISYONU KARARINA GORE AVRO DEGERI 3,4037 TL OLARAK GUNCELLENMISTIR. </t>
  </si>
  <si>
    <t xml:space="preserve">REFERANSTAN FIYAT DUSUSU (SATIS IZNI ALINDIKTAN SONRA PAZARA SUNULABILIR) REFERANS GUNCELLEME. 3 OCAK 2017 TARIHLI FIYAT DEGERLENDIRME KOMISYONU KARARINA GORE DONEMSEL AVRO DEĞERİ 2,3421 TL OLARAK GUNCELLENMISTIR.  14 SUBAT 2018 TARIHLI FIYAT DEGERLENDIRME KOMISYONU KARARINA GORE AVRO DEGERI 2,6934 TL OLARAK GUNCELLENMISTIR.   GERCEK KAYNAK FIYAT/KAYNAK ULKE GUNCELLEMEGERI ODEMESIZ OLARAK DUZELTILDI. BUNA BAGLI KF VE DSF KOLONLARI DUZELTILDI. 14 SUBAT 2019 TARIHLI FIYAT DEGERLENDIRME KOMISYONU KARARINA GORE AVRO DEGERI 3,4037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</si>
  <si>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BESERI TIBBI URUNLERIN AMBALAJ BILGILERI, KULLANMA TALIMATI VE TAKIBI YONETMELIGI GEREGINCE ZORUNLU ISIM DUZELTMESI. 14 SUBAT 2019 TARIHLI FIYAT DEGERLENDIRME KOMISYONU KARARINA GORE AVRO DEGERI 3,4037 TL OLARAK GUNCELLENMISTIR. </t>
  </si>
  <si>
    <t xml:space="preserve">EKLEME, YENI URUN -EKK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</si>
  <si>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FIYAT DUZELTMESI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t>
  </si>
  <si>
    <t>BECONYL 1,5 MG + 66,5 MG/ 5 ML SURUP (100 ML)</t>
  </si>
  <si>
    <t>UPADIL 50 MG/10 ML IV ENJEKSIYONLUK COZELTI (5 AMPUL)</t>
  </si>
  <si>
    <t>MODIVIGIL 200 MG 30 TABLET</t>
  </si>
  <si>
    <t>MODIVIGIL 100 MG 30 TABLET</t>
  </si>
  <si>
    <t>JECTERA 20 MCG ENJEKSIYONLUK COZELTI HAZIRLAMAK ICIN LIYOFILIZE TOZ VE COZUCU (1 FLAKON + 1 AMPUL)</t>
  </si>
  <si>
    <t>JECTERA 10 MCG ENJEKSIYONLUK COZELTI HAZIRLAMAK ICIN LIYOFILIZE TOZ VE COZUCU (1 FLAKON + 1 AMPUL)</t>
  </si>
  <si>
    <t>FIXHALER 12 MCG/500 MCG INHALASYON TOZU, SERT KAPSUL (60 KAPSUL)</t>
  </si>
  <si>
    <t>FIXHALER 12 MCG/100 MCG INHALASYON TOZU, SERT KAPSUL (60 KAPSUL)</t>
  </si>
  <si>
    <t>FIXHALER 12 MCG/250 MCG INHALASYON TOZU, SERT KAPSUL (60 KAPSUL)</t>
  </si>
  <si>
    <t>REVOLADE 12,5 MG 14 FILM KAPLI TABLET</t>
  </si>
  <si>
    <t>REVOLADE 25 MG 14 FILM KAPLI TABLET</t>
  </si>
  <si>
    <t>REVOLADE 50 MG 14 FILM KAPLI TABLET</t>
  </si>
  <si>
    <t>AVIL 15 MG / 5 ML SURUP (100 ML)</t>
  </si>
  <si>
    <t>DOXEL 20 MG IV INFUZYONLUK KONSANTRE COZELTI ICEREN FLAKON (1 FLAKON; 1 COZUCU FLAKON)</t>
  </si>
  <si>
    <t>DOXEL 40 MG IV INFUZYONLUK KONSANTRE COZELTI ICEREN FLAKON (1 FLAKON; 1 COZUCU FLAKON)</t>
  </si>
  <si>
    <t>DOXEL 80 MG IV INFUZYONLUK KONSANTRE COZELTI ICEREN FLAKON (1 FLAKON; 1 COZUCU FLAKON)</t>
  </si>
  <si>
    <t>DOXEL 160 MG IV INFUZYONLUK KONSANTRE COZELTI ICEREN FLAKON (1 FLAKON; 1 COZUCU FLAKON)</t>
  </si>
  <si>
    <t>METIRASIN 1.5 MIU/250 MG FILM TABLET (14 TABLET)</t>
  </si>
  <si>
    <t>METIRASIN 1.5 MIU/250 MG FILM TABLET (10 TABLET)</t>
  </si>
  <si>
    <t>GONAL-F 450 IU/0.75 ML (33 MIKROGRAM/0.75 ML) ENJEKSIYONLUK COZELTI ICIN TOZ VE COZUCU</t>
  </si>
  <si>
    <t>GONAL-F 450 IU / 0.75 ML KULLANIMA HAZIR DOLU ENJEKSIYON KALEMINDE ENJEKSIYONLUK COZELTI</t>
  </si>
  <si>
    <t>STOKLARI BITTIGI ICIN PASIFE ALINMIŞTIR.</t>
  </si>
  <si>
    <t>ENAXIL 1 MG/ 5 ML ENJEKSIYONLUK COZELTI (5 AMPUL)</t>
  </si>
  <si>
    <t>ENAXIL 1 MG/ 5 ML ENJEKSIYONLUK COZELTI (1 AMPUL)</t>
  </si>
  <si>
    <t>ENAXIL 0,2 MG/ ML ENJEKSIYONLUK COZELTI (5 AMPUL)</t>
  </si>
  <si>
    <t>LIDOFAST 41,598 MG/ 1,8 ML+0,0225 MG/1,8 ML ENJEKSIYONLUK COZELTI ICEREN KARPUL (50 ADET)</t>
  </si>
  <si>
    <t>NAXODER %1 KREM</t>
  </si>
  <si>
    <t>ESBRIET 267 MG FILM KAPLI TABLET (90 TABLET)</t>
  </si>
  <si>
    <t>ESBRIET 801 MG FILM KAPLI TABLET (90 TABLET)</t>
  </si>
  <si>
    <t>IZOVEF % 1 + % 0,1 KREM</t>
  </si>
  <si>
    <t>ANDOREX %0.15+%0.12 SPREY, COZELTI (30 ML)</t>
  </si>
  <si>
    <t>MEXIA XR 7 MG + 14 MG + 21 MG + 28 MG TEDAVIYE BASLAMA PAKETI 28 UZATILMIS SALINIMLI MIKROPELLET KAPSUL</t>
  </si>
  <si>
    <t>DEKSALGIN 50MG / 2ML IM / IV ENJEKSIYONLUK COZELTI 6 AMPUL</t>
  </si>
  <si>
    <t>TIYOKAS % 1,25 / % 0,25 30 G JEL</t>
  </si>
  <si>
    <t>SEFAL 25 MG 50 TABLET</t>
  </si>
  <si>
    <t>SEFAL FORT 75 MG 20 TABLET</t>
  </si>
  <si>
    <t>AKSEF 750 MG IM ENJEKSIYONLUK TOZ 1 FLAKON</t>
  </si>
  <si>
    <t>AKSEF 750 MG IM/IV ENJEKSIYONLUK TOZ 1 FLAKON</t>
  </si>
  <si>
    <t>NOBECID 1 G IM/IV ENJEKSIYONLUK TOZ 1 FLAKON</t>
  </si>
  <si>
    <t>NOBECID 500 MG IM/IV ENJEKSIYONLUK TOZ 1 FLAKON</t>
  </si>
  <si>
    <t>1 MART 2019 TARIHLI 1 AVRO=6,0871 TL TURKIYE CUMHURIYETI MERKEZ BANKASI KURUNA GORE FIYATI GUNCELLENMISTIR.</t>
  </si>
  <si>
    <t>1 MART 2019 TARIHLI 1 AVRO=6,0871 TL TURKIYE CUMHURIYETI MERKEZ BANKASI KURUNA GORE FIYATI GUNCELLENMISTIR.  (TEBLIG MADDE 9-(1)-B GEREGI KAYNAK FIYATIN %10 FAZLASINA KADAR DSF ALAN URUN).</t>
  </si>
  <si>
    <t>EPOBEL 1000 IU/0,3 ML I.V. /S.C. STERIL ENJEKSIYONLUK COZELTI ICEREN KULLANIMA HAZIR ENJEKTOR 6 ENJEKTOR</t>
  </si>
  <si>
    <t>EPOBEL 2000 IU/0,6 ML I.V. /S.C. STERIL ENJEKSIYONLUK COZELTI ICEREN KULLANIMA HAZIR ENJEKTOR 6 ENJEKTOR</t>
  </si>
  <si>
    <t>EPOBEL 3000 IU/0,9 ML I.V. /S.C. STERIL ENJEKSIYONLUK COZELTI ICEREN KULLANIMA HAZIR ENJEKTOR 6 ENJEKTOR</t>
  </si>
  <si>
    <t>EPOBEL 4000 IU/0,4 ML I.V. /S.C. STERIL ENJEKSIYONLUK COZELTI ICEREN KULLANIMA HAZIR ENJEKTOR 6 ENJEKTOR</t>
  </si>
  <si>
    <t>EPOBEL 5000 IU/0,5 ML I.V. /S.C. STERIL ENJEKSIYONLUK COZELTI ICEREN KULLANIMA HAZIR ENJEKTOR 6 ENJEKTOR</t>
  </si>
  <si>
    <t>EPOBEL 6000 IU/0,6 ML I.V. /S.C. STERIL ENJEKSIYONLUK COZELTI ICEREN KULLANIMA HAZIR ENJEKTOR 6 ENJEKTOR</t>
  </si>
  <si>
    <t>EPOBEL 8000 IU/0,8 ML I.V. /S.C. STERIL ENJEKSIYONLUK COZELTI ICEREN KULLANIMA HAZIR ENJEKTOR 6 ENJEKTOR</t>
  </si>
  <si>
    <t>SEFABEL 1 G I.M. ENJEKSIYONLUK COZELTI HAZIRLAMAK ICIN TOZ ICEREN FLAKON 1 FLAKON</t>
  </si>
  <si>
    <t>BELOGENT % 0,05 + % 0,1 KREM (15 G)</t>
  </si>
  <si>
    <t>BELOGENT % 0,05 + % 0,1 KREM (30 G)</t>
  </si>
  <si>
    <t>BELOGENT % 0,05 + % 0,1 MERHEM (30 G)</t>
  </si>
  <si>
    <t>BELOGENT % 0,05 + % 0,1 MERHEM (15 G)</t>
  </si>
  <si>
    <t>DERMABEL %0,05 MERHEM (30 G)</t>
  </si>
  <si>
    <t>DERMABEL %0,05 MERHEM (15 G)</t>
  </si>
  <si>
    <t>DERMABEL %0,05 KREM (15 G)</t>
  </si>
  <si>
    <t>DERMABEL %0,05 KREM (30 G)</t>
  </si>
  <si>
    <t>MADEGSOLE %1 MERHEM (40 G)</t>
  </si>
  <si>
    <t>MADEGCENTA %1 MERHEM (40 G)</t>
  </si>
  <si>
    <t xml:space="preserve">CIPROKABI 200 MG/100 ML INFUZYONLUK COZELTI, 1 TORBA </t>
  </si>
  <si>
    <t>MUKOTIK 250 MG/5 ML SURUP (100 ML)</t>
  </si>
  <si>
    <t xml:space="preserve">INTRALIPID %10 INFUZYONLUK EMULSIYON, 500 ML </t>
  </si>
  <si>
    <t>ERDOSTIN 175 MG /5 ML SUSPANSIYON ICIN KURU TOZ, 100 ML</t>
  </si>
  <si>
    <t>VANKOPOL 500 MG IV INFUZYONLUK VE ORAL COZELTI HAZIRLAMAK ICIN LIYOFILIZE TOZ, 1 FLAKON</t>
  </si>
  <si>
    <t>VANKOPOL 1000 MG IV INFUZYONLUK VE ORAL COZELTI HAZIRLAMAK ICIN LIYOFILIZE TOZ, 1 FLAKON</t>
  </si>
  <si>
    <t>TAEK-PHT NAI (SODYUM IYODUR) 37 MBQ/ML IV ENJEKSIYONLUK COZELTI ICEREN 1 FLAKON</t>
  </si>
  <si>
    <t>GYNOFERON DEPO 80/0,35 MG KAPLI TABLET (30 KAPLI TABLET)</t>
  </si>
  <si>
    <t>METOART CON 30 MG/0,75 ML ENJEKSIYONLUK COZELTI ICEREN ENJEKTOR (1 ENJEKTOR)</t>
  </si>
  <si>
    <t>MUCOLATOR 200MG/5 ML PEDIATRIK SURUP HAZIRLAMAK ICIN TOZ, (100 ML)</t>
  </si>
  <si>
    <t>POLIMISIN 10.000 IU/30 MG DERI MERHEMI, (14,2 G)</t>
  </si>
  <si>
    <t>REGINON 20 MCG /75 MCG KAPLI TABLET (21 KAPLI TABLET)</t>
  </si>
  <si>
    <t>LPKAIN %5 KREM 5 GR 1ADET</t>
  </si>
  <si>
    <t>UPADIL 25 MG/5 ML IV ENJEKSIYONLUK COZELTI (5 AMPUL)</t>
  </si>
  <si>
    <t>RUHSATA ASKIYA ALINDIGI ICIN PASIFE ALINMISTIR.</t>
  </si>
  <si>
    <t>PEN-OS 1.000.000 IU FILM KAPLI TABLET (24 TABLET)</t>
  </si>
  <si>
    <t>RUHSATA IPTALI OLDUGU ICIN PASIFE ALINMISTIR.</t>
  </si>
  <si>
    <t>ADRENALIN 1 MG/1 ML ENJEKSIYONLUK COZELTI, 100 AMPUL</t>
  </si>
  <si>
    <t>ADRENALIN 0,5 MG/ 1 ML ENJEKSIYONLUK COZELTI, 100 AMPUL</t>
  </si>
  <si>
    <t>ADRENALIN 0,25 MG/ 1 ML ENJEKSIYONLUK COZELTI, 100 AMPUL</t>
  </si>
  <si>
    <t>ADRENALIN 0,25 MG/ 1 ML ENJEKSIYONLUK COZELTI, 10 AMPUL</t>
  </si>
  <si>
    <t>ADRENALIN 0,5 MG/ 1 ML ENJEKSIYONLUK COZELTI, 10 AMPUL</t>
  </si>
  <si>
    <t>ADRENALIN 1 MG/ 1 ML ENJEKSIYONLUK COZELTI, 10 AMPUL</t>
  </si>
  <si>
    <t>CLOPRA 75 MG 28 FILM TABLET</t>
  </si>
  <si>
    <t>DALMAN AQ 50 MCG/100 MG NAZAL SPREY, SUSPANSIYON</t>
  </si>
  <si>
    <t>DENTA-CLAR 250 MG 14 FILM KAPLI TABLET</t>
  </si>
  <si>
    <t>DENTA-CLAR 500 MG 14 FILM KAPLI TABLET</t>
  </si>
  <si>
    <t>DIVATOR 10 MG 30 FILM KAPLI TABLET</t>
  </si>
  <si>
    <t>DIVATOR 10 MG 90 FILM KAPLI TABLET</t>
  </si>
  <si>
    <t>DIVATOR 20 MG 30 FILM KAPLI TABLET</t>
  </si>
  <si>
    <t>DIVATOR 20 MG 90 FILM KAPLI TABLET</t>
  </si>
  <si>
    <t>DIVATOR 40 MG 30 FILM KAPLI TABLET</t>
  </si>
  <si>
    <t>DIVATOR 40 MG 90 FILM KAPLI TABLET</t>
  </si>
  <si>
    <t>DOLARIT 300 MG 10 FILM KAPLI TABLET</t>
  </si>
  <si>
    <t>DROFLU COLD 200 MG/30 MG 20 TABLET</t>
  </si>
  <si>
    <t>DROFLU COLD 200 MG/30 MG 24 TABLET</t>
  </si>
  <si>
    <t>DROFLU COLD PLUS 20/3/0,2 MG/ML SURUP 100 ML</t>
  </si>
  <si>
    <t>DROSER 180 MG/20 ML BURUN DAMLASI,COZELTI 20 ML</t>
  </si>
  <si>
    <t>TRIAXON 500 MG IM ENJEKSIYONLUK TOZ VE COZUCU (1 FLAKON)</t>
  </si>
  <si>
    <t>TRIAXON 500 MG IV ENJEKSIYONLUK TOZ VE COZUCU (1 FLAKON)</t>
  </si>
  <si>
    <t>LIMEXID 2 MG/1 ML I.V. INFUZYON ICIN COZELTI ICEREN FLAKON (1 ADET)</t>
  </si>
  <si>
    <t>VORENT 200 MG FILM TABLET (30 TABLET)</t>
  </si>
  <si>
    <t>27 MART 2018 TARIHLI FIYAT DEGERLENDIRME KOMISYONU KARARIYLA GECMIS 15 AYLIK DONEMDE ITS HAREKETI GORULMEDIGI VE SON 15 AYLIK ITS KAYITLARINDA URUN YER ALMADIGI ICIN  PASIFE ALINMISTIR.</t>
  </si>
  <si>
    <t>CRALIUM 200 MG TABLET (30 TABLET)</t>
  </si>
  <si>
    <t>CRALIUM 100 MG TABLET (30 TABLET)</t>
  </si>
  <si>
    <t>HEPALORNITIN 5 MG/10 ML I.V. INFUZYONLUK COZELTI HAZIRLAMAK ICIN KONSANTRE (10 FLAKON)</t>
  </si>
  <si>
    <t>BRITIL-T 10 MG/ML+5 MG/ML GOZ DAMLASI,SUSPANSIYON (5 ML'LIK 1 SISE)</t>
  </si>
  <si>
    <t>BRELAX 1,5 MG+66,5 MG/5 ML SURUP (100 ML)</t>
  </si>
  <si>
    <t>SUPOLAKS 5 MG SUPOZITUVAR ( 20 ADET)</t>
  </si>
  <si>
    <t>LEVOJECT 500 MG/100 ML IV INFUZYON COZELTI 1 TORBA</t>
  </si>
  <si>
    <t>DARZOX SR 1,5 MG UZATILMIS SALIMLI TABLET</t>
  </si>
  <si>
    <t>PLANICID 200 MG ENJEKSIYONLUK COZELTI HAZIRLAMAK ICIN LIYOFILIZE TOZ</t>
  </si>
  <si>
    <t>PLANICID 400 MG ENJEKSIYONLUK COZELTI HAZIRLAMAK ICIN LIYOFILIZE TOZ</t>
  </si>
  <si>
    <t>PYLAZOL 40 MG IV ENJEKSIYONLUK COZELTI HAZIRLAMAK ICIN LIYOFILIZE TOZ</t>
  </si>
  <si>
    <t>EXTAL FORT 1200 MG EFERVESAN TABLET (20 TABLET)</t>
  </si>
  <si>
    <t>BLINCYTO 38,5 MCG INFUZYONLUK COZELTI ICIN KONSANTRE TOZ VE COZELTI ( 1 FLAKON; 1 IV STABILIZATOR COZELTI FLAKONU)</t>
  </si>
  <si>
    <t>THERAFLU FORTE 650 MG/ 10 MG / 4 MG FILM TABLET</t>
  </si>
  <si>
    <t>SUPPORTAN DRINK CAPPUCCINO AROMALI (200 ML)</t>
  </si>
  <si>
    <t>ZINCLOMIN FORT 30 MG/5 ML SURUP</t>
  </si>
  <si>
    <t>KARDOES PREMIX 2500 MG/250 ML INFUXYONLUK COZELTI</t>
  </si>
  <si>
    <t>ACNELYSE %0,025 KREM (20 G)</t>
  </si>
  <si>
    <t>BOSULIF 100 MG FT (28 TABLET)</t>
  </si>
  <si>
    <t>BOSULIF 500 MG FT (28 TABLET)</t>
  </si>
  <si>
    <t>RINOMIL 100 MCG BURUN SPREYI, SUSPANSIYON</t>
  </si>
  <si>
    <t>POROKS-D3 1000 MG/880 IU EFERVESAN GRANUL (30 SASE)</t>
  </si>
  <si>
    <t>POROKS-D3 1000 MG/880 IU EFERVESAN GRANUL (40 SASE)</t>
  </si>
  <si>
    <t>FOSTER NEXTHALER 200/6 MCG KURU TOZ INHALER (120 DOZ)</t>
  </si>
  <si>
    <t>PULARTER 20 MG FILM KAPLI TABLET (90 TABLET)</t>
  </si>
  <si>
    <t>BIKTARVY 50 MG/200 MG/25 MG FILM KAPLI TABLET (30 TABLET)</t>
  </si>
  <si>
    <t>ENCEF 600 MG FILM KAPLI TABLET ( 10 TABLET)</t>
  </si>
  <si>
    <t>SIPROJECT 400 MG / 200 ML IV INFUZYONLUK COZELTI (1 ADET)</t>
  </si>
  <si>
    <t>ALFALIPAL 600 MG FILM KAPLI TABLET (30 TABLET)</t>
  </si>
  <si>
    <t>TRYDONIS 87 MCG/5 MCG/9 MCG AEROSOL INHALASYON COZELTI (120 DOZ)</t>
  </si>
  <si>
    <t>DESIFEROL PLUS 2000 IU+3333 IU+70 MG/ML ORAL DAMLA COZELTI (20 ML)</t>
  </si>
  <si>
    <t>ACIDPASS 10/800/165 MG CIGNEME TABLETI (6 TABLET)</t>
  </si>
  <si>
    <t>LAXENO DIET 1,5 MG/ML ORAL COZELTI (250 MLX1 SISE)</t>
  </si>
  <si>
    <t>IOPOLIMID 300 MG/ML ENJEKSIYONLUK COZELTI (100 ML)</t>
  </si>
  <si>
    <t>SULFAZINK FORT 30 MG/5 ML SURUP</t>
  </si>
  <si>
    <t>IOPOLIMID 300 MG/ML ENJEKSIYONLUK COZELTI (50 ML)</t>
  </si>
  <si>
    <t>BENZADERM %3 + %5 TOPIKAL JEL</t>
  </si>
  <si>
    <t>ALBUNEX 2,5 MG 2,5 ML NEBULIZASYON ICIN INHALASYON COZELTISI ICEREN TEK DOZLUK FLAKON</t>
  </si>
  <si>
    <t>IPRANEX-S 0,5 &amp; 2,5 MG / 2,5 ML NEBULIZASYON ICIN INHALASYON COZELTISI ICEREN TEK DOZLUK FLAKON</t>
  </si>
  <si>
    <t>IPRATOM 250 MCG/2 ML NEBULIZASYON ICIN TEK DOZLUK INHALASYON COZELTISI</t>
  </si>
  <si>
    <t>LEVOLON %0,5 GOZ VE KULAK DAMLASI, COZELTI</t>
  </si>
  <si>
    <t>LUBTANE %0,4 + %0,3 TEK DOZLUK LUBRIKANT GOZ DAMLASI, COZELTI (30 ADET)</t>
  </si>
  <si>
    <t>SITAFEIN 20 MG/ML INFUZYONLUK/ORAL COZELTI</t>
  </si>
  <si>
    <t>MEBUCAIN 2 MG/1 MG NANELI PASTIL (20 ADET)</t>
  </si>
  <si>
    <t>LIFE-EXTEND 60 MG/ML DEKSTRAN 70+75 MG/ML SODYUM KLORUR I.V. INFUZYONLUK COZELTI 250 ML</t>
  </si>
  <si>
    <t>VITOEL-D3 150.000 I.U/10 ML ORAL DAMLA, COZELTI</t>
  </si>
  <si>
    <t>ARVILA 250 MG TABLET (120 TABLET)</t>
  </si>
  <si>
    <t>SETINOX 10 MG KAPSUL (28 KAPSUL)</t>
  </si>
  <si>
    <t>SETINOX 18 MG KAPSUL (28 KAPSUL)</t>
  </si>
  <si>
    <t>SETINOX 25 MG KAPSUL (28 KAPSUL)</t>
  </si>
  <si>
    <t>SETINOX 40 MG KAPSUL (28 KAPSUL)</t>
  </si>
  <si>
    <t>SETINOX 60 MG KAPSUL (28 KAPSUL)</t>
  </si>
  <si>
    <t>SETINOX 80 MG KAPSUL (28 KAPSUL)</t>
  </si>
  <si>
    <t>AMIJEKSIN 100 MG/2 ML IM/IV ENJEKSIYONLUK COZELTI (100 AMPUL)</t>
  </si>
  <si>
    <t>AMIJEKSIN 500 MG/2 ML IM/IV ENJEKSIYONLUK COZELTI (100 AMPUL)</t>
  </si>
  <si>
    <t>FUSIX DERMA %2 KREM (20 G)</t>
  </si>
  <si>
    <t>SILNORM 100 MG 60 TABLET</t>
  </si>
  <si>
    <t>JUVELTA 880 MG/1 G GRANUL (20 SASE)</t>
  </si>
  <si>
    <t>SAYFREN 1 MG/ML ORAL COZELTI (150 ML)</t>
  </si>
  <si>
    <t>TEROLAM 800 MG FILM KAPLI TABLET /180 TABLET)</t>
  </si>
  <si>
    <t>FOSTHMA 20 MCG/2 ML NEBULIZASYON ICIN TEK DOZLUK INHALASYON COZELTISI (60 ADET)</t>
  </si>
  <si>
    <t>NAFDERILEX %1 KREM (30 G)</t>
  </si>
  <si>
    <t>S-NOR 5 MG 30 TABLET</t>
  </si>
  <si>
    <t>27 MART 2018 TARIHLI FIYAT DEGERLENDIRME KOMISYONU KARARIYLA GECMIS 15 AYLIK DONEMDE ITS HAREKETI GORULMEDIGI VE SON 15 AYLIK ITS KAYITLARINDA URUN YER ALMADIGI ICIN  PASIFE ALINMIŞTIR.</t>
  </si>
  <si>
    <t>KLORHEX PLUS 2.5 MG/ML + 1.2 MG/ML GARGARA, 200 ML</t>
  </si>
  <si>
    <t>KLOROBEN 1,5 MG/ML+ 1,2 MG/ML GARGARA</t>
  </si>
  <si>
    <t>MAXIMUS %0,25 ORAL SPREY, COZELTI 30 ML</t>
  </si>
  <si>
    <t>MINAFEN 120 MG/5 ML 100 ML SURUP</t>
  </si>
  <si>
    <t>MINAFEN 120 MG/5 ML 150 ML SURUP</t>
  </si>
  <si>
    <t>MOMETIX AQ %0,05 BURUN SPREYI, SUSPANSIYON 18 GR</t>
  </si>
  <si>
    <t>OLEDRO HOT TEK DOZLUK EFERVESAN GRANUL ICEREN 6 POSET</t>
  </si>
  <si>
    <t>OLEDRO HOT TEK DOZLUK EFERVESAN GRANUL ICEREN 12 POSET</t>
  </si>
  <si>
    <t>OLEDRO 32/1/0,2 MG/ML PEDIATRIK 100 ML SURUP</t>
  </si>
  <si>
    <t>OSEPTIN % 0.1 ANTISEPTIK 1000 ML COZELTI</t>
  </si>
  <si>
    <t>OXIMIN 10 MG/G + 50 MG/G JEL, 25 GR</t>
  </si>
  <si>
    <t>POTASYUM KLORUR 75 MG/1 ML ENJEKSIYONLUK COZELTI, 100 AMPUL</t>
  </si>
  <si>
    <t>POTASYUM KLORUR 75 MG/1 ML ENJEKSIYONLUK COZELTI, 10 ML AMPUL</t>
  </si>
  <si>
    <t>PROTECH 40 MG 28 ENTERIK KAPLI TABLET</t>
  </si>
  <si>
    <t>PULMOR 30 MG/5 ML 150 ML SURUP</t>
  </si>
  <si>
    <t>PULMOR 15 MG/5 ML PEDIATRIK 150 ML SURUP</t>
  </si>
  <si>
    <t>RAVIVO 500 MG 7 FILM KAPLI TABLET</t>
  </si>
  <si>
    <t>RAVIVO 750 MG 7 FILM KAPLI TABLET</t>
  </si>
  <si>
    <t>R-GER FORT 50 MG/ML SPREY, COZELTI 60 ML</t>
  </si>
  <si>
    <t>DROGSAN SODYUM BIKARBONAT 84 MG/ML IV. ENJEKSIYONLUK COZELTI, 10 ML 10 AMPUL</t>
  </si>
  <si>
    <t>DROGSAN SODYUM BIKARBONAT 84 MG/ML IV. ENJEKSIYONLUK COZELTI, 100 AMPUL</t>
  </si>
  <si>
    <t>UROCARE 3 G GRANUL ICEREN SASE</t>
  </si>
  <si>
    <t>XPECTO PLUS 600 MG 20 SASE</t>
  </si>
  <si>
    <t>ZINOBEST FORT 30 MG/5 ML SURUP 100 ML</t>
  </si>
  <si>
    <t>DESDUO 2,5/4 MG SASE (30 SASE)</t>
  </si>
  <si>
    <t>EQICEFT 0,5 G IM ENJEKSIYONLUK COZELTI HAZIRLAMAK ICIN TOZ (3 FLAKON,3 AMPUL)</t>
  </si>
  <si>
    <t>AMEXOT 500 MG/2ML IM/IV ENJEKSIYONLUK COZELTI (1 AMPUL)</t>
  </si>
  <si>
    <t>PINIX 40 MG / 80 MG FILM KAPLI TABLET (30 TABLET)</t>
  </si>
  <si>
    <t>CARDIPASSIVE KARDIYAK PERFUZYON ICIN KARDIYOPLEJIK COZELTI (1000 ML)</t>
  </si>
  <si>
    <t>HERPEVIS 250 MG INFUZYOLUK COZELTI HAZIRLAMAK ICIN LIYOFILIZE TOZ (5 FLAKON)</t>
  </si>
  <si>
    <t>HERPEVIS 250 MG INFUZYOLUK COZELTI HAZIRLAMAK ICIN LIYOFILIZE TOZ (1 FLAKON)</t>
  </si>
  <si>
    <t>ALIOS 10 MG FILM TABLET (100 ADET)</t>
  </si>
  <si>
    <t>TANELOR 100 MG KONTROLLU SALIMLI FILM KAPLI TABLET (20 TABLET)</t>
  </si>
  <si>
    <t>FORTEVIR 1 MG 30 FILM KAPLI TABLET</t>
  </si>
  <si>
    <t>FORTEVIR 0,5 MG 30 FILM KAPLI TABLET</t>
  </si>
  <si>
    <t>TEVORAL % 1 + % 0.1 KREM (15 G)</t>
  </si>
  <si>
    <t>DIKLOFLEX %1.16 + %0.25 JEL (30 G)</t>
  </si>
  <si>
    <t>VALBUTYN 45 MCG AEROSOL INHALASYONU, SUSPANSIYON (200 doz)</t>
  </si>
  <si>
    <t>ELEPSI 50 MG+100 MG TEDAVIYE BASLAMA PAKETI(42 ADET)</t>
  </si>
  <si>
    <t>NEOAMOX 500 MG IM/IV ENJEKTABL TOZ ICEREN FLAKON (1 FLAKON, 1 AMPUL)</t>
  </si>
  <si>
    <t>LEVOFLOX 500 MG/100 ML IV INFUZYONLUK COZELTI</t>
  </si>
  <si>
    <t>VERTEBZOL 5 MG/100 ML I.V. INFUZYONLUK COZELTI</t>
  </si>
  <si>
    <t>SOLFESIRE 10 MG FILM KAPLI TABLET (30 FILM KAPLI TABLET)</t>
  </si>
  <si>
    <t>SOLFESIRE 10 MG FILM KAPLI TABLET (90 FILM KAPLI TABLET)</t>
  </si>
  <si>
    <t>CASPOBIEM 50 MG I.V INFUZYON ICIN LIYOFILIZE TOZ 1 FLAKON</t>
  </si>
  <si>
    <t>CASPOBIEM 70 MG I.V INFUZYON ICIN LIYOFILIZE TOZ 1 FLAKON</t>
  </si>
  <si>
    <t>MAXICAINE FORT 68 MG+ 0.017 MG/1.7 ML ENJEKSIYONLUK COZELTI ICEREN DENTAL KARTUS(100 ADET)</t>
  </si>
  <si>
    <t xml:space="preserv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</si>
  <si>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REFERANSTAN FIYAT DUSUSU STOKLAR BITENE KADAR LISTEDE KALACAKTIR REFERANS GUNCELLEME. 3 OCAK 2017 TARIHLI FIYAT DEGERLENDIRME KOMISYONU KARARINA GORE DONEMSEL AVRO DEĞERİ 2,3421 TL OLARAK GUNCELLENMISTIR.  14 SUBAT 2018 TARIHLI FIYAT DEGERLENDIRME KOMISYONU KARARINA GORE AVRO DEGERI 2,6934 TL OLARAK GUNCELLENMISTIR.   GERCEK KAYNAK FIYAT DUSUSU 14 SUBAT 2019 TARIHLI FIYAT DEGERLENDIRME KOMISYONU KARARINA GORE AVRO DEGERI 3,4037 TL OLARAK GUNCELLENMISTIR.    </t>
  </si>
  <si>
    <t xml:space="preserve">8 OCAK 2016 TARİHLİ FİYAT DEĞERLENDİRME KOMİSYONU KARARINA GÖRE DÖNEMSEL AVRO DEĞERİ 2,1166 TL OLARAK GÜNCELLENMİŞTİR. STOKLAR BITENE KADAR LISTEDE KALACAKTIR- REFERANS GUNCELLEME. FDK ARTIS ORANLARI, KUR ARTIS ORANINDAN(%10,65) YUKSEK OLDUGU ICIN KUR ARTISI VERILMEMISTIR.  23 EKIM 2017 TARIHLI FDK KARARI FDK'LI OLMA DURUMU KALDIRILMISTIR. 14 SUBAT 2018 TARIHLI FIYAT DEGERLENDIRME KOMISYONU KARARINA GORE AVRO DEGERI 2,6934 TL OLARAK GUNCELLENMISTIR.   14 SUBAT 2019 TARIHLI FIYAT DEGERLENDIRME KOMISYONU KARARINA GORE AVRO DEGERI 3,4037 TL OLARAK GUNCELLENMISTIR.    </t>
  </si>
  <si>
    <t>TENVIA PLUS 80 MG/12,5 MG 28 TABLET</t>
  </si>
  <si>
    <t>BRECUR 100 MCG OLCULU DOZLU INHALASYON SUSPANSIYONU (200 DOZ)</t>
  </si>
  <si>
    <t>TENVIA PLUS 80MG /12,5 MG 98 TABLET</t>
  </si>
  <si>
    <t>TENVIA PLUS 80 MG/12,5 MG 84 TABLET</t>
  </si>
  <si>
    <t>NEOFLEKS LAKTATLI RINGER COZELTISI (2000 ML SETSIZ PVC TORBA)</t>
  </si>
  <si>
    <t>NEOFLEKS LAKTATLI RINGER COZELTISI (2000 ML SETLI PVC TORBA)</t>
  </si>
  <si>
    <t>PANADOL MIGRESTOP 250 MG /250 MG /65 MG FILM TABLET</t>
  </si>
  <si>
    <t>OTRIVINE PEDIATRIK 0.5 MG/ML DOZ AYARLI BURUN SPREYI, COZELTI</t>
  </si>
  <si>
    <t>NUCALA 100 MG SC ENJEKSIYONLUK COZELTI ICIN LIYOFILIZE TOZ (1 FLAKON)</t>
  </si>
  <si>
    <t>ECTOPIX M %0,1 LOSYON</t>
  </si>
  <si>
    <t>CETMONT 10/5 MG FILM KAPLI TABLET (90 FILM KAPLI TABLET)</t>
  </si>
  <si>
    <t>16-24 MART 2019 TARIHLI FIYAT DEGERLENDIRME KOMISYONU KARARI ILE FDK ORANI %5'E DUSURULMUSTUR.</t>
  </si>
  <si>
    <t>21 ARALIK 2018 TARIHLI FIYAT DEGERLENDIRME KOMISYONU KARARIYLA DSF ARTISI VERILMISTIR. 16-22 MART 2019 TARIHLI FIYAT DEGERLENDIRME TOPLANTISINDA DSF ARTISI UYGUN BULUNMUSTUR</t>
  </si>
  <si>
    <t>FDK ARTIS ORANLARI, KUR ARTIS ORANINDAN DUSUK OLDUGU ICIN KUR ARTISI VERILMIS, FDK'LI OLMA DURUMLARI KALDIRILMISTIR. 9-15 NISAN 2018 TARIHLI FDK KARARIYLA DSF ARTISI VERILMISTIR. 16-22 MART 2019 TARIHLI FIYAT DEGERLENDIRME KOMISYONU KARARI ILE DSF ARTISI UYGUN BULUNMUSTUR.</t>
  </si>
  <si>
    <t xml:space="preserve"> 22.03.2016 TARIHLI FDK ILE ARTIS VERILMISTIR.
17-23 NISAN 2017 FDK KARARI ILE DSF ARTISI VERILMISTIR. 9-15 NISAN 2018 TARIHLI FDK KARARIYLA DSF ARTISI VERILMISTIR.  16-24 MART 2019 TARIHLI FIYAT DEGERLENDIRME KOMISYONU KARARI ILE DSF ARTISI UYGUN BULUNMUSTUR.</t>
  </si>
  <si>
    <t xml:space="preserve"> 22.03.2016 TARIHLI FDK ILE ARTIS VERILMISTIR. 
17-23 NISAN 2017 FDK KARARI ILE DSF ARTISI VERILMISTIR. 9-15 NISAN 2018 TARIHLI FDK KARARIYLA DSF ARTISI VERILMISTIR.   16-24 MART 2019 TARIHLI FIYAT DEGERLENDIRME KOMISYONU KARARI ILE DSF ARTISI UYGUN BULUN</t>
  </si>
  <si>
    <t xml:space="preserve">FDK ARTIS ORANLARI, KUR ARTIS ORANINDAN DUSUK OLDUGU ICIN KUR ARTISI VERILMIS, FDK'LI OLMA DURUMLARI KALDIRILMISTIR. 9-15 NISAN 2018 TARIHLI FDK KARARIYLA DSF ARTISI VERILMISTIR.  16-24 MART 2019 TARIHLI FIYAT DEGERLENDIRME KOMISYONU KARARI ILE DSF ARTISI </t>
  </si>
  <si>
    <t xml:space="preserve">12 KASIM 2018 TARIHLI FDK KARARI ILE DSF ARTISI VERILMISTIR.
18 OCAK 2019 TARIHLI FIYAT DEGERLENDIRME KOMISYONU KARARIYLA DSF ARTISI VERILMISTIR.  16-24 MART 2019 TARIHLI FIYAT DEGERLENDIRME KOMISYONU KARARI ILE DSF ARTISI UYGUN BULUNMUSTUR. </t>
  </si>
  <si>
    <t>ICARUS 20 MG AGIZDA DAGILAN FILM (2 SASE)</t>
  </si>
  <si>
    <t>ICARUS 20 MG AGIZDA DAGILAN FILM (4 SASE)</t>
  </si>
  <si>
    <t>DOLARIT 400 MG 14 FILM TABLET</t>
  </si>
  <si>
    <t>DROGSAN ATROPIN SULFAT 1/4 MG/1 ML ENJEKSIYONLUK COZELTI, 10 AMPUL</t>
  </si>
  <si>
    <t>DROGSAN ATROPIN SULFAT 1 MG/1 ML ENJEKSIYONLUK COZELTI, 10 AMPUL</t>
  </si>
  <si>
    <t>TRATEZ 10 MG/10 MG 30 TABLET</t>
  </si>
  <si>
    <t>DROGRYL 125 ML LOSYON</t>
  </si>
  <si>
    <t xml:space="preserve">ESDEGER OLAN DURUM REFERANS OLARAK DÜZELTİLMİŞTİR. STOKLAR BITENE KADAR LISTEDE KALACAK. REFERANSTAN FIYAT ARTISI. REFERANS GUNCELLEME. FDK ARTIS ORANLARI, KUR ARTIS ORANINDAN(%10,65) YUKSEK OLDUGU ICIN KUR ARTISI VERILMEMISTIR.  GERCEK KAYNAK FIYAT GUNCELLEME 14 SUBAT 2018 TARIHLI FIYAT DEGERLENDIRME KOMISYONU KARARINA GORE AVRO DEGERI 2,6934 TL OLARAK GUNCELLENMISTIR.   GERCEK KAYNAK FIYAT ARTISINA BAGLI DSF ARTISI 14 SUBAT 2019 TARIHLI FIYAT DEGERLENDIRME KOMISYONU KARARINA GORE AVRO DEGERI 3,4037 TL OLARAK GUNCELLENMISTIR.      </t>
  </si>
  <si>
    <t xml:space="preserve">REFERANSTAN FİYAT DÜŞÜŞÜ 3 OCAK 2017 TARIHLI FIYAT DEGERLENDIRME KOMISYONU KARARINA GORE DONEMSEL AVRO DEĞERİ 2,3421 TL OLARAK GUNCELLENMISTIR. STOKLAR BITENE KADAR LISTEDE KALACAKTIR.  GERCEK KAYNAK FIYAT GUNCELLEME 14 SUBAT 2018 TARIHLI FIYAT DEGERLENDIRME KOMISYONU KARARINA GORE AVRO DEGERI 2,6934 TL OLARAK GUNCELLENMISTIR.   GERCEK KAYNAK FIYAT/KAYNAK ULKE GUNCELLEME 21 ARALIK 2018 TARIHLI FIYAT DEGERLENDIRME KOMISYONU KARARIYLA DSF ARTISI VERILMISTIR. 21 ARALIK 2018 TARIHLI FIYAT DEGERLENDIRME KOMISYONU KARARIYLA DSF ARTISI VERILMISTIR. 14 SUBAT 2019 TARIHLI FIYAT DEGERLENDIRME KOMISYONU KARARINA GORE AVRO DEGERI 3,4037 TL OLARAK GUNCELLENMISTIR. KUR ARTIS ORANI FDK ORANINDAN FAZLA OLDUGU ICIN FDKLI OLMA DURUMU KALDIRILMISTIR.      </t>
  </si>
  <si>
    <t xml:space="preserve">FIYAT DUZELTMESI - TEBLIGIN 6. MADDESI F BENDINE GORE FIYAT ARTISI -  STOKLAR BITENE KADAR LISTEDE KALACAK REFERANS GUNCELLEME.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DUSUSUNE BAGLI DSF DUSUSU FDK ARTIS ORANI KUR ARTIS ORANINDAN YUKSEK OLDUGU ICIN KUR ARTISI MAHSUPLASILMISTIR.      16-24 MART 2019 TARIHLI FIYAT DEGERLENDIRME KOMISYONU KARARI ILE DSF ARTISI UYGUN BULUNMUSTUR.  </t>
  </si>
  <si>
    <t xml:space="preserve">ETKEN MADDE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</si>
  <si>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ETKEN MADDE DUZELTMESI -EKK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</si>
  <si>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</si>
  <si>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ETKEN MADDE DUZELTMESI - .-EKK KARARINA ISTINADEN VERILEN DSF ARTISLARI GRF'YE YANSITILMISTIR STOKLAR BITENE KADAR LISTEDE KALACAKTIR. SEHVEN PASIFE ALINDIGI ICIN TEKRAR AKTIF LISTEYE EKLENMISTIR.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</si>
  <si>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ETKEN MADDE DUZELTMESI -EKK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</si>
  <si>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</si>
  <si>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</si>
  <si>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</si>
  <si>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</si>
  <si>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FIYAT DUSUSU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</si>
  <si>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</si>
  <si>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EKLEME, YENI URUN (SATIS IZNI ALINDIKTAN SONRA PAZARA SUNULABILIR)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</si>
  <si>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EKLEME, YENI URUN (SATIS IZNI ALINDIKTAN SONRA PAZARA SUNULABILIR) RESEN REFERANS DUSUSU REFERANS DUSUSU. 3 OCAK 2017 TARIHLI FIYAT DEGERLENDIRME KOMISYONU KARARINA GORE DONEMSEL AVRO DEĞERİ 2,3421 TL OLARAK GUNCELLENMISTIR.  GERCEK KAYNAK FIYAT DUSUSU 14 SUBAT 2018 TARIHLI FIYAT DEGERLENDIRME KOMISYONU KARARINA GORE AVRO DEGERI 2,6934 TL OLARAK GUNCELLENMISTIR.   FARKLI CIHAZ ICEREN TERAPOTIK ESDEGERI VARDIR. RESEN GERCEK KAYNAK FIYAT DUSUSU 14 SUBAT 2019 TARIHLI FIYAT DEGERLENDIRME KOMISYONU KARARINA GORE AVRO DEGERI 3,4037 TL OLARAK GUNCELLENMISTIR.      </t>
  </si>
  <si>
    <t xml:space="preserve">EKLEME, YENI URUN (SATIS IZNI ALINDIKTAN SONRA PAZARA SUNULABILIR) RESEN REFERANS DUSUSU 3 OCAK 2017 TARIHLI FIYAT DEGERLENDIRME KOMISYONU KARARINA GORE DONEMSEL AVRO DEĞERİ 2,3421 TL OLARAK GUNCELLENMISTIR.  14 SUBAT 2018 TARIHLI FIYAT DEGERLENDIRME KOMISYONU KARARINA GORE AVRO DEGERI 2,6934 TL OLARAK GUNCELLENMISTIR.   FARKLI CIHAZ ICEREN TERAPOTIK ESDEGERI VARDIR. RESEN GERCEK KAYNAK FIYAT DUSUSU 14 SUBAT 2019 TARIHLI FIYAT DEGERLENDIRME KOMISYONU KARARINA GORE AVRO DEGERI 3,4037 TL OLARAK GUNCELLENMISTIR.      </t>
  </si>
  <si>
    <t xml:space="preserve">EKLEME, YENI URUN (SATIS IZNI ALINDIKTAN SONRA PAZARA SUNULABILIR) RESEN REFERANS DUSUSU REFERANS DUSUSU. 3 OCAK 2017 TARIHLI FIYAT DEGERLENDIRME KOMISYONU KARARINA GORE DONEMSEL AVRO DEĞERİ 2,3421 TL OLARAK GUNCELLENMISTIR.  14 SUBAT 2018 TARIHLI FIYAT DEGERLENDIRME KOMISYONU KARARINA GORE AVRO DEGERI 2,6934 TL OLARAK GUNCELLENMISTIR.   FARKLI CIHAZ ICEREN TERAPOTIK ESDEGERI VARDIR. 14 SUBAT 2019 TARIHLI FIYAT DEGERLENDIRME KOMISYONU KARARINA GORE AVRO DEGERI 3,4037 TL OLARAK GUNCELLENMISTIR.      </t>
  </si>
  <si>
    <t xml:space="preserve">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</si>
  <si>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ISIM DUZELTME. 2019 AVRO DEGERI GUNCELLEMEDEN ONCE KALDIRILMAK UZERE BAKANLAR KURULU KARARI GEREGI %2,5 DSF ARTISI VERILMISTIR. 14 SUBAT 2019 TARIHLI FIYAT DEGERLENDIRME KOMISYONU KARARINA GORE AVRO DEGERI 3,4037 TL OLARAK GUNCELLENMISTIR.      </t>
  </si>
  <si>
    <t xml:space="preserve">EKLEME, YENI URUN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</si>
  <si>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FIRMA DEVRI - REFERANS FIYAT DUSUSU (%60 LIK SINIRIN ALTINA DUSMUSTUR) FIRMA UNVAN DEGISIKLIGI.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</si>
  <si>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EKLEME, YENI URUN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</si>
  <si>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FIYAT DUSUSU 3 OCAK 2017 TARIHLI FIYAT DEGERLENDIRME KOMISYONU KARARINA GORE DONEMSEL AVRO DEĞERİ 2,3421 TL OLARAK GUNCELLENMISTIR. 17-23 NISAN 2017 FDK KARARI ILE FIYAT KORUMALI URUN STATUSUNDEN CIKARILMIS, REFERANS FIYAT DUSURULMUSTUR. FIYAT DUSUSU- FIRMA STOK ZARARLARINI KARSILAMAYI TAAHHUT ETMISTIR.  FIYAT KORUMALI URUN STATUSU KALDIRILMISTIR. 14 SUBAT 2018 TARIHLI FIYAT DEGERLENDIRME KOMISYONU KARARINA GORE AVRO DEGERI 2,6934 TL OLARAK GUNCELLENMISTIR.   FARKLI CIHAZ ICEREN TERAPOTIK ESDEGERI VARDIR. 14 SUBAT 2019 TARIHLI FIYAT DEGERLENDIRME KOMISYONU KARARINA GORE AVRO DEGERI 3,4037 TL OLARAK GUNCELLENMISTIR.      </t>
  </si>
  <si>
    <t xml:space="preserve"> STOKLAR BITENE KADAR LISTEDE KALACAK. REFERANS GUNCELLEME. FDK ARTIS ORANLARI, KUR ARTIS ORANINDAN(%10,65) YUKSEK OLDUGU ICIN KUR ARTISI VERILMEMISTIR.   GERCEK KAYNAK FIYAT GUNCELLEME FDK ARTIS ORANI KUR ARTIS ORANINDAN YUKSEK OLDUGU ICIN KUR ARTISI MAHSUPLASILMISTIR.    GERCEK KAYNAK FIYAT ARTISI FDK ARTIS ORANI KUR ARTIS ORANINDAN YUKSEK OLDUGU ICIN KUR ARTISI MAHSUPLASILMISTIR.      </t>
  </si>
  <si>
    <t xml:space="preserve">STOKLAR BITENE KADAR LISTEDE KALACAK.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t>
  </si>
  <si>
    <t xml:space="preserve">FIRMA DEVRI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</si>
  <si>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FIYAT DUSUSU REFERANS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</si>
  <si>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EKLEME YENI URUN. FIYAT DUSUSU- FIRMA STOK ZARARLARINI KARSILAMAYI TAAHHUT ETMISTIR.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t>
  </si>
  <si>
    <t xml:space="preserve">REFERANS FIYAT DUZELTMESI REFERANSTAN FIYAT ARTISI RESEN REFERANS DUSUSU. 3 OCAK 2017 TARIHLI FIYAT DEGERLENDIRME KOMISYONU KARARINA GORE DONEMSEL AVRO DEĞERİ 2,3421 TL OLARAK GUNCELLENMISTIR.  14 SUBAT 2018 TARIHLI FIYAT DEGERLENDIRME KOMISYONU KARARINA GORE AVRO DEGERI 2,6934 TL OLARAK GUNCELLENMISTIR.   FARKLI CIHAZ ICEREN TERAPOTIK ESDEGERI VARDIR. 14 SUBAT 2019 TARIHLI FIYAT DEGERLENDIRME KOMISYONU KARARINA GORE AVRO DEGERI 3,4037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</si>
  <si>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FARKLI CIHAZ ICEREN TERAPOTIK ESDEGERI VARDIR. 14 SUBAT 2019 TARIHLI FIYAT DEGERLENDIRME KOMISYONU KARARINA GORE AVRO DEGERI 3,4037 TL OLARAK GUNCELLENMISTIR.      </t>
  </si>
  <si>
    <t xml:space="preserve">RE'SEN REFERANS FİYAT DÜŞÜŞÜ 3 OCAK 2017 TARIHLI FIYAT DEGERLENDIRME KOMISYONU KARARINA GORE DONEMSEL AVRO DEĞERİ 2,3421 TL OLARAK GUNCELLENMISTIR.  14 SUBAT 2018 TARIHLI FIYAT DEGERLENDIRME KOMISYONU KARARINA GORE AVRO DEGERI 2,6934 TL OLARAK GUNCELLENMISTIR.   FARKLI CIHAZ ICEREN TERAPOTIK ESDEGERI VARDIR. RESEN GERCEK KAYNAK FIYAT DUSUSU 14 SUBAT 2019 TARIHLI FIYAT DEGERLENDIRME KOMISYONU KARARINA GORE AVRO DEGERI 3,4037 TL OLARAK GUNCELLENMISTIR.      </t>
  </si>
  <si>
    <t xml:space="preserve"> RESEN REFERANSTAN FIYAT DUSUSU 3 OCAK 2017 TARIHLI FIYAT DEGERLENDIRME KOMISYONU KARARINA GORE DONEMSEL AVRO DEĞERİ 2,3421 TL OLARAK GUNCELLENMISTIR.  14 SUBAT 2018 TARIHLI FIYAT DEGERLENDIRME KOMISYONU KARARINA GORE AVRO DEGERI 2,6934 TL OLARAK GUNCELLENMISTIR.   FARKLI CIHAZ ICEREN TERAPOTIK ESDEGERI VARDIR. 14 SUBAT 2019 TARIHLI FIYAT DEGERLENDIRME KOMISYONU KARARINA GORE AVRO DEGERI 3,4037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</si>
  <si>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FARKLI CIHAZ ICEREN TERAPOTIK ESDEGERI VARDIR. RESEN GERCEK KAYNAK FIYAT DUSUSU 14 SUBAT 2019 TARIHLI FIYAT DEGERLENDIRME KOMISYONU KARARINA GORE AVRO DEGERI 3,4037 TL OLARAK GUNCELLENMISTIR.      </t>
  </si>
  <si>
    <t xml:space="preserve">STOKLAR BITENE KADAR LISTEDE KALACAKTIR. SEHVEN PASIFE ALINDIGI ICIN TEKRAR AKTIF LISTEYE EKLENMISTIR.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</si>
  <si>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EKLEME YENI URUN FDK KARARINA İSTİNADEN 22 ŞUBAT 2016 TARİHLİ LİSTEDE ARTIŞ ALAMADIĞI İCİN DSF 7,32 TL'YE CIKMIŞTIR.-EKK KARARINA ISTINADEN VERILEN DSF ARTISLARI GRF'YE YANSITILMISTIR.FIYAT DUSUSU. FIRMA STOK ZARARLARINI KARSILAMAYI TAAHHUT ETMISTIR STOKLAR BITENE KADAR LISTEDE KALACAKTIR. 3 OCAK 2017 TARIHLI FIYAT DEGERLENDIRME KOMISYONU KARARINA GORE DONEMSEL AVRO DEĞERİ 2,3421 TL OLARAK GUNCELLENMISTIR.  14 SUBAT 2018 TARIHLI FIYAT DEGERLENDIRME KOMISYONU KARARINA GORE AVRO DEGERI 2,6934 TL OLARAK GUNCELLENMISTIR. MALIYET KARTI ILE DSF ARTISI 14 SUBAT 2019 TARIHLI FIYAT DEGERLENDIRME KOMISYONU KARARINA GORE AVRO DEGERI 3,4037 TL OLARAK GUNCELLENMISTIR.      </t>
  </si>
  <si>
    <t xml:space="preserve">ETKEN MADDE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</si>
  <si>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STOKLAR BITENE KADAR LISTEDE KALACAKTIR. SEHVEN PASIFE ALINDIGI ICIN TEKRAR AKTIF LISTEYE EKLENMISTIR.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</si>
  <si>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EKK KARARINA ISTINADEN VERILEN DSF ARTISLARI GRF'YE YANSITILMISTIR STOKLAR BITENE KADAR LISTEDE KALACAKTIR. SEHVEN PASIFE ALINDIGI ICIN TEKRAR AKTIF LISTEYE EKLENMISTIR.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</si>
  <si>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ETKEN MADDE DUZELTMESI- EKK KARARINA ISTINADEN VERILEN DSF ARTISLARI GRF'YE YANSITILMISTIR STOKLAR BITENE KADAR LISTEDE KALACAKTIR. SEHVEN PASIFE ALINDIGI ICIN TEKRAR AKTIF LISTEYE EKLENMISTIR.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</si>
  <si>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</si>
  <si>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FIYAT DUSUSU REFERANS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</si>
  <si>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TEBLIGIN 6. MADDESI J BENDINE GORE RE'SEN FIYAT DUSUSU - .-EKK KARARINA ISTINADEN VERILEN DSF ARTISLARI GRF'YE YANSITILMISTIR STOKLAR BITENE KADAR LISTEDE KALACAKTIR. SEHVEN PASIFE ALINDIGI ICIN TEKRAR AKTIF LISTEYE EKLENMISTIR.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</si>
  <si>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EKLEME, YENI URUN FIYAT DUSUSU-FIRMA STOK ZARARLARINI KARSILAMAYI TAAHHUT ETMISTIR. STOKLAR BITENE KADAR LISTEDE KALACAKTIR. 3 OCAK 2017 TARIHLI FIYAT DEGERLENDIRME KOMISYONU KARARINA GORE DONEMSEL AVRO DEĞERİ 2,3421 TL OLARAK GUNCELLENMISTIR.  14 SUBAT 2018 TARIHLI FIYAT DEGERLENDIRME KOMISYONU KARARINA GORE AVRO DEGERI 2,6934 TL OLARAK GUNCELLENMISTIR.   MALIYET KARTI ILE DSF ARTISI 14 SUBAT 2019 TARIHLI FIYAT DEGERLENDIRME KOMISYONU KARARINA GORE AVRO DEGERI 3,4037 TL OLARAK GUNCELLENMISTIR.      </t>
  </si>
  <si>
    <t xml:space="preserve"> EKLEME YENI URUN. FIYAT DUSUSU- FIRMA STOK ZARARLARINI KARSILAMAYI TAAHHUT ETMISTIR. STOKLAR BITENE KADAR LISTEDE KALACAKTIR. 3 OCAK 2017 TARIHLI FIYAT DEGERLENDIRME KOMISYONU KARARINA GORE DONEMSEL AVRO DEĞERİ 2,3421 TL OLARAK GUNCELLENMISTIR.  14 SUBAT 2018 TARIHLI FIYAT DEGERLENDIRME KOMISYONU KARARINA GORE AVRO DEGERI 2,6934 TL OLARAK GUNCELLENMISTIR. KAYNAK FIYAT DUZELTME.   MALIYET KARTI ILE DSF ARTISI 14 SUBAT 2019 TARIHLI FIYAT DEGERLENDIRME KOMISYONU KARARINA GORE AVRO DEGERI 3,4037 TL OLARAK GUNCELLENMISTIR.      </t>
  </si>
  <si>
    <t xml:space="preserve">EKLEME YENI URUN - 3 OCAK 2017 TARIHLI FIYAT DEGERLENDIRME KOMISYONU KARARINA GORE DONEMSEL AVRO DEĞERİ 2,3421 TL OLARAK GUNCELLENMISTIR.  14 SUBAT 2018 TARIHLI FIYAT DEGERLENDIRME KOMISYONU KARARINA GORE AVRO DEGERI 2,6934 TL OLARAK GUNCELLENMISTIR.  STOKLAR BITENE KADAR LISTEDE KALACAKTIR. GERCEK KAYNAK FIYAT ARTISINA BAGLI DSF ARTISI 14 SUBAT 2019 TARIHLI FIYAT DEGERLENDIRME KOMISYONU KARARINA GORE AVRO DEGERI 3,4037 TL OLARAK GUNCELLENMISTIR.      </t>
  </si>
  <si>
    <t xml:space="preserve">FIRMA DEVRI (SATIS IZNI ALINDIKTAN SONRA PAZARA SUNULABILIR)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</si>
  <si>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STOKLAR BITENE KADAR LISTEDE KALACAKTIR. SEHVEN PASIFE ALINDIGI ICIN TEKRAR AKTIF LISTEYE EKLENMISTIR.     SEHVEN PASIFE ALINDIGI ICIN TEKRAR AKTIF LISTEYE EKLENMISTIR.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</si>
  <si>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ETKEN MADDE DUZELTMESI - .-EKK KARARINA ISTINADEN VERILEN DSF ARTISLARI GRF'YE YANSITILMISTIR STOKLAR BITENE KADAR LISTEDE KALACAKTIR. SEHVEN PASIFE ALINDIGI ICIN TEKRAR AKTIF LISTEYE EKLENMISTIR.     SEHVEN PASIFE ALINDIGI ICIN TEKRAR AKTIF LISTEYE EKLENMISTIR.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</si>
  <si>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EKLEME YENI URUN. GERCEK KAYNAK FIYAT VE KAYNAK ULKE DUZELTME. GERCEK KAYNAK FIYAT VE KAYNAK ULKE DUZELTME. STOKLAR BITENE KADAR LISTEDE KALACAKTIR. GERCEK KAYNAK FIYAT/KAYNAK ULKE GUNCELLEME FIYAT DUSUSU 14 SUBAT 2019 TARIHLI FIYAT DEGERLENDIRME KOMISYONU KARARINA GORE AVRO DEGERI 3,4037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</si>
  <si>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t>
  </si>
  <si>
    <t xml:space="preserve">EKLEME, YENI URUN (SATIS IZNI ALINDIKTAN SONRA PAZARA SUNULABILIR)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</si>
  <si>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STOKLAR BITENE KADAR LISTEDE KALACAKTIR. GERCEK KAYNAK FIYAT/KAYNAK ULKE GUNCELLEME 14 SUBAT 2019 TARIHLI FIYAT DEGERLENDIRME KOMISYONU KARARINA GORE AVRO DEGERI 3,4037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</si>
  <si>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STOKLAR BITENE KADAR LISTEDE KALACAKTIR.   GERCEK KAYNAK FIYAT ARTISINA BAGLI DSF ARTISI 14 SUBAT 2019 TARIHLI FIYAT DEGERLENDIRME KOMISYONU KARARINA GORE AVRO DEGERI 3,4037 TL OLARAK GUNCELLENMISTIR.      </t>
  </si>
  <si>
    <t xml:space="preserve">FIYAT DUSUSU - FIRMA STOK ZARARLARINI KARSILAMAYI TAAHHUT ETMISTIR.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</si>
  <si>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GUNCELLENMISTIR.BESERI TIBBI URUNLERIN AMBALAJ BILGILERI, KULLANMA TALIMATI VE TAKIBI YONETMELIGI GEREGINCE ZORUNLU ISIM DUZELTMESI.  2019 AVRO DEGERI GUNCELLEMEDEN ONCE KALDIRILMAK UZERE BAKANLAR KURULU KARARI GEREGI %2,5 DSF ARTISI VERILMISTIR. 14 SUBAT 2019 TARIHLI FIYAT DEGERLENDIRME KOMISYONU KARARINA GORE AVRO DEGERI 3,4037 TL OLARAK GUNCELLENMISTIR.      </t>
  </si>
  <si>
    <t>STOKLAR BITTIGI ICIN PASIFE ALINMISTIR.</t>
  </si>
  <si>
    <t>ANESTOL %5 MERHEM</t>
  </si>
  <si>
    <t>PRAKTEN 2 MG/5 ML SURUP</t>
  </si>
  <si>
    <t>CALCIUM SANDOZ FORTE 300 MG/2940 MG EFERVESAN TABLET</t>
  </si>
  <si>
    <t>VERMIDON 500/30 MG TABLET 30 TABLET</t>
  </si>
  <si>
    <t>TIPRAXIN 2 G/0.25 G IV ENJEKSIYONLUK/INFUZYONLUK COZELTI HAZIRLAMAK ICIN LIYOFILIZE TOZ (1 ADET)</t>
  </si>
  <si>
    <t>TIPRAXIN 4 G/0.5 G IV ENJEKSIYONLUK/INFUZYONLUK COZELTI HAZIRLAMAK ICIN LIYOFILIZE TOZ (1 ADET)</t>
  </si>
  <si>
    <t>ULCEZOL 40 MG I.V. ENJEKSIYONLUK COZELTI HAZIRLAMAK ICIN TOZ (1 FLAKON)</t>
  </si>
  <si>
    <t>CORELAR 10 MG/2 ML IV INFUZYONLUK COZELTI (4 AMPUL)</t>
  </si>
  <si>
    <t>PAMACET 500 MG/25MG/15 MG FILM KAPLI TABLET (40 TABLET)</t>
  </si>
  <si>
    <t>PAMACET 500 MG/25MG/15 MG FILM KAPLI TABLET (24 TABLET)</t>
  </si>
  <si>
    <t>FENOSTER 80 MCG/4,5 MCG PEDIATRIK AEROSOL INHALASYONU, COZELTISI (120 DOZ)</t>
  </si>
  <si>
    <t>PEDITUS UNO PLUS 250 MG/5 ML SUSPANSIYON (150 ML )</t>
  </si>
  <si>
    <t>KAYNAK URUN OLARAK ALINAMAYAN URUN</t>
  </si>
  <si>
    <r>
      <rPr>
        <b/>
        <sz val="24"/>
        <color rgb="FFFF0000"/>
        <rFont val="Arial"/>
        <family val="2"/>
        <charset val="162"/>
      </rPr>
      <t xml:space="preserve">FİRMALARIN DİKKATİNE 
</t>
    </r>
    <r>
      <rPr>
        <b/>
        <sz val="12"/>
        <color rgb="FFFF0000"/>
        <rFont val="Arial"/>
        <family val="2"/>
        <charset val="162"/>
      </rPr>
      <t xml:space="preserve">
YÜRÜRLÜKTEN KALKAN TEBLİĞLER DOĞRULTUSUNDA FİYATLANDIRILMIŞ ANCAK 29 EYLÜL 2017 TARİH VE 30195 SAYILI RESMİ GAZETEDE YAYIMLANAN "BEŞERİ TIBBİ ÜRÜNLERİN FİYATLANDIRILMASI HAKKINDA TEBLİĞ" HÜKÜMLERİNE UYMAYAN ÜRÜNLER İÇİN REFERANS DURUMU KOLONU"5" OLARAK DÜZENLENMİŞTİR. REFERANS DURUMU KOLONU "5" OLAN ÜRÜNLER KAYNAK TEŞKİL ETMEMEKTE OLUP GERÇEK KAYNAK FİYAT DEĞİŞİKLİĞİ DÖNEMİNDE GERÇEK KAYNAK FİYATLARINI GÜNCELLEMELERİ GEREKMEKTEDİR.</t>
    </r>
    <r>
      <rPr>
        <b/>
        <sz val="9"/>
        <color rgb="FFFF0000"/>
        <rFont val="Arial"/>
        <family val="2"/>
        <charset val="162"/>
      </rPr>
      <t xml:space="preserve">
</t>
    </r>
  </si>
  <si>
    <t>AIRPUFF DISCAIR 50MCG/500 MCG INHALASYON TOZU (60 DOZ)</t>
  </si>
  <si>
    <t>AIRPUFF DISCAIR 50MCG/250 MCG INHALASYON TOZU (60 DOZ)</t>
  </si>
  <si>
    <t>AIRPUFF 25 MCG/250 MCG AEROSOL INHALASYONU , SUSPANSIYON (120 DOZ)</t>
  </si>
  <si>
    <t>AIRPUFF 25 MCG/125 MCG AEROSOL INHALASYONU , SUSPANSIYON (120 DOZ)</t>
  </si>
  <si>
    <t>H-VAC 20MCG/ML ERISKIN ENJEKSIYONLUK SUSPANSIYON</t>
  </si>
  <si>
    <t>H-VAC 10MCG /0,5ML PEDIYATRIK ENJEKSIYONLUK SUSPANSIYON</t>
  </si>
  <si>
    <t>M-VAC 0,5ML SC ENJEKSIYONLUK COZELTI TOZU VE COZUCUSU</t>
  </si>
  <si>
    <t>TD-VAC 0,5ML IM ENJEKSIYONLUK SUSPANSIYON</t>
  </si>
  <si>
    <t>DEKSIT 12,5 MG/ML+ 2,5 MG/ML DERIYE UYGULANACAK SPREY, COZELTI (50 ML)</t>
  </si>
  <si>
    <t>QALYVIZ 0,25 MCG YUMUSAK KAPSUL</t>
  </si>
  <si>
    <t>QALYVIZ 0,5 MCG YUMUSAK KAPSUL</t>
  </si>
  <si>
    <t>27 MART 2018 TARIHLI FIYAT DEGERLENDIRME KOMISYONU KARARIYLA GECMIS 15 AYLIK DONEMDE ITS HAREKETI GORULMEDIGI VE SON 15 AYLIK ITS KAYITLARINDA URUN YER ALMADIGI ICIN PASIFE ALINMISTIR.</t>
  </si>
  <si>
    <t>PEN-OS 400.000 IU ORAL SUSPANSIYON ICIN TOZ (160 ML)</t>
  </si>
  <si>
    <t>KARBALEX 300 MG UZATILMIS SALIMLI TABLET</t>
  </si>
  <si>
    <t>PROTAGENT %2 GOZ DAMLASI, COZELTI</t>
  </si>
  <si>
    <t>KOLESTRAN 4 GR TOZ</t>
  </si>
  <si>
    <t>MICTONORM 5 MG KAPLI TABLET (98 KAPLI TABLET)</t>
  </si>
  <si>
    <t>SIMBRINZA 10 MG/ML + 2 MG/ML GOZ DAMLASI, SUSPANSIYON (5 ML)</t>
  </si>
  <si>
    <t>PRO-FLEKS RINGER 0,86 G + 0,03 G +0,033 G /100 ML IV INFUZYONLUK COZELTI (1000 ML SETSIZ)</t>
  </si>
  <si>
    <t>PRO-FLEKS RINGER 0,86 G + 0,03 G +0,033 G /100 ML IV INFUZYONLUK COZELTI (500 ML SETLI)</t>
  </si>
  <si>
    <t>PRO-FLEKS RINGER 0,86 G + 0,03 G +0,033 G /100 ML IV INFUZYONLUK COZELTI (500 ML SETSIZ)</t>
  </si>
  <si>
    <t>PRO-FLEKS RINGER 0,86 G + 0,03 G +0,033 G /100 ML IV INFUZYONLUK COZELTI (1000 ML SETLI)</t>
  </si>
  <si>
    <t>PAUSED 5 MG 21 SERT KAPSUL</t>
  </si>
  <si>
    <t>PAUSED 10 MG 21 SERT KAPSUL</t>
  </si>
  <si>
    <t>PAUSED 15 MG 21 SERT KAPSUL</t>
  </si>
  <si>
    <t>PAUSED 25 MG 21 SERT KAPSUL</t>
  </si>
  <si>
    <t>FENTEX 250 MG 5 ML ENJEKSIYONLUK COZELTI (5 AMPUL)</t>
  </si>
  <si>
    <t>INSULIPON 600 MG FILM KAPLI TABLET (30 TABLET)</t>
  </si>
  <si>
    <t>SUPOLAKS 5 MG SUPOZITUVAR ( 10 ADET)</t>
  </si>
  <si>
    <t>XENAMEX 250 MG/2.5 ML IV ENJEKSIYONLUK COZELTI (10 AMPUL)</t>
  </si>
  <si>
    <t xml:space="preserve">MS PHARMA </t>
  </si>
  <si>
    <t>EXTAL 900 MG EFERVESAN TABLET (20 TABLET)</t>
  </si>
  <si>
    <t>ZENTIUS FLASH 600 MG /400 I.U. AGIZDA DAGILAN TABLET (60 TABLET)</t>
  </si>
  <si>
    <t>MAPROFEN 100 MG FILM TABLET (30 TABLET)</t>
  </si>
  <si>
    <t>FENTUS 708 MG/100 ML ORAL SUSPANSIYON (200 ML)</t>
  </si>
  <si>
    <t>PARSABIV 2,5 MG /0,5 ML IV ENJEKSIYONLUK COZELTI (6 FLAKON)</t>
  </si>
  <si>
    <t>NEUROSETAM 1 G/5 ML IV INFUZYON ICEREN COZELTI  (12 FLAKON)</t>
  </si>
  <si>
    <t xml:space="preserve">ZINCOGEN 30 MG/ 5 ML SURUP </t>
  </si>
  <si>
    <t>PENEPIN JR. 0,15 MG/0,3 ML I.M. ENJEKSIYONLUK COZELTI ICEREN OTO ENJEKTOR (2 ADET)</t>
  </si>
  <si>
    <t>PENEPIN 0,3 MG/0,3 ML I.M. ENJEKSIYONLUK COZELTI ICEREN OTO ENJEKTOR (2 ADET)</t>
  </si>
  <si>
    <t>GILOMID 0.5 MG KAPSUL (28 KAPSUL)</t>
  </si>
  <si>
    <t>PARSABIV 5 MG /ML I.V. ENJEKSIYONLUK COZELTI (6 FLAKON)</t>
  </si>
  <si>
    <t>PARSABIV 10 MG /ML I.V. ENJEKSIYONLUK COZELTI (6 FLAKON)</t>
  </si>
  <si>
    <t>NOLERJI %1.5 + %1.5 + %5 JEL 30 G</t>
  </si>
  <si>
    <t>EXTRANEFROL PERITON DIYALIZ COZELTISI (2500 ML TEK TORBA)</t>
  </si>
  <si>
    <t>EXTRANEFROL PERITON DIYALIZ COZELTISI (2000 ML TEK TORBA)</t>
  </si>
  <si>
    <t>EXTRANEFROL PERITON DIYALIZ COZELTISI (2500 ML CIFT TORBA)</t>
  </si>
  <si>
    <t>EXTRANEFROL PERITON DIYALIZ COZELTISI (2000 ML CIFT TORBA)</t>
  </si>
  <si>
    <t>27 MART 2018 TARIHLI FIYAT DEGERLENDIRME KOMISYONU KARARIYLA GECMIS 15 AYLIK DONEMDE ITS HAREKETI GORULMEDIGI ICIN URUN PASIFE ALINMISTIR.</t>
  </si>
  <si>
    <t>SEVELAMER KARBONAT</t>
  </si>
  <si>
    <t>AIRPUFF DISCAIR 50 MCG/100 MCG INHALASYON TOZU (60 DOZ)</t>
  </si>
  <si>
    <t>LEVMONT 2,5 MG /4 MG 30 CIGNEME TABLET</t>
  </si>
  <si>
    <t>LEVMONT 2,5 MG /4 MG 90 CIGNEME TABLET</t>
  </si>
  <si>
    <t>CEFPERAZON 1 GR / 1 GR IM/IV ENJEKSIYONLUK COZELTI HAZIRLAMAK ICIN TOZ</t>
  </si>
  <si>
    <t>CEREBROFIL 1 GR / 5 ML ENJEKSIYONLUK COZELTI (12 AMPUL)</t>
  </si>
  <si>
    <t>IEFORAN 1000 MG ENJEKSIYONLUK COZELTI TOZU</t>
  </si>
  <si>
    <t>IEFORAN 500 MG ENJEKSIYONLUK COZELTI TOZU</t>
  </si>
  <si>
    <t>NIDAZOL 250 MG FILM KAPLI TABLET (20 TABLET)</t>
  </si>
  <si>
    <t>NIDAZOL 500 MG FILM KAPLI TABLET (20 TABLET)</t>
  </si>
  <si>
    <t>TACROLIN %0,03 MERHEM (30 GR)</t>
  </si>
  <si>
    <t>TACROLIN %0,1 MERHEM (30 GR)</t>
  </si>
  <si>
    <t>FUSIX DERMACORT %2 + %0.1 KREM (30 GR)</t>
  </si>
  <si>
    <t>EQICEFT 1 G IM ENJEKSIYONLUK COZELTI HAZIRLAMAK ICIN TOZ (3 FLAKON,3 AMPUL)</t>
  </si>
  <si>
    <t>HERPAZON %5 + %1 KREM (5 GR)</t>
  </si>
  <si>
    <t>ACNEWELL %5 JEL (30 GR)</t>
  </si>
  <si>
    <t>NEONUTRIVEN I.V. INFUZYONLUK ELEKTROLITLI AMINO ASIT COZELTISI, GLUKOZ COZELTISI VE LIPID EMULSIYONU (2000 ML)</t>
  </si>
  <si>
    <t>NEONUTRIVEN I.V. INFUZYONLUK ELEKTROLITLI AMINO ASIT COZELTISI, GLUKOZ COZELTISI VE LIPID EMULSIYONU (1500 ML)</t>
  </si>
  <si>
    <t>NEONUTRIVEN I.V. INFUZYONLUK ELEKTROLITLI AMINO ASIT COZELTISI, GLUKOZ COZELTISI VE LIPID EMULSIYONU (1000 ML)</t>
  </si>
  <si>
    <t>ZENTIUS FORT 600 MG + 1000 I.U. AGIZDA DAGILAN TABLET (30 TABLET)</t>
  </si>
  <si>
    <t>DEXPADU 25 MG /500 MG 20 FILM KAPLI TABLET</t>
  </si>
  <si>
    <t>DEXPADU 50 MG /500 MG 30 FILM KAPLI TABLET</t>
  </si>
  <si>
    <t>NEOFLEKS %5 DEKSTROZ %0.45 SODYUM KLORUR SUDAKI COZELTISI (1000 ML SETLI)</t>
  </si>
  <si>
    <t>NEOFLEKS %5 DEKSTROZ %0.45 SODYUM KLORUR SUDAKI COZELTISI (500 ML SETSIZ)</t>
  </si>
  <si>
    <t>TURKTIPSAN POTASYUM KLORUR 750 MG / 10 ML ENJEKSIYONLUK COZELTI ICEREN AMPUL (10 AMPUL)</t>
  </si>
  <si>
    <t>TURKTIPSAN POTASYUM KLORUR 750 MG / 10 ML ENJEKSIYONLUK COZELTI ICEREN AMPUL (100 AMPUL)</t>
  </si>
  <si>
    <t>PULCET 40 MG IV ENJEKSIYONLUK COZELTI HAZIRLAMAK ICIN LIYOFILIZE TOZ (1 FLAKON)</t>
  </si>
  <si>
    <t>LIDON 500 MG / 5 ML IM/IV ENJEKSIYONLUK COZELTI (3 AMPUL)</t>
  </si>
  <si>
    <t>TANELOR 25 MG KONTROLLU SALIMLI FILM KAPLI TABLET (20 TABLET)</t>
  </si>
  <si>
    <t>VISCOTEARS 2 MG/G GOZ JELI 10 G</t>
  </si>
  <si>
    <t>CARTEOL LP %2 UZUN ETKILI GOZ DAMLASI COZELTISI 3 ML</t>
  </si>
  <si>
    <t>LOTEMAX 5 MG/ML GOZ DAMLASI SUSPANSIYONU 5 ML</t>
  </si>
  <si>
    <t>ZYLET 5 MG/ML + 3 MG/ML GOZ DAMLASI SUSPANSIYONU 5 ML</t>
  </si>
  <si>
    <t>DEXPASS 25 MG /300 MG FILM KAPLI TABLET (20 TABLET)</t>
  </si>
  <si>
    <t>BESIVANCE 6 MG/ML GOZ DAMLASI, SUSPANSIYON 5 ML</t>
  </si>
  <si>
    <t>IPRAVENT 0.5MG/2.5ML + 2.5MG/2.5ML NEBULIZAYON ICIN INHALASYON COZELITISI (20 FLAKON)</t>
  </si>
  <si>
    <t>CONTRATEK 100 MG 30 EFERVESAN TABLET</t>
  </si>
  <si>
    <t>COLDFEN ZERO 200 MG / 2 MG FILM KAPLI TABLET (24 TABLET)</t>
  </si>
  <si>
    <t>PIRFECT 600 MG FILM KAPLI TABLET (120 ADET)</t>
  </si>
  <si>
    <t>K.R. ENEMA TIBBI LAKSATIF LAVMAN (210 ML)</t>
  </si>
  <si>
    <t>FEOPTIDIN 75 MG / 3 ML IM ENJEKSIYONLUK COZELTI (10 ADET)</t>
  </si>
  <si>
    <t>DRASOTER-T % 0.004 + % 0.5 GOZ DAMLASI, COZELTI (1 ADET)</t>
  </si>
  <si>
    <t>DEXPADUO 25 MG /500 MG 20 FILM KAPLI TABLET</t>
  </si>
  <si>
    <t>DEXPADUO 50 MG /500 MG 30 FILM KAPLI TABLET</t>
  </si>
  <si>
    <t>FLUZAMED 150 MG 12 KAPSUL</t>
  </si>
  <si>
    <t>RECTALGIN %1 + %1 KREM (30 G)</t>
  </si>
  <si>
    <t>RECTALGIN %2,5 + %1 KREM (30 G)</t>
  </si>
  <si>
    <t>NORM-ASIDOZ 1000 MG GASTRO REZISTAN TABLET</t>
  </si>
  <si>
    <t>ZINCFORT 25 MG /5 ML SURUP 100 ML</t>
  </si>
  <si>
    <t>TOPICLIN %0,1 MERHEM</t>
  </si>
  <si>
    <t>TOPICLIN %0,03 30 GR MERHEM</t>
  </si>
  <si>
    <t>VISINE 0,5 MG/ML GOZ DAMLASI COZELTI</t>
  </si>
  <si>
    <t>RUHSATI ASKIYA ALINDIGI ICIN PASIFE ALINMISTIR.</t>
  </si>
  <si>
    <t>BRECUR 2,5 MG 2,5 ML NEBULIZASYON ICIN INHALASYON COZELTISI (20 FLAKON )</t>
  </si>
  <si>
    <t>MAXICILIN 500 MG IM/IV ENJ. TOZ ICEREN 1 FLAKON</t>
  </si>
  <si>
    <t>CLARISCAN 0.5 MMOL/ML ENJEKSIYONLUK COZELTI (1X10 ML FLAKON)</t>
  </si>
  <si>
    <t>CLARISCAN 0.5 MMOL/ML ENJEKSIYONLUK COZELTI (1X15 ML FLAKON)</t>
  </si>
  <si>
    <t>CLARISCAN 0.5 MMOL/ML ENJEKSIYONLUK COZELTI (1X20 ML FLAKON)</t>
  </si>
  <si>
    <t>K.R. ENEMA REKTAL COZELTI (67,5 ML)</t>
  </si>
  <si>
    <t>K.R. ENEMA REKTAL COZELTI (135 ML SISE)</t>
  </si>
  <si>
    <t>LATAFREE % 0,005 TEK DOZLUK GOZ DAMLASI, COZELTI</t>
  </si>
  <si>
    <t>MAKSIPORIN 1000 MG IM ENJEKSIYONLUK TOZ ICEREN FLAKON</t>
  </si>
  <si>
    <t>MAXICILIN 1000 MG IM ENJEKSIYONLUK TOZ ICEREN  FLAKON</t>
  </si>
  <si>
    <t>TANELOR 50 MG KONTROLLU SALIMLI 30 FILM KAPLI TABLET</t>
  </si>
  <si>
    <t>TANELOR 50 MG KONTROLLU SALIMLI 20 FILM KAPLI TABLET</t>
  </si>
  <si>
    <t>HAMEDERM PLUS % 5,35 + % 18 KREM (30 G)</t>
  </si>
  <si>
    <t>ETNA COMBO 100 MG/ 8 MG 14 TABLET</t>
  </si>
  <si>
    <t>ESOM 40 MG I.V. INFUZYONLUK / ENJEKSIYONLUK COZELTI HAZIRLAMAK ICIN TOZ (1 FLAKON)</t>
  </si>
  <si>
    <t>MEBEFIT 200 MG DEGISTIRILMIS SALIMLI 30 KAPSUL</t>
  </si>
  <si>
    <t>SARCOPHEN %1,25+ 0,25 JEL, 30 G</t>
  </si>
  <si>
    <t>DATSCAN 74 MBQ/ML ENJEKSIYONLUK COZELTI (1 FLAKON)</t>
  </si>
  <si>
    <t>LAXENO 1,5 MG/ML ORAL COZELTI (250 ML X 1 SISE)</t>
  </si>
  <si>
    <t xml:space="preserve">XERATEC 100 MG/5 ML IV ENJEKSIYONLUK COZELTI 5 AMPUL </t>
  </si>
  <si>
    <t>CEDEPTIN 100 MG / 2 ML ENJEKSIYONLUK COZELTI 10 AMPUL</t>
  </si>
  <si>
    <t>VALAMOR 200 MG FILM KAPLI TABLET (63 TABLET)</t>
  </si>
  <si>
    <t xml:space="preserve">10 HAZIRAN 2019 TARIHLI 1 AVRO=6,5750 TL TURKIYE CUMHURIYETI MERKEZ BANKASI KURUNA GORE FIYATI GUNCELLENMISTIR. STOKLAR BITENE KADAR LISTEDE KALACAKTIR.  (TEBLIG MADDE 9-(1)-B GEREGI KAYNAK FIYATIN %10 FAZLASINA KADAR DSF ALAN URUN).   </t>
  </si>
  <si>
    <t>NETILCIN %0.3 GOZ DAMLASI, COZELTI</t>
  </si>
  <si>
    <t>HEXARIN 25000 IU / 5 ML IV / SC ENJEKSIYONLUK COZELTI (1 ADET)</t>
  </si>
  <si>
    <t>B01AC09</t>
  </si>
  <si>
    <t>epoprostenol</t>
  </si>
  <si>
    <t>VELETRI 0,5 MG INFUZYONLUK COZELTI HAZIRLAMAK ICIN TOZ (1 FLAKON)</t>
  </si>
  <si>
    <t xml:space="preserve">EPOPROSTENOL SODYUM </t>
  </si>
  <si>
    <t>ACTELION ILAC</t>
  </si>
  <si>
    <t>VELETRI 1,5 MG INFUZYONLUK COZELTI HAZIRLAMAK ICIN TOZ (1 FLAKON)</t>
  </si>
  <si>
    <t>EMULID % 1 JEL (30 G )</t>
  </si>
  <si>
    <t>ZYNALL 30 MG/ 5 ML SURUP (100 ML)</t>
  </si>
  <si>
    <t>X-M DIET COZELTI 1,5 MG / ML (75 ML)</t>
  </si>
  <si>
    <t>X-M DIET COZELTI 1,5 MG/ML (250 ML)</t>
  </si>
  <si>
    <t>LOVITREC 10 MG FILM KAPLI TABLET (4 TABLET)</t>
  </si>
  <si>
    <t>LOVITREC 20 MG FILM KAPLI TABLET (2 TABLET)</t>
  </si>
  <si>
    <t>LOVITREC 20 MG FILM KAPLI TABLET (4 TABLET)</t>
  </si>
  <si>
    <t>X-M DIET SOLUSYON (150 ML)</t>
  </si>
  <si>
    <t>X-M DIET 1,5 MG /ML COZELTI (150 ML)</t>
  </si>
  <si>
    <t>OLOPATADIN HIDROKLORUR</t>
  </si>
  <si>
    <t>MULTIFLEX MAGNEZYUM SULFAT 4 G/100 ML I.V. INFUZYONLUK COZELTI (100 ML SETSIZ)</t>
  </si>
  <si>
    <t>NILYA %1,25 JEL 60 GR</t>
  </si>
  <si>
    <t>ORALAC 670 MG/ML SURUP (150 ML )</t>
  </si>
  <si>
    <t>ORALAC 670 MG/ML SURUP (250 ML )</t>
  </si>
  <si>
    <t>KETOBER %0,16 SPREY 30 ML</t>
  </si>
  <si>
    <t>LESITAM 500 MG/ 5 ML INFUZYONLUK COZELTI HAZIRLAMAK ICIN KONSANTRE 10 FLAKON</t>
  </si>
  <si>
    <t>CONTRA-K 880 MG/G GRANUL</t>
  </si>
  <si>
    <t>HEPARX 25000 IU / 5 ML IV / SC ENJEKSIYONLUK / INFUZYONLUK COZELTI (1 ADET)</t>
  </si>
  <si>
    <t>PROGESTAN DEX 25 MG / 1 ML I.M. /S.C. ENJEKSIYONLUK COZELTI (7 FLAKON)</t>
  </si>
  <si>
    <t>TROMBOSTAT 12.5 MG / 50 ML I.V. INFUZYONLUK KONSANTRE COZELTI</t>
  </si>
  <si>
    <t>LIZOREX 600MG/300ML IV INFUZYON COZELTI ICEREN FLAKON (1 FLAKON)</t>
  </si>
  <si>
    <t>HYQVIA 5 G /50 ML SC KULLANIM ICIN INFUZYONLUK COZELTI ICEREN FLAKON (2 FLAKON)</t>
  </si>
  <si>
    <t>DRASOTER %0,004 GOZ DAMLASI, COZELTI (2,5 ML)</t>
  </si>
  <si>
    <t>EBRASEL 25 MG / 5 ML I.V. ENJEKSIYONLUK COZELTI ICEREN AMPUL</t>
  </si>
  <si>
    <t>VOLIMRA 10 MG 30 FILM KAPLI TABLET</t>
  </si>
  <si>
    <t>VOLIMRA 5 MG 30 FILM KAPLI TABLET</t>
  </si>
  <si>
    <t>GAVISCON DOUBLE ACTION 250 MG / 106,5 MG / 187,5 MG 16 CIGNEME TABLETI</t>
  </si>
  <si>
    <t>POSAGIL 100 MG 24 GASTOREZISTAN TABLET</t>
  </si>
  <si>
    <t>OXFET 90 MG 30 FILM KAPLI TABLET</t>
  </si>
  <si>
    <t>OXFET 180 MG 30 FILM KAPLI TABLET</t>
  </si>
  <si>
    <t>OXFET 360 MG 30 FILM KAPLI TABLET</t>
  </si>
  <si>
    <t>SUPRANE VOLATIL %100 INHALASYON BUHARI, COZELTI (6 SISE)</t>
  </si>
  <si>
    <t>HYQVIA 2,5 G / 25 ML SC KULLANIM ICIN INFUZYONLUK COZELTI ICEREN FLAKON (2 FLAKON)</t>
  </si>
  <si>
    <t>HYQVIA 10 G / 100 ML SC KULLANIM ICIN INFUZYONLUK COZELTI ICEREN FLAKON (2 FLAKON)</t>
  </si>
  <si>
    <t>HYQVIA 20 G / 200 ML SC KULLANIM ICIN INFUZYONLUK COZELTI ICEREN FLAKON (2 FLAKON)</t>
  </si>
  <si>
    <t>HYQVIA 30 G / 300 ML SC KULLANIM ICIN INFUZYONLUK COZELTI ICEREN FLAKON (2 FLAKON)</t>
  </si>
  <si>
    <t>FENIRAMIN-PF 45,5 MG / 2 ML I.M./I.V. ENJEKSIYONLUK COZELTI (5 FLAKON)</t>
  </si>
  <si>
    <t>COLEDAN-A 200.000 IU / 10 ML + 100.000 IU /10 ML ORAL DAMLA ,COZELTI</t>
  </si>
  <si>
    <t>VAQTA 50 U./1 ML YETISKINLER ICIN ENJEKSIYONLUK SUSPANSIYON ICEREN KULLANIMA HAZIR ENJEKTOR</t>
  </si>
  <si>
    <t>VAQTA 25 U./0,5 ML COCUKLAR ICIN ENJEKSIYONLUK SUSPANSIYON ICEREN KULLANIMA HAZIR ENJEKTOR</t>
  </si>
  <si>
    <t>VAMYCIN 1000 MG IV ENJEKSIYON ICIN LIYOFILIZE TOZ ICEREN FLAKON (1 FLAKON)</t>
  </si>
  <si>
    <t>VAMYCIN 500 MG IV ENJEKSIYON ICIN LIYOFILIZE TOZ ICEREN FLAKON (1 FLAKON)</t>
  </si>
  <si>
    <t>PACTO 1.5 MG 100 TABLET</t>
  </si>
  <si>
    <t>PACTO 0.5 MG 100 TABLET</t>
  </si>
  <si>
    <t>ENZOFEN 600 MG OVUL (2 OVUL)</t>
  </si>
  <si>
    <t>BRADIKANT 30MG / 3ML COZELTI ICEREN KULLANIMA HAZIR ENJEKTOR</t>
  </si>
  <si>
    <t>TICOTEN 20 MG / 2 ML IM/IV ENJEKSIYONLUK COZELTI HAZIRLAMAK ICIN LIYOFILIZE TOZ VE COZUCU (1 FLAKON 1 COZUCU AMPUL)</t>
  </si>
  <si>
    <t>ANESED-R 0.5 MG 5 ML I.V. ENJEKSIYON ICIN COZELTI ICEREN FLAKON (5 FLAKON)</t>
  </si>
  <si>
    <t>ANESED-R 1 MG 10 ML I.V. ENJEKSIYON ICIN COZELTI ICEREN FLAKON (5 FLAKON)</t>
  </si>
  <si>
    <t>OMEPREFUL 40 MG IV ENJEKSIYONLUK COZELTI HAZIRLAMAK ICIN TOZ VE COZUCU</t>
  </si>
  <si>
    <t>IPRABUL 250 MCG / 2 ML NEBULIZASYON ICIN INHALASYON COZELTISI ICEREN TEK DOZLUK FLAKON (20 FLAKON)</t>
  </si>
  <si>
    <t>PURGYL % 11+% 12,5 ORAL COZELTI (200 ML)</t>
  </si>
  <si>
    <t>FUCIDIN H %2 + %1 KREM (30 G)</t>
  </si>
  <si>
    <t>FUCICORT 20MG/G +1 MG/G KREM (30 G)</t>
  </si>
  <si>
    <t>ANIFUNGIN 100 MG I.V. INFUZYONLUK COZELTI HAZIRLAMAK ICIN LIYOFILIZE TOZ</t>
  </si>
  <si>
    <t>CARDOVOL 50 MG TABLET (20 TABLET)</t>
  </si>
  <si>
    <t>CARDOVOL 100 MG TABLET (20 TABLET)</t>
  </si>
  <si>
    <t>BENZAMYCIN %3 + %5 TOPIKAL JEL</t>
  </si>
  <si>
    <t>FLUSIBLE 500 MG / 5 ML ENJEKSIYONLUK COZELTI (1 FLAKON)</t>
  </si>
  <si>
    <t>COMBIDEX %0,3 + %0,1 GOZ DAMLASI, COZELTI</t>
  </si>
  <si>
    <t>EPIZONYA 25 MG KAPSUL (28 KAPSUL)</t>
  </si>
  <si>
    <t>EPIZONYA 100 MG KAPSUL (100 KAPSUL)</t>
  </si>
  <si>
    <t>DESIFEROL PLUS 2000 IU+3333 IU+70 MG/ML ORAL DAMLA, COZELTI (30 ML)</t>
  </si>
  <si>
    <t>RIVELIME 2,5 MG SERT KAPSUL (21 KAPSUL)</t>
  </si>
  <si>
    <t>RIVELIME 7,5 MG SERT KAPSUL (21 KAPSUL)</t>
  </si>
  <si>
    <t>RIVELIME 20 MG SERT KAPSUL (21 KAPSUL)</t>
  </si>
  <si>
    <t>EXTRANEAL PERITON DIYALIZ COZELTISI (2500 ML TEKLI TORBA)</t>
  </si>
  <si>
    <t>KONTROLE TABI RECETE</t>
  </si>
  <si>
    <t>KLACID MR 500 DEGISTIRILMIS SALIM TABLET (14 TABLET)</t>
  </si>
  <si>
    <t>KLACID MR 500 DEGISTIRILMIS SALIM TABLET (7 TABLET)</t>
  </si>
  <si>
    <t>KLACID MR 500 DEGISTIRILMIS SALIM TABLET (20 TABLET)</t>
  </si>
  <si>
    <t>KLACID 500 MG FILM KAPLI TABLET (14 TABLET)</t>
  </si>
  <si>
    <t>REVLIMID 5 MG SERT KAPSUL (21 KAPSUL)</t>
  </si>
  <si>
    <t>FIYAT DUZELTMESI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STOKLAR BITENE KADAR LISTEDE KALACAKTIR.  14 SUBAT 2019 TARIHLI FIYAT DEGERLENDIRME KOMISYONU KARARINA GORE AVRO DEGERI 3,4037 TL OLARAK GUNCELLENMISTIR.       HASTANE URUNU STATUSUNE GECIS. FIRMA STOK ZARARLARINI KARSILAMAYI TAAHHUT ETMEKTEDIR.</t>
  </si>
  <si>
    <t>REFERANSTAN FIYAT DUSUSU REFERANSTAN FIYAT ARTISI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STOKLAR BITENE KADAR LISTEDE KALACAKTIR.  14 SUBAT 2019 TARIHLI FIYAT DEGERLENDIRME KOMISYONU KARARINA GORE AVRO DEGERI 3,4037 TL OLARAK GUNCELLENMISTIR.       HASTANE URUNU STATUSUNE GECIS. FIRMA STOK ZARARLARINI KARSILAMAYI TAAHHUT ETMEKTEDIR.</t>
  </si>
  <si>
    <t>REFERANSTAN FIYAT DUSUSU REFERANSTAN FIYAT ARTISI REFERANSTAN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HASTANE URUNU STATUSUNE GECIS. FIRMA STOK ZARARLARINI KARSILAMAYI TAAHHUT ETMEKTEDIR.</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</si>
  <si>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RECETE TURU GUNCELLEME.</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</si>
  <si>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</si>
  <si>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</si>
  <si>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REFERANS DUZELTMESI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</si>
  <si>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FIRMA UNVAN DEGISIKLIGI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</si>
  <si>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</si>
  <si>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TEBLIGIN 6. MADDESI Y BENDINE GORE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</si>
  <si>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</si>
  <si>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RE'SEN 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</si>
  <si>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</si>
  <si>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</si>
  <si>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EKLEME, YENI URUN RESEN REFERANS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</si>
  <si>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</si>
  <si>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 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</si>
  <si>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JENERIGI PIYASAYA CIKTIGI ICIN %60 LIK REFERANSA GORE FIYATI DUZENLENMISTIR RESEN REFERANS DUSUSU. 3 OCAK 2017 TARIHLI FIYAT DEGERLENDIRME KOMISYONU KARARINA GORE DONEMSEL AVRO DEĞERİ 2,3421 TL OLARAK GUNCELLENMISTIR.  KAYNAK FIYATA BAGLI DSF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t>
  </si>
  <si>
    <t xml:space="preserve">JENERIGI PIYASAYA CIKTIGI ICIN %60 LIK REFERANSLA YAYINLANMISTIR RESEN REFERANS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</si>
  <si>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</si>
  <si>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RE'SEN REFERANSTAN FIYAT DUSUSU -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</si>
  <si>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FDK KARARINA İSTİNADEN YAPILAN ARTIŞLAR SIRASINDA REFERANSININ %60 INA DÜŞMEMESİ İCİN DSF'Sİ 3,83 TL'YE KADAR CIKARILMIŞTI. REFERANSININ %60'INA DÜŞMESİ GEREKMEYEN ÜRÜN OLMASI NEDENİYLE ALAMADIĞI ARTIŞ DSF'SİNE İLAVE EDİLMİŞTİR.-EKK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</si>
  <si>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3 TEMMUZ 2014 TARIHINDE TOPLANAN FIYAT DEGERLENDIRME KOMISYONU KARARLARINA GORE FIYAT ARTISI FIRMA UNVAN DEGISIKLIGI REFERANS GUNCELLEME. 3 OCAK 2017 TARIHLI FIYAT DEGERLENDIRME KOMISYONU KARARINA GORE DONEMSEL AVRO DEĞERİ 2,3421 TL OLARAK GUNCELLENMISTIR.  KAYNAK FIYATA BAGLI DSF ARTISI 23 EKIM 2017 TARIHLI FDK KARARI FDK'LI OLMA DURUMU KALDIRILMISTIR. 14 SUBAT 2018 TARIHLI FIYAT DEGERLENDIRME KOMISYONU KARARINA GORE AVRO DEGERI 2,6934 TL OLARAK GUNCELLENMISTIR.   14 SUBAT 2019 TARIHLI FIYAT DEGERLENDIRME KOMISYONU KARARINA GORE AVRO DEGERI 3,4037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</si>
  <si>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</si>
  <si>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EKLEME YENI URUN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</si>
  <si>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</si>
  <si>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REFERANSTAN FIYAT ARTISI REFERANSTAN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HASTANE URUNU STATUSUNE GECIS. FIRMA STOK ZARARLARINI KARSILAMAYI TAAHHUT ETMEKTEDIR. </t>
  </si>
  <si>
    <t xml:space="preserve">JENERIGI PIYASAYA CIKTIGI ICIN %60 LIK REFERANSA GORE FIYATI DUZENLENMISTIR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</si>
  <si>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 FIYAT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</si>
  <si>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REFERANSTAN FIYAT DUSUSU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</si>
  <si>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REFERANSTAN FIYAT DUSUSU DSF %3TEN AZ DEGISTIGI ICIN REFERANS DUSUSU 3 OCAK 2017 TARIHLI FIYAT DEGERLENDIRME KOMISYONU KARARINA GORE DONEMSEL AVRO DEĞERİ 2,3421 TL OLARAK GUNCELLENMISTIR.  DSF DUSUSU DSF DUSUSU 14 SUBAT 2018 TARIHLI FIYAT DEGERLENDIRME KOMISYONU KARARINA GORE AVRO DEGERI 2,6934 TL OLARAK GUNCELLENMISTIR.   14 SUBAT 2019 TARIHLI FIYAT DEGERLENDIRME KOMISYONU KARARINA GORE AVRO DEGERI 3,4037 TL OLARAK GUNCELLENMISTIR.       </t>
  </si>
  <si>
    <t xml:space="preserve">REFERANSTAN FIYAT DUSUSU 3 OCAK 2017 TARIHLI FIYAT DEGERLENDIRME KOMISYONU KARARINA GORE DONEMSEL AVRO DEĞERİ 2,3421 TL OLARAK GUNCELLENMISTIR.  DSF ARTISI DSF ARTISI 14 SUBAT 2018 TARIHLI FIYAT DEGERLENDIRME KOMISYONU KARARINA GORE AVRO DEGERI 2,6934 TL OLARAK GUNCELLENMISTIR.   14 SUBAT 2019 TARIHLI FIYAT DEGERLENDIRME KOMISYONU KARARINA GORE AVRO DEGERI 3,4037 TL OLARAK GUNCELLENMISTIR.       </t>
  </si>
  <si>
    <t xml:space="preserve">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t>
  </si>
  <si>
    <t xml:space="preserve">FIYAT KORUMALI URUNLIK OLARAK DUZELTILDI ESDEGERI DURUMU 1 OLARAK DEGISTIRILDI 3 OCAK 2017 TARIHLI FIYAT DEGERLENDIRME KOMISYONU KARARINA GORE DONEMSEL AVRO DEĞERİ 2,3421 TL OLARAK GUNCELLENMISTIR. ESDEGER KOLONU "4" OLARAK DUZELTILDI. STOKLAR BITENE KADAR LISTEDE KALACAKTIR.  14 SUBAT 2018 TARIHLI FIYAT DEGERLENDIRME KOMISYONU KARARINA GORE AVRO DEGERI 2,6934 TL OLARAK GUNCELLENMISTIR.   14 SUBAT 2019 TARIHLI FIYAT DEGERLENDIRME KOMISYONU KARARINA GORE AVRO DEGERI 3,4037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</si>
  <si>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ATC KODU DUZELTILMISTIR.  14 SUBAT 2019 TARIHLI FIYAT DEGERLENDIRME KOMISYONU KARARINA GORE AVRO DEGERI 3,4037 TL OLARAK GUNCELLENMISTIR.       </t>
  </si>
  <si>
    <t xml:space="preserve">EKLEME, YENI URUN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</si>
  <si>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28 MART 2011 TARIHINDE TOPLANAN FIYAT DEGERLENDIRME KOMISYONU KARARLARINA GORE FIYAT ARTISI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</si>
  <si>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 RESEN REFERANSTAN FIYAT DUSUSU. 3 OCAK 2017 TARIHLI FIYAT DEGERLENDIRME KOMISYONU KARARINA GORE DONEMSEL AVRO DEĞERİ 2,3421 TL OLARAK GUNCELLENMISTIR.  REFERANS DURUMU KOLONU 2 OLARAK GUNCELLENDI.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</si>
  <si>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</si>
  <si>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8 OCAK 2016 TARİHLİ FİYAT DEĞERLENDİRME KOMİSYONU KARARINA GÖRE DÖNEMSEL AVRO DEĞERİ 2,1166 TL OLARAK GÜNCELLENMİŞTİR. REFERANSTAN FIYAT DUSUSU. FDK ARTIS ORANLARI, KUR ARTIS ORANINDAN(%10,65) YUKSEK OLDUGU ICIN KUR ARTISI VERILMEMISTIR.  14 SUBAT 2018 TARIHLI FIYAT DEGERLENDIRME KOMISYONU KARARINA GORE AVRO DEGERI 2,6934 TL OLARAK GUNCELLENMISTIR.   GERCEK KAYNAK FIYAT/KAYNAK ULKE GUNCELLEME 14 SUBAT 2019 TARIHLI FIYAT DEGERLENDIRME KOMISYONU KARARINA GORE AVRO DEGERI 3,4037 TL OLARAK GUNCELLENMISTIR. KUR ARTIS ORANI FDK ORANINDAN FAZLA OLDUGU ICIN FDKLI OLMA DURUMU KALDIRILMISTIR.       </t>
  </si>
  <si>
    <t xml:space="preserve">8 OCAK 2016 TARİHLİ FİYAT DEĞERLENDİRME KOMİSYONU KARARINA GÖRE DÖNEMSEL AVRO DEĞERİ 2,1166 TL OLARAK GÜNCELLENMİŞTİR. REFERANSTAN FIYAT DUSUSU. FDK ARTIS ORANLARI, KUR ARTIS ORANINDAN(%10,65) YUKSEK OLDUGU ICIN KUR ARTISI VERILMEMISTIR.  FDK ARTIS ORANI KUR ARTIS ORANINDAN YUKSEK OLDUGU ICIN KUR ARTISI MAHSUPLASILMISTIR.    GERCEK KAYNAK FIYAT/KAYNAK ULKE GUNCELLEME 14 SUBAT 2019 TARIHLI FIYAT DEGERLENDIRME KOMISYONU KARARINA GORE AVRO DEGERI 3,4037 TL OLARAK GUNCELLENMISTIR. KUR ARTIS ORANI FDK ORANINDAN FAZLA OLDUGU ICIN FDKLI OLMA DURUMU KALDIRILMISTIR.       </t>
  </si>
  <si>
    <t xml:space="preserve">EKLEME, YENI URUN 3 OCAK 2017 TARIHLI FIYAT DEGERLENDIRME KOMISYONU KARARINA GORE DONEMSEL AVRO DEĞERİ 2,3421 TL OLARAK GUNCELLENMISTIR.  14 SUBAT 2018 TARIHLI FIYAT DEGERLENDIRME KOMISYONU KARARINA GORE AVRO DEGERI 2,6934 TL OLARAK GUNCELLENMISTIR.   GERCEK KAYNAK FIYAT DUSUSU 14 SUBAT 2019 TARIHLI FIYAT DEGERLENDIRME KOMISYONU KARARINA GORE AVRO DEGERI 3,4037 TL OLARAK GUNCELLENMISTIR.       </t>
  </si>
  <si>
    <t xml:space="preserve">REFERANSTAN FIYAT DUSUSU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ARTISINA BAGLI DSF ARTISI 14 SUBAT 2019 TARIHLI FIYAT DEGERLENDIRME KOMISYONU KARARINA GORE AVRO DEGERI 3,4037 TL OLARAK GUNCELLENMISTIR.       </t>
  </si>
  <si>
    <t xml:space="preserve">FIYAT DUSUSU REFERANSTAN FIYAT ARTISI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ARTISINA BAGLI DSF ARTISI 14 SUBAT 2019 TARIHLI FIYAT DEGERLENDIRME KOMISYONU KARARINA GORE AVRO DEGERI 3,4037 TL OLARAK GUNCELLENMISTIR.       </t>
  </si>
  <si>
    <t xml:space="preserve">MALIYET KARTI ILE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</si>
  <si>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REFERANSTAN FIYAT DUSUSU REFERANS DUSUSU.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t>
  </si>
  <si>
    <t xml:space="preserve">EKK  KARARINA ISTINADEN VERILEN DSF ARTISLARI GRF'YE YANSITILMISTIR-FIYAT DUZELTMESI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</si>
  <si>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REFERANSTAN FIYAT DUSUSU REFERANSTAN FIYAT DUSUSU REFERANSTAN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</si>
  <si>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TEBLIGIN 6. MADDESI F BENDINE GORE FIYAT ARTISI REFERANS DUSUSU REFERANS DUSUSU. 3 OCAK 2017 TARIHLI FIYAT DEGERLENDIRME KOMISYONU KARARINA GORE DONEMSEL AVRO DEĞERİ 2,3421 TL OLARAK GUNCELLENMISTIR.  14 SUBAT 2018 TARIHLI FIYAT DEGERLENDIRME KOMISYONU KARARINA GORE AVRO DEGERI 2,6934 TL OLARAK GUNCELLENMISTIR.   FARKLI CIHAZ ICEREN TERAPOTIK ESDEGERI VARDIR. 14 SUBAT 2019 TARIHLI FIYAT DEGERLENDIRME KOMISYONU KARARINA GORE AVRO DEGERI 3,4037 TL OLARAK GUNCELLENMISTIR.       </t>
  </si>
  <si>
    <t xml:space="preserve">REFERANSTAN FIYAT DUSUSU REFERANS DUSUSU REFERANS DUZELTMESI. 3 OCAK 2017 TARIHLI FIYAT DEGERLENDIRME KOMISYONU KARARINA GORE DONEMSEL AVRO DEĞERİ 2,3421 TL OLARAK GUNCELLENMISTIR.  GERCEK KAYNAK FIYAT DUSUSU 14 SUBAT 2018 TARIHLI FIYAT DEGERLENDIRME KOMISYONU KARARINA GORE AVRO DEGERI 2,6934 TL OLARAK GUNCELLENMISTIR.   FARKLI CIHAZ ICEREN TERAPOTIK ESDEGERI VARDIR. ISIM DUZELTME GERCEK KAYNAK FIYAT ARTISINA BAGLI DSF ARTISI 14 SUBAT 2019 TARIHLI FIYAT DEGERLENDIRME KOMISYONU KARARINA GORE AVRO DEGERI 3,4037 TL OLARAK GUNCELLENMISTIR.       </t>
  </si>
  <si>
    <t xml:space="preserve">FIRMA UNVAN DEGISIKLIGI REFERANS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</si>
  <si>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REFERANSTAN FIYAT DUSUSU 3 OCAK 2017 TARIHLI FIYAT DEGERLENDIRME KOMISYONU KARARINA GORE DONEMSEL AVRO DEĞERİ 2,3421 TL OLARAK GUNCELLENMISTIR.  GERCEK KAYNAK FIYAT ARTISI 14 SUBAT 2018 TARIHLI FIYAT DEGERLENDIRME KOMISYONU KARARINA GORE AVRO DEGERI 2,6934 TL OLARAK GUNCELLENMISTIR.   14 SUBAT 2019 TARIHLI FIYAT DEGERLENDIRME KOMISYONU KARARINA GORE AVRO DEGERI 3,4037 TL OLARAK GUNCELLENMISTIR.       </t>
  </si>
  <si>
    <t xml:space="preserve">EKLEME, YENI URUN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</si>
  <si>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REFERANSTAN FIYAT ARTISI 3 OCAK 2017 TARIHLI FIYAT DEGERLENDIRME KOMISYONU KARARINA GORE DONEMSEL AVRO DEĞERİ 2,3421 TL OLARAK GUNCELLENMISTIR.  14 SUBAT 2018 TARIHLI FIYAT DEGERLENDIRME KOMISYONU KARARINA GORE AVRO DEGERI 2,6934 TL OLARAK GUNCELLENMISTIR. GERCEK KAYNAK FIYAT ARTISINA BAGLI DSF ARTISI 14 SUBAT 2019 TARIHLI FIYAT DEGERLENDIRME KOMISYONU KARARINA GORE AVRO DEGERI 3,4037 TL OLARAK GUNCELLENMISTIR.       </t>
  </si>
  <si>
    <t xml:space="preserve">EKLEME, YENI URUN ESDEGERI KOLONU 4 OLARAK DEGISTIRILMISTIR.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</si>
  <si>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FIYAT DUSUSU -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</si>
  <si>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STOKLARI BITENE KADAR LISTEDE KALACAK RESEN REFERANS FIYAT DUSUSU. 3 OCAK 2017 TARIHLI FIYAT DEGERLENDIRME KOMISYONU KARARINA GORE DONEMSEL AVRO DEĞERİ 2,3421 TL OLARAK GUNCELLENMISTIR.  14 SUBAT 2018 TARIHLI FIYAT DEGERLENDIRME KOMISYONU KARARINA GORE AVRO DEGERI 2,6934 TL OLARAK GUNCELLENMISTIR.   RESEN GERCEK KAYNAK FIYAT DUSUSU 14 SUBAT 2019 TARIHLI FIYAT DEGERLENDIRME KOMISYONU KARARINA GORE AVRO DEGERI 3,4037 TL OLARAK GUNCELLENMISTIR.       </t>
  </si>
  <si>
    <t xml:space="preserve">STOKLARI BITENE KADAR LISTEDE KALACAK RESEN REFERANS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</si>
  <si>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ISIM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</si>
  <si>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EKLEME, YENI URUN RESEN REFERANSTAN FIYAT DUSUSU. 3 OCAK 2017 TARIHLI FIYAT DEGERLENDIRME KOMISYONU KARARINA GORE DONEMSEL AVRO DEĞERİ 2,3421 TL OLARAK GUNCELLENMISTIR.  14 SUBAT 2018 TARIHLI FIYAT DEGERLENDIRME KOMISYONU KARARINA GORE AVRO DEGERI 2,6934 TL OLARAK GUNCELLENMISTIR.   RESEN GERCEK KAYNAK FIYAT DUSUSUNE BAGLI DSF DUSUSU 14 SUBAT 2019 TARIHLI FIYAT DEGERLENDIRME KOMISYONU KARARINA GORE AVRO DEGERI 3,4037 TL OLARAK GUNCELLENMISTIR.       </t>
  </si>
  <si>
    <t xml:space="preserve">FIRMA DEVRI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t>
  </si>
  <si>
    <t xml:space="preserve">FIRMA DEVRI 3 OCAK 2017 TARIHLI FIYAT DEGERLENDIRME KOMISYONU KARARINA GORE DONEMSEL AVRO DEĞERİ 2,3421 TL OLARAK GUNCELLENMISTIR.  KAYNAK FIYATA BAGLI DSF ARTISI 14 SUBAT 2018 TARIHLI FIYAT DEGERLENDIRME KOMISYONU KARARINA GORE AVRO DEGERI 2,6934 TL OLARAK GUNCELLENMISTIR.   BESERI TIBBI URUNLERIN AMBALAJ BILGILERI VE KULLANMA TALIMATINA ILISKIN KILAVUZ DOGRULTUSUNDA ZORUNLU ISIM DUZELTMESI  14 SUBAT 2019 TARIHLI FIYAT DEGERLENDIRME KOMISYONU KARARINA GORE AVRO DEGERI 3,4037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</si>
  <si>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GUNCELLEME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</si>
  <si>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RE'SEN REFERANSTAN FIYAT DUSUSU (SATIS IZNI ALINDIKTAN SONRA PAZARA SUNULABILIR) RESEN REFERANSTAN FIYAT DUSUSU RESEN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</si>
  <si>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REFERANSTAN FIYAT DUSUSU (SATIS IZNI ALINDIKTAN SONRA PAZARA SUNULABILIR) RESEN DSF %3TEN AZ DEGISTIGI ICIN REFERANS DUSUSU DSF %3 TEN AZ DEGISTIGI ICIN RESEN REFERANS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</si>
  <si>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 REFERANSTAN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HASTANE URUNU STATUSUNE GECIS. FIRMA STOK ZARARLARINI KARSILAMAYI TAAHHUT ETMEKTEDIR. </t>
  </si>
  <si>
    <t xml:space="preserve"> REFERANSTAN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HASTANE URUNU STATUSUNE GECIS. FIRMA STOK ZARARLARINI KARSILAMAYI TAAHHUT ETMEKTEDIR. </t>
  </si>
  <si>
    <t xml:space="preserve">EKLEME, YENI URUN RESEN REFERANS DUSUSU RESEN REFERANS DUSUSU. 3 OCAK 2017 TARIHLI FIYAT DEGERLENDIRME KOMISYONU KARARINA GORE DONEMSEL AVRO DEĞERİ 2,3421 TL OLARAK GUNCELLENMISTIR.  RE'SEN GERCEK KAYNAK FIYAT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t>
  </si>
  <si>
    <t xml:space="preserve">STOKLARI BITENE KADAR LISTEDE KALACAK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</si>
  <si>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 REFERANS DUSUSU. 3 OCAK 2017 TARIHLI FIYAT DEGERLENDIRME KOMISYONU KARARINA GORE DONEMSEL AVRO DEĞERİ 2,3421 TL OLARAK GUNCELLENMISTIR.  14 SUBAT 2018 TARIHLI FIYAT DEGERLENDIRME KOMISYONU KARARINA GORE AVRO DEGERI 2,6934 TL OLARAK GUNCELLENMISTIR.   GERCEK KAYNAK FIYAT ARTISI 14 SUBAT 2019 TARIHLI FIYAT DEGERLENDIRME KOMISYONU KARARINA GORE AVRO DEGERI 3,4037 TL OLARAK GUNCELLENMISTIR.       </t>
  </si>
  <si>
    <t xml:space="preserve">RE'SEN REFERANSTAN FIYAT DUSUSU RESEN REFERANSTAN FIYAT DUSUSU 3 OCAK 2017 TARIHLI FIYAT DEGERLENDIRME KOMISYONU KARARINA GORE DONEMSEL AVRO DEĞERİ 2,3421 TL OLARAK GUNCELLENMISTIR.  14 SUBAT 2018 TARIHLI FIYAT DEGERLENDIRME KOMISYONU KARARINA GORE AVRO DEGERI 2,6934 TL OLARAK GUNCELLENMISTIR.   RESEN GERCEK KAYNAK FIYAT DUSUSUNE BAGLI DSF DUSUSU 14 SUBAT 2019 TARIHLI FIYAT DEGERLENDIRME KOMISYONU KARARINA GORE AVRO DEGERI 3,4037 TL OLARAK GUNCELLENMISTIR.       </t>
  </si>
  <si>
    <t xml:space="preserve">REFERANS FIYAT DUSUSU -ESDEGERI KOLONU 1 OLARAK DEGISTIRILDI RESEN REFERANSTAN FIYAT DUSUSU RESEN REFERANSTAN FIYAT DUSUSU. 3 OCAK 2017 TARIHLI FIYAT DEGERLENDIRME KOMISYONU KARARINA GORE DONEMSEL AVRO DEĞERİ 2,3421 TL OLARAK GUNCELLENMISTIR.  RE'SEN GERCEK KAYNAK FIYAT DUSUSU 14 SUBAT 2018 TARIHLI FIYAT DEGERLENDIRME KOMISYONU KARARINA GORE AVRO DEGERI 2,6934 TL OLARAK GUNCELLENMISTIR.   14 SUBAT 2019 TARIHLI FIYAT DEGERLENDIRME KOMISYONU KARARINA GORE AVRO DEGERI 3,4037 TL OLARAK GUNCELLENMISTIR.       </t>
  </si>
  <si>
    <t xml:space="preserve">REFERANS FIYAT DUSUSU -ESDEGERI KOLONU 1 OLARAK DEGISTIRILDI RESEN 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</si>
  <si>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 FIYAT DUSUSU REFERANS DUSUSU 3 OCAK 2017 TARIHLI FIYAT DEGERLENDIRME KOMISYONU KARARINA GORE DONEMSEL AVRO DEĞERİ 2,3421 TL OLARAK GUNCELLENMISTIR.  14 SUBAT 2018 TARIHLI FIYAT DEGERLENDIRME KOMISYONU KARARINA GORE AVRO DEGERI 2,6934 TL OLARAK GUNCELLENMISTIR.  ISIM DUZELTME.  14 SUBAT 2019 TARIHLI FIYAT DEGERLENDIRME KOMISYONU KARARINA GORE AVRO DEGERI 3,4037 TL OLARAK GUNCELLENMISTIR.       </t>
  </si>
  <si>
    <t xml:space="preserve">FIYAT DUSUSU REFERANS ARTISI REFERANS ARTISI. 3 OCAK 2017 TARIHLI FIYAT DEGERLENDIRME KOMISYONU KARARINA GORE DONEMSEL AVRO DEĞERİ 2,3421 TL OLARAK GUNCELLENMISTIR.  14 SUBAT 2018 TARIHLI FIYAT DEGERLENDIRME KOMISYONU KARARINA GORE AVRO DEGERI 2,6934 TL OLARAK GUNCELLENMISTIR.  ISIM DUZELTME.  RESEN GERCEK KAYNAK FIYAT DUSUSU 14 SUBAT 2019 TARIHLI FIYAT DEGERLENDIRME KOMISYONU KARARINA GORE AVRO DEGERI 3,4037 TL OLARAK GUNCELLENMISTIR.       </t>
  </si>
  <si>
    <t xml:space="preserve">RE'SEN REFERANS FIYAT DUSUSU RESEN REFERANS GUNCELLEME REFERANS ARTISI. 3 OCAK 2017 TARIHLI FIYAT DEGERLENDIRME KOMISYONU KARARINA GORE DONEMSEL AVRO DEĞERİ 2,3421 TL OLARAK GUNCELLENMISTIR.  RE'SEN GERCEK KAYNAK FIYAT DUSUSU 14 SUBAT 2018 TARIHLI FIYAT DEGERLENDIRME KOMISYONU KARARINA GORE AVRO DEGERI 2,6934 TL OLARAK GUNCELLENMISTIR.  ISIM DUZELTME.  RESEN GERCEK KAYNAK FIYAT DUSUSU 14 SUBAT 2019 TARIHLI FIYAT DEGERLENDIRME KOMISYONU KARARINA GORE AVRO DEGERI 3,4037 TL OLARAK GUNCELLENMISTIR.       </t>
  </si>
  <si>
    <t xml:space="preserve">FIYAT DUSUSU - FIRMA STOK ZARARLARINI KARSILAMAYI TAAHHUT ETMISTIR. 3 OCAK 2017 TARIHLI FIYAT DEGERLENDIRME KOMISYONU KARARINA GORE DONEMSEL AVRO DEĞERİ 2,3421 TL OLARAK GUNCELLENMISTIR. STOKLAR BITENE KADAR LISTEDE KALACAKTIR.  GERCEK KAYNAK FIYAT DUSUSU 14 SUBAT 2018 TARIHLI FIYAT DEGERLENDIRME KOMISYONU KARARINA GORE AVRO DEGERI 2,6934 TL OLARAK GUNCELLENMISTIR.   14 SUBAT 2019 TARIHLI FIYAT DEGERLENDIRME KOMISYONU KARARINA GORE AVRO DEGERI 3,4037 TL OLARAK GUNCELLENMISTIR.       </t>
  </si>
  <si>
    <t xml:space="preserve"> REFERANS DUSUSU STOKLAR BITENE KADAR LISTEDE KALACAKTIR.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t>
  </si>
  <si>
    <t xml:space="preserve">REFERANSTAN FIYAT DUSUSU REFERANS GUNCELLEME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t>
  </si>
  <si>
    <t xml:space="preserve">FIYAT KORUMALI URUN OLARAK DUZELTILDI FIRMA UNVAN DEGISIKLIGI. 3 OCAK 2017 TARIHLI FIYAT DEGERLENDIRME KOMISYONU KARARINA GORE DONEMSEL AVRO DEĞERİ 2,3421 TL OLARAK GUNCELLENMISTIR.  GERCEK KAYNAK FIYAT GUNCELLEME 14 SUBAT 2018 TARIHLI FIYAT DEGERLENDIRME KOMISYONU KARARINA GORE AVRO DEGERI 2,6934 TL OLARAK GUNCELLENMISTIR.   14 SUBAT 2019 TARIHLI FIYAT DEGERLENDIRME KOMISYONU KARARINA GORE AVRO DEGERI 3,4037 TL OLARAK GUNCELLENMISTIR.       </t>
  </si>
  <si>
    <t xml:space="preserve">FIYAT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</si>
  <si>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STOKLARI BITENE KADAR LISTEDE KALACAK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GERCEK KAYNAK FIYAT ARTISINA BAGLI DSF ARTISI. 14 SUBAT 2019 TARIHLI FIYAT DEGERLENDIRME KOMISYONU KARARINA GORE AVRO DEGERI 3,4037 TL OLARAK GUNCELLENMISTIR.       </t>
  </si>
  <si>
    <t xml:space="preserve">STOKLARI BITENE KADAR LISTEDE KALACAK -EKK KARARINA ISTINADEN VERILEN DSF ARTISLARI GRF'YE YANSITILMISTIR 3 OCAK 2017 TARIHLI FIYAT DEGERLENDIRME KOMISYONU KARARINA GORE DONEMSEL AVRO DEĞERİ 2,3421 TL OLARAK GUNCELLENMISTIR.  KAYNAK FIYATA BAGLI DSF ARTISI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t>
  </si>
  <si>
    <t xml:space="preserve">REFERANSTAN FIYAT DUSUSU- REFERANSTAN FIYAT DUSUSU STOKLAR BITENE KADAR LISTEDE KALACAKTIR. 3 OCAK 2017 TARIHLI FIYAT DEGERLENDIRME KOMISYONU KARARINA GORE DONEMSEL AVRO DEĞERİ 2,3421 TL OLARAK GUNCELLENMISTIR.  GERCEK KAYNAK FIYAT GUNCELLEME FDK ARTIS ORANI KUR ARTIS ORANINDAN YUKSEK OLDUGU ICIN KUR ARTISI MAHSUPLASILMISTIR.    GERCEK KAYNAK FIYAT/KAYNAK ULKE GUNCELLEME FDK ARTIS ORANI KUR ARTIS ORANINDAN YUKSEK OLDUGU ICIN KUR ARTISI MAHSUPLASILMISTIR.       </t>
  </si>
  <si>
    <t xml:space="preserve">STOKLARI BITENE KADAR LISTEDE KALACAK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</si>
  <si>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STOKLARI BITENE KADAR LISTEDE KALACAK REFERANS GUNCELLEME. 3 OCAK 2017 TARIHLI FIYAT DEGERLENDIRME KOMISYONU KARARINA GORE DONEMSEL AVRO DEĞERİ 2,3421 TL OLARAK GUNCELLENMISTIR.  RE'SEN GERCEK KAYNAK FIYAT DUSUSU 14 SUBAT 2018 TARIHLI FIYAT DEGERLENDIRME KOMISYONU KARARINA GORE AVRO DEGERI 2,6934 TL OLARAK GUNCELLENMISTIR.   14 SUBAT 2019 TARIHLI FIYAT DEGERLENDIRME KOMISYONU KARARINA GORE AVRO DEGERI 3,4037 TL OLARAK GUNCELLENMISTIR.       </t>
  </si>
  <si>
    <t xml:space="preserve">STOKLARI BITENE KADAR LISTEDE KALACAK RESEN REFERANSTAN FIYAT DUSUSU REFERANS GUNCELLEME.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</si>
  <si>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EKLEME, YENI URUN (SATIS IZNI ALINDIKTAN SONRA PAZARA SUNULABILIR) RESEN REFERANS DUSUSU 3 OCAK 2017 TARIHLI FIYAT DEGERLENDIRME KOMISYONU KARARINA GORE DONEMSEL AVRO DEĞERİ 2,3421 TL OLARAK GUNCELLENMISTIR.  RE'SEN KAYNAK FIYATA BAGLI DSF DUSUSU 14 SUBAT 2018 TARIHLI FIYAT DEGERLENDIRME KOMISYONU KARARINA GORE AVRO DEGERI 2,6934 TL OLARAK GUNCELLENMISTIR.   14 SUBAT 2019 TARIHLI FIYAT DEGERLENDIRME KOMISYONU KARARINA GORE AVRO DEGERI 3,4037 TL OLARAK GUNCELLENMISTIR.       RECETE BILGISI "YESIL RECETE" OLARAK DEGISTIRILDI. </t>
  </si>
  <si>
    <t xml:space="preserve">TEBLIGIN 6. MADDESI N BENDINE GORE FIYAT ARTISI - 3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</si>
  <si>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REFERANS FIYAT DUSUSU DSF %3TEN AZ DEGISTIGI ICIN REFERANS DUSUSU DSF %3 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</si>
  <si>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EKLEME, YENI URUN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t>
  </si>
  <si>
    <t xml:space="preserve">STOKLARI BITENE KADAR LISTEDE KALACAK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t>
  </si>
  <si>
    <t xml:space="preserve">REFERANS DUSUSU DSF %3TEN AZ DEGISTIGI ICIN REFERANS DUSUSU 3 OCAK 2017 TARIHLI FIYAT DEGERLENDIRME KOMISYONU KARARINA GORE DONEMSEL AVRO DEĞERİ 2,3421 TL OLARAK GUNCELLENMISTIR. FIYAT DUSUSU- FIRMA STOK ZARARLARINI KARSILAMAYI TAAHHUT ETMISTIR.  RESEN %3 DEN DOLAYI DSF DUSUSU 14 SUBAT 2018 TARIHLI FIYAT DEGERLENDIRME KOMISYONU KARARINA GORE AVRO DEGERI 2,6934 TL OLARAK GUNCELLENMISTIR.   14 SUBAT 2019 TARIHLI FIYAT DEGERLENDIRME KOMISYONU KARARINA GORE AVRO DEGERI 3,4037 TL OLARAK GUNCELLENMISTIR.       </t>
  </si>
  <si>
    <t xml:space="preserve"> EKLEME YENI URUN- SATIS IZNI ALINDIKTAN SONRA PAZARA SUNULABILIR. STOKLAR BITENE KADAR LISTEDE KALACAKTIR.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t>
  </si>
  <si>
    <t xml:space="preserve">REFERANSTAN FIYAT DUSUS 3 OCAK 2017 TARIHLI FIYAT DEGERLENDIRME KOMISYONU KARARINA GORE DONEMSEL AVRO DEĞERİ 2,3421 TL OLARAK GUNCELLENMISTIR.  14 SUBAT 2018 TARIHLI FIYAT DEGERLENDIRME KOMISYONU KARARINA GORE AVRO DEGERI 2,6934 TL OLARAK GUNCELLENMISTIR.   GERCEK KAYNAK FIYAT ARTISINA BAGLI DSF ARTISI 14 SUBAT 2019 TARIHLI FIYAT DEGERLENDIRME KOMISYONU KARARINA GORE AVRO DEGERI 3,4037 TL OLARAK GUNCELLENMISTIR.       </t>
  </si>
  <si>
    <t xml:space="preserve">RE'SEN REFERANS FIYAT DUSUSU RESEN FIYAT DUSUSU 3 OCAK 2017 TARIHLI FIYAT DEGERLENDIRME KOMISYONU KARARINA GORE DONEMSEL AVRO DEĞERİ 2,3421 TL OLARAK GUNCELLENMISTIR.  14 SUBAT 2018 TARIHLI FIYAT DEGERLENDIRME KOMISYONU KARARINA GORE AVRO DEGERI 2,6934 TL OLARAK GUNCELLENMISTIR.   RESEN GERCEK KAYNAK FIYAT DUSUSUNE BAGLI DSF DUSUSU 14 SUBAT 2019 TARIHLI FIYAT DEGERLENDIRME KOMISYONU KARARINA GORE AVRO DEGERI 3,4037 TL OLARAK GUNCELLENMISTIR.       </t>
  </si>
  <si>
    <t xml:space="preserve"> RESEN FIYAT DUSUSU 3 OCAK 2017 TARIHLI FIYAT DEGERLENDIRME KOMISYONU KARARINA GORE DONEMSEL AVRO DEĞERİ 2,3421 TL OLARAK GUNCELLENMISTIR.  14 SUBAT 2018 TARIHLI FIYAT DEGERLENDIRME KOMISYONU KARARINA GORE AVRO DEGERI 2,6934 TL OLARAK GUNCELLENMISTIR.   RESEN GERCEK KAYNAK FIYAT DUSUSUNE BAGLI DSF DUSUSU 14 SUBAT 2019 TARIHLI FIYAT DEGERLENDIRME KOMISYONU KARARINA GORE AVRO DEGERI 3,4037 TL OLARAK GUNCELLENMISTIR.       </t>
  </si>
  <si>
    <t xml:space="preserve">EKK KARARINA ISTINADEN VERILEN DSF ARTISLARI GRF'YE YANSITILMISTIR 3 OCAK 2017 TARIHLI FIYAT DEGERLENDIRME KOMISYONU KARARINA GORE DONEMSEL AVRO DEĞERİ 2,3421 TL OLARAK GUNCELLENMISTIR.  KAYNAK FIYATA BAGLI DSF ARTISI 14 SUBAT 2018 TARIHLI FIYAT DEGERLENDIRME KOMISYONU KARARINA GORE AVRO DEGERI 2,6934 TL OLARAK GUNCELLENMISTIR.   RESEN GERCEK KAYNAK FIYAT DUSUSU 14 SUBAT 2019 TARIHLI FIYAT DEGERLENDIRME KOMISYONU KARARINA GORE AVRO DEGERI 3,4037 TL OLARAK GUNCELLENMISTIR.       </t>
  </si>
  <si>
    <t xml:space="preserve">REFERANSTAN FIYAT DUSUSU REFERANSTAN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</si>
  <si>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FIYAT DUSUSU 3 OCAK 2017 TARIHLI FIYAT DEGERLENDIRME KOMISYONU KARARINA GORE DONEMSEL AVRO DEĞERİ 2,3421 TL OLARAK GUNCELLENMISTIR.  GERCEK KAYNAK FIYAT DUSUSU 14 SUBAT 2018 TARIHLI FIYAT DEGERLENDIRME KOMISYONU KARARINA GORE AVRO DEGERI 2,6934 TL OLARAK GUNCELLENMISTIR.   STOKLAR BITENE KADAR LISTEDE KALACAKTIR. BEYANA DAYALI DSF ARTISI 14 SUBAT 2019 TARIHLI FIYAT DEGERLENDIRME KOMISYONU KARARINA GORE AVRO DEGERI 3,4037 TL OLARAK GUNCELLENMISTIR. STOKLAR BITENE KADAR LISTEDE KALACAKTIR.      </t>
  </si>
  <si>
    <t xml:space="preserve">EKLEME, YENI URUN 3 OCAK 2017 TARIHLI FIYAT DEGERLENDIRME KOMISYONU KARARINA GORE DONEMSEL AVRO DEĞERİ 2,3421 TL OLARAK GUNCELLENMISTIR.  GERCEK KAYNAK FIYAT DUSUSU 14 SUBAT 2018 TARIHLI FIYAT DEGERLENDIRME KOMISYONU KARARINA GORE AVRO DEGERI 2,6934 TL OLARAK GUNCELLENMISTIR.   STOKLAR BITENE KADAR LISTEDE KALACAKTIR. BEYANA DAYALI DSF ARTISI 14 SUBAT 2019 TARIHLI FIYAT DEGERLENDIRME KOMISYONU KARARINA GORE AVRO DEGERI 3,4037 TL OLARAK GUNCELLENMISTIR. STOKLAR BITENE KADAR LISTEDE KALACAKTIR.      </t>
  </si>
  <si>
    <t xml:space="preserve">TEBLIGIN 5. MADDESI C BENDINE GORE FIYAT ARTISI REFERANSTAN FIYAT ARTISI REFERANS GUNCELLEME.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</si>
  <si>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REFERANSTAN FIYAT DUSUSU REFERANSTAN FIYAT DUSUSU RESEN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</si>
  <si>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REFERANS VE FIYAT DUZELTMESI REFERANS GUNCELLEME.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t>
  </si>
  <si>
    <t xml:space="preserve">JENERIGI PIYASAYA CIKTIGI ICIN %60 LIK REFERANSA GORE FIYATI DUZENLENMISTIR REFERANSTAN FIYAT DUSUSU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ARTISINA BAGLI DSF ARTISI 14 SUBAT 2019 TARIHLI FIYAT DEGERLENDIRME KOMISYONU KARARINA GORE AVRO DEGERI 3,4037 TL OLARAK GUNCELLENMISTIR.       </t>
  </si>
  <si>
    <t>%5 DEKSTROZ LAKTATLI RINGER SISE   500 ML(SETLI)</t>
  </si>
  <si>
    <t>AZONEFROL-PD PERITON DIYALIZ COZELTISI (2000 ML CIFTLI TORBA)</t>
  </si>
  <si>
    <t>AZONEFROL-PD PERITON DIYALIZ COZELTISI (2000 ML TEKLI TORBA)</t>
  </si>
  <si>
    <t>AZONEFROL-PD PERITON DIYALIZ COZELTISI (2500 ML CIFTLI TORBA)</t>
  </si>
  <si>
    <t>AZONEFROL-PD PERITON DIYALIZ COZELTISI (2500 ML TEKLI TORBA)</t>
  </si>
  <si>
    <t>POT-OUT 880 MG / 1 G GRANUL (20 ADET)</t>
  </si>
  <si>
    <t>OVADRIL %13,33 + %1,66 + %2,5 LOSYON (120 G)</t>
  </si>
  <si>
    <t>SUBITOL 50 MG / 5 ML SURUP (120 ML)</t>
  </si>
  <si>
    <t>CEPHAXON 1 G IM ENJEKSIYONLUK COZELTI HAZIRLAMAK ICIN TOZ VE COZUCU</t>
  </si>
  <si>
    <t>CEPHAXON 1 G IV ENJEKSIYONLUK COZELTI HAZIRLAMAK ICIN TOZ VE COZUCU</t>
  </si>
  <si>
    <t>DERMIFIN % 1 SPREY, COZELTI (20 ML)</t>
  </si>
  <si>
    <t>27 MART 2018 TARIHLI FIYAT DEGERLENDIRME KOMISYONU KARARIYLA GECMIS 15 AYLIK DONEMDE ITS HAREKETI GORULMEDIGI VE SON 15 AYLIK ITS KAYITLARINDA URUN YER ALMADIGI ICIN FIRMANIN TALEBIYLE PASIFE ALINMISTIR.</t>
  </si>
  <si>
    <t>MIOSTAT SINGLE DOSE 1.5 ML SOLUSYON (1 FLAKON)</t>
  </si>
  <si>
    <t>DEXA-SINE SE %0.1 TEK KULLANIMLIK GOZ DAMLASI, COZELTI (10 ADET)</t>
  </si>
  <si>
    <t>BENZYDEX % 0,15 GARGARA, 120 ML (1 SISE)</t>
  </si>
  <si>
    <t>BENZYDEX %0,15 SPREY, COZELTI (1 SISE, 30 ML)</t>
  </si>
  <si>
    <t>ASE-COLD 120 MG + 50 MG + 1 MG / 5 ML PEDIATRIK SURUP (100 ML)</t>
  </si>
  <si>
    <t>ONZELA 50.000 I.U. / 15 ML ORAL DAMLA, COZELTI (15 ML)</t>
  </si>
  <si>
    <t>GASTREN DUO 600 MG+ 70 MG + 150 MG/5 ML 240 ML SUSPANSIYON (240 ML)</t>
  </si>
  <si>
    <t>GASTREN DUO 600 MG+ 70 MG + 150 MG/5 ML 100 ML SUSPANSIYON (100 ML)</t>
  </si>
  <si>
    <t>TRIGAST 10 MG/800 MG/165 MG 12 CIGNEME TABLETI (12 TABLET)</t>
  </si>
  <si>
    <t>TRIGAST 10 MG/800 MG/165 MG 6 CIGNEME TABLETI (6 TABLET)</t>
  </si>
  <si>
    <t>L01XE50</t>
  </si>
  <si>
    <t>ABEMASIKLIB</t>
  </si>
  <si>
    <t>TRUVENT 200 MG / 245 MG FILM KAPLI TABLET (30 TABLET)</t>
  </si>
  <si>
    <t>VINALBIN 50 MG / 5 ML ENJEKSIYONLUK COZELTI</t>
  </si>
  <si>
    <t>DORIFEN 400 MG/4 ML IV INFUZYONLUK COZELTI (1 FLAKON)</t>
  </si>
  <si>
    <t>VERZENIOS 100 MG FILM KAPLI TABLET (42 TABLET)</t>
  </si>
  <si>
    <t>VERZENIOS 150 MG FILM KAPLI TABLET (42 TABLET)</t>
  </si>
  <si>
    <t>VERZENIOS 50 MG FILM KAPLI TABLET (42 TABLET)</t>
  </si>
  <si>
    <t>CLINDATRE 12 MG / G + 0,25 MG / G JEL (30 G)</t>
  </si>
  <si>
    <t>INTRATECT 5 G/100 ML IV INFUZYONLUK COZELTI (1 FLAKON)</t>
  </si>
  <si>
    <t>ZITROTEK 500 MG 2 FILM KAPLI TABLET</t>
  </si>
  <si>
    <t>ALBIOMIN %20 100 ML IV INFUZYONLUK COZELTI (1 FLAKON)</t>
  </si>
  <si>
    <t>INTRATECT 10 G/200 ML IV INFUZYONLUK COZELTI (1 FLAKON)</t>
  </si>
  <si>
    <t>HAEMOCTIN SDH 500 IU / 10 ML IV ENJEKSIYONLUK TOZ VE COZUCU (1 FLAKON)</t>
  </si>
  <si>
    <t>SAIZEN 20 MG / 2.5 ML KARTUSTA ENJEKSIYONLUK COZELTI (1 KARTUS)</t>
  </si>
  <si>
    <t>ALBIOMIN %20 50 ML IV INFUZYONLUK COZELTI</t>
  </si>
  <si>
    <t>ACUITEL 5 MG BOLUNEBILIR FILM KAPLI TABLET (20 TABLET)</t>
  </si>
  <si>
    <t>ACUITEL 20 MG BOLUNEBILIR FILM KAPLI TABLET (20 TABLET)</t>
  </si>
  <si>
    <t>ETHYOL 500 MG IV INFUZYON ICIN LIYOFILIZE TOZ (1 FLAKON)</t>
  </si>
  <si>
    <t>TERRAMYCIN 30 MG / 10.000 IU DERI MERHEMI</t>
  </si>
  <si>
    <t>KALMOSAN %1 LOSYON</t>
  </si>
  <si>
    <t>ROMATIM %1 JEL</t>
  </si>
  <si>
    <t>KONAZOL %2 MEDIKAL SAMPUAN</t>
  </si>
  <si>
    <t>K-FENIDEX %1.5 + %1.5 + %5 JEL</t>
  </si>
  <si>
    <t>K-MEXADER %0,1 COZELTI (30 ML)</t>
  </si>
  <si>
    <t>K-ALLEXIN %0,05 BURUN SPREYI, SUSPANSIYON (140 DOZ)</t>
  </si>
  <si>
    <t>BURAZIN %0,05 BURUN SPREYI, COZELTI (10 ML)</t>
  </si>
  <si>
    <t>MUSKAZON 300 MG / 250 MG TABLET (20 TABLET)</t>
  </si>
  <si>
    <t>AMETIK 1.5G / 15 ML DAMLA, COZELTI</t>
  </si>
  <si>
    <t>BURNIL %0,05 PEDIATRIK BURUN DAMLASI, COZELTI (15 ML)</t>
  </si>
  <si>
    <t>BURNIL %0,1 BURUN DAMLASI, COZELTI (15 ML)</t>
  </si>
  <si>
    <t>SENNALAX 20 MG ENTERIK TABLET (20 TABLET)</t>
  </si>
  <si>
    <t>MYACIT 50 MG INFUZYONLUK COZELTI HAZIRLAMAK ICIN TOZ (1 FLAKON)</t>
  </si>
  <si>
    <t>MYACIT 100 MG INFUZYONLUK COZELTI HAZIRLAMAK ICIN TOZ (1 FLAKON)</t>
  </si>
  <si>
    <t>IPRACORT 20 MCG AEROSOL INHALER (1 TUP)</t>
  </si>
  <si>
    <t>DESIBEM 50 MG INFUZYONLUK COZELTI HAZIRLAMADA KULLANILACAK KONSANTRE ICIN TOZ (1 FLAKON)</t>
  </si>
  <si>
    <t>KORTILON-A ORABASE % 0,1 MERHEM (5 G)</t>
  </si>
  <si>
    <t>UCEDANE 200 MG DAGILABILIR TABLET (60 TABLET)</t>
  </si>
  <si>
    <t>DULAMON 100 MCG/5 MCG BASINCLI INHALASYON, SUSPANSIYON (120 DOZ)</t>
  </si>
  <si>
    <t>DULAMON 200 MCG/5 MCG BASINCLI INHALASYON, SUSPANSIYON (120 DOZ)</t>
  </si>
  <si>
    <t>GLUCERNA 1.5 KCAL 500 ML</t>
  </si>
  <si>
    <t>PSORETIN 10 MG SERT KAPSUL (100 KAPSUL)</t>
  </si>
  <si>
    <t>PSORETIN 25 MG SERT KAPSUL (100 KAPSUL)</t>
  </si>
  <si>
    <t>ELAPRASE 2 MG/ ML INFUZYONLUK COZELTI HAZIRLAMAK ICIN KONSANTRE (1 FLAKON)</t>
  </si>
  <si>
    <t>AFEBRYL 300 MG /300 MG/200 MG EFERVESAN TABLET (16 TABLET)</t>
  </si>
  <si>
    <t>MAKRO-ALBUMON 2 MG/FLAKON RADYOFARMASOTIK HAZIRLAMA KITI 6 FLAKON</t>
  </si>
  <si>
    <t>SENTI-SCINT 1 MG/FLAKON RADYOFARMASOTIK HAZIRLAMA KITI 6 FLAKON</t>
  </si>
  <si>
    <t>CARDIO-SPECT 500 MCG/FLAKON RADYOFARMASOTIK HAZIRLAMA KITI 2X6 FLAKON</t>
  </si>
  <si>
    <t>CARDIO-SPECT 500 MCG/FLAKON RADYOFARMASOTIK HAZIRLAMA KITI 4X6 FLAKON</t>
  </si>
  <si>
    <t>BRAIN-SPECT 300 MCG/FLAKON RADYOFARMASOTIK HAZIRLAMA KITI 2X6 FLAKON</t>
  </si>
  <si>
    <t>BRAIN-SPECT 300 MCG/FLAKON RADYOFARMASOTIK HAZIRLAMA KITI 4X6 FLAKON</t>
  </si>
  <si>
    <t>ONPENT 100 MG/5 ML IV INFUZYONLUK COZELT</t>
  </si>
  <si>
    <t>CALPINES 225 MG+572 MG/10 ML ENJEKSIYONLUK COZELTI</t>
  </si>
  <si>
    <t>POT-OUT 880 MG / 1 G GRANUL (120 ADET)</t>
  </si>
  <si>
    <t>NUTRICLIN N7-1000E IV INFUZYONLUK ELEKTROLITLI AMINO ASIT COZELTISI, GLUKOZ COZELTISI, LIPID EMULSIYONU 2000 ML</t>
  </si>
  <si>
    <t>NUTRICLIN N7-1000E IV INFUZYONLUK ELEKTROLITLI AMINO ASIT COZELTISI, GLUKOZ COZELTISI, LIPID EMULSIYONU 1500 ML</t>
  </si>
  <si>
    <t>VIALEBEX 200 MG/ML 100 ML IV INFUZYONLUK COZELTI</t>
  </si>
  <si>
    <t>APOFIN 20 MG/2 ML ENJ. VEYA INF. COZELTI ICEREN AMPUL (5 AMPUL)</t>
  </si>
  <si>
    <t>SOYLU ILAC</t>
  </si>
  <si>
    <t>NUTRICLIN N7-1000E IV INFUZYONLUK ELEKTROLITLI AMINO ASIT COZELTISI, GLUKOZ COZELTISI, LIPID EMULSIYONU 1000 ML</t>
  </si>
  <si>
    <t>VALTALID PLUS 160MG/12,5 MG FILM TABLET (28 TABLET)</t>
  </si>
  <si>
    <t>VALTALID PLUS 320MG/12,5 MG FILM TABLET (28 TABLET)</t>
  </si>
  <si>
    <t>PARKYN ER 0,750 MG UZATILMIS SALIMLI 30 TABLET</t>
  </si>
  <si>
    <t>SAIZEN 12 MG/1,5 ML ENJEKSIYONLUK COZELTI ICEREN KARTUS</t>
  </si>
  <si>
    <t>PARKYN ER 2,25 MG UZATILMIS SALIMLI 30 TABLET</t>
  </si>
  <si>
    <t xml:space="preserve"> EKLEME YENI URUN. REFERANSTAN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ESDEGERI KOLONU "1" OLARAK DUZELTILMISTIR.</t>
  </si>
  <si>
    <t>TURKFLEKS 1/3 GLUKOMIX IV INFUZYONLUK COZELTI 500 ML (SETLI)</t>
  </si>
  <si>
    <t>TURKFLEKS 1/3 GLUKOMIX IV INFUZYONLUK COZELTI 500 ML (SETSIZ)</t>
  </si>
  <si>
    <t>NUTRICLIN N4-550E IV INFUZYONLUK ELEKTROLITLI AMINO ASIT COZELTISI, GLUKOZ COZELTISI, LIPID EMULSIYONU 1500 ML</t>
  </si>
  <si>
    <t>NUTRICLIN N4-550E IV INFUZYONLUK ELEKTROLITLI AMINO ASIT COZELTISI, GLUKOZ COZELTISI, LIPID EMULSIYONU 2000 ML</t>
  </si>
  <si>
    <t>NUTRICLIN N4-550E IV INFUZYONLUK ELEKTROLITLI AMINO ASIT COZELTISI, GLUKOZ COZELTISI, LIPID EMULSIYONU 1000 ML</t>
  </si>
  <si>
    <t>ZOLESTO 5MG/100 ML IV INFUZYONLUK COZELTI</t>
  </si>
  <si>
    <t>22.03.2016 TARIHLI FDK KARARI ILE ARTIS VERILMISTIR
17-23 NISAN 2017 FDK KARARI ILE DSF ARTISI VERILMISTIR. 9-15 NISAN 2018 TARIHLI FDK KARARIYLA DSF ARTISI VERILMISTIR. 23 AGUSTOS 2019 TARIHLI FDK KARARIYLA FIYATI BELIRLENMISTIR.</t>
  </si>
  <si>
    <t>QA</t>
  </si>
  <si>
    <t>QE</t>
  </si>
  <si>
    <t>F</t>
  </si>
  <si>
    <t>K</t>
  </si>
  <si>
    <t>GLUTAVIVEN 20G/100 ML IV INFUZYON ICIN KONSANTRE COZELTI ICEREN FLAKON</t>
  </si>
  <si>
    <t>HEPALORNITIN 5 MG/10 ML I.V. INFUZYONLUK COZELTI HAZIRLAMAK ICIN KONSANTRE (10 AMPUL)</t>
  </si>
  <si>
    <t>ALLERSET 10 MG FILM KAPLI TABLET (10 FILM KAPLI TABLET)</t>
  </si>
  <si>
    <t>ALLERSET 10 MG FILM KAPLI TABLET (20 FILM KAPLI TABLET)</t>
  </si>
  <si>
    <t>ALLERSET 1 MG/1 ML SURUP (200ML)</t>
  </si>
  <si>
    <t>BARICUS 50 IU/%1/%10 JEL (100 G)</t>
  </si>
  <si>
    <t>COGITO 5 MG/BASIS ORAL COZELTI (50G)</t>
  </si>
  <si>
    <t>COGITO 5+10+15+20 MG FILM KAPLI TABLET TEDAVIYE BASLAMA PAKETI (28 FILM KAPLI TABLET)</t>
  </si>
  <si>
    <t>ELEKTRA 25 MG FILM KAPLI TABLET (20 FILM KAPLI TABLET)</t>
  </si>
  <si>
    <t>ELEKTRA FORT 50 MG FILM KAPLI TABLET (30 FILM KAPLI TABLET)</t>
  </si>
  <si>
    <t>ELEKTRA FORT 50 MG FILM KAPLI TABLET (20 FILM KAPLI TABLET)</t>
  </si>
  <si>
    <t>ELEKTRA PLUS %1,25+%0,25 JEL (30 G)</t>
  </si>
  <si>
    <t>ELEKTRA PLUS %1,25+%0,25 JEL (50 G)</t>
  </si>
  <si>
    <t>ELEPSI 100 MG FILM KAPLI TABLET (56 FILM KAPLI TABLET)</t>
  </si>
  <si>
    <t>ELEPSI 150 MG FILM KAPLI TABLET (56 FILM KAPLI TABLET)</t>
  </si>
  <si>
    <t>ELEPSI 200 MG FILM KAPLI TABLET (56 FILM KAPLI TABLET)</t>
  </si>
  <si>
    <t>ELEPSI 50 MG FILM KAPLI TABLET (14 FILM KAPLI TABLET)</t>
  </si>
  <si>
    <t>EVASIF 245 MG FILM KAPLI TABLET (30 FILM KAPLI TABLET)</t>
  </si>
  <si>
    <t>FLUIBRON 15 MG/5 ML PEDIATRIK SURUP (150 ML)</t>
  </si>
  <si>
    <t>FLUREND %0,25 ORAL SPREY.COZELTI (30 ML)</t>
  </si>
  <si>
    <t>KOMOX 20 MG GASTRO-REZISTAN SERT KAPSUL (28 KAPSUL)</t>
  </si>
  <si>
    <t>KOMOX 40 MG GASTRO-REZISTAN SERT KAPSUL (28 KAPSUL)</t>
  </si>
  <si>
    <t>OLY PLUS %1+%0.1 KREM (15 G)</t>
  </si>
  <si>
    <t>PHOCUSS 10/5+ 10/10+10/15+10/20 MG FILM KAPLI TEDAVIYE BASLAMA PAKETI (28 FILM KAPLI TABLET)</t>
  </si>
  <si>
    <t>PHOCUSS 10 MG/20 MG FILM KAPLI TABLET (28 FILM KAPLI TABLET)</t>
  </si>
  <si>
    <t>SPANOL 40 MG FILM KAPLI TABLET (30 FILM KAPLI TABLET)</t>
  </si>
  <si>
    <t>SULFARHIN BURUN MERHEMI (12 G)</t>
  </si>
  <si>
    <t>TRENTILIN 100 MG/5 ML IV ENJEKSIYONLUK COZELTI ICEREN AMPUL (5 AMPUL)</t>
  </si>
  <si>
    <t>USYEX %0,25/%0,12 SPREY, COZELTI (30 ML)</t>
  </si>
  <si>
    <t>J</t>
  </si>
  <si>
    <t>FORNIT 4,5/160 MCG INHALASYON ICIN TOZ ICEREN 60 KAPSUL</t>
  </si>
  <si>
    <t>MAFLOR 60 MG GRANUL ICEREN SASE (4 SASE)</t>
  </si>
  <si>
    <t>ETNA COMBO %1 / %0.25 JEL 50 G</t>
  </si>
  <si>
    <t>POT-OUT 880 MG / 1 G GRANUL (60 ADET)</t>
  </si>
  <si>
    <t>BECLOSP 100 MCG BURUN SPREYI SUSPANSIYONU</t>
  </si>
  <si>
    <t>TRUXIMA 500 MG/50 ML IV INFUZYON ICIN KONSANTRE COZELTI ICEREN FLAKON</t>
  </si>
  <si>
    <t>CABOMETYX 20 MG FILM KAPLI TABLET</t>
  </si>
  <si>
    <t>CABOMETYX 40 MG FILM KAPLI TABLET</t>
  </si>
  <si>
    <t>CABOMETYX 60 MG FILM KAPLI TABLET</t>
  </si>
  <si>
    <t>PROGESTAN DEX 25 MG / 1 ML I.M. /S.C. ENJEKSIYONLUK COZELTI (7 AMPUL)</t>
  </si>
  <si>
    <t>BRICANYL DUO 1,5 MG/5 ML + 66,5 MG/5 ML SURUP (100 ML)</t>
  </si>
  <si>
    <t>XAGRILYN 0,5 MG SERT KAPSUL</t>
  </si>
  <si>
    <t>W</t>
  </si>
  <si>
    <t>JETMONAL % 2 ENJEKSIYONLUK COZELTI (5 AMPUL)</t>
  </si>
  <si>
    <t>JETMONAL % 10 ENJEKSIYONLUK COZELTI (3 AMPUL)</t>
  </si>
  <si>
    <t>JETMONAL % 2 ENJEKSIYONLUK COZELTI (10 AMPUL)</t>
  </si>
  <si>
    <t>GYNO FERRO SANOL 100MG/0,5 MG/2,5 MCG KAPSUL (30 KAPSUL)</t>
  </si>
  <si>
    <t>FENOKODIN 20 MG/10 MG TABLET (20 TABLET)</t>
  </si>
  <si>
    <t>DOLGIT %5 KREM (50 G)</t>
  </si>
  <si>
    <t>CALCIUM PICKEN %10 ENJEKSIYONLUK COZELTI (5 AMPUL)</t>
  </si>
  <si>
    <t>BRONKOLIN 300 MG DEGISTIRILMIS SALIMLI TABLET (30 TABLET)</t>
  </si>
  <si>
    <t>BRONKOLIN 300 MG DEGISTIRILMIS SALIMLI TABLET (50 TABLET)</t>
  </si>
  <si>
    <t>ANTI-EM 50 MG TABLET (12 TABLET)</t>
  </si>
  <si>
    <t>ZALAIN 300 MG VAJINAL SUPOZITUVAR (1 SUPP.)</t>
  </si>
  <si>
    <t>SOJOURN %100 INHALASYON COZELTISI</t>
  </si>
  <si>
    <t>SERUM FIZYOLOJIK IZOTONIK %0,9 ENJEKSIYONLUK COZELTI, 10 ML</t>
  </si>
  <si>
    <t>SERUM FIZYOLOJIK IZOTONIK %0,9 ENJEKSIYONLUK COZELTI, 5 ML</t>
  </si>
  <si>
    <t>SERUM FIZYOLOJIK IZOTONIK %0,9 ENJEKSIYONLUK COZELTI, 2 ML</t>
  </si>
  <si>
    <t>PERLINGANIT 10 MG/ 10 ML INFUZYONLUK COZELTI</t>
  </si>
  <si>
    <t>NEOSTIGMINE 0,5 MG/ML ENJEKSIYONLUK COZELTI</t>
  </si>
  <si>
    <t>MONOKET LONG 50 MG DEGISTIRILMIS SALIMLI KAPSUL</t>
  </si>
  <si>
    <t>MIKODERM %1 COZELTI</t>
  </si>
  <si>
    <t>MIKODERM %1 MERHEM</t>
  </si>
  <si>
    <t>METILER 0,2 MG/ML ENJEKSIYONLUK COZELTI</t>
  </si>
  <si>
    <t>METILER 0,125 MG KAPLI TABLET</t>
  </si>
  <si>
    <t>MERESA FORT 200 MG TABLET</t>
  </si>
  <si>
    <t>MERESA 50 MG 30 KAPSUL</t>
  </si>
  <si>
    <t>JETOKAIN 20 MG/ML+0,0125 MG/ML ENJEKSIYONLUK COZELTI</t>
  </si>
  <si>
    <t>MERESA 100 MG/3 ML ENJEKSIYONLUK COZELTI</t>
  </si>
  <si>
    <t>ACT 300MG/3ML (%10) ENJEKSIYONLUK COZELTI (5 AMPUL)</t>
  </si>
  <si>
    <t>ACT 300MG/3ML (%10) ENJEKSIYONLUK COZELTI (10 AMPUL)</t>
  </si>
  <si>
    <t>PARAKS 40 MG TABLET</t>
  </si>
  <si>
    <t>BALAFEN 100 MG/5 ML PEDIATRIK SUSPANSIYON, 100 ML</t>
  </si>
  <si>
    <t>BALAFEN 100 MG/5 ML PEDIATRIK SUSPANSIYON, 120 ML</t>
  </si>
  <si>
    <t>FERRO SANOL 30 MG/ML DAMLA, COZELTI</t>
  </si>
  <si>
    <t>ZINVITAL 15 MG/5 ML SURUP, 100 ML</t>
  </si>
  <si>
    <t>PETHOLAN 100 MG/2 ML ENJEKSIYONLUK COZELTI (5 AMPUL)</t>
  </si>
  <si>
    <t>MOLIT PLUS 500 MG/10 MG TABLET (20 TABLET)</t>
  </si>
  <si>
    <t>MOLIT PLUS 500 MG/10 MG TABLET (30 TABLET)</t>
  </si>
  <si>
    <t>ULTRAMEX 100 MG/2ML ENJEKSIYONLUK COZELTI</t>
  </si>
  <si>
    <t>GRANIDUR 3 MG/3 ML ENJEKSIYONLUK COZELTI, 1 AMPUL</t>
  </si>
  <si>
    <t>GRANIDUR 3 MG/3 ML ENJEKSIYONLUK COZELTI, 5 AMPUL</t>
  </si>
  <si>
    <t>MOLIT 20 MG/ML ENJEKSIYONLUK COZELTI</t>
  </si>
  <si>
    <t>ADEPIRON 2,5 GR/5 ML ENJEKSIYONLUK COZELTI</t>
  </si>
  <si>
    <t>ADEPIRON 1 GR/2 ML ENJEKSIYONLUK COZELTI</t>
  </si>
  <si>
    <t>ADEPIRON 500 MG TABLET</t>
  </si>
  <si>
    <t>RASTEL 50 MG EFERVESAN TABLET (20 TABLET)</t>
  </si>
  <si>
    <t>RASTEL 50 MG EFERVESAN TABLET (30 TABLET)</t>
  </si>
  <si>
    <t>MUFINES 100 MG I.V. INFUZYONLUK COZELTI HAZIRLAMAK ICIN LIYOFILIZE TOZ</t>
  </si>
  <si>
    <t>TEBLIGIN 6.MADDESI Z BENDINE GORE FIYAT ARTISI REFERANS DUSUSU. 3 OCAK 2017 TARIHLI FIYAT DEGERLENDIRME KOMISYONU KARARINA GORE DONEMSEL AVRO DEĞERİ 2,3421 TL OLARAK GUNCELLENMISTIR. FIRMA UNVAN DEGISIKLIGI.  KAYNAK FIYATA BAGLI DSF DUSUSU 14 SUBAT 2018 TARIHLI FIYAT DEGERLENDIRME KOMISYONU KARARINA GORE AVRO DEGERI 2,6934 TL OLARAK GUNCELLENMISTIR.   GERCEK KAYNAK FIYAT/KAYNAK ULKE GUNCELLEME 14 SUBAT 2019 TARIHLI FIYAT DEGERLENDIRME KOMISYONU KARARINA GORE AVRO DEGERI 3,4037 TL OLARAK GUNCELLENMISTIR.        ESDEGERI KOLONU "3" OLARAK DUZELTILMISTIR.ESDEGERI PIYASAYA CIKTIGI ICIN DSF KAYNAK FIYATIN %60 KARSILIĞINA DUSURULMUSTUR.</t>
  </si>
  <si>
    <t>TEBLIGIN 6.MADDESI Z BENDINE GORE FIYAT ARTISI REFERANS DUSUSU. 3 OCAK 2017 TARIHLI FIYAT DEGERLENDIRME KOMISYONU KARARINA GORE DONEMSEL AVRO DEĞERİ 2,3421 TL OLARAK GUNCELLENMISTIR. STOKLAR BITENE KADAR LISTEDE KALACAKTIR.  KAYNAK FIYATA BAGLI DSF DUSUSU 14 SUBAT 2018 TARIHLI FIYAT DEGERLENDIRME KOMISYONU KARARINA GORE AVRO DEGERI 2,6934 TL OLARAK GUNCELLENMISTIR.   14 SUBAT 2019 TARIHLI FIYAT DEGERLENDIRME KOMISYONU KARARINA GORE AVRO DEGERI 3,4037 TL OLARAK GUNCELLENMISTIR.        ESDEGERI KOLONU "3" OLARAK DUZELTILMISTIR.ESDEGERI PIYASAYA CIKTIGI ICIN DSF KAYNAK FIYATIN %60 KARSILIĞINA DUSURULMUSTUR.</t>
  </si>
  <si>
    <t>FIYAT DUZELTMESI REFERANS DUSUSU. 3 OCAK 2017 TARIHLI FIYAT DEGERLENDIRME KOMISYONU KARARINA GORE DONEMSEL AVRO DEĞERİ 2,3421 TL OLARAK GUNCELLENMISTIR. FIRMA UNVAN DEGISIKLIGI.  KAYNAK FIYATA BAGLI DSF DUSUSU 14 SUBAT 2018 TARIHLI FIYAT DEGERLENDIRME KOMISYONU KARARINA GORE AVRO DEGERI 2,6934 TL OLARAK GUNCELLENMISTIR.   GERCEK KAYNAK FIYAT/KAYNAK ULKE GUNCELLEME 14 SUBAT 2019 TARIHLI FIYAT DEGERLENDIRME KOMISYONU KARARINA GORE AVRO DEGERI 3,4037 TL OLARAK GUNCELLENMISTIR.        ESDEGERI KOLONU "3" OLARAK DUZELTILMISTIR.ESDEGERI PIYASAYA CIKTIGI ICIN DSF KAYNAK FIYATIN %60 KARSILIĞINA DUSURULMUSTUR.</t>
  </si>
  <si>
    <t>FIYAT DUZELTMESI REFERANS DUSUSU. 3 OCAK 2017 TARIHLI FIYAT DEGERLENDIRME KOMISYONU KARARINA GORE DONEMSEL AVRO DEĞERİ 2,3421 TL OLARAK GUNCELLENMISTIR. STOKLAR BITENE KADAR LISTEDE KALACAKTIR.  KAYNAK FIYATA BAGLI DSF DUSUSU 14 SUBAT 2018 TARIHLI FIYAT DEGERLENDIRME KOMISYONU KARARINA GORE AVRO DEGERI 2,6934 TL OLARAK GUNCELLENMISTIR.   14 SUBAT 2019 TARIHLI FIYAT DEGERLENDIRME KOMISYONU KARARINA GORE AVRO DEGERI 3,4037 TL OLARAK GUNCELLENMISTIR.        ESDEGERI KOLONU "3" OLARAK DUZELTILMISTIR.ESDEGERI PIYASAYA CIKTIGI ICIN DSF KAYNAK FIYATIN %60 KARSILIĞINA DUSURULMUSTUR.</t>
  </si>
  <si>
    <t>MAVENCLAD 10 MG TABLET (6 TABLET)</t>
  </si>
  <si>
    <t>MAVENCLAD 10 MG TABLET (4 TABLET)</t>
  </si>
  <si>
    <t>MAVENCLAD 10 MG TABLET (1 TABLET)</t>
  </si>
  <si>
    <t>TEB VITAMIN B12 1000 MCG/ML IM ENJEKSIYONLUK COZELTI (5X1 ML AMPUL)</t>
  </si>
  <si>
    <t>ELLA 30 MG FILM KAPLI TABLET (1 TABLET)</t>
  </si>
  <si>
    <t>Y</t>
  </si>
  <si>
    <t>IPRABUL 500 MCG / 2 ML NEBULIZASYON ICIN INHALASYON COZELTISI</t>
  </si>
  <si>
    <t>ANESED-R 0.5 MG 5 ML I.V. ENJEKSIYON ICIN COZELTI ICEREN AMPUL (5 AMPUL)</t>
  </si>
  <si>
    <t>ANESED-R 1 MG 10 ML I.V. ENJEKSIYON ICIN COZELTI ICEREN AMPUL (5 AMPUL)</t>
  </si>
  <si>
    <t>ALIPZA 1 MG FILM 30 TABLET</t>
  </si>
  <si>
    <t>KLODAMIN %0,12/%0,15 ORAL SPREY, COZELTI (30 ML)</t>
  </si>
  <si>
    <t>KLODAMIN %0.12/ % 0.15 GARGARA (200 ML)</t>
  </si>
  <si>
    <t>FERRO SANOL DUODENAL 100 MG KAPSUL</t>
  </si>
  <si>
    <t>PEDIPAR 120 MG/5 ML PEDIATRIK SUSPANSIYON, 150 ML</t>
  </si>
  <si>
    <t>LINRA 1 MG TABLET (30 TABLET)</t>
  </si>
  <si>
    <t>HEMLIBRA 30 MG/ 1 ML SC ENJEKSIYONLUK COZELTI</t>
  </si>
  <si>
    <t>HEMLIBRA 60 MG/ 0,4 ML SC ENJEKSIYONLUK COZELTI</t>
  </si>
  <si>
    <t>HEMLIBRA 105 MG/ 0,7 ML SC ENJEKSIYONLUK COZELTI</t>
  </si>
  <si>
    <t>HEMLIBRA 150 MG/ ML SC ENJEKSIYONLUK COZELTI</t>
  </si>
  <si>
    <t>APIKOBAL 250 MG /250 MG /1 MG FILM KAPLI TABLET (30 FILM KAPLI TABLET)</t>
  </si>
  <si>
    <t>APIKOBAL 250 MG/250 MG/1 MG FILM KAPLI TABLET (50 FILM KAPLI TABLET)</t>
  </si>
  <si>
    <t>UKRA 600 MG FILM KAPLI TABLET (30 FILM KAPLI TABLET)</t>
  </si>
  <si>
    <t xml:space="preserve">RESTORYN 175 MG /5 ML ORAL SUSPANSIYON HAZIRLAMAK ICIN TOZ, 200 ML </t>
  </si>
  <si>
    <t xml:space="preserve">RESTORYN 175 MG /5 ML ORAL SUSPANSIYON HAZIRLAMAK ICIN TOZ, 100 ML </t>
  </si>
  <si>
    <t>FONKSERA 5 MG 28 FILM KAPLI TABLET</t>
  </si>
  <si>
    <t>FONKSERA 5 MG 14 FILM KAPLI TABLET</t>
  </si>
  <si>
    <t>FONKSERA 20 MG 28 FILM KAPLI TABLET</t>
  </si>
  <si>
    <t>FONKSERA 10 MG 28 FILM KAPLI TABLET</t>
  </si>
  <si>
    <t>TADOLAK SR 600 MG UZATILMIS SALIMLI FILM KAPLI TABLET (10 TABLET)</t>
  </si>
  <si>
    <t>PANTIKOR 400 MG FILM TABLET (30 FILM TABLET)</t>
  </si>
  <si>
    <t>PANTIKOR 100 MG FILM TABLET (120 FILM TABLET)</t>
  </si>
  <si>
    <t xml:space="preserve">10 EKIM 2019 FIYAT DEGERLENDIRME KOMISYONU KARARI ILE PASIF LISTEYE ALINMISTIR. </t>
  </si>
  <si>
    <t>11 EKIM  2019</t>
  </si>
  <si>
    <t>PENTASA 1 G UZATILMIS SALIMLI TABLET (60 TABLET)</t>
  </si>
  <si>
    <t xml:space="preserve">23 AGUSTOS 2019 FIYAT DEGERLENDIRME KOMISYONU KARARI ILE PASIF LISTEYE ALINMISTIR. </t>
  </si>
  <si>
    <t>THIOSPA 4 MG TABLET (20 TABLET)</t>
  </si>
  <si>
    <t>PULMOTUS 30 MG + 2 MG / 5 ML SURUP</t>
  </si>
  <si>
    <t>TURKTIPSAN FUROSEMID 20 MG / 2 ML ENJEKSIYONLUK VE INFUZYONLUK COZELTI</t>
  </si>
  <si>
    <t>ISOFLURANE USP % 100 INHALASYON COZELTISI</t>
  </si>
  <si>
    <t>FERVION 100MG/2ML IM ENJEKSIYONLUK COZELTI (2 ML)</t>
  </si>
  <si>
    <t>CANLOX 16 MG/5 MG TABLET (28 TABLET)</t>
  </si>
  <si>
    <t>CANLOX 16 MG/10 MG TABLET (28 TABLET)</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</si>
  <si>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VERILMISTIR.BESERI TIBBI URUNLERIN AMBALAJ BILGILERI, KULLANMA TALIMATI VE TAKIBI YONETMELIGI GEREGINCE ZORUNLU ISIM DUZELTMESI 14 SUBAT 2019 TARIHLI FIYAT DEGERLENDIRME KOMISYONU KARARINA GORE AVRO DEGERI 3,4037 TL OLARAK GUNCELLENMISTIR.        STOKLAR BITENE KADAR LISTEDE KALACAKTIR.</t>
  </si>
  <si>
    <t>LORVIQUA 25 MG FILM KAPLI TABLET (30 TABLET)</t>
  </si>
  <si>
    <t>SLEEPEX 100 MG TABLET</t>
  </si>
  <si>
    <t>YESSI %25 MERHEM (30 G)</t>
  </si>
  <si>
    <t>YESSI %5,35 KREM (30 G)</t>
  </si>
  <si>
    <t>AGREDUR READY 50 MCG/ML I.V. INFUZYON ICIN COZELTI (250 ML)</t>
  </si>
  <si>
    <t>PHOSMYCIN 3 G GRANUL ICEREN SASE (1)</t>
  </si>
  <si>
    <t>PHOSMYCIN 3 G GRANUL ICEREN SASE (2)</t>
  </si>
  <si>
    <t>BRONCHIPRET SURUP (100 ML)</t>
  </si>
  <si>
    <t>FEMARIS PLUS 150 MG/5600 IU FILM KAPLI TABLET(3 FILM TABLET)</t>
  </si>
  <si>
    <t>ALUNBRIG 30 MG FILM KAPLI TABLET (28 TABLET)</t>
  </si>
  <si>
    <t>ALUNBRIG 180 MG FILM KAPLI TABLET (28 TABLET)</t>
  </si>
  <si>
    <t>ESLOTIN 5 MG FILM TABLET(30 FILM TABLET)</t>
  </si>
  <si>
    <t>FENIRAMIN-PF 45,5 MG / 2 ML I.M./I.V. ENJEKSIYONLUK COZELTI (5 AMPUL)</t>
  </si>
  <si>
    <t>BRONCHITABS FILM KAPLI TABLET(20)</t>
  </si>
  <si>
    <t>RESTORYN 300 MG SERT KAPSUL</t>
  </si>
  <si>
    <t>VILDABET 50 MG TABLET (56 TABLET)</t>
  </si>
  <si>
    <t>CAFERGOT 1 MG/100 MG TABLET(30 TABLET)</t>
  </si>
  <si>
    <t>NETIZON 5 MG + 15 MG/5 ML GOZ DAMLASI, COZELTI</t>
  </si>
  <si>
    <t>TEBOKAN INTENS 120 MG FILM TABLET</t>
  </si>
  <si>
    <t>SENSICORT %0,05 KREM</t>
  </si>
  <si>
    <t>POSAGIL 100 MG GASTOREZISTAN TABLET</t>
  </si>
  <si>
    <t>SLEEPEX 200 MG TABLET</t>
  </si>
  <si>
    <t>CANLOX 32 MG/10 MG TABLET</t>
  </si>
  <si>
    <t>PENSIVIR %1 KREM (10 GRAM/TUP)</t>
  </si>
  <si>
    <t>RAZINA 750 MG UZATILMIS SALIMLI TABLET (60 TABLET)</t>
  </si>
  <si>
    <t>ENZAFLU 75 MG SERT KAPSUL (10 KAPSUL)</t>
  </si>
  <si>
    <t>BIZMOPEPTOL 525 MG /30 ML ORAL SUSPANSIYON(480 ML)</t>
  </si>
  <si>
    <t>BIZMOPEPTOL 525 MG /30 ML ORAL SUSPANSIYON(240 ML)</t>
  </si>
  <si>
    <t>VPRIV 400 UNITE INFUZYONLUK COZELTI HAZIRLAMAK ICIN TOZ (1 ADET)</t>
  </si>
  <si>
    <t>LORQUA  8 MG IM/IV ENJEKSIYON ICIN TOZ ICEREN FLAKON</t>
  </si>
  <si>
    <t>DUPATIN %0,2 STERIL OFTALMIK COZELTI (2,5 ML)</t>
  </si>
  <si>
    <t>IMUPRET KAPLI TABLET (50 TABLET)</t>
  </si>
  <si>
    <t>IMUPRET ORAL DAMLA (100 ML)</t>
  </si>
  <si>
    <t>SINUPRET FORTE KAPLI TABLET (20 TABLET)</t>
  </si>
  <si>
    <t>ZAVICEFTA 2/0,5 G INFUZYONLUK SOLUSYON ICIN TOZ</t>
  </si>
  <si>
    <t>NICOTINELL 2 MG NIKOTIN ICEREN NANELI SAKIZ (24)</t>
  </si>
  <si>
    <t>NICOTINELL 2 MG NIKOTIN ICEREN NANELI SAKIZ (96)</t>
  </si>
  <si>
    <t>PENTASA 1 G SUPOZITUVAR (28 ADET)</t>
  </si>
  <si>
    <t>CANLOX 32 MG/5 MG TABLET (28 TABLET)</t>
  </si>
  <si>
    <t>CANLOX PLUS 16 MG/5 MG/12,5 MG TABLET (28 TABLET)</t>
  </si>
  <si>
    <t>CANLOX PLUS 16 MG/10 MG/12,5 MG TABLET (28 TABLET)</t>
  </si>
  <si>
    <t>LIDOKAIN</t>
  </si>
  <si>
    <t>EJACERA %10 SPREY, COZELTI</t>
  </si>
  <si>
    <t>CORTAIR 0,5 MG/ML NEBULIZASYON ICIN TEK DOZLUK INHALASYON SUSPANSIYONU ICEREN FLAKON (20 FLAKON)</t>
  </si>
  <si>
    <t>CORTAIR 0,25 MG/ML NEBULIZASYON ICIN TEK DOZLUK INHALASYON SUSPANSIYONU ICEREN FLAKON (20 FLAKON)</t>
  </si>
  <si>
    <t>ECTOPIX %0,1 MERHEM (30 G )</t>
  </si>
  <si>
    <t>LORVIQUA 100 MG FILM KAPLI TABLET (30 TABLET)</t>
  </si>
  <si>
    <t>CEFRADUR 250MG/5 ML SUSPSNASIYON (60 ML)</t>
  </si>
  <si>
    <t>CEFRADUR 500 MG 14 KAPSUL</t>
  </si>
  <si>
    <t>KATAFENAC ICE %1 DERIYE UYGULANACAK SPREY,COZELTI (100 ML)</t>
  </si>
  <si>
    <t>CALCIMAX K 1000MG/880IU/65MCG EFERVESAN TABLET (40 EFERVESAN TABLET)</t>
  </si>
  <si>
    <t>CALCIDAY G 1200 MG/800 IU/50 MG 45 EFERVESAN TABLET</t>
  </si>
  <si>
    <t>VIDAPTIN 50 MG 56 TABLET</t>
  </si>
  <si>
    <t>ALLERSET 10 MG/ML ORAL DAMLA,COZELTI (20ML)</t>
  </si>
  <si>
    <t>TURKTIPSAN ATROPIN SULFAT 0,25 MG / ML IM / SC / IV ENJEKSIYONLUK COZELTI</t>
  </si>
  <si>
    <t>TURKTIPSAN ATROPIN SULFAT 1 MG / ML IM / SC / IV ENJEKSIYONLUK COZELTI</t>
  </si>
  <si>
    <t>TURKTIPSAN ATROPIN SULFAT 0,5 MG / ML IM / SC / IV ENJEKSIYONLUK COZELTI</t>
  </si>
  <si>
    <t>EFFENTORA 800 MCG BUKKAL TABLET (28 TABLET)</t>
  </si>
  <si>
    <t>EFFENTORA 400 MCG BUKKAL TABLET (28 TABLET)</t>
  </si>
  <si>
    <t>EFFENTORA 200 MCG BUKKAL TABLET (28 TABLET)</t>
  </si>
  <si>
    <t>EFFENTORA 100 MCG BUKKAL TABLET (28 TABLET)</t>
  </si>
  <si>
    <t>CALROFEN 800 MG/ 8 ML ENJ. COZELTI ICEREN 1 AMPUL</t>
  </si>
  <si>
    <t>ILARIS 150 MG/ML ENJEKSIYONLUK COZELTI (1 ML x 1 FLAKON)</t>
  </si>
  <si>
    <t>ILARIS 150 MG/ML ENJEKSIYONLUK COZELTI ICIN TOZ ICEREN 1 FLAKON (1 ML x 1 FLAKON)</t>
  </si>
  <si>
    <t>ITHALAT IZNI DURDURULDUGUNDAN PASIFE ALINMISTIR.</t>
  </si>
  <si>
    <t>GLINIUM 50 MCG INHALASYON TOZU, SERT KAPSUL (30 ADET)</t>
  </si>
  <si>
    <t>BIMAGAN 0,3 MG/ML GOZ DAMLASI</t>
  </si>
  <si>
    <t>FAXIPAR 25000 IU/5 ML I.V. / S.C. ENJEKSIYONLUK COZELTI (1 FLAKON)</t>
  </si>
  <si>
    <t>ALUNBRIG 90 MG FILM KAPLI TABLET (28 TABLET)</t>
  </si>
  <si>
    <t>KIDMOL 120 MG/5 ML ORAL SUSPANSIYON (150 ML SISE)</t>
  </si>
  <si>
    <t>HYDMOXIA 500 MG SERT KAPSUL (100 KAPSUL)</t>
  </si>
  <si>
    <t>VEXPERDA 90 MG FILM KAPLI TABLET (30 TABLET)</t>
  </si>
  <si>
    <t>VEXPERDA 180 MG FILM KAPLI TABLET (30 TABLET)</t>
  </si>
  <si>
    <t>VEXPERDA 360 MG FILM KAPLI TABLET (30 TABLET)</t>
  </si>
  <si>
    <t>APO-GO 50MG/5 ML ENJEKSIYONLUK VEYA INFUZYONLUK COZELTI ICEREN AMPUL (5 AMPUL)</t>
  </si>
  <si>
    <t>APO-GO 20MG/2 ML ENJEKSIYONLUK VEYA INFUZYONLUK COZELTI ICEREN AMPUL (5 AMPUL)</t>
  </si>
  <si>
    <t>SUCROXA 100 MG/ 5 ML IV ENJEKSIYONLUK COZELTI (5 AMPUL)</t>
  </si>
  <si>
    <t>OSIREC 4 G /60 ML 7 REKTAL SUSPANSIYON</t>
  </si>
  <si>
    <t>EXCALIBA PLUS 20 MG/ 5 MG/ 12,5 MG FILM KAPLI TABLET (28 TABLET)</t>
  </si>
  <si>
    <t>MENARINI</t>
  </si>
  <si>
    <t>EXCALIBA PLUS 40 MG/ 5 MG/ 12,5 MG FILM KAPLI TABLET (28 TABLET)</t>
  </si>
  <si>
    <t>EXCALIBA PLUS 40 MG/ 5 MG/ 25 MG FILM KAPLI TABLET (28 TABLET)</t>
  </si>
  <si>
    <t>EXCALIBA PLUS 40 MG/ 10 MG/ 25 MG FILM KAPLI TABLET (28 TABLET)</t>
  </si>
  <si>
    <t>EXCALIBA PLUS 40 MG/ 10 MG/ 12,5 MG FILM KAPLI TABLET (28 TABLET)</t>
  </si>
  <si>
    <t>ZOFRAN ZYDIS 8 MG HIZLI COZUNEN DIL USTU TABLET (10 TABLET)</t>
  </si>
  <si>
    <t>GLISENIT 1 MG/1 ML IV INFUZYONLUK COZELTI (10 ADET)</t>
  </si>
  <si>
    <t>HUMIRA 40 MG/0,4 ML ENJEKSIYONLUK COZELTI ICEREN KULLANIMA HAZIR ENJEKTOR</t>
  </si>
  <si>
    <t>IPRALEV 20 MCG/50 MCG AEROSOL INHALASYONU, SUSPANSIYON (200 DOZ)</t>
  </si>
  <si>
    <t>PROKAIN PENICILLIN 400.000 IU I.M. ENJEKSIYONLUK TOZ (1 FLAKON, 1 AMPUL)</t>
  </si>
  <si>
    <t>CLASEM 600 MG FILM KAPLI TABLET</t>
  </si>
  <si>
    <t>FOSTER 200 MCG/6 MCG AEROSOL INHALASYON COZELTISI (120 DOZ)</t>
  </si>
  <si>
    <t>GRONSIT 3 MG/3 ML IV INFUZYONLUK COZELTI (1 AMPUL)</t>
  </si>
  <si>
    <t>GRONSIT 3 MG/3 ML IV INFUZYONLUK COZELTI (5 AMPUL)</t>
  </si>
  <si>
    <t>REMEMBA 5 MG/10 MG DAGILABILIR TABLET (28 TABLET)</t>
  </si>
  <si>
    <t>REMEMBA 10 MG/20 MG DAGILABILIR TABLET (28 TABLET)</t>
  </si>
  <si>
    <t>REMEMBA 10 MG/10 MG DAGILABILIR TABLET (28 TABLET)</t>
  </si>
  <si>
    <t>REMEMBA 5 MG/5 MG DAGILABILIR TABLET (10 TABLET)</t>
  </si>
  <si>
    <t>HEPATUBEX 50 IU / 10 MG / 100 MG JEL (120 G JEL)</t>
  </si>
  <si>
    <t>HEPATUBEX 50 IU /10 MG / 100 MG JEL (100 G JEL)</t>
  </si>
  <si>
    <t>PLEGRIDY 63 MCG / 0,5 ML + 94 MCG / 0,5 ML SC ENJEKSIYONLUK COZELTI ICEREN KULLANIMA HAZIR KALEM TEDAVIYE BASLAMA PAKETI (2 KALEM)</t>
  </si>
  <si>
    <t>PLEGRIDY 125 MCG / 0,5 ML SC ENJEKSIYONLUK COZELTI ICEREN KULLANIMA HAZIR KALEM (2 KALEM)</t>
  </si>
  <si>
    <t>ELIQUIS 2,5 MG FILM KAPLI TABLET (56 TABLET)</t>
  </si>
  <si>
    <t>ELIQUIS 5 MG FILM KAPLI TABLET (56 TABLET)</t>
  </si>
  <si>
    <t>SLOXACIN 200 MG/100 ML IV INFUZYONLUK COZELTI (1 FLAKON)</t>
  </si>
  <si>
    <t>M01AX26</t>
  </si>
  <si>
    <t>avocado and soyabean oil, unsaponifiables</t>
  </si>
  <si>
    <t>SABUNLASMAMIS AVOCADO YAGI; SABUNLASMAMIS SOYA YAGI</t>
  </si>
  <si>
    <t>PIASCLEDINE 300 MG KAPSUL (15 KAPSUL)</t>
  </si>
  <si>
    <t>SLOXACIN 400 MG/200 ML IV INFUZYONLUK COZELTI (1 FLAKON)</t>
  </si>
  <si>
    <t>SLOVAK CUMHURIYETI</t>
  </si>
  <si>
    <t>30</t>
  </si>
  <si>
    <t>TIGESIKLIN</t>
  </si>
  <si>
    <t>15</t>
  </si>
  <si>
    <t xml:space="preserve">TEBLIGIN 5. MADDESI C BENDINE GORE FIYAT ARTISI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KAYNAK FIYAT DUZELTME. </t>
  </si>
  <si>
    <t>TEBLIGIN 5.MADDESI C BENDINE GORE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KAYNAK FIYAT DUZELTMESINE BAGLI DSF DUSUSU.</t>
  </si>
  <si>
    <t>STOKLARI BITENE KADAR LISTEDE KALACAK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GERCEK KAYNAK FIYAT DUSUSU</t>
  </si>
  <si>
    <t>STOKLARI BITENE KADAR LISTEDE KALACAK RESEN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ARTISINA BAGLI DSF ARTISI 14 SUBAT 2019 TARIHLI FIYAT DEGERLENDIRME KOMISYONU KARARINA GORE AVRO DEGERI 3,4037 TL OLARAK GUNCELLENMISTIR.        GERCEK KAYNAK FIYAT DUSUSUNE BAGLI DSF DUSUSU</t>
  </si>
  <si>
    <t>STOKLARI BITENE KADAR LISTEDE KALACAK REFERANSTAN FIYAT ARTISI. 3 OCAK 2017 TARIHLI FIYAT DEGERLENDIRME KOMISYONU KARARINA GORE DONEMSEL AVRO DEĞERİ 2,3421 TL OLARAK GUNCELLENMISTIR.  14 SUBAT 2018 TARIHLI FIYAT DEGERLENDIRME KOMISYONU KARARINA GORE AVRO DEGERI 2,6934 TL OLARAK GUNCELLENMISTIR.   RESEN GERCEK KAYNAK FIYAT DUSUSUNE BAGLI DSF DUSUSU 14 SUBAT 2019 TARIHLI FIYAT DEGERLENDIRME KOMISYONU KARARINA GORE AVRO DEGERI 3,4037 TL OLARAK GUNCELLENMISTIR.        GERCEK KAYNAK FIYAT DUSUSUNE BAGLI DSF DUSUSU</t>
  </si>
  <si>
    <t>REFERANSTAN FIYAT DUSUSU DSF %3 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GERCEK KAYNAK FIYAT DUSUSUNE BAGLI DSF DUSUSU</t>
  </si>
  <si>
    <t>STOKLARI BITENE KADAR LISTEDE KALACAK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GERCEK KAYNAK FIYAT GUNCELLEME</t>
  </si>
  <si>
    <t>RE'SEN 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RE'SEN GERCEK KAYNAK FIYAT DUSUSUNE BAGLI DSF DUSUSU</t>
  </si>
  <si>
    <t>KIDMOL 250 MG / 5 ML ORAL SUSPANSIYON (150 ML)</t>
  </si>
  <si>
    <t>BICANA 1,5 MG/5 ML + 66,5 MG/5 ML SURUP (100 ML)</t>
  </si>
  <si>
    <t>GENTAMED 80 MG/2 ML I.M./I.V. ENJEKSIYONLUK COZELTI ( 1 AMPUL)</t>
  </si>
  <si>
    <t>TURKTIPSAN GENTAMISIN SULFAT 20 MG/ 2 ML IM/ IV ENJEKSIYONLUK / INFUZYONLUK COZELTI (1 AMPUL)</t>
  </si>
  <si>
    <t>TURKTIPSAN GENTAMISIN SULFAT 80 MG/ 2 ML IM/ IV ENJEKSIYONLUK / INFUZYONLUK COZELTI (1 AMPUL)</t>
  </si>
  <si>
    <t>CEFRADUR 1G TABLET (7 TABLET)</t>
  </si>
  <si>
    <t>MISINTU 20 MG ENJEKSIYONLUK / INFUZYONLUK COZELTI HAZIRLAMAK ICIN TOZ (1 FLAKON)</t>
  </si>
  <si>
    <t>DUOSOPT FREE 20 MG + 5 MG/ML GOZ DAMLASI, COZELTI (60 ADET)</t>
  </si>
  <si>
    <t>INSUCOMB 500 MG / 2.5 MG FILM TABLET (30 TABLET)</t>
  </si>
  <si>
    <t>OXYNAZ %0,05 BURUN SPREYI, COZELTI (10 ML)</t>
  </si>
  <si>
    <t>AYRA 16 MG TABLET (28 TABLET)</t>
  </si>
  <si>
    <t>AYRA 8 MG TABLET (90 TABLET)</t>
  </si>
  <si>
    <t>TADOCEL 80 MG/4 ML IV INFUZYONLUK KONSANTRE COZELTI (1 FLAKON)</t>
  </si>
  <si>
    <t>CORLTO 5 MG TABLET (20 TABLET)</t>
  </si>
  <si>
    <t>MEDOVIR 100 MG, 84 FILM TABLET</t>
  </si>
  <si>
    <t>CAFOLINE 300 MG/30 ML I.M./I.V. ENJEKSIYONLUK COZELTI (1 FLAKON)</t>
  </si>
  <si>
    <t>CAFOLINE 50 MG/5 ML I.M./I.V. ENJEKSIYONLUK COZELTI (1 FLAKON)</t>
  </si>
  <si>
    <t>TENIPRA 120 MG ENTERIK SERT KAPSUL (14 KAPSUL)</t>
  </si>
  <si>
    <t>(0,9+2,4)/5</t>
  </si>
  <si>
    <t>DRYEX %0,15 GOZ DAMLASI (10 ML)</t>
  </si>
  <si>
    <t>HYONAT %0,15 TEK DOZLUK GOZ DAMLASI, COZELTI (20 FLAKON)</t>
  </si>
  <si>
    <t>ZINC NUTRIMED 20 EFERVESAN TABLET</t>
  </si>
  <si>
    <t xml:space="preserve">TEBLIGIN 5. MADDESI C BENDINE GORE FIYAT ARTISI 3 OCAK 2017 TARIHLI FIYAT DEGERLENDIRME KOMISYONU KARARINA GORE DONEMSEL AVRO DEĞERİ 2,3421 TL OLARAK GUNCELLENMISTIR.  GERCEK KAYNAK FIYAT GUNCELLEME 14 SUBAT 2018 TARIHLI FIYAT DEGERLENDIRME KOMISYONU KARARINA GORE AVRO DEGERI 2,6934 TL OLARAK GUNCELLENMISTIR.   14 SUBAT 2019 TARIHLI FIYAT DEGERLENDIRME KOMISYONU KARARINA GORE AVRO DEGERI 3,4037 TL OLARAK GUNCELLENMISTIR.        ESDEGERI PAZARA CIKTIGINDAN KAYNAK FIYAT %60A DUSURULDU. </t>
  </si>
  <si>
    <t>POMALEM 4 MG SERT KAPSUL (21 SERT KAPSUL)</t>
  </si>
  <si>
    <t>POMALEM 3 MG SERT KAPSUL (21 SERT KAPSUL)</t>
  </si>
  <si>
    <t>POMALEM 2 MG SERT KAPSUL (21 SERT KAPSUL)</t>
  </si>
  <si>
    <t>POMALEM 1 MG SERT KAPSUL (21 SERT KAPSUL)</t>
  </si>
  <si>
    <t>TENIPRA 240 MG ENTERIK SERT KAPSUL (56 KAPSUL)</t>
  </si>
  <si>
    <t>VONO 500 MG/20 MG MR FILM TABLET (30 TABLET)</t>
  </si>
  <si>
    <t>METFORIX 850 MG FILM KAPLI TABLET (100 TABLET)</t>
  </si>
  <si>
    <t>FORMIZOR %0.1 GOZ DAMLASI , SUSPANSIYON</t>
  </si>
  <si>
    <t>TOBRALOT 5 MG + 3 MG / ML GOZ DAMLASI , SUSPANSIYON</t>
  </si>
  <si>
    <t>FINHAIR 1 MG FILM KAPLI TABLET</t>
  </si>
  <si>
    <t>D3 TOTAL 150.000 IU / 10 ML ORAL DAMLA , COZELTI (10 ML)</t>
  </si>
  <si>
    <t>%0,9 IZOTONIK 1000 ML SOLUSYON</t>
  </si>
  <si>
    <t>31 ARALIK 2019 TARIHLI FDK KARARIYLA DSF ARTISI VERILMISTIR .</t>
  </si>
  <si>
    <t>WILENTIN 250 MG SERT KAPSUL ( 100 KAPSUL)</t>
  </si>
  <si>
    <t>NOVILS 250 MG SERT KAPSUL</t>
  </si>
  <si>
    <t>KARBOSEPTIN TABLET (100 TABLET)</t>
  </si>
  <si>
    <t>VFEND 40 MG/ML ORAL SUSPANSIYON ICIN TOZ</t>
  </si>
  <si>
    <t>KONSENIDAT 18 MG UZATILMIS SALIMLI TABLET (30 TABLET)</t>
  </si>
  <si>
    <t>KONSENIDAT 27 MG UZATILMIS SALIMLI TABLET (30 TABLET)</t>
  </si>
  <si>
    <t>KONSENIDAT 36 MG UZATILMIS SALIMLI TABLET (30 TABLET)</t>
  </si>
  <si>
    <t>KONSENIDAT 54 MG UZATILMIS SALIMLI TABLET (30 TABLET)</t>
  </si>
  <si>
    <t>INSUCOMB 500 MG / 5 MG FILM TABLET (30 TABLET)</t>
  </si>
  <si>
    <t>TODAVIT IM / IV ENJEKSIYONLUK / INFUZYONLUK COZELTI HAZIRLAMAK ICIN TOZ (4 FLAKON)</t>
  </si>
  <si>
    <t>ZEBINIX 800 MG TABLET (20 TABLET)</t>
  </si>
  <si>
    <t>KARUM 75 MG FILM KAPLI TABLET (28 TABLET)</t>
  </si>
  <si>
    <t>KARUM 75 MG FILM KAPLI TABLET (90 TABLET)</t>
  </si>
  <si>
    <t>INSUPRID 3 MG 30 TABLET</t>
  </si>
  <si>
    <t>INSUPRID 4 MG 30 TABLET</t>
  </si>
  <si>
    <t>GLIVIDIN 50 MG TABLET (56 TABLET)</t>
  </si>
  <si>
    <t>PINADES 50 MG FILM KAPLI TABLET (80 TABLET)</t>
  </si>
  <si>
    <t>PINADES 50 MG FILM KAPLI TABLET (40 TABLET)</t>
  </si>
  <si>
    <t>RIZOPROL 2,5 MG FILM KAPLI TABLET (30 TABLET)</t>
  </si>
  <si>
    <t>PKU COOLER 10 KIRMIZI (30X87 ML) POSET</t>
  </si>
  <si>
    <t>PKU COOLER PORTAKAL (30X130 ML) POSET</t>
  </si>
  <si>
    <t>ITHAL IZIN BELGESI IADE EDILDIGI ICIN PASIFE ALINMISTIR.</t>
  </si>
  <si>
    <t>APLUSC 400 MG/240 MG 20 EFERVESAN TABLET</t>
  </si>
  <si>
    <t>APLUSC 400 MG/240 MG 30 EFERVESAN TABLET</t>
  </si>
  <si>
    <t>DESYREL XL 300 MG UZATILMIS SALIMLI 30 FILM TABLET</t>
  </si>
  <si>
    <t>FOSHAL 100 MCG / 6 MCG INHALASYON TOZU , SERT KAPSUL (120 KAPSUL)</t>
  </si>
  <si>
    <t>SEMITONE 50/20 MG FILM TABLET (30 TABLET)</t>
  </si>
  <si>
    <t>ICARUS 20 MG AGIZDA DAGILAN FILM (10 SASE)</t>
  </si>
  <si>
    <t>SEMITONE 100/20 MG FILM TABLET (10 TABLET)</t>
  </si>
  <si>
    <t>SEMITONE 100/20 MG FILM TABLET (20 TABLET)</t>
  </si>
  <si>
    <t>SEMITONE 100/20 MG FILM TABLET (30 TABLET)</t>
  </si>
  <si>
    <t>ANAFRANIL 10 MG 30 KAPLI TABLET</t>
  </si>
  <si>
    <t>ANAFRANIL 25 MG 30 KAPLI TABLET</t>
  </si>
  <si>
    <t>ANAFRANIL SR 75 MG UZATILMIS SALIMLI BOLUNEBILIR 20 TABLET</t>
  </si>
  <si>
    <t>CINRYZE 500 IU/5 ML IV ENJ. ICIN LIYOFILIZE TOZ VE COZUCU (2 FLAKON)</t>
  </si>
  <si>
    <t>GRIPIN 24 KAPSUL</t>
  </si>
  <si>
    <t>DRAXOL 400 MG FILM KAPLI TABLET (24 FILM KAPLI TABLET)</t>
  </si>
  <si>
    <t>D3 TOTAL 150.000 IU / 10 ML ORAL DAMLA , COZELTI (30 ML)</t>
  </si>
  <si>
    <t>EBICOMB 5 MG / 20 MG 100 EFERVESAN TABLET</t>
  </si>
  <si>
    <t>EBICOMB 5 MG / 20 MG 28 EFERVESAN TABLET</t>
  </si>
  <si>
    <t>EBICOMB 5 MG / 10 MG 100 EFERVESAN TABLET</t>
  </si>
  <si>
    <t>EBICOMB 5 MG / 10 MG 28 EFERVESAN TABLET</t>
  </si>
  <si>
    <t>MAGNERAL 365 MG TABLET (30 TABLET)</t>
  </si>
  <si>
    <t>RAVISTU 300 MGI/ML ENJEKSIYONLUK COZELTI ICEREN 1 FLAKON (100 ML)</t>
  </si>
  <si>
    <t>RAVISTU 300 MGI/ML ENJEKSIYONLUK COZELTI ICEREN 1 FLAKON (50 ML)</t>
  </si>
  <si>
    <t>RAVISTU 370 MGI/ML ENJEKSIYONLUK COZELTI ICEREN 1 FLAKON (200 ML)</t>
  </si>
  <si>
    <t>RAVISTU 370 MGI/ML ENJEKSIYONLUK COZELTI ICEREN 1 FLAKON (100 ML)</t>
  </si>
  <si>
    <t>RAVISTU 370 MGI/ML ENJEKSIYONLUK COZELTI ICEREN 1 FLAKON (50 ML)</t>
  </si>
  <si>
    <t>ONCEFT 0,5 G IM ENJKESIYONLUK COZELTI HAZIRLAMAK ICIN TOZ VE COZUCU (1 FLAKON)</t>
  </si>
  <si>
    <t>ONCEFT 1 G IM ENJKESIYONLUK COZELTI HAZIRLAMAK ICIN TOZ VE COZUCU (1 FLAKON)</t>
  </si>
  <si>
    <t>MAXIFLU %0,25 ORAL SPREY, COZELTI (30 ML, 1 SISE)</t>
  </si>
  <si>
    <t>MAXIFLU %0,25 GARGARA (200 ML, 1 SISE)</t>
  </si>
  <si>
    <t>FLESSI 5 MG FILM KAPLI TABLET (30 TABLET)</t>
  </si>
  <si>
    <t>LAXAMOT 670 MG/ML SURUP (300 ML)</t>
  </si>
  <si>
    <t>DIMERAST 240 MG GASTROREZISTAN SERT KAPSUL (56 KAPSUL)</t>
  </si>
  <si>
    <t>DIMERAST 120 MG GASTROREZISTAN SERT KAPSUL (14 KAPSUL)</t>
  </si>
  <si>
    <t>ANGETIN 20 MG FILM TABLET (30 FILM TABLET)</t>
  </si>
  <si>
    <t>ANGETIN 10 MG FILM TABLET (30 FILM TABLET)</t>
  </si>
  <si>
    <t>ANGETIN 10 MG FILM TABLET (100 FILM TABLET)</t>
  </si>
  <si>
    <t>BEFAZOL 1000 MG IM ENJEKSIYONLUK COZELTI HAZIRLAMAK ICIN TOZ VE COZUCU</t>
  </si>
  <si>
    <t>BEFAZOL 500 MG IM/IV ENJEKSIYONLUK COZELTI HAZIRLAMAK ICIN TOZ VE COZUCU</t>
  </si>
  <si>
    <t>BEFAZOL 500 MG IM ENJEKSIYONLUK COZELTI HAZIRLAMAK ICIN TOZ VE COZUCU</t>
  </si>
  <si>
    <t>BEFAZOL 1000 MG IM/IV ENJEKSIYONLUK COZELTI HAZIRLAMAK ICIN TOZ VE COZUCU</t>
  </si>
  <si>
    <t>CASFUCIDE 70 MG I.V. INFUZYONLUK COZELTI HAZIRLAMAK ICIN LIYOFILIZE TOZ (1 FLAKON)</t>
  </si>
  <si>
    <t>CASFUCIDE 50 MG I.V. INFUZYONLUK COZELTI HAZIRLAMAK ICIN LIYOFILIZE TOZ (1 FLAKON)</t>
  </si>
  <si>
    <t>EBICOMB 10 MG / 20 MG 100 EFERVESAN TABLET</t>
  </si>
  <si>
    <t>EBICOMB 10 MG / 10 MG 100 EFERVESAN TABLET</t>
  </si>
  <si>
    <t>EBICOMB 10 MG / 20 MG 28 EFERVESAN TABLET</t>
  </si>
  <si>
    <t>EBICOMB 5 MG / 5 MG 10 EFERVESAN TABLET</t>
  </si>
  <si>
    <t>EBICOMB 10 MG / 10 MG 28 EFERVESAN TABLET</t>
  </si>
  <si>
    <t>EVAXMUS 10 MG TABLET (30 TABLET)</t>
  </si>
  <si>
    <t>EVAXMUS 5 MG TABLET (30 TABLET)</t>
  </si>
  <si>
    <t>CANDIFLU 2 MG / ML I.V. INFUZYONLUK COZELTI (50 ML SETSIZ)</t>
  </si>
  <si>
    <t>BUTEGAL %1 DERIYE UYGULANACAK SPREY, COZELTI (15 ML)</t>
  </si>
  <si>
    <t>BUTEGAL %1 DERIYE UYGULANACAK SPREY, COZELTI (30 ML)</t>
  </si>
  <si>
    <t>ONCEFT 1 G IV ENJEKSIYONLUK COZELTI HAZIRLAMAK ICIN TOZ VE COZUCU</t>
  </si>
  <si>
    <t>ONCEFT 0,5 G IV ENJEKSIYONLUK COZELTI HAZIRLAMAK ICIN TOZ VE COZUCU</t>
  </si>
  <si>
    <t>VITEROL-D3 PLUS 2000 IV + 3333 IV + 70 MG/ ML ORAL DAMLA, COZELTI (20 ML)</t>
  </si>
  <si>
    <t>TURKTIPSAN LIDOKAIN HIDROKLORUR-ADRENALIN 40 MG+0.025 MG / 2 ML ENJEKSIYONLUK COZELTI ( 20 AMPUL)</t>
  </si>
  <si>
    <t>ORALAIR 100 IR/300 IR DILALTI TABLET (31 TABLET)</t>
  </si>
  <si>
    <t>FLUOROURACIL-KOCAK 5000 MG / 100 ML IV / IA ENJEKSIYONLUK / INFUZYONLUK COZELTI (1 FLAKON)</t>
  </si>
  <si>
    <t>7 BİREBİR ES URUNU VE ES URUNU OLAN CO-MARKETING URUN (ESKI KOD 1-4 OLAN)</t>
  </si>
  <si>
    <t>6 BİREBİR ES URUNU VE ES URUNU OLMAYAN CO-MARKETING REFERANS URUN (ESKI KOD 2-4 OLAN)</t>
  </si>
  <si>
    <t>8 BİREBİR ES URUNU VE ES URUNU VAR AMA PAZARDA OLMAYAN CO-MARKETING URUN (ESKI KOD 3-4 OLAN)</t>
  </si>
  <si>
    <t>2 BIREBIR ES URUN VE ES URUNU YOK</t>
  </si>
  <si>
    <t>1 BIREBIR ES URUN VE ES URUNU VAR</t>
  </si>
  <si>
    <t>3 BIREBIR ES URUN VE ES URUNU VAR AMA PAZARDA DEGIL</t>
  </si>
  <si>
    <t>4 CO-MARKETING URUNU VAR</t>
  </si>
  <si>
    <t>12</t>
  </si>
  <si>
    <t>12 GERI ODEMESIZ ENTERAL BESLENME URUNU VE TIBBI MAMA (ESKI KOD 2-6)</t>
  </si>
  <si>
    <t>13 GERI ODEMESIZ BIYOTEKNOLOJIK URUN (ESKI KOD 6-7)</t>
  </si>
  <si>
    <t>FIYAT KORUMASIZ URUN</t>
  </si>
  <si>
    <t xml:space="preserve">TEBLIGIN 6 S MADDESINE GORE FIYAT KORUMALI URUN OLARAK DUZELTILDI-REFERANSTAN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ESDEGERI "2"OLARAK GUNCELLENMISTIR </t>
  </si>
  <si>
    <t>MEDOVIR 100 MG  FILM KAPLI TABLET (84 TABLET)</t>
  </si>
  <si>
    <t>SELECTRA 25 MG FILM KAPLI TABLET (28 TABLET)</t>
  </si>
  <si>
    <t>SELECTRA 100 MG FILM KAPLI TABLET (28 TABLET)</t>
  </si>
  <si>
    <t>SYMRA 75 MG SERT KAPSUL (14 KAPSUL)</t>
  </si>
  <si>
    <t>SYMRA 75 MG SERT KAPSUL (56 KAPSUL)</t>
  </si>
  <si>
    <t>SYMRA 225 MG SERT KAPSUL (56 KAPSUL)</t>
  </si>
  <si>
    <t>SYMRA 300 MG SERT KAPSUL (56 KAPSUL)</t>
  </si>
  <si>
    <t>HEPAGARD 0,5 MG FILM KAPLI TABLET (30 TABLET)</t>
  </si>
  <si>
    <t>NERUDA 800 MG FILM KAPLI TABLET (50 TABLET)</t>
  </si>
  <si>
    <t>VIRON 200 MG SERT KAPSUL (70 KAPSUL)</t>
  </si>
  <si>
    <t>VIRON 200 MG SERT KAPSUL (84 KAPSUL)</t>
  </si>
  <si>
    <t>VIRON 200 MG SERT KAPSUL (140 KAPSUL)</t>
  </si>
  <si>
    <t>B02BC30</t>
  </si>
  <si>
    <t>VITEROL-D3 PLUS 2000 IV + 3333 IV + 70 MG/ ML ORAL DAMLA, COZELTI (30 ML)</t>
  </si>
  <si>
    <t>GALVIKS ADVANCE 1000 MG + 200 MG / 10 ML ORAL SUSPANSIYON</t>
  </si>
  <si>
    <t>FORFLU 200 MG / 30 MG FILM KAPLI TABLET (30 FILM KAPLI TABLET)</t>
  </si>
  <si>
    <t>IRDAPIN 150 MG/10 MG 28 FILM TABLET</t>
  </si>
  <si>
    <t>IRDAPIN 150 MG/5 MG 28 FILM TABLET</t>
  </si>
  <si>
    <t>IRDAPIN 300 MG/10 MG 28 FILM TABLET</t>
  </si>
  <si>
    <t>IRDAPIN 300 MG/5 MG 28 FILM TABLET</t>
  </si>
  <si>
    <t>KARVEA DUO 150 MG/10 MG 28 FILM KAPLI TABLET</t>
  </si>
  <si>
    <t>KARVEA DUO 150 MG/5 MG 28 FILM KAPLI TABLET</t>
  </si>
  <si>
    <t>KARVEA DUO 300 MG/10 MG 28 FILM KAPLI TABLET</t>
  </si>
  <si>
    <t>KARVEA DUO 300 MG/5 MG 28 FILM KAPLI TABLET</t>
  </si>
  <si>
    <t>BIOFENAC 100 MG FILM KAPLI TABLET (20 TABLET)</t>
  </si>
  <si>
    <t>BENIPIN 4 MG 30 FILM TABLET</t>
  </si>
  <si>
    <t>BENIPIN 8 MG 30 FILM TABLET</t>
  </si>
  <si>
    <t>CALUX 150 MG 28 FILM TABLET</t>
  </si>
  <si>
    <t>CALUX 50 MG 28 FILM TABLET</t>
  </si>
  <si>
    <t>DEKSTOMID 200 MCG / 2 ML I.V. KONSANTRE INFUZYON COZELTISI ICEREN FLAKON (5 FLAKON)</t>
  </si>
  <si>
    <t>%5 DEKSTROZ SUDAKI COZELTISI BFS (100 ML, 1 SISE, SETLI)</t>
  </si>
  <si>
    <t>%5 DEKSTROZ SUDAKI COZELTISI BFS (100 ML, 1 SISE, SETSIZ)</t>
  </si>
  <si>
    <t>BOOSTRIX POLIO 0,5 ML IM ENJEKSIYON ICIN SUSPANSIYON ICEREN KULLANIMA HAZIR ENJEKTOR</t>
  </si>
  <si>
    <t>DRISENTIN 75 MG 90 FILM KAPLI TABLET</t>
  </si>
  <si>
    <t>TIVICAY 50 MG 30 FILM TABLET</t>
  </si>
  <si>
    <t>ALZAMED 5 MG 14 FILM TABLET</t>
  </si>
  <si>
    <t>ALZEPIL 5 MG 14 FILM TABLET</t>
  </si>
  <si>
    <t>ARYPEZ 5 MG 28 FILM TABLET</t>
  </si>
  <si>
    <t>SECCA 10 MG 28 FILM TABLET</t>
  </si>
  <si>
    <t>SECCA 5 MG 14 FILM TABLET</t>
  </si>
  <si>
    <t>SYNJARDY 12,5MG/1000 MG FILM KAPLI TABLET (60 ADET)</t>
  </si>
  <si>
    <t>SYNJARDY 12,5MG/850 MG FILM KAPLI TABLET (60 ADET)</t>
  </si>
  <si>
    <t>SYNJARDY 5MG/1000 MG FILM KAPLI TABLET (60 ADET)</t>
  </si>
  <si>
    <t>SYNJARDY 5MG/850 MG FILM KAPLI TABLET (60 ADET)</t>
  </si>
  <si>
    <t>AVIRAVIR 0,5 MG FILM KAPLI TABLET (30 FILM KAPLI TABLET)</t>
  </si>
  <si>
    <t>AVIRAVIR 1 MG FILM KAPLI TABLET (30 FILM KAPLI TABLET)</t>
  </si>
  <si>
    <t>HEPAGARD 0,5 MG 30 FILM TABLET</t>
  </si>
  <si>
    <t>HEPAGARD 1 MG 30 FILM TABLET</t>
  </si>
  <si>
    <t>SUPPORTAN DRINK TROPIKAL AROMALI (200 ML)</t>
  </si>
  <si>
    <t>EMFER 100MG/5ML ENJEKSIYON VE INFUZYON ICIN KONSANTRE COZELTI ICEREN 5 AMPUL</t>
  </si>
  <si>
    <t>FERINT 100 MG/5 ML IV AMPUL (5 AMPUL)</t>
  </si>
  <si>
    <t>PERGOVERIS 150 IU/75 IU ENJEKSIYONLUK COZELTI ICIN TOZ VE COZUCU (3 FLAKON)</t>
  </si>
  <si>
    <t>MONUROL 3 G GRANUL ICEREN SASE (1 SASE)</t>
  </si>
  <si>
    <t>CORTIMYCINE %1 GOZ MERHEMI 5 GR</t>
  </si>
  <si>
    <t>RELAKSIN 20 MG/ML IM/SC/IV ENJEKSIYON ICIN COZELTI ICEREN 6 AMPUL</t>
  </si>
  <si>
    <t>DOLVEN 400 MG 20 FILM TABLET</t>
  </si>
  <si>
    <t>DOLVEN 600 MG 20 FILM TABLET</t>
  </si>
  <si>
    <t>IRDAPIN PLUS 150/10/12,5 MG 28 FILM TABLET</t>
  </si>
  <si>
    <t>IRDAPIN PLUS 150/5/12,5 MG 28 FILM TABLET</t>
  </si>
  <si>
    <t>IRDAPIN PLUS 300/10/12,5 MG 28 FILM TABLET</t>
  </si>
  <si>
    <t>IRDAPIN PLUS 300/5/12,5 MG 28 FILM TABLET</t>
  </si>
  <si>
    <t>CEDRINA 400 MG 30 FILM TABLET</t>
  </si>
  <si>
    <t>CEDRINA 400 MG 60 FILM TABLET</t>
  </si>
  <si>
    <t>KETAP 400 MG 30 FILM TABLET</t>
  </si>
  <si>
    <t>KETAP 400 MG 60 FILM TABLET</t>
  </si>
  <si>
    <t>QUET 400 MG 30 FILM TABLET</t>
  </si>
  <si>
    <t>KORINT 10 MG/G ORAL DAMLA, COZELTI 100 G</t>
  </si>
  <si>
    <t>ASACOL 4 G/100 ML REKTAL SUSPANSIYON (7 ADET)</t>
  </si>
  <si>
    <t>ASACOL 800 MG ENTERIK TABLET (90 TABLET)</t>
  </si>
  <si>
    <t>KARDIYOMIL 10 MG/ 10 ML IV ENJEKSIYON/INFUZYON ICIN COZELTI ICEREN 1 AMPUL</t>
  </si>
  <si>
    <t>MILRICOR 10 MG/ 10 ML IV ENJEKSIYON INFUZYON ICIN COZELTI ICEREN 1 AMPUL</t>
  </si>
  <si>
    <t>DEMOXIF 400 MG 7 FILM TABLET</t>
  </si>
  <si>
    <t>NAPREN S FORTE 550 MG 20 FILM TABLET</t>
  </si>
  <si>
    <t>INCURIA 120 MG 84 FILM KAPLI TABLET</t>
  </si>
  <si>
    <t>INCURIA 180 MG 84 FILM KAPLI TABLET</t>
  </si>
  <si>
    <t>SYSTANE LUBRIKANT %0,4 + %0,3 GOZ DAMLASI, COZELTI 15 ML</t>
  </si>
  <si>
    <t>RASOFORCE 20/1680 MG TOZ ICEREN 28 SASE</t>
  </si>
  <si>
    <t>NOLIP 10 MG 28 FILM TABLET</t>
  </si>
  <si>
    <t>NOLIP 20 MG 14 FILM TABLET</t>
  </si>
  <si>
    <t>NOLIP 20 MG 28 FILM TABLET</t>
  </si>
  <si>
    <t>NOLIP 20 MG 84 FILM KAPLI TABLET</t>
  </si>
  <si>
    <t>NOLIP 20 MG 90 FILM TABLET</t>
  </si>
  <si>
    <t>NOLIP 40 MG 28 FILM TABLET</t>
  </si>
  <si>
    <t>NOLIP 40 MG 84 FILM TABLET</t>
  </si>
  <si>
    <t>NOLIP 40 MG 90 FILM TABLET</t>
  </si>
  <si>
    <t>NOLIP 5 MG 28 FILM TABLET</t>
  </si>
  <si>
    <t>ROSACT 10 MG FILM KAPLI TABLET (28 FILM KAPLI TABLET)</t>
  </si>
  <si>
    <t>ROSACT 20 MG FILM KAPLI TABLET (28 FILM KAPLI TABLET)</t>
  </si>
  <si>
    <t>ROSACT 40 MG FILM KAPLI TABLET (28 FILM KAPLI TABLET)</t>
  </si>
  <si>
    <t>ROSACT 5 MG FILM KAPLI TABLET (28 FILM KAPLI TABLET)</t>
  </si>
  <si>
    <t>VERRUTOL %0,5 + %10 DERI COZELTI</t>
  </si>
  <si>
    <t>DESEFIN 1 G I.V. ENJEKSIYONLUK/ INFUZYONLUK COZELTI HAZIRLAMAK ICIN TOZ (1 FLAKON)</t>
  </si>
  <si>
    <t>ORCIPOL 500 MG/500 MG 20 FILM TABLET</t>
  </si>
  <si>
    <t>ORCIPOL 500 MG/500 MG 30 FILM TABLET</t>
  </si>
  <si>
    <t>SIPROFORTE 500 MG/500 MG 20 FILM TABLET</t>
  </si>
  <si>
    <t>LAFLEKS %3 HIPERTONIK SODYUM KLORUR COZELTISI 100 ML (SETSIZ)</t>
  </si>
  <si>
    <t>HIVENT 200 MG/245 MG 30 FILM KAPLI TABLET</t>
  </si>
  <si>
    <t>ADELEKS 4 MG/2 ML IM ENJEKSIYONLUK COZELTI ICEREN AMPUL (6 AMPUL)</t>
  </si>
  <si>
    <t>KENFIX 4 MG/2 ML I.M. ENJEKTABLCOZELTI ICEREN 6 AMPUL</t>
  </si>
  <si>
    <t>XELJANZ 5 MG 56 FILM KAPLI TABLET</t>
  </si>
  <si>
    <t>CONTRAMAL 100 MG / 2ML ENJEKSIYONLUK COZELTI 5 AMPUL</t>
  </si>
  <si>
    <t>CONTRAMAL 100 MG / ML DAMLA, COZELTI 10 ML</t>
  </si>
  <si>
    <t>RAMADEX 100 MG / 2ML ENJEKSIYONLUK COZELTI (5 AMPUL)</t>
  </si>
  <si>
    <t>AVALCEPT 450 MG FILM TABLET</t>
  </si>
  <si>
    <t>CARDOPAN PLUS 320/12,5 MG 28 FILM KAPLI TABLET</t>
  </si>
  <si>
    <t>CARDOPAN PLUS 320/25 MG 28 FILM KAPLI TABLET</t>
  </si>
  <si>
    <t>VALCOR PLUS 320/12,5 MG 28 FILM KAPLI TABLET</t>
  </si>
  <si>
    <t>VALCOR PLUS 320/25 MG 28 FILM KAPLI TABLET</t>
  </si>
  <si>
    <t>SELOVITA-D3 50000 IU/15 ML ORAL DAMLA 1 SISE</t>
  </si>
  <si>
    <t>MAJEZIK % 0.25 ORAL SPREY, COZELTI 30 ML</t>
  </si>
  <si>
    <t>PEN-OS 400.000 IU ORAL SUSPANSIYON ICIN TOZ (80 ML)</t>
  </si>
  <si>
    <t>HUMIRA 40MG/0.8ML ENJEKSIYONLUK COZELTI ICEREN FLAKON</t>
  </si>
  <si>
    <t>MAXICILIN 1000 MG IM/IV ENJEKSIYONLUK TOZ ICEREN FLAKON</t>
  </si>
  <si>
    <t>MUKOLATIN 200 MG/5 ML SURUP HAZIRLAMAK ICIN TOZ 100 ML</t>
  </si>
  <si>
    <t>MUKOLATIN 200 MG/5 ML SURUP HAZIRLAMAK ICIN TOZ 150 ML</t>
  </si>
  <si>
    <t>CORSAL 120 MG+5 MG+2 MG/5ML SURUP</t>
  </si>
  <si>
    <t>GRANULOFER 40 MG 30 SASE</t>
  </si>
  <si>
    <t>IBAMIN D3 150 MG/2800 IU 3 SASE</t>
  </si>
  <si>
    <t>ZADE VITAL CUCURMIN 320 MG 60 YUMUSAK KAPSUL</t>
  </si>
  <si>
    <t>ZADE VITAL CORVITAL 625 MG 60 YUMUSAK KAPSUL</t>
  </si>
  <si>
    <t>BI-PROFENID 100 MG UZATILMIS SALIMLI CENTIKLI 20 TABLET</t>
  </si>
  <si>
    <t>COSELAM 1875 MG 60 SASE</t>
  </si>
  <si>
    <t>COSELAM 3750 MG 30 SASE</t>
  </si>
  <si>
    <t>ENDOFALK KLASIK TOZ 8 SASE</t>
  </si>
  <si>
    <t>ZADE VITAL PUNIMIN 400 MG 60 YUMUSAK KAPSUL</t>
  </si>
  <si>
    <t>TYLOL HOT 500 MG + 60 MG + 4 MG / 20 G TEK KULLANIMLIK ORAL COZELTI HAZIRLAMAK ICIN TOZ 12 POSET</t>
  </si>
  <si>
    <t>TYLOL HOT 500 MG + 60 MG + 4 MG / 20 G TEK KULLANIMLIK ORAL COZELTI HAZIRLAMAK ICIN TOZ 24 POSET</t>
  </si>
  <si>
    <t>TYLOL HOT 500 MG + 60 MG + 4 MG / 20 G TEK KULLANIMLIK ORAL COZELTI HAZIRLAMAK ICIN TOZ 6 POSET</t>
  </si>
  <si>
    <t>TYLOL HOT D 500 MG + 60 MG + 4 MG /5 G TEK KULLANIMLIK ORAL COZELTI HAZIRLAMAK ICIN TOZ 24 POSET</t>
  </si>
  <si>
    <t>TYLOL HOT PEDIATRIK 250 MG + 2 MG + 30 MG/ 10 G TEK KULLANIMLIK ORAL COZELTI HAZIRLIK ICIN TOZ 12 POSET</t>
  </si>
  <si>
    <t>TYLOL HOT PEDIATRIK 250 MG + 2 MG + 30 MG/ 10 G TEK KULLANIMLIK ORAL COZELTI HAZIRLIK ICIN TOZ 24 POSET</t>
  </si>
  <si>
    <t>TYLOL HOT PEDIATRIK 250 MG + 2 MG + 30 MG/ 10 G TEK KULLANIMLIK ORAL COZELTI HAZIRLIK ICIN TOZ 6 POSET</t>
  </si>
  <si>
    <t>TYLOLFEN HOT 500 MG + 10 MG + 4 MG / 20 G TEK KULLANIMLIK ORAL COZELTI HAZIRLAMAK ICIN TOZ 12 POSET</t>
  </si>
  <si>
    <t>TYLOLHOT DAY 500 MG + 30 MG + 2 MG / 20 G TEK KULLANIMLIK ORAL COZELTI HAZIRLAMAK ICIN TOZ 12 POSET</t>
  </si>
  <si>
    <t>PEGDIN BAGIRSAK TEMIZLEME TOZU 1 POSET</t>
  </si>
  <si>
    <t>CITRAFLEET 0,01 G/ 3,5 G / 10,97 G ORAL COZ. HAZIRLAMAK ICIN TOZ ICEREN 2 SASE</t>
  </si>
  <si>
    <t>UREACORT YAGLI %0,5 + %10 KREM</t>
  </si>
  <si>
    <t>BRINZOPT 10 MG/ML GOZ DAMLASI SUSPANSIYONU</t>
  </si>
  <si>
    <t>ISOLYTE-S PH 7.4 MULTIPLE ELEKTROLIT COZELTISI 500 ML (SETLI)</t>
  </si>
  <si>
    <t>DUPATIN % 0.1 GOZ DAMLASI, COZELTI (5 ML)</t>
  </si>
  <si>
    <t>MYDRIASERT 0,28 MG/ 5,4 MG GOZ INSERTI (20 INSERT)</t>
  </si>
  <si>
    <t>VITEROL-D3 2000 IU FILM KAPLI TABLET (60 TABLET)</t>
  </si>
  <si>
    <t>BUTEGAL 1 KREM (15 G)</t>
  </si>
  <si>
    <t>BUTEGAL 1 KREM (30 G)</t>
  </si>
  <si>
    <t>ZIRABEV 100 MG / 4 ML INFUZYONLUK COZELTI (1 FLAKON)</t>
  </si>
  <si>
    <t>ZIRABEV 400 MG / 16 ML INFUZYONLUK COZELTI (1 FLAKON)</t>
  </si>
  <si>
    <t>D-COLEFOR FORT 150.000 IU / 10 ML ORAL DAMLA COZELTI (1 ADET)</t>
  </si>
  <si>
    <t>VIRON 200 MG SERT KAPSUL (168 KAPSUL)</t>
  </si>
  <si>
    <t>LACDIGEST 2250 IU 50 CIGNEME TABLETI</t>
  </si>
  <si>
    <t>TIYOKONAZOL + TINIDAZOL + LIDOKAIN HCL</t>
  </si>
  <si>
    <t>TIYOKONAZOL + TINIDAZOL</t>
  </si>
  <si>
    <t>SEFPODO 200 MG FILM KAPLI TABLET (10 TABLET )</t>
  </si>
  <si>
    <t>ANKEP 100 MG 30 FILM KAPLI TABLET</t>
  </si>
  <si>
    <t>ANKEP 25 MG 30 FILM TABLET</t>
  </si>
  <si>
    <t>KOMFER 40 MG ORAL COZELTI (10 FLAKON)</t>
  </si>
  <si>
    <t>ampicillin and beta-lactamase inhibitor</t>
  </si>
  <si>
    <t>1000+50</t>
  </si>
  <si>
    <t>850+50</t>
  </si>
  <si>
    <t>ANKEP 200 MG 30 FILM TABLET</t>
  </si>
  <si>
    <t>ANKEP 300 MG 30 FILM TABLET</t>
  </si>
  <si>
    <t>ANKEP 400 MG 30 FILM TABLET</t>
  </si>
  <si>
    <t>LUTICASS 50 MCG/ 5 MCG AEROSOL INHALASYONU, SUSPANSIYON (120 DOZ)</t>
  </si>
  <si>
    <t>LUTICASS 125 MCG/ 5 MCG AEROSOL INHALASYONU, SUSPANSIYON (120 DOZ)</t>
  </si>
  <si>
    <t>LUTICASS 250 MCG/ 10 MCG AEROSOL INHALASYONU, SUSPANSIYON (120 DOZ)</t>
  </si>
  <si>
    <t>DOLOFAST %1 TOPIKAL JEL (30 GR)</t>
  </si>
  <si>
    <t>SULIDIN % 1 TOPIKAL JEL (30 GR)</t>
  </si>
  <si>
    <t>CLOZARYL %1 + %5 JEL (25 GR)</t>
  </si>
  <si>
    <t>BENZOXIN %5 + % 1 TOPIKAL JEL</t>
  </si>
  <si>
    <t>CLINDOXYL %5 + %1 JEL 25 GR</t>
  </si>
  <si>
    <t>POLIFLEKS %0.9 IZOTONIK SODYUM KLORUR IV INFUZYON ICIN COZELTI 5000 ML SETSIZ</t>
  </si>
  <si>
    <t>TURKFLEKS %3 SODYUM KLORUR SUDAKI COZELTISI 250 ML (SETSIZ)</t>
  </si>
  <si>
    <t>TURKFLEKS %3 SODYUM KLORUR SUDAKI COZELTISI 250 ML (SETLI)</t>
  </si>
  <si>
    <t>PAINOUT ICE %1 DERIYE UYGULANACAK SPREY,COZELTI (100 ML)</t>
  </si>
  <si>
    <t xml:space="preserve"> EKLEME YENI URUN. FIYAT KORUMALI URUN OLARAK DUZELTILMISTIR.  14 SUBAT 2018 TARIHLI FIYAT DEGERLENDIRME KOMISYONU KARARINA GORE AVRO DEGERI 2,6934 TL OLARAK GUNCELLENMISTIR. FIYAT DUSUSU. FIRMA STOK ZARARLARINI KARSILAMAYI TAAHHUT ETMISTIR.  14 SUBAT 2019 TARIHLI FIYAT DEGERLENDIRME KOMISYONU KARARINA GORE AVRO DEGERI 3,4037 TL OLARAK GUNCELLENMISTIR.        FIRMA DEVRI. SATIS IZNI ALDIKTAN SONRA PAZARA SUNULABILIR.  STOKLAR BITENE KADAR LISTEDE KALACAKTIR.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</si>
  <si>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ATC ADI DUZELTME.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</si>
  <si>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VERILMISTIR.STOKLAR BITENE KADAR LISTEDE KALACAKTIR. 14 SUBAT 2019 TARIHLI FIYAT DEGERLENDIRME KOMISYONU KARARINA GORE AVRO DEGERI 3,4037 TL OLARAK GUNCELLENMISTIR.        ATC ADI DUZELTME. 14 SUBAT 2020 TARIHLI FIYAT DEGERLENDIRME KOMISYONU KARARINA GORE AVRO DEGERI 3,8155 TL OLARAK GUNCELLENMISTIR.   </t>
  </si>
  <si>
    <t xml:space="preserve">FIYAT DUSUSU -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GUNCELLENMISTIR.STOKLAR BITENE KADAR LISTEDE KALACAKTIR. MALIYET KARTI ILE DSF ARTISI 14 SUBAT 2019 TARIHLI FIYAT DEGERLENDIRME KOMISYONU KARARINA GORE AVRO DEGERI 3,4037 TL OLARAK GUNCELLENMISTIR.        FIYAT KARARNAMESI KOLONU "0" OLARAK DUZELTILDI. 14 SUBAT 2020 TARIHLI FIYAT DEGERLENDIRME KOMISYONU KARARINA GORE AVRO DEGERI 3,8155 TL OLARAK GUNCELLENMISTIR.   </t>
  </si>
  <si>
    <t xml:space="preserve">FDK KARARINA İSTİNADEN 22 ŞUBAT 2016 TARİHLİ LİSTEDE ARTIŞ ALAMADIĞI İCİN DSF 7,32 TL'YE CIKMIŞTIR. STOKLAR BITENE KADAR LISTEDE KALACAKTIR 3 OCAK 2017 TARIHLI FIYAT DEGERLENDIRME KOMISYONU KARARINA GORE DONEMSEL AVRO DEĞERİ 2,3421 TL OLARAK GUNCELLENMISTIR.  14 SUBAT 2018 TARIHLI FIYAT DEGERLENDIRME KOMISYONU KARARINA GORE AVRO DEGERI 2,6934 TL OLARAK GUNCELLENMISTIR. MALIYET KARTI ILE DSF ARTISI 14 SUBAT 2019 TARIHLI FIYAT DEGERLENDIRME KOMISYONU KARARINA GORE AVRO DEGERI 3,4037 TL OLARAK GUNCELLENMISTIR.        FIYAT KARARNAMESI KOLONU "0" OLARAK DUZELTILDI. 14 SUBAT 2020 TARIHLI FIYAT DEGERLENDIRME KOMISYONU KARARINA GORE AVRO DEGERI 3,8155 TL OLARAK GUNCELLENMISTIR.   </t>
  </si>
  <si>
    <t xml:space="preserve"> EKLEME YENI URUN- ISIM DUZELTME. FIYAT DUSUSU.   14 SUBAT 2018 TARIHLI FIYAT DEGERLENDIRME KOMISYONU KARARINA GORE AVRO DEGERI 2,6934 TL OLARAK GUNCELLENMISTIR. STOKLAR BITENE KADAR LISTEDE KALACAKTIR. MALIYET KARTI ILE DSF ARTISIFIYAT DEGISIKLIK DONEMINDE SEHVEN VERILEN %2,5 FIYAT ARTISI GERI ALINMISTIR. 14 SUBAT 2019 TARIHLI FIYAT DEGERLENDIRME KOMISYONU KARARINA GORE AVRO DEGERI 3,4037 TL OLARAK GUNCELLENMISTIR.        FIYAT KARARNAMESI KOLONU "0" OLARAK DUZELTILDI. 14 SUBAT 2020 TARIHLI FIYAT DEGERLENDIRME KOMISYONU KARARINA GORE AVRO DEGERI 3,8155 TL OLARAK GUNCELLENMISTIR.   </t>
  </si>
  <si>
    <t xml:space="preserve">TEBLIGIN 5. MADDESI C BENDINE GORE FIYAT ARTISI REFERANSTAN FIYAT DUSUSU.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ARTISI 14 SUBAT 2019 TARIHLI FIYAT DEGERLENDIRME KOMISYONU KARARINA GORE AVRO DEGERI 3,4037 TL OLARAK GUNCELLENMISTIR.       BIRIM MIKTAR DUZELTME.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</si>
  <si>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KALACAKTIR.ESDEGERI KOLONU VE BIRIM MIKTAR DUZELTILTME.  14 SUBAT 2020 TARIHLI FIYAT DEGERLENDIRME KOMISYONU KARARINA GORE AVRO DEGERI 3,8155 TL OLARAK GUNCELLENMISTIR.   </t>
  </si>
  <si>
    <t xml:space="preserve">TEBLIGIN 3. MADDESI 3. BENDINE GORE REFERANS FIYAT GUNCELLEMESI FIRMA DEVRI.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ATC KODU VE ATC ADI DUZELTME.  14 SUBAT 2020 TARIHLI FIYAT DEGERLENDIRME KOMISYONU KARARINA GORE AVRO DEGERI 3,8155 TL OLARAK GUNCELLENMISTIR.   </t>
  </si>
  <si>
    <t xml:space="preserve">FIRMA DEVRI RESEN REFERANSTAN FIYAT DUSUSU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STOKLAR BITENE KADAR LISTEDE KALACAKTIR. URUN ISIM DUZELTME.  14 SUBAT 2020 TARIHLI FIYAT DEGERLENDIRME KOMISYONU KARARINA GORE AVRO DEGERI 3,8155 TL OLARAK GUNCELLENMISTIR.   </t>
  </si>
  <si>
    <t xml:space="preserve"> EKLEME YENI URUN.   MALIYET KARTI ILE DSF ARTISI STOKLAR BITENE KADAR LISTEDE KALACAKTIR. 14 SUBAT 2018 TARIHLI FIYAT DEGERLENDIRME KOMISYONU KARARINA GORE AVRO DEGERI 2,6934 TL OLARAK GUNCELLENMISTIR.   14 SUBAT 2019 TARIHLI FIYAT DEGERLENDIRME KOMISYONU KARARINA GORE AVRO DEGERI 3,4037 TL OLARAK GUNCELLENMISTIR.        GERCEK KAYNAK FIYAT ARTISINA BAGLI DSF ARTISIATC KODU DUZELTME.  14 SUBAT 2020 TARIHLI FIYAT DEGERLENDIRME KOMISYONU KARARINA GORE AVRO DEGERI 3,8155 TL OLARAK GUNCELLENMISTIR.   </t>
  </si>
  <si>
    <t xml:space="preserve">FIYAT DUSUSU REFERANS GUNCELLEME 3 OCAK 2017 TARIHLI FIYAT DEGERLENDIRME KOMISYONU KARARINA GORE DONEMSEL AVRO DEĞERİ 2,3421 TL OLARAK GUNCELLENMISTIR.  14 SUBAT 2018 TARIHLI FIYAT DEGERLENDIRME KOMISYONU KARARINA GORE AVRO DEGERI 2,6934 TL OLARAK GUNCELLENMISTIR.  ISIM DUZELTME.  GERCEK KAYNAK FIYAT DUSUSUNE BAGLI DSF DUSUSU 14 SUBAT 2019 TARIHLI FIYAT DEGERLENDIRME KOMISYONU KARARINA GORE AVRO DEGERI 3,4037 TL OLARAK GUNCELLENMISTIR.        GERCEK KAYNAK FIYAT GUNCELLEMEFIRMA UNVAN DEGISIKLIGI.  14 SUBAT 2020 TARIHLI FIYAT DEGERLENDIRME KOMISYONU KARARINA GORE AVRO DEGERI 3,8155 TL OLARAK GUNCELLENMISTIR.   </t>
  </si>
  <si>
    <t xml:space="preserve"> EKLEME YENI URUN.  STOKLAR BITENE KADAR LISTEDE KALACAKTIR. GERI ODEMELIDEN GERI ODEMESIZE GECIS.KAYNAK ULKE DUZELTME.  14 SUBAT 2020 TARIHLI FIYAT DEGERLENDIRME KOMISYONU KARARINA GORE AVRO DEGERI 3,8155 TL OLARAK GUNCELLENMISTIR.   </t>
  </si>
  <si>
    <t xml:space="preserve"> EKLEME YENI URUN. 14 SUBAT 2019 TARIHLI FIYAT DEGERLENDIRME KOMISYONU KARARINA GORE AVRO DEGERI 3,4037 TL OLARAK GUNCELLENMISTIR.        STOKLAR BITENE KADAR LISTEDE KALACAKTIR. STOKLAR BITENE KADAR LISTEDE KALACAKTIR. 14 SUBAT 2020 TARIHLI FIYAT DEGERLENDIRME KOMISYONU KARARINA GORE AVRO DEGERI 3,8155 TL OLARAK GUNCELLENMISTIR.   </t>
  </si>
  <si>
    <t xml:space="preserve">EKLEME YENI URUN -EKK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GERCEK KAYNAK FIYAT ARTISINA BAGLI DSF ARTISIESDEGERI KOLONU "7" OLARAK GUNCELLENMISTIR.  14 SUBAT 2020 TARIHLI FIYAT DEGERLENDIRME KOMISYONU KARARINA GORE AVRO DEGERI 3,8155 TL OLARAK GUNCELLENMISTIR.   </t>
  </si>
  <si>
    <t xml:space="preserve">EKLEME, YENI URUN RESEN REFERANS DUSUSU STOKLAR BITENE KADAR LISTEDE KALACAKTIR. RESEN REFERANS DUSUSU. 3 OCAK 2017 TARIHLI FIYAT DEGERLENDIRME KOMISYONU KARARINA GORE DONEMSEL AVRO DEĞERİ 2,3421 TL OLARAK GUNCELLENMISTIR.  14 SUBAT 2018 TARIHLI FIYAT DEGERLENDIRME KOMISYONU KARARINA GORE AVRO DEGERI 2,6934 TL OLARAK GUNCELLENMISTIR.   FARKLI CIHAZ ICEREN TERAPOTIK ESDEGERI VARDIR. 14 SUBAT 2019 TARIHLI FIYAT DEGERLENDIRME KOMISYONU KARARINA GORE AVRO DEGERI 3,4037 TL OLARAK GUNCELLENMISTIR.        RE'SEN GERCEK KAYNAK FIYAT DUSUSUESDEGERI KOLONU "7" OLARAK GUNCELLENMISTIR.  14 SUBAT 2020 TARIHLI FIYAT DEGERLENDIRME KOMISYONU KARARINA GORE AVRO DEGERI 3,8155 TL OLARAK GUNCELLENMISTIR.   </t>
  </si>
  <si>
    <t xml:space="preserve">EKLEME, YENI URUN RESEN REFERANS DUSUSU STOKLAR BITENE KADAR LISTEDE KALACAKTIR. 3 OCAK 2017 TARIHLI FIYAT DEGERLENDIRME KOMISYONU KARARINA GORE DONEMSEL AVRO DEĞERİ 2,3421 TL OLARAK GUNCELLENMISTIR. FIYAT DUSUSU - FIRMA STOK ZARARLARINI KARSILAMAYI TAAHHUT ETMISTIR.  14 SUBAT 2018 TARIHLI FIYAT DEGERLENDIRME KOMISYONU KARARINA GORE AVRO DEGERI 2,6934 TL OLARAK GUNCELLENMISTIR.   FARKLI CIHAZ ICEREN TERAPOTIK ESDEGERI VARDIR. 14 SUBAT 2019 TARIHLI FIYAT DEGERLENDIRME KOMISYONU KARARINA GORE AVRO DEGERI 3,4037 TL OLARAK GUNCELLENMISTIR.       ESDEGERI KOLONU "7" OLARAK GUNCELLENMISTIR.  14 SUBAT 2020 TARIHLI FIYAT DEGERLENDIRME KOMISYONU KARARINA GORE AVRO DEGERI 3,8155 TL OLARAK GUNCELLENMISTIR.   </t>
  </si>
  <si>
    <t xml:space="preserve">EKLEME, YENI URUN RESEN REFERANS DUSUSU STOKLAR BITENE KADAR LISTEDE KALACAKTIR. RESEN REFERANS DUSUSU. 3 OCAK 2017 TARIHLI FIYAT DEGERLENDIRME KOMISYONU KARARINA GORE DONEMSEL AVRO DEĞERİ 2,3421 TL OLARAK GUNCELLENMISTIR.  14 SUBAT 2018 TARIHLI FIYAT DEGERLENDIRME KOMISYONU KARARINA GORE AVRO DEGERI 2,6934 TL OLARAK GUNCELLENMISTIR.   FARKLI CIHAZ ICEREN TERAPOTIK ESDEGERI VARDIR. 14 SUBAT 2019 TARIHLI FIYAT DEGERLENDIRME KOMISYONU KARARINA GORE AVRO DEGERI 3,4037 TL OLARAK GUNCELLENMISTIR.       ESDEGERI KOLONU "7" OLARAK GUNCELLENMISTIR.  14 SUBAT 2020 TARIHLI FIYAT DEGERLENDIRME KOMISYONU KARARINA GORE AVRO DEGERI 3,8155 TL OLARAK GUNCELLENMISTIR.   </t>
  </si>
  <si>
    <t xml:space="preserve"> EKLEME YENI URUN. FIYAT DUSUSU - FIRMA STOK ZARARLARINI KARSILAMAYI TAAHHUT ETMISTIR.  RESEN GERCEK KAYNAK FIYAT DUSUSU 14 SUBAT 2019 TARIHLI FIYAT DEGERLENDIRME KOMISYONU KARARINA GORE AVRO DEGERI 3,4037 TL OLARAK GUNCELLENMISTIR.      STOKLAR BITENE KADAR LISTEDE KALACAKTIR. ESDEGERI KOLONU "7" OLARAK GUNCELLENMISTIR.  14 SUBAT 2020 TARIHLI FIYAT DEGERLENDIRME KOMISYONU KARARINA GORE AVRO DEGERI 3,8155 TL OLARAK GUNCELLENMISTIR.   </t>
  </si>
  <si>
    <t xml:space="preserve"> EKLEME YENI URUN. RESEN GERCEK KAYNAK FIYAT DUSUSU 14 SUBAT 2019 TARIHLI FIYAT DEGERLENDIRME KOMISYONU KARARINA GORE AVRO DEGERI 3,4037 TL OLARAK GUNCELLENMISTIR.      STOKLAR BITENE KADAR LISTEDE KALACAKTIR. ESDEGERI KOLONU "7" OLARAK GUNCELLENMISTIR.  14 SUBAT 2020 TARIHLI FIYAT DEGERLENDIRME KOMISYONU KARARINA GORE AVRO DEGERI 3,8155 TL OLARAK GUNCELLENMISTIR.   </t>
  </si>
  <si>
    <t xml:space="preserve">EKLEME YENI URUN. RESEN GERCEK KAYNAK FIYAT DUSUSU 14 SUBAT 2019 TARIHLI FIYAT DEGERLENDIRME KOMISYONU KARARINA GORE AVRO DEGERI 3,4037 TL OLARAK GUNCELLENMISTIR.       STOKLAR BITENE KADAR LISTEDE KALACAKTIR. ESDEGERI KOLONU "7" OLARAK GUNCELLENMISTIR.  14 SUBAT 2020 TARIHLI FIYAT DEGERLENDIRME KOMISYONU KARARINA GORE AVRO DEGERI 3,8155 TL OLARAK GUNCELLENMISTIR.   </t>
  </si>
  <si>
    <t xml:space="preserve"> EKLEME YENI URUN.  FIYAT DUSUSU - FIRMA STOK ZARARLARINI KARSILAMAYI TAAHHUT ETMISTIR.  RESEN GERCEK KAYNAK FIYAT DUSUSU 14 SUBAT 2019 TARIHLI FIYAT DEGERLENDIRME KOMISYONU KARARINA GORE AVRO DEGERI 3,4037 TL OLARAK GUNCELLENMISTIR.      STOKLAR BITENE KADAR LISTEDE KALACAKTIR. ESDEGERI KOLONU "7" OLARAK GUNCELLENMISTIR.  14 SUBAT 2020 TARIHLI FIYAT DEGERLENDIRME KOMISYONU KARARINA GORE AVRO DEGERI 3,8155 TL OLARAK GUNCELLENMISTIR.   </t>
  </si>
  <si>
    <t xml:space="preserve"> EKLEME YENI URUN. 14 SUBAT 2019 TARIHLI FIYAT DEGERLENDIRME KOMISYONU KARARINA GORE AVRO DEGERI 3,4037 TL OLARAK GUNCELLENMISTIR.      STOKLAR BITENE KADAR LISTEDE KALACAKTIR. ESDEGERI KOLONU "7" OLARAK GUNCELLENMISTIR.  14 SUBAT 2020 TARIHLI FIYAT DEGERLENDIRME KOMISYONU KARARINA GORE AVRO DEGERI 3,8155 TL OLARAK GUNCELLENMISTIR.   </t>
  </si>
  <si>
    <t xml:space="preserve">FIYAT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MALIYET KARTI ILE DSF ARTISI ESDEGERI KOLONU "1-4" OLARAK DUZELTILDI.ESDEGERI KOLONU "7" OLARAK GUNCELLENMISTIR.  14 SUBAT 2020 TARIHLI FIYAT DEGERLENDIRME KOMISYONU KARARINA GORE AVRO DEGERI 3,8155 TL OLARAK GUNCELLENMISTIR.   </t>
  </si>
  <si>
    <t xml:space="preserve">REFERANSTAN FIYAT DUSUSU REFERANSTAN FIYAT DUSUSU REFERANSTAN FIYAT DUSUSU. 3 OCAK 2017 TARIHLI FIYAT DEGERLENDIRME KOMISYONU KARARINA GORE DONEMSEL AVRO DEĞERİ 2,3421 TL OLARAK GUNCELLENMISTIR.  GERCEK KAYNAK FIYAT DUSUSU FDK ARTIS ORANI KUR ARTIS ORANINDAN YUKSEK OLDUGU ICIN KUR ARTISI MAHSUPLASILMISTIR.  STOKLAR BITENE KADAR LISTEDE KALACAKTIR.   14 SUBAT 2019 TARIHLI FIYAT DEGERLENDIRME KOMISYONU KARARINA GORE AVRO DEGERI 3,4037 TL OLARAK GUNCELLENMISTIR. KUR ARTIS ORANI FDK ORANINDAN FAZLA OLDUGU ICIN FDKLI OLMA DURUMU KALDIRILMISTIR.       ESDEGERI KOLONU "6" OLARAK GUNCELLENMISTIR.  14 SUBAT 2020 TARIHLI FIYAT DEGERLENDIRME KOMISYONU KARARINA GORE AVRO DEGERI 3,8155 TL OLARAK GUNCELLENMISTIR.   </t>
  </si>
  <si>
    <t xml:space="preserve">REFERANSTAN FIYAT DUSUSU DSF %3TEN AZ DEGISTIGI ICIN REFERANS DUSUSU DSF %3 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STOKLAR BITENE KADAR LISTEDE KALACAKTIR.   GERCEK KAYNAK FIYAT ARTISINA BAGLI DSF ARTISI 14 SUBAT 2019 TARIHLI FIYAT DEGERLENDIRME KOMISYONU KARARINA GORE AVRO DEGERI 3,4037 TL OLARAK GUNCELLENMISTIR.       ESDEGERI KOLONU "6" OLARAK GUNCELLENMISTIR.  14 SUBAT 2020 TARIHLI FIYAT DEGERLENDIRME KOMISYONU KARARINA GORE AVRO DEGERI 3,8155 TL OLARAK GUNCELLENMISTIR.   </t>
  </si>
  <si>
    <t xml:space="preserve">EKLEME, YENI URUN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RE'SEN GERCEK KAYNAK FIYAT DUSUSUESDEGERI KOLONU "7" OLARAK GUNCELLENMISTIR.  14 SUBAT 2020 TARIHLI FIYAT DEGERLENDIRME KOMISYONU KARARINA GORE AVRO DEGERI 3,8155 TL OLARAK GUNCELLENMISTIR.   </t>
  </si>
  <si>
    <t xml:space="preserve">RE'SEN REFERANS FIYAT DUSUSU STOKLAR BITENE KADAR LISTEDE KALACAK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RE'SEN GERCEK KAYNAK FIYAT DUSUSUESDEGERI KOLONU "7" OLARAK GUNCELLENMISTIR.  14 SUBAT 2020 TARIHLI FIYAT DEGERLENDIRME KOMISYONU KARARINA GORE AVRO DEGERI 3,8155 TL OLARAK GUNCELLENMISTIR.   </t>
  </si>
  <si>
    <t xml:space="preserve">FIYAT DUSUSU REFERANS GUNCELLEME. 3 OCAK 2017 TARIHLI FIYAT DEGERLENDIRME KOMISYONU KARARINA GORE DONEMSEL AVRO DEĞERİ 2,3421 TL OLARAK GUNCELLENMISTIR. STOKLAR BITENE KADAR LISTEDE KALACAKTIR.  GERCEK KAYNAK FIYAT GUNCELLEME 14 SUBAT 2018 TARIHLI FIYAT DEGERLENDIRME KOMISYONU KARARINA GORE AVRO DEGERI 2,6934 TL OLARAK GUNCELLENMISTIR.   MALIYET KARTI ILE DSF DUSUSU 14 SUBAT 2019 TARIHLI FIYAT DEGERLENDIRME KOMISYONU KARARINA GORE AVRO DEGERI 3,4037 TL OLARAK GUNCELLENMISTIR.       ESDEGERI KOLONU "6" OLARAK GUNCELLENMISTIR.  14 SUBAT 2020 TARIHLI FIYAT DEGERLENDIRME KOMISYONU KARARINA GORE AVRO DEGERI 3,8155 TL OLARAK GUNCELLENMISTIR.   </t>
  </si>
  <si>
    <t xml:space="preserve">REFERANS FIYAT DUSUSU REFERANS GUNCELLEME. 3 OCAK 2017 TARIHLI FIYAT DEGERLENDIRME KOMISYONU KARARINA GORE DONEMSEL AVRO DEĞERİ 2,3421 TL OLARAK GUNCELLENMISTIR. STOKLAR BITENE KADAR LISTEDE KALACAKTIR.  GERCEK KAYNAK FIYAT GUNCELLEME 14 SUBAT 2018 TARIHLI FIYAT DEGERLENDIRME KOMISYONU KARARINA GORE AVRO DEGERI 2,6934 TL OLARAK GUNCELLENMISTIR.   MALIYET KARTI ILE DSF DUSUSU 14 SUBAT 2019 TARIHLI FIYAT DEGERLENDIRME KOMISYONU KARARINA GORE AVRO DEGERI 3,4037 TL OLARAK GUNCELLENMISTIR.       ESDEGERI KOLONU "6" OLARAK GUNCELLENMISTIR.  14 SUBAT 2020 TARIHLI FIYAT DEGERLENDIRME KOMISYONU KARARINA GORE AVRO DEGERI 3,8155 TL OLARAK GUNCELLENMISTIR.   </t>
  </si>
  <si>
    <t xml:space="preserve">EKLEME YENI URUN. SATIS IZNI ALDIKTAN SONRA PAZARA SUNULABILIR.STOKLAR BITENE KADAR LISTEDE KALACAKTIR. FIRMA ADI DUZELTME.     GONULLU FIYAT DUSUSU. FIRMA STOK ZARARLARINI KARSILAMAYI TAAHHUT ETMEKTEDIR. BIRIM MIKTAR DUZELTME.  14 SUBAT 2020 TARIHLI FIYAT DEGERLENDIRME KOMISYONU KARARINA GORE AVRO DEGERI 3,8155 TL OLARAK GUNCELLENMISTIR.   </t>
  </si>
  <si>
    <t xml:space="preserve">FIRMA DEVRI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GERCEK KAYNAK FIYAT DUSUSUNE BAGLI DSF DUSUSUSTOKLAR BITENE KADAR LISTEDE KALACAKTIR.   14 SUBAT 2020 TARIHLI FIYAT DEGERLENDIRME KOMISYONU KARARINA GORE AVRO DEGERI 3,8155 TL OLARAK GUNCELLENMISTIR.   </t>
  </si>
  <si>
    <t xml:space="preserve">REFERANS FIYAT DUZELTMESI MALIYET KARTI ILE FIYAT ALDIGI ICIN, DSF YE GORE GRF DUZELTILDI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KAYNAK FIYAT DUZELTME.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</si>
  <si>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STOKLAR BITENE KADAR LISTEDE KALACAKTIR.  KAYNAK FIYAT DUZELTME. 14 SUBAT 2020 TARIHLI FIYAT DEGERLENDIRME KOMISYONU KARARINA GORE AVRO DEGERI 3,8155 TL OLARAK GUNCELLENMISTIR.   </t>
  </si>
  <si>
    <t xml:space="preserve">FIYAT DUSUSU - FIRMA STOK ZARARLARINI KARSILAMAYI TAAHHUT ETMISTIR. REFERANSTAN FIYAT ARTISI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ARTISINA BAGLI DSF ARTISI 14 SUBAT 2019 TARIHLI FIYAT DEGERLENDIRME KOMISYONU KARARINA GORE AVRO DEGERI 3,4037 TL OLARAK GUNCELLENMISTIR.        GERCEK KAYNAK FIYAT ARTISINA BAGLI DSF ARTISI ETKIN MADDE ADI DUZELTME. 14 SUBAT 2020 TARIHLI FIYAT DEGERLENDIRME KOMISYONU KARARINA GORE AVRO DEGERI 3,8155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</si>
  <si>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</si>
  <si>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</si>
  <si>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EKLEME, YENI URUN (SATIS IZNI ALINDIKTAN SONRA PAZARA SUNULABILIR)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</si>
  <si>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EKK KARARINA ISTINADEN DSF ARTISI VERILMISTIR 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</si>
  <si>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FIYAT DUZELTMESI REFERANS GUNCELLEME. 3 OCAK 2017 TARIHLI FIYAT DEGERLENDIRME KOMISYONU KARARINA GORE DONEMSEL AVRO DEĞERİ 2,3421 TL OLARAK GUNCELLENMISTIR.  14 SUBAT 2018 TARIHLI FIYAT DEGERLENDIRME KOMISYONU KARARINA GORE AVRO DEGERI 2,6934 TL OLARAK GUNCELLENMISTIR.   STOKLAR BITENE KADAR LISTEDE KALACAKTIR. FIYAT KARARNAMESI GEREGI KOLONU "6" OLARAK DUZELTILDI. 14 SUBAT 2019 TARIHLI FIYAT DEGERLENDIRME KOMISYONU KARARINA GORE AVRO DEGERI 3,4037 TL OLARAK GUNCELLENMISTIR. DSF DUZELTME.      REFERANS DURUMU KOLONU VE KAYNAK FIYATLAR DUZELTME.   14 SUBAT 2020 TARIHLI FIYAT DEGERLENDIRME KOMISYONU KARARINA GORE AVRO DEGERI 3,8155 TL OLARAK GUNCELLENMISTIR.   </t>
  </si>
  <si>
    <t xml:space="preserve">BARKOD DUZELTMESI REFERANS GUNCELLEME. 3 OCAK 2017 TARIHLI FIYAT DEGERLENDIRME KOMISYONU KARARINA GORE DONEMSEL AVRO DEĞERİ 2,3421 TL OLARAK GUNCELLENMISTIR.  14 SUBAT 2018 TARIHLI FIYAT DEGERLENDIRME KOMISYONU KARARINA GORE AVRO DEGERI 2,6934 TL OLARAK GUNCELLENMISTIR.   STOKLAR BITENE KADAR LISTEDE KALACAKTIR. FIYAT KARARNAMESI GEREGI KOLONU "6" OLARAK DUZELTILDI. 14 SUBAT 2019 TARIHLI FIYAT DEGERLENDIRME KOMISYONU KARARINA GORE AVRO DEGERI 3,4037 TL OLARAK GUNCELLENMISTIR. DSF DUZELTME.      REFERANS DURUMU KOLONU VE KAYNAK FIYATLAR DUZELTME.   14 SUBAT 2020 TARIHLI FIYAT DEGERLENDIRME KOMISYONU KARARINA GORE AVRO DEGERI 3,8155 TL OLARAK GUNCELLENMISTIR.   </t>
  </si>
  <si>
    <t xml:space="preserve">FIRMA DEVRI RESEN REFERANS DUSUSU. 3 OCAK 2017 TARIHLI FIYAT DEGERLENDIRME KOMISYONU KARARINA GORE DONEMSEL AVRO DEĞERİ 2,3421 TL OLARAK GUNCELLENMISTIR.  GERCEK KAYNAK FIYAT VE ULKE GUNCELLEME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</si>
  <si>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FIRMA DEVRI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</si>
  <si>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EKK  KARARINA ISTINADEN VERILEN DSF ARTISLARI GRF'YE YANSITILMISTIR REFERANSTAN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MALIYET KARTI ILE DSF ARTISI 14 SUBAT 2019 TARIHLI FIYAT DEGERLENDIRME KOMISYONU KARARINA GORE AVRO DEGERI 3,4037 TL OLARAK GUNCELLENMISTIR.       ETKIN MADDE DUZELTME.  14 SUBAT 2020 TARIHLI FIYAT DEGERLENDIRME KOMISYONU KARARINA GORE AVRO DEGERI 3,8155 TL OLARAK GUNCELLENMISTIR.   </t>
  </si>
  <si>
    <t xml:space="preserve">EKK KARARINA ISTINADEN VERILEN DSF ARTISLARI GRF'YE YANSITILMISTIR KURUN 2,00 TL DEN 2,0787 TL YE ARTMASI SONUCU HAKEDILEN ARTISI ALMAMIS URUNLERIN DSF SI ARTTIRILDI, GRF KOLONU GUNCELLENDI. REFERANSTAN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RESEN GERCEK KAYNAK FIYAT DUSUSUNE BAGLI DSF DUSUSU 14 SUBAT 2019 TARIHLI FIYAT DEGERLENDIRME KOMISYONU KARARINA GORE AVRO DEGERI 3,4037 TL OLARAK GUNCELLENMISTIR.       REFERANS DURUMU KOLONU DUZELTME.  14 SUBAT 2020 TARIHLI FIYAT DEGERLENDIRME KOMISYONU KARARINA GORE AVRO DEGERI 3,8155 TL OLARAK GUNCELLENMISTIR.   </t>
  </si>
  <si>
    <t xml:space="preserve">EKLEME, YENI URUN FIRMA DEVRI.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BIRIM MIKTAR DUZELTME.  14 SUBAT 2020 TARIHLI FIYAT DEGERLENDIRME KOMISYONU KARARINA GORE AVRO DEGERI 3,8155 TL OLARAK GUNCELLENMISTIR.   </t>
  </si>
  <si>
    <t xml:space="preserve">ISIM DUZELTMESI --EKK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ESDEGER KOLONU "2" OLARAK GUNCELLENDI.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</si>
  <si>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</si>
  <si>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STOKLAR BITENE KADAR LISTEDE KALACAKTIR. 3 OCAK 2017 TARIHLI FIYAT DEGERLENDIRME KOMISYONU KARARINA GORE DONEMSEL AVRO DEĞERİ 2,3421 TL OLARAK GUNCELLENMISTIR.  14 SUBAT 2018 TARIHLI FIYAT DEGERLENDIRME KOMISYONU KARARINA GORE AVRO DEGERI 2,6934 TL OLARAK GUNCELLENMISTIR. ISIM DUZELTME.  14 SUBAT 2019 TARIHLI FIYAT DEGERLENDIRME KOMISYONU KARARINA GORE AVRO DEGERI 3,4037 TL OLARAK GUNCELLENMISTIR.       REFERANS DURUMU KOLONU "2" OLARAK DUZELTILDI.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</si>
  <si>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REFERANS DURUMU KOLONU "1" OLARAK DUZELTILDI.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</si>
  <si>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GUNCELLEME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REFERANS DURUMU KOLONU "1" OLARAK DUZELTILDI.  14 SUBAT 2020 TARIHLI FIYAT DEGERLENDIRME KOMISYONU KARARINA GORE AVRO DEGERI 3,8155 TL OLARAK GUNCELLENMISTIR.   </t>
  </si>
  <si>
    <t xml:space="preserve">8 OCAK 2016 TARİHLİ FİYAT DEĞERLENDİRME KOMİSYONU KARARINA GÖRE DÖNEMSEL AVRO DEĞERİ 2,1166 TL OLARAK GÜNCELLENMİŞTİR. REFERANS OLARAK DUZELTILDI- STOKLAR BITENE KADAR LISTEDE KALACAK FDK ARTIS ORANLARI, KUR ARTIS ORANINDAN(%10,65) YUKSEK OLDUGU ICIN KUR ARTISI VERILMEMISTIR. FIYAT DUSUSU - FIRMA STOK ZARARLARINI KARSILAMAYI TAAHHUT ETMISTIR.   23 EKIM 2017 TARIHLI FDK KARARI FDK'LI OLMA DURUMU KALDIRILMISTIR.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REFERANS DURUMU KOLONU "1" OLARAK DUZELTILDI.  14 SUBAT 2020 TARIHLI FIYAT DEGERLENDIRME KOMISYONU KARARINA GORE AVRO DEGERI 3,8155 TL OLARAK GUNCELLENMISTIR.   </t>
  </si>
  <si>
    <t xml:space="preserve">EKLEME, YENI URUN -EKK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REFERANS DURUMU KOLONU" 1 "OLARAK DUZELTILDI.  14 SUBAT 2020 TARIHLI FIYAT DEGERLENDIRME KOMISYONU KARARINA GORE AVRO DEGERI 3,8155 TL OLARAK GUNCELLENMISTIR.   </t>
  </si>
  <si>
    <t xml:space="preserve">FIYAT DUSUSU - FIRMA STOK ZARARLARINI KARSILAMAYI TAAHHUT ETMISTIR. -EKK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REFERANS DURUMU KOLONU" 1 "OLARAK DUZELTILDI.  14 SUBAT 2020 TARIHLI FIYAT DEGERLENDIRME KOMISYONU KARARINA GORE AVRO DEGERI 3,8155 TL OLARAK GUNCELLENMISTIR.   </t>
  </si>
  <si>
    <t xml:space="preserve"> EKLEME YENI URUN. SATIS IZNI ALDIKTAN SONRA PAZARA SUNULABILIR. STOKLAR BITENE KADAR LISTEDE KALACAKTIR. ESDEGERI KOLONU "1" OLARAK DUZELTILDI.  14 SUBAT 2020 TARIHLI FIYAT DEGERLENDIRME KOMISYONU KARARINA GORE AVRO DEGERI 3,8155 TL OLARAK GUNCELLENMISTIR.   </t>
  </si>
  <si>
    <t xml:space="preserve">EKLEME, YENI URUN 3 OCAK 2017 TARIHLI FIYAT DEGERLENDIRME KOMISYONU KARARINA GORE DONEMSEL AVRO DEĞERİ 2,3421 TL OLARAK GUNCELLENMISTIR. FIYAT DUSUSU- FIRMA STOK ZARARLARINI KARSILAMAYI TAAHHUT ETMISTIR.  MALIYET KARTI ILE DSF ARTISI 14 SUBAT 2018 TARIHLI FIYAT DEGERLENDIRME KOMISYONU KARARINA GORE AVRO DEGERI 2,6934 TL OLARAK GUNCELLENMISTIR.  FIYAT DUSUSU. FIRMA STOK ZARARLARINI KARSILAMAYI TAAHHUT ETMISTIR. . MALIYET KARTI ILE DSF ARTISI 14 SUBAT 2019 TARIHLI FIYAT DEGERLENDIRME KOMISYONU KARARINA GORE AVRO DEGERI 3,4037 TL OLARAK GUNCELLENMISTIR. STOKLAR BITENE KADAR LISTEDE KALACAKTIR. FIYAT KARARNAMESI GEREGI KOLONU "0" OLARAK DUZELTILDI.  14 SUBAT 2020 TARIHLI FIYAT DEGERLENDIRME KOMISYONU KARARINA GORE AVRO DEGERI 3,8155 TL OLARAK GUNCELLENMISTIR.   </t>
  </si>
  <si>
    <t xml:space="preserve"> EKLEME YENI URUN. SATIS IZNI ALINDIKTAN SONRA PAZARA SUNULABILIR. 14 SUBAT 2018 TARIHLI FIYAT DEGERLENDIRME KOMISYONU KARARINA GORE AVRO DEGERI 2,6934 TL OLARAK GUNCELLENMISTIR. FIYAT DUSUSU. FIRMA STOK ZARARLARINI KARSILAMAYI TAAHHUT ETMISTIR.STOKLAR BITENE KADAR LISTEDE KALACAKTIR. 14 SUBAT 2019 TARIHLI FIYAT DEGERLENDIRME KOMISYONU KARARINA GORE AVRO DEGERI 3,4037 TL OLARAK GUNCELLENMISTIR.       ESDEGERI KOLONU "1" OLARAK DUZELTILDI.  14 SUBAT 2020 TARIHLI FIYAT DEGERLENDIRME KOMISYONU KARARINA GORE AVRO DEGERI 3,8155 TL OLARAK GUNCELLENMISTIR.   </t>
  </si>
  <si>
    <t xml:space="preserve">TEBLIGIN 6. MADDESI Y BENDINE GORE FIYAT ARTISI FIRMA UNVAN DEGISIKLIGI.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</si>
  <si>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REFERANS ARTISI. URUN ISIM DUZELTMESI. REFERANS DUSUSU, (REFERANS DUSUSLERI SEBEBIYLE DAHA ONCE VERILEN FDK ARTISLARI KALDIRILDI). 3 OCAK 2017 TARIHLI FIYAT DEGERLENDIRME KOMISYONU KARARINA GORE DONEMSEL AVRO DEĞERİ 2,3421 TL OLARAK GUNCELLENMISTIR.  FIRMA DEVRI. SATIS IZNI ALINDIKTAN SONRA PAZARA SUNULABILIR. 14 SUBAT 2018 TARIHLI FIYAT DEGERLENDIRME KOMISYONU KARARINA GORE AVRO DEGERI 2,6934 TL OLARAK GUNCELLENMISTIR.  STOKLAR BITENE KADAR LISTEDE KALACAKTIR. 14 SUBAT 2019 TARIHLI FIYAT DEGERLENDIRME KOMISYONU KARARINA GORE AVRO DEGERI 3,4037 TL OLARAK GUNCELLENMISTIR.       GERCEK KAYNAK FIYAT DUZELTME.  14 SUBAT 2020 TARIHLI FIYAT DEGERLENDIRME KOMISYONU KARARINA GORE AVRO DEGERI 3,8155 TL OLARAK GUNCELLENMISTIR.   </t>
  </si>
  <si>
    <t xml:space="preserve"> REFERANS ARTISI. URUN ISIM DUZELTMESI. REFERANS DUSUSU, (REFERANS DUSUSLERI SEBEBIYLE DAHA ONCE VERILEN FDK ARTISLARI KALDIRILDI).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GERCEK KAYNAK FIYAT DUZELTME.  14 SUBAT 2020 TARIHLI FIYAT DEGERLENDIRME KOMISYONU KARARINA GORE AVRO DEGERI 3,8155 TL OLARAK GUNCELLENMISTIR.   </t>
  </si>
  <si>
    <t xml:space="preserve">TEBLIGIN 6. MADDESI Z BENDINE GORE FIYAT ARTISI - FIYAT KARARNAMESI GEREGI KOLONUNA 8 EKLENDI STOKLAR BITENE KADAR LISTEDE KALACAKTIR. REFERANS DUSUSU-FIYAT KARARNAMESI GEREGI KOLONUNA 7 EKLENDI REFERANS ARTISI. 3 OCAK 2017 TARIHLI FIYAT DEGERLENDIRME KOMISYONU KARARINA GORE DONEMSEL AVRO DEĞERİ 2,3421 TL OLARAK GUNCELLENMISTIR.  FIYAT DUSUSU. FIRMA STOK ZARARLARINI KARSILAMAYI TAAHHUT ETMISTIR. 14 SUBAT 2018 TARIHLI FIYAT DEGERLENDIRME KOMISYONU KARARINA GORE AVRO DEGERI 2,6934 TL OLARAK GUNCELLENMISTIR. FIYAT DUSUSU. FIRMA STOK ZARARLARINI KARSILAMAYI TAAHHUT ETMISTIR. 9-15 NISAN 2018 TARIHLI FDK KARARIYLA KAYNAK FIYATI DUZELTILMISTIR.  GERCEK KAYNAK FIYAT DUSUSU-FIYAT DUSUSU- FIRMA STOK ZARARLARINI KARSILAMAYI TAAHHUT ETMISTIR. 14 SUBAT 2019 TARIHLI FIYAT DEGERLENDIRME KOMISYONU KARARINA GORE AVRO DEGERI 3,4037 TL OLARAK GUNCELLENMISTIR. FIYAT DUSUSU. FIRMA STOK ZARARLARINI KARSILAMAYI TAAHHUT ETMISTIR.      REFERANS ESDEGER FIYAT KORUMALI URUN KOLONU "REFERANS" OLARAK DUZELTILDI. GKF,HGKF,KF VE KAYNAK ULKE DUZELTME. FIYAT DUSUSU. FIRMA STOK ZARARLARINI KARSILAMAYI TAAHHUT ETMEKTEDIR.  14 SUBAT 2020 TARIHLI FIYAT DEGERLENDIRME KOMISYONU KARARINA GORE AVRO DEGERI 3,8155 TL OLARAK GUNCELLENMISTIR.   </t>
  </si>
  <si>
    <t xml:space="preserve">FIRMA UNVAN DEGISIKLIGI 3 OCAK 2017 TARIHLI FIYAT DEGERLENDIRME KOMISYONU KARARINA GORE DONEMSEL AVRO DEĞERİ 2,3421 TL OLARAK GUNCELLENMISTIR.  GERCEK KAYNAK FIYAT DUSUSU 14 SUBAT 2018 TARIHLI FIYAT DEGERLENDIRME KOMISYONU KARARINA GORE AVRO DEGERI 2,6934 TL OLARAK GUNCELLENMISTIR.   RESEN GERCEK KAYNAK FIYAT DUSUSU 14 SUBAT 2019 TARIHLI FIYAT DEGERLENDIRME KOMISYONU KARARINA GORE AVRO DEGERI 3,4037 TL OLARAK GUNCELLENMISTIR.        GERCEK KAYNAK FIYAT DUSUSUNE BAGLI DSF DUSUSU. STOKLAR BITENE KADAR LISTEDE KALACAKTIR.  14 SUBAT 2020 TARIHLI FIYAT DEGERLENDIRME KOMISYONU KARARINA GORE AVRO DEGERI 3,8155 TL OLARAK GUNCELLENMISTIR.   </t>
  </si>
  <si>
    <t xml:space="preserve">REFERANSTAN FIYAT ARTISI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REFERANS DURUMU KOLONU "1" OLARAK DUZELTILDI.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</si>
  <si>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VERILMISTIR.STOKLAR BITENE KADAR LISTEDE KALACAKTIR. GERCEK KAYNAK FIYAT VE KAYNAK ULKE DUZELTME 14 SUBAT 2019 TARIHLI FIYAT DEGERLENDIRME KOMISYONU KARARINA GORE AVRO DEGERI 3,4037 TL OLARAK GUNCELLENMISTIR.        REFERANS DURUMU KOLONU "1" OLARAK DUZELTILDI.  14 SUBAT 2020 TARIHLI FIYAT DEGERLENDIRME KOMISYONU KARARINA GORE AVRO DEGERI 3,8155 TL OLARAK GUNCELLENMISTIR.   </t>
  </si>
  <si>
    <t xml:space="preserve">URUN ISIM DUZELTMESI -STOKLAR BITENE KADAR LISTEDE KALACAK REFERANS ARTISI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FIYAT DUSUSU. FIRMA STOK ZARARLARINI KARSILAMAYI TAAHHUT ETMEKTEDIR.  GERCEK KAYNAK FIYAT ARTISINA BAGLI DSF ARTISI FIYAT DUSUSU. FIRMA STOK ZARARLARINI KARSILAMAYI TAAHHUT ETMEKTEDIR.  14 SUBAT 2020 TARIHLI FIYAT DEGERLENDIRME KOMISYONU KARARINA GORE AVRO DEGERI 3,8155 TL OLARAK GUNCELLENMISTIR.   </t>
  </si>
  <si>
    <t xml:space="preserve">FIRMA DEVRI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GERCEK KAYNAK FIYAT ARTISINA BAGLI DSF ARTISI STOKLAR BITENE KADAR LISTEDE KALACAKTIR.  14 SUBAT 2020 TARIHLI FIYAT DEGERLENDIRME KOMISYONU KARARINA GORE AVRO DEGERI 3,8155 TL OLARAK GUNCELLENMISTIR.   </t>
  </si>
  <si>
    <t xml:space="preserve">REFERANSTAN FIYAT DUSUSU DSF %3TEN AZ DEGISTIGI ICIN REFERANS DUSUSU DSF %3 TEN AZ DEGISTIGI ICIN REFERANS DUSUSU. 3 OCAK 2017 TARIHLI FIYAT DEGERLENDIRME KOMISYONU KARARINA GORE DONEMSEL AVRO DEĞERİ 2,3421 TL OLARAK GUNCELLENMISTIR. STOKLAR BITENE KADAR LISTEDE KALACAKTIR.  DSF DUSUSU DSF DUSUSU 14 SUBAT 2018 TARIHLI FIYAT DEGERLENDIRME KOMISYONU KARARINA GORE AVRO DEGERI 2,6934 TL OLARAK GUNCELLENMISTIR.   14 SUBAT 2019 TARIHLI FIYAT DEGERLENDIRME KOMISYONU KARARINA GORE AVRO DEGERI 3,4037 TL OLARAK GUNCELLENMISTIR.        ESDEGERI KOLONU "3" OLARAK DUZELTILMISTIR. ESDEGERI KOLONU "1" OLARAK DUZELTILDI. ESDEGERI PAZARA CIKTIGINDAN KAYNAK FIYATI %60INA DUSURULDU. 14 SUBAT 2020 TARIHLI FIYAT DEGERLENDIRME KOMISYONU KARARINA GORE AVRO DEGERI 3,8155 TL OLARAK GUNCELLENMISTIR.   </t>
  </si>
  <si>
    <t xml:space="preserve">EKLEME, YENI URUN DSF %3TEN AZ DEGISTIGI ICIN REFERANS DUSUSU 3 OCAK 2017 TARIHLI FIYAT DEGERLENDIRME KOMISYONU KARARINA GORE DONEMSEL AVRO DEĞERİ 2,3421 TL OLARAK GUNCELLENMISTIR. STOKLAR BITENE KADAR LISTEDE KALACAKTIR.  DSF DUSUSU DSF DUSUSU 14 SUBAT 2018 TARIHLI FIYAT DEGERLENDIRME KOMISYONU KARARINA GORE AVRO DEGERI 2,6934 TL OLARAK GUNCELLENMISTIR.   14 SUBAT 2019 TARIHLI FIYAT DEGERLENDIRME KOMISYONU KARARINA GORE AVRO DEGERI 3,4037 TL OLARAK GUNCELLENMISTIR.        ESDEGERI KOLONU "3" OLARAK DUZELTILMISTIR. ESDEGERI KOLONU "1" OLARAK DUZELTILDI. ESDEGERI PAZARA CIKTIGINDAN KAYNAK FIYATI %60INA DUSURULDU. 14 SUBAT 2020 TARIHLI FIYAT DEGERLENDIRME KOMISYONU KARARINA GORE AVRO DEGERI 3,8155 TL OLARAK GUNCELLENMISTIR.   </t>
  </si>
  <si>
    <t xml:space="preserve">FIYAT KORUMALI URUN OLARAK DUZELTILDI -EKK KARARINA ISTINADEN VERILEN DSF ARTISLARI GRF'YE YANSITILMISTIR FIRMA DEVRI.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VERILMISTIR.REFERANS OLARAK DUZELTILDI. GERCEK KAYNAK FIYAT ARTISI 14 SUBAT 2019 TARIHLI FIYAT DEGERLENDIRME KOMISYONU KARARINA GORE AVRO DEGERI 3,4037 TL OLARAK GUNCELLENMISTIR.        ETKIN MADDE ADI, BIRIM MIKTAR VE BIRIM CINSI DUZELTILDI.  14 SUBAT 2020 TARIHLI FIYAT DEGERLENDIRME KOMISYONU KARARINA GORE AVRO DEGERI 3,8155 TL OLARAK GUNCELLENMISTIR.   </t>
  </si>
  <si>
    <t xml:space="preserve">FIYAT DUZELTMESI - EKLEME, YENI URUN STOKLAR BITENE KADAR LISTEDE KALACAKTIR. RESEN REFERANS DUSUSU. FIYAT DUSUSU- FIRMA STOK ZARARLARINI KARSILAMAYI TAAHHUT ETMISTIR. 3 OCAK 2017 TARIHLI FIYAT DEGERLENDIRME KOMISYONU KARARINA GORE DONEMSEL AVRO DEĞERİ 2,3421 TL OLARAK GUNCELLENMISTIR.  RE'SEN GERCEK KAYNAK FIYAT DUSUSU 14 SUBAT 2018 TARIHLI FIYAT DEGERLENDIRME KOMISYONU KARARINA GORE AVRO DEGERI 2,6934 TL OLARAK GUNCELLENMISTIR.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</si>
  <si>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TEBLIGIN 6. MADDESI Y VE AA BENDINE GORE FIYAT ARTISI 3 OCAK 2017 TARIHLI FIYAT DEGERLENDIRME KOMISYONU KARARINA GORE DONEMSEL AVRO DEĞERİ 2,3421 TL OLARAK GUNCELLENMISTIR.  14 SUBAT 2018 TARIHLI FIYAT DEGERLENDIRME KOMISYONU KARARINA GORE AVRO DEGERI 2,6934 TL OLARAK GUNCELLENMISTIR.   BESERI TIBBI URUNLERIN AMBALAJ VE KULLANMA TALIMATINA ILISKIN KILAVUZ DOGRULTUSUNDA ZORUNLU ISIM DUZELTME - STOKLAR BITENE KADAR LISTEDE KALACAKTIR. GERCEK KAYNAK FIYAT ARTISINA BAGLI DSF ARTISI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</si>
  <si>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BARKOD VE URUN ISIM DEGISIKLIGI 3 OCAK 2017 TARIHLI FIYAT DEGERLENDIRME KOMISYONU KARARINA GORE DONEMSEL AVRO DEĞERİ 2,3421 TL OLARAK GUNCELLENMISTIR.  KAYNAK FIYATA BAGLI DSF DUSUSU 14 SUBAT 2018 TARIHLI FIYAT DEGERLENDIRME KOMISYONU KARARINA GORE AVRO DEGERI 2,6934 TL OLARAK GUNCELLENMISTIR.   GERCEK KAYNAK FIYAT/KAYNAK ULKE GUNCELLEME 14 SUBAT 2019 TARIHLI FIYAT DEGERLENDIRME KOMISYONU KARARINA GORE AVRO DEGERI 3,4037 TL OLARAK GUNCELLENMISTIR.       FIRMA DEVRI- SATIS IZNI ALDIKTAN SONRA PAZARA SUNULABILIR.STOKLAR BITENE KADAR LISTEDE KALACAKTIR GERCEK KAYNAK FIYAT GUNCELLEME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</si>
  <si>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</si>
  <si>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 EKLEME YENI URUN SATIS IZNI ALINDIKTAN SONRA PAZARA SUNULABILIR. 14 SUBAT 2018 TARIHLI FIYAT DEGERLENDIRME KOMISYONU KARARINA GORE AVRO DEGERI 2,6934 TL OLARAK GUNCELLENMISTIR.  STOKLAR BITENE KADAR LISTEDE KALACAKTIR. 14 SUBAT 2019 TARIHLI FIYAT DEGERLENDIRME KOMISYONU KARARINA GORE AVRO DEGERI 3,4037 TL OLARAK GUNCELLENMISTIR.        BEYANA DAYALI DSF ARTISI 14 SUBAT 2020 TARIHLI FIYAT DEGERLENDIRME KOMISYONU KARARINA GORE AVRO DEGERI 3,8155 TL OLARAK GUNCELLENMISTIR.   </t>
  </si>
  <si>
    <t xml:space="preserve">EKLEME, YENI URUN (SATIS IZNI ALINDIKTAN SONRA PAZARA SUNULABILIR)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FIRMA DEVRI. SATIS IZNI ALDIKTAN SONRA PAZARA SUNULABILIR.STOKLAR BITENE KADAR LISTEDE KALACAKTIR. MALIYET KARTI ILE DSF ARTISI. REFERANS DURUMU KOLONU "3" OLARAK DUZELTILDI. 14 SUBAT 2020 TARIHLI FIYAT DEGERLENDIRME KOMISYONU KARARINA GORE AVRO DEGERI 3,8155 TL OLARAK GUNCELLENMISTIR.   </t>
  </si>
  <si>
    <t xml:space="preserve">EKLEME, YENI URUN (SATIS IZNI ALINDIKTAN SONRA PAZARA SUNULABILIR)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 MALIYET KARTI ILE DSF ARTISI. REFERANS DURUMU KOLONU "3" OLARAK DUZELTILDI. 14 SUBAT 2020 TARIHLI FIYAT DEGERLENDIRME KOMISYONU KARARINA GORE AVRO DEGERI 3,8155 TL OLARAK GUNCELLENMISTIR.   </t>
  </si>
  <si>
    <t xml:space="preserve">REFERANSTAN FIYAT DUSUSU (%60 LIK SINIRIN ALTINA DUSMUSTUR) REFERANSTAN FIYAT DUSUSU REFERANSTAN FIYAT DUSUSU. 3 OCAK 2017 TARIHLI FIYAT DEGERLENDIRME KOMISYONU KARARINA GORE DONEMSEL AVRO DEĞERİ 2,3421 TL OLARAK GUNCELLENMISTIR.  14 SUBAT 2018 TARIHLI FIYAT DEGERLENDIRME KOMISYONU KARARINA GORE AVRO DEGERI 2,6934 TL OLARAK GUNCELLENMISTIR.   GERCEK KAYNAK FIYAT DUSUSUNE BAGLI DSF DUSUSUSTOKLAR BITENE KADAR LISTEDE KALACAKTIR.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</si>
  <si>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 REFERANS ARTISI 3 OCAK 2017 TARIHLI FIYAT DEGERLENDIRME KOMISYONU KARARINA GORE DONEMSEL AVRO DEĞERİ 2,3421 TL OLARAK GUNCELLENMISTIR.  RE'SEN GERCEK KAYNAK FIYAT DUSUSU 14 SUBAT 2018 TARIHLI FIYAT DEGERLENDIRME KOMISYONU KARARINA GORE AVRO DEGERI 2,6934 TL OLARAK GUNCELLENMISTIR.   14 SUBAT 2019 TARIHLI FIYAT DEGERLENDIRME KOMISYONU KARARINA GORE AVRO DEGERI 3,4037 TL OLARAK GUNCELLENMISTIR.        STOKLAR BITENE KADAR LISTEDE KALACAKTIR GERCEK KAYNAK FIYAT ARTISINA BAGLI DSF ARTISI 14 SUBAT 2020 TARIHLI FIYAT DEGERLENDIRME KOMISYONU KARARINA GORE AVRO DEGERI 3,8155 TL OLARAK GUNCELLENMISTIR.   </t>
  </si>
  <si>
    <t xml:space="preserve"> STOKLAR BITENE KADAR LISTEDE KALACAKTIR. REFERANS ARTISI, FIYAT DUSUSU, (REFERANS DEGISIKLIGI SEBEBIYLE DAHA ONCE VERILEN FDK ARTISLARI KALDIRILDI). 3 OCAK 2017 TARIHLI FIYAT DEGERLENDIRME KOMISYONU KARARINA GORE DONEMSEL AVRO DEĞERİ 2,3421 TL OLARAK GUNCELLENMISTIR.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</si>
  <si>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 EKLEME YENI URUN. SATIS IZNI ALINDIKTAN SONRA PAZARA SUNULABILIR. 2019 AVRO DEGERI GUNCELLEMEDEN ONCE KALDIRILMAK UZERE BAKANLAR KURULU KARARI GEREGI %2,5 DSF ARTISI VERILMISTIR.STOKLAR BITENE KADAR LISTEDE KALACAKTIR. 14 SUBAT 2019 TARIHLI FIYAT DEGERLENDIRME KOMISYONU KARARINA GORE AVRO DEGERI 3,4037 TL OLARAK GUNCELLENMISTIR.        MALIYET KARTI ILE DSF ARTISI 14 SUBAT 2020 TARIHLI FIYAT DEGERLENDIRME KOMISYONU KARARINA GORE AVRO DEGERI 3,8155 TL OLARAK GUNCELLENMISTIR.   </t>
  </si>
  <si>
    <t xml:space="preserve">URUN ISIM DEGISIKLIGI RESEN REFERANSTAN FIYAT DUSUSU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</si>
  <si>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STOKLAR BITENE KADAR LISTEDE KALACAKTIR.  BEYANA DAYALI DSF ARTISI 14 SUBAT 2019 TARIHLI FIYAT DEGERLENDIRME KOMISYONU KARARINA GORE AVRO DEGERI 3,4037 TL OLARAK GUNCELLENMISTIR.        BEYANA DAYALI DSF ARTISI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</si>
  <si>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STOKLAR BITENE KADAR LISTEDE KALACAKTIR.  BEYANA DAYALI DSF ARTISI 14 SUBAT 2019 TARIHLI FIYAT DEGERLENDIRME KOMISYONU KARARINA GORE AVRO DEGERI 3,4037 TL OLARAK GUNCELLENMISTIR.        BEYANA DAYALI DSF ARTISI 14 SUBAT 2020 TARIHLI FIYAT DEGERLENDIRME KOMISYONU KARARINA GORE AVRO DEGERI 3,8155 TL OLARAK GUNCELLENMISTIR.   </t>
  </si>
  <si>
    <t xml:space="preserve">TEBLIGIN 6. MADDESI F BENDINE GORE FIYAT ARTISI REFERANS ARTISI 3 OCAK 2017 TARIHLI FIYAT DEGERLENDIRME KOMISYONU KARARINA GORE DONEMSEL AVRO DEĞERİ 2,3421 TL OLARAK GUNCELLENMISTIR. FIRMA DEVRI. KAYNAK FIYATA BAGLI DSF DUSUSU. BARKOD DUZELTME. 14 SUBAT 2018 TARIHLI FIYAT DEGERLENDIRME KOMISYONU KARARINA GORE AVRO DEGERI 2,6934 TL OLARAK GUNCELLENMISTIR. ISIM DUZELTME.  ESDEGER URUNU PAZARA CIKTIGINDAN KAYNAK FIYATI %60'A DUSURULDU-DSF YENI KAYNAK FIYATIN TAM KARSILIGI OLACAK SEKILDE DUZENLENDI.STOKLAR BITENE KADAR LISTEDE KALACAKTIR.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</si>
  <si>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TEBLIGIN 6. MADDESI F BENDINE GORE FIYAT ARTISI REFERANS ARTISI 3 OCAK 2017 TARIHLI FIYAT DEGERLENDIRME KOMISYONU KARARINA GORE DONEMSEL AVRO DEĞERİ 2,3421 TL OLARAK GUNCELLENMISTIR. STOKLAR BITENE KADAR LISTEDE KALACAKTIR. KAYNAK FIYATA BAGLI DSF DUSUSU 14 SUBAT 2018 TARIHLI FIYAT DEGERLENDIRME KOMISYONU KARARINA GORE AVRO DEGERI 2,6934 TL OLARAK GUNCELLENMISTIR.   ESDEGER URUNU PAZARA CIKTIGINDAN KAYNAK FIYATI %60'A DUSURULDU-DSF YENI KAYNAK FIYATIN TAM KARSILIGI OLACAK SEKILDE DUZENLENDI.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</si>
  <si>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FIYAT DUZELTMESI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ARTISINA BAGLI DSF ARTISI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</si>
  <si>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FIYAT DUZELTMESI -REFERANS KARŞILIĞI FİYAT ALIP FORMULASYONDAN KAYNAKLANAN 0,01 TL DUSUK FİYAT ALANLARA 15.03.2016 TARİHLİ FDK KARARI GEREĞİ 0,01 TL DSF ARTISI YAPILMIŞTIR. 3 OCAK 2017 TARIHLI FIYAT DEGERLENDIRME KOMISYONU KARARINA GORE DONEMSEL AVRO DEĞERİ 2,3421 TL OLARAK GUNCELLENMISTIR.  KAYNAK FIYATA BAGLI DSF ARTISI STOKLAR BITENE KADAR LISTEDE KALACAKTIR. 14 SUBAT 2018 TARIHLI FIYAT DEGERLENDIRME KOMISYONU KARARINA GORE AVRO DEGERI 2,6934 TL OLARAK GUNCELLENMISTIR.   GERCEK KAYNAK FIYAT ARTISINA BAGLI DSF ARTISI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</si>
  <si>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 EKLEME YENI URUN.  14 SUBAT 2018 TARIHLI FIYAT DEGERLENDIRME KOMISYONU KARARINA GORE AVRO DEGERI 2,6934 TL OLARAK GUNCELLENMISTIR.  STOKLAR BITENE KADAR LISTEDE KALACAKTIR.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</si>
  <si>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STOKLAR BITENE KADAR LISTEDE KALACAK RESEN REFERANSTAN FIYAT DUSUSU RESEN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GUNCELLEME 14 SUBAT 2020 TARIHLI FIYAT DEGERLENDIRME KOMISYONU KARARINA GORE AVRO DEGERI 3,8155 TL OLARAK GUNCELLENMISTIR.   </t>
  </si>
  <si>
    <t xml:space="preserve">EKLEME, YENI URUN RESEN REFERANS DUSUSU.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GERCEK KAYNAK FIYAT DUSUSU 14 SUBAT 2020 TARIHLI FIYAT DEGERLENDIRME KOMISYONU KARARINA GORE AVRO DEGERI 3,8155 TL OLARAK GUNCELLENMISTIR.   </t>
  </si>
  <si>
    <t xml:space="preserve">TEBLIGIN 5. MADDESI C BENDINE GORE REFERANSTAN FIYAT ARTISI - STOKLAR BITENE KADAR LISTEDE KALACAK REFERANSTAN FIYAT ARTISI. 3 OCAK 2017 TARIHLI FIYAT DEGERLENDIRME KOMISYONU KARARINA GORE DONEMSEL AVRO DEĞERİ 2,3421 TL OLARAK GUNCELLENMISTIR.  KAYNAK FIYATA BAGLI DSF ARTISI 14 SUBAT 2018 TARIHLI FIYAT DEGERLENDIRME KOMISYONU KARARINA GORE AVRO DEGERI 2,6934 TL OLARAK GUNCELLENMISTIR.   BEYANA DAYALI DSF ARTISI 14 SUBAT 2019 TARIHLI FIYAT DEGERLENDIRME KOMISYONU KARARINA GORE AVRO DEGERI 3,4037 TL OLARAK GUNCELLENMISTIR.        GERCEK KAYNAK FIYAT GUNCELLEME 14 SUBAT 2020 TARIHLI FIYAT DEGERLENDIRME KOMISYONU KARARINA GORE AVRO DEGERI 3,8155 TL OLARAK GUNCELLENMISTIR.   </t>
  </si>
  <si>
    <t xml:space="preserve">REFERANS FIYAT DUSUSU REFERANSTAN FIYAT DUSUSU DSF %3 TEN AZ DEGISTIGI ICIN REFERANS DUSUSU. 3 OCAK 2017 TARIHLI FIYAT DEGERLENDIRME KOMISYONU KARARINA GORE DONEMSEL AVRO DEĞERİ 2,3421 TL OLARAK GUNCELLENMISTIR. FIYAT DUSUSU - FIRMA STOK ZARARLARINI KARSILAMAYI TAAHHUT ETMISTIR STOKLAR BITENE KADAR LISTEDE KALACAKTIR. 14 SUBAT 2018 TARIHLI FIYAT DEGERLENDIRME KOMISYONU KARARINA GORE AVRO DEGERI 2,6934 TL OLARAK GUNCELLENMISTIR.   GERCEK KAYNAK FIYAT DUSUSU 14 SUBAT 2019 TARIHLI FIYAT DEGERLENDIRME KOMISYONU KARARINA GORE AVRO DEGERI 3,4037 TL OLARAK GUNCELLENMISTIR.  ESDEGERI KOLONU "3" OLARAK DEGISTIRILDI.       RE'SEN GERCEK KAYNAK FIYAT DUSUSUNE BAGLI DSF DUSUSU 14 SUBAT 2020 TARIHLI FIYAT DEGERLENDIRME KOMISYONU KARARINA GORE AVRO DEGERI 3,8155 TL OLARAK GUNCELLENMISTIR.   </t>
  </si>
  <si>
    <t xml:space="preserve">FIRMA DEVRI - STOKLAR BITENE KADAR LISTEDE KALACAKTIR REFERANSTAN FIYAT ARTISI.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GUNCELLEME 14 SUBAT 2020 TARIHLI FIYAT DEGERLENDIRME KOMISYONU KARARINA GORE AVRO DEGERI 3,8155 TL OLARAK GUNCELLENMISTIR.   </t>
  </si>
  <si>
    <t xml:space="preserve">FIYAT DUSUSU -FIYAT DUSUSU FIRMA STOK ZARARLARINI KARSILAMAYI TAAHHUT ETMISTIR RESEN REFERANSTAN FIYAT DUSUSU REFERANSTAN FIYAT ARTISI. FIYAT DUSUSU- FIRMA STOK ZARARLARINI KARSILAMAYI TAAHHUT ETMISTIR. 3 OCAK 2017 TARIHLI FIYAT DEGERLENDIRME KOMISYONU KARARINA GORE DONEMSEL AVRO DEĞERİ 2,3421 TL OLARAK GUNCELLENMISTIR.  KAYNAK FIYATA BAGLI DSF ARTISI STOKLAR BITENE KADAR LISTEDE KALACAKTIR. 14 SUBAT 2018 TARIHLI FIYAT DEGERLENDIRME KOMISYONU KARARINA GORE AVRO DEGERI 2,6934 TL OLARAK GUNCELLENMISTIR.   14 SUBAT 2019 TARIHLI FIYAT DEGERLENDIRME KOMISYONU KARARINA GORE AVRO DEGERI 3,4037 TL OLARAK GUNCELLENMISTIR.        GERCEK KAYNAK FIYAT DUZELTMESI 14 SUBAT 2020 TARIHLI FIYAT DEGERLENDIRME KOMISYONU KARARINA GORE AVRO DEGERI 3,8155 TL OLARAK GUNCELLENMISTIR.   </t>
  </si>
  <si>
    <t xml:space="preserve">FIYAT DUSUSU RESEN REFERANSTAN FIYAT DUSUSU REFERANSTAN FIYAT ARTISI. 3 OCAK 2017 TARIHLI FIYAT DEGERLENDIRME KOMISYONU KARARINA GORE DONEMSEL AVRO DEĞERİ 2,3421 TL OLARAK GUNCELLENMISTIR.  KAYNAK FIYATA BAGLI DSF ARTISI STOKLAR BITENE KADAR LISTEDE KALACAKTIR. 14 SUBAT 2018 TARIHLI FIYAT DEGERLENDIRME KOMISYONU KARARINA GORE AVRO DEGERI 2,6934 TL OLARAK GUNCELLENMISTIR.   14 SUBAT 2019 TARIHLI FIYAT DEGERLENDIRME KOMISYONU KARARINA GORE AVRO DEGERI 3,4037 TL OLARAK GUNCELLENMISTIR.        GERCEK KAYNAK FIYAT GUNCELLEME 14 SUBAT 2020 TARIHLI FIYAT DEGERLENDIRME KOMISYONU KARARINA GORE AVRO DEGERI 3,8155 TL OLARAK GUNCELLENMISTIR.   </t>
  </si>
  <si>
    <t xml:space="preserve">FIYAT DUSUSU REFERANSTAN FIYAT ARTISI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</si>
  <si>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 EKLEME YENI URUN. SATIS IZNI ALINDIKTAN SONRA PAZARA SUNULABILIR.  STOKLAR BITENE KADAR LISTEDE KALACAKTIR. GERCEK KAYNAK FIYAT GUNCELLEME 14 SUBAT 2020 TARIHLI FIYAT DEGERLENDIRME KOMISYONU KARARINA GORE AVRO DEGERI 3,8155 TL OLARAK GUNCELLENMISTIR.   </t>
  </si>
  <si>
    <t xml:space="preserve">RE'SEN REFERANS FIYAT DUSUSU (%60 LIK SINIRIN ALTINA DUSMUSTUR) RESEN REFERANS DUSUSU RESEN REFERANS DUSUSU. 3 OCAK 2017 TARIHLI FIYAT DEGERLENDIRME KOMISYONU KARARINA GORE DONEMSEL AVRO DEĞERİ 2,3421 TL OLARAK GUNCELLENMISTIR.  RE'SEN GERCEK KAYNAK FIYAT DUSUSU 14 SUBAT 2018 TARIHLI FIYAT DEGERLENDIRME KOMISYONU KARARINA GORE AVRO DEGERI 2,6934 TL OLARAK GUNCELLENMISTIR.  STOKLAR BITENE KADAR LISTEDE KALACAKTIR. 14 SUBAT 2019 TARIHLI FIYAT DEGERLENDIRME KOMISYONU KARARINA GORE AVRO DEGERI 3,4037 TL OLARAK GUNCELLENMISTIR.        RE'SEN GERCEK KAYNAK FIYAT DUSUSU 14 SUBAT 2020 TARIHLI FIYAT DEGERLENDIRME KOMISYONU KARARINA GORE AVRO DEGERI 3,8155 TL OLARAK GUNCELLENMISTIR.   </t>
  </si>
  <si>
    <t xml:space="preserve">EKLEME, YENI URUN RESEN REFERANS DUSUSU RESEN REFERANS DUSUSU. 3 OCAK 2017 TARIHLI FIYAT DEGERLENDIRME KOMISYONU KARARINA GORE DONEMSEL AVRO DEĞERİ 2,3421 TL OLARAK GUNCELLENMISTIR.  RE'SEN GERCEK KAYNAK FIYAT DUSUSU 14 SUBAT 2018 TARIHLI FIYAT DEGERLENDIRME KOMISYONU KARARINA GORE AVRO DEGERI 2,6934 TL OLARAK GUNCELLENMISTIR.  STOKLAR BITENE KADAR LISTEDE KALACAKTIR. 14 SUBAT 2019 TARIHLI FIYAT DEGERLENDIRME KOMISYONU KARARINA GORE AVRO DEGERI 3,4037 TL OLARAK GUNCELLENMISTIR.        RE'SEN GERCEK KAYNAK FIYAT DUSUSU 14 SUBAT 2020 TARIHLI FIYAT DEGERLENDIRME KOMISYONU KARARINA GORE AVRO DEGERI 3,8155 TL OLARAK GUNCELLENMISTIR.   </t>
  </si>
  <si>
    <t xml:space="preserve">TEBLIGIN 5-1-B2 MADDESINE GORE REFERANS FIYAT VE FIYAT DUZELTMESI REFERANSTAN FIYAT DUSUSU. STOKLAR BITENE KADAR LISTEDE KALACAKTIR. 3 OCAK 2017 TARIHLI FIYAT DEGERLENDIRME KOMISYONU KARARINA GORE DONEMSEL AVRO DEĞERİ 2,3421 TL OLARAK GUNCELLENMISTIR.  GERCEK KAYNAK FIYAT GUNCELLEME 14 SUBAT 2018 TARIHLI FIYAT DEGERLENDIRME KOMISYONU KARARINA GORE AVRO DEGERI 2,6934 TL OLARAK GUNCELLENMISTIR.   14 SUBAT 2019 TARIHLI FIYAT DEGERLENDIRME KOMISYONU KARARINA GORE AVRO DEGERI 3,4037 TL OLARAK GUNCELLENMISTIR. REFERANS DURUMU KOLONU "4" OLARAK DUZELTILDI.       GERCEK KAYNAK FIYAT GUNCELLEME 14 SUBAT 2020 TARIHLI FIYAT DEGERLENDIRME KOMISYONU KARARINA GORE AVRO DEGERI 3,8155 TL OLARAK GUNCELLENMISTIR.   </t>
  </si>
  <si>
    <t xml:space="preserve">EKLEME, YENI URUN (SATIS IZNI ALINDIKTAN SONRA PAZARA SUNULABILIR)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FIRMA DEVRI. SATIS IZNI ALDIKTAN SONRA PAZARA SUNULABILIR. STOKLAR BITENE KADAR LISTEDE KALACAKTIR. MALIYET KARTI ILE DSF ARTISI 14 SUBAT 2020 TARIHLI FIYAT DEGERLENDIRME KOMISYONU KARARINA GORE AVRO DEGERI 3,8155 TL OLARAK GUNCELLENMISTIR.   </t>
  </si>
  <si>
    <t xml:space="preserve">EKLEME, YENI URUN (SATIS IZNI ALINDIKTAN SONRA PAZARA SUNULABILIR)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 MALIYET KARTI ILE DSF ARTISI 14 SUBAT 2020 TARIHLI FIYAT DEGERLENDIRME KOMISYONU KARARINA GORE AVRO DEGERI 3,8155 TL OLARAK GUNCELLENMISTIR.   </t>
  </si>
  <si>
    <t xml:space="preserve">RE'SEN REFERANSTAN FIYAT DUSUSU (%60 LIK SINIRIN ALTINA DUSMUSTUR) REFERANSTAN FIYAT DUSUSU.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GUNCELLEME 14 SUBAT 2020 TARIHLI FIYAT DEGERLENDIRME KOMISYONU KARARINA GORE AVRO DEGERI 3,8155 TL OLARAK GUNCELLENMISTIR.   </t>
  </si>
  <si>
    <t xml:space="preserve">RE'SEN REFERANSTAN FIYAT DUSUSU (%60 LIK SINIRIN ALTINA DUSMUSTUR) REFERANS ARTISI.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GUNCELLEME 14 SUBAT 2020 TARIHLI FIYAT DEGERLENDIRME KOMISYONU KARARINA GORE AVRO DEGERI 3,8155 TL OLARAK GUNCELLENMISTIR.   </t>
  </si>
  <si>
    <t xml:space="preserve">RE'SEN REFERANSTAN FIYAT DUSUSU STOKLAR BITENE KADAR LISTEDE KALACAKTIR. 3 OCAK 2017 TARIHLI FIYAT DEGERLENDIRME KOMISYONU KARARINA GORE DONEMSEL AVRO DEĞERİ 2,3421 TL OLARAK GUNCELLENMISTIR.  14 SUBAT 2018 TARIHLI FIYAT DEGERLENDIRME KOMISYONU KARARINA GORE AVRO DEGERI 2,6934 TL OLARAK GUNCELLENMISTIR.   RESEN GERCEK KAYNAK FIYAT DUSUSU 14 SUBAT 2019 TARIHLI FIYAT DEGERLENDIRME KOMISYONU KARARINA GORE AVRO DEGERI 3,4037 TL OLARAK GUNCELLENMISTIR.        RE'SEN GERCEK KAYNAK FIYAT DUSUSUNE BAGLI DSF DUSUSU 14 SUBAT 2020 TARIHLI FIYAT DEGERLENDIRME KOMISYONU KARARINA GORE AVRO DEGERI 3,8155 TL OLARAK GUNCELLENMISTIR.   </t>
  </si>
  <si>
    <t xml:space="preserve">RE'SEN REFERANSTAN FIYAT DUSUSU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RE'SEN GERCEK KAYNAK FIYAT DUSUSUNE BAGLI DSF DUSUSU 14 SUBAT 2020 TARIHLI FIYAT DEGERLENDIRME KOMISYONU KARARINA GORE AVRO DEGERI 3,8155 TL OLARAK GUNCELLENMISTIR.   </t>
  </si>
  <si>
    <t xml:space="preserve">EKLEME YENI URUN. SATIS IZNI ALDIKTAN SONRA PAZARA SUNULABILIR. 14 SUBAT 2019 TARIHLI FIYAT DEGERLENDIRME KOMISYONU KARARINA GORE AVRO DEGERI 3,4037 TL OLARAK GUNCELLENMISTIR.  STOKLAR BITENE KADAR LISTEDE KALACAKTIR       RE'SEN GERCEK KAYNAK FIYAT DUSUSU 14 SUBAT 2020 TARIHLI FIYAT DEGERLENDIRME KOMISYONU KARARINA GORE AVRO DEGERI 3,8155 TL OLARAK GUNCELLENMISTIR.   </t>
  </si>
  <si>
    <t xml:space="preserve">FIYAT DUSUSU STOKLAR BITENE KADAR LISTEDE KALACAKTIR. 3 OCAK 2017 TARIHLI FIYAT DEGERLENDIRME KOMISYONU KARARINA GORE DONEMSEL AVRO DEĞERİ 2,3421 TL OLARAK GUNCELLENMISTIR.  14 SUBAT 2018 TARIHLI FIYAT DEGERLENDIRME KOMISYONU KARARINA GORE AVRO DEGERI 2,6934 TL OLARAK GUNCELLENMISTIR.   GERCEK KAYNAK FIYAT ARTISINA BAGLI DSF ARTISI 14 SUBAT 2019 TARIHLI FIYAT DEGERLENDIRME KOMISYONU KARARINA GORE AVRO DEGERI 3,4037 TL OLARAK GUNCELLENMISTIR.      FIYAT DUSUSU.FIRMA STOK ZARARLARINI KARSILAMAYI TAAHHUT ETMEKTEDIR.  RE'SEN GERCEK KAYNAK FIYAT DUSUSU 14 SUBAT 2020 TARIHLI FIYAT DEGERLENDIRME KOMISYONU KARARINA GORE AVRO DEGERI 3,8155 TL OLARAK GUNCELLENMISTIR.   </t>
  </si>
  <si>
    <t xml:space="preserve">EKLEME, YENI URUN RESEN REFERANS DUSUSU FIYAT DUSUSU. STOKLAR BITENE KADAR LISTEDE KALACAKTIR. 3 OCAK 2017 TARIHLI FIYAT DEGERLENDIRME KOMISYONU KARARINA GORE DONEMSEL AVRO DEĞERİ 2,3421 TL OLARAK GUNCELLENMISTIR.  14 SUBAT 2018 TARIHLI FIYAT DEGERLENDIRME KOMISYONU KARARINA GORE AVRO DEGERI 2,6934 TL OLARAK GUNCELLENMISTIR.   GERCEK KAYNAK FIYAT ARTISINA BAGLI DSF ARTISI 14 SUBAT 2019 TARIHLI FIYAT DEGERLENDIRME KOMISYONU KARARINA GORE AVRO DEGERI 3,4037 TL OLARAK GUNCELLENMISTIR.      FIYAT DUSUSU.FIRMA STOK ZARARLARINI KARSILAMAYI TAAHHUT ETMEKTEDIR.  RE'SEN GERCEK KAYNAK FIYAT DUSUSU 14 SUBAT 2020 TARIHLI FIYAT DEGERLENDIRME KOMISYONU KARARINA GORE AVRO DEGERI 3,8155 TL OLARAK GUNCELLENMISTIR.   </t>
  </si>
  <si>
    <t xml:space="preserve">JENERIGI PIYASAYA CIKTIGI ICIN %60 LIK REFERANSLA YAYINLANMISTIR - RESEN REFERANS FIYAT DUSUSU. 3 OCAK 2017 TARIHLI FIYAT DEGERLENDIRME KOMISYONU KARARINA GORE DONEMSEL AVRO DEĞERİ 2,3421 TL OLARAK GUNCELLENMISTIR.  14 SUBAT 2018 TARIHLI FIYAT DEGERLENDIRME KOMISYONU KARARINA GORE AVRO DEGERI 2,6934 TL OLARAK GUNCELLENMISTIR.   FIYAT KARARNAMESI GEREGI KOLONU GERI ODEMESIZ OLARAK GUNCELLENMISTIR. 14 SUBAT 2019 TARIHLI FIYAT DEGERLENDIRME KOMISYONU KARARINA GORE AVRO DEGERI 3,4037 TL OLARAK GUNCELLENMISTIR.        RE'SEN GERCEK KAYNAK FIYAT DUSUSU 14 SUBAT 2020 TARIHLI FIYAT DEGERLENDIRME KOMISYONU KARARINA GORE AVRO DEGERI 3,8155 TL OLARAK GUNCELLENMISTIR.   </t>
  </si>
  <si>
    <t xml:space="preserve">8 OCAK 2016 TARİHLİ FİYAT DEĞERLENDİRME KOMİSYONU KARARINA GÖRE DÖNEMSEL AVRO DEĞERİ 2,1166 TL OLARAK GÜNCELLENMİŞTİR. REFERANSTAN FIYAT ARTISI - FIYAT ARTISI- STOKLAR BITENE KADAR LISTEDE KALACAKTIR REFERANS ARTISI. FIYAT DUSUSU. FDK ARTIS ORANLARI, KUR ARTIS ORANINDAN(%10,65) YUKSEK OLDUGU ICIN KUR ARTISI VERILMEMISTIR.  GERCEK KAYNAK FIYAT ARTISI FDK ARTIS ORANI KUR ARTIS ORANINDAN YUKSEK OLDUGU ICIN KUR ARTISI MAHSUPLASILMISTIR.    GERCEK KAYNAK FIYAT ARTISI 14 SUBAT 2019 TARIHLI FIYAT DEGERLENDIRME KOMISYONU KARARINA GORE AVRO DEGERI 3,4037 TL OLARAK GUNCELLENMISTIR. KUR ARTIS ORANI FDK ORANINDAN FAZLA OLDUGU ICIN FDKLI OLMA DURUMU KALDIRILMISTIR.        GERCEK KAYNAK FIYAT ARTISINA BAGLI DSF ARTISI 14 SUBAT 2020 TARIHLI FIYAT DEGERLENDIRME KOMISYONU KARARINA GORE AVRO DEGERI 3,8155 TL OLARAK GUNCELLENMISTIR.   </t>
  </si>
  <si>
    <t xml:space="preserve">8 OCAK 2016 TARİHLİ FİYAT DEĞERLENDİRME KOMİSYONU KARARINA GÖRE DÖNEMSEL AVRO DEĞERİ 2,1166 TL OLARAK GÜNCELLENMİŞTİR. REFERANSTAN FIYAT ARTISI - FIYAT ARTISI- STOKLAR BITENE KADAR LISTEDE KALACAK REFERANS ARTISI. FDK ARTIS ORANLARI, KUR ARTIS ORANINDAN(%10,65) YUKSEK OLDUGU ICIN KUR ARTISI VERILMEMISTIR.  GERCEK KAYNAK FIYAT ARTISI FDK ARTIS ORANI KUR ARTIS ORANINDAN YUKSEK OLDUGU ICIN KUR ARTISI MAHSUPLASILMISTIR.    GERCEK KAYNAK FIYAT ARTISI 14 SUBAT 2019 TARIHLI FIYAT DEGERLENDIRME KOMISYONU KARARINA GORE AVRO DEGERI 3,4037 TL OLARAK GUNCELLENMISTIR. KUR ARTIS ORANI FDK ORANINDAN FAZLA OLDUGU ICIN FDKLI OLMA DURUMU KALDIRILMISTIR.        GERCEK KAYNAK FIYAT ARTISINA BAGLI DSF ARTISI 14 SUBAT 2020 TARIHLI FIYAT DEGERLENDIRME KOMISYONU KARARINA GORE AVRO DEGERI 3,8155 TL OLARAK GUNCELLENMISTIR.   </t>
  </si>
  <si>
    <t xml:space="preserve">8 OCAK 2016 TARİHLİ FİYAT DEĞERLENDİRME KOMİSYONU KARARINA GÖRE DÖNEMSEL AVRO DEĞERİ 2,1166 TL OLARAK GÜNCELLENMİŞTİR.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DUSUSU. FDK ARTIS ORANLARI, KUR ARTIS ORANINDAN(%10,65) YUKSEK OLDUGU ICIN KUR ARTISI VERILMEMISTIR. FIYAT KARARNAMESI GEREGI KOLONU DUZELTILDI.  FDK ARTIS ORANI KUR ARTIS ORANINDAN YUKSEK OLDUGU ICIN KUR ARTISI MAHSUPLASILMISTIR.  STOKLAR BITENE KADAR LISTEDE KALACAKTIR.   14 SUBAT 2019 TARIHLI FIYAT DEGERLENDIRME KOMISYONU KARARINA GORE AVRO DEGERI 3,4037 TL OLARAK GUNCELLENMISTIR. KUR ARTIS ORANI FDK ORANINDAN FAZLA OLDUGU ICIN FDKLI OLMA DURUMU KALDIRILMISTIR. KAYNAK FIYATLARI VE ULKELERI DUZELTILDI.        GERCEK KAYNAK FIYAT DUSUSUNE BAGLI DSF DUSUSU 14 SUBAT 2020 TARIHLI FIYAT DEGERLENDIRME KOMISYONU KARARINA GORE AVRO DEGERI 3,8155 TL OLARAK GUNCELLENMISTIR.   </t>
  </si>
  <si>
    <t xml:space="preserve">8 OCAK 2016 TARİHLİ FİYAT DEĞERLENDİRME KOMİSYONU KARARINA GÖRE DÖNEMSEL AVRO DEĞERİ 2,1166 TL OLARAK GÜNCELLENMİŞTİR. REFERANSTAN FIYAT DUSUSU - STOKLAR BITENE KADAR LISTEDE KALACAK REFERANS DUSUSU. REFERANSTAN FIYAT DUSUSU. FDK ARTIS ORANLARI, KUR ARTIS ORANINDAN(%10,65) YUKSEK OLDUGU ICIN KUR ARTISI VERILMEMISTIR.  KAYNAK FIYATA BAGLI DSF DUSUSU 14 SUBAT 2018 TARIHLI FIYAT DEGERLENDIRME KOMISYONU KARARINA GORE AVRO DEGERI 2,6934 TL OLARAK GUNCELLENMISTIR.  FIYAT DUSUSU. FIRMA STOK ZARARLARINI KARSILAMAYI TAAHHUT ETMISTIR.  GERCEK KAYNAK FIYAT DUSUSU 14 SUBAT 2019 TARIHLI FIYAT DEGERLENDIRME KOMISYONU KARARINA GORE AVRO DEGERI 3,4037 TL OLARAK GUNCELLENMISTIR.        GERCEK KAYNAK FIYAT DUSUSU 14 SUBAT 2020 TARIHLI FIYAT DEGERLENDIRME KOMISYONU KARARINA GORE AVRO DEGERI 3,8155 TL OLARAK GUNCELLENMISTIR.   </t>
  </si>
  <si>
    <t xml:space="preserve"> 3 OCAK 2017 TARIHLI FIYAT DEGERLENDIRME KOMISYONU KARARINA GORE DONEMSEL AVRO DEGERI 2,3421 TL OLARAK GUNCELLENMISTIR.  KAYNAK FIYATA BAGLI DSF ARTISI 14 SUBAT 2018 TARIHLI FIYAT DEGERLENDIRME KOMISYONU KARARINA GORE AVRO DEGERI 2,6934 TL OLARAK GUNCELLENMISTIR.   GERCEK KAYNAK FIYAT DUSUSU-TALEBE DAYALI KAYNAK KARSILIGINA CIKMA/YAKLASMAESDEGER KOLONU "3" OLARAK DUZELTILDI. 14 SUBAT 2019 TARIHLI FIYAT DEGERLENDIRME KOMISYONU KARARINA GORE AVRO DEGERI 3,4037 TL OLARAK GUNCELLENMISTIR.        STOKLAR BITENE KADAR LISTEDE KALACAKTIR. GERCEK KAYNAK FIYAT ARTISINA BAGLI DSF ARTISI 14 SUBAT 2020 TARIHLI FIYAT DEGERLENDIRME KOMISYONU KARARINA GORE AVRO DEGERI 3,8155 TL OLARAK GUNCELLENMISTIR.   </t>
  </si>
  <si>
    <t xml:space="preserve"> EKK KARARINA ISTINADEN VERILEN DSF ARTISLARI GRF'YE YANSITILMISTIR REFERANSTAN FIYAT ARTISI, (REFERANS ARTISI FDK ARTISININ UZERINDE OLDUGU ICIN, DAHA ONCE VERILEN FDK ARTISLARI KALDIRILDI).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GERCEK KAYNAK FIYAT ARTISINA BAGLI DSF ARTISI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</si>
  <si>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EKLEME, YENI URUN RESEN REFERANS DUSUSU. 3 OCAK 2017 TARIHLI FIYAT DEGERLENDIRME KOMISYONU KARARINA GORE DONEMSEL AVRO DEĞERİ 2,3421 TL OLARAK GUNCELLENMISTIR.  14 SUBAT 2018 TARIHLI FIYAT DEGERLENDIRME KOMISYONU KARARINA GORE AVRO DEGERI 2,6934 TL OLARAK GUNCELLENMISTIR.   RESEN GERCEK KAYNAK FIYAT DUSUSU 14 SUBAT 2019 TARIHLI FIYAT DEGERLENDIRME KOMISYONU KARARINA GORE AVRO DEGERI 3,4037 TL OLARAK GUNCELLENMISTIR.       STOKLAR BITENE KADAR LISTEDE KALACAKTIR. RE'SEN GERCEK KAYNAK FIYAT DUSUSU 14 SUBAT 2020 TARIHLI FIYAT DEGERLENDIRME KOMISYONU KARARINA GORE AVRO DEGERI 3,8155 TL OLARAK GUNCELLENMISTIR.   </t>
  </si>
  <si>
    <t xml:space="preserve">FIYAT DUSUSU RESEN REFERANS DUSUSU. 3 OCAK 2017 TARIHLI FIYAT DEGERLENDIRME KOMISYONU KARARINA GORE DONEMSEL AVRO DEĞERİ 2,3421 TL OLARAK GUNCELLENMISTIR.  14 SUBAT 2018 TARIHLI FIYAT DEGERLENDIRME KOMISYONU KARARINA GORE AVRO DEGERI 2,6934 TL OLARAK GUNCELLENMISTIR.   RESEN GERCEK KAYNAK FIYAT DUSUSU 14 SUBAT 2019 TARIHLI FIYAT DEGERLENDIRME KOMISYONU KARARINA GORE AVRO DEGERI 3,4037 TL OLARAK GUNCELLENMISTIR.       STOKLAR BITENE KADAR LISTEDE KALACAKTIR. RE'SEN GERCEK KAYNAK FIYAT DUSUSUNE BAGLI DSF DUSUSU 14 SUBAT 2020 TARIHLI FIYAT DEGERLENDIRME KOMISYONU KARARINA GORE AVRO DEGERI 3,8155 TL OLARAK GUNCELLENMISTIR.   </t>
  </si>
  <si>
    <t xml:space="preserve">FIYAT DUSUSU STOKLAR BITENE KADAR LISTEDE KALACAK RESEN REFERANS DUSUSU. 3 OCAK 2017 TARIHLI FIYAT DEGERLENDIRME KOMISYONU KARARINA GORE DONEMSEL AVRO DEĞERİ 2,3421 TL OLARAK GUNCELLENMISTIR.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</si>
  <si>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25 TEMMUZ 2011 TARIHINDE TOPLANAN FIYAT DEGERLENDIRME KOMISYONU KARARLARINA GORE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FIYAT KORUMALI URUN STATUSUNE GECTIGI ICIN DSF GERCEK KAYNAK FIYATIN %80 KARSILIGINA DUSURULMUSTUR. GERCEK KAYNAK FIYAT ARTISINA BAGLI DSF ARTISI 14 SUBAT 2020 TARIHLI FIYAT DEGERLENDIRME KOMISYONU KARARINA GORE AVRO DEGERI 3,8155 TL OLARAK GUNCELLENMISTIR.   </t>
  </si>
  <si>
    <t xml:space="preserve">04 NISAN 2013 TARIHINDE TOPLANAN FIYAT DEGERLENDIRME KOMISYONU KARARLARINA GORE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FIYAT KORUMALI URUN STATUSUNE GECTIGI ICIN DSF GERCEK KAYNAK FIYATIN %80 KARSILIGINA DUSURULMUSTUR. GERCEK KAYNAK FIYAT ARTISINA BAGLI DSF ARTISI 14 SUBAT 2020 TARIHLI FIYAT DEGERLENDIRME KOMISYONU KARARINA GORE AVRO DEGERI 3,8155 TL OLARAK GUNCELLENMISTIR.   </t>
  </si>
  <si>
    <t xml:space="preserve">REFERANSTAN FIYAT DUSUSU (%60 LIK SINIRIN ALTINA DUSMUSTUR) STOKLAR BITENE KADAR LISTEDE KALACAKTIR. 3 OCAK 2017 TARIHLI FIYAT DEGERLENDIRME KOMISYONU KARARINA GORE DONEMSEL AVRO DEĞERİ 2,3421 TL OLARAK GUNCELLENMISTIR.  GERCEK KAYNAK FIYAT ARTISI 14 SUBAT 2018 TARIHLI FIYAT DEGERLENDIRME KOMISYONU KARARINA GORE AVRO DEGERI 2,6934 TL OLARAK GUNCELLENMISTIR.   GERCEK KAYNAK FIYAT DUSUSU 14 SUBAT 2019 TARIHLI FIYAT DEGERLENDIRME KOMISYONU KARARINA GORE AVRO DEGERI 3,4037 TL OLARAK GUNCELLENMISTIR.        GERCEK KAYNAK FIYAT GUNCELLEME 14 SUBAT 2020 TARIHLI FIYAT DEGERLENDIRME KOMISYONU KARARINA GORE AVRO DEGERI 3,8155 TL OLARAK GUNCELLENMISTIR.   </t>
  </si>
  <si>
    <t xml:space="preserve">REFERANSTAN FIYAT DUSUSU REFERANSTAN FIYAT DUSUSU STOKLAR BITENE KADAR LISTEDE KALACAKTIR. 3 OCAK 2017 TARIHLI FIYAT DEGERLENDIRME KOMISYONU KARARINA GORE DONEMSEL AVRO DEĞERİ 2,3421 TL OLARAK GUNCELLENMISTIR.  GERCEK KAYNAK FIYAT ARTISI 14 SUBAT 2018 TARIHLI FIYAT DEGERLENDIRME KOMISYONU KARARINA GORE AVRO DEGERI 2,6934 TL OLARAK GUNCELLENMISTIR.   GERCEK KAYNAK FIYAT DUSUSU 14 SUBAT 2019 TARIHLI FIYAT DEGERLENDIRME KOMISYONU KARARINA GORE AVRO DEGERI 3,4037 TL OLARAK GUNCELLENMISTIR.        GERCEK KAYNAK FIYAT GUNCELLEME 14 SUBAT 2020 TARIHLI FIYAT DEGERLENDIRME KOMISYONU KARARINA GORE AVRO DEGERI 3,8155 TL OLARAK GUNCELLENMISTIR.   </t>
  </si>
  <si>
    <t xml:space="preserve">TEBLIGIN 6.MADDESI Z BENDINE GORE FIYAT ARTISI REFERANSTAN FIYAT DUSUSU 3 OCAK 2017 TARIHLI FIYAT DEGERLENDIRME KOMISYONU KARARINA GORE DONEMSEL AVRO DEĞERİ 2,3421 TL OLARAK GUNCELLENMISTIR. STOKLAR BITENE KADAR LISTEDE KALACAKTIR.  GERCEK KAYNAK FIYAT GUNCELLEME 14 SUBAT 2018 TARIHLI FIYAT DEGERLENDIRME KOMISYONU KARARINA GORE AVRO DEGERI 2,6934 TL OLARAK GUNCELLENMISTIR.   GERCEK KAYNAK FIYAT ARTISINA BAGLI DSF ARTISI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</si>
  <si>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FIRMA DEVRI REFERANSTAN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RE'SEN GERCEK KAYNAK FIYAT DUSUSUNE BAGLI DSF DUSUSU 14 SUBAT 2020 TARIHLI FIYAT DEGERLENDIRME KOMISYONU KARARINA GORE AVRO DEGERI 3,8155 TL OLARAK GUNCELLENMISTIR.   </t>
  </si>
  <si>
    <t xml:space="preserve">EKLEME, YENI URUN - 3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RE'SEN GERCEK KAYNAK FIYAT DUSUSU 14 SUBAT 2020 TARIHLI FIYAT DEGERLENDIRME KOMISYONU KARARINA GORE AVRO DEGERI 3,8155 TL OLARAK GUNCELLENMISTIR.   </t>
  </si>
  <si>
    <t xml:space="preserve">FIRMA DEVRI - REFERANSTAN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RE'SEN GERCEK KAYNAK FIYAT DUSUSUNE BAGLI DSF DUSUSU 14 SUBAT 2020 TARIHLI FIYAT DEGERLENDIRME KOMISYONU KARARINA GORE AVRO DEGERI 3,8155 TL OLARAK GUNCELLENMISTIR.   </t>
  </si>
  <si>
    <t xml:space="preserve">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RE'SEN GERCEK KAYNAK FIYAT DUSUSU 14 SUBAT 2020 TARIHLI FIYAT DEGERLENDIRME KOMISYONU KARARINA GORE AVRO DEGERI 3,8155 TL OLARAK GUNCELLENMISTIR.   </t>
  </si>
  <si>
    <t xml:space="preserve">RE'SEN REFERANS FIYAT DUSUSU REFERANS ARTISI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RE'SEN GERCEK KAYNAK FIYAT DUSUSU 14 SUBAT 2020 TARIHLI FIYAT DEGERLENDIRME KOMISYONU KARARINA GORE AVRO DEGERI 3,8155 TL OLARAK GUNCELLENMISTIR.   </t>
  </si>
  <si>
    <t xml:space="preserve"> FDK KARARINA İSTİNADEN 22 ŞUBAT 2016 TARİHLİ LİSTEDE %3 ARTIŞ ALAMADIĞI İCİN %3 ARTIŞ VERİLMİŞTİR.-EKK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RE'SEN GERCEK KAYNAK FIYAT DUSUSU 14 SUBAT 2020 TARIHLI FIYAT DEGERLENDIRME KOMISYONU KARARINA GORE AVRO DEGERI 3,8155 TL OLARAK GUNCELLENMISTIR.   </t>
  </si>
  <si>
    <t xml:space="preserve">EKK  KARARINA ISTINADEN VERILEN DSF ARTISLARI GRF'YE YANSITILMISTIR STOKLAR BITENE KADAR LISTEDE KALACAKTIR MALIYET KARTI ILE FIYAT ARTISI. 3 OCAK 2017 TARIHLI FIYAT DEGERLENDIRME KOMISYONU KARARINA GORE DONEMSEL AVRO DEĞERİ 2,3421 TL OLARAK GUNCELLENMISTIR. KAYNAK FIYATA BAGLI DSF ARTISI. REFERANS DURUMU KOLONU 2 OLARAK DUZELTILDI.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GERCEK KAYNAK FIYAT DUSUSU 14 SUBAT 2020 TARIHLI FIYAT DEGERLENDIRME KOMISYONU KARARINA GORE AVRO DEGERI 3,8155 TL OLARAK GUNCELLENMISTIR.   </t>
  </si>
  <si>
    <t xml:space="preserve">EKLEME, YENI URUN REFERANS GUNCELLEME. STOKLAR BITENE KADAR LISTEDE KALACAKTIR. 3 OCAK 2017 TARIHLI FIYAT DEGERLENDIRME KOMISYONU KARARINA GORE DONEMSEL AVRO DEĞERİ 2,3421 TL OLARAK GUNCELLENMISTIR.  GERCEK KAYNAK FIYAT GUNCELLEME 23 EKIM 2017 TARIHLI FDK KARARI FDK'LI OLMA DURUMU KALDIRILMISTIR. 14 SUBAT 2018 TARIHLI FIYAT DEGERLENDIRME KOMISYONU KARARINA GORE AVRO DEGERI 2,6934 TL OLARAK GUNCELLENMISTIR.   GERCEK KAYNAK FIYAT/KAYNAK ULKE GUNCELLEME 14 SUBAT 2019 TARIHLI FIYAT DEGERLENDIRME KOMISYONU KARARINA GORE AVRO DEGERI 3,4037 TL OLARAK GUNCELLENMISTIR. REFERANS DURUMU KOLONU "4" OLARAK DUZELTILDI.       GERCEK KAYNAK FIYAT GUNCELLEME 14 SUBAT 2020 TARIHLI FIYAT DEGERLENDIRME KOMISYONU KARARINA GORE AVRO DEGERI 3,8155 TL OLARAK GUNCELLENMISTIR.   </t>
  </si>
  <si>
    <t xml:space="preserve">BARKOD DEGISIKLIGI REFERANS GUNCELLEME. STOKLAR BITENE KADAR LISTEDE KALACAKTIR. 3 OCAK 2017 TARIHLI FIYAT DEGERLENDIRME KOMISYONU KARARINA GORE DONEMSEL AVRO DEĞERİ 2,3421 TL OLARAK GUNCELLENMISTIR.  GERCEK KAYNAK FIYAT GUNCELLEME 23 EKIM 2017 TARIHLI FDK KARARI FDK'LI OLMA DURUMU KALDIRILMISTIR. 14 SUBAT 2018 TARIHLI FIYAT DEGERLENDIRME KOMISYONU KARARINA GORE AVRO DEGERI 2,6934 TL OLARAK GUNCELLENMISTIR.   GERCEK KAYNAK FIYAT/KAYNAK ULKE GUNCELLEME 14 SUBAT 2019 TARIHLI FIYAT DEGERLENDIRME KOMISYONU KARARINA GORE AVRO DEGERI 3,4037 TL OLARAK GUNCELLENMISTIR. REFERANS DURUMU KOLONU "4" OLARAK DUZELTILDI.       GERCEK KAYNAK FIYAT GUNCELLEME 14 SUBAT 2020 TARIHLI FIYAT DEGERLENDIRME KOMISYONU KARARINA GORE AVRO DEGERI 3,8155 TL OLARAK GUNCELLENMISTIR.   </t>
  </si>
  <si>
    <t xml:space="preserve">EKLEME, YENI URUN STOKLAR BITENE KADAR LISTEDE KALACAK-FIYAT KARARNAMESI GEREGI KOLONUNA 7 EKLENDI REFERANS ARTISI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FIYAT DUSUSU. FIRMA STOK ZARARLARINI KARSILAMAYI TAAHHUT ETMEKTEDIR.  GERCEK KAYNAK FIYAT DUSUSUNE BAGLI DSF DUSUSU 14 SUBAT 2020 TARIHLI FIYAT DEGERLENDIRME KOMISYONU KARARINA GORE AVRO DEGERI 3,8155 TL OLARAK GUNCELLENMISTIR.   </t>
  </si>
  <si>
    <t xml:space="preserve">EKLEME, YENI URUN STOKLAR BITENE KADAR LISTEDE KALACAK-FIYAT KARARNAMESI GEREGI KOLONUNA 7 EKLENDI REFERANS ARTISI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</si>
  <si>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EKLEME, YENI URUN STOKLAR BITENE KADAR LISTEDE KALACAK-FIYAT KARARNAMESI GEREGI KOLONUNA 7 EKLENDI REFERANS ARTISI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FIYAT DUSUSU. FIRMA STOK ZARARLARINI KARSILAMAYI TAAHHUT ETMEKTEDIR. GERCEK KAYNAK FIYAT DUSUSUNE BAGLI DSF DUSUSU 14 SUBAT 2020 TARIHLI FIYAT DEGERLENDIRME KOMISYONU KARARINA GORE AVRO DEGERI 3,8155 TL OLARAK GUNCELLENMISTIR.   </t>
  </si>
  <si>
    <t xml:space="preserve">EKLEME, YENI URUN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</si>
  <si>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EKLEME, YENI URUN FIRMA UNVAN DEGISIKLIGI.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STOKLAR BITENE KADAR LISTEDE KALACAKTIR. GERCEK KAYNAK FIYAT ARTISINA BAGLI DSF ARTISI 14 SUBAT 2020 TARIHLI FIYAT DEGERLENDIRME KOMISYONU KARARINA GORE AVRO DEGERI 3,8155 TL OLARAK GUNCELLENMISTIR.   </t>
  </si>
  <si>
    <t xml:space="preserve">EKLEME, YENI URUN REFERANSTAN FIYAT DUSUSU.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</si>
  <si>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EKLEME, YENI URUN REFERANSTAN FIYAT DUSUSU. FIRMA UNVAN DEGISIKLIGI.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STOKLAR BITENE KADAR LISTEDE KALACAKTIR. GERCEK KAYNAK FIYAT ARTISINA BAGLI DSF ARTISI 14 SUBAT 2020 TARIHLI FIYAT DEGERLENDIRME KOMISYONU KARARINA GORE AVRO DEGERI 3,8155 TL OLARAK GUNCELLENMISTIR.   </t>
  </si>
  <si>
    <t xml:space="preserve"> EKLEME YENI URUN. 3 OCAK 2017 TARIHLI FIYAT DEGERLENDIRME KOMISYONU KARARINA GORE DONEMSEL AVRO DEĞERİ 2,3421 TL OLARAK GUNCELLENMISTIR. STOKLAR BITENE KADAR LISTEDE KALACAKTIR.   14 SUBAT 2018 TARIHLI FIYAT DEGERLENDIRME KOMISYONU KARARINA GORE AVRO DEGERI 2,6934 TL OLARAK GUNCELLENMISTIR.   RESEN GERCEK KAYNAK FIYAT DUSUSU 14 SUBAT 2019 TARIHLI FIYAT DEGERLENDIRME KOMISYONU KARARINA GORE AVRO DEGERI 3,4037 TL OLARAK GUNCELLENMISTIR.       FIYAT DUSUSU. FIRMA STOK ZARARLARINI KARSILAMAYI TAAHHUT ETMEKTEDIR.  RE'SEN GERCEK KAYNAK FIYAT DUSUSU 14 SUBAT 2020 TARIHLI FIYAT DEGERLENDIRME KOMISYONU KARARINA GORE AVRO DEGERI 3,8155 TL OLARAK GUNCELLENMISTIR.   </t>
  </si>
  <si>
    <t xml:space="preserve">FIYAT DUSUSU - FIRMA STOK ZARARLARINI KARSILAMAYI TAAHHUT ETMISTIR. URUN ISIM VE BARKOD DEGISIKLIGI REFERANSTAN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RESEN GERCEK KAYNAK FIYAT DUSUSU 14 SUBAT 2019 TARIHLI FIYAT DEGERLENDIRME KOMISYONU KARARINA GORE AVRO DEGERI 3,4037 TL OLARAK GUNCELLENMISTIR.       FIYAT DUSUSU.FIRMA STOK ZARARLARINI KARSILAMAYI TAAHHUT ETMEKTEDIR.  RE'SEN GERCEK KAYNAK FIYAT DUSUSU 14 SUBAT 2020 TARIHLI FIYAT DEGERLENDIRME KOMISYONU KARARINA GORE AVRO DEGERI 3,8155 TL OLARAK GUNCELLENMISTIR.   </t>
  </si>
  <si>
    <t xml:space="preserve">FIYAT DUSUSU - FIRMA STOK ZARARLARINI KARSILAMAYI TAAHHUT ETMISTIR. - URUN ISIM VE BARKOD DEGISIKLIGI REFERANSTAN FIYAT ARTISI 3 OCAK 2017 TARIHLI FIYAT DEGERLENDIRME KOMISYONU KARARINA GORE DONEMSEL AVRO DEĞERİ 2,3421 TL OLARAK GUNCELLENMISTIR. FIYAT DUSUSU- FIRMA STOK ZARARLARINI KARSILAMAYI TAAHHUT ETMISTIR.  14 SUBAT 2018 TARIHLI FIYAT DEGERLENDIRME KOMISYONU KARARINA GORE AVRO DEGERI 2,6934 TL OLARAK GUNCELLENMISTIR.   STOKLAR BITENE KADAR LISTEDE KALACAKTIR. RESEN GERCEK KAYNAK FIYAT DUSUSU 14 SUBAT 2019 TARIHLI FIYAT DEGERLENDIRME KOMISYONU KARARINA GORE AVRO DEGERI 3,4037 TL OLARAK GUNCELLENMISTIR.       FIYAT DUSUSU.FIRMA STOK ZARARLARINI KARSILAMAYI TAAHHUT ETMEKTEDIR.  RE'SEN GERCEK KAYNAK FIYAT DUSUSU 14 SUBAT 2020 TARIHLI FIYAT DEGERLENDIRME KOMISYONU KARARINA GORE AVRO DEGERI 3,8155 TL OLARAK GUNCELLENMISTIR.   </t>
  </si>
  <si>
    <t xml:space="preserve">TEBLIGIN 6. MADDESI AA BENDINE GORE FIYAT ARTISI REFERANSTAN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ARTISINA BAGLI DSF ARTISI. FDK'LI OLMA DURUMU KALDIRILDI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</si>
  <si>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EKLEME, YENI URUN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ARTISINA BAGLI DSF ARTISI 14 SUBAT 2019 TARIHLI FIYAT DEGERLENDIRME KOMISYONU KARARINA GORE AVRO DEGERI 3,4037 TL OLARAK GUNCELLENMISTIR.       STOKLAR BITENE KADAR LISTEDE KALACAKTIR.  GERCEK KAYNAK FIYAT DUSUSUNE BAGLI DSF DUSUSU 14 SUBAT 2020 TARIHLI FIYAT DEGERLENDIRME KOMISYONU KARARINA GORE AVRO DEGERI 3,8155 TL OLARAK GUNCELLENMISTIR.   </t>
  </si>
  <si>
    <t xml:space="preserve">RE'SEN REFERANS FIYAT DUSUSU REFERANSTAN FIYAT DUSUSU. 3 OCAK 2017 TARIHLI FIYAT DEGERLENDIRME KOMISYONU KARARINA GORE DONEMSEL AVRO DEĞERİ 2,3421 TL OLARAK GUNCELLENMISTIR.  14 SUBAT 2018 TARIHLI FIYAT DEGERLENDIRME KOMISYONU KARARINA GORE AVRO DEGERI 2,6934 TL OLARAK GUNCELLENMISTIR.   RESEN GERCEK KAYNAK FIYAT DUSUSUNE BAGLI DSF DUSUSU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</si>
  <si>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REFERANSTAN FIYAT DUSUSU -FIYAT KARARNAMESI GEREGI KOLONUNA 7 EKLENDI DSF %3 TEN AZ DEGISTIGI ICIN REFERANS DUSUSU. 3 OCAK 2017 TARIHLI FIYAT DEGERLENDIRME KOMISYONU KARARINA GORE DONEMSEL AVRO DEĞERİ 2,3421 TL OLARAK GUNCELLENMISTIR. STOKLAR BITENE KADAR LISTEDE KALACAKTIR.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</si>
  <si>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FIRMA DEVRI REFERANS GUNCELLEME.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</si>
  <si>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RE'SEN REFERANSTAN FIYAT DUSUSU (%60 LIK SINIRIN ALTINA DUSMUSTUR) RESEN REFERANSTAN FIYAT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</si>
  <si>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BARKOD DUZELTMESI REFERANSTAN FIYAT DUSUSU FIRMA UNVAN DEGISIKLIGI.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GUNCELLEME 14 SUBAT 2020 TARIHLI FIYAT DEGERLENDIRME KOMISYONU KARARINA GORE AVRO DEGERI 3,8155 TL OLARAK GUNCELLENMISTIR.   </t>
  </si>
  <si>
    <t xml:space="preserve">REFERANS FIYAT DUSUSU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FARKLI CIHAZ ICEREN TERAPOTIK ESDEGERI VARDIR.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</si>
  <si>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GUNCELLEME 14 SUBAT 2020 TARIHLI FIYAT DEGERLENDIRME KOMISYONU KARARINA GORE AVRO DEGERI 3,8155 TL OLARAK GUNCELLENMISTIR.   </t>
  </si>
  <si>
    <t xml:space="preserve"> FIRMA UNVAN DEGISIKLIGI. 3 OCAK 2017 TARIHLI FIYAT DEGERLENDIRME KOMISYONU KARARINA GORE DONEMSEL AVRO DEĞERİ 2,3421 TL OLARAK GUNCELLENMISTIR. STOKLAR BITENE KADAR LISTEDE KALACAKTIR.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GUNCELLEME 14 SUBAT 2020 TARIHLI FIYAT DEGERLENDIRME KOMISYONU KARARINA GORE AVRO DEGERI 3,8155 TL OLARAK GUNCELLENMISTIR.   </t>
  </si>
  <si>
    <t xml:space="preserve">TEBLIGIN 6.MADDESI K BENDINE GORE FIYAT ARTISI STOKLAR BITENE KADAR LISTEDE KALACAKTIR.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DUSUSU 14 SUBAT 2020 TARIHLI FIYAT DEGERLENDIRME KOMISYONU KARARINA GORE AVRO DEGERI 3,8155 TL OLARAK GUNCELLENMISTIR.   </t>
  </si>
  <si>
    <t xml:space="preserve">EKLEME, YENI URUN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MALIYET KARTI ILE DSF ARTISI 14 SUBAT 2020 TARIHLI FIYAT DEGERLENDIRME KOMISYONU KARARINA GORE AVRO DEGERI 3,8155 TL OLARAK GUNCELLENMISTIR.   </t>
  </si>
  <si>
    <t xml:space="preserve">RE'SEN REFERANSTAN FIYAT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RE'SEN GERCEK KAYNAK FIYAT DUSUSUNE BAGLI DSF DUSUSU 14 SUBAT 2020 TARIHLI FIYAT DEGERLENDIRME KOMISYONU KARARINA GORE AVRO DEGERI 3,8155 TL OLARAK GUNCELLENMISTIR.   </t>
  </si>
  <si>
    <t xml:space="preserve">REFERANSTAN FIYAT DUSUSU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ESDEGER URUNU PAZARA CIKTIGINDAN KAYNAK FIYATI %60'LIK SINIRA DUSURULDU, DSF YENI KAYNAK FIYATIN TAM KARSILIGI OLACAK SEKILDE DUZELTILDI. GERCEK KAYNAK FIYAT DUSUSU 14 SUBAT 2019 TARIHLI FIYAT DEGERLENDIRME KOMISYONU KARARINA GORE AVRO DEGERI 3,4037 TL OLARAK GUNCELLENMISTIR.        GERCEK KAYNAK FIYAT GUNCELLEME 14 SUBAT 2020 TARIHLI FIYAT DEGERLENDIRME KOMISYONU KARARINA GORE AVRO DEGERI 3,8155 TL OLARAK GUNCELLENMISTIR.   </t>
  </si>
  <si>
    <t xml:space="preserve">FIYAT DUSUSU - FIRMA STOK ZARARLARINI KARSILAMAYI TAAHHUT ETMISTIR.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</si>
  <si>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  KURUN 2,00 TL DEN 2,0787 TL YE ARTMASI SONUCU HAKEDILEN ARTISI ALMAMIS URUNLERIN DSF SI ARTTIRILDI. STOKLAR BITENE KADAR LISTEDE KALACAKTIR. 3 OCAK 2017 TARIHLI FIYAT DEGERLENDIRME KOMISYONU KARARINA GORE DONEMSEL AVRO DEĞERİ 2,3421 TL OLARAK GUNCELLENMISTIR. REFERANS ESDEGER KOLONU DUZELTME  14 SUBAT 2018 TARIHLI FIYAT DEGERLENDIRME KOMISYONU KARARINA GORE AVRO DEGERI 2,6934 TL OLARAK GUNCELLENMISTIR.   21 ARALIK 2018 TARIHLI FIYAT DEGERLENDIRME KOMISYONU KARARIYLA DSF ARTISI VERILMISTIR. 21 ARALIK 2018 TARIHLI FIYAT DEGERLENDIRME KOMISYONU KARARIYLA DSF ARTISI VERILMISTIR. 14 SUBAT 2019 TARIHLI FIYAT DEGERLENDIRME KOMISYONU KARARINA GORE AVRO DEGERI 3,4037 TL OLARAK GUNCELLENMISTIR. KUR ARTIS ORANI FDK ORANINDAN FAZLA OLDUGU ICIN FDKLI OLMA DURUMU KALDIRILMISTIR.        RE'SEN GERCEK KAYNAK FIYAT DUSUSU 14 SUBAT 2020 TARIHLI FIYAT DEGERLENDIRME KOMISYONU KARARINA GORE AVRO DEGERI 3,8155 TL OLARAK GUNCELLENMISTIR.   </t>
  </si>
  <si>
    <t xml:space="preserve">JENERIGI PIYASAYA CIKTIGI ICIN %60 LIK REFERANSA GORE FIYATI DUZENLENMISTIR REFERANS DUSUSU 3 OCAK 2017 TARIHLI FIYAT DEGERLENDIRME KOMISYONU KARARINA GORE DONEMSEL AVRO DEĞERİ 2,3421 TL OLARAK GUNCELLENMISTIR. STOKLAR BITENE KADAR LISTEDE KALACAKTIR.  GERCEK KAYNAK FIYAT DUSUSU 14 SUBAT 2018 TARIHLI FIYAT DEGERLENDIRME KOMISYONU KARARINA GORE AVRO DEGERI 2,6934 TL OLARAK GUNCELLENMISTIR.   RESEN GERCEK KAYNAK FIYAT DUSUSU 14 SUBAT 2019 TARIHLI FIYAT DEGERLENDIRME KOMISYONU KARARINA GORE AVRO DEGERI 3,4037 TL OLARAK GUNCELLENMISTIR.     ITHALDEN IMALE GECIS. ITHALDEN IMALE GECIS.   RE'SEN GERCEK KAYNAK FIYAT DUSUSUNE BAGLI DSF DUSUSU 14 SUBAT 2020 TARIHLI FIYAT DEGERLENDIRME KOMISYONU KARARINA GORE AVRO DEGERI 3,8155 TL OLARAK GUNCELLENMISTIR.   </t>
  </si>
  <si>
    <t xml:space="preserve"> REFERANS DUSUSU 3 OCAK 2017 TARIHLI FIYAT DEGERLENDIRME KOMISYONU KARARINA GORE DONEMSEL AVRO DEĞERİ 2,3421 TL OLARAK GUNCELLENMISTIR. STOKLAR BITENE KADAR LISTEDE KALACAKTIR.  KAYNAK FIYATA BAGLI DSF DUSUSU 14 SUBAT 2018 TARIHLI FIYAT DEGERLENDIRME KOMISYONU KARARINA GORE AVRO DEGERI 2,6934 TL OLARAK GUNCELLENMISTIR.   14 SUBAT 2019 TARIHLI FIYAT DEGERLENDIRME KOMISYONU KARARINA GORE AVRO DEGERI 3,4037 TL OLARAK GUNCELLENMISTIR.  ITHALDEN IMALE GECIS. ITHALDEN IMALE GECIS.   RE'SEN GERCEK KAYNAK FIYAT DUSUSUNE BAGLI DSF DUSUSU 14 SUBAT 2020 TARIHLI FIYAT DEGERLENDIRME KOMISYONU KARARINA GORE AVRO DEGERI 3,8155 TL OLARAK GUNCELLENMISTIR.   </t>
  </si>
  <si>
    <t xml:space="preserve">FIYAT DUSUSU 3 OCAK 2017 TARIHLI FIYAT DEGERLENDIRME KOMISYONU KARARINA GORE DONEMSEL AVRO DEĞERİ 2,3421 TL OLARAK GUNCELLENMISTIR.  GERCEK KAYNAK FIYAT DUSUSU 14 SUBAT 2018 TARIHLI FIYAT DEGERLENDIRME KOMISYONU KARARINA GORE AVRO DEGERI 2,6934 TL OLARAK GUNCELLENMISTIR.   STOKLAR BITENE KADAR LISTEDE KALACAKTIR. BEYANA DAYALI DSF ARTISI 14 SUBAT 2019 TARIHLI FIYAT DEGERLENDIRME KOMISYONU KARARINA GORE AVRO DEGERI 3,4037 TL OLARAK GUNCELLENMISTIR. URUN ISIM VE BARKOD DEGISIKLIGI.       BEYANA DAYALI DSF ARTISI 14 SUBAT 2020 TARIHLI FIYAT DEGERLENDIRME KOMISYONU KARARINA GORE AVRO DEGERI 3,8155 TL OLARAK GUNCELLENMISTIR.   </t>
  </si>
  <si>
    <t xml:space="preserve">EKLEME, YENI URUN 3 OCAK 2017 TARIHLI FIYAT DEGERLENDIRME KOMISYONU KARARINA GORE DONEMSEL AVRO DEĞERİ 2,3421 TL OLARAK GUNCELLENMISTIR.  GERCEK KAYNAK FIYAT DUSUSU 14 SUBAT 2018 TARIHLI FIYAT DEGERLENDIRME KOMISYONU KARARINA GORE AVRO DEGERI 2,6934 TL OLARAK GUNCELLENMISTIR.   STOKLAR BITENE KADAR LISTEDE KALACAKTIR. BEYANA DAYALI DSF ARTISI 14 SUBAT 2019 TARIHLI FIYAT DEGERLENDIRME KOMISYONU KARARINA GORE AVRO DEGERI 3,4037 TL OLARAK GUNCELLENMISTIR. URUN ISIM VE BARKOD DEGISIKLIGI.       BEYANA DAYALI DSF ARTISI 14 SUBAT 2020 TARIHLI FIYAT DEGERLENDIRME KOMISYONU KARARINA GORE AVRO DEGERI 3,8155 TL OLARAK GUNCELLENMISTIR.   </t>
  </si>
  <si>
    <t xml:space="preserve"> EKLEME YENI URUN (SATIS IZNI ALINDIKTAN SONRA PAZARA SUNULABILIR) REFERANS ARTISI REFERANSTAN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GERCEK KAYNAK FIYAT ARTISINA BAGLI DSF ARTISI 14 SUBAT 2019 TARIHLI FIYAT DEGERLENDIRME KOMISYONU KARARINA GORE AVRO DEGERI 3,4037 TL OLARAK GUNCELLENMISTIR.        BEYANA DAYALI DSF ARTISI 14 SUBAT 2020 TARIHLI FIYAT DEGERLENDIRME KOMISYONU KARARINA GORE AVRO DEGERI 3,8155 TL OLARAK GUNCELLENMISTIR.   </t>
  </si>
  <si>
    <t xml:space="preserve">EKLEME, YENI URUN REFERANS GUNCELLEME FIYAT DUSUSU. 3 OCAK 2017 TARIHLI FIYAT DEGERLENDIRME KOMISYONU KARARINA GORE DONEMSEL AVRO DEĞERİ 2,3421 TL OLARAK GUNCELLENMISTIR. STOKLAR BITENE KADAR LISTEDE KALACAKTIR.  GERCEK KAYNAK FIYAT DUSUSU 14 SUBAT 2018 TARIHLI FIYAT DEGERLENDIRME KOMISYONU KARARINA GORE AVRO DEGERI 2,6934 TL OLARAK GUNCELLENMISTIR.   14 SUBAT 2019 TARIHLI FIYAT DEGERLENDIRME KOMISYONU KARARINA GORE AVRO DEGERI 3,4037 TL OLARAK GUNCELLENMISTIR.        GERCEK KAYNAK FIYAT DUSUSU 14 SUBAT 2020 TARIHLI FIYAT DEGERLENDIRME KOMISYONU KARARINA GORE AVRO DEGERI 3,8155 TL OLARAK GUNCELLENMISTIR.   </t>
  </si>
  <si>
    <t xml:space="preserve">EKLEME, YENI URUN REFERANS GUNCELLEME. FIYAT DUSUSU. REFERANS DUSUSU. 3 OCAK 2017 TARIHLI FIYAT DEGERLENDIRME KOMISYONU KARARINA GORE DONEMSEL AVRO DEĞERİ 2,3421 TL OLARAK GUNCELLENMISTIR. STOKLAR BITENE KADAR LISTEDE KALACAKTIR.  GERCEK KAYNAK FIYAT DUSUSU 14 SUBAT 2018 TARIHLI FIYAT DEGERLENDIRME KOMISYONU KARARINA GORE AVRO DEGERI 2,6934 TL OLARAK GUNCELLENMISTIR.   14 SUBAT 2019 TARIHLI FIYAT DEGERLENDIRME KOMISYONU KARARINA GORE AVRO DEGERI 3,4037 TL OLARAK GUNCELLENMISTIR.        GERCEK KAYNAK FIYAT DUSUSU 14 SUBAT 2020 TARIHLI FIYAT DEGERLENDIRME KOMISYONU KARARINA GORE AVRO DEGERI 3,8155 TL OLARAK GUNCELLENMISTIR.   </t>
  </si>
  <si>
    <t xml:space="preserve">JENERIGI PIYASAYA CIKTIGI ICIN %60 LIK REFERANSA GORE FIYATI DUZENLENMISTIR REFERANS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GERCEK KAYNAK FIYAT DUSUSU 14 SUBAT 2020 TARIHLI FIYAT DEGERLENDIRME KOMISYONU KARARINA GORE AVRO DEGERI 3,8155 TL OLARAK GUNCELLENMISTIR.   </t>
  </si>
  <si>
    <t xml:space="preserve">JENERIGI PIYASAYA CIKTIGI ICIN %60 LIK REFERANSA GORE FIYATI DUZENLENMISTIR REFERANS DUSUSU 3 OCAK 2017 TARIHLI FIYAT DEGERLENDIRME KOMISYONU KARARINA GORE DONEMSEL AVRO DEĞERİ 2,3421 TL OLARAK GUNCELLENMISTIR. STOKLAR BITENE KADAR LISTEDE KALACAKTIR.  GERCEK KAYNAK FIYAT ARTISI 14 SUBAT 2018 TARIHLI FIYAT DEGERLENDIRME KOMISYONU KARARINA GORE AVRO DEGERI 2,6934 TL OLARAK GUNCELLENMISTIR.   14 SUBAT 2019 TARIHLI FIYAT DEGERLENDIRME KOMISYONU KARARINA GORE AVRO DEGERI 3,4037 TL OLARAK GUNCELLENMISTIR.        GERCEK KAYNAK FIYAT DUSUSU 14 SUBAT 2020 TARIHLI FIYAT DEGERLENDIRME KOMISYONU KARARINA GORE AVRO DEGERI 3,8155 TL OLARAK GUNCELLENMISTIR.   </t>
  </si>
  <si>
    <t xml:space="preserve">EKLEME, YENI URUN STOKLAR BITENE KADAR LISTEDE KALACAKTIR RESEN REFERANS DUSUSU. 3 OCAK 2017 TARIHLI FIYAT DEGERLENDIRME KOMISYONU KARARINA GORE DONEMSEL AVRO DEĞERİ 2,3421 TL OLARAK GUNCELLENMISTIR.  RE'SEN GERCEK KAYNAK FIYAT DUSUSU 14 SUBAT 2018 TARIHLI FIYAT DEGERLENDIRME KOMISYONU KARARINA GORE AVRO DEGERI 2,6934 TL OLARAK GUNCELLENMISTIR.   RESEN GERCEK KAYNAK FIYAT DUSUSU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</si>
  <si>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 EKLEME YENI URUN. SATIS IZNI ALINDIKTAN SONRA PAZARA SUNULABILIR.FIRMA DEVRI. 14 SUBAT 2018 TARIHLI FIYAT DEGERLENDIRME KOMISYONU KARARINA GORE AVRO DEGERI 2,6934 TL OLARAK GUNCELLENMISTIR.  URUN ISIM DEGISIKLIGI. STOKLAR BITENE KADAR LISTEDE KALACAKTIR. 14 SUBAT 2019 TARIHLI FIYAT DEGERLENDIRME KOMISYONU KARARINA GORE AVRO DEGERI 3,4037 TL OLARAK GUNCELLENMISTIR.        RE'SEN GERCEK KAYNAK FIYAT DUSUSU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</si>
  <si>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FIRMA UNVAN DEGISIKLIGI 14 SUBAT 2019 TARIHLI FIYAT DEGERLENDIRME KOMISYONU KARARINA GORE AVRO DEGERI 3,4037 TL OLARAK GUNCELLENMISTIR.       STOKLAR BITENE KADAR LISTEDE KALACAKTIR. GERCEK KAYNAK FIYAT ARTISINA BAGLI DSF ARTISI 14 SUBAT 2020 TARIHLI FIYAT DEGERLENDIRME KOMISYONU KARARINA GORE AVRO DEGERI 3,8155 TL OLARAK GUNCELLENMISTIR.   </t>
  </si>
  <si>
    <t xml:space="preserve">16 EKIM 2014 TARIHINDE TOPLANAN FIYAT DEGERLENDIRME KOMISYONU KARARLARINA GORE FIYAT ARTISI - 05 MART 2012 TARIHINDE TOPLANAN FIYAT DEGERLENDIRME KOMISYONU KARARLARINA GORE FIYAT ARTISI -REFERANS KARŞILIĞI FİYAT ALIP FORMULASYONDAN KAYNAKLANAN 0,01 TL DUSUK FİYAT ALANLARA 15.03.2016 TARİHLİ FDK KARARI GEREĞİ 0,01 TL DSF ARTISI YAPILMIŞTIR. 3 OCAK 2017 TARIHLI FIYAT DEGERLENDIRME KOMISYONU KARARINA GORE DONEMSEL AVRO DEĞERİ 2,3421 TL OLARAK GUNCELLENMISTIR.  DSF ARTISI DSF ARTISI 14 SUBAT 2018 TARIHLI FIYAT DEGERLENDIRME KOMISYONU KARARINA GORE AVRO DEGERI 2,6934 TL OLARAK GUNCELLENMISTIR.   BEYANA DAYALI DSF ARTISI 14 SUBAT 2019 TARIHLI FIYAT DEGERLENDIRME KOMISYONU KARARINA GORE AVRO DEGERI 3,4037 TL OLARAK GUNCELLENMISTIR.      STOKLAR BITENE KADAR LISTEDE KALACAKTIR.  BEYANA DAYALI DSF ARTISI 14 SUBAT 2020 TARIHLI FIYAT DEGERLENDIRME KOMISYONU KARARINA GORE AVRO DEGERI 3,8155 TL OLARAK GUNCELLENMISTIR.   </t>
  </si>
  <si>
    <t xml:space="preserve">FIYAT DUZELTMESI - 27 AGUSTOS 2013 TARIHINDE TOPLANAN FIYAT DEGERLENDIRME KOMISYONU KARARLARINA GORE TEBLIGIN 3. MADDESI 4. FIKRASI GEREGI %20,80 ORANINDA FIYAT ARTISI JENERIK URUNUN MAHKEME KARARIYLA TOPLATILMASI NEDENIYLE ORJINAL URUNUN FIYATI YUKSELTILMISTIR. ESDEGER URUN PAZARA SUNULDUGU ICIN REFERANS FIYATI, GERCEK REFERANS FIYATIN %60 INA DUSURULDU. DEPOCUYA SATIS FIYATI YENI REFERANS FIYATA GORE DUSURULEREK FDK TARAFINDAN VERILEN ARTISI KALDIRILDI. 3 OCAK 2017 TARIHLI FIYAT DEGERLENDIRME KOMISYONU KARARINA GORE DONEMSEL AVRO DEĞERİ 2,3421 TL OLARAK GUNCELLENMISTIR.  STOKLAR BITENE KADAR LISTEDE KALACAKTIR. 14 SUBAT 2018 TARIHLI FIYAT DEGERLENDIRME KOMISYONU KARARINA GORE AVRO DEGERI 2,6934 TL OLARAK GUNCELLENMISTIR. FIYAT DUSUSU. FIRMA STOK ZARARLARINI KARSILAMAYI TAAHHUT ETMISTIR.  GERCEK KAYNAK FIYAT DUSUSU 14 SUBAT 2019 TARIHLI FIYAT DEGERLENDIRME KOMISYONU KARARINA GORE AVRO DEGERI 3,4037 TL OLARAK GUNCELLENMISTIR.        GERCEK KAYNAK FIYAT GUNCELLEME 14 SUBAT 2020 TARIHLI FIYAT DEGERLENDIRME KOMISYONU KARARINA GORE AVRO DEGERI 3,8155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</si>
  <si>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GERCEK KAYNAK FIYAT DUSUSUNE BAGLI DSF DUSUSU 14 SUBAT 2020 TARIHLI FIYAT DEGERLENDIRME KOMISYONU KARARINA GORE AVRO DEGERI 3,8155 TL OLARAK GUNCELLENMISTIR.   </t>
  </si>
  <si>
    <t xml:space="preserve">EKLEME, YENI URUN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RE'SEN GERCEK KAYNAK FIYAT DUSUSUNE BAGLI DSF DUSUSU 14 SUBAT 2020 TARIHLI FIYAT DEGERLENDIRME KOMISYONU KARARINA GORE AVRO DEGERI 3,8155 TL OLARAK GUNCELLENMISTIR.   </t>
  </si>
  <si>
    <t xml:space="preserve">URUN ISIM DEGISIKLIGI - RESEN REFERANS DUSUSU. 3 OCAK 2017 TARIHLI FIYAT DEGERLENDIRME KOMISYONU KARARINA GORE DONEMSEL AVRO DEĞERİ 2,3421 TL OLARAK GUNCELLENMISTIR. STOKLAR BITENE KADAR LISTEDE KALACAKTIR. DSF DUSUSU. 14 SUBAT 2018 TARIHLI FIYAT DEGERLENDIRME KOMISYONU KARARINA GORE AVRO DEGERI 2,6934 TL OLARAK GUNCELLENMISTIR.   14 SUBAT 2019 TARIHLI FIYAT DEGERLENDIRME KOMISYONU KARARINA GORE AVRO DEGERI 3,4037 TL OLARAK GUNCELLENMISTIR.        FIYAT DUSUSU. FIRMA STOK ZARARLARINI KARSILAMAYI TAAHHUT ETMEKTEDIR. 14 SUBAT 2020 TARIHLI FIYAT DEGERLENDIRME KOMISYONU KARARINA GORE AVRO DEGERI 3,8155 TL OLARAK GUNCELLENMISTIR.   </t>
  </si>
  <si>
    <t xml:space="preserve">TEBLIGIN 5. MADDESI C BENDINE GORE FIYAT ARTISI -STOKLAR BITENE KADAR LISTEDE KALACAK-FIYAT KARARNAMESI GEREGI KOLONUNA 7 EKLENDI 3 OCAK 2017 TARIHLI FIYAT DEGERLENDIRME KOMISYONU KARARINA GORE DONEMSEL AVRO DEĞERİ 2,3421 TL OLARAK GUNCELLENMISTIR.  14 SUBAT 2018 TARIHLI FIYAT DEGERLENDIRME KOMISYONU KARARINA GORE AVRO DEGERI 2,6934 TL OLARAK GUNCELLENMISTIR. FIYAT DUSUSU. FIRMA STOK ZARARLARINI KARSILAMAYI TAAHHUT ETMISTIR.  14 SUBAT 2019 TARIHLI FIYAT DEGERLENDIRME KOMISYONU KARARINA GORE AVRO DEGERI 3,4037 TL OLARAK GUNCELLENMISTIR. FIYAT DUSUSU. FIRMA STOK ZARARLARINI KARSILAMAYI TAAHHUT ETMISTIR.     FIYAT DUSUSU.FIRMA STOK ZARARLARINI KARSILAMAYI TAAHHUT ETMEKTEDIR.  FIYAT DUSUSU. FIRMA STOK ZARARLARINI KARSILAMAYI TAAHHUT ETMEKTEDIR. 14 SUBAT 2020 TARIHLI FIYAT DEGERLENDIRME KOMISYONU KARARINA GORE AVRO DEGERI 3,8155 TL OLARAK GUNCELLENMISTIR.   </t>
  </si>
  <si>
    <t xml:space="preserve">FIYAT DUSUSU - FIRMA STOK ZARARLARINI KARSILAMAYI TAAHHUT ETMISTIR. -STOKLAR BITENE KADAR LISTEDE KALACAK-FIYAT KARARNAMESI GEREGI KOLONUNA 7 EKLENDI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FIYAT DUSUSU. FIRMA STOK ZARARLARINI KARSILAMAYI TAAHHUT ETMEKTEDIR. 14 SUBAT 2020 TARIHLI FIYAT DEGERLENDIRME KOMISYONU KARARINA GORE AVRO DEGERI 3,8155 TL OLARAK GUNCELLENMISTIR.   </t>
  </si>
  <si>
    <t xml:space="preserve">TEBLIGIN 5. MADDESI C BENDINE GORE FIYAT ARTISI -STOKLAR BITENE KADAR LISTEDE KALACAK-FIYAT KARARNAMESI GEREGI KOLONUNA 7 EKLENDI 3 OCAK 2017 TARIHLI FIYAT DEGERLENDIRME KOMISYONU KARARINA GORE DONEMSEL AVRO DEĞERİ 2,3421 TL OLARAK GUNCELLENMISTIR. FIYAT DUSUSU- FIRMA STOK ZARARLARINI KARSILAMAYI TAAHHUT ETMISTIR.  14 SUBAT 2018 TARIHLI FIYAT DEGERLENDIRME KOMISYONU KARARINA GORE AVRO DEGERI 2,6934 TL OLARAK GUNCELLENMISTIR.   14 SUBAT 2019 TARIHLI FIYAT DEGERLENDIRME KOMISYONU KARARINA GORE AVRO DEGERI 3,4037 TL OLARAK GUNCELLENMISTIR.      FIYAT DUSUSU. FIRMA STOK ZARARLARINI KARSILAMAYI TAAHHUT ETMEKTEDIR.  FIYAT DUSUSU. FIRMA STOK ZARARLARINI KARSILAMAYI TAAHHUT ETMEKTEDIR. 14 SUBAT 2020 TARIHLI FIYAT DEGERLENDIRME KOMISYONU KARARINA GORE AVRO DEGERI 3,8155 TL OLARAK GUNCELLENMISTIR.   </t>
  </si>
  <si>
    <t xml:space="preserve">TEBLIGIN 5. MADDESI C BENDINE GORE FIYAT ARTISI -STOKLAR BITENE KADAR LISTEDE KALACAK-FIYAT KARARNAMESI GEREGI KOLONUNA 7 EKLENDI 3 OCAK 2017 TARIHLI FIYAT DEGERLENDIRME KOMISYONU KARARINA GORE DONEMSEL AVRO DEĞERİ 2,3421 TL OLARAK GUNCELLENMISTIR. FIYAT DUSUSU- FIRMA STOK ZARARLARINI KARSILAMAYI TAAHHUT ETMISTIR.  14 SUBAT 2018 TARIHLI FIYAT DEGERLENDIRME KOMISYONU KARARINA GORE AVRO DEGERI 2,6934 TL OLARAK GUNCELLENMISTIR. FIYAT DUSUSU. FIRMA STOK ZARARLARINI KARSILAMAYI TAAHHUT ETMISTIR.   14 SUBAT 2019 TARIHLI FIYAT DEGERLENDIRME KOMISYONU KARARINA GORE AVRO DEGERI 3,4037 TL OLARAK GUNCELLENMISTIR.      FIYAT DUSUSU. FIRMA STOK ZARARLARINI KARSILAMAYI TAAHHUT ETMEKTEDIR.  FIYAT DUSUSU. FIRMA STOK ZARARLARINI KARSILAMAYI TAAHHUT ETMEKTEDIR. FIYAT DUSUSU. FIRMA STOK ZARARLARINI KARSILAMAYI TAAHHUT ETMEKTEDIR. 14 SUBAT 2020 TARIHLI FIYAT DEGERLENDIRME KOMISYONU KARARINA GORE AVRO DEGERI 3,8155 TL OLARAK GUNCELLENMISTIR.   </t>
  </si>
  <si>
    <t xml:space="preserve">REFERANSTAN FIYAT DUSUSU REFERANSTAN FIYAT DUSUSU FIRMA DEVRI-SATIS IZNI ALINDIKTAN SONRA PAZARA SUNULABILIR. 3 OCAK 2017 TARIHLI FIYAT DEGERLENDIRME KOMISYONU KARARINA GORE DONEMSEL AVRO DEĞERİ 2,3421 TL OLARAK GUNCELLENMISTIR.  KAYNAK FIYATA BAGLI DSF DUSUSU 14 SUBAT 2018 TARIHLI FIYAT DEGERLENDIRME KOMISYONU KARARINA GORE AVRO DEGERI 2,6934 TL OLARAK GUNCELLENMISTIR.  STOKLAR BITENE KADAR LISTEDE KALACAKTIR. 14 SUBAT 2019 TARIHLI FIYAT DEGERLENDIRME KOMISYONU KARARINA GORE AVRO DEGERI 3,4037 TL OLARAK GUNCELLENMISTIR. URUN ISIM DUZELTME.        14 SUBAT 2020 TARIHLI FIYAT DEGERLENDIRME KOMISYONU KARARINA GORE AVRO DEGERI 3,8155 TL OLARAK GUNCELLENMISTIR.   </t>
  </si>
  <si>
    <t xml:space="preserve">EKLEME YENI URUN. SATIS IZNI ALINDIKTAN SONRA PAZARA SUNULABILIR.  STOKLAR BITENE KADAR LISTEDE KALACAKTIR. 14 SUBAT 2020 TARIHLI FIYAT DEGERLENDIRME KOMISYONU KARARINA GORE AVRO DEGERI 3,8155 TL OLARAK GUNCELLENMISTIR.   </t>
  </si>
  <si>
    <t xml:space="preserve"> EKLEME YENI URUN. FIYAT KORUMALI URUN OLARAK DUZELTILMISTIR.  14 SUBAT 2018 TARIHLI FIYAT DEGERLENDIRME KOMISYONU KARARINA GORE AVRO DEGERI 2,6934 TL OLARAK GUNCELLENMISTIR. FIYAT DUSUSU. FIRMA STOK ZARARLARINI KARSILAMAYI TAAHHUT ETMISTIR.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</si>
  <si>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EKLEME YENI URUN. 3 OCAK 2017 TARIHLI FIYAT DEGERLENDIRME KOMISYONU KARARINA GORE DONEMSEL AVRO DEĞERİ 2,3421 TL OLARAK GUNCELLENMISTIR.  14 SUBAT 2018 TARIHLI FIYAT DEGERLENDIRME KOMISYONU KARARINA GORE AVRO DEGERI 2,6934 TL OLARAK GUNCELLENMISTIR.   MALIYET KARTI ILE DSF ARTISI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</si>
  <si>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EKLEME YENI URUN. REFERANS DURUMU KOLONU 2 OLARAK GUNCELLENDI. 14 SUBAT 2018 TARIHLI FIYAT DEGERLENDIRME KOMISYONU KARARINA GORE AVRO DEGERI 2,6934 TL OLARAK GUNCELLENMISTIR.  2019 AVRO DEGERI GUNCELLEMEDEN ONCE KALDIRILMAK UZERE BAKANLAR KURULU KARARI GEREGI %2,5 DSF ARTISI VERILMISTIR. URUN ISIM DEGISIKLIGI.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</si>
  <si>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</si>
  <si>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EKLEME YENI URUN . SATIS IZNI ALINDIKTAN SONRA PAZARA SUNULABILIR. STOKLAR BITENE KADAR LISTEDE KALACAKTIR.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</si>
  <si>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FIRMA UNVAN DEGISIKLIGI STOKLAR BITENE KADAR LISTEDE KALACAKTIR. 14 SUBAT 2020 TARIHLI FIYAT DEGERLENDIRME KOMISYONU KARARINA GORE AVRO DEGERI 3,8155 TL OLARAK GUNCELLENMISTIR.   </t>
  </si>
  <si>
    <t xml:space="preserve">FIRMA ISIM DUZELTMESI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  FIYAT DUSUSU. FIRMA STOK ZARARLARINI KARSILAMAYI TAAHHUT ETMISTIR.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</si>
  <si>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FIRMA UNVAN DEGISIKLIGI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</si>
  <si>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RESEN REFERANS DUSUSU. 3 OCAK 2017 TARIHLI FIYAT DEGERLENDIRME KOMISYONU KARARINA GORE DONEMSEL AVRO DEĞERİ 2,3421 TL OLARAK GUNCELLENMISTIR.  14 SUBAT 2018 TARIHLI FIYAT DEGERLENDIRME KOMISYONU KARARINA GORE AVRO DEGERI 2,6934 TL OLARAK GUNCELLENMISTIR.   FIRMA UNVAN DEGISIKLIGI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</si>
  <si>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REFERANS DUSUSU 3 OCAK 2017 TARIHLI FIYAT DEGERLENDIRME KOMISYONU KARARINA GORE DONEMSEL AVRO DEĞERİ 2,3421 TL OLARAK GUNCELLENMISTIR.  14 SUBAT 2018 TARIHLI FIYAT DEGERLENDIRME KOMISYONU KARARINA GORE AVRO DEGERI 2,6934 TL OLARAK GUNCELLENMISTIR.   FIRMA UNVAN DEGISIKLIGI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</si>
  <si>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FIYAT DUZELTMESI-04 NISAN 2013 TARIHINDE TOPLANAN FIYAT DEGERLENDIRME KOMISYONU KARARLARINA GORE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FIYAT KORUMALI URUN STATUSUNE GECTIGI ICIN DSF GERCEK KAYNAK FIYATIN %80 KARSILIGINA DUSURULMUSTUR. 14 SUBAT 2020 TARIHLI FIYAT DEGERLENDIRME KOMISYONU KARARINA GORE AVRO DEGERI 3,8155 TL OLARAK GUNCELLENMISTIR.   </t>
  </si>
  <si>
    <t xml:space="preserve"> EKLEME YENI URUN. SATIS IZNI ALINDIKTAN SONRA PAZARA SUNULABILIR.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 FIYAT DUSUSUSTOKLAR BITENE KADAR LISTEDE KALACAKTIR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</si>
  <si>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FIRMA UNVAN DEGISIKLIGI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</si>
  <si>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</si>
  <si>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FIYAT DUSUSU, FIRMA STOK ZARARLARINI KARSILAMAYI TAAHHUT ETTI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</si>
  <si>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REFERANS ARTISI 3 OCAK 2017 TARIHLI FIYAT DEGERLENDIRME KOMISYONU KARARINA GORE DONEMSEL AVRO DEĞERİ 2,3421 TL OLARAK GUNCELLENMISTIR.  GERCEK KAYNAK FIYAT DUSUSU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</si>
  <si>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EKLEME YENI URUN. SATIS IZNI ALDIKTAN SONRA PAZARA SUNULABILIR. STOKLAR BITENE KADAR LISTEDE KALACAKTIR. 14 SUBAT 2020 TARIHLI FIYAT DEGERLENDIRME KOMISYONU KARARINA GORE AVRO DEGERI 3,8155 TL OLARAK GUNCELLENMISTIR.   </t>
  </si>
  <si>
    <t xml:space="preserve">  KURUN 2,00 TL DEN 2,0787 TL YE ARTMASI SONUCU HAKEDILEN ARTISI ALMAMIS URUNLERIN DSF SI ARTTIRILDI. 3 OCAK 2017 TARIHLI FIYAT DEGERLENDIRME KOMISYONU KARARINA GORE DONEMSEL AVRO DEĞERİ 2,3421 TL OLARAK GUNCELLENMISTIR.  14 SUBAT 2018 TARIHLI FIYAT DEGERLENDIRME KOMISYONU KARARINA GORE AVRO DEGERI 2,6934 TL OLARAK GUNCELLENMISTIR.   FIRMA UNVAN DEGISIKLIGI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</si>
  <si>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RE'SEN REFERANSTAN FIYAT DUSUSU RESEN REFERANS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</si>
  <si>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FIRMA UNVAN DEGISIKLIGI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</si>
  <si>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EKLEME, YENI URUN - RESEN REFERANSTAN FIYAT DUSUSU RESEN REFERANSTAN FIYAT DUSUSU. 3 OCAK 2017 TARIHLI FIYAT DEGERLENDIRME KOMISYONU KARARINA GORE DONEMSEL AVRO DEĞERİ 2,3421 TL OLARAK GUNCELLENMISTIR.  RE'SEN KAYNAK FIYATA BAGLI DSF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</si>
  <si>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EKLEME, YENI URUN - RESEN REFERANS DUSUSU RESEN REFERANSTAN FIYAT DUSUSU. 3 OCAK 2017 TARIHLI FIYAT DEGERLENDIRME KOMISYONU KARARINA GORE DONEMSEL AVRO DEĞERİ 2,3421 TL OLARAK GUNCELLENMISTIR.  RE'SEN KAYNAK FIYATA BAGLI DSF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</si>
  <si>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REFERANS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KUR ARTIS ORANI FDK ORANINDAN FAZLA OLDUGU ICIN FDKLI OLMA DURUMU KALDIRILMISTIR.        STOKLAR BITENE KADAR LISTEDE KALACAKTIR.  14 SUBAT 2020 TARIHLI FIYAT DEGERLENDIRME KOMISYONU KARARINA GORE AVRO DEGERI 3,8155 TL OLARAK GUNCELLENMISTIR.   </t>
  </si>
  <si>
    <t xml:space="preserve">RE'SEN REFERANSTAN FIYAT DUSUSU (SATIS IZNI ALINDIKTAN SONRA PAZARA SUNULABILIR)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</si>
  <si>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REFERANSTAN FIYAT DUSUSU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</si>
  <si>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EKLEME YENI URUN.  MALIYET KARTI ILE FIYAT GUNCELLEME 14 SUBAT 2018 TARIHLI FIYAT DEGERLENDIRME KOMISYONU KARARINA GORE AVRO DEGERI 2,6934 TL OLARAK GUNCELLENMISTIR.  STOKLAR BITENE KADAR LISTEDE KALACAKTIR. 14 SUBAT 2019 TARIHLI FIYAT DEGERLENDIRME KOMISYONU KARARINA GORE AVRO DEGERI 3,4037 TL OLARAK GUNCELLENMISTIR.       RECETE TURU GUNCELLEME. 14 SUBAT 2020 TARIHLI FIYAT DEGERLENDIRME KOMISYONU KARARINA GORE AVRO DEGERI 3,8155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</si>
  <si>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STOKLAR BITENE KADAR LISTEDE KALACAKTIR. MALIYET KARTI ILE DSF ARTISI 14 SUBAT 2019 TARIHLI FIYAT DEGERLENDIRME KOMISYONU KARARINA GORE AVRO DEGERI 3,4037 TL OLARAK GUNCELLENMISTIR. FIYAT DUSUSU. FIRMA STOK ZARARLARINI KARSILAMAYI TAAHHUT ETMISTIR.       RECETE TURU GUNCELLEME. 14 SUBAT 2020 TARIHLI FIYAT DEGERLENDIRME KOMISYONU KARARINA GORE AVRO DEGERI 3,8155 TL OLARAK GUNCELLENMISTIR.   </t>
  </si>
  <si>
    <t xml:space="preserve">UNVAN DEGISIKLIGI-EKK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RECETE TURU GUNCELLEME. 14 SUBAT 2020 TARIHLI FIYAT DEGERLENDIRME KOMISYONU KARARINA GORE AVRO DEGERI 3,8155 TL OLARAK GUNCELLENMISTIR.   </t>
  </si>
  <si>
    <t xml:space="preserve">RE'SEN REFERANSTAN FIYAT DUSUSU (%60 LIK SINIRIN ALTINA DUSMUSTUR) FIRMA UNVAN DEGISIKLIGI.FIRMA UNVAN DEGISIKLIGI. REFERANSTAN FIYAT DUSUSU REFERANSTAN FIYAT DUSUSU. 3 OCAK 2017 TARIHLI FIYAT DEGERLENDIRME KOMISYONU KARARINA GORE DONEMSEL AVRO DEĞERİ 2,3421 TL OLARAK GUNCELLENMISTIR.  KAYNAK FIYATA BAGLI DSF ARTISI STOKLAR BITENE KADAR LISTEDE KALACAKTIR. 14 SUBAT 2018 TARIHLI FIYAT DEGERLENDIRME KOMISYONU KARARINA GORE AVRO DEGERI 2,6934 TL OLARAK GUNCELLENMISTIR.   14 SUBAT 2019 TARIHLI FIYAT DEGERLENDIRME KOMISYONU KARARINA GORE AVRO DEGERI 3,4037 TL OLARAK GUNCELLENMISTIR.       RECETE TURU GUNCELLEME. 14 SUBAT 2020 TARIHLI FIYAT DEGERLENDIRME KOMISYONU KARARINA GORE AVRO DEGERI 3,8155 TL OLARAK GUNCELLENMISTIR.   </t>
  </si>
  <si>
    <t xml:space="preserve">RE'SEN REFERANSTAN FIYAT DUSUSU REFERANSTAN FIYAT DUSUSU REFERANSTAN FIYAT DUSUSU. 3 OCAK 2017 TARIHLI FIYAT DEGERLENDIRME KOMISYONU KARARINA GORE DONEMSEL AVRO DEĞERİ 2,3421 TL OLARAK GUNCELLENMISTIR.  KAYNAK FIYATA BAGLI DSF ARTISI STOKLAR BITENE KADAR LISTEDE KALACAKTIR. 14 SUBAT 2018 TARIHLI FIYAT DEGERLENDIRME KOMISYONU KARARINA GORE AVRO DEGERI 2,6934 TL OLARAK GUNCELLENMISTIR.   GERCEK KAYNAK FIYAT ARTISINA BAGLI DSF ARTISI 14 SUBAT 2019 TARIHLI FIYAT DEGERLENDIRME KOMISYONU KARARINA GORE AVRO DEGERI 3,4037 TL OLARAK GUNCELLENMISTIR.       RECETE TURU GUNCELLEME. 14 SUBAT 2020 TARIHLI FIYAT DEGERLENDIRME KOMISYONU KARARINA GORE AVRO DEGERI 3,8155 TL OLARAK GUNCELLENMISTIR.   </t>
  </si>
  <si>
    <t xml:space="preserve">8 OCAK 2016 TARİHLİ FİYAT DEĞERLENDİRME KOMİSYONU KARARINA GÖRE DÖNEMSEL AVRO DEĞERİ 2,1166 TL OLARAK GÜNCELLENMİŞTİR. REFERANSTAN FIYAT DUSUSU - -FIRMA DEVRI- REFERANSTAN FIYAT DUSUSU. REFERANS DURUMU KOLONU 4 OLARAK DEGISTIRILMISTIR REFERANS DUSUSU. FDK ARTIS ORANLARI, KUR ARTIS ORANINDAN(%10,65) YUKSEK OLDUGU ICIN KUR ARTISI VERILMEMISTIR.  FDK ARTIS ORANI KUR ARTIS ORANINDAN YUKSEK OLDUGU ICIN KUR ARTISI MAHSUPLASILMISTIR.  STOKLAR BITENE KADAR LISTEDE KALACAKTIR.   GERCEK KAYNAK FIYAT ARTISINA BAGLI DSF ARTISI. FDK'LI OLMA DURUMU KALDIRILDI 14 SUBAT 2019 TARIHLI FIYAT DEGERLENDIRME KOMISYONU KARARINA GORE AVRO DEGERI 3,4037 TL OLARAK GUNCELLENMISTIR.       RECETE TURU GUNCELLEME. 14 SUBAT 2020 TARIHLI FIYAT DEGERLENDIRME KOMISYONU KARARINA GORE AVRO DEGERI 3,8155 TL OLARAK GUNCELLENMISTIR.   </t>
  </si>
  <si>
    <t xml:space="preserve"> TEBLIGIN 6. MADDESI F VE AA BENDINE GORE FIYAT ARTISI. 8 OCAK 2016 TARİHLİ FİYAT DEĞERLENDİRME KOMİSYONU KARARINA GÖRE DÖNEMSEL AVRO DEĞERİ 2,1166 TL OLARAK GÜNCELLENMİŞTİR.FIRMA UNVAN DEGISIKLIGI.REFERANSTAN FIYAT DUSUSU. REFERANS DURUMU KOLONU 4 OLARAK DEGISTIRILMISTIR REFERANS DUSUSU. FDK ARTIS ORANLARI, KUR ARTIS ORANINDAN(%10,65) YUKSEK OLDUGU ICIN KUR ARTISI VERILMEMISTIR.  FDK ARTIS ORANI KUR ARTIS ORANINDAN YUKSEK OLDUGU ICIN KUR ARTISI MAHSUPLASILMISTIR.  STOKLAR BITENE KADAR LISTEDE KALACAKTIR.   GERCEK KAYNAK FIYAT ARTISINA BAGLI DSF ARTISI. FDK'LI OLMA DURUMU KALDIRILDI 14 SUBAT 2019 TARIHLI FIYAT DEGERLENDIRME KOMISYONU KARARINA GORE AVRO DEGERI 3,4037 TL OLARAK GUNCELLENMISTIR.       RECETE TURU GUNCELLEME. 14 SUBAT 2020 TARIHLI FIYAT DEGERLENDIRME KOMISYONU KARARINA GORE AVRO DEGERI 3,8155 TL OLARAK GUNCELLENMISTIR.   </t>
  </si>
  <si>
    <t xml:space="preserve"> STOKLAR BITENE KADAR LISTEDE KALACAKTIR. 3 OCAK 2017 TARIHLI FIYAT DEGERLENDIRME KOMISYONU KARARINA GORE DONEMSEL AVRO DEĞERİ 2,3421 TL OLARAK GUNCELLENMISTIR.  14 SUBAT 2018 TARIHLI FIYAT DEGERLENDIRME KOMISYONU KARARINA GORE AVRO DEGERI 2,6934 TL OLARAK GUNCELLENMISTIR.   GERCEK KAYNAK FIYAT ARTISINA BAGLI DSF ARTISI 14 SUBAT 2019 TARIHLI FIYAT DEGERLENDIRME KOMISYONU KARARINA GORE AVRO DEGERI 3,4037 TL OLARAK GUNCELLENMISTIR.       RECETE TURU GUNCELLEME. 14 SUBAT 2020 TARIHLI FIYAT DEGERLENDIRME KOMISYONU KARARINA GORE AVRO DEGERI 3,8155 TL OLARAK GUNCELLENMISTIR.   </t>
  </si>
  <si>
    <t xml:space="preserve">FIYAT KORUMALI URUN OLARAK DUZELTILDI FDK KARARINA İSTİNADEN 22 ŞUBAT 2016 TARİHLİ LİSTEDE %3 ARTIŞ ALAMADIĞI İCİN %3 ARTIŞ VERİLMİŞTİR. 3 OCAK 2017 TARIHLI FIYAT DEGERLENDIRME KOMISYONU KARARINA GORE DONEMSEL AVRO DEĞERİ 2,3421 TL OLARAK GUNCELLENMISTIR. STOKLAR BITENE KADAR LISTEDE KALACAKTIR.  14 SUBAT 2018 TARIHLI FIYAT DEGERLENDIRME KOMISYONU KARARINA GORE AVRO DEGERI 2,6934 TL OLARAK GUNCELLENMISTIR. MALIYET KARTI ILE DSF ARTISI 14 SUBAT 2019 TARIHLI FIYAT DEGERLENDIRME KOMISYONU KARARINA GORE AVRO DEGERI 3,4037 TL OLARAK GUNCELLENMISTIR.       RECETE TURU GUNCELLEME. 14 SUBAT 2020 TARIHLI FIYAT DEGERLENDIRME KOMISYONU KARARINA GORE AVRO DEGERI 3,8155 TL OLARAK GUNCELLENMISTIR.   </t>
  </si>
  <si>
    <t xml:space="preserve">EKLEME, YENI URUN (SATIS IZNI ALINDIKTAN SONRA PAZARA SUNULABILIR)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</si>
  <si>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RESEN REFERANS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STOKLAR BITENE KADAR LISTEDE KALACAKTIR.GERI ODEMELIDEN GERI ODEMESIZE GECIS.  14 SUBAT 2020 TARIHLI FIYAT DEGERLENDIRME KOMISYONU KARARINA GORE AVRO DEGERI 3,8155 TL OLARAK GUNCELLENMISTIR.   </t>
  </si>
  <si>
    <t xml:space="preserve"> RESEN REFERANS DUSUSU. 3 OCAK 2017 TARIHLI FIYAT DEGERLENDIRME KOMISYONU KARARINA GORE DONEMSEL AVRO DEĞERİ 2,3421 TL OLARAK GUNCELLENMISTIR.  RE'SEN KAYNAK FIYATA BAGLI DSF DUSUSU 14 SUBAT 2018 TARIHLI FIYAT DEGERLENDIRME KOMISYONU KARARINA GORE AVRO DEGERI 2,6934 TL OLARAK GUNCELLENMISTIR.   14 SUBAT 2019 TARIHLI FIYAT DEGERLENDIRME KOMISYONU KARARINA GORE AVRO DEGERI 3,4037 TL OLARAK GUNCELLENMISTIR.       STOKLAR BITENE KADAR LISTEDE KALACAKTIR.GERI ODEMELIDEN GERI ODEMESIZE GECIS.  14 SUBAT 2020 TARIHLI FIYAT DEGERLENDIRME KOMISYONU KARARINA GORE AVRO DEGERI 3,8155 TL OLARAK GUNCELLENMISTIR.   </t>
  </si>
  <si>
    <t xml:space="preserve"> EKK KARARINA ISTINADEN DSF ARTISI VERILMISTIR 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</si>
  <si>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KALACAKTIR.STOKLAR BITENE KADAR LISTEDE KALACAKTIR.  14 SUBAT 2020 TARIHLI FIYAT DEGERLENDIRME KOMISYONU KARARINA GORE AVRO DEGERI 3,8155 TL OLARAK GUNCELLENMISTIR.   </t>
  </si>
  <si>
    <t xml:space="preserve">EKK  KARARINA ISTINADEN VERILEN DSF ARTISLARI GRF'YE YANSITILMISTIR REFERANSTAN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</si>
  <si>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STOKLAR BITENE KADAR LISTEDE KALACAKTIR.URUN ISIM VE BARKOD DEGISIKLIGI.  14 SUBAT 2020 TARIHLI FIYAT DEGERLENDIRME KOMISYONU KARARINA GORE AVRO DEGERI 3,8155 TL OLARAK GUNCELLENMISTIR.   </t>
  </si>
  <si>
    <t xml:space="preserve">EKLEME YENI URUN. SATIS IZNI ALDIKTAN SONRA PAZARA SUNULABILIR.FIRMA ADI DUZELTME. FIRMA ADI DUZELTME.    AMBALAJ MIKTARI KOLONU GUNCELLENDI. STOKLAR BITENE KADAR LISTEDE KALACAKTIR.  14 SUBAT 2020 TARIHLI FIYAT DEGERLENDIRME KOMISYONU KARARINA GORE AVRO DEGERI 3,8155 TL OLARAK GUNCELLENMISTIR.   </t>
  </si>
  <si>
    <t xml:space="preserve">EKLEME, YENI URUN 3 OCAK 2017 TARIHLI FIYAT DEGERLENDIRME KOMISYONU KARARINA GORE DONEMSEL AVRO DEĞERİ 2,3421 TL OLARAK GUNCELLENMISTIR. FIYAT DUSUSU- FIRMA STOK ZARARLARINI KARSILAMAYI TAAHHUT ETMISTIR.  MALIYET KARTI ILE DSF ARTISI 14 SUBAT 2018 TARIHLI FIYAT DEGERLENDIRME KOMISYONU KARARINA GORE AVRO DEGERI 2,6934 TL OLARAK GUNCELLENMISTIR.  FIYAT DUSUSU. FIRMA STOK ZARARLARINI KARSILAMAYI TAAHHUT ETMISTIR.  MALIYET KARTI ILE DSF ARTISI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</si>
  <si>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</si>
  <si>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FIYAT DUSUSU REFERANS DUSUSU RESEN REFERANSTAN FIYAT DUSUSU. 3 OCAK 2017 TARIHLI FIYAT DEGERLENDIRME KOMISYONU KARARINA GORE DONEMSEL AVRO DEĞERİ 2,3421 TL OLARAK GUNCELLENMISTIR. STOKLAR BITENE KADAR LISTEDE KALACAKTIR.  RE'SEN KAYNAK FIYATA BAGLI DSF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</si>
  <si>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BARKOD DUZELTMESI RESEN REFERANS DUSUSU 3 OCAK 2017 TARIHLI FIYAT DEGERLENDIRME KOMISYONU KARARINA GORE DONEMSEL AVRO DEĞERİ 2,3421 TL OLARAK GUNCELLENMISTIR. STOKLAR BITENE KADAR LISTEDE KALACAKTIR.  RE'SEN KAYNAK FIYATA BAGLI DSF DUSUSU 14 SUBAT 2018 TARIHLI FIYAT DEGERLENDIRME KOMISYONU KARARINA GORE AVRO DEGERI 2,6934 TL OLARAK GUNCELLENMISTIR.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</si>
  <si>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FIYAT DUSUSU RESEN REFERANS DUSUSU RESEN REFERANSTAN FIYAT DUSUSU. 3 OCAK 2017 TARIHLI FIYAT DEGERLENDIRME KOMISYONU KARARINA GORE DONEMSEL AVRO DEĞERİ 2,3421 TL OLARAK GUNCELLENMISTIR. STOKLAR BITENE KADAR LISTEDE KALACAKTIR.  RE'SEN KAYNAK FIYATA BAGLI DSF DUSUSU 14 SUBAT 2018 TARIHLI FIYAT DEGERLENDIRME KOMISYONU KARARINA GORE AVRO DEGERI 2,6934 TL OLARAK GUNCELLENMISTIR.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</si>
  <si>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FIYAT DUSUSU RESEN REFERANS DUSUSU 3 OCAK 2017 TARIHLI FIYAT DEGERLENDIRME KOMISYONU KARARINA GORE DONEMSEL AVRO DEĞERİ 2,3421 TL OLARAK GUNCELLENMISTIR. STOKLAR BITENE KADAR LISTEDE KALACAKTIR.  14 SUBAT 2018 TARIHLI FIYAT DEGERLENDIRME KOMISYONU KARARINA GORE AVRO DEGERI 2,6934 TL OLARAK GUNCELLENMISTIR.   RESEN GERCEK KAYNAK FIYAT DUSUSU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</si>
  <si>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 EKLEME YENI URUN.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</si>
  <si>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 EKLEME YENI URUN. 3 OCAK 2017 TARIHLI FIYAT DEGERLENDIRME KOMISYONU KARARINA GORE DONEMSEL AVRO DEĞERİ 2,3421 TL OLARAK GUNCELLENMISTIR. FIYAT DUSUSU.  STOKLAR BITENE KADAR LISTEDE KALACAKTIR. 14 SUBAT 2018 TARIHLI FIYAT DEGERLENDIRME KOMISYONU KARARINA GORE AVRO DEGERI 2,6934 TL OLARAK GUNCELLENMISTIR.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</si>
  <si>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 EKLEME YENI URUN. FIYAT DUSUSU- FIRMA STOK ZARARLARINI KARSILAMAYI TAAHHUT ETMISTIR. 3 OCAK 2017 TARIHLI FIYAT DEGERLENDIRME KOMISYONU KARARINA GORE DONEMSEL AVRO DEĞERİ 2,3421 TL OLARAK GUNCELLENMISTIR. FIYAT DUSUSU- FIRMA STOK ZARARLARINI KARSILAMAYI TAAHHUT ETMISTIR.  REFERANS DURUMU KOLONU 2 OLARAK GUNCELLENDI.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</si>
  <si>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ISIM DEGISIKLIGI MALIYET KARTI ILE FIYAT ARTISI 3 OCAK 2017 TARIHLI FIYAT DEGERLENDIRME KOMISYONU KARARINA GORE DONEMSEL AVRO DEĞERİ 2,3421 TL OLARAK GUNCELLENMISTIR. FIYAT DUSUSU- FIRMA STOK ZARARLARINI KARSILAMAYI TAAHHUT ETMISTIR. STOKLAR BITENE KADAR LISTEDE KALACAKTIR.  14 SUBAT 2018 TARIHLI FIYAT DEGERLENDIRME KOMISYONU KARARINA GORE AVRO DEGERI 2,6934 TL OLARAK GUNCELLENMISTIR.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</si>
  <si>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ISIM DEGISIKLIGI MALIYET KARTI ILE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</si>
  <si>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ISIM DEGISIKLIGI MALIYET KARTI ILE FIYAT ARTISI. 3 OCAK 2017 TARIHLI FIYAT DEGERLENDIRME KOMISYONU KARARINA GORE DONEMSEL AVRO DEĞERİ 2,3421 TL OLARAK GUNCELLENMISTIR. FIYAT DUSUSU- FIRMA STOK ZARARLARINI KARSILAMAYI TAAHHUT ETMISTIR. STOKLAR BITENE KADAR LISTEDE KALACAKTIR.  14 SUBAT 2018 TARIHLI FIYAT DEGERLENDIRME KOMISYONU KARARINA GORE AVRO DEGERI 2,6934 TL OLARAK GUNCELLENMISTIR.   14 SUBAT 2019 TARIHLI FIYAT DEGERLENDIRME KOMISYONU KARARINA GORE AVRO DEGERI 3,4037 TL OLARAK GUNCELLENMISTIR.       RECETE BILGISI "YESIL RECETE" OLARAK DEGISTIRILDI.  14 SUBAT 2020 TARIHLI FIYAT DEGERLENDIRME KOMISYONU KARARINA GORE AVRO DEGERI 3,8155 TL OLARAK GUNCELLENMISTIR.   </t>
  </si>
  <si>
    <t xml:space="preserve"> EKLEME YENI URUN-SATIS IZNI ALINDIKTAN SONRA PAZARA SUNULABILIR. 14 SUBAT 2019 TARIHLI FIYAT DEGERLENDIRME KOMISYONU KARARINA GORE AVRO DEGERI 3,4037 TL OLARAK GUNCELLENMISTIR.  STOKLAR BITENE KADAR LISTEDE KALACAKTIR. FIYAT DUSUSU.    FIYAT DUSUSU.FIRMA STOK ZARARLARINI KARSILAMAYI TAAHHUT ETMEKTEDIR.  14 SUBAT 2020 TARIHLI FIYAT DEGERLENDIRME KOMISYONU KARARINA GORE AVRO DEGERI 3,8155 TL OLARAK GUNCELLENMISTIR.   </t>
  </si>
  <si>
    <t xml:space="preserve"> REFERANS FİYAT DÜŞÜŞÜ. STOKLAR BITENE KADAR LISTEDE KALACAKTIR 3 OCAK 2017 TARIHLI FIYAT DEGERLENDIRME KOMISYONU KARARINA GORE DONEMSEL AVRO DEĞERİ 2,3421 TL OLARAK GUNCELLENMISTIR.  14 SUBAT 2018 TARIHLI FIYAT DEGERLENDIRME KOMISYONU KARARINA GORE AVRO DEGERI 2,6934 TL OLARAK GUNCELLENMISTIR.   GERCEK KAYNAK FIYAT/KAYNAK ULKE GUNCELLEME 14 SUBAT 2019 TARIHLI FIYAT DEGERLENDIRME KOMISYONU KARARINA GORE AVRO DEGERI 3,4037 TL OLARAK GUNCELLENMISTIR.        14 SUBAT 2020 TARIHLI FIYAT DEGERLENDIRME KOMISYONU KARARINA GORE AVRO DEGERI 3,8155 TL OLARAK GUNCELLENMISTIR.   </t>
  </si>
  <si>
    <t xml:space="preserve"> EKLEME YENI URUN.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</si>
  <si>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ESDEGER OLARAK DUZELTILDI -REFERANS KARŞILIĞI FİYAT ALIP FORMULASYONDAN KAYNAKLANAN 0,01 TL DUSUK FİYAT ALANLARA 15.03.2016 TARİHLİ FDK KARARI GEREĞİ 0,01 TL DSF ARTISI YAPILMIŞTIR. STOKLAR BITENE KADAR LISTEDE KALACAKTIR. MALIYET KARTI ILE FIYAT ARTISI. 3 OCAK 2017 TARIHLI FIYAT DEGERLENDIRME KOMISYONU KARARINA GORE DONEMSEL AVRO DEĞERİ 2,3421 TL OLARAK GUNCELLENMISTIR.  14 SUBAT 2018 TARIHLI FIYAT DEGERLENDIRME KOMISYONU KARARINA GORE AVRO DEGERI 2,6934 TL OLARAK GUNCELLENMISTIR.   MALIYET KARTI ILE DSF ARTISI 14 SUBAT 2019 TARIHLI FIYAT DEGERLENDIRME KOMISYONU KARARINA GORE AVRO DEGERI 3,4037 TL OLARAK GUNCELLENMISTIR. FIYAT DUSUSU - FIRMA STOK ZARARLARINI KARSILAMAYI TAAHHUT ETMISTIR.        14 SUBAT 2020 TARIHLI FIYAT DEGERLENDIRME KOMISYONU KARARINA GORE AVRO DEGERI 3,8155 TL OLARAK GUNCELLENMISTIR.   </t>
  </si>
  <si>
    <t xml:space="preserve">BARKOD DUZELTMESI REFERANS DUSUSU.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DSF DUZELTME.       14 SUBAT 2020 TARIHLI FIYAT DEGERLENDIRME KOMISYONU KARARINA GORE AVRO DEGERI 3,8155 TL OLARAK GUNCELLENMISTIR.   </t>
  </si>
  <si>
    <t xml:space="preserve">TEBLIGIN 6. MADDESI Z BENDINE GORE FIYAT ARTISI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REFERANS DURUMU KOLONU "4" OLARAK DUZELTILDI.       14 SUBAT 2020 TARIHLI FIYAT DEGERLENDIRME KOMISYONU KARARINA GORE AVRO DEGERI 3,8155 TL OLARAK GUNCELLENMISTIR.   </t>
  </si>
  <si>
    <t xml:space="preserve">ITHAL OLARAK DUZELTILDI REFERANSTAN FIYAT DUSUSU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REFERANS DURUMU KOLONU "4" OLARAK DUZELTILDI.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</si>
  <si>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STOKLAR BITENE KADAR LISTEDE KALACAKTIR.FIYAT DUSUSU. FIRMA STOK ZARARLARINI KARSILAMAYI TAAHHUT ETMISTIR. RESEN GERCEK KAYNAK FIYAT DUSUSU 14 SUBAT 2019 TARIHLI FIYAT DEGERLENDIRME KOMISYONU KARARINA GORE AVRO DEGERI 3,4037 TL OLARAK GUNCELLENMISTIR. FIYAT DUSUSU. FIRMA STOK ZARARLARINI KARSILAMAYI TAAHHUT ETMISTIR.       14 SUBAT 2020 TARIHLI FIYAT DEGERLENDIRME KOMISYONU KARARINA GORE AVRO DEGERI 3,8155 TL OLARAK GUNCELLENMISTIR.   </t>
  </si>
  <si>
    <t xml:space="preserve">ESDEGER OLARAK DUZELTILDI MALIYET KARTI ILE FIYAT ARTISI STOKLAR BITENE KADAR LISTEDE KALACAKTIR 3 OCAK 2017 TARIHLI FIYAT DEGERLENDIRME KOMISYONU KARARINA GORE DONEMSEL AVRO DEĞERİ 2,3421 TL OLARAK GUNCELLENMISTIR. FIYAT DUSUSU - FIRMA STOK ZARARLARINI KARSILAMAYI TAAHHUT ETMISTIR.  14 SUBAT 2018 TARIHLI FIYAT DEGERLENDIRME KOMISYONU KARARINA GORE AVRO DEGERI 2,6934 TL OLARAK GUNCELLENMISTIR.   MALIYET KARTI ILE DSF ARTISI 14 SUBAT 2019 TARIHLI FIYAT DEGERLENDIRME KOMISYONU KARARINA GORE AVRO DEGERI 3,4037 TL OLARAK GUNCELLENMISTIR. FIYAT DUSUSU. FIRMA STOK ZARARLARINI KARSILAMAYI TAAHHUT ETMISTIR.       14 SUBAT 2020 TARIHLI FIYAT DEGERLENDIRME KOMISYONU KARARINA GORE AVRO DEGERI 3,8155 TL OLARAK GUNCELLENMISTIR.   </t>
  </si>
  <si>
    <t xml:space="preserve">BARKOD DUZELTMESI REFERANSTAN FIYAT DUSUSU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REFERANS DURUMU KOLONU "4" OLARAK DUZELTILDI.       14 SUBAT 2020 TARIHLI FIYAT DEGERLENDIRME KOMISYONU KARARINA GORE AVRO DEGERI 3,8155 TL OLARAK GUNCELLENMISTIR.   </t>
  </si>
  <si>
    <t xml:space="preserve">ESDEGER OLARAK DUZELTILDI MALIYET KARTI ILE FIYAT ARTISI STOKLAR BITENE KADAR LISTEDE KALACAKTIR 3 OCAK 2017 TARIHLI FIYAT DEGERLENDIRME KOMISYONU KARARINA GORE DONEMSEL AVRO DEĞERİ 2,3421 TL OLARAK GUNCELLENMISTIR.  MALIYET KARTI ILE DSF ARTISI 14 SUBAT 2018 TARIHLI FIYAT DEGERLENDIRME KOMISYONU KARARINA GORE AVRO DEGERI 2,6934 TL OLARAK GUNCELLENMISTIR.   MALIYET KARTI ILE DSF ARTISI 14 SUBAT 2019 TARIHLI FIYAT DEGERLENDIRME KOMISYONU KARARINA GORE AVRO DEGERI 3,4037 TL OLARAK GUNCELLENMISTIR. FIYAT DUSUSU. FIRMA STOK ZARARLARINI KARSILAMAYI TAAHHUT ETMISTIR.       14 SUBAT 2020 TARIHLI FIYAT DEGERLENDIRME KOMISYONU KARARINA GORE AVRO DEGERI 3,8155 TL OLARAK GUNCELLENMISTIR.   </t>
  </si>
  <si>
    <t xml:space="preserve"> REFERANSTAN FIYAT ARTISI REFERANSTAN FIYAT DUSUSU.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</si>
  <si>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FIRMA UNVAN DEGISIKLIGI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</si>
  <si>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</si>
  <si>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</si>
  <si>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RE'SEN REFERANSTAN FIYAT DUSUSU (%60 LIK SINIRIN ALTINA DUSMUSTUR) REFERANSTAN FIYAT ARTISI. STOKLAR BITENE KADAR LISTEDE KALACAKTIR. 3 OCAK 2017 TARIHLI FIYAT DEGERLENDIRME KOMISYONU KARARINA GORE DONEMSEL AVRO DEĞERİ 2,3421 TL OLARAK GUNCELLENMISTIR.  RE'SEN GERCEK KAYNAK FIYAT DUSUSU 14 SUBAT 2018 TARIHLI FIYAT DEGERLENDIRME KOMISYONU KARARINA GORE AVRO DEGERI 2,6934 TL OLARAK GUNCELLENMISTIR.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</si>
  <si>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TEBLIGIN 6.MADDESI F BENDINE GORE FIYAT ARTISI RESEN REFERANS DUSUSU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</si>
  <si>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ISIM DUZELTME.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</si>
  <si>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REFERANSTAN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VERILMISTIR.STOKLAR BITENE KADAR LISTEDE KALACAKTIR. GERCEK KAYNAK FIYAT VE KAYNAK ULKE DUZELTME 14 SUBAT 2019 TARIHLI FIYAT DEGERLENDIRME KOMISYONU KARARINA GORE AVRO DEGERI 3,4037 TL OLARAK GUNCELLENMISTIR.        14 SUBAT 2020 TARIHLI FIYAT DEGERLENDIRME KOMISYONU KARARINA GORE AVRO DEGERI 3,8155 TL OLARAK GUNCELLENMISTIR.   </t>
  </si>
  <si>
    <t xml:space="preserve">ISIM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</si>
  <si>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</si>
  <si>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</si>
  <si>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</si>
  <si>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</si>
  <si>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FIRMA DEVRI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</si>
  <si>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URUN ISIM DUZELTMESI STOKLAR BITENE KADAR LISTEDE KALACAK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14 SUBAT 2020 TARIHLI FIYAT DEGERLENDIRME KOMISYONU KARARINA GORE AVRO DEGERI 3,8155 TL OLARAK GUNCELLENMISTIR.   </t>
  </si>
  <si>
    <t xml:space="preserve">FIRMA DEVRI STOKLAR BITENE KADAR LISTEDE KALACAKTIR DSF %3TEN AZ DEGISTIGI ICIN REFERANS DUSUSU DSF %3 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</si>
  <si>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STOKLAR BITENE KADAR LISTEDE KALACAK REFERANSTAN FIYAT DUSUSU 3 OCAK 2017 TARIHLI FIYAT DEGERLENDIRME KOMISYONU KARARINA GORE DONEMSEL AVRO DEĞERİ 2,3421 TL OLARAK GUNCELLENMISTIR.FIYAT KORUMALI URUN OLARAK DUZELTILDI. KAYNAK FIYATI VE DSF SI BU YONDE DUSURULDU.  14 SUBAT 2018 TARIHLI FIYAT DEGERLENDIRME KOMISYONU KARARINA GORE AVRO DEGERI 2,6934 TL OLARAK GUNCELLENMISTIR.   GERCEK KAYNAK FIYAT/KAYNAK ULKE GUNCELLEME 14 SUBAT 2019 TARIHLI FIYAT DEGERLENDIRME KOMISYONU KARARINA GORE AVRO DEGERI 3,4037 TL OLARAK GUNCELLENMISTIR.        14 SUBAT 2020 TARIHLI FIYAT DEGERLENDIRME KOMISYONU KARARINA GORE AVRO DEGERI 3,8155 TL OLARAK GUNCELLENMISTIR.   </t>
  </si>
  <si>
    <t xml:space="preserve"> STOKLAR BITENE KADAR LISTEDE KALACAK 3 OCAK 2017 TARIHLI FIYAT DEGERLENDIRME KOMISYONU KARARINA GORE DONEMSEL AVRO DEĞERİ 2,3421 TL OLARAK GUNCELLENMISTIR.FIYAT KORUMALI URUN OLARAK DUZELTILDI. KAYNAK FIYATI VE DSF SI BU YONDE DUSURULDU.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14 SUBAT 2020 TARIHLI FIYAT DEGERLENDIRME KOMISYONU KARARINA GORE AVRO DEGERI 3,8155 TL OLARAK GUNCELLENMISTIR.   </t>
  </si>
  <si>
    <t xml:space="preserve">FIYAT DUSUSU-EKK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</si>
  <si>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REFERANS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</si>
  <si>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REFERANSTAN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</si>
  <si>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STOKLAR BITENE KADAR LISTEDE KALACAKTIR.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</si>
  <si>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2019 AVRO DEGERI GUNCELLEMEDEN ONCE KALDIRILMAK UZERE BAKANLAR KURULU KARARI GEREGI %2,5 DSF ARTISI VERILMISTIR. STOKLAR BITENE KADAR LISTEDE KALACAKTIR.FIYAT DUSUSU. 14 SUBAT 2019 TARIHLI FIYAT DEGERLENDIRME KOMISYONU KARARINA GORE AVRO DEGERI 3,4037 TL OLARAK GUNCELLENMISTIR.        14 SUBAT 2020 TARIHLI FIYAT DEGERLENDIRME KOMISYONU KARARINA GORE AVRO DEGERI 3,8155 TL OLARAK GUNCELLENMISTIR.   </t>
  </si>
  <si>
    <t xml:space="preserve">TEBLIGIN 6. MADDESI V BENDINE GORE FIYAT ARTISI - FDK KARARINA İSTİNADEN 22 ŞUBAT 2016 TARİHLİ LİSTEDE %3 ARTIŞ ALAMADIĞI İCİN %3 ARTIŞ VERİLMİŞTİR. STOKLAR BITENE KADAR LISTEDE KALACAKTIR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</si>
  <si>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GUNCELLEME 3 OCAK 2017 TARIHLI FIYAT DEGERLENDIRME KOMISYONU KARARINA GORE DONEMSEL AVRO DEĞERİ 2,3421 TL OLARAK GUNCELLENMISTIR.  KAYNAK FIYATA BAGLI DSF ARTISI 14 SUBAT 2018 TARIHLI FIYAT DEGERLENDIRME KOMISYONU KARARINA GORE AVRO DEGERI 2,6934 TL OLARAK GUNCELLENMISTIR.   STOKLAR BITENE KADAR LISTEDE KALACAKTIR.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</si>
  <si>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FIRMA DEVRI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KAYNAK FIYATA BAGLI DSF ARTISI 14 SUBAT 2018 TARIHLI FIYAT DEGERLENDIRME KOMISYONU KARARINA GORE AVRO DEGERI 2,6934 TL OLARAK GUNCELLENMISTIR.  2019 AVRO DEGERI GUNCELLEMEDEN ONCE KALDIRILMAK UZERE BAKANLAR KURULU KARARI GEREGI %2,5 DSF ARTISI VERILMISTIR.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</si>
  <si>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</si>
  <si>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FIRMA UNVAN DEGISIKLIGI -EKK KARARINA ISTINADEN VERILEN DSF ARTISLARI GRF'YE YANSITILMISTIR 3 OCAK 2017 TARIHLI FIYAT DEGERLENDIRME KOMISYONU KARARINA GORE DONEMSEL AVRO DEĞERİ 2,3421 TL OLARAK GUNCELLENMISTIR. STOKLAR BITENE KADAR LISTEDE KALACAKTIR.   MALIYET KARTI ILE DSF ARTISI 14 SUBAT 2018 TARIHLI FIYAT DEGERLENDIRME KOMISYONU KARARINA GORE AVRO DEGERI 2,6934 TL OLARAK GUNCELLENMISTIR.  2019 AVRO DEGERI GUNCELLEMEDEN ONCE KALDIRILMAK UZERE BAKANLAR KURULU KARARI GEREGI %2,5 DSF ARTISI VERILMISTIR. URUN ISIM DEGISIKLIGI. MALIYET KARTI ILE DSF ARTISI. 14 SUBAT 2019 TARIHLI FIYAT DEGERLENDIRME KOMISYONU KARARINA GORE AVRO DEGERI 3,4037 TL OLARAK GUNCELLENMISTIR.        14 SUBAT 2020 TARIHLI FIYAT DEGERLENDIRME KOMISYONU KARARINA GORE AVRO DEGERI 3,8155 TL OLARAK GUNCELLENMISTIR.   </t>
  </si>
  <si>
    <t xml:space="preserve">8 OCAK 2016 TARİHLİ FİYAT DEĞERLENDİRME KOMİSYONU KARARINA GÖRE DÖNEMSEL AVRO DEĞERİ 2,1166 TL OLARAK GÜNCELLENMİŞTİR. ESDEGER OLARAK DUZELTILDI - EKK KARARINA ISTINADEN VERILEN DSF ARTISLARI GRF'YE YANSITILMISTIR. REFERANS DURUMU 3 OLARAK GUNCELLENMISTIR. STOKLAR BITENE KADAR LISTEDE KALACAKTIR FDK ARTIS ORANLARI, KUR ARTIS ORANINDAN(%10,65) YUKSEK OLDUGU ICIN KUR ARTISI VERILMEMISTIR.  23 EKIM 2017 TARIHLI FDK KARARI FDK'LI OLMA DURUMU KALDIRILMISTIR. 14 SUBAT 2018 TARIHLI FIYAT DEGERLENDIRME KOMISYONU KARARINA GORE AVRO DEGERI 2,6934 TL OLARAK GUNCELLENMISTIR.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</si>
  <si>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REFERANSTAN FIYAT DUSUSU 3 OCAK 2017 TARIHLI FIYAT DEGERLENDIRME KOMISYONU KARARINA GORE DONEMSEL AVRO DEĞERİ 2,3421 TL OLARAK GUNCELLENMISTIR. ESDEGERI PAZARA VERILDIGI ICIN %60 FIYATINA DUSURULMUSTUR.  GERCEK KAYNAK FIYAT DUSUSU STOKLAR BITENE KADAR LISTEDE KALACAKTIR. 14 SUBAT 2018 TARIHLI FIYAT DEGERLENDIRME KOMISYONU KARARINA GORE AVRO DEGERI 2,6934 TL OLARAK GUNCELLENMISTIR.   GERCEK KAYNAK FIYAT DUSUSU 14 SUBAT 2019 TARIHLI FIYAT DEGERLENDIRME KOMISYONU KARARINA GORE AVRO DEGERI 3,4037 TL OLARAK GUNCELLENMISTIR.        14 SUBAT 2020 TARIHLI FIYAT DEGERLENDIRME KOMISYONU KARARINA GORE AVRO DEGERI 3,8155 TL OLARAK GUNCELLENMISTIR.   </t>
  </si>
  <si>
    <t xml:space="preserve">29 OCAK 2015 TARIHINDE TOPLANAN FIYAT DEGERLENDIRME KOMISYONU KARARLARINA GORE FIYAT ARTISI 3 OCAK 2017 TARIHLI FIYAT DEGERLENDIRME KOMISYONU KARARINA GORE DONEMSEL AVRO DEĞERİ 2,3421 TL OLARAK GUNCELLENMISTIR.  MALIYET KARTI ILE DSF ARTISI 14 SUBAT 2018 TARIHLI FIYAT DEGERLENDIRME KOMISYONU KARARINA GORE AVRO DEGERI 2,6934 TL OLARAK GUNCELLENMISTIR. STOKLAR BITENE KADAR LISTEDE KALACAKTIR.  2019 AVRO DEGERI GUNCELLEMEDEN ONCE KALDIRILMAK UZERE BAKANLAR KURULU KARARI GEREGI %2,5 DSF ARTISI VERILMISTIR.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</si>
  <si>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REFERANSTAN FIYAT DUSUSU DSF %3TEN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</si>
  <si>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DUSUSU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</si>
  <si>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EKLEME YENI URUN. REFERANSTAN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</si>
  <si>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URUN.ESDEGERI KOLONU 1 OLARAK DEGISTIRILDI.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</si>
  <si>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URUN- FIYAT DUZELTMESI.ESDEGERI KOLONU 1 OLARAK DEGISTIRILDI.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</si>
  <si>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8 OCAK 2016 TARİHLİ FİYAT DEĞERLENDİRME KOMİSYONU KARARINA GÖRE DÖNEMSEL AVRO DEĞERİ 2,1166 TL OLARAK GÜNCELLENMİŞTİR. REFERANS ARTISI. REFERANSTAN FIYAT DUSUSU FDK ARTIS ORANLARI, KUR ARTIS ORANINDAN(%10,65) YUKSEK OLDUGU ICIN KUR ARTISI VERILMEMISTIR. ESDEGER URUNU PAZARA VERILDIGINDEN FDK ARTISI KALDIRILARAK DSF SI YENI REFERANS FIYATININ KARSILIGINA DUSURULDU.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</si>
  <si>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FIRMA DEVRI STOKLAR BITENE KADAR LISTEDE KALACAKTIR REFERANSTAN FIYAT ARTISI. 3 OCAK 2017 TARIHLI FIYAT DEGERLENDIRME KOMISYONU KARARINA GORE DONEMSEL AVRO DEĞERİ 2,3421 TL OLARAK GUNCELLENMISTIR.  KAYNAK FIYATA BAGLI DSF ARTISI 14 SUBAT 2018 TARIHLI FIYAT DEGERLENDIRME KOMISYONU KARARINA GORE AVRO DEGERI 2,6934 TL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</si>
  <si>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 EKLEME YENI URUN. STOKLAR BITENE KADAR LISTEDE KALACAKTIR.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</si>
  <si>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 EKLEME YENI URUN.STOKLAR BITENE KADAR LISTEDE KALACAKTIR. FIYAT DUSUSU. FIRMA STOK ZARARLARINI KARSILAMAYI TAAHHUT ETMISTIR.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</si>
  <si>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</si>
  <si>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FDK KARARINA İSTİNADEN YAPILAN ARTIŞLAR SIRASINDA REFERANSININ %60 INA DÜŞMEMESİ İCİN DSF'Sİ 3,83 TL'YE KADAR CIKARILMIŞTI. REFERANSININ %60'INA DÜŞMESİ GEREKMEYEN ÜRÜN OLMASI NEDENİYLE ALAMADIĞI ARTIŞ DSF'SİNE İLAVE EDİLMİŞTİR.-FIYAT DUSUSU-FIRMA STOK ZARARLARINI KARSILAMAYI TAAHHUT ETMISTIR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</si>
  <si>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STOKLAR BITENE KADAR LISTEDE KALACAKTIR.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</si>
  <si>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EKLEME YENI URUN-3 OCAK 2017 TARIHLI FIYAT DEGERLENDIRME KOMISYONU KARARINA GORE DONEMSEL AVRO DEĞERİ 2,3421 TL OLARAK GUNCELLENMISTIR. FIYAT DUSUSU- FIRMA STOK ZARARLARINI KARSILAMAYI TAAHHUT ETMISTIR. FIYAT DUSUSU- FIRMA STOK ZARARLARINI KARSILAMAYI TAAHHUT ETMISTIR.   REFERANS DURUMU KOLONU 2 OLARAK GUNCELLENDI. 14 SUBAT 2018 TARIHLI FIYAT DEGERLENDIRME KOMISYONU KARARINA GORE AVRO DEGERI 2,6934 TL OLARAK GUNCELLENMISTIR.  STOKLAR BITENE KADAR LISTEDE KALACAKTIR. MALIYET KARTI ILE DSF ARTISI 14 SUBAT 2019 TARIHLI FIYAT DEGERLENDIRME KOMISYONU KARARINA GORE AVRO DEGERI 3,4037 TL OLARAK GUNCELLENMISTIR.        14 SUBAT 2020 TARIHLI FIYAT DEGERLENDIRME KOMISYONU KARARINA GORE AVRO DEGERI 3,8155 TL OLARAK GUNCELLENMISTIR.   </t>
  </si>
  <si>
    <t xml:space="preserve">FIYAT DUSUSU - FIRMA STOK ZARARLARINI KARSILAMAYI TAAHHUT ETMISTIR - STOKLAR BITENE KADAR LISTEDE KALACAK 3 OCAK 2017 TARIHLI FIYAT DEGERLENDIRME KOMISYONU KARARINA GORE DONEMSEL AVRO DEĞERİ 2,3421 TL OLARAK GUNCELLENMISTIR.FIYAT DUSUSU- FIRMA STOK ZARARLARINI KARSILAMAYI TAAHHUT ETMISTIR.  REFERANS DURUMU KOLONU 2 OLARAK GUNCELLENDI. 14 SUBAT 2018 TARIHLI FIYAT DEGERLENDIRME KOMISYONU KARARINA GORE AVRO DEGERI 2,6934 TL OLARAK GUNCELLENMISTIR.   MALIYET KARTI ILE DSF ARTISI BESERI TIBBI URUNLERIN AMBALAJ BILGILERI, KULLANMA TALIMATI VE TAKIBI YONETMELIGI GEREGINCE ZORUNLU ISIM DUZELTMESI. 14 SUBAT 2019 TARIHLI FIYAT DEGERLENDIRME KOMISYONU KARARINA GORE AVRO DEGERI 3,4037 TL OLARAK GUNCELLENMISTIR.        14 SUBAT 2020 TARIHLI FIYAT DEGERLENDIRME KOMISYONU KARARINA GORE AVRO DEGERI 3,8155 TL OLARAK GUNCELLENMISTIR.   </t>
  </si>
  <si>
    <t xml:space="preserve">EKLEME YENI URUN STOKLAR BITENE KADAR LISTEDE KALACAKTIR. 3 OCAK 2017 TARIHLI FIYAT DEGERLENDIRME KOMISYONU KARARINA GORE DONEMSEL AVRO DEĞERİ 2,3421 TL OLARAK GUNCELLENMISTIR.  14 SUBAT 2018 TARIHLI FIYAT DEGERLENDIRME KOMISYONU KARARINA GORE AVRO DEGERI 2,6934 TL OLARAK GUNCELLENMISTIR.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</si>
  <si>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FIYAT KORUMALI URUN OLARAK DUZELTILDI -EKK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</si>
  <si>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FIRMA UNVAN DEGISIKLIGI -REFERANS KARŞILIĞI FİYAT ALIP FORMULASYONDAN KAYNAKLANAN 0,01 TL DUSUK FİYAT ALANLARA 15.03.2016 TARİHLİ FDK KARARI GEREĞİ 0,01 TL DSF ARTISI YAPILMIŞTIR.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</si>
  <si>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STOKLAR BITENE KADAR LISTEDE KALACAK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</si>
  <si>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BARKOD DUZELTMESI GRF, REFERANS FIYATA GORE DUZENLENDI. 3 OCAK 2017 TARIHLI FIYAT DEGERLENDIRME KOMISYONU KARARINA GORE DONEMSEL AVRO DEĞERİ 2,3421 TL OLARAK GUNCELLENMISTIR.  RESEN %3 DEN DOLAYI DSF DUSUSU 14 SUBAT 2018 TARIHLI FIYAT DEGERLENDIRME KOMISYONU KARARINA GORE AVRO DEGERI 2,6934 TL OLARAK GUNCELLENMISTIR.   GERCEK KAYNAK FIYAT ARTISI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</si>
  <si>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STOKLAR BITENE KADAR LISTEDE KALACAK REFERANSTAN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</si>
  <si>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 EKLEME YENI URUN- SATIS IZNI ALINDIKTAN SONRA PAZARA SUNULABILIR.STOKLAR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</si>
  <si>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</si>
  <si>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FIYAT DUSUSU RESEN REFERANSTAN FIYAT DUSUSU REFERANSTAN FIYAT ARTISI. 3 OCAK 2017 TARIHLI FIYAT DEGERLENDIRME KOMISYONU KARARINA GORE DONEMSEL AVRO DEĞERİ 2,3421 TL OLARAK GUNCELLENMISTIR.  14 SUBAT 2018 TARIHLI FIYAT DEGERLENDIRME KOMISYONU KARARINA GORE AVRO DEGERI 2,6934 TL OLARAK GUNCELLENMISTIR.   GERCEK KAYNAK FIYAT ARTISI 14 SUBAT 2019 TARIHLI FIYAT DEGERLENDIRME KOMISYONU KARARINA GORE AVRO DEGERI 3,4037 TL OLARAK GUNCELLENMISTIR.        14 SUBAT 2020 TARIHLI FIYAT DEGERLENDIRME KOMISYONU KARARINA GORE AVRO DEGERI 3,8155 TL OLARAK GUNCELLENMISTIR.   </t>
  </si>
  <si>
    <t xml:space="preserve">RE'SEN REFERANS FIYAT DUSUSU (%60 LIK SINIRIN ALTINA DUSMUSTUR) RESEN REFERANS DUSUSU STOKLAR BITENE KADAR LISTEDE KALACAKTIR. 3 OCAK 2017 TARIHLI FIYAT DEGERLENDIRME KOMISYONU KARARINA GORE DONEMSEL AVRO DEĞERİ 2,3421 TL OLARAK GUNCELLENMISTIR.  14 SUBAT 2018 TARIHLI FIYAT DEGERLENDIRME KOMISYONU KARARINA GORE AVRO DEGERI 2,6934 TL OLARAK GUNCELLENMISTIR.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</si>
  <si>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RE'SEN REFERANSTAN FIYAT DUSUSU RESEN REFERANSTAN FIYAT DUSUSU REFERANSTAN FIYAT DUSUSU. 3 OCAK 2017 TARIHLI FIYAT DEGERLENDIRME KOMISYONU KARARINA GORE DONEMSEL AVRO DEĞERİ 2,3421 TL OLARAK GUNCELLENMISTIR.  RE'SEN KAYNAK FIYATA BAGLI DSF DUSUSU 14 SUBAT 2018 TARIHLI FIYAT DEGERLENDIRME KOMISYONU KARARINA GORE AVRO DEGERI 2,6934 TL OLARAK GUNCELLENMISTIR.  STOKLAR BITENE KADAR LISTEDE KALACAKTIR. RESEN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</si>
  <si>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RE'SEN REFERANSTAN FIYAT DUSUSU (%60 LIK SINIRIN ALTINA DUSMUSTUR) 3 OCAK 2017 TARIHLI FIYAT DEGERLENDIRME KOMISYONU KARARINA GORE DONEMSEL AVRO DEĞERİ 2,3421 TL OLARAK GUNCELLENMISTIR.  14 SUBAT 2018 TARIHLI FIYAT DEGERLENDIRME KOMISYONU KARARINA GORE AVRO DEGERI 2,6934 TL OLARAK GUNCELLENMISTIR.  STOKLAR BITENE KADAR LISTEDE KALACAKTIR. RESEN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</si>
  <si>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EKLEME YENI URUN 3 OCAK 2017 TARIHLI FIYAT DEGERLENDIRME KOMISYONU KARARINA GORE DONEMSEL AVRO DEĞERİ 2,3421 TL OLARAK GUNCELLENMISTIR. FIYAT DUSUSU- FIRMA STOK ZARARLARINI KARSILAMAYI TAAHHUT ETMISTIR.  REFERANS DURUMU KOLONU 2 OLARAK GUNCELLENDI.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</si>
  <si>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EKLEME YENI URUN 3 OCAK 2017 TARIHLI FIYAT DEGERLENDIRME KOMISYONU KARARINA GORE DONEMSEL AVRO DEĞERİ 2,3421 TL OLARAK GUNCELLENMISTIR. FIYAT DUSUSU- FIRMA STOK ZARARLARINI KARSILAMAYI TAAHHUT ETMISTIR.  14 SUBAT 2018 TARIHLI FIYAT DEGERLENDIRME KOMISYONU KARARINA GORE AVRO DEGERI 2,6934 TL OLARAK GUNCELLENMISTIR. STOKLAR BITENE KADAR LISTEDE KALACAKTIR. REFERANS DURUMU VE KAYNAK ULKE DUZELTME.  14 SUBAT 2019 TARIHLI FIYAT DEGERLENDIRME KOMISYONU KARARINA GORE AVRO DEGERI 3,4037 TL OLARAK GUNCELLENMISTIR.        14 SUBAT 2020 TARIHLI FIYAT DEGERLENDIRME KOMISYONU KARARINA GORE AVRO DEGERI 3,8155 TL OLARAK GUNCELLENMISTIR.   </t>
  </si>
  <si>
    <t xml:space="preserve">EKLEME YENI URUN 3 OCAK 2017 TARIHLI FIYAT DEGERLENDIRME KOMISYONU KARARINA GORE DONEMSEL AVRO DEĞERİ 2,3421 TL OLARAK GUNCELLENMISTIR.  STOKLAR BITENE KADAR LISTEDE KALACAKTIR. 14 SUBAT 2018 TARIHLI FIYAT DEGERLENDIRME KOMISYONU KARARINA GORE AVRO DEGERI 2,6934 TL OLARAK GUNCELLENMISTIR. REFERANS DURUMU VE KAYNAK ULKE DUZELTME.  14 SUBAT 2019 TARIHLI FIYAT DEGERLENDIRME KOMISYONU KARARINA GORE AVRO DEGERI 3,4037 TL OLARAK GUNCELLENMISTIR.        14 SUBAT 2020 TARIHLI FIYAT DEGERLENDIRME KOMISYONU KARARINA GORE AVRO DEGERI 3,8155 TL OLARAK GUNCELLENMISTIR.   </t>
  </si>
  <si>
    <t xml:space="preserve"> EKLEME YENI URUN. 3 OCAK 2017 TARIHLI FIYAT DEGERLENDIRME KOMISYONU KARARINA GORE DONEMSEL AVRO DEĞERİ 2,3421 TL OLARAK GUNCELLENMISTIR. FIYAT DUSUSU- FIRMA STOK ZARARLARINI KARSILAMAYI TAAHHUT ETMISTIR.  STOKLAR BITENE KADAR LISTEDE KALACAKTIR. 14 SUBAT 2018 TARIHLI FIYAT DEGERLENDIRME KOMISYONU KARARINA GORE AVRO DEGERI 2,6934 TL OLARAK GUNCELLENMISTIR. REFERANS DURUMU VE KAYNAK ULKE DUZELTME.  14 SUBAT 2019 TARIHLI FIYAT DEGERLENDIRME KOMISYONU KARARINA GORE AVRO DEGERI 3,4037 TL OLARAK GUNCELLENMISTIR.        14 SUBAT 2020 TARIHLI FIYAT DEGERLENDIRME KOMISYONU KARARINA GORE AVRO DEGERI 3,8155 TL OLARAK GUNCELLENMISTIR.   </t>
  </si>
  <si>
    <t xml:space="preserve">TEBLIGIN 6. MADDESI Y BENDINE GORE FIYAT ARTISI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</si>
  <si>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FIRMA UNVAN DEGISIKLIGI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</si>
  <si>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URUN. SATIS IZNI ALINDIKTAN SONRA PAZARA SUNULABILIR.  STOKLAR BITENE KADAR LISTEDE KALACAKTIR.  KAYNAK FIYAT DUZELTME. 14 SUBAT 2019 TARIHLI FIYAT DEGERLENDIRME KOMISYONU KARARINA GORE AVRO DEGERI 3,4037 TL OLARAK GUNCELLENMISTIR.        14 SUBAT 2020 TARIHLI FIYAT DEGERLENDIRME KOMISYONU KARARINA GORE AVRO DEGERI 3,8155 TL OLARAK GUNCELLENMISTIR.   </t>
  </si>
  <si>
    <t xml:space="preserve">FIRMA UNVAN DEGISIKLIGI - ISIM DEGISIKLIGI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</si>
  <si>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FIYAT DUSUSU (SATIS IZNI ALINDIKTAN SONRA PAZARA SUNULABILIR) REFERANS DUSUSU 3 OCAK 2017 TARIHLI FIYAT DEGERLENDIRME KOMISYONU KARARINA GORE DONEMSEL AVRO DEĞERİ 2,3421 TL OLARAK GUNCELLENMISTIR.  14 SUBAT 2018 TARIHLI FIYAT DEGERLENDIRME KOMISYONU KARARINA GORE AVRO DEGERI 2,6934 TL OLARAK GUNCELLENMISTIR.   GERCEK KAYNAK FIYAT DUSUSU 14 SUBAT 2019 TARIHLI FIYAT DEGERLENDIRME KOMISYONU KARARINA GORE AVRO DEGERI 3,4037 TL OLARAK GUNCELLENMISTIR.        14 SUBAT 2020 TARIHLI FIYAT DEGERLENDIRME KOMISYONU KARARINA GORE AVRO DEGERI 3,8155 TL OLARAK GUNCELLENMISTIR.   </t>
  </si>
  <si>
    <t xml:space="preserve"> EKLEME YENI URUN SATIS IZNI ALINDIKTAN SONRA PAZARA SUNULABILIR.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</si>
  <si>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JENERIGI PIYASAYA CIKTIGI ICIN %60 LIK REFERANSA GORE FIYATI DUZENLENMISTIR REFERANS DUSUSU REFERANSTAN FIYAT ARTISI. 3 OCAK 2017 TARIHLI FIYAT DEGERLENDIRME KOMISYONU KARARINA GORE DONEMSEL AVRO DEĞERİ 2,3421 TL OLARAK GUNCELLENMISTIR.  GERCEK KAYNAK FIYAT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</si>
  <si>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ÜRÜN REFERANSTAN FIYAT ARTISI RESEN REFERANS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</si>
  <si>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FIYAT DUZELTMESI REFERANSTAN FIYAT ARTISI RESEN REFERANS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</si>
  <si>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ÜRÜN 3 OCAK 2017 TARIHLI FIYAT DEGERLENDIRME KOMISYONU KARARINA GORE DONEMSEL AVRO DEĞERİ 2,3421 TL OLARAK GUNCELLENMISTIR.  STOKLAR BITENE KADAR LISTEDE KALACAKTIR. 14 SUBAT 2018 TARIHLI FIYAT DEGERLENDIRME KOMISYONU KARARINA GORE AVRO DEGERI 2,6934 TL OLARAK GUNCELLENMISTIR.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</si>
  <si>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TEBLIGIN 6.MADDESI Y BENDINE GORE FIYAT ARTISI URUN ISIM DEGISIKLIGI RESEN REFERANSTAN FIYAT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</si>
  <si>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RE'SEN REFERANSTAN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</si>
  <si>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TEBLIGIN 6.MADDESI F BENDINE GORE FIYAT ARTISI - RESEN REFERANSTAN FIYAT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</si>
  <si>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ÜRÜN - (SATIS IZNI ALINDIKTAN SONRA PAZARA SUNULABILIR)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</si>
  <si>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URUN - 3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</si>
  <si>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 FDK KARARINA İSTİNADEN 22 ŞUBAT 2016 TARİHLİ LİSTEDE %3 ARTIŞ ALAMADIĞI İCİN %3 ARTIŞ VERİLMİŞTİR.-EKK KARARINA ISTINADEN VERILEN DSF ARTISLARI GRF'YE YANSITILMISTIR.STOKLAR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</si>
  <si>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</si>
  <si>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URUN -FIYAT KARARNAMESI GEREGI KOLONUNA 7 EKLENDI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</si>
  <si>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FIRMA UNVAN VE BARKOD DEGISIKLIGI-FIYAT KARARNAMESI GEREGI KOLONUNA 7 EKLENDI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</si>
  <si>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STOKLAR BITENE KADAR LISTEDE KALACAK. REFERANSTAN FIYAT ARTISI. REFERANSTAN FIYAT ARTISI, (REFERANS ARTISI FDK ARTISININ UZERINDE OLDUGU ICIN, DAHA ONCE VERILEN FDK ARTISLARI KALDIRILDI).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14 SUBAT 2020 TARIHLI FIYAT DEGERLENDIRME KOMISYONU KARARINA GORE AVRO DEGERI 3,8155 TL OLARAK GUNCELLENMISTIR.   </t>
  </si>
  <si>
    <t xml:space="preserve">REFERANSTAN FIYAT DUSUSU STOKLAR BITENE KADAR LISTEDE KALACAK REFERANSTAN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</si>
  <si>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STOKLAR BITENE KADAR LISTEDE KALACAK 3 OCAK 2017 TARIHLI FIYAT DEGERLENDIRME KOMISYONU KARARINA GORE DONEMSEL AVRO DEĞERİ 2,3421 TL OLARAK GUNCELLENMISTIR.  14 SUBAT 2018 TARIHLI FIYAT DEGERLENDIRME KOMISYONU KARARINA GORE AVRO DEGERI 2,6934 TL OLARAK GUNCELLENMISTIR.   URUN ISIM DEGISIKLIGI.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</si>
  <si>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REFERANSA BAGLI FIYAT DUZELTMESI.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</si>
  <si>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EKLEME YENI URUN. FIYAT DUSUSU- FIRMA STOK ZARARLARINI KARSILAMAYI TAAHHUT ETMISTIR.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</si>
  <si>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8 OCAK 2016 TARİHLİ FİYAT DEĞERLENDİRME KOMİSYONU KARARINA GÖRE DÖNEMSEL AVRO DEĞERİ 2,1166 TL OLARAK GÜNCELLENMİŞTİR.  STOKLAR BITENE KADAR LISTEDE KALACAKTIR.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14 SUBAT 2020 TARIHLI FIYAT DEGERLENDIRME KOMISYONU KARARINA GORE AVRO DEGERI 3,8155 TL OLARAK GUNCELLENMISTIR.   </t>
  </si>
  <si>
    <t xml:space="preserve">EKLEME, YENI URUN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</si>
  <si>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REFERANSTAN FIYAT DUSUSU 3 OCAK 2017 TARIHLI FIYAT DEGERLENDIRME KOMISYONU KARARINA GORE DONEMSEL AVRO DEĞERİ 2,3421 TL OLARAK GUNCELLENMISTIR.  14 SUBAT 2018 TARIHLI FIYAT DEGERLENDIRME KOMISYONU KARARINA GORE AVRO DEGERI 2,6934 TL OLARAK GUNCELLENMISTIR.   FARKLI CIHAZ ICEREN TERAPOTIK ESDEGERI VARDIR. 14 SUBAT 2019 TARIHLI FIYAT DEGERLENDIRME KOMISYONU KARARINA GORE AVRO DEGERI 3,4037 TL OLARAK GUNCELLENMISTIR.        14 SUBAT 2020 TARIHLI FIYAT DEGERLENDIRME KOMISYONU KARARINA GORE AVRO DEGERI 3,8155 TL OLARAK GUNCELLENMISTIR.   </t>
  </si>
  <si>
    <t xml:space="preserve">STOKLAR BITENE KADAR LISTEDE KALACAK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</si>
  <si>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URUN ISIM DUZELTME (%60 LIK SINIRIN ALTINA DUSMUSTUR) REFERANSTAN FIYAT DUSUSU.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</si>
  <si>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 EKK KARARINA ISTINADEN DSF ARTISI VERILMISTIR KURUN 2,00 TL DEN 2,0787 TL YE ARTMASI SONUCU HAKEDILEN ARTISI ALMAMIS URUNLERIN DSF SI ARTTIRILDI, GRF KOLONU GUNCELLENDI. DAHA ONCE EKK ARTISI ALMIS VE KURUN 2,00 TL DEN 2,0787 TL YE ARTMASI SONUCU DSF SI ARTTIRILMIS URUNLERIN GRF LERI GUNCELLENDI REFERANS GUNCELLEME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</si>
  <si>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FIRMA UNVAN DEGISIKLIGI REFERANS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</si>
  <si>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URUN STOKLAR BITENE KADAR LISTEDE KALACAKTIR. 3 OCAK 2017 TARIHLI FIYAT DEGERLENDIRME KOMISYONU KARARINA GORE DONEMSEL AVRO DEĞERİ 2,3421 TL OLARAK GUNCELLENMISTIR.  14 SUBAT 2018 TARIHLI FIYAT DEGERLENDIRME KOMISYONU KARARINA GORE AVRO DEGERI 2,6934 TL OLARAK GUNCELLENMISTIR.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</si>
  <si>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</si>
  <si>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</si>
  <si>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REFERANSTAN FIYAT ARTISI REFERANS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</si>
  <si>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ESDEGER OLARAK DUZELTILDI -EKK KARARINA ISTINADEN VERILEN DSF ARTISLARI GRF'YE YANSITILMISTIR STOKLAR BITENE KADAR LISTEDE KALACAKTIR 3 OCAK 2017 TARIHLI FIYAT DEGERLENDIRME KOMISYONU KARARINA GORE DONEMSEL AVRO DEĞERİ 2,3421 TL OLARAK GUNCELLENMISTIR.  MALIYET KARTI ILE DSF ARTISI 14 SUBAT 2018 TARIHLI FIYAT DEGERLENDIRME KOMISYONU KARARINA GORE AVRO DEGERI 2,6934 TL OLARAK GUNCELLENMISTIR.  2019 AVRO DEGERI GUNCELLEMEDEN ONCE KALDIRILMAK UZERE BAKANLAR KURULU KARARI GEREGI %2,5 DSF ARTISI VERILMISTIR.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</si>
  <si>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STOKLAR BITENE KADAR LISTEDE KALACAK -EKK KARARINA ISTINADEN VERILEN DSF ARTISLARI GRF'YE YANSITILMISTIR REFERANSTAN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</si>
  <si>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25 TEMMUZ 2011 TARIHINDE TOPLANAN FIYAT DEGERLENDIRME KOMISYONU KARARLARINA GORE FIYAT ARTISI -- REFERANSTAN FIYAT ARTISI REFERANSTAN FIYAT ARTISI. 3 OCAK 2017 TARIHLI FIYAT DEGERLENDIRME KOMISYONU KARARINA GORE DONEMSEL AVRO DEĞERİ 2,3421 TL OLARAK GUNCELLENMISTIR. STOKLAR BITENE KADAR LISTEDE KALACAKTIR.  KAYNAK FIYATA BAGLI DSF ARTISI 14 SUBAT 2018 TARIHLI FIYAT DEGERLENDIRME KOMISYONU KARARINA GORE AVRO DEGERI 2,6934 TL OLARAK GUNCELLENMISTIR. FIYAT DUSUSU.   14 SUBAT 2019 TARIHLI FIYAT DEGERLENDIRME KOMISYONU KARARINA GORE AVRO DEGERI 3,4037 TL OLARAK GUNCELLENMISTIR.        14 SUBAT 2020 TARIHLI FIYAT DEGERLENDIRME KOMISYONU KARARINA GORE AVRO DEGERI 3,8155 TL OLARAK GUNCELLENMISTIR.   </t>
  </si>
  <si>
    <t xml:space="preserve">EKLEME, YENI URUN REFERANSTAN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</si>
  <si>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FIRMA UNVAN DEGISIKLIGI -EKK KARARINA ISTINADEN VERILEN DSF ARTISLARI GRF'YE YANSITILMISTIR 3 OCAK 2017 TARIHLI FIYAT DEGERLENDIRME KOMISYONU KARARINA GORE DONEMSEL AVRO DEĞERİ 2,3421 TL OLARAK GUNCELLENMISTIR. STOKLAR BITENE KADAR LISTEDE KALACAKTIR. STOKLAR BITENE KADAR LISTEDE KALACAKTIR.  14 SUBAT 2018 TARIHLI FIYAT DEGERLENDIRME KOMISYONU KARARINA GORE AVRO DEGERI 2,6934 TL OLARAK GUNCELLENMISTIR.  2019 AVRO DEGERI GUNCELLEMEDEN ONCE KALDIRILMAK UZERE BAKANLAR KURULU KARARI GEREGI %2,5 DSF ARTISI VERILMISTIR.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</si>
  <si>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EKLEME, YENI URUN - FDK KARARINA İSTİNADEN 22 ŞUBAT 2016 TARİHLİ LİSTEDE %3 ARTIŞ ALAMADIĞI İCİN %3 ARTIŞ VERİLMİŞTİR.-EKK KARARINA ISTINADEN VERILEN DSF ARTISLARI GRF'YE YANSITILMISTIR STOKLAR BITENE KADAR LISTEDE KALACAKTIR. REFERANSTAN FIYAT ARTISI. 3 OCAK 2017 TARIHLI FIYAT DEGERLENDIRME KOMISYONU KARARINA GORE DONEMSEL AVRO DEĞERİ 2,3421 TL OLARAK GUNCELLENMISTIR.  14 SUBAT 2018 TARIHLI FIYAT DEGERLENDIRME KOMISYONU KARARINA GORE AVRO DEGERI 2,6934 TL OLARAK GUNCELLENMISTIR.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</si>
  <si>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EKLEME, YENI URUN RESEN REFERANS DUSUSU 3 OCAK 2017 TARIHLI FIYAT DEGERLENDIRME KOMISYONU KARARINA GORE DONEMSEL AVRO DEĞERİ 2,3421 TL OLARAK GUNCELLENMISTIR. STOKLAR BITENE KADAR LISTEDE KALACAKTIR.  RE'SEN GERCEK KAYNAK FIYAT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</si>
  <si>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FIYAT DUSUSU MALIYET KARTI ILE GUNCELLEME 3 OCAK 2017 TARIHLI FIYAT DEGERLENDIRME KOMISYONU KARARINA GORE DONEMSEL AVRO DEĞERİ 2,3421 TL OLARAK GUNCELLENMISTIR. STOKLAR BITENE KADAR LISTEDE KALACAKTIR.  GERCEK KAYNAK FIYAT ARTISI 14 SUBAT 2018 TARIHLI FIYAT DEGERLENDIRME KOMISYONU KARARINA GORE AVRO DEGERI 2,6934 TL OLARAK GUNCELLENMISTIR.   RESEN GERCEK KAYNAK FIYAT DUSUSU.GONULLU FIYAT DUSUSU. FIRMA STOK ZARARLARINI KARSILAMAYI TAAHHUT ETMISTIR. 14 SUBAT 2019 TARIHLI FIYAT DEGERLENDIRME KOMISYONU KARARINA GORE AVRO DEGERI 3,4037 TL OLARAK GUNCELLENMISTIR.        14 SUBAT 2020 TARIHLI FIYAT DEGERLENDIRME KOMISYONU KARARINA GORE AVRO DEGERI 3,8155 TL OLARAK GUNCELLENMISTIR.   </t>
  </si>
  <si>
    <t xml:space="preserve">EKLEME, YENI URUN RESEN REFERANS DUSUSU 3 OCAK 2017 TARIHLI FIYAT DEGERLENDIRME KOMISYONU KARARINA GORE DONEMSEL AVRO DEĞERİ 2,3421 TL OLARAK GUNCELLENMISTIR. STOKLAR BITENE KADAR LISTEDE KALACAKTIR.  RE'SEN GERCEK KAYNAK FIYAT DUSUSU 14 SUBAT 2018 TARIHLI FIYAT DEGERLENDIRME KOMISYONU KARARINA GORE AVRO DEGERI 2,6934 TL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</si>
  <si>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FIYAT DUSUSU MALIYET KARTI ILE GUNCELLEME REFERANS ULKE DUZELTME.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ARTISI-DSF DUSUSU FIYAT DUSUSU. FIRMA STOK ZARARLARINI KARSILAMAYI TAAHHUT ETMISTIR. 14 SUBAT 2019 TARIHLI FIYAT DEGERLENDIRME KOMISYONU KARARINA GORE AVRO DEGERI 3,4037 TL OLARAK GUNCELLENMISTIR.        14 SUBAT 2020 TARIHLI FIYAT DEGERLENDIRME KOMISYONU KARARINA GORE AVRO DEGERI 3,8155 TL OLARAK GUNCELLENMISTIR.   </t>
  </si>
  <si>
    <t xml:space="preserve">ITHAL OLARAK DUZELTILDI REFERANSTAN FIYAT DUSUSU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</si>
  <si>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URUN ISIM DUZELTMESI REFERANSTAN FIYAT DUSUSU.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</si>
  <si>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06 OCAK 2011 TARIHINDE TOPLANAN FIYAT DEGERLENDIRME KOMISYONU KARARLARINA GORE FIYAT ARTISI -EKK KARARINA ISTINADEN VERILEN DSF ARTISLARI GRF'YE YANSITILMISTIR 3 OCAK 2017 TARIHLI FIYAT DEGERLENDIRME KOMISYONU KARARINA GORE DONEMSEL AVRO DEĞERİ 2,3421 TL OLARAK GUNCELLENMISTIR. STOKLAR BITENE KADAR LISTEDE KALACAKTIR.  23 EKIM 2017 TARIHLI FDK KARARI FDK'LI OLMA DURUMU KALDIRILMISTIR.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</si>
  <si>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 REFERANS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</si>
  <si>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FIYAT DUSUSU - FIRMA STOK ZARARLARINI KARSILAMAYI TAAHHUT ETMISTIR. -EKK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</si>
  <si>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EKLEME, YENI URUN (SATIS IZNI ALINDIKTAN SONRA PAZARA SUNULABILIR) - 3 OCAK 2017 TARIHLI FIYAT DEGERLENDIRME KOMISYONU KARARINA GORE DONEMSEL AVRO DEĞERİ 2,3421 TL OLARAK GUNCELLENMISTIR.  14 SUBAT 2018 TARIHLI FIYAT DEGERLENDIRME KOMISYONU KARARINA GORE AVRO DEGERI 2,6934 TL OLARAK GUNCELLENMISTIR. STOKLAR BITENE KADAR LISTEDE KALACAKTIR.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</si>
  <si>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EKLEME, YENI URUN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</si>
  <si>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STOKLARI BITENE KADAR LISTEDE KALACAK 3 OCAK 2017 TARIHLI FIYAT DEGERLENDIRME KOMISYONU KARARINA GORE DONEMSEL AVRO DEĞERİ 2,3421 TL OLARAK GUNCELLENMISTIR.  14 SUBAT 2018 TARIHLI FIYAT DEGERLENDIRME KOMISYONU KARARINA GORE AVRO DEGERI 2,6934 TL OLARAK GUNCELLENMISTIR.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</si>
  <si>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</si>
  <si>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EKLEME, YENI URUN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FIYAT/KAYNAK ULKE GUNCELLEME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</si>
  <si>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</si>
  <si>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STOKLAR BITENE KADAR LISTEDE KALACAKTIR.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</si>
  <si>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</si>
  <si>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RE'SEN REFERANS FIYAT DUSUSU STOKLAR BITENE KADAR LISTEDE KALACAKTIR. FIYAT DUSUSU- FIRMA STOK ZARARLARINI KARSILAMAYI TAAHHUT ETMISTIR.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</si>
  <si>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RE'SEN REFERANS FIYAT DUSUSU (%60 LIK SINIRIN ALTINA DUSMUSTUR) RESEN REFERANS FIYAT DUSUSU. STOKLAR BITENE KADAR LISTEDE KALACAKTIR. FIYAT DUSUSU- FIRMA STOK ZARARLARINI KARSILAMAYI TAAHHUT ETMISTIR.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</si>
  <si>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FIYAT DUSUSU RESEN REFERANS FIYAT DUSUSU. STOKLAR BITENE KADAR LISTEDE KALACAKTIR. FIYAT DUSUSU- FIRMA STOK ZARARLARINI KARSILAMAYI TAAHHUT ETMISTIR. 3 OCAK 2017 TARIHLI FIYAT DEGERLENDIRME KOMISYONU KARARINA GORE DONEMSEL AVRO DEĞERİ 2,3421 TL OLARAK GUNCELLENMISTIR.  GERCEK KAYNAK FIYAT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</si>
  <si>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JENERIGI PIYASAYA CIKTIGI ICIN %60 LIK REFERANSLA YAYINLANMISTIR - 3 OCAK 2017 TARIHLI FIYAT DEGERLENDIRME KOMISYONU KARARINA GORE DONEMSEL AVRO DEĞERİ 2,3421 TL OLARAK GUNCELLENMISTIR.  GERCEK KAYNAK FIYAT DUSUSU 14 SUBAT 2018 TARIHLI FIYAT DEGERLENDIRME KOMISYONU KARARINA GORE AVRO DEGERI 2,6934 TL OLARAK GUNCELLENMISTIR.   FIYAT KARARNAMESI GEREGI KOLONU GERI ODEMESIZ OLARAK GUNCELLENMISTIR. 14 SUBAT 2019 TARIHLI FIYAT DEGERLENDIRME KOMISYONU KARARINA GORE AVRO DEGERI 3,4037 TL OLARAK GUNCELLENMISTIR.        14 SUBAT 2020 TARIHLI FIYAT DEGERLENDIRME KOMISYONU KARARINA GORE AVRO DEGERI 3,8155 TL OLARAK GUNCELLENMISTIR.   </t>
  </si>
  <si>
    <t xml:space="preserve">JENERIGI PIYASAYA CIKTIGI ICIN %60 LIK REFERANSLA YAYINLANMISTIR - RESEN REFERANS FIYAT DUSUSU. 3 OCAK 2017 TARIHLI FIYAT DEGERLENDIRME KOMISYONU KARARINA GORE DONEMSEL AVRO DEĞERİ 2,3421 TL OLARAK GUNCELLENMISTIR.  KAYNAK FIYATA BAGLI DSF DUSUSU 14 SUBAT 2018 TARIHLI FIYAT DEGERLENDIRME KOMISYONU KARARINA GORE AVRO DEGERI 2,6934 TL OLARAK GUNCELLENMISTIR.   FIYAT KARARNAMESI GEREGI KOLONU GERI ODEMESIZ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</si>
  <si>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JENERIGI PIYASAYA CIKTIGI ICIN %60 LIK REFERANSLA YAYINLANMISTIR - RESEN REFERANS FIYAT DUSUSU. 3 OCAK 2017 TARIHLI FIYAT DEGERLENDIRME KOMISYONU KARARINA GORE DONEMSEL AVRO DEĞERİ 2,3421 TL OLARAK GUNCELLENMISTIR.  14 SUBAT 2018 TARIHLI FIYAT DEGERLENDIRME KOMISYONU KARARINA GORE AVRO DEGERI 2,6934 TL OLARAK GUNCELLENMISTIR.   FIYAT KARARNAMESI GEREGI KOLONU GERI ODEMESIZ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</si>
  <si>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REFERANSTAN FIYAT DUSUSU JENERIGI PIYASAYA GIRDIGI ICIN %60 DEGERINE DUSURULDU. REFERANSTAN FIYAT DUSUSU. 3 OCAK 2017 TARIHLI FIYAT DEGERLENDIRME KOMISYONU KARARINA GORE DONEMSEL AVRO DEĞERİ 2,3421 TL OLARAK GUNCELLENMISTIR. ESDEGERI KOLONU "1" OLARAK DUZELTILDI.  KAYNAK FIYATA BAGLI DSF DUSUSU 14 SUBAT 2018 TARIHLI FIYAT DEGERLENDIRME KOMISYONU KARARINA GORE AVRO DEGERI 2,6934 TL OLARAK GUNCELLENMISTIR.   FIYAT KARARNAMESI GEREGI KOLONU GERI ODEMESIZ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</si>
  <si>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</si>
  <si>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 3 OCAK 2017 TARIHLI FIYAT DEGERLENDIRME KOMISYONU KARARINA GORE DONEMSEL AVRO DEĞERİ 2,3421 TL OLARAK GUNCELLENMISTIR.  GERCEK KAYNAK FIYAT DUSUSU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</si>
  <si>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8 OCAK 2016 TARİHLİ FİYAT DEĞERLENDİRME KOMİSYONU KARARINA GÖRE DÖNEMSEL AVRO DEĞERİ 2,1166 TL OLARAK GÜNCELLENMİŞTİR. STOKLAR BITENE KADAR LISTEDE KALACAKTIR . FDK ARTIS ORANLARI, KUR ARTIS ORANINDAN(%10,65) YUKSEK OLDUGU ICIN KUR ARTISI VERILMEMISTIR. FIYAT KARARNAMESI GEREGI KOLONU DUZELTILDI.  23 EKIM 2017 TARIHLI FDK KARARI FDK'LI OLMA DURUMU KALDIRILMISTIR. 14 SUBAT 2018 TARIHLI FIYAT DEGERLENDIRME KOMISYONU KARARINA GORE AVRO DEGERI 2,6934 TL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</si>
  <si>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 STOKLAR BITENE KADAR LISTEDE KALACAKTIR. REFERANSTAN FIYAT ARTISI, (REFERANS ARTISI FDK ARTISININ UZERINDE OLDUGU ICIN, DAHA ONCE VERILEN FDK ARTISLARI KALDIRILDI). 3 OCAK 2017 TARIHLI FIYAT DEGERLENDIRME KOMISYONU KARARINA GORE DONEMSEL AVRO DEĞERİ 2,3421 TL OLARAK GUNCELLENMISTIR.  14 SUBAT 2018 TARIHLI FIYAT DEGERLENDIRME KOMISYONU KARARINA GORE AVRO DEGERI 2,6934 TL OLARAK GUNCELLENMISTIR.   GERCEK KAYNAK FIYAT/KAYNAK ULKE GUNCELLEME 14 SUBAT 2019 TARIHLI FIYAT DEGERLENDIRME KOMISYONU KARARINA GORE AVRO DEGERI 3,4037 TL OLARAK GUNCELLENMISTIR.        14 SUBAT 2020 TARIHLI FIYAT DEGERLENDIRME KOMISYONU KARARINA GORE AVRO DEGERI 3,8155 TL OLARAK GUNCELLENMISTIR.   </t>
  </si>
  <si>
    <t xml:space="preserve">REFERANS FIYAT DUSUSU STOKLAR BITENE KADAR LISTEDE KALACAKTIR. RESEN REFERANS DUSUSU. 3 OCAK 2017 TARIHLI FIYAT DEGERLENDIRME KOMISYONU KARARINA GORE DONEMSEL AVRO DEĞERİ 2,3421 TL OLARAK GUNCELLENMISTIR. FIYAT DUSUSU- FIRMA STOK ZARARLARINI KARSILAMAYI TAAHHUT ETMISTIR.  RE'SEN GERCEK KAYNAK FIYAT DUSUSU 14 SUBAT 2018 TARIHLI FIYAT DEGERLENDIRME KOMISYONU KARARINA GORE AVRO DEGERI 2,6934 TL OLARAK GUNCELLENMISTIR.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</si>
  <si>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FIYAT DUSUSU - FIRMA STOK ZARARLARINI KARSILAMAYI TAAHHUT ETMISTIR. FDK KARARINA İSTİNADEN 22 ŞUBAT 2016 TARİHLİ LİSTEDE %3 ARTIŞ ALAMADIĞI İCİN %3 ARTIŞ VERİLMİŞTİR.-EKK KARARINA ISTINADEN VERILEN DSF ARTISLARI GRF'YE YANSITILMISTIR REFERANSTAN FIYAT ARTISI.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</si>
  <si>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BARKOD DÜZELTMESİ RESEN REFERANS DUSUSU 3 OCAK 2017 TARIHLI FIYAT DEGERLENDIRME KOMISYONU KARARINA GORE DONEMSEL AVRO DEĞERİ 2,3421 TL OLARAK GUNCELLENMISTIR.  14 SUBAT 2018 TARIHLI FIYAT DEGERLENDIRME KOMISYONU KARARINA GORE AVRO DEGERI 2,6934 TL OLARAK GUNCELLENMISTIR. URUN ISIM DEGISIKLIGI.   STOKLAR BITENE KADAR LISTEDE KALACAKTIR.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</si>
  <si>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FIRMA DEVRI VE URUN ISIM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</si>
  <si>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</si>
  <si>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EKLEME, YENI URUN 3 OCAK 2017 TARIHLI FIYAT DEGERLENDIRME KOMISYONU KARARINA GORE DONEMSEL AVRO DEĞERİ 2,3421 TL OLARAK GUNCELLENMISTIR. STOKLAR BITENE KADAR LISTEDE KALACAKTIR.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</si>
  <si>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TEBLIGIN 6. MADDESI F BENDINE GORE FIYAT ARTISI STOKLAR BITENE KADAR LISTEDE KALACAKTIR REFERANS GUNCELLEME. 3 OCAK 2017 TARIHLI FIYAT DEGERLENDIRME KOMISYONU KARARINA GORE DONEMSEL AVRO DEĞERİ 2,3421 TL OLARAK GUNCELLENMISTIR.  14 SUBAT 2018 TARIHLI FIYAT DEGERLENDIRME KOMISYONU KARARINA GORE AVRO DEGERI 2,6934 TL OLARAK GUNCELLENMISTIR.   GERCEK KAYNAK FIYAT DUSUSU 14 SUBAT 2019 TARIHLI FIYAT DEGERLENDIRME KOMISYONU KARARINA GORE AVRO DEGERI 3,4037 TL OLARAK GUNCELLENMISTIR.        14 SUBAT 2020 TARIHLI FIYAT DEGERLENDIRME KOMISYONU KARARINA GORE AVRO DEGERI 3,8155 TL OLARAK GUNCELLENMISTIR.   </t>
  </si>
  <si>
    <t xml:space="preserve">ESDEGER OLARAK DUZELTILDI -EKK KARARINA ISTINADEN VERILEN DSF ARTISLARI GRF'YE YANSITILMISTIR STOKLAR BITENE KADAR LISTEDE KALACAKTIR MALIYET KARTI ILE FIYAT ARTISI. 3 OCAK 2017 TARIHLI FIYAT DEGERLENDIRME KOMISYONU KARARINA GORE DONEMSEL AVRO DEĞERİ 2,3421 TL OLARAK GUNCELLENMISTIR.  14 SUBAT 2018 TARIHLI FIYAT DEGERLENDIRME KOMISYONU KARARINA GORE AVRO DEGERI 2,6934 TL OLARAK GUNCELLENMISTIR.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</si>
  <si>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ESDEGER OLARAK DUZELTILDI STOKLAR BITENE KADAR LISTEDE KALACAKTIR MALIYET KARTI ILE FIYAT ARTISI. 3 OCAK 2017 TARIHLI FIYAT DEGERLENDIRME KOMISYONU KARARINA GORE DONEMSEL AVRO DEĞERİ 2,3421 TL OLARAK GUNCELLENMISTIR.  14 SUBAT 2018 TARIHLI FIYAT DEGERLENDIRME KOMISYONU KARARINA GORE AVRO DEGERI 2,6934 TL OLARAK GUNCELLENMISTIR.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</si>
  <si>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EKLEME, YENI URUN RESEN REFERANS DUSUSU 3 OCAK 2017 TARIHLI FIYAT DEGERLENDIRME KOMISYONU KARARINA GORE DONEMSEL AVRO DEĞERİ 2,3421 TL OLARAK GUNCELLENMISTIR.  RE'SEN GERCEK KAYNAK FIYAT DUSUSU 14 SUBAT 2018 TARIHLI FIYAT DEGERLENDIRME KOMISYONU KARARINA GORE AVRO DEGERI 2,6934 TL OLARAK GUNCELLENMISTIR. URUN ISIM DEGISIKLIGI.   STOKLAR BITENE KADAR LISTEDE KALACAKTIR.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</si>
  <si>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EKLEME, YENI URUN RESEN REFERANSTAN FIYAT DUSUSU 3 OCAK 2017 TARIHLI FIYAT DEGERLENDIRME KOMISYONU KARARINA GORE DONEMSEL AVRO DEĞERİ 2,3421 TL OLARAK GUNCELLENMISTIR.  14 SUBAT 2018 TARIHLI FIYAT DEGERLENDIRME KOMISYONU KARARINA GORE AVRO DEGERI 2,6934 TL OLARAK GUNCELLENMISTIR. URUN ISIM DEGISIKLIGI.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</si>
  <si>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FIRMA DEVRI - EKLEME, YENI URUN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RESEN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</si>
  <si>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FIRMA DEVRI - EKLEME, YENI URUN --EKK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</si>
  <si>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URUN ISIM DEGISIKLIGI RESEN REFERANS DUSUSU STOKLAR BITENE KADAR LISTEDE KALACAKTIR. 3 OCAK 2017 TARIHLI FIYAT DEGERLENDIRME KOMISYONU KARARINA GORE DONEMSEL AVRO DEĞERİ 2,3421 TL OLARAK GUNCELLENMISTIR.  RE'SEN GERCEK KAYNAK FIYAT DUSUSU 14 SUBAT 2018 TARIHLI FIYAT DEGERLENDIRME KOMISYONU KARARINA GORE AVRO DEGERI 2,6934 TL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</si>
  <si>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 EKLEME YENI URUN-FIYAT DUSUSU.FIRMA STOK ZARARLARINI KARSILAMAYI TAAHHUT ETMISTIR. 3 OCAK 2017 TARIHLI FIYAT DEGERLENDIRME KOMISYONU KARARINA GORE DONEMSEL AVRO DEĞERİ 2,3421 TL OLARAK GUNCELLENMISTIR. STOKLAR BITENE KADAR LISTEDE KALACAKTIR.  RE'SEN GERCEK KAYNAK FIYAT DUSUSU 14 SUBAT 2018 TARIHLI FIYAT DEGERLENDIRME KOMISYONU KARARINA GORE AVRO DEGERI 2,6934 TL OLARAK GUNCELLENMISTIR.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</si>
  <si>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FIYAT DUSUSU RESEN REFERANSTAN FIYAT DUSUSU.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</si>
  <si>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FIYAT DUSUSU RESEN REFERANS DUSUSU.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</si>
  <si>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EKLEME YENI URUN 3 OCAK 2017 TARIHLI FIYAT DEGERLENDIRME KOMISYONU KARARINA GORE DONEMSEL AVRO DEĞERİ 2,3421 TL OLARAK GUNCELLENMISTIR.  RE'SEN KAYNAK FIYATA BAGLI DSF DUSUSU 14 SUBAT 2018 TARIHLI FIYAT DEGERLENDIRME KOMISYONU KARARINA GORE AVRO DEGERI 2,6934 TL OLARAK GUNCELLENMISTIR. STOKLAR BITENE KADAR LISTEDE KALACAKTIR.   RESEN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</si>
  <si>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REFERANSTAN FIYAT DUSUSU-ESDEGERLERI PIYASADA OLMADIGI ICIN %100 REFERANS VERILEREK FIYAT VERILMISTIR DSF %3TEN AZ DEGISTIGI ICIN REFERANS DUSUSU JENERIGI PIYASAYA CIKTIGI ICIN %60 DEGERINE DUSURULDU.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DUSUSU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</si>
  <si>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REFERANSTAN FIYAT DUSUSU DSF %3 TEN AZ DEGISTIGI ICIN REFERANS ARTISI.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</si>
  <si>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TEBLIGIN 6. MADDESI F VE AA BENDLERINE GORE FIYAT ARTISI REFERANS GUNCELLEME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DUSUSUESDEGERI PAZARA CIKTIGI ICIN REFERANS %60'INA DUSEREK DSF DE DUSURULDU VE ESDEGERI KOLONU 1 OLARAK DEGISTIRILDI.FIYAT DUSUSU. FIRMA STOK ZARARLARINI KARSILAMAYI TAAHHUT ETMISTIR.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</si>
  <si>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STOKLAR BITENE KADAR LISTEDE KALACAK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</si>
  <si>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ESDEGER OLARAK DUZELTILDI - STOKLAR BITENE KADAR LISTEDE KALACAKTIR 3 OCAK 2017 TARIHLI FIYAT DEGERLENDIRME KOMISYONU KARARINA GORE DONEMSEL AVRO DEĞERİ 2,3421 TL OLARAK GUNCELLENMISTIR.  MALIYET KARTI ILE DSF ARTISI 14 SUBAT 2018 TARIHLI FIYAT DEGERLENDIRME KOMISYONU KARARINA GORE AVRO DEGERI 2,6934 TL OLARAK GUNCELLENMISTIR.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</si>
  <si>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ESDEGER OLARAK DUZELTILDI MALIYET KARTI ILE FIYAT ARTISI STOKLAR BITENE KADAR LISTEDE KALACAKTIR 3 OCAK 2017 TARIHLI FIYAT DEGERLENDIRME KOMISYONU KARARINA GORE DONEMSEL AVRO DEĞERİ 2,3421 TL OLARAK GUNCELLENMISTIR.  MALIYET KARTI ILE DSF ARTISI 14 SUBAT 2018 TARIHLI FIYAT DEGERLENDIRME KOMISYONU KARARINA GORE AVRO DEGERI 2,6934 TL OLARAK GUNCELLENMISTIR.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</si>
  <si>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FIYAT DUSUSU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STOKLAR BITENE KADAR LISTEDE KALACAKTIR.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</si>
  <si>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REFERANSTAN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FIYAT DUSUSU.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</si>
  <si>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REFERANSTAN FIYAT DUSUSU RESEN REFERANS FIYAT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</si>
  <si>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RE'SEN REFERANSTAN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</si>
  <si>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RE'SEN REFERANSTAN FIYAT DUSUSU 3 OCAK 2017 TARIHLI FIYAT DEGERLENDIRME KOMISYONU KARARINA GORE DONEMSEL AVRO DEĞERİ 2,3421 TL OLARAK GUNCELLENMISTIR.  14 SUBAT 2018 TARIHLI FIYAT DEGERLENDIRME KOMISYONU KARARINA GORE AVRO DEGERI 2,6934 TL OLARAK GUNCELLENMISTIR.  FIRMA DEVRI. SATIS IZNI ALINDIKTAN SONRA PAZARA SUNULABILIR. BESERI TIBBI URUNLERIN AMBALAJ BILGILERI VE KULLANMA TALIMATINA ILISKIN KILAVUZ DOGRULTUSUNDA ZORUNLU ISIM DUZELTMESI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</si>
  <si>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FIYAT DUSUSU - FIRMA STOK ZARARLARINI KARSILAMAYI TAAHHUT ETMISTIR. 3 OCAK 2017 TARIHLI FIYAT DEGERLENDIRME KOMISYONU KARARINA GORE DONEMSEL AVRO DEĞERİ 2,3421 TL OLARAK GUNCELLENMISTIR. FIRMA DEVRI- SATIS IZNI ALINDIKTAN SONRA PAZARA SUNULABILIR.  GERCEK KAYNAK FIYAT DUSUSU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</si>
  <si>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 REFERANS DUSUSU STOKLAR BITENE KADAR LISTEDE KALACAKTIR. 3 OCAK 2017 TARIHLI FIYAT DEGERLENDIRME KOMISYONU KARARINA GORE DONEMSEL AVRO DEĞERİ 2,3421 TL OLARAK GUNCELLENMISTIR.  14 SUBAT 2018 TARIHLI FIYAT DEGERLENDIRME KOMISYONU KARARINA GORE AVRO DEGERI 2,6934 TL OLARAK GUNCELLENMISTIR.  FIRMA DEVRI. SATIS IZNI ALINDIKTAN SONRA PAZARA SUNULABILIR.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</si>
  <si>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 GUNCELLEME 3 OCAK 2017 TARIHLI FIYAT DEGERLENDIRME KOMISYONU KARARINA GORE DONEMSEL AVRO DEĞERİ 2,3421 TL OLARAK GUNCELLENMISTIR. FIRMA DEVRI- SATIS IZNI ALINDIKTAN SONRA PAZARA SUNULABILIR.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</si>
  <si>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 ULKE GUNCELLEME FIRMA DEVRI-SATIS IZNI ALINDIKTAN SONRA PAZARA SUNULABILIR.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</si>
  <si>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JENERIGI PIYASAYA CIKTIGI ICIN %60 LIK REFERANSA GORE FIYATI DUZENLENMISTIR REFERANS DUSUSU 3 OCAK 2017 TARIHLI FIYAT DEGERLENDIRME KOMISYONU KARARINA GORE DONEMSEL AVRO DEĞERİ 2,3421 TL OLARAK GUNCELLENMISTIR.  14 SUBAT 2018 TARIHLI FIYAT DEGERLENDIRME KOMISYONU KARARINA GORE AVRO DEGERI 2,6934 TL OLARAK GUNCELLENMISTIR.   GERCEK KAYNAK FIYAT ARTISI 14 SUBAT 2019 TARIHLI FIYAT DEGERLENDIRME KOMISYONU KARARINA GORE AVRO DEGERI 3,4037 TL OLARAK GUNCELLENMISTIR.        14 SUBAT 2020 TARIHLI FIYAT DEGERLENDIRME KOMISYONU KARARINA GORE AVRO DEGERI 3,8155 TL OLARAK GUNCELLENMISTIR.   </t>
  </si>
  <si>
    <t xml:space="preserve">REFERANS FIYAT DUSUSU (TEBLIGIN 9. MADDESINE ISTINADEN %3 DEN AZ DUSUS OLDUGU ICIN FIYAT DEGISMEDI) 3 OCAK 2017 TARIHLI FIYAT DEGERLENDIRME KOMISYONU KARARINA GORE DONEMSEL AVRO DEĞERİ 2,3421 TL OLARAK GUNCELLENMISTIR.  RESEN %3 DEN DOLAYI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</si>
  <si>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25 TEMMUZ 2011 TARIHINDE TOPLANAN FIYAT DEGERLENDIRME KOMISYONU KARARLARINA GORE FIYAT ARTISI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</si>
  <si>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BARKOD DUZELTMESI STOKLAR BITENE KADAR LISTEDE KALACAKTIR. 3 OCAK 2017 TARIHLI FIYAT DEGERLENDIRME KOMISYONU KARARINA GORE DONEMSEL AVRO DEĞERİ 2,3421 TL OLARAK GUNCELLENMISTIR.  KAYNAK FIYATA BAGLI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</si>
  <si>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RE'SEN REFERANSTAN FIYAT DUSUSU 3 OCAK 2017 TARIHLI FIYAT DEGERLENDIRME KOMISYONU KARARINA GORE DONEMSEL AVRO DEĞERİ 2,3421 TL OLARAK GUNCELLENMISTIR. STOKLAR BITENE KADAR LISTEDE KALACAKTIR.  RE'SEN KAYNAK FIYATA BAĞLI DSF DUSUSU DSF DUZELTME. 14 SUBAT 2018 TARIHLI FIYAT DEGERLENDIRME KOMISYONU KARARINA GORE AVRO DEGERI 2,6934 TL OLARAK GUNCELLENMISTIR.   URUN BARKOD DEGISIKLIGI. RESEN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</si>
  <si>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EKLEME, YENI URUN 3 OCAK 2017 TARIHLI FIYAT DEGERLENDIRME KOMISYONU KARARINA GORE DONEMSEL AVRO DEĞERİ 2,3421 TL OLARAK GUNCELLENMISTIR. RE'SEN KAYNAK FIYATA BAĞLI DSF DUSUSU DSF DUZELTME 14 SUBAT 2018 TARIHLI FIYAT DEGERLENDIRME KOMISYONU KARARINA GORE AVRO DEGERI 2,6934 TL OLARAK GUNCELLENMISTIR. STOKLAR BITENE KADAR LISTEDE KALACAKTIR.   RESEN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</si>
  <si>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 EKLEME YENI URUN- FIYAT DUSUSU- FIRMA STOK ZARARLARINI KARSILAMAYI TAAHHUT ETMISTIR. 3 OCAK 2017 TARIHLI FIYAT DEGERLENDIRME KOMISYONU KARARINA GORE DONEMSEL AVRO DEĞERİ 2,3421 TL OLARAK GUNCELLENMISTIR.  GERCEK KAYNAK FIYAT DUSUSU 14 SUBAT 2018 TARIHLI FIYAT DEGERLENDIRME KOMISYONU KARARINA GORE AVRO DEGERI 2,6934 TL OLARAK GUNCELLENMISTIR.   STOKLAR BITENE KADAR LISTEDE KALACAKTIR.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</si>
  <si>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FIYAT DUSUSU - FIRMA STOK ZARARLARINI KARSILAMAYI TAAHHUT ETMISTIR. STOKLAR BITENE KADAR LISTEDE KALACAKTIR RESEN REFERANS DUSUSU RESEN REFERANS DUSUSU. 3 OCAK 2017 TARIHLI FIYAT DEGERLENDIRME KOMISYONU KARARINA GORE DONEMSEL AVRO DEĞERİ 2,3421 TL OLARAK GUNCELLENMISTIR.  RE'SEN KAYNAK FIYATA BAGLI DSF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</si>
  <si>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TEBLIGIN 6. MADDESI V BENDINE GORE FIYAT ARTISI STOKLAR BITENE KADAR LISTEDE KALACAKTIR 3 OCAK 2017 TARIHLI FIYAT DEGERLENDIRME KOMISYONU KARARINA GORE DONEMSEL AVRO DEĞERİ 2,3421 TL OLARAK GUNCELLENMISTIR.   FDK ARTIS ORANI KUR ARTIS ORANINDAN YUKSEK OLDUGU ICIN KUR ARTISI MAHSUPLASILMISTIR.   2019 AVRO DEGERI GUNCELLEMEDEN ONCE KALDIRILMAK UZERE BAKANLAR KURULU KARARI GEREGI %2,5 DSF ARTISI VERILMISTIR.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</si>
  <si>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EKLEME YENI URUN.  FIYAT DUSUSU. FIRMA STOK ZARARLARINI KARSILAMAYI TAAHHUT ETMISTIR. 14 SUBAT 2018 TARIHLI FIYAT DEGERLENDIRME KOMISYONU KARARINA GORE AVRO DEGERI 2,6934 TL OLARAK GUNCELLENMISTIR.   STOKLAR BITENE KADAR LISTEDE KALACAKTIR. MALIYET KARTI ILE DSF ARTISI. FIYAT DUSUSU. FIRMA STOK ZARARLARINI KARSILAMAYI TAAHHUT ETMISTIR. 14 SUBAT 2019 TARIHLI FIYAT DEGERLENDIRME KOMISYONU KARARINA GORE AVRO DEGERI 3,4037 TL OLARAK GUNCELLENMISTIR.        14 SUBAT 2020 TARIHLI FIYAT DEGERLENDIRME KOMISYONU KARARINA GORE AVRO DEGERI 3,8155 TL OLARAK GUNCELLENMISTIR.   </t>
  </si>
  <si>
    <t xml:space="preserve">ESDEGER OLARAK DÜZELTİLDİ.-18 MART 2014 TARIHINDE TOPLANAN FIYAT DEGERLENDIRME KOMISYONU KARARLARINA GORE FIYAT ARTISI STOKLAR BITENE KADAR LISTEDE KALACAKTIR 3 OCAK 2017 TARIHLI FIYAT DEGERLENDIRME KOMISYONU KARARINA GORE DONEMSEL AVRO DEĞERİ 2,3421 TL OLARAK GUNCELLENMISTIR.  MALIYET KARTI ILE DSF ARTISI 14 SUBAT 2018 TARIHLI FIYAT DEGERLENDIRME KOMISYONU KARARINA GORE AVRO DEGERI 2,6934 TL OLARAK GUNCELLENMISTIR.  2019 AVRO DEGERI GUNCELLEMEDEN ONCE KALDIRILMAK UZERE BAKANLAR KURULU KARARI GEREGI %2,5 DSF ARTISI VERILMISTIR.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</si>
  <si>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FIYAT DUSUSU STOKLAR BITENE KADAR LISTEDE KALACAKTIR. 3 OCAK 2017 TARIHLI FIYAT DEGERLENDIRME KOMISYONU KARARINA GORE DONEMSEL AVRO DEĞERİ 2,3421 TL OLARAK GUNCELLENMISTIR.  14 SUBAT 2018 TARIHLI FIYAT DEGERLENDIRME KOMISYONU KARARINA GORE AVRO DEGERI 2,6934 TL OLARAK GUNCELLENMISTIR. FIYAT KARARNAMESI GEREGI KOLONU DUZELTILMISTIR.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</si>
  <si>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 ESDEGER OLARAK DUZELTILMISTIR STOKLAR BITENE KADAR LISTEDE KALACAKTIR 3 OCAK 2017 TARIHLI FIYAT DEGERLENDIRME KOMISYONU KARARINA GORE DONEMSEL AVRO DEĞERİ 2,3421 TL OLARAK GUNCELLENMISTIR. MALIYET KARTI ILE DSF ARTISI. 14 SUBAT 2018 TARIHLI FIYAT DEGERLENDIRME KOMISYONU KARARINA GORE AVRO DEGERI 2,6934 TL OLARAK GUNCELLENMISTIR.  2019 AVRO DEGERI GUNCELLEMEDEN ONCE KALDIRILMAK UZERE BAKANLAR KURULU KARARI GEREGI %2,5 DSF ARTISI VERILMISTIR.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</si>
  <si>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TEBLIGIN 6. MADDESI F BENDINE GORE FIYAT ARTISI - FIYAT DUZELTMESI REFERANSTAN FIYAT DUSUSU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</si>
  <si>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EKLEME YENI URUN.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</si>
  <si>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 EKLEME YENI URUN. FIYAT DUSUSU-FIRMA STOK ZARARLARINI KARSILAMAYI TAAHHUT ETMISTIR. FIYAT DUSUSU- FIRMA STOK ZARARLARINI KARSILAMAYI TAAHHUT ETMISTIR. 3 OCAK 2017 TARIHLI FIYAT DEGERLENDIRME KOMISYONU KARARINA GORE DONEMSEL AVRO DEĞERİ 2,3421 TL OLARAK GUNCELLENMISTIR. FIYAT DUSUSU- FIRMA STOK ZARARLARINI KARSILAMAYI TAAHHUT ETMISTIR. FIYAT KARARNAMESI GEREGI KOLONU "2" OLARAK DUZELTILDI. STOKLAR BITENE KADAR LISTEDE KALACAKTIR.   14 SUBAT 2018 TARIHLI FIYAT DEGERLENDIRME KOMISYONU KARARINA GORE AVRO DEGERI 2,6934 TL OLARAK GUNCELLENMISTIR.   GERCEK KAYNAK FIYAT DUSUSU 14 SUBAT 2019 TARIHLI FIYAT DEGERLENDIRME KOMISYONU KARARINA GORE AVRO DEGERI 3,4037 TL OLARAK GUNCELLENMISTIR.        14 SUBAT 2020 TARIHLI FIYAT DEGERLENDIRME KOMISYONU KARARINA GORE AVRO DEGERI 3,8155 TL OLARAK GUNCELLENMISTIR.   </t>
  </si>
  <si>
    <t xml:space="preserve">FIYAT DUZELTMESI 3 OCAK 2017 TARIHLI FIYAT DEGERLENDIRME KOMISYONU KARARINA GORE DONEMSEL AVRO DEĞERİ 2,3421 TL OLARAK GUNCELLENMISTIR.STOKLAR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</si>
  <si>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TEBLIGIN 6. MADDESI AA BENDINE GORE FIYAT ARTISI ATC KODU GUNCELLENMISTIR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</si>
  <si>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TEBLIGIN 6. MADDESI AA BENDINE GORE FIYAT ARTISI ATC KODU GUNCELLENMISTIR 3 OCAK 2017 TARIHLI FIYAT DEGERLENDIRME KOMISYONU KARARINA GORE DONEMSEL AVRO DEĞERİ 2,3421 TL OLARAK GUNCELLENMISTIR. STOKLAR BITENE KADAR LISTEDE KALACAKTIR.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</si>
  <si>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TEBLIGIN 6. MADDESI F BENDINE GORE FIYAT ARTISI FIYAT DUSUSU, FIRMA STOK ZARARLARINI KARSILAMAYI TAAHHUT ETMISTIR. REFERANSTAN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GERCEK KAYNAK FIYAT DUSUSU 14 SUBAT 2019 TARIHLI FIYAT DEGERLENDIRME KOMISYONU KARARINA GORE AVRO DEGERI 3,4037 TL OLARAK GUNCELLENMISTIR.        14 SUBAT 2020 TARIHLI FIYAT DEGERLENDIRME KOMISYONU KARARINA GORE AVRO DEGERI 3,8155 TL OLARAK GUNCELLENMISTIR.   </t>
  </si>
  <si>
    <t xml:space="preserve"> EKLEME YENI URUN. FIYAT DUSUSU-FIRMA STOK ZARARLARINI KARSILAMAYI TAAHHUT ETMISTIR. FIYAT DUSUSU- FIRMA STOK ZARARLARINI KARSILAMAYI TAAHHUT ETMISTIR. 3 OCAK 2017 TARIHLI FIYAT DEGERLENDIRME KOMISYONU KARARINA GORE DONEMSEL AVRO DEĞERİ 2,3421 TL OLARAK GUNCELLENMISTIR. FIYAT DUSUSU- FIRMA STOK ZARARLARINI KARSILAMAYI TAAHHUT ETMISTIR.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</si>
  <si>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FIYAT DUSUSU - FIRMA STOK ZARARLARINI KARSILAMAYI TAAHHUT ETMISTIR. 3 OCAK 2017 TARIHLI FIYAT DEGERLENDIRME KOMISYONU KARARINA GORE DONEMSEL AVRO DEĞERİ 2,3421 TL OLARAK GUNCELLENMISTIR.  KAYNAK FIYATA BAGLI DSF ARTISI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</si>
  <si>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FIYAT DUZELTMESI -REFERANS KARŞILIĞI FİYAT ALIP FORMULASYONDAN KAYNAKLANAN 0,01 TL DUSUK FİYAT ALANLARA 15.03.2016 TARİHLİ FDK KARARI GEREĞİ 0,01 TL DSF ARTISI YAPILMIŞTIR.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</si>
  <si>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</si>
  <si>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</si>
  <si>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 REFERANSTAN FIYAT DUSUSU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</si>
  <si>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DUSUSU - REFERANSTAN FIYAT DUSUSU. STOKLAR BITENE KADAR LISTEDE KALACAKTIR. 3 OCAK 2017 TARIHLI FIYAT DEGERLENDIRME KOMISYONU KARARINA GORE DONEMSEL AVRO DEĞERİ 2,3421 TL OLARAK GUNCELLENMISTIR.  REFERANS DURUMU KOLONU 2 OLARAK GUNCELLENDI.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</si>
  <si>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REFERANSTAN FIYAT DUSUSU RESEN FIYAT DUSUSU.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</si>
  <si>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 FIYATI %60'LIK SINIRIN ALTINA DUSMUSTUR) 3 OCAK 2017 TARIHLI FIYAT DEGERLENDIRME KOMISYONU KARARINA GORE DONEMSEL AVRO DEĞERİ 2,3421 TL OLARAK GUNCELLENMISTIR.  GERCEK KAYNAK FIYAT GUNCELLEME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</si>
  <si>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 FIYATI %60'LIK SINIRIN ALTINA DUSMUSTUR) REFERANS ARTISI REFERANS DUSUSU. 3 OCAK 2017 TARIHLI FIYAT DEGERLENDIRME KOMISYONU KARARINA GORE DONEMSEL AVRO DEĞERİ 2,3421 TL OLARAK GUNCELLENMISTIR.  GERCEK KAYNAK FIYAT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</si>
  <si>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RE'SEN REFERANSTAN FIYAT DUSUSU (%60 LIK SINIRIN ALTINA DUSMUSTUR)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</si>
  <si>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3 OCAK 2017 TARIHLI FIYAT DEGERLENDIRME KOMISYONU KARARINA GORE DONEMSEL AVRO DEĞERİ 2,3421 TL OLARAK GUNCELLENMISTIR. STOKLAR BITENE KADAR LISTEDE KALACAKTIR.  RE'SEN KAYNAK FIYATA BAGLI DSF DUSUSU 14 SUBAT 2018 TARIHLI FIYAT DEGERLENDIRME KOMISYONU KARARINA GORE AVRO DEGERI 2,6934 TL OLARAK GUNCELLENMISTIR.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</si>
  <si>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 RESEN REFERANS DUSUSU. 3 OCAK 2017 TARIHLI FIYAT DEGERLENDIRME KOMISYONU KARARINA GORE DONEMSEL AVRO DEĞERİ 2,3421 TL OLARAK GUNCELLENMISTIR. STOKLAR BITENE KADAR LISTEDE KALACAKTIR.  RE'SEN KAYNAK FIYATA BAGLI DSF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</si>
  <si>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 EKLEME YENI URUN- SATIS IZNI ALINDIKTAN SONRA PAZARA SUNULABILIR. STOKLAR BITENE KADAR LISTEDE KALACAKTIR.   KAYNAK FIYATA BAGLI DSF DUSUSU 14 SUBAT 2018 TARIHLI FIYAT DEGERLENDIRME KOMISYONU KARARINA GORE AVRO DEGERI 2,6934 TL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</si>
  <si>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</si>
  <si>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VERILMISTIR.STOKLAR BITENE KADAR LISTEDE KALACAKTIR.BESERI TIBBI URUNLERIN AMBALAJ BILGILERI, KULLANMA TALIMATI VE TAKIBI YONETMELIGI GEREGINCE ZORUNLU ISIM DUZELTMESI. 14 SUBAT 2019 TARIHLI FIYAT DEGERLENDIRME KOMISYONU KARARINA GORE AVRO DEGERI 3,4037 TL OLARAK GUNCELLENMISTIR.        14 SUBAT 2020 TARIHLI FIYAT DEGERLENDIRME KOMISYONU KARARINA GORE AVRO DEGERI 3,8155 TL OLARAK GUNCELLENMISTIR.   </t>
  </si>
  <si>
    <t xml:space="preserve"> REFERANSTAN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</si>
  <si>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STOKLAR BITENE KADAR LISTEDE KALACAKTIR.  FIYAT DUSUSU. FIRMA STOK ZARARLARINI KARSILAMAYI TAAHHUT ETMISTIR. 14 SUBAT 2019 TARIHLI FIYAT DEGERLENDIRME KOMISYONU KARARINA GORE AVRO DEGERI 3,4037 TL OLARAK GUNCELLENMISTIR.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</si>
  <si>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</si>
  <si>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28 ARALIK 2011 TARIHINDE TOPLANAN FIYAT DEGERLENDIRME KOMISYONU KARARLARINA GORE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</si>
  <si>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FIYAT DUSUSU - FDK KARARINA İSTİNADEN 22 ŞUBAT 2016 TARİHLİ LİSTEDE ARTIŞ ALAMADIĞI İCİN DSF 7,32 TL'YE CIKMIŞTIR.-EKK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</si>
  <si>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</si>
  <si>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MALIYET KARTI ILE DSF ARTISI 14 SUBAT 2019 TARIHLI FIYAT DEGERLENDIRME KOMISYONU KARARINA GORE AVRO DEGERI 3,4037 TL OLARAK GUNCELLENMISTIR.        14 SUBAT 2020 TARIHLI FIYAT DEGERLENDIRME KOMISYONU KARARINA GORE AVRO DEGERI 3,8155 TL OLARAK GUNCELLENMISTIR.   </t>
  </si>
  <si>
    <t xml:space="preserve"> EKLEME YENI URUN- SATIS IZNI ALINDIKTAN SONRA PAZARA SUNULABILIR.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</si>
  <si>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TEBLIGIN 5.MADDESI C BENDINE GORE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</si>
  <si>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URUN RESEN REFERANS DUSUSU. 3 OCAK 2017 TARIHLI FIYAT DEGERLENDIRME KOMISYONU KARARINA GORE DONEMSEL AVRO DEĞERİ 2,3421 TL OLARAK GUNCELLENMISTIR.  STOKLAR BITENE KADAR LISTEDE KALACAKTIR. 14 SUBAT 2018 TARIHLI FIYAT DEGERLENDIRME KOMISYONU KARARINA GORE AVRO DEGERI 2,6934 TL OLARAK GUNCELLENMISTIR.   FIYAT DUSUSU-FIRMA STOK ZARARLARINI KARSILAMAYI TAAHHUT ETMISTIR. RESEN GERCEK KAYNAK FIYAT DUSUSU 14 SUBAT 2019 TARIHLI FIYAT DEGERLENDIRME KOMISYONU KARARINA GORE AVRO DEGERI 3,4037 TL OLARAK GUNCELLENMISTIR.        14 SUBAT 2020 TARIHLI FIYAT DEGERLENDIRME KOMISYONU KARARINA GORE AVRO DEGERI 3,8155 TL OLARAK GUNCELLENMISTIR.   </t>
  </si>
  <si>
    <t xml:space="preserve">EKLEME, YENI URUN RESEN REFERANS DUSUSU.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</si>
  <si>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</si>
  <si>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EKLEME, YENI URUN STOKLAR BITENE KADAR LISTEDE KALACAKTIR.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</si>
  <si>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STOKLAR BITENE KADAR LISTEDE KALACAKTIR.  GERCEK KAYNAK FIYAT DUZELTME 14 SUBAT 2019 TARIHLI FIYAT DEGERLENDIRME KOMISYONU KARARINA GORE AVRO DEGERI 3,4037 TL OLARAK GUNCELLENMISTIR.        14 SUBAT 2020 TARIHLI FIYAT DEGERLENDIRME KOMISYONU KARARINA GORE AVRO DEGERI 3,8155 TL OLARAK GUNCELLENMISTIR.   </t>
  </si>
  <si>
    <t xml:space="preserve">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</si>
  <si>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8 OCAK 2016 TARİHLİ FİYAT DEĞERLENDİRME KOMİSYONU KARARINA GÖRE DÖNEMSEL AVRO DEĞERİ 2,1166 TL OLARAK GÜNCELLENMİŞTİR. STOKLAR BITENE KADAR LISTEDE KALACAK REFERANSTAN FIYAT DUSUSU. FDK ARTIS ORANLARI, KUR ARTIS ORANINDAN(%10,65) YUKSEK OLDUGU ICIN KUR ARTISI VERILMEMISTIR.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</si>
  <si>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EKLEME YENI URUN (SATIS IZNI ALINDIKTAN SONRA PAZARA SUNULABILIR) REFERANSTAN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</si>
  <si>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 EKLEME YENI URUN (SATIS IZNI ALINDIKTAN SONRA PAZARA SUNULABILIR) REFERANSTAN FIYAT ARTISI REFERANSTAN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</si>
  <si>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06 OCAK 2011 TARIHINDE TOPLANAN FIYAT DEGERLENDIRME KOMISYONU KARARLARINA GORE FIYAT ARTISI DSF %3TEN AZ DEGISTIGI ICIN REFERANS DUSUSU 3 OCAK 2017 TARIHLI FIYAT DEGERLENDIRME KOMISYONU KARARINA GORE DONEMSEL AVRO DEĞERİ 2,3421 TL OLARAK GUNCELLENMISTIR. STOKLAR BITENE KADAR LISTEDE KALACAKTIR.  KAYNAK FIYATA BAGLI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</si>
  <si>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REFERANSTAN FIYAT DUSUSU DSF %3 TEN AZ DEGISTIGI ICIN REFERANS DUSUSU. 3 OCAK 2017 TARIHLI FIYAT DEGERLENDIRME KOMISYONU KARARINA GORE DONEMSEL AVRO DEĞERİ 2,3421 TL OLARAK GUNCELLENMISTIR.  DSF DUSUSU DSF DUSUSU 14 SUBAT 2018 TARIHLI FIYAT DEGERLENDIRME KOMISYONU KARARINA GORE AVRO DEGERI 2,6934 TL OLARAK GUNCELLENMISTIR.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</si>
  <si>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 STOKLAR BITENE KADAR LISTEDE KALACAKTIR RESEN 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</si>
  <si>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EKLEME YENI URUN-SATIS IZNI ALINDIKTAN SONRA PAZARA SUNULABILIR. FDK ARTIS ORANLARI, KUR ARTIS ORANINDAN(%10,65) YUKSEK OLDUGU ICIN KUR ARTISI VERILMEMISTIR.  FDK ARTIS ORANI KUR ARTIS ORANINDAN YUKSEK OLDUGU ICIN KUR ARTISI MAHSUPLASILMISTIR.   STOKLAR BITENE KADAR LISTEDE KALACAKTIR. GERCEK KAYNAK FIYAT ARTISINA BAGLI DSF ARTISI. FDK'LI OLMA DURUMU KALDIRILDI 14 SUBAT 2019 TARIHLI FIYAT DEGERLENDIRME KOMISYONU KARARINA GORE AVRO DEGERI 3,4037 TL OLARAK GUNCELLENMISTIR.        14 SUBAT 2020 TARIHLI FIYAT DEGERLENDIRME KOMISYONU KARARINA GORE AVRO DEGERI 3,8155 TL OLARAK GUNCELLENMISTIR.   </t>
  </si>
  <si>
    <t xml:space="preserve"> EKLEME YENI URUN. FIYAT DUSUSU-FIRMA STOK ZARARLARINI KARSILAMAYI TAAHHUT ETMISTIR. 3 OCAK 2017 TARIHLI FIYAT DEGERLENDIRME KOMISYONU KARARINA GORE DONEMSEL AVRO DEĞERİ 2,3421 TL OLARAK GUNCELLENMISTIR.STOKLAR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</si>
  <si>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BARKOD DUZELTMESI - EKLEME, YENI URUN- FIRMA DEVRI REFERANSTAN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</si>
  <si>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DUSUSU (%60 LIK SINIRIN ALTINA DUSMUSTUR) REFERANS ULKE GUNCELLEME. REFERANSTAN FIYAT DUSUSU. 3 OCAK 2017 TARIHLI FIYAT DEGERLENDIRME KOMISYONU KARARINA GORE DONEMSEL AVRO DEĞERİ 2,3421 TL OLARAK GUNCELLENMISTIR. STOKLAR BITENE KADAR LISTEDE KALACAKTIR- FIYAT DUSUSU - FIRMA STOK ZARARLARINI KARSILAMAYI TAAHHUT ETMISTIR.   14 SUBAT 2018 TARIHLI FIYAT DEGERLENDIRME KOMISYONU KARARINA GORE AVRO DEGERI 2,6934 TL OLARAK GUNCELLENMISTIR.   GERCEK KAYNAK FIYAT DUSUSU 14 SUBAT 2019 TARIHLI FIYAT DEGERLENDIRME KOMISYONU KARARINA GORE AVRO DEGERI 3,4037 TL OLARAK GUNCELLENMISTIR.        14 SUBAT 2020 TARIHLI FIYAT DEGERLENDIRME KOMISYONU KARARINA GORE AVRO DEGERI 3,8155 TL OLARAK GUNCELLENMISTIR.   </t>
  </si>
  <si>
    <t xml:space="preserve">JENERIGI PIYASAYA CIKTIGI ICIN %60 LIK REFERANSA GORE FIYATI DUZENLENMISTIR REFERANSTAN FIYAT DUSUSU 3 OCAK 2017 TARIHLI FIYAT DEGERLENDIRME KOMISYONU KARARINA GORE DONEMSEL AVRO DEĞERİ 2,3421 TL OLARAK GUNCELLENMISTIR. FIRMA DEVRI- SATIS IZNI ALINDIKTAN SONRA PAZARA SUNULABILIR.  STOKLAR BITENE KADAR LISTEDE KALACAKTIR. 14 SUBAT 2018 TARIHLI FIYAT DEGERLENDIRME KOMISYONU KARARINA GORE AVRO DEGERI 2,6934 TL OLARAK GUNCELLENMISTIR.   GERCEK KAYNAK FIYAT ARTISINA BAGLI DSF ARTISI 14 SUBAT 2019 TARIHLI FIYAT DEGERLENDIRME KOMISYONU KARARINA GORE AVRO DEGERI 3,4037 TL OLARAK GUNCELLENMISTIR.        14 SUBAT 2020 TARIHLI FIYAT DEGERLENDIRME KOMISYONU KARARINA GORE AVRO DEGERI 3,8155 TL OLARAK GUNCELLENMISTIR.   </t>
  </si>
  <si>
    <t xml:space="preserve">ITHAL OLARAK DUZELTILDI RESEN REFERANSTAN FIYAT DUSUSU 3 OCAK 2017 TARIHLI FIYAT DEGERLENDIRME KOMISYONU KARARINA GORE DONEMSEL AVRO DEĞERİ 2,3421 TL OLARAK GUNCELLENMISTIR. STOKLAR BITENE KADAR LISTEDE KALACAKTIR.  KAYNAK FIYATA BAGLI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</si>
  <si>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EKLEME, YENI URUN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</si>
  <si>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REFERANSTAN FIYAT DUSUSU REFERANSTAN FIYAT DUSUSU. 3 OCAK 2017 TARIHLI FIYAT DEGERLENDIRME KOMISYONU KARARINA GORE DONEMSEL AVRO DEĞERİ 2,3421 TL OLARAK GUNCELLENMISTIR. STOKLAR BITENE KADAR LISTEDE KALACAKTIR.  14 SUBAT 2018 TARIHLI FIYAT DEGERLENDIRME KOMISYONU KARARINA GORE AVRO DEGERI 2,6934 TL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</si>
  <si>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FIYAT DUSUSU - FIRMA STOK ZARARLARINI KARSILAMAYI TAAHHUT ETMISTIR. DSF %3TEN AZ DEGISTIGI ICIN REFERANS DUSUSU DSF %3 TEN AZ DEGISTIGI ICIN REFERANS DUSUSU. 3 OCAK 2017 TARIHLI FIYAT DEGERLENDIRME KOMISYONU KARARINA GORE DONEMSEL AVRO DEĞERİ 2,3421 TL OLARAK GUNCELLENMISTIR. FIYAT DUSUSU - FIRMA STOK ZARARLARINI KARSILAMAYI TAAHHUT ETMISTIR STOKLAR BITENE KADAR LISTEDE KALACAKTIR.  14 SUBAT 2018 TARIHLI FIYAT DEGERLENDIRME KOMISYONU KARARINA GORE AVRO DEGERI 2,6934 TL OLARAK GUNCELLENMISTIR.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</si>
  <si>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EKLEME YENI URUN.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</si>
  <si>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EKLEME, YENI URUN (SATIS IZNI ALINDIKTAN SONRA PAZARA SUNULABILIR)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</si>
  <si>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EKLEME, YENI URUN (SATIS IZNI ALINDIKTAN SONRA PAZARA SUNULABILIR) 3 OCAK 2017 TARIHLI FIYAT DEGERLENDIRME KOMISYONU KARARINA GORE DONEMSEL AVRO DEĞERİ 2,3421 TL OLARAK GUNCELLENMISTIR.  14 SUBAT 2018 TARIHLI FIYAT DEGERLENDIRME KOMISYONU KARARINA GORE AVRO DEGERI 2,6934 TL OLARAK GUNCELLENMISTIR. FIRMA UNVAN DEGISIKLIGI. STOKLAR BITENE  KADAR LISTEDE KALACAKTIR. 14 SUBAT 2019 TARIHLI FIYAT DEGERLENDIRME KOMISYONU KARARINA GORE AVRO DEGERI 3,4037 TL OLARAK GUNCELLENMISTIR.        14 SUBAT 2020 TARIHLI FIYAT DEGERLENDIRME KOMISYONU KARARINA GORE AVRO DEGERI 3,8155 TL OLARAK GUNCELLENMISTIR.   </t>
  </si>
  <si>
    <t xml:space="preserve">TEBLIGIN 5. MADDESI C BENDINE GORE FIYAT ARTISI STOKLAR BITENE KADAR LISTEDE KALACAK REFERANSTAN FIYAT ARTISI 3 OCAK 2017 TARIHLI FIYAT DEGERLENDIRME KOMISYONU KARARINA GORE DONEMSEL AVRO DEĞERİ 2,3421 TL OLARAK GUNCELLENMISTIR.  KAYNAK FIYATA BAGLI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</si>
  <si>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TEBLIGIN 5. MADDESI C BENDINE GORE FIYAT ARTISI STOKLAR BITENE KADAR LISTEDE KALACAK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</si>
  <si>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TEBLIGIN 5. MADDESI C BENDINE GORE FIYAT ARTISI STOKLAR BITENE KADAR LISTEDE KALACAK REFERANS ARTISI 3 OCAK 2017 TARIHLI FIYAT DEGERLENDIRME KOMISYONU KARARINA GORE DONEMSEL AVRO DEĞERİ 2,3421 TL OLARAK GUNCELLENMISTIR.  DSF ARTISI DSF ARTISI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</si>
  <si>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 EKLEME YENI URUN. 3 OCAK 2017 TARIHLI FIYAT DEGERLENDIRME KOMISYONU KARARINA GORE DONEMSEL AVRO DEĞERİ 2,3421 TL OLARAK GUNCELLENMISTIR. FIYAT DUSUSU - FIRMA STOK ZARARLARINI KARSILAMAYI TAAHHUT ETMISTIR.  14 SUBAT 2018 TARIHLI FIYAT DEGERLENDIRME KOMISYONU KARARINA GORE AVRO DEGERI 2,6934 TL OLARAK GUNCELLENMISTIR.   STOKLAR BITENE KADAR LISTEDE KALACAKTIR. GERCEK KAYNAK FIYAT DUSUSUNE BAGLI DSF DUSUSU 14 SUBAT 2019 TARIHLI FIYAT DEGERLENDIRME KOMISYONU KARARINA GORE AVRO DEGERI 3,4037 TL OLARAK GUNCELLENMISTIR.        14 SUBAT 2020 TARIHLI FIYAT DEGERLENDIRME KOMISYONU KARARINA GORE AVRO DEGERI 3,8155 TL OLARAK GUNCELLENMISTIR.   </t>
  </si>
  <si>
    <t xml:space="preserve"> EKLEME YENI URUN. 3 OCAK 2017 TARIHLI FIYAT DEGERLENDIRME KOMISYONU KARARINA GORE DONEMSEL AVRO DEĞERİ 2,3421 TL OLARAK GUNCELLENMISTIR. FIYAT DUSUSU- FIRMA STOK ZARARLARINI KARSILAMAYI TAAHHUT ETMISTIR.  14 SUBAT 2018 TARIHLI FIYAT DEGERLENDIRME KOMISYONU KARARINA GORE AVRO DEGERI 2,6934 TL OLARAK GUNCELLENMISTIR.   STOKLAR BITENE KADAR LISTEDE KALACAKTIR. STOKLAR BITENE KADAR LISTEDE KALACAKTIR. MALIYET KARTI ILE DSF ARTISI 14 SUBAT 2019 TARIHLI FIYAT DEGERLENDIRME KOMISYONU KARARINA GORE AVRO DEGERI 3,4037 TL OLARAK GUNCELLENMISTIR.        14 SUBAT 2020 TARIHLI FIYAT DEGERLENDIRME KOMISYONU KARARINA GORE AVRO DEGERI 3,8155 TL OLARAK GUNCELLENMISTIR.   </t>
  </si>
  <si>
    <t xml:space="preserve">EKLEME, YENI URUN (SATIS IZNI ALINDIKTAN SONRA PAZARA SUNULABILIR)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t>
  </si>
  <si>
    <t xml:space="preserve"> REFERANSTAN FIYAT ARTISI 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</si>
  <si>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REFERANSTAN FIYAT DUSUSU DSF %3TEN AZ DEGISTIGI ICIN REFERANS DUSUSU 3 OCAK 2017 TARIHLI FIYAT DEGERLENDIRME KOMISYONU KARARINA GORE DONEMSEL AVRO DEĞERİ 2,3421 TL OLARAK GUNCELLENMISTIR.  DSF DUSUSU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</si>
  <si>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FIRMA DEVRI - EKLEME, YENI URUN 3 OCAK 2017 TARIHLI FIYAT DEGERLENDIRME KOMISYONU KARARINA GORE DONEMSEL AVRO DEĞERİ 2,3421 TL OLARAK GUNCELLENMISTIR. STOKLAR BITENE KADAR LISTEDE KALACAKTIR. ESDEGER URUN OLARAK DUZELTILMISTIR.  KAYNAK FIYATA BAGLI DSF ARTISI 14 SUBAT 2018 TARIHLI FIYAT DEGERLENDIRME KOMISYONU KARARINA GORE AVRO DEGERI 2,6934 TL OLARAK GUNCELLENMISTIR.   14 SUBAT 2019 TARIHLI FIYAT DEGERLENDIRME KOMISYONU KARARINA GORE AVRO DEGERI 3,4037 TL OLARAK GUNCELLENMISTIR.        31 ARALIK 2019 TARIHLI FDK KARARIYLA DSF ARTISI VERILMISTIR .   14 SUBAT 2020 TARIHLI FIYAT DEGERLENDIRME KOMISYONU KARARINA GORE AVRO DEGERI 3,8155 TL OLARAK GUNCELLENMISTIR.   KUR ARTIS ORANI FDK ORANINDAN FAZLA OLDUGU ICIN FDKLI OLMA DURUMU KALDIRILMISTIR. </t>
  </si>
  <si>
    <t xml:space="preserve">8 OCAK 2016 TARİHLİ FİYAT DEĞERLENDİRME KOMİSYONU KARARINA GÖRE DÖNEMSEL AVRO DEĞERİ 2,1166 TL OLARAK GÜNCELLENMİŞTİR. STOKLAR BITENE KADAR LISTEDE KALACAK-FIYAT KARARNAMESI GEREGI KOLONUNA 7 EKLENDI - REFERANS ARTISI. FDK ARTIS ORANLARI, KUR ARTIS ORANINDAN(%10,65) YUKSEK OLDUGU ICIN KUR ARTISI VERILMEMISTIR.  14 SUBAT 2018 TARIHLI FIYAT DEGERLENDIRME KOMISYONU KARARINA GORE AVRO DEGERI 2,6934 TL OLARAK GUNCELLENMISTIR.   GERCEK KAYNAK FIYAT DUSUSUNE BAGLI DSF DUSUSU 14 SUBAT 2019 TARIHLI FIYAT DEGERLENDIRME KOMISYONU KARARINA GORE AVRO DEGERI 3,4037 TL OLARAK GUNCELLENMISTIR. KUR ARTIS ORANI FDK ORANINDAN FAZLA OLDUGU ICIN FDKLI OLMA DURUMU KALDIRILMISTIR.     16-24 MART 2019 TARIHLI FIYAT DEGERLENDIRME KOMISYONU KARARI ILE DSF ARTISI UYGUN BULUNMUSTUR.   14 SUBAT 2020 TARIHLI FIYAT DEGERLENDIRME KOMISYONU KARARINA GORE AVRO DEGERI 3,8155 TL OLARAK GUNCELLENMISTIR.   KUR ARTIS ORANI FDK ORANINDAN FAZLA OLDUGU ICIN FDKLI OLMA DURUMU KALDIRILMISTIR. </t>
  </si>
  <si>
    <t xml:space="preserve">8 OCAK 2016 TARİHLİ FİYAT DEĞERLENDİRME KOMİSYONU KARARINA GÖRE DÖNEMSEL AVRO DEĞERİ 2,1166 TL OLARAK GÜNCELLENMİŞTİR. STOKLAR BITENE KADAR LISTEDE KALACAK-FIYAT KARARNAMESI GEREGI KOLONUNA 7 EKLENDI REFERANS ARTISI. REFERANSTAN FIYAT DUSUSU. FDK ARTIS ORANLARI, KUR ARTIS ORANINDAN(%10,65) YUKSEK OLDUGU ICIN KUR ARTISI VERILMEMISTIR.  14 SUBAT 2018 TARIHLI FIYAT DEGERLENDIRME KOMISYONU KARARINA GORE AVRO DEGERI 2,6934 TL OLARAK GUNCELLENMISTIR.   GERCEK KAYNAK FIYAT DUSUSUNE BAGLI DSF DUSUSU 14 SUBAT 2019 TARIHLI FIYAT DEGERLENDIRME KOMISYONU KARARINA GORE AVRO DEGERI 3,4037 TL OLARAK GUNCELLENMISTIR. KUR ARTIS ORANI FDK ORANINDAN FAZLA OLDUGU ICIN FDKLI OLMA DURUMU KALDIRILMISTIR.     16-24 MART 2019 TARIHLI FIYAT DEGERLENDIRME KOMISYONU KARARI ILE DSF ARTISI UYGUN BULUNMUSTUR.   14 SUBAT 2020 TARIHLI FIYAT DEGERLENDIRME KOMISYONU KARARINA GORE AVRO DEGERI 3,8155 TL OLARAK GUNCELLENMISTIR.   KUR ARTIS ORANI FDK ORANINDAN FAZLA OLDUGU ICIN FDKLI OLMA DURUMU KALDIRILMISTIR. </t>
  </si>
  <si>
    <t>8 OCAK 2016 TARİHLİ FİYAT DEĞERLENDİRME KOMİSYONU KARARINA GÖRE DÖNEMSEL AVRO DEĞERİ 2,1166 TL OLARAK GÜNCELLENMİŞTİR.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DUSUSU. FDK ARTIS ORANLARI, KUR ARTIS ORANINDAN(%10,65) YUKSEK OLDUGU ICIN KUR ARTISI VERILMEMISTIR. STOKLAR BITENE KADAR LISTEDE KALACAKTIR. FIYAT KARARNAMESI GEREGI KOLONU DUZELTILDI.  FDK ARTIS ORANI KUR ARTIS ORANINDAN YUKSEK OLDUGU ICIN KUR ARTISI MAHSUPLASILMISTIR.    FDK ARTIS ORANI KUR ARTIS ORANINDAN YUKSEK OLDUGU ICIN KUR ARTISI MAHSUPLASILMISTIR.        KAYNAK FIYAT DUZELTME.  FDK ARTIS ORANI KUR ARTIS ORANINDAN YUKSEK OLDUGU ICIN KUR ARTISI MAHSUPLASILMISTIR.</t>
  </si>
  <si>
    <t xml:space="preserve"> EKLEME YENI URUN. REFERANS GUNCELLEME, FIYAT DUSUSU. FDK ARTIS ORANLARI, KUR ARTIS ORANINDAN(%10,65) YUKSEK OLDUGU ICIN KUR ARTISI VERILMEMISTIR.  GERCEK KAYNAK FIYAT GUNCELLEME FDK ARTIS ORANI KUR ARTIS ORANINDAN YUKSEK OLDUGU ICIN KUR ARTISI MAHSUPLASILMISTIR.  STOKLAR BITENE KADAR LISTEDE KALACAKTIR.   GERCEK KAYNAK FIYAT/KAYNAK ULKE GUNCELLEME FDK ARTIS ORANI KUR ARTIS ORANINDAN YUKSEK OLDUGU ICIN KUR ARTISI MAHSUPLASILMISTIR.      16-24 MART 2019 TARIHLI FIYAT DEGERLENDIRME KOMISYONU KARARI ILE DSF ARTISI UYGUN BULUNMUSTUR.   GERCEK KAYNAK FIYAT GUNCELLEME FDK ARTIS ORANI KUR ARTIS ORANINDAN YUKSEK OLDUGU ICIN KUR ARTISI MAHSUPLASILMISTIR.</t>
  </si>
  <si>
    <t>EKLEME YENI URUN. SATIS IZNI ALDIKTAN SONRA PAZARA SUNULABILIR. 18 OCAK 2019 TARIHLI FIYAT DEGERLENDIRME KOMISYONU KARARIYLA FIYATLANDIRILMISTIR. FDK ARTIS ORANI KUR ARTIS ORANINDAN YUKSEK OLDUGU ICIN KUR ARTISI MAHSUPLASILMISTIR.       STOKLAR BITENE KADAR LISTEDE KALACAKTIR. FDK ARTIS ORANI KUR ARTIS ORANINDAN YUKSEK OLDUGU ICIN KUR ARTISI MAHSUPLASILMISTIR.</t>
  </si>
  <si>
    <t xml:space="preserve">DEPOCU FIYATLI ILACLARA GECMISTIR -EKK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HASTANE URUNU OLDUGU ICIN KAYNAK FIYAT GERCEK KAYNAK FIYATIN %100'U OLARAK GIRILDI. 14 SUBAT 2020 TARIHLI FIYAT DEGERLENDIRME KOMISYONU KARARINA GORE AVRO DEGERI 3,8155 TL OLARAK GUNCELLENMISTIR.   </t>
  </si>
  <si>
    <t xml:space="preserve">REFERANS DUZELTMESI REFERANS ARTISI. URUN ISIM DUZELTMESI. REFERANS DUSUSU, (REFERANS DUSUSLERI SEBEBIYLE DAHA ONCE VERILEN FDK ARTISLARI KALDIRILDI). 3 OCAK 2017 TARIHLI FIYAT DEGERLENDIRME KOMISYONU KARARINA GORE DONEMSEL AVRO DEĞERİ 2,3421 TL OLARAK GUNCELLENMISTIR.  FIRMA DEVRI. SATIS IZNI ALINDIKTAN SONRA PAZARA SUNULABILIR. 14 SUBAT 2018 TARIHLI FIYAT DEGERLENDIRME KOMISYONU KARARINA GORE AVRO DEGERI 2,6934 TL OLARAK GUNCELLENMISTIR.  STOKLAR BITENE KADAR LISTEDE KALACAKTIR.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</si>
  <si>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REFERANS DUZELTMESI REFERANS ARTISI. URUN ISIM DUZELTMESI. REFERANS DUSUSU, (REFERANS DUSUSLERI SEBEBIYLE DAHA ONCE VERILEN FDK ARTISLARI KALDIRILDI).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GERCEK KAYNAK FIYAT ARTISINA BAGLI DSF ARTISI 14 SUBAT 2020 TARIHLI FIYAT DEGERLENDIRME KOMISYONU KARARINA GORE AVRO DEGERI 3,8155 TL OLARAK GUNCELLENMISTIR.   </t>
  </si>
  <si>
    <t xml:space="preserve">FIYAT DUSUSU RESEN REFERANSTAN FIYAT DUSUSU. 3 OCAK 2017 TARIHLI FIYAT DEGERLENDIRME KOMISYONU KARARINA GORE DONEMSEL AVRO DEĞERİ 2,3421 TL OLARAK GUNCELLENMISTIR.  14 SUBAT 2018 TARIHLI FIYAT DEGERLENDIRME KOMISYONU KARARINA GORE AVRO DEGERI 2,6934 TL OLARAK GUNCELLENMISTIR. URUN ISIM DEGISIKLIGI.   STOKLAR BITENE KADAR LISTEDE KALACAKTIR. 14 SUBAT 2019 TARIHLI FIYAT DEGERLENDIRME KOMISYONU KARARINA GORE AVRO DEGERI 3,4037 TL OLARAK GUNCELLENMISTIR.        RE'SEN GERCEK KAYNAK FIYAT DUSUSUNE BAGLI DSF DUSUSU 14 SUBAT 2020 TARIHLI FIYAT DEGERLENDIRME KOMISYONU KARARINA GORE AVRO DEGERI 3,8155 TL OLARAK GUNCELLENMISTIR.   </t>
  </si>
  <si>
    <t xml:space="preserve">TEBLIGIN 6.MADDESI Z BENDINE GORE FIYAT ARTISI REFERANSTAN FIYAT ARTISI JENERIGI PIYASAYA GIRDIGI ICIN FIYATI %60 SINIRINA GORE DUZENLENMISTIR. REFERANS DUSUSU. 3 OCAK 2017 TARIHLI FIYAT DEGERLENDIRME KOMISYONU KARARINA GORE DONEMSEL AVRO DEĞERİ 2,3421 TL OLARAK GUNCELLENMISTIR.  KAYNAK FIYATA BAGLI DSF DUSUSU 14 SUBAT 2018 TARIHLI FIYAT DEGERLENDIRME KOMISYONU KARARINA GORE AVRO DEGERI 2,6934 TL OLARAK GUNCELLENMISTIR.   STOKLAR BITENE KADAR LISTEDE KALACAKTIR. 14 SUBAT 2019 TARIHLI FIYAT DEGERLENDIRME KOMISYONU KARARINA GORE AVRO DEGERI 3,4037 TL OLARAK GUNCELLENMISTIR.       HASTANE URUNU STATUSUNE GECIS. FIRMA STOK ZARARLARINI KARSILAMAYI TAAHHUT ETMEKTEDIR.  14 SUBAT 2020 TARIHLI FIYAT DEGERLENDIRME KOMISYONU KARARINA GORE AVRO DEGERI 3,8155 TL OLARAK GUNCELLENMISTIR.   </t>
  </si>
  <si>
    <t xml:space="preserve">TEBLIGIN 6.MADDESI Z BENDINE GORE FIYAT ARTISI REFERANSTAN FIYAT ARTISI- ESDEGERI KOLONU 3 OLARAK GUNCELLENMISTIR. JENERIGI PIYASAYA GIRDIGI ICIN FIYATI %60 SINIRINA GORE DUZENLENMISTIR. REFERANS DUSUSU. 3 OCAK 2017 TARIHLI FIYAT DEGERLENDIRME KOMISYONU KARARINA GORE DONEMSEL AVRO DEĞERİ 2,3421 TL OLARAK GUNCELLENMISTIR.  KAYNAK FIYATA BAGLI DSF DUSUSU 14 SUBAT 2018 TARIHLI FIYAT DEGERLENDIRME KOMISYONU KARARINA GORE AVRO DEGERI 2,6934 TL OLARAK GUNCELLENMISTIR.   STOKLAR BITENE KADAR LISTEDE KALACAKTIR. 14 SUBAT 2019 TARIHLI FIYAT DEGERLENDIRME KOMISYONU KARARINA GORE AVRO DEGERI 3,4037 TL OLARAK GUNCELLENMISTIR.       HASTANE URUNU STATUSUNE GECIS. FIRMA STOK ZARARLARINI KARSILAMAYI TAAHHUT ETMEKTEDIR.  14 SUBAT 2020 TARIHLI FIYAT DEGERLENDIRME KOMISYONU KARARINA GORE AVRO DEGERI 3,8155 TL OLARAK GUNCELLENMISTIR.   </t>
  </si>
  <si>
    <t xml:space="preserve">TEBLIGIN 5. MADDESI H BENDINE GORE FIYAT ARTISI - STOKLAR BITENE KADAR LISTEDE KALACAK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t>
  </si>
  <si>
    <t xml:space="preserve">16 EKIM 2015 TARIHINDE TOPLANAN FIYAT DEGERLENDIRME KOMISYONU KARARLARINA GORE TEBLIGIN 5-1-A MADDESI GEREGI %13,02 ORANINDA FIYAT ARTISI - 27 SUBAT 2013 TARIHINDE TOPLANAN FIYAT DEGERLENDIRME KOMISYONU KARARLARINA GORE TEBLIGIN 5-1-A MADDESI GEREGI FIYAT ARTISI 3 OCAK 2017 TARIHLI FIYAT DEGERLENDIRME KOMISYONU KARARINA GORE DONEMSEL AVRO DEĞERİ 2,3421 TL OLARAK GUNCELLENMISTIR. STOKLAR BITENE KADAR LISTEDE KALACAKTIR.  23 EKIM 2017 TARIHLI FDK KARARI FDK'LI OLMA DURUMU KALDIRILMISTIR. 14 SUBAT 2018 TARIHLI FIYAT DEGERLENDIRME KOMISYONU KARARINA GORE AVRO DEGERI 2,6934 TL OLARAK GUNCELLENMISTIR. ISIM DUZELTME.  14 SUBAT 2019 TARIHLI FIYAT DEGERLENDIRME KOMISYONU KARARINA GORE AVRO DEGERI 3,4037 TL OLARAK GUNCELLENMISTIR.        14 SUBAT 2020 TARIHLI FIYAT DEGERLENDIRME KOMISYONU KARARINA GORE AVRO DEGERI 3,8155 TL OLARAK GUNCELLENMISTIR.   </t>
  </si>
  <si>
    <t xml:space="preserve">14 ŞUBAT 2020  TARIHLI 1 AVRO=6,5668 TL TURKIYE CUMHURIYETI MERKEZ BANKASI KURUNA GORE FIYATI GUNCELLENMISTIR.   .  STOKLAR BITENE KADAR LISTEDE KALACAK.  (TEBLIG MADDE 9-(1)-B GEREGI KAYNAK FIYATIN %10 FAZLASINA KADAR DSF ALAN URUN) KAYNAK FIYATA BAGLI DSF ARTISI-GUNCEL KUR.    GERCEK KAYNAK FIYAT ARTISINA BAGLI DSF ARTISI.    GERCEK KAYNAK FIYAT ARTISINA BAGLI DSF ARTISI </t>
  </si>
  <si>
    <t xml:space="preserve">14 ŞUBAT 2020  TARIHLI 1 AVRO=6,5668 TL TURKIYE CUMHURIYETI MERKEZ BANKASI KURUNA GORE FIYATI GUNCELLENMISTIR.   .  STOKLAR BITENE KADAR LISTEDE KALACAK. (TEBLIG MADDE 9-(1)-B GEREGI KAYNAK FIYATIN %10 FAZLASINA KADAR DSF ALAN URUN) KAYNAK FIYATA BAGLI DSF ARTISI-GUNCEL KUR.    GERCEK KAYNAK FIYAT ARTISINA BAGLI DSF ARTISI.     GERCEK KAYNAK FIYAT ARTISINA BAGLI DSF ARTISI </t>
  </si>
  <si>
    <t xml:space="preserve">14 ŞUBAT 2020  TARIHLI 1 AVRO=6,5668 TL TURKIYE CUMHURIYETI MERKEZ BANKASI KURUNA GORE FIYATI GUNCELLENMISTIR.   .  STOKLAR BITENE KADAR LISTEDE KALACAK.  (TEBLIG MADDE 9-(1)-B GEREGI KAYNAK FIYATIN %10 FAZLASINA KADAR DSF ALAN URUN) KAYNAK FIYATA BAGLI DSF ARTISI-GUNCEL KUR.    GERCEK KAYNAK FIYAT ARTISINA BAGLI DSF ARTISI.      GERCEK KAYNAK FIYAT ARTISINA BAGLI DSF ARTISI </t>
  </si>
  <si>
    <t xml:space="preserve">14 ŞUBAT 2020  TARIHLI 1 AVRO=6,5668 TL TURKIYE CUMHURIYETI MERKEZ BANKASI KURUNA GORE FIYATI GUNCELLENMISTIR.   . STOKLAR BITENE KADAR LISTEDE KALACAKTIR.        GERCEK KAYNAK FIYAT DUSUSUNE BAGLI DSF DUSUSU </t>
  </si>
  <si>
    <t>TIYOZID 4 MG/2 ML IM ENJEKSIYONLUK COZELTI ICEREN 6 AMPUL</t>
  </si>
  <si>
    <t>TURKFLEKS TEOFILIN 0.2 G + 4.5 G / 100 ML IV INFUZYON ICIN COZELTI (SETSIZ)</t>
  </si>
  <si>
    <t>TURKFLEKS TEOFILIN 0.2 G + 4.5 G / 100 ML IV INFUZYON ICIN COZELTI (SETLI)</t>
  </si>
  <si>
    <t>APRIMED ILAC</t>
  </si>
  <si>
    <t>FLESSI 10 MG FILM KAPLI TABLET (30 TABLET)</t>
  </si>
  <si>
    <t>DIKLORON SR 75 MG FILM TABLET (10 TABLET)</t>
  </si>
  <si>
    <t>AIRCOMB 2,5 MG / 4 MG GRANUL ICEREN SASE (30 SASE)</t>
  </si>
  <si>
    <t>FERROVEN 100 MG / 5 ML IV ENJEKSIYONLUK COZELTI (5 AMPUL)</t>
  </si>
  <si>
    <t>FLEXO 1 G / 2 ML I.M. ENJEKSIYONLUK COZELTI ICEREN AMPUL (1 AMPUL)</t>
  </si>
  <si>
    <t>FLEXO 1 G / 2 ML I.M. ENJEKSIYONLUK COZELTI ICEREN AMPUL (3 AMPUL)</t>
  </si>
  <si>
    <t>FLEXO 100 MG / ML SPREY, COZELTI (50 ML)</t>
  </si>
  <si>
    <t>LEV-END 100 MG/ML ORAL COZELTI (300 ML)</t>
  </si>
  <si>
    <t>SANTAFER 10MG / ML SURUP (150 ML)</t>
  </si>
  <si>
    <t>NAZOSTER %0.05 BURUN SPREYI, SUSPANSIYON (18 G)</t>
  </si>
  <si>
    <t>TERBISIL %1 KREM (15 GR)</t>
  </si>
  <si>
    <t>TERBISIL %1 KREM (30 GR)</t>
  </si>
  <si>
    <t>TERBISIL %1 SPREY, COZELTI (30 ML)</t>
  </si>
  <si>
    <t>THERMOFLEX %10 + %1 KREM (50 G)</t>
  </si>
  <si>
    <t>TRIBUDAT 4,8 MG / ML ORAL SUSPANSIYON HAZIRLAMAK ICIN GRANUL (250 ML)</t>
  </si>
  <si>
    <t>EKOBID 1 GR IM/IV ENJEKSIYONLUK COZELTI ICIN TOZ ICEREN 1 FLAKON</t>
  </si>
  <si>
    <t>TEBLIGIN 5.MADDESI C BENDINE GORE FIYAT ARTISI 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FIYAT KARARNAMESI KOLONU "6" OLARAK DUZELTILDI.</t>
  </si>
  <si>
    <t>EKLEME YENI URUN 3 OCAK 2017 TARIHLI FIYAT DEGERLENDIRME KOMISYONU KARARINA GORE DONEMSEL AVRO DEĞERİ 2,3421 TL OLARAK GUNCELLENMISTIR.  STOKLAR BITENE KADAR LISTEDE KALACAKTIR. 14 SUBAT 2018 TARIHLI FIYAT DEGERLENDIRME KOMISYONU KARARINA GORE AVRO DEGERI 2,6934 TL OLARAK GUNCELLENMISTIR. REFERANS DURUMU VE KAYNAK ULKE DUZELTME.  14 SUBAT 2019 TARIHLI FIYAT DEGERLENDIRME KOMISYONU KARARINA GORE AVRO DEGERI 3,4037 TL OLARAK GUNCELLENMISTIR.        14 SUBAT 2020 TARIHLI FIYAT DEGERLENDIRME KOMISYONU KARARINA GORE AVRO DEGERI 3,8155 TL OLARAK GUNCELLENMISTIR.    KAYNAK FIYAT DUZELTME.</t>
  </si>
  <si>
    <t>EKLEME YENI URUN.  14 SUBAT 2020 TARIHLI FIYAT DEGERLENDIRME KOMISYONU KARARINA GORE AVRO DEGERI 3,8155 TL OLARAK GUNCELLENMISTIR.    STOKLAR BITENE KADAR LISTEDE KALACAKTIR.</t>
  </si>
  <si>
    <t xml:space="preserve"> EKLEME YENI URUN. 14 SUBAT 2019 TARIHLI FIYAT DEGERLENDIRME KOMISYONU KARARINA GORE AVRO DEGERI 3,4037 TL OLARAK GUNCELLENMISTIR.       FIYAT DUSUSU. FIRMA STOK ZARARLARINI KARSILAMAYI TAAHHUT ETMEKTEDIR.  14 SUBAT 2020 TARIHLI FIYAT DEGERLENDIRME KOMISYONU KARARINA GORE AVRO DEGERI 3,8155 TL OLARAK GUNCELLENMISTIR.    STOKLAR BITENE KADAR LISTEDE KALACAKTIR.</t>
  </si>
  <si>
    <t xml:space="preserve"> 3 OCAK 2017 TARIHLI FIYAT DEGERLENDIRME KOMISYONU KARARINA GORE DONEMSEL AVRO DEĞERİ 2,3421 TL OLARAK GUNCELLENMISTIR.  RE'SEN GERCEK KAYNAK FIYAT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STOKLAR BITENE KADAR LISTEDE KALACAKTIR.</t>
  </si>
  <si>
    <t>YULAREB 50 MG FILM KAPLI TABLET (42 TABLET)</t>
  </si>
  <si>
    <t>YULAREB 100 MG FILM KAPLI TABLET (42 TABLET)</t>
  </si>
  <si>
    <t>YULAREB 150 MG FILM KAPLI TABLET (42 TABLET)</t>
  </si>
  <si>
    <t>PROPOFOL-PF %1 200 MG/20 ML I.V. ENJEKSIYONLUK/ INFUZYONLUK EMULSIYON (5 AMPUL)</t>
  </si>
  <si>
    <t>LAMERIS 800 MG 180 FILM KAPLI TABLET</t>
  </si>
  <si>
    <t>CLIORO GARGARA (200 ML)</t>
  </si>
  <si>
    <t xml:space="preserve"> 3 OCAK 2017 TARIHLI FIYAT DEGERLENDIRME KOMISYONU KARARINA GORE DONEMSEL AVRO DEĞERİ 2,3421 TL OLARAK GUNCELLENMISTIR.  KAYNAK FIYATA BAGLI DSF ARTISI 14 SUBAT 2018 TARIHLI FIYAT DEGERLENDIRME KOMISYONU KARARINA GORE AVRO DEGERI 2,6934 TL OLARAK GUNCELLENMISTIR.   GERCEK KAYNAK FIYAT/KAYNAK ULKE GUNCELLEME 14 SUBAT 2019 TARIHLI FIYAT DEGERLENDIRME KOMISYONU KARARINA GORE AVRO DEGERI 3,4037 TL OLARAK GUNCELLENMISTIR.       "BESERI TIBBI URUNLERIN AMBALAJ BILGILERI VE KULLANMA TALIMATINA ILISKIN KILAVUZ" DOGRULTUSUNDA ZORUNLU ISIM DUZELTMESI.  GERCEK KAYNAK FIYAT GUNCELLEME 14 SUBAT 2020 TARIHLI FIYAT DEGERLENDIRME KOMISYONU KARARINA GORE AVRO DEGERI 3,8155 TL OLARAK GUNCELLENMISTIR.    FIYAT DUSUSU. FIRMA STOK ZARARLARINI KARSILAMAYI TAAHHUT ETMEKTEDIR. </t>
  </si>
  <si>
    <t xml:space="preserve">FIRMA DEVRI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STOKLAR BITENE KADAR LISTEDE KALACAKTIR. </t>
  </si>
  <si>
    <t xml:space="preserve">FIRMA UNVAN DEGISIKLIGI 3 OCAK 2017 TARIHLI FIYAT DEGERLENDIRME KOMISYONU KARARINA GORE DONEMSEL AVRO DEĞERİ 2,3421 TL OLARAK GUNCELLENMISTIR.  GERCEK KAYNAK FIYAT DUSUSU 14 SUBAT 2018 TARIHLI FIYAT DEGERLENDIRME KOMISYONU KARARINA GORE AVRO DEGERI 2,6934 TL OLARAK GUNCELLENMISTIR.   RESEN GERCEK KAYNAK FIYAT DUSUSUNE BAGLI DSF DUSUSU 14 SUBAT 2019 TARIHLI FIYAT DEGERLENDIRME KOMISYONU KARARINA GORE AVRO DEGERI 3,4037 TL OLARAK GUNCELLENMISTIR.        GERCEK KAYNAK FIYAT DUSUSUNE BAGLI DSF DUSUSU 14 SUBAT 2020 TARIHLI FIYAT DEGERLENDIRME KOMISYONU KARARINA GORE AVRO DEGERI 3,8155 TL OLARAK GUNCELLENMISTIR.    STOKLAR BITENE KADAR LISTEDE KALACAKTIR. </t>
  </si>
  <si>
    <t>ABETYL 250 MG TABLET (120 TABLET)</t>
  </si>
  <si>
    <t>VILDALIP 50 MG TABLET (56 TABLET)</t>
  </si>
  <si>
    <t>DILEMY 15 MG/3 ML IM/IV ENJEKSIYONLUK/INFUZYONLUK COZELTI (5 AMPUL)</t>
  </si>
  <si>
    <t>DILEMY 5 MG/5 ML IM/IV ENJEKSIYONLUK/INFUZYONLUK COZELTI (5 AMPUL)</t>
  </si>
  <si>
    <t>DILEMY 50 MG/10 ML IM/IV ENJEKSIYONLUK/INFUZYONLUK COZELTI (5 AMPUL)</t>
  </si>
  <si>
    <t>3 DEPOCU FIYATI 6,89 TL NIN ALTINDA OLANLAR</t>
  </si>
  <si>
    <t>9 DEPOCU FIYATI 6,89 TL NIN ALTINDA OLAN ENTERAL BESLENME ÜRÜNLERİ (ESKI KOD 2-3)</t>
  </si>
  <si>
    <t>10 DEPOCU FIYATI 6,89 TL NIN ALTINDA OLAN BIYOTEKNOLOJIK ÜRÜNLER (ESKI KOD 3-7)</t>
  </si>
  <si>
    <t>11 DEPOCU FIYATI 6,89 TL NIN ALTINDA OLAN BIYOBENZER ÜRÜNLER (ESKI KOD  3-8)</t>
  </si>
  <si>
    <t>4 FIYAT KORUMALI OLUP, DEPOCU FIYATI 13,17 TL VE ALTINDA OLANLAR</t>
  </si>
  <si>
    <t>SIGMASPORIN MICRORAL 100 MG YUMUSAK KAPSUL (50 KAPSUL)</t>
  </si>
  <si>
    <t>G02CC03</t>
  </si>
  <si>
    <t>abemaciclib</t>
  </si>
  <si>
    <t>salbutamol and ipratropium bromide</t>
  </si>
  <si>
    <t>EMASTIA % 0,05 GOZ DAMLASI, COZELTI</t>
  </si>
  <si>
    <t>COLNAR 5 MG FILM KAPLI TABLET (90 ADET)</t>
  </si>
  <si>
    <t>ENZEVIN 175 MG/5 ML ORAL SUSPANSIYON HAZIRLAMAK ICIN TOZ 100 ML</t>
  </si>
  <si>
    <t>ENZEVIN 175 MG/5 ML ORAL SUSPANSIYON HAZIRLAMAK ICIN TOZ 200 ML</t>
  </si>
  <si>
    <t>ENZEVIN 300 MG 20 KAPSUL</t>
  </si>
  <si>
    <t xml:space="preserve"> EKLEME YENI URUN (SATIS IZNI ALINDIKTAN SONRA PAZARA SUNULABILIR) URUN BARKOD DUZELTMESI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GUNCELLENMISTIR.STOKLAR BITENE KADAR LISTEDE KALACAKTIR.      14 SUBAT 2020 TARIHLI FIYAT DEGERLENDIRME KOMISYONU KARARINA GORE AVRO DEGERI 3,8155 TL OLARAK GUNCELLENMISTIR.   FIYAT DUSUSU. FIRMA STOK ZARARLARINI KARSILAMAYI TAAHHUT ETMEKTEDIR.   </t>
  </si>
  <si>
    <t xml:space="preserve">FIRMA UNVAN DEGISIKLIGI KURUN 2,00 TL DEN 2,0787 TL YE ARTMASI SONUCU HAKEDILEN ARTISI ALMAMIS URUNLERIN DSF SI ARTTIRILDI.
 3 OCAK 2017 TARIHLI FIYAT DEGERLENDIRME KOMISYONU KARARINA GORE DONEMSEL AVRO DEĞERİ 2,3421 TL OLARAK GUNCELLENMISTIR.  14 SUBAT 2018 TARIHLI FIYAT DEGERLENDIRME KOMISYONU KARARINA GORE AVRO DEGERI 2,6934 TL OLARAK GUNCELLENMISTIR.   RESEN GERCEK KAYNAK FIYAT DUSUSU BESERI TIBBI URUNLERIN AMBALAJ BILGILERI, KULLANMA TALIMATI VE TAKIBI YONETMELIGI GEREGINCE ZORUNLU ISIM DUZELTMESI. 14 SUBAT 2019 TARIHLI FIYAT DEGERLENDIRME KOMISYONU KARARINA GORE AVRO DEGERI 3,4037 TL OLARAK GUNCELLENMISTIR. URUN ISIM DUZELTME.       14 SUBAT 2020 TARIHLI FIYAT DEGERLENDIRME KOMISYONU KARARINA GORE AVRO DEGERI 3,8155 TL OLARAK GUNCELLENMISTIR.   STOKLAR BITENE KADAR LISTEDE KALACAKTIR.  </t>
  </si>
  <si>
    <t xml:space="preserve">FIRMA UNVAN DEGISIKLIGI REFERANSTAN FIYAT ARTISI. 3 OCAK 2017 TARIHLI FIYAT DEGERLENDIRME KOMISYONU KARARINA GORE DONEMSEL AVRO DEĞERİ 2,3421 TL OLARAK GUNCELLENMISTIR.  GERCEK KAYNAK FIYAT ARTISI 14 SUBAT 2018 TARIHLI FIYAT DEGERLENDIRME KOMISYONU KARARINA GORE AVRO DEGERI 2,6934 TL OLARAK GUNCELLENMISTIR.   RESEN GERCEK KAYNAK FIYAT DUSUSUNE BAGLI DSF DUSUSU 14 SUBAT 2019 TARIHLI FIYAT DEGERLENDIRME KOMISYONU KARARINA GORE AVRO DEGERI 3,4037 TL OLARAK GUNCELLENMISTIR.        14 SUBAT 2020 TARIHLI FIYAT DEGERLENDIRME KOMISYONU KARARINA GORE AVRO DEGERI 3,8155 TL OLARAK GUNCELLENMISTIR.   STOKLAR BITENE KADAR LISTEDE KALACAKTIR.  </t>
  </si>
  <si>
    <t>TRIFLUCAN 100 MG/50 ML IV INFUZYONLUK COZELTI (1 FLAKON)</t>
  </si>
  <si>
    <t>VFEND 200 MG 30 FILM KAPLI TABLET</t>
  </si>
  <si>
    <t>EVOSTEN 175 MG/5 ML SUSPANSIYON ICIN KURU TOZ 100 ML</t>
  </si>
  <si>
    <t>EVOSTEN 175 MG/5 ML SUSPANSIYON ICIN KURU TOZ 200 ML</t>
  </si>
  <si>
    <t>EVOSTEN 300 MG 20 KAPSUL</t>
  </si>
  <si>
    <t>BACLOREX 10 MG/20 ML INTRATEKAL INFUZYONLUK COZELTI (1 FLAKON)</t>
  </si>
  <si>
    <t>BACLOREX 10 MG/5 ML INTRATEKAL INFUZYONLUK COZELTI (1 FLAKON)</t>
  </si>
  <si>
    <t>TANTUM VERDE 22,5 MG/15 ML GARGARA</t>
  </si>
  <si>
    <t>TANTUM VERDE % 0,15 ORAL SPREY</t>
  </si>
  <si>
    <t>FARHEX 22,5 MG + 18 MG/ 15 ML GARGARA</t>
  </si>
  <si>
    <t>DUPATIN % 0,7 GOZ DAMLASI, COZELTI</t>
  </si>
  <si>
    <t>HUMAN ALBUMIN OCTAPHARMA %20 IV INFUZYONLUK COZELTI, 50 ML</t>
  </si>
  <si>
    <t>HUMAN ALBUMIN OCTAPHARMA %20 IV INFUZYONLUK COZELTI, 100 ML</t>
  </si>
  <si>
    <t xml:space="preserve"> EKLEME YENI URUN. SATIS IZNI ALINDIKTAN SONRA PAZARA SUNULABILIR.  14 SUBAT 2019 TARIHLI FIYAT DEGERLENDIRME KOMISYONU KARARINA GORE AVRO DEGERI 3,4037 TL OLARAK GUNCELLENMISTIR.        STOKLAR BITENE KADAR LISTEDE KALACAKTIR. 14 SUBAT 2020 TARIHLI FIYAT DEGERLENDIRME KOMISYONU KARARINA GORE AVRO DEGERI 3,8155 TL OLARAK GUNCELLENMISTIR.    FIRMA ADI DUZELTME.ATC DUZELTME.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</si>
  <si>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ESDEGER KOLONU "2" OLARAK DUZELTILDI.  </t>
  </si>
  <si>
    <t>BARAVIR 0,5 MG FILM KAPLI TABLET</t>
  </si>
  <si>
    <t>BARAVIR 1 MG FILM KAPLI TABLET</t>
  </si>
  <si>
    <t>DESAL 20MG/2 ML IM/IV ENJEKSIYONLUK COZELTI (5 AMPUL)</t>
  </si>
  <si>
    <t>DESAL 20MG/2 ML IM/IV ENJEKSIYONLUK COZELTI (100 AMPUL)</t>
  </si>
  <si>
    <t>MONOMISIN 3 G ORAL COZELTI HAZIRLAMAK ICIN GRANUL (1 SASE)</t>
  </si>
  <si>
    <t>HUMAN ALBUMIN %20 100 ML INFUZYON ICEREN SOLUSYON</t>
  </si>
  <si>
    <t>HUMAN ALBUMIN %20 50 ML INFUZYON ICEREN SOLUSYON</t>
  </si>
  <si>
    <t>OCTAGAM 5 G/100 ML IV INFUZYONLUK COZELTI</t>
  </si>
  <si>
    <t>OCTAGAM 10 G/200 ML IV INFUZYONLUK COZELTI</t>
  </si>
  <si>
    <t>OCTANATE 1000 IU IV ENJEKSIYONLUK COZELTI TOZU VE COZUCU</t>
  </si>
  <si>
    <t>OCTANATE 500 IU IV ENJEKSIYONLUK COZELTI TOZU VE COZUCU</t>
  </si>
  <si>
    <t>FLUDALT DUO 50 MCG/500 MCG INHALASYON ICIN TOZ ICEREN KAPSUL (60 KAPSUL)</t>
  </si>
  <si>
    <t>FLUDALT DUO 50 MCG/250 MCG INHALASYON ICIN TOZ ICEREN KAPSUL (60 KAPSUL)</t>
  </si>
  <si>
    <t>FLUDALT DUO 50 MCG/100 MCG INHALASYON ICIN TOZ ICEREN KAPSUL (60 KAPSUL)</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</si>
  <si>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STOKLAR BITENE KADAR LISTEDE KALACAKTIR. </t>
  </si>
  <si>
    <t>TOINEX 250 MG/5 ML ENJEKSIYONLUK COZELTI (5 AMPUL)</t>
  </si>
  <si>
    <t>26 MAYIS 2017 TARIHLI FDK ILE FIYAT ARTISI VERILMISTIR.18 OCAK 2019 TARIHLI FIYAT DEGERLENDIRME KOMISYONU KARARIYLA FIYATLANDIRILMISTIR.  16-24 MART 2019 TARIHLI FIYAT DEGERLENDIRME KOMISYONU KARARI ILE DSF ARTISI UYGUN BULUNMUSTUR.  10 MART 2020 FDK KARARI ILE DSF ARTISI VERILMISTIR</t>
  </si>
  <si>
    <t xml:space="preserve"> EKLEME YENI URUN. SATIS IZNI ALDIKTAN SONRA PAZARA SUNULABILIR.  14 SUBAT 2020 TARIHLI FIYAT DEGERLENDIRME KOMISYONU KARARINA GORE AVRO DEGERI 3,8155 TL OLARAK GUNCELLENMISTIR.    STOKLAR BITENE KADAR LISTEDE KALACAKTIR. </t>
  </si>
  <si>
    <t xml:space="preserve"> EKLEME YENI URUN - SATIS IZNI ALINDIKTAN SONRA PAZARA SUNULABILIR.   FDK ARTIS ORANI KUR ARTIS ORANINDAN YUKSEK OLDUGU ICIN KUR ARTISI MAHSUPLASILMISTIR.   STOKLAR BITENE KADAR LISTEDE KALACAKTIR.  FIYAT DUSUSU. FIRMA STOK ZARARLARINI KARSILAMAYI TAAHHUT ETMISTIR.18 OCAK 2019 TARIHLI FIYAT DEGERLENDIRME KOMISYONU KARARIYLA FIYATLANDIRILMISTIR. FDK ARTIS ORANI KUR ARTIS ORANINDAN YUKSEK OLDUGU ICIN KUR ARTISI MAHSUPLASILMISTIR. 16-22 MART 2019 TARIHLI FIYAT DEGERLENDIRME KOMISYONU KARARI ILE DSF ARTISI UYGUN BULUNMUSTUR. 16-22 MART 2019 TARIHLI FIYAT DEGERLENDIRME KOMISYONU KARARI ILE DSF ARTISI UYGUN BULUNMUSTUR.      FDK ARTIS ORANI KUR ARTIS ORANINDAN YUKSEK OLDUGU ICIN KUR ARTISI MAHSUPLASILMISTIR. 10 MART 2020 FDK KARARI ILE DSF ARTISI VERILMISTIR</t>
  </si>
  <si>
    <t>18 OCAK 2019 TARIHLI FIYAT DEGERLENDIRME KOMISYONU KARARIYLA FIYATLANDIRILMISTIR. 10 MART 2020 FDK KARARI ILE DSF ARTISI VERILMISTIR</t>
  </si>
  <si>
    <t>EKLEME YENI URUN. SATIS IZNI ALDIKTAN SONRA PAZARA SUNULABILIR. FDK ARTIS ORANI KUR ARTIS ORANINDAN YUKSEK OLDUGU ICIN KUR ARTISI MAHSUPLASILMISTIR.       STOKLAR BITENE KADAR LISTEDE KALACAKTIR. FDK ARTIS ORANI KUR ARTIS ORANINDAN YUKSEK OLDUGU ICIN KUR ARTISI MAHSUPLASILMISTIR.10 MART 2020 FDK KARARI ILE DSF ARTISI VERILMISTIR</t>
  </si>
  <si>
    <t>BENPAIN 1,5 MG/ML GARGARA</t>
  </si>
  <si>
    <t>DEXGARD 30/30 MG MR KAPSUL 30 KAPSUL</t>
  </si>
  <si>
    <t>TERBIN 250 MG TABLET (28 TABLET)</t>
  </si>
  <si>
    <t>FLOBEN 0.5 MG/2 ML NEBULIZASYON SUSPANSIYONU (10 FLAKON)</t>
  </si>
  <si>
    <t>DURUMEX %3 MERHEM (20 G)</t>
  </si>
  <si>
    <t>DURUMEX %3 MERHEM (50 G)</t>
  </si>
  <si>
    <t>NASOVINE DUO 0,5 MG + 0,6 MG/ML BURUN SPREYI, COZELTI</t>
  </si>
  <si>
    <t>GLYNETIL %0,3 GOZ DAMLASI, COZELTI</t>
  </si>
  <si>
    <t>NAC-C 600-200 MG EFERVESAN TABLET (30 EFERVESANTABLET)</t>
  </si>
  <si>
    <t>NAC-C 1200-400 MG 30 EFERVESAN TABLET</t>
  </si>
  <si>
    <t>UNAMITY 2 MG FILM KAPLI TABLET (14 TABLET)</t>
  </si>
  <si>
    <t>UNAMITY 4 MG FILM KAPLI TABLET (14 TABLET)</t>
  </si>
  <si>
    <t>FUROXIMED 750 MG I.M. ENJEKSIYONLUK COZELTI HAZIRLAMAK ICIN TOZ VE COZUCU</t>
  </si>
  <si>
    <t>MESAIN 4 G/60 ML 7 REKTAL SUSPANSIYON</t>
  </si>
  <si>
    <t>TAGLIN 50 MG TABLET (56 TABLET)</t>
  </si>
  <si>
    <t>PHARON 120 MG GASTROREZISTAN SERT KAPSUL (14 KAPSUL)</t>
  </si>
  <si>
    <t>PHARON 240 MG GASTROREZISTAN SERT KAPSUL (56 KAPSUL)</t>
  </si>
  <si>
    <t>NORMOTRI 5 MG/1,25 MG/4,07 MG FILM KAPLI TABLET (30 TABLET)</t>
  </si>
  <si>
    <t>NORMOTRI 10 MG/1,25 MG/4,07 MG FILM KAPLI TABLET (30 TABLET)</t>
  </si>
  <si>
    <t>DIPON 250 MG FILM KAPLI TABLET (120 FILM KAPLI TABLET)</t>
  </si>
  <si>
    <t>VIRIREC 3 MG/G KREM</t>
  </si>
  <si>
    <t>PANTENOL PLUS % 5 + % 0,5 KREM (30 G TÜP)</t>
  </si>
  <si>
    <t>GLYNETIL PLUS %0,3+%0,1 GOZ DAMLASI, COZELTI</t>
  </si>
  <si>
    <t xml:space="preserve">3 TEMMUZ 2014 TARIHINDE TOPLANAN FIYAT DEGERLENDIRME KOMISYONU KARARLARINA GORE TEBLIGIN 5-1-A MADDESI GEREGI %15 ORANINDA FIYAT ARTISI 3 OCAK 2017 TARIHLI FIYAT DEGERLENDIRME KOMISYONU KARARINA GORE DONEMSEL AVRO DEĞERİ 2,3421 TL OLARAK GUNCELLENMISTIR. STOKLAR BITENE KADAR LISTEDE KALACAKTIR.  MALIYET KARTI ILE DSF ARTISI 14 SUBAT 2018 TARIHLI FIYAT DEGERLENDIRME KOMISYONU KARARINA GORE AVRO DEGERI 2,6934 TL OLARAK GUNCELLENMISTIR. GERCEK KAYNAK FIYAT DUZELTME. STOKLAR BITENE KADAR LISTEDE KALACAKTIR. 2019 AVRO DEGERI GUNCELLEMEDEN ONCE KALDIRILMAK UZERE BAKANLAR KURULU KARARI GEREGI %2,5 DSF ARTISI VERILMISTIR. 14 SUBAT 2019 TARIHLI FIYAT DEGERLENDIRME KOMISYONU KARARINA GORE AVRO DEGERI 3,4037 TL OLARAK GUNCELLENMISTIR.       RECETE TURU GUNCELLEME. 14 SUBAT 2020 TARIHLI FIYAT DEGERLENDIRME KOMISYONU KARARINA GORE AVRO DEGERI 3,8155 TL OLARAK GUNCELLENMISTIR.   BIRIM MIKTAR VE BIRIM CINSI DUZELTME. </t>
  </si>
  <si>
    <t xml:space="preserve"> EKLEME YENI URUN. SATIS IZNI ALINDIKTAN SONRA PAZARA SUNULABILIR.  STOKLAR BITENE KADAR LISTEDE KALACAKTIR. 14 SUBAT 2020 TARIHLI FIYAT DEGERLENDIRME KOMISYONU KARARINA GORE AVRO DEGERI 3,8155 TL OLARAK GUNCELLENMISTIR.   FIYAT DUSUSU. FIRMA STOK ZARARLARINI TAAHHUT ETMEKTEDIR. </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</si>
  <si>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STOKLAR BITENE KADAR LISTEDE KALACAKTIR. </t>
  </si>
  <si>
    <t xml:space="preserve"> EKLEME YENI URUN.  14 SUBAT 2019 TARIHLI FIYAT DEGERLENDIRME KOMISYONU KARARINA GORE AVRO DEGERI 3,4037 TL OLARAK GUNCELLENMISTIR. BARKOD DUZELTME.AMBALAJ MIKTARI DUZELTILDI.FIYAT DUSUSU. FIRMA STOK ZARARLARINI KARSILAMAYI TAAHHUT ETMISTIR. FIYAT DUSUSU. FIRMA STOK ZARARLARINI KARSILAMAYI TAAHHUT ETMISTIR.   FIYAT DUSUSU. FIRMA STOK ZARARLARINI KARSILAMAYI TAAHHUT ETMISTIR. FIYAT DUSUSU. FIRMA STOK ZARARLARINI KARSILAMAYI TAAHHUT ETMISTIR.   14 SUBAT 2020 TARIHLI FIYAT DEGERLENDIRME KOMISYONU KARARINA GORE AVRO DEGERI 3,8155 TL OLARAK GUNCELLENMISTIR.   STOKLAR BITENE KADAR LISTEDE KALACAKTIR. FIYAT DUSUSU. FIRMA STOK ZARARLARINI KARSILAMAYI TAAHHUT ETMEKTEDIR. </t>
  </si>
  <si>
    <t>NORMOTRI FORT 5 MG/2,5 MG/8,14 MG FILM KAPLI TABLET</t>
  </si>
  <si>
    <t>NORMOTRI FORT 10 MG/2,5 MG/8,14 MG FILM KAPLI TABLET</t>
  </si>
  <si>
    <t>SELKAP 200 MG 30 SERT KAPSÜL</t>
  </si>
  <si>
    <t>TOBRAZON %0.3 + %0.1 GOZ DAMLASI, SUSPANSIYON</t>
  </si>
  <si>
    <t>TRUJEL %5 JEL</t>
  </si>
  <si>
    <t>SALFURAN 40 MG 50 TABLET</t>
  </si>
  <si>
    <t>RILEPTID 3 MG FILM KAPLI 30 TABLET</t>
  </si>
  <si>
    <t>TAZACNE % 0,1 KREM</t>
  </si>
  <si>
    <t>REFERANS DURUMU KOLONU "1" OLARAK DEGISIRILMISTIR.</t>
  </si>
  <si>
    <t>ALFUTU 10 MG UZATILMIS SALIMLI 30 TABLET</t>
  </si>
  <si>
    <t>ANKEP 50 MG FİLM TABLET (30 FİLM TABLET)</t>
  </si>
  <si>
    <t>VORANEX 200 MG IV INFUZYONLUK COZELTI HAZIRLAMAK ICIN TOZ (1 ADET)</t>
  </si>
  <si>
    <t>ANTOKSI-C 500 MG/5 ML I.V. ENJEKSIYON ICIN COZELTI</t>
  </si>
  <si>
    <t>BAVENCIO 200 MG/10ML IV INFUZYONLUK COZELTI HAZIRLAMAK ICIN KONSANTRE</t>
  </si>
  <si>
    <t>PRIFEMYN DR 10 MG/10 MG DEGISTIRILMIS SALIMLI TABLET ( 30 TABLET)</t>
  </si>
  <si>
    <t>PADUCAS 20MG / 2ML I.V. INFUZYONLUK COZELTI</t>
  </si>
  <si>
    <t>LINCOCIN 600 MG/2 ML IM/IV ENJEKSIYONLUK COZELTI (1 AMPUL)</t>
  </si>
  <si>
    <t>ODANAZOL 500 MG/3 ML IV INFUZYON ICIN COZELTI</t>
  </si>
  <si>
    <t>ILIADIN MERCK %0,025 PEDIATRIK SPREY, COZELTI (10 ML)</t>
  </si>
  <si>
    <t>ILIADIN MERCK %0,05 DOZAJLI SPREY,COZELTI (10 ML)</t>
  </si>
  <si>
    <t>ILIADIN MERCK %0,025 DAMLA, COZELTI (10 ML)</t>
  </si>
  <si>
    <t>COGITO 10 MG  FILM KAPLI TABLET (100 FILM KAPLI TABLET)</t>
  </si>
  <si>
    <t>COGITO 10 MG  FILM KAPLI TABLET (50 FILM KAPLI TABLET)</t>
  </si>
  <si>
    <t>COGITO 10 MG  FILM KAPLI TABLET (30 FILM KAPLI TABLET)</t>
  </si>
  <si>
    <t>COGITO 20 MG  FILM KAPLI TABLET (90 FILM KAPLI TABLET)</t>
  </si>
  <si>
    <t>PARAFLEX 250 MG TABLET (20 TABLET)</t>
  </si>
  <si>
    <t>PARAFON 250 MG/300 MG TABLET (20 TABLET)</t>
  </si>
  <si>
    <t>DICLOFLAM 50 MG KAPLI TABLET (20 KAPLI TABLET)</t>
  </si>
  <si>
    <t>GYREX 25 MG FILM KAPLI TABLET (30 FILM KAPLI TABLET)</t>
  </si>
  <si>
    <t>GYREX 25 MG FILM KAPLI TABLET (60 FILM KAPLI TABLET)</t>
  </si>
  <si>
    <t>GYREX 100 MG FILM KAPLI TABLET (30 FILM KAPLI  TABLET)</t>
  </si>
  <si>
    <t>GYREX 100 MG FILM KAPLI TABLET (60 FILM KAPLI TABLET)</t>
  </si>
  <si>
    <t>GYREX 300 MG FILM KAPLI TABLET (30 FILM KAPLI  TABLET)</t>
  </si>
  <si>
    <t>GYREX 300 MG FILM KAPLI TABLET (60 FILM KAPLI  TABLET)</t>
  </si>
  <si>
    <t>GYREX 400 MG FILM KAPLI TABLET (30 FILM KAPLI  TABLET)</t>
  </si>
  <si>
    <t>GYREX 400 MG FILM KAPLI TABLET (60 FILM KAPLI  TABLET)</t>
  </si>
  <si>
    <t>LEV‐END 250 MG FILM KAPLI TABLET (50 FILM KAPLI  TABLET)</t>
  </si>
  <si>
    <t>LEV‐END 500 MG FILM KAPLI TABLET (50 FILM KAPLI  TABLET)</t>
  </si>
  <si>
    <t>LEV‐END 1000 MG FILM KAPLI TABLET (50 FILM KAPLI  TABLET)</t>
  </si>
  <si>
    <t>LONGIS 20 MG FILM KAPLI TABLET (2 TABLET)</t>
  </si>
  <si>
    <t>LONGIS 20 MG FILM KAPLI TABLET (4 TABLET)</t>
  </si>
  <si>
    <t>SANTAFER FORT 100 MG / 0.35 MG FILM KAPLI TABLET (30 FILM KAPLI  TABLET)</t>
  </si>
  <si>
    <t>SECITA 5 MG FILM KAPLI TABLET (28 FILM KAPLI  TABLET)</t>
  </si>
  <si>
    <t>SECITA 10 MG FILM KAPLI TABLET (56 FILM KAPLI  TABLET)</t>
  </si>
  <si>
    <t>SECITA 20 MG FILM KAPLI TABLET (56 FILM KAPLI  TABLET)</t>
  </si>
  <si>
    <t>TRIBUDAT  100 MG TABLET (40 TABLET)</t>
  </si>
  <si>
    <t>TRIBUDAT FORTE 200 MG TABLET (20 TABLET)</t>
  </si>
  <si>
    <t>TRIBUDAT FORTE 200 MG TABLET (40 TABLET)</t>
  </si>
  <si>
    <t>TRIBUDAT FORTE 200 MG TABLET (90 TABLET)</t>
  </si>
  <si>
    <t>ZHEDON 5 MG FILM KAPLI TABLET (14 FILM KAPLI  TABLET)</t>
  </si>
  <si>
    <t>ZHEDON 10 MG FILM KAPLI TABLET (28 FILM KAPLI  TABLET)</t>
  </si>
  <si>
    <t>ZHEDON 10 MG FILM KAPLI TABLET (56 FILM KAPLI  TABLET)</t>
  </si>
  <si>
    <t>ZHEDON 10 MG FILM KAPLI TABLET (84 FILM KAPLI  TABLET)</t>
  </si>
  <si>
    <t>LAXENO DIET 1,5 MG/ML ORAL COZELTI, 150 ML</t>
  </si>
  <si>
    <t>SIFLOKS 500 MG 10 FILM KAPLI TABLET</t>
  </si>
  <si>
    <t>JOYMAX % 10 SPREY, COZELTI</t>
  </si>
  <si>
    <t xml:space="preserve"> REFERANSTAN FIYAT ARTISI REFERANSTAN FIYAT DUSUSU. 3 OCAK 2017 TARIHLI FIYAT DEGERLENDIRME KOMISYONU KARARINA GORE DONEMSEL AVRO DEĞERİ 2,3421 TL OLARAK GUNCELLENMISTIR.  REFERANS DURUMU KOLONU 2 OLARAK GUNCELLENDI. 14 SUBAT 2018 TARIHLI FIYAT DEGERLENDIRME KOMISYONU KARARINA GORE AVRO DEGERI 2,6934 TL OLARAK GUNCELLENMISTIR.  STOKLAR BITENE KADAR LISTEDE KALACAKTIR. 2019 AVRO DEGERI GUNCELLEMEDEN ONCE KALDIRILMAK UZERE BAKANLAR KURULU KARARI GEREGI %2,5 DSF ARTISI VERILMISTIR. 14 SUBAT 2019 TARIHLI FIYAT DEGERLENDIRME KOMISYONU KARARINA GORE AVRO DEGERI 3,4037 TL OLARAK GUNCELLENMISTIR. STOKLAR BITENE KADAR LISTEDE KALACAKTIR.        14 SUBAT 2020 TARIHLI FIYAT DEGERLENDIRME KOMISYONU KARARINA GORE AVRO DEGERI 3,8155 TL OLARAK GUNCELLENMISTIR.    REFERANS DURUMU KOLONU "1" OLARAK DEGISIRILMISTIR.</t>
  </si>
  <si>
    <t xml:space="preserve"> EKLEME YENI URUN- SATIS IZNI ALINDIKTAN SONRA PAZARA SUNULABILIR. FIYAT DUSUSU- STOKLAR BITENE KADAR LISTEDE KALACAKTIR. 14 SUBAT 2019 TARIHLI FIYAT DEGERLENDIRME KOMISYONU KARARINA GORE AVRO DEGERI 3,4037 TL OLARAK GUNCELLENMISTIR.        14 SUBAT 2020 TARIHLI FIYAT DEGERLENDIRME KOMISYONU KARARINA GORE AVRO DEGERI 3,8155 TL OLARAK GUNCELLENMISTIR.    REFERANS DURUMU KOLONU "1" OLARAK DEGISIRILMISTIR.</t>
  </si>
  <si>
    <t xml:space="preserve"> FDK KARARINA İSTİNADEN 22 ŞUBAT 2016 TARİHLİ LİSTEDE %3 ARTIŞ ALAMADIĞI İCİN %3 ARTIŞ VERİLMİŞTİR.-EKK KARARINA ISTINADEN VERILEN DSF ARTISLARI GRF'YE YANSITILMISTIR FIRMA DEVRI-SATIS IZNI ALINDIKTAN SONRA PAZARA SUNULABILIR. 3 OCAK 2017 TARIHLI FIYAT DEGERLENDIRME KOMISYONU KARARINA GORE DONEMSEL AVRO DEĞERİ 2,3421 TL OLARAK GUNCELLENMISTIR. FIYAT KARARNAMESI GEREGI KOLONU DUZELTILDI.  FDK ARTIS ORANI KUR ARTIS ORANINDAN YUKSEK OLDUGU ICIN KUR ARTISI MAHSUPLASILMISTIR. STOKLAR BITENE KADAR LISTEDE KALACAKTIR. 2019 AVRO DEGERI GUNCELLEMEDEN ONCE KALDIRILMAK UZERE BAKANLAR KURULU KARARI GEREGI %2,5 DSF ARTISI VERILMISTIR. FDK ARTIS ORANI KUR ARTIS ORANINDAN YUKSEK OLDUGU ICIN KUR ARTISI MAHSUPLASILMISTIR.        GERCEK KAYNAK FIYAT ARTISINA BAGLI DSF ARTISI. FIYAT KARARNAMESI KOLONU "6" OLARAK DUZELTILDI.  14 SUBAT 2020 TARIHLI FIYAT DEGERLENDIRME KOMISYONU KARARINA GORE AVRO DEGERI 3,8155 TL OLARAK GUNCELLENMISTIR.    REFERANS DURUMU KOLONU "1" OLARAK DEGISIRILMISTIR.</t>
  </si>
  <si>
    <t xml:space="preserve"> EKLEME YENI URUN. REFERANSTAN FIYAT ARTISI. 3 OCAK 2017 TARIHLI FIYAT DEGERLENDIRME KOMISYONU KARARINA GORE DONEMSEL AVRO DEĞERİ 2,3421 TL OLARAK GUNCELLENMISTIR.  14 SUBAT 2018 TARIHLI FIYAT DEGERLENDIRME KOMISYONU KARARINA GORE AVRO DEGERI 2,6934 TL OLARAK GUNCELLENMISTIR.  STOKLAR BITENE KADAR LISTEDE KALACAKTIR. 14 SUBAT 2019 TARIHLI FIYAT DEGERLENDIRME KOMISYONU KARARINA GORE AVRO DEGERI 3,4037 TL OLARAK GUNCELLENMISTIR.        GERCEK KAYNAK FIYAT ARTISINA BAGLI DSF ARTISI 14 SUBAT 2020 TARIHLI FIYAT DEGERLENDIRME KOMISYONU KARARINA GORE AVRO DEGERI 3,8155 TL OLARAK GUNCELLENMISTIR.    REFERANS DURUMU KOLONU "1" OLARAK DEGISIRILMISTIR.</t>
  </si>
  <si>
    <t>URUN ISIM DEGISIKLIGI -EKK KARARINA ISTINADEN VERILEN DSF ARTISLARI GRF'YE YANSITILMISTIR STOKLAR BITENE KADAR LISTEDE KALACAKTIR. 3 OCAK 2017 TARIHLI FIYAT DEGERLENDIRME KOMISYONU KARARINA GORE DONEMSEL AVRO DEĞERİ 2,3421 TL OLARAK GUNCELLENMISTIR.  KAYNAK FIYATA BAGLI DSF ARTISI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REFERANS DURUMU KOLONU "1" OLARAK DEGISIRILMISTIR.</t>
  </si>
  <si>
    <t xml:space="preserve"> EKLEME YENI URUN. 3 OCAK 2017 TARIHLI FIYAT DEGERLENDIRME KOMISYONU KARARINA GORE DONEMSEL AVRO DEĞERİ 2,3421 TL OLARAK GUNCELLENMISTIR. STOKLAR BITENE KADAR LISTEDE KALACAKTIR.  REFERANS DURUMU KOLONU 2 OLARAK GUNCELLENDI.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REFERANS DURUMU KOLONU "1" OLARAK DEGISIRILMISTIR.</t>
  </si>
  <si>
    <t xml:space="preserve"> EKLEME YENI URUN. SATIS IZNI ALINDIKTAN SONRA PAZARA SUNULABILIR.  REFERANS DURUMU KOLONU 2 OLARAK GUNCELLENDI. 14 SUBAT 2018 TARIHLI FIYAT DEGERLENDIRME KOMISYONU KARARINA GORE AVRO DEGERI 2,6934 TL OLARAK GUNCELLENMISTIR.  2019 AVRO DEGERI GUNCELLEMEDEN ONCE KALDIRILMAK UZERE BAKANLAR KURULU KARARI GEREGI %2,5 DSF ARTISI VERILMISTIR. STOKLAR BITENE KADAR LISTEDE KALACAKTIR. 14 SUBAT 2019 TARIHLI FIYAT DEGERLENDIRME KOMISYONU KARARINA GORE AVRO DEGERI 3,4037 TL OLARAK GUNCELLENMISTIR.        14 SUBAT 2020 TARIHLI FIYAT DEGERLENDIRME KOMISYONU KARARINA GORE AVRO DEGERI 3,8155 TL OLARAK GUNCELLENMISTIR.    REFERANS DURUMU KOLONU "1" OLARAK DEGISIRILMISTIR.</t>
  </si>
  <si>
    <t>FIYAT DUSUSU - FIRMA STOK ZARARLARINI KARSILAMAYI TAAHHUT ETMISTIR. -08 OCAK 2016 TARİHLİ FİYAT DEĞERLENDİRME KOMİSYONU KARARINA GÖRE DÖNEMSEL AVRO DEĞERİ 2,1166 TL OLARAK GÜNCELLENMİŞTİR.-EKK KARARINA ISTINADEN VERILEN DSF ARTISLARI GRF'YE YANSITILMISTIR STOKLAR BITENE KADAR LISTEDE KALACAK KURUN 2,00 TL DEN 2,0787 TL YE ARTMASI SONUCU HAKEDILEN ARTISI ALMAMIS URUNLERIN DSF SI ARTTIRILDI, GRF KOLONU GUNCELLENDI. FDK ARTIS ORANLARI, KUR ARTIS ORANINDAN(%10,65) YUKSEK OLDUGU ICIN KUR ARTISI VERILMEMISTIR. FIYAT KARARNAMESI GEREGI KOLONU DUZELTILDI.  FDK ARTIS ORANI KUR ARTIS ORANINDAN YUKSEK OLDUGU ICIN KUR ARTISI MAHSUPLASILMISTIR.    STOKLAR BITENE KADAR LISTEDE KALACAKTIR. GERCEK KAYNAK FIYAT DUSUSU FDK ARTIS ORANI KUR ARTIS ORANINDAN YUKSEK OLDUGU ICIN KUR ARTISI MAHSUPLASILMISTIR.        FDK ARTIS ORANI KUR ARTIS ORANINDAN YUKSEK OLDUGU ICIN KUR ARTISI MAHSUPLASILMISTIR. REFERANS DURUMU KOLONU "1" OLARAK DEGISIRILMISTIR.</t>
  </si>
  <si>
    <t>FIYAT DUSUSU - FDK KARARINA İSTİNADEN 22 ŞUBAT 2016 TARİHLİ LİSTEDE ARTIŞ ALAMADIĞI İCİN DSF 7,32 TL'YE CIKMIŞTIR.-EKK KARARINA ISTINADEN VERILEN DSF ARTISLARI GRF'YE YANSITILMISTIR STOKLAR BITENE KADAR LISTEDE KALACAKTIR.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GERCEK KAYNAK FIYAT ARTISINA BAGLI DSF ARTISI FIYAT KARARNAMESI KOLONU "0" OLARAK DUZELTILDI. 14 SUBAT 2020 TARIHLI FIYAT DEGERLENDIRME KOMISYONU KARARINA GORE AVRO DEGERI 3,8155 TL OLARAK GUNCELLENMISTIR.    REFERANS DURUMU KOLONU "1" OLARAK DEGISIRILMISTIR.</t>
  </si>
  <si>
    <t xml:space="preserve"> EKK KARARINA ISTINADEN VERILEN DSF ARTISLARI GRF'YE YANSITILMISTIR 3 OCAK 2017 TARIHLI FIYAT DEGERLENDIRME KOMISYONU KARARINA GORE DONEMSEL AVRO DEĞERİ 2,3421 TL OLARAK GUNCELLENMISTIR. STOKLAR BITENE KADAR LISTEDE KALACAKTIR.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GERCEK KAYNAK FIYAT ARTISINA BAGLI DSF ARTISI FIYAT KARARNAMESI KOLONU "0" OLARAK DUZELTILDI. 14 SUBAT 2020 TARIHLI FIYAT DEGERLENDIRME KOMISYONU KARARINA GORE AVRO DEGERI 3,8155 TL OLARAK GUNCELLENMISTIR.    REFERANS DURUMU KOLONU "1" OLARAK DEGISIRILMISTIR.</t>
  </si>
  <si>
    <t>REFERANS BILGISI GIRILDI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FIRMA UNVAN DEGISIKLIGI 14 SUBAT 2019 TARIHLI FIYAT DEGERLENDIRME KOMISYONU KARARINA GORE AVRO DEGERI 3,4037 TL OLARAK GUNCELLENMISTIR.        14 SUBAT 2020 TARIHLI FIYAT DEGERLENDIRME KOMISYONU KARARINA GORE AVRO DEGERI 3,8155 TL OLARAK GUNCELLENMISTIR.    STOKLAR BITENE KADAR LISTEDE KALACAKTIR.</t>
  </si>
  <si>
    <t>EKLEME YENI URUN. 14 SUBAT 2020 TARIHLI FIYAT DEGERLENDIRME KOMISYONU KARARINA GORE AVRO DEGERI 3,8155 TL OLARAK GUNCELLENMISTIR.    STOKLAR BITENE KADAR LISTEDE KALACAKTIR.</t>
  </si>
  <si>
    <t>MONOVAS 10 MG 90 TABLET</t>
  </si>
  <si>
    <t>COLITIM 150 MG IM/IV ENJEKSIYONLUK VE INHALASYONLUK COZELTI HAZIRLAMAK ICIN LIYOFILIZE TOZ VE COZUCU</t>
  </si>
  <si>
    <t>KUTLU 250 MG 30 FILM KAPLI TABLET</t>
  </si>
  <si>
    <t>AVISEF 0,5 G IM ENJEKSIYONLUK COZELTI HAZIRLAMAK ICIN TOZ VE COZUCU (1 FLAKON+ 1 COZUCU AMPUL)</t>
  </si>
  <si>
    <t>AVISEF 0,5 G IV ENJEKSIYONLUK COZELTI HAZIRLAMAK ICIN TOZ VE COZUCU (1 FLAKON+ 1 COZUCU AMPUL)</t>
  </si>
  <si>
    <t>AVISEF 1 G IM ENJEKSIYONLUK COZELTI HAZIRLAMAK ICIN TOZ VE COZUCU (1 FLAKON+ 1 COZUCU AMPUL)</t>
  </si>
  <si>
    <t>AVISEF 1 G IV ENJEKSIYONLUK COZELTI HAZIRLAMAK ICIN TOZ VE COZUCU (1 FLAKON+ 1 COZUCU AMPUL)</t>
  </si>
  <si>
    <t>MEFODAY MR 500 MG 112 FILM KAPLI TABLET</t>
  </si>
  <si>
    <t>MEFODAY MR 850 MG 112 FILM KAPLI TABLET</t>
  </si>
  <si>
    <t>MEFODAY MR 1000 MG 112 FILM KAPLI TABLET</t>
  </si>
  <si>
    <t>LAXENO 1,5 MG/ML ORAL COZELTI (150 ML X 1 SISE)</t>
  </si>
  <si>
    <t>NAC-C 900-300 MG EFERVESAN TABLET (30 EFERVESAN TABLET)</t>
  </si>
  <si>
    <t>NORMOLOL 5 MG/5 ML IV ENJEKSIYONLUK COZELTI (1 AMPUL)</t>
  </si>
  <si>
    <t>KOLISTIPOL 4.500.000 IU IM/IV ENJEKSIYON VE INHALASYONLUK COZELTI HAZIRLAMAK ICIN TOZ VE COZUCU</t>
  </si>
  <si>
    <t>FOAMIX %2 COZELTI KOPUK (100 ML)</t>
  </si>
  <si>
    <t xml:space="preserve"> EKLEME YENI URUN- SATIS IZNI ALINDIKTAN SONRA PAZARA SUNULABILIR. 14 SUBAT 2019 TARIHLI FIYAT DEGERLENDIRME KOMISYONU KARARINA GORE AVRO DEGERI 3,4037 TL OLARAK GUNCELLENMISTIR.  14 SUBAT 2020 TARIHLI FIYAT DEGERLENDIRME KOMISYONU KARARINA GORE AVRO DEGERI 3,8155 TL OLARAK GUNCELLENMISTIR.  STOKLAR BITENE KADAR LISTEDE KALACAKTIR. FIYAT DUSUSU. FIRMA STOK ZARARLARINI KARSILAMAYI TAAHHUT ETMISTIR.</t>
  </si>
  <si>
    <t>FOAMIX %5 COZELTI KOPUK (100 ML)</t>
  </si>
  <si>
    <t xml:space="preserve"> EKLEME YENI URUN- SATIS IZNI ALINDIKTAN SONRA PAZARA SUNULABILIR. 14 SUBAT 2019 TARIHLI FIYAT DEGERLENDIRME KOMISYONU KARARINA GORE AVRO DEGERI 3,4037 TL OLARAK GUNCELLENMISTIR.        14 SUBAT 2020 TARIHLI FIYAT DEGERLENDIRME KOMISYONU KARARINA GORE AVRO DEGERI 3,8155 TL OLARAK GUNCELLENMISTIR.   STOKLAR BITENE KADAR LISTEDE KALACAKTIR. FIYAT DUSUSU. FIRMA STOK ZARARLARINI KARSILAMAYI TAAHHUT ETMISTIR.</t>
  </si>
  <si>
    <t>FUROTAB 40 MG TABLET (50 TABLET)</t>
  </si>
  <si>
    <t>RIZOPROL 1,25 MG FILM KAPLI TABLET (30 TABLET)</t>
  </si>
  <si>
    <t>INFLACORT 1 MG/2 ML NEBULIZASYON SUSPANSIYONU (20 ADET)</t>
  </si>
  <si>
    <t>JINOMED % 2 VAJINAL KREM</t>
  </si>
  <si>
    <t>JINOMED 600 MG OVUL (2 OVUL)</t>
  </si>
  <si>
    <t>EVOSTEN 300 MG SERT KAPSUL (20 KAPSUL)</t>
  </si>
  <si>
    <t>R-LATE %15+%5 DERI SPREYI, COZELTI (6,5 ML)</t>
  </si>
  <si>
    <t>LORNOX FAST 8 MG FILM KAPLI TABLET (10 TABLET)</t>
  </si>
  <si>
    <t>REPOFEN 200MG DRAJE (30 ADET)</t>
  </si>
  <si>
    <t>ULSETIDIN 40 MG FILM TABLET</t>
  </si>
  <si>
    <t xml:space="preserve"> EKLEME YENI URUN. ESDEGERI KOLONU "1" OLARAK DUZELTILDI. 14 SUBAT 2020 TARIHLI FIYAT DEGERLENDIRME KOMISYONU KARARINA GORE AVRO DEGERI 3,8155 TL OLARAK GUNCELLENMISTIR.    STOKLAR BITENE KADAR LISTEDE KALACAKTIR.</t>
  </si>
  <si>
    <t xml:space="preserve"> EKLEME YENI URUN. ESDEGERI KOLONU "1" OLARAK DUZELTILDI. GERCEK KAYNAK FIYAT ARTISINA BAGLI DSF ARTISI 14 SUBAT 2020 TARIHLI FIYAT DEGERLENDIRME KOMISYONU KARARINA GORE AVRO DEGERI 3,8155 TL OLARAK GUNCELLENMISTIR.   FIYAT DUSUSU. FIRMA STOK ZARARLARINI KARSILAMAYI TAAHHUT ETMEKTEDIR.   STOKLAR BITENE KADAR LISTEDE KALACAKTIR.</t>
  </si>
  <si>
    <t>EKLEME YENI URUN. GERCEK KAYNAK FIYAT ARTISINA BAGLI DSF ARTISI 14 SUBAT 2020 TARIHLI FIYAT DEGERLENDIRME KOMISYONU KARARINA GORE AVRO DEGERI 3,8155 TL OLARAK GUNCELLENMISTIR.    STOKLAR BITENE KADAR LISTEDE KALACAKTIR.</t>
  </si>
  <si>
    <t xml:space="preserve"> EKLEME YENI URUN. SATIS IZNI ALDIKTAN SONRA PAZARA SUNULABILIR. STOKLAR BITENE KADAR LISTEDE KALACAKTIR.</t>
  </si>
  <si>
    <t xml:space="preserve"> EKLEME YENI URUN. SATIS IZNI ALDIKTAN SONRA PAZARA SUNULABILIR.  14 SUBAT 2020 TARIHLI FIYAT DEGERLENDIRME KOMISYONU KARARINA GORE AVRO DEGERI 3,8155 TL OLARAK GUNCELLENMISTIR.    STOKLAR BITENE KADAR LISTEDE KALACAKTIR.</t>
  </si>
  <si>
    <t>EKLEME YENI URUN. SATIS IZNI ALDIKTAN SONRA PAZARA SUNULABILIR. 14 SUBAT 2020 TARIHLI FIYAT DEGERLENDIRME KOMISYONU KARARINA GORE AVRO DEGERI 3,8155 TL OLARAK GUNCELLENMISTIR.    REFERANS DURUMU KOLONU "1" OLARAK DEGISIRILMISTIR. STOKLAR BITENE KADAR LISTEDE KALACAKTIR.</t>
  </si>
  <si>
    <t>FIYAT DUSUSU-EKK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    STOKLAR BITENE KADAR LISTEDE KALACAKTIR.</t>
  </si>
  <si>
    <t xml:space="preserve"> EKLEME YENI URUN. SATIS IZNI ALINDIKTAN SONRA PAZARA SUNULABILIR. 14 SUBAT 2020 TARIHLI FIYAT DEGERLENDIRME KOMISYONU KARARINA GORE AVRO DEGERI 3,8155 TL OLARAK GUNCELLENMISTIR.    STOKLAR BITENE KADAR LISTEDE KALACAKTIR.</t>
  </si>
  <si>
    <t>FURACEPT %0,2 MERHEM</t>
  </si>
  <si>
    <t>NEVIMOL PLUS 5 MG /12,5 MG FILM KAPLI TABLET (28 FILM KAPLI TABLET)</t>
  </si>
  <si>
    <t>OLMEDAY PLUS 20 MG /25 MG FILM KAPLI TABLET (84 FILM KAPLI TABLET)</t>
  </si>
  <si>
    <t>OLMEDAY PLUS 20 MG /25 MG FILM KAPLI TABLET (28 FILM KAPLI TABLET)</t>
  </si>
  <si>
    <t>OLMEDAY PLUS 40 MG /12,5 MG FILM KAPLI TABLET 28 FILM KAPLI TABLET)</t>
  </si>
  <si>
    <t>OLMEDAY PLUS 40 MG /25 MG FILM KAPLI TABLET (28 FILM KAPLI TABLET)</t>
  </si>
  <si>
    <t>OLMEDAY PLUS 40MG /25 MG FILM KAPLI TABLET (84 FILM KAPLI TABLET)</t>
  </si>
  <si>
    <t>NASOWELL 1 MG/ML + 50 MG/ML BURUN SPREYI, COZELTI</t>
  </si>
  <si>
    <t>GOLWAX 60 MG FILM KAPLI TABLET (56 TABLET)</t>
  </si>
  <si>
    <t>GOLWAX 90 MG FILM KAPLI TABLET (56 TABLET)</t>
  </si>
  <si>
    <t>LOCPYNOL %5 KREM</t>
  </si>
  <si>
    <t xml:space="preserve"> EKLEME YENI URUN. 14 SUBAT 2019 TARIHLI FIYAT DEGERLENDIRME KOMISYONU KARARINA GORE AVRO DEGERI 3,4037 TL OLARAK GUNCELLENMISTIR.        GERI ODEMELIDEN GERI ODEMESIZE GECIS.  14 SUBAT 2020 TARIHLI FIYAT DEGERLENDIRME KOMISYONU KARARINA GORE AVRO DEGERI 3,8155 TL OLARAK GUNCELLENMISTIR.    STOKLAR BITENE KADAR LISTEDE KALACAKTIR.</t>
  </si>
  <si>
    <t xml:space="preserve"> RESEN FIYAT DUSUSU. 3 OCAK 2017 TARIHLI FIYAT DEGERLENDIRME KOMISYONU KARARINA GORE DONEMSEL AVRO DEĞERİ 2,3421 TL OLARAK GUNCELLENMISTIR.  14 SUBAT 2018 TARIHLI FIYAT DEGERLENDIRME KOMISYONU KARARINA GORE AVRO DEGERI 2,6934 TL OLARAK GUNCELLENMISTIR.   GERCEK KAYNAK FIYAT ARTISI 14 SUBAT 2019 TARIHLI FIYAT DEGERLENDIRME KOMISYONU KARARINA GORE AVRO DEGERI 3,4037 TL OLARAK GUNCELLENMISTIR.  14 SUBAT 2020 TARIHLI FIYAT DEGERLENDIRME KOMISYONU KARARINA GORE AVRO DEGERI 3,8155 TL OLARAK GUNCELLENMISTIR.   </t>
  </si>
  <si>
    <t>CALCIDAY G 1000 MG/880 IU/50 MG EFERVESAN TABLET (40 ADET)</t>
  </si>
  <si>
    <t>ZIROMIN 500 MG IV LIYOFILIZE ENJ. TOZ ICEREN FLAKON (1 FLAKON + COZUCU)</t>
  </si>
  <si>
    <t>FIYAT DUSUSU 3 OCAK 2017 TARIHLI FIYAT DEGERLENDIRME KOMISYONU KARARINA GORE DONEMSEL AVRO DEĞERİ 2,3421 TL OLARAK GUNCELLENMISTIR.  14 SUBAT 2018 TARIHLI FIYAT DEGERLENDIRME KOMISYONU KARARINA GORE AVRO DEGERI 2,6934 TL OLARAK GUNCELLENMISTIR.   MALIYET KARTI ILE DSF ARTISI 14 SUBAT 2019 TARIHLI FIYAT DEGERLENDIRME KOMISYONU KARARINA GORE AVRO DEGERI 3,4037 TL OLARAK GUNCELLENMISTIR.        14 SUBAT 2020 TARIHLI FIYAT DEGERLENDIRME KOMISYONU KARARINA GORE AVRO DEGERI 3,8155 TL OLARAK GUNCELLENMISTIR.   STOKLAR BITENE KADAR LISTEDE KALACAKTIR.</t>
  </si>
  <si>
    <t>DEXANETIL % 0,1 + % 0,3 GOZ DAMLASI, COZELTI</t>
  </si>
  <si>
    <t>KOROKIN 200 MG KAPLI TABLET (30 ADET)</t>
  </si>
  <si>
    <t>LEMTRADA 12 MG /1.2 ML INFUZYONLUK COZELTI HAZIRLAMAK ICIN KONSANTRE</t>
  </si>
  <si>
    <t>COPAXONE 40MG/ML PEN ENJEKSIYONLUK COZELTI ICEREN KULLANIMA HAZIR KALEM (12 KALEM/KUTU)</t>
  </si>
  <si>
    <t>ZIROMIN 500 MG IV LIYOFILIZE ENJ. TOZ ICEREN FLAKON (1 FLAKON)</t>
  </si>
  <si>
    <t>CYOVEL 75 MG SERT KAPSUL (10 ADET)</t>
  </si>
  <si>
    <t>SIFLOKS 500 MG FILM KAPLI TABLET (14 TABLET)</t>
  </si>
  <si>
    <t>EMETOL 200 MG KAPLI TABLET (20 TABLET)</t>
  </si>
  <si>
    <t>RILEPTID 1 MG FILM KAPLI TABLET (30 TABLET)</t>
  </si>
  <si>
    <t>AEROHIT 50 MCG INHALASYON ICIN TOZ ICEREN BLISTER (60 DOZ)</t>
  </si>
  <si>
    <t>CLODIFEN % 0.1 GOZ DAMLASI, ÇOZELTI</t>
  </si>
  <si>
    <t>PARAPLUS 200 MG/250 MG/50 MG EFERVESAN TABLET (20 TABLET)</t>
  </si>
  <si>
    <t>PAKSITU 2 MCG/ML ENJEKSIYONLUK COZELTI (5 FLAKON)</t>
  </si>
  <si>
    <t>PAKSITU 5 MCG/ML ENJEKSIYONLUK COZELTI (5 FLAKON)</t>
  </si>
  <si>
    <t>PAKSITU 10 MCG/2 ML ENJEKSIYONLUK COZELTI (5 FLAKON)</t>
  </si>
  <si>
    <t>LIDWINA 120 MG GASTROREZISTAN SERT KAPSUL (14 KAPSÜL)</t>
  </si>
  <si>
    <t>SIMILAC ELECARE 400 G</t>
  </si>
  <si>
    <t>FERGIPRO 50 MG/ML I.M. ENJEKSIYONLUK COZELTI (5 FLAKON)</t>
  </si>
  <si>
    <t>AEROHIT 250 MCG INHALASYON ICIN TOZ ICEREN BLISTER (60 DOZ)</t>
  </si>
  <si>
    <t>AEROHIT 500 MCG INHALASYON ICIN TOZ ICEREN BLISTER (60 DOZ)</t>
  </si>
  <si>
    <t>TAZARED %0,05 JEL (30 GR)</t>
  </si>
  <si>
    <t>KALSIFOSIN 50 MG/ 5 ML I.V./ I.M. ENJEKSIYONLUK COZELTI (1 FLAKON)</t>
  </si>
  <si>
    <t>OSEFLU 30 MG GRANUL ICEREN 30 SASE</t>
  </si>
  <si>
    <t>IMMUTECT 5 G/100 ML IV INFUZYONLUK COZELTI (1 FLAKON)</t>
  </si>
  <si>
    <t>IMMUTECT 10 G/200 ML IV INFUZYONLUK COZELTI (1 FLAKON)</t>
  </si>
  <si>
    <t>FLOBLEX 0.5 MG/2 ML NEBULIZASYON SUSPANSIYONU (10 FLAKON)</t>
  </si>
  <si>
    <t>NEXTOLAC 17 G ORAL COZELTI HAZIRLAMAK ICIN TOZ (7 SASE)</t>
  </si>
  <si>
    <t>NEXTOLAC 17 G ORAL COZELTI HAZIRLAMAK ICIN TOZ (14 SASE)</t>
  </si>
  <si>
    <t>HALFPRIN 10 MG UZATILMIS SALIMLI TABLET (28 TABLET)</t>
  </si>
  <si>
    <t>HALFPRIN 10 MG UZATILMIS SALIMLI TABLET (56 TABLET)</t>
  </si>
  <si>
    <t>CEFORCE 1 G IV ENJEKSIYONLUK COZELTI HAZIRLAMAK ICIN TOZ VE COZUCU</t>
  </si>
  <si>
    <t xml:space="preserve">EKLEME YENI URUN. SATIS IZNI ALINDIKTAN SONRA PAZARA SUNULABILIR.  STOKLAR BITENE KADAR LISTEDE KALACAKTIR. </t>
  </si>
  <si>
    <t>LIDWINA 240 MG GASTROREZISTAN SERT KAPSUL (56 KAPSÜL)</t>
  </si>
  <si>
    <t>TAZARED %0,1 JEL (30 G)</t>
  </si>
  <si>
    <t>FLOBEN 2 MG/2 ML NEBULIZASYON SUSPANSIYONU</t>
  </si>
  <si>
    <t>PLEKSOR 24 MG/12 ML S.C. ENJEKSIYONLUK COZELTI</t>
  </si>
  <si>
    <t>AEROHIT 100 MCG INHALASYON ICIN TOZ ICEREN BLISTER (60 DOZ)</t>
  </si>
  <si>
    <t>TANSIFA 16/10 MG TABLET (28 TABLET)</t>
  </si>
  <si>
    <t>TANSIFA 16/5 MG TABLET (28 TABLET)</t>
  </si>
  <si>
    <t>PRATIN 2 MG 30 FILM KAPLI TABLET</t>
  </si>
  <si>
    <t>PRATIN 4 MG 30 FILM KAPLI TABLET</t>
  </si>
  <si>
    <t>FERGIPRO 25 MG/ML I.M. ENJEKSIYONLUK COZELTI (5 FLAKON)</t>
  </si>
  <si>
    <t>TRINITY 10 MG/ 10 ML I.V, INFUZYONLUK COZELTI (10 AMPUL)</t>
  </si>
  <si>
    <t>DEZIRA COMBI 10 MG/7 MG UZATILMIS SALIMLI SERT KAPSUL</t>
  </si>
  <si>
    <t>DEZIRA COMBI 10 MG/14 MG UZATILMIS SALIMLI SERT KAPSUL</t>
  </si>
  <si>
    <t>DEZIRA COMBI 10 MG/21 MG UZATILMIS SALIMLI SERT KAPSUL</t>
  </si>
  <si>
    <t>DEZIRA COMBI 10 MG/28 MG UZATILMIS SALIMLI SERT KAPSUL</t>
  </si>
  <si>
    <t>KALSIFOSIN 200 MG/ 20 ML I.V./ I.M. ENJEKSIYONLUK COZELTI</t>
  </si>
  <si>
    <t>ALCEBA 10 MG FILM TABLET (30 TABLET)</t>
  </si>
  <si>
    <t>PRONAT 500 MG+267 MG+160 MG/10 ML ORAL SUSPANSIYON 200 ML</t>
  </si>
  <si>
    <t>BAYSIP 500 MG FILM KAPLI TABLET (14 TABLET)</t>
  </si>
  <si>
    <t>DUXET 30 MG GASTRO-REZISTAN SERT KAPSUL (28 KAPSUL)</t>
  </si>
  <si>
    <t>DUXET 60 MG GASTRO-REZISTAN SERT KAPSUL (28 KAPSUL)</t>
  </si>
  <si>
    <t>TOBI 300 MG/5 ML NEBULIZASYON ICIN COZELTI (56 AMPUL)</t>
  </si>
  <si>
    <t>DOSETIA 30 MG GASTRO-REZISTAN SERT KAPSUL (28 KAPSUL)</t>
  </si>
  <si>
    <t>DOSETIA 60 MG GASTRO-REZISTAN SERT KAPSUL (28 KAPSUL)</t>
  </si>
  <si>
    <t>LODUX 30 MG GASTRO-REZISTAN SERT KAPSUL (28 KAPSUL)</t>
  </si>
  <si>
    <t>LODUX 60 MG GASTRO-REZISTAN SERT KAPSUL (28 KAPSUL)</t>
  </si>
  <si>
    <t>APFECTO % 0,3 GOZ DAMLASI, SUSPANSIYON (1,7 ML)</t>
  </si>
  <si>
    <t>APFECTO %0,3 GOZ DAMLASI, SUSPANSIYON (3 ML)</t>
  </si>
  <si>
    <t>PALLADA %0,1 GOZ DAMLASI, COZELTI (5 ML)</t>
  </si>
  <si>
    <t>MEDEXOL %0,1 GOZ VE KULAK DAMLASI, COZELTI (1 MG/ML, 5ML)</t>
  </si>
  <si>
    <t>1 KAN URUNU (BIYOTEKNOLOJIK OLANLAR DAHIL)</t>
  </si>
  <si>
    <t>(***) Depocu Fiyatlı İlaçlarda fiyat sütunundaki 3. kısım KDV Dahil Depocu Satış Fiyatıdır.</t>
  </si>
  <si>
    <t>(**) Allerji ve Radyofarmasötik Ürünlerde, İlaç fiyat sütunundaki 2. kısım KDV Dahil Fabrika Satış Fiyatıdır.</t>
  </si>
  <si>
    <t>HELMADOL 200 MG FILM KAPLI TABLET (40 ADET)</t>
  </si>
  <si>
    <t>HELMADOL 200 MG FILM KAPLI TABLET (6 ADET)</t>
  </si>
  <si>
    <t>HELMADOL 400 MG FILM KAPLI TABLET (60 ADET)</t>
  </si>
  <si>
    <t>MUCOFIX 1200 MG/400 MG 20 EFERVESAN TABLET</t>
  </si>
  <si>
    <t xml:space="preserve">5 HAZIRAN 2020 TARIHLI 1 AVRO=7,6782 TL TURKIYE CUMHURIYETI MERKEZ BANKASI KURUNA GORE FIYATI GUNCELLENMISTIR.   .  STOKLAR BITENE KADAR LISTEDE KALACAK. REFERANSTAN FIYAT ARTISI.  KAYNAK FIYATA BAGLI DSF ARTISI-GUNCEL KUR. GERCEK KAYNAK FIYAT ARTISINA BAGLI DSF ARTISI.       GERCEK KAYNAK FIYAT ARTISINA BAGLI DSF ARTISI </t>
  </si>
  <si>
    <t xml:space="preserve">5 HAZIRAN 2020 TARIHLI 1 AVRO=7,6782 TL TURKIYE CUMHURIYETI MERKEZ BANKASI KURUNA GORE FIYATI GUNCELLENMISTIR.   .  STOKLAR BITENE KADAR LISTEDE KALACAK.   KAYNAK FIYATA BAGLI DSF ARTISI-GUNCEL KUR. GERCEK KAYNAK FIYAT ARTISINA BAGLI DSF ARTISI.      GERCEK KAYNAK FIYAT ARTISINA BAGLI DSF ARTISI </t>
  </si>
  <si>
    <t xml:space="preserve">5 HAZIRAN 2020 TARIHLI 1 AVRO=7,6782 TL TURKIYE CUMHURIYETI MERKEZ BANKASI KURUNA GORE FIYATI GUNCELLENMISTIR.   .  (TEBLIG MADDE 9-(1)-B GEREGI KAYNAK FIYATIN %10 FAZLASINA KADAR DSF ALAN URUN).STOKLAR BITENE KADAR LISTEDE KALACAKTIR.    </t>
  </si>
  <si>
    <t xml:space="preserve">5 HAZIRAN 2020 TARIHLI 1 AVRO=7,6782 TL TURKIYE CUMHURIYETI MERKEZ BANKASI KURUNA GORE FIYATI GUNCELLENMISTIR.   . REFERANS GUNCELLEME.  (TEBLIG MADDE 9-(1)-B GEREGI KAYNAK FIYATIN %10 FAZLASINA KADAR DSF ALAN URUN)-GERCEK KAYNAK FIYAT GUNCELLEME    GERCEK KAYNAK FIYAT/KAYNAK ULKE GUNCELLEME. STOKLAR BITENE KADAR LISTEDE KALACAKTIR.       GERCEK KAYNAK FIYAT GUNCELLEME </t>
  </si>
  <si>
    <t>FUNGIZONE 50 MG INFUZYONLUK COZELTI HAZIRLAMAK ICIN TOZ (1 FLAKON)</t>
  </si>
  <si>
    <t>TANSIFA PLUS 16 MG/5 MG/12.5 MG TABLET (28 TABLET)</t>
  </si>
  <si>
    <t>SPOREX 100 MG MIKROPELLET KAPSUL (30 KAPSUL)</t>
  </si>
  <si>
    <t>KALSIFOSIN 300 MG/ 30 ML I.V./ I.M. ENJEKSIYONLUK COZELTI</t>
  </si>
  <si>
    <t>ALOFIN 1 MG FILM KAPLI TABLET ( 28 FILM KAPLI TABLET)</t>
  </si>
  <si>
    <t>HEPAGAM B 312 IU/1 ML IM/IV ENJEKSIYONLUK / INFUZYONLUK COZELTI (1 FLAKON)</t>
  </si>
  <si>
    <t>HEPAGAM B 1560 IU/5 ML IM/IV ENJEKSIYONLUK / INFUZYONLUK COZELTI (1 FLAKON)</t>
  </si>
  <si>
    <t xml:space="preserve">  2 HAZIRAN 2020 TARIHLI FDK KARARI ILE FDK ORANININ SIFIRLANMASINA KARAR VERİLMİŞ, FDK LI OLMA DURUMU KALDIRILMIŞTIR.</t>
  </si>
  <si>
    <t xml:space="preserve"> 9-15 NISAN 2018 TARIHLI FDK KARARIYLA FDK ARTISI DUSURULMUSTUR.   16-24 MART 2019 TARIHLI FIYAT DEGERLENDIRME KOMISYONU KARARI ILE FDK ORANI %5'E DUSURULMUSTUR.  2 HAZIRAN 2020 TARIHLI FDK KARARI ILE FDK ORANININ SIFIRLANMASINA KARAR VERİLMİŞ, FDK LI OLMA DURUMU KALDIRILMIŞTIR.</t>
  </si>
  <si>
    <t>FIRMA DEVRI FIYAT DUSUSU- FIRMA STOK ZARARLARINI KARSILAMAYI TAAHHUT ETMISTIR. 3 OCAK 2017 TARIHLI FIYAT DEGERLENDIRME KOMISYONU KARARINA GORE DONEMSEL AVRO DEĞERİ 2,3421 TL OLARAK GUNCELLENMISTIR. STOKLAR BITENE KADAR LISTEDE KALACAKTIR.  14 SUBAT 2018 TARIHLI FIYAT DEGERLENDIRME KOMISYONU KARARINA GORE AVRO DEGERI 2,6934 TL OLARAK GUNCELLENMISTIR.   URUN ISIM DEGISIKLIGI. 14 SUBAT 2019 TARIHLI FIYAT DEGERLENDIRME KOMISYONU KARARINA GORE AVRO DEGERI 3,4037 TL OLARAK GUNCELLENMISTIR.       16-24 MART 2019 TARIHLI FIYAT DEGERLENDIRME KOMISYONU KARARI ILE FDK ORANI %5'E DUSURULMUSTUR.   14 SUBAT 2020 TARIHLI FIYAT DEGERLENDIRME KOMISYONU KARARINA GORE AVRO DEGERI 3,8155 TL OLARAK GUNCELLENMISTIR.     2 HAZIRAN 2020 TARIHLI FDK KARARI ILE FDK ORANININ SIFIRLANMASINA KARAR VERİLMİŞ, FDK LI OLMA DURUMU KALDIRILMIŞTIR.</t>
  </si>
  <si>
    <t>FIRMA DEVRI. 3 OCAK 2017 TARIHLI FIYAT DEGERLENDIRME KOMISYONU KARARINA GORE DONEMSEL AVRO DEĞERİ 2,3421 TL OLARAK GUNCELLENMISTIR. STOKLAR BITENE KADAR LISTEDE KALACAKTIR.  14 SUBAT 2018 TARIHLI FIYAT DEGERLENDIRME KOMISYONU KARARINA GORE AVRO DEGERI 2,6934 TL OLARAK GUNCELLENMISTIR.   URUN ISIM DEGISIKLIGI. 14 SUBAT 2019 TARIHLI FIYAT DEGERLENDIRME KOMISYONU KARARINA GORE AVRO DEGERI 3,4037 TL OLARAK GUNCELLENMISTIR.       16-24 MART 2019 TARIHLI FIYAT DEGERLENDIRME KOMISYONU KARARI ILE FDK ORANI %5'E DUSURULMUSTUR.   14 SUBAT 2020 TARIHLI FIYAT DEGERLENDIRME KOMISYONU KARARINA GORE AVRO DEGERI 3,8155 TL OLARAK GUNCELLENMISTIR.     2 HAZIRAN 2020 TARIHLI FDK KARARI ILE FDK ORANININ SIFIRLANMASINA KARAR VERİLMİŞ, FDK LI OLMA DURUMU KALDIRILMIŞTIR.</t>
  </si>
  <si>
    <t>3 OCAK 2017 TARIHLI FIYAT DEGERLENDIRME KOMISYONU KARARINA GORE DONEMSEL AVRO DEĞERİ 2,3421 TL OLARAK GUNCELLENMISTIR. STOKLAR BITENE KADAR LISTEDE KALACAKTIR.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2 HAZIRAN 2020 TARIHLI FDK KARARI ILE FDK ORANININ SIFIRLANMASINA KARAR VERİLMİŞ, FDK LI OLMA DURUMU KALDIRILMIŞTIR.</t>
  </si>
  <si>
    <t>URSOVEF 250 MG 100 FILM KAPLI TABLET</t>
  </si>
  <si>
    <t>URSOVEF 500 MG 60 FILM KAPLI TABLET</t>
  </si>
  <si>
    <t>URSOVEF 750 MG 30 FILM KAPLI TABLET</t>
  </si>
  <si>
    <t xml:space="preserve">REFERANSTAN FIYAT DUSUSU REFERANSTAN FIYAT DUSUSU.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STOKLAR BITENE KADAR LISTEDE KALACAKTIR.      ESDEGERI KOLONU "2" OLARAK DUZELTILDI. 14 SUBAT 2020 TARIHLI FIYAT DEGERLENDIRME KOMISYONU KARARINA GORE AVRO DEGERI 3,8155 TL OLARAK GUNCELLENMISTIR.   </t>
  </si>
  <si>
    <t>DEBRIDAT 24 MG/5 ML ORAL SUSPANSIYON HAZIRLAMAK ICIN GRANUL 250 ML</t>
  </si>
  <si>
    <t>CEFEYE 50 MG INTRAKAMERAL ENJEKSIYONLUK COZELTI HAZIRLAMAK ICIN TOZ (10 FLAKON)</t>
  </si>
  <si>
    <t>PERIZOL 5 MG FILM KAPLI TABLET (50 TABLET)</t>
  </si>
  <si>
    <t>GLYDEXIL %0,3+%0,1 GOZ DAMLASI, COZELTI</t>
  </si>
  <si>
    <t xml:space="preserve"> EKLEME YENI URUN. SATIS IZNI ALINDIKTAN SONRA PAZARA SUNULABILIR.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</si>
  <si>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EKLEME YENI URUN.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</si>
  <si>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EKLEME YENI URUN.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</si>
  <si>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 xml:space="preserve"> EKLEME YENI URUN.   14 SUBAT 2018 TARIHLI FIYAT DEGERLENDIRME KOMISYONU KARARINA GORE AVRO DEGERI 2,6934 TL OLARAK GUNCELLENMISTIR.   14 SUBAT 2019 TARIHLI FIYAT DEGERLENDIRME KOMISYONU KARARINA GORE AVRO DEGERI 3,4037 TL OLARAK GUNCELLENMISTIR.  STOKLAR BITENE KADAR LISTEDE KALACAKTIR.       14 SUBAT 2020 TARIHLI FIYAT DEGERLENDIRME KOMISYONU KARARINA GORE AVRO DEGERI 3,8155 TL OLARAK GUNCELLENMISTIR.   </t>
  </si>
  <si>
    <t>METFORIX 1000 MG 100 FILM KAPLI TABLET (100 ADET)</t>
  </si>
  <si>
    <t>RISPERDAL 1 MG/ML ORAL COZELTI</t>
  </si>
  <si>
    <t>28 MART 2018 TARIHLI FIYAT DEGERLENDIRME KOMISYONU KARARIYLA GECMIS 15 AYLIK DONEMDE ITS HAREKETI GORULMEDIGI ICIN URUN PASIFE ALINMISTIR.</t>
  </si>
  <si>
    <t>29 MART 2018 TARIHLI FIYAT DEGERLENDIRME KOMISYONU KARARIYLA GECMIS 15 AYLIK DONEMDE ITS HAREKETI GORULMEDIGI ICIN URUN PASIFE ALINMISTIR.</t>
  </si>
  <si>
    <t>VITEROL-D3 2000 IU FILM KAPLI TABLET (40 TABLET)</t>
  </si>
  <si>
    <t>XENICAL 120 MG SERT KAPSUL (42 KAPSUL)</t>
  </si>
  <si>
    <t>ADVANTAN %0,1 KREM 30 G</t>
  </si>
  <si>
    <t>ADVANTAN %0,1 YAGLI MERHEM 15 GR</t>
  </si>
  <si>
    <t>ADVANTAN S %0,1 COZELTI %0,1 20 ML</t>
  </si>
  <si>
    <t>BEKLOMIL 100 MCG BURUN SPREYI, SUSPANSIYON</t>
  </si>
  <si>
    <t>LEVOWORLD 500 MG 7 FILM KAPLI TABLET</t>
  </si>
  <si>
    <t>DORAMYCIN 3000000 IU 10 FILM KAPLI TABLET</t>
  </si>
  <si>
    <t>AMLIPIN 10/10 MG 30 FILM KAPLI TABLET</t>
  </si>
  <si>
    <t>SLEZOL FORTE 1MG/ML + 3 MG/ML GOZ DAMLASI, COZELTI</t>
  </si>
  <si>
    <t>PURI-NETHOL 50 MG TABLET</t>
  </si>
  <si>
    <t>MYLERAN 2 MG FILM KAPLI TABLET</t>
  </si>
  <si>
    <t>LEUKERAN 2 MG FILM KAPLI TABLET</t>
  </si>
  <si>
    <t>LANVIS 40 MG TABLET</t>
  </si>
  <si>
    <t>IMURAN 25 MG FILM KAPLI TABLET</t>
  </si>
  <si>
    <t>ARIXTRA 2.5 MG/0.5 ML ENJEKSIYONLUK COZELTI</t>
  </si>
  <si>
    <t>ALKERAN 2 MG FILM KAPLI TABLET</t>
  </si>
  <si>
    <t>PODORA 200 MG FİLM KAPLI TABLET (14 ADET)</t>
  </si>
  <si>
    <t>PODORA 200 MG FİLM KAPLI TABLET (20 ADET)</t>
  </si>
  <si>
    <t>DIFLODOL 50 MG KAPLI TABLET (20 TABLET)</t>
  </si>
  <si>
    <t>IMMUNORHO 300 MCG (1500 IU) / 2 ML IM ENJEKSIYON ICIN LIYOFILIZE TOZ ICEREN FLAKON</t>
  </si>
  <si>
    <t>IMMUNORHO 300 MIKROGRAM (1500 IU) / 2 ML IM ENJEKSIYON ICIN LIYOFILIZE TOZ ICEREN FLAKON</t>
  </si>
  <si>
    <t>AIMAFIX 500 IU/10 ML IV INFUZYON ICIN LIYOFILIZE TOZ ICEREN FLAKON</t>
  </si>
  <si>
    <t>PENEREM 1000 MG I.V. ENJEKSIYONLUK / INFUZYONLUK COZELTI HAZIRLAMAK ICIN TOZ</t>
  </si>
  <si>
    <t>TIRGEN 500 MG/5 ML IV INFUZYONLUK KONSANTRE COZELTI</t>
  </si>
  <si>
    <t>BENPAIN 1,5 MG/ML ORAL MUKOZAYA UYGULANACAK SPREY, COZELTI</t>
  </si>
  <si>
    <t>ARMASEFT 1 G IV ENJEKTABL TOZ ICEREN FLAKON (1 FLAKON+10 AMPUL)</t>
  </si>
  <si>
    <t>DIFURAT 240 MG GASTROREZISTAN SERT KAPSUL (56 KAPSUL)</t>
  </si>
  <si>
    <t>DIFURAT 120 MG GASTROREZISTAN SERT KAPSUL (14 KAPSUL)</t>
  </si>
  <si>
    <t>RODINIR 125 MG/5 ML ORAL SUSPANSIYON HAZIRLAMAK ICIN KURU TOZ 100 ML</t>
  </si>
  <si>
    <t>DALIZOM 5 MG/5 ML IM/IV/REKTAL ENJEKSIYONLUK/INFUZYONLUK COZELTI (10 AMPUL)</t>
  </si>
  <si>
    <t>NODIZIL 600MG/300 ML I.V. INFUZYONLUK COZELTI</t>
  </si>
  <si>
    <t>GEFIRA 250 MG FILM KAPLI TABLET (30 TABLET)</t>
  </si>
  <si>
    <t>FDK - AGÖK Durumu</t>
  </si>
  <si>
    <t>FDK'DA FİYAT ARTIŞI ALAN ÜRÜNLER</t>
  </si>
  <si>
    <t>İLERİ TARİHTE FDK'DA TEKRAR DEĞERLENDİRİLECEK ÜRÜN</t>
  </si>
  <si>
    <t>FIYAT KARARNAMESI ONCESI FDK ARTISI ALAN</t>
  </si>
  <si>
    <t>AGÖKTE GÖRÜŞÜLEN ÜRÜN</t>
  </si>
  <si>
    <t>SATIS FIYAT TURU</t>
  </si>
  <si>
    <t>HASTANE ÜRÜNLERİ</t>
  </si>
  <si>
    <t>İKİLİ FİYATLI ÜRÜNLER</t>
  </si>
  <si>
    <t>GÜNCEL KURA TABİ ÜRÜNLER</t>
  </si>
  <si>
    <t>GÜNCEL KURA TABİ HASTANE ÜRÜNÜ</t>
  </si>
  <si>
    <t>DİĞER</t>
  </si>
  <si>
    <t>COLEDAN- D3 150.000 IU/ 10 ML ORAL DAMLA, COZELTI (1 SISE, 10 ML)</t>
  </si>
  <si>
    <t>COLEDAN-D3 150000 IU/10 ML ORAL DAMLA, COZELTI (1 SISE, 30 ML)</t>
  </si>
  <si>
    <t>ZEPRID 200 MG 12 TABLET</t>
  </si>
  <si>
    <t>ZEPRID 200 MG 24 TABLET</t>
  </si>
  <si>
    <t>GRELINE 0,5 MG SERT KAPSUL</t>
  </si>
  <si>
    <t>DOLOSPAS FILM TABLET (30 TABLET)</t>
  </si>
  <si>
    <t>UMAN ALBUMIN 20 G/100 ML 50 ML IV INFUZYON ICIN COZELTI ICEREN FLAKON</t>
  </si>
  <si>
    <t>UMAN ALBUMIN 20 G/100 ML 100 ML IV INFUZYON ICIN COZELTI ICEREN FLAKON</t>
  </si>
  <si>
    <t>ROTARIX 1,5 ML ORAL SUSPANSIYON ICEREN TUP (1 TUP)</t>
  </si>
  <si>
    <t>DROGSAN İLAÇLARI SAN. VE TİC. A.Ş.</t>
  </si>
  <si>
    <t>PFİZER İLAÇLARI LTD. ŞTİ.</t>
  </si>
  <si>
    <t>TAKEDA FARMA SAĞLIK ÜRÜNLERİ SANAYİ VE TİCARET A.Ş.</t>
  </si>
  <si>
    <t>DEM İLAÇ SAN. VE TİC. A.Ş.</t>
  </si>
  <si>
    <t>ER-KİM İLAÇ SANAYİ VE TİCARET A.Ş.</t>
  </si>
  <si>
    <t>CENTURİON İLAÇ SANAYİ VE TİCARET ANONİM ŞİRKETİ</t>
  </si>
  <si>
    <t>BERK İLAÇ İTHALAT VE PAZARLAMA A.Ş</t>
  </si>
  <si>
    <t>RA İLAÇ SANAYİ VE TİCARET A.Ş.</t>
  </si>
  <si>
    <t>KANSUK LABORATUARI SANAYİ VE TİCARET A.Ş.</t>
  </si>
  <si>
    <t>MAXİCELLS İLAÇ SANAYİ ANONİM ŞİRKETİ</t>
  </si>
  <si>
    <t>ONKO İLAÇ SAN. VE TİC. A.Ş.</t>
  </si>
  <si>
    <t>CSL BEHRİNG BİYOTERAPİ İLAÇ DIŞ TİCARET ANONİM ŞİRKETİ</t>
  </si>
  <si>
    <t>FARMA-TEK İLAÇ SANAYİ VE TİCARET A.Ş</t>
  </si>
  <si>
    <t>GEN İLAÇ VE SAĞLIK ÜRÜNLERİ SAN.VE TİC. A.Ş.</t>
  </si>
  <si>
    <t>SENTİNUS İLAÇ SANAYİ VE TİCARET ANONİM ŞİRKETİ</t>
  </si>
  <si>
    <t>SMF İLAÇ KOZMETİK SAĞLIK GIDA SANAYİ VE TİCARET ANONİM ŞİRKETİ</t>
  </si>
  <si>
    <t>FRESENIUS MEDİKAL HİZMETLER A.Ş.</t>
  </si>
  <si>
    <t>CENTURION PHARMA İLAÇ SAN. VE TİC. LTD. ŞTİ.</t>
  </si>
  <si>
    <t>VİTALİS İLAÇ SAN. TİC. A.Ş.</t>
  </si>
  <si>
    <t>SODHAN TIBBI CIHAZLAR GIDA SAN.TIC.LTD.STI</t>
  </si>
  <si>
    <t>SANOFİ SAĞLIK ÜRÜNLERİ LTD. ŞTİ.</t>
  </si>
  <si>
    <t>VİTALİS SAĞLIK ÜRÜNLERİ DANIŞMANLIK VE TİCARET ANONİM ŞİRKETİ</t>
  </si>
  <si>
    <t>ECZACIBAŞI-BAXTER HASTANE ÜRÜNLERİ SANAYİ VE TİCARET A.Ş.</t>
  </si>
  <si>
    <t>KEDRİON BETAPHAR BİYOFARMASÖTİK İLAÇ SAN. VE TİC. A.Ş.</t>
  </si>
  <si>
    <t>DİNÇSA İLAÇ SAN. VE TİC. A.Ş.</t>
  </si>
  <si>
    <t>DEVA HOLDİNG A.Ş.</t>
  </si>
  <si>
    <t>DRPHARMA İLAÇ SANAYİ VE DIŞ TİCARET ANONİM ŞİRKETİ</t>
  </si>
  <si>
    <t>NOBEL İLAÇ PAZARLAMA VE SANAYİİ LTD. ŞTİ.</t>
  </si>
  <si>
    <t>TRIPHARMA İLAÇ SANAYİ VE TİCARET A.Ş</t>
  </si>
  <si>
    <t>GLAXOSMİTHKLİNE İLAÇLARI SAN. VE TİC. A.Ş.</t>
  </si>
  <si>
    <t>ANGELİNİ İLAÇ SANAYİ VE TİCARET A.Ş.</t>
  </si>
  <si>
    <t>NOBEL İLAÇ SAN. VE TİC. A.Ş.</t>
  </si>
  <si>
    <t>WORLD MEDICINE İLAÇ SAN. VE TİC. A.Ş.</t>
  </si>
  <si>
    <t>MEDİCHECK NÜKLEER ÜRÜNLER SANAYİ VE TİCARET ANONİM ŞİRKETİ</t>
  </si>
  <si>
    <t>ALLERGO İLAÇ DIŞ TİC.A.Ş.</t>
  </si>
  <si>
    <t>ALBİO ALLERJİ ÜRÜNLERİ İTHALAT VE TİCARET ANONİM ŞİRKETİ</t>
  </si>
  <si>
    <t>NÜKLEON NÜKLEER TEKNOLOJİ ARAŞTIRMA SAN. VE TİC. LTD. ŞTİ.</t>
  </si>
  <si>
    <t>BİO-GEN İLAÇ SANAYİ TİC.LTD.ŞTİ.</t>
  </si>
  <si>
    <t>SANOFİ PASTEUR AŞI TİC. A.Ş.</t>
  </si>
  <si>
    <t>SAY İLAÇ SAN.VE TİC.LTD.ŞTİ</t>
  </si>
  <si>
    <t>ALK İLAÇ VE ALERJİ ÜRÜNLERİ TİCARET ANONİM ŞİRKETİ</t>
  </si>
  <si>
    <t>TAEK PROTON HIZLANDIRICISI TESİSİ</t>
  </si>
  <si>
    <t>MENTA PHARMA İLAÇ SAN. VE TİC. LTD.ŞTİ</t>
  </si>
  <si>
    <t>VEM İLAÇ SAN. VE TİC. ANONİM ŞİRKETİ</t>
  </si>
  <si>
    <t>EİP ECZACIBAŞI İLAÇ PAZARLAMA A.Ş.</t>
  </si>
  <si>
    <t>B.BRAUN MEDİKAL DIŞ TİCARET A.Ş.</t>
  </si>
  <si>
    <t>OSEL İLAÇ SAN. VE TİC. A.Ş.</t>
  </si>
  <si>
    <t>FİLİZ İLAÇ MÜMESSİL ECZA DEPOSU TİC LTD ŞT</t>
  </si>
  <si>
    <t>ADEKA İLAÇ SANAYİ VE TİCARET A.Ş.</t>
  </si>
  <si>
    <t>KEYMEN İLAÇ SANAYİ VE TİCARET A.Ş.</t>
  </si>
  <si>
    <t>BAXTER TURKEY RENAL HİZMETLER ANONİM ŞİRKETİ</t>
  </si>
  <si>
    <t>ABBVİE TIBBİ İLAÇLAR SANAYİ VE TİCARET LİMİTED ŞİRKETİ</t>
  </si>
  <si>
    <t>BMED İLAÇ DANIŞMANLIK SAĞLIK ÜRÜN VE HİZMETLERİ TİCARET LİMİTED ŞİRKETİ</t>
  </si>
  <si>
    <t>BRISTOL-MYERS SQUIBB İLAÇLARI INC. İSTANBUL ŞUBESİ</t>
  </si>
  <si>
    <t>HELBA İLAÇ İÇ VE DIŞ SANAYİ TİCARET ANONİM ŞİRKETİ</t>
  </si>
  <si>
    <t>VLD DANIŞMANLIK TIBBİ ÜRÜNLER VE TANITIM HİZMETLERİ A. Ş.</t>
  </si>
  <si>
    <t>STOT PHARMA İLAÇ SANAYİ VE DIŞ TİCARET LİMİTED ŞİRKETİ</t>
  </si>
  <si>
    <t>METİN SAĞLIK ECZA DEPOSU İLAÇ SANAYİ VE TİC.LTD.ŞTİ</t>
  </si>
  <si>
    <t>MS PHARMA İLAÇ SANAYİ VE TİCARET ANONİM ŞİRKETİ</t>
  </si>
  <si>
    <t>FARMALAS İLAÇ SAN. VE TİC. LTD. ŞTİ.</t>
  </si>
  <si>
    <t>SANOVEL İLAÇ SAN. VE TİC. A.Ş.</t>
  </si>
  <si>
    <t>MERCK SHARP DOHME İLAÇLARI LTD. ŞTİ.</t>
  </si>
  <si>
    <t>POLİFARMA İLAÇ SAN. VE TİC. A.Ş.</t>
  </si>
  <si>
    <t>GENSENTA İLAÇ SANAYİ VE TİCARET A.Ş.</t>
  </si>
  <si>
    <t>BERKO İLAÇ VE KİMYA SAN. A.Ş.</t>
  </si>
  <si>
    <t>ONFARMA İLAÇ SANAYİ LTD.ŞTİ.</t>
  </si>
  <si>
    <t>KOÇ İLAÇ KİŞİSEL BAKIM VE BİTKİSEL ÜRÜNLER SAĞ. PAZ.İTH.İHR.SANAYİ.TİC.LTD.ŞTİ</t>
  </si>
  <si>
    <t>SANDOZ İLAÇ SANAYİ VE TİCARET A.Ş.</t>
  </si>
  <si>
    <t>KOÇAK FARMA İLAÇ VE KİMYA SANAYİ A.Ş.</t>
  </si>
  <si>
    <t>GALEN İLAÇ SAN.VE TİC.A.Ş</t>
  </si>
  <si>
    <t>BİOFARMA İLAÇ SANAYİ VE TİCARET A.Ş.</t>
  </si>
  <si>
    <t>TÜM - EKİP İLAÇ A.Ş</t>
  </si>
  <si>
    <t>MEDİTERA İTHALAT VE İHRACAT ANONİM ŞİRKETİ</t>
  </si>
  <si>
    <t>AKDENİZ İLAÇ SANAYİ VE TİCARET A.Ş.</t>
  </si>
  <si>
    <t>HAVER FARMA İLAÇ ANONİM ŞİRKETİ</t>
  </si>
  <si>
    <t>ATABAY KİMYA SANAYİ VE TİC. A.Ş.</t>
  </si>
  <si>
    <t>AVİCENNA FARMA DIŞ TİC. VE PAZ. A.Ş.</t>
  </si>
  <si>
    <t>ALCON LABORATUVARLARI TİC. A.Ş.</t>
  </si>
  <si>
    <t>ALFAFARMA İLAÇ SAN. TİC. LTD. ŞTİ.</t>
  </si>
  <si>
    <t>BOEHRİNGER INGELHEİM İLAÇ TİCARET A.Ş.</t>
  </si>
  <si>
    <t>BAYER TÜRK KİMYA SAN. LTD. ŞTİ.</t>
  </si>
  <si>
    <t>LİBA LABORATUARLARI A.Ş.</t>
  </si>
  <si>
    <t>ABDİ İBRAHİM İLAÇ SANAYİ VE TİCARET A.Ş</t>
  </si>
  <si>
    <t>UCB PHARMA A.Ş.</t>
  </si>
  <si>
    <t>FARMALİNK SAĞLIK ÜRÜNLERİ SAN. VE TİC.LTD.</t>
  </si>
  <si>
    <t>AROMA İLAÇ SAN.LTD.ŞTİ.</t>
  </si>
  <si>
    <t>LAFAR İLAÇ SAN. VE TİC. A.Ş.</t>
  </si>
  <si>
    <t>BİEM İLAÇ SAN. VE TİC. A.Ş.</t>
  </si>
  <si>
    <t>INCPHARMA İLAÇ SAN. VE TİC. LTD. ŞTİ.</t>
  </si>
  <si>
    <t>PHARMADA İLAÇ SANAYİ VE TİCARET A.Ş.</t>
  </si>
  <si>
    <t>TURKTIPSAN SAĞLIK TURİZM EĞİTİM VE TİCARET A.Ş.</t>
  </si>
  <si>
    <t>ALLERGAN İLAÇLARI TİC. A.Ş.</t>
  </si>
  <si>
    <t>UTSAT SAĞLIK TEKNOLOJİLERİ SAN. TİC. LTD. ŞTİ.</t>
  </si>
  <si>
    <t>İ.E. ULAGAY İLAÇ SANAYİİ TÜRK A.Ş.</t>
  </si>
  <si>
    <t>MERKEZ LABORATUARI İLAÇ SANAYİ VE TİCARET ANONİM ŞİRKETİ</t>
  </si>
  <si>
    <t>NOVARTİS SAĞLIK GIDA VE TARIM ÜRÜNLERİ SANAYİ VE TİCARET ANONİM ŞİRKETİ</t>
  </si>
  <si>
    <t>FRESENİUS KABİ İLAÇ SAN. ve TİC. LTD. ŞTİ.</t>
  </si>
  <si>
    <t>THEA PHARMA İLAÇ TİC.LTD.ŞTİ.</t>
  </si>
  <si>
    <t>ACTAVİS İLAÇLARI A.Ş.</t>
  </si>
  <si>
    <t>TEVA İLAÇLARI SANAYİ VE TİCARET A.Ş</t>
  </si>
  <si>
    <t>TERRA İLAÇ VE KİMYA SAN. TİC. A.Ş.</t>
  </si>
  <si>
    <t>FARMANOVA SAĞLIK HİZMETLERİ LTD.ŞTİ</t>
  </si>
  <si>
    <t>NEUTEC İNHALER İLAÇ SANAYİ VE TİCARET A.Ş.</t>
  </si>
  <si>
    <t>İSTANBUL İLAÇ SANAYİ VE TİCARET ANONİM ŞİRKETİ</t>
  </si>
  <si>
    <t>AVİXA İLAÇ SANAYİ VE TİC. LTD. ŞTİ.</t>
  </si>
  <si>
    <t>GENERİCA İLAÇ SAN. ve TİC. A.Ş.</t>
  </si>
  <si>
    <t>BİLİM İLAÇ SANAYİİ VE TİCARET A.Ş.</t>
  </si>
  <si>
    <t>JOHNSON AND JOHNSON SIHHİ MAL. SAN. VE TİC. LTD. ŞTİ.</t>
  </si>
  <si>
    <t>PFİZER PFE İLAÇLARI ANONİM ŞİRKETİ</t>
  </si>
  <si>
    <t>İLKO İLAÇ SAN. VE TİC. A.Ş.</t>
  </si>
  <si>
    <t>SANOFİ İLAÇ SANAYİ ve TİC. A.Ş.</t>
  </si>
  <si>
    <t>RECORDATİ İLAÇ SANAYİ VE TİCARET ANONİM ŞİRKETİ</t>
  </si>
  <si>
    <t>BERAT BERAN İLAÇ SAN. VE TİC. LTD. ŞTİ.</t>
  </si>
  <si>
    <t>PHARMACTİVE İLAÇ SAN. VE TİC. A.Ş.</t>
  </si>
  <si>
    <t>NEUTEC İLAÇ SAN. TİC. A.Ş.</t>
  </si>
  <si>
    <t>ASET İLAÇ SAN. VE TİC. A.Ş.</t>
  </si>
  <si>
    <t>CELTİS İLAÇ SAN. VE TİC. A.Ş.</t>
  </si>
  <si>
    <t>VEFA İLAÇ SANAYİ VE TİCARET ANONİM ŞİRKETİ</t>
  </si>
  <si>
    <t>MERCK İLAÇ ECZA VE KİMYA TİC. A.Ş.</t>
  </si>
  <si>
    <t>ROCHE MÜSTAHZARLARI SANAYİ ANONİM ŞİRKETİ</t>
  </si>
  <si>
    <t>ALİ RAİF İLAÇ SANAYİ A.Ş.</t>
  </si>
  <si>
    <t>NESTLE TÜRKİYE GIDA SANAYİ A.Ş.</t>
  </si>
  <si>
    <t>FARMAKO ECZACILIK A.Ş.</t>
  </si>
  <si>
    <t>GİLEAD SCİENCES İLAÇ TİCARET LTD. ŞTİ</t>
  </si>
  <si>
    <t>YENİŞEHİR LABORATUARI TİC. VE SAN. LTD. ŞTİ.</t>
  </si>
  <si>
    <t>KOÇSEL İLAÇ SAN. VE TİC. A.Ş.</t>
  </si>
  <si>
    <t>FERRİNG İLAÇ SANAYİ VE TİCARET LTD. ŞTİ.</t>
  </si>
  <si>
    <t>LUNDBECK İLAÇ TİC. LTD. ŞTİ.</t>
  </si>
  <si>
    <t>NOVO NORDİSK SAĞLIK ÜRÜNLERİ TİC. LTD. ŞTİ.</t>
  </si>
  <si>
    <t>LİLLY İLAÇ TİCARET LİMİTED ŞİRKETİ</t>
  </si>
  <si>
    <t>ZENTİVA KİMYASAL ÜRÜNLER SAN. VE TİC. AŞ</t>
  </si>
  <si>
    <t>SİFAR İLAÇLARI TİC. VE SAN. A.Ş.</t>
  </si>
  <si>
    <t>ULAGAYLAR İLAÇ SANAYİ VE TİCARET A.Ş.</t>
  </si>
  <si>
    <t>FARMAKİM İLAÇ KİMYA GIDA ÜRÜNLERİ ÜRETİM SANAYİ VE DIŞ TİCARET A.Ş.</t>
  </si>
  <si>
    <t>ASTRAZENECA İLAÇ SAN.VE TİC.LTD.ŞTİ.</t>
  </si>
  <si>
    <t>MEDA PHARMA İLAÇ SANAYİ VE TİCARET LTD. ŞTİ.</t>
  </si>
  <si>
    <t>ASTELLAS PHARMA İLAÇ TİCARET VE SANAYİ A.Ş</t>
  </si>
  <si>
    <t>NOBEL SAĞLIK ÜRÜNLERİ LTD ŞTİ</t>
  </si>
  <si>
    <t>CONSENTİS İLAÇ SANAYİ VE TİCARET LİMİTED ŞİRKETİ</t>
  </si>
  <si>
    <t>SOLEBİO İLAÇ SANAYİ İTHALAT İHRACAT A.Ş</t>
  </si>
  <si>
    <t>ORNA İLAÇ TEKSTİL KİMYEVİ MAD. SAN. VE DIŞ TİC. LTD. ŞTİ.</t>
  </si>
  <si>
    <t>FARMASEL İLAÇ VE SANAYİİ TİCARET LİMİTED ŞİRKETİ</t>
  </si>
  <si>
    <t>ABBOTT LABORATUARLARI İTHALAT İHRACAT VE TİCARET LİMİTED ŞİRKETİ</t>
  </si>
  <si>
    <t>CELLTRION HEALTHCARE İLAÇ SANAYİ VE TİCARET LİMİTED ŞİRKETİ</t>
  </si>
  <si>
    <t>İLSAN İLAÇ VE HAMMADDELERİ SANAYİ TİCARET ANONİM ŞİRKETİ</t>
  </si>
  <si>
    <t>SOYLU İLAÇ SAN.VE TİC.LTD.ŞTİ.</t>
  </si>
  <si>
    <t>HÜSNÜ ARSAN İLAÇLARI A.Ş.</t>
  </si>
  <si>
    <t>TOPRAK İLAÇ VE KİMYEVİ MADDELER SANAYİ VE TİCARET A.Ş.</t>
  </si>
  <si>
    <t>ACTELİON İLAÇ TİC.LTD.ŞTİ.</t>
  </si>
  <si>
    <t>SHİRE İLAÇ TİCARET LİMİTED ŞİRKETİ</t>
  </si>
  <si>
    <t>TEKA TEKNİK CİHAZLAR SANAYİ VE TİCARET ANONİM ŞİRKETİ</t>
  </si>
  <si>
    <t>ARVEN İLAÇ SANAYİ VE TİCARET A.Ş.</t>
  </si>
  <si>
    <t>WORLD MEDICINE İLAÇLARI LTD. ŞTİ.</t>
  </si>
  <si>
    <t>NUVOMED İLAÇ SANAYİ TİCARET A.Ş.</t>
  </si>
  <si>
    <t>ASSOS İLAÇ KİMYA GIDA ÜRÜNLERİ ÜRETİM VE TİC. A.Ş.</t>
  </si>
  <si>
    <t>ITF İLAÇ SANAYİ VE TİCARET LİMİTED ŞİRKETİ</t>
  </si>
  <si>
    <t>COSTA SAĞLIK SPOR HİZMETLERİ TİCARET LİMİTED ŞİRKETİ</t>
  </si>
  <si>
    <t>EXPANSCIENCE LABORATUVARLARI İLAÇ SANAYİ PAZARLAMA VE DIŞ TİCARET ANONİM ŞİRKETİ</t>
  </si>
  <si>
    <t>SABA İLAÇ SANAYİ VE TİCARET A.Ş.</t>
  </si>
  <si>
    <t>TAKEDA İLAÇ SAĞLIK SANAYİ TİCARET LTD.ŞTİ.</t>
  </si>
  <si>
    <t>AVİS İLAÇ SAN. VE TİC. A.Ş.</t>
  </si>
  <si>
    <t>SANTA FARMA İLAÇ SAN. A.Ş.</t>
  </si>
  <si>
    <t>RECKITT BENCKISER TEMİZLİK MALZEMESİ SANAYİ VE TİCARET ANONİM ŞİRKETİ</t>
  </si>
  <si>
    <t>DAIICHI SANKYO İLAÇ TİCARET LİMİTED ŞİRKETİ</t>
  </si>
  <si>
    <t>SALUTİS İLAÇ SAN. TİC. LTD. ŞTİ.</t>
  </si>
  <si>
    <t>Sİ PHARMA İLAÇ SANAYİ VE TİCARET LİMİTED ŞİRKETİ</t>
  </si>
  <si>
    <t>KOZMED FARMASÖTİK ÜRÜNLER PAZARLAMA İTHALAT SANAYİ VE TİCARET LİMİTED ŞİRKETİ</t>
  </si>
  <si>
    <t>YAVUZ İLAÇ ECZA DEPOSU MEDİKAL ÜRÜNLER SANAYİ VE TİCARET A.Ş.</t>
  </si>
  <si>
    <t>GALEPHARMA İLAÇ SAN. ve TİC. A.Ş</t>
  </si>
  <si>
    <t>RDC İLAÇ ARAŞTIRMA VE GELİŞTİRME SAN. A.Ş.</t>
  </si>
  <si>
    <t>ATABAY İLAÇ FABRİKASI A.Ş.</t>
  </si>
  <si>
    <t>MÜNİR ŞAHİN İLAÇ SANAYİ VE TİCARET A.Ş.</t>
  </si>
  <si>
    <t>SERVIER ILAÇ VE ARAŞTIRMA A.S.</t>
  </si>
  <si>
    <t>ORO İLAÇLARI SAN. VE TİC. A.Ş.</t>
  </si>
  <si>
    <t>LİVA İLAÇ PAZARLAMA SAN. VE TİC. A.Ş.</t>
  </si>
  <si>
    <t>GÜREL İLAÇ TİCARET A.Ş.</t>
  </si>
  <si>
    <t>EXELTİS İLAÇ SANAYİİ VE TİCARET ANONİM ŞİRKETİ</t>
  </si>
  <si>
    <t>KARFARMA İLAÇ SANAYİ VE TİCARET A.Ş</t>
  </si>
  <si>
    <t>MONEMFARMA İLAÇ SAN. VE TİC. A.Ş.</t>
  </si>
  <si>
    <t>KURTSAN İLAÇLARI A.Ş.</t>
  </si>
  <si>
    <t>PALMER İLAÇ TİCARET A.Ş.</t>
  </si>
  <si>
    <t>CASEL ECZACI CAHİT SELİMOĞLU İLAÇ SANAYİİ VE TİCARET LİMİTED ŞİRKETİ</t>
  </si>
  <si>
    <t>KENTFARMA İLAÇ ANONİM ŞİRKETİ</t>
  </si>
  <si>
    <t>UMUT İLAÇ TİC. VE SAN. LTD. ŞTİ.</t>
  </si>
  <si>
    <t>SİSTAŞ İLAÇ SANAYİ VE TİCARET A.Ş.</t>
  </si>
  <si>
    <t>GRİPİN İLAÇ A.Ş</t>
  </si>
  <si>
    <t>GLAXOSMITHKLINE TÜKETİCİ SAĞLIĞI ANONİM ŞİRKETİ</t>
  </si>
  <si>
    <t>BİKAR İLAÇ SANAYİ VE TİCARET ANONİM ŞİRKETİ</t>
  </si>
  <si>
    <t>CHİESİ İLAÇ TİC. A.Ş</t>
  </si>
  <si>
    <t>EMRE ECZA İLAÇ AŞI SANAYİ TİCARET VE DANIŞMANLIK LİMİTED ŞİRKETİ</t>
  </si>
  <si>
    <t>PHARMA PLANT İLAÇ SANAYİ VE TİCARET ANONİM ŞİRKETİ</t>
  </si>
  <si>
    <t>PENSA İLAÇ SAN. VE TİC. A.Ş.</t>
  </si>
  <si>
    <t>TURK İLAÇ VE SERUM SANAYİ ANONİM ŞİRKETİ</t>
  </si>
  <si>
    <t>PIERRE FABRE İLAÇ A.Ş</t>
  </si>
  <si>
    <t>ANADOLU DİŞ DEPOSU SAN. VE TİC. A.Ş.</t>
  </si>
  <si>
    <t>ER-EM FARMA DIŞ TİCARET LTD.ŞTİ.</t>
  </si>
  <si>
    <t>DENTORAL DİŞ VE AĞIZ SAĞLIĞI İLAÇ VE GEREÇLERİ SAN.VE TİC.LTD.ŞTİ.</t>
  </si>
  <si>
    <t>ANKOFİS DANIŞMANLIK EĞİTİM TIBBİ ÜRÜNLER LİMİTED ŞİRKETİ</t>
  </si>
  <si>
    <t>ORVA İLAÇ SAN. VE TİC. A.Ş.</t>
  </si>
  <si>
    <t>AKSU FARMA TIBBİ ÜRÜNLER İLAÇ SAN. VE TİC. LTD. ŞTİ.</t>
  </si>
  <si>
    <t>HAKAY İLAÇ PAZARLAMA SAN. VE TİC. LTD. ŞTİ.</t>
  </si>
  <si>
    <t>PROCTER&amp;GAMBLE TÜKETİM MALLARI SANAYİ A.Ş.</t>
  </si>
  <si>
    <t>BAUSCH &amp; LOMB SAĞLIK VE OPTİK ÜRÜNLERİ TİC. A.Ş.</t>
  </si>
  <si>
    <t>TURGUT İLAÇLARI A.Ş.</t>
  </si>
  <si>
    <t>BİONORİCA İLAÇ TİCARET A.Ş.</t>
  </si>
  <si>
    <t>PHARMAVİSİON SAN. VE TİC. A.Ş.</t>
  </si>
  <si>
    <t>ARGİS İLAÇ SANAYİ VE TİCARET ANONİM ŞİRKETİ</t>
  </si>
  <si>
    <t>ARIMED İLAÇ SAN. VE TİC. A.Ş.</t>
  </si>
  <si>
    <t>EMKAR İLAÇ SANAYİ VE TİCARET ANONİM ŞİRKETİ</t>
  </si>
  <si>
    <t>AYTAÇ MUHİTTİN DİNÇER DİNÇTAŞ</t>
  </si>
  <si>
    <t>TEOFARMA İSTANBUL TIBBİ MADDELER TİCARET LİMİTED ŞİRKETİ</t>
  </si>
  <si>
    <t>NUMIL GIDA ÜRÜNLERİ SANAYİ VE TİCARET A.Ş.</t>
  </si>
  <si>
    <t>EGIS İLAÇLARI LTD. ŞTİ.</t>
  </si>
  <si>
    <t>BİOCODEX İLAÇ SANAYİ İTHALAT  İHRACAT VE TİCARET LİMİTED ŞİRKETİ</t>
  </si>
  <si>
    <t>LABORATOIRES BAILLEUL İLAÇ SANAYİ VE TİCARET A.Ş.</t>
  </si>
  <si>
    <t>PLATİN KİMYA MÜMESSİLLİK VE DIŞ TİCARET ANONİM ŞİRKETİ</t>
  </si>
  <si>
    <t>MDS SAĞLIK ÜRÜNLERİ TİCARET ANONİM ŞİRKETİ</t>
  </si>
  <si>
    <t>TALU İLAÇ VE KOZMETİK DAĞ.VE PAZ.LTD.ŞTİ.</t>
  </si>
  <si>
    <t>LİLYUM İLAÇ VE KİMYA SANAYİ TİCARET LİMİTED ŞİRKETİ</t>
  </si>
  <si>
    <t>MENARİNİ İLAÇ SANAYİ VE TİCARET A.Ş.</t>
  </si>
  <si>
    <t>IBSA İLAÇ SAN. VE TİC. LTD. ŞTİ.</t>
  </si>
  <si>
    <t>APOTEX İLAÇ SAN VE TİCARET LİMİTED ŞİRKETİ</t>
  </si>
  <si>
    <t>İSSE İNTERNASYONEL SAĞ. ÜR. İTH. İHR. PAZ. SAN. VE TİC. LTD. ŞTİ.</t>
  </si>
  <si>
    <t>BASEL KİMYEVİ MAD. VE İLAÇ SAN. TİC. AŞ.</t>
  </si>
  <si>
    <t>AYMED İLAÇ.SAN.TİC.LTD.ŞTİ.</t>
  </si>
  <si>
    <t>FERROSAN SAĞLIK ÜRÜN VE HİZMETLERİ A.Ş.</t>
  </si>
  <si>
    <t>INFAI GMBH</t>
  </si>
  <si>
    <t>FARMAR İLAC TEKSTİL TİCARET VE SANAYİİ A.Ş.</t>
  </si>
  <si>
    <t>AMGEN İLAÇ TİCARET LİMİTED ŞİRKETİ</t>
  </si>
  <si>
    <t>ABFEN FARMA SAN. VE TİC.LTD.ŞTİ.</t>
  </si>
  <si>
    <t>TÜRKEM İLAÇ SANAYİ VE TİCARET ANONİM ŞİRKETİ</t>
  </si>
  <si>
    <t>BELGA SAĞLIK VE ZİRAİ ÜRÜNLERİ SAN.VE TİC.LTD.ŞTİ</t>
  </si>
  <si>
    <t>BÖLÜKBAŞI İLAÇ SANAYİ VE TİCARET LTD. ŞTİ.</t>
  </si>
  <si>
    <t>BERKER İLAÇ SANAYİ VE TİCARET LİMİTED ŞİRKETİ</t>
  </si>
  <si>
    <t>STALLERGENES İLAÇ PROMOSYON LİMİTED ŞİRKETİ</t>
  </si>
  <si>
    <t>TRPHARM İLAÇ SAN. TİC. A.Ş.</t>
  </si>
  <si>
    <t>KONSİNA İLAÇ SANAYİ VE DIŞ TİCARET ANONİM ŞİRKETİ</t>
  </si>
  <si>
    <t>VETAL SERUM VE BİYOLOJİK ÜRÜNLER ÜRETİMİ SAN. VE TİC. A.Ş.</t>
  </si>
  <si>
    <t>PHARMET İLAÇ SANAYİ ANONİM ŞİRKETİ</t>
  </si>
  <si>
    <t>KORO İLAÇ VE SAĞLIK ÜRÜNLERİ SANAYİ VE TİCARET ANONİM ŞİRKETİ</t>
  </si>
  <si>
    <t>ABDİ İBRAHİM OTSUKA İLAÇ SAN. VE TİC. A.Ş</t>
  </si>
  <si>
    <t>RP FARMA İLAÇ KOZMETİK SAN. VE TİC.LTD.ŞTİ</t>
  </si>
  <si>
    <t xml:space="preserve">QUEİSSER FARMA İLAÇ GIDA VE SAĞLIK ÜRÜNLERİ SAN.VE TİC. LTD. ŞTİ. </t>
  </si>
  <si>
    <t>GENESİS İLAÇ VE SAĞLIK ÜRÜNLERİ A.Ş.</t>
  </si>
  <si>
    <t>ULKAR İLAÇ PAZARLAMA LTD. ŞTİ.</t>
  </si>
  <si>
    <t>OPAKİM TIBBİ ÜRÜNLER SANAYİ VE TİCARET A.Ş.</t>
  </si>
  <si>
    <t>PROMEDİCA İLAÇ TİCARET LTD. ŞTİ.</t>
  </si>
  <si>
    <t>DR. SERTUS İLAÇ SAN. VE TİC. LTD. ŞTİ.</t>
  </si>
  <si>
    <t>MUNDIPHARMA ECZA ÜRÜNLERİ SANAYİ VE TİCARET LİMİTED ŞİRKETİ</t>
  </si>
  <si>
    <t>PHARMA BLUE İLAÇ SANAYİ VE TİCARET ANONİM ŞİRKETİ</t>
  </si>
  <si>
    <t>MAMMA BESİN ÜRÜNLERİ ÜRETİM PAZARLAMA ANONİM ŞİRKETİ</t>
  </si>
  <si>
    <t>ORİON İLAÇ SANAYİ VE TİCARET ANONİM ŞİRKETİ</t>
  </si>
  <si>
    <t>MAMSEL İLAÇ SAN VE TİC AŞ</t>
  </si>
  <si>
    <t>ROMPHARM İLAÇ SANAYİ VE TİCARET LİMİTED ŞİRKETİ</t>
  </si>
  <si>
    <t>AKAR FARMA MEDİKAL İLAÇ KOZMETİK GIDA TARIM SAN. VE TİC. İTH. İHR. LTD. ŞTİ.</t>
  </si>
  <si>
    <t>DNC PHARMA İLAÇ SANAYİ VE TİCARET LİMİTED ŞİRKETİ</t>
  </si>
  <si>
    <t>AKIN İLAÇ SANAYİ VE TİCARET LTD. ŞTİ.</t>
  </si>
  <si>
    <t>MENTİS İLAÇ SAN.TİC.LTD.ŞTİ.</t>
  </si>
  <si>
    <t>PHARMA DOR İLAÇ SANAYİ ve TİCARET LTD.ŞTİ.</t>
  </si>
  <si>
    <t>ACON İLAÇ SANAYİ TİCARET LİMİTED ŞİRKETİ</t>
  </si>
  <si>
    <t>MEDSAN İTHALAT İHRACAT İLAÇ SAN.TİC.LTD.ŞTİ.</t>
  </si>
  <si>
    <t>GÜNSA,GÜNEY İLAÇ VE HAMMADDELER SANAYİ TİCARET A.Ş.</t>
  </si>
  <si>
    <t>GENSU PHARMA İLAÇ SAN VE TİC LTD ŞTİ</t>
  </si>
  <si>
    <t>SANTASYA İLAÇ KOZMETİK MEDİKAL İTRİYAT PAZARLAMA SAĞLIK HİZMETLERİ SAN. TİC. LTD. ŞTİ.</t>
  </si>
  <si>
    <t>ARDİ FARMA İLAÇ PAZARLAMA TİC. LTD. ŞTİ.</t>
  </si>
  <si>
    <t>MAGNA PHARMA İLAÇ SANAYİ ANONİM ŞİRKETİ</t>
  </si>
  <si>
    <t>ULM İLAÇ SAN.TİC.LTD.ŞTİ.</t>
  </si>
  <si>
    <t>FORTİUS PHARMACEUTİCAL SAĞLIK ÜRÜNLERİ LİMİTED ŞİRKETİ</t>
  </si>
  <si>
    <t>ALEXİON İLAÇ TİCARET LİMİTED ŞİRKETİ</t>
  </si>
  <si>
    <t>INNOGENS İLAÇ SANAYİ VE TİCARET A.Ş.</t>
  </si>
  <si>
    <t>AKUR SAĞLIK ÜRÜNLERİ ÜRETİM DAĞITIM VE PAZARLAMA TİC.A.Ş.</t>
  </si>
  <si>
    <t>ASHFİELD SAĞLIK HİZMETLERİ TİCARET LTD.ŞTİ.</t>
  </si>
  <si>
    <t>HASBIOTECH İLAÇ SAN. VE TİC. A.Ş.</t>
  </si>
  <si>
    <t>TRİOZER İLAÇ KİM. KOZMETİK SAĞ. HİZM. SAN. VE  TİC. LTD. ŞTİ.</t>
  </si>
  <si>
    <t>ABDİ İBRAHİM İLAÇ PAZARLAMA A.Ş.</t>
  </si>
  <si>
    <t>NEUPHARMA İLAÇ KOZMETİK VE MEDİKAL SANAYİ VE TİCARET LİMİTED ŞİRKETİ</t>
  </si>
  <si>
    <t>GLOBAL PHARMA İLAÇ SANAYİ VE TİCARET ANONİM ŞİRKETİ</t>
  </si>
  <si>
    <t>PHARMER DANIŞMANLIK SAĞLIK VE KOZMETİK ÜRÜNLERİ SAN. TİC. LTD. ŞTİ.</t>
  </si>
  <si>
    <t>FARMAVİP İLAÇ VE KOZMETİK SANAYİ VE TİCARET LİMİTED ŞİRKETİ</t>
  </si>
  <si>
    <t>INTENDİS İLAÇ TİC. LTD. ŞTİ.</t>
  </si>
  <si>
    <t>PHARMARGUS İLAÇ ARAŞTIRMASI VE ÜRETİM SAN. VE DIŞ TİC. LTD. ŞTİ.</t>
  </si>
  <si>
    <t>ATAYURT İLAÇ SAN. İÇ VE DIŞ TİC. LTD. ŞTİ</t>
  </si>
  <si>
    <t>BİOVESTA İLAÇLARI LİMİTED ŞİRKETİ</t>
  </si>
  <si>
    <t>ADİLNA İLAÇ SAN. VE TİC. A.Ş.</t>
  </si>
  <si>
    <t>GUERBET İLAÇ TIBBİ MALZEME VE CİHAZLAR SAN. VE TİC. A.Ş.</t>
  </si>
  <si>
    <t>ARFARMA İLAÇ SAN. VE TİC. LTD. ŞTİ</t>
  </si>
  <si>
    <t>NUTRİMEDİCA GIDA SAN. VE TİC. LTD. ŞTİ.</t>
  </si>
  <si>
    <t>MEGA FARMA İLAÇ VE KOZMETİK SANAYİ PAZARLAMA LİMİTED ŞİRKETİ</t>
  </si>
  <si>
    <t>HTA İLAÇ ARAŞTIRMA GELİŞTİRME SANAYİ VE TİCARET LİMİTED ŞİRKETİ</t>
  </si>
  <si>
    <t>YENİŞARK MÜMESSİL ECZA DEPOSU A.Ş.</t>
  </si>
  <si>
    <t>LOGUS İLAÇ SANAYİ TİCARET ANONİM ŞİRKETİ</t>
  </si>
  <si>
    <t>NOVAMED MEDİKAL İLAÇ KİMYA TIBBİ CİHAZ SANAYİ VE TİCARET LTD.ŞTİ</t>
  </si>
  <si>
    <t>GM-BAY SAĞLIK ÜRÜNLERİ İTHALAT İHRACAT VE TİCARET LİMİTED ŞİRKETİ</t>
  </si>
  <si>
    <t>TAB İLAÇ SANAYİ ANONİM ŞİRKETİ</t>
  </si>
  <si>
    <t>LEO PHARMA  İLAÇ TİC. A.Ş.</t>
  </si>
  <si>
    <t>İNVENTİM İLAÇ SAN. TİC. A.Ş.</t>
  </si>
  <si>
    <t>ÇETİNKAYA İLAÇ SAN. VE TİC. A.Ş.</t>
  </si>
  <si>
    <t>LUCANE PHARMA SAĞLIK HİZMETLERİ LTD.ŞTİ</t>
  </si>
  <si>
    <t>GRANDİ İLAÇ SANAYİ VE TİCARET LTD.ŞTİ</t>
  </si>
  <si>
    <t>HERO GIDA SANAYİ VE TİCARET ANONİM ŞİRKETİ</t>
  </si>
  <si>
    <t>CEY FARMA İLAÇ MEDİKAL İNŞAAT TİCARET LİMİTED ŞİRKETİ</t>
  </si>
  <si>
    <t>CELGENE İLAÇ PAZARLAMA VE TİCARET LTD ŞTİ</t>
  </si>
  <si>
    <t>SANOFİ-SYNTHELABO İLAÇ A.Ş.</t>
  </si>
  <si>
    <t>YENİ RECORDATİ İLAÇ VE HAM. SAN.TİCARET A.Ş</t>
  </si>
  <si>
    <t>DKT INTERNATİONAL İSTANBUL SAĞLIK ÜRÜNLERİ İTHALAT TİC.LTD.ŞTİ.</t>
  </si>
  <si>
    <t>ASD İLAÇ SANAYİ VE TİCARET LİMİTED ŞİRKETİ</t>
  </si>
  <si>
    <t>SELTEK İLAÇ PAZARLAMA VE DIŞ TİC.AŞ.</t>
  </si>
  <si>
    <t>PHARMALİNE SAĞLIK HİZMETLERİ TİC. A.Ş.</t>
  </si>
  <si>
    <t>MEDCONCEPT İLAÇ SAN. VE TİC. A.Ş.</t>
  </si>
  <si>
    <t>MCG PHARMA İLAÇ SANAYİ VE TİCARET LİMİTED ŞİRKETİ</t>
  </si>
  <si>
    <t>MAYA TIBBİ ÜRÜNLER TİC. LTD. ŞTİ.</t>
  </si>
  <si>
    <t>NEUTEC TOPLAM KALİTE YÖN. SAN. TİC. A.Ş.</t>
  </si>
  <si>
    <t>SCHERİNG-PLOUGH TIBBİ ÜRÜNLER TİCARET LTD. ŞTİ.</t>
  </si>
  <si>
    <t>PIERRE FABRE DERMO KOZMETİK LTD.ŞTİ.</t>
  </si>
  <si>
    <t>BİOTA BİTKİSEL İLAÇ VE KOZMETİK LABORATUARLARI A.Ş.</t>
  </si>
  <si>
    <t>MEPAS İNŞAAT MÜHENDİSLİK TARIM GIDA TIBBİ İLAÇ SAN. VE TİC. LTD. ŞTİ.</t>
  </si>
  <si>
    <t>KAYA BEŞERİ İLAÇ SANAYİ VE TİCARET ANONİM ŞİRKETİ</t>
  </si>
  <si>
    <t>DERMAN İLAÇ SANAYİ VE TİCARET A.Ş.</t>
  </si>
  <si>
    <t>RECOFARMA İLAÇ VE HAMMADDELERİ SANAYİ VE TİCARET LİMİTED ŞİRKETİ</t>
  </si>
  <si>
    <t>EİT ECZACIBAŞI İLAÇ TİCARET A.Ş.</t>
  </si>
  <si>
    <t>OPTO İLAÇ SAN.TİC.LTD.ŞTİ.</t>
  </si>
  <si>
    <t>BİO-KAN DR.İSMET SÖZEN</t>
  </si>
  <si>
    <t>WARNER LAMBERT İLAÇ</t>
  </si>
  <si>
    <t>YENİ İLSAN İLAÇ SAN. VE TİC. A.Ş.</t>
  </si>
  <si>
    <t>BİOMARİN İLAÇ VE TİCARET LİMİTED ŞİRKETİ</t>
  </si>
  <si>
    <t>ARMA İLAÇ SANAYİ VE TİCARET LTD STİ</t>
  </si>
  <si>
    <t>TEBEM İLAÇ SANAYİ TURİZM VE TİCARET ANONİM ŞİRKETİ</t>
  </si>
  <si>
    <t>ABAYPHARMA SAĞLIK ÜRÜNLERİ SAN. TİC. A.Ş.</t>
  </si>
  <si>
    <t>MONTERO GIDA SANAYİ VE TİCARET A.Ş.</t>
  </si>
  <si>
    <t>VİTAFLO SAĞLIK VE GIDA ÜRÜNLERİ SANAYİ VE TİCARET LTD. ŞTİ.</t>
  </si>
  <si>
    <t>DEMBERK İLAÇ SAN. VE TİC. LTD. ŞTİ.</t>
  </si>
  <si>
    <t>EFFECTUS İLAÇ LİMİTED ŞİRKETİ</t>
  </si>
  <si>
    <t>AA DANIŞMANLIK EĞİTİM ORGANİZASYON VE TIBBİ ÜRÜNLER TİCARET LTD. ŞTİ.</t>
  </si>
  <si>
    <t>ALKOPHARMA İLAÇ SANAYİ VE TİCARET LİMİTED ŞİRKETİ</t>
  </si>
  <si>
    <t>DELTA VİTAL İLAÇ SAN TİC LTD ŞTİ</t>
  </si>
  <si>
    <t>ERENİL İLAÇ İNŞAAT TURİZM DAĞITIM PAZ. SAN. VE TİC. LTD. ŞTİ.</t>
  </si>
  <si>
    <t>PARKOFF 50 MG / 5 ML ENJEKSIYONLUK / INFUZYONLUK COZELTI</t>
  </si>
  <si>
    <t>CANDINAZOL 150 MG SERT KAPSUL (1 KAPSUL)</t>
  </si>
  <si>
    <t>CANDINAZOL 150 MG SERT KAPSUL (2 KAPSUL)</t>
  </si>
  <si>
    <t>ADVANTAN M %0,1 EMULSIYON 50 G</t>
  </si>
  <si>
    <t>OLVIN 1 MG/ML DOZ AYARLI BURUN SPREYI, COZELTI (10 ML)</t>
  </si>
  <si>
    <t>PARASEDOL 120 MG/5 ML PEDIATRIK ORAL COZELTI</t>
  </si>
  <si>
    <t>BUDENOSIN DISCAIR 400 MCG INHALASYON ICIN TOZ (60 DOZ)</t>
  </si>
  <si>
    <t>RONSENGLOB %5 100 ML IV INFUZYON ICIN COZELTI ICEREN FLAKON</t>
  </si>
  <si>
    <t>HYPERRHO-D 300 MCG FULL DOZ SOLUSYON</t>
  </si>
  <si>
    <t>HYPERHEP-B 5 ML FLAKON</t>
  </si>
  <si>
    <t>HUMAN ALBUMIN %20 FARMATEK 50 ML</t>
  </si>
  <si>
    <t>TEGELINE 10 G 200 ML IV ENJ. ICIN LIYOFILIZE TOZ ICEREN FLAKON</t>
  </si>
  <si>
    <t>APSI AQUEOUS(ALYOSTAL VENIN) 550 UG</t>
  </si>
  <si>
    <t>NOVO HELISEN DEPOT/B 3 X 4,5 ML(BASL.) FLK.</t>
  </si>
  <si>
    <t>NOVO HELISEN DEPOT/M 4,5 ML(IDAME) 1 FLK.</t>
  </si>
  <si>
    <t>SLIT BASLANGIC DOZU 5X5 ML</t>
  </si>
  <si>
    <t>SLIT DEVAM DOZU 2X5 ML</t>
  </si>
  <si>
    <t>ALK ALUTARD 1X5 ML 108 DEVAM (BETULA)</t>
  </si>
  <si>
    <t>ALK ALUTARD 1X5 ML 197 DEVAM (3-TREES)</t>
  </si>
  <si>
    <t>ALK ALUTARD 1X5 ML 225 DEVAM (PHLEUM)</t>
  </si>
  <si>
    <t>ALK ALUTARD 1X5 ML 402 DEVAM (ALTERNARIA)</t>
  </si>
  <si>
    <t>ALK ALUTARD 1X5 ML 503 DEVAM (D.PTERONYSSINUS)</t>
  </si>
  <si>
    <t>ALK ALUTARD 1X5 ML 510 DEVAM (DERMATOPHAGOIDES MIX)</t>
  </si>
  <si>
    <t>ALK ALUTARD 1X5 ML 552 DEVAM (HORSE)</t>
  </si>
  <si>
    <t>ALK ALUTARD 1X5 ML 553 DEVAM (DOG)</t>
  </si>
  <si>
    <t>ALK ALUTARD 1X5 ML 555 DEVAM (CAT)</t>
  </si>
  <si>
    <t>ALK ALUTARD 1X5 ML 801 DEVAM (5-GRASSES)</t>
  </si>
  <si>
    <t>ALK ALUTARD 1X5 ML 801 DEVAM (6-GRASSES+RYE)</t>
  </si>
  <si>
    <t>ALK ALUTARD 1X5 ML 801 DEVAM (APIS)</t>
  </si>
  <si>
    <t>ALK ALUTARD 1X5 ML 802 DEVAM (VESPULA)</t>
  </si>
  <si>
    <t>ALK ALUTARD 4X5 ML 108 BASLANGIC (6-GRASSES+RYE)</t>
  </si>
  <si>
    <t>ALK ALUTARD 4X5 ML 108 BASLANGIC (BETULA)</t>
  </si>
  <si>
    <t>ALK ALUTARD 4X5 ML 197 BASLANGIC (3-TREES)</t>
  </si>
  <si>
    <t>ALK ALUTARD 4X5 ML 225 BASLANGIC</t>
  </si>
  <si>
    <t>ALK ALUTARD 4X5 ML 503 BASLANGIC (PTERONYSSINUS)</t>
  </si>
  <si>
    <t>ALK ALUTARD 4X5 ML 510 BASLANGIC (DERMATOPHAGOIDES MIX)</t>
  </si>
  <si>
    <t>ALK ALUTARD 4X5 ML 553 BASLANGIC (DOG)</t>
  </si>
  <si>
    <t>ALK ALUTARD 4X5 ML 555 BASLANGIC (CAT)</t>
  </si>
  <si>
    <t>ALK ALUTARD 4X5 ML 801 BASLANGIC (APIS)</t>
  </si>
  <si>
    <t>ALK ALUTARD 4X5 ML 802 BASLANGIC (VESPULA)</t>
  </si>
  <si>
    <t>ALUTARD 1X5 ML DEVAM</t>
  </si>
  <si>
    <t>PENEREM 500 MG I.V. ENJEKSİYONLUK/ İNFÜZYONLUK ÇÖZELTİ HAZIRLAMAKİÇİN TOZ</t>
  </si>
  <si>
    <t>ENJEKSIYONLUK POTASYUM FOSFAT 20 ML 20 AMPUL</t>
  </si>
  <si>
    <t>SEVOFLURANE- BAXTER %100 INHALASYON BUHARI SIVISI (250 ML,1 SISE)</t>
  </si>
  <si>
    <t>PROPOFOL %1 FRESENIUS 200 MG/20 ML ENJEKSIYONLUK VEYA INFUZYONLUK EMULSIYON, 5 AMPUL</t>
  </si>
  <si>
    <t>TURKTIPSAN NORADRENALIN 4 MG/4 ML IV INFUZYON ICIN ENJEKSIYONLUK COZELTI ICEREN AMPUL</t>
  </si>
  <si>
    <t>CERNEVIT IV/IM ENJEKSIYONLUK/INFUZYONLUK COZELTI HAZIRLAMAK ICIN LIYOFILIZE TOZ (4 ADET)</t>
  </si>
  <si>
    <t>PROPOFOL %2 FRESENIUS 1000 MG/50 ML ENJEKSIYONLUK VEYA INFUZYONLUK EMULSIYON, 1 FLAKON</t>
  </si>
  <si>
    <t>ALLENIK 20 MG 2 ML 100 AMPUL</t>
  </si>
  <si>
    <t>SERUM SALE %20 10 ML 100 AMPUL</t>
  </si>
  <si>
    <t>LIBENTA 400 MG/2 ML ENJEKSIYONLUK COZELTI</t>
  </si>
  <si>
    <t>ADRENALIN BIOFARMA 0,5MG/1 ML 100 AMPUL</t>
  </si>
  <si>
    <t>ADRENALIN BIOFARMA 1 MG/1 ML 100 AMPUL</t>
  </si>
  <si>
    <t>ATROPIN SULFAT BIOFARMA 1MG/1 ML 100 AMPUL</t>
  </si>
  <si>
    <t>DROGSAN ATROPIN SULFAT 1 MG/1 ML ENJEKSIYONLUK COZELTI, 100 AMPUL</t>
  </si>
  <si>
    <t>DROGSAN ATROPIN SULFAT 1/2 MG/1 ML ENJEKSIYONLUK COZELTI, 100 AMPUL</t>
  </si>
  <si>
    <t>DROGSAN ATROPIN SULFAT 1/4 MG/1 ML ENJEKSIYONLUK COZELTI, 100 AMPUL</t>
  </si>
  <si>
    <t>ENOX 6000 ANTI-XA IU/0,6 ML 20 KULLANIMA HAZIR ENJEKTOR</t>
  </si>
  <si>
    <t>FENTANYL CITRATE 50 MCG/ML 10 ML ENJEKTABL COZELTI ICEREN FLAKON</t>
  </si>
  <si>
    <t>FENTANYL CITRATE 50 MCG/ML 2 ML 10 AMPUL</t>
  </si>
  <si>
    <t>MEDISAL 20 MG/ML IM/IV ENJEKSIYONLUK COZELTI ICEREN 100 AMPUL</t>
  </si>
  <si>
    <t>POTASYUM CHL % 22,5 10 ML 100 AMPUL</t>
  </si>
  <si>
    <t>PROPOFOL LIPURO %1 (10 MG/ML) IV INFUZYONLUK VEYA ENJEKSIYONLUKEMULSIYON ICEREN 100 ML FLAKON</t>
  </si>
  <si>
    <t>SERUM FIZYOLOJIK BIOFARMA % 0,9 10 ML 100 AMPUL</t>
  </si>
  <si>
    <t>SERUM FIZYOLOJIK IZOTONIK %0,9 10 ML 100 AMPUL</t>
  </si>
  <si>
    <t>SII-BCG 1 ML ID ENJEKSIYONLUK SUSPANSIYON TOZU VE COZUCUSU</t>
  </si>
  <si>
    <t>ULTIDIN 50 MG/2 ML IM/IV ENJEKSIYONLUK COZELTI ICEREN 100 AMPUL</t>
  </si>
  <si>
    <t>POLINUTHREE EN-1000ELEKTROLITLI AMINO ASIT COZELTISI GLUKOZ COZELTISI VE LIPIDEMULSIYONU 1000 ML</t>
  </si>
  <si>
    <t>POLINUTHREE EN-1000ELEKTROLITLI AMINO ASIT COZELTISI GLUKOZ COZELTISI VE LIPIDEMULSIYONU 1500 ML</t>
  </si>
  <si>
    <t>POLINUTHREE EN-1000ELEKTROLITLI AMINO ASIT COZELTISI GLUKOZ COZELTISI VE LIPIDEMULSIYONU 2000 ML</t>
  </si>
  <si>
    <t>POLINUTHREE EN-550ELEKTROLITLI AMINO ASIT COZELTISI GLUKOZ COZELTISI VE LIPIDEMULSIYONU 1000 ML</t>
  </si>
  <si>
    <t>POLINUTHREE EN-550ELEKTROLITLI AMINO ASIT COZELTISI GLUKOZ COZELTISI VE LIPIDEMULSIYONU 1500 ML</t>
  </si>
  <si>
    <t>POLINUTHREE EN-550ELEKTROLITLI AMINO ASIT COZELTISI GLUKOZ COZELTISI VE LIPIDEMULSIYONU 2000 ML</t>
  </si>
  <si>
    <t>ETACID %0,05 NAZAL 140 DOZ NAZAL SPREY</t>
  </si>
  <si>
    <t>APOFIN 50MG/5 ML ENJ. VEYA INF. COZELTI ICEREN AMPUL (5 AMPUL)</t>
  </si>
  <si>
    <t>DUOCID 375 MG FILM KAPLI TABLET(20 TABLET)</t>
  </si>
  <si>
    <t>VENTOFOR COMBI FIX 320/9 MCG INHALASYON TOZU, SERT KAPSUL (60 ADET)</t>
  </si>
  <si>
    <t>GEMILOKS 320 MG FILM KAPLI TABLET (5 TABLET)</t>
  </si>
  <si>
    <t>GEMILOKS 320 MG FILM KAPLI TABLET (7 TABLET)</t>
  </si>
  <si>
    <t>DALIZOM 50 MG/10 ML IM/IV/REKTAL ENJEKSIYONLUK/INFUZYONLUK COZELTI</t>
  </si>
  <si>
    <t>NAPROFF FORTE 550 MG 20 TABLET</t>
  </si>
  <si>
    <t>SUSTANON 250 MG/ML ENJEKSIYONLUK COZELTI</t>
  </si>
  <si>
    <t>IMURAN 50 MG FILM KAPLI TABLET</t>
  </si>
  <si>
    <t>NERUDA 300 MG FILM KAPLI TABLET (50 TABLET)</t>
  </si>
  <si>
    <t>HEPAGARD 0,5 MG FILM KAPLI TABLET (90 TABLET)</t>
  </si>
  <si>
    <t>ADVANTAN %0,1 MERHEM 30 G</t>
  </si>
  <si>
    <t>AMLIPIN 5/10 MG 30 FILM KAPLI TABLET</t>
  </si>
  <si>
    <t>SYNACTHEN DEPOT 1 MG/ML IM ENJEKSIYONLUK SUSPANSIYON</t>
  </si>
  <si>
    <t>VISRA 50 MG DRAJE (20 DRAJE)</t>
  </si>
  <si>
    <t>OKSAPAR 6000 ANTI-XA IU/0,6 ML ENJEKSIYONLUK COZELTI ICEREN KULLANIMA HAZIR ENJEKTOR (2 ENJEKTOR)</t>
  </si>
  <si>
    <t>OKSAPAR 4000 ANTI-XA IU/0,4 ML ENJEKSIYONLUK COZELTI ICEREN KULLANIMA HAZIR ENJEKTOR (10 ENJEKTOR)</t>
  </si>
  <si>
    <t>ENOX 6000 ANTI-XA IU/0,6 ML 2 KULLANIMA HAZIR ENJEKTOR</t>
  </si>
  <si>
    <t>NERUDA 400 MG FILM KAPLI TABLET (50 TABLET)</t>
  </si>
  <si>
    <t>CLEOCIN T %1 TOPIKAL COZELTI 30 ML</t>
  </si>
  <si>
    <t>NERUDA 600 MG FILM KAPLI TABLET (50 TABLET)</t>
  </si>
  <si>
    <t>MEDOVIR 100 MG FILM KAPLI TABLET (28 TABLET)</t>
  </si>
  <si>
    <t>INFASOURCE 200 ML</t>
  </si>
  <si>
    <t>AZENOSE 0,14 MG/PUSKURTME BURUN SPREYI, COZELTI (10ML)</t>
  </si>
  <si>
    <t>NAZETIN 0,14 MG/PUSKURTME BURUN SPREYI, COZELTI</t>
  </si>
  <si>
    <t>DETRUSITOL SR 4 MG 28 UZUN ETKILI KAPSUL</t>
  </si>
  <si>
    <t>HUMALOG MIX 25 KWIKPEN 100IU/ML SC KULLANIMA HAZIR SUS.ICEREN ENJ.KALEMI (5 ENJEKSIYON KALEMI)</t>
  </si>
  <si>
    <t>HUMALOG MIX 50 KWIKPEN 100IU/ML SC KULLANIMA HAZIR SUS.ICEREN ENJ.KALEMI (5 ENJEKSIYON KALEMI)</t>
  </si>
  <si>
    <t>CONTRAMAL RETARD 100 MG 30 TABLET</t>
  </si>
  <si>
    <t>FLUANXOL DEPOT 20MG/ML 1 AMPUL</t>
  </si>
  <si>
    <t>NIMOTOP 0,2 MG 1 FLAKON</t>
  </si>
  <si>
    <t>HUMULIN-R 100 IU/ML 3 ML 5 KARTUS</t>
  </si>
  <si>
    <t>HAVRIX ADU. 1440 MCG 1 ENJEKTOR</t>
  </si>
  <si>
    <t>HUMULIN-NPH 100 IU/ML 3 ML 5 KARTUS</t>
  </si>
  <si>
    <t>DESFERAL 500 MG 10 FLAKON</t>
  </si>
  <si>
    <t>HUMALOG MIX 25 100 IU/ML 3ML x5 KARTUS</t>
  </si>
  <si>
    <t>CLOPIXOL 20 MG 20 ML DAMLA</t>
  </si>
  <si>
    <t>ENDOXAN 50 MG KAPLI TABLET (50 TABLET)</t>
  </si>
  <si>
    <t>CLOPIXOL 2 MG 50 TABLET</t>
  </si>
  <si>
    <t>FOSFAT-EX 700 MG 100 FILM TABLET</t>
  </si>
  <si>
    <t>MINIRIN 0,1 MG /ML INTRANAZAL SOLUSYON 2,5 ML</t>
  </si>
  <si>
    <t>TRH FERRING 0,2 MG/ML IV ENJEKSIYONLUK COZELTI ICEREN 1 AMPUL</t>
  </si>
  <si>
    <t>SOMATULINE AUTOGEL 60 MG UZATILMIS SALIMLI ENJEKSIYONLUK COZELTI ICEREN KULLANIMA HAZIR SIRINGA</t>
  </si>
  <si>
    <t>CIPINTU 25 MG / 25 ML INFUZYON ICIN KONSANTRE COZELTI</t>
  </si>
  <si>
    <t>FLUOROURACIL-FARMAKO 250 MG/5 ML IV ENJ. COZ. ICIN 10 FLAKON</t>
  </si>
  <si>
    <t>OCTENISEPT COZELTI 50 ML</t>
  </si>
  <si>
    <t>TISINON 20 MG KAPSUL</t>
  </si>
  <si>
    <t>DIFICLIR 200 MG FILM KAPLI TABLET (20 TABLET)</t>
  </si>
  <si>
    <t>NITRODERM TTS 10 5 FLASTER</t>
  </si>
  <si>
    <t>NITRODERM TTS 10 30 FLASTER</t>
  </si>
  <si>
    <t>MOZOSENT 24 MG / 1.2 ML S.C. ENJEKSIYONLUK COZELTI</t>
  </si>
  <si>
    <t>SELECTRA 50 MG FILM KAPLI TABLET (28 TABLET)</t>
  </si>
  <si>
    <t>REAMPLA 125 MG KAPSUL (21 KAPSUL)</t>
  </si>
  <si>
    <t>MUKOBRON 250 MG/5 ML SURUP 100 ML</t>
  </si>
  <si>
    <t>ZETION % 2 SUSPANSIYON (100 ML, 1 SISE)</t>
  </si>
  <si>
    <t>LOTEPROL %0,5 STERIL OFTALMIK SUSPANSIYON (5 ML)</t>
  </si>
  <si>
    <t>LOTEFORTE %0,5 OFTALMIK SUSPANSIYON (5 ML)</t>
  </si>
  <si>
    <t>AMPISID 375 MG 10 TABLET</t>
  </si>
  <si>
    <t>AMPISID 750 MG 10 FILM TABLET</t>
  </si>
  <si>
    <t>CIRRUS UZUN SALIM 14 FILM TABLET</t>
  </si>
  <si>
    <t>HIPOGLIS 30 MG MR DEGISTIRILMIS SALIMLI 30 TABLET</t>
  </si>
  <si>
    <t>HIPOGLIS 30 MG MR DEGISTIRILMIS SALIMLI 60 TABLET</t>
  </si>
  <si>
    <t>HIPOGLIS 30 MG MR DEGISTIRILMIS SALIMLI 90 TABLET</t>
  </si>
  <si>
    <t>LUMEN 100 2 MG 50 ML FLAKON</t>
  </si>
  <si>
    <t>TIGELYS 50 MG IV INFUZYON COZELTISI ICIN LIYOFILIZE TOZ ICEREN FLAKON (10 FLAKON)</t>
  </si>
  <si>
    <t>ERDOSTIN 175 MG /5 ML SUSPANSIYON ICIN KURU TOZ, 200 ML</t>
  </si>
  <si>
    <t>PARICAL 2 MCG/ML IV ENJEKSIYONLUK COZELTI ICEREN AMPUL 1 ML 5 AMPUL</t>
  </si>
  <si>
    <t>TRAVATAN 2,5 ML OFTALMIK SOLUSYON</t>
  </si>
  <si>
    <t>PEGEA % 0,005 GOZ DAMLASI,COZELTISI</t>
  </si>
  <si>
    <t>DOLOFAST PLUS % 1 + % 5 JEL ( 50 G )</t>
  </si>
  <si>
    <t>ZINXX 15 MG/5 ML SURUP</t>
  </si>
  <si>
    <t>DERMO TROSYD %28 5 ML SOLUSYON</t>
  </si>
  <si>
    <t>ADVANTAN 30 GR POMAD</t>
  </si>
  <si>
    <t>ADVANTAN 30 GR KREM</t>
  </si>
  <si>
    <t>ADVANTAN 15 GR YAGLI POMAD</t>
  </si>
  <si>
    <t>DEROKAP %0,005+% 0,05 MERHEM</t>
  </si>
  <si>
    <t>DOLOFAST PLUS % 1 + % 5 JEL ( 30 G )</t>
  </si>
  <si>
    <t>MACROL 125 MG/5 ML ORAL SUSPANSIYON ICIN GRANUL 100 ML</t>
  </si>
  <si>
    <t>AMLOKARD 5 MG TABLET (90 TABLET)</t>
  </si>
  <si>
    <t>DIGOXIN 0,5 MG 30 ML DAMLA</t>
  </si>
  <si>
    <t>NEVIMOL PLUS 5 MG /25 MG FILM KAPLI TABLET (28 FILM KAPLI TABLET)</t>
  </si>
  <si>
    <t>OLMEDAY PLUS 40MG /12,5 MG FILM KAPLI TABLET (84 FILM KAPLI TABLET)</t>
  </si>
  <si>
    <t>IPRASAL 0.5+2.5 MG/2.5 ML NEBULIZASYON ICIN TEK DOZLUK INHALASYON COZELTISI ICEREN FLAKON</t>
  </si>
  <si>
    <t>TETRA 500 MG 16 KAPSUL</t>
  </si>
  <si>
    <t>TETRA 250 MG 16 KAPSUL</t>
  </si>
  <si>
    <t>ENZOFEN % 2 VAJINAL KREM</t>
  </si>
  <si>
    <t>TEKAMEN 100 MG/5 ML IV INFUZYONLUK COZELTI ICEREN 1 FLAKON</t>
  </si>
  <si>
    <t>EVOSTEN 175 MG/5 ML ORAL SUSPANSIYON HAZIRLAMAK ICIN TOZ, 100 ML</t>
  </si>
  <si>
    <t>TEKAMEN 40 MG/2 ML IV INFUZYONLUK COZELTI ICEREN 1 FLAKON</t>
  </si>
  <si>
    <t>EVOSTEN 175 MG /5 ML ORAL SUSPANSIYON HAZIRLAMAK ICIN TOZ, 200 ML</t>
  </si>
  <si>
    <t>PREXET 500 MG IV INFUZYONLUK LIYOFILIZE TOZ ICEREN FLAKON (1 FLAKON)</t>
  </si>
  <si>
    <t>PREXET 100 MG IV INFUZYONLUK LIYOFILIZE TOZ ICEREN FLAKON (1 FLAKON)</t>
  </si>
  <si>
    <t>CANDUR 250 MG/2.5 ML IV ENJEKSIYONLUK COZELTI</t>
  </si>
  <si>
    <t>INFLACORT 0.5 MG/2 ML NEBULIZASYON SUSPANSIYONU (20 ADET)</t>
  </si>
  <si>
    <t>LORNOX 8 MG IM/IV ENJEKSIYONLUK COZELTIHAZIRLAMAK ICIN TOZ VE COZUCU (1 FLAKON+1 AMPUL)</t>
  </si>
  <si>
    <t>SEFAZOL 500 MG IM/IV ENJEKSIYONLUK TOZ ICEREN FLAKON (1 FLAKON,1 AMPUL)</t>
  </si>
  <si>
    <t>TISINON 4MG/ML ORAL SUSPANSIYON (90 ML)</t>
  </si>
  <si>
    <t>PREDNOL-L 40 MG 1 AMPUL</t>
  </si>
  <si>
    <t>PREDNOL-L 20 MG 1 AMPUL</t>
  </si>
  <si>
    <t>PREDNOL 4 MG 20 TABLET</t>
  </si>
  <si>
    <t>OKSAMEN-L 20 MG ENJEKSIYONLUK LIYOFILIZE TOZ ICEREN FLAKON (1 FLAKON, 1 AMPUL)</t>
  </si>
  <si>
    <t>NEVAKSON 1000 MG IV ENJEKSIYONLUK TOZ ICEREN 1 FLAKON</t>
  </si>
  <si>
    <t>NEVAKSON 1000 MG IM ENJEKSIYONLUK TOZ ICEREN 1 FLAKON</t>
  </si>
  <si>
    <t>SEREX 25 MG FILM KAPLI TABLET (30 FILM KAPLI TABLET)</t>
  </si>
  <si>
    <t>NEVAKSON 500 MG IM ENJEKSIYONLUK TOZ ICEREN 1 FLAKON</t>
  </si>
  <si>
    <t>SEREX 100 MG FILM KAPLI TABLET (30 FILM KAPLI TABLET)</t>
  </si>
  <si>
    <t>SEREX 300 MG FILM KAPLI TABLET (30 FILM KAPLI TABLET)</t>
  </si>
  <si>
    <t>SEREX 200 MG FILM KAPLI TABLET (30 FILM KAPLI TABLET)</t>
  </si>
  <si>
    <t>NEVAKSON 500 MG IV ENJEKSIYONLUK TOZ ICEREN 1 FLAKON</t>
  </si>
  <si>
    <t>X-M SOLUSYON PURGATIF 75 ML</t>
  </si>
  <si>
    <t>NOVALGIN 500 MG 20 TABLET</t>
  </si>
  <si>
    <t>RENNIE 680 MG 48 CIGNEME TABLETI</t>
  </si>
  <si>
    <t>CIPRO 500 MG 14 FILM TABLET</t>
  </si>
  <si>
    <t>METPAMID 5 MG/5 ML ORAL COZELTI (125 ML SISE)</t>
  </si>
  <si>
    <t>KLINDAN 600 MG/4 ML IM/IVENJEKSIYONLUK COZELTI ICEREN AMPUL (1 AMPUL)</t>
  </si>
  <si>
    <t>LARGOPEN 1000 MG 16 TABLET</t>
  </si>
  <si>
    <t>PROCTO-GLYVENOL %20 + %2 SUPOZITUVAR (10 SUPOZITUVAR)</t>
  </si>
  <si>
    <t>DECAVIT PRONATAL 30 FILM TABLET</t>
  </si>
  <si>
    <t>KLINDAVER 600 MG 1 AMPUL</t>
  </si>
  <si>
    <t>ATOKSILIN 500 MG 16 TABLET</t>
  </si>
  <si>
    <t>ACETUDIL FORTE 60 MG KAPSUL (20 KAPSUL)</t>
  </si>
  <si>
    <t>MUSCORIL 4 MG 2 ML 6 AMPUL</t>
  </si>
  <si>
    <t>NORODOL 2 MG/ML ORAL DAMLA (20 ML)</t>
  </si>
  <si>
    <t>TANTUM 50 MG KAPLI TABLET</t>
  </si>
  <si>
    <t>KWELLADA % 5 120 ML SAMPUAN</t>
  </si>
  <si>
    <t>LARGOPEN 500 MG 16 TABLET</t>
  </si>
  <si>
    <t>BRUPREX 200 MG / 5 ML SUSPANSIYON (100 ML)</t>
  </si>
  <si>
    <t>NIBULEN % 1 20 KREM</t>
  </si>
  <si>
    <t>KEYRELAKS 4 MG/2 ML IM ENJEKSIYONLUK COZELTI</t>
  </si>
  <si>
    <t>MYCOSPOR % 1 10 GR KREM</t>
  </si>
  <si>
    <t>GYREX 50 MG FILM KAPLI TABLET (30 FILM KAPLI  TABLET)</t>
  </si>
  <si>
    <t>FLEXO %5 JEL (40 G)</t>
  </si>
  <si>
    <t>SECITA 15 MG FILM KAPLI TABLET (28 FILM KAPLI  TABLET)</t>
  </si>
  <si>
    <t>SECITA 10 MG FILM KAPLI TABLET (28 FILM KAPLI  TABLET)</t>
  </si>
  <si>
    <t>BACODERM %2 15 GR KREM</t>
  </si>
  <si>
    <t>GYNO-LOMEXIN % 2 30 GR KREM</t>
  </si>
  <si>
    <t>GERALGINE-P 120 MG/5 ML PEDIYATRIK ORAL COZELTI, 150 ML</t>
  </si>
  <si>
    <t>NIBULEN % 1 20 ML DERMAL SOLUSYON</t>
  </si>
  <si>
    <t>LARGOPEN 250 MG 80 ML SUSPANSIYON</t>
  </si>
  <si>
    <t>SECITA 20 MG FILM KAPLI TABLET (28 FILM KAPLI  TABLET)</t>
  </si>
  <si>
    <t>TRENTILIN RETARD 400 MG FILM KAPLI TABLET(20 FILM KAPLI TABLET)</t>
  </si>
  <si>
    <t>CIFLOSIN 500 MG 10 FILM TABLET</t>
  </si>
  <si>
    <t>ENAPRIL 5 MG 20 TABLET</t>
  </si>
  <si>
    <t>FULDUO 100MG/8MG 14 FILM KAPLI TABLET</t>
  </si>
  <si>
    <t>ASIRAX 250 MG IV INF. ICIN LIYO. TOZ.ICEREN FLAKON</t>
  </si>
  <si>
    <t>GYNO-TRAVOGEN 600 MG 1 OVUL</t>
  </si>
  <si>
    <t>OTRIVINE DOZ AYARLI 10 ML BURUN SPREY</t>
  </si>
  <si>
    <t>GYREX 200 MG FILM KAPLI TABLET (30 FILM KAPLI  TABLET)</t>
  </si>
  <si>
    <t>DOLINE 50 MG JEL</t>
  </si>
  <si>
    <t>GASTROFAM 40 MG 30 TABLET</t>
  </si>
  <si>
    <t>COGITO 20 MG  FILM KAPLI TABLET (30 FILM KAPLI TABLET)</t>
  </si>
  <si>
    <t>CANOLEN %1 20 GR KREM</t>
  </si>
  <si>
    <t>PERBRONS 10 MG 120 ML SURUP</t>
  </si>
  <si>
    <t>ORGAMETRIL 5 MG 30 TABLET</t>
  </si>
  <si>
    <t>MAXIDEX OINTMENT 3.5 GR OFT. SOL</t>
  </si>
  <si>
    <t>LEV‐END 750 MG FILM KAPLI TABLET (50 FILM KAPLI  TABLET)</t>
  </si>
  <si>
    <t>GYREX 200 MG FILM KAPLI TABLET (60 FILM KAPLI  TABLET)</t>
  </si>
  <si>
    <t>EVOLTU 20MG/20ML INFUZYONLUK COZELTI HAZIRLAMAK ICIN KONSANTRE</t>
  </si>
  <si>
    <t>CLEXANE 2000 ANTI-XA IU/0,2 ML KULL.HAZIR ENJEKTOR</t>
  </si>
  <si>
    <t>FRAXIPARINE 2850 IU/0.3 ML 2 ENJEKTOR</t>
  </si>
  <si>
    <t>FRESUBIN ENERGY FIBRE 500 ML</t>
  </si>
  <si>
    <t>GENTREKS 40 MG 1 AMPUL</t>
  </si>
  <si>
    <t>GENTREKS 120 MG / 2 ML IM/IVENJEKSIYONLUK COZELTI ICEREN AMPUL (1 AMPUL)</t>
  </si>
  <si>
    <t>GENTREKS 160 MG / 2 ML IM/IVENJEKSIYONLUK COZELTI ICEREN AMPUL (1 AMPUL)</t>
  </si>
  <si>
    <t>GENTREKS 80 MG / 2 ML IM/IVENJEKSIYONLUK COZELTI ICEREN AMPUL (1 AMPUL)</t>
  </si>
  <si>
    <t>GYREX 50 MG FILM KAPLI TABLET (60 FILM KAPLI  TABLET)</t>
  </si>
  <si>
    <t>GYREX 50 MG FILM KAPLI TABLET (90 FILM KAPLI  TABLET)</t>
  </si>
  <si>
    <t>NIDILAT 10 MG 30 YUM.KAPSUL</t>
  </si>
  <si>
    <t>OKSAPAR 2000 ANTI-XA IU/0,2 ML ENJEKSIYONLUK COZELTI ICEREN KULLANIMA HAZIR ENJEKTOR (2 ENJEKTOR)</t>
  </si>
  <si>
    <t>SECITA 10 MG FILM KAPLI TABLET (84 FILM KAPLI  TABLET)</t>
  </si>
  <si>
    <t>SECITA 15 MG FILM KAPLI TABLET (56 FILM KAPLI  TABLET)</t>
  </si>
  <si>
    <t>SECITA 20 MG FILM KAPLI TABLET (84 FILM KAPLI  TABLET)</t>
  </si>
  <si>
    <t>TAMOL PED. 120 MG/5 ML 150 ML SURUP</t>
  </si>
  <si>
    <t>TAMOL PLUS 250 MG/5 ML 150 ML SUSPANSIYON</t>
  </si>
  <si>
    <t>TERNEX ORAL SPREY %0,15 30 ML</t>
  </si>
  <si>
    <t>AETHOXYSKLEROL % 1 I.V. ENJEKSIYONLUK COZELTI ICEREN AMPUL ( 2 ML X 5 AMPUL )</t>
  </si>
  <si>
    <t>AETHOXYSKLEROL % 0.5 I.V. ENJEKSIYONLUK COZELTI ICEREN AMPUL ( 2 ML X 5 AMPUL )</t>
  </si>
  <si>
    <t>LINOXA 100 MG/20 ML I.V. INFUZYONLUK KONSANTRE COZELTI ICEREN 1 FLAKON</t>
  </si>
  <si>
    <t>AETHOXYSKLEROL % 2 I.V. ENJEKSIYONLUK COZELTI ICEREN AMPUL ( 2 ML X 5 AMPUL )</t>
  </si>
  <si>
    <t>AETHOXYSKLEROL % 3 I.V. ENJEKSIYONLUK COZELTI ICEREN AMPUL ( 2 ML X 5 AMPUL )</t>
  </si>
  <si>
    <t>LINOXA 50 MG/10 ML I.V. INFUZYONLUK KONSANTRE COZELTI ICEREN 1 FLAKON</t>
  </si>
  <si>
    <t>AETHOXYSKLEROL % 1 I.V. ENJEKSIYONLUK COZELTI ICEREN FLAKON (30 ML X 1 FLAKON)</t>
  </si>
  <si>
    <t>LINOXA 150 MG/30 ML I.V. INFUZYONLUK KONSANTRE COZELTI ICEREN 1 FLAKON</t>
  </si>
  <si>
    <t>LINOXA 200 MG/40 ML I.V. INFUZYONLUK KONSANTRE COZELTI ICEREN 1 FLAKON</t>
  </si>
  <si>
    <t>ECTOPIX %0,1 15 GR YAGLI POMAD</t>
  </si>
  <si>
    <t>OTRIVINE DOZ AYARLI 1 MG/ML BURUN SPREYI</t>
  </si>
  <si>
    <t>RENNIE DUO 100 ML SUSPANSIYON</t>
  </si>
  <si>
    <t>PRED FORTE %1 5 ML OFT.SOL.</t>
  </si>
  <si>
    <t>FUCITHALMIC %1 VISKOZ GOZ DAMLASI , SUSPANSIYON</t>
  </si>
  <si>
    <t>ZALAIN % 2 20 GR KREM</t>
  </si>
  <si>
    <t>MUCONEX- C 600 MG/200 MG 30 EFERVESAN TABLET</t>
  </si>
  <si>
    <t>THILO-TEARS 3MG/G JEL</t>
  </si>
  <si>
    <t>THILO-TEARS SE %0,3 GOZ JELI</t>
  </si>
  <si>
    <t>ACTIDEM 150 ML SURUP</t>
  </si>
  <si>
    <t>FUNGAVOR 200 MG IV INFUZYON COZELTI ICIN TOZ ICEREN FLAKON</t>
  </si>
  <si>
    <t>ANTI SKAB KREM % 5 30 GR KREM</t>
  </si>
  <si>
    <t>BEVITAB 250/250 MG FILM KAPLI TABLET ( 30 FILM KAPLI TABLET)</t>
  </si>
  <si>
    <t>EUCARBON 100 TABLET</t>
  </si>
  <si>
    <t>FANHDI 1500 IU / 15 ML ENJEKSIYONLUK COZELTI HAZIRLAMAK ICIN LIYOFILIZE TOZ VE COZUCU (1 FLAKON)</t>
  </si>
  <si>
    <t>FLATON 30 ENTERIK DRAJE</t>
  </si>
  <si>
    <t>GELOCAPS 40 GR POMAD</t>
  </si>
  <si>
    <t>INTESTAL 59,4 MG/21,3 MG/71,1MG KAPLI ENTERIK TABLET (120 KAPLI ENTERIK TABLET)</t>
  </si>
  <si>
    <t>INTESTINOL 59,4 MG/21,3 MG/71,1 MG KAPLI TABLET ( 120 KAPLI ADET )</t>
  </si>
  <si>
    <t>LACRYVISC STERILE OPTH 10 GR GOZ JELI</t>
  </si>
  <si>
    <t>MUKOZERO %4 SURUP HAZIRLAMAK ICIN GRANUL 100 ML</t>
  </si>
  <si>
    <t>MUKOZERO %4 SURUP HAZIRLAMAK ICIN GRANUL 150 ML</t>
  </si>
  <si>
    <t>PILOSED % 4 5 ML GOZ DAMLASI</t>
  </si>
  <si>
    <t>POVEN 50.000 IU/15 ML ORAL DAMLA COZELTI (15 ML)</t>
  </si>
  <si>
    <t>PROZOLON % 0,125 30 GR KREM</t>
  </si>
  <si>
    <t>XYLO-COMOD NAZAL SPREY</t>
  </si>
  <si>
    <t>BIOFLEKS METROSEL %0,5 INTRAVENOZ PERFUZYON SOL 100 ML SETSIZ</t>
  </si>
  <si>
    <t>POLGYL %0,5 IV PERFUZYON SOL 100 ML SETLI</t>
  </si>
  <si>
    <t>POLGYL %0,5 IV PERFUZYON SOL 100 ML SETSIZ</t>
  </si>
  <si>
    <t>ANTI SKAB % 5 120 ML LOSYON</t>
  </si>
  <si>
    <t>APRANAX PLUS 550 MG/30 MG 20 FILM TABLET</t>
  </si>
  <si>
    <t>CETROTIDE 0,25 MG ENJEKSIYON ICIN LIYOFILIZE TOZ ICEREN 1 FLAKON</t>
  </si>
  <si>
    <t>CONVULEX CR 500 MG 50 TABLET</t>
  </si>
  <si>
    <t>SEBIROX % 1,5 100 ML SAMPUAN</t>
  </si>
  <si>
    <t>KARBALEX 600 MG UZATILMIS SALIMLI TABLET</t>
  </si>
  <si>
    <t>DEPAKIN 400MG/4ML IV ENJ. COZ. ICIN LIYOFILIZE TOZ ICEREN 4 FLAKON+4 COZUCU AMPUL</t>
  </si>
  <si>
    <t>LASTET 50 MG 20 KAPSUL</t>
  </si>
  <si>
    <t>GLYCOPHOS 216 MG/ML KONSANTRE INFUZYONLUK COZELTI, 10 FLAKON</t>
  </si>
  <si>
    <t>ACTIONFLU 50 MCG/100 MCG INHALASYON ICIN TOZ ICEREN KAPSUL (60 ADET)</t>
  </si>
  <si>
    <t>ACTIONFLU 50 MCG/250 MCG INHALASYON ICIN TOZ ICEREN KAPSUL (60 ADET)</t>
  </si>
  <si>
    <t>ACTIONFLU 50 MCG/500 MCG INHALASYON ICIN TOZ ICEREN KAPSUL (60 ADET)</t>
  </si>
  <si>
    <t>LAFLEKS ISOLIFE DENGELI ELEKTROLIT SOLUSYONU 500 ML(SETLI)</t>
  </si>
  <si>
    <t>RINGER BIOSEL ENJEKTABL SOL. 500 ML SETLI SISE</t>
  </si>
  <si>
    <t>RINGER BIOSEL ENJEKTABL SOL. 500 ML SETSIZ SISE</t>
  </si>
  <si>
    <t>RINGER LAKTAT BIOSEL ENJEKTABL SOL. 500 ML SETLI SISE</t>
  </si>
  <si>
    <t>FARHEX %0,15 / %0,12 ORAL SPREY</t>
  </si>
  <si>
    <t>MUCONEX- C 1200 MG/400 MG 30 EFERVESAN TABLET</t>
  </si>
  <si>
    <t>OPAXOL 350 MGI/ML IA/IV ENJEKSIYONLUK COZELTI (1x100ML)</t>
  </si>
  <si>
    <t>OPAXOL 300 MG I/ML IA/IV/INTRATEKAL ENJEKSIYONLUK COZELTI (1x100ML)</t>
  </si>
  <si>
    <t>OPAXOL 350 MGI/ML IA/IV ENJEKSIYONLUK COZELTI (1x200ML)</t>
  </si>
  <si>
    <t>KOPAQ 300 MG/ML 50 ML ENJEKSIYONLUK COZELTI ICEREN FLAKON</t>
  </si>
  <si>
    <t>OPAXOL 300 MG I/ML IA/IV/INTRATEKAL ENJEKSIYONLUK COZELTI (1x50ML)</t>
  </si>
  <si>
    <t>TOREDA SR 4 MG 28 UZATILMIS SALIMLI SERT KAPSUL</t>
  </si>
  <si>
    <t>OPAXOL 350 MGI/ML IA/IV ENJEKSIYONLUK COZELTI (1x50ML)</t>
  </si>
  <si>
    <t>KOPAQ 350 MG I/ML ENJEKSIYONLUK COZELTI ICEREN FLAKON (200 ML 1 FLAKON)</t>
  </si>
  <si>
    <t>KADCYLA 100 MG IV INF. COZELTI KONSANTRESI ICIN TOZ ICEREN FLAKON</t>
  </si>
  <si>
    <t>KADCYLA 160 MG IV INF. COZELTI KONSANTRESI ICIN TOZ ICEREN FLAKON</t>
  </si>
  <si>
    <t>TURKFLEKS %3 SODYUM KLORUR SUDAKI COZELTISI (150 ML SETSIZ)</t>
  </si>
  <si>
    <t>DOXEL READY 80 MG/4 ML IVINFUZYONLUK KONSANTRE COZELTIICEREN FLAKON (1 FLAKON)</t>
  </si>
  <si>
    <t>DOXEL READY 20 MG/1 ML IVINFUZYONLUK KONSANTRE COZELTIICEREN FLAKON (1 FLAKON)</t>
  </si>
  <si>
    <t>DOXEL READY 40 MG/2 ML IVINFUZYONLUK KONSANTRE COZELTIICEREN FLAKON (1 FLAKON)</t>
  </si>
  <si>
    <t>DOXEL READY 160 MG/8 ML IVINFUZYONLUK KONSANTRE COZELTIICEREN FLAKON (1 FLAKON)</t>
  </si>
  <si>
    <t>TIYOKAS MONO 12,5 MG/1 G JEL (60 G)</t>
  </si>
  <si>
    <t>TIYOKAS MONO 50MG / 2ML IM / IV ENJEKSIYONLUK COZELTI (6 AMPUL)</t>
  </si>
  <si>
    <t>TIYOKAS MONO 25 MG FILM KAPLI TABLET (20 TABLET)</t>
  </si>
  <si>
    <t>TURKFLEKS %3 SODYUM KLORUR SUDAKI COZELTISI (100 ML SETLI)</t>
  </si>
  <si>
    <t>TURKFLEKS %3 SODYUM KLORUR SUDAKI COZELTISI (100 ML SETSIZ)</t>
  </si>
  <si>
    <t>TURKFLEKS %3 SODYUM KLORUR SUDAKI COZELTISI (150 ML SETLI)</t>
  </si>
  <si>
    <t>RIVOTRIL 2 MG 30 TABLET</t>
  </si>
  <si>
    <t>DILTIZEM 60 MG 48 TABLET</t>
  </si>
  <si>
    <t>ECTOPIX S %0,1 COZELTI (20ML)</t>
  </si>
  <si>
    <t>ANKO-L 500 MG IV INFUZYONLUK COZELTI ICIN LIYOFILIZE TOZ ICEREN FLAKON (1 FLAKON)</t>
  </si>
  <si>
    <t>ZINNAT 125 MG 50 ML SURUP</t>
  </si>
  <si>
    <t>DOCEXUS 80 MG/2 ML INFUZYON ICIN KONSANTRE COZ. ICEREN 1 FLAKON</t>
  </si>
  <si>
    <t>BILOKAN FORTE 9,6 MG 20 FILM TABLET</t>
  </si>
  <si>
    <t>TAMCEF PLUS 125 MG + 62,5 MG / 5 ML ORAL SUSPANSIYON HAZIRLAMAK ICIN KURU TOZ (100 ML)</t>
  </si>
  <si>
    <t>VAGI-C 250 MG 6 VAJINAL TABLET</t>
  </si>
  <si>
    <t>MOLCEF 100 MG//5 ML ORAL SUSPANSIYON HAZIRLAMAK ICIN KURU TOZ 100 ML</t>
  </si>
  <si>
    <t>ANZIBEL 5 MG / 4 MG / 3 MG EKINEZYALI 20 PASTIL</t>
  </si>
  <si>
    <t>ANZIBEL 5 MG / 4 MG / 3 MG MEYANBALLI 20 PASTIL</t>
  </si>
  <si>
    <t>ANZIBEL 5 MG / 4 MG / 3 MG ZENCEFILLI 20 PASTIL</t>
  </si>
  <si>
    <t>FIXEF 200 MG//5 ML ORAL SUSPANSIYON HAZIRLAMAK ICIN KURU TOZ 100 ML</t>
  </si>
  <si>
    <t>FIXEF 200 MG//5 ML ORAL SUSPANSIYON HAZIRLAMAK ICIN KURU TOZ 50 ML</t>
  </si>
  <si>
    <t>MOLCEF 200 MG//5 ML ORAL SUSPANSIYON HAZIRLAMAK ICIN KURU TOZ 100 ML</t>
  </si>
  <si>
    <t>ANTI-ASIDOZ 100 YUMUSAK JELATIN KAPSUL</t>
  </si>
  <si>
    <t>RULID 150 MG 10 FILM TABLET</t>
  </si>
  <si>
    <t>TYLOL HOT-D 500 MG + 60 MG + 4 MG / 5 G TEK KULLANIMLIK ORAL COZELTI HAZIRLAMAK ICIN TOZ 12 POSET</t>
  </si>
  <si>
    <t>TETADIF 0,5 ML IM ENJEKSIYONLUK SUSPANSIYON (10 AMPUL)</t>
  </si>
  <si>
    <t>APO-GO 20 MG/2 ML ENJ. VEYA INF. COZELTI ICEREN AMPUL (5 AMPUL)</t>
  </si>
  <si>
    <t>ALARIN 10 MG 20 TABLET</t>
  </si>
  <si>
    <t>ANTI-ASIDOZ 180 YUMUSAK JELATIN KAPSUL</t>
  </si>
  <si>
    <t>ANTI-ASIDOZ 270 YUMUSAK JELATIN KAPSUL</t>
  </si>
  <si>
    <t>DEKOFERIN SURUP 100 ML</t>
  </si>
  <si>
    <t>DUSPAS 500 MCG FILM KAPLI TABLET (30 TABLET )</t>
  </si>
  <si>
    <t>FERIFER 100 MG/5 ML ORAL COZELTI ICEREN 10 KASIK</t>
  </si>
  <si>
    <t>FERIFER 50 MG/ML ORAL DAMLA (30ML,1 SISE)</t>
  </si>
  <si>
    <t>MOLCEF PLUS 200/62,5/5 ML ORAL SUSPANSIYON HAZIRLAMAK ICIN KURU TOZ 100 ML</t>
  </si>
  <si>
    <t>OXALIPLATIN HOSPIRA 50 MG/10ML IV INFUZYON ICIN KONSANTRE COZELTI ICEREN 1 FLAKON</t>
  </si>
  <si>
    <t>BONEPLUS 30 MG 28 FILM KAPLI TABLET</t>
  </si>
  <si>
    <t>BRAVELLE 75 IU SC ENJ. COZ. HAZ. ICIN TOZ ICEREN 5 FLAKON VE COZUCU ICEREN 5 AMPUL</t>
  </si>
  <si>
    <t>COSOPT OFTALMIK COZELTI 5 ML</t>
  </si>
  <si>
    <t>EDASIST 600 MG 20 EFERVESAN TABLET</t>
  </si>
  <si>
    <t>GADOMIN 10 ML 1 FLAKON</t>
  </si>
  <si>
    <t>HEPAGARD 1 MG FILM KAPLI TABLET (90 TABLET)</t>
  </si>
  <si>
    <t>MONOTONE %20 KREM</t>
  </si>
  <si>
    <t>NOTTA 10 MG FILM KAPLI TABLET (90 TABLET)</t>
  </si>
  <si>
    <t>PERNOI 200 MG/245 MG FILM KAPLI 30 TABLET</t>
  </si>
  <si>
    <t>TIOZONE 30 G KREM %1</t>
  </si>
  <si>
    <t>TRIFEN 100 ML SUS.</t>
  </si>
  <si>
    <t>LAFLEKS %3 HIPERTONIK SODYUM KLORUR COZELTISI 100 ML (SETLI)</t>
  </si>
  <si>
    <t>NEOFLEKS %5 DEKSTROZ %045 SODYUM KLORUR SUDAKI COZELTISI 1000 ML SETSIZ</t>
  </si>
  <si>
    <t>CORASPIN 100 MG 30 ENTERIK KAPLI TABLET</t>
  </si>
  <si>
    <t>CALPOL 120 MG 150 ML SUSPANSIYON</t>
  </si>
  <si>
    <t>LIBALAKS %53,1 + %37 REKTAL JEL</t>
  </si>
  <si>
    <t>CALPOL 6 PLUS 250 MG/5 ML 150 ML SURUP</t>
  </si>
  <si>
    <t>BENEXOL B12 30 FILM KAPLI TABLET</t>
  </si>
  <si>
    <t>MINOSET 500 MG 20 TABLET</t>
  </si>
  <si>
    <t>OTRIVINE MENTHOL DOZ AYARLI BURUN SPREYI 1 MG/ML</t>
  </si>
  <si>
    <t>DIKLORON 100 MG 10 RETARD FILM TABLET</t>
  </si>
  <si>
    <t>CORASPIN 300 MG 30 ENTERIK KAPLI TABLET</t>
  </si>
  <si>
    <t>XEMOL 20 MG/ ML IM/IV/SC ENJEKSIYONLUK COZELTI</t>
  </si>
  <si>
    <t>ASIST % 4 SURUP HAZIRLAMAK ICINGRANUL (100 ML)</t>
  </si>
  <si>
    <t>ECOPIRIN PRO 81 MG 30 ENTERIK KAPLI TABLET</t>
  </si>
  <si>
    <t>AUGMENTIN ES 600/42,9 MG 100 ML SUSPANSIYON</t>
  </si>
  <si>
    <t>CATAFLAM 50 MG 20 DRAJE</t>
  </si>
  <si>
    <t>CEFAMED 1 GR IM ENJ. COZ. HAZ. ICIN TOZ ICEREN FLAKON</t>
  </si>
  <si>
    <t>SULBAKSIT IM/IV 1000 MG 1 FLAKON</t>
  </si>
  <si>
    <t>RIF 250 MG IM ENJEKSIYONLUK COZELTI (1 AMPUL)</t>
  </si>
  <si>
    <t>BITERAL 500 MG FILM KAPLI 10 TABLET</t>
  </si>
  <si>
    <t>FENISTIL % 0.1 JEL</t>
  </si>
  <si>
    <t>BENEXOL B12 50 FILM KAPLI TABLET</t>
  </si>
  <si>
    <t>TYLOL 120 MG / 5 ML PEDIATRIK 100 ML SUSPANSIYON</t>
  </si>
  <si>
    <t>FURACIN % 0,2 56 GR POMAD</t>
  </si>
  <si>
    <t>PANADOL EXTRA 500 MG /65 MG FILM TABLET</t>
  </si>
  <si>
    <t>VIGAMOX %0,5 STERIL OFTALMIK SOLUSYON 5 ML</t>
  </si>
  <si>
    <t>PIYELOSEPTYL 50 MG 30 KAPSUL</t>
  </si>
  <si>
    <t>KLOROBEN 1,5 MG/ML + 1,2 MG/ML ORAL SPREY, COZELTI, 30 ML</t>
  </si>
  <si>
    <t>GENTHAVER 80 MG 1 AMPUL</t>
  </si>
  <si>
    <t>SANELOC 50 MG 30 DEGISTIRILMIS SALINIMLI TABLET</t>
  </si>
  <si>
    <t>MONODOKS 100 MG 14 KAPSUL</t>
  </si>
  <si>
    <t>AUGMENTIN-BID 200/28 MG 70 ML ORAL SUSPANSIYON HAZ. ICIN KURU TOZ</t>
  </si>
  <si>
    <t>AMIKAVER 500 MG 1 AMPUL</t>
  </si>
  <si>
    <t>XALATAN % 0,005 GOZ DAMLASI</t>
  </si>
  <si>
    <t>VENTOLIN 2 MG 150 ML SURUP</t>
  </si>
  <si>
    <t>TYLOL 6 PLUS 250 MG / 5 ML 150 ML SUSPANSIYON</t>
  </si>
  <si>
    <t>MADECASSOL 10 MG/1 GR 40 GR POMAD</t>
  </si>
  <si>
    <t>MOTILIUM 1 MG/ML ORAL SUSPANSIYON (200 ML)</t>
  </si>
  <si>
    <t>PARANOX 120+15 MG 10 SUPPOZITUAR</t>
  </si>
  <si>
    <t>PEDIASURE PLUS FIBER CILEK AROMALI 220 ML</t>
  </si>
  <si>
    <t>CIPRO 750 MG 14 FILM TABLET</t>
  </si>
  <si>
    <t>FAMOSER 40 MG 30 FILM TABLET</t>
  </si>
  <si>
    <t>BEPANTHENE 500 MG 5 AMPUL</t>
  </si>
  <si>
    <t>ASIST PLUS 600 MG TOZ ICEREN 30 SASE</t>
  </si>
  <si>
    <t>LEVOPRONT 30 MG/5 ML 150 ML SURUP</t>
  </si>
  <si>
    <t>XATRAL XL 10 MG 30 TABLET</t>
  </si>
  <si>
    <t>DERMOVATE % 0,05 50 GR KREM</t>
  </si>
  <si>
    <t>NAC 600 MG 20 EFERVESAN TABLET</t>
  </si>
  <si>
    <t>TEGRETOL CR 400 MG 20 TABLET</t>
  </si>
  <si>
    <t>CROXILEX-BID 400/57 MG FORT ORAL SUSPANSIYON HAZIRLAMAK ICIN KURU TOZ (100 ML)</t>
  </si>
  <si>
    <t>PEDIASURE PLUS FIBER KAKAOLU (220 ML)</t>
  </si>
  <si>
    <t>VOLTAREN EMULGEL FORTE %2,32 JEL</t>
  </si>
  <si>
    <t>DOLORIN COLD 30 TABLET</t>
  </si>
  <si>
    <t>OSMOLAK 667 MG 250 ML SOLUSYON</t>
  </si>
  <si>
    <t>HIRUDOID FORTE %0,445 JEL (40 G)</t>
  </si>
  <si>
    <t>FORSEF IM 1000 MG 1 FLAKON</t>
  </si>
  <si>
    <t>ASIST 1200 MG TOZ ICEREN 20 SASE</t>
  </si>
  <si>
    <t>ZINCO 15 MG 100 ML SURUP</t>
  </si>
  <si>
    <t>FUCIDIN % 2 20 GR KREM</t>
  </si>
  <si>
    <t>ZINCO 30 MG FORT SURUP</t>
  </si>
  <si>
    <t>FERAMAT 100 MG 30 KAPSUL</t>
  </si>
  <si>
    <t>ENFEXIA 500 MG 10 TABLET</t>
  </si>
  <si>
    <t>UROMISIN 3 G TOZ ICEREN SASE ( 1 SASE)</t>
  </si>
  <si>
    <t>METPAMID 10 MG/2 ML ENJEKSIYONLUK COZELTI (5 X 2 ML AMPUL)</t>
  </si>
  <si>
    <t>ZIMAKS 100 MG 100 ML SUSPANSIYON</t>
  </si>
  <si>
    <t>EFEMOLINE 1 MG/ML + 0.25 MG/ML GOZ DAMLASI, SUSPANSIYON</t>
  </si>
  <si>
    <t>LUMINALETTEN 15 MG 30 TABLET</t>
  </si>
  <si>
    <t>ETOFAST 1 GR/2 ML IM ENJEKSIYONLUK COZELTI</t>
  </si>
  <si>
    <t>PREPAGEL %1+%5 JEL (40 G TUP)</t>
  </si>
  <si>
    <t>VERMIDON PLUS 250/150/50 MG TABLET</t>
  </si>
  <si>
    <t>INFENIL 45,5 MG/2 ML IM/IV ENJEKSIYONLUK COZELTI ICEREN AMPUL (5 AMPUL)</t>
  </si>
  <si>
    <t>DEKLARIT 500 MG 14 FILM TABLET</t>
  </si>
  <si>
    <t>UNACEFIN IV 0,5 GR IV ENJEKSIYONLUK TOZ ICEREN FLAKON</t>
  </si>
  <si>
    <t>TEGRETOL CR 200 MG 20 TABLET</t>
  </si>
  <si>
    <t>KLAMOKS BID 200 MG 70 ML SUSPANSIYON</t>
  </si>
  <si>
    <t>CEFAMED 0,5 GR IM ENJ. COZ. HAZ. ICIN TOZ ICEREN FLAKON</t>
  </si>
  <si>
    <t>UNISOM 25 MG 20 TABLET</t>
  </si>
  <si>
    <t>SULIDIN PLUS %1 + %5 LIKIT JEL 50 G</t>
  </si>
  <si>
    <t>ROTACEF 1 GR IM ENJ. COZ. HAZ. ICIN TOZ ICEREN FLAKON</t>
  </si>
  <si>
    <t>AMOKLAVIN BID 625 MG 14 FILM TABLET</t>
  </si>
  <si>
    <t>ZOVIRAX %5 KREM (2 GR)</t>
  </si>
  <si>
    <t>MUCOPLUS 1200 MG 20 EFERVESAN TABLET</t>
  </si>
  <si>
    <t>KLAVUNAT 625 MG 10 TABLET</t>
  </si>
  <si>
    <t>LAROXYL 10 MG FILM KAPLI TABLET (30 TABLET)</t>
  </si>
  <si>
    <t>KETAVEL 50 MG/2ML I.M./I.V. ENJEKSIYONLUK COZELTI(6 AMPUL)</t>
  </si>
  <si>
    <t>HIRUDOID FORTE %0,445 KREM (40 G)</t>
  </si>
  <si>
    <t>AKSEF 500 MG 14 FILM TABLET</t>
  </si>
  <si>
    <t>ZIMAKS 400 MG 10 TABLET</t>
  </si>
  <si>
    <t>AZELTIN 500 MG 3 FILM TABLET</t>
  </si>
  <si>
    <t>CROXILEX-ES 600/42,9 MG ORAL SUSPANSIYON HAZIRLAMAK ICIN KURU TOZ (100 ML)</t>
  </si>
  <si>
    <t>GYNO-LOMEXIN 600 MG 2 OVUL</t>
  </si>
  <si>
    <t>SUDAFED 60 MG 30 TABLET</t>
  </si>
  <si>
    <t>OFTOMIX % 2 + % 0,5 GOZ DAMLASI,COZELTI (5 ML)</t>
  </si>
  <si>
    <t>HYZAAR FORTE 28 TABLET</t>
  </si>
  <si>
    <t>BACTRIM 200/40 MG SUSPANSIYON 100 ML</t>
  </si>
  <si>
    <t>DRAMAMINE 50 MG 12 TABLET</t>
  </si>
  <si>
    <t>EQICEFT- IV 500 MG 1 FLAKON</t>
  </si>
  <si>
    <t>REFRESH LIQUIGEL LUBRICANT 15 ML GOZ DAMLASI</t>
  </si>
  <si>
    <t>OLMETEC PLUS 20 MG/12,5 MG 28 FILM KAPLI TABLET</t>
  </si>
  <si>
    <t>NIMELID 100 MG 15 TABLET</t>
  </si>
  <si>
    <t>DRAMAMINE 50 MG/ML ENJEKSIYONLUK COZELTI ICEREN 5 AMPUL</t>
  </si>
  <si>
    <t>ANDAZOL 200 MG/10 ML SUSPANSIYON, 60 ML</t>
  </si>
  <si>
    <t>BENEDAY ENTERIK KAPLI TABLET</t>
  </si>
  <si>
    <t>ALLERGODIL %0,05 GOZ DAMLASI, COZELTI (6 ML)</t>
  </si>
  <si>
    <t>TAVANIC 500 MG 7 FILM TABLET</t>
  </si>
  <si>
    <t>ORALAC SURUP 670 MG/ML 300 ML</t>
  </si>
  <si>
    <t>BETASALIC %0,05 + % 2 LOSYON 50 ML</t>
  </si>
  <si>
    <t>ASIST 60 GR 150 ML GRANUL</t>
  </si>
  <si>
    <t>VOLTAREN RETARD 100 MG 30 TABLET</t>
  </si>
  <si>
    <t>BENICAL 100 ML SURUP</t>
  </si>
  <si>
    <t>ANDAZOL 200 MG 6 FILM TABLET</t>
  </si>
  <si>
    <t>AVELOX 400 MG 7 FILM TABLET</t>
  </si>
  <si>
    <t>SULJEL JEL % 3 30 GR JEL</t>
  </si>
  <si>
    <t>FULSAC 20 MG 24 KAPSUL</t>
  </si>
  <si>
    <t>ESTROFEM 2 MG 28 TABLET</t>
  </si>
  <si>
    <t>THERMO SULIDIN %1 + %0,025 LIKIT JEL 50 GR</t>
  </si>
  <si>
    <t>ZADITEN % 0,025 STERIL GOZ DAMLASI 5 ML</t>
  </si>
  <si>
    <t>LAROXYL 25 MG FILM KAPLI TABLET (40 TABLET)</t>
  </si>
  <si>
    <t>PHOSPHO-SODA 21,6 G+ 8,1 G/45 ML ORAL COZELTI (45 ML SISE)</t>
  </si>
  <si>
    <t>GLUKOFEN RET.850 MG 100 TABLET</t>
  </si>
  <si>
    <t>NEURONTIN 600 MG 50 CENTIKLI FILM TABLET</t>
  </si>
  <si>
    <t>INSIDON 50 MG KAPLI TABLET (30 TABLET)</t>
  </si>
  <si>
    <t>AZOMAX 500 MG 3 FILM TABLET</t>
  </si>
  <si>
    <t>MONODUR 60 MG UZATILMIS ETKILI ( DURULES ) TABLET (30 TABLET)</t>
  </si>
  <si>
    <t>ALDOLAN 100 MG/2 ML ENJEKSIYONLUKCOZELTI (5 AMPUL)</t>
  </si>
  <si>
    <t>CROXILEX-BID 400/57 MG FORT ORAL SUSPANSIYON HAZIRLAMAK ICIN KURU TOZ (70 ML)</t>
  </si>
  <si>
    <t>SULBAKSIT IM/IV 500 MG 1 FLAKON</t>
  </si>
  <si>
    <t>AZITRO 250 MG 6 FILM TABLET</t>
  </si>
  <si>
    <t>TARDEN 10 MG 30 FILM TABLET</t>
  </si>
  <si>
    <t>BACODERM %2 15 GR POMAD</t>
  </si>
  <si>
    <t>MUSCOFLEX 4 MG/2 ML I.M.ENJEKSIYONLUK COZELTI ICEREN AMPUL (6 AMPUL)</t>
  </si>
  <si>
    <t>SEDERGINE VIT-C 0.33 G / 0.2 G EFERVESAN TABLET (10 TABLET)</t>
  </si>
  <si>
    <t>CLARICIDE 500 MG 14 TABLET</t>
  </si>
  <si>
    <t>EQITAX 1 GR IM/IV ENJ.TOZ ICEREN 15 ML 1 FLAKON+ 4 ML COZ. AMPUL</t>
  </si>
  <si>
    <t>NAC 900 MG 20 EFERVESAN TABLET</t>
  </si>
  <si>
    <t>CIPROPOL 2 MG/ML IV INFUZYON ICIN COZELTI 100 ML SETSIZ 1 TORBA</t>
  </si>
  <si>
    <t>PASSIFLORA SURUP 180 ML</t>
  </si>
  <si>
    <t>MICARDIS 80 MG 28 TABLET</t>
  </si>
  <si>
    <t>ACIDPASS 10 MG/800 MG/165 MG 12 CIGNEME TABLETI</t>
  </si>
  <si>
    <t>TOBREX %0,3 STERIL OFTALMIK COZELTI</t>
  </si>
  <si>
    <t>FORSEF IM 500 MG 1 FLAKON</t>
  </si>
  <si>
    <t>EMULID PLUS % 1 + % 5 JEL 50 G</t>
  </si>
  <si>
    <t>TENSINOR 50 MG 28 TABLET</t>
  </si>
  <si>
    <t>AMOKLAVIN BID 625 MG 10 TABLET</t>
  </si>
  <si>
    <t>TAVEGYL 1 MG 20 TABLET</t>
  </si>
  <si>
    <t>PULMOREST 30 MG/5 ML 150 ML SURUP</t>
  </si>
  <si>
    <t>FUNGOSTATIN 100.000 U / ML ORAL SUSPANSIYON ICIN TOZ 50 ML</t>
  </si>
  <si>
    <t>ROACCUTANE 20 MG 30 KAPSUL</t>
  </si>
  <si>
    <t>CABRAL 800 MG/3 ML ENJEKSIYONLUK COZELTI (3X3 ML AMPUL)AMPUL</t>
  </si>
  <si>
    <t>BIOGAIA 1X108 CFU/5 DAMLA, SUSPANSIYON (5 ML)</t>
  </si>
  <si>
    <t>OMNIPAQUE 350MG/100 ML 1 FLAKON</t>
  </si>
  <si>
    <t>PURINOL 250 MG+ 615 MG/5 G EFERVESAN GRANUL (70 G SISE)</t>
  </si>
  <si>
    <t>CINKOVIT FORT 30 MG/ 5 ML SURUP</t>
  </si>
  <si>
    <t>EXODERIL % 1 SPREY, COZELTI</t>
  </si>
  <si>
    <t>ACYL %5 10 GR KREM</t>
  </si>
  <si>
    <t>CINETIX 400 MG 30 EFERVESAN TABLET</t>
  </si>
  <si>
    <t>LARGOPEN 125 MG 80 ML SUSPANSIYON</t>
  </si>
  <si>
    <t>ZINCO-220 50 MG 40 KAPSUL</t>
  </si>
  <si>
    <t>HUMALOG KWIKPEN 100IU/ML SC KULLANIMA HAZIR COZELTI ICEREN ENJEKSIYON KALEMI (5 ENJEKSIYON KALEMI)</t>
  </si>
  <si>
    <t>DULOXX 30 MG GASTRO-REZISTAN SERT KAPSUL (28 KAPSUL)</t>
  </si>
  <si>
    <t>MOKSEFEN 400 MG 7 FILM TABLET</t>
  </si>
  <si>
    <t>MONOPRIL PLUS 20 MG/12,5 MG 28 TABLET</t>
  </si>
  <si>
    <t>RIXPER 1 MG 30 FILM TABLET</t>
  </si>
  <si>
    <t>OCERAL %1 10 GR KREM</t>
  </si>
  <si>
    <t>VENTOSAL 2 MG/5 ML SURUP (150 ML)</t>
  </si>
  <si>
    <t>RESOURCE DIABET CILEK AROMALI 200 ML</t>
  </si>
  <si>
    <t>FUROSON 20 MG/2 ML IV/IM AMPUL (5 AMPUL)</t>
  </si>
  <si>
    <t>EXPIGMENT %4 30 GR KREM</t>
  </si>
  <si>
    <t>ROTARIX 1,5 ML ORAL SUSPANSIYON ICEREN APLIKATOR</t>
  </si>
  <si>
    <t>RIFOCIN 125 MG/1,5 ML 1 AMPUL</t>
  </si>
  <si>
    <t>ERCEFURYL 100 MG 12 KAPSUL</t>
  </si>
  <si>
    <t>ADRENALIN BAS GALEN 1 MG 10 AMP</t>
  </si>
  <si>
    <t>ATOKSILIN 250 MG 80 ML SUSPANSIYON</t>
  </si>
  <si>
    <t>DETOFEN % 0,025 GOZ DAMLASI, COZELTI (5 ML)</t>
  </si>
  <si>
    <t>ALIPZA 4 MG FILM TABLET</t>
  </si>
  <si>
    <t>DEXPASS 50/300 MG EFERVESAN TABLET</t>
  </si>
  <si>
    <t>TOBRASED GOZ % 0,3 5 GR MERHEM</t>
  </si>
  <si>
    <t>FUNDERYL % 1 SPREY, COZELTI (20 ML)</t>
  </si>
  <si>
    <t>BEHEPTAL 2 ML 5 AMPUL</t>
  </si>
  <si>
    <t>BUSPON 5 MG 50 KAPSUL</t>
  </si>
  <si>
    <t>DELODAY PLUS 60 MG /2,5 MG EFERVESAN TABLET</t>
  </si>
  <si>
    <t>GLISERIN-KANSUK B 3300 MG 6 SUP.</t>
  </si>
  <si>
    <t>MOXAI 400 MG 7 FILM TABLET</t>
  </si>
  <si>
    <t>VOLTAREN RETARD 100 MG 10 TABLET</t>
  </si>
  <si>
    <t>LASIX 20 MG/2 ML 5 AMPUL</t>
  </si>
  <si>
    <t>SIBELIUM 5 MG 50 TABLET</t>
  </si>
  <si>
    <t>LIORESAL 10 MG 50 TABLET</t>
  </si>
  <si>
    <t>ADRENALIN 1 MG 10 AMPUL</t>
  </si>
  <si>
    <t>OMNIPAQUE 300 MG/100 ML 1 FLAKON</t>
  </si>
  <si>
    <t>PROCAIN PEN 800000 IU 1 FLAKON</t>
  </si>
  <si>
    <t>SUDAFED 30 MG 150 ML SURUP</t>
  </si>
  <si>
    <t>MESTINON 60 MG KAPLI TABLET (20 TABLET)</t>
  </si>
  <si>
    <t>CINKOVIT 15 MG/5 ML 100 ML SURUP</t>
  </si>
  <si>
    <t>OROHEKS PLUS %0,15/ %0,12 30 ML ORAL SPREY, COZELTI</t>
  </si>
  <si>
    <t>MULTIMIX 100 ML SURUP</t>
  </si>
  <si>
    <t>FORZA 30 TABLET</t>
  </si>
  <si>
    <t>TEGRETOL %2 100 ML SURUP</t>
  </si>
  <si>
    <t>LAVENIL 30 MG/5 ML 150 ML SURUP</t>
  </si>
  <si>
    <t>AVIL % 1.25 MERHEM</t>
  </si>
  <si>
    <t>BETASALIC %0,05 + % 3 MERHEM 30 G</t>
  </si>
  <si>
    <t>MUCONEX 900 MG 20 EFERVESAN TABLET</t>
  </si>
  <si>
    <t>ARTROPAN 20 MG/ML ENJEKSIYONLUK SUSPANSIYON (1 AMPUL)</t>
  </si>
  <si>
    <t>SALOFALK 500 MG 100 ENT. TABLET</t>
  </si>
  <si>
    <t>NIMOKAIN %1+%5 JEL 50 G</t>
  </si>
  <si>
    <t>DULOXX 60 MG GASTRO-REZISTAN SERT KAPSUL (28 KAPSUL)</t>
  </si>
  <si>
    <t>MOMECON %0,1 KREM</t>
  </si>
  <si>
    <t>OFTAMYCIN % 0,3 GOZ DAMLASI, COZELTI (5 ML)</t>
  </si>
  <si>
    <t>SUPRAX 400 MG 10 FILM TABLET</t>
  </si>
  <si>
    <t>APIKOBAL PLUS 250/250/1/300 MG 50 ENTERIK KAPLI TABLET</t>
  </si>
  <si>
    <t>KLINDAN 300 MG/2 ML IM/IVENJEKSIYONLUK COZELTI ICEREN AMPUL (1 AMPUL)</t>
  </si>
  <si>
    <t>BUVASIN 5 MG/ML ENJ.COZ. ICEREN FLAKON</t>
  </si>
  <si>
    <t>DEXPASS 25/300 MG EFERVESAN TABLET</t>
  </si>
  <si>
    <t>FLUZOLE 150 MG 2 KAPSUL</t>
  </si>
  <si>
    <t>AVISEF 1 G IM ENJEKSIYONLUK COZELTI HAZIRLAMAK ICIN TOZ VE COZUCU</t>
  </si>
  <si>
    <t>STAFINE CORT %2 + %0.1 KREM (30 G)</t>
  </si>
  <si>
    <t>ANDAZOL 200 MG 40 FILM TABLET</t>
  </si>
  <si>
    <t>GYNOMAX 100 MG/150 MG 7 VAJINAL OVUL</t>
  </si>
  <si>
    <t>TYLOL 500 MG 20 TABLET</t>
  </si>
  <si>
    <t>AZELTIN 250 MG 6 FILM TABLET</t>
  </si>
  <si>
    <t>CO-DIOVAN 320/25 MG 28 FILM TABLET</t>
  </si>
  <si>
    <t>ZOFER 4 MG/ 2 ML ENJEKSIYONLUK COZELTI (1 AMPUL)</t>
  </si>
  <si>
    <t>LAMICTAL DC 25 MG COZUNUR 30 CIGNEME TABLETI</t>
  </si>
  <si>
    <t>ZINXX FORT 30 MG/5 ML SURUP</t>
  </si>
  <si>
    <t>REFCON LIKIT 50 MG+26,7 MG+16 MG/ML ORAL SUSPANSIYON (200 ML)</t>
  </si>
  <si>
    <t>ALATAB 600 MG 30 FILM TABLET</t>
  </si>
  <si>
    <t>NASACORT AQ 55 MCG/DOZ BURUN SPREYI, SUSPANSIYON</t>
  </si>
  <si>
    <t>LOKALEN % 5 POMAD (30 GRAM)</t>
  </si>
  <si>
    <t>ENFEXIA 250 MG 10 TABLET</t>
  </si>
  <si>
    <t>MOTIVAL 100 MG 15 TABLET</t>
  </si>
  <si>
    <t>ESOBLOK 40 MG IV INFUZYON/ENJEKSIYONLUK COZELTI ICIN TOZ ICEREN FLAKON (1 FLAKON)</t>
  </si>
  <si>
    <t>VEGAFERON FORT 100 MG/0,35 MG FILM KAPLI TABLET (30 FILM KAPLI TABLET)</t>
  </si>
  <si>
    <t>LAMICTAL DC 50 MG COZUNUR 30 CIGNEME TABLETI</t>
  </si>
  <si>
    <t>ROTACEF 0,5 GR IM ENJ. COZ. HAZ. ICIN TOZ ICEREN FLAKON</t>
  </si>
  <si>
    <t>AMLODIS 5 MG 20 TABLET</t>
  </si>
  <si>
    <t>SEFPODO 200 MG FILM KAPLI TABLET (20 TABLET )</t>
  </si>
  <si>
    <t>MADEFIX MERHEM %1 40 G</t>
  </si>
  <si>
    <t>UROPAN 5 MG 100 ML SURUP</t>
  </si>
  <si>
    <t>PAXERA 40 MG 28 FILM TABLET</t>
  </si>
  <si>
    <t>ANDAZOL 400 MG 3 FILM TABLET</t>
  </si>
  <si>
    <t>LIMENDA-L VAJINAL 7 OVUL</t>
  </si>
  <si>
    <t>SUDAFED EXPEKTORAN 150 ML SURUP</t>
  </si>
  <si>
    <t>FORTINI 1,0 MULTI FIBRE 200 ML CILEK AROMALI</t>
  </si>
  <si>
    <t>DOPASEL 200 MG/5ML IV INF.ICIN SOL.ICEREN AMPUL</t>
  </si>
  <si>
    <t>AZELTIN 200 MG 15 ML ORAL SUSPANSIYON</t>
  </si>
  <si>
    <t>TROMBOLIZ 75 MG KAPLI TABLET (50 KAPLI TABLET)</t>
  </si>
  <si>
    <t>MUCONEX GRANUL 100 ML</t>
  </si>
  <si>
    <t>LOPROX % 1,5 100 ML SAMPUAN</t>
  </si>
  <si>
    <t>SILVADIAZIN % 1 KREM ( 40 GR )</t>
  </si>
  <si>
    <t>FLUZOLE 150 MG 1 KAPSUL</t>
  </si>
  <si>
    <t>LOCODERM %0,1 30 GR LIPO KREM</t>
  </si>
  <si>
    <t>ISORDIL 5 MG SUBLINGUAL 50 TABLET</t>
  </si>
  <si>
    <t>BETNOVATE % 0,1 30 GR KREM</t>
  </si>
  <si>
    <t>ALDACTONE 25 MG 20 TABLET</t>
  </si>
  <si>
    <t>CIBADREX 10/12,5 MG FILM TABLET (28 TABLET)</t>
  </si>
  <si>
    <t>PSODERM % 0,05 50 GR MERHEM</t>
  </si>
  <si>
    <t>AMIKAVER 100 MG 2ML X 1 AMPUL</t>
  </si>
  <si>
    <t>EKSOFED 5 ML 30 MG 150 ML SURUP</t>
  </si>
  <si>
    <t>BETNOVATE SAC LOSYONU 30 ML</t>
  </si>
  <si>
    <t>LOMOTIL 2.5 MG /0.025 MG 20 TABLET</t>
  </si>
  <si>
    <t>ACUFIX %0,4 GOZ DAMLASI 5 ML</t>
  </si>
  <si>
    <t>FORBEFIX 6/100 MCG INHALASYON COZELTISI</t>
  </si>
  <si>
    <t>SEKROL 30 MG 150 ML SURUP</t>
  </si>
  <si>
    <t>ACNEGEN 20 MG 30 YUMUSAK JELATIN KAPSUL</t>
  </si>
  <si>
    <t>PROXAR SURUP (100 ML)</t>
  </si>
  <si>
    <t>PRALAS 100 MCG/ 20 MCG INHALASYON ICIN COZELTI ICEREN OLCULU DOZLU AEROSOL (200 DOZ)</t>
  </si>
  <si>
    <t>EPIXX 500 MG 50 FILM TABLET</t>
  </si>
  <si>
    <t>ZOLAX 150 MG 2 KAPSUL</t>
  </si>
  <si>
    <t>MODET 1000 MG FILM KAPLI TABLET (60 FILM KAPLI TABLET)</t>
  </si>
  <si>
    <t>I.N.H 300 MG 50 TABLET</t>
  </si>
  <si>
    <t>NOVALGIN %5 10 ML ORAL DAMLA</t>
  </si>
  <si>
    <t>APFECTO %0,1 GOZ DAMLASI, SUSPANSIYON (5 ML)</t>
  </si>
  <si>
    <t>METHOTREXATE KOCAK 50 MG/5 ML ENJEKSIYONLUK COZELTI ( 1 FLAKON)</t>
  </si>
  <si>
    <t>METRONIDAZOLE FRESENIUS 500 MG/100 ML INFUZYONLUK COZELTI, 100 ML</t>
  </si>
  <si>
    <t>RIXPER 2 MG 30 FILM TABLET</t>
  </si>
  <si>
    <t>KEPPRA 250 MG 50 FILM TABLET</t>
  </si>
  <si>
    <t>FUGISID % 1 + % 0,1 KREM (15 G)</t>
  </si>
  <si>
    <t>AZELTIN 200 MG 30 ML ORAL SUSPANSIYON</t>
  </si>
  <si>
    <t>CIPRO 250 MG 14 FILM TABLET</t>
  </si>
  <si>
    <t>DERMATOP 20 ML TOPIKAL SOLUSYON</t>
  </si>
  <si>
    <t>EPOSTIN % 0,05 OFTALMIK EMULSIYON ICEREN TEK DOZLUK 30 FLAKON</t>
  </si>
  <si>
    <t>ARITMAL %2 100 MG 5 ML 5 AMPUL</t>
  </si>
  <si>
    <t>SURGAM RETARD 300 MG 20 TABLET</t>
  </si>
  <si>
    <t>NIBULEN TIRNAK CILASI</t>
  </si>
  <si>
    <t>BERAZINC 30 MG/5 ML FORT SURUP</t>
  </si>
  <si>
    <t>KENACORT-A % 0,1 MERHEM (20 G)</t>
  </si>
  <si>
    <t>MIKASIN 100 MG/2 ML IM/IV 1 AMPUL</t>
  </si>
  <si>
    <t>DELODAY PLUS 120 MG /2,5 MG EFERVESAN TABLET</t>
  </si>
  <si>
    <t>ASIST 300 MG/3 ML COZELTI ICERENAMPUL (10 AMPUL)</t>
  </si>
  <si>
    <t>TOUJEO 300 U/ML (1,5 ML) SOLOSTAR SC ENJEKSIYONLUK COZELTI ICEREN KULLANIMA HAZIR ENJEKSIYON KALEMI (5 KALEM)</t>
  </si>
  <si>
    <t>EQIZOLIN- IM/IV 500 MG 1 FLAKON</t>
  </si>
  <si>
    <t>AZOMAX ORAL 5 ML 200 MG 30 ML TOZ</t>
  </si>
  <si>
    <t>RANIVER 50 MG/2 ML 10 AMPUL</t>
  </si>
  <si>
    <t>D-COLEFOR 50.000 I.U./15 ML ORAL DAMLA, COZELTI (15 ML)</t>
  </si>
  <si>
    <t>EXPIGMENT %2 30 GR KREM</t>
  </si>
  <si>
    <t>MENEKLIN 300 MG 1 AMPUL</t>
  </si>
  <si>
    <t>DIPEPTIVEN 200 MG/1 ML INFUZYONLUK COZELTI KONSANTRESI, 100 ML</t>
  </si>
  <si>
    <t>RHEUMON 40 G JEL</t>
  </si>
  <si>
    <t>ZALAIN % 2 COZELTI 30 ML</t>
  </si>
  <si>
    <t>ARTRIL JEL %5 40 GR JEL</t>
  </si>
  <si>
    <t>POTAS.KL %7.5 10 ML 10 AMPUL</t>
  </si>
  <si>
    <t>FUNIT 100 MG 15 KAPSUL</t>
  </si>
  <si>
    <t>ISOSOURCE PROTEIN 500 ML VANILLA</t>
  </si>
  <si>
    <t>TIO-DEXIREN 25 MG/8 MG 14 FILM TABLET</t>
  </si>
  <si>
    <t>OLMETEC PLUS 20 MG/25 MG 28 FILM KAPLI TABLET</t>
  </si>
  <si>
    <t>UREVER 20 MG 5 AMPUL</t>
  </si>
  <si>
    <t>KWELLADA % 1 60 ML SAMPUAN</t>
  </si>
  <si>
    <t>NIZORAL % 2 30 GR KREM</t>
  </si>
  <si>
    <t>EQICEFT- IM 500 MG 1 FLAKON</t>
  </si>
  <si>
    <t>LUROAN % 0.15 GOZ DAMLASI, COZELTI ( 10 ML )</t>
  </si>
  <si>
    <t>SELOVITA-C 500 MG/5 ML IM/IV/SC ENJEKSIYONLUK COZELTI ICEREN 5 AMPUL</t>
  </si>
  <si>
    <t>FERIFER 100 MG/5 ML ORAL COZELTI ICEREN 28 KASIK</t>
  </si>
  <si>
    <t>ERCEFURYL 200 MG/5 ML 60 ML SUSPANSIYON</t>
  </si>
  <si>
    <t>INHIBACE 1 MG FILM KAPLI TABLET</t>
  </si>
  <si>
    <t>SUPPORTAN 500 ML</t>
  </si>
  <si>
    <t>SPASMEX 30 MG 50 FILM TABLET</t>
  </si>
  <si>
    <t>UROPAN 5 MG 100 TABLET</t>
  </si>
  <si>
    <t>FRENAG %1 30 GR TOPIKAL JEL</t>
  </si>
  <si>
    <t>PARISITOL 5 MCG/ML IV ENJEKSIYONLUK COZELTI ICEREN AMPUL 1 ML 5 AMPUL</t>
  </si>
  <si>
    <t>FORTINI 1,0 MULTI FIBRE 200 ML VANILYA AROMALI</t>
  </si>
  <si>
    <t>FLUZOLE 50 MG 7 KAPSUL</t>
  </si>
  <si>
    <t>LUDIOMIL 25 MG 30 TABLET</t>
  </si>
  <si>
    <t>CALCIOSEL %10 ENJEKSIYONLUK COZELTI ICEREN AMPUL (10 ML 5 AMPUL)</t>
  </si>
  <si>
    <t>NIMES %1 30 GR TOPIKAL JEL</t>
  </si>
  <si>
    <t>ISOPTIN 5 MG/2 ML IV INFUZYON ICIN COZELTI ICEREN 5 AMPUL</t>
  </si>
  <si>
    <t>MAKSIPOR 5 ML ORAL 250 MG 100 ML SUSPANSIYON</t>
  </si>
  <si>
    <t>NOVOPYRINE 1 GR/2 ML 10 AMPUL</t>
  </si>
  <si>
    <t>FLANTADIN 6 MG 20 TABLET</t>
  </si>
  <si>
    <t>AMOKLAVIN BID 400/57 MG FORTE 140 ML ORAL SUS. HAZIRLAMAK ICIN KURU TOZ</t>
  </si>
  <si>
    <t>CROXILEX-BID 400/57 MG FORT ORAL SUSPANSIYON HAZIRLAMAK ICIN KURU TOZ (140 ML)</t>
  </si>
  <si>
    <t>SULBAKSIT IM/IV 250 MG 1 FLAKON</t>
  </si>
  <si>
    <t>ADRENALIN 0,5 MG 10 AMPUL</t>
  </si>
  <si>
    <t>PURINOL 250 MG+ 615 MG/5 G EFERVESAN GRANUL (140 G SISE)</t>
  </si>
  <si>
    <t>MUCONEX FORT 1200 MG 20 EFERVESAN TABLET</t>
  </si>
  <si>
    <t>SITRAKS 40 MG/5 ML 30 ML SURUP</t>
  </si>
  <si>
    <t>GABATEVA 800 MG 50 CENTIKLI FILM TABLET</t>
  </si>
  <si>
    <t>ENSURE KAKAOLU 250 ML</t>
  </si>
  <si>
    <t>ZOFER 8 MG/ 4 ML ENJEKSIYONLUK COZELTI (1 AMPUL)</t>
  </si>
  <si>
    <t>CORDARONE BT 200 MG 30 TABLET</t>
  </si>
  <si>
    <t>APROL 275 MG 10 TABLET</t>
  </si>
  <si>
    <t>ULTRALAN ORAL 5 MG 10 TABLET</t>
  </si>
  <si>
    <t>VOLTAREN 100 MG 5 SUPOZITUAR</t>
  </si>
  <si>
    <t>BENISON 20 MG 2 ML 5 AMPUL</t>
  </si>
  <si>
    <t>DECAVIT PRONATAL 60 FILM TABLET</t>
  </si>
  <si>
    <t>BENZAPEN-LA 1,2 IU 1 FLAKON</t>
  </si>
  <si>
    <t>MINIRIN 0,1 MG / ML NAZAL SPREY, COZELTI (2,5 ML)</t>
  </si>
  <si>
    <t>FORTINI 1,0 MULTI FIBRE 200 ML MUZ AROMALI</t>
  </si>
  <si>
    <t>LIDON 40 MG / 2 ML IM/IV/SC ENJEKSIYONLUK COZELTI ( 10 AMPUL )</t>
  </si>
  <si>
    <t>SUPRAX 400 MG 5 FILM TABLET</t>
  </si>
  <si>
    <t>SULBAKSIT IM 500 MG 1 FLAKON</t>
  </si>
  <si>
    <t>JETOKAIN SIMPLEX 20 MG/ML ENJEKSIYONLUK COZELTI</t>
  </si>
  <si>
    <t>COVERSYL PLUS 4/1,25 MG 30 TABLET</t>
  </si>
  <si>
    <t>GRANOCYTE 34 MU ENJEKSIYONLUK/INFUZYONLUK LIYOFILIZE TOZ ICEREN FLAKON</t>
  </si>
  <si>
    <t>THERMO-DOLINE %10 + %1 KREM</t>
  </si>
  <si>
    <t>ATROPIN BIOSEL 1 MG 10 AMPUL</t>
  </si>
  <si>
    <t>KARAZEPIN 400 MG 30 TABLET</t>
  </si>
  <si>
    <t>ENCEF 250 MG/5ML ORAL SUSPANSIYON HAZIRLAMAK ICIN KURU TOZ (100 ML)</t>
  </si>
  <si>
    <t>%0,9 SODYUM KLORUR 10 ML 10 AMPUL</t>
  </si>
  <si>
    <t>ZOSTEX 125 MG 7 TABLET</t>
  </si>
  <si>
    <t>OMNIPOL 300 MG/ML IA,IV INTRATEKAL ENJ. ICIN COZELTI ICEREN FLAKON 100 ML</t>
  </si>
  <si>
    <t>BETNOVATE-C 30 GR MERHEM</t>
  </si>
  <si>
    <t>NICOTINELL 21 MG/24 SAAT TRANSDERMAL FLASTER</t>
  </si>
  <si>
    <t>BETNOVATE 20 ML LOSYON</t>
  </si>
  <si>
    <t>LIDON 100 MG / 5 ML IM/IV/SC ENJEKSIYONLUK COZELTI ( 5 AMPUL )</t>
  </si>
  <si>
    <t>CLIMARA FORTE 25 CM2 7,8 MG 4 FLASTER</t>
  </si>
  <si>
    <t>MENOGON 75 IU LIYOFILIZE TOZ ICEREN 5 AMPUL</t>
  </si>
  <si>
    <t>ESMOBLOC 10 MG / ML IV INF. ICIN COZELTI (250 ML SETSIZ)</t>
  </si>
  <si>
    <t>LIPANTHYL 160 MG 30 FILM TABLET</t>
  </si>
  <si>
    <t>VONAXI 250 MCG/5 ML IV. ENJEKSIYONLUK COZELTI ICEREN 1 FLAKON</t>
  </si>
  <si>
    <t>ATROPIN BIOSEL 0,5 MG 10 AMPUL</t>
  </si>
  <si>
    <t>NIMEKSIL JEL % 1 30 GR JEL</t>
  </si>
  <si>
    <t>ACNEGEN 10 MG 30 YUMUSAK JELATIN KAPSUL</t>
  </si>
  <si>
    <t>CONTRAMAL 50 MG 20 KAPSUL</t>
  </si>
  <si>
    <t>TOPAMAX 50 MG 60 FILM TABLET</t>
  </si>
  <si>
    <t>DILOPIN 5 MG 30 TABLET</t>
  </si>
  <si>
    <t>KABIVEN PERIPHERAL INFUZYONLUK EMULSIYON, 1440 ML</t>
  </si>
  <si>
    <t>RIXPER 3 MG 30 FILM TABLET</t>
  </si>
  <si>
    <t>KETALAR 500 MG ENJEKTABL 1 FLAKON</t>
  </si>
  <si>
    <t>ACNEDUR %3 MERHEM (20 G)</t>
  </si>
  <si>
    <t>PARCETOL 500 MG TABLET (20 TABLET)</t>
  </si>
  <si>
    <t>RINOGEST 5 ML 30 MG 100 ML SURUP</t>
  </si>
  <si>
    <t>ONIYONIX 300MGI / ML IA,IV ENJ. ICIN COZ. ICEREN FLAKON (100 ML)</t>
  </si>
  <si>
    <t>BETNOVATE-C 30 GR KREM</t>
  </si>
  <si>
    <t>ZYPREXA VELOTAB 10 MG 28 AGIZDA DAGILABILIR TABLET</t>
  </si>
  <si>
    <t>ZIAXE 250 MCG/5 ML IV ENJEKSIYON ICIN COZELTI ICEREN 5 ML 1 FLAKON</t>
  </si>
  <si>
    <t>TYLOL PLUS 500 MG / 30 MG 20 TABLET</t>
  </si>
  <si>
    <t>VINCRISTINE-KOCAK 1 MG/1 ML IV ENJEKSIYONLUK COZELTI (1 FLAKON)</t>
  </si>
  <si>
    <t>FLUOSINE 500 MG/5 ML IV ENJEKSIYON ICIN COZELTI ICEREN FLAKON (1 FLAKON)</t>
  </si>
  <si>
    <t>CORDARONE 150 MG 6 AMPUL</t>
  </si>
  <si>
    <t>VENTOLIN 4 MG 100 TABLET</t>
  </si>
  <si>
    <t>CONJITEN % 0,025 STERIL GOZ DAMLASI 5 ML</t>
  </si>
  <si>
    <t>TEMETEX %01 10 GR KREM</t>
  </si>
  <si>
    <t>CIFLOSIN 750 MG 14 FILM TABLET</t>
  </si>
  <si>
    <t>OMEGAVEN INFUZYONLUK EMULSIYON, 100 ML</t>
  </si>
  <si>
    <t>NIFUNIS 500 MG/200.000 I.U. VAJINAL OVUL</t>
  </si>
  <si>
    <t>STARLIX 120 MG 84 FILM TABLET</t>
  </si>
  <si>
    <t>IBUPROFEN- PF 400 MG/ 4 ML I.V. INFUZYONLUK COZELTI 1 FLAKON</t>
  </si>
  <si>
    <t>CROXILEX-ES 600/42,9 MG ORAL SUSPANSIYON HAZIRLAMAK ICIN KURU TOZ (150 ML)</t>
  </si>
  <si>
    <t>FORTINI 1,0 MULTI FIBRE 200 ML CIKOLATA AROMALI</t>
  </si>
  <si>
    <t>ZOLEXOL %1 10 GR KREM</t>
  </si>
  <si>
    <t>HUMIRA PEN 40 MG/0,4 ML ENJEKSIYONLUKCOZELTI ICEREN KULLANIMA HAZIR KALEM</t>
  </si>
  <si>
    <t>SELFLEKS CIPRASEL 200 MG/100 ML IV INFUZYON COZELTISI (1 PVC TORBA, 100 ML)</t>
  </si>
  <si>
    <t>LUDIOMIL 75 MG 14 TABLET</t>
  </si>
  <si>
    <t>B.T.ENEMA 67,5 ML LAVMAN</t>
  </si>
  <si>
    <t>PROLIA 60 MG/ML SC ENJEKSIYONLUK COZELTI ICEREN KULLANIMA HAZIR ENJEKTOR (1 OTOMATIK IGNE KORUMA SISTEMLI KULLANIMA HAZIR ENJEKTOR)</t>
  </si>
  <si>
    <t>SANDOMIGRAN 0,5 MG 30 DRAJE</t>
  </si>
  <si>
    <t>RANIXEL 50 MG/2 ML IM/IV INFUZYONLUK COZELTI (10 ADET)</t>
  </si>
  <si>
    <t>KETAX 500 MG/10 ML ENJEKSIYONLUK/INFUZYONLUK COZELTI</t>
  </si>
  <si>
    <t>NOTTA 10 MG FILM KAPLI TABLET (28 TABLET)</t>
  </si>
  <si>
    <t>NICOTINELL 14 MG/24 SAAT TRANSDERMAL FLASTER</t>
  </si>
  <si>
    <t>PSODERM % 0,05 SAC LOSYONU</t>
  </si>
  <si>
    <t>VOLUVEN %6 INFUZYONLUK COZELTI, 1 TORBA</t>
  </si>
  <si>
    <t>OMNIPAQUE 300 MG/50 ML 1 FLAKON</t>
  </si>
  <si>
    <t>SILVERDIN % 1 400 GR KREM</t>
  </si>
  <si>
    <t>ARITMAL %10 500 MG 5 ML 3 AMPUL</t>
  </si>
  <si>
    <t>PEDIASURE PLUS MUZ AROMALI 220 ML</t>
  </si>
  <si>
    <t>ZORANTE %0,1 KREM (30 GRAM)</t>
  </si>
  <si>
    <t>ANTABUSE 500 MG 25 TABLET</t>
  </si>
  <si>
    <t>SALOFALK GRANU-STIX 1000 MG GRANUL ICEREN 100 SASE</t>
  </si>
  <si>
    <t>LANSOPROL 15 MG 28 KAPSUL</t>
  </si>
  <si>
    <t>HOLOXAN 1 G IV INFUZYONLUK COZELTI TOZU ICEREN FLAKON</t>
  </si>
  <si>
    <t>NIPIDOL 10 MG 20 TABLET</t>
  </si>
  <si>
    <t>I.N.H 100 MG 100 TABLET</t>
  </si>
  <si>
    <t>SONFEX 400 MG / 4 ML I.V. INFUZYONLUK COZELTI</t>
  </si>
  <si>
    <t>LORNIA SURUP 100 ML</t>
  </si>
  <si>
    <t>OMESEK 20 MG 14 MIKROPELLET KAPSUL</t>
  </si>
  <si>
    <t>BIEMEXOL 300 MGI/ML IA, IV, INTRATEKAL ENJEKSIYON ICIN COZELTI ICEREN 100 ML 1 FLAKON</t>
  </si>
  <si>
    <t>MUPIDERM %2 MERHEM (15 G)</t>
  </si>
  <si>
    <t>OSMOLITE 500 ML ASMAYA HAZIR SISE</t>
  </si>
  <si>
    <t>ANDAZOL 400 MG 60 FILM TABLET</t>
  </si>
  <si>
    <t>TAMCEF 125 MG / 5ML SUSPANSIYON HAZIRLAMAK ICIN KURU TOZ</t>
  </si>
  <si>
    <t>NOSKAR JEL</t>
  </si>
  <si>
    <t>DORIFEN 800 MG/8ML IV INFUZYONLUK COZELTI</t>
  </si>
  <si>
    <t>ATROPIN SULFAT ONFARMA 1 MG / 1 ML ENJEKSIYONLUK COZELTI (10 AMPUL )</t>
  </si>
  <si>
    <t>CAMPRAL 333 MG 84 ENTERIK TABLET</t>
  </si>
  <si>
    <t>ZOVIRAX 250 MG 5 FLAKON</t>
  </si>
  <si>
    <t>IEKAIN 40 MG/0.025MG 2 ML 20 AMPUL</t>
  </si>
  <si>
    <t>VINCRISTINE-KOCAK 2 MG/2 ML IV ENJEKSIYONLUK COZELTI (1 FLAKON)</t>
  </si>
  <si>
    <t>BIEMEXOL 350 MGI/ML IA, IV, INTRATEKAL ENJEKSIYON ICIN COZELTI ICEREN 100 ML 1 FLAKON</t>
  </si>
  <si>
    <t>LEVOSOL 30 MG/5 ML 150 ML SURUP</t>
  </si>
  <si>
    <t>ASE-COLD PEDIATRIK SURUP 100 ML</t>
  </si>
  <si>
    <t>ADRENALIN BAS.GALEN 0,25 MG 10 AMPUL</t>
  </si>
  <si>
    <t>NORMATIN %0.50 5 ML GOZ DAMLASI</t>
  </si>
  <si>
    <t>EQIZOLIN- IM 500 MG 1 FLAKON</t>
  </si>
  <si>
    <t>MICTONORM 45 MG SR SUREKLI SALIMLI KAPSUL (30 KAPSUL)</t>
  </si>
  <si>
    <t>LIPANTHYL 267 MG 90 KAPSUL</t>
  </si>
  <si>
    <t>ENAPRIL PLUS 20 MG/12,5 MG TABLET</t>
  </si>
  <si>
    <t>SEROZIL 250 MG/5 ML ORAL SUSPANSIYON ICIN KURU TOZ 100 ML</t>
  </si>
  <si>
    <t>TEMETEX %01 10 GR MERHEM</t>
  </si>
  <si>
    <t>SELFLEKS CIPRASEL 400 MG/200 ML IV INFUZYON COZELTISI (1 PVC TORBA, 200 ML)</t>
  </si>
  <si>
    <t>NERVOGIL 1 MG 30 TABLET</t>
  </si>
  <si>
    <t>FRENAG FORT JEL % 3 30 GR JEL</t>
  </si>
  <si>
    <t>CANOLEN %1 30 GR VAJINAL KREM</t>
  </si>
  <si>
    <t>EXELON PATCH 9,5 MG/24 SAATTRANSDERMAL FLASTER</t>
  </si>
  <si>
    <t>NIPIDOL 5 MG 20 TABLET</t>
  </si>
  <si>
    <t>ULTRAVER D-S 80 MG+ 0,01819 MG/2 ML ENJEKSIYONLUK COZELTI (20 AMPUL)</t>
  </si>
  <si>
    <t>PREGNYL 1500 IU I.M/S.C ENJEKSIYON ICIN LIYOFILIZE TOZ ICEREN FLAKON</t>
  </si>
  <si>
    <t>ONIYONIX 350MGI / ML IA,IV ENJ. ICIN COZ. ICEREN FLAKON (100 ML)</t>
  </si>
  <si>
    <t>SALMIDEN 500 MG 100 ENT. TABLET</t>
  </si>
  <si>
    <t>NORTAN 50 MG 28 FILM TABLET</t>
  </si>
  <si>
    <t>MOFELOX 400 MG/250 ML I.V. INFUZYONLUK COZELTI ( 1 ADET)</t>
  </si>
  <si>
    <t>FERROSEL 100 MG/5 ML IV INF. ICIN KONSANTRE COZELTI ICEREN AMPUL</t>
  </si>
  <si>
    <t>DOXITAX TEC 80 MG/4 ML IV INFUZYONLUK COZELTI ( 1 FLAKON)</t>
  </si>
  <si>
    <t>DIGOXIN - ASSOS 0,5 MG /2 ML IV ENJEKSIYONLUK COZELTI 5 AMPUL</t>
  </si>
  <si>
    <t>ZORANTE %0,1 JEL (30 GRAM)</t>
  </si>
  <si>
    <t>ARCALION 200 MG 30 DRAJE</t>
  </si>
  <si>
    <t>XENETIX 300 MG/ML ENJEKSIYONLUK COZELTI ICEREN FLAKON 100 ML 1FLAKON</t>
  </si>
  <si>
    <t>ABILIFY MAINTENA 400 MG UZUN SALIMLI IM ENJEKSIYONLUK 1 FLAKON</t>
  </si>
  <si>
    <t>ZANTAC 150 MG 150 ML SURUP</t>
  </si>
  <si>
    <t>DIAPAM 10 MG 10 AMPUL</t>
  </si>
  <si>
    <t>RILACE 5 MG 28 TABLET</t>
  </si>
  <si>
    <t>GEMTU 1000 MG/10 ML ENJEKSIYONLUK SOLUSYON 1FLAKON</t>
  </si>
  <si>
    <t>OMNIPAQUE 350 MG/200 ML 1 FLAKON</t>
  </si>
  <si>
    <t>PATYCA 600 MG 50 CENTIKLI FILM TABLET</t>
  </si>
  <si>
    <t>PHEBDOL 800 MG / 3 ML I.M. ENJEKSIYONLUK COZELTI (3 AMPUL)</t>
  </si>
  <si>
    <t>ITRASPOR 100 MG 4 MIKROPELLET KAPSUL</t>
  </si>
  <si>
    <t>NEPRO HP VANILYA AROMALI 500 ML</t>
  </si>
  <si>
    <t>TAKSEN 150 MG/25 ML IV ENJEKSIYONLUK COZELTI (1 FLAKON)</t>
  </si>
  <si>
    <t>OMNIPOL 350 MG/ML IA,IV ENJ. ICIN COZELTI ICEREN FLAKON 100 ML</t>
  </si>
  <si>
    <t>ZORANTE %0,1 KREM (60 G/ KUTU)</t>
  </si>
  <si>
    <t>GERAL %0.15 + %0.12 GARGARA 200 ML</t>
  </si>
  <si>
    <t>FLUZOLE 100 MG 7 KAPSUL</t>
  </si>
  <si>
    <t>EPIXX 750 MG 50 FILM TABLET</t>
  </si>
  <si>
    <t>HOLOXAN 2 G IV INFUZYONLUK COZELTI TOZU ICEREN FLAKON</t>
  </si>
  <si>
    <t>EDICIN 1 GR 1 FLAKON</t>
  </si>
  <si>
    <t>XENETIX 350 MG/ML ENJEKSIYONLUK COZELTI ICEREN FLAKON 100 ML 1FLAKON</t>
  </si>
  <si>
    <t>LINEZONE 2 MG/ML IV INFUZYON COZELTISI</t>
  </si>
  <si>
    <t>SONFEX FORT 800 MG / 8 ML I.V .INFUZYONLUK COZELTI (1 FLAKON)</t>
  </si>
  <si>
    <t>PARISITOL 10 MCG/2 ML IV ENJEKSIYONLUK COZELTI ICEREN AMPUL 2 ML 5 AMPUL</t>
  </si>
  <si>
    <t>FERIFER 100 MG/5 ML ORAL COZELTI ICEREN 20 KASIK</t>
  </si>
  <si>
    <t>TAKSEN 100 MG/17 ML IV ENJEKSIYONLUK COZELTI (1 FLAKON)</t>
  </si>
  <si>
    <t>DIGOXIN 0,5 MG /2 ML 5 AMPUL</t>
  </si>
  <si>
    <t>ILOMEDIN 20 MCG/ML 5 AMPUL</t>
  </si>
  <si>
    <t>KYTRIL 1 MG 10 TABLET</t>
  </si>
  <si>
    <t>BENVIDA 200 MG 56 FILM KAPLI TABLET</t>
  </si>
  <si>
    <t>DOXTU 10 MG/5 ML IV/INTRAVESIKAL KONSANTRE INFUZYON COZELTISI ICEREN FLAKON</t>
  </si>
  <si>
    <t>PEDIASURE PLUS CILEK AROMALI 220 ML SISE</t>
  </si>
  <si>
    <t>APROWELL FORT 550 MG 20 TABLET</t>
  </si>
  <si>
    <t>DOGMATIL 200 MG 24 TABLET</t>
  </si>
  <si>
    <t>ZINNAT 500 MG 10 TABLET</t>
  </si>
  <si>
    <t>EXELON PATCH 13,3 MG/24 SAAT TRANSDERMAL FLASTER</t>
  </si>
  <si>
    <t>TAKSEN 30 MG/5 ML IV ENJEKSIYONLUK COZELTI (1 FLAKON)</t>
  </si>
  <si>
    <t>MULTIFLEX ERMOLOC PREMIKS 10 MG/ML I.V. INFUZYON ICIN 250 ML COZELTI</t>
  </si>
  <si>
    <t>HIOTIN 5 MG 30 TABLET</t>
  </si>
  <si>
    <t>EXELON PATCH 4,6 MG/24 SAAT TRANSDERMAL FLASTER</t>
  </si>
  <si>
    <t>ENSURE COMPACT CILEK AROMALI 4x125 ML</t>
  </si>
  <si>
    <t>PRIORIX 1 SIRIGA + FLAKON</t>
  </si>
  <si>
    <t>EBETAXEL 30MG/5ML IV INFUZYON ICIN KONS. COZELTI ICEREN FLAKON</t>
  </si>
  <si>
    <t>TURKTIPSAN PIRASETAM 1 G / 5 ML ENJEKSIYONLUK COZELTI (12 AMPUL)</t>
  </si>
  <si>
    <t>PARICAL 5 MCG/ML IV ENJEKSIYONLUK COZELTI ICEREN AMPUL 1 ML 5 AMPUL</t>
  </si>
  <si>
    <t>HAVRIX PED. 720 MCG 1 ENJEKTOR</t>
  </si>
  <si>
    <t>GAYABEN 150 ML SURUP</t>
  </si>
  <si>
    <t>SUPRAFEN 400 MG 30 FILM TABLET</t>
  </si>
  <si>
    <t>BIEMEXOL 350 MGI/ML IA, IV, INTRATEKAL ENJEKSIYON ICIN COZELTI ICEREN 50 ML 1 FLAKON</t>
  </si>
  <si>
    <t>ETKINIA 1 MG 30 TABLET</t>
  </si>
  <si>
    <t>ZODINASIL 5MG/100 ML IV INFUZYON ICIN COZELTI</t>
  </si>
  <si>
    <t>KONVERIL PLUS 20 MG / 12,5 MG TABLET 20 TABLET</t>
  </si>
  <si>
    <t>SOLFESIRE 5 MG FILM KAPLI TABLET (30 FILM KAPLI TABLET)</t>
  </si>
  <si>
    <t>SISTRAL 10 MG/ML ENJEKSIYONLUK COZELTI 6 AMPUL</t>
  </si>
  <si>
    <t>UREPIAL LIPO %10 DERIYE UYGULANACAK EMULSIYON</t>
  </si>
  <si>
    <t>ANDROCUR-100 30 TABLET</t>
  </si>
  <si>
    <t>TRICEF 300 MG 20 FILM KAPLI TABLET</t>
  </si>
  <si>
    <t>MULTIFLEX LINEZOSEL 2MG/ML I.V. INFUZYON COZELTISI</t>
  </si>
  <si>
    <t>MYFORTIC 360 MG 120 TABLET GASTRO REZISTAN</t>
  </si>
  <si>
    <t>ACTIVELLE 28 FILM TABLET</t>
  </si>
  <si>
    <t>ATROPIN BIOSEL 0,25 MG 10 AMPUL</t>
  </si>
  <si>
    <t>PALOJECT 250 MCG/5 ML IV ENJEKSIYONLUK COZELTI ICEREN 1 AMPUL</t>
  </si>
  <si>
    <t>IMPACT ORAL POWDER TROPIC (74 GR*5 POSET)</t>
  </si>
  <si>
    <t>LEVORUP 30 MG/5 ML 150 ML SURUP</t>
  </si>
  <si>
    <t>NORODIN 1 GR/ 5 ML IV ENJEKSIYONLUK COZELTI (12 AMPUL)</t>
  </si>
  <si>
    <t>DERMAN 1 KASE</t>
  </si>
  <si>
    <t>RIVOCLON 2 MG 30 TABLET</t>
  </si>
  <si>
    <t>CONVULEX 500 MG 60 KAPSUL</t>
  </si>
  <si>
    <t>TRE %0,05 KREM (30 G)</t>
  </si>
  <si>
    <t>PINRAL 50 MG 30 CIGNENEBILIR/COZUNEBILIR TABLET</t>
  </si>
  <si>
    <t>FLIXON 125 MCG INHALASYON COZELTISI ICEREN AEROSOL (120 DOZ)</t>
  </si>
  <si>
    <t>OPTIRAY 350 MG/ML ENJEKSIYONLUK COZELTI ICEREN CAM SISE 100 ML 1SISE</t>
  </si>
  <si>
    <t>RAJIL 1 MG 30 TABLET</t>
  </si>
  <si>
    <t>PALOXITRON 250 MCG/5 ML IV ENJEKSIYON ICIN COZELTI ICEREN 1 AMPUL</t>
  </si>
  <si>
    <t>TAZOTENE %0,1 60 G KREM</t>
  </si>
  <si>
    <t>OMNIPAQUE 350MG/50 ML 1 FLAKON</t>
  </si>
  <si>
    <t>DOXITAX TEC 20 MG/1 ML IV INFUZYONLUK COZELTI ( 1 FLAKON)</t>
  </si>
  <si>
    <t>PARIQUEL 10 MCG/2ML IV ENJEKSIYONLUK COZELTI ICEREN AMPUL 5 AMPUL</t>
  </si>
  <si>
    <t>VORIGEN 200 MG IV INFUZYON COZELTISI ICIN TOZ</t>
  </si>
  <si>
    <t>GLYPRESSIN 1 MG IV ENJEKSIYONLUK TOZ ICEREN FLAKON VE COZUCU AMPUL</t>
  </si>
  <si>
    <t>HOLOXAN 0,5 G IV INFUZYONLUK COZELTI TOZU ICEREN FLAKON</t>
  </si>
  <si>
    <t>OMNIPOL 300 MG/ML IA,IV INTRATEKAL ENJ. ICIN COZELTI ICEREN FLAKON 50 ML</t>
  </si>
  <si>
    <t>LASEMID 20 MG/2 ML IM/IV ENJ.COZELTI ICEREN 5 AMPUL</t>
  </si>
  <si>
    <t>KARAZEPIN 200 MG 25 TABLET</t>
  </si>
  <si>
    <t>ZINCOPLEX FORT 30 MG/5 ML</t>
  </si>
  <si>
    <t>GYNO-TROSYD % 6.5 4.6 GR VAJINAL MERHEM</t>
  </si>
  <si>
    <t>VERAPIN FORTE 240 MG/4 MG 28 FILM TABLET</t>
  </si>
  <si>
    <t>MORFIN HIDROKLORUR 0,01 GR/1 ML 1MLx10 AMPUL</t>
  </si>
  <si>
    <t>NUTRIVIGOR CILEK AROMALI 220 ML</t>
  </si>
  <si>
    <t>MULTIFLEX MOXIFLEX 400 MG/250 ML IV INF. COZELTISI</t>
  </si>
  <si>
    <t>MEGADYN PRONATAL 30 FILM TABLET</t>
  </si>
  <si>
    <t>RAZINA 375 MG UZATILMIS SALIMLI TABLET (60 TABLET)</t>
  </si>
  <si>
    <t>OMNIPOL 350 MG/ML IA,IV ENJ. ICIN COZELTI ICEREN FLAKON 200 ML</t>
  </si>
  <si>
    <t>OPTIRAY 300 MG/ML ENJEKSIYONLUK COZELTI ICEREN CAM SISE 100 ML 1SISE</t>
  </si>
  <si>
    <t>FUARTE 500 MG SUDA DAGILABILEN 28 TABLET</t>
  </si>
  <si>
    <t>PARIQUEL 5 MCG/ML IV ENJEKSIYONLUK COZELTI ICEREN AMPUL 5 AMPUL</t>
  </si>
  <si>
    <t>BENVIDA 150 MG 56 FILM KAPLI TABLET</t>
  </si>
  <si>
    <t>MOXAFLOX 5MG/ML GOZ DAMLASI</t>
  </si>
  <si>
    <t>MOXACIN 400 MG 7 FILM TABLET</t>
  </si>
  <si>
    <t>BREVIBLOC PREMIKS 10 MG/ML INFUZYONLUK COZELTI</t>
  </si>
  <si>
    <t>CONVULEX 300 MG 60 KAPSUL</t>
  </si>
  <si>
    <t>REBIF 44 MCG (12 MIU) KULLANIMA HAZIR 12 ADET SIRINGA</t>
  </si>
  <si>
    <t>IBUPROFEN- PF 800 MG/ 8 ML I.V. INFUZYONLUK COZELTI 1 FLAKON</t>
  </si>
  <si>
    <t>NICOTINELL 7 MG/24 SAAT TRANSDERMAL FLASTER</t>
  </si>
  <si>
    <t>FULSAC 20 MG 16 KAPSUL</t>
  </si>
  <si>
    <t>CALSIPAR 5 MCG/ML ENJEKSIYONLUK COZELTI ICEREN AMPUL (5 AMPUL)</t>
  </si>
  <si>
    <t>PREPAR 5 ML 50 MG 1 AMPUL</t>
  </si>
  <si>
    <t>KLORHEX PLUS 2.5 MG/ML + 1.2 MG/ML ORAL SPREY, COZELTI, 30 ML</t>
  </si>
  <si>
    <t>XENETIX 350 MG/ML ENJEKSIYONLUK COZELTI ICEREN FLAKON 200 ML 1FLAKON</t>
  </si>
  <si>
    <t>DESYREL XL 150 MG UZATILMIS SALIMLI 30 FILM TABLET</t>
  </si>
  <si>
    <t>HAEMATE-P 500 IU IV ENJEKSIYON/INFUZYON ICIN TOZ VE COZUCU</t>
  </si>
  <si>
    <t>ENSURE COMPACT VANILYA AROMALI 4x125 ML</t>
  </si>
  <si>
    <t>PARIDEV 10 MCG/2 ML IV ENJEKSIYONLUK COZELTI ICEREN AMPUL 2 ML 5 AMPUL</t>
  </si>
  <si>
    <t>VECTIBIX 20 MG/ML, 5 ML INFUZYON ICIN COZELTI ICEREN FLAKON (1 FLAKON)</t>
  </si>
  <si>
    <t>ZOVIRAX FORTE 400 MG 100 ML SUSPANSIYON</t>
  </si>
  <si>
    <t>ADRENALIN 0,25 MG 10 AMPUL</t>
  </si>
  <si>
    <t>ALVASTIN 10 MG 90 FILM TABLET</t>
  </si>
  <si>
    <t>RAZINA 500 MG UZATILMIS SALIMLI TABLET (60 TABLET)</t>
  </si>
  <si>
    <t>SERUM SALE %20 10 ML 10 AMPUL</t>
  </si>
  <si>
    <t>TOPOTU 4 MG/4 ML KONSANTRE INFUZYON COZELTISI</t>
  </si>
  <si>
    <t>SEPTONAT %0,12 + %0,15 ORAL SPREY</t>
  </si>
  <si>
    <t>BONYL PLUS 70 MG/5600 IU 4 TABLET</t>
  </si>
  <si>
    <t>FUNIDUL 100 MG INFUZYONLUK COZELTI HAZIRLAMAK ICIN TOZ</t>
  </si>
  <si>
    <t>RIFOCIN 100 MG 10 ML KULAK DAMLA</t>
  </si>
  <si>
    <t>FAMOSER 20 MG 60 FILM TABLET</t>
  </si>
  <si>
    <t>SERUM FIZYOLOJIK IZOTONIK %0,9 10 ML (10 AMPUL)</t>
  </si>
  <si>
    <t>NORDITROPIN NORDIFLEX 15 MG/1.5 ML ENJEKSIYONLUK COZELTI ICEREN KULLANIMA HAZIR KALEM</t>
  </si>
  <si>
    <t>PULMICORT 0,50 MG/ML NEBULIZER SUS. 2ML 20 AMPUL</t>
  </si>
  <si>
    <t>MUSCORIL %0,25 30 GR MERHEM</t>
  </si>
  <si>
    <t>ZEMSITOL 5 MCG/ML ENJEKSIYONLUK COZELTI ICEREN AMPUL 5 AMPUL</t>
  </si>
  <si>
    <t>NUTRI ZINC 100 ML SURUP</t>
  </si>
  <si>
    <t>PROQUAD 0,5 ML ENJ. SUSP. HAZIRLAMAK ICIN LIYOFILIZE TOZ ICEREN 1 FLAKON</t>
  </si>
  <si>
    <t>NOVOMIX 50 FLEXPEN 100 IU / ML 3 ML KULL. HAZIR DOLU ENJ. KALEMI ICINDE SUSPANSIYON,5 FLEXPEN</t>
  </si>
  <si>
    <t>NORTAN 100 MG 28 FILM TABLET</t>
  </si>
  <si>
    <t>EPIXX 100 MG/ML ORAL COZELTI 150 ML + 3ML ENJEKTOR</t>
  </si>
  <si>
    <t>LAMISIL ONCE %1 FILM YAPICI COZELTI 4 GR</t>
  </si>
  <si>
    <t>ALFASILIN 500 MG 16 KAPSUL</t>
  </si>
  <si>
    <t>VIRIGEN TESTOCAPS 40 MG 30 KAPSUL</t>
  </si>
  <si>
    <t>BIEMEXOL 350 MGI/ML IA, IV, INTRATEKAL ENJEKSIYON ICIN COZELTI ICEREN 200 ML 1 FLAKON</t>
  </si>
  <si>
    <t>ZOFRAN 8 MG 6 TABLET</t>
  </si>
  <si>
    <t>AVISEF 0,5 G IM ENJEKSIYONLUK COZELTI HAZIRLAMAK ICIN TOZ VE COZUCU</t>
  </si>
  <si>
    <t>TRICEF 300 MG 10 FILM KAPLI TABLET</t>
  </si>
  <si>
    <t>PEDIASURE PLUS VANILYA AROMALI 220 ML</t>
  </si>
  <si>
    <t>MEDICOLD 160 MG/5 ML +15 MG/5 ML +1 MG/5 ML PEDIATRIK SURUP (100 ML)</t>
  </si>
  <si>
    <t>BETAFERON 0,3 MG 15 FLAKON</t>
  </si>
  <si>
    <t>ACTONEL 35 MG 4 FILM TABLET</t>
  </si>
  <si>
    <t>ACTRAPID HM 100 IU/ML DERIALTI VE IV KULLANIM ICIN ENJ. COZELTI ICEREN 1 FLAKON</t>
  </si>
  <si>
    <t>M-M-R II 0,7 ML SIRINGA 1 FLAKON</t>
  </si>
  <si>
    <t>ONIYONIX 300MGI / ML IA,IV ENJ. ICIN COZ. ICEREN FLAKON (50 ML)</t>
  </si>
  <si>
    <t>MUKORAL 30 MG 20 TABLET</t>
  </si>
  <si>
    <t>ENSURE COMPACT MUZ AROMALI 4x125 ML</t>
  </si>
  <si>
    <t>TUROSIF 30 MG/5 ML 150 ML SURUP</t>
  </si>
  <si>
    <t>CALSIPAR 10 MCG/2 ML ENJEKSIYONLUK COZELTI ICEREN AMPUL (5 AMPUL)</t>
  </si>
  <si>
    <t>OCTENISEPT COZELTI 1000 ML</t>
  </si>
  <si>
    <t>BENZAPEN-LA 2,4 IU 1 FLAKON</t>
  </si>
  <si>
    <t>PARGICYL 20 MG/2 ML ENJEKSIYONLUK COZELTI ICEREN AMPUL (5 AMPUL)</t>
  </si>
  <si>
    <t>DEMAX TEDAVI BASLANGIC PAKETI 28 TABLET</t>
  </si>
  <si>
    <t>CARBOPLATIN-KOCAK 50 MG/5 ML IV INFUZYON ICIN SOLUSYON ICEREN FLAKON</t>
  </si>
  <si>
    <t>TADOCEL 20 MG/1 ML IV INFUZYONLUK KONSANTRE COZELTI (1 FLAKON)</t>
  </si>
  <si>
    <t>FEROUT 360 MG 30 FILM KAPLI TABLET</t>
  </si>
  <si>
    <t>OPTIRAY 350 MG/ML ENJEKSIYONLUK COZELTI ICEREN CAM SISE 200 ML 1SISE</t>
  </si>
  <si>
    <t>METOART CON 7,5 MG/0,1875 ML ENJEKSIYONLUK COZELTI ICEREN ENJEKTOR ( 1 ENJEKTOR)</t>
  </si>
  <si>
    <t>OKSAPAR 8000 ANTI-XA IU/0,8 ML ENJEKSIYONLUK COZELTI ICEREN KULLANIMA HAZIR ENJEKTOR (2 ENJEKTOR)</t>
  </si>
  <si>
    <t>BORCADE 3,5 MG IV/SC ENJEKSIYONLUK COZELTI HAZIRLAMAK ICIN LIYOFILIZE TOZ ( 1 FLAKON)</t>
  </si>
  <si>
    <t>SANDIMMUN-NEORAL 100 MG 50 ML SOLUSYON</t>
  </si>
  <si>
    <t>BONEFOS 800 MG 60 TABLET</t>
  </si>
  <si>
    <t>NAC 200 MG 20 EFERVESAN TABLET</t>
  </si>
  <si>
    <t>ZEMSITOL 10 MCG/2ML ENJEKSIYONLUK COZELTI ICEREN AMPUL 5 AMPUL</t>
  </si>
  <si>
    <t>TAKSEN 300 MG/50 ML IV ENJEKSIYONLUK COZELTI (1 FLAKON)</t>
  </si>
  <si>
    <t>PARIDEV 5 MCG/ML IV ENJEKSIYONLUK COZELTI ICEREN AMPUL 1 ML 5 AMPUL</t>
  </si>
  <si>
    <t>PARKYN ER 0,375 MG UZATILMIS SALIMLI TABLET (30 TABLET)</t>
  </si>
  <si>
    <t>AZADIN 100 MG SC ENJEKSIYONLUK SUSPANSIYON ICIN TOZ ICEREN 1 FLAKON</t>
  </si>
  <si>
    <t>TIROSTU 12,5 MG/50 ML IV KONSANTRE INFUZYONLUK COZELTI (1 FLAKON)</t>
  </si>
  <si>
    <t>ROFERON-A 3 MIU</t>
  </si>
  <si>
    <t>BIEMEXOL 300 MGI/ML IA, IV, INTRATEKAL ENJEKSIYON ICIN COZELTI ICEREN 50 ML 1 FLAKON</t>
  </si>
  <si>
    <t>APROWELL FORT 550 MG 10 TABLET</t>
  </si>
  <si>
    <t>ADDAVEN INFUZYONLUK COZELTI HAZIRLAMAK ICIN KONSANTRE, 20 AMPUL</t>
  </si>
  <si>
    <t>DIAKSI 10 MG /2.5 ML REKTAL COZELTI</t>
  </si>
  <si>
    <t>COMIDA PKU B 500 GR</t>
  </si>
  <si>
    <t>PARIGEN 5 MCG/ML IV ENJEKSIYONLUK COZELTI ICEREN 5 AMPUL</t>
  </si>
  <si>
    <t>URSACTIVE 500 MG 60 FILM KAPLI TABLET</t>
  </si>
  <si>
    <t>ROCALTROL 0,25 MCG 30 YUMUSAK KAPSUL</t>
  </si>
  <si>
    <t>EPIXX 100 MG/ML ORAL COZELTI 150 ML + 1ML ENJEKTOR</t>
  </si>
  <si>
    <t>FEROUT S 500 MG SUDA DAGILABILEN TABLET</t>
  </si>
  <si>
    <t>CINETIX 900 MG 20 EFERVESAN TABLET</t>
  </si>
  <si>
    <t>GERALGINE-M 5 ML 250 MG 100 ML SURUP</t>
  </si>
  <si>
    <t>PATYCA 800 MG 50 CENTIKLI FILM TABLET</t>
  </si>
  <si>
    <t>PARITOLIN 10 MCG/ML IV ENJEKSIYONLUK COZELTI (5 AMPUL)</t>
  </si>
  <si>
    <t>OPTIRAY 350 MG/ML ENJEKSIYONLUK COZELTI ICEREN CAM SISE 50 ML 1SISE</t>
  </si>
  <si>
    <t>PINRAL 200 MG 30 CIGNENEBILIR/COZUNEBILIR TABLET</t>
  </si>
  <si>
    <t>OLMETEC PLUS 20 MG/12,5 MG 84 FILM KAPLI TABLET</t>
  </si>
  <si>
    <t>KALETRA 200 MG/50 MG FILM KAPLI TABLET</t>
  </si>
  <si>
    <t>PARITOLIN 5 MCG/ML IV ENJEKSIYONLUK COZELTI (5 AMPUL)</t>
  </si>
  <si>
    <t>XENETIX 300 MG/ML ENJEKSIYONLUK COZELTI ICEREN FLAKON 50 ML 1FLAKON</t>
  </si>
  <si>
    <t>KABIVEN INFUZYONLUK EMULSIYON, 1026 ML</t>
  </si>
  <si>
    <t>MEXIA 5 MG + 10 MG + 15 MG + 20 MG TEDAVIYE BASLAMA PAKETI 28 TABLET</t>
  </si>
  <si>
    <t>PARKYN ER 4,5 MG UZATILMIS SALIMLI TABLET (30 TABLET)</t>
  </si>
  <si>
    <t>MICLAST TIRNAK CILASI</t>
  </si>
  <si>
    <t>FANHDI 1000 IU 1 FLAKON</t>
  </si>
  <si>
    <t>DIAZEPAM DESITIN 5 MG 5 REKTAL TUP</t>
  </si>
  <si>
    <t>OMNIPOL 350 MG/ML IA,IV ENJ. ICIN COZELTI ICEREN FLAKON 50 ML</t>
  </si>
  <si>
    <t>BLUMET 100 MG/10 ML IV ENJEKSIYON ICIN COZELTI ICEREN 1 AMPUL</t>
  </si>
  <si>
    <t>OPTIRAY 300 MG/ML ENJEKSIYONLUK COZELTI ICEREN CAM SISE 50 ML 1SISE</t>
  </si>
  <si>
    <t>PARGICYL 50 MG/5 ML ENJ. COZELTI ICEREN AMPUL (5 AMPUL)</t>
  </si>
  <si>
    <t>LUCRIN 5 MG/ML ENJEKSIYONLUK COZELTI ICEREN FLAKON</t>
  </si>
  <si>
    <t>TIGENEX 50 MG INFUZYONLUK COZELTI ICIN TOZ (10 FLAKON)</t>
  </si>
  <si>
    <t>ESMAX 10 MG 56 FILM KAPLI TABLET</t>
  </si>
  <si>
    <t>SERTOFEN %1,25 60G JEL</t>
  </si>
  <si>
    <t>IMMUNINE 600 IU IV INFUZYON ICIN LIYOFILIZE TOZ ICEREN FLAKON</t>
  </si>
  <si>
    <t>MEGADYN PRONATAL 60 FILM TABLET</t>
  </si>
  <si>
    <t>VONECIP 400 MG/200 ML IV INFUZYONLUK COZELTI</t>
  </si>
  <si>
    <t>HEMOFIL M 500 IU IV INFUZYON ICIN LIYOFILIZE TOZ ICEREN FLAKON</t>
  </si>
  <si>
    <t>IMURAN 50 MG 100 TABLET</t>
  </si>
  <si>
    <t>FENOTRAL 5 ML 12.5 MG 100 ML SURUP</t>
  </si>
  <si>
    <t>ASIST 200 MG 30 KAPSUL</t>
  </si>
  <si>
    <t>SOMATULINE AUTOGEL 120 MG UZATILMIS SALIMLI ENJEKSIYONLUK COZELTI ICEREN KULLANIMA HAZIR SIRINGA</t>
  </si>
  <si>
    <t>KOATE-DVI FAKTOR VIII 500 IU FLAKON</t>
  </si>
  <si>
    <t>AZATHIOPRINE 50 MG 100 TABLET</t>
  </si>
  <si>
    <t>COMIDA PKU A FORMULA 400 GR</t>
  </si>
  <si>
    <t>LIPIODOL ULTRA-FLUID 480 MG / 10 ML ENJEKSIYONLUK COZELTI 10 ML1 AMPUL</t>
  </si>
  <si>
    <t>OPTIRAY 300 MG/ML ENJEKSIYONLUK COZELTI ICEREN KULLANIMA HAZIRENJEKTOR 50 ML 1 ENJEKTOR</t>
  </si>
  <si>
    <t>NORDITROPIN SIMPLEX 5 MG/1,5 ML 1 PENFILL KARTUS</t>
  </si>
  <si>
    <t>PRECOBAL 300 MG /1 MG 60 KAPSUL</t>
  </si>
  <si>
    <t>FEROUT 180 MG 30 FILM KAPLI TABLET</t>
  </si>
  <si>
    <t>SOMATULINE AUTOGEL 90 MG UZATILMIS SALIMLI ENJEKSIYONLUK COZELTI ICEREN KULLANIMA HAZIR SIRINGA</t>
  </si>
  <si>
    <t>ATOR 10 MG 90 FILM TABLET</t>
  </si>
  <si>
    <t>DOXTU 50 MG/25 ML IV/INTRAVESIKAL KONSANTRE INFUZYON COZELTISI ICEREN FLAKON</t>
  </si>
  <si>
    <t>KETOCAL 300 G</t>
  </si>
  <si>
    <t>HOLOXAN 1 GR 1 FLAKON</t>
  </si>
  <si>
    <t>BICNU 100 MG ENJEKSIYONLUK COZELTI ICIN TOZ</t>
  </si>
  <si>
    <t>COTELLIC 20 MG 63 FILM KAPLI TABLET</t>
  </si>
  <si>
    <t>BEVIT B12 60 FILM KAPLI TABLET</t>
  </si>
  <si>
    <t>VITALIPID N-ADULT 10 AMPUL</t>
  </si>
  <si>
    <t>FUARTE 125 MG SUDA DAGILABILEN 28 TABLET</t>
  </si>
  <si>
    <t>FOLCA 15 MG 100 TABLET</t>
  </si>
  <si>
    <t>NEUROSETAM 1 G/5 ML IV INFUZYON ICEREN COZELTI (12 AMPUL)</t>
  </si>
  <si>
    <t>OPTIRAY 350 MG/ML ENJEKSIYONLUK COZELTI ICEREN KULLANIMA HAZIRENJEKTOR 100 ML 1 ENJEKTOR</t>
  </si>
  <si>
    <t>RETROVIR 50 MG/5 ML 200 ML SURUP</t>
  </si>
  <si>
    <t>TREVICTA 263 MG IM ENJEKSIYON ICIN UZUN SALIMLI SUSPANSIYON</t>
  </si>
  <si>
    <t>ATOR 20 MG 90 FILM TABLET</t>
  </si>
  <si>
    <t>FLUOROPOS GOZ DAMLASI 1MG/ML 5ML</t>
  </si>
  <si>
    <t>NEORECORMON 10000 IU/0,6ML 6 HAZIR SIRINGA</t>
  </si>
  <si>
    <t>INFLACORT 200 MCG 60 INHALER KAPSUL</t>
  </si>
  <si>
    <t>GAZYVA 1000 MG IV KONSANTRE INFUZYON COZ. ICEREN FLAKON</t>
  </si>
  <si>
    <t>SIDOVIS 375 MG/5 ML IV KONSANTRE INFUZYONLUK COZELTI</t>
  </si>
  <si>
    <t>FEROUT 90 MG 30 FILM KAPLI TABLET</t>
  </si>
  <si>
    <t>FEROUT S 250 MG SUDA DAGILABILEN 28 TABLET</t>
  </si>
  <si>
    <t>SOLUVIT-N INFUZYONLUK COZELTI TOZU, 10 FLAKON</t>
  </si>
  <si>
    <t>DOXITAX TEC 160 MG/8 ML IV INFUZYONLUK COZELTI ( 1 FLAKON)</t>
  </si>
  <si>
    <t>NIASCOR 500 MG E.R. 98 TABLET</t>
  </si>
  <si>
    <t>PIMARO 30 MG FILM TABLET (28 TABLET)</t>
  </si>
  <si>
    <t>CEPROTIN 500 IU ENJEKSIYONLUK COZELTI ICIN LIYOFILIZE TOZ ICEREN FLAKON</t>
  </si>
  <si>
    <t>ESTRACYT 140 MG 100 KAPSUL</t>
  </si>
  <si>
    <t>KALSIMAG-D3 1000MG/300MG/8,8MG EFERVESAN GRANUL ICEREN SASE (40 ADET)</t>
  </si>
  <si>
    <t>OKSAPAR 10000 ANTI-XA IU/1,0 ML ENJEKSIYONLUK COZELTI ICEREN KULLANIMA HAZIR ENJEKTOR ( 2 ENJEKTOR)</t>
  </si>
  <si>
    <t>GLIVEC 100 MG 120 FILM TABLET</t>
  </si>
  <si>
    <t>IMMUNATE 500 IU IV INFUZYON ICIN LIYOFILIZE TOZ ICEREN FLAKON</t>
  </si>
  <si>
    <t>ULTIDIN 50 MG/2 ML IM/IV ENJEKSIYONLUK COZELTI ICEREN 10 AMPUL</t>
  </si>
  <si>
    <t>DANASIN 100 MG 100 KAPSUL</t>
  </si>
  <si>
    <t>KABIVEN INFUZYONLUK EMULSIYON, 1540 ML</t>
  </si>
  <si>
    <t>TREVICTA 175 MG IM ENJEKSIYON ICIN UZUN SALIMLI SUSPANSIYON</t>
  </si>
  <si>
    <t>DOXITAX TEC 40 MG/2 ML IV INFUZYONLUK COZELTI (1 FLAKON)</t>
  </si>
  <si>
    <t>FEROUT S 125 MG SUDA DAGILABILEN 28 TABLET</t>
  </si>
  <si>
    <t>PROLEUKIN IV FLAKON 18x106 IU/ML</t>
  </si>
  <si>
    <t>HB-VAX PRB 5 MCG 1 FLAKON</t>
  </si>
  <si>
    <t>ROFERON-A 6 MIU</t>
  </si>
  <si>
    <t>DANASIN 50 MG 100 KAPSUL</t>
  </si>
  <si>
    <t>HOLOXAN 2 GR 1 FLAKON</t>
  </si>
  <si>
    <t>METALYSE 10000 U (50 MG) ENJEKSIYONLUK TOZ ICEREN 1 FLAKON</t>
  </si>
  <si>
    <t>GLIVON 200 MG 60 FILM KAPLI TABLET</t>
  </si>
  <si>
    <t>ZADOSS 10 MG/10 ML IV ENJEKSIYONLUK COZELTI ICEREN 1 FLAKON</t>
  </si>
  <si>
    <t>OPTIRAY 300 MG/ML ENJEKSIYONLUK COZELTI ICEREN KULLANIMA HAZIRENJEKTOR 100 ML 1 ENJEKTOR</t>
  </si>
  <si>
    <t>EMOCLOT DI 500 IU 1 FLAKON</t>
  </si>
  <si>
    <t>APO-GO 50MG/5 ML ENJ. VEYA INF. COZELTI ICEREN AMPUL (5 AMPUL)</t>
  </si>
  <si>
    <t>JEVITY PLUS HP (500 ML)</t>
  </si>
  <si>
    <t>SMOFLIPID 200 MG/ML INFUZYONLUK EMULSIYON, 250 ML</t>
  </si>
  <si>
    <t>CALCIDOSE 600 MG/400 IU/32,5 MG 60 EFERVESAN TABLET</t>
  </si>
  <si>
    <t>POMPEZO 40 MG IV ENJEKSIYON VE INFUZYON ICIN LIYOFILIZE TOZ ICEREN FLAKON</t>
  </si>
  <si>
    <t>COMIDA PKU A 500 GR</t>
  </si>
  <si>
    <t>VERACOMB 240/4 MG 28 MR KAPSUL</t>
  </si>
  <si>
    <t>LONGDEX XR 75 MG 20 UZATILMIS SALIMLI TABLET</t>
  </si>
  <si>
    <t>MENTONEX 900 MG 30TOZ ICEREN SASE</t>
  </si>
  <si>
    <t>COMBICID TABLET 750 MG 10 TABLET</t>
  </si>
  <si>
    <t>LEVDAY PLUS 2,5 MG / 120 MG 20 EFERVESAN TABLET</t>
  </si>
  <si>
    <t>FANHDI 500 IU 1 FLAKON</t>
  </si>
  <si>
    <t>AZIDA 100 MG SC ENJEKSIYONLUK SUSPANSIYON ICIN TOZ ICEREN FLAKON</t>
  </si>
  <si>
    <t>NIASCOR 500 MG E.R. 28 TABLET</t>
  </si>
  <si>
    <t>TURKTIPSAN GENTAMISIN SULFAT 40 MG/ML IM/IV ENJEKSIYONLUK/INFUZYONLUK COZELTI (1 AMPUL)</t>
  </si>
  <si>
    <t>SEFAGEN 500 MG IV/ IM 1 FLAKON</t>
  </si>
  <si>
    <t>BONEPLUS 75 MG 6 EFERVESAN TABLET</t>
  </si>
  <si>
    <t>ONIYONIX 350MGI / ML IA,IV ENJ. ICIN COZ. ICEREN FLAKON (50 ML)</t>
  </si>
  <si>
    <t>PARCETOL 120 MG/5 ML SURUP 100 ML</t>
  </si>
  <si>
    <t>FLUDARA 50 MG IV ENJ. FLAKONU 5 FLAKON</t>
  </si>
  <si>
    <t>OKSITOSEL 5 IU /ML I.M. / I.V. ENJEKSIYONLUK COZELTI (3 AMPUL)</t>
  </si>
  <si>
    <t>TIONAMID 250 MG KAPLI TABLET (50 KAPLI TABLET)</t>
  </si>
  <si>
    <t>FORPACK 6 MCG / 100 MCG AEROSOL INHALASYONU , SUSPANSIYON (120 DOZ)</t>
  </si>
  <si>
    <t>FORPACK 6 MCG / 200 MCG AEROSOL INHALASYONU , SUSPANSIYON (120 DOZ)</t>
  </si>
  <si>
    <t>FORPACK 6 MCG / 400 MCG AEROSOL INHALASYONU , SUSPANSIYON (120 DOZ)</t>
  </si>
  <si>
    <t>MILUPA GA 1 (500 G)</t>
  </si>
  <si>
    <t>MEDISAL 20 MG/2 ML IM/IV ENJEKSIYONLUK COZELTI ICEREN 5 AMPUL</t>
  </si>
  <si>
    <t>GEMCITABINE KABI 1 G INFUZYONLUK COZELTI HAZIRLAMAK ICIN LIYOFILIZE TOZ, 1 FLAKON</t>
  </si>
  <si>
    <t>ALUNBRIG 90 MG VE 180 MG FILM KAPLI TABLET TEDAVIYE BASLANGIC PAKETI (90 MG 7 TAB +180 MG 21 TAB)</t>
  </si>
  <si>
    <t>KABIVEN PERIPHERAL INFUZYONLUK EMULSIYON, 1920 ML</t>
  </si>
  <si>
    <t>KABIVEN INFUZYONLUK EMULSIYON, 2053 ML</t>
  </si>
  <si>
    <t>5-FLUOROURACIL 1000 MG/20 ML ENJ. COZ. ICIN FLAKON</t>
  </si>
  <si>
    <t>5-FLUOROURACIL BIOSYN 20 ML 1000 MG 1 AMPUL</t>
  </si>
  <si>
    <t>5-FLUOROURACIL BIOSYN 10 ML 500 MG 1 AMPUL</t>
  </si>
  <si>
    <t>ACECAP 20/200/200 MG YUMUSAK KAPSUL (30 YUMUSAK KAPSUL)</t>
  </si>
  <si>
    <t>ACTONEL 75 MG 6 FILM KAPLI TABLET</t>
  </si>
  <si>
    <t>ADRENALIN BIOFARMA 0,25 MG 10 AMPUL</t>
  </si>
  <si>
    <t>ADRENALIN BIOFARMA 0,50 MG 10 AMPUL</t>
  </si>
  <si>
    <t>ADRENALIN BIOFARMA 1 MG 10 AMPUL</t>
  </si>
  <si>
    <t>AFRO 25 MG 40 TABLET</t>
  </si>
  <si>
    <t>AKSEF 250 MG IM/IV ENJEKSIYONLUK TOZ 1 FLAKON</t>
  </si>
  <si>
    <t>ALFASID 250 MG IM ENJ.ICIN TOZ ICEREN FLAKON</t>
  </si>
  <si>
    <t>ALFASID 250 MG IM/IV ENJ.ICIN TOZ ICEREN FLAKON</t>
  </si>
  <si>
    <t>ALFASILIN 500 MG 1 FLAKON</t>
  </si>
  <si>
    <t>ALPHA D3 0.25 MCG 50 KAPSUL</t>
  </si>
  <si>
    <t>ALTIZEM-SR 60 MG 30 KAPSUL</t>
  </si>
  <si>
    <t>ALZMEX 10 MG/GR ORAL DAMLA 100 GR</t>
  </si>
  <si>
    <t>AMBREKS 15 MG / 5 ML 100 ML PEDIATRIK SURUP</t>
  </si>
  <si>
    <t>AMBREKS 30 MG / 5 ML 150 ML SURUP</t>
  </si>
  <si>
    <t>ANDAZOL 200 MG 2 FILM TABLET</t>
  </si>
  <si>
    <t>ANDAZOL 400 MG 1 FILM TABLET</t>
  </si>
  <si>
    <t>ANDAZOL 200 MG/10 ML SUSPANSIYON, 20 ML</t>
  </si>
  <si>
    <t>A-NOX FORT 550 MG 10 TABLET</t>
  </si>
  <si>
    <t>A-NOX FORT 550 MG 20 TABLET</t>
  </si>
  <si>
    <t>ANTIOXIDANT FORMULA 45 FILM TABLET</t>
  </si>
  <si>
    <t>APROL 275 MG 20 TABLET</t>
  </si>
  <si>
    <t>APROWELL 275 MG 10 TABLET</t>
  </si>
  <si>
    <t>APROWELL 275 MG 20 TABLET</t>
  </si>
  <si>
    <t>ARTROPAN 20 MG/ML ENJEKSIYONLUK SUSPANSIYON (10 AMPUL)</t>
  </si>
  <si>
    <t>AS-ATENS 100 MG 28 FILM TABLET</t>
  </si>
  <si>
    <t>AS-ATOKS 10 MG 30 FILM KAPLI TABLET</t>
  </si>
  <si>
    <t>AS-ATOKS 10 MG 90 FILM KAPLI TABLET</t>
  </si>
  <si>
    <t>AS-ATOKS 20 MG 30 FILM KAPLI TABLET</t>
  </si>
  <si>
    <t>AS-ATOKS 20 MG 90 FILM KAPLI TABLET</t>
  </si>
  <si>
    <t>AS-ATOKS 40 MG 30 FILM KAPLI TABLET</t>
  </si>
  <si>
    <t>AS-ATOKS 40 MG 90 FILM KAPLI TABLET</t>
  </si>
  <si>
    <t>AS-ATOKS 80 MG 30 FILM KAPLI TABLET</t>
  </si>
  <si>
    <t>AS-ATOKS 80 MG 90 FILM KAPLI TABLET</t>
  </si>
  <si>
    <t>ASIST 200 MG 20 KAPSUL</t>
  </si>
  <si>
    <t>ASIST 200 MG 30 SASE</t>
  </si>
  <si>
    <t>ASIST 1200 MG TOZ ICEREN 30 SASE</t>
  </si>
  <si>
    <t>ASIST 300 MG/3 ML COZELTI ICERENAMPUL (5 AMPUL)</t>
  </si>
  <si>
    <t>ASIST PLUS 600 MG TOZ ICEREN 20 SASE</t>
  </si>
  <si>
    <t>ASMAFILIN FORTE 200 MG 30 KAPSUL</t>
  </si>
  <si>
    <t>ASPIRIN PLUS-C 400 MG 10 TABLET</t>
  </si>
  <si>
    <t>ATASPIN 80 MG 20 TABLET</t>
  </si>
  <si>
    <t>ATROPIN BIOFARMA 1 MG 10 AMPUL</t>
  </si>
  <si>
    <t>ATROPIN SULFAT BIOFARMA 0,25 MG/1 ML 10 AMPUL</t>
  </si>
  <si>
    <t>ATROPIN SULFAT BIOFARMA 0,50 MG/1 ML 10 AMPUL</t>
  </si>
  <si>
    <t>AUGMENTIN BID 200/28 ORAL SUSPANSIYON HAZ. ICIN KURU TOZ 100 ML</t>
  </si>
  <si>
    <t>AVAXIM 80 U PEDIATRIK 0,5ML IM ENJ.ICIN SUSP. 1 KULL.HAZ. ENJEKTOR</t>
  </si>
  <si>
    <t>B6 VIGEN 250 MG 10 AMPUL</t>
  </si>
  <si>
    <t>BAKAMSILIN 400 MG 10 TABLET</t>
  </si>
  <si>
    <t>BALYA YUMUSAK 50 JELATIN KAPSUL</t>
  </si>
  <si>
    <t>BATIODIN % 7.5 100 ML GARGARA</t>
  </si>
  <si>
    <t>BETAKON 100 ML GARGARA</t>
  </si>
  <si>
    <t>BEVIT B12 30 FILM KAPLI TABLET</t>
  </si>
  <si>
    <t>BIMAPRESS 0,1 MG/ML GOZ DAMLASI 2,5 ML</t>
  </si>
  <si>
    <t>BIOCALCIN 200 IU 1X1 28 DOZ NAZAL SPREY</t>
  </si>
  <si>
    <t>BIOSFAR 100/6 MCG AEROSOL INHALASYON COZELTISI</t>
  </si>
  <si>
    <t>BIZMOPEPTOL MAX 1050 MG/30 ML ORAL SUSPANSIYON</t>
  </si>
  <si>
    <t>BONEPLUS 150 MG 3 EFERVESAN TABLET</t>
  </si>
  <si>
    <t>BONEPLUS 30 MG 30 EFERVESAN TABLET</t>
  </si>
  <si>
    <t>BROMEK 5 ML 4 MG 100 ML SURUP</t>
  </si>
  <si>
    <t>BRONKAR 30 MG + 2 MG / 5 ML 100 ML SURUP</t>
  </si>
  <si>
    <t>BRONKAR-A 30 MG + 10 MG + 2 MG / 5 ML 100 ML SURUP</t>
  </si>
  <si>
    <t>CALCIA 90 TABLET</t>
  </si>
  <si>
    <t>CALCIDOSE 600 MG/400 IU/32,5 MG 30 EFERVESAN TABLET</t>
  </si>
  <si>
    <t>CALCIJEX 1 MCG/ML IV 1 MLX 25 AMPUL/KUTU</t>
  </si>
  <si>
    <t>CALCIJEX 2 MCG/ML IV 1 MLX 25 AMPUL/KUTU</t>
  </si>
  <si>
    <t>CALCIMED D3 20 EFF. TABLET</t>
  </si>
  <si>
    <t>CALCIUM SANDOZ %10 5 AMPUL</t>
  </si>
  <si>
    <t>CALGEVAX-BCG 11,25 MG INTRAVEZIKAL ENJEKSIYON ICIN LIYOFILIZE TOZ ICEREN 10 AMPUL</t>
  </si>
  <si>
    <t>CALGEVAX-BCG 11,25 MG INTRAVEZIKAL ENJEKSIYON ICIN LIYOFILIZE TOZ ICEREN 4 AMPUL</t>
  </si>
  <si>
    <t>CAPETABIN 150 MG 60 FILM KAPLI TABLET</t>
  </si>
  <si>
    <t>CARBOPLATIN TEVA 150 MG/15 ML IV INF. ICIN KONSANTRE COZ. ICEREN FLAKON</t>
  </si>
  <si>
    <t>CARDIOKET 20 MG DEGISTIRILMIS SALIMLI TABLET (20 TABLET)</t>
  </si>
  <si>
    <t>CARDIOKET 40 MG DEGISTIRILMIS SALIMLI TABLET (50 TABLET)</t>
  </si>
  <si>
    <t>CARENA 240 MG 6 AMPUL</t>
  </si>
  <si>
    <t>CARROX 10 MG 56 FILM TABLET</t>
  </si>
  <si>
    <t>CARROX 20 MG 56 FILM TABLET</t>
  </si>
  <si>
    <t>CATOXFEN 100 MG / 2 ML IM ENJEKSIYONLUK COZELTI 6 AMPUL</t>
  </si>
  <si>
    <t>CEFADAY IM 1 GR 1 FLAKON</t>
  </si>
  <si>
    <t>CEFADAY IM 500 MG 1 FLAKON</t>
  </si>
  <si>
    <t>CEFADAY IM 250 MG 1 FLAKON</t>
  </si>
  <si>
    <t>CEFADAY IV 1 GR 1 FLAKON</t>
  </si>
  <si>
    <t>CEFADAY IV 250 MG 1 FLAKON</t>
  </si>
  <si>
    <t>CEFADAY IV 500 MG 1 FLAKON</t>
  </si>
  <si>
    <t>CEFAMED 0,5 GR IM/IV ENJ. COZ. HAZ. ICIN TOZ ICEREN FLAKON</t>
  </si>
  <si>
    <t>CEFAMED 1 GR IM/IV ENJ. COZ. HAZ. ICIN TOZ ICEREN FLAKON</t>
  </si>
  <si>
    <t>CEFAMEZIN IM 250 MG 1 FLAKON</t>
  </si>
  <si>
    <t>CEFAMEZIN IM 500 MG 1 FLAKON</t>
  </si>
  <si>
    <t>CEFAMEZIN IM/IV 250 MG 1 FLAKON</t>
  </si>
  <si>
    <t>CEFAMEZIN IM/IV 500 MG 1 FLAKON</t>
  </si>
  <si>
    <t>CEFOZIN IM LID. 250 MG 1 FLAKON</t>
  </si>
  <si>
    <t>CEFOZIN IM LID. 500 MG 1 FLAKON</t>
  </si>
  <si>
    <t>CEFOZIN IM-IV 250 MG 1 AMPUL</t>
  </si>
  <si>
    <t>CEFOZIN IM-IV 500 MG 1 ENJEKTABL FLAKON</t>
  </si>
  <si>
    <t>CELLUFRESH % 0,5 TEK DOZLUK GOZ DAMLASI, 30 FLAKON</t>
  </si>
  <si>
    <t>CEPHAXON IM 500 MG 1 FLAKON</t>
  </si>
  <si>
    <t>CEPHAXON IV 500 MG 1 FLAKON</t>
  </si>
  <si>
    <t>CETROTIDE 250 MCG ENJEKSIYONLUK COZELTI ICIN TOZ VE COZUCU</t>
  </si>
  <si>
    <t>CINVEX 250 MCG/5 ML IV. ENJEKSIYONLUK COZELTI ICEREN 1 FLAKON</t>
  </si>
  <si>
    <t>CIPRO %0.3 GOZ 5 ML DAMLA</t>
  </si>
  <si>
    <t>CIPRO IV 200 MG 1 FLAKON</t>
  </si>
  <si>
    <t>CIPROKTAN 500 MG 10 FILM TABLET</t>
  </si>
  <si>
    <t>CIPROKTAN 500 MG 14 FILM TABLET</t>
  </si>
  <si>
    <t>CISPLATIN DBL 10 ML 10 MG 1 FLAKON</t>
  </si>
  <si>
    <t>CISPLATIN DBL 50 ML 50 MG 1 FLAKON</t>
  </si>
  <si>
    <t>CITREX 40 MG/ML 15 ML ORAL DAMLA</t>
  </si>
  <si>
    <t>CLARICIDE 250 MG 14 TABLET</t>
  </si>
  <si>
    <t>CLAVOMED FORT 250 MG/62,5 MG ORAL SUSPANSIYON HAZIRLAMAK ICIN KURU TOZ 100 ML</t>
  </si>
  <si>
    <t>CLODIFEN 100 MG UZATILMIS SALIMLI TABLET (10 TABLET)</t>
  </si>
  <si>
    <t>COMBICID 250 MG 40 ML SUSPANSIYON</t>
  </si>
  <si>
    <t>COMBICID 250MG/5ML 100 ML SUSPANSIYON</t>
  </si>
  <si>
    <t>COMBICID IM-IV 500 MG 1 FLAKON</t>
  </si>
  <si>
    <t>COMBICID IM-IV 1000 MG 1 FLAKON</t>
  </si>
  <si>
    <t>COMIDA MSUD A FORMULA 400 GR</t>
  </si>
  <si>
    <t>CRAVIT 500 MG 100 ML FLAKON</t>
  </si>
  <si>
    <t>CROMABAK % 2 10 ML DAMLA</t>
  </si>
  <si>
    <t>CRUTER 100 MG/5 ML ORAL SUSPANSIYON ICIN GRANUL 100 ML</t>
  </si>
  <si>
    <t>CUSIMOLOL EYE DROPS % 0,5 0,5 MG 5 ML OFTALMIK SOLUSYON</t>
  </si>
  <si>
    <t>CYTARABINE DBL 10 ML 1 GR 1 FLAKON</t>
  </si>
  <si>
    <t>DAILY-ONE 45 FILM TABLET</t>
  </si>
  <si>
    <t>DALIZOM 5 MG/5ML IM/IV REKTAL ENJEKSIYONLUK/INFUZYONLUK COZELTI (5 AMPUL)</t>
  </si>
  <si>
    <t>DAPORIN 60 MG 3 FILM TABLET</t>
  </si>
  <si>
    <t>DAPORIN 60 MG 6 FILM TABLET</t>
  </si>
  <si>
    <t>DECAVIT 30 YUMUSAK KAPSUL</t>
  </si>
  <si>
    <t>DEFLU 300 MG/5 MG/2 MG TABLET (20 TABLET)</t>
  </si>
  <si>
    <t>DEKSIT 25 MG/8 MG 14 TABLET</t>
  </si>
  <si>
    <t>DEMIZOLAM 15 MG/3 ML IM/IV ENJEKTABL SOLUSYON ICEREN 5 AMPUL</t>
  </si>
  <si>
    <t>DENTA-CLAR 250 MG/5 ML ORAL SUSPANSIYON HAZIRLAMAK ICIN GRANUL 50 ML</t>
  </si>
  <si>
    <t>DEPARIC 10 MCG/2 ML IV ENJEKSIYONLUK COZELTI ICEREN AMPUL (2 ML 5 AMPUL)</t>
  </si>
  <si>
    <t>DESEFIN 0,5 G I.V. ENJEKSIYONLUK/INFUZYONLUK COZELTI HAZIRLAMAK ICIN TOZ (1 FLAKON)</t>
  </si>
  <si>
    <t>DIAMICRON 80 MG 60 TABLET</t>
  </si>
  <si>
    <t>DIASORB 100 ML SUSPANSIYON</t>
  </si>
  <si>
    <t>DICLOFIX 25 MG 30 EFERVESAN TABLET</t>
  </si>
  <si>
    <t>DIDRONAT 400 MG TABLET (30 TABLET)</t>
  </si>
  <si>
    <t>DIGESTAN 60 CIGNEME TABLETI</t>
  </si>
  <si>
    <t>DILAPROST 5 MG 100 FILM TABLET</t>
  </si>
  <si>
    <t>DILAPROST 5 MG 30 FILM TABLET</t>
  </si>
  <si>
    <t>DIMBUTOL 500 MG 50 TABLET</t>
  </si>
  <si>
    <t>DIYABEN 3,5 MG 30 TABLET</t>
  </si>
  <si>
    <t>DIYATIX 50 MG TABLET (56 TABLET)</t>
  </si>
  <si>
    <t>DOKSETIL 0,5 GR 1 FLAKON</t>
  </si>
  <si>
    <t>DOKSETIL 1 GR 1 FLAKON</t>
  </si>
  <si>
    <t>DOLORIN COLD 10 TABLET</t>
  </si>
  <si>
    <t>DOPAMINE DBL 200 MG/5ML IV INF.ICIN SOL.ICEREN AMPUL</t>
  </si>
  <si>
    <t>DOPAMINE FRESENIUS 200 MG/5 ML INFUZYONLUK KONSANTRE COZELTI, 10 AMPUL</t>
  </si>
  <si>
    <t>DOXOMAX 200 MG 20 EFERVESAN TABLET</t>
  </si>
  <si>
    <t>DOXOMAX 400 MG 20 EFERVESAN TABLET</t>
  </si>
  <si>
    <t>DROGSAN ATROPIN SULFAT 1/2 MG/1 ML ENJEKSIYONLUK COZELTI, 10 AMPUL</t>
  </si>
  <si>
    <t>DULOXX 30 MG GASTRO-REZISTAN SERT KAPSUL (56 KAPSUL)</t>
  </si>
  <si>
    <t>DULOXX 60 MG GASTRO-REZISTAN SERT KAPSUL (56 KAPSUL)</t>
  </si>
  <si>
    <t>DUOBAK 1000 MG/500 MG I.M./I.V. ENJEKSIYONLUK COZELTI HAZIRLAMAK ICIN TOZ VE COZUCU (1 FLAKON)</t>
  </si>
  <si>
    <t>DUOBAK 2 G /1G I.M./I.V. ENJEKSIYONLUK COZELTI HAZIRLAMAK ICIN TOZ VE COZUCU (1 FLAKON)</t>
  </si>
  <si>
    <t>DUOBAK 500 MG/250 MG I.M./I.V. ENJEKSIYONLUK COZELTI HAZIRLAMAK ICIN TOZ VE COZUCU (1 AMPUL)</t>
  </si>
  <si>
    <t>DUOBAK IM 0,25 GR 1 FLAKON</t>
  </si>
  <si>
    <t>DURISAL 60 ML SUSPANSIYON</t>
  </si>
  <si>
    <t>ELYNZA 5 MG 28 FILM TABLET</t>
  </si>
  <si>
    <t>ENBREL 25 MG/FLAKON 4 FLAKON</t>
  </si>
  <si>
    <t>ENFEXIA 125 MG 10 TABLET</t>
  </si>
  <si>
    <t>ENOX 8000 ANTI-XA IU/0,8 ML 2 KULLANIMA HAZIR ENJEKTOR</t>
  </si>
  <si>
    <t>ENOX 8000 ANTI-XA IU/0,8 ML 20 KULLANIMA HAZIR ENJEKTOR</t>
  </si>
  <si>
    <t>EPANUTIN PARENTERAL READY MIXED 250 MG 5 AMPUL</t>
  </si>
  <si>
    <t>EPIRUBICIN EBEWE 10 MG/5 ML IV INF. ICIN FLAKON</t>
  </si>
  <si>
    <t>EPIRUBICIN EBEWE 50 MG/25 ML IV INF. ICIN FLAKON</t>
  </si>
  <si>
    <t>EPREX 0,3 ML 3000 IU 6 HAZIR SIRINGA</t>
  </si>
  <si>
    <t>EPREX 0,4 ML 4000 IU 6 HAZIR SIRINGA</t>
  </si>
  <si>
    <t>EPREX 0,5 ML 2000 IU 6 HAZIR SIRINGA</t>
  </si>
  <si>
    <t>EQIZOLIN -IM 250 MG 1 FLAKON</t>
  </si>
  <si>
    <t>EQIZOLIN- IM/IV 250 MG 1 FLAKON</t>
  </si>
  <si>
    <t>ESTER-VIT 30 TABLET</t>
  </si>
  <si>
    <t>ESTER-VIT 50 TABLET</t>
  </si>
  <si>
    <t>ETKINIA 0,5 MG 100 TABLET</t>
  </si>
  <si>
    <t>ETKINIA 0,5 MG 30 TABLET</t>
  </si>
  <si>
    <t>ETOPOSIDE-TEVA 100 MG 1 FLAKON</t>
  </si>
  <si>
    <t>EUVAX B 1 ML 1 FLAKON</t>
  </si>
  <si>
    <t>EVINA E+C 100 IU/500 MG YUMUSAK KAPSUL (20 YUMUSAK KAPSUL)</t>
  </si>
  <si>
    <t>EXLOVIR %1 KREM 5 GRAM</t>
  </si>
  <si>
    <t>EXODERIL PUMP SPRAY % 1 20 ML SPREY</t>
  </si>
  <si>
    <t>FACTANE FAKTOR VIII 500 IU 10 ML 1 FLAKON</t>
  </si>
  <si>
    <t>FAMOTEP 40 MG 30 TABLET</t>
  </si>
  <si>
    <t>FERIFER 100 MG/5 ML ORAL COZELTI ICEREN 30 KASIK</t>
  </si>
  <si>
    <t>FERIMAX 150 ML SURUP</t>
  </si>
  <si>
    <t>FLUIBRON 5 ML 30 MG 150 ML SURUP</t>
  </si>
  <si>
    <t>FLUOROURACIL-FARMAKO 1000 MG/20 ML IV ENJ. COZ. ICIN FLAKON</t>
  </si>
  <si>
    <t>FLUOROURACIL-FARMAKO 500 MG/10 ML IV ENJ. COZ. ICIN FLAKON</t>
  </si>
  <si>
    <t>FOLCA 15 MG 20 TABLET</t>
  </si>
  <si>
    <t>FORSEF IV 500 MG 1 FLAKON</t>
  </si>
  <si>
    <t>FORSEF IV 1000 MG 1 FLAKON</t>
  </si>
  <si>
    <t>FRAXIPARINE 3800 IU/0.4 ML 2 ENJEKTOR</t>
  </si>
  <si>
    <t>FRAXIPARINE 5700 IU/0.6 ML 2 ENJEKTOR</t>
  </si>
  <si>
    <t>FRESUBIN ORIGINAL DRINK CIKOLATA AROMALI 1X200 ML</t>
  </si>
  <si>
    <t>FRESUBIN ORIGINAL DRINK SEFTALI AROMALI 1X200 ML</t>
  </si>
  <si>
    <t>FUCIDOX % 2 20 GR POMAD</t>
  </si>
  <si>
    <t>FUNGAN 2 MG/ML 50 ML 1 FLAKON</t>
  </si>
  <si>
    <t>FURAZOL KULAK DAMLASI 20 ML</t>
  </si>
  <si>
    <t>FUROSON 40 MG/4 ML I.M./I.V. 5 AMPUL</t>
  </si>
  <si>
    <t>GA 1 500 GR METAL KUTU ICINDE TOZ</t>
  </si>
  <si>
    <t>GA 2 500 GR METAL KUTU ICINDE TOZ</t>
  </si>
  <si>
    <t>GAYABEKSIN 150 ML SURUP</t>
  </si>
  <si>
    <t>GEMUDA 600 MG 50 FILM TABLET</t>
  </si>
  <si>
    <t>GEMUDA 800 MG 50 FILM TABLET</t>
  </si>
  <si>
    <t>GENTHAVER 20 MG 1 AMPUL</t>
  </si>
  <si>
    <t>GENTHAVER 40 MG 1 AMPUL</t>
  </si>
  <si>
    <t>GERALGINE-M 250 MG/5 ML SURUP, 100 ML</t>
  </si>
  <si>
    <t>GLYPRESSIN 1 MG/8,5 ML IV ENJEKSIYONLUK COZELTI ICEREN 5 AMPUL</t>
  </si>
  <si>
    <t>GRIBEX HOT D TOZ 24 POSET</t>
  </si>
  <si>
    <t>GRIBEX HOT TOZ 6 POSET</t>
  </si>
  <si>
    <t>GRIBEX HOT TOZ 12 POSET</t>
  </si>
  <si>
    <t>GRIBEX HOT TOZ 24 POSET</t>
  </si>
  <si>
    <t>GRIBEX HOT- D TOZ 6 POSET</t>
  </si>
  <si>
    <t>GRIBEX HOT- D TOZ 12 POSET</t>
  </si>
  <si>
    <t>GRIBEX HOT PED. TOZ 6 POSET</t>
  </si>
  <si>
    <t>GRIBEX HOT PED. TOZ 12 POSET</t>
  </si>
  <si>
    <t>GRIBEX HOT PED. TOZ 24 POSET</t>
  </si>
  <si>
    <t>HAEMATE-P 1000 IU IV ENJEKSIYON/INFUZYON ICIN TOZ VE COZUCU</t>
  </si>
  <si>
    <t>HEKZOTON 200 ML GARGARA</t>
  </si>
  <si>
    <t>HELMICIDE 800 MG 150 ML SURUP</t>
  </si>
  <si>
    <t>HEPAGARD 1 MG FILM KAPLI TABLET (30 TABLET)</t>
  </si>
  <si>
    <t>HEPA-MERZ INFUZYON KONSANTRESI 10 MG/AMP 5 AMPUL</t>
  </si>
  <si>
    <t>HEPARIN SODYUM PANPHARMA</t>
  </si>
  <si>
    <t>HOLOXAN 500 MG 1 FLAKON</t>
  </si>
  <si>
    <t>HUMIRA 40 MG/0,8ML ENJEKSIYONLUK COZELTIICEREN KULLANIMA HAZIR ENJEKTOR</t>
  </si>
  <si>
    <t>HYALGAN INTRAARTIKULER 1 ENJEKTOR</t>
  </si>
  <si>
    <t>HYPNOMIDATE 20 MG /10 ML 5 AMPUL</t>
  </si>
  <si>
    <t>IHTIYOL MEDIFARMA 20 GR POMAD</t>
  </si>
  <si>
    <t>IMPROVE PLUS 20 MG/12,5 MG 28 FILM KAPLI TABLET</t>
  </si>
  <si>
    <t>IMPROVE PLUS 20 MG/25 MG 28 FILM KAPLI TABLET</t>
  </si>
  <si>
    <t>INDOBIOTIC GOZ DAMLASI 5 MG</t>
  </si>
  <si>
    <t>INFLACORT 200 MCG BASINCLIINHALASYON SUSPANSIYONU (200 DOZ)</t>
  </si>
  <si>
    <t>INFLAMEX 20 MG 30 KAPSUL</t>
  </si>
  <si>
    <t>IOBRIX INJ. 350 MG/ML 30 ML</t>
  </si>
  <si>
    <t>IOBRIX INJ. 350 MG/ML 50 ML</t>
  </si>
  <si>
    <t>IOPAMIRO 370 0,755 MG 100 ML 1 FLAKON</t>
  </si>
  <si>
    <t>IOPAMIRO 370 0,755 MG 30 ML 1 FLAKON</t>
  </si>
  <si>
    <t>ISOSOL % 10 20 GR MERHEM</t>
  </si>
  <si>
    <t>ISOSOL % 10 70 GR MERHEM</t>
  </si>
  <si>
    <t>ISOSOL % 7.5 100 ML GARGARA</t>
  </si>
  <si>
    <t>IVOBRA 5 MG 56 FILM KAPLI TABLET</t>
  </si>
  <si>
    <t>KALSIMAG-D3 1000MG/300MG/8,8MG EFERVESAN GRANUL ICEREN SASE (30 ADET)</t>
  </si>
  <si>
    <t>KANDIZOL 150 MG 2 KAPSUL</t>
  </si>
  <si>
    <t>KARBASIF 200 MG 24 TABLET</t>
  </si>
  <si>
    <t>KARDORITM PLUS 10 MG/25 MG FILM KAPLI TABLET</t>
  </si>
  <si>
    <t>KARDORITM PLUS 5 MG/12,5 MG FILM KAPLI TABLET</t>
  </si>
  <si>
    <t>KARSEMID 20 MG/2 ML IM/IV ENJEKSIYONLUK COZELTI ICEREN 5 AMPUL</t>
  </si>
  <si>
    <t>KATACOLD 120 MG+ 3,75 MG+ 1MG/5 ML PEDIYATRIK SURUP</t>
  </si>
  <si>
    <t>KEMOPLAT 10 MG/20 ML IV ENJEKTABL SOLUSYON ICEREN 1 FLAKON</t>
  </si>
  <si>
    <t>KETORAL VAG. 400 MG 10 SUPOZITUAR</t>
  </si>
  <si>
    <t>KLACID 250 MG/5 ML ORAL SUSPANSIYON ICIN GRANUL 100 ML</t>
  </si>
  <si>
    <t>KLACID 250MG/5 ML ORAL SUSPANSIYON ICIN GRANUL 50 ML</t>
  </si>
  <si>
    <t>KLAMOKS FORT 312,5 MG ORAL SUSPANSIYON HAZIRLAMAK ICIN KURU TOZ 100 ML</t>
  </si>
  <si>
    <t>KLAMOKS PED.156,25 MG 100 MLORAL SUSPANSIYON</t>
  </si>
  <si>
    <t>KLAROMIN 125 MG/5 ML ORAL SUSPANSIYON HAZIRLAMAK ICIN GRANUL</t>
  </si>
  <si>
    <t>KLAROMIN 250 MG 50 ML SUSPANSIYON</t>
  </si>
  <si>
    <t>KLAVON BID 200/28 MG ORAL SUSPANSIYON HAZIRLAMAK ICIN KURU TOZ 100 ML</t>
  </si>
  <si>
    <t>KLAVUPEN PED.156,25 MG 100 ML SUSPANSIYON</t>
  </si>
  <si>
    <t>KLAX 125 MG 70 ML SUSPANSIYON</t>
  </si>
  <si>
    <t>KLINDAVER 300 MG 1 AMPUL</t>
  </si>
  <si>
    <t>KLOREMIN %0,15+%0,12 GARGARA (200 ML)</t>
  </si>
  <si>
    <t>KOATE-DVI FAKTOR VIII 250 IU FLAKON</t>
  </si>
  <si>
    <t>KOMFER 40 MG ORAL COZELTI (20 FLAKON)</t>
  </si>
  <si>
    <t>KRISTASIL 500000 IU 1 FLAKON</t>
  </si>
  <si>
    <t>KYBERNIN-P 500 IU IV ENJEKSIYONLUK/INFUZYONLUK LIYOFILIZE TOZ VE COZUCUSU</t>
  </si>
  <si>
    <t>LARGOPEN 1000 MG 1 FLAKON</t>
  </si>
  <si>
    <t>LARGOPEN IM/IV 500 MG 1 FLAKON</t>
  </si>
  <si>
    <t>LARICID 250 MG/5ML ORAL SUSPANSIYON HAZIRLAMAK ICIN GRANUL 100 ML</t>
  </si>
  <si>
    <t>LARICID 250 MG/5ML ORAL SUSPANSIYON HAZIRLAMAK ICIN GRANUL 50 ML</t>
  </si>
  <si>
    <t>LASTET 25 MG 40 KAPSUL</t>
  </si>
  <si>
    <t>LATROST % 0,005 GOZ DAMLASI</t>
  </si>
  <si>
    <t>LEU 2 500 GR METAL KUTU ICINDE TOZ</t>
  </si>
  <si>
    <t>LEUCOVORIN-TEVA 50 MG 1 FLAKON</t>
  </si>
  <si>
    <t>LEVOZOPIN 30 MG/5 ML 150 ML SURUP</t>
  </si>
  <si>
    <t>LEVOZOPIN FORT 60 MG/5 ML 75 ML SURUP</t>
  </si>
  <si>
    <t>LINKOMED 600 MG/2 ML ENJEKSIYONLUK COZELTI ( 1 AMPUL)</t>
  </si>
  <si>
    <t>LOCOID %0,1 30 GR LIPO KREM</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</si>
  <si>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</si>
  <si>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</si>
  <si>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</si>
  <si>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</si>
  <si>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</si>
  <si>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LORANTIS 10 MG 10 TABLET</t>
  </si>
  <si>
    <t>LOURES 10MG/ML 15ML ORAL DAMLA</t>
  </si>
  <si>
    <t>MADOPAR 250 MG 30 TABLET</t>
  </si>
  <si>
    <t>MAGCINE 5 GR 20 POSET</t>
  </si>
  <si>
    <t>MAGNEZYUM SULFAT %15 10 AMPUL</t>
  </si>
  <si>
    <t>MAGNEZYUM SULFAT %15 10 ML 100 AMPUL</t>
  </si>
  <si>
    <t>MAXICILIN 500 MG IM ENJEKSIYONLUK TOZ ICEREN FLAKON</t>
  </si>
  <si>
    <t>MEDAFEIN 500 MG/30 MG TABLET (20 TABLET)</t>
  </si>
  <si>
    <t>MEDIAVEN 10 MG 100 TABLET</t>
  </si>
  <si>
    <t>MEDIAVEN 10 MG 30 TABLET</t>
  </si>
  <si>
    <t>MEDIAVEN FORT 30 MG 30 TABLET</t>
  </si>
  <si>
    <t>MEDNAP 250 MG 20 TABLET</t>
  </si>
  <si>
    <t>MEDNAP 500 MG 20 TABLET</t>
  </si>
  <si>
    <t>MEKSUN 7,5 MG 30 TABLET</t>
  </si>
  <si>
    <t>MENTOSEPTOL 100 ML GARGARA</t>
  </si>
  <si>
    <t>M-ESLON 60 MG 7 MIKROPELLET KAPSUL</t>
  </si>
  <si>
    <t>METANIX 200 MCG INHALASYON ICIN TOZ ICEREN 60 KAPSUL</t>
  </si>
  <si>
    <t>METANIX 400 MCG INHALASYON ICIN TOZ ICEREN 60 KAPSUL</t>
  </si>
  <si>
    <t>MOKSEFEN 400 MG/250 ML INF. SOLUSYONU</t>
  </si>
  <si>
    <t>MOLCEF PLUS 100/62,5/5 ML ORAL SUSPANSIYON HAZIRLAMAK ICIN KURU TOZ 100 ML</t>
  </si>
  <si>
    <t>MOMECON % 0,05 BURUN SPREYI ,SUSPANSIYON (18 G)</t>
  </si>
  <si>
    <t>MOMENTUM %0,1 LOSYON</t>
  </si>
  <si>
    <t>MONOCAIN %2 IM/IV/SC ENJEKSIYONLUK COZELTI (10 AMPUL)</t>
  </si>
  <si>
    <t>MOVERDIN 5 MG 30 TABLET</t>
  </si>
  <si>
    <t>MOXAI 400 MG 10 FILM TABLET</t>
  </si>
  <si>
    <t>MOXAI 400 MG/250 ML INF. SOLUSYONU</t>
  </si>
  <si>
    <t>MOXIFIX 400 MG/250 ML IV INF. COZELTISI ICEREN 1 FLAKON</t>
  </si>
  <si>
    <t>MUCOCURE % 4 SURUP HAZIRLAMAK ICIN 100 ML GRANUL</t>
  </si>
  <si>
    <t>MUCOCURE % 4 SURUP HAZIRLAMAK ICIN 150 ML GRANUL</t>
  </si>
  <si>
    <t>MULTIFLEX TIROSEL 50 MCG/ML IV INF. ICIN COZELTI 1 TORBA</t>
  </si>
  <si>
    <t>MUPIDERM %2 15 GR KREM</t>
  </si>
  <si>
    <t>MUPOBEL %2 15 G MERHEM</t>
  </si>
  <si>
    <t>MYCONAF %1 KREM 15 GR</t>
  </si>
  <si>
    <t>NAPROFF FORTE 550 MG 10 TABLET</t>
  </si>
  <si>
    <t>NAZALASTIN 0,14 MG / PUSKURTME BURUN SPREYI , COZELTI (10 ML)</t>
  </si>
  <si>
    <t>NAZE MIKRODOZERLI BURUN SPREYI</t>
  </si>
  <si>
    <t>NEOSET 1 MG 10 FILM TABLET</t>
  </si>
  <si>
    <t>NEOSET 2 MG 5 FILM TABLET</t>
  </si>
  <si>
    <t>NEUROVIT 50 ENTERIK TABLET</t>
  </si>
  <si>
    <t>NEXFUL 40 MG IV INFUZYONLUK / ENJEKSIYONLUK COZELTI ICIN TOZ</t>
  </si>
  <si>
    <t>NIASCOR 750 MG 98 E.R. UZATILMIS SALIMLI TABLET</t>
  </si>
  <si>
    <t>NIFURYL 5 ML 200 MG 60 ML SUSPANSIYON</t>
  </si>
  <si>
    <t>NITROFIX-TM SR 5 MG 20 TABLET</t>
  </si>
  <si>
    <t>NOBECID IM 250 MG 1 FLAKON</t>
  </si>
  <si>
    <t>NOBECID IM 500 MG 1 FLAKON</t>
  </si>
  <si>
    <t>NOBECID IM/IV 250 MG 1 FLAKON</t>
  </si>
  <si>
    <t>NOGESIC 1 G/2 ML I.M./I.V. ENJEKSIYONLUK COZELTI ( 10 AMPUL)</t>
  </si>
  <si>
    <t>NOPAIN PLUS 20 TABLET</t>
  </si>
  <si>
    <t>NOVAKOM-S 1GR/2ML 1X2 AMPUL</t>
  </si>
  <si>
    <t>NOVAKOM-S 1GR/2ML 5X2 AMPUL</t>
  </si>
  <si>
    <t>NUTRI-ZINC 100 ML SURUP</t>
  </si>
  <si>
    <t>OCTANINE F FAKTOR IX 500 IU 1 FLAKON</t>
  </si>
  <si>
    <t>OFERTA 2,5 MG 28 FILM TABLET</t>
  </si>
  <si>
    <t>OFERTA 5 MG 56 FILM TABLET</t>
  </si>
  <si>
    <t>OKSAPAR 12.000 ANTI-XA IU/0,8 ML ENJEKSIYONLUK COZELTI ICEREN KULLANIMA HAZIR ENJEKTOR ( 10 ENJEKTOR)</t>
  </si>
  <si>
    <t>OKSINAZAL PED.BURUN % 0,025 SPREY</t>
  </si>
  <si>
    <t>OLMETEC PLUS 20 MG/25 MG 84 FILM KAPLI TABLET</t>
  </si>
  <si>
    <t>OMEFIX 20 MG MIKROPELLET KAPSUL</t>
  </si>
  <si>
    <t>ONIYONIX 350MGI / ML IA,IV ENJ. ICIN COZ. ICEREN FLAKON (200 ML)</t>
  </si>
  <si>
    <t>OPTIRAY 240 MG/ML ENJEKSIYONLUK COZELTI ICEREN KULLANIMA HAZIRENJEKTOR 50 ML 1 ENJEKTOR</t>
  </si>
  <si>
    <t>OPTIRAY 320 MG/ML ENJEKSIYONLUK COZELTI ICEREN CAM SISE 100 ML 1SISE</t>
  </si>
  <si>
    <t>OPTIRAY 320 MG/ML ENJEKSIYONLUK COZELTI ICEREN CAM SISE 200 ML 1SISE</t>
  </si>
  <si>
    <t>OPTIRAY 320 MG/ML ENJEKSIYONLUK COZELTI ICEREN CAM SISE 50 ML 1SISE</t>
  </si>
  <si>
    <t>OPTIRAY 350 MG/ML ENJEKSIYONLUK COZELTI ICEREN KULLANIMA HAZIRENJEKTOR 50 ML 1 ENJEKTOR</t>
  </si>
  <si>
    <t>ORADRO 500 MG IV LIYOFILIZE ENJ. TOZ ICEREN 1 FLAKON</t>
  </si>
  <si>
    <t>ORAMIKRON 80 MG 20 TABLET</t>
  </si>
  <si>
    <t>ORELOX 40 MG/5ML PEDIATRIK ORAL SUSPANSIYON 100 ML</t>
  </si>
  <si>
    <t>OSIVIT- D3 0,25 MCG YUMUSAK KAPSUL ( 30 YUMUSAK KAPSUL)</t>
  </si>
  <si>
    <t>OSTEOSER 50 MG 30 KAPSUL</t>
  </si>
  <si>
    <t>OSTEOSER 50 MG 60 KAPSUL</t>
  </si>
  <si>
    <t>OXALIPLATIN HOSPIRA 100 MG/20ML IV INFUZYON ICIN KONSANTRE COZELTI ICEREN 1 FLAKON</t>
  </si>
  <si>
    <t>OXALIPLATIN HOSPIRA 200 MG/40ML IV INFUZYON ICIN KONSANTRE COZELTI ICEREN 1 FLAKON</t>
  </si>
  <si>
    <t>PALLADA-NS 6,65 MG/ML NAZAL SPREY, COZELTI (15 ML)</t>
  </si>
  <si>
    <t>PALONDEM 250 MCG/5 ML IV ENJEKSIYONLUK COZELTI ICEREN 1 FLAKON</t>
  </si>
  <si>
    <t>PANTOMED 500 MG/2 ML IM/IV/SC ENJEKSIYONLUK COZELTI ( 5 AMPUL)</t>
  </si>
  <si>
    <t>PARASINUS 500/30 MG TABLET (30 TABLET)</t>
  </si>
  <si>
    <t>PARKYN ER 1,5 MG UZATILMIS SALIMLI TABLET (30 TABLET)</t>
  </si>
  <si>
    <t>PARKYN ER 3 MG UZATILMIS SALIMLI TABLET (30 TABLET)</t>
  </si>
  <si>
    <t>PARKYN ER 3,75 MG UZATILMIS SALIMLI TABLET (30 TABLET)</t>
  </si>
  <si>
    <t>PEDIPAR PLUS 250 MG/5 ML 150 ML SUSPANSIYON</t>
  </si>
  <si>
    <t>PEGINTRON 150 MCG ENJEKSIYONLUK COZELTI TOZU VE COZUCUSU 4 FLAKON</t>
  </si>
  <si>
    <t>PENCAIN K-400 1 FLAKON</t>
  </si>
  <si>
    <t>PENCAIN K-800 1 FLAKON</t>
  </si>
  <si>
    <t>PENIPASTIL 1,66 MG 20 PASTIL</t>
  </si>
  <si>
    <t>PENTASA 1 G UZATILMIS SALIMLI 150 TABLET</t>
  </si>
  <si>
    <t>PENTASA UZATILMIS SALIMLI GRANUL 1 G 50 SASE</t>
  </si>
  <si>
    <t>PENTASA UZATILMIS SALIMLI GRANUL 2 G 60 SASE</t>
  </si>
  <si>
    <t>PENTIN-LA 1.2 FLAKON</t>
  </si>
  <si>
    <t>PENTIN-LA 2.4 FLAKON</t>
  </si>
  <si>
    <t>PEREKS 150 ML OKSURUK SURUBU</t>
  </si>
  <si>
    <t>PERPRIL PLUS 4/1,25 MG 30 TABLET</t>
  </si>
  <si>
    <t>PILOMIN %2 5 ML DAMLA</t>
  </si>
  <si>
    <t>PILOMIN %4 5 ML DAMLA</t>
  </si>
  <si>
    <t>PINRAL 5 MG 30 CIGNENEBILIR/COZUNEBILIR TABLET</t>
  </si>
  <si>
    <t>PITAZIN 50 MG IV INFUZYONLUK COZELTI ICIN LIYOFILIZE TOZ</t>
  </si>
  <si>
    <t>POLIVIT 30 DRAJE</t>
  </si>
  <si>
    <t>POLMOFEN PEDIATRIK 120 MG 100 ML SUSPANSIYON</t>
  </si>
  <si>
    <t>POTASYUM KLORUR %7,5 10 ML 10 AMPUL</t>
  </si>
  <si>
    <t>PRECORT % 0,125 MERHEM (30 G)</t>
  </si>
  <si>
    <t>PRECORT-A %0.125+%3 KREM (30 G)</t>
  </si>
  <si>
    <t>PRECORT-A %0.125+%3 MERHEM (30 G )</t>
  </si>
  <si>
    <t>PREDOPAM 50 MG/5 ML IV INF. HAZ. ICIN KON.COZ.ICEREN 30 AMPUL x 5 ML</t>
  </si>
  <si>
    <t>PRENACID % 0,25 5 GR GOZ POMADI</t>
  </si>
  <si>
    <t>PROBICID 1000 MG I.M./I.V. ENJEKSIYONLUK TOZ VE COZUCU (1 FLAKON)</t>
  </si>
  <si>
    <t>PROBICID 2000 MG I.M./I.V. ENJEKSIYONLUK TOZ VE COZUCU (1 FLAKON)</t>
  </si>
  <si>
    <t>PROBICID 250 MG IM/IV ENJEKSIYONLUK TOZ VE COZUCU (1 FLAKON)</t>
  </si>
  <si>
    <t>PROBICID 500 MG I.M./I.V. ENJEKSIYONLUK TOZ VE COZUCU ( 1 FLAKON)</t>
  </si>
  <si>
    <t>PROFEN FORT 600 MG 30 TABLET</t>
  </si>
  <si>
    <t>PROSTERIT 5 MG 30 FILM TABLET</t>
  </si>
  <si>
    <t>PROTAGENT SE %2 GOZ DAMLASI, COZELTI</t>
  </si>
  <si>
    <t>PULMICORT 0,25 MG/ML NEBULIZER SUS. 2ML 20 AMPUL</t>
  </si>
  <si>
    <t>PURSENNID 12 MG 40 DRAJE</t>
  </si>
  <si>
    <t>REDEMUS %0,25 30 GR MERHEM</t>
  </si>
  <si>
    <t>REMORA 150 MG 10 TABLET</t>
  </si>
  <si>
    <t>RENALAMER CO3 800 MG FILM TABLET</t>
  </si>
  <si>
    <t>REPATHA 140 MG/ML SC ENJEKSIYONLUK COZELTI ICEREN KULLANIMA HAZIR KALEM (2 KALEM)</t>
  </si>
  <si>
    <t>RHINOPRONT UZUN ETKILI 10 KAPSUL</t>
  </si>
  <si>
    <t>RHINOTUSSAL UZUN ETKILI 100 GR SUSPANSIYON</t>
  </si>
  <si>
    <t>RIFOCIN 10 MG 5 ML GOZ DAMLASI</t>
  </si>
  <si>
    <t>RIKALS 10 MCG/2 ML IV ENJEKSIYONLUK COZELTI ICEREN AMPUL 2 ML 5 AMPUL</t>
  </si>
  <si>
    <t>RIKALS 5 MCG/ML IV ENJEKSIYONLUK COZELTI ICEREN AMPUL 1 ML 5 AMPUL</t>
  </si>
  <si>
    <t>RILEPTID 2 MG FILM KAPLI TABLET (30 TABLET)</t>
  </si>
  <si>
    <t>RILEPTID 4 MG FILM KAPLI TABLET (30 TABLET)</t>
  </si>
  <si>
    <t>RIXPER 1 MG 20 FILM TABLET</t>
  </si>
  <si>
    <t>ROGAN 20 MG/ML TOPIKAL LOSYON ( 1 ADET)</t>
  </si>
  <si>
    <t>ROGAN TOPIKAL LOSYON 50 MG/ML</t>
  </si>
  <si>
    <t>ROLADOL 50 MG 10 KAPSUL</t>
  </si>
  <si>
    <t>ROSTALEPT 1 MG 20 FILM TABLET</t>
  </si>
  <si>
    <t>ROSTALEPT 3 MG 20 FILM TABLET</t>
  </si>
  <si>
    <t>ROTACEF 0,5 GR IM/IV ENJ. COZ. HAZ. ICIN TOZ ICEREN FLAKON</t>
  </si>
  <si>
    <t>ROTACEF 1 GR IM/IV ENJ. COZ. HAZ. ICIN TOZ ICEREN FLAKON</t>
  </si>
  <si>
    <t>R-VAC 0,5ML SC ENJEKSIYONLUK COZELTI TOZU VE COZUCUSU</t>
  </si>
  <si>
    <t>SEBON 1 GR 5 AMPUL</t>
  </si>
  <si>
    <t>SEDALON 120 MG/5 ML 150 ML SURUP</t>
  </si>
  <si>
    <t>SEFAGEN 2 GR IV 1 FLAKON</t>
  </si>
  <si>
    <t>SEFAGEN 1000 MG IV/ IM 1 FLAKON</t>
  </si>
  <si>
    <t>SEFAMAX IM 250 MG 1 FLAKON</t>
  </si>
  <si>
    <t>SEFAMAX IM 500 MG 1 FLAKON</t>
  </si>
  <si>
    <t>SEFAMAX IV 250 MG 1 FLAKON</t>
  </si>
  <si>
    <t>SEFAMAX IV 500 MG 1 FLAKON</t>
  </si>
  <si>
    <t>SEFDI 0,5 G IV/ IM ENJ. ICIN TOZ ICEREN FLAKON</t>
  </si>
  <si>
    <t>SEFDI 1 G IV/ IM ENJ. ICIN TOZ ICEREN FLAKON</t>
  </si>
  <si>
    <t>SEFOKSIM 500 MG IV/ IM 1 FLAKON</t>
  </si>
  <si>
    <t>SEFSIDAL 100 MG/5ML ORAL SUSPANSIYON 100 ML</t>
  </si>
  <si>
    <t>SEFSIDAL 50 MG/5ML ORAL SUSPANSIYON 100 ML</t>
  </si>
  <si>
    <t>SEFTECH 100 MG/5ML ORAL SUSPANSIYON HAZIRLAMAK ICIN KURU TOZ 100 ML</t>
  </si>
  <si>
    <t>SEFTECH 50 MG/5ML ORAL SUSPANSIYON HAZIRLAMAK ICIN KURU TOZ 100 ML</t>
  </si>
  <si>
    <t>SEKODIN 0,2 GR 20 TABLET</t>
  </si>
  <si>
    <t>SEKROL 30 MG 20 TABLET</t>
  </si>
  <si>
    <t>SENOKOT 50 TABLET</t>
  </si>
  <si>
    <t>SEPTRIN 30 TABLET</t>
  </si>
  <si>
    <t>SEPTRIN FORT 20 TABLET</t>
  </si>
  <si>
    <t>SEPTRIN PED. 100 ML SURUP</t>
  </si>
  <si>
    <t>SERODERM % 0,1 15 GR POMAD</t>
  </si>
  <si>
    <t>SEROL 250 MG/5 ML ORAL SUSPANSIYON ICIN KURU TOZ 100 ML</t>
  </si>
  <si>
    <t>SEROL 250 MG/5 ML ORAL SUSPANSIYON ICIN KURU TOZ 60 ML</t>
  </si>
  <si>
    <t>SEROZIL 250 MG/5 ML ORAL SUSPANSIYON ICIN KURU TOZ 60 ML</t>
  </si>
  <si>
    <t>SICCAFLUID % 0,25</t>
  </si>
  <si>
    <t>SICORTEN % 0.05 30 GR KREM</t>
  </si>
  <si>
    <t>SILINA 250 MG 1 FLAKON</t>
  </si>
  <si>
    <t>SILINA 250 MG 16 KAPSUL</t>
  </si>
  <si>
    <t>SILINA 500 MG 1 FLAKON</t>
  </si>
  <si>
    <t>SILINA 500 MG 16 TABLET</t>
  </si>
  <si>
    <t>SILINA 1000 MG 1 FLAKON</t>
  </si>
  <si>
    <t>SILINA 1000 MG 16 TABLET</t>
  </si>
  <si>
    <t>SILINA 125 MG 80 ML SUSPANSIYON</t>
  </si>
  <si>
    <t>SILINA 250 MG 80 ML SUSPANSIYON</t>
  </si>
  <si>
    <t>SINDAXEL 100 MG/16,7 ML IV INF. ICIN KONSANTRE COZ. ICEREN FLAKON</t>
  </si>
  <si>
    <t>SINDAXEL 150 MG/25 ML IV INF. COZ. 1 FLAKON</t>
  </si>
  <si>
    <t>SINDAXEL 30 MG/5 ML IV INF. ICIN KONSANTRE COZ. ICEREN FLAKON</t>
  </si>
  <si>
    <t>SINDAXEL 300 MG/50 ML IV INF. COZ. 1 FLAKON</t>
  </si>
  <si>
    <t>SIROPAR 100 MG 100 ML SURUP</t>
  </si>
  <si>
    <t>SOLFESIRE 5 MG FILM KAPLI TABLET (90 FILM KAPLI TABLET)</t>
  </si>
  <si>
    <t>SOMATOSTATIN EUMEDICA 3 MG IV INF. ICIN LIYOFILIZE TOZ ICEREN FLAKON</t>
  </si>
  <si>
    <t>STERIL NOVUXOL 30 GR POMAD</t>
  </si>
  <si>
    <t>STREPSPRAY PLUS ORAL SPREY</t>
  </si>
  <si>
    <t>SULBAKSIT IM 250 MG 1 FLAKON</t>
  </si>
  <si>
    <t>SUPRAFEN %5 JEL 40 GR</t>
  </si>
  <si>
    <t>SYMRA 25 MG SERT KAPSUL (56 KAPSUL)</t>
  </si>
  <si>
    <t>SYNAX 275 MG 10 FILM TABLET</t>
  </si>
  <si>
    <t>SYNAX 275 MG 20 FILM TABLET</t>
  </si>
  <si>
    <t>TADEX 10 MG 30 TABLET</t>
  </si>
  <si>
    <t>TAMOL COLD 20 TABLET</t>
  </si>
  <si>
    <t>TANFLEX 50 GR JEL</t>
  </si>
  <si>
    <t>TANOL 100 ML LOSYON</t>
  </si>
  <si>
    <t>TAXOCEF- IM/IV 500 MG 1 FLAKON</t>
  </si>
  <si>
    <t>TAXOCEF- IV 2 GR 1 FLAKON</t>
  </si>
  <si>
    <t>TAXOL 100 MG/17 ML 1 FLAKON</t>
  </si>
  <si>
    <t>TAXOL 30 MG/5 ML 1 FLAKON</t>
  </si>
  <si>
    <t>TAZOTENE %0,1 KREM (30 GRAM)</t>
  </si>
  <si>
    <t>TEARS NAT FREE 0,8 ML OFT. SOL</t>
  </si>
  <si>
    <t>TEFOR DUOTAB 0,1 MG 100 TABLET</t>
  </si>
  <si>
    <t>TEKLONIN 200 MG IM/IV ENJEKSIYONLUK COZELTI HAZIRLAMAK ICIN TOZ VE COZUCU</t>
  </si>
  <si>
    <t>TEKLONIN 400 MG IM/IV ENJEKSIYONLUK COZELTI HAZIRLAMAK ICIN TOZ VE COZUCU</t>
  </si>
  <si>
    <t>TELEBRIX 35 50 ML</t>
  </si>
  <si>
    <t>TELEBRIX-30 MEGLUMIN 300 MG 1 FLAKON</t>
  </si>
  <si>
    <t>TEMOZOLID 250 MG KAPSUL</t>
  </si>
  <si>
    <t>TENDURA 2 MG 20 TABLET</t>
  </si>
  <si>
    <t>TENDURA 4 MG 20 TABLET</t>
  </si>
  <si>
    <t>TERBONILE 250 MG 14 TABLET</t>
  </si>
  <si>
    <t>TERBONILE 250 MG 28 TABLET</t>
  </si>
  <si>
    <t>TETADIF 0,5 ML IM ENJEKSIYONLUK SUSPANSIYON (1 AMPUL)</t>
  </si>
  <si>
    <t>TETADIF 0,5 ML IM ENJEKSIYONLUK SUSPANSIYON (50 AMPUL)</t>
  </si>
  <si>
    <t>TICLID 250 MG 30 TABLET</t>
  </si>
  <si>
    <t>TIENAM IV 500 MG 1 FLAKON</t>
  </si>
  <si>
    <t>TIMOLOL-POS %0,50 5 ML GOZ DAMLASI</t>
  </si>
  <si>
    <t>TIMOSOL %0,25 5 ML DAMLA</t>
  </si>
  <si>
    <t>TINEAX 80 MG/G TIRNAK CILASI SETI</t>
  </si>
  <si>
    <t>TOPRAMOXIN FORT 100 ML ORAL SUSPANSIYON</t>
  </si>
  <si>
    <t>TRAKTUS 600 MG TEK KULLANIMLIK TOZ ICEREN 30 SASE</t>
  </si>
  <si>
    <t>TRANXILENE 5 MG 30 KAPSUL</t>
  </si>
  <si>
    <t>TRANXILENE 10 MG 30 KAPSUL</t>
  </si>
  <si>
    <t>TROMBOLIZ 75 MG KAPLI TABLET (90 KAPLI TABLET)</t>
  </si>
  <si>
    <t>TUBA 50 GR PUDRA</t>
  </si>
  <si>
    <t>TYLOL HOT-D 500 MG + 60 MG + 4 MG / 5 G TEK KULLANIMLIK ORAL COZELTI HAZIRLAMAK ICIN TOZ 6 POSET</t>
  </si>
  <si>
    <t>ULTRACEF 250 MG/5 ML ORAL SUSPANSIYON ICIN KURU TOZ 100 ML</t>
  </si>
  <si>
    <t>ULTRALAN KREM 20 GR</t>
  </si>
  <si>
    <t>ULTRALAN CRINALE 20 ML SOLUSYON</t>
  </si>
  <si>
    <t>UPREN 400 MG 30 TABLET</t>
  </si>
  <si>
    <t>URFAMYCIN 60 ML SUSPANSIYON</t>
  </si>
  <si>
    <t>URFAMYCIN 750 MG 1 FLAKON</t>
  </si>
  <si>
    <t>UROGRAFIN %76 50 ML SISE</t>
  </si>
  <si>
    <t>UROPAN 5 MG 250 ML SURUP</t>
  </si>
  <si>
    <t>UROPROST MR 0,4 MG DEGISTIRILMIS SALIMLI SERT KAPSUL (30 KAPSUL)</t>
  </si>
  <si>
    <t>UROVIST-ANGIOGRAFIN 100 ML 1 FLAKON</t>
  </si>
  <si>
    <t>URSACTIVE 500 MG 100 FILM KAPLI TABLET</t>
  </si>
  <si>
    <t>VAQTA 25 IU 1 FLAKON</t>
  </si>
  <si>
    <t>VEGAFERON 100 MG/2 ML IMENJEKSIYONLUK COZELTI (5 AMPUL)</t>
  </si>
  <si>
    <t>VEXOL 5 ML OFTALMIK SOLUSYON</t>
  </si>
  <si>
    <t>VISIPAQUE 270 MG 50 ML 1 FLAKON</t>
  </si>
  <si>
    <t>VISIPAQUE 270 MG 100 ML 1 FLAKON</t>
  </si>
  <si>
    <t>VISIPAQUE 320 MG 50 ML 1 FLAKON</t>
  </si>
  <si>
    <t>VISIPAQUE 320 MG 100 ML 1 FLAKON</t>
  </si>
  <si>
    <t>VISIPAQUE 320 MG 200 ML 1 FLAKON</t>
  </si>
  <si>
    <t>VIVAFEKS 120 MG 20 FILM TABLET</t>
  </si>
  <si>
    <t>VIVAFEKS 180 MG 20 FILM TABLET</t>
  </si>
  <si>
    <t>VOLTAREN OPHTA 1 MG 5 ML OFT. SOLUSYON</t>
  </si>
  <si>
    <t>VOLTERRA 30 MG 50 FILM KAPLI TABLET</t>
  </si>
  <si>
    <t>VOMISET 250 MCG/5 ML ENJEKSIYONLUK COZELTI ICEREN 1 FLAKON</t>
  </si>
  <si>
    <t>VONECIP 200 MG/100 ML IV INFUZYONLUK COZELTI</t>
  </si>
  <si>
    <t>VORCANOX 200 MG I.V. INFUZYONLUK COZELTI ICIN TOZ</t>
  </si>
  <si>
    <t>XENETIX 300 MG/ML ENJEKSIYONLUK COZELTI ICEREN FLAKON 200 ML 1FLAKON</t>
  </si>
  <si>
    <t>XENETIX 350 MG/ML ENJEKSIYONLUK COZELTI ICEREN FLAKON 50 ML 1FLAKON</t>
  </si>
  <si>
    <t>ZAVEDOS 10 MG 1 FLAKON</t>
  </si>
  <si>
    <t>ZEFOL 100 ML SOLUSYON</t>
  </si>
  <si>
    <t>ZELOXIM 7,5 MG 10 TABLET</t>
  </si>
  <si>
    <t>ZELOXIM 7,5 MG 30 TABLET</t>
  </si>
  <si>
    <t>ZELOXIM FORT 15 MG 30 TABLET</t>
  </si>
  <si>
    <t>ZEMPLAR 5 MCG/ML ENJEKSIYONLUK COZELTI ICEREN AMPUL 1 ML 5 AMPUL</t>
  </si>
  <si>
    <t>ZEMPLAR 5 MCG/ML ENJEKSIYONLUK COZELTI ICEREN AMPUL 2 ML 5 AMPUL</t>
  </si>
  <si>
    <t>ZENIXA 150 MG 56 KAPSUL</t>
  </si>
  <si>
    <t>ZENIXA 300 MG 56 KAPSUL</t>
  </si>
  <si>
    <t>ZEPRID 50 MG 30 KAPSUL</t>
  </si>
  <si>
    <t>ZILCEF 250 MG/5 ML ORAL SUSPANSIYON ICIN KURU TOZ 100 ML</t>
  </si>
  <si>
    <t>ZILCEF 250 MG/5 ML ORAL SUSPANSIYON ICIN KURU TOZ 60 ML</t>
  </si>
  <si>
    <t>ZIMAKS 400 MG 5 TABLET</t>
  </si>
  <si>
    <t>ZINCO 30 MG 20 TABLET</t>
  </si>
  <si>
    <t>ZINNAT FORTE 250 MG/5 ML 100 ML SUSPANSIYON HAZIRLAMAK ICIN GRANUL</t>
  </si>
  <si>
    <t>ZINNAT 500 MG 14 TABLET</t>
  </si>
  <si>
    <t>ZOFER 8 MG 6 TABLET</t>
  </si>
  <si>
    <t>ZOFRAN 4 MG/2 ML 1 AMPUL</t>
  </si>
  <si>
    <t>ZOFRAN 8 MG/4 ML 1 AMPUL</t>
  </si>
  <si>
    <t>ZOLAX 100MG/50ML IV INFUZYON COZELTISI ICEREN FLAKON</t>
  </si>
  <si>
    <t>ZOLIN % 0,1 10 ML SPREY</t>
  </si>
  <si>
    <t>ZOLTEM 2ML 4 MG 1 AMPUL</t>
  </si>
  <si>
    <t>ZOLTEM 4ML 8 MG 1 AMPUL</t>
  </si>
  <si>
    <t>ZOSTAVAX 0,65 ML SC ENJEKSIYONLUK SUSPANSIYON HAZIRLAMAK ICIN LIYOFILIZE TOZ ICEREN 1 FLAKON VE COZUCU ICEREN KULLANIMA HAZIR ENJEKTOR</t>
  </si>
  <si>
    <t>ZYVOXID IV 2MG/ML 300 ML 1 INTRAVENOZ ENF.SOL.</t>
  </si>
  <si>
    <t>ZYVOXID IV 2MG/ML 300 ML 10 INTRAVENOZ ENF.SOL.</t>
  </si>
  <si>
    <t>%0,9 SODYUM KLORUR PVC 100 ML SOLUSYON</t>
  </si>
  <si>
    <t>%0,9 SODYUM KLORUR PVC 150 ML SOLUSYON</t>
  </si>
  <si>
    <t>%0,9 IZOTONIK 500 ML SOLUSYON(SETLI)</t>
  </si>
  <si>
    <t>%0,9 IZOTONIK 500 ML SOLUSYON(SETSIZ)</t>
  </si>
  <si>
    <t>%0,9 IZOTONIK SODYUM KLORUR ICEREN IRRIGASYON SOLUSYONU 1000 ML (POLIPROPILEN SISE)</t>
  </si>
  <si>
    <t>%0,9 IZOTONIK SODYUM KLORUR ICEREN IRRIGASYON SOLUSYONU 500 ML (POLIPROPILEN SISE)</t>
  </si>
  <si>
    <t>%0,9 NACL IE 1000 ML SOLUSYON(SETSIZ)</t>
  </si>
  <si>
    <t>%0,9 SODYUM KLORUR 500 ML SOLUSYON SETSIZ</t>
  </si>
  <si>
    <t>%0,9 SODYUM KLORUR 1000 ML SOLUSYON SETSIZ</t>
  </si>
  <si>
    <t>%0,9 SODYUM KLORUR PVC 250 ML SOLUSYON</t>
  </si>
  <si>
    <t>%10 DEKSTROZ SUDAKI 250 ML SOLUSYON(SETLI)</t>
  </si>
  <si>
    <t>%10 DEKSTROZ SUDAKI 250 ML SOLUSYON(SETSIZ)</t>
  </si>
  <si>
    <t>%20 MANNITOL SUDAKI COZELTISI 100 ML (SETLI-MEDIFLEKS)</t>
  </si>
  <si>
    <t>%20 MANNITOL SUDAKI COZELTISI 100 ML (SETSIZ-MEDIFLEKS)</t>
  </si>
  <si>
    <t>%3 SODYUM KLORUR COZELTISI 100 ML (SETLI)</t>
  </si>
  <si>
    <t>%3 SODYUM KLORUR COZELTISI 100 ML (SETSIZ)</t>
  </si>
  <si>
    <t>%3 SODYUM KLORUR COZELTISI 150 ML (SETLI)</t>
  </si>
  <si>
    <t>%3 SODYUM KLORUR COZELTISI 150 ML (SETSIZ)</t>
  </si>
  <si>
    <t>%3 SODYUM KLORUR COZELTISI 50 ML (SETLI)</t>
  </si>
  <si>
    <t>%3 SODYUM KLORUR COZELTISI 50 ML (SETSIZ)</t>
  </si>
  <si>
    <t>%3 SODYUM KLORUR SOLUSYON 500 ML CAM(SETLI)</t>
  </si>
  <si>
    <t>%3 SODYUM KLORUR SOLUSYON 500 ML CAM(SETSIZ)</t>
  </si>
  <si>
    <t>%5 DEKSTROZ SUDAKI COZELTISI 50 ML (SETLI)</t>
  </si>
  <si>
    <t>%5 DEKSTROZ %0,45 SODYUM KLORUR SOLUSYON 500 ML SETLI</t>
  </si>
  <si>
    <t>%5 DEKSTROZ %0,9 SODYUM KLORUR BIOSEL SOLUSYON 500 ML SETLI</t>
  </si>
  <si>
    <t>%5 DEKSTROZ %09 NACL SISE 500 ML (SETLI)</t>
  </si>
  <si>
    <t>%5 DEKSTROZ %09 NACL SISE 500 ML (SETSIZ)</t>
  </si>
  <si>
    <t>%5 DEKSTROZ BIOSEL SUDAKI SOLUSYON 500 ML SETLI SISE</t>
  </si>
  <si>
    <t>%5 DEKSTROZ BIOSEL SUDAKI SOLUSYON 100 ML SETLI SISE</t>
  </si>
  <si>
    <t>%5 DEKSTROZ BIOSEL SUDAKI SOLUSYON 250 ML SETLI SISE</t>
  </si>
  <si>
    <t>%5 DEKSTROZ BIOSEL SUDAKI SOLUSYON 1000 ML SETLI SISE</t>
  </si>
  <si>
    <t>%5 DEKSTROZ LAKTAT RINGER 500 ML SOLUSYON</t>
  </si>
  <si>
    <t>%5 DEKSTROZ LAKTAT RINGER 500 ML SOLUSYON(SETLI)</t>
  </si>
  <si>
    <t>%5 DEKSTROZ LAKTATLI RINGER SOLUSYONU 500 ML(SETLI)</t>
  </si>
  <si>
    <t>%5 DEKSTROZ RINGER LAKTAT BIOSEL SOLUSYON 500 ML SETLI SISE</t>
  </si>
  <si>
    <t>%5 DEKSTROZ RINGER LAKTAT BIOSEL SOLUSYON 1000 ML SETLI SISE</t>
  </si>
  <si>
    <t>%5 DEKSTROZ SOLUSYONU 1000 ML(SETLI)</t>
  </si>
  <si>
    <t>%5 DEKSTROZ SOLUSYONU 500 ML(SETLI)</t>
  </si>
  <si>
    <t>%5 DEKSTROZ SUDAKI 250 ML SOLUSYON(SETLI)</t>
  </si>
  <si>
    <t>%5 DEKSTROZ SUDAKI 250 ML SOLUSYON(SETSIZ)</t>
  </si>
  <si>
    <t>%50 DEKSTROZ BIOSEL SUDAKI HIPERTONIK SOLUSYON 500 ML SETLI SISE</t>
  </si>
  <si>
    <t>1/3 IZOTONIK SODYUM KLORUR IZOTONIK DEKSTROZ SOL. 1000 ML SETLI</t>
  </si>
  <si>
    <t>1/3 IZOTONIK SODYUM KLORUR IZOTONIK DEKSTROZ SOL. 500 ML SETLI</t>
  </si>
  <si>
    <t>1/3 POLIDEKS SOLUSYONU 1000 ML (CAM SISE ) SETLI</t>
  </si>
  <si>
    <t>1/3 POLIDEKS SOLUSYONU 1000 ML (CAM SISE ) SETSIZ</t>
  </si>
  <si>
    <t>1/4 ISODEXOL INF. 500 ML SOLUSYON(SETSIZ)</t>
  </si>
  <si>
    <t>1/4 ISODEXOL INF. 500 ML SOLUSYONU(SETLI)</t>
  </si>
  <si>
    <t>BIOFLEKS %0,9 IZOTONIK SODYUM KLORUR SOLUSYON 500 ML(PVC TORBA) SETLI</t>
  </si>
  <si>
    <t>BIOFLEKS %0,9 IZOTONIK SODYUM KLORUR SOLUSYON 1000 ML(PVC TORBA) SETLI</t>
  </si>
  <si>
    <t>BIOFLEKS %0,9 IZOTONIK SODYUM KLORUR SOLUSYONU 50 ML (PVC TORBA) SETLI</t>
  </si>
  <si>
    <t>BIOFLEKS %0,9 IZOTONIK SODYUM KLORUR SOLUSYONU 50 ML (PVC TORBA) SETSIZ</t>
  </si>
  <si>
    <t>BIOFLEKS %0.9 NACL 500 ML SOLUSYON(PVC TORBA) SETSIZ</t>
  </si>
  <si>
    <t>BIOFLEKS %1.5 GLISIN 3000 ML(PVC TORBA) SOLUSYON SETSIZ</t>
  </si>
  <si>
    <t>BIOFLEKS %10 DEKSTROZ 150 ML SOLUSYON(PVC TORBA) SETSIZ</t>
  </si>
  <si>
    <t>BIOFLEKS %20 DEKSTROZ 500 ML SOLUSYON (PVC TORBA)SETLI</t>
  </si>
  <si>
    <t>BIOFLEKS %20 MANNITOL 150 ML SOLUSYON (PVC TORBA)SETSIZ</t>
  </si>
  <si>
    <t>BIOFLEKS %5 DEKSTROZ 100 ML SOLUSYON (PVC TORBA) SETSIZ</t>
  </si>
  <si>
    <t>BIOFLEKS %5 DEKSTROZ 150 ML SOLUSYON (PVC TORBA) SETSIZ</t>
  </si>
  <si>
    <t>BIOFLEKS %5 DEKSTROZ 250 ML SOLUSYON (PVC TORBA) SETSIZ</t>
  </si>
  <si>
    <t>BIOFLEKS %5 DEKSTROZ 500 ML SOLUSYON (PVC TORBA) SETSIZ</t>
  </si>
  <si>
    <t>BIOFLEKS %5 DEKSTROZ %0.2 SODYUM KLORUR 500 ML SOLUSYON (PVC TORBA) SETSIZ</t>
  </si>
  <si>
    <t>BIOFLEKS %5 DEKSTROZ %0.45 NACL 250 ML SOLUSYON (PVC TORBA) SETSIZ</t>
  </si>
  <si>
    <t>BIOFLEKS %5 DEKSTROZ 1000 ML SOLUSYON (PVC TORBA)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</si>
  <si>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</si>
  <si>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</si>
  <si>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</si>
  <si>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500 ML SETLI</t>
  </si>
  <si>
    <t>BIOFLEKS %5 DEKSTROZ RINGER LAKTAT ENJEKTABL SOL (PVC TORBA) 1000 ML SETLI</t>
  </si>
  <si>
    <t>BIOFLEKS %5 DEKSTROZ RINGER LAKTAT ENJEKTABL SOL (PVC TORBA) 1000 ML SETSIZ</t>
  </si>
  <si>
    <t>BIOFLEKS %5 DEKSTROZ SUDAKI SOL (PVC TORBA) 50 ML SETSIZ</t>
  </si>
  <si>
    <t>BIOFLEKS %5 DEKSTROZ SUDAKI SOL (PVC TORBA) 150 ML SETLI</t>
  </si>
  <si>
    <t>BIOFLEKS %5 DEKSTROZ SUDAKI SOL (PVC TORBA) 50 ML SETLI</t>
  </si>
  <si>
    <t>BIOFLEKS %5 DEKSTROZ SUDAKI SOL (PVC TORBA) 100 ML SETLI</t>
  </si>
  <si>
    <t>BIOFLEKS %5 DEKSTROZ SUDAKI SOL (PVC TORBA) 250 ML SETLI</t>
  </si>
  <si>
    <t>BIOFLEKS %5 DEKSTROZ SUDAKI SOL (PVC TORBA) 500 ML SETLI</t>
  </si>
  <si>
    <t>BIOFLEKS %5 DEKSTROZ%0.45 1000 ML SOLUSYON (PVC TORBA) SETSIZ</t>
  </si>
  <si>
    <t>BIOFLEKS 20MEQ/L KCL%5DEK 100 ML SOLUSYON SETSIZ</t>
  </si>
  <si>
    <t>BIOFLEKS 30MEQ/L KCL%5DEK 100 ML SOLUSYON SETSIZ</t>
  </si>
  <si>
    <t>BIOFLEKS 40MEQ/L KCL%5DEK 100 ML SOLUSYON SETSIZ</t>
  </si>
  <si>
    <t>BIOFLEKS ISOLEKS-S PH7.4 1000ML SOLUSYON (PVC TORBA) SETSIZ</t>
  </si>
  <si>
    <t>BIOFLEKS IZOLEKS-M %5 DEKS 250 ML SOLUSYON SETSIZ</t>
  </si>
  <si>
    <t>BIOFLEKS IZOLEKS-M %5 DEKSTROZ BIOSEL SOL 250 ML SETLI</t>
  </si>
  <si>
    <t>BIOFLEKS IZOLEKS-M %5 DEKSTROZ BIOSEL SOL 500 ML SETLI</t>
  </si>
  <si>
    <t>BIOFLEKS IZOLEKS-M %5DEKS 500 ML SOLUSYON SETSIZ</t>
  </si>
  <si>
    <t>BIOFLEKS IZOLEKS-M %5DEKS 1000 ML SOLUSYON (PVC TORBA) SETSIZ</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</si>
  <si>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</si>
  <si>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</si>
  <si>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</si>
  <si>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</si>
  <si>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</si>
  <si>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RINGER 1000 ML SOLUSYON SETSIZ</t>
  </si>
  <si>
    <t>BIOFLEKS RINGER 2000 ML SOLUSYON SETSIZ</t>
  </si>
  <si>
    <t>BIOFLEKS RINGER LAKTAT 500 ML SOLUSYON SETSIZ</t>
  </si>
  <si>
    <t>BIOFLEKS RINGER LAKTAT ENJEKTABL SOL 500 ML SETLI</t>
  </si>
  <si>
    <t>DEKSTRAN 40 IZOTONIK 500 ML SOLUSYON (CAM SISE) SETSIZ</t>
  </si>
  <si>
    <t>DEKSTRAN-40 IZO.%09 500 ML SOLUSYON (PVC TORBA) SETSIZ</t>
  </si>
  <si>
    <t>DEKSTRAN-70 IZO.%09 500 ML SOLUSYON SETSIZ</t>
  </si>
  <si>
    <t>DEKSTROZ %10 500 ML SOL. SETSIZ</t>
  </si>
  <si>
    <t>DEKSTROZ %17.5 500 ML SOL. SETSIZ</t>
  </si>
  <si>
    <t>DEKSTROZ %20 500 ML SOL. SETSIZ</t>
  </si>
  <si>
    <t>DEKSTROZ %30 500 ML SOL. SETSIZ</t>
  </si>
  <si>
    <t>DEKSTROZ %5 100 ML SOL. SETSIZ SISE</t>
  </si>
  <si>
    <t>DEKSTROZ %5 250 ML SOL. SETSIZ</t>
  </si>
  <si>
    <t>DEKSTROZ %5 500 ML SOL. SETSIZ</t>
  </si>
  <si>
    <t>DEKSTROZ %5 1000 ML SOL. SETSIZ SISE</t>
  </si>
  <si>
    <t>DEKSTROZ %5 IZO.%09 500 ML SOL. SETSIZ SISE</t>
  </si>
  <si>
    <t>DEKSTROZ %5 IZO.%09 1000 ML SOL. SETSIZ SISE</t>
  </si>
  <si>
    <t>DEKSTROZ %50 500 ML SOL SETSIZ</t>
  </si>
  <si>
    <t>E.Z.CAT BARYUM SULFAT SUSPANSIYON 1 X 225 ML</t>
  </si>
  <si>
    <t>FREAMINE III %10 500 ML(SETLI)</t>
  </si>
  <si>
    <t>FREAMINE III %10 500 ML(SETSIZ)</t>
  </si>
  <si>
    <t>FREAMINE III %8.5 500 ML(SETLI)</t>
  </si>
  <si>
    <t>FREAMINE III %8.5 500 ML(SETSIZ)</t>
  </si>
  <si>
    <t>FRESELAMIN %10 500 ML SETLI SISE</t>
  </si>
  <si>
    <t>FRESELAMIN %10 500 ML SETSIZ SISE</t>
  </si>
  <si>
    <t>HEPATAMINE %8 500 ML(SETLI)</t>
  </si>
  <si>
    <t>HEPATAMINE %8 500 ML(SETSIZ)</t>
  </si>
  <si>
    <t>I.E LAKTATLI RINGER SOLUSYONU 500 ML(SETLI)</t>
  </si>
  <si>
    <t>ISOBAL DENG.ELEK. 500 ML SOLUSYON(SETSIZ)</t>
  </si>
  <si>
    <t>ISOHES %6 (SETLI) 500 ML SOLUSYON</t>
  </si>
  <si>
    <t>ISOHOSP 1/3 BFS I.V. INFUZYON COZELTISI 250 ML (SETLI)</t>
  </si>
  <si>
    <t>ISOHOSP 1/3 BFS I.V. INFUZYON COZELTISI 250 ML (SETSIZ)</t>
  </si>
  <si>
    <t>ISOHOSP 1/3 BFS I.V. INFUZYON COZELTISI 500 ML (SETLI)</t>
  </si>
  <si>
    <t>ISOHOSP 1/3 BFS I.V. INFUZYON COZELTISI 500 ML (SETSIZ)</t>
  </si>
  <si>
    <t>ISOLYTE PVC 500 ML(SETLI)</t>
  </si>
  <si>
    <t>ISOLYTE PVC 500 ML(SETSIZ)</t>
  </si>
  <si>
    <t>ISOLYTE PVC 1000 ML(SETLI)</t>
  </si>
  <si>
    <t>ISOLYTE PVC 1000 ML(SETSIZ)</t>
  </si>
  <si>
    <t>ISOLYTE-M %5 DEKSTROZ PVC 1000 ML(SETLI)</t>
  </si>
  <si>
    <t>ISOLYTE-M %5 DEKSTROZ PVC 1000 ML(SETSIZ)</t>
  </si>
  <si>
    <t>ISOLYTE-S PH 7.4 PVC 1000 ML(SETLI)</t>
  </si>
  <si>
    <t>ISOLYTE-S PH 7.4 PVC 1000 ML(SETSIZ)</t>
  </si>
  <si>
    <t>ISOSOL IE DENGELI ELEKTROLIT SOLUSYONU 500 ML(SETLI)</t>
  </si>
  <si>
    <t>ISOSOL P % 5 DEKSTROZLU PEDIATRIK IDAME SOLUSYONU 500 ML SETLI</t>
  </si>
  <si>
    <t>ISOSOL-IE DEN.EL. 500 ML SOLUSYON(SETSIZ)</t>
  </si>
  <si>
    <t>ISOSOL-M % 5 DEKSTROZLU ELEKTROLIT SOLUSYONU 500 ML(SETLI)</t>
  </si>
  <si>
    <t>ISOSOL-M % 5 DEKSTROZLU ELEKTROLIT SOLUSYONU 1000 ML(SETLI)</t>
  </si>
  <si>
    <t>ISOSOL-M %5 DEKSTROZ 500 ML SOLUSYON(SETSIZ)</t>
  </si>
  <si>
    <t>ISOSOL-P %5 DEKSTROZ 500 ML SOLUSYON(SETSIZ)</t>
  </si>
  <si>
    <t>IZODEKS 1/3 PVC 250 ML(SETLI)</t>
  </si>
  <si>
    <t>IZODEKS 1/3 PVC 250 ML(SETSIZ)</t>
  </si>
  <si>
    <t>IZODEKS 1/3 PVC 500 ML(SETLI)</t>
  </si>
  <si>
    <t>IZOLEKS DENGELI ELEKTROLIT BIOSEL SOL 500 ML SETLI SISE</t>
  </si>
  <si>
    <t>IZOLEKS DENGELI ELEKTROLIT BIOSEL SOL 500 ML SETSIZ SISE</t>
  </si>
  <si>
    <t>IZOLEKS-M %5 DEKSTROZ BIOSEL SOL 500 ML SETLI SISE</t>
  </si>
  <si>
    <t>IZOLEKS-M %5 DEKSTROZ BIOSEL SOL 500 ML SETSIZ SISE</t>
  </si>
  <si>
    <t>IZOLEN SISE SETSIZ 1000 ML SOLUSYON</t>
  </si>
  <si>
    <t>IZOLEN SISE SETSIZ 500 ML SOLUSYON</t>
  </si>
  <si>
    <t>IZOMIX 1/4 500 ML SOL SETLI SISE</t>
  </si>
  <si>
    <t>IZOMIX 1/4 500 ML SOL SETSIZ SISE</t>
  </si>
  <si>
    <t>IZOTONIK NACL SISE 500 ML(SETLI)</t>
  </si>
  <si>
    <t>IZOTONIK SODYUM KLORUR BIOSEL SOL %0,9 500 ML SETLI SISE</t>
  </si>
  <si>
    <t>KANFLEKS %5 DEKSTROZ SUDAKI SOLUSYONU PP TORBA 1000 ML SETLI</t>
  </si>
  <si>
    <t>KANFLEKS %5 DEKSTROZ SUDAKI SOLUSYONU PP TORBA 1000 ML SETSIZ</t>
  </si>
  <si>
    <t>KANFLEKS %5 DEKSTROZ SUDAKI SOLUSYONU PP TORBA 500 ML SETLI</t>
  </si>
  <si>
    <t>KANFLEKS %5 DEKSTROZ SUDAKI SOLUSYONU PP TORBA 500 ML SETSIZ</t>
  </si>
  <si>
    <t>KANSUK % 0,9 SODYUM KLO. PVC 100 ML SOLUSYON</t>
  </si>
  <si>
    <t>KANSUK % 0,9 SODYUM KLO. PVC 150 ML SOLUSYON</t>
  </si>
  <si>
    <t>KANSUK % 0,9 SODYUM KLO. PVC 250 ML SOLUSYON</t>
  </si>
  <si>
    <t>KANSUK % 0,9 SODYUM KLO. PVC 3000 ML SOLUSYON</t>
  </si>
  <si>
    <t>LAFLEKS %5 DEKSTROZ %0,2 SODYUM KLORUR COZELTISI 1000 ML(SETLI)</t>
  </si>
  <si>
    <t>LAFLEKS %5 DEKSTROZ %0,2 SODYUM KLORUR COZELTISI 1000 ML(SETSIZ)</t>
  </si>
  <si>
    <t>LAFLEKS %5 DEKSTROZ %0,2 SODYUM KLORUR COZELTISI 150 ML(SETLI)</t>
  </si>
  <si>
    <t>LAFLEKS %5 DEKSTROZ %0,45 SODYUM KLORUR COZ. 1000 ML SETLI</t>
  </si>
  <si>
    <t>LAFLEKS %5 DEKSTROZ %0,45 SODYUM KLORUR COZ. 1000 ML SETSIZ</t>
  </si>
  <si>
    <t>LAFLEKS %5 DEKSTROZ %0,45 SODYUM KLORUR COZ. 250 ML SETLI</t>
  </si>
  <si>
    <t>LAFLEKS %5 DEKSTROZ %0,45 SODYUM KLORUR COZ. 250 ML SETSIZ</t>
  </si>
  <si>
    <t>LAFLEKS %5 DEKSTROZ %0,45 SODYUM KLORUR COZ. 500 ML SETLI</t>
  </si>
  <si>
    <t>LAFLEKS %5 DEKSTROZ %0,45 SODYUM KLORUR COZ. 500 ML SETSIZ</t>
  </si>
  <si>
    <t>LAFLEKS %5 DEKSTROZ LAKTATLI RINGER SOLUSYONU 150 ML (SETLI)</t>
  </si>
  <si>
    <t>LAFLEKS 1/3 LAUDEKS %3,33 DEKSTROZ %0,3 SODYUM KLORUR 1000 ML (SETSIZ)</t>
  </si>
  <si>
    <t>LAFLEKS ISOLIFE DEN.EL. 500 ML SOLUSYON(SETSIZ)</t>
  </si>
  <si>
    <t>LAFLEKS LAKTATLI RINGER SOLUSYONU 100 ML (SETLI)</t>
  </si>
  <si>
    <t>LAKTATLI RINGER 500 ML SOL SETSIZ</t>
  </si>
  <si>
    <t>LAKTATLI RINGER 500 ML SOLUSYON(SETSIZ)</t>
  </si>
  <si>
    <t>LAKTATLI RINGER 1000 ML SOL SETSIZ</t>
  </si>
  <si>
    <t>LAKTATLI RINGER PVC 500 ML(SETLI)</t>
  </si>
  <si>
    <t>LAKTATLI RINGER PVC 500 ML(SETSIZ)</t>
  </si>
  <si>
    <t>LAKTATLI RINGER SISE 500 ML(SETLI)</t>
  </si>
  <si>
    <t>LAKTATLI RINGER SISE 500 ML(SETSIZ)</t>
  </si>
  <si>
    <t>MACRODEX %6 PVC 500 ML(SETLI)</t>
  </si>
  <si>
    <t>MACRODEX %6 PVC 500 ML(SETSIZ)</t>
  </si>
  <si>
    <t>MACRODEX SISE 500 ML(SETLI)</t>
  </si>
  <si>
    <t>MACRODEX SISE 500 ML(SETSIZ)</t>
  </si>
  <si>
    <t>MULTIFLEX MAGNEZYUM SULFAT 40 G / 1000 ML I.V. INFUZYONLUK COZELTI (1000 ML SETSIZ)</t>
  </si>
  <si>
    <t>NEFRASIN AMINO ASIT I.V. INFUZYON SOLUSYONU 500 ML SETLI SISE</t>
  </si>
  <si>
    <t>NEFRASIN AMINO ASIT I.V. INFUZYON SOLUSYONU 500 ML SETSIZ SISE</t>
  </si>
  <si>
    <t>NEOFLEKS %0,9 IZOTONIK SODYUM KLORUR SUDAKI COZELTISI 50 ML PP TORBA SETLI</t>
  </si>
  <si>
    <t>NEOFLEKS %0,9 IZOTONIK SODYUM KLORUR SUDAKI COZELTISI 50 ML PP TORBA SETSIZ</t>
  </si>
  <si>
    <t>NEOFLEKS %10 DEKSTROZ SUDAKI COZELTISI 100 ML PP TORBA SETLI</t>
  </si>
  <si>
    <t>NEOFLEKS %10 DEKSTROZ SUDAKI COZELTISI 100 ML PP TORBA SETSIZ</t>
  </si>
  <si>
    <t>NEOFLEKS %10 DEKSTROZ SUDAKI COZELTISI 1000 ML PP TORBA SETLI</t>
  </si>
  <si>
    <t>NEOFLEKS %10 DEKSTROZ SUDAKI COZELTISI 1000 ML PP TORBA SETSIZ</t>
  </si>
  <si>
    <t>NEOFLEKS %10 DEKSTROZ SUDAKI COZELTISI 150 ML PP TORBA SETLI</t>
  </si>
  <si>
    <t>NEOFLEKS %10 DEKSTROZ SUDAKI COZELTISI 150 ML PP TORBA SETSIZ</t>
  </si>
  <si>
    <t>NEOFLEKS %10 DEKSTROZ SUDAKI COZELTISI 250 ML PP TORBA SETLI</t>
  </si>
  <si>
    <t>NEOFLEKS %10 DEKSTROZ SUDAKI COZELTISI 250 ML PP TORBA SETSIZ</t>
  </si>
  <si>
    <t>NEOFLEKS %10 DEKSTROZ SUDAKI COZELTISI 500 ML PP TORBA SETLI</t>
  </si>
  <si>
    <t>NEOFLEKS %10 DEKSTROZ SUDAKI COZELTISI 500 ML PP TORBA SETSIZ</t>
  </si>
  <si>
    <t>NEOFLEKS %3 HIPERTONIK SODYUM KLORUR SUDAKI COZELTISI 250 ML SETLI</t>
  </si>
  <si>
    <t>NEOFLEKS %5 DEKSTROZ SUDAKI COZELTISI 100 ML (PP SISE-SETLI)</t>
  </si>
  <si>
    <t>NEOFLEKS %5 DEKSTROZ SUDAKI COZELTISI 1000 ML (PP SISE-SETLI)</t>
  </si>
  <si>
    <t>NEOFLEKS %5 DEKSTROZ SUDAKI COZELTISI 150 ML (PP SISE-SETLI)</t>
  </si>
  <si>
    <t>NEOFLEKS %5 DEKSTROZ SUDAKI COZELTISI 250 ML (PP SISE-SETLI)</t>
  </si>
  <si>
    <t>NEOFLEKS %5 DEKSTROZ SUDAKI COZELTISI 50 ML (PP SISE-SETLI)</t>
  </si>
  <si>
    <t>NEOFLEKS %5 DEKSTROZ SUDAKI COZELTISI 500 ML (PP SISE-SETLI)</t>
  </si>
  <si>
    <t>NEOFLEKS %5 DEKSTROZ %0,45 SODYUM KLORUR SUDAKI COZELTISI 250 ML PP TORBA SETLI</t>
  </si>
  <si>
    <t>NEOFLEKS %5 DEKSTROZ %0,45 SODYUM KLORUR SUDAKI COZELTISI 250 ML PP TORBA SETSIZ</t>
  </si>
  <si>
    <t>NEOFLEKS %5 DEKSTROZ %0,45 SODYUM KLORUR SUDAKI COZELTISI 500 ML SETLI (PP-TORBA)</t>
  </si>
  <si>
    <t>NEOFLEKS %5 DEKSTROZ %0,45 SODYUM KLORUR SUDAKI COZELTISI 500 ML SETSIZ (PP-TORBA)</t>
  </si>
  <si>
    <t>NEOFLEKS %5 DEKSTROZ %045 SODYUM KLORUR SUDAKI COZELTISI 500 ML SETLI</t>
  </si>
  <si>
    <t>NEOFLEKS %5 DEKSTROZ SUDAKI COZELTISI 50 ML PP TORBA SETLI</t>
  </si>
  <si>
    <t>NEOFLEKS %5 DEKSTROZ SUDAKI COZELTISI 50 ML PP TORBA SETSIZ</t>
  </si>
  <si>
    <t>NEOFLEKS %5 DEKSTROZ SUDAKI COZELTISI 100 ML PP TORBA SETLI</t>
  </si>
  <si>
    <t>NEOFLEKS %5 DEKSTROZ SUDAKI COZELTISI 100 ML PP TORBA SETSIZ</t>
  </si>
  <si>
    <t>NEOFLEKS %5 DEKSTROZ SUDAKI COZELTISI 150 ML PP TORBA SETLI</t>
  </si>
  <si>
    <t>NEOFLEKS %5 DEKSTROZ SUDAKI COZELTISI 150 ML PP TORBA SETSIZ</t>
  </si>
  <si>
    <t>NEOFLEKS %5 DEKSTROZ SUDAKI COZELTISI 250 ML PP TORBA SETLI</t>
  </si>
  <si>
    <t>NEOFLEKS %5 DEKSTROZ SUDAKI COZELTISI 250 ML PP TORBA SETSIZ</t>
  </si>
  <si>
    <t>NEOFLEKS %5 DEKSTROZ SUDAKI COZELTISI 500 ML PP TORBA SETLI</t>
  </si>
  <si>
    <t>NEOFLEKS %5 DEKSTROZ SUDAKI COZELTISI 500 ML PP TORBA SETSIZ</t>
  </si>
  <si>
    <t>NEOFLEKS 1/3 I.V. INFUZYONLUK COZELTI 250 ML -SETLI (PP SISE)</t>
  </si>
  <si>
    <t>NEOFLEKS DENGELI ELEKTROLIT COZELTISI 500 ML SETLI PP TORBA</t>
  </si>
  <si>
    <t>NEOFLEKS DENGELI ELEKTROLIT COZELTISI 500 ML SETSIZ PP TORBA</t>
  </si>
  <si>
    <t>NEPHRAMINE 500 ML(SETLI)</t>
  </si>
  <si>
    <t>NEPHRAMINE 500 ML(SETSIZ)</t>
  </si>
  <si>
    <t>NUMETA PED G16 %E INFUZYONLUK EMULSIYON, 500 ML</t>
  </si>
  <si>
    <t>NUTRIFLEX PLUS IV INF.SOL. 2000 ML</t>
  </si>
  <si>
    <t>PF HIPERALAMINE %10 AMINOASIT IV INFUZYON ICIN CIOZELTI 500 ML (SETLI)</t>
  </si>
  <si>
    <t>PF HIPERALAMINE %10 AMINOASIT IV INFUZYON ICIN COZELTI 500 ML (SETSIZ)</t>
  </si>
  <si>
    <t>PF K-CAMINE %8 AMINO ASIT IV INFUZYON ICIN COZELTI 500 ML (SETLI)</t>
  </si>
  <si>
    <t>PF K-CAMINE %8 AMINO ASIT IV INFUZYON ICIN COZELTI 500 ML (SETSIZ)</t>
  </si>
  <si>
    <t>PHYSIONEAL 40 %1.36 CLEARFLEX PERITON DIYALIZ SOL. 5000ML</t>
  </si>
  <si>
    <t>POLIFLEKS %0.9 IZOTONIK 500 ML SOLUSYON</t>
  </si>
  <si>
    <t>POLIFLEKS IZOLEN-M %5 DEKSTROZLU 250 ML PVC SOLUSYON(SETLI)</t>
  </si>
  <si>
    <t>POLIFLEKS IZOLEN-M %5 DEKSTROZLU 250 ML PVC SOLUSYON(SETSIZ)</t>
  </si>
  <si>
    <t>PROCALAMINE SISE 1000 ML(SETLI)</t>
  </si>
  <si>
    <t>PROCALAMINE SISE 1000 ML(SETSIZ)</t>
  </si>
  <si>
    <t>PROCALAMINE SISE 500 ML(SETLI)</t>
  </si>
  <si>
    <t>PROCALAMINE SISE 500 ML(SETSIZ)</t>
  </si>
  <si>
    <t>RADYOBARIT- DOUBLE CONTRAST 150 ML SUSPANSIYON</t>
  </si>
  <si>
    <t>RINGER PVC 1000 ML(SETLI)</t>
  </si>
  <si>
    <t>R-X KOLON 960 ML SUSPANSIYON</t>
  </si>
  <si>
    <t>TRAUAMINE %6.9 500 ML(SETLI)</t>
  </si>
  <si>
    <t>TRAUAMINE %6.9 500 ML(SETSIZ)</t>
  </si>
  <si>
    <t>TROPHAMINE 500 ML(SETLI)</t>
  </si>
  <si>
    <t>TROPHAMINE 500 ML(SETSIZ)</t>
  </si>
  <si>
    <t>TURKLFEKS 1/3 GLUKOMIX IV INFUZYONLUK COZELTI 250 ML (SETLI)</t>
  </si>
  <si>
    <t>TURKLFEKS 1/3 GLUKOMIX IV INFUZYONLUK COZELTI 250 ML (SETSIZ)</t>
  </si>
  <si>
    <t>TURKTIPSAN MOKSIFLOKSASIN400 MG/250 ML I.V. INFUZYONLUK COZELTI</t>
  </si>
  <si>
    <t>VOLUHES (HES 130/0,4) %6 IV INFUZYON ICIN COZELTI 500 ML</t>
  </si>
  <si>
    <t>IPRATROPIUM BROMUR MONOHIDRAT + SALBUTAMOL SULFAT</t>
  </si>
  <si>
    <t/>
  </si>
  <si>
    <t>TEBLIGIN 6. MADDESI Z BENDINE GORE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t>
  </si>
  <si>
    <t>EKLEME YENI URUN. 14 SUBAT 2020 TARIHLI FIYAT DEGERLENDIRME KOMISYONU KARARINA GORE AVRO DEGERI 3,8155 TL OLARAK GUNCELLENMISTIR. STOKLAR BITENE KADAR LISTEDE KALACAKTIR.</t>
  </si>
  <si>
    <t>JENERIGI PIYASAYA CIKTIGI ICIN %60 LIK REFERANSLA YAYINLANMISTIR - RESEN REFERANS FIYAT DUSUSU. 3 OCAK 2017 TARIHLI FIYAT DEGERLENDIRME KOMISYONU KARARINA GORE DONEMSEL AVRO DEĞERİ 2,3421 TL OLARAK GUNCELLENMISTIR. GERCEK KAYNAK FIYAT DUSUSU 14 SUBAT 2018 TARIHLI FIYAT DEGERLENDIRME KOMISYONU KARARINA GORE AVRO DEGERI 2,6934 TL OLARAK GUNCELLENMISTIR. FIYAT KARARNAMESI GEREGI KOLONU GERI ODEMESIZ OLARAK GUNCELLENMISTIR. 14 SUBAT 2019 TARIHLI FIYAT DEGERLENDIRME KOMISYONU KARARINA GORE AVRO DEGERI 3,4037 TL OLARAK GUNCELLENMISTIR. 14 SUBAT 2020 TARIHLI FIYAT DEGERLENDIRME KOMISYONU KARARINA GORE AVRO DEGERI 3,8155 TL OLARAK GUNCELLENMISTIR. PASIF LISTEDEN AKTIF LISTEYE GECIS.</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</si>
  <si>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t>
  </si>
  <si>
    <t>EKLEME, YENI URUN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</si>
  <si>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REFERANS URUN OLARAK DUZELTILDI. . GERCEK KAYNAK FIYAT ARTISINA BAGLI DSF ARTISI 14 SUBAT 2019 TARIHLI FIYAT DEGERLENDIRME KOMISYONU KARARINA GORE AVRO DEGERI 3,4037 TL OLARAK GUNCELLENMISTIR. GERCEK KAYNAK FIYAT GUNCELLEME 14 SUBAT 2020 TARIHLI FIYAT DEGERLENDIRME KOMISYONU KARARINA GORE AVRO DEGERI 3,8155 TL OLARAK GUNCELLENMISTIR.</t>
  </si>
  <si>
    <t>ISIM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</si>
  <si>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BESERI TIBBI URUNLERIN AMBALAJ VE KULLANMA TALIMATINA ILISKIN KILAVUZ DOGRULTUSUNDA ZORUNLU ISIM DUZELTME 14 SUBAT 2019 TARIHLI FIYAT DEGERLENDIRME KOMISYONU KARARINA GORE AVRO DEGERI 3,4037 TL OLARAK GUNCELLENMISTIR. 14 SUBAT 2020 TARIHLI FIYAT DEGERLENDIRME KOMISYONU KARARINA GORE AVRO DEGERI 3,8155 TL OLARAK GUNCELLENMISTIR.</t>
  </si>
  <si>
    <t>TEBLIGIN 6. MADDESI F BENDINE GORE FIYAT ARTISI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t>
  </si>
  <si>
    <t>RE'SEN REFERANSTAN FIYAT DUSUSU 3 OCAK 2017 TARIHLI FIYAT DEGERLENDIRME KOMISYONU KARARINA GORE DONEMSEL AVRO DEĞERİ 2,3421 TL OLARAK GUNCELLENMISTIR. 14 SUBAT 2018 TARIHLI FIYAT DEGERLENDIRME KOMISYONU KARARINA GORE AVRO DEGERI 2,6934 TL OLARAK GUNCELLENMISTIR. RESEN GERCEK KAYNAK FIYAT DUSUSUNE BAGLI DSF DUSUSU 14 SUBAT 2019 TARIHLI FIYAT DEGERLENDIRME KOMISYONU KARARINA GORE AVRO DEGERI 3,4037 TL OLARAK GUNCELLENMISTIR. 14 SUBAT 2020 TARIHLI FIYAT DEGERLENDIRME KOMISYONU KARARINA GORE AVRO DEGERI 3,8155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</si>
  <si>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BESERI TIBBI URUNLERIN AMBALAJ BILGILERI VE KULLANMA TALIMATINA ILISKIN KILAVUZ DOGRULTUSUNDA ZORUNLU ISIM DUZELTMESI 14 SUBAT 2019 TARIHLI FIYAT DEGERLENDIRME KOMISYONU KARARINA GORE AVRO DEGERI 3,4037 TL OLARAK GUNCELLENMISTIR. 14 SUBAT 2020 TARIHLI FIYAT DEGERLENDIRME KOMISYONU KARARINA GORE AVRO DEGERI 3,8155 TL OLARAK GUNCELLENMISTIR.</t>
  </si>
  <si>
    <t>FIYAT DUSUSU REFERANS DUSUSU.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DUSUSU 14 SUBAT 2020 TARIHLI FIYAT DEGERLENDIRME KOMISYONU KARARINA GORE AVRO DEGERI 3,8155 TL OLARAK GUNCELLENMISTIR.</t>
  </si>
  <si>
    <t>TEBLIGIN 6. MADDESI N VE AA BENDINE GORE FIYAT ARTISI REFERANSTAN FIYAT ARTISI 3 OCAK 2017 TARIHLI FIYAT DEGERLENDIRME KOMISYONU KARARINA GORE DONEMSEL AVRO DEĞERİ 2,3421 TL OLARAK GUNCELLENMISTIR. GERCEK KAYNAK FIYAT DUSUSU 14 SUBAT 2018 TARIHLI FIYAT DEGERLENDIRME KOMISYONU KARARINA GORE AVRO DEGERI 2,6934 TL OLARAK GUNCELLENMISTIR. GERCEK KAYNAK FIYAT DUSUSU 14 SUBAT 2019 TARIHLI FIYAT DEGERLENDIRME KOMISYONU KARARINA GORE AVRO DEGERI 3,4037 TL OLARAK GUNCELLENMISTIR. 14 SUBAT 2020 TARIHLI FIYAT DEGERLENDIRME KOMISYONU KARARINA GORE AVRO DEGERI 3,8155 TL OLARAK GUNCELLENMISTIR.</t>
  </si>
  <si>
    <t>EKLEME, YENI URUN (SATIS IZNI ALINDIKTAN SONRA PAZARA SUNULABILIR) REFERANSTAN FIYAT ARTISI REFERANS DUSUSU. 3 OCAK 2017 TARIHLI FIYAT DEGERLENDIRME KOMISYONU KARARINA GORE DONEMSEL AVRO DEĞERİ 2,3421 TL OLARAK GUNCELLENMISTIR. GERCEK KAYNAK FIYAT GUNCELLEME 14 SUBAT 2018 TARIHLI FIYAT DEGERLENDIRME KOMISYONU KARARINA GORE AVRO DEGERI 2,6934 TL OLARAK GUNCELLENMISTIR. GERCEK KAYNAK FIYAT ARTISI 14 SUBAT 2019 TARIHLI FIYAT DEGERLENDIRME KOMISYONU KARARINA GORE AVRO DEGERI 3,4037 TL OLARAK GUNCELLENMISTIR. GERCEK KAYNAK FIYAT GUNCELLEME 14 SUBAT 2020 TARIHLI FIYAT DEGERLENDIRME KOMISYONU KARARINA GORE AVRO DEGERI 3,8155 TL OLARAK GUNCELLENMISTIR.</t>
  </si>
  <si>
    <t>ETKEN MADDE DUZELTMESI REFERANS GUNCELLEME ESDEGERI KOLONU 1 OLARAK DEGISTIRILMISTIR. 3 OCAK 2017 TARIHLI FIYAT DEGERLENDIRME KOMISYONU KARARINA GORE DONEMSEL AVRO DEĞERİ 2,3421 TL OLARAK GUNCELLENMISTIR.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t>
  </si>
  <si>
    <t>REFERANS DUSUSU. 3 OCAK 2017 TARIHLI FIYAT DEGERLENDIRME KOMISYONU KARARINA GORE DONEMSEL AVRO DEĞERİ 2,3421 TL OLARAK GUNCELLENMISTIR. GERCEK KAYNAK FIYAT GUNCELLEME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DUSUSU 14 SUBAT 2020 TARIHLI FIYAT DEGERLENDIRME KOMISYONU KARARINA GORE AVRO DEGERI 3,8155 TL OLARAK GUNCELLENMISTIR.</t>
  </si>
  <si>
    <t>REFERANSTAN FIYAT DUSUSU 3 OCAK 2017 TARIHLI FIYAT DEGERLENDIRME KOMISYONU KARARINA GORE DONEMSEL AVRO DEĞERİ 2,3421 TL OLARAK GUNCELLENMISTIR. KAYNAK FIYATA BAGLI DSF ARTISI.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DUSUSU 14 SUBAT 2020 TARIHLI FIYAT DEGERLENDIRME KOMISYONU KARARINA GORE AVRO DEGERI 3,8155 TL OLARAK GUNCELLENMISTIR.</t>
  </si>
  <si>
    <t>REFERANS DUZELTMESI REFERANSTAN FIYAT ARTISI REFERANS GUNCELLEME. 3 OCAK 2017 TARIHLI FIYAT DEGERLENDIRME KOMISYONU KARARINA GORE DONEMSEL AVRO DEĞERİ 2,3421 TL OLARAK GUNCELLENMISTIR. GERCEK KAYNAK FIYAT ARTISI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GUNCELLEME 14 SUBAT 2020 TARIHLI FIYAT DEGERLENDIRME KOMISYONU KARARINA GORE AVRO DEGERI 3,8155 TL OLARAK GUNCELLENMISTIR.</t>
  </si>
  <si>
    <t>REFERANSTAN FIYAT ARTISI REFERANS GUNCELLEME. 3 OCAK 2017 TARIHLI FIYAT DEGERLENDIRME KOMISYONU KARARINA GORE DONEMSEL AVRO DEĞERİ 2,3421 TL OLARAK GUNCELLENMISTIR. GERCEK KAYNAK FIYAT ARTISI.KAYNAK FIYAT DUZELTME 14 SUBAT 2018 TARIHLI FIYAT DEGERLENDIRME KOMISYONU KARARINA GORE AVRO DEGERI 2,6934 TL OLARAK GUNCELLENMISTIR. GERCEK KAYNAK FIYAT/KAYNAK ULKE GUNCELLEME 14 SUBAT 2019 TARIHLI FIYAT DEGERLENDIRME KOMISYONU KARARINA GORE AVRO DEGERI 3,4037 TL OLARAK GUNCELLENMISTIR. GERCEK KAYNAK FIYAT GUNCELLEME 14 SUBAT 2020 TARIHLI FIYAT DEGERLENDIRME KOMISYONU KARARINA GORE AVRO DEGERI 3,8155 TL OLARAK GUNCELLENMISTIR.</t>
  </si>
  <si>
    <t>REFERANSTAN FIYAT DUSUSU (%60 LIK SINIRIN ALTINA DUSMUSTUR) RESEN REFERANSTAN FIYAT DUSUSU. FIYAT DUZELTMESI REFERANSTAN FIYAT DUSUSU. 3 OCAK 2017 TARIHLI FIYAT DEGERLENDIRME KOMISYONU KARARINA GORE DONEMSEL AVRO DEĞERİ 2,3421 TL OLARAK GUNCELLENMISTIR. 14 SUBAT 2018 TARIHLI FIYAT DEGERLENDIRME KOMISYONU KARARINA GORE AVRO DEGERI 2,6934 TL OLARAK GUNCELLENMISTIR. FIYAT KARARNAMESI GEREGI KOLONU GERI ODEMESIZ OLARAK GUNCELLENMISTIR. GERCEK KAYNAK FIYAT/KAYNAK ULKE GUNCELLEME. FIYAT KARARNAMESI GEREGI KOLONU "0" OLARAK DUZELTILMISTIR.FIYAT KARARNAMESI GEREGI KOLON "6" OLARAK DUZELTILDI. 14 SUBAT 2019 TARIHLI FIYAT DEGERLENDIRME KOMISYONU KARARINA GORE AVRO DEGERI 3,4037 TL OLARAK GUNCELLENMISTIR. GERCEK KAYNAK FIYAT GUNCELLEME 14 SUBAT 2020 TARIHLI FIYAT DEGERLENDIRME KOMISYONU KARARINA GORE AVRO DEGERI 3,8155 TL OLARAK GUNCELLENMISTIR.</t>
  </si>
  <si>
    <t>EKLEME YENI URUN. 3 OCAK 2017 TARIHLI FIYAT DEGERLENDIRME KOMISYONU KARARINA GORE DONEMSEL AVRO DEĞERİ 2,3421 TL OLARAK GUNCELLENMISTIR. GERCEK KAYNAK FIYAT DUSUSU FIYAT DUSUSU. FIRMA STOK ZARARLARINI KARSILAMAYI TAAHHUT ETMISTIR.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t>
  </si>
  <si>
    <t>TEBLIGIN 6. MADDESI Z BENDINE GORE FIYAT ARTISI REFERANSTAN FIYAT ARTISI 3 OCAK 2017 TARIHLI FIYAT DEGERLENDIRME KOMISYONU KARARINA GORE DONEMSEL AVRO DEĞERİ 2,3421 TL OLARAK GUNCELLENMISTIR. GERCEK KAYNAK FIYAT ARTISI 14 SUBAT 2018 TARIHLI FIYAT DEGERLENDIRME KOMISYONU KARARINA GORE AVRO DEGERI 2,6934 TL OLARAK GUNCELLENMISTIR. FIYAT DUSUSU. FIRMA STOK ZARARLARINI KARSILAMAYI TAAHHUT ETMISTIR. 14 SUBAT 2019 TARIHLI FIYAT DEGERLENDIRME KOMISYONU KARARINA GORE AVRO DEGERI 3,4037 TL OLARAK GUNCELLENMISTIR. 14 SUBAT 2020 TARIHLI FIYAT DEGERLENDIRME KOMISYONU KARARINA GORE AVRO DEGERI 3,8155 TL OLARAK GUNCELLENMISTIR.</t>
  </si>
  <si>
    <t>TEBLIGIN 6. MADDESI F VE AA BENDINE GORE FIYAT ARTISI REFERANS ARTISI EKLEME YENI URUN-SATIS IZNI ALINDIKTAN SONRA PAZARA SUNULABILIR. 3 OCAK 2017 TARIHLI FIYAT DEGERLENDIRME KOMISYONU KARARINA GORE DONEMSEL AVRO DEĞERİ 2,3421 TL OLARAK GUNCELLENMISTIR. GERCEK KAYNAK FIYAT DUSUSU FIYAT DUSUSU. FIRMA STOK ZARARLARINI KARSILAMAYI TAAHHUT ETMISTIR.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t>
  </si>
  <si>
    <t>TEBLIGIN 6. MADDESI F VE AA BENDINE GORE FIYAT ARTISI REFERANS ARTISI 3 OCAK 2017 TARIHLI FIYAT DEGERLENDIRME KOMISYONU KARARINA GORE DONEMSEL AVRO DEĞERİ 2,3421 TL OLARAK GUNCELLENMISTIR. GERCEK KAYNAK FIYAT ARTISI 14 SUBAT 2018 TARIHLI FIYAT DEGERLENDIRME KOMISYONU KARARINA GORE AVRO DEGERI 2,6934 TL OLARAK GUNCELLENMISTIR. FIYAT DUSUSU. FIRMA STOK ZARARLARINI KARSILAMAYI TAAHHUT ETMISTIR. 14 SUBAT 2019 TARIHLI FIYAT DEGERLENDIRME KOMISYONU KARARINA GORE AVRO DEGERI 3,4037 TL OLARAK GUNCELLENMISTIR. 14 SUBAT 2020 TARIHLI FIYAT DEGERLENDIRME KOMISYONU KARARINA GORE AVRO DEGERI 3,8155 TL OLARAK GUNCELLENMISTIR.</t>
  </si>
  <si>
    <t>FIYAT DUZELTMESI REFERANSTAN FIYAT DUSUSU REFERANSTAN FIYAT DUSUSU. 3 OCAK 2017 TARIHLI FIYAT DEGERLENDIRME KOMISYONU KARARINA GORE DONEMSEL AVRO DEĞERİ 2,3421 TL OLARAK GUNCELLENMISTIR. GERCEK KAYNAK FIYAT GUNCELLEME FDK ARTIS ORANI KUR ARTIS ORANINDAN YUKSEK OLDUGU ICIN KUR ARTISI MAHSUPLASILMISTIR. ESDEGERI KOLONU DUZELTILDI. GERCEK KAYNAK FIYAT/KAYNAK ULKE GUNCELLEME FDK ARTIS ORANI KUR ARTIS ORANINDAN YUKSEK OLDUGU ICIN KUR ARTISI MAHSUPLASILMISTIR. GERCEK KAYNAK FIYAT GUNCELLEME FDK ARTIS ORANI KUR ARTIS ORANINDAN YUKSEK OLDUGU ICIN KUR ARTISI MAHSUPLASILMISTIR.</t>
  </si>
  <si>
    <t>STOKLARI BITENE KADAR LISTEDE KALACAK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14 SUBAT 2020 TARIHLI FIYAT DEGERLENDIRME KOMISYONU KARARINA GORE AVRO DEGERI 3,8155 TL OLARAK GUNCELLENMISTIR.</t>
  </si>
  <si>
    <t>EKLEME, YENI URUN SEHVEN PASIFE ALINDIGI ICIN TEKRAR AKTIF LISTEYE EKLENMISTIR. 3 OCAK 2017 TARIHLI FIYAT DEGERLENDIRME KOMISYONU KARARINA GORE DONEMSEL AVRO DEĞERİ 2,3421 TL OLARAK GUNCELLENMISTIR. 14 SUBAT 2018 TARIHLI FIYAT DEGERLENDIRME KOMISYONU KARARINA GORE AVRO DEGERI 2,6934 TL OLARAK GUNCELLENMISTIR. GERCEK KAYNAK FIYAT DUSUSUNE BAGLI DSF DUSUSU 14 SUBAT 2019 TARIHLI FIYAT DEGERLENDIRME KOMISYONU KARARINA GORE AVRO DEGERI 3,4037 TL OLARAK GUNCELLENMISTIR. GERCEK KAYNAK FIYAT DUSUSUNE BAGLI DSF DUSUSU 14 SUBAT 2020 TARIHLI FIYAT DEGERLENDIRME KOMISYONU KARARINA GORE AVRO DEGERI 3,8155 TL OLARAK GUNCELLENMISTIR.</t>
  </si>
  <si>
    <t>RE'SEN REFERANS FIYAT DUSUSU 3 OCAK 2017 TARIHLI FIYAT DEGERLENDIRME KOMISYONU KARARINA GORE DONEMSEL AVRO DEĞERİ 2,3421 TL OLARAK GUNCELLENMISTIR. RE'SEN GERCEK KAYNAK FIYAT DUSUSU 14 SUBAT 2018 TARIHLI FIYAT DEGERLENDIRME KOMISYONU KARARINA GORE AVRO DEGERI 2,6934 TL OLARAK GUNCELLENMISTIR. RESEN GERCEK KAYNAK FIYAT DUSUSU 14 SUBAT 2019 TARIHLI FIYAT DEGERLENDIRME KOMISYONU KARARINA GORE AVRO DEGERI 3,4037 TL OLARAK GUNCELLENMISTIR. 14 SUBAT 2020 TARIHLI FIYAT DEGERLENDIRME KOMISYONU KARARINA GORE AVRO DEGERI 3,8155 TL OLARAK GUNCELLENMISTIR.</t>
  </si>
  <si>
    <t>MADESCAR %1 MERHEM</t>
  </si>
  <si>
    <t>SIGMASPORIN MICRORAL 100 MG/ML ORAL COZELTI 50 ML</t>
  </si>
  <si>
    <t>OXOBEST 50 MG/5ML SURUP, 120 ML</t>
  </si>
  <si>
    <t>CITANEST %2 ENJEKSIYONLUK COZELTI</t>
  </si>
  <si>
    <t>EMLA %5 KREM</t>
  </si>
  <si>
    <t>MARCAINE SPINAL HEAVY %0,5 ENJEKSIYONLUK COZELTI</t>
  </si>
  <si>
    <t>ULTIVA 2 MG IV INFUZYONLUK COZELTI HAZIRLAMAK ICIN LIYOFILIZE TOZ</t>
  </si>
  <si>
    <t>ULTIVA 5 MG IV INFUZYONLUK COZELTI HAZIRLAMAK ICIN LIYOFILIZE TOZ</t>
  </si>
  <si>
    <t>MIVACRON 10 MG/5 ML ENJEKSIYONLUK COZELTI</t>
  </si>
  <si>
    <t>MIVACRON 20 MG/10 ML ENJEKSIYONLUK COZELTI</t>
  </si>
  <si>
    <t>NIMBEX 5 MG/ 2,5 ML ENJEKSIYONLUK COZELTI</t>
  </si>
  <si>
    <t>NIMBEX 10 MG/ 5 ML ENJEKSIYONLUK COZELTI</t>
  </si>
  <si>
    <t>NIMBEX 20 MG/ 10 ML ENJEKSIYONLUK COZELTI</t>
  </si>
  <si>
    <t>TRACRIUM 25 MG/2,5 ML ENJEKSIYONLUK/INFUZYONLUK COZELTI</t>
  </si>
  <si>
    <t>TRACRIUM 50 MG/5 ML ENJEKSIYONLUK/INFUZYONLUK COZELTI</t>
  </si>
  <si>
    <t>TISSEEL 4 ML COZELTI ICEREN KULLANIMA HAZIR ENJEKTOR</t>
  </si>
  <si>
    <t>NAPREN S FORTE 550 MG 10 FILM TABLET</t>
  </si>
  <si>
    <t>EMOCLOT 1000 IU/10 ML IV INFUZYONLUK COZELTI
HAZIRLAMAK ICIN TOZ VE COZUCU</t>
  </si>
  <si>
    <t>EMOCLOT 500 IU/10 ML IV INFUZYONLUK COZELTI
HAZIRLAMAK ICIN TOZ VE COZUCU</t>
  </si>
  <si>
    <t>PRAKORTIL %1+%1 KREM (30 G)</t>
  </si>
  <si>
    <t>PRAKORTİL FORT %2.5+%1 KREM (30 G)</t>
  </si>
  <si>
    <t>VENOSMİL 200 MG KAPSÜL (60 KAPSÜL)</t>
  </si>
  <si>
    <t>OC FARMA İLAÇ ANONİM ŞİRKETİ</t>
  </si>
  <si>
    <t>POLYNAT 500.000 I.U. ENJEKSIYONLUK COZELTI HAZIRLAMAK ICIN TOZ</t>
  </si>
  <si>
    <t>ANLEV 1000 MG FILM KAPLI TABLET (50 FILM KAPLI TABLET)</t>
  </si>
  <si>
    <t>ANLEV 750 MG FILM KAPLI TABLET (50 FILM KAPLI TABLET)</t>
  </si>
  <si>
    <t>CLODIFEN 75 MG/3 ML I.M. AMPUL (5 AMPUL)</t>
  </si>
  <si>
    <t>FOSEMAZON 150 MG I.V. INFUZYONLUK COZELTI HAZIRLAMADA KULLANILACAK KONSANTRE ICIN TOZ</t>
  </si>
  <si>
    <t>FORTE-D 150.000 IU/10 ML ORAL DAMLA, COZELTI (1 ADET)</t>
  </si>
  <si>
    <t>PENDİK ECZA DEPOSU ANONİM ŞİRKETİ</t>
  </si>
  <si>
    <t>CEFORCE 1G IM ENJEKSIYONLUK COZLETI HAZIRLAMAK ICIN TOZ VE COZUCU</t>
  </si>
  <si>
    <t>RESOURCE 2.0 FIBRE VANILYA AROMALI 190 ML</t>
  </si>
  <si>
    <t>RESOURCE JUNIOR FIBRE CILEK AROMALI 190 ML</t>
  </si>
  <si>
    <t>LOCASALENE 0.2 MG/G + 30 MG/G MERHEM (30 GRAM)</t>
  </si>
  <si>
    <t>FERLIL 100 MG/5 ML ORAL COZELTI, 100 ML (1 SISE)</t>
  </si>
  <si>
    <t>SETAPAR 120 MG/5 ML SURUP (100 ML)</t>
  </si>
  <si>
    <t>SETAPAR 120 MG/5 ML SURUP (150 ML)</t>
  </si>
  <si>
    <t>PEPTAMEN INTENSE, 500 ML</t>
  </si>
  <si>
    <t>ANLEV 250 MG FILM KAPLI TABLET (50 FILM TABLET)</t>
  </si>
  <si>
    <t>ANLEV 500 MG FILM KAPLI TABLET (50 FILM TABLET)</t>
  </si>
  <si>
    <t>BUTADERM % 1 DERIYE UYGULANACAK SPREY, COZELTI (15 ML)</t>
  </si>
  <si>
    <t>BUTADERM % 1 DERIYE UYGULANACAK SPREY, COZELTI (30 ML)</t>
  </si>
  <si>
    <t>BUTADERM %1 KREM (15 G)</t>
  </si>
  <si>
    <t>BUTADERM %1 KREM (30 G)</t>
  </si>
  <si>
    <t>CANOLEN %1 KREM</t>
  </si>
  <si>
    <t>CANOLEN %1 VAJINAL KREM 30 G</t>
  </si>
  <si>
    <t>GERALGINE-M 1000 MG/2 ML IM/IV ENJEKSIYONLUK COZELTI (100 AMP)</t>
  </si>
  <si>
    <t>ATOKSILIN 500 MG KAPSUL</t>
  </si>
  <si>
    <r>
      <rPr>
        <b/>
        <sz val="24"/>
        <color rgb="FFFF0000"/>
        <rFont val="Arial"/>
        <family val="2"/>
        <charset val="162"/>
      </rPr>
      <t xml:space="preserve">TÜM PAYDAŞLARIN DİKKATİNE! 
</t>
    </r>
    <r>
      <rPr>
        <b/>
        <sz val="26"/>
        <color rgb="FFFF0000"/>
        <rFont val="Arial"/>
        <family val="2"/>
        <charset val="162"/>
      </rPr>
      <t>Detaylı ilaç fiyat listesinde format değişikliği yapılmıştır. Bir müddet eski ve yeni formattaki listeler beraber yayımlanacaktır. Daha sonra sadece yeni formattaki listeler yayımlanacaktır. İş ve işlemlerinizde bu hususu dikkat etmeniz rica olunur.</t>
    </r>
    <r>
      <rPr>
        <b/>
        <sz val="24"/>
        <color rgb="FFFF0000"/>
        <rFont val="Arial"/>
        <family val="2"/>
        <charset val="162"/>
      </rPr>
      <t xml:space="preserve">
</t>
    </r>
    <r>
      <rPr>
        <b/>
        <sz val="9"/>
        <color rgb="FFFF0000"/>
        <rFont val="Arial"/>
        <family val="2"/>
        <charset val="162"/>
      </rPr>
      <t/>
    </r>
  </si>
  <si>
    <t>ENORNO 365 MG EFERVESAN TABLET (30 ADET)</t>
  </si>
  <si>
    <t xml:space="preserve">URSOGEP 250MG KAPSUL (50 KAPSUL) </t>
  </si>
  <si>
    <t>INBROXA 300 MCG INHALASYON TOZU, SERT KAPSUL (30 KAPSUL)</t>
  </si>
  <si>
    <t>INBROXA 150 MCG INHALASYON TOZU, SERT KAPSUL (30 KAPSUL)</t>
  </si>
  <si>
    <t>PROGYNEX % 1 JEL (80 G)</t>
  </si>
  <si>
    <t>MEDROLGIN %0,4 STERIL GOZ DAMLASI, COZELTI</t>
  </si>
  <si>
    <t>BUTOPAN 10 MG KAPLI TABLET (20 DRAJE)</t>
  </si>
  <si>
    <t>GERALGINE-HOT 500 MG+60MG+4MG/11G  TEK KULLANIMLIK GRANUL ICEREN POSET</t>
  </si>
  <si>
    <t>PARKOFF  20 MG/2 ML ENJEKSIYONLUK/ INFUZYONLUK COZELTI</t>
  </si>
  <si>
    <t>CEFDIFIX 600 MG 10 FILM KAPLI TABLET (10 FILM KAPLI TABLET)</t>
  </si>
  <si>
    <t>CEFDIFIX 600 MG 14 FILM KAPLI TABLET (14 FILM KAPLI TABLET)</t>
  </si>
  <si>
    <t>CEFDIFIX 125 MG/5 ML ORAL SUSPANSIYON HAZIRLAMAK ICIN TOZ (100 ML)</t>
  </si>
  <si>
    <t>CEFDIFIX 250 MG/5 ML ORAL SUSPANSYON HAZIRLAMAK ICIN TOZ (100 ML)</t>
  </si>
  <si>
    <t>SIHHAT İLAÇ KİMYA KOZMETİK GIDA TEMİZLİK MADDELERİ İTHALAT İHRACAT PAZARLAMA SANAYİ VE TİCARET LİMİTED ŞİRKETİ</t>
  </si>
  <si>
    <t>RIMOSOPT 2 MG/ML + 5 MG/ML GOZ DAMLASI, COZELTI</t>
  </si>
  <si>
    <t xml:space="preserve">LEBEL 500 MG/100 ML I.V. İNFÜZYON İÇİN ÇÖZELTİ </t>
  </si>
  <si>
    <t xml:space="preserve">DİFESTOL %1,2+%2 JEL 30 GR
</t>
  </si>
  <si>
    <t>DEBRİDAT FORT 200 MG TABLET (40)</t>
  </si>
  <si>
    <t>DUOCID 375 MG FILM KAPLI TABLET(10 TABLET)</t>
  </si>
  <si>
    <t>ZYVOXİD 600 MG FİLM KAPLI TABLET ( 2 TABLET )</t>
  </si>
  <si>
    <t xml:space="preserve">KEDRİON BETAPHAR BİYOFARMASÖTİK İLAÇ SAN. VE TİC. A.Ş.
</t>
  </si>
  <si>
    <t>IG VENA 2,5 G/50 ML IV İNFÜZYON İÇİN ÇÖZELTİ</t>
  </si>
  <si>
    <t>IG VENA 5G/100 ML IV İNFÜZYON İÇİN ÇÖZELTİ</t>
  </si>
  <si>
    <t xml:space="preserve">IG VENA 10 G/200 ML IV İNFÜZYON İÇİN ÇÖZELTİ
</t>
  </si>
  <si>
    <t>MEDROLGIN %0,5 STRERIL GOZ DAMLASI, ÇOZELTI</t>
  </si>
  <si>
    <t>SPYLACTON 100 MG FILM KAPLI TABLET (16 FILM TABLET)</t>
  </si>
  <si>
    <t>SPYLACTON 25 MG FILM KAPLI TABLET (20 FILM TABLET)</t>
  </si>
  <si>
    <t>SPYLACTON 50 MG FILM KAPLI TABLET (20 FILM TABLET)</t>
  </si>
  <si>
    <t xml:space="preserve">FEIBA 500 U IV INFUZYON ICIN LIYOFILIZE TOZ ICEREN FLAKON (20 ml) </t>
  </si>
  <si>
    <t xml:space="preserve">FEIBA 500 U IV INFUZYON ICIN LIYOFILIZE TOZ ICEREN FLAKON (10 ml) </t>
  </si>
  <si>
    <t xml:space="preserve">RUHSAT SAHİBİ DEĞİŞTİĞİ VE ÜRÜNLER PAZARDA OLMADIĞI İÇİN PASİFE ALINMIŞTIR. </t>
  </si>
  <si>
    <t xml:space="preserve">TİSSEEL 10 ML ÇÖZELTİ İÇEREN KULLANIMA HAZIR ENJEKTÖR
</t>
  </si>
  <si>
    <t xml:space="preserve">DOSTİNEX 0,5 MG TABLET (8 BÖLÜNEBİLİR TABLET)
</t>
  </si>
  <si>
    <t>LANZAP 30 MG SERT KAPSUL , 28 KAPSUL</t>
  </si>
  <si>
    <t>TAZOCIN EF 2.25 G IV INFUZYON LIYOFILIZE TOZ ICEREN FLAKON</t>
  </si>
  <si>
    <t>ISOSOURCE JUNIOR MİX 500 ML</t>
  </si>
  <si>
    <t>ARICEPT 5 MG FILM KAPLI TABLET (14 TABLET)</t>
  </si>
  <si>
    <t>ARICEPT 5 MG FILM KAPLI TABLET (28 TABLET)</t>
  </si>
  <si>
    <t>ARICEPT 10 MG FILM KAPLI TABLET (28 TABLET)</t>
  </si>
  <si>
    <t xml:space="preserve">DUOCID 250MG/5ML ORAL SÜSPANSİYON İÇİN KURU TOZ-40 ML
</t>
  </si>
  <si>
    <t xml:space="preserve">DUOCID 250MG/5ML ORAL SÜSPANSİYON İÇİN KURU TOZ-70 ML
</t>
  </si>
  <si>
    <t>DUOCID 250 MG/ 5 ML ORAL SÜSPANSİYON İÇİN KURU TOZ (100 ML)</t>
  </si>
  <si>
    <t>KLAROLİD 500 MG FİLM TABLET (14 TABLET)</t>
  </si>
  <si>
    <t xml:space="preserve">STAG 9000 %10 SPREY (20ML) </t>
  </si>
  <si>
    <t xml:space="preserve">AVRUPA İLAÇ VE KOZMETİK SANAYİ TİCARET ANONİM ŞİRKETİ
</t>
  </si>
  <si>
    <t>DEXAPHEN 25 MG /500 MG FİLM KAPLI TABLET (20 TABLET</t>
  </si>
  <si>
    <t>DESITAB 50 MG IV ENJEKSIYONLUK COZELTI HAZIRLAMADA KULLANILACAK
KONSANTRE ICIN TOZ</t>
  </si>
  <si>
    <t>DFL ECZA DEPOSU VE İLAÇ PAZARLAMA TİC. LTD. ŞTİ.</t>
  </si>
  <si>
    <t>SETAPAR 500 MG TABLET (20 TABLET)</t>
  </si>
  <si>
    <t xml:space="preserve">ALLERGODIL %0,1 BURUN SPREYI, COZELTI (10 ML) </t>
  </si>
  <si>
    <t>CEFORCE 0,5 G IM ENJEKSIYONLUK COZELTI HAZIRLAMAK ICIN TOZ VE
COZUCU</t>
  </si>
  <si>
    <t>ZITOREL 500 MG FILM KAPLI TABLET (3 TABLET)</t>
  </si>
  <si>
    <t>DEFEJACT 500 MG DAGILABiLiR TABLET (28 TABLET)</t>
  </si>
  <si>
    <t>WARFMADIN 10 MG TABLET (28 TABLET)</t>
  </si>
  <si>
    <t>WARFMADIN 5 MG TABLET (28 TABLET)</t>
  </si>
  <si>
    <t>FORTIMEL COMPACT FIBRE VANILYA AROMALI 125 ML</t>
  </si>
  <si>
    <t>FORTIMEL COMPACT FIBRE KAHVE AROMALI 125 ML</t>
  </si>
  <si>
    <t>FORTIMEL COMPACT FIBRE CILEK AROMALI 125 ML</t>
  </si>
  <si>
    <t>OFTAMYCIN-DX %0,3+%0,1 STERIL GOZ MERHEMI (3,5 G)</t>
  </si>
  <si>
    <t xml:space="preserve">VANKOMYL 500 MG IV INFUZYONLUK COZELTI HAZIRLAMAK ICIN LIYOFILIZE TOZ (1 FLAKON)  </t>
  </si>
  <si>
    <t>PROCTOLOG 10 MG/120 MG SUPPOZITUVAR (10 ADET)</t>
  </si>
  <si>
    <t xml:space="preserve">IG VENA 1 G/20 ML IV INFUZYON ICIN COZELTI
</t>
  </si>
  <si>
    <t>PRICK TEST DIAGNOSTIC</t>
  </si>
  <si>
    <t>OFNOL FRESH STERIL OFTALMIK COZELTI (5ML)</t>
  </si>
  <si>
    <t>PELUMM ORAL COZELTI (20 ML)</t>
  </si>
  <si>
    <t>PELUMM ORAL COZELTI (50 ML)</t>
  </si>
  <si>
    <t>EPIMOL 8MG/ML IM/IV ENJEKSIYONLUK COZELTI (5 AMPUL)</t>
  </si>
  <si>
    <t>FORTIMEL COMPACT PROTEIN CILEK AROMALI (125 ML)</t>
  </si>
  <si>
    <t>FORTIMEL COMPACT PROTEIN MUZ AROMALI (125 ML)</t>
  </si>
  <si>
    <t>FORTIMEL COMPACT PROTEIN KAHVE AROMALI (125 ML)</t>
  </si>
  <si>
    <t>PALIGIS 6 MG UZATILMIS SALIMLI TABLET (28 TABLET)</t>
  </si>
  <si>
    <t>PALIGIS 3 MG UZATILMIS SALIMLI TABLET (28 TABLET)</t>
  </si>
  <si>
    <t>PALIGIS 9 MG UZATILMIS SALIMLI TABLET (28 TABLET)</t>
  </si>
  <si>
    <t>AGRABAN 12.5 MG/50 ML IV INFUZYONLUK KONSANTRE COZELTI (1 FLAKON)</t>
  </si>
  <si>
    <t>CHALIA 250/250/1/300 MG GASTRO-REZISTAN TABLET ( 50 TABLET )</t>
  </si>
  <si>
    <t>NEROX-B 20 FILM TABLET</t>
  </si>
  <si>
    <t>VENOMIA 15 MG KAPSUL (28 KAPSUL)</t>
  </si>
  <si>
    <t>VENOMIA 20 MG KAPSUL (28 KAPSUL)</t>
  </si>
  <si>
    <t>TIOCURE %1 KREM (20 GR)</t>
  </si>
  <si>
    <t xml:space="preserve">REFERANSTAN FIYAT DUSUSU FDK KARARINA İSTİNADEN YAPILAN ARTIŞLAR SIRASINDA REFERANSININ %60 INA DÜŞMEMESİ İCİN DSF'Sİ 3,83 TL'YE KADAR CIKARILMIŞTI. REFERANSININ %60'INA DÜŞMESİ GEREKMEYEN ÜRÜN OLMASI NEDENİYLE ALAMADIĞI ARTIŞ DSF'SİNE İLAVE EDİLMİŞTİR. REFERANSTAN FIYAT DUSUSU 3 OCAK 2017 TARIHLI FIYAT DEGERLENDIRME KOMISYONU KARARINA GORE DONEMSEL AVRO DEĞERİ 2,3421 TL OLARAK GUNCELLENMISTIR. REFERANS DURUMU KOLONU 2 OLARAK GUNCELLENDI.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GERCEK KAYNAK FIYAT ARTISINA BAGLI DSF ARTISI 14 SUBAT 2020 TARIHLI FIYAT DEGERLENDIRME KOMISYONU KARARINA GORE AVRO DEGERI 3,8155 TL OLARAK GUNCELLENMISTIR.ATC KODU VE ATC ADI DUZELTME. </t>
  </si>
  <si>
    <t xml:space="preserve">EKLEME, YENI URUN REFERANSTAN FIYAT DUSUSU 3 OCAK 2017 TARIHLI FIYAT DEGERLENDIRME KOMISYONU KARARINA GORE DONEMSEL AVRO DEĞERİ 2,3421 TL OLARAK GUNCELLENMISTIR. REFERANS DURUMU KOLONU 2 OLARAK GUNCELLENDI. 14 SUBAT 2018 TARIHLI FIYAT DEGERLENDIRME KOMISYONU KARARINA GORE AVRO DEGERI 2,6934 TL OLARAK GUNCELLENMISTIR. 2019 AVRO DEGERI GUNCELLEMEDEN ONCE KALDIRILMAK UZERE BAKANLAR KURULU KARARI GEREGI %2,5 DSF ARTISI VERILMISTIR. 14 SUBAT 2019 TARIHLI FIYAT DEGERLENDIRME KOMISYONU KARARINA GORE AVRO DEGERI 3,4037 TL OLARAK GUNCELLENMISTIR. GERCEK KAYNAK FIYAT ARTISINA BAGLI DSF ARTISI 14 SUBAT 2020 TARIHLI FIYAT DEGERLENDIRME KOMISYONU KARARINA GORE AVRO DEGERI 3,8155 TL OLARAK GUNCELLENMISTIR.ATC KODU VE ATC ADI DUZELTME. </t>
  </si>
  <si>
    <t>UNIKLAR  5 ML 250 MG/5 ML ORAL SUSPANSIYON TOZU (50 ML)</t>
  </si>
  <si>
    <t>RE'SEN REFERANSTAN FIYAT DUSUSU (%60 LIK SINIRIN ALTINA DUSMUSTUR) RESEN REFERANSTAN FIYAT DUSUSU 3 OCAK 2017 TARIHLI FIYAT DEGERLENDIRME KOMISYONU KARARINA GORE DONEMSEL AVRO DEĞERİ 2,3421 TL OLARAK GUNCELLENMISTIR. RE'SEN KAYNAK FIYATA BAGLI DSF DUSUSU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 STOKLAR BITENE DEK LISTEDE KALACAKTIR.</t>
  </si>
  <si>
    <t>RIPESIL 0.5 MG FILM KAPLI TABLET (20 TABLET)</t>
  </si>
  <si>
    <t>RIPESIL 6 MG FILM KAPLI TABLET (20 TABLET)</t>
  </si>
  <si>
    <t>GRIBEX COLD &amp; FLU 200 MG/30 MG/4 MG FILM KAPLI TABLET (24 TABLET)</t>
  </si>
  <si>
    <t>PEDIASURE PEPTIDE VANILYA AROMALI 500 ML</t>
  </si>
  <si>
    <t>ADVIL LIQUI-GELS 200 MG YUMUSAK KAPSUL (20 KAPSUL)</t>
  </si>
  <si>
    <t xml:space="preserve">AXEPARIN 2000 ANTI-XA IU/0.2 ML ENJEKSIYONLUK COZELTI ICEREN KULLANIMA HAZIR ENJEKTOR (2 ENJEKTOR) </t>
  </si>
  <si>
    <t>CEFORCE 0,5 G IV ENJEKSIYONLUK COZELTI HAZIRLAMAK ICIN TOZ VE
COZUCU</t>
  </si>
  <si>
    <t>ALMIBA 1 G/5 ML IM/IV ENJEKSIYONLUK COZELTI (5 AMPUL)</t>
  </si>
  <si>
    <t>GMG GRAND MEDİCAL İLAÇLARI LTD. ŞTİ.</t>
  </si>
  <si>
    <t>SOLIDAY D3 50.000 I.U./15 ML ORAL DAMLA,
COZELTI</t>
  </si>
  <si>
    <t>NETRA İLAÇ KİMYA VE KOZMETİK SAN. TİC. LTD. ŞTİ.</t>
  </si>
  <si>
    <t>SOLIDAY D3 300.000 I.U./ML IM ENJEKSIYONLUK COZELTI (1 AMPUL)</t>
  </si>
  <si>
    <t>FLATOGAST 140 MG YUMUSAK KAPSUL (40 KAPSUL)</t>
  </si>
  <si>
    <t>FUXRAN 250 MG /5 ML ENJEKSIYON ICIN COZELTI ICEREN  KULLANIMA HAZIR ENJEKTOR (2 ENJEKTÖR)</t>
  </si>
  <si>
    <t>KALSIFOSIN 100 MG/ 10 ML I.V./ I.M. ENJEKSIYONLUK COZELTI (1 FLAKON)</t>
  </si>
  <si>
    <t>EDİS PHARMA İLAÇ SANAYİ VE TİCARET LİMİTED ŞİRKETİ</t>
  </si>
  <si>
    <t>RECTUS 161 MG/ML + 59 MG/ML REKTAL COZELTI
(135 ML)</t>
  </si>
  <si>
    <t xml:space="preserve">RECTUS 161 MG/ML + 59 MG/ML REKTAL COZELTİ
(210 ML)
</t>
  </si>
  <si>
    <t>HYSARTAR 100 MG/25 MG 28 FILM KAPLI TABLET</t>
  </si>
  <si>
    <t>HYSARTAR 50 MG/12,5 MG 28 FILM KAPLI TABLET</t>
  </si>
  <si>
    <t>RIVOKSAR 10 MG FILM KAPLI TABLET (10 TABLET)</t>
  </si>
  <si>
    <t>RIVOKSAR 15 MG FILM KAPLI TABLET (28 TABLET)</t>
  </si>
  <si>
    <t>RIVOKSAR 20 MG FILM KAPLI TABLET (28 TABLET)</t>
  </si>
  <si>
    <t>APTAMIL PREGOMIN SYNEO 400 G</t>
  </si>
  <si>
    <t>A-PER 10 MG/ML I.V. INFUZYONLUK COZELTI (12 FLAKON)</t>
  </si>
  <si>
    <t>CANOLEN %1 DERIYE UYGULANACAK SPREY, COZELTI (20 ML)</t>
  </si>
  <si>
    <t>VANKOMYL 1000 MG IV INFUZYONLUK COZELTI HAZIRLAMAK ICIN LIYOFILIZE TOZ (1 FLAKON)</t>
  </si>
  <si>
    <t>NYSTAFUR 500 MG/200.000 I.U. VAJINAL OVUL (6 OVUL)</t>
  </si>
  <si>
    <t>FIGOLYZ 100 MG IV INFUZYONLUK COZELTI HAZIRLAMADA KULLANILACAK KONSANTRE ICIN TOZ</t>
  </si>
  <si>
    <t>ZOLCER 40 MG IV ENJEKSIYONLUK COZELTI HAZIRLAMAK ICIN LIYOFILIZE TOZ</t>
  </si>
  <si>
    <t>ENFEROX EASY 360 MG FILM KAPLI TABLET (30 FILM KAPLI TABLET</t>
  </si>
  <si>
    <t xml:space="preserve">CANDISTAT 100 MG SERT KAPSUL (15 KAPSUL) </t>
  </si>
  <si>
    <t xml:space="preserve">ITRAZOL 100 MG SERT KAPSUL (15 KAPSUL) </t>
  </si>
  <si>
    <t xml:space="preserve">CANDISTAT 100 MG SERT KAPSUL (28 KAPSUL) </t>
  </si>
  <si>
    <t xml:space="preserve">ITRAZOL 100 MG SERT KAPSUL (28 KAPSUL) </t>
  </si>
  <si>
    <t xml:space="preserve">ITRAZOL 100 MG SERT KAPSUL (30 KAPSUL) </t>
  </si>
  <si>
    <t xml:space="preserve">CANDISTAT 100 MG SERT KAPSUL (30 KAPSUL) </t>
  </si>
  <si>
    <t>ITRAZOL 100 MG SERT KAPSUL (4 KAPSUL)</t>
  </si>
  <si>
    <t>CANDISTAT  100 MG SERT KAPSUL (4 KAPSUL)</t>
  </si>
  <si>
    <t>RESOURCE JUNIOR FIBRE MUZ AROMALI 190 ML</t>
  </si>
  <si>
    <t>RESOURCE JUNIOR FIBRE VANILYA AROMALI 190 ML</t>
  </si>
  <si>
    <t>RESOURCE JUNIOR FIBRE CIKOLATA AROMALI 190 ML</t>
  </si>
  <si>
    <t>EBAFIT 10 MG 20 FILM KAPLI TABLET</t>
  </si>
  <si>
    <t>EBAFIT 20 MG 20 FILM KAPLI TABLET</t>
  </si>
  <si>
    <t xml:space="preserve">CYPLOS ARVOHALER 50 MCG/250 MCG INHALASYON TOZU (60 DOZ) </t>
  </si>
  <si>
    <t xml:space="preserve">CYPLOS ARVOHALER 50 MCG/100 MCG INHALASYON TOZU (60 DOZ) </t>
  </si>
  <si>
    <t xml:space="preserve">CYPLOS ARVOHALER 50 MCG/500 MCG INHALASYON TOZU (60 DOZ) </t>
  </si>
  <si>
    <t>HOTFIX 100 MG/G + 10 MG/G KREM (50 G)</t>
  </si>
  <si>
    <t>S-NOR 2,5 MG 30 TABLET</t>
  </si>
  <si>
    <t>VOLTAREN EMULGEL %1 100 GR JEL</t>
  </si>
  <si>
    <t>VOLTAREN EMULGEL %1 50 GR JEL</t>
  </si>
  <si>
    <t>KOROKIN 200 MG FILM KAPLI TABLET (30 ADET)</t>
  </si>
  <si>
    <t>ARTROJECT 7,5 MG/0,75 ML S.C. ENJEKSIYONLUK COZELTI ICEREN KULLANIMA HAZIR SIRINGA (1 ADET)</t>
  </si>
  <si>
    <t>MVASI 100 MG/4 ML INFUZYONLUK COZELTI HAZIRLAMAK ICIN KONSANTRE (1FLAKON)</t>
  </si>
  <si>
    <t>MVASI 400 MG/16 ML INFUZYONLUK COZELTI HAZIRLAMAK ICIN KONSANTRE (1FLAKON)</t>
  </si>
  <si>
    <t>ROVARAN 15 MG SERT KAPSUL (28 KAPSUL)</t>
  </si>
  <si>
    <t>ROVARAN 20 MG SERT KAPSUL (28 KAPSUL)</t>
  </si>
  <si>
    <t>LIPVAKOL 10 MG FILM TABLET (28 TABLET)</t>
  </si>
  <si>
    <t>LIPVAKOL 20 MG FILM TABLET (28 TABLET)</t>
  </si>
  <si>
    <t>LIPVAKOL 40 MG FILM TABLET (28 TABLET)</t>
  </si>
  <si>
    <t>LIPVAKOL 80 MG FILM TABLET (28 TABLET)</t>
  </si>
  <si>
    <t>LEVENUE 500 MG/5 ML IV INFUZYONLUK KONSANTRE COZELTI (10 ADET)</t>
  </si>
  <si>
    <t>GERALGINE-M 2 ML 1000 MG 10 AMPUL</t>
  </si>
  <si>
    <t>KINOVIR 200 MG FILM KAPLI TABLET (30 TABLET)</t>
  </si>
  <si>
    <t>TUTAST ARVOHALER18 MCG İNHALASYON TOZU (30 DOZ)</t>
  </si>
  <si>
    <t>PANTOZOL 40 MG IV ENJEKSIYONLUK LIYOFILIZE TOZ ICEREN FLAKON (10 FLAKON)</t>
  </si>
  <si>
    <t>GERALGINE-M 1000 MG/2 ML IM/IV ENJEKSIYONLUK COZELTI (10 AMPUL)</t>
  </si>
  <si>
    <t>AZITRO 500 MG I.V. ENJEKSIYONLUK COZELTI HAZIRLAMAK ICIN LIYOFILIZE TOZ (1 FLAKON)</t>
  </si>
  <si>
    <t>ERBINOL 250 MG TABLET (14 TABLET)</t>
  </si>
  <si>
    <t>DAPSPEED PLUS 30 MG/50 MG FILM KAPLI TABLET (3 FILM KAPLI TABLET)</t>
  </si>
  <si>
    <t>DAPSPEED PLUS 30 MG/50 MG FILM KAPLI TABLET (6 FILM KAPLI TABLET)</t>
  </si>
  <si>
    <t>DAPSPEED PLUS 30 MG/50 MG FILM KAPLI TABLET (18 FILM KAPLI TABLET)</t>
  </si>
  <si>
    <t>XARELTO 10 MG 10 FILM KAPLI TABLET</t>
  </si>
  <si>
    <t>TAYMED SAĞLIK ÜRÜNLERİ TİC. LTD. ŞTİ.</t>
  </si>
  <si>
    <t>E.S. MESOSEL 4 G/60 G REKTAL SUSPANSIYON (7 ADET)</t>
  </si>
  <si>
    <t>TREDISON 250 MG IM/IV ENJEKSIYONLUK/INFUZYONLUK COZELTI HAZIRLAMAK ICIN TOZVE COZUCU (1 FLAKON + 1 COZUCU AMPUL)</t>
  </si>
  <si>
    <t>ALOCORT M % 0.1 EMULSIYON</t>
  </si>
  <si>
    <t>DUOCID 1 G IM/IV ENJEKTABL TOZ ICEREN FLAKON</t>
  </si>
  <si>
    <t>ZYVOXID 2 MG/ML ENFUZYON COZELTISI (1 ADET)</t>
  </si>
  <si>
    <t>ZYVOXID 2 MG/ML ENFUZYON COZELTISI (10 ADET)</t>
  </si>
  <si>
    <t>ACUITEL 40 MG BOLUNEBILIR 28 FILM KAPLI TABLET</t>
  </si>
  <si>
    <t>MIGREOUT 10 MG EFERVESAN TABLET (3 EFERVESAN TABLET)</t>
  </si>
  <si>
    <t>MIGREOUT 10 MG EFERVESAN TABLET (6 EFERVESAN TABLET)</t>
  </si>
  <si>
    <t>ARTROJECT 15 MG/1,5 ML S.C. ENJEKSIYONLUK COZELTI ICEREN KULLANIMA HAZIR SIRINGA (1 ADET)</t>
  </si>
  <si>
    <t>ARTROJECT 10 MG/1 ML S.C. ENJEKSIYONLUK COZELTI ICEREN KULLANIMA HAZIR SIRINGA (1 ADET)</t>
  </si>
  <si>
    <t>ARTROJECT 20 MG/2 ML S.C. ENJEKSIYONLUK COZELTI ICEREN KULLANIMA HAZIR SIRINGA (1 ADET)</t>
  </si>
  <si>
    <t>ARTROJECT 25 MG/2,5 ML S.C. ENJEKSIYONLUK COZELTI ICEREN KULLANIMA HAZIR SIRINGA (1 ADET)</t>
  </si>
  <si>
    <t>GERCEK KAYNAK FIYAT ARTISI</t>
  </si>
  <si>
    <t>TREDISON 20 MG IM/IV ENJEKSIYONLUK/INFUZYONLUK COZELTI HAZIRLAMAK ICIN TOZ VE COZUCU (1 FLAKON + 1 COZUCU AMPUL)</t>
  </si>
  <si>
    <t>TREDISON 40 MG IM/IV ENJEKSIYONLUK/INFUZYONLUK COZELTI HAZIRLAMAK ICIN TOZ VE COZUCU (1 FLAKON + 1 COZUCU AMPUL)</t>
  </si>
  <si>
    <t>ATAFARM İLAÇ SAN. VE TİC. LTD. ŞTİ</t>
  </si>
  <si>
    <t>NAPROSYN PLUS %10 + %5 DERIYE UYGULANACAK SPREY, COZELTI (50 ML)</t>
  </si>
  <si>
    <t>EBRASEL 50 MG/10 ML I.V. ENJEKSIYONLUK COZELTI ICEREN AMPUL (5 AMPUL)</t>
  </si>
  <si>
    <t>NEUQUIN 200 MG FILM KAPLI TABLET (30 TABLET)</t>
  </si>
  <si>
    <t>MUCOPLUS 1200 MG EFERVESAN TABLET (20 TABLET)</t>
  </si>
  <si>
    <t>ACİNO TURKEY İLAÇ ANONİM ŞİRKETİ</t>
  </si>
  <si>
    <t>LANZAP 30 MG SERT KAPSUL, 14 KAPSUL</t>
  </si>
  <si>
    <t>FIRMA UNVAN DEGISIKLIGI - 3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14 SUBAT 2019 TARIHLI FIYAT DEGERLENDIRME KOMISYONU KARARINA GORE AVRO DEGERI 3,4037 TL OLARAK GUNCELLENMISTIR. 14 SUBAT 2020 TARIHLI FIYAT DEGERLENDIRME KOMISYONU KARARINA GORE AVRO DEGERI 3,8155 TL OLARAK GUNCELLENMISTIR.RE'SEN GERCEK KAYNAK FIYAT DUSUSUNE BAGLI DSF DUSUSU</t>
  </si>
  <si>
    <t>DESMONT 5MG/10 MG 90 FILM KAPLI TABLET</t>
  </si>
  <si>
    <t>DESMONT 5MG/10 MG 30 FILM KAPLI TABLET</t>
  </si>
  <si>
    <t>DIKLO-S %4 SPREY JEL (25 G)</t>
  </si>
  <si>
    <t>PIDILAX 25 MG/5 ML IV ENJEKSIYONLUK COZELTI</t>
  </si>
  <si>
    <t>RECTAZIN 4 G/60 ML REKTAL SUSPANSIYON (7 ADET)</t>
  </si>
  <si>
    <t>OSİFARMA İLAÇ SANAYİ TİCARET LİMİTED ŞİRKET</t>
  </si>
  <si>
    <t>PROMESTER 25 MG/ML I.M. ENJEKSIYONLUK COZELTI (5 FLAKON)</t>
  </si>
  <si>
    <t>PROMESTER 50 MG/ML I.M. ENJEKSIYONLUK COZELTI (5 FLAKON)</t>
  </si>
  <si>
    <t xml:space="preserve">GLUCOTROL XL 2,5 MG KONTROLLÜ SALIM TABLET (20 TABLET)
</t>
  </si>
  <si>
    <t>RIZOPROL 5 MG FILM KAPLI TABLET (30 FILM TABLET)</t>
  </si>
  <si>
    <t>URUN YENİ BİR AMBALAJ FORMUYLA PİYASAYA ÇIKACAKTIR. PASİFE ALINACAKLAR LİSTESİNDE DE OLDUĞUNDAN DOLAYI PASİFE ALINMIŞTIR. 27 MART 2018 TARIHLI FIYAT DEGERLENDIRME KOMISYONU KARARIYLA GECMIS 15 AYLIK DONEMDE ITS HAREKETI GORULMEDIGI VE SON 15 AYLIK ITS KAYITLARINDA URUN YER ALMADIGI ICIN  PASIFE ALINMISTIR.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</si>
</sst>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41F]d\ mmmm\ yyyy"/>
    <numFmt numFmtId="165" formatCode="0;[Red]0"/>
    <numFmt numFmtId="166" formatCode="#,##0.000"/>
    <numFmt numFmtId="167" formatCode="[$-41F]d\ mmmm\ yy"/>
    <numFmt numFmtId="168" formatCode="#\ ???/???"/>
    <numFmt numFmtId="169" formatCode="_-* #,##0.00\ _T_L_-;\-* #,##0.00\ _T_L_-;_-* &quot;-&quot;??\ _T_L_-;_-@"/>
    <numFmt numFmtId="170" formatCode="0.0%"/>
    <numFmt numFmtId="171" formatCode="0.0;[Red]0.0"/>
    <numFmt numFmtId="172" formatCode="0.000%"/>
  </numFmts>
  <fonts count="35">
    <font>
      <sz val="10"/>
      <color rgb="FF000000"/>
      <name val="Arial"/>
    </font>
    <font>
      <sz val="11"/>
      <color theme="1"/>
      <name val="Calibri"/>
      <family val="2"/>
      <charset val="162"/>
      <scheme val="minor"/>
    </font>
    <font>
      <b/>
      <sz val="8"/>
      <name val="Verdana"/>
      <family val="2"/>
      <charset val="162"/>
    </font>
    <font>
      <b/>
      <sz val="7"/>
      <name val="Verdana"/>
      <family val="2"/>
      <charset val="162"/>
    </font>
    <font>
      <sz val="8"/>
      <name val="Arial"/>
      <family val="2"/>
      <charset val="162"/>
    </font>
    <font>
      <sz val="8"/>
      <name val="Verdana"/>
      <family val="2"/>
      <charset val="162"/>
    </font>
    <font>
      <sz val="8"/>
      <color rgb="FFFFFFFF"/>
      <name val="Verdana"/>
      <family val="2"/>
      <charset val="162"/>
    </font>
    <font>
      <b/>
      <sz val="8"/>
      <name val="Arimo"/>
    </font>
    <font>
      <b/>
      <sz val="8"/>
      <color rgb="FF00B050"/>
      <name val="Verdana"/>
      <family val="2"/>
      <charset val="162"/>
    </font>
    <font>
      <sz val="8"/>
      <name val="Arimo"/>
    </font>
    <font>
      <sz val="10"/>
      <name val="Arial"/>
      <family val="2"/>
      <charset val="162"/>
    </font>
    <font>
      <b/>
      <sz val="8"/>
      <color rgb="FF7030A0"/>
      <name val="Verdana"/>
      <family val="2"/>
      <charset val="162"/>
    </font>
    <font>
      <b/>
      <sz val="8"/>
      <color rgb="FFFB6A19"/>
      <name val="Verdana"/>
      <family val="2"/>
      <charset val="162"/>
    </font>
    <font>
      <b/>
      <sz val="8"/>
      <color rgb="FF000000"/>
      <name val="Verdana"/>
      <family val="2"/>
      <charset val="162"/>
    </font>
    <font>
      <sz val="8"/>
      <color rgb="FF000000"/>
      <name val="Verdana"/>
      <family val="2"/>
      <charset val="162"/>
    </font>
    <font>
      <b/>
      <sz val="9"/>
      <name val="Calibri"/>
      <family val="2"/>
      <charset val="162"/>
    </font>
    <font>
      <sz val="10"/>
      <name val="Arial"/>
      <family val="2"/>
      <charset val="162"/>
    </font>
    <font>
      <sz val="9"/>
      <name val="Arial"/>
      <family val="2"/>
      <charset val="162"/>
    </font>
    <font>
      <b/>
      <sz val="14"/>
      <name val="Calibri"/>
      <family val="2"/>
      <charset val="162"/>
    </font>
    <font>
      <sz val="12"/>
      <name val="Times New Roman"/>
      <family val="1"/>
      <charset val="162"/>
    </font>
    <font>
      <b/>
      <sz val="8"/>
      <color rgb="FFFFFF00"/>
      <name val="Verdana"/>
      <family val="2"/>
      <charset val="162"/>
    </font>
    <font>
      <b/>
      <sz val="8"/>
      <color rgb="FFE36C09"/>
      <name val="Verdana"/>
      <family val="2"/>
      <charset val="162"/>
    </font>
    <font>
      <b/>
      <sz val="8"/>
      <color rgb="FFFF0000"/>
      <name val="Verdana"/>
      <family val="2"/>
      <charset val="162"/>
    </font>
    <font>
      <b/>
      <sz val="8"/>
      <name val="Calibri"/>
      <family val="2"/>
      <charset val="162"/>
    </font>
    <font>
      <b/>
      <sz val="12"/>
      <name val="Times New Roman"/>
      <family val="1"/>
      <charset val="162"/>
    </font>
    <font>
      <b/>
      <sz val="20"/>
      <name val="Times New Roman"/>
      <family val="1"/>
      <charset val="162"/>
    </font>
    <font>
      <sz val="14"/>
      <name val="Times New Roman"/>
      <family val="1"/>
      <charset val="162"/>
    </font>
    <font>
      <b/>
      <sz val="14"/>
      <name val="Times New Roman"/>
      <family val="1"/>
      <charset val="162"/>
    </font>
    <font>
      <b/>
      <sz val="9"/>
      <color rgb="FFFF0000"/>
      <name val="Arial"/>
      <family val="2"/>
      <charset val="162"/>
    </font>
    <font>
      <b/>
      <sz val="12"/>
      <color rgb="FFFF0000"/>
      <name val="Arial"/>
      <family val="2"/>
      <charset val="162"/>
    </font>
    <font>
      <b/>
      <sz val="24"/>
      <color rgb="FFFF0000"/>
      <name val="Arial"/>
      <family val="2"/>
      <charset val="162"/>
    </font>
    <font>
      <sz val="10"/>
      <color rgb="FF000000"/>
      <name val="Arial"/>
      <family val="2"/>
      <charset val="162"/>
    </font>
    <font>
      <sz val="8"/>
      <name val="Arial"/>
      <family val="2"/>
      <charset val="162"/>
    </font>
    <font>
      <b/>
      <sz val="11"/>
      <color theme="1"/>
      <name val="Calibri"/>
      <family val="2"/>
      <charset val="162"/>
      <scheme val="minor"/>
    </font>
    <font>
      <b/>
      <sz val="26"/>
      <color rgb="FFFF0000"/>
      <name val="Arial"/>
      <family val="2"/>
      <charset val="162"/>
    </font>
  </fonts>
  <fills count="13">
    <fill>
      <patternFill patternType="none"/>
    </fill>
    <fill>
      <patternFill patternType="gray125"/>
    </fill>
    <fill>
      <patternFill patternType="solid">
        <fgColor rgb="FF8DB3E2"/>
        <bgColor rgb="FF8DB3E2"/>
      </patternFill>
    </fill>
    <fill>
      <patternFill patternType="solid">
        <fgColor rgb="FFFFFF00"/>
        <bgColor rgb="FFFFFF00"/>
      </patternFill>
    </fill>
    <fill>
      <patternFill patternType="solid">
        <fgColor rgb="FFC6D9F0"/>
        <bgColor rgb="FFC6D9F0"/>
      </patternFill>
    </fill>
    <fill>
      <patternFill patternType="solid">
        <fgColor rgb="FF00B050"/>
        <bgColor rgb="FF00B050"/>
      </patternFill>
    </fill>
    <fill>
      <patternFill patternType="solid">
        <fgColor rgb="FFFFC000"/>
        <bgColor rgb="FFFFC000"/>
      </patternFill>
    </fill>
    <fill>
      <patternFill patternType="solid">
        <fgColor rgb="FFB8CCE4"/>
        <bgColor rgb="FFB8CCE4"/>
      </patternFill>
    </fill>
    <fill>
      <patternFill patternType="solid">
        <fgColor rgb="FFFFFF00"/>
        <bgColor indexed="64"/>
      </patternFill>
    </fill>
    <fill>
      <patternFill patternType="solid">
        <fgColor rgb="FF00B0F0"/>
        <bgColor indexed="64"/>
      </patternFill>
    </fill>
    <fill>
      <patternFill patternType="solid">
        <fgColor rgb="FFFF0000"/>
        <bgColor rgb="FFC6D9F0"/>
      </patternFill>
    </fill>
    <fill>
      <patternFill patternType="solid">
        <fgColor rgb="FF0070C0"/>
        <bgColor indexed="64"/>
      </patternFill>
    </fill>
    <fill>
      <patternFill patternType="solid">
        <fgColor theme="4" tint="0.59999389629810485"/>
        <bgColor indexed="64"/>
      </patternFill>
    </fill>
  </fills>
  <borders count="34">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s>
  <cellStyleXfs count="4">
    <xf numFmtId="0" fontId="0" fillId="0" borderId="0"/>
    <xf numFmtId="0" fontId="31" fillId="0" borderId="23"/>
    <xf numFmtId="0" fontId="33" fillId="0" borderId="23"/>
    <xf numFmtId="0" fontId="1" fillId="0" borderId="23"/>
  </cellStyleXfs>
  <cellXfs count="258">
    <xf numFmtId="0" fontId="0" fillId="0" borderId="0" xfId="0" applyFont="1" applyAlignment="1"/>
    <xf numFmtId="4"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0" fontId="17" fillId="0" borderId="0" xfId="0" applyFont="1"/>
    <xf numFmtId="0" fontId="15" fillId="4" borderId="1" xfId="0" applyFont="1" applyFill="1" applyBorder="1" applyAlignment="1">
      <alignment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vertical="center" wrapText="1"/>
    </xf>
    <xf numFmtId="0" fontId="15" fillId="4" borderId="9" xfId="0" applyFont="1" applyFill="1" applyBorder="1" applyAlignment="1">
      <alignment vertical="center" wrapText="1"/>
    </xf>
    <xf numFmtId="0" fontId="15" fillId="4" borderId="8"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6" borderId="1" xfId="0" applyFont="1" applyFill="1" applyBorder="1" applyAlignment="1">
      <alignment vertical="center" wrapText="1"/>
    </xf>
    <xf numFmtId="0" fontId="15" fillId="4" borderId="11" xfId="0" applyFont="1" applyFill="1" applyBorder="1" applyAlignment="1">
      <alignment horizontal="center" vertical="center" wrapText="1"/>
    </xf>
    <xf numFmtId="0" fontId="15" fillId="4" borderId="1" xfId="0" applyFont="1" applyFill="1" applyBorder="1" applyAlignment="1">
      <alignment horizontal="right" vertical="center" wrapText="1"/>
    </xf>
    <xf numFmtId="0" fontId="15" fillId="4" borderId="15" xfId="0" applyFont="1" applyFill="1" applyBorder="1" applyAlignment="1">
      <alignment horizontal="center" vertical="center" wrapText="1"/>
    </xf>
    <xf numFmtId="0" fontId="15" fillId="4" borderId="15" xfId="0" applyFont="1" applyFill="1" applyBorder="1" applyAlignment="1">
      <alignment vertical="center" wrapText="1"/>
    </xf>
    <xf numFmtId="1" fontId="2"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164" fontId="5" fillId="0" borderId="1" xfId="0" applyNumberFormat="1" applyFont="1" applyFill="1" applyBorder="1" applyAlignment="1">
      <alignment vertical="center" wrapText="1"/>
    </xf>
    <xf numFmtId="0" fontId="0" fillId="0" borderId="0" xfId="0" applyFont="1" applyFill="1" applyAlignment="1"/>
    <xf numFmtId="165" fontId="5" fillId="0" borderId="1" xfId="0" applyNumberFormat="1" applyFont="1" applyFill="1" applyBorder="1" applyAlignment="1">
      <alignment horizontal="center" vertical="center" wrapText="1"/>
    </xf>
    <xf numFmtId="165" fontId="5" fillId="0" borderId="1" xfId="0" applyNumberFormat="1" applyFont="1" applyFill="1" applyBorder="1" applyAlignment="1">
      <alignment horizontal="left" vertical="center" wrapText="1"/>
    </xf>
    <xf numFmtId="1" fontId="5" fillId="0" borderId="1" xfId="0" applyNumberFormat="1" applyFont="1" applyFill="1" applyBorder="1" applyAlignment="1">
      <alignment horizontal="left" vertical="center" wrapText="1"/>
    </xf>
    <xf numFmtId="16" fontId="5" fillId="0" borderId="1" xfId="0" applyNumberFormat="1" applyFont="1" applyFill="1" applyBorder="1" applyAlignment="1">
      <alignment horizontal="left" vertical="center" wrapText="1"/>
    </xf>
    <xf numFmtId="169" fontId="5" fillId="0" borderId="1" xfId="0" applyNumberFormat="1" applyFont="1" applyFill="1" applyBorder="1" applyAlignment="1">
      <alignment horizontal="left" vertical="center" wrapText="1"/>
    </xf>
    <xf numFmtId="4" fontId="2" fillId="9" borderId="1" xfId="0" applyNumberFormat="1" applyFont="1" applyFill="1" applyBorder="1" applyAlignment="1">
      <alignment horizontal="center" vertical="center" wrapText="1"/>
    </xf>
    <xf numFmtId="49" fontId="3" fillId="9" borderId="1" xfId="0" applyNumberFormat="1" applyFont="1" applyFill="1" applyBorder="1" applyAlignment="1">
      <alignment horizontal="center" vertical="center" wrapText="1"/>
    </xf>
    <xf numFmtId="1" fontId="2" fillId="9" borderId="1" xfId="0" applyNumberFormat="1" applyFont="1" applyFill="1" applyBorder="1" applyAlignment="1">
      <alignment horizontal="center" vertical="center" wrapText="1"/>
    </xf>
    <xf numFmtId="164" fontId="2" fillId="9" borderId="1" xfId="0" applyNumberFormat="1" applyFont="1" applyFill="1" applyBorder="1" applyAlignment="1">
      <alignment horizontal="center" vertical="center" wrapText="1"/>
    </xf>
    <xf numFmtId="0" fontId="0" fillId="9" borderId="0" xfId="0" applyFont="1" applyFill="1" applyAlignment="1"/>
    <xf numFmtId="165" fontId="2" fillId="9" borderId="1" xfId="0" applyNumberFormat="1" applyFont="1" applyFill="1" applyBorder="1" applyAlignment="1">
      <alignment horizontal="center" vertical="center" wrapText="1"/>
    </xf>
    <xf numFmtId="0" fontId="4" fillId="9" borderId="0" xfId="0" applyFont="1" applyFill="1" applyAlignment="1">
      <alignment wrapText="1"/>
    </xf>
    <xf numFmtId="0" fontId="15" fillId="10" borderId="1" xfId="0" applyFont="1" applyFill="1" applyBorder="1" applyAlignment="1">
      <alignment vertical="center" wrapText="1"/>
    </xf>
    <xf numFmtId="0" fontId="15" fillId="10" borderId="1" xfId="0"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vertical="center" wrapText="1"/>
    </xf>
    <xf numFmtId="4" fontId="2" fillId="11" borderId="1" xfId="0" applyNumberFormat="1" applyFont="1" applyFill="1" applyBorder="1" applyAlignment="1">
      <alignment horizontal="center" vertical="center" wrapText="1"/>
    </xf>
    <xf numFmtId="2" fontId="2" fillId="11" borderId="1" xfId="0" applyNumberFormat="1" applyFont="1" applyFill="1" applyBorder="1" applyAlignment="1">
      <alignment horizontal="center" vertical="center" wrapText="1"/>
    </xf>
    <xf numFmtId="0" fontId="0" fillId="0" borderId="0" xfId="0" applyFont="1" applyAlignment="1"/>
    <xf numFmtId="0" fontId="2" fillId="0" borderId="1" xfId="0" applyFont="1" applyFill="1" applyBorder="1" applyAlignment="1">
      <alignment horizontal="center" vertical="center" wrapText="1"/>
    </xf>
    <xf numFmtId="164" fontId="5" fillId="0" borderId="1" xfId="0" applyNumberFormat="1" applyFont="1" applyFill="1" applyBorder="1" applyAlignment="1">
      <alignment horizontal="left" vertical="center" wrapText="1"/>
    </xf>
    <xf numFmtId="3" fontId="5" fillId="0" borderId="1" xfId="0" applyNumberFormat="1" applyFont="1" applyFill="1" applyBorder="1" applyAlignment="1">
      <alignment horizontal="center" vertical="center" wrapText="1"/>
    </xf>
    <xf numFmtId="49" fontId="5" fillId="0" borderId="1" xfId="0" quotePrefix="1" applyNumberFormat="1" applyFont="1" applyFill="1" applyBorder="1" applyAlignment="1">
      <alignment horizontal="center" vertical="center" wrapText="1"/>
    </xf>
    <xf numFmtId="171" fontId="5" fillId="0" borderId="1" xfId="0" applyNumberFormat="1"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170" fontId="5" fillId="0" borderId="1" xfId="0" applyNumberFormat="1" applyFont="1" applyFill="1" applyBorder="1" applyAlignment="1">
      <alignment horizontal="center" vertical="center" wrapText="1"/>
    </xf>
    <xf numFmtId="10"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wrapText="1"/>
    </xf>
    <xf numFmtId="16" fontId="5" fillId="0" borderId="1" xfId="0" applyNumberFormat="1" applyFont="1" applyFill="1" applyBorder="1" applyAlignment="1">
      <alignment horizontal="center" vertical="center" wrapText="1"/>
    </xf>
    <xf numFmtId="172" fontId="5" fillId="0" borderId="1" xfId="0" applyNumberFormat="1" applyFont="1" applyFill="1" applyBorder="1" applyAlignment="1">
      <alignment horizontal="center" vertical="center" wrapText="1"/>
    </xf>
    <xf numFmtId="168" fontId="5"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0" fillId="0" borderId="1" xfId="0" applyFont="1" applyFill="1" applyBorder="1" applyAlignment="1"/>
    <xf numFmtId="164" fontId="5" fillId="0" borderId="0" xfId="0" applyNumberFormat="1" applyFont="1" applyFill="1" applyBorder="1" applyAlignment="1">
      <alignment vertical="center" wrapText="1"/>
    </xf>
    <xf numFmtId="0" fontId="2" fillId="0" borderId="25" xfId="0" applyFont="1" applyFill="1" applyBorder="1" applyAlignment="1">
      <alignment horizontal="center" vertical="center"/>
    </xf>
    <xf numFmtId="0" fontId="2" fillId="0" borderId="25" xfId="0" applyFont="1" applyFill="1" applyBorder="1" applyAlignment="1">
      <alignment horizontal="center" vertical="center" wrapText="1"/>
    </xf>
    <xf numFmtId="0" fontId="7" fillId="0" borderId="25" xfId="0" applyFont="1" applyFill="1" applyBorder="1" applyAlignment="1">
      <alignment horizontal="center" vertical="center"/>
    </xf>
    <xf numFmtId="0" fontId="5" fillId="0" borderId="25" xfId="0" applyFont="1" applyFill="1" applyBorder="1" applyAlignment="1">
      <alignment horizontal="center" vertical="center" wrapText="1"/>
    </xf>
    <xf numFmtId="164" fontId="5" fillId="0" borderId="25" xfId="0" applyNumberFormat="1" applyFont="1" applyFill="1" applyBorder="1" applyAlignment="1">
      <alignment vertical="center" wrapText="1"/>
    </xf>
    <xf numFmtId="1" fontId="5" fillId="0" borderId="5" xfId="0" applyNumberFormat="1" applyFont="1" applyFill="1" applyBorder="1" applyAlignment="1">
      <alignment horizontal="left" vertical="center" wrapText="1"/>
    </xf>
    <xf numFmtId="164" fontId="5" fillId="0" borderId="9" xfId="0" applyNumberFormat="1" applyFont="1" applyFill="1" applyBorder="1" applyAlignment="1">
      <alignment vertical="center" wrapText="1"/>
    </xf>
    <xf numFmtId="164" fontId="5" fillId="0" borderId="26" xfId="0" applyNumberFormat="1" applyFont="1" applyFill="1" applyBorder="1" applyAlignment="1">
      <alignment vertical="center" wrapText="1"/>
    </xf>
    <xf numFmtId="0" fontId="0" fillId="0" borderId="0" xfId="0" applyFont="1" applyFill="1" applyAlignment="1">
      <alignment wrapText="1"/>
    </xf>
    <xf numFmtId="4" fontId="6" fillId="0" borderId="1" xfId="0" applyNumberFormat="1" applyFont="1" applyFill="1" applyBorder="1" applyAlignment="1">
      <alignment horizontal="center" vertical="center" wrapText="1"/>
    </xf>
    <xf numFmtId="167" fontId="5" fillId="0" borderId="1" xfId="0" applyNumberFormat="1" applyFont="1" applyFill="1" applyBorder="1" applyAlignment="1">
      <alignment horizontal="center" vertical="center" wrapText="1"/>
    </xf>
    <xf numFmtId="0" fontId="5" fillId="0" borderId="1" xfId="0" quotePrefix="1" applyFont="1" applyFill="1" applyBorder="1" applyAlignment="1">
      <alignment horizontal="center" vertical="center" wrapText="1"/>
    </xf>
    <xf numFmtId="16" fontId="5" fillId="0" borderId="1" xfId="0" quotePrefix="1"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66" fontId="5" fillId="0" borderId="1"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 fontId="11" fillId="0" borderId="1" xfId="0" applyNumberFormat="1"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1" fontId="14"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center" vertical="center" wrapText="1"/>
    </xf>
    <xf numFmtId="2" fontId="13" fillId="0" borderId="1" xfId="0" applyNumberFormat="1" applyFont="1" applyFill="1" applyBorder="1" applyAlignment="1">
      <alignment horizontal="center" vertical="center" wrapText="1"/>
    </xf>
    <xf numFmtId="164" fontId="14"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2"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169" fontId="5" fillId="0" borderId="1" xfId="0" applyNumberFormat="1" applyFont="1" applyFill="1" applyBorder="1" applyAlignment="1">
      <alignment horizontal="center" vertical="center" wrapText="1"/>
    </xf>
    <xf numFmtId="164" fontId="14" fillId="0" borderId="1" xfId="0" applyNumberFormat="1" applyFont="1" applyFill="1" applyBorder="1" applyAlignment="1">
      <alignment vertical="center" wrapText="1"/>
    </xf>
    <xf numFmtId="165" fontId="14" fillId="0" borderId="1"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0" fontId="2" fillId="0" borderId="1" xfId="0" applyFont="1" applyFill="1" applyBorder="1" applyAlignment="1">
      <alignment wrapText="1"/>
    </xf>
    <xf numFmtId="0" fontId="2" fillId="0" borderId="1" xfId="0" applyFont="1" applyFill="1" applyBorder="1"/>
    <xf numFmtId="0" fontId="7" fillId="0" borderId="1" xfId="0" applyFont="1" applyFill="1" applyBorder="1"/>
    <xf numFmtId="0" fontId="4" fillId="0" borderId="1" xfId="0" applyFont="1" applyFill="1" applyBorder="1"/>
    <xf numFmtId="0" fontId="2" fillId="0" borderId="0" xfId="0" applyFont="1" applyFill="1" applyBorder="1" applyAlignment="1">
      <alignment wrapText="1"/>
    </xf>
    <xf numFmtId="1" fontId="2" fillId="0" borderId="12" xfId="0" applyNumberFormat="1" applyFont="1" applyFill="1" applyBorder="1" applyAlignment="1">
      <alignment horizontal="center" vertical="center" wrapText="1"/>
    </xf>
    <xf numFmtId="1" fontId="5" fillId="0" borderId="12" xfId="0" applyNumberFormat="1"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2" xfId="0" applyFont="1" applyFill="1" applyBorder="1" applyAlignment="1">
      <alignment horizontal="left" vertical="center" wrapText="1"/>
    </xf>
    <xf numFmtId="4" fontId="5" fillId="0" borderId="12" xfId="0" applyNumberFormat="1" applyFont="1" applyFill="1" applyBorder="1" applyAlignment="1">
      <alignment horizontal="center" vertical="center" wrapText="1"/>
    </xf>
    <xf numFmtId="2" fontId="2" fillId="0" borderId="12"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164" fontId="5" fillId="0" borderId="12" xfId="0" applyNumberFormat="1" applyFont="1" applyFill="1" applyBorder="1" applyAlignment="1">
      <alignment vertical="center" wrapText="1"/>
    </xf>
    <xf numFmtId="164" fontId="5" fillId="0" borderId="23" xfId="0" applyNumberFormat="1" applyFont="1" applyFill="1" applyBorder="1" applyAlignment="1">
      <alignment vertical="center" wrapText="1"/>
    </xf>
    <xf numFmtId="164" fontId="5" fillId="0" borderId="5" xfId="0" applyNumberFormat="1" applyFont="1" applyFill="1" applyBorder="1" applyAlignment="1">
      <alignment vertical="center" wrapText="1"/>
    </xf>
    <xf numFmtId="49" fontId="5" fillId="0" borderId="26" xfId="0" applyNumberFormat="1" applyFont="1" applyFill="1" applyBorder="1" applyAlignment="1">
      <alignment vertical="center" wrapText="1"/>
    </xf>
    <xf numFmtId="164" fontId="5" fillId="0" borderId="25" xfId="0" applyNumberFormat="1" applyFont="1" applyFill="1" applyBorder="1" applyAlignment="1">
      <alignment horizontal="left" vertical="center" wrapText="1"/>
    </xf>
    <xf numFmtId="1" fontId="2" fillId="0" borderId="13" xfId="0" applyNumberFormat="1" applyFont="1" applyFill="1" applyBorder="1" applyAlignment="1">
      <alignment horizontal="center" vertical="center" wrapText="1"/>
    </xf>
    <xf numFmtId="1" fontId="5" fillId="0" borderId="5" xfId="0" applyNumberFormat="1" applyFont="1" applyFill="1" applyBorder="1" applyAlignment="1">
      <alignment horizontal="center" vertical="center" wrapText="1"/>
    </xf>
    <xf numFmtId="164" fontId="5" fillId="0" borderId="5" xfId="0" applyNumberFormat="1" applyFont="1" applyFill="1" applyBorder="1" applyAlignment="1">
      <alignment horizontal="center" vertical="center" wrapText="1"/>
    </xf>
    <xf numFmtId="4" fontId="6" fillId="0" borderId="12" xfId="0" applyNumberFormat="1" applyFont="1" applyFill="1" applyBorder="1" applyAlignment="1">
      <alignment horizontal="center" vertical="center" wrapText="1"/>
    </xf>
    <xf numFmtId="166" fontId="5" fillId="0" borderId="12" xfId="0" applyNumberFormat="1" applyFont="1" applyFill="1" applyBorder="1" applyAlignment="1">
      <alignment horizontal="center" vertical="center" wrapText="1"/>
    </xf>
    <xf numFmtId="165" fontId="5"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49" fontId="5" fillId="0" borderId="25" xfId="0" applyNumberFormat="1" applyFont="1" applyFill="1" applyBorder="1" applyAlignment="1">
      <alignment vertical="center" wrapText="1"/>
    </xf>
    <xf numFmtId="0" fontId="2" fillId="0" borderId="5" xfId="0" applyFont="1" applyFill="1" applyBorder="1" applyAlignment="1">
      <alignment horizontal="center" vertical="center" wrapText="1"/>
    </xf>
    <xf numFmtId="0" fontId="0" fillId="0" borderId="5" xfId="0" applyFont="1" applyFill="1" applyBorder="1" applyAlignment="1"/>
    <xf numFmtId="0" fontId="2"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5" xfId="0" applyFont="1" applyFill="1" applyBorder="1" applyAlignment="1">
      <alignment horizontal="center" vertical="center"/>
    </xf>
    <xf numFmtId="49" fontId="5" fillId="0" borderId="25" xfId="0" applyNumberFormat="1" applyFont="1" applyFill="1" applyBorder="1" applyAlignment="1">
      <alignment horizontal="left" vertical="center" wrapText="1"/>
    </xf>
    <xf numFmtId="0" fontId="7"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2" fillId="0" borderId="1" xfId="0" applyFont="1" applyFill="1" applyBorder="1" applyAlignment="1">
      <alignment horizontal="center" vertical="center"/>
    </xf>
    <xf numFmtId="1" fontId="5" fillId="0" borderId="25" xfId="0" applyNumberFormat="1" applyFont="1" applyFill="1" applyBorder="1" applyAlignment="1">
      <alignment horizontal="center" vertical="center" wrapText="1"/>
    </xf>
    <xf numFmtId="164" fontId="5" fillId="0" borderId="5" xfId="0" applyNumberFormat="1" applyFont="1" applyFill="1" applyBorder="1" applyAlignment="1">
      <alignment horizontal="left" vertical="center" wrapText="1"/>
    </xf>
    <xf numFmtId="1" fontId="5" fillId="0" borderId="25" xfId="0" applyNumberFormat="1" applyFont="1" applyFill="1" applyBorder="1" applyAlignment="1">
      <alignment horizontal="left" vertical="center" wrapText="1"/>
    </xf>
    <xf numFmtId="2" fontId="5" fillId="0" borderId="25" xfId="0" applyNumberFormat="1" applyFont="1" applyFill="1" applyBorder="1" applyAlignment="1">
      <alignment horizontal="left" vertical="center" wrapText="1"/>
    </xf>
    <xf numFmtId="1" fontId="5" fillId="0" borderId="24" xfId="0" applyNumberFormat="1" applyFont="1" applyFill="1" applyBorder="1" applyAlignment="1">
      <alignment horizontal="center" vertical="center" wrapText="1"/>
    </xf>
    <xf numFmtId="0" fontId="0" fillId="0" borderId="9" xfId="0" applyFont="1" applyFill="1" applyBorder="1" applyAlignment="1"/>
    <xf numFmtId="164" fontId="5" fillId="0" borderId="27" xfId="0" applyNumberFormat="1" applyFont="1" applyFill="1" applyBorder="1" applyAlignment="1">
      <alignment vertical="center" wrapText="1"/>
    </xf>
    <xf numFmtId="164" fontId="5" fillId="0" borderId="0" xfId="0" applyNumberFormat="1" applyFont="1" applyFill="1" applyBorder="1" applyAlignment="1">
      <alignment horizontal="left" vertical="center" wrapText="1"/>
    </xf>
    <xf numFmtId="0" fontId="9"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wrapText="1"/>
    </xf>
    <xf numFmtId="164" fontId="14" fillId="0" borderId="0" xfId="0" applyNumberFormat="1" applyFont="1" applyFill="1" applyBorder="1" applyAlignment="1">
      <alignment vertical="center" wrapText="1"/>
    </xf>
    <xf numFmtId="1" fontId="2" fillId="0" borderId="26"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64" fontId="2" fillId="0" borderId="12"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xf>
    <xf numFmtId="1" fontId="2" fillId="0" borderId="0" xfId="0" applyNumberFormat="1" applyFont="1" applyFill="1" applyBorder="1" applyAlignment="1">
      <alignment horizontal="center" vertical="center" wrapText="1"/>
    </xf>
    <xf numFmtId="14" fontId="5" fillId="0" borderId="25" xfId="0" applyNumberFormat="1" applyFont="1" applyFill="1" applyBorder="1" applyAlignment="1">
      <alignment horizontal="center" vertical="center" wrapText="1"/>
    </xf>
    <xf numFmtId="14" fontId="2" fillId="0" borderId="25" xfId="0" applyNumberFormat="1" applyFont="1" applyFill="1" applyBorder="1" applyAlignment="1">
      <alignment horizontal="center" vertical="center" wrapText="1"/>
    </xf>
    <xf numFmtId="0" fontId="0" fillId="0" borderId="23" xfId="0" applyFont="1" applyFill="1" applyBorder="1" applyAlignment="1"/>
    <xf numFmtId="1" fontId="0" fillId="0" borderId="23" xfId="0" applyNumberFormat="1" applyFill="1" applyBorder="1" applyAlignment="1">
      <alignment horizontal="center" vertical="center"/>
    </xf>
    <xf numFmtId="0" fontId="0" fillId="11" borderId="0" xfId="0" applyFont="1" applyFill="1" applyAlignment="1"/>
    <xf numFmtId="164" fontId="5" fillId="0" borderId="9" xfId="0" applyNumberFormat="1" applyFont="1" applyFill="1" applyBorder="1" applyAlignment="1">
      <alignment horizontal="center" vertical="center" wrapText="1"/>
    </xf>
    <xf numFmtId="1" fontId="0" fillId="0" borderId="26" xfId="0" applyNumberFormat="1" applyFill="1" applyBorder="1" applyAlignment="1">
      <alignment horizontal="center" vertical="center"/>
    </xf>
    <xf numFmtId="1" fontId="0" fillId="0" borderId="30" xfId="0" applyNumberFormat="1" applyFill="1" applyBorder="1" applyAlignment="1">
      <alignment horizontal="center" vertical="center"/>
    </xf>
    <xf numFmtId="0" fontId="5" fillId="0" borderId="1" xfId="0" applyNumberFormat="1" applyFont="1" applyFill="1" applyBorder="1" applyAlignment="1">
      <alignment horizontal="center" vertical="center" wrapText="1"/>
    </xf>
    <xf numFmtId="1" fontId="2" fillId="0" borderId="5" xfId="0" applyNumberFormat="1" applyFont="1" applyFill="1" applyBorder="1" applyAlignment="1">
      <alignment horizontal="center" vertical="center" wrapText="1"/>
    </xf>
    <xf numFmtId="14" fontId="2" fillId="0" borderId="5"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 xfId="0" applyFont="1" applyFill="1" applyBorder="1" applyAlignment="1">
      <alignment horizontal="left" vertical="top" wrapText="1"/>
    </xf>
    <xf numFmtId="49" fontId="5" fillId="0" borderId="1" xfId="0" applyNumberFormat="1" applyFont="1" applyFill="1" applyBorder="1" applyAlignment="1">
      <alignment horizontal="left" vertical="center" wrapText="1"/>
    </xf>
    <xf numFmtId="0" fontId="5" fillId="0" borderId="1" xfId="0" applyFont="1" applyFill="1" applyBorder="1" applyAlignment="1">
      <alignment horizontal="left" wrapText="1"/>
    </xf>
    <xf numFmtId="164" fontId="5" fillId="0" borderId="26" xfId="0" applyNumberFormat="1" applyFont="1" applyFill="1" applyBorder="1" applyAlignment="1">
      <alignment horizontal="center" vertical="center" wrapText="1"/>
    </xf>
    <xf numFmtId="14" fontId="7" fillId="0" borderId="5" xfId="0" applyNumberFormat="1" applyFont="1" applyFill="1" applyBorder="1" applyAlignment="1">
      <alignment horizontal="center" vertical="center"/>
    </xf>
    <xf numFmtId="14" fontId="7" fillId="0" borderId="31" xfId="0" applyNumberFormat="1" applyFont="1" applyFill="1" applyBorder="1" applyAlignment="1">
      <alignment horizontal="center" vertical="center"/>
    </xf>
    <xf numFmtId="0" fontId="0" fillId="0" borderId="26" xfId="0" applyFont="1" applyFill="1" applyBorder="1" applyAlignment="1"/>
    <xf numFmtId="14" fontId="7" fillId="0" borderId="26" xfId="0" applyNumberFormat="1" applyFont="1" applyFill="1" applyBorder="1" applyAlignment="1">
      <alignment horizontal="center" vertical="center"/>
    </xf>
    <xf numFmtId="1" fontId="2" fillId="0" borderId="32" xfId="0" applyNumberFormat="1" applyFont="1" applyFill="1" applyBorder="1" applyAlignment="1">
      <alignment horizontal="center" vertical="center" wrapText="1"/>
    </xf>
    <xf numFmtId="14" fontId="2" fillId="0" borderId="33" xfId="0" applyNumberFormat="1" applyFont="1" applyFill="1" applyBorder="1" applyAlignment="1">
      <alignment horizontal="center" vertical="center" wrapText="1"/>
    </xf>
    <xf numFmtId="14" fontId="2" fillId="0" borderId="26" xfId="0" applyNumberFormat="1" applyFont="1" applyFill="1" applyBorder="1" applyAlignment="1">
      <alignment horizontal="center" vertical="center"/>
    </xf>
    <xf numFmtId="14" fontId="2" fillId="0" borderId="26"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0" fillId="0" borderId="1" xfId="0" applyFont="1" applyFill="1" applyBorder="1" applyAlignment="1">
      <alignment wrapText="1"/>
    </xf>
    <xf numFmtId="0" fontId="2" fillId="0" borderId="0" xfId="0" applyFont="1" applyFill="1" applyAlignment="1">
      <alignment wrapText="1"/>
    </xf>
    <xf numFmtId="0" fontId="2" fillId="0" borderId="0" xfId="0" applyFont="1" applyFill="1"/>
    <xf numFmtId="0" fontId="4" fillId="0" borderId="0" xfId="0" applyFont="1" applyFill="1"/>
    <xf numFmtId="0" fontId="7" fillId="0" borderId="0" xfId="0" applyFont="1" applyFill="1"/>
    <xf numFmtId="0" fontId="9" fillId="0" borderId="0" xfId="0" applyFont="1" applyFill="1" applyAlignment="1">
      <alignment horizontal="left" vertical="center" wrapText="1"/>
    </xf>
    <xf numFmtId="0" fontId="10" fillId="0" borderId="0" xfId="0" applyFont="1" applyFill="1"/>
    <xf numFmtId="0" fontId="5" fillId="0" borderId="0" xfId="0" applyFont="1" applyFill="1" applyAlignment="1">
      <alignment wrapText="1"/>
    </xf>
    <xf numFmtId="0" fontId="5" fillId="0" borderId="0" xfId="0" applyFont="1" applyFill="1" applyAlignment="1">
      <alignment horizontal="left" vertical="center" wrapText="1"/>
    </xf>
    <xf numFmtId="0" fontId="7" fillId="0" borderId="0" xfId="0" applyFont="1" applyFill="1" applyAlignment="1">
      <alignment horizontal="left" vertical="center" wrapText="1"/>
    </xf>
    <xf numFmtId="0" fontId="4" fillId="0" borderId="0" xfId="0" applyFont="1" applyFill="1" applyAlignment="1">
      <alignment horizontal="left" vertical="center" wrapText="1"/>
    </xf>
    <xf numFmtId="0" fontId="13" fillId="0" borderId="0" xfId="0" applyFont="1" applyFill="1" applyAlignment="1">
      <alignment wrapText="1"/>
    </xf>
    <xf numFmtId="0" fontId="2" fillId="0" borderId="15" xfId="0" applyFont="1" applyFill="1" applyBorder="1" applyAlignment="1">
      <alignment wrapText="1"/>
    </xf>
    <xf numFmtId="0" fontId="7" fillId="0" borderId="15" xfId="0" applyFont="1" applyFill="1" applyBorder="1"/>
    <xf numFmtId="0" fontId="5" fillId="0" borderId="15" xfId="0" applyFont="1" applyFill="1" applyBorder="1" applyAlignment="1">
      <alignment horizontal="left" vertical="center" wrapText="1"/>
    </xf>
    <xf numFmtId="0" fontId="9" fillId="0" borderId="0" xfId="0" applyFont="1" applyFill="1"/>
    <xf numFmtId="0" fontId="4" fillId="0" borderId="15" xfId="0" applyFont="1" applyFill="1" applyBorder="1"/>
    <xf numFmtId="0" fontId="2" fillId="0" borderId="5" xfId="0" applyFont="1" applyFill="1" applyBorder="1" applyAlignment="1">
      <alignment wrapText="1"/>
    </xf>
    <xf numFmtId="0" fontId="7" fillId="0" borderId="5" xfId="0" applyFont="1" applyFill="1" applyBorder="1"/>
    <xf numFmtId="0" fontId="23" fillId="0" borderId="1" xfId="0" applyFont="1" applyFill="1" applyBorder="1" applyAlignment="1">
      <alignment horizontal="left" vertical="center" wrapText="1"/>
    </xf>
    <xf numFmtId="0" fontId="4" fillId="0" borderId="0" xfId="0" applyFont="1" applyFill="1" applyBorder="1"/>
    <xf numFmtId="0" fontId="2" fillId="0" borderId="0" xfId="0" applyFont="1" applyFill="1" applyBorder="1"/>
    <xf numFmtId="1" fontId="5" fillId="8" borderId="1" xfId="0" applyNumberFormat="1" applyFont="1" applyFill="1" applyBorder="1" applyAlignment="1">
      <alignment horizontal="center" vertical="center" wrapText="1"/>
    </xf>
    <xf numFmtId="164" fontId="5" fillId="8" borderId="1" xfId="0" applyNumberFormat="1" applyFont="1" applyFill="1" applyBorder="1" applyAlignment="1">
      <alignment horizontal="center" vertical="center" wrapText="1"/>
    </xf>
    <xf numFmtId="0" fontId="0" fillId="8" borderId="0" xfId="0" applyFont="1" applyFill="1" applyAlignment="1"/>
    <xf numFmtId="1" fontId="2" fillId="8"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0" applyFont="1" applyFill="1" applyBorder="1" applyAlignment="1">
      <alignment horizontal="left" vertical="center" wrapText="1"/>
    </xf>
    <xf numFmtId="4" fontId="5" fillId="8" borderId="1" xfId="0" applyNumberFormat="1" applyFont="1" applyFill="1" applyBorder="1" applyAlignment="1">
      <alignment horizontal="center" vertical="center" wrapText="1"/>
    </xf>
    <xf numFmtId="2" fontId="5" fillId="8" borderId="1" xfId="0" applyNumberFormat="1" applyFont="1" applyFill="1" applyBorder="1" applyAlignment="1">
      <alignment horizontal="center" vertical="center" wrapText="1"/>
    </xf>
    <xf numFmtId="49" fontId="5" fillId="8" borderId="1" xfId="0" applyNumberFormat="1" applyFont="1" applyFill="1" applyBorder="1" applyAlignment="1">
      <alignment horizontal="center" vertical="center" wrapText="1"/>
    </xf>
    <xf numFmtId="2" fontId="2" fillId="8" borderId="1" xfId="0" applyNumberFormat="1" applyFont="1" applyFill="1" applyBorder="1" applyAlignment="1">
      <alignment horizontal="center" vertical="center" wrapText="1"/>
    </xf>
    <xf numFmtId="164" fontId="5" fillId="8" borderId="9" xfId="0" applyNumberFormat="1" applyFont="1" applyFill="1" applyBorder="1" applyAlignment="1">
      <alignment vertical="center" wrapText="1"/>
    </xf>
    <xf numFmtId="164" fontId="5" fillId="8" borderId="1" xfId="0" applyNumberFormat="1" applyFont="1" applyFill="1" applyBorder="1" applyAlignment="1">
      <alignment vertical="center" wrapText="1"/>
    </xf>
    <xf numFmtId="1" fontId="0" fillId="8" borderId="26" xfId="0" applyNumberFormat="1" applyFill="1" applyBorder="1" applyAlignment="1">
      <alignment horizontal="center" vertical="center"/>
    </xf>
    <xf numFmtId="1" fontId="0" fillId="8" borderId="30" xfId="0" applyNumberFormat="1" applyFill="1" applyBorder="1" applyAlignment="1">
      <alignment horizontal="center" vertical="center"/>
    </xf>
    <xf numFmtId="0" fontId="5" fillId="0" borderId="26" xfId="0" applyFont="1" applyFill="1" applyBorder="1" applyAlignment="1">
      <alignment horizontal="center" vertical="center" wrapText="1"/>
    </xf>
    <xf numFmtId="14" fontId="2" fillId="0" borderId="5" xfId="0" applyNumberFormat="1" applyFont="1" applyFill="1" applyBorder="1" applyAlignment="1">
      <alignment horizontal="center" vertical="center"/>
    </xf>
    <xf numFmtId="164" fontId="5" fillId="8" borderId="9" xfId="0" applyNumberFormat="1" applyFont="1" applyFill="1" applyBorder="1" applyAlignment="1">
      <alignment horizontal="center" vertical="center" wrapText="1"/>
    </xf>
    <xf numFmtId="0" fontId="2" fillId="8" borderId="1" xfId="0" applyFont="1" applyFill="1" applyBorder="1" applyAlignment="1">
      <alignment horizontal="center" vertical="center" wrapText="1"/>
    </xf>
    <xf numFmtId="14" fontId="2" fillId="8" borderId="5" xfId="0" applyNumberFormat="1" applyFont="1" applyFill="1" applyBorder="1" applyAlignment="1">
      <alignment horizontal="center" vertical="center"/>
    </xf>
    <xf numFmtId="0" fontId="19" fillId="7" borderId="16" xfId="0" applyFont="1" applyFill="1" applyBorder="1" applyAlignment="1">
      <alignment horizontal="center" vertical="center" wrapText="1"/>
    </xf>
    <xf numFmtId="0" fontId="16" fillId="0" borderId="17" xfId="0" applyFont="1" applyBorder="1"/>
    <xf numFmtId="0" fontId="16" fillId="0" borderId="18" xfId="0" applyFont="1" applyBorder="1"/>
    <xf numFmtId="0" fontId="16" fillId="0" borderId="19" xfId="0" applyFont="1" applyBorder="1"/>
    <xf numFmtId="0" fontId="0" fillId="0" borderId="0" xfId="0" applyFont="1" applyAlignment="1"/>
    <xf numFmtId="0" fontId="16" fillId="0" borderId="20" xfId="0" applyFont="1" applyBorder="1"/>
    <xf numFmtId="0" fontId="16" fillId="0" borderId="21" xfId="0" applyFont="1" applyBorder="1"/>
    <xf numFmtId="0" fontId="16" fillId="0" borderId="22" xfId="0" applyFont="1" applyBorder="1"/>
    <xf numFmtId="0" fontId="16" fillId="0" borderId="23" xfId="0" applyFont="1" applyBorder="1"/>
    <xf numFmtId="0" fontId="15" fillId="4" borderId="12" xfId="0" applyFont="1" applyFill="1" applyBorder="1" applyAlignment="1">
      <alignment horizontal="center" vertical="center" wrapText="1"/>
    </xf>
    <xf numFmtId="0" fontId="16" fillId="0" borderId="13" xfId="0" applyFont="1" applyBorder="1"/>
    <xf numFmtId="0" fontId="15" fillId="4" borderId="5" xfId="0" applyFont="1" applyFill="1" applyBorder="1" applyAlignment="1">
      <alignment horizontal="left" vertical="center" wrapText="1"/>
    </xf>
    <xf numFmtId="0" fontId="16" fillId="0" borderId="6" xfId="0" applyFont="1" applyBorder="1"/>
    <xf numFmtId="0" fontId="16" fillId="0" borderId="7" xfId="0" applyFont="1" applyBorder="1"/>
    <xf numFmtId="0" fontId="15" fillId="4" borderId="5" xfId="0" applyFont="1" applyFill="1" applyBorder="1" applyAlignment="1">
      <alignment vertical="center" wrapText="1"/>
    </xf>
    <xf numFmtId="0" fontId="15" fillId="4" borderId="5" xfId="0" applyFont="1" applyFill="1" applyBorder="1" applyAlignment="1">
      <alignment horizontal="center" vertical="center" wrapText="1"/>
    </xf>
    <xf numFmtId="0" fontId="15" fillId="6" borderId="5" xfId="0" applyFont="1" applyFill="1" applyBorder="1" applyAlignment="1">
      <alignment horizontal="left" vertical="center" wrapText="1"/>
    </xf>
    <xf numFmtId="0" fontId="15" fillId="5" borderId="10"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6" fillId="0" borderId="14" xfId="0" applyFont="1" applyBorder="1"/>
    <xf numFmtId="0" fontId="16" fillId="0" borderId="7" xfId="0" applyFont="1" applyBorder="1" applyAlignment="1">
      <alignment horizontal="left"/>
    </xf>
    <xf numFmtId="0" fontId="15" fillId="4" borderId="10" xfId="0" applyFont="1" applyFill="1" applyBorder="1" applyAlignment="1">
      <alignment vertical="center" wrapText="1"/>
    </xf>
    <xf numFmtId="0" fontId="15" fillId="4" borderId="9" xfId="0" applyFont="1" applyFill="1" applyBorder="1" applyAlignment="1">
      <alignment vertical="center" wrapText="1"/>
    </xf>
    <xf numFmtId="0" fontId="15" fillId="3" borderId="10" xfId="0" applyFont="1" applyFill="1" applyBorder="1" applyAlignment="1">
      <alignment horizontal="center" vertical="center" wrapText="1"/>
    </xf>
    <xf numFmtId="0" fontId="16" fillId="0" borderId="6" xfId="0" applyFont="1" applyBorder="1" applyAlignment="1">
      <alignment wrapText="1"/>
    </xf>
    <xf numFmtId="0" fontId="16" fillId="0" borderId="7" xfId="0" applyFont="1" applyBorder="1" applyAlignment="1">
      <alignment wrapText="1"/>
    </xf>
    <xf numFmtId="0" fontId="15" fillId="4" borderId="10" xfId="0" applyFont="1" applyFill="1" applyBorder="1" applyAlignment="1">
      <alignment horizontal="left" vertical="center" wrapText="1"/>
    </xf>
    <xf numFmtId="0" fontId="15" fillId="4" borderId="2" xfId="0" applyFont="1" applyFill="1" applyBorder="1" applyAlignment="1">
      <alignment horizontal="center" vertical="center" wrapText="1"/>
    </xf>
    <xf numFmtId="0" fontId="16" fillId="0" borderId="3" xfId="0" applyFont="1" applyBorder="1"/>
    <xf numFmtId="0" fontId="16" fillId="0" borderId="4" xfId="0" applyFont="1" applyBorder="1"/>
    <xf numFmtId="0" fontId="18" fillId="4" borderId="2"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0" fillId="0" borderId="28" xfId="0" applyFont="1" applyBorder="1" applyAlignment="1">
      <alignment horizontal="center"/>
    </xf>
    <xf numFmtId="0" fontId="0" fillId="0" borderId="0" xfId="0" applyFont="1" applyAlignment="1">
      <alignment horizontal="center"/>
    </xf>
    <xf numFmtId="0" fontId="15" fillId="3" borderId="5" xfId="0" applyFont="1" applyFill="1" applyBorder="1" applyAlignment="1">
      <alignment horizontal="center" vertical="center"/>
    </xf>
    <xf numFmtId="0" fontId="15" fillId="3" borderId="10" xfId="0" applyFont="1" applyFill="1" applyBorder="1" applyAlignment="1">
      <alignment horizontal="center" vertical="center"/>
    </xf>
    <xf numFmtId="0" fontId="15" fillId="3" borderId="9"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10" xfId="0" applyFont="1" applyFill="1" applyBorder="1" applyAlignment="1">
      <alignment horizontal="center" vertical="center"/>
    </xf>
    <xf numFmtId="0" fontId="15" fillId="4" borderId="9" xfId="0" applyFont="1" applyFill="1" applyBorder="1" applyAlignment="1">
      <alignment horizontal="center" vertical="center"/>
    </xf>
    <xf numFmtId="0" fontId="17" fillId="12" borderId="23" xfId="0" applyFont="1" applyFill="1" applyBorder="1" applyAlignment="1">
      <alignment horizontal="center"/>
    </xf>
    <xf numFmtId="0" fontId="17" fillId="12" borderId="29" xfId="0" applyFont="1" applyFill="1" applyBorder="1" applyAlignment="1">
      <alignment horizontal="center"/>
    </xf>
    <xf numFmtId="0" fontId="10" fillId="3" borderId="16" xfId="0" applyFont="1" applyFill="1" applyBorder="1" applyAlignment="1">
      <alignment horizontal="left" vertical="top" wrapText="1"/>
    </xf>
    <xf numFmtId="0" fontId="28" fillId="8" borderId="0" xfId="0" applyFont="1" applyFill="1" applyAlignment="1">
      <alignment horizontal="center" vertical="center" wrapText="1"/>
    </xf>
  </cellXfs>
  <cellStyles count="4">
    <cellStyle name="Heading 4" xfId="2"/>
    <cellStyle name="Normal" xfId="0" builtinId="0"/>
    <cellStyle name="Normal 2" xfId="1"/>
    <cellStyle name="Normal 3" xfId="3"/>
  </cellStyles>
  <dxfs count="0"/>
  <tableStyles count="0" defaultTableStyle="TableStyleMedium2" defaultPivotStyle="PivotStyleLight16"/>
  <colors>
    <mruColors>
      <color rgb="FF99FF66"/>
      <color rgb="FFCC66FF"/>
      <color rgb="FFFF7C80"/>
      <color rgb="FFFF5050"/>
      <color rgb="FFFF9999"/>
      <color rgb="FFCCECFF"/>
      <color rgb="FF66FFFF"/>
      <color rgb="FFFF6699"/>
      <color rgb="FFFF3300"/>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ahar.atay/Downloads/27.10.2020TARIHLIDETAYLIILACFIYATLISTESI_5c26b643-ce77-4a0f-b35b-4c39381cd30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TİF ÜRÜNLER LİSTESİ"/>
      <sheetName val="PASİFE ALINACAK ÜRÜNLER LİSTESİ"/>
      <sheetName val="Pasif Ürünler Fiyat Listesi"/>
      <sheetName val="Açıklama"/>
      <sheetName val="FİRMALARIN DİKKATİNE"/>
    </sheetNames>
    <sheetDataSet>
      <sheetData sheetId="0"/>
      <sheetData sheetId="1"/>
      <sheetData sheetId="2">
        <row r="2">
          <cell r="A2">
            <v>8681308274441</v>
          </cell>
          <cell r="B2" t="str">
            <v>B02BD09</v>
          </cell>
          <cell r="C2" t="str">
            <v>nonacog alfa </v>
          </cell>
          <cell r="D2" t="str">
            <v>REFERANS</v>
          </cell>
          <cell r="E2" t="str">
            <v>FIYAT KORUMASIZ URUN</v>
          </cell>
          <cell r="F2" t="str">
            <v>1</v>
          </cell>
          <cell r="G2">
            <v>2</v>
          </cell>
          <cell r="H2">
            <v>1</v>
          </cell>
          <cell r="I2">
            <v>0</v>
          </cell>
          <cell r="J2">
            <v>0</v>
          </cell>
          <cell r="K2">
            <v>0</v>
          </cell>
          <cell r="L2" t="str">
            <v>BENEFIX 250 IU IV ENJEKSIYONLUK COZELTI ICIN TOZ VE COZUCU</v>
          </cell>
          <cell r="M2" t="str">
            <v>FAKTOR IX</v>
          </cell>
          <cell r="N2" t="str">
            <v>PFIZER PFE</v>
          </cell>
          <cell r="O2">
            <v>250</v>
          </cell>
          <cell r="P2" t="str">
            <v>IU</v>
          </cell>
          <cell r="Q2">
            <v>1</v>
          </cell>
          <cell r="R2" t="str">
            <v>TURUNCU RECETE</v>
          </cell>
          <cell r="S2" t="str">
            <v>ITHAL</v>
          </cell>
          <cell r="T2" t="str">
            <v>ITALYA</v>
          </cell>
          <cell r="U2">
            <v>172.37</v>
          </cell>
          <cell r="V2">
            <v>172.37</v>
          </cell>
          <cell r="W2">
            <v>172.37</v>
          </cell>
          <cell r="X2" t="str">
            <v>ITALYA</v>
          </cell>
          <cell r="Y2">
            <v>0</v>
          </cell>
          <cell r="Z2">
            <v>0</v>
          </cell>
          <cell r="AA2">
            <v>657.61</v>
          </cell>
          <cell r="AB2">
            <v>0</v>
          </cell>
          <cell r="AC2">
            <v>657.61</v>
          </cell>
        </row>
        <row r="3">
          <cell r="A3">
            <v>8699532270801</v>
          </cell>
          <cell r="B3" t="str">
            <v>J01CR01</v>
          </cell>
          <cell r="C3" t="str">
            <v>ampicillin and enzyme inhibitor</v>
          </cell>
          <cell r="D3" t="str">
            <v>REFERANS</v>
          </cell>
          <cell r="E3" t="str">
            <v>FIYAT KORUMALI URUN</v>
          </cell>
          <cell r="F3">
            <v>4</v>
          </cell>
          <cell r="G3">
            <v>1</v>
          </cell>
          <cell r="H3">
            <v>2</v>
          </cell>
          <cell r="I3">
            <v>0</v>
          </cell>
          <cell r="J3">
            <v>0</v>
          </cell>
          <cell r="K3">
            <v>0</v>
          </cell>
          <cell r="L3" t="str">
            <v>DUOCID 250 MG 1 FLAKON</v>
          </cell>
          <cell r="M3" t="str">
            <v>AMPISILIN + SULBAKTAM</v>
          </cell>
          <cell r="N3" t="str">
            <v>PFIZER</v>
          </cell>
          <cell r="O3" t="str">
            <v>250+125</v>
          </cell>
          <cell r="P3" t="str">
            <v>MG</v>
          </cell>
          <cell r="Q3">
            <v>1</v>
          </cell>
          <cell r="R3" t="str">
            <v>NORMAL RECETE</v>
          </cell>
          <cell r="S3" t="str">
            <v>ITHAL</v>
          </cell>
          <cell r="T3" t="str">
            <v>TURKIYE</v>
          </cell>
          <cell r="U3">
            <v>0.77</v>
          </cell>
          <cell r="V3">
            <v>0.77</v>
          </cell>
          <cell r="W3">
            <v>0</v>
          </cell>
          <cell r="X3" t="str">
            <v>TURKIYE</v>
          </cell>
          <cell r="Y3">
            <v>0</v>
          </cell>
          <cell r="Z3">
            <v>0</v>
          </cell>
          <cell r="AA3">
            <v>2.88</v>
          </cell>
          <cell r="AB3">
            <v>0</v>
          </cell>
          <cell r="AC3">
            <v>2.88</v>
          </cell>
        </row>
        <row r="4">
          <cell r="A4">
            <v>8699532270818</v>
          </cell>
          <cell r="B4" t="str">
            <v>J01CR01</v>
          </cell>
          <cell r="C4" t="str">
            <v>ampicillin and enzyme inhibitor</v>
          </cell>
          <cell r="D4" t="str">
            <v>REFERANS</v>
          </cell>
          <cell r="E4" t="str">
            <v>FIYAT KORUMALI URUN</v>
          </cell>
          <cell r="F4">
            <v>4</v>
          </cell>
          <cell r="G4">
            <v>1</v>
          </cell>
          <cell r="H4">
            <v>2</v>
          </cell>
          <cell r="I4">
            <v>0</v>
          </cell>
          <cell r="J4">
            <v>0</v>
          </cell>
          <cell r="K4">
            <v>0</v>
          </cell>
          <cell r="L4" t="str">
            <v>DUOCID 500 MG 1 FLAKON</v>
          </cell>
          <cell r="M4" t="str">
            <v>AMPISILIN + SULBAKTAM</v>
          </cell>
          <cell r="N4" t="str">
            <v>PFIZER</v>
          </cell>
          <cell r="O4" t="str">
            <v>500+250</v>
          </cell>
          <cell r="P4" t="str">
            <v>MG</v>
          </cell>
          <cell r="Q4">
            <v>1</v>
          </cell>
          <cell r="R4" t="str">
            <v>NORMAL RECETE</v>
          </cell>
          <cell r="S4" t="str">
            <v>ITHAL</v>
          </cell>
          <cell r="T4" t="str">
            <v>TURKIYE</v>
          </cell>
          <cell r="U4">
            <v>1.48</v>
          </cell>
          <cell r="V4">
            <v>1.48</v>
          </cell>
          <cell r="W4">
            <v>0</v>
          </cell>
          <cell r="X4" t="str">
            <v>TURKIYE</v>
          </cell>
          <cell r="Y4">
            <v>0</v>
          </cell>
          <cell r="Z4">
            <v>0</v>
          </cell>
          <cell r="AA4">
            <v>5.63</v>
          </cell>
          <cell r="AB4">
            <v>0</v>
          </cell>
          <cell r="AC4">
            <v>5.63</v>
          </cell>
        </row>
        <row r="5">
          <cell r="A5">
            <v>8699532270375</v>
          </cell>
          <cell r="B5" t="str">
            <v>J01CR01</v>
          </cell>
          <cell r="C5" t="str">
            <v>ampicillin and enzyme inhibitor</v>
          </cell>
          <cell r="D5" t="str">
            <v>REFERANS</v>
          </cell>
          <cell r="E5" t="str">
            <v>FIYAT KORUMALI URUN</v>
          </cell>
          <cell r="F5">
            <v>4</v>
          </cell>
          <cell r="G5">
            <v>1</v>
          </cell>
          <cell r="H5">
            <v>2</v>
          </cell>
          <cell r="I5">
            <v>0</v>
          </cell>
          <cell r="J5">
            <v>0</v>
          </cell>
          <cell r="K5">
            <v>0</v>
          </cell>
          <cell r="L5" t="str">
            <v>DUOCID LID.IM 1 GR 1 FLAKON</v>
          </cell>
          <cell r="M5" t="str">
            <v>AMPISILIN + SULBAKTAM</v>
          </cell>
          <cell r="N5" t="str">
            <v>PFIZER</v>
          </cell>
          <cell r="O5" t="str">
            <v>1000+500</v>
          </cell>
          <cell r="P5" t="str">
            <v>MG</v>
          </cell>
          <cell r="Q5">
            <v>1</v>
          </cell>
          <cell r="R5" t="str">
            <v>NORMAL RECETE</v>
          </cell>
          <cell r="S5" t="str">
            <v>ITHAL</v>
          </cell>
          <cell r="T5" t="str">
            <v>TURKIYE</v>
          </cell>
          <cell r="U5">
            <v>1.39</v>
          </cell>
          <cell r="V5">
            <v>1.39</v>
          </cell>
          <cell r="W5">
            <v>0</v>
          </cell>
          <cell r="X5" t="str">
            <v>TURKIYE</v>
          </cell>
          <cell r="Y5">
            <v>0</v>
          </cell>
          <cell r="Z5">
            <v>0</v>
          </cell>
          <cell r="AA5">
            <v>5.3</v>
          </cell>
          <cell r="AB5">
            <v>0</v>
          </cell>
          <cell r="AC5">
            <v>5.3</v>
          </cell>
        </row>
        <row r="6">
          <cell r="A6">
            <v>8699532270351</v>
          </cell>
          <cell r="B6" t="str">
            <v>J01CR01</v>
          </cell>
          <cell r="C6" t="str">
            <v>ampicillin and enzyme inhibitor</v>
          </cell>
          <cell r="D6" t="str">
            <v>REFERANS</v>
          </cell>
          <cell r="E6" t="str">
            <v>FIYAT KORUMALI URUN</v>
          </cell>
          <cell r="F6">
            <v>4</v>
          </cell>
          <cell r="G6">
            <v>1</v>
          </cell>
          <cell r="H6">
            <v>2</v>
          </cell>
          <cell r="I6">
            <v>0</v>
          </cell>
          <cell r="J6">
            <v>0</v>
          </cell>
          <cell r="K6">
            <v>0</v>
          </cell>
          <cell r="L6" t="str">
            <v>DUOCID LID.IM 250 MG 1 FLAKON</v>
          </cell>
          <cell r="M6" t="str">
            <v>AMPISILIN + SULBAKTAM</v>
          </cell>
          <cell r="N6" t="str">
            <v>PFIZER</v>
          </cell>
          <cell r="O6" t="str">
            <v>250+125</v>
          </cell>
          <cell r="P6" t="str">
            <v>MG</v>
          </cell>
          <cell r="Q6">
            <v>1</v>
          </cell>
          <cell r="R6" t="str">
            <v>NORMAL RECETE</v>
          </cell>
          <cell r="S6" t="str">
            <v>ITHAL</v>
          </cell>
          <cell r="T6" t="str">
            <v>TURKIYE</v>
          </cell>
          <cell r="U6">
            <v>0.77</v>
          </cell>
          <cell r="V6">
            <v>0.77</v>
          </cell>
          <cell r="W6">
            <v>0</v>
          </cell>
          <cell r="X6" t="str">
            <v>TURKIYE</v>
          </cell>
          <cell r="Y6">
            <v>0</v>
          </cell>
          <cell r="Z6">
            <v>0</v>
          </cell>
          <cell r="AA6">
            <v>2.88</v>
          </cell>
          <cell r="AB6">
            <v>0</v>
          </cell>
          <cell r="AC6">
            <v>2.88</v>
          </cell>
        </row>
        <row r="7">
          <cell r="A7">
            <v>8699759950012</v>
          </cell>
          <cell r="B7" t="str">
            <v>B01AB04</v>
          </cell>
          <cell r="C7" t="str">
            <v>dalteparin</v>
          </cell>
          <cell r="D7" t="str">
            <v>REFERANS</v>
          </cell>
          <cell r="E7" t="str">
            <v>FIYAT KORUMASIZ URUN</v>
          </cell>
          <cell r="F7">
            <v>0</v>
          </cell>
          <cell r="G7">
            <v>2</v>
          </cell>
          <cell r="H7">
            <v>1</v>
          </cell>
          <cell r="I7">
            <v>0</v>
          </cell>
          <cell r="J7">
            <v>0</v>
          </cell>
          <cell r="K7">
            <v>0</v>
          </cell>
          <cell r="L7" t="str">
            <v>FRAGMIN 2500 IU 0,2 ML 10 TEK DOZ ENJEKTOR</v>
          </cell>
          <cell r="M7" t="str">
            <v>DALTEPARIN SODYUM</v>
          </cell>
          <cell r="N7" t="str">
            <v>PFIZER</v>
          </cell>
          <cell r="O7">
            <v>2500</v>
          </cell>
          <cell r="P7" t="str">
            <v>IU</v>
          </cell>
          <cell r="Q7">
            <v>10</v>
          </cell>
          <cell r="R7" t="str">
            <v>NORMAL RECETE</v>
          </cell>
          <cell r="S7" t="str">
            <v>ITHAL</v>
          </cell>
          <cell r="T7" t="str">
            <v>YUNANISTAN</v>
          </cell>
          <cell r="U7">
            <v>9.6199999999999992</v>
          </cell>
          <cell r="V7">
            <v>9.6199999999999992</v>
          </cell>
          <cell r="W7">
            <v>9.6199999999999992</v>
          </cell>
          <cell r="X7" t="str">
            <v>YUNANISTAN</v>
          </cell>
          <cell r="Y7">
            <v>0</v>
          </cell>
          <cell r="Z7">
            <v>0</v>
          </cell>
          <cell r="AA7">
            <v>36.700000000000003</v>
          </cell>
          <cell r="AB7">
            <v>0</v>
          </cell>
          <cell r="AC7">
            <v>36.700000000000003</v>
          </cell>
        </row>
        <row r="8">
          <cell r="A8">
            <v>8699759750018</v>
          </cell>
          <cell r="B8" t="str">
            <v>B01AB04</v>
          </cell>
          <cell r="C8" t="str">
            <v>dalteparin</v>
          </cell>
          <cell r="D8" t="str">
            <v>REFERANS</v>
          </cell>
          <cell r="E8" t="str">
            <v>FIYAT KORUMASIZ URUN</v>
          </cell>
          <cell r="F8">
            <v>0</v>
          </cell>
          <cell r="G8">
            <v>2</v>
          </cell>
          <cell r="H8">
            <v>1</v>
          </cell>
          <cell r="I8">
            <v>0</v>
          </cell>
          <cell r="J8">
            <v>0</v>
          </cell>
          <cell r="K8">
            <v>0</v>
          </cell>
          <cell r="L8" t="str">
            <v>FRAGMIN 2500 IU 4 ML 10 AMPUL</v>
          </cell>
          <cell r="M8" t="str">
            <v>DALTEPARIN SODYUM</v>
          </cell>
          <cell r="N8" t="str">
            <v>PFIZER</v>
          </cell>
          <cell r="O8">
            <v>2500</v>
          </cell>
          <cell r="P8" t="str">
            <v>IU</v>
          </cell>
          <cell r="Q8">
            <v>10</v>
          </cell>
          <cell r="R8" t="str">
            <v>NORMAL RECETE</v>
          </cell>
          <cell r="S8" t="str">
            <v>ITHAL</v>
          </cell>
          <cell r="T8" t="str">
            <v>BELCIKA</v>
          </cell>
          <cell r="U8">
            <v>60.97</v>
          </cell>
          <cell r="V8">
            <v>60.97</v>
          </cell>
          <cell r="W8">
            <v>60.97</v>
          </cell>
          <cell r="X8" t="str">
            <v>BELCIKA</v>
          </cell>
          <cell r="Y8">
            <v>0</v>
          </cell>
          <cell r="Z8">
            <v>0</v>
          </cell>
          <cell r="AA8">
            <v>221.08</v>
          </cell>
          <cell r="AB8">
            <v>0</v>
          </cell>
          <cell r="AC8">
            <v>221.08</v>
          </cell>
        </row>
        <row r="9">
          <cell r="A9">
            <v>8699759950029</v>
          </cell>
          <cell r="B9" t="str">
            <v>B01AB04</v>
          </cell>
          <cell r="C9" t="str">
            <v>dalteparin</v>
          </cell>
          <cell r="D9" t="str">
            <v>REFERANS</v>
          </cell>
          <cell r="E9" t="str">
            <v>FIYAT KORUMASIZ URUN</v>
          </cell>
          <cell r="F9">
            <v>0</v>
          </cell>
          <cell r="G9">
            <v>2</v>
          </cell>
          <cell r="H9">
            <v>1</v>
          </cell>
          <cell r="I9">
            <v>0</v>
          </cell>
          <cell r="J9">
            <v>0</v>
          </cell>
          <cell r="K9">
            <v>0</v>
          </cell>
          <cell r="L9" t="str">
            <v>FRAGMIN 5000 IU 0,2 ML 10 TEK DOZ ENJEKTOR</v>
          </cell>
          <cell r="M9" t="str">
            <v>DALTEPARIN SODYUM</v>
          </cell>
          <cell r="N9" t="str">
            <v>PFIZER</v>
          </cell>
          <cell r="O9">
            <v>5000</v>
          </cell>
          <cell r="P9" t="str">
            <v>IU</v>
          </cell>
          <cell r="Q9">
            <v>10</v>
          </cell>
          <cell r="R9" t="str">
            <v>NORMAL RECETE</v>
          </cell>
          <cell r="S9" t="str">
            <v>ITHAL</v>
          </cell>
          <cell r="T9" t="str">
            <v>YUNANISTAN</v>
          </cell>
          <cell r="U9">
            <v>19.59</v>
          </cell>
          <cell r="V9">
            <v>19.59</v>
          </cell>
          <cell r="W9">
            <v>19.59</v>
          </cell>
          <cell r="X9" t="str">
            <v>YUNANISTAN</v>
          </cell>
          <cell r="Y9">
            <v>0</v>
          </cell>
          <cell r="Z9">
            <v>0</v>
          </cell>
          <cell r="AA9">
            <v>74.349999999999994</v>
          </cell>
          <cell r="AB9">
            <v>0</v>
          </cell>
          <cell r="AC9">
            <v>74.349999999999994</v>
          </cell>
        </row>
        <row r="10">
          <cell r="A10">
            <v>8699532958044</v>
          </cell>
          <cell r="B10" t="str">
            <v>B01AB04</v>
          </cell>
          <cell r="C10" t="str">
            <v>dalteparin</v>
          </cell>
          <cell r="D10" t="str">
            <v>REFERANS</v>
          </cell>
          <cell r="E10" t="str">
            <v>FIYAT KORUMASIZ URUN</v>
          </cell>
          <cell r="F10">
            <v>0</v>
          </cell>
          <cell r="G10">
            <v>2</v>
          </cell>
          <cell r="H10">
            <v>1</v>
          </cell>
          <cell r="I10">
            <v>0</v>
          </cell>
          <cell r="J10">
            <v>0</v>
          </cell>
          <cell r="K10">
            <v>0</v>
          </cell>
          <cell r="L10" t="str">
            <v>FRAGMIN 7500 IU 0,3 ML SC ENJ. COZ. ICEREN 10 TEK DOZ ENJEKTOR</v>
          </cell>
          <cell r="M10" t="str">
            <v>DALTEPARIN SODYUM</v>
          </cell>
          <cell r="N10" t="str">
            <v>PFIZER</v>
          </cell>
          <cell r="O10">
            <v>7500</v>
          </cell>
          <cell r="P10" t="str">
            <v>IU</v>
          </cell>
          <cell r="Q10">
            <v>10</v>
          </cell>
          <cell r="R10" t="str">
            <v>NORMAL RECETE</v>
          </cell>
          <cell r="S10" t="str">
            <v>ITHAL</v>
          </cell>
          <cell r="T10" t="str">
            <v>ISPANYA</v>
          </cell>
          <cell r="U10">
            <v>35.82</v>
          </cell>
          <cell r="V10">
            <v>35.82</v>
          </cell>
          <cell r="W10">
            <v>35.82</v>
          </cell>
          <cell r="X10" t="str">
            <v>ISPANYA</v>
          </cell>
          <cell r="Y10">
            <v>0</v>
          </cell>
          <cell r="Z10">
            <v>0</v>
          </cell>
          <cell r="AA10">
            <v>125.75</v>
          </cell>
          <cell r="AB10">
            <v>0</v>
          </cell>
          <cell r="AC10">
            <v>125.75</v>
          </cell>
        </row>
        <row r="11">
          <cell r="A11">
            <v>8699532075727</v>
          </cell>
          <cell r="B11" t="str">
            <v>N06DA02</v>
          </cell>
          <cell r="C11" t="str">
            <v>donepezil</v>
          </cell>
          <cell r="D11" t="str">
            <v>REFERANS</v>
          </cell>
          <cell r="E11" t="str">
            <v>FIYAT KORUMASIZ URUN</v>
          </cell>
          <cell r="F11">
            <v>6</v>
          </cell>
          <cell r="G11">
            <v>1</v>
          </cell>
          <cell r="H11">
            <v>1</v>
          </cell>
          <cell r="I11">
            <v>0</v>
          </cell>
          <cell r="J11">
            <v>0</v>
          </cell>
          <cell r="K11">
            <v>0</v>
          </cell>
          <cell r="L11" t="str">
            <v>ARICEPT EVESS 5 MG 28 AGIZDA DAGILAN TABLET</v>
          </cell>
          <cell r="M11" t="str">
            <v>DONEPEZIL HCL</v>
          </cell>
          <cell r="N11" t="str">
            <v>PFIZER</v>
          </cell>
          <cell r="O11">
            <v>5</v>
          </cell>
          <cell r="P11" t="str">
            <v>MG</v>
          </cell>
          <cell r="Q11">
            <v>28</v>
          </cell>
          <cell r="R11" t="str">
            <v>NORMAL RECETE</v>
          </cell>
          <cell r="S11" t="str">
            <v>ITHAL</v>
          </cell>
          <cell r="T11" t="str">
            <v>ITALYA</v>
          </cell>
          <cell r="U11">
            <v>24.21</v>
          </cell>
          <cell r="V11">
            <v>45.67</v>
          </cell>
          <cell r="W11">
            <v>24.21</v>
          </cell>
          <cell r="X11" t="str">
            <v>ITALYA</v>
          </cell>
          <cell r="Y11">
            <v>0</v>
          </cell>
          <cell r="Z11">
            <v>0</v>
          </cell>
          <cell r="AA11">
            <v>69.97</v>
          </cell>
          <cell r="AB11">
            <v>0</v>
          </cell>
          <cell r="AC11">
            <v>69.97</v>
          </cell>
        </row>
        <row r="12">
          <cell r="A12">
            <v>8699532096418</v>
          </cell>
          <cell r="B12" t="str">
            <v>N02CC06</v>
          </cell>
          <cell r="C12" t="str">
            <v>eletriptan</v>
          </cell>
          <cell r="D12" t="str">
            <v>REFERANS</v>
          </cell>
          <cell r="E12" t="str">
            <v>FIYAT KORUMASIZ URUN</v>
          </cell>
          <cell r="F12">
            <v>0</v>
          </cell>
          <cell r="G12">
            <v>2</v>
          </cell>
          <cell r="H12">
            <v>1</v>
          </cell>
          <cell r="I12">
            <v>0</v>
          </cell>
          <cell r="J12">
            <v>0</v>
          </cell>
          <cell r="K12">
            <v>0</v>
          </cell>
          <cell r="L12" t="str">
            <v>RELPAX 40 MG 1 FILM TABLET</v>
          </cell>
          <cell r="M12" t="str">
            <v>ELETRIPTAN</v>
          </cell>
          <cell r="N12" t="str">
            <v>PFIZER</v>
          </cell>
          <cell r="O12">
            <v>40</v>
          </cell>
          <cell r="P12" t="str">
            <v>MG</v>
          </cell>
          <cell r="Q12">
            <v>1</v>
          </cell>
          <cell r="R12" t="str">
            <v>NORMAL RECETE</v>
          </cell>
          <cell r="S12" t="str">
            <v>IMAL</v>
          </cell>
          <cell r="T12" t="str">
            <v>ISPANYA</v>
          </cell>
          <cell r="U12">
            <v>4.78</v>
          </cell>
          <cell r="V12">
            <v>4.78</v>
          </cell>
          <cell r="W12">
            <v>4.78</v>
          </cell>
          <cell r="X12" t="str">
            <v>ISPANYA</v>
          </cell>
          <cell r="Y12">
            <v>0</v>
          </cell>
          <cell r="Z12">
            <v>0</v>
          </cell>
          <cell r="AA12">
            <v>12.9</v>
          </cell>
          <cell r="AB12">
            <v>0</v>
          </cell>
          <cell r="AC12">
            <v>12.9</v>
          </cell>
        </row>
        <row r="13">
          <cell r="A13">
            <v>8699532094018</v>
          </cell>
          <cell r="B13" t="str">
            <v>C03DA04</v>
          </cell>
          <cell r="C13" t="str">
            <v>eplerenone</v>
          </cell>
          <cell r="D13" t="str">
            <v>REFERANS</v>
          </cell>
          <cell r="E13" t="str">
            <v>FIYAT KORUMASIZ URUN</v>
          </cell>
          <cell r="F13">
            <v>6</v>
          </cell>
          <cell r="G13">
            <v>1</v>
          </cell>
          <cell r="H13">
            <v>1</v>
          </cell>
          <cell r="I13">
            <v>0</v>
          </cell>
          <cell r="J13">
            <v>0</v>
          </cell>
          <cell r="K13">
            <v>0</v>
          </cell>
          <cell r="L13" t="str">
            <v>INSPRA 50 MG 30 FILM KAPLI TABLET</v>
          </cell>
          <cell r="M13" t="str">
            <v>EPLERENONE</v>
          </cell>
          <cell r="N13" t="str">
            <v>PFIZER</v>
          </cell>
          <cell r="O13">
            <v>50</v>
          </cell>
          <cell r="P13" t="str">
            <v>MG</v>
          </cell>
          <cell r="Q13">
            <v>30</v>
          </cell>
          <cell r="R13" t="str">
            <v>NORMAL RECETE</v>
          </cell>
          <cell r="S13" t="str">
            <v>ITHAL</v>
          </cell>
          <cell r="T13" t="str">
            <v>ISPANYA</v>
          </cell>
          <cell r="U13">
            <v>34.159999999999997</v>
          </cell>
          <cell r="V13">
            <v>34.159999999999997</v>
          </cell>
          <cell r="W13">
            <v>34.159999999999997</v>
          </cell>
          <cell r="X13" t="str">
            <v>ISPANYA</v>
          </cell>
          <cell r="Y13">
            <v>0</v>
          </cell>
          <cell r="Z13">
            <v>0</v>
          </cell>
          <cell r="AA13">
            <v>116.66</v>
          </cell>
          <cell r="AB13">
            <v>0</v>
          </cell>
          <cell r="AC13">
            <v>116.66</v>
          </cell>
        </row>
        <row r="14">
          <cell r="A14">
            <v>8699572270106</v>
          </cell>
          <cell r="B14" t="str">
            <v>B02BD09</v>
          </cell>
          <cell r="C14" t="str">
            <v>nonacog alfa </v>
          </cell>
          <cell r="D14" t="str">
            <v>REFERANS</v>
          </cell>
          <cell r="E14" t="str">
            <v>FIYAT KORUMASIZ URUN</v>
          </cell>
          <cell r="F14" t="str">
            <v>1</v>
          </cell>
          <cell r="G14">
            <v>2</v>
          </cell>
          <cell r="H14">
            <v>1</v>
          </cell>
          <cell r="I14">
            <v>0</v>
          </cell>
          <cell r="J14">
            <v>0</v>
          </cell>
          <cell r="K14">
            <v>0</v>
          </cell>
          <cell r="L14" t="str">
            <v>BENEFIX 2000 IU IV ENJEKSIYONLUK COZELTI ICIN TOZ VE COZUCU</v>
          </cell>
          <cell r="M14" t="str">
            <v>FAKTOR IX</v>
          </cell>
          <cell r="N14" t="str">
            <v>PFIZER</v>
          </cell>
          <cell r="O14">
            <v>2000</v>
          </cell>
          <cell r="P14" t="str">
            <v>IU</v>
          </cell>
          <cell r="Q14">
            <v>1</v>
          </cell>
          <cell r="R14" t="str">
            <v>TURUNCU RECETE</v>
          </cell>
          <cell r="S14" t="str">
            <v>ITHAL</v>
          </cell>
          <cell r="T14" t="str">
            <v>ITALYA</v>
          </cell>
          <cell r="U14">
            <v>1378.94</v>
          </cell>
          <cell r="V14">
            <v>1378.94</v>
          </cell>
          <cell r="W14">
            <v>1378.94</v>
          </cell>
          <cell r="X14" t="str">
            <v>ITALYA</v>
          </cell>
          <cell r="Y14">
            <v>0</v>
          </cell>
          <cell r="Z14">
            <v>0</v>
          </cell>
          <cell r="AA14">
            <v>5261.15</v>
          </cell>
          <cell r="AB14">
            <v>0</v>
          </cell>
          <cell r="AC14">
            <v>5261.15</v>
          </cell>
        </row>
        <row r="15">
          <cell r="A15">
            <v>8699532098597</v>
          </cell>
          <cell r="B15" t="str">
            <v>M01AE09</v>
          </cell>
          <cell r="C15" t="str">
            <v>flurbiprofen</v>
          </cell>
          <cell r="D15" t="str">
            <v>REFERANS</v>
          </cell>
          <cell r="E15" t="str">
            <v>FIYAT KORUMALI URUN</v>
          </cell>
          <cell r="F15">
            <v>4</v>
          </cell>
          <cell r="G15">
            <v>1</v>
          </cell>
          <cell r="H15">
            <v>2</v>
          </cell>
          <cell r="I15">
            <v>0</v>
          </cell>
          <cell r="J15">
            <v>0</v>
          </cell>
          <cell r="K15">
            <v>0</v>
          </cell>
          <cell r="L15" t="str">
            <v>ANSAID 100 MG 15 BOLUNEBILIR FILM KAPLI TABLET</v>
          </cell>
          <cell r="M15" t="str">
            <v>FLURBIPROFEN</v>
          </cell>
          <cell r="N15" t="str">
            <v>PFIZER</v>
          </cell>
          <cell r="O15">
            <v>100</v>
          </cell>
          <cell r="P15" t="str">
            <v>MG</v>
          </cell>
          <cell r="Q15">
            <v>15</v>
          </cell>
          <cell r="R15" t="str">
            <v>NORMAL RECETE</v>
          </cell>
          <cell r="S15" t="str">
            <v>IMAL</v>
          </cell>
          <cell r="T15" t="str">
            <v>TURKIYE</v>
          </cell>
          <cell r="U15">
            <v>2.46</v>
          </cell>
          <cell r="V15">
            <v>2.46</v>
          </cell>
          <cell r="W15">
            <v>0</v>
          </cell>
          <cell r="X15" t="str">
            <v>TURKIYE</v>
          </cell>
          <cell r="Y15">
            <v>0</v>
          </cell>
          <cell r="Z15">
            <v>0</v>
          </cell>
          <cell r="AA15">
            <v>9.34</v>
          </cell>
          <cell r="AB15">
            <v>0</v>
          </cell>
          <cell r="AC15">
            <v>9.34</v>
          </cell>
        </row>
        <row r="16">
          <cell r="A16">
            <v>8699756090452</v>
          </cell>
          <cell r="B16" t="str">
            <v>C10AB04</v>
          </cell>
          <cell r="C16" t="str">
            <v>gemfibrozil</v>
          </cell>
          <cell r="D16" t="str">
            <v>REFERANS</v>
          </cell>
          <cell r="E16" t="str">
            <v>FIYAT KORUMALI URUN</v>
          </cell>
          <cell r="F16">
            <v>0</v>
          </cell>
          <cell r="G16">
            <v>2</v>
          </cell>
          <cell r="H16">
            <v>1</v>
          </cell>
          <cell r="I16">
            <v>0</v>
          </cell>
          <cell r="J16">
            <v>0</v>
          </cell>
          <cell r="K16">
            <v>0</v>
          </cell>
          <cell r="L16" t="str">
            <v>LOPID 600 MG 100 TABLET</v>
          </cell>
          <cell r="M16" t="str">
            <v>GEMFIBROZIL</v>
          </cell>
          <cell r="N16" t="str">
            <v>PFIZER</v>
          </cell>
          <cell r="O16">
            <v>600</v>
          </cell>
          <cell r="P16" t="str">
            <v>MG</v>
          </cell>
          <cell r="Q16">
            <v>100</v>
          </cell>
          <cell r="R16" t="str">
            <v>NORMAL RECETE</v>
          </cell>
          <cell r="S16" t="str">
            <v>IMAL</v>
          </cell>
          <cell r="T16" t="str">
            <v>ISPANYA</v>
          </cell>
          <cell r="U16">
            <v>8.36</v>
          </cell>
          <cell r="V16">
            <v>10.47</v>
          </cell>
          <cell r="W16">
            <v>8.36</v>
          </cell>
          <cell r="X16" t="str">
            <v>ISPANYA</v>
          </cell>
          <cell r="Y16">
            <v>0</v>
          </cell>
          <cell r="Z16">
            <v>0</v>
          </cell>
          <cell r="AA16">
            <v>31.89</v>
          </cell>
          <cell r="AB16">
            <v>0</v>
          </cell>
          <cell r="AC16">
            <v>31.89</v>
          </cell>
        </row>
        <row r="17">
          <cell r="A17">
            <v>8699532754776</v>
          </cell>
          <cell r="B17" t="str">
            <v>J01FF01</v>
          </cell>
          <cell r="C17" t="str">
            <v>clindamycin</v>
          </cell>
          <cell r="D17" t="str">
            <v>REFERANS</v>
          </cell>
          <cell r="E17" t="str">
            <v>FIYAT KORUMALI URUN</v>
          </cell>
          <cell r="F17">
            <v>4</v>
          </cell>
          <cell r="G17">
            <v>1</v>
          </cell>
          <cell r="H17">
            <v>2</v>
          </cell>
          <cell r="I17">
            <v>0</v>
          </cell>
          <cell r="J17">
            <v>0</v>
          </cell>
          <cell r="K17">
            <v>0</v>
          </cell>
          <cell r="L17" t="str">
            <v>CLEOCIN FOSFAT 300 MG IM/IV 1 AMPUL</v>
          </cell>
          <cell r="M17" t="str">
            <v>KLINDAMISIN</v>
          </cell>
          <cell r="N17" t="str">
            <v>PFIZER</v>
          </cell>
          <cell r="O17">
            <v>300</v>
          </cell>
          <cell r="P17" t="str">
            <v>MG</v>
          </cell>
          <cell r="Q17">
            <v>1</v>
          </cell>
          <cell r="R17" t="str">
            <v>NORMAL RECETE</v>
          </cell>
          <cell r="S17" t="str">
            <v>IMAL</v>
          </cell>
          <cell r="T17" t="str">
            <v>TURKIYE</v>
          </cell>
          <cell r="U17">
            <v>1.61</v>
          </cell>
          <cell r="V17">
            <v>1.61</v>
          </cell>
          <cell r="W17">
            <v>0</v>
          </cell>
          <cell r="X17" t="str">
            <v>TURKIYE</v>
          </cell>
          <cell r="Y17">
            <v>0</v>
          </cell>
          <cell r="Z17">
            <v>0</v>
          </cell>
          <cell r="AA17">
            <v>6.09</v>
          </cell>
          <cell r="AB17">
            <v>0</v>
          </cell>
          <cell r="AC17">
            <v>6.09</v>
          </cell>
        </row>
        <row r="18">
          <cell r="A18">
            <v>8699532000118</v>
          </cell>
          <cell r="B18" t="str">
            <v>J01FF02</v>
          </cell>
          <cell r="C18" t="str">
            <v>lincomycin</v>
          </cell>
          <cell r="D18" t="str">
            <v>REFERANS</v>
          </cell>
          <cell r="E18" t="str">
            <v>FIYAT KORUMALI URUN</v>
          </cell>
          <cell r="F18">
            <v>4</v>
          </cell>
          <cell r="G18">
            <v>1</v>
          </cell>
          <cell r="H18">
            <v>2</v>
          </cell>
          <cell r="I18">
            <v>0</v>
          </cell>
          <cell r="J18">
            <v>0</v>
          </cell>
          <cell r="K18">
            <v>0</v>
          </cell>
          <cell r="L18" t="str">
            <v>LINCOCIN 300 MG/ML STERIL COZELTI ICEREN 1 FLAKON</v>
          </cell>
          <cell r="M18" t="str">
            <v>LINKOMISIN HCL</v>
          </cell>
          <cell r="N18" t="str">
            <v>PFIZER</v>
          </cell>
          <cell r="O18">
            <v>300</v>
          </cell>
          <cell r="P18" t="str">
            <v>MG</v>
          </cell>
          <cell r="Q18">
            <v>1</v>
          </cell>
          <cell r="R18" t="str">
            <v>NORMAL RECETE</v>
          </cell>
          <cell r="S18" t="str">
            <v>IMAL</v>
          </cell>
          <cell r="T18" t="str">
            <v>TURKIYE</v>
          </cell>
          <cell r="U18">
            <v>1.22</v>
          </cell>
          <cell r="V18">
            <v>1.22</v>
          </cell>
          <cell r="W18">
            <v>0</v>
          </cell>
          <cell r="X18" t="str">
            <v>TURKIYE</v>
          </cell>
          <cell r="Y18">
            <v>0</v>
          </cell>
          <cell r="Z18">
            <v>0</v>
          </cell>
          <cell r="AA18">
            <v>4.6500000000000004</v>
          </cell>
          <cell r="AB18">
            <v>0</v>
          </cell>
          <cell r="AC18">
            <v>4.6500000000000004</v>
          </cell>
        </row>
        <row r="19">
          <cell r="A19">
            <v>8699756570855</v>
          </cell>
          <cell r="B19" t="str">
            <v>M01AG01</v>
          </cell>
          <cell r="C19" t="str">
            <v>mefenamic acid</v>
          </cell>
          <cell r="D19" t="str">
            <v>REFERANS</v>
          </cell>
          <cell r="E19" t="str">
            <v>FIYAT KORUMALI URUN</v>
          </cell>
          <cell r="F19">
            <v>4</v>
          </cell>
          <cell r="G19">
            <v>2</v>
          </cell>
          <cell r="H19">
            <v>2</v>
          </cell>
          <cell r="I19">
            <v>0</v>
          </cell>
          <cell r="J19">
            <v>0</v>
          </cell>
          <cell r="K19">
            <v>0</v>
          </cell>
          <cell r="L19" t="str">
            <v>PONSTAN 50 MG/ 5ML 125 ML SURUP</v>
          </cell>
          <cell r="M19" t="str">
            <v>MEFANAMIK ASIT</v>
          </cell>
          <cell r="N19" t="str">
            <v>PFIZER</v>
          </cell>
          <cell r="O19">
            <v>50</v>
          </cell>
          <cell r="P19" t="str">
            <v>MG</v>
          </cell>
          <cell r="Q19">
            <v>125</v>
          </cell>
          <cell r="R19" t="str">
            <v>NORMAL RECETE</v>
          </cell>
          <cell r="S19" t="str">
            <v>IMAL</v>
          </cell>
          <cell r="T19" t="str">
            <v>TURKIYE</v>
          </cell>
          <cell r="U19">
            <v>1.73</v>
          </cell>
          <cell r="V19">
            <v>1.73</v>
          </cell>
          <cell r="W19">
            <v>0</v>
          </cell>
          <cell r="X19" t="str">
            <v>TURKIYE</v>
          </cell>
          <cell r="Y19">
            <v>0</v>
          </cell>
          <cell r="Z19">
            <v>0</v>
          </cell>
          <cell r="AA19">
            <v>6.56</v>
          </cell>
          <cell r="AB19">
            <v>0</v>
          </cell>
          <cell r="AC19">
            <v>6.56</v>
          </cell>
        </row>
        <row r="20">
          <cell r="A20">
            <v>8699572790055</v>
          </cell>
          <cell r="B20" t="str">
            <v>J01CR05</v>
          </cell>
          <cell r="C20" t="str">
            <v>piperacillin and enzyme inhibitor</v>
          </cell>
          <cell r="D20" t="str">
            <v>REFERANS</v>
          </cell>
          <cell r="E20" t="str">
            <v>FIYAT KORUMASIZ URUN</v>
          </cell>
          <cell r="F20">
            <v>0</v>
          </cell>
          <cell r="G20">
            <v>1</v>
          </cell>
          <cell r="H20">
            <v>1</v>
          </cell>
          <cell r="I20">
            <v>0</v>
          </cell>
          <cell r="J20">
            <v>0</v>
          </cell>
          <cell r="K20">
            <v>0</v>
          </cell>
          <cell r="L20" t="str">
            <v>TAZOCIN  2,25 G IV 1 FKAKON</v>
          </cell>
          <cell r="M20" t="str">
            <v>PIPERASILIN + TAZOBAKTAM</v>
          </cell>
          <cell r="N20" t="str">
            <v>PFIZER</v>
          </cell>
          <cell r="O20">
            <v>2.25</v>
          </cell>
          <cell r="P20" t="str">
            <v>G</v>
          </cell>
          <cell r="Q20">
            <v>1</v>
          </cell>
          <cell r="R20" t="str">
            <v>NORMAL RECETE</v>
          </cell>
          <cell r="S20" t="str">
            <v>ITHAL</v>
          </cell>
          <cell r="T20" t="str">
            <v>FRANSA</v>
          </cell>
          <cell r="U20">
            <v>6.96</v>
          </cell>
          <cell r="V20">
            <v>7.14</v>
          </cell>
          <cell r="W20">
            <v>4.28</v>
          </cell>
          <cell r="X20" t="str">
            <v>YUNANISTAN</v>
          </cell>
          <cell r="Y20">
            <v>0</v>
          </cell>
          <cell r="Z20">
            <v>0</v>
          </cell>
          <cell r="AA20">
            <v>16.27</v>
          </cell>
          <cell r="AB20">
            <v>0</v>
          </cell>
          <cell r="AC20">
            <v>16.27</v>
          </cell>
        </row>
        <row r="21">
          <cell r="A21">
            <v>8699572790062</v>
          </cell>
          <cell r="B21" t="str">
            <v>J01CR05</v>
          </cell>
          <cell r="C21" t="str">
            <v>piperacillin and enzyme inhibitor</v>
          </cell>
          <cell r="D21" t="str">
            <v>REFERANS</v>
          </cell>
          <cell r="E21" t="str">
            <v>FIYAT KORUMASIZ URUN</v>
          </cell>
          <cell r="F21">
            <v>0</v>
          </cell>
          <cell r="G21">
            <v>1</v>
          </cell>
          <cell r="H21">
            <v>1</v>
          </cell>
          <cell r="I21">
            <v>0</v>
          </cell>
          <cell r="J21">
            <v>0</v>
          </cell>
          <cell r="K21">
            <v>0</v>
          </cell>
          <cell r="L21" t="str">
            <v>TAZOCIN  4,50 G IV 1 FKAKON</v>
          </cell>
          <cell r="M21" t="str">
            <v>PIPERASILIN + TAZOBAKTAM</v>
          </cell>
          <cell r="N21" t="str">
            <v>PFIZER</v>
          </cell>
          <cell r="O21">
            <v>4.5</v>
          </cell>
          <cell r="P21" t="str">
            <v>G</v>
          </cell>
          <cell r="Q21">
            <v>1</v>
          </cell>
          <cell r="R21" t="str">
            <v>NORMAL RECETE</v>
          </cell>
          <cell r="S21" t="str">
            <v>ITHAL</v>
          </cell>
          <cell r="T21" t="str">
            <v>FRANSA</v>
          </cell>
          <cell r="U21">
            <v>10</v>
          </cell>
          <cell r="V21">
            <v>15</v>
          </cell>
          <cell r="W21">
            <v>9</v>
          </cell>
          <cell r="X21" t="str">
            <v>FRANSA</v>
          </cell>
          <cell r="Y21">
            <v>0</v>
          </cell>
          <cell r="Z21">
            <v>0</v>
          </cell>
          <cell r="AA21">
            <v>31</v>
          </cell>
          <cell r="AB21">
            <v>0</v>
          </cell>
          <cell r="AC21">
            <v>31</v>
          </cell>
        </row>
        <row r="22">
          <cell r="A22">
            <v>8699532750716</v>
          </cell>
          <cell r="B22" t="str">
            <v>M01AC01</v>
          </cell>
          <cell r="C22" t="str">
            <v>piroxicam</v>
          </cell>
          <cell r="D22" t="str">
            <v>REFERANS</v>
          </cell>
          <cell r="E22" t="str">
            <v>FIYAT KORUMALI URUN</v>
          </cell>
          <cell r="F22">
            <v>4</v>
          </cell>
          <cell r="G22">
            <v>2</v>
          </cell>
          <cell r="H22">
            <v>2</v>
          </cell>
          <cell r="I22">
            <v>0</v>
          </cell>
          <cell r="J22">
            <v>0</v>
          </cell>
          <cell r="K22">
            <v>0</v>
          </cell>
          <cell r="L22" t="str">
            <v>FELDEN IM  20 MG/1 ML 5 AMPUL</v>
          </cell>
          <cell r="M22" t="str">
            <v>PIROKSIKAM</v>
          </cell>
          <cell r="N22" t="str">
            <v>PFIZER</v>
          </cell>
          <cell r="O22">
            <v>20</v>
          </cell>
          <cell r="P22" t="str">
            <v>MG</v>
          </cell>
          <cell r="Q22">
            <v>5</v>
          </cell>
          <cell r="R22" t="str">
            <v>NORMAL RECETE</v>
          </cell>
          <cell r="S22" t="str">
            <v>ITHAL</v>
          </cell>
          <cell r="T22" t="str">
            <v>TURKIYE</v>
          </cell>
          <cell r="U22">
            <v>2.02</v>
          </cell>
          <cell r="V22">
            <v>2.02</v>
          </cell>
          <cell r="W22">
            <v>0</v>
          </cell>
          <cell r="X22" t="str">
            <v>TURKIYE</v>
          </cell>
          <cell r="Y22">
            <v>0</v>
          </cell>
          <cell r="Z22">
            <v>0</v>
          </cell>
          <cell r="AA22">
            <v>7.66</v>
          </cell>
          <cell r="AB22">
            <v>0</v>
          </cell>
          <cell r="AC22">
            <v>7.66</v>
          </cell>
        </row>
        <row r="23">
          <cell r="A23">
            <v>8699532158604</v>
          </cell>
          <cell r="B23" t="str">
            <v>N03AX16</v>
          </cell>
          <cell r="C23" t="str">
            <v>pregabalin</v>
          </cell>
          <cell r="D23" t="str">
            <v>REFERANS</v>
          </cell>
          <cell r="E23" t="str">
            <v>FIYAT KORUMASIZ URUN</v>
          </cell>
          <cell r="F23">
            <v>0</v>
          </cell>
          <cell r="G23">
            <v>1</v>
          </cell>
          <cell r="H23">
            <v>1</v>
          </cell>
          <cell r="I23">
            <v>0</v>
          </cell>
          <cell r="J23">
            <v>0</v>
          </cell>
          <cell r="K23">
            <v>0</v>
          </cell>
          <cell r="L23" t="str">
            <v>LYRICA 150 MG 168 KAPSUL</v>
          </cell>
          <cell r="M23" t="str">
            <v>PREGABALIN</v>
          </cell>
          <cell r="N23" t="str">
            <v>PFIZER</v>
          </cell>
          <cell r="O23">
            <v>150</v>
          </cell>
          <cell r="P23" t="str">
            <v>MG</v>
          </cell>
          <cell r="Q23">
            <v>168</v>
          </cell>
          <cell r="R23" t="str">
            <v>YESIL RECETE</v>
          </cell>
          <cell r="S23" t="str">
            <v>ITHAL</v>
          </cell>
          <cell r="T23" t="str">
            <v>ALMANYA</v>
          </cell>
          <cell r="U23">
            <v>201.6</v>
          </cell>
          <cell r="V23">
            <v>201.6</v>
          </cell>
          <cell r="W23">
            <v>120.96</v>
          </cell>
          <cell r="X23" t="str">
            <v>ALMANYA</v>
          </cell>
          <cell r="Y23">
            <v>0</v>
          </cell>
          <cell r="Z23">
            <v>0</v>
          </cell>
          <cell r="AA23">
            <v>322.19</v>
          </cell>
          <cell r="AB23">
            <v>0</v>
          </cell>
          <cell r="AC23">
            <v>322.19</v>
          </cell>
        </row>
        <row r="24">
          <cell r="A24">
            <v>8699532158611</v>
          </cell>
          <cell r="B24" t="str">
            <v>N03AX16</v>
          </cell>
          <cell r="C24" t="str">
            <v>pregabalin</v>
          </cell>
          <cell r="D24" t="str">
            <v>REFERANS</v>
          </cell>
          <cell r="E24" t="str">
            <v>FIYAT KORUMASIZ URUN</v>
          </cell>
          <cell r="F24">
            <v>0</v>
          </cell>
          <cell r="G24">
            <v>1</v>
          </cell>
          <cell r="H24">
            <v>1</v>
          </cell>
          <cell r="I24">
            <v>0</v>
          </cell>
          <cell r="J24">
            <v>0</v>
          </cell>
          <cell r="K24">
            <v>0</v>
          </cell>
          <cell r="L24" t="str">
            <v>LYRICA 300 MG 168 KAPSUL</v>
          </cell>
          <cell r="M24" t="str">
            <v>PREGABALIN</v>
          </cell>
          <cell r="N24" t="str">
            <v>PFIZER</v>
          </cell>
          <cell r="O24">
            <v>300</v>
          </cell>
          <cell r="P24" t="str">
            <v>MG</v>
          </cell>
          <cell r="Q24">
            <v>168</v>
          </cell>
          <cell r="R24" t="str">
            <v>YESIL RECETE</v>
          </cell>
          <cell r="S24" t="str">
            <v>ITHAL</v>
          </cell>
          <cell r="T24" t="str">
            <v>ALMANYA</v>
          </cell>
          <cell r="U24">
            <v>302.39999999999998</v>
          </cell>
          <cell r="V24">
            <v>302.39999999999998</v>
          </cell>
          <cell r="W24">
            <v>181.44</v>
          </cell>
          <cell r="X24" t="str">
            <v>ALMANYA</v>
          </cell>
          <cell r="Y24">
            <v>0</v>
          </cell>
          <cell r="Z24">
            <v>0</v>
          </cell>
          <cell r="AA24">
            <v>475.99</v>
          </cell>
          <cell r="AB24">
            <v>0</v>
          </cell>
          <cell r="AC24">
            <v>475.99</v>
          </cell>
        </row>
        <row r="25">
          <cell r="A25">
            <v>8699532151605</v>
          </cell>
          <cell r="B25" t="str">
            <v>M01AH01</v>
          </cell>
          <cell r="C25" t="str">
            <v>celecoxib</v>
          </cell>
          <cell r="D25" t="str">
            <v>REFERANS</v>
          </cell>
          <cell r="E25" t="str">
            <v>FIYAT KORUMASIZ URUN</v>
          </cell>
          <cell r="F25">
            <v>0</v>
          </cell>
          <cell r="G25">
            <v>2</v>
          </cell>
          <cell r="H25">
            <v>1</v>
          </cell>
          <cell r="I25">
            <v>0</v>
          </cell>
          <cell r="J25">
            <v>0</v>
          </cell>
          <cell r="K25">
            <v>0</v>
          </cell>
          <cell r="L25" t="str">
            <v>CELEBREX 100 MG 20 KAPSUL</v>
          </cell>
          <cell r="M25" t="str">
            <v>SELEKOKSIB</v>
          </cell>
          <cell r="N25" t="str">
            <v>PFIZER</v>
          </cell>
          <cell r="O25">
            <v>100</v>
          </cell>
          <cell r="P25" t="str">
            <v>MG</v>
          </cell>
          <cell r="Q25">
            <v>20</v>
          </cell>
          <cell r="R25" t="str">
            <v>NORMAL RECETE</v>
          </cell>
          <cell r="S25" t="str">
            <v>ITHAL</v>
          </cell>
          <cell r="T25" t="str">
            <v>ALMANYA</v>
          </cell>
          <cell r="U25">
            <v>11.4</v>
          </cell>
          <cell r="V25">
            <v>11.4</v>
          </cell>
          <cell r="W25">
            <v>11.4</v>
          </cell>
          <cell r="X25" t="str">
            <v>ALMANYA</v>
          </cell>
          <cell r="Y25">
            <v>0</v>
          </cell>
          <cell r="Z25">
            <v>0</v>
          </cell>
          <cell r="AA25">
            <v>18.55</v>
          </cell>
          <cell r="AB25">
            <v>0</v>
          </cell>
          <cell r="AC25">
            <v>18.55</v>
          </cell>
        </row>
        <row r="26">
          <cell r="A26">
            <v>8699572770040</v>
          </cell>
          <cell r="B26" t="str">
            <v>L01XE09</v>
          </cell>
          <cell r="C26" t="str">
            <v>temsirolimus</v>
          </cell>
          <cell r="D26" t="str">
            <v>REFERANS</v>
          </cell>
          <cell r="E26" t="str">
            <v>FIYAT KORUMASIZ URUN</v>
          </cell>
          <cell r="F26">
            <v>0</v>
          </cell>
          <cell r="G26">
            <v>2</v>
          </cell>
          <cell r="H26">
            <v>1</v>
          </cell>
          <cell r="I26">
            <v>0</v>
          </cell>
          <cell r="J26">
            <v>0</v>
          </cell>
          <cell r="K26">
            <v>0</v>
          </cell>
          <cell r="L26" t="str">
            <v>TORISEL 25 MG/ML IV INFUZYONLUK COZELTI ICIN KONSANTRAT 1 FLAKON</v>
          </cell>
          <cell r="M26" t="str">
            <v>TEMSIROLIMUS</v>
          </cell>
          <cell r="N26" t="str">
            <v>PFIZER</v>
          </cell>
          <cell r="O26">
            <v>25</v>
          </cell>
          <cell r="P26" t="str">
            <v>MG/ML</v>
          </cell>
          <cell r="Q26">
            <v>1</v>
          </cell>
          <cell r="R26" t="str">
            <v>NORMAL RECETE</v>
          </cell>
          <cell r="S26" t="str">
            <v>ITHAL</v>
          </cell>
          <cell r="T26" t="str">
            <v>YUNANISTAN</v>
          </cell>
          <cell r="U26">
            <v>692.75</v>
          </cell>
          <cell r="V26">
            <v>692.75</v>
          </cell>
          <cell r="W26">
            <v>692.75</v>
          </cell>
          <cell r="X26" t="str">
            <v>YUNANISTAN</v>
          </cell>
          <cell r="Y26">
            <v>0</v>
          </cell>
          <cell r="Z26">
            <v>0</v>
          </cell>
          <cell r="AA26">
            <v>2643.18</v>
          </cell>
          <cell r="AB26">
            <v>0</v>
          </cell>
          <cell r="AC26">
            <v>2643.18</v>
          </cell>
        </row>
        <row r="27">
          <cell r="A27">
            <v>8699532097507</v>
          </cell>
          <cell r="B27" t="str">
            <v>N07BA03</v>
          </cell>
          <cell r="C27" t="str">
            <v>varenicline</v>
          </cell>
          <cell r="D27" t="str">
            <v>REFERANS</v>
          </cell>
          <cell r="E27" t="str">
            <v>FIYAT KORUMASIZ URUN</v>
          </cell>
          <cell r="F27">
            <v>6</v>
          </cell>
          <cell r="G27">
            <v>2</v>
          </cell>
          <cell r="H27">
            <v>1</v>
          </cell>
          <cell r="I27">
            <v>0</v>
          </cell>
          <cell r="J27">
            <v>0</v>
          </cell>
          <cell r="K27">
            <v>0</v>
          </cell>
          <cell r="L27" t="str">
            <v>CHAMPIX 1 MG 112 FILM KAPLI TABLET</v>
          </cell>
          <cell r="M27" t="str">
            <v>VARENIKLIN TARTARAT</v>
          </cell>
          <cell r="N27" t="str">
            <v>PFIZER</v>
          </cell>
          <cell r="O27">
            <v>1</v>
          </cell>
          <cell r="P27" t="str">
            <v>MG</v>
          </cell>
          <cell r="Q27">
            <v>112</v>
          </cell>
          <cell r="R27" t="str">
            <v>NORMAL RECETE</v>
          </cell>
          <cell r="S27" t="str">
            <v>ITHAL</v>
          </cell>
          <cell r="T27" t="str">
            <v>ALMANYA</v>
          </cell>
          <cell r="U27">
            <v>148.72</v>
          </cell>
          <cell r="V27">
            <v>148.72</v>
          </cell>
          <cell r="W27">
            <v>148.72</v>
          </cell>
          <cell r="X27" t="str">
            <v>ALMANYA</v>
          </cell>
          <cell r="Y27">
            <v>0</v>
          </cell>
          <cell r="Z27">
            <v>0</v>
          </cell>
          <cell r="AA27">
            <v>567.42999999999995</v>
          </cell>
          <cell r="AB27">
            <v>0</v>
          </cell>
          <cell r="AC27">
            <v>567.42999999999995</v>
          </cell>
        </row>
        <row r="28">
          <cell r="A28">
            <v>8699532275097</v>
          </cell>
          <cell r="B28" t="str">
            <v>N05AE04</v>
          </cell>
          <cell r="C28" t="str">
            <v>ziprasidone</v>
          </cell>
          <cell r="D28" t="str">
            <v>REFERANS</v>
          </cell>
          <cell r="E28" t="str">
            <v>FIYAT KORUMASIZ URUN</v>
          </cell>
          <cell r="F28">
            <v>0</v>
          </cell>
          <cell r="G28">
            <v>2</v>
          </cell>
          <cell r="H28">
            <v>1</v>
          </cell>
          <cell r="I28">
            <v>0</v>
          </cell>
          <cell r="J28">
            <v>0</v>
          </cell>
          <cell r="K28">
            <v>0</v>
          </cell>
          <cell r="L28" t="str">
            <v>ZELDOX IM ENJ. SOL. ICIN KURU TOZ ICEREN FLAKON 20MG/ML ,1 FLAKON</v>
          </cell>
          <cell r="M28" t="str">
            <v>ZIPRASIDON</v>
          </cell>
          <cell r="N28" t="str">
            <v>PFIZER</v>
          </cell>
          <cell r="O28">
            <v>20</v>
          </cell>
          <cell r="P28" t="str">
            <v>MG/ML</v>
          </cell>
          <cell r="Q28">
            <v>1</v>
          </cell>
          <cell r="R28" t="str">
            <v>NORMAL RECETE</v>
          </cell>
          <cell r="S28" t="str">
            <v>ITHAL</v>
          </cell>
          <cell r="T28" t="str">
            <v>YUNANISTAN</v>
          </cell>
          <cell r="U28">
            <v>10.96</v>
          </cell>
          <cell r="V28">
            <v>10.96</v>
          </cell>
          <cell r="W28">
            <v>10.96</v>
          </cell>
          <cell r="X28" t="str">
            <v>YUNANISTAN</v>
          </cell>
          <cell r="Y28">
            <v>0</v>
          </cell>
          <cell r="Z28">
            <v>0</v>
          </cell>
          <cell r="AA28">
            <v>41.81</v>
          </cell>
          <cell r="AB28">
            <v>0</v>
          </cell>
          <cell r="AC28">
            <v>41.81</v>
          </cell>
        </row>
        <row r="29">
          <cell r="A29">
            <v>8699832090246</v>
          </cell>
          <cell r="B29" t="str">
            <v>C09DA08</v>
          </cell>
          <cell r="C29" t="str">
            <v>olmesartan medoxomil and diuretics</v>
          </cell>
          <cell r="D29" t="str">
            <v>REFERANS</v>
          </cell>
          <cell r="E29" t="str">
            <v>FIYAT KORUMASIZ URUN</v>
          </cell>
          <cell r="F29">
            <v>0</v>
          </cell>
          <cell r="G29">
            <v>1</v>
          </cell>
          <cell r="H29">
            <v>1</v>
          </cell>
          <cell r="I29">
            <v>0</v>
          </cell>
          <cell r="J29">
            <v>0</v>
          </cell>
          <cell r="K29">
            <v>0</v>
          </cell>
          <cell r="L29" t="str">
            <v>HIPERSAR PLUS 20/25 MG FILM KAPLI TABLET (84 TABLET)</v>
          </cell>
          <cell r="M29" t="str">
            <v>OLMESARTAN MEDOKSOMIL + HIDROKLOROTIAZID</v>
          </cell>
          <cell r="N29" t="str">
            <v>MENARINI</v>
          </cell>
          <cell r="O29" t="str">
            <v>20+25</v>
          </cell>
          <cell r="P29" t="str">
            <v>MG</v>
          </cell>
          <cell r="Q29">
            <v>84</v>
          </cell>
          <cell r="R29" t="str">
            <v>NORMAL RECETE</v>
          </cell>
          <cell r="S29" t="str">
            <v>ITHAL</v>
          </cell>
          <cell r="T29" t="str">
            <v>PORTEKIZ</v>
          </cell>
          <cell r="U29">
            <v>19.79</v>
          </cell>
          <cell r="V29">
            <v>37.83</v>
          </cell>
          <cell r="W29">
            <v>19.79</v>
          </cell>
          <cell r="X29" t="str">
            <v>PORTEKIZ</v>
          </cell>
          <cell r="Y29">
            <v>0</v>
          </cell>
          <cell r="Z29">
            <v>0</v>
          </cell>
          <cell r="AA29">
            <v>75.489999999999995</v>
          </cell>
          <cell r="AB29">
            <v>0</v>
          </cell>
          <cell r="AC29">
            <v>75.489999999999995</v>
          </cell>
        </row>
        <row r="30">
          <cell r="A30">
            <v>8699505092355</v>
          </cell>
          <cell r="B30" t="str">
            <v>J05AB04</v>
          </cell>
          <cell r="C30" t="str">
            <v>ribavirin</v>
          </cell>
          <cell r="D30" t="str">
            <v>REFERANS</v>
          </cell>
          <cell r="E30" t="str">
            <v>FIYAT KORUMASIZ URUN</v>
          </cell>
          <cell r="F30">
            <v>0</v>
          </cell>
          <cell r="G30">
            <v>1</v>
          </cell>
          <cell r="H30">
            <v>1</v>
          </cell>
          <cell r="I30">
            <v>0</v>
          </cell>
          <cell r="J30">
            <v>0</v>
          </cell>
          <cell r="K30">
            <v>0</v>
          </cell>
          <cell r="L30" t="str">
            <v>COPEGUS 200 MG 168 FILM TABLET</v>
          </cell>
          <cell r="M30" t="str">
            <v>RIBAVIRIN</v>
          </cell>
          <cell r="N30" t="str">
            <v>ROCHE</v>
          </cell>
          <cell r="O30">
            <v>200</v>
          </cell>
          <cell r="P30" t="str">
            <v>MG</v>
          </cell>
          <cell r="Q30">
            <v>168</v>
          </cell>
          <cell r="R30" t="str">
            <v>NORMAL RECETE</v>
          </cell>
          <cell r="S30" t="str">
            <v>ITHAL</v>
          </cell>
          <cell r="T30" t="str">
            <v>YUNANISTAN</v>
          </cell>
          <cell r="U30">
            <v>252.81</v>
          </cell>
          <cell r="V30">
            <v>533.96</v>
          </cell>
          <cell r="W30">
            <v>252.81</v>
          </cell>
          <cell r="X30" t="str">
            <v>YUNANISTAN</v>
          </cell>
          <cell r="Y30">
            <v>0</v>
          </cell>
          <cell r="Z30">
            <v>0</v>
          </cell>
          <cell r="AA30">
            <v>941.89</v>
          </cell>
          <cell r="AB30">
            <v>0</v>
          </cell>
          <cell r="AC30">
            <v>941.89</v>
          </cell>
        </row>
        <row r="31">
          <cell r="A31">
            <v>8699505092348</v>
          </cell>
          <cell r="B31" t="str">
            <v>J05AB04</v>
          </cell>
          <cell r="C31" t="str">
            <v>ribavirin</v>
          </cell>
          <cell r="D31" t="str">
            <v>REFERANS</v>
          </cell>
          <cell r="E31" t="str">
            <v>FIYAT KORUMASIZ URUN</v>
          </cell>
          <cell r="F31">
            <v>0</v>
          </cell>
          <cell r="G31">
            <v>1</v>
          </cell>
          <cell r="H31">
            <v>1</v>
          </cell>
          <cell r="I31">
            <v>0</v>
          </cell>
          <cell r="J31">
            <v>0</v>
          </cell>
          <cell r="K31">
            <v>0</v>
          </cell>
          <cell r="L31" t="str">
            <v>COPEGUS  200 MG 42 FILM TABLET</v>
          </cell>
          <cell r="M31" t="str">
            <v>RIBAVIRIN</v>
          </cell>
          <cell r="N31" t="str">
            <v>ROCHE</v>
          </cell>
          <cell r="O31">
            <v>200</v>
          </cell>
          <cell r="P31" t="str">
            <v>MG</v>
          </cell>
          <cell r="Q31">
            <v>42</v>
          </cell>
          <cell r="R31" t="str">
            <v>NORMAL RECETE</v>
          </cell>
          <cell r="S31" t="str">
            <v>ITHAL</v>
          </cell>
          <cell r="T31" t="str">
            <v>FRANSA</v>
          </cell>
          <cell r="U31">
            <v>66.150000000000006</v>
          </cell>
          <cell r="V31">
            <v>133.49</v>
          </cell>
          <cell r="W31">
            <v>66.150000000000006</v>
          </cell>
          <cell r="X31" t="str">
            <v>FRANSA</v>
          </cell>
          <cell r="Y31">
            <v>0</v>
          </cell>
          <cell r="Z31">
            <v>0</v>
          </cell>
          <cell r="AA31">
            <v>252.33</v>
          </cell>
          <cell r="AB31">
            <v>0</v>
          </cell>
          <cell r="AC31">
            <v>252.33</v>
          </cell>
        </row>
        <row r="32">
          <cell r="A32">
            <v>8699505091150</v>
          </cell>
          <cell r="B32" t="str">
            <v>M05BA06</v>
          </cell>
          <cell r="C32" t="str">
            <v>ibandronic acid</v>
          </cell>
          <cell r="D32" t="str">
            <v>REFERANS</v>
          </cell>
          <cell r="E32" t="str">
            <v>FIYAT KORUMASIZ URUN</v>
          </cell>
          <cell r="F32">
            <v>0</v>
          </cell>
          <cell r="G32">
            <v>2</v>
          </cell>
          <cell r="H32">
            <v>1</v>
          </cell>
          <cell r="I32">
            <v>0</v>
          </cell>
          <cell r="J32">
            <v>0</v>
          </cell>
          <cell r="K32">
            <v>0</v>
          </cell>
          <cell r="L32" t="str">
            <v>BONDRONAT ROCHE 50 MG 84 FILM TABLET</v>
          </cell>
          <cell r="M32" t="str">
            <v>IBANDRONIK ASIT</v>
          </cell>
          <cell r="N32" t="str">
            <v>ROCHE</v>
          </cell>
          <cell r="O32">
            <v>50</v>
          </cell>
          <cell r="P32" t="str">
            <v>MG</v>
          </cell>
          <cell r="Q32">
            <v>84</v>
          </cell>
          <cell r="R32" t="str">
            <v>NORMAL RECETE</v>
          </cell>
          <cell r="S32" t="str">
            <v>ITHAL</v>
          </cell>
          <cell r="T32" t="str">
            <v>YUNANISTAN</v>
          </cell>
          <cell r="U32">
            <v>200.4</v>
          </cell>
          <cell r="V32">
            <v>200.4</v>
          </cell>
          <cell r="W32">
            <v>200.4</v>
          </cell>
          <cell r="X32" t="str">
            <v>YUNANISTAN</v>
          </cell>
          <cell r="Y32">
            <v>0</v>
          </cell>
          <cell r="Z32">
            <v>0</v>
          </cell>
          <cell r="AA32">
            <v>764.62</v>
          </cell>
          <cell r="AB32">
            <v>0</v>
          </cell>
          <cell r="AC32">
            <v>764.62</v>
          </cell>
        </row>
        <row r="33">
          <cell r="A33">
            <v>4047725118258</v>
          </cell>
          <cell r="B33" t="str">
            <v>B02BD02</v>
          </cell>
          <cell r="C33" t="str">
            <v>coagulation factor vııı</v>
          </cell>
          <cell r="D33" t="str">
            <v>REFERANS</v>
          </cell>
          <cell r="E33" t="str">
            <v>FIYAT KORUMASIZ URUN</v>
          </cell>
          <cell r="F33">
            <v>1</v>
          </cell>
          <cell r="G33">
            <v>2</v>
          </cell>
          <cell r="H33">
            <v>1</v>
          </cell>
          <cell r="I33">
            <v>0</v>
          </cell>
          <cell r="J33">
            <v>0</v>
          </cell>
          <cell r="K33">
            <v>0</v>
          </cell>
          <cell r="L33" t="str">
            <v>BERIATE 1000 IU IV ENJEKSIYONLUK / INFUZYONLUK LIYOFILIZE TOZ VE COZUCUSU</v>
          </cell>
          <cell r="M33" t="str">
            <v>KOAGULASYON FAKTORU VIII</v>
          </cell>
          <cell r="N33" t="str">
            <v>CSL BEHRING</v>
          </cell>
          <cell r="O33">
            <v>1000</v>
          </cell>
          <cell r="P33" t="str">
            <v>IU</v>
          </cell>
          <cell r="Q33">
            <v>1</v>
          </cell>
          <cell r="R33" t="str">
            <v>TURUNCU RECETE</v>
          </cell>
          <cell r="S33" t="str">
            <v>ITHAL</v>
          </cell>
          <cell r="T33" t="str">
            <v>ITALYA</v>
          </cell>
          <cell r="U33">
            <v>380.63</v>
          </cell>
          <cell r="V33">
            <v>380.63</v>
          </cell>
          <cell r="W33">
            <v>380.63</v>
          </cell>
          <cell r="X33" t="str">
            <v>ITALYA</v>
          </cell>
          <cell r="Y33">
            <v>0</v>
          </cell>
          <cell r="Z33">
            <v>0</v>
          </cell>
          <cell r="AA33">
            <v>1524.89</v>
          </cell>
          <cell r="AB33">
            <v>0</v>
          </cell>
          <cell r="AC33">
            <v>1452.29</v>
          </cell>
        </row>
        <row r="34">
          <cell r="A34">
            <v>4047725118265</v>
          </cell>
          <cell r="B34" t="str">
            <v>B02BD02</v>
          </cell>
          <cell r="C34" t="str">
            <v>coagulation factor vııı</v>
          </cell>
          <cell r="D34" t="str">
            <v>REFERANS</v>
          </cell>
          <cell r="E34" t="str">
            <v>FIYAT KORUMASIZ URUN</v>
          </cell>
          <cell r="F34">
            <v>1</v>
          </cell>
          <cell r="G34">
            <v>2</v>
          </cell>
          <cell r="H34">
            <v>1</v>
          </cell>
          <cell r="I34">
            <v>0</v>
          </cell>
          <cell r="J34">
            <v>0</v>
          </cell>
          <cell r="K34">
            <v>0</v>
          </cell>
          <cell r="L34" t="str">
            <v>BERIATE 500 IU IV ENJEKSIYONLUK / INFUZYONLUK LIYOFILIZE TOZ VE COZUCUSU</v>
          </cell>
          <cell r="M34" t="str">
            <v>INSAN KOAGULASYON FAKTORU VIII</v>
          </cell>
          <cell r="N34" t="str">
            <v>CSL BEHRING</v>
          </cell>
          <cell r="O34">
            <v>500</v>
          </cell>
          <cell r="P34" t="str">
            <v>IU</v>
          </cell>
          <cell r="Q34">
            <v>1</v>
          </cell>
          <cell r="R34" t="str">
            <v>TURUNCU RECETE</v>
          </cell>
          <cell r="S34" t="str">
            <v>ITHAL</v>
          </cell>
          <cell r="T34" t="str">
            <v>ITALYA</v>
          </cell>
          <cell r="U34">
            <v>192.38</v>
          </cell>
          <cell r="V34">
            <v>192.38</v>
          </cell>
          <cell r="W34">
            <v>192.38</v>
          </cell>
          <cell r="X34" t="str">
            <v>ITALYA</v>
          </cell>
          <cell r="Y34">
            <v>0</v>
          </cell>
          <cell r="Z34">
            <v>0</v>
          </cell>
          <cell r="AA34">
            <v>770.72</v>
          </cell>
          <cell r="AB34">
            <v>0</v>
          </cell>
          <cell r="AC34">
            <v>734.02</v>
          </cell>
        </row>
        <row r="35">
          <cell r="A35">
            <v>4047725118289</v>
          </cell>
          <cell r="B35" t="str">
            <v>B02BC30</v>
          </cell>
          <cell r="C35" t="str">
            <v>combinations</v>
          </cell>
          <cell r="D35" t="str">
            <v>REFERANS</v>
          </cell>
          <cell r="E35" t="str">
            <v>FIYAT KORUMASIZ URUN</v>
          </cell>
          <cell r="F35">
            <v>1</v>
          </cell>
          <cell r="G35">
            <v>2</v>
          </cell>
          <cell r="H35">
            <v>1</v>
          </cell>
          <cell r="I35">
            <v>0</v>
          </cell>
          <cell r="J35">
            <v>0</v>
          </cell>
          <cell r="K35">
            <v>0</v>
          </cell>
          <cell r="L35" t="str">
            <v>BERIPLAST-P COMBI SET 3 ML TROMBIN COZELTISI VE 3 ML FIBRINOJEN COZ. ICEREN FIBRIN YAPISTIRICI</v>
          </cell>
          <cell r="M35" t="str">
            <v>FIBRIN YAPISTIRICI</v>
          </cell>
          <cell r="N35" t="str">
            <v>CSL BEHRING</v>
          </cell>
          <cell r="O35">
            <v>3</v>
          </cell>
          <cell r="P35" t="str">
            <v>ML</v>
          </cell>
          <cell r="Q35">
            <v>4</v>
          </cell>
          <cell r="R35" t="str">
            <v>MOR RECETE</v>
          </cell>
          <cell r="S35" t="str">
            <v>ITHAL</v>
          </cell>
          <cell r="T35" t="str">
            <v>SLOVENYA</v>
          </cell>
          <cell r="U35">
            <v>209.67</v>
          </cell>
          <cell r="V35">
            <v>209.67</v>
          </cell>
          <cell r="W35">
            <v>209.67</v>
          </cell>
          <cell r="X35" t="str">
            <v>SLOVENYA</v>
          </cell>
          <cell r="Y35">
            <v>0</v>
          </cell>
          <cell r="Z35">
            <v>0</v>
          </cell>
          <cell r="AA35">
            <v>868.36</v>
          </cell>
          <cell r="AB35">
            <v>0</v>
          </cell>
          <cell r="AC35">
            <v>868.36</v>
          </cell>
        </row>
        <row r="36">
          <cell r="A36">
            <v>7612377007648</v>
          </cell>
          <cell r="B36" t="str">
            <v>J06BA02</v>
          </cell>
          <cell r="C36" t="str">
            <v>immunoglobulins, normal human, for intravascular adm.</v>
          </cell>
          <cell r="D36" t="str">
            <v>REFERANS</v>
          </cell>
          <cell r="E36" t="str">
            <v>FIYAT KORUMASIZ URUN</v>
          </cell>
          <cell r="F36">
            <v>5</v>
          </cell>
          <cell r="G36">
            <v>2</v>
          </cell>
          <cell r="H36">
            <v>1</v>
          </cell>
          <cell r="I36">
            <v>0</v>
          </cell>
          <cell r="J36">
            <v>0</v>
          </cell>
          <cell r="K36">
            <v>0</v>
          </cell>
          <cell r="L36" t="str">
            <v>PRIVIGEN 2,5 G/25 ML IV INFUZYONLUK COZELTI</v>
          </cell>
          <cell r="M36" t="str">
            <v>HUMAN IMMUNGLOBULIN</v>
          </cell>
          <cell r="N36" t="str">
            <v>CSL BEHRING</v>
          </cell>
          <cell r="O36">
            <v>2.5</v>
          </cell>
          <cell r="P36" t="str">
            <v>G</v>
          </cell>
          <cell r="Q36">
            <v>1</v>
          </cell>
          <cell r="R36" t="str">
            <v>MOR RECETE</v>
          </cell>
          <cell r="S36" t="str">
            <v>ITHAL</v>
          </cell>
          <cell r="T36" t="str">
            <v>ISVICRE</v>
          </cell>
          <cell r="U36">
            <v>113.62</v>
          </cell>
          <cell r="V36">
            <v>113.62</v>
          </cell>
          <cell r="W36">
            <v>113.62</v>
          </cell>
          <cell r="X36" t="str">
            <v>ISVICRE</v>
          </cell>
          <cell r="Y36">
            <v>0</v>
          </cell>
          <cell r="Z36">
            <v>3</v>
          </cell>
          <cell r="AA36">
            <v>925.77</v>
          </cell>
          <cell r="AB36">
            <v>958.01</v>
          </cell>
          <cell r="AC36">
            <v>958.01</v>
          </cell>
        </row>
        <row r="37">
          <cell r="A37">
            <v>8680008770018</v>
          </cell>
          <cell r="B37" t="str">
            <v>J01MA02</v>
          </cell>
          <cell r="C37" t="str">
            <v>ciprofloxacin</v>
          </cell>
          <cell r="D37" t="str">
            <v>ESDEGER</v>
          </cell>
          <cell r="E37" t="str">
            <v>FIYAT KORUMALI URUN</v>
          </cell>
          <cell r="F37">
            <v>0</v>
          </cell>
          <cell r="G37">
            <v>1</v>
          </cell>
          <cell r="H37">
            <v>1</v>
          </cell>
          <cell r="I37">
            <v>0</v>
          </cell>
          <cell r="J37">
            <v>0</v>
          </cell>
          <cell r="K37">
            <v>0</v>
          </cell>
          <cell r="L37" t="str">
            <v>CIPROCAM 200 MG/100 ML IV INFUZYON ICIN COZELTI ICEREN FLAKON</v>
          </cell>
          <cell r="M37" t="str">
            <v>SIPROFLOKSASIN</v>
          </cell>
          <cell r="N37" t="str">
            <v>HELBA ILAC</v>
          </cell>
          <cell r="O37">
            <v>200</v>
          </cell>
          <cell r="P37" t="str">
            <v>MG</v>
          </cell>
          <cell r="Q37">
            <v>1</v>
          </cell>
          <cell r="R37" t="str">
            <v>NORMAL RECETE</v>
          </cell>
          <cell r="S37" t="str">
            <v>IMAL</v>
          </cell>
          <cell r="T37" t="str">
            <v>YUNANISTAN</v>
          </cell>
          <cell r="U37">
            <v>6.69</v>
          </cell>
          <cell r="V37">
            <v>6.69</v>
          </cell>
          <cell r="W37">
            <v>5.35</v>
          </cell>
          <cell r="X37" t="str">
            <v>YUNANISTAN</v>
          </cell>
          <cell r="Y37">
            <v>0</v>
          </cell>
          <cell r="Z37">
            <v>0</v>
          </cell>
          <cell r="AA37">
            <v>20.399999999999999</v>
          </cell>
          <cell r="AB37">
            <v>0</v>
          </cell>
          <cell r="AC37">
            <v>20.399999999999999</v>
          </cell>
        </row>
        <row r="38">
          <cell r="A38">
            <v>8680008770025</v>
          </cell>
          <cell r="B38" t="str">
            <v>J01MA02</v>
          </cell>
          <cell r="C38" t="str">
            <v>ciprofloxacin</v>
          </cell>
          <cell r="D38" t="str">
            <v>ESDEGER</v>
          </cell>
          <cell r="E38" t="str">
            <v>FIYAT KORUMALI URUN</v>
          </cell>
          <cell r="F38">
            <v>0</v>
          </cell>
          <cell r="G38">
            <v>1</v>
          </cell>
          <cell r="H38">
            <v>1</v>
          </cell>
          <cell r="I38">
            <v>0</v>
          </cell>
          <cell r="J38">
            <v>0</v>
          </cell>
          <cell r="K38">
            <v>0</v>
          </cell>
          <cell r="L38" t="str">
            <v>CIPROCAM 400 MG/200 ML IV INF.COZ.ICEREN FLAKON</v>
          </cell>
          <cell r="M38" t="str">
            <v>SIPROFLOKSASIN</v>
          </cell>
          <cell r="N38" t="str">
            <v>HELBA ILAC</v>
          </cell>
          <cell r="O38" t="str">
            <v>400+200</v>
          </cell>
          <cell r="P38" t="str">
            <v>MG/ML</v>
          </cell>
          <cell r="Q38">
            <v>1</v>
          </cell>
          <cell r="R38" t="str">
            <v>NORMAL RECETE</v>
          </cell>
          <cell r="S38" t="str">
            <v>IMAL</v>
          </cell>
          <cell r="T38" t="str">
            <v>YUNANISTAN</v>
          </cell>
          <cell r="U38">
            <v>11.48</v>
          </cell>
          <cell r="V38">
            <v>11.48</v>
          </cell>
          <cell r="W38">
            <v>9.18</v>
          </cell>
          <cell r="X38" t="str">
            <v>YUNANISTAN</v>
          </cell>
          <cell r="Y38">
            <v>0</v>
          </cell>
          <cell r="Z38">
            <v>0</v>
          </cell>
          <cell r="AA38">
            <v>34.979999999999997</v>
          </cell>
          <cell r="AB38">
            <v>0</v>
          </cell>
          <cell r="AC38">
            <v>34.979999999999997</v>
          </cell>
        </row>
        <row r="39">
          <cell r="A39">
            <v>8680177690444</v>
          </cell>
          <cell r="B39" t="str">
            <v>G02CC03</v>
          </cell>
          <cell r="C39" t="str">
            <v>benzydamine</v>
          </cell>
          <cell r="D39" t="str">
            <v>ESDEGER</v>
          </cell>
          <cell r="E39" t="str">
            <v>FIYAT KORUMALI URUN</v>
          </cell>
          <cell r="F39">
            <v>0</v>
          </cell>
          <cell r="G39">
            <v>1</v>
          </cell>
          <cell r="H39">
            <v>3</v>
          </cell>
          <cell r="I39">
            <v>0</v>
          </cell>
          <cell r="J39">
            <v>0</v>
          </cell>
          <cell r="K39">
            <v>0</v>
          </cell>
          <cell r="L39" t="str">
            <v>GYNALGINE %0,1 VAJINAL COZELTI (140 ML)</v>
          </cell>
          <cell r="M39" t="str">
            <v>BENZIDAMIN HCL</v>
          </cell>
          <cell r="N39" t="str">
            <v>APRIMED ILAC</v>
          </cell>
          <cell r="O39">
            <v>1</v>
          </cell>
          <cell r="P39" t="str">
            <v>MG</v>
          </cell>
          <cell r="Q39">
            <v>140</v>
          </cell>
          <cell r="R39" t="str">
            <v>NORMAL RECETE</v>
          </cell>
          <cell r="S39" t="str">
            <v>IMAL</v>
          </cell>
          <cell r="T39" t="str">
            <v>TURKIYE</v>
          </cell>
          <cell r="U39">
            <v>11.24</v>
          </cell>
          <cell r="V39">
            <v>11.24</v>
          </cell>
          <cell r="W39">
            <v>11.24</v>
          </cell>
          <cell r="X39" t="str">
            <v>TURKIYE</v>
          </cell>
          <cell r="Y39">
            <v>0</v>
          </cell>
          <cell r="Z39">
            <v>0</v>
          </cell>
          <cell r="AA39">
            <v>42.87</v>
          </cell>
          <cell r="AB39">
            <v>0</v>
          </cell>
          <cell r="AC39">
            <v>42.87</v>
          </cell>
        </row>
        <row r="40">
          <cell r="A40">
            <v>8680186490257</v>
          </cell>
          <cell r="B40" t="str">
            <v>D06AA04</v>
          </cell>
          <cell r="C40" t="str">
            <v>tetracycline</v>
          </cell>
          <cell r="D40" t="str">
            <v>ESDEGER</v>
          </cell>
          <cell r="E40" t="str">
            <v>FIYAT KORUMALI URUN</v>
          </cell>
          <cell r="F40">
            <v>0</v>
          </cell>
          <cell r="G40">
            <v>1</v>
          </cell>
          <cell r="H40">
            <v>1</v>
          </cell>
          <cell r="I40">
            <v>0</v>
          </cell>
          <cell r="J40">
            <v>0</v>
          </cell>
          <cell r="K40">
            <v>0</v>
          </cell>
          <cell r="L40" t="str">
            <v>IPUREX %3 MERHEM (50 G)</v>
          </cell>
          <cell r="M40" t="str">
            <v>TETRASIKLIN HCL</v>
          </cell>
          <cell r="N40" t="str">
            <v xml:space="preserve">ARGIS ILAC </v>
          </cell>
          <cell r="O40">
            <v>3</v>
          </cell>
          <cell r="P40" t="str">
            <v>%</v>
          </cell>
          <cell r="Q40">
            <v>50</v>
          </cell>
          <cell r="R40" t="str">
            <v>NORMAL RECETE</v>
          </cell>
          <cell r="S40" t="str">
            <v>IMAL</v>
          </cell>
          <cell r="T40" t="str">
            <v>ALMANYA</v>
          </cell>
          <cell r="U40">
            <v>22.67</v>
          </cell>
          <cell r="V40">
            <v>22.67</v>
          </cell>
          <cell r="W40">
            <v>18.13</v>
          </cell>
          <cell r="X40" t="str">
            <v>ALMANYA</v>
          </cell>
          <cell r="Y40">
            <v>0</v>
          </cell>
          <cell r="Z40">
            <v>0</v>
          </cell>
          <cell r="AA40">
            <v>43.78</v>
          </cell>
          <cell r="AB40">
            <v>0</v>
          </cell>
          <cell r="AC40">
            <v>43.78</v>
          </cell>
        </row>
        <row r="41">
          <cell r="A41">
            <v>8680222750338</v>
          </cell>
          <cell r="B41" t="str">
            <v>N03AB02</v>
          </cell>
          <cell r="C41" t="str">
            <v>phenytoin</v>
          </cell>
          <cell r="D41" t="str">
            <v>ESDEGER</v>
          </cell>
          <cell r="E41" t="str">
            <v>FIYAT KORUMALI URUN</v>
          </cell>
          <cell r="F41">
            <v>0</v>
          </cell>
          <cell r="G41">
            <v>1</v>
          </cell>
          <cell r="H41">
            <v>1</v>
          </cell>
          <cell r="I41">
            <v>0</v>
          </cell>
          <cell r="J41">
            <v>0</v>
          </cell>
          <cell r="K41">
            <v>0</v>
          </cell>
          <cell r="L41" t="str">
            <v>FENTEX 250 MG 5 ML ENJEKSIYONLUK COZELTI (5 AMPUL)</v>
          </cell>
          <cell r="M41" t="str">
            <v>FENITOIN SODYUM</v>
          </cell>
          <cell r="N41" t="str">
            <v>MS PHARMA</v>
          </cell>
          <cell r="O41">
            <v>250</v>
          </cell>
          <cell r="P41" t="str">
            <v>MG</v>
          </cell>
          <cell r="Q41">
            <v>5</v>
          </cell>
          <cell r="R41" t="str">
            <v>NORMAL RECETE</v>
          </cell>
          <cell r="S41" t="str">
            <v>IMAL</v>
          </cell>
          <cell r="T41" t="str">
            <v>YUNANISTAN</v>
          </cell>
          <cell r="U41">
            <v>10.33</v>
          </cell>
          <cell r="V41">
            <v>10.33</v>
          </cell>
          <cell r="W41">
            <v>8.26</v>
          </cell>
          <cell r="X41" t="str">
            <v>YUNANISTAN</v>
          </cell>
          <cell r="Y41">
            <v>0</v>
          </cell>
          <cell r="Z41">
            <v>0</v>
          </cell>
          <cell r="AA41">
            <v>31.44</v>
          </cell>
          <cell r="AB41">
            <v>0</v>
          </cell>
          <cell r="AC41">
            <v>31.44</v>
          </cell>
        </row>
        <row r="42">
          <cell r="A42">
            <v>8680222750345</v>
          </cell>
          <cell r="B42" t="str">
            <v>B03AC</v>
          </cell>
          <cell r="C42" t="str">
            <v>Iron, parenteral preparations</v>
          </cell>
          <cell r="D42" t="str">
            <v>ESDEGER</v>
          </cell>
          <cell r="E42" t="str">
            <v>FIYAT KORUMALI URUN</v>
          </cell>
          <cell r="F42">
            <v>0</v>
          </cell>
          <cell r="G42">
            <v>1</v>
          </cell>
          <cell r="H42">
            <v>1</v>
          </cell>
          <cell r="I42">
            <v>0</v>
          </cell>
          <cell r="J42">
            <v>0</v>
          </cell>
          <cell r="K42">
            <v>0</v>
          </cell>
          <cell r="L42" t="str">
            <v xml:space="preserve">XERATEC 100 MG/5 ML IV ENJEKSIYONLUK COZELTI 5 AMPUL </v>
          </cell>
          <cell r="M42" t="str">
            <v>FERRI HIDROKSIT SAKKAROZ</v>
          </cell>
          <cell r="N42" t="str">
            <v>MS PHARMA</v>
          </cell>
          <cell r="O42" t="str">
            <v>100+5</v>
          </cell>
          <cell r="P42" t="str">
            <v>MG/ML</v>
          </cell>
          <cell r="Q42">
            <v>5</v>
          </cell>
          <cell r="R42" t="str">
            <v>NORMAL RECETE</v>
          </cell>
          <cell r="S42" t="str">
            <v>IMAL</v>
          </cell>
          <cell r="T42" t="str">
            <v>YUNANISTAN</v>
          </cell>
          <cell r="U42">
            <v>27.9</v>
          </cell>
          <cell r="V42">
            <v>27.9</v>
          </cell>
          <cell r="W42">
            <v>22.32</v>
          </cell>
          <cell r="X42" t="str">
            <v>YUNANISTAN</v>
          </cell>
          <cell r="Y42">
            <v>0</v>
          </cell>
          <cell r="Z42">
            <v>0</v>
          </cell>
          <cell r="AA42">
            <v>56.47</v>
          </cell>
          <cell r="AB42">
            <v>0</v>
          </cell>
          <cell r="AC42">
            <v>56.47</v>
          </cell>
        </row>
        <row r="43">
          <cell r="A43">
            <v>8680222750352</v>
          </cell>
          <cell r="B43" t="str">
            <v>B02AA02</v>
          </cell>
          <cell r="C43" t="str">
            <v>tranexamic acid</v>
          </cell>
          <cell r="D43" t="str">
            <v>ESDEGER</v>
          </cell>
          <cell r="E43" t="str">
            <v>FIYAT KORUMALI URUN</v>
          </cell>
          <cell r="F43">
            <v>0</v>
          </cell>
          <cell r="G43">
            <v>1</v>
          </cell>
          <cell r="H43">
            <v>1</v>
          </cell>
          <cell r="I43">
            <v>0</v>
          </cell>
          <cell r="J43">
            <v>0</v>
          </cell>
          <cell r="K43">
            <v>0</v>
          </cell>
          <cell r="L43" t="str">
            <v>XENAMEX 250 MG/2.5 ML IV ENJEKSIYONLUK COZELTI (10 AMPUL)</v>
          </cell>
          <cell r="M43" t="str">
            <v>TRANEKSAMIK ASIT</v>
          </cell>
          <cell r="N43" t="str">
            <v xml:space="preserve">MS PHARMA </v>
          </cell>
          <cell r="O43">
            <v>250</v>
          </cell>
          <cell r="P43" t="str">
            <v>MG</v>
          </cell>
          <cell r="Q43">
            <v>10</v>
          </cell>
          <cell r="R43" t="str">
            <v>NORMAL RECETE</v>
          </cell>
          <cell r="S43" t="str">
            <v>IMAL</v>
          </cell>
          <cell r="T43" t="str">
            <v>FRANSA</v>
          </cell>
          <cell r="U43">
            <v>6.3</v>
          </cell>
          <cell r="V43">
            <v>6.3</v>
          </cell>
          <cell r="W43">
            <v>5.04</v>
          </cell>
          <cell r="X43" t="str">
            <v>FRANSA</v>
          </cell>
          <cell r="Y43">
            <v>0</v>
          </cell>
          <cell r="Z43">
            <v>0</v>
          </cell>
          <cell r="AA43">
            <v>16.649999999999999</v>
          </cell>
          <cell r="AB43">
            <v>0</v>
          </cell>
          <cell r="AC43">
            <v>16.649999999999999</v>
          </cell>
        </row>
        <row r="44">
          <cell r="A44">
            <v>8680400770240</v>
          </cell>
          <cell r="B44" t="str">
            <v>N02AX02</v>
          </cell>
          <cell r="C44" t="str">
            <v>tramadol</v>
          </cell>
          <cell r="D44" t="str">
            <v>ESDEGER</v>
          </cell>
          <cell r="E44" t="str">
            <v>FIYAT KORUMALI URUN</v>
          </cell>
          <cell r="F44">
            <v>4</v>
          </cell>
          <cell r="G44">
            <v>1</v>
          </cell>
          <cell r="H44">
            <v>2</v>
          </cell>
          <cell r="I44">
            <v>0</v>
          </cell>
          <cell r="J44">
            <v>0</v>
          </cell>
          <cell r="K44">
            <v>0</v>
          </cell>
          <cell r="L44" t="str">
            <v>TRAMOSEL 100 MG/2 ML IV/IM/SC ENJEKSIYONLUK COZELTI ICEREN 5 AMPUL</v>
          </cell>
          <cell r="M44" t="str">
            <v>TRAMADOL HCL</v>
          </cell>
          <cell r="N44" t="str">
            <v>HAVER FARMA</v>
          </cell>
          <cell r="O44" t="str">
            <v>100/2</v>
          </cell>
          <cell r="P44" t="str">
            <v>MG/ML</v>
          </cell>
          <cell r="Q44">
            <v>5</v>
          </cell>
          <cell r="R44" t="str">
            <v>YESIL RECETE</v>
          </cell>
          <cell r="S44" t="str">
            <v>IMAL</v>
          </cell>
          <cell r="T44" t="str">
            <v>TURKIYE</v>
          </cell>
          <cell r="U44">
            <v>2.06</v>
          </cell>
          <cell r="V44">
            <v>2.06</v>
          </cell>
          <cell r="W44">
            <v>0</v>
          </cell>
          <cell r="X44" t="str">
            <v>TURKIYE</v>
          </cell>
          <cell r="Y44">
            <v>0</v>
          </cell>
          <cell r="Z44">
            <v>0</v>
          </cell>
          <cell r="AA44">
            <v>7.85</v>
          </cell>
          <cell r="AB44">
            <v>0</v>
          </cell>
          <cell r="AC44">
            <v>7.85</v>
          </cell>
        </row>
        <row r="45">
          <cell r="A45">
            <v>8680400770288</v>
          </cell>
          <cell r="B45" t="str">
            <v>C07AB09</v>
          </cell>
          <cell r="C45" t="str">
            <v>esmolol</v>
          </cell>
          <cell r="D45" t="str">
            <v>ESDEGER</v>
          </cell>
          <cell r="E45" t="str">
            <v>FIYAT KORUMASIZ URUN</v>
          </cell>
          <cell r="F45">
            <v>0</v>
          </cell>
          <cell r="G45">
            <v>1</v>
          </cell>
          <cell r="H45">
            <v>1</v>
          </cell>
          <cell r="I45">
            <v>0</v>
          </cell>
          <cell r="J45">
            <v>0</v>
          </cell>
          <cell r="K45">
            <v>0</v>
          </cell>
          <cell r="L45" t="str">
            <v>MULTIFLEX ERMOLOC PREMIKS  10 MG/ML I.V. INFUZYON ICIN 250 ML COZELTI</v>
          </cell>
          <cell r="M45" t="str">
            <v>ESMOLOL HCL</v>
          </cell>
          <cell r="N45" t="str">
            <v>HAVER FARMA</v>
          </cell>
          <cell r="O45">
            <v>10</v>
          </cell>
          <cell r="P45" t="str">
            <v>MG</v>
          </cell>
          <cell r="Q45">
            <v>250</v>
          </cell>
          <cell r="R45" t="str">
            <v>NORMAL RECETE</v>
          </cell>
          <cell r="S45" t="str">
            <v>IMAL</v>
          </cell>
          <cell r="T45" t="str">
            <v>ALMANYA</v>
          </cell>
          <cell r="U45">
            <v>130</v>
          </cell>
          <cell r="V45">
            <v>130</v>
          </cell>
          <cell r="W45">
            <v>78</v>
          </cell>
          <cell r="X45" t="str">
            <v>ALMANYA</v>
          </cell>
          <cell r="Y45">
            <v>0</v>
          </cell>
          <cell r="Z45">
            <v>0</v>
          </cell>
          <cell r="AA45">
            <v>297.54000000000002</v>
          </cell>
          <cell r="AB45">
            <v>0</v>
          </cell>
          <cell r="AC45">
            <v>297.54000000000002</v>
          </cell>
        </row>
        <row r="46">
          <cell r="A46">
            <v>8680643750290</v>
          </cell>
          <cell r="B46" t="str">
            <v>N05CD08</v>
          </cell>
          <cell r="C46" t="str">
            <v>midazolam</v>
          </cell>
          <cell r="D46" t="str">
            <v>ESDEGER</v>
          </cell>
          <cell r="E46" t="str">
            <v>FIYAT KORUMALI URUN</v>
          </cell>
          <cell r="F46">
            <v>4</v>
          </cell>
          <cell r="G46">
            <v>1</v>
          </cell>
          <cell r="H46">
            <v>1</v>
          </cell>
          <cell r="I46">
            <v>0</v>
          </cell>
          <cell r="J46">
            <v>0</v>
          </cell>
          <cell r="K46">
            <v>0</v>
          </cell>
          <cell r="L46" t="str">
            <v>SEDOZOLAM 5 MG/5 ML 5 AMPUL</v>
          </cell>
          <cell r="M46" t="str">
            <v>MIDAZOLAM</v>
          </cell>
          <cell r="N46" t="str">
            <v>MONEMFARMA</v>
          </cell>
          <cell r="O46">
            <v>5</v>
          </cell>
          <cell r="P46" t="str">
            <v>MG</v>
          </cell>
          <cell r="Q46">
            <v>5</v>
          </cell>
          <cell r="R46" t="str">
            <v>YESIL RECETE</v>
          </cell>
          <cell r="S46" t="str">
            <v>IMAL</v>
          </cell>
          <cell r="T46" t="str">
            <v>ISVICRE</v>
          </cell>
          <cell r="U46">
            <v>7.52</v>
          </cell>
          <cell r="V46">
            <v>7.52</v>
          </cell>
          <cell r="W46">
            <v>6.01</v>
          </cell>
          <cell r="X46" t="str">
            <v>ISVICRE</v>
          </cell>
          <cell r="Y46">
            <v>0</v>
          </cell>
          <cell r="Z46">
            <v>0</v>
          </cell>
          <cell r="AA46">
            <v>8.14</v>
          </cell>
          <cell r="AB46">
            <v>0</v>
          </cell>
          <cell r="AC46">
            <v>8.14</v>
          </cell>
        </row>
        <row r="47">
          <cell r="A47">
            <v>8680700094442</v>
          </cell>
          <cell r="B47" t="str">
            <v>A05AA02</v>
          </cell>
          <cell r="C47" t="str">
            <v>ursodeoxycholic acid</v>
          </cell>
          <cell r="D47" t="str">
            <v>ESDEGER</v>
          </cell>
          <cell r="E47" t="str">
            <v>FIYAT KORUMALI URUN</v>
          </cell>
          <cell r="F47">
            <v>0</v>
          </cell>
          <cell r="G47">
            <v>2</v>
          </cell>
          <cell r="H47">
            <v>3</v>
          </cell>
          <cell r="I47">
            <v>0</v>
          </cell>
          <cell r="J47">
            <v>0</v>
          </cell>
          <cell r="K47">
            <v>0</v>
          </cell>
          <cell r="L47" t="str">
            <v>UGEFAL 500 MG 100 FILM KAPLI TABLET</v>
          </cell>
          <cell r="M47" t="str">
            <v>URSODEOKSIKOLIK ASIT</v>
          </cell>
          <cell r="N47" t="str">
            <v>CONSENTIS</v>
          </cell>
          <cell r="O47">
            <v>500</v>
          </cell>
          <cell r="P47" t="str">
            <v>MG</v>
          </cell>
          <cell r="Q47">
            <v>100</v>
          </cell>
          <cell r="R47" t="str">
            <v>NORMAL RECETE</v>
          </cell>
          <cell r="S47" t="str">
            <v>IMAL</v>
          </cell>
          <cell r="T47" t="str">
            <v>TURKIYE</v>
          </cell>
          <cell r="U47">
            <v>57.16</v>
          </cell>
          <cell r="V47">
            <v>57.16</v>
          </cell>
          <cell r="W47">
            <v>57.16</v>
          </cell>
          <cell r="X47" t="str">
            <v>TURKIYE</v>
          </cell>
          <cell r="Y47">
            <v>0</v>
          </cell>
          <cell r="Z47">
            <v>0</v>
          </cell>
          <cell r="AA47">
            <v>218.02</v>
          </cell>
          <cell r="AB47">
            <v>0</v>
          </cell>
          <cell r="AC47">
            <v>218.02</v>
          </cell>
        </row>
        <row r="48">
          <cell r="A48">
            <v>8680741520931</v>
          </cell>
          <cell r="B48" t="str">
            <v>R03AC02</v>
          </cell>
          <cell r="C48" t="str">
            <v>salbutamol</v>
          </cell>
          <cell r="D48" t="str">
            <v>ESDEGER</v>
          </cell>
          <cell r="E48" t="str">
            <v>FIYAT KORUMALI URUN</v>
          </cell>
          <cell r="F48">
            <v>4</v>
          </cell>
          <cell r="G48">
            <v>1</v>
          </cell>
          <cell r="H48">
            <v>2</v>
          </cell>
          <cell r="I48" t="str">
            <v>C</v>
          </cell>
          <cell r="J48">
            <v>0</v>
          </cell>
          <cell r="K48" t="str">
            <v>NB</v>
          </cell>
          <cell r="L48" t="str">
            <v>ALBUNEX 2,5 MG 2,5 ML NEBULIZASYON ICIN INHALASYON COZELTISI ICEREN TEK DOZLUK FLAKON</v>
          </cell>
          <cell r="M48" t="str">
            <v>SALBUTAMOL</v>
          </cell>
          <cell r="N48" t="str">
            <v>NEUTEC INHALER</v>
          </cell>
          <cell r="O48">
            <v>2.5</v>
          </cell>
          <cell r="P48" t="str">
            <v>MG</v>
          </cell>
          <cell r="Q48">
            <v>20</v>
          </cell>
          <cell r="R48" t="str">
            <v>NORMAL RECETE</v>
          </cell>
          <cell r="S48" t="str">
            <v>IMAL</v>
          </cell>
          <cell r="T48" t="str">
            <v>TURKIYE</v>
          </cell>
          <cell r="U48">
            <v>3.46</v>
          </cell>
          <cell r="V48">
            <v>3.46</v>
          </cell>
          <cell r="W48">
            <v>0</v>
          </cell>
          <cell r="X48" t="str">
            <v>TURKIYE</v>
          </cell>
          <cell r="Y48">
            <v>0</v>
          </cell>
          <cell r="Z48">
            <v>0</v>
          </cell>
          <cell r="AA48">
            <v>13.17</v>
          </cell>
          <cell r="AB48">
            <v>0</v>
          </cell>
          <cell r="AC48">
            <v>13.17</v>
          </cell>
        </row>
        <row r="49">
          <cell r="A49">
            <v>8680741520962</v>
          </cell>
          <cell r="B49" t="str">
            <v>R03AL02</v>
          </cell>
          <cell r="C49" t="str">
            <v>salbutamol and ipratropium bromide </v>
          </cell>
          <cell r="D49" t="str">
            <v>ESDEGER</v>
          </cell>
          <cell r="E49" t="str">
            <v>FIYAT KORUMASIZ URUN</v>
          </cell>
          <cell r="F49">
            <v>0</v>
          </cell>
          <cell r="G49">
            <v>1</v>
          </cell>
          <cell r="H49">
            <v>1</v>
          </cell>
          <cell r="I49" t="str">
            <v>C</v>
          </cell>
          <cell r="J49">
            <v>0</v>
          </cell>
          <cell r="K49" t="str">
            <v>NB</v>
          </cell>
          <cell r="L49" t="str">
            <v>IPRANEX-S 0,5 &amp; 2,5 MG / 2,5 ML NEBULIZASYON ICIN INHALASYON COZELTISI ICEREN TEK DOZLUK FLAKON</v>
          </cell>
          <cell r="M49" t="str">
            <v xml:space="preserve">IPRATROPIUM BROMUR MONOHIDRAT + SALBUTAMOL SULFAT </v>
          </cell>
          <cell r="N49" t="str">
            <v>NEUTEC INHALER</v>
          </cell>
          <cell r="O49" t="str">
            <v>0,5+2,5</v>
          </cell>
          <cell r="P49" t="str">
            <v>MG</v>
          </cell>
          <cell r="Q49">
            <v>20</v>
          </cell>
          <cell r="R49" t="str">
            <v>NORMAL RECETE</v>
          </cell>
          <cell r="S49" t="str">
            <v>IMAL</v>
          </cell>
          <cell r="T49" t="str">
            <v>PORTEKIZ</v>
          </cell>
          <cell r="U49">
            <v>15.5</v>
          </cell>
          <cell r="V49">
            <v>15.5</v>
          </cell>
          <cell r="W49">
            <v>9.3000000000000007</v>
          </cell>
          <cell r="X49" t="str">
            <v>PORTEKIZ</v>
          </cell>
          <cell r="Y49">
            <v>0</v>
          </cell>
          <cell r="Z49">
            <v>0</v>
          </cell>
          <cell r="AA49">
            <v>23.59</v>
          </cell>
          <cell r="AB49">
            <v>0</v>
          </cell>
          <cell r="AC49">
            <v>23.59</v>
          </cell>
        </row>
        <row r="50">
          <cell r="A50">
            <v>8680741521044</v>
          </cell>
          <cell r="B50" t="str">
            <v>R03AK06</v>
          </cell>
          <cell r="C50" t="str">
            <v>salmeterol and fluticasone</v>
          </cell>
          <cell r="D50" t="str">
            <v>ESDEGER</v>
          </cell>
          <cell r="E50" t="str">
            <v>FIYAT KORUMASIZ URUN</v>
          </cell>
          <cell r="F50">
            <v>0</v>
          </cell>
          <cell r="G50" t="str">
            <v>7</v>
          </cell>
          <cell r="H50">
            <v>1</v>
          </cell>
          <cell r="I50" t="str">
            <v>B-1</v>
          </cell>
          <cell r="J50">
            <v>0</v>
          </cell>
          <cell r="K50" t="str">
            <v>AE - 1</v>
          </cell>
          <cell r="L50" t="str">
            <v>XONATIS 25/125 MCG INHALASYON ICIN AEROSOL (120 DOZ)</v>
          </cell>
          <cell r="M50" t="str">
            <v>FLUTIKAZON + SALMETEROL</v>
          </cell>
          <cell r="N50" t="str">
            <v>NEUTEC INHALER</v>
          </cell>
          <cell r="O50" t="str">
            <v>125+25</v>
          </cell>
          <cell r="P50" t="str">
            <v>MCG</v>
          </cell>
          <cell r="Q50">
            <v>120</v>
          </cell>
          <cell r="R50" t="str">
            <v>NORMAL RECETE</v>
          </cell>
          <cell r="S50" t="str">
            <v>IMAL</v>
          </cell>
          <cell r="T50" t="str">
            <v>YUNANISTAN</v>
          </cell>
          <cell r="U50">
            <v>21.37</v>
          </cell>
          <cell r="V50">
            <v>32.64</v>
          </cell>
          <cell r="W50">
            <v>19.579999999999998</v>
          </cell>
          <cell r="X50" t="str">
            <v>YUNANISTAN</v>
          </cell>
          <cell r="Y50">
            <v>0</v>
          </cell>
          <cell r="Z50">
            <v>0</v>
          </cell>
          <cell r="AA50">
            <v>38.729999999999997</v>
          </cell>
          <cell r="AB50">
            <v>0</v>
          </cell>
          <cell r="AC50">
            <v>38.729999999999997</v>
          </cell>
        </row>
        <row r="51">
          <cell r="A51">
            <v>8680741521051</v>
          </cell>
          <cell r="B51" t="str">
            <v>R03AK06</v>
          </cell>
          <cell r="C51" t="str">
            <v>salmeterol and fluticasone</v>
          </cell>
          <cell r="D51" t="str">
            <v>ESDEGER</v>
          </cell>
          <cell r="E51" t="str">
            <v>FIYAT KORUMASIZ URUN</v>
          </cell>
          <cell r="F51">
            <v>0</v>
          </cell>
          <cell r="G51" t="str">
            <v>7</v>
          </cell>
          <cell r="H51">
            <v>1</v>
          </cell>
          <cell r="I51" t="str">
            <v>B-1</v>
          </cell>
          <cell r="J51">
            <v>0</v>
          </cell>
          <cell r="K51" t="str">
            <v>AE - 1</v>
          </cell>
          <cell r="L51" t="str">
            <v>XONATIS 25/250 MCG INHALASYON ICIN AEROSOL (120 DOZ)</v>
          </cell>
          <cell r="M51" t="str">
            <v>FLUTIKAZON + SALMETEROL</v>
          </cell>
          <cell r="N51" t="str">
            <v>NEUTEC INHALER</v>
          </cell>
          <cell r="O51" t="str">
            <v>250+25</v>
          </cell>
          <cell r="P51" t="str">
            <v>MCG</v>
          </cell>
          <cell r="Q51">
            <v>120</v>
          </cell>
          <cell r="R51" t="str">
            <v>NORMAL RECETE</v>
          </cell>
          <cell r="S51" t="str">
            <v>IMAL</v>
          </cell>
          <cell r="T51" t="str">
            <v>YUNANISTAN</v>
          </cell>
          <cell r="U51">
            <v>26.13</v>
          </cell>
          <cell r="V51">
            <v>42.03</v>
          </cell>
          <cell r="W51">
            <v>25.21</v>
          </cell>
          <cell r="X51" t="str">
            <v>YUNANISTAN</v>
          </cell>
          <cell r="Y51">
            <v>0</v>
          </cell>
          <cell r="Z51">
            <v>0</v>
          </cell>
          <cell r="AA51">
            <v>96.18</v>
          </cell>
          <cell r="AB51">
            <v>0</v>
          </cell>
          <cell r="AC51">
            <v>96.18</v>
          </cell>
        </row>
        <row r="52">
          <cell r="A52">
            <v>8680741551010</v>
          </cell>
          <cell r="B52" t="str">
            <v>R03AK06</v>
          </cell>
          <cell r="C52" t="str">
            <v>salmeterol and fluticasone</v>
          </cell>
          <cell r="D52" t="str">
            <v>ESDEGER</v>
          </cell>
          <cell r="E52" t="str">
            <v>FIYAT KORUMASIZ URUN</v>
          </cell>
          <cell r="F52">
            <v>0</v>
          </cell>
          <cell r="G52" t="str">
            <v>7</v>
          </cell>
          <cell r="H52">
            <v>1</v>
          </cell>
          <cell r="I52" t="str">
            <v>A-2</v>
          </cell>
          <cell r="J52">
            <v>2</v>
          </cell>
          <cell r="K52" t="str">
            <v>BL - 1</v>
          </cell>
          <cell r="L52" t="str">
            <v>XONATIS 50/100 MCG DISCAIR INHALASYON ICIN TOZ</v>
          </cell>
          <cell r="M52" t="str">
            <v>FLUTIKAZON + SALMETEROL</v>
          </cell>
          <cell r="N52" t="str">
            <v>NEUTEC INHALER</v>
          </cell>
          <cell r="O52" t="str">
            <v>100+50</v>
          </cell>
          <cell r="P52" t="str">
            <v>MCG</v>
          </cell>
          <cell r="Q52">
            <v>60</v>
          </cell>
          <cell r="R52" t="str">
            <v>NORMAL RECETE</v>
          </cell>
          <cell r="S52" t="str">
            <v>IMAL</v>
          </cell>
          <cell r="T52" t="str">
            <v>YUNANISTAN</v>
          </cell>
          <cell r="U52">
            <v>15.88</v>
          </cell>
          <cell r="V52">
            <v>21.67</v>
          </cell>
          <cell r="W52">
            <v>13</v>
          </cell>
          <cell r="X52" t="str">
            <v>YUNANISTAN</v>
          </cell>
          <cell r="Y52">
            <v>0</v>
          </cell>
          <cell r="Z52">
            <v>0</v>
          </cell>
          <cell r="AA52">
            <v>49.59</v>
          </cell>
          <cell r="AB52">
            <v>0</v>
          </cell>
          <cell r="AC52">
            <v>49.59</v>
          </cell>
        </row>
        <row r="53">
          <cell r="A53">
            <v>8680741551027</v>
          </cell>
          <cell r="B53" t="str">
            <v>R03AK06</v>
          </cell>
          <cell r="C53" t="str">
            <v>salmeterol and fluticasone</v>
          </cell>
          <cell r="D53" t="str">
            <v>ESDEGER</v>
          </cell>
          <cell r="E53" t="str">
            <v>FIYAT KORUMASIZ URUN</v>
          </cell>
          <cell r="F53">
            <v>0</v>
          </cell>
          <cell r="G53" t="str">
            <v>7</v>
          </cell>
          <cell r="H53">
            <v>1</v>
          </cell>
          <cell r="I53" t="str">
            <v>A-2</v>
          </cell>
          <cell r="J53">
            <v>2</v>
          </cell>
          <cell r="K53" t="str">
            <v>BL - 1</v>
          </cell>
          <cell r="L53" t="str">
            <v>XONATIS 50/250 MCG DISCAIR INHALASYON ICIN TOZ (60 DOZ)</v>
          </cell>
          <cell r="M53" t="str">
            <v>FLUTIKAZON + SALMETEROL</v>
          </cell>
          <cell r="N53" t="str">
            <v>NEUTEC INHALER</v>
          </cell>
          <cell r="O53" t="str">
            <v>250+50</v>
          </cell>
          <cell r="P53" t="str">
            <v>MCG</v>
          </cell>
          <cell r="Q53">
            <v>60</v>
          </cell>
          <cell r="R53" t="str">
            <v>NORMAL RECETE</v>
          </cell>
          <cell r="S53" t="str">
            <v>IMAL</v>
          </cell>
          <cell r="T53" t="str">
            <v>YUNANISTAN</v>
          </cell>
          <cell r="U53">
            <v>21.49</v>
          </cell>
          <cell r="V53">
            <v>33.82</v>
          </cell>
          <cell r="W53">
            <v>20.29</v>
          </cell>
          <cell r="X53" t="str">
            <v>YUNANISTAN</v>
          </cell>
          <cell r="Y53">
            <v>0</v>
          </cell>
          <cell r="Z53">
            <v>0</v>
          </cell>
          <cell r="AA53">
            <v>55.72</v>
          </cell>
          <cell r="AB53">
            <v>0</v>
          </cell>
          <cell r="AC53">
            <v>55.72</v>
          </cell>
        </row>
        <row r="54">
          <cell r="A54">
            <v>8680741551034</v>
          </cell>
          <cell r="B54" t="str">
            <v>R03AK06</v>
          </cell>
          <cell r="C54" t="str">
            <v>salmeterol and fluticasone</v>
          </cell>
          <cell r="D54" t="str">
            <v>ESDEGER</v>
          </cell>
          <cell r="E54" t="str">
            <v>FIYAT KORUMASIZ URUN</v>
          </cell>
          <cell r="F54">
            <v>0</v>
          </cell>
          <cell r="G54" t="str">
            <v>7</v>
          </cell>
          <cell r="H54">
            <v>1</v>
          </cell>
          <cell r="I54" t="str">
            <v>A-2</v>
          </cell>
          <cell r="J54">
            <v>2</v>
          </cell>
          <cell r="K54" t="str">
            <v>BL - 1</v>
          </cell>
          <cell r="L54" t="str">
            <v>XONATIS 50/500 MCG DISCAIR INHALASYON ICIN TOZ (60 DOZ)</v>
          </cell>
          <cell r="M54" t="str">
            <v>FLUTIKAZON + SALMETEROL</v>
          </cell>
          <cell r="N54" t="str">
            <v>NEUTEC INHALER</v>
          </cell>
          <cell r="O54" t="str">
            <v>500+50</v>
          </cell>
          <cell r="P54" t="str">
            <v>MCG</v>
          </cell>
          <cell r="Q54">
            <v>60</v>
          </cell>
          <cell r="R54" t="str">
            <v>NORMAL RECETE</v>
          </cell>
          <cell r="S54" t="str">
            <v>IMAL</v>
          </cell>
          <cell r="T54" t="str">
            <v>ISPANYA</v>
          </cell>
          <cell r="U54">
            <v>26.44</v>
          </cell>
          <cell r="V54">
            <v>42.84</v>
          </cell>
          <cell r="W54">
            <v>25.7</v>
          </cell>
          <cell r="X54" t="str">
            <v>YUNANISTAN</v>
          </cell>
          <cell r="Y54">
            <v>0</v>
          </cell>
          <cell r="Z54">
            <v>0</v>
          </cell>
          <cell r="AA54">
            <v>98.05</v>
          </cell>
          <cell r="AB54">
            <v>0</v>
          </cell>
          <cell r="AC54">
            <v>98.05</v>
          </cell>
        </row>
        <row r="55">
          <cell r="A55">
            <v>8680760091948</v>
          </cell>
          <cell r="B55" t="str">
            <v>A05AA02</v>
          </cell>
          <cell r="C55" t="str">
            <v>ursodeoxycholic acid</v>
          </cell>
          <cell r="D55" t="str">
            <v>ESDEGER</v>
          </cell>
          <cell r="E55" t="str">
            <v>FIYAT KORUMALI URUN</v>
          </cell>
          <cell r="F55">
            <v>0</v>
          </cell>
          <cell r="G55">
            <v>1</v>
          </cell>
          <cell r="H55">
            <v>1</v>
          </cell>
          <cell r="I55">
            <v>0</v>
          </cell>
          <cell r="J55">
            <v>0</v>
          </cell>
          <cell r="K55">
            <v>0</v>
          </cell>
          <cell r="L55" t="str">
            <v>UGEFAL 500 MG  FILM KAPLI TABLET(60 ADET)</v>
          </cell>
          <cell r="M55" t="str">
            <v>URSODEOKSIKOLIK ASIT</v>
          </cell>
          <cell r="N55" t="str">
            <v>PHARMACTIVE</v>
          </cell>
          <cell r="O55">
            <v>500</v>
          </cell>
          <cell r="P55" t="str">
            <v>MG</v>
          </cell>
          <cell r="Q55">
            <v>60</v>
          </cell>
          <cell r="R55" t="str">
            <v>NORMAL RECETE</v>
          </cell>
          <cell r="S55" t="str">
            <v>IMAL</v>
          </cell>
          <cell r="T55" t="str">
            <v>PORTEKIZ</v>
          </cell>
          <cell r="U55">
            <v>23.99</v>
          </cell>
          <cell r="V55">
            <v>23.99</v>
          </cell>
          <cell r="W55">
            <v>19.190000000000001</v>
          </cell>
          <cell r="X55" t="str">
            <v>PORTEKIZ</v>
          </cell>
          <cell r="Y55">
            <v>0</v>
          </cell>
          <cell r="Z55">
            <v>0</v>
          </cell>
          <cell r="AA55">
            <v>73.209999999999994</v>
          </cell>
          <cell r="AB55">
            <v>0</v>
          </cell>
          <cell r="AC55">
            <v>73.209999999999994</v>
          </cell>
        </row>
        <row r="56">
          <cell r="A56">
            <v>8680760091955</v>
          </cell>
          <cell r="B56" t="str">
            <v>A05AA02</v>
          </cell>
          <cell r="C56" t="str">
            <v>ursodeoxycholic acid</v>
          </cell>
          <cell r="D56" t="str">
            <v>ESDEGER</v>
          </cell>
          <cell r="E56" t="str">
            <v>FIYAT KORUMALI URUN</v>
          </cell>
          <cell r="F56">
            <v>0</v>
          </cell>
          <cell r="G56">
            <v>2</v>
          </cell>
          <cell r="H56">
            <v>3</v>
          </cell>
          <cell r="I56">
            <v>0</v>
          </cell>
          <cell r="J56">
            <v>0</v>
          </cell>
          <cell r="K56">
            <v>0</v>
          </cell>
          <cell r="L56" t="str">
            <v>UGEFAL 500 MG 100 FILM KAPLI TABLET</v>
          </cell>
          <cell r="M56" t="str">
            <v>URSODEOKSIKOLIK ASIT</v>
          </cell>
          <cell r="N56" t="str">
            <v>PHARMACTIVE</v>
          </cell>
          <cell r="O56">
            <v>500</v>
          </cell>
          <cell r="P56" t="str">
            <v>MG</v>
          </cell>
          <cell r="Q56">
            <v>100</v>
          </cell>
          <cell r="R56" t="str">
            <v>NORMAL RECETE</v>
          </cell>
          <cell r="S56" t="str">
            <v>IMAL</v>
          </cell>
          <cell r="T56" t="str">
            <v>TURKIYE</v>
          </cell>
          <cell r="U56">
            <v>57.16</v>
          </cell>
          <cell r="V56">
            <v>57.16</v>
          </cell>
          <cell r="W56">
            <v>57.16</v>
          </cell>
          <cell r="X56" t="str">
            <v>TURKIYE</v>
          </cell>
          <cell r="Y56">
            <v>0</v>
          </cell>
          <cell r="Z56">
            <v>0</v>
          </cell>
          <cell r="AA56">
            <v>218.02</v>
          </cell>
          <cell r="AB56">
            <v>0</v>
          </cell>
          <cell r="AC56">
            <v>218.02</v>
          </cell>
        </row>
        <row r="57">
          <cell r="A57">
            <v>8680833010159</v>
          </cell>
          <cell r="B57" t="str">
            <v>C09CA06</v>
          </cell>
          <cell r="C57" t="str">
            <v>candesartan</v>
          </cell>
          <cell r="D57" t="str">
            <v>ESDEGER</v>
          </cell>
          <cell r="E57" t="str">
            <v>FIYAT KORUMASIZ URUN</v>
          </cell>
          <cell r="F57">
            <v>0</v>
          </cell>
          <cell r="G57">
            <v>5</v>
          </cell>
          <cell r="H57">
            <v>1</v>
          </cell>
          <cell r="I57">
            <v>0</v>
          </cell>
          <cell r="J57">
            <v>0</v>
          </cell>
          <cell r="K57">
            <v>0</v>
          </cell>
          <cell r="L57" t="str">
            <v>AYRA 8 MG 90 TABLET</v>
          </cell>
          <cell r="M57" t="str">
            <v>KANDESARTAN SILEKSETIL</v>
          </cell>
          <cell r="N57" t="str">
            <v>ARVEN</v>
          </cell>
          <cell r="O57">
            <v>8</v>
          </cell>
          <cell r="P57" t="str">
            <v>MG</v>
          </cell>
          <cell r="Q57">
            <v>90</v>
          </cell>
          <cell r="R57" t="str">
            <v>NORMAL RECETE</v>
          </cell>
          <cell r="S57" t="str">
            <v>IMAL</v>
          </cell>
          <cell r="T57" t="str">
            <v>PORTEKIZ</v>
          </cell>
          <cell r="U57">
            <v>15.04</v>
          </cell>
          <cell r="V57">
            <v>38.979999999999997</v>
          </cell>
          <cell r="W57">
            <v>15.04</v>
          </cell>
          <cell r="X57" t="str">
            <v>PORTEKIZ</v>
          </cell>
          <cell r="Y57">
            <v>0</v>
          </cell>
          <cell r="Z57">
            <v>0</v>
          </cell>
          <cell r="AA57">
            <v>57.38</v>
          </cell>
          <cell r="AB57">
            <v>0</v>
          </cell>
          <cell r="AC57">
            <v>57.38</v>
          </cell>
        </row>
        <row r="58">
          <cell r="A58">
            <v>8680833080022</v>
          </cell>
          <cell r="B58" t="str">
            <v>R03DC03</v>
          </cell>
          <cell r="C58" t="str">
            <v>montelukast</v>
          </cell>
          <cell r="D58" t="str">
            <v>ESDEGER</v>
          </cell>
          <cell r="E58" t="str">
            <v>FIYAT KORUMASIZ URUN</v>
          </cell>
          <cell r="F58">
            <v>0</v>
          </cell>
          <cell r="G58">
            <v>5</v>
          </cell>
          <cell r="H58">
            <v>1</v>
          </cell>
          <cell r="I58">
            <v>0</v>
          </cell>
          <cell r="J58">
            <v>0</v>
          </cell>
          <cell r="K58">
            <v>0</v>
          </cell>
          <cell r="L58" t="str">
            <v>NOTTA 4 MG 90 CIGNEME TABLETI</v>
          </cell>
          <cell r="M58" t="str">
            <v>MONTELUKAST SODYUM</v>
          </cell>
          <cell r="N58" t="str">
            <v>ARVEN</v>
          </cell>
          <cell r="O58">
            <v>4</v>
          </cell>
          <cell r="P58" t="str">
            <v>MG</v>
          </cell>
          <cell r="Q58">
            <v>90</v>
          </cell>
          <cell r="R58" t="str">
            <v>NORMAL RECETE</v>
          </cell>
          <cell r="S58" t="str">
            <v>IMAL</v>
          </cell>
          <cell r="T58" t="str">
            <v>ISPANYA</v>
          </cell>
          <cell r="U58">
            <v>34.68</v>
          </cell>
          <cell r="V58">
            <v>88.44</v>
          </cell>
          <cell r="W58">
            <v>34.68</v>
          </cell>
          <cell r="X58" t="str">
            <v>ISPANYA</v>
          </cell>
          <cell r="Y58">
            <v>0</v>
          </cell>
          <cell r="Z58">
            <v>0</v>
          </cell>
          <cell r="AA58">
            <v>132.25</v>
          </cell>
          <cell r="AB58">
            <v>0</v>
          </cell>
          <cell r="AC58">
            <v>132.25</v>
          </cell>
        </row>
        <row r="59">
          <cell r="A59">
            <v>8680833080046</v>
          </cell>
          <cell r="B59" t="str">
            <v>R03DC03</v>
          </cell>
          <cell r="C59" t="str">
            <v>montelukast</v>
          </cell>
          <cell r="D59" t="str">
            <v>ESDEGER</v>
          </cell>
          <cell r="E59" t="str">
            <v>FIYAT KORUMASIZ URUN</v>
          </cell>
          <cell r="F59">
            <v>0</v>
          </cell>
          <cell r="G59">
            <v>5</v>
          </cell>
          <cell r="H59">
            <v>1</v>
          </cell>
          <cell r="I59">
            <v>0</v>
          </cell>
          <cell r="J59">
            <v>0</v>
          </cell>
          <cell r="K59">
            <v>0</v>
          </cell>
          <cell r="L59" t="str">
            <v>NOTTA 5 MG 90 CIGNEME TABLETI</v>
          </cell>
          <cell r="M59" t="str">
            <v>MONTELUKAST SODYUM</v>
          </cell>
          <cell r="N59" t="str">
            <v>ARVEN</v>
          </cell>
          <cell r="O59">
            <v>5</v>
          </cell>
          <cell r="P59" t="str">
            <v>MG</v>
          </cell>
          <cell r="Q59">
            <v>90</v>
          </cell>
          <cell r="R59" t="str">
            <v>NORMAL RECETE</v>
          </cell>
          <cell r="S59" t="str">
            <v>IMAL</v>
          </cell>
          <cell r="T59" t="str">
            <v>ITALYA</v>
          </cell>
          <cell r="U59">
            <v>37.76</v>
          </cell>
          <cell r="V59">
            <v>88.44</v>
          </cell>
          <cell r="W59">
            <v>37.76</v>
          </cell>
          <cell r="X59" t="str">
            <v>ITALYA</v>
          </cell>
          <cell r="Y59">
            <v>0</v>
          </cell>
          <cell r="Z59">
            <v>0</v>
          </cell>
          <cell r="AA59">
            <v>140.38</v>
          </cell>
          <cell r="AB59">
            <v>0</v>
          </cell>
          <cell r="AC59">
            <v>140.38</v>
          </cell>
        </row>
        <row r="60">
          <cell r="A60">
            <v>8680833090021</v>
          </cell>
          <cell r="B60" t="str">
            <v>R03DC03</v>
          </cell>
          <cell r="C60" t="str">
            <v>montelukast</v>
          </cell>
          <cell r="D60" t="str">
            <v>ESDEGER</v>
          </cell>
          <cell r="E60" t="str">
            <v>FIYAT KORUMASIZ URUN</v>
          </cell>
          <cell r="F60">
            <v>0</v>
          </cell>
          <cell r="G60">
            <v>5</v>
          </cell>
          <cell r="H60">
            <v>1</v>
          </cell>
          <cell r="I60">
            <v>0</v>
          </cell>
          <cell r="J60">
            <v>0</v>
          </cell>
          <cell r="K60">
            <v>0</v>
          </cell>
          <cell r="L60" t="str">
            <v>NOTTA 10 MG 90 FILM TABLET</v>
          </cell>
          <cell r="M60" t="str">
            <v>MONTELUKAST SODYUM</v>
          </cell>
          <cell r="N60" t="str">
            <v>ARVEN</v>
          </cell>
          <cell r="O60">
            <v>10</v>
          </cell>
          <cell r="P60" t="str">
            <v>MG</v>
          </cell>
          <cell r="Q60">
            <v>90</v>
          </cell>
          <cell r="R60" t="str">
            <v>NORMAL RECETE</v>
          </cell>
          <cell r="S60" t="str">
            <v>IMAL</v>
          </cell>
          <cell r="T60" t="str">
            <v>PORTEKIZ</v>
          </cell>
          <cell r="U60">
            <v>37.44</v>
          </cell>
          <cell r="V60">
            <v>85.53</v>
          </cell>
          <cell r="W60">
            <v>37.44</v>
          </cell>
          <cell r="X60" t="str">
            <v>PORTEKIZ</v>
          </cell>
          <cell r="Y60">
            <v>0</v>
          </cell>
          <cell r="Z60">
            <v>0</v>
          </cell>
          <cell r="AA60">
            <v>142.82</v>
          </cell>
          <cell r="AB60">
            <v>0</v>
          </cell>
          <cell r="AC60">
            <v>142.82</v>
          </cell>
        </row>
        <row r="61">
          <cell r="A61">
            <v>8680833090052</v>
          </cell>
          <cell r="B61" t="str">
            <v>J05AF05</v>
          </cell>
          <cell r="C61" t="str">
            <v>lamivudine</v>
          </cell>
          <cell r="D61" t="str">
            <v>ESDEGER</v>
          </cell>
          <cell r="E61" t="str">
            <v>FIYAT KORUMASIZ URUN</v>
          </cell>
          <cell r="F61">
            <v>0</v>
          </cell>
          <cell r="G61">
            <v>5</v>
          </cell>
          <cell r="H61">
            <v>1</v>
          </cell>
          <cell r="I61">
            <v>0</v>
          </cell>
          <cell r="J61">
            <v>0</v>
          </cell>
          <cell r="K61">
            <v>0</v>
          </cell>
          <cell r="L61" t="str">
            <v>MEDOVIR 100 MG  FILM KAPLI TABLET (84 TABLET)</v>
          </cell>
          <cell r="M61" t="str">
            <v>LAMIVUDIN</v>
          </cell>
          <cell r="N61" t="str">
            <v>ARVEN</v>
          </cell>
          <cell r="O61">
            <v>100</v>
          </cell>
          <cell r="P61" t="str">
            <v>MG</v>
          </cell>
          <cell r="Q61">
            <v>84</v>
          </cell>
          <cell r="R61" t="str">
            <v>NORMAL RECETE</v>
          </cell>
          <cell r="S61" t="str">
            <v>IMAL</v>
          </cell>
          <cell r="T61" t="str">
            <v>YUNANISTAN</v>
          </cell>
          <cell r="U61">
            <v>57.5</v>
          </cell>
          <cell r="V61">
            <v>156.56</v>
          </cell>
          <cell r="W61">
            <v>57.5</v>
          </cell>
          <cell r="X61" t="str">
            <v>YUNANISTAN</v>
          </cell>
          <cell r="Y61">
            <v>0</v>
          </cell>
          <cell r="Z61">
            <v>0</v>
          </cell>
          <cell r="AA61">
            <v>219.38</v>
          </cell>
          <cell r="AB61">
            <v>0</v>
          </cell>
          <cell r="AC61">
            <v>219.38</v>
          </cell>
        </row>
        <row r="62">
          <cell r="A62">
            <v>8680833090960</v>
          </cell>
          <cell r="B62" t="str">
            <v>B01AC04</v>
          </cell>
          <cell r="C62" t="str">
            <v>clopidogrel</v>
          </cell>
          <cell r="D62" t="str">
            <v>ESDEGER</v>
          </cell>
          <cell r="E62" t="str">
            <v>FIYAT KORUMASIZ URUN</v>
          </cell>
          <cell r="F62">
            <v>0</v>
          </cell>
          <cell r="G62">
            <v>1</v>
          </cell>
          <cell r="H62">
            <v>1</v>
          </cell>
          <cell r="I62">
            <v>0</v>
          </cell>
          <cell r="J62">
            <v>0</v>
          </cell>
          <cell r="K62">
            <v>0</v>
          </cell>
          <cell r="L62" t="str">
            <v>KARUM 75 MG 90 FILM TABLET</v>
          </cell>
          <cell r="M62" t="str">
            <v>KLOPIDOGREL HIDROJEN SULFAT</v>
          </cell>
          <cell r="N62" t="str">
            <v>ARVEN</v>
          </cell>
          <cell r="O62">
            <v>75</v>
          </cell>
          <cell r="P62" t="str">
            <v>MG</v>
          </cell>
          <cell r="Q62">
            <v>90</v>
          </cell>
          <cell r="R62" t="str">
            <v>NORMAL RECETE</v>
          </cell>
          <cell r="S62" t="str">
            <v>IMAL</v>
          </cell>
          <cell r="T62" t="str">
            <v>ISPANYA</v>
          </cell>
          <cell r="U62">
            <v>34.61</v>
          </cell>
          <cell r="V62">
            <v>164.7</v>
          </cell>
          <cell r="W62">
            <v>34.61</v>
          </cell>
          <cell r="X62" t="str">
            <v>ISPANYA</v>
          </cell>
          <cell r="Y62">
            <v>0</v>
          </cell>
          <cell r="Z62">
            <v>0</v>
          </cell>
          <cell r="AA62">
            <v>110.4</v>
          </cell>
          <cell r="AB62">
            <v>0</v>
          </cell>
          <cell r="AC62">
            <v>110.4</v>
          </cell>
        </row>
        <row r="63">
          <cell r="A63">
            <v>8680833090984</v>
          </cell>
          <cell r="B63" t="str">
            <v>C10AA07</v>
          </cell>
          <cell r="C63" t="str">
            <v>rosuvastatin</v>
          </cell>
          <cell r="D63" t="str">
            <v>ESDEGER</v>
          </cell>
          <cell r="E63" t="str">
            <v>FIYAT KORUMASIZ URUN</v>
          </cell>
          <cell r="F63">
            <v>0</v>
          </cell>
          <cell r="G63">
            <v>1</v>
          </cell>
          <cell r="H63">
            <v>1</v>
          </cell>
          <cell r="I63">
            <v>0</v>
          </cell>
          <cell r="J63">
            <v>0</v>
          </cell>
          <cell r="K63">
            <v>0</v>
          </cell>
          <cell r="L63" t="str">
            <v>COLNAR 5 MG 90 FILM KAPLI TABLET</v>
          </cell>
          <cell r="M63" t="str">
            <v>ROSUVASTATIN</v>
          </cell>
          <cell r="N63" t="str">
            <v>ARVEN</v>
          </cell>
          <cell r="O63">
            <v>5</v>
          </cell>
          <cell r="P63" t="str">
            <v>MG</v>
          </cell>
          <cell r="Q63">
            <v>90</v>
          </cell>
          <cell r="R63" t="str">
            <v>NORMAL RECETE</v>
          </cell>
          <cell r="S63" t="str">
            <v>IMAL</v>
          </cell>
          <cell r="T63" t="str">
            <v>FRANSA</v>
          </cell>
          <cell r="U63">
            <v>15.75</v>
          </cell>
          <cell r="V63">
            <v>28.03</v>
          </cell>
          <cell r="W63">
            <v>15.75</v>
          </cell>
          <cell r="X63" t="str">
            <v>FRANSA</v>
          </cell>
          <cell r="Y63">
            <v>0</v>
          </cell>
          <cell r="Z63">
            <v>0</v>
          </cell>
          <cell r="AA63">
            <v>60.08</v>
          </cell>
          <cell r="AB63">
            <v>0</v>
          </cell>
          <cell r="AC63">
            <v>60.08</v>
          </cell>
        </row>
        <row r="64">
          <cell r="A64">
            <v>8680833091028</v>
          </cell>
          <cell r="B64" t="str">
            <v>C10AA07</v>
          </cell>
          <cell r="C64" t="str">
            <v>rosuvastatin</v>
          </cell>
          <cell r="D64" t="str">
            <v>ESDEGER</v>
          </cell>
          <cell r="E64" t="str">
            <v>FIYAT KORUMASIZ URUN</v>
          </cell>
          <cell r="F64">
            <v>0</v>
          </cell>
          <cell r="G64">
            <v>1</v>
          </cell>
          <cell r="H64">
            <v>1</v>
          </cell>
          <cell r="I64">
            <v>0</v>
          </cell>
          <cell r="J64">
            <v>0</v>
          </cell>
          <cell r="K64">
            <v>0</v>
          </cell>
          <cell r="L64" t="str">
            <v>COLNAR 20 MG 90 FILM KAPLI TABLET</v>
          </cell>
          <cell r="M64" t="str">
            <v>ROSUVASTATIN</v>
          </cell>
          <cell r="N64" t="str">
            <v>ARVEN</v>
          </cell>
          <cell r="O64">
            <v>20</v>
          </cell>
          <cell r="P64" t="str">
            <v>MG</v>
          </cell>
          <cell r="Q64">
            <v>90</v>
          </cell>
          <cell r="R64" t="str">
            <v>NORMAL RECETE</v>
          </cell>
          <cell r="S64" t="str">
            <v>IMAL</v>
          </cell>
          <cell r="T64" t="str">
            <v>FRANSA</v>
          </cell>
          <cell r="U64">
            <v>29.31</v>
          </cell>
          <cell r="V64">
            <v>88.54</v>
          </cell>
          <cell r="W64">
            <v>29.31</v>
          </cell>
          <cell r="X64" t="str">
            <v>FRANSA</v>
          </cell>
          <cell r="Y64">
            <v>0</v>
          </cell>
          <cell r="Z64">
            <v>0</v>
          </cell>
          <cell r="AA64">
            <v>111.82</v>
          </cell>
          <cell r="AB64">
            <v>0</v>
          </cell>
          <cell r="AC64">
            <v>111.82</v>
          </cell>
        </row>
        <row r="65">
          <cell r="A65">
            <v>8680881028410</v>
          </cell>
          <cell r="B65" t="str">
            <v>A12AX</v>
          </cell>
          <cell r="C65" t="str">
            <v>calcium, combinations with vitamin d and/or other drugs</v>
          </cell>
          <cell r="D65" t="str">
            <v>ESDEGER</v>
          </cell>
          <cell r="E65" t="str">
            <v>FIYAT KORUMASIZ URUN</v>
          </cell>
          <cell r="F65">
            <v>0</v>
          </cell>
          <cell r="G65">
            <v>1</v>
          </cell>
          <cell r="H65">
            <v>3</v>
          </cell>
          <cell r="I65">
            <v>0</v>
          </cell>
          <cell r="J65">
            <v>0</v>
          </cell>
          <cell r="K65">
            <v>0</v>
          </cell>
          <cell r="L65" t="str">
            <v>OSMEGA 1200 MG/800 IU/50 MG 45 EFERVESAN TABLET</v>
          </cell>
          <cell r="M65" t="str">
            <v>KALSIYUM KARBONAT + VITAMIN D3+GENISTEIN</v>
          </cell>
          <cell r="N65" t="str">
            <v>NEUTEC ILAC SAN.</v>
          </cell>
          <cell r="O65" t="str">
            <v>1200+800+50</v>
          </cell>
          <cell r="P65" t="str">
            <v>MG/IU</v>
          </cell>
          <cell r="Q65">
            <v>45</v>
          </cell>
          <cell r="R65" t="str">
            <v>NORMAL RECETE</v>
          </cell>
          <cell r="S65" t="str">
            <v>IMAL</v>
          </cell>
          <cell r="T65" t="str">
            <v>TURKIYE</v>
          </cell>
          <cell r="U65">
            <v>11.8</v>
          </cell>
          <cell r="V65">
            <v>11.8</v>
          </cell>
          <cell r="W65">
            <v>11.8</v>
          </cell>
          <cell r="X65" t="str">
            <v>TURKIYE</v>
          </cell>
          <cell r="Y65">
            <v>0</v>
          </cell>
          <cell r="Z65">
            <v>0</v>
          </cell>
          <cell r="AA65">
            <v>44.97</v>
          </cell>
          <cell r="AB65">
            <v>0</v>
          </cell>
          <cell r="AC65">
            <v>44.97</v>
          </cell>
        </row>
        <row r="66">
          <cell r="A66">
            <v>8680881095443</v>
          </cell>
          <cell r="B66" t="str">
            <v>M03BX55</v>
          </cell>
          <cell r="C66" t="str">
            <v>thiocolchicoside, combinations</v>
          </cell>
          <cell r="D66" t="str">
            <v>ESDEGER</v>
          </cell>
          <cell r="E66" t="str">
            <v>FIYAT KORUMASIZ URUN</v>
          </cell>
          <cell r="F66">
            <v>0</v>
          </cell>
          <cell r="G66">
            <v>1</v>
          </cell>
          <cell r="H66">
            <v>3</v>
          </cell>
          <cell r="I66">
            <v>0</v>
          </cell>
          <cell r="J66">
            <v>0</v>
          </cell>
          <cell r="K66">
            <v>0</v>
          </cell>
          <cell r="L66" t="str">
            <v>DESTIYO 25 MG/8 MG 14 FILM KAPLI TABLET</v>
          </cell>
          <cell r="M66" t="str">
            <v>DEKSKETOPROFEN TROMETAMOL + TIYOKOLSIKOZID</v>
          </cell>
          <cell r="N66" t="str">
            <v>NEUTEC ILAC SAN.</v>
          </cell>
          <cell r="O66" t="str">
            <v>25+8</v>
          </cell>
          <cell r="P66" t="str">
            <v>MG</v>
          </cell>
          <cell r="Q66">
            <v>14</v>
          </cell>
          <cell r="R66" t="str">
            <v>NORMAL RECETE</v>
          </cell>
          <cell r="S66" t="str">
            <v>IMAL</v>
          </cell>
          <cell r="T66" t="str">
            <v>TURKIYE</v>
          </cell>
          <cell r="U66">
            <v>5.14</v>
          </cell>
          <cell r="V66">
            <v>5.14</v>
          </cell>
          <cell r="W66">
            <v>5.14</v>
          </cell>
          <cell r="X66" t="str">
            <v>TURKIYE</v>
          </cell>
          <cell r="Y66">
            <v>0</v>
          </cell>
          <cell r="Z66">
            <v>0</v>
          </cell>
          <cell r="AA66">
            <v>18.170000000000002</v>
          </cell>
          <cell r="AB66">
            <v>0</v>
          </cell>
          <cell r="AC66">
            <v>18.170000000000002</v>
          </cell>
        </row>
        <row r="67">
          <cell r="A67">
            <v>8680881175923</v>
          </cell>
          <cell r="B67" t="str">
            <v>C09BB10</v>
          </cell>
          <cell r="C67" t="str">
            <v>trandolapril and verapamil</v>
          </cell>
          <cell r="D67" t="str">
            <v>ESDEGER</v>
          </cell>
          <cell r="E67" t="str">
            <v>FIYAT KORUMASIZ URUN</v>
          </cell>
          <cell r="F67">
            <v>0</v>
          </cell>
          <cell r="G67">
            <v>1</v>
          </cell>
          <cell r="H67">
            <v>1</v>
          </cell>
          <cell r="I67">
            <v>0</v>
          </cell>
          <cell r="J67">
            <v>0</v>
          </cell>
          <cell r="K67">
            <v>0</v>
          </cell>
          <cell r="L67" t="str">
            <v>DANBERIL 180/2 MG 28 MR KAPSUL</v>
          </cell>
          <cell r="M67" t="str">
            <v>VERAPAMIL HCL + TRANDOLAPRIL</v>
          </cell>
          <cell r="N67" t="str">
            <v>NEUTEC ILAC SAN.</v>
          </cell>
          <cell r="O67" t="str">
            <v>180+2</v>
          </cell>
          <cell r="P67" t="str">
            <v>MG</v>
          </cell>
          <cell r="Q67">
            <v>28</v>
          </cell>
          <cell r="R67" t="str">
            <v>NORMAL RECETE</v>
          </cell>
          <cell r="S67" t="str">
            <v>IMAL</v>
          </cell>
          <cell r="T67" t="str">
            <v>YUNANISTAN</v>
          </cell>
          <cell r="U67">
            <v>7.3</v>
          </cell>
          <cell r="V67">
            <v>7.3</v>
          </cell>
          <cell r="W67">
            <v>4.38</v>
          </cell>
          <cell r="X67" t="str">
            <v>YUNANISTAN</v>
          </cell>
          <cell r="Y67">
            <v>0</v>
          </cell>
          <cell r="Z67">
            <v>0</v>
          </cell>
          <cell r="AA67">
            <v>16.7</v>
          </cell>
          <cell r="AB67">
            <v>0</v>
          </cell>
          <cell r="AC67">
            <v>16.7</v>
          </cell>
        </row>
        <row r="68">
          <cell r="A68">
            <v>8680881175930</v>
          </cell>
          <cell r="B68" t="str">
            <v>C09BB10</v>
          </cell>
          <cell r="C68" t="str">
            <v>trandolapril and verapamil</v>
          </cell>
          <cell r="D68" t="str">
            <v>ESDEGER</v>
          </cell>
          <cell r="E68" t="str">
            <v>FIYAT KORUMASIZ URUN</v>
          </cell>
          <cell r="F68">
            <v>0</v>
          </cell>
          <cell r="G68">
            <v>1</v>
          </cell>
          <cell r="H68">
            <v>3</v>
          </cell>
          <cell r="I68">
            <v>0</v>
          </cell>
          <cell r="J68">
            <v>0</v>
          </cell>
          <cell r="K68">
            <v>0</v>
          </cell>
          <cell r="L68" t="str">
            <v>DANBERIL 240/4 MG 28 MR KAPSUL</v>
          </cell>
          <cell r="M68" t="str">
            <v>VERAPAMIL HCL + TRANDOLAPRIL</v>
          </cell>
          <cell r="N68" t="str">
            <v>NEUTEC ILAC SAN.</v>
          </cell>
          <cell r="O68" t="str">
            <v>240+4</v>
          </cell>
          <cell r="P68" t="str">
            <v>MG</v>
          </cell>
          <cell r="Q68">
            <v>28</v>
          </cell>
          <cell r="R68" t="str">
            <v>NORMAL RECETE</v>
          </cell>
          <cell r="S68" t="str">
            <v>IMAL</v>
          </cell>
          <cell r="T68" t="str">
            <v>TURKIYE</v>
          </cell>
          <cell r="U68">
            <v>25.96</v>
          </cell>
          <cell r="V68">
            <v>25.96</v>
          </cell>
          <cell r="W68">
            <v>25.96</v>
          </cell>
          <cell r="X68" t="str">
            <v>TURKIYE</v>
          </cell>
          <cell r="Y68">
            <v>0</v>
          </cell>
          <cell r="Z68">
            <v>0</v>
          </cell>
          <cell r="AA68">
            <v>38.79</v>
          </cell>
          <cell r="AB68">
            <v>0</v>
          </cell>
          <cell r="AC68">
            <v>38.79</v>
          </cell>
        </row>
        <row r="69">
          <cell r="A69">
            <v>8681026050037</v>
          </cell>
          <cell r="B69" t="str">
            <v>R03DC03</v>
          </cell>
          <cell r="C69" t="str">
            <v>montelukast</v>
          </cell>
          <cell r="D69" t="str">
            <v>ESDEGER</v>
          </cell>
          <cell r="E69" t="str">
            <v>FIYAT KORUMASIZ URUN</v>
          </cell>
          <cell r="F69">
            <v>0</v>
          </cell>
          <cell r="G69" t="str">
            <v>7</v>
          </cell>
          <cell r="H69">
            <v>1</v>
          </cell>
          <cell r="I69">
            <v>0</v>
          </cell>
          <cell r="J69">
            <v>0</v>
          </cell>
          <cell r="K69">
            <v>0</v>
          </cell>
          <cell r="L69" t="str">
            <v>MEDLUKAST 10 MG 28 FILM TABLET</v>
          </cell>
          <cell r="M69" t="str">
            <v>MONTELUKAST SODYUM</v>
          </cell>
          <cell r="N69" t="str">
            <v>EXELTIS</v>
          </cell>
          <cell r="O69">
            <v>10</v>
          </cell>
          <cell r="P69" t="str">
            <v>MG</v>
          </cell>
          <cell r="Q69">
            <v>28</v>
          </cell>
          <cell r="R69" t="str">
            <v>NORMAL RECETE</v>
          </cell>
          <cell r="S69" t="str">
            <v>IMAL</v>
          </cell>
          <cell r="T69" t="str">
            <v>PORTEKIZ</v>
          </cell>
          <cell r="U69">
            <v>11.65</v>
          </cell>
          <cell r="V69">
            <v>26.62</v>
          </cell>
          <cell r="W69">
            <v>11.65</v>
          </cell>
          <cell r="X69" t="str">
            <v>PORTEKIZ</v>
          </cell>
          <cell r="Y69">
            <v>0</v>
          </cell>
          <cell r="Z69">
            <v>0</v>
          </cell>
          <cell r="AA69">
            <v>32.01</v>
          </cell>
          <cell r="AB69">
            <v>0</v>
          </cell>
          <cell r="AC69">
            <v>32.01</v>
          </cell>
        </row>
        <row r="70">
          <cell r="A70">
            <v>8681128570129</v>
          </cell>
          <cell r="B70" t="str">
            <v>B03BA01</v>
          </cell>
          <cell r="C70" t="str">
            <v>cyanocobalamin</v>
          </cell>
          <cell r="D70" t="str">
            <v>ESDEGER</v>
          </cell>
          <cell r="E70" t="str">
            <v>FIYAT KORUMALI URUN</v>
          </cell>
          <cell r="F70">
            <v>4</v>
          </cell>
          <cell r="G70">
            <v>1</v>
          </cell>
          <cell r="H70">
            <v>2</v>
          </cell>
          <cell r="I70">
            <v>0</v>
          </cell>
          <cell r="J70">
            <v>0</v>
          </cell>
          <cell r="K70">
            <v>0</v>
          </cell>
          <cell r="L70" t="str">
            <v>TEB VITAMIN B12 1000 MCG/ML IM ENJEKSIYON COZELTI ICEREN AMPUL</v>
          </cell>
          <cell r="M70" t="str">
            <v>VITAMIN B12</v>
          </cell>
          <cell r="N70" t="str">
            <v>NOVAGENIX BIO</v>
          </cell>
          <cell r="O70">
            <v>1000</v>
          </cell>
          <cell r="P70" t="str">
            <v>MCG</v>
          </cell>
          <cell r="Q70">
            <v>5</v>
          </cell>
          <cell r="R70" t="str">
            <v>NORMAL RECETE</v>
          </cell>
          <cell r="S70" t="str">
            <v>IMAL</v>
          </cell>
          <cell r="T70" t="str">
            <v>TURKIYE</v>
          </cell>
          <cell r="U70">
            <v>2.83</v>
          </cell>
          <cell r="V70">
            <v>2.83</v>
          </cell>
          <cell r="W70">
            <v>0</v>
          </cell>
          <cell r="X70" t="str">
            <v>TURKIYE</v>
          </cell>
          <cell r="Y70">
            <v>0</v>
          </cell>
          <cell r="Z70">
            <v>0</v>
          </cell>
          <cell r="AA70">
            <v>8.75</v>
          </cell>
          <cell r="AB70">
            <v>0</v>
          </cell>
          <cell r="AC70">
            <v>8.75</v>
          </cell>
        </row>
        <row r="71">
          <cell r="A71">
            <v>8681153070069</v>
          </cell>
          <cell r="B71" t="str">
            <v>N02BE01</v>
          </cell>
          <cell r="C71" t="str">
            <v>paracetamol</v>
          </cell>
          <cell r="D71" t="str">
            <v>ESDEGER</v>
          </cell>
          <cell r="E71" t="str">
            <v>FIYAT KORUMALI URUN</v>
          </cell>
          <cell r="F71">
            <v>4</v>
          </cell>
          <cell r="G71">
            <v>1</v>
          </cell>
          <cell r="H71">
            <v>1</v>
          </cell>
          <cell r="I71">
            <v>0</v>
          </cell>
          <cell r="J71">
            <v>0</v>
          </cell>
          <cell r="K71">
            <v>0</v>
          </cell>
          <cell r="L71" t="str">
            <v>PAROKAN 10 MG/ML 100 ML 1 FLAKON</v>
          </cell>
          <cell r="M71" t="str">
            <v>PARASETAMOL</v>
          </cell>
          <cell r="N71" t="str">
            <v>MAGNA PHARMA</v>
          </cell>
          <cell r="O71">
            <v>10</v>
          </cell>
          <cell r="P71" t="str">
            <v>MG/ML</v>
          </cell>
          <cell r="Q71">
            <v>1</v>
          </cell>
          <cell r="R71" t="str">
            <v>NORMAL RECETE</v>
          </cell>
          <cell r="S71" t="str">
            <v>IMAL</v>
          </cell>
          <cell r="T71" t="str">
            <v>ISPANYA</v>
          </cell>
          <cell r="U71">
            <v>1.94</v>
          </cell>
          <cell r="V71">
            <v>1.73</v>
          </cell>
          <cell r="W71">
            <v>0</v>
          </cell>
          <cell r="X71" t="str">
            <v>TURKIYE</v>
          </cell>
          <cell r="Y71">
            <v>0</v>
          </cell>
          <cell r="Z71">
            <v>0</v>
          </cell>
          <cell r="AA71">
            <v>6.55</v>
          </cell>
          <cell r="AB71">
            <v>0</v>
          </cell>
          <cell r="AC71">
            <v>6.55</v>
          </cell>
        </row>
        <row r="72">
          <cell r="A72">
            <v>8681166207810</v>
          </cell>
          <cell r="B72" t="str">
            <v>D06AA04</v>
          </cell>
          <cell r="C72" t="str">
            <v>tetracycline</v>
          </cell>
          <cell r="D72" t="str">
            <v>ESDEGER</v>
          </cell>
          <cell r="E72" t="str">
            <v>FIYAT KORUMALI URUN</v>
          </cell>
          <cell r="F72">
            <v>0</v>
          </cell>
          <cell r="G72">
            <v>1</v>
          </cell>
          <cell r="H72">
            <v>1</v>
          </cell>
          <cell r="I72">
            <v>0</v>
          </cell>
          <cell r="J72">
            <v>0</v>
          </cell>
          <cell r="K72">
            <v>0</v>
          </cell>
          <cell r="L72" t="str">
            <v>AKNESILEX 30 MG/G MERHEM</v>
          </cell>
          <cell r="M72" t="str">
            <v>TETRASIKLIN HCL</v>
          </cell>
          <cell r="N72" t="str">
            <v>HAKAY ILAC</v>
          </cell>
          <cell r="O72">
            <v>3</v>
          </cell>
          <cell r="P72" t="str">
            <v>%</v>
          </cell>
          <cell r="Q72">
            <v>20</v>
          </cell>
          <cell r="R72" t="str">
            <v>NORMAL RECETE</v>
          </cell>
          <cell r="S72" t="str">
            <v>IMAL</v>
          </cell>
          <cell r="T72" t="str">
            <v>ALMANYA</v>
          </cell>
          <cell r="U72">
            <v>9.07</v>
          </cell>
          <cell r="V72">
            <v>9.07</v>
          </cell>
          <cell r="W72">
            <v>7.25</v>
          </cell>
          <cell r="X72" t="str">
            <v>ALMANYA</v>
          </cell>
          <cell r="Y72">
            <v>0</v>
          </cell>
          <cell r="Z72">
            <v>0</v>
          </cell>
          <cell r="AA72">
            <v>24.11</v>
          </cell>
          <cell r="AB72">
            <v>0</v>
          </cell>
          <cell r="AC72">
            <v>24.11</v>
          </cell>
        </row>
        <row r="73">
          <cell r="A73">
            <v>8681198055021</v>
          </cell>
          <cell r="B73" t="str">
            <v>M02AA15</v>
          </cell>
          <cell r="C73" t="str">
            <v>diclofenac</v>
          </cell>
          <cell r="D73" t="str">
            <v>ESDEGER</v>
          </cell>
          <cell r="E73" t="str">
            <v>FIYAT KORUMALI URUN</v>
          </cell>
          <cell r="F73">
            <v>0</v>
          </cell>
          <cell r="G73">
            <v>2</v>
          </cell>
          <cell r="H73">
            <v>3</v>
          </cell>
          <cell r="I73">
            <v>0</v>
          </cell>
          <cell r="J73">
            <v>0</v>
          </cell>
          <cell r="K73">
            <v>0</v>
          </cell>
          <cell r="L73" t="str">
            <v>KATAFENAC ICE %1 AEROSOL (100 ML)</v>
          </cell>
          <cell r="M73" t="str">
            <v>DIKLOFENAK DIETILAMONYUM</v>
          </cell>
          <cell r="N73" t="str">
            <v>NOVELFARMA</v>
          </cell>
          <cell r="O73">
            <v>1</v>
          </cell>
          <cell r="P73" t="str">
            <v>%</v>
          </cell>
          <cell r="Q73">
            <v>1</v>
          </cell>
          <cell r="R73" t="str">
            <v>NORMAL RECETE</v>
          </cell>
          <cell r="S73" t="str">
            <v>IMAL</v>
          </cell>
          <cell r="T73" t="str">
            <v>TURKIYE</v>
          </cell>
          <cell r="U73">
            <v>5.1100000000000003</v>
          </cell>
          <cell r="V73">
            <v>5.1100000000000003</v>
          </cell>
          <cell r="W73">
            <v>5.1100000000000003</v>
          </cell>
          <cell r="X73" t="str">
            <v>TURKIYE</v>
          </cell>
          <cell r="Y73">
            <v>0</v>
          </cell>
          <cell r="Z73">
            <v>0</v>
          </cell>
          <cell r="AA73">
            <v>17.53</v>
          </cell>
          <cell r="AB73">
            <v>0</v>
          </cell>
          <cell r="AC73">
            <v>17.53</v>
          </cell>
        </row>
        <row r="74">
          <cell r="A74">
            <v>8681198055038</v>
          </cell>
          <cell r="B74" t="str">
            <v>D11AX16</v>
          </cell>
          <cell r="C74" t="str">
            <v>eflornitin</v>
          </cell>
          <cell r="D74" t="str">
            <v>ESDEGER</v>
          </cell>
          <cell r="E74" t="str">
            <v>FIYAT KORUMASIZ URUN</v>
          </cell>
          <cell r="F74">
            <v>6</v>
          </cell>
          <cell r="G74">
            <v>2</v>
          </cell>
          <cell r="H74">
            <v>1</v>
          </cell>
          <cell r="I74">
            <v>0</v>
          </cell>
          <cell r="J74">
            <v>0</v>
          </cell>
          <cell r="K74">
            <v>0</v>
          </cell>
          <cell r="L74" t="str">
            <v>EFLORIN %13,9 KREM (30 G)</v>
          </cell>
          <cell r="M74" t="str">
            <v>EFLORNITIN</v>
          </cell>
          <cell r="N74" t="str">
            <v>NOVELFARMA</v>
          </cell>
          <cell r="O74">
            <v>13.9</v>
          </cell>
          <cell r="P74" t="str">
            <v>%</v>
          </cell>
          <cell r="Q74">
            <v>30</v>
          </cell>
          <cell r="R74" t="str">
            <v>NORMAL RECETE</v>
          </cell>
          <cell r="S74" t="str">
            <v>IMAL</v>
          </cell>
          <cell r="T74" t="str">
            <v>TURKIYE</v>
          </cell>
          <cell r="U74">
            <v>44.07</v>
          </cell>
          <cell r="V74">
            <v>44.07</v>
          </cell>
          <cell r="W74">
            <v>44.07</v>
          </cell>
          <cell r="X74" t="str">
            <v>TURKIYE</v>
          </cell>
          <cell r="Y74">
            <v>0</v>
          </cell>
          <cell r="Z74">
            <v>0</v>
          </cell>
          <cell r="AA74">
            <v>168.14</v>
          </cell>
          <cell r="AB74">
            <v>0</v>
          </cell>
          <cell r="AC74">
            <v>168.14</v>
          </cell>
        </row>
        <row r="75">
          <cell r="A75">
            <v>8681198055045</v>
          </cell>
          <cell r="B75" t="str">
            <v>D11AX16</v>
          </cell>
          <cell r="C75" t="str">
            <v>eflornitin</v>
          </cell>
          <cell r="D75" t="str">
            <v>ESDEGER</v>
          </cell>
          <cell r="E75" t="str">
            <v>FIYAT KORUMASIZ URUN</v>
          </cell>
          <cell r="F75">
            <v>6</v>
          </cell>
          <cell r="G75">
            <v>2</v>
          </cell>
          <cell r="H75">
            <v>1</v>
          </cell>
          <cell r="I75">
            <v>0</v>
          </cell>
          <cell r="J75">
            <v>0</v>
          </cell>
          <cell r="K75">
            <v>0</v>
          </cell>
          <cell r="L75" t="str">
            <v>EFLORIN %13,9 KREM (60 G)</v>
          </cell>
          <cell r="M75" t="str">
            <v>EFLORNITIN</v>
          </cell>
          <cell r="N75" t="str">
            <v>NOVELFARMA</v>
          </cell>
          <cell r="O75">
            <v>13.9</v>
          </cell>
          <cell r="P75" t="str">
            <v>%</v>
          </cell>
          <cell r="Q75">
            <v>60</v>
          </cell>
          <cell r="R75" t="str">
            <v>NORMAL RECETE</v>
          </cell>
          <cell r="S75" t="str">
            <v>IMAL</v>
          </cell>
          <cell r="T75" t="str">
            <v>YUNANISTAN</v>
          </cell>
          <cell r="U75">
            <v>52.75</v>
          </cell>
          <cell r="V75">
            <v>52.75</v>
          </cell>
          <cell r="W75">
            <v>52.75</v>
          </cell>
          <cell r="X75" t="str">
            <v>YUNANISTAN</v>
          </cell>
          <cell r="Y75">
            <v>0</v>
          </cell>
          <cell r="Z75">
            <v>0</v>
          </cell>
          <cell r="AA75">
            <v>201.26</v>
          </cell>
          <cell r="AB75">
            <v>0</v>
          </cell>
          <cell r="AC75">
            <v>201.26</v>
          </cell>
        </row>
        <row r="76">
          <cell r="A76">
            <v>8681277340017</v>
          </cell>
          <cell r="B76" t="str">
            <v>G03BA03</v>
          </cell>
          <cell r="C76" t="str">
            <v>testosterone</v>
          </cell>
          <cell r="D76" t="str">
            <v>REFERANS</v>
          </cell>
          <cell r="E76" t="str">
            <v>FIYAT KORUMASIZ URUN</v>
          </cell>
          <cell r="F76">
            <v>6</v>
          </cell>
          <cell r="G76">
            <v>2</v>
          </cell>
          <cell r="H76">
            <v>1</v>
          </cell>
          <cell r="I76">
            <v>0</v>
          </cell>
          <cell r="J76">
            <v>0</v>
          </cell>
          <cell r="K76">
            <v>0</v>
          </cell>
          <cell r="L76" t="str">
            <v>TESTOGEL 50 MG TRANSDERMAL JEL ICEREN SASE</v>
          </cell>
          <cell r="M76" t="str">
            <v>TESTOSTERON</v>
          </cell>
          <cell r="N76" t="str">
            <v>CENTURION ILAC</v>
          </cell>
          <cell r="O76">
            <v>50</v>
          </cell>
          <cell r="P76" t="str">
            <v>MG</v>
          </cell>
          <cell r="Q76">
            <v>30</v>
          </cell>
          <cell r="R76" t="str">
            <v>NORMAL RECETE</v>
          </cell>
          <cell r="S76" t="str">
            <v>ITHAL</v>
          </cell>
          <cell r="T76" t="str">
            <v>ITALYA</v>
          </cell>
          <cell r="U76">
            <v>48.42</v>
          </cell>
          <cell r="V76">
            <v>48.42</v>
          </cell>
          <cell r="W76">
            <v>48.42</v>
          </cell>
          <cell r="X76" t="str">
            <v>ITALYA</v>
          </cell>
          <cell r="Y76">
            <v>0</v>
          </cell>
          <cell r="Z76">
            <v>0</v>
          </cell>
          <cell r="AA76">
            <v>183.78</v>
          </cell>
          <cell r="AB76">
            <v>0</v>
          </cell>
          <cell r="AC76">
            <v>183.78</v>
          </cell>
        </row>
        <row r="77">
          <cell r="A77">
            <v>8681291540394</v>
          </cell>
          <cell r="B77" t="str">
            <v>R01AA07</v>
          </cell>
          <cell r="C77" t="str">
            <v>xylometazoline</v>
          </cell>
          <cell r="D77" t="str">
            <v>REFERANS</v>
          </cell>
          <cell r="E77" t="str">
            <v>FIYAT KORUMALI URUN</v>
          </cell>
          <cell r="F77">
            <v>6</v>
          </cell>
          <cell r="G77">
            <v>1</v>
          </cell>
          <cell r="H77">
            <v>1</v>
          </cell>
          <cell r="I77">
            <v>0</v>
          </cell>
          <cell r="J77">
            <v>0</v>
          </cell>
          <cell r="K77">
            <v>0</v>
          </cell>
          <cell r="L77" t="str">
            <v>OTRIVINE NEMLENDIRICILI DOZ AYARLI BURUN SPREYI % 0,1</v>
          </cell>
          <cell r="M77" t="str">
            <v>KSILOMETAZOLIN HCL</v>
          </cell>
          <cell r="N77" t="str">
            <v>GLAXOSMITHKLINE TUKETICI SAGLIGI</v>
          </cell>
          <cell r="O77">
            <v>1</v>
          </cell>
          <cell r="P77" t="str">
            <v>MG/ML</v>
          </cell>
          <cell r="Q77">
            <v>10</v>
          </cell>
          <cell r="R77" t="str">
            <v>NORMAL RECETE</v>
          </cell>
          <cell r="S77" t="str">
            <v>IMAL</v>
          </cell>
          <cell r="T77" t="str">
            <v>PORTEKIZ</v>
          </cell>
          <cell r="U77">
            <v>4.78</v>
          </cell>
          <cell r="V77">
            <v>4.78</v>
          </cell>
          <cell r="W77">
            <v>4.78</v>
          </cell>
          <cell r="X77" t="str">
            <v>PORTEKIZ</v>
          </cell>
          <cell r="Y77">
            <v>0</v>
          </cell>
          <cell r="Z77">
            <v>0</v>
          </cell>
          <cell r="AA77">
            <v>12.34</v>
          </cell>
          <cell r="AB77">
            <v>0</v>
          </cell>
          <cell r="AC77">
            <v>12.34</v>
          </cell>
        </row>
        <row r="78">
          <cell r="A78">
            <v>8681309090019</v>
          </cell>
          <cell r="B78" t="str">
            <v>N06DA52</v>
          </cell>
          <cell r="C78" t="str">
            <v>donepezil and memantine</v>
          </cell>
          <cell r="D78" t="str">
            <v>ESDEGER</v>
          </cell>
          <cell r="E78" t="str">
            <v>FIYAT KORUMASIZ URUN</v>
          </cell>
          <cell r="F78">
            <v>0</v>
          </cell>
          <cell r="G78">
            <v>5</v>
          </cell>
          <cell r="H78">
            <v>2</v>
          </cell>
          <cell r="I78">
            <v>0</v>
          </cell>
          <cell r="J78">
            <v>0</v>
          </cell>
          <cell r="K78">
            <v>0</v>
          </cell>
          <cell r="L78" t="str">
            <v>DONEPTIN 5 MG/5 MG 28 FILM KAPLI TABLET</v>
          </cell>
          <cell r="M78" t="str">
            <v>DONEPEZIL+ MEMANTIN</v>
          </cell>
          <cell r="N78" t="str">
            <v>POLPHARMA</v>
          </cell>
          <cell r="O78" t="str">
            <v>5+5</v>
          </cell>
          <cell r="P78" t="str">
            <v>MG/MG</v>
          </cell>
          <cell r="Q78">
            <v>28</v>
          </cell>
          <cell r="R78" t="str">
            <v>NORMAL RECETE</v>
          </cell>
          <cell r="S78" t="str">
            <v>IMAL</v>
          </cell>
          <cell r="T78" t="str">
            <v>ITALYA YUNANISTAN</v>
          </cell>
          <cell r="U78">
            <v>47.68</v>
          </cell>
          <cell r="V78">
            <v>47.68</v>
          </cell>
          <cell r="W78">
            <v>28.6</v>
          </cell>
          <cell r="X78" t="str">
            <v>ITALYA YUNANISTAN</v>
          </cell>
          <cell r="Y78">
            <v>0</v>
          </cell>
          <cell r="Z78">
            <v>0</v>
          </cell>
          <cell r="AA78">
            <v>77.62</v>
          </cell>
          <cell r="AB78">
            <v>0</v>
          </cell>
          <cell r="AC78">
            <v>77.62</v>
          </cell>
        </row>
        <row r="79">
          <cell r="A79">
            <v>8681309090057</v>
          </cell>
          <cell r="B79" t="str">
            <v>N06DA52</v>
          </cell>
          <cell r="C79" t="str">
            <v>donepezil and memantine</v>
          </cell>
          <cell r="D79" t="str">
            <v>ESDEGER</v>
          </cell>
          <cell r="E79" t="str">
            <v>FIYAT KORUMASIZ URUN</v>
          </cell>
          <cell r="F79">
            <v>0</v>
          </cell>
          <cell r="G79">
            <v>1</v>
          </cell>
          <cell r="H79">
            <v>2</v>
          </cell>
          <cell r="I79">
            <v>0</v>
          </cell>
          <cell r="J79">
            <v>0</v>
          </cell>
          <cell r="K79">
            <v>0</v>
          </cell>
          <cell r="L79" t="str">
            <v>DONEPTIN 10 MG/20 MG 28 FILM KAPLI TABLET</v>
          </cell>
          <cell r="M79" t="str">
            <v>DONEPEZIL+ MEMANTIN</v>
          </cell>
          <cell r="N79" t="str">
            <v>POLPHARMA</v>
          </cell>
          <cell r="O79" t="str">
            <v>10+20</v>
          </cell>
          <cell r="P79" t="str">
            <v>MG/MG</v>
          </cell>
          <cell r="Q79">
            <v>28</v>
          </cell>
          <cell r="R79" t="str">
            <v>NORMAL RECETE</v>
          </cell>
          <cell r="S79" t="str">
            <v>IMAL</v>
          </cell>
          <cell r="T79" t="str">
            <v>ITALYA YUNANISTAN</v>
          </cell>
          <cell r="U79">
            <v>80.900000000000006</v>
          </cell>
          <cell r="V79">
            <v>80.900000000000006</v>
          </cell>
          <cell r="W79">
            <v>48.54</v>
          </cell>
          <cell r="X79" t="str">
            <v>ITALYA YUNANISTAN</v>
          </cell>
          <cell r="Y79">
            <v>0</v>
          </cell>
          <cell r="Z79">
            <v>0</v>
          </cell>
          <cell r="AA79">
            <v>142.47</v>
          </cell>
          <cell r="AB79">
            <v>0</v>
          </cell>
          <cell r="AC79">
            <v>142.47</v>
          </cell>
        </row>
        <row r="80">
          <cell r="A80">
            <v>8681309090064</v>
          </cell>
          <cell r="B80" t="str">
            <v>N03AX</v>
          </cell>
          <cell r="C80" t="str">
            <v>Other antiepileptics</v>
          </cell>
          <cell r="D80" t="str">
            <v>ESDEGER</v>
          </cell>
          <cell r="E80" t="str">
            <v>FIYAT KORUMASIZ URUN</v>
          </cell>
          <cell r="F80">
            <v>0</v>
          </cell>
          <cell r="G80">
            <v>1</v>
          </cell>
          <cell r="H80">
            <v>1</v>
          </cell>
          <cell r="I80">
            <v>0</v>
          </cell>
          <cell r="J80">
            <v>0</v>
          </cell>
          <cell r="K80">
            <v>0</v>
          </cell>
          <cell r="L80" t="str">
            <v>BEGOLIN PLUS 300/1 MG 56 FILM TABLET</v>
          </cell>
          <cell r="M80" t="str">
            <v>PREGABALIN + VITAMIN B12</v>
          </cell>
          <cell r="N80" t="str">
            <v>POLPHARMA</v>
          </cell>
          <cell r="O80" t="str">
            <v>300+1</v>
          </cell>
          <cell r="P80" t="str">
            <v>MG</v>
          </cell>
          <cell r="Q80">
            <v>56</v>
          </cell>
          <cell r="R80" t="str">
            <v>YESIL RECETE</v>
          </cell>
          <cell r="S80" t="str">
            <v>IMAL</v>
          </cell>
          <cell r="T80" t="str">
            <v>YUNANISTAN</v>
          </cell>
          <cell r="U80">
            <v>71.599999999999994</v>
          </cell>
          <cell r="V80">
            <v>71.599999999999994</v>
          </cell>
          <cell r="W80">
            <v>42.96</v>
          </cell>
          <cell r="X80" t="str">
            <v>YUNANISTAN</v>
          </cell>
          <cell r="Y80">
            <v>0</v>
          </cell>
          <cell r="Z80">
            <v>0</v>
          </cell>
          <cell r="AA80">
            <v>141.16999999999999</v>
          </cell>
          <cell r="AB80">
            <v>0</v>
          </cell>
          <cell r="AC80">
            <v>141.16999999999999</v>
          </cell>
        </row>
        <row r="81">
          <cell r="A81">
            <v>8681428090693</v>
          </cell>
          <cell r="B81" t="str">
            <v>A04AA01</v>
          </cell>
          <cell r="C81" t="str">
            <v>ondansetron</v>
          </cell>
          <cell r="D81" t="str">
            <v>REFERANS</v>
          </cell>
          <cell r="E81" t="str">
            <v>FIYAT KORUMASIZ URUN</v>
          </cell>
          <cell r="F81">
            <v>0</v>
          </cell>
          <cell r="G81">
            <v>1</v>
          </cell>
          <cell r="H81">
            <v>1</v>
          </cell>
          <cell r="I81">
            <v>0</v>
          </cell>
          <cell r="J81">
            <v>0</v>
          </cell>
          <cell r="K81">
            <v>0</v>
          </cell>
          <cell r="L81" t="str">
            <v>ZOFRAN  8 MG 6 TABLET</v>
          </cell>
          <cell r="M81" t="str">
            <v>ONDANSETRON HCL</v>
          </cell>
          <cell r="N81" t="str">
            <v>SANDOZ</v>
          </cell>
          <cell r="O81">
            <v>8</v>
          </cell>
          <cell r="P81" t="str">
            <v>MG</v>
          </cell>
          <cell r="Q81">
            <v>6</v>
          </cell>
          <cell r="R81" t="str">
            <v>NORMAL RECETE</v>
          </cell>
          <cell r="S81" t="str">
            <v>ITHAL</v>
          </cell>
          <cell r="T81" t="str">
            <v>ISPANYA</v>
          </cell>
          <cell r="U81">
            <v>17.07</v>
          </cell>
          <cell r="V81">
            <v>24.41</v>
          </cell>
          <cell r="W81">
            <v>14.64</v>
          </cell>
          <cell r="X81" t="str">
            <v>ISPANYA</v>
          </cell>
          <cell r="Y81">
            <v>0</v>
          </cell>
          <cell r="Z81">
            <v>0</v>
          </cell>
          <cell r="AA81">
            <v>55.79</v>
          </cell>
          <cell r="AB81">
            <v>0</v>
          </cell>
          <cell r="AC81">
            <v>55.79</v>
          </cell>
        </row>
        <row r="82">
          <cell r="A82">
            <v>8681469750013</v>
          </cell>
          <cell r="B82" t="str">
            <v>H05BX02</v>
          </cell>
          <cell r="C82" t="str">
            <v>paricalcitol</v>
          </cell>
          <cell r="D82" t="str">
            <v>ESDEGER</v>
          </cell>
          <cell r="E82" t="str">
            <v>FIYAT KORUMASIZ URUN</v>
          </cell>
          <cell r="F82">
            <v>0</v>
          </cell>
          <cell r="G82">
            <v>1</v>
          </cell>
          <cell r="H82">
            <v>1</v>
          </cell>
          <cell r="I82">
            <v>0</v>
          </cell>
          <cell r="J82">
            <v>0</v>
          </cell>
          <cell r="K82">
            <v>0</v>
          </cell>
          <cell r="L82" t="str">
            <v>DEPARIC 5 MCG/ML ENJEKSIYONLUK COZELTI ICEREN AMPUL (1 ML 5 AMPUL)</v>
          </cell>
          <cell r="M82" t="str">
            <v>PARIKALSITOL</v>
          </cell>
          <cell r="N82" t="str">
            <v>SOLEBIO ILAC</v>
          </cell>
          <cell r="O82" t="str">
            <v>5+1</v>
          </cell>
          <cell r="P82" t="str">
            <v>MCG/ML</v>
          </cell>
          <cell r="Q82">
            <v>5</v>
          </cell>
          <cell r="R82" t="str">
            <v>NORMAL RECETE</v>
          </cell>
          <cell r="S82" t="str">
            <v>IMAL</v>
          </cell>
          <cell r="T82" t="str">
            <v>PORTEKIZ</v>
          </cell>
          <cell r="U82">
            <v>55.87</v>
          </cell>
          <cell r="V82">
            <v>91.15</v>
          </cell>
          <cell r="W82">
            <v>54.69</v>
          </cell>
          <cell r="X82" t="str">
            <v>ITALYA</v>
          </cell>
          <cell r="Y82">
            <v>0</v>
          </cell>
          <cell r="Z82">
            <v>0</v>
          </cell>
          <cell r="AA82">
            <v>156.46</v>
          </cell>
          <cell r="AB82">
            <v>0</v>
          </cell>
          <cell r="AC82">
            <v>156.46</v>
          </cell>
        </row>
        <row r="83">
          <cell r="A83">
            <v>8681737492317</v>
          </cell>
          <cell r="B83" t="str">
            <v>V03AE01</v>
          </cell>
          <cell r="C83" t="str">
            <v>polystyrene sulfonate</v>
          </cell>
          <cell r="D83" t="str">
            <v>ESDEGER</v>
          </cell>
          <cell r="E83" t="str">
            <v>FIYAT KORUMALI URUN</v>
          </cell>
          <cell r="F83">
            <v>0</v>
          </cell>
          <cell r="G83">
            <v>1</v>
          </cell>
          <cell r="H83">
            <v>1</v>
          </cell>
          <cell r="I83">
            <v>0</v>
          </cell>
          <cell r="J83">
            <v>0</v>
          </cell>
          <cell r="K83">
            <v>0</v>
          </cell>
          <cell r="L83" t="str">
            <v>CONTRA-K 880 MG/G GRANUL</v>
          </cell>
          <cell r="M83" t="str">
            <v>POLISTIREN SULFONAT KALSIYUM TUZU</v>
          </cell>
          <cell r="N83" t="str">
            <v>DNC PHARMA</v>
          </cell>
          <cell r="O83">
            <v>15</v>
          </cell>
          <cell r="P83" t="str">
            <v>G</v>
          </cell>
          <cell r="Q83">
            <v>20</v>
          </cell>
          <cell r="R83" t="str">
            <v>NORMAL RECETE</v>
          </cell>
          <cell r="S83" t="str">
            <v>IMAL</v>
          </cell>
          <cell r="T83" t="str">
            <v>ALMANYA</v>
          </cell>
          <cell r="U83">
            <v>53.55</v>
          </cell>
          <cell r="V83">
            <v>53.55</v>
          </cell>
          <cell r="W83">
            <v>42.84</v>
          </cell>
          <cell r="X83" t="str">
            <v>ALMANYA</v>
          </cell>
          <cell r="Y83">
            <v>0</v>
          </cell>
          <cell r="Z83">
            <v>0</v>
          </cell>
          <cell r="AA83">
            <v>133.52000000000001</v>
          </cell>
          <cell r="AB83">
            <v>0</v>
          </cell>
          <cell r="AC83">
            <v>133.52000000000001</v>
          </cell>
        </row>
        <row r="84">
          <cell r="A84">
            <v>8681793774099</v>
          </cell>
          <cell r="B84" t="str">
            <v>A04AA05</v>
          </cell>
          <cell r="C84" t="str">
            <v>palonosetron</v>
          </cell>
          <cell r="D84" t="str">
            <v>ESDEGER</v>
          </cell>
          <cell r="E84" t="str">
            <v>FIYAT KORUMASIZ URUN</v>
          </cell>
          <cell r="F84">
            <v>0</v>
          </cell>
          <cell r="G84">
            <v>1</v>
          </cell>
          <cell r="H84">
            <v>1</v>
          </cell>
          <cell r="I84">
            <v>0</v>
          </cell>
          <cell r="J84">
            <v>0</v>
          </cell>
          <cell r="K84">
            <v>0</v>
          </cell>
          <cell r="L84" t="str">
            <v>EMTRON 250 MCG/5 ML IV.  ENJEKSIYONLUK COZELTI ICEREN 1 FLAKON</v>
          </cell>
          <cell r="M84" t="str">
            <v>PALONOSETRON HCL</v>
          </cell>
          <cell r="N84" t="str">
            <v>MONEMFARMA</v>
          </cell>
          <cell r="O84" t="str">
            <v>250+5</v>
          </cell>
          <cell r="P84" t="str">
            <v>MCG/ML</v>
          </cell>
          <cell r="Q84">
            <v>1</v>
          </cell>
          <cell r="R84" t="str">
            <v>NORMAL RECETE</v>
          </cell>
          <cell r="S84" t="str">
            <v>IMAL</v>
          </cell>
          <cell r="T84" t="str">
            <v>YUNANISTAN</v>
          </cell>
          <cell r="U84">
            <v>28.36</v>
          </cell>
          <cell r="V84">
            <v>63.4</v>
          </cell>
          <cell r="W84">
            <v>28.36</v>
          </cell>
          <cell r="X84" t="str">
            <v>YUNANISTAN</v>
          </cell>
          <cell r="Y84">
            <v>0</v>
          </cell>
          <cell r="Z84">
            <v>0</v>
          </cell>
          <cell r="AA84">
            <v>108.19</v>
          </cell>
          <cell r="AB84">
            <v>0</v>
          </cell>
          <cell r="AC84">
            <v>108.19</v>
          </cell>
        </row>
        <row r="85">
          <cell r="A85">
            <v>8681801240127</v>
          </cell>
          <cell r="B85" t="str">
            <v>M01AB05</v>
          </cell>
          <cell r="C85" t="str">
            <v>diclofenac</v>
          </cell>
          <cell r="D85" t="str">
            <v>ESDEGER</v>
          </cell>
          <cell r="E85" t="str">
            <v>FIYAT KORUMALI URUN</v>
          </cell>
          <cell r="F85">
            <v>4</v>
          </cell>
          <cell r="G85">
            <v>2</v>
          </cell>
          <cell r="H85">
            <v>1</v>
          </cell>
          <cell r="I85">
            <v>0</v>
          </cell>
          <cell r="J85">
            <v>0</v>
          </cell>
          <cell r="K85">
            <v>0</v>
          </cell>
          <cell r="L85" t="str">
            <v>KATAFAST 50 MG ORAL COZELTI HAZIRLAMAK ICIN TOZ (30 SASE)</v>
          </cell>
          <cell r="M85" t="str">
            <v>DIKLOFENAK POTASYUM</v>
          </cell>
          <cell r="N85" t="str">
            <v>AVIXA</v>
          </cell>
          <cell r="O85">
            <v>50</v>
          </cell>
          <cell r="P85" t="str">
            <v>MG</v>
          </cell>
          <cell r="Q85">
            <v>30</v>
          </cell>
          <cell r="R85" t="str">
            <v>NORMAL RECETE</v>
          </cell>
          <cell r="S85" t="str">
            <v>IMAL</v>
          </cell>
          <cell r="T85" t="str">
            <v>ITALYA</v>
          </cell>
          <cell r="U85">
            <v>5.24</v>
          </cell>
          <cell r="V85">
            <v>3.17</v>
          </cell>
          <cell r="W85">
            <v>0</v>
          </cell>
          <cell r="X85" t="str">
            <v>TURKIYE</v>
          </cell>
          <cell r="Y85">
            <v>0</v>
          </cell>
          <cell r="Z85">
            <v>0</v>
          </cell>
          <cell r="AA85">
            <v>11.24</v>
          </cell>
          <cell r="AB85">
            <v>0</v>
          </cell>
          <cell r="AC85">
            <v>11.24</v>
          </cell>
        </row>
        <row r="86">
          <cell r="A86">
            <v>8681980006002</v>
          </cell>
          <cell r="B86" t="str">
            <v>D11AX01</v>
          </cell>
          <cell r="C86" t="str">
            <v>minoxidil</v>
          </cell>
          <cell r="D86" t="str">
            <v>ESDEGER</v>
          </cell>
          <cell r="E86" t="str">
            <v>FIYAT KORUMALI URUN</v>
          </cell>
          <cell r="F86">
            <v>6</v>
          </cell>
          <cell r="G86">
            <v>1</v>
          </cell>
          <cell r="H86">
            <v>2</v>
          </cell>
          <cell r="I86">
            <v>0</v>
          </cell>
          <cell r="J86">
            <v>0</v>
          </cell>
          <cell r="K86">
            <v>0</v>
          </cell>
          <cell r="L86" t="str">
            <v>MINOX F5 %5 COZELTI KOPUK SISE (100 ML)</v>
          </cell>
          <cell r="M86" t="str">
            <v>MINOKSIDIL</v>
          </cell>
          <cell r="N86" t="str">
            <v>MEDITEK SAGLIK</v>
          </cell>
          <cell r="O86">
            <v>5</v>
          </cell>
          <cell r="P86" t="str">
            <v>%</v>
          </cell>
          <cell r="Q86">
            <v>1</v>
          </cell>
          <cell r="R86" t="str">
            <v>RECETESIZ</v>
          </cell>
          <cell r="S86" t="str">
            <v>IMAL</v>
          </cell>
          <cell r="T86" t="str">
            <v>TURKIYE</v>
          </cell>
          <cell r="U86">
            <v>25.24</v>
          </cell>
          <cell r="V86">
            <v>25.24</v>
          </cell>
          <cell r="W86">
            <v>25.24</v>
          </cell>
          <cell r="X86" t="str">
            <v>TURKIYE</v>
          </cell>
          <cell r="Y86">
            <v>0</v>
          </cell>
          <cell r="Z86">
            <v>0</v>
          </cell>
          <cell r="AA86">
            <v>84.59</v>
          </cell>
          <cell r="AB86">
            <v>0</v>
          </cell>
          <cell r="AC86">
            <v>84.59</v>
          </cell>
        </row>
        <row r="87">
          <cell r="A87">
            <v>8681980006019</v>
          </cell>
          <cell r="B87" t="str">
            <v>D11AX01</v>
          </cell>
          <cell r="C87" t="str">
            <v>minoxidil</v>
          </cell>
          <cell r="D87" t="str">
            <v>ESDEGER</v>
          </cell>
          <cell r="E87" t="str">
            <v>FIYAT KORUMALI URUN</v>
          </cell>
          <cell r="F87">
            <v>6</v>
          </cell>
          <cell r="G87">
            <v>1</v>
          </cell>
          <cell r="H87">
            <v>2</v>
          </cell>
          <cell r="I87">
            <v>0</v>
          </cell>
          <cell r="J87">
            <v>0</v>
          </cell>
          <cell r="K87">
            <v>0</v>
          </cell>
          <cell r="L87" t="str">
            <v>MINOX F2 %2 COZELTI KOPUK SISE (100 ML)</v>
          </cell>
          <cell r="M87" t="str">
            <v>MINOKSIDIL</v>
          </cell>
          <cell r="N87" t="str">
            <v>MEDITEK SAGLIK</v>
          </cell>
          <cell r="O87">
            <v>2</v>
          </cell>
          <cell r="P87" t="str">
            <v>%</v>
          </cell>
          <cell r="Q87">
            <v>1</v>
          </cell>
          <cell r="R87" t="str">
            <v>RECETESIZ</v>
          </cell>
          <cell r="S87" t="str">
            <v>IMAL</v>
          </cell>
          <cell r="T87" t="str">
            <v>TURKIYE</v>
          </cell>
          <cell r="U87">
            <v>17.54</v>
          </cell>
          <cell r="V87">
            <v>17.54</v>
          </cell>
          <cell r="W87">
            <v>17.54</v>
          </cell>
          <cell r="X87" t="str">
            <v>TURKIYE</v>
          </cell>
          <cell r="Y87">
            <v>0</v>
          </cell>
          <cell r="Z87">
            <v>0</v>
          </cell>
          <cell r="AA87">
            <v>54.13</v>
          </cell>
          <cell r="AB87">
            <v>0</v>
          </cell>
          <cell r="AC87">
            <v>54.13</v>
          </cell>
        </row>
        <row r="88">
          <cell r="A88">
            <v>8697542790159</v>
          </cell>
          <cell r="B88" t="str">
            <v>B01AC09</v>
          </cell>
          <cell r="C88" t="str">
            <v>epoprostenol</v>
          </cell>
          <cell r="D88" t="str">
            <v>ESDEGER</v>
          </cell>
          <cell r="E88" t="str">
            <v>FIYAT KORUMALI URUN</v>
          </cell>
          <cell r="F88">
            <v>0</v>
          </cell>
          <cell r="G88">
            <v>2</v>
          </cell>
          <cell r="H88">
            <v>4</v>
          </cell>
          <cell r="I88">
            <v>0</v>
          </cell>
          <cell r="J88">
            <v>0</v>
          </cell>
          <cell r="K88">
            <v>0</v>
          </cell>
          <cell r="L88" t="str">
            <v>VELETRI 0,5 MG INFUZYONLUK COZELTI HAZIRLAMAK ICIN TOZ (1 FLAKON)</v>
          </cell>
          <cell r="M88" t="str">
            <v xml:space="preserve">EPOPROSTENOL SODYUM </v>
          </cell>
          <cell r="N88" t="str">
            <v>ACTELION ILAC</v>
          </cell>
          <cell r="O88">
            <v>0.5</v>
          </cell>
          <cell r="P88" t="str">
            <v>MG</v>
          </cell>
          <cell r="Q88">
            <v>1</v>
          </cell>
          <cell r="R88" t="str">
            <v>NORMAL RECETE</v>
          </cell>
          <cell r="S88" t="str">
            <v>ITHAL</v>
          </cell>
          <cell r="T88" t="str">
            <v>ISVICRE</v>
          </cell>
          <cell r="U88">
            <v>106.34</v>
          </cell>
          <cell r="V88">
            <v>106.34</v>
          </cell>
          <cell r="W88">
            <v>106.34</v>
          </cell>
          <cell r="X88" t="str">
            <v>ISVICRE</v>
          </cell>
          <cell r="Y88">
            <v>0</v>
          </cell>
          <cell r="Z88">
            <v>0</v>
          </cell>
          <cell r="AA88">
            <v>405.69</v>
          </cell>
          <cell r="AB88">
            <v>0</v>
          </cell>
          <cell r="AC88">
            <v>405.69</v>
          </cell>
        </row>
        <row r="89">
          <cell r="A89">
            <v>8697542790166</v>
          </cell>
          <cell r="B89" t="str">
            <v>B01AC09</v>
          </cell>
          <cell r="C89" t="str">
            <v>epoprostenol</v>
          </cell>
          <cell r="D89" t="str">
            <v>ESDEGER</v>
          </cell>
          <cell r="E89" t="str">
            <v>FIYAT KORUMALI URUN</v>
          </cell>
          <cell r="F89">
            <v>0</v>
          </cell>
          <cell r="G89">
            <v>2</v>
          </cell>
          <cell r="H89">
            <v>4</v>
          </cell>
          <cell r="I89">
            <v>0</v>
          </cell>
          <cell r="J89">
            <v>0</v>
          </cell>
          <cell r="K89">
            <v>0</v>
          </cell>
          <cell r="L89" t="str">
            <v>VELETRI 1,5 MG INFUZYONLUK COZELTI HAZIRLAMAK ICIN TOZ (1 FLAKON)</v>
          </cell>
          <cell r="M89" t="str">
            <v xml:space="preserve">EPOPROSTENOL SODYUM </v>
          </cell>
          <cell r="N89" t="str">
            <v>ACTELION ILAC</v>
          </cell>
          <cell r="O89">
            <v>1.5</v>
          </cell>
          <cell r="P89" t="str">
            <v>MG</v>
          </cell>
          <cell r="Q89">
            <v>1</v>
          </cell>
          <cell r="R89" t="str">
            <v>NORMAL RECETE</v>
          </cell>
          <cell r="S89" t="str">
            <v>ITHAL</v>
          </cell>
          <cell r="T89" t="str">
            <v>ISVICRE</v>
          </cell>
          <cell r="U89">
            <v>132.9</v>
          </cell>
          <cell r="V89">
            <v>132.9</v>
          </cell>
          <cell r="W89">
            <v>132.9</v>
          </cell>
          <cell r="X89" t="str">
            <v>ISVICRE</v>
          </cell>
          <cell r="Y89">
            <v>0</v>
          </cell>
          <cell r="Z89">
            <v>0</v>
          </cell>
          <cell r="AA89">
            <v>507.07</v>
          </cell>
          <cell r="AB89">
            <v>0</v>
          </cell>
          <cell r="AC89">
            <v>507.07</v>
          </cell>
        </row>
        <row r="90">
          <cell r="A90">
            <v>8697786090299</v>
          </cell>
          <cell r="B90" t="str">
            <v>N06DA02</v>
          </cell>
          <cell r="C90" t="str">
            <v>donepezil</v>
          </cell>
          <cell r="D90" t="str">
            <v>ESDEGER</v>
          </cell>
          <cell r="E90" t="str">
            <v>FIYAT KORUMASIZ URUN</v>
          </cell>
          <cell r="F90">
            <v>0</v>
          </cell>
          <cell r="G90">
            <v>1</v>
          </cell>
          <cell r="H90">
            <v>1</v>
          </cell>
          <cell r="I90">
            <v>0</v>
          </cell>
          <cell r="J90">
            <v>0</v>
          </cell>
          <cell r="K90">
            <v>0</v>
          </cell>
          <cell r="L90" t="str">
            <v>MEMOBOOST 5 MG 28 FILM TABLET</v>
          </cell>
          <cell r="M90" t="str">
            <v>DONEPEZIL HCL</v>
          </cell>
          <cell r="N90" t="str">
            <v>EGIS</v>
          </cell>
          <cell r="O90">
            <v>5</v>
          </cell>
          <cell r="P90" t="str">
            <v>MG</v>
          </cell>
          <cell r="Q90">
            <v>28</v>
          </cell>
          <cell r="R90" t="str">
            <v>NORMAL RECETE</v>
          </cell>
          <cell r="S90" t="str">
            <v>ITHAL</v>
          </cell>
          <cell r="T90" t="str">
            <v>YUNANISTAN</v>
          </cell>
          <cell r="U90">
            <v>15.15</v>
          </cell>
          <cell r="V90">
            <v>45.67</v>
          </cell>
          <cell r="W90">
            <v>15.15</v>
          </cell>
          <cell r="X90" t="str">
            <v>YUNANISTAN</v>
          </cell>
          <cell r="Y90">
            <v>0</v>
          </cell>
          <cell r="Z90">
            <v>0</v>
          </cell>
          <cell r="AA90">
            <v>55.14</v>
          </cell>
          <cell r="AB90">
            <v>0</v>
          </cell>
          <cell r="AC90">
            <v>55.14</v>
          </cell>
        </row>
        <row r="91">
          <cell r="A91">
            <v>8697927023988</v>
          </cell>
          <cell r="B91" t="str">
            <v>R01BA52</v>
          </cell>
          <cell r="C91" t="str">
            <v>pseudoephedrine, combinations</v>
          </cell>
          <cell r="D91" t="str">
            <v>ESDEGER</v>
          </cell>
          <cell r="E91" t="str">
            <v>FIYAT KORUMASIZ URUN</v>
          </cell>
          <cell r="F91">
            <v>0</v>
          </cell>
          <cell r="G91">
            <v>3</v>
          </cell>
          <cell r="H91">
            <v>3</v>
          </cell>
          <cell r="I91">
            <v>0</v>
          </cell>
          <cell r="J91">
            <v>0</v>
          </cell>
          <cell r="K91">
            <v>0</v>
          </cell>
          <cell r="L91" t="str">
            <v>DUADES 120/2,5 MG 10 EFERVESAN TABLET</v>
          </cell>
          <cell r="M91" t="str">
            <v>DESLORATADIN + PSODOEFEDRIN HIDROKLORUR</v>
          </cell>
          <cell r="N91" t="str">
            <v>CELTIS ILAC</v>
          </cell>
          <cell r="O91" t="str">
            <v>2,5+120</v>
          </cell>
          <cell r="P91" t="str">
            <v>MG</v>
          </cell>
          <cell r="Q91">
            <v>10</v>
          </cell>
          <cell r="R91" t="str">
            <v>KONTROLE TABI RECETE</v>
          </cell>
          <cell r="S91" t="str">
            <v>IMAL</v>
          </cell>
          <cell r="T91" t="str">
            <v>TURKIYE</v>
          </cell>
          <cell r="U91">
            <v>2.7</v>
          </cell>
          <cell r="V91">
            <v>2.7</v>
          </cell>
          <cell r="W91">
            <v>2.7</v>
          </cell>
          <cell r="X91" t="str">
            <v>TURKIYE</v>
          </cell>
          <cell r="Y91">
            <v>0</v>
          </cell>
          <cell r="Z91">
            <v>0</v>
          </cell>
          <cell r="AA91">
            <v>7.33</v>
          </cell>
          <cell r="AB91">
            <v>0</v>
          </cell>
          <cell r="AC91">
            <v>7.33</v>
          </cell>
        </row>
        <row r="92">
          <cell r="A92">
            <v>8697927091116</v>
          </cell>
          <cell r="B92" t="str">
            <v>N02BE51</v>
          </cell>
          <cell r="C92" t="str">
            <v>paracetamol, combinations excl. psycholeptics</v>
          </cell>
          <cell r="D92" t="str">
            <v>ESDEGER</v>
          </cell>
          <cell r="E92" t="str">
            <v>FIYAT KORUMASIZ URUN</v>
          </cell>
          <cell r="F92">
            <v>0</v>
          </cell>
          <cell r="G92">
            <v>1</v>
          </cell>
          <cell r="H92">
            <v>3</v>
          </cell>
          <cell r="I92">
            <v>0</v>
          </cell>
          <cell r="J92">
            <v>0</v>
          </cell>
          <cell r="K92">
            <v>0</v>
          </cell>
          <cell r="L92" t="str">
            <v>DEXPADUO 25 MG /500 MG 20 FILM KAPLI TABLET</v>
          </cell>
          <cell r="M92" t="str">
            <v>DEKSKETOPROFEN TROMETAMOL + PARASETAMOL</v>
          </cell>
          <cell r="N92" t="str">
            <v>CELTIS ILAC</v>
          </cell>
          <cell r="O92" t="str">
            <v>25+500</v>
          </cell>
          <cell r="P92" t="str">
            <v>MG</v>
          </cell>
          <cell r="Q92">
            <v>20</v>
          </cell>
          <cell r="R92" t="str">
            <v>NORMAL RECETE</v>
          </cell>
          <cell r="S92" t="str">
            <v>IMAL</v>
          </cell>
          <cell r="T92" t="str">
            <v>TURKIYE</v>
          </cell>
          <cell r="U92">
            <v>2.12</v>
          </cell>
          <cell r="V92">
            <v>2.12</v>
          </cell>
          <cell r="W92">
            <v>2.12</v>
          </cell>
          <cell r="X92" t="str">
            <v>TURKIYE</v>
          </cell>
          <cell r="Y92">
            <v>0</v>
          </cell>
          <cell r="Z92">
            <v>0</v>
          </cell>
          <cell r="AA92">
            <v>7.86</v>
          </cell>
          <cell r="AB92">
            <v>0</v>
          </cell>
          <cell r="AC92">
            <v>7.86</v>
          </cell>
        </row>
        <row r="93">
          <cell r="A93">
            <v>8697927091161</v>
          </cell>
          <cell r="B93" t="str">
            <v>N02BE51</v>
          </cell>
          <cell r="C93" t="str">
            <v>paracetamol, combinations excl. psycholeptics</v>
          </cell>
          <cell r="D93" t="str">
            <v>ESDEGER</v>
          </cell>
          <cell r="E93" t="str">
            <v>FIYAT KORUMASIZ URUN</v>
          </cell>
          <cell r="F93">
            <v>0</v>
          </cell>
          <cell r="G93">
            <v>5</v>
          </cell>
          <cell r="H93">
            <v>3</v>
          </cell>
          <cell r="I93">
            <v>0</v>
          </cell>
          <cell r="J93">
            <v>0</v>
          </cell>
          <cell r="K93">
            <v>0</v>
          </cell>
          <cell r="L93" t="str">
            <v>DEXPADUO 50 MG /500 MG 30 FILM KAPLI TABLET</v>
          </cell>
          <cell r="M93" t="str">
            <v>DEKSKETOPROFEN TROMETAMOL + PARASETAMOL</v>
          </cell>
          <cell r="N93" t="str">
            <v>CELTIS ILAC</v>
          </cell>
          <cell r="O93" t="str">
            <v>50+500</v>
          </cell>
          <cell r="P93" t="str">
            <v>MG</v>
          </cell>
          <cell r="Q93">
            <v>30</v>
          </cell>
          <cell r="R93" t="str">
            <v>NORMAL RECETE</v>
          </cell>
          <cell r="S93" t="str">
            <v>IMAL</v>
          </cell>
          <cell r="T93" t="str">
            <v>TURKIYE</v>
          </cell>
          <cell r="U93">
            <v>4.34</v>
          </cell>
          <cell r="V93">
            <v>4.34</v>
          </cell>
          <cell r="W93">
            <v>4.34</v>
          </cell>
          <cell r="X93" t="str">
            <v>TURKIYE</v>
          </cell>
          <cell r="Y93">
            <v>0</v>
          </cell>
          <cell r="Z93">
            <v>0</v>
          </cell>
          <cell r="AA93">
            <v>16.55</v>
          </cell>
          <cell r="AB93">
            <v>0</v>
          </cell>
          <cell r="AC93">
            <v>16.55</v>
          </cell>
        </row>
        <row r="94">
          <cell r="A94">
            <v>8698613512212</v>
          </cell>
          <cell r="B94" t="str">
            <v>D11AX01</v>
          </cell>
          <cell r="C94" t="str">
            <v>minoxidil</v>
          </cell>
          <cell r="D94" t="str">
            <v>ESDEGER</v>
          </cell>
          <cell r="E94" t="str">
            <v>FIYAT KORUMALI URUN</v>
          </cell>
          <cell r="F94">
            <v>6</v>
          </cell>
          <cell r="G94">
            <v>2</v>
          </cell>
          <cell r="H94">
            <v>2</v>
          </cell>
          <cell r="I94">
            <v>0</v>
          </cell>
          <cell r="J94">
            <v>0</v>
          </cell>
          <cell r="K94">
            <v>0</v>
          </cell>
          <cell r="L94" t="str">
            <v>MINOXIL %2 DERI SPREYI</v>
          </cell>
          <cell r="M94" t="str">
            <v>MINOKSIDIL</v>
          </cell>
          <cell r="N94" t="str">
            <v>DG FARMA</v>
          </cell>
          <cell r="O94">
            <v>2</v>
          </cell>
          <cell r="P94" t="str">
            <v>%</v>
          </cell>
          <cell r="Q94">
            <v>1</v>
          </cell>
          <cell r="R94" t="str">
            <v>RECETESIZ</v>
          </cell>
          <cell r="S94" t="str">
            <v>IMAL</v>
          </cell>
          <cell r="T94" t="str">
            <v>TURKIYE</v>
          </cell>
          <cell r="U94">
            <v>14.49</v>
          </cell>
          <cell r="V94">
            <v>14.49</v>
          </cell>
          <cell r="W94">
            <v>14.49</v>
          </cell>
          <cell r="X94" t="str">
            <v>TURKIYE</v>
          </cell>
          <cell r="Y94">
            <v>0</v>
          </cell>
          <cell r="Z94">
            <v>0</v>
          </cell>
          <cell r="AA94">
            <v>55.25</v>
          </cell>
          <cell r="AB94">
            <v>0</v>
          </cell>
          <cell r="AC94">
            <v>55.25</v>
          </cell>
        </row>
        <row r="95">
          <cell r="A95">
            <v>8698613512229</v>
          </cell>
          <cell r="B95" t="str">
            <v>D11AX01</v>
          </cell>
          <cell r="C95" t="str">
            <v>minoxidil</v>
          </cell>
          <cell r="D95" t="str">
            <v>ESDEGER</v>
          </cell>
          <cell r="E95" t="str">
            <v>FIYAT KORUMALI URUN</v>
          </cell>
          <cell r="F95">
            <v>6</v>
          </cell>
          <cell r="G95">
            <v>1</v>
          </cell>
          <cell r="H95">
            <v>2</v>
          </cell>
          <cell r="I95">
            <v>0</v>
          </cell>
          <cell r="J95">
            <v>0</v>
          </cell>
          <cell r="K95">
            <v>0</v>
          </cell>
          <cell r="L95" t="str">
            <v>MINOXIL FORTE %5 DERI SPREYI</v>
          </cell>
          <cell r="M95" t="str">
            <v>MINOKSIDIL</v>
          </cell>
          <cell r="N95" t="str">
            <v>DG FARMA</v>
          </cell>
          <cell r="O95">
            <v>5</v>
          </cell>
          <cell r="P95" t="str">
            <v>%</v>
          </cell>
          <cell r="Q95">
            <v>1</v>
          </cell>
          <cell r="R95" t="str">
            <v>RECETESIZ</v>
          </cell>
          <cell r="S95" t="str">
            <v>IMAL</v>
          </cell>
          <cell r="T95" t="str">
            <v>TURKIYE</v>
          </cell>
          <cell r="U95">
            <v>23.23</v>
          </cell>
          <cell r="V95">
            <v>23.23</v>
          </cell>
          <cell r="W95">
            <v>23.23</v>
          </cell>
          <cell r="X95" t="str">
            <v>TURKIYE</v>
          </cell>
          <cell r="Y95">
            <v>0</v>
          </cell>
          <cell r="Z95">
            <v>0</v>
          </cell>
          <cell r="AA95">
            <v>88.61</v>
          </cell>
          <cell r="AB95">
            <v>0</v>
          </cell>
          <cell r="AC95">
            <v>88.61</v>
          </cell>
        </row>
        <row r="96">
          <cell r="A96">
            <v>8698613542028</v>
          </cell>
          <cell r="B96" t="str">
            <v>R01AA05</v>
          </cell>
          <cell r="C96" t="str">
            <v>oxymetazoline</v>
          </cell>
          <cell r="D96" t="str">
            <v>ESDEGER</v>
          </cell>
          <cell r="E96" t="str">
            <v>FIYAT KORUMALI URUN</v>
          </cell>
          <cell r="F96">
            <v>4</v>
          </cell>
          <cell r="G96">
            <v>1</v>
          </cell>
          <cell r="H96">
            <v>2</v>
          </cell>
          <cell r="I96">
            <v>0</v>
          </cell>
          <cell r="J96">
            <v>0</v>
          </cell>
          <cell r="K96">
            <v>0</v>
          </cell>
          <cell r="L96" t="str">
            <v>RHINFANT %0,01 BURUN SPREYI</v>
          </cell>
          <cell r="M96" t="str">
            <v>OKSIMETAZOLIN HCL</v>
          </cell>
          <cell r="N96" t="str">
            <v>DG FARMA</v>
          </cell>
          <cell r="O96">
            <v>0.01</v>
          </cell>
          <cell r="P96" t="str">
            <v>%</v>
          </cell>
          <cell r="Q96">
            <v>1</v>
          </cell>
          <cell r="R96" t="str">
            <v>NORMAL RECETE</v>
          </cell>
          <cell r="S96" t="str">
            <v>IMAL</v>
          </cell>
          <cell r="T96" t="str">
            <v>TURKIYE</v>
          </cell>
          <cell r="U96">
            <v>1.75</v>
          </cell>
          <cell r="V96">
            <v>1.75</v>
          </cell>
          <cell r="W96">
            <v>0</v>
          </cell>
          <cell r="X96" t="str">
            <v>TURKIYE</v>
          </cell>
          <cell r="Y96">
            <v>0</v>
          </cell>
          <cell r="Z96">
            <v>0</v>
          </cell>
          <cell r="AA96">
            <v>6.66</v>
          </cell>
          <cell r="AB96">
            <v>0</v>
          </cell>
          <cell r="AC96">
            <v>6.66</v>
          </cell>
        </row>
        <row r="97">
          <cell r="A97">
            <v>8698622760338</v>
          </cell>
          <cell r="B97" t="str">
            <v>M05BA08</v>
          </cell>
          <cell r="C97" t="str">
            <v>zoledronic acid</v>
          </cell>
          <cell r="D97" t="str">
            <v>ESDEGER</v>
          </cell>
          <cell r="E97" t="str">
            <v>FIYAT KORUMASIZ URUN</v>
          </cell>
          <cell r="F97">
            <v>0</v>
          </cell>
          <cell r="G97">
            <v>1</v>
          </cell>
          <cell r="H97">
            <v>1</v>
          </cell>
          <cell r="I97">
            <v>0</v>
          </cell>
          <cell r="J97">
            <v>0</v>
          </cell>
          <cell r="K97">
            <v>0</v>
          </cell>
          <cell r="L97" t="str">
            <v>BONDREX 4 MG/5 ML IV INFUZYON ICIN KONSANTRE COZELTI ICEREN 1 FLAKON</v>
          </cell>
          <cell r="M97" t="str">
            <v>ZOLEDRONIK ASIT MONOHIDRAT</v>
          </cell>
          <cell r="N97" t="str">
            <v>AVICENNA</v>
          </cell>
          <cell r="O97" t="str">
            <v>4+5</v>
          </cell>
          <cell r="P97" t="str">
            <v>MG/ML</v>
          </cell>
          <cell r="Q97">
            <v>1</v>
          </cell>
          <cell r="R97" t="str">
            <v>NORMAL RECETE</v>
          </cell>
          <cell r="S97" t="str">
            <v>IMAL</v>
          </cell>
          <cell r="T97" t="str">
            <v>FRANSA</v>
          </cell>
          <cell r="U97">
            <v>85.25</v>
          </cell>
          <cell r="V97">
            <v>253.15</v>
          </cell>
          <cell r="W97">
            <v>85.25</v>
          </cell>
          <cell r="X97" t="str">
            <v>ISVICRE</v>
          </cell>
          <cell r="Y97">
            <v>0</v>
          </cell>
          <cell r="Z97">
            <v>0</v>
          </cell>
          <cell r="AA97">
            <v>325.26</v>
          </cell>
          <cell r="AB97">
            <v>0</v>
          </cell>
          <cell r="AC97">
            <v>325.26</v>
          </cell>
        </row>
        <row r="98">
          <cell r="A98">
            <v>8698747570065</v>
          </cell>
          <cell r="B98" t="str">
            <v>A12CB01</v>
          </cell>
          <cell r="C98" t="str">
            <v>zinc sulfate</v>
          </cell>
          <cell r="D98" t="str">
            <v>ESDEGER</v>
          </cell>
          <cell r="E98" t="str">
            <v>FIYAT KORUMALI URUN</v>
          </cell>
          <cell r="F98">
            <v>4</v>
          </cell>
          <cell r="G98">
            <v>1</v>
          </cell>
          <cell r="H98">
            <v>3</v>
          </cell>
          <cell r="I98">
            <v>0</v>
          </cell>
          <cell r="J98">
            <v>0</v>
          </cell>
          <cell r="K98">
            <v>0</v>
          </cell>
          <cell r="L98" t="str">
            <v>CHINKO 15 MG/5 ML SURUP 100 ML</v>
          </cell>
          <cell r="M98" t="str">
            <v>CINKO</v>
          </cell>
          <cell r="N98" t="str">
            <v>RDC ILAC</v>
          </cell>
          <cell r="O98">
            <v>15</v>
          </cell>
          <cell r="P98" t="str">
            <v>MG</v>
          </cell>
          <cell r="Q98">
            <v>100</v>
          </cell>
          <cell r="R98" t="str">
            <v>NORMAL RECETE</v>
          </cell>
          <cell r="S98" t="str">
            <v>IMAL</v>
          </cell>
          <cell r="T98" t="str">
            <v>TURKIYE</v>
          </cell>
          <cell r="U98">
            <v>3.81</v>
          </cell>
          <cell r="V98">
            <v>3.81</v>
          </cell>
          <cell r="W98">
            <v>3.81</v>
          </cell>
          <cell r="X98" t="str">
            <v>TURKIYE</v>
          </cell>
          <cell r="Y98">
            <v>0</v>
          </cell>
          <cell r="Z98">
            <v>0</v>
          </cell>
          <cell r="AA98">
            <v>12.76</v>
          </cell>
          <cell r="AB98">
            <v>0</v>
          </cell>
          <cell r="AC98">
            <v>12.76</v>
          </cell>
        </row>
        <row r="99">
          <cell r="A99">
            <v>8698978270307</v>
          </cell>
          <cell r="B99" t="str">
            <v>J01DB04</v>
          </cell>
          <cell r="C99" t="str">
            <v>cefazolin</v>
          </cell>
          <cell r="D99" t="str">
            <v>ESDEGER</v>
          </cell>
          <cell r="E99" t="str">
            <v>FIYAT KORUMALI URUN</v>
          </cell>
          <cell r="F99">
            <v>4</v>
          </cell>
          <cell r="G99">
            <v>1</v>
          </cell>
          <cell r="H99">
            <v>2</v>
          </cell>
          <cell r="I99">
            <v>0</v>
          </cell>
          <cell r="J99">
            <v>0</v>
          </cell>
          <cell r="K99">
            <v>0</v>
          </cell>
          <cell r="L99" t="str">
            <v>MAXICILIN 1000 MG IM ENJEKSIYONLUK TOZ ICEREN  FLAKON</v>
          </cell>
          <cell r="M99" t="str">
            <v>SEFAZOLIN SODYUM</v>
          </cell>
          <cell r="N99" t="str">
            <v>YAVUZ ILAC</v>
          </cell>
          <cell r="O99">
            <v>1000</v>
          </cell>
          <cell r="P99" t="str">
            <v>MG</v>
          </cell>
          <cell r="Q99">
            <v>1</v>
          </cell>
          <cell r="R99" t="str">
            <v>NORMAL RECETE</v>
          </cell>
          <cell r="S99" t="str">
            <v>IMAL</v>
          </cell>
          <cell r="T99" t="str">
            <v>TURKIYE</v>
          </cell>
          <cell r="U99">
            <v>1.9</v>
          </cell>
          <cell r="V99">
            <v>1.9</v>
          </cell>
          <cell r="W99">
            <v>0</v>
          </cell>
          <cell r="X99" t="str">
            <v>TURKIYE</v>
          </cell>
          <cell r="Y99">
            <v>0</v>
          </cell>
          <cell r="Z99">
            <v>0</v>
          </cell>
          <cell r="AA99">
            <v>7.24</v>
          </cell>
          <cell r="AB99">
            <v>0</v>
          </cell>
          <cell r="AC99">
            <v>7.24</v>
          </cell>
        </row>
        <row r="100">
          <cell r="A100">
            <v>8699043091056</v>
          </cell>
          <cell r="B100" t="str">
            <v>G04BD08</v>
          </cell>
          <cell r="C100" t="str">
            <v>solifenacin</v>
          </cell>
          <cell r="D100" t="str">
            <v>REFERANS</v>
          </cell>
          <cell r="E100" t="str">
            <v>FIYAT KORUMASIZ URUN</v>
          </cell>
          <cell r="F100">
            <v>0</v>
          </cell>
          <cell r="G100">
            <v>1</v>
          </cell>
          <cell r="H100">
            <v>1</v>
          </cell>
          <cell r="I100">
            <v>0</v>
          </cell>
          <cell r="J100">
            <v>0</v>
          </cell>
          <cell r="K100">
            <v>0</v>
          </cell>
          <cell r="L100" t="str">
            <v>VESICARE 5 MG 30 FILM TABLET</v>
          </cell>
          <cell r="M100" t="str">
            <v>SOLIFENASIN SUKSINAT</v>
          </cell>
          <cell r="N100" t="str">
            <v>ASTELLAS PHARMA</v>
          </cell>
          <cell r="O100">
            <v>5</v>
          </cell>
          <cell r="P100" t="str">
            <v>MG</v>
          </cell>
          <cell r="Q100">
            <v>30</v>
          </cell>
          <cell r="R100" t="str">
            <v>NORMAL RECETE</v>
          </cell>
          <cell r="S100" t="str">
            <v>IMAL</v>
          </cell>
          <cell r="T100" t="str">
            <v>ISPANYA</v>
          </cell>
          <cell r="U100">
            <v>13.84</v>
          </cell>
          <cell r="V100">
            <v>26.1</v>
          </cell>
          <cell r="W100">
            <v>13.84</v>
          </cell>
          <cell r="X100" t="str">
            <v>ISPANYA</v>
          </cell>
          <cell r="Y100">
            <v>0</v>
          </cell>
          <cell r="Z100">
            <v>0</v>
          </cell>
          <cell r="AA100">
            <v>52.79</v>
          </cell>
          <cell r="AB100">
            <v>0</v>
          </cell>
          <cell r="AC100">
            <v>52.79</v>
          </cell>
        </row>
        <row r="101">
          <cell r="A101">
            <v>8699043091063</v>
          </cell>
          <cell r="B101" t="str">
            <v>G04BD08</v>
          </cell>
          <cell r="C101" t="str">
            <v>solifenacin</v>
          </cell>
          <cell r="D101" t="str">
            <v>REFERANS</v>
          </cell>
          <cell r="E101" t="str">
            <v>FIYAT KORUMASIZ URUN</v>
          </cell>
          <cell r="F101">
            <v>0</v>
          </cell>
          <cell r="G101">
            <v>1</v>
          </cell>
          <cell r="H101">
            <v>1</v>
          </cell>
          <cell r="I101">
            <v>0</v>
          </cell>
          <cell r="J101">
            <v>0</v>
          </cell>
          <cell r="K101">
            <v>0</v>
          </cell>
          <cell r="L101" t="str">
            <v>VESICARE 10 MG 30 FILM TABLET</v>
          </cell>
          <cell r="M101" t="str">
            <v>SOLIFENASIN SUKSINAT</v>
          </cell>
          <cell r="N101" t="str">
            <v>ASTELLAS PHARMA</v>
          </cell>
          <cell r="O101">
            <v>10</v>
          </cell>
          <cell r="P101" t="str">
            <v>MG</v>
          </cell>
          <cell r="Q101">
            <v>30</v>
          </cell>
          <cell r="R101" t="str">
            <v>NORMAL RECETE</v>
          </cell>
          <cell r="S101" t="str">
            <v>IMAL</v>
          </cell>
          <cell r="T101" t="str">
            <v>FRANSA</v>
          </cell>
          <cell r="U101">
            <v>15.02</v>
          </cell>
          <cell r="V101">
            <v>26.1</v>
          </cell>
          <cell r="W101">
            <v>15.02</v>
          </cell>
          <cell r="X101" t="str">
            <v>FRANSA</v>
          </cell>
          <cell r="Y101">
            <v>0</v>
          </cell>
          <cell r="Z101">
            <v>0</v>
          </cell>
          <cell r="AA101">
            <v>57.3</v>
          </cell>
          <cell r="AB101">
            <v>0</v>
          </cell>
          <cell r="AC101">
            <v>57.3</v>
          </cell>
        </row>
        <row r="102">
          <cell r="A102">
            <v>8699043151026</v>
          </cell>
          <cell r="B102" t="str">
            <v>L04AD02</v>
          </cell>
          <cell r="C102" t="str">
            <v>tacrolimus</v>
          </cell>
          <cell r="D102" t="str">
            <v>REFERANS</v>
          </cell>
          <cell r="E102" t="str">
            <v>FIYAT KORUMASIZ URUN</v>
          </cell>
          <cell r="F102">
            <v>0</v>
          </cell>
          <cell r="G102">
            <v>1</v>
          </cell>
          <cell r="H102">
            <v>1</v>
          </cell>
          <cell r="I102">
            <v>0</v>
          </cell>
          <cell r="J102">
            <v>0</v>
          </cell>
          <cell r="K102">
            <v>0</v>
          </cell>
          <cell r="L102" t="str">
            <v>PROGRAF 0,5 MG 50 KAPSUL</v>
          </cell>
          <cell r="M102" t="str">
            <v>TAKROLIMUS</v>
          </cell>
          <cell r="N102" t="str">
            <v>ASTELLAS PHARMA</v>
          </cell>
          <cell r="O102">
            <v>0.5</v>
          </cell>
          <cell r="P102" t="str">
            <v>MG</v>
          </cell>
          <cell r="Q102">
            <v>50</v>
          </cell>
          <cell r="R102" t="str">
            <v>NORMAL RECETE</v>
          </cell>
          <cell r="S102" t="str">
            <v>ITHAL</v>
          </cell>
          <cell r="T102" t="str">
            <v>FRANSA</v>
          </cell>
          <cell r="U102">
            <v>37.5</v>
          </cell>
          <cell r="V102">
            <v>60</v>
          </cell>
          <cell r="W102">
            <v>36</v>
          </cell>
          <cell r="X102" t="str">
            <v>FRANSA</v>
          </cell>
          <cell r="Y102">
            <v>0</v>
          </cell>
          <cell r="Z102">
            <v>0</v>
          </cell>
          <cell r="AA102">
            <v>137.30000000000001</v>
          </cell>
          <cell r="AB102">
            <v>0</v>
          </cell>
          <cell r="AC102">
            <v>137.30000000000001</v>
          </cell>
        </row>
        <row r="103">
          <cell r="A103">
            <v>8699262090793</v>
          </cell>
          <cell r="B103" t="str">
            <v>H05BX01</v>
          </cell>
          <cell r="C103" t="str">
            <v>cinacalcet</v>
          </cell>
          <cell r="D103" t="str">
            <v>ESDEGER</v>
          </cell>
          <cell r="E103" t="str">
            <v>FIYAT KORUMASIZ URUN</v>
          </cell>
          <cell r="F103">
            <v>0</v>
          </cell>
          <cell r="G103">
            <v>1</v>
          </cell>
          <cell r="H103">
            <v>1</v>
          </cell>
          <cell r="I103">
            <v>0</v>
          </cell>
          <cell r="J103">
            <v>0</v>
          </cell>
          <cell r="K103">
            <v>0</v>
          </cell>
          <cell r="L103" t="str">
            <v>CINESET 90 MG 28 FILM TABLET</v>
          </cell>
          <cell r="M103" t="str">
            <v>SINAKALSET HCL</v>
          </cell>
          <cell r="N103" t="str">
            <v>NOBEL ILAC PAZARLAMA</v>
          </cell>
          <cell r="O103">
            <v>90</v>
          </cell>
          <cell r="P103" t="str">
            <v>MG</v>
          </cell>
          <cell r="Q103">
            <v>28</v>
          </cell>
          <cell r="R103" t="str">
            <v>NORMAL RECETE</v>
          </cell>
          <cell r="S103" t="str">
            <v>IMAL</v>
          </cell>
          <cell r="T103" t="str">
            <v>YUNANISTAN</v>
          </cell>
          <cell r="U103">
            <v>384.01</v>
          </cell>
          <cell r="V103">
            <v>401.2</v>
          </cell>
          <cell r="W103">
            <v>240.72</v>
          </cell>
          <cell r="X103" t="str">
            <v>YUNANISTAN</v>
          </cell>
          <cell r="Y103">
            <v>0</v>
          </cell>
          <cell r="Z103">
            <v>0</v>
          </cell>
          <cell r="AA103">
            <v>918.42</v>
          </cell>
          <cell r="AB103">
            <v>0</v>
          </cell>
          <cell r="AC103">
            <v>918.42</v>
          </cell>
        </row>
        <row r="104">
          <cell r="A104">
            <v>8699262090861</v>
          </cell>
          <cell r="B104" t="str">
            <v>L01XE03</v>
          </cell>
          <cell r="C104" t="str">
            <v>erlotinib</v>
          </cell>
          <cell r="D104" t="str">
            <v>ESDEGER</v>
          </cell>
          <cell r="E104" t="str">
            <v>FIYAT KORUMASIZ URUN</v>
          </cell>
          <cell r="F104">
            <v>0</v>
          </cell>
          <cell r="G104">
            <v>1</v>
          </cell>
          <cell r="H104">
            <v>1</v>
          </cell>
          <cell r="I104">
            <v>0</v>
          </cell>
          <cell r="J104">
            <v>0</v>
          </cell>
          <cell r="K104">
            <v>0</v>
          </cell>
          <cell r="L104" t="str">
            <v>ERTINOB 25 MG 30 FILM TABLET</v>
          </cell>
          <cell r="M104" t="str">
            <v>ERLOTINIB</v>
          </cell>
          <cell r="N104" t="str">
            <v>NOBEL ILAC PAZARLAMA</v>
          </cell>
          <cell r="O104">
            <v>25</v>
          </cell>
          <cell r="P104" t="str">
            <v>MG</v>
          </cell>
          <cell r="Q104">
            <v>30</v>
          </cell>
          <cell r="R104" t="str">
            <v>NORMAL RECETE</v>
          </cell>
          <cell r="S104" t="str">
            <v>IMAL</v>
          </cell>
          <cell r="T104" t="str">
            <v>FRANSA</v>
          </cell>
          <cell r="U104">
            <v>423.28</v>
          </cell>
          <cell r="V104">
            <v>450.3</v>
          </cell>
          <cell r="W104">
            <v>270.18</v>
          </cell>
          <cell r="X104" t="str">
            <v>FRANSA</v>
          </cell>
          <cell r="Y104">
            <v>0</v>
          </cell>
          <cell r="Z104">
            <v>0</v>
          </cell>
          <cell r="AA104">
            <v>1030.83</v>
          </cell>
          <cell r="AB104">
            <v>0</v>
          </cell>
          <cell r="AC104">
            <v>1030.83</v>
          </cell>
        </row>
        <row r="105">
          <cell r="A105">
            <v>8699262090922</v>
          </cell>
          <cell r="B105" t="str">
            <v>G04BX14</v>
          </cell>
          <cell r="C105" t="str">
            <v>dapoxetine</v>
          </cell>
          <cell r="D105" t="str">
            <v>ESDEGER</v>
          </cell>
          <cell r="E105" t="str">
            <v>FIYAT KORUMASIZ URUN</v>
          </cell>
          <cell r="F105">
            <v>6</v>
          </cell>
          <cell r="G105">
            <v>1</v>
          </cell>
          <cell r="H105">
            <v>1</v>
          </cell>
          <cell r="I105">
            <v>0</v>
          </cell>
          <cell r="J105">
            <v>0</v>
          </cell>
          <cell r="K105">
            <v>0</v>
          </cell>
          <cell r="L105" t="str">
            <v>DAPIGRA 60 MG 6 FILM TABLET</v>
          </cell>
          <cell r="M105" t="str">
            <v>DAPOKSETIN</v>
          </cell>
          <cell r="N105" t="str">
            <v>NOBEL ILAC PAZARLAMA</v>
          </cell>
          <cell r="O105">
            <v>60</v>
          </cell>
          <cell r="P105" t="str">
            <v>MG</v>
          </cell>
          <cell r="Q105">
            <v>6</v>
          </cell>
          <cell r="R105" t="str">
            <v>NORMAL RECETE</v>
          </cell>
          <cell r="S105" t="str">
            <v>IMAL</v>
          </cell>
          <cell r="T105" t="str">
            <v>ISPANYA</v>
          </cell>
          <cell r="U105">
            <v>39</v>
          </cell>
          <cell r="V105">
            <v>39</v>
          </cell>
          <cell r="W105">
            <v>39</v>
          </cell>
          <cell r="X105" t="str">
            <v>ISPANYA</v>
          </cell>
          <cell r="Y105">
            <v>0</v>
          </cell>
          <cell r="Z105">
            <v>0</v>
          </cell>
          <cell r="AA105">
            <v>148.75</v>
          </cell>
          <cell r="AB105">
            <v>0</v>
          </cell>
          <cell r="AC105">
            <v>148.75</v>
          </cell>
        </row>
        <row r="106">
          <cell r="A106">
            <v>8699262090939</v>
          </cell>
          <cell r="B106" t="str">
            <v>G04BE08</v>
          </cell>
          <cell r="C106" t="str">
            <v>tadalafil</v>
          </cell>
          <cell r="D106" t="str">
            <v>ESDEGER</v>
          </cell>
          <cell r="E106" t="str">
            <v>FIYAT KORUMASIZ URUN</v>
          </cell>
          <cell r="F106">
            <v>6</v>
          </cell>
          <cell r="G106">
            <v>1</v>
          </cell>
          <cell r="H106">
            <v>1</v>
          </cell>
          <cell r="I106">
            <v>0</v>
          </cell>
          <cell r="J106">
            <v>0</v>
          </cell>
          <cell r="K106">
            <v>0</v>
          </cell>
          <cell r="L106" t="str">
            <v>LEX 20 MG 2 FILM TABLET</v>
          </cell>
          <cell r="M106" t="str">
            <v>TADALAFIL</v>
          </cell>
          <cell r="N106" t="str">
            <v>NOBEL ILAC PAZARLAMA</v>
          </cell>
          <cell r="O106">
            <v>20</v>
          </cell>
          <cell r="P106" t="str">
            <v>MG</v>
          </cell>
          <cell r="Q106">
            <v>2</v>
          </cell>
          <cell r="R106" t="str">
            <v>NORMAL RECETE</v>
          </cell>
          <cell r="S106" t="str">
            <v>IMAL</v>
          </cell>
          <cell r="T106" t="str">
            <v>ITALYA</v>
          </cell>
          <cell r="U106">
            <v>19.690000000000001</v>
          </cell>
          <cell r="V106">
            <v>19.690000000000001</v>
          </cell>
          <cell r="W106">
            <v>19.690000000000001</v>
          </cell>
          <cell r="X106" t="str">
            <v>ITALYA</v>
          </cell>
          <cell r="Y106">
            <v>0</v>
          </cell>
          <cell r="Z106">
            <v>0</v>
          </cell>
          <cell r="AA106">
            <v>75.069999999999993</v>
          </cell>
          <cell r="AB106">
            <v>0</v>
          </cell>
          <cell r="AC106">
            <v>75.069999999999993</v>
          </cell>
        </row>
        <row r="107">
          <cell r="A107">
            <v>8699262090946</v>
          </cell>
          <cell r="B107" t="str">
            <v>G04BE08</v>
          </cell>
          <cell r="C107" t="str">
            <v>tadalafil</v>
          </cell>
          <cell r="D107" t="str">
            <v>ESDEGER</v>
          </cell>
          <cell r="E107" t="str">
            <v>FIYAT KORUMASIZ URUN</v>
          </cell>
          <cell r="F107">
            <v>6</v>
          </cell>
          <cell r="G107">
            <v>1</v>
          </cell>
          <cell r="H107">
            <v>1</v>
          </cell>
          <cell r="I107">
            <v>0</v>
          </cell>
          <cell r="J107">
            <v>0</v>
          </cell>
          <cell r="K107">
            <v>0</v>
          </cell>
          <cell r="L107" t="str">
            <v>LEX 20 MG 4 FILM TABLET</v>
          </cell>
          <cell r="M107" t="str">
            <v>TADALAFIL</v>
          </cell>
          <cell r="N107" t="str">
            <v>NOBEL ILAC PAZARLAMA</v>
          </cell>
          <cell r="O107">
            <v>20</v>
          </cell>
          <cell r="P107" t="str">
            <v>MG</v>
          </cell>
          <cell r="Q107">
            <v>4</v>
          </cell>
          <cell r="R107" t="str">
            <v>NORMAL RECETE</v>
          </cell>
          <cell r="S107" t="str">
            <v>IMAL</v>
          </cell>
          <cell r="T107" t="str">
            <v>FRANSA</v>
          </cell>
          <cell r="U107">
            <v>50.53</v>
          </cell>
          <cell r="V107">
            <v>50.53</v>
          </cell>
          <cell r="W107">
            <v>50.53</v>
          </cell>
          <cell r="X107" t="str">
            <v>FRANSA</v>
          </cell>
          <cell r="Y107">
            <v>0</v>
          </cell>
          <cell r="Z107">
            <v>0</v>
          </cell>
          <cell r="AA107">
            <v>182.27</v>
          </cell>
          <cell r="AB107">
            <v>0</v>
          </cell>
          <cell r="AC107">
            <v>182.27</v>
          </cell>
        </row>
        <row r="108">
          <cell r="A108">
            <v>8699262090953</v>
          </cell>
          <cell r="B108" t="str">
            <v>G04BE08</v>
          </cell>
          <cell r="C108" t="str">
            <v>tadalafil</v>
          </cell>
          <cell r="D108" t="str">
            <v>ESDEGER</v>
          </cell>
          <cell r="E108" t="str">
            <v>FIYAT KORUMASIZ URUN</v>
          </cell>
          <cell r="F108">
            <v>6</v>
          </cell>
          <cell r="G108">
            <v>1</v>
          </cell>
          <cell r="H108">
            <v>1</v>
          </cell>
          <cell r="I108">
            <v>0</v>
          </cell>
          <cell r="J108">
            <v>0</v>
          </cell>
          <cell r="K108">
            <v>0</v>
          </cell>
          <cell r="L108" t="str">
            <v>LEX 20 MG 8 FILM TABLET</v>
          </cell>
          <cell r="M108" t="str">
            <v>TADALAFIL</v>
          </cell>
          <cell r="N108" t="str">
            <v>NOBEL ILAC PAZARLAMA</v>
          </cell>
          <cell r="O108">
            <v>20</v>
          </cell>
          <cell r="P108" t="str">
            <v>MG</v>
          </cell>
          <cell r="Q108">
            <v>8</v>
          </cell>
          <cell r="R108" t="str">
            <v>NORMAL RECETE</v>
          </cell>
          <cell r="S108" t="str">
            <v>IMAL</v>
          </cell>
          <cell r="T108" t="str">
            <v>ISPANYA</v>
          </cell>
          <cell r="U108">
            <v>93.19</v>
          </cell>
          <cell r="V108">
            <v>93.19</v>
          </cell>
          <cell r="W108">
            <v>93.19</v>
          </cell>
          <cell r="X108" t="str">
            <v>ISPANYA</v>
          </cell>
          <cell r="Y108">
            <v>0</v>
          </cell>
          <cell r="Z108">
            <v>0</v>
          </cell>
          <cell r="AA108">
            <v>355.56</v>
          </cell>
          <cell r="AB108">
            <v>0</v>
          </cell>
          <cell r="AC108">
            <v>355.56</v>
          </cell>
        </row>
        <row r="109">
          <cell r="A109">
            <v>8699262160045</v>
          </cell>
          <cell r="B109" t="str">
            <v>N06AX21</v>
          </cell>
          <cell r="C109" t="str">
            <v>duloxetine</v>
          </cell>
          <cell r="D109" t="str">
            <v>ESDEGER</v>
          </cell>
          <cell r="E109" t="str">
            <v>FIYAT KORUMASIZ URUN</v>
          </cell>
          <cell r="F109">
            <v>0</v>
          </cell>
          <cell r="G109">
            <v>1</v>
          </cell>
          <cell r="H109">
            <v>1</v>
          </cell>
          <cell r="I109">
            <v>0</v>
          </cell>
          <cell r="J109">
            <v>0</v>
          </cell>
          <cell r="K109">
            <v>0</v>
          </cell>
          <cell r="L109" t="str">
            <v>NEXETIN 40 MG 28 KAPSUL</v>
          </cell>
          <cell r="M109" t="str">
            <v>DULOKSETIN HCL</v>
          </cell>
          <cell r="N109" t="str">
            <v>NOBEL ILAC PAZARLAMA</v>
          </cell>
          <cell r="O109">
            <v>40</v>
          </cell>
          <cell r="P109" t="str">
            <v>MG</v>
          </cell>
          <cell r="Q109">
            <v>28</v>
          </cell>
          <cell r="R109" t="str">
            <v>NORMAL RECETE</v>
          </cell>
          <cell r="S109" t="str">
            <v>IMAL</v>
          </cell>
          <cell r="T109" t="str">
            <v>ITALYA</v>
          </cell>
          <cell r="U109">
            <v>25.14</v>
          </cell>
          <cell r="V109">
            <v>25.14</v>
          </cell>
          <cell r="W109">
            <v>15.08</v>
          </cell>
          <cell r="X109" t="str">
            <v>ITALYA</v>
          </cell>
          <cell r="Y109">
            <v>0</v>
          </cell>
          <cell r="Z109">
            <v>0</v>
          </cell>
          <cell r="AA109">
            <v>49.15</v>
          </cell>
          <cell r="AB109">
            <v>0</v>
          </cell>
          <cell r="AC109">
            <v>49.15</v>
          </cell>
        </row>
        <row r="110">
          <cell r="A110">
            <v>8699293093916</v>
          </cell>
          <cell r="B110" t="str">
            <v>M03BX08</v>
          </cell>
          <cell r="C110" t="str">
            <v>cyclobenzaprine</v>
          </cell>
          <cell r="D110" t="str">
            <v>ESDEGER</v>
          </cell>
          <cell r="E110" t="str">
            <v>FIYAT KORUMALI URUN</v>
          </cell>
          <cell r="F110">
            <v>4</v>
          </cell>
          <cell r="G110">
            <v>2</v>
          </cell>
          <cell r="H110">
            <v>1</v>
          </cell>
          <cell r="I110">
            <v>0</v>
          </cell>
          <cell r="J110">
            <v>0</v>
          </cell>
          <cell r="K110">
            <v>0</v>
          </cell>
          <cell r="L110" t="str">
            <v>SPAZBEN 5 MG FILM KAPLI TABLET (30 TABLET)</v>
          </cell>
          <cell r="M110" t="str">
            <v>SIKLOBENZAPRIN HIDROKLORUR</v>
          </cell>
          <cell r="N110" t="str">
            <v>GENERICA</v>
          </cell>
          <cell r="O110">
            <v>5</v>
          </cell>
          <cell r="P110" t="str">
            <v>MG</v>
          </cell>
          <cell r="Q110">
            <v>30</v>
          </cell>
          <cell r="R110" t="str">
            <v>NORMAL RECETE</v>
          </cell>
          <cell r="S110" t="str">
            <v>IMAL</v>
          </cell>
          <cell r="T110" t="str">
            <v>ITALYA</v>
          </cell>
          <cell r="U110">
            <v>4.21</v>
          </cell>
          <cell r="V110">
            <v>3.36</v>
          </cell>
          <cell r="W110">
            <v>0</v>
          </cell>
          <cell r="X110" t="str">
            <v>TURKIYE</v>
          </cell>
          <cell r="Y110">
            <v>0</v>
          </cell>
          <cell r="Z110">
            <v>0</v>
          </cell>
          <cell r="AA110">
            <v>12.81</v>
          </cell>
          <cell r="AB110">
            <v>0</v>
          </cell>
          <cell r="AC110">
            <v>12.81</v>
          </cell>
        </row>
        <row r="111">
          <cell r="A111">
            <v>8699293093923</v>
          </cell>
          <cell r="B111" t="str">
            <v>M03BX08</v>
          </cell>
          <cell r="C111" t="str">
            <v>cyclobenzaprine</v>
          </cell>
          <cell r="D111" t="str">
            <v>ESDEGER</v>
          </cell>
          <cell r="E111" t="str">
            <v>FIYAT KORUMALI URUN</v>
          </cell>
          <cell r="F111">
            <v>0</v>
          </cell>
          <cell r="G111">
            <v>2</v>
          </cell>
          <cell r="H111">
            <v>1</v>
          </cell>
          <cell r="I111">
            <v>0</v>
          </cell>
          <cell r="J111">
            <v>0</v>
          </cell>
          <cell r="K111">
            <v>0</v>
          </cell>
          <cell r="L111" t="str">
            <v>SPAZBEN 10 MG FILM KAPLI TABLET (30 TABLET)</v>
          </cell>
          <cell r="M111" t="str">
            <v>SIKLOBENZAPRIN HIDROKLORUR</v>
          </cell>
          <cell r="N111" t="str">
            <v>GENERICA</v>
          </cell>
          <cell r="O111">
            <v>10</v>
          </cell>
          <cell r="P111" t="str">
            <v>MG</v>
          </cell>
          <cell r="Q111">
            <v>30</v>
          </cell>
          <cell r="R111" t="str">
            <v>NORMAL RECETE</v>
          </cell>
          <cell r="S111" t="str">
            <v>IMAL</v>
          </cell>
          <cell r="T111" t="str">
            <v>ITALYA</v>
          </cell>
          <cell r="U111">
            <v>8.42</v>
          </cell>
          <cell r="V111">
            <v>8.42</v>
          </cell>
          <cell r="W111">
            <v>6.73</v>
          </cell>
          <cell r="X111" t="str">
            <v>ITALYA</v>
          </cell>
          <cell r="Y111">
            <v>0</v>
          </cell>
          <cell r="Z111">
            <v>0</v>
          </cell>
          <cell r="AA111">
            <v>24.53</v>
          </cell>
          <cell r="AB111">
            <v>0</v>
          </cell>
          <cell r="AC111">
            <v>24.53</v>
          </cell>
        </row>
        <row r="112">
          <cell r="A112">
            <v>8699293512288</v>
          </cell>
          <cell r="B112" t="str">
            <v>M02AA15</v>
          </cell>
          <cell r="C112" t="str">
            <v>diclofenac</v>
          </cell>
          <cell r="D112" t="str">
            <v>ESDEGER</v>
          </cell>
          <cell r="E112" t="str">
            <v>FIYAT KORUMALI URUN</v>
          </cell>
          <cell r="F112">
            <v>0</v>
          </cell>
          <cell r="G112">
            <v>2</v>
          </cell>
          <cell r="H112">
            <v>3</v>
          </cell>
          <cell r="I112">
            <v>0</v>
          </cell>
          <cell r="J112">
            <v>0</v>
          </cell>
          <cell r="K112">
            <v>0</v>
          </cell>
          <cell r="L112" t="str">
            <v>KATAFENAC ICE %1 DERIYE UYGULANACAK SPREY,COZELTI (100 ML)</v>
          </cell>
          <cell r="M112" t="str">
            <v>DIKLOFENAK DIETILAMONYUM</v>
          </cell>
          <cell r="N112" t="str">
            <v>GENERICA</v>
          </cell>
          <cell r="O112">
            <v>1</v>
          </cell>
          <cell r="P112" t="str">
            <v>%</v>
          </cell>
          <cell r="Q112">
            <v>1</v>
          </cell>
          <cell r="R112" t="str">
            <v>NORMAL RECETE</v>
          </cell>
          <cell r="S112" t="str">
            <v>IMAL</v>
          </cell>
          <cell r="T112" t="str">
            <v>TURKIYE</v>
          </cell>
          <cell r="U112">
            <v>5.1100000000000003</v>
          </cell>
          <cell r="V112">
            <v>5.1100000000000003</v>
          </cell>
          <cell r="W112">
            <v>5.1100000000000003</v>
          </cell>
          <cell r="X112" t="str">
            <v>TURKIYE</v>
          </cell>
          <cell r="Y112">
            <v>0</v>
          </cell>
          <cell r="Z112">
            <v>0</v>
          </cell>
          <cell r="AA112">
            <v>17.53</v>
          </cell>
          <cell r="AB112">
            <v>0</v>
          </cell>
          <cell r="AC112">
            <v>17.53</v>
          </cell>
        </row>
        <row r="113">
          <cell r="A113">
            <v>8699293512752</v>
          </cell>
          <cell r="B113" t="str">
            <v>R02AX01</v>
          </cell>
          <cell r="C113" t="str">
            <v>flurbiprofen</v>
          </cell>
          <cell r="D113" t="str">
            <v>ESDEGER</v>
          </cell>
          <cell r="E113" t="str">
            <v>FIYAT KORUMALI URUN</v>
          </cell>
          <cell r="F113">
            <v>4</v>
          </cell>
          <cell r="G113">
            <v>1</v>
          </cell>
          <cell r="H113">
            <v>3</v>
          </cell>
          <cell r="I113">
            <v>0</v>
          </cell>
          <cell r="J113">
            <v>0</v>
          </cell>
          <cell r="K113">
            <v>0</v>
          </cell>
          <cell r="L113" t="str">
            <v>MERDEX %0,25 ORAL SPREY 30 ML</v>
          </cell>
          <cell r="M113" t="str">
            <v>FLURBIPROFEN</v>
          </cell>
          <cell r="N113" t="str">
            <v>GENERICA</v>
          </cell>
          <cell r="O113">
            <v>2.5</v>
          </cell>
          <cell r="P113" t="str">
            <v>MG/ML</v>
          </cell>
          <cell r="Q113">
            <v>30</v>
          </cell>
          <cell r="R113" t="str">
            <v>NORMAL RECETE</v>
          </cell>
          <cell r="S113" t="str">
            <v>IMAL</v>
          </cell>
          <cell r="T113" t="str">
            <v>TURKIYE</v>
          </cell>
          <cell r="U113">
            <v>2.69</v>
          </cell>
          <cell r="V113">
            <v>2.69</v>
          </cell>
          <cell r="W113">
            <v>2.69</v>
          </cell>
          <cell r="X113" t="str">
            <v>TURKIYE</v>
          </cell>
          <cell r="Y113">
            <v>0</v>
          </cell>
          <cell r="Z113">
            <v>0</v>
          </cell>
          <cell r="AA113">
            <v>10.06</v>
          </cell>
          <cell r="AB113">
            <v>0</v>
          </cell>
          <cell r="AC113">
            <v>10.06</v>
          </cell>
        </row>
        <row r="114">
          <cell r="A114">
            <v>8699293573531</v>
          </cell>
          <cell r="B114" t="str">
            <v>A12CB01</v>
          </cell>
          <cell r="C114" t="str">
            <v>zinc sulfate</v>
          </cell>
          <cell r="D114" t="str">
            <v>ESDEGER</v>
          </cell>
          <cell r="E114" t="str">
            <v>FIYAT KORUMALI URUN</v>
          </cell>
          <cell r="F114">
            <v>0</v>
          </cell>
          <cell r="G114" t="str">
            <v>1</v>
          </cell>
          <cell r="H114">
            <v>3</v>
          </cell>
          <cell r="I114">
            <v>0</v>
          </cell>
          <cell r="J114">
            <v>0</v>
          </cell>
          <cell r="K114">
            <v>0</v>
          </cell>
          <cell r="L114" t="str">
            <v xml:space="preserve">ZINCOGEN 30 MG/ 5 ML SURUP </v>
          </cell>
          <cell r="M114" t="str">
            <v>CINKO</v>
          </cell>
          <cell r="N114" t="str">
            <v>GENERICA</v>
          </cell>
          <cell r="O114" t="str">
            <v>30</v>
          </cell>
          <cell r="P114" t="str">
            <v>MG</v>
          </cell>
          <cell r="Q114">
            <v>100</v>
          </cell>
          <cell r="R114" t="str">
            <v>NORMAL RECETE</v>
          </cell>
          <cell r="S114" t="str">
            <v>IMAL</v>
          </cell>
          <cell r="T114" t="str">
            <v>TURKIYE</v>
          </cell>
          <cell r="U114">
            <v>4.88</v>
          </cell>
          <cell r="V114">
            <v>4.88</v>
          </cell>
          <cell r="W114">
            <v>4.88</v>
          </cell>
          <cell r="X114" t="str">
            <v>TURKIYE</v>
          </cell>
          <cell r="Y114">
            <v>0</v>
          </cell>
          <cell r="Z114">
            <v>0</v>
          </cell>
          <cell r="AA114">
            <v>17.829999999999998</v>
          </cell>
          <cell r="AB114">
            <v>0</v>
          </cell>
          <cell r="AC114">
            <v>17.829999999999998</v>
          </cell>
        </row>
        <row r="115">
          <cell r="A115">
            <v>8699293642749</v>
          </cell>
          <cell r="B115" t="str">
            <v>R02AX01</v>
          </cell>
          <cell r="C115" t="str">
            <v>flurbiprofen</v>
          </cell>
          <cell r="D115" t="str">
            <v>ESDEGER</v>
          </cell>
          <cell r="E115" t="str">
            <v>FIYAT KORUMALI URUN</v>
          </cell>
          <cell r="F115">
            <v>4</v>
          </cell>
          <cell r="G115">
            <v>1</v>
          </cell>
          <cell r="H115">
            <v>3</v>
          </cell>
          <cell r="I115">
            <v>0</v>
          </cell>
          <cell r="J115">
            <v>0</v>
          </cell>
          <cell r="K115">
            <v>0</v>
          </cell>
          <cell r="L115" t="str">
            <v>MERDEX %0,25 GARGARA 200 ML</v>
          </cell>
          <cell r="M115" t="str">
            <v>FLURBIPROFEN</v>
          </cell>
          <cell r="N115" t="str">
            <v>GENERICA</v>
          </cell>
          <cell r="O115">
            <v>200</v>
          </cell>
          <cell r="P115" t="str">
            <v>ML</v>
          </cell>
          <cell r="Q115">
            <v>1</v>
          </cell>
          <cell r="R115" t="str">
            <v>NORMAL RECETE</v>
          </cell>
          <cell r="S115" t="str">
            <v>IMAL</v>
          </cell>
          <cell r="T115" t="str">
            <v>TURKIYE</v>
          </cell>
          <cell r="U115">
            <v>3.21</v>
          </cell>
          <cell r="V115">
            <v>3.21</v>
          </cell>
          <cell r="W115">
            <v>3.21</v>
          </cell>
          <cell r="X115" t="str">
            <v>TURKIYE</v>
          </cell>
          <cell r="Y115">
            <v>0</v>
          </cell>
          <cell r="Z115">
            <v>0</v>
          </cell>
          <cell r="AA115">
            <v>10.06</v>
          </cell>
          <cell r="AB115">
            <v>0</v>
          </cell>
          <cell r="AC115">
            <v>10.06</v>
          </cell>
        </row>
        <row r="116">
          <cell r="A116">
            <v>8699293752684</v>
          </cell>
          <cell r="B116" t="str">
            <v>N05CD08</v>
          </cell>
          <cell r="C116" t="str">
            <v>midazolam</v>
          </cell>
          <cell r="D116" t="str">
            <v>ESDEGER</v>
          </cell>
          <cell r="E116" t="str">
            <v>FIYAT KORUMALI URUN</v>
          </cell>
          <cell r="F116">
            <v>0</v>
          </cell>
          <cell r="G116">
            <v>1</v>
          </cell>
          <cell r="H116">
            <v>1</v>
          </cell>
          <cell r="I116">
            <v>0</v>
          </cell>
          <cell r="J116">
            <v>0</v>
          </cell>
          <cell r="K116">
            <v>0</v>
          </cell>
          <cell r="L116" t="str">
            <v>DALIZOM 50 MG/10 ML IM/IV REKTAL ENJ. COZELTI</v>
          </cell>
          <cell r="M116" t="str">
            <v>MIDAZOLAM</v>
          </cell>
          <cell r="N116" t="str">
            <v>GENERICA</v>
          </cell>
          <cell r="O116">
            <v>50</v>
          </cell>
          <cell r="P116" t="str">
            <v>MG</v>
          </cell>
          <cell r="Q116">
            <v>5</v>
          </cell>
          <cell r="R116" t="str">
            <v>YESIL RECETE</v>
          </cell>
          <cell r="S116" t="str">
            <v>IMAL</v>
          </cell>
          <cell r="T116" t="str">
            <v>YUNANISTAN</v>
          </cell>
          <cell r="U116">
            <v>8.27</v>
          </cell>
          <cell r="V116">
            <v>13.59</v>
          </cell>
          <cell r="W116">
            <v>8.27</v>
          </cell>
          <cell r="X116" t="str">
            <v>YUNANISTAN</v>
          </cell>
          <cell r="Y116">
            <v>0</v>
          </cell>
          <cell r="Z116">
            <v>0</v>
          </cell>
          <cell r="AA116">
            <v>31.54</v>
          </cell>
          <cell r="AB116">
            <v>0</v>
          </cell>
          <cell r="AC116">
            <v>31.54</v>
          </cell>
        </row>
        <row r="117">
          <cell r="A117">
            <v>8699293752707</v>
          </cell>
          <cell r="B117" t="str">
            <v>N05CD08</v>
          </cell>
          <cell r="C117" t="str">
            <v>midazolam</v>
          </cell>
          <cell r="D117" t="str">
            <v>ESDEGER</v>
          </cell>
          <cell r="E117" t="str">
            <v>FIYAT KORUMALI URUN</v>
          </cell>
          <cell r="F117">
            <v>0</v>
          </cell>
          <cell r="G117">
            <v>1</v>
          </cell>
          <cell r="H117">
            <v>1</v>
          </cell>
          <cell r="I117">
            <v>0</v>
          </cell>
          <cell r="J117">
            <v>0</v>
          </cell>
          <cell r="K117">
            <v>0</v>
          </cell>
          <cell r="L117" t="str">
            <v>DALIZOM 15 MG/3 ML IM/IV REKTAL ENJ. COZELTI</v>
          </cell>
          <cell r="M117" t="str">
            <v>MIDAZOLAM</v>
          </cell>
          <cell r="N117" t="str">
            <v>GENERICA</v>
          </cell>
          <cell r="O117">
            <v>15</v>
          </cell>
          <cell r="P117" t="str">
            <v>MG</v>
          </cell>
          <cell r="Q117">
            <v>5</v>
          </cell>
          <cell r="R117" t="str">
            <v>YESIL RECETE</v>
          </cell>
          <cell r="S117" t="str">
            <v>IMAL</v>
          </cell>
          <cell r="T117" t="str">
            <v>YUNANISTAN</v>
          </cell>
          <cell r="U117">
            <v>4.9000000000000004</v>
          </cell>
          <cell r="V117">
            <v>6.28</v>
          </cell>
          <cell r="W117">
            <v>4.9000000000000004</v>
          </cell>
          <cell r="X117" t="str">
            <v>YUNANISTAN</v>
          </cell>
          <cell r="Y117">
            <v>0</v>
          </cell>
          <cell r="Z117">
            <v>0</v>
          </cell>
          <cell r="AA117">
            <v>16.34</v>
          </cell>
          <cell r="AB117">
            <v>0</v>
          </cell>
          <cell r="AC117">
            <v>16.34</v>
          </cell>
        </row>
        <row r="118">
          <cell r="A118">
            <v>8699293754558</v>
          </cell>
          <cell r="B118" t="str">
            <v>N03AX14</v>
          </cell>
          <cell r="C118" t="str">
            <v>levetiracetam</v>
          </cell>
          <cell r="D118" t="str">
            <v>ESDEGER</v>
          </cell>
          <cell r="E118" t="str">
            <v>FIYAT KORUMASIZ URUN</v>
          </cell>
          <cell r="F118">
            <v>0</v>
          </cell>
          <cell r="G118">
            <v>1</v>
          </cell>
          <cell r="H118">
            <v>1</v>
          </cell>
          <cell r="I118">
            <v>0</v>
          </cell>
          <cell r="J118">
            <v>0</v>
          </cell>
          <cell r="K118">
            <v>0</v>
          </cell>
          <cell r="L118" t="str">
            <v>TIRGEN 500 MG/5 ML IV INFUZYON ICIN KONSANTRE COZELTI</v>
          </cell>
          <cell r="M118" t="str">
            <v>LEVETIRASETAM</v>
          </cell>
          <cell r="N118" t="str">
            <v>GENERICA</v>
          </cell>
          <cell r="O118" t="str">
            <v>500/5</v>
          </cell>
          <cell r="P118" t="str">
            <v>MG/ML</v>
          </cell>
          <cell r="Q118">
            <v>10</v>
          </cell>
          <cell r="R118" t="str">
            <v>NORMAL RECETE</v>
          </cell>
          <cell r="S118" t="str">
            <v>IMAL</v>
          </cell>
          <cell r="T118" t="str">
            <v>BELCIKA</v>
          </cell>
          <cell r="U118">
            <v>49.84</v>
          </cell>
          <cell r="V118">
            <v>49.84</v>
          </cell>
          <cell r="W118">
            <v>49.84</v>
          </cell>
          <cell r="X118" t="str">
            <v>BELCIKA</v>
          </cell>
          <cell r="Y118">
            <v>0</v>
          </cell>
          <cell r="Z118">
            <v>1</v>
          </cell>
          <cell r="AA118">
            <v>190.16</v>
          </cell>
          <cell r="AB118">
            <v>0</v>
          </cell>
          <cell r="AC118">
            <v>190.16</v>
          </cell>
        </row>
        <row r="119">
          <cell r="A119">
            <v>8699502090507</v>
          </cell>
          <cell r="B119" t="str">
            <v>J01MA02</v>
          </cell>
          <cell r="C119" t="str">
            <v>ciprofloxacin</v>
          </cell>
          <cell r="D119" t="str">
            <v>ESDEGER</v>
          </cell>
          <cell r="E119" t="str">
            <v>FIYAT KORUMALI URUN</v>
          </cell>
          <cell r="F119">
            <v>4</v>
          </cell>
          <cell r="G119">
            <v>1</v>
          </cell>
          <cell r="H119">
            <v>2</v>
          </cell>
          <cell r="I119">
            <v>0</v>
          </cell>
          <cell r="J119">
            <v>0</v>
          </cell>
          <cell r="K119">
            <v>0</v>
          </cell>
          <cell r="L119" t="str">
            <v>SIFLOKS 500 MG 10 TABLET</v>
          </cell>
          <cell r="M119" t="str">
            <v>SIPROFLOKSASIN</v>
          </cell>
          <cell r="N119" t="str">
            <v xml:space="preserve">SANOFI ILAC SAN. </v>
          </cell>
          <cell r="O119">
            <v>500</v>
          </cell>
          <cell r="P119" t="str">
            <v>MG</v>
          </cell>
          <cell r="Q119">
            <v>10</v>
          </cell>
          <cell r="R119" t="str">
            <v>NORMAL RECETE</v>
          </cell>
          <cell r="S119" t="str">
            <v>IMAL</v>
          </cell>
          <cell r="T119" t="str">
            <v>TURKIYE</v>
          </cell>
          <cell r="U119">
            <v>2.4</v>
          </cell>
          <cell r="V119">
            <v>2.4</v>
          </cell>
          <cell r="W119">
            <v>0</v>
          </cell>
          <cell r="X119" t="str">
            <v>TURKIYE</v>
          </cell>
          <cell r="Y119">
            <v>0</v>
          </cell>
          <cell r="Z119">
            <v>0</v>
          </cell>
          <cell r="AA119">
            <v>9.1300000000000008</v>
          </cell>
          <cell r="AB119">
            <v>0</v>
          </cell>
          <cell r="AC119">
            <v>9.1300000000000008</v>
          </cell>
        </row>
        <row r="120">
          <cell r="A120">
            <v>8699502091627</v>
          </cell>
          <cell r="B120" t="str">
            <v>J01MA02</v>
          </cell>
          <cell r="C120" t="str">
            <v>ciprofloxacin</v>
          </cell>
          <cell r="D120" t="str">
            <v>ESDEGER</v>
          </cell>
          <cell r="E120" t="str">
            <v>FIYAT KORUMALI URUN</v>
          </cell>
          <cell r="F120">
            <v>0</v>
          </cell>
          <cell r="G120">
            <v>5</v>
          </cell>
          <cell r="H120">
            <v>1</v>
          </cell>
          <cell r="I120">
            <v>0</v>
          </cell>
          <cell r="J120">
            <v>0</v>
          </cell>
          <cell r="K120">
            <v>0</v>
          </cell>
          <cell r="L120" t="str">
            <v>SIFLOKS 750 MG 14 TABLET</v>
          </cell>
          <cell r="M120" t="str">
            <v>SIPROFLOKSASIN</v>
          </cell>
          <cell r="N120" t="str">
            <v>ZENTIVA</v>
          </cell>
          <cell r="O120">
            <v>750</v>
          </cell>
          <cell r="P120" t="str">
            <v>MG</v>
          </cell>
          <cell r="Q120">
            <v>14</v>
          </cell>
          <cell r="R120" t="str">
            <v>NORMAL RECETE</v>
          </cell>
          <cell r="S120" t="str">
            <v>IMAL</v>
          </cell>
          <cell r="T120" t="str">
            <v>ITALYA</v>
          </cell>
          <cell r="U120">
            <v>15.89</v>
          </cell>
          <cell r="V120">
            <v>21.51</v>
          </cell>
          <cell r="W120">
            <v>15.89</v>
          </cell>
          <cell r="X120" t="str">
            <v>ITALYA</v>
          </cell>
          <cell r="Y120">
            <v>0</v>
          </cell>
          <cell r="Z120">
            <v>0</v>
          </cell>
          <cell r="AA120">
            <v>16.29</v>
          </cell>
          <cell r="AB120">
            <v>0</v>
          </cell>
          <cell r="AC120">
            <v>16.29</v>
          </cell>
        </row>
        <row r="121">
          <cell r="A121">
            <v>8699504011722</v>
          </cell>
          <cell r="B121" t="str">
            <v>N05AH02</v>
          </cell>
          <cell r="C121" t="str">
            <v>clozapine</v>
          </cell>
          <cell r="D121" t="str">
            <v>REFERANS</v>
          </cell>
          <cell r="E121" t="str">
            <v>FIYAT KORUMALI URUN</v>
          </cell>
          <cell r="F121">
            <v>4</v>
          </cell>
          <cell r="G121">
            <v>1</v>
          </cell>
          <cell r="H121">
            <v>2</v>
          </cell>
          <cell r="I121">
            <v>0</v>
          </cell>
          <cell r="J121">
            <v>0</v>
          </cell>
          <cell r="K121">
            <v>0</v>
          </cell>
          <cell r="L121" t="str">
            <v>LEPONEX 25 MG 50 TABLET</v>
          </cell>
          <cell r="M121" t="str">
            <v>KLOZAPIN</v>
          </cell>
          <cell r="N121" t="str">
            <v>NOVARTIS</v>
          </cell>
          <cell r="O121">
            <v>25</v>
          </cell>
          <cell r="P121" t="str">
            <v>MG</v>
          </cell>
          <cell r="Q121">
            <v>50</v>
          </cell>
          <cell r="R121" t="str">
            <v>NORMAL RECETE</v>
          </cell>
          <cell r="S121" t="str">
            <v>IMAL</v>
          </cell>
          <cell r="T121" t="str">
            <v>TURKIYE</v>
          </cell>
          <cell r="U121">
            <v>3.46</v>
          </cell>
          <cell r="V121">
            <v>3.46</v>
          </cell>
          <cell r="W121">
            <v>0</v>
          </cell>
          <cell r="X121" t="str">
            <v>TURKIYE</v>
          </cell>
          <cell r="Y121">
            <v>0</v>
          </cell>
          <cell r="Z121">
            <v>0</v>
          </cell>
          <cell r="AA121">
            <v>13.17</v>
          </cell>
          <cell r="AB121">
            <v>0</v>
          </cell>
          <cell r="AC121">
            <v>13.17</v>
          </cell>
        </row>
        <row r="122">
          <cell r="A122">
            <v>8699504050103</v>
          </cell>
          <cell r="B122" t="str">
            <v>A04AA01</v>
          </cell>
          <cell r="C122" t="str">
            <v>ondansetron</v>
          </cell>
          <cell r="D122" t="str">
            <v>REFERANS</v>
          </cell>
          <cell r="E122" t="str">
            <v>FIYAT KORUMASIZ URUN</v>
          </cell>
          <cell r="F122">
            <v>0</v>
          </cell>
          <cell r="G122">
            <v>1</v>
          </cell>
          <cell r="H122">
            <v>1</v>
          </cell>
          <cell r="I122">
            <v>0</v>
          </cell>
          <cell r="J122">
            <v>0</v>
          </cell>
          <cell r="K122">
            <v>0</v>
          </cell>
          <cell r="L122" t="str">
            <v>ZOFRAN ZYDIS 4 MG 10 TABLET</v>
          </cell>
          <cell r="M122" t="str">
            <v>ONDANSETRON HCL</v>
          </cell>
          <cell r="N122" t="str">
            <v>NOVARTIS</v>
          </cell>
          <cell r="O122">
            <v>4</v>
          </cell>
          <cell r="P122" t="str">
            <v>MG</v>
          </cell>
          <cell r="Q122">
            <v>10</v>
          </cell>
          <cell r="R122" t="str">
            <v>NORMAL RECETE</v>
          </cell>
          <cell r="S122" t="str">
            <v>ITHAL</v>
          </cell>
          <cell r="T122" t="str">
            <v>ISPANYA</v>
          </cell>
          <cell r="U122">
            <v>14.23</v>
          </cell>
          <cell r="V122">
            <v>28.15</v>
          </cell>
          <cell r="W122">
            <v>14.23</v>
          </cell>
          <cell r="X122" t="str">
            <v>ISPANYA</v>
          </cell>
          <cell r="Y122">
            <v>0</v>
          </cell>
          <cell r="Z122">
            <v>0</v>
          </cell>
          <cell r="AA122">
            <v>54.22</v>
          </cell>
          <cell r="AB122">
            <v>0</v>
          </cell>
          <cell r="AC122">
            <v>54.22</v>
          </cell>
        </row>
        <row r="123">
          <cell r="A123">
            <v>8699504050110</v>
          </cell>
          <cell r="B123" t="str">
            <v>A04AA01</v>
          </cell>
          <cell r="C123" t="str">
            <v>ondansetron</v>
          </cell>
          <cell r="D123" t="str">
            <v>REFERANS</v>
          </cell>
          <cell r="E123" t="str">
            <v>FIYAT KORUMASIZ URUN</v>
          </cell>
          <cell r="F123">
            <v>0</v>
          </cell>
          <cell r="G123">
            <v>1</v>
          </cell>
          <cell r="H123">
            <v>1</v>
          </cell>
          <cell r="I123">
            <v>0</v>
          </cell>
          <cell r="J123">
            <v>0</v>
          </cell>
          <cell r="K123">
            <v>0</v>
          </cell>
          <cell r="L123" t="str">
            <v>ZOFRAN ZYDIS 8 MG HIZLI COZUNEN DIL USTU TABLET (10 TABLET)</v>
          </cell>
          <cell r="M123" t="str">
            <v>ONDANSETRON HCL</v>
          </cell>
          <cell r="N123" t="str">
            <v>NOVARTIS</v>
          </cell>
          <cell r="O123">
            <v>8</v>
          </cell>
          <cell r="P123" t="str">
            <v>MG</v>
          </cell>
          <cell r="Q123">
            <v>10</v>
          </cell>
          <cell r="R123" t="str">
            <v>NORMAL RECETE</v>
          </cell>
          <cell r="S123" t="str">
            <v>ITHAL</v>
          </cell>
          <cell r="T123" t="str">
            <v>YUNANISTAN</v>
          </cell>
          <cell r="U123">
            <v>12.18</v>
          </cell>
          <cell r="V123">
            <v>33.25</v>
          </cell>
          <cell r="W123">
            <v>12.18</v>
          </cell>
          <cell r="X123" t="str">
            <v>YUNANISTAN</v>
          </cell>
          <cell r="Y123">
            <v>0</v>
          </cell>
          <cell r="Z123">
            <v>0</v>
          </cell>
          <cell r="AA123">
            <v>46.46</v>
          </cell>
          <cell r="AB123">
            <v>0</v>
          </cell>
          <cell r="AC123">
            <v>46.46</v>
          </cell>
        </row>
        <row r="124">
          <cell r="A124">
            <v>8699504690019</v>
          </cell>
          <cell r="B124" t="str">
            <v>M05BA08</v>
          </cell>
          <cell r="C124" t="str">
            <v>zoledronic acid</v>
          </cell>
          <cell r="D124" t="str">
            <v>REFERANS</v>
          </cell>
          <cell r="E124" t="str">
            <v>FIYAT KORUMASIZ URUN</v>
          </cell>
          <cell r="F124">
            <v>0</v>
          </cell>
          <cell r="G124">
            <v>1</v>
          </cell>
          <cell r="H124">
            <v>1</v>
          </cell>
          <cell r="I124">
            <v>0</v>
          </cell>
          <cell r="J124">
            <v>0</v>
          </cell>
          <cell r="K124">
            <v>0</v>
          </cell>
          <cell r="L124" t="str">
            <v>ACLASTA 5MG/100 ML IV INFUZYON COZELTISI</v>
          </cell>
          <cell r="M124" t="str">
            <v>ZOLEDRONIK ASIT MONOHIDRAT</v>
          </cell>
          <cell r="N124" t="str">
            <v>NOVARTIS</v>
          </cell>
          <cell r="O124" t="str">
            <v>5/100</v>
          </cell>
          <cell r="P124" t="str">
            <v>MG/ML</v>
          </cell>
          <cell r="Q124">
            <v>1</v>
          </cell>
          <cell r="R124" t="str">
            <v>NORMAL RECETE</v>
          </cell>
          <cell r="S124" t="str">
            <v>ITHAL</v>
          </cell>
          <cell r="T124" t="str">
            <v>ISVICRE</v>
          </cell>
          <cell r="U124">
            <v>188.19</v>
          </cell>
          <cell r="V124">
            <v>312.12</v>
          </cell>
          <cell r="W124">
            <v>187.27</v>
          </cell>
          <cell r="X124" t="str">
            <v>YUNANISTAN</v>
          </cell>
          <cell r="Y124">
            <v>0</v>
          </cell>
          <cell r="Z124">
            <v>0</v>
          </cell>
          <cell r="AA124">
            <v>621.30999999999995</v>
          </cell>
          <cell r="AB124">
            <v>0</v>
          </cell>
          <cell r="AC124">
            <v>621.30999999999995</v>
          </cell>
        </row>
        <row r="125">
          <cell r="A125">
            <v>8699504751000</v>
          </cell>
          <cell r="B125" t="str">
            <v>A04AA01</v>
          </cell>
          <cell r="C125" t="str">
            <v>ondansetron</v>
          </cell>
          <cell r="D125" t="str">
            <v>REFERANS</v>
          </cell>
          <cell r="E125" t="str">
            <v>FIYAT KORUMASIZ URUN</v>
          </cell>
          <cell r="F125">
            <v>0</v>
          </cell>
          <cell r="G125">
            <v>1</v>
          </cell>
          <cell r="H125">
            <v>1</v>
          </cell>
          <cell r="I125">
            <v>0</v>
          </cell>
          <cell r="J125">
            <v>0</v>
          </cell>
          <cell r="K125">
            <v>0</v>
          </cell>
          <cell r="L125" t="str">
            <v>ZOFRAN  8 MG/4 ML 1 AMPUL</v>
          </cell>
          <cell r="M125" t="str">
            <v>ONDANSETRON HCL</v>
          </cell>
          <cell r="N125" t="str">
            <v>NOVARTIS</v>
          </cell>
          <cell r="O125">
            <v>8</v>
          </cell>
          <cell r="P125" t="str">
            <v>MG</v>
          </cell>
          <cell r="Q125">
            <v>1</v>
          </cell>
          <cell r="R125" t="str">
            <v>NORMAL RECETE</v>
          </cell>
          <cell r="S125" t="str">
            <v>ITHAL</v>
          </cell>
          <cell r="T125" t="str">
            <v>YUNANISTAN</v>
          </cell>
          <cell r="U125">
            <v>4.62</v>
          </cell>
          <cell r="V125">
            <v>8.25</v>
          </cell>
          <cell r="W125">
            <v>4.62</v>
          </cell>
          <cell r="X125" t="str">
            <v>YUNANISTAN</v>
          </cell>
          <cell r="Y125">
            <v>0</v>
          </cell>
          <cell r="Z125">
            <v>0</v>
          </cell>
          <cell r="AA125">
            <v>17.559999999999999</v>
          </cell>
          <cell r="AB125">
            <v>0</v>
          </cell>
          <cell r="AC125">
            <v>17.559999999999999</v>
          </cell>
        </row>
        <row r="126">
          <cell r="A126">
            <v>8699504751017</v>
          </cell>
          <cell r="B126" t="str">
            <v>A04AA01</v>
          </cell>
          <cell r="C126" t="str">
            <v>ondansetron</v>
          </cell>
          <cell r="D126" t="str">
            <v>REFERANS</v>
          </cell>
          <cell r="E126" t="str">
            <v>FIYAT KORUMASIZ URUN</v>
          </cell>
          <cell r="F126">
            <v>0</v>
          </cell>
          <cell r="G126">
            <v>1</v>
          </cell>
          <cell r="H126">
            <v>1</v>
          </cell>
          <cell r="I126">
            <v>0</v>
          </cell>
          <cell r="J126">
            <v>0</v>
          </cell>
          <cell r="K126">
            <v>0</v>
          </cell>
          <cell r="L126" t="str">
            <v>ZOFRAN  4 MG/2 ML 1 AMPUL</v>
          </cell>
          <cell r="M126" t="str">
            <v>ONDANSETRON HCL</v>
          </cell>
          <cell r="N126" t="str">
            <v>NOVARTIS</v>
          </cell>
          <cell r="O126">
            <v>4</v>
          </cell>
          <cell r="P126" t="str">
            <v>MG</v>
          </cell>
          <cell r="Q126">
            <v>1</v>
          </cell>
          <cell r="R126" t="str">
            <v>NORMAL RECETE</v>
          </cell>
          <cell r="S126" t="str">
            <v>ITHAL</v>
          </cell>
          <cell r="T126" t="str">
            <v>YUNANISTAN</v>
          </cell>
          <cell r="U126">
            <v>4.38</v>
          </cell>
          <cell r="V126">
            <v>5.7</v>
          </cell>
          <cell r="W126">
            <v>3.42</v>
          </cell>
          <cell r="X126" t="str">
            <v>YUNANISTAN</v>
          </cell>
          <cell r="Y126">
            <v>0</v>
          </cell>
          <cell r="Z126">
            <v>0</v>
          </cell>
          <cell r="AA126">
            <v>12.88</v>
          </cell>
          <cell r="AB126">
            <v>0</v>
          </cell>
          <cell r="AC126">
            <v>12.88</v>
          </cell>
        </row>
        <row r="127">
          <cell r="A127">
            <v>8699504752007</v>
          </cell>
          <cell r="B127" t="str">
            <v>S01JA01</v>
          </cell>
          <cell r="C127" t="str">
            <v>fluorescein</v>
          </cell>
          <cell r="D127" t="str">
            <v>REFERANS</v>
          </cell>
          <cell r="E127" t="str">
            <v>FIYAT KORUMALI URUN</v>
          </cell>
          <cell r="F127">
            <v>0</v>
          </cell>
          <cell r="G127">
            <v>1</v>
          </cell>
          <cell r="H127">
            <v>1</v>
          </cell>
          <cell r="I127">
            <v>0</v>
          </cell>
          <cell r="J127">
            <v>0</v>
          </cell>
          <cell r="K127">
            <v>0</v>
          </cell>
          <cell r="L127" t="str">
            <v>FLUORESCITE %10 ENJEKTABL SOLUSYON (500 MG/5 ML 1 AMPUL)</v>
          </cell>
          <cell r="M127" t="str">
            <v>FLUORESIN SODYUM</v>
          </cell>
          <cell r="N127" t="str">
            <v>NOVARTIS</v>
          </cell>
          <cell r="O127">
            <v>100</v>
          </cell>
          <cell r="P127" t="str">
            <v>MG/ML</v>
          </cell>
          <cell r="Q127">
            <v>1</v>
          </cell>
          <cell r="R127" t="str">
            <v>NORMAL RECETE</v>
          </cell>
          <cell r="S127" t="str">
            <v>ITHAL</v>
          </cell>
          <cell r="T127" t="str">
            <v>ABD</v>
          </cell>
          <cell r="U127">
            <v>36.130000000000003</v>
          </cell>
          <cell r="V127">
            <v>37.590000000000003</v>
          </cell>
          <cell r="W127">
            <v>30.07</v>
          </cell>
          <cell r="X127" t="str">
            <v>ABD</v>
          </cell>
          <cell r="Y127">
            <v>0</v>
          </cell>
          <cell r="Z127">
            <v>0</v>
          </cell>
          <cell r="AA127">
            <v>85.81</v>
          </cell>
          <cell r="AB127">
            <v>0</v>
          </cell>
          <cell r="AC127">
            <v>85.81</v>
          </cell>
        </row>
        <row r="128">
          <cell r="A128">
            <v>8699504752014</v>
          </cell>
          <cell r="B128" t="str">
            <v>S01JA01</v>
          </cell>
          <cell r="C128" t="str">
            <v>fluorescein</v>
          </cell>
          <cell r="D128" t="str">
            <v>REFERANS</v>
          </cell>
          <cell r="E128" t="str">
            <v>FIYAT KORUMALI URUN</v>
          </cell>
          <cell r="F128">
            <v>6</v>
          </cell>
          <cell r="G128">
            <v>2</v>
          </cell>
          <cell r="H128">
            <v>1</v>
          </cell>
          <cell r="I128">
            <v>0</v>
          </cell>
          <cell r="J128">
            <v>0</v>
          </cell>
          <cell r="K128">
            <v>0</v>
          </cell>
          <cell r="L128" t="str">
            <v>FLUORESCITE % 10 ENJEKTABL SOLUSYON (500 MG/5 ML 12 AMPUL)</v>
          </cell>
          <cell r="M128" t="str">
            <v>FLUORESIN SODYUM</v>
          </cell>
          <cell r="N128" t="str">
            <v xml:space="preserve">NOVARTIS </v>
          </cell>
          <cell r="O128">
            <v>100</v>
          </cell>
          <cell r="P128" t="str">
            <v>MG/ML</v>
          </cell>
          <cell r="Q128">
            <v>12</v>
          </cell>
          <cell r="R128" t="str">
            <v>NORMAL RECETE</v>
          </cell>
          <cell r="S128" t="str">
            <v>ITHAL</v>
          </cell>
          <cell r="T128" t="str">
            <v>ABD</v>
          </cell>
          <cell r="U128">
            <v>433.63</v>
          </cell>
          <cell r="V128">
            <v>433.63</v>
          </cell>
          <cell r="W128">
            <v>433.63</v>
          </cell>
          <cell r="X128" t="str">
            <v>ABD</v>
          </cell>
          <cell r="Y128">
            <v>0</v>
          </cell>
          <cell r="Z128">
            <v>1</v>
          </cell>
          <cell r="AA128">
            <v>869.9</v>
          </cell>
          <cell r="AB128">
            <v>0</v>
          </cell>
          <cell r="AC128">
            <v>869.9</v>
          </cell>
        </row>
        <row r="129">
          <cell r="A129">
            <v>8699504790856</v>
          </cell>
          <cell r="B129" t="str">
            <v>J01XX09</v>
          </cell>
          <cell r="C129" t="str">
            <v>daptomycin</v>
          </cell>
          <cell r="D129" t="str">
            <v>REFERANS</v>
          </cell>
          <cell r="E129" t="str">
            <v>FIYAT KORUMASIZ URUN</v>
          </cell>
          <cell r="F129">
            <v>0</v>
          </cell>
          <cell r="G129">
            <v>1</v>
          </cell>
          <cell r="H129">
            <v>1</v>
          </cell>
          <cell r="I129">
            <v>0</v>
          </cell>
          <cell r="J129">
            <v>0</v>
          </cell>
          <cell r="K129">
            <v>0</v>
          </cell>
          <cell r="L129" t="str">
            <v>CUBICIN 500 MG INF. COZ. ICIN TOZ ICEREN FLAKON</v>
          </cell>
          <cell r="M129" t="str">
            <v>DAPTOMISIN</v>
          </cell>
          <cell r="N129" t="str">
            <v>NOVARTIS</v>
          </cell>
          <cell r="O129">
            <v>500</v>
          </cell>
          <cell r="P129" t="str">
            <v>MG</v>
          </cell>
          <cell r="Q129">
            <v>1</v>
          </cell>
          <cell r="R129" t="str">
            <v>NORMAL RECETE</v>
          </cell>
          <cell r="S129" t="str">
            <v>ITHAL</v>
          </cell>
          <cell r="T129" t="str">
            <v>YUNANISTAN</v>
          </cell>
          <cell r="U129">
            <v>98.22</v>
          </cell>
          <cell r="V129">
            <v>98.22</v>
          </cell>
          <cell r="W129">
            <v>58.93</v>
          </cell>
          <cell r="X129" t="str">
            <v>YUNANISTAN</v>
          </cell>
          <cell r="Y129">
            <v>0</v>
          </cell>
          <cell r="Z129">
            <v>0</v>
          </cell>
          <cell r="AA129">
            <v>224.84</v>
          </cell>
          <cell r="AB129">
            <v>0</v>
          </cell>
          <cell r="AC129">
            <v>224.84</v>
          </cell>
        </row>
        <row r="130">
          <cell r="A130">
            <v>8699504790900</v>
          </cell>
          <cell r="B130" t="str">
            <v>L01XX17</v>
          </cell>
          <cell r="C130" t="str">
            <v>topotecan</v>
          </cell>
          <cell r="D130" t="str">
            <v>REFERANS</v>
          </cell>
          <cell r="E130" t="str">
            <v>FIYAT KORUMASIZ URUN</v>
          </cell>
          <cell r="F130">
            <v>0</v>
          </cell>
          <cell r="G130">
            <v>1</v>
          </cell>
          <cell r="H130">
            <v>1</v>
          </cell>
          <cell r="I130">
            <v>0</v>
          </cell>
          <cell r="J130">
            <v>0</v>
          </cell>
          <cell r="K130">
            <v>0</v>
          </cell>
          <cell r="L130" t="str">
            <v>HYCAMTIN IV LIYOFILIZE TOZ ICEREN ENJEKTABL FLAKON (4 MG 1 FLAKON)</v>
          </cell>
          <cell r="M130" t="str">
            <v>TOPOTEKAN HCL</v>
          </cell>
          <cell r="N130" t="str">
            <v>NOVARTIS</v>
          </cell>
          <cell r="O130">
            <v>4</v>
          </cell>
          <cell r="P130" t="str">
            <v>MG</v>
          </cell>
          <cell r="Q130">
            <v>1</v>
          </cell>
          <cell r="R130" t="str">
            <v>NORMAL RECETE</v>
          </cell>
          <cell r="S130" t="str">
            <v>ITHAL</v>
          </cell>
          <cell r="T130" t="str">
            <v>ISVICRE</v>
          </cell>
          <cell r="U130">
            <v>209.62</v>
          </cell>
          <cell r="V130">
            <v>223.58</v>
          </cell>
          <cell r="W130">
            <v>134.13999999999999</v>
          </cell>
          <cell r="X130" t="str">
            <v>BULGARISTAN</v>
          </cell>
          <cell r="Y130">
            <v>0</v>
          </cell>
          <cell r="Z130">
            <v>0</v>
          </cell>
          <cell r="AA130">
            <v>504.41</v>
          </cell>
          <cell r="AB130">
            <v>0</v>
          </cell>
          <cell r="AC130">
            <v>504.41</v>
          </cell>
        </row>
        <row r="131">
          <cell r="A131">
            <v>8699510190503</v>
          </cell>
          <cell r="B131" t="str">
            <v>M01AX26</v>
          </cell>
          <cell r="C131" t="str">
            <v>avocado and soyabean oil, unsaponifiables</v>
          </cell>
          <cell r="D131" t="str">
            <v>REFERANS</v>
          </cell>
          <cell r="E131" t="str">
            <v>FIYAT KORUMALI URUN</v>
          </cell>
          <cell r="F131">
            <v>6</v>
          </cell>
          <cell r="G131">
            <v>2</v>
          </cell>
          <cell r="H131">
            <v>1</v>
          </cell>
          <cell r="I131">
            <v>0</v>
          </cell>
          <cell r="J131">
            <v>0</v>
          </cell>
          <cell r="K131">
            <v>0</v>
          </cell>
          <cell r="L131" t="str">
            <v>PIASCLEDINE 300 MG KAPSUL (15 KAPSUL)</v>
          </cell>
          <cell r="M131" t="str">
            <v>SABUNLASMAMIS AVOCADO YAGI; SABUNLASMAMIS SOYA YAGI</v>
          </cell>
          <cell r="N131" t="str">
            <v>LIBA</v>
          </cell>
          <cell r="O131">
            <v>300</v>
          </cell>
          <cell r="P131" t="str">
            <v>MG</v>
          </cell>
          <cell r="Q131">
            <v>15</v>
          </cell>
          <cell r="R131" t="str">
            <v>NORMAL RECETE</v>
          </cell>
          <cell r="S131" t="str">
            <v>ITHAL</v>
          </cell>
          <cell r="T131" t="str">
            <v>FRANSA</v>
          </cell>
          <cell r="U131">
            <v>8.85</v>
          </cell>
          <cell r="V131">
            <v>8.85</v>
          </cell>
          <cell r="W131">
            <v>8.85</v>
          </cell>
          <cell r="X131" t="str">
            <v>FRANSA</v>
          </cell>
          <cell r="Y131">
            <v>0</v>
          </cell>
          <cell r="Z131">
            <v>0</v>
          </cell>
          <cell r="AA131">
            <v>33.76</v>
          </cell>
          <cell r="AB131">
            <v>0</v>
          </cell>
          <cell r="AC131">
            <v>33.76</v>
          </cell>
        </row>
        <row r="132">
          <cell r="A132">
            <v>8699514020134</v>
          </cell>
          <cell r="B132" t="str">
            <v>M03BX55</v>
          </cell>
          <cell r="C132" t="str">
            <v>thiocolchicoside, combinations</v>
          </cell>
          <cell r="D132" t="str">
            <v>ESDEGER</v>
          </cell>
          <cell r="E132" t="str">
            <v>FIYAT KORUMASIZ URUN</v>
          </cell>
          <cell r="F132">
            <v>0</v>
          </cell>
          <cell r="G132" t="str">
            <v>1</v>
          </cell>
          <cell r="H132">
            <v>2</v>
          </cell>
          <cell r="I132">
            <v>0</v>
          </cell>
          <cell r="J132">
            <v>0</v>
          </cell>
          <cell r="K132">
            <v>0</v>
          </cell>
          <cell r="L132" t="str">
            <v>FLEXMUS 25 MG/8 MG 14 EFERVESAN TABLET</v>
          </cell>
          <cell r="M132" t="str">
            <v>DEKSKETOPROFEN TROMETAMOL + TIYOKOLSIKOZID</v>
          </cell>
          <cell r="N132" t="str">
            <v>ABDI IBRAHIM</v>
          </cell>
          <cell r="O132" t="str">
            <v>25+8</v>
          </cell>
          <cell r="P132" t="str">
            <v>MG</v>
          </cell>
          <cell r="Q132">
            <v>14</v>
          </cell>
          <cell r="R132" t="str">
            <v>NORMAL RECETE</v>
          </cell>
          <cell r="S132" t="str">
            <v>IMAL</v>
          </cell>
          <cell r="T132" t="str">
            <v>ISPANYA PORTEKIZ</v>
          </cell>
          <cell r="U132">
            <v>10.36</v>
          </cell>
          <cell r="V132">
            <v>10.36</v>
          </cell>
          <cell r="W132">
            <v>6.21</v>
          </cell>
          <cell r="X132" t="str">
            <v>ISPANYA PORTEKIZ</v>
          </cell>
          <cell r="Y132">
            <v>0</v>
          </cell>
          <cell r="Z132">
            <v>0</v>
          </cell>
          <cell r="AA132">
            <v>13.96</v>
          </cell>
          <cell r="AB132">
            <v>0</v>
          </cell>
          <cell r="AC132">
            <v>13.96</v>
          </cell>
        </row>
        <row r="133">
          <cell r="A133">
            <v>8699514091059</v>
          </cell>
          <cell r="B133" t="str">
            <v>A10BA02</v>
          </cell>
          <cell r="C133" t="str">
            <v>metformin</v>
          </cell>
          <cell r="D133" t="str">
            <v>ESDEGER</v>
          </cell>
          <cell r="E133" t="str">
            <v>FIYAT KORUMALI URUN</v>
          </cell>
          <cell r="F133">
            <v>0</v>
          </cell>
          <cell r="G133">
            <v>1</v>
          </cell>
          <cell r="H133">
            <v>1</v>
          </cell>
          <cell r="I133">
            <v>0</v>
          </cell>
          <cell r="J133">
            <v>0</v>
          </cell>
          <cell r="K133">
            <v>0</v>
          </cell>
          <cell r="L133" t="str">
            <v>GLANGE 850 MG 100 TABLET</v>
          </cell>
          <cell r="M133" t="str">
            <v>METFORMIN HCL</v>
          </cell>
          <cell r="N133" t="str">
            <v>ABDI IBRAHIM</v>
          </cell>
          <cell r="O133">
            <v>850</v>
          </cell>
          <cell r="P133" t="str">
            <v>MG</v>
          </cell>
          <cell r="Q133">
            <v>100</v>
          </cell>
          <cell r="R133" t="str">
            <v>NORMAL RECETE</v>
          </cell>
          <cell r="S133" t="str">
            <v>IMAL</v>
          </cell>
          <cell r="T133" t="str">
            <v>FRANSA</v>
          </cell>
          <cell r="U133">
            <v>6.93</v>
          </cell>
          <cell r="V133">
            <v>9.24</v>
          </cell>
          <cell r="W133">
            <v>6.93</v>
          </cell>
          <cell r="X133" t="str">
            <v>FRANSA</v>
          </cell>
          <cell r="Y133">
            <v>0</v>
          </cell>
          <cell r="Z133">
            <v>0</v>
          </cell>
          <cell r="AA133">
            <v>19.46</v>
          </cell>
          <cell r="AB133">
            <v>0</v>
          </cell>
          <cell r="AC133">
            <v>19.46</v>
          </cell>
        </row>
        <row r="134">
          <cell r="A134">
            <v>8699514092407</v>
          </cell>
          <cell r="B134" t="str">
            <v>M01AC05</v>
          </cell>
          <cell r="C134" t="str">
            <v>lornoxicam</v>
          </cell>
          <cell r="D134" t="str">
            <v>ESDEGER</v>
          </cell>
          <cell r="E134" t="str">
            <v>FIYAT KORUMASIZ URUN</v>
          </cell>
          <cell r="F134">
            <v>3</v>
          </cell>
          <cell r="G134">
            <v>2</v>
          </cell>
          <cell r="H134">
            <v>2</v>
          </cell>
          <cell r="I134">
            <v>0</v>
          </cell>
          <cell r="J134">
            <v>0</v>
          </cell>
          <cell r="K134">
            <v>0</v>
          </cell>
          <cell r="L134" t="str">
            <v>LORQUA FAST 8 MG 10 FILM TABLET</v>
          </cell>
          <cell r="M134" t="str">
            <v>LORNOKSIKAM</v>
          </cell>
          <cell r="N134" t="str">
            <v>ABDI IBRAHIM</v>
          </cell>
          <cell r="O134">
            <v>8</v>
          </cell>
          <cell r="P134" t="str">
            <v>MG</v>
          </cell>
          <cell r="Q134">
            <v>10</v>
          </cell>
          <cell r="R134" t="str">
            <v>NORMAL RECETE</v>
          </cell>
          <cell r="S134" t="str">
            <v>IMAL</v>
          </cell>
          <cell r="T134" t="str">
            <v>TURKIYE</v>
          </cell>
          <cell r="U134">
            <v>1.61</v>
          </cell>
          <cell r="V134">
            <v>1.61</v>
          </cell>
          <cell r="W134">
            <v>0</v>
          </cell>
          <cell r="X134" t="str">
            <v>TURKIYE</v>
          </cell>
          <cell r="Y134">
            <v>0</v>
          </cell>
          <cell r="Z134">
            <v>0</v>
          </cell>
          <cell r="AA134">
            <v>6.1</v>
          </cell>
          <cell r="AB134">
            <v>0</v>
          </cell>
          <cell r="AC134">
            <v>6.1</v>
          </cell>
        </row>
        <row r="135">
          <cell r="A135">
            <v>8699514120070</v>
          </cell>
          <cell r="B135" t="str">
            <v>A06AB52</v>
          </cell>
          <cell r="C135" t="str">
            <v>bisacodyl, combinations</v>
          </cell>
          <cell r="D135" t="str">
            <v>ESDEGER</v>
          </cell>
          <cell r="E135" t="str">
            <v>FIYAT KORUMALI URUN</v>
          </cell>
          <cell r="F135">
            <v>4</v>
          </cell>
          <cell r="G135">
            <v>2</v>
          </cell>
          <cell r="H135">
            <v>3</v>
          </cell>
          <cell r="I135">
            <v>0</v>
          </cell>
          <cell r="J135">
            <v>0</v>
          </cell>
          <cell r="K135">
            <v>0</v>
          </cell>
          <cell r="L135" t="str">
            <v>BEKUNIS 3 MG/5 MG KAPLI TABLET</v>
          </cell>
          <cell r="M135" t="str">
            <v>BISAKODIL + SENNOSID B</v>
          </cell>
          <cell r="N135" t="str">
            <v>ABDI IBRAHIM</v>
          </cell>
          <cell r="O135" t="str">
            <v>5+3</v>
          </cell>
          <cell r="P135" t="str">
            <v>MG</v>
          </cell>
          <cell r="Q135">
            <v>30</v>
          </cell>
          <cell r="R135" t="str">
            <v>NORMAL RECETE</v>
          </cell>
          <cell r="S135" t="str">
            <v>ITHAL</v>
          </cell>
          <cell r="T135" t="str">
            <v>TURKIYE</v>
          </cell>
          <cell r="U135">
            <v>2.79</v>
          </cell>
          <cell r="V135">
            <v>2.79</v>
          </cell>
          <cell r="W135">
            <v>2.79</v>
          </cell>
          <cell r="X135" t="str">
            <v>TURKIYE</v>
          </cell>
          <cell r="Y135">
            <v>0</v>
          </cell>
          <cell r="Z135">
            <v>0</v>
          </cell>
          <cell r="AA135">
            <v>10.61</v>
          </cell>
          <cell r="AB135">
            <v>0</v>
          </cell>
          <cell r="AC135">
            <v>10.61</v>
          </cell>
        </row>
        <row r="136">
          <cell r="A136">
            <v>8699514570219</v>
          </cell>
          <cell r="B136" t="str">
            <v>A12CB01</v>
          </cell>
          <cell r="C136" t="str">
            <v>zinc sulfate</v>
          </cell>
          <cell r="D136" t="str">
            <v>ESDEGER</v>
          </cell>
          <cell r="E136" t="str">
            <v>FIYAT KORUMALI URUN</v>
          </cell>
          <cell r="F136">
            <v>4</v>
          </cell>
          <cell r="G136">
            <v>1</v>
          </cell>
          <cell r="H136">
            <v>2</v>
          </cell>
          <cell r="I136">
            <v>0</v>
          </cell>
          <cell r="J136">
            <v>0</v>
          </cell>
          <cell r="K136">
            <v>0</v>
          </cell>
          <cell r="L136" t="str">
            <v xml:space="preserve">ZHINCRE 15 MG/5 ML SURUP </v>
          </cell>
          <cell r="M136" t="str">
            <v>CINKO</v>
          </cell>
          <cell r="N136" t="str">
            <v>ABDI IBRAHIM</v>
          </cell>
          <cell r="O136" t="str">
            <v>15</v>
          </cell>
          <cell r="P136" t="str">
            <v>MG</v>
          </cell>
          <cell r="Q136">
            <v>1</v>
          </cell>
          <cell r="R136" t="str">
            <v>NORMAL RECETE</v>
          </cell>
          <cell r="S136" t="str">
            <v>IMAL</v>
          </cell>
          <cell r="T136" t="str">
            <v>TURKIYE</v>
          </cell>
          <cell r="U136">
            <v>3.46</v>
          </cell>
          <cell r="V136">
            <v>3.46</v>
          </cell>
          <cell r="W136">
            <v>0</v>
          </cell>
          <cell r="X136" t="str">
            <v>TURKIYE</v>
          </cell>
          <cell r="Y136">
            <v>0</v>
          </cell>
          <cell r="Z136">
            <v>0</v>
          </cell>
          <cell r="AA136">
            <v>10.06</v>
          </cell>
          <cell r="AB136">
            <v>0</v>
          </cell>
          <cell r="AC136">
            <v>10.06</v>
          </cell>
        </row>
        <row r="137">
          <cell r="A137">
            <v>8699514650119</v>
          </cell>
          <cell r="B137" t="str">
            <v>D07AC14</v>
          </cell>
          <cell r="C137" t="str">
            <v>methylprednisolone aceponate</v>
          </cell>
          <cell r="D137" t="str">
            <v>ESDEGER</v>
          </cell>
          <cell r="E137" t="str">
            <v>FIYAT KORUMASIZ URUN</v>
          </cell>
          <cell r="F137">
            <v>0</v>
          </cell>
          <cell r="G137">
            <v>1</v>
          </cell>
          <cell r="H137">
            <v>1</v>
          </cell>
          <cell r="I137">
            <v>0</v>
          </cell>
          <cell r="J137">
            <v>0</v>
          </cell>
          <cell r="K137">
            <v>0</v>
          </cell>
          <cell r="L137" t="str">
            <v>ECTOPIX %0,1 COZELTI (20ML)</v>
          </cell>
          <cell r="M137" t="str">
            <v>METILPREDNIZOLON ASEPONAT</v>
          </cell>
          <cell r="N137" t="str">
            <v>ABDI IBRAHIM</v>
          </cell>
          <cell r="O137">
            <v>0.1</v>
          </cell>
          <cell r="P137" t="str">
            <v>%</v>
          </cell>
          <cell r="Q137">
            <v>20</v>
          </cell>
          <cell r="R137" t="str">
            <v>NORMAL RECETE</v>
          </cell>
          <cell r="S137" t="str">
            <v>IMAL</v>
          </cell>
          <cell r="T137" t="str">
            <v>ITALYA</v>
          </cell>
          <cell r="U137">
            <v>4.54</v>
          </cell>
          <cell r="V137">
            <v>4.54</v>
          </cell>
          <cell r="W137">
            <v>2.72</v>
          </cell>
          <cell r="X137" t="str">
            <v>ITALYA</v>
          </cell>
          <cell r="Y137">
            <v>0</v>
          </cell>
          <cell r="Z137">
            <v>0</v>
          </cell>
          <cell r="AA137">
            <v>10.36</v>
          </cell>
          <cell r="AB137">
            <v>0</v>
          </cell>
          <cell r="AC137">
            <v>10.36</v>
          </cell>
        </row>
        <row r="138">
          <cell r="A138">
            <v>8699514790037</v>
          </cell>
          <cell r="B138" t="str">
            <v>M01AC05</v>
          </cell>
          <cell r="C138" t="str">
            <v>lornoxicam</v>
          </cell>
          <cell r="D138" t="str">
            <v>ESDEGER</v>
          </cell>
          <cell r="E138" t="str">
            <v>FIYAT KORUMASIZ URUN</v>
          </cell>
          <cell r="F138">
            <v>3</v>
          </cell>
          <cell r="G138">
            <v>1</v>
          </cell>
          <cell r="H138">
            <v>1</v>
          </cell>
          <cell r="I138">
            <v>0</v>
          </cell>
          <cell r="J138">
            <v>0</v>
          </cell>
          <cell r="K138">
            <v>0</v>
          </cell>
          <cell r="L138" t="str">
            <v>LORQUA  8 MG IM/IV ENJEKSIYON ICIN TOZ ICEREN FLAKON</v>
          </cell>
          <cell r="M138" t="str">
            <v>LORNOKSIKAM</v>
          </cell>
          <cell r="N138" t="str">
            <v>ABDI IBRAHIM</v>
          </cell>
          <cell r="O138">
            <v>8</v>
          </cell>
          <cell r="P138" t="str">
            <v>MG</v>
          </cell>
          <cell r="Q138">
            <v>1</v>
          </cell>
          <cell r="R138" t="str">
            <v>NORMAL RECETE</v>
          </cell>
          <cell r="S138" t="str">
            <v>IMAL</v>
          </cell>
          <cell r="T138" t="str">
            <v>YUNANISTAN</v>
          </cell>
          <cell r="U138">
            <v>1.82</v>
          </cell>
          <cell r="V138">
            <v>1.81</v>
          </cell>
          <cell r="W138">
            <v>0</v>
          </cell>
          <cell r="X138" t="str">
            <v>TURKIYE</v>
          </cell>
          <cell r="Y138">
            <v>0</v>
          </cell>
          <cell r="Z138">
            <v>0</v>
          </cell>
          <cell r="AA138">
            <v>6.88</v>
          </cell>
          <cell r="AB138">
            <v>0</v>
          </cell>
          <cell r="AC138">
            <v>6.88</v>
          </cell>
        </row>
        <row r="139">
          <cell r="A139">
            <v>8699517010101</v>
          </cell>
          <cell r="B139" t="str">
            <v>J01CA01</v>
          </cell>
          <cell r="C139" t="str">
            <v>ampicillin</v>
          </cell>
          <cell r="D139" t="str">
            <v>ESDEGER</v>
          </cell>
          <cell r="E139" t="str">
            <v>FIYAT KORUMALI URUN</v>
          </cell>
          <cell r="F139">
            <v>4</v>
          </cell>
          <cell r="G139">
            <v>1</v>
          </cell>
          <cell r="H139">
            <v>2</v>
          </cell>
          <cell r="I139">
            <v>0</v>
          </cell>
          <cell r="J139">
            <v>0</v>
          </cell>
          <cell r="K139">
            <v>0</v>
          </cell>
          <cell r="L139" t="str">
            <v>ALFASILIN 1 GR 16 TABLET</v>
          </cell>
          <cell r="M139" t="str">
            <v>AMPISILIN</v>
          </cell>
          <cell r="N139" t="str">
            <v>ACTAVIS ILAC</v>
          </cell>
          <cell r="O139">
            <v>1</v>
          </cell>
          <cell r="P139" t="str">
            <v>G</v>
          </cell>
          <cell r="Q139">
            <v>16</v>
          </cell>
          <cell r="R139" t="str">
            <v>NORMAL RECETE</v>
          </cell>
          <cell r="S139" t="str">
            <v>IMAL</v>
          </cell>
          <cell r="T139" t="str">
            <v>TURKIYE</v>
          </cell>
          <cell r="U139">
            <v>3.46</v>
          </cell>
          <cell r="V139">
            <v>3.46</v>
          </cell>
          <cell r="W139">
            <v>0</v>
          </cell>
          <cell r="X139" t="str">
            <v>TURKIYE</v>
          </cell>
          <cell r="Y139">
            <v>0</v>
          </cell>
          <cell r="Z139">
            <v>0</v>
          </cell>
          <cell r="AA139">
            <v>13.17</v>
          </cell>
          <cell r="AB139">
            <v>0</v>
          </cell>
          <cell r="AC139">
            <v>13.17</v>
          </cell>
        </row>
        <row r="140">
          <cell r="A140">
            <v>8699517050107</v>
          </cell>
          <cell r="B140" t="str">
            <v>C01DA08</v>
          </cell>
          <cell r="C140" t="str">
            <v>isosorbide dinitrate</v>
          </cell>
          <cell r="D140" t="str">
            <v>REFERANS</v>
          </cell>
          <cell r="E140" t="str">
            <v>FIYAT KORUMALI URUN</v>
          </cell>
          <cell r="F140">
            <v>4</v>
          </cell>
          <cell r="G140">
            <v>2</v>
          </cell>
          <cell r="H140">
            <v>2</v>
          </cell>
          <cell r="I140">
            <v>0</v>
          </cell>
          <cell r="J140">
            <v>0</v>
          </cell>
          <cell r="K140">
            <v>0</v>
          </cell>
          <cell r="L140" t="str">
            <v>ISORDIL  5 MG 50 TABLET</v>
          </cell>
          <cell r="M140" t="str">
            <v>ISOSORBIT DINITRAT</v>
          </cell>
          <cell r="N140" t="str">
            <v>ACTAVIS ILAC</v>
          </cell>
          <cell r="O140">
            <v>5</v>
          </cell>
          <cell r="P140" t="str">
            <v>MG</v>
          </cell>
          <cell r="Q140">
            <v>50</v>
          </cell>
          <cell r="R140" t="str">
            <v>NORMAL RECETE</v>
          </cell>
          <cell r="S140" t="str">
            <v>IMAL</v>
          </cell>
          <cell r="T140" t="str">
            <v>TURKIYE</v>
          </cell>
          <cell r="U140">
            <v>1.32</v>
          </cell>
          <cell r="V140">
            <v>1.32</v>
          </cell>
          <cell r="W140">
            <v>0</v>
          </cell>
          <cell r="X140" t="str">
            <v>TURKIYE</v>
          </cell>
          <cell r="Y140">
            <v>0</v>
          </cell>
          <cell r="Z140">
            <v>0</v>
          </cell>
          <cell r="AA140">
            <v>4.99</v>
          </cell>
          <cell r="AB140">
            <v>0</v>
          </cell>
          <cell r="AC140">
            <v>4.99</v>
          </cell>
        </row>
        <row r="141">
          <cell r="A141">
            <v>8699517090509</v>
          </cell>
          <cell r="B141" t="str">
            <v>J01DB01</v>
          </cell>
          <cell r="C141" t="str">
            <v>cefalexin</v>
          </cell>
          <cell r="D141" t="str">
            <v>ESDEGER</v>
          </cell>
          <cell r="E141" t="str">
            <v>FIYAT KORUMALI URUN</v>
          </cell>
          <cell r="F141">
            <v>0</v>
          </cell>
          <cell r="G141">
            <v>1</v>
          </cell>
          <cell r="H141">
            <v>1</v>
          </cell>
          <cell r="I141">
            <v>0</v>
          </cell>
          <cell r="J141">
            <v>0</v>
          </cell>
          <cell r="K141">
            <v>0</v>
          </cell>
          <cell r="L141" t="str">
            <v>MAKSIPOR 1 GR 10 FILM TABLET</v>
          </cell>
          <cell r="M141" t="str">
            <v>SEFALEKSIN MONOHIDRAT</v>
          </cell>
          <cell r="N141" t="str">
            <v>ACTAVIS ILAC</v>
          </cell>
          <cell r="O141">
            <v>1</v>
          </cell>
          <cell r="P141" t="str">
            <v>G</v>
          </cell>
          <cell r="Q141">
            <v>10</v>
          </cell>
          <cell r="R141" t="str">
            <v>NORMAL RECETE</v>
          </cell>
          <cell r="S141" t="str">
            <v>IMAL</v>
          </cell>
          <cell r="T141" t="str">
            <v>ITALYA</v>
          </cell>
          <cell r="U141">
            <v>5.35</v>
          </cell>
          <cell r="V141">
            <v>5.35</v>
          </cell>
          <cell r="W141">
            <v>4.28</v>
          </cell>
          <cell r="X141" t="str">
            <v>ITALYA</v>
          </cell>
          <cell r="Y141">
            <v>0</v>
          </cell>
          <cell r="Z141">
            <v>0</v>
          </cell>
          <cell r="AA141">
            <v>16.27</v>
          </cell>
          <cell r="AB141">
            <v>0</v>
          </cell>
          <cell r="AC141">
            <v>16.27</v>
          </cell>
        </row>
        <row r="142">
          <cell r="A142">
            <v>8699517090691</v>
          </cell>
          <cell r="B142" t="str">
            <v>G04BE03</v>
          </cell>
          <cell r="C142" t="str">
            <v>sildenafil</v>
          </cell>
          <cell r="D142" t="str">
            <v>ESDEGER</v>
          </cell>
          <cell r="E142" t="str">
            <v>FIYAT KORUMASIZ URUN</v>
          </cell>
          <cell r="F142">
            <v>6</v>
          </cell>
          <cell r="G142">
            <v>1</v>
          </cell>
          <cell r="H142">
            <v>1</v>
          </cell>
          <cell r="I142">
            <v>0</v>
          </cell>
          <cell r="J142">
            <v>0</v>
          </cell>
          <cell r="K142">
            <v>0</v>
          </cell>
          <cell r="L142" t="str">
            <v>SILDEGRA 100 MG 4 FILM TABLET</v>
          </cell>
          <cell r="M142" t="str">
            <v>SILDENAFIL SITRAT</v>
          </cell>
          <cell r="N142" t="str">
            <v>ACTAVIS ILAC</v>
          </cell>
          <cell r="O142">
            <v>100</v>
          </cell>
          <cell r="P142" t="str">
            <v>MG</v>
          </cell>
          <cell r="Q142">
            <v>4</v>
          </cell>
          <cell r="R142" t="str">
            <v>NORMAL RECETE</v>
          </cell>
          <cell r="S142" t="str">
            <v>IMAL</v>
          </cell>
          <cell r="T142" t="str">
            <v>FRANSA</v>
          </cell>
          <cell r="U142">
            <v>41.55</v>
          </cell>
          <cell r="V142">
            <v>41.55</v>
          </cell>
          <cell r="W142">
            <v>41.55</v>
          </cell>
          <cell r="X142" t="str">
            <v>FRANSA</v>
          </cell>
          <cell r="Y142">
            <v>0</v>
          </cell>
          <cell r="Z142">
            <v>0</v>
          </cell>
          <cell r="AA142">
            <v>145.56</v>
          </cell>
          <cell r="AB142">
            <v>0</v>
          </cell>
          <cell r="AC142">
            <v>145.56</v>
          </cell>
        </row>
        <row r="143">
          <cell r="A143">
            <v>8699517120503</v>
          </cell>
          <cell r="B143" t="str">
            <v>A03CB</v>
          </cell>
          <cell r="C143" t="str">
            <v>Belladonna and derivatives in combination with psycholeptics</v>
          </cell>
          <cell r="D143" t="str">
            <v>REFERANS</v>
          </cell>
          <cell r="E143" t="str">
            <v>FIYAT KORUMALI URUN</v>
          </cell>
          <cell r="F143">
            <v>4</v>
          </cell>
          <cell r="G143">
            <v>2</v>
          </cell>
          <cell r="H143">
            <v>3</v>
          </cell>
          <cell r="I143">
            <v>0</v>
          </cell>
          <cell r="J143">
            <v>0</v>
          </cell>
          <cell r="K143">
            <v>0</v>
          </cell>
          <cell r="L143" t="str">
            <v>TRANKO-BUSKAS 20 DRAJE</v>
          </cell>
          <cell r="M143" t="str">
            <v>HIYOSIN N BUTILBROMUR + MEDAZEPAM HCL</v>
          </cell>
          <cell r="N143" t="str">
            <v>ACTAVIS ILAC</v>
          </cell>
          <cell r="O143" t="str">
            <v>10+10</v>
          </cell>
          <cell r="P143" t="str">
            <v>MG</v>
          </cell>
          <cell r="Q143">
            <v>20</v>
          </cell>
          <cell r="R143" t="str">
            <v>KONTROLE TABI RECETE</v>
          </cell>
          <cell r="S143" t="str">
            <v>IMAL</v>
          </cell>
          <cell r="T143" t="str">
            <v>TURKIYE</v>
          </cell>
          <cell r="U143">
            <v>3.19</v>
          </cell>
          <cell r="V143">
            <v>3.19</v>
          </cell>
          <cell r="W143">
            <v>3.19</v>
          </cell>
          <cell r="X143" t="str">
            <v>TURKIYE</v>
          </cell>
          <cell r="Y143">
            <v>0</v>
          </cell>
          <cell r="Z143">
            <v>0</v>
          </cell>
          <cell r="AA143">
            <v>9.9499999999999993</v>
          </cell>
          <cell r="AB143">
            <v>0</v>
          </cell>
          <cell r="AC143">
            <v>9.9499999999999993</v>
          </cell>
        </row>
        <row r="144">
          <cell r="A144">
            <v>8699517150302</v>
          </cell>
          <cell r="B144" t="str">
            <v>J01AA02</v>
          </cell>
          <cell r="C144" t="str">
            <v>doxycycline</v>
          </cell>
          <cell r="D144" t="str">
            <v>ESDEGER</v>
          </cell>
          <cell r="E144" t="str">
            <v>FIYAT KORUMALI URUN</v>
          </cell>
          <cell r="F144">
            <v>4</v>
          </cell>
          <cell r="G144">
            <v>1</v>
          </cell>
          <cell r="H144">
            <v>2</v>
          </cell>
          <cell r="I144">
            <v>0</v>
          </cell>
          <cell r="J144">
            <v>0</v>
          </cell>
          <cell r="K144">
            <v>0</v>
          </cell>
          <cell r="L144" t="str">
            <v>TETRADOX 100 MG 14 KAPSUL</v>
          </cell>
          <cell r="M144" t="str">
            <v>DOKSISIKLIN</v>
          </cell>
          <cell r="N144" t="str">
            <v>ACTAVIS ILAC</v>
          </cell>
          <cell r="O144">
            <v>100</v>
          </cell>
          <cell r="P144" t="str">
            <v>MG</v>
          </cell>
          <cell r="Q144">
            <v>14</v>
          </cell>
          <cell r="R144" t="str">
            <v>NORMAL RECETE</v>
          </cell>
          <cell r="S144" t="str">
            <v>IMAL</v>
          </cell>
          <cell r="T144" t="str">
            <v>TURKIYE</v>
          </cell>
          <cell r="U144">
            <v>1.98</v>
          </cell>
          <cell r="V144">
            <v>1.98</v>
          </cell>
          <cell r="W144">
            <v>0</v>
          </cell>
          <cell r="X144" t="str">
            <v>TURKIYE</v>
          </cell>
          <cell r="Y144">
            <v>0</v>
          </cell>
          <cell r="Z144">
            <v>0</v>
          </cell>
          <cell r="AA144">
            <v>7.52</v>
          </cell>
          <cell r="AB144">
            <v>0</v>
          </cell>
          <cell r="AC144">
            <v>7.52</v>
          </cell>
        </row>
        <row r="145">
          <cell r="A145">
            <v>8699517150555</v>
          </cell>
          <cell r="B145" t="str">
            <v>A02BA04</v>
          </cell>
          <cell r="C145" t="str">
            <v>nizatidine</v>
          </cell>
          <cell r="D145" t="str">
            <v>REFERANS</v>
          </cell>
          <cell r="E145" t="str">
            <v>FIYAT KORUMASIZ URUN</v>
          </cell>
          <cell r="F145">
            <v>0</v>
          </cell>
          <cell r="G145" t="str">
            <v>6</v>
          </cell>
          <cell r="H145">
            <v>3</v>
          </cell>
          <cell r="I145">
            <v>0</v>
          </cell>
          <cell r="J145">
            <v>0</v>
          </cell>
          <cell r="K145">
            <v>0</v>
          </cell>
          <cell r="L145" t="str">
            <v>AXID 300 MG 28 KAPSUL</v>
          </cell>
          <cell r="M145" t="str">
            <v>NIZATIDIN</v>
          </cell>
          <cell r="N145" t="str">
            <v>ACTAVIS ILAC</v>
          </cell>
          <cell r="O145">
            <v>300</v>
          </cell>
          <cell r="P145" t="str">
            <v>MG</v>
          </cell>
          <cell r="Q145">
            <v>28</v>
          </cell>
          <cell r="R145" t="str">
            <v>NORMAL RECETE</v>
          </cell>
          <cell r="S145" t="str">
            <v>IMAL</v>
          </cell>
          <cell r="T145" t="str">
            <v>TURKIYE</v>
          </cell>
          <cell r="U145">
            <v>5.68</v>
          </cell>
          <cell r="V145">
            <v>5.68</v>
          </cell>
          <cell r="W145">
            <v>5.68</v>
          </cell>
          <cell r="X145" t="str">
            <v>TURKIYE</v>
          </cell>
          <cell r="Y145">
            <v>0</v>
          </cell>
          <cell r="Z145">
            <v>0</v>
          </cell>
          <cell r="AA145">
            <v>19.84</v>
          </cell>
          <cell r="AB145">
            <v>0</v>
          </cell>
          <cell r="AC145">
            <v>19.84</v>
          </cell>
        </row>
        <row r="146">
          <cell r="A146">
            <v>8699517770111</v>
          </cell>
          <cell r="B146" t="str">
            <v>L01BB05</v>
          </cell>
          <cell r="C146" t="str">
            <v>fludarabine</v>
          </cell>
          <cell r="D146" t="str">
            <v>ESDEGER</v>
          </cell>
          <cell r="E146" t="str">
            <v>FIYAT KORUMASIZ URUN</v>
          </cell>
          <cell r="F146">
            <v>0</v>
          </cell>
          <cell r="G146">
            <v>5</v>
          </cell>
          <cell r="H146">
            <v>1</v>
          </cell>
          <cell r="I146">
            <v>0</v>
          </cell>
          <cell r="J146">
            <v>0</v>
          </cell>
          <cell r="K146">
            <v>0</v>
          </cell>
          <cell r="L146" t="str">
            <v>FLUDALYM 50 MG/2 ML IV ENJ. COZ. ICEREN 1 FLAKON</v>
          </cell>
          <cell r="M146" t="str">
            <v>FLUDARABIN FOSFAT</v>
          </cell>
          <cell r="N146" t="str">
            <v>ACTAVIS ILAC</v>
          </cell>
          <cell r="O146">
            <v>50</v>
          </cell>
          <cell r="P146" t="str">
            <v>MG</v>
          </cell>
          <cell r="Q146">
            <v>1</v>
          </cell>
          <cell r="R146" t="str">
            <v>NORMAL RECETE</v>
          </cell>
          <cell r="S146" t="str">
            <v>ITHAL</v>
          </cell>
          <cell r="T146" t="str">
            <v>ALMANYA</v>
          </cell>
          <cell r="U146">
            <v>84.71</v>
          </cell>
          <cell r="V146">
            <v>84.71</v>
          </cell>
          <cell r="W146">
            <v>50.82</v>
          </cell>
          <cell r="X146" t="str">
            <v>ALMANYA</v>
          </cell>
          <cell r="Y146">
            <v>0</v>
          </cell>
          <cell r="Z146">
            <v>0</v>
          </cell>
          <cell r="AA146">
            <v>193.82</v>
          </cell>
          <cell r="AB146">
            <v>0</v>
          </cell>
          <cell r="AC146">
            <v>193.82</v>
          </cell>
        </row>
        <row r="147">
          <cell r="A147">
            <v>8699522273386</v>
          </cell>
          <cell r="B147" t="str">
            <v>N01AH06</v>
          </cell>
          <cell r="C147" t="str">
            <v>remifentanil</v>
          </cell>
          <cell r="D147" t="str">
            <v>REFERANS</v>
          </cell>
          <cell r="E147" t="str">
            <v>FIYAT KORUMASIZ URUN</v>
          </cell>
          <cell r="F147">
            <v>0</v>
          </cell>
          <cell r="G147">
            <v>1</v>
          </cell>
          <cell r="H147">
            <v>1</v>
          </cell>
          <cell r="I147">
            <v>0</v>
          </cell>
          <cell r="J147">
            <v>0</v>
          </cell>
          <cell r="K147">
            <v>0</v>
          </cell>
          <cell r="L147" t="str">
            <v>ULTIVA 2 MG 5 FLAKON</v>
          </cell>
          <cell r="M147" t="str">
            <v>REMIFENTANIL</v>
          </cell>
          <cell r="N147" t="str">
            <v>GLAXOSMITHKLINE</v>
          </cell>
          <cell r="O147">
            <v>2</v>
          </cell>
          <cell r="P147" t="str">
            <v>MG</v>
          </cell>
          <cell r="Q147">
            <v>5</v>
          </cell>
          <cell r="R147" t="str">
            <v>KIRMIZI RECETE</v>
          </cell>
          <cell r="S147" t="str">
            <v>ITHAL</v>
          </cell>
          <cell r="T147" t="str">
            <v>FRANSA</v>
          </cell>
          <cell r="U147">
            <v>21.8</v>
          </cell>
          <cell r="V147">
            <v>21.8</v>
          </cell>
          <cell r="W147">
            <v>21.8</v>
          </cell>
          <cell r="X147" t="str">
            <v>FRANSA</v>
          </cell>
          <cell r="Y147">
            <v>0</v>
          </cell>
          <cell r="Z147">
            <v>1</v>
          </cell>
          <cell r="AA147">
            <v>83.17</v>
          </cell>
          <cell r="AB147">
            <v>0</v>
          </cell>
          <cell r="AC147">
            <v>83.17</v>
          </cell>
        </row>
        <row r="148">
          <cell r="A148">
            <v>8699522273393</v>
          </cell>
          <cell r="B148" t="str">
            <v>N01AH06</v>
          </cell>
          <cell r="C148" t="str">
            <v>remifentanil</v>
          </cell>
          <cell r="D148" t="str">
            <v>REFERANS</v>
          </cell>
          <cell r="E148" t="str">
            <v>FIYAT KORUMASIZ URUN</v>
          </cell>
          <cell r="F148">
            <v>0</v>
          </cell>
          <cell r="G148">
            <v>1</v>
          </cell>
          <cell r="H148">
            <v>1</v>
          </cell>
          <cell r="I148">
            <v>0</v>
          </cell>
          <cell r="J148">
            <v>0</v>
          </cell>
          <cell r="K148">
            <v>0</v>
          </cell>
          <cell r="L148" t="str">
            <v>ULTIVA 5 MG 5 FLAKON</v>
          </cell>
          <cell r="M148" t="str">
            <v>REMIFENTANIL</v>
          </cell>
          <cell r="N148" t="str">
            <v>GLAXOSMITHKLINE</v>
          </cell>
          <cell r="O148">
            <v>5</v>
          </cell>
          <cell r="P148" t="str">
            <v>MG</v>
          </cell>
          <cell r="Q148">
            <v>5</v>
          </cell>
          <cell r="R148" t="str">
            <v>KIRMIZI RECETE</v>
          </cell>
          <cell r="S148" t="str">
            <v>ITHAL</v>
          </cell>
          <cell r="T148" t="str">
            <v>FRANSA</v>
          </cell>
          <cell r="U148">
            <v>35.22</v>
          </cell>
          <cell r="V148">
            <v>35.22</v>
          </cell>
          <cell r="W148">
            <v>35.22</v>
          </cell>
          <cell r="X148" t="str">
            <v>FRANSA</v>
          </cell>
          <cell r="Y148">
            <v>0</v>
          </cell>
          <cell r="Z148">
            <v>1</v>
          </cell>
          <cell r="AA148">
            <v>134.37</v>
          </cell>
          <cell r="AB148">
            <v>0</v>
          </cell>
          <cell r="AC148">
            <v>134.37</v>
          </cell>
        </row>
        <row r="149">
          <cell r="A149">
            <v>8699523010256</v>
          </cell>
          <cell r="B149" t="str">
            <v>N03AF01</v>
          </cell>
          <cell r="C149" t="str">
            <v>carbamazepine</v>
          </cell>
          <cell r="D149" t="str">
            <v>ESDEGER</v>
          </cell>
          <cell r="E149" t="str">
            <v>FIYAT KORUMALI URUN</v>
          </cell>
          <cell r="F149">
            <v>4</v>
          </cell>
          <cell r="G149">
            <v>1</v>
          </cell>
          <cell r="H149">
            <v>2</v>
          </cell>
          <cell r="I149">
            <v>0</v>
          </cell>
          <cell r="J149">
            <v>0</v>
          </cell>
          <cell r="K149">
            <v>0</v>
          </cell>
          <cell r="L149" t="str">
            <v>KARBEROL 200 MG 24 TABLET</v>
          </cell>
          <cell r="M149" t="str">
            <v>KARBAMAZEPIN</v>
          </cell>
          <cell r="N149" t="str">
            <v>MUNIR SAHIN</v>
          </cell>
          <cell r="O149">
            <v>200</v>
          </cell>
          <cell r="P149" t="str">
            <v>MG</v>
          </cell>
          <cell r="Q149">
            <v>24</v>
          </cell>
          <cell r="R149" t="str">
            <v>NORMAL RECETE</v>
          </cell>
          <cell r="S149" t="str">
            <v>IMAL</v>
          </cell>
          <cell r="T149" t="str">
            <v>TURKIYE</v>
          </cell>
          <cell r="U149">
            <v>1.9</v>
          </cell>
          <cell r="V149">
            <v>1.9</v>
          </cell>
          <cell r="W149">
            <v>0</v>
          </cell>
          <cell r="X149" t="str">
            <v>TURKIYE</v>
          </cell>
          <cell r="Y149">
            <v>0</v>
          </cell>
          <cell r="Z149">
            <v>0</v>
          </cell>
          <cell r="AA149">
            <v>7.24</v>
          </cell>
          <cell r="AB149">
            <v>0</v>
          </cell>
          <cell r="AC149">
            <v>7.24</v>
          </cell>
        </row>
        <row r="150">
          <cell r="A150">
            <v>8699523010300</v>
          </cell>
          <cell r="B150" t="str">
            <v>M01AX17</v>
          </cell>
          <cell r="C150" t="str">
            <v>nimesulide</v>
          </cell>
          <cell r="D150" t="str">
            <v>ESDEGER</v>
          </cell>
          <cell r="E150" t="str">
            <v>FIYAT KORUMALI URUN</v>
          </cell>
          <cell r="F150">
            <v>4</v>
          </cell>
          <cell r="G150">
            <v>1</v>
          </cell>
          <cell r="H150">
            <v>2</v>
          </cell>
          <cell r="I150">
            <v>0</v>
          </cell>
          <cell r="J150">
            <v>0</v>
          </cell>
          <cell r="K150">
            <v>0</v>
          </cell>
          <cell r="L150" t="str">
            <v>MOTIVAL  100 MG 15 TABLET</v>
          </cell>
          <cell r="M150" t="str">
            <v>NIMESULID</v>
          </cell>
          <cell r="N150" t="str">
            <v>MUNIR SAHIN</v>
          </cell>
          <cell r="O150">
            <v>100</v>
          </cell>
          <cell r="P150" t="str">
            <v>MG</v>
          </cell>
          <cell r="Q150">
            <v>15</v>
          </cell>
          <cell r="R150" t="str">
            <v>NORMAL RECETE</v>
          </cell>
          <cell r="S150" t="str">
            <v>IMAL</v>
          </cell>
          <cell r="T150" t="str">
            <v>TURKIYE</v>
          </cell>
          <cell r="U150">
            <v>2.69</v>
          </cell>
          <cell r="V150">
            <v>2.69</v>
          </cell>
          <cell r="W150">
            <v>0</v>
          </cell>
          <cell r="X150" t="str">
            <v>TURKIYE</v>
          </cell>
          <cell r="Y150">
            <v>0</v>
          </cell>
          <cell r="Z150">
            <v>0</v>
          </cell>
          <cell r="AA150">
            <v>10.23</v>
          </cell>
          <cell r="AB150">
            <v>0</v>
          </cell>
          <cell r="AC150">
            <v>10.23</v>
          </cell>
        </row>
        <row r="151">
          <cell r="A151">
            <v>8699523090449</v>
          </cell>
          <cell r="B151" t="str">
            <v>M01AB08</v>
          </cell>
          <cell r="C151" t="str">
            <v>etodolac</v>
          </cell>
          <cell r="D151" t="str">
            <v>ESDEGER</v>
          </cell>
          <cell r="E151" t="str">
            <v>FIYAT KORUMALI URUN</v>
          </cell>
          <cell r="F151">
            <v>0</v>
          </cell>
          <cell r="G151">
            <v>1</v>
          </cell>
          <cell r="H151">
            <v>1</v>
          </cell>
          <cell r="I151">
            <v>0</v>
          </cell>
          <cell r="J151">
            <v>0</v>
          </cell>
          <cell r="K151">
            <v>0</v>
          </cell>
          <cell r="L151" t="str">
            <v>ESODAX 400 MG 14 TABLET</v>
          </cell>
          <cell r="M151" t="str">
            <v>ETODOLAK</v>
          </cell>
          <cell r="N151" t="str">
            <v>MUNIR SAHIN</v>
          </cell>
          <cell r="O151">
            <v>400</v>
          </cell>
          <cell r="P151" t="str">
            <v>MG</v>
          </cell>
          <cell r="Q151">
            <v>14</v>
          </cell>
          <cell r="R151" t="str">
            <v>NORMAL RECETE</v>
          </cell>
          <cell r="S151" t="str">
            <v>IMAL</v>
          </cell>
          <cell r="T151" t="str">
            <v>YUNANISTAN</v>
          </cell>
          <cell r="U151">
            <v>4.57</v>
          </cell>
          <cell r="V151">
            <v>4.57</v>
          </cell>
          <cell r="W151">
            <v>3.65</v>
          </cell>
          <cell r="X151" t="str">
            <v>YUNANISTAN</v>
          </cell>
          <cell r="Y151">
            <v>0</v>
          </cell>
          <cell r="Z151">
            <v>0</v>
          </cell>
          <cell r="AA151">
            <v>13.86</v>
          </cell>
          <cell r="AB151">
            <v>0</v>
          </cell>
          <cell r="AC151">
            <v>13.86</v>
          </cell>
        </row>
        <row r="152">
          <cell r="A152">
            <v>8699523340087</v>
          </cell>
          <cell r="B152" t="str">
            <v>M02AA15</v>
          </cell>
          <cell r="C152" t="str">
            <v>diclofenac</v>
          </cell>
          <cell r="D152" t="str">
            <v>ESDEGER</v>
          </cell>
          <cell r="E152" t="str">
            <v>FIYAT KORUMALI URUN</v>
          </cell>
          <cell r="F152">
            <v>4</v>
          </cell>
          <cell r="G152">
            <v>1</v>
          </cell>
          <cell r="H152">
            <v>2</v>
          </cell>
          <cell r="I152">
            <v>0</v>
          </cell>
          <cell r="J152">
            <v>0</v>
          </cell>
          <cell r="K152">
            <v>0</v>
          </cell>
          <cell r="L152" t="str">
            <v>DICOL JEL %1 50 GR</v>
          </cell>
          <cell r="M152" t="str">
            <v xml:space="preserve">DIKLOFENAK </v>
          </cell>
          <cell r="N152" t="str">
            <v>MUNIR SAHIN</v>
          </cell>
          <cell r="O152">
            <v>0.01</v>
          </cell>
          <cell r="P152" t="str">
            <v>G</v>
          </cell>
          <cell r="Q152">
            <v>50</v>
          </cell>
          <cell r="R152" t="str">
            <v>NORMAL RECETE</v>
          </cell>
          <cell r="S152" t="str">
            <v>IMAL</v>
          </cell>
          <cell r="T152" t="str">
            <v>TURKIYE</v>
          </cell>
          <cell r="U152">
            <v>2.84</v>
          </cell>
          <cell r="V152">
            <v>2.84</v>
          </cell>
          <cell r="W152">
            <v>0</v>
          </cell>
          <cell r="X152" t="str">
            <v>TURKIYE</v>
          </cell>
          <cell r="Y152">
            <v>0</v>
          </cell>
          <cell r="Z152">
            <v>0</v>
          </cell>
          <cell r="AA152">
            <v>10.78</v>
          </cell>
          <cell r="AB152">
            <v>0</v>
          </cell>
          <cell r="AC152">
            <v>10.78</v>
          </cell>
        </row>
        <row r="153">
          <cell r="A153">
            <v>8699532095152</v>
          </cell>
          <cell r="B153" t="str">
            <v>B01AF02</v>
          </cell>
          <cell r="C153" t="str">
            <v>apixaban</v>
          </cell>
          <cell r="D153" t="str">
            <v>REFERANS</v>
          </cell>
          <cell r="E153" t="str">
            <v>FIYAT KORUMASIZ URUN</v>
          </cell>
          <cell r="F153">
            <v>0</v>
          </cell>
          <cell r="G153">
            <v>2</v>
          </cell>
          <cell r="H153">
            <v>1</v>
          </cell>
          <cell r="I153">
            <v>0</v>
          </cell>
          <cell r="J153">
            <v>0</v>
          </cell>
          <cell r="K153">
            <v>0</v>
          </cell>
          <cell r="L153" t="str">
            <v>ELIQUIS 2,5 MG 60 FILM KAPLI TABLET</v>
          </cell>
          <cell r="M153" t="str">
            <v>APIKSABAN</v>
          </cell>
          <cell r="N153" t="str">
            <v>PFIZER</v>
          </cell>
          <cell r="O153">
            <v>2.5</v>
          </cell>
          <cell r="P153" t="str">
            <v>MG</v>
          </cell>
          <cell r="Q153">
            <v>60</v>
          </cell>
          <cell r="R153" t="str">
            <v>NORMAL RECETE</v>
          </cell>
          <cell r="S153" t="str">
            <v>IMAL</v>
          </cell>
          <cell r="T153" t="str">
            <v>YUNANISTAN</v>
          </cell>
          <cell r="U153">
            <v>53.93</v>
          </cell>
          <cell r="V153">
            <v>53.93</v>
          </cell>
          <cell r="W153">
            <v>53.93</v>
          </cell>
          <cell r="X153" t="str">
            <v>YUNANISTAN</v>
          </cell>
          <cell r="Y153">
            <v>0</v>
          </cell>
          <cell r="Z153">
            <v>0</v>
          </cell>
          <cell r="AA153">
            <v>205.76</v>
          </cell>
          <cell r="AB153">
            <v>0</v>
          </cell>
          <cell r="AC153">
            <v>205.76</v>
          </cell>
        </row>
        <row r="154">
          <cell r="A154">
            <v>8699532431783</v>
          </cell>
          <cell r="B154" t="str">
            <v>G01AF08</v>
          </cell>
          <cell r="C154" t="str">
            <v>tioconazole</v>
          </cell>
          <cell r="D154" t="str">
            <v>REFERANS</v>
          </cell>
          <cell r="E154" t="str">
            <v>FIYAT KORUMALI URUN</v>
          </cell>
          <cell r="F154">
            <v>4</v>
          </cell>
          <cell r="G154" t="str">
            <v>2</v>
          </cell>
          <cell r="H154">
            <v>2</v>
          </cell>
          <cell r="I154">
            <v>0</v>
          </cell>
          <cell r="J154">
            <v>0</v>
          </cell>
          <cell r="K154">
            <v>0</v>
          </cell>
          <cell r="L154" t="str">
            <v>GYNO-TROSYD % 6.5   4.6 GR  VAJINAL MERHEM</v>
          </cell>
          <cell r="M154" t="str">
            <v>TIYOKONAZOL</v>
          </cell>
          <cell r="N154" t="str">
            <v>PFIZER</v>
          </cell>
          <cell r="O154">
            <v>6.5</v>
          </cell>
          <cell r="P154" t="str">
            <v>%</v>
          </cell>
          <cell r="Q154">
            <v>4.5999999999999996</v>
          </cell>
          <cell r="R154" t="str">
            <v>NORMAL RECETE</v>
          </cell>
          <cell r="S154" t="str">
            <v>IMAL</v>
          </cell>
          <cell r="T154" t="str">
            <v>TURKIYE</v>
          </cell>
          <cell r="U154">
            <v>2.91</v>
          </cell>
          <cell r="V154">
            <v>2.91</v>
          </cell>
          <cell r="W154">
            <v>0</v>
          </cell>
          <cell r="X154" t="str">
            <v>TURKIYE</v>
          </cell>
          <cell r="Y154">
            <v>0</v>
          </cell>
          <cell r="Z154">
            <v>0</v>
          </cell>
          <cell r="AA154">
            <v>11.04</v>
          </cell>
          <cell r="AB154">
            <v>0</v>
          </cell>
          <cell r="AC154">
            <v>11.04</v>
          </cell>
        </row>
        <row r="155">
          <cell r="A155">
            <v>8699535980615</v>
          </cell>
          <cell r="B155" t="str">
            <v>B05AA01</v>
          </cell>
          <cell r="C155" t="str">
            <v>albumin</v>
          </cell>
          <cell r="D155" t="str">
            <v>REFERANS</v>
          </cell>
          <cell r="E155" t="str">
            <v>FIYAT KORUMASIZ URUN</v>
          </cell>
          <cell r="F155">
            <v>5</v>
          </cell>
          <cell r="G155">
            <v>2</v>
          </cell>
          <cell r="H155">
            <v>1</v>
          </cell>
          <cell r="I155">
            <v>0</v>
          </cell>
          <cell r="J155">
            <v>0</v>
          </cell>
          <cell r="K155">
            <v>0</v>
          </cell>
          <cell r="L155" t="str">
            <v>ALBIOMIN %20 100 ML IV INFUZYON ICIN COZ.ICEREN FLAKON</v>
          </cell>
          <cell r="M155" t="str">
            <v>INSAN PLAZMA PROTEINI + HUMAN ALBUMIN</v>
          </cell>
          <cell r="N155" t="str">
            <v>KANSUK</v>
          </cell>
          <cell r="O155">
            <v>0.2</v>
          </cell>
          <cell r="P155" t="str">
            <v>G</v>
          </cell>
          <cell r="Q155">
            <v>100</v>
          </cell>
          <cell r="R155" t="str">
            <v>MOR RECETE</v>
          </cell>
          <cell r="S155" t="str">
            <v>ITHAL</v>
          </cell>
          <cell r="T155" t="str">
            <v>ITALYA</v>
          </cell>
          <cell r="U155">
            <v>52.22</v>
          </cell>
          <cell r="V155">
            <v>52.22</v>
          </cell>
          <cell r="W155">
            <v>52.22</v>
          </cell>
          <cell r="X155" t="str">
            <v>ITALYA</v>
          </cell>
          <cell r="Y155">
            <v>0</v>
          </cell>
          <cell r="Z155">
            <v>3</v>
          </cell>
          <cell r="AA155">
            <v>421.01</v>
          </cell>
          <cell r="AB155">
            <v>435.67</v>
          </cell>
          <cell r="AC155">
            <v>435.67</v>
          </cell>
        </row>
        <row r="156">
          <cell r="A156">
            <v>8699535980707</v>
          </cell>
          <cell r="B156" t="str">
            <v>B02BD02</v>
          </cell>
          <cell r="C156" t="str">
            <v>coagulation factor vııı</v>
          </cell>
          <cell r="D156" t="str">
            <v>REFERANS</v>
          </cell>
          <cell r="E156" t="str">
            <v>FIYAT KORUMASIZ URUN</v>
          </cell>
          <cell r="F156">
            <v>1</v>
          </cell>
          <cell r="G156">
            <v>2</v>
          </cell>
          <cell r="H156">
            <v>1</v>
          </cell>
          <cell r="I156">
            <v>0</v>
          </cell>
          <cell r="J156">
            <v>0</v>
          </cell>
          <cell r="K156">
            <v>0</v>
          </cell>
          <cell r="L156" t="str">
            <v>HAEMOCTIN SDH 500 IU 10 ML FLAKON</v>
          </cell>
          <cell r="M156" t="str">
            <v>ANTI HEMOFILIK FAKTOR VIII</v>
          </cell>
          <cell r="N156" t="str">
            <v>KANSUK</v>
          </cell>
          <cell r="O156">
            <v>500</v>
          </cell>
          <cell r="P156" t="str">
            <v>IU</v>
          </cell>
          <cell r="Q156">
            <v>1</v>
          </cell>
          <cell r="R156" t="str">
            <v>TURUNCU RECETE</v>
          </cell>
          <cell r="S156" t="str">
            <v>ITHAL</v>
          </cell>
          <cell r="T156" t="str">
            <v>ITALYA</v>
          </cell>
          <cell r="U156">
            <v>215.31</v>
          </cell>
          <cell r="V156">
            <v>215.31</v>
          </cell>
          <cell r="W156">
            <v>215.31</v>
          </cell>
          <cell r="X156" t="str">
            <v>ITALYA</v>
          </cell>
          <cell r="Y156">
            <v>0</v>
          </cell>
          <cell r="Z156">
            <v>0</v>
          </cell>
          <cell r="AA156">
            <v>821.42</v>
          </cell>
          <cell r="AB156">
            <v>0</v>
          </cell>
          <cell r="AC156">
            <v>821.42</v>
          </cell>
        </row>
        <row r="157">
          <cell r="A157">
            <v>8699540091443</v>
          </cell>
          <cell r="B157" t="str">
            <v>V03AC03</v>
          </cell>
          <cell r="C157" t="str">
            <v>deferasirox</v>
          </cell>
          <cell r="D157" t="str">
            <v>ESDEGER</v>
          </cell>
          <cell r="E157" t="str">
            <v>FIYAT KORUMASIZ URUN</v>
          </cell>
          <cell r="F157">
            <v>0</v>
          </cell>
          <cell r="G157">
            <v>1</v>
          </cell>
          <cell r="H157">
            <v>1</v>
          </cell>
          <cell r="I157">
            <v>0</v>
          </cell>
          <cell r="J157">
            <v>0</v>
          </cell>
          <cell r="K157">
            <v>0</v>
          </cell>
          <cell r="L157" t="str">
            <v>JADEBEL 90 MG FILM KAPLI TABLET (30 FILM KAPLI TABLET)</v>
          </cell>
          <cell r="M157" t="str">
            <v>DEFERASIROKS</v>
          </cell>
          <cell r="N157" t="str">
            <v>NOBEL</v>
          </cell>
          <cell r="O157">
            <v>90</v>
          </cell>
          <cell r="P157" t="str">
            <v>MG</v>
          </cell>
          <cell r="Q157">
            <v>30</v>
          </cell>
          <cell r="R157" t="str">
            <v>NORMAL RECETE</v>
          </cell>
          <cell r="S157" t="str">
            <v>IMAL</v>
          </cell>
          <cell r="T157" t="str">
            <v>FRANSA</v>
          </cell>
          <cell r="U157">
            <v>149.97</v>
          </cell>
          <cell r="V157">
            <v>149.97</v>
          </cell>
          <cell r="W157">
            <v>89.98</v>
          </cell>
          <cell r="X157" t="str">
            <v>FRANSA</v>
          </cell>
          <cell r="Y157">
            <v>0</v>
          </cell>
          <cell r="Z157">
            <v>0</v>
          </cell>
          <cell r="AA157">
            <v>340.51</v>
          </cell>
          <cell r="AB157">
            <v>0</v>
          </cell>
          <cell r="AC157">
            <v>340.51</v>
          </cell>
        </row>
        <row r="158">
          <cell r="A158">
            <v>8699540091450</v>
          </cell>
          <cell r="B158" t="str">
            <v>V03AC03</v>
          </cell>
          <cell r="C158" t="str">
            <v>deferasirox</v>
          </cell>
          <cell r="D158" t="str">
            <v>ESDEGER</v>
          </cell>
          <cell r="E158" t="str">
            <v>FIYAT KORUMASIZ URUN</v>
          </cell>
          <cell r="F158">
            <v>0</v>
          </cell>
          <cell r="G158">
            <v>1</v>
          </cell>
          <cell r="H158">
            <v>1</v>
          </cell>
          <cell r="I158">
            <v>0</v>
          </cell>
          <cell r="J158">
            <v>0</v>
          </cell>
          <cell r="K158">
            <v>0</v>
          </cell>
          <cell r="L158" t="str">
            <v>JADEBEL 180 MG FILM KAPLI TABLET (30 FILM KAPLI TABLET)</v>
          </cell>
          <cell r="M158" t="str">
            <v>DEFERASIROKS</v>
          </cell>
          <cell r="N158" t="str">
            <v>NOBEL</v>
          </cell>
          <cell r="O158">
            <v>180</v>
          </cell>
          <cell r="P158" t="str">
            <v>MG</v>
          </cell>
          <cell r="Q158">
            <v>30</v>
          </cell>
          <cell r="R158" t="str">
            <v>NORMAL RECETE</v>
          </cell>
          <cell r="S158" t="str">
            <v>IMAL</v>
          </cell>
          <cell r="T158" t="str">
            <v>YUNANISTAN</v>
          </cell>
          <cell r="U158">
            <v>292.91000000000003</v>
          </cell>
          <cell r="V158">
            <v>292.91000000000003</v>
          </cell>
          <cell r="W158">
            <v>175.74</v>
          </cell>
          <cell r="X158" t="str">
            <v>YUNANISTAN</v>
          </cell>
          <cell r="Y158">
            <v>0</v>
          </cell>
          <cell r="Z158">
            <v>0</v>
          </cell>
          <cell r="AA158">
            <v>670.52</v>
          </cell>
          <cell r="AB158">
            <v>0</v>
          </cell>
          <cell r="AC158">
            <v>670.52</v>
          </cell>
        </row>
        <row r="159">
          <cell r="A159">
            <v>8699540091467</v>
          </cell>
          <cell r="B159" t="str">
            <v>V03AC03</v>
          </cell>
          <cell r="C159" t="str">
            <v>deferasirox</v>
          </cell>
          <cell r="D159" t="str">
            <v>ESDEGER</v>
          </cell>
          <cell r="E159" t="str">
            <v>FIYAT KORUMASIZ URUN</v>
          </cell>
          <cell r="F159">
            <v>0</v>
          </cell>
          <cell r="G159">
            <v>1</v>
          </cell>
          <cell r="H159">
            <v>1</v>
          </cell>
          <cell r="I159">
            <v>0</v>
          </cell>
          <cell r="J159">
            <v>0</v>
          </cell>
          <cell r="K159">
            <v>0</v>
          </cell>
          <cell r="L159" t="str">
            <v>JADEBEL 360 MG FILM KAPLI TABLET (30 FILM KAPLI TABLET)</v>
          </cell>
          <cell r="M159" t="str">
            <v>DEFERASIROKS</v>
          </cell>
          <cell r="N159" t="str">
            <v>NOBEL</v>
          </cell>
          <cell r="O159">
            <v>360</v>
          </cell>
          <cell r="P159" t="str">
            <v>MG</v>
          </cell>
          <cell r="Q159">
            <v>30</v>
          </cell>
          <cell r="R159" t="str">
            <v>NORMAL RECETE</v>
          </cell>
          <cell r="S159" t="str">
            <v>IMAL</v>
          </cell>
          <cell r="T159" t="str">
            <v>YUNANISTAN</v>
          </cell>
          <cell r="U159">
            <v>582.29</v>
          </cell>
          <cell r="V159">
            <v>582.29</v>
          </cell>
          <cell r="W159">
            <v>349.37</v>
          </cell>
          <cell r="X159" t="str">
            <v>YUNANISTAN</v>
          </cell>
          <cell r="Y159">
            <v>0</v>
          </cell>
          <cell r="Z159">
            <v>0</v>
          </cell>
          <cell r="AA159">
            <v>1285.83</v>
          </cell>
          <cell r="AB159">
            <v>0</v>
          </cell>
          <cell r="AC159">
            <v>1285.83</v>
          </cell>
        </row>
        <row r="160">
          <cell r="A160">
            <v>8699540750029</v>
          </cell>
          <cell r="B160" t="str">
            <v>M01AE17</v>
          </cell>
          <cell r="C160" t="str">
            <v>dexketoprofen</v>
          </cell>
          <cell r="D160" t="str">
            <v>ESDEGER</v>
          </cell>
          <cell r="E160" t="str">
            <v>FIYAT KORUMASIZ URUN</v>
          </cell>
          <cell r="F160">
            <v>0</v>
          </cell>
          <cell r="G160">
            <v>1</v>
          </cell>
          <cell r="H160">
            <v>1</v>
          </cell>
          <cell r="I160">
            <v>0</v>
          </cell>
          <cell r="J160">
            <v>0</v>
          </cell>
          <cell r="K160">
            <v>0</v>
          </cell>
          <cell r="L160" t="str">
            <v>DEKSALGIN 50MG / 2ML IM / IV ENJEKSIYONLUK COZELTI 6 AMPUL</v>
          </cell>
          <cell r="M160" t="str">
            <v>DEKSKETOPROFEN TROMETAMOL</v>
          </cell>
          <cell r="N160" t="str">
            <v>NOBEL ILAC SANAYI</v>
          </cell>
          <cell r="O160">
            <v>50</v>
          </cell>
          <cell r="P160" t="str">
            <v>MG</v>
          </cell>
          <cell r="Q160">
            <v>6</v>
          </cell>
          <cell r="R160" t="str">
            <v>NORMAL RECETE</v>
          </cell>
          <cell r="S160" t="str">
            <v>IMAL</v>
          </cell>
          <cell r="T160" t="str">
            <v>ISPANYA</v>
          </cell>
          <cell r="U160">
            <v>3.58</v>
          </cell>
          <cell r="V160">
            <v>5.97</v>
          </cell>
          <cell r="W160">
            <v>3.58</v>
          </cell>
          <cell r="X160" t="str">
            <v>ISPANYA</v>
          </cell>
          <cell r="Y160">
            <v>0</v>
          </cell>
          <cell r="Z160">
            <v>0</v>
          </cell>
          <cell r="AA160">
            <v>13.14</v>
          </cell>
          <cell r="AB160">
            <v>0</v>
          </cell>
          <cell r="AC160">
            <v>13.14</v>
          </cell>
        </row>
        <row r="161">
          <cell r="A161">
            <v>8699569610199</v>
          </cell>
          <cell r="B161" t="str">
            <v>S01EA05</v>
          </cell>
          <cell r="C161" t="str">
            <v>brimonidine</v>
          </cell>
          <cell r="D161" t="str">
            <v>ESDEGER</v>
          </cell>
          <cell r="E161" t="str">
            <v>FIYAT KORUMASIZ URUN</v>
          </cell>
          <cell r="F161">
            <v>0</v>
          </cell>
          <cell r="G161">
            <v>1</v>
          </cell>
          <cell r="H161">
            <v>1</v>
          </cell>
          <cell r="I161">
            <v>0</v>
          </cell>
          <cell r="J161">
            <v>0</v>
          </cell>
          <cell r="K161">
            <v>0</v>
          </cell>
          <cell r="L161" t="str">
            <v>BRIMOGUT %0,15 GOZ DAMLASI, COZELTI (5 ML)</v>
          </cell>
          <cell r="M161" t="str">
            <v>BRIMONIDIN TARTARAT</v>
          </cell>
          <cell r="N161" t="str">
            <v>BILIM ILAC</v>
          </cell>
          <cell r="O161">
            <v>1.5E-3</v>
          </cell>
          <cell r="P161" t="str">
            <v>MG</v>
          </cell>
          <cell r="Q161">
            <v>5</v>
          </cell>
          <cell r="R161" t="str">
            <v>NORMAL RECETE</v>
          </cell>
          <cell r="S161" t="str">
            <v>IMAL</v>
          </cell>
          <cell r="T161" t="str">
            <v>ABD</v>
          </cell>
          <cell r="U161">
            <v>132.30000000000001</v>
          </cell>
          <cell r="V161">
            <v>132.30000000000001</v>
          </cell>
          <cell r="W161">
            <v>79.38</v>
          </cell>
          <cell r="X161" t="str">
            <v>ABD</v>
          </cell>
          <cell r="Y161">
            <v>0</v>
          </cell>
          <cell r="Z161">
            <v>0</v>
          </cell>
          <cell r="AA161">
            <v>74.180000000000007</v>
          </cell>
          <cell r="AB161">
            <v>0</v>
          </cell>
          <cell r="AC161">
            <v>74.180000000000007</v>
          </cell>
        </row>
        <row r="162">
          <cell r="A162">
            <v>8699572270144</v>
          </cell>
          <cell r="B162" t="str">
            <v>B02BD02</v>
          </cell>
          <cell r="C162" t="str">
            <v>coagulation factor vııı</v>
          </cell>
          <cell r="D162" t="str">
            <v>REFERANS</v>
          </cell>
          <cell r="E162" t="str">
            <v>FIYAT KORUMASIZ URUN</v>
          </cell>
          <cell r="F162">
            <v>0</v>
          </cell>
          <cell r="G162">
            <v>2</v>
          </cell>
          <cell r="H162">
            <v>1</v>
          </cell>
          <cell r="I162">
            <v>0</v>
          </cell>
          <cell r="J162">
            <v>0</v>
          </cell>
          <cell r="K162">
            <v>0</v>
          </cell>
          <cell r="L162" t="str">
            <v>REFACTO AF 2000 IU IV ENJEKSIYONLUK COZELTI ICIN TOZ VE COZUCU 1 FLAKON</v>
          </cell>
          <cell r="M162" t="str">
            <v>INSAN KOAGULASYON FAKTORU VIII</v>
          </cell>
          <cell r="N162" t="str">
            <v>PFIZER</v>
          </cell>
          <cell r="O162">
            <v>2000</v>
          </cell>
          <cell r="P162" t="str">
            <v>IU</v>
          </cell>
          <cell r="Q162">
            <v>1</v>
          </cell>
          <cell r="R162" t="str">
            <v>TURUNCU RECETE</v>
          </cell>
          <cell r="S162" t="str">
            <v>ITHAL</v>
          </cell>
          <cell r="T162" t="str">
            <v>ITALYA</v>
          </cell>
          <cell r="U162">
            <v>1373.78</v>
          </cell>
          <cell r="V162">
            <v>1373.78</v>
          </cell>
          <cell r="W162">
            <v>1373.78</v>
          </cell>
          <cell r="X162" t="str">
            <v>ITALYA</v>
          </cell>
          <cell r="Y162">
            <v>0</v>
          </cell>
          <cell r="Z162">
            <v>0</v>
          </cell>
          <cell r="AA162">
            <v>3792.63</v>
          </cell>
          <cell r="AB162">
            <v>0</v>
          </cell>
          <cell r="AC162">
            <v>3792.63</v>
          </cell>
        </row>
        <row r="163">
          <cell r="A163">
            <v>8699578572228</v>
          </cell>
          <cell r="B163" t="str">
            <v>R05X</v>
          </cell>
          <cell r="C163" t="str">
            <v>other cold combınatıon preparatıons</v>
          </cell>
          <cell r="D163" t="str">
            <v>ESDEGER</v>
          </cell>
          <cell r="E163" t="str">
            <v>FIYAT KORUMASIZ URUN</v>
          </cell>
          <cell r="F163">
            <v>0</v>
          </cell>
          <cell r="G163">
            <v>2</v>
          </cell>
          <cell r="H163">
            <v>3</v>
          </cell>
          <cell r="I163">
            <v>0</v>
          </cell>
          <cell r="J163">
            <v>0</v>
          </cell>
          <cell r="K163">
            <v>0</v>
          </cell>
          <cell r="L163" t="str">
            <v>KATARIN PLUS B PEDIYATRIK 100 ML SURUP</v>
          </cell>
          <cell r="M163" t="str">
            <v>PARASETAMOL + BUTAMIRAT SITRAT + KLORFENIRAMIN MALEAT</v>
          </cell>
          <cell r="N163" t="str">
            <v>BIOFARMA</v>
          </cell>
          <cell r="O163" t="str">
            <v>120+3,75+1</v>
          </cell>
          <cell r="P163" t="str">
            <v>MG/ML</v>
          </cell>
          <cell r="Q163">
            <v>100</v>
          </cell>
          <cell r="R163" t="str">
            <v>NORMAL RECETE</v>
          </cell>
          <cell r="S163" t="str">
            <v>IMAL</v>
          </cell>
          <cell r="T163" t="str">
            <v>TURKIYE</v>
          </cell>
          <cell r="U163">
            <v>3.57</v>
          </cell>
          <cell r="V163">
            <v>3.57</v>
          </cell>
          <cell r="W163">
            <v>3.57</v>
          </cell>
          <cell r="X163" t="str">
            <v>TURKIYE</v>
          </cell>
          <cell r="Y163">
            <v>0</v>
          </cell>
          <cell r="Z163">
            <v>0</v>
          </cell>
          <cell r="AA163">
            <v>9.84</v>
          </cell>
          <cell r="AB163">
            <v>0</v>
          </cell>
          <cell r="AC163">
            <v>9.84</v>
          </cell>
        </row>
        <row r="164">
          <cell r="A164">
            <v>8699579010088</v>
          </cell>
          <cell r="B164" t="str">
            <v>N02BE01</v>
          </cell>
          <cell r="C164" t="str">
            <v>paracetamol</v>
          </cell>
          <cell r="D164" t="str">
            <v>ESDEGER</v>
          </cell>
          <cell r="E164" t="str">
            <v>FIYAT KORUMALI URUN</v>
          </cell>
          <cell r="F164">
            <v>4</v>
          </cell>
          <cell r="G164">
            <v>1</v>
          </cell>
          <cell r="H164">
            <v>2</v>
          </cell>
          <cell r="I164">
            <v>0</v>
          </cell>
          <cell r="J164">
            <v>0</v>
          </cell>
          <cell r="K164">
            <v>0</v>
          </cell>
          <cell r="L164" t="str">
            <v>PARASEDOL 500 MG 20 TABLET</v>
          </cell>
          <cell r="M164" t="str">
            <v>PARASETAMOL</v>
          </cell>
          <cell r="N164" t="str">
            <v>KOCAK FARMA</v>
          </cell>
          <cell r="O164">
            <v>500</v>
          </cell>
          <cell r="P164" t="str">
            <v>MG</v>
          </cell>
          <cell r="Q164">
            <v>20</v>
          </cell>
          <cell r="R164" t="str">
            <v>NORMAL RECETE</v>
          </cell>
          <cell r="S164" t="str">
            <v>IMAL</v>
          </cell>
          <cell r="T164" t="str">
            <v>TURKIYE</v>
          </cell>
          <cell r="U164">
            <v>0.56000000000000005</v>
          </cell>
          <cell r="V164">
            <v>0.56000000000000005</v>
          </cell>
          <cell r="W164">
            <v>0</v>
          </cell>
          <cell r="X164" t="str">
            <v>TURKIYE</v>
          </cell>
          <cell r="Y164">
            <v>0</v>
          </cell>
          <cell r="Z164">
            <v>0</v>
          </cell>
          <cell r="AA164">
            <v>2.1</v>
          </cell>
          <cell r="AB164">
            <v>0</v>
          </cell>
          <cell r="AC164">
            <v>2.1</v>
          </cell>
        </row>
        <row r="165">
          <cell r="A165">
            <v>8699584340484</v>
          </cell>
          <cell r="B165" t="str">
            <v>M02AA19</v>
          </cell>
          <cell r="C165" t="str">
            <v>flurbiprofen</v>
          </cell>
          <cell r="D165" t="str">
            <v>ESDEGER</v>
          </cell>
          <cell r="E165" t="str">
            <v>FIYAT KORUMALI URUN</v>
          </cell>
          <cell r="F165">
            <v>0</v>
          </cell>
          <cell r="G165">
            <v>2</v>
          </cell>
          <cell r="H165">
            <v>3</v>
          </cell>
          <cell r="I165">
            <v>0</v>
          </cell>
          <cell r="J165">
            <v>0</v>
          </cell>
          <cell r="K165">
            <v>0</v>
          </cell>
          <cell r="L165" t="str">
            <v>FLURIDIN JEL 30 G</v>
          </cell>
          <cell r="M165" t="str">
            <v>FLURBIPROFEN</v>
          </cell>
          <cell r="N165" t="str">
            <v>EMBIL</v>
          </cell>
          <cell r="O165">
            <v>30</v>
          </cell>
          <cell r="P165" t="str">
            <v>G</v>
          </cell>
          <cell r="Q165">
            <v>1</v>
          </cell>
          <cell r="R165" t="str">
            <v>NORMAL RECETE</v>
          </cell>
          <cell r="S165" t="str">
            <v>IMAL</v>
          </cell>
          <cell r="T165" t="str">
            <v>TURKIYE</v>
          </cell>
          <cell r="U165">
            <v>6.11</v>
          </cell>
          <cell r="V165">
            <v>6.11</v>
          </cell>
          <cell r="W165">
            <v>6.11</v>
          </cell>
          <cell r="X165" t="str">
            <v>TURKIYE</v>
          </cell>
          <cell r="Y165">
            <v>0</v>
          </cell>
          <cell r="Z165">
            <v>0</v>
          </cell>
          <cell r="AA165">
            <v>23.27</v>
          </cell>
          <cell r="AB165">
            <v>0</v>
          </cell>
          <cell r="AC165">
            <v>23.27</v>
          </cell>
        </row>
        <row r="166">
          <cell r="A166">
            <v>8699584890385</v>
          </cell>
          <cell r="B166" t="str">
            <v>C05AA</v>
          </cell>
          <cell r="C166" t="str">
            <v>corticosteroids</v>
          </cell>
          <cell r="D166" t="str">
            <v>ESDEGER</v>
          </cell>
          <cell r="E166" t="str">
            <v>FIYAT KORUMALI URUN</v>
          </cell>
          <cell r="F166">
            <v>4</v>
          </cell>
          <cell r="G166">
            <v>2</v>
          </cell>
          <cell r="H166">
            <v>3</v>
          </cell>
          <cell r="I166">
            <v>0</v>
          </cell>
          <cell r="J166">
            <v>0</v>
          </cell>
          <cell r="K166">
            <v>0</v>
          </cell>
          <cell r="L166" t="str">
            <v>KORTOS 10 SUPOZITUAR</v>
          </cell>
          <cell r="M166" t="str">
            <v>HIDROKORTIZON ASETAT + POLIDOKANOL</v>
          </cell>
          <cell r="N166" t="str">
            <v>EMBIL</v>
          </cell>
          <cell r="O166" t="str">
            <v>5+27</v>
          </cell>
          <cell r="P166" t="str">
            <v>MG</v>
          </cell>
          <cell r="Q166">
            <v>10</v>
          </cell>
          <cell r="R166" t="str">
            <v>NORMAL RECETE</v>
          </cell>
          <cell r="S166" t="str">
            <v>IMAL</v>
          </cell>
          <cell r="T166" t="str">
            <v>TURKIYE</v>
          </cell>
          <cell r="U166">
            <v>3.63</v>
          </cell>
          <cell r="V166">
            <v>3.63</v>
          </cell>
          <cell r="W166">
            <v>3.63</v>
          </cell>
          <cell r="X166" t="str">
            <v>TURKIYE</v>
          </cell>
          <cell r="Y166">
            <v>0</v>
          </cell>
          <cell r="Z166">
            <v>0</v>
          </cell>
          <cell r="AA166">
            <v>10.16</v>
          </cell>
          <cell r="AB166">
            <v>0</v>
          </cell>
          <cell r="AC166">
            <v>10.16</v>
          </cell>
        </row>
        <row r="167">
          <cell r="A167">
            <v>8699584900091</v>
          </cell>
          <cell r="B167" t="str">
            <v>G01AF20</v>
          </cell>
          <cell r="C167" t="str">
            <v>combinations of imidazole derivatives</v>
          </cell>
          <cell r="D167" t="str">
            <v>ESDEGER</v>
          </cell>
          <cell r="E167" t="str">
            <v>FIYAT KORUMALI URUN</v>
          </cell>
          <cell r="F167">
            <v>0</v>
          </cell>
          <cell r="G167">
            <v>1</v>
          </cell>
          <cell r="H167">
            <v>3</v>
          </cell>
          <cell r="I167">
            <v>0</v>
          </cell>
          <cell r="J167">
            <v>0</v>
          </cell>
          <cell r="K167">
            <v>0</v>
          </cell>
          <cell r="L167" t="str">
            <v>NEO-PENOTRAN 14 VAJINAL OVUL</v>
          </cell>
          <cell r="M167" t="str">
            <v>METRONIDAZOL + MIKONAZOL NITRAT</v>
          </cell>
          <cell r="N167" t="str">
            <v>EMBIL</v>
          </cell>
          <cell r="O167" t="str">
            <v>500+100</v>
          </cell>
          <cell r="P167" t="str">
            <v>MG</v>
          </cell>
          <cell r="Q167">
            <v>14</v>
          </cell>
          <cell r="R167" t="str">
            <v>NORMAL RECETE</v>
          </cell>
          <cell r="S167" t="str">
            <v>IMAL</v>
          </cell>
          <cell r="T167" t="str">
            <v>TURKIYE</v>
          </cell>
          <cell r="U167">
            <v>5.21</v>
          </cell>
          <cell r="V167">
            <v>5.21</v>
          </cell>
          <cell r="W167">
            <v>5.21</v>
          </cell>
          <cell r="X167" t="str">
            <v>TURKIYE</v>
          </cell>
          <cell r="Y167">
            <v>0</v>
          </cell>
          <cell r="Z167">
            <v>0</v>
          </cell>
          <cell r="AA167">
            <v>19.84</v>
          </cell>
          <cell r="AB167">
            <v>0</v>
          </cell>
          <cell r="AC167">
            <v>19.84</v>
          </cell>
        </row>
        <row r="168">
          <cell r="A168">
            <v>8699591090068</v>
          </cell>
          <cell r="B168" t="str">
            <v>J01MA14</v>
          </cell>
          <cell r="C168" t="str">
            <v>moxifloxacin</v>
          </cell>
          <cell r="D168" t="str">
            <v>ESDEGER</v>
          </cell>
          <cell r="E168" t="str">
            <v>FIYAT KORUMASIZ URUN</v>
          </cell>
          <cell r="F168">
            <v>0</v>
          </cell>
          <cell r="G168">
            <v>1</v>
          </cell>
          <cell r="H168">
            <v>1</v>
          </cell>
          <cell r="I168">
            <v>0</v>
          </cell>
          <cell r="J168">
            <v>0</v>
          </cell>
          <cell r="K168">
            <v>0</v>
          </cell>
          <cell r="L168" t="str">
            <v>MOXITAB 400 MG 5 FILM TABLET</v>
          </cell>
          <cell r="M168" t="str">
            <v>MOKSIFLOKSASIN</v>
          </cell>
          <cell r="N168" t="str">
            <v>BERKO ILAC</v>
          </cell>
          <cell r="O168">
            <v>400</v>
          </cell>
          <cell r="P168" t="str">
            <v>MG</v>
          </cell>
          <cell r="Q168">
            <v>5</v>
          </cell>
          <cell r="R168" t="str">
            <v>NORMAL RECETE</v>
          </cell>
          <cell r="S168" t="str">
            <v>IMAL</v>
          </cell>
          <cell r="T168" t="str">
            <v>YUNANISTAN</v>
          </cell>
          <cell r="U168">
            <v>5.57</v>
          </cell>
          <cell r="V168">
            <v>13</v>
          </cell>
          <cell r="W168">
            <v>5.57</v>
          </cell>
          <cell r="X168" t="str">
            <v>YUNANISTAN</v>
          </cell>
          <cell r="Y168">
            <v>0</v>
          </cell>
          <cell r="Z168">
            <v>0</v>
          </cell>
          <cell r="AA168">
            <v>21.24</v>
          </cell>
          <cell r="AB168">
            <v>0</v>
          </cell>
          <cell r="AC168">
            <v>21.24</v>
          </cell>
        </row>
        <row r="169">
          <cell r="A169">
            <v>8699591090082</v>
          </cell>
          <cell r="B169" t="str">
            <v>J01MA14</v>
          </cell>
          <cell r="C169" t="str">
            <v>moxifloxacin</v>
          </cell>
          <cell r="D169" t="str">
            <v>ESDEGER</v>
          </cell>
          <cell r="E169" t="str">
            <v>FIYAT KORUMASIZ URUN</v>
          </cell>
          <cell r="F169">
            <v>0</v>
          </cell>
          <cell r="G169">
            <v>1</v>
          </cell>
          <cell r="H169">
            <v>1</v>
          </cell>
          <cell r="I169">
            <v>0</v>
          </cell>
          <cell r="J169">
            <v>0</v>
          </cell>
          <cell r="K169">
            <v>0</v>
          </cell>
          <cell r="L169" t="str">
            <v>MOXITAB 400 MG 10 FILM TABLET</v>
          </cell>
          <cell r="M169" t="str">
            <v>MOKSIFLOKSASIN</v>
          </cell>
          <cell r="N169" t="str">
            <v>BERKO ILAC</v>
          </cell>
          <cell r="O169">
            <v>400</v>
          </cell>
          <cell r="P169" t="str">
            <v>MG</v>
          </cell>
          <cell r="Q169">
            <v>10</v>
          </cell>
          <cell r="R169" t="str">
            <v>NORMAL RECETE</v>
          </cell>
          <cell r="S169" t="str">
            <v>IMAL</v>
          </cell>
          <cell r="T169" t="str">
            <v>YUNANISTAN</v>
          </cell>
          <cell r="U169">
            <v>11.15</v>
          </cell>
          <cell r="V169">
            <v>25.99</v>
          </cell>
          <cell r="W169">
            <v>11.15</v>
          </cell>
          <cell r="X169" t="str">
            <v>YUNANISTAN</v>
          </cell>
          <cell r="Y169">
            <v>0</v>
          </cell>
          <cell r="Z169">
            <v>0</v>
          </cell>
          <cell r="AA169">
            <v>42.54</v>
          </cell>
          <cell r="AB169">
            <v>0</v>
          </cell>
          <cell r="AC169">
            <v>42.54</v>
          </cell>
        </row>
        <row r="170">
          <cell r="A170">
            <v>8699606756309</v>
          </cell>
          <cell r="B170" t="str">
            <v>N06BX03</v>
          </cell>
          <cell r="C170" t="str">
            <v>piracetam</v>
          </cell>
          <cell r="D170" t="str">
            <v>ESDEGER</v>
          </cell>
          <cell r="E170" t="str">
            <v>FIYAT KORUMALI URUN</v>
          </cell>
          <cell r="F170">
            <v>4</v>
          </cell>
          <cell r="G170">
            <v>1</v>
          </cell>
          <cell r="H170">
            <v>2</v>
          </cell>
          <cell r="I170">
            <v>0</v>
          </cell>
          <cell r="J170">
            <v>0</v>
          </cell>
          <cell r="K170">
            <v>0</v>
          </cell>
          <cell r="L170" t="str">
            <v>NEUROSETAM 1 G/5 ML IV INFUZYON ICEREN COZELTI  (12 FLAKON)</v>
          </cell>
          <cell r="M170" t="str">
            <v>PIRASETAM</v>
          </cell>
          <cell r="N170" t="str">
            <v>POLIFARMA</v>
          </cell>
          <cell r="O170">
            <v>1</v>
          </cell>
          <cell r="P170" t="str">
            <v>G</v>
          </cell>
          <cell r="Q170">
            <v>12</v>
          </cell>
          <cell r="R170" t="str">
            <v>NORMAL RECETE</v>
          </cell>
          <cell r="S170" t="str">
            <v>IMAL</v>
          </cell>
          <cell r="T170" t="str">
            <v>TURKIYE</v>
          </cell>
          <cell r="U170">
            <v>3.46</v>
          </cell>
          <cell r="V170">
            <v>3.46</v>
          </cell>
          <cell r="W170">
            <v>0</v>
          </cell>
          <cell r="X170" t="str">
            <v>TURKIYE</v>
          </cell>
          <cell r="Y170">
            <v>0</v>
          </cell>
          <cell r="Z170">
            <v>0</v>
          </cell>
          <cell r="AA170">
            <v>13.17</v>
          </cell>
          <cell r="AB170">
            <v>0</v>
          </cell>
          <cell r="AC170">
            <v>13.17</v>
          </cell>
        </row>
        <row r="171">
          <cell r="A171">
            <v>8699606756378</v>
          </cell>
          <cell r="B171" t="str">
            <v>R06AB05</v>
          </cell>
          <cell r="C171" t="str">
            <v>pheniramine</v>
          </cell>
          <cell r="D171" t="str">
            <v>ESDEGER</v>
          </cell>
          <cell r="E171" t="str">
            <v>FIYAT KORUMALI URUN</v>
          </cell>
          <cell r="F171">
            <v>4</v>
          </cell>
          <cell r="G171">
            <v>1</v>
          </cell>
          <cell r="H171">
            <v>2</v>
          </cell>
          <cell r="I171">
            <v>0</v>
          </cell>
          <cell r="J171">
            <v>0</v>
          </cell>
          <cell r="K171">
            <v>0</v>
          </cell>
          <cell r="L171" t="str">
            <v>FENIRAMIN-PF 45,5 MG / 2 ML I.M./I.V. ENJEKSIYONLUK COZELTI (5 FLAKON)</v>
          </cell>
          <cell r="M171" t="str">
            <v>FENIRAMIN</v>
          </cell>
          <cell r="N171" t="str">
            <v>POLIFARMA</v>
          </cell>
          <cell r="O171" t="str">
            <v>45,5+2</v>
          </cell>
          <cell r="P171" t="str">
            <v>MG/ML</v>
          </cell>
          <cell r="Q171">
            <v>5</v>
          </cell>
          <cell r="R171" t="str">
            <v>NORMAL RECETE</v>
          </cell>
          <cell r="S171" t="str">
            <v>IMAL</v>
          </cell>
          <cell r="T171" t="str">
            <v>TURKIYE</v>
          </cell>
          <cell r="U171">
            <v>1.29</v>
          </cell>
          <cell r="V171">
            <v>1.29</v>
          </cell>
          <cell r="W171">
            <v>0</v>
          </cell>
          <cell r="X171" t="str">
            <v>TURKIYE</v>
          </cell>
          <cell r="Y171">
            <v>0</v>
          </cell>
          <cell r="Z171">
            <v>0</v>
          </cell>
          <cell r="AA171">
            <v>4.92</v>
          </cell>
          <cell r="AB171">
            <v>0</v>
          </cell>
          <cell r="AC171">
            <v>4.92</v>
          </cell>
        </row>
        <row r="172">
          <cell r="A172">
            <v>8699606756422</v>
          </cell>
          <cell r="B172" t="str">
            <v>A04AA01</v>
          </cell>
          <cell r="C172" t="str">
            <v>ondansetron</v>
          </cell>
          <cell r="D172" t="str">
            <v>ESDEGER</v>
          </cell>
          <cell r="E172" t="str">
            <v>FIYAT KORUMASIZ URUN</v>
          </cell>
          <cell r="F172">
            <v>0</v>
          </cell>
          <cell r="G172">
            <v>1</v>
          </cell>
          <cell r="H172">
            <v>1</v>
          </cell>
          <cell r="I172">
            <v>0</v>
          </cell>
          <cell r="J172">
            <v>0</v>
          </cell>
          <cell r="K172">
            <v>0</v>
          </cell>
          <cell r="L172" t="str">
            <v>NAUZEX 8 MG/4 ML IV/IM ENJEKSIYONLUK/INFUZYONLUK COZELTI</v>
          </cell>
          <cell r="M172" t="str">
            <v>ONDANSETRON HCL</v>
          </cell>
          <cell r="N172" t="str">
            <v>POLIFARMA</v>
          </cell>
          <cell r="O172" t="str">
            <v>8+4</v>
          </cell>
          <cell r="P172" t="str">
            <v>MG/ML</v>
          </cell>
          <cell r="Q172">
            <v>1</v>
          </cell>
          <cell r="R172" t="str">
            <v>NORMAL RECETE</v>
          </cell>
          <cell r="S172" t="str">
            <v>IMAL</v>
          </cell>
          <cell r="T172" t="str">
            <v>YUNANISTAN</v>
          </cell>
          <cell r="U172">
            <v>4.62</v>
          </cell>
          <cell r="V172">
            <v>8.25</v>
          </cell>
          <cell r="W172">
            <v>4.62</v>
          </cell>
          <cell r="X172" t="str">
            <v>YUNANISTAN</v>
          </cell>
          <cell r="Y172">
            <v>0</v>
          </cell>
          <cell r="Z172">
            <v>0</v>
          </cell>
          <cell r="AA172">
            <v>17.559999999999999</v>
          </cell>
          <cell r="AB172">
            <v>0</v>
          </cell>
          <cell r="AC172">
            <v>17.559999999999999</v>
          </cell>
        </row>
        <row r="173">
          <cell r="A173">
            <v>8699606774716</v>
          </cell>
          <cell r="B173" t="str">
            <v>A04AA05</v>
          </cell>
          <cell r="C173" t="str">
            <v>palonosetron</v>
          </cell>
          <cell r="D173" t="str">
            <v>ESDEGER</v>
          </cell>
          <cell r="E173" t="str">
            <v>FIYAT KORUMASIZ URUN</v>
          </cell>
          <cell r="F173">
            <v>0</v>
          </cell>
          <cell r="G173">
            <v>1</v>
          </cell>
          <cell r="H173">
            <v>1</v>
          </cell>
          <cell r="I173">
            <v>0</v>
          </cell>
          <cell r="J173">
            <v>0</v>
          </cell>
          <cell r="K173">
            <v>0</v>
          </cell>
          <cell r="L173" t="str">
            <v>POLISETRON 250 MCG/5 ML  IV ENJEKSIYON ICIN COZELTI ICEREN FLAKON</v>
          </cell>
          <cell r="M173" t="str">
            <v>PALONOSETRON HCL</v>
          </cell>
          <cell r="N173" t="str">
            <v>POLIFARMA</v>
          </cell>
          <cell r="O173" t="str">
            <v>250+5</v>
          </cell>
          <cell r="P173" t="str">
            <v>MCG/ML</v>
          </cell>
          <cell r="Q173">
            <v>1</v>
          </cell>
          <cell r="R173" t="str">
            <v>NORMAL RECETE</v>
          </cell>
          <cell r="S173" t="str">
            <v>IMAL</v>
          </cell>
          <cell r="T173" t="str">
            <v>YUNANISTAN</v>
          </cell>
          <cell r="U173">
            <v>28.36</v>
          </cell>
          <cell r="V173">
            <v>63.4</v>
          </cell>
          <cell r="W173">
            <v>28.36</v>
          </cell>
          <cell r="X173" t="str">
            <v>YUNANISTAN</v>
          </cell>
          <cell r="Y173">
            <v>0</v>
          </cell>
          <cell r="Z173">
            <v>0</v>
          </cell>
          <cell r="AA173">
            <v>79.09</v>
          </cell>
          <cell r="AB173">
            <v>0</v>
          </cell>
          <cell r="AC173">
            <v>79.09</v>
          </cell>
        </row>
        <row r="174">
          <cell r="A174">
            <v>8699606795339</v>
          </cell>
          <cell r="B174" t="str">
            <v>H02AB04</v>
          </cell>
          <cell r="C174" t="str">
            <v>methylprednisolone</v>
          </cell>
          <cell r="D174" t="str">
            <v>ESDEGER</v>
          </cell>
          <cell r="E174" t="str">
            <v>FIYAT KORUMALI URUN</v>
          </cell>
          <cell r="F174">
            <v>4</v>
          </cell>
          <cell r="G174">
            <v>1</v>
          </cell>
          <cell r="H174">
            <v>2</v>
          </cell>
          <cell r="I174">
            <v>0</v>
          </cell>
          <cell r="J174">
            <v>0</v>
          </cell>
          <cell r="K174">
            <v>0</v>
          </cell>
          <cell r="L174" t="str">
            <v>CORTIPOL 250 MG IV/IM ENJEKSIYONLUK COZELTI HAZIRLAMAK ICIN TOZ VE COZUCU</v>
          </cell>
          <cell r="M174" t="str">
            <v>METILPREDNIZOLON SODYUM SUKSINAT</v>
          </cell>
          <cell r="N174" t="str">
            <v>POLIFARMA</v>
          </cell>
          <cell r="O174">
            <v>250</v>
          </cell>
          <cell r="P174" t="str">
            <v>MG</v>
          </cell>
          <cell r="Q174">
            <v>1</v>
          </cell>
          <cell r="R174" t="str">
            <v>NORMAL RECETE</v>
          </cell>
          <cell r="S174" t="str">
            <v>IMAL</v>
          </cell>
          <cell r="T174" t="str">
            <v>TURKIYE</v>
          </cell>
          <cell r="U174">
            <v>3.76</v>
          </cell>
          <cell r="V174">
            <v>3.76</v>
          </cell>
          <cell r="W174">
            <v>3.76</v>
          </cell>
          <cell r="X174" t="str">
            <v>TURKIYE</v>
          </cell>
          <cell r="Y174">
            <v>0</v>
          </cell>
          <cell r="Z174">
            <v>0</v>
          </cell>
          <cell r="AA174">
            <v>13.11</v>
          </cell>
          <cell r="AB174">
            <v>0</v>
          </cell>
          <cell r="AC174">
            <v>13.11</v>
          </cell>
        </row>
        <row r="175">
          <cell r="A175">
            <v>8699606906407</v>
          </cell>
          <cell r="B175" t="str">
            <v>C01CA07</v>
          </cell>
          <cell r="C175" t="str">
            <v>dobutamine</v>
          </cell>
          <cell r="D175" t="str">
            <v>ESDEGER</v>
          </cell>
          <cell r="E175" t="str">
            <v>FIYAT KORUMALI URUN</v>
          </cell>
          <cell r="F175">
            <v>0</v>
          </cell>
          <cell r="G175">
            <v>1</v>
          </cell>
          <cell r="H175">
            <v>3</v>
          </cell>
          <cell r="I175">
            <v>0</v>
          </cell>
          <cell r="J175">
            <v>0</v>
          </cell>
          <cell r="K175">
            <v>0</v>
          </cell>
          <cell r="L175" t="str">
            <v xml:space="preserve">MEKARD 250MG/20ML IV KONSANTRE INFUZYONLUK COZELTI (10 FLAKON) </v>
          </cell>
          <cell r="M175" t="str">
            <v>DOBUTAMIN HCL</v>
          </cell>
          <cell r="N175" t="str">
            <v>POLIFARMA</v>
          </cell>
          <cell r="O175">
            <v>250</v>
          </cell>
          <cell r="P175" t="str">
            <v>MG</v>
          </cell>
          <cell r="Q175">
            <v>10</v>
          </cell>
          <cell r="R175" t="str">
            <v>NORMAL RECETE</v>
          </cell>
          <cell r="S175" t="str">
            <v>IMAL</v>
          </cell>
          <cell r="T175" t="str">
            <v>TURKIYE</v>
          </cell>
          <cell r="U175">
            <v>37.08</v>
          </cell>
          <cell r="V175">
            <v>37.08</v>
          </cell>
          <cell r="W175">
            <v>37.08</v>
          </cell>
          <cell r="X175" t="str">
            <v>TURKIYE</v>
          </cell>
          <cell r="Y175">
            <v>0</v>
          </cell>
          <cell r="Z175">
            <v>0</v>
          </cell>
          <cell r="AA175">
            <v>141.44999999999999</v>
          </cell>
          <cell r="AB175">
            <v>0</v>
          </cell>
          <cell r="AC175">
            <v>141.44999999999999</v>
          </cell>
        </row>
        <row r="176">
          <cell r="A176">
            <v>8699636781098</v>
          </cell>
          <cell r="B176" t="str">
            <v>G03GA01</v>
          </cell>
          <cell r="C176" t="str">
            <v>chorionic gonadotrophin</v>
          </cell>
          <cell r="D176" t="str">
            <v>REFERANS</v>
          </cell>
          <cell r="E176" t="str">
            <v>FIYAT KORUMALI URUN</v>
          </cell>
          <cell r="F176">
            <v>0</v>
          </cell>
          <cell r="G176">
            <v>2</v>
          </cell>
          <cell r="H176">
            <v>1</v>
          </cell>
          <cell r="I176">
            <v>0</v>
          </cell>
          <cell r="J176">
            <v>0</v>
          </cell>
          <cell r="K176">
            <v>0</v>
          </cell>
          <cell r="L176" t="str">
            <v>PREGNYL 1500 IU 3 AMPUL</v>
          </cell>
          <cell r="M176" t="str">
            <v>KORIYONIK GONODOTROPIN</v>
          </cell>
          <cell r="N176" t="str">
            <v>MERCK SHARP &amp; DOHME</v>
          </cell>
          <cell r="O176">
            <v>1500</v>
          </cell>
          <cell r="P176" t="str">
            <v>IU</v>
          </cell>
          <cell r="Q176">
            <v>3</v>
          </cell>
          <cell r="R176" t="str">
            <v>NORMAL RECETE</v>
          </cell>
          <cell r="S176" t="str">
            <v>ITHAL</v>
          </cell>
          <cell r="T176" t="str">
            <v>YUNANISTAN</v>
          </cell>
          <cell r="U176">
            <v>3.02</v>
          </cell>
          <cell r="V176">
            <v>3.02</v>
          </cell>
          <cell r="W176">
            <v>3.02</v>
          </cell>
          <cell r="X176" t="str">
            <v>TURKIYE</v>
          </cell>
          <cell r="Y176" t="str">
            <v>1</v>
          </cell>
          <cell r="Z176">
            <v>0</v>
          </cell>
          <cell r="AA176">
            <v>37</v>
          </cell>
          <cell r="AB176">
            <v>0</v>
          </cell>
          <cell r="AC176">
            <v>37</v>
          </cell>
        </row>
        <row r="177">
          <cell r="A177">
            <v>8699636781104</v>
          </cell>
          <cell r="B177" t="str">
            <v>G03GA01</v>
          </cell>
          <cell r="C177" t="str">
            <v>chorionic gonadotrophin</v>
          </cell>
          <cell r="D177" t="str">
            <v>REFERANS</v>
          </cell>
          <cell r="E177" t="str">
            <v>FIYAT KORUMALI URUN</v>
          </cell>
          <cell r="F177">
            <v>4</v>
          </cell>
          <cell r="G177">
            <v>2</v>
          </cell>
          <cell r="H177">
            <v>1</v>
          </cell>
          <cell r="I177">
            <v>0</v>
          </cell>
          <cell r="J177">
            <v>0</v>
          </cell>
          <cell r="K177">
            <v>0</v>
          </cell>
          <cell r="L177" t="str">
            <v>PREGNYL 5000 IU IM/SC ENJEKSIYON ICIN LIYOFILIZE TOZ ICEREN 1 AMPUL</v>
          </cell>
          <cell r="M177" t="str">
            <v>KORIYONIK GONODOTROPIN</v>
          </cell>
          <cell r="N177" t="str">
            <v>MERCK SHARP &amp; DOHME</v>
          </cell>
          <cell r="O177">
            <v>5000</v>
          </cell>
          <cell r="P177" t="str">
            <v>IU</v>
          </cell>
          <cell r="Q177">
            <v>1</v>
          </cell>
          <cell r="R177" t="str">
            <v>NORMAL RECETE</v>
          </cell>
          <cell r="S177" t="str">
            <v>ITHAL</v>
          </cell>
          <cell r="T177" t="str">
            <v>YUNANISTAN</v>
          </cell>
          <cell r="U177">
            <v>2.39</v>
          </cell>
          <cell r="V177">
            <v>6.93</v>
          </cell>
          <cell r="W177">
            <v>2.39</v>
          </cell>
          <cell r="X177" t="str">
            <v>YUNANISTAN</v>
          </cell>
          <cell r="Y177">
            <v>0</v>
          </cell>
          <cell r="Z177">
            <v>0</v>
          </cell>
          <cell r="AA177">
            <v>9.11</v>
          </cell>
          <cell r="AB177">
            <v>0</v>
          </cell>
          <cell r="AC177">
            <v>9.11</v>
          </cell>
        </row>
        <row r="178">
          <cell r="A178">
            <v>8699638764853</v>
          </cell>
          <cell r="B178" t="str">
            <v>L01CD02</v>
          </cell>
          <cell r="C178" t="str">
            <v>docetaxel</v>
          </cell>
          <cell r="D178" t="str">
            <v>ESDEGER</v>
          </cell>
          <cell r="E178" t="str">
            <v>FIYAT KORUMASIZ URUN</v>
          </cell>
          <cell r="F178">
            <v>0</v>
          </cell>
          <cell r="G178">
            <v>1</v>
          </cell>
          <cell r="H178">
            <v>4</v>
          </cell>
          <cell r="I178">
            <v>0</v>
          </cell>
          <cell r="J178">
            <v>0</v>
          </cell>
          <cell r="K178">
            <v>0</v>
          </cell>
          <cell r="L178" t="str">
            <v>TADOCEL 20 MG/1 ML INF. ICIN KONSANTRE COZ. ICEREN FLAKON</v>
          </cell>
          <cell r="M178" t="str">
            <v>DOSETAKSEL</v>
          </cell>
          <cell r="N178" t="str">
            <v>TEVA ILAC</v>
          </cell>
          <cell r="O178">
            <v>20</v>
          </cell>
          <cell r="P178" t="str">
            <v>MG</v>
          </cell>
          <cell r="Q178">
            <v>1</v>
          </cell>
          <cell r="R178" t="str">
            <v>NORMAL RECETE</v>
          </cell>
          <cell r="S178" t="str">
            <v>ITHAL</v>
          </cell>
          <cell r="T178" t="str">
            <v>DANIMARKA</v>
          </cell>
          <cell r="U178">
            <v>52.36</v>
          </cell>
          <cell r="V178">
            <v>52.36</v>
          </cell>
          <cell r="W178">
            <v>52.36</v>
          </cell>
          <cell r="X178" t="str">
            <v>DANIMARKA</v>
          </cell>
          <cell r="Y178">
            <v>0</v>
          </cell>
          <cell r="Z178">
            <v>0</v>
          </cell>
          <cell r="AA178">
            <v>199.77</v>
          </cell>
          <cell r="AB178">
            <v>0</v>
          </cell>
          <cell r="AC178">
            <v>199.77</v>
          </cell>
        </row>
        <row r="179">
          <cell r="A179">
            <v>8699638794669</v>
          </cell>
          <cell r="B179" t="str">
            <v>L01XA03</v>
          </cell>
          <cell r="C179" t="str">
            <v>oxaliplatin</v>
          </cell>
          <cell r="D179" t="str">
            <v>ESDEGER</v>
          </cell>
          <cell r="E179" t="str">
            <v>FIYAT KORUMASIZ URUN</v>
          </cell>
          <cell r="F179">
            <v>0</v>
          </cell>
          <cell r="G179">
            <v>1</v>
          </cell>
          <cell r="H179">
            <v>1</v>
          </cell>
          <cell r="I179">
            <v>0</v>
          </cell>
          <cell r="J179">
            <v>0</v>
          </cell>
          <cell r="K179">
            <v>0</v>
          </cell>
          <cell r="L179" t="str">
            <v>CURATINOX 50 MG/10 ML IV INFUZYON ICIN KONSANTRE COZELTI ICEREN 1 FLAKON</v>
          </cell>
          <cell r="M179" t="str">
            <v>OKZALIPLATIN</v>
          </cell>
          <cell r="N179" t="str">
            <v>TEVA ILAC</v>
          </cell>
          <cell r="O179">
            <v>50</v>
          </cell>
          <cell r="P179" t="str">
            <v>MG</v>
          </cell>
          <cell r="Q179">
            <v>1</v>
          </cell>
          <cell r="R179" t="str">
            <v>NORMAL RECETE</v>
          </cell>
          <cell r="S179" t="str">
            <v>ITHAL</v>
          </cell>
          <cell r="T179" t="str">
            <v>ALMANYA</v>
          </cell>
          <cell r="U179">
            <v>167.5</v>
          </cell>
          <cell r="V179">
            <v>167.5</v>
          </cell>
          <cell r="W179">
            <v>100.5</v>
          </cell>
          <cell r="X179" t="str">
            <v>ALMANYA</v>
          </cell>
          <cell r="Y179">
            <v>0</v>
          </cell>
          <cell r="Z179">
            <v>0</v>
          </cell>
          <cell r="AA179">
            <v>137.94</v>
          </cell>
          <cell r="AB179">
            <v>0</v>
          </cell>
          <cell r="AC179">
            <v>137.94</v>
          </cell>
        </row>
        <row r="180">
          <cell r="A180">
            <v>8699638794676</v>
          </cell>
          <cell r="B180" t="str">
            <v>L01XA03</v>
          </cell>
          <cell r="C180" t="str">
            <v>oxaliplatin</v>
          </cell>
          <cell r="D180" t="str">
            <v>ESDEGER</v>
          </cell>
          <cell r="E180" t="str">
            <v>FIYAT KORUMASIZ URUN</v>
          </cell>
          <cell r="F180">
            <v>0</v>
          </cell>
          <cell r="G180">
            <v>1</v>
          </cell>
          <cell r="H180">
            <v>1</v>
          </cell>
          <cell r="I180">
            <v>0</v>
          </cell>
          <cell r="J180">
            <v>0</v>
          </cell>
          <cell r="K180">
            <v>0</v>
          </cell>
          <cell r="L180" t="str">
            <v>CURATINOX 100 MG/20 ML IV INFUZYON ICIN KONSANTRE COZELTI ICEREN 1 FLAKON</v>
          </cell>
          <cell r="M180" t="str">
            <v>OKZALIPLATIN</v>
          </cell>
          <cell r="N180" t="str">
            <v>TEVA ILAC</v>
          </cell>
          <cell r="O180" t="str">
            <v>100+20</v>
          </cell>
          <cell r="P180" t="str">
            <v>MG/ML</v>
          </cell>
          <cell r="Q180">
            <v>1</v>
          </cell>
          <cell r="R180" t="str">
            <v>NORMAL RECETE</v>
          </cell>
          <cell r="S180" t="str">
            <v>ITHAL</v>
          </cell>
          <cell r="T180" t="str">
            <v>ALMANYA</v>
          </cell>
          <cell r="U180">
            <v>335</v>
          </cell>
          <cell r="V180">
            <v>335</v>
          </cell>
          <cell r="W180">
            <v>201</v>
          </cell>
          <cell r="X180" t="str">
            <v>ALMANYA</v>
          </cell>
          <cell r="Y180">
            <v>0</v>
          </cell>
          <cell r="Z180">
            <v>0</v>
          </cell>
          <cell r="AA180">
            <v>276.33999999999997</v>
          </cell>
          <cell r="AB180">
            <v>0</v>
          </cell>
          <cell r="AC180">
            <v>276.33999999999997</v>
          </cell>
        </row>
        <row r="181">
          <cell r="A181">
            <v>8699638794683</v>
          </cell>
          <cell r="B181" t="str">
            <v>L01XA03</v>
          </cell>
          <cell r="C181" t="str">
            <v>oxaliplatin</v>
          </cell>
          <cell r="D181" t="str">
            <v>ESDEGER</v>
          </cell>
          <cell r="E181" t="str">
            <v>FIYAT KORUMASIZ URUN</v>
          </cell>
          <cell r="F181">
            <v>0</v>
          </cell>
          <cell r="G181">
            <v>1</v>
          </cell>
          <cell r="H181">
            <v>1</v>
          </cell>
          <cell r="I181">
            <v>0</v>
          </cell>
          <cell r="J181">
            <v>0</v>
          </cell>
          <cell r="K181">
            <v>0</v>
          </cell>
          <cell r="L181" t="str">
            <v>CURATINOX 200 MG/40 ML IV INFUZYON ICIN KONSANTRE COZELTI ICEREN 1 FLAKON</v>
          </cell>
          <cell r="M181" t="str">
            <v>OKZALIPLATIN</v>
          </cell>
          <cell r="N181" t="str">
            <v>TEVA ILAC</v>
          </cell>
          <cell r="O181">
            <v>200</v>
          </cell>
          <cell r="P181" t="str">
            <v>MG</v>
          </cell>
          <cell r="Q181">
            <v>1</v>
          </cell>
          <cell r="R181" t="str">
            <v>NORMAL RECETE</v>
          </cell>
          <cell r="S181" t="str">
            <v>ITHAL</v>
          </cell>
          <cell r="T181" t="str">
            <v>ALMANYA</v>
          </cell>
          <cell r="U181">
            <v>670</v>
          </cell>
          <cell r="V181">
            <v>670</v>
          </cell>
          <cell r="W181">
            <v>402</v>
          </cell>
          <cell r="X181" t="str">
            <v>ALMANYA</v>
          </cell>
          <cell r="Y181">
            <v>0</v>
          </cell>
          <cell r="Z181">
            <v>0</v>
          </cell>
          <cell r="AA181">
            <v>552.71</v>
          </cell>
          <cell r="AB181">
            <v>0</v>
          </cell>
          <cell r="AC181">
            <v>552.71</v>
          </cell>
        </row>
        <row r="182">
          <cell r="A182">
            <v>8699676790869</v>
          </cell>
          <cell r="B182" t="str">
            <v>B02BD08</v>
          </cell>
          <cell r="C182" t="str">
            <v>eptacog alfa (activated)</v>
          </cell>
          <cell r="D182" t="str">
            <v>REFERANS</v>
          </cell>
          <cell r="E182" t="str">
            <v>FIYAT KORUMASIZ URUN</v>
          </cell>
          <cell r="F182" t="str">
            <v>1</v>
          </cell>
          <cell r="G182">
            <v>2</v>
          </cell>
          <cell r="H182">
            <v>1</v>
          </cell>
          <cell r="I182">
            <v>0</v>
          </cell>
          <cell r="J182">
            <v>0</v>
          </cell>
          <cell r="K182">
            <v>0</v>
          </cell>
          <cell r="L182" t="str">
            <v>NOVOSEVEN RT 1 MG 1 FLAKON</v>
          </cell>
          <cell r="M182" t="str">
            <v>REKOMBINANT FAKTOR VII A</v>
          </cell>
          <cell r="N182" t="str">
            <v>NOVO NORDISK</v>
          </cell>
          <cell r="O182">
            <v>1</v>
          </cell>
          <cell r="P182" t="str">
            <v>MG</v>
          </cell>
          <cell r="Q182">
            <v>1</v>
          </cell>
          <cell r="R182" t="str">
            <v>TURUNCU RECETE</v>
          </cell>
          <cell r="S182" t="str">
            <v>ITHAL</v>
          </cell>
          <cell r="T182" t="str">
            <v>DANIMARKA</v>
          </cell>
          <cell r="U182">
            <v>557.37</v>
          </cell>
          <cell r="V182">
            <v>557.37</v>
          </cell>
          <cell r="W182">
            <v>557.37</v>
          </cell>
          <cell r="X182" t="str">
            <v>DANIMARKA</v>
          </cell>
          <cell r="Y182">
            <v>0</v>
          </cell>
          <cell r="Z182">
            <v>0</v>
          </cell>
          <cell r="AA182">
            <v>2339.25</v>
          </cell>
          <cell r="AB182">
            <v>0</v>
          </cell>
          <cell r="AC182">
            <v>2339.25</v>
          </cell>
        </row>
        <row r="183">
          <cell r="A183">
            <v>8699676790876</v>
          </cell>
          <cell r="B183" t="str">
            <v>B02BD08</v>
          </cell>
          <cell r="C183" t="str">
            <v>eptacog alfa (activated)</v>
          </cell>
          <cell r="D183" t="str">
            <v>REFERANS</v>
          </cell>
          <cell r="E183" t="str">
            <v>FIYAT KORUMASIZ URUN</v>
          </cell>
          <cell r="F183" t="str">
            <v>1</v>
          </cell>
          <cell r="G183">
            <v>2</v>
          </cell>
          <cell r="H183">
            <v>1</v>
          </cell>
          <cell r="I183">
            <v>0</v>
          </cell>
          <cell r="J183">
            <v>0</v>
          </cell>
          <cell r="K183">
            <v>0</v>
          </cell>
          <cell r="L183" t="str">
            <v>NOVOSEVEN RT 2 MG 100 KIU</v>
          </cell>
          <cell r="M183" t="str">
            <v>REKOMBINANT FAKTOR VII A</v>
          </cell>
          <cell r="N183" t="str">
            <v>NOVO NORDISK</v>
          </cell>
          <cell r="O183">
            <v>2</v>
          </cell>
          <cell r="P183" t="str">
            <v>MG</v>
          </cell>
          <cell r="Q183">
            <v>1</v>
          </cell>
          <cell r="R183" t="str">
            <v>TURUNCU RECETE</v>
          </cell>
          <cell r="S183" t="str">
            <v>ITHAL</v>
          </cell>
          <cell r="T183" t="str">
            <v>DANIMARKA</v>
          </cell>
          <cell r="U183">
            <v>1114.75</v>
          </cell>
          <cell r="V183">
            <v>1114.75</v>
          </cell>
          <cell r="W183">
            <v>1114.75</v>
          </cell>
          <cell r="X183" t="str">
            <v>DANIMARKA</v>
          </cell>
          <cell r="Y183">
            <v>0</v>
          </cell>
          <cell r="Z183">
            <v>0</v>
          </cell>
          <cell r="AA183">
            <v>4678.5600000000004</v>
          </cell>
          <cell r="AB183">
            <v>0</v>
          </cell>
          <cell r="AC183">
            <v>4678.5600000000004</v>
          </cell>
        </row>
        <row r="184">
          <cell r="A184">
            <v>8699680030227</v>
          </cell>
          <cell r="B184" t="str">
            <v>H02AB07</v>
          </cell>
          <cell r="C184" t="str">
            <v>prednisone</v>
          </cell>
          <cell r="D184" t="str">
            <v>ESDEGER</v>
          </cell>
          <cell r="E184" t="str">
            <v>FIYAT KORUMASIZ URUN</v>
          </cell>
          <cell r="F184">
            <v>0</v>
          </cell>
          <cell r="G184">
            <v>2</v>
          </cell>
          <cell r="H184">
            <v>1</v>
          </cell>
          <cell r="I184">
            <v>0</v>
          </cell>
          <cell r="J184">
            <v>0</v>
          </cell>
          <cell r="K184">
            <v>0</v>
          </cell>
          <cell r="L184" t="str">
            <v>SERIDEN DR 1 MG 30 TABLET</v>
          </cell>
          <cell r="M184" t="str">
            <v>PREDNIZON</v>
          </cell>
          <cell r="N184" t="str">
            <v>ILKO</v>
          </cell>
          <cell r="O184">
            <v>1</v>
          </cell>
          <cell r="P184" t="str">
            <v>MG</v>
          </cell>
          <cell r="Q184">
            <v>30</v>
          </cell>
          <cell r="R184" t="str">
            <v>NORMAL RECETE</v>
          </cell>
          <cell r="S184" t="str">
            <v>IMAL</v>
          </cell>
          <cell r="T184" t="str">
            <v>PORTEKIZ</v>
          </cell>
          <cell r="U184">
            <v>15.22</v>
          </cell>
          <cell r="V184">
            <v>15.22</v>
          </cell>
          <cell r="W184">
            <v>9.1300000000000008</v>
          </cell>
          <cell r="X184" t="str">
            <v>PORTEKIZ</v>
          </cell>
          <cell r="Y184">
            <v>0</v>
          </cell>
          <cell r="Z184">
            <v>0</v>
          </cell>
          <cell r="AA184">
            <v>34.82</v>
          </cell>
          <cell r="AB184">
            <v>0</v>
          </cell>
          <cell r="AC184">
            <v>34.82</v>
          </cell>
        </row>
        <row r="185">
          <cell r="A185">
            <v>8699680030234</v>
          </cell>
          <cell r="B185" t="str">
            <v>H02AB07</v>
          </cell>
          <cell r="C185" t="str">
            <v>prednisone</v>
          </cell>
          <cell r="D185" t="str">
            <v>ESDEGER</v>
          </cell>
          <cell r="E185" t="str">
            <v>FIYAT KORUMASIZ URUN</v>
          </cell>
          <cell r="F185">
            <v>0</v>
          </cell>
          <cell r="G185">
            <v>2</v>
          </cell>
          <cell r="H185">
            <v>1</v>
          </cell>
          <cell r="I185">
            <v>0</v>
          </cell>
          <cell r="J185">
            <v>0</v>
          </cell>
          <cell r="K185">
            <v>0</v>
          </cell>
          <cell r="L185" t="str">
            <v>SERIDEN DR 2 MG 30 TABLET</v>
          </cell>
          <cell r="M185" t="str">
            <v>PREDNIZON</v>
          </cell>
          <cell r="N185" t="str">
            <v>ILKO</v>
          </cell>
          <cell r="O185">
            <v>2</v>
          </cell>
          <cell r="P185" t="str">
            <v>MG</v>
          </cell>
          <cell r="Q185">
            <v>30</v>
          </cell>
          <cell r="R185" t="str">
            <v>NORMAL RECETE</v>
          </cell>
          <cell r="S185" t="str">
            <v>IMAL</v>
          </cell>
          <cell r="T185" t="str">
            <v>PORTEKIZ</v>
          </cell>
          <cell r="U185">
            <v>15.22</v>
          </cell>
          <cell r="V185">
            <v>15.22</v>
          </cell>
          <cell r="W185">
            <v>9.1300000000000008</v>
          </cell>
          <cell r="X185" t="str">
            <v>PORTEKIZ</v>
          </cell>
          <cell r="Y185">
            <v>0</v>
          </cell>
          <cell r="Z185">
            <v>0</v>
          </cell>
          <cell r="AA185">
            <v>34.82</v>
          </cell>
          <cell r="AB185">
            <v>0</v>
          </cell>
          <cell r="AC185">
            <v>34.82</v>
          </cell>
        </row>
        <row r="186">
          <cell r="A186">
            <v>8699680030241</v>
          </cell>
          <cell r="B186" t="str">
            <v>H02AB07</v>
          </cell>
          <cell r="C186" t="str">
            <v>prednisone</v>
          </cell>
          <cell r="D186" t="str">
            <v>ESDEGER</v>
          </cell>
          <cell r="E186" t="str">
            <v>FIYAT KORUMASIZ URUN</v>
          </cell>
          <cell r="F186">
            <v>0</v>
          </cell>
          <cell r="G186">
            <v>2</v>
          </cell>
          <cell r="H186">
            <v>1</v>
          </cell>
          <cell r="I186">
            <v>0</v>
          </cell>
          <cell r="J186">
            <v>0</v>
          </cell>
          <cell r="K186">
            <v>0</v>
          </cell>
          <cell r="L186" t="str">
            <v>SERIDEN DR 5 MG 30 TABLET</v>
          </cell>
          <cell r="M186" t="str">
            <v>PREDNIZON</v>
          </cell>
          <cell r="N186" t="str">
            <v>ILKO</v>
          </cell>
          <cell r="O186">
            <v>5</v>
          </cell>
          <cell r="P186" t="str">
            <v>MG</v>
          </cell>
          <cell r="Q186">
            <v>30</v>
          </cell>
          <cell r="R186" t="str">
            <v>NORMAL RECETE</v>
          </cell>
          <cell r="S186" t="str">
            <v>IMAL</v>
          </cell>
          <cell r="T186" t="str">
            <v>PORTEKIZ</v>
          </cell>
          <cell r="U186">
            <v>15.22</v>
          </cell>
          <cell r="V186">
            <v>15.22</v>
          </cell>
          <cell r="W186">
            <v>9.1300000000000008</v>
          </cell>
          <cell r="X186" t="str">
            <v>PORTEKIZ</v>
          </cell>
          <cell r="Y186">
            <v>0</v>
          </cell>
          <cell r="Z186">
            <v>0</v>
          </cell>
          <cell r="AA186">
            <v>34.82</v>
          </cell>
          <cell r="AB186">
            <v>0</v>
          </cell>
          <cell r="AC186">
            <v>34.82</v>
          </cell>
        </row>
        <row r="187">
          <cell r="A187">
            <v>8699680090726</v>
          </cell>
          <cell r="B187" t="str">
            <v>A07AA11</v>
          </cell>
          <cell r="C187" t="str">
            <v>rifaximin</v>
          </cell>
          <cell r="D187" t="str">
            <v>ESDEGER</v>
          </cell>
          <cell r="E187" t="str">
            <v>FIYAT KORUMALI URUN</v>
          </cell>
          <cell r="F187">
            <v>0</v>
          </cell>
          <cell r="G187">
            <v>1</v>
          </cell>
          <cell r="H187">
            <v>1</v>
          </cell>
          <cell r="I187">
            <v>0</v>
          </cell>
          <cell r="J187">
            <v>0</v>
          </cell>
          <cell r="K187">
            <v>0</v>
          </cell>
          <cell r="L187" t="str">
            <v>REFIDEX 200 MG 12 FILM TABLET</v>
          </cell>
          <cell r="M187" t="str">
            <v>RIFAKSIMIN ALFA POLIMORF</v>
          </cell>
          <cell r="N187" t="str">
            <v>ILKO</v>
          </cell>
          <cell r="O187">
            <v>200</v>
          </cell>
          <cell r="P187" t="str">
            <v>MG</v>
          </cell>
          <cell r="Q187">
            <v>12</v>
          </cell>
          <cell r="R187" t="str">
            <v>NORMAL RECETE</v>
          </cell>
          <cell r="S187" t="str">
            <v>IMAL</v>
          </cell>
          <cell r="T187" t="str">
            <v>PORTEKIZ</v>
          </cell>
          <cell r="U187">
            <v>5.25</v>
          </cell>
          <cell r="V187">
            <v>5.25</v>
          </cell>
          <cell r="W187">
            <v>4.2</v>
          </cell>
          <cell r="X187" t="str">
            <v>PORTEKIZ</v>
          </cell>
          <cell r="Y187">
            <v>0</v>
          </cell>
          <cell r="Z187">
            <v>0</v>
          </cell>
          <cell r="AA187">
            <v>16.010000000000002</v>
          </cell>
          <cell r="AB187">
            <v>0</v>
          </cell>
          <cell r="AC187">
            <v>16.010000000000002</v>
          </cell>
        </row>
        <row r="188">
          <cell r="A188">
            <v>8699690570089</v>
          </cell>
          <cell r="B188" t="str">
            <v>R05X</v>
          </cell>
          <cell r="C188" t="str">
            <v>other cold preparations</v>
          </cell>
          <cell r="D188" t="str">
            <v>ESDEGER</v>
          </cell>
          <cell r="E188" t="str">
            <v>FIYAT KORUMASIZ URUN</v>
          </cell>
          <cell r="F188">
            <v>0</v>
          </cell>
          <cell r="G188">
            <v>1</v>
          </cell>
          <cell r="H188">
            <v>3</v>
          </cell>
          <cell r="I188">
            <v>0</v>
          </cell>
          <cell r="J188">
            <v>0</v>
          </cell>
          <cell r="K188">
            <v>0</v>
          </cell>
          <cell r="L188" t="str">
            <v>BIKARAMIN 100 ML SURUP</v>
          </cell>
          <cell r="M188" t="str">
            <v>IBUPROFEN + PSEDOEFEDRIN HCL + KLORFENIRAMIN MALEAT</v>
          </cell>
          <cell r="N188" t="str">
            <v>BIKAR ILAC</v>
          </cell>
          <cell r="O188" t="str">
            <v>100+15+1</v>
          </cell>
          <cell r="P188" t="str">
            <v>MG</v>
          </cell>
          <cell r="Q188">
            <v>100</v>
          </cell>
          <cell r="R188" t="str">
            <v>NORMAL RECETE</v>
          </cell>
          <cell r="S188" t="str">
            <v>IMAL</v>
          </cell>
          <cell r="T188" t="str">
            <v>TURKIYE</v>
          </cell>
          <cell r="U188">
            <v>2.79</v>
          </cell>
          <cell r="V188">
            <v>2.79</v>
          </cell>
          <cell r="W188">
            <v>2.79</v>
          </cell>
          <cell r="X188" t="str">
            <v>TURKIYE</v>
          </cell>
          <cell r="Y188">
            <v>0</v>
          </cell>
          <cell r="Z188">
            <v>0</v>
          </cell>
          <cell r="AA188">
            <v>8.3000000000000007</v>
          </cell>
          <cell r="AB188">
            <v>0</v>
          </cell>
          <cell r="AC188">
            <v>8.3000000000000007</v>
          </cell>
        </row>
        <row r="189">
          <cell r="A189">
            <v>8699693190017</v>
          </cell>
          <cell r="B189" t="str">
            <v>A06AB08</v>
          </cell>
          <cell r="C189" t="str">
            <v>sodium picosulfate</v>
          </cell>
          <cell r="D189" t="str">
            <v>REFERANS</v>
          </cell>
          <cell r="E189" t="str">
            <v>FIYAT KORUMALI URUN</v>
          </cell>
          <cell r="F189">
            <v>6</v>
          </cell>
          <cell r="G189">
            <v>1</v>
          </cell>
          <cell r="H189">
            <v>1</v>
          </cell>
          <cell r="I189">
            <v>0</v>
          </cell>
          <cell r="J189">
            <v>0</v>
          </cell>
          <cell r="K189">
            <v>0</v>
          </cell>
          <cell r="L189" t="str">
            <v>DULCOLAX 2,5 MG 50 YUMUSAK JELATIN KAPSUL</v>
          </cell>
          <cell r="M189" t="str">
            <v>SODYUM PIKOSULFAT</v>
          </cell>
          <cell r="N189" t="str">
            <v>BOEHRINGER INGELHEIM</v>
          </cell>
          <cell r="O189">
            <v>2.5</v>
          </cell>
          <cell r="P189" t="str">
            <v>MG</v>
          </cell>
          <cell r="Q189">
            <v>50</v>
          </cell>
          <cell r="R189" t="str">
            <v>NORMAL RECETE</v>
          </cell>
          <cell r="S189" t="str">
            <v>ITHAL</v>
          </cell>
          <cell r="T189" t="str">
            <v>ISVICRE</v>
          </cell>
          <cell r="U189">
            <v>5.47</v>
          </cell>
          <cell r="V189">
            <v>5.47</v>
          </cell>
          <cell r="W189">
            <v>5.47</v>
          </cell>
          <cell r="X189" t="str">
            <v>ISVICRE</v>
          </cell>
          <cell r="Y189">
            <v>0</v>
          </cell>
          <cell r="Z189">
            <v>0</v>
          </cell>
          <cell r="AA189">
            <v>23.46</v>
          </cell>
          <cell r="AB189">
            <v>0</v>
          </cell>
          <cell r="AC189">
            <v>20.87</v>
          </cell>
        </row>
        <row r="190">
          <cell r="A190">
            <v>8699705350019</v>
          </cell>
          <cell r="B190" t="str">
            <v>D01AC05</v>
          </cell>
          <cell r="C190" t="str">
            <v>isoconazole</v>
          </cell>
          <cell r="D190" t="str">
            <v>ESDEGER</v>
          </cell>
          <cell r="E190" t="str">
            <v>FIYAT KORUMALI URUN</v>
          </cell>
          <cell r="F190">
            <v>4</v>
          </cell>
          <cell r="G190">
            <v>1</v>
          </cell>
          <cell r="H190">
            <v>2</v>
          </cell>
          <cell r="I190">
            <v>0</v>
          </cell>
          <cell r="J190">
            <v>0</v>
          </cell>
          <cell r="K190">
            <v>0</v>
          </cell>
          <cell r="L190" t="str">
            <v>FUNGAJEN %1 30 G KREM</v>
          </cell>
          <cell r="M190" t="str">
            <v>IZOKONAZOL</v>
          </cell>
          <cell r="N190" t="str">
            <v>HAKAY</v>
          </cell>
          <cell r="O190">
            <v>1</v>
          </cell>
          <cell r="P190" t="str">
            <v>%</v>
          </cell>
          <cell r="Q190">
            <v>30</v>
          </cell>
          <cell r="R190" t="str">
            <v>NORMAL RECETE</v>
          </cell>
          <cell r="S190" t="str">
            <v>IMAL</v>
          </cell>
          <cell r="T190" t="str">
            <v>TURKIYE</v>
          </cell>
          <cell r="U190">
            <v>3.46</v>
          </cell>
          <cell r="V190">
            <v>3.46</v>
          </cell>
          <cell r="W190">
            <v>0</v>
          </cell>
          <cell r="X190" t="str">
            <v>TURKIYE</v>
          </cell>
          <cell r="Y190">
            <v>0</v>
          </cell>
          <cell r="Z190">
            <v>0</v>
          </cell>
          <cell r="AA190">
            <v>13.17</v>
          </cell>
          <cell r="AB190">
            <v>0</v>
          </cell>
          <cell r="AC190">
            <v>13.17</v>
          </cell>
        </row>
        <row r="191">
          <cell r="A191">
            <v>8699708011702</v>
          </cell>
          <cell r="B191" t="str">
            <v>N02CA52</v>
          </cell>
          <cell r="C191" t="str">
            <v>ergotamine, combinations excl. psycholeptics</v>
          </cell>
          <cell r="D191" t="str">
            <v>ESDEGER</v>
          </cell>
          <cell r="E191" t="str">
            <v>FIYAT KORUMALI URUN</v>
          </cell>
          <cell r="F191">
            <v>6</v>
          </cell>
          <cell r="G191">
            <v>1</v>
          </cell>
          <cell r="H191">
            <v>2</v>
          </cell>
          <cell r="I191">
            <v>0</v>
          </cell>
          <cell r="J191">
            <v>0</v>
          </cell>
          <cell r="K191">
            <v>0</v>
          </cell>
          <cell r="L191" t="str">
            <v>CAFERGOT 1 MG/100 MG TABLET(30 TABLET)</v>
          </cell>
          <cell r="M191" t="str">
            <v>ERGOTAMIN TARTARAT + KAFEIN</v>
          </cell>
          <cell r="N191" t="str">
            <v>ASSOS</v>
          </cell>
          <cell r="O191">
            <v>1</v>
          </cell>
          <cell r="P191" t="str">
            <v>MG</v>
          </cell>
          <cell r="Q191">
            <v>30</v>
          </cell>
          <cell r="R191" t="str">
            <v>NORMAL RECETE</v>
          </cell>
          <cell r="S191" t="str">
            <v>IMAL</v>
          </cell>
          <cell r="T191" t="str">
            <v>TURKIYE</v>
          </cell>
          <cell r="U191">
            <v>5.89</v>
          </cell>
          <cell r="V191">
            <v>5.89</v>
          </cell>
          <cell r="W191">
            <v>5.89</v>
          </cell>
          <cell r="X191" t="str">
            <v>TURKIYE</v>
          </cell>
          <cell r="Y191">
            <v>0</v>
          </cell>
          <cell r="Z191">
            <v>0</v>
          </cell>
          <cell r="AA191">
            <v>22.45</v>
          </cell>
          <cell r="AB191">
            <v>0</v>
          </cell>
          <cell r="AC191">
            <v>22.45</v>
          </cell>
        </row>
        <row r="192">
          <cell r="A192">
            <v>8699715771965</v>
          </cell>
          <cell r="B192" t="str">
            <v>B01AC17</v>
          </cell>
          <cell r="C192" t="str">
            <v>tirofiban</v>
          </cell>
          <cell r="D192" t="str">
            <v>ESDEGER</v>
          </cell>
          <cell r="E192" t="str">
            <v>FIYAT KORUMASIZ URUN</v>
          </cell>
          <cell r="F192">
            <v>0</v>
          </cell>
          <cell r="G192">
            <v>1</v>
          </cell>
          <cell r="H192">
            <v>1</v>
          </cell>
          <cell r="I192">
            <v>0</v>
          </cell>
          <cell r="J192">
            <v>0</v>
          </cell>
          <cell r="K192">
            <v>0</v>
          </cell>
          <cell r="L192" t="str">
            <v>TIROSTU 12,5 MG/50 ML IV KONSANTRE INFUZYONLUK COZELTI  (1 FLAKON)</v>
          </cell>
          <cell r="M192" t="str">
            <v>TIROFIBAN HCL</v>
          </cell>
          <cell r="N192" t="str">
            <v>KOCSEL ILAC</v>
          </cell>
          <cell r="O192" t="str">
            <v>12,5/50</v>
          </cell>
          <cell r="P192" t="str">
            <v>MG/ML</v>
          </cell>
          <cell r="Q192">
            <v>1</v>
          </cell>
          <cell r="R192" t="str">
            <v>NORMAL RECETE</v>
          </cell>
          <cell r="S192" t="str">
            <v>IMAL</v>
          </cell>
          <cell r="T192" t="str">
            <v>YUNANISTAN</v>
          </cell>
          <cell r="U192">
            <v>107.03</v>
          </cell>
          <cell r="V192">
            <v>144.93</v>
          </cell>
          <cell r="W192">
            <v>86.95</v>
          </cell>
          <cell r="X192" t="str">
            <v>YUNANISTAN</v>
          </cell>
          <cell r="Y192">
            <v>0</v>
          </cell>
          <cell r="Z192">
            <v>0</v>
          </cell>
          <cell r="AA192">
            <v>323.60000000000002</v>
          </cell>
          <cell r="AB192">
            <v>0</v>
          </cell>
          <cell r="AC192">
            <v>323.60000000000002</v>
          </cell>
        </row>
        <row r="193">
          <cell r="A193">
            <v>8699724510012</v>
          </cell>
          <cell r="B193" t="str">
            <v>R02AX01</v>
          </cell>
          <cell r="C193" t="str">
            <v>flurbiprofen</v>
          </cell>
          <cell r="D193" t="str">
            <v>ESDEGER</v>
          </cell>
          <cell r="E193" t="str">
            <v>FIYAT KORUMALI URUN</v>
          </cell>
          <cell r="F193">
            <v>4</v>
          </cell>
          <cell r="G193">
            <v>1</v>
          </cell>
          <cell r="H193">
            <v>3</v>
          </cell>
          <cell r="I193">
            <v>0</v>
          </cell>
          <cell r="J193">
            <v>0</v>
          </cell>
          <cell r="K193">
            <v>0</v>
          </cell>
          <cell r="L193" t="str">
            <v>MERDEX %0,25 ORAL SPREY 30 ML</v>
          </cell>
          <cell r="M193" t="str">
            <v>FLURBIPROFEN</v>
          </cell>
          <cell r="N193" t="str">
            <v>ASET</v>
          </cell>
          <cell r="O193">
            <v>2.5</v>
          </cell>
          <cell r="P193" t="str">
            <v>MG/ML</v>
          </cell>
          <cell r="Q193">
            <v>30</v>
          </cell>
          <cell r="R193" t="str">
            <v>NORMAL RECETE</v>
          </cell>
          <cell r="S193" t="str">
            <v>IMAL</v>
          </cell>
          <cell r="T193" t="str">
            <v>TURKIYE</v>
          </cell>
          <cell r="U193">
            <v>2.69</v>
          </cell>
          <cell r="V193">
            <v>2.69</v>
          </cell>
          <cell r="W193">
            <v>2.69</v>
          </cell>
          <cell r="X193" t="str">
            <v>TURKIYE</v>
          </cell>
          <cell r="Y193">
            <v>0</v>
          </cell>
          <cell r="Z193">
            <v>0</v>
          </cell>
          <cell r="AA193">
            <v>10.06</v>
          </cell>
          <cell r="AB193">
            <v>0</v>
          </cell>
          <cell r="AC193">
            <v>10.06</v>
          </cell>
        </row>
        <row r="194">
          <cell r="A194">
            <v>8699724640016</v>
          </cell>
          <cell r="B194" t="str">
            <v>R02AX01</v>
          </cell>
          <cell r="C194" t="str">
            <v>flurbiprofen</v>
          </cell>
          <cell r="D194" t="str">
            <v>ESDEGER</v>
          </cell>
          <cell r="E194" t="str">
            <v>FIYAT KORUMALI URUN</v>
          </cell>
          <cell r="F194">
            <v>4</v>
          </cell>
          <cell r="G194">
            <v>1</v>
          </cell>
          <cell r="H194">
            <v>3</v>
          </cell>
          <cell r="I194">
            <v>0</v>
          </cell>
          <cell r="J194">
            <v>0</v>
          </cell>
          <cell r="K194">
            <v>0</v>
          </cell>
          <cell r="L194" t="str">
            <v>MERDEX %0,25 GARGARA 200 ML</v>
          </cell>
          <cell r="M194" t="str">
            <v>FLURBIPROFEN</v>
          </cell>
          <cell r="N194" t="str">
            <v>ASET</v>
          </cell>
          <cell r="O194">
            <v>200</v>
          </cell>
          <cell r="P194" t="str">
            <v>ML</v>
          </cell>
          <cell r="Q194">
            <v>1</v>
          </cell>
          <cell r="R194" t="str">
            <v>NORMAL RECETE</v>
          </cell>
          <cell r="S194" t="str">
            <v>IMAL</v>
          </cell>
          <cell r="T194" t="str">
            <v>TURKIYE</v>
          </cell>
          <cell r="U194">
            <v>3.21</v>
          </cell>
          <cell r="V194">
            <v>3.21</v>
          </cell>
          <cell r="W194">
            <v>3.21</v>
          </cell>
          <cell r="X194" t="str">
            <v>TURKIYE</v>
          </cell>
          <cell r="Y194">
            <v>0</v>
          </cell>
          <cell r="Z194">
            <v>0</v>
          </cell>
          <cell r="AA194">
            <v>10.06</v>
          </cell>
          <cell r="AB194">
            <v>0</v>
          </cell>
          <cell r="AC194">
            <v>10.06</v>
          </cell>
        </row>
        <row r="195">
          <cell r="A195">
            <v>8699738380748</v>
          </cell>
          <cell r="B195" t="str">
            <v>D05AX52</v>
          </cell>
          <cell r="C195" t="str">
            <v>calcipotriol, combinations</v>
          </cell>
          <cell r="D195" t="str">
            <v>ESDEGER</v>
          </cell>
          <cell r="E195" t="str">
            <v>FIYAT KORUMASIZ URUN</v>
          </cell>
          <cell r="F195">
            <v>0</v>
          </cell>
          <cell r="G195">
            <v>1</v>
          </cell>
          <cell r="H195">
            <v>1</v>
          </cell>
          <cell r="I195">
            <v>0</v>
          </cell>
          <cell r="J195">
            <v>0</v>
          </cell>
          <cell r="K195">
            <v>0</v>
          </cell>
          <cell r="L195" t="str">
            <v>POTRICAL-B %0,005 + %0,05 MERHEM</v>
          </cell>
          <cell r="M195" t="str">
            <v>KALSIPOTRIOL + BETAMETAZON</v>
          </cell>
          <cell r="N195" t="str">
            <v>FARMA-TEK</v>
          </cell>
          <cell r="O195" t="str">
            <v>50+500</v>
          </cell>
          <cell r="P195" t="str">
            <v>MCG</v>
          </cell>
          <cell r="Q195">
            <v>30</v>
          </cell>
          <cell r="R195" t="str">
            <v>NORMAL RECETE</v>
          </cell>
          <cell r="S195" t="str">
            <v>IMAL</v>
          </cell>
          <cell r="T195" t="str">
            <v>ISPANYA</v>
          </cell>
          <cell r="U195">
            <v>14.31</v>
          </cell>
          <cell r="V195">
            <v>17.32</v>
          </cell>
          <cell r="W195">
            <v>10.39</v>
          </cell>
          <cell r="X195" t="str">
            <v>PORTEKIZ</v>
          </cell>
          <cell r="Y195">
            <v>0</v>
          </cell>
          <cell r="Z195">
            <v>0</v>
          </cell>
          <cell r="AA195">
            <v>39.630000000000003</v>
          </cell>
          <cell r="AB195">
            <v>0</v>
          </cell>
          <cell r="AC195">
            <v>39.630000000000003</v>
          </cell>
        </row>
        <row r="196">
          <cell r="A196">
            <v>8699738980184</v>
          </cell>
          <cell r="B196" t="str">
            <v>B02BB01</v>
          </cell>
          <cell r="C196" t="str">
            <v>fibrinogen, human</v>
          </cell>
          <cell r="D196" t="str">
            <v>REFERANS</v>
          </cell>
          <cell r="E196" t="str">
            <v>FIYAT KORUMALI URUN</v>
          </cell>
          <cell r="F196">
            <v>1</v>
          </cell>
          <cell r="G196">
            <v>2</v>
          </cell>
          <cell r="H196">
            <v>1</v>
          </cell>
          <cell r="I196">
            <v>0</v>
          </cell>
          <cell r="J196">
            <v>0</v>
          </cell>
          <cell r="K196">
            <v>0</v>
          </cell>
          <cell r="L196" t="str">
            <v>HAEMOCOMPLETTAN P 1 G IV ENJEKSIYONLUK / INFUZYONLUK COZELTI TOZU</v>
          </cell>
          <cell r="M196" t="str">
            <v>FIBRINOJEN</v>
          </cell>
          <cell r="N196" t="str">
            <v>FARMA-TEK</v>
          </cell>
          <cell r="O196">
            <v>1000</v>
          </cell>
          <cell r="P196" t="str">
            <v>MG</v>
          </cell>
          <cell r="Q196">
            <v>1</v>
          </cell>
          <cell r="R196" t="str">
            <v>MOR RECETE</v>
          </cell>
          <cell r="S196" t="str">
            <v>ITHAL</v>
          </cell>
          <cell r="T196" t="str">
            <v>ALMANYA</v>
          </cell>
          <cell r="U196">
            <v>400</v>
          </cell>
          <cell r="V196">
            <v>400</v>
          </cell>
          <cell r="W196">
            <v>400</v>
          </cell>
          <cell r="X196" t="str">
            <v>ALMANYA</v>
          </cell>
          <cell r="Y196">
            <v>0</v>
          </cell>
          <cell r="Z196">
            <v>0</v>
          </cell>
          <cell r="AA196">
            <v>1526.2</v>
          </cell>
          <cell r="AB196">
            <v>0</v>
          </cell>
          <cell r="AC196">
            <v>1526.2</v>
          </cell>
        </row>
        <row r="197">
          <cell r="A197">
            <v>8699745000127</v>
          </cell>
          <cell r="B197" t="str">
            <v>V06C</v>
          </cell>
          <cell r="C197" t="str">
            <v>infant formulas</v>
          </cell>
          <cell r="D197" t="str">
            <v>REFERANS</v>
          </cell>
          <cell r="E197" t="str">
            <v>FIYAT KORUMASIZ URUN</v>
          </cell>
          <cell r="F197">
            <v>2</v>
          </cell>
          <cell r="G197">
            <v>2</v>
          </cell>
          <cell r="H197">
            <v>1</v>
          </cell>
          <cell r="I197">
            <v>0</v>
          </cell>
          <cell r="J197">
            <v>0</v>
          </cell>
          <cell r="K197">
            <v>0</v>
          </cell>
          <cell r="L197" t="str">
            <v>UCD 1 450 G</v>
          </cell>
          <cell r="M197" t="str">
            <v>PROTEIN+KARBONHIDRAT+YAG+VIT+MINERAL+ESER ELEMENT</v>
          </cell>
          <cell r="N197" t="str">
            <v>NUMIL</v>
          </cell>
          <cell r="O197">
            <v>450</v>
          </cell>
          <cell r="P197" t="str">
            <v>G</v>
          </cell>
          <cell r="Q197">
            <v>1</v>
          </cell>
          <cell r="R197" t="str">
            <v>NORMAL RECETE</v>
          </cell>
          <cell r="S197" t="str">
            <v>ITHAL</v>
          </cell>
          <cell r="T197" t="str">
            <v>YUNANISTAN</v>
          </cell>
          <cell r="U197">
            <v>131.74</v>
          </cell>
          <cell r="V197">
            <v>131.74</v>
          </cell>
          <cell r="W197">
            <v>131.74</v>
          </cell>
          <cell r="X197" t="str">
            <v>YUNANISTAN</v>
          </cell>
          <cell r="Y197">
            <v>0</v>
          </cell>
          <cell r="Z197">
            <v>0</v>
          </cell>
          <cell r="AA197">
            <v>502.65</v>
          </cell>
          <cell r="AB197">
            <v>0</v>
          </cell>
          <cell r="AC197">
            <v>502.65</v>
          </cell>
        </row>
        <row r="198">
          <cell r="A198">
            <v>8699745001278</v>
          </cell>
          <cell r="B198" t="str">
            <v>V06DE</v>
          </cell>
          <cell r="C198" t="str">
            <v>Amino acids/carbohydrates/minerals/vitamins, combinations</v>
          </cell>
          <cell r="D198" t="str">
            <v>REFERANS</v>
          </cell>
          <cell r="E198" t="str">
            <v>FIYAT KORUMASIZ URUN</v>
          </cell>
          <cell r="F198">
            <v>2</v>
          </cell>
          <cell r="G198">
            <v>2</v>
          </cell>
          <cell r="H198">
            <v>1</v>
          </cell>
          <cell r="I198">
            <v>0</v>
          </cell>
          <cell r="J198">
            <v>0</v>
          </cell>
          <cell r="K198">
            <v>0</v>
          </cell>
          <cell r="L198" t="str">
            <v>PKU 2 PRIMA 500 GR METAL KUTU ICINDE TOZ</v>
          </cell>
          <cell r="M198" t="str">
            <v>PROTEIN+KARBONHIDRAT+YAG</v>
          </cell>
          <cell r="N198" t="str">
            <v>NUMIL</v>
          </cell>
          <cell r="O198">
            <v>500</v>
          </cell>
          <cell r="P198" t="str">
            <v>G</v>
          </cell>
          <cell r="Q198">
            <v>1</v>
          </cell>
          <cell r="R198" t="str">
            <v>NORMAL RECETE</v>
          </cell>
          <cell r="S198" t="str">
            <v>ITHAL</v>
          </cell>
          <cell r="T198" t="str">
            <v>YUNANISTAN</v>
          </cell>
          <cell r="U198">
            <v>125.58</v>
          </cell>
          <cell r="V198">
            <v>125.58</v>
          </cell>
          <cell r="W198">
            <v>125.58</v>
          </cell>
          <cell r="X198" t="str">
            <v>YUNANISTAN</v>
          </cell>
          <cell r="Y198">
            <v>0</v>
          </cell>
          <cell r="Z198">
            <v>0</v>
          </cell>
          <cell r="AA198">
            <v>370.54</v>
          </cell>
          <cell r="AB198">
            <v>0</v>
          </cell>
          <cell r="AC198">
            <v>370.54</v>
          </cell>
        </row>
        <row r="199">
          <cell r="A199">
            <v>8699745005566</v>
          </cell>
          <cell r="B199" t="str">
            <v>V06C</v>
          </cell>
          <cell r="C199" t="str">
            <v>INFANT FORMULAS</v>
          </cell>
          <cell r="D199" t="str">
            <v>REFERANS</v>
          </cell>
          <cell r="E199" t="str">
            <v>FIYAT KORUMASIZ URUN</v>
          </cell>
          <cell r="F199" t="str">
            <v>12</v>
          </cell>
          <cell r="G199">
            <v>2</v>
          </cell>
          <cell r="H199">
            <v>1</v>
          </cell>
          <cell r="I199">
            <v>0</v>
          </cell>
          <cell r="J199">
            <v>0</v>
          </cell>
          <cell r="K199">
            <v>0</v>
          </cell>
          <cell r="L199" t="str">
            <v>APTAMIL PDF, 900 G</v>
          </cell>
          <cell r="M199" t="str">
            <v>PROTEIN+KARBONHIDRAT+YAG+VIT+MINERAL</v>
          </cell>
          <cell r="N199" t="str">
            <v>NUMIL</v>
          </cell>
          <cell r="O199">
            <v>900</v>
          </cell>
          <cell r="P199" t="str">
            <v>G</v>
          </cell>
          <cell r="Q199">
            <v>1</v>
          </cell>
          <cell r="R199" t="str">
            <v>NORMAL RECETE</v>
          </cell>
          <cell r="S199" t="str">
            <v>ITHAL</v>
          </cell>
          <cell r="T199" t="str">
            <v>PORTEKIZ</v>
          </cell>
          <cell r="U199">
            <v>19.59</v>
          </cell>
          <cell r="V199">
            <v>19.59</v>
          </cell>
          <cell r="W199">
            <v>19.59</v>
          </cell>
          <cell r="X199" t="str">
            <v>PORTEKIZ</v>
          </cell>
          <cell r="Y199">
            <v>0</v>
          </cell>
          <cell r="Z199">
            <v>0</v>
          </cell>
          <cell r="AA199">
            <v>74.73</v>
          </cell>
          <cell r="AB199">
            <v>0</v>
          </cell>
          <cell r="AC199">
            <v>74.73</v>
          </cell>
        </row>
        <row r="200">
          <cell r="A200">
            <v>8699745014636</v>
          </cell>
          <cell r="B200" t="str">
            <v>V06DE</v>
          </cell>
          <cell r="C200" t="str">
            <v>amino acids/carbohydrates/minerals/vitamins, combinations</v>
          </cell>
          <cell r="D200" t="str">
            <v>REFERANS</v>
          </cell>
          <cell r="E200" t="str">
            <v>FIYAT KORUMASIZ URUN</v>
          </cell>
          <cell r="F200">
            <v>2</v>
          </cell>
          <cell r="G200">
            <v>2</v>
          </cell>
          <cell r="H200">
            <v>1</v>
          </cell>
          <cell r="I200">
            <v>0</v>
          </cell>
          <cell r="J200">
            <v>0</v>
          </cell>
          <cell r="K200">
            <v>0</v>
          </cell>
          <cell r="L200" t="str">
            <v>MSUD 2 SECUNDA (500 G)</v>
          </cell>
          <cell r="M200" t="str">
            <v>PROTEIN+KARBONHIDRAT+YAG+VIT+MINERAL+ESER ELEMENT</v>
          </cell>
          <cell r="N200" t="str">
            <v>NUMIL</v>
          </cell>
          <cell r="O200">
            <v>500</v>
          </cell>
          <cell r="P200" t="str">
            <v>G</v>
          </cell>
          <cell r="Q200">
            <v>1</v>
          </cell>
          <cell r="R200" t="str">
            <v>NORMAL RECETE</v>
          </cell>
          <cell r="S200" t="str">
            <v>ITHAL</v>
          </cell>
          <cell r="T200" t="str">
            <v>YUNANISTAN</v>
          </cell>
          <cell r="U200">
            <v>168.4</v>
          </cell>
          <cell r="V200">
            <v>168.4</v>
          </cell>
          <cell r="W200">
            <v>168.4</v>
          </cell>
          <cell r="X200" t="str">
            <v>YUNANISTAN</v>
          </cell>
          <cell r="Y200">
            <v>0</v>
          </cell>
          <cell r="Z200">
            <v>0</v>
          </cell>
          <cell r="AA200">
            <v>503.95</v>
          </cell>
          <cell r="AB200">
            <v>0</v>
          </cell>
          <cell r="AC200">
            <v>503.95</v>
          </cell>
        </row>
        <row r="201">
          <cell r="A201">
            <v>8699755090019</v>
          </cell>
          <cell r="B201" t="str">
            <v>J01FA02</v>
          </cell>
          <cell r="C201" t="str">
            <v>spiramycin</v>
          </cell>
          <cell r="D201" t="str">
            <v>ESDEGER</v>
          </cell>
          <cell r="E201" t="str">
            <v>FIYAT KORUMALI URUN</v>
          </cell>
          <cell r="F201">
            <v>0</v>
          </cell>
          <cell r="G201">
            <v>1</v>
          </cell>
          <cell r="H201">
            <v>1</v>
          </cell>
          <cell r="I201">
            <v>0</v>
          </cell>
          <cell r="J201">
            <v>0</v>
          </cell>
          <cell r="K201">
            <v>0</v>
          </cell>
          <cell r="L201" t="str">
            <v>ROVAGYL 3 MIU 10 FILM KAPLI TABLET</v>
          </cell>
          <cell r="M201" t="str">
            <v>SPIRAMISIN</v>
          </cell>
          <cell r="N201" t="str">
            <v>DENTORAL MEDIFARMA</v>
          </cell>
          <cell r="O201">
            <v>3</v>
          </cell>
          <cell r="P201" t="str">
            <v>MIU</v>
          </cell>
          <cell r="Q201">
            <v>10</v>
          </cell>
          <cell r="R201" t="str">
            <v>NORMAL RECETE</v>
          </cell>
          <cell r="S201" t="str">
            <v>IMAL</v>
          </cell>
          <cell r="T201" t="str">
            <v>FRANSA</v>
          </cell>
          <cell r="U201">
            <v>4.92</v>
          </cell>
          <cell r="V201">
            <v>6.56</v>
          </cell>
          <cell r="W201">
            <v>4.92</v>
          </cell>
          <cell r="X201" t="str">
            <v>FRANSA</v>
          </cell>
          <cell r="Y201">
            <v>0</v>
          </cell>
          <cell r="Z201">
            <v>0</v>
          </cell>
          <cell r="AA201">
            <v>18.760000000000002</v>
          </cell>
          <cell r="AB201">
            <v>0</v>
          </cell>
          <cell r="AC201">
            <v>18.760000000000002</v>
          </cell>
        </row>
        <row r="202">
          <cell r="A202">
            <v>8699755090026</v>
          </cell>
          <cell r="B202" t="str">
            <v>J01FA02</v>
          </cell>
          <cell r="C202" t="str">
            <v>spiramycin</v>
          </cell>
          <cell r="D202" t="str">
            <v>ESDEGER</v>
          </cell>
          <cell r="E202" t="str">
            <v>FIYAT KORUMALI URUN</v>
          </cell>
          <cell r="F202">
            <v>0</v>
          </cell>
          <cell r="G202">
            <v>1</v>
          </cell>
          <cell r="H202">
            <v>1</v>
          </cell>
          <cell r="I202">
            <v>0</v>
          </cell>
          <cell r="J202">
            <v>0</v>
          </cell>
          <cell r="K202">
            <v>0</v>
          </cell>
          <cell r="L202" t="str">
            <v>ROVAGYL 3 MIU 14 FILM KAPLI TABLET</v>
          </cell>
          <cell r="M202" t="str">
            <v>SPIRAMISIN</v>
          </cell>
          <cell r="N202" t="str">
            <v>DENTORAL MEDIFARMA</v>
          </cell>
          <cell r="O202">
            <v>3</v>
          </cell>
          <cell r="P202" t="str">
            <v>MIU</v>
          </cell>
          <cell r="Q202">
            <v>14</v>
          </cell>
          <cell r="R202" t="str">
            <v>NORMAL RECETE</v>
          </cell>
          <cell r="S202" t="str">
            <v>IMAL</v>
          </cell>
          <cell r="T202" t="str">
            <v>ITALYA</v>
          </cell>
          <cell r="U202">
            <v>5.93</v>
          </cell>
          <cell r="V202">
            <v>5.93</v>
          </cell>
          <cell r="W202">
            <v>4.74</v>
          </cell>
          <cell r="X202" t="str">
            <v>ITALYA</v>
          </cell>
          <cell r="Y202">
            <v>0</v>
          </cell>
          <cell r="Z202">
            <v>0</v>
          </cell>
          <cell r="AA202">
            <v>18.05</v>
          </cell>
          <cell r="AB202">
            <v>0</v>
          </cell>
          <cell r="AC202">
            <v>18.05</v>
          </cell>
        </row>
        <row r="203">
          <cell r="A203">
            <v>8699760440014</v>
          </cell>
          <cell r="B203" t="str">
            <v>S01AA12</v>
          </cell>
          <cell r="C203" t="str">
            <v>tobramycin</v>
          </cell>
          <cell r="D203" t="str">
            <v>REFERANS</v>
          </cell>
          <cell r="E203" t="str">
            <v>FIYAT KORUMALI URUN</v>
          </cell>
          <cell r="F203">
            <v>4</v>
          </cell>
          <cell r="G203">
            <v>1</v>
          </cell>
          <cell r="H203">
            <v>2</v>
          </cell>
          <cell r="I203">
            <v>0</v>
          </cell>
          <cell r="J203">
            <v>0</v>
          </cell>
          <cell r="K203">
            <v>0</v>
          </cell>
          <cell r="L203" t="str">
            <v>TOBREX OINTMENT 3.5 GR  OFT.MERHEM</v>
          </cell>
          <cell r="M203" t="str">
            <v>TOBRAMISIN</v>
          </cell>
          <cell r="N203" t="str">
            <v>ALCON</v>
          </cell>
          <cell r="O203">
            <v>3</v>
          </cell>
          <cell r="P203" t="str">
            <v>ML</v>
          </cell>
          <cell r="Q203">
            <v>3.5</v>
          </cell>
          <cell r="R203" t="str">
            <v>NORMAL RECETE</v>
          </cell>
          <cell r="S203" t="str">
            <v>ITHAL</v>
          </cell>
          <cell r="T203" t="str">
            <v>TURKIYE</v>
          </cell>
          <cell r="U203">
            <v>2.54</v>
          </cell>
          <cell r="V203">
            <v>2.54</v>
          </cell>
          <cell r="W203">
            <v>0</v>
          </cell>
          <cell r="X203" t="str">
            <v>TURKIYE</v>
          </cell>
          <cell r="Y203">
            <v>0</v>
          </cell>
          <cell r="Z203">
            <v>0</v>
          </cell>
          <cell r="AA203">
            <v>9.68</v>
          </cell>
          <cell r="AB203">
            <v>0</v>
          </cell>
          <cell r="AC203">
            <v>9.68</v>
          </cell>
        </row>
        <row r="204">
          <cell r="A204">
            <v>8699760610080</v>
          </cell>
          <cell r="B204" t="str">
            <v>S01ED02</v>
          </cell>
          <cell r="C204" t="str">
            <v>betaxolol</v>
          </cell>
          <cell r="D204" t="str">
            <v>REFERANS</v>
          </cell>
          <cell r="E204" t="str">
            <v>FIYAT KORUMALI URUN</v>
          </cell>
          <cell r="F204">
            <v>4</v>
          </cell>
          <cell r="G204">
            <v>1</v>
          </cell>
          <cell r="H204">
            <v>2</v>
          </cell>
          <cell r="I204">
            <v>0</v>
          </cell>
          <cell r="J204">
            <v>0</v>
          </cell>
          <cell r="K204">
            <v>0</v>
          </cell>
          <cell r="L204" t="str">
            <v>BETOPTIC 0,50 MG 5 ML OFT.SOL.</v>
          </cell>
          <cell r="M204" t="str">
            <v>BETAKSOLOL HCL</v>
          </cell>
          <cell r="N204" t="str">
            <v>ALCON</v>
          </cell>
          <cell r="O204">
            <v>5.0000000000000001E-3</v>
          </cell>
          <cell r="P204" t="str">
            <v>MG</v>
          </cell>
          <cell r="Q204">
            <v>5</v>
          </cell>
          <cell r="R204" t="str">
            <v>NORMAL RECETE</v>
          </cell>
          <cell r="S204" t="str">
            <v>ITHAL</v>
          </cell>
          <cell r="T204" t="str">
            <v>TURKIYE</v>
          </cell>
          <cell r="U204">
            <v>3.46</v>
          </cell>
          <cell r="V204">
            <v>3.46</v>
          </cell>
          <cell r="W204">
            <v>0</v>
          </cell>
          <cell r="X204" t="str">
            <v>TURKIYE</v>
          </cell>
          <cell r="Y204">
            <v>0</v>
          </cell>
          <cell r="Z204">
            <v>0</v>
          </cell>
          <cell r="AA204">
            <v>13.17</v>
          </cell>
          <cell r="AB204">
            <v>0</v>
          </cell>
          <cell r="AC204">
            <v>13.17</v>
          </cell>
        </row>
        <row r="205">
          <cell r="A205">
            <v>8699760610127</v>
          </cell>
          <cell r="B205" t="str">
            <v>S01AA12</v>
          </cell>
          <cell r="C205" t="str">
            <v>tobramycin</v>
          </cell>
          <cell r="D205" t="str">
            <v>REFERANS</v>
          </cell>
          <cell r="E205" t="str">
            <v>FIYAT KORUMALI URUN</v>
          </cell>
          <cell r="F205">
            <v>0</v>
          </cell>
          <cell r="G205">
            <v>1</v>
          </cell>
          <cell r="H205">
            <v>1</v>
          </cell>
          <cell r="I205">
            <v>0</v>
          </cell>
          <cell r="J205">
            <v>0</v>
          </cell>
          <cell r="K205">
            <v>0</v>
          </cell>
          <cell r="L205" t="str">
            <v>TOBREX  5 ML OFT. SOL</v>
          </cell>
          <cell r="M205" t="str">
            <v>TOBRAMISIN</v>
          </cell>
          <cell r="N205" t="str">
            <v>ALCON</v>
          </cell>
          <cell r="O205">
            <v>0.3</v>
          </cell>
          <cell r="P205" t="str">
            <v>ML</v>
          </cell>
          <cell r="Q205">
            <v>5</v>
          </cell>
          <cell r="R205" t="str">
            <v>NORMAL RECETE</v>
          </cell>
          <cell r="S205" t="str">
            <v>ITHAL</v>
          </cell>
          <cell r="T205" t="str">
            <v>ITALYA</v>
          </cell>
          <cell r="U205">
            <v>8.16</v>
          </cell>
          <cell r="V205">
            <v>8.16</v>
          </cell>
          <cell r="W205">
            <v>8.16</v>
          </cell>
          <cell r="X205" t="str">
            <v>ITALYA</v>
          </cell>
          <cell r="Y205">
            <v>0</v>
          </cell>
          <cell r="Z205">
            <v>0</v>
          </cell>
          <cell r="AA205">
            <v>31.12</v>
          </cell>
          <cell r="AB205">
            <v>0</v>
          </cell>
          <cell r="AC205">
            <v>31.12</v>
          </cell>
        </row>
        <row r="206">
          <cell r="A206">
            <v>8699760610172</v>
          </cell>
          <cell r="B206" t="str">
            <v>S01HA04</v>
          </cell>
          <cell r="C206" t="str">
            <v>proxymetacaine</v>
          </cell>
          <cell r="D206" t="str">
            <v>REFERANS</v>
          </cell>
          <cell r="E206" t="str">
            <v>FIYAT KORUMALI URUN</v>
          </cell>
          <cell r="F206">
            <v>4</v>
          </cell>
          <cell r="G206">
            <v>2</v>
          </cell>
          <cell r="H206">
            <v>2</v>
          </cell>
          <cell r="I206">
            <v>0</v>
          </cell>
          <cell r="J206">
            <v>0</v>
          </cell>
          <cell r="K206">
            <v>0</v>
          </cell>
          <cell r="L206" t="str">
            <v>ALCAINE 5 MG 15 ML OFT.SOL.</v>
          </cell>
          <cell r="M206" t="str">
            <v>PROPARAKAIN HCL</v>
          </cell>
          <cell r="N206" t="str">
            <v>ALCON</v>
          </cell>
          <cell r="O206">
            <v>5</v>
          </cell>
          <cell r="P206" t="str">
            <v>MG</v>
          </cell>
          <cell r="Q206">
            <v>15</v>
          </cell>
          <cell r="R206" t="str">
            <v>KISITLANMIS BEYAZ RECETE</v>
          </cell>
          <cell r="S206" t="str">
            <v>ITHAL</v>
          </cell>
          <cell r="T206" t="str">
            <v>TURKIYE</v>
          </cell>
          <cell r="U206">
            <v>2.71</v>
          </cell>
          <cell r="V206">
            <v>2.71</v>
          </cell>
          <cell r="W206">
            <v>2.71</v>
          </cell>
          <cell r="X206" t="str">
            <v>TURKIYE</v>
          </cell>
          <cell r="Y206">
            <v>0</v>
          </cell>
          <cell r="Z206">
            <v>1</v>
          </cell>
          <cell r="AA206">
            <v>10.27</v>
          </cell>
          <cell r="AB206">
            <v>0</v>
          </cell>
          <cell r="AC206">
            <v>10.27</v>
          </cell>
        </row>
        <row r="207">
          <cell r="A207">
            <v>8699760610325</v>
          </cell>
          <cell r="B207" t="str">
            <v>S01GX09</v>
          </cell>
          <cell r="C207" t="str">
            <v>olopatadine</v>
          </cell>
          <cell r="D207" t="str">
            <v>REFERANS</v>
          </cell>
          <cell r="E207" t="str">
            <v>FIYAT KORUMASIZ URUN</v>
          </cell>
          <cell r="F207">
            <v>0</v>
          </cell>
          <cell r="G207">
            <v>1</v>
          </cell>
          <cell r="H207">
            <v>1</v>
          </cell>
          <cell r="I207">
            <v>0</v>
          </cell>
          <cell r="J207">
            <v>0</v>
          </cell>
          <cell r="K207">
            <v>0</v>
          </cell>
          <cell r="L207" t="str">
            <v>PATANOL % 0.1 OFTALMIK SOLUSYON 5 ML</v>
          </cell>
          <cell r="M207" t="str">
            <v>OLOPATADIN HIDROKLORUR</v>
          </cell>
          <cell r="N207" t="str">
            <v>ALCON</v>
          </cell>
          <cell r="O207">
            <v>0.1</v>
          </cell>
          <cell r="P207" t="str">
            <v>%</v>
          </cell>
          <cell r="Q207">
            <v>5</v>
          </cell>
          <cell r="R207" t="str">
            <v>NORMAL RECETE</v>
          </cell>
          <cell r="S207" t="str">
            <v>ITHAL</v>
          </cell>
          <cell r="T207" t="str">
            <v>YUNANISTAN</v>
          </cell>
          <cell r="U207">
            <v>4.13</v>
          </cell>
          <cell r="V207">
            <v>4.33</v>
          </cell>
          <cell r="W207">
            <v>2.59</v>
          </cell>
          <cell r="X207" t="str">
            <v>YUNANISTAN</v>
          </cell>
          <cell r="Y207">
            <v>0</v>
          </cell>
          <cell r="Z207">
            <v>0</v>
          </cell>
          <cell r="AA207">
            <v>9.83</v>
          </cell>
          <cell r="AB207">
            <v>0</v>
          </cell>
          <cell r="AC207">
            <v>9.83</v>
          </cell>
        </row>
        <row r="208">
          <cell r="A208">
            <v>8699760610417</v>
          </cell>
          <cell r="B208" t="str">
            <v>S01ED51</v>
          </cell>
          <cell r="C208" t="str">
            <v>timolol, combinations</v>
          </cell>
          <cell r="D208" t="str">
            <v>REFERANS</v>
          </cell>
          <cell r="E208" t="str">
            <v>FIYAT KORUMASIZ URUN</v>
          </cell>
          <cell r="F208">
            <v>0</v>
          </cell>
          <cell r="G208">
            <v>3</v>
          </cell>
          <cell r="H208">
            <v>1</v>
          </cell>
          <cell r="I208">
            <v>0</v>
          </cell>
          <cell r="J208">
            <v>0</v>
          </cell>
          <cell r="K208">
            <v>0</v>
          </cell>
          <cell r="L208" t="str">
            <v>DUOTRAV OFTALMIK SOLUSYON 2,5 ML</v>
          </cell>
          <cell r="M208" t="str">
            <v>TRAVOPROST + TIMOLOL MALEAT</v>
          </cell>
          <cell r="N208" t="str">
            <v>ALCON</v>
          </cell>
          <cell r="O208" t="str">
            <v>0,04+5</v>
          </cell>
          <cell r="P208" t="str">
            <v>MG</v>
          </cell>
          <cell r="Q208">
            <v>2.5</v>
          </cell>
          <cell r="R208" t="str">
            <v>NORMAL RECETE</v>
          </cell>
          <cell r="S208" t="str">
            <v>ITHAL</v>
          </cell>
          <cell r="T208" t="str">
            <v>ISPANYA</v>
          </cell>
          <cell r="U208">
            <v>9</v>
          </cell>
          <cell r="V208">
            <v>9</v>
          </cell>
          <cell r="W208">
            <v>9</v>
          </cell>
          <cell r="X208" t="str">
            <v>ISPANYA</v>
          </cell>
          <cell r="Y208">
            <v>0</v>
          </cell>
          <cell r="Z208">
            <v>0</v>
          </cell>
          <cell r="AA208">
            <v>34.33</v>
          </cell>
          <cell r="AB208">
            <v>0</v>
          </cell>
          <cell r="AC208">
            <v>34.33</v>
          </cell>
        </row>
        <row r="209">
          <cell r="A209">
            <v>8699760710025</v>
          </cell>
          <cell r="B209" t="str">
            <v>S01BA01</v>
          </cell>
          <cell r="C209" t="str">
            <v>dexamethasone</v>
          </cell>
          <cell r="D209" t="str">
            <v>REFERANS</v>
          </cell>
          <cell r="E209" t="str">
            <v>FIYAT KORUMALI URUN</v>
          </cell>
          <cell r="F209">
            <v>4</v>
          </cell>
          <cell r="G209">
            <v>1</v>
          </cell>
          <cell r="H209">
            <v>2</v>
          </cell>
          <cell r="I209">
            <v>0</v>
          </cell>
          <cell r="J209">
            <v>0</v>
          </cell>
          <cell r="K209">
            <v>0</v>
          </cell>
          <cell r="L209" t="str">
            <v>MAXIDEX 0,1 MG 5 ML OFT.SOL.</v>
          </cell>
          <cell r="M209" t="str">
            <v>DEKSAMETAZON</v>
          </cell>
          <cell r="N209" t="str">
            <v>ALCON</v>
          </cell>
          <cell r="O209">
            <v>1E-3</v>
          </cell>
          <cell r="P209" t="str">
            <v>MG</v>
          </cell>
          <cell r="Q209">
            <v>5</v>
          </cell>
          <cell r="R209" t="str">
            <v>NORMAL RECETE</v>
          </cell>
          <cell r="S209" t="str">
            <v>ITHAL</v>
          </cell>
          <cell r="T209" t="str">
            <v>TURKIYE</v>
          </cell>
          <cell r="U209">
            <v>2.54</v>
          </cell>
          <cell r="V209">
            <v>2.54</v>
          </cell>
          <cell r="W209">
            <v>0</v>
          </cell>
          <cell r="X209" t="str">
            <v>TURKIYE</v>
          </cell>
          <cell r="Y209">
            <v>0</v>
          </cell>
          <cell r="Z209">
            <v>0</v>
          </cell>
          <cell r="AA209">
            <v>9.68</v>
          </cell>
          <cell r="AB209">
            <v>0</v>
          </cell>
          <cell r="AC209">
            <v>9.68</v>
          </cell>
        </row>
        <row r="210">
          <cell r="A210">
            <v>8699772040189</v>
          </cell>
          <cell r="B210" t="str">
            <v>A06AB06</v>
          </cell>
          <cell r="C210" t="str">
            <v>senna glycosides</v>
          </cell>
          <cell r="D210" t="str">
            <v>REFERANS</v>
          </cell>
          <cell r="E210" t="str">
            <v>FIYAT KORUMALI URUN</v>
          </cell>
          <cell r="F210">
            <v>4</v>
          </cell>
          <cell r="G210">
            <v>2</v>
          </cell>
          <cell r="H210">
            <v>3</v>
          </cell>
          <cell r="I210">
            <v>0</v>
          </cell>
          <cell r="J210">
            <v>0</v>
          </cell>
          <cell r="K210">
            <v>0</v>
          </cell>
          <cell r="L210" t="str">
            <v>SENNALAX 20 MG 30 ENT. TABLET</v>
          </cell>
          <cell r="M210" t="str">
            <v xml:space="preserve">SENNOSID B </v>
          </cell>
          <cell r="N210" t="str">
            <v>TRIPHARMA</v>
          </cell>
          <cell r="O210">
            <v>20</v>
          </cell>
          <cell r="P210" t="str">
            <v>MG</v>
          </cell>
          <cell r="Q210">
            <v>30</v>
          </cell>
          <cell r="R210" t="str">
            <v>NORMAL RECETE</v>
          </cell>
          <cell r="S210" t="str">
            <v>ITHAL</v>
          </cell>
          <cell r="T210" t="str">
            <v>TURKIYE</v>
          </cell>
          <cell r="U210">
            <v>2.2200000000000002</v>
          </cell>
          <cell r="V210">
            <v>2.2200000000000002</v>
          </cell>
          <cell r="W210">
            <v>2.2200000000000002</v>
          </cell>
          <cell r="X210" t="str">
            <v>TURKIYE</v>
          </cell>
          <cell r="Y210">
            <v>0</v>
          </cell>
          <cell r="Z210">
            <v>0</v>
          </cell>
          <cell r="AA210">
            <v>8.23</v>
          </cell>
          <cell r="AB210">
            <v>0</v>
          </cell>
          <cell r="AC210">
            <v>8.23</v>
          </cell>
        </row>
        <row r="211">
          <cell r="A211">
            <v>8699783090173</v>
          </cell>
          <cell r="B211" t="str">
            <v>V06DD</v>
          </cell>
          <cell r="C211" t="str">
            <v>amino acids, incl. combinations with polypeptides</v>
          </cell>
          <cell r="D211" t="str">
            <v>ESDEGER</v>
          </cell>
          <cell r="E211" t="str">
            <v>FIYAT KORUMALI URUN</v>
          </cell>
          <cell r="F211">
            <v>0</v>
          </cell>
          <cell r="G211">
            <v>5</v>
          </cell>
          <cell r="H211">
            <v>1</v>
          </cell>
          <cell r="I211">
            <v>0</v>
          </cell>
          <cell r="J211">
            <v>0</v>
          </cell>
          <cell r="K211">
            <v>0</v>
          </cell>
          <cell r="L211" t="str">
            <v>KETOMINO 50 FILM KAPLI TABLET</v>
          </cell>
          <cell r="M211" t="str">
            <v xml:space="preserve">ESANSIYEL KETO AMINOASIT </v>
          </cell>
          <cell r="N211" t="str">
            <v>GEN ILAC</v>
          </cell>
          <cell r="O211">
            <v>600</v>
          </cell>
          <cell r="P211" t="str">
            <v>MG</v>
          </cell>
          <cell r="Q211">
            <v>50</v>
          </cell>
          <cell r="R211" t="str">
            <v>NORMAL RECETE</v>
          </cell>
          <cell r="S211" t="str">
            <v>IMAL</v>
          </cell>
          <cell r="T211" t="str">
            <v>PORTEKIZ</v>
          </cell>
          <cell r="U211">
            <v>20.52</v>
          </cell>
          <cell r="V211">
            <v>20.52</v>
          </cell>
          <cell r="W211">
            <v>16.41</v>
          </cell>
          <cell r="X211" t="str">
            <v>PORTEKIZ</v>
          </cell>
          <cell r="Y211">
            <v>0</v>
          </cell>
          <cell r="Z211">
            <v>0</v>
          </cell>
          <cell r="AA211">
            <v>62.56</v>
          </cell>
          <cell r="AB211">
            <v>0</v>
          </cell>
          <cell r="AC211">
            <v>62.56</v>
          </cell>
        </row>
        <row r="212">
          <cell r="A212">
            <v>8699814690020</v>
          </cell>
          <cell r="B212" t="str">
            <v>J01MA12</v>
          </cell>
          <cell r="C212" t="str">
            <v>levofloxacin</v>
          </cell>
          <cell r="D212" t="str">
            <v>ESDEGER</v>
          </cell>
          <cell r="E212" t="str">
            <v>FIYAT KORUMASIZ URUN</v>
          </cell>
          <cell r="F212">
            <v>0</v>
          </cell>
          <cell r="G212">
            <v>1</v>
          </cell>
          <cell r="H212">
            <v>1</v>
          </cell>
          <cell r="I212">
            <v>0</v>
          </cell>
          <cell r="J212">
            <v>0</v>
          </cell>
          <cell r="K212">
            <v>0</v>
          </cell>
          <cell r="L212" t="str">
            <v>LEVOJECT 500 MG/100 ML IV INFUZYON COZELTI 1 FLAKON</v>
          </cell>
          <cell r="M212" t="str">
            <v>LEVOFLOKSASIN</v>
          </cell>
          <cell r="N212" t="str">
            <v>TUM EKIP</v>
          </cell>
          <cell r="O212" t="str">
            <v>500+100</v>
          </cell>
          <cell r="P212" t="str">
            <v>MG/ML</v>
          </cell>
          <cell r="Q212">
            <v>1</v>
          </cell>
          <cell r="R212" t="str">
            <v>NORMAL RECETE</v>
          </cell>
          <cell r="S212" t="str">
            <v>IMAL</v>
          </cell>
          <cell r="T212" t="str">
            <v>YUNANISTAN</v>
          </cell>
          <cell r="U212">
            <v>13.01</v>
          </cell>
          <cell r="V212">
            <v>16</v>
          </cell>
          <cell r="W212">
            <v>9.6</v>
          </cell>
          <cell r="X212" t="str">
            <v>PORTEKIZ</v>
          </cell>
          <cell r="Y212">
            <v>0</v>
          </cell>
          <cell r="Z212">
            <v>0</v>
          </cell>
          <cell r="AA212">
            <v>36.56</v>
          </cell>
          <cell r="AB212">
            <v>0</v>
          </cell>
          <cell r="AC212">
            <v>36.56</v>
          </cell>
        </row>
        <row r="213">
          <cell r="A213">
            <v>8699814690037</v>
          </cell>
          <cell r="B213" t="str">
            <v>J01MA14</v>
          </cell>
          <cell r="C213" t="str">
            <v>moxifloxacin</v>
          </cell>
          <cell r="D213" t="str">
            <v>ESDEGER</v>
          </cell>
          <cell r="E213" t="str">
            <v>FIYAT KORUMASIZ URUN</v>
          </cell>
          <cell r="F213">
            <v>0</v>
          </cell>
          <cell r="G213">
            <v>1</v>
          </cell>
          <cell r="H213">
            <v>1</v>
          </cell>
          <cell r="I213">
            <v>0</v>
          </cell>
          <cell r="J213">
            <v>0</v>
          </cell>
          <cell r="K213">
            <v>0</v>
          </cell>
          <cell r="L213" t="str">
            <v>PNEMOX 400 MG/250 ML IV INF. ICIN COZELTI ICEREN 1 FLAKON</v>
          </cell>
          <cell r="M213" t="str">
            <v>MOKSIFLOKSASIN</v>
          </cell>
          <cell r="N213" t="str">
            <v>TUM EKIP</v>
          </cell>
          <cell r="O213" t="str">
            <v>400/250</v>
          </cell>
          <cell r="P213" t="str">
            <v>MG</v>
          </cell>
          <cell r="Q213">
            <v>1</v>
          </cell>
          <cell r="R213" t="str">
            <v>NORMAL RECETE</v>
          </cell>
          <cell r="S213" t="str">
            <v>IMAL</v>
          </cell>
          <cell r="T213" t="str">
            <v>YUNANISTAN</v>
          </cell>
          <cell r="U213">
            <v>16.170000000000002</v>
          </cell>
          <cell r="V213">
            <v>32.33</v>
          </cell>
          <cell r="W213">
            <v>16.170000000000002</v>
          </cell>
          <cell r="X213" t="str">
            <v>YUNANISTAN</v>
          </cell>
          <cell r="Y213">
            <v>0</v>
          </cell>
          <cell r="Z213">
            <v>0</v>
          </cell>
          <cell r="AA213">
            <v>61.68</v>
          </cell>
          <cell r="AB213">
            <v>0</v>
          </cell>
          <cell r="AC213">
            <v>61.68</v>
          </cell>
        </row>
        <row r="214">
          <cell r="A214">
            <v>8699819090054</v>
          </cell>
          <cell r="B214" t="str">
            <v>N06DX01</v>
          </cell>
          <cell r="C214" t="str">
            <v>memantine</v>
          </cell>
          <cell r="D214" t="str">
            <v>ESDEGER</v>
          </cell>
          <cell r="E214" t="str">
            <v>FIYAT KORUMALI URUN</v>
          </cell>
          <cell r="F214">
            <v>0</v>
          </cell>
          <cell r="G214">
            <v>1</v>
          </cell>
          <cell r="H214">
            <v>1</v>
          </cell>
          <cell r="I214">
            <v>0</v>
          </cell>
          <cell r="J214">
            <v>0</v>
          </cell>
          <cell r="K214">
            <v>0</v>
          </cell>
          <cell r="L214" t="str">
            <v>MAXIRAM 10 MG 100 FILM TABLET</v>
          </cell>
          <cell r="M214" t="str">
            <v>MEMANTIN</v>
          </cell>
          <cell r="N214" t="str">
            <v>DINCSA</v>
          </cell>
          <cell r="O214">
            <v>10</v>
          </cell>
          <cell r="P214" t="str">
            <v>MG</v>
          </cell>
          <cell r="Q214">
            <v>100</v>
          </cell>
          <cell r="R214" t="str">
            <v>NORMAL RECETE</v>
          </cell>
          <cell r="S214" t="str">
            <v>IMAL</v>
          </cell>
          <cell r="T214" t="str">
            <v>ITALYA</v>
          </cell>
          <cell r="U214">
            <v>40.75</v>
          </cell>
          <cell r="V214">
            <v>172.94</v>
          </cell>
          <cell r="W214">
            <v>40.75</v>
          </cell>
          <cell r="X214" t="str">
            <v>ITALYA</v>
          </cell>
          <cell r="Y214">
            <v>0</v>
          </cell>
          <cell r="Z214">
            <v>0</v>
          </cell>
          <cell r="AA214">
            <v>155.47999999999999</v>
          </cell>
          <cell r="AB214">
            <v>0</v>
          </cell>
          <cell r="AC214">
            <v>155.47999999999999</v>
          </cell>
        </row>
        <row r="215">
          <cell r="A215">
            <v>8699819090115</v>
          </cell>
          <cell r="B215" t="str">
            <v>N06DX01</v>
          </cell>
          <cell r="C215" t="str">
            <v>memantine</v>
          </cell>
          <cell r="D215" t="str">
            <v>ESDEGER</v>
          </cell>
          <cell r="E215" t="str">
            <v>FIYAT KORUMALI URUN</v>
          </cell>
          <cell r="F215">
            <v>0</v>
          </cell>
          <cell r="G215">
            <v>1</v>
          </cell>
          <cell r="H215">
            <v>1</v>
          </cell>
          <cell r="I215">
            <v>0</v>
          </cell>
          <cell r="J215">
            <v>0</v>
          </cell>
          <cell r="K215">
            <v>0</v>
          </cell>
          <cell r="L215" t="str">
            <v>MAXIRAM 10 MG 50 FILM TABLET</v>
          </cell>
          <cell r="M215" t="str">
            <v>MEMANTIN</v>
          </cell>
          <cell r="N215" t="str">
            <v>DINCSA</v>
          </cell>
          <cell r="O215">
            <v>10</v>
          </cell>
          <cell r="P215" t="str">
            <v>MG</v>
          </cell>
          <cell r="Q215">
            <v>50</v>
          </cell>
          <cell r="R215" t="str">
            <v>NORMAL RECETE</v>
          </cell>
          <cell r="S215" t="str">
            <v>IMAL</v>
          </cell>
          <cell r="T215" t="str">
            <v>YUNANISTAN</v>
          </cell>
          <cell r="U215">
            <v>22.61</v>
          </cell>
          <cell r="V215">
            <v>68.59</v>
          </cell>
          <cell r="W215">
            <v>22.61</v>
          </cell>
          <cell r="X215" t="str">
            <v>YUNANISTAN</v>
          </cell>
          <cell r="Y215">
            <v>0</v>
          </cell>
          <cell r="Z215">
            <v>0</v>
          </cell>
          <cell r="AA215">
            <v>86.25</v>
          </cell>
          <cell r="AB215">
            <v>0</v>
          </cell>
          <cell r="AC215">
            <v>86.25</v>
          </cell>
        </row>
        <row r="216">
          <cell r="A216">
            <v>8699819090450</v>
          </cell>
          <cell r="B216" t="str">
            <v>V06DD</v>
          </cell>
          <cell r="C216" t="str">
            <v>amino acids, incl. combinations with polypeptides</v>
          </cell>
          <cell r="D216" t="str">
            <v>ESDEGER</v>
          </cell>
          <cell r="E216" t="str">
            <v>FIYAT KORUMALI URUN</v>
          </cell>
          <cell r="F216">
            <v>0</v>
          </cell>
          <cell r="G216">
            <v>1</v>
          </cell>
          <cell r="H216">
            <v>1</v>
          </cell>
          <cell r="I216">
            <v>0</v>
          </cell>
          <cell r="J216">
            <v>0</v>
          </cell>
          <cell r="K216">
            <v>0</v>
          </cell>
          <cell r="L216" t="str">
            <v>KETONEPHRO 100 FILM KAPLI TABLET</v>
          </cell>
          <cell r="M216" t="str">
            <v xml:space="preserve">ESANSIYEL KETO AMINOASIT </v>
          </cell>
          <cell r="N216" t="str">
            <v>DINCSA</v>
          </cell>
          <cell r="O216">
            <v>0</v>
          </cell>
          <cell r="P216" t="str">
            <v>MG</v>
          </cell>
          <cell r="Q216">
            <v>100</v>
          </cell>
          <cell r="R216" t="str">
            <v>NORMAL RECETE</v>
          </cell>
          <cell r="S216" t="str">
            <v>IMAL</v>
          </cell>
          <cell r="T216" t="str">
            <v>FRANSA</v>
          </cell>
          <cell r="U216">
            <v>46.11</v>
          </cell>
          <cell r="V216">
            <v>57.75</v>
          </cell>
          <cell r="W216">
            <v>46.11</v>
          </cell>
          <cell r="X216" t="str">
            <v>FRANSA</v>
          </cell>
          <cell r="Y216">
            <v>0</v>
          </cell>
          <cell r="Z216">
            <v>0</v>
          </cell>
          <cell r="AA216">
            <v>175.92</v>
          </cell>
          <cell r="AB216">
            <v>0</v>
          </cell>
          <cell r="AC216">
            <v>175.92</v>
          </cell>
        </row>
        <row r="217">
          <cell r="A217">
            <v>8699819090481</v>
          </cell>
          <cell r="B217" t="str">
            <v>V06DD</v>
          </cell>
          <cell r="C217" t="str">
            <v>amino acids, incl. combinations with polypeptides</v>
          </cell>
          <cell r="D217" t="str">
            <v>ESDEGER</v>
          </cell>
          <cell r="E217" t="str">
            <v>FIYAT KORUMALI URUN</v>
          </cell>
          <cell r="F217">
            <v>0</v>
          </cell>
          <cell r="G217">
            <v>2</v>
          </cell>
          <cell r="H217">
            <v>1</v>
          </cell>
          <cell r="I217">
            <v>0</v>
          </cell>
          <cell r="J217">
            <v>0</v>
          </cell>
          <cell r="K217">
            <v>0</v>
          </cell>
          <cell r="L217" t="str">
            <v>KETONEPHRO 300 FILM TABLET</v>
          </cell>
          <cell r="M217" t="str">
            <v xml:space="preserve">ESANSIYEL KETO AMINOASIT </v>
          </cell>
          <cell r="N217" t="str">
            <v>DINCSA</v>
          </cell>
          <cell r="O217">
            <v>0</v>
          </cell>
          <cell r="P217" t="str">
            <v>MG</v>
          </cell>
          <cell r="Q217">
            <v>300</v>
          </cell>
          <cell r="R217" t="str">
            <v>NORMAL RECETE</v>
          </cell>
          <cell r="S217" t="str">
            <v>ITHAL</v>
          </cell>
          <cell r="T217" t="str">
            <v>PORTEKIZ</v>
          </cell>
          <cell r="U217">
            <v>123.08</v>
          </cell>
          <cell r="V217">
            <v>123.08</v>
          </cell>
          <cell r="W217">
            <v>98.46</v>
          </cell>
          <cell r="X217" t="str">
            <v>PORTEKIZ</v>
          </cell>
          <cell r="Y217">
            <v>0</v>
          </cell>
          <cell r="Z217">
            <v>0</v>
          </cell>
          <cell r="AA217">
            <v>375.61</v>
          </cell>
          <cell r="AB217">
            <v>0</v>
          </cell>
          <cell r="AC217">
            <v>375.61</v>
          </cell>
        </row>
        <row r="218">
          <cell r="A218">
            <v>8699819091112</v>
          </cell>
          <cell r="B218" t="str">
            <v>N06DX01</v>
          </cell>
          <cell r="C218" t="str">
            <v>memantine</v>
          </cell>
          <cell r="D218" t="str">
            <v>ESDEGER</v>
          </cell>
          <cell r="E218" t="str">
            <v>FIYAT KORUMALI URUN</v>
          </cell>
          <cell r="F218">
            <v>0</v>
          </cell>
          <cell r="G218">
            <v>1</v>
          </cell>
          <cell r="H218">
            <v>1</v>
          </cell>
          <cell r="I218">
            <v>0</v>
          </cell>
          <cell r="J218">
            <v>0</v>
          </cell>
          <cell r="K218">
            <v>0</v>
          </cell>
          <cell r="L218" t="str">
            <v>MAXIRAM 10 MG 30 FILM TABLET</v>
          </cell>
          <cell r="M218" t="str">
            <v>MEMANTIN</v>
          </cell>
          <cell r="N218" t="str">
            <v>DINCSA</v>
          </cell>
          <cell r="O218">
            <v>10</v>
          </cell>
          <cell r="P218" t="str">
            <v>MG</v>
          </cell>
          <cell r="Q218">
            <v>30</v>
          </cell>
          <cell r="R218" t="str">
            <v>NORMAL RECETE</v>
          </cell>
          <cell r="S218" t="str">
            <v>IMAL</v>
          </cell>
          <cell r="T218" t="str">
            <v>YUNANISTAN</v>
          </cell>
          <cell r="U218">
            <v>13.56</v>
          </cell>
          <cell r="V218">
            <v>25.29</v>
          </cell>
          <cell r="W218">
            <v>13.56</v>
          </cell>
          <cell r="X218" t="str">
            <v>YUNANISTAN</v>
          </cell>
          <cell r="Y218">
            <v>0</v>
          </cell>
          <cell r="Z218">
            <v>0</v>
          </cell>
          <cell r="AA218">
            <v>50.98</v>
          </cell>
          <cell r="AB218">
            <v>0</v>
          </cell>
          <cell r="AC218">
            <v>50.98</v>
          </cell>
        </row>
        <row r="219">
          <cell r="A219">
            <v>8699819091242</v>
          </cell>
          <cell r="B219" t="str">
            <v>V03AE02</v>
          </cell>
          <cell r="C219" t="str">
            <v>sevelamer</v>
          </cell>
          <cell r="D219" t="str">
            <v>ESDEGER</v>
          </cell>
          <cell r="E219" t="str">
            <v>FIYAT KORUMASIZ URUN</v>
          </cell>
          <cell r="F219">
            <v>0</v>
          </cell>
          <cell r="G219">
            <v>1</v>
          </cell>
          <cell r="H219">
            <v>1</v>
          </cell>
          <cell r="I219">
            <v>0</v>
          </cell>
          <cell r="J219">
            <v>0</v>
          </cell>
          <cell r="K219">
            <v>0</v>
          </cell>
          <cell r="L219" t="str">
            <v>CARBOLAMER 800 MG 180 FILM TABLET</v>
          </cell>
          <cell r="M219" t="str">
            <v>SEVELAMER KARBONAT</v>
          </cell>
          <cell r="N219" t="str">
            <v>DINCSA</v>
          </cell>
          <cell r="O219">
            <v>800</v>
          </cell>
          <cell r="P219" t="str">
            <v>MG</v>
          </cell>
          <cell r="Q219">
            <v>180</v>
          </cell>
          <cell r="R219" t="str">
            <v>NORMAL RECETE</v>
          </cell>
          <cell r="S219" t="str">
            <v>IMAL</v>
          </cell>
          <cell r="T219" t="str">
            <v>ITALYA</v>
          </cell>
          <cell r="U219">
            <v>79.97</v>
          </cell>
          <cell r="V219">
            <v>139.13</v>
          </cell>
          <cell r="W219">
            <v>79.97</v>
          </cell>
          <cell r="X219" t="str">
            <v>ITALYA</v>
          </cell>
          <cell r="Y219">
            <v>0</v>
          </cell>
          <cell r="Z219">
            <v>0</v>
          </cell>
          <cell r="AA219">
            <v>305.12</v>
          </cell>
          <cell r="AB219">
            <v>0</v>
          </cell>
          <cell r="AC219">
            <v>305.12</v>
          </cell>
        </row>
        <row r="220">
          <cell r="A220">
            <v>8699823980167</v>
          </cell>
          <cell r="B220" t="str">
            <v>B05AA01</v>
          </cell>
          <cell r="C220" t="str">
            <v>albumin</v>
          </cell>
          <cell r="D220" t="str">
            <v>REFERANS</v>
          </cell>
          <cell r="E220" t="str">
            <v>FIYAT KORUMASIZ URUN</v>
          </cell>
          <cell r="F220">
            <v>5</v>
          </cell>
          <cell r="G220">
            <v>2</v>
          </cell>
          <cell r="H220">
            <v>1</v>
          </cell>
          <cell r="I220">
            <v>0</v>
          </cell>
          <cell r="J220">
            <v>0</v>
          </cell>
          <cell r="K220">
            <v>0</v>
          </cell>
          <cell r="L220" t="str">
            <v>ALBUMAN 200 MG/ML 100 ML IV INFUZYON ICIN COZELTI ICEREN FLAKON</v>
          </cell>
          <cell r="M220" t="str">
            <v>HUMAN ALBUMIN</v>
          </cell>
          <cell r="N220" t="str">
            <v>CENTURION PHARMA</v>
          </cell>
          <cell r="O220">
            <v>200</v>
          </cell>
          <cell r="P220" t="str">
            <v>MG</v>
          </cell>
          <cell r="Q220">
            <v>100</v>
          </cell>
          <cell r="R220" t="str">
            <v>MOR RECETE</v>
          </cell>
          <cell r="S220" t="str">
            <v>ITHAL</v>
          </cell>
          <cell r="T220" t="str">
            <v>HOLLANDA</v>
          </cell>
          <cell r="U220">
            <v>82</v>
          </cell>
          <cell r="V220">
            <v>82</v>
          </cell>
          <cell r="W220">
            <v>82</v>
          </cell>
          <cell r="X220" t="str">
            <v>HOLLANDA</v>
          </cell>
          <cell r="Y220">
            <v>0</v>
          </cell>
          <cell r="Z220">
            <v>3</v>
          </cell>
          <cell r="AA220">
            <v>608.16999999999996</v>
          </cell>
          <cell r="AB220">
            <v>629.34</v>
          </cell>
          <cell r="AC220">
            <v>629.34</v>
          </cell>
        </row>
        <row r="221">
          <cell r="A221">
            <v>8699823980266</v>
          </cell>
          <cell r="B221" t="str">
            <v>B05AA01</v>
          </cell>
          <cell r="C221" t="str">
            <v>albumin</v>
          </cell>
          <cell r="D221" t="str">
            <v>REFERANS</v>
          </cell>
          <cell r="E221" t="str">
            <v>FIYAT KORUMASIZ URUN</v>
          </cell>
          <cell r="F221">
            <v>5</v>
          </cell>
          <cell r="G221">
            <v>2</v>
          </cell>
          <cell r="H221">
            <v>1</v>
          </cell>
          <cell r="I221">
            <v>0</v>
          </cell>
          <cell r="J221">
            <v>0</v>
          </cell>
          <cell r="K221">
            <v>0</v>
          </cell>
          <cell r="L221" t="str">
            <v>ALBUMAN 200 MG/ML 50 ML INFUZYON ICIN COZ. ICEREN 1 FLAKON</v>
          </cell>
          <cell r="M221" t="str">
            <v>HUMAN ALBUMIN</v>
          </cell>
          <cell r="N221" t="str">
            <v>CENTURION PHARMA</v>
          </cell>
          <cell r="O221" t="str">
            <v>200+50</v>
          </cell>
          <cell r="P221" t="str">
            <v>MG/ML</v>
          </cell>
          <cell r="Q221">
            <v>1</v>
          </cell>
          <cell r="R221" t="str">
            <v>MOR RECETE</v>
          </cell>
          <cell r="S221" t="str">
            <v>ITHAL</v>
          </cell>
          <cell r="T221" t="str">
            <v>HOLLANDA</v>
          </cell>
          <cell r="U221">
            <v>44</v>
          </cell>
          <cell r="V221">
            <v>44</v>
          </cell>
          <cell r="W221">
            <v>44</v>
          </cell>
          <cell r="X221" t="str">
            <v>HOLLANDA</v>
          </cell>
          <cell r="Y221">
            <v>0</v>
          </cell>
          <cell r="Z221">
            <v>3</v>
          </cell>
          <cell r="AA221">
            <v>248.44</v>
          </cell>
          <cell r="AB221">
            <v>257.08999999999997</v>
          </cell>
          <cell r="AC221">
            <v>257.08999999999997</v>
          </cell>
        </row>
        <row r="222">
          <cell r="A222">
            <v>8699825010053</v>
          </cell>
          <cell r="B222" t="str">
            <v>C03CA01</v>
          </cell>
          <cell r="C222" t="str">
            <v>furosemide</v>
          </cell>
          <cell r="D222" t="str">
            <v>ESDEGER</v>
          </cell>
          <cell r="E222" t="str">
            <v>FIYAT KORUMALI URUN</v>
          </cell>
          <cell r="F222">
            <v>4</v>
          </cell>
          <cell r="G222">
            <v>1</v>
          </cell>
          <cell r="H222">
            <v>1</v>
          </cell>
          <cell r="I222">
            <v>0</v>
          </cell>
          <cell r="J222">
            <v>0</v>
          </cell>
          <cell r="K222">
            <v>0</v>
          </cell>
          <cell r="L222" t="str">
            <v>SALFURAN 40 MG 50 TABLET</v>
          </cell>
          <cell r="M222" t="str">
            <v>FUROSEMID</v>
          </cell>
          <cell r="N222" t="str">
            <v>SOYLU ILAC</v>
          </cell>
          <cell r="O222">
            <v>40</v>
          </cell>
          <cell r="P222" t="str">
            <v>MG</v>
          </cell>
          <cell r="Q222">
            <v>50</v>
          </cell>
          <cell r="R222" t="str">
            <v>NORMAL RECETE</v>
          </cell>
          <cell r="S222" t="str">
            <v>IMAL</v>
          </cell>
          <cell r="T222" t="str">
            <v>YUNANISTAN</v>
          </cell>
          <cell r="U222">
            <v>4.2</v>
          </cell>
          <cell r="V222">
            <v>3.29</v>
          </cell>
          <cell r="W222">
            <v>0</v>
          </cell>
          <cell r="X222" t="str">
            <v>TURKIYE</v>
          </cell>
          <cell r="Y222">
            <v>0</v>
          </cell>
          <cell r="Z222">
            <v>0</v>
          </cell>
          <cell r="AA222">
            <v>12.52</v>
          </cell>
          <cell r="AB222">
            <v>0</v>
          </cell>
          <cell r="AC222">
            <v>12.52</v>
          </cell>
        </row>
        <row r="223">
          <cell r="A223">
            <v>8699828091356</v>
          </cell>
          <cell r="B223" t="str">
            <v>G03AA12</v>
          </cell>
          <cell r="C223" t="str">
            <v>drospirenone and ethinylestradiol</v>
          </cell>
          <cell r="D223" t="str">
            <v>ESDEGER</v>
          </cell>
          <cell r="E223" t="str">
            <v>FIYAT KORUMASIZ URUN</v>
          </cell>
          <cell r="F223">
            <v>6</v>
          </cell>
          <cell r="G223">
            <v>1</v>
          </cell>
          <cell r="H223">
            <v>1</v>
          </cell>
          <cell r="I223">
            <v>0</v>
          </cell>
          <cell r="J223">
            <v>0</v>
          </cell>
          <cell r="K223">
            <v>0</v>
          </cell>
          <cell r="L223" t="str">
            <v>DROSMIN 3 MG/30 MG FILM KAPLI TABLET</v>
          </cell>
          <cell r="M223" t="str">
            <v>DROSPIRENON + ETHINYL ESTRADIOL</v>
          </cell>
          <cell r="N223" t="str">
            <v>KOCAK FARMA</v>
          </cell>
          <cell r="O223" t="str">
            <v>3+0,03</v>
          </cell>
          <cell r="P223" t="str">
            <v>MG</v>
          </cell>
          <cell r="Q223">
            <v>21</v>
          </cell>
          <cell r="R223" t="str">
            <v>NORMAL RECETE</v>
          </cell>
          <cell r="S223" t="str">
            <v>IMAL</v>
          </cell>
          <cell r="T223" t="str">
            <v>TURKIYE</v>
          </cell>
          <cell r="U223">
            <v>9.49</v>
          </cell>
          <cell r="V223">
            <v>9.49</v>
          </cell>
          <cell r="W223">
            <v>9.49</v>
          </cell>
          <cell r="X223" t="str">
            <v>TURKIYE</v>
          </cell>
          <cell r="Y223">
            <v>0</v>
          </cell>
          <cell r="Z223">
            <v>0</v>
          </cell>
          <cell r="AA223">
            <v>36.18</v>
          </cell>
          <cell r="AB223">
            <v>0</v>
          </cell>
          <cell r="AC223">
            <v>36.18</v>
          </cell>
        </row>
        <row r="224">
          <cell r="A224">
            <v>8699828770589</v>
          </cell>
          <cell r="B224" t="str">
            <v>G03DA04</v>
          </cell>
          <cell r="C224" t="str">
            <v>progesterone</v>
          </cell>
          <cell r="D224" t="str">
            <v>ESDEGER</v>
          </cell>
          <cell r="E224" t="str">
            <v>FIYAT KORUMALI URUN</v>
          </cell>
          <cell r="F224">
            <v>6</v>
          </cell>
          <cell r="G224">
            <v>1</v>
          </cell>
          <cell r="H224">
            <v>1</v>
          </cell>
          <cell r="I224">
            <v>0</v>
          </cell>
          <cell r="J224">
            <v>0</v>
          </cell>
          <cell r="K224">
            <v>0</v>
          </cell>
          <cell r="L224" t="str">
            <v>PROGESTAN DEX 25 MG / 1 ML I.M. /S.C. ENJEKSIYONLUK COZELTI (7 FLAKON)</v>
          </cell>
          <cell r="M224" t="str">
            <v>PROGESTERON</v>
          </cell>
          <cell r="N224" t="str">
            <v>KOCAK FARMA</v>
          </cell>
          <cell r="O224">
            <v>25</v>
          </cell>
          <cell r="P224" t="str">
            <v>MG</v>
          </cell>
          <cell r="Q224">
            <v>7</v>
          </cell>
          <cell r="R224" t="str">
            <v>NORMAL RECETE</v>
          </cell>
          <cell r="S224" t="str">
            <v>IMAL</v>
          </cell>
          <cell r="T224" t="str">
            <v>TURKIYE</v>
          </cell>
          <cell r="U224">
            <v>25.56</v>
          </cell>
          <cell r="V224">
            <v>25.56</v>
          </cell>
          <cell r="W224">
            <v>25.56</v>
          </cell>
          <cell r="X224" t="str">
            <v>TURKIYE</v>
          </cell>
          <cell r="Y224">
            <v>0</v>
          </cell>
          <cell r="Z224">
            <v>0</v>
          </cell>
          <cell r="AA224">
            <v>97.51</v>
          </cell>
          <cell r="AB224">
            <v>0</v>
          </cell>
          <cell r="AC224">
            <v>97.51</v>
          </cell>
        </row>
        <row r="225">
          <cell r="A225">
            <v>8699839010155</v>
          </cell>
          <cell r="B225" t="str">
            <v>N03AA03</v>
          </cell>
          <cell r="C225" t="str">
            <v>primidone</v>
          </cell>
          <cell r="D225" t="str">
            <v>REFERANS</v>
          </cell>
          <cell r="E225" t="str">
            <v>FIYAT KORUMALI URUN</v>
          </cell>
          <cell r="F225">
            <v>0</v>
          </cell>
          <cell r="G225">
            <v>2</v>
          </cell>
          <cell r="H225">
            <v>1</v>
          </cell>
          <cell r="I225">
            <v>0</v>
          </cell>
          <cell r="J225">
            <v>0</v>
          </cell>
          <cell r="K225">
            <v>0</v>
          </cell>
          <cell r="L225" t="str">
            <v>MYSOLINE 250 MG 30 TABLET</v>
          </cell>
          <cell r="M225" t="str">
            <v>PRIMIDONE</v>
          </cell>
          <cell r="N225" t="str">
            <v>KEYMEN</v>
          </cell>
          <cell r="O225">
            <v>250</v>
          </cell>
          <cell r="P225" t="str">
            <v>MG</v>
          </cell>
          <cell r="Q225">
            <v>30</v>
          </cell>
          <cell r="R225" t="str">
            <v>NORMAL RECETE</v>
          </cell>
          <cell r="S225" t="str">
            <v>ITHAL</v>
          </cell>
          <cell r="T225" t="str">
            <v>FRANSA</v>
          </cell>
          <cell r="U225">
            <v>3.96</v>
          </cell>
          <cell r="V225">
            <v>3.46</v>
          </cell>
          <cell r="W225">
            <v>0</v>
          </cell>
          <cell r="X225" t="str">
            <v>TURKIYE</v>
          </cell>
          <cell r="Y225" t="str">
            <v>1</v>
          </cell>
          <cell r="Z225">
            <v>0</v>
          </cell>
          <cell r="AA225">
            <v>17.84</v>
          </cell>
          <cell r="AB225">
            <v>0</v>
          </cell>
          <cell r="AC225">
            <v>17.84</v>
          </cell>
        </row>
        <row r="226">
          <cell r="A226">
            <v>8699839090645</v>
          </cell>
          <cell r="B226" t="str">
            <v>P01BA01</v>
          </cell>
          <cell r="C226" t="str">
            <v>chloroquine</v>
          </cell>
          <cell r="D226" t="str">
            <v>ESDEGER</v>
          </cell>
          <cell r="E226" t="str">
            <v>FIYAT KORUMALI URUN</v>
          </cell>
          <cell r="F226">
            <v>4</v>
          </cell>
          <cell r="G226">
            <v>2</v>
          </cell>
          <cell r="H226">
            <v>2</v>
          </cell>
          <cell r="I226">
            <v>0</v>
          </cell>
          <cell r="J226">
            <v>0</v>
          </cell>
          <cell r="K226">
            <v>0</v>
          </cell>
          <cell r="L226" t="str">
            <v>KUTLU 250 MG 10 FILM KAPLI TABLET</v>
          </cell>
          <cell r="M226" t="str">
            <v>KLOROKIN FOSFAT</v>
          </cell>
          <cell r="N226" t="str">
            <v>KEYMEN</v>
          </cell>
          <cell r="O226">
            <v>250</v>
          </cell>
          <cell r="P226" t="str">
            <v>MG</v>
          </cell>
          <cell r="Q226">
            <v>10</v>
          </cell>
          <cell r="R226" t="str">
            <v>NORMAL RECETE</v>
          </cell>
          <cell r="S226" t="str">
            <v>IMAL</v>
          </cell>
          <cell r="T226" t="str">
            <v>TURKIYE</v>
          </cell>
          <cell r="U226">
            <v>1.26</v>
          </cell>
          <cell r="V226">
            <v>1.26</v>
          </cell>
          <cell r="W226">
            <v>0</v>
          </cell>
          <cell r="X226" t="str">
            <v>TURKIYE</v>
          </cell>
          <cell r="Y226">
            <v>0</v>
          </cell>
          <cell r="Z226">
            <v>0</v>
          </cell>
          <cell r="AA226">
            <v>4.78</v>
          </cell>
          <cell r="AB226">
            <v>0</v>
          </cell>
          <cell r="AC226">
            <v>4.78</v>
          </cell>
        </row>
        <row r="227">
          <cell r="A227">
            <v>8699844091682</v>
          </cell>
          <cell r="B227" t="str">
            <v>J01RA04</v>
          </cell>
          <cell r="C227" t="str">
            <v>spiramycin and metronidazole</v>
          </cell>
          <cell r="D227" t="str">
            <v>ESDEGER</v>
          </cell>
          <cell r="E227" t="str">
            <v>FIYAT KORUMASIZ URUN</v>
          </cell>
          <cell r="F227">
            <v>6</v>
          </cell>
          <cell r="G227">
            <v>2</v>
          </cell>
          <cell r="H227">
            <v>2</v>
          </cell>
          <cell r="I227">
            <v>0</v>
          </cell>
          <cell r="J227">
            <v>0</v>
          </cell>
          <cell r="K227">
            <v>0</v>
          </cell>
          <cell r="L227" t="str">
            <v>METIRASIN 1.5 MIU/250 MG FILM TABLET (10 TABLET)</v>
          </cell>
          <cell r="M227" t="str">
            <v>SPIRAMISIN + METRONIDAZOL</v>
          </cell>
          <cell r="N227" t="str">
            <v>VEM ILAC</v>
          </cell>
          <cell r="O227" t="str">
            <v>1,5+250</v>
          </cell>
          <cell r="P227" t="str">
            <v>MIU+MG</v>
          </cell>
          <cell r="Q227">
            <v>10</v>
          </cell>
          <cell r="R227" t="str">
            <v>NORMAL RECETE</v>
          </cell>
          <cell r="S227" t="str">
            <v>IMAL</v>
          </cell>
          <cell r="T227" t="str">
            <v>TURKIYE</v>
          </cell>
          <cell r="U227">
            <v>10.050000000000001</v>
          </cell>
          <cell r="V227">
            <v>10.050000000000001</v>
          </cell>
          <cell r="W227">
            <v>10.050000000000001</v>
          </cell>
          <cell r="X227" t="str">
            <v>TURKIYE</v>
          </cell>
          <cell r="Y227">
            <v>0</v>
          </cell>
          <cell r="Z227">
            <v>0</v>
          </cell>
          <cell r="AA227">
            <v>38.33</v>
          </cell>
          <cell r="AB227">
            <v>0</v>
          </cell>
          <cell r="AC227">
            <v>38.33</v>
          </cell>
        </row>
        <row r="228">
          <cell r="A228">
            <v>8699844091767</v>
          </cell>
          <cell r="B228" t="str">
            <v>J01RA04</v>
          </cell>
          <cell r="C228" t="str">
            <v>spiramycin and metronidazole</v>
          </cell>
          <cell r="D228" t="str">
            <v>ESDEGER</v>
          </cell>
          <cell r="E228" t="str">
            <v>FIYAT KORUMASIZ URUN</v>
          </cell>
          <cell r="F228">
            <v>6</v>
          </cell>
          <cell r="G228">
            <v>2</v>
          </cell>
          <cell r="H228">
            <v>2</v>
          </cell>
          <cell r="I228">
            <v>0</v>
          </cell>
          <cell r="J228">
            <v>0</v>
          </cell>
          <cell r="K228">
            <v>0</v>
          </cell>
          <cell r="L228" t="str">
            <v>METIRASIN 1.5 MIU/250 MG FILM TABLET (14 TABLET)</v>
          </cell>
          <cell r="M228" t="str">
            <v>SPIRAMISIN + METRONIDAZOL</v>
          </cell>
          <cell r="N228" t="str">
            <v>VEM ILAC</v>
          </cell>
          <cell r="O228" t="str">
            <v>1,5+250</v>
          </cell>
          <cell r="P228" t="str">
            <v>MIU+MG</v>
          </cell>
          <cell r="Q228">
            <v>14</v>
          </cell>
          <cell r="R228" t="str">
            <v>NORMAL RECETE</v>
          </cell>
          <cell r="S228" t="str">
            <v>IMAL</v>
          </cell>
          <cell r="T228" t="str">
            <v>TURKIYE</v>
          </cell>
          <cell r="U228">
            <v>14.08</v>
          </cell>
          <cell r="V228">
            <v>14.08</v>
          </cell>
          <cell r="W228">
            <v>14.08</v>
          </cell>
          <cell r="X228" t="str">
            <v>TURKIYE</v>
          </cell>
          <cell r="Y228">
            <v>0</v>
          </cell>
          <cell r="Z228">
            <v>0</v>
          </cell>
          <cell r="AA228">
            <v>53.7</v>
          </cell>
          <cell r="AB228">
            <v>0</v>
          </cell>
          <cell r="AC228">
            <v>53.7</v>
          </cell>
        </row>
        <row r="229">
          <cell r="A229">
            <v>8699863070026</v>
          </cell>
          <cell r="B229" t="str">
            <v>M01AX</v>
          </cell>
          <cell r="C229" t="str">
            <v>other antiinflammatory and antirheumatic agents, non-steroids</v>
          </cell>
          <cell r="D229" t="str">
            <v>REFERANS</v>
          </cell>
          <cell r="E229" t="str">
            <v>FIYAT KORUMASIZ URUN</v>
          </cell>
          <cell r="F229">
            <v>6</v>
          </cell>
          <cell r="G229">
            <v>2</v>
          </cell>
          <cell r="H229">
            <v>1</v>
          </cell>
          <cell r="I229">
            <v>0</v>
          </cell>
          <cell r="J229">
            <v>0</v>
          </cell>
          <cell r="K229">
            <v>0</v>
          </cell>
          <cell r="L229" t="str">
            <v>OSTEOFLEX 90 FILM TABLET</v>
          </cell>
          <cell r="M229" t="str">
            <v>MANGANEZ GLUKONAT + VITAMIN C + CURCUMA LONGA RIZOM EKSTRESI + CHONDROITIN SULFAT + GLUKOZAMIN SULFAT</v>
          </cell>
          <cell r="N229" t="str">
            <v>PHARMALINE</v>
          </cell>
          <cell r="O229">
            <v>0</v>
          </cell>
          <cell r="P229">
            <v>0</v>
          </cell>
          <cell r="Q229">
            <v>90</v>
          </cell>
          <cell r="R229" t="str">
            <v>NORMAL RECETE</v>
          </cell>
          <cell r="S229" t="str">
            <v>ITHAL</v>
          </cell>
          <cell r="T229" t="str">
            <v>ITALYA</v>
          </cell>
          <cell r="U229">
            <v>39.93</v>
          </cell>
          <cell r="V229">
            <v>39.93</v>
          </cell>
          <cell r="W229">
            <v>39.93</v>
          </cell>
          <cell r="X229" t="str">
            <v>ITALYA</v>
          </cell>
          <cell r="Y229">
            <v>0</v>
          </cell>
          <cell r="Z229">
            <v>0</v>
          </cell>
          <cell r="AA229">
            <v>152.34</v>
          </cell>
          <cell r="AB229">
            <v>0</v>
          </cell>
          <cell r="AC229">
            <v>152.34</v>
          </cell>
        </row>
        <row r="230">
          <cell r="A230">
            <v>8699976020055</v>
          </cell>
          <cell r="B230" t="str">
            <v>A12AX</v>
          </cell>
          <cell r="C230" t="str">
            <v>calcium, combinations with vitamin d and/or other drugs</v>
          </cell>
          <cell r="D230" t="str">
            <v>ESDEGER</v>
          </cell>
          <cell r="E230" t="str">
            <v>FIYAT KORUMASIZ URUN</v>
          </cell>
          <cell r="F230">
            <v>0</v>
          </cell>
          <cell r="G230">
            <v>1</v>
          </cell>
          <cell r="H230">
            <v>3</v>
          </cell>
          <cell r="I230">
            <v>0</v>
          </cell>
          <cell r="J230">
            <v>0</v>
          </cell>
          <cell r="K230">
            <v>0</v>
          </cell>
          <cell r="L230" t="str">
            <v>OSVITAL 1000 MG/880 IU/50 MG 40 EFERVESAN TABLET</v>
          </cell>
          <cell r="M230" t="str">
            <v>KALSIYUM KARBONAT + VITAMIN D3+GENISTEIN</v>
          </cell>
          <cell r="N230" t="str">
            <v>NUVOMED</v>
          </cell>
          <cell r="O230" t="str">
            <v>1000+880+50</v>
          </cell>
          <cell r="P230" t="str">
            <v>MG/IU</v>
          </cell>
          <cell r="Q230">
            <v>40</v>
          </cell>
          <cell r="R230" t="str">
            <v>NORMAL RECETE</v>
          </cell>
          <cell r="S230" t="str">
            <v>IMAL</v>
          </cell>
          <cell r="T230" t="str">
            <v>TURKIYE</v>
          </cell>
          <cell r="U230">
            <v>9.44</v>
          </cell>
          <cell r="V230">
            <v>9.44</v>
          </cell>
          <cell r="W230">
            <v>9.44</v>
          </cell>
          <cell r="X230" t="str">
            <v>TURKIYE</v>
          </cell>
          <cell r="Y230">
            <v>0</v>
          </cell>
          <cell r="Z230">
            <v>0</v>
          </cell>
          <cell r="AA230">
            <v>34.380000000000003</v>
          </cell>
          <cell r="AB230">
            <v>0</v>
          </cell>
          <cell r="AC230">
            <v>34.380000000000003</v>
          </cell>
        </row>
        <row r="231">
          <cell r="A231">
            <v>8680199091809</v>
          </cell>
          <cell r="B231" t="str">
            <v>C03EB01</v>
          </cell>
          <cell r="C231" t="str">
            <v>spironolactone+furosemide</v>
          </cell>
          <cell r="D231" t="str">
            <v>ESDEGER</v>
          </cell>
          <cell r="E231" t="str">
            <v>FIYAT KORUMALI URUN</v>
          </cell>
          <cell r="F231">
            <v>0</v>
          </cell>
          <cell r="G231">
            <v>2</v>
          </cell>
          <cell r="H231">
            <v>3</v>
          </cell>
          <cell r="I231">
            <v>0</v>
          </cell>
          <cell r="J231">
            <v>0</v>
          </cell>
          <cell r="K231">
            <v>0</v>
          </cell>
          <cell r="L231" t="str">
            <v>SEMILACT 50/20 MG FILM TABLET (30 TABLET)</v>
          </cell>
          <cell r="M231" t="str">
            <v>SPIRONOLAKTON+FUROSEMID</v>
          </cell>
          <cell r="N231" t="str">
            <v>WORLD MEDICINE</v>
          </cell>
          <cell r="O231" t="str">
            <v>50+20</v>
          </cell>
          <cell r="P231" t="str">
            <v>MG</v>
          </cell>
          <cell r="Q231">
            <v>30</v>
          </cell>
          <cell r="R231" t="str">
            <v>NORMAL RECETE</v>
          </cell>
          <cell r="S231" t="str">
            <v>IMAL</v>
          </cell>
          <cell r="T231" t="str">
            <v>TURKIYE</v>
          </cell>
          <cell r="U231">
            <v>5.3</v>
          </cell>
          <cell r="V231">
            <v>5.3</v>
          </cell>
          <cell r="W231">
            <v>5.3</v>
          </cell>
          <cell r="X231" t="str">
            <v>TURKIYE</v>
          </cell>
          <cell r="Y231">
            <v>0</v>
          </cell>
          <cell r="Z231">
            <v>0</v>
          </cell>
          <cell r="AA231">
            <v>19.84</v>
          </cell>
          <cell r="AB231">
            <v>0</v>
          </cell>
          <cell r="AC231">
            <v>19.84</v>
          </cell>
        </row>
        <row r="232">
          <cell r="A232">
            <v>8680199091816</v>
          </cell>
          <cell r="B232" t="str">
            <v>C03EB01</v>
          </cell>
          <cell r="C232" t="str">
            <v>spironolactone+furosemide</v>
          </cell>
          <cell r="D232" t="str">
            <v>ESDEGER</v>
          </cell>
          <cell r="E232" t="str">
            <v>FIYAT KORUMALI URUN</v>
          </cell>
          <cell r="F232">
            <v>0</v>
          </cell>
          <cell r="G232">
            <v>2</v>
          </cell>
          <cell r="H232">
            <v>3</v>
          </cell>
          <cell r="I232">
            <v>0</v>
          </cell>
          <cell r="J232">
            <v>0</v>
          </cell>
          <cell r="K232">
            <v>0</v>
          </cell>
          <cell r="L232" t="str">
            <v>SEMILACT 100/20 MG FILM TABLET (10 TABLET)</v>
          </cell>
          <cell r="M232" t="str">
            <v>SPIRONOLAKTON+FUROSEMID</v>
          </cell>
          <cell r="N232" t="str">
            <v>WORLD MEDICINE</v>
          </cell>
          <cell r="O232" t="str">
            <v>100+20</v>
          </cell>
          <cell r="P232" t="str">
            <v>MG</v>
          </cell>
          <cell r="Q232">
            <v>10</v>
          </cell>
          <cell r="R232" t="str">
            <v>NORMAL RECETE</v>
          </cell>
          <cell r="S232" t="str">
            <v>IMAL</v>
          </cell>
          <cell r="T232" t="str">
            <v>TURKIYE</v>
          </cell>
          <cell r="U232">
            <v>3.83</v>
          </cell>
          <cell r="V232">
            <v>3.83</v>
          </cell>
          <cell r="W232">
            <v>3.83</v>
          </cell>
          <cell r="X232" t="str">
            <v>TURKIYE</v>
          </cell>
          <cell r="Y232">
            <v>0</v>
          </cell>
          <cell r="Z232">
            <v>0</v>
          </cell>
          <cell r="AA232">
            <v>14.6</v>
          </cell>
          <cell r="AB232">
            <v>0</v>
          </cell>
          <cell r="AC232">
            <v>14.6</v>
          </cell>
        </row>
        <row r="233">
          <cell r="A233">
            <v>8680199091823</v>
          </cell>
          <cell r="B233" t="str">
            <v>C03EB01</v>
          </cell>
          <cell r="C233" t="str">
            <v>spironolactone+furosemide</v>
          </cell>
          <cell r="D233" t="str">
            <v>ESDEGER</v>
          </cell>
          <cell r="E233" t="str">
            <v>FIYAT KORUMALI URUN</v>
          </cell>
          <cell r="F233">
            <v>0</v>
          </cell>
          <cell r="G233">
            <v>2</v>
          </cell>
          <cell r="H233">
            <v>3</v>
          </cell>
          <cell r="I233">
            <v>0</v>
          </cell>
          <cell r="J233">
            <v>0</v>
          </cell>
          <cell r="K233">
            <v>0</v>
          </cell>
          <cell r="L233" t="str">
            <v>SEMILACT 100/20 MG FILM TABLET (20 TABLET)</v>
          </cell>
          <cell r="M233" t="str">
            <v>SPIRONOLAKTON+FUROSEMID</v>
          </cell>
          <cell r="N233" t="str">
            <v>WORLD MEDICINE</v>
          </cell>
          <cell r="O233" t="str">
            <v>100+20</v>
          </cell>
          <cell r="P233" t="str">
            <v>MG</v>
          </cell>
          <cell r="Q233">
            <v>20</v>
          </cell>
          <cell r="R233" t="str">
            <v>NORMAL RECETE</v>
          </cell>
          <cell r="S233" t="str">
            <v>IMAL</v>
          </cell>
          <cell r="T233" t="str">
            <v>TURKIYE</v>
          </cell>
          <cell r="U233">
            <v>6.93</v>
          </cell>
          <cell r="V233">
            <v>6.93</v>
          </cell>
          <cell r="W233">
            <v>6.93</v>
          </cell>
          <cell r="X233" t="str">
            <v>TURKIYE</v>
          </cell>
          <cell r="Y233">
            <v>0</v>
          </cell>
          <cell r="Z233">
            <v>0</v>
          </cell>
          <cell r="AA233">
            <v>26.43</v>
          </cell>
          <cell r="AB233">
            <v>0</v>
          </cell>
          <cell r="AC233">
            <v>26.43</v>
          </cell>
        </row>
        <row r="234">
          <cell r="A234">
            <v>8680199091830</v>
          </cell>
          <cell r="B234" t="str">
            <v>C03EB01</v>
          </cell>
          <cell r="C234" t="str">
            <v>spironolactone+furosemide</v>
          </cell>
          <cell r="D234" t="str">
            <v>ESDEGER</v>
          </cell>
          <cell r="E234" t="str">
            <v>FIYAT KORUMALI URUN</v>
          </cell>
          <cell r="F234">
            <v>0</v>
          </cell>
          <cell r="G234">
            <v>2</v>
          </cell>
          <cell r="H234">
            <v>3</v>
          </cell>
          <cell r="I234">
            <v>0</v>
          </cell>
          <cell r="J234">
            <v>0</v>
          </cell>
          <cell r="K234">
            <v>0</v>
          </cell>
          <cell r="L234" t="str">
            <v>SEMILACT 100/20 MG FILM TABLET (30 TABLET)</v>
          </cell>
          <cell r="M234" t="str">
            <v>SPIRONOLAKTON+FUROSEMID</v>
          </cell>
          <cell r="N234" t="str">
            <v>WORLD MEDICINE</v>
          </cell>
          <cell r="O234" t="str">
            <v>100+20</v>
          </cell>
          <cell r="P234" t="str">
            <v>MG</v>
          </cell>
          <cell r="Q234">
            <v>30</v>
          </cell>
          <cell r="R234" t="str">
            <v>NORMAL RECETE</v>
          </cell>
          <cell r="S234" t="str">
            <v>IMAL</v>
          </cell>
          <cell r="T234" t="str">
            <v>TURKIYE</v>
          </cell>
          <cell r="U234">
            <v>8.82</v>
          </cell>
          <cell r="V234">
            <v>8.82</v>
          </cell>
          <cell r="W234">
            <v>8.82</v>
          </cell>
          <cell r="X234" t="str">
            <v>TURKIYE</v>
          </cell>
          <cell r="Y234">
            <v>0</v>
          </cell>
          <cell r="Z234">
            <v>0</v>
          </cell>
          <cell r="AA234">
            <v>33.65</v>
          </cell>
          <cell r="AB234">
            <v>0</v>
          </cell>
          <cell r="AC234">
            <v>33.65</v>
          </cell>
        </row>
        <row r="235">
          <cell r="A235">
            <v>8699559770032</v>
          </cell>
          <cell r="B235" t="str">
            <v>L01CD01</v>
          </cell>
          <cell r="C235" t="str">
            <v>paclitaxel</v>
          </cell>
          <cell r="D235" t="str">
            <v>EŞDEĞER</v>
          </cell>
          <cell r="E235" t="str">
            <v>EŞDEĞER</v>
          </cell>
          <cell r="F235">
            <v>0</v>
          </cell>
          <cell r="G235">
            <v>1</v>
          </cell>
          <cell r="H235">
            <v>1</v>
          </cell>
          <cell r="I235">
            <v>0</v>
          </cell>
          <cell r="J235">
            <v>0</v>
          </cell>
          <cell r="K235">
            <v>0</v>
          </cell>
          <cell r="L235" t="str">
            <v>VITAX 100 MG/16,7 ML INF. ICIN KONSANTRE COZ. ICEREN 1 FLAKON</v>
          </cell>
          <cell r="M235" t="str">
            <v>PAKLITAKSEL</v>
          </cell>
          <cell r="N235" t="str">
            <v>DR.F.FRIK</v>
          </cell>
          <cell r="O235" t="str">
            <v>100+16,7</v>
          </cell>
          <cell r="P235" t="str">
            <v>MG/ML</v>
          </cell>
          <cell r="Q235">
            <v>1</v>
          </cell>
          <cell r="R235" t="str">
            <v>NORMAL REÇETE</v>
          </cell>
          <cell r="S235" t="str">
            <v>ITHAL</v>
          </cell>
          <cell r="T235" t="str">
            <v>YUNANISTAN</v>
          </cell>
          <cell r="U235">
            <v>76.459999999999994</v>
          </cell>
          <cell r="V235">
            <v>76.459999999999994</v>
          </cell>
          <cell r="W235">
            <v>76.459999999999994</v>
          </cell>
          <cell r="X235" t="str">
            <v>YUNANISTAN</v>
          </cell>
          <cell r="Y235">
            <v>0</v>
          </cell>
          <cell r="Z235">
            <v>0</v>
          </cell>
          <cell r="AA235">
            <v>152.30000000000001</v>
          </cell>
          <cell r="AB235">
            <v>0</v>
          </cell>
          <cell r="AC235">
            <v>152.30000000000001</v>
          </cell>
        </row>
        <row r="236">
          <cell r="A236">
            <v>8699347771166</v>
          </cell>
          <cell r="B236" t="str">
            <v>L01CD01</v>
          </cell>
          <cell r="C236" t="str">
            <v>paclitaxel</v>
          </cell>
          <cell r="D236" t="str">
            <v>EŞDEĞER</v>
          </cell>
          <cell r="E236" t="str">
            <v>EŞDEĞER</v>
          </cell>
          <cell r="F236">
            <v>0</v>
          </cell>
          <cell r="G236">
            <v>1</v>
          </cell>
          <cell r="H236">
            <v>1</v>
          </cell>
          <cell r="I236">
            <v>0</v>
          </cell>
          <cell r="J236">
            <v>0</v>
          </cell>
          <cell r="K236">
            <v>0</v>
          </cell>
          <cell r="L236" t="str">
            <v>VITAX 100 MG/16,7 ML IV INFUZYON ICIN STERIL KONSANTRE COZELTI ICEREN 1 FLAKON</v>
          </cell>
          <cell r="M236" t="str">
            <v>PAKLITAKSEL</v>
          </cell>
          <cell r="N236" t="str">
            <v>MEDEK MEDIKAL</v>
          </cell>
          <cell r="O236" t="str">
            <v>100+16,7</v>
          </cell>
          <cell r="P236" t="str">
            <v>MG/ML</v>
          </cell>
          <cell r="Q236">
            <v>1</v>
          </cell>
          <cell r="R236" t="str">
            <v>NORMAL REÇETE</v>
          </cell>
          <cell r="S236" t="str">
            <v>ITHAL</v>
          </cell>
          <cell r="T236" t="str">
            <v>YUNANISTAN</v>
          </cell>
          <cell r="U236">
            <v>76.459999999999994</v>
          </cell>
          <cell r="V236">
            <v>76.459999999999994</v>
          </cell>
          <cell r="W236">
            <v>76.459999999999994</v>
          </cell>
          <cell r="X236" t="str">
            <v>YUNANISTAN</v>
          </cell>
          <cell r="Y236">
            <v>0</v>
          </cell>
          <cell r="Z236">
            <v>0</v>
          </cell>
          <cell r="AA236">
            <v>152.30000000000001</v>
          </cell>
          <cell r="AB236">
            <v>0</v>
          </cell>
          <cell r="AC236">
            <v>152.30000000000001</v>
          </cell>
        </row>
        <row r="237">
          <cell r="A237">
            <v>8699559770049</v>
          </cell>
          <cell r="B237" t="str">
            <v>L01CD01</v>
          </cell>
          <cell r="C237" t="str">
            <v>paclitaxel</v>
          </cell>
          <cell r="D237" t="str">
            <v>EŞDEĞER</v>
          </cell>
          <cell r="E237" t="str">
            <v>EŞDEĞER</v>
          </cell>
          <cell r="F237">
            <v>0</v>
          </cell>
          <cell r="G237">
            <v>1</v>
          </cell>
          <cell r="H237">
            <v>1</v>
          </cell>
          <cell r="I237">
            <v>0</v>
          </cell>
          <cell r="J237">
            <v>0</v>
          </cell>
          <cell r="K237">
            <v>0</v>
          </cell>
          <cell r="L237" t="str">
            <v>VITAX 30 MG/5 ML INF. ICIN KONSANTRE COZ. ICEREN 1 FLAKON</v>
          </cell>
          <cell r="M237" t="str">
            <v>PAKLITAKSEL</v>
          </cell>
          <cell r="N237" t="str">
            <v>DR.F.FRIK</v>
          </cell>
          <cell r="O237" t="str">
            <v>30+5</v>
          </cell>
          <cell r="P237" t="str">
            <v>MG/ML</v>
          </cell>
          <cell r="Q237">
            <v>1</v>
          </cell>
          <cell r="R237" t="str">
            <v>NORMAL REÇETE</v>
          </cell>
          <cell r="S237" t="str">
            <v>ITHAL</v>
          </cell>
          <cell r="T237" t="str">
            <v>YUNANISTAN</v>
          </cell>
          <cell r="U237">
            <v>31.39</v>
          </cell>
          <cell r="V237">
            <v>31.39</v>
          </cell>
          <cell r="W237">
            <v>31.39</v>
          </cell>
          <cell r="X237" t="str">
            <v>YUNANISTAN</v>
          </cell>
          <cell r="Y237">
            <v>0</v>
          </cell>
          <cell r="Z237">
            <v>0</v>
          </cell>
          <cell r="AA237">
            <v>48.6</v>
          </cell>
          <cell r="AB237">
            <v>0</v>
          </cell>
          <cell r="AC237">
            <v>48.6</v>
          </cell>
        </row>
        <row r="238">
          <cell r="A238">
            <v>8699347771050</v>
          </cell>
          <cell r="B238" t="str">
            <v>L01CD01</v>
          </cell>
          <cell r="C238" t="str">
            <v>paclitaxel</v>
          </cell>
          <cell r="D238" t="str">
            <v>EŞDEĞER</v>
          </cell>
          <cell r="E238" t="str">
            <v>EŞDEĞER</v>
          </cell>
          <cell r="F238">
            <v>0</v>
          </cell>
          <cell r="G238">
            <v>1</v>
          </cell>
          <cell r="H238">
            <v>1</v>
          </cell>
          <cell r="I238">
            <v>0</v>
          </cell>
          <cell r="J238">
            <v>0</v>
          </cell>
          <cell r="K238">
            <v>0</v>
          </cell>
          <cell r="L238" t="str">
            <v>VITAX 30 MG/5 ML INFUZYON ICIN STERIL KONSANTRE COZELTI ICEREN 1 FLAKON</v>
          </cell>
          <cell r="M238" t="str">
            <v>PAKLITAKSEL</v>
          </cell>
          <cell r="N238" t="str">
            <v>MEDEK MEDIKAL</v>
          </cell>
          <cell r="O238" t="str">
            <v>30+5</v>
          </cell>
          <cell r="P238" t="str">
            <v>MG/ML</v>
          </cell>
          <cell r="Q238">
            <v>1</v>
          </cell>
          <cell r="R238" t="str">
            <v>NORMAL REÇETE</v>
          </cell>
          <cell r="S238" t="str">
            <v>ITHAL</v>
          </cell>
          <cell r="T238" t="str">
            <v>YUNANISTAN</v>
          </cell>
          <cell r="U238">
            <v>31.39</v>
          </cell>
          <cell r="V238">
            <v>31.39</v>
          </cell>
          <cell r="W238">
            <v>31.39</v>
          </cell>
          <cell r="X238" t="str">
            <v>YUNANISTAN</v>
          </cell>
          <cell r="Y238">
            <v>0</v>
          </cell>
          <cell r="Z238">
            <v>0</v>
          </cell>
          <cell r="AA238">
            <v>48.6</v>
          </cell>
          <cell r="AB238">
            <v>0</v>
          </cell>
          <cell r="AC238">
            <v>48.6</v>
          </cell>
        </row>
        <row r="239">
          <cell r="A239">
            <v>8699559770025</v>
          </cell>
          <cell r="B239" t="str">
            <v>L01CD01</v>
          </cell>
          <cell r="C239" t="str">
            <v>paclitaxel</v>
          </cell>
          <cell r="D239" t="str">
            <v>EŞDEĞER</v>
          </cell>
          <cell r="E239" t="str">
            <v>EŞDEĞER</v>
          </cell>
          <cell r="F239">
            <v>0</v>
          </cell>
          <cell r="G239">
            <v>5</v>
          </cell>
          <cell r="H239">
            <v>1</v>
          </cell>
          <cell r="I239">
            <v>0</v>
          </cell>
          <cell r="J239">
            <v>0</v>
          </cell>
          <cell r="K239">
            <v>0</v>
          </cell>
          <cell r="L239" t="str">
            <v>VITAX 300 MG/50 ML INF. ICIN KONSANTRE COZ. ICEREN 1 FLAKON</v>
          </cell>
          <cell r="M239" t="str">
            <v>PAKLITAKSEL</v>
          </cell>
          <cell r="N239" t="str">
            <v>DR.F.FRIK</v>
          </cell>
          <cell r="O239" t="str">
            <v>300+50</v>
          </cell>
          <cell r="P239" t="str">
            <v>MG/ML</v>
          </cell>
          <cell r="Q239">
            <v>1</v>
          </cell>
          <cell r="R239" t="str">
            <v>NORMAL REÇETE</v>
          </cell>
          <cell r="S239" t="str">
            <v>ITHAL</v>
          </cell>
          <cell r="T239" t="str">
            <v>YUNANISTAN</v>
          </cell>
          <cell r="U239">
            <v>236.6</v>
          </cell>
          <cell r="V239">
            <v>236.6</v>
          </cell>
          <cell r="W239">
            <v>236.6</v>
          </cell>
          <cell r="X239" t="str">
            <v>YUNANISTAN</v>
          </cell>
          <cell r="Y239">
            <v>0</v>
          </cell>
          <cell r="Z239">
            <v>0</v>
          </cell>
          <cell r="AA239">
            <v>500.77</v>
          </cell>
          <cell r="AB239">
            <v>0</v>
          </cell>
          <cell r="AC239">
            <v>500.77</v>
          </cell>
        </row>
        <row r="240">
          <cell r="A240">
            <v>8699347771357</v>
          </cell>
          <cell r="B240" t="str">
            <v>L01CD01</v>
          </cell>
          <cell r="C240" t="str">
            <v>paclitaxel</v>
          </cell>
          <cell r="D240" t="str">
            <v>EŞDEĞER</v>
          </cell>
          <cell r="E240" t="str">
            <v>EŞDEĞER</v>
          </cell>
          <cell r="F240">
            <v>0</v>
          </cell>
          <cell r="G240">
            <v>5</v>
          </cell>
          <cell r="H240">
            <v>1</v>
          </cell>
          <cell r="I240">
            <v>0</v>
          </cell>
          <cell r="J240">
            <v>0</v>
          </cell>
          <cell r="K240">
            <v>0</v>
          </cell>
          <cell r="L240" t="str">
            <v>VITAX 300 MG/50 ML IV INFUZYON ICIN STERIL KONSANTRE COZELTI ICEREN 1 FLAKON</v>
          </cell>
          <cell r="M240" t="str">
            <v>PAKLITAKSEL</v>
          </cell>
          <cell r="N240" t="str">
            <v>MEDEK MEDIKAL</v>
          </cell>
          <cell r="O240" t="str">
            <v>300+50</v>
          </cell>
          <cell r="P240" t="str">
            <v>MG/ML</v>
          </cell>
          <cell r="Q240">
            <v>1</v>
          </cell>
          <cell r="R240" t="str">
            <v>NORMAL REÇETE</v>
          </cell>
          <cell r="S240" t="str">
            <v>ITHAL</v>
          </cell>
          <cell r="T240" t="str">
            <v>YUNANISTAN</v>
          </cell>
          <cell r="U240">
            <v>236.6</v>
          </cell>
          <cell r="V240">
            <v>236.6</v>
          </cell>
          <cell r="W240">
            <v>236.6</v>
          </cell>
          <cell r="X240" t="str">
            <v>YUNANISTAN</v>
          </cell>
          <cell r="Y240">
            <v>0</v>
          </cell>
          <cell r="Z240">
            <v>0</v>
          </cell>
          <cell r="AA240">
            <v>500.77</v>
          </cell>
          <cell r="AB240">
            <v>0</v>
          </cell>
          <cell r="AC240">
            <v>500.77</v>
          </cell>
        </row>
        <row r="241">
          <cell r="A241">
            <v>8699517160103</v>
          </cell>
          <cell r="B241" t="str">
            <v>A02BC03</v>
          </cell>
          <cell r="C241" t="str">
            <v>lansoprazole</v>
          </cell>
          <cell r="D241" t="str">
            <v>EŞDEĞER</v>
          </cell>
          <cell r="E241" t="str">
            <v>EŞDEĞER</v>
          </cell>
          <cell r="F241">
            <v>0</v>
          </cell>
          <cell r="G241">
            <v>1</v>
          </cell>
          <cell r="H241">
            <v>1</v>
          </cell>
          <cell r="I241">
            <v>0</v>
          </cell>
          <cell r="J241">
            <v>0</v>
          </cell>
          <cell r="K241">
            <v>0</v>
          </cell>
          <cell r="L241" t="str">
            <v>VOGAST 30 MG 14 MIKROPELLET KAPSUL</v>
          </cell>
          <cell r="M241" t="str">
            <v>LANSOPRAZOL</v>
          </cell>
          <cell r="N241" t="str">
            <v>ACTAVIS ILAC</v>
          </cell>
          <cell r="O241">
            <v>30</v>
          </cell>
          <cell r="P241" t="str">
            <v>MG</v>
          </cell>
          <cell r="Q241">
            <v>14</v>
          </cell>
          <cell r="R241" t="str">
            <v>NORMAL REÇETE</v>
          </cell>
          <cell r="S241" t="str">
            <v>IMAL</v>
          </cell>
          <cell r="T241" t="str">
            <v>ITALYA</v>
          </cell>
          <cell r="U241">
            <v>6.74</v>
          </cell>
          <cell r="V241">
            <v>6.74</v>
          </cell>
          <cell r="W241">
            <v>4.04</v>
          </cell>
          <cell r="X241" t="str">
            <v>ITALYA</v>
          </cell>
          <cell r="Y241">
            <v>0</v>
          </cell>
          <cell r="Z241">
            <v>0</v>
          </cell>
          <cell r="AA241">
            <v>8.5299999999999994</v>
          </cell>
          <cell r="AB241">
            <v>0</v>
          </cell>
          <cell r="AC241">
            <v>8.5299999999999994</v>
          </cell>
        </row>
        <row r="242">
          <cell r="A242">
            <v>8699517160158</v>
          </cell>
          <cell r="B242" t="str">
            <v>A02BC03</v>
          </cell>
          <cell r="C242" t="str">
            <v>lansoprazole</v>
          </cell>
          <cell r="D242" t="str">
            <v>EŞDEĞER</v>
          </cell>
          <cell r="E242" t="str">
            <v>EŞDEĞER</v>
          </cell>
          <cell r="F242">
            <v>0</v>
          </cell>
          <cell r="G242">
            <v>5</v>
          </cell>
          <cell r="H242">
            <v>1</v>
          </cell>
          <cell r="I242">
            <v>0</v>
          </cell>
          <cell r="J242">
            <v>0</v>
          </cell>
          <cell r="K242">
            <v>0</v>
          </cell>
          <cell r="L242" t="str">
            <v>VOGAST 30 MG 28 MIKROPELLET KAPSUL</v>
          </cell>
          <cell r="M242" t="str">
            <v>LANSOPRAZOL</v>
          </cell>
          <cell r="N242" t="str">
            <v>ACTAVIS ILAC</v>
          </cell>
          <cell r="O242">
            <v>30</v>
          </cell>
          <cell r="P242" t="str">
            <v>MG</v>
          </cell>
          <cell r="Q242">
            <v>28</v>
          </cell>
          <cell r="R242" t="str">
            <v>NORMAL REÇETE</v>
          </cell>
          <cell r="S242" t="str">
            <v>IMAL</v>
          </cell>
          <cell r="T242" t="str">
            <v>ITALYA</v>
          </cell>
          <cell r="U242">
            <v>13.46</v>
          </cell>
          <cell r="V242">
            <v>13.46</v>
          </cell>
          <cell r="W242">
            <v>8.07</v>
          </cell>
          <cell r="X242" t="str">
            <v>ITALYA</v>
          </cell>
          <cell r="Y242">
            <v>0</v>
          </cell>
          <cell r="Z242">
            <v>0</v>
          </cell>
          <cell r="AA242">
            <v>17.059999999999999</v>
          </cell>
          <cell r="AB242">
            <v>0</v>
          </cell>
          <cell r="AC242">
            <v>17.059999999999999</v>
          </cell>
        </row>
        <row r="243">
          <cell r="A243">
            <v>8699504040036</v>
          </cell>
          <cell r="B243" t="str">
            <v>M01AB05</v>
          </cell>
          <cell r="C243" t="str">
            <v>diclofenac</v>
          </cell>
          <cell r="D243" t="str">
            <v>REFERANS</v>
          </cell>
          <cell r="E243" t="str">
            <v>FIYAT KORUMALI URUN</v>
          </cell>
          <cell r="F243">
            <v>4</v>
          </cell>
          <cell r="G243">
            <v>1</v>
          </cell>
          <cell r="H243">
            <v>2</v>
          </cell>
          <cell r="I243">
            <v>0</v>
          </cell>
          <cell r="J243">
            <v>0</v>
          </cell>
          <cell r="K243">
            <v>0</v>
          </cell>
          <cell r="L243" t="str">
            <v>VOLTAREN 25 MG 30 TABLET</v>
          </cell>
          <cell r="M243" t="str">
            <v>DIKLOFENAK SODYUM</v>
          </cell>
          <cell r="N243" t="str">
            <v>NOVARTIS</v>
          </cell>
          <cell r="O243">
            <v>25</v>
          </cell>
          <cell r="P243" t="str">
            <v>MG</v>
          </cell>
          <cell r="Q243">
            <v>30</v>
          </cell>
          <cell r="R243" t="str">
            <v>NORMAL RECETE</v>
          </cell>
          <cell r="S243" t="str">
            <v>IMAL</v>
          </cell>
          <cell r="T243" t="str">
            <v>TURKIYE</v>
          </cell>
          <cell r="U243">
            <v>2.15</v>
          </cell>
          <cell r="V243">
            <v>2.15</v>
          </cell>
          <cell r="W243">
            <v>0</v>
          </cell>
          <cell r="X243" t="str">
            <v>TURKIYE</v>
          </cell>
          <cell r="Y243">
            <v>0</v>
          </cell>
          <cell r="Z243">
            <v>0</v>
          </cell>
          <cell r="AA243">
            <v>5.01</v>
          </cell>
          <cell r="AB243">
            <v>0</v>
          </cell>
          <cell r="AC243">
            <v>5.01</v>
          </cell>
        </row>
        <row r="244">
          <cell r="A244">
            <v>8699504340112</v>
          </cell>
          <cell r="B244" t="str">
            <v>M02AA15</v>
          </cell>
          <cell r="C244" t="str">
            <v>diclofenac</v>
          </cell>
          <cell r="D244" t="str">
            <v>REFERANS</v>
          </cell>
          <cell r="E244" t="str">
            <v>FIYAT KORUMALI URUN</v>
          </cell>
          <cell r="F244">
            <v>0</v>
          </cell>
          <cell r="G244">
            <v>1</v>
          </cell>
          <cell r="H244">
            <v>1</v>
          </cell>
          <cell r="I244">
            <v>0</v>
          </cell>
          <cell r="J244">
            <v>0</v>
          </cell>
          <cell r="K244">
            <v>0</v>
          </cell>
          <cell r="L244" t="str">
            <v>VOLTAREN EMULGEL %1 100 GR POMAD</v>
          </cell>
          <cell r="M244" t="str">
            <v xml:space="preserve">DIKLOFENAK </v>
          </cell>
          <cell r="N244" t="str">
            <v>NOVARTIS</v>
          </cell>
          <cell r="O244">
            <v>0.01</v>
          </cell>
          <cell r="P244" t="str">
            <v>G</v>
          </cell>
          <cell r="Q244">
            <v>100</v>
          </cell>
          <cell r="R244" t="str">
            <v>NORMAL RECETE</v>
          </cell>
          <cell r="S244" t="str">
            <v>IMAL</v>
          </cell>
          <cell r="T244" t="str">
            <v>PORTEKIZ</v>
          </cell>
          <cell r="U244">
            <v>7.5</v>
          </cell>
          <cell r="V244">
            <v>7.5</v>
          </cell>
          <cell r="W244">
            <v>7.5</v>
          </cell>
          <cell r="X244" t="str">
            <v>PORTEKIZ</v>
          </cell>
          <cell r="Y244">
            <v>0</v>
          </cell>
          <cell r="Z244">
            <v>0</v>
          </cell>
          <cell r="AA244">
            <v>13.27</v>
          </cell>
          <cell r="AB244">
            <v>0</v>
          </cell>
          <cell r="AC244">
            <v>13.27</v>
          </cell>
        </row>
        <row r="245">
          <cell r="A245">
            <v>8699504340037</v>
          </cell>
          <cell r="B245" t="str">
            <v>M02AA15</v>
          </cell>
          <cell r="C245" t="str">
            <v>diclofenac</v>
          </cell>
          <cell r="D245" t="str">
            <v>REFERANS</v>
          </cell>
          <cell r="E245" t="str">
            <v>FIYAT KORUMALI URUN</v>
          </cell>
          <cell r="F245">
            <v>4</v>
          </cell>
          <cell r="G245">
            <v>1</v>
          </cell>
          <cell r="H245">
            <v>2</v>
          </cell>
          <cell r="I245">
            <v>0</v>
          </cell>
          <cell r="J245">
            <v>0</v>
          </cell>
          <cell r="K245">
            <v>0</v>
          </cell>
          <cell r="L245" t="str">
            <v>VOLTAREN EMULGEL %1 50 GR POMAD</v>
          </cell>
          <cell r="M245" t="str">
            <v xml:space="preserve">DIKLOFENAK </v>
          </cell>
          <cell r="N245" t="str">
            <v>NOVARTIS</v>
          </cell>
          <cell r="O245">
            <v>0.01</v>
          </cell>
          <cell r="P245" t="str">
            <v>MG</v>
          </cell>
          <cell r="Q245">
            <v>50</v>
          </cell>
          <cell r="R245" t="str">
            <v>NORMAL RECETE</v>
          </cell>
          <cell r="S245" t="str">
            <v>IMAL</v>
          </cell>
          <cell r="T245" t="str">
            <v>TURKIYE</v>
          </cell>
          <cell r="U245">
            <v>2.84</v>
          </cell>
          <cell r="V245">
            <v>2.84</v>
          </cell>
          <cell r="W245">
            <v>0</v>
          </cell>
          <cell r="X245" t="str">
            <v>TURKIYE</v>
          </cell>
          <cell r="Y245">
            <v>0</v>
          </cell>
          <cell r="Z245">
            <v>0</v>
          </cell>
          <cell r="AA245">
            <v>7.81</v>
          </cell>
          <cell r="AB245">
            <v>0</v>
          </cell>
          <cell r="AC245">
            <v>7.81</v>
          </cell>
        </row>
        <row r="246">
          <cell r="A246">
            <v>8699504610048</v>
          </cell>
          <cell r="B246" t="str">
            <v>S01BC03</v>
          </cell>
          <cell r="C246" t="str">
            <v>diclofenac</v>
          </cell>
          <cell r="D246" t="str">
            <v>REFERANS</v>
          </cell>
          <cell r="E246" t="str">
            <v>YIRMI YIL</v>
          </cell>
          <cell r="F246">
            <v>4</v>
          </cell>
          <cell r="G246">
            <v>1</v>
          </cell>
          <cell r="H246">
            <v>2</v>
          </cell>
          <cell r="I246">
            <v>0</v>
          </cell>
          <cell r="J246">
            <v>0</v>
          </cell>
          <cell r="K246">
            <v>0</v>
          </cell>
          <cell r="L246" t="str">
            <v>VOLTAREN OPHTA  1 MG 5 ML OFT. SOLUSYON</v>
          </cell>
          <cell r="M246" t="str">
            <v>DIKLOFENAK SODYUM</v>
          </cell>
          <cell r="N246" t="str">
            <v>NOVARTIS</v>
          </cell>
          <cell r="O246">
            <v>1E-3</v>
          </cell>
          <cell r="P246" t="str">
            <v>MG</v>
          </cell>
          <cell r="Q246">
            <v>5</v>
          </cell>
          <cell r="R246" t="str">
            <v>NORMAL REÇETE</v>
          </cell>
          <cell r="S246" t="str">
            <v>ITHAL</v>
          </cell>
          <cell r="T246" t="str">
            <v>TURKIYE</v>
          </cell>
          <cell r="U246">
            <v>3.46</v>
          </cell>
          <cell r="V246">
            <v>3.46</v>
          </cell>
          <cell r="W246">
            <v>0</v>
          </cell>
          <cell r="X246" t="str">
            <v>TURKIYE</v>
          </cell>
          <cell r="Y246">
            <v>0</v>
          </cell>
          <cell r="Z246">
            <v>0</v>
          </cell>
          <cell r="AA246">
            <v>7.32</v>
          </cell>
          <cell r="AB246">
            <v>0</v>
          </cell>
          <cell r="AC246">
            <v>7.32</v>
          </cell>
        </row>
        <row r="247">
          <cell r="A247">
            <v>8699823260252</v>
          </cell>
          <cell r="B247" t="str">
            <v>J02AC03</v>
          </cell>
          <cell r="C247" t="str">
            <v>voriconazole</v>
          </cell>
          <cell r="D247" t="str">
            <v>ESDEGER</v>
          </cell>
          <cell r="E247" t="str">
            <v>ESDEGER</v>
          </cell>
          <cell r="F247">
            <v>0</v>
          </cell>
          <cell r="G247">
            <v>1</v>
          </cell>
          <cell r="H247">
            <v>1</v>
          </cell>
          <cell r="I247">
            <v>0</v>
          </cell>
          <cell r="J247">
            <v>0</v>
          </cell>
          <cell r="K247">
            <v>0</v>
          </cell>
          <cell r="L247" t="str">
            <v>VORIX 200 MG IV INFUZYON COZELTISI ICIN TOZ ICEREN 1 FLAKON</v>
          </cell>
          <cell r="M247" t="str">
            <v>VORIKONAZOL</v>
          </cell>
          <cell r="N247" t="str">
            <v>CENTURION PHARMA</v>
          </cell>
          <cell r="O247">
            <v>30</v>
          </cell>
          <cell r="P247" t="str">
            <v>ML</v>
          </cell>
          <cell r="Q247">
            <v>1</v>
          </cell>
          <cell r="R247" t="str">
            <v>NORMAL RECETE</v>
          </cell>
          <cell r="S247" t="str">
            <v>IMAL</v>
          </cell>
          <cell r="T247" t="str">
            <v>YUNANISTAN</v>
          </cell>
          <cell r="U247">
            <v>92.76</v>
          </cell>
          <cell r="V247">
            <v>92.76</v>
          </cell>
          <cell r="W247">
            <v>55.65</v>
          </cell>
          <cell r="X247" t="str">
            <v>YUNANISTAN</v>
          </cell>
          <cell r="Y247">
            <v>0</v>
          </cell>
          <cell r="Z247">
            <v>0</v>
          </cell>
          <cell r="AA247">
            <v>130.30000000000001</v>
          </cell>
          <cell r="AB247">
            <v>0</v>
          </cell>
          <cell r="AC247">
            <v>130.30000000000001</v>
          </cell>
        </row>
        <row r="248">
          <cell r="A248">
            <v>8699522091041</v>
          </cell>
          <cell r="B248" t="str">
            <v>L01XE11</v>
          </cell>
          <cell r="C248" t="str">
            <v>pazopanib</v>
          </cell>
          <cell r="D248" t="str">
            <v>REFERANS</v>
          </cell>
          <cell r="E248" t="str">
            <v>REFERANS</v>
          </cell>
          <cell r="F248">
            <v>0</v>
          </cell>
          <cell r="G248">
            <v>2</v>
          </cell>
          <cell r="H248">
            <v>1</v>
          </cell>
          <cell r="I248">
            <v>0</v>
          </cell>
          <cell r="J248">
            <v>0</v>
          </cell>
          <cell r="K248">
            <v>0</v>
          </cell>
          <cell r="L248" t="str">
            <v>VOTRIENT 200 MG 30 TABLET</v>
          </cell>
          <cell r="M248" t="str">
            <v>PAZOPANIB</v>
          </cell>
          <cell r="N248" t="str">
            <v>GLAXOSMITHKLINE</v>
          </cell>
          <cell r="O248">
            <v>200</v>
          </cell>
          <cell r="P248" t="str">
            <v>MG</v>
          </cell>
          <cell r="Q248">
            <v>30</v>
          </cell>
          <cell r="R248" t="str">
            <v>NORMAL RECETE</v>
          </cell>
          <cell r="S248" t="str">
            <v>ITHAL</v>
          </cell>
          <cell r="T248" t="str">
            <v>ISVICRE</v>
          </cell>
          <cell r="U248">
            <v>618.39</v>
          </cell>
          <cell r="V248">
            <v>618.39</v>
          </cell>
          <cell r="W248">
            <v>618.39</v>
          </cell>
          <cell r="X248" t="str">
            <v>ISVICRE</v>
          </cell>
          <cell r="Y248">
            <v>0</v>
          </cell>
          <cell r="Z248">
            <v>0</v>
          </cell>
          <cell r="AA248">
            <v>1665.57</v>
          </cell>
          <cell r="AB248">
            <v>0</v>
          </cell>
          <cell r="AC248">
            <v>1665.57</v>
          </cell>
        </row>
        <row r="249">
          <cell r="A249">
            <v>8699522091072</v>
          </cell>
          <cell r="B249" t="str">
            <v>L01XE11</v>
          </cell>
          <cell r="C249" t="str">
            <v>pazopanib</v>
          </cell>
          <cell r="D249" t="str">
            <v>REFERANS</v>
          </cell>
          <cell r="E249" t="str">
            <v>REFERANS</v>
          </cell>
          <cell r="F249">
            <v>0</v>
          </cell>
          <cell r="G249">
            <v>2</v>
          </cell>
          <cell r="H249">
            <v>1</v>
          </cell>
          <cell r="I249">
            <v>0</v>
          </cell>
          <cell r="J249">
            <v>0</v>
          </cell>
          <cell r="K249">
            <v>0</v>
          </cell>
          <cell r="L249" t="str">
            <v>VOTRIENT 400 MG 60 TABLET</v>
          </cell>
          <cell r="M249" t="str">
            <v>PAZOPANIB</v>
          </cell>
          <cell r="N249" t="str">
            <v>GLAXOSMITHKLINE</v>
          </cell>
          <cell r="O249">
            <v>400</v>
          </cell>
          <cell r="P249" t="str">
            <v>MG</v>
          </cell>
          <cell r="Q249">
            <v>60</v>
          </cell>
          <cell r="R249" t="str">
            <v>NORMAL RECETE</v>
          </cell>
          <cell r="S249" t="str">
            <v>ITHAL</v>
          </cell>
          <cell r="T249" t="str">
            <v>YUNANISTAN</v>
          </cell>
          <cell r="U249">
            <v>2301.91</v>
          </cell>
          <cell r="V249">
            <v>2301.91</v>
          </cell>
          <cell r="W249">
            <v>2301.91</v>
          </cell>
          <cell r="X249" t="str">
            <v>YUNANISTAN</v>
          </cell>
          <cell r="Y249">
            <v>0</v>
          </cell>
          <cell r="Z249">
            <v>0</v>
          </cell>
          <cell r="AA249">
            <v>5391.3</v>
          </cell>
          <cell r="AB249">
            <v>0</v>
          </cell>
          <cell r="AC249">
            <v>5391.3</v>
          </cell>
        </row>
        <row r="250">
          <cell r="A250">
            <v>8699536092294</v>
          </cell>
          <cell r="B250" t="str">
            <v>J05AF07</v>
          </cell>
          <cell r="C250" t="str">
            <v>tenofovir disoproxil</v>
          </cell>
          <cell r="D250" t="str">
            <v>ESDEGER</v>
          </cell>
          <cell r="E250" t="str">
            <v>ESDEGER</v>
          </cell>
          <cell r="F250">
            <v>0</v>
          </cell>
          <cell r="G250">
            <v>1</v>
          </cell>
          <cell r="H250">
            <v>1</v>
          </cell>
          <cell r="I250">
            <v>0</v>
          </cell>
          <cell r="J250">
            <v>0</v>
          </cell>
          <cell r="K250">
            <v>0</v>
          </cell>
          <cell r="L250" t="str">
            <v>VOXUS 245 MG 30 FILM KAPLI TABLET</v>
          </cell>
          <cell r="M250" t="str">
            <v xml:space="preserve">TENOFOVIR DISOPROKSIL </v>
          </cell>
          <cell r="N250" t="str">
            <v>SANOVEL</v>
          </cell>
          <cell r="O250">
            <v>245</v>
          </cell>
          <cell r="P250" t="str">
            <v>MG</v>
          </cell>
          <cell r="Q250">
            <v>30</v>
          </cell>
          <cell r="R250" t="str">
            <v>NORMAL RECETE</v>
          </cell>
          <cell r="S250" t="str">
            <v>IMAL</v>
          </cell>
          <cell r="T250" t="str">
            <v>YUNANISTAN</v>
          </cell>
          <cell r="U250">
            <v>239.84</v>
          </cell>
          <cell r="V250">
            <v>265.05</v>
          </cell>
          <cell r="W250">
            <v>159.03</v>
          </cell>
          <cell r="X250" t="str">
            <v>ITALYA</v>
          </cell>
          <cell r="Y250">
            <v>0</v>
          </cell>
          <cell r="Z250">
            <v>0</v>
          </cell>
          <cell r="AA250">
            <v>158.31</v>
          </cell>
          <cell r="AB250">
            <v>0</v>
          </cell>
          <cell r="AC250">
            <v>158.31</v>
          </cell>
        </row>
        <row r="251">
          <cell r="A251">
            <v>8697936092180</v>
          </cell>
          <cell r="B251" t="str">
            <v>N05AX08</v>
          </cell>
          <cell r="C251" t="str">
            <v>risperidone</v>
          </cell>
          <cell r="D251" t="str">
            <v>EŞDEĞER</v>
          </cell>
          <cell r="E251" t="str">
            <v>EŞDEĞER</v>
          </cell>
          <cell r="F251">
            <v>0</v>
          </cell>
          <cell r="G251">
            <v>5</v>
          </cell>
          <cell r="H251">
            <v>1</v>
          </cell>
          <cell r="I251">
            <v>0</v>
          </cell>
          <cell r="J251">
            <v>0</v>
          </cell>
          <cell r="K251">
            <v>0</v>
          </cell>
          <cell r="L251" t="str">
            <v>WELRIS 0,5 MG 30 FILM TABLET</v>
          </cell>
          <cell r="M251" t="str">
            <v>RISPERIDON</v>
          </cell>
          <cell r="N251" t="str">
            <v>INVENTIM</v>
          </cell>
          <cell r="O251">
            <v>0.5</v>
          </cell>
          <cell r="P251" t="str">
            <v>MG</v>
          </cell>
          <cell r="Q251">
            <v>30</v>
          </cell>
          <cell r="R251" t="str">
            <v>NORMAL REÇETE</v>
          </cell>
          <cell r="S251" t="str">
            <v>IMAL</v>
          </cell>
          <cell r="T251" t="str">
            <v>PORTEKIZ</v>
          </cell>
          <cell r="U251">
            <v>4.24</v>
          </cell>
          <cell r="V251">
            <v>4.24</v>
          </cell>
          <cell r="W251">
            <v>2.54</v>
          </cell>
          <cell r="X251" t="str">
            <v>PORTEKIZ</v>
          </cell>
          <cell r="Y251">
            <v>0</v>
          </cell>
          <cell r="Z251">
            <v>0</v>
          </cell>
          <cell r="AA251">
            <v>5.35</v>
          </cell>
          <cell r="AB251">
            <v>0</v>
          </cell>
          <cell r="AC251">
            <v>5.35</v>
          </cell>
        </row>
        <row r="252">
          <cell r="A252">
            <v>8697936092203</v>
          </cell>
          <cell r="B252" t="str">
            <v>N05AX08</v>
          </cell>
          <cell r="C252" t="str">
            <v>risperidone</v>
          </cell>
          <cell r="D252" t="str">
            <v>EŞDEĞER</v>
          </cell>
          <cell r="E252" t="str">
            <v>EŞDEĞER</v>
          </cell>
          <cell r="F252">
            <v>0</v>
          </cell>
          <cell r="G252">
            <v>5</v>
          </cell>
          <cell r="H252">
            <v>1</v>
          </cell>
          <cell r="I252">
            <v>0</v>
          </cell>
          <cell r="J252">
            <v>0</v>
          </cell>
          <cell r="K252">
            <v>0</v>
          </cell>
          <cell r="L252" t="str">
            <v>WELRIS 1 MG 30 FILM TABLET</v>
          </cell>
          <cell r="M252" t="str">
            <v>RISPERIDON</v>
          </cell>
          <cell r="N252" t="str">
            <v>INVENTIM</v>
          </cell>
          <cell r="O252">
            <v>1</v>
          </cell>
          <cell r="P252" t="str">
            <v>MG</v>
          </cell>
          <cell r="Q252">
            <v>30</v>
          </cell>
          <cell r="R252" t="str">
            <v>NORMAL REÇETE</v>
          </cell>
          <cell r="S252" t="str">
            <v>IMAL</v>
          </cell>
          <cell r="T252" t="str">
            <v>ISPANYA</v>
          </cell>
          <cell r="U252">
            <v>8.4700000000000006</v>
          </cell>
          <cell r="V252">
            <v>8.4700000000000006</v>
          </cell>
          <cell r="W252">
            <v>2.7</v>
          </cell>
          <cell r="X252" t="str">
            <v>ISPANYA</v>
          </cell>
          <cell r="Y252">
            <v>0</v>
          </cell>
          <cell r="Z252">
            <v>0</v>
          </cell>
          <cell r="AA252">
            <v>5.7</v>
          </cell>
          <cell r="AB252">
            <v>0</v>
          </cell>
          <cell r="AC252">
            <v>5.7</v>
          </cell>
        </row>
        <row r="253">
          <cell r="A253">
            <v>8697936092227</v>
          </cell>
          <cell r="B253" t="str">
            <v>N05AX08</v>
          </cell>
          <cell r="C253" t="str">
            <v>risperidone</v>
          </cell>
          <cell r="D253" t="str">
            <v>EŞDEĞER</v>
          </cell>
          <cell r="E253" t="str">
            <v>EŞDEĞER</v>
          </cell>
          <cell r="F253">
            <v>0</v>
          </cell>
          <cell r="G253">
            <v>5</v>
          </cell>
          <cell r="H253">
            <v>1</v>
          </cell>
          <cell r="I253">
            <v>0</v>
          </cell>
          <cell r="J253">
            <v>0</v>
          </cell>
          <cell r="K253">
            <v>0</v>
          </cell>
          <cell r="L253" t="str">
            <v>WELRIS 2 MG 30 FILM TABLET</v>
          </cell>
          <cell r="M253" t="str">
            <v>RISPERIDON</v>
          </cell>
          <cell r="N253" t="str">
            <v>INVENTIM</v>
          </cell>
          <cell r="O253">
            <v>2</v>
          </cell>
          <cell r="P253" t="str">
            <v>MG</v>
          </cell>
          <cell r="Q253">
            <v>30</v>
          </cell>
          <cell r="R253" t="str">
            <v>NORMAL REÇETE</v>
          </cell>
          <cell r="S253" t="str">
            <v>IMAL</v>
          </cell>
          <cell r="T253" t="str">
            <v>ITALYA</v>
          </cell>
          <cell r="U253">
            <v>15.4</v>
          </cell>
          <cell r="V253">
            <v>15.4</v>
          </cell>
          <cell r="W253">
            <v>9.24</v>
          </cell>
          <cell r="X253" t="str">
            <v>ITALYA</v>
          </cell>
          <cell r="Y253">
            <v>0</v>
          </cell>
          <cell r="Z253">
            <v>0</v>
          </cell>
          <cell r="AA253">
            <v>16.2</v>
          </cell>
          <cell r="AB253">
            <v>0</v>
          </cell>
          <cell r="AC253">
            <v>16.2</v>
          </cell>
        </row>
        <row r="254">
          <cell r="A254">
            <v>8697936092241</v>
          </cell>
          <cell r="B254" t="str">
            <v>N05AX08</v>
          </cell>
          <cell r="C254" t="str">
            <v>risperidone</v>
          </cell>
          <cell r="D254" t="str">
            <v>EŞDEĞER</v>
          </cell>
          <cell r="E254" t="str">
            <v>EŞDEĞER</v>
          </cell>
          <cell r="F254">
            <v>0</v>
          </cell>
          <cell r="G254">
            <v>5</v>
          </cell>
          <cell r="H254">
            <v>1</v>
          </cell>
          <cell r="I254">
            <v>0</v>
          </cell>
          <cell r="J254">
            <v>0</v>
          </cell>
          <cell r="K254">
            <v>0</v>
          </cell>
          <cell r="L254" t="str">
            <v>WELRIS 3 MG 30 FILM TABLET</v>
          </cell>
          <cell r="M254" t="str">
            <v>RISPERIDON</v>
          </cell>
          <cell r="N254" t="str">
            <v>INVENTIM</v>
          </cell>
          <cell r="O254">
            <v>3</v>
          </cell>
          <cell r="P254" t="str">
            <v>MG</v>
          </cell>
          <cell r="Q254">
            <v>30</v>
          </cell>
          <cell r="R254" t="str">
            <v>NORMAL REÇETE</v>
          </cell>
          <cell r="S254" t="str">
            <v>IMAL</v>
          </cell>
          <cell r="T254" t="str">
            <v>ISPANYA</v>
          </cell>
          <cell r="U254">
            <v>23.11</v>
          </cell>
          <cell r="V254">
            <v>23.11</v>
          </cell>
          <cell r="W254">
            <v>7.99</v>
          </cell>
          <cell r="X254" t="str">
            <v>ISPANYA</v>
          </cell>
          <cell r="Y254">
            <v>0</v>
          </cell>
          <cell r="Z254">
            <v>0</v>
          </cell>
          <cell r="AA254">
            <v>16.89</v>
          </cell>
          <cell r="AB254">
            <v>0</v>
          </cell>
          <cell r="AC254">
            <v>16.89</v>
          </cell>
        </row>
        <row r="255">
          <cell r="A255">
            <v>8697936092265</v>
          </cell>
          <cell r="B255" t="str">
            <v>N05AX08</v>
          </cell>
          <cell r="C255" t="str">
            <v>risperidone</v>
          </cell>
          <cell r="D255" t="str">
            <v>EŞDEĞER</v>
          </cell>
          <cell r="E255" t="str">
            <v>EŞDEĞER</v>
          </cell>
          <cell r="F255">
            <v>0</v>
          </cell>
          <cell r="G255">
            <v>5</v>
          </cell>
          <cell r="H255">
            <v>1</v>
          </cell>
          <cell r="I255">
            <v>0</v>
          </cell>
          <cell r="J255">
            <v>0</v>
          </cell>
          <cell r="K255">
            <v>0</v>
          </cell>
          <cell r="L255" t="str">
            <v>WELRIS 4 MG 30 FILM TABLET</v>
          </cell>
          <cell r="M255" t="str">
            <v>RISPERIDON</v>
          </cell>
          <cell r="N255" t="str">
            <v>INVENTIM</v>
          </cell>
          <cell r="O255">
            <v>4</v>
          </cell>
          <cell r="P255" t="str">
            <v>MG</v>
          </cell>
          <cell r="Q255">
            <v>30</v>
          </cell>
          <cell r="R255" t="str">
            <v>NORMAL REÇETE</v>
          </cell>
          <cell r="S255" t="str">
            <v>IMAL</v>
          </cell>
          <cell r="T255" t="str">
            <v>ITALYA</v>
          </cell>
          <cell r="U255">
            <v>30.29</v>
          </cell>
          <cell r="V255">
            <v>30.29</v>
          </cell>
          <cell r="W255">
            <v>18.170000000000002</v>
          </cell>
          <cell r="X255" t="str">
            <v>ITALYA</v>
          </cell>
          <cell r="Y255">
            <v>0</v>
          </cell>
          <cell r="Z255">
            <v>0</v>
          </cell>
          <cell r="AA255">
            <v>38.08</v>
          </cell>
          <cell r="AB255">
            <v>0</v>
          </cell>
          <cell r="AC255">
            <v>38.08</v>
          </cell>
        </row>
        <row r="256">
          <cell r="A256">
            <v>8697936092289</v>
          </cell>
          <cell r="B256" t="str">
            <v>N05AX08</v>
          </cell>
          <cell r="C256" t="str">
            <v>risperidone</v>
          </cell>
          <cell r="D256" t="str">
            <v>EŞDEĞER</v>
          </cell>
          <cell r="E256" t="str">
            <v>EŞDEĞER</v>
          </cell>
          <cell r="F256">
            <v>0</v>
          </cell>
          <cell r="G256">
            <v>5</v>
          </cell>
          <cell r="H256">
            <v>1</v>
          </cell>
          <cell r="I256">
            <v>0</v>
          </cell>
          <cell r="J256">
            <v>0</v>
          </cell>
          <cell r="K256">
            <v>0</v>
          </cell>
          <cell r="L256" t="str">
            <v>WELRIS 6 MG 30 FILM TABLET</v>
          </cell>
          <cell r="M256" t="str">
            <v>RISPERIDON</v>
          </cell>
          <cell r="N256" t="str">
            <v>INVENTIM</v>
          </cell>
          <cell r="O256">
            <v>6</v>
          </cell>
          <cell r="P256" t="str">
            <v>MG</v>
          </cell>
          <cell r="Q256">
            <v>30</v>
          </cell>
          <cell r="R256" t="str">
            <v>NORMAL REÇETE</v>
          </cell>
          <cell r="S256" t="str">
            <v>IMAL</v>
          </cell>
          <cell r="T256" t="str">
            <v>ITALYA</v>
          </cell>
          <cell r="U256">
            <v>45.45</v>
          </cell>
          <cell r="V256">
            <v>45.45</v>
          </cell>
          <cell r="W256">
            <v>27.27</v>
          </cell>
          <cell r="X256" t="str">
            <v>ITALYA</v>
          </cell>
          <cell r="Y256">
            <v>0</v>
          </cell>
          <cell r="Z256">
            <v>0</v>
          </cell>
          <cell r="AA256">
            <v>57.7</v>
          </cell>
          <cell r="AB256">
            <v>0</v>
          </cell>
          <cell r="AC256">
            <v>57.7</v>
          </cell>
        </row>
        <row r="257">
          <cell r="A257">
            <v>8697927280824</v>
          </cell>
          <cell r="B257" t="str">
            <v>J01DD14</v>
          </cell>
          <cell r="C257" t="str">
            <v>ceftibuten</v>
          </cell>
          <cell r="D257" t="str">
            <v>ESDEGER</v>
          </cell>
          <cell r="E257" t="str">
            <v>ESDEGER</v>
          </cell>
          <cell r="F257">
            <v>0</v>
          </cell>
          <cell r="G257">
            <v>5</v>
          </cell>
          <cell r="H257">
            <v>1</v>
          </cell>
          <cell r="I257">
            <v>0</v>
          </cell>
          <cell r="J257">
            <v>0</v>
          </cell>
          <cell r="K257">
            <v>0</v>
          </cell>
          <cell r="L257" t="str">
            <v>WINCEF PLUS 180/62,5 MG 5 ML ORAL SUSPANSIYON HAZIRLAMAK ICIN KURU TOZ 100 ML</v>
          </cell>
          <cell r="M257" t="str">
            <v>SEFTIBUTEN + KLAVULANIK ASIT</v>
          </cell>
          <cell r="N257" t="str">
            <v>CELTIS ILAC</v>
          </cell>
          <cell r="O257" t="str">
            <v>180+62,5</v>
          </cell>
          <cell r="P257" t="str">
            <v>MG</v>
          </cell>
          <cell r="Q257">
            <v>100</v>
          </cell>
          <cell r="R257" t="str">
            <v>NORMAL RECETE</v>
          </cell>
          <cell r="S257" t="str">
            <v>IMAL</v>
          </cell>
          <cell r="T257" t="str">
            <v>TURKIYE</v>
          </cell>
          <cell r="U257">
            <v>26.23</v>
          </cell>
          <cell r="V257">
            <v>26.23</v>
          </cell>
          <cell r="W257">
            <v>15.74</v>
          </cell>
          <cell r="X257" t="str">
            <v>TURKIYE</v>
          </cell>
          <cell r="Y257">
            <v>0</v>
          </cell>
          <cell r="Z257">
            <v>0</v>
          </cell>
          <cell r="AA257">
            <v>33.61</v>
          </cell>
          <cell r="AB257">
            <v>0</v>
          </cell>
          <cell r="AC257">
            <v>33.61</v>
          </cell>
        </row>
        <row r="258">
          <cell r="A258">
            <v>8697927090294</v>
          </cell>
          <cell r="B258" t="str">
            <v>J01DD14</v>
          </cell>
          <cell r="C258" t="str">
            <v>ceftibuten</v>
          </cell>
          <cell r="D258" t="str">
            <v>ESDEGER</v>
          </cell>
          <cell r="E258" t="str">
            <v>ESDEGER</v>
          </cell>
          <cell r="F258">
            <v>0</v>
          </cell>
          <cell r="G258">
            <v>5</v>
          </cell>
          <cell r="H258">
            <v>1</v>
          </cell>
          <cell r="I258">
            <v>0</v>
          </cell>
          <cell r="J258">
            <v>0</v>
          </cell>
          <cell r="K258">
            <v>0</v>
          </cell>
          <cell r="L258" t="str">
            <v>WINCEF PLUS 200/62,5 MG 20 FILM KAPLI TABLET</v>
          </cell>
          <cell r="M258" t="str">
            <v>SEFTIBUTEN + KLAVULANIK ASIT</v>
          </cell>
          <cell r="N258" t="str">
            <v>CELTIS ILAC</v>
          </cell>
          <cell r="O258" t="str">
            <v>200+62,5</v>
          </cell>
          <cell r="P258" t="str">
            <v>MG</v>
          </cell>
          <cell r="Q258">
            <v>20</v>
          </cell>
          <cell r="R258" t="str">
            <v>NORMAL RECETE</v>
          </cell>
          <cell r="S258" t="str">
            <v>IMAL</v>
          </cell>
          <cell r="T258" t="str">
            <v>TURKIYE</v>
          </cell>
          <cell r="U258">
            <v>22.78</v>
          </cell>
          <cell r="V258">
            <v>22.78</v>
          </cell>
          <cell r="W258">
            <v>13.67</v>
          </cell>
          <cell r="X258" t="str">
            <v>TURKIYE</v>
          </cell>
          <cell r="Y258">
            <v>0</v>
          </cell>
          <cell r="Z258">
            <v>0</v>
          </cell>
          <cell r="AA258">
            <v>35.630000000000003</v>
          </cell>
          <cell r="AB258">
            <v>0</v>
          </cell>
          <cell r="AC258">
            <v>35.630000000000003</v>
          </cell>
        </row>
        <row r="259">
          <cell r="A259">
            <v>8697927090300</v>
          </cell>
          <cell r="B259" t="str">
            <v>J01DD14</v>
          </cell>
          <cell r="C259" t="str">
            <v>ceftibuten</v>
          </cell>
          <cell r="D259" t="str">
            <v>ESDEGER</v>
          </cell>
          <cell r="E259" t="str">
            <v>ESDEGER</v>
          </cell>
          <cell r="F259">
            <v>0</v>
          </cell>
          <cell r="G259">
            <v>5</v>
          </cell>
          <cell r="H259">
            <v>1</v>
          </cell>
          <cell r="I259">
            <v>0</v>
          </cell>
          <cell r="J259">
            <v>0</v>
          </cell>
          <cell r="K259">
            <v>0</v>
          </cell>
          <cell r="L259" t="str">
            <v>WINCEF PLUS 400/125 MG 10 FILM KAPLI TABLET</v>
          </cell>
          <cell r="M259" t="str">
            <v>SEFTIBUTEN + KLAVULANIK ASIT</v>
          </cell>
          <cell r="N259" t="str">
            <v>CELTIS ILAC</v>
          </cell>
          <cell r="O259" t="str">
            <v>400+125</v>
          </cell>
          <cell r="P259" t="str">
            <v>MG</v>
          </cell>
          <cell r="Q259">
            <v>10</v>
          </cell>
          <cell r="R259" t="str">
            <v>NORMAL RECETE</v>
          </cell>
          <cell r="S259" t="str">
            <v>IMAL</v>
          </cell>
          <cell r="T259" t="str">
            <v>TURKIYE</v>
          </cell>
          <cell r="U259">
            <v>24.4</v>
          </cell>
          <cell r="V259">
            <v>24.4</v>
          </cell>
          <cell r="W259">
            <v>14.64</v>
          </cell>
          <cell r="X259" t="str">
            <v>TURKIYE</v>
          </cell>
          <cell r="Y259">
            <v>0</v>
          </cell>
          <cell r="Z259">
            <v>0</v>
          </cell>
          <cell r="AA259">
            <v>35.130000000000003</v>
          </cell>
          <cell r="AB259">
            <v>0</v>
          </cell>
          <cell r="AC259">
            <v>35.130000000000003</v>
          </cell>
        </row>
        <row r="260">
          <cell r="A260">
            <v>8697927090317</v>
          </cell>
          <cell r="B260" t="str">
            <v>J01DD14</v>
          </cell>
          <cell r="C260" t="str">
            <v>ceftibuten</v>
          </cell>
          <cell r="D260" t="str">
            <v>ESDEGER</v>
          </cell>
          <cell r="E260" t="str">
            <v>ESDEGER</v>
          </cell>
          <cell r="F260">
            <v>0</v>
          </cell>
          <cell r="G260">
            <v>5</v>
          </cell>
          <cell r="H260">
            <v>2</v>
          </cell>
          <cell r="I260">
            <v>0</v>
          </cell>
          <cell r="J260">
            <v>0</v>
          </cell>
          <cell r="K260">
            <v>0</v>
          </cell>
          <cell r="L260" t="str">
            <v>WINCEF PLUS 400/125 MG 20 FILM KAPLI TABLET</v>
          </cell>
          <cell r="M260" t="str">
            <v>SEFTIBUTEN + KLAVULANIK ASIT</v>
          </cell>
          <cell r="N260" t="str">
            <v>CELTIS ILAC</v>
          </cell>
          <cell r="O260" t="str">
            <v>400+125</v>
          </cell>
          <cell r="P260" t="str">
            <v>MG</v>
          </cell>
          <cell r="Q260">
            <v>20</v>
          </cell>
          <cell r="R260" t="str">
            <v>NORMAL RECETE</v>
          </cell>
          <cell r="S260" t="str">
            <v>IMAL</v>
          </cell>
          <cell r="T260" t="str">
            <v>PORTEKIZ TURKIYE</v>
          </cell>
          <cell r="U260">
            <v>46.5</v>
          </cell>
          <cell r="V260">
            <v>46.5</v>
          </cell>
          <cell r="W260">
            <v>27.9</v>
          </cell>
          <cell r="X260" t="str">
            <v>PORTEKIZ TURKIYE</v>
          </cell>
          <cell r="Y260">
            <v>0</v>
          </cell>
          <cell r="Z260">
            <v>0</v>
          </cell>
          <cell r="AA260">
            <v>63.14</v>
          </cell>
          <cell r="AB260">
            <v>0</v>
          </cell>
          <cell r="AC260">
            <v>63.14</v>
          </cell>
        </row>
        <row r="261">
          <cell r="A261">
            <v>8697927280817</v>
          </cell>
          <cell r="B261" t="str">
            <v>J01DD14</v>
          </cell>
          <cell r="C261" t="str">
            <v>ceftibuten</v>
          </cell>
          <cell r="D261" t="str">
            <v>ESDEGER</v>
          </cell>
          <cell r="E261" t="str">
            <v>ESDEGER</v>
          </cell>
          <cell r="F261">
            <v>0</v>
          </cell>
          <cell r="G261">
            <v>5</v>
          </cell>
          <cell r="H261">
            <v>1</v>
          </cell>
          <cell r="I261">
            <v>0</v>
          </cell>
          <cell r="J261">
            <v>0</v>
          </cell>
          <cell r="K261">
            <v>0</v>
          </cell>
          <cell r="L261" t="str">
            <v>WINCEF PLUS 90/62,5 MG 5 ML ORAL SUSPANSIYON HAZIRLAMAK ICIN KURU TOZ 100 ML</v>
          </cell>
          <cell r="M261" t="str">
            <v>SEFTIBUTEN + KLAVULANIK ASIT</v>
          </cell>
          <cell r="N261" t="str">
            <v>CELTIS ILAC</v>
          </cell>
          <cell r="O261" t="str">
            <v>90+62,5</v>
          </cell>
          <cell r="P261" t="str">
            <v>MG</v>
          </cell>
          <cell r="Q261">
            <v>100</v>
          </cell>
          <cell r="R261" t="str">
            <v>NORMAL RECETE</v>
          </cell>
          <cell r="S261" t="str">
            <v>IMAL</v>
          </cell>
          <cell r="T261" t="str">
            <v>TURKIYE</v>
          </cell>
          <cell r="U261">
            <v>15.81</v>
          </cell>
          <cell r="V261">
            <v>15.81</v>
          </cell>
          <cell r="W261">
            <v>9.49</v>
          </cell>
          <cell r="X261" t="str">
            <v>TURKIYE</v>
          </cell>
          <cell r="Y261">
            <v>0</v>
          </cell>
          <cell r="Z261">
            <v>0</v>
          </cell>
          <cell r="AA261">
            <v>16.77</v>
          </cell>
          <cell r="AB261">
            <v>0</v>
          </cell>
          <cell r="AC261">
            <v>16.77</v>
          </cell>
        </row>
        <row r="262">
          <cell r="A262">
            <v>8699293035251</v>
          </cell>
          <cell r="B262" t="str">
            <v>G04CA01</v>
          </cell>
          <cell r="C262" t="str">
            <v>alfuzosin</v>
          </cell>
          <cell r="D262" t="str">
            <v>ESDEGER</v>
          </cell>
          <cell r="E262" t="str">
            <v>ESDEGER</v>
          </cell>
          <cell r="F262">
            <v>0</v>
          </cell>
          <cell r="G262">
            <v>1</v>
          </cell>
          <cell r="H262">
            <v>1</v>
          </cell>
          <cell r="I262">
            <v>0</v>
          </cell>
          <cell r="J262">
            <v>0</v>
          </cell>
          <cell r="K262">
            <v>0</v>
          </cell>
          <cell r="L262" t="str">
            <v>XALFU XL 10 MG UZATILMIS SALIMLI 30 TABLET</v>
          </cell>
          <cell r="M262" t="str">
            <v>ALFUZOSIN HCL</v>
          </cell>
          <cell r="N262" t="str">
            <v>GENERICA</v>
          </cell>
          <cell r="O262">
            <v>10</v>
          </cell>
          <cell r="P262" t="str">
            <v>MG</v>
          </cell>
          <cell r="Q262">
            <v>30</v>
          </cell>
          <cell r="R262" t="str">
            <v>NORMAL RECETE</v>
          </cell>
          <cell r="S262" t="str">
            <v>IMAL</v>
          </cell>
          <cell r="T262" t="str">
            <v>YUNANISTAN</v>
          </cell>
          <cell r="U262">
            <v>6.29</v>
          </cell>
          <cell r="V262">
            <v>7.96</v>
          </cell>
          <cell r="W262">
            <v>4.7699999999999996</v>
          </cell>
          <cell r="X262" t="str">
            <v>ITALYA</v>
          </cell>
          <cell r="Y262">
            <v>0</v>
          </cell>
          <cell r="Z262">
            <v>0</v>
          </cell>
          <cell r="AA262">
            <v>12.82</v>
          </cell>
          <cell r="AB262">
            <v>0</v>
          </cell>
          <cell r="AC262">
            <v>12.82</v>
          </cell>
        </row>
        <row r="263">
          <cell r="A263">
            <v>8699532159151</v>
          </cell>
          <cell r="B263" t="str">
            <v>L01XE16</v>
          </cell>
          <cell r="C263" t="str">
            <v>crizotinib</v>
          </cell>
          <cell r="D263" t="str">
            <v>REFERANS</v>
          </cell>
          <cell r="E263" t="str">
            <v>REFERANS</v>
          </cell>
          <cell r="F263">
            <v>0</v>
          </cell>
          <cell r="G263">
            <v>2</v>
          </cell>
          <cell r="H263">
            <v>1</v>
          </cell>
          <cell r="I263">
            <v>0</v>
          </cell>
          <cell r="J263">
            <v>0</v>
          </cell>
          <cell r="K263">
            <v>0</v>
          </cell>
          <cell r="L263" t="str">
            <v>XALKORI 200 MG 60 KAPSUL</v>
          </cell>
          <cell r="M263" t="str">
            <v>KRIZOTINIB</v>
          </cell>
          <cell r="N263" t="str">
            <v>PFIZER</v>
          </cell>
          <cell r="O263">
            <v>200</v>
          </cell>
          <cell r="P263" t="str">
            <v>MG</v>
          </cell>
          <cell r="Q263">
            <v>60</v>
          </cell>
          <cell r="R263" t="str">
            <v>NORMAL RECETE</v>
          </cell>
          <cell r="S263" t="str">
            <v>ITHAL</v>
          </cell>
          <cell r="T263" t="str">
            <v>YUNANISTAN</v>
          </cell>
          <cell r="U263">
            <v>3785.96</v>
          </cell>
          <cell r="V263">
            <v>3785.96</v>
          </cell>
          <cell r="W263">
            <v>3785.96</v>
          </cell>
          <cell r="X263" t="str">
            <v>YUNANISTAN</v>
          </cell>
          <cell r="Y263">
            <v>0</v>
          </cell>
          <cell r="Z263">
            <v>0</v>
          </cell>
          <cell r="AA263">
            <v>10197.1</v>
          </cell>
          <cell r="AB263">
            <v>0</v>
          </cell>
          <cell r="AC263">
            <v>9686.07</v>
          </cell>
        </row>
        <row r="264">
          <cell r="A264">
            <v>8699809037748</v>
          </cell>
          <cell r="B264" t="str">
            <v>G04CA01</v>
          </cell>
          <cell r="C264" t="str">
            <v>alfuzosin</v>
          </cell>
          <cell r="D264" t="str">
            <v>REFERANS</v>
          </cell>
          <cell r="E264" t="str">
            <v>REFERANS</v>
          </cell>
          <cell r="F264">
            <v>0</v>
          </cell>
          <cell r="G264">
            <v>1</v>
          </cell>
          <cell r="H264">
            <v>1</v>
          </cell>
          <cell r="I264">
            <v>0</v>
          </cell>
          <cell r="J264">
            <v>0</v>
          </cell>
          <cell r="K264">
            <v>0</v>
          </cell>
          <cell r="L264" t="str">
            <v>XATRAL XL  10 MG 30 TABLET</v>
          </cell>
          <cell r="M264" t="str">
            <v>ALFUZOSIN HCL</v>
          </cell>
          <cell r="N264" t="str">
            <v>SANOFI AVENTIS</v>
          </cell>
          <cell r="O264">
            <v>10</v>
          </cell>
          <cell r="P264" t="str">
            <v>MG</v>
          </cell>
          <cell r="Q264">
            <v>30</v>
          </cell>
          <cell r="R264" t="str">
            <v>NORMAL REÇETE</v>
          </cell>
          <cell r="S264" t="str">
            <v>ITHAL</v>
          </cell>
          <cell r="T264" t="str">
            <v>ITALYA</v>
          </cell>
          <cell r="U264">
            <v>7.96</v>
          </cell>
          <cell r="V264">
            <v>7.96</v>
          </cell>
          <cell r="W264">
            <v>4.7699999999999996</v>
          </cell>
          <cell r="X264" t="str">
            <v>ITALYA</v>
          </cell>
          <cell r="Y264">
            <v>0</v>
          </cell>
          <cell r="Z264">
            <v>0</v>
          </cell>
          <cell r="AA264">
            <v>10.08</v>
          </cell>
          <cell r="AB264">
            <v>0</v>
          </cell>
          <cell r="AC264">
            <v>10.08</v>
          </cell>
        </row>
        <row r="265">
          <cell r="A265">
            <v>8699456790065</v>
          </cell>
          <cell r="B265" t="str">
            <v>M01AC05</v>
          </cell>
          <cell r="C265" t="str">
            <v>lornoxicam</v>
          </cell>
          <cell r="D265" t="str">
            <v>REFERANS</v>
          </cell>
          <cell r="E265" t="str">
            <v>REFERANS</v>
          </cell>
          <cell r="F265">
            <v>3</v>
          </cell>
          <cell r="G265">
            <v>1</v>
          </cell>
          <cell r="H265">
            <v>2</v>
          </cell>
          <cell r="I265">
            <v>0</v>
          </cell>
          <cell r="J265">
            <v>0</v>
          </cell>
          <cell r="K265">
            <v>0</v>
          </cell>
          <cell r="L265" t="str">
            <v>XEFO 8 MG 2 ML 1 FLAKON</v>
          </cell>
          <cell r="M265" t="str">
            <v>LORNOKSIKAM</v>
          </cell>
          <cell r="N265" t="str">
            <v>NYCOMED</v>
          </cell>
          <cell r="O265">
            <v>8</v>
          </cell>
          <cell r="P265" t="str">
            <v>MG</v>
          </cell>
          <cell r="Q265">
            <v>2</v>
          </cell>
          <cell r="R265" t="str">
            <v>NORMAL REÇETE</v>
          </cell>
          <cell r="S265" t="str">
            <v>ITHAL</v>
          </cell>
          <cell r="T265" t="str">
            <v>TURKIYE</v>
          </cell>
          <cell r="U265">
            <v>1.39</v>
          </cell>
          <cell r="V265">
            <v>1.39</v>
          </cell>
          <cell r="W265">
            <v>0</v>
          </cell>
          <cell r="X265" t="str">
            <v>TURKIYE</v>
          </cell>
          <cell r="Y265">
            <v>0</v>
          </cell>
          <cell r="Z265">
            <v>0</v>
          </cell>
          <cell r="AA265">
            <v>2.94</v>
          </cell>
          <cell r="AB265">
            <v>0</v>
          </cell>
          <cell r="AC265">
            <v>2.94</v>
          </cell>
        </row>
        <row r="266">
          <cell r="A266">
            <v>8699456790065</v>
          </cell>
          <cell r="B266" t="str">
            <v>M01AC05</v>
          </cell>
          <cell r="C266" t="str">
            <v>lornoxicam</v>
          </cell>
          <cell r="D266" t="str">
            <v>REFERANS</v>
          </cell>
          <cell r="E266" t="str">
            <v>REFERANS</v>
          </cell>
          <cell r="F266">
            <v>3</v>
          </cell>
          <cell r="G266">
            <v>1</v>
          </cell>
          <cell r="H266">
            <v>2</v>
          </cell>
          <cell r="I266">
            <v>0</v>
          </cell>
          <cell r="J266">
            <v>0</v>
          </cell>
          <cell r="K266">
            <v>0</v>
          </cell>
          <cell r="L266" t="str">
            <v>XEFO 8 MG 2 ML 1 FLAKON</v>
          </cell>
          <cell r="M266" t="str">
            <v>LORNOKSIKAM</v>
          </cell>
          <cell r="N266" t="str">
            <v>TAKEDA</v>
          </cell>
          <cell r="O266">
            <v>8</v>
          </cell>
          <cell r="P266" t="str">
            <v>MG</v>
          </cell>
          <cell r="Q266">
            <v>2</v>
          </cell>
          <cell r="R266" t="str">
            <v>NORMAL RECETE</v>
          </cell>
          <cell r="S266" t="str">
            <v>ITHAL</v>
          </cell>
          <cell r="T266" t="str">
            <v>TURKIYE</v>
          </cell>
          <cell r="U266">
            <v>1.39</v>
          </cell>
          <cell r="V266">
            <v>1.39</v>
          </cell>
          <cell r="W266">
            <v>0</v>
          </cell>
          <cell r="X266" t="str">
            <v>TURKIYE</v>
          </cell>
          <cell r="Y266">
            <v>0</v>
          </cell>
          <cell r="Z266">
            <v>0</v>
          </cell>
          <cell r="AA266">
            <v>3.83</v>
          </cell>
          <cell r="AB266">
            <v>0</v>
          </cell>
          <cell r="AC266">
            <v>3.83</v>
          </cell>
        </row>
        <row r="267">
          <cell r="A267">
            <v>8699456090059</v>
          </cell>
          <cell r="B267" t="str">
            <v>M01AC05</v>
          </cell>
          <cell r="C267" t="str">
            <v>lornoxicam</v>
          </cell>
          <cell r="D267" t="str">
            <v>REFERANS</v>
          </cell>
          <cell r="E267" t="str">
            <v>REFERANS</v>
          </cell>
          <cell r="F267">
            <v>3</v>
          </cell>
          <cell r="G267">
            <v>1</v>
          </cell>
          <cell r="H267">
            <v>2</v>
          </cell>
          <cell r="I267">
            <v>0</v>
          </cell>
          <cell r="J267">
            <v>0</v>
          </cell>
          <cell r="K267">
            <v>0</v>
          </cell>
          <cell r="L267" t="str">
            <v>XEFO RAPID 8 MG 10 FILM TABLET</v>
          </cell>
          <cell r="M267" t="str">
            <v>LORNOKSIKAM</v>
          </cell>
          <cell r="N267" t="str">
            <v>NYCOMED</v>
          </cell>
          <cell r="O267">
            <v>8</v>
          </cell>
          <cell r="P267" t="str">
            <v>MG</v>
          </cell>
          <cell r="Q267">
            <v>10</v>
          </cell>
          <cell r="R267" t="str">
            <v>NORMAL REÇETE</v>
          </cell>
          <cell r="S267" t="str">
            <v>ITHAL</v>
          </cell>
          <cell r="T267">
            <v>0</v>
          </cell>
          <cell r="U267">
            <v>0</v>
          </cell>
          <cell r="V267">
            <v>1.81</v>
          </cell>
          <cell r="W267">
            <v>0</v>
          </cell>
          <cell r="X267" t="str">
            <v>TURKIYE</v>
          </cell>
          <cell r="Y267">
            <v>0</v>
          </cell>
          <cell r="Z267">
            <v>0</v>
          </cell>
          <cell r="AA267">
            <v>0</v>
          </cell>
          <cell r="AB267">
            <v>0</v>
          </cell>
          <cell r="AC267">
            <v>3.83</v>
          </cell>
        </row>
        <row r="268">
          <cell r="A268">
            <v>8699456090103</v>
          </cell>
          <cell r="B268" t="str">
            <v>M01AC05</v>
          </cell>
          <cell r="C268" t="str">
            <v>lornoxicam</v>
          </cell>
          <cell r="D268" t="str">
            <v>REFERANS</v>
          </cell>
          <cell r="E268" t="str">
            <v>REFERANS</v>
          </cell>
          <cell r="F268">
            <v>0</v>
          </cell>
          <cell r="G268">
            <v>1</v>
          </cell>
          <cell r="H268">
            <v>1</v>
          </cell>
          <cell r="I268">
            <v>0</v>
          </cell>
          <cell r="J268">
            <v>0</v>
          </cell>
          <cell r="K268">
            <v>0</v>
          </cell>
          <cell r="L268" t="str">
            <v>XEFO RAPID 8 MG 20 FILM TABLET</v>
          </cell>
          <cell r="M268" t="str">
            <v>LORNOKSIKAM</v>
          </cell>
          <cell r="N268" t="str">
            <v>TAKEDA</v>
          </cell>
          <cell r="O268">
            <v>8</v>
          </cell>
          <cell r="P268" t="str">
            <v>MG</v>
          </cell>
          <cell r="Q268">
            <v>20</v>
          </cell>
          <cell r="R268" t="str">
            <v>NORMAL RECETE</v>
          </cell>
          <cell r="S268" t="str">
            <v>ITHAL</v>
          </cell>
          <cell r="T268" t="str">
            <v>PORTEKIZ</v>
          </cell>
          <cell r="U268">
            <v>4.5199999999999996</v>
          </cell>
          <cell r="V268">
            <v>4.5199999999999996</v>
          </cell>
          <cell r="W268">
            <v>2.71</v>
          </cell>
          <cell r="X268" t="str">
            <v>PORTEKIZ</v>
          </cell>
          <cell r="Y268">
            <v>0</v>
          </cell>
          <cell r="Z268">
            <v>0</v>
          </cell>
          <cell r="AA268">
            <v>7.11</v>
          </cell>
          <cell r="AB268">
            <v>0</v>
          </cell>
          <cell r="AC268">
            <v>7.11</v>
          </cell>
        </row>
        <row r="269">
          <cell r="A269">
            <v>8699569092056</v>
          </cell>
          <cell r="B269" t="str">
            <v>A10BH01</v>
          </cell>
          <cell r="C269" t="str">
            <v>sitagliptin</v>
          </cell>
          <cell r="D269" t="str">
            <v>REFERANS</v>
          </cell>
          <cell r="E269" t="str">
            <v>REFERANS</v>
          </cell>
          <cell r="F269">
            <v>0</v>
          </cell>
          <cell r="G269" t="str">
            <v>2-4</v>
          </cell>
          <cell r="H269">
            <v>1</v>
          </cell>
          <cell r="I269">
            <v>0</v>
          </cell>
          <cell r="J269">
            <v>0</v>
          </cell>
          <cell r="K269">
            <v>0</v>
          </cell>
          <cell r="L269" t="str">
            <v>XELEVIA 100 MG 28 FILM KAPLI TABLET</v>
          </cell>
          <cell r="M269" t="str">
            <v>SITAGLIPTIN FOSFAT MONOHIDRAT</v>
          </cell>
          <cell r="N269" t="str">
            <v>BILIM ILAC</v>
          </cell>
          <cell r="O269">
            <v>100</v>
          </cell>
          <cell r="P269" t="str">
            <v>MG</v>
          </cell>
          <cell r="Q269">
            <v>28</v>
          </cell>
          <cell r="R269" t="str">
            <v>NORMAL RECETE</v>
          </cell>
          <cell r="S269" t="str">
            <v>IMAL</v>
          </cell>
          <cell r="T269" t="str">
            <v>FRANSA</v>
          </cell>
          <cell r="U269">
            <v>22.96</v>
          </cell>
          <cell r="V269">
            <v>22.96</v>
          </cell>
          <cell r="W269">
            <v>22.96</v>
          </cell>
          <cell r="X269" t="str">
            <v>FRANSA</v>
          </cell>
          <cell r="Y269">
            <v>0</v>
          </cell>
          <cell r="Z269">
            <v>0</v>
          </cell>
          <cell r="AA269">
            <v>61.84</v>
          </cell>
          <cell r="AB269">
            <v>0</v>
          </cell>
          <cell r="AC269">
            <v>61.84</v>
          </cell>
        </row>
        <row r="270">
          <cell r="A270">
            <v>8699532090003</v>
          </cell>
          <cell r="B270" t="str">
            <v>L04AA29</v>
          </cell>
          <cell r="C270" t="str">
            <v>tofacitinib </v>
          </cell>
          <cell r="D270" t="str">
            <v>REFERANS</v>
          </cell>
          <cell r="E270" t="str">
            <v>REFERANS</v>
          </cell>
          <cell r="F270">
            <v>0</v>
          </cell>
          <cell r="G270">
            <v>2</v>
          </cell>
          <cell r="H270">
            <v>1</v>
          </cell>
          <cell r="I270">
            <v>0</v>
          </cell>
          <cell r="J270">
            <v>0</v>
          </cell>
          <cell r="K270">
            <v>0</v>
          </cell>
          <cell r="L270" t="str">
            <v>XELJANZ 5 MG 56 FİLM KAPLI TABLET</v>
          </cell>
          <cell r="M270" t="str">
            <v>TOFACITINIB</v>
          </cell>
          <cell r="N270" t="str">
            <v>PFIZER</v>
          </cell>
          <cell r="O270">
            <v>5</v>
          </cell>
          <cell r="P270" t="str">
            <v>MG</v>
          </cell>
          <cell r="Q270">
            <v>56</v>
          </cell>
          <cell r="R270" t="str">
            <v>NORMAL REÇETE</v>
          </cell>
          <cell r="S270" t="str">
            <v>IMAL</v>
          </cell>
          <cell r="T270" t="str">
            <v>ISVICRE</v>
          </cell>
          <cell r="U270">
            <v>1117.67</v>
          </cell>
          <cell r="V270">
            <v>1117.67</v>
          </cell>
          <cell r="W270">
            <v>1117.67</v>
          </cell>
          <cell r="X270" t="str">
            <v>ISVICRE</v>
          </cell>
          <cell r="Y270">
            <v>0</v>
          </cell>
          <cell r="Z270">
            <v>0</v>
          </cell>
          <cell r="AA270">
            <v>1592.86</v>
          </cell>
          <cell r="AB270">
            <v>0</v>
          </cell>
          <cell r="AC270">
            <v>1592.86</v>
          </cell>
        </row>
        <row r="271">
          <cell r="A271">
            <v>8699532099815</v>
          </cell>
          <cell r="B271" t="str">
            <v>L04AA29</v>
          </cell>
          <cell r="C271" t="str">
            <v>tofacitinib </v>
          </cell>
          <cell r="D271" t="str">
            <v>REFERANS</v>
          </cell>
          <cell r="E271" t="str">
            <v>REFERANS</v>
          </cell>
          <cell r="F271">
            <v>0</v>
          </cell>
          <cell r="G271">
            <v>2</v>
          </cell>
          <cell r="H271">
            <v>1</v>
          </cell>
          <cell r="I271">
            <v>0</v>
          </cell>
          <cell r="J271">
            <v>0</v>
          </cell>
          <cell r="K271">
            <v>0</v>
          </cell>
          <cell r="L271" t="str">
            <v>XELJANZ 5 MG 56 FİLM KAPLI TABLET</v>
          </cell>
          <cell r="M271" t="str">
            <v>TOFACITINIB</v>
          </cell>
          <cell r="N271" t="str">
            <v>PFIZER</v>
          </cell>
          <cell r="O271">
            <v>5</v>
          </cell>
          <cell r="P271" t="str">
            <v>MG</v>
          </cell>
          <cell r="Q271">
            <v>56</v>
          </cell>
          <cell r="R271" t="str">
            <v>NORMAL REÇETE</v>
          </cell>
          <cell r="S271" t="str">
            <v>ITHAL</v>
          </cell>
          <cell r="T271" t="str">
            <v>ISVICRE</v>
          </cell>
          <cell r="U271">
            <v>1117.67</v>
          </cell>
          <cell r="V271">
            <v>1117.67</v>
          </cell>
          <cell r="W271">
            <v>1117.67</v>
          </cell>
          <cell r="X271" t="str">
            <v>ISVICRE</v>
          </cell>
          <cell r="Y271">
            <v>0</v>
          </cell>
          <cell r="Z271">
            <v>0</v>
          </cell>
          <cell r="AA271">
            <v>1439.5</v>
          </cell>
          <cell r="AB271">
            <v>0</v>
          </cell>
          <cell r="AC271">
            <v>1439.5</v>
          </cell>
        </row>
        <row r="272">
          <cell r="A272">
            <v>8699505091204</v>
          </cell>
          <cell r="B272" t="str">
            <v>L01BC06</v>
          </cell>
          <cell r="C272" t="str">
            <v>capecitabine</v>
          </cell>
          <cell r="D272" t="str">
            <v>REFERANS</v>
          </cell>
          <cell r="E272" t="str">
            <v>REFERANS</v>
          </cell>
          <cell r="F272">
            <v>0</v>
          </cell>
          <cell r="G272">
            <v>1</v>
          </cell>
          <cell r="H272">
            <v>1</v>
          </cell>
          <cell r="I272">
            <v>0</v>
          </cell>
          <cell r="J272">
            <v>0</v>
          </cell>
          <cell r="K272">
            <v>0</v>
          </cell>
          <cell r="L272" t="str">
            <v>XELODA 150 MG 60 LAK TABLET</v>
          </cell>
          <cell r="M272" t="str">
            <v>KAPESITABIN</v>
          </cell>
          <cell r="N272" t="str">
            <v>ROCHE</v>
          </cell>
          <cell r="O272">
            <v>150</v>
          </cell>
          <cell r="P272" t="str">
            <v>MG</v>
          </cell>
          <cell r="Q272">
            <v>60</v>
          </cell>
          <cell r="R272" t="str">
            <v>NORMAL RECETE</v>
          </cell>
          <cell r="S272" t="str">
            <v>ITHAL</v>
          </cell>
          <cell r="T272" t="str">
            <v>YUNANISTAN</v>
          </cell>
          <cell r="U272">
            <v>20.99</v>
          </cell>
          <cell r="V272">
            <v>41.92</v>
          </cell>
          <cell r="W272">
            <v>20.99</v>
          </cell>
          <cell r="X272" t="str">
            <v>YUNANISTAN</v>
          </cell>
          <cell r="Y272">
            <v>0</v>
          </cell>
          <cell r="Z272">
            <v>0</v>
          </cell>
          <cell r="AA272">
            <v>56.53</v>
          </cell>
          <cell r="AB272">
            <v>0</v>
          </cell>
          <cell r="AC272">
            <v>56.53</v>
          </cell>
        </row>
        <row r="273">
          <cell r="A273">
            <v>8699505091211</v>
          </cell>
          <cell r="B273" t="str">
            <v>L01BC06</v>
          </cell>
          <cell r="C273" t="str">
            <v>capecitabine</v>
          </cell>
          <cell r="D273" t="str">
            <v>REFERANS</v>
          </cell>
          <cell r="E273" t="str">
            <v>REFERANS</v>
          </cell>
          <cell r="F273">
            <v>0</v>
          </cell>
          <cell r="G273">
            <v>1</v>
          </cell>
          <cell r="H273">
            <v>1</v>
          </cell>
          <cell r="I273">
            <v>0</v>
          </cell>
          <cell r="J273">
            <v>0</v>
          </cell>
          <cell r="K273">
            <v>0</v>
          </cell>
          <cell r="L273" t="str">
            <v>XELODA 500 MG 120 LAK TABLET</v>
          </cell>
          <cell r="M273" t="str">
            <v>KAPESITABIN</v>
          </cell>
          <cell r="N273" t="str">
            <v>ROCHE</v>
          </cell>
          <cell r="O273">
            <v>500</v>
          </cell>
          <cell r="P273" t="str">
            <v>MG</v>
          </cell>
          <cell r="Q273">
            <v>120</v>
          </cell>
          <cell r="R273" t="str">
            <v>NORMAL RECETE</v>
          </cell>
          <cell r="S273" t="str">
            <v>ITHAL</v>
          </cell>
          <cell r="T273" t="str">
            <v>YUNANISTAN</v>
          </cell>
          <cell r="U273">
            <v>123.86</v>
          </cell>
          <cell r="V273">
            <v>274</v>
          </cell>
          <cell r="W273">
            <v>123.86</v>
          </cell>
          <cell r="X273" t="str">
            <v>YUNANISTAN</v>
          </cell>
          <cell r="Y273">
            <v>0</v>
          </cell>
          <cell r="Z273">
            <v>0</v>
          </cell>
          <cell r="AA273">
            <v>333.6</v>
          </cell>
          <cell r="AB273">
            <v>0</v>
          </cell>
          <cell r="AC273">
            <v>333.6</v>
          </cell>
        </row>
        <row r="274">
          <cell r="A274">
            <v>8699638093854</v>
          </cell>
          <cell r="B274" t="str">
            <v>L01BC06</v>
          </cell>
          <cell r="C274" t="str">
            <v>capecitabine</v>
          </cell>
          <cell r="D274" t="str">
            <v>EŞDEĞER</v>
          </cell>
          <cell r="E274" t="str">
            <v>EŞDEĞER</v>
          </cell>
          <cell r="F274">
            <v>0</v>
          </cell>
          <cell r="G274">
            <v>1</v>
          </cell>
          <cell r="H274">
            <v>1</v>
          </cell>
          <cell r="I274">
            <v>0</v>
          </cell>
          <cell r="J274">
            <v>0</v>
          </cell>
          <cell r="K274">
            <v>0</v>
          </cell>
          <cell r="L274" t="str">
            <v>XELTABIN 150 MG 60 FILM KAPLI TABLET</v>
          </cell>
          <cell r="M274" t="str">
            <v>KAPESITABIN</v>
          </cell>
          <cell r="N274" t="str">
            <v>MED ILAC</v>
          </cell>
          <cell r="O274">
            <v>150</v>
          </cell>
          <cell r="P274" t="str">
            <v>MG</v>
          </cell>
          <cell r="Q274">
            <v>60</v>
          </cell>
          <cell r="R274" t="str">
            <v>NORMAL REÇETE</v>
          </cell>
          <cell r="S274" t="str">
            <v>ITHAL</v>
          </cell>
          <cell r="T274">
            <v>0</v>
          </cell>
          <cell r="U274">
            <v>0</v>
          </cell>
          <cell r="V274">
            <v>41.92</v>
          </cell>
          <cell r="W274">
            <v>25.15</v>
          </cell>
          <cell r="X274" t="str">
            <v>YUNANISTAN</v>
          </cell>
          <cell r="Y274">
            <v>0</v>
          </cell>
          <cell r="Z274">
            <v>0</v>
          </cell>
          <cell r="AA274">
            <v>53.21</v>
          </cell>
          <cell r="AB274">
            <v>0</v>
          </cell>
          <cell r="AC274">
            <v>53.21</v>
          </cell>
        </row>
        <row r="275">
          <cell r="A275">
            <v>8699638093861</v>
          </cell>
          <cell r="B275" t="str">
            <v>L01BC06</v>
          </cell>
          <cell r="C275" t="str">
            <v>capecitabine</v>
          </cell>
          <cell r="D275" t="str">
            <v>EŞDEĞER</v>
          </cell>
          <cell r="E275" t="str">
            <v>EŞDEĞER</v>
          </cell>
          <cell r="F275">
            <v>0</v>
          </cell>
          <cell r="G275">
            <v>1</v>
          </cell>
          <cell r="H275">
            <v>1</v>
          </cell>
          <cell r="I275">
            <v>0</v>
          </cell>
          <cell r="J275">
            <v>0</v>
          </cell>
          <cell r="K275">
            <v>0</v>
          </cell>
          <cell r="L275" t="str">
            <v>XELTABIN 500 MG 120 FILM KAPLI TABLET</v>
          </cell>
          <cell r="M275" t="str">
            <v>KAPESITABIN</v>
          </cell>
          <cell r="N275" t="str">
            <v>MED ILAC</v>
          </cell>
          <cell r="O275">
            <v>500</v>
          </cell>
          <cell r="P275" t="str">
            <v>MG</v>
          </cell>
          <cell r="Q275">
            <v>120</v>
          </cell>
          <cell r="R275" t="str">
            <v>NORMAL REÇETE</v>
          </cell>
          <cell r="S275" t="str">
            <v>ITHAL</v>
          </cell>
          <cell r="T275">
            <v>0</v>
          </cell>
          <cell r="U275">
            <v>0</v>
          </cell>
          <cell r="V275">
            <v>274</v>
          </cell>
          <cell r="W275">
            <v>164.4</v>
          </cell>
          <cell r="X275" t="str">
            <v>YUNANISTAN</v>
          </cell>
          <cell r="Y275">
            <v>0</v>
          </cell>
          <cell r="Z275">
            <v>0</v>
          </cell>
          <cell r="AA275">
            <v>347.95</v>
          </cell>
          <cell r="AB275">
            <v>0</v>
          </cell>
          <cell r="AC275">
            <v>347.95</v>
          </cell>
        </row>
        <row r="276">
          <cell r="A276">
            <v>8697930523598</v>
          </cell>
          <cell r="B276" t="str">
            <v>R03BA05</v>
          </cell>
          <cell r="C276" t="str">
            <v>fluticasone</v>
          </cell>
          <cell r="D276" t="str">
            <v>EŞDEĞER</v>
          </cell>
          <cell r="E276" t="str">
            <v>EŞDEĞER</v>
          </cell>
          <cell r="F276">
            <v>0</v>
          </cell>
          <cell r="G276">
            <v>1</v>
          </cell>
          <cell r="H276">
            <v>1</v>
          </cell>
          <cell r="I276">
            <v>0</v>
          </cell>
          <cell r="J276">
            <v>0</v>
          </cell>
          <cell r="K276">
            <v>0</v>
          </cell>
          <cell r="L276" t="str">
            <v>XENCORT 125 MCG INHALASYON ICIN OLCULU DOZLU AEROSOL 120 DOZ</v>
          </cell>
          <cell r="M276" t="str">
            <v>FLUTIKAZON PROPIYONAT</v>
          </cell>
          <cell r="N276" t="str">
            <v>MENTIS</v>
          </cell>
          <cell r="O276">
            <v>125</v>
          </cell>
          <cell r="P276" t="str">
            <v>MCG</v>
          </cell>
          <cell r="Q276">
            <v>120</v>
          </cell>
          <cell r="R276" t="str">
            <v>NORMAL REÇETE</v>
          </cell>
          <cell r="S276" t="str">
            <v>IMAL</v>
          </cell>
          <cell r="T276" t="str">
            <v>YUNANISTAN</v>
          </cell>
          <cell r="U276">
            <v>10.32</v>
          </cell>
          <cell r="V276">
            <v>10.32</v>
          </cell>
          <cell r="W276">
            <v>6.19</v>
          </cell>
          <cell r="X276" t="str">
            <v>YUNANISTAN</v>
          </cell>
          <cell r="Y276">
            <v>0</v>
          </cell>
          <cell r="Z276">
            <v>0</v>
          </cell>
          <cell r="AA276">
            <v>13.1</v>
          </cell>
          <cell r="AB276">
            <v>0</v>
          </cell>
          <cell r="AC276">
            <v>13.1</v>
          </cell>
        </row>
        <row r="277">
          <cell r="A277">
            <v>8697930524113</v>
          </cell>
          <cell r="B277" t="str">
            <v>R03BA05</v>
          </cell>
          <cell r="C277" t="str">
            <v>fluticasone</v>
          </cell>
          <cell r="D277" t="str">
            <v>EŞDEĞER</v>
          </cell>
          <cell r="E277" t="str">
            <v>EŞDEĞER</v>
          </cell>
          <cell r="F277">
            <v>0</v>
          </cell>
          <cell r="G277">
            <v>1</v>
          </cell>
          <cell r="H277">
            <v>1</v>
          </cell>
          <cell r="I277">
            <v>0</v>
          </cell>
          <cell r="J277">
            <v>0</v>
          </cell>
          <cell r="K277">
            <v>0</v>
          </cell>
          <cell r="L277" t="str">
            <v>XENCORT 250 MCG INHALASYON ICIN OLCULU DOZLU AEROSOL 120 DOZ</v>
          </cell>
          <cell r="M277" t="str">
            <v>FLUTIKAZON PROPIYONAT</v>
          </cell>
          <cell r="N277" t="str">
            <v>MENTIS</v>
          </cell>
          <cell r="O277">
            <v>250</v>
          </cell>
          <cell r="P277" t="str">
            <v>MCG</v>
          </cell>
          <cell r="Q277">
            <v>120</v>
          </cell>
          <cell r="R277" t="str">
            <v>NORMAL REÇETE</v>
          </cell>
          <cell r="S277" t="str">
            <v>IMAL</v>
          </cell>
          <cell r="T277" t="str">
            <v>YUNANISTAN</v>
          </cell>
          <cell r="U277">
            <v>16.600000000000001</v>
          </cell>
          <cell r="V277">
            <v>24.94</v>
          </cell>
          <cell r="W277">
            <v>14.96</v>
          </cell>
          <cell r="X277" t="str">
            <v>YUNANISTAN</v>
          </cell>
          <cell r="Y277">
            <v>0</v>
          </cell>
          <cell r="Z277">
            <v>0</v>
          </cell>
          <cell r="AA277">
            <v>31.63</v>
          </cell>
          <cell r="AB277">
            <v>0</v>
          </cell>
          <cell r="AC277">
            <v>31.63</v>
          </cell>
        </row>
        <row r="278">
          <cell r="A278">
            <v>8697930523581</v>
          </cell>
          <cell r="B278" t="str">
            <v>R03BA05</v>
          </cell>
          <cell r="C278" t="str">
            <v>fluticasone</v>
          </cell>
          <cell r="D278" t="str">
            <v>EŞDEĞER</v>
          </cell>
          <cell r="E278" t="str">
            <v>EŞDEĞER</v>
          </cell>
          <cell r="F278">
            <v>0</v>
          </cell>
          <cell r="G278">
            <v>1</v>
          </cell>
          <cell r="H278">
            <v>1</v>
          </cell>
          <cell r="I278">
            <v>0</v>
          </cell>
          <cell r="J278">
            <v>0</v>
          </cell>
          <cell r="K278">
            <v>0</v>
          </cell>
          <cell r="L278" t="str">
            <v>XENCORT 50 MCG INHALASYON ICIN OLCULU DOZLU AEROSOL 120 DOZ</v>
          </cell>
          <cell r="M278" t="str">
            <v>FLUTIKAZON PROPIYONAT</v>
          </cell>
          <cell r="N278" t="str">
            <v>MENTIS</v>
          </cell>
          <cell r="O278">
            <v>50</v>
          </cell>
          <cell r="P278" t="str">
            <v>MCG</v>
          </cell>
          <cell r="Q278">
            <v>120</v>
          </cell>
          <cell r="R278" t="str">
            <v>NORMAL REÇETE</v>
          </cell>
          <cell r="S278" t="str">
            <v>IMAL</v>
          </cell>
          <cell r="T278" t="str">
            <v>YUNANISTAN</v>
          </cell>
          <cell r="U278">
            <v>5.32</v>
          </cell>
          <cell r="V278">
            <v>5.32</v>
          </cell>
          <cell r="W278">
            <v>3.19</v>
          </cell>
          <cell r="X278" t="str">
            <v>YUNANISTAN</v>
          </cell>
          <cell r="Y278">
            <v>0</v>
          </cell>
          <cell r="Z278">
            <v>0</v>
          </cell>
          <cell r="AA278">
            <v>6.74</v>
          </cell>
          <cell r="AB278">
            <v>0</v>
          </cell>
          <cell r="AC278">
            <v>6.74</v>
          </cell>
        </row>
        <row r="279">
          <cell r="A279">
            <v>8699517091407</v>
          </cell>
          <cell r="B279" t="str">
            <v>N06AB05</v>
          </cell>
          <cell r="C279" t="str">
            <v>paroxetine</v>
          </cell>
          <cell r="D279" t="str">
            <v>ESDEGER</v>
          </cell>
          <cell r="E279" t="str">
            <v>ESDEGER</v>
          </cell>
          <cell r="F279">
            <v>0</v>
          </cell>
          <cell r="G279">
            <v>5</v>
          </cell>
          <cell r="H279">
            <v>1</v>
          </cell>
          <cell r="I279">
            <v>0</v>
          </cell>
          <cell r="J279">
            <v>0</v>
          </cell>
          <cell r="K279">
            <v>0</v>
          </cell>
          <cell r="L279" t="str">
            <v>XETANOR 20 MG 30 TABLET</v>
          </cell>
          <cell r="M279" t="str">
            <v>PAROKSETIN</v>
          </cell>
          <cell r="N279" t="str">
            <v>ACTAVIS ILAC</v>
          </cell>
          <cell r="O279">
            <v>20</v>
          </cell>
          <cell r="P279" t="str">
            <v>MG</v>
          </cell>
          <cell r="Q279">
            <v>30</v>
          </cell>
          <cell r="R279" t="str">
            <v>NORMAL RECETE</v>
          </cell>
          <cell r="S279" t="str">
            <v>ITHAL</v>
          </cell>
          <cell r="T279" t="str">
            <v>ISPANYA</v>
          </cell>
          <cell r="U279">
            <v>4.17</v>
          </cell>
          <cell r="V279">
            <v>7.91</v>
          </cell>
          <cell r="W279">
            <v>4.17</v>
          </cell>
          <cell r="X279" t="str">
            <v>ISPANYA</v>
          </cell>
          <cell r="Y279">
            <v>0</v>
          </cell>
          <cell r="Z279">
            <v>0</v>
          </cell>
          <cell r="AA279">
            <v>9.73</v>
          </cell>
          <cell r="AB279">
            <v>0</v>
          </cell>
          <cell r="AC279">
            <v>9.73</v>
          </cell>
        </row>
        <row r="280">
          <cell r="A280">
            <v>8699517092725</v>
          </cell>
          <cell r="B280" t="str">
            <v>N06AB05</v>
          </cell>
          <cell r="C280" t="str">
            <v>paroxetine</v>
          </cell>
          <cell r="D280" t="str">
            <v>EŞDEĞER</v>
          </cell>
          <cell r="E280" t="str">
            <v>EŞDEĞER</v>
          </cell>
          <cell r="F280">
            <v>0</v>
          </cell>
          <cell r="G280">
            <v>5</v>
          </cell>
          <cell r="H280">
            <v>1</v>
          </cell>
          <cell r="I280">
            <v>0</v>
          </cell>
          <cell r="J280">
            <v>0</v>
          </cell>
          <cell r="K280">
            <v>0</v>
          </cell>
          <cell r="L280" t="str">
            <v>XETANOR 20 MG 30 TABLET</v>
          </cell>
          <cell r="M280" t="str">
            <v>PAROKSETIN</v>
          </cell>
          <cell r="N280" t="str">
            <v>ACTAVIS ILAC</v>
          </cell>
          <cell r="O280">
            <v>20</v>
          </cell>
          <cell r="P280" t="str">
            <v>MG</v>
          </cell>
          <cell r="Q280">
            <v>30</v>
          </cell>
          <cell r="R280" t="str">
            <v>NORMAL REÇETE</v>
          </cell>
          <cell r="S280" t="str">
            <v>IMAL</v>
          </cell>
          <cell r="T280" t="str">
            <v>ISPANYA</v>
          </cell>
          <cell r="U280">
            <v>4.17</v>
          </cell>
          <cell r="V280">
            <v>7.91</v>
          </cell>
          <cell r="W280">
            <v>4.17</v>
          </cell>
          <cell r="X280" t="str">
            <v>ISPANYA</v>
          </cell>
          <cell r="Y280">
            <v>0</v>
          </cell>
          <cell r="Z280">
            <v>0</v>
          </cell>
          <cell r="AA280">
            <v>9.73</v>
          </cell>
          <cell r="AB280">
            <v>0</v>
          </cell>
          <cell r="AC280">
            <v>9.73</v>
          </cell>
        </row>
        <row r="281">
          <cell r="A281">
            <v>8699517091421</v>
          </cell>
          <cell r="B281" t="str">
            <v>N06AB05</v>
          </cell>
          <cell r="C281" t="str">
            <v>paroxetine</v>
          </cell>
          <cell r="D281" t="str">
            <v>ESDEGER</v>
          </cell>
          <cell r="E281" t="str">
            <v>ESDEGER</v>
          </cell>
          <cell r="F281">
            <v>0</v>
          </cell>
          <cell r="G281">
            <v>5</v>
          </cell>
          <cell r="H281">
            <v>1</v>
          </cell>
          <cell r="I281">
            <v>0</v>
          </cell>
          <cell r="J281">
            <v>0</v>
          </cell>
          <cell r="K281">
            <v>0</v>
          </cell>
          <cell r="L281" t="str">
            <v>XETANOR 30 MG 30 TABLET</v>
          </cell>
          <cell r="M281" t="str">
            <v>PAROKSETIN</v>
          </cell>
          <cell r="N281" t="str">
            <v>ACTAVIS ILAC</v>
          </cell>
          <cell r="O281">
            <v>30</v>
          </cell>
          <cell r="P281" t="str">
            <v>MG</v>
          </cell>
          <cell r="Q281">
            <v>30</v>
          </cell>
          <cell r="R281" t="str">
            <v>NORMAL RECETE</v>
          </cell>
          <cell r="S281" t="str">
            <v>ITHAL</v>
          </cell>
          <cell r="T281" t="str">
            <v>ISPANYA</v>
          </cell>
          <cell r="U281">
            <v>6.26</v>
          </cell>
          <cell r="V281">
            <v>14.57</v>
          </cell>
          <cell r="W281">
            <v>6.26</v>
          </cell>
          <cell r="X281" t="str">
            <v>ISPANYA</v>
          </cell>
          <cell r="Y281">
            <v>0</v>
          </cell>
          <cell r="Z281">
            <v>0</v>
          </cell>
          <cell r="AA281">
            <v>14.63</v>
          </cell>
          <cell r="AB281">
            <v>0</v>
          </cell>
          <cell r="AC281">
            <v>14.63</v>
          </cell>
        </row>
        <row r="282">
          <cell r="A282">
            <v>8699517092749</v>
          </cell>
          <cell r="B282" t="str">
            <v>N06AB05</v>
          </cell>
          <cell r="C282" t="str">
            <v>paroxetine</v>
          </cell>
          <cell r="D282" t="str">
            <v>EŞDEĞER</v>
          </cell>
          <cell r="E282" t="str">
            <v>EŞDEĞER</v>
          </cell>
          <cell r="F282">
            <v>0</v>
          </cell>
          <cell r="G282">
            <v>5</v>
          </cell>
          <cell r="H282">
            <v>1</v>
          </cell>
          <cell r="I282">
            <v>0</v>
          </cell>
          <cell r="J282">
            <v>0</v>
          </cell>
          <cell r="K282">
            <v>0</v>
          </cell>
          <cell r="L282" t="str">
            <v>XETANOR 30 MG 30 TABLET</v>
          </cell>
          <cell r="M282" t="str">
            <v>PAROKSETIN</v>
          </cell>
          <cell r="N282" t="str">
            <v>ACTAVIS ILAC</v>
          </cell>
          <cell r="O282">
            <v>30</v>
          </cell>
          <cell r="P282" t="str">
            <v>MG</v>
          </cell>
          <cell r="Q282">
            <v>30</v>
          </cell>
          <cell r="R282" t="str">
            <v>NORMAL REÇETE</v>
          </cell>
          <cell r="S282" t="str">
            <v>IMAL</v>
          </cell>
          <cell r="T282" t="str">
            <v>ISPANYA</v>
          </cell>
          <cell r="U282">
            <v>6.26</v>
          </cell>
          <cell r="V282">
            <v>14.57</v>
          </cell>
          <cell r="W282">
            <v>6.26</v>
          </cell>
          <cell r="X282" t="str">
            <v>ISPANYA</v>
          </cell>
          <cell r="Y282">
            <v>0</v>
          </cell>
          <cell r="Z282">
            <v>0</v>
          </cell>
          <cell r="AA282">
            <v>14.63</v>
          </cell>
          <cell r="AB282">
            <v>0</v>
          </cell>
          <cell r="AC282">
            <v>14.63</v>
          </cell>
        </row>
        <row r="283">
          <cell r="A283">
            <v>8699516097691</v>
          </cell>
          <cell r="B283" t="str">
            <v>J01CA04</v>
          </cell>
          <cell r="C283">
            <v>0</v>
          </cell>
          <cell r="D283" t="str">
            <v>EŞDEĞER</v>
          </cell>
          <cell r="E283" t="str">
            <v>YIRMI YIL</v>
          </cell>
          <cell r="F283">
            <v>4</v>
          </cell>
          <cell r="G283">
            <v>1</v>
          </cell>
          <cell r="H283">
            <v>2</v>
          </cell>
          <cell r="I283">
            <v>0</v>
          </cell>
          <cell r="J283">
            <v>0</v>
          </cell>
          <cell r="K283">
            <v>0</v>
          </cell>
          <cell r="L283" t="str">
            <v>XIBAC 1000 MG 16 FILM TABLET</v>
          </cell>
          <cell r="M283" t="str">
            <v>AMOKSISILIN TRIHIDRAT</v>
          </cell>
          <cell r="N283" t="str">
            <v>SANDOZ</v>
          </cell>
          <cell r="O283">
            <v>1</v>
          </cell>
          <cell r="P283" t="str">
            <v>G</v>
          </cell>
          <cell r="Q283">
            <v>16</v>
          </cell>
          <cell r="R283" t="str">
            <v>NORMAL REÇETE</v>
          </cell>
          <cell r="S283" t="str">
            <v>ITHAL</v>
          </cell>
          <cell r="T283">
            <v>0</v>
          </cell>
          <cell r="U283">
            <v>0</v>
          </cell>
          <cell r="V283">
            <v>0</v>
          </cell>
          <cell r="W283">
            <v>0</v>
          </cell>
          <cell r="X283">
            <v>0</v>
          </cell>
          <cell r="Y283">
            <v>0</v>
          </cell>
          <cell r="Z283">
            <v>0</v>
          </cell>
          <cell r="AA283">
            <v>0</v>
          </cell>
          <cell r="AB283">
            <v>0</v>
          </cell>
          <cell r="AC283">
            <v>0</v>
          </cell>
        </row>
        <row r="284">
          <cell r="A284">
            <v>8699516288501</v>
          </cell>
          <cell r="B284" t="str">
            <v>J01CA04</v>
          </cell>
          <cell r="C284">
            <v>0</v>
          </cell>
          <cell r="D284" t="str">
            <v>EŞDEĞER</v>
          </cell>
          <cell r="E284" t="str">
            <v>YIRMI YIL</v>
          </cell>
          <cell r="F284">
            <v>4</v>
          </cell>
          <cell r="G284">
            <v>1</v>
          </cell>
          <cell r="H284">
            <v>2</v>
          </cell>
          <cell r="I284">
            <v>0</v>
          </cell>
          <cell r="J284">
            <v>0</v>
          </cell>
          <cell r="K284">
            <v>0</v>
          </cell>
          <cell r="L284" t="str">
            <v>XIBAC 250 MG / 5 ML SUSPANSIYON HAZIRLAMAK ICIN KURU TOZ</v>
          </cell>
          <cell r="M284" t="str">
            <v>AMOKSISILIN TRIHIDRAT</v>
          </cell>
          <cell r="N284" t="str">
            <v>SANDOZ</v>
          </cell>
          <cell r="O284">
            <v>250</v>
          </cell>
          <cell r="P284" t="str">
            <v>MG</v>
          </cell>
          <cell r="Q284">
            <v>100</v>
          </cell>
          <cell r="R284" t="str">
            <v>NORMAL REÇETE</v>
          </cell>
          <cell r="S284" t="str">
            <v>ITHAL</v>
          </cell>
          <cell r="T284">
            <v>0</v>
          </cell>
          <cell r="U284">
            <v>0</v>
          </cell>
          <cell r="V284">
            <v>0</v>
          </cell>
          <cell r="W284">
            <v>0</v>
          </cell>
          <cell r="X284">
            <v>0</v>
          </cell>
          <cell r="Y284">
            <v>0</v>
          </cell>
          <cell r="Z284">
            <v>0</v>
          </cell>
          <cell r="AA284">
            <v>0</v>
          </cell>
          <cell r="AB284">
            <v>0</v>
          </cell>
          <cell r="AC284">
            <v>0</v>
          </cell>
        </row>
        <row r="285">
          <cell r="A285">
            <v>8699822650276</v>
          </cell>
          <cell r="B285" t="str">
            <v>R06AE09</v>
          </cell>
          <cell r="C285" t="str">
            <v>levocetirizine</v>
          </cell>
          <cell r="D285" t="str">
            <v>REFERANS</v>
          </cell>
          <cell r="E285" t="str">
            <v>REFERANS</v>
          </cell>
          <cell r="F285">
            <v>6</v>
          </cell>
          <cell r="G285">
            <v>1</v>
          </cell>
          <cell r="H285">
            <v>1</v>
          </cell>
          <cell r="I285">
            <v>0</v>
          </cell>
          <cell r="J285">
            <v>0</v>
          </cell>
          <cell r="K285">
            <v>0</v>
          </cell>
          <cell r="L285" t="str">
            <v>XYZAL 0,5 MG/ML ORAL COZELTI</v>
          </cell>
          <cell r="M285" t="str">
            <v>LEVOSETIRIZIN</v>
          </cell>
          <cell r="N285" t="str">
            <v>CHIESI</v>
          </cell>
          <cell r="O285">
            <v>0.5</v>
          </cell>
          <cell r="P285" t="str">
            <v>MG/ML</v>
          </cell>
          <cell r="Q285">
            <v>200</v>
          </cell>
          <cell r="R285" t="str">
            <v>NORMAL REÇETE</v>
          </cell>
          <cell r="S285" t="str">
            <v>ITHAL</v>
          </cell>
          <cell r="T285" t="str">
            <v>ISPANYA</v>
          </cell>
          <cell r="U285">
            <v>3.89</v>
          </cell>
          <cell r="V285">
            <v>3.89</v>
          </cell>
          <cell r="W285">
            <v>3.89</v>
          </cell>
          <cell r="X285" t="str">
            <v>ISPANYA</v>
          </cell>
          <cell r="Y285">
            <v>0</v>
          </cell>
          <cell r="Z285">
            <v>0</v>
          </cell>
          <cell r="AA285">
            <v>8.2100000000000009</v>
          </cell>
          <cell r="AB285">
            <v>0</v>
          </cell>
          <cell r="AC285">
            <v>8.2100000000000009</v>
          </cell>
        </row>
        <row r="286">
          <cell r="A286">
            <v>8699822090256</v>
          </cell>
          <cell r="B286" t="str">
            <v>R06AE09</v>
          </cell>
          <cell r="C286" t="str">
            <v>levocetirizine</v>
          </cell>
          <cell r="D286" t="str">
            <v>REFERANS</v>
          </cell>
          <cell r="E286" t="str">
            <v>REFERANS</v>
          </cell>
          <cell r="F286">
            <v>3</v>
          </cell>
          <cell r="G286">
            <v>1</v>
          </cell>
          <cell r="H286">
            <v>2</v>
          </cell>
          <cell r="I286">
            <v>0</v>
          </cell>
          <cell r="J286">
            <v>0</v>
          </cell>
          <cell r="K286">
            <v>0</v>
          </cell>
          <cell r="L286" t="str">
            <v>XYZAL 5 MG 20 FILM TABLET</v>
          </cell>
          <cell r="M286" t="str">
            <v>LEVOSETIRIZIN</v>
          </cell>
          <cell r="N286" t="str">
            <v>CHIESI</v>
          </cell>
          <cell r="O286">
            <v>5</v>
          </cell>
          <cell r="P286" t="str">
            <v>MG</v>
          </cell>
          <cell r="Q286">
            <v>20</v>
          </cell>
          <cell r="R286" t="str">
            <v>NORMAL RECETE</v>
          </cell>
          <cell r="S286" t="str">
            <v>ITHAL</v>
          </cell>
          <cell r="T286" t="str">
            <v>TURKIYE</v>
          </cell>
          <cell r="U286">
            <v>1.81</v>
          </cell>
          <cell r="V286">
            <v>1.81</v>
          </cell>
          <cell r="W286">
            <v>0</v>
          </cell>
          <cell r="X286" t="str">
            <v>TURKIYE</v>
          </cell>
          <cell r="Y286">
            <v>0</v>
          </cell>
          <cell r="Z286">
            <v>0</v>
          </cell>
          <cell r="AA286">
            <v>4.9800000000000004</v>
          </cell>
          <cell r="AB286">
            <v>0</v>
          </cell>
          <cell r="AC286">
            <v>4.9800000000000004</v>
          </cell>
        </row>
        <row r="287">
          <cell r="A287">
            <v>8699822590268</v>
          </cell>
          <cell r="B287" t="str">
            <v>R06AE09</v>
          </cell>
          <cell r="C287" t="str">
            <v>levocetirizine</v>
          </cell>
          <cell r="D287" t="str">
            <v>REFERANS</v>
          </cell>
          <cell r="E287" t="str">
            <v>REFERANS</v>
          </cell>
          <cell r="F287">
            <v>0</v>
          </cell>
          <cell r="G287">
            <v>2</v>
          </cell>
          <cell r="H287">
            <v>1</v>
          </cell>
          <cell r="I287">
            <v>0</v>
          </cell>
          <cell r="J287">
            <v>0</v>
          </cell>
          <cell r="K287">
            <v>0</v>
          </cell>
          <cell r="L287" t="str">
            <v>XYZAL 5 MG/ML ORAL DAMLA</v>
          </cell>
          <cell r="M287" t="str">
            <v>LEVOSETIRIZIN</v>
          </cell>
          <cell r="N287" t="str">
            <v>CHIESI</v>
          </cell>
          <cell r="O287">
            <v>5</v>
          </cell>
          <cell r="P287" t="str">
            <v>MG/ML</v>
          </cell>
          <cell r="Q287">
            <v>20</v>
          </cell>
          <cell r="R287" t="str">
            <v>NORMAL REÇETE</v>
          </cell>
          <cell r="S287" t="str">
            <v>ITHAL</v>
          </cell>
          <cell r="T287" t="str">
            <v>ISPANYA</v>
          </cell>
          <cell r="U287">
            <v>3.89</v>
          </cell>
          <cell r="V287">
            <v>3.89</v>
          </cell>
          <cell r="W287">
            <v>3.89</v>
          </cell>
          <cell r="X287" t="str">
            <v>ISPANYA</v>
          </cell>
          <cell r="Y287">
            <v>0</v>
          </cell>
          <cell r="Z287">
            <v>0</v>
          </cell>
          <cell r="AA287">
            <v>8.2100000000000009</v>
          </cell>
          <cell r="AB287">
            <v>0</v>
          </cell>
          <cell r="AC287">
            <v>8.2100000000000009</v>
          </cell>
        </row>
        <row r="288">
          <cell r="A288">
            <v>8699545096207</v>
          </cell>
          <cell r="B288" t="str">
            <v>G03AA12</v>
          </cell>
          <cell r="C288" t="str">
            <v>drospirenone and ethinylestradiol</v>
          </cell>
          <cell r="D288" t="str">
            <v>REFERANS</v>
          </cell>
          <cell r="E288" t="str">
            <v>REFERANS</v>
          </cell>
          <cell r="F288">
            <v>6</v>
          </cell>
          <cell r="G288">
            <v>2</v>
          </cell>
          <cell r="H288">
            <v>1</v>
          </cell>
          <cell r="I288">
            <v>0</v>
          </cell>
          <cell r="J288">
            <v>0</v>
          </cell>
          <cell r="K288">
            <v>0</v>
          </cell>
          <cell r="L288" t="str">
            <v>YASMIN 21 FILM TABLET</v>
          </cell>
          <cell r="M288" t="str">
            <v>DROSPIRENON + ETHINYL ESTRADIOL</v>
          </cell>
          <cell r="N288" t="str">
            <v>SCHERING ALMAN</v>
          </cell>
          <cell r="O288" t="str">
            <v>3+0,03</v>
          </cell>
          <cell r="P288" t="str">
            <v>MG</v>
          </cell>
          <cell r="Q288">
            <v>21</v>
          </cell>
          <cell r="R288" t="str">
            <v>NORMAL REÇETE</v>
          </cell>
          <cell r="S288" t="str">
            <v>ITHAL</v>
          </cell>
          <cell r="T288" t="str">
            <v>ISPANYA</v>
          </cell>
          <cell r="U288">
            <v>10.5</v>
          </cell>
          <cell r="V288">
            <v>10.5</v>
          </cell>
          <cell r="W288">
            <v>10.5</v>
          </cell>
          <cell r="X288" t="str">
            <v>ISPANYA</v>
          </cell>
          <cell r="Y288">
            <v>0</v>
          </cell>
          <cell r="Z288">
            <v>0</v>
          </cell>
          <cell r="AA288">
            <v>19.05</v>
          </cell>
          <cell r="AB288">
            <v>0</v>
          </cell>
          <cell r="AC288">
            <v>19.05</v>
          </cell>
        </row>
        <row r="289">
          <cell r="A289">
            <v>8699530570033</v>
          </cell>
          <cell r="B289" t="str">
            <v>R06AE07</v>
          </cell>
          <cell r="C289" t="str">
            <v>cetirizine</v>
          </cell>
          <cell r="D289" t="str">
            <v>EŞDEĞER</v>
          </cell>
          <cell r="E289" t="str">
            <v>YIRMI YIL</v>
          </cell>
          <cell r="F289">
            <v>4</v>
          </cell>
          <cell r="G289">
            <v>1</v>
          </cell>
          <cell r="H289">
            <v>2</v>
          </cell>
          <cell r="I289">
            <v>0</v>
          </cell>
          <cell r="J289">
            <v>0</v>
          </cell>
          <cell r="K289">
            <v>0</v>
          </cell>
          <cell r="L289" t="str">
            <v>YENIZIN 100 ML SURUP</v>
          </cell>
          <cell r="M289" t="str">
            <v>SETIRIZIN HCL</v>
          </cell>
          <cell r="N289" t="str">
            <v>YENI RECORDATI</v>
          </cell>
          <cell r="O289">
            <v>1</v>
          </cell>
          <cell r="P289" t="str">
            <v>MG</v>
          </cell>
          <cell r="Q289">
            <v>100</v>
          </cell>
          <cell r="R289" t="str">
            <v>NORMAL REÇETE</v>
          </cell>
          <cell r="S289" t="str">
            <v>IMAL</v>
          </cell>
          <cell r="T289" t="str">
            <v>TURKIYE</v>
          </cell>
          <cell r="U289">
            <v>1.26</v>
          </cell>
          <cell r="V289">
            <v>1.26</v>
          </cell>
          <cell r="W289">
            <v>0</v>
          </cell>
          <cell r="X289" t="str">
            <v>TURKIYE</v>
          </cell>
          <cell r="Y289">
            <v>0</v>
          </cell>
          <cell r="Z289">
            <v>0</v>
          </cell>
          <cell r="AA289">
            <v>2.65</v>
          </cell>
          <cell r="AB289">
            <v>0</v>
          </cell>
          <cell r="AC289">
            <v>2.65</v>
          </cell>
        </row>
        <row r="290">
          <cell r="A290">
            <v>8699504611403</v>
          </cell>
          <cell r="B290" t="str">
            <v>S01GX08</v>
          </cell>
          <cell r="C290" t="str">
            <v>ketotifen</v>
          </cell>
          <cell r="D290" t="str">
            <v>REFERANS</v>
          </cell>
          <cell r="E290" t="str">
            <v>YIRMI YIL</v>
          </cell>
          <cell r="F290">
            <v>4</v>
          </cell>
          <cell r="G290">
            <v>3</v>
          </cell>
          <cell r="H290">
            <v>2</v>
          </cell>
          <cell r="I290">
            <v>0</v>
          </cell>
          <cell r="J290">
            <v>0</v>
          </cell>
          <cell r="K290">
            <v>0</v>
          </cell>
          <cell r="L290" t="str">
            <v xml:space="preserve">ZADITEN % 0,025 STERIL GOZ DAMLASI 5 ML </v>
          </cell>
          <cell r="M290" t="str">
            <v>KETOTIFEN</v>
          </cell>
          <cell r="N290" t="str">
            <v>NOVARTIS</v>
          </cell>
          <cell r="O290">
            <v>1</v>
          </cell>
          <cell r="P290" t="str">
            <v>MG</v>
          </cell>
          <cell r="Q290">
            <v>25</v>
          </cell>
          <cell r="R290" t="str">
            <v>NORMAL REÇETE</v>
          </cell>
          <cell r="S290" t="str">
            <v>ITHAL</v>
          </cell>
          <cell r="T290" t="str">
            <v>TURKIYE</v>
          </cell>
          <cell r="U290">
            <v>3.46</v>
          </cell>
          <cell r="V290">
            <v>3.46</v>
          </cell>
          <cell r="W290">
            <v>0</v>
          </cell>
          <cell r="X290" t="str">
            <v>TURKIYE</v>
          </cell>
          <cell r="Y290">
            <v>0</v>
          </cell>
          <cell r="Z290">
            <v>0</v>
          </cell>
          <cell r="AA290">
            <v>7.32</v>
          </cell>
          <cell r="AB290">
            <v>0</v>
          </cell>
          <cell r="AC290">
            <v>7.32</v>
          </cell>
        </row>
        <row r="291">
          <cell r="A291">
            <v>8699587902191</v>
          </cell>
          <cell r="B291" t="str">
            <v>G01AF</v>
          </cell>
          <cell r="C291" t="str">
            <v>ımidazole derivatives</v>
          </cell>
          <cell r="D291" t="str">
            <v>REFERANS</v>
          </cell>
          <cell r="E291" t="str">
            <v>REFERANS</v>
          </cell>
          <cell r="F291">
            <v>0</v>
          </cell>
          <cell r="G291">
            <v>2</v>
          </cell>
          <cell r="H291">
            <v>1</v>
          </cell>
          <cell r="I291">
            <v>0</v>
          </cell>
          <cell r="J291">
            <v>0</v>
          </cell>
          <cell r="K291">
            <v>0</v>
          </cell>
          <cell r="L291" t="str">
            <v>ZALAIN   300 MG 1 VAJINAL SUPOZITUVAR</v>
          </cell>
          <cell r="M291" t="str">
            <v>SERTAKONOZOL NITRAT</v>
          </cell>
          <cell r="N291" t="str">
            <v>ADEKA</v>
          </cell>
          <cell r="O291">
            <v>300</v>
          </cell>
          <cell r="P291" t="str">
            <v>MG</v>
          </cell>
          <cell r="Q291">
            <v>1</v>
          </cell>
          <cell r="R291" t="str">
            <v>NORMAL RECETE</v>
          </cell>
          <cell r="S291" t="str">
            <v>ITHAL</v>
          </cell>
          <cell r="T291" t="str">
            <v>PORTEKIZ</v>
          </cell>
          <cell r="U291">
            <v>2.38</v>
          </cell>
          <cell r="V291">
            <v>2.38</v>
          </cell>
          <cell r="W291">
            <v>2.38</v>
          </cell>
          <cell r="X291" t="str">
            <v>PORTEKIZ</v>
          </cell>
          <cell r="Y291">
            <v>0</v>
          </cell>
          <cell r="Z291">
            <v>0</v>
          </cell>
          <cell r="AA291">
            <v>5.54</v>
          </cell>
          <cell r="AB291">
            <v>0</v>
          </cell>
          <cell r="AC291">
            <v>5.54</v>
          </cell>
        </row>
        <row r="292">
          <cell r="A292">
            <v>8699587653208</v>
          </cell>
          <cell r="B292" t="str">
            <v>D01AC14</v>
          </cell>
          <cell r="C292" t="str">
            <v>sertaconazole</v>
          </cell>
          <cell r="D292" t="str">
            <v>REFERANS</v>
          </cell>
          <cell r="E292" t="str">
            <v>REFERANS</v>
          </cell>
          <cell r="F292">
            <v>0</v>
          </cell>
          <cell r="G292">
            <v>2</v>
          </cell>
          <cell r="H292">
            <v>1</v>
          </cell>
          <cell r="I292">
            <v>0</v>
          </cell>
          <cell r="J292">
            <v>0</v>
          </cell>
          <cell r="K292">
            <v>0</v>
          </cell>
          <cell r="L292" t="str">
            <v>ZALAIN  % 2 COZELTI 30 ML</v>
          </cell>
          <cell r="M292" t="str">
            <v>SERTAKONOZOL NITRAT</v>
          </cell>
          <cell r="N292" t="str">
            <v>ADEKA</v>
          </cell>
          <cell r="O292">
            <v>20</v>
          </cell>
          <cell r="P292" t="str">
            <v>MG/ML</v>
          </cell>
          <cell r="Q292">
            <v>30</v>
          </cell>
          <cell r="R292" t="str">
            <v>NORMAL REÇETE</v>
          </cell>
          <cell r="S292" t="str">
            <v>ITHAL</v>
          </cell>
          <cell r="T292" t="str">
            <v>PORTEKIZ</v>
          </cell>
          <cell r="U292">
            <v>4.34</v>
          </cell>
          <cell r="V292">
            <v>4.34</v>
          </cell>
          <cell r="W292">
            <v>4.34</v>
          </cell>
          <cell r="X292" t="str">
            <v>PORTEKIZ</v>
          </cell>
          <cell r="Y292">
            <v>0</v>
          </cell>
          <cell r="Z292">
            <v>0</v>
          </cell>
          <cell r="AA292">
            <v>9.17</v>
          </cell>
          <cell r="AB292">
            <v>0</v>
          </cell>
          <cell r="AC292">
            <v>9.17</v>
          </cell>
        </row>
        <row r="293">
          <cell r="A293">
            <v>8699522352456</v>
          </cell>
          <cell r="B293" t="str">
            <v>P03AC04</v>
          </cell>
          <cell r="C293" t="str">
            <v>permethrin</v>
          </cell>
          <cell r="D293" t="str">
            <v>REFERANS</v>
          </cell>
          <cell r="E293" t="str">
            <v>FIYAT KORUMALI URUN</v>
          </cell>
          <cell r="F293">
            <v>0</v>
          </cell>
          <cell r="G293">
            <v>1</v>
          </cell>
          <cell r="H293">
            <v>1</v>
          </cell>
          <cell r="I293">
            <v>0</v>
          </cell>
          <cell r="J293">
            <v>0</v>
          </cell>
          <cell r="K293">
            <v>0</v>
          </cell>
          <cell r="L293" t="str">
            <v>ZALVOR %5 30 GR DERI KREMI</v>
          </cell>
          <cell r="M293" t="str">
            <v>PERMETRIN</v>
          </cell>
          <cell r="N293" t="str">
            <v>GLAXOSMITHKLINE</v>
          </cell>
          <cell r="O293">
            <v>0</v>
          </cell>
          <cell r="P293">
            <v>0</v>
          </cell>
          <cell r="Q293">
            <v>30</v>
          </cell>
          <cell r="R293" t="str">
            <v>NORMAL RECETE</v>
          </cell>
          <cell r="S293" t="str">
            <v>ITHAL</v>
          </cell>
          <cell r="T293" t="str">
            <v>IRLANDA</v>
          </cell>
          <cell r="U293">
            <v>5.92</v>
          </cell>
          <cell r="V293">
            <v>6.2</v>
          </cell>
          <cell r="W293">
            <v>4.96</v>
          </cell>
          <cell r="X293" t="str">
            <v>YUNANISTAN</v>
          </cell>
          <cell r="Y293">
            <v>0</v>
          </cell>
          <cell r="Z293">
            <v>0</v>
          </cell>
          <cell r="AA293">
            <v>13.31</v>
          </cell>
          <cell r="AB293">
            <v>0</v>
          </cell>
          <cell r="AC293">
            <v>13.31</v>
          </cell>
        </row>
        <row r="294">
          <cell r="A294">
            <v>8699579090073</v>
          </cell>
          <cell r="B294" t="str">
            <v>A02BA02</v>
          </cell>
          <cell r="C294" t="str">
            <v>ranitidine</v>
          </cell>
          <cell r="D294" t="str">
            <v>EŞDEĞER</v>
          </cell>
          <cell r="E294" t="str">
            <v>YIRMI YIL</v>
          </cell>
          <cell r="F294">
            <v>4</v>
          </cell>
          <cell r="G294">
            <v>1</v>
          </cell>
          <cell r="H294">
            <v>2</v>
          </cell>
          <cell r="I294">
            <v>0</v>
          </cell>
          <cell r="J294">
            <v>0</v>
          </cell>
          <cell r="K294">
            <v>0</v>
          </cell>
          <cell r="L294" t="str">
            <v>ZANDID 150 MG 30 TABLET</v>
          </cell>
          <cell r="M294" t="str">
            <v>RANITIDIN</v>
          </cell>
          <cell r="N294" t="str">
            <v>KOCAK</v>
          </cell>
          <cell r="O294">
            <v>150</v>
          </cell>
          <cell r="P294" t="str">
            <v>MG</v>
          </cell>
          <cell r="Q294">
            <v>30</v>
          </cell>
          <cell r="R294" t="str">
            <v>NORMAL REÇETE</v>
          </cell>
          <cell r="S294" t="str">
            <v>IMAL</v>
          </cell>
          <cell r="T294" t="str">
            <v>TURKIYE</v>
          </cell>
          <cell r="U294">
            <v>1.37</v>
          </cell>
          <cell r="V294">
            <v>1.37</v>
          </cell>
          <cell r="W294">
            <v>0</v>
          </cell>
          <cell r="X294" t="str">
            <v>TURKIYE</v>
          </cell>
          <cell r="Y294">
            <v>0</v>
          </cell>
          <cell r="Z294">
            <v>0</v>
          </cell>
          <cell r="AA294">
            <v>2.89</v>
          </cell>
          <cell r="AB294">
            <v>0</v>
          </cell>
          <cell r="AC294">
            <v>2.89</v>
          </cell>
        </row>
        <row r="295">
          <cell r="A295">
            <v>8699579090042</v>
          </cell>
          <cell r="B295" t="str">
            <v>A02BA02</v>
          </cell>
          <cell r="C295" t="str">
            <v>ranitidine</v>
          </cell>
          <cell r="D295" t="str">
            <v>EŞDEĞER</v>
          </cell>
          <cell r="E295" t="str">
            <v>YIRMI YIL</v>
          </cell>
          <cell r="F295">
            <v>4</v>
          </cell>
          <cell r="G295">
            <v>1</v>
          </cell>
          <cell r="H295">
            <v>2</v>
          </cell>
          <cell r="I295">
            <v>0</v>
          </cell>
          <cell r="J295">
            <v>0</v>
          </cell>
          <cell r="K295">
            <v>0</v>
          </cell>
          <cell r="L295" t="str">
            <v>ZANDID 150 MG 60 TABLET</v>
          </cell>
          <cell r="M295" t="str">
            <v>RANITIDIN</v>
          </cell>
          <cell r="N295" t="str">
            <v>KOCAK</v>
          </cell>
          <cell r="O295">
            <v>150</v>
          </cell>
          <cell r="P295" t="str">
            <v>MG</v>
          </cell>
          <cell r="Q295">
            <v>60</v>
          </cell>
          <cell r="R295" t="str">
            <v>NORMAL REÇETE</v>
          </cell>
          <cell r="S295" t="str">
            <v>IMAL</v>
          </cell>
          <cell r="T295" t="str">
            <v>TURKIYE</v>
          </cell>
          <cell r="U295">
            <v>2.2799999999999998</v>
          </cell>
          <cell r="V295">
            <v>2.2799999999999998</v>
          </cell>
          <cell r="W295">
            <v>0</v>
          </cell>
          <cell r="X295" t="str">
            <v>TURKIYE</v>
          </cell>
          <cell r="Y295">
            <v>0</v>
          </cell>
          <cell r="Z295">
            <v>0</v>
          </cell>
          <cell r="AA295">
            <v>4.82</v>
          </cell>
          <cell r="AB295">
            <v>0</v>
          </cell>
          <cell r="AC295">
            <v>4.82</v>
          </cell>
        </row>
        <row r="296">
          <cell r="A296">
            <v>8699530090401</v>
          </cell>
          <cell r="B296" t="str">
            <v>C09BB02</v>
          </cell>
          <cell r="C296" t="str">
            <v>enalapril and lercanidipine</v>
          </cell>
          <cell r="D296" t="str">
            <v>REFERANS</v>
          </cell>
          <cell r="E296" t="str">
            <v>REFERANS</v>
          </cell>
          <cell r="F296">
            <v>0</v>
          </cell>
          <cell r="G296">
            <v>2</v>
          </cell>
          <cell r="H296">
            <v>1</v>
          </cell>
          <cell r="I296">
            <v>0</v>
          </cell>
          <cell r="J296">
            <v>0</v>
          </cell>
          <cell r="K296">
            <v>0</v>
          </cell>
          <cell r="L296" t="str">
            <v>ZANIPRESS 20 MG/10 MG 30 FILM TABLET</v>
          </cell>
          <cell r="M296" t="str">
            <v>ENALAPRIL MALEAT + LERKANIDIPIN</v>
          </cell>
          <cell r="N296" t="str">
            <v>YENI RECORDATI</v>
          </cell>
          <cell r="O296" t="str">
            <v>20+10</v>
          </cell>
          <cell r="P296" t="str">
            <v>MG</v>
          </cell>
          <cell r="Q296">
            <v>30</v>
          </cell>
          <cell r="R296" t="str">
            <v>NORMAL REÇETE</v>
          </cell>
          <cell r="S296" t="str">
            <v>IMAL</v>
          </cell>
          <cell r="T296" t="str">
            <v>FRANSA</v>
          </cell>
          <cell r="U296">
            <v>13.72</v>
          </cell>
          <cell r="V296">
            <v>13.72</v>
          </cell>
          <cell r="W296">
            <v>13.72</v>
          </cell>
          <cell r="X296" t="str">
            <v>FRANSA</v>
          </cell>
          <cell r="Y296">
            <v>0</v>
          </cell>
          <cell r="Z296">
            <v>0</v>
          </cell>
          <cell r="AA296">
            <v>29.03</v>
          </cell>
          <cell r="AB296">
            <v>0</v>
          </cell>
          <cell r="AC296">
            <v>29.03</v>
          </cell>
        </row>
        <row r="297">
          <cell r="A297">
            <v>8699530090418</v>
          </cell>
          <cell r="B297" t="str">
            <v>C09BB02</v>
          </cell>
          <cell r="C297" t="str">
            <v>enalapril and lercanidipine</v>
          </cell>
          <cell r="D297" t="str">
            <v>REFERANS</v>
          </cell>
          <cell r="E297" t="str">
            <v>REFERANS</v>
          </cell>
          <cell r="F297">
            <v>0</v>
          </cell>
          <cell r="G297">
            <v>2</v>
          </cell>
          <cell r="H297">
            <v>1</v>
          </cell>
          <cell r="I297">
            <v>0</v>
          </cell>
          <cell r="J297">
            <v>0</v>
          </cell>
          <cell r="K297">
            <v>0</v>
          </cell>
          <cell r="L297" t="str">
            <v>ZANIPRESS 20 MG/10 MG 90 FILM TABLET</v>
          </cell>
          <cell r="M297" t="str">
            <v>ENALAPRIL MALEAT + LERKANIDIPIN</v>
          </cell>
          <cell r="N297" t="str">
            <v>YENI RECORDATI</v>
          </cell>
          <cell r="O297" t="str">
            <v>20+10</v>
          </cell>
          <cell r="P297" t="str">
            <v>MG</v>
          </cell>
          <cell r="Q297">
            <v>90</v>
          </cell>
          <cell r="R297" t="str">
            <v>NORMAL REÇETE</v>
          </cell>
          <cell r="S297" t="str">
            <v>IMAL</v>
          </cell>
          <cell r="T297" t="str">
            <v>FRANSA</v>
          </cell>
          <cell r="U297">
            <v>39.11</v>
          </cell>
          <cell r="V297">
            <v>39.11</v>
          </cell>
          <cell r="W297">
            <v>39.11</v>
          </cell>
          <cell r="X297" t="str">
            <v>FRANSA</v>
          </cell>
          <cell r="Y297">
            <v>0</v>
          </cell>
          <cell r="Z297">
            <v>0</v>
          </cell>
          <cell r="AA297">
            <v>82.78</v>
          </cell>
          <cell r="AB297">
            <v>0</v>
          </cell>
          <cell r="AC297">
            <v>82.78</v>
          </cell>
        </row>
        <row r="298">
          <cell r="A298">
            <v>8699522022342</v>
          </cell>
          <cell r="B298" t="str">
            <v>A02BA02</v>
          </cell>
          <cell r="C298" t="str">
            <v>ranitidine</v>
          </cell>
          <cell r="D298" t="str">
            <v>REFERANS</v>
          </cell>
          <cell r="E298" t="str">
            <v>FIYAT KORUMALI URUN</v>
          </cell>
          <cell r="F298">
            <v>4</v>
          </cell>
          <cell r="G298">
            <v>1</v>
          </cell>
          <cell r="H298">
            <v>2</v>
          </cell>
          <cell r="I298">
            <v>0</v>
          </cell>
          <cell r="J298">
            <v>0</v>
          </cell>
          <cell r="K298">
            <v>0</v>
          </cell>
          <cell r="L298" t="str">
            <v>ZANTAC 150 MG 14 EFF. TABLET</v>
          </cell>
          <cell r="M298" t="str">
            <v>RANITIDIN</v>
          </cell>
          <cell r="N298" t="str">
            <v>GLAXOSMITHKLINE</v>
          </cell>
          <cell r="O298">
            <v>150</v>
          </cell>
          <cell r="P298" t="str">
            <v>MG</v>
          </cell>
          <cell r="Q298">
            <v>14</v>
          </cell>
          <cell r="R298" t="str">
            <v>NORMAL RECETE</v>
          </cell>
          <cell r="S298" t="str">
            <v>ITHAL</v>
          </cell>
          <cell r="T298" t="str">
            <v>TURKIYE</v>
          </cell>
          <cell r="U298">
            <v>2.1599999999999997</v>
          </cell>
          <cell r="V298">
            <v>2.1599999999999997</v>
          </cell>
          <cell r="W298">
            <v>0</v>
          </cell>
          <cell r="X298" t="str">
            <v>TURKIYE</v>
          </cell>
          <cell r="Y298">
            <v>0</v>
          </cell>
          <cell r="Z298">
            <v>0</v>
          </cell>
          <cell r="AA298">
            <v>5.93</v>
          </cell>
          <cell r="AB298">
            <v>0</v>
          </cell>
          <cell r="AC298">
            <v>5.93</v>
          </cell>
        </row>
        <row r="299">
          <cell r="A299">
            <v>8699522022359</v>
          </cell>
          <cell r="B299" t="str">
            <v>A02BA02</v>
          </cell>
          <cell r="C299" t="str">
            <v>ranitidine</v>
          </cell>
          <cell r="D299" t="str">
            <v>REFERANS</v>
          </cell>
          <cell r="E299" t="str">
            <v>FIYAT KORUMALI URUN</v>
          </cell>
          <cell r="F299">
            <v>4</v>
          </cell>
          <cell r="G299">
            <v>1</v>
          </cell>
          <cell r="H299">
            <v>2</v>
          </cell>
          <cell r="I299">
            <v>0</v>
          </cell>
          <cell r="J299">
            <v>0</v>
          </cell>
          <cell r="K299">
            <v>0</v>
          </cell>
          <cell r="L299" t="str">
            <v>ZANTAC 300 MG 10 EFF.TABLET</v>
          </cell>
          <cell r="M299" t="str">
            <v>RANITIDIN</v>
          </cell>
          <cell r="N299" t="str">
            <v>GLAXOSMITHKLINE</v>
          </cell>
          <cell r="O299">
            <v>300</v>
          </cell>
          <cell r="P299" t="str">
            <v>MG</v>
          </cell>
          <cell r="Q299">
            <v>10</v>
          </cell>
          <cell r="R299" t="str">
            <v>NORMAL RECETE</v>
          </cell>
          <cell r="S299" t="str">
            <v>ITHAL</v>
          </cell>
          <cell r="T299" t="str">
            <v>TURKIYE</v>
          </cell>
          <cell r="U299">
            <v>3.09</v>
          </cell>
          <cell r="V299">
            <v>3.09</v>
          </cell>
          <cell r="W299">
            <v>0</v>
          </cell>
          <cell r="X299" t="str">
            <v>TURKIYE</v>
          </cell>
          <cell r="Y299">
            <v>0</v>
          </cell>
          <cell r="Z299">
            <v>0</v>
          </cell>
          <cell r="AA299">
            <v>8.52</v>
          </cell>
          <cell r="AB299">
            <v>0</v>
          </cell>
          <cell r="AC299">
            <v>8.52</v>
          </cell>
        </row>
        <row r="300">
          <cell r="A300">
            <v>8699566093346</v>
          </cell>
          <cell r="B300" t="str">
            <v>N06DA02</v>
          </cell>
          <cell r="C300" t="str">
            <v>donepezil</v>
          </cell>
          <cell r="D300" t="str">
            <v>EŞDEĞER</v>
          </cell>
          <cell r="E300" t="str">
            <v>EŞDEĞER</v>
          </cell>
          <cell r="F300">
            <v>0</v>
          </cell>
          <cell r="G300">
            <v>1</v>
          </cell>
          <cell r="H300">
            <v>1</v>
          </cell>
          <cell r="I300">
            <v>0</v>
          </cell>
          <cell r="J300">
            <v>0</v>
          </cell>
          <cell r="K300">
            <v>0</v>
          </cell>
          <cell r="L300" t="str">
            <v>ZHEDON 10 MG 28 FILM TABLET</v>
          </cell>
          <cell r="M300" t="str">
            <v>DONEPEZIL HCL</v>
          </cell>
          <cell r="N300" t="str">
            <v>BERKSAM</v>
          </cell>
          <cell r="O300">
            <v>10</v>
          </cell>
          <cell r="P300" t="str">
            <v>MG</v>
          </cell>
          <cell r="Q300">
            <v>28</v>
          </cell>
          <cell r="R300" t="str">
            <v>NORMAL REÇETE</v>
          </cell>
          <cell r="S300" t="str">
            <v>IMAL</v>
          </cell>
          <cell r="T300">
            <v>0</v>
          </cell>
          <cell r="U300">
            <v>0</v>
          </cell>
          <cell r="V300">
            <v>63.69</v>
          </cell>
          <cell r="W300">
            <v>30.28</v>
          </cell>
          <cell r="X300" t="str">
            <v>ITALYA</v>
          </cell>
          <cell r="Y300">
            <v>0</v>
          </cell>
          <cell r="Z300">
            <v>0</v>
          </cell>
          <cell r="AA300">
            <v>0</v>
          </cell>
          <cell r="AB300">
            <v>0</v>
          </cell>
          <cell r="AC300">
            <v>59.65</v>
          </cell>
        </row>
        <row r="301">
          <cell r="A301">
            <v>8699514150664</v>
          </cell>
          <cell r="B301" t="str">
            <v>A12CB01</v>
          </cell>
          <cell r="C301" t="str">
            <v>zinc sulfate</v>
          </cell>
          <cell r="D301" t="str">
            <v>EŞDEĞER</v>
          </cell>
          <cell r="E301" t="str">
            <v>YIRMI YIL</v>
          </cell>
          <cell r="F301">
            <v>0</v>
          </cell>
          <cell r="G301">
            <v>1</v>
          </cell>
          <cell r="H301">
            <v>2</v>
          </cell>
          <cell r="I301">
            <v>0</v>
          </cell>
          <cell r="J301">
            <v>0</v>
          </cell>
          <cell r="K301">
            <v>0</v>
          </cell>
          <cell r="L301" t="str">
            <v>ZHINCRE 50 MG 40 KAPSUL</v>
          </cell>
          <cell r="M301" t="str">
            <v>CINKO</v>
          </cell>
          <cell r="N301" t="str">
            <v>ABDI IBRAHIM</v>
          </cell>
          <cell r="O301">
            <v>50</v>
          </cell>
          <cell r="P301" t="str">
            <v>MG</v>
          </cell>
          <cell r="Q301">
            <v>40</v>
          </cell>
          <cell r="R301" t="str">
            <v>NORMAL REÇETE</v>
          </cell>
          <cell r="S301" t="str">
            <v>IMAL</v>
          </cell>
          <cell r="T301" t="str">
            <v>TURKIYE</v>
          </cell>
          <cell r="U301">
            <v>7.07</v>
          </cell>
          <cell r="V301">
            <v>7.07</v>
          </cell>
          <cell r="W301">
            <v>7.07</v>
          </cell>
          <cell r="X301" t="str">
            <v>TURKIYE</v>
          </cell>
          <cell r="Y301">
            <v>0</v>
          </cell>
          <cell r="Z301">
            <v>0</v>
          </cell>
          <cell r="AA301">
            <v>16.53</v>
          </cell>
          <cell r="AB301">
            <v>0</v>
          </cell>
          <cell r="AC301">
            <v>16.53</v>
          </cell>
        </row>
        <row r="302">
          <cell r="A302">
            <v>8699514570226</v>
          </cell>
          <cell r="B302" t="str">
            <v>A12CB01</v>
          </cell>
          <cell r="C302" t="str">
            <v>zinc sulfate</v>
          </cell>
          <cell r="D302" t="str">
            <v>EŞDEĞER</v>
          </cell>
          <cell r="E302" t="str">
            <v>YIRMI YIL</v>
          </cell>
          <cell r="F302">
            <v>0</v>
          </cell>
          <cell r="G302">
            <v>5</v>
          </cell>
          <cell r="H302">
            <v>2</v>
          </cell>
          <cell r="I302">
            <v>0</v>
          </cell>
          <cell r="J302">
            <v>0</v>
          </cell>
          <cell r="K302">
            <v>0</v>
          </cell>
          <cell r="L302" t="str">
            <v xml:space="preserve">ZHINCRE FORT SURUP </v>
          </cell>
          <cell r="M302" t="str">
            <v>CINKO</v>
          </cell>
          <cell r="N302" t="str">
            <v>ABDI IBRAHIM</v>
          </cell>
          <cell r="O302">
            <v>30</v>
          </cell>
          <cell r="P302" t="str">
            <v>MG</v>
          </cell>
          <cell r="Q302">
            <v>100</v>
          </cell>
          <cell r="R302" t="str">
            <v>NORMAL REÇETE</v>
          </cell>
          <cell r="S302" t="str">
            <v>IMAL</v>
          </cell>
          <cell r="T302" t="str">
            <v>TURKIYE</v>
          </cell>
          <cell r="U302">
            <v>6.66</v>
          </cell>
          <cell r="V302">
            <v>6.66</v>
          </cell>
          <cell r="W302">
            <v>6.66</v>
          </cell>
          <cell r="X302" t="str">
            <v>TURKIYE</v>
          </cell>
          <cell r="Y302">
            <v>0</v>
          </cell>
          <cell r="Z302">
            <v>0</v>
          </cell>
          <cell r="AA302">
            <v>15.59</v>
          </cell>
          <cell r="AB302">
            <v>0</v>
          </cell>
          <cell r="AC302">
            <v>15.59</v>
          </cell>
        </row>
        <row r="303">
          <cell r="A303">
            <v>8699580570090</v>
          </cell>
          <cell r="B303" t="str">
            <v>A12CB01</v>
          </cell>
          <cell r="C303" t="str">
            <v>zinc sulfate</v>
          </cell>
          <cell r="D303" t="str">
            <v>ESDEGER</v>
          </cell>
          <cell r="E303" t="str">
            <v>FIYAT KORUMALI URUN</v>
          </cell>
          <cell r="F303">
            <v>4</v>
          </cell>
          <cell r="G303">
            <v>1</v>
          </cell>
          <cell r="H303">
            <v>2</v>
          </cell>
          <cell r="I303">
            <v>0</v>
          </cell>
          <cell r="J303">
            <v>0</v>
          </cell>
          <cell r="K303">
            <v>0</v>
          </cell>
          <cell r="L303" t="str">
            <v>ZINCOBEST 15 MG/5 ML SURUP 100 ML</v>
          </cell>
          <cell r="M303" t="str">
            <v>CINKO</v>
          </cell>
          <cell r="N303" t="str">
            <v>DROGSAN</v>
          </cell>
          <cell r="O303" t="str">
            <v>15+5</v>
          </cell>
          <cell r="P303" t="str">
            <v>MG/ML</v>
          </cell>
          <cell r="Q303">
            <v>100</v>
          </cell>
          <cell r="R303" t="str">
            <v>NORMAL RECETE</v>
          </cell>
          <cell r="S303" t="str">
            <v>IMAL</v>
          </cell>
          <cell r="T303" t="str">
            <v>TURKIYE</v>
          </cell>
          <cell r="U303">
            <v>2.6999999999999997</v>
          </cell>
          <cell r="V303">
            <v>2.6999999999999997</v>
          </cell>
          <cell r="W303">
            <v>0</v>
          </cell>
          <cell r="X303" t="str">
            <v>TURKIYE</v>
          </cell>
          <cell r="Y303">
            <v>0</v>
          </cell>
          <cell r="Z303">
            <v>0</v>
          </cell>
          <cell r="AA303">
            <v>6.3</v>
          </cell>
          <cell r="AB303">
            <v>0</v>
          </cell>
          <cell r="AC303">
            <v>6.3</v>
          </cell>
        </row>
        <row r="304">
          <cell r="A304">
            <v>8697930020110</v>
          </cell>
          <cell r="B304" t="str">
            <v>A12CB01</v>
          </cell>
          <cell r="C304" t="str">
            <v>zinc sulfate</v>
          </cell>
          <cell r="D304" t="str">
            <v>EŞDEĞER</v>
          </cell>
          <cell r="E304" t="str">
            <v>YIRMI YIL</v>
          </cell>
          <cell r="F304">
            <v>0</v>
          </cell>
          <cell r="G304">
            <v>1</v>
          </cell>
          <cell r="H304">
            <v>2</v>
          </cell>
          <cell r="I304">
            <v>0</v>
          </cell>
          <cell r="J304">
            <v>0</v>
          </cell>
          <cell r="K304">
            <v>0</v>
          </cell>
          <cell r="L304" t="str">
            <v>ZINCODAY 25 MG 20 EFERVESAN TABLET</v>
          </cell>
          <cell r="M304" t="str">
            <v>CINKO</v>
          </cell>
          <cell r="N304" t="str">
            <v>MENTIS</v>
          </cell>
          <cell r="O304">
            <v>25</v>
          </cell>
          <cell r="P304" t="str">
            <v>MG</v>
          </cell>
          <cell r="Q304">
            <v>20</v>
          </cell>
          <cell r="R304" t="str">
            <v>NORMAL REÇETE</v>
          </cell>
          <cell r="S304" t="str">
            <v>IMAL</v>
          </cell>
          <cell r="T304" t="str">
            <v>TURKIYE</v>
          </cell>
          <cell r="U304">
            <v>5.8076039806072979</v>
          </cell>
          <cell r="V304">
            <v>5.8076039806072979</v>
          </cell>
          <cell r="W304">
            <v>0</v>
          </cell>
          <cell r="X304" t="str">
            <v>TURKIYE</v>
          </cell>
          <cell r="Y304">
            <v>0</v>
          </cell>
          <cell r="Z304">
            <v>0</v>
          </cell>
          <cell r="AA304">
            <v>12.27</v>
          </cell>
          <cell r="AB304">
            <v>0</v>
          </cell>
          <cell r="AC304">
            <v>12.27</v>
          </cell>
        </row>
        <row r="305">
          <cell r="A305">
            <v>8680881020940</v>
          </cell>
          <cell r="B305" t="str">
            <v>A12CB01</v>
          </cell>
          <cell r="C305" t="str">
            <v>zinc sulfate</v>
          </cell>
          <cell r="D305" t="str">
            <v>EŞDEĞER</v>
          </cell>
          <cell r="E305" t="str">
            <v>YIRMI YIL</v>
          </cell>
          <cell r="F305">
            <v>0</v>
          </cell>
          <cell r="G305">
            <v>1</v>
          </cell>
          <cell r="H305">
            <v>2</v>
          </cell>
          <cell r="I305">
            <v>0</v>
          </cell>
          <cell r="J305">
            <v>0</v>
          </cell>
          <cell r="K305">
            <v>0</v>
          </cell>
          <cell r="L305" t="str">
            <v>ZINCODAY 25 MG 20 EFERVESAN TABLET</v>
          </cell>
          <cell r="M305" t="str">
            <v>CINKO</v>
          </cell>
          <cell r="N305" t="str">
            <v>NEUTEC ILAC SAN.</v>
          </cell>
          <cell r="O305">
            <v>25</v>
          </cell>
          <cell r="P305" t="str">
            <v>MG</v>
          </cell>
          <cell r="Q305">
            <v>20</v>
          </cell>
          <cell r="R305" t="str">
            <v>NORMAL REÇETE</v>
          </cell>
          <cell r="S305" t="str">
            <v>IMAL</v>
          </cell>
          <cell r="T305" t="str">
            <v>TURKIYE</v>
          </cell>
          <cell r="U305">
            <v>5.8076039806072979</v>
          </cell>
          <cell r="V305">
            <v>5.8076039806072979</v>
          </cell>
          <cell r="W305">
            <v>0</v>
          </cell>
          <cell r="X305" t="str">
            <v>TURKIYE</v>
          </cell>
          <cell r="Y305">
            <v>0</v>
          </cell>
          <cell r="Z305">
            <v>0</v>
          </cell>
          <cell r="AA305">
            <v>12.27</v>
          </cell>
          <cell r="AB305">
            <v>0</v>
          </cell>
          <cell r="AC305">
            <v>12.27</v>
          </cell>
        </row>
        <row r="306">
          <cell r="A306">
            <v>8697930020127</v>
          </cell>
          <cell r="B306" t="str">
            <v>A12CB01</v>
          </cell>
          <cell r="C306" t="str">
            <v>zinc sulfate</v>
          </cell>
          <cell r="D306" t="str">
            <v>EŞDEĞER</v>
          </cell>
          <cell r="E306" t="str">
            <v>YIRMI YIL</v>
          </cell>
          <cell r="F306">
            <v>0</v>
          </cell>
          <cell r="G306">
            <v>1</v>
          </cell>
          <cell r="H306">
            <v>1</v>
          </cell>
          <cell r="I306">
            <v>0</v>
          </cell>
          <cell r="J306">
            <v>0</v>
          </cell>
          <cell r="K306">
            <v>0</v>
          </cell>
          <cell r="L306" t="str">
            <v>ZINCODAY 50 MG 20 EFERVESAN TABLET</v>
          </cell>
          <cell r="M306" t="str">
            <v>CINKO</v>
          </cell>
          <cell r="N306" t="str">
            <v>MENTIS</v>
          </cell>
          <cell r="O306">
            <v>50</v>
          </cell>
          <cell r="P306" t="str">
            <v>MG</v>
          </cell>
          <cell r="Q306">
            <v>20</v>
          </cell>
          <cell r="R306" t="str">
            <v>NORMAL REÇETE</v>
          </cell>
          <cell r="S306" t="str">
            <v>IMAL</v>
          </cell>
          <cell r="T306" t="str">
            <v>ALMANYA</v>
          </cell>
          <cell r="U306">
            <v>4.42</v>
          </cell>
          <cell r="V306">
            <v>4.42</v>
          </cell>
          <cell r="W306">
            <v>3.53</v>
          </cell>
          <cell r="X306" t="str">
            <v>ALMANYA</v>
          </cell>
          <cell r="Y306">
            <v>0</v>
          </cell>
          <cell r="Z306">
            <v>0</v>
          </cell>
          <cell r="AA306">
            <v>7.45</v>
          </cell>
          <cell r="AB306">
            <v>0</v>
          </cell>
          <cell r="AC306">
            <v>7.45</v>
          </cell>
        </row>
        <row r="307">
          <cell r="A307">
            <v>8680881020223</v>
          </cell>
          <cell r="B307" t="str">
            <v>A12CB01</v>
          </cell>
          <cell r="C307" t="str">
            <v>zinc sulfate</v>
          </cell>
          <cell r="D307" t="str">
            <v>EŞDEĞER</v>
          </cell>
          <cell r="E307" t="str">
            <v>YIRMI YIL</v>
          </cell>
          <cell r="F307">
            <v>0</v>
          </cell>
          <cell r="G307">
            <v>1</v>
          </cell>
          <cell r="H307">
            <v>1</v>
          </cell>
          <cell r="I307">
            <v>0</v>
          </cell>
          <cell r="J307">
            <v>0</v>
          </cell>
          <cell r="K307">
            <v>0</v>
          </cell>
          <cell r="L307" t="str">
            <v>ZINCODAY 50 MG 20 EFERVESAN TABLET</v>
          </cell>
          <cell r="M307" t="str">
            <v>CINKO</v>
          </cell>
          <cell r="N307" t="str">
            <v>NEUTEC ILAC SAN.</v>
          </cell>
          <cell r="O307">
            <v>50</v>
          </cell>
          <cell r="P307" t="str">
            <v>MG</v>
          </cell>
          <cell r="Q307">
            <v>20</v>
          </cell>
          <cell r="R307" t="str">
            <v>NORMAL REÇETE</v>
          </cell>
          <cell r="S307" t="str">
            <v>IMAL</v>
          </cell>
          <cell r="T307" t="str">
            <v>ALMANYA</v>
          </cell>
          <cell r="U307">
            <v>4.42</v>
          </cell>
          <cell r="V307">
            <v>4.42</v>
          </cell>
          <cell r="W307">
            <v>3.53</v>
          </cell>
          <cell r="X307" t="str">
            <v>ALMANYA</v>
          </cell>
          <cell r="Y307">
            <v>0</v>
          </cell>
          <cell r="Z307">
            <v>0</v>
          </cell>
          <cell r="AA307">
            <v>7.45</v>
          </cell>
          <cell r="AB307">
            <v>0</v>
          </cell>
          <cell r="AC307">
            <v>7.45</v>
          </cell>
        </row>
        <row r="308">
          <cell r="A308">
            <v>8680881020230</v>
          </cell>
          <cell r="B308" t="str">
            <v>A12CB01</v>
          </cell>
          <cell r="C308" t="str">
            <v>zinc sulfate</v>
          </cell>
          <cell r="D308" t="str">
            <v>ESDEGER</v>
          </cell>
          <cell r="E308" t="str">
            <v>FIYAT KORUMALI URUN</v>
          </cell>
          <cell r="F308">
            <v>4</v>
          </cell>
          <cell r="G308">
            <v>1</v>
          </cell>
          <cell r="H308">
            <v>3</v>
          </cell>
          <cell r="I308">
            <v>0</v>
          </cell>
          <cell r="J308">
            <v>0</v>
          </cell>
          <cell r="K308">
            <v>0</v>
          </cell>
          <cell r="L308" t="str">
            <v>ZINCODAY 50 MG 40 EFERVESAN TABLET</v>
          </cell>
          <cell r="M308" t="str">
            <v>CINKO</v>
          </cell>
          <cell r="N308" t="str">
            <v>NEUTEC ILAC SAN.</v>
          </cell>
          <cell r="O308">
            <v>50</v>
          </cell>
          <cell r="P308" t="str">
            <v>MG</v>
          </cell>
          <cell r="Q308">
            <v>40</v>
          </cell>
          <cell r="R308" t="str">
            <v>NORMAL RECETE</v>
          </cell>
          <cell r="S308" t="str">
            <v>IMAL</v>
          </cell>
          <cell r="T308" t="str">
            <v>TURKIYE</v>
          </cell>
          <cell r="U308">
            <v>4.74</v>
          </cell>
          <cell r="V308">
            <v>4.74</v>
          </cell>
          <cell r="W308">
            <v>4.74</v>
          </cell>
          <cell r="X308" t="str">
            <v>TURKIYE</v>
          </cell>
          <cell r="Y308">
            <v>0</v>
          </cell>
          <cell r="Z308">
            <v>0</v>
          </cell>
          <cell r="AA308">
            <v>6.99</v>
          </cell>
          <cell r="AB308">
            <v>0</v>
          </cell>
          <cell r="AC308">
            <v>6.99</v>
          </cell>
        </row>
        <row r="309">
          <cell r="A309">
            <v>8697930023852</v>
          </cell>
          <cell r="B309" t="str">
            <v>A12CB01</v>
          </cell>
          <cell r="C309" t="str">
            <v>zinc sulfate</v>
          </cell>
          <cell r="D309" t="str">
            <v>EŞDEĞER</v>
          </cell>
          <cell r="E309" t="str">
            <v>YIRMI YIL</v>
          </cell>
          <cell r="F309">
            <v>4</v>
          </cell>
          <cell r="G309">
            <v>1</v>
          </cell>
          <cell r="H309">
            <v>3</v>
          </cell>
          <cell r="I309">
            <v>0</v>
          </cell>
          <cell r="J309">
            <v>0</v>
          </cell>
          <cell r="K309">
            <v>0</v>
          </cell>
          <cell r="L309" t="str">
            <v>ZINCODAY 50 MG 40 EFERVESAN TABLET</v>
          </cell>
          <cell r="M309" t="str">
            <v>CINKO</v>
          </cell>
          <cell r="N309" t="str">
            <v>MENTIS</v>
          </cell>
          <cell r="O309">
            <v>50</v>
          </cell>
          <cell r="P309" t="str">
            <v>MG</v>
          </cell>
          <cell r="Q309">
            <v>40</v>
          </cell>
          <cell r="R309" t="str">
            <v>NORMAL REÇETE</v>
          </cell>
          <cell r="S309" t="str">
            <v>IMAL</v>
          </cell>
          <cell r="T309" t="str">
            <v>TURKIYE</v>
          </cell>
          <cell r="U309">
            <v>2.84</v>
          </cell>
          <cell r="V309">
            <v>2.84</v>
          </cell>
          <cell r="W309">
            <v>2.84</v>
          </cell>
          <cell r="X309" t="str">
            <v>TURKIYE</v>
          </cell>
          <cell r="Y309">
            <v>0</v>
          </cell>
          <cell r="Z309">
            <v>0</v>
          </cell>
          <cell r="AA309">
            <v>5.99</v>
          </cell>
          <cell r="AB309">
            <v>0</v>
          </cell>
          <cell r="AC309">
            <v>5.99</v>
          </cell>
        </row>
        <row r="310">
          <cell r="A310">
            <v>8699522271931</v>
          </cell>
          <cell r="B310" t="str">
            <v>J01DC02</v>
          </cell>
          <cell r="C310" t="str">
            <v>cefuroxime</v>
          </cell>
          <cell r="D310" t="str">
            <v>REFERANS</v>
          </cell>
          <cell r="E310" t="str">
            <v>FIYAT KORUMALI URUN</v>
          </cell>
          <cell r="F310">
            <v>4</v>
          </cell>
          <cell r="G310">
            <v>1</v>
          </cell>
          <cell r="H310">
            <v>2</v>
          </cell>
          <cell r="I310">
            <v>0</v>
          </cell>
          <cell r="J310">
            <v>0</v>
          </cell>
          <cell r="K310">
            <v>0</v>
          </cell>
          <cell r="L310" t="str">
            <v>ZINNAT 1,5 GR 1 FLAKON</v>
          </cell>
          <cell r="M310" t="str">
            <v>SEFUROKSIM SODYUM</v>
          </cell>
          <cell r="N310" t="str">
            <v>GLAXOSMITHKLINE</v>
          </cell>
          <cell r="O310">
            <v>1.5</v>
          </cell>
          <cell r="P310" t="str">
            <v>G</v>
          </cell>
          <cell r="Q310">
            <v>1</v>
          </cell>
          <cell r="R310" t="str">
            <v>NORMAL RECETE</v>
          </cell>
          <cell r="S310" t="str">
            <v>ITHAL</v>
          </cell>
          <cell r="T310" t="str">
            <v>TURKIYE</v>
          </cell>
          <cell r="U310">
            <v>3.01</v>
          </cell>
          <cell r="V310">
            <v>3.01</v>
          </cell>
          <cell r="W310">
            <v>0</v>
          </cell>
          <cell r="X310" t="str">
            <v>TURKIYE</v>
          </cell>
          <cell r="Y310">
            <v>0</v>
          </cell>
          <cell r="Z310">
            <v>0</v>
          </cell>
          <cell r="AA310">
            <v>8.3000000000000007</v>
          </cell>
          <cell r="AB310">
            <v>0</v>
          </cell>
          <cell r="AC310">
            <v>8.3000000000000007</v>
          </cell>
        </row>
        <row r="311">
          <cell r="A311">
            <v>8699522271917</v>
          </cell>
          <cell r="B311" t="str">
            <v>J01DC02</v>
          </cell>
          <cell r="C311" t="str">
            <v>cefuroxime</v>
          </cell>
          <cell r="D311" t="str">
            <v>REFERANS</v>
          </cell>
          <cell r="E311" t="str">
            <v>FIYAT KORUMALI URUN</v>
          </cell>
          <cell r="F311">
            <v>4</v>
          </cell>
          <cell r="G311">
            <v>1</v>
          </cell>
          <cell r="H311">
            <v>2</v>
          </cell>
          <cell r="I311">
            <v>0</v>
          </cell>
          <cell r="J311">
            <v>0</v>
          </cell>
          <cell r="K311">
            <v>0</v>
          </cell>
          <cell r="L311" t="str">
            <v>ZINNAT 250 MG 1 FLAKON</v>
          </cell>
          <cell r="M311" t="str">
            <v>SEFUROKSIM SODYUM</v>
          </cell>
          <cell r="N311" t="str">
            <v>GLAXOSMITHKLINE</v>
          </cell>
          <cell r="O311">
            <v>250</v>
          </cell>
          <cell r="P311" t="str">
            <v>MG</v>
          </cell>
          <cell r="Q311">
            <v>1</v>
          </cell>
          <cell r="R311" t="str">
            <v>NORMAL RECETE</v>
          </cell>
          <cell r="S311" t="str">
            <v>ITHAL</v>
          </cell>
          <cell r="T311" t="str">
            <v>TURKIYE</v>
          </cell>
          <cell r="U311">
            <v>1.57</v>
          </cell>
          <cell r="V311">
            <v>1.57</v>
          </cell>
          <cell r="W311">
            <v>0</v>
          </cell>
          <cell r="X311" t="str">
            <v>TURKIYE</v>
          </cell>
          <cell r="Y311">
            <v>0</v>
          </cell>
          <cell r="Z311">
            <v>0</v>
          </cell>
          <cell r="AA311">
            <v>4.32</v>
          </cell>
          <cell r="AB311">
            <v>0</v>
          </cell>
          <cell r="AC311">
            <v>4.32</v>
          </cell>
        </row>
        <row r="312">
          <cell r="A312">
            <v>8699522093311</v>
          </cell>
          <cell r="B312" t="str">
            <v>A04AA01</v>
          </cell>
          <cell r="C312" t="str">
            <v>ondansetron</v>
          </cell>
          <cell r="D312" t="str">
            <v>REFERANS</v>
          </cell>
          <cell r="E312" t="str">
            <v>REFERANS</v>
          </cell>
          <cell r="F312">
            <v>0</v>
          </cell>
          <cell r="G312">
            <v>1</v>
          </cell>
          <cell r="H312">
            <v>1</v>
          </cell>
          <cell r="I312">
            <v>0</v>
          </cell>
          <cell r="J312">
            <v>0</v>
          </cell>
          <cell r="K312">
            <v>0</v>
          </cell>
          <cell r="L312" t="str">
            <v>ZOFRAN  4 MG 6 TABLET</v>
          </cell>
          <cell r="M312" t="str">
            <v>ONDANSETRON HCL</v>
          </cell>
          <cell r="N312" t="str">
            <v>GLAXOSMITHKLINE</v>
          </cell>
          <cell r="O312">
            <v>4</v>
          </cell>
          <cell r="P312" t="str">
            <v>MG</v>
          </cell>
          <cell r="Q312">
            <v>6</v>
          </cell>
          <cell r="R312" t="str">
            <v>NORMAL RECETE</v>
          </cell>
          <cell r="S312" t="str">
            <v>ITHAL</v>
          </cell>
          <cell r="T312" t="str">
            <v>ISPANYA</v>
          </cell>
          <cell r="U312">
            <v>8.5399999999999991</v>
          </cell>
          <cell r="V312">
            <v>12.2</v>
          </cell>
          <cell r="W312">
            <v>7.32</v>
          </cell>
          <cell r="X312" t="str">
            <v>ISPANYA</v>
          </cell>
          <cell r="Y312">
            <v>0</v>
          </cell>
          <cell r="Z312">
            <v>0</v>
          </cell>
          <cell r="AA312">
            <v>19.670000000000002</v>
          </cell>
          <cell r="AB312">
            <v>0</v>
          </cell>
          <cell r="AC312">
            <v>19.670000000000002</v>
          </cell>
        </row>
        <row r="313">
          <cell r="A313">
            <v>8699522053346</v>
          </cell>
          <cell r="B313" t="str">
            <v>A04AA01</v>
          </cell>
          <cell r="C313" t="str">
            <v>ondansetron</v>
          </cell>
          <cell r="D313" t="str">
            <v>REFERANS</v>
          </cell>
          <cell r="E313" t="str">
            <v>REFERANS</v>
          </cell>
          <cell r="F313">
            <v>0</v>
          </cell>
          <cell r="G313">
            <v>1</v>
          </cell>
          <cell r="H313">
            <v>1</v>
          </cell>
          <cell r="I313">
            <v>0</v>
          </cell>
          <cell r="J313">
            <v>0</v>
          </cell>
          <cell r="K313">
            <v>0</v>
          </cell>
          <cell r="L313" t="str">
            <v>ZOFRAN ZYDIS  (HIZ.COZ.DILALTI) 8 MG 10 DILALTI TABLET</v>
          </cell>
          <cell r="M313" t="str">
            <v>ONDANSETRON HCL</v>
          </cell>
          <cell r="N313" t="str">
            <v>GLAXOSMITHKLINE</v>
          </cell>
          <cell r="O313">
            <v>8</v>
          </cell>
          <cell r="P313" t="str">
            <v>MG</v>
          </cell>
          <cell r="Q313">
            <v>10</v>
          </cell>
          <cell r="R313" t="str">
            <v>NORMAL RECETE</v>
          </cell>
          <cell r="S313" t="str">
            <v>ITHAL</v>
          </cell>
          <cell r="T313" t="str">
            <v>YUNANISTAN</v>
          </cell>
          <cell r="U313">
            <v>12.18</v>
          </cell>
          <cell r="V313">
            <v>33.25</v>
          </cell>
          <cell r="W313">
            <v>12.18</v>
          </cell>
          <cell r="X313" t="str">
            <v>YUNANISTAN</v>
          </cell>
          <cell r="Y313">
            <v>0</v>
          </cell>
          <cell r="Z313">
            <v>0</v>
          </cell>
          <cell r="AA313">
            <v>28.52</v>
          </cell>
          <cell r="AB313">
            <v>0</v>
          </cell>
          <cell r="AC313">
            <v>28.52</v>
          </cell>
        </row>
        <row r="314">
          <cell r="A314">
            <v>8699522053339</v>
          </cell>
          <cell r="B314" t="str">
            <v>A04AA01</v>
          </cell>
          <cell r="C314" t="str">
            <v>ondansetron</v>
          </cell>
          <cell r="D314" t="str">
            <v>REFERANS</v>
          </cell>
          <cell r="E314" t="str">
            <v>REFERANS</v>
          </cell>
          <cell r="F314">
            <v>0</v>
          </cell>
          <cell r="G314">
            <v>1</v>
          </cell>
          <cell r="H314">
            <v>1</v>
          </cell>
          <cell r="I314">
            <v>0</v>
          </cell>
          <cell r="J314">
            <v>0</v>
          </cell>
          <cell r="K314">
            <v>0</v>
          </cell>
          <cell r="L314" t="str">
            <v>ZOFRAN ZYDIS 4 MG 10 TABLET</v>
          </cell>
          <cell r="M314" t="str">
            <v>ONDANSETRON HCL</v>
          </cell>
          <cell r="N314" t="str">
            <v>GLAXOSMITHKLINE</v>
          </cell>
          <cell r="O314">
            <v>4</v>
          </cell>
          <cell r="P314" t="str">
            <v>MG</v>
          </cell>
          <cell r="Q314">
            <v>10</v>
          </cell>
          <cell r="R314" t="str">
            <v>NORMAL RECETE</v>
          </cell>
          <cell r="S314" t="str">
            <v>ITHAL</v>
          </cell>
          <cell r="T314" t="str">
            <v>ISPANYA</v>
          </cell>
          <cell r="U314">
            <v>14.23</v>
          </cell>
          <cell r="V314">
            <v>28.15</v>
          </cell>
          <cell r="W314">
            <v>14.23</v>
          </cell>
          <cell r="X314" t="str">
            <v>ISPANYA</v>
          </cell>
          <cell r="Y314">
            <v>0</v>
          </cell>
          <cell r="Z314">
            <v>0</v>
          </cell>
          <cell r="AA314">
            <v>38.28</v>
          </cell>
          <cell r="AB314">
            <v>0</v>
          </cell>
          <cell r="AC314">
            <v>38.28</v>
          </cell>
        </row>
        <row r="315">
          <cell r="A315">
            <v>8699523010539</v>
          </cell>
          <cell r="B315" t="str">
            <v>N05AH03</v>
          </cell>
          <cell r="C315" t="str">
            <v>olanzapine</v>
          </cell>
          <cell r="D315" t="str">
            <v>ESDEGER</v>
          </cell>
          <cell r="E315" t="str">
            <v>ESDEGER</v>
          </cell>
          <cell r="F315">
            <v>0</v>
          </cell>
          <cell r="G315">
            <v>1</v>
          </cell>
          <cell r="H315">
            <v>1</v>
          </cell>
          <cell r="I315">
            <v>0</v>
          </cell>
          <cell r="J315">
            <v>0</v>
          </cell>
          <cell r="K315">
            <v>0</v>
          </cell>
          <cell r="L315" t="str">
            <v>ZOLAPINE 10 MG 28 TABLET</v>
          </cell>
          <cell r="M315" t="str">
            <v>OLANZAPIN</v>
          </cell>
          <cell r="N315" t="str">
            <v>MUNIR SAHIN</v>
          </cell>
          <cell r="O315">
            <v>10</v>
          </cell>
          <cell r="P315" t="str">
            <v>MG</v>
          </cell>
          <cell r="Q315">
            <v>28</v>
          </cell>
          <cell r="R315" t="str">
            <v>NORMAL RECETE</v>
          </cell>
          <cell r="S315" t="str">
            <v>IMAL</v>
          </cell>
          <cell r="T315" t="str">
            <v>YUNANISTAN</v>
          </cell>
          <cell r="U315">
            <v>33.79</v>
          </cell>
          <cell r="V315">
            <v>83.54</v>
          </cell>
          <cell r="W315">
            <v>33.79</v>
          </cell>
          <cell r="X315" t="str">
            <v>YUNANISTAN</v>
          </cell>
          <cell r="Y315">
            <v>0</v>
          </cell>
          <cell r="Z315">
            <v>0</v>
          </cell>
          <cell r="AA315">
            <v>54.5</v>
          </cell>
          <cell r="AB315">
            <v>0</v>
          </cell>
          <cell r="AC315">
            <v>54.5</v>
          </cell>
        </row>
        <row r="316">
          <cell r="A316">
            <v>8699523010546</v>
          </cell>
          <cell r="B316" t="str">
            <v>N05AH03</v>
          </cell>
          <cell r="C316" t="str">
            <v>olanzapine</v>
          </cell>
          <cell r="D316" t="str">
            <v>ESDEGER</v>
          </cell>
          <cell r="E316" t="str">
            <v>ESDEGER</v>
          </cell>
          <cell r="F316">
            <v>0</v>
          </cell>
          <cell r="G316">
            <v>1</v>
          </cell>
          <cell r="H316">
            <v>1</v>
          </cell>
          <cell r="I316">
            <v>0</v>
          </cell>
          <cell r="J316">
            <v>0</v>
          </cell>
          <cell r="K316">
            <v>0</v>
          </cell>
          <cell r="L316" t="str">
            <v>ZOLAPINE 15 MG 28 TABLET</v>
          </cell>
          <cell r="M316" t="str">
            <v>OLANZAPIN</v>
          </cell>
          <cell r="N316" t="str">
            <v>MUNIR SAHIN</v>
          </cell>
          <cell r="O316">
            <v>15</v>
          </cell>
          <cell r="P316" t="str">
            <v>MG</v>
          </cell>
          <cell r="Q316">
            <v>28</v>
          </cell>
          <cell r="R316" t="str">
            <v>NORMAL RECETE</v>
          </cell>
          <cell r="S316" t="str">
            <v>IMAL</v>
          </cell>
          <cell r="T316" t="str">
            <v>YUNANISTAN</v>
          </cell>
          <cell r="U316">
            <v>50.68</v>
          </cell>
          <cell r="V316">
            <v>125.28</v>
          </cell>
          <cell r="W316">
            <v>50.68</v>
          </cell>
          <cell r="X316" t="str">
            <v>YUNANISTAN</v>
          </cell>
          <cell r="Y316">
            <v>0</v>
          </cell>
          <cell r="Z316">
            <v>0</v>
          </cell>
          <cell r="AA316">
            <v>115.16</v>
          </cell>
          <cell r="AB316">
            <v>0</v>
          </cell>
          <cell r="AC316">
            <v>115.16</v>
          </cell>
        </row>
        <row r="317">
          <cell r="A317">
            <v>8699523010515</v>
          </cell>
          <cell r="B317" t="str">
            <v>N05AH03</v>
          </cell>
          <cell r="C317" t="str">
            <v>olanzapine</v>
          </cell>
          <cell r="D317" t="str">
            <v>ESDEGER</v>
          </cell>
          <cell r="E317" t="str">
            <v>ESDEGER</v>
          </cell>
          <cell r="F317">
            <v>0</v>
          </cell>
          <cell r="G317">
            <v>5</v>
          </cell>
          <cell r="H317">
            <v>1</v>
          </cell>
          <cell r="I317">
            <v>0</v>
          </cell>
          <cell r="J317">
            <v>0</v>
          </cell>
          <cell r="K317">
            <v>0</v>
          </cell>
          <cell r="L317" t="str">
            <v>ZOLAPINE 2,5 MG 28 TABLET</v>
          </cell>
          <cell r="M317" t="str">
            <v>OLANZAPIN</v>
          </cell>
          <cell r="N317" t="str">
            <v>MUNIR SAHIN</v>
          </cell>
          <cell r="O317">
            <v>2.5</v>
          </cell>
          <cell r="P317" t="str">
            <v>MG</v>
          </cell>
          <cell r="Q317">
            <v>28</v>
          </cell>
          <cell r="R317" t="str">
            <v>NORMAL RECETE</v>
          </cell>
          <cell r="S317" t="str">
            <v>IMAL</v>
          </cell>
          <cell r="T317" t="str">
            <v>ISPANYA</v>
          </cell>
          <cell r="U317">
            <v>8.4700000000000006</v>
          </cell>
          <cell r="V317">
            <v>20.89</v>
          </cell>
          <cell r="W317">
            <v>8.4700000000000006</v>
          </cell>
          <cell r="X317" t="str">
            <v>ISPANYA</v>
          </cell>
          <cell r="Y317">
            <v>0</v>
          </cell>
          <cell r="Z317">
            <v>0</v>
          </cell>
          <cell r="AA317">
            <v>19.829999999999998</v>
          </cell>
          <cell r="AB317">
            <v>0</v>
          </cell>
          <cell r="AC317">
            <v>19.829999999999998</v>
          </cell>
        </row>
        <row r="318">
          <cell r="A318">
            <v>8699523010553</v>
          </cell>
          <cell r="B318" t="str">
            <v>N05AH03</v>
          </cell>
          <cell r="C318" t="str">
            <v>olanzapine</v>
          </cell>
          <cell r="D318" t="str">
            <v>EŞDEĞER</v>
          </cell>
          <cell r="E318" t="str">
            <v>EŞDEĞER</v>
          </cell>
          <cell r="F318">
            <v>0</v>
          </cell>
          <cell r="G318">
            <v>1</v>
          </cell>
          <cell r="H318">
            <v>1</v>
          </cell>
          <cell r="I318">
            <v>0</v>
          </cell>
          <cell r="J318">
            <v>0</v>
          </cell>
          <cell r="K318">
            <v>0</v>
          </cell>
          <cell r="L318" t="str">
            <v>ZOLAPINE 20 MG 28 TABLET</v>
          </cell>
          <cell r="M318" t="str">
            <v>OLANZAPIN</v>
          </cell>
          <cell r="N318" t="str">
            <v>MUNIR SAHIN</v>
          </cell>
          <cell r="O318">
            <v>20</v>
          </cell>
          <cell r="P318" t="str">
            <v>MG</v>
          </cell>
          <cell r="Q318">
            <v>28</v>
          </cell>
          <cell r="R318" t="str">
            <v>NORMAL REÇETE</v>
          </cell>
          <cell r="S318" t="str">
            <v>IMAL</v>
          </cell>
          <cell r="T318" t="str">
            <v>YUNANISTAN</v>
          </cell>
          <cell r="U318">
            <v>167.04</v>
          </cell>
          <cell r="V318">
            <v>67.58</v>
          </cell>
          <cell r="W318">
            <v>67.58</v>
          </cell>
          <cell r="X318" t="str">
            <v>YUNANISTAN</v>
          </cell>
          <cell r="Y318">
            <v>0</v>
          </cell>
          <cell r="Z318">
            <v>0</v>
          </cell>
          <cell r="AA318">
            <v>143.04</v>
          </cell>
          <cell r="AB318">
            <v>0</v>
          </cell>
          <cell r="AC318">
            <v>143.04</v>
          </cell>
        </row>
        <row r="319">
          <cell r="A319">
            <v>8699523010522</v>
          </cell>
          <cell r="B319" t="str">
            <v>N05AH03</v>
          </cell>
          <cell r="C319" t="str">
            <v>olanzapine</v>
          </cell>
          <cell r="D319" t="str">
            <v>ESDEGER</v>
          </cell>
          <cell r="E319" t="str">
            <v>ESDEGER</v>
          </cell>
          <cell r="F319">
            <v>0</v>
          </cell>
          <cell r="G319">
            <v>1</v>
          </cell>
          <cell r="H319">
            <v>1</v>
          </cell>
          <cell r="I319">
            <v>0</v>
          </cell>
          <cell r="J319">
            <v>0</v>
          </cell>
          <cell r="K319">
            <v>0</v>
          </cell>
          <cell r="L319" t="str">
            <v>ZOLAPINE 5 MG 28 TABLET</v>
          </cell>
          <cell r="M319" t="str">
            <v>OLANZAPIN</v>
          </cell>
          <cell r="N319" t="str">
            <v>MUNIR SAHIN</v>
          </cell>
          <cell r="O319">
            <v>5</v>
          </cell>
          <cell r="P319" t="str">
            <v>MG</v>
          </cell>
          <cell r="Q319">
            <v>28</v>
          </cell>
          <cell r="R319" t="str">
            <v>NORMAL RECETE</v>
          </cell>
          <cell r="S319" t="str">
            <v>IMAL</v>
          </cell>
          <cell r="T319" t="str">
            <v>ISPANYA</v>
          </cell>
          <cell r="U319">
            <v>16.940000000000001</v>
          </cell>
          <cell r="V319">
            <v>41.77</v>
          </cell>
          <cell r="W319">
            <v>16.940000000000001</v>
          </cell>
          <cell r="X319" t="str">
            <v>ISPANYA</v>
          </cell>
          <cell r="Y319">
            <v>0</v>
          </cell>
          <cell r="Z319">
            <v>0</v>
          </cell>
          <cell r="AA319">
            <v>30.58</v>
          </cell>
          <cell r="AB319">
            <v>0</v>
          </cell>
          <cell r="AC319">
            <v>30.58</v>
          </cell>
        </row>
        <row r="320">
          <cell r="A320">
            <v>8699638013883</v>
          </cell>
          <cell r="B320" t="str">
            <v>N05AX12</v>
          </cell>
          <cell r="C320" t="str">
            <v>aripiprazole</v>
          </cell>
          <cell r="D320" t="str">
            <v>EŞDEĞER</v>
          </cell>
          <cell r="E320" t="str">
            <v>EŞDEĞER</v>
          </cell>
          <cell r="F320">
            <v>0</v>
          </cell>
          <cell r="G320" t="str">
            <v>1-4</v>
          </cell>
          <cell r="H320">
            <v>1</v>
          </cell>
          <cell r="I320">
            <v>0</v>
          </cell>
          <cell r="J320">
            <v>0</v>
          </cell>
          <cell r="K320">
            <v>0</v>
          </cell>
          <cell r="L320" t="str">
            <v>ZOLERIP 10 MG 28 TABLET</v>
          </cell>
          <cell r="M320" t="str">
            <v>ARIPIPRAZOL</v>
          </cell>
          <cell r="N320" t="str">
            <v>MED ILAC</v>
          </cell>
          <cell r="O320">
            <v>10</v>
          </cell>
          <cell r="P320" t="str">
            <v>MG</v>
          </cell>
          <cell r="Q320">
            <v>28</v>
          </cell>
          <cell r="R320" t="str">
            <v>NORMAL REÇETE</v>
          </cell>
          <cell r="S320" t="str">
            <v>IMAL</v>
          </cell>
          <cell r="T320">
            <v>0</v>
          </cell>
          <cell r="U320">
            <v>0</v>
          </cell>
          <cell r="V320">
            <v>77.44</v>
          </cell>
          <cell r="W320">
            <v>43.83</v>
          </cell>
          <cell r="X320" t="str">
            <v>YUNANISTAN</v>
          </cell>
          <cell r="Y320">
            <v>0</v>
          </cell>
          <cell r="Z320">
            <v>0</v>
          </cell>
          <cell r="AA320">
            <v>0</v>
          </cell>
          <cell r="AB320">
            <v>0</v>
          </cell>
          <cell r="AC320">
            <v>79.39</v>
          </cell>
        </row>
        <row r="321">
          <cell r="A321">
            <v>8699517011948</v>
          </cell>
          <cell r="B321" t="str">
            <v>N05AX12</v>
          </cell>
          <cell r="C321" t="str">
            <v>aripiprazole</v>
          </cell>
          <cell r="D321" t="str">
            <v>EŞDEĞER</v>
          </cell>
          <cell r="E321" t="str">
            <v>EŞDEĞER</v>
          </cell>
          <cell r="F321">
            <v>0</v>
          </cell>
          <cell r="G321">
            <v>1</v>
          </cell>
          <cell r="H321">
            <v>1</v>
          </cell>
          <cell r="I321">
            <v>0</v>
          </cell>
          <cell r="J321">
            <v>0</v>
          </cell>
          <cell r="K321">
            <v>0</v>
          </cell>
          <cell r="L321" t="str">
            <v>ZOLERIP 10 MG 28 TABLET</v>
          </cell>
          <cell r="M321" t="str">
            <v>ARIPIPRAZOL</v>
          </cell>
          <cell r="N321" t="str">
            <v>ACTAVIS ILAC</v>
          </cell>
          <cell r="O321">
            <v>10</v>
          </cell>
          <cell r="P321" t="str">
            <v>MG</v>
          </cell>
          <cell r="Q321">
            <v>28</v>
          </cell>
          <cell r="R321" t="str">
            <v>NORMAL REÇETE</v>
          </cell>
          <cell r="S321" t="str">
            <v>IMAL</v>
          </cell>
          <cell r="T321" t="str">
            <v>ISPANYA</v>
          </cell>
          <cell r="U321">
            <v>77.44</v>
          </cell>
          <cell r="V321">
            <v>36.11</v>
          </cell>
          <cell r="W321">
            <v>36.11</v>
          </cell>
          <cell r="X321" t="str">
            <v>ISPANYA</v>
          </cell>
          <cell r="Y321">
            <v>0</v>
          </cell>
          <cell r="Z321">
            <v>0</v>
          </cell>
          <cell r="AA321">
            <v>76.430000000000007</v>
          </cell>
          <cell r="AB321">
            <v>0</v>
          </cell>
          <cell r="AC321">
            <v>76.430000000000007</v>
          </cell>
        </row>
        <row r="322">
          <cell r="A322">
            <v>8699638013890</v>
          </cell>
          <cell r="B322" t="str">
            <v>N05AX12</v>
          </cell>
          <cell r="C322" t="str">
            <v>aripiprazole</v>
          </cell>
          <cell r="D322" t="str">
            <v>EŞDEĞER</v>
          </cell>
          <cell r="E322" t="str">
            <v>EŞDEĞER</v>
          </cell>
          <cell r="F322">
            <v>0</v>
          </cell>
          <cell r="G322" t="str">
            <v>1-4</v>
          </cell>
          <cell r="H322">
            <v>1</v>
          </cell>
          <cell r="I322">
            <v>0</v>
          </cell>
          <cell r="J322">
            <v>0</v>
          </cell>
          <cell r="K322">
            <v>0</v>
          </cell>
          <cell r="L322" t="str">
            <v>ZOLERIP 15 MG 28 TABLET</v>
          </cell>
          <cell r="M322" t="str">
            <v>ARIPIPRAZOL</v>
          </cell>
          <cell r="N322" t="str">
            <v>MED ILAC</v>
          </cell>
          <cell r="O322">
            <v>15</v>
          </cell>
          <cell r="P322" t="str">
            <v>MG</v>
          </cell>
          <cell r="Q322">
            <v>28</v>
          </cell>
          <cell r="R322" t="str">
            <v>NORMAL REÇETE</v>
          </cell>
          <cell r="S322" t="str">
            <v>IMAL</v>
          </cell>
          <cell r="T322">
            <v>0</v>
          </cell>
          <cell r="U322">
            <v>0</v>
          </cell>
          <cell r="V322">
            <v>80.87</v>
          </cell>
          <cell r="W322">
            <v>45.98</v>
          </cell>
          <cell r="X322" t="str">
            <v>YUNANISTAN</v>
          </cell>
          <cell r="Y322">
            <v>0</v>
          </cell>
          <cell r="Z322">
            <v>0</v>
          </cell>
          <cell r="AA322">
            <v>0</v>
          </cell>
          <cell r="AB322">
            <v>0</v>
          </cell>
          <cell r="AC322">
            <v>85.42</v>
          </cell>
        </row>
        <row r="323">
          <cell r="A323">
            <v>8699517011955</v>
          </cell>
          <cell r="B323" t="str">
            <v>N05AX12</v>
          </cell>
          <cell r="C323" t="str">
            <v>aripiprazole</v>
          </cell>
          <cell r="D323" t="str">
            <v>EŞDEĞER</v>
          </cell>
          <cell r="E323" t="str">
            <v>EŞDEĞER</v>
          </cell>
          <cell r="F323">
            <v>0</v>
          </cell>
          <cell r="G323" t="str">
            <v>1-4</v>
          </cell>
          <cell r="H323">
            <v>1</v>
          </cell>
          <cell r="I323">
            <v>0</v>
          </cell>
          <cell r="J323">
            <v>0</v>
          </cell>
          <cell r="K323">
            <v>0</v>
          </cell>
          <cell r="L323" t="str">
            <v>ZOLERIP 15 MG 28 TABLET</v>
          </cell>
          <cell r="M323" t="str">
            <v>ARIPIPRAZOL</v>
          </cell>
          <cell r="N323" t="str">
            <v>ACTAVIS ILAC</v>
          </cell>
          <cell r="O323">
            <v>15</v>
          </cell>
          <cell r="P323" t="str">
            <v>MG</v>
          </cell>
          <cell r="Q323">
            <v>28</v>
          </cell>
          <cell r="R323" t="str">
            <v>NORMAL REÇETE</v>
          </cell>
          <cell r="S323" t="str">
            <v>IMAL</v>
          </cell>
          <cell r="T323" t="str">
            <v>ITALYA</v>
          </cell>
          <cell r="U323">
            <v>80.87</v>
          </cell>
          <cell r="V323">
            <v>39.42</v>
          </cell>
          <cell r="W323">
            <v>39.42</v>
          </cell>
          <cell r="X323" t="str">
            <v>ITALYA</v>
          </cell>
          <cell r="Y323">
            <v>0</v>
          </cell>
          <cell r="Z323">
            <v>0</v>
          </cell>
          <cell r="AA323">
            <v>83.43</v>
          </cell>
          <cell r="AB323">
            <v>0</v>
          </cell>
          <cell r="AC323">
            <v>83.43</v>
          </cell>
        </row>
        <row r="324">
          <cell r="A324">
            <v>8699638013906</v>
          </cell>
          <cell r="B324" t="str">
            <v>N05AX12</v>
          </cell>
          <cell r="C324" t="str">
            <v>aripiprazole</v>
          </cell>
          <cell r="D324" t="str">
            <v>EŞDEĞER</v>
          </cell>
          <cell r="E324" t="str">
            <v>EŞDEĞER</v>
          </cell>
          <cell r="F324">
            <v>0</v>
          </cell>
          <cell r="G324" t="str">
            <v>1-4</v>
          </cell>
          <cell r="H324">
            <v>1</v>
          </cell>
          <cell r="I324">
            <v>0</v>
          </cell>
          <cell r="J324">
            <v>0</v>
          </cell>
          <cell r="K324">
            <v>0</v>
          </cell>
          <cell r="L324" t="str">
            <v>ZOLERIP 30 MG 28 TABLET</v>
          </cell>
          <cell r="M324" t="str">
            <v>ARIPIPRAZOL</v>
          </cell>
          <cell r="N324" t="str">
            <v>MED ILAC</v>
          </cell>
          <cell r="O324">
            <v>30</v>
          </cell>
          <cell r="P324" t="str">
            <v>MG</v>
          </cell>
          <cell r="Q324">
            <v>28</v>
          </cell>
          <cell r="R324" t="str">
            <v>NORMAL REÇETE</v>
          </cell>
          <cell r="S324" t="str">
            <v>IMAL</v>
          </cell>
          <cell r="T324">
            <v>0</v>
          </cell>
          <cell r="U324">
            <v>0</v>
          </cell>
          <cell r="V324">
            <v>153.84</v>
          </cell>
          <cell r="W324">
            <v>86.26</v>
          </cell>
          <cell r="X324" t="str">
            <v>YUNANISTAN</v>
          </cell>
          <cell r="Y324">
            <v>0</v>
          </cell>
          <cell r="Z324">
            <v>0</v>
          </cell>
          <cell r="AA324">
            <v>0</v>
          </cell>
          <cell r="AB324">
            <v>0</v>
          </cell>
          <cell r="AC324">
            <v>161.66</v>
          </cell>
        </row>
        <row r="325">
          <cell r="A325">
            <v>8699517011979</v>
          </cell>
          <cell r="B325" t="str">
            <v>N05AX12</v>
          </cell>
          <cell r="C325" t="str">
            <v>aripiprazole</v>
          </cell>
          <cell r="D325" t="str">
            <v>EŞDEĞER</v>
          </cell>
          <cell r="E325" t="str">
            <v>EŞDEĞER</v>
          </cell>
          <cell r="F325">
            <v>0</v>
          </cell>
          <cell r="G325">
            <v>1</v>
          </cell>
          <cell r="H325">
            <v>1</v>
          </cell>
          <cell r="I325">
            <v>0</v>
          </cell>
          <cell r="J325">
            <v>0</v>
          </cell>
          <cell r="K325">
            <v>0</v>
          </cell>
          <cell r="L325" t="str">
            <v>ZOLERIP 30 MG 28 TABLET</v>
          </cell>
          <cell r="M325" t="str">
            <v>ARIPIPRAZOL</v>
          </cell>
          <cell r="N325" t="str">
            <v>ACTAVIS ILAC</v>
          </cell>
          <cell r="O325">
            <v>30</v>
          </cell>
          <cell r="P325" t="str">
            <v>MG</v>
          </cell>
          <cell r="Q325">
            <v>28</v>
          </cell>
          <cell r="R325" t="str">
            <v>NORMAL REÇETE</v>
          </cell>
          <cell r="S325" t="str">
            <v>IMAL</v>
          </cell>
          <cell r="T325" t="str">
            <v>YUNANISTAN</v>
          </cell>
          <cell r="U325">
            <v>153.84</v>
          </cell>
          <cell r="V325">
            <v>153.84</v>
          </cell>
          <cell r="W325">
            <v>92.3</v>
          </cell>
          <cell r="X325" t="str">
            <v>YUNANISTAN</v>
          </cell>
          <cell r="Y325">
            <v>0</v>
          </cell>
          <cell r="Z325">
            <v>0</v>
          </cell>
          <cell r="AA325">
            <v>161.66</v>
          </cell>
          <cell r="AB325">
            <v>0</v>
          </cell>
          <cell r="AC325">
            <v>161.66</v>
          </cell>
        </row>
        <row r="326">
          <cell r="A326">
            <v>8699638013876</v>
          </cell>
          <cell r="B326" t="str">
            <v>N05AX12</v>
          </cell>
          <cell r="C326" t="str">
            <v>aripiprazole</v>
          </cell>
          <cell r="D326" t="str">
            <v>EŞDEĞER</v>
          </cell>
          <cell r="E326" t="str">
            <v>EŞDEĞER</v>
          </cell>
          <cell r="F326">
            <v>0</v>
          </cell>
          <cell r="G326" t="str">
            <v>1-4</v>
          </cell>
          <cell r="H326">
            <v>1</v>
          </cell>
          <cell r="I326">
            <v>0</v>
          </cell>
          <cell r="J326">
            <v>0</v>
          </cell>
          <cell r="K326">
            <v>0</v>
          </cell>
          <cell r="L326" t="str">
            <v>ZOLERIP 5 MG 28 TABLET</v>
          </cell>
          <cell r="M326" t="str">
            <v>ARIPIPRAZOL</v>
          </cell>
          <cell r="N326" t="str">
            <v>MED ILAC</v>
          </cell>
          <cell r="O326">
            <v>5</v>
          </cell>
          <cell r="P326" t="str">
            <v>MG</v>
          </cell>
          <cell r="Q326">
            <v>28</v>
          </cell>
          <cell r="R326" t="str">
            <v>NORMAL REÇETE</v>
          </cell>
          <cell r="S326" t="str">
            <v>IMAL</v>
          </cell>
          <cell r="T326">
            <v>0</v>
          </cell>
          <cell r="U326">
            <v>0</v>
          </cell>
          <cell r="V326">
            <v>79.790000000000006</v>
          </cell>
          <cell r="W326">
            <v>47.87</v>
          </cell>
          <cell r="X326" t="str">
            <v>FRANSA</v>
          </cell>
          <cell r="Y326">
            <v>0</v>
          </cell>
          <cell r="Z326">
            <v>0</v>
          </cell>
          <cell r="AA326">
            <v>0</v>
          </cell>
          <cell r="AB326">
            <v>0</v>
          </cell>
          <cell r="AC326">
            <v>92.53</v>
          </cell>
        </row>
        <row r="327">
          <cell r="A327">
            <v>8699517011931</v>
          </cell>
          <cell r="B327" t="str">
            <v>N05AX12</v>
          </cell>
          <cell r="C327" t="str">
            <v>aripiprazole</v>
          </cell>
          <cell r="D327" t="str">
            <v>EŞDEĞER</v>
          </cell>
          <cell r="E327" t="str">
            <v>EŞDEĞER</v>
          </cell>
          <cell r="F327">
            <v>0</v>
          </cell>
          <cell r="G327" t="str">
            <v>1-4</v>
          </cell>
          <cell r="H327">
            <v>1</v>
          </cell>
          <cell r="I327">
            <v>0</v>
          </cell>
          <cell r="J327">
            <v>0</v>
          </cell>
          <cell r="K327">
            <v>0</v>
          </cell>
          <cell r="L327" t="str">
            <v>ZOLERIP 5 MG 28 TABLET</v>
          </cell>
          <cell r="M327" t="str">
            <v>ARIPIPRAZOL</v>
          </cell>
          <cell r="N327" t="str">
            <v>ACTAVIS ILAC</v>
          </cell>
          <cell r="O327">
            <v>5</v>
          </cell>
          <cell r="P327" t="str">
            <v>MG</v>
          </cell>
          <cell r="Q327">
            <v>28</v>
          </cell>
          <cell r="R327" t="str">
            <v>NORMAL REÇETE</v>
          </cell>
          <cell r="S327" t="str">
            <v>IMAL</v>
          </cell>
          <cell r="T327" t="str">
            <v>ISPANYA</v>
          </cell>
          <cell r="U327">
            <v>79.790000000000006</v>
          </cell>
          <cell r="V327">
            <v>18.059999999999999</v>
          </cell>
          <cell r="W327">
            <v>18.059999999999999</v>
          </cell>
          <cell r="X327" t="str">
            <v>ISPANYA</v>
          </cell>
          <cell r="Y327">
            <v>0</v>
          </cell>
          <cell r="Z327">
            <v>0</v>
          </cell>
          <cell r="AA327">
            <v>38.22</v>
          </cell>
          <cell r="AB327">
            <v>0</v>
          </cell>
          <cell r="AC327">
            <v>38.22</v>
          </cell>
        </row>
        <row r="328">
          <cell r="A328">
            <v>8699742690017</v>
          </cell>
          <cell r="B328" t="str">
            <v>M05BA08</v>
          </cell>
          <cell r="C328" t="str">
            <v>zoledronic acid</v>
          </cell>
          <cell r="D328" t="str">
            <v>EŞDEĞER</v>
          </cell>
          <cell r="E328" t="str">
            <v>EŞDEĞER</v>
          </cell>
          <cell r="F328">
            <v>0</v>
          </cell>
          <cell r="G328">
            <v>1</v>
          </cell>
          <cell r="H328">
            <v>1</v>
          </cell>
          <cell r="I328">
            <v>0</v>
          </cell>
          <cell r="J328">
            <v>0</v>
          </cell>
          <cell r="K328">
            <v>0</v>
          </cell>
          <cell r="L328" t="str">
            <v>ZOLOPOROZ 5 MG/100 ML IV INFUZYON ICIN COZELTI ICEREN 1 FLAKON</v>
          </cell>
          <cell r="M328" t="str">
            <v>ZOLEDRONIK ASIT MONOHIDRAT</v>
          </cell>
          <cell r="N328" t="str">
            <v>PHARMADA</v>
          </cell>
          <cell r="O328" t="str">
            <v>5+100</v>
          </cell>
          <cell r="P328" t="str">
            <v>MG/ML</v>
          </cell>
          <cell r="Q328">
            <v>1</v>
          </cell>
          <cell r="R328" t="str">
            <v>NORMAL REÇETE</v>
          </cell>
          <cell r="S328" t="str">
            <v>IMAL</v>
          </cell>
          <cell r="T328" t="str">
            <v>ISVICRE</v>
          </cell>
          <cell r="U328">
            <v>235.34</v>
          </cell>
          <cell r="V328">
            <v>312.12</v>
          </cell>
          <cell r="W328">
            <v>187.27</v>
          </cell>
          <cell r="X328" t="str">
            <v>YUNANISTAN</v>
          </cell>
          <cell r="Y328">
            <v>0</v>
          </cell>
          <cell r="Z328">
            <v>0</v>
          </cell>
          <cell r="AA328">
            <v>396.35</v>
          </cell>
          <cell r="AB328">
            <v>0</v>
          </cell>
          <cell r="AC328">
            <v>396.35</v>
          </cell>
        </row>
        <row r="329">
          <cell r="A329">
            <v>8699828760016</v>
          </cell>
          <cell r="B329" t="str">
            <v>M05BA08</v>
          </cell>
          <cell r="C329" t="str">
            <v>zoledronic acid</v>
          </cell>
          <cell r="D329" t="str">
            <v>EŞDEĞER</v>
          </cell>
          <cell r="E329" t="str">
            <v>EŞDEĞER</v>
          </cell>
          <cell r="F329">
            <v>0</v>
          </cell>
          <cell r="G329">
            <v>1</v>
          </cell>
          <cell r="H329">
            <v>1</v>
          </cell>
          <cell r="I329">
            <v>0</v>
          </cell>
          <cell r="J329">
            <v>0</v>
          </cell>
          <cell r="K329">
            <v>0</v>
          </cell>
          <cell r="L329" t="str">
            <v>ZOMEBON 4 MG/5ML IV INF. ICIN KON.COZELTI</v>
          </cell>
          <cell r="M329" t="str">
            <v>ZOLEDRONIK ASIT MONOHIDRAT</v>
          </cell>
          <cell r="N329" t="str">
            <v>KOCAK FARMA</v>
          </cell>
          <cell r="O329" t="str">
            <v>4+5</v>
          </cell>
          <cell r="P329" t="str">
            <v>MG/ML</v>
          </cell>
          <cell r="Q329">
            <v>1</v>
          </cell>
          <cell r="R329" t="str">
            <v>NORMAL REÇETE</v>
          </cell>
          <cell r="S329" t="str">
            <v>IMAL</v>
          </cell>
          <cell r="T329" t="str">
            <v>ISVICRE</v>
          </cell>
          <cell r="U329">
            <v>253.15</v>
          </cell>
          <cell r="V329">
            <v>253.15</v>
          </cell>
          <cell r="W329">
            <v>114.03</v>
          </cell>
          <cell r="X329" t="str">
            <v>ISVICRE</v>
          </cell>
          <cell r="Y329">
            <v>0</v>
          </cell>
          <cell r="Z329">
            <v>0</v>
          </cell>
          <cell r="AA329">
            <v>221.62</v>
          </cell>
          <cell r="AB329">
            <v>0</v>
          </cell>
          <cell r="AC329">
            <v>221.62</v>
          </cell>
        </row>
        <row r="330">
          <cell r="A330">
            <v>8699673795133</v>
          </cell>
          <cell r="B330" t="str">
            <v>N05AH03</v>
          </cell>
          <cell r="C330" t="str">
            <v>olanzapine</v>
          </cell>
          <cell r="D330" t="str">
            <v>REFERANS</v>
          </cell>
          <cell r="E330" t="str">
            <v>REFERANS</v>
          </cell>
          <cell r="F330">
            <v>0</v>
          </cell>
          <cell r="G330">
            <v>2</v>
          </cell>
          <cell r="H330">
            <v>1</v>
          </cell>
          <cell r="I330">
            <v>0</v>
          </cell>
          <cell r="J330">
            <v>0</v>
          </cell>
          <cell r="K330">
            <v>0</v>
          </cell>
          <cell r="L330" t="str">
            <v>ZYPREXA 10 MG IM ENJ. SOL. ICIN TOZ ICEREN FLAKON</v>
          </cell>
          <cell r="M330" t="str">
            <v>OLANZAPIN</v>
          </cell>
          <cell r="N330" t="str">
            <v>LILLY</v>
          </cell>
          <cell r="O330">
            <v>10</v>
          </cell>
          <cell r="P330" t="str">
            <v>MG</v>
          </cell>
          <cell r="Q330">
            <v>1</v>
          </cell>
          <cell r="R330" t="str">
            <v>NORMAL REÇETE</v>
          </cell>
          <cell r="S330" t="str">
            <v>ITHAL</v>
          </cell>
          <cell r="T330" t="str">
            <v>YUNANISTAN</v>
          </cell>
          <cell r="U330">
            <v>3.16</v>
          </cell>
          <cell r="V330">
            <v>3.16</v>
          </cell>
          <cell r="W330">
            <v>3.16</v>
          </cell>
          <cell r="X330" t="str">
            <v>YUNANISTAN</v>
          </cell>
          <cell r="Y330">
            <v>0</v>
          </cell>
          <cell r="Z330">
            <v>0</v>
          </cell>
          <cell r="AA330">
            <v>7.4</v>
          </cell>
          <cell r="AB330">
            <v>0</v>
          </cell>
          <cell r="AC330">
            <v>7.4</v>
          </cell>
        </row>
        <row r="331">
          <cell r="A331">
            <v>8699788690453</v>
          </cell>
          <cell r="B331" t="str">
            <v>B05XA03</v>
          </cell>
          <cell r="C331" t="str">
            <v>sodium chloride</v>
          </cell>
          <cell r="D331" t="str">
            <v>ESDEGER</v>
          </cell>
          <cell r="E331" t="str">
            <v>FIYAT KORUMALI URUN</v>
          </cell>
          <cell r="F331">
            <v>4</v>
          </cell>
          <cell r="G331">
            <v>1</v>
          </cell>
          <cell r="H331">
            <v>2</v>
          </cell>
          <cell r="I331">
            <v>0</v>
          </cell>
          <cell r="J331">
            <v>0</v>
          </cell>
          <cell r="K331">
            <v>0</v>
          </cell>
          <cell r="L331" t="str">
            <v xml:space="preserve">%0,9 SODYUM KLORUR    250 ML SOLUSYON SETSIZ </v>
          </cell>
          <cell r="M331" t="str">
            <v>SODYUM KLORUR</v>
          </cell>
          <cell r="N331" t="str">
            <v>OSEL</v>
          </cell>
          <cell r="O331">
            <v>0</v>
          </cell>
          <cell r="P331">
            <v>0</v>
          </cell>
          <cell r="Q331">
            <v>250</v>
          </cell>
          <cell r="R331" t="str">
            <v>NORMAL RECETE</v>
          </cell>
          <cell r="S331" t="str">
            <v>IMAL</v>
          </cell>
          <cell r="T331" t="str">
            <v>TURKIYE</v>
          </cell>
          <cell r="U331">
            <v>0.88</v>
          </cell>
          <cell r="V331">
            <v>0.88</v>
          </cell>
          <cell r="W331">
            <v>0</v>
          </cell>
          <cell r="X331" t="str">
            <v>TURKIYE</v>
          </cell>
          <cell r="Y331">
            <v>0</v>
          </cell>
          <cell r="Z331">
            <v>0</v>
          </cell>
          <cell r="AA331">
            <v>2.4</v>
          </cell>
          <cell r="AB331">
            <v>0</v>
          </cell>
          <cell r="AC331">
            <v>2.4</v>
          </cell>
        </row>
        <row r="332">
          <cell r="A332">
            <v>8699788690965</v>
          </cell>
          <cell r="B332" t="str">
            <v>B05BB02</v>
          </cell>
          <cell r="C332" t="str">
            <v>electrolytes with carbohydrates</v>
          </cell>
          <cell r="D332" t="str">
            <v>ESDEGER</v>
          </cell>
          <cell r="E332" t="str">
            <v>FIYAT KORUMALI URUN</v>
          </cell>
          <cell r="F332">
            <v>4</v>
          </cell>
          <cell r="G332">
            <v>1</v>
          </cell>
          <cell r="H332">
            <v>2</v>
          </cell>
          <cell r="I332">
            <v>0</v>
          </cell>
          <cell r="J332">
            <v>0</v>
          </cell>
          <cell r="K332">
            <v>0</v>
          </cell>
          <cell r="L332" t="str">
            <v>%5 DEKSTROZ %0,2 SODYUM KLORUR SOLUSYON 250 ML SETLI SISE</v>
          </cell>
          <cell r="M332" t="str">
            <v>DEKSTROZ + SODYUM KLORUR</v>
          </cell>
          <cell r="N332" t="str">
            <v>OSEL</v>
          </cell>
          <cell r="O332" t="str">
            <v>5+0,2</v>
          </cell>
          <cell r="P332" t="str">
            <v>%</v>
          </cell>
          <cell r="Q332">
            <v>250</v>
          </cell>
          <cell r="R332" t="str">
            <v>NORMAL RECETE</v>
          </cell>
          <cell r="S332" t="str">
            <v>IMAL</v>
          </cell>
          <cell r="T332" t="str">
            <v>TURKIYE</v>
          </cell>
          <cell r="U332">
            <v>1.27</v>
          </cell>
          <cell r="V332">
            <v>1.27</v>
          </cell>
          <cell r="W332">
            <v>0</v>
          </cell>
          <cell r="X332" t="str">
            <v>TURKIYE</v>
          </cell>
          <cell r="Y332">
            <v>0</v>
          </cell>
          <cell r="Z332">
            <v>0</v>
          </cell>
          <cell r="AA332">
            <v>3.47</v>
          </cell>
          <cell r="AB332">
            <v>0</v>
          </cell>
          <cell r="AC332">
            <v>3.47</v>
          </cell>
        </row>
        <row r="333">
          <cell r="A333">
            <v>8699788695250</v>
          </cell>
          <cell r="B333" t="str">
            <v>B05XA</v>
          </cell>
          <cell r="C333" t="str">
            <v>Electrolyte solutions</v>
          </cell>
          <cell r="D333" t="str">
            <v>ESDEGER</v>
          </cell>
          <cell r="E333" t="str">
            <v>FIYAT KORUMALI URUN</v>
          </cell>
          <cell r="F333">
            <v>4</v>
          </cell>
          <cell r="G333">
            <v>1</v>
          </cell>
          <cell r="H333">
            <v>2</v>
          </cell>
          <cell r="I333">
            <v>0</v>
          </cell>
          <cell r="J333">
            <v>0</v>
          </cell>
          <cell r="K333">
            <v>0</v>
          </cell>
          <cell r="L333" t="str">
            <v>1/6 MOLAR SODYUM LAKTAT      500 ML SOLUSYON SETLI  SISE</v>
          </cell>
          <cell r="M333" t="str">
            <v>SODYUM LAKTAT</v>
          </cell>
          <cell r="N333" t="str">
            <v>OSEL</v>
          </cell>
          <cell r="O333">
            <v>0</v>
          </cell>
          <cell r="P333">
            <v>0</v>
          </cell>
          <cell r="Q333">
            <v>500</v>
          </cell>
          <cell r="R333" t="str">
            <v>NORMAL RECETE</v>
          </cell>
          <cell r="S333" t="str">
            <v>IMAL</v>
          </cell>
          <cell r="T333" t="str">
            <v>TURKIYE</v>
          </cell>
          <cell r="U333">
            <v>0.91</v>
          </cell>
          <cell r="V333">
            <v>0.91</v>
          </cell>
          <cell r="W333">
            <v>0</v>
          </cell>
          <cell r="X333" t="str">
            <v>TURKIYE</v>
          </cell>
          <cell r="Y333">
            <v>0</v>
          </cell>
          <cell r="Z333">
            <v>0</v>
          </cell>
          <cell r="AA333">
            <v>2.4900000000000002</v>
          </cell>
          <cell r="AB333">
            <v>0</v>
          </cell>
          <cell r="AC333">
            <v>2.4900000000000002</v>
          </cell>
        </row>
        <row r="334">
          <cell r="A334">
            <v>8699788690255</v>
          </cell>
          <cell r="B334" t="str">
            <v>B05XA</v>
          </cell>
          <cell r="C334" t="str">
            <v>Electrolyte solutions</v>
          </cell>
          <cell r="D334" t="str">
            <v>ESDEGER</v>
          </cell>
          <cell r="E334" t="str">
            <v>FIYAT KORUMALI URUN</v>
          </cell>
          <cell r="F334">
            <v>4</v>
          </cell>
          <cell r="G334">
            <v>1</v>
          </cell>
          <cell r="H334">
            <v>2</v>
          </cell>
          <cell r="I334">
            <v>0</v>
          </cell>
          <cell r="J334">
            <v>0</v>
          </cell>
          <cell r="K334">
            <v>0</v>
          </cell>
          <cell r="L334" t="str">
            <v>1/6 MOLAR SODYUM LAKTAT      500 ML SOLUSYON SETSIZ  SISE</v>
          </cell>
          <cell r="M334" t="str">
            <v>SODYUM LAKTAT</v>
          </cell>
          <cell r="N334" t="str">
            <v>OSEL</v>
          </cell>
          <cell r="O334">
            <v>0</v>
          </cell>
          <cell r="P334">
            <v>0</v>
          </cell>
          <cell r="Q334">
            <v>500</v>
          </cell>
          <cell r="R334" t="str">
            <v>NORMAL RECETE</v>
          </cell>
          <cell r="S334" t="str">
            <v>IMAL</v>
          </cell>
          <cell r="T334" t="str">
            <v>TURKIYE</v>
          </cell>
          <cell r="U334">
            <v>0.68</v>
          </cell>
          <cell r="V334">
            <v>0.68</v>
          </cell>
          <cell r="W334">
            <v>0</v>
          </cell>
          <cell r="X334" t="str">
            <v>TURKIYE</v>
          </cell>
          <cell r="Y334">
            <v>0</v>
          </cell>
          <cell r="Z334">
            <v>0</v>
          </cell>
          <cell r="AA334">
            <v>1.85</v>
          </cell>
          <cell r="AB334">
            <v>0</v>
          </cell>
          <cell r="AC334">
            <v>1.85</v>
          </cell>
        </row>
        <row r="335">
          <cell r="A335">
            <v>8699788691122</v>
          </cell>
          <cell r="B335" t="str">
            <v>B05XA</v>
          </cell>
          <cell r="C335" t="str">
            <v>Electrolyte solutions</v>
          </cell>
          <cell r="D335" t="str">
            <v>ESDEGER</v>
          </cell>
          <cell r="E335" t="str">
            <v>FIYAT KORUMALI URUN</v>
          </cell>
          <cell r="F335">
            <v>4</v>
          </cell>
          <cell r="G335">
            <v>1</v>
          </cell>
          <cell r="H335">
            <v>2</v>
          </cell>
          <cell r="I335">
            <v>0</v>
          </cell>
          <cell r="J335">
            <v>0</v>
          </cell>
          <cell r="K335">
            <v>0</v>
          </cell>
          <cell r="L335" t="str">
            <v>1/6 MOLAR SODYUM LAKTAT    1000 ML SOLUSYON SETLI SISE</v>
          </cell>
          <cell r="M335" t="str">
            <v>SODYUM LAKTAT</v>
          </cell>
          <cell r="N335" t="str">
            <v>OSEL</v>
          </cell>
          <cell r="O335">
            <v>0</v>
          </cell>
          <cell r="P335">
            <v>0</v>
          </cell>
          <cell r="Q335">
            <v>1000</v>
          </cell>
          <cell r="R335" t="str">
            <v>NORMAL RECETE</v>
          </cell>
          <cell r="S335" t="str">
            <v>IMAL</v>
          </cell>
          <cell r="T335" t="str">
            <v>TURKIYE</v>
          </cell>
          <cell r="U335">
            <v>1.3800000000000001</v>
          </cell>
          <cell r="V335">
            <v>1.3800000000000001</v>
          </cell>
          <cell r="W335">
            <v>0</v>
          </cell>
          <cell r="X335" t="str">
            <v>TURKIYE</v>
          </cell>
          <cell r="Y335">
            <v>0</v>
          </cell>
          <cell r="Z335">
            <v>0</v>
          </cell>
          <cell r="AA335">
            <v>3.76</v>
          </cell>
          <cell r="AB335">
            <v>0</v>
          </cell>
          <cell r="AC335">
            <v>3.76</v>
          </cell>
        </row>
        <row r="336">
          <cell r="A336">
            <v>8699788690828</v>
          </cell>
          <cell r="B336" t="str">
            <v>B05XA</v>
          </cell>
          <cell r="C336" t="str">
            <v>Electrolyte solutions</v>
          </cell>
          <cell r="D336" t="str">
            <v>ESDEGER</v>
          </cell>
          <cell r="E336" t="str">
            <v>FIYAT KORUMALI URUN</v>
          </cell>
          <cell r="F336">
            <v>4</v>
          </cell>
          <cell r="G336">
            <v>1</v>
          </cell>
          <cell r="H336">
            <v>2</v>
          </cell>
          <cell r="I336">
            <v>0</v>
          </cell>
          <cell r="J336">
            <v>0</v>
          </cell>
          <cell r="K336">
            <v>0</v>
          </cell>
          <cell r="L336" t="str">
            <v>1/6 MOLAR SODYUM LAKTAT    1000 ML SOLUSYON SETSIZ SISE</v>
          </cell>
          <cell r="M336" t="str">
            <v>SODYUM LAKTAT</v>
          </cell>
          <cell r="N336" t="str">
            <v>OSEL</v>
          </cell>
          <cell r="O336">
            <v>0</v>
          </cell>
          <cell r="P336">
            <v>0</v>
          </cell>
          <cell r="Q336">
            <v>1000</v>
          </cell>
          <cell r="R336" t="str">
            <v>NORMAL RECETE</v>
          </cell>
          <cell r="S336" t="str">
            <v>IMAL</v>
          </cell>
          <cell r="T336" t="str">
            <v>TURKIYE</v>
          </cell>
          <cell r="U336">
            <v>1.1300000000000001</v>
          </cell>
          <cell r="V336">
            <v>1.1300000000000001</v>
          </cell>
          <cell r="W336">
            <v>0</v>
          </cell>
          <cell r="X336" t="str">
            <v>TURKIYE</v>
          </cell>
          <cell r="Y336">
            <v>0</v>
          </cell>
          <cell r="Z336">
            <v>0</v>
          </cell>
          <cell r="AA336">
            <v>3.11</v>
          </cell>
          <cell r="AB336">
            <v>0</v>
          </cell>
          <cell r="AC336">
            <v>3.11</v>
          </cell>
        </row>
        <row r="337">
          <cell r="A337">
            <v>8699783690168</v>
          </cell>
          <cell r="B337" t="str">
            <v>J02AA01</v>
          </cell>
          <cell r="C337">
            <v>0</v>
          </cell>
          <cell r="D337" t="str">
            <v>REFERANS</v>
          </cell>
          <cell r="E337" t="str">
            <v>REFERANS</v>
          </cell>
          <cell r="F337">
            <v>0</v>
          </cell>
          <cell r="G337">
            <v>2</v>
          </cell>
          <cell r="H337">
            <v>1</v>
          </cell>
          <cell r="I337">
            <v>0</v>
          </cell>
          <cell r="J337">
            <v>0</v>
          </cell>
          <cell r="K337">
            <v>0</v>
          </cell>
          <cell r="L337" t="str">
            <v xml:space="preserve">ABELCET 100 MG/20 ML IV INF. ICIN. SUS. ICEREN 1 FLAKON </v>
          </cell>
          <cell r="M337" t="str">
            <v>AMFOTERISIN B LIPID</v>
          </cell>
          <cell r="N337" t="str">
            <v>GEN ILAC</v>
          </cell>
          <cell r="O337">
            <v>100</v>
          </cell>
          <cell r="P337" t="str">
            <v>MG</v>
          </cell>
          <cell r="Q337">
            <v>1</v>
          </cell>
          <cell r="R337" t="str">
            <v>NORMAL REÇETE</v>
          </cell>
          <cell r="S337" t="str">
            <v xml:space="preserve">ITHAL   </v>
          </cell>
          <cell r="T337">
            <v>0</v>
          </cell>
          <cell r="U337">
            <v>0</v>
          </cell>
          <cell r="V337">
            <v>0</v>
          </cell>
          <cell r="W337">
            <v>0</v>
          </cell>
          <cell r="X337">
            <v>0</v>
          </cell>
          <cell r="Y337">
            <v>0</v>
          </cell>
          <cell r="Z337">
            <v>0</v>
          </cell>
          <cell r="AA337">
            <v>0</v>
          </cell>
          <cell r="AB337">
            <v>0</v>
          </cell>
          <cell r="AC337">
            <v>0</v>
          </cell>
        </row>
        <row r="338">
          <cell r="A338">
            <v>8699726657203</v>
          </cell>
          <cell r="B338" t="str">
            <v>N05AX12</v>
          </cell>
          <cell r="C338" t="str">
            <v>aripiprazole</v>
          </cell>
          <cell r="D338" t="str">
            <v>REFERANS</v>
          </cell>
          <cell r="E338" t="str">
            <v>REFERANS</v>
          </cell>
          <cell r="F338">
            <v>0</v>
          </cell>
          <cell r="G338">
            <v>2</v>
          </cell>
          <cell r="H338">
            <v>1</v>
          </cell>
          <cell r="I338">
            <v>0</v>
          </cell>
          <cell r="J338">
            <v>0</v>
          </cell>
          <cell r="K338">
            <v>0</v>
          </cell>
          <cell r="L338" t="str">
            <v>ABILIFY 1 MG/ML ORAL SOLUSYON 150 ML</v>
          </cell>
          <cell r="M338" t="str">
            <v>ARIPIPRAZOL</v>
          </cell>
          <cell r="N338" t="str">
            <v>BRISTOL MYERS SQUIBB</v>
          </cell>
          <cell r="O338">
            <v>1</v>
          </cell>
          <cell r="P338" t="str">
            <v>MG/ML</v>
          </cell>
          <cell r="Q338">
            <v>150</v>
          </cell>
          <cell r="R338" t="str">
            <v>NORMAL REÇETE</v>
          </cell>
          <cell r="S338" t="str">
            <v>ITHAL</v>
          </cell>
          <cell r="T338" t="str">
            <v>ISPANYA</v>
          </cell>
          <cell r="U338">
            <v>19.350000000000001</v>
          </cell>
          <cell r="V338">
            <v>19.350000000000001</v>
          </cell>
          <cell r="W338">
            <v>19.350000000000001</v>
          </cell>
          <cell r="X338" t="str">
            <v>ISPANYA</v>
          </cell>
          <cell r="Y338">
            <v>0</v>
          </cell>
          <cell r="Z338">
            <v>0</v>
          </cell>
          <cell r="AA338">
            <v>40.950000000000003</v>
          </cell>
          <cell r="AB338">
            <v>0</v>
          </cell>
          <cell r="AC338">
            <v>40.950000000000003</v>
          </cell>
        </row>
        <row r="339">
          <cell r="A339">
            <v>8699726014105</v>
          </cell>
          <cell r="B339" t="str">
            <v>N05AX12</v>
          </cell>
          <cell r="C339" t="str">
            <v>aripiprazole</v>
          </cell>
          <cell r="D339" t="str">
            <v>REFERANS</v>
          </cell>
          <cell r="E339" t="str">
            <v>REFERANS</v>
          </cell>
          <cell r="F339">
            <v>0</v>
          </cell>
          <cell r="G339">
            <v>1</v>
          </cell>
          <cell r="H339">
            <v>1</v>
          </cell>
          <cell r="I339">
            <v>0</v>
          </cell>
          <cell r="J339">
            <v>0</v>
          </cell>
          <cell r="K339">
            <v>0</v>
          </cell>
          <cell r="L339" t="str">
            <v>ABILIFY 10 MG 28 TABLET</v>
          </cell>
          <cell r="M339" t="str">
            <v>ARIPIPRAZOL</v>
          </cell>
          <cell r="N339" t="str">
            <v>BRISTOL MYERS SQUIBB</v>
          </cell>
          <cell r="O339">
            <v>10</v>
          </cell>
          <cell r="P339" t="str">
            <v>MG</v>
          </cell>
          <cell r="Q339">
            <v>28</v>
          </cell>
          <cell r="R339" t="str">
            <v>NORMAL REÇETE</v>
          </cell>
          <cell r="S339" t="str">
            <v>ITHAL</v>
          </cell>
          <cell r="T339" t="str">
            <v>ITALYA</v>
          </cell>
          <cell r="U339">
            <v>28.7</v>
          </cell>
          <cell r="V339">
            <v>77.44</v>
          </cell>
          <cell r="W339">
            <v>28.7</v>
          </cell>
          <cell r="X339" t="str">
            <v>ITALYA</v>
          </cell>
          <cell r="Y339">
            <v>0</v>
          </cell>
          <cell r="Z339">
            <v>0</v>
          </cell>
          <cell r="AA339">
            <v>60.74</v>
          </cell>
          <cell r="AB339">
            <v>0</v>
          </cell>
          <cell r="AC339">
            <v>60.74</v>
          </cell>
        </row>
        <row r="340">
          <cell r="A340">
            <v>8699726014150</v>
          </cell>
          <cell r="B340" t="str">
            <v>N05AX12</v>
          </cell>
          <cell r="C340" t="str">
            <v>aripiprazole</v>
          </cell>
          <cell r="D340" t="str">
            <v>REFERANS</v>
          </cell>
          <cell r="E340" t="str">
            <v>REFERANS</v>
          </cell>
          <cell r="F340">
            <v>0</v>
          </cell>
          <cell r="G340">
            <v>1</v>
          </cell>
          <cell r="H340">
            <v>1</v>
          </cell>
          <cell r="I340">
            <v>0</v>
          </cell>
          <cell r="J340">
            <v>0</v>
          </cell>
          <cell r="K340">
            <v>0</v>
          </cell>
          <cell r="L340" t="str">
            <v>ABILIFY 15 MG 28 TABLET</v>
          </cell>
          <cell r="M340" t="str">
            <v>ARIPIPRAZOL</v>
          </cell>
          <cell r="N340" t="str">
            <v>BRISTOL MYERS SQUIBB</v>
          </cell>
          <cell r="O340">
            <v>15</v>
          </cell>
          <cell r="P340" t="str">
            <v>MG</v>
          </cell>
          <cell r="Q340">
            <v>28</v>
          </cell>
          <cell r="R340" t="str">
            <v>NORMAL REÇETE</v>
          </cell>
          <cell r="S340" t="str">
            <v>ITHAL</v>
          </cell>
          <cell r="T340" t="str">
            <v>ITALYA</v>
          </cell>
          <cell r="U340">
            <v>28.7</v>
          </cell>
          <cell r="V340">
            <v>80.87</v>
          </cell>
          <cell r="W340">
            <v>28.7</v>
          </cell>
          <cell r="X340" t="str">
            <v>ITALYA</v>
          </cell>
          <cell r="Y340">
            <v>0</v>
          </cell>
          <cell r="Z340">
            <v>0</v>
          </cell>
          <cell r="AA340">
            <v>60.74</v>
          </cell>
          <cell r="AB340">
            <v>0</v>
          </cell>
          <cell r="AC340">
            <v>60.74</v>
          </cell>
        </row>
        <row r="341">
          <cell r="A341">
            <v>8699726014303</v>
          </cell>
          <cell r="B341" t="str">
            <v>N05AX12</v>
          </cell>
          <cell r="C341" t="str">
            <v>aripiprazole</v>
          </cell>
          <cell r="D341" t="str">
            <v>REFERANS</v>
          </cell>
          <cell r="E341" t="str">
            <v>REFERANS</v>
          </cell>
          <cell r="F341">
            <v>0</v>
          </cell>
          <cell r="G341">
            <v>1</v>
          </cell>
          <cell r="H341">
            <v>1</v>
          </cell>
          <cell r="I341">
            <v>0</v>
          </cell>
          <cell r="J341">
            <v>0</v>
          </cell>
          <cell r="K341">
            <v>0</v>
          </cell>
          <cell r="L341" t="str">
            <v>ABILIFY 30 MG 28 TABLET</v>
          </cell>
          <cell r="M341" t="str">
            <v>ARIPIPRAZOL</v>
          </cell>
          <cell r="N341" t="str">
            <v>BRISTOL MYERS SQUIBB</v>
          </cell>
          <cell r="O341">
            <v>30</v>
          </cell>
          <cell r="P341" t="str">
            <v>MG</v>
          </cell>
          <cell r="Q341">
            <v>28</v>
          </cell>
          <cell r="R341" t="str">
            <v>NORMAL REÇETE</v>
          </cell>
          <cell r="S341" t="str">
            <v>ITHAL</v>
          </cell>
          <cell r="T341" t="str">
            <v>YUNANISTAN</v>
          </cell>
          <cell r="U341">
            <v>106.93</v>
          </cell>
          <cell r="V341">
            <v>153.84</v>
          </cell>
          <cell r="W341">
            <v>92.3</v>
          </cell>
          <cell r="X341" t="str">
            <v>YUNANISTAN</v>
          </cell>
          <cell r="Y341">
            <v>0</v>
          </cell>
          <cell r="Z341">
            <v>0</v>
          </cell>
          <cell r="AA341">
            <v>161.65</v>
          </cell>
          <cell r="AB341">
            <v>0</v>
          </cell>
          <cell r="AC341">
            <v>161.65</v>
          </cell>
        </row>
        <row r="342">
          <cell r="A342">
            <v>8699726014402</v>
          </cell>
          <cell r="B342" t="str">
            <v>N05AX12</v>
          </cell>
          <cell r="C342" t="str">
            <v>aripiprazole</v>
          </cell>
          <cell r="D342" t="str">
            <v>REFERANS</v>
          </cell>
          <cell r="E342" t="str">
            <v>REFERANS</v>
          </cell>
          <cell r="F342">
            <v>0</v>
          </cell>
          <cell r="G342">
            <v>1</v>
          </cell>
          <cell r="H342">
            <v>1</v>
          </cell>
          <cell r="I342">
            <v>0</v>
          </cell>
          <cell r="J342">
            <v>0</v>
          </cell>
          <cell r="K342">
            <v>0</v>
          </cell>
          <cell r="L342" t="str">
            <v>ABILIFY 5 MG 28 TABLET</v>
          </cell>
          <cell r="M342" t="str">
            <v>ARIPIPRAZOL</v>
          </cell>
          <cell r="N342" t="str">
            <v>BRISTOL MYERS SQUIBB</v>
          </cell>
          <cell r="O342">
            <v>5</v>
          </cell>
          <cell r="P342" t="str">
            <v>MG</v>
          </cell>
          <cell r="Q342">
            <v>28</v>
          </cell>
          <cell r="R342" t="str">
            <v>NORMAL REÇETE</v>
          </cell>
          <cell r="S342" t="str">
            <v>ITHAL</v>
          </cell>
          <cell r="T342" t="str">
            <v>ISPANYA</v>
          </cell>
          <cell r="U342">
            <v>79.790000000000006</v>
          </cell>
          <cell r="V342">
            <v>18.059999999999999</v>
          </cell>
          <cell r="W342">
            <v>18.059999999999999</v>
          </cell>
          <cell r="X342" t="str">
            <v>ISPANYA</v>
          </cell>
          <cell r="Y342">
            <v>0</v>
          </cell>
          <cell r="Z342">
            <v>0</v>
          </cell>
          <cell r="AA342">
            <v>38.22</v>
          </cell>
          <cell r="AB342">
            <v>0</v>
          </cell>
          <cell r="AC342">
            <v>38.22</v>
          </cell>
        </row>
        <row r="343">
          <cell r="A343">
            <v>8699262070030</v>
          </cell>
          <cell r="B343" t="str">
            <v>N05AX12</v>
          </cell>
          <cell r="C343" t="str">
            <v>aripiprazole</v>
          </cell>
          <cell r="D343" t="str">
            <v>ESDEGER</v>
          </cell>
          <cell r="E343" t="str">
            <v>ESDEGER</v>
          </cell>
          <cell r="F343">
            <v>0</v>
          </cell>
          <cell r="G343">
            <v>1</v>
          </cell>
          <cell r="H343">
            <v>1</v>
          </cell>
          <cell r="I343">
            <v>0</v>
          </cell>
          <cell r="J343">
            <v>0</v>
          </cell>
          <cell r="K343">
            <v>0</v>
          </cell>
          <cell r="L343" t="str">
            <v>ABIZOL EASYTAB 10 MG 28 AGIZDA DAGILAN TABLET</v>
          </cell>
          <cell r="M343" t="str">
            <v>ARIPIPRAZOL</v>
          </cell>
          <cell r="N343" t="str">
            <v>NOBEL ILAC PAZARLAMA</v>
          </cell>
          <cell r="O343">
            <v>10</v>
          </cell>
          <cell r="P343" t="str">
            <v>MG</v>
          </cell>
          <cell r="Q343">
            <v>28</v>
          </cell>
          <cell r="R343" t="str">
            <v>NORMAL RECETE</v>
          </cell>
          <cell r="S343" t="str">
            <v>IMAL</v>
          </cell>
          <cell r="T343" t="str">
            <v>ITALYA</v>
          </cell>
          <cell r="U343">
            <v>28.7</v>
          </cell>
          <cell r="V343">
            <v>77.44</v>
          </cell>
          <cell r="W343">
            <v>28.7</v>
          </cell>
          <cell r="X343" t="str">
            <v>ITALYA</v>
          </cell>
          <cell r="Y343">
            <v>0</v>
          </cell>
          <cell r="Z343">
            <v>0</v>
          </cell>
          <cell r="AA343">
            <v>67.209999999999994</v>
          </cell>
          <cell r="AB343">
            <v>0</v>
          </cell>
          <cell r="AC343">
            <v>67.209999999999994</v>
          </cell>
        </row>
        <row r="344">
          <cell r="A344">
            <v>8699262070108</v>
          </cell>
          <cell r="B344" t="str">
            <v>N05AX12</v>
          </cell>
          <cell r="C344" t="str">
            <v>aripiprazole</v>
          </cell>
          <cell r="D344" t="str">
            <v>ESDEGER</v>
          </cell>
          <cell r="E344" t="str">
            <v>ESDEGER</v>
          </cell>
          <cell r="F344">
            <v>0</v>
          </cell>
          <cell r="G344" t="str">
            <v>1</v>
          </cell>
          <cell r="H344">
            <v>1</v>
          </cell>
          <cell r="I344">
            <v>0</v>
          </cell>
          <cell r="J344">
            <v>0</v>
          </cell>
          <cell r="K344">
            <v>0</v>
          </cell>
          <cell r="L344" t="str">
            <v>ABIZOL EASYTAB 5 MG AGIZDA DAGILAN 28 TABLET</v>
          </cell>
          <cell r="M344" t="str">
            <v>ARIPIPRAZOL</v>
          </cell>
          <cell r="N344" t="str">
            <v>NOBEL ILAC PAZARLAMA</v>
          </cell>
          <cell r="O344">
            <v>5</v>
          </cell>
          <cell r="P344" t="str">
            <v>MG</v>
          </cell>
          <cell r="Q344">
            <v>28</v>
          </cell>
          <cell r="R344" t="str">
            <v>NORMAL RECETE</v>
          </cell>
          <cell r="S344" t="str">
            <v>IMAL</v>
          </cell>
          <cell r="T344" t="str">
            <v>ISPANYA</v>
          </cell>
          <cell r="U344">
            <v>18.059999999999999</v>
          </cell>
          <cell r="V344">
            <v>79.790000000000006</v>
          </cell>
          <cell r="W344">
            <v>18.059999999999999</v>
          </cell>
          <cell r="X344" t="str">
            <v>ISPANYA</v>
          </cell>
          <cell r="Y344">
            <v>0</v>
          </cell>
          <cell r="Z344">
            <v>0</v>
          </cell>
          <cell r="AA344">
            <v>42.29</v>
          </cell>
          <cell r="AB344">
            <v>0</v>
          </cell>
          <cell r="AC344">
            <v>42.29</v>
          </cell>
        </row>
        <row r="345">
          <cell r="A345">
            <v>8699548994647</v>
          </cell>
          <cell r="B345" t="str">
            <v>V06DB</v>
          </cell>
          <cell r="C345" t="str">
            <v>fat/carbohydrates/proteins/minerals/vitamins, combinations</v>
          </cell>
          <cell r="D345" t="str">
            <v>REFERANS</v>
          </cell>
          <cell r="E345" t="str">
            <v>REFERANS</v>
          </cell>
          <cell r="F345">
            <v>2</v>
          </cell>
          <cell r="G345">
            <v>2</v>
          </cell>
          <cell r="H345">
            <v>1</v>
          </cell>
          <cell r="I345">
            <v>0</v>
          </cell>
          <cell r="J345">
            <v>0</v>
          </cell>
          <cell r="K345">
            <v>0</v>
          </cell>
          <cell r="L345" t="str">
            <v>ABOUND NOTR 19,3 GR 30 POSET</v>
          </cell>
          <cell r="M345" t="str">
            <v>PROTEIN+KARBONHIDRAT+YAG+VIT+MINERAL</v>
          </cell>
          <cell r="N345" t="str">
            <v>ABBOTT</v>
          </cell>
          <cell r="O345">
            <v>19.3</v>
          </cell>
          <cell r="P345" t="str">
            <v>G</v>
          </cell>
          <cell r="Q345">
            <v>30</v>
          </cell>
          <cell r="R345" t="str">
            <v>NORMAL REÇETE</v>
          </cell>
          <cell r="S345" t="str">
            <v>ITHAL</v>
          </cell>
          <cell r="T345" t="str">
            <v>ITALYA</v>
          </cell>
          <cell r="U345">
            <v>99.99</v>
          </cell>
          <cell r="V345">
            <v>99.99</v>
          </cell>
          <cell r="W345">
            <v>99.99</v>
          </cell>
          <cell r="X345" t="str">
            <v>ITALYA</v>
          </cell>
          <cell r="Y345">
            <v>0</v>
          </cell>
          <cell r="Z345">
            <v>0</v>
          </cell>
          <cell r="AA345">
            <v>211.61</v>
          </cell>
          <cell r="AB345">
            <v>0</v>
          </cell>
          <cell r="AC345">
            <v>211.61</v>
          </cell>
        </row>
        <row r="346">
          <cell r="A346">
            <v>8697473040026</v>
          </cell>
          <cell r="B346" t="str">
            <v>A02BC02</v>
          </cell>
          <cell r="C346" t="str">
            <v>pantoprazole</v>
          </cell>
          <cell r="D346" t="str">
            <v>ESDEGER</v>
          </cell>
          <cell r="E346" t="str">
            <v>ESDEGER</v>
          </cell>
          <cell r="F346">
            <v>0</v>
          </cell>
          <cell r="G346">
            <v>1</v>
          </cell>
          <cell r="H346">
            <v>1</v>
          </cell>
          <cell r="I346">
            <v>0</v>
          </cell>
          <cell r="J346">
            <v>0</v>
          </cell>
          <cell r="K346">
            <v>0</v>
          </cell>
          <cell r="L346" t="str">
            <v>ABPAX 40 MG 28 ENTERIK KAPLI TABLET</v>
          </cell>
          <cell r="M346" t="str">
            <v>PANTOPRAZOL</v>
          </cell>
          <cell r="N346" t="str">
            <v>ULKAR ILAC PAZARLAMA</v>
          </cell>
          <cell r="O346">
            <v>40</v>
          </cell>
          <cell r="P346" t="str">
            <v>MG</v>
          </cell>
          <cell r="Q346">
            <v>28</v>
          </cell>
          <cell r="R346" t="str">
            <v>NORMAL RECETE</v>
          </cell>
          <cell r="S346" t="str">
            <v>IMAL</v>
          </cell>
          <cell r="T346" t="str">
            <v>YUNANISTAN</v>
          </cell>
          <cell r="U346">
            <v>3.02</v>
          </cell>
          <cell r="V346">
            <v>14.28</v>
          </cell>
          <cell r="W346">
            <v>3.02</v>
          </cell>
          <cell r="X346" t="str">
            <v>YUNANISTAN</v>
          </cell>
          <cell r="Y346">
            <v>0</v>
          </cell>
          <cell r="Z346">
            <v>0</v>
          </cell>
          <cell r="AA346">
            <v>8.1300000000000008</v>
          </cell>
          <cell r="AB346">
            <v>0</v>
          </cell>
          <cell r="AC346">
            <v>8.1300000000000008</v>
          </cell>
        </row>
        <row r="347">
          <cell r="A347">
            <v>8699543090788</v>
          </cell>
          <cell r="B347" t="str">
            <v>C09AA08</v>
          </cell>
          <cell r="C347" t="str">
            <v>cilazapril</v>
          </cell>
          <cell r="D347" t="str">
            <v>ESDEGER</v>
          </cell>
          <cell r="E347" t="str">
            <v>ESDEGER</v>
          </cell>
          <cell r="F347">
            <v>3</v>
          </cell>
          <cell r="G347">
            <v>1</v>
          </cell>
          <cell r="H347">
            <v>2</v>
          </cell>
          <cell r="I347">
            <v>0</v>
          </cell>
          <cell r="J347">
            <v>0</v>
          </cell>
          <cell r="K347">
            <v>0</v>
          </cell>
          <cell r="L347" t="str">
            <v>ACEPRIX 1 MG 30 FILM TABLET</v>
          </cell>
          <cell r="M347" t="str">
            <v>SILAZAPRIL</v>
          </cell>
          <cell r="N347" t="str">
            <v>ALI RAIF</v>
          </cell>
          <cell r="O347">
            <v>1</v>
          </cell>
          <cell r="P347" t="str">
            <v>MG</v>
          </cell>
          <cell r="Q347">
            <v>30</v>
          </cell>
          <cell r="R347" t="str">
            <v>NORMAL RECETE</v>
          </cell>
          <cell r="S347" t="str">
            <v>IMAL</v>
          </cell>
          <cell r="T347" t="str">
            <v>TURKIYE</v>
          </cell>
          <cell r="U347">
            <v>1.76</v>
          </cell>
          <cell r="V347">
            <v>1.76</v>
          </cell>
          <cell r="W347">
            <v>0</v>
          </cell>
          <cell r="X347" t="str">
            <v>TURKIYE</v>
          </cell>
          <cell r="Y347">
            <v>0</v>
          </cell>
          <cell r="Z347">
            <v>0</v>
          </cell>
          <cell r="AA347">
            <v>4.0999999999999996</v>
          </cell>
          <cell r="AB347">
            <v>0</v>
          </cell>
          <cell r="AC347">
            <v>4.0999999999999996</v>
          </cell>
        </row>
        <row r="348">
          <cell r="A348">
            <v>8699543090795</v>
          </cell>
          <cell r="B348" t="str">
            <v>C09AA08</v>
          </cell>
          <cell r="C348" t="str">
            <v>cilazapril</v>
          </cell>
          <cell r="D348" t="str">
            <v>ESDEGER</v>
          </cell>
          <cell r="E348" t="str">
            <v>ESDEGER</v>
          </cell>
          <cell r="F348">
            <v>0</v>
          </cell>
          <cell r="G348">
            <v>5</v>
          </cell>
          <cell r="H348">
            <v>1</v>
          </cell>
          <cell r="I348">
            <v>0</v>
          </cell>
          <cell r="J348">
            <v>0</v>
          </cell>
          <cell r="K348">
            <v>0</v>
          </cell>
          <cell r="L348" t="str">
            <v>ACEPRIX 2,5 MG 30 FILM TABLET</v>
          </cell>
          <cell r="M348" t="str">
            <v>SILAZAPRIL</v>
          </cell>
          <cell r="N348" t="str">
            <v>ALI RAIF</v>
          </cell>
          <cell r="O348">
            <v>2.5</v>
          </cell>
          <cell r="P348" t="str">
            <v>MG</v>
          </cell>
          <cell r="Q348">
            <v>30</v>
          </cell>
          <cell r="R348" t="str">
            <v>NORMAL RECETE</v>
          </cell>
          <cell r="S348" t="str">
            <v>IMAL</v>
          </cell>
          <cell r="T348" t="str">
            <v>ISPANYA</v>
          </cell>
          <cell r="U348">
            <v>5.23</v>
          </cell>
          <cell r="V348">
            <v>5.23</v>
          </cell>
          <cell r="W348">
            <v>3.13</v>
          </cell>
          <cell r="X348" t="str">
            <v>ISPANYA</v>
          </cell>
          <cell r="Y348">
            <v>0</v>
          </cell>
          <cell r="Z348">
            <v>0</v>
          </cell>
          <cell r="AA348">
            <v>7.3</v>
          </cell>
          <cell r="AB348">
            <v>0</v>
          </cell>
          <cell r="AC348">
            <v>7.3</v>
          </cell>
        </row>
        <row r="349">
          <cell r="A349">
            <v>8699543090801</v>
          </cell>
          <cell r="B349" t="str">
            <v>C09AA08</v>
          </cell>
          <cell r="C349" t="str">
            <v>cilazapril</v>
          </cell>
          <cell r="D349" t="str">
            <v>ESDEGER</v>
          </cell>
          <cell r="E349" t="str">
            <v>ESDEGER</v>
          </cell>
          <cell r="F349">
            <v>0</v>
          </cell>
          <cell r="G349">
            <v>5</v>
          </cell>
          <cell r="H349">
            <v>1</v>
          </cell>
          <cell r="I349">
            <v>0</v>
          </cell>
          <cell r="J349">
            <v>0</v>
          </cell>
          <cell r="K349">
            <v>0</v>
          </cell>
          <cell r="L349" t="str">
            <v>ACEPRIX 5 MG 30 FILM TABLET</v>
          </cell>
          <cell r="M349" t="str">
            <v>SILAZAPRIL</v>
          </cell>
          <cell r="N349" t="str">
            <v>ALI RAIF</v>
          </cell>
          <cell r="O349">
            <v>5</v>
          </cell>
          <cell r="P349" t="str">
            <v>MG</v>
          </cell>
          <cell r="Q349">
            <v>30</v>
          </cell>
          <cell r="R349" t="str">
            <v>NORMAL RECETE</v>
          </cell>
          <cell r="S349" t="str">
            <v>IMAL</v>
          </cell>
          <cell r="T349" t="str">
            <v>ISPANYA</v>
          </cell>
          <cell r="U349">
            <v>9.81</v>
          </cell>
          <cell r="V349">
            <v>9.81</v>
          </cell>
          <cell r="W349">
            <v>5.88</v>
          </cell>
          <cell r="X349" t="str">
            <v>ISPANYA</v>
          </cell>
          <cell r="Y349">
            <v>0</v>
          </cell>
          <cell r="Z349">
            <v>0</v>
          </cell>
          <cell r="AA349">
            <v>13.75</v>
          </cell>
          <cell r="AB349">
            <v>0</v>
          </cell>
          <cell r="AC349">
            <v>13.75</v>
          </cell>
        </row>
        <row r="350">
          <cell r="A350">
            <v>8699543090818</v>
          </cell>
          <cell r="B350" t="str">
            <v>C09BA08</v>
          </cell>
          <cell r="C350" t="str">
            <v>cilazapril and diuretics</v>
          </cell>
          <cell r="D350" t="str">
            <v>ESDEGER</v>
          </cell>
          <cell r="E350" t="str">
            <v>ESDEGER</v>
          </cell>
          <cell r="F350">
            <v>0</v>
          </cell>
          <cell r="G350">
            <v>5</v>
          </cell>
          <cell r="H350">
            <v>1</v>
          </cell>
          <cell r="I350">
            <v>0</v>
          </cell>
          <cell r="J350">
            <v>0</v>
          </cell>
          <cell r="K350">
            <v>0</v>
          </cell>
          <cell r="L350" t="str">
            <v>ACEPRIX PLUS 5 MG/12,5 MG 30 FILM TABLET</v>
          </cell>
          <cell r="M350" t="str">
            <v>SILAZAPRIL + HIDROKLOROTIAZID</v>
          </cell>
          <cell r="N350" t="str">
            <v>ALI RAIF</v>
          </cell>
          <cell r="O350" t="str">
            <v>5+12,5</v>
          </cell>
          <cell r="P350" t="str">
            <v>MG</v>
          </cell>
          <cell r="Q350">
            <v>30</v>
          </cell>
          <cell r="R350" t="str">
            <v>NORMAL RECETE</v>
          </cell>
          <cell r="S350" t="str">
            <v>IMAL</v>
          </cell>
          <cell r="T350" t="str">
            <v>YUNANISTAN</v>
          </cell>
          <cell r="U350">
            <v>11.16</v>
          </cell>
          <cell r="V350">
            <v>11.16</v>
          </cell>
          <cell r="W350">
            <v>6.69</v>
          </cell>
          <cell r="X350" t="str">
            <v>YUNANISTAN</v>
          </cell>
          <cell r="Y350">
            <v>0</v>
          </cell>
          <cell r="Z350">
            <v>0</v>
          </cell>
          <cell r="AA350">
            <v>15.64</v>
          </cell>
          <cell r="AB350">
            <v>0</v>
          </cell>
          <cell r="AC350">
            <v>15.64</v>
          </cell>
        </row>
        <row r="351">
          <cell r="A351">
            <v>8680200275754</v>
          </cell>
          <cell r="B351" t="str">
            <v>A02BC02</v>
          </cell>
          <cell r="C351">
            <v>0</v>
          </cell>
          <cell r="D351" t="str">
            <v>EŞDEĞER</v>
          </cell>
          <cell r="E351" t="str">
            <v>EŞDEĞER</v>
          </cell>
          <cell r="F351">
            <v>0</v>
          </cell>
          <cell r="G351">
            <v>1</v>
          </cell>
          <cell r="H351">
            <v>1</v>
          </cell>
          <cell r="I351">
            <v>0</v>
          </cell>
          <cell r="J351">
            <v>0</v>
          </cell>
          <cell r="K351">
            <v>0</v>
          </cell>
          <cell r="L351" t="str">
            <v>ACILIBRE 40 MG IV ENJ. TOZ ICEREN 1 FLAKON</v>
          </cell>
          <cell r="M351" t="str">
            <v>PANTOPRAZOL</v>
          </cell>
          <cell r="N351" t="str">
            <v xml:space="preserve">SANDOZ GRUP </v>
          </cell>
          <cell r="O351">
            <v>40</v>
          </cell>
          <cell r="P351" t="str">
            <v>MG</v>
          </cell>
          <cell r="Q351">
            <v>1</v>
          </cell>
          <cell r="R351" t="str">
            <v>NORMAL REÇETE</v>
          </cell>
          <cell r="S351" t="str">
            <v>ITHAL</v>
          </cell>
          <cell r="T351">
            <v>0</v>
          </cell>
          <cell r="U351">
            <v>0</v>
          </cell>
          <cell r="V351">
            <v>0</v>
          </cell>
          <cell r="W351">
            <v>0</v>
          </cell>
          <cell r="X351">
            <v>0</v>
          </cell>
          <cell r="Y351">
            <v>0</v>
          </cell>
          <cell r="Z351">
            <v>0</v>
          </cell>
          <cell r="AA351">
            <v>0</v>
          </cell>
          <cell r="AB351">
            <v>0</v>
          </cell>
          <cell r="AC351">
            <v>0</v>
          </cell>
        </row>
        <row r="352">
          <cell r="A352">
            <v>8699839750570</v>
          </cell>
          <cell r="B352" t="str">
            <v>A11GA01</v>
          </cell>
          <cell r="C352" t="str">
            <v>ascorbic acid (vit c)</v>
          </cell>
          <cell r="D352" t="str">
            <v>ESDEGER</v>
          </cell>
          <cell r="E352" t="str">
            <v>FIYAT KORUMALI URUN</v>
          </cell>
          <cell r="F352">
            <v>4</v>
          </cell>
          <cell r="G352">
            <v>1</v>
          </cell>
          <cell r="H352">
            <v>2</v>
          </cell>
          <cell r="I352">
            <v>0</v>
          </cell>
          <cell r="J352">
            <v>0</v>
          </cell>
          <cell r="K352">
            <v>0</v>
          </cell>
          <cell r="L352" t="str">
            <v>ACMEL 500 MG/5 ML IM/IV/SC ENJEKSIYONLUK COZELTI ICEREN 5 AMPUL</v>
          </cell>
          <cell r="M352" t="str">
            <v>VITAMIN C</v>
          </cell>
          <cell r="N352" t="str">
            <v>KEYMEN</v>
          </cell>
          <cell r="O352">
            <v>500</v>
          </cell>
          <cell r="P352" t="str">
            <v>MG</v>
          </cell>
          <cell r="Q352">
            <v>5</v>
          </cell>
          <cell r="R352" t="str">
            <v>NORMAL RECETE</v>
          </cell>
          <cell r="S352" t="str">
            <v>IMAL</v>
          </cell>
          <cell r="T352" t="str">
            <v>TURKIYE</v>
          </cell>
          <cell r="U352">
            <v>1.4</v>
          </cell>
          <cell r="V352">
            <v>1.4</v>
          </cell>
          <cell r="W352">
            <v>0</v>
          </cell>
          <cell r="X352" t="str">
            <v>TURKIYE</v>
          </cell>
          <cell r="Y352">
            <v>0</v>
          </cell>
          <cell r="Z352">
            <v>0</v>
          </cell>
          <cell r="AA352">
            <v>3.27</v>
          </cell>
          <cell r="AB352">
            <v>0</v>
          </cell>
          <cell r="AC352">
            <v>3.27</v>
          </cell>
        </row>
        <row r="353">
          <cell r="A353">
            <v>8697930010715</v>
          </cell>
          <cell r="B353" t="str">
            <v>A10BF01</v>
          </cell>
          <cell r="C353" t="str">
            <v>acarbose</v>
          </cell>
          <cell r="D353" t="str">
            <v>EŞDEĞER</v>
          </cell>
          <cell r="E353" t="str">
            <v>EŞDEĞER</v>
          </cell>
          <cell r="F353">
            <v>0</v>
          </cell>
          <cell r="G353">
            <v>1</v>
          </cell>
          <cell r="H353">
            <v>1</v>
          </cell>
          <cell r="I353">
            <v>0</v>
          </cell>
          <cell r="J353">
            <v>0</v>
          </cell>
          <cell r="K353">
            <v>0</v>
          </cell>
          <cell r="L353" t="str">
            <v>ACNOR 100 MG 30 TABLET</v>
          </cell>
          <cell r="M353" t="str">
            <v>AKARBOZ</v>
          </cell>
          <cell r="N353" t="str">
            <v>MENTIS</v>
          </cell>
          <cell r="O353">
            <v>100</v>
          </cell>
          <cell r="P353" t="str">
            <v>MG</v>
          </cell>
          <cell r="Q353">
            <v>30</v>
          </cell>
          <cell r="R353" t="str">
            <v>NORMAL REÇETE</v>
          </cell>
          <cell r="S353" t="str">
            <v>IMAL</v>
          </cell>
          <cell r="T353" t="str">
            <v>YUNANISTAN</v>
          </cell>
          <cell r="U353">
            <v>4.1900000000000004</v>
          </cell>
          <cell r="V353">
            <v>4.1900000000000004</v>
          </cell>
          <cell r="W353">
            <v>2.5099999999999998</v>
          </cell>
          <cell r="X353" t="str">
            <v>YUNANISTAN</v>
          </cell>
          <cell r="Y353">
            <v>0</v>
          </cell>
          <cell r="Z353">
            <v>0</v>
          </cell>
          <cell r="AA353">
            <v>5.29</v>
          </cell>
          <cell r="AB353">
            <v>0</v>
          </cell>
          <cell r="AC353">
            <v>5.29</v>
          </cell>
        </row>
        <row r="354">
          <cell r="A354">
            <v>8697930011279</v>
          </cell>
          <cell r="B354" t="str">
            <v>A10BF01</v>
          </cell>
          <cell r="C354" t="str">
            <v>acarbose</v>
          </cell>
          <cell r="D354" t="str">
            <v>EŞDEĞER</v>
          </cell>
          <cell r="E354" t="str">
            <v>EŞDEĞER</v>
          </cell>
          <cell r="F354">
            <v>0</v>
          </cell>
          <cell r="G354">
            <v>5</v>
          </cell>
          <cell r="H354">
            <v>1</v>
          </cell>
          <cell r="I354">
            <v>0</v>
          </cell>
          <cell r="J354">
            <v>0</v>
          </cell>
          <cell r="K354">
            <v>0</v>
          </cell>
          <cell r="L354" t="str">
            <v>ACNOR 100 MG 60 TABLET</v>
          </cell>
          <cell r="M354" t="str">
            <v>AKARBOZ</v>
          </cell>
          <cell r="N354" t="str">
            <v>MENTIS</v>
          </cell>
          <cell r="O354">
            <v>100</v>
          </cell>
          <cell r="P354" t="str">
            <v>MG</v>
          </cell>
          <cell r="Q354">
            <v>60</v>
          </cell>
          <cell r="R354" t="str">
            <v>NORMAL REÇETE</v>
          </cell>
          <cell r="S354" t="str">
            <v>IMAL</v>
          </cell>
          <cell r="T354" t="str">
            <v>YUNANISTAN</v>
          </cell>
          <cell r="U354">
            <v>8.3699999999999992</v>
          </cell>
          <cell r="V354">
            <v>8.3699999999999992</v>
          </cell>
          <cell r="W354">
            <v>5.0199999999999996</v>
          </cell>
          <cell r="X354" t="str">
            <v>YUNANISTAN</v>
          </cell>
          <cell r="Y354">
            <v>0</v>
          </cell>
          <cell r="Z354">
            <v>0</v>
          </cell>
          <cell r="AA354">
            <v>9.52</v>
          </cell>
          <cell r="AB354">
            <v>0</v>
          </cell>
          <cell r="AC354">
            <v>9.52</v>
          </cell>
        </row>
        <row r="355">
          <cell r="A355">
            <v>8697930010722</v>
          </cell>
          <cell r="B355" t="str">
            <v>A10BF01</v>
          </cell>
          <cell r="C355" t="str">
            <v>acarbose</v>
          </cell>
          <cell r="D355" t="str">
            <v>EŞDEĞER</v>
          </cell>
          <cell r="E355" t="str">
            <v>EŞDEĞER</v>
          </cell>
          <cell r="F355">
            <v>0</v>
          </cell>
          <cell r="G355">
            <v>1</v>
          </cell>
          <cell r="H355">
            <v>1</v>
          </cell>
          <cell r="I355">
            <v>0</v>
          </cell>
          <cell r="J355">
            <v>0</v>
          </cell>
          <cell r="K355">
            <v>0</v>
          </cell>
          <cell r="L355" t="str">
            <v>ACNOR 100 MG 90 TABLET</v>
          </cell>
          <cell r="M355" t="str">
            <v>AKARBOZ</v>
          </cell>
          <cell r="N355" t="str">
            <v>MENTIS</v>
          </cell>
          <cell r="O355">
            <v>100</v>
          </cell>
          <cell r="P355" t="str">
            <v>MG</v>
          </cell>
          <cell r="Q355">
            <v>90</v>
          </cell>
          <cell r="R355" t="str">
            <v>NORMAL REÇETE</v>
          </cell>
          <cell r="S355" t="str">
            <v>IMAL</v>
          </cell>
          <cell r="T355" t="str">
            <v>PORTEKIZ</v>
          </cell>
          <cell r="U355">
            <v>12.56</v>
          </cell>
          <cell r="V355">
            <v>12.56</v>
          </cell>
          <cell r="W355">
            <v>7.53</v>
          </cell>
          <cell r="X355" t="str">
            <v>PORTEKIZ</v>
          </cell>
          <cell r="Y355">
            <v>0</v>
          </cell>
          <cell r="Z355">
            <v>0</v>
          </cell>
          <cell r="AA355">
            <v>14.31</v>
          </cell>
          <cell r="AB355">
            <v>0</v>
          </cell>
          <cell r="AC355">
            <v>14.31</v>
          </cell>
        </row>
        <row r="356">
          <cell r="A356">
            <v>8697930010692</v>
          </cell>
          <cell r="B356" t="str">
            <v>A10BF01</v>
          </cell>
          <cell r="C356" t="str">
            <v>acarbose</v>
          </cell>
          <cell r="D356" t="str">
            <v>EŞDEĞER</v>
          </cell>
          <cell r="E356" t="str">
            <v>EŞDEĞER</v>
          </cell>
          <cell r="F356">
            <v>0</v>
          </cell>
          <cell r="G356">
            <v>1</v>
          </cell>
          <cell r="H356">
            <v>1</v>
          </cell>
          <cell r="I356">
            <v>0</v>
          </cell>
          <cell r="J356">
            <v>0</v>
          </cell>
          <cell r="K356">
            <v>0</v>
          </cell>
          <cell r="L356" t="str">
            <v>ACNOR 50 MG 30 TABLET</v>
          </cell>
          <cell r="M356" t="str">
            <v>AKARBOZ</v>
          </cell>
          <cell r="N356" t="str">
            <v>MENTIS</v>
          </cell>
          <cell r="O356">
            <v>50</v>
          </cell>
          <cell r="P356" t="str">
            <v>MG</v>
          </cell>
          <cell r="Q356">
            <v>30</v>
          </cell>
          <cell r="R356" t="str">
            <v>NORMAL REÇETE</v>
          </cell>
          <cell r="S356" t="str">
            <v>IMAL</v>
          </cell>
          <cell r="T356" t="str">
            <v>YUNANISTAN</v>
          </cell>
          <cell r="U356">
            <v>3.11</v>
          </cell>
          <cell r="V356">
            <v>3.11</v>
          </cell>
          <cell r="W356">
            <v>1.86</v>
          </cell>
          <cell r="X356" t="str">
            <v>YUNANISTAN</v>
          </cell>
          <cell r="Y356">
            <v>0</v>
          </cell>
          <cell r="Z356">
            <v>0</v>
          </cell>
          <cell r="AA356">
            <v>3.92</v>
          </cell>
          <cell r="AB356">
            <v>0</v>
          </cell>
          <cell r="AC356">
            <v>3.92</v>
          </cell>
        </row>
        <row r="357">
          <cell r="A357">
            <v>8697930011262</v>
          </cell>
          <cell r="B357" t="str">
            <v>A10BF01</v>
          </cell>
          <cell r="C357" t="str">
            <v>acarbose</v>
          </cell>
          <cell r="D357" t="str">
            <v>EŞDEĞER</v>
          </cell>
          <cell r="E357" t="str">
            <v>EŞDEĞER</v>
          </cell>
          <cell r="F357">
            <v>0</v>
          </cell>
          <cell r="G357">
            <v>5</v>
          </cell>
          <cell r="H357">
            <v>1</v>
          </cell>
          <cell r="I357">
            <v>0</v>
          </cell>
          <cell r="J357">
            <v>0</v>
          </cell>
          <cell r="K357">
            <v>0</v>
          </cell>
          <cell r="L357" t="str">
            <v>ACNOR 50 MG 60 TABLET</v>
          </cell>
          <cell r="M357" t="str">
            <v>AKARBOZ</v>
          </cell>
          <cell r="N357" t="str">
            <v>MENTIS</v>
          </cell>
          <cell r="O357">
            <v>50</v>
          </cell>
          <cell r="P357" t="str">
            <v>MG</v>
          </cell>
          <cell r="Q357">
            <v>60</v>
          </cell>
          <cell r="R357" t="str">
            <v>NORMAL REÇETE</v>
          </cell>
          <cell r="S357" t="str">
            <v>IMAL</v>
          </cell>
          <cell r="T357" t="str">
            <v>YUNANISTAN</v>
          </cell>
          <cell r="U357">
            <v>6.22</v>
          </cell>
          <cell r="V357">
            <v>6.22</v>
          </cell>
          <cell r="W357">
            <v>3.73</v>
          </cell>
          <cell r="X357" t="str">
            <v>YUNANISTAN</v>
          </cell>
          <cell r="Y357">
            <v>0</v>
          </cell>
          <cell r="Z357">
            <v>0</v>
          </cell>
          <cell r="AA357">
            <v>7.06</v>
          </cell>
          <cell r="AB357">
            <v>0</v>
          </cell>
          <cell r="AC357">
            <v>7.06</v>
          </cell>
        </row>
        <row r="358">
          <cell r="A358">
            <v>8697930010708</v>
          </cell>
          <cell r="B358" t="str">
            <v>A10BF01</v>
          </cell>
          <cell r="C358" t="str">
            <v>acarbose</v>
          </cell>
          <cell r="D358" t="str">
            <v>EŞDEĞER</v>
          </cell>
          <cell r="E358" t="str">
            <v>EŞDEĞER</v>
          </cell>
          <cell r="F358">
            <v>0</v>
          </cell>
          <cell r="G358">
            <v>1</v>
          </cell>
          <cell r="H358">
            <v>1</v>
          </cell>
          <cell r="I358">
            <v>0</v>
          </cell>
          <cell r="J358">
            <v>0</v>
          </cell>
          <cell r="K358">
            <v>0</v>
          </cell>
          <cell r="L358" t="str">
            <v>ACNOR 50 MG 90 TABLET</v>
          </cell>
          <cell r="M358" t="str">
            <v>AKARBOZ</v>
          </cell>
          <cell r="N358" t="str">
            <v>MENTIS</v>
          </cell>
          <cell r="O358">
            <v>50</v>
          </cell>
          <cell r="P358" t="str">
            <v>MG</v>
          </cell>
          <cell r="Q358">
            <v>90</v>
          </cell>
          <cell r="R358" t="str">
            <v>NORMAL REÇETE</v>
          </cell>
          <cell r="S358" t="str">
            <v>IMAL</v>
          </cell>
          <cell r="T358" t="str">
            <v>YUNANISTAN</v>
          </cell>
          <cell r="U358">
            <v>9.33</v>
          </cell>
          <cell r="V358">
            <v>9.33</v>
          </cell>
          <cell r="W358">
            <v>5.59</v>
          </cell>
          <cell r="X358" t="str">
            <v>YUNANISTAN</v>
          </cell>
          <cell r="Y358">
            <v>0</v>
          </cell>
          <cell r="Z358">
            <v>0</v>
          </cell>
          <cell r="AA358">
            <v>10.58</v>
          </cell>
          <cell r="AB358">
            <v>0</v>
          </cell>
          <cell r="AC358">
            <v>10.58</v>
          </cell>
        </row>
        <row r="359">
          <cell r="A359">
            <v>8699839770820</v>
          </cell>
          <cell r="B359" t="str">
            <v>J01MA12</v>
          </cell>
          <cell r="C359" t="str">
            <v>levofloxacin</v>
          </cell>
          <cell r="D359" t="str">
            <v>ESDEGER</v>
          </cell>
          <cell r="E359" t="str">
            <v>ESDEGER</v>
          </cell>
          <cell r="F359">
            <v>0</v>
          </cell>
          <cell r="G359">
            <v>1</v>
          </cell>
          <cell r="H359">
            <v>1</v>
          </cell>
          <cell r="I359">
            <v>0</v>
          </cell>
          <cell r="J359">
            <v>0</v>
          </cell>
          <cell r="K359">
            <v>0</v>
          </cell>
          <cell r="L359" t="str">
            <v>ACOMET 500/100 ML IV INF. ICIN COZ. ICEREN 1 FLAKON</v>
          </cell>
          <cell r="M359" t="str">
            <v>LEVOFLOKSASIN</v>
          </cell>
          <cell r="N359" t="str">
            <v>KEYMEN</v>
          </cell>
          <cell r="O359" t="str">
            <v>500+100</v>
          </cell>
          <cell r="P359" t="str">
            <v>MG/ML</v>
          </cell>
          <cell r="Q359">
            <v>1</v>
          </cell>
          <cell r="R359" t="str">
            <v>NORMAL RECETE</v>
          </cell>
          <cell r="S359" t="str">
            <v>IMAL</v>
          </cell>
          <cell r="T359" t="str">
            <v>YUNANISTAN</v>
          </cell>
          <cell r="U359">
            <v>13.01</v>
          </cell>
          <cell r="V359">
            <v>16</v>
          </cell>
          <cell r="W359">
            <v>9.6</v>
          </cell>
          <cell r="X359" t="str">
            <v>PORTEKIZ</v>
          </cell>
          <cell r="Y359">
            <v>0</v>
          </cell>
          <cell r="Z359">
            <v>0</v>
          </cell>
          <cell r="AA359">
            <v>25.82</v>
          </cell>
          <cell r="AB359">
            <v>0</v>
          </cell>
          <cell r="AC359">
            <v>25.82</v>
          </cell>
        </row>
        <row r="360">
          <cell r="A360">
            <v>8697930091554</v>
          </cell>
          <cell r="B360" t="str">
            <v>M05BA07</v>
          </cell>
          <cell r="C360" t="str">
            <v>risedronic acid</v>
          </cell>
          <cell r="D360" t="str">
            <v>EŞDEĞER</v>
          </cell>
          <cell r="E360" t="str">
            <v>EŞDEĞER</v>
          </cell>
          <cell r="F360">
            <v>0</v>
          </cell>
          <cell r="G360" t="str">
            <v>2-4</v>
          </cell>
          <cell r="H360">
            <v>1</v>
          </cell>
          <cell r="I360">
            <v>0</v>
          </cell>
          <cell r="J360">
            <v>0</v>
          </cell>
          <cell r="K360">
            <v>0</v>
          </cell>
          <cell r="L360" t="str">
            <v>ACTEDAY 30 MG 28 FILM KAPLI TABLET</v>
          </cell>
          <cell r="M360" t="str">
            <v>RISEDRONATE SODIUM</v>
          </cell>
          <cell r="N360" t="str">
            <v>MENTIS</v>
          </cell>
          <cell r="O360">
            <v>30</v>
          </cell>
          <cell r="P360" t="str">
            <v>MG</v>
          </cell>
          <cell r="Q360">
            <v>28</v>
          </cell>
          <cell r="R360" t="str">
            <v>NORMAL REÇETE</v>
          </cell>
          <cell r="S360" t="str">
            <v>IMAL</v>
          </cell>
          <cell r="T360" t="str">
            <v>ISPANYA</v>
          </cell>
          <cell r="U360">
            <v>127.09</v>
          </cell>
          <cell r="V360">
            <v>127.09</v>
          </cell>
          <cell r="W360">
            <v>76.25</v>
          </cell>
          <cell r="X360" t="str">
            <v>ISPANYA</v>
          </cell>
          <cell r="Y360">
            <v>0</v>
          </cell>
          <cell r="Z360">
            <v>0</v>
          </cell>
          <cell r="AA360">
            <v>161.37</v>
          </cell>
          <cell r="AB360">
            <v>0</v>
          </cell>
          <cell r="AC360">
            <v>161.37</v>
          </cell>
        </row>
        <row r="361">
          <cell r="A361">
            <v>8697930091530</v>
          </cell>
          <cell r="B361" t="str">
            <v>M05BA07</v>
          </cell>
          <cell r="C361" t="str">
            <v>risedronic acid</v>
          </cell>
          <cell r="D361" t="str">
            <v>EŞDEĞER</v>
          </cell>
          <cell r="E361" t="str">
            <v>EŞDEĞER</v>
          </cell>
          <cell r="F361">
            <v>0</v>
          </cell>
          <cell r="G361">
            <v>1</v>
          </cell>
          <cell r="H361">
            <v>1</v>
          </cell>
          <cell r="I361">
            <v>0</v>
          </cell>
          <cell r="J361">
            <v>0</v>
          </cell>
          <cell r="K361">
            <v>0</v>
          </cell>
          <cell r="L361" t="str">
            <v>ACTEDAY 35 MG 4 FILM KAPLI TABLET</v>
          </cell>
          <cell r="M361" t="str">
            <v>RISEDRONATE SODIUM</v>
          </cell>
          <cell r="N361" t="str">
            <v>MENTIS</v>
          </cell>
          <cell r="O361">
            <v>35</v>
          </cell>
          <cell r="P361" t="str">
            <v>MG</v>
          </cell>
          <cell r="Q361">
            <v>4</v>
          </cell>
          <cell r="R361" t="str">
            <v>NORMAL REÇETE</v>
          </cell>
          <cell r="S361" t="str">
            <v>IMAL</v>
          </cell>
          <cell r="T361" t="str">
            <v>ITALYA</v>
          </cell>
          <cell r="U361">
            <v>22.02</v>
          </cell>
          <cell r="V361">
            <v>22.02</v>
          </cell>
          <cell r="W361">
            <v>10.72</v>
          </cell>
          <cell r="X361" t="str">
            <v>ITALYA</v>
          </cell>
          <cell r="Y361">
            <v>0</v>
          </cell>
          <cell r="Z361">
            <v>0</v>
          </cell>
          <cell r="AA361">
            <v>15.5</v>
          </cell>
          <cell r="AB361">
            <v>0</v>
          </cell>
          <cell r="AC361">
            <v>15.5</v>
          </cell>
        </row>
        <row r="362">
          <cell r="A362">
            <v>8699809097988</v>
          </cell>
          <cell r="B362" t="str">
            <v>M05BA07</v>
          </cell>
          <cell r="C362" t="str">
            <v>risedronic acid</v>
          </cell>
          <cell r="D362" t="str">
            <v>REFERANS</v>
          </cell>
          <cell r="E362" t="str">
            <v>REFERANS</v>
          </cell>
          <cell r="F362">
            <v>0</v>
          </cell>
          <cell r="G362">
            <v>1</v>
          </cell>
          <cell r="H362">
            <v>1</v>
          </cell>
          <cell r="I362">
            <v>0</v>
          </cell>
          <cell r="J362">
            <v>0</v>
          </cell>
          <cell r="K362">
            <v>0</v>
          </cell>
          <cell r="L362" t="str">
            <v xml:space="preserve">ACTONEL 75 MG 6 FILM KAPLI TABLET </v>
          </cell>
          <cell r="M362" t="str">
            <v>RISEDRONATE SODIUM</v>
          </cell>
          <cell r="N362" t="str">
            <v>SANOFI AVENTIS</v>
          </cell>
          <cell r="O362">
            <v>75</v>
          </cell>
          <cell r="P362" t="str">
            <v>MG</v>
          </cell>
          <cell r="Q362">
            <v>6</v>
          </cell>
          <cell r="R362" t="str">
            <v>NORMAL RECETE</v>
          </cell>
          <cell r="S362" t="str">
            <v>ITHAL</v>
          </cell>
          <cell r="T362" t="str">
            <v>ALMANYA</v>
          </cell>
          <cell r="U362">
            <v>38.46</v>
          </cell>
          <cell r="V362">
            <v>66.599999999999994</v>
          </cell>
          <cell r="W362">
            <v>38.46</v>
          </cell>
          <cell r="X362" t="str">
            <v>ALMANYA</v>
          </cell>
          <cell r="Y362">
            <v>0</v>
          </cell>
          <cell r="Z362">
            <v>0</v>
          </cell>
          <cell r="AA362">
            <v>90.06</v>
          </cell>
          <cell r="AB362">
            <v>0</v>
          </cell>
          <cell r="AC362">
            <v>90.06</v>
          </cell>
        </row>
        <row r="363">
          <cell r="A363">
            <v>8699425010019</v>
          </cell>
          <cell r="B363" t="str">
            <v>A10BG03</v>
          </cell>
          <cell r="C363" t="str">
            <v>pioglitazone</v>
          </cell>
          <cell r="D363" t="str">
            <v>REFERANS</v>
          </cell>
          <cell r="E363" t="str">
            <v>REFERANS</v>
          </cell>
          <cell r="F363">
            <v>0</v>
          </cell>
          <cell r="G363">
            <v>1</v>
          </cell>
          <cell r="H363">
            <v>1</v>
          </cell>
          <cell r="I363">
            <v>0</v>
          </cell>
          <cell r="J363">
            <v>0</v>
          </cell>
          <cell r="K363">
            <v>0</v>
          </cell>
          <cell r="L363" t="str">
            <v>ACTOS 15 MG 28 TABLET</v>
          </cell>
          <cell r="M363" t="str">
            <v>PIOGLITAZON HCL</v>
          </cell>
          <cell r="N363" t="str">
            <v>TAKEDA</v>
          </cell>
          <cell r="O363">
            <v>15</v>
          </cell>
          <cell r="P363" t="str">
            <v>MG</v>
          </cell>
          <cell r="Q363">
            <v>28</v>
          </cell>
          <cell r="R363" t="str">
            <v>NORMAL REÇETE</v>
          </cell>
          <cell r="S363" t="str">
            <v>ITHAL</v>
          </cell>
          <cell r="T363" t="str">
            <v>ITALYA</v>
          </cell>
          <cell r="U363">
            <v>15.57</v>
          </cell>
          <cell r="V363">
            <v>15.57</v>
          </cell>
          <cell r="W363">
            <v>9.06</v>
          </cell>
          <cell r="X363" t="str">
            <v>ITALYA</v>
          </cell>
          <cell r="Y363">
            <v>0</v>
          </cell>
          <cell r="Z363">
            <v>0</v>
          </cell>
          <cell r="AA363">
            <v>19.16</v>
          </cell>
          <cell r="AB363">
            <v>0</v>
          </cell>
          <cell r="AC363">
            <v>19.16</v>
          </cell>
        </row>
        <row r="364">
          <cell r="A364">
            <v>8699425010026</v>
          </cell>
          <cell r="B364" t="str">
            <v>A10BG03</v>
          </cell>
          <cell r="C364" t="str">
            <v>pioglitazone</v>
          </cell>
          <cell r="D364" t="str">
            <v>REFERANS</v>
          </cell>
          <cell r="E364" t="str">
            <v>REFERANS</v>
          </cell>
          <cell r="F364">
            <v>0</v>
          </cell>
          <cell r="G364">
            <v>1</v>
          </cell>
          <cell r="H364">
            <v>1</v>
          </cell>
          <cell r="I364">
            <v>0</v>
          </cell>
          <cell r="J364">
            <v>0</v>
          </cell>
          <cell r="K364">
            <v>0</v>
          </cell>
          <cell r="L364" t="str">
            <v>ACTOS 30 MG 28 TABLET</v>
          </cell>
          <cell r="M364" t="str">
            <v>PIOGLITAZON HCL</v>
          </cell>
          <cell r="N364" t="str">
            <v>TAKEDA</v>
          </cell>
          <cell r="O364">
            <v>30</v>
          </cell>
          <cell r="P364" t="str">
            <v>MG</v>
          </cell>
          <cell r="Q364">
            <v>28</v>
          </cell>
          <cell r="R364" t="str">
            <v>NORMAL REÇETE</v>
          </cell>
          <cell r="S364" t="str">
            <v>ITHAL</v>
          </cell>
          <cell r="T364" t="str">
            <v>ITALYA</v>
          </cell>
          <cell r="U364">
            <v>22.95</v>
          </cell>
          <cell r="V364">
            <v>22.95</v>
          </cell>
          <cell r="W364">
            <v>12.42</v>
          </cell>
          <cell r="X364" t="str">
            <v>ITALYA</v>
          </cell>
          <cell r="Y364">
            <v>0</v>
          </cell>
          <cell r="Z364">
            <v>0</v>
          </cell>
          <cell r="AA364">
            <v>26.27</v>
          </cell>
          <cell r="AB364">
            <v>0</v>
          </cell>
          <cell r="AC364">
            <v>26.27</v>
          </cell>
        </row>
        <row r="365">
          <cell r="A365">
            <v>8699523350048</v>
          </cell>
          <cell r="B365" t="str">
            <v>D06BB03</v>
          </cell>
          <cell r="C365" t="str">
            <v>aciclovir</v>
          </cell>
          <cell r="D365" t="str">
            <v>EŞDEĞER</v>
          </cell>
          <cell r="E365" t="str">
            <v>YIRMI YIL</v>
          </cell>
          <cell r="F365">
            <v>4</v>
          </cell>
          <cell r="G365">
            <v>1</v>
          </cell>
          <cell r="H365">
            <v>2</v>
          </cell>
          <cell r="I365">
            <v>0</v>
          </cell>
          <cell r="J365">
            <v>0</v>
          </cell>
          <cell r="K365">
            <v>0</v>
          </cell>
          <cell r="L365" t="str">
            <v>ACYL %5  10 GR KREM</v>
          </cell>
          <cell r="M365" t="str">
            <v>ASIKLOVIR</v>
          </cell>
          <cell r="N365" t="str">
            <v>MUNIR SAHIN</v>
          </cell>
          <cell r="O365">
            <v>0.05</v>
          </cell>
          <cell r="P365" t="str">
            <v>MG</v>
          </cell>
          <cell r="Q365">
            <v>10</v>
          </cell>
          <cell r="R365" t="str">
            <v>NORMAL REÇETE</v>
          </cell>
          <cell r="S365" t="str">
            <v>IMAL</v>
          </cell>
          <cell r="T365" t="str">
            <v>TURKIYE</v>
          </cell>
          <cell r="U365">
            <v>1.27</v>
          </cell>
          <cell r="V365">
            <v>1.27</v>
          </cell>
          <cell r="W365">
            <v>0</v>
          </cell>
          <cell r="X365" t="str">
            <v>TURKIYE</v>
          </cell>
          <cell r="Y365">
            <v>0</v>
          </cell>
          <cell r="Z365">
            <v>0</v>
          </cell>
          <cell r="AA365">
            <v>2.67</v>
          </cell>
          <cell r="AB365">
            <v>0</v>
          </cell>
          <cell r="AC365">
            <v>2.67</v>
          </cell>
        </row>
        <row r="366">
          <cell r="A366">
            <v>8699523010317</v>
          </cell>
          <cell r="B366" t="str">
            <v>J05AB01</v>
          </cell>
          <cell r="C366" t="str">
            <v>aciclovir</v>
          </cell>
          <cell r="D366" t="str">
            <v>EŞDEĞER</v>
          </cell>
          <cell r="E366" t="str">
            <v>YIRMI YIL</v>
          </cell>
          <cell r="F366">
            <v>0</v>
          </cell>
          <cell r="G366">
            <v>1</v>
          </cell>
          <cell r="H366">
            <v>1</v>
          </cell>
          <cell r="I366">
            <v>0</v>
          </cell>
          <cell r="J366">
            <v>0</v>
          </cell>
          <cell r="K366">
            <v>0</v>
          </cell>
          <cell r="L366" t="str">
            <v>ACYL 200 MG 25 TABLET</v>
          </cell>
          <cell r="M366" t="str">
            <v>ASIKLOVIR</v>
          </cell>
          <cell r="N366" t="str">
            <v>MUNIR SAHIN</v>
          </cell>
          <cell r="O366">
            <v>200</v>
          </cell>
          <cell r="P366" t="str">
            <v>MG</v>
          </cell>
          <cell r="Q366">
            <v>25</v>
          </cell>
          <cell r="R366" t="str">
            <v>NORMAL REÇETE</v>
          </cell>
          <cell r="S366" t="str">
            <v>IMAL</v>
          </cell>
          <cell r="T366" t="str">
            <v>YUNANISTAN</v>
          </cell>
          <cell r="U366">
            <v>5.26</v>
          </cell>
          <cell r="V366">
            <v>5.26</v>
          </cell>
          <cell r="W366">
            <v>4.2</v>
          </cell>
          <cell r="X366" t="str">
            <v>YUNANISTAN</v>
          </cell>
          <cell r="Y366">
            <v>0</v>
          </cell>
          <cell r="Z366">
            <v>0</v>
          </cell>
          <cell r="AA366">
            <v>8.85</v>
          </cell>
          <cell r="AB366">
            <v>0</v>
          </cell>
          <cell r="AC366">
            <v>8.85</v>
          </cell>
        </row>
        <row r="367">
          <cell r="A367">
            <v>8681325090031</v>
          </cell>
          <cell r="B367" t="str">
            <v>R05X</v>
          </cell>
          <cell r="C367" t="str">
            <v>other cold preparations</v>
          </cell>
          <cell r="D367" t="str">
            <v>ESDEGER</v>
          </cell>
          <cell r="E367" t="str">
            <v>FIYAT KORUMALI URUN</v>
          </cell>
          <cell r="F367">
            <v>4</v>
          </cell>
          <cell r="G367">
            <v>1</v>
          </cell>
          <cell r="H367">
            <v>2</v>
          </cell>
          <cell r="I367">
            <v>0</v>
          </cell>
          <cell r="J367">
            <v>0</v>
          </cell>
          <cell r="K367">
            <v>0</v>
          </cell>
          <cell r="L367" t="str">
            <v>AD-COLD 200 MG/30 MG FILM TABLET (30 TABLET)</v>
          </cell>
          <cell r="M367" t="str">
            <v>IBUPROFEN + PSEDOEFEDRIN HCL</v>
          </cell>
          <cell r="N367" t="str">
            <v>ACTIVE ILAC</v>
          </cell>
          <cell r="O367" t="str">
            <v>200+30</v>
          </cell>
          <cell r="P367" t="str">
            <v>MG</v>
          </cell>
          <cell r="Q367">
            <v>30</v>
          </cell>
          <cell r="R367" t="str">
            <v>NORMAL RECETE</v>
          </cell>
          <cell r="S367" t="str">
            <v>IMAL</v>
          </cell>
          <cell r="T367" t="str">
            <v>YUNANISTAN</v>
          </cell>
          <cell r="U367">
            <v>3.99</v>
          </cell>
          <cell r="V367">
            <v>3.46</v>
          </cell>
          <cell r="W367">
            <v>0</v>
          </cell>
          <cell r="X367" t="str">
            <v>TURKIYE</v>
          </cell>
          <cell r="Y367">
            <v>0</v>
          </cell>
          <cell r="Z367">
            <v>0</v>
          </cell>
          <cell r="AA367">
            <v>8.09</v>
          </cell>
          <cell r="AB367">
            <v>0</v>
          </cell>
          <cell r="AC367">
            <v>8.09</v>
          </cell>
        </row>
        <row r="368">
          <cell r="A368">
            <v>8699630767500</v>
          </cell>
          <cell r="B368" t="str">
            <v>B05XA31</v>
          </cell>
          <cell r="C368" t="str">
            <v>electrolytes in combination with other drugs</v>
          </cell>
          <cell r="D368" t="str">
            <v>REFERANS</v>
          </cell>
          <cell r="E368" t="str">
            <v>FIYAT KORUMALI URUN</v>
          </cell>
          <cell r="F368">
            <v>0</v>
          </cell>
          <cell r="G368">
            <v>2</v>
          </cell>
          <cell r="H368">
            <v>1</v>
          </cell>
          <cell r="I368">
            <v>0</v>
          </cell>
          <cell r="J368">
            <v>0</v>
          </cell>
          <cell r="K368">
            <v>0</v>
          </cell>
          <cell r="L368" t="str">
            <v>ADDAMEL N 20 AMPUL</v>
          </cell>
          <cell r="M368" t="str">
            <v>ESER ELEMENT</v>
          </cell>
          <cell r="N368" t="str">
            <v>FRESENIUS KABI</v>
          </cell>
          <cell r="O368">
            <v>0</v>
          </cell>
          <cell r="P368">
            <v>0</v>
          </cell>
          <cell r="Q368">
            <v>20</v>
          </cell>
          <cell r="R368" t="str">
            <v>NORMAL RECETE</v>
          </cell>
          <cell r="S368" t="str">
            <v>ITHAL</v>
          </cell>
          <cell r="T368" t="str">
            <v>FRANSA</v>
          </cell>
          <cell r="U368">
            <v>41.42</v>
          </cell>
          <cell r="V368">
            <v>41.42</v>
          </cell>
          <cell r="W368">
            <v>33.130000000000003</v>
          </cell>
          <cell r="X368" t="str">
            <v>YUNANISTAN</v>
          </cell>
          <cell r="Y368">
            <v>0</v>
          </cell>
          <cell r="Z368">
            <v>0</v>
          </cell>
          <cell r="AA368">
            <v>52.62</v>
          </cell>
          <cell r="AB368">
            <v>0</v>
          </cell>
          <cell r="AC368">
            <v>52.62</v>
          </cell>
        </row>
        <row r="369">
          <cell r="A369">
            <v>8699788750034</v>
          </cell>
          <cell r="B369" t="str">
            <v>C01CA24</v>
          </cell>
          <cell r="C369" t="str">
            <v>epinephrine</v>
          </cell>
          <cell r="D369" t="str">
            <v>ESDEGER</v>
          </cell>
          <cell r="E369" t="str">
            <v>FIYAT KORUMALI URUN</v>
          </cell>
          <cell r="F369">
            <v>0</v>
          </cell>
          <cell r="G369">
            <v>1</v>
          </cell>
          <cell r="H369">
            <v>3</v>
          </cell>
          <cell r="I369">
            <v>0</v>
          </cell>
          <cell r="J369">
            <v>0</v>
          </cell>
          <cell r="K369">
            <v>0</v>
          </cell>
          <cell r="L369" t="str">
            <v>ADRENALIN 1 MG BIOSEL 1 MLX100 AMPUL</v>
          </cell>
          <cell r="M369" t="str">
            <v>ADRENALIN</v>
          </cell>
          <cell r="N369" t="str">
            <v>OSEL</v>
          </cell>
          <cell r="O369">
            <v>1</v>
          </cell>
          <cell r="P369" t="str">
            <v>MG</v>
          </cell>
          <cell r="Q369">
            <v>100</v>
          </cell>
          <cell r="R369" t="str">
            <v>NORMAL RECETE</v>
          </cell>
          <cell r="S369" t="str">
            <v>IMAL</v>
          </cell>
          <cell r="T369" t="str">
            <v>TURKIYE</v>
          </cell>
          <cell r="U369">
            <v>7.0936463383516202</v>
          </cell>
          <cell r="V369">
            <v>7.0936463383516202</v>
          </cell>
          <cell r="W369">
            <v>0</v>
          </cell>
          <cell r="X369" t="str">
            <v>TURKIYE</v>
          </cell>
          <cell r="Y369">
            <v>0</v>
          </cell>
          <cell r="Z369">
            <v>1</v>
          </cell>
          <cell r="AA369">
            <v>19.059999999999999</v>
          </cell>
          <cell r="AB369">
            <v>0</v>
          </cell>
          <cell r="AC369">
            <v>19.059999999999999</v>
          </cell>
        </row>
        <row r="370">
          <cell r="A370">
            <v>8699788750058</v>
          </cell>
          <cell r="B370" t="str">
            <v>C01CA24</v>
          </cell>
          <cell r="C370" t="str">
            <v>epinephrine</v>
          </cell>
          <cell r="D370" t="str">
            <v>ESDEGER</v>
          </cell>
          <cell r="E370" t="str">
            <v>FIYAT KORUMALI URUN</v>
          </cell>
          <cell r="F370">
            <v>0</v>
          </cell>
          <cell r="G370">
            <v>1</v>
          </cell>
          <cell r="H370">
            <v>3</v>
          </cell>
          <cell r="I370">
            <v>0</v>
          </cell>
          <cell r="J370">
            <v>0</v>
          </cell>
          <cell r="K370">
            <v>0</v>
          </cell>
          <cell r="L370" t="str">
            <v>ADRENALIN 1/2 MG BIOSEL 1 MLX100 AMPUL</v>
          </cell>
          <cell r="M370" t="str">
            <v>ADRENALIN</v>
          </cell>
          <cell r="N370" t="str">
            <v>OSEL</v>
          </cell>
          <cell r="O370">
            <v>0.5</v>
          </cell>
          <cell r="P370" t="str">
            <v>MG</v>
          </cell>
          <cell r="Q370">
            <v>100</v>
          </cell>
          <cell r="R370" t="str">
            <v>NORMAL RECETE</v>
          </cell>
          <cell r="S370" t="str">
            <v>IMAL</v>
          </cell>
          <cell r="T370" t="str">
            <v>TURKIYE</v>
          </cell>
          <cell r="U370">
            <v>6.9864761418729264</v>
          </cell>
          <cell r="V370">
            <v>6.9864761418729264</v>
          </cell>
          <cell r="W370">
            <v>0</v>
          </cell>
          <cell r="X370" t="str">
            <v>TURKIYE</v>
          </cell>
          <cell r="Y370">
            <v>0</v>
          </cell>
          <cell r="Z370">
            <v>1</v>
          </cell>
          <cell r="AA370">
            <v>18.79</v>
          </cell>
          <cell r="AB370">
            <v>0</v>
          </cell>
          <cell r="AC370">
            <v>18.79</v>
          </cell>
        </row>
        <row r="371">
          <cell r="A371">
            <v>8699788750072</v>
          </cell>
          <cell r="B371" t="str">
            <v>C01CA24</v>
          </cell>
          <cell r="C371" t="str">
            <v>epinephrine</v>
          </cell>
          <cell r="D371" t="str">
            <v>ESDEGER</v>
          </cell>
          <cell r="E371" t="str">
            <v>FIYAT KORUMALI URUN</v>
          </cell>
          <cell r="F371">
            <v>0</v>
          </cell>
          <cell r="G371">
            <v>1</v>
          </cell>
          <cell r="H371">
            <v>3</v>
          </cell>
          <cell r="I371">
            <v>0</v>
          </cell>
          <cell r="J371">
            <v>0</v>
          </cell>
          <cell r="K371">
            <v>0</v>
          </cell>
          <cell r="L371" t="str">
            <v>ADRENALIN 1/4 MG BIOSEL 1 MLX100 AMPUL</v>
          </cell>
          <cell r="M371" t="str">
            <v>ADRENALIN</v>
          </cell>
          <cell r="N371" t="str">
            <v>OSEL</v>
          </cell>
          <cell r="O371">
            <v>0.25</v>
          </cell>
          <cell r="P371" t="str">
            <v>MG</v>
          </cell>
          <cell r="Q371">
            <v>100</v>
          </cell>
          <cell r="R371" t="str">
            <v>NORMAL RECETE</v>
          </cell>
          <cell r="S371" t="str">
            <v>IMAL</v>
          </cell>
          <cell r="T371" t="str">
            <v>TURKIYE</v>
          </cell>
          <cell r="U371">
            <v>6.767032406226078</v>
          </cell>
          <cell r="V371">
            <v>6.767032406226078</v>
          </cell>
          <cell r="W371">
            <v>0</v>
          </cell>
          <cell r="X371" t="str">
            <v>TURKIYE</v>
          </cell>
          <cell r="Y371">
            <v>0</v>
          </cell>
          <cell r="Z371">
            <v>1</v>
          </cell>
          <cell r="AA371">
            <v>18.22</v>
          </cell>
          <cell r="AB371">
            <v>0</v>
          </cell>
          <cell r="AC371">
            <v>18.22</v>
          </cell>
        </row>
        <row r="372">
          <cell r="A372">
            <v>8699525797254</v>
          </cell>
          <cell r="B372" t="str">
            <v>L01DB01</v>
          </cell>
          <cell r="C372" t="str">
            <v>doxorubicin</v>
          </cell>
          <cell r="D372" t="str">
            <v>REFERANS</v>
          </cell>
          <cell r="E372" t="str">
            <v>YIRMI YIL</v>
          </cell>
          <cell r="F372">
            <v>4</v>
          </cell>
          <cell r="G372">
            <v>1</v>
          </cell>
          <cell r="H372">
            <v>2</v>
          </cell>
          <cell r="I372">
            <v>0</v>
          </cell>
          <cell r="J372">
            <v>0</v>
          </cell>
          <cell r="K372">
            <v>0</v>
          </cell>
          <cell r="L372" t="str">
            <v>ADRIBLASTINA 10 MG 1 FLAKON</v>
          </cell>
          <cell r="M372" t="str">
            <v>DOKSORUBISIN HCL</v>
          </cell>
          <cell r="N372" t="str">
            <v>DEVA HOLDING</v>
          </cell>
          <cell r="O372">
            <v>10</v>
          </cell>
          <cell r="P372" t="str">
            <v>MG</v>
          </cell>
          <cell r="Q372">
            <v>1</v>
          </cell>
          <cell r="R372" t="str">
            <v>NORMAL REÇETE</v>
          </cell>
          <cell r="S372" t="str">
            <v>IMAL</v>
          </cell>
          <cell r="T372">
            <v>0</v>
          </cell>
          <cell r="U372">
            <v>0</v>
          </cell>
          <cell r="V372">
            <v>3.460066343454963</v>
          </cell>
          <cell r="W372">
            <v>0</v>
          </cell>
          <cell r="X372" t="str">
            <v>TURKIYE</v>
          </cell>
          <cell r="Y372">
            <v>0</v>
          </cell>
          <cell r="Z372">
            <v>0</v>
          </cell>
          <cell r="AA372">
            <v>0</v>
          </cell>
          <cell r="AB372">
            <v>0</v>
          </cell>
          <cell r="AC372">
            <v>7.32</v>
          </cell>
        </row>
        <row r="373">
          <cell r="A373">
            <v>8699524790010</v>
          </cell>
          <cell r="B373" t="str">
            <v>L01DB01</v>
          </cell>
          <cell r="C373" t="str">
            <v>doxorubicin</v>
          </cell>
          <cell r="D373" t="str">
            <v>REFERANS</v>
          </cell>
          <cell r="E373" t="str">
            <v>YIRMI YIL</v>
          </cell>
          <cell r="F373">
            <v>4</v>
          </cell>
          <cell r="G373">
            <v>1</v>
          </cell>
          <cell r="H373">
            <v>2</v>
          </cell>
          <cell r="I373">
            <v>0</v>
          </cell>
          <cell r="J373">
            <v>0</v>
          </cell>
          <cell r="K373">
            <v>0</v>
          </cell>
          <cell r="L373" t="str">
            <v>ADRIBLASTINA 10 MG 1 FLAKON</v>
          </cell>
          <cell r="M373" t="str">
            <v>DOKSORUBISIN HCL</v>
          </cell>
          <cell r="N373" t="str">
            <v>DEVA</v>
          </cell>
          <cell r="O373">
            <v>10</v>
          </cell>
          <cell r="P373" t="str">
            <v>MG</v>
          </cell>
          <cell r="Q373">
            <v>1</v>
          </cell>
          <cell r="R373" t="str">
            <v>NORMAL REÇETE</v>
          </cell>
          <cell r="S373" t="str">
            <v>IMAL</v>
          </cell>
          <cell r="T373">
            <v>0</v>
          </cell>
          <cell r="U373">
            <v>0</v>
          </cell>
          <cell r="V373">
            <v>3.460066343454963</v>
          </cell>
          <cell r="W373">
            <v>0</v>
          </cell>
          <cell r="X373" t="str">
            <v>TURKIYE</v>
          </cell>
          <cell r="Y373">
            <v>0</v>
          </cell>
          <cell r="Z373">
            <v>0</v>
          </cell>
          <cell r="AA373">
            <v>0</v>
          </cell>
          <cell r="AB373">
            <v>0</v>
          </cell>
          <cell r="AC373">
            <v>7.32</v>
          </cell>
        </row>
        <row r="374">
          <cell r="A374">
            <v>8699525797261</v>
          </cell>
          <cell r="B374" t="str">
            <v>L01DB01</v>
          </cell>
          <cell r="C374" t="str">
            <v>doxorubicin</v>
          </cell>
          <cell r="D374" t="str">
            <v>REFERANS</v>
          </cell>
          <cell r="E374" t="str">
            <v>YIRMI YIL</v>
          </cell>
          <cell r="F374">
            <v>0</v>
          </cell>
          <cell r="G374">
            <v>1</v>
          </cell>
          <cell r="H374">
            <v>1</v>
          </cell>
          <cell r="I374">
            <v>0</v>
          </cell>
          <cell r="J374">
            <v>0</v>
          </cell>
          <cell r="K374">
            <v>0</v>
          </cell>
          <cell r="L374" t="str">
            <v>ADRIBLASTINA 50 MG 1 FLAKON</v>
          </cell>
          <cell r="M374" t="str">
            <v>DOKSORUBISIN HCL</v>
          </cell>
          <cell r="N374" t="str">
            <v>DEVA HOLDING</v>
          </cell>
          <cell r="O374">
            <v>50</v>
          </cell>
          <cell r="P374" t="str">
            <v>MG</v>
          </cell>
          <cell r="Q374">
            <v>1</v>
          </cell>
          <cell r="R374" t="str">
            <v>NORMAL REÇETE</v>
          </cell>
          <cell r="S374" t="str">
            <v>IMAL</v>
          </cell>
          <cell r="T374">
            <v>0</v>
          </cell>
          <cell r="U374">
            <v>0</v>
          </cell>
          <cell r="V374">
            <v>19.559999999999999</v>
          </cell>
          <cell r="W374">
            <v>15.64</v>
          </cell>
          <cell r="X374" t="str">
            <v>ISPANYA</v>
          </cell>
          <cell r="Y374">
            <v>0</v>
          </cell>
          <cell r="Z374">
            <v>0</v>
          </cell>
          <cell r="AA374">
            <v>0</v>
          </cell>
          <cell r="AB374">
            <v>0</v>
          </cell>
          <cell r="AC374">
            <v>30.96</v>
          </cell>
        </row>
        <row r="375">
          <cell r="A375">
            <v>8699524790515</v>
          </cell>
          <cell r="B375" t="str">
            <v>L01DB01</v>
          </cell>
          <cell r="C375" t="str">
            <v>doxorubicin</v>
          </cell>
          <cell r="D375" t="str">
            <v>REFERANS</v>
          </cell>
          <cell r="E375" t="str">
            <v>YIRMI YIL</v>
          </cell>
          <cell r="F375">
            <v>0</v>
          </cell>
          <cell r="G375">
            <v>1</v>
          </cell>
          <cell r="H375">
            <v>1</v>
          </cell>
          <cell r="I375">
            <v>0</v>
          </cell>
          <cell r="J375">
            <v>0</v>
          </cell>
          <cell r="K375">
            <v>0</v>
          </cell>
          <cell r="L375" t="str">
            <v>ADRIBLASTINA 50 MG 1 FLAKON</v>
          </cell>
          <cell r="M375" t="str">
            <v>DOKSORUBISIN HCL</v>
          </cell>
          <cell r="N375" t="str">
            <v>DEVA</v>
          </cell>
          <cell r="O375">
            <v>50</v>
          </cell>
          <cell r="P375" t="str">
            <v>MG</v>
          </cell>
          <cell r="Q375">
            <v>1</v>
          </cell>
          <cell r="R375" t="str">
            <v>NORMAL REÇETE</v>
          </cell>
          <cell r="S375" t="str">
            <v>IMAL</v>
          </cell>
          <cell r="T375">
            <v>0</v>
          </cell>
          <cell r="U375">
            <v>0</v>
          </cell>
          <cell r="V375">
            <v>19.559999999999999</v>
          </cell>
          <cell r="W375">
            <v>15.64</v>
          </cell>
          <cell r="X375" t="str">
            <v>ISPANYA</v>
          </cell>
          <cell r="Y375">
            <v>0</v>
          </cell>
          <cell r="Z375">
            <v>0</v>
          </cell>
          <cell r="AA375">
            <v>0</v>
          </cell>
          <cell r="AB375">
            <v>0</v>
          </cell>
          <cell r="AC375">
            <v>30.96</v>
          </cell>
        </row>
        <row r="376">
          <cell r="A376">
            <v>8697529350024</v>
          </cell>
          <cell r="B376" t="str">
            <v>D07AC14</v>
          </cell>
          <cell r="C376" t="str">
            <v>methylprednisolone aceponate</v>
          </cell>
          <cell r="D376" t="str">
            <v>REFERANS</v>
          </cell>
          <cell r="E376" t="str">
            <v>REFERANS</v>
          </cell>
          <cell r="F376">
            <v>0</v>
          </cell>
          <cell r="G376">
            <v>1</v>
          </cell>
          <cell r="H376">
            <v>1</v>
          </cell>
          <cell r="I376">
            <v>0</v>
          </cell>
          <cell r="J376">
            <v>0</v>
          </cell>
          <cell r="K376">
            <v>0</v>
          </cell>
          <cell r="L376" t="str">
            <v>ADVANTAN  30 GR KREM</v>
          </cell>
          <cell r="M376" t="str">
            <v>METILPREDNIZOLON ASEPONAT</v>
          </cell>
          <cell r="N376" t="str">
            <v>INTENDIS ILAC</v>
          </cell>
          <cell r="O376">
            <v>1</v>
          </cell>
          <cell r="P376" t="str">
            <v>%</v>
          </cell>
          <cell r="Q376">
            <v>30</v>
          </cell>
          <cell r="R376" t="str">
            <v>NORMAL REÇETE</v>
          </cell>
          <cell r="S376" t="str">
            <v>IMAL</v>
          </cell>
          <cell r="T376" t="str">
            <v>PORTEKIZ</v>
          </cell>
          <cell r="U376">
            <v>3.67</v>
          </cell>
          <cell r="V376">
            <v>3.67</v>
          </cell>
          <cell r="W376">
            <v>2.2000000000000002</v>
          </cell>
          <cell r="X376" t="str">
            <v>PORTEKIZ</v>
          </cell>
          <cell r="Y376">
            <v>0</v>
          </cell>
          <cell r="Z376">
            <v>0</v>
          </cell>
          <cell r="AA376">
            <v>4.6500000000000004</v>
          </cell>
          <cell r="AB376">
            <v>0</v>
          </cell>
          <cell r="AC376">
            <v>4.6500000000000004</v>
          </cell>
        </row>
        <row r="377">
          <cell r="A377">
            <v>8697529380045</v>
          </cell>
          <cell r="B377" t="str">
            <v>D07AC14</v>
          </cell>
          <cell r="C377" t="str">
            <v>methylprednisolone aceponate</v>
          </cell>
          <cell r="D377" t="str">
            <v>REFERANS</v>
          </cell>
          <cell r="E377" t="str">
            <v>REFERANS</v>
          </cell>
          <cell r="F377">
            <v>3</v>
          </cell>
          <cell r="G377">
            <v>1</v>
          </cell>
          <cell r="H377">
            <v>2</v>
          </cell>
          <cell r="I377">
            <v>0</v>
          </cell>
          <cell r="J377">
            <v>0</v>
          </cell>
          <cell r="K377">
            <v>0</v>
          </cell>
          <cell r="L377" t="str">
            <v xml:space="preserve">ADVANTAN  30 GR POMAD </v>
          </cell>
          <cell r="M377" t="str">
            <v>METILPREDNIZOLON ASEPONAT</v>
          </cell>
          <cell r="N377" t="str">
            <v>INTENDIS ILAC</v>
          </cell>
          <cell r="O377">
            <v>0</v>
          </cell>
          <cell r="P377">
            <v>0</v>
          </cell>
          <cell r="Q377">
            <v>30</v>
          </cell>
          <cell r="R377" t="str">
            <v>NORMAL REÇETE</v>
          </cell>
          <cell r="S377" t="str">
            <v>IMAL</v>
          </cell>
          <cell r="T377" t="str">
            <v>TURKIYE</v>
          </cell>
          <cell r="U377">
            <v>1.81</v>
          </cell>
          <cell r="V377">
            <v>1.81</v>
          </cell>
          <cell r="W377">
            <v>0</v>
          </cell>
          <cell r="X377" t="str">
            <v>TURKIYE</v>
          </cell>
          <cell r="Y377">
            <v>0</v>
          </cell>
          <cell r="Z377">
            <v>0</v>
          </cell>
          <cell r="AA377">
            <v>3.83</v>
          </cell>
          <cell r="AB377">
            <v>0</v>
          </cell>
          <cell r="AC377">
            <v>3.83</v>
          </cell>
        </row>
        <row r="378">
          <cell r="A378">
            <v>8697529900144</v>
          </cell>
          <cell r="B378" t="str">
            <v>D07AC14</v>
          </cell>
          <cell r="C378" t="str">
            <v>methylprednisolone aceponate</v>
          </cell>
          <cell r="D378" t="str">
            <v>REFERANS</v>
          </cell>
          <cell r="E378" t="str">
            <v>REFERANS</v>
          </cell>
          <cell r="F378">
            <v>0</v>
          </cell>
          <cell r="G378">
            <v>3</v>
          </cell>
          <cell r="H378">
            <v>1</v>
          </cell>
          <cell r="I378">
            <v>0</v>
          </cell>
          <cell r="J378">
            <v>0</v>
          </cell>
          <cell r="K378">
            <v>0</v>
          </cell>
          <cell r="L378" t="str">
            <v>ADVANTAN  60 GR KREM</v>
          </cell>
          <cell r="M378" t="str">
            <v>METILPREDNIZOLON ASEPONAT</v>
          </cell>
          <cell r="N378" t="str">
            <v>INTENDIS ILAC</v>
          </cell>
          <cell r="O378">
            <v>0</v>
          </cell>
          <cell r="P378">
            <v>0</v>
          </cell>
          <cell r="Q378">
            <v>60</v>
          </cell>
          <cell r="R378" t="str">
            <v>NORMAL REÇETE</v>
          </cell>
          <cell r="S378" t="str">
            <v>IMAL</v>
          </cell>
          <cell r="T378" t="str">
            <v>ISPANYA</v>
          </cell>
          <cell r="U378">
            <v>6.69</v>
          </cell>
          <cell r="V378">
            <v>6.69</v>
          </cell>
          <cell r="W378">
            <v>6.69</v>
          </cell>
          <cell r="X378" t="str">
            <v>ISPANYA</v>
          </cell>
          <cell r="Y378">
            <v>0</v>
          </cell>
          <cell r="Z378">
            <v>0</v>
          </cell>
          <cell r="AA378">
            <v>14.14</v>
          </cell>
          <cell r="AB378">
            <v>0</v>
          </cell>
          <cell r="AC378">
            <v>14.14</v>
          </cell>
        </row>
        <row r="379">
          <cell r="A379">
            <v>8699546350063</v>
          </cell>
          <cell r="B379" t="str">
            <v>D07AC14</v>
          </cell>
          <cell r="C379" t="str">
            <v>methylprednisolone aceponate</v>
          </cell>
          <cell r="D379" t="str">
            <v>REFERANS</v>
          </cell>
          <cell r="E379" t="str">
            <v>REFERANS</v>
          </cell>
          <cell r="F379">
            <v>0</v>
          </cell>
          <cell r="G379">
            <v>3</v>
          </cell>
          <cell r="H379">
            <v>1</v>
          </cell>
          <cell r="I379">
            <v>0</v>
          </cell>
          <cell r="J379">
            <v>0</v>
          </cell>
          <cell r="K379">
            <v>0</v>
          </cell>
          <cell r="L379" t="str">
            <v>ADVANTAN  60 GR KREM</v>
          </cell>
          <cell r="M379" t="str">
            <v>METILPREDNIZOLON ASEPONAT</v>
          </cell>
          <cell r="N379" t="str">
            <v>BAYER TURK</v>
          </cell>
          <cell r="O379">
            <v>0</v>
          </cell>
          <cell r="P379">
            <v>0</v>
          </cell>
          <cell r="Q379">
            <v>60</v>
          </cell>
          <cell r="R379" t="str">
            <v>NORMAL RECETE</v>
          </cell>
          <cell r="S379" t="str">
            <v>IMAL</v>
          </cell>
          <cell r="T379" t="str">
            <v>ISPANYA</v>
          </cell>
          <cell r="U379">
            <v>6.69</v>
          </cell>
          <cell r="V379">
            <v>6.69</v>
          </cell>
          <cell r="W379">
            <v>6.69</v>
          </cell>
          <cell r="X379" t="str">
            <v>ISPANYA</v>
          </cell>
          <cell r="Y379">
            <v>0</v>
          </cell>
          <cell r="Z379">
            <v>0</v>
          </cell>
          <cell r="AA379">
            <v>17.98</v>
          </cell>
          <cell r="AB379">
            <v>0</v>
          </cell>
          <cell r="AC379">
            <v>17.98</v>
          </cell>
        </row>
        <row r="380">
          <cell r="A380">
            <v>8699546380046</v>
          </cell>
          <cell r="B380" t="str">
            <v>D07AC14</v>
          </cell>
          <cell r="C380" t="str">
            <v>methylprednisolone aceponate</v>
          </cell>
          <cell r="D380" t="str">
            <v>REFERANS</v>
          </cell>
          <cell r="E380" t="str">
            <v>REFERANS</v>
          </cell>
          <cell r="F380">
            <v>0</v>
          </cell>
          <cell r="G380">
            <v>2</v>
          </cell>
          <cell r="H380">
            <v>1</v>
          </cell>
          <cell r="I380">
            <v>0</v>
          </cell>
          <cell r="J380">
            <v>0</v>
          </cell>
          <cell r="K380">
            <v>0</v>
          </cell>
          <cell r="L380" t="str">
            <v>ADVANTAN %0,1 60 GR POMAD</v>
          </cell>
          <cell r="M380" t="str">
            <v>METILPREDNIZOLON ASEPONAT</v>
          </cell>
          <cell r="N380" t="str">
            <v>BAYER TURK</v>
          </cell>
          <cell r="O380">
            <v>0</v>
          </cell>
          <cell r="P380">
            <v>0</v>
          </cell>
          <cell r="Q380">
            <v>60</v>
          </cell>
          <cell r="R380" t="str">
            <v>NORMAL RECETE</v>
          </cell>
          <cell r="S380" t="str">
            <v>IMAL</v>
          </cell>
          <cell r="T380" t="str">
            <v>ISPANYA</v>
          </cell>
          <cell r="U380">
            <v>6.69</v>
          </cell>
          <cell r="V380">
            <v>6.69</v>
          </cell>
          <cell r="W380">
            <v>6.69</v>
          </cell>
          <cell r="X380" t="str">
            <v>ISPANYA</v>
          </cell>
          <cell r="Y380">
            <v>0</v>
          </cell>
          <cell r="Z380">
            <v>0</v>
          </cell>
          <cell r="AA380">
            <v>17.98</v>
          </cell>
          <cell r="AB380">
            <v>0</v>
          </cell>
          <cell r="AC380">
            <v>17.98</v>
          </cell>
        </row>
        <row r="381">
          <cell r="A381">
            <v>8697529380052</v>
          </cell>
          <cell r="B381" t="str">
            <v>D07AC14</v>
          </cell>
          <cell r="C381" t="str">
            <v>methylprednisolone aceponate</v>
          </cell>
          <cell r="D381" t="str">
            <v>REFERANS</v>
          </cell>
          <cell r="E381" t="str">
            <v>REFERANS</v>
          </cell>
          <cell r="F381">
            <v>3</v>
          </cell>
          <cell r="G381">
            <v>3</v>
          </cell>
          <cell r="H381">
            <v>2</v>
          </cell>
          <cell r="I381">
            <v>0</v>
          </cell>
          <cell r="J381">
            <v>0</v>
          </cell>
          <cell r="K381">
            <v>0</v>
          </cell>
          <cell r="L381" t="str">
            <v xml:space="preserve">ADVANTAN 15 GR YAGLI POMAD </v>
          </cell>
          <cell r="M381" t="str">
            <v>METILPREDNIZOLON ASEPONAT</v>
          </cell>
          <cell r="N381" t="str">
            <v>INTENDIS ILAC</v>
          </cell>
          <cell r="O381">
            <v>0</v>
          </cell>
          <cell r="P381">
            <v>0</v>
          </cell>
          <cell r="Q381">
            <v>15</v>
          </cell>
          <cell r="R381" t="str">
            <v>NORMAL REÇETE</v>
          </cell>
          <cell r="S381" t="str">
            <v>IMAL</v>
          </cell>
          <cell r="T381" t="str">
            <v>TURKIYE</v>
          </cell>
          <cell r="U381">
            <v>1.81</v>
          </cell>
          <cell r="V381">
            <v>1.81</v>
          </cell>
          <cell r="W381">
            <v>0</v>
          </cell>
          <cell r="X381" t="str">
            <v>TURKIYE</v>
          </cell>
          <cell r="Y381">
            <v>0</v>
          </cell>
          <cell r="Z381">
            <v>0</v>
          </cell>
          <cell r="AA381">
            <v>3.83</v>
          </cell>
          <cell r="AB381">
            <v>0</v>
          </cell>
          <cell r="AC381">
            <v>3.83</v>
          </cell>
        </row>
        <row r="382">
          <cell r="A382">
            <v>8697529480370</v>
          </cell>
          <cell r="B382" t="str">
            <v>D07AC14</v>
          </cell>
          <cell r="C382" t="str">
            <v>methylprednisolone aceponate</v>
          </cell>
          <cell r="D382" t="str">
            <v>REFERANS</v>
          </cell>
          <cell r="E382" t="str">
            <v>REFERANS</v>
          </cell>
          <cell r="F382">
            <v>0</v>
          </cell>
          <cell r="G382">
            <v>1</v>
          </cell>
          <cell r="H382">
            <v>1</v>
          </cell>
          <cell r="I382">
            <v>0</v>
          </cell>
          <cell r="J382">
            <v>0</v>
          </cell>
          <cell r="K382">
            <v>0</v>
          </cell>
          <cell r="L382" t="str">
            <v>ADVANTAN M LOSYON 50 GR</v>
          </cell>
          <cell r="M382" t="str">
            <v>METILPREDNIZOLON ASEPONAT</v>
          </cell>
          <cell r="N382" t="str">
            <v>INTENDIS ILAC</v>
          </cell>
          <cell r="O382" t="str">
            <v>0,1/100</v>
          </cell>
          <cell r="P382" t="str">
            <v>G/G</v>
          </cell>
          <cell r="Q382">
            <v>50</v>
          </cell>
          <cell r="R382" t="str">
            <v>NORMAL REÇETE</v>
          </cell>
          <cell r="S382" t="str">
            <v>ITHAL</v>
          </cell>
          <cell r="T382" t="str">
            <v>ITALYA</v>
          </cell>
          <cell r="U382">
            <v>6</v>
          </cell>
          <cell r="V382">
            <v>6</v>
          </cell>
          <cell r="W382">
            <v>3.6</v>
          </cell>
          <cell r="X382" t="str">
            <v>ITALYA</v>
          </cell>
          <cell r="Y382">
            <v>0</v>
          </cell>
          <cell r="Z382">
            <v>0</v>
          </cell>
          <cell r="AA382">
            <v>7.3100000000000005</v>
          </cell>
          <cell r="AB382">
            <v>0</v>
          </cell>
          <cell r="AC382">
            <v>7.3100000000000005</v>
          </cell>
        </row>
        <row r="383">
          <cell r="A383">
            <v>8697529650346</v>
          </cell>
          <cell r="B383" t="str">
            <v>D07AC14</v>
          </cell>
          <cell r="C383" t="str">
            <v>methylprednisolone aceponate</v>
          </cell>
          <cell r="D383" t="str">
            <v>REFERANS</v>
          </cell>
          <cell r="E383" t="str">
            <v>REFERANS</v>
          </cell>
          <cell r="F383">
            <v>0</v>
          </cell>
          <cell r="G383">
            <v>2</v>
          </cell>
          <cell r="H383">
            <v>1</v>
          </cell>
          <cell r="I383">
            <v>0</v>
          </cell>
          <cell r="J383">
            <v>0</v>
          </cell>
          <cell r="K383">
            <v>0</v>
          </cell>
          <cell r="L383" t="str">
            <v>ADVANTAN S COZELTI %0,1 20 ML</v>
          </cell>
          <cell r="M383" t="str">
            <v>METILPREDNIZOLON ASEPONAT</v>
          </cell>
          <cell r="N383" t="str">
            <v>INTENDIS ILAC</v>
          </cell>
          <cell r="O383">
            <v>0</v>
          </cell>
          <cell r="P383">
            <v>0</v>
          </cell>
          <cell r="Q383">
            <v>20</v>
          </cell>
          <cell r="R383" t="str">
            <v>NORMAL REÇETE</v>
          </cell>
          <cell r="S383" t="str">
            <v>ITHAL</v>
          </cell>
          <cell r="T383" t="str">
            <v>ALMANYA</v>
          </cell>
          <cell r="U383">
            <v>2.92</v>
          </cell>
          <cell r="V383">
            <v>2.92</v>
          </cell>
          <cell r="W383">
            <v>2.92</v>
          </cell>
          <cell r="X383" t="str">
            <v>ALMANYA</v>
          </cell>
          <cell r="Y383">
            <v>0</v>
          </cell>
          <cell r="Z383">
            <v>0</v>
          </cell>
          <cell r="AA383">
            <v>5.69</v>
          </cell>
          <cell r="AB383">
            <v>0</v>
          </cell>
          <cell r="AC383">
            <v>5.69</v>
          </cell>
        </row>
        <row r="384">
          <cell r="A384">
            <v>8697529650353</v>
          </cell>
          <cell r="B384" t="str">
            <v>D07AC14</v>
          </cell>
          <cell r="C384" t="str">
            <v>methylprednisolone aceponate</v>
          </cell>
          <cell r="D384" t="str">
            <v>REFERANS</v>
          </cell>
          <cell r="E384" t="str">
            <v>REFERANS</v>
          </cell>
          <cell r="F384">
            <v>0</v>
          </cell>
          <cell r="G384">
            <v>2</v>
          </cell>
          <cell r="H384">
            <v>1</v>
          </cell>
          <cell r="I384">
            <v>0</v>
          </cell>
          <cell r="J384">
            <v>0</v>
          </cell>
          <cell r="K384">
            <v>0</v>
          </cell>
          <cell r="L384" t="str">
            <v>ADVANTAN S COZELTI %0,1 50 ML</v>
          </cell>
          <cell r="M384" t="str">
            <v>METILPREDNIZOLON ASEPONAT</v>
          </cell>
          <cell r="N384" t="str">
            <v>INTENDIS ILAC</v>
          </cell>
          <cell r="O384">
            <v>0</v>
          </cell>
          <cell r="P384">
            <v>0</v>
          </cell>
          <cell r="Q384">
            <v>50</v>
          </cell>
          <cell r="R384" t="str">
            <v>NORMAL REÇETE</v>
          </cell>
          <cell r="S384" t="str">
            <v>ITHAL</v>
          </cell>
          <cell r="T384" t="str">
            <v>YUNANISTAN</v>
          </cell>
          <cell r="U384">
            <v>5.68</v>
          </cell>
          <cell r="V384">
            <v>5.68</v>
          </cell>
          <cell r="W384">
            <v>5.68</v>
          </cell>
          <cell r="X384" t="str">
            <v>YUNANISTAN</v>
          </cell>
          <cell r="Y384">
            <v>0</v>
          </cell>
          <cell r="Z384">
            <v>0</v>
          </cell>
          <cell r="AA384">
            <v>11.99</v>
          </cell>
          <cell r="AB384">
            <v>0</v>
          </cell>
          <cell r="AC384">
            <v>11.99</v>
          </cell>
        </row>
        <row r="385">
          <cell r="A385">
            <v>8699546650026</v>
          </cell>
          <cell r="B385" t="str">
            <v>D07AC14</v>
          </cell>
          <cell r="C385" t="str">
            <v>methylprednisolone aceponate</v>
          </cell>
          <cell r="D385" t="str">
            <v>REFERANS</v>
          </cell>
          <cell r="E385" t="str">
            <v>REFERANS</v>
          </cell>
          <cell r="F385">
            <v>0</v>
          </cell>
          <cell r="G385">
            <v>2</v>
          </cell>
          <cell r="H385">
            <v>1</v>
          </cell>
          <cell r="I385">
            <v>0</v>
          </cell>
          <cell r="J385">
            <v>0</v>
          </cell>
          <cell r="K385">
            <v>0</v>
          </cell>
          <cell r="L385" t="str">
            <v>ADVANTAN S COZELTI %0,1 50 ML</v>
          </cell>
          <cell r="M385" t="str">
            <v>METILPREDNIZOLON ASEPONAT</v>
          </cell>
          <cell r="N385" t="str">
            <v>BAYER TURK</v>
          </cell>
          <cell r="O385">
            <v>0</v>
          </cell>
          <cell r="P385">
            <v>0</v>
          </cell>
          <cell r="Q385">
            <v>50</v>
          </cell>
          <cell r="R385" t="str">
            <v>NORMAL RECETE</v>
          </cell>
          <cell r="S385" t="str">
            <v>ITHAL</v>
          </cell>
          <cell r="T385" t="str">
            <v>YUNANISTAN</v>
          </cell>
          <cell r="U385">
            <v>5.68</v>
          </cell>
          <cell r="V385">
            <v>5.68</v>
          </cell>
          <cell r="W385">
            <v>5.68</v>
          </cell>
          <cell r="X385" t="str">
            <v>YUNANISTAN</v>
          </cell>
          <cell r="Y385">
            <v>0</v>
          </cell>
          <cell r="Z385">
            <v>0</v>
          </cell>
          <cell r="AA385">
            <v>15.24</v>
          </cell>
          <cell r="AB385">
            <v>0</v>
          </cell>
          <cell r="AC385">
            <v>15.24</v>
          </cell>
        </row>
        <row r="386">
          <cell r="A386">
            <v>8699636590027</v>
          </cell>
          <cell r="B386" t="str">
            <v>R06AX27</v>
          </cell>
          <cell r="C386" t="str">
            <v>desloratadine</v>
          </cell>
          <cell r="D386" t="str">
            <v>REFERANS</v>
          </cell>
          <cell r="E386" t="str">
            <v>REFERANS</v>
          </cell>
          <cell r="F386">
            <v>6</v>
          </cell>
          <cell r="G386">
            <v>1</v>
          </cell>
          <cell r="H386">
            <v>1</v>
          </cell>
          <cell r="I386">
            <v>0</v>
          </cell>
          <cell r="J386">
            <v>0</v>
          </cell>
          <cell r="K386">
            <v>0</v>
          </cell>
          <cell r="L386" t="str">
            <v>AERIUS 0,5 MG/ML 150 ML ORAL COZELTI</v>
          </cell>
          <cell r="M386" t="str">
            <v>DESLORATADIN</v>
          </cell>
          <cell r="N386" t="str">
            <v>MERCK SHARP &amp; DOHME</v>
          </cell>
          <cell r="O386">
            <v>0.5</v>
          </cell>
          <cell r="P386" t="str">
            <v>MG</v>
          </cell>
          <cell r="Q386">
            <v>150</v>
          </cell>
          <cell r="R386" t="str">
            <v>NORMAL RECETE</v>
          </cell>
          <cell r="S386" t="str">
            <v>ITHAL</v>
          </cell>
          <cell r="T386" t="str">
            <v>BELCIKA/ YUNANISTAN</v>
          </cell>
          <cell r="U386">
            <v>3.83</v>
          </cell>
          <cell r="V386">
            <v>3.83</v>
          </cell>
          <cell r="W386">
            <v>3.83</v>
          </cell>
          <cell r="X386" t="str">
            <v>BELCIKA/ YUNANISTAN</v>
          </cell>
          <cell r="Y386">
            <v>0</v>
          </cell>
          <cell r="Z386">
            <v>0</v>
          </cell>
          <cell r="AA386">
            <v>10.31</v>
          </cell>
          <cell r="AB386">
            <v>0</v>
          </cell>
          <cell r="AC386">
            <v>10.31</v>
          </cell>
        </row>
        <row r="387">
          <cell r="A387">
            <v>8699636010129</v>
          </cell>
          <cell r="B387" t="str">
            <v>R01BA52 </v>
          </cell>
          <cell r="C387" t="str">
            <v>pseudoephedrine, combinations</v>
          </cell>
          <cell r="D387" t="str">
            <v>REFERANS</v>
          </cell>
          <cell r="E387" t="str">
            <v>REFERANS</v>
          </cell>
          <cell r="F387">
            <v>6</v>
          </cell>
          <cell r="G387">
            <v>1</v>
          </cell>
          <cell r="H387">
            <v>1</v>
          </cell>
          <cell r="I387">
            <v>0</v>
          </cell>
          <cell r="J387">
            <v>0</v>
          </cell>
          <cell r="K387">
            <v>0</v>
          </cell>
          <cell r="L387" t="str">
            <v>AERIUS D-12 20 TABLET</v>
          </cell>
          <cell r="M387" t="str">
            <v>DESLORATADIN + PSODOEFEDRIN HIDROKLORUR</v>
          </cell>
          <cell r="N387" t="str">
            <v>MERCK SHARP &amp; DOHME</v>
          </cell>
          <cell r="O387" t="str">
            <v>2,5+120</v>
          </cell>
          <cell r="P387" t="str">
            <v>MG</v>
          </cell>
          <cell r="Q387">
            <v>20</v>
          </cell>
          <cell r="R387" t="str">
            <v>TAKIBI ZORUNLU RECETE</v>
          </cell>
          <cell r="S387" t="str">
            <v>ITHAL</v>
          </cell>
          <cell r="T387" t="str">
            <v>YUNANISTAN</v>
          </cell>
          <cell r="U387">
            <v>8.58</v>
          </cell>
          <cell r="V387">
            <v>8.58</v>
          </cell>
          <cell r="W387">
            <v>8.58</v>
          </cell>
          <cell r="X387" t="str">
            <v>YUNANISTAN</v>
          </cell>
          <cell r="Y387">
            <v>0</v>
          </cell>
          <cell r="Z387">
            <v>0</v>
          </cell>
          <cell r="AA387">
            <v>17.28</v>
          </cell>
          <cell r="AB387">
            <v>0</v>
          </cell>
          <cell r="AC387">
            <v>17.28</v>
          </cell>
        </row>
        <row r="388">
          <cell r="A388">
            <v>8699790081300</v>
          </cell>
          <cell r="B388" t="str">
            <v>R06AX27</v>
          </cell>
          <cell r="C388">
            <v>0</v>
          </cell>
          <cell r="D388" t="str">
            <v>REFERANS</v>
          </cell>
          <cell r="E388" t="str">
            <v>REFERANS</v>
          </cell>
          <cell r="F388">
            <v>6</v>
          </cell>
          <cell r="G388">
            <v>2</v>
          </cell>
          <cell r="H388">
            <v>1</v>
          </cell>
          <cell r="I388">
            <v>0</v>
          </cell>
          <cell r="J388">
            <v>0</v>
          </cell>
          <cell r="K388">
            <v>0</v>
          </cell>
          <cell r="L388" t="str">
            <v>AERIUS REDITABS 5 MG 20 AGIZDA DAGILAN TABLET</v>
          </cell>
          <cell r="M388" t="str">
            <v>DESLORATADIN</v>
          </cell>
          <cell r="N388" t="str">
            <v>SCHERING PLOUGH</v>
          </cell>
          <cell r="O388">
            <v>5</v>
          </cell>
          <cell r="P388" t="str">
            <v>MG</v>
          </cell>
          <cell r="Q388">
            <v>20</v>
          </cell>
          <cell r="R388" t="str">
            <v>NORMAL REÇETE</v>
          </cell>
          <cell r="S388" t="str">
            <v>ITHAL</v>
          </cell>
          <cell r="T388">
            <v>0</v>
          </cell>
          <cell r="U388">
            <v>0</v>
          </cell>
          <cell r="V388">
            <v>0</v>
          </cell>
          <cell r="W388">
            <v>0</v>
          </cell>
          <cell r="X388">
            <v>0</v>
          </cell>
          <cell r="Y388">
            <v>0</v>
          </cell>
          <cell r="Z388">
            <v>0</v>
          </cell>
          <cell r="AA388">
            <v>0</v>
          </cell>
          <cell r="AB388">
            <v>0</v>
          </cell>
          <cell r="AC388">
            <v>0</v>
          </cell>
        </row>
        <row r="389">
          <cell r="A389">
            <v>8699636080047</v>
          </cell>
          <cell r="B389" t="str">
            <v>R06AX27</v>
          </cell>
          <cell r="C389">
            <v>0</v>
          </cell>
          <cell r="D389" t="str">
            <v>REFERANS</v>
          </cell>
          <cell r="E389" t="str">
            <v>REFERANS</v>
          </cell>
          <cell r="F389">
            <v>6</v>
          </cell>
          <cell r="G389">
            <v>2</v>
          </cell>
          <cell r="H389">
            <v>1</v>
          </cell>
          <cell r="I389">
            <v>0</v>
          </cell>
          <cell r="J389">
            <v>0</v>
          </cell>
          <cell r="K389">
            <v>0</v>
          </cell>
          <cell r="L389" t="str">
            <v>AERIUS REDITABS 5 MG 20 AGIZDA DAGILAN TABLET</v>
          </cell>
          <cell r="M389" t="str">
            <v>DESLORATADIN</v>
          </cell>
          <cell r="N389" t="str">
            <v>MERCK SHARP &amp; DOHME</v>
          </cell>
          <cell r="O389">
            <v>5</v>
          </cell>
          <cell r="P389" t="str">
            <v>MG</v>
          </cell>
          <cell r="Q389">
            <v>20</v>
          </cell>
          <cell r="R389" t="str">
            <v>NORMAL REÇETE</v>
          </cell>
          <cell r="S389" t="str">
            <v>ITHAL</v>
          </cell>
          <cell r="T389">
            <v>0</v>
          </cell>
          <cell r="U389">
            <v>0</v>
          </cell>
          <cell r="V389">
            <v>0</v>
          </cell>
          <cell r="W389">
            <v>0</v>
          </cell>
          <cell r="X389">
            <v>0</v>
          </cell>
          <cell r="Y389">
            <v>0</v>
          </cell>
          <cell r="Z389">
            <v>0</v>
          </cell>
          <cell r="AA389">
            <v>0</v>
          </cell>
          <cell r="AB389">
            <v>0</v>
          </cell>
          <cell r="AC389">
            <v>0</v>
          </cell>
        </row>
        <row r="390">
          <cell r="A390">
            <v>8697933550546</v>
          </cell>
          <cell r="B390" t="str">
            <v>R03AC13</v>
          </cell>
          <cell r="C390" t="str">
            <v>formoterol</v>
          </cell>
          <cell r="D390" t="str">
            <v>EŞDEĞER</v>
          </cell>
          <cell r="E390" t="str">
            <v>YIRMI YIL</v>
          </cell>
          <cell r="F390">
            <v>0</v>
          </cell>
          <cell r="G390">
            <v>1</v>
          </cell>
          <cell r="H390">
            <v>1</v>
          </cell>
          <cell r="I390">
            <v>0</v>
          </cell>
          <cell r="J390">
            <v>0</v>
          </cell>
          <cell r="K390">
            <v>0</v>
          </cell>
          <cell r="L390" t="str">
            <v>AEROFOR 12 MCG INHALASYON ICIN TOZ ICEREN BLISTER 60 DOZ</v>
          </cell>
          <cell r="M390" t="str">
            <v>FORMOTEROL FUMARAT</v>
          </cell>
          <cell r="N390" t="str">
            <v>SALUTIS</v>
          </cell>
          <cell r="O390">
            <v>12</v>
          </cell>
          <cell r="P390" t="str">
            <v>MCG</v>
          </cell>
          <cell r="Q390">
            <v>60</v>
          </cell>
          <cell r="R390" t="str">
            <v>NORMAL REÇETE</v>
          </cell>
          <cell r="S390" t="str">
            <v>IMAL</v>
          </cell>
          <cell r="T390" t="str">
            <v>YUNANISTAN</v>
          </cell>
          <cell r="U390">
            <v>10.23</v>
          </cell>
          <cell r="V390">
            <v>10.23</v>
          </cell>
          <cell r="W390">
            <v>8.18</v>
          </cell>
          <cell r="X390" t="str">
            <v>YUNANISTAN</v>
          </cell>
          <cell r="Y390">
            <v>0</v>
          </cell>
          <cell r="Z390">
            <v>0</v>
          </cell>
          <cell r="AA390">
            <v>17.29</v>
          </cell>
          <cell r="AB390">
            <v>0</v>
          </cell>
          <cell r="AC390">
            <v>17.29</v>
          </cell>
        </row>
        <row r="391">
          <cell r="A391">
            <v>8699556520012</v>
          </cell>
          <cell r="B391" t="str">
            <v>N01AB06</v>
          </cell>
          <cell r="C391" t="str">
            <v>isoflurane</v>
          </cell>
          <cell r="D391" t="str">
            <v>ESDEGER</v>
          </cell>
          <cell r="E391" t="str">
            <v>FIYAT KORUMALI URUN</v>
          </cell>
          <cell r="F391">
            <v>0</v>
          </cell>
          <cell r="G391">
            <v>2</v>
          </cell>
          <cell r="H391">
            <v>1</v>
          </cell>
          <cell r="I391">
            <v>0</v>
          </cell>
          <cell r="J391">
            <v>0</v>
          </cell>
          <cell r="K391">
            <v>0</v>
          </cell>
          <cell r="L391" t="str">
            <v>AERRANE VOLATIL (ISOFLURAN) 100 ML</v>
          </cell>
          <cell r="M391" t="str">
            <v>ISOFLURAN</v>
          </cell>
          <cell r="N391" t="str">
            <v>ECZACIBASI BAXTER</v>
          </cell>
          <cell r="O391">
            <v>100</v>
          </cell>
          <cell r="P391" t="str">
            <v>ML</v>
          </cell>
          <cell r="Q391">
            <v>1</v>
          </cell>
          <cell r="R391" t="str">
            <v>NORMAL RECETE</v>
          </cell>
          <cell r="S391" t="str">
            <v>ITHAL</v>
          </cell>
          <cell r="T391" t="str">
            <v>ITALYA</v>
          </cell>
          <cell r="U391">
            <v>40.4</v>
          </cell>
          <cell r="V391">
            <v>50.52</v>
          </cell>
          <cell r="W391">
            <v>40.4</v>
          </cell>
          <cell r="X391" t="str">
            <v>ITALYA</v>
          </cell>
          <cell r="Y391">
            <v>0</v>
          </cell>
          <cell r="Z391">
            <v>1</v>
          </cell>
          <cell r="AA391">
            <v>44.99</v>
          </cell>
          <cell r="AB391">
            <v>0</v>
          </cell>
          <cell r="AC391">
            <v>44.99</v>
          </cell>
        </row>
        <row r="392">
          <cell r="A392">
            <v>8699729090120</v>
          </cell>
          <cell r="B392" t="str">
            <v>G02CX</v>
          </cell>
          <cell r="C392" t="str">
            <v>Other gynecologicals</v>
          </cell>
          <cell r="D392" t="str">
            <v>REFERANS</v>
          </cell>
          <cell r="E392" t="str">
            <v>YIRMI YIL</v>
          </cell>
          <cell r="F392">
            <v>0</v>
          </cell>
          <cell r="G392">
            <v>2</v>
          </cell>
          <cell r="H392">
            <v>1</v>
          </cell>
          <cell r="I392">
            <v>0</v>
          </cell>
          <cell r="J392">
            <v>0</v>
          </cell>
          <cell r="K392">
            <v>0</v>
          </cell>
          <cell r="L392" t="str">
            <v>AGNUCASTON 30 TABLET</v>
          </cell>
          <cell r="M392" t="str">
            <v>FRUCTUS AGNI CASTI EKSTRESI</v>
          </cell>
          <cell r="N392" t="str">
            <v>BIOMEKS</v>
          </cell>
          <cell r="O392" t="str">
            <v>3,2-4,8</v>
          </cell>
          <cell r="P392" t="str">
            <v>MG</v>
          </cell>
          <cell r="Q392">
            <v>30</v>
          </cell>
          <cell r="R392" t="str">
            <v>NORMAL REÇETE</v>
          </cell>
          <cell r="S392" t="str">
            <v>ITHAL</v>
          </cell>
          <cell r="T392" t="str">
            <v>ALMANYA</v>
          </cell>
          <cell r="U392">
            <v>6.8</v>
          </cell>
          <cell r="V392">
            <v>6.8</v>
          </cell>
          <cell r="W392">
            <v>5.44</v>
          </cell>
          <cell r="X392" t="str">
            <v>ALMANYA</v>
          </cell>
          <cell r="Y392">
            <v>3</v>
          </cell>
          <cell r="Z392">
            <v>0</v>
          </cell>
          <cell r="AA392">
            <v>10.24</v>
          </cell>
          <cell r="AB392">
            <v>0</v>
          </cell>
          <cell r="AC392">
            <v>10.24</v>
          </cell>
        </row>
        <row r="393">
          <cell r="A393">
            <v>8699504960150</v>
          </cell>
          <cell r="B393" t="str">
            <v>J07BB02</v>
          </cell>
          <cell r="C393" t="str">
            <v>influenza, inactivated, split virus or surface antigen</v>
          </cell>
          <cell r="D393" t="str">
            <v>REFERANS</v>
          </cell>
          <cell r="E393" t="str">
            <v>REFERANS</v>
          </cell>
          <cell r="F393">
            <v>6</v>
          </cell>
          <cell r="G393">
            <v>2</v>
          </cell>
          <cell r="H393">
            <v>1</v>
          </cell>
          <cell r="I393">
            <v>0</v>
          </cell>
          <cell r="J393">
            <v>0</v>
          </cell>
          <cell r="K393">
            <v>0</v>
          </cell>
          <cell r="L393" t="str">
            <v>AGRIPPAL 2,5 ML IM/SC ENJ.ICIN SUS.ICEREN KUL.HAZIR ENJEKTOR</v>
          </cell>
          <cell r="M393" t="str">
            <v xml:space="preserve">
INFLUENZA ASISI YUZEY ANTIJENI-INAKTIVE
</v>
          </cell>
          <cell r="N393" t="str">
            <v>NOVARTIS</v>
          </cell>
          <cell r="O393">
            <v>0.5</v>
          </cell>
          <cell r="P393" t="str">
            <v>ML</v>
          </cell>
          <cell r="Q393">
            <v>1</v>
          </cell>
          <cell r="R393" t="str">
            <v>NORMAL REÇETE</v>
          </cell>
          <cell r="S393" t="str">
            <v>ITHAL</v>
          </cell>
          <cell r="T393" t="str">
            <v>ISPANYA</v>
          </cell>
          <cell r="U393">
            <v>5.08</v>
          </cell>
          <cell r="V393">
            <v>5.08</v>
          </cell>
          <cell r="W393">
            <v>5.08</v>
          </cell>
          <cell r="X393" t="str">
            <v>ISPANYA</v>
          </cell>
          <cell r="Y393">
            <v>0</v>
          </cell>
          <cell r="Z393">
            <v>0</v>
          </cell>
          <cell r="AA393">
            <v>11.87</v>
          </cell>
          <cell r="AB393">
            <v>0</v>
          </cell>
          <cell r="AC393">
            <v>11.87</v>
          </cell>
        </row>
        <row r="394">
          <cell r="A394">
            <v>8697927081384</v>
          </cell>
          <cell r="B394" t="str">
            <v>R06AK</v>
          </cell>
          <cell r="C394" t="str">
            <v>combinations of antihistamines</v>
          </cell>
          <cell r="D394" t="str">
            <v>EŞDEĞER</v>
          </cell>
          <cell r="E394" t="str">
            <v>EŞDEĞER</v>
          </cell>
          <cell r="F394">
            <v>0</v>
          </cell>
          <cell r="G394">
            <v>5</v>
          </cell>
          <cell r="H394">
            <v>2</v>
          </cell>
          <cell r="I394">
            <v>0</v>
          </cell>
          <cell r="J394">
            <v>0</v>
          </cell>
          <cell r="K394">
            <v>0</v>
          </cell>
          <cell r="L394" t="str">
            <v>AIRCOMB 2,5/4 MG 30 CIGNEME TABLETI</v>
          </cell>
          <cell r="M394" t="str">
            <v>DESLORATADIN + MONTELUKAST SODYUM</v>
          </cell>
          <cell r="N394" t="str">
            <v>CELTIS ILAC</v>
          </cell>
          <cell r="O394" t="str">
            <v>2,5+4</v>
          </cell>
          <cell r="P394" t="str">
            <v>MG</v>
          </cell>
          <cell r="Q394">
            <v>30</v>
          </cell>
          <cell r="R394" t="str">
            <v>NORMAL REÇETE</v>
          </cell>
          <cell r="S394" t="str">
            <v>IMAL</v>
          </cell>
          <cell r="T394" t="str">
            <v>ITALYA/ISPANYA</v>
          </cell>
          <cell r="U394">
            <v>23.16</v>
          </cell>
          <cell r="V394">
            <v>23.16</v>
          </cell>
          <cell r="W394">
            <v>13.9</v>
          </cell>
          <cell r="X394" t="str">
            <v>ITALYA/ISPANYA</v>
          </cell>
          <cell r="Y394">
            <v>0</v>
          </cell>
          <cell r="Z394">
            <v>0</v>
          </cell>
          <cell r="AA394">
            <v>21.59</v>
          </cell>
          <cell r="AB394">
            <v>0</v>
          </cell>
          <cell r="AC394">
            <v>21.59</v>
          </cell>
        </row>
        <row r="395">
          <cell r="A395">
            <v>8697933080340</v>
          </cell>
          <cell r="B395" t="str">
            <v>R06AK</v>
          </cell>
          <cell r="C395" t="str">
            <v>combinations of antihistamines</v>
          </cell>
          <cell r="D395" t="str">
            <v>EŞDEĞER</v>
          </cell>
          <cell r="E395" t="str">
            <v>EŞDEĞER</v>
          </cell>
          <cell r="F395">
            <v>0</v>
          </cell>
          <cell r="G395">
            <v>5</v>
          </cell>
          <cell r="H395">
            <v>2</v>
          </cell>
          <cell r="I395">
            <v>0</v>
          </cell>
          <cell r="J395">
            <v>0</v>
          </cell>
          <cell r="K395">
            <v>0</v>
          </cell>
          <cell r="L395" t="str">
            <v>AIRCOMB 2,5/4 MG 30 CIGNEME TABLETI</v>
          </cell>
          <cell r="M395" t="str">
            <v>DESLORATADIN + MONTELUKAST SODYUM</v>
          </cell>
          <cell r="N395" t="str">
            <v>SALUTIS</v>
          </cell>
          <cell r="O395" t="str">
            <v>2,5+4</v>
          </cell>
          <cell r="P395" t="str">
            <v>MG</v>
          </cell>
          <cell r="Q395">
            <v>30</v>
          </cell>
          <cell r="R395" t="str">
            <v>NORMAL REÇETE</v>
          </cell>
          <cell r="S395" t="str">
            <v>IMAL</v>
          </cell>
          <cell r="T395" t="str">
            <v>ITALYA/ISPANYA</v>
          </cell>
          <cell r="U395">
            <v>23.16</v>
          </cell>
          <cell r="V395">
            <v>23.16</v>
          </cell>
          <cell r="W395">
            <v>13.9</v>
          </cell>
          <cell r="X395" t="str">
            <v>ITALYA/ISPANYA</v>
          </cell>
          <cell r="Y395">
            <v>0</v>
          </cell>
          <cell r="Z395">
            <v>0</v>
          </cell>
          <cell r="AA395">
            <v>21.59</v>
          </cell>
          <cell r="AB395">
            <v>0</v>
          </cell>
          <cell r="AC395">
            <v>21.59</v>
          </cell>
        </row>
        <row r="396">
          <cell r="A396">
            <v>8697933080357</v>
          </cell>
          <cell r="B396" t="str">
            <v>R06AK</v>
          </cell>
          <cell r="C396" t="str">
            <v>combinations of antihistamines</v>
          </cell>
          <cell r="D396" t="str">
            <v>EŞDEĞER</v>
          </cell>
          <cell r="E396" t="str">
            <v>EŞDEĞER</v>
          </cell>
          <cell r="F396">
            <v>0</v>
          </cell>
          <cell r="G396">
            <v>5</v>
          </cell>
          <cell r="H396">
            <v>2</v>
          </cell>
          <cell r="I396">
            <v>0</v>
          </cell>
          <cell r="J396">
            <v>0</v>
          </cell>
          <cell r="K396">
            <v>0</v>
          </cell>
          <cell r="L396" t="str">
            <v>AIRCOMB 2,5/4 MG 90 CIGNEME TABLETI</v>
          </cell>
          <cell r="M396" t="str">
            <v>DESLORATADIN + MONTELUKAST SODYUM</v>
          </cell>
          <cell r="N396" t="str">
            <v>SALUTIS</v>
          </cell>
          <cell r="O396" t="str">
            <v>2,5+4</v>
          </cell>
          <cell r="P396" t="str">
            <v>MG</v>
          </cell>
          <cell r="Q396">
            <v>90</v>
          </cell>
          <cell r="R396" t="str">
            <v>NORMAL REÇETE</v>
          </cell>
          <cell r="S396" t="str">
            <v>IMAL</v>
          </cell>
          <cell r="T396" t="str">
            <v>ITALYA/ISPANYA</v>
          </cell>
          <cell r="U396">
            <v>69.5</v>
          </cell>
          <cell r="V396">
            <v>69.5</v>
          </cell>
          <cell r="W396">
            <v>41.7</v>
          </cell>
          <cell r="X396" t="str">
            <v>ITALYA/ISPANYA</v>
          </cell>
          <cell r="Y396">
            <v>0</v>
          </cell>
          <cell r="Z396">
            <v>0</v>
          </cell>
          <cell r="AA396">
            <v>65.77</v>
          </cell>
          <cell r="AB396">
            <v>0</v>
          </cell>
          <cell r="AC396">
            <v>65.77</v>
          </cell>
        </row>
        <row r="397">
          <cell r="A397">
            <v>8697933090318</v>
          </cell>
          <cell r="B397" t="str">
            <v>R06AK</v>
          </cell>
          <cell r="C397" t="str">
            <v>combinations of antihistamines</v>
          </cell>
          <cell r="D397" t="str">
            <v>EŞDEĞER</v>
          </cell>
          <cell r="E397" t="str">
            <v>EŞDEĞER</v>
          </cell>
          <cell r="F397">
            <v>0</v>
          </cell>
          <cell r="G397">
            <v>5</v>
          </cell>
          <cell r="H397">
            <v>1</v>
          </cell>
          <cell r="I397">
            <v>0</v>
          </cell>
          <cell r="J397">
            <v>0</v>
          </cell>
          <cell r="K397">
            <v>0</v>
          </cell>
          <cell r="L397" t="str">
            <v>AIRCOMB 5/10 MG 30 FILM KAPLI TABLET</v>
          </cell>
          <cell r="M397" t="str">
            <v>DESLORATADIN + MONTELUKAST SODYUM</v>
          </cell>
          <cell r="N397" t="str">
            <v>SALUTIS</v>
          </cell>
          <cell r="O397" t="str">
            <v>5 +10</v>
          </cell>
          <cell r="P397" t="str">
            <v>MG</v>
          </cell>
          <cell r="Q397">
            <v>30</v>
          </cell>
          <cell r="R397" t="str">
            <v>NORMAL REÇETE</v>
          </cell>
          <cell r="S397" t="str">
            <v>IMAL</v>
          </cell>
          <cell r="T397" t="str">
            <v>ITALYA/ITALYA</v>
          </cell>
          <cell r="U397">
            <v>30.02</v>
          </cell>
          <cell r="V397">
            <v>30.02</v>
          </cell>
          <cell r="W397">
            <v>18.010000000000002</v>
          </cell>
          <cell r="X397" t="str">
            <v>ITALYA/ITALYA</v>
          </cell>
          <cell r="Y397">
            <v>0</v>
          </cell>
          <cell r="Z397">
            <v>0</v>
          </cell>
          <cell r="AA397">
            <v>25.89</v>
          </cell>
          <cell r="AB397">
            <v>0</v>
          </cell>
          <cell r="AC397">
            <v>25.89</v>
          </cell>
        </row>
        <row r="398">
          <cell r="A398">
            <v>8697933090325</v>
          </cell>
          <cell r="B398" t="str">
            <v>R06AK</v>
          </cell>
          <cell r="C398" t="str">
            <v>combinations of antihistamines</v>
          </cell>
          <cell r="D398" t="str">
            <v>EŞDEĞER</v>
          </cell>
          <cell r="E398" t="str">
            <v>EŞDEĞER</v>
          </cell>
          <cell r="F398">
            <v>0</v>
          </cell>
          <cell r="G398">
            <v>5</v>
          </cell>
          <cell r="H398">
            <v>1</v>
          </cell>
          <cell r="I398">
            <v>0</v>
          </cell>
          <cell r="J398">
            <v>0</v>
          </cell>
          <cell r="K398">
            <v>0</v>
          </cell>
          <cell r="L398" t="str">
            <v>AIRCOMB 5/10 MG 90 FILM KAPLI TABLET</v>
          </cell>
          <cell r="M398" t="str">
            <v>DESLORATADIN + MONTELUKAST SODYUM</v>
          </cell>
          <cell r="N398" t="str">
            <v>SALUTIS</v>
          </cell>
          <cell r="O398" t="str">
            <v>5 +10</v>
          </cell>
          <cell r="P398" t="str">
            <v>MG</v>
          </cell>
          <cell r="Q398">
            <v>90</v>
          </cell>
          <cell r="R398" t="str">
            <v>NORMAL REÇETE</v>
          </cell>
          <cell r="S398" t="str">
            <v>IMAL</v>
          </cell>
          <cell r="T398" t="str">
            <v>ITALYA/ITALYA</v>
          </cell>
          <cell r="U398">
            <v>90.09</v>
          </cell>
          <cell r="V398">
            <v>90.09</v>
          </cell>
          <cell r="W398">
            <v>54.05</v>
          </cell>
          <cell r="X398" t="str">
            <v>ITALYA/ITALYA</v>
          </cell>
          <cell r="Y398">
            <v>0</v>
          </cell>
          <cell r="Z398">
            <v>0</v>
          </cell>
          <cell r="AA398">
            <v>86.19</v>
          </cell>
          <cell r="AB398">
            <v>0</v>
          </cell>
          <cell r="AC398">
            <v>86.19</v>
          </cell>
        </row>
        <row r="399">
          <cell r="A399">
            <v>8697930090038</v>
          </cell>
          <cell r="B399" t="str">
            <v>R03DC03</v>
          </cell>
          <cell r="C399" t="str">
            <v>montelukast</v>
          </cell>
          <cell r="D399" t="str">
            <v>EŞDEĞER</v>
          </cell>
          <cell r="E399" t="str">
            <v>EŞDEĞER</v>
          </cell>
          <cell r="F399">
            <v>0</v>
          </cell>
          <cell r="G399">
            <v>1</v>
          </cell>
          <cell r="H399">
            <v>1</v>
          </cell>
          <cell r="I399">
            <v>0</v>
          </cell>
          <cell r="J399">
            <v>0</v>
          </cell>
          <cell r="K399">
            <v>0</v>
          </cell>
          <cell r="L399" t="str">
            <v>AIRFIX 10 MG 28 FILM TABLET</v>
          </cell>
          <cell r="M399" t="str">
            <v>MONTELUKAST SODYUM</v>
          </cell>
          <cell r="N399" t="str">
            <v>MENTIS</v>
          </cell>
          <cell r="O399">
            <v>10</v>
          </cell>
          <cell r="P399" t="str">
            <v>MG</v>
          </cell>
          <cell r="Q399">
            <v>28</v>
          </cell>
          <cell r="R399" t="str">
            <v>NORMAL REÇETE</v>
          </cell>
          <cell r="S399" t="str">
            <v>IMAL</v>
          </cell>
          <cell r="T399" t="str">
            <v>PORTEKIZ</v>
          </cell>
          <cell r="U399">
            <v>26.62</v>
          </cell>
          <cell r="V399">
            <v>26.62</v>
          </cell>
          <cell r="W399">
            <v>11.66</v>
          </cell>
          <cell r="X399" t="str">
            <v>PORTEKIZ</v>
          </cell>
          <cell r="Y399">
            <v>0</v>
          </cell>
          <cell r="Z399">
            <v>0</v>
          </cell>
          <cell r="AA399">
            <v>23.62</v>
          </cell>
          <cell r="AB399">
            <v>0</v>
          </cell>
          <cell r="AC399">
            <v>23.62</v>
          </cell>
        </row>
        <row r="400">
          <cell r="A400">
            <v>8697930090359</v>
          </cell>
          <cell r="B400" t="str">
            <v>R03DC03</v>
          </cell>
          <cell r="C400" t="str">
            <v>montelukast</v>
          </cell>
          <cell r="D400" t="str">
            <v>EŞDEĞER</v>
          </cell>
          <cell r="E400" t="str">
            <v>EŞDEĞER</v>
          </cell>
          <cell r="F400">
            <v>0</v>
          </cell>
          <cell r="G400">
            <v>5</v>
          </cell>
          <cell r="H400">
            <v>1</v>
          </cell>
          <cell r="I400">
            <v>0</v>
          </cell>
          <cell r="J400">
            <v>0</v>
          </cell>
          <cell r="K400">
            <v>0</v>
          </cell>
          <cell r="L400" t="str">
            <v>AIRFIX 10 MG 84 FILM TABLET</v>
          </cell>
          <cell r="M400" t="str">
            <v>MONTELUKAST SODYUM</v>
          </cell>
          <cell r="N400" t="str">
            <v>MENTIS</v>
          </cell>
          <cell r="O400">
            <v>10</v>
          </cell>
          <cell r="P400" t="str">
            <v>MG</v>
          </cell>
          <cell r="Q400">
            <v>84</v>
          </cell>
          <cell r="R400" t="str">
            <v>NORMAL REÇETE</v>
          </cell>
          <cell r="S400" t="str">
            <v>IMAL</v>
          </cell>
          <cell r="T400" t="str">
            <v>PORTEKIZ</v>
          </cell>
          <cell r="U400">
            <v>79.819999999999993</v>
          </cell>
          <cell r="V400">
            <v>79.819999999999993</v>
          </cell>
          <cell r="W400">
            <v>34.979999999999997</v>
          </cell>
          <cell r="X400" t="str">
            <v>PORTEKIZ</v>
          </cell>
          <cell r="Y400">
            <v>0</v>
          </cell>
          <cell r="Z400">
            <v>0</v>
          </cell>
          <cell r="AA400">
            <v>74.02</v>
          </cell>
          <cell r="AB400">
            <v>0</v>
          </cell>
          <cell r="AC400">
            <v>74.02</v>
          </cell>
        </row>
        <row r="401">
          <cell r="A401">
            <v>8697930080015</v>
          </cell>
          <cell r="B401" t="str">
            <v>R03DC03</v>
          </cell>
          <cell r="C401" t="str">
            <v>montelukast</v>
          </cell>
          <cell r="D401" t="str">
            <v>EŞDEĞER</v>
          </cell>
          <cell r="E401" t="str">
            <v>EŞDEĞER</v>
          </cell>
          <cell r="F401">
            <v>0</v>
          </cell>
          <cell r="G401">
            <v>1</v>
          </cell>
          <cell r="H401">
            <v>1</v>
          </cell>
          <cell r="I401">
            <v>0</v>
          </cell>
          <cell r="J401">
            <v>0</v>
          </cell>
          <cell r="K401">
            <v>0</v>
          </cell>
          <cell r="L401" t="str">
            <v>AIRFIX 4 MG 28 CIGNEME TABLETI</v>
          </cell>
          <cell r="M401" t="str">
            <v>MONTELUKAST SODYUM</v>
          </cell>
          <cell r="N401" t="str">
            <v>MENTIS</v>
          </cell>
          <cell r="O401">
            <v>4</v>
          </cell>
          <cell r="P401" t="str">
            <v>MG</v>
          </cell>
          <cell r="Q401">
            <v>28</v>
          </cell>
          <cell r="R401" t="str">
            <v>NORMAL REÇETE</v>
          </cell>
          <cell r="S401" t="str">
            <v>IMAL</v>
          </cell>
          <cell r="T401" t="str">
            <v>ISPANYA</v>
          </cell>
          <cell r="U401">
            <v>27.67</v>
          </cell>
          <cell r="V401">
            <v>27.67</v>
          </cell>
          <cell r="W401">
            <v>10.79</v>
          </cell>
          <cell r="X401" t="str">
            <v>ISPANYA</v>
          </cell>
          <cell r="Y401">
            <v>0</v>
          </cell>
          <cell r="Z401">
            <v>0</v>
          </cell>
          <cell r="AA401">
            <v>22.81</v>
          </cell>
          <cell r="AB401">
            <v>0</v>
          </cell>
          <cell r="AC401">
            <v>22.81</v>
          </cell>
        </row>
        <row r="402">
          <cell r="A402">
            <v>8697930240082</v>
          </cell>
          <cell r="B402" t="str">
            <v>R03DC03</v>
          </cell>
          <cell r="C402" t="str">
            <v>montelukast</v>
          </cell>
          <cell r="D402" t="str">
            <v>EŞDEĞER</v>
          </cell>
          <cell r="E402" t="str">
            <v>EŞDEĞER</v>
          </cell>
          <cell r="F402">
            <v>0</v>
          </cell>
          <cell r="G402">
            <v>1</v>
          </cell>
          <cell r="H402">
            <v>1</v>
          </cell>
          <cell r="I402">
            <v>0</v>
          </cell>
          <cell r="J402">
            <v>0</v>
          </cell>
          <cell r="K402">
            <v>0</v>
          </cell>
          <cell r="L402" t="str">
            <v>AIRFIX 4 MG 28 SASE</v>
          </cell>
          <cell r="M402" t="str">
            <v>MONTELUKAST SODYUM</v>
          </cell>
          <cell r="N402" t="str">
            <v>MENTIS</v>
          </cell>
          <cell r="O402">
            <v>4</v>
          </cell>
          <cell r="P402" t="str">
            <v>MG</v>
          </cell>
          <cell r="Q402">
            <v>28</v>
          </cell>
          <cell r="R402" t="str">
            <v>NORMAL REÇETE</v>
          </cell>
          <cell r="S402" t="str">
            <v>IMAL</v>
          </cell>
          <cell r="T402" t="str">
            <v>ISPANYA</v>
          </cell>
          <cell r="U402">
            <v>27.67</v>
          </cell>
          <cell r="V402">
            <v>27.67</v>
          </cell>
          <cell r="W402">
            <v>10.79</v>
          </cell>
          <cell r="X402" t="str">
            <v>ISPANYA</v>
          </cell>
          <cell r="Y402">
            <v>0</v>
          </cell>
          <cell r="Z402">
            <v>0</v>
          </cell>
          <cell r="AA402">
            <v>22.81</v>
          </cell>
          <cell r="AB402">
            <v>0</v>
          </cell>
          <cell r="AC402">
            <v>22.81</v>
          </cell>
        </row>
        <row r="403">
          <cell r="A403">
            <v>8697930080367</v>
          </cell>
          <cell r="B403" t="str">
            <v>R03DC03</v>
          </cell>
          <cell r="C403" t="str">
            <v>montelukast</v>
          </cell>
          <cell r="D403" t="str">
            <v>EŞDEĞER</v>
          </cell>
          <cell r="E403" t="str">
            <v>EŞDEĞER</v>
          </cell>
          <cell r="F403">
            <v>0</v>
          </cell>
          <cell r="G403">
            <v>5</v>
          </cell>
          <cell r="H403">
            <v>1</v>
          </cell>
          <cell r="I403">
            <v>0</v>
          </cell>
          <cell r="J403">
            <v>0</v>
          </cell>
          <cell r="K403">
            <v>0</v>
          </cell>
          <cell r="L403" t="str">
            <v>AIRFIX 4 MG 56 CIGNEME TABLETI</v>
          </cell>
          <cell r="M403" t="str">
            <v>MONTELUKAST SODYUM</v>
          </cell>
          <cell r="N403" t="str">
            <v>MENTIS</v>
          </cell>
          <cell r="O403">
            <v>4</v>
          </cell>
          <cell r="P403" t="str">
            <v>MG</v>
          </cell>
          <cell r="Q403">
            <v>56</v>
          </cell>
          <cell r="R403" t="str">
            <v>NORMAL REÇETE</v>
          </cell>
          <cell r="S403" t="str">
            <v>IMAL</v>
          </cell>
          <cell r="T403" t="str">
            <v>ISPANYA</v>
          </cell>
          <cell r="U403">
            <v>55.03</v>
          </cell>
          <cell r="V403">
            <v>55.03</v>
          </cell>
          <cell r="W403">
            <v>21.58</v>
          </cell>
          <cell r="X403" t="str">
            <v>ISPANYA</v>
          </cell>
          <cell r="Y403">
            <v>0</v>
          </cell>
          <cell r="Z403">
            <v>0</v>
          </cell>
          <cell r="AA403">
            <v>45.65</v>
          </cell>
          <cell r="AB403">
            <v>0</v>
          </cell>
          <cell r="AC403">
            <v>45.65</v>
          </cell>
        </row>
        <row r="404">
          <cell r="A404">
            <v>8697930080336</v>
          </cell>
          <cell r="B404" t="str">
            <v>R03DC03</v>
          </cell>
          <cell r="C404" t="str">
            <v>montelukast</v>
          </cell>
          <cell r="D404" t="str">
            <v>EŞDEĞER</v>
          </cell>
          <cell r="E404" t="str">
            <v>EŞDEĞER</v>
          </cell>
          <cell r="F404">
            <v>0</v>
          </cell>
          <cell r="G404">
            <v>5</v>
          </cell>
          <cell r="H404">
            <v>1</v>
          </cell>
          <cell r="I404">
            <v>0</v>
          </cell>
          <cell r="J404">
            <v>0</v>
          </cell>
          <cell r="K404">
            <v>0</v>
          </cell>
          <cell r="L404" t="str">
            <v>AIRFIX 4 MG 84 CIGNEME TABLETI</v>
          </cell>
          <cell r="M404" t="str">
            <v>MONTELUKAST SODYUM</v>
          </cell>
          <cell r="N404" t="str">
            <v>MENTIS</v>
          </cell>
          <cell r="O404">
            <v>4</v>
          </cell>
          <cell r="P404" t="str">
            <v>MG</v>
          </cell>
          <cell r="Q404">
            <v>84</v>
          </cell>
          <cell r="R404" t="str">
            <v>NORMAL REÇETE</v>
          </cell>
          <cell r="S404" t="str">
            <v>IMAL</v>
          </cell>
          <cell r="T404" t="str">
            <v>ISPANYA</v>
          </cell>
          <cell r="U404">
            <v>82.55</v>
          </cell>
          <cell r="V404">
            <v>82.55</v>
          </cell>
          <cell r="W404">
            <v>32.369999999999997</v>
          </cell>
          <cell r="X404" t="str">
            <v>ISPANYA</v>
          </cell>
          <cell r="Y404">
            <v>0</v>
          </cell>
          <cell r="Z404">
            <v>0</v>
          </cell>
          <cell r="AA404">
            <v>68.489999999999995</v>
          </cell>
          <cell r="AB404">
            <v>0</v>
          </cell>
          <cell r="AC404">
            <v>68.489999999999995</v>
          </cell>
        </row>
        <row r="405">
          <cell r="A405">
            <v>8697930080022</v>
          </cell>
          <cell r="B405" t="str">
            <v>R03DC03</v>
          </cell>
          <cell r="C405" t="str">
            <v>montelukast</v>
          </cell>
          <cell r="D405" t="str">
            <v>EŞDEĞER</v>
          </cell>
          <cell r="E405" t="str">
            <v>EŞDEĞER</v>
          </cell>
          <cell r="F405">
            <v>0</v>
          </cell>
          <cell r="G405">
            <v>1</v>
          </cell>
          <cell r="H405">
            <v>1</v>
          </cell>
          <cell r="I405">
            <v>0</v>
          </cell>
          <cell r="J405">
            <v>0</v>
          </cell>
          <cell r="K405">
            <v>0</v>
          </cell>
          <cell r="L405" t="str">
            <v>AIRFIX 5 MG 28 CIGNEME TABLETI</v>
          </cell>
          <cell r="M405" t="str">
            <v>MONTELUKAST SODYUM</v>
          </cell>
          <cell r="N405" t="str">
            <v>MENTIS</v>
          </cell>
          <cell r="O405">
            <v>5</v>
          </cell>
          <cell r="P405" t="str">
            <v>MG</v>
          </cell>
          <cell r="Q405">
            <v>28</v>
          </cell>
          <cell r="R405" t="str">
            <v>NORMAL REÇETE</v>
          </cell>
          <cell r="S405" t="str">
            <v>IMAL</v>
          </cell>
          <cell r="T405" t="str">
            <v>ITALYA</v>
          </cell>
          <cell r="U405">
            <v>27.53</v>
          </cell>
          <cell r="V405">
            <v>27.53</v>
          </cell>
          <cell r="W405">
            <v>11.75</v>
          </cell>
          <cell r="X405" t="str">
            <v>ITALYA</v>
          </cell>
          <cell r="Y405">
            <v>0</v>
          </cell>
          <cell r="Z405">
            <v>0</v>
          </cell>
          <cell r="AA405">
            <v>24.85</v>
          </cell>
          <cell r="AB405">
            <v>0</v>
          </cell>
          <cell r="AC405">
            <v>24.85</v>
          </cell>
        </row>
        <row r="406">
          <cell r="A406">
            <v>8697930080343</v>
          </cell>
          <cell r="B406" t="str">
            <v>R03DC03</v>
          </cell>
          <cell r="C406" t="str">
            <v>montelukast</v>
          </cell>
          <cell r="D406" t="str">
            <v>EŞDEĞER</v>
          </cell>
          <cell r="E406" t="str">
            <v>EŞDEĞER</v>
          </cell>
          <cell r="F406">
            <v>0</v>
          </cell>
          <cell r="G406">
            <v>1</v>
          </cell>
          <cell r="H406">
            <v>1</v>
          </cell>
          <cell r="I406">
            <v>0</v>
          </cell>
          <cell r="J406">
            <v>0</v>
          </cell>
          <cell r="K406">
            <v>0</v>
          </cell>
          <cell r="L406" t="str">
            <v>AIRFIX 5 MG 84 CIGNEME TABLETI</v>
          </cell>
          <cell r="M406" t="str">
            <v>MONTELUKAST SODYUM</v>
          </cell>
          <cell r="N406" t="str">
            <v>MENTIS</v>
          </cell>
          <cell r="O406">
            <v>5</v>
          </cell>
          <cell r="P406" t="str">
            <v>MG</v>
          </cell>
          <cell r="Q406">
            <v>84</v>
          </cell>
          <cell r="R406" t="str">
            <v>NORMAL REÇETE</v>
          </cell>
          <cell r="S406" t="str">
            <v>IMAL</v>
          </cell>
          <cell r="T406" t="str">
            <v>ITALYA</v>
          </cell>
          <cell r="U406">
            <v>82.55</v>
          </cell>
          <cell r="V406">
            <v>82.55</v>
          </cell>
          <cell r="W406">
            <v>35.25</v>
          </cell>
          <cell r="X406" t="str">
            <v>ITALYA</v>
          </cell>
          <cell r="Y406">
            <v>0</v>
          </cell>
          <cell r="Z406">
            <v>0</v>
          </cell>
          <cell r="AA406">
            <v>74.59</v>
          </cell>
          <cell r="AB406">
            <v>0</v>
          </cell>
          <cell r="AC406">
            <v>74.59</v>
          </cell>
        </row>
        <row r="407">
          <cell r="A407">
            <v>8697933551000</v>
          </cell>
          <cell r="B407" t="str">
            <v>R03BA07</v>
          </cell>
          <cell r="C407" t="str">
            <v>mometasone</v>
          </cell>
          <cell r="D407" t="str">
            <v>EŞDEĞER</v>
          </cell>
          <cell r="E407" t="str">
            <v>EŞDEĞER</v>
          </cell>
          <cell r="F407">
            <v>0</v>
          </cell>
          <cell r="G407">
            <v>1</v>
          </cell>
          <cell r="H407">
            <v>1</v>
          </cell>
          <cell r="I407">
            <v>0</v>
          </cell>
          <cell r="J407">
            <v>0</v>
          </cell>
          <cell r="K407">
            <v>0</v>
          </cell>
          <cell r="L407" t="str">
            <v>AIRMETA 200 MCG INHALASYON ICIN TOZ ICEREN BLISTER 60 DOZ</v>
          </cell>
          <cell r="M407" t="str">
            <v>MOMETAZON FUROAT</v>
          </cell>
          <cell r="N407" t="str">
            <v>SALUTIS</v>
          </cell>
          <cell r="O407">
            <v>200</v>
          </cell>
          <cell r="P407" t="str">
            <v>MCG</v>
          </cell>
          <cell r="Q407">
            <v>60</v>
          </cell>
          <cell r="R407" t="str">
            <v>NORMAL REÇETE</v>
          </cell>
          <cell r="S407" t="str">
            <v>IMAL</v>
          </cell>
          <cell r="T407" t="str">
            <v>PORTEKIZ</v>
          </cell>
          <cell r="U407">
            <v>18.62</v>
          </cell>
          <cell r="V407">
            <v>18.62</v>
          </cell>
          <cell r="W407">
            <v>11.1</v>
          </cell>
          <cell r="X407" t="str">
            <v>PORTEKIZ</v>
          </cell>
          <cell r="Y407">
            <v>0</v>
          </cell>
          <cell r="Z407">
            <v>0</v>
          </cell>
          <cell r="AA407">
            <v>23.48</v>
          </cell>
          <cell r="AB407">
            <v>0</v>
          </cell>
          <cell r="AC407">
            <v>23.48</v>
          </cell>
        </row>
        <row r="408">
          <cell r="A408">
            <v>8697933550997</v>
          </cell>
          <cell r="B408" t="str">
            <v>R03BA07</v>
          </cell>
          <cell r="C408" t="str">
            <v>mometasone</v>
          </cell>
          <cell r="D408" t="str">
            <v>EŞDEĞER</v>
          </cell>
          <cell r="E408" t="str">
            <v>EŞDEĞER</v>
          </cell>
          <cell r="F408">
            <v>0</v>
          </cell>
          <cell r="G408">
            <v>1</v>
          </cell>
          <cell r="H408">
            <v>1</v>
          </cell>
          <cell r="I408">
            <v>0</v>
          </cell>
          <cell r="J408">
            <v>0</v>
          </cell>
          <cell r="K408">
            <v>0</v>
          </cell>
          <cell r="L408" t="str">
            <v>AIRMETA 400 MCG INHALASYON ICIN TOZ ICEREN BLISTER 60 DOZ</v>
          </cell>
          <cell r="M408" t="str">
            <v>MOMETAZON FUROAT</v>
          </cell>
          <cell r="N408" t="str">
            <v>SALUTIS</v>
          </cell>
          <cell r="O408">
            <v>400</v>
          </cell>
          <cell r="P408" t="str">
            <v>MCG</v>
          </cell>
          <cell r="Q408">
            <v>60</v>
          </cell>
          <cell r="R408" t="str">
            <v>NORMAL REÇETE</v>
          </cell>
          <cell r="S408" t="str">
            <v>IMAL</v>
          </cell>
          <cell r="T408" t="str">
            <v>ISPANYA</v>
          </cell>
          <cell r="U408">
            <v>32.76</v>
          </cell>
          <cell r="V408">
            <v>32.76</v>
          </cell>
          <cell r="W408">
            <v>19.649999999999999</v>
          </cell>
          <cell r="X408" t="str">
            <v>ISPANYA</v>
          </cell>
          <cell r="Y408">
            <v>0</v>
          </cell>
          <cell r="Z408">
            <v>0</v>
          </cell>
          <cell r="AA408">
            <v>41.57</v>
          </cell>
          <cell r="AB408">
            <v>0</v>
          </cell>
          <cell r="AC408">
            <v>41.57</v>
          </cell>
        </row>
        <row r="409">
          <cell r="A409">
            <v>8681094520340</v>
          </cell>
          <cell r="B409" t="str">
            <v>R03AK06</v>
          </cell>
          <cell r="C409" t="str">
            <v>salmeterol and other drugs for obstructive airway diseases</v>
          </cell>
          <cell r="D409" t="str">
            <v>EŞDEĞER</v>
          </cell>
          <cell r="E409" t="str">
            <v>EŞDEĞER</v>
          </cell>
          <cell r="F409">
            <v>0</v>
          </cell>
          <cell r="G409">
            <v>1</v>
          </cell>
          <cell r="H409">
            <v>1</v>
          </cell>
          <cell r="I409">
            <v>0</v>
          </cell>
          <cell r="J409">
            <v>0</v>
          </cell>
          <cell r="K409">
            <v>0</v>
          </cell>
          <cell r="L409" t="str">
            <v>AIRPLUS 25/125 MCG INHALASYON ICIN OLCULU DOZLU AEROSOL 120 DOZ</v>
          </cell>
          <cell r="M409" t="str">
            <v>FLUTIKAZON + SALMETEROL</v>
          </cell>
          <cell r="N409" t="str">
            <v>NEUTEC TOPLAM KALITE</v>
          </cell>
          <cell r="O409" t="str">
            <v>125+25</v>
          </cell>
          <cell r="P409" t="str">
            <v>MCG</v>
          </cell>
          <cell r="Q409">
            <v>120</v>
          </cell>
          <cell r="R409" t="str">
            <v>NORMAL REÇETE</v>
          </cell>
          <cell r="S409" t="str">
            <v>IMAL</v>
          </cell>
          <cell r="T409" t="str">
            <v>YUNANISTAN</v>
          </cell>
          <cell r="U409">
            <v>23.18</v>
          </cell>
          <cell r="V409">
            <v>32.64</v>
          </cell>
          <cell r="W409">
            <v>19.579999999999998</v>
          </cell>
          <cell r="X409" t="str">
            <v>YUNANISTAN</v>
          </cell>
          <cell r="Y409">
            <v>0</v>
          </cell>
          <cell r="Z409">
            <v>0</v>
          </cell>
          <cell r="AA409">
            <v>31.35</v>
          </cell>
          <cell r="AB409">
            <v>0</v>
          </cell>
          <cell r="AC409">
            <v>31.35</v>
          </cell>
        </row>
        <row r="410">
          <cell r="A410">
            <v>8680741520283</v>
          </cell>
          <cell r="B410" t="str">
            <v>R03AK06</v>
          </cell>
          <cell r="C410" t="str">
            <v>salmeterol and other drugs for obstructive airway diseases</v>
          </cell>
          <cell r="D410" t="str">
            <v>EŞDEĞER</v>
          </cell>
          <cell r="E410" t="str">
            <v>EŞDEĞER</v>
          </cell>
          <cell r="F410">
            <v>0</v>
          </cell>
          <cell r="G410">
            <v>1</v>
          </cell>
          <cell r="H410">
            <v>1</v>
          </cell>
          <cell r="I410">
            <v>0</v>
          </cell>
          <cell r="J410">
            <v>0</v>
          </cell>
          <cell r="K410">
            <v>0</v>
          </cell>
          <cell r="L410" t="str">
            <v>AIRPLUS 25/125 MCG INHALASYON ICIN OLCULU DOZLU AEROSOL 120 DOZ</v>
          </cell>
          <cell r="M410" t="str">
            <v>FLUTIKAZON + SALMETEROL</v>
          </cell>
          <cell r="N410" t="str">
            <v>NEUTEC INHALER</v>
          </cell>
          <cell r="O410" t="str">
            <v>125+25</v>
          </cell>
          <cell r="P410" t="str">
            <v>MCG</v>
          </cell>
          <cell r="Q410">
            <v>120</v>
          </cell>
          <cell r="R410" t="str">
            <v>NORMAL REÇETE</v>
          </cell>
          <cell r="S410" t="str">
            <v>IMAL</v>
          </cell>
          <cell r="T410" t="str">
            <v>YUNANISTAN</v>
          </cell>
          <cell r="U410">
            <v>32.64</v>
          </cell>
          <cell r="V410">
            <v>23.18</v>
          </cell>
          <cell r="W410">
            <v>19.579999999999998</v>
          </cell>
          <cell r="X410" t="str">
            <v>YUNANISTAN</v>
          </cell>
          <cell r="Y410">
            <v>0</v>
          </cell>
          <cell r="Z410">
            <v>0</v>
          </cell>
          <cell r="AA410">
            <v>31.35</v>
          </cell>
          <cell r="AB410">
            <v>0</v>
          </cell>
          <cell r="AC410">
            <v>31.35</v>
          </cell>
        </row>
        <row r="411">
          <cell r="A411">
            <v>8681094520357</v>
          </cell>
          <cell r="B411" t="str">
            <v>R03AK06</v>
          </cell>
          <cell r="C411" t="str">
            <v>salmeterol and other drugs for obstructive airway diseases</v>
          </cell>
          <cell r="D411" t="str">
            <v>EŞDEĞER</v>
          </cell>
          <cell r="E411" t="str">
            <v>EŞDEĞER</v>
          </cell>
          <cell r="F411">
            <v>0</v>
          </cell>
          <cell r="G411">
            <v>1</v>
          </cell>
          <cell r="H411">
            <v>1</v>
          </cell>
          <cell r="I411">
            <v>0</v>
          </cell>
          <cell r="J411">
            <v>0</v>
          </cell>
          <cell r="K411">
            <v>0</v>
          </cell>
          <cell r="L411" t="str">
            <v>AIRPLUS 25/250 MCG INHALASYON ICIN OLCULU DOZLU AEROSOL 120 DOZ</v>
          </cell>
          <cell r="M411" t="str">
            <v>FLUTIKAZON + SALMETEROL</v>
          </cell>
          <cell r="N411" t="str">
            <v>NEUTEC TOPLAM KALITE</v>
          </cell>
          <cell r="O411" t="str">
            <v>250+25</v>
          </cell>
          <cell r="P411" t="str">
            <v>MCG</v>
          </cell>
          <cell r="Q411">
            <v>120</v>
          </cell>
          <cell r="R411" t="str">
            <v>NORMAL REÇETE</v>
          </cell>
          <cell r="S411" t="str">
            <v>IMAL</v>
          </cell>
          <cell r="T411" t="str">
            <v>YUNANISTAN</v>
          </cell>
          <cell r="U411">
            <v>32.770000000000003</v>
          </cell>
          <cell r="V411">
            <v>42.03</v>
          </cell>
          <cell r="W411">
            <v>25.21</v>
          </cell>
          <cell r="X411" t="str">
            <v>YUNANISTAN</v>
          </cell>
          <cell r="Y411">
            <v>0</v>
          </cell>
          <cell r="Z411">
            <v>0</v>
          </cell>
          <cell r="AA411">
            <v>53.34</v>
          </cell>
          <cell r="AB411">
            <v>0</v>
          </cell>
          <cell r="AC411">
            <v>53.34</v>
          </cell>
        </row>
        <row r="412">
          <cell r="A412">
            <v>8680741520290</v>
          </cell>
          <cell r="B412" t="str">
            <v>R03AK06</v>
          </cell>
          <cell r="C412" t="str">
            <v>salmeterol and other drugs for obstructive airway diseases</v>
          </cell>
          <cell r="D412" t="str">
            <v>EŞDEĞER</v>
          </cell>
          <cell r="E412" t="str">
            <v>EŞDEĞER</v>
          </cell>
          <cell r="F412">
            <v>0</v>
          </cell>
          <cell r="G412">
            <v>1</v>
          </cell>
          <cell r="H412">
            <v>1</v>
          </cell>
          <cell r="I412">
            <v>0</v>
          </cell>
          <cell r="J412">
            <v>0</v>
          </cell>
          <cell r="K412">
            <v>0</v>
          </cell>
          <cell r="L412" t="str">
            <v>AIRPLUS 25/250 MCG INHALASYON ICIN OLCULU DOZLU AEROSOL 120 DOZ</v>
          </cell>
          <cell r="M412" t="str">
            <v>FLUTIKAZON + SALMETEROL</v>
          </cell>
          <cell r="N412" t="str">
            <v>NEUTEC INHALER</v>
          </cell>
          <cell r="O412" t="str">
            <v>250+25</v>
          </cell>
          <cell r="P412" t="str">
            <v>MCG</v>
          </cell>
          <cell r="Q412">
            <v>120</v>
          </cell>
          <cell r="R412" t="str">
            <v>NORMAL REÇETE</v>
          </cell>
          <cell r="S412" t="str">
            <v>IMAL</v>
          </cell>
          <cell r="T412" t="str">
            <v>YUNANISTAN</v>
          </cell>
          <cell r="U412">
            <v>32.770000000000003</v>
          </cell>
          <cell r="V412">
            <v>42.03</v>
          </cell>
          <cell r="W412">
            <v>25.21</v>
          </cell>
          <cell r="X412" t="str">
            <v>YUNANISTAN</v>
          </cell>
          <cell r="Y412">
            <v>0</v>
          </cell>
          <cell r="Z412">
            <v>0</v>
          </cell>
          <cell r="AA412">
            <v>53.34</v>
          </cell>
          <cell r="AB412">
            <v>0</v>
          </cell>
          <cell r="AC412">
            <v>53.34</v>
          </cell>
        </row>
        <row r="413">
          <cell r="A413">
            <v>8681094550309</v>
          </cell>
          <cell r="B413" t="str">
            <v>R03AK06</v>
          </cell>
          <cell r="C413" t="str">
            <v>salmeterol and other drugs for obstructive airway diseases</v>
          </cell>
          <cell r="D413" t="str">
            <v>EŞDEĞER</v>
          </cell>
          <cell r="E413" t="str">
            <v>EŞDEĞER</v>
          </cell>
          <cell r="F413">
            <v>0</v>
          </cell>
          <cell r="G413">
            <v>1</v>
          </cell>
          <cell r="H413">
            <v>1</v>
          </cell>
          <cell r="I413">
            <v>0</v>
          </cell>
          <cell r="J413">
            <v>0</v>
          </cell>
          <cell r="K413">
            <v>0</v>
          </cell>
          <cell r="L413" t="str">
            <v>AIRPLUS 50/100 MCG DISCAIR INHALASYON ICIN TOZ 60 DOZ</v>
          </cell>
          <cell r="M413" t="str">
            <v>FLUTIKAZON + SALMETEROL</v>
          </cell>
          <cell r="N413" t="str">
            <v>NEUTEC TOPLAM KALITE</v>
          </cell>
          <cell r="O413" t="str">
            <v>100+50</v>
          </cell>
          <cell r="P413" t="str">
            <v>MCG</v>
          </cell>
          <cell r="Q413">
            <v>60</v>
          </cell>
          <cell r="R413" t="str">
            <v>NORMAL REÇETE</v>
          </cell>
          <cell r="S413" t="str">
            <v>IMAL</v>
          </cell>
          <cell r="T413" t="str">
            <v>YUNANISTAN</v>
          </cell>
          <cell r="U413">
            <v>16.940000000000001</v>
          </cell>
          <cell r="V413">
            <v>21.67</v>
          </cell>
          <cell r="W413">
            <v>13</v>
          </cell>
          <cell r="X413" t="str">
            <v>YUNANISTAN</v>
          </cell>
          <cell r="Y413">
            <v>3</v>
          </cell>
          <cell r="Z413">
            <v>0</v>
          </cell>
          <cell r="AA413">
            <v>27.5</v>
          </cell>
          <cell r="AB413">
            <v>0</v>
          </cell>
          <cell r="AC413">
            <v>27.5</v>
          </cell>
        </row>
        <row r="414">
          <cell r="A414">
            <v>8680741550013</v>
          </cell>
          <cell r="B414" t="str">
            <v>R03AK06</v>
          </cell>
          <cell r="C414" t="str">
            <v>salmeterol and other drugs for obstructive airway diseases</v>
          </cell>
          <cell r="D414" t="str">
            <v>EŞDEĞER</v>
          </cell>
          <cell r="E414" t="str">
            <v>EŞDEĞER</v>
          </cell>
          <cell r="F414">
            <v>0</v>
          </cell>
          <cell r="G414">
            <v>1</v>
          </cell>
          <cell r="H414">
            <v>1</v>
          </cell>
          <cell r="I414">
            <v>0</v>
          </cell>
          <cell r="J414">
            <v>0</v>
          </cell>
          <cell r="K414">
            <v>0</v>
          </cell>
          <cell r="L414" t="str">
            <v>AIRPLUS 50/100 MCG DISCAIR INHALASYON ICIN TOZ 60 DOZ</v>
          </cell>
          <cell r="M414" t="str">
            <v>FLUTIKAZON + SALMETEROL</v>
          </cell>
          <cell r="N414" t="str">
            <v>NEUTEC INHALER</v>
          </cell>
          <cell r="O414" t="str">
            <v>100+50</v>
          </cell>
          <cell r="P414" t="str">
            <v>MCG</v>
          </cell>
          <cell r="Q414">
            <v>60</v>
          </cell>
          <cell r="R414" t="str">
            <v>NORMAL REÇETE</v>
          </cell>
          <cell r="S414" t="str">
            <v>IMAL</v>
          </cell>
          <cell r="T414" t="str">
            <v>YUNANISTAN</v>
          </cell>
          <cell r="U414">
            <v>16.940000000000001</v>
          </cell>
          <cell r="V414">
            <v>21.67</v>
          </cell>
          <cell r="W414">
            <v>13</v>
          </cell>
          <cell r="X414" t="str">
            <v>YUNANISTAN</v>
          </cell>
          <cell r="Y414">
            <v>3</v>
          </cell>
          <cell r="Z414">
            <v>0</v>
          </cell>
          <cell r="AA414">
            <v>27.5</v>
          </cell>
          <cell r="AB414">
            <v>0</v>
          </cell>
          <cell r="AC414">
            <v>27.5</v>
          </cell>
        </row>
        <row r="415">
          <cell r="A415">
            <v>8680741550020</v>
          </cell>
          <cell r="B415" t="str">
            <v>R03AK06</v>
          </cell>
          <cell r="C415" t="str">
            <v>salmeterol and other drugs for obstructive airway diseases</v>
          </cell>
          <cell r="D415" t="str">
            <v>EŞDEĞER</v>
          </cell>
          <cell r="E415" t="str">
            <v>EŞDEĞER</v>
          </cell>
          <cell r="F415">
            <v>0</v>
          </cell>
          <cell r="G415">
            <v>1</v>
          </cell>
          <cell r="H415">
            <v>1</v>
          </cell>
          <cell r="I415">
            <v>0</v>
          </cell>
          <cell r="J415">
            <v>0</v>
          </cell>
          <cell r="K415">
            <v>0</v>
          </cell>
          <cell r="L415" t="str">
            <v>AIRPLUS 50/250 MCG DISCAIR INHALASYON ICIN TOZ 60 DOZ</v>
          </cell>
          <cell r="M415" t="str">
            <v>FLUTIKAZON + SALMETEROL</v>
          </cell>
          <cell r="N415" t="str">
            <v>NEUTEC INHALER</v>
          </cell>
          <cell r="O415" t="str">
            <v>250+50</v>
          </cell>
          <cell r="P415" t="str">
            <v>MCG</v>
          </cell>
          <cell r="Q415">
            <v>60</v>
          </cell>
          <cell r="R415" t="str">
            <v>NORMAL REÇETE</v>
          </cell>
          <cell r="S415" t="str">
            <v>IMAL</v>
          </cell>
          <cell r="T415" t="str">
            <v>YUNANISTAN</v>
          </cell>
          <cell r="U415">
            <v>21.82</v>
          </cell>
          <cell r="V415">
            <v>33.82</v>
          </cell>
          <cell r="W415">
            <v>20.29</v>
          </cell>
          <cell r="X415" t="str">
            <v>YUNANISTAN</v>
          </cell>
          <cell r="Y415">
            <v>0</v>
          </cell>
          <cell r="Z415">
            <v>0</v>
          </cell>
          <cell r="AA415">
            <v>42.92</v>
          </cell>
          <cell r="AB415">
            <v>0</v>
          </cell>
          <cell r="AC415">
            <v>42.92</v>
          </cell>
        </row>
        <row r="416">
          <cell r="A416">
            <v>8681094550316</v>
          </cell>
          <cell r="B416" t="str">
            <v>R03AK06</v>
          </cell>
          <cell r="C416" t="str">
            <v>salmeterol and other drugs for obstructive airway diseases</v>
          </cell>
          <cell r="D416" t="str">
            <v>EŞDEĞER</v>
          </cell>
          <cell r="E416" t="str">
            <v>EŞDEĞER</v>
          </cell>
          <cell r="F416">
            <v>0</v>
          </cell>
          <cell r="G416">
            <v>1</v>
          </cell>
          <cell r="H416">
            <v>1</v>
          </cell>
          <cell r="I416">
            <v>0</v>
          </cell>
          <cell r="J416">
            <v>0</v>
          </cell>
          <cell r="K416">
            <v>0</v>
          </cell>
          <cell r="L416" t="str">
            <v>AIRPLUS 50/250 MCG DISCAIR INHALASYON ICIN TOZ 60 DOZ</v>
          </cell>
          <cell r="M416" t="str">
            <v>FLUTIKAZON + SALMETEROL</v>
          </cell>
          <cell r="N416" t="str">
            <v>NEUTEC TOPLAM KALITE</v>
          </cell>
          <cell r="O416" t="str">
            <v>250+50</v>
          </cell>
          <cell r="P416" t="str">
            <v>MCG</v>
          </cell>
          <cell r="Q416">
            <v>60</v>
          </cell>
          <cell r="R416" t="str">
            <v>NORMAL REÇETE</v>
          </cell>
          <cell r="S416" t="str">
            <v>IMAL</v>
          </cell>
          <cell r="T416" t="str">
            <v>YUNANISTAN</v>
          </cell>
          <cell r="U416">
            <v>21.82</v>
          </cell>
          <cell r="V416">
            <v>33.82</v>
          </cell>
          <cell r="W416">
            <v>20.29</v>
          </cell>
          <cell r="X416" t="str">
            <v>YUNANISTAN</v>
          </cell>
          <cell r="Y416">
            <v>0</v>
          </cell>
          <cell r="Z416">
            <v>0</v>
          </cell>
          <cell r="AA416">
            <v>42.92</v>
          </cell>
          <cell r="AB416">
            <v>0</v>
          </cell>
          <cell r="AC416">
            <v>42.92</v>
          </cell>
        </row>
        <row r="417">
          <cell r="A417">
            <v>8680741550037</v>
          </cell>
          <cell r="B417" t="str">
            <v>R03AK06</v>
          </cell>
          <cell r="C417" t="str">
            <v>salmeterol and other drugs for obstructive airway diseases</v>
          </cell>
          <cell r="D417" t="str">
            <v>EŞDEĞER</v>
          </cell>
          <cell r="E417" t="str">
            <v>EŞDEĞER</v>
          </cell>
          <cell r="F417">
            <v>0</v>
          </cell>
          <cell r="G417">
            <v>1</v>
          </cell>
          <cell r="H417">
            <v>1</v>
          </cell>
          <cell r="I417">
            <v>0</v>
          </cell>
          <cell r="J417">
            <v>0</v>
          </cell>
          <cell r="K417">
            <v>0</v>
          </cell>
          <cell r="L417" t="str">
            <v>AIRPLUS 50/500 MCG DISCAIR INHALASYON ICIN TOZ 60 DOZ</v>
          </cell>
          <cell r="M417" t="str">
            <v>FLUTIKAZON + SALMETEROL</v>
          </cell>
          <cell r="N417" t="str">
            <v>NEUTEC INHALER</v>
          </cell>
          <cell r="O417" t="str">
            <v>500+50</v>
          </cell>
          <cell r="P417" t="str">
            <v>MCG</v>
          </cell>
          <cell r="Q417">
            <v>60</v>
          </cell>
          <cell r="R417" t="str">
            <v>NORMAL REÇETE</v>
          </cell>
          <cell r="S417" t="str">
            <v>IMAL</v>
          </cell>
          <cell r="T417" t="str">
            <v>ISPANYA</v>
          </cell>
          <cell r="U417">
            <v>26.44</v>
          </cell>
          <cell r="V417">
            <v>42.84</v>
          </cell>
          <cell r="W417">
            <v>25.7</v>
          </cell>
          <cell r="X417" t="str">
            <v>YUNANISTAN</v>
          </cell>
          <cell r="Y417">
            <v>0</v>
          </cell>
          <cell r="Z417">
            <v>0</v>
          </cell>
          <cell r="AA417">
            <v>60.17</v>
          </cell>
          <cell r="AB417">
            <v>0</v>
          </cell>
          <cell r="AC417">
            <v>60.17</v>
          </cell>
        </row>
        <row r="418">
          <cell r="A418">
            <v>8681094550323</v>
          </cell>
          <cell r="B418" t="str">
            <v>R03AK06</v>
          </cell>
          <cell r="C418" t="str">
            <v>salmeterol and other drugs for obstructive airway diseases</v>
          </cell>
          <cell r="D418" t="str">
            <v>EŞDEĞER</v>
          </cell>
          <cell r="E418" t="str">
            <v>EŞDEĞER</v>
          </cell>
          <cell r="F418">
            <v>0</v>
          </cell>
          <cell r="G418">
            <v>1</v>
          </cell>
          <cell r="H418">
            <v>1</v>
          </cell>
          <cell r="I418">
            <v>0</v>
          </cell>
          <cell r="J418">
            <v>0</v>
          </cell>
          <cell r="K418">
            <v>0</v>
          </cell>
          <cell r="L418" t="str">
            <v>AIRPLUS 50/500 MCG DISCAIR INHALASYON ICIN TOZ 60 DOZ</v>
          </cell>
          <cell r="M418" t="str">
            <v>FLUTIKAZON + SALMETEROL</v>
          </cell>
          <cell r="N418" t="str">
            <v>NEUTEC tOPLAM KALITE</v>
          </cell>
          <cell r="O418" t="str">
            <v>500+50</v>
          </cell>
          <cell r="P418" t="str">
            <v>MCG</v>
          </cell>
          <cell r="Q418">
            <v>60</v>
          </cell>
          <cell r="R418" t="str">
            <v>NORMAL REÇETE</v>
          </cell>
          <cell r="S418" t="str">
            <v>IMAL</v>
          </cell>
          <cell r="T418" t="str">
            <v>YUNANISTAN</v>
          </cell>
          <cell r="U418">
            <v>30.97</v>
          </cell>
          <cell r="V418">
            <v>42.84</v>
          </cell>
          <cell r="W418">
            <v>25.7</v>
          </cell>
          <cell r="X418" t="str">
            <v>YUNANISTAN</v>
          </cell>
          <cell r="Y418">
            <v>0</v>
          </cell>
          <cell r="Z418">
            <v>0</v>
          </cell>
          <cell r="AA418">
            <v>54.38</v>
          </cell>
          <cell r="AB418">
            <v>0</v>
          </cell>
          <cell r="AC418">
            <v>54.38</v>
          </cell>
        </row>
        <row r="419">
          <cell r="A419">
            <v>8697932550851</v>
          </cell>
          <cell r="B419" t="str">
            <v>R03BB04</v>
          </cell>
          <cell r="C419" t="str">
            <v>tiotropium bromide</v>
          </cell>
          <cell r="D419" t="str">
            <v>EŞDEĞER</v>
          </cell>
          <cell r="E419" t="str">
            <v>EŞDEĞER</v>
          </cell>
          <cell r="F419">
            <v>0</v>
          </cell>
          <cell r="G419">
            <v>5</v>
          </cell>
          <cell r="H419">
            <v>1</v>
          </cell>
          <cell r="I419">
            <v>0</v>
          </cell>
          <cell r="J419">
            <v>0</v>
          </cell>
          <cell r="K419">
            <v>0</v>
          </cell>
          <cell r="L419" t="str">
            <v>AIRTIO 18 MCG INHALASYON ICIN TOZ ICEREN BLISTER 60 DOZ</v>
          </cell>
          <cell r="M419" t="str">
            <v>TIOTROPIUM BROMUR MONOHIDRAT</v>
          </cell>
          <cell r="N419" t="str">
            <v>OPTO ILAC</v>
          </cell>
          <cell r="O419">
            <v>18</v>
          </cell>
          <cell r="P419" t="str">
            <v>MCG</v>
          </cell>
          <cell r="Q419">
            <v>60</v>
          </cell>
          <cell r="R419" t="str">
            <v>NORMAL REÇETE</v>
          </cell>
          <cell r="S419" t="str">
            <v>IMAL</v>
          </cell>
          <cell r="T419" t="str">
            <v>FRANSA</v>
          </cell>
          <cell r="U419">
            <v>54</v>
          </cell>
          <cell r="V419">
            <v>54</v>
          </cell>
          <cell r="W419">
            <v>32.4</v>
          </cell>
          <cell r="X419" t="str">
            <v>FRANSA</v>
          </cell>
          <cell r="Y419">
            <v>0</v>
          </cell>
          <cell r="Z419">
            <v>0</v>
          </cell>
          <cell r="AA419">
            <v>68.55</v>
          </cell>
          <cell r="AB419">
            <v>0</v>
          </cell>
          <cell r="AC419">
            <v>68.55</v>
          </cell>
        </row>
        <row r="420">
          <cell r="A420">
            <v>8697936553179</v>
          </cell>
          <cell r="B420" t="str">
            <v>R03AC</v>
          </cell>
          <cell r="C420" t="str">
            <v>Selective beta-2-adrenoreceptor agonists</v>
          </cell>
          <cell r="D420" t="str">
            <v>EŞDEĞER</v>
          </cell>
          <cell r="E420" t="str">
            <v>EŞDEĞER</v>
          </cell>
          <cell r="F420">
            <v>0</v>
          </cell>
          <cell r="G420">
            <v>2</v>
          </cell>
          <cell r="H420">
            <v>3</v>
          </cell>
          <cell r="I420">
            <v>0</v>
          </cell>
          <cell r="J420">
            <v>0</v>
          </cell>
          <cell r="K420">
            <v>0</v>
          </cell>
          <cell r="L420" t="str">
            <v>AIRWAY 1 MCG INHALASYON ICIN TOZ ICEREN BLISTER 60 DOZ</v>
          </cell>
          <cell r="M420" t="str">
            <v>KARMOTEROL</v>
          </cell>
          <cell r="N420" t="str">
            <v>INVENTIM</v>
          </cell>
          <cell r="O420">
            <v>1</v>
          </cell>
          <cell r="P420" t="str">
            <v>MCG</v>
          </cell>
          <cell r="Q420">
            <v>60</v>
          </cell>
          <cell r="R420" t="str">
            <v>NORMAL REÇETE</v>
          </cell>
          <cell r="S420" t="str">
            <v>IMAL</v>
          </cell>
          <cell r="T420" t="str">
            <v>TURKIYE</v>
          </cell>
          <cell r="U420">
            <v>51</v>
          </cell>
          <cell r="V420">
            <v>51</v>
          </cell>
          <cell r="W420">
            <v>51</v>
          </cell>
          <cell r="X420" t="str">
            <v>TURKIYE</v>
          </cell>
          <cell r="Y420">
            <v>0</v>
          </cell>
          <cell r="Z420">
            <v>0</v>
          </cell>
          <cell r="AA420">
            <v>107.92</v>
          </cell>
          <cell r="AB420">
            <v>0</v>
          </cell>
          <cell r="AC420">
            <v>107.92</v>
          </cell>
        </row>
        <row r="421">
          <cell r="A421">
            <v>8697936553186</v>
          </cell>
          <cell r="B421" t="str">
            <v>R03AC</v>
          </cell>
          <cell r="C421" t="str">
            <v>Selective beta-2-adrenoreceptor agonists</v>
          </cell>
          <cell r="D421" t="str">
            <v>EŞDEĞER</v>
          </cell>
          <cell r="E421" t="str">
            <v>EŞDEĞER</v>
          </cell>
          <cell r="F421">
            <v>0</v>
          </cell>
          <cell r="G421">
            <v>2</v>
          </cell>
          <cell r="H421">
            <v>3</v>
          </cell>
          <cell r="I421">
            <v>0</v>
          </cell>
          <cell r="J421">
            <v>0</v>
          </cell>
          <cell r="K421">
            <v>0</v>
          </cell>
          <cell r="L421" t="str">
            <v>AIRWAY 2 MCG INHALASYON ICIN TOZ ICEREN BLISTER 60 DOZ</v>
          </cell>
          <cell r="M421" t="str">
            <v>KARMOTEROL</v>
          </cell>
          <cell r="N421" t="str">
            <v>INVENTIM</v>
          </cell>
          <cell r="O421">
            <v>2</v>
          </cell>
          <cell r="P421" t="str">
            <v>MCG</v>
          </cell>
          <cell r="Q421">
            <v>60</v>
          </cell>
          <cell r="R421" t="str">
            <v>NORMAL REÇETE</v>
          </cell>
          <cell r="S421" t="str">
            <v>IMAL</v>
          </cell>
          <cell r="T421" t="str">
            <v>TURKIYE</v>
          </cell>
          <cell r="U421">
            <v>51.62</v>
          </cell>
          <cell r="V421">
            <v>51.62</v>
          </cell>
          <cell r="W421">
            <v>51.62</v>
          </cell>
          <cell r="X421" t="str">
            <v>TURKIYE</v>
          </cell>
          <cell r="Y421">
            <v>0</v>
          </cell>
          <cell r="Z421">
            <v>0</v>
          </cell>
          <cell r="AA421">
            <v>109.24</v>
          </cell>
          <cell r="AB421">
            <v>0</v>
          </cell>
          <cell r="AC421">
            <v>109.24</v>
          </cell>
        </row>
        <row r="422">
          <cell r="A422">
            <v>8697936553193</v>
          </cell>
          <cell r="B422" t="str">
            <v>R03AC</v>
          </cell>
          <cell r="C422" t="str">
            <v>Selective beta-2-adrenoreceptor agonists</v>
          </cell>
          <cell r="D422" t="str">
            <v>EŞDEĞER</v>
          </cell>
          <cell r="E422" t="str">
            <v>EŞDEĞER</v>
          </cell>
          <cell r="F422">
            <v>0</v>
          </cell>
          <cell r="G422">
            <v>2</v>
          </cell>
          <cell r="H422">
            <v>3</v>
          </cell>
          <cell r="I422">
            <v>0</v>
          </cell>
          <cell r="J422">
            <v>0</v>
          </cell>
          <cell r="K422">
            <v>0</v>
          </cell>
          <cell r="L422" t="str">
            <v>AIRWAY 4 MCG INHALASYON ICIN TOZ ICEREN BLISTER 60 DOZ</v>
          </cell>
          <cell r="M422" t="str">
            <v>KARMOTEROL</v>
          </cell>
          <cell r="N422" t="str">
            <v>INVENTIM</v>
          </cell>
          <cell r="O422">
            <v>4</v>
          </cell>
          <cell r="P422" t="str">
            <v>MCG</v>
          </cell>
          <cell r="Q422">
            <v>60</v>
          </cell>
          <cell r="R422" t="str">
            <v>NORMAL REÇETE</v>
          </cell>
          <cell r="S422" t="str">
            <v>IMAL</v>
          </cell>
          <cell r="T422" t="str">
            <v>TURKIYE</v>
          </cell>
          <cell r="U422">
            <v>52.86</v>
          </cell>
          <cell r="V422">
            <v>52.86</v>
          </cell>
          <cell r="W422">
            <v>52.86</v>
          </cell>
          <cell r="X422" t="str">
            <v>TURKIYE</v>
          </cell>
          <cell r="Y422">
            <v>0</v>
          </cell>
          <cell r="Z422">
            <v>0</v>
          </cell>
          <cell r="AA422">
            <v>111.88</v>
          </cell>
          <cell r="AB422">
            <v>0</v>
          </cell>
          <cell r="AC422">
            <v>111.88</v>
          </cell>
        </row>
        <row r="423">
          <cell r="A423">
            <v>8699547010089</v>
          </cell>
          <cell r="B423" t="str">
            <v>N04AA02</v>
          </cell>
          <cell r="C423" t="str">
            <v>biperiden</v>
          </cell>
          <cell r="D423" t="str">
            <v>REFERANS</v>
          </cell>
          <cell r="E423" t="str">
            <v>YIRMI YIL</v>
          </cell>
          <cell r="F423">
            <v>0</v>
          </cell>
          <cell r="G423">
            <v>2</v>
          </cell>
          <cell r="H423">
            <v>3</v>
          </cell>
          <cell r="I423">
            <v>0</v>
          </cell>
          <cell r="J423">
            <v>0</v>
          </cell>
          <cell r="K423">
            <v>0</v>
          </cell>
          <cell r="L423" t="str">
            <v>AKINETON 2 MG 100 TABLET</v>
          </cell>
          <cell r="M423" t="str">
            <v>BIPERIDEN HCL</v>
          </cell>
          <cell r="N423" t="str">
            <v>ABBOTT</v>
          </cell>
          <cell r="O423">
            <v>2</v>
          </cell>
          <cell r="P423" t="str">
            <v>MG</v>
          </cell>
          <cell r="Q423">
            <v>100</v>
          </cell>
          <cell r="R423" t="str">
            <v>YESIL REÇETE</v>
          </cell>
          <cell r="S423" t="str">
            <v>IMAL</v>
          </cell>
          <cell r="T423" t="str">
            <v>TURKIYE</v>
          </cell>
          <cell r="U423">
            <v>5.2</v>
          </cell>
          <cell r="V423">
            <v>5.2</v>
          </cell>
          <cell r="W423">
            <v>5.2</v>
          </cell>
          <cell r="X423" t="str">
            <v>TURKIYE</v>
          </cell>
          <cell r="Y423">
            <v>3</v>
          </cell>
          <cell r="Z423">
            <v>0</v>
          </cell>
          <cell r="AA423">
            <v>10.78</v>
          </cell>
          <cell r="AB423">
            <v>0</v>
          </cell>
          <cell r="AC423">
            <v>10.78</v>
          </cell>
        </row>
        <row r="424">
          <cell r="A424">
            <v>8699547750336</v>
          </cell>
          <cell r="B424" t="str">
            <v>N04AA02</v>
          </cell>
          <cell r="C424" t="str">
            <v>biperiden</v>
          </cell>
          <cell r="D424" t="str">
            <v>REFERANS</v>
          </cell>
          <cell r="E424" t="str">
            <v>YIRMI YIL</v>
          </cell>
          <cell r="F424">
            <v>4</v>
          </cell>
          <cell r="G424">
            <v>2</v>
          </cell>
          <cell r="H424">
            <v>3</v>
          </cell>
          <cell r="I424">
            <v>0</v>
          </cell>
          <cell r="J424">
            <v>0</v>
          </cell>
          <cell r="K424">
            <v>0</v>
          </cell>
          <cell r="L424" t="str">
            <v>AKINETON 5 MG/ML ENJEKSIYON ICIN SOLUSYON ICEREN 1 ML X 5 AMPUL</v>
          </cell>
          <cell r="M424" t="str">
            <v>BIPERIDEN LAKTAT</v>
          </cell>
          <cell r="N424" t="str">
            <v>ABBOTT</v>
          </cell>
          <cell r="O424">
            <v>5</v>
          </cell>
          <cell r="P424" t="str">
            <v>MG</v>
          </cell>
          <cell r="Q424">
            <v>5</v>
          </cell>
          <cell r="R424" t="str">
            <v>YESIL REÇETE</v>
          </cell>
          <cell r="S424" t="str">
            <v>IMAL</v>
          </cell>
          <cell r="T424" t="str">
            <v>TURKIYE</v>
          </cell>
          <cell r="U424">
            <v>3.46</v>
          </cell>
          <cell r="V424">
            <v>3.46</v>
          </cell>
          <cell r="W424">
            <v>0</v>
          </cell>
          <cell r="X424" t="str">
            <v>TURKIYE</v>
          </cell>
          <cell r="Y424">
            <v>0</v>
          </cell>
          <cell r="Z424">
            <v>0</v>
          </cell>
          <cell r="AA424">
            <v>7.32</v>
          </cell>
          <cell r="AB424">
            <v>0</v>
          </cell>
          <cell r="AC424">
            <v>7.32</v>
          </cell>
        </row>
        <row r="425">
          <cell r="A425">
            <v>8699548750335</v>
          </cell>
          <cell r="B425" t="str">
            <v>N04AA02</v>
          </cell>
          <cell r="C425" t="str">
            <v>biperiden</v>
          </cell>
          <cell r="D425" t="str">
            <v>REFERANS</v>
          </cell>
          <cell r="E425" t="str">
            <v>YIRMI YIL</v>
          </cell>
          <cell r="F425">
            <v>4</v>
          </cell>
          <cell r="G425">
            <v>2</v>
          </cell>
          <cell r="H425">
            <v>3</v>
          </cell>
          <cell r="I425">
            <v>0</v>
          </cell>
          <cell r="J425">
            <v>0</v>
          </cell>
          <cell r="K425">
            <v>0</v>
          </cell>
          <cell r="L425" t="str">
            <v>AKINETON 5 MG/ML ENJEKSIYON ICIN SOLUSYON ICEREN 1 ML X 5 AMPUL</v>
          </cell>
          <cell r="M425" t="str">
            <v>BIPERIDEN LAKTAT</v>
          </cell>
          <cell r="N425" t="str">
            <v>ABBOTT</v>
          </cell>
          <cell r="O425">
            <v>5</v>
          </cell>
          <cell r="P425" t="str">
            <v>MG</v>
          </cell>
          <cell r="Q425">
            <v>5</v>
          </cell>
          <cell r="R425" t="str">
            <v>YESIL REÇETE</v>
          </cell>
          <cell r="S425" t="str">
            <v>IMAL</v>
          </cell>
          <cell r="T425" t="str">
            <v>TURKIYE</v>
          </cell>
          <cell r="U425">
            <v>3.46</v>
          </cell>
          <cell r="V425">
            <v>3.46</v>
          </cell>
          <cell r="W425">
            <v>0</v>
          </cell>
          <cell r="X425" t="str">
            <v>TURKIYE</v>
          </cell>
          <cell r="Y425">
            <v>3</v>
          </cell>
          <cell r="Z425">
            <v>0</v>
          </cell>
          <cell r="AA425">
            <v>7.32</v>
          </cell>
          <cell r="AB425">
            <v>0</v>
          </cell>
          <cell r="AC425">
            <v>7.32</v>
          </cell>
        </row>
        <row r="426">
          <cell r="A426">
            <v>8699561480011</v>
          </cell>
          <cell r="B426" t="str">
            <v>D10AE01</v>
          </cell>
          <cell r="C426" t="str">
            <v>benzoyl peroxide</v>
          </cell>
          <cell r="D426" t="str">
            <v>ESDEGER</v>
          </cell>
          <cell r="E426" t="str">
            <v>FIYAT KORUMALI URUN</v>
          </cell>
          <cell r="F426">
            <v>4</v>
          </cell>
          <cell r="G426">
            <v>2</v>
          </cell>
          <cell r="H426">
            <v>2</v>
          </cell>
          <cell r="I426">
            <v>0</v>
          </cell>
          <cell r="J426">
            <v>0</v>
          </cell>
          <cell r="K426">
            <v>0</v>
          </cell>
          <cell r="L426" t="str">
            <v>AKNEFUG BP   5 % 0,05 50 ML LOSYON</v>
          </cell>
          <cell r="M426" t="str">
            <v>BENZOIL PEROKSIT</v>
          </cell>
          <cell r="N426" t="str">
            <v>ORVA</v>
          </cell>
          <cell r="O426">
            <v>0.05</v>
          </cell>
          <cell r="P426" t="str">
            <v>G</v>
          </cell>
          <cell r="Q426">
            <v>50</v>
          </cell>
          <cell r="R426" t="str">
            <v>RECETESIZ</v>
          </cell>
          <cell r="S426" t="str">
            <v>IMAL</v>
          </cell>
          <cell r="T426" t="str">
            <v>TURKIYE</v>
          </cell>
          <cell r="U426">
            <v>1.3800000000000001</v>
          </cell>
          <cell r="V426">
            <v>1.3800000000000001</v>
          </cell>
          <cell r="W426">
            <v>0</v>
          </cell>
          <cell r="X426" t="str">
            <v>TURKIYE</v>
          </cell>
          <cell r="Y426">
            <v>0</v>
          </cell>
          <cell r="Z426">
            <v>0</v>
          </cell>
          <cell r="AA426">
            <v>3.22</v>
          </cell>
          <cell r="AB426">
            <v>0</v>
          </cell>
          <cell r="AC426">
            <v>3.22</v>
          </cell>
        </row>
        <row r="427">
          <cell r="A427">
            <v>8699561480028</v>
          </cell>
          <cell r="B427" t="str">
            <v>D10AE01</v>
          </cell>
          <cell r="C427" t="str">
            <v>benzoyl peroxide</v>
          </cell>
          <cell r="D427" t="str">
            <v>ESDEGER</v>
          </cell>
          <cell r="E427" t="str">
            <v>FIYAT KORUMALI URUN</v>
          </cell>
          <cell r="F427">
            <v>4</v>
          </cell>
          <cell r="G427">
            <v>2</v>
          </cell>
          <cell r="H427">
            <v>2</v>
          </cell>
          <cell r="I427">
            <v>0</v>
          </cell>
          <cell r="J427">
            <v>0</v>
          </cell>
          <cell r="K427">
            <v>0</v>
          </cell>
          <cell r="L427" t="str">
            <v>AKNEFUG BP 10 % 0,05 50 ML LOSYON</v>
          </cell>
          <cell r="M427" t="str">
            <v>BENZOIL PEROKSIT</v>
          </cell>
          <cell r="N427" t="str">
            <v>ORVA</v>
          </cell>
          <cell r="O427">
            <v>0.1</v>
          </cell>
          <cell r="P427" t="str">
            <v>G</v>
          </cell>
          <cell r="Q427">
            <v>50</v>
          </cell>
          <cell r="R427" t="str">
            <v>NORMAL RECETE</v>
          </cell>
          <cell r="S427" t="str">
            <v>IMAL</v>
          </cell>
          <cell r="T427" t="str">
            <v>TURKIYE</v>
          </cell>
          <cell r="U427">
            <v>1.55</v>
          </cell>
          <cell r="V427">
            <v>1.55</v>
          </cell>
          <cell r="W427">
            <v>0</v>
          </cell>
          <cell r="X427" t="str">
            <v>TURKIYE</v>
          </cell>
          <cell r="Y427">
            <v>0</v>
          </cell>
          <cell r="Z427">
            <v>0</v>
          </cell>
          <cell r="AA427">
            <v>3.61</v>
          </cell>
          <cell r="AB427">
            <v>0</v>
          </cell>
          <cell r="AC427">
            <v>3.61</v>
          </cell>
        </row>
        <row r="428">
          <cell r="A428">
            <v>8699559190014</v>
          </cell>
          <cell r="B428" t="str">
            <v>D10BA01</v>
          </cell>
          <cell r="C428" t="str">
            <v>isotretinoin</v>
          </cell>
          <cell r="D428" t="str">
            <v>EŞDEĞER</v>
          </cell>
          <cell r="E428" t="str">
            <v>YIRMI YIL</v>
          </cell>
          <cell r="F428">
            <v>0</v>
          </cell>
          <cell r="G428">
            <v>1</v>
          </cell>
          <cell r="H428">
            <v>1</v>
          </cell>
          <cell r="I428">
            <v>0</v>
          </cell>
          <cell r="J428">
            <v>0</v>
          </cell>
          <cell r="K428">
            <v>0</v>
          </cell>
          <cell r="L428" t="str">
            <v>AKNETRENT 10 MG YUMUSAK JELATIN 30 KAPSUL</v>
          </cell>
          <cell r="M428" t="str">
            <v>IZOTRETINOIN</v>
          </cell>
          <cell r="N428" t="str">
            <v>DR.F.FRIK</v>
          </cell>
          <cell r="O428">
            <v>10</v>
          </cell>
          <cell r="P428" t="str">
            <v>MG</v>
          </cell>
          <cell r="Q428">
            <v>30</v>
          </cell>
          <cell r="R428" t="str">
            <v>NORMAL REÇETE</v>
          </cell>
          <cell r="S428" t="str">
            <v>ITHAL</v>
          </cell>
          <cell r="T428">
            <v>0</v>
          </cell>
          <cell r="U428">
            <v>0</v>
          </cell>
          <cell r="V428">
            <v>13</v>
          </cell>
          <cell r="W428">
            <v>10.4</v>
          </cell>
          <cell r="X428" t="str">
            <v>ISVICRE</v>
          </cell>
          <cell r="Y428">
            <v>0</v>
          </cell>
          <cell r="Z428">
            <v>0</v>
          </cell>
          <cell r="AA428">
            <v>0</v>
          </cell>
          <cell r="AB428">
            <v>0</v>
          </cell>
          <cell r="AC428">
            <v>13.88</v>
          </cell>
        </row>
        <row r="429">
          <cell r="A429">
            <v>8699559190014</v>
          </cell>
          <cell r="B429" t="str">
            <v>D10BA01</v>
          </cell>
          <cell r="C429" t="str">
            <v>isotretinoin</v>
          </cell>
          <cell r="D429" t="str">
            <v>ESDEGER</v>
          </cell>
          <cell r="E429" t="str">
            <v>FIYAT KORUMALI URUN</v>
          </cell>
          <cell r="F429">
            <v>0</v>
          </cell>
          <cell r="G429">
            <v>1</v>
          </cell>
          <cell r="H429">
            <v>1</v>
          </cell>
          <cell r="I429">
            <v>0</v>
          </cell>
          <cell r="J429">
            <v>0</v>
          </cell>
          <cell r="K429">
            <v>0</v>
          </cell>
          <cell r="L429" t="str">
            <v>AKNETRENT 10 MG YUMUSAK JELATIN 30 KAPSUL</v>
          </cell>
          <cell r="M429" t="str">
            <v>IZOTRETINOIN</v>
          </cell>
          <cell r="N429" t="str">
            <v>RECORDATI</v>
          </cell>
          <cell r="O429">
            <v>10</v>
          </cell>
          <cell r="P429" t="str">
            <v>MG</v>
          </cell>
          <cell r="Q429">
            <v>30</v>
          </cell>
          <cell r="R429" t="str">
            <v>NORMAL RECETE</v>
          </cell>
          <cell r="S429" t="str">
            <v>ITHAL</v>
          </cell>
          <cell r="T429" t="str">
            <v>ISVICRE</v>
          </cell>
          <cell r="U429">
            <v>11.44</v>
          </cell>
          <cell r="V429">
            <v>13</v>
          </cell>
          <cell r="W429">
            <v>10.4</v>
          </cell>
          <cell r="X429" t="str">
            <v>ISVICRE</v>
          </cell>
          <cell r="Y429">
            <v>0</v>
          </cell>
          <cell r="Z429">
            <v>0</v>
          </cell>
          <cell r="AA429">
            <v>17.649999999999999</v>
          </cell>
          <cell r="AB429">
            <v>0</v>
          </cell>
          <cell r="AC429">
            <v>17.649999999999999</v>
          </cell>
        </row>
        <row r="430">
          <cell r="A430">
            <v>8699559190021</v>
          </cell>
          <cell r="B430" t="str">
            <v>D10BA01</v>
          </cell>
          <cell r="C430" t="str">
            <v>isotretinoin</v>
          </cell>
          <cell r="D430" t="str">
            <v>EŞDEĞER</v>
          </cell>
          <cell r="E430" t="str">
            <v>YIRMI YIL</v>
          </cell>
          <cell r="F430">
            <v>0</v>
          </cell>
          <cell r="G430">
            <v>1</v>
          </cell>
          <cell r="H430">
            <v>1</v>
          </cell>
          <cell r="I430">
            <v>0</v>
          </cell>
          <cell r="J430">
            <v>0</v>
          </cell>
          <cell r="K430">
            <v>0</v>
          </cell>
          <cell r="L430" t="str">
            <v>AKNETRENT 20 MG YUMUSAK JELATIN 30 KAPSUL</v>
          </cell>
          <cell r="M430" t="str">
            <v>IZOTRETINOIN</v>
          </cell>
          <cell r="N430" t="str">
            <v>DR.F.FRIK</v>
          </cell>
          <cell r="O430">
            <v>20</v>
          </cell>
          <cell r="P430" t="str">
            <v>MG</v>
          </cell>
          <cell r="Q430">
            <v>30</v>
          </cell>
          <cell r="R430" t="str">
            <v>NORMAL REÇETE</v>
          </cell>
          <cell r="S430" t="str">
            <v>ITHAL</v>
          </cell>
          <cell r="T430">
            <v>0</v>
          </cell>
          <cell r="U430">
            <v>0</v>
          </cell>
          <cell r="V430">
            <v>19.78</v>
          </cell>
          <cell r="W430">
            <v>15.82</v>
          </cell>
          <cell r="X430" t="str">
            <v>ISVICRE</v>
          </cell>
          <cell r="Y430">
            <v>0</v>
          </cell>
          <cell r="Z430">
            <v>0</v>
          </cell>
          <cell r="AA430">
            <v>0</v>
          </cell>
          <cell r="AB430">
            <v>0</v>
          </cell>
          <cell r="AC430">
            <v>24.94</v>
          </cell>
        </row>
        <row r="431">
          <cell r="A431">
            <v>8699559190021</v>
          </cell>
          <cell r="B431" t="str">
            <v>D10BA01</v>
          </cell>
          <cell r="C431" t="str">
            <v>isotretinoin</v>
          </cell>
          <cell r="D431" t="str">
            <v>ESDEGER</v>
          </cell>
          <cell r="E431" t="str">
            <v>FIYAT KORUMALI URUN</v>
          </cell>
          <cell r="F431">
            <v>0</v>
          </cell>
          <cell r="G431">
            <v>1</v>
          </cell>
          <cell r="H431">
            <v>1</v>
          </cell>
          <cell r="I431">
            <v>0</v>
          </cell>
          <cell r="J431">
            <v>0</v>
          </cell>
          <cell r="K431">
            <v>0</v>
          </cell>
          <cell r="L431" t="str">
            <v>AKNETRENT 20 MG YUMUSAK JELATIN 30 KAPSUL</v>
          </cell>
          <cell r="M431" t="str">
            <v>IZOTRETINOIN</v>
          </cell>
          <cell r="N431" t="str">
            <v>RECORDATI</v>
          </cell>
          <cell r="O431">
            <v>20</v>
          </cell>
          <cell r="P431" t="str">
            <v>MG</v>
          </cell>
          <cell r="Q431">
            <v>30</v>
          </cell>
          <cell r="R431" t="str">
            <v>NORMAL RECETE</v>
          </cell>
          <cell r="S431" t="str">
            <v>ITHAL</v>
          </cell>
          <cell r="T431" t="str">
            <v>ISVICRE</v>
          </cell>
          <cell r="U431">
            <v>19.78</v>
          </cell>
          <cell r="V431">
            <v>19.78</v>
          </cell>
          <cell r="W431">
            <v>15.82</v>
          </cell>
          <cell r="X431" t="str">
            <v>ISVICRE</v>
          </cell>
          <cell r="Y431">
            <v>0</v>
          </cell>
          <cell r="Z431">
            <v>0</v>
          </cell>
          <cell r="AA431">
            <v>31.72</v>
          </cell>
          <cell r="AB431">
            <v>0</v>
          </cell>
          <cell r="AC431">
            <v>31.72</v>
          </cell>
        </row>
        <row r="432">
          <cell r="A432">
            <v>8699584350162</v>
          </cell>
          <cell r="B432" t="str">
            <v>D10AE01</v>
          </cell>
          <cell r="C432" t="str">
            <v>benzoyl peroxide</v>
          </cell>
          <cell r="D432" t="str">
            <v>REFERANS</v>
          </cell>
          <cell r="E432" t="str">
            <v>FIYAT KORUMALI URUN</v>
          </cell>
          <cell r="F432">
            <v>6</v>
          </cell>
          <cell r="G432">
            <v>1</v>
          </cell>
          <cell r="H432">
            <v>3</v>
          </cell>
          <cell r="I432">
            <v>0</v>
          </cell>
          <cell r="J432">
            <v>0</v>
          </cell>
          <cell r="K432">
            <v>0</v>
          </cell>
          <cell r="L432" t="str">
            <v>AKSIL 10 MG 20 GR KREM</v>
          </cell>
          <cell r="M432" t="str">
            <v>BENZOIL PEROKSIT</v>
          </cell>
          <cell r="N432" t="str">
            <v>EMBIL</v>
          </cell>
          <cell r="O432">
            <v>0.1</v>
          </cell>
          <cell r="P432" t="str">
            <v>G</v>
          </cell>
          <cell r="Q432">
            <v>20</v>
          </cell>
          <cell r="R432" t="str">
            <v>NORMAL RECETE</v>
          </cell>
          <cell r="S432" t="str">
            <v>IMAL</v>
          </cell>
          <cell r="T432" t="str">
            <v>TURKIYE</v>
          </cell>
          <cell r="U432">
            <v>4.2</v>
          </cell>
          <cell r="V432">
            <v>4.2</v>
          </cell>
          <cell r="W432">
            <v>4.2</v>
          </cell>
          <cell r="X432" t="str">
            <v>TURKIYE</v>
          </cell>
          <cell r="Y432">
            <v>0</v>
          </cell>
          <cell r="Z432">
            <v>0</v>
          </cell>
          <cell r="AA432">
            <v>9.7899999999999991</v>
          </cell>
          <cell r="AB432">
            <v>0</v>
          </cell>
          <cell r="AC432">
            <v>9.7899999999999991</v>
          </cell>
        </row>
        <row r="433">
          <cell r="A433">
            <v>8699584350100</v>
          </cell>
          <cell r="B433" t="str">
            <v>D10AE01</v>
          </cell>
          <cell r="C433" t="str">
            <v>benzoyl peroxide</v>
          </cell>
          <cell r="D433" t="str">
            <v>REFERANS</v>
          </cell>
          <cell r="E433" t="str">
            <v>FIYAT KORUMALI URUN</v>
          </cell>
          <cell r="F433">
            <v>4</v>
          </cell>
          <cell r="G433">
            <v>2</v>
          </cell>
          <cell r="H433">
            <v>2</v>
          </cell>
          <cell r="I433">
            <v>0</v>
          </cell>
          <cell r="J433">
            <v>0</v>
          </cell>
          <cell r="K433">
            <v>0</v>
          </cell>
          <cell r="L433" t="str">
            <v>AKSIL-5 20 GR KREM</v>
          </cell>
          <cell r="M433" t="str">
            <v>BENZOIL PEROKSIT</v>
          </cell>
          <cell r="N433" t="str">
            <v>EMBIL</v>
          </cell>
          <cell r="O433">
            <v>0.05</v>
          </cell>
          <cell r="P433" t="str">
            <v>G</v>
          </cell>
          <cell r="Q433">
            <v>20</v>
          </cell>
          <cell r="R433" t="str">
            <v>RECETESIZ</v>
          </cell>
          <cell r="S433" t="str">
            <v>IMAL</v>
          </cell>
          <cell r="T433" t="str">
            <v>TURKIYE</v>
          </cell>
          <cell r="U433">
            <v>3.4499999999999997</v>
          </cell>
          <cell r="V433">
            <v>3.4499999999999997</v>
          </cell>
          <cell r="W433">
            <v>0</v>
          </cell>
          <cell r="X433" t="str">
            <v>TURKIYE</v>
          </cell>
          <cell r="Y433">
            <v>0</v>
          </cell>
          <cell r="Z433">
            <v>0</v>
          </cell>
          <cell r="AA433">
            <v>8.07</v>
          </cell>
          <cell r="AB433">
            <v>0</v>
          </cell>
          <cell r="AC433">
            <v>8.07</v>
          </cell>
        </row>
        <row r="434">
          <cell r="A434">
            <v>8699584350124</v>
          </cell>
          <cell r="B434" t="str">
            <v>D10AE01</v>
          </cell>
          <cell r="C434" t="str">
            <v>benzoyl peroxide</v>
          </cell>
          <cell r="D434" t="str">
            <v>REFERANS</v>
          </cell>
          <cell r="E434" t="str">
            <v>FIYAT KORUMALI URUN</v>
          </cell>
          <cell r="F434">
            <v>4</v>
          </cell>
          <cell r="G434">
            <v>2</v>
          </cell>
          <cell r="H434">
            <v>2</v>
          </cell>
          <cell r="I434">
            <v>0</v>
          </cell>
          <cell r="J434">
            <v>0</v>
          </cell>
          <cell r="K434">
            <v>0</v>
          </cell>
          <cell r="L434" t="str">
            <v>AKSIL-5 FONDOTENLI 20 GR KREM</v>
          </cell>
          <cell r="M434" t="str">
            <v>BENZOIL PEROKSIT</v>
          </cell>
          <cell r="N434" t="str">
            <v>EMBIL</v>
          </cell>
          <cell r="O434">
            <v>0.05</v>
          </cell>
          <cell r="P434" t="str">
            <v>G</v>
          </cell>
          <cell r="Q434">
            <v>20</v>
          </cell>
          <cell r="R434" t="str">
            <v>RECETESIZ</v>
          </cell>
          <cell r="S434" t="str">
            <v>IMAL</v>
          </cell>
          <cell r="T434" t="str">
            <v>TURKIYE</v>
          </cell>
          <cell r="U434">
            <v>3.46</v>
          </cell>
          <cell r="V434">
            <v>3.46</v>
          </cell>
          <cell r="W434">
            <v>0</v>
          </cell>
          <cell r="X434" t="str">
            <v>TURKIYE</v>
          </cell>
          <cell r="Y434">
            <v>0</v>
          </cell>
          <cell r="Z434">
            <v>0</v>
          </cell>
          <cell r="AA434">
            <v>8.09</v>
          </cell>
          <cell r="AB434">
            <v>0</v>
          </cell>
          <cell r="AC434">
            <v>8.09</v>
          </cell>
        </row>
        <row r="435">
          <cell r="A435">
            <v>8697932090531</v>
          </cell>
          <cell r="B435" t="str">
            <v>A16AX01</v>
          </cell>
          <cell r="C435" t="str">
            <v>thioctic acid</v>
          </cell>
          <cell r="D435" t="str">
            <v>EŞDEĞER</v>
          </cell>
          <cell r="E435" t="str">
            <v>YIRMI YIL</v>
          </cell>
          <cell r="F435">
            <v>0</v>
          </cell>
          <cell r="G435">
            <v>1</v>
          </cell>
          <cell r="H435">
            <v>1</v>
          </cell>
          <cell r="I435">
            <v>0</v>
          </cell>
          <cell r="J435">
            <v>0</v>
          </cell>
          <cell r="K435">
            <v>0</v>
          </cell>
          <cell r="L435" t="str">
            <v>ALATAB 600 MG HR 30 FILM TABLET</v>
          </cell>
          <cell r="M435" t="str">
            <v>THIOCTIC ASID</v>
          </cell>
          <cell r="N435" t="str">
            <v>OPTO ILAC</v>
          </cell>
          <cell r="O435">
            <v>600</v>
          </cell>
          <cell r="P435" t="str">
            <v>MG</v>
          </cell>
          <cell r="Q435">
            <v>30</v>
          </cell>
          <cell r="R435" t="str">
            <v>NORMAL REÇETE</v>
          </cell>
          <cell r="S435" t="str">
            <v>IMAL</v>
          </cell>
          <cell r="T435" t="str">
            <v>ALMANYA</v>
          </cell>
          <cell r="U435">
            <v>18.3</v>
          </cell>
          <cell r="V435">
            <v>18.3</v>
          </cell>
          <cell r="W435">
            <v>14.64</v>
          </cell>
          <cell r="X435" t="str">
            <v>ALMANYA</v>
          </cell>
          <cell r="Y435">
            <v>0</v>
          </cell>
          <cell r="Z435">
            <v>0</v>
          </cell>
          <cell r="AA435">
            <v>30.97</v>
          </cell>
          <cell r="AB435">
            <v>0</v>
          </cell>
          <cell r="AC435">
            <v>30.97</v>
          </cell>
        </row>
        <row r="436">
          <cell r="A436">
            <v>8697936093637</v>
          </cell>
          <cell r="B436" t="str">
            <v>A16AX01</v>
          </cell>
          <cell r="C436" t="str">
            <v>thioctic acid</v>
          </cell>
          <cell r="D436" t="str">
            <v>EŞDEĞER</v>
          </cell>
          <cell r="E436" t="str">
            <v>YIRMI YIL</v>
          </cell>
          <cell r="F436">
            <v>0</v>
          </cell>
          <cell r="G436">
            <v>1</v>
          </cell>
          <cell r="H436">
            <v>1</v>
          </cell>
          <cell r="I436">
            <v>0</v>
          </cell>
          <cell r="J436">
            <v>0</v>
          </cell>
          <cell r="K436">
            <v>0</v>
          </cell>
          <cell r="L436" t="str">
            <v>ALATAB 600 MG HR 30 FILM TABLET</v>
          </cell>
          <cell r="M436" t="str">
            <v>THIOCTIC ASID</v>
          </cell>
          <cell r="N436" t="str">
            <v>INVENTIM</v>
          </cell>
          <cell r="O436">
            <v>600</v>
          </cell>
          <cell r="P436" t="str">
            <v>MG</v>
          </cell>
          <cell r="Q436">
            <v>30</v>
          </cell>
          <cell r="R436" t="str">
            <v>NORMAL REÇETE</v>
          </cell>
          <cell r="S436" t="str">
            <v>IMAL</v>
          </cell>
          <cell r="T436" t="str">
            <v>ALMANYA</v>
          </cell>
          <cell r="U436">
            <v>18.3</v>
          </cell>
          <cell r="V436">
            <v>18.3</v>
          </cell>
          <cell r="W436">
            <v>14.64</v>
          </cell>
          <cell r="X436" t="str">
            <v>ALMANYA</v>
          </cell>
          <cell r="Y436">
            <v>0</v>
          </cell>
          <cell r="Z436">
            <v>0</v>
          </cell>
          <cell r="AA436">
            <v>30.97</v>
          </cell>
          <cell r="AB436">
            <v>0</v>
          </cell>
          <cell r="AC436">
            <v>30.97</v>
          </cell>
        </row>
        <row r="437">
          <cell r="A437">
            <v>8681277980077</v>
          </cell>
          <cell r="B437" t="str">
            <v>B05AA01</v>
          </cell>
          <cell r="C437" t="str">
            <v>albumin</v>
          </cell>
          <cell r="D437" t="str">
            <v>REFERANS</v>
          </cell>
          <cell r="E437" t="str">
            <v>REFERANS</v>
          </cell>
          <cell r="F437">
            <v>5</v>
          </cell>
          <cell r="G437">
            <v>2</v>
          </cell>
          <cell r="H437">
            <v>1</v>
          </cell>
          <cell r="I437">
            <v>0</v>
          </cell>
          <cell r="J437">
            <v>0</v>
          </cell>
          <cell r="K437">
            <v>0</v>
          </cell>
          <cell r="L437" t="str">
            <v>ALBUMAN 200 MG/ML 100 ML IV INFUZYON ICIN COZELTI ICEREN FLAKON</v>
          </cell>
          <cell r="M437" t="str">
            <v>HUMAN ALBUMIN</v>
          </cell>
          <cell r="N437" t="str">
            <v>CENTURION ILAC</v>
          </cell>
          <cell r="O437">
            <v>200</v>
          </cell>
          <cell r="P437" t="str">
            <v>MG</v>
          </cell>
          <cell r="Q437">
            <v>100</v>
          </cell>
          <cell r="R437" t="str">
            <v>MOR REÇETE</v>
          </cell>
          <cell r="S437" t="str">
            <v>ITHAL</v>
          </cell>
          <cell r="T437" t="str">
            <v>HOLLANDA</v>
          </cell>
          <cell r="U437">
            <v>74.400000000000006</v>
          </cell>
          <cell r="V437">
            <v>74.400000000000006</v>
          </cell>
          <cell r="W437">
            <v>74.400000000000006</v>
          </cell>
          <cell r="X437" t="str">
            <v>HOLLANDA</v>
          </cell>
          <cell r="Y437">
            <v>0</v>
          </cell>
          <cell r="Z437">
            <v>3</v>
          </cell>
          <cell r="AA437">
            <v>281.66000000000003</v>
          </cell>
          <cell r="AB437">
            <v>295.99</v>
          </cell>
          <cell r="AC437">
            <v>295.99</v>
          </cell>
        </row>
        <row r="438">
          <cell r="A438">
            <v>8681277980060</v>
          </cell>
          <cell r="B438" t="str">
            <v>B05AA01</v>
          </cell>
          <cell r="C438" t="str">
            <v>albumin</v>
          </cell>
          <cell r="D438" t="str">
            <v>REFERANS</v>
          </cell>
          <cell r="E438" t="str">
            <v>REFERANS</v>
          </cell>
          <cell r="F438">
            <v>5</v>
          </cell>
          <cell r="G438">
            <v>2</v>
          </cell>
          <cell r="H438">
            <v>1</v>
          </cell>
          <cell r="I438">
            <v>0</v>
          </cell>
          <cell r="J438">
            <v>0</v>
          </cell>
          <cell r="K438">
            <v>0</v>
          </cell>
          <cell r="L438" t="str">
            <v>ALBUMAN 200 MG/ML 50 ML INFUZYON ICIN COZ. ICEREN 1 FLAKON</v>
          </cell>
          <cell r="M438" t="str">
            <v>HUMAN ALBUMIN</v>
          </cell>
          <cell r="N438" t="str">
            <v>CENTURION ILAC</v>
          </cell>
          <cell r="O438" t="str">
            <v>200+50</v>
          </cell>
          <cell r="P438" t="str">
            <v>MG/ML</v>
          </cell>
          <cell r="Q438">
            <v>1</v>
          </cell>
          <cell r="R438" t="str">
            <v>MOR REÇETE</v>
          </cell>
          <cell r="S438" t="str">
            <v>ITHAL</v>
          </cell>
          <cell r="T438" t="str">
            <v>HOLLANDA</v>
          </cell>
          <cell r="U438">
            <v>40.1</v>
          </cell>
          <cell r="V438">
            <v>40.1</v>
          </cell>
          <cell r="W438">
            <v>40.1</v>
          </cell>
          <cell r="X438" t="str">
            <v>HOLLANDA</v>
          </cell>
          <cell r="Y438">
            <v>0</v>
          </cell>
          <cell r="Z438">
            <v>3</v>
          </cell>
          <cell r="AA438">
            <v>115.89</v>
          </cell>
          <cell r="AB438">
            <v>121.78</v>
          </cell>
          <cell r="AC438">
            <v>121.78</v>
          </cell>
        </row>
        <row r="439">
          <cell r="A439">
            <v>8699809779150</v>
          </cell>
          <cell r="B439" t="str">
            <v>A16AB05</v>
          </cell>
          <cell r="C439" t="str">
            <v>laronidase</v>
          </cell>
          <cell r="D439" t="str">
            <v>REFERANS</v>
          </cell>
          <cell r="E439" t="str">
            <v>REFERANS</v>
          </cell>
          <cell r="F439">
            <v>0</v>
          </cell>
          <cell r="G439">
            <v>2</v>
          </cell>
          <cell r="H439">
            <v>1</v>
          </cell>
          <cell r="I439">
            <v>0</v>
          </cell>
          <cell r="J439">
            <v>0</v>
          </cell>
          <cell r="K439">
            <v>0</v>
          </cell>
          <cell r="L439" t="str">
            <v>ALDURAZYME 100 U/ML INF. ICIN KONSANTRE COZELTI 5 ML</v>
          </cell>
          <cell r="M439" t="str">
            <v>LARONIDASE</v>
          </cell>
          <cell r="N439" t="str">
            <v>SANOFI AVENTIS</v>
          </cell>
          <cell r="O439">
            <v>100</v>
          </cell>
          <cell r="P439" t="str">
            <v>IU</v>
          </cell>
          <cell r="Q439">
            <v>5</v>
          </cell>
          <cell r="R439" t="str">
            <v>NORMAL REÇETE</v>
          </cell>
          <cell r="S439" t="str">
            <v>ITHAL</v>
          </cell>
          <cell r="T439">
            <v>0</v>
          </cell>
          <cell r="U439">
            <v>0</v>
          </cell>
          <cell r="V439">
            <v>593.16999999999996</v>
          </cell>
          <cell r="W439">
            <v>593.16999999999996</v>
          </cell>
          <cell r="X439" t="str">
            <v>ISVEC</v>
          </cell>
          <cell r="Y439">
            <v>0</v>
          </cell>
          <cell r="Z439">
            <v>0</v>
          </cell>
          <cell r="AA439">
            <v>0</v>
          </cell>
          <cell r="AB439">
            <v>0</v>
          </cell>
          <cell r="AC439">
            <v>1255.49</v>
          </cell>
        </row>
        <row r="440">
          <cell r="A440">
            <v>8699838770074</v>
          </cell>
          <cell r="B440" t="str">
            <v>A16AB05</v>
          </cell>
          <cell r="C440" t="str">
            <v>laronidase</v>
          </cell>
          <cell r="D440" t="str">
            <v>REFERANS</v>
          </cell>
          <cell r="E440" t="str">
            <v>REFERANS</v>
          </cell>
          <cell r="F440">
            <v>0</v>
          </cell>
          <cell r="G440">
            <v>2</v>
          </cell>
          <cell r="H440">
            <v>1</v>
          </cell>
          <cell r="I440">
            <v>0</v>
          </cell>
          <cell r="J440">
            <v>0</v>
          </cell>
          <cell r="K440">
            <v>0</v>
          </cell>
          <cell r="L440" t="str">
            <v>ALDURAZYME 100 U/ML INF. ICIN KONSANTRE COZELTI 5 ML</v>
          </cell>
          <cell r="M440" t="str">
            <v>LARONIDASE</v>
          </cell>
          <cell r="N440" t="str">
            <v>GENZYME</v>
          </cell>
          <cell r="O440">
            <v>100</v>
          </cell>
          <cell r="P440" t="str">
            <v>IU</v>
          </cell>
          <cell r="Q440">
            <v>5</v>
          </cell>
          <cell r="R440" t="str">
            <v>NORMAL REÇETE</v>
          </cell>
          <cell r="S440" t="str">
            <v>ITHAL</v>
          </cell>
          <cell r="T440">
            <v>0</v>
          </cell>
          <cell r="U440">
            <v>0</v>
          </cell>
          <cell r="V440">
            <v>593.16999999999996</v>
          </cell>
          <cell r="W440">
            <v>593.16999999999996</v>
          </cell>
          <cell r="X440" t="str">
            <v>ISVEC</v>
          </cell>
          <cell r="Y440">
            <v>0</v>
          </cell>
          <cell r="Z440">
            <v>0</v>
          </cell>
          <cell r="AA440">
            <v>0</v>
          </cell>
          <cell r="AB440">
            <v>0</v>
          </cell>
          <cell r="AC440">
            <v>1255.49</v>
          </cell>
        </row>
        <row r="441">
          <cell r="A441">
            <v>8697933020377</v>
          </cell>
          <cell r="B441" t="str">
            <v>M05BB03</v>
          </cell>
          <cell r="C441" t="str">
            <v>alendronic acid and colecalciferol</v>
          </cell>
          <cell r="D441" t="str">
            <v>EŞDEĞER</v>
          </cell>
          <cell r="E441" t="str">
            <v>EŞDEĞER</v>
          </cell>
          <cell r="F441">
            <v>0</v>
          </cell>
          <cell r="G441">
            <v>1</v>
          </cell>
          <cell r="H441">
            <v>1</v>
          </cell>
          <cell r="I441">
            <v>0</v>
          </cell>
          <cell r="J441">
            <v>0</v>
          </cell>
          <cell r="K441">
            <v>0</v>
          </cell>
          <cell r="L441" t="str">
            <v>ALEFORT 70 MG/2800 IU 4 EFERVESAN TABLET</v>
          </cell>
          <cell r="M441" t="str">
            <v xml:space="preserve">ALENDRONAT MONOSODYUM TRIHIDRAT + VITAMIN D3 </v>
          </cell>
          <cell r="N441" t="str">
            <v>SALUTIS</v>
          </cell>
          <cell r="O441" t="str">
            <v>70+2800</v>
          </cell>
          <cell r="P441" t="str">
            <v>MG/IU</v>
          </cell>
          <cell r="Q441">
            <v>4</v>
          </cell>
          <cell r="R441" t="str">
            <v>NORMAL REÇETE</v>
          </cell>
          <cell r="S441" t="str">
            <v>IMAL</v>
          </cell>
          <cell r="T441" t="str">
            <v>ITALYA</v>
          </cell>
          <cell r="U441">
            <v>15.34</v>
          </cell>
          <cell r="V441">
            <v>15.34</v>
          </cell>
          <cell r="W441">
            <v>9.1999999999999993</v>
          </cell>
          <cell r="X441" t="str">
            <v>ITALYA</v>
          </cell>
          <cell r="Y441">
            <v>0</v>
          </cell>
          <cell r="Z441">
            <v>0</v>
          </cell>
          <cell r="AA441">
            <v>16.04</v>
          </cell>
          <cell r="AB441">
            <v>0</v>
          </cell>
          <cell r="AC441">
            <v>16.04</v>
          </cell>
        </row>
        <row r="442">
          <cell r="A442">
            <v>8699517270338</v>
          </cell>
          <cell r="B442" t="str">
            <v>J01CR01</v>
          </cell>
          <cell r="C442" t="str">
            <v>ampicillin and enzyme inhibitor</v>
          </cell>
          <cell r="D442" t="str">
            <v>EŞDEĞER</v>
          </cell>
          <cell r="E442" t="str">
            <v>YIRMI YIL</v>
          </cell>
          <cell r="F442">
            <v>4</v>
          </cell>
          <cell r="G442">
            <v>1</v>
          </cell>
          <cell r="H442">
            <v>2</v>
          </cell>
          <cell r="I442">
            <v>0</v>
          </cell>
          <cell r="J442">
            <v>0</v>
          </cell>
          <cell r="K442">
            <v>0</v>
          </cell>
          <cell r="L442" t="str">
            <v>ALFASID IM/IV 1 GR 1 FLAKON</v>
          </cell>
          <cell r="M442" t="str">
            <v>AMPISILIN + SULBAKTAM</v>
          </cell>
          <cell r="N442" t="str">
            <v>ACTAVIS ILAC</v>
          </cell>
          <cell r="O442" t="str">
            <v>1000+500</v>
          </cell>
          <cell r="P442" t="str">
            <v>MG</v>
          </cell>
          <cell r="Q442">
            <v>1</v>
          </cell>
          <cell r="R442" t="str">
            <v>NORMAL REÇETE</v>
          </cell>
          <cell r="S442" t="str">
            <v>IMAL</v>
          </cell>
          <cell r="T442" t="str">
            <v>TURKIYE</v>
          </cell>
          <cell r="U442">
            <v>1.1100000000000001</v>
          </cell>
          <cell r="V442">
            <v>1.1100000000000001</v>
          </cell>
          <cell r="W442">
            <v>0</v>
          </cell>
          <cell r="X442" t="str">
            <v>TURKIYE</v>
          </cell>
          <cell r="Y442">
            <v>0</v>
          </cell>
          <cell r="Z442">
            <v>0</v>
          </cell>
          <cell r="AA442">
            <v>2.34</v>
          </cell>
          <cell r="AB442">
            <v>0</v>
          </cell>
          <cell r="AC442">
            <v>2.34</v>
          </cell>
        </row>
        <row r="443">
          <cell r="A443">
            <v>8699559380019</v>
          </cell>
          <cell r="B443" t="str">
            <v>M02AC</v>
          </cell>
          <cell r="C443" t="str">
            <v>preparations with salicylic acid derivatives</v>
          </cell>
          <cell r="D443" t="str">
            <v>EŞDEĞER</v>
          </cell>
          <cell r="E443" t="str">
            <v>YIRMI YIL</v>
          </cell>
          <cell r="F443">
            <v>4</v>
          </cell>
          <cell r="G443">
            <v>2</v>
          </cell>
          <cell r="H443">
            <v>3</v>
          </cell>
          <cell r="I443">
            <v>0</v>
          </cell>
          <cell r="J443">
            <v>0</v>
          </cell>
          <cell r="K443">
            <v>0</v>
          </cell>
          <cell r="L443" t="str">
            <v>ALGESAL 40 GR POMAT</v>
          </cell>
          <cell r="M443" t="str">
            <v>SALISILAT DIETILAMIN</v>
          </cell>
          <cell r="N443" t="str">
            <v>DR.F.FRIK</v>
          </cell>
          <cell r="O443">
            <v>0</v>
          </cell>
          <cell r="P443">
            <v>0</v>
          </cell>
          <cell r="Q443">
            <v>40</v>
          </cell>
          <cell r="R443" t="str">
            <v>NORMAL REÇETE</v>
          </cell>
          <cell r="S443" t="str">
            <v>IMAL</v>
          </cell>
          <cell r="T443">
            <v>0</v>
          </cell>
          <cell r="U443">
            <v>0</v>
          </cell>
          <cell r="V443">
            <v>0.91</v>
          </cell>
          <cell r="W443">
            <v>0</v>
          </cell>
          <cell r="X443" t="str">
            <v>TURKIYE</v>
          </cell>
          <cell r="Y443">
            <v>0</v>
          </cell>
          <cell r="Z443">
            <v>0</v>
          </cell>
          <cell r="AA443">
            <v>0</v>
          </cell>
          <cell r="AB443">
            <v>0</v>
          </cell>
          <cell r="AC443">
            <v>2.2200000000000002</v>
          </cell>
        </row>
        <row r="444">
          <cell r="A444">
            <v>8699559380026</v>
          </cell>
          <cell r="B444" t="str">
            <v>M02AC</v>
          </cell>
          <cell r="C444" t="str">
            <v>preparations with salicylic acid derivatives</v>
          </cell>
          <cell r="D444" t="str">
            <v>EŞDEĞER</v>
          </cell>
          <cell r="E444" t="str">
            <v>YIRMI YIL</v>
          </cell>
          <cell r="F444">
            <v>4</v>
          </cell>
          <cell r="G444">
            <v>2</v>
          </cell>
          <cell r="H444">
            <v>3</v>
          </cell>
          <cell r="I444">
            <v>0</v>
          </cell>
          <cell r="J444">
            <v>0</v>
          </cell>
          <cell r="K444">
            <v>0</v>
          </cell>
          <cell r="L444" t="str">
            <v>ALGESAL SURACTIVE 40 GR POMAD</v>
          </cell>
          <cell r="M444" t="str">
            <v>DIETILAMIN SALISILAT + NOPOKSAMIN</v>
          </cell>
          <cell r="N444" t="str">
            <v>DR.F.FRIK</v>
          </cell>
          <cell r="O444" t="str">
            <v>10%+1%</v>
          </cell>
          <cell r="P444" t="str">
            <v>G</v>
          </cell>
          <cell r="Q444">
            <v>40</v>
          </cell>
          <cell r="R444" t="str">
            <v>NORMAL REÇETE</v>
          </cell>
          <cell r="S444" t="str">
            <v>IMAL</v>
          </cell>
          <cell r="T444">
            <v>0</v>
          </cell>
          <cell r="U444">
            <v>0</v>
          </cell>
          <cell r="V444">
            <v>1.71</v>
          </cell>
          <cell r="W444">
            <v>0</v>
          </cell>
          <cell r="X444" t="str">
            <v>TURKIYE</v>
          </cell>
          <cell r="Y444">
            <v>0</v>
          </cell>
          <cell r="Z444">
            <v>0</v>
          </cell>
          <cell r="AA444">
            <v>0</v>
          </cell>
          <cell r="AB444">
            <v>0</v>
          </cell>
          <cell r="AC444">
            <v>3.97</v>
          </cell>
        </row>
        <row r="445">
          <cell r="A445">
            <v>8699548994654</v>
          </cell>
          <cell r="B445" t="str">
            <v>V06DX</v>
          </cell>
          <cell r="C445" t="str">
            <v>other combinations of nutrients</v>
          </cell>
          <cell r="D445" t="str">
            <v>REFERANS</v>
          </cell>
          <cell r="E445" t="str">
            <v>REFERANS</v>
          </cell>
          <cell r="F445">
            <v>2</v>
          </cell>
          <cell r="G445">
            <v>2</v>
          </cell>
          <cell r="H445">
            <v>1</v>
          </cell>
          <cell r="I445">
            <v>0</v>
          </cell>
          <cell r="J445">
            <v>0</v>
          </cell>
          <cell r="K445">
            <v>0</v>
          </cell>
          <cell r="L445" t="str">
            <v>ALIMENTUM 400 G TOZ</v>
          </cell>
          <cell r="M445" t="str">
            <v>PROTEIN+KARBONHIDRAT+YAG+VIT+MINERAL</v>
          </cell>
          <cell r="N445" t="str">
            <v>ABBOTT</v>
          </cell>
          <cell r="O445">
            <v>400</v>
          </cell>
          <cell r="P445" t="str">
            <v>G</v>
          </cell>
          <cell r="Q445">
            <v>1</v>
          </cell>
          <cell r="R445" t="str">
            <v>NORMAL REÇETE</v>
          </cell>
          <cell r="S445" t="str">
            <v>ITHAL</v>
          </cell>
          <cell r="T445" t="str">
            <v>ISPANYA</v>
          </cell>
          <cell r="U445">
            <v>25.52</v>
          </cell>
          <cell r="V445">
            <v>25.52</v>
          </cell>
          <cell r="W445">
            <v>25.52</v>
          </cell>
          <cell r="X445" t="str">
            <v>ISPANYA</v>
          </cell>
          <cell r="Y445">
            <v>0</v>
          </cell>
          <cell r="Z445">
            <v>0</v>
          </cell>
          <cell r="AA445">
            <v>54</v>
          </cell>
          <cell r="AB445">
            <v>0</v>
          </cell>
          <cell r="AC445">
            <v>54</v>
          </cell>
        </row>
        <row r="446">
          <cell r="A446">
            <v>8699523010362</v>
          </cell>
          <cell r="B446" t="str">
            <v>A06AB04</v>
          </cell>
          <cell r="C446" t="str">
            <v>phenolphthalein</v>
          </cell>
          <cell r="D446" t="str">
            <v>EŞDEĞER</v>
          </cell>
          <cell r="E446" t="str">
            <v>YIRMI YIL</v>
          </cell>
          <cell r="F446">
            <v>4</v>
          </cell>
          <cell r="G446">
            <v>1</v>
          </cell>
          <cell r="H446">
            <v>3</v>
          </cell>
          <cell r="I446">
            <v>0</v>
          </cell>
          <cell r="J446">
            <v>0</v>
          </cell>
          <cell r="K446">
            <v>0</v>
          </cell>
          <cell r="L446" t="str">
            <v>ALIN 50 MG  20 TABLET</v>
          </cell>
          <cell r="M446" t="str">
            <v>FENOLFTALEIN</v>
          </cell>
          <cell r="N446" t="str">
            <v>MUNIR SAHIN</v>
          </cell>
          <cell r="O446">
            <v>50</v>
          </cell>
          <cell r="P446" t="str">
            <v>MG</v>
          </cell>
          <cell r="Q446">
            <v>20</v>
          </cell>
          <cell r="R446" t="str">
            <v>NORMAL REÇETE</v>
          </cell>
          <cell r="S446" t="str">
            <v>IMAL</v>
          </cell>
          <cell r="T446">
            <v>0</v>
          </cell>
          <cell r="U446">
            <v>0</v>
          </cell>
          <cell r="V446">
            <v>0.63</v>
          </cell>
          <cell r="W446">
            <v>0</v>
          </cell>
          <cell r="X446" t="str">
            <v>TURKIYE</v>
          </cell>
          <cell r="Y446">
            <v>0</v>
          </cell>
          <cell r="Z446">
            <v>0</v>
          </cell>
          <cell r="AA446">
            <v>0</v>
          </cell>
          <cell r="AB446">
            <v>0</v>
          </cell>
          <cell r="AC446">
            <v>1.55</v>
          </cell>
        </row>
        <row r="447">
          <cell r="A447">
            <v>8699530010010</v>
          </cell>
          <cell r="B447" t="str">
            <v>N02BE51</v>
          </cell>
          <cell r="C447" t="str">
            <v>paracetamol, combinations excl. psycholeptics</v>
          </cell>
          <cell r="D447" t="str">
            <v>ESDEGER</v>
          </cell>
          <cell r="E447" t="str">
            <v>FIYAT KORUMALI URUN</v>
          </cell>
          <cell r="F447">
            <v>4</v>
          </cell>
          <cell r="G447">
            <v>5</v>
          </cell>
          <cell r="H447">
            <v>3</v>
          </cell>
          <cell r="I447">
            <v>0</v>
          </cell>
          <cell r="J447">
            <v>0</v>
          </cell>
          <cell r="K447">
            <v>0</v>
          </cell>
          <cell r="L447" t="str">
            <v>ALJIL 20 TABLET</v>
          </cell>
          <cell r="M447" t="str">
            <v>PARASETAMOL + PROPYPHENAZONE + KAFEIN</v>
          </cell>
          <cell r="N447" t="str">
            <v>YENI RECORDATI</v>
          </cell>
          <cell r="O447" t="str">
            <v>300+150+50</v>
          </cell>
          <cell r="P447" t="str">
            <v>MG</v>
          </cell>
          <cell r="Q447">
            <v>20</v>
          </cell>
          <cell r="R447" t="str">
            <v>NORMAL RECETE</v>
          </cell>
          <cell r="S447" t="str">
            <v>IMAL</v>
          </cell>
          <cell r="T447" t="str">
            <v>TURKIYE</v>
          </cell>
          <cell r="U447">
            <v>0.75</v>
          </cell>
          <cell r="V447">
            <v>0.75</v>
          </cell>
          <cell r="W447">
            <v>0.75</v>
          </cell>
          <cell r="X447" t="str">
            <v>TURKIYE</v>
          </cell>
          <cell r="Y447">
            <v>0</v>
          </cell>
          <cell r="Z447">
            <v>0</v>
          </cell>
          <cell r="AA447">
            <v>1.74</v>
          </cell>
          <cell r="AB447">
            <v>0</v>
          </cell>
          <cell r="AC447">
            <v>1.74</v>
          </cell>
        </row>
        <row r="448">
          <cell r="A448">
            <v>8681078093228</v>
          </cell>
          <cell r="B448" t="str">
            <v>V01AA</v>
          </cell>
          <cell r="C448" t="str">
            <v>Allergen extracts</v>
          </cell>
          <cell r="D448" t="str">
            <v>REFERANS</v>
          </cell>
          <cell r="E448" t="str">
            <v>REFERANS</v>
          </cell>
          <cell r="F448">
            <v>0</v>
          </cell>
          <cell r="G448">
            <v>2</v>
          </cell>
          <cell r="H448">
            <v>1</v>
          </cell>
          <cell r="I448">
            <v>0</v>
          </cell>
          <cell r="J448">
            <v>0</v>
          </cell>
          <cell r="K448">
            <v>0</v>
          </cell>
          <cell r="L448" t="str">
            <v xml:space="preserve">ALK ALUTARD  1X5 ML 292 DEVAM (PDL GRASSES) </v>
          </cell>
          <cell r="M448" t="str">
            <v xml:space="preserve">ALLERJEN </v>
          </cell>
          <cell r="N448" t="str">
            <v>ALK</v>
          </cell>
          <cell r="O448">
            <v>5</v>
          </cell>
          <cell r="P448" t="str">
            <v>ML</v>
          </cell>
          <cell r="Q448">
            <v>1</v>
          </cell>
          <cell r="R448" t="str">
            <v>NORMAL RECETE</v>
          </cell>
          <cell r="S448" t="str">
            <v>ITHAL</v>
          </cell>
          <cell r="T448" t="str">
            <v>ISPANYA</v>
          </cell>
          <cell r="U448">
            <v>146.86000000000001</v>
          </cell>
          <cell r="V448">
            <v>146.86000000000001</v>
          </cell>
          <cell r="W448">
            <v>146.86000000000001</v>
          </cell>
          <cell r="X448" t="str">
            <v>ISPANYA</v>
          </cell>
          <cell r="Y448">
            <v>0</v>
          </cell>
          <cell r="Z448">
            <v>2</v>
          </cell>
          <cell r="AA448">
            <v>395.43</v>
          </cell>
          <cell r="AB448">
            <v>0</v>
          </cell>
          <cell r="AC448">
            <v>395.43</v>
          </cell>
        </row>
        <row r="449">
          <cell r="A449">
            <v>8681078093280</v>
          </cell>
          <cell r="B449" t="str">
            <v>V01AA</v>
          </cell>
          <cell r="C449" t="str">
            <v>Allergen extracts</v>
          </cell>
          <cell r="D449" t="str">
            <v>REFERANS</v>
          </cell>
          <cell r="E449" t="str">
            <v>REFERANS</v>
          </cell>
          <cell r="F449">
            <v>0</v>
          </cell>
          <cell r="G449">
            <v>2</v>
          </cell>
          <cell r="H449">
            <v>1</v>
          </cell>
          <cell r="I449">
            <v>0</v>
          </cell>
          <cell r="J449">
            <v>0</v>
          </cell>
          <cell r="K449">
            <v>0</v>
          </cell>
          <cell r="L449" t="str">
            <v>ALK ALUTARD  1X5 ML 302 DEVAM</v>
          </cell>
          <cell r="M449" t="str">
            <v xml:space="preserve">ALLERJEN </v>
          </cell>
          <cell r="N449" t="str">
            <v>ALK</v>
          </cell>
          <cell r="O449">
            <v>5</v>
          </cell>
          <cell r="P449" t="str">
            <v>ML</v>
          </cell>
          <cell r="Q449">
            <v>1</v>
          </cell>
          <cell r="R449" t="str">
            <v>NORMAL RECETE</v>
          </cell>
          <cell r="S449" t="str">
            <v>ITHAL</v>
          </cell>
          <cell r="T449" t="str">
            <v>ISPANYA</v>
          </cell>
          <cell r="U449">
            <v>146.86000000000001</v>
          </cell>
          <cell r="V449">
            <v>146.86000000000001</v>
          </cell>
          <cell r="W449">
            <v>146.86000000000001</v>
          </cell>
          <cell r="X449" t="str">
            <v>ISPANYA</v>
          </cell>
          <cell r="Y449">
            <v>0</v>
          </cell>
          <cell r="Z449">
            <v>2</v>
          </cell>
          <cell r="AA449">
            <v>395.43</v>
          </cell>
          <cell r="AB449">
            <v>0</v>
          </cell>
          <cell r="AC449">
            <v>395.43</v>
          </cell>
        </row>
        <row r="450">
          <cell r="A450">
            <v>8681078093266</v>
          </cell>
          <cell r="B450" t="str">
            <v>V01AA</v>
          </cell>
          <cell r="C450" t="str">
            <v>Allergen extracts</v>
          </cell>
          <cell r="D450" t="str">
            <v>REFERANS</v>
          </cell>
          <cell r="E450" t="str">
            <v>REFERANS</v>
          </cell>
          <cell r="F450">
            <v>0</v>
          </cell>
          <cell r="G450">
            <v>2</v>
          </cell>
          <cell r="H450">
            <v>1</v>
          </cell>
          <cell r="I450">
            <v>0</v>
          </cell>
          <cell r="J450">
            <v>0</v>
          </cell>
          <cell r="K450">
            <v>0</v>
          </cell>
          <cell r="L450" t="str">
            <v>ALK ALUTARD  1X5 ML 801 DEVAM (6-GRASSES)</v>
          </cell>
          <cell r="M450" t="str">
            <v xml:space="preserve">ALLERJEN </v>
          </cell>
          <cell r="N450" t="str">
            <v>ALK</v>
          </cell>
          <cell r="O450">
            <v>5</v>
          </cell>
          <cell r="P450" t="str">
            <v>ML</v>
          </cell>
          <cell r="Q450">
            <v>1</v>
          </cell>
          <cell r="R450" t="str">
            <v>NORMAL RECETE</v>
          </cell>
          <cell r="S450" t="str">
            <v>ITHAL</v>
          </cell>
          <cell r="T450" t="str">
            <v>ISPANYA</v>
          </cell>
          <cell r="U450">
            <v>146.86000000000001</v>
          </cell>
          <cell r="V450">
            <v>146.86000000000001</v>
          </cell>
          <cell r="W450">
            <v>146.86000000000001</v>
          </cell>
          <cell r="X450" t="str">
            <v>ISPANYA</v>
          </cell>
          <cell r="Y450">
            <v>0</v>
          </cell>
          <cell r="Z450">
            <v>2</v>
          </cell>
          <cell r="AA450">
            <v>395.43</v>
          </cell>
          <cell r="AB450">
            <v>0</v>
          </cell>
          <cell r="AC450">
            <v>395.43</v>
          </cell>
        </row>
        <row r="451">
          <cell r="A451">
            <v>8681078093143</v>
          </cell>
          <cell r="B451" t="str">
            <v>V01AA</v>
          </cell>
          <cell r="C451" t="str">
            <v>Allergen extracts</v>
          </cell>
          <cell r="D451" t="str">
            <v>REFERANS</v>
          </cell>
          <cell r="E451" t="str">
            <v>REFERANS</v>
          </cell>
          <cell r="F451">
            <v>0</v>
          </cell>
          <cell r="G451">
            <v>2</v>
          </cell>
          <cell r="H451">
            <v>1</v>
          </cell>
          <cell r="I451">
            <v>0</v>
          </cell>
          <cell r="J451">
            <v>0</v>
          </cell>
          <cell r="K451">
            <v>0</v>
          </cell>
          <cell r="L451" t="str">
            <v>ALK ALUTARD  1X5 ML 801 DEVAM (FRAXINUS)</v>
          </cell>
          <cell r="M451" t="str">
            <v xml:space="preserve">ALLERJEN </v>
          </cell>
          <cell r="N451" t="str">
            <v>ALK</v>
          </cell>
          <cell r="O451">
            <v>5</v>
          </cell>
          <cell r="P451" t="str">
            <v>ML</v>
          </cell>
          <cell r="Q451">
            <v>1</v>
          </cell>
          <cell r="R451" t="str">
            <v>NORMAL RECETE</v>
          </cell>
          <cell r="S451" t="str">
            <v>ITHAL</v>
          </cell>
          <cell r="T451" t="str">
            <v>ISPANYA</v>
          </cell>
          <cell r="U451">
            <v>146.86000000000001</v>
          </cell>
          <cell r="V451">
            <v>146.86000000000001</v>
          </cell>
          <cell r="W451">
            <v>146.86000000000001</v>
          </cell>
          <cell r="X451" t="str">
            <v>ISPANYA</v>
          </cell>
          <cell r="Y451">
            <v>0</v>
          </cell>
          <cell r="Z451">
            <v>2</v>
          </cell>
          <cell r="AA451">
            <v>395.43</v>
          </cell>
          <cell r="AB451">
            <v>0</v>
          </cell>
          <cell r="AC451">
            <v>395.43</v>
          </cell>
        </row>
        <row r="452">
          <cell r="A452">
            <v>8681078093235</v>
          </cell>
          <cell r="B452" t="str">
            <v>V01AA</v>
          </cell>
          <cell r="C452" t="str">
            <v>Allergen extracts</v>
          </cell>
          <cell r="D452" t="str">
            <v>REFERANS</v>
          </cell>
          <cell r="E452" t="str">
            <v>REFERANS</v>
          </cell>
          <cell r="F452">
            <v>0</v>
          </cell>
          <cell r="G452">
            <v>2</v>
          </cell>
          <cell r="H452">
            <v>1</v>
          </cell>
          <cell r="I452">
            <v>0</v>
          </cell>
          <cell r="J452">
            <v>0</v>
          </cell>
          <cell r="K452">
            <v>0</v>
          </cell>
          <cell r="L452" t="str">
            <v xml:space="preserve">ALK ALUTARD  4X5 ML 108 BASLANGIC (5-GRASSES) </v>
          </cell>
          <cell r="M452" t="str">
            <v xml:space="preserve">ALLERJEN </v>
          </cell>
          <cell r="N452" t="str">
            <v>ALK</v>
          </cell>
          <cell r="O452">
            <v>5</v>
          </cell>
          <cell r="P452" t="str">
            <v>ML</v>
          </cell>
          <cell r="Q452">
            <v>4</v>
          </cell>
          <cell r="R452" t="str">
            <v>NORMAL RECETE</v>
          </cell>
          <cell r="S452" t="str">
            <v>ITHAL</v>
          </cell>
          <cell r="T452" t="str">
            <v>ITALYA</v>
          </cell>
          <cell r="U452">
            <v>210.1</v>
          </cell>
          <cell r="V452">
            <v>210.1</v>
          </cell>
          <cell r="W452">
            <v>210.1</v>
          </cell>
          <cell r="X452" t="str">
            <v>ITALYA</v>
          </cell>
          <cell r="Y452">
            <v>0</v>
          </cell>
          <cell r="Z452">
            <v>2</v>
          </cell>
          <cell r="AA452">
            <v>565.88</v>
          </cell>
          <cell r="AB452">
            <v>0</v>
          </cell>
          <cell r="AC452">
            <v>565.88</v>
          </cell>
        </row>
        <row r="453">
          <cell r="A453">
            <v>8681078093259</v>
          </cell>
          <cell r="B453" t="str">
            <v>V01AA</v>
          </cell>
          <cell r="C453" t="str">
            <v>Allergen extracts</v>
          </cell>
          <cell r="D453" t="str">
            <v>REFERANS</v>
          </cell>
          <cell r="E453" t="str">
            <v>REFERANS</v>
          </cell>
          <cell r="F453">
            <v>0</v>
          </cell>
          <cell r="G453">
            <v>2</v>
          </cell>
          <cell r="H453">
            <v>1</v>
          </cell>
          <cell r="I453">
            <v>0</v>
          </cell>
          <cell r="J453">
            <v>0</v>
          </cell>
          <cell r="K453">
            <v>0</v>
          </cell>
          <cell r="L453" t="str">
            <v xml:space="preserve">ALK ALUTARD  4X5 ML 108 BASLANGIC (6-GRASSES) </v>
          </cell>
          <cell r="M453" t="str">
            <v xml:space="preserve">ALLERJEN </v>
          </cell>
          <cell r="N453" t="str">
            <v>ALK</v>
          </cell>
          <cell r="O453">
            <v>5</v>
          </cell>
          <cell r="P453" t="str">
            <v>ML</v>
          </cell>
          <cell r="Q453">
            <v>4</v>
          </cell>
          <cell r="R453" t="str">
            <v>NORMAL RECETE</v>
          </cell>
          <cell r="S453" t="str">
            <v>ITHAL</v>
          </cell>
          <cell r="T453" t="str">
            <v>ITALYA</v>
          </cell>
          <cell r="U453">
            <v>210.1</v>
          </cell>
          <cell r="V453">
            <v>210.1</v>
          </cell>
          <cell r="W453">
            <v>210.1</v>
          </cell>
          <cell r="X453" t="str">
            <v>ITALYA</v>
          </cell>
          <cell r="Y453">
            <v>0</v>
          </cell>
          <cell r="Z453">
            <v>2</v>
          </cell>
          <cell r="AA453">
            <v>565.88</v>
          </cell>
          <cell r="AB453">
            <v>0</v>
          </cell>
          <cell r="AC453">
            <v>565.88</v>
          </cell>
        </row>
        <row r="454">
          <cell r="A454">
            <v>8681078093136</v>
          </cell>
          <cell r="B454" t="str">
            <v>V01AA</v>
          </cell>
          <cell r="C454" t="str">
            <v>Allergen extracts</v>
          </cell>
          <cell r="D454" t="str">
            <v>REFERANS</v>
          </cell>
          <cell r="E454" t="str">
            <v>REFERANS</v>
          </cell>
          <cell r="F454">
            <v>0</v>
          </cell>
          <cell r="G454">
            <v>2</v>
          </cell>
          <cell r="H454">
            <v>1</v>
          </cell>
          <cell r="I454">
            <v>0</v>
          </cell>
          <cell r="J454">
            <v>0</v>
          </cell>
          <cell r="K454">
            <v>0</v>
          </cell>
          <cell r="L454" t="str">
            <v xml:space="preserve">ALK ALUTARD  4X5 ML 108 BASLANGIC (FRAXINUS) </v>
          </cell>
          <cell r="M454" t="str">
            <v xml:space="preserve">ALLERJEN </v>
          </cell>
          <cell r="N454" t="str">
            <v>ALK</v>
          </cell>
          <cell r="O454">
            <v>5</v>
          </cell>
          <cell r="P454" t="str">
            <v>ML</v>
          </cell>
          <cell r="Q454">
            <v>4</v>
          </cell>
          <cell r="R454" t="str">
            <v>NORMAL RECETE</v>
          </cell>
          <cell r="S454" t="str">
            <v>ITHAL</v>
          </cell>
          <cell r="T454" t="str">
            <v>ITALYA</v>
          </cell>
          <cell r="U454">
            <v>210.1</v>
          </cell>
          <cell r="V454">
            <v>210.1</v>
          </cell>
          <cell r="W454">
            <v>210.1</v>
          </cell>
          <cell r="X454" t="str">
            <v>ITALYA</v>
          </cell>
          <cell r="Y454">
            <v>0</v>
          </cell>
          <cell r="Z454">
            <v>2</v>
          </cell>
          <cell r="AA454">
            <v>565.88</v>
          </cell>
          <cell r="AB454">
            <v>0</v>
          </cell>
          <cell r="AC454">
            <v>565.88</v>
          </cell>
        </row>
        <row r="455">
          <cell r="A455">
            <v>8681078093211</v>
          </cell>
          <cell r="B455" t="str">
            <v>V01AA</v>
          </cell>
          <cell r="C455" t="str">
            <v>Allergen extracts</v>
          </cell>
          <cell r="D455" t="str">
            <v>REFERANS</v>
          </cell>
          <cell r="E455" t="str">
            <v>REFERANS</v>
          </cell>
          <cell r="F455">
            <v>0</v>
          </cell>
          <cell r="G455">
            <v>2</v>
          </cell>
          <cell r="H455">
            <v>1</v>
          </cell>
          <cell r="I455">
            <v>0</v>
          </cell>
          <cell r="J455">
            <v>0</v>
          </cell>
          <cell r="K455">
            <v>0</v>
          </cell>
          <cell r="L455" t="str">
            <v xml:space="preserve">ALK ALUTARD  4X5 ML 108 BASLANGIC (PDL GRASSES) </v>
          </cell>
          <cell r="M455" t="str">
            <v xml:space="preserve">ALLERJEN </v>
          </cell>
          <cell r="N455" t="str">
            <v>ALK</v>
          </cell>
          <cell r="O455">
            <v>5</v>
          </cell>
          <cell r="P455" t="str">
            <v>ML</v>
          </cell>
          <cell r="Q455">
            <v>4</v>
          </cell>
          <cell r="R455" t="str">
            <v>NORMAL RECETE</v>
          </cell>
          <cell r="S455" t="str">
            <v>ITHAL</v>
          </cell>
          <cell r="T455" t="str">
            <v>ITALYA</v>
          </cell>
          <cell r="U455">
            <v>210.1</v>
          </cell>
          <cell r="V455">
            <v>210.1</v>
          </cell>
          <cell r="W455">
            <v>210.1</v>
          </cell>
          <cell r="X455" t="str">
            <v>ITALYA</v>
          </cell>
          <cell r="Y455">
            <v>0</v>
          </cell>
          <cell r="Z455">
            <v>2</v>
          </cell>
          <cell r="AA455">
            <v>565.88</v>
          </cell>
          <cell r="AB455">
            <v>0</v>
          </cell>
          <cell r="AC455">
            <v>565.88</v>
          </cell>
        </row>
        <row r="456">
          <cell r="A456">
            <v>8681078093273</v>
          </cell>
          <cell r="B456" t="str">
            <v>V01AA</v>
          </cell>
          <cell r="C456" t="str">
            <v>Allergen extracts</v>
          </cell>
          <cell r="D456" t="str">
            <v>REFERANS</v>
          </cell>
          <cell r="E456" t="str">
            <v>REFERANS</v>
          </cell>
          <cell r="F456">
            <v>0</v>
          </cell>
          <cell r="G456">
            <v>2</v>
          </cell>
          <cell r="H456">
            <v>1</v>
          </cell>
          <cell r="I456">
            <v>0</v>
          </cell>
          <cell r="J456">
            <v>0</v>
          </cell>
          <cell r="K456">
            <v>0</v>
          </cell>
          <cell r="L456" t="str">
            <v xml:space="preserve">ALK ALUTARD  4X5 ML 302 BASLANGIC (AMBROSIA) </v>
          </cell>
          <cell r="M456" t="str">
            <v xml:space="preserve">ALLERJEN </v>
          </cell>
          <cell r="N456" t="str">
            <v>ALK</v>
          </cell>
          <cell r="O456">
            <v>5</v>
          </cell>
          <cell r="P456" t="str">
            <v>ML</v>
          </cell>
          <cell r="Q456">
            <v>4</v>
          </cell>
          <cell r="R456" t="str">
            <v>NORMAL RECETE</v>
          </cell>
          <cell r="S456" t="str">
            <v>ITHAL</v>
          </cell>
          <cell r="T456" t="str">
            <v>ITALYA</v>
          </cell>
          <cell r="U456">
            <v>210.1</v>
          </cell>
          <cell r="V456">
            <v>210.1</v>
          </cell>
          <cell r="W456">
            <v>210.1</v>
          </cell>
          <cell r="X456" t="str">
            <v>ITALYA</v>
          </cell>
          <cell r="Y456">
            <v>0</v>
          </cell>
          <cell r="Z456">
            <v>2</v>
          </cell>
          <cell r="AA456">
            <v>565.88</v>
          </cell>
          <cell r="AB456">
            <v>0</v>
          </cell>
          <cell r="AC456">
            <v>565.88</v>
          </cell>
        </row>
        <row r="457">
          <cell r="A457">
            <v>8681078093297</v>
          </cell>
          <cell r="B457" t="str">
            <v>V01AA</v>
          </cell>
          <cell r="C457" t="str">
            <v>Allergen extracts</v>
          </cell>
          <cell r="D457" t="str">
            <v>REFERANS</v>
          </cell>
          <cell r="E457" t="str">
            <v>REFERANS</v>
          </cell>
          <cell r="F457">
            <v>0</v>
          </cell>
          <cell r="G457">
            <v>2</v>
          </cell>
          <cell r="H457">
            <v>1</v>
          </cell>
          <cell r="I457">
            <v>0</v>
          </cell>
          <cell r="J457">
            <v>0</v>
          </cell>
          <cell r="K457">
            <v>0</v>
          </cell>
          <cell r="L457" t="str">
            <v xml:space="preserve">ALK ALUTARD  4X5 ML 402 BASLANGIC (ALTERNARIA) </v>
          </cell>
          <cell r="M457" t="str">
            <v xml:space="preserve">ALLERJEN </v>
          </cell>
          <cell r="N457" t="str">
            <v>ALK</v>
          </cell>
          <cell r="O457">
            <v>5</v>
          </cell>
          <cell r="P457" t="str">
            <v>ML</v>
          </cell>
          <cell r="Q457">
            <v>4</v>
          </cell>
          <cell r="R457" t="str">
            <v>NORMAL RECETE</v>
          </cell>
          <cell r="S457" t="str">
            <v>ITHAL</v>
          </cell>
          <cell r="T457" t="str">
            <v>ITALYA</v>
          </cell>
          <cell r="U457">
            <v>210.1</v>
          </cell>
          <cell r="V457">
            <v>210.1</v>
          </cell>
          <cell r="W457">
            <v>210.1</v>
          </cell>
          <cell r="X457" t="str">
            <v>ITALYA</v>
          </cell>
          <cell r="Y457">
            <v>0</v>
          </cell>
          <cell r="Z457">
            <v>2</v>
          </cell>
          <cell r="AA457">
            <v>565.88</v>
          </cell>
          <cell r="AB457">
            <v>0</v>
          </cell>
          <cell r="AC457">
            <v>565.88</v>
          </cell>
        </row>
        <row r="458">
          <cell r="A458">
            <v>8681078093358</v>
          </cell>
          <cell r="B458" t="str">
            <v>V01AA</v>
          </cell>
          <cell r="C458" t="str">
            <v>Allergen extracts</v>
          </cell>
          <cell r="D458" t="str">
            <v>REFERANS</v>
          </cell>
          <cell r="E458" t="str">
            <v>REFERANS</v>
          </cell>
          <cell r="F458">
            <v>0</v>
          </cell>
          <cell r="G458">
            <v>2</v>
          </cell>
          <cell r="H458">
            <v>1</v>
          </cell>
          <cell r="I458">
            <v>0</v>
          </cell>
          <cell r="J458">
            <v>0</v>
          </cell>
          <cell r="K458">
            <v>0</v>
          </cell>
          <cell r="L458" t="str">
            <v>ALK ALUTARD  4X5 ML 552 BASLANGIC</v>
          </cell>
          <cell r="M458" t="str">
            <v xml:space="preserve">ALLERJEN </v>
          </cell>
          <cell r="N458" t="str">
            <v>ALK</v>
          </cell>
          <cell r="O458">
            <v>5</v>
          </cell>
          <cell r="P458" t="str">
            <v>ML</v>
          </cell>
          <cell r="Q458">
            <v>4</v>
          </cell>
          <cell r="R458" t="str">
            <v>NORMAL RECETE</v>
          </cell>
          <cell r="S458" t="str">
            <v>ITHAL</v>
          </cell>
          <cell r="T458" t="str">
            <v>ITALYA</v>
          </cell>
          <cell r="U458">
            <v>210.1</v>
          </cell>
          <cell r="V458">
            <v>210.1</v>
          </cell>
          <cell r="W458">
            <v>210.1</v>
          </cell>
          <cell r="X458" t="str">
            <v>ITALYA</v>
          </cell>
          <cell r="Y458">
            <v>0</v>
          </cell>
          <cell r="Z458">
            <v>2</v>
          </cell>
          <cell r="AA458">
            <v>565.88</v>
          </cell>
          <cell r="AB458">
            <v>0</v>
          </cell>
          <cell r="AC458">
            <v>565.88</v>
          </cell>
        </row>
        <row r="459">
          <cell r="A459">
            <v>6091403210022</v>
          </cell>
          <cell r="B459" t="str">
            <v>L01AA03</v>
          </cell>
          <cell r="C459" t="str">
            <v>melphalan</v>
          </cell>
          <cell r="D459" t="str">
            <v>REFERANS</v>
          </cell>
          <cell r="E459" t="str">
            <v>FIYAT KORUMALI URUN</v>
          </cell>
          <cell r="F459">
            <v>0</v>
          </cell>
          <cell r="G459">
            <v>2</v>
          </cell>
          <cell r="H459">
            <v>1</v>
          </cell>
          <cell r="I459">
            <v>0</v>
          </cell>
          <cell r="J459">
            <v>0</v>
          </cell>
          <cell r="K459">
            <v>0</v>
          </cell>
          <cell r="L459" t="str">
            <v>ALKERAN 2 MG 25 TABLET</v>
          </cell>
          <cell r="M459" t="str">
            <v>MELFELAN</v>
          </cell>
          <cell r="N459" t="str">
            <v>VLD DANISMANLIK</v>
          </cell>
          <cell r="O459">
            <v>2</v>
          </cell>
          <cell r="P459" t="str">
            <v>MG</v>
          </cell>
          <cell r="Q459">
            <v>25</v>
          </cell>
          <cell r="R459" t="str">
            <v>NORMAL RECETE</v>
          </cell>
          <cell r="S459" t="str">
            <v>ITHAL</v>
          </cell>
          <cell r="T459" t="str">
            <v>ITALYA</v>
          </cell>
          <cell r="U459">
            <v>51.49</v>
          </cell>
          <cell r="V459">
            <v>51.49</v>
          </cell>
          <cell r="W459">
            <v>41.19</v>
          </cell>
          <cell r="X459" t="str">
            <v>ITALYA</v>
          </cell>
          <cell r="Y459" t="str">
            <v>1-3</v>
          </cell>
          <cell r="Z459">
            <v>0</v>
          </cell>
          <cell r="AA459">
            <v>94.74</v>
          </cell>
          <cell r="AB459">
            <v>0</v>
          </cell>
          <cell r="AC459">
            <v>94.74</v>
          </cell>
        </row>
        <row r="460">
          <cell r="A460">
            <v>8699522092017</v>
          </cell>
          <cell r="B460" t="str">
            <v>L01AA03</v>
          </cell>
          <cell r="C460">
            <v>0</v>
          </cell>
          <cell r="D460" t="str">
            <v>REFERANS</v>
          </cell>
          <cell r="E460" t="str">
            <v>YIRMI YIL</v>
          </cell>
          <cell r="F460">
            <v>4</v>
          </cell>
          <cell r="G460">
            <v>2</v>
          </cell>
          <cell r="H460">
            <v>2</v>
          </cell>
          <cell r="I460">
            <v>0</v>
          </cell>
          <cell r="J460">
            <v>0</v>
          </cell>
          <cell r="K460">
            <v>0</v>
          </cell>
          <cell r="L460" t="str">
            <v>ALKERAN 2 MG 25 TABLET</v>
          </cell>
          <cell r="M460" t="str">
            <v>MELFELAN</v>
          </cell>
          <cell r="N460" t="str">
            <v>GLAXO SMITHKLINE</v>
          </cell>
          <cell r="O460">
            <v>2</v>
          </cell>
          <cell r="P460" t="str">
            <v>MG</v>
          </cell>
          <cell r="Q460">
            <v>25</v>
          </cell>
          <cell r="R460" t="str">
            <v>NORMAL REÇETE</v>
          </cell>
          <cell r="S460" t="str">
            <v>ITHAL</v>
          </cell>
          <cell r="T460">
            <v>0</v>
          </cell>
          <cell r="U460">
            <v>0</v>
          </cell>
          <cell r="V460">
            <v>0</v>
          </cell>
          <cell r="W460">
            <v>0</v>
          </cell>
          <cell r="X460">
            <v>0</v>
          </cell>
          <cell r="Y460">
            <v>0</v>
          </cell>
          <cell r="Z460">
            <v>0</v>
          </cell>
          <cell r="AA460">
            <v>0</v>
          </cell>
          <cell r="AB460">
            <v>0</v>
          </cell>
          <cell r="AC460">
            <v>0</v>
          </cell>
        </row>
        <row r="461">
          <cell r="A461">
            <v>8697596960058</v>
          </cell>
          <cell r="B461" t="str">
            <v>Değerlendirme Aşamasında</v>
          </cell>
          <cell r="C461" t="str">
            <v>Değerlendirme Aşamasında</v>
          </cell>
          <cell r="D461" t="str">
            <v>REFERANS</v>
          </cell>
          <cell r="E461" t="str">
            <v>REFERANS</v>
          </cell>
          <cell r="F461">
            <v>0</v>
          </cell>
          <cell r="G461">
            <v>2</v>
          </cell>
          <cell r="H461">
            <v>1</v>
          </cell>
          <cell r="I461">
            <v>0</v>
          </cell>
          <cell r="J461">
            <v>0</v>
          </cell>
          <cell r="K461">
            <v>0</v>
          </cell>
          <cell r="L461" t="str">
            <v>ALK-SPECIFIC(BASLANGIC) 1:1 GR/ML 4X4 ML</v>
          </cell>
          <cell r="M461" t="str">
            <v>CHLORIDE+PHENOL+ALUMINIUM</v>
          </cell>
          <cell r="N461" t="str">
            <v>ALBIO ALLERGI URUNLERI</v>
          </cell>
          <cell r="O461">
            <v>1</v>
          </cell>
          <cell r="P461" t="str">
            <v>G/ML</v>
          </cell>
          <cell r="Q461" t="str">
            <v>4x4</v>
          </cell>
          <cell r="R461" t="str">
            <v>NORMAL REÇETE</v>
          </cell>
          <cell r="S461" t="str">
            <v>ITHAL</v>
          </cell>
          <cell r="T461" t="str">
            <v>YUNANISTAN</v>
          </cell>
          <cell r="U461">
            <v>232.25</v>
          </cell>
          <cell r="V461">
            <v>232.25</v>
          </cell>
          <cell r="W461">
            <v>232.25</v>
          </cell>
          <cell r="X461" t="str">
            <v>YUNANISTAN</v>
          </cell>
          <cell r="Y461">
            <v>0</v>
          </cell>
          <cell r="Z461">
            <v>2</v>
          </cell>
          <cell r="AA461">
            <v>490.65</v>
          </cell>
          <cell r="AB461">
            <v>0</v>
          </cell>
          <cell r="AC461">
            <v>490.65</v>
          </cell>
        </row>
        <row r="462">
          <cell r="A462">
            <v>8697596960065</v>
          </cell>
          <cell r="B462" t="str">
            <v>Değerlendirme Aşamasında</v>
          </cell>
          <cell r="C462" t="str">
            <v>Değerlendirme Aşamasında</v>
          </cell>
          <cell r="D462" t="str">
            <v>REFERANS</v>
          </cell>
          <cell r="E462" t="str">
            <v>REFERANS</v>
          </cell>
          <cell r="F462">
            <v>0</v>
          </cell>
          <cell r="G462">
            <v>2</v>
          </cell>
          <cell r="H462">
            <v>1</v>
          </cell>
          <cell r="I462">
            <v>0</v>
          </cell>
          <cell r="J462">
            <v>0</v>
          </cell>
          <cell r="K462">
            <v>0</v>
          </cell>
          <cell r="L462" t="str">
            <v>ALK-SPECIFIC(DEVAM) 1:1 GR/ML 1X4 ML</v>
          </cell>
          <cell r="M462" t="str">
            <v>CHLORIDE+PHENOL+ALUMINIUM</v>
          </cell>
          <cell r="N462" t="str">
            <v>ALBIO ALLERGI URUNLERI</v>
          </cell>
          <cell r="O462">
            <v>1</v>
          </cell>
          <cell r="P462" t="str">
            <v>G/ML</v>
          </cell>
          <cell r="Q462">
            <v>4</v>
          </cell>
          <cell r="R462" t="str">
            <v>NORMAL REÇETE</v>
          </cell>
          <cell r="S462" t="str">
            <v>ITHAL</v>
          </cell>
          <cell r="T462" t="str">
            <v>YUNANISTAN</v>
          </cell>
          <cell r="U462">
            <v>229.11</v>
          </cell>
          <cell r="V462">
            <v>229.11</v>
          </cell>
          <cell r="W462">
            <v>229.11</v>
          </cell>
          <cell r="X462" t="str">
            <v>YUNANISTAN</v>
          </cell>
          <cell r="Y462">
            <v>0</v>
          </cell>
          <cell r="Z462">
            <v>2</v>
          </cell>
          <cell r="AA462">
            <v>482.28</v>
          </cell>
          <cell r="AB462">
            <v>0</v>
          </cell>
          <cell r="AC462">
            <v>482.28</v>
          </cell>
        </row>
        <row r="463">
          <cell r="A463">
            <v>8699809098527</v>
          </cell>
          <cell r="B463" t="str">
            <v>R06AX26</v>
          </cell>
          <cell r="C463" t="str">
            <v>fexofenadine</v>
          </cell>
          <cell r="D463" t="str">
            <v>REFERANS</v>
          </cell>
          <cell r="E463" t="str">
            <v>REFERANS</v>
          </cell>
          <cell r="F463">
            <v>3</v>
          </cell>
          <cell r="G463">
            <v>1</v>
          </cell>
          <cell r="H463">
            <v>2</v>
          </cell>
          <cell r="I463">
            <v>0</v>
          </cell>
          <cell r="J463">
            <v>0</v>
          </cell>
          <cell r="K463">
            <v>0</v>
          </cell>
          <cell r="L463" t="str">
            <v>ALLEGRA 120 MG 20 FILM TABLET</v>
          </cell>
          <cell r="M463" t="str">
            <v>FEKSOFENADIN HIDROKLORID</v>
          </cell>
          <cell r="N463" t="str">
            <v>SANOFI AVENTIS</v>
          </cell>
          <cell r="O463">
            <v>120</v>
          </cell>
          <cell r="P463" t="str">
            <v>MG</v>
          </cell>
          <cell r="Q463">
            <v>20</v>
          </cell>
          <cell r="R463" t="str">
            <v>NORMAL REÇETE</v>
          </cell>
          <cell r="S463" t="str">
            <v>ITHAL</v>
          </cell>
          <cell r="T463">
            <v>0</v>
          </cell>
          <cell r="U463">
            <v>0</v>
          </cell>
          <cell r="V463">
            <v>1.81</v>
          </cell>
          <cell r="W463">
            <v>0</v>
          </cell>
          <cell r="X463" t="str">
            <v>TURKIYE</v>
          </cell>
          <cell r="Y463">
            <v>0</v>
          </cell>
          <cell r="Z463">
            <v>0</v>
          </cell>
          <cell r="AA463">
            <v>0</v>
          </cell>
          <cell r="AB463">
            <v>0</v>
          </cell>
          <cell r="AC463">
            <v>3.83</v>
          </cell>
        </row>
        <row r="464">
          <cell r="A464">
            <v>8699809098664</v>
          </cell>
          <cell r="B464" t="str">
            <v>R06AX26</v>
          </cell>
          <cell r="C464" t="str">
            <v>fexofenadine</v>
          </cell>
          <cell r="D464" t="str">
            <v>REFERANS</v>
          </cell>
          <cell r="E464" t="str">
            <v>REFERANS</v>
          </cell>
          <cell r="F464">
            <v>3</v>
          </cell>
          <cell r="G464">
            <v>1</v>
          </cell>
          <cell r="H464">
            <v>2</v>
          </cell>
          <cell r="I464">
            <v>0</v>
          </cell>
          <cell r="J464">
            <v>0</v>
          </cell>
          <cell r="K464">
            <v>0</v>
          </cell>
          <cell r="L464" t="str">
            <v>ALLEGRA 120 MG 20 FILM TABLET</v>
          </cell>
          <cell r="M464" t="str">
            <v>FEKSOFENADIN HIDROKLORID</v>
          </cell>
          <cell r="N464" t="str">
            <v>SANOFI AVENTIS</v>
          </cell>
          <cell r="O464">
            <v>120</v>
          </cell>
          <cell r="P464" t="str">
            <v>MG</v>
          </cell>
          <cell r="Q464">
            <v>20</v>
          </cell>
          <cell r="R464" t="str">
            <v>NORMAL REÇETE</v>
          </cell>
          <cell r="S464" t="str">
            <v>IMAL</v>
          </cell>
          <cell r="T464">
            <v>0</v>
          </cell>
          <cell r="U464">
            <v>0</v>
          </cell>
          <cell r="V464">
            <v>1.81</v>
          </cell>
          <cell r="W464">
            <v>0</v>
          </cell>
          <cell r="X464" t="str">
            <v>TURKIYE</v>
          </cell>
          <cell r="Y464">
            <v>0</v>
          </cell>
          <cell r="Z464">
            <v>0</v>
          </cell>
          <cell r="AA464">
            <v>0</v>
          </cell>
          <cell r="AB464">
            <v>0</v>
          </cell>
          <cell r="AC464">
            <v>3.83</v>
          </cell>
        </row>
        <row r="465">
          <cell r="A465">
            <v>8699809098534</v>
          </cell>
          <cell r="B465" t="str">
            <v>R06AX26</v>
          </cell>
          <cell r="C465" t="str">
            <v>fexofenadine</v>
          </cell>
          <cell r="D465" t="str">
            <v>REFERANS</v>
          </cell>
          <cell r="E465" t="str">
            <v>REFERANS</v>
          </cell>
          <cell r="F465">
            <v>0</v>
          </cell>
          <cell r="G465">
            <v>1</v>
          </cell>
          <cell r="H465">
            <v>1</v>
          </cell>
          <cell r="I465">
            <v>0</v>
          </cell>
          <cell r="J465">
            <v>0</v>
          </cell>
          <cell r="K465">
            <v>0</v>
          </cell>
          <cell r="L465" t="str">
            <v>ALLEGRA 180 MG 20 FILM TABLET</v>
          </cell>
          <cell r="M465" t="str">
            <v>FEKSOFENADIN HIDROKLORID</v>
          </cell>
          <cell r="N465" t="str">
            <v>SANOFI AVENTIS</v>
          </cell>
          <cell r="O465">
            <v>180</v>
          </cell>
          <cell r="P465" t="str">
            <v>MG</v>
          </cell>
          <cell r="Q465">
            <v>20</v>
          </cell>
          <cell r="R465" t="str">
            <v>NORMAL REÇETE</v>
          </cell>
          <cell r="S465" t="str">
            <v>ITHAL</v>
          </cell>
          <cell r="T465" t="str">
            <v>FRANSA</v>
          </cell>
          <cell r="U465">
            <v>4.66</v>
          </cell>
          <cell r="V465">
            <v>4.66</v>
          </cell>
          <cell r="W465">
            <v>2.79</v>
          </cell>
          <cell r="X465" t="str">
            <v>FRANSA</v>
          </cell>
          <cell r="Y465">
            <v>0</v>
          </cell>
          <cell r="Z465">
            <v>0</v>
          </cell>
          <cell r="AA465">
            <v>5.88</v>
          </cell>
          <cell r="AB465">
            <v>0</v>
          </cell>
          <cell r="AC465">
            <v>5.88</v>
          </cell>
        </row>
        <row r="466">
          <cell r="A466">
            <v>8699783610197</v>
          </cell>
          <cell r="B466" t="str">
            <v>S01GX07</v>
          </cell>
          <cell r="C466">
            <v>0</v>
          </cell>
          <cell r="D466" t="str">
            <v>REFERANS</v>
          </cell>
          <cell r="E466" t="str">
            <v>YIRMI YIL</v>
          </cell>
          <cell r="F466">
            <v>0</v>
          </cell>
          <cell r="G466">
            <v>2</v>
          </cell>
          <cell r="H466">
            <v>2</v>
          </cell>
          <cell r="I466">
            <v>0</v>
          </cell>
          <cell r="J466">
            <v>0</v>
          </cell>
          <cell r="K466">
            <v>0</v>
          </cell>
          <cell r="L466" t="str">
            <v>ALLERGODIL %0,05 STERIL GOZ DAMLASI 6 ML</v>
          </cell>
          <cell r="M466" t="str">
            <v>AZELASTIN HCL</v>
          </cell>
          <cell r="N466" t="str">
            <v>GEN ILAC</v>
          </cell>
          <cell r="O466">
            <v>5.0000000000000001E-4</v>
          </cell>
          <cell r="P466" t="str">
            <v>MG</v>
          </cell>
          <cell r="Q466">
            <v>6</v>
          </cell>
          <cell r="R466" t="str">
            <v>NORMAL REÇETE</v>
          </cell>
          <cell r="S466" t="str">
            <v>ITHAL</v>
          </cell>
          <cell r="T466">
            <v>0</v>
          </cell>
          <cell r="U466">
            <v>0</v>
          </cell>
          <cell r="V466">
            <v>0</v>
          </cell>
          <cell r="W466">
            <v>0</v>
          </cell>
          <cell r="X466">
            <v>0</v>
          </cell>
          <cell r="Y466">
            <v>0</v>
          </cell>
          <cell r="Z466">
            <v>0</v>
          </cell>
          <cell r="AA466">
            <v>0</v>
          </cell>
          <cell r="AB466">
            <v>0</v>
          </cell>
          <cell r="AC466">
            <v>0</v>
          </cell>
        </row>
        <row r="467">
          <cell r="A467">
            <v>8699638190010</v>
          </cell>
          <cell r="B467" t="str">
            <v>A11CC03</v>
          </cell>
          <cell r="C467" t="str">
            <v>alfacalcidol</v>
          </cell>
          <cell r="D467" t="str">
            <v>REFERANS</v>
          </cell>
          <cell r="E467" t="str">
            <v>YIRMI YIL</v>
          </cell>
          <cell r="F467">
            <v>0</v>
          </cell>
          <cell r="G467">
            <v>2</v>
          </cell>
          <cell r="H467">
            <v>1</v>
          </cell>
          <cell r="I467">
            <v>0</v>
          </cell>
          <cell r="J467">
            <v>0</v>
          </cell>
          <cell r="K467">
            <v>0</v>
          </cell>
          <cell r="L467" t="str">
            <v>ALPHA D3 0.25 MCG   50 KAPSUL</v>
          </cell>
          <cell r="M467" t="str">
            <v xml:space="preserve">ALFAKALSIDOL </v>
          </cell>
          <cell r="N467" t="str">
            <v>MED ILAC</v>
          </cell>
          <cell r="O467">
            <v>0.25</v>
          </cell>
          <cell r="P467" t="str">
            <v>MCG</v>
          </cell>
          <cell r="Q467">
            <v>50</v>
          </cell>
          <cell r="R467" t="str">
            <v>NORMAL REÇETE</v>
          </cell>
          <cell r="S467" t="str">
            <v>ITHAL</v>
          </cell>
          <cell r="T467">
            <v>0</v>
          </cell>
          <cell r="U467">
            <v>0</v>
          </cell>
          <cell r="V467">
            <v>4.4400000000000004</v>
          </cell>
          <cell r="W467">
            <v>3.55</v>
          </cell>
          <cell r="X467" t="str">
            <v>YUNANISTAN</v>
          </cell>
          <cell r="Y467">
            <v>0</v>
          </cell>
          <cell r="Z467">
            <v>0</v>
          </cell>
          <cell r="AA467">
            <v>0</v>
          </cell>
          <cell r="AB467">
            <v>0</v>
          </cell>
          <cell r="AC467">
            <v>7.49</v>
          </cell>
        </row>
        <row r="468">
          <cell r="A468">
            <v>8699638190027</v>
          </cell>
          <cell r="B468" t="str">
            <v>A11CC03</v>
          </cell>
          <cell r="C468" t="str">
            <v>alfacalcidol</v>
          </cell>
          <cell r="D468" t="str">
            <v>REFERANS</v>
          </cell>
          <cell r="E468" t="str">
            <v>YIRMI YIL</v>
          </cell>
          <cell r="F468">
            <v>0</v>
          </cell>
          <cell r="G468">
            <v>2</v>
          </cell>
          <cell r="H468">
            <v>1</v>
          </cell>
          <cell r="I468">
            <v>0</v>
          </cell>
          <cell r="J468">
            <v>0</v>
          </cell>
          <cell r="K468">
            <v>0</v>
          </cell>
          <cell r="L468" t="str">
            <v>ALPHA D3 0.25 MCG 100 KAPSUL</v>
          </cell>
          <cell r="M468" t="str">
            <v xml:space="preserve">ALFAKALSIDOL </v>
          </cell>
          <cell r="N468" t="str">
            <v>MED ILAC</v>
          </cell>
          <cell r="O468">
            <v>0.25</v>
          </cell>
          <cell r="P468" t="str">
            <v>MCG</v>
          </cell>
          <cell r="Q468">
            <v>100</v>
          </cell>
          <cell r="R468" t="str">
            <v>NORMAL REÇETE</v>
          </cell>
          <cell r="S468" t="str">
            <v>ITHAL</v>
          </cell>
          <cell r="T468">
            <v>0</v>
          </cell>
          <cell r="U468">
            <v>0</v>
          </cell>
          <cell r="V468">
            <v>7.93</v>
          </cell>
          <cell r="W468">
            <v>6.34</v>
          </cell>
          <cell r="X468" t="str">
            <v>YUNANISTAN</v>
          </cell>
          <cell r="Y468">
            <v>0</v>
          </cell>
          <cell r="Z468">
            <v>0</v>
          </cell>
          <cell r="AA468">
            <v>0</v>
          </cell>
          <cell r="AB468">
            <v>0</v>
          </cell>
          <cell r="AC468">
            <v>13.39</v>
          </cell>
        </row>
        <row r="469">
          <cell r="A469">
            <v>8699638190034</v>
          </cell>
          <cell r="B469" t="str">
            <v>A11CC03</v>
          </cell>
          <cell r="C469" t="str">
            <v>alfacalcidol</v>
          </cell>
          <cell r="D469" t="str">
            <v>REFERANS</v>
          </cell>
          <cell r="E469" t="str">
            <v>YIRMI YIL</v>
          </cell>
          <cell r="F469">
            <v>0</v>
          </cell>
          <cell r="G469">
            <v>2</v>
          </cell>
          <cell r="H469">
            <v>1</v>
          </cell>
          <cell r="I469">
            <v>0</v>
          </cell>
          <cell r="J469">
            <v>0</v>
          </cell>
          <cell r="K469">
            <v>0</v>
          </cell>
          <cell r="L469" t="str">
            <v>ALPHA D3 1 MCG 50 KAPSUL</v>
          </cell>
          <cell r="M469" t="str">
            <v xml:space="preserve">ALFAKALSIDOL </v>
          </cell>
          <cell r="N469" t="str">
            <v>MED ILAC</v>
          </cell>
          <cell r="O469">
            <v>1</v>
          </cell>
          <cell r="P469" t="str">
            <v>MCG</v>
          </cell>
          <cell r="Q469">
            <v>50</v>
          </cell>
          <cell r="R469" t="str">
            <v>NORMAL REÇETE</v>
          </cell>
          <cell r="S469" t="str">
            <v>ITHAL</v>
          </cell>
          <cell r="T469">
            <v>0</v>
          </cell>
          <cell r="U469">
            <v>0</v>
          </cell>
          <cell r="V469">
            <v>12.56</v>
          </cell>
          <cell r="W469">
            <v>10.039999999999999</v>
          </cell>
          <cell r="X469" t="str">
            <v>YUNANISTAN</v>
          </cell>
          <cell r="Y469">
            <v>0</v>
          </cell>
          <cell r="Z469">
            <v>0</v>
          </cell>
          <cell r="AA469">
            <v>0</v>
          </cell>
          <cell r="AB469">
            <v>0</v>
          </cell>
          <cell r="AC469">
            <v>21.23</v>
          </cell>
        </row>
        <row r="470">
          <cell r="A470">
            <v>8699844750220</v>
          </cell>
          <cell r="B470" t="str">
            <v>C01EA01</v>
          </cell>
          <cell r="C470" t="str">
            <v>alprostadil</v>
          </cell>
          <cell r="D470" t="str">
            <v>ESDEGER</v>
          </cell>
          <cell r="E470" t="str">
            <v>FIYAT KORUMALI URUN</v>
          </cell>
          <cell r="F470">
            <v>0</v>
          </cell>
          <cell r="G470">
            <v>2</v>
          </cell>
          <cell r="H470">
            <v>1</v>
          </cell>
          <cell r="I470">
            <v>0</v>
          </cell>
          <cell r="J470">
            <v>0</v>
          </cell>
          <cell r="K470">
            <v>0</v>
          </cell>
          <cell r="L470" t="str">
            <v>ALPROSTADIL 20 MCG/ML INF. ICIN KONSANTRE COZ. ICEREN 1 MLx5 AMPUL</v>
          </cell>
          <cell r="M470" t="str">
            <v>ALPROSTADIL</v>
          </cell>
          <cell r="N470" t="str">
            <v>VEM ILAC</v>
          </cell>
          <cell r="O470">
            <v>20</v>
          </cell>
          <cell r="P470" t="str">
            <v>MCG</v>
          </cell>
          <cell r="Q470">
            <v>5</v>
          </cell>
          <cell r="R470" t="str">
            <v>NORMAL RECETE</v>
          </cell>
          <cell r="S470" t="str">
            <v>ITHAL</v>
          </cell>
          <cell r="T470" t="str">
            <v>AVUSTURYA</v>
          </cell>
          <cell r="U470">
            <v>160</v>
          </cell>
          <cell r="V470">
            <v>160</v>
          </cell>
          <cell r="W470">
            <v>128</v>
          </cell>
          <cell r="X470" t="str">
            <v>AVUSTURYA</v>
          </cell>
          <cell r="Y470">
            <v>0</v>
          </cell>
          <cell r="Z470">
            <v>0</v>
          </cell>
          <cell r="AA470">
            <v>299.77</v>
          </cell>
          <cell r="AB470">
            <v>0</v>
          </cell>
          <cell r="AC470">
            <v>299.77</v>
          </cell>
        </row>
        <row r="471">
          <cell r="A471">
            <v>8699844750213</v>
          </cell>
          <cell r="B471" t="str">
            <v>C01EA01</v>
          </cell>
          <cell r="C471" t="str">
            <v>alprostadil</v>
          </cell>
          <cell r="D471" t="str">
            <v>ESDEGER</v>
          </cell>
          <cell r="E471" t="str">
            <v>FIYAT KORUMALI URUN</v>
          </cell>
          <cell r="F471">
            <v>0</v>
          </cell>
          <cell r="G471">
            <v>1</v>
          </cell>
          <cell r="H471">
            <v>1</v>
          </cell>
          <cell r="I471">
            <v>0</v>
          </cell>
          <cell r="J471">
            <v>0</v>
          </cell>
          <cell r="K471">
            <v>0</v>
          </cell>
          <cell r="L471" t="str">
            <v>ALPROSTADIL 500 MCG/ML INF. ICIN KONSANTRE COZ. ICEREN 1 MLx5 AMPUL</v>
          </cell>
          <cell r="M471" t="str">
            <v>ALPROSTADIL</v>
          </cell>
          <cell r="N471" t="str">
            <v>VEM ILAC</v>
          </cell>
          <cell r="O471">
            <v>500</v>
          </cell>
          <cell r="P471" t="str">
            <v>MCG</v>
          </cell>
          <cell r="Q471">
            <v>5</v>
          </cell>
          <cell r="R471" t="str">
            <v>NORMAL RECETE</v>
          </cell>
          <cell r="S471" t="str">
            <v>ITHAL</v>
          </cell>
          <cell r="T471" t="str">
            <v>AVUSTURYA</v>
          </cell>
          <cell r="U471">
            <v>197.5</v>
          </cell>
          <cell r="V471">
            <v>197.5</v>
          </cell>
          <cell r="W471">
            <v>158</v>
          </cell>
          <cell r="X471" t="str">
            <v>AVUSTURYA</v>
          </cell>
          <cell r="Y471">
            <v>0</v>
          </cell>
          <cell r="Z471">
            <v>1</v>
          </cell>
          <cell r="AA471">
            <v>370.02</v>
          </cell>
          <cell r="AB471">
            <v>0</v>
          </cell>
          <cell r="AC471">
            <v>370.02</v>
          </cell>
        </row>
        <row r="472">
          <cell r="A472">
            <v>8697596960027</v>
          </cell>
          <cell r="B472" t="str">
            <v>V01AA</v>
          </cell>
          <cell r="C472" t="str">
            <v>Allergen extracts</v>
          </cell>
          <cell r="D472" t="str">
            <v>REFERANS</v>
          </cell>
          <cell r="E472" t="str">
            <v>REFERANS</v>
          </cell>
          <cell r="F472">
            <v>0</v>
          </cell>
          <cell r="G472">
            <v>2</v>
          </cell>
          <cell r="H472">
            <v>1</v>
          </cell>
          <cell r="I472">
            <v>0</v>
          </cell>
          <cell r="J472">
            <v>0</v>
          </cell>
          <cell r="K472">
            <v>0</v>
          </cell>
          <cell r="L472" t="str">
            <v>ALUTARD  1X5 ML DEVAM</v>
          </cell>
          <cell r="M472" t="str">
            <v xml:space="preserve">ALLERJEN </v>
          </cell>
          <cell r="N472" t="str">
            <v>ALBIO ALLERGI URUNLERI</v>
          </cell>
          <cell r="O472">
            <v>5</v>
          </cell>
          <cell r="P472" t="str">
            <v>ML</v>
          </cell>
          <cell r="Q472">
            <v>1</v>
          </cell>
          <cell r="R472" t="str">
            <v>NORMAL REÇETE</v>
          </cell>
          <cell r="S472" t="str">
            <v>ITHAL</v>
          </cell>
          <cell r="T472" t="str">
            <v>ISPANYA</v>
          </cell>
          <cell r="U472">
            <v>146.86000000000001</v>
          </cell>
          <cell r="V472">
            <v>146.86000000000001</v>
          </cell>
          <cell r="W472">
            <v>146.86000000000001</v>
          </cell>
          <cell r="X472" t="str">
            <v>ISPANYA</v>
          </cell>
          <cell r="Y472">
            <v>0</v>
          </cell>
          <cell r="Z472">
            <v>2</v>
          </cell>
          <cell r="AA472">
            <v>310.76</v>
          </cell>
          <cell r="AB472">
            <v>0</v>
          </cell>
          <cell r="AC472">
            <v>310.76</v>
          </cell>
        </row>
        <row r="473">
          <cell r="A473">
            <v>8697596960010</v>
          </cell>
          <cell r="B473" t="str">
            <v>V01AA</v>
          </cell>
          <cell r="C473" t="str">
            <v>Allergen extracts</v>
          </cell>
          <cell r="D473" t="str">
            <v>REFERANS</v>
          </cell>
          <cell r="E473" t="str">
            <v>REFERANS</v>
          </cell>
          <cell r="F473">
            <v>0</v>
          </cell>
          <cell r="G473">
            <v>2</v>
          </cell>
          <cell r="H473">
            <v>1</v>
          </cell>
          <cell r="I473">
            <v>0</v>
          </cell>
          <cell r="J473">
            <v>0</v>
          </cell>
          <cell r="K473">
            <v>0</v>
          </cell>
          <cell r="L473" t="str">
            <v>ALUTARD 4X5 ML BASLANGIC</v>
          </cell>
          <cell r="M473" t="str">
            <v xml:space="preserve">ALLERJEN </v>
          </cell>
          <cell r="N473" t="str">
            <v>ALBIO ALLERGI URUNLERI</v>
          </cell>
          <cell r="O473">
            <v>5</v>
          </cell>
          <cell r="P473" t="str">
            <v>ML</v>
          </cell>
          <cell r="Q473">
            <v>4</v>
          </cell>
          <cell r="R473" t="str">
            <v>NORMAL REÇETE</v>
          </cell>
          <cell r="S473" t="str">
            <v>ITHAL</v>
          </cell>
          <cell r="T473" t="str">
            <v>ISPANYA</v>
          </cell>
          <cell r="U473">
            <v>221.53</v>
          </cell>
          <cell r="V473">
            <v>221.53</v>
          </cell>
          <cell r="W473">
            <v>221.53</v>
          </cell>
          <cell r="X473" t="str">
            <v>ISPANYA</v>
          </cell>
          <cell r="Y473">
            <v>0</v>
          </cell>
          <cell r="Z473">
            <v>2</v>
          </cell>
          <cell r="AA473">
            <v>468.79</v>
          </cell>
          <cell r="AB473">
            <v>0</v>
          </cell>
          <cell r="AC473">
            <v>468.79</v>
          </cell>
        </row>
        <row r="474">
          <cell r="A474">
            <v>8699456520136</v>
          </cell>
          <cell r="B474" t="str">
            <v>R03BA08</v>
          </cell>
          <cell r="C474" t="str">
            <v>ciclesonide</v>
          </cell>
          <cell r="D474" t="str">
            <v>REFERANS</v>
          </cell>
          <cell r="E474" t="str">
            <v>REFERANS</v>
          </cell>
          <cell r="F474">
            <v>0</v>
          </cell>
          <cell r="G474">
            <v>3</v>
          </cell>
          <cell r="H474">
            <v>1</v>
          </cell>
          <cell r="I474">
            <v>0</v>
          </cell>
          <cell r="J474">
            <v>0</v>
          </cell>
          <cell r="K474">
            <v>0</v>
          </cell>
          <cell r="L474" t="str">
            <v>ALVESCO 160 MCG COZELTI ICEREN INHALASYON AERSOLU 60 DOZ</v>
          </cell>
          <cell r="M474" t="str">
            <v>SIKLESONID</v>
          </cell>
          <cell r="N474" t="str">
            <v>NYCOMED</v>
          </cell>
          <cell r="O474">
            <v>160</v>
          </cell>
          <cell r="P474" t="str">
            <v>MCG</v>
          </cell>
          <cell r="Q474">
            <v>60</v>
          </cell>
          <cell r="R474" t="str">
            <v>NORMAL REÇETE</v>
          </cell>
          <cell r="S474" t="str">
            <v>ITHAL</v>
          </cell>
          <cell r="T474">
            <v>0</v>
          </cell>
          <cell r="U474">
            <v>0</v>
          </cell>
          <cell r="V474">
            <v>14.45</v>
          </cell>
          <cell r="W474">
            <v>14.45</v>
          </cell>
          <cell r="X474" t="str">
            <v>YUNANISTAN</v>
          </cell>
          <cell r="Y474">
            <v>0</v>
          </cell>
          <cell r="Z474">
            <v>0</v>
          </cell>
          <cell r="AA474">
            <v>0</v>
          </cell>
          <cell r="AB474">
            <v>0</v>
          </cell>
          <cell r="AC474">
            <v>30.56</v>
          </cell>
        </row>
        <row r="475">
          <cell r="A475">
            <v>8699456520112</v>
          </cell>
          <cell r="B475" t="str">
            <v>R03BA08</v>
          </cell>
          <cell r="C475" t="str">
            <v>ciclesonide</v>
          </cell>
          <cell r="D475" t="str">
            <v>REFERANS</v>
          </cell>
          <cell r="E475" t="str">
            <v>REFERANS</v>
          </cell>
          <cell r="F475">
            <v>0</v>
          </cell>
          <cell r="G475">
            <v>2</v>
          </cell>
          <cell r="H475">
            <v>1</v>
          </cell>
          <cell r="I475">
            <v>0</v>
          </cell>
          <cell r="J475">
            <v>0</v>
          </cell>
          <cell r="K475">
            <v>0</v>
          </cell>
          <cell r="L475" t="str">
            <v>ALVESCO 80 MCG COZELTI ICEREN INHALASYON AERSOLU 60 DOZ</v>
          </cell>
          <cell r="M475" t="str">
            <v>SIKLESONID</v>
          </cell>
          <cell r="N475" t="str">
            <v>NYCOMED</v>
          </cell>
          <cell r="O475">
            <v>80</v>
          </cell>
          <cell r="P475" t="str">
            <v>MCG</v>
          </cell>
          <cell r="Q475">
            <v>60</v>
          </cell>
          <cell r="R475" t="str">
            <v>NORMAL REÇETE</v>
          </cell>
          <cell r="S475" t="str">
            <v>ITHAL</v>
          </cell>
          <cell r="T475">
            <v>0</v>
          </cell>
          <cell r="U475">
            <v>0</v>
          </cell>
          <cell r="V475">
            <v>12.6</v>
          </cell>
          <cell r="W475">
            <v>12.6</v>
          </cell>
          <cell r="X475" t="str">
            <v>FRANSA</v>
          </cell>
          <cell r="Y475">
            <v>0</v>
          </cell>
          <cell r="Z475">
            <v>0</v>
          </cell>
          <cell r="AA475">
            <v>0</v>
          </cell>
          <cell r="AB475">
            <v>0</v>
          </cell>
          <cell r="AC475">
            <v>25.42</v>
          </cell>
        </row>
        <row r="476">
          <cell r="A476">
            <v>8697473097525</v>
          </cell>
          <cell r="B476" t="str">
            <v>N06DX01</v>
          </cell>
          <cell r="C476" t="str">
            <v>memantine</v>
          </cell>
          <cell r="D476" t="str">
            <v>EŞDEĞER</v>
          </cell>
          <cell r="E476" t="str">
            <v>YIRMI YIL</v>
          </cell>
          <cell r="F476">
            <v>0</v>
          </cell>
          <cell r="G476" t="str">
            <v>1-4</v>
          </cell>
          <cell r="H476">
            <v>1</v>
          </cell>
          <cell r="I476">
            <v>0</v>
          </cell>
          <cell r="J476">
            <v>0</v>
          </cell>
          <cell r="K476">
            <v>0</v>
          </cell>
          <cell r="L476" t="str">
            <v>ALZIA 10 MG 100 FILM TABLET</v>
          </cell>
          <cell r="M476" t="str">
            <v>MEMANTIN</v>
          </cell>
          <cell r="N476" t="str">
            <v>ULKAR ILAC PAZARLAMA</v>
          </cell>
          <cell r="O476">
            <v>10</v>
          </cell>
          <cell r="P476" t="str">
            <v>MG</v>
          </cell>
          <cell r="Q476">
            <v>100</v>
          </cell>
          <cell r="R476" t="str">
            <v>NORMAL REÇETE</v>
          </cell>
          <cell r="S476" t="str">
            <v>IMAL</v>
          </cell>
          <cell r="T476" t="str">
            <v>DANIMARKA</v>
          </cell>
          <cell r="U476">
            <v>172.94</v>
          </cell>
          <cell r="V476">
            <v>172.94</v>
          </cell>
          <cell r="W476">
            <v>138.35</v>
          </cell>
          <cell r="X476" t="str">
            <v>DANIMARKA</v>
          </cell>
          <cell r="Y476">
            <v>0</v>
          </cell>
          <cell r="Z476">
            <v>0</v>
          </cell>
          <cell r="AA476">
            <v>85.06</v>
          </cell>
          <cell r="AB476">
            <v>0</v>
          </cell>
          <cell r="AC476">
            <v>85.06</v>
          </cell>
        </row>
        <row r="477">
          <cell r="A477">
            <v>8697473097518</v>
          </cell>
          <cell r="B477" t="str">
            <v>N06DX01</v>
          </cell>
          <cell r="C477" t="str">
            <v>memantine</v>
          </cell>
          <cell r="D477" t="str">
            <v>EŞDEĞER</v>
          </cell>
          <cell r="E477" t="str">
            <v>YIRMI YIL</v>
          </cell>
          <cell r="F477">
            <v>0</v>
          </cell>
          <cell r="G477" t="str">
            <v>1-4</v>
          </cell>
          <cell r="H477">
            <v>1</v>
          </cell>
          <cell r="I477">
            <v>0</v>
          </cell>
          <cell r="J477">
            <v>0</v>
          </cell>
          <cell r="K477">
            <v>0</v>
          </cell>
          <cell r="L477" t="str">
            <v>ALZIA 10 MG 50 FILM TABLET</v>
          </cell>
          <cell r="M477" t="str">
            <v>MEMANTIN</v>
          </cell>
          <cell r="N477" t="str">
            <v>ULKAR ILAC PAZARLAMA</v>
          </cell>
          <cell r="O477">
            <v>10</v>
          </cell>
          <cell r="P477" t="str">
            <v>MG</v>
          </cell>
          <cell r="Q477">
            <v>50</v>
          </cell>
          <cell r="R477" t="str">
            <v>NORMAL REÇETE</v>
          </cell>
          <cell r="S477" t="str">
            <v>IMAL</v>
          </cell>
          <cell r="T477" t="str">
            <v>ALMANYA</v>
          </cell>
          <cell r="U477">
            <v>68.59</v>
          </cell>
          <cell r="V477">
            <v>68.59</v>
          </cell>
          <cell r="W477">
            <v>54.87</v>
          </cell>
          <cell r="X477" t="str">
            <v>ALMANYA</v>
          </cell>
          <cell r="Y477">
            <v>0</v>
          </cell>
          <cell r="Z477">
            <v>0</v>
          </cell>
          <cell r="AA477">
            <v>65.150000000000006</v>
          </cell>
          <cell r="AB477">
            <v>0</v>
          </cell>
          <cell r="AC477">
            <v>65.150000000000006</v>
          </cell>
        </row>
        <row r="478">
          <cell r="A478">
            <v>8697473090038</v>
          </cell>
          <cell r="B478" t="str">
            <v>N06DX01</v>
          </cell>
          <cell r="C478" t="str">
            <v>memantine</v>
          </cell>
          <cell r="D478" t="str">
            <v>EŞDEĞER</v>
          </cell>
          <cell r="E478" t="str">
            <v>YIRMI YIL</v>
          </cell>
          <cell r="F478">
            <v>0</v>
          </cell>
          <cell r="G478" t="str">
            <v>5-4</v>
          </cell>
          <cell r="H478">
            <v>1</v>
          </cell>
          <cell r="I478">
            <v>0</v>
          </cell>
          <cell r="J478">
            <v>0</v>
          </cell>
          <cell r="K478">
            <v>0</v>
          </cell>
          <cell r="L478" t="str">
            <v>ALZIA 20 MG 84 FILM TABLET</v>
          </cell>
          <cell r="M478" t="str">
            <v>MEMANTIN</v>
          </cell>
          <cell r="N478" t="str">
            <v>ULKAR ILAC PAZARLAMA</v>
          </cell>
          <cell r="O478">
            <v>20</v>
          </cell>
          <cell r="P478" t="str">
            <v>MG</v>
          </cell>
          <cell r="Q478">
            <v>84</v>
          </cell>
          <cell r="R478" t="str">
            <v>NORMAL REÇETE</v>
          </cell>
          <cell r="S478" t="str">
            <v>IMAL</v>
          </cell>
          <cell r="T478" t="str">
            <v>ISPANYA</v>
          </cell>
          <cell r="U478">
            <v>139.28</v>
          </cell>
          <cell r="V478">
            <v>139.1</v>
          </cell>
          <cell r="W478">
            <v>111.42</v>
          </cell>
          <cell r="X478" t="str">
            <v>ISPANYA</v>
          </cell>
          <cell r="Y478">
            <v>0</v>
          </cell>
          <cell r="Z478">
            <v>0</v>
          </cell>
          <cell r="AA478">
            <v>178.51</v>
          </cell>
          <cell r="AB478">
            <v>0</v>
          </cell>
          <cell r="AC478">
            <v>178.51</v>
          </cell>
        </row>
        <row r="479">
          <cell r="A479">
            <v>8699788750119</v>
          </cell>
          <cell r="B479" t="str">
            <v>J01GB06</v>
          </cell>
          <cell r="C479" t="str">
            <v>amikacin</v>
          </cell>
          <cell r="D479" t="str">
            <v>ESDEGER</v>
          </cell>
          <cell r="E479" t="str">
            <v>FIYAT KORUMALI URUN</v>
          </cell>
          <cell r="F479">
            <v>4</v>
          </cell>
          <cell r="G479">
            <v>1</v>
          </cell>
          <cell r="H479">
            <v>2</v>
          </cell>
          <cell r="I479">
            <v>0</v>
          </cell>
          <cell r="J479">
            <v>0</v>
          </cell>
          <cell r="K479">
            <v>0</v>
          </cell>
          <cell r="L479" t="str">
            <v>AMIKAVER  250 MG 2ML X 1 AMPUL</v>
          </cell>
          <cell r="M479" t="str">
            <v>AMIKASIN SULFAT</v>
          </cell>
          <cell r="N479" t="str">
            <v>OSEL</v>
          </cell>
          <cell r="O479">
            <v>250</v>
          </cell>
          <cell r="P479" t="str">
            <v>MG</v>
          </cell>
          <cell r="Q479">
            <v>1</v>
          </cell>
          <cell r="R479" t="str">
            <v>NORMAL RECETE</v>
          </cell>
          <cell r="S479" t="str">
            <v>IMAL</v>
          </cell>
          <cell r="T479" t="str">
            <v>TURKIYE</v>
          </cell>
          <cell r="U479">
            <v>1.7</v>
          </cell>
          <cell r="V479">
            <v>1.7</v>
          </cell>
          <cell r="W479">
            <v>0</v>
          </cell>
          <cell r="X479" t="str">
            <v>TURKIYE</v>
          </cell>
          <cell r="Y479">
            <v>0</v>
          </cell>
          <cell r="Z479">
            <v>0</v>
          </cell>
          <cell r="AA479">
            <v>4.66</v>
          </cell>
          <cell r="AB479">
            <v>0</v>
          </cell>
          <cell r="AC479">
            <v>4.66</v>
          </cell>
        </row>
        <row r="480">
          <cell r="A480">
            <v>8699788770018</v>
          </cell>
          <cell r="B480" t="str">
            <v>J01GB06</v>
          </cell>
          <cell r="C480" t="str">
            <v>amikacin</v>
          </cell>
          <cell r="D480" t="str">
            <v>ESDEGER</v>
          </cell>
          <cell r="E480" t="str">
            <v>FIYAT KORUMALI URUN</v>
          </cell>
          <cell r="F480">
            <v>4</v>
          </cell>
          <cell r="G480">
            <v>1</v>
          </cell>
          <cell r="H480">
            <v>2</v>
          </cell>
          <cell r="I480">
            <v>0</v>
          </cell>
          <cell r="J480">
            <v>0</v>
          </cell>
          <cell r="K480">
            <v>0</v>
          </cell>
          <cell r="L480" t="str">
            <v>AMIKAVER  500 MG 1 FLAKON</v>
          </cell>
          <cell r="M480" t="str">
            <v>AMIKASIN SULFAT</v>
          </cell>
          <cell r="N480" t="str">
            <v>OSEL</v>
          </cell>
          <cell r="O480">
            <v>500</v>
          </cell>
          <cell r="P480" t="str">
            <v>MG</v>
          </cell>
          <cell r="Q480">
            <v>1</v>
          </cell>
          <cell r="R480" t="str">
            <v>NORMAL RECETE</v>
          </cell>
          <cell r="S480" t="str">
            <v>IMAL</v>
          </cell>
          <cell r="T480" t="str">
            <v>TURKIYE</v>
          </cell>
          <cell r="U480">
            <v>1.99</v>
          </cell>
          <cell r="V480">
            <v>1.99</v>
          </cell>
          <cell r="W480">
            <v>0</v>
          </cell>
          <cell r="X480" t="str">
            <v>TURKIYE</v>
          </cell>
          <cell r="Y480">
            <v>0</v>
          </cell>
          <cell r="Z480">
            <v>0</v>
          </cell>
          <cell r="AA480">
            <v>5.47</v>
          </cell>
          <cell r="AB480">
            <v>0</v>
          </cell>
          <cell r="AC480">
            <v>5.47</v>
          </cell>
        </row>
        <row r="481">
          <cell r="A481">
            <v>8699788750102</v>
          </cell>
          <cell r="B481" t="str">
            <v>J01GB06</v>
          </cell>
          <cell r="C481" t="str">
            <v>amikacin</v>
          </cell>
          <cell r="D481" t="str">
            <v>ESDEGER</v>
          </cell>
          <cell r="E481" t="str">
            <v>FIYAT KORUMALI URUN</v>
          </cell>
          <cell r="F481">
            <v>0</v>
          </cell>
          <cell r="G481">
            <v>2</v>
          </cell>
          <cell r="H481">
            <v>2</v>
          </cell>
          <cell r="I481">
            <v>0</v>
          </cell>
          <cell r="J481">
            <v>0</v>
          </cell>
          <cell r="K481">
            <v>0</v>
          </cell>
          <cell r="L481" t="str">
            <v>AMIKAVER 100 MG 2 MLX100 AMPUL</v>
          </cell>
          <cell r="M481" t="str">
            <v>AMIKASIN SULFAT</v>
          </cell>
          <cell r="N481" t="str">
            <v>OSEL</v>
          </cell>
          <cell r="O481">
            <v>100</v>
          </cell>
          <cell r="P481" t="str">
            <v>MG</v>
          </cell>
          <cell r="Q481">
            <v>100</v>
          </cell>
          <cell r="R481" t="str">
            <v>NORMAL RECETE</v>
          </cell>
          <cell r="S481" t="str">
            <v>IMAL</v>
          </cell>
          <cell r="T481" t="str">
            <v>TURKIYE</v>
          </cell>
          <cell r="U481">
            <v>45.348303138555757</v>
          </cell>
          <cell r="V481">
            <v>45.348303138555757</v>
          </cell>
          <cell r="W481">
            <v>0</v>
          </cell>
          <cell r="X481" t="str">
            <v>TURKIYE</v>
          </cell>
          <cell r="Y481">
            <v>0</v>
          </cell>
          <cell r="Z481">
            <v>1</v>
          </cell>
          <cell r="AA481">
            <v>122.1</v>
          </cell>
          <cell r="AB481">
            <v>0</v>
          </cell>
          <cell r="AC481">
            <v>122.1</v>
          </cell>
        </row>
        <row r="482">
          <cell r="A482">
            <v>8699788750157</v>
          </cell>
          <cell r="B482" t="str">
            <v>J01GB06</v>
          </cell>
          <cell r="C482" t="str">
            <v>amikacin</v>
          </cell>
          <cell r="D482" t="str">
            <v>ESDEGER</v>
          </cell>
          <cell r="E482" t="str">
            <v>FIYAT KORUMALI URUN</v>
          </cell>
          <cell r="F482">
            <v>0</v>
          </cell>
          <cell r="G482">
            <v>2</v>
          </cell>
          <cell r="H482">
            <v>2</v>
          </cell>
          <cell r="I482">
            <v>0</v>
          </cell>
          <cell r="J482">
            <v>0</v>
          </cell>
          <cell r="K482">
            <v>0</v>
          </cell>
          <cell r="L482" t="str">
            <v>AMIKAVER 500 MG 2 MLX50 AMPUL</v>
          </cell>
          <cell r="M482" t="str">
            <v>AMIKASIN SULFAT</v>
          </cell>
          <cell r="N482" t="str">
            <v>OSEL</v>
          </cell>
          <cell r="O482">
            <v>500</v>
          </cell>
          <cell r="P482" t="str">
            <v>MG</v>
          </cell>
          <cell r="Q482">
            <v>50</v>
          </cell>
          <cell r="R482" t="str">
            <v>NORMAL RECETE</v>
          </cell>
          <cell r="S482" t="str">
            <v>IMAL</v>
          </cell>
          <cell r="T482" t="str">
            <v>TURKIYE</v>
          </cell>
          <cell r="U482">
            <v>58.203623373309519</v>
          </cell>
          <cell r="V482">
            <v>58.203623373309519</v>
          </cell>
          <cell r="W482">
            <v>0</v>
          </cell>
          <cell r="X482" t="str">
            <v>TURKIYE</v>
          </cell>
          <cell r="Y482">
            <v>0</v>
          </cell>
          <cell r="Z482">
            <v>1</v>
          </cell>
          <cell r="AA482">
            <v>156.76</v>
          </cell>
          <cell r="AB482">
            <v>0</v>
          </cell>
          <cell r="AC482">
            <v>156.76</v>
          </cell>
        </row>
        <row r="483">
          <cell r="A483">
            <v>8699514098195</v>
          </cell>
          <cell r="B483" t="str">
            <v>V06DD</v>
          </cell>
          <cell r="C483">
            <v>0</v>
          </cell>
          <cell r="D483" t="str">
            <v>REFERANS</v>
          </cell>
          <cell r="E483" t="str">
            <v>YIRMI YIL</v>
          </cell>
          <cell r="F483">
            <v>0</v>
          </cell>
          <cell r="G483">
            <v>2</v>
          </cell>
          <cell r="H483">
            <v>1</v>
          </cell>
          <cell r="I483">
            <v>0</v>
          </cell>
          <cell r="J483">
            <v>0</v>
          </cell>
          <cell r="K483">
            <v>0</v>
          </cell>
          <cell r="L483" t="str">
            <v>AMINESS N 300 FILM TABLET</v>
          </cell>
          <cell r="M483" t="str">
            <v>ESANSIYEL AMINOASIT</v>
          </cell>
          <cell r="N483" t="str">
            <v>ABDI IBRAHIM</v>
          </cell>
          <cell r="O483">
            <v>0</v>
          </cell>
          <cell r="P483">
            <v>0</v>
          </cell>
          <cell r="Q483">
            <v>300</v>
          </cell>
          <cell r="R483" t="str">
            <v>NORMAL REÇETE</v>
          </cell>
          <cell r="S483" t="str">
            <v xml:space="preserve">ITHAL </v>
          </cell>
          <cell r="T483">
            <v>0</v>
          </cell>
          <cell r="U483">
            <v>0</v>
          </cell>
          <cell r="V483">
            <v>0</v>
          </cell>
          <cell r="W483">
            <v>0</v>
          </cell>
          <cell r="X483">
            <v>0</v>
          </cell>
          <cell r="Y483">
            <v>0</v>
          </cell>
          <cell r="Z483">
            <v>0</v>
          </cell>
          <cell r="AA483">
            <v>0</v>
          </cell>
          <cell r="AB483">
            <v>0</v>
          </cell>
          <cell r="AC483">
            <v>0</v>
          </cell>
        </row>
        <row r="484">
          <cell r="A484">
            <v>8699504750201</v>
          </cell>
          <cell r="B484" t="str">
            <v>R03DA05</v>
          </cell>
          <cell r="C484" t="str">
            <v>aminophylline</v>
          </cell>
          <cell r="D484" t="str">
            <v>EŞDEĞER</v>
          </cell>
          <cell r="E484" t="str">
            <v>YIRMI YIL</v>
          </cell>
          <cell r="F484">
            <v>6</v>
          </cell>
          <cell r="G484">
            <v>1</v>
          </cell>
          <cell r="H484">
            <v>2</v>
          </cell>
          <cell r="I484">
            <v>0</v>
          </cell>
          <cell r="J484">
            <v>0</v>
          </cell>
          <cell r="K484">
            <v>0</v>
          </cell>
          <cell r="L484" t="str">
            <v>AMINOCARDOL 10 ML 240 MG 100 AMPUL</v>
          </cell>
          <cell r="M484" t="str">
            <v>TEOFILIN ETILENDIAMIN</v>
          </cell>
          <cell r="N484" t="str">
            <v>NOVARTIS</v>
          </cell>
          <cell r="O484">
            <v>10</v>
          </cell>
          <cell r="P484" t="str">
            <v>ML</v>
          </cell>
          <cell r="Q484">
            <v>100</v>
          </cell>
          <cell r="R484" t="str">
            <v>NORMAL REÇETE</v>
          </cell>
          <cell r="S484" t="str">
            <v>IMAL</v>
          </cell>
          <cell r="T484" t="str">
            <v>TURKIYE</v>
          </cell>
          <cell r="U484">
            <v>32.29395253891299</v>
          </cell>
          <cell r="V484">
            <v>32.29395253891299</v>
          </cell>
          <cell r="W484">
            <v>0</v>
          </cell>
          <cell r="X484" t="str">
            <v>TURKIYE</v>
          </cell>
          <cell r="Y484">
            <v>0</v>
          </cell>
          <cell r="Z484">
            <v>1</v>
          </cell>
          <cell r="AA484">
            <v>75.63</v>
          </cell>
          <cell r="AB484">
            <v>0</v>
          </cell>
          <cell r="AC484">
            <v>75.63</v>
          </cell>
        </row>
        <row r="485">
          <cell r="A485">
            <v>8699504010251</v>
          </cell>
          <cell r="B485" t="str">
            <v>R03DA05</v>
          </cell>
          <cell r="C485" t="str">
            <v>aminophylline</v>
          </cell>
          <cell r="D485" t="str">
            <v>REFERANS</v>
          </cell>
          <cell r="E485" t="str">
            <v>YIRMI YIL</v>
          </cell>
          <cell r="F485">
            <v>4</v>
          </cell>
          <cell r="G485">
            <v>1</v>
          </cell>
          <cell r="H485">
            <v>2</v>
          </cell>
          <cell r="I485">
            <v>0</v>
          </cell>
          <cell r="J485">
            <v>0</v>
          </cell>
          <cell r="K485">
            <v>0</v>
          </cell>
          <cell r="L485" t="str">
            <v>AMINOCARDOL 100 MG 20 TABLET</v>
          </cell>
          <cell r="M485" t="str">
            <v>AMINOFILIN</v>
          </cell>
          <cell r="N485" t="str">
            <v>NOVARTIS</v>
          </cell>
          <cell r="O485">
            <v>100</v>
          </cell>
          <cell r="P485" t="str">
            <v>MG</v>
          </cell>
          <cell r="Q485">
            <v>20</v>
          </cell>
          <cell r="R485" t="str">
            <v>NORMAL REÇETE</v>
          </cell>
          <cell r="S485" t="str">
            <v>IMAL</v>
          </cell>
          <cell r="T485" t="str">
            <v>TURKIYE</v>
          </cell>
          <cell r="U485">
            <v>0.52</v>
          </cell>
          <cell r="V485">
            <v>0.52</v>
          </cell>
          <cell r="W485">
            <v>0</v>
          </cell>
          <cell r="X485" t="str">
            <v>TURKIYE</v>
          </cell>
          <cell r="Y485">
            <v>0</v>
          </cell>
          <cell r="Z485">
            <v>0</v>
          </cell>
          <cell r="AA485">
            <v>1.2</v>
          </cell>
          <cell r="AB485">
            <v>0</v>
          </cell>
          <cell r="AC485">
            <v>1.2</v>
          </cell>
        </row>
        <row r="486">
          <cell r="A486">
            <v>8699504750157</v>
          </cell>
          <cell r="B486" t="str">
            <v>R03DA05</v>
          </cell>
          <cell r="C486" t="str">
            <v>aminophylline</v>
          </cell>
          <cell r="D486" t="str">
            <v>REFERANS</v>
          </cell>
          <cell r="E486" t="str">
            <v>YIRMI YIL</v>
          </cell>
          <cell r="F486">
            <v>4</v>
          </cell>
          <cell r="G486">
            <v>1</v>
          </cell>
          <cell r="H486">
            <v>2</v>
          </cell>
          <cell r="I486">
            <v>0</v>
          </cell>
          <cell r="J486">
            <v>0</v>
          </cell>
          <cell r="K486">
            <v>0</v>
          </cell>
          <cell r="L486" t="str">
            <v>AMINOCARDOL 240MG/10 ML 3 AMPUL</v>
          </cell>
          <cell r="M486" t="str">
            <v>AMINOFILIN</v>
          </cell>
          <cell r="N486" t="str">
            <v>NOVARTIS</v>
          </cell>
          <cell r="O486">
            <v>240</v>
          </cell>
          <cell r="P486" t="str">
            <v>MG</v>
          </cell>
          <cell r="Q486">
            <v>3</v>
          </cell>
          <cell r="R486" t="str">
            <v>NORMAL REÇETE</v>
          </cell>
          <cell r="S486" t="str">
            <v>IMAL</v>
          </cell>
          <cell r="T486" t="str">
            <v>TURKIYE</v>
          </cell>
          <cell r="U486">
            <v>1.66</v>
          </cell>
          <cell r="V486">
            <v>1.66</v>
          </cell>
          <cell r="W486">
            <v>0</v>
          </cell>
          <cell r="X486" t="str">
            <v>TURKIYE</v>
          </cell>
          <cell r="Y486">
            <v>0</v>
          </cell>
          <cell r="Z486">
            <v>0</v>
          </cell>
          <cell r="AA486">
            <v>3.87</v>
          </cell>
          <cell r="AB486">
            <v>0</v>
          </cell>
          <cell r="AC486">
            <v>3.87</v>
          </cell>
        </row>
        <row r="487">
          <cell r="A487">
            <v>8697935010505</v>
          </cell>
          <cell r="B487" t="str">
            <v>C07FB12</v>
          </cell>
          <cell r="C487" t="str">
            <v>nebivolol and other antihypertensives</v>
          </cell>
          <cell r="D487" t="str">
            <v>EŞDEĞER</v>
          </cell>
          <cell r="E487" t="str">
            <v>EŞDEĞER</v>
          </cell>
          <cell r="F487">
            <v>0</v>
          </cell>
          <cell r="G487">
            <v>2</v>
          </cell>
          <cell r="H487">
            <v>1</v>
          </cell>
          <cell r="I487">
            <v>0</v>
          </cell>
          <cell r="J487">
            <v>0</v>
          </cell>
          <cell r="K487">
            <v>0</v>
          </cell>
          <cell r="L487" t="str">
            <v>AMLONEB 10MG/10MG 30 TABLET</v>
          </cell>
          <cell r="M487" t="str">
            <v>AMLODIPIN + NEBIVOLOL</v>
          </cell>
          <cell r="N487" t="str">
            <v>ULM ILAC</v>
          </cell>
          <cell r="O487" t="str">
            <v>10+10</v>
          </cell>
          <cell r="P487" t="str">
            <v>MG</v>
          </cell>
          <cell r="Q487">
            <v>30</v>
          </cell>
          <cell r="R487" t="str">
            <v>NORMAL REÇETE</v>
          </cell>
          <cell r="S487" t="str">
            <v>IMAL</v>
          </cell>
          <cell r="T487" t="str">
            <v>ISPANYA FRANSA</v>
          </cell>
          <cell r="U487">
            <v>26.97</v>
          </cell>
          <cell r="V487">
            <v>26.97</v>
          </cell>
          <cell r="W487">
            <v>16.18</v>
          </cell>
          <cell r="X487" t="str">
            <v>ISPANYA FRANSA</v>
          </cell>
          <cell r="Y487">
            <v>0</v>
          </cell>
          <cell r="Z487">
            <v>0</v>
          </cell>
          <cell r="AA487">
            <v>20.73</v>
          </cell>
          <cell r="AB487">
            <v>0</v>
          </cell>
          <cell r="AC487">
            <v>20.73</v>
          </cell>
        </row>
        <row r="488">
          <cell r="A488">
            <v>8697935010581</v>
          </cell>
          <cell r="B488" t="str">
            <v>C07FB12</v>
          </cell>
          <cell r="C488" t="str">
            <v>nebivolol and other antihypertensives</v>
          </cell>
          <cell r="D488" t="str">
            <v>EŞDEĞER</v>
          </cell>
          <cell r="E488" t="str">
            <v>EŞDEĞER</v>
          </cell>
          <cell r="F488">
            <v>0</v>
          </cell>
          <cell r="G488">
            <v>2</v>
          </cell>
          <cell r="H488">
            <v>1</v>
          </cell>
          <cell r="I488">
            <v>0</v>
          </cell>
          <cell r="J488">
            <v>0</v>
          </cell>
          <cell r="K488">
            <v>0</v>
          </cell>
          <cell r="L488" t="str">
            <v>AMLONEB 10MG/2,5MG 30 TABLET</v>
          </cell>
          <cell r="M488" t="str">
            <v>AMLODIPIN + NEBIVOLOL</v>
          </cell>
          <cell r="N488" t="str">
            <v>ULM ILAC</v>
          </cell>
          <cell r="O488" t="str">
            <v>10+2,5</v>
          </cell>
          <cell r="P488" t="str">
            <v>MG</v>
          </cell>
          <cell r="Q488">
            <v>30</v>
          </cell>
          <cell r="R488" t="str">
            <v>NORMAL REÇETE</v>
          </cell>
          <cell r="S488" t="str">
            <v>IMAL</v>
          </cell>
          <cell r="T488" t="str">
            <v>FRANSA YUNANISTAN</v>
          </cell>
          <cell r="U488">
            <v>13.62</v>
          </cell>
          <cell r="V488">
            <v>13.62</v>
          </cell>
          <cell r="W488">
            <v>8.17</v>
          </cell>
          <cell r="X488" t="str">
            <v>FRANSA YUNANISTAN</v>
          </cell>
          <cell r="Y488">
            <v>0</v>
          </cell>
          <cell r="Z488">
            <v>0</v>
          </cell>
          <cell r="AA488">
            <v>9.6999999999999993</v>
          </cell>
          <cell r="AB488">
            <v>0</v>
          </cell>
          <cell r="AC488">
            <v>9.6999999999999993</v>
          </cell>
        </row>
        <row r="489">
          <cell r="A489">
            <v>8697935010529</v>
          </cell>
          <cell r="B489" t="str">
            <v>C07FB12</v>
          </cell>
          <cell r="C489" t="str">
            <v>nebivolol and other antihypertensives</v>
          </cell>
          <cell r="D489" t="str">
            <v>EŞDEĞER</v>
          </cell>
          <cell r="E489" t="str">
            <v>EŞDEĞER</v>
          </cell>
          <cell r="F489">
            <v>0</v>
          </cell>
          <cell r="G489">
            <v>2</v>
          </cell>
          <cell r="H489">
            <v>1</v>
          </cell>
          <cell r="I489">
            <v>0</v>
          </cell>
          <cell r="J489">
            <v>0</v>
          </cell>
          <cell r="K489">
            <v>0</v>
          </cell>
          <cell r="L489" t="str">
            <v>AMLONEB 10MG/5MG 30 TABLET</v>
          </cell>
          <cell r="M489" t="str">
            <v>AMLODIPIN + NEBIVOLOL</v>
          </cell>
          <cell r="N489" t="str">
            <v>ULM ILAC</v>
          </cell>
          <cell r="O489" t="str">
            <v>10+5</v>
          </cell>
          <cell r="P489" t="str">
            <v>MG</v>
          </cell>
          <cell r="Q489">
            <v>30</v>
          </cell>
          <cell r="R489" t="str">
            <v>NORMAL REÇETE</v>
          </cell>
          <cell r="S489" t="str">
            <v>IMAL</v>
          </cell>
          <cell r="T489" t="str">
            <v>ISPANYA FRANSA</v>
          </cell>
          <cell r="U489">
            <v>18.29</v>
          </cell>
          <cell r="V489">
            <v>18.29</v>
          </cell>
          <cell r="W489">
            <v>10.97</v>
          </cell>
          <cell r="X489" t="str">
            <v>ISPANYA FRANSA</v>
          </cell>
          <cell r="Y489">
            <v>0</v>
          </cell>
          <cell r="Z489">
            <v>0</v>
          </cell>
          <cell r="AA489">
            <v>13.37</v>
          </cell>
          <cell r="AB489">
            <v>0</v>
          </cell>
          <cell r="AC489">
            <v>13.37</v>
          </cell>
        </row>
        <row r="490">
          <cell r="A490">
            <v>8697935010543</v>
          </cell>
          <cell r="B490" t="str">
            <v>C07FB12</v>
          </cell>
          <cell r="C490" t="str">
            <v>nebivolol and other antihypertensives</v>
          </cell>
          <cell r="D490" t="str">
            <v>EŞDEĞER</v>
          </cell>
          <cell r="E490" t="str">
            <v>EŞDEĞER</v>
          </cell>
          <cell r="F490">
            <v>0</v>
          </cell>
          <cell r="G490">
            <v>2</v>
          </cell>
          <cell r="H490">
            <v>1</v>
          </cell>
          <cell r="I490">
            <v>0</v>
          </cell>
          <cell r="J490">
            <v>0</v>
          </cell>
          <cell r="K490">
            <v>0</v>
          </cell>
          <cell r="L490" t="str">
            <v>AMLONEB 5MG/10MG 30 TABLET</v>
          </cell>
          <cell r="M490" t="str">
            <v>AMLODIPIN + NEBIVOLOL</v>
          </cell>
          <cell r="N490" t="str">
            <v>ULM ILAC</v>
          </cell>
          <cell r="O490" t="str">
            <v>5+10</v>
          </cell>
          <cell r="P490" t="str">
            <v>MG</v>
          </cell>
          <cell r="Q490">
            <v>30</v>
          </cell>
          <cell r="R490" t="str">
            <v>NORMAL REÇETE</v>
          </cell>
          <cell r="S490" t="str">
            <v>IMAL</v>
          </cell>
          <cell r="T490" t="str">
            <v>ISPANYA FRANSA</v>
          </cell>
          <cell r="U490">
            <v>25.67</v>
          </cell>
          <cell r="V490">
            <v>25.67</v>
          </cell>
          <cell r="W490">
            <v>15.4</v>
          </cell>
          <cell r="X490" t="str">
            <v>ISPANYA FRANSA</v>
          </cell>
          <cell r="Y490">
            <v>0</v>
          </cell>
          <cell r="Z490">
            <v>0</v>
          </cell>
          <cell r="AA490">
            <v>18.100000000000001</v>
          </cell>
          <cell r="AB490">
            <v>0</v>
          </cell>
          <cell r="AC490">
            <v>18.100000000000001</v>
          </cell>
        </row>
        <row r="491">
          <cell r="A491">
            <v>8697935010567</v>
          </cell>
          <cell r="B491" t="str">
            <v>C07FB12</v>
          </cell>
          <cell r="C491" t="str">
            <v>nebivolol and other antihypertensives</v>
          </cell>
          <cell r="D491" t="str">
            <v>EŞDEĞER</v>
          </cell>
          <cell r="E491" t="str">
            <v>EŞDEĞER</v>
          </cell>
          <cell r="F491">
            <v>0</v>
          </cell>
          <cell r="G491">
            <v>2</v>
          </cell>
          <cell r="H491">
            <v>1</v>
          </cell>
          <cell r="I491">
            <v>0</v>
          </cell>
          <cell r="J491">
            <v>0</v>
          </cell>
          <cell r="K491">
            <v>0</v>
          </cell>
          <cell r="L491" t="str">
            <v>AMLONEB 5MG/2,5MG 30 TABLET</v>
          </cell>
          <cell r="M491" t="str">
            <v>AMLODIPIN + NEBIVOLOL</v>
          </cell>
          <cell r="N491" t="str">
            <v>ULM ILAC</v>
          </cell>
          <cell r="O491" t="str">
            <v>5+2,5</v>
          </cell>
          <cell r="P491" t="str">
            <v>MG</v>
          </cell>
          <cell r="Q491">
            <v>30</v>
          </cell>
          <cell r="R491" t="str">
            <v>NORMAL REÇETE</v>
          </cell>
          <cell r="S491" t="str">
            <v>IMAL</v>
          </cell>
          <cell r="T491" t="str">
            <v>ISPANYA FRANSA</v>
          </cell>
          <cell r="U491">
            <v>13.62</v>
          </cell>
          <cell r="V491">
            <v>13.62</v>
          </cell>
          <cell r="W491">
            <v>8.17</v>
          </cell>
          <cell r="X491" t="str">
            <v>ISPANYA FRANSA</v>
          </cell>
          <cell r="Y491">
            <v>0</v>
          </cell>
          <cell r="Z491">
            <v>0</v>
          </cell>
          <cell r="AA491">
            <v>5.78</v>
          </cell>
          <cell r="AB491">
            <v>0</v>
          </cell>
          <cell r="AC491">
            <v>5.78</v>
          </cell>
        </row>
        <row r="492">
          <cell r="A492">
            <v>8697935010604</v>
          </cell>
          <cell r="B492" t="str">
            <v>C07FB12</v>
          </cell>
          <cell r="C492" t="str">
            <v>nebivolol and other antihypertensives</v>
          </cell>
          <cell r="D492" t="str">
            <v>EŞDEĞER</v>
          </cell>
          <cell r="E492" t="str">
            <v>EŞDEĞER</v>
          </cell>
          <cell r="F492">
            <v>0</v>
          </cell>
          <cell r="G492">
            <v>2</v>
          </cell>
          <cell r="H492">
            <v>1</v>
          </cell>
          <cell r="I492">
            <v>0</v>
          </cell>
          <cell r="J492">
            <v>0</v>
          </cell>
          <cell r="K492">
            <v>0</v>
          </cell>
          <cell r="L492" t="str">
            <v>AMLONEB 5MG/5MG 30 TABLET</v>
          </cell>
          <cell r="M492" t="str">
            <v>AMLODIPIN + NEBIVOLOL</v>
          </cell>
          <cell r="N492" t="str">
            <v>ULM ILAC</v>
          </cell>
          <cell r="O492" t="str">
            <v>5+5</v>
          </cell>
          <cell r="P492" t="str">
            <v>MG</v>
          </cell>
          <cell r="Q492">
            <v>30</v>
          </cell>
          <cell r="R492" t="str">
            <v>NORMAL REÇETE</v>
          </cell>
          <cell r="S492" t="str">
            <v>IMAL</v>
          </cell>
          <cell r="T492" t="str">
            <v>ISPANYA FRANSA</v>
          </cell>
          <cell r="U492">
            <v>18.29</v>
          </cell>
          <cell r="V492">
            <v>18.29</v>
          </cell>
          <cell r="W492">
            <v>10.97</v>
          </cell>
          <cell r="X492" t="str">
            <v>ISPANYA FRANSA</v>
          </cell>
          <cell r="Y492">
            <v>0</v>
          </cell>
          <cell r="Z492">
            <v>0</v>
          </cell>
          <cell r="AA492">
            <v>10.02</v>
          </cell>
          <cell r="AB492">
            <v>0</v>
          </cell>
          <cell r="AC492">
            <v>10.02</v>
          </cell>
        </row>
        <row r="493">
          <cell r="A493">
            <v>8697933090806</v>
          </cell>
          <cell r="B493" t="str">
            <v>C09BB04</v>
          </cell>
          <cell r="C493" t="str">
            <v>perindopril and amlodipine</v>
          </cell>
          <cell r="D493" t="str">
            <v>EŞDEĞER</v>
          </cell>
          <cell r="E493" t="str">
            <v>EŞDEĞER</v>
          </cell>
          <cell r="F493">
            <v>0</v>
          </cell>
          <cell r="G493">
            <v>2</v>
          </cell>
          <cell r="H493">
            <v>1</v>
          </cell>
          <cell r="I493">
            <v>0</v>
          </cell>
          <cell r="J493">
            <v>0</v>
          </cell>
          <cell r="K493">
            <v>0</v>
          </cell>
          <cell r="L493" t="str">
            <v>AMLOPER 4/5 MG 30 FILM KAPLI TABLET</v>
          </cell>
          <cell r="M493" t="str">
            <v>PERINDOPRIL TERBUTILAMIN + AMLODIPIN</v>
          </cell>
          <cell r="N493" t="str">
            <v>SALUTIS</v>
          </cell>
          <cell r="O493" t="str">
            <v>4+5</v>
          </cell>
          <cell r="P493" t="str">
            <v>MG+MG</v>
          </cell>
          <cell r="Q493">
            <v>30</v>
          </cell>
          <cell r="R493" t="str">
            <v>NORMAL REÇETE</v>
          </cell>
          <cell r="S493" t="str">
            <v>IMAL</v>
          </cell>
          <cell r="T493" t="str">
            <v>YUNANISTAN</v>
          </cell>
          <cell r="U493">
            <v>7.15</v>
          </cell>
          <cell r="V493">
            <v>6.76</v>
          </cell>
          <cell r="W493">
            <v>4.29</v>
          </cell>
          <cell r="X493" t="str">
            <v>ITALYA</v>
          </cell>
          <cell r="Y493">
            <v>0</v>
          </cell>
          <cell r="Z493">
            <v>0</v>
          </cell>
          <cell r="AA493">
            <v>7.67</v>
          </cell>
          <cell r="AB493">
            <v>0</v>
          </cell>
          <cell r="AC493">
            <v>7.67</v>
          </cell>
        </row>
        <row r="494">
          <cell r="A494">
            <v>8697933090868</v>
          </cell>
          <cell r="B494" t="str">
            <v>C09BB04</v>
          </cell>
          <cell r="C494" t="str">
            <v>perindopril and amlodipine</v>
          </cell>
          <cell r="D494" t="str">
            <v>EŞDEĞER</v>
          </cell>
          <cell r="E494" t="str">
            <v>EŞDEĞER</v>
          </cell>
          <cell r="F494">
            <v>0</v>
          </cell>
          <cell r="G494">
            <v>2</v>
          </cell>
          <cell r="H494">
            <v>1</v>
          </cell>
          <cell r="I494">
            <v>0</v>
          </cell>
          <cell r="J494">
            <v>0</v>
          </cell>
          <cell r="K494">
            <v>0</v>
          </cell>
          <cell r="L494" t="str">
            <v>AMLOPER 8/10 MG 30 FILM KAPLI TABLET</v>
          </cell>
          <cell r="M494" t="str">
            <v>PERINDOPRIL TERBUTILAMIN + AMLODIPIN</v>
          </cell>
          <cell r="N494" t="str">
            <v>SALUTIS</v>
          </cell>
          <cell r="O494" t="str">
            <v>8+10</v>
          </cell>
          <cell r="P494" t="str">
            <v>MG+MG</v>
          </cell>
          <cell r="Q494">
            <v>30</v>
          </cell>
          <cell r="R494" t="str">
            <v>NORMAL REÇETE</v>
          </cell>
          <cell r="S494" t="str">
            <v>IMAL</v>
          </cell>
          <cell r="T494" t="str">
            <v>YUNANISTAN</v>
          </cell>
          <cell r="U494">
            <v>9.6</v>
          </cell>
          <cell r="V494">
            <v>9.6</v>
          </cell>
          <cell r="W494">
            <v>5.76</v>
          </cell>
          <cell r="X494" t="str">
            <v>YUNANISTAN</v>
          </cell>
          <cell r="Y494">
            <v>0</v>
          </cell>
          <cell r="Z494">
            <v>0</v>
          </cell>
          <cell r="AA494">
            <v>10.75</v>
          </cell>
          <cell r="AB494">
            <v>0</v>
          </cell>
          <cell r="AC494">
            <v>10.75</v>
          </cell>
        </row>
        <row r="495">
          <cell r="A495">
            <v>8697933090844</v>
          </cell>
          <cell r="B495" t="str">
            <v>C09BB04</v>
          </cell>
          <cell r="C495" t="str">
            <v>perindopril and amlodipine</v>
          </cell>
          <cell r="D495" t="str">
            <v>EŞDEĞER</v>
          </cell>
          <cell r="E495" t="str">
            <v>EŞDEĞER</v>
          </cell>
          <cell r="F495">
            <v>0</v>
          </cell>
          <cell r="G495">
            <v>2</v>
          </cell>
          <cell r="H495">
            <v>1</v>
          </cell>
          <cell r="I495">
            <v>0</v>
          </cell>
          <cell r="J495">
            <v>0</v>
          </cell>
          <cell r="K495">
            <v>0</v>
          </cell>
          <cell r="L495" t="str">
            <v>AMLOPER 8/5 MG 30 FILM KAPLI TABLET</v>
          </cell>
          <cell r="M495" t="str">
            <v>PERINDOPRIL TERBUTILAMIN + AMLODIPIN</v>
          </cell>
          <cell r="N495" t="str">
            <v>SALUTIS</v>
          </cell>
          <cell r="O495" t="str">
            <v>8+5</v>
          </cell>
          <cell r="P495" t="str">
            <v>MG+MG</v>
          </cell>
          <cell r="Q495">
            <v>30</v>
          </cell>
          <cell r="R495" t="str">
            <v>NORMAL REÇETE</v>
          </cell>
          <cell r="S495" t="str">
            <v>IMAL</v>
          </cell>
          <cell r="T495" t="str">
            <v>YUNANISTAN</v>
          </cell>
          <cell r="U495">
            <v>8.6999999999999993</v>
          </cell>
          <cell r="V495">
            <v>8.6999999999999993</v>
          </cell>
          <cell r="W495">
            <v>5.22</v>
          </cell>
          <cell r="X495" t="str">
            <v>YUNANISTAN</v>
          </cell>
          <cell r="Y495">
            <v>0</v>
          </cell>
          <cell r="Z495">
            <v>0</v>
          </cell>
          <cell r="AA495">
            <v>9.94</v>
          </cell>
          <cell r="AB495">
            <v>0</v>
          </cell>
          <cell r="AC495">
            <v>9.94</v>
          </cell>
        </row>
        <row r="496">
          <cell r="A496">
            <v>8699504120080</v>
          </cell>
          <cell r="B496" t="str">
            <v>N06AA04</v>
          </cell>
          <cell r="C496" t="str">
            <v>clomipramine</v>
          </cell>
          <cell r="D496" t="str">
            <v>REFERANS</v>
          </cell>
          <cell r="E496" t="str">
            <v>YIRMI YIL</v>
          </cell>
          <cell r="F496">
            <v>4</v>
          </cell>
          <cell r="G496">
            <v>2</v>
          </cell>
          <cell r="H496">
            <v>2</v>
          </cell>
          <cell r="I496">
            <v>0</v>
          </cell>
          <cell r="J496">
            <v>0</v>
          </cell>
          <cell r="K496">
            <v>0</v>
          </cell>
          <cell r="L496" t="str">
            <v>ANAFRANIL 10 MG 30 DRAJE</v>
          </cell>
          <cell r="M496" t="str">
            <v>KLOMIPRAMIN HIDROKLORUR</v>
          </cell>
          <cell r="N496" t="str">
            <v>NOVARTIS</v>
          </cell>
          <cell r="O496">
            <v>10</v>
          </cell>
          <cell r="P496" t="str">
            <v>MG</v>
          </cell>
          <cell r="Q496">
            <v>30</v>
          </cell>
          <cell r="R496" t="str">
            <v>NORMAL REÇETE</v>
          </cell>
          <cell r="S496" t="str">
            <v>IMAL</v>
          </cell>
          <cell r="T496" t="str">
            <v>TURKIYE</v>
          </cell>
          <cell r="U496">
            <v>2.1799999999999997</v>
          </cell>
          <cell r="V496">
            <v>2.1799999999999997</v>
          </cell>
          <cell r="W496">
            <v>0</v>
          </cell>
          <cell r="X496" t="str">
            <v>TURKIYE</v>
          </cell>
          <cell r="Y496">
            <v>0</v>
          </cell>
          <cell r="Z496">
            <v>0</v>
          </cell>
          <cell r="AA496">
            <v>4.5999999999999996</v>
          </cell>
          <cell r="AB496">
            <v>0</v>
          </cell>
          <cell r="AC496">
            <v>4.5999999999999996</v>
          </cell>
        </row>
        <row r="497">
          <cell r="A497">
            <v>8699504120011</v>
          </cell>
          <cell r="B497" t="str">
            <v>N06AA04</v>
          </cell>
          <cell r="C497" t="str">
            <v>clomipramine</v>
          </cell>
          <cell r="D497" t="str">
            <v>REFERANS</v>
          </cell>
          <cell r="E497" t="str">
            <v>YIRMI YIL</v>
          </cell>
          <cell r="F497">
            <v>0</v>
          </cell>
          <cell r="G497">
            <v>2</v>
          </cell>
          <cell r="H497">
            <v>3</v>
          </cell>
          <cell r="I497">
            <v>0</v>
          </cell>
          <cell r="J497">
            <v>0</v>
          </cell>
          <cell r="K497">
            <v>0</v>
          </cell>
          <cell r="L497" t="str">
            <v>ANAFRANIL 25 MG 30 DRAJE</v>
          </cell>
          <cell r="M497" t="str">
            <v>KLOMIPRAMIN HIDROKLORUR</v>
          </cell>
          <cell r="N497" t="str">
            <v>NOVARTIS</v>
          </cell>
          <cell r="O497">
            <v>25</v>
          </cell>
          <cell r="P497" t="str">
            <v>MG</v>
          </cell>
          <cell r="Q497">
            <v>30</v>
          </cell>
          <cell r="R497" t="str">
            <v>NORMAL REÇETE</v>
          </cell>
          <cell r="S497" t="str">
            <v>IMAL</v>
          </cell>
          <cell r="T497" t="str">
            <v>TURKIYE</v>
          </cell>
          <cell r="U497">
            <v>4.2699999999999996</v>
          </cell>
          <cell r="V497">
            <v>4.2699999999999996</v>
          </cell>
          <cell r="W497">
            <v>4.2699999999999996</v>
          </cell>
          <cell r="X497" t="str">
            <v>TURKIYE</v>
          </cell>
          <cell r="Y497">
            <v>0</v>
          </cell>
          <cell r="Z497">
            <v>0</v>
          </cell>
          <cell r="AA497">
            <v>9.02</v>
          </cell>
          <cell r="AB497">
            <v>0</v>
          </cell>
          <cell r="AC497">
            <v>9.02</v>
          </cell>
        </row>
        <row r="498">
          <cell r="A498">
            <v>8699504030082</v>
          </cell>
          <cell r="B498" t="str">
            <v>N06AA04</v>
          </cell>
          <cell r="C498" t="str">
            <v>clomipramine</v>
          </cell>
          <cell r="D498" t="str">
            <v>REFERANS</v>
          </cell>
          <cell r="E498" t="str">
            <v>YIRMI YIL</v>
          </cell>
          <cell r="F498">
            <v>0</v>
          </cell>
          <cell r="G498">
            <v>2</v>
          </cell>
          <cell r="H498">
            <v>3</v>
          </cell>
          <cell r="I498">
            <v>0</v>
          </cell>
          <cell r="J498">
            <v>0</v>
          </cell>
          <cell r="K498">
            <v>0</v>
          </cell>
          <cell r="L498" t="str">
            <v>ANAFRANIL SR 75 MG 20 TABLET</v>
          </cell>
          <cell r="M498" t="str">
            <v>KLOMIPRAMIN HIDROKLORUR</v>
          </cell>
          <cell r="N498" t="str">
            <v>NOVARTIS</v>
          </cell>
          <cell r="O498">
            <v>75</v>
          </cell>
          <cell r="P498" t="str">
            <v>MG</v>
          </cell>
          <cell r="Q498">
            <v>20</v>
          </cell>
          <cell r="R498" t="str">
            <v>NORMAL REÇETE</v>
          </cell>
          <cell r="S498" t="str">
            <v>IMAL</v>
          </cell>
          <cell r="T498" t="str">
            <v>TURKIYE</v>
          </cell>
          <cell r="U498">
            <v>6.92</v>
          </cell>
          <cell r="V498">
            <v>6.92</v>
          </cell>
          <cell r="W498">
            <v>0</v>
          </cell>
          <cell r="X498" t="str">
            <v>TURKIYE</v>
          </cell>
          <cell r="Y498">
            <v>3</v>
          </cell>
          <cell r="Z498">
            <v>0</v>
          </cell>
          <cell r="AA498">
            <v>14.64</v>
          </cell>
          <cell r="AB498">
            <v>0</v>
          </cell>
          <cell r="AC498">
            <v>14.64</v>
          </cell>
        </row>
        <row r="499">
          <cell r="A499">
            <v>8699746640315</v>
          </cell>
          <cell r="B499" t="str">
            <v>A01AD11</v>
          </cell>
          <cell r="C499" t="str">
            <v>various</v>
          </cell>
          <cell r="D499" t="str">
            <v>EŞDEĞER</v>
          </cell>
          <cell r="E499" t="str">
            <v>YIRMI YIL</v>
          </cell>
          <cell r="F499">
            <v>4</v>
          </cell>
          <cell r="G499">
            <v>1</v>
          </cell>
          <cell r="H499">
            <v>3</v>
          </cell>
          <cell r="I499">
            <v>0</v>
          </cell>
          <cell r="J499">
            <v>0</v>
          </cell>
          <cell r="K499">
            <v>0</v>
          </cell>
          <cell r="L499" t="str">
            <v>ANDOREX  200 ML GARGARA</v>
          </cell>
          <cell r="M499" t="str">
            <v>BENZIDAMIN HCL + KLORHEKSIDIN GLUKONAT</v>
          </cell>
          <cell r="N499" t="str">
            <v>DELTA VITAL</v>
          </cell>
          <cell r="O499" t="str">
            <v>0,15%+0,12%</v>
          </cell>
          <cell r="P499" t="str">
            <v>G</v>
          </cell>
          <cell r="Q499">
            <v>200</v>
          </cell>
          <cell r="R499" t="str">
            <v>NORMAL REÇETE</v>
          </cell>
          <cell r="S499" t="str">
            <v>IMAL</v>
          </cell>
          <cell r="T499" t="str">
            <v>TURKIYE</v>
          </cell>
          <cell r="U499">
            <v>2.65</v>
          </cell>
          <cell r="V499">
            <v>2.65</v>
          </cell>
          <cell r="W499">
            <v>2.65</v>
          </cell>
          <cell r="X499" t="str">
            <v>TURKIYE</v>
          </cell>
          <cell r="Y499">
            <v>0</v>
          </cell>
          <cell r="Z499">
            <v>0</v>
          </cell>
          <cell r="AA499">
            <v>5.6</v>
          </cell>
          <cell r="AB499">
            <v>0</v>
          </cell>
          <cell r="AC499">
            <v>5.6</v>
          </cell>
        </row>
        <row r="500">
          <cell r="A500">
            <v>8699746510328</v>
          </cell>
          <cell r="B500" t="str">
            <v>A01AD11</v>
          </cell>
          <cell r="C500" t="str">
            <v>various</v>
          </cell>
          <cell r="D500" t="str">
            <v>EŞDEĞER</v>
          </cell>
          <cell r="E500" t="str">
            <v>YIRMI YIL</v>
          </cell>
          <cell r="F500">
            <v>4</v>
          </cell>
          <cell r="G500">
            <v>1</v>
          </cell>
          <cell r="H500">
            <v>3</v>
          </cell>
          <cell r="I500">
            <v>0</v>
          </cell>
          <cell r="J500">
            <v>0</v>
          </cell>
          <cell r="K500">
            <v>0</v>
          </cell>
          <cell r="L500" t="str">
            <v>ANDOREX 30 ML SPREY</v>
          </cell>
          <cell r="M500" t="str">
            <v>BENZIDAMIN HCL + KLORHEKSIDIN GLUKONAT</v>
          </cell>
          <cell r="N500" t="str">
            <v>DELTA VITAL</v>
          </cell>
          <cell r="O500" t="str">
            <v>0,15%+0,12%</v>
          </cell>
          <cell r="P500" t="str">
            <v>G</v>
          </cell>
          <cell r="Q500">
            <v>30</v>
          </cell>
          <cell r="R500" t="str">
            <v>NORMAL REÇETE</v>
          </cell>
          <cell r="S500" t="str">
            <v>IMAL</v>
          </cell>
          <cell r="T500" t="str">
            <v>TURKIYE</v>
          </cell>
          <cell r="U500">
            <v>2.93</v>
          </cell>
          <cell r="V500">
            <v>2.93</v>
          </cell>
          <cell r="W500">
            <v>0</v>
          </cell>
          <cell r="X500" t="str">
            <v>TURKIYE</v>
          </cell>
          <cell r="Y500">
            <v>0</v>
          </cell>
          <cell r="Z500">
            <v>0</v>
          </cell>
          <cell r="AA500">
            <v>6.19</v>
          </cell>
          <cell r="AB500">
            <v>0</v>
          </cell>
          <cell r="AC500">
            <v>6.19</v>
          </cell>
        </row>
        <row r="501">
          <cell r="A501">
            <v>8699545011323</v>
          </cell>
          <cell r="B501" t="str">
            <v>G03HA01</v>
          </cell>
          <cell r="C501" t="str">
            <v>cyproterone</v>
          </cell>
          <cell r="D501" t="str">
            <v>REFERANS</v>
          </cell>
          <cell r="E501" t="str">
            <v>REFERANS</v>
          </cell>
          <cell r="F501">
            <v>0</v>
          </cell>
          <cell r="G501">
            <v>2</v>
          </cell>
          <cell r="H501">
            <v>1</v>
          </cell>
          <cell r="I501">
            <v>0</v>
          </cell>
          <cell r="J501">
            <v>0</v>
          </cell>
          <cell r="K501">
            <v>0</v>
          </cell>
          <cell r="L501" t="str">
            <v>ANDROCUR 50 MG 50 TABLET</v>
          </cell>
          <cell r="M501" t="str">
            <v>SIPROTERON ASETAT</v>
          </cell>
          <cell r="N501" t="str">
            <v>SCHERING ALMAN</v>
          </cell>
          <cell r="O501">
            <v>50</v>
          </cell>
          <cell r="P501" t="str">
            <v>MG</v>
          </cell>
          <cell r="Q501">
            <v>50</v>
          </cell>
          <cell r="R501" t="str">
            <v>NORMAL REÇETE</v>
          </cell>
          <cell r="S501" t="str">
            <v>ITHAL</v>
          </cell>
          <cell r="T501" t="str">
            <v>YUNANISTAN</v>
          </cell>
          <cell r="U501">
            <v>17.57</v>
          </cell>
          <cell r="V501">
            <v>17.57</v>
          </cell>
          <cell r="W501">
            <v>17.57</v>
          </cell>
          <cell r="X501" t="str">
            <v>YUNANISTAN</v>
          </cell>
          <cell r="Y501">
            <v>0</v>
          </cell>
          <cell r="Z501">
            <v>0</v>
          </cell>
          <cell r="AA501">
            <v>38.04</v>
          </cell>
          <cell r="AB501">
            <v>0</v>
          </cell>
          <cell r="AC501">
            <v>38.04</v>
          </cell>
        </row>
        <row r="502">
          <cell r="A502">
            <v>8699545011330</v>
          </cell>
          <cell r="B502" t="str">
            <v>G03HA01</v>
          </cell>
          <cell r="C502" t="str">
            <v>cyproterone</v>
          </cell>
          <cell r="D502" t="str">
            <v>REFERANS</v>
          </cell>
          <cell r="E502" t="str">
            <v>REFERANS</v>
          </cell>
          <cell r="F502">
            <v>0</v>
          </cell>
          <cell r="G502">
            <v>2</v>
          </cell>
          <cell r="H502">
            <v>1</v>
          </cell>
          <cell r="I502">
            <v>0</v>
          </cell>
          <cell r="J502">
            <v>0</v>
          </cell>
          <cell r="K502">
            <v>0</v>
          </cell>
          <cell r="L502" t="str">
            <v xml:space="preserve">ANDROCUR-100 30 TABLET </v>
          </cell>
          <cell r="M502" t="str">
            <v>SIPROTERON ASETAT</v>
          </cell>
          <cell r="N502" t="str">
            <v>SCHERING ALMAN</v>
          </cell>
          <cell r="O502">
            <v>100</v>
          </cell>
          <cell r="P502" t="str">
            <v>MG</v>
          </cell>
          <cell r="Q502">
            <v>30</v>
          </cell>
          <cell r="R502" t="str">
            <v>NORMAL RECETE</v>
          </cell>
          <cell r="S502" t="str">
            <v>ITHAL</v>
          </cell>
          <cell r="T502" t="str">
            <v>PORTEKIZ</v>
          </cell>
          <cell r="U502">
            <v>30.3</v>
          </cell>
          <cell r="V502">
            <v>30.3</v>
          </cell>
          <cell r="W502">
            <v>30.3</v>
          </cell>
          <cell r="X502" t="str">
            <v>PORTEKIZ</v>
          </cell>
          <cell r="Y502">
            <v>0</v>
          </cell>
          <cell r="Z502">
            <v>0</v>
          </cell>
          <cell r="AA502">
            <v>81.61</v>
          </cell>
          <cell r="AB502">
            <v>0</v>
          </cell>
          <cell r="AC502">
            <v>81.61</v>
          </cell>
        </row>
        <row r="503">
          <cell r="A503">
            <v>8699525754561</v>
          </cell>
          <cell r="B503" t="str">
            <v>V03AB25</v>
          </cell>
          <cell r="C503" t="str">
            <v>flumazenil</v>
          </cell>
          <cell r="D503" t="str">
            <v>REFERANS</v>
          </cell>
          <cell r="E503" t="str">
            <v>REFERANS</v>
          </cell>
          <cell r="F503">
            <v>0</v>
          </cell>
          <cell r="G503">
            <v>1</v>
          </cell>
          <cell r="H503">
            <v>1</v>
          </cell>
          <cell r="I503">
            <v>0</v>
          </cell>
          <cell r="J503">
            <v>0</v>
          </cell>
          <cell r="K503">
            <v>0</v>
          </cell>
          <cell r="L503" t="str">
            <v>ANEXATE 0,5 MG/5 ML IV ENJ. ICIN COZ. ICEREN 5 AMPUL</v>
          </cell>
          <cell r="M503" t="str">
            <v>FLUMAZENIL</v>
          </cell>
          <cell r="N503" t="str">
            <v>DEVA</v>
          </cell>
          <cell r="O503">
            <v>0.5</v>
          </cell>
          <cell r="P503" t="str">
            <v>MG</v>
          </cell>
          <cell r="Q503">
            <v>5</v>
          </cell>
          <cell r="R503" t="str">
            <v>NORMAL REÇETE</v>
          </cell>
          <cell r="S503" t="str">
            <v>ITHAL</v>
          </cell>
          <cell r="T503" t="str">
            <v>YUNANISTAN</v>
          </cell>
          <cell r="U503">
            <v>40.98</v>
          </cell>
          <cell r="V503">
            <v>24.53</v>
          </cell>
          <cell r="W503">
            <v>24.53</v>
          </cell>
          <cell r="X503" t="str">
            <v>YUNANISTAN</v>
          </cell>
          <cell r="Y503">
            <v>0</v>
          </cell>
          <cell r="Z503">
            <v>0</v>
          </cell>
          <cell r="AA503">
            <v>51.92</v>
          </cell>
          <cell r="AB503">
            <v>0</v>
          </cell>
          <cell r="AC503">
            <v>51.92</v>
          </cell>
        </row>
        <row r="504">
          <cell r="A504">
            <v>8699505750170</v>
          </cell>
          <cell r="B504" t="str">
            <v>V03AB25</v>
          </cell>
          <cell r="C504" t="str">
            <v>flumazenil</v>
          </cell>
          <cell r="D504" t="str">
            <v>REFERANS</v>
          </cell>
          <cell r="E504" t="str">
            <v>REFERANS</v>
          </cell>
          <cell r="F504">
            <v>0</v>
          </cell>
          <cell r="G504">
            <v>1</v>
          </cell>
          <cell r="H504">
            <v>1</v>
          </cell>
          <cell r="I504">
            <v>0</v>
          </cell>
          <cell r="J504">
            <v>0</v>
          </cell>
          <cell r="K504">
            <v>0</v>
          </cell>
          <cell r="L504" t="str">
            <v>ANEXATE 0,5 MG/5 ML IV ENJ. ICIN COZ. ICEREN 5 AMPUL</v>
          </cell>
          <cell r="M504" t="str">
            <v>FLUMAZENIL</v>
          </cell>
          <cell r="N504" t="str">
            <v>ROCHE</v>
          </cell>
          <cell r="O504">
            <v>0.5</v>
          </cell>
          <cell r="P504" t="str">
            <v>MG</v>
          </cell>
          <cell r="Q504">
            <v>5</v>
          </cell>
          <cell r="R504" t="str">
            <v>NORMAL RECETE</v>
          </cell>
          <cell r="S504" t="str">
            <v>ITHAL</v>
          </cell>
          <cell r="T504" t="str">
            <v>ISVICRE</v>
          </cell>
          <cell r="U504">
            <v>114.52</v>
          </cell>
          <cell r="V504">
            <v>114.52</v>
          </cell>
          <cell r="W504">
            <v>68.709999999999994</v>
          </cell>
          <cell r="X504" t="str">
            <v>ISVICRE</v>
          </cell>
          <cell r="Y504">
            <v>0</v>
          </cell>
          <cell r="Z504">
            <v>0</v>
          </cell>
          <cell r="AA504">
            <v>79.28</v>
          </cell>
          <cell r="AB504">
            <v>0</v>
          </cell>
          <cell r="AC504">
            <v>79.28</v>
          </cell>
        </row>
        <row r="505">
          <cell r="A505">
            <v>8699525754578</v>
          </cell>
          <cell r="B505" t="str">
            <v>V03AB25</v>
          </cell>
          <cell r="C505" t="str">
            <v>flumazenil</v>
          </cell>
          <cell r="D505" t="str">
            <v>REFERANS</v>
          </cell>
          <cell r="E505" t="str">
            <v>REFERANS</v>
          </cell>
          <cell r="F505">
            <v>0</v>
          </cell>
          <cell r="G505">
            <v>1</v>
          </cell>
          <cell r="H505">
            <v>1</v>
          </cell>
          <cell r="I505">
            <v>0</v>
          </cell>
          <cell r="J505">
            <v>0</v>
          </cell>
          <cell r="K505">
            <v>0</v>
          </cell>
          <cell r="L505" t="str">
            <v>ANEXATE 1 MG/10 ML IV ENJ. ICIN COZ. ICEREN 5 AMPUL</v>
          </cell>
          <cell r="M505" t="str">
            <v>FLUMAZENIL</v>
          </cell>
          <cell r="N505" t="str">
            <v>DEVA</v>
          </cell>
          <cell r="O505">
            <v>1</v>
          </cell>
          <cell r="P505" t="str">
            <v>MG</v>
          </cell>
          <cell r="Q505">
            <v>5</v>
          </cell>
          <cell r="R505" t="str">
            <v>NORMAL REÇETE</v>
          </cell>
          <cell r="S505" t="str">
            <v>ITHAL</v>
          </cell>
          <cell r="T505" t="str">
            <v>ISPANYA</v>
          </cell>
          <cell r="U505">
            <v>98.99</v>
          </cell>
          <cell r="V505">
            <v>98.99</v>
          </cell>
          <cell r="W505">
            <v>59.39</v>
          </cell>
          <cell r="X505" t="str">
            <v>ISPANYA</v>
          </cell>
          <cell r="Y505">
            <v>0</v>
          </cell>
          <cell r="Z505">
            <v>0</v>
          </cell>
          <cell r="AA505">
            <v>125.69</v>
          </cell>
          <cell r="AB505">
            <v>0</v>
          </cell>
          <cell r="AC505">
            <v>125.69</v>
          </cell>
        </row>
        <row r="506">
          <cell r="A506">
            <v>8699505751030</v>
          </cell>
          <cell r="B506" t="str">
            <v>V03AB25</v>
          </cell>
          <cell r="C506" t="str">
            <v>flumazenil</v>
          </cell>
          <cell r="D506" t="str">
            <v>REFERANS</v>
          </cell>
          <cell r="E506" t="str">
            <v>REFERANS</v>
          </cell>
          <cell r="F506">
            <v>0</v>
          </cell>
          <cell r="G506">
            <v>1</v>
          </cell>
          <cell r="H506">
            <v>1</v>
          </cell>
          <cell r="I506">
            <v>0</v>
          </cell>
          <cell r="J506">
            <v>0</v>
          </cell>
          <cell r="K506">
            <v>0</v>
          </cell>
          <cell r="L506" t="str">
            <v>ANEXATE 1 MG/10 ML IV ENJ. ICIN COZ. ICEREN 5 AMPUL</v>
          </cell>
          <cell r="M506" t="str">
            <v>FLUMAZENIL</v>
          </cell>
          <cell r="N506" t="str">
            <v>ROCHE</v>
          </cell>
          <cell r="O506">
            <v>1</v>
          </cell>
          <cell r="P506" t="str">
            <v>MG</v>
          </cell>
          <cell r="Q506">
            <v>5</v>
          </cell>
          <cell r="R506" t="str">
            <v>NORMAL RECETE</v>
          </cell>
          <cell r="S506" t="str">
            <v>ITHAL</v>
          </cell>
          <cell r="T506" t="str">
            <v>ISVICRE</v>
          </cell>
          <cell r="U506">
            <v>229.04</v>
          </cell>
          <cell r="V506">
            <v>229.04</v>
          </cell>
          <cell r="W506">
            <v>137.41999999999999</v>
          </cell>
          <cell r="X506" t="str">
            <v>ISVICRE</v>
          </cell>
          <cell r="Y506">
            <v>0</v>
          </cell>
          <cell r="Z506">
            <v>0</v>
          </cell>
          <cell r="AA506">
            <v>191.92</v>
          </cell>
          <cell r="AB506">
            <v>0</v>
          </cell>
          <cell r="AC506">
            <v>191.92</v>
          </cell>
        </row>
        <row r="507">
          <cell r="A507">
            <v>8699545096344</v>
          </cell>
          <cell r="B507" t="str">
            <v>G03AA12</v>
          </cell>
          <cell r="C507" t="str">
            <v>drospirenone and ethinylestradiol</v>
          </cell>
          <cell r="D507" t="str">
            <v>REFERANS</v>
          </cell>
          <cell r="E507" t="str">
            <v>REFERANS</v>
          </cell>
          <cell r="F507">
            <v>0</v>
          </cell>
          <cell r="G507">
            <v>2</v>
          </cell>
          <cell r="H507">
            <v>1</v>
          </cell>
          <cell r="I507">
            <v>0</v>
          </cell>
          <cell r="J507">
            <v>0</v>
          </cell>
          <cell r="K507">
            <v>0</v>
          </cell>
          <cell r="L507" t="str">
            <v>ANGELIQ 28 FILM TABLET</v>
          </cell>
          <cell r="M507" t="str">
            <v>DROSPIRENON + ESTRADIOL HEMIHIDRAT</v>
          </cell>
          <cell r="N507" t="str">
            <v>SCHERING ALMAN</v>
          </cell>
          <cell r="O507" t="str">
            <v>2+1</v>
          </cell>
          <cell r="P507" t="str">
            <v>MG</v>
          </cell>
          <cell r="Q507">
            <v>28</v>
          </cell>
          <cell r="R507" t="str">
            <v>NORMAL REÇETE</v>
          </cell>
          <cell r="S507" t="str">
            <v>ITHAL</v>
          </cell>
          <cell r="T507" t="str">
            <v>YUNANISTAN</v>
          </cell>
          <cell r="U507">
            <v>8.92</v>
          </cell>
          <cell r="V507">
            <v>8.92</v>
          </cell>
          <cell r="W507">
            <v>8.92</v>
          </cell>
          <cell r="X507" t="str">
            <v>YUNANISTAN</v>
          </cell>
          <cell r="Y507">
            <v>0</v>
          </cell>
          <cell r="Z507">
            <v>0</v>
          </cell>
          <cell r="AA507">
            <v>18.86</v>
          </cell>
          <cell r="AB507">
            <v>0</v>
          </cell>
          <cell r="AC507">
            <v>18.86</v>
          </cell>
        </row>
        <row r="508">
          <cell r="A508">
            <v>8699790090807</v>
          </cell>
          <cell r="B508" t="str">
            <v>C04AX11</v>
          </cell>
          <cell r="C508">
            <v>0</v>
          </cell>
          <cell r="D508" t="str">
            <v>REFERANS</v>
          </cell>
          <cell r="E508" t="str">
            <v>YIRMI YIL</v>
          </cell>
          <cell r="F508">
            <v>4</v>
          </cell>
          <cell r="G508">
            <v>2</v>
          </cell>
          <cell r="H508">
            <v>3</v>
          </cell>
          <cell r="I508">
            <v>0</v>
          </cell>
          <cell r="J508">
            <v>0</v>
          </cell>
          <cell r="K508">
            <v>0</v>
          </cell>
          <cell r="L508" t="str">
            <v>ANGIODEL 100 MG 50 TABLET</v>
          </cell>
          <cell r="M508" t="str">
            <v>BENSIKLAN HIDROJEN FUMARAT</v>
          </cell>
          <cell r="N508" t="str">
            <v>SCHERING PLOUGH</v>
          </cell>
          <cell r="O508">
            <v>100</v>
          </cell>
          <cell r="P508" t="str">
            <v>MG</v>
          </cell>
          <cell r="Q508">
            <v>50</v>
          </cell>
          <cell r="R508" t="str">
            <v>NORMAL REÇETE</v>
          </cell>
          <cell r="S508" t="str">
            <v>IMAL</v>
          </cell>
          <cell r="T508">
            <v>0</v>
          </cell>
          <cell r="U508">
            <v>0</v>
          </cell>
          <cell r="V508">
            <v>0</v>
          </cell>
          <cell r="W508">
            <v>0</v>
          </cell>
          <cell r="X508">
            <v>0</v>
          </cell>
          <cell r="Y508">
            <v>0</v>
          </cell>
          <cell r="Z508">
            <v>0</v>
          </cell>
          <cell r="AA508">
            <v>0</v>
          </cell>
          <cell r="AB508">
            <v>0</v>
          </cell>
          <cell r="AC508">
            <v>0</v>
          </cell>
        </row>
        <row r="509">
          <cell r="A509">
            <v>8699636090176</v>
          </cell>
          <cell r="B509" t="str">
            <v>C04AX11</v>
          </cell>
          <cell r="C509">
            <v>0</v>
          </cell>
          <cell r="D509" t="str">
            <v>REFERANS</v>
          </cell>
          <cell r="E509" t="str">
            <v>YIRMI YIL</v>
          </cell>
          <cell r="F509">
            <v>4</v>
          </cell>
          <cell r="G509">
            <v>2</v>
          </cell>
          <cell r="H509">
            <v>3</v>
          </cell>
          <cell r="I509">
            <v>0</v>
          </cell>
          <cell r="J509">
            <v>0</v>
          </cell>
          <cell r="K509">
            <v>0</v>
          </cell>
          <cell r="L509" t="str">
            <v>ANGIODEL 100 MG 50 TABLET</v>
          </cell>
          <cell r="M509" t="str">
            <v>BENSIKLAN HIDROJEN FUMARAT</v>
          </cell>
          <cell r="N509" t="str">
            <v>MERCK SHARP &amp; DOHME</v>
          </cell>
          <cell r="O509">
            <v>100</v>
          </cell>
          <cell r="P509" t="str">
            <v>MG</v>
          </cell>
          <cell r="Q509">
            <v>50</v>
          </cell>
          <cell r="R509" t="str">
            <v>NORMAL REÇETE</v>
          </cell>
          <cell r="S509" t="str">
            <v>IMAL</v>
          </cell>
          <cell r="T509">
            <v>0</v>
          </cell>
          <cell r="U509">
            <v>0</v>
          </cell>
          <cell r="V509">
            <v>0</v>
          </cell>
          <cell r="W509">
            <v>0</v>
          </cell>
          <cell r="X509">
            <v>0</v>
          </cell>
          <cell r="Y509">
            <v>0</v>
          </cell>
          <cell r="Z509">
            <v>0</v>
          </cell>
          <cell r="AA509">
            <v>0</v>
          </cell>
          <cell r="AB509">
            <v>0</v>
          </cell>
          <cell r="AC509">
            <v>0</v>
          </cell>
        </row>
        <row r="510">
          <cell r="A510">
            <v>8699556695437</v>
          </cell>
          <cell r="B510" t="str">
            <v>V07AC</v>
          </cell>
          <cell r="C510" t="str">
            <v>blood transfusion, auxiliary products</v>
          </cell>
          <cell r="D510" t="str">
            <v>REFERANS</v>
          </cell>
          <cell r="E510" t="str">
            <v>FIYAT KORUMALI URUN</v>
          </cell>
          <cell r="F510">
            <v>4</v>
          </cell>
          <cell r="G510">
            <v>2</v>
          </cell>
          <cell r="H510">
            <v>2</v>
          </cell>
          <cell r="I510">
            <v>0</v>
          </cell>
          <cell r="J510">
            <v>0</v>
          </cell>
          <cell r="K510">
            <v>0</v>
          </cell>
          <cell r="L510" t="str">
            <v>ANTIKOAGULAN SITRAT DEKSTROZ  COZELTISI 500 ML</v>
          </cell>
          <cell r="M510" t="str">
            <v>SITRAT+DEKSTROZ</v>
          </cell>
          <cell r="N510" t="str">
            <v>ECZACIBASI BAXTER</v>
          </cell>
          <cell r="O510">
            <v>0</v>
          </cell>
          <cell r="P510">
            <v>0</v>
          </cell>
          <cell r="Q510">
            <v>500</v>
          </cell>
          <cell r="R510" t="str">
            <v>NORMAL RECETE</v>
          </cell>
          <cell r="S510" t="str">
            <v>IMAL</v>
          </cell>
          <cell r="T510" t="str">
            <v>TURKIYE</v>
          </cell>
          <cell r="U510">
            <v>1.9</v>
          </cell>
          <cell r="V510">
            <v>1.9</v>
          </cell>
          <cell r="W510">
            <v>0</v>
          </cell>
          <cell r="X510" t="str">
            <v>TURKIYE</v>
          </cell>
          <cell r="Y510">
            <v>0</v>
          </cell>
          <cell r="Z510">
            <v>0</v>
          </cell>
          <cell r="AA510">
            <v>5.1100000000000003</v>
          </cell>
          <cell r="AB510">
            <v>0</v>
          </cell>
          <cell r="AC510">
            <v>5.1100000000000003</v>
          </cell>
        </row>
        <row r="511">
          <cell r="A511">
            <v>8699694010024</v>
          </cell>
          <cell r="B511" t="str">
            <v>V03AF03</v>
          </cell>
          <cell r="C511" t="str">
            <v>calcium folinate</v>
          </cell>
          <cell r="D511" t="str">
            <v>REFERANS</v>
          </cell>
          <cell r="E511" t="str">
            <v>YIRMI YIL</v>
          </cell>
          <cell r="F511">
            <v>0</v>
          </cell>
          <cell r="G511">
            <v>1</v>
          </cell>
          <cell r="H511">
            <v>1</v>
          </cell>
          <cell r="I511">
            <v>0</v>
          </cell>
          <cell r="J511">
            <v>0</v>
          </cell>
          <cell r="K511">
            <v>0</v>
          </cell>
          <cell r="L511" t="str">
            <v>ANTREX 15 MG 100 TABLET</v>
          </cell>
          <cell r="M511" t="str">
            <v>KALSIYUM FOLINAT</v>
          </cell>
          <cell r="N511" t="str">
            <v>ATAFARM</v>
          </cell>
          <cell r="O511">
            <v>15</v>
          </cell>
          <cell r="P511" t="str">
            <v>MG</v>
          </cell>
          <cell r="Q511">
            <v>100</v>
          </cell>
          <cell r="R511" t="str">
            <v>NORMAL REÇETE</v>
          </cell>
          <cell r="S511" t="str">
            <v>ITHAL</v>
          </cell>
          <cell r="T511">
            <v>0</v>
          </cell>
          <cell r="U511">
            <v>0</v>
          </cell>
          <cell r="V511">
            <v>401.57</v>
          </cell>
          <cell r="W511">
            <v>321.25</v>
          </cell>
          <cell r="X511" t="str">
            <v>FINLANDIYA</v>
          </cell>
          <cell r="Y511">
            <v>0</v>
          </cell>
          <cell r="Z511">
            <v>0</v>
          </cell>
          <cell r="AA511">
            <v>119.11</v>
          </cell>
          <cell r="AB511">
            <v>0</v>
          </cell>
          <cell r="AC511">
            <v>119.11</v>
          </cell>
        </row>
        <row r="512">
          <cell r="A512">
            <v>8699809950665</v>
          </cell>
          <cell r="B512" t="str">
            <v>A10AB06</v>
          </cell>
          <cell r="C512" t="str">
            <v>insulin glulisine</v>
          </cell>
          <cell r="D512" t="str">
            <v>REFERANS</v>
          </cell>
          <cell r="E512" t="str">
            <v>REFERANS</v>
          </cell>
          <cell r="F512">
            <v>0</v>
          </cell>
          <cell r="G512">
            <v>2</v>
          </cell>
          <cell r="H512">
            <v>1</v>
          </cell>
          <cell r="I512">
            <v>0</v>
          </cell>
          <cell r="J512">
            <v>0</v>
          </cell>
          <cell r="K512">
            <v>0</v>
          </cell>
          <cell r="L512" t="str">
            <v>APIDRA 100 U/ML SOLOSTAR ENJEKSIYONLUK COZELTI ICEREN KULLANIMA HAZIR 5 KALEM</v>
          </cell>
          <cell r="M512" t="str">
            <v>INSULIN GLUSILIN</v>
          </cell>
          <cell r="N512" t="str">
            <v>SANOFI AVENTIS</v>
          </cell>
          <cell r="O512">
            <v>100</v>
          </cell>
          <cell r="P512" t="str">
            <v>U/ML</v>
          </cell>
          <cell r="Q512">
            <v>5</v>
          </cell>
          <cell r="R512" t="str">
            <v>NORMAL REÇETE</v>
          </cell>
          <cell r="S512" t="str">
            <v>ITHAL</v>
          </cell>
          <cell r="T512">
            <v>0</v>
          </cell>
          <cell r="U512">
            <v>0</v>
          </cell>
          <cell r="V512">
            <v>22.77</v>
          </cell>
          <cell r="W512">
            <v>22.77</v>
          </cell>
          <cell r="X512" t="str">
            <v>YUNANISTAN</v>
          </cell>
          <cell r="Y512">
            <v>0</v>
          </cell>
          <cell r="Z512">
            <v>0</v>
          </cell>
          <cell r="AA512">
            <v>0</v>
          </cell>
          <cell r="AB512">
            <v>0</v>
          </cell>
          <cell r="AC512">
            <v>55.39</v>
          </cell>
        </row>
        <row r="513">
          <cell r="A513">
            <v>8699783950019</v>
          </cell>
          <cell r="B513" t="str">
            <v>N04BC07</v>
          </cell>
          <cell r="C513" t="str">
            <v>apomorphine</v>
          </cell>
          <cell r="D513" t="str">
            <v>REFERANS</v>
          </cell>
          <cell r="E513" t="str">
            <v>FIYAT KORUMALI URUN</v>
          </cell>
          <cell r="F513">
            <v>0</v>
          </cell>
          <cell r="G513">
            <v>2</v>
          </cell>
          <cell r="H513">
            <v>1</v>
          </cell>
          <cell r="I513">
            <v>0</v>
          </cell>
          <cell r="J513">
            <v>0</v>
          </cell>
          <cell r="K513">
            <v>0</v>
          </cell>
          <cell r="L513" t="str">
            <v>APO-GO PFS 5MG/ML SC INFUZYONLUK COZELTI ICEREN KULLANIMA HAZIR 5 SIRINGA</v>
          </cell>
          <cell r="M513" t="str">
            <v>APOMORFIN HCL</v>
          </cell>
          <cell r="N513" t="str">
            <v>GEN ILAC</v>
          </cell>
          <cell r="O513">
            <v>5</v>
          </cell>
          <cell r="P513" t="str">
            <v>MG/ML</v>
          </cell>
          <cell r="Q513">
            <v>5</v>
          </cell>
          <cell r="R513" t="str">
            <v>NORMAL RECETE</v>
          </cell>
          <cell r="S513" t="str">
            <v>ITHAL</v>
          </cell>
          <cell r="T513" t="str">
            <v>INGILTERE</v>
          </cell>
          <cell r="U513">
            <v>82.28</v>
          </cell>
          <cell r="V513">
            <v>82.28</v>
          </cell>
          <cell r="W513">
            <v>66.25</v>
          </cell>
          <cell r="X513" t="str">
            <v>INGILTERE</v>
          </cell>
          <cell r="Y513">
            <v>0</v>
          </cell>
          <cell r="Z513">
            <v>0</v>
          </cell>
          <cell r="AA513">
            <v>192.68</v>
          </cell>
          <cell r="AB513">
            <v>0</v>
          </cell>
          <cell r="AC513">
            <v>155.16</v>
          </cell>
        </row>
        <row r="514">
          <cell r="A514">
            <v>8699514010203</v>
          </cell>
          <cell r="B514" t="str">
            <v>M01AE02</v>
          </cell>
          <cell r="C514" t="str">
            <v>naproxen</v>
          </cell>
          <cell r="D514" t="str">
            <v>REFERANS</v>
          </cell>
          <cell r="E514" t="str">
            <v>YIRMI YIL</v>
          </cell>
          <cell r="F514">
            <v>4</v>
          </cell>
          <cell r="G514">
            <v>1</v>
          </cell>
          <cell r="H514">
            <v>2</v>
          </cell>
          <cell r="I514">
            <v>0</v>
          </cell>
          <cell r="J514">
            <v>0</v>
          </cell>
          <cell r="K514">
            <v>0</v>
          </cell>
          <cell r="L514" t="str">
            <v>APRANAX 275 MG 10  TABLET</v>
          </cell>
          <cell r="M514" t="str">
            <v xml:space="preserve">NAPROKSEN </v>
          </cell>
          <cell r="N514" t="str">
            <v>ABDI IBRAHIM</v>
          </cell>
          <cell r="O514">
            <v>275</v>
          </cell>
          <cell r="P514" t="str">
            <v>MG</v>
          </cell>
          <cell r="Q514">
            <v>10</v>
          </cell>
          <cell r="R514" t="str">
            <v>NORMAL REÇETE</v>
          </cell>
          <cell r="S514" t="str">
            <v>IMAL</v>
          </cell>
          <cell r="T514" t="str">
            <v>TURKIYE</v>
          </cell>
          <cell r="U514">
            <v>0.91</v>
          </cell>
          <cell r="V514">
            <v>0.91</v>
          </cell>
          <cell r="W514">
            <v>0</v>
          </cell>
          <cell r="X514" t="str">
            <v>TURKIYE</v>
          </cell>
          <cell r="Y514">
            <v>0</v>
          </cell>
          <cell r="Z514">
            <v>0</v>
          </cell>
          <cell r="AA514">
            <v>1.92</v>
          </cell>
          <cell r="AB514">
            <v>0</v>
          </cell>
          <cell r="AC514">
            <v>1.92</v>
          </cell>
        </row>
        <row r="515">
          <cell r="A515">
            <v>8699514010210</v>
          </cell>
          <cell r="B515" t="str">
            <v>M01AE02</v>
          </cell>
          <cell r="C515" t="str">
            <v>naproxen</v>
          </cell>
          <cell r="D515" t="str">
            <v>REFERANS</v>
          </cell>
          <cell r="E515" t="str">
            <v>YIRMI YIL</v>
          </cell>
          <cell r="F515">
            <v>4</v>
          </cell>
          <cell r="G515">
            <v>1</v>
          </cell>
          <cell r="H515">
            <v>2</v>
          </cell>
          <cell r="I515">
            <v>0</v>
          </cell>
          <cell r="J515">
            <v>0</v>
          </cell>
          <cell r="K515">
            <v>0</v>
          </cell>
          <cell r="L515" t="str">
            <v>APRANAX 275 MG 20 TABLET</v>
          </cell>
          <cell r="M515" t="str">
            <v xml:space="preserve">NAPROKSEN </v>
          </cell>
          <cell r="N515" t="str">
            <v>ABDI IBRAHIM</v>
          </cell>
          <cell r="O515">
            <v>275</v>
          </cell>
          <cell r="P515" t="str">
            <v>MG</v>
          </cell>
          <cell r="Q515">
            <v>20</v>
          </cell>
          <cell r="R515" t="str">
            <v>NORMAL REÇETE</v>
          </cell>
          <cell r="S515" t="str">
            <v>IMAL</v>
          </cell>
          <cell r="T515" t="str">
            <v>TURKIYE</v>
          </cell>
          <cell r="U515">
            <v>1.87</v>
          </cell>
          <cell r="V515">
            <v>1.87</v>
          </cell>
          <cell r="W515">
            <v>0</v>
          </cell>
          <cell r="X515" t="str">
            <v>TURKIYE</v>
          </cell>
          <cell r="Y515">
            <v>0</v>
          </cell>
          <cell r="Z515">
            <v>0</v>
          </cell>
          <cell r="AA515">
            <v>3.94</v>
          </cell>
          <cell r="AB515">
            <v>0</v>
          </cell>
          <cell r="AC515">
            <v>3.94</v>
          </cell>
        </row>
        <row r="516">
          <cell r="A516">
            <v>8699514010241</v>
          </cell>
          <cell r="B516" t="str">
            <v>M01AE02</v>
          </cell>
          <cell r="C516" t="str">
            <v>naproxen</v>
          </cell>
          <cell r="D516" t="str">
            <v>REFERANS</v>
          </cell>
          <cell r="E516" t="str">
            <v>YIRMI YIL</v>
          </cell>
          <cell r="F516">
            <v>4</v>
          </cell>
          <cell r="G516">
            <v>1</v>
          </cell>
          <cell r="H516">
            <v>2</v>
          </cell>
          <cell r="I516">
            <v>0</v>
          </cell>
          <cell r="J516">
            <v>0</v>
          </cell>
          <cell r="K516">
            <v>0</v>
          </cell>
          <cell r="L516" t="str">
            <v>APRANAX FORTE 550 MG 10 TABLET</v>
          </cell>
          <cell r="M516" t="str">
            <v xml:space="preserve">NAPROKSEN </v>
          </cell>
          <cell r="N516" t="str">
            <v>ABDI IBRAHIM</v>
          </cell>
          <cell r="O516">
            <v>550</v>
          </cell>
          <cell r="P516" t="str">
            <v>MG</v>
          </cell>
          <cell r="Q516">
            <v>10</v>
          </cell>
          <cell r="R516" t="str">
            <v>NORMAL REÇETE</v>
          </cell>
          <cell r="S516" t="str">
            <v>IMAL</v>
          </cell>
          <cell r="T516" t="str">
            <v>TURKIYE</v>
          </cell>
          <cell r="U516">
            <v>1.87</v>
          </cell>
          <cell r="V516">
            <v>1.87</v>
          </cell>
          <cell r="W516">
            <v>0</v>
          </cell>
          <cell r="X516" t="str">
            <v>TURKIYE</v>
          </cell>
          <cell r="Y516">
            <v>0</v>
          </cell>
          <cell r="Z516">
            <v>0</v>
          </cell>
          <cell r="AA516">
            <v>3.94</v>
          </cell>
          <cell r="AB516">
            <v>0</v>
          </cell>
          <cell r="AC516">
            <v>3.94</v>
          </cell>
        </row>
        <row r="517">
          <cell r="A517">
            <v>8699514010258</v>
          </cell>
          <cell r="B517" t="str">
            <v>M01AE02</v>
          </cell>
          <cell r="C517" t="str">
            <v>naproxen</v>
          </cell>
          <cell r="D517" t="str">
            <v>REFERANS</v>
          </cell>
          <cell r="E517" t="str">
            <v>YIRMI YIL</v>
          </cell>
          <cell r="F517">
            <v>4</v>
          </cell>
          <cell r="G517">
            <v>1</v>
          </cell>
          <cell r="H517">
            <v>2</v>
          </cell>
          <cell r="I517">
            <v>0</v>
          </cell>
          <cell r="J517">
            <v>0</v>
          </cell>
          <cell r="K517">
            <v>0</v>
          </cell>
          <cell r="L517" t="str">
            <v>APRANAX FORTE 550 MG 20 TABLET</v>
          </cell>
          <cell r="M517" t="str">
            <v xml:space="preserve">NAPROKSEN </v>
          </cell>
          <cell r="N517" t="str">
            <v>ABDI IBRAHIM</v>
          </cell>
          <cell r="O517">
            <v>550</v>
          </cell>
          <cell r="P517" t="str">
            <v>MG</v>
          </cell>
          <cell r="Q517">
            <v>20</v>
          </cell>
          <cell r="R517" t="str">
            <v>NORMAL REÇETE</v>
          </cell>
          <cell r="S517" t="str">
            <v>IMAL</v>
          </cell>
          <cell r="T517" t="str">
            <v>TURKIYE</v>
          </cell>
          <cell r="U517">
            <v>2.71</v>
          </cell>
          <cell r="V517">
            <v>2.71</v>
          </cell>
          <cell r="W517">
            <v>0</v>
          </cell>
          <cell r="X517" t="str">
            <v>TURKIYE</v>
          </cell>
          <cell r="Y517">
            <v>0</v>
          </cell>
          <cell r="Z517">
            <v>0</v>
          </cell>
          <cell r="AA517">
            <v>5.73</v>
          </cell>
          <cell r="AB517">
            <v>0</v>
          </cell>
          <cell r="AC517">
            <v>5.73</v>
          </cell>
        </row>
        <row r="518">
          <cell r="A518">
            <v>8699704090671</v>
          </cell>
          <cell r="B518" t="str">
            <v>M01AE02</v>
          </cell>
          <cell r="C518" t="str">
            <v>naproxen</v>
          </cell>
          <cell r="D518" t="str">
            <v>EŞDEĞER</v>
          </cell>
          <cell r="E518" t="str">
            <v>YIRMI YIL</v>
          </cell>
          <cell r="F518">
            <v>4</v>
          </cell>
          <cell r="G518">
            <v>1</v>
          </cell>
          <cell r="H518">
            <v>2</v>
          </cell>
          <cell r="I518">
            <v>0</v>
          </cell>
          <cell r="J518">
            <v>0</v>
          </cell>
          <cell r="K518">
            <v>0</v>
          </cell>
          <cell r="L518" t="str">
            <v>APRAXIN 550 MG 10 TABLET</v>
          </cell>
          <cell r="M518" t="str">
            <v xml:space="preserve">NAPROKSEN </v>
          </cell>
          <cell r="N518" t="str">
            <v>ABDI IBRAHIMPAZARLAMA</v>
          </cell>
          <cell r="O518">
            <v>550</v>
          </cell>
          <cell r="P518" t="str">
            <v>MG</v>
          </cell>
          <cell r="Q518">
            <v>10</v>
          </cell>
          <cell r="R518" t="str">
            <v>NORMAL REÇETE</v>
          </cell>
          <cell r="S518" t="str">
            <v>IMAL</v>
          </cell>
          <cell r="T518" t="str">
            <v>TURKIYE</v>
          </cell>
          <cell r="U518">
            <v>1.1399999999999999</v>
          </cell>
          <cell r="V518">
            <v>1.1399999999999999</v>
          </cell>
          <cell r="W518">
            <v>0</v>
          </cell>
          <cell r="X518" t="str">
            <v>TURKIYE</v>
          </cell>
          <cell r="Y518">
            <v>0</v>
          </cell>
          <cell r="Z518">
            <v>0</v>
          </cell>
          <cell r="AA518">
            <v>2.41</v>
          </cell>
          <cell r="AB518">
            <v>0</v>
          </cell>
          <cell r="AC518">
            <v>2.41</v>
          </cell>
        </row>
        <row r="519">
          <cell r="A519">
            <v>8699704090688</v>
          </cell>
          <cell r="B519" t="str">
            <v>M01AE02</v>
          </cell>
          <cell r="C519" t="str">
            <v>naproxen</v>
          </cell>
          <cell r="D519" t="str">
            <v>EŞDEĞER</v>
          </cell>
          <cell r="E519" t="str">
            <v>YIRMI YIL</v>
          </cell>
          <cell r="F519">
            <v>4</v>
          </cell>
          <cell r="G519">
            <v>1</v>
          </cell>
          <cell r="H519">
            <v>2</v>
          </cell>
          <cell r="I519">
            <v>0</v>
          </cell>
          <cell r="J519">
            <v>0</v>
          </cell>
          <cell r="K519">
            <v>0</v>
          </cell>
          <cell r="L519" t="str">
            <v>APRAXIN 550 MG 20 TABLET</v>
          </cell>
          <cell r="M519" t="str">
            <v xml:space="preserve">NAPROKSEN </v>
          </cell>
          <cell r="N519" t="str">
            <v>ABDI IBRAHIMPAZARLAMA</v>
          </cell>
          <cell r="O519">
            <v>550</v>
          </cell>
          <cell r="P519" t="str">
            <v>MG</v>
          </cell>
          <cell r="Q519">
            <v>20</v>
          </cell>
          <cell r="R519" t="str">
            <v>NORMAL REÇETE</v>
          </cell>
          <cell r="S519" t="str">
            <v>IMAL</v>
          </cell>
          <cell r="T519" t="str">
            <v>TURKIYE</v>
          </cell>
          <cell r="U519">
            <v>2.2399999999999998</v>
          </cell>
          <cell r="V519">
            <v>2.2399999999999998</v>
          </cell>
          <cell r="W519">
            <v>0</v>
          </cell>
          <cell r="X519" t="str">
            <v>TURKIYE</v>
          </cell>
          <cell r="Y519">
            <v>0</v>
          </cell>
          <cell r="Z519">
            <v>0</v>
          </cell>
          <cell r="AA519">
            <v>4.7300000000000004</v>
          </cell>
          <cell r="AB519">
            <v>0</v>
          </cell>
          <cell r="AC519">
            <v>4.7300000000000004</v>
          </cell>
        </row>
        <row r="520">
          <cell r="A520">
            <v>8699751960095</v>
          </cell>
          <cell r="B520" t="str">
            <v>V01AA</v>
          </cell>
          <cell r="C520" t="str">
            <v>Allergen extracts</v>
          </cell>
          <cell r="D520" t="str">
            <v>REFERANS</v>
          </cell>
          <cell r="E520" t="str">
            <v>REFERANS</v>
          </cell>
          <cell r="F520">
            <v>0</v>
          </cell>
          <cell r="G520">
            <v>2</v>
          </cell>
          <cell r="H520">
            <v>1</v>
          </cell>
          <cell r="I520">
            <v>0</v>
          </cell>
          <cell r="J520">
            <v>0</v>
          </cell>
          <cell r="K520">
            <v>0</v>
          </cell>
          <cell r="L520" t="str">
            <v>APSI ALUSTAL  1 X 5 ML</v>
          </cell>
          <cell r="M520" t="str">
            <v>ALLERJEN EKSTRATI</v>
          </cell>
          <cell r="N520" t="str">
            <v>SAY</v>
          </cell>
          <cell r="O520">
            <v>5</v>
          </cell>
          <cell r="P520" t="str">
            <v>ML</v>
          </cell>
          <cell r="Q520">
            <v>1</v>
          </cell>
          <cell r="R520" t="str">
            <v>NORMAL REÇETE</v>
          </cell>
          <cell r="S520" t="str">
            <v>ITHAL</v>
          </cell>
          <cell r="T520" t="str">
            <v>PORTEKIZ</v>
          </cell>
          <cell r="U520">
            <v>76.19</v>
          </cell>
          <cell r="V520">
            <v>76.19</v>
          </cell>
          <cell r="W520">
            <v>76.19</v>
          </cell>
          <cell r="X520" t="str">
            <v>PORTEKIZ</v>
          </cell>
          <cell r="Y520">
            <v>0</v>
          </cell>
          <cell r="Z520">
            <v>2</v>
          </cell>
          <cell r="AA520">
            <v>100.81</v>
          </cell>
          <cell r="AB520">
            <v>0</v>
          </cell>
          <cell r="AC520">
            <v>100.81</v>
          </cell>
        </row>
        <row r="521">
          <cell r="A521">
            <v>8699751960071</v>
          </cell>
          <cell r="B521" t="str">
            <v>V01AA</v>
          </cell>
          <cell r="C521" t="str">
            <v>Allergen extracts</v>
          </cell>
          <cell r="D521" t="str">
            <v>REFERANS</v>
          </cell>
          <cell r="E521" t="str">
            <v>REFERANS</v>
          </cell>
          <cell r="F521">
            <v>0</v>
          </cell>
          <cell r="G521">
            <v>2</v>
          </cell>
          <cell r="H521">
            <v>1</v>
          </cell>
          <cell r="I521">
            <v>0</v>
          </cell>
          <cell r="J521">
            <v>0</v>
          </cell>
          <cell r="K521">
            <v>0</v>
          </cell>
          <cell r="L521" t="str">
            <v>APSI ALUSTAL  4 X 5 ML</v>
          </cell>
          <cell r="M521" t="str">
            <v>ALLERJEN EKSTRATI</v>
          </cell>
          <cell r="N521" t="str">
            <v>SAY</v>
          </cell>
          <cell r="O521">
            <v>5</v>
          </cell>
          <cell r="P521" t="str">
            <v>ML</v>
          </cell>
          <cell r="Q521">
            <v>1</v>
          </cell>
          <cell r="R521" t="str">
            <v>NORMAL REÇETE</v>
          </cell>
          <cell r="S521" t="str">
            <v>ITHAL</v>
          </cell>
          <cell r="T521" t="str">
            <v>FRANSA</v>
          </cell>
          <cell r="U521">
            <v>106.57</v>
          </cell>
          <cell r="V521">
            <v>106.57</v>
          </cell>
          <cell r="W521">
            <v>106.57</v>
          </cell>
          <cell r="X521" t="str">
            <v>FRANSA</v>
          </cell>
          <cell r="Y521">
            <v>0</v>
          </cell>
          <cell r="Z521">
            <v>2</v>
          </cell>
          <cell r="AA521">
            <v>158.47999999999999</v>
          </cell>
          <cell r="AB521">
            <v>0</v>
          </cell>
          <cell r="AC521">
            <v>158.47999999999999</v>
          </cell>
        </row>
        <row r="522">
          <cell r="A522">
            <v>8699751960040</v>
          </cell>
          <cell r="B522" t="str">
            <v>V01AA</v>
          </cell>
          <cell r="C522" t="str">
            <v>Allergen extracts</v>
          </cell>
          <cell r="D522" t="str">
            <v>REFERANS</v>
          </cell>
          <cell r="E522" t="str">
            <v>REFERANS</v>
          </cell>
          <cell r="F522">
            <v>0</v>
          </cell>
          <cell r="G522">
            <v>2</v>
          </cell>
          <cell r="H522">
            <v>1</v>
          </cell>
          <cell r="I522">
            <v>0</v>
          </cell>
          <cell r="J522">
            <v>0</v>
          </cell>
          <cell r="K522">
            <v>0</v>
          </cell>
          <cell r="L522" t="str">
            <v>APSI PHOSTAL 1 X 5 ML</v>
          </cell>
          <cell r="M522" t="str">
            <v>ALLERJEN EKSTRATI</v>
          </cell>
          <cell r="N522" t="str">
            <v>SAY</v>
          </cell>
          <cell r="O522">
            <v>5</v>
          </cell>
          <cell r="P522" t="str">
            <v>ML</v>
          </cell>
          <cell r="Q522">
            <v>1</v>
          </cell>
          <cell r="R522" t="str">
            <v>NORMAL REÇETE</v>
          </cell>
          <cell r="S522" t="str">
            <v>ITHAL</v>
          </cell>
          <cell r="T522" t="str">
            <v>FRANSA</v>
          </cell>
          <cell r="U522">
            <v>81.19</v>
          </cell>
          <cell r="V522">
            <v>81.19</v>
          </cell>
          <cell r="W522">
            <v>81.19</v>
          </cell>
          <cell r="X522" t="str">
            <v>FRANSA</v>
          </cell>
          <cell r="Y522">
            <v>0</v>
          </cell>
          <cell r="Z522">
            <v>2</v>
          </cell>
          <cell r="AA522">
            <v>107.43</v>
          </cell>
          <cell r="AB522">
            <v>0</v>
          </cell>
          <cell r="AC522">
            <v>107.43</v>
          </cell>
        </row>
        <row r="523">
          <cell r="A523">
            <v>8699751960026</v>
          </cell>
          <cell r="B523" t="str">
            <v>V01AA</v>
          </cell>
          <cell r="C523" t="str">
            <v>Allergen extracts</v>
          </cell>
          <cell r="D523" t="str">
            <v>REFERANS</v>
          </cell>
          <cell r="E523" t="str">
            <v>REFERANS</v>
          </cell>
          <cell r="F523">
            <v>0</v>
          </cell>
          <cell r="G523">
            <v>2</v>
          </cell>
          <cell r="H523">
            <v>1</v>
          </cell>
          <cell r="I523">
            <v>0</v>
          </cell>
          <cell r="J523">
            <v>0</v>
          </cell>
          <cell r="K523">
            <v>0</v>
          </cell>
          <cell r="L523" t="str">
            <v>APSI PHOSTAL 4 X 5 ML</v>
          </cell>
          <cell r="M523" t="str">
            <v>ALLERJEN EKSTRATI</v>
          </cell>
          <cell r="N523" t="str">
            <v>SAY</v>
          </cell>
          <cell r="O523">
            <v>5</v>
          </cell>
          <cell r="P523" t="str">
            <v>ML</v>
          </cell>
          <cell r="Q523">
            <v>4</v>
          </cell>
          <cell r="R523" t="str">
            <v>NORMAL REÇETE</v>
          </cell>
          <cell r="S523" t="str">
            <v>ITHAL</v>
          </cell>
          <cell r="T523" t="str">
            <v>FRANSA</v>
          </cell>
          <cell r="U523">
            <v>106.57</v>
          </cell>
          <cell r="V523">
            <v>106.57</v>
          </cell>
          <cell r="W523">
            <v>106.57</v>
          </cell>
          <cell r="X523" t="str">
            <v>FRANSA</v>
          </cell>
          <cell r="Y523">
            <v>0</v>
          </cell>
          <cell r="Z523">
            <v>2</v>
          </cell>
          <cell r="AA523">
            <v>147.41</v>
          </cell>
          <cell r="AB523">
            <v>0</v>
          </cell>
          <cell r="AC523">
            <v>147.41</v>
          </cell>
        </row>
        <row r="524">
          <cell r="A524">
            <v>8699751960064</v>
          </cell>
          <cell r="B524" t="str">
            <v>V01AA</v>
          </cell>
          <cell r="C524" t="str">
            <v>Allergen extracts</v>
          </cell>
          <cell r="D524" t="str">
            <v>REFERANS</v>
          </cell>
          <cell r="E524" t="str">
            <v>REFERANS</v>
          </cell>
          <cell r="F524">
            <v>6</v>
          </cell>
          <cell r="G524">
            <v>2</v>
          </cell>
          <cell r="H524">
            <v>1</v>
          </cell>
          <cell r="I524">
            <v>0</v>
          </cell>
          <cell r="J524">
            <v>0</v>
          </cell>
          <cell r="K524">
            <v>0</v>
          </cell>
          <cell r="L524" t="str">
            <v>APSI STALORAL 2 X 10 ML</v>
          </cell>
          <cell r="M524" t="str">
            <v>ALLERJEN EKSTRATI</v>
          </cell>
          <cell r="N524" t="str">
            <v>SAY</v>
          </cell>
          <cell r="O524">
            <v>10</v>
          </cell>
          <cell r="P524" t="str">
            <v>ML</v>
          </cell>
          <cell r="Q524">
            <v>2</v>
          </cell>
          <cell r="R524" t="str">
            <v>NORMAL REÇETE</v>
          </cell>
          <cell r="S524" t="str">
            <v>ITHAL</v>
          </cell>
          <cell r="T524" t="str">
            <v>FRANSA</v>
          </cell>
          <cell r="U524">
            <v>93.88</v>
          </cell>
          <cell r="V524">
            <v>93.88</v>
          </cell>
          <cell r="W524">
            <v>93.88</v>
          </cell>
          <cell r="X524" t="str">
            <v>FRANSA</v>
          </cell>
          <cell r="Y524">
            <v>0</v>
          </cell>
          <cell r="Z524">
            <v>2</v>
          </cell>
          <cell r="AA524">
            <v>157.69</v>
          </cell>
          <cell r="AB524">
            <v>0</v>
          </cell>
          <cell r="AC524">
            <v>157.69</v>
          </cell>
        </row>
        <row r="525">
          <cell r="A525">
            <v>8699751960057</v>
          </cell>
          <cell r="B525" t="str">
            <v>V01AA</v>
          </cell>
          <cell r="C525" t="str">
            <v>Allergen extracts</v>
          </cell>
          <cell r="D525" t="str">
            <v>REFERANS</v>
          </cell>
          <cell r="E525" t="str">
            <v>REFERANS</v>
          </cell>
          <cell r="F525">
            <v>6</v>
          </cell>
          <cell r="G525">
            <v>2</v>
          </cell>
          <cell r="H525">
            <v>1</v>
          </cell>
          <cell r="I525">
            <v>0</v>
          </cell>
          <cell r="J525">
            <v>0</v>
          </cell>
          <cell r="K525">
            <v>0</v>
          </cell>
          <cell r="L525" t="str">
            <v>APSI STALORAL 4 X 10 ML</v>
          </cell>
          <cell r="M525" t="str">
            <v>ALLERJEN EKSTRATI</v>
          </cell>
          <cell r="N525" t="str">
            <v>SAY</v>
          </cell>
          <cell r="O525">
            <v>10</v>
          </cell>
          <cell r="P525" t="str">
            <v>ML</v>
          </cell>
          <cell r="Q525">
            <v>4</v>
          </cell>
          <cell r="R525" t="str">
            <v>NORMAL REÇETE</v>
          </cell>
          <cell r="S525" t="str">
            <v>ITHAL</v>
          </cell>
          <cell r="T525" t="str">
            <v>FRANSA</v>
          </cell>
          <cell r="U525">
            <v>106.57</v>
          </cell>
          <cell r="V525">
            <v>106.57</v>
          </cell>
          <cell r="W525">
            <v>106.57</v>
          </cell>
          <cell r="X525" t="str">
            <v>FRANSA</v>
          </cell>
          <cell r="Y525">
            <v>0</v>
          </cell>
          <cell r="Z525">
            <v>2</v>
          </cell>
          <cell r="AA525">
            <v>190.56</v>
          </cell>
          <cell r="AB525">
            <v>0</v>
          </cell>
          <cell r="AC525">
            <v>190.56</v>
          </cell>
        </row>
        <row r="526">
          <cell r="A526">
            <v>8699751960118</v>
          </cell>
          <cell r="B526" t="str">
            <v>V01AA</v>
          </cell>
          <cell r="C526" t="str">
            <v>Allergen extracts</v>
          </cell>
          <cell r="D526" t="str">
            <v>REFERANS</v>
          </cell>
          <cell r="E526" t="str">
            <v>REFERANS</v>
          </cell>
          <cell r="F526">
            <v>6</v>
          </cell>
          <cell r="G526">
            <v>2</v>
          </cell>
          <cell r="H526">
            <v>1</v>
          </cell>
          <cell r="I526">
            <v>0</v>
          </cell>
          <cell r="J526">
            <v>0</v>
          </cell>
          <cell r="K526">
            <v>0</v>
          </cell>
          <cell r="L526" t="str">
            <v>APSI STALORAL-300   2 X 10 ML</v>
          </cell>
          <cell r="M526" t="str">
            <v>ALLERJEN EKSTRATI</v>
          </cell>
          <cell r="N526" t="str">
            <v>SAY</v>
          </cell>
          <cell r="O526">
            <v>10</v>
          </cell>
          <cell r="P526" t="str">
            <v>ML</v>
          </cell>
          <cell r="Q526">
            <v>2</v>
          </cell>
          <cell r="R526" t="str">
            <v>NORMAL REÇETE</v>
          </cell>
          <cell r="S526" t="str">
            <v>ITHAL</v>
          </cell>
          <cell r="T526" t="str">
            <v>FRANSA</v>
          </cell>
          <cell r="U526">
            <v>179.74</v>
          </cell>
          <cell r="V526">
            <v>179.74</v>
          </cell>
          <cell r="W526">
            <v>179.74</v>
          </cell>
          <cell r="X526" t="str">
            <v>FRANSA</v>
          </cell>
          <cell r="Y526">
            <v>0</v>
          </cell>
          <cell r="Z526">
            <v>2</v>
          </cell>
          <cell r="AA526">
            <v>190.56</v>
          </cell>
          <cell r="AB526">
            <v>0</v>
          </cell>
          <cell r="AC526">
            <v>190.56</v>
          </cell>
        </row>
        <row r="527">
          <cell r="A527">
            <v>8699751960101</v>
          </cell>
          <cell r="B527" t="str">
            <v>V01AA</v>
          </cell>
          <cell r="C527" t="str">
            <v>Allergen extracts</v>
          </cell>
          <cell r="D527" t="str">
            <v>REFERANS</v>
          </cell>
          <cell r="E527" t="str">
            <v>REFERANS</v>
          </cell>
          <cell r="F527">
            <v>6</v>
          </cell>
          <cell r="G527">
            <v>2</v>
          </cell>
          <cell r="H527">
            <v>1</v>
          </cell>
          <cell r="I527">
            <v>0</v>
          </cell>
          <cell r="J527">
            <v>0</v>
          </cell>
          <cell r="K527">
            <v>0</v>
          </cell>
          <cell r="L527" t="str">
            <v>APSI STALORAL-300  3 X 10 ML</v>
          </cell>
          <cell r="M527" t="str">
            <v>ALLERJEN EKSTRATI</v>
          </cell>
          <cell r="N527" t="str">
            <v>SAY</v>
          </cell>
          <cell r="O527">
            <v>10</v>
          </cell>
          <cell r="P527" t="str">
            <v>ML</v>
          </cell>
          <cell r="Q527">
            <v>3</v>
          </cell>
          <cell r="R527" t="str">
            <v>NORMAL REÇETE</v>
          </cell>
          <cell r="S527" t="str">
            <v>ITHAL</v>
          </cell>
          <cell r="T527" t="str">
            <v>FRANSA</v>
          </cell>
          <cell r="U527">
            <v>224.68</v>
          </cell>
          <cell r="V527">
            <v>224.68</v>
          </cell>
          <cell r="W527">
            <v>224.68</v>
          </cell>
          <cell r="X527" t="str">
            <v>FRANSA</v>
          </cell>
          <cell r="Y527">
            <v>0</v>
          </cell>
          <cell r="Z527">
            <v>2</v>
          </cell>
          <cell r="AA527">
            <v>190.56</v>
          </cell>
          <cell r="AB527">
            <v>0</v>
          </cell>
          <cell r="AC527">
            <v>190.56</v>
          </cell>
        </row>
        <row r="528">
          <cell r="A528">
            <v>8698650701013</v>
          </cell>
          <cell r="B528" t="str">
            <v>A07BA01</v>
          </cell>
          <cell r="C528" t="str">
            <v>medicinal charcoal</v>
          </cell>
          <cell r="D528" t="str">
            <v>EŞDEĞER</v>
          </cell>
          <cell r="E528" t="str">
            <v>YIRMI YIL</v>
          </cell>
          <cell r="F528">
            <v>0</v>
          </cell>
          <cell r="G528">
            <v>1</v>
          </cell>
          <cell r="H528">
            <v>1</v>
          </cell>
          <cell r="I528">
            <v>0</v>
          </cell>
          <cell r="J528">
            <v>0</v>
          </cell>
          <cell r="K528">
            <v>0</v>
          </cell>
          <cell r="L528" t="str">
            <v>AQUA-CARBO 50 G/240 ML KULLANIMA HAZIR SULU AKTIF KARBON ICEREN SUSPANSIYON</v>
          </cell>
          <cell r="M528" t="str">
            <v>AKTIF KARBON</v>
          </cell>
          <cell r="N528" t="str">
            <v>ORFOZ SAGLIK HIZMETLERI</v>
          </cell>
          <cell r="O528" t="str">
            <v>50+240</v>
          </cell>
          <cell r="P528" t="str">
            <v>G/ML</v>
          </cell>
          <cell r="Q528">
            <v>240</v>
          </cell>
          <cell r="R528" t="str">
            <v>NORMAL REÇETE</v>
          </cell>
          <cell r="S528" t="str">
            <v>IMAL</v>
          </cell>
          <cell r="T528" t="str">
            <v>ISPANYA</v>
          </cell>
          <cell r="U528">
            <v>10.07</v>
          </cell>
          <cell r="V528">
            <v>10.07</v>
          </cell>
          <cell r="W528">
            <v>8.06</v>
          </cell>
          <cell r="X528" t="str">
            <v>ISPANYA</v>
          </cell>
          <cell r="Y528">
            <v>0</v>
          </cell>
          <cell r="Z528">
            <v>0</v>
          </cell>
          <cell r="AA528">
            <v>17.04</v>
          </cell>
          <cell r="AB528">
            <v>0</v>
          </cell>
          <cell r="AC528">
            <v>17.04</v>
          </cell>
        </row>
        <row r="529">
          <cell r="A529">
            <v>8699809090460</v>
          </cell>
          <cell r="B529" t="str">
            <v>L04AA13</v>
          </cell>
          <cell r="C529" t="str">
            <v>leflunomide</v>
          </cell>
          <cell r="D529" t="str">
            <v>REFERANS</v>
          </cell>
          <cell r="E529" t="str">
            <v>REFERANS</v>
          </cell>
          <cell r="F529">
            <v>0</v>
          </cell>
          <cell r="G529">
            <v>1</v>
          </cell>
          <cell r="H529">
            <v>1</v>
          </cell>
          <cell r="I529">
            <v>0</v>
          </cell>
          <cell r="J529">
            <v>0</v>
          </cell>
          <cell r="K529">
            <v>0</v>
          </cell>
          <cell r="L529" t="str">
            <v>ARAVA 10 MG 30 FILM TABLET</v>
          </cell>
          <cell r="M529" t="str">
            <v>LEFLUNOMID</v>
          </cell>
          <cell r="N529" t="str">
            <v>SANOFI AVENTIS</v>
          </cell>
          <cell r="O529">
            <v>10</v>
          </cell>
          <cell r="P529" t="str">
            <v>MG</v>
          </cell>
          <cell r="Q529">
            <v>30</v>
          </cell>
          <cell r="R529" t="str">
            <v>NORMAL REÇETE</v>
          </cell>
          <cell r="S529" t="str">
            <v>ITHAL</v>
          </cell>
          <cell r="T529" t="str">
            <v>ISPANYA</v>
          </cell>
          <cell r="U529">
            <v>45.9</v>
          </cell>
          <cell r="V529">
            <v>45.9</v>
          </cell>
          <cell r="W529">
            <v>17.27</v>
          </cell>
          <cell r="X529" t="str">
            <v>ISPANYA</v>
          </cell>
          <cell r="Y529">
            <v>0</v>
          </cell>
          <cell r="Z529">
            <v>0</v>
          </cell>
          <cell r="AA529">
            <v>36.53</v>
          </cell>
          <cell r="AB529">
            <v>0</v>
          </cell>
          <cell r="AC529">
            <v>36.53</v>
          </cell>
        </row>
        <row r="530">
          <cell r="A530">
            <v>8699809090484</v>
          </cell>
          <cell r="B530" t="str">
            <v>L04AA13</v>
          </cell>
          <cell r="C530" t="str">
            <v>leflunomide</v>
          </cell>
          <cell r="D530" t="str">
            <v>REFERANS</v>
          </cell>
          <cell r="E530" t="str">
            <v>REFERANS</v>
          </cell>
          <cell r="F530">
            <v>0</v>
          </cell>
          <cell r="G530">
            <v>1</v>
          </cell>
          <cell r="H530">
            <v>1</v>
          </cell>
          <cell r="I530">
            <v>0</v>
          </cell>
          <cell r="J530">
            <v>0</v>
          </cell>
          <cell r="K530">
            <v>0</v>
          </cell>
          <cell r="L530" t="str">
            <v>ARAVA 100 MG 3 FILM TABLET</v>
          </cell>
          <cell r="M530" t="str">
            <v>LEFLUNOMID</v>
          </cell>
          <cell r="N530" t="str">
            <v>SANOFI AVENTIS</v>
          </cell>
          <cell r="O530">
            <v>100</v>
          </cell>
          <cell r="P530" t="str">
            <v>MG</v>
          </cell>
          <cell r="Q530">
            <v>3</v>
          </cell>
          <cell r="R530" t="str">
            <v>NORMAL REÇETE</v>
          </cell>
          <cell r="S530" t="str">
            <v>ITHAL</v>
          </cell>
          <cell r="T530" t="str">
            <v>YUNANISTAN</v>
          </cell>
          <cell r="U530">
            <v>20.73</v>
          </cell>
          <cell r="V530">
            <v>20.73</v>
          </cell>
          <cell r="W530">
            <v>10.31</v>
          </cell>
          <cell r="X530" t="str">
            <v>YUNANISTAN</v>
          </cell>
          <cell r="Y530">
            <v>0</v>
          </cell>
          <cell r="Z530">
            <v>0</v>
          </cell>
          <cell r="AA530">
            <v>21.81</v>
          </cell>
          <cell r="AB530">
            <v>0</v>
          </cell>
          <cell r="AC530">
            <v>21.81</v>
          </cell>
        </row>
        <row r="531">
          <cell r="A531">
            <v>8699809090477</v>
          </cell>
          <cell r="B531" t="str">
            <v>L04AA13</v>
          </cell>
          <cell r="C531" t="str">
            <v>leflunomide</v>
          </cell>
          <cell r="D531" t="str">
            <v>REFERANS</v>
          </cell>
          <cell r="E531" t="str">
            <v>REFERANS</v>
          </cell>
          <cell r="F531">
            <v>0</v>
          </cell>
          <cell r="G531">
            <v>1</v>
          </cell>
          <cell r="H531">
            <v>1</v>
          </cell>
          <cell r="I531">
            <v>0</v>
          </cell>
          <cell r="J531">
            <v>0</v>
          </cell>
          <cell r="K531">
            <v>0</v>
          </cell>
          <cell r="L531" t="str">
            <v>ARAVA 20 MG 30 FILM TABLET</v>
          </cell>
          <cell r="M531" t="str">
            <v>LEFLUNOMID</v>
          </cell>
          <cell r="N531" t="str">
            <v>SANOFI AVENTIS</v>
          </cell>
          <cell r="O531">
            <v>20</v>
          </cell>
          <cell r="P531" t="str">
            <v>MG</v>
          </cell>
          <cell r="Q531">
            <v>30</v>
          </cell>
          <cell r="R531" t="str">
            <v>NORMAL REÇETE</v>
          </cell>
          <cell r="S531" t="str">
            <v>ITHAL</v>
          </cell>
          <cell r="T531" t="str">
            <v>YUNANISTAN</v>
          </cell>
          <cell r="U531">
            <v>51.16</v>
          </cell>
          <cell r="V531">
            <v>51.16</v>
          </cell>
          <cell r="W531">
            <v>21.44</v>
          </cell>
          <cell r="X531" t="str">
            <v>YUNANISTAN</v>
          </cell>
          <cell r="Y531">
            <v>0</v>
          </cell>
          <cell r="Z531">
            <v>0</v>
          </cell>
          <cell r="AA531">
            <v>37.83</v>
          </cell>
          <cell r="AB531">
            <v>0</v>
          </cell>
          <cell r="AC531">
            <v>37.83</v>
          </cell>
        </row>
        <row r="532">
          <cell r="A532">
            <v>8699638012855</v>
          </cell>
          <cell r="B532" t="str">
            <v>C02CA04</v>
          </cell>
          <cell r="C532" t="str">
            <v>doxazosin</v>
          </cell>
          <cell r="D532" t="str">
            <v>EŞDEĞER</v>
          </cell>
          <cell r="E532" t="str">
            <v>EŞDEĞER</v>
          </cell>
          <cell r="F532">
            <v>0</v>
          </cell>
          <cell r="G532">
            <v>1</v>
          </cell>
          <cell r="H532">
            <v>1</v>
          </cell>
          <cell r="I532">
            <v>0</v>
          </cell>
          <cell r="J532">
            <v>0</v>
          </cell>
          <cell r="K532">
            <v>0</v>
          </cell>
          <cell r="L532" t="str">
            <v>ARAW 4 MG 20 TABLET</v>
          </cell>
          <cell r="M532" t="str">
            <v>DOKSAZOSIN MESILAT</v>
          </cell>
          <cell r="N532" t="str">
            <v>MED ILAC</v>
          </cell>
          <cell r="O532">
            <v>4</v>
          </cell>
          <cell r="P532" t="str">
            <v>MG</v>
          </cell>
          <cell r="Q532">
            <v>20</v>
          </cell>
          <cell r="R532" t="str">
            <v>NORMAL REÇETE</v>
          </cell>
          <cell r="S532" t="str">
            <v>ITHAL</v>
          </cell>
          <cell r="T532" t="str">
            <v>ITALYA</v>
          </cell>
          <cell r="U532">
            <v>5.14</v>
          </cell>
          <cell r="V532">
            <v>6.37</v>
          </cell>
          <cell r="W532">
            <v>3.82</v>
          </cell>
          <cell r="X532" t="str">
            <v>ITALYA</v>
          </cell>
          <cell r="Y532">
            <v>0</v>
          </cell>
          <cell r="Z532">
            <v>0</v>
          </cell>
          <cell r="AA532">
            <v>8.07</v>
          </cell>
          <cell r="AB532">
            <v>0</v>
          </cell>
          <cell r="AC532">
            <v>8.07</v>
          </cell>
        </row>
        <row r="533">
          <cell r="A533">
            <v>8699502020047</v>
          </cell>
          <cell r="B533" t="str">
            <v>A12AX</v>
          </cell>
          <cell r="C533" t="str">
            <v>calcium, combinations with vitamin d and/or other drugs</v>
          </cell>
          <cell r="D533" t="str">
            <v>EŞDEĞER</v>
          </cell>
          <cell r="E533" t="str">
            <v>YIRMI YIL</v>
          </cell>
          <cell r="F533">
            <v>0</v>
          </cell>
          <cell r="G533">
            <v>1</v>
          </cell>
          <cell r="H533">
            <v>1</v>
          </cell>
          <cell r="I533">
            <v>0</v>
          </cell>
          <cell r="J533">
            <v>0</v>
          </cell>
          <cell r="K533">
            <v>0</v>
          </cell>
          <cell r="L533" t="str">
            <v>ARBOS 1000 MG/880 IU EFF.TABLET</v>
          </cell>
          <cell r="M533" t="str">
            <v>KALSIYUM KARBONAT + VITAMIN D3</v>
          </cell>
          <cell r="N533" t="str">
            <v>ZENTIVA</v>
          </cell>
          <cell r="O533" t="str">
            <v>1000+880</v>
          </cell>
          <cell r="P533" t="str">
            <v>MG/IU</v>
          </cell>
          <cell r="Q533">
            <v>40</v>
          </cell>
          <cell r="R533" t="str">
            <v>NORMAL REÇETE</v>
          </cell>
          <cell r="S533" t="str">
            <v>ITHAL</v>
          </cell>
          <cell r="T533" t="str">
            <v>ALMANYA</v>
          </cell>
          <cell r="U533">
            <v>6.21</v>
          </cell>
          <cell r="V533">
            <v>10.35</v>
          </cell>
          <cell r="W533">
            <v>6.21</v>
          </cell>
          <cell r="X533" t="str">
            <v>ALMANYA</v>
          </cell>
          <cell r="Y533">
            <v>0</v>
          </cell>
          <cell r="Z533">
            <v>0</v>
          </cell>
          <cell r="AA533">
            <v>13.12</v>
          </cell>
          <cell r="AB533">
            <v>0</v>
          </cell>
          <cell r="AC533">
            <v>13.12</v>
          </cell>
        </row>
        <row r="534">
          <cell r="A534">
            <v>8699504790306</v>
          </cell>
          <cell r="B534" t="str">
            <v>M05BA03</v>
          </cell>
          <cell r="C534" t="str">
            <v>pamidronic acid</v>
          </cell>
          <cell r="D534" t="str">
            <v>REFERANS</v>
          </cell>
          <cell r="E534" t="str">
            <v>REFERANS</v>
          </cell>
          <cell r="F534">
            <v>0</v>
          </cell>
          <cell r="G534">
            <v>1</v>
          </cell>
          <cell r="H534">
            <v>1</v>
          </cell>
          <cell r="I534">
            <v>0</v>
          </cell>
          <cell r="J534">
            <v>0</v>
          </cell>
          <cell r="K534">
            <v>0</v>
          </cell>
          <cell r="L534" t="str">
            <v>AREDIA 90 MG/10 ML 1 FLAKON</v>
          </cell>
          <cell r="M534" t="str">
            <v>PAMIDRONAT DISODYUM</v>
          </cell>
          <cell r="N534" t="str">
            <v>NOVARTIS</v>
          </cell>
          <cell r="O534">
            <v>90</v>
          </cell>
          <cell r="P534" t="str">
            <v>MG</v>
          </cell>
          <cell r="Q534">
            <v>1</v>
          </cell>
          <cell r="R534" t="str">
            <v>NORMAL REÇETE</v>
          </cell>
          <cell r="S534" t="str">
            <v>ITHAL</v>
          </cell>
          <cell r="T534" t="str">
            <v>ISPANYA</v>
          </cell>
          <cell r="U534">
            <v>193.63</v>
          </cell>
          <cell r="V534">
            <v>193.63</v>
          </cell>
          <cell r="W534">
            <v>116.17</v>
          </cell>
          <cell r="X534" t="str">
            <v>ISPANYA</v>
          </cell>
          <cell r="Y534">
            <v>0</v>
          </cell>
          <cell r="Z534">
            <v>0</v>
          </cell>
          <cell r="AA534">
            <v>263.08999999999997</v>
          </cell>
          <cell r="AB534">
            <v>0</v>
          </cell>
          <cell r="AC534">
            <v>263.08999999999997</v>
          </cell>
        </row>
        <row r="535">
          <cell r="A535">
            <v>8699772040011</v>
          </cell>
          <cell r="B535" t="str">
            <v>A02BC02</v>
          </cell>
          <cell r="C535" t="str">
            <v>pantoprazole</v>
          </cell>
          <cell r="D535" t="str">
            <v>ESDEGER</v>
          </cell>
          <cell r="E535" t="str">
            <v>ESDEGER</v>
          </cell>
          <cell r="F535">
            <v>3</v>
          </cell>
          <cell r="G535">
            <v>5</v>
          </cell>
          <cell r="H535">
            <v>2</v>
          </cell>
          <cell r="I535">
            <v>0</v>
          </cell>
          <cell r="J535">
            <v>0</v>
          </cell>
          <cell r="K535">
            <v>0</v>
          </cell>
          <cell r="L535" t="str">
            <v>ARINNA 20 MG 14 ENTERIK KAPLI TABLET</v>
          </cell>
          <cell r="M535" t="str">
            <v>PANTOPRAZOL</v>
          </cell>
          <cell r="N535" t="str">
            <v>TRIPHARMA</v>
          </cell>
          <cell r="O535">
            <v>20</v>
          </cell>
          <cell r="P535" t="str">
            <v>MG</v>
          </cell>
          <cell r="Q535">
            <v>14</v>
          </cell>
          <cell r="R535" t="str">
            <v>NORMAL RECETE</v>
          </cell>
          <cell r="S535" t="str">
            <v>IMAL</v>
          </cell>
          <cell r="T535" t="str">
            <v>YUNANISTAN</v>
          </cell>
          <cell r="U535">
            <v>1.56</v>
          </cell>
          <cell r="V535">
            <v>1.81</v>
          </cell>
          <cell r="W535">
            <v>0</v>
          </cell>
          <cell r="X535" t="str">
            <v>YUNANISTAN</v>
          </cell>
          <cell r="Y535">
            <v>0</v>
          </cell>
          <cell r="Z535">
            <v>0</v>
          </cell>
          <cell r="AA535">
            <v>4.9800000000000004</v>
          </cell>
          <cell r="AB535">
            <v>0</v>
          </cell>
          <cell r="AC535">
            <v>4.9800000000000004</v>
          </cell>
        </row>
        <row r="536">
          <cell r="A536">
            <v>8699772040028</v>
          </cell>
          <cell r="B536" t="str">
            <v>A02BC02</v>
          </cell>
          <cell r="C536" t="str">
            <v>pantoprazole</v>
          </cell>
          <cell r="D536" t="str">
            <v>ESDEGER</v>
          </cell>
          <cell r="E536" t="str">
            <v>ESDEGER</v>
          </cell>
          <cell r="F536">
            <v>0</v>
          </cell>
          <cell r="G536">
            <v>5</v>
          </cell>
          <cell r="H536">
            <v>1</v>
          </cell>
          <cell r="I536">
            <v>0</v>
          </cell>
          <cell r="J536">
            <v>0</v>
          </cell>
          <cell r="K536">
            <v>0</v>
          </cell>
          <cell r="L536" t="str">
            <v>ARINNA 20 MG 28 ENTERIK KAPLI TABLET</v>
          </cell>
          <cell r="M536" t="str">
            <v>PANTOPRAZOL</v>
          </cell>
          <cell r="N536" t="str">
            <v>TRIPHARMA</v>
          </cell>
          <cell r="O536">
            <v>20</v>
          </cell>
          <cell r="P536" t="str">
            <v>MG</v>
          </cell>
          <cell r="Q536">
            <v>28</v>
          </cell>
          <cell r="R536" t="str">
            <v>NORMAL RECETE</v>
          </cell>
          <cell r="S536" t="str">
            <v>IMAL</v>
          </cell>
          <cell r="T536" t="str">
            <v>YUNANISTAN</v>
          </cell>
          <cell r="U536">
            <v>3.12</v>
          </cell>
          <cell r="V536">
            <v>7.14</v>
          </cell>
          <cell r="W536">
            <v>3.12</v>
          </cell>
          <cell r="X536" t="str">
            <v>YUNANISTAN</v>
          </cell>
          <cell r="Y536">
            <v>0</v>
          </cell>
          <cell r="Z536">
            <v>0</v>
          </cell>
          <cell r="AA536">
            <v>8.4</v>
          </cell>
          <cell r="AB536">
            <v>0</v>
          </cell>
          <cell r="AC536">
            <v>8.4</v>
          </cell>
        </row>
        <row r="537">
          <cell r="A537">
            <v>8699772040035</v>
          </cell>
          <cell r="B537" t="str">
            <v>A02BC02</v>
          </cell>
          <cell r="C537" t="str">
            <v>pantoprazole</v>
          </cell>
          <cell r="D537" t="str">
            <v>ESDEGER</v>
          </cell>
          <cell r="E537" t="str">
            <v>ESDEGER</v>
          </cell>
          <cell r="F537">
            <v>0</v>
          </cell>
          <cell r="G537">
            <v>1</v>
          </cell>
          <cell r="H537">
            <v>1</v>
          </cell>
          <cell r="I537">
            <v>0</v>
          </cell>
          <cell r="J537">
            <v>0</v>
          </cell>
          <cell r="K537">
            <v>0</v>
          </cell>
          <cell r="L537" t="str">
            <v>ARINNA 40 MG 14 ENTERIK KAPLI TABLET</v>
          </cell>
          <cell r="M537" t="str">
            <v>PANTOPRAZOL</v>
          </cell>
          <cell r="N537" t="str">
            <v>TRIPHARMA</v>
          </cell>
          <cell r="O537">
            <v>40</v>
          </cell>
          <cell r="P537" t="str">
            <v>MG</v>
          </cell>
          <cell r="Q537">
            <v>14</v>
          </cell>
          <cell r="R537" t="str">
            <v>NORMAL RECETE</v>
          </cell>
          <cell r="S537" t="str">
            <v>IMAL</v>
          </cell>
          <cell r="T537" t="str">
            <v>YUNANISTAN</v>
          </cell>
          <cell r="U537">
            <v>3.12</v>
          </cell>
          <cell r="V537">
            <v>7.14</v>
          </cell>
          <cell r="W537">
            <v>3.12</v>
          </cell>
          <cell r="X537" t="str">
            <v>YUNANISTAN</v>
          </cell>
          <cell r="Y537">
            <v>0</v>
          </cell>
          <cell r="Z537">
            <v>0</v>
          </cell>
          <cell r="AA537">
            <v>7.3</v>
          </cell>
          <cell r="AB537">
            <v>0</v>
          </cell>
          <cell r="AC537">
            <v>7.3</v>
          </cell>
        </row>
        <row r="538">
          <cell r="A538">
            <v>8699772040042</v>
          </cell>
          <cell r="B538" t="str">
            <v>A02BC02</v>
          </cell>
          <cell r="C538" t="str">
            <v>pantoprazole</v>
          </cell>
          <cell r="D538" t="str">
            <v>ESDEGER</v>
          </cell>
          <cell r="E538" t="str">
            <v>ESDEGER</v>
          </cell>
          <cell r="F538">
            <v>0</v>
          </cell>
          <cell r="G538">
            <v>5</v>
          </cell>
          <cell r="H538">
            <v>1</v>
          </cell>
          <cell r="I538">
            <v>0</v>
          </cell>
          <cell r="J538">
            <v>0</v>
          </cell>
          <cell r="K538">
            <v>0</v>
          </cell>
          <cell r="L538" t="str">
            <v>ARINNA 40 MG 28 ENTERIK KAPLI TABLET</v>
          </cell>
          <cell r="M538" t="str">
            <v>PANTOPRAZOL</v>
          </cell>
          <cell r="N538" t="str">
            <v>TRIPHARMA</v>
          </cell>
          <cell r="O538">
            <v>40</v>
          </cell>
          <cell r="P538" t="str">
            <v>MG</v>
          </cell>
          <cell r="Q538">
            <v>28</v>
          </cell>
          <cell r="R538" t="str">
            <v>NORMAL RECETE</v>
          </cell>
          <cell r="S538" t="str">
            <v>IMAL</v>
          </cell>
          <cell r="T538" t="str">
            <v>YUNANISTAN</v>
          </cell>
          <cell r="U538">
            <v>6.24</v>
          </cell>
          <cell r="V538">
            <v>14.28</v>
          </cell>
          <cell r="W538">
            <v>6.24</v>
          </cell>
          <cell r="X538" t="str">
            <v>YUNANISTAN</v>
          </cell>
          <cell r="Y538">
            <v>0</v>
          </cell>
          <cell r="Z538">
            <v>0</v>
          </cell>
          <cell r="AA538">
            <v>14.61</v>
          </cell>
          <cell r="AB538">
            <v>0</v>
          </cell>
          <cell r="AC538">
            <v>14.61</v>
          </cell>
        </row>
        <row r="539">
          <cell r="A539">
            <v>8699788750201</v>
          </cell>
          <cell r="B539" t="str">
            <v>C01BB01</v>
          </cell>
          <cell r="C539" t="str">
            <v>lidocaine</v>
          </cell>
          <cell r="D539" t="str">
            <v>ESDEGER</v>
          </cell>
          <cell r="E539" t="str">
            <v>FIYAT KORUMALI URUN</v>
          </cell>
          <cell r="F539">
            <v>0</v>
          </cell>
          <cell r="G539">
            <v>2</v>
          </cell>
          <cell r="H539">
            <v>2</v>
          </cell>
          <cell r="I539">
            <v>0</v>
          </cell>
          <cell r="J539">
            <v>0</v>
          </cell>
          <cell r="K539">
            <v>0</v>
          </cell>
          <cell r="L539" t="str">
            <v>ARITMAL %10 5MLX100 AMPUL</v>
          </cell>
          <cell r="M539" t="str">
            <v>LIDOKAIN HCL</v>
          </cell>
          <cell r="N539" t="str">
            <v>OSEL</v>
          </cell>
          <cell r="O539">
            <v>50000</v>
          </cell>
          <cell r="P539" t="str">
            <v>MG</v>
          </cell>
          <cell r="Q539">
            <v>100</v>
          </cell>
          <cell r="R539" t="str">
            <v>NORMAL RECETE</v>
          </cell>
          <cell r="S539" t="str">
            <v>IMAL</v>
          </cell>
          <cell r="T539" t="str">
            <v>TURKIYE</v>
          </cell>
          <cell r="U539">
            <v>11.860168410308752</v>
          </cell>
          <cell r="V539">
            <v>11.860168410308752</v>
          </cell>
          <cell r="W539">
            <v>0</v>
          </cell>
          <cell r="X539" t="str">
            <v>TURKIYE</v>
          </cell>
          <cell r="Y539">
            <v>0</v>
          </cell>
          <cell r="Z539">
            <v>1</v>
          </cell>
          <cell r="AA539">
            <v>31.94</v>
          </cell>
          <cell r="AB539">
            <v>0</v>
          </cell>
          <cell r="AC539">
            <v>31.94</v>
          </cell>
        </row>
        <row r="540">
          <cell r="A540">
            <v>8699788751451</v>
          </cell>
          <cell r="B540" t="str">
            <v>C01BB01</v>
          </cell>
          <cell r="C540" t="str">
            <v>lidocaine</v>
          </cell>
          <cell r="D540" t="str">
            <v>ESDEGER</v>
          </cell>
          <cell r="E540" t="str">
            <v>FIYAT KORUMALI URUN</v>
          </cell>
          <cell r="F540">
            <v>0</v>
          </cell>
          <cell r="G540">
            <v>2</v>
          </cell>
          <cell r="H540">
            <v>2</v>
          </cell>
          <cell r="I540">
            <v>0</v>
          </cell>
          <cell r="J540">
            <v>0</v>
          </cell>
          <cell r="K540">
            <v>0</v>
          </cell>
          <cell r="L540" t="str">
            <v>ARITMAL %2 2MLX100 AMPUL</v>
          </cell>
          <cell r="M540" t="str">
            <v>LIDOKAIN HCL</v>
          </cell>
          <cell r="N540" t="str">
            <v>OSEL</v>
          </cell>
          <cell r="O540">
            <v>2000</v>
          </cell>
          <cell r="P540" t="str">
            <v>MG</v>
          </cell>
          <cell r="Q540">
            <v>100</v>
          </cell>
          <cell r="R540" t="str">
            <v>NORMAL RECETE</v>
          </cell>
          <cell r="S540" t="str">
            <v>IMAL</v>
          </cell>
          <cell r="T540" t="str">
            <v>TURKIYE</v>
          </cell>
          <cell r="U540">
            <v>8.1245215616228634</v>
          </cell>
          <cell r="V540">
            <v>8.1245215616228634</v>
          </cell>
          <cell r="W540">
            <v>0</v>
          </cell>
          <cell r="X540" t="str">
            <v>TURKIYE</v>
          </cell>
          <cell r="Y540">
            <v>0</v>
          </cell>
          <cell r="Z540">
            <v>1</v>
          </cell>
          <cell r="AA540">
            <v>21.83</v>
          </cell>
          <cell r="AB540">
            <v>0</v>
          </cell>
          <cell r="AC540">
            <v>21.83</v>
          </cell>
        </row>
        <row r="541">
          <cell r="A541">
            <v>8699788750188</v>
          </cell>
          <cell r="B541" t="str">
            <v>C01BB01</v>
          </cell>
          <cell r="C541" t="str">
            <v>lidocaine</v>
          </cell>
          <cell r="D541" t="str">
            <v>ESDEGER</v>
          </cell>
          <cell r="E541" t="str">
            <v>FIYAT KORUMALI URUN</v>
          </cell>
          <cell r="F541">
            <v>0</v>
          </cell>
          <cell r="G541">
            <v>2</v>
          </cell>
          <cell r="H541">
            <v>2</v>
          </cell>
          <cell r="I541">
            <v>0</v>
          </cell>
          <cell r="J541">
            <v>0</v>
          </cell>
          <cell r="K541">
            <v>0</v>
          </cell>
          <cell r="L541" t="str">
            <v>ARITMAL %2 5MLX100 AMPUL</v>
          </cell>
          <cell r="M541" t="str">
            <v>LIDOKAIN HCL</v>
          </cell>
          <cell r="N541" t="str">
            <v>OSEL</v>
          </cell>
          <cell r="O541">
            <v>10000</v>
          </cell>
          <cell r="P541" t="str">
            <v>MG</v>
          </cell>
          <cell r="Q541">
            <v>100</v>
          </cell>
          <cell r="R541" t="str">
            <v>NORMAL RECETE</v>
          </cell>
          <cell r="S541" t="str">
            <v>IMAL</v>
          </cell>
          <cell r="T541" t="str">
            <v>TURKIYE</v>
          </cell>
          <cell r="U541">
            <v>9.9974483286552687</v>
          </cell>
          <cell r="V541">
            <v>9.9974483286552687</v>
          </cell>
          <cell r="W541">
            <v>0</v>
          </cell>
          <cell r="X541" t="str">
            <v>TURKIYE</v>
          </cell>
          <cell r="Y541">
            <v>0</v>
          </cell>
          <cell r="Z541">
            <v>1</v>
          </cell>
          <cell r="AA541">
            <v>26.89</v>
          </cell>
          <cell r="AB541">
            <v>0</v>
          </cell>
          <cell r="AC541">
            <v>26.89</v>
          </cell>
        </row>
        <row r="542">
          <cell r="A542">
            <v>8699522957682</v>
          </cell>
          <cell r="B542" t="str">
            <v>B01AX05</v>
          </cell>
          <cell r="C542" t="str">
            <v>fondaparinux</v>
          </cell>
          <cell r="D542" t="str">
            <v>REFERANS</v>
          </cell>
          <cell r="E542" t="str">
            <v>REFERANS</v>
          </cell>
          <cell r="F542">
            <v>0</v>
          </cell>
          <cell r="G542">
            <v>2</v>
          </cell>
          <cell r="H542">
            <v>1</v>
          </cell>
          <cell r="I542">
            <v>0</v>
          </cell>
          <cell r="J542">
            <v>0</v>
          </cell>
          <cell r="K542">
            <v>0</v>
          </cell>
          <cell r="L542" t="str">
            <v>ARIXTRA 2.5 MG/0.5 ML ENJEKSIYONLUK SOL.10 KUL.HAZ.SIRINGA</v>
          </cell>
          <cell r="M542" t="str">
            <v>FONDAPARINUKS SODYUM</v>
          </cell>
          <cell r="N542" t="str">
            <v>GLAXOSMITHKLINE</v>
          </cell>
          <cell r="O542">
            <v>2.5</v>
          </cell>
          <cell r="P542" t="str">
            <v>MG</v>
          </cell>
          <cell r="Q542">
            <v>10</v>
          </cell>
          <cell r="R542" t="str">
            <v>NORMAL RECETE</v>
          </cell>
          <cell r="S542" t="str">
            <v>ITHAL</v>
          </cell>
          <cell r="T542" t="str">
            <v>YUNANISTAN</v>
          </cell>
          <cell r="U542">
            <v>32.049999999999997</v>
          </cell>
          <cell r="V542">
            <v>32.049999999999997</v>
          </cell>
          <cell r="W542">
            <v>32.049999999999997</v>
          </cell>
          <cell r="X542" t="str">
            <v>YUNANISTAN</v>
          </cell>
          <cell r="Y542">
            <v>1</v>
          </cell>
          <cell r="Z542">
            <v>0</v>
          </cell>
          <cell r="AA542">
            <v>105.16</v>
          </cell>
          <cell r="AB542">
            <v>0</v>
          </cell>
          <cell r="AC542">
            <v>105.16</v>
          </cell>
        </row>
        <row r="543">
          <cell r="A543">
            <v>5060249172925</v>
          </cell>
          <cell r="B543" t="str">
            <v>B01AX05</v>
          </cell>
          <cell r="C543" t="str">
            <v>fondaparinux</v>
          </cell>
          <cell r="D543" t="str">
            <v>REFERANS</v>
          </cell>
          <cell r="E543" t="str">
            <v>REFERANS</v>
          </cell>
          <cell r="F543">
            <v>0</v>
          </cell>
          <cell r="G543">
            <v>2</v>
          </cell>
          <cell r="H543">
            <v>1</v>
          </cell>
          <cell r="I543">
            <v>0</v>
          </cell>
          <cell r="J543">
            <v>0</v>
          </cell>
          <cell r="K543">
            <v>0</v>
          </cell>
          <cell r="L543" t="str">
            <v>ARIXTRA 2.5 MG/0.5 ML ENJEKSIYONLUK SOL.10 KUL.HAZ.SIRINGA</v>
          </cell>
          <cell r="M543" t="str">
            <v>FONDAPARINUKS SODYUM</v>
          </cell>
          <cell r="N543" t="str">
            <v>VLD DANISMANLIK</v>
          </cell>
          <cell r="O543">
            <v>2.5</v>
          </cell>
          <cell r="P543" t="str">
            <v>MG</v>
          </cell>
          <cell r="Q543">
            <v>10</v>
          </cell>
          <cell r="R543" t="str">
            <v>NORMAL REÇETE</v>
          </cell>
          <cell r="S543" t="str">
            <v>ITHAL</v>
          </cell>
          <cell r="T543" t="str">
            <v>YUNANISTAN</v>
          </cell>
          <cell r="U543">
            <v>32.64</v>
          </cell>
          <cell r="V543">
            <v>32.64</v>
          </cell>
          <cell r="W543">
            <v>32.64</v>
          </cell>
          <cell r="X543" t="str">
            <v>YUNANISTAN</v>
          </cell>
          <cell r="Y543">
            <v>1</v>
          </cell>
          <cell r="Z543">
            <v>0</v>
          </cell>
          <cell r="AA543">
            <v>107.32</v>
          </cell>
          <cell r="AB543">
            <v>0</v>
          </cell>
          <cell r="AC543">
            <v>107.32</v>
          </cell>
        </row>
        <row r="544">
          <cell r="A544">
            <v>5060249172949</v>
          </cell>
          <cell r="B544" t="str">
            <v>B01AX05</v>
          </cell>
          <cell r="C544" t="str">
            <v>fondaparinux</v>
          </cell>
          <cell r="D544" t="str">
            <v>REFERANS</v>
          </cell>
          <cell r="E544" t="str">
            <v>REFERANS</v>
          </cell>
          <cell r="F544">
            <v>0</v>
          </cell>
          <cell r="G544">
            <v>2</v>
          </cell>
          <cell r="H544">
            <v>1</v>
          </cell>
          <cell r="I544">
            <v>0</v>
          </cell>
          <cell r="J544">
            <v>0</v>
          </cell>
          <cell r="K544">
            <v>0</v>
          </cell>
          <cell r="L544" t="str">
            <v>ARIXTRA 7.5 MG/0.6 ML ENJEKSIYONLUK SOLUSYON 10 KULLANIMA HAZIR ENJEKTOR</v>
          </cell>
          <cell r="M544" t="str">
            <v>FONDAPARINUKS SODYUM</v>
          </cell>
          <cell r="N544" t="str">
            <v>VLD DANISMANLIK</v>
          </cell>
          <cell r="O544">
            <v>7.5</v>
          </cell>
          <cell r="P544" t="str">
            <v>MG</v>
          </cell>
          <cell r="Q544">
            <v>10</v>
          </cell>
          <cell r="R544" t="str">
            <v>NORMAL REÇETE</v>
          </cell>
          <cell r="S544" t="str">
            <v>ITHAL</v>
          </cell>
          <cell r="T544" t="str">
            <v>YUNANISTAN</v>
          </cell>
          <cell r="U544">
            <v>103.77</v>
          </cell>
          <cell r="V544">
            <v>103.77</v>
          </cell>
          <cell r="W544">
            <v>103.77</v>
          </cell>
          <cell r="X544" t="str">
            <v>YUNANISTAN</v>
          </cell>
          <cell r="Y544">
            <v>1</v>
          </cell>
          <cell r="Z544">
            <v>1</v>
          </cell>
          <cell r="AA544">
            <v>321.87</v>
          </cell>
          <cell r="AB544">
            <v>0</v>
          </cell>
          <cell r="AC544">
            <v>321.87</v>
          </cell>
        </row>
        <row r="545">
          <cell r="A545">
            <v>8699874080298</v>
          </cell>
          <cell r="B545" t="str">
            <v>B01AX05</v>
          </cell>
          <cell r="C545" t="str">
            <v>fondaparinux</v>
          </cell>
          <cell r="D545" t="str">
            <v>REFERANS</v>
          </cell>
          <cell r="E545" t="str">
            <v>REFERANS</v>
          </cell>
          <cell r="F545">
            <v>0</v>
          </cell>
          <cell r="G545">
            <v>2</v>
          </cell>
          <cell r="H545">
            <v>1</v>
          </cell>
          <cell r="I545">
            <v>0</v>
          </cell>
          <cell r="J545">
            <v>0</v>
          </cell>
          <cell r="K545">
            <v>0</v>
          </cell>
          <cell r="L545" t="str">
            <v>ARIXTRA 7.5 MG/0.6 ML ENJEKSIYONLUK SOLUSYON 10 KULLANIMA HAZIR ENJEKTOR</v>
          </cell>
          <cell r="M545" t="str">
            <v>FONDAPARINUKS SODYUM</v>
          </cell>
          <cell r="N545" t="str">
            <v>VLD DANISMANLIK</v>
          </cell>
          <cell r="O545">
            <v>7.5</v>
          </cell>
          <cell r="P545" t="str">
            <v>MG</v>
          </cell>
          <cell r="Q545">
            <v>10</v>
          </cell>
          <cell r="R545" t="str">
            <v>NORMAL REÇETE</v>
          </cell>
          <cell r="S545" t="str">
            <v>ITHAL</v>
          </cell>
          <cell r="T545" t="str">
            <v>YUNANISTAN</v>
          </cell>
          <cell r="U545">
            <v>103.77</v>
          </cell>
          <cell r="V545">
            <v>103.77</v>
          </cell>
          <cell r="W545">
            <v>103.77</v>
          </cell>
          <cell r="X545" t="str">
            <v>YUNANISTAN</v>
          </cell>
          <cell r="Y545">
            <v>1</v>
          </cell>
          <cell r="Z545">
            <v>1</v>
          </cell>
          <cell r="AA545">
            <v>321.87</v>
          </cell>
          <cell r="AB545">
            <v>0</v>
          </cell>
          <cell r="AC545">
            <v>321.87</v>
          </cell>
        </row>
        <row r="546">
          <cell r="A546">
            <v>8699522957859</v>
          </cell>
          <cell r="B546" t="str">
            <v>B01AX05</v>
          </cell>
          <cell r="C546" t="str">
            <v>fondaparinux</v>
          </cell>
          <cell r="D546" t="str">
            <v>REFERANS</v>
          </cell>
          <cell r="E546" t="str">
            <v>REFERANS</v>
          </cell>
          <cell r="F546">
            <v>0</v>
          </cell>
          <cell r="G546">
            <v>2</v>
          </cell>
          <cell r="H546">
            <v>1</v>
          </cell>
          <cell r="I546">
            <v>0</v>
          </cell>
          <cell r="J546">
            <v>0</v>
          </cell>
          <cell r="K546">
            <v>0</v>
          </cell>
          <cell r="L546" t="str">
            <v>ARIXTRA 7.5 MG/0.6 ML ENJEKSIYONLUK SOLUSYON 10 KULLANIMA HAZIR ENJEKTOR</v>
          </cell>
          <cell r="M546" t="str">
            <v>FONDAPARINUKS SODYUM</v>
          </cell>
          <cell r="N546" t="str">
            <v>GLAXOSMITHKLINE</v>
          </cell>
          <cell r="O546">
            <v>7.5</v>
          </cell>
          <cell r="P546" t="str">
            <v>MG</v>
          </cell>
          <cell r="Q546">
            <v>10</v>
          </cell>
          <cell r="R546" t="str">
            <v>NORMAL REÇETE</v>
          </cell>
          <cell r="S546" t="str">
            <v>ITHAL</v>
          </cell>
          <cell r="T546" t="str">
            <v>YUNANISTAN</v>
          </cell>
          <cell r="U546">
            <v>103.77</v>
          </cell>
          <cell r="V546">
            <v>103.77</v>
          </cell>
          <cell r="W546">
            <v>103.77</v>
          </cell>
          <cell r="X546" t="str">
            <v>YUNANISTAN</v>
          </cell>
          <cell r="Y546">
            <v>1</v>
          </cell>
          <cell r="Z546">
            <v>1</v>
          </cell>
          <cell r="AA546">
            <v>321.87</v>
          </cell>
          <cell r="AB546">
            <v>0</v>
          </cell>
          <cell r="AC546">
            <v>321.87</v>
          </cell>
        </row>
        <row r="547">
          <cell r="A547">
            <v>8699843010073</v>
          </cell>
          <cell r="B547" t="str">
            <v>M01AE02</v>
          </cell>
          <cell r="C547" t="str">
            <v>naproxen</v>
          </cell>
          <cell r="D547" t="str">
            <v>EŞDEĞER</v>
          </cell>
          <cell r="E547" t="str">
            <v>YIRMI YIL</v>
          </cell>
          <cell r="F547">
            <v>4</v>
          </cell>
          <cell r="G547">
            <v>1</v>
          </cell>
          <cell r="H547">
            <v>2</v>
          </cell>
          <cell r="I547">
            <v>0</v>
          </cell>
          <cell r="J547">
            <v>0</v>
          </cell>
          <cell r="K547">
            <v>0</v>
          </cell>
          <cell r="L547" t="str">
            <v>ARMANAKS 550 MG FORT 20 TABLET</v>
          </cell>
          <cell r="M547" t="str">
            <v xml:space="preserve">NAPROKSEN </v>
          </cell>
          <cell r="N547" t="str">
            <v>ARMA</v>
          </cell>
          <cell r="O547">
            <v>550</v>
          </cell>
          <cell r="P547" t="str">
            <v>MG</v>
          </cell>
          <cell r="Q547">
            <v>20</v>
          </cell>
          <cell r="R547" t="str">
            <v>NORMAL REÇETE</v>
          </cell>
          <cell r="S547" t="str">
            <v>IMAL</v>
          </cell>
          <cell r="T547" t="str">
            <v>TURKIYE</v>
          </cell>
          <cell r="U547">
            <v>2.2399999999999998</v>
          </cell>
          <cell r="V547">
            <v>2.2399999999999998</v>
          </cell>
          <cell r="W547">
            <v>0</v>
          </cell>
          <cell r="X547" t="str">
            <v>TURKIYE</v>
          </cell>
          <cell r="Y547">
            <v>0</v>
          </cell>
          <cell r="Z547">
            <v>0</v>
          </cell>
          <cell r="AA547">
            <v>4.74</v>
          </cell>
          <cell r="AB547">
            <v>0</v>
          </cell>
          <cell r="AC547">
            <v>4.74</v>
          </cell>
        </row>
        <row r="548">
          <cell r="A548">
            <v>8699532016621</v>
          </cell>
          <cell r="B548" t="str">
            <v>M01AB55</v>
          </cell>
          <cell r="C548" t="str">
            <v>diclofenac, combinations</v>
          </cell>
          <cell r="D548" t="str">
            <v>REFERANS</v>
          </cell>
          <cell r="E548" t="str">
            <v>REFERANS</v>
          </cell>
          <cell r="F548">
            <v>0</v>
          </cell>
          <cell r="G548">
            <v>2</v>
          </cell>
          <cell r="H548">
            <v>2</v>
          </cell>
          <cell r="I548">
            <v>0</v>
          </cell>
          <cell r="J548">
            <v>0</v>
          </cell>
          <cell r="K548">
            <v>0</v>
          </cell>
          <cell r="L548" t="str">
            <v>ARTHROTEC 50 MG 20 TABLET</v>
          </cell>
          <cell r="M548" t="str">
            <v>DIKLOFENAK + MISOPROSTOL</v>
          </cell>
          <cell r="N548" t="str">
            <v>PFIZER</v>
          </cell>
          <cell r="O548">
            <v>50</v>
          </cell>
          <cell r="P548" t="str">
            <v>MG</v>
          </cell>
          <cell r="Q548">
            <v>20</v>
          </cell>
          <cell r="R548" t="str">
            <v>NORMAL RECETE</v>
          </cell>
          <cell r="S548" t="str">
            <v>ITHAL</v>
          </cell>
          <cell r="T548" t="str">
            <v>TURKIYE</v>
          </cell>
          <cell r="U548">
            <v>3.46</v>
          </cell>
          <cell r="V548">
            <v>3.46</v>
          </cell>
          <cell r="W548">
            <v>3.46</v>
          </cell>
          <cell r="X548" t="str">
            <v>TURKIYE</v>
          </cell>
          <cell r="Y548">
            <v>0</v>
          </cell>
          <cell r="Z548">
            <v>0</v>
          </cell>
          <cell r="AA548">
            <v>9.3000000000000007</v>
          </cell>
          <cell r="AB548">
            <v>0</v>
          </cell>
          <cell r="AC548">
            <v>9.3000000000000007</v>
          </cell>
        </row>
        <row r="549">
          <cell r="A549">
            <v>8699532016638</v>
          </cell>
          <cell r="B549" t="str">
            <v>M01AB55</v>
          </cell>
          <cell r="C549" t="str">
            <v>diclofenac, combinations</v>
          </cell>
          <cell r="D549" t="str">
            <v>REFERANS</v>
          </cell>
          <cell r="E549" t="str">
            <v>REFERANS</v>
          </cell>
          <cell r="F549">
            <v>0</v>
          </cell>
          <cell r="G549">
            <v>2</v>
          </cell>
          <cell r="H549">
            <v>2</v>
          </cell>
          <cell r="I549">
            <v>0</v>
          </cell>
          <cell r="J549">
            <v>0</v>
          </cell>
          <cell r="K549">
            <v>0</v>
          </cell>
          <cell r="L549" t="str">
            <v>ARTHROTEC 75 MG 10 TABLET</v>
          </cell>
          <cell r="M549" t="str">
            <v>DIKLOFENAK + MISOPROSTOL</v>
          </cell>
          <cell r="N549" t="str">
            <v>PFIZER</v>
          </cell>
          <cell r="O549">
            <v>75</v>
          </cell>
          <cell r="P549" t="str">
            <v>MG</v>
          </cell>
          <cell r="Q549">
            <v>10</v>
          </cell>
          <cell r="R549" t="str">
            <v>NORMAL RECETE</v>
          </cell>
          <cell r="S549" t="str">
            <v>ITHAL</v>
          </cell>
          <cell r="T549" t="str">
            <v>TURKIYE</v>
          </cell>
          <cell r="U549">
            <v>2.7699999999999996</v>
          </cell>
          <cell r="V549">
            <v>2.77</v>
          </cell>
          <cell r="W549">
            <v>2.77</v>
          </cell>
          <cell r="X549" t="str">
            <v>TURKIYE</v>
          </cell>
          <cell r="Y549">
            <v>0</v>
          </cell>
          <cell r="Z549">
            <v>0</v>
          </cell>
          <cell r="AA549">
            <v>7.44</v>
          </cell>
          <cell r="AB549">
            <v>0</v>
          </cell>
          <cell r="AC549">
            <v>7.44</v>
          </cell>
        </row>
        <row r="550">
          <cell r="A550">
            <v>8699809340022</v>
          </cell>
          <cell r="B550" t="str">
            <v>M02AA13</v>
          </cell>
          <cell r="C550" t="str">
            <v>ibuprofen</v>
          </cell>
          <cell r="D550" t="str">
            <v>EŞDEĞER</v>
          </cell>
          <cell r="E550" t="str">
            <v>YIRMI YIL</v>
          </cell>
          <cell r="F550">
            <v>4</v>
          </cell>
          <cell r="G550">
            <v>1</v>
          </cell>
          <cell r="H550">
            <v>2</v>
          </cell>
          <cell r="I550">
            <v>0</v>
          </cell>
          <cell r="J550">
            <v>0</v>
          </cell>
          <cell r="K550">
            <v>0</v>
          </cell>
          <cell r="L550" t="str">
            <v>ARTRIL FORTE %10 JEL 40 GR</v>
          </cell>
          <cell r="M550" t="str">
            <v>IBUPROFEN</v>
          </cell>
          <cell r="N550" t="str">
            <v>SANOFI AVENTIS</v>
          </cell>
          <cell r="O550">
            <v>10</v>
          </cell>
          <cell r="P550" t="str">
            <v>%</v>
          </cell>
          <cell r="Q550">
            <v>40</v>
          </cell>
          <cell r="R550" t="str">
            <v>NORMAL REÇETE</v>
          </cell>
          <cell r="S550" t="str">
            <v>IMAL</v>
          </cell>
          <cell r="T550" t="str">
            <v>TURKIYE</v>
          </cell>
          <cell r="U550">
            <v>2.48</v>
          </cell>
          <cell r="V550">
            <v>2.48</v>
          </cell>
          <cell r="W550">
            <v>0</v>
          </cell>
          <cell r="X550" t="str">
            <v>TURKIYE</v>
          </cell>
          <cell r="Y550">
            <v>0</v>
          </cell>
          <cell r="Z550">
            <v>0</v>
          </cell>
          <cell r="AA550">
            <v>5.23</v>
          </cell>
          <cell r="AB550">
            <v>0</v>
          </cell>
          <cell r="AC550">
            <v>5.23</v>
          </cell>
        </row>
        <row r="551">
          <cell r="A551">
            <v>8699502340169</v>
          </cell>
          <cell r="B551" t="str">
            <v>M02AA13</v>
          </cell>
          <cell r="C551" t="str">
            <v>ibuprofen</v>
          </cell>
          <cell r="D551" t="str">
            <v>EŞDEĞER</v>
          </cell>
          <cell r="E551" t="str">
            <v>YIRMI YIL</v>
          </cell>
          <cell r="F551">
            <v>4</v>
          </cell>
          <cell r="G551">
            <v>1</v>
          </cell>
          <cell r="H551">
            <v>2</v>
          </cell>
          <cell r="I551">
            <v>0</v>
          </cell>
          <cell r="J551">
            <v>0</v>
          </cell>
          <cell r="K551">
            <v>0</v>
          </cell>
          <cell r="L551" t="str">
            <v>ARTRIL FORTE %10 JEL 40 GR</v>
          </cell>
          <cell r="M551" t="str">
            <v>IBUPROFEN</v>
          </cell>
          <cell r="N551" t="str">
            <v>ZENTIVA</v>
          </cell>
          <cell r="O551">
            <v>10</v>
          </cell>
          <cell r="P551" t="str">
            <v>%</v>
          </cell>
          <cell r="Q551">
            <v>40</v>
          </cell>
          <cell r="R551" t="str">
            <v>NORMAL REÇETE</v>
          </cell>
          <cell r="S551" t="str">
            <v>IMAL</v>
          </cell>
          <cell r="T551" t="str">
            <v>TURKIYE</v>
          </cell>
          <cell r="U551">
            <v>2.48</v>
          </cell>
          <cell r="V551">
            <v>2.48</v>
          </cell>
          <cell r="W551">
            <v>0</v>
          </cell>
          <cell r="X551" t="str">
            <v>TURKIYE</v>
          </cell>
          <cell r="Y551">
            <v>0</v>
          </cell>
          <cell r="Z551">
            <v>0</v>
          </cell>
          <cell r="AA551">
            <v>5.23</v>
          </cell>
          <cell r="AB551">
            <v>0</v>
          </cell>
          <cell r="AC551">
            <v>5.23</v>
          </cell>
        </row>
        <row r="552">
          <cell r="A552">
            <v>8699523090753</v>
          </cell>
          <cell r="B552" t="str">
            <v>M01AB16</v>
          </cell>
          <cell r="C552" t="str">
            <v>aceclofenac</v>
          </cell>
          <cell r="D552" t="str">
            <v>EŞDEĞER</v>
          </cell>
          <cell r="E552" t="str">
            <v>EŞDEĞER</v>
          </cell>
          <cell r="F552">
            <v>3</v>
          </cell>
          <cell r="G552">
            <v>1</v>
          </cell>
          <cell r="H552">
            <v>3</v>
          </cell>
          <cell r="I552">
            <v>0</v>
          </cell>
          <cell r="J552">
            <v>0</v>
          </cell>
          <cell r="K552">
            <v>0</v>
          </cell>
          <cell r="L552" t="str">
            <v>ASEC 100 MG 20 FILM TABLET</v>
          </cell>
          <cell r="M552" t="str">
            <v>ASEKLOFENAK</v>
          </cell>
          <cell r="N552" t="str">
            <v>MUNIR SAHIN</v>
          </cell>
          <cell r="O552">
            <v>100</v>
          </cell>
          <cell r="P552" t="str">
            <v>MG</v>
          </cell>
          <cell r="Q552">
            <v>20</v>
          </cell>
          <cell r="R552" t="str">
            <v>NORMAL REÇETE</v>
          </cell>
          <cell r="S552" t="str">
            <v>IMAL</v>
          </cell>
          <cell r="T552" t="str">
            <v>TURKIYE</v>
          </cell>
          <cell r="U552">
            <v>1.59</v>
          </cell>
          <cell r="V552">
            <v>1.59</v>
          </cell>
          <cell r="W552">
            <v>0</v>
          </cell>
          <cell r="X552" t="str">
            <v>TURKIYE</v>
          </cell>
          <cell r="Y552">
            <v>3</v>
          </cell>
          <cell r="Z552">
            <v>0</v>
          </cell>
          <cell r="AA552">
            <v>3.77</v>
          </cell>
          <cell r="AB552">
            <v>0</v>
          </cell>
          <cell r="AC552">
            <v>3.77</v>
          </cell>
        </row>
        <row r="553">
          <cell r="A553">
            <v>8699819250786</v>
          </cell>
          <cell r="B553" t="str">
            <v>R05CB01</v>
          </cell>
          <cell r="C553" t="str">
            <v>acetylcysteine</v>
          </cell>
          <cell r="D553" t="str">
            <v>EŞDEĞER</v>
          </cell>
          <cell r="E553" t="str">
            <v>YIRMI YIL</v>
          </cell>
          <cell r="F553">
            <v>4</v>
          </cell>
          <cell r="G553">
            <v>1</v>
          </cell>
          <cell r="H553">
            <v>1</v>
          </cell>
          <cell r="I553">
            <v>0</v>
          </cell>
          <cell r="J553">
            <v>0</v>
          </cell>
          <cell r="K553">
            <v>0</v>
          </cell>
          <cell r="L553" t="str">
            <v>ASEDIN 1200 MG TOZ ICEREN SASE (20 SASE)</v>
          </cell>
          <cell r="M553" t="str">
            <v>ASETILSISTEIN</v>
          </cell>
          <cell r="N553" t="str">
            <v>DINCSA</v>
          </cell>
          <cell r="O553">
            <v>1200</v>
          </cell>
          <cell r="P553" t="str">
            <v>MG</v>
          </cell>
          <cell r="Q553">
            <v>20</v>
          </cell>
          <cell r="R553" t="str">
            <v>NORMAL REÇETE</v>
          </cell>
          <cell r="S553" t="str">
            <v>IMAL</v>
          </cell>
          <cell r="T553" t="str">
            <v>TURKIYE</v>
          </cell>
          <cell r="U553">
            <v>9.4</v>
          </cell>
          <cell r="V553">
            <v>9.4</v>
          </cell>
          <cell r="W553">
            <v>7.52</v>
          </cell>
          <cell r="X553" t="str">
            <v>TURKIYE</v>
          </cell>
          <cell r="Y553">
            <v>0</v>
          </cell>
          <cell r="Z553">
            <v>0</v>
          </cell>
          <cell r="AA553">
            <v>17.61</v>
          </cell>
          <cell r="AB553">
            <v>0</v>
          </cell>
          <cell r="AC553">
            <v>17.61</v>
          </cell>
        </row>
        <row r="554">
          <cell r="A554">
            <v>8699819250762</v>
          </cell>
          <cell r="B554" t="str">
            <v>R05CB01</v>
          </cell>
          <cell r="C554" t="str">
            <v>acetylcysteine</v>
          </cell>
          <cell r="D554" t="str">
            <v>EŞDEĞER</v>
          </cell>
          <cell r="E554" t="str">
            <v>YIRMI YIL</v>
          </cell>
          <cell r="F554">
            <v>4</v>
          </cell>
          <cell r="G554">
            <v>1</v>
          </cell>
          <cell r="H554">
            <v>1</v>
          </cell>
          <cell r="I554">
            <v>0</v>
          </cell>
          <cell r="J554">
            <v>0</v>
          </cell>
          <cell r="K554">
            <v>0</v>
          </cell>
          <cell r="L554" t="str">
            <v>ASEDIN 600 MG TOZ ICEREN SASE (30 SASE)</v>
          </cell>
          <cell r="M554" t="str">
            <v>ASETILSISTEIN</v>
          </cell>
          <cell r="N554" t="str">
            <v>DINCSA</v>
          </cell>
          <cell r="O554">
            <v>600</v>
          </cell>
          <cell r="P554" t="str">
            <v>MG</v>
          </cell>
          <cell r="Q554">
            <v>30</v>
          </cell>
          <cell r="R554" t="str">
            <v>NORMAL REÇETE</v>
          </cell>
          <cell r="S554" t="str">
            <v>IMAL</v>
          </cell>
          <cell r="T554" t="str">
            <v>TURKIYE</v>
          </cell>
          <cell r="U554">
            <v>7.05</v>
          </cell>
          <cell r="V554">
            <v>7.05</v>
          </cell>
          <cell r="W554">
            <v>5.64</v>
          </cell>
          <cell r="X554" t="str">
            <v>TURKIYE</v>
          </cell>
          <cell r="Y554">
            <v>0</v>
          </cell>
          <cell r="Z554">
            <v>0</v>
          </cell>
          <cell r="AA554">
            <v>12.19</v>
          </cell>
          <cell r="AB554">
            <v>0</v>
          </cell>
          <cell r="AC554">
            <v>12.19</v>
          </cell>
        </row>
        <row r="555">
          <cell r="A555">
            <v>8699819250779</v>
          </cell>
          <cell r="B555" t="str">
            <v>R05CB01</v>
          </cell>
          <cell r="C555" t="str">
            <v>acetylcysteine</v>
          </cell>
          <cell r="D555" t="str">
            <v>EŞDEĞER</v>
          </cell>
          <cell r="E555" t="str">
            <v>YIRMI YIL</v>
          </cell>
          <cell r="F555">
            <v>4</v>
          </cell>
          <cell r="G555">
            <v>1</v>
          </cell>
          <cell r="H555">
            <v>1</v>
          </cell>
          <cell r="I555">
            <v>0</v>
          </cell>
          <cell r="J555">
            <v>0</v>
          </cell>
          <cell r="K555">
            <v>0</v>
          </cell>
          <cell r="L555" t="str">
            <v>ASEDIN 900 MG TOZ ICEREN SASE (20 SASE)</v>
          </cell>
          <cell r="M555" t="str">
            <v>ASETILSISTEIN</v>
          </cell>
          <cell r="N555" t="str">
            <v>DINCSA</v>
          </cell>
          <cell r="O555">
            <v>900</v>
          </cell>
          <cell r="P555" t="str">
            <v>MG</v>
          </cell>
          <cell r="Q555">
            <v>20</v>
          </cell>
          <cell r="R555" t="str">
            <v>NORMAL REÇETE</v>
          </cell>
          <cell r="S555" t="str">
            <v>IMAL</v>
          </cell>
          <cell r="T555" t="str">
            <v>TURKIYE</v>
          </cell>
          <cell r="U555">
            <v>7.05</v>
          </cell>
          <cell r="V555">
            <v>7.05</v>
          </cell>
          <cell r="W555">
            <v>5.64</v>
          </cell>
          <cell r="X555" t="str">
            <v>TURKIYE</v>
          </cell>
          <cell r="Y555">
            <v>0</v>
          </cell>
          <cell r="Z555">
            <v>0</v>
          </cell>
          <cell r="AA555">
            <v>12.19</v>
          </cell>
          <cell r="AB555">
            <v>0</v>
          </cell>
          <cell r="AC555">
            <v>12.19</v>
          </cell>
        </row>
        <row r="556">
          <cell r="A556">
            <v>8699788660104</v>
          </cell>
          <cell r="B556" t="str">
            <v>B05ZA</v>
          </cell>
          <cell r="C556" t="str">
            <v>Hemodialytics, concentrates</v>
          </cell>
          <cell r="D556" t="str">
            <v>ESDEGER</v>
          </cell>
          <cell r="E556" t="str">
            <v>ESDEGER</v>
          </cell>
          <cell r="F556">
            <v>3</v>
          </cell>
          <cell r="G556">
            <v>2</v>
          </cell>
          <cell r="H556">
            <v>2</v>
          </cell>
          <cell r="I556">
            <v>0</v>
          </cell>
          <cell r="J556">
            <v>0</v>
          </cell>
          <cell r="K556">
            <v>0</v>
          </cell>
          <cell r="L556" t="str">
            <v>ASIDIK HEMODIYALIZ SOLUSYONU 5 LT</v>
          </cell>
          <cell r="M556" t="str">
            <v>HEMODIYALIZ SOLUSYONU</v>
          </cell>
          <cell r="N556" t="str">
            <v>BIOSEL</v>
          </cell>
          <cell r="O556">
            <v>0</v>
          </cell>
          <cell r="P556">
            <v>0</v>
          </cell>
          <cell r="Q556">
            <v>5</v>
          </cell>
          <cell r="R556" t="str">
            <v>NORMAL RECETE</v>
          </cell>
          <cell r="S556" t="str">
            <v>IMAL</v>
          </cell>
          <cell r="T556" t="str">
            <v>TURKIYE</v>
          </cell>
          <cell r="U556">
            <v>1.81</v>
          </cell>
          <cell r="V556">
            <v>1.81</v>
          </cell>
          <cell r="W556">
            <v>0</v>
          </cell>
          <cell r="X556" t="str">
            <v>TURKIYE</v>
          </cell>
          <cell r="Y556">
            <v>0</v>
          </cell>
          <cell r="Z556">
            <v>1</v>
          </cell>
          <cell r="AA556">
            <v>4.9800000000000004</v>
          </cell>
          <cell r="AB556">
            <v>0</v>
          </cell>
          <cell r="AC556">
            <v>4.9800000000000004</v>
          </cell>
        </row>
        <row r="557">
          <cell r="A557">
            <v>8699788660081</v>
          </cell>
          <cell r="B557" t="str">
            <v>B05Z</v>
          </cell>
          <cell r="C557" t="str">
            <v>hemodialytics and hemofiltrates</v>
          </cell>
          <cell r="D557" t="str">
            <v>ESDEGER</v>
          </cell>
          <cell r="E557" t="str">
            <v>ESDEGER</v>
          </cell>
          <cell r="F557">
            <v>0</v>
          </cell>
          <cell r="G557">
            <v>2</v>
          </cell>
          <cell r="H557">
            <v>1</v>
          </cell>
          <cell r="I557">
            <v>0</v>
          </cell>
          <cell r="J557">
            <v>0</v>
          </cell>
          <cell r="K557">
            <v>0</v>
          </cell>
          <cell r="L557" t="str">
            <v>ASIDIK HEMODIYALIZ SOLUSYONU 8 LT</v>
          </cell>
          <cell r="M557" t="str">
            <v>HEMODIYALIZ SOLUSYONU</v>
          </cell>
          <cell r="N557" t="str">
            <v>BIOSEL</v>
          </cell>
          <cell r="O557">
            <v>0</v>
          </cell>
          <cell r="P557">
            <v>0</v>
          </cell>
          <cell r="Q557">
            <v>8</v>
          </cell>
          <cell r="R557" t="str">
            <v>NORMAL RECETE</v>
          </cell>
          <cell r="S557" t="str">
            <v>IMAL</v>
          </cell>
          <cell r="T557" t="str">
            <v>TURKIYE</v>
          </cell>
          <cell r="U557">
            <v>4.63</v>
          </cell>
          <cell r="V557">
            <v>4.63</v>
          </cell>
          <cell r="W557">
            <v>2.78</v>
          </cell>
          <cell r="X557" t="str">
            <v>TURKIYE</v>
          </cell>
          <cell r="Y557">
            <v>0</v>
          </cell>
          <cell r="Z557">
            <v>0</v>
          </cell>
          <cell r="AA557">
            <v>7.45</v>
          </cell>
          <cell r="AB557">
            <v>0</v>
          </cell>
          <cell r="AC557">
            <v>7.45</v>
          </cell>
        </row>
        <row r="558">
          <cell r="A558">
            <v>8699546011209</v>
          </cell>
          <cell r="B558" t="str">
            <v>N02BA51</v>
          </cell>
          <cell r="C558" t="str">
            <v>acetylsalicylic acid, combinations excl. psycholeptics</v>
          </cell>
          <cell r="D558" t="str">
            <v>REFERANS</v>
          </cell>
          <cell r="E558" t="str">
            <v>YIRMI YIL</v>
          </cell>
          <cell r="F558">
            <v>4</v>
          </cell>
          <cell r="G558">
            <v>2</v>
          </cell>
          <cell r="H558">
            <v>2</v>
          </cell>
          <cell r="I558">
            <v>0</v>
          </cell>
          <cell r="J558">
            <v>0</v>
          </cell>
          <cell r="K558">
            <v>0</v>
          </cell>
          <cell r="L558" t="str">
            <v>ASPIRIN FORT 20 TABLET</v>
          </cell>
          <cell r="M558" t="str">
            <v>ASETILSALISILIK ASIT + KAFEIN</v>
          </cell>
          <cell r="N558" t="str">
            <v>BAYER</v>
          </cell>
          <cell r="O558" t="str">
            <v>500+50</v>
          </cell>
          <cell r="P558" t="str">
            <v>MG</v>
          </cell>
          <cell r="Q558">
            <v>20</v>
          </cell>
          <cell r="R558" t="str">
            <v>NORMAL REÇETE</v>
          </cell>
          <cell r="S558" t="str">
            <v>IMAL</v>
          </cell>
          <cell r="T558" t="str">
            <v>TURKIYE</v>
          </cell>
          <cell r="U558">
            <v>0.8</v>
          </cell>
          <cell r="V558">
            <v>0.8</v>
          </cell>
          <cell r="W558">
            <v>0</v>
          </cell>
          <cell r="X558" t="str">
            <v>TURKIYE</v>
          </cell>
          <cell r="Y558">
            <v>0</v>
          </cell>
          <cell r="Z558">
            <v>0</v>
          </cell>
          <cell r="AA558">
            <v>1.69</v>
          </cell>
          <cell r="AB558">
            <v>0</v>
          </cell>
          <cell r="AC558">
            <v>1.69</v>
          </cell>
        </row>
        <row r="559">
          <cell r="A559">
            <v>8697927020659</v>
          </cell>
          <cell r="B559" t="str">
            <v>N02BA51</v>
          </cell>
          <cell r="C559" t="str">
            <v>acetylsalicylic acid, combinations excl. psycholeptics</v>
          </cell>
          <cell r="D559" t="str">
            <v>ESDEGER</v>
          </cell>
          <cell r="E559" t="str">
            <v>FIYAT KORUMALI URUN</v>
          </cell>
          <cell r="F559">
            <v>4</v>
          </cell>
          <cell r="G559">
            <v>1</v>
          </cell>
          <cell r="H559">
            <v>2</v>
          </cell>
          <cell r="I559">
            <v>0</v>
          </cell>
          <cell r="J559">
            <v>0</v>
          </cell>
          <cell r="K559">
            <v>0</v>
          </cell>
          <cell r="L559" t="str">
            <v>ASVEGA 300/250 MG 20 EFERVESAN TABLET</v>
          </cell>
          <cell r="M559" t="str">
            <v>ASETILSALISILIK ASIT + VITAMIN C</v>
          </cell>
          <cell r="N559" t="str">
            <v>CELTIS ILAC</v>
          </cell>
          <cell r="O559" t="str">
            <v>300+250</v>
          </cell>
          <cell r="P559" t="str">
            <v>MG</v>
          </cell>
          <cell r="Q559">
            <v>20</v>
          </cell>
          <cell r="R559" t="str">
            <v>NORMAL RECETE</v>
          </cell>
          <cell r="S559" t="str">
            <v>IMAL</v>
          </cell>
          <cell r="T559" t="str">
            <v>TURKIYE</v>
          </cell>
          <cell r="U559">
            <v>1.41</v>
          </cell>
          <cell r="V559">
            <v>1.41</v>
          </cell>
          <cell r="W559">
            <v>0</v>
          </cell>
          <cell r="X559" t="str">
            <v>TURKIYE</v>
          </cell>
          <cell r="Y559">
            <v>0</v>
          </cell>
          <cell r="Z559">
            <v>0</v>
          </cell>
          <cell r="AA559">
            <v>3</v>
          </cell>
          <cell r="AB559">
            <v>0</v>
          </cell>
          <cell r="AC559">
            <v>3</v>
          </cell>
        </row>
        <row r="560">
          <cell r="A560">
            <v>8697927020666</v>
          </cell>
          <cell r="B560" t="str">
            <v>N02BA51</v>
          </cell>
          <cell r="C560" t="str">
            <v>acetylsalicylic acid, combinations excl. psycholeptics</v>
          </cell>
          <cell r="D560" t="str">
            <v>ESDEGER</v>
          </cell>
          <cell r="E560" t="str">
            <v>FIYAT KORUMALI URUN</v>
          </cell>
          <cell r="F560">
            <v>4</v>
          </cell>
          <cell r="G560">
            <v>1</v>
          </cell>
          <cell r="H560">
            <v>2</v>
          </cell>
          <cell r="I560">
            <v>0</v>
          </cell>
          <cell r="J560">
            <v>0</v>
          </cell>
          <cell r="K560">
            <v>0</v>
          </cell>
          <cell r="L560" t="str">
            <v>ASVEGA 300/250 MG 30 EFERVESAN TABLET</v>
          </cell>
          <cell r="M560" t="str">
            <v>ASETILSALISILIK ASIT + VITAMIN C</v>
          </cell>
          <cell r="N560" t="str">
            <v>CELTIS ILAC</v>
          </cell>
          <cell r="O560" t="str">
            <v>300+250</v>
          </cell>
          <cell r="P560" t="str">
            <v>MG</v>
          </cell>
          <cell r="Q560">
            <v>30</v>
          </cell>
          <cell r="R560" t="str">
            <v>NORMAL RECETE</v>
          </cell>
          <cell r="S560" t="str">
            <v>IMAL</v>
          </cell>
          <cell r="T560" t="str">
            <v>TURKIYE</v>
          </cell>
          <cell r="U560">
            <v>1.8800000000000001</v>
          </cell>
          <cell r="V560">
            <v>1.8800000000000001</v>
          </cell>
          <cell r="W560">
            <v>0</v>
          </cell>
          <cell r="X560" t="str">
            <v>TURKIYE</v>
          </cell>
          <cell r="Y560">
            <v>0</v>
          </cell>
          <cell r="Z560">
            <v>0</v>
          </cell>
          <cell r="AA560">
            <v>4.38</v>
          </cell>
          <cell r="AB560">
            <v>0</v>
          </cell>
          <cell r="AC560">
            <v>4.38</v>
          </cell>
        </row>
        <row r="561">
          <cell r="A561">
            <v>8699786010215</v>
          </cell>
          <cell r="B561" t="str">
            <v>C09CA06</v>
          </cell>
          <cell r="C561" t="str">
            <v>candesartan</v>
          </cell>
          <cell r="D561" t="str">
            <v>REFERANS</v>
          </cell>
          <cell r="E561" t="str">
            <v>REFERANS</v>
          </cell>
          <cell r="F561">
            <v>0</v>
          </cell>
          <cell r="G561">
            <v>1</v>
          </cell>
          <cell r="H561">
            <v>1</v>
          </cell>
          <cell r="I561">
            <v>0</v>
          </cell>
          <cell r="J561">
            <v>0</v>
          </cell>
          <cell r="K561">
            <v>0</v>
          </cell>
          <cell r="L561" t="str">
            <v>ATACAND 32 MG 84 TABLET</v>
          </cell>
          <cell r="M561" t="str">
            <v>KANDESARTAN SILEKSETIL</v>
          </cell>
          <cell r="N561" t="str">
            <v>ASTRA ZENECA</v>
          </cell>
          <cell r="O561">
            <v>32</v>
          </cell>
          <cell r="P561" t="str">
            <v>MG</v>
          </cell>
          <cell r="Q561">
            <v>84</v>
          </cell>
          <cell r="R561" t="str">
            <v>NORMAL RECETE</v>
          </cell>
          <cell r="S561" t="str">
            <v>ITHAL</v>
          </cell>
          <cell r="T561" t="str">
            <v>PORTEKIZ</v>
          </cell>
          <cell r="U561">
            <v>26.88</v>
          </cell>
          <cell r="V561">
            <v>63.42</v>
          </cell>
          <cell r="W561">
            <v>26.88</v>
          </cell>
          <cell r="X561" t="str">
            <v>PORTEKIZ</v>
          </cell>
          <cell r="Y561">
            <v>0</v>
          </cell>
          <cell r="Z561">
            <v>0</v>
          </cell>
          <cell r="AA561">
            <v>72.39</v>
          </cell>
          <cell r="AB561">
            <v>0</v>
          </cell>
          <cell r="AC561">
            <v>72.39</v>
          </cell>
        </row>
        <row r="562">
          <cell r="A562">
            <v>8699684980016</v>
          </cell>
          <cell r="B562" t="str">
            <v>L04AA04</v>
          </cell>
          <cell r="C562" t="str">
            <v>antithymocyte immunoglobulin (rabbit)</v>
          </cell>
          <cell r="D562" t="str">
            <v>REFERANS</v>
          </cell>
          <cell r="E562" t="str">
            <v>REFERANS</v>
          </cell>
          <cell r="F562">
            <v>5</v>
          </cell>
          <cell r="G562">
            <v>2</v>
          </cell>
          <cell r="H562">
            <v>1</v>
          </cell>
          <cell r="I562">
            <v>0</v>
          </cell>
          <cell r="J562">
            <v>0</v>
          </cell>
          <cell r="K562">
            <v>0</v>
          </cell>
          <cell r="L562" t="str">
            <v>ATG FRESENIUS S 20 MG 5 ML</v>
          </cell>
          <cell r="M562" t="str">
            <v>IMMUNGLOBULIN</v>
          </cell>
          <cell r="N562" t="str">
            <v>FRESENIUS MEDIKAL</v>
          </cell>
          <cell r="O562">
            <v>20</v>
          </cell>
          <cell r="P562" t="str">
            <v>MG</v>
          </cell>
          <cell r="Q562">
            <v>5</v>
          </cell>
          <cell r="R562" t="str">
            <v>MOR RECETE</v>
          </cell>
          <cell r="S562" t="str">
            <v>ITHAL</v>
          </cell>
          <cell r="T562" t="str">
            <v>ISPANYA</v>
          </cell>
          <cell r="U562">
            <v>264.3</v>
          </cell>
          <cell r="V562">
            <v>264.3</v>
          </cell>
          <cell r="W562">
            <v>264.3</v>
          </cell>
          <cell r="X562" t="str">
            <v>ISPANYA</v>
          </cell>
          <cell r="Y562">
            <v>0</v>
          </cell>
          <cell r="Z562">
            <v>3</v>
          </cell>
          <cell r="AA562">
            <v>1216.18</v>
          </cell>
          <cell r="AB562">
            <v>1227.98</v>
          </cell>
          <cell r="AC562">
            <v>1227.98</v>
          </cell>
        </row>
        <row r="563">
          <cell r="A563">
            <v>8697935090750</v>
          </cell>
          <cell r="B563" t="str">
            <v>C10BX03</v>
          </cell>
          <cell r="C563" t="str">
            <v>atorvastatin and amlodipine</v>
          </cell>
          <cell r="D563" t="str">
            <v>EŞDEĞER</v>
          </cell>
          <cell r="E563" t="str">
            <v>EŞDEĞER</v>
          </cell>
          <cell r="F563">
            <v>0</v>
          </cell>
          <cell r="G563">
            <v>1</v>
          </cell>
          <cell r="H563">
            <v>1</v>
          </cell>
          <cell r="I563">
            <v>0</v>
          </cell>
          <cell r="J563">
            <v>0</v>
          </cell>
          <cell r="K563">
            <v>0</v>
          </cell>
          <cell r="L563" t="str">
            <v>ATODIP 10 MG/10 MG 30 FILM KAPLI TABLET</v>
          </cell>
          <cell r="M563" t="str">
            <v>AMLODIPIN + ATORVASTATIN</v>
          </cell>
          <cell r="N563" t="str">
            <v>ULM ILAC</v>
          </cell>
          <cell r="O563" t="str">
            <v>10+10</v>
          </cell>
          <cell r="P563" t="str">
            <v>MG</v>
          </cell>
          <cell r="Q563">
            <v>30</v>
          </cell>
          <cell r="R563" t="str">
            <v>NORMAL REÇETE</v>
          </cell>
          <cell r="S563" t="str">
            <v>IMAL</v>
          </cell>
          <cell r="T563" t="str">
            <v>ITALYA 
FRANSA</v>
          </cell>
          <cell r="U563">
            <v>16.04</v>
          </cell>
          <cell r="V563">
            <v>16.04</v>
          </cell>
          <cell r="W563">
            <v>9.6199999999999992</v>
          </cell>
          <cell r="X563" t="str">
            <v>ITALYA 
FRANSA</v>
          </cell>
          <cell r="Y563">
            <v>0</v>
          </cell>
          <cell r="Z563">
            <v>0</v>
          </cell>
          <cell r="AA563">
            <v>12.83</v>
          </cell>
          <cell r="AB563">
            <v>0</v>
          </cell>
          <cell r="AC563">
            <v>12.83</v>
          </cell>
        </row>
        <row r="564">
          <cell r="A564">
            <v>8697935090774</v>
          </cell>
          <cell r="B564" t="str">
            <v>C10BX03</v>
          </cell>
          <cell r="C564" t="str">
            <v>atorvastatin and amlodipine</v>
          </cell>
          <cell r="D564" t="str">
            <v>EŞDEĞER</v>
          </cell>
          <cell r="E564" t="str">
            <v>EŞDEĞER</v>
          </cell>
          <cell r="F564">
            <v>0</v>
          </cell>
          <cell r="G564">
            <v>1</v>
          </cell>
          <cell r="H564">
            <v>1</v>
          </cell>
          <cell r="I564">
            <v>0</v>
          </cell>
          <cell r="J564">
            <v>0</v>
          </cell>
          <cell r="K564">
            <v>0</v>
          </cell>
          <cell r="L564" t="str">
            <v>ATODIP 10 MG/20 MG 30 FILM KAPLI TABLET</v>
          </cell>
          <cell r="M564" t="str">
            <v>AMLODIPIN + ATORVASTATIN</v>
          </cell>
          <cell r="N564" t="str">
            <v>ULM ILAC</v>
          </cell>
          <cell r="O564" t="str">
            <v>10+20</v>
          </cell>
          <cell r="P564" t="str">
            <v>MG</v>
          </cell>
          <cell r="Q564">
            <v>30</v>
          </cell>
          <cell r="R564" t="str">
            <v>NORMAL REÇETE</v>
          </cell>
          <cell r="S564" t="str">
            <v>IMAL</v>
          </cell>
          <cell r="T564" t="str">
            <v>ITALYA 
FRANSA</v>
          </cell>
          <cell r="U564">
            <v>15.97</v>
          </cell>
          <cell r="V564">
            <v>15.97</v>
          </cell>
          <cell r="W564">
            <v>9.58</v>
          </cell>
          <cell r="X564" t="str">
            <v>ITALYA 
FRANSA</v>
          </cell>
          <cell r="Y564">
            <v>0</v>
          </cell>
          <cell r="Z564">
            <v>0</v>
          </cell>
          <cell r="AA564">
            <v>17.14</v>
          </cell>
          <cell r="AB564">
            <v>0</v>
          </cell>
          <cell r="AC564">
            <v>17.14</v>
          </cell>
        </row>
        <row r="565">
          <cell r="A565">
            <v>8697935090712</v>
          </cell>
          <cell r="B565" t="str">
            <v>C10BX03</v>
          </cell>
          <cell r="C565" t="str">
            <v>atorvastatin and amlodipine</v>
          </cell>
          <cell r="D565" t="str">
            <v>EŞDEĞER</v>
          </cell>
          <cell r="E565" t="str">
            <v>EŞDEĞER</v>
          </cell>
          <cell r="F565">
            <v>0</v>
          </cell>
          <cell r="G565">
            <v>1</v>
          </cell>
          <cell r="H565">
            <v>1</v>
          </cell>
          <cell r="I565">
            <v>0</v>
          </cell>
          <cell r="J565">
            <v>0</v>
          </cell>
          <cell r="K565">
            <v>0</v>
          </cell>
          <cell r="L565" t="str">
            <v>ATODIP 5 MG/10 MG 30 FILM KAPLI TABLET</v>
          </cell>
          <cell r="M565" t="str">
            <v>AMLODIPIN + ATORVASTATIN</v>
          </cell>
          <cell r="N565" t="str">
            <v>ULM ILAC</v>
          </cell>
          <cell r="O565" t="str">
            <v>5+10</v>
          </cell>
          <cell r="P565" t="str">
            <v>MG</v>
          </cell>
          <cell r="Q565">
            <v>30</v>
          </cell>
          <cell r="R565" t="str">
            <v>NORMAL REÇETE</v>
          </cell>
          <cell r="S565" t="str">
            <v>IMAL</v>
          </cell>
          <cell r="T565" t="str">
            <v>ITALYA 
FRANSA</v>
          </cell>
          <cell r="U565">
            <v>16.04</v>
          </cell>
          <cell r="V565">
            <v>16.04</v>
          </cell>
          <cell r="W565">
            <v>9.6199999999999992</v>
          </cell>
          <cell r="X565" t="str">
            <v>ITALYA 
FRANSA</v>
          </cell>
          <cell r="Y565">
            <v>0</v>
          </cell>
          <cell r="Z565">
            <v>0</v>
          </cell>
          <cell r="AA565">
            <v>9.44</v>
          </cell>
          <cell r="AB565">
            <v>0</v>
          </cell>
          <cell r="AC565">
            <v>9.44</v>
          </cell>
        </row>
        <row r="566">
          <cell r="A566">
            <v>8697935090736</v>
          </cell>
          <cell r="B566" t="str">
            <v>C10BX03</v>
          </cell>
          <cell r="C566" t="str">
            <v>atorvastatin and amlodipine</v>
          </cell>
          <cell r="D566" t="str">
            <v>EŞDEĞER</v>
          </cell>
          <cell r="E566" t="str">
            <v>EŞDEĞER</v>
          </cell>
          <cell r="F566">
            <v>0</v>
          </cell>
          <cell r="G566">
            <v>1</v>
          </cell>
          <cell r="H566">
            <v>1</v>
          </cell>
          <cell r="I566">
            <v>0</v>
          </cell>
          <cell r="J566">
            <v>0</v>
          </cell>
          <cell r="K566">
            <v>0</v>
          </cell>
          <cell r="L566" t="str">
            <v>ATODIP 5 MG/20 MG 30 FILM KAPLI TABLET</v>
          </cell>
          <cell r="M566" t="str">
            <v>AMLODIPIN + ATORVASTATIN</v>
          </cell>
          <cell r="N566" t="str">
            <v>ULM ILAC</v>
          </cell>
          <cell r="O566" t="str">
            <v>5+20</v>
          </cell>
          <cell r="P566" t="str">
            <v>MG</v>
          </cell>
          <cell r="Q566">
            <v>30</v>
          </cell>
          <cell r="R566" t="str">
            <v>NORMAL REÇETE</v>
          </cell>
          <cell r="S566" t="str">
            <v>IMAL</v>
          </cell>
          <cell r="T566" t="str">
            <v>ITALYA 
FRANSA</v>
          </cell>
          <cell r="U566">
            <v>15.97</v>
          </cell>
          <cell r="V566">
            <v>15.97</v>
          </cell>
          <cell r="W566">
            <v>9.58</v>
          </cell>
          <cell r="X566" t="str">
            <v>ITALYA 
FRANSA</v>
          </cell>
          <cell r="Y566">
            <v>0</v>
          </cell>
          <cell r="Z566">
            <v>0</v>
          </cell>
          <cell r="AA566">
            <v>13.68</v>
          </cell>
          <cell r="AB566">
            <v>0</v>
          </cell>
          <cell r="AC566">
            <v>13.68</v>
          </cell>
        </row>
        <row r="567">
          <cell r="A567">
            <v>8697936182754</v>
          </cell>
          <cell r="B567" t="str">
            <v>C10BX08</v>
          </cell>
          <cell r="C567" t="str">
            <v>atorvastatin and acetylsalicylic acid</v>
          </cell>
          <cell r="D567" t="str">
            <v>EŞDEĞER</v>
          </cell>
          <cell r="E567" t="str">
            <v>EŞDEĞER</v>
          </cell>
          <cell r="F567">
            <v>0</v>
          </cell>
          <cell r="G567">
            <v>1</v>
          </cell>
          <cell r="H567">
            <v>1</v>
          </cell>
          <cell r="I567">
            <v>0</v>
          </cell>
          <cell r="J567">
            <v>0</v>
          </cell>
          <cell r="K567">
            <v>0</v>
          </cell>
          <cell r="L567" t="str">
            <v>ATOPIR 10/75 MG 30 KAPSUL</v>
          </cell>
          <cell r="M567" t="str">
            <v>ATORVASTATIN KALSIYUM + ASETILSALISILIK ASIT</v>
          </cell>
          <cell r="N567" t="str">
            <v>INVENTIM</v>
          </cell>
          <cell r="O567" t="str">
            <v>10+75</v>
          </cell>
          <cell r="P567" t="str">
            <v>MG</v>
          </cell>
          <cell r="Q567">
            <v>30</v>
          </cell>
          <cell r="R567" t="str">
            <v>NORMAL REÇETE</v>
          </cell>
          <cell r="S567" t="str">
            <v>IMAL</v>
          </cell>
          <cell r="T567" t="str">
            <v>ITALYA TURKIYE</v>
          </cell>
          <cell r="U567">
            <v>7.84</v>
          </cell>
          <cell r="V567">
            <v>7.84</v>
          </cell>
          <cell r="W567">
            <v>4.7409999999999997</v>
          </cell>
          <cell r="X567" t="str">
            <v>ITALYA TURKIYE</v>
          </cell>
          <cell r="Y567">
            <v>0</v>
          </cell>
          <cell r="Z567">
            <v>0</v>
          </cell>
          <cell r="AA567">
            <v>6.55</v>
          </cell>
          <cell r="AB567">
            <v>0</v>
          </cell>
          <cell r="AC567">
            <v>6.55</v>
          </cell>
        </row>
        <row r="568">
          <cell r="A568">
            <v>8697936152693</v>
          </cell>
          <cell r="B568" t="str">
            <v>C10BX08</v>
          </cell>
          <cell r="C568" t="str">
            <v>atorvastatin and acetylsalicylic acid</v>
          </cell>
          <cell r="D568" t="str">
            <v>EŞDEĞER</v>
          </cell>
          <cell r="E568" t="str">
            <v>EŞDEĞER</v>
          </cell>
          <cell r="F568">
            <v>0</v>
          </cell>
          <cell r="G568">
            <v>1</v>
          </cell>
          <cell r="H568">
            <v>1</v>
          </cell>
          <cell r="I568">
            <v>0</v>
          </cell>
          <cell r="J568">
            <v>0</v>
          </cell>
          <cell r="K568">
            <v>0</v>
          </cell>
          <cell r="L568" t="str">
            <v>ATOPIR 20/75 MG 30 KAPSUL</v>
          </cell>
          <cell r="M568" t="str">
            <v>ATORVASTATIN KALSIYUM + ASETILSALISILIK ASIT</v>
          </cell>
          <cell r="N568" t="str">
            <v>INVENTIM</v>
          </cell>
          <cell r="O568" t="str">
            <v>20+75</v>
          </cell>
          <cell r="P568" t="str">
            <v>MG</v>
          </cell>
          <cell r="Q568">
            <v>30</v>
          </cell>
          <cell r="R568" t="str">
            <v>NORMAL REÇETE</v>
          </cell>
          <cell r="S568" t="str">
            <v>IMAL</v>
          </cell>
          <cell r="T568" t="str">
            <v>ITALYA TURKIYE</v>
          </cell>
          <cell r="U568">
            <v>12.94</v>
          </cell>
          <cell r="V568">
            <v>12.94</v>
          </cell>
          <cell r="W568">
            <v>7.76</v>
          </cell>
          <cell r="X568" t="str">
            <v>ITALYA TURKIYE</v>
          </cell>
          <cell r="Y568">
            <v>0</v>
          </cell>
          <cell r="Z568">
            <v>0</v>
          </cell>
          <cell r="AA568">
            <v>11.36</v>
          </cell>
          <cell r="AB568">
            <v>0</v>
          </cell>
          <cell r="AC568">
            <v>11.36</v>
          </cell>
        </row>
        <row r="569">
          <cell r="A569">
            <v>8699742750001</v>
          </cell>
          <cell r="B569" t="str">
            <v>M03AC04</v>
          </cell>
          <cell r="C569" t="str">
            <v>atracurium</v>
          </cell>
          <cell r="D569" t="str">
            <v>ESDEGER</v>
          </cell>
          <cell r="E569" t="str">
            <v>FIYAT KORUMALI URUN</v>
          </cell>
          <cell r="F569">
            <v>0</v>
          </cell>
          <cell r="G569">
            <v>1</v>
          </cell>
          <cell r="H569">
            <v>1</v>
          </cell>
          <cell r="I569">
            <v>0</v>
          </cell>
          <cell r="J569">
            <v>0</v>
          </cell>
          <cell r="K569">
            <v>0</v>
          </cell>
          <cell r="L569" t="str">
            <v>ATRASYL 25 MG/2,5 ML IV ENJEKSIYON VE INFUZYON ICIN COZELTI ICEREN 10 AMPUL</v>
          </cell>
          <cell r="M569" t="str">
            <v>ATRAKURYUM BEZILAT</v>
          </cell>
          <cell r="N569" t="str">
            <v>PHARMADA</v>
          </cell>
          <cell r="O569" t="str">
            <v>25+2,5</v>
          </cell>
          <cell r="P569" t="str">
            <v>MG/ML</v>
          </cell>
          <cell r="Q569">
            <v>10</v>
          </cell>
          <cell r="R569" t="str">
            <v>NORMAL RECETE</v>
          </cell>
          <cell r="S569" t="str">
            <v>IMAL</v>
          </cell>
          <cell r="T569" t="str">
            <v>BULGARISTAN</v>
          </cell>
          <cell r="U569">
            <v>6.54</v>
          </cell>
          <cell r="V569">
            <v>9.94</v>
          </cell>
          <cell r="W569">
            <v>6.54</v>
          </cell>
          <cell r="X569" t="str">
            <v>BULGARISTAN</v>
          </cell>
          <cell r="Y569">
            <v>0</v>
          </cell>
          <cell r="Z569">
            <v>0</v>
          </cell>
          <cell r="AA569">
            <v>15.31</v>
          </cell>
          <cell r="AB569">
            <v>0</v>
          </cell>
          <cell r="AC569">
            <v>15.31</v>
          </cell>
        </row>
        <row r="570">
          <cell r="A570">
            <v>8699638523825</v>
          </cell>
          <cell r="B570" t="str">
            <v>R03BB01</v>
          </cell>
          <cell r="C570" t="str">
            <v>ipratropium bromide</v>
          </cell>
          <cell r="D570" t="str">
            <v>EŞDEĞER</v>
          </cell>
          <cell r="E570" t="str">
            <v>YIRMI YIL</v>
          </cell>
          <cell r="F570">
            <v>0</v>
          </cell>
          <cell r="G570">
            <v>5</v>
          </cell>
          <cell r="H570">
            <v>2</v>
          </cell>
          <cell r="I570">
            <v>0</v>
          </cell>
          <cell r="J570">
            <v>0</v>
          </cell>
          <cell r="K570">
            <v>0</v>
          </cell>
          <cell r="L570" t="str">
            <v>ATRIVO STERI-NEB 250 MCG/1 ML NEBULIZASYON ICIN INHALASYON COZELTISI ICEREN TEK DOZLUK 20 AMPUL</v>
          </cell>
          <cell r="M570" t="str">
            <v>IPRATROPIUM BROMUR MONOHIDRAT</v>
          </cell>
          <cell r="N570" t="str">
            <v>MED ILAC</v>
          </cell>
          <cell r="O570" t="str">
            <v>250+1</v>
          </cell>
          <cell r="P570" t="str">
            <v>MCG/ML</v>
          </cell>
          <cell r="Q570">
            <v>20</v>
          </cell>
          <cell r="R570" t="str">
            <v>NORMAL REÇETE</v>
          </cell>
          <cell r="S570" t="str">
            <v>ITHAL</v>
          </cell>
          <cell r="T570">
            <v>0</v>
          </cell>
          <cell r="U570">
            <v>0</v>
          </cell>
          <cell r="V570">
            <v>3.460066343454963</v>
          </cell>
          <cell r="W570">
            <v>0</v>
          </cell>
          <cell r="X570" t="str">
            <v>TURKIYE</v>
          </cell>
          <cell r="Y570">
            <v>0</v>
          </cell>
          <cell r="Z570">
            <v>0</v>
          </cell>
          <cell r="AA570">
            <v>0</v>
          </cell>
          <cell r="AB570">
            <v>0</v>
          </cell>
          <cell r="AC570">
            <v>7.32</v>
          </cell>
        </row>
        <row r="571">
          <cell r="A571">
            <v>8699638523832</v>
          </cell>
          <cell r="B571" t="str">
            <v>R03BB01</v>
          </cell>
          <cell r="C571" t="str">
            <v>ipratropium bromide</v>
          </cell>
          <cell r="D571" t="str">
            <v>EŞDEĞER</v>
          </cell>
          <cell r="E571" t="str">
            <v>YIRMI YIL</v>
          </cell>
          <cell r="F571">
            <v>0</v>
          </cell>
          <cell r="G571">
            <v>1</v>
          </cell>
          <cell r="H571">
            <v>1</v>
          </cell>
          <cell r="I571">
            <v>0</v>
          </cell>
          <cell r="J571">
            <v>0</v>
          </cell>
          <cell r="K571">
            <v>0</v>
          </cell>
          <cell r="L571" t="str">
            <v>ATRIVO STERI-NEB 500 MCG/2 ML NEBULIZASYON ICIN INHALASYON COZELTISI ICEREN TEK DOZLUK AMPUL</v>
          </cell>
          <cell r="M571" t="str">
            <v>IPRATROPIUM BROMUR MONOHIDRAT</v>
          </cell>
          <cell r="N571" t="str">
            <v>MED ILAC</v>
          </cell>
          <cell r="O571" t="str">
            <v>500+2</v>
          </cell>
          <cell r="P571" t="str">
            <v>MCG/ML</v>
          </cell>
          <cell r="Q571">
            <v>20</v>
          </cell>
          <cell r="R571" t="str">
            <v>NORMAL REÇETE</v>
          </cell>
          <cell r="S571" t="str">
            <v>ITHAL</v>
          </cell>
          <cell r="T571">
            <v>0</v>
          </cell>
          <cell r="U571">
            <v>0</v>
          </cell>
          <cell r="V571">
            <v>6.93</v>
          </cell>
          <cell r="W571">
            <v>5.54</v>
          </cell>
          <cell r="X571" t="str">
            <v>ISPANYA</v>
          </cell>
          <cell r="Y571">
            <v>0</v>
          </cell>
          <cell r="Z571">
            <v>0</v>
          </cell>
          <cell r="AA571">
            <v>10.45</v>
          </cell>
          <cell r="AB571">
            <v>0</v>
          </cell>
          <cell r="AC571">
            <v>10.45</v>
          </cell>
        </row>
        <row r="572">
          <cell r="A572">
            <v>8699788750225</v>
          </cell>
          <cell r="B572" t="str">
            <v>A03BA01</v>
          </cell>
          <cell r="C572" t="str">
            <v>atropine</v>
          </cell>
          <cell r="D572" t="str">
            <v>ESDEGER</v>
          </cell>
          <cell r="E572" t="str">
            <v>FIYAT KORUMALI URUN</v>
          </cell>
          <cell r="F572">
            <v>0</v>
          </cell>
          <cell r="G572">
            <v>1</v>
          </cell>
          <cell r="H572">
            <v>3</v>
          </cell>
          <cell r="I572">
            <v>0</v>
          </cell>
          <cell r="J572">
            <v>0</v>
          </cell>
          <cell r="K572">
            <v>0</v>
          </cell>
          <cell r="L572" t="str">
            <v>ATROPIN SULFAT 1 MG BIOSEL 1MLX100 AMPUL</v>
          </cell>
          <cell r="M572" t="str">
            <v>ATROPIN SULFAT</v>
          </cell>
          <cell r="N572" t="str">
            <v>OSEL</v>
          </cell>
          <cell r="O572">
            <v>1</v>
          </cell>
          <cell r="P572" t="str">
            <v>MG</v>
          </cell>
          <cell r="Q572">
            <v>100</v>
          </cell>
          <cell r="R572" t="str">
            <v>NORMAL RECETE</v>
          </cell>
          <cell r="S572" t="str">
            <v>IMAL</v>
          </cell>
          <cell r="T572" t="str">
            <v>TURKIYE</v>
          </cell>
          <cell r="U572">
            <v>6.8078591477417705</v>
          </cell>
          <cell r="V572">
            <v>6.8078591477417705</v>
          </cell>
          <cell r="W572">
            <v>0</v>
          </cell>
          <cell r="X572" t="str">
            <v>TURKIYE</v>
          </cell>
          <cell r="Y572">
            <v>0</v>
          </cell>
          <cell r="Z572">
            <v>1</v>
          </cell>
          <cell r="AA572">
            <v>18.3</v>
          </cell>
          <cell r="AB572">
            <v>0</v>
          </cell>
          <cell r="AC572">
            <v>18.3</v>
          </cell>
        </row>
        <row r="573">
          <cell r="A573">
            <v>8699788750249</v>
          </cell>
          <cell r="B573" t="str">
            <v>A03BA01</v>
          </cell>
          <cell r="C573" t="str">
            <v>atropine</v>
          </cell>
          <cell r="D573" t="str">
            <v>ESDEGER</v>
          </cell>
          <cell r="E573" t="str">
            <v>FIYAT KORUMALI URUN</v>
          </cell>
          <cell r="F573">
            <v>0</v>
          </cell>
          <cell r="G573">
            <v>1</v>
          </cell>
          <cell r="H573">
            <v>3</v>
          </cell>
          <cell r="I573">
            <v>0</v>
          </cell>
          <cell r="J573">
            <v>0</v>
          </cell>
          <cell r="K573">
            <v>0</v>
          </cell>
          <cell r="L573" t="str">
            <v>ATROPIN SULFAT 1/2 MG BIOSEL 1MLX100 AMPUL</v>
          </cell>
          <cell r="M573" t="str">
            <v>ATROPIN SULFAT</v>
          </cell>
          <cell r="N573" t="str">
            <v>OSEL</v>
          </cell>
          <cell r="O573">
            <v>0.5</v>
          </cell>
          <cell r="P573" t="str">
            <v>MG</v>
          </cell>
          <cell r="Q573">
            <v>100</v>
          </cell>
          <cell r="R573" t="str">
            <v>NORMAL RECETE</v>
          </cell>
          <cell r="S573" t="str">
            <v>IMAL</v>
          </cell>
          <cell r="T573" t="str">
            <v>TURKIYE</v>
          </cell>
          <cell r="U573">
            <v>6.2464914519009955</v>
          </cell>
          <cell r="V573">
            <v>6.2464914519009955</v>
          </cell>
          <cell r="W573">
            <v>0</v>
          </cell>
          <cell r="X573" t="str">
            <v>TURKIYE</v>
          </cell>
          <cell r="Y573">
            <v>0</v>
          </cell>
          <cell r="Z573">
            <v>1</v>
          </cell>
          <cell r="AA573">
            <v>16.82</v>
          </cell>
          <cell r="AB573">
            <v>0</v>
          </cell>
          <cell r="AC573">
            <v>16.82</v>
          </cell>
        </row>
        <row r="574">
          <cell r="A574">
            <v>8699788750263</v>
          </cell>
          <cell r="B574" t="str">
            <v>A03BA01</v>
          </cell>
          <cell r="C574" t="str">
            <v>atropine</v>
          </cell>
          <cell r="D574" t="str">
            <v>ESDEGER</v>
          </cell>
          <cell r="E574" t="str">
            <v>FIYAT KORUMALI URUN</v>
          </cell>
          <cell r="F574">
            <v>0</v>
          </cell>
          <cell r="G574">
            <v>1</v>
          </cell>
          <cell r="H574">
            <v>3</v>
          </cell>
          <cell r="I574">
            <v>0</v>
          </cell>
          <cell r="J574">
            <v>0</v>
          </cell>
          <cell r="K574">
            <v>0</v>
          </cell>
          <cell r="L574" t="str">
            <v>ATROPIN SULFAT 1/4 MG BIOSEL 1MLX100 AMPUL</v>
          </cell>
          <cell r="M574" t="str">
            <v>ATROPIN SULFAT</v>
          </cell>
          <cell r="N574" t="str">
            <v>OSEL</v>
          </cell>
          <cell r="O574">
            <v>0.25</v>
          </cell>
          <cell r="P574" t="str">
            <v>MG</v>
          </cell>
          <cell r="Q574">
            <v>100</v>
          </cell>
          <cell r="R574" t="str">
            <v>NORMAL RECETE</v>
          </cell>
          <cell r="S574" t="str">
            <v>IMAL</v>
          </cell>
          <cell r="T574" t="str">
            <v>TURKIYE</v>
          </cell>
          <cell r="U574">
            <v>5.9096708343965298</v>
          </cell>
          <cell r="V574">
            <v>5.9096708343965298</v>
          </cell>
          <cell r="W574">
            <v>0</v>
          </cell>
          <cell r="X574" t="str">
            <v>TURKIYE</v>
          </cell>
          <cell r="Y574">
            <v>0</v>
          </cell>
          <cell r="Z574">
            <v>1</v>
          </cell>
          <cell r="AA574">
            <v>15.89</v>
          </cell>
          <cell r="AB574">
            <v>0</v>
          </cell>
          <cell r="AC574">
            <v>15.89</v>
          </cell>
        </row>
        <row r="575">
          <cell r="A575">
            <v>8699809098541</v>
          </cell>
          <cell r="B575" t="str">
            <v>L04AA31</v>
          </cell>
          <cell r="C575" t="str">
            <v>teriflunomide</v>
          </cell>
          <cell r="D575" t="str">
            <v>REFERANS</v>
          </cell>
          <cell r="E575" t="str">
            <v>REFERANS</v>
          </cell>
          <cell r="F575">
            <v>0</v>
          </cell>
          <cell r="G575">
            <v>2</v>
          </cell>
          <cell r="H575">
            <v>1</v>
          </cell>
          <cell r="I575">
            <v>0</v>
          </cell>
          <cell r="J575">
            <v>0</v>
          </cell>
          <cell r="K575">
            <v>0</v>
          </cell>
          <cell r="L575" t="str">
            <v>AUBAGIO 14 MG 28 FILM KAPLI TABLET</v>
          </cell>
          <cell r="M575" t="str">
            <v>TERIFLUNOMIDE</v>
          </cell>
          <cell r="N575" t="str">
            <v>SANOFI</v>
          </cell>
          <cell r="O575">
            <v>14</v>
          </cell>
          <cell r="P575" t="str">
            <v>MG</v>
          </cell>
          <cell r="Q575">
            <v>28</v>
          </cell>
          <cell r="R575" t="str">
            <v>NORMAL REÇETE</v>
          </cell>
          <cell r="S575" t="str">
            <v>ITHAL</v>
          </cell>
          <cell r="T575">
            <v>0</v>
          </cell>
          <cell r="U575">
            <v>0</v>
          </cell>
          <cell r="V575">
            <v>728.77</v>
          </cell>
          <cell r="W575">
            <v>728.77</v>
          </cell>
          <cell r="X575" t="str">
            <v>FRANSA</v>
          </cell>
          <cell r="Y575">
            <v>0</v>
          </cell>
          <cell r="Z575">
            <v>0</v>
          </cell>
          <cell r="AA575">
            <v>0</v>
          </cell>
          <cell r="AB575">
            <v>0</v>
          </cell>
          <cell r="AC575">
            <v>1542.5</v>
          </cell>
        </row>
        <row r="576">
          <cell r="A576">
            <v>8699522275724</v>
          </cell>
          <cell r="B576" t="str">
            <v>J01CR02</v>
          </cell>
          <cell r="C576" t="str">
            <v>amoxicillin and enzyme inhibitor</v>
          </cell>
          <cell r="D576" t="str">
            <v>REFERANS</v>
          </cell>
          <cell r="E576" t="str">
            <v>FIYAT KORUMALI URUN</v>
          </cell>
          <cell r="F576">
            <v>4</v>
          </cell>
          <cell r="G576">
            <v>1</v>
          </cell>
          <cell r="H576">
            <v>2</v>
          </cell>
          <cell r="I576">
            <v>0</v>
          </cell>
          <cell r="J576">
            <v>0</v>
          </cell>
          <cell r="K576">
            <v>0</v>
          </cell>
          <cell r="L576" t="str">
            <v>AUGMENTIN  1,2 IU IV 1 FLAKON</v>
          </cell>
          <cell r="M576" t="str">
            <v>AMOKSISILIN + KLAVULANIK ASIT</v>
          </cell>
          <cell r="N576" t="str">
            <v>GLAXOSMITHKLINE</v>
          </cell>
          <cell r="O576" t="str">
            <v>1000+200</v>
          </cell>
          <cell r="P576" t="str">
            <v>G</v>
          </cell>
          <cell r="Q576">
            <v>1</v>
          </cell>
          <cell r="R576" t="str">
            <v>NORMAL RECETE</v>
          </cell>
          <cell r="S576" t="str">
            <v>ITHAL</v>
          </cell>
          <cell r="T576" t="str">
            <v>TURKIYE</v>
          </cell>
          <cell r="U576">
            <v>3.4299999999999997</v>
          </cell>
          <cell r="V576">
            <v>3.4299999999999997</v>
          </cell>
          <cell r="W576">
            <v>0</v>
          </cell>
          <cell r="X576" t="str">
            <v>TURKIYE</v>
          </cell>
          <cell r="Y576">
            <v>0</v>
          </cell>
          <cell r="Z576">
            <v>0</v>
          </cell>
          <cell r="AA576">
            <v>9.4499999999999993</v>
          </cell>
          <cell r="AB576">
            <v>0</v>
          </cell>
          <cell r="AC576">
            <v>9.4499999999999993</v>
          </cell>
        </row>
        <row r="577">
          <cell r="A577">
            <v>8699523090524</v>
          </cell>
          <cell r="B577" t="str">
            <v>N06AB10</v>
          </cell>
          <cell r="C577" t="str">
            <v>escitalopram</v>
          </cell>
          <cell r="D577" t="str">
            <v>ESDEGER</v>
          </cell>
          <cell r="E577" t="str">
            <v>ESDEGER</v>
          </cell>
          <cell r="F577">
            <v>0</v>
          </cell>
          <cell r="G577">
            <v>1</v>
          </cell>
          <cell r="H577">
            <v>1</v>
          </cell>
          <cell r="I577">
            <v>0</v>
          </cell>
          <cell r="J577">
            <v>0</v>
          </cell>
          <cell r="K577">
            <v>0</v>
          </cell>
          <cell r="L577" t="str">
            <v>AVERTYN 10 MG 28 FILM TABLET</v>
          </cell>
          <cell r="M577" t="str">
            <v>ESSITALOPRAM</v>
          </cell>
          <cell r="N577" t="str">
            <v>MUNIR SAHIN</v>
          </cell>
          <cell r="O577">
            <v>10</v>
          </cell>
          <cell r="P577" t="str">
            <v>MG</v>
          </cell>
          <cell r="Q577">
            <v>28</v>
          </cell>
          <cell r="R577" t="str">
            <v>NORMAL RECETE</v>
          </cell>
          <cell r="S577" t="str">
            <v>IMAL</v>
          </cell>
          <cell r="T577" t="str">
            <v>FRANSA</v>
          </cell>
          <cell r="U577">
            <v>6.44</v>
          </cell>
          <cell r="V577">
            <v>14.89</v>
          </cell>
          <cell r="W577">
            <v>6.44</v>
          </cell>
          <cell r="X577" t="str">
            <v>FRANSA</v>
          </cell>
          <cell r="Y577">
            <v>0</v>
          </cell>
          <cell r="Z577">
            <v>0</v>
          </cell>
          <cell r="AA577">
            <v>12.28</v>
          </cell>
          <cell r="AB577">
            <v>0</v>
          </cell>
          <cell r="AC577">
            <v>12.28</v>
          </cell>
        </row>
        <row r="578">
          <cell r="A578">
            <v>8699523090531</v>
          </cell>
          <cell r="B578" t="str">
            <v>N06AB10</v>
          </cell>
          <cell r="C578" t="str">
            <v>escitalopram</v>
          </cell>
          <cell r="D578" t="str">
            <v>ESDEGER</v>
          </cell>
          <cell r="E578" t="str">
            <v>ESDEGER</v>
          </cell>
          <cell r="F578">
            <v>0</v>
          </cell>
          <cell r="G578">
            <v>1</v>
          </cell>
          <cell r="H578">
            <v>1</v>
          </cell>
          <cell r="I578">
            <v>0</v>
          </cell>
          <cell r="J578">
            <v>0</v>
          </cell>
          <cell r="K578">
            <v>0</v>
          </cell>
          <cell r="L578" t="str">
            <v>AVERTYN 20 MG 28 FILM TABLET</v>
          </cell>
          <cell r="M578" t="str">
            <v>ESSITALOPRAM</v>
          </cell>
          <cell r="N578" t="str">
            <v>MUNIR SAHIN</v>
          </cell>
          <cell r="O578">
            <v>20</v>
          </cell>
          <cell r="P578" t="str">
            <v>MG</v>
          </cell>
          <cell r="Q578">
            <v>28</v>
          </cell>
          <cell r="R578" t="str">
            <v>NORMAL RECETE</v>
          </cell>
          <cell r="S578" t="str">
            <v>IMAL</v>
          </cell>
          <cell r="T578" t="str">
            <v>FRANSA</v>
          </cell>
          <cell r="U578">
            <v>6.44</v>
          </cell>
          <cell r="V578">
            <v>21</v>
          </cell>
          <cell r="W578">
            <v>6.44</v>
          </cell>
          <cell r="X578" t="str">
            <v>FRANSA</v>
          </cell>
          <cell r="Y578">
            <v>0</v>
          </cell>
          <cell r="Z578">
            <v>0</v>
          </cell>
          <cell r="AA578">
            <v>15.08</v>
          </cell>
          <cell r="AB578">
            <v>0</v>
          </cell>
          <cell r="AC578">
            <v>15.08</v>
          </cell>
        </row>
        <row r="579">
          <cell r="A579">
            <v>8699523090234</v>
          </cell>
          <cell r="B579" t="str">
            <v>C10AA05</v>
          </cell>
          <cell r="C579" t="str">
            <v>atorvastatin</v>
          </cell>
          <cell r="D579" t="str">
            <v>ESDEGER</v>
          </cell>
          <cell r="E579" t="str">
            <v>ESDEGER</v>
          </cell>
          <cell r="F579">
            <v>0</v>
          </cell>
          <cell r="G579">
            <v>1</v>
          </cell>
          <cell r="H579">
            <v>1</v>
          </cell>
          <cell r="I579">
            <v>0</v>
          </cell>
          <cell r="J579">
            <v>0</v>
          </cell>
          <cell r="K579">
            <v>0</v>
          </cell>
          <cell r="L579" t="str">
            <v>AVITOREL 10 MG 90 FILM TABLET</v>
          </cell>
          <cell r="M579" t="str">
            <v>ATORVASTATIN KALSIYUM</v>
          </cell>
          <cell r="N579" t="str">
            <v>MUNIR SAHIN</v>
          </cell>
          <cell r="O579">
            <v>10</v>
          </cell>
          <cell r="P579" t="str">
            <v>MG</v>
          </cell>
          <cell r="Q579">
            <v>90</v>
          </cell>
          <cell r="R579" t="str">
            <v>NORMAL RECETE</v>
          </cell>
          <cell r="S579" t="str">
            <v>IMAL</v>
          </cell>
          <cell r="T579" t="str">
            <v>FRANSA</v>
          </cell>
          <cell r="U579">
            <v>27</v>
          </cell>
          <cell r="V579">
            <v>40.19</v>
          </cell>
          <cell r="W579">
            <v>24.11</v>
          </cell>
          <cell r="X579" t="str">
            <v>FRANSA</v>
          </cell>
          <cell r="Y579">
            <v>0</v>
          </cell>
          <cell r="Z579">
            <v>0</v>
          </cell>
          <cell r="AA579">
            <v>34.96</v>
          </cell>
          <cell r="AB579">
            <v>0</v>
          </cell>
          <cell r="AC579">
            <v>34.96</v>
          </cell>
        </row>
        <row r="580">
          <cell r="A580">
            <v>8699523090241</v>
          </cell>
          <cell r="B580" t="str">
            <v>C10AA05</v>
          </cell>
          <cell r="C580" t="str">
            <v>atorvastatin</v>
          </cell>
          <cell r="D580" t="str">
            <v>EŞDEĞER</v>
          </cell>
          <cell r="E580" t="str">
            <v>EŞDEĞER</v>
          </cell>
          <cell r="F580">
            <v>0</v>
          </cell>
          <cell r="G580">
            <v>1</v>
          </cell>
          <cell r="H580">
            <v>1</v>
          </cell>
          <cell r="I580">
            <v>0</v>
          </cell>
          <cell r="J580">
            <v>0</v>
          </cell>
          <cell r="K580">
            <v>0</v>
          </cell>
          <cell r="L580" t="str">
            <v>AVITOREL 20 MG 90 FILM TABLET</v>
          </cell>
          <cell r="M580" t="str">
            <v>ATORVASTATIN KALSIYUM</v>
          </cell>
          <cell r="N580" t="str">
            <v>MUNIR SAHIN</v>
          </cell>
          <cell r="O580">
            <v>20</v>
          </cell>
          <cell r="P580" t="str">
            <v>MG</v>
          </cell>
          <cell r="Q580">
            <v>90</v>
          </cell>
          <cell r="R580" t="str">
            <v>NORMAL REÇETE</v>
          </cell>
          <cell r="S580" t="str">
            <v>IMAL</v>
          </cell>
          <cell r="T580" t="str">
            <v>FRANSA</v>
          </cell>
          <cell r="U580">
            <v>27</v>
          </cell>
          <cell r="V580">
            <v>83.26</v>
          </cell>
          <cell r="W580">
            <v>27</v>
          </cell>
          <cell r="X580" t="str">
            <v>FRANSA</v>
          </cell>
          <cell r="Y580">
            <v>0</v>
          </cell>
          <cell r="Z580">
            <v>0</v>
          </cell>
          <cell r="AA580">
            <v>52.9</v>
          </cell>
          <cell r="AB580">
            <v>0</v>
          </cell>
          <cell r="AC580">
            <v>52.9</v>
          </cell>
        </row>
        <row r="581">
          <cell r="A581">
            <v>8699523090180</v>
          </cell>
          <cell r="B581" t="str">
            <v>C10AA05</v>
          </cell>
          <cell r="C581" t="str">
            <v>atorvastatin</v>
          </cell>
          <cell r="D581" t="str">
            <v>EŞDEĞER</v>
          </cell>
          <cell r="E581" t="str">
            <v>EŞDEĞER</v>
          </cell>
          <cell r="F581">
            <v>0</v>
          </cell>
          <cell r="G581">
            <v>1</v>
          </cell>
          <cell r="H581">
            <v>1</v>
          </cell>
          <cell r="I581">
            <v>0</v>
          </cell>
          <cell r="J581">
            <v>0</v>
          </cell>
          <cell r="K581">
            <v>0</v>
          </cell>
          <cell r="L581" t="str">
            <v>AVITOREL 40 MG 30 FILM TABLET</v>
          </cell>
          <cell r="M581" t="str">
            <v>ATORVASTATIN KALSIYUM</v>
          </cell>
          <cell r="N581" t="str">
            <v>MUNIR SAHIN</v>
          </cell>
          <cell r="O581">
            <v>40</v>
          </cell>
          <cell r="P581" t="str">
            <v>MG</v>
          </cell>
          <cell r="Q581">
            <v>30</v>
          </cell>
          <cell r="R581" t="str">
            <v>NORMAL REÇETE</v>
          </cell>
          <cell r="S581" t="str">
            <v>IMAL</v>
          </cell>
          <cell r="T581" t="str">
            <v>ITALYA</v>
          </cell>
          <cell r="U581">
            <v>28.31</v>
          </cell>
          <cell r="V581">
            <v>28.31</v>
          </cell>
          <cell r="W581">
            <v>7.59</v>
          </cell>
          <cell r="X581" t="str">
            <v>ITALYA</v>
          </cell>
          <cell r="Y581">
            <v>0</v>
          </cell>
          <cell r="Z581">
            <v>0</v>
          </cell>
          <cell r="AA581">
            <v>16.04</v>
          </cell>
          <cell r="AB581">
            <v>0</v>
          </cell>
          <cell r="AC581">
            <v>16.04</v>
          </cell>
        </row>
        <row r="582">
          <cell r="A582">
            <v>8699523090227</v>
          </cell>
          <cell r="B582" t="str">
            <v>C10AA05</v>
          </cell>
          <cell r="C582" t="str">
            <v>atorvastatin</v>
          </cell>
          <cell r="D582" t="str">
            <v>EŞDEĞER</v>
          </cell>
          <cell r="E582" t="str">
            <v>EŞDEĞER</v>
          </cell>
          <cell r="F582">
            <v>0</v>
          </cell>
          <cell r="G582">
            <v>1</v>
          </cell>
          <cell r="H582">
            <v>1</v>
          </cell>
          <cell r="I582">
            <v>0</v>
          </cell>
          <cell r="J582">
            <v>0</v>
          </cell>
          <cell r="K582">
            <v>0</v>
          </cell>
          <cell r="L582" t="str">
            <v>AVITOREL 40 MG 90 FILM TABLET</v>
          </cell>
          <cell r="M582" t="str">
            <v>ATORVASTATIN KALSIYUM</v>
          </cell>
          <cell r="N582" t="str">
            <v>MUNIR SAHIN</v>
          </cell>
          <cell r="O582">
            <v>40</v>
          </cell>
          <cell r="P582" t="str">
            <v>MG</v>
          </cell>
          <cell r="Q582">
            <v>90</v>
          </cell>
          <cell r="R582" t="str">
            <v>NORMAL REÇETE</v>
          </cell>
          <cell r="S582" t="str">
            <v>IMAL</v>
          </cell>
          <cell r="T582" t="str">
            <v>FRANSA</v>
          </cell>
          <cell r="U582">
            <v>84.93</v>
          </cell>
          <cell r="V582">
            <v>27</v>
          </cell>
          <cell r="W582">
            <v>27</v>
          </cell>
          <cell r="X582" t="str">
            <v>FRANSA</v>
          </cell>
          <cell r="Y582">
            <v>0</v>
          </cell>
          <cell r="Z582">
            <v>0</v>
          </cell>
          <cell r="AA582">
            <v>57.14</v>
          </cell>
          <cell r="AB582">
            <v>0</v>
          </cell>
          <cell r="AC582">
            <v>57.14</v>
          </cell>
        </row>
        <row r="583">
          <cell r="A583">
            <v>8699536010625</v>
          </cell>
          <cell r="B583" t="str">
            <v>C09CA06</v>
          </cell>
          <cell r="C583" t="str">
            <v>candesartan</v>
          </cell>
          <cell r="D583" t="str">
            <v>ESDEGER</v>
          </cell>
          <cell r="E583" t="str">
            <v>ESDEGER</v>
          </cell>
          <cell r="F583">
            <v>0</v>
          </cell>
          <cell r="G583">
            <v>5</v>
          </cell>
          <cell r="H583">
            <v>1</v>
          </cell>
          <cell r="I583">
            <v>0</v>
          </cell>
          <cell r="J583">
            <v>0</v>
          </cell>
          <cell r="K583">
            <v>0</v>
          </cell>
          <cell r="L583" t="str">
            <v>AYRA 8 MG 90 TABLET</v>
          </cell>
          <cell r="M583" t="str">
            <v>KANDESARTAN SILEKSETIL</v>
          </cell>
          <cell r="N583" t="str">
            <v>SANOVEL</v>
          </cell>
          <cell r="O583">
            <v>8</v>
          </cell>
          <cell r="P583" t="str">
            <v>MG</v>
          </cell>
          <cell r="Q583">
            <v>90</v>
          </cell>
          <cell r="R583" t="str">
            <v>NORMAL RECETE</v>
          </cell>
          <cell r="S583" t="str">
            <v>IMAL</v>
          </cell>
          <cell r="T583" t="str">
            <v>PORTEKIZ</v>
          </cell>
          <cell r="U583">
            <v>14.94</v>
          </cell>
          <cell r="V583">
            <v>38.99</v>
          </cell>
          <cell r="W583">
            <v>14.94</v>
          </cell>
          <cell r="X583" t="str">
            <v>PORTEKIZ</v>
          </cell>
          <cell r="Y583">
            <v>0</v>
          </cell>
          <cell r="Z583">
            <v>0</v>
          </cell>
          <cell r="AA583">
            <v>40.229999999999997</v>
          </cell>
          <cell r="AB583">
            <v>0</v>
          </cell>
          <cell r="AC583">
            <v>40.229999999999997</v>
          </cell>
        </row>
        <row r="584">
          <cell r="A584">
            <v>8699638012046</v>
          </cell>
          <cell r="B584" t="str">
            <v>L04AX01</v>
          </cell>
          <cell r="C584" t="str">
            <v>azathioprine</v>
          </cell>
          <cell r="D584" t="str">
            <v>EŞDEĞER</v>
          </cell>
          <cell r="E584" t="str">
            <v>YIRMI YIL</v>
          </cell>
          <cell r="F584">
            <v>0</v>
          </cell>
          <cell r="G584">
            <v>1</v>
          </cell>
          <cell r="H584">
            <v>1</v>
          </cell>
          <cell r="I584">
            <v>0</v>
          </cell>
          <cell r="J584">
            <v>0</v>
          </cell>
          <cell r="K584">
            <v>0</v>
          </cell>
          <cell r="L584" t="str">
            <v xml:space="preserve">AZATHIOPRINE   50 MG 100 TABLET </v>
          </cell>
          <cell r="M584" t="str">
            <v>AZATIYOPRIN</v>
          </cell>
          <cell r="N584" t="str">
            <v>MED ILAC</v>
          </cell>
          <cell r="O584">
            <v>50</v>
          </cell>
          <cell r="P584" t="str">
            <v>MG</v>
          </cell>
          <cell r="Q584">
            <v>100</v>
          </cell>
          <cell r="R584" t="str">
            <v>NORMAL REÇETE</v>
          </cell>
          <cell r="S584" t="str">
            <v>ITHAL</v>
          </cell>
          <cell r="T584">
            <v>0</v>
          </cell>
          <cell r="U584">
            <v>0</v>
          </cell>
          <cell r="V584">
            <v>19.86</v>
          </cell>
          <cell r="W584">
            <v>15.88</v>
          </cell>
          <cell r="X584" t="str">
            <v>FRANSA</v>
          </cell>
          <cell r="Y584">
            <v>0</v>
          </cell>
          <cell r="Z584">
            <v>0</v>
          </cell>
          <cell r="AA584">
            <v>33.6</v>
          </cell>
          <cell r="AB584">
            <v>0</v>
          </cell>
          <cell r="AC584">
            <v>33.6</v>
          </cell>
        </row>
        <row r="585">
          <cell r="A585">
            <v>8699795010756</v>
          </cell>
          <cell r="B585" t="str">
            <v>N04BD02</v>
          </cell>
          <cell r="C585" t="str">
            <v>rasagiline</v>
          </cell>
          <cell r="D585" t="str">
            <v>REFERANS</v>
          </cell>
          <cell r="E585" t="str">
            <v>REFERANS</v>
          </cell>
          <cell r="F585">
            <v>0</v>
          </cell>
          <cell r="G585">
            <v>3</v>
          </cell>
          <cell r="H585">
            <v>1</v>
          </cell>
          <cell r="I585">
            <v>0</v>
          </cell>
          <cell r="J585">
            <v>0</v>
          </cell>
          <cell r="K585">
            <v>0</v>
          </cell>
          <cell r="L585" t="str">
            <v>AZILECT 1 MG 100 FILM TABLET</v>
          </cell>
          <cell r="M585" t="str">
            <v>RASAJILIN</v>
          </cell>
          <cell r="N585" t="str">
            <v>LUNDBECK</v>
          </cell>
          <cell r="O585">
            <v>1</v>
          </cell>
          <cell r="P585" t="str">
            <v>MG</v>
          </cell>
          <cell r="Q585">
            <v>100</v>
          </cell>
          <cell r="R585" t="str">
            <v>NORMAL REÇETE</v>
          </cell>
          <cell r="S585" t="str">
            <v>ITHAL</v>
          </cell>
          <cell r="T585" t="str">
            <v>DANIMARKA</v>
          </cell>
          <cell r="U585">
            <v>401.48</v>
          </cell>
          <cell r="V585">
            <v>401.48</v>
          </cell>
          <cell r="W585">
            <v>240.88</v>
          </cell>
          <cell r="X585" t="str">
            <v>DANIMARKA</v>
          </cell>
          <cell r="Y585">
            <v>0</v>
          </cell>
          <cell r="Z585">
            <v>0</v>
          </cell>
          <cell r="AA585">
            <v>418.91</v>
          </cell>
          <cell r="AB585">
            <v>0</v>
          </cell>
          <cell r="AC585">
            <v>418.91</v>
          </cell>
        </row>
        <row r="586">
          <cell r="A586">
            <v>8699795010749</v>
          </cell>
          <cell r="B586" t="str">
            <v>N04BD02</v>
          </cell>
          <cell r="C586" t="str">
            <v>rasagiline</v>
          </cell>
          <cell r="D586" t="str">
            <v>REFERANS</v>
          </cell>
          <cell r="E586" t="str">
            <v>REFERANS</v>
          </cell>
          <cell r="F586">
            <v>0</v>
          </cell>
          <cell r="G586">
            <v>1</v>
          </cell>
          <cell r="H586">
            <v>1</v>
          </cell>
          <cell r="I586">
            <v>0</v>
          </cell>
          <cell r="J586">
            <v>0</v>
          </cell>
          <cell r="K586">
            <v>0</v>
          </cell>
          <cell r="L586" t="str">
            <v>AZILECT 1 MG 30 FILM TABLET</v>
          </cell>
          <cell r="M586" t="str">
            <v>RASAJILIN</v>
          </cell>
          <cell r="N586" t="str">
            <v>LUNDBECK</v>
          </cell>
          <cell r="O586">
            <v>1</v>
          </cell>
          <cell r="P586" t="str">
            <v>MG</v>
          </cell>
          <cell r="Q586">
            <v>30</v>
          </cell>
          <cell r="R586" t="str">
            <v>NORMAL RECETE</v>
          </cell>
          <cell r="S586" t="str">
            <v>ITHAL</v>
          </cell>
          <cell r="T586" t="str">
            <v>ISRAIL</v>
          </cell>
          <cell r="U586">
            <v>44.95</v>
          </cell>
          <cell r="V586">
            <v>81</v>
          </cell>
          <cell r="W586">
            <v>44.95</v>
          </cell>
          <cell r="X586" t="str">
            <v>ISRAIL</v>
          </cell>
          <cell r="Y586">
            <v>0</v>
          </cell>
          <cell r="Z586">
            <v>0</v>
          </cell>
          <cell r="AA586">
            <v>120.18</v>
          </cell>
          <cell r="AB586">
            <v>0</v>
          </cell>
          <cell r="AC586">
            <v>120.18</v>
          </cell>
        </row>
        <row r="587">
          <cell r="A587">
            <v>8699546011674</v>
          </cell>
          <cell r="B587" t="str">
            <v>C08CA08</v>
          </cell>
          <cell r="C587" t="str">
            <v>nitrendipine</v>
          </cell>
          <cell r="D587" t="str">
            <v>REFERANS</v>
          </cell>
          <cell r="E587" t="str">
            <v>REFERANS</v>
          </cell>
          <cell r="F587">
            <v>0</v>
          </cell>
          <cell r="G587">
            <v>2</v>
          </cell>
          <cell r="H587">
            <v>1</v>
          </cell>
          <cell r="I587">
            <v>0</v>
          </cell>
          <cell r="J587">
            <v>0</v>
          </cell>
          <cell r="K587">
            <v>0</v>
          </cell>
          <cell r="L587" t="str">
            <v>BAYPRESS 10 MG 30 TABLET</v>
          </cell>
          <cell r="M587" t="str">
            <v>NITRENDIPIN</v>
          </cell>
          <cell r="N587" t="str">
            <v>BAYER TURK</v>
          </cell>
          <cell r="O587">
            <v>10</v>
          </cell>
          <cell r="P587" t="str">
            <v>MG</v>
          </cell>
          <cell r="Q587">
            <v>30</v>
          </cell>
          <cell r="R587" t="str">
            <v>NORMAL RECETE</v>
          </cell>
          <cell r="S587" t="str">
            <v>IMAL</v>
          </cell>
          <cell r="T587" t="str">
            <v>YUNANISTAN</v>
          </cell>
          <cell r="U587">
            <v>5.27</v>
          </cell>
          <cell r="V587">
            <v>5.27</v>
          </cell>
          <cell r="W587">
            <v>5.27</v>
          </cell>
          <cell r="X587" t="str">
            <v>YUNANISTAN</v>
          </cell>
          <cell r="Y587">
            <v>0</v>
          </cell>
          <cell r="Z587">
            <v>0</v>
          </cell>
          <cell r="AA587">
            <v>14.19</v>
          </cell>
          <cell r="AB587">
            <v>0</v>
          </cell>
          <cell r="AC587">
            <v>14.19</v>
          </cell>
        </row>
        <row r="588">
          <cell r="A588">
            <v>8699788660067</v>
          </cell>
          <cell r="B588" t="str">
            <v>B05ZA</v>
          </cell>
          <cell r="C588" t="str">
            <v>Hemodialytics, concentrates</v>
          </cell>
          <cell r="D588" t="str">
            <v>ESDEGER</v>
          </cell>
          <cell r="E588" t="str">
            <v>ESDEGER</v>
          </cell>
          <cell r="F588">
            <v>0</v>
          </cell>
          <cell r="G588">
            <v>2</v>
          </cell>
          <cell r="H588">
            <v>2</v>
          </cell>
          <cell r="I588">
            <v>0</v>
          </cell>
          <cell r="J588">
            <v>0</v>
          </cell>
          <cell r="K588">
            <v>0</v>
          </cell>
          <cell r="L588" t="str">
            <v>BAZIK HEMODIYALIZ SOLUSYONU 10 LT</v>
          </cell>
          <cell r="M588" t="str">
            <v>HEMODIYALIZ SOLUSYONU</v>
          </cell>
          <cell r="N588" t="str">
            <v>BIOSEL</v>
          </cell>
          <cell r="O588">
            <v>0</v>
          </cell>
          <cell r="P588">
            <v>0</v>
          </cell>
          <cell r="Q588">
            <v>10</v>
          </cell>
          <cell r="R588" t="str">
            <v>NORMAL RECETE</v>
          </cell>
          <cell r="S588" t="str">
            <v>IMAL</v>
          </cell>
          <cell r="T588" t="str">
            <v>TURKIYE</v>
          </cell>
          <cell r="U588">
            <v>3.9193671855065064</v>
          </cell>
          <cell r="V588">
            <v>3.9193671855065064</v>
          </cell>
          <cell r="W588">
            <v>0</v>
          </cell>
          <cell r="X588" t="str">
            <v>TURKIYE</v>
          </cell>
          <cell r="Y588">
            <v>0</v>
          </cell>
          <cell r="Z588">
            <v>1</v>
          </cell>
          <cell r="AA588">
            <v>10.52</v>
          </cell>
          <cell r="AB588">
            <v>0</v>
          </cell>
          <cell r="AC588">
            <v>10.52</v>
          </cell>
        </row>
        <row r="589">
          <cell r="A589">
            <v>8699788660098</v>
          </cell>
          <cell r="B589" t="str">
            <v>B05ZA</v>
          </cell>
          <cell r="C589" t="str">
            <v>Hemodialytics, concentrates</v>
          </cell>
          <cell r="D589" t="str">
            <v>ESDEGER</v>
          </cell>
          <cell r="E589" t="str">
            <v>ESDEGER</v>
          </cell>
          <cell r="F589">
            <v>0</v>
          </cell>
          <cell r="G589">
            <v>2</v>
          </cell>
          <cell r="H589">
            <v>2</v>
          </cell>
          <cell r="I589">
            <v>0</v>
          </cell>
          <cell r="J589">
            <v>0</v>
          </cell>
          <cell r="K589">
            <v>0</v>
          </cell>
          <cell r="L589" t="str">
            <v>BAZIK HEMODIYALIZ SOLUSYONU 6 LT</v>
          </cell>
          <cell r="M589" t="str">
            <v>HEMODIYALIZ SOLUSYONU</v>
          </cell>
          <cell r="N589" t="str">
            <v>BIOSEL</v>
          </cell>
          <cell r="O589">
            <v>0</v>
          </cell>
          <cell r="P589">
            <v>0</v>
          </cell>
          <cell r="Q589">
            <v>6</v>
          </cell>
          <cell r="R589" t="str">
            <v>NORMAL RECETE</v>
          </cell>
          <cell r="S589" t="str">
            <v>IMAL</v>
          </cell>
          <cell r="T589" t="str">
            <v>TURKIYE</v>
          </cell>
          <cell r="U589">
            <v>1.9494769073743301</v>
          </cell>
          <cell r="V589">
            <v>1.9494769073743301</v>
          </cell>
          <cell r="W589">
            <v>0</v>
          </cell>
          <cell r="X589" t="str">
            <v>TURKIYE</v>
          </cell>
          <cell r="Y589">
            <v>0</v>
          </cell>
          <cell r="Z589">
            <v>1</v>
          </cell>
          <cell r="AA589">
            <v>5.22</v>
          </cell>
          <cell r="AB589">
            <v>0</v>
          </cell>
          <cell r="AC589">
            <v>5.22</v>
          </cell>
        </row>
        <row r="590">
          <cell r="A590">
            <v>8699625790100</v>
          </cell>
          <cell r="B590" t="str">
            <v>L03AX03</v>
          </cell>
          <cell r="C590" t="str">
            <v>bcg vaccine</v>
          </cell>
          <cell r="D590" t="str">
            <v>REFERANS</v>
          </cell>
          <cell r="E590" t="str">
            <v>REFERANS</v>
          </cell>
          <cell r="F590">
            <v>0</v>
          </cell>
          <cell r="G590">
            <v>2</v>
          </cell>
          <cell r="H590">
            <v>1</v>
          </cell>
          <cell r="I590">
            <v>0</v>
          </cell>
          <cell r="J590">
            <v>0</v>
          </cell>
          <cell r="K590">
            <v>0</v>
          </cell>
          <cell r="L590" t="str">
            <v>BCG LIVE THERACYS</v>
          </cell>
          <cell r="M590" t="str">
            <v>BCG TICE SUSU</v>
          </cell>
          <cell r="N590" t="str">
            <v>SANOFI PASTEUR</v>
          </cell>
          <cell r="O590">
            <v>81</v>
          </cell>
          <cell r="P590" t="str">
            <v>MG</v>
          </cell>
          <cell r="Q590">
            <v>1</v>
          </cell>
          <cell r="R590" t="str">
            <v>NORMAL REÇETE</v>
          </cell>
          <cell r="S590" t="str">
            <v>ITHAL</v>
          </cell>
          <cell r="T590">
            <v>0</v>
          </cell>
          <cell r="U590">
            <v>0</v>
          </cell>
          <cell r="V590">
            <v>57.16</v>
          </cell>
          <cell r="W590">
            <v>57.16</v>
          </cell>
          <cell r="X590" t="str">
            <v>FRANSA</v>
          </cell>
          <cell r="Y590">
            <v>0</v>
          </cell>
          <cell r="Z590">
            <v>0</v>
          </cell>
          <cell r="AA590">
            <v>0</v>
          </cell>
          <cell r="AB590">
            <v>0</v>
          </cell>
          <cell r="AC590">
            <v>120.96</v>
          </cell>
        </row>
        <row r="591">
          <cell r="A591">
            <v>8699745010133</v>
          </cell>
          <cell r="B591" t="str">
            <v>V06DX</v>
          </cell>
          <cell r="C591" t="str">
            <v>other combinations of nutrients</v>
          </cell>
          <cell r="D591" t="str">
            <v>REFERANS</v>
          </cell>
          <cell r="E591" t="str">
            <v>REFERANS</v>
          </cell>
          <cell r="F591">
            <v>6</v>
          </cell>
          <cell r="G591">
            <v>2</v>
          </cell>
          <cell r="H591">
            <v>1</v>
          </cell>
          <cell r="I591">
            <v>0</v>
          </cell>
          <cell r="J591">
            <v>0</v>
          </cell>
          <cell r="K591">
            <v>0</v>
          </cell>
          <cell r="L591" t="str">
            <v>BEBELAC THICKENER 135 G</v>
          </cell>
          <cell r="M591" t="str">
            <v>PROTEIN+KARBONHIDRAT+YAG+VIT+MINERAL</v>
          </cell>
          <cell r="N591" t="str">
            <v>NUMIL</v>
          </cell>
          <cell r="O591">
            <v>135</v>
          </cell>
          <cell r="P591" t="str">
            <v>G</v>
          </cell>
          <cell r="Q591">
            <v>1</v>
          </cell>
          <cell r="R591" t="str">
            <v>NORMAL REÇETE</v>
          </cell>
          <cell r="S591" t="str">
            <v>ITHAL</v>
          </cell>
          <cell r="T591" t="str">
            <v>PORTEKIZ</v>
          </cell>
          <cell r="U591">
            <v>6.22</v>
          </cell>
          <cell r="V591">
            <v>6.22</v>
          </cell>
          <cell r="W591">
            <v>6.22</v>
          </cell>
          <cell r="X591" t="str">
            <v>PORTEKIZ</v>
          </cell>
          <cell r="Y591">
            <v>0</v>
          </cell>
          <cell r="Z591">
            <v>0</v>
          </cell>
          <cell r="AA591">
            <v>13.14</v>
          </cell>
          <cell r="AB591">
            <v>0</v>
          </cell>
          <cell r="AC591">
            <v>13.14</v>
          </cell>
        </row>
        <row r="592">
          <cell r="A592">
            <v>8697936522878</v>
          </cell>
          <cell r="B592" t="str">
            <v>R03BA01</v>
          </cell>
          <cell r="C592" t="str">
            <v>beclometasone</v>
          </cell>
          <cell r="D592" t="str">
            <v>EŞDEĞER</v>
          </cell>
          <cell r="E592" t="str">
            <v>YIRMI YIL</v>
          </cell>
          <cell r="F592">
            <v>0</v>
          </cell>
          <cell r="G592">
            <v>2</v>
          </cell>
          <cell r="H592">
            <v>1</v>
          </cell>
          <cell r="I592">
            <v>0</v>
          </cell>
          <cell r="J592">
            <v>0</v>
          </cell>
          <cell r="K592">
            <v>0</v>
          </cell>
          <cell r="L592" t="str">
            <v>BECDAY 100 MCG INHALASYON ICIN OLCULU DOZLU AEROSOL 200 DOZ</v>
          </cell>
          <cell r="M592" t="str">
            <v>BEKLOMETAZON DIPROPIYONAT</v>
          </cell>
          <cell r="N592" t="str">
            <v>INVENTIM</v>
          </cell>
          <cell r="O592">
            <v>100</v>
          </cell>
          <cell r="P592" t="str">
            <v>MCG</v>
          </cell>
          <cell r="Q592">
            <v>200</v>
          </cell>
          <cell r="R592" t="str">
            <v>NORMAL REÇETE</v>
          </cell>
          <cell r="S592" t="str">
            <v>IMAL</v>
          </cell>
          <cell r="T592" t="str">
            <v>FRANSA</v>
          </cell>
          <cell r="U592">
            <v>10.11</v>
          </cell>
          <cell r="V592">
            <v>10.11</v>
          </cell>
          <cell r="W592">
            <v>8.08</v>
          </cell>
          <cell r="X592" t="str">
            <v>FRANSA</v>
          </cell>
          <cell r="Y592">
            <v>0</v>
          </cell>
          <cell r="Z592">
            <v>0</v>
          </cell>
          <cell r="AA592">
            <v>9.4499999999999993</v>
          </cell>
          <cell r="AB592">
            <v>0</v>
          </cell>
          <cell r="AC592">
            <v>9.4499999999999993</v>
          </cell>
        </row>
        <row r="593">
          <cell r="A593">
            <v>8697936522861</v>
          </cell>
          <cell r="B593" t="str">
            <v>R03BA01</v>
          </cell>
          <cell r="C593" t="str">
            <v>beclometasone</v>
          </cell>
          <cell r="D593" t="str">
            <v>EŞDEĞER</v>
          </cell>
          <cell r="E593" t="str">
            <v>YIRMI YIL</v>
          </cell>
          <cell r="F593">
            <v>4</v>
          </cell>
          <cell r="G593">
            <v>2</v>
          </cell>
          <cell r="H593">
            <v>2</v>
          </cell>
          <cell r="I593">
            <v>0</v>
          </cell>
          <cell r="J593">
            <v>0</v>
          </cell>
          <cell r="K593">
            <v>0</v>
          </cell>
          <cell r="L593" t="str">
            <v>BECDAY 50 MCG INHALASYON ICIN OLCULU DOZLU AEROSOL 200 DOZ</v>
          </cell>
          <cell r="M593" t="str">
            <v>BEKLOMETAZON DIPROPIYONAT</v>
          </cell>
          <cell r="N593" t="str">
            <v>INVENTIM</v>
          </cell>
          <cell r="O593">
            <v>50</v>
          </cell>
          <cell r="P593" t="str">
            <v>MCG</v>
          </cell>
          <cell r="Q593">
            <v>200</v>
          </cell>
          <cell r="R593" t="str">
            <v>NORMAL REÇETE</v>
          </cell>
          <cell r="S593" t="str">
            <v>IMAL</v>
          </cell>
          <cell r="T593" t="str">
            <v>TURKIYE</v>
          </cell>
          <cell r="U593">
            <v>2.2999999999999998</v>
          </cell>
          <cell r="V593">
            <v>2.2999999999999998</v>
          </cell>
          <cell r="W593">
            <v>0</v>
          </cell>
          <cell r="X593" t="str">
            <v>TURKIYE</v>
          </cell>
          <cell r="Y593">
            <v>0</v>
          </cell>
          <cell r="Z593">
            <v>0</v>
          </cell>
          <cell r="AA593">
            <v>4.8600000000000003</v>
          </cell>
          <cell r="AB593">
            <v>0</v>
          </cell>
          <cell r="AC593">
            <v>4.8600000000000003</v>
          </cell>
        </row>
        <row r="594">
          <cell r="A594">
            <v>8699579190162</v>
          </cell>
          <cell r="B594" t="str">
            <v>A11EB</v>
          </cell>
          <cell r="C594" t="str">
            <v>vitamin b-complex with vitamin c</v>
          </cell>
          <cell r="D594" t="str">
            <v>EŞDEĞER</v>
          </cell>
          <cell r="E594" t="str">
            <v>YIRMI YIL</v>
          </cell>
          <cell r="F594">
            <v>4</v>
          </cell>
          <cell r="G594">
            <v>2</v>
          </cell>
          <cell r="H594">
            <v>2</v>
          </cell>
          <cell r="I594">
            <v>0</v>
          </cell>
          <cell r="J594">
            <v>0</v>
          </cell>
          <cell r="K594">
            <v>0</v>
          </cell>
          <cell r="L594" t="str">
            <v>BECOVITAL YUMUSAK KAPSUL</v>
          </cell>
          <cell r="M594" t="str">
            <v>VITAMIN KOMPLEKSI</v>
          </cell>
          <cell r="N594" t="str">
            <v>KOCAK</v>
          </cell>
          <cell r="O594">
            <v>0</v>
          </cell>
          <cell r="P594">
            <v>0</v>
          </cell>
          <cell r="Q594">
            <v>30</v>
          </cell>
          <cell r="R594" t="str">
            <v>NORMAL REÇETE</v>
          </cell>
          <cell r="S594" t="str">
            <v>IMAL</v>
          </cell>
          <cell r="T594" t="str">
            <v>TURKIYE</v>
          </cell>
          <cell r="U594">
            <v>1.79</v>
          </cell>
          <cell r="V594">
            <v>1.79</v>
          </cell>
          <cell r="W594">
            <v>0</v>
          </cell>
          <cell r="X594" t="str">
            <v>TURKIYE</v>
          </cell>
          <cell r="Y594">
            <v>0</v>
          </cell>
          <cell r="Z594">
            <v>0</v>
          </cell>
          <cell r="AA594">
            <v>3.77</v>
          </cell>
          <cell r="AB594">
            <v>0</v>
          </cell>
          <cell r="AC594">
            <v>3.77</v>
          </cell>
        </row>
        <row r="595">
          <cell r="A595">
            <v>8699546575077</v>
          </cell>
          <cell r="B595" t="str">
            <v>A11EA</v>
          </cell>
          <cell r="C595" t="str">
            <v>vitamin b-complex, plain</v>
          </cell>
          <cell r="D595" t="str">
            <v>REFERANS</v>
          </cell>
          <cell r="E595" t="str">
            <v>YIRMI YIL</v>
          </cell>
          <cell r="F595">
            <v>4</v>
          </cell>
          <cell r="G595">
            <v>2</v>
          </cell>
          <cell r="H595">
            <v>2</v>
          </cell>
          <cell r="I595">
            <v>0</v>
          </cell>
          <cell r="J595">
            <v>0</v>
          </cell>
          <cell r="K595">
            <v>0</v>
          </cell>
          <cell r="L595" t="str">
            <v>BECOZYME 100 ML SURUP</v>
          </cell>
          <cell r="M595" t="str">
            <v>VITAMIN KOMPLEKSI</v>
          </cell>
          <cell r="N595" t="str">
            <v>BAYER</v>
          </cell>
          <cell r="O595">
            <v>0</v>
          </cell>
          <cell r="P595">
            <v>0</v>
          </cell>
          <cell r="Q595">
            <v>100</v>
          </cell>
          <cell r="R595" t="str">
            <v>NORMAL REÇETE</v>
          </cell>
          <cell r="S595" t="str">
            <v>IMAL</v>
          </cell>
          <cell r="T595" t="str">
            <v>TURKIYE</v>
          </cell>
          <cell r="U595">
            <v>1.1000000000000001</v>
          </cell>
          <cell r="V595">
            <v>1.1000000000000001</v>
          </cell>
          <cell r="W595">
            <v>0</v>
          </cell>
          <cell r="X595" t="str">
            <v>TURKIYE</v>
          </cell>
          <cell r="Y595">
            <v>0</v>
          </cell>
          <cell r="Z595">
            <v>0</v>
          </cell>
          <cell r="AA595">
            <v>2.3199999999999998</v>
          </cell>
          <cell r="AB595">
            <v>0</v>
          </cell>
          <cell r="AC595">
            <v>2.3199999999999998</v>
          </cell>
        </row>
        <row r="596">
          <cell r="A596">
            <v>8699788120011</v>
          </cell>
          <cell r="B596" t="str">
            <v>A11EA</v>
          </cell>
          <cell r="C596" t="str">
            <v>vitamin b-complex, plain</v>
          </cell>
          <cell r="D596" t="str">
            <v>ESDEGER</v>
          </cell>
          <cell r="E596" t="str">
            <v>FIYAT KORUMALI URUN</v>
          </cell>
          <cell r="F596">
            <v>4</v>
          </cell>
          <cell r="G596">
            <v>1</v>
          </cell>
          <cell r="H596">
            <v>2</v>
          </cell>
          <cell r="I596">
            <v>0</v>
          </cell>
          <cell r="J596">
            <v>0</v>
          </cell>
          <cell r="K596">
            <v>0</v>
          </cell>
          <cell r="L596" t="str">
            <v>BEHEPTAL  20 DRAJE</v>
          </cell>
          <cell r="M596" t="str">
            <v>VITAMIN KOMPLEKSI</v>
          </cell>
          <cell r="N596" t="str">
            <v>OSEL</v>
          </cell>
          <cell r="O596">
            <v>0</v>
          </cell>
          <cell r="P596">
            <v>0</v>
          </cell>
          <cell r="Q596">
            <v>20</v>
          </cell>
          <cell r="R596" t="str">
            <v>NORMAL RECETE</v>
          </cell>
          <cell r="S596" t="str">
            <v>IMAL</v>
          </cell>
          <cell r="T596" t="str">
            <v>TURKIYE</v>
          </cell>
          <cell r="U596">
            <v>0.6</v>
          </cell>
          <cell r="V596">
            <v>0.6</v>
          </cell>
          <cell r="W596">
            <v>0</v>
          </cell>
          <cell r="X596" t="str">
            <v>TURKIYE</v>
          </cell>
          <cell r="Y596">
            <v>0</v>
          </cell>
          <cell r="Z596">
            <v>0</v>
          </cell>
          <cell r="AA596">
            <v>1.62</v>
          </cell>
          <cell r="AB596">
            <v>0</v>
          </cell>
          <cell r="AC596">
            <v>1.62</v>
          </cell>
        </row>
        <row r="597">
          <cell r="A597">
            <v>8699788750287</v>
          </cell>
          <cell r="B597" t="str">
            <v>A11EA</v>
          </cell>
          <cell r="C597" t="str">
            <v>vitamin b-complex, plain</v>
          </cell>
          <cell r="D597" t="str">
            <v>ESDEGER</v>
          </cell>
          <cell r="E597" t="str">
            <v>FIYAT KORUMALI URUN</v>
          </cell>
          <cell r="F597">
            <v>0</v>
          </cell>
          <cell r="G597">
            <v>2</v>
          </cell>
          <cell r="H597">
            <v>2</v>
          </cell>
          <cell r="I597">
            <v>0</v>
          </cell>
          <cell r="J597">
            <v>0</v>
          </cell>
          <cell r="K597">
            <v>0</v>
          </cell>
          <cell r="L597" t="str">
            <v>BEHEPTAL 2 CCX100 AMPUL</v>
          </cell>
          <cell r="M597" t="str">
            <v>DEKSPANTENOL</v>
          </cell>
          <cell r="N597" t="str">
            <v>OSEL</v>
          </cell>
          <cell r="O597">
            <v>0</v>
          </cell>
          <cell r="P597">
            <v>0</v>
          </cell>
          <cell r="Q597">
            <v>100</v>
          </cell>
          <cell r="R597" t="str">
            <v>NORMAL RECETE</v>
          </cell>
          <cell r="S597" t="str">
            <v>IMAL</v>
          </cell>
          <cell r="T597" t="str">
            <v>TURKIYE</v>
          </cell>
          <cell r="U597">
            <v>8.6348558305690233</v>
          </cell>
          <cell r="V597">
            <v>8.6348558305690233</v>
          </cell>
          <cell r="W597">
            <v>0</v>
          </cell>
          <cell r="X597" t="str">
            <v>TURKIYE</v>
          </cell>
          <cell r="Y597">
            <v>0</v>
          </cell>
          <cell r="Z597">
            <v>1</v>
          </cell>
          <cell r="AA597">
            <v>23.21</v>
          </cell>
          <cell r="AB597">
            <v>0</v>
          </cell>
          <cell r="AC597">
            <v>23.21</v>
          </cell>
        </row>
        <row r="598">
          <cell r="A598">
            <v>8699788120028</v>
          </cell>
          <cell r="B598" t="str">
            <v>A11EA</v>
          </cell>
          <cell r="C598" t="str">
            <v>vitamin b complex, plain</v>
          </cell>
          <cell r="D598" t="str">
            <v>ESDEGER</v>
          </cell>
          <cell r="E598" t="str">
            <v>FIYAT KORUMALI URUN</v>
          </cell>
          <cell r="F598">
            <v>0</v>
          </cell>
          <cell r="G598">
            <v>2</v>
          </cell>
          <cell r="H598">
            <v>2</v>
          </cell>
          <cell r="I598">
            <v>0</v>
          </cell>
          <cell r="J598">
            <v>0</v>
          </cell>
          <cell r="K598">
            <v>0</v>
          </cell>
          <cell r="L598" t="str">
            <v>BEHEPTAL 500 DRAJE</v>
          </cell>
          <cell r="M598" t="str">
            <v>DEKSPANTENOL</v>
          </cell>
          <cell r="N598" t="str">
            <v>OSEL</v>
          </cell>
          <cell r="O598">
            <v>0</v>
          </cell>
          <cell r="P598">
            <v>0</v>
          </cell>
          <cell r="Q598">
            <v>500</v>
          </cell>
          <cell r="R598" t="str">
            <v>NORMAL RECETE</v>
          </cell>
          <cell r="S598" t="str">
            <v>IMAL</v>
          </cell>
          <cell r="T598" t="str">
            <v>TURKIYE</v>
          </cell>
          <cell r="U598">
            <v>4.0265373819852002</v>
          </cell>
          <cell r="V598">
            <v>4.0265373819852002</v>
          </cell>
          <cell r="W598">
            <v>0</v>
          </cell>
          <cell r="X598" t="str">
            <v>TURKIYE</v>
          </cell>
          <cell r="Y598">
            <v>0</v>
          </cell>
          <cell r="Z598">
            <v>1</v>
          </cell>
          <cell r="AA598">
            <v>10.83</v>
          </cell>
          <cell r="AB598">
            <v>0</v>
          </cell>
          <cell r="AC598">
            <v>10.83</v>
          </cell>
        </row>
        <row r="599">
          <cell r="A599">
            <v>8697936021340</v>
          </cell>
          <cell r="B599" t="str">
            <v>N06DA04</v>
          </cell>
          <cell r="C599" t="str">
            <v>galantamine</v>
          </cell>
          <cell r="D599" t="str">
            <v>EŞDEĞER</v>
          </cell>
          <cell r="E599" t="str">
            <v>EŞDEĞER</v>
          </cell>
          <cell r="F599">
            <v>0</v>
          </cell>
          <cell r="G599">
            <v>1</v>
          </cell>
          <cell r="H599">
            <v>1</v>
          </cell>
          <cell r="I599">
            <v>0</v>
          </cell>
          <cell r="J599">
            <v>0</v>
          </cell>
          <cell r="K599">
            <v>0</v>
          </cell>
          <cell r="L599" t="str">
            <v>BEKLAMEN 16 MG 28 EFERVESAN TABLET</v>
          </cell>
          <cell r="M599" t="str">
            <v>GALANTAMIN</v>
          </cell>
          <cell r="N599" t="str">
            <v>INVENTIM</v>
          </cell>
          <cell r="O599">
            <v>16</v>
          </cell>
          <cell r="P599" t="str">
            <v>MG</v>
          </cell>
          <cell r="Q599">
            <v>28</v>
          </cell>
          <cell r="R599" t="str">
            <v>NORMAL REÇETE</v>
          </cell>
          <cell r="S599" t="str">
            <v>IMAL</v>
          </cell>
          <cell r="T599" t="str">
            <v>BELCIKA</v>
          </cell>
          <cell r="U599">
            <v>59.85</v>
          </cell>
          <cell r="V599">
            <v>9.18</v>
          </cell>
          <cell r="W599">
            <v>9.18</v>
          </cell>
          <cell r="X599" t="str">
            <v>BELCIKA</v>
          </cell>
          <cell r="Y599">
            <v>0</v>
          </cell>
          <cell r="Z599">
            <v>0</v>
          </cell>
          <cell r="AA599">
            <v>19.43</v>
          </cell>
          <cell r="AB599">
            <v>0</v>
          </cell>
          <cell r="AC599">
            <v>19.43</v>
          </cell>
        </row>
        <row r="600">
          <cell r="A600">
            <v>8697936021357</v>
          </cell>
          <cell r="B600" t="str">
            <v>N06DA04</v>
          </cell>
          <cell r="C600" t="str">
            <v>galantamine</v>
          </cell>
          <cell r="D600" t="str">
            <v>EŞDEĞER</v>
          </cell>
          <cell r="E600" t="str">
            <v>EŞDEĞER</v>
          </cell>
          <cell r="F600">
            <v>0</v>
          </cell>
          <cell r="G600">
            <v>5</v>
          </cell>
          <cell r="H600">
            <v>1</v>
          </cell>
          <cell r="I600">
            <v>0</v>
          </cell>
          <cell r="J600">
            <v>0</v>
          </cell>
          <cell r="K600">
            <v>0</v>
          </cell>
          <cell r="L600" t="str">
            <v>BEKLAMEN 16 MG 84 EFERVESAN TABLET</v>
          </cell>
          <cell r="M600" t="str">
            <v>GALANTAMIN</v>
          </cell>
          <cell r="N600" t="str">
            <v>INVENTIM</v>
          </cell>
          <cell r="O600">
            <v>16</v>
          </cell>
          <cell r="P600" t="str">
            <v>MG</v>
          </cell>
          <cell r="Q600">
            <v>84</v>
          </cell>
          <cell r="R600" t="str">
            <v>NORMAL REÇETE</v>
          </cell>
          <cell r="S600" t="str">
            <v>IMAL</v>
          </cell>
          <cell r="T600" t="str">
            <v>BELCIKA</v>
          </cell>
          <cell r="U600">
            <v>179.55</v>
          </cell>
          <cell r="V600">
            <v>27.54</v>
          </cell>
          <cell r="W600">
            <v>27.54</v>
          </cell>
          <cell r="X600" t="str">
            <v>BELCIKA</v>
          </cell>
          <cell r="Y600">
            <v>0</v>
          </cell>
          <cell r="Z600">
            <v>0</v>
          </cell>
          <cell r="AA600">
            <v>58.29</v>
          </cell>
          <cell r="AB600">
            <v>0</v>
          </cell>
          <cell r="AC600">
            <v>58.29</v>
          </cell>
        </row>
        <row r="601">
          <cell r="A601">
            <v>8697936021364</v>
          </cell>
          <cell r="B601" t="str">
            <v>N06DA04</v>
          </cell>
          <cell r="C601" t="str">
            <v>galantamine</v>
          </cell>
          <cell r="D601" t="str">
            <v>EŞDEĞER</v>
          </cell>
          <cell r="E601" t="str">
            <v>EŞDEĞER</v>
          </cell>
          <cell r="F601">
            <v>0</v>
          </cell>
          <cell r="G601">
            <v>1</v>
          </cell>
          <cell r="H601">
            <v>1</v>
          </cell>
          <cell r="I601">
            <v>0</v>
          </cell>
          <cell r="J601">
            <v>0</v>
          </cell>
          <cell r="K601">
            <v>0</v>
          </cell>
          <cell r="L601" t="str">
            <v>BEKLAMEN 24 MG 28 EFERVESAN TABLET</v>
          </cell>
          <cell r="M601" t="str">
            <v>GALANTAMIN</v>
          </cell>
          <cell r="N601" t="str">
            <v>INVENTIM</v>
          </cell>
          <cell r="O601">
            <v>24</v>
          </cell>
          <cell r="P601" t="str">
            <v>MG</v>
          </cell>
          <cell r="Q601">
            <v>28</v>
          </cell>
          <cell r="R601" t="str">
            <v>NORMAL REÇETE</v>
          </cell>
          <cell r="S601" t="str">
            <v>IMAL</v>
          </cell>
          <cell r="T601" t="str">
            <v>BELCIKA</v>
          </cell>
          <cell r="U601">
            <v>71.78</v>
          </cell>
          <cell r="V601">
            <v>9.18</v>
          </cell>
          <cell r="W601">
            <v>9.18</v>
          </cell>
          <cell r="X601" t="str">
            <v>BELCIKA</v>
          </cell>
          <cell r="Y601">
            <v>0</v>
          </cell>
          <cell r="Z601">
            <v>0</v>
          </cell>
          <cell r="AA601">
            <v>19.43</v>
          </cell>
          <cell r="AB601">
            <v>0</v>
          </cell>
          <cell r="AC601">
            <v>19.43</v>
          </cell>
        </row>
        <row r="602">
          <cell r="A602">
            <v>8697936021371</v>
          </cell>
          <cell r="B602" t="str">
            <v>N06DA04</v>
          </cell>
          <cell r="C602" t="str">
            <v>galantamine</v>
          </cell>
          <cell r="D602" t="str">
            <v>EŞDEĞER</v>
          </cell>
          <cell r="E602" t="str">
            <v>EŞDEĞER</v>
          </cell>
          <cell r="F602">
            <v>0</v>
          </cell>
          <cell r="G602">
            <v>5</v>
          </cell>
          <cell r="H602">
            <v>1</v>
          </cell>
          <cell r="I602">
            <v>0</v>
          </cell>
          <cell r="J602">
            <v>0</v>
          </cell>
          <cell r="K602">
            <v>0</v>
          </cell>
          <cell r="L602" t="str">
            <v>BEKLAMEN 24 MG 84 EFERVESAN TABLET</v>
          </cell>
          <cell r="M602" t="str">
            <v>GALANTAMIN</v>
          </cell>
          <cell r="N602" t="str">
            <v>INVENTIM</v>
          </cell>
          <cell r="O602">
            <v>24</v>
          </cell>
          <cell r="P602" t="str">
            <v>MG</v>
          </cell>
          <cell r="Q602">
            <v>84</v>
          </cell>
          <cell r="R602" t="str">
            <v>NORMAL REÇETE</v>
          </cell>
          <cell r="S602" t="str">
            <v>IMAL</v>
          </cell>
          <cell r="T602" t="str">
            <v>BELCIKA</v>
          </cell>
          <cell r="U602">
            <v>215.31</v>
          </cell>
          <cell r="V602">
            <v>27.54</v>
          </cell>
          <cell r="W602">
            <v>27.54</v>
          </cell>
          <cell r="X602" t="str">
            <v>BELCIKA</v>
          </cell>
          <cell r="Y602">
            <v>0</v>
          </cell>
          <cell r="Z602">
            <v>0</v>
          </cell>
          <cell r="AA602">
            <v>58.29</v>
          </cell>
          <cell r="AB602">
            <v>0</v>
          </cell>
          <cell r="AC602">
            <v>58.29</v>
          </cell>
        </row>
        <row r="603">
          <cell r="A603">
            <v>8697936021296</v>
          </cell>
          <cell r="B603" t="str">
            <v>N06DA04</v>
          </cell>
          <cell r="C603" t="str">
            <v>galantamine</v>
          </cell>
          <cell r="D603" t="str">
            <v>EŞDEĞER</v>
          </cell>
          <cell r="E603" t="str">
            <v>EŞDEĞER</v>
          </cell>
          <cell r="F603">
            <v>0</v>
          </cell>
          <cell r="G603">
            <v>5</v>
          </cell>
          <cell r="H603">
            <v>1</v>
          </cell>
          <cell r="I603">
            <v>0</v>
          </cell>
          <cell r="J603">
            <v>0</v>
          </cell>
          <cell r="K603">
            <v>0</v>
          </cell>
          <cell r="L603" t="str">
            <v>BEKLAMEN 4 MG 14 EFERVESAN TABLET</v>
          </cell>
          <cell r="M603" t="str">
            <v>GALANTAMIN</v>
          </cell>
          <cell r="N603" t="str">
            <v>INVENTIM</v>
          </cell>
          <cell r="O603">
            <v>4</v>
          </cell>
          <cell r="P603" t="str">
            <v>MG</v>
          </cell>
          <cell r="Q603">
            <v>14</v>
          </cell>
          <cell r="R603" t="str">
            <v>NORMAL REÇETE</v>
          </cell>
          <cell r="S603" t="str">
            <v>IMAL</v>
          </cell>
          <cell r="T603" t="str">
            <v>BELCIKA</v>
          </cell>
          <cell r="U603">
            <v>9.26</v>
          </cell>
          <cell r="V603">
            <v>2.29</v>
          </cell>
          <cell r="W603">
            <v>2.29</v>
          </cell>
          <cell r="X603" t="str">
            <v>BELCIKA</v>
          </cell>
          <cell r="Y603">
            <v>0</v>
          </cell>
          <cell r="Z603">
            <v>0</v>
          </cell>
          <cell r="AA603">
            <v>4.84</v>
          </cell>
          <cell r="AB603">
            <v>0</v>
          </cell>
          <cell r="AC603">
            <v>4.84</v>
          </cell>
        </row>
        <row r="604">
          <cell r="A604">
            <v>8697936021302</v>
          </cell>
          <cell r="B604" t="str">
            <v>N06DA04</v>
          </cell>
          <cell r="C604" t="str">
            <v>galantamine</v>
          </cell>
          <cell r="D604" t="str">
            <v>EŞDEĞER</v>
          </cell>
          <cell r="E604" t="str">
            <v>EŞDEĞER</v>
          </cell>
          <cell r="F604">
            <v>0</v>
          </cell>
          <cell r="G604">
            <v>5</v>
          </cell>
          <cell r="H604">
            <v>1</v>
          </cell>
          <cell r="I604">
            <v>0</v>
          </cell>
          <cell r="J604">
            <v>0</v>
          </cell>
          <cell r="K604">
            <v>0</v>
          </cell>
          <cell r="L604" t="str">
            <v>BEKLAMEN 4 MG 56 EFERVESAN TABLET</v>
          </cell>
          <cell r="M604" t="str">
            <v>GALANTAMIN</v>
          </cell>
          <cell r="N604" t="str">
            <v>INVENTIM</v>
          </cell>
          <cell r="O604">
            <v>4</v>
          </cell>
          <cell r="P604" t="str">
            <v>MG</v>
          </cell>
          <cell r="Q604">
            <v>56</v>
          </cell>
          <cell r="R604" t="str">
            <v>NORMAL REÇETE</v>
          </cell>
          <cell r="S604" t="str">
            <v>IMAL</v>
          </cell>
          <cell r="T604" t="str">
            <v>BELCIKA</v>
          </cell>
          <cell r="U604">
            <v>37.06</v>
          </cell>
          <cell r="V604">
            <v>9.16</v>
          </cell>
          <cell r="W604">
            <v>9.16</v>
          </cell>
          <cell r="X604" t="str">
            <v>BELCIKA</v>
          </cell>
          <cell r="Y604">
            <v>0</v>
          </cell>
          <cell r="Z604">
            <v>0</v>
          </cell>
          <cell r="AA604">
            <v>19.38</v>
          </cell>
          <cell r="AB604">
            <v>0</v>
          </cell>
          <cell r="AC604">
            <v>19.38</v>
          </cell>
        </row>
        <row r="605">
          <cell r="A605">
            <v>8697936021319</v>
          </cell>
          <cell r="B605" t="str">
            <v>N06DA04</v>
          </cell>
          <cell r="C605" t="str">
            <v>galantamine</v>
          </cell>
          <cell r="D605" t="str">
            <v>EŞDEĞER</v>
          </cell>
          <cell r="E605" t="str">
            <v>EŞDEĞER</v>
          </cell>
          <cell r="F605">
            <v>0</v>
          </cell>
          <cell r="G605">
            <v>5</v>
          </cell>
          <cell r="H605">
            <v>1</v>
          </cell>
          <cell r="I605">
            <v>0</v>
          </cell>
          <cell r="J605">
            <v>0</v>
          </cell>
          <cell r="K605">
            <v>0</v>
          </cell>
          <cell r="L605" t="str">
            <v>BEKLAMEN 8 MG 14 EFERVESAN TABLET</v>
          </cell>
          <cell r="M605" t="str">
            <v>GALANTAMIN</v>
          </cell>
          <cell r="N605" t="str">
            <v>INVENTIM</v>
          </cell>
          <cell r="O605">
            <v>8</v>
          </cell>
          <cell r="P605" t="str">
            <v>MG</v>
          </cell>
          <cell r="Q605">
            <v>14</v>
          </cell>
          <cell r="R605" t="str">
            <v>NORMAL REÇETE</v>
          </cell>
          <cell r="S605" t="str">
            <v>IMAL</v>
          </cell>
          <cell r="T605" t="str">
            <v>BELCIKA</v>
          </cell>
          <cell r="U605">
            <v>18.52</v>
          </cell>
          <cell r="V605">
            <v>4.58</v>
          </cell>
          <cell r="W605">
            <v>4.58</v>
          </cell>
          <cell r="X605" t="str">
            <v>BELCIKA</v>
          </cell>
          <cell r="Y605">
            <v>0</v>
          </cell>
          <cell r="Z605">
            <v>0</v>
          </cell>
          <cell r="AA605">
            <v>9.69</v>
          </cell>
          <cell r="AB605">
            <v>0</v>
          </cell>
          <cell r="AC605">
            <v>9.69</v>
          </cell>
        </row>
        <row r="606">
          <cell r="A606">
            <v>8697936021326</v>
          </cell>
          <cell r="B606" t="str">
            <v>N06DA04</v>
          </cell>
          <cell r="C606" t="str">
            <v>galantamine</v>
          </cell>
          <cell r="D606" t="str">
            <v>EŞDEĞER</v>
          </cell>
          <cell r="E606" t="str">
            <v>EŞDEĞER</v>
          </cell>
          <cell r="F606">
            <v>0</v>
          </cell>
          <cell r="G606">
            <v>1</v>
          </cell>
          <cell r="H606">
            <v>1</v>
          </cell>
          <cell r="I606">
            <v>0</v>
          </cell>
          <cell r="J606">
            <v>0</v>
          </cell>
          <cell r="K606">
            <v>0</v>
          </cell>
          <cell r="L606" t="str">
            <v>BEKLAMEN 8 MG 28 EFERVESAN TABLET</v>
          </cell>
          <cell r="M606" t="str">
            <v>GALANTAMIN</v>
          </cell>
          <cell r="N606" t="str">
            <v>INVENTIM</v>
          </cell>
          <cell r="O606">
            <v>8</v>
          </cell>
          <cell r="P606" t="str">
            <v>MG</v>
          </cell>
          <cell r="Q606">
            <v>28</v>
          </cell>
          <cell r="R606" t="str">
            <v>NORMAL REÇETE</v>
          </cell>
          <cell r="S606" t="str">
            <v>IMAL</v>
          </cell>
          <cell r="T606" t="str">
            <v>BELCIKA</v>
          </cell>
          <cell r="U606">
            <v>37.06</v>
          </cell>
          <cell r="V606">
            <v>9.16</v>
          </cell>
          <cell r="W606">
            <v>9.16</v>
          </cell>
          <cell r="X606" t="str">
            <v>BELCIKA</v>
          </cell>
          <cell r="Y606">
            <v>0</v>
          </cell>
          <cell r="Z606">
            <v>0</v>
          </cell>
          <cell r="AA606">
            <v>19.38</v>
          </cell>
          <cell r="AB606">
            <v>0</v>
          </cell>
          <cell r="AC606">
            <v>19.38</v>
          </cell>
        </row>
        <row r="607">
          <cell r="A607">
            <v>8697936021333</v>
          </cell>
          <cell r="B607" t="str">
            <v>N06DA04</v>
          </cell>
          <cell r="C607" t="str">
            <v>galantamine</v>
          </cell>
          <cell r="D607" t="str">
            <v>EŞDEĞER</v>
          </cell>
          <cell r="E607" t="str">
            <v>EŞDEĞER</v>
          </cell>
          <cell r="F607">
            <v>0</v>
          </cell>
          <cell r="G607">
            <v>5</v>
          </cell>
          <cell r="H607">
            <v>1</v>
          </cell>
          <cell r="I607">
            <v>0</v>
          </cell>
          <cell r="J607">
            <v>0</v>
          </cell>
          <cell r="K607">
            <v>0</v>
          </cell>
          <cell r="L607" t="str">
            <v>BEKLAMEN 8 MG 56 EFERVESAN TABLET</v>
          </cell>
          <cell r="M607" t="str">
            <v>GALANTAMIN</v>
          </cell>
          <cell r="N607" t="str">
            <v>INVENTIM</v>
          </cell>
          <cell r="O607">
            <v>8</v>
          </cell>
          <cell r="P607" t="str">
            <v>MG</v>
          </cell>
          <cell r="Q607">
            <v>56</v>
          </cell>
          <cell r="R607" t="str">
            <v>NORMAL REÇETE</v>
          </cell>
          <cell r="S607" t="str">
            <v>IMAL</v>
          </cell>
          <cell r="T607" t="str">
            <v>BELCIKA</v>
          </cell>
          <cell r="U607">
            <v>74.12</v>
          </cell>
          <cell r="V607">
            <v>18.32</v>
          </cell>
          <cell r="W607">
            <v>18.32</v>
          </cell>
          <cell r="X607" t="str">
            <v>BELCIKA</v>
          </cell>
          <cell r="Y607">
            <v>0</v>
          </cell>
          <cell r="Z607">
            <v>0</v>
          </cell>
          <cell r="AA607">
            <v>38.770000000000003</v>
          </cell>
          <cell r="AB607">
            <v>0</v>
          </cell>
          <cell r="AC607">
            <v>38.770000000000003</v>
          </cell>
        </row>
        <row r="608">
          <cell r="A608">
            <v>8699788380019</v>
          </cell>
          <cell r="B608" t="str">
            <v>D07AC15</v>
          </cell>
          <cell r="C608" t="str">
            <v>beclometasone</v>
          </cell>
          <cell r="D608" t="str">
            <v>ESDEGER</v>
          </cell>
          <cell r="E608" t="str">
            <v>FIYAT KORUMALI URUN</v>
          </cell>
          <cell r="F608">
            <v>4</v>
          </cell>
          <cell r="G608">
            <v>1</v>
          </cell>
          <cell r="H608">
            <v>2</v>
          </cell>
          <cell r="I608">
            <v>0</v>
          </cell>
          <cell r="J608">
            <v>0</v>
          </cell>
          <cell r="K608">
            <v>0</v>
          </cell>
          <cell r="L608" t="str">
            <v>BEKLAMET % 0,025  30 GR POMAD</v>
          </cell>
          <cell r="M608" t="str">
            <v>BEKLOMETAZON DIPROPIYONAT</v>
          </cell>
          <cell r="N608" t="str">
            <v>OSEL</v>
          </cell>
          <cell r="O608">
            <v>2.5000000000000001E-4</v>
          </cell>
          <cell r="P608" t="str">
            <v>G</v>
          </cell>
          <cell r="Q608">
            <v>30</v>
          </cell>
          <cell r="R608" t="str">
            <v>NORMAL RECETE</v>
          </cell>
          <cell r="S608" t="str">
            <v>IMAL</v>
          </cell>
          <cell r="T608" t="str">
            <v>TURKIYE</v>
          </cell>
          <cell r="U608">
            <v>0.74</v>
          </cell>
          <cell r="V608">
            <v>0.74</v>
          </cell>
          <cell r="W608">
            <v>0</v>
          </cell>
          <cell r="X608" t="str">
            <v>TURKIYE</v>
          </cell>
          <cell r="Y608">
            <v>0</v>
          </cell>
          <cell r="Z608">
            <v>0</v>
          </cell>
          <cell r="AA608">
            <v>2.0099999999999998</v>
          </cell>
          <cell r="AB608">
            <v>0</v>
          </cell>
          <cell r="AC608">
            <v>2.0099999999999998</v>
          </cell>
        </row>
        <row r="609">
          <cell r="A609">
            <v>8699704124208</v>
          </cell>
          <cell r="B609" t="str">
            <v>A06AB20</v>
          </cell>
          <cell r="C609" t="str">
            <v>contact laxatives in combination </v>
          </cell>
          <cell r="D609" t="str">
            <v>ESDEGER</v>
          </cell>
          <cell r="E609" t="str">
            <v>FIYAT KORUMALI URUN</v>
          </cell>
          <cell r="F609">
            <v>4</v>
          </cell>
          <cell r="G609">
            <v>2</v>
          </cell>
          <cell r="H609">
            <v>3</v>
          </cell>
          <cell r="I609">
            <v>0</v>
          </cell>
          <cell r="J609">
            <v>0</v>
          </cell>
          <cell r="K609">
            <v>0</v>
          </cell>
          <cell r="L609" t="str">
            <v>BEKUNIS 30 DRAJE</v>
          </cell>
          <cell r="M609" t="str">
            <v>BISAKODIL + SENNOSID B</v>
          </cell>
          <cell r="N609" t="str">
            <v>ABDI IBRAHIMPAZARLAMA</v>
          </cell>
          <cell r="O609" t="str">
            <v>5+3</v>
          </cell>
          <cell r="P609" t="str">
            <v>MG</v>
          </cell>
          <cell r="Q609">
            <v>30</v>
          </cell>
          <cell r="R609" t="str">
            <v>NORMAL RECETE</v>
          </cell>
          <cell r="S609" t="str">
            <v>ITHAL</v>
          </cell>
          <cell r="T609" t="str">
            <v>TURKIYE</v>
          </cell>
          <cell r="U609">
            <v>2.79</v>
          </cell>
          <cell r="V609">
            <v>2.79</v>
          </cell>
          <cell r="W609">
            <v>2.79</v>
          </cell>
          <cell r="X609" t="str">
            <v>TURKIYE</v>
          </cell>
          <cell r="Y609">
            <v>0</v>
          </cell>
          <cell r="Z609">
            <v>0</v>
          </cell>
          <cell r="AA609">
            <v>7.5</v>
          </cell>
          <cell r="AB609">
            <v>0</v>
          </cell>
          <cell r="AC609">
            <v>7.5</v>
          </cell>
        </row>
        <row r="610">
          <cell r="A610">
            <v>8699636090190</v>
          </cell>
          <cell r="B610" t="str">
            <v>G03AB07</v>
          </cell>
          <cell r="C610">
            <v>0</v>
          </cell>
          <cell r="D610" t="str">
            <v>REFERANS</v>
          </cell>
          <cell r="E610" t="str">
            <v>REFERANS</v>
          </cell>
          <cell r="F610">
            <v>0</v>
          </cell>
          <cell r="G610">
            <v>2</v>
          </cell>
          <cell r="H610">
            <v>1</v>
          </cell>
          <cell r="I610">
            <v>0</v>
          </cell>
          <cell r="J610">
            <v>0</v>
          </cell>
          <cell r="K610">
            <v>0</v>
          </cell>
          <cell r="L610" t="str">
            <v>BELARA 21 FILM TABLET</v>
          </cell>
          <cell r="M610" t="str">
            <v>KLORMADINON ASETAT + ETINIL ESTRADIOL</v>
          </cell>
          <cell r="N610" t="str">
            <v>MERCK SHARP &amp; DOHME</v>
          </cell>
          <cell r="O610" t="str">
            <v>2+0,03</v>
          </cell>
          <cell r="P610" t="str">
            <v>MG</v>
          </cell>
          <cell r="Q610">
            <v>21</v>
          </cell>
          <cell r="R610" t="str">
            <v>NORMAL REÇETE</v>
          </cell>
          <cell r="S610" t="str">
            <v>ITHAL</v>
          </cell>
          <cell r="T610">
            <v>0</v>
          </cell>
          <cell r="U610">
            <v>0</v>
          </cell>
          <cell r="V610">
            <v>0</v>
          </cell>
          <cell r="W610">
            <v>0</v>
          </cell>
          <cell r="X610">
            <v>0</v>
          </cell>
          <cell r="Y610">
            <v>0</v>
          </cell>
          <cell r="Z610">
            <v>0</v>
          </cell>
          <cell r="AA610">
            <v>0</v>
          </cell>
          <cell r="AB610">
            <v>0</v>
          </cell>
          <cell r="AC610">
            <v>0</v>
          </cell>
        </row>
        <row r="611">
          <cell r="A611">
            <v>8699513090077</v>
          </cell>
          <cell r="B611" t="str">
            <v>G03AB07</v>
          </cell>
          <cell r="C611">
            <v>0</v>
          </cell>
          <cell r="D611" t="str">
            <v>REFERANS</v>
          </cell>
          <cell r="E611" t="str">
            <v>REFERANS</v>
          </cell>
          <cell r="F611">
            <v>6</v>
          </cell>
          <cell r="G611">
            <v>2</v>
          </cell>
          <cell r="H611">
            <v>1</v>
          </cell>
          <cell r="I611">
            <v>0</v>
          </cell>
          <cell r="J611">
            <v>0</v>
          </cell>
          <cell r="K611">
            <v>0</v>
          </cell>
          <cell r="L611" t="str">
            <v>BELARA 21 FILM TABLET</v>
          </cell>
          <cell r="M611" t="str">
            <v>KLORMADINON ASETAT + ETINIL ESTRADIOL</v>
          </cell>
          <cell r="N611" t="str">
            <v>SCHERING PLOUGH</v>
          </cell>
          <cell r="O611" t="str">
            <v>2+0,03</v>
          </cell>
          <cell r="P611" t="str">
            <v>MG</v>
          </cell>
          <cell r="Q611">
            <v>21</v>
          </cell>
          <cell r="R611" t="str">
            <v>NORMAL REÇETE</v>
          </cell>
          <cell r="S611" t="str">
            <v>ITHAL</v>
          </cell>
          <cell r="T611">
            <v>0</v>
          </cell>
          <cell r="U611">
            <v>0</v>
          </cell>
          <cell r="V611">
            <v>0</v>
          </cell>
          <cell r="W611">
            <v>0</v>
          </cell>
          <cell r="X611">
            <v>0</v>
          </cell>
          <cell r="Y611">
            <v>0</v>
          </cell>
          <cell r="Z611">
            <v>0</v>
          </cell>
          <cell r="AA611">
            <v>0</v>
          </cell>
          <cell r="AB611">
            <v>0</v>
          </cell>
          <cell r="AC611">
            <v>0</v>
          </cell>
        </row>
        <row r="612">
          <cell r="A612">
            <v>8699502092167</v>
          </cell>
          <cell r="B612" t="str">
            <v>A11EX</v>
          </cell>
          <cell r="C612" t="str">
            <v>vitamin b-complex, other combinations</v>
          </cell>
          <cell r="D612" t="str">
            <v>ESDEGER</v>
          </cell>
          <cell r="E612" t="str">
            <v>FIYAT KORUMALI URUN</v>
          </cell>
          <cell r="F612">
            <v>4</v>
          </cell>
          <cell r="G612">
            <v>2</v>
          </cell>
          <cell r="H612">
            <v>3</v>
          </cell>
          <cell r="I612">
            <v>0</v>
          </cell>
          <cell r="J612">
            <v>0</v>
          </cell>
          <cell r="K612">
            <v>0</v>
          </cell>
          <cell r="L612" t="str">
            <v>BEMIKS 30 FILM TABLET</v>
          </cell>
          <cell r="M612" t="str">
            <v>VITAMIN KOMPLEKSI</v>
          </cell>
          <cell r="N612" t="str">
            <v>ZENTIVA</v>
          </cell>
          <cell r="O612">
            <v>0</v>
          </cell>
          <cell r="P612">
            <v>0</v>
          </cell>
          <cell r="Q612">
            <v>30</v>
          </cell>
          <cell r="R612" t="str">
            <v>NORMAL RECETE</v>
          </cell>
          <cell r="S612" t="str">
            <v>IMAL</v>
          </cell>
          <cell r="T612" t="str">
            <v>TURKIYE</v>
          </cell>
          <cell r="U612">
            <v>0.95</v>
          </cell>
          <cell r="V612">
            <v>0.95</v>
          </cell>
          <cell r="W612">
            <v>0.95</v>
          </cell>
          <cell r="X612" t="str">
            <v>TURKIYE</v>
          </cell>
          <cell r="Y612">
            <v>0</v>
          </cell>
          <cell r="Z612">
            <v>0</v>
          </cell>
          <cell r="AA612">
            <v>2.2000000000000002</v>
          </cell>
          <cell r="AB612">
            <v>0</v>
          </cell>
          <cell r="AC612">
            <v>2.2000000000000002</v>
          </cell>
        </row>
        <row r="613">
          <cell r="A613">
            <v>8699809090026</v>
          </cell>
          <cell r="B613" t="str">
            <v>A11EX</v>
          </cell>
          <cell r="C613" t="str">
            <v>vitamin b-complex, other combinations</v>
          </cell>
          <cell r="D613" t="str">
            <v>EŞDEĞER</v>
          </cell>
          <cell r="E613" t="str">
            <v>YIRMI YIL</v>
          </cell>
          <cell r="F613">
            <v>4</v>
          </cell>
          <cell r="G613">
            <v>2</v>
          </cell>
          <cell r="H613">
            <v>2</v>
          </cell>
          <cell r="I613">
            <v>0</v>
          </cell>
          <cell r="J613">
            <v>0</v>
          </cell>
          <cell r="K613">
            <v>0</v>
          </cell>
          <cell r="L613" t="str">
            <v>BEMIKS 30 FILM TABLET</v>
          </cell>
          <cell r="M613" t="str">
            <v>VITAMIN KOMPLEKSI</v>
          </cell>
          <cell r="N613" t="str">
            <v>SANOFI</v>
          </cell>
          <cell r="O613">
            <v>0</v>
          </cell>
          <cell r="P613">
            <v>0</v>
          </cell>
          <cell r="Q613">
            <v>30</v>
          </cell>
          <cell r="R613" t="str">
            <v>NORMAL REÇETE</v>
          </cell>
          <cell r="S613" t="str">
            <v>IMAL</v>
          </cell>
          <cell r="T613">
            <v>0</v>
          </cell>
          <cell r="U613">
            <v>0</v>
          </cell>
          <cell r="V613">
            <v>0.76</v>
          </cell>
          <cell r="W613">
            <v>0</v>
          </cell>
          <cell r="X613" t="str">
            <v>TURKIYE</v>
          </cell>
          <cell r="Y613">
            <v>0</v>
          </cell>
          <cell r="Z613">
            <v>0</v>
          </cell>
          <cell r="AA613">
            <v>0</v>
          </cell>
          <cell r="AB613">
            <v>0</v>
          </cell>
          <cell r="AC613">
            <v>1.6</v>
          </cell>
        </row>
        <row r="614">
          <cell r="A614">
            <v>8699502750500</v>
          </cell>
          <cell r="B614" t="str">
            <v>A11EA</v>
          </cell>
          <cell r="C614" t="str">
            <v>vitamin b-complex, plain</v>
          </cell>
          <cell r="D614" t="str">
            <v>ESDEGER</v>
          </cell>
          <cell r="E614" t="str">
            <v>FIYAT KORUMALI URUN</v>
          </cell>
          <cell r="F614">
            <v>4</v>
          </cell>
          <cell r="G614">
            <v>1</v>
          </cell>
          <cell r="H614">
            <v>2</v>
          </cell>
          <cell r="I614">
            <v>0</v>
          </cell>
          <cell r="J614">
            <v>0</v>
          </cell>
          <cell r="K614">
            <v>0</v>
          </cell>
          <cell r="L614" t="str">
            <v>BEMIKS 5 AMPUL</v>
          </cell>
          <cell r="M614" t="str">
            <v>VITAMIN KOMPLEKSI</v>
          </cell>
          <cell r="N614" t="str">
            <v>ZENTIVA</v>
          </cell>
          <cell r="O614">
            <v>0</v>
          </cell>
          <cell r="P614">
            <v>0</v>
          </cell>
          <cell r="Q614">
            <v>5</v>
          </cell>
          <cell r="R614" t="str">
            <v>NORMAL RECETE</v>
          </cell>
          <cell r="S614" t="str">
            <v>IMAL</v>
          </cell>
          <cell r="T614" t="str">
            <v>TURKIYE</v>
          </cell>
          <cell r="U614">
            <v>1.57</v>
          </cell>
          <cell r="V614">
            <v>1.57</v>
          </cell>
          <cell r="W614">
            <v>0</v>
          </cell>
          <cell r="X614" t="str">
            <v>TURKIYE</v>
          </cell>
          <cell r="Y614">
            <v>0</v>
          </cell>
          <cell r="Z614">
            <v>0</v>
          </cell>
          <cell r="AA614">
            <v>3.66</v>
          </cell>
          <cell r="AB614">
            <v>0</v>
          </cell>
          <cell r="AC614">
            <v>3.66</v>
          </cell>
        </row>
        <row r="615">
          <cell r="A615">
            <v>8699809750029</v>
          </cell>
          <cell r="B615" t="str">
            <v>A11EA</v>
          </cell>
          <cell r="C615" t="str">
            <v>vitamin b-complex, plain</v>
          </cell>
          <cell r="D615" t="str">
            <v>EŞDEĞER</v>
          </cell>
          <cell r="E615" t="str">
            <v>YIRMI YIL</v>
          </cell>
          <cell r="F615">
            <v>4</v>
          </cell>
          <cell r="G615">
            <v>2</v>
          </cell>
          <cell r="H615">
            <v>2</v>
          </cell>
          <cell r="I615">
            <v>0</v>
          </cell>
          <cell r="J615">
            <v>0</v>
          </cell>
          <cell r="K615">
            <v>0</v>
          </cell>
          <cell r="L615" t="str">
            <v>BEMIKS 5 AMPUL</v>
          </cell>
          <cell r="M615" t="str">
            <v>VITAMIN KOMPLEKSI</v>
          </cell>
          <cell r="N615" t="str">
            <v>SANOFI</v>
          </cell>
          <cell r="O615">
            <v>0</v>
          </cell>
          <cell r="P615">
            <v>0</v>
          </cell>
          <cell r="Q615">
            <v>5</v>
          </cell>
          <cell r="R615" t="str">
            <v>NORMAL REÇETE</v>
          </cell>
          <cell r="S615" t="str">
            <v>IMAL</v>
          </cell>
          <cell r="T615">
            <v>0</v>
          </cell>
          <cell r="U615">
            <v>0</v>
          </cell>
          <cell r="V615">
            <v>1.57</v>
          </cell>
          <cell r="W615">
            <v>0</v>
          </cell>
          <cell r="X615" t="str">
            <v>TURKIYE</v>
          </cell>
          <cell r="Y615">
            <v>0</v>
          </cell>
          <cell r="Z615">
            <v>0</v>
          </cell>
          <cell r="AA615">
            <v>0</v>
          </cell>
          <cell r="AB615">
            <v>0</v>
          </cell>
          <cell r="AC615">
            <v>3.31</v>
          </cell>
        </row>
        <row r="616">
          <cell r="A616">
            <v>8699502092150</v>
          </cell>
          <cell r="B616" t="str">
            <v>A11EB</v>
          </cell>
          <cell r="C616" t="str">
            <v>vitamin b-complex with vitamin c</v>
          </cell>
          <cell r="D616" t="str">
            <v>ESDEGER</v>
          </cell>
          <cell r="E616" t="str">
            <v>FIYAT KORUMALI URUN</v>
          </cell>
          <cell r="F616">
            <v>4</v>
          </cell>
          <cell r="G616">
            <v>2</v>
          </cell>
          <cell r="H616">
            <v>3</v>
          </cell>
          <cell r="I616">
            <v>0</v>
          </cell>
          <cell r="J616">
            <v>0</v>
          </cell>
          <cell r="K616">
            <v>0</v>
          </cell>
          <cell r="L616" t="str">
            <v>BEMIKS C 30 FILM TABLET</v>
          </cell>
          <cell r="M616" t="str">
            <v>VITAMIN KOMPLEKSI</v>
          </cell>
          <cell r="N616" t="str">
            <v>ZENTIVA</v>
          </cell>
          <cell r="O616">
            <v>0</v>
          </cell>
          <cell r="P616">
            <v>0</v>
          </cell>
          <cell r="Q616">
            <v>30</v>
          </cell>
          <cell r="R616" t="str">
            <v>NORMAL RECETE</v>
          </cell>
          <cell r="S616" t="str">
            <v>IMAL</v>
          </cell>
          <cell r="T616" t="str">
            <v>TURKIYE</v>
          </cell>
          <cell r="U616">
            <v>1.61</v>
          </cell>
          <cell r="V616">
            <v>1.61</v>
          </cell>
          <cell r="W616">
            <v>1.61</v>
          </cell>
          <cell r="X616" t="str">
            <v>TURKIYE</v>
          </cell>
          <cell r="Y616">
            <v>0</v>
          </cell>
          <cell r="Z616">
            <v>0</v>
          </cell>
          <cell r="AA616">
            <v>3.76</v>
          </cell>
          <cell r="AB616">
            <v>0</v>
          </cell>
          <cell r="AC616">
            <v>3.76</v>
          </cell>
        </row>
        <row r="617">
          <cell r="A617">
            <v>8699809090019</v>
          </cell>
          <cell r="B617" t="str">
            <v>A11EB</v>
          </cell>
          <cell r="C617" t="str">
            <v>vitamin b-complex with vitamin c</v>
          </cell>
          <cell r="D617" t="str">
            <v>EŞDEĞER</v>
          </cell>
          <cell r="E617" t="str">
            <v>YIRMI YIL</v>
          </cell>
          <cell r="F617">
            <v>4</v>
          </cell>
          <cell r="G617">
            <v>2</v>
          </cell>
          <cell r="H617">
            <v>3</v>
          </cell>
          <cell r="I617">
            <v>0</v>
          </cell>
          <cell r="J617">
            <v>0</v>
          </cell>
          <cell r="K617">
            <v>0</v>
          </cell>
          <cell r="L617" t="str">
            <v>BEMIKS C 30 FILM TABLET</v>
          </cell>
          <cell r="M617" t="str">
            <v>VITAMIN KOMPLEKSI</v>
          </cell>
          <cell r="N617" t="str">
            <v>SANOFI</v>
          </cell>
          <cell r="O617">
            <v>0</v>
          </cell>
          <cell r="P617">
            <v>0</v>
          </cell>
          <cell r="Q617">
            <v>30</v>
          </cell>
          <cell r="R617" t="str">
            <v>NORMAL REÇETE</v>
          </cell>
          <cell r="S617" t="str">
            <v>IMAL</v>
          </cell>
          <cell r="T617">
            <v>0</v>
          </cell>
          <cell r="U617">
            <v>0</v>
          </cell>
          <cell r="V617">
            <v>1.41</v>
          </cell>
          <cell r="W617">
            <v>0</v>
          </cell>
          <cell r="X617" t="str">
            <v>TURKIYE</v>
          </cell>
          <cell r="Y617">
            <v>0</v>
          </cell>
          <cell r="Z617">
            <v>0</v>
          </cell>
          <cell r="AA617">
            <v>0</v>
          </cell>
          <cell r="AB617">
            <v>0</v>
          </cell>
          <cell r="AC617">
            <v>3.32</v>
          </cell>
        </row>
        <row r="618">
          <cell r="A618">
            <v>8699976040046</v>
          </cell>
          <cell r="B618" t="str">
            <v>A11EX</v>
          </cell>
          <cell r="C618" t="str">
            <v>vitamin b-complex, other combinations</v>
          </cell>
          <cell r="D618" t="str">
            <v>EŞDEĞER</v>
          </cell>
          <cell r="E618" t="str">
            <v>YIRMI YIL</v>
          </cell>
          <cell r="F618">
            <v>0</v>
          </cell>
          <cell r="G618">
            <v>3</v>
          </cell>
          <cell r="H618">
            <v>1</v>
          </cell>
          <cell r="I618">
            <v>0</v>
          </cell>
          <cell r="J618">
            <v>0</v>
          </cell>
          <cell r="K618">
            <v>0</v>
          </cell>
          <cell r="L618" t="str">
            <v xml:space="preserve">BENEDAY 250/250/1/300 MG 50 ENTERIK KAPLI TABLET </v>
          </cell>
          <cell r="M618" t="str">
            <v>VITAMIN B1 + VITAMIN B6 + VITAMIN B12 + THIOCTIC ASID</v>
          </cell>
          <cell r="N618" t="str">
            <v>NUVOMED</v>
          </cell>
          <cell r="O618" t="str">
            <v>250+250+1</v>
          </cell>
          <cell r="P618" t="str">
            <v>MG</v>
          </cell>
          <cell r="Q618">
            <v>50</v>
          </cell>
          <cell r="R618" t="str">
            <v>NORMAL REÇETE</v>
          </cell>
          <cell r="S618" t="str">
            <v>IMAL</v>
          </cell>
          <cell r="T618" t="str">
            <v xml:space="preserve">ALMANYA ISPANYA </v>
          </cell>
          <cell r="U618">
            <v>21.15</v>
          </cell>
          <cell r="V618">
            <v>35.25</v>
          </cell>
          <cell r="W618">
            <v>21.15</v>
          </cell>
          <cell r="X618" t="str">
            <v xml:space="preserve">ALMANYA ISPANYA </v>
          </cell>
          <cell r="Y618">
            <v>0</v>
          </cell>
          <cell r="Z618">
            <v>0</v>
          </cell>
          <cell r="AA618">
            <v>33.74</v>
          </cell>
          <cell r="AB618">
            <v>0</v>
          </cell>
          <cell r="AC618">
            <v>33.74</v>
          </cell>
        </row>
        <row r="619">
          <cell r="A619">
            <v>8681094040022</v>
          </cell>
          <cell r="B619" t="str">
            <v>A11EX</v>
          </cell>
          <cell r="C619" t="str">
            <v>vitamin b-complex, other combinations</v>
          </cell>
          <cell r="D619" t="str">
            <v>EŞDEĞER</v>
          </cell>
          <cell r="E619" t="str">
            <v>YIRMI YIL</v>
          </cell>
          <cell r="F619">
            <v>0</v>
          </cell>
          <cell r="G619">
            <v>2</v>
          </cell>
          <cell r="H619">
            <v>1</v>
          </cell>
          <cell r="I619">
            <v>0</v>
          </cell>
          <cell r="J619">
            <v>0</v>
          </cell>
          <cell r="K619">
            <v>0</v>
          </cell>
          <cell r="L619" t="str">
            <v xml:space="preserve">BENEDAY 250/250/1/300 MG 50 ENTERIK KAPLI TABLET </v>
          </cell>
          <cell r="M619" t="str">
            <v>VITAMIN B1 + VITAMIN B6 + VITAMIN B12 + THIOCTIC ASID</v>
          </cell>
          <cell r="N619" t="str">
            <v>NEUTEC TOPLAM KALITE</v>
          </cell>
          <cell r="O619" t="str">
            <v>250+250+1</v>
          </cell>
          <cell r="P619" t="str">
            <v>MG</v>
          </cell>
          <cell r="Q619">
            <v>50</v>
          </cell>
          <cell r="R619" t="str">
            <v>NORMAL REÇETE</v>
          </cell>
          <cell r="S619" t="str">
            <v>IMAL</v>
          </cell>
          <cell r="T619" t="str">
            <v>ISPANYA 
ALMANYA</v>
          </cell>
          <cell r="U619">
            <v>35.25</v>
          </cell>
          <cell r="V619">
            <v>35.25</v>
          </cell>
          <cell r="W619">
            <v>21.15</v>
          </cell>
          <cell r="X619" t="str">
            <v>ISPANYA 
ALMANYA</v>
          </cell>
          <cell r="Y619">
            <v>0</v>
          </cell>
          <cell r="Z619">
            <v>0</v>
          </cell>
          <cell r="AA619">
            <v>33.74</v>
          </cell>
          <cell r="AB619">
            <v>0</v>
          </cell>
          <cell r="AC619">
            <v>33.74</v>
          </cell>
        </row>
        <row r="620">
          <cell r="A620">
            <v>8699572270090</v>
          </cell>
          <cell r="B620" t="str">
            <v>B02BD04</v>
          </cell>
          <cell r="C620" t="str">
            <v>coagulation factor ıx </v>
          </cell>
          <cell r="D620" t="str">
            <v>REFERANS</v>
          </cell>
          <cell r="E620" t="str">
            <v>REFERANS</v>
          </cell>
          <cell r="F620" t="str">
            <v>1-7</v>
          </cell>
          <cell r="G620">
            <v>2</v>
          </cell>
          <cell r="H620">
            <v>1</v>
          </cell>
          <cell r="I620">
            <v>0</v>
          </cell>
          <cell r="J620">
            <v>0</v>
          </cell>
          <cell r="K620">
            <v>0</v>
          </cell>
          <cell r="L620" t="str">
            <v>BENEFIX 1000 IU IV ENJEKSIYONLUK COZELTI ICIN TOZ VE COZUCU</v>
          </cell>
          <cell r="M620" t="str">
            <v>FAKTOR IX</v>
          </cell>
          <cell r="N620" t="str">
            <v>PFIZER</v>
          </cell>
          <cell r="O620">
            <v>1000</v>
          </cell>
          <cell r="P620" t="str">
            <v>IU</v>
          </cell>
          <cell r="Q620">
            <v>1</v>
          </cell>
          <cell r="R620" t="str">
            <v>TURUNCU RECETE</v>
          </cell>
          <cell r="S620" t="str">
            <v>ITHAL</v>
          </cell>
          <cell r="T620" t="str">
            <v>ITALYA</v>
          </cell>
          <cell r="U620">
            <v>689.46</v>
          </cell>
          <cell r="V620">
            <v>689.46</v>
          </cell>
          <cell r="W620">
            <v>689.46</v>
          </cell>
          <cell r="X620" t="str">
            <v>ITALYA</v>
          </cell>
          <cell r="Y620">
            <v>0</v>
          </cell>
          <cell r="Z620">
            <v>0</v>
          </cell>
          <cell r="AA620">
            <v>1733.12</v>
          </cell>
          <cell r="AB620">
            <v>0</v>
          </cell>
          <cell r="AC620">
            <v>1733.12</v>
          </cell>
        </row>
        <row r="621">
          <cell r="A621">
            <v>8699572270076</v>
          </cell>
          <cell r="B621" t="str">
            <v>B02BD09</v>
          </cell>
          <cell r="C621" t="str">
            <v>nonacog alfa </v>
          </cell>
          <cell r="D621" t="str">
            <v>REFERANS</v>
          </cell>
          <cell r="E621" t="str">
            <v>REFERANS</v>
          </cell>
          <cell r="F621" t="str">
            <v>1-7</v>
          </cell>
          <cell r="G621">
            <v>2</v>
          </cell>
          <cell r="H621">
            <v>1</v>
          </cell>
          <cell r="I621">
            <v>0</v>
          </cell>
          <cell r="J621">
            <v>0</v>
          </cell>
          <cell r="K621">
            <v>0</v>
          </cell>
          <cell r="L621" t="str">
            <v>BENEFIX 250 IU IV ENJEKSIYONLUK COZELTI ICIN TOZ VE COZUCU</v>
          </cell>
          <cell r="M621" t="str">
            <v>FAKTOR IX</v>
          </cell>
          <cell r="N621" t="str">
            <v>PFIZER</v>
          </cell>
          <cell r="O621">
            <v>250</v>
          </cell>
          <cell r="P621" t="str">
            <v>IU</v>
          </cell>
          <cell r="Q621">
            <v>1</v>
          </cell>
          <cell r="R621" t="str">
            <v>TURUNCU REÇETE</v>
          </cell>
          <cell r="S621" t="str">
            <v>ITHAL</v>
          </cell>
          <cell r="T621" t="str">
            <v>ITALYA</v>
          </cell>
          <cell r="U621">
            <v>172.37</v>
          </cell>
          <cell r="V621">
            <v>172.37</v>
          </cell>
          <cell r="W621">
            <v>172.37</v>
          </cell>
          <cell r="X621" t="str">
            <v>ITALYA</v>
          </cell>
          <cell r="Y621">
            <v>0</v>
          </cell>
          <cell r="Z621">
            <v>0</v>
          </cell>
          <cell r="AA621">
            <v>364.82</v>
          </cell>
          <cell r="AB621">
            <v>0</v>
          </cell>
          <cell r="AC621">
            <v>364.82</v>
          </cell>
        </row>
        <row r="622">
          <cell r="A622">
            <v>8699788750300</v>
          </cell>
          <cell r="B622" t="str">
            <v>R06AA02</v>
          </cell>
          <cell r="C622" t="str">
            <v>diphenhydramine</v>
          </cell>
          <cell r="D622" t="str">
            <v>ESDEGER</v>
          </cell>
          <cell r="E622" t="str">
            <v>FIYAT KORUMALI URUN</v>
          </cell>
          <cell r="F622">
            <v>0</v>
          </cell>
          <cell r="G622">
            <v>1</v>
          </cell>
          <cell r="H622">
            <v>3</v>
          </cell>
          <cell r="I622">
            <v>0</v>
          </cell>
          <cell r="J622">
            <v>0</v>
          </cell>
          <cell r="K622">
            <v>0</v>
          </cell>
          <cell r="L622" t="str">
            <v>BENISON 2 ML 100 AMPUL</v>
          </cell>
          <cell r="M622" t="str">
            <v>DIFENHIDRAMIN HCL</v>
          </cell>
          <cell r="N622" t="str">
            <v>OSEL</v>
          </cell>
          <cell r="O622">
            <v>20</v>
          </cell>
          <cell r="P622" t="str">
            <v>MG</v>
          </cell>
          <cell r="Q622">
            <v>100</v>
          </cell>
          <cell r="R622" t="str">
            <v>NORMAL RECETE</v>
          </cell>
          <cell r="S622" t="str">
            <v>IMAL</v>
          </cell>
          <cell r="T622" t="str">
            <v>TURKIYE</v>
          </cell>
          <cell r="U622">
            <v>8.7471293697371788</v>
          </cell>
          <cell r="V622">
            <v>8.7471293697371788</v>
          </cell>
          <cell r="W622">
            <v>0</v>
          </cell>
          <cell r="X622" t="str">
            <v>TURKIYE</v>
          </cell>
          <cell r="Y622">
            <v>0</v>
          </cell>
          <cell r="Z622">
            <v>1</v>
          </cell>
          <cell r="AA622">
            <v>23.54</v>
          </cell>
          <cell r="AB622">
            <v>0</v>
          </cell>
          <cell r="AC622">
            <v>23.54</v>
          </cell>
        </row>
        <row r="623">
          <cell r="A623">
            <v>8699788010022</v>
          </cell>
          <cell r="B623" t="str">
            <v>A11DB</v>
          </cell>
          <cell r="C623" t="str">
            <v>vitamin b1 in combination with vitamin b6 and/or vitamin b12</v>
          </cell>
          <cell r="D623" t="str">
            <v>ESDEGER</v>
          </cell>
          <cell r="E623" t="str">
            <v>FIYAT KORUMALI URUN</v>
          </cell>
          <cell r="F623">
            <v>4</v>
          </cell>
          <cell r="G623">
            <v>2</v>
          </cell>
          <cell r="H623">
            <v>2</v>
          </cell>
          <cell r="I623">
            <v>0</v>
          </cell>
          <cell r="J623">
            <v>0</v>
          </cell>
          <cell r="K623">
            <v>0</v>
          </cell>
          <cell r="L623" t="str">
            <v>BENOVIT  30 TABLET</v>
          </cell>
          <cell r="M623" t="str">
            <v>VITAMIN KOMPLEKSI</v>
          </cell>
          <cell r="N623" t="str">
            <v>OSEL</v>
          </cell>
          <cell r="O623">
            <v>0</v>
          </cell>
          <cell r="P623">
            <v>0</v>
          </cell>
          <cell r="Q623">
            <v>30</v>
          </cell>
          <cell r="R623" t="str">
            <v>NORMAL RECETE</v>
          </cell>
          <cell r="S623" t="str">
            <v>IMAL</v>
          </cell>
          <cell r="T623" t="str">
            <v>TURKIYE</v>
          </cell>
          <cell r="U623">
            <v>1.48</v>
          </cell>
          <cell r="V623">
            <v>1.48</v>
          </cell>
          <cell r="W623">
            <v>0</v>
          </cell>
          <cell r="X623" t="str">
            <v>TURKIYE</v>
          </cell>
          <cell r="Y623">
            <v>0</v>
          </cell>
          <cell r="Z623">
            <v>0</v>
          </cell>
          <cell r="AA623">
            <v>4.07</v>
          </cell>
          <cell r="AB623">
            <v>0</v>
          </cell>
          <cell r="AC623">
            <v>4.07</v>
          </cell>
        </row>
        <row r="624">
          <cell r="A624">
            <v>8699727340043</v>
          </cell>
          <cell r="B624" t="str">
            <v>D10AE01</v>
          </cell>
          <cell r="C624" t="str">
            <v>benzoyl peroxide</v>
          </cell>
          <cell r="D624" t="str">
            <v>ESDEGER</v>
          </cell>
          <cell r="E624" t="str">
            <v>FIYAT KORUMALI URUN</v>
          </cell>
          <cell r="F624">
            <v>4</v>
          </cell>
          <cell r="G624">
            <v>2</v>
          </cell>
          <cell r="H624">
            <v>2</v>
          </cell>
          <cell r="I624">
            <v>0</v>
          </cell>
          <cell r="J624">
            <v>0</v>
          </cell>
          <cell r="K624">
            <v>0</v>
          </cell>
          <cell r="L624" t="str">
            <v>BENZAC AC % 5 60 GR JEL</v>
          </cell>
          <cell r="M624" t="str">
            <v>BENZOIL PEROKSIT</v>
          </cell>
          <cell r="N624" t="str">
            <v>TAYMED</v>
          </cell>
          <cell r="O624">
            <v>0.05</v>
          </cell>
          <cell r="P624" t="str">
            <v>G</v>
          </cell>
          <cell r="Q624">
            <v>60</v>
          </cell>
          <cell r="R624" t="str">
            <v>NORMAL RECETE</v>
          </cell>
          <cell r="S624" t="str">
            <v>ITHAL</v>
          </cell>
          <cell r="T624" t="str">
            <v>TURKIYE</v>
          </cell>
          <cell r="U624">
            <v>2</v>
          </cell>
          <cell r="V624">
            <v>2</v>
          </cell>
          <cell r="W624">
            <v>0</v>
          </cell>
          <cell r="X624" t="str">
            <v>TURKIYE</v>
          </cell>
          <cell r="Y624">
            <v>0</v>
          </cell>
          <cell r="Z624">
            <v>0</v>
          </cell>
          <cell r="AA624">
            <v>4.66</v>
          </cell>
          <cell r="AB624">
            <v>0</v>
          </cell>
          <cell r="AC624">
            <v>4.66</v>
          </cell>
        </row>
        <row r="625">
          <cell r="A625">
            <v>8699788460018</v>
          </cell>
          <cell r="B625" t="str">
            <v>P03AX01</v>
          </cell>
          <cell r="C625" t="str">
            <v>benzyl benzoate</v>
          </cell>
          <cell r="D625" t="str">
            <v>ESDEGER</v>
          </cell>
          <cell r="E625" t="str">
            <v>ESDEGER</v>
          </cell>
          <cell r="F625">
            <v>3</v>
          </cell>
          <cell r="G625">
            <v>2</v>
          </cell>
          <cell r="H625">
            <v>2</v>
          </cell>
          <cell r="I625">
            <v>0</v>
          </cell>
          <cell r="J625">
            <v>0</v>
          </cell>
          <cell r="K625">
            <v>0</v>
          </cell>
          <cell r="L625" t="str">
            <v>BENZOGALE  EMULSIYON 200 ML</v>
          </cell>
          <cell r="M625" t="str">
            <v>BENZIL BENZOAT</v>
          </cell>
          <cell r="N625" t="str">
            <v>BIOSEL</v>
          </cell>
          <cell r="O625">
            <v>0.25</v>
          </cell>
          <cell r="P625" t="str">
            <v>G</v>
          </cell>
          <cell r="Q625">
            <v>200</v>
          </cell>
          <cell r="R625" t="str">
            <v>NORMAL RECETE</v>
          </cell>
          <cell r="S625" t="str">
            <v>IMAL</v>
          </cell>
          <cell r="T625" t="str">
            <v>TURKIYE</v>
          </cell>
          <cell r="U625">
            <v>1.81</v>
          </cell>
          <cell r="V625">
            <v>1.81</v>
          </cell>
          <cell r="W625">
            <v>0</v>
          </cell>
          <cell r="X625" t="str">
            <v>TURKIYE</v>
          </cell>
          <cell r="Y625">
            <v>0</v>
          </cell>
          <cell r="Z625">
            <v>0</v>
          </cell>
          <cell r="AA625">
            <v>4.9800000000000004</v>
          </cell>
          <cell r="AB625">
            <v>0</v>
          </cell>
          <cell r="AC625">
            <v>4.9800000000000004</v>
          </cell>
        </row>
        <row r="626">
          <cell r="A626">
            <v>8699738980436</v>
          </cell>
          <cell r="B626" t="str">
            <v>B02BD02</v>
          </cell>
          <cell r="C626" t="str">
            <v>coagulation factor vııı</v>
          </cell>
          <cell r="D626" t="str">
            <v>REFERANS</v>
          </cell>
          <cell r="E626" t="str">
            <v>REFERANS</v>
          </cell>
          <cell r="F626">
            <v>1</v>
          </cell>
          <cell r="G626">
            <v>2</v>
          </cell>
          <cell r="H626">
            <v>1</v>
          </cell>
          <cell r="I626">
            <v>0</v>
          </cell>
          <cell r="J626">
            <v>0</v>
          </cell>
          <cell r="K626">
            <v>0</v>
          </cell>
          <cell r="L626" t="str">
            <v>BERIATE 1000 IU IV ENJEKSIYON ICIN LIYOFILIZE TOZ ICEREN 1 FLAKON</v>
          </cell>
          <cell r="M626" t="str">
            <v>KOAGULASYON FAKTORU VIII</v>
          </cell>
          <cell r="N626" t="str">
            <v>FARMA-TEK</v>
          </cell>
          <cell r="O626">
            <v>1000</v>
          </cell>
          <cell r="P626" t="str">
            <v>IU</v>
          </cell>
          <cell r="Q626">
            <v>1</v>
          </cell>
          <cell r="R626" t="str">
            <v>TURUNCU RECETE</v>
          </cell>
          <cell r="S626" t="str">
            <v>ITHAL</v>
          </cell>
          <cell r="T626" t="str">
            <v>ITALYA</v>
          </cell>
          <cell r="U626">
            <v>380.63</v>
          </cell>
          <cell r="V626">
            <v>380.63</v>
          </cell>
          <cell r="W626">
            <v>380.63</v>
          </cell>
          <cell r="X626" t="str">
            <v>ITALYA</v>
          </cell>
          <cell r="Y626">
            <v>3</v>
          </cell>
          <cell r="Z626">
            <v>0</v>
          </cell>
          <cell r="AA626">
            <v>1025.1500000000001</v>
          </cell>
          <cell r="AB626">
            <v>0</v>
          </cell>
          <cell r="AC626">
            <v>1025.1500000000001</v>
          </cell>
        </row>
        <row r="627">
          <cell r="A627">
            <v>8699738980498</v>
          </cell>
          <cell r="B627" t="str">
            <v>B02BD02</v>
          </cell>
          <cell r="C627" t="str">
            <v>coagulation factor vııı</v>
          </cell>
          <cell r="D627" t="str">
            <v>REFERANS</v>
          </cell>
          <cell r="E627" t="str">
            <v>REFERANS</v>
          </cell>
          <cell r="F627">
            <v>1</v>
          </cell>
          <cell r="G627">
            <v>2</v>
          </cell>
          <cell r="H627">
            <v>1</v>
          </cell>
          <cell r="I627">
            <v>0</v>
          </cell>
          <cell r="J627">
            <v>0</v>
          </cell>
          <cell r="K627">
            <v>0</v>
          </cell>
          <cell r="L627" t="str">
            <v>BERIATE 500 IU IV ENJEKSIYON ICIN LIYOFILIZE TOZ ICEREN FLAKON</v>
          </cell>
          <cell r="M627" t="str">
            <v>INSAN KOAGULASYON FAKTORU VIII</v>
          </cell>
          <cell r="N627" t="str">
            <v>FARMA-TEK</v>
          </cell>
          <cell r="O627">
            <v>500</v>
          </cell>
          <cell r="P627" t="str">
            <v>IU</v>
          </cell>
          <cell r="Q627">
            <v>1</v>
          </cell>
          <cell r="R627" t="str">
            <v>TURUNCU RECETE</v>
          </cell>
          <cell r="S627" t="str">
            <v>ITHAL</v>
          </cell>
          <cell r="T627" t="str">
            <v>ITALYA</v>
          </cell>
          <cell r="U627">
            <v>192.38</v>
          </cell>
          <cell r="V627">
            <v>192.38</v>
          </cell>
          <cell r="W627">
            <v>192.38</v>
          </cell>
          <cell r="X627" t="str">
            <v>ITALYA</v>
          </cell>
          <cell r="Y627">
            <v>3</v>
          </cell>
          <cell r="Z627">
            <v>0</v>
          </cell>
          <cell r="AA627">
            <v>512.89</v>
          </cell>
          <cell r="AB627">
            <v>0</v>
          </cell>
          <cell r="AC627">
            <v>512.89</v>
          </cell>
        </row>
        <row r="628">
          <cell r="A628">
            <v>8699738980481</v>
          </cell>
          <cell r="B628" t="str">
            <v>B02BD02</v>
          </cell>
          <cell r="C628" t="str">
            <v>coagulation factor vııı</v>
          </cell>
          <cell r="D628" t="str">
            <v>REFERANS</v>
          </cell>
          <cell r="E628" t="str">
            <v>REFERANS</v>
          </cell>
          <cell r="F628">
            <v>1</v>
          </cell>
          <cell r="G628">
            <v>2</v>
          </cell>
          <cell r="H628">
            <v>1</v>
          </cell>
          <cell r="I628">
            <v>0</v>
          </cell>
          <cell r="J628">
            <v>0</v>
          </cell>
          <cell r="K628">
            <v>0</v>
          </cell>
          <cell r="L628" t="str">
            <v>BERIATE-P 1000 IU IV ENJEKSIYON ICIN LIYOFILIZE TOZ ICEREN 1 FLAKON</v>
          </cell>
          <cell r="M628" t="str">
            <v>KOAGULASYON FAKTORU VIII</v>
          </cell>
          <cell r="N628" t="str">
            <v>FARMATEK ILAC</v>
          </cell>
          <cell r="O628">
            <v>1000</v>
          </cell>
          <cell r="P628" t="str">
            <v>IU</v>
          </cell>
          <cell r="Q628">
            <v>1</v>
          </cell>
          <cell r="R628" t="str">
            <v>TURUNCU REÇETE</v>
          </cell>
          <cell r="S628" t="str">
            <v>ITHAL</v>
          </cell>
          <cell r="T628" t="str">
            <v>ITALYA</v>
          </cell>
          <cell r="U628">
            <v>380.63</v>
          </cell>
          <cell r="V628">
            <v>380.63</v>
          </cell>
          <cell r="W628">
            <v>380.63</v>
          </cell>
          <cell r="X628" t="str">
            <v>ITALYA</v>
          </cell>
          <cell r="Y628">
            <v>3</v>
          </cell>
          <cell r="Z628">
            <v>0</v>
          </cell>
          <cell r="AA628">
            <v>926.45</v>
          </cell>
          <cell r="AB628">
            <v>0</v>
          </cell>
          <cell r="AC628">
            <v>926.45</v>
          </cell>
        </row>
        <row r="629">
          <cell r="A629">
            <v>8699738980467</v>
          </cell>
          <cell r="B629" t="str">
            <v>B02BD02</v>
          </cell>
          <cell r="C629" t="str">
            <v>coagulation factor vııı</v>
          </cell>
          <cell r="D629" t="str">
            <v>REFERANS</v>
          </cell>
          <cell r="E629" t="str">
            <v>REFERANS</v>
          </cell>
          <cell r="F629">
            <v>1</v>
          </cell>
          <cell r="G629">
            <v>2</v>
          </cell>
          <cell r="H629">
            <v>1</v>
          </cell>
          <cell r="I629">
            <v>0</v>
          </cell>
          <cell r="J629">
            <v>0</v>
          </cell>
          <cell r="K629">
            <v>0</v>
          </cell>
          <cell r="L629" t="str">
            <v>BERIATE-P FAKTOR VIII 500 IU 1 FLAKON</v>
          </cell>
          <cell r="M629" t="str">
            <v>INSAN KOAGULASYON FAKTORU VIII</v>
          </cell>
          <cell r="N629" t="str">
            <v>FARMATEK ILAC</v>
          </cell>
          <cell r="O629">
            <v>500</v>
          </cell>
          <cell r="P629" t="str">
            <v>IU</v>
          </cell>
          <cell r="Q629">
            <v>1</v>
          </cell>
          <cell r="R629" t="str">
            <v>TURUNCU REÇETE</v>
          </cell>
          <cell r="S629" t="str">
            <v>ITHAL</v>
          </cell>
          <cell r="T629" t="str">
            <v>ITALYA</v>
          </cell>
          <cell r="U629">
            <v>192.38</v>
          </cell>
          <cell r="V629">
            <v>192.38</v>
          </cell>
          <cell r="W629">
            <v>192.38</v>
          </cell>
          <cell r="X629" t="str">
            <v>ITALYA</v>
          </cell>
          <cell r="Y629">
            <v>3</v>
          </cell>
          <cell r="Z629">
            <v>0</v>
          </cell>
          <cell r="AA629">
            <v>468.24</v>
          </cell>
          <cell r="AB629">
            <v>0</v>
          </cell>
          <cell r="AC629">
            <v>468.24</v>
          </cell>
        </row>
        <row r="630">
          <cell r="A630">
            <v>8699738980559</v>
          </cell>
          <cell r="B630" t="str">
            <v>B02BD04</v>
          </cell>
          <cell r="C630" t="str">
            <v>coagulation factor ıx</v>
          </cell>
          <cell r="D630" t="str">
            <v>REFERANS</v>
          </cell>
          <cell r="E630" t="str">
            <v>REFERANS</v>
          </cell>
          <cell r="F630">
            <v>1</v>
          </cell>
          <cell r="G630">
            <v>2</v>
          </cell>
          <cell r="H630">
            <v>1</v>
          </cell>
          <cell r="I630">
            <v>0</v>
          </cell>
          <cell r="J630">
            <v>0</v>
          </cell>
          <cell r="K630">
            <v>0</v>
          </cell>
          <cell r="L630" t="str">
            <v>BERININ-P FAKTOR IX    600 IU 1 FLAKON</v>
          </cell>
          <cell r="M630" t="str">
            <v>ANTI HEMOFILIK FAKTOR IX</v>
          </cell>
          <cell r="N630" t="str">
            <v>FARMA-TEK</v>
          </cell>
          <cell r="O630">
            <v>600</v>
          </cell>
          <cell r="P630" t="str">
            <v>IU</v>
          </cell>
          <cell r="Q630">
            <v>1</v>
          </cell>
          <cell r="R630" t="str">
            <v>TURUNCU RECETE</v>
          </cell>
          <cell r="S630" t="str">
            <v>ITHAL</v>
          </cell>
          <cell r="T630" t="str">
            <v>ALMANYA</v>
          </cell>
          <cell r="U630">
            <v>504</v>
          </cell>
          <cell r="V630">
            <v>504</v>
          </cell>
          <cell r="W630">
            <v>504</v>
          </cell>
          <cell r="X630" t="str">
            <v>ALMANYA</v>
          </cell>
          <cell r="Y630">
            <v>0</v>
          </cell>
          <cell r="Z630">
            <v>0</v>
          </cell>
          <cell r="AA630">
            <v>734.4</v>
          </cell>
          <cell r="AB630">
            <v>0</v>
          </cell>
          <cell r="AC630">
            <v>734.4</v>
          </cell>
        </row>
        <row r="631">
          <cell r="A631">
            <v>4047725111792</v>
          </cell>
          <cell r="B631" t="str">
            <v>V03AK</v>
          </cell>
          <cell r="C631" t="str">
            <v>tissue adhesives</v>
          </cell>
          <cell r="D631" t="str">
            <v>REFERANS</v>
          </cell>
          <cell r="E631" t="str">
            <v>REFERANS</v>
          </cell>
          <cell r="F631">
            <v>1</v>
          </cell>
          <cell r="G631">
            <v>2</v>
          </cell>
          <cell r="H631">
            <v>1</v>
          </cell>
          <cell r="I631">
            <v>0</v>
          </cell>
          <cell r="J631">
            <v>0</v>
          </cell>
          <cell r="K631">
            <v>0</v>
          </cell>
          <cell r="L631" t="str">
            <v>BERIPLAST-P COMBI SET 1 ML TROMBIN COZELTISI VE 1 ML FIBRINOJEN COZ. ICEREN FIBRIN YAPISTIRICI</v>
          </cell>
          <cell r="M631" t="str">
            <v>FIBRIN YAPISTIRICI</v>
          </cell>
          <cell r="N631" t="str">
            <v>CSL BEHRING</v>
          </cell>
          <cell r="O631">
            <v>1</v>
          </cell>
          <cell r="P631" t="str">
            <v>ML</v>
          </cell>
          <cell r="Q631">
            <v>4</v>
          </cell>
          <cell r="R631" t="str">
            <v>MOR RECETE</v>
          </cell>
          <cell r="S631" t="str">
            <v>ITHAL</v>
          </cell>
          <cell r="T631" t="str">
            <v>ISPANYA</v>
          </cell>
          <cell r="U631">
            <v>72.62</v>
          </cell>
          <cell r="V631">
            <v>72.62</v>
          </cell>
          <cell r="W631">
            <v>72.62</v>
          </cell>
          <cell r="X631" t="str">
            <v>ISPANYA</v>
          </cell>
          <cell r="Y631">
            <v>0</v>
          </cell>
          <cell r="Z631">
            <v>0</v>
          </cell>
          <cell r="AA631">
            <v>187.06</v>
          </cell>
          <cell r="AB631">
            <v>0</v>
          </cell>
          <cell r="AC631">
            <v>187.06</v>
          </cell>
        </row>
        <row r="632">
          <cell r="A632">
            <v>8699738980450</v>
          </cell>
          <cell r="B632" t="str">
            <v>V03AK</v>
          </cell>
          <cell r="C632" t="str">
            <v>tissue adhesives</v>
          </cell>
          <cell r="D632" t="str">
            <v>REFERANS</v>
          </cell>
          <cell r="E632" t="str">
            <v>REFERANS</v>
          </cell>
          <cell r="F632">
            <v>1</v>
          </cell>
          <cell r="G632">
            <v>2</v>
          </cell>
          <cell r="H632">
            <v>1</v>
          </cell>
          <cell r="I632">
            <v>0</v>
          </cell>
          <cell r="J632">
            <v>0</v>
          </cell>
          <cell r="K632">
            <v>0</v>
          </cell>
          <cell r="L632" t="str">
            <v>BERIPLAST-P COMBI SET 1 ML TROMBIN COZELTISI VE 1 ML FIBRINOJEN COZ. ICEREN FIBRIN YAPISTIRICI</v>
          </cell>
          <cell r="M632" t="str">
            <v>FIBRIN YAPISTIRICI</v>
          </cell>
          <cell r="N632" t="str">
            <v>FARMATEK ILAC</v>
          </cell>
          <cell r="O632">
            <v>1</v>
          </cell>
          <cell r="P632" t="str">
            <v>ML</v>
          </cell>
          <cell r="Q632">
            <v>4</v>
          </cell>
          <cell r="R632" t="str">
            <v>MOR REÇETE</v>
          </cell>
          <cell r="S632" t="str">
            <v>ITHAL</v>
          </cell>
          <cell r="T632" t="str">
            <v>ISPANYA</v>
          </cell>
          <cell r="U632">
            <v>72.62</v>
          </cell>
          <cell r="V632">
            <v>72.62</v>
          </cell>
          <cell r="W632">
            <v>72.62</v>
          </cell>
          <cell r="X632" t="str">
            <v>ISPANYA</v>
          </cell>
          <cell r="Y632">
            <v>0</v>
          </cell>
          <cell r="Z632">
            <v>0</v>
          </cell>
          <cell r="AA632">
            <v>169.05</v>
          </cell>
          <cell r="AB632">
            <v>0</v>
          </cell>
          <cell r="AC632">
            <v>169.05</v>
          </cell>
        </row>
        <row r="633">
          <cell r="A633">
            <v>8699738980511</v>
          </cell>
          <cell r="B633" t="str">
            <v>V03AK</v>
          </cell>
          <cell r="C633" t="str">
            <v>tissue adhesives</v>
          </cell>
          <cell r="D633" t="str">
            <v>REFERANS</v>
          </cell>
          <cell r="E633" t="str">
            <v>REFERANS</v>
          </cell>
          <cell r="F633">
            <v>1</v>
          </cell>
          <cell r="G633">
            <v>2</v>
          </cell>
          <cell r="H633">
            <v>1</v>
          </cell>
          <cell r="I633">
            <v>0</v>
          </cell>
          <cell r="J633">
            <v>0</v>
          </cell>
          <cell r="K633">
            <v>0</v>
          </cell>
          <cell r="L633" t="str">
            <v>BERIPLAST-P COMBI SET 3 ML TROMBIN COZELTISI VE 3 ML FIBRINOJEN COZ. ICEREN FIBRIN YAPISTIRICI</v>
          </cell>
          <cell r="M633" t="str">
            <v>FIBRIN YAPISTIRICI</v>
          </cell>
          <cell r="N633" t="str">
            <v>FARMATEK ILAC</v>
          </cell>
          <cell r="O633">
            <v>3</v>
          </cell>
          <cell r="P633" t="str">
            <v>ML</v>
          </cell>
          <cell r="Q633">
            <v>4</v>
          </cell>
          <cell r="R633" t="str">
            <v>MOR REÇETE</v>
          </cell>
          <cell r="S633" t="str">
            <v>ITHAL</v>
          </cell>
          <cell r="T633" t="str">
            <v>SLOVENYA</v>
          </cell>
          <cell r="U633">
            <v>209.67</v>
          </cell>
          <cell r="V633">
            <v>209.67</v>
          </cell>
          <cell r="W633">
            <v>209.67</v>
          </cell>
          <cell r="X633" t="str">
            <v>SLOVENYA</v>
          </cell>
          <cell r="Y633">
            <v>0</v>
          </cell>
          <cell r="Z633">
            <v>0</v>
          </cell>
          <cell r="AA633">
            <v>481.72</v>
          </cell>
          <cell r="AB633">
            <v>0</v>
          </cell>
          <cell r="AC633">
            <v>481.72</v>
          </cell>
        </row>
        <row r="634">
          <cell r="A634">
            <v>8699591250042</v>
          </cell>
          <cell r="B634" t="str">
            <v>M01AE01</v>
          </cell>
          <cell r="C634" t="str">
            <v>ibuprofen</v>
          </cell>
          <cell r="D634" t="str">
            <v>REFERANS</v>
          </cell>
          <cell r="E634" t="str">
            <v>REFERANS</v>
          </cell>
          <cell r="F634">
            <v>0</v>
          </cell>
          <cell r="G634">
            <v>2</v>
          </cell>
          <cell r="H634">
            <v>1</v>
          </cell>
          <cell r="I634">
            <v>0</v>
          </cell>
          <cell r="J634">
            <v>0</v>
          </cell>
          <cell r="K634">
            <v>0</v>
          </cell>
          <cell r="L634" t="str">
            <v>BERKOFEN 400 MG TOZ ICEREN 50 SASE</v>
          </cell>
          <cell r="M634" t="str">
            <v>IBUPROFEN + ARGININ</v>
          </cell>
          <cell r="N634" t="str">
            <v>BERKO ILAC</v>
          </cell>
          <cell r="O634" t="str">
            <v>400+371,6</v>
          </cell>
          <cell r="P634" t="str">
            <v>MG</v>
          </cell>
          <cell r="Q634">
            <v>50</v>
          </cell>
          <cell r="R634" t="str">
            <v>NORMAL REÇETE</v>
          </cell>
          <cell r="S634" t="str">
            <v>IMAL</v>
          </cell>
          <cell r="T634" t="str">
            <v>ISPANYA</v>
          </cell>
          <cell r="U634">
            <v>9.99</v>
          </cell>
          <cell r="V634">
            <v>9.99</v>
          </cell>
          <cell r="W634">
            <v>9.99</v>
          </cell>
          <cell r="X634" t="str">
            <v>ISPANYA</v>
          </cell>
          <cell r="Y634">
            <v>0</v>
          </cell>
          <cell r="Z634">
            <v>0</v>
          </cell>
          <cell r="AA634">
            <v>16.63</v>
          </cell>
          <cell r="AB634">
            <v>0</v>
          </cell>
          <cell r="AC634">
            <v>16.63</v>
          </cell>
        </row>
        <row r="635">
          <cell r="A635">
            <v>8699680030043</v>
          </cell>
          <cell r="B635" t="str">
            <v>C07AB02</v>
          </cell>
          <cell r="C635" t="str">
            <v>metoprolol</v>
          </cell>
          <cell r="D635" t="str">
            <v>EŞDEĞER</v>
          </cell>
          <cell r="E635" t="str">
            <v>YIRMI YIL</v>
          </cell>
          <cell r="F635">
            <v>4</v>
          </cell>
          <cell r="G635">
            <v>1</v>
          </cell>
          <cell r="H635">
            <v>2</v>
          </cell>
          <cell r="I635">
            <v>0</v>
          </cell>
          <cell r="J635">
            <v>0</v>
          </cell>
          <cell r="K635">
            <v>0</v>
          </cell>
          <cell r="L635" t="str">
            <v>BETABLOK CR 100 MG 20 FILM TABLET</v>
          </cell>
          <cell r="M635" t="str">
            <v>METOPROLOL SUKSINAT</v>
          </cell>
          <cell r="N635" t="str">
            <v>ILKO</v>
          </cell>
          <cell r="O635">
            <v>100</v>
          </cell>
          <cell r="P635" t="str">
            <v>MG</v>
          </cell>
          <cell r="Q635">
            <v>20</v>
          </cell>
          <cell r="R635" t="str">
            <v>NORMAL REÇETE</v>
          </cell>
          <cell r="S635" t="str">
            <v>IMAL</v>
          </cell>
          <cell r="T635">
            <v>0</v>
          </cell>
          <cell r="U635">
            <v>0</v>
          </cell>
          <cell r="V635">
            <v>3.46</v>
          </cell>
          <cell r="W635">
            <v>0</v>
          </cell>
          <cell r="X635" t="str">
            <v>TURKIYE</v>
          </cell>
          <cell r="Y635">
            <v>0</v>
          </cell>
          <cell r="Z635">
            <v>0</v>
          </cell>
          <cell r="AA635">
            <v>0</v>
          </cell>
          <cell r="AB635">
            <v>0</v>
          </cell>
          <cell r="AC635">
            <v>4.57</v>
          </cell>
        </row>
        <row r="636">
          <cell r="A636">
            <v>8699680030029</v>
          </cell>
          <cell r="B636" t="str">
            <v>C07AB02</v>
          </cell>
          <cell r="C636" t="str">
            <v>metoprolol</v>
          </cell>
          <cell r="D636" t="str">
            <v>EŞDEĞER</v>
          </cell>
          <cell r="E636" t="str">
            <v>YIRMI YIL</v>
          </cell>
          <cell r="F636">
            <v>0</v>
          </cell>
          <cell r="G636">
            <v>1</v>
          </cell>
          <cell r="H636">
            <v>1</v>
          </cell>
          <cell r="I636">
            <v>0</v>
          </cell>
          <cell r="J636">
            <v>0</v>
          </cell>
          <cell r="K636">
            <v>0</v>
          </cell>
          <cell r="L636" t="str">
            <v>BETABLOK CR 25 MG 20 FILM TABLET</v>
          </cell>
          <cell r="M636" t="str">
            <v>METOPROLOL SUKSINAT</v>
          </cell>
          <cell r="N636" t="str">
            <v>ILKO</v>
          </cell>
          <cell r="O636">
            <v>25</v>
          </cell>
          <cell r="P636" t="str">
            <v>MG</v>
          </cell>
          <cell r="Q636">
            <v>20</v>
          </cell>
          <cell r="R636" t="str">
            <v>NORMAL REÇETE</v>
          </cell>
          <cell r="S636" t="str">
            <v>IMAL</v>
          </cell>
          <cell r="T636">
            <v>0</v>
          </cell>
          <cell r="U636">
            <v>0</v>
          </cell>
          <cell r="V636">
            <v>10</v>
          </cell>
          <cell r="W636">
            <v>8</v>
          </cell>
          <cell r="X636" t="str">
            <v>FRANSA</v>
          </cell>
          <cell r="Y636">
            <v>0</v>
          </cell>
          <cell r="Z636">
            <v>0</v>
          </cell>
          <cell r="AA636">
            <v>0</v>
          </cell>
          <cell r="AB636">
            <v>0</v>
          </cell>
          <cell r="AC636">
            <v>13.69</v>
          </cell>
        </row>
        <row r="637">
          <cell r="A637">
            <v>8699680030036</v>
          </cell>
          <cell r="B637" t="str">
            <v>C07AB02</v>
          </cell>
          <cell r="C637" t="str">
            <v>metoprolol</v>
          </cell>
          <cell r="D637" t="str">
            <v>EŞDEĞER</v>
          </cell>
          <cell r="E637" t="str">
            <v>YIRMI YIL</v>
          </cell>
          <cell r="F637">
            <v>4</v>
          </cell>
          <cell r="G637">
            <v>1</v>
          </cell>
          <cell r="H637">
            <v>2</v>
          </cell>
          <cell r="I637">
            <v>0</v>
          </cell>
          <cell r="J637">
            <v>0</v>
          </cell>
          <cell r="K637">
            <v>0</v>
          </cell>
          <cell r="L637" t="str">
            <v>BETABLOK CR 50 MG 20 FILM TABLET</v>
          </cell>
          <cell r="M637" t="str">
            <v>METOPROLOL SUKSINAT</v>
          </cell>
          <cell r="N637" t="str">
            <v>ILKO</v>
          </cell>
          <cell r="O637">
            <v>50</v>
          </cell>
          <cell r="P637" t="str">
            <v>MG</v>
          </cell>
          <cell r="Q637">
            <v>20</v>
          </cell>
          <cell r="R637" t="str">
            <v>NORMAL REÇETE</v>
          </cell>
          <cell r="S637" t="str">
            <v>ITHAL</v>
          </cell>
          <cell r="T637">
            <v>0</v>
          </cell>
          <cell r="U637">
            <v>0</v>
          </cell>
          <cell r="V637">
            <v>2.79</v>
          </cell>
          <cell r="W637">
            <v>0</v>
          </cell>
          <cell r="X637" t="str">
            <v>TURKIYE</v>
          </cell>
          <cell r="Y637">
            <v>0</v>
          </cell>
          <cell r="Z637">
            <v>0</v>
          </cell>
          <cell r="AA637">
            <v>0</v>
          </cell>
          <cell r="AB637">
            <v>0</v>
          </cell>
          <cell r="AC637">
            <v>3.76</v>
          </cell>
        </row>
        <row r="638">
          <cell r="A638">
            <v>8699545796190</v>
          </cell>
          <cell r="B638" t="str">
            <v>L03AB08</v>
          </cell>
          <cell r="C638" t="str">
            <v>interferon beta-1b</v>
          </cell>
          <cell r="D638" t="str">
            <v>REFERANS</v>
          </cell>
          <cell r="E638" t="str">
            <v>REFERANS</v>
          </cell>
          <cell r="F638">
            <v>7</v>
          </cell>
          <cell r="G638">
            <v>2</v>
          </cell>
          <cell r="H638">
            <v>1</v>
          </cell>
          <cell r="I638">
            <v>0</v>
          </cell>
          <cell r="J638">
            <v>0</v>
          </cell>
          <cell r="K638">
            <v>0</v>
          </cell>
          <cell r="L638" t="str">
            <v xml:space="preserve">BETAFERON 0,3 MG 15 FLAKON </v>
          </cell>
          <cell r="M638" t="str">
            <v>INTERFERON BETA 1B</v>
          </cell>
          <cell r="N638" t="str">
            <v>SCHERING ALMAN</v>
          </cell>
          <cell r="O638">
            <v>0.25</v>
          </cell>
          <cell r="P638" t="str">
            <v>MG/ML</v>
          </cell>
          <cell r="Q638">
            <v>15</v>
          </cell>
          <cell r="R638" t="str">
            <v>NORMAL REÇETE</v>
          </cell>
          <cell r="S638" t="str">
            <v>ITHAL</v>
          </cell>
          <cell r="T638" t="str">
            <v>PORTEKIZ</v>
          </cell>
          <cell r="U638">
            <v>780.84</v>
          </cell>
          <cell r="V638">
            <v>780.84</v>
          </cell>
          <cell r="W638">
            <v>780.84</v>
          </cell>
          <cell r="X638" t="str">
            <v>PORTEKIZ</v>
          </cell>
          <cell r="Y638">
            <v>0</v>
          </cell>
          <cell r="Z638">
            <v>0</v>
          </cell>
          <cell r="AA638">
            <v>1652.71</v>
          </cell>
          <cell r="AB638">
            <v>0</v>
          </cell>
          <cell r="AC638">
            <v>1291.76</v>
          </cell>
        </row>
        <row r="639">
          <cell r="A639">
            <v>8699523010133</v>
          </cell>
          <cell r="B639" t="str">
            <v>A11DB</v>
          </cell>
          <cell r="C639" t="str">
            <v>vitamin b1 in combination with vitamin b6 and/or vitamin b12</v>
          </cell>
          <cell r="D639" t="str">
            <v>ESDEGER</v>
          </cell>
          <cell r="E639" t="str">
            <v>FIYAT KORUMALI URUN</v>
          </cell>
          <cell r="F639">
            <v>4</v>
          </cell>
          <cell r="G639">
            <v>1</v>
          </cell>
          <cell r="H639">
            <v>2</v>
          </cell>
          <cell r="I639">
            <v>0</v>
          </cell>
          <cell r="J639">
            <v>0</v>
          </cell>
          <cell r="K639">
            <v>0</v>
          </cell>
          <cell r="L639" t="str">
            <v>BEVITOL 20 TABLET</v>
          </cell>
          <cell r="M639" t="str">
            <v>VITAMIN B KOMPLEKSI</v>
          </cell>
          <cell r="N639" t="str">
            <v>MUNIR SAHIN</v>
          </cell>
          <cell r="O639">
            <v>0</v>
          </cell>
          <cell r="P639">
            <v>0</v>
          </cell>
          <cell r="Q639">
            <v>20</v>
          </cell>
          <cell r="R639" t="str">
            <v>NORMAL RECETE</v>
          </cell>
          <cell r="S639" t="str">
            <v>IMAL</v>
          </cell>
          <cell r="T639" t="str">
            <v>TURKIYE</v>
          </cell>
          <cell r="U639">
            <v>1.58</v>
          </cell>
          <cell r="V639">
            <v>1.58</v>
          </cell>
          <cell r="W639">
            <v>0</v>
          </cell>
          <cell r="X639" t="str">
            <v>TURKIYE</v>
          </cell>
          <cell r="Y639">
            <v>0</v>
          </cell>
          <cell r="Z639">
            <v>0</v>
          </cell>
          <cell r="AA639">
            <v>4.33</v>
          </cell>
          <cell r="AB639">
            <v>0</v>
          </cell>
          <cell r="AC639">
            <v>4.33</v>
          </cell>
        </row>
        <row r="640">
          <cell r="A640">
            <v>8699523010096</v>
          </cell>
          <cell r="B640" t="str">
            <v>A11DB</v>
          </cell>
          <cell r="C640" t="str">
            <v>vitamin b1 in combination with vitamin b6 and/or vitamin b12</v>
          </cell>
          <cell r="D640" t="str">
            <v>ESDEGER</v>
          </cell>
          <cell r="E640" t="str">
            <v>FIYAT KORUMALI URUN</v>
          </cell>
          <cell r="F640">
            <v>4</v>
          </cell>
          <cell r="G640">
            <v>1</v>
          </cell>
          <cell r="H640">
            <v>2</v>
          </cell>
          <cell r="I640">
            <v>0</v>
          </cell>
          <cell r="J640">
            <v>0</v>
          </cell>
          <cell r="K640">
            <v>0</v>
          </cell>
          <cell r="L640" t="str">
            <v>BEVITOL 50 TABLET</v>
          </cell>
          <cell r="M640" t="str">
            <v>VITAMIN B KOMPLEKSI</v>
          </cell>
          <cell r="N640" t="str">
            <v>MUNIR SAHIN</v>
          </cell>
          <cell r="O640">
            <v>0</v>
          </cell>
          <cell r="P640">
            <v>0</v>
          </cell>
          <cell r="Q640">
            <v>50</v>
          </cell>
          <cell r="R640" t="str">
            <v>NORMAL RECETE</v>
          </cell>
          <cell r="S640" t="str">
            <v>IMAL</v>
          </cell>
          <cell r="T640" t="str">
            <v>TURKIYE</v>
          </cell>
          <cell r="U640">
            <v>2.82</v>
          </cell>
          <cell r="V640">
            <v>2.82</v>
          </cell>
          <cell r="W640">
            <v>0</v>
          </cell>
          <cell r="X640" t="str">
            <v>TURKIYE</v>
          </cell>
          <cell r="Y640">
            <v>0</v>
          </cell>
          <cell r="Z640">
            <v>0</v>
          </cell>
          <cell r="AA640">
            <v>7.74</v>
          </cell>
          <cell r="AB640">
            <v>0</v>
          </cell>
          <cell r="AC640">
            <v>7.74</v>
          </cell>
        </row>
        <row r="641">
          <cell r="A641">
            <v>8697930094128</v>
          </cell>
          <cell r="B641" t="str">
            <v>J01DC02</v>
          </cell>
          <cell r="C641" t="str">
            <v>cefuroxime</v>
          </cell>
          <cell r="D641" t="str">
            <v>EŞDEĞER</v>
          </cell>
          <cell r="E641" t="str">
            <v>YIRMI YIL</v>
          </cell>
          <cell r="F641">
            <v>0</v>
          </cell>
          <cell r="G641">
            <v>2</v>
          </cell>
          <cell r="H641">
            <v>1</v>
          </cell>
          <cell r="I641">
            <v>0</v>
          </cell>
          <cell r="J641">
            <v>0</v>
          </cell>
          <cell r="K641">
            <v>0</v>
          </cell>
          <cell r="L641" t="str">
            <v>BIGCEF 250/125 MG 10 FILM KAPLI TABLET</v>
          </cell>
          <cell r="M641" t="str">
            <v>SEFUROKSIM AKSETIL + POTASYUM KLAVULANAT</v>
          </cell>
          <cell r="N641" t="str">
            <v>MENTIS</v>
          </cell>
          <cell r="O641" t="str">
            <v>250+125</v>
          </cell>
          <cell r="P641" t="str">
            <v>MG</v>
          </cell>
          <cell r="Q641">
            <v>10</v>
          </cell>
          <cell r="R641" t="str">
            <v>NORMAL REÇETE</v>
          </cell>
          <cell r="S641" t="str">
            <v>IMAL</v>
          </cell>
          <cell r="T641" t="str">
            <v>TURKIYE</v>
          </cell>
          <cell r="U641">
            <v>4.88</v>
          </cell>
          <cell r="V641">
            <v>4.88</v>
          </cell>
          <cell r="W641">
            <v>4.88</v>
          </cell>
          <cell r="X641" t="str">
            <v>TURKIYE</v>
          </cell>
          <cell r="Y641">
            <v>0</v>
          </cell>
          <cell r="Z641">
            <v>0</v>
          </cell>
          <cell r="AA641">
            <v>7.54</v>
          </cell>
          <cell r="AB641">
            <v>0</v>
          </cell>
          <cell r="AC641">
            <v>7.54</v>
          </cell>
        </row>
        <row r="642">
          <cell r="A642">
            <v>8697930093039</v>
          </cell>
          <cell r="B642" t="str">
            <v>J01DC02</v>
          </cell>
          <cell r="C642" t="str">
            <v>cefuroxime</v>
          </cell>
          <cell r="D642" t="str">
            <v>EŞDEĞER</v>
          </cell>
          <cell r="E642" t="str">
            <v>YIRMI YIL</v>
          </cell>
          <cell r="F642">
            <v>0</v>
          </cell>
          <cell r="G642">
            <v>2</v>
          </cell>
          <cell r="H642">
            <v>1</v>
          </cell>
          <cell r="I642">
            <v>0</v>
          </cell>
          <cell r="J642">
            <v>0</v>
          </cell>
          <cell r="K642">
            <v>0</v>
          </cell>
          <cell r="L642" t="str">
            <v>BIGCEF 250/125 MG 20 FILM KAPLI TABLET</v>
          </cell>
          <cell r="M642" t="str">
            <v>SEFUROKSIM AKSETIL + POTASYUM KLAVULANAT</v>
          </cell>
          <cell r="N642" t="str">
            <v>MENTIS</v>
          </cell>
          <cell r="O642" t="str">
            <v>250+125</v>
          </cell>
          <cell r="P642" t="str">
            <v>MG</v>
          </cell>
          <cell r="Q642">
            <v>20</v>
          </cell>
          <cell r="R642" t="str">
            <v>NORMAL REÇETE</v>
          </cell>
          <cell r="S642" t="str">
            <v>IMAL</v>
          </cell>
          <cell r="T642" t="str">
            <v>YUNANISTAN  TURKIYE</v>
          </cell>
          <cell r="U642">
            <v>10.33</v>
          </cell>
          <cell r="V642">
            <v>10.33</v>
          </cell>
          <cell r="W642">
            <v>10.33</v>
          </cell>
          <cell r="X642" t="str">
            <v>YUNANISTAN  TURKIYE</v>
          </cell>
          <cell r="Y642">
            <v>0</v>
          </cell>
          <cell r="Z642">
            <v>0</v>
          </cell>
          <cell r="AA642">
            <v>16.579999999999998</v>
          </cell>
          <cell r="AB642">
            <v>0</v>
          </cell>
          <cell r="AC642">
            <v>16.579999999999998</v>
          </cell>
        </row>
        <row r="643">
          <cell r="A643">
            <v>8697930094142</v>
          </cell>
          <cell r="B643" t="str">
            <v>J01DC02</v>
          </cell>
          <cell r="C643" t="str">
            <v>cefuroxime</v>
          </cell>
          <cell r="D643" t="str">
            <v>EŞDEĞER</v>
          </cell>
          <cell r="E643" t="str">
            <v>YIRMI YIL</v>
          </cell>
          <cell r="F643">
            <v>0</v>
          </cell>
          <cell r="G643">
            <v>2</v>
          </cell>
          <cell r="H643">
            <v>1</v>
          </cell>
          <cell r="I643">
            <v>0</v>
          </cell>
          <cell r="J643">
            <v>0</v>
          </cell>
          <cell r="K643">
            <v>0</v>
          </cell>
          <cell r="L643" t="str">
            <v>BIGCEF 500/125 MG 10 FILM KAPLI TABLET</v>
          </cell>
          <cell r="M643" t="str">
            <v>SEFUROKSIM AKSETIL + POTASYUM KLAVULANAT</v>
          </cell>
          <cell r="N643" t="str">
            <v>MENTIS</v>
          </cell>
          <cell r="O643" t="str">
            <v>500+125</v>
          </cell>
          <cell r="P643" t="str">
            <v>MG</v>
          </cell>
          <cell r="Q643">
            <v>10</v>
          </cell>
          <cell r="R643" t="str">
            <v>NORMAL REÇETE</v>
          </cell>
          <cell r="S643" t="str">
            <v>IMAL</v>
          </cell>
          <cell r="T643" t="str">
            <v>YUNANISTAN  TURKIYE</v>
          </cell>
          <cell r="U643">
            <v>9.51</v>
          </cell>
          <cell r="V643">
            <v>9.51</v>
          </cell>
          <cell r="W643">
            <v>8.73</v>
          </cell>
          <cell r="X643" t="str">
            <v>YUNANISTAN  TURKIYE</v>
          </cell>
          <cell r="Y643">
            <v>0</v>
          </cell>
          <cell r="Z643">
            <v>0</v>
          </cell>
          <cell r="AA643">
            <v>10.78</v>
          </cell>
          <cell r="AB643">
            <v>0</v>
          </cell>
          <cell r="AC643">
            <v>10.78</v>
          </cell>
        </row>
        <row r="644">
          <cell r="A644">
            <v>8697930093046</v>
          </cell>
          <cell r="B644" t="str">
            <v>J01DC02</v>
          </cell>
          <cell r="C644" t="str">
            <v>cefuroxime</v>
          </cell>
          <cell r="D644" t="str">
            <v>EŞDEĞER</v>
          </cell>
          <cell r="E644" t="str">
            <v>YIRMI YIL</v>
          </cell>
          <cell r="F644">
            <v>0</v>
          </cell>
          <cell r="G644">
            <v>2</v>
          </cell>
          <cell r="H644">
            <v>1</v>
          </cell>
          <cell r="I644">
            <v>0</v>
          </cell>
          <cell r="J644">
            <v>0</v>
          </cell>
          <cell r="K644">
            <v>0</v>
          </cell>
          <cell r="L644" t="str">
            <v>BIGCEF 500/125 MG 20 FILM KAPLI TABLET</v>
          </cell>
          <cell r="M644" t="str">
            <v>SEFUROKSIM AKSETIL + POTASYUM KLAVULANAT</v>
          </cell>
          <cell r="N644" t="str">
            <v>MENTIS</v>
          </cell>
          <cell r="O644" t="str">
            <v>500+125</v>
          </cell>
          <cell r="P644" t="str">
            <v>MG</v>
          </cell>
          <cell r="Q644">
            <v>20</v>
          </cell>
          <cell r="R644" t="str">
            <v>NORMAL REÇETE</v>
          </cell>
          <cell r="S644" t="str">
            <v>IMAL</v>
          </cell>
          <cell r="T644" t="str">
            <v>PORTEKIZ   TURKIYE</v>
          </cell>
          <cell r="U644">
            <v>10.81</v>
          </cell>
          <cell r="V644">
            <v>10.81</v>
          </cell>
          <cell r="W644">
            <v>8.64</v>
          </cell>
          <cell r="X644" t="str">
            <v>PORTEKIZ   TURKIYE</v>
          </cell>
          <cell r="Y644">
            <v>0</v>
          </cell>
          <cell r="Z644">
            <v>0</v>
          </cell>
          <cell r="AA644">
            <v>16</v>
          </cell>
          <cell r="AB644">
            <v>0</v>
          </cell>
          <cell r="AC644">
            <v>16</v>
          </cell>
        </row>
        <row r="645">
          <cell r="A645">
            <v>8691428950263</v>
          </cell>
          <cell r="B645" t="str">
            <v>B03XA01</v>
          </cell>
          <cell r="C645" t="str">
            <v>erythropoietin</v>
          </cell>
          <cell r="D645" t="str">
            <v>REFERANS</v>
          </cell>
          <cell r="E645" t="str">
            <v>REFERANS</v>
          </cell>
          <cell r="F645">
            <v>8</v>
          </cell>
          <cell r="G645">
            <v>2</v>
          </cell>
          <cell r="H645">
            <v>1</v>
          </cell>
          <cell r="I645">
            <v>0</v>
          </cell>
          <cell r="J645">
            <v>0</v>
          </cell>
          <cell r="K645">
            <v>0</v>
          </cell>
          <cell r="L645" t="str">
            <v>BINOCRIT 10000 IU/1,0 ML SC/IV ENJEKSIYON ICIN COZELTI ICEREN 6 KULLANIMA HAZIR ENJEKTOR</v>
          </cell>
          <cell r="M645" t="str">
            <v>ERITROPOIETIN ALFA</v>
          </cell>
          <cell r="N645" t="str">
            <v>SANDOZ</v>
          </cell>
          <cell r="O645" t="str">
            <v>10000+1,0</v>
          </cell>
          <cell r="P645" t="str">
            <v>IU/ML</v>
          </cell>
          <cell r="Q645">
            <v>6</v>
          </cell>
          <cell r="R645" t="str">
            <v>NORMAL REÇETE</v>
          </cell>
          <cell r="S645" t="str">
            <v>ITHAL</v>
          </cell>
          <cell r="T645" t="str">
            <v>YUNANISTAN</v>
          </cell>
          <cell r="U645">
            <v>209.11</v>
          </cell>
          <cell r="V645">
            <v>209.11</v>
          </cell>
          <cell r="W645">
            <v>209.11</v>
          </cell>
          <cell r="X645" t="str">
            <v>YUNANISTAN</v>
          </cell>
          <cell r="Y645">
            <v>0</v>
          </cell>
          <cell r="Z645">
            <v>0</v>
          </cell>
          <cell r="AA645">
            <v>489.75</v>
          </cell>
          <cell r="AB645">
            <v>0</v>
          </cell>
          <cell r="AC645">
            <v>489.75</v>
          </cell>
        </row>
        <row r="646">
          <cell r="A646">
            <v>8691428950225</v>
          </cell>
          <cell r="B646" t="str">
            <v>B03XA01</v>
          </cell>
          <cell r="C646" t="str">
            <v>erythropoietin</v>
          </cell>
          <cell r="D646" t="str">
            <v>REFERANS</v>
          </cell>
          <cell r="E646" t="str">
            <v>REFERANS</v>
          </cell>
          <cell r="F646">
            <v>8</v>
          </cell>
          <cell r="G646">
            <v>2</v>
          </cell>
          <cell r="H646">
            <v>1</v>
          </cell>
          <cell r="I646">
            <v>0</v>
          </cell>
          <cell r="J646">
            <v>0</v>
          </cell>
          <cell r="K646">
            <v>0</v>
          </cell>
          <cell r="L646" t="str">
            <v>BINOCRIT 2000 IU/1,0 ML SC/IV ENJEKSIYON ICIN COZELTI ICEREN 6 KULLANIMA HAZIR ENJEKTOR</v>
          </cell>
          <cell r="M646" t="str">
            <v>ERITROPOIETIN ALFA</v>
          </cell>
          <cell r="N646" t="str">
            <v>SANDOZ</v>
          </cell>
          <cell r="O646" t="str">
            <v>2000+1,0</v>
          </cell>
          <cell r="P646" t="str">
            <v>IU/ML</v>
          </cell>
          <cell r="Q646">
            <v>6</v>
          </cell>
          <cell r="R646" t="str">
            <v>NORMAL REÇETE</v>
          </cell>
          <cell r="S646" t="str">
            <v>ITHAL</v>
          </cell>
          <cell r="T646" t="str">
            <v>FRANSA</v>
          </cell>
          <cell r="U646">
            <v>61.78</v>
          </cell>
          <cell r="V646">
            <v>61.78</v>
          </cell>
          <cell r="W646">
            <v>61.78</v>
          </cell>
          <cell r="X646" t="str">
            <v>FRANSA</v>
          </cell>
          <cell r="Y646">
            <v>0</v>
          </cell>
          <cell r="Z646">
            <v>0</v>
          </cell>
          <cell r="AA646">
            <v>144.69</v>
          </cell>
          <cell r="AB646">
            <v>0</v>
          </cell>
          <cell r="AC646">
            <v>144.69</v>
          </cell>
        </row>
        <row r="647">
          <cell r="A647">
            <v>8691428950232</v>
          </cell>
          <cell r="B647" t="str">
            <v>B03XA01</v>
          </cell>
          <cell r="C647" t="str">
            <v>erythropoietin</v>
          </cell>
          <cell r="D647" t="str">
            <v>REFERANS</v>
          </cell>
          <cell r="E647" t="str">
            <v>REFERANS</v>
          </cell>
          <cell r="F647">
            <v>8</v>
          </cell>
          <cell r="G647">
            <v>2</v>
          </cell>
          <cell r="H647">
            <v>1</v>
          </cell>
          <cell r="I647">
            <v>0</v>
          </cell>
          <cell r="J647">
            <v>0</v>
          </cell>
          <cell r="K647">
            <v>0</v>
          </cell>
          <cell r="L647" t="str">
            <v>BINOCRIT 3000 IU/0,3 ML SC/IV ENJEKSIYON ICIN COZELTI ICEREN 6 KULLANIMA HAZIR ENJEKTOR</v>
          </cell>
          <cell r="M647" t="str">
            <v>ERITROPOIETIN ALFA</v>
          </cell>
          <cell r="N647" t="str">
            <v>SANDOZ</v>
          </cell>
          <cell r="O647" t="str">
            <v>3000+ 0,3</v>
          </cell>
          <cell r="P647" t="str">
            <v>IU/ML</v>
          </cell>
          <cell r="Q647">
            <v>6</v>
          </cell>
          <cell r="R647" t="str">
            <v>NORMAL REÇETE</v>
          </cell>
          <cell r="S647" t="str">
            <v>ITHAL</v>
          </cell>
          <cell r="T647" t="str">
            <v>YUNANISTAN</v>
          </cell>
          <cell r="U647">
            <v>78.59</v>
          </cell>
          <cell r="V647">
            <v>78.59</v>
          </cell>
          <cell r="W647">
            <v>78.59</v>
          </cell>
          <cell r="X647" t="str">
            <v>YUNANISTAN</v>
          </cell>
          <cell r="Y647">
            <v>0</v>
          </cell>
          <cell r="Z647">
            <v>0</v>
          </cell>
          <cell r="AA647">
            <v>184.06</v>
          </cell>
          <cell r="AB647">
            <v>0</v>
          </cell>
          <cell r="AC647">
            <v>184.06</v>
          </cell>
        </row>
        <row r="648">
          <cell r="A648">
            <v>8691428950249</v>
          </cell>
          <cell r="B648" t="str">
            <v>B03XA01</v>
          </cell>
          <cell r="C648" t="str">
            <v>erythropoietin</v>
          </cell>
          <cell r="D648" t="str">
            <v>REFERANS</v>
          </cell>
          <cell r="E648" t="str">
            <v>REFERANS</v>
          </cell>
          <cell r="F648">
            <v>8</v>
          </cell>
          <cell r="G648">
            <v>2</v>
          </cell>
          <cell r="H648">
            <v>1</v>
          </cell>
          <cell r="I648">
            <v>0</v>
          </cell>
          <cell r="J648">
            <v>0</v>
          </cell>
          <cell r="K648">
            <v>0</v>
          </cell>
          <cell r="L648" t="str">
            <v>BINOCRIT 4000 IU/0,4 ML SC/IV ENJEKSIYON ICIN COZELTI ICEREN 6 KULLANIMA HAZIR ENJEKTOR</v>
          </cell>
          <cell r="M648" t="str">
            <v>ERITROPOIETIN ALFA</v>
          </cell>
          <cell r="N648" t="str">
            <v>SANDOZ</v>
          </cell>
          <cell r="O648" t="str">
            <v>4000+0,4</v>
          </cell>
          <cell r="P648" t="str">
            <v>IU/ML</v>
          </cell>
          <cell r="Q648">
            <v>6</v>
          </cell>
          <cell r="R648" t="str">
            <v>NORMAL REÇETE</v>
          </cell>
          <cell r="S648" t="str">
            <v>ITHAL</v>
          </cell>
          <cell r="T648" t="str">
            <v>FRANSA</v>
          </cell>
          <cell r="U648">
            <v>123.55</v>
          </cell>
          <cell r="V648">
            <v>123.55</v>
          </cell>
          <cell r="W648">
            <v>123.55</v>
          </cell>
          <cell r="X648" t="str">
            <v>FRANSA</v>
          </cell>
          <cell r="Y648">
            <v>0</v>
          </cell>
          <cell r="Z648">
            <v>0</v>
          </cell>
          <cell r="AA648">
            <v>289.36</v>
          </cell>
          <cell r="AB648">
            <v>0</v>
          </cell>
          <cell r="AC648">
            <v>289.36</v>
          </cell>
        </row>
        <row r="649">
          <cell r="A649">
            <v>8691428950256</v>
          </cell>
          <cell r="B649" t="str">
            <v>B03XA01</v>
          </cell>
          <cell r="C649" t="str">
            <v>erythropoietin</v>
          </cell>
          <cell r="D649" t="str">
            <v>REFERANS</v>
          </cell>
          <cell r="E649" t="str">
            <v>REFERANS</v>
          </cell>
          <cell r="F649">
            <v>8</v>
          </cell>
          <cell r="G649">
            <v>2</v>
          </cell>
          <cell r="H649">
            <v>1</v>
          </cell>
          <cell r="I649">
            <v>0</v>
          </cell>
          <cell r="J649">
            <v>0</v>
          </cell>
          <cell r="K649">
            <v>0</v>
          </cell>
          <cell r="L649" t="str">
            <v>BINOCRIT 5000 IU/0,5 ML SC/IV ENJEKSIYON ICIN COZELTI ICEREN 6 KULLANIMA HAZIR ENJEKTOR</v>
          </cell>
          <cell r="M649" t="str">
            <v>ERITROPOIETIN ALFA</v>
          </cell>
          <cell r="N649" t="str">
            <v>SANDOZ</v>
          </cell>
          <cell r="O649" t="str">
            <v>5000+0,5</v>
          </cell>
          <cell r="P649" t="str">
            <v>IU/ML</v>
          </cell>
          <cell r="Q649">
            <v>6</v>
          </cell>
          <cell r="R649" t="str">
            <v>NORMAL REÇETE</v>
          </cell>
          <cell r="S649" t="str">
            <v>ITHAL</v>
          </cell>
          <cell r="T649" t="str">
            <v>YUNANISTAN</v>
          </cell>
          <cell r="U649">
            <v>133.15</v>
          </cell>
          <cell r="V649">
            <v>133.15</v>
          </cell>
          <cell r="W649">
            <v>133.15</v>
          </cell>
          <cell r="X649" t="str">
            <v>YUNANISTAN</v>
          </cell>
          <cell r="Y649">
            <v>0</v>
          </cell>
          <cell r="Z649">
            <v>0</v>
          </cell>
          <cell r="AA649">
            <v>311.85000000000002</v>
          </cell>
          <cell r="AB649">
            <v>0</v>
          </cell>
          <cell r="AC649">
            <v>311.85000000000002</v>
          </cell>
        </row>
        <row r="650">
          <cell r="A650">
            <v>8699456090622</v>
          </cell>
          <cell r="B650" t="str">
            <v>M01AB16</v>
          </cell>
          <cell r="C650" t="str">
            <v>aceclofenac</v>
          </cell>
          <cell r="D650" t="str">
            <v>REFERANS</v>
          </cell>
          <cell r="E650" t="str">
            <v>REFERANS</v>
          </cell>
          <cell r="F650">
            <v>3</v>
          </cell>
          <cell r="G650">
            <v>3</v>
          </cell>
          <cell r="H650">
            <v>2</v>
          </cell>
          <cell r="I650">
            <v>0</v>
          </cell>
          <cell r="J650">
            <v>0</v>
          </cell>
          <cell r="K650">
            <v>0</v>
          </cell>
          <cell r="L650" t="str">
            <v>BIOFENAC 100 MG 20 FILM TABLET</v>
          </cell>
          <cell r="M650" t="str">
            <v>ASEKLOFENAK</v>
          </cell>
          <cell r="N650" t="str">
            <v>NYCOMED</v>
          </cell>
          <cell r="O650">
            <v>100</v>
          </cell>
          <cell r="P650" t="str">
            <v>MG</v>
          </cell>
          <cell r="Q650">
            <v>20</v>
          </cell>
          <cell r="R650" t="str">
            <v>NORMAL REÇETE</v>
          </cell>
          <cell r="S650" t="str">
            <v>ITHAL</v>
          </cell>
          <cell r="T650" t="str">
            <v>TURKIYE</v>
          </cell>
          <cell r="U650">
            <v>1.81</v>
          </cell>
          <cell r="V650">
            <v>1.81</v>
          </cell>
          <cell r="W650">
            <v>0</v>
          </cell>
          <cell r="X650" t="str">
            <v>TURKIYE</v>
          </cell>
          <cell r="Y650">
            <v>0</v>
          </cell>
          <cell r="Z650">
            <v>0</v>
          </cell>
          <cell r="AA650">
            <v>4.2300000000000004</v>
          </cell>
          <cell r="AB650">
            <v>0</v>
          </cell>
          <cell r="AC650">
            <v>4.2300000000000004</v>
          </cell>
        </row>
        <row r="651">
          <cell r="A651">
            <v>8699729090168</v>
          </cell>
          <cell r="B651" t="str">
            <v>M01AB16</v>
          </cell>
          <cell r="C651" t="str">
            <v>aceclofenac</v>
          </cell>
          <cell r="D651" t="str">
            <v>REFERANS</v>
          </cell>
          <cell r="E651" t="str">
            <v>REFERANS</v>
          </cell>
          <cell r="F651">
            <v>3</v>
          </cell>
          <cell r="G651">
            <v>3</v>
          </cell>
          <cell r="H651">
            <v>2</v>
          </cell>
          <cell r="I651">
            <v>0</v>
          </cell>
          <cell r="J651">
            <v>0</v>
          </cell>
          <cell r="K651">
            <v>0</v>
          </cell>
          <cell r="L651" t="str">
            <v>BIOFENAC 100 MG 20 FILM TABLET</v>
          </cell>
          <cell r="M651" t="str">
            <v>ASEKLOFENAK</v>
          </cell>
          <cell r="N651" t="str">
            <v>BIOMEKS</v>
          </cell>
          <cell r="O651">
            <v>100</v>
          </cell>
          <cell r="P651" t="str">
            <v>MG</v>
          </cell>
          <cell r="Q651">
            <v>20</v>
          </cell>
          <cell r="R651" t="str">
            <v>NORMAL REÇETE</v>
          </cell>
          <cell r="S651" t="str">
            <v>ITHAL</v>
          </cell>
          <cell r="T651" t="str">
            <v>TURKIYE</v>
          </cell>
          <cell r="U651">
            <v>1.81</v>
          </cell>
          <cell r="V651">
            <v>1.81</v>
          </cell>
          <cell r="W651">
            <v>0</v>
          </cell>
          <cell r="X651" t="str">
            <v>TURKIYE</v>
          </cell>
          <cell r="Y651">
            <v>0</v>
          </cell>
          <cell r="Z651">
            <v>0</v>
          </cell>
          <cell r="AA651">
            <v>3.83</v>
          </cell>
          <cell r="AB651">
            <v>0</v>
          </cell>
          <cell r="AC651">
            <v>3.83</v>
          </cell>
        </row>
        <row r="652">
          <cell r="A652">
            <v>8699788699067</v>
          </cell>
          <cell r="B652" t="str">
            <v>B05BB02</v>
          </cell>
          <cell r="C652" t="str">
            <v>electrolytes with carbohydrates</v>
          </cell>
          <cell r="D652" t="str">
            <v>ESDEGER</v>
          </cell>
          <cell r="E652" t="str">
            <v>FIYAT KORUMALI URUN</v>
          </cell>
          <cell r="F652">
            <v>4</v>
          </cell>
          <cell r="G652">
            <v>1</v>
          </cell>
          <cell r="H652">
            <v>2</v>
          </cell>
          <cell r="I652">
            <v>0</v>
          </cell>
          <cell r="J652">
            <v>0</v>
          </cell>
          <cell r="K652">
            <v>0</v>
          </cell>
          <cell r="L652" t="str">
            <v>BIOFLEKS %20 MEQ/L POTASYUM KLORUR BIOSEL %5 DEKSTROZ SUDAKI SOL 100 ML SETLI</v>
          </cell>
          <cell r="M652" t="str">
            <v>POTASYUM KLORUR + DEKSTROZ</v>
          </cell>
          <cell r="N652" t="str">
            <v>OSEL</v>
          </cell>
          <cell r="O652">
            <v>0</v>
          </cell>
          <cell r="P652">
            <v>0</v>
          </cell>
          <cell r="Q652">
            <v>100</v>
          </cell>
          <cell r="R652" t="str">
            <v>NORMAL RECETE</v>
          </cell>
          <cell r="S652" t="str">
            <v>IMAL</v>
          </cell>
          <cell r="T652" t="str">
            <v>TURKIYE</v>
          </cell>
          <cell r="U652">
            <v>1.19</v>
          </cell>
          <cell r="V652">
            <v>1.19</v>
          </cell>
          <cell r="W652">
            <v>0</v>
          </cell>
          <cell r="X652" t="str">
            <v>TURKIYE</v>
          </cell>
          <cell r="Y652">
            <v>0</v>
          </cell>
          <cell r="Z652">
            <v>0</v>
          </cell>
          <cell r="AA652">
            <v>3.24</v>
          </cell>
          <cell r="AB652">
            <v>0</v>
          </cell>
          <cell r="AC652">
            <v>3.24</v>
          </cell>
        </row>
        <row r="653">
          <cell r="A653">
            <v>8699788696097</v>
          </cell>
          <cell r="B653" t="str">
            <v>B05BB02</v>
          </cell>
          <cell r="C653" t="str">
            <v>electrolytes with carbohydrates</v>
          </cell>
          <cell r="D653" t="str">
            <v>ESDEGER</v>
          </cell>
          <cell r="E653" t="str">
            <v>FIYAT KORUMALI URUN</v>
          </cell>
          <cell r="F653">
            <v>4</v>
          </cell>
          <cell r="G653">
            <v>1</v>
          </cell>
          <cell r="H653">
            <v>2</v>
          </cell>
          <cell r="I653">
            <v>0</v>
          </cell>
          <cell r="J653">
            <v>0</v>
          </cell>
          <cell r="K653">
            <v>0</v>
          </cell>
          <cell r="L653" t="str">
            <v>BIOFLEKS %20 MEQ/L POTASYUM KLORUR BIOSEL %5 DEKSTROZ SUDAKI SOL 1000 ML SETLI</v>
          </cell>
          <cell r="M653" t="str">
            <v>POTASYUM KLORUR + DEKSTROZ</v>
          </cell>
          <cell r="N653" t="str">
            <v>OSEL</v>
          </cell>
          <cell r="O653">
            <v>20</v>
          </cell>
          <cell r="P653" t="str">
            <v>%</v>
          </cell>
          <cell r="Q653">
            <v>1000</v>
          </cell>
          <cell r="R653" t="str">
            <v>NORMAL RECETE</v>
          </cell>
          <cell r="S653" t="str">
            <v>IMAL</v>
          </cell>
          <cell r="T653" t="str">
            <v>TURKIYE</v>
          </cell>
          <cell r="U653">
            <v>1.94</v>
          </cell>
          <cell r="V653">
            <v>1.94</v>
          </cell>
          <cell r="W653">
            <v>0</v>
          </cell>
          <cell r="X653" t="str">
            <v>TURKIYE</v>
          </cell>
          <cell r="Y653">
            <v>0</v>
          </cell>
          <cell r="Z653">
            <v>0</v>
          </cell>
          <cell r="AA653">
            <v>5.33</v>
          </cell>
          <cell r="AB653">
            <v>0</v>
          </cell>
          <cell r="AC653">
            <v>5.33</v>
          </cell>
        </row>
        <row r="654">
          <cell r="A654">
            <v>8699788699098</v>
          </cell>
          <cell r="B654" t="str">
            <v>B05BB02</v>
          </cell>
          <cell r="C654" t="str">
            <v>electrolytes with carbohydrates</v>
          </cell>
          <cell r="D654" t="str">
            <v>ESDEGER</v>
          </cell>
          <cell r="E654" t="str">
            <v>FIYAT KORUMALI URUN</v>
          </cell>
          <cell r="F654">
            <v>4</v>
          </cell>
          <cell r="G654">
            <v>1</v>
          </cell>
          <cell r="H654">
            <v>2</v>
          </cell>
          <cell r="I654">
            <v>0</v>
          </cell>
          <cell r="J654">
            <v>0</v>
          </cell>
          <cell r="K654">
            <v>0</v>
          </cell>
          <cell r="L654" t="str">
            <v>BIOFLEKS %30 MEQ/L POTASYUM KLORUR BIOSEL %5 DEKSTROZ SUDAKI SOL 100 ML SETLI</v>
          </cell>
          <cell r="M654" t="str">
            <v>POTASYUM KLORUR + DEKSTROZ</v>
          </cell>
          <cell r="N654" t="str">
            <v>OSEL</v>
          </cell>
          <cell r="O654">
            <v>0</v>
          </cell>
          <cell r="P654">
            <v>0</v>
          </cell>
          <cell r="Q654">
            <v>100</v>
          </cell>
          <cell r="R654" t="str">
            <v>NORMAL RECETE</v>
          </cell>
          <cell r="S654" t="str">
            <v>IMAL</v>
          </cell>
          <cell r="T654" t="str">
            <v>TURKIYE</v>
          </cell>
          <cell r="U654">
            <v>1.19</v>
          </cell>
          <cell r="V654">
            <v>1.19</v>
          </cell>
          <cell r="W654">
            <v>0</v>
          </cell>
          <cell r="X654" t="str">
            <v>TURKIYE</v>
          </cell>
          <cell r="Y654">
            <v>0</v>
          </cell>
          <cell r="Z654">
            <v>0</v>
          </cell>
          <cell r="AA654">
            <v>3.24</v>
          </cell>
          <cell r="AB654">
            <v>0</v>
          </cell>
          <cell r="AC654">
            <v>3.24</v>
          </cell>
        </row>
        <row r="655">
          <cell r="A655">
            <v>8699788696141</v>
          </cell>
          <cell r="B655" t="str">
            <v>B05BB02</v>
          </cell>
          <cell r="C655" t="str">
            <v>electrolytes with carbohydrates</v>
          </cell>
          <cell r="D655" t="str">
            <v>ESDEGER</v>
          </cell>
          <cell r="E655" t="str">
            <v>FIYAT KORUMALI URUN</v>
          </cell>
          <cell r="F655">
            <v>4</v>
          </cell>
          <cell r="G655">
            <v>1</v>
          </cell>
          <cell r="H655">
            <v>2</v>
          </cell>
          <cell r="I655">
            <v>0</v>
          </cell>
          <cell r="J655">
            <v>0</v>
          </cell>
          <cell r="K655">
            <v>0</v>
          </cell>
          <cell r="L655" t="str">
            <v>BIOFLEKS %30 MEQ/L POTASYUM KLORUR BIOSEL %5 DEKSTROZ SUDAKI SOL 1000 ML SETLI</v>
          </cell>
          <cell r="M655" t="str">
            <v>POTASYUM KLORUR + DEKSTROZ</v>
          </cell>
          <cell r="N655" t="str">
            <v>OSEL</v>
          </cell>
          <cell r="O655">
            <v>30</v>
          </cell>
          <cell r="P655" t="str">
            <v>%</v>
          </cell>
          <cell r="Q655">
            <v>1000</v>
          </cell>
          <cell r="R655" t="str">
            <v>NORMAL RECETE</v>
          </cell>
          <cell r="S655" t="str">
            <v>IMAL</v>
          </cell>
          <cell r="T655" t="str">
            <v>TURKIYE</v>
          </cell>
          <cell r="U655">
            <v>1.95</v>
          </cell>
          <cell r="V655">
            <v>1.95</v>
          </cell>
          <cell r="W655">
            <v>0</v>
          </cell>
          <cell r="X655" t="str">
            <v>TURKIYE</v>
          </cell>
          <cell r="Y655">
            <v>0</v>
          </cell>
          <cell r="Z655">
            <v>0</v>
          </cell>
          <cell r="AA655">
            <v>5.36</v>
          </cell>
          <cell r="AB655">
            <v>0</v>
          </cell>
          <cell r="AC655">
            <v>5.36</v>
          </cell>
        </row>
        <row r="656">
          <cell r="A656">
            <v>8699788699081</v>
          </cell>
          <cell r="B656" t="str">
            <v>B05BB02</v>
          </cell>
          <cell r="C656" t="str">
            <v>electrolytes with carbohydrates</v>
          </cell>
          <cell r="D656" t="str">
            <v>ESDEGER</v>
          </cell>
          <cell r="E656" t="str">
            <v>FIYAT KORUMALI URUN</v>
          </cell>
          <cell r="F656">
            <v>4</v>
          </cell>
          <cell r="G656">
            <v>1</v>
          </cell>
          <cell r="H656">
            <v>2</v>
          </cell>
          <cell r="I656">
            <v>0</v>
          </cell>
          <cell r="J656">
            <v>0</v>
          </cell>
          <cell r="K656">
            <v>0</v>
          </cell>
          <cell r="L656" t="str">
            <v>BIOFLEKS %40 MEQ/L POTASYUM KLORUR BIOSEL %5 DEKSTROZ SUDAKI SOL 100 ML SETLI</v>
          </cell>
          <cell r="M656" t="str">
            <v>POTASYUM KLORUR + DEKSTROZ</v>
          </cell>
          <cell r="N656" t="str">
            <v>OSEL</v>
          </cell>
          <cell r="O656">
            <v>0</v>
          </cell>
          <cell r="P656">
            <v>0</v>
          </cell>
          <cell r="Q656">
            <v>100</v>
          </cell>
          <cell r="R656" t="str">
            <v>NORMAL RECETE</v>
          </cell>
          <cell r="S656" t="str">
            <v>IMAL</v>
          </cell>
          <cell r="T656" t="str">
            <v>TURKIYE</v>
          </cell>
          <cell r="U656">
            <v>1.19</v>
          </cell>
          <cell r="V656">
            <v>1.19</v>
          </cell>
          <cell r="W656">
            <v>0</v>
          </cell>
          <cell r="X656" t="str">
            <v>TURKIYE</v>
          </cell>
          <cell r="Y656">
            <v>0</v>
          </cell>
          <cell r="Z656">
            <v>0</v>
          </cell>
          <cell r="AA656">
            <v>3.24</v>
          </cell>
          <cell r="AB656">
            <v>0</v>
          </cell>
          <cell r="AC656">
            <v>3.24</v>
          </cell>
        </row>
        <row r="657">
          <cell r="A657">
            <v>8699788696127</v>
          </cell>
          <cell r="B657" t="str">
            <v>B05BB02</v>
          </cell>
          <cell r="C657" t="str">
            <v>electrolytes with carbohydrates</v>
          </cell>
          <cell r="D657" t="str">
            <v>ESDEGER</v>
          </cell>
          <cell r="E657" t="str">
            <v>FIYAT KORUMALI URUN</v>
          </cell>
          <cell r="F657">
            <v>4</v>
          </cell>
          <cell r="G657">
            <v>1</v>
          </cell>
          <cell r="H657">
            <v>2</v>
          </cell>
          <cell r="I657">
            <v>0</v>
          </cell>
          <cell r="J657">
            <v>0</v>
          </cell>
          <cell r="K657">
            <v>0</v>
          </cell>
          <cell r="L657" t="str">
            <v>BIOFLEKS %40 MEQ/L POTASYUM KLORUR BIOSEL %5 DEKSTROZ SUDAKI SOL 1000 ML SETLI</v>
          </cell>
          <cell r="M657" t="str">
            <v>POTASYUM KLORUR + DEKSTROZ</v>
          </cell>
          <cell r="N657" t="str">
            <v>OSEL</v>
          </cell>
          <cell r="O657">
            <v>40</v>
          </cell>
          <cell r="P657" t="str">
            <v>%</v>
          </cell>
          <cell r="Q657">
            <v>1000</v>
          </cell>
          <cell r="R657" t="str">
            <v>NORMAL RECETE</v>
          </cell>
          <cell r="S657" t="str">
            <v>IMAL</v>
          </cell>
          <cell r="T657" t="str">
            <v>TURKIYE</v>
          </cell>
          <cell r="U657">
            <v>1.95</v>
          </cell>
          <cell r="V657">
            <v>1.95</v>
          </cell>
          <cell r="W657">
            <v>0</v>
          </cell>
          <cell r="X657" t="str">
            <v>TURKIYE</v>
          </cell>
          <cell r="Y657">
            <v>0</v>
          </cell>
          <cell r="Z657">
            <v>0</v>
          </cell>
          <cell r="AA657">
            <v>5.36</v>
          </cell>
          <cell r="AB657">
            <v>0</v>
          </cell>
          <cell r="AC657">
            <v>5.36</v>
          </cell>
        </row>
        <row r="658">
          <cell r="A658">
            <v>8699788697643</v>
          </cell>
          <cell r="B658" t="str">
            <v>B05BA03</v>
          </cell>
          <cell r="C658" t="str">
            <v>carbohydrates</v>
          </cell>
          <cell r="D658" t="str">
            <v>ESDEGER</v>
          </cell>
          <cell r="E658" t="str">
            <v>FIYAT KORUMALI URUN</v>
          </cell>
          <cell r="F658">
            <v>4</v>
          </cell>
          <cell r="G658">
            <v>2</v>
          </cell>
          <cell r="H658">
            <v>2</v>
          </cell>
          <cell r="I658">
            <v>0</v>
          </cell>
          <cell r="J658">
            <v>0</v>
          </cell>
          <cell r="K658">
            <v>0</v>
          </cell>
          <cell r="L658" t="str">
            <v>BIOFLEKS %5 FRUKTOZ  1000 ML SOLUSYON SETSIZ</v>
          </cell>
          <cell r="M658" t="str">
            <v>FRUKTOZ</v>
          </cell>
          <cell r="N658" t="str">
            <v>OSEL</v>
          </cell>
          <cell r="O658">
            <v>5</v>
          </cell>
          <cell r="P658" t="str">
            <v>%</v>
          </cell>
          <cell r="Q658">
            <v>1000</v>
          </cell>
          <cell r="R658" t="str">
            <v>NORMAL RECETE</v>
          </cell>
          <cell r="S658" t="str">
            <v>IMAL</v>
          </cell>
          <cell r="T658" t="str">
            <v>TURKIYE</v>
          </cell>
          <cell r="U658">
            <v>1.9</v>
          </cell>
          <cell r="V658">
            <v>1.9</v>
          </cell>
          <cell r="W658">
            <v>0</v>
          </cell>
          <cell r="X658" t="str">
            <v>TURKIYE</v>
          </cell>
          <cell r="Y658">
            <v>0</v>
          </cell>
          <cell r="Z658">
            <v>0</v>
          </cell>
          <cell r="AA658">
            <v>5.23</v>
          </cell>
          <cell r="AB658">
            <v>0</v>
          </cell>
          <cell r="AC658">
            <v>5.23</v>
          </cell>
        </row>
        <row r="659">
          <cell r="A659">
            <v>8699788693034</v>
          </cell>
          <cell r="B659" t="str">
            <v>B05BA03</v>
          </cell>
          <cell r="C659" t="str">
            <v>carbohydrates</v>
          </cell>
          <cell r="D659" t="str">
            <v>ESDEGER</v>
          </cell>
          <cell r="E659" t="str">
            <v>FIYAT KORUMALI URUN</v>
          </cell>
          <cell r="F659">
            <v>4</v>
          </cell>
          <cell r="G659">
            <v>2</v>
          </cell>
          <cell r="H659">
            <v>2</v>
          </cell>
          <cell r="I659">
            <v>0</v>
          </cell>
          <cell r="J659">
            <v>0</v>
          </cell>
          <cell r="K659">
            <v>0</v>
          </cell>
          <cell r="L659" t="str">
            <v>BIOFLEKS %5 FRUKTOZ 100 ML SOLUSYON (PVC TORBA) SETSIZ</v>
          </cell>
          <cell r="M659" t="str">
            <v>FRUKTOZ</v>
          </cell>
          <cell r="N659" t="str">
            <v>OSEL</v>
          </cell>
          <cell r="O659">
            <v>5</v>
          </cell>
          <cell r="P659" t="str">
            <v>%</v>
          </cell>
          <cell r="Q659">
            <v>100</v>
          </cell>
          <cell r="R659" t="str">
            <v>NORMAL RECETE</v>
          </cell>
          <cell r="S659" t="str">
            <v>IMAL</v>
          </cell>
          <cell r="T659" t="str">
            <v>TURKIYE</v>
          </cell>
          <cell r="U659">
            <v>0.96</v>
          </cell>
          <cell r="V659">
            <v>0.96</v>
          </cell>
          <cell r="W659">
            <v>0</v>
          </cell>
          <cell r="X659" t="str">
            <v>TURKIYE</v>
          </cell>
          <cell r="Y659">
            <v>0</v>
          </cell>
          <cell r="Z659">
            <v>0</v>
          </cell>
          <cell r="AA659">
            <v>2.64</v>
          </cell>
          <cell r="AB659">
            <v>0</v>
          </cell>
          <cell r="AC659">
            <v>2.64</v>
          </cell>
        </row>
        <row r="660">
          <cell r="A660">
            <v>8699788698213</v>
          </cell>
          <cell r="B660" t="str">
            <v>B05BA03</v>
          </cell>
          <cell r="C660" t="str">
            <v>carbohydrates</v>
          </cell>
          <cell r="D660" t="str">
            <v>ESDEGER</v>
          </cell>
          <cell r="E660" t="str">
            <v>FIYAT KORUMALI URUN</v>
          </cell>
          <cell r="F660">
            <v>4</v>
          </cell>
          <cell r="G660">
            <v>2</v>
          </cell>
          <cell r="H660">
            <v>2</v>
          </cell>
          <cell r="I660">
            <v>0</v>
          </cell>
          <cell r="J660">
            <v>0</v>
          </cell>
          <cell r="K660">
            <v>0</v>
          </cell>
          <cell r="L660" t="str">
            <v>BIOFLEKS %5 FRUKTOZ 500 ML SOLUSYON SETSIZ</v>
          </cell>
          <cell r="M660" t="str">
            <v>FRUKTOZ</v>
          </cell>
          <cell r="N660" t="str">
            <v>OSEL</v>
          </cell>
          <cell r="O660">
            <v>5</v>
          </cell>
          <cell r="P660" t="str">
            <v>%</v>
          </cell>
          <cell r="Q660">
            <v>500</v>
          </cell>
          <cell r="R660" t="str">
            <v>NORMAL RECETE</v>
          </cell>
          <cell r="S660" t="str">
            <v>IMAL</v>
          </cell>
          <cell r="T660" t="str">
            <v>TURKIYE</v>
          </cell>
          <cell r="U660">
            <v>1.45</v>
          </cell>
          <cell r="V660">
            <v>1.45</v>
          </cell>
          <cell r="W660">
            <v>0</v>
          </cell>
          <cell r="X660" t="str">
            <v>TURKIYE</v>
          </cell>
          <cell r="Y660">
            <v>0</v>
          </cell>
          <cell r="Z660">
            <v>0</v>
          </cell>
          <cell r="AA660">
            <v>3.97</v>
          </cell>
          <cell r="AB660">
            <v>0</v>
          </cell>
          <cell r="AC660">
            <v>3.97</v>
          </cell>
        </row>
        <row r="661">
          <cell r="A661">
            <v>8699788694215</v>
          </cell>
          <cell r="B661" t="str">
            <v>B05BA03</v>
          </cell>
          <cell r="C661" t="str">
            <v>carbohydrates</v>
          </cell>
          <cell r="D661" t="str">
            <v>ESDEGER</v>
          </cell>
          <cell r="E661" t="str">
            <v>FIYAT KORUMALI URUN</v>
          </cell>
          <cell r="F661">
            <v>4</v>
          </cell>
          <cell r="G661">
            <v>2</v>
          </cell>
          <cell r="H661">
            <v>2</v>
          </cell>
          <cell r="I661">
            <v>0</v>
          </cell>
          <cell r="J661">
            <v>0</v>
          </cell>
          <cell r="K661">
            <v>0</v>
          </cell>
          <cell r="L661" t="str">
            <v>BIOFLEKS %5 FRUKTOZ SUDAKI SOL   500 ML SETLI</v>
          </cell>
          <cell r="M661" t="str">
            <v>FRUKTOZ</v>
          </cell>
          <cell r="N661" t="str">
            <v>OSEL</v>
          </cell>
          <cell r="O661">
            <v>5</v>
          </cell>
          <cell r="P661" t="str">
            <v>%</v>
          </cell>
          <cell r="Q661">
            <v>500</v>
          </cell>
          <cell r="R661" t="str">
            <v>NORMAL RECETE</v>
          </cell>
          <cell r="S661" t="str">
            <v>IMAL</v>
          </cell>
          <cell r="T661" t="str">
            <v>TURKIYE</v>
          </cell>
          <cell r="U661">
            <v>1.74</v>
          </cell>
          <cell r="V661">
            <v>1.74</v>
          </cell>
          <cell r="W661">
            <v>0</v>
          </cell>
          <cell r="X661" t="str">
            <v>TURKIYE</v>
          </cell>
          <cell r="Y661">
            <v>0</v>
          </cell>
          <cell r="Z661">
            <v>0</v>
          </cell>
          <cell r="AA661">
            <v>4.79</v>
          </cell>
          <cell r="AB661">
            <v>0</v>
          </cell>
          <cell r="AC661">
            <v>4.79</v>
          </cell>
        </row>
        <row r="662">
          <cell r="A662">
            <v>8699788699036</v>
          </cell>
          <cell r="B662" t="str">
            <v>B05BA03</v>
          </cell>
          <cell r="C662" t="str">
            <v>carbohydrates</v>
          </cell>
          <cell r="D662" t="str">
            <v>ESDEGER</v>
          </cell>
          <cell r="E662" t="str">
            <v>FIYAT KORUMALI URUN</v>
          </cell>
          <cell r="F662">
            <v>4</v>
          </cell>
          <cell r="G662">
            <v>2</v>
          </cell>
          <cell r="H662">
            <v>2</v>
          </cell>
          <cell r="I662">
            <v>0</v>
          </cell>
          <cell r="J662">
            <v>0</v>
          </cell>
          <cell r="K662">
            <v>0</v>
          </cell>
          <cell r="L662" t="str">
            <v>BIOFLEKS %5 FRUKTOZ SUDAKI SOL (PVC TORBA)  100 ML SETLI</v>
          </cell>
          <cell r="M662" t="str">
            <v>FRUKTOZ</v>
          </cell>
          <cell r="N662" t="str">
            <v>OSEL</v>
          </cell>
          <cell r="O662">
            <v>5</v>
          </cell>
          <cell r="P662" t="str">
            <v>%</v>
          </cell>
          <cell r="Q662">
            <v>100</v>
          </cell>
          <cell r="R662" t="str">
            <v>NORMAL RECETE</v>
          </cell>
          <cell r="S662" t="str">
            <v>IMAL</v>
          </cell>
          <cell r="T662" t="str">
            <v>TURKIYE</v>
          </cell>
          <cell r="U662">
            <v>1.27</v>
          </cell>
          <cell r="V662">
            <v>1.27</v>
          </cell>
          <cell r="W662">
            <v>0</v>
          </cell>
          <cell r="X662" t="str">
            <v>TURKIYE</v>
          </cell>
          <cell r="Y662">
            <v>0</v>
          </cell>
          <cell r="Z662">
            <v>0</v>
          </cell>
          <cell r="AA662">
            <v>3.47</v>
          </cell>
          <cell r="AB662">
            <v>0</v>
          </cell>
          <cell r="AC662">
            <v>3.47</v>
          </cell>
        </row>
        <row r="663">
          <cell r="A663">
            <v>8699788696158</v>
          </cell>
          <cell r="B663" t="str">
            <v>B05BA03</v>
          </cell>
          <cell r="C663" t="str">
            <v>carbohydrates</v>
          </cell>
          <cell r="D663" t="str">
            <v>ESDEGER</v>
          </cell>
          <cell r="E663" t="str">
            <v>FIYAT KORUMALI URUN</v>
          </cell>
          <cell r="F663">
            <v>4</v>
          </cell>
          <cell r="G663">
            <v>2</v>
          </cell>
          <cell r="H663">
            <v>2</v>
          </cell>
          <cell r="I663">
            <v>0</v>
          </cell>
          <cell r="J663">
            <v>0</v>
          </cell>
          <cell r="K663">
            <v>0</v>
          </cell>
          <cell r="L663" t="str">
            <v>BIOFLEKS %5 FRUKTOZ SUDAKI SOL 1000 ML SETLI</v>
          </cell>
          <cell r="M663" t="str">
            <v>FRUKTOZ</v>
          </cell>
          <cell r="N663" t="str">
            <v>OSEL</v>
          </cell>
          <cell r="O663">
            <v>5</v>
          </cell>
          <cell r="P663" t="str">
            <v>%</v>
          </cell>
          <cell r="Q663">
            <v>1000</v>
          </cell>
          <cell r="R663" t="str">
            <v>NORMAL RECETE</v>
          </cell>
          <cell r="S663" t="str">
            <v>IMAL</v>
          </cell>
          <cell r="T663" t="str">
            <v>TURKIYE</v>
          </cell>
          <cell r="U663">
            <v>1.94</v>
          </cell>
          <cell r="V663">
            <v>1.94</v>
          </cell>
          <cell r="W663">
            <v>0</v>
          </cell>
          <cell r="X663" t="str">
            <v>TURKIYE</v>
          </cell>
          <cell r="Y663">
            <v>0</v>
          </cell>
          <cell r="Z663">
            <v>0</v>
          </cell>
          <cell r="AA663">
            <v>5.31</v>
          </cell>
          <cell r="AB663">
            <v>0</v>
          </cell>
          <cell r="AC663">
            <v>5.31</v>
          </cell>
        </row>
        <row r="664">
          <cell r="A664">
            <v>8699788696134</v>
          </cell>
          <cell r="B664" t="str">
            <v>B05BB02</v>
          </cell>
          <cell r="C664" t="str">
            <v>electrolytes with carbohydrates</v>
          </cell>
          <cell r="D664" t="str">
            <v>ESDEGER</v>
          </cell>
          <cell r="E664" t="str">
            <v>FIYAT KORUMALI URUN</v>
          </cell>
          <cell r="F664">
            <v>4</v>
          </cell>
          <cell r="G664">
            <v>1</v>
          </cell>
          <cell r="H664">
            <v>2</v>
          </cell>
          <cell r="I664">
            <v>0</v>
          </cell>
          <cell r="J664">
            <v>0</v>
          </cell>
          <cell r="K664">
            <v>0</v>
          </cell>
          <cell r="L664" t="str">
            <v>BIOFLEKS 10 MEQ/L POTASYUM KLORUR %5 DEKSTROZ SOLUSYONU 1000 ML SETLI</v>
          </cell>
          <cell r="M664" t="str">
            <v>POTASYUM KLORUR + GLUKOZ MONOHIDRAT</v>
          </cell>
          <cell r="N664" t="str">
            <v>OSEL</v>
          </cell>
          <cell r="O664">
            <v>0</v>
          </cell>
          <cell r="P664">
            <v>0</v>
          </cell>
          <cell r="Q664">
            <v>1000</v>
          </cell>
          <cell r="R664" t="str">
            <v>NORMAL RECETE</v>
          </cell>
          <cell r="S664" t="str">
            <v>IMAL</v>
          </cell>
          <cell r="T664" t="str">
            <v>TURKIYE</v>
          </cell>
          <cell r="U664">
            <v>1.94</v>
          </cell>
          <cell r="V664">
            <v>1.94</v>
          </cell>
          <cell r="W664">
            <v>0</v>
          </cell>
          <cell r="X664" t="str">
            <v>TURKIYE</v>
          </cell>
          <cell r="Y664">
            <v>0</v>
          </cell>
          <cell r="Z664">
            <v>0</v>
          </cell>
          <cell r="AA664">
            <v>5.33</v>
          </cell>
          <cell r="AB664">
            <v>0</v>
          </cell>
          <cell r="AC664">
            <v>5.33</v>
          </cell>
        </row>
        <row r="665">
          <cell r="A665">
            <v>8699788697629</v>
          </cell>
          <cell r="B665" t="str">
            <v>B05BB02</v>
          </cell>
          <cell r="C665" t="str">
            <v>electrolytes with carbohydrates</v>
          </cell>
          <cell r="D665" t="str">
            <v>ESDEGER</v>
          </cell>
          <cell r="E665" t="str">
            <v>FIYAT KORUMALI URUN</v>
          </cell>
          <cell r="F665">
            <v>4</v>
          </cell>
          <cell r="G665">
            <v>1</v>
          </cell>
          <cell r="H665">
            <v>2</v>
          </cell>
          <cell r="I665">
            <v>0</v>
          </cell>
          <cell r="J665">
            <v>0</v>
          </cell>
          <cell r="K665">
            <v>0</v>
          </cell>
          <cell r="L665" t="str">
            <v>BIOFLEKS 10 MEQ/L POTASYUM KLORUR %5 DEKSTROZ SOLUSYONU 1000 ML SETSIZ</v>
          </cell>
          <cell r="M665" t="str">
            <v>POTASYUM KLORUR + GLUKOZ MONOHIDRAT</v>
          </cell>
          <cell r="N665" t="str">
            <v>OSEL</v>
          </cell>
          <cell r="O665">
            <v>0</v>
          </cell>
          <cell r="P665">
            <v>0</v>
          </cell>
          <cell r="Q665">
            <v>1000</v>
          </cell>
          <cell r="R665" t="str">
            <v>NORMAL RECETE</v>
          </cell>
          <cell r="S665" t="str">
            <v>IMAL</v>
          </cell>
          <cell r="T665" t="str">
            <v>TURKIYE</v>
          </cell>
          <cell r="U665">
            <v>1.9</v>
          </cell>
          <cell r="V665">
            <v>1.9</v>
          </cell>
          <cell r="W665">
            <v>0</v>
          </cell>
          <cell r="X665" t="str">
            <v>TURKIYE</v>
          </cell>
          <cell r="Y665">
            <v>0</v>
          </cell>
          <cell r="Z665">
            <v>0</v>
          </cell>
          <cell r="AA665">
            <v>5.23</v>
          </cell>
          <cell r="AB665">
            <v>0</v>
          </cell>
          <cell r="AC665">
            <v>5.23</v>
          </cell>
        </row>
        <row r="666">
          <cell r="A666">
            <v>8699788694208</v>
          </cell>
          <cell r="B666" t="str">
            <v>B05BB02</v>
          </cell>
          <cell r="C666" t="str">
            <v>electrolytes with carbohydrates</v>
          </cell>
          <cell r="D666" t="str">
            <v>ESDEGER</v>
          </cell>
          <cell r="E666" t="str">
            <v>FIYAT KORUMALI URUN</v>
          </cell>
          <cell r="F666">
            <v>4</v>
          </cell>
          <cell r="G666">
            <v>1</v>
          </cell>
          <cell r="H666">
            <v>2</v>
          </cell>
          <cell r="I666">
            <v>0</v>
          </cell>
          <cell r="J666">
            <v>0</v>
          </cell>
          <cell r="K666">
            <v>0</v>
          </cell>
          <cell r="L666" t="str">
            <v>BIOFLEKS 10 MEQ/L POTASYUM KLORUR %5 DEKSTROZ SOLUSYONU 500 ML SETLI</v>
          </cell>
          <cell r="M666" t="str">
            <v>POTASYUM KLORUR + GLUKOZ MONOHIDRAT</v>
          </cell>
          <cell r="N666" t="str">
            <v>OSEL</v>
          </cell>
          <cell r="O666">
            <v>0</v>
          </cell>
          <cell r="P666">
            <v>0</v>
          </cell>
          <cell r="Q666">
            <v>500</v>
          </cell>
          <cell r="R666" t="str">
            <v>NORMAL RECETE</v>
          </cell>
          <cell r="S666" t="str">
            <v>IMAL</v>
          </cell>
          <cell r="T666" t="str">
            <v>TURKIYE</v>
          </cell>
          <cell r="U666">
            <v>1.74</v>
          </cell>
          <cell r="V666">
            <v>1.74</v>
          </cell>
          <cell r="W666">
            <v>0</v>
          </cell>
          <cell r="X666" t="str">
            <v>TURKIYE</v>
          </cell>
          <cell r="Y666">
            <v>0</v>
          </cell>
          <cell r="Z666">
            <v>0</v>
          </cell>
          <cell r="AA666">
            <v>4.79</v>
          </cell>
          <cell r="AB666">
            <v>0</v>
          </cell>
          <cell r="AC666">
            <v>4.79</v>
          </cell>
        </row>
        <row r="667">
          <cell r="A667">
            <v>8699788698206</v>
          </cell>
          <cell r="B667" t="str">
            <v>B05BB02</v>
          </cell>
          <cell r="C667" t="str">
            <v>electrolytes with carbohydrates</v>
          </cell>
          <cell r="D667" t="str">
            <v>ESDEGER</v>
          </cell>
          <cell r="E667" t="str">
            <v>FIYAT KORUMALI URUN</v>
          </cell>
          <cell r="F667">
            <v>4</v>
          </cell>
          <cell r="G667">
            <v>1</v>
          </cell>
          <cell r="H667">
            <v>2</v>
          </cell>
          <cell r="I667">
            <v>0</v>
          </cell>
          <cell r="J667">
            <v>0</v>
          </cell>
          <cell r="K667">
            <v>0</v>
          </cell>
          <cell r="L667" t="str">
            <v>BIOFLEKS 10 MEQ/L POTASYUM KLORUR %5 DEKSTROZ SOLUSYONU 500 ML SETSIZ</v>
          </cell>
          <cell r="M667" t="str">
            <v>POTASYUM KLORUR + GLUKOZ MONOHIDRAT</v>
          </cell>
          <cell r="N667" t="str">
            <v>OSEL</v>
          </cell>
          <cell r="O667">
            <v>0</v>
          </cell>
          <cell r="P667">
            <v>0</v>
          </cell>
          <cell r="Q667">
            <v>500</v>
          </cell>
          <cell r="R667" t="str">
            <v>NORMAL RECETE</v>
          </cell>
          <cell r="S667" t="str">
            <v>IMAL</v>
          </cell>
          <cell r="T667" t="str">
            <v>TURKIYE</v>
          </cell>
          <cell r="U667">
            <v>1.45</v>
          </cell>
          <cell r="V667">
            <v>1.45</v>
          </cell>
          <cell r="W667">
            <v>0</v>
          </cell>
          <cell r="X667" t="str">
            <v>TURKIYE</v>
          </cell>
          <cell r="Y667">
            <v>0</v>
          </cell>
          <cell r="Z667">
            <v>0</v>
          </cell>
          <cell r="AA667">
            <v>3.97</v>
          </cell>
          <cell r="AB667">
            <v>0</v>
          </cell>
          <cell r="AC667">
            <v>3.97</v>
          </cell>
        </row>
        <row r="668">
          <cell r="A668">
            <v>8699788697582</v>
          </cell>
          <cell r="B668" t="str">
            <v>B05BB02</v>
          </cell>
          <cell r="C668" t="str">
            <v>electrolytes with carbohydrates</v>
          </cell>
          <cell r="D668" t="str">
            <v>ESDEGER</v>
          </cell>
          <cell r="E668" t="str">
            <v>FIYAT KORUMALI URUN</v>
          </cell>
          <cell r="F668">
            <v>4</v>
          </cell>
          <cell r="G668">
            <v>1</v>
          </cell>
          <cell r="H668">
            <v>2</v>
          </cell>
          <cell r="I668">
            <v>0</v>
          </cell>
          <cell r="J668">
            <v>0</v>
          </cell>
          <cell r="K668">
            <v>0</v>
          </cell>
          <cell r="L668" t="str">
            <v>BIOFLEKS 20MEQ/L KCL%5DEK  1000 ML SOLUSYON SETSIZ</v>
          </cell>
          <cell r="M668" t="str">
            <v>DEKSTROZ</v>
          </cell>
          <cell r="N668" t="str">
            <v>OSEL</v>
          </cell>
          <cell r="O668">
            <v>0</v>
          </cell>
          <cell r="P668">
            <v>0</v>
          </cell>
          <cell r="Q668">
            <v>1000</v>
          </cell>
          <cell r="R668" t="str">
            <v>NORMAL RECETE</v>
          </cell>
          <cell r="S668" t="str">
            <v>IMAL</v>
          </cell>
          <cell r="T668" t="str">
            <v>TURKIYE</v>
          </cell>
          <cell r="U668">
            <v>1.9</v>
          </cell>
          <cell r="V668">
            <v>1.9</v>
          </cell>
          <cell r="W668">
            <v>0</v>
          </cell>
          <cell r="X668" t="str">
            <v>TURKIYE</v>
          </cell>
          <cell r="Y668">
            <v>0</v>
          </cell>
          <cell r="Z668">
            <v>0</v>
          </cell>
          <cell r="AA668">
            <v>5.23</v>
          </cell>
          <cell r="AB668">
            <v>0</v>
          </cell>
          <cell r="AC668">
            <v>5.23</v>
          </cell>
        </row>
        <row r="669">
          <cell r="A669">
            <v>8699788697636</v>
          </cell>
          <cell r="B669" t="str">
            <v>B05BB02</v>
          </cell>
          <cell r="C669" t="str">
            <v>electrolytes with carbohydrates</v>
          </cell>
          <cell r="D669" t="str">
            <v>ESDEGER</v>
          </cell>
          <cell r="E669" t="str">
            <v>FIYAT KORUMALI URUN</v>
          </cell>
          <cell r="F669">
            <v>4</v>
          </cell>
          <cell r="G669">
            <v>1</v>
          </cell>
          <cell r="H669">
            <v>2</v>
          </cell>
          <cell r="I669">
            <v>0</v>
          </cell>
          <cell r="J669">
            <v>0</v>
          </cell>
          <cell r="K669">
            <v>0</v>
          </cell>
          <cell r="L669" t="str">
            <v>BIOFLEKS 30MEQ/L KCL%5DEK  1000 ML SOLUSYON SETSIZ</v>
          </cell>
          <cell r="M669" t="str">
            <v>DEKSTROZ</v>
          </cell>
          <cell r="N669" t="str">
            <v>OSEL</v>
          </cell>
          <cell r="O669">
            <v>0</v>
          </cell>
          <cell r="P669">
            <v>0</v>
          </cell>
          <cell r="Q669">
            <v>1000</v>
          </cell>
          <cell r="R669" t="str">
            <v>NORMAL RECETE</v>
          </cell>
          <cell r="S669" t="str">
            <v>IMAL</v>
          </cell>
          <cell r="T669" t="str">
            <v>TURKIYE</v>
          </cell>
          <cell r="U669">
            <v>1.9</v>
          </cell>
          <cell r="V669">
            <v>1.9</v>
          </cell>
          <cell r="W669">
            <v>0</v>
          </cell>
          <cell r="X669" t="str">
            <v>TURKIYE</v>
          </cell>
          <cell r="Y669">
            <v>0</v>
          </cell>
          <cell r="Z669">
            <v>0</v>
          </cell>
          <cell r="AA669">
            <v>5.23</v>
          </cell>
          <cell r="AB669">
            <v>0</v>
          </cell>
          <cell r="AC669">
            <v>5.23</v>
          </cell>
        </row>
        <row r="670">
          <cell r="A670">
            <v>8699788697612</v>
          </cell>
          <cell r="B670" t="str">
            <v>B05BB02</v>
          </cell>
          <cell r="C670" t="str">
            <v>electrolytes with carbohydrates</v>
          </cell>
          <cell r="D670" t="str">
            <v>ESDEGER</v>
          </cell>
          <cell r="E670" t="str">
            <v>FIYAT KORUMALI URUN</v>
          </cell>
          <cell r="F670">
            <v>4</v>
          </cell>
          <cell r="G670">
            <v>1</v>
          </cell>
          <cell r="H670">
            <v>2</v>
          </cell>
          <cell r="I670">
            <v>0</v>
          </cell>
          <cell r="J670">
            <v>0</v>
          </cell>
          <cell r="K670">
            <v>0</v>
          </cell>
          <cell r="L670" t="str">
            <v>BIOFLEKS 40MEQ/L KCL%5DEK  1000 ML SOLUSYON SETSIZ</v>
          </cell>
          <cell r="M670" t="str">
            <v>DEKSTROZ</v>
          </cell>
          <cell r="N670" t="str">
            <v>OSEL</v>
          </cell>
          <cell r="O670">
            <v>5</v>
          </cell>
          <cell r="P670" t="str">
            <v>%</v>
          </cell>
          <cell r="Q670">
            <v>1000</v>
          </cell>
          <cell r="R670" t="str">
            <v>NORMAL RECETE</v>
          </cell>
          <cell r="S670" t="str">
            <v>IMAL</v>
          </cell>
          <cell r="T670" t="str">
            <v>TURKIYE</v>
          </cell>
          <cell r="U670">
            <v>1.9</v>
          </cell>
          <cell r="V670">
            <v>1.9</v>
          </cell>
          <cell r="W670">
            <v>0</v>
          </cell>
          <cell r="X670" t="str">
            <v>TURKIYE</v>
          </cell>
          <cell r="Y670">
            <v>0</v>
          </cell>
          <cell r="Z670">
            <v>0</v>
          </cell>
          <cell r="AA670">
            <v>5.23</v>
          </cell>
          <cell r="AB670">
            <v>0</v>
          </cell>
          <cell r="AC670">
            <v>5.23</v>
          </cell>
        </row>
        <row r="671">
          <cell r="A671">
            <v>8699788694123</v>
          </cell>
          <cell r="B671" t="str">
            <v>R03DA04</v>
          </cell>
          <cell r="C671" t="str">
            <v>theophylline</v>
          </cell>
          <cell r="D671" t="str">
            <v>ESDEGER</v>
          </cell>
          <cell r="E671" t="str">
            <v>FIYAT KORUMALI URUN</v>
          </cell>
          <cell r="F671">
            <v>4</v>
          </cell>
          <cell r="G671">
            <v>1</v>
          </cell>
          <cell r="H671">
            <v>2</v>
          </cell>
          <cell r="I671">
            <v>0</v>
          </cell>
          <cell r="J671">
            <v>0</v>
          </cell>
          <cell r="K671">
            <v>0</v>
          </cell>
          <cell r="L671" t="str">
            <v>BIOFLEKS TEOSEL-400 ENJEKTABL SOLUSYONU 500 ML SETLI</v>
          </cell>
          <cell r="M671" t="str">
            <v>TEOFILIN</v>
          </cell>
          <cell r="N671" t="str">
            <v>OSEL</v>
          </cell>
          <cell r="O671">
            <v>0</v>
          </cell>
          <cell r="P671">
            <v>0</v>
          </cell>
          <cell r="Q671">
            <v>500</v>
          </cell>
          <cell r="R671" t="str">
            <v>NORMAL RECETE</v>
          </cell>
          <cell r="S671" t="str">
            <v>IMAL</v>
          </cell>
          <cell r="T671" t="str">
            <v>TURKIYE</v>
          </cell>
          <cell r="U671">
            <v>1.8800000000000001</v>
          </cell>
          <cell r="V671">
            <v>1.8800000000000001</v>
          </cell>
          <cell r="W671">
            <v>0</v>
          </cell>
          <cell r="X671" t="str">
            <v>TURKIYE</v>
          </cell>
          <cell r="Y671">
            <v>0</v>
          </cell>
          <cell r="Z671">
            <v>0</v>
          </cell>
          <cell r="AA671">
            <v>5.15</v>
          </cell>
          <cell r="AB671">
            <v>0</v>
          </cell>
          <cell r="AC671">
            <v>5.15</v>
          </cell>
        </row>
        <row r="672">
          <cell r="A672">
            <v>8699788698121</v>
          </cell>
          <cell r="B672" t="str">
            <v>R03DA04</v>
          </cell>
          <cell r="C672" t="str">
            <v>theophylline</v>
          </cell>
          <cell r="D672" t="str">
            <v>ESDEGER</v>
          </cell>
          <cell r="E672" t="str">
            <v>FIYAT KORUMALI URUN</v>
          </cell>
          <cell r="F672">
            <v>4</v>
          </cell>
          <cell r="G672">
            <v>1</v>
          </cell>
          <cell r="H672">
            <v>2</v>
          </cell>
          <cell r="I672">
            <v>0</v>
          </cell>
          <cell r="J672">
            <v>0</v>
          </cell>
          <cell r="K672">
            <v>0</v>
          </cell>
          <cell r="L672" t="str">
            <v>BIOFLEKS TEOSEL-400 ENJEKTABL SOLUSYONU 500 ML SETSIZ</v>
          </cell>
          <cell r="M672" t="str">
            <v>TEOFILIN</v>
          </cell>
          <cell r="N672" t="str">
            <v>OSEL</v>
          </cell>
          <cell r="O672">
            <v>400</v>
          </cell>
          <cell r="P672">
            <v>0</v>
          </cell>
          <cell r="Q672">
            <v>500</v>
          </cell>
          <cell r="R672" t="str">
            <v>NORMAL RECETE</v>
          </cell>
          <cell r="S672" t="str">
            <v>IMAL</v>
          </cell>
          <cell r="T672" t="str">
            <v>TURKIYE</v>
          </cell>
          <cell r="U672">
            <v>1.62</v>
          </cell>
          <cell r="V672">
            <v>1.62</v>
          </cell>
          <cell r="W672">
            <v>0</v>
          </cell>
          <cell r="X672" t="str">
            <v>TURKIYE</v>
          </cell>
          <cell r="Y672">
            <v>0</v>
          </cell>
          <cell r="Z672">
            <v>0</v>
          </cell>
          <cell r="AA672">
            <v>4.43</v>
          </cell>
          <cell r="AB672">
            <v>0</v>
          </cell>
          <cell r="AC672">
            <v>4.43</v>
          </cell>
        </row>
        <row r="673">
          <cell r="A673">
            <v>8699788695304</v>
          </cell>
          <cell r="B673" t="str">
            <v>B05AA07</v>
          </cell>
          <cell r="C673" t="str">
            <v>hydroxyethylstarch</v>
          </cell>
          <cell r="D673" t="str">
            <v>ESDEGER</v>
          </cell>
          <cell r="E673" t="str">
            <v>FIYAT KORUMALI URUN</v>
          </cell>
          <cell r="F673">
            <v>0</v>
          </cell>
          <cell r="G673">
            <v>1</v>
          </cell>
          <cell r="H673">
            <v>2</v>
          </cell>
          <cell r="I673">
            <v>0</v>
          </cell>
          <cell r="J673">
            <v>0</v>
          </cell>
          <cell r="K673">
            <v>0</v>
          </cell>
          <cell r="L673" t="str">
            <v>BIOHES %10 INTRAVENOZ  500 ML SOLUSYON SETLI SISE</v>
          </cell>
          <cell r="M673" t="str">
            <v>BESLENME SOLUSYONU</v>
          </cell>
          <cell r="N673" t="str">
            <v>OSEL</v>
          </cell>
          <cell r="O673">
            <v>10</v>
          </cell>
          <cell r="P673" t="str">
            <v>%</v>
          </cell>
          <cell r="Q673">
            <v>500</v>
          </cell>
          <cell r="R673" t="str">
            <v>NORMAL RECETE</v>
          </cell>
          <cell r="S673" t="str">
            <v>IMAL</v>
          </cell>
          <cell r="T673" t="str">
            <v>TURKIYE</v>
          </cell>
          <cell r="U673">
            <v>4.1592242919112019</v>
          </cell>
          <cell r="V673">
            <v>4.1592242919112019</v>
          </cell>
          <cell r="W673">
            <v>0</v>
          </cell>
          <cell r="X673" t="str">
            <v>TURKIYE</v>
          </cell>
          <cell r="Y673">
            <v>0</v>
          </cell>
          <cell r="Z673">
            <v>0</v>
          </cell>
          <cell r="AA673">
            <v>11.16</v>
          </cell>
          <cell r="AB673">
            <v>0</v>
          </cell>
          <cell r="AC673">
            <v>11.16</v>
          </cell>
        </row>
        <row r="674">
          <cell r="A674">
            <v>8699788690309</v>
          </cell>
          <cell r="B674" t="str">
            <v>B05AA07</v>
          </cell>
          <cell r="C674" t="str">
            <v>hydroxyethylstarch</v>
          </cell>
          <cell r="D674" t="str">
            <v>ESDEGER</v>
          </cell>
          <cell r="E674" t="str">
            <v>FIYAT KORUMALI URUN</v>
          </cell>
          <cell r="F674">
            <v>0</v>
          </cell>
          <cell r="G674">
            <v>1</v>
          </cell>
          <cell r="H674">
            <v>2</v>
          </cell>
          <cell r="I674">
            <v>0</v>
          </cell>
          <cell r="J674">
            <v>0</v>
          </cell>
          <cell r="K674">
            <v>0</v>
          </cell>
          <cell r="L674" t="str">
            <v>BIOHES %10 INTRAVENOZ  500 ML SOLUSYON SETSIZ SISE</v>
          </cell>
          <cell r="M674" t="str">
            <v>BESLENME SOLUSYONU</v>
          </cell>
          <cell r="N674" t="str">
            <v>OSEL</v>
          </cell>
          <cell r="O674">
            <v>10</v>
          </cell>
          <cell r="P674" t="str">
            <v>%</v>
          </cell>
          <cell r="Q674">
            <v>500</v>
          </cell>
          <cell r="R674" t="str">
            <v>NORMAL RECETE</v>
          </cell>
          <cell r="S674" t="str">
            <v>IMAL</v>
          </cell>
          <cell r="T674" t="str">
            <v>TURKIYE</v>
          </cell>
          <cell r="U674">
            <v>4.0010206685378922</v>
          </cell>
          <cell r="V674">
            <v>4.0010206685378922</v>
          </cell>
          <cell r="W674">
            <v>0</v>
          </cell>
          <cell r="X674" t="str">
            <v>TURKIYE</v>
          </cell>
          <cell r="Y674">
            <v>0</v>
          </cell>
          <cell r="Z674">
            <v>0</v>
          </cell>
          <cell r="AA674">
            <v>10.76</v>
          </cell>
          <cell r="AB674">
            <v>0</v>
          </cell>
          <cell r="AC674">
            <v>10.76</v>
          </cell>
        </row>
        <row r="675">
          <cell r="A675">
            <v>8699788695281</v>
          </cell>
          <cell r="B675" t="str">
            <v>B05AA07</v>
          </cell>
          <cell r="C675" t="str">
            <v>hydroxyethylstarch</v>
          </cell>
          <cell r="D675" t="str">
            <v>ESDEGER</v>
          </cell>
          <cell r="E675" t="str">
            <v>FIYAT KORUMALI URUN</v>
          </cell>
          <cell r="F675">
            <v>4</v>
          </cell>
          <cell r="G675">
            <v>1</v>
          </cell>
          <cell r="H675">
            <v>2</v>
          </cell>
          <cell r="I675">
            <v>0</v>
          </cell>
          <cell r="J675">
            <v>0</v>
          </cell>
          <cell r="K675">
            <v>0</v>
          </cell>
          <cell r="L675" t="str">
            <v>BIOHES %6 INTRAVENOZ  500 ML SOLUSYON SETLI SISE</v>
          </cell>
          <cell r="M675" t="str">
            <v>BESLENME SOLUSYONU</v>
          </cell>
          <cell r="N675" t="str">
            <v>OSEL</v>
          </cell>
          <cell r="O675">
            <v>6</v>
          </cell>
          <cell r="P675" t="str">
            <v>%</v>
          </cell>
          <cell r="Q675">
            <v>500</v>
          </cell>
          <cell r="R675" t="str">
            <v>NORMAL RECETE</v>
          </cell>
          <cell r="S675" t="str">
            <v>IMAL</v>
          </cell>
          <cell r="T675" t="str">
            <v>TURKIYE</v>
          </cell>
          <cell r="U675">
            <v>3.460066343454963</v>
          </cell>
          <cell r="V675">
            <v>3.460066343454963</v>
          </cell>
          <cell r="W675">
            <v>0</v>
          </cell>
          <cell r="X675" t="str">
            <v>TURKIYE</v>
          </cell>
          <cell r="Y675">
            <v>0</v>
          </cell>
          <cell r="Z675">
            <v>0</v>
          </cell>
          <cell r="AA675">
            <v>9.5299999999999994</v>
          </cell>
          <cell r="AB675">
            <v>0</v>
          </cell>
          <cell r="AC675">
            <v>9.5299999999999994</v>
          </cell>
        </row>
        <row r="676">
          <cell r="A676">
            <v>8699788690286</v>
          </cell>
          <cell r="B676" t="str">
            <v>B05AA07</v>
          </cell>
          <cell r="C676" t="str">
            <v>hydroxyethylstarch</v>
          </cell>
          <cell r="D676" t="str">
            <v>ESDEGER</v>
          </cell>
          <cell r="E676" t="str">
            <v>FIYAT KORUMALI URUN</v>
          </cell>
          <cell r="F676">
            <v>4</v>
          </cell>
          <cell r="G676">
            <v>1</v>
          </cell>
          <cell r="H676">
            <v>2</v>
          </cell>
          <cell r="I676">
            <v>0</v>
          </cell>
          <cell r="J676">
            <v>0</v>
          </cell>
          <cell r="K676">
            <v>0</v>
          </cell>
          <cell r="L676" t="str">
            <v>BIOHES %6 INTRAVENOZ  500 ML SOLUSYON SETSIZ SISE</v>
          </cell>
          <cell r="M676" t="str">
            <v>BESLENME SOLUSYONU</v>
          </cell>
          <cell r="N676" t="str">
            <v>OSEL</v>
          </cell>
          <cell r="O676">
            <v>6</v>
          </cell>
          <cell r="P676" t="str">
            <v>%</v>
          </cell>
          <cell r="Q676">
            <v>500</v>
          </cell>
          <cell r="R676" t="str">
            <v>NORMAL RECETE</v>
          </cell>
          <cell r="S676" t="str">
            <v>IMAL</v>
          </cell>
          <cell r="T676" t="str">
            <v>TURKIYE</v>
          </cell>
          <cell r="U676">
            <v>3.460066343454963</v>
          </cell>
          <cell r="V676">
            <v>3.460066343454963</v>
          </cell>
          <cell r="W676">
            <v>0</v>
          </cell>
          <cell r="X676" t="str">
            <v>TURKIYE</v>
          </cell>
          <cell r="Y676">
            <v>0</v>
          </cell>
          <cell r="Z676">
            <v>0</v>
          </cell>
          <cell r="AA676">
            <v>9.5299999999999994</v>
          </cell>
          <cell r="AB676">
            <v>0</v>
          </cell>
          <cell r="AC676">
            <v>9.5299999999999994</v>
          </cell>
        </row>
        <row r="677">
          <cell r="A677">
            <v>8699788675023</v>
          </cell>
          <cell r="B677" t="str">
            <v>B05D</v>
          </cell>
          <cell r="C677" t="str">
            <v>peritoneal dialytics</v>
          </cell>
          <cell r="D677" t="str">
            <v>ESDEGER</v>
          </cell>
          <cell r="E677" t="str">
            <v>FIYAT KORUMALI URUN</v>
          </cell>
          <cell r="F677">
            <v>4</v>
          </cell>
          <cell r="G677">
            <v>2</v>
          </cell>
          <cell r="H677">
            <v>2</v>
          </cell>
          <cell r="I677">
            <v>0</v>
          </cell>
          <cell r="J677">
            <v>0</v>
          </cell>
          <cell r="K677">
            <v>0</v>
          </cell>
          <cell r="L677" t="str">
            <v xml:space="preserve">BIOPERITONAL DIYALIZ SOLUSYONU  %1.36 GLUKOZLU 2000 ML </v>
          </cell>
          <cell r="M677" t="str">
            <v>PERITONAL DIYALIZ SOLUSYONU</v>
          </cell>
          <cell r="N677" t="str">
            <v>OSEL</v>
          </cell>
          <cell r="O677">
            <v>1.36</v>
          </cell>
          <cell r="P677" t="str">
            <v>%</v>
          </cell>
          <cell r="Q677">
            <v>2000</v>
          </cell>
          <cell r="R677" t="str">
            <v>NORMAL RECETE</v>
          </cell>
          <cell r="S677" t="str">
            <v>IMAL</v>
          </cell>
          <cell r="T677" t="str">
            <v>TURKIYE</v>
          </cell>
          <cell r="U677">
            <v>2.4499999999999997</v>
          </cell>
          <cell r="V677">
            <v>2.4499999999999997</v>
          </cell>
          <cell r="W677">
            <v>0</v>
          </cell>
          <cell r="X677" t="str">
            <v>TURKIYE</v>
          </cell>
          <cell r="Y677">
            <v>0</v>
          </cell>
          <cell r="Z677">
            <v>0</v>
          </cell>
          <cell r="AA677">
            <v>6.75</v>
          </cell>
          <cell r="AB677">
            <v>0</v>
          </cell>
          <cell r="AC677">
            <v>6.75</v>
          </cell>
        </row>
        <row r="678">
          <cell r="A678">
            <v>8699788673029</v>
          </cell>
          <cell r="B678" t="str">
            <v>B05D</v>
          </cell>
          <cell r="C678" t="str">
            <v>peritoneal dialytics</v>
          </cell>
          <cell r="D678" t="str">
            <v>ESDEGER</v>
          </cell>
          <cell r="E678" t="str">
            <v>FIYAT KORUMALI URUN</v>
          </cell>
          <cell r="F678">
            <v>4</v>
          </cell>
          <cell r="G678">
            <v>2</v>
          </cell>
          <cell r="H678">
            <v>2</v>
          </cell>
          <cell r="I678">
            <v>0</v>
          </cell>
          <cell r="J678">
            <v>0</v>
          </cell>
          <cell r="K678">
            <v>0</v>
          </cell>
          <cell r="L678" t="str">
            <v>BIOPERITONAL DIYALIZ SOLUSYONU % 1,36 GLUKOZLU 5000 ML</v>
          </cell>
          <cell r="M678" t="str">
            <v>PERITONAL DIYALIZ SOLUSYONU</v>
          </cell>
          <cell r="N678" t="str">
            <v>OSEL</v>
          </cell>
          <cell r="O678">
            <v>5000</v>
          </cell>
          <cell r="P678" t="str">
            <v>ML</v>
          </cell>
          <cell r="Q678">
            <v>1</v>
          </cell>
          <cell r="R678" t="str">
            <v>NORMAL RECETE</v>
          </cell>
          <cell r="S678" t="str">
            <v>IMAL</v>
          </cell>
          <cell r="T678" t="str">
            <v>TURKIYE</v>
          </cell>
          <cell r="U678">
            <v>3.460066343454963</v>
          </cell>
          <cell r="V678">
            <v>3.460066343454963</v>
          </cell>
          <cell r="W678">
            <v>0</v>
          </cell>
          <cell r="X678" t="str">
            <v>TURKIYE</v>
          </cell>
          <cell r="Y678">
            <v>0</v>
          </cell>
          <cell r="Z678">
            <v>0</v>
          </cell>
          <cell r="AA678">
            <v>9.5299999999999994</v>
          </cell>
          <cell r="AB678">
            <v>0</v>
          </cell>
          <cell r="AC678">
            <v>9.5299999999999994</v>
          </cell>
        </row>
        <row r="679">
          <cell r="A679">
            <v>8699788673036</v>
          </cell>
          <cell r="B679" t="str">
            <v>B05D</v>
          </cell>
          <cell r="C679" t="str">
            <v>peritoneal dialytics</v>
          </cell>
          <cell r="D679" t="str">
            <v>ESDEGER</v>
          </cell>
          <cell r="E679" t="str">
            <v>FIYAT KORUMALI URUN</v>
          </cell>
          <cell r="F679">
            <v>4</v>
          </cell>
          <cell r="G679">
            <v>2</v>
          </cell>
          <cell r="H679">
            <v>2</v>
          </cell>
          <cell r="I679">
            <v>0</v>
          </cell>
          <cell r="J679">
            <v>0</v>
          </cell>
          <cell r="K679">
            <v>0</v>
          </cell>
          <cell r="L679" t="str">
            <v>BIOPERITONAL DIYALIZ SOLUSYONU % 2,27 GLUKOZLU 5000 ML</v>
          </cell>
          <cell r="M679" t="str">
            <v>PERITONAL DIYALIZ SOLUSYONU</v>
          </cell>
          <cell r="N679" t="str">
            <v>OSEL</v>
          </cell>
          <cell r="O679">
            <v>5000</v>
          </cell>
          <cell r="P679" t="str">
            <v>ML</v>
          </cell>
          <cell r="Q679">
            <v>1</v>
          </cell>
          <cell r="R679" t="str">
            <v>NORMAL RECETE</v>
          </cell>
          <cell r="S679" t="str">
            <v>IMAL</v>
          </cell>
          <cell r="T679" t="str">
            <v>TURKIYE</v>
          </cell>
          <cell r="U679">
            <v>3.460066343454963</v>
          </cell>
          <cell r="V679">
            <v>3.460066343454963</v>
          </cell>
          <cell r="W679">
            <v>0</v>
          </cell>
          <cell r="X679" t="str">
            <v>TURKIYE</v>
          </cell>
          <cell r="Y679">
            <v>0</v>
          </cell>
          <cell r="Z679">
            <v>0</v>
          </cell>
          <cell r="AA679">
            <v>9.5299999999999994</v>
          </cell>
          <cell r="AB679">
            <v>0</v>
          </cell>
          <cell r="AC679">
            <v>9.5299999999999994</v>
          </cell>
        </row>
        <row r="680">
          <cell r="A680">
            <v>8699788673012</v>
          </cell>
          <cell r="B680" t="str">
            <v>B05D</v>
          </cell>
          <cell r="C680" t="str">
            <v>peritoneal dialytics</v>
          </cell>
          <cell r="D680" t="str">
            <v>ESDEGER</v>
          </cell>
          <cell r="E680" t="str">
            <v>FIYAT KORUMALI URUN</v>
          </cell>
          <cell r="F680">
            <v>4</v>
          </cell>
          <cell r="G680">
            <v>2</v>
          </cell>
          <cell r="H680">
            <v>2</v>
          </cell>
          <cell r="I680">
            <v>0</v>
          </cell>
          <cell r="J680">
            <v>0</v>
          </cell>
          <cell r="K680">
            <v>0</v>
          </cell>
          <cell r="L680" t="str">
            <v>BIOPERITONAL DIYALIZ SOLUSYONU % 3,86 GLUKOZLU 5000 ML</v>
          </cell>
          <cell r="M680" t="str">
            <v>PERITONAL DIYALIZ SOLUSYONU</v>
          </cell>
          <cell r="N680" t="str">
            <v>OSEL</v>
          </cell>
          <cell r="O680">
            <v>5000</v>
          </cell>
          <cell r="P680" t="str">
            <v>ML</v>
          </cell>
          <cell r="Q680">
            <v>1</v>
          </cell>
          <cell r="R680" t="str">
            <v>NORMAL RECETE</v>
          </cell>
          <cell r="S680" t="str">
            <v>IMAL</v>
          </cell>
          <cell r="T680" t="str">
            <v>TURKIYE</v>
          </cell>
          <cell r="U680">
            <v>3.460066343454963</v>
          </cell>
          <cell r="V680">
            <v>3.460066343454963</v>
          </cell>
          <cell r="W680">
            <v>0</v>
          </cell>
          <cell r="X680" t="str">
            <v>TURKIYE</v>
          </cell>
          <cell r="Y680">
            <v>0</v>
          </cell>
          <cell r="Z680">
            <v>0</v>
          </cell>
          <cell r="AA680">
            <v>9.5299999999999994</v>
          </cell>
          <cell r="AB680">
            <v>0</v>
          </cell>
          <cell r="AC680">
            <v>9.5299999999999994</v>
          </cell>
        </row>
        <row r="681">
          <cell r="A681">
            <v>8699788674033</v>
          </cell>
          <cell r="B681" t="str">
            <v>B05D</v>
          </cell>
          <cell r="C681" t="str">
            <v>peritoneal dialytics</v>
          </cell>
          <cell r="D681" t="str">
            <v>ESDEGER</v>
          </cell>
          <cell r="E681" t="str">
            <v>FIYAT KORUMALI URUN</v>
          </cell>
          <cell r="F681">
            <v>4</v>
          </cell>
          <cell r="G681">
            <v>2</v>
          </cell>
          <cell r="H681">
            <v>2</v>
          </cell>
          <cell r="I681">
            <v>0</v>
          </cell>
          <cell r="J681">
            <v>0</v>
          </cell>
          <cell r="K681">
            <v>0</v>
          </cell>
          <cell r="L681" t="str">
            <v xml:space="preserve">BIOPERITONAL DIYALIZ SOLUSYONU %1.36 GLUKOZLU  1000 ML </v>
          </cell>
          <cell r="M681" t="str">
            <v>PERITONAL DIYALIZ SOLUSYONU</v>
          </cell>
          <cell r="N681" t="str">
            <v>OSEL</v>
          </cell>
          <cell r="O681">
            <v>1.36</v>
          </cell>
          <cell r="P681" t="str">
            <v>%</v>
          </cell>
          <cell r="Q681">
            <v>1000</v>
          </cell>
          <cell r="R681" t="str">
            <v>NORMAL RECETE</v>
          </cell>
          <cell r="S681" t="str">
            <v>IMAL</v>
          </cell>
          <cell r="T681" t="str">
            <v>TURKIYE</v>
          </cell>
          <cell r="U681">
            <v>2.1999999999999997</v>
          </cell>
          <cell r="V681">
            <v>2.1999999999999997</v>
          </cell>
          <cell r="W681">
            <v>0</v>
          </cell>
          <cell r="X681" t="str">
            <v>TURKIYE</v>
          </cell>
          <cell r="Y681">
            <v>0</v>
          </cell>
          <cell r="Z681">
            <v>0</v>
          </cell>
          <cell r="AA681">
            <v>6.03</v>
          </cell>
          <cell r="AB681">
            <v>0</v>
          </cell>
          <cell r="AC681">
            <v>6.03</v>
          </cell>
        </row>
        <row r="682">
          <cell r="A682">
            <v>8699788676020</v>
          </cell>
          <cell r="B682" t="str">
            <v>B05D</v>
          </cell>
          <cell r="C682" t="str">
            <v>peritoneal dialytics</v>
          </cell>
          <cell r="D682" t="str">
            <v>ESDEGER</v>
          </cell>
          <cell r="E682" t="str">
            <v>FIYAT KORUMALI URUN</v>
          </cell>
          <cell r="F682">
            <v>4</v>
          </cell>
          <cell r="G682">
            <v>2</v>
          </cell>
          <cell r="H682">
            <v>2</v>
          </cell>
          <cell r="I682">
            <v>0</v>
          </cell>
          <cell r="J682">
            <v>0</v>
          </cell>
          <cell r="K682">
            <v>0</v>
          </cell>
          <cell r="L682" t="str">
            <v xml:space="preserve">BIOPERITONAL DIYALIZ SOLUSYONU %1.36 GLUKOZLU  5000 ML </v>
          </cell>
          <cell r="M682" t="str">
            <v>PERITONAL DIYALIZ SOLUSYONU</v>
          </cell>
          <cell r="N682" t="str">
            <v>OSEL</v>
          </cell>
          <cell r="O682">
            <v>0</v>
          </cell>
          <cell r="P682">
            <v>0</v>
          </cell>
          <cell r="Q682">
            <v>5000</v>
          </cell>
          <cell r="R682" t="str">
            <v>NORMAL RECETE</v>
          </cell>
          <cell r="S682" t="str">
            <v>IMAL</v>
          </cell>
          <cell r="T682" t="str">
            <v>TURKIYE</v>
          </cell>
          <cell r="U682">
            <v>3.460066343454963</v>
          </cell>
          <cell r="V682">
            <v>3.460066343454963</v>
          </cell>
          <cell r="W682">
            <v>0</v>
          </cell>
          <cell r="X682" t="str">
            <v>TURKIYE</v>
          </cell>
          <cell r="Y682">
            <v>0</v>
          </cell>
          <cell r="Z682">
            <v>0</v>
          </cell>
          <cell r="AA682">
            <v>9.5299999999999994</v>
          </cell>
          <cell r="AB682">
            <v>0</v>
          </cell>
          <cell r="AC682">
            <v>9.5299999999999994</v>
          </cell>
        </row>
        <row r="683">
          <cell r="A683">
            <v>8699788674040</v>
          </cell>
          <cell r="B683" t="str">
            <v>B05D</v>
          </cell>
          <cell r="C683" t="str">
            <v>peritoneal dialytics</v>
          </cell>
          <cell r="D683" t="str">
            <v>ESDEGER</v>
          </cell>
          <cell r="E683" t="str">
            <v>FIYAT KORUMALI URUN</v>
          </cell>
          <cell r="F683">
            <v>4</v>
          </cell>
          <cell r="G683">
            <v>2</v>
          </cell>
          <cell r="H683">
            <v>2</v>
          </cell>
          <cell r="I683">
            <v>0</v>
          </cell>
          <cell r="J683">
            <v>0</v>
          </cell>
          <cell r="K683">
            <v>0</v>
          </cell>
          <cell r="L683" t="str">
            <v xml:space="preserve">BIOPERITONAL DIYALIZ SOLUSYONU %2.27 GLUKOZLU  1000 ML </v>
          </cell>
          <cell r="M683" t="str">
            <v>PERITONAL DIYALIZ SOLUSYONU</v>
          </cell>
          <cell r="N683" t="str">
            <v>OSEL</v>
          </cell>
          <cell r="O683">
            <v>2.27</v>
          </cell>
          <cell r="P683" t="str">
            <v>%</v>
          </cell>
          <cell r="Q683">
            <v>1000</v>
          </cell>
          <cell r="R683" t="str">
            <v>NORMAL RECETE</v>
          </cell>
          <cell r="S683" t="str">
            <v>IMAL</v>
          </cell>
          <cell r="T683" t="str">
            <v>TURKIYE</v>
          </cell>
          <cell r="U683">
            <v>2.5799999999999996</v>
          </cell>
          <cell r="V683">
            <v>2.5799999999999996</v>
          </cell>
          <cell r="W683">
            <v>0</v>
          </cell>
          <cell r="X683" t="str">
            <v>TURKIYE</v>
          </cell>
          <cell r="Y683">
            <v>0</v>
          </cell>
          <cell r="Z683">
            <v>0</v>
          </cell>
          <cell r="AA683">
            <v>7.08</v>
          </cell>
          <cell r="AB683">
            <v>0</v>
          </cell>
          <cell r="AC683">
            <v>7.08</v>
          </cell>
        </row>
        <row r="684">
          <cell r="A684">
            <v>8699788675030</v>
          </cell>
          <cell r="B684" t="str">
            <v>B05D</v>
          </cell>
          <cell r="C684" t="str">
            <v>peritoneal dialytics</v>
          </cell>
          <cell r="D684" t="str">
            <v>ESDEGER</v>
          </cell>
          <cell r="E684" t="str">
            <v>FIYAT KORUMALI URUN</v>
          </cell>
          <cell r="F684">
            <v>4</v>
          </cell>
          <cell r="G684">
            <v>2</v>
          </cell>
          <cell r="H684">
            <v>2</v>
          </cell>
          <cell r="I684">
            <v>0</v>
          </cell>
          <cell r="J684">
            <v>0</v>
          </cell>
          <cell r="K684">
            <v>0</v>
          </cell>
          <cell r="L684" t="str">
            <v xml:space="preserve">BIOPERITONAL DIYALIZ SOLUSYONU %2.27 GLUKOZLU 2000 ML  </v>
          </cell>
          <cell r="M684" t="str">
            <v>PERITONAL DIYALIZ SOLUSYONU</v>
          </cell>
          <cell r="N684" t="str">
            <v>OSEL</v>
          </cell>
          <cell r="O684">
            <v>2.27</v>
          </cell>
          <cell r="P684" t="str">
            <v>%</v>
          </cell>
          <cell r="Q684">
            <v>2000</v>
          </cell>
          <cell r="R684" t="str">
            <v>NORMAL RECETE</v>
          </cell>
          <cell r="S684" t="str">
            <v>IMAL</v>
          </cell>
          <cell r="T684" t="str">
            <v>TURKIYE</v>
          </cell>
          <cell r="U684">
            <v>2.69</v>
          </cell>
          <cell r="V684">
            <v>2.69</v>
          </cell>
          <cell r="W684">
            <v>0</v>
          </cell>
          <cell r="X684" t="str">
            <v>TURKIYE</v>
          </cell>
          <cell r="Y684">
            <v>0</v>
          </cell>
          <cell r="Z684">
            <v>0</v>
          </cell>
          <cell r="AA684">
            <v>7.41</v>
          </cell>
          <cell r="AB684">
            <v>0</v>
          </cell>
          <cell r="AC684">
            <v>7.41</v>
          </cell>
        </row>
        <row r="685">
          <cell r="A685">
            <v>8699788675016</v>
          </cell>
          <cell r="B685" t="str">
            <v>B05D</v>
          </cell>
          <cell r="C685" t="str">
            <v>peritoneal dialytics</v>
          </cell>
          <cell r="D685" t="str">
            <v>ESDEGER</v>
          </cell>
          <cell r="E685" t="str">
            <v>FIYAT KORUMALI URUN</v>
          </cell>
          <cell r="F685">
            <v>4</v>
          </cell>
          <cell r="G685">
            <v>2</v>
          </cell>
          <cell r="H685">
            <v>2</v>
          </cell>
          <cell r="I685">
            <v>0</v>
          </cell>
          <cell r="J685">
            <v>0</v>
          </cell>
          <cell r="K685">
            <v>0</v>
          </cell>
          <cell r="L685" t="str">
            <v>BIOPERITONAL DIYALIZ SOLUSYONU %3.86  2000 ML SOLUSYON</v>
          </cell>
          <cell r="M685" t="str">
            <v>PERITONAL DIYALIZ SOLUSYONU</v>
          </cell>
          <cell r="N685" t="str">
            <v>OSEL</v>
          </cell>
          <cell r="O685">
            <v>3.86</v>
          </cell>
          <cell r="P685" t="str">
            <v>%</v>
          </cell>
          <cell r="Q685">
            <v>2000</v>
          </cell>
          <cell r="R685" t="str">
            <v>NORMAL RECETE</v>
          </cell>
          <cell r="S685" t="str">
            <v>IMAL</v>
          </cell>
          <cell r="T685" t="str">
            <v>TURKIYE</v>
          </cell>
          <cell r="U685">
            <v>2.71</v>
          </cell>
          <cell r="V685">
            <v>2.71</v>
          </cell>
          <cell r="W685">
            <v>0</v>
          </cell>
          <cell r="X685" t="str">
            <v>TURKIYE</v>
          </cell>
          <cell r="Y685">
            <v>0</v>
          </cell>
          <cell r="Z685">
            <v>0</v>
          </cell>
          <cell r="AA685">
            <v>7.47</v>
          </cell>
          <cell r="AB685">
            <v>0</v>
          </cell>
          <cell r="AC685">
            <v>7.47</v>
          </cell>
        </row>
        <row r="686">
          <cell r="A686">
            <v>8699788674026</v>
          </cell>
          <cell r="B686" t="str">
            <v>B05D</v>
          </cell>
          <cell r="C686" t="str">
            <v>peritoneal dialytics</v>
          </cell>
          <cell r="D686" t="str">
            <v>ESDEGER</v>
          </cell>
          <cell r="E686" t="str">
            <v>FIYAT KORUMALI URUN</v>
          </cell>
          <cell r="F686">
            <v>4</v>
          </cell>
          <cell r="G686">
            <v>2</v>
          </cell>
          <cell r="H686">
            <v>2</v>
          </cell>
          <cell r="I686">
            <v>0</v>
          </cell>
          <cell r="J686">
            <v>0</v>
          </cell>
          <cell r="K686">
            <v>0</v>
          </cell>
          <cell r="L686" t="str">
            <v xml:space="preserve">BIOPERITONAL DIYALIZ SOLUSYONU B%3.86 GLUKOZLU  1000 ML </v>
          </cell>
          <cell r="M686" t="str">
            <v>PERITONAL DIYALIZ SOLUSYONU</v>
          </cell>
          <cell r="N686" t="str">
            <v>OSEL</v>
          </cell>
          <cell r="O686">
            <v>3.86</v>
          </cell>
          <cell r="P686" t="str">
            <v>%</v>
          </cell>
          <cell r="Q686">
            <v>1000</v>
          </cell>
          <cell r="R686" t="str">
            <v>NORMAL RECETE</v>
          </cell>
          <cell r="S686" t="str">
            <v>IMAL</v>
          </cell>
          <cell r="T686" t="str">
            <v>TURKIYE</v>
          </cell>
          <cell r="U686">
            <v>1.51</v>
          </cell>
          <cell r="V686">
            <v>1.51</v>
          </cell>
          <cell r="W686">
            <v>0</v>
          </cell>
          <cell r="X686" t="str">
            <v>TURKIYE</v>
          </cell>
          <cell r="Y686">
            <v>0</v>
          </cell>
          <cell r="Z686">
            <v>0</v>
          </cell>
          <cell r="AA686">
            <v>4.1399999999999997</v>
          </cell>
          <cell r="AB686">
            <v>0</v>
          </cell>
          <cell r="AC686">
            <v>4.1399999999999997</v>
          </cell>
        </row>
        <row r="687">
          <cell r="A687">
            <v>8699788676037</v>
          </cell>
          <cell r="B687" t="str">
            <v>B05D</v>
          </cell>
          <cell r="C687" t="str">
            <v>peritoneal dialytics</v>
          </cell>
          <cell r="D687" t="str">
            <v>ESDEGER</v>
          </cell>
          <cell r="E687" t="str">
            <v>FIYAT KORUMALI URUN</v>
          </cell>
          <cell r="F687">
            <v>4</v>
          </cell>
          <cell r="G687">
            <v>2</v>
          </cell>
          <cell r="H687">
            <v>2</v>
          </cell>
          <cell r="I687">
            <v>0</v>
          </cell>
          <cell r="J687">
            <v>0</v>
          </cell>
          <cell r="K687">
            <v>0</v>
          </cell>
          <cell r="L687" t="str">
            <v>BIOPERITONAL DIYALIZ SOLUSYONU%2.27 GLUKOZLU  5000 ML</v>
          </cell>
          <cell r="M687" t="str">
            <v>PERITONAL DIYALIZ SOLUSYONU</v>
          </cell>
          <cell r="N687" t="str">
            <v>OSEL</v>
          </cell>
          <cell r="O687">
            <v>0</v>
          </cell>
          <cell r="P687">
            <v>0</v>
          </cell>
          <cell r="Q687">
            <v>5000</v>
          </cell>
          <cell r="R687" t="str">
            <v>NORMAL RECETE</v>
          </cell>
          <cell r="S687" t="str">
            <v>IMAL</v>
          </cell>
          <cell r="T687" t="str">
            <v>TURKIYE</v>
          </cell>
          <cell r="U687">
            <v>3.460066343454963</v>
          </cell>
          <cell r="V687">
            <v>3.460066343454963</v>
          </cell>
          <cell r="W687">
            <v>0</v>
          </cell>
          <cell r="X687" t="str">
            <v>TURKIYE</v>
          </cell>
          <cell r="Y687">
            <v>0</v>
          </cell>
          <cell r="Z687">
            <v>0</v>
          </cell>
          <cell r="AA687">
            <v>9.5299999999999994</v>
          </cell>
          <cell r="AB687">
            <v>0</v>
          </cell>
          <cell r="AC687">
            <v>9.5299999999999994</v>
          </cell>
        </row>
        <row r="688">
          <cell r="A688">
            <v>8699788676013</v>
          </cell>
          <cell r="B688" t="str">
            <v>B05D</v>
          </cell>
          <cell r="C688" t="str">
            <v>peritoneal dialytics</v>
          </cell>
          <cell r="D688" t="str">
            <v>ESDEGER</v>
          </cell>
          <cell r="E688" t="str">
            <v>FIYAT KORUMALI URUN</v>
          </cell>
          <cell r="F688">
            <v>4</v>
          </cell>
          <cell r="G688">
            <v>2</v>
          </cell>
          <cell r="H688">
            <v>2</v>
          </cell>
          <cell r="I688">
            <v>0</v>
          </cell>
          <cell r="J688">
            <v>0</v>
          </cell>
          <cell r="K688">
            <v>0</v>
          </cell>
          <cell r="L688" t="str">
            <v>BIOPERITONEAL DIYALIZ SOLUSYONU %3.86 GLUKOZLU 5000 ML</v>
          </cell>
          <cell r="M688" t="str">
            <v>PERITONAL DIYALIZ SOLUSYONU</v>
          </cell>
          <cell r="N688" t="str">
            <v>OSEL</v>
          </cell>
          <cell r="O688">
            <v>0</v>
          </cell>
          <cell r="P688">
            <v>0</v>
          </cell>
          <cell r="Q688">
            <v>5000</v>
          </cell>
          <cell r="R688" t="str">
            <v>NORMAL RECETE</v>
          </cell>
          <cell r="S688" t="str">
            <v>IMAL</v>
          </cell>
          <cell r="T688" t="str">
            <v>TURKIYE</v>
          </cell>
          <cell r="U688">
            <v>3.460066343454963</v>
          </cell>
          <cell r="V688">
            <v>3.460066343454963</v>
          </cell>
          <cell r="W688">
            <v>0</v>
          </cell>
          <cell r="X688" t="str">
            <v>TURKIYE</v>
          </cell>
          <cell r="Y688">
            <v>0</v>
          </cell>
          <cell r="Z688">
            <v>0</v>
          </cell>
          <cell r="AA688">
            <v>9.5299999999999994</v>
          </cell>
          <cell r="AB688">
            <v>0</v>
          </cell>
          <cell r="AC688">
            <v>9.5299999999999994</v>
          </cell>
        </row>
        <row r="689">
          <cell r="A689">
            <v>8699788695298</v>
          </cell>
          <cell r="B689" t="str">
            <v>B05AA07</v>
          </cell>
          <cell r="C689" t="str">
            <v>hydroxyethylstarch</v>
          </cell>
          <cell r="D689" t="str">
            <v>ESDEGER</v>
          </cell>
          <cell r="E689" t="str">
            <v>FIYAT KORUMALI URUN</v>
          </cell>
          <cell r="F689">
            <v>0</v>
          </cell>
          <cell r="G689">
            <v>1</v>
          </cell>
          <cell r="H689">
            <v>2</v>
          </cell>
          <cell r="I689">
            <v>0</v>
          </cell>
          <cell r="J689">
            <v>0</v>
          </cell>
          <cell r="K689">
            <v>0</v>
          </cell>
          <cell r="L689" t="str">
            <v>BIOPLAZMA INTRAVENOZ INFUZYON SOL 500 ML SETLI SISE</v>
          </cell>
          <cell r="M689" t="str">
            <v>BESLENME SOLUSYONU</v>
          </cell>
          <cell r="N689" t="str">
            <v>OSEL</v>
          </cell>
          <cell r="O689">
            <v>0</v>
          </cell>
          <cell r="P689">
            <v>0</v>
          </cell>
          <cell r="Q689">
            <v>500</v>
          </cell>
          <cell r="R689" t="str">
            <v>NORMAL RECETE</v>
          </cell>
          <cell r="S689" t="str">
            <v>IMAL</v>
          </cell>
          <cell r="T689" t="str">
            <v>TURKIYE</v>
          </cell>
          <cell r="U689">
            <v>3.6948201071701967</v>
          </cell>
          <cell r="V689">
            <v>3.6948201071701967</v>
          </cell>
          <cell r="W689">
            <v>0</v>
          </cell>
          <cell r="X689" t="str">
            <v>TURKIYE</v>
          </cell>
          <cell r="Y689">
            <v>0</v>
          </cell>
          <cell r="Z689">
            <v>0</v>
          </cell>
          <cell r="AA689">
            <v>9.92</v>
          </cell>
          <cell r="AB689">
            <v>0</v>
          </cell>
          <cell r="AC689">
            <v>9.92</v>
          </cell>
        </row>
        <row r="690">
          <cell r="A690">
            <v>8699788690293</v>
          </cell>
          <cell r="B690" t="str">
            <v>B05AA07</v>
          </cell>
          <cell r="C690" t="str">
            <v>hydroxyethylstarch</v>
          </cell>
          <cell r="D690" t="str">
            <v>ESDEGER</v>
          </cell>
          <cell r="E690" t="str">
            <v>FIYAT KORUMALI URUN</v>
          </cell>
          <cell r="F690">
            <v>0</v>
          </cell>
          <cell r="G690">
            <v>1</v>
          </cell>
          <cell r="H690">
            <v>2</v>
          </cell>
          <cell r="I690">
            <v>0</v>
          </cell>
          <cell r="J690">
            <v>0</v>
          </cell>
          <cell r="K690">
            <v>0</v>
          </cell>
          <cell r="L690" t="str">
            <v>BIOPLAZMA INTRAVENOZ INFUZYON SOL 500 ML SETSIZ SISE</v>
          </cell>
          <cell r="M690" t="str">
            <v>BESLENME SOLUSYONU</v>
          </cell>
          <cell r="N690" t="str">
            <v>OSEL</v>
          </cell>
          <cell r="O690">
            <v>0</v>
          </cell>
          <cell r="P690">
            <v>0</v>
          </cell>
          <cell r="Q690">
            <v>500</v>
          </cell>
          <cell r="R690" t="str">
            <v>NORMAL RECETE</v>
          </cell>
          <cell r="S690" t="str">
            <v>IMAL</v>
          </cell>
          <cell r="T690" t="str">
            <v>TURKIYE</v>
          </cell>
          <cell r="U690">
            <v>3.536616483796887</v>
          </cell>
          <cell r="V690">
            <v>3.536616483796887</v>
          </cell>
          <cell r="W690">
            <v>0</v>
          </cell>
          <cell r="X690" t="str">
            <v>TURKIYE</v>
          </cell>
          <cell r="Y690">
            <v>0</v>
          </cell>
          <cell r="Z690">
            <v>0</v>
          </cell>
          <cell r="AA690">
            <v>9.49</v>
          </cell>
          <cell r="AB690">
            <v>0</v>
          </cell>
          <cell r="AC690">
            <v>9.49</v>
          </cell>
        </row>
        <row r="691">
          <cell r="A691">
            <v>8699535980615</v>
          </cell>
          <cell r="B691" t="str">
            <v>B05AA01</v>
          </cell>
          <cell r="C691" t="str">
            <v>albumin</v>
          </cell>
          <cell r="D691" t="str">
            <v>REFERANS</v>
          </cell>
          <cell r="E691" t="str">
            <v>REFERANS</v>
          </cell>
          <cell r="F691">
            <v>5</v>
          </cell>
          <cell r="G691">
            <v>2</v>
          </cell>
          <cell r="H691">
            <v>1</v>
          </cell>
          <cell r="I691">
            <v>0</v>
          </cell>
          <cell r="J691">
            <v>0</v>
          </cell>
          <cell r="K691">
            <v>0</v>
          </cell>
          <cell r="L691" t="str">
            <v>BIOTEST HUMAN ALBUMIN FH %20 100 ML IV INFUZYON ICIN COZ.ICEREN FLAKON</v>
          </cell>
          <cell r="M691" t="str">
            <v>INSAN PLAZMA PROTEINI + HUMAN ALBUMIN</v>
          </cell>
          <cell r="N691" t="str">
            <v>KANSUK</v>
          </cell>
          <cell r="O691">
            <v>0.2</v>
          </cell>
          <cell r="P691" t="str">
            <v>G</v>
          </cell>
          <cell r="Q691">
            <v>100</v>
          </cell>
          <cell r="R691" t="str">
            <v>MOR REÇETE</v>
          </cell>
          <cell r="S691" t="str">
            <v>ITHAL</v>
          </cell>
          <cell r="T691">
            <v>0</v>
          </cell>
          <cell r="U691">
            <v>0</v>
          </cell>
          <cell r="V691">
            <v>52.22</v>
          </cell>
          <cell r="W691">
            <v>52.22</v>
          </cell>
          <cell r="X691" t="str">
            <v>ITALYA</v>
          </cell>
          <cell r="Y691">
            <v>0</v>
          </cell>
          <cell r="Z691">
            <v>3</v>
          </cell>
          <cell r="AA691">
            <v>0</v>
          </cell>
          <cell r="AB691">
            <v>0</v>
          </cell>
          <cell r="AC691">
            <v>182.02</v>
          </cell>
        </row>
        <row r="692">
          <cell r="A692">
            <v>8699704090015</v>
          </cell>
          <cell r="B692" t="str">
            <v>C09BA04</v>
          </cell>
          <cell r="C692" t="str">
            <v>perindopril and diuretics</v>
          </cell>
          <cell r="D692" t="str">
            <v>REFERANS</v>
          </cell>
          <cell r="E692" t="str">
            <v>REFERANS</v>
          </cell>
          <cell r="F692">
            <v>0</v>
          </cell>
          <cell r="G692" t="str">
            <v>2-4</v>
          </cell>
          <cell r="H692">
            <v>1</v>
          </cell>
          <cell r="I692">
            <v>0</v>
          </cell>
          <cell r="J692">
            <v>0</v>
          </cell>
          <cell r="K692">
            <v>0</v>
          </cell>
          <cell r="L692" t="str">
            <v>BIPRETERAX 5 MG/1,25 MG 30 TABLET</v>
          </cell>
          <cell r="M692" t="str">
            <v>PERINDOPRIL + INDAPAMID</v>
          </cell>
          <cell r="N692" t="str">
            <v>ABDI IBRAHIMPAZARLAMA</v>
          </cell>
          <cell r="O692" t="str">
            <v>5+1,25</v>
          </cell>
          <cell r="P692" t="str">
            <v>MG</v>
          </cell>
          <cell r="Q692">
            <v>30</v>
          </cell>
          <cell r="R692" t="str">
            <v>NORMAL RECETE</v>
          </cell>
          <cell r="S692" t="str">
            <v>ITHAL</v>
          </cell>
          <cell r="T692" t="str">
            <v>FRANSA</v>
          </cell>
          <cell r="U692">
            <v>3.3</v>
          </cell>
          <cell r="V692">
            <v>3.3</v>
          </cell>
          <cell r="W692">
            <v>3.3</v>
          </cell>
          <cell r="X692" t="str">
            <v>FRANSA</v>
          </cell>
          <cell r="Y692">
            <v>0</v>
          </cell>
          <cell r="Z692">
            <v>0</v>
          </cell>
          <cell r="AA692">
            <v>8.8800000000000008</v>
          </cell>
          <cell r="AB692">
            <v>0</v>
          </cell>
          <cell r="AC692">
            <v>8.8800000000000008</v>
          </cell>
        </row>
        <row r="693">
          <cell r="A693">
            <v>8699586010217</v>
          </cell>
          <cell r="B693" t="str">
            <v>M01AE03</v>
          </cell>
          <cell r="C693" t="str">
            <v>ketoprofen</v>
          </cell>
          <cell r="D693" t="str">
            <v>REFERANS</v>
          </cell>
          <cell r="E693" t="str">
            <v>YIRMI YIL</v>
          </cell>
          <cell r="F693">
            <v>4</v>
          </cell>
          <cell r="G693">
            <v>2</v>
          </cell>
          <cell r="H693">
            <v>2</v>
          </cell>
          <cell r="I693">
            <v>0</v>
          </cell>
          <cell r="J693">
            <v>0</v>
          </cell>
          <cell r="K693">
            <v>0</v>
          </cell>
          <cell r="L693" t="str">
            <v>BI-PROFENID 150 MG 10 TABLET</v>
          </cell>
          <cell r="M693" t="str">
            <v>KETOPROFEN</v>
          </cell>
          <cell r="N693" t="str">
            <v>ECZACIBASI ILAC PAZARLAMA</v>
          </cell>
          <cell r="O693">
            <v>150</v>
          </cell>
          <cell r="P693" t="str">
            <v>MG</v>
          </cell>
          <cell r="Q693">
            <v>10</v>
          </cell>
          <cell r="R693" t="str">
            <v>NORMAL REÇETE</v>
          </cell>
          <cell r="S693" t="str">
            <v>IMAL</v>
          </cell>
          <cell r="T693" t="str">
            <v>TURKIYE</v>
          </cell>
          <cell r="U693">
            <v>2.6799999999999997</v>
          </cell>
          <cell r="V693">
            <v>2.6799999999999997</v>
          </cell>
          <cell r="W693">
            <v>0</v>
          </cell>
          <cell r="X693" t="str">
            <v>TURKIYE</v>
          </cell>
          <cell r="Y693">
            <v>0</v>
          </cell>
          <cell r="Z693">
            <v>0</v>
          </cell>
          <cell r="AA693">
            <v>5.66</v>
          </cell>
          <cell r="AB693">
            <v>0</v>
          </cell>
          <cell r="AC693">
            <v>5.66</v>
          </cell>
        </row>
        <row r="694">
          <cell r="A694">
            <v>8699809018341</v>
          </cell>
          <cell r="B694" t="str">
            <v>M01AE03</v>
          </cell>
          <cell r="C694" t="str">
            <v>ketoprofen</v>
          </cell>
          <cell r="D694" t="str">
            <v>REFERANS</v>
          </cell>
          <cell r="E694" t="str">
            <v>YIRMI YIL</v>
          </cell>
          <cell r="F694">
            <v>4</v>
          </cell>
          <cell r="G694">
            <v>2</v>
          </cell>
          <cell r="H694">
            <v>2</v>
          </cell>
          <cell r="I694">
            <v>0</v>
          </cell>
          <cell r="J694">
            <v>0</v>
          </cell>
          <cell r="K694">
            <v>0</v>
          </cell>
          <cell r="L694" t="str">
            <v>BI-PROFENID 150 MG 10 TABLET</v>
          </cell>
          <cell r="M694" t="str">
            <v>KETOPROFEN</v>
          </cell>
          <cell r="N694" t="str">
            <v>SANOFI AVENTIS</v>
          </cell>
          <cell r="O694">
            <v>150</v>
          </cell>
          <cell r="P694" t="str">
            <v>MG</v>
          </cell>
          <cell r="Q694">
            <v>10</v>
          </cell>
          <cell r="R694" t="str">
            <v>NORMAL REÇETE</v>
          </cell>
          <cell r="S694" t="str">
            <v>IMAL</v>
          </cell>
          <cell r="T694" t="str">
            <v>TURKIYE</v>
          </cell>
          <cell r="U694">
            <v>2.6799999999999997</v>
          </cell>
          <cell r="V694">
            <v>2.6799999999999997</v>
          </cell>
          <cell r="W694">
            <v>0</v>
          </cell>
          <cell r="X694" t="str">
            <v>TURKIYE</v>
          </cell>
          <cell r="Y694">
            <v>0</v>
          </cell>
          <cell r="Z694">
            <v>0</v>
          </cell>
          <cell r="AA694">
            <v>5.66</v>
          </cell>
          <cell r="AB694">
            <v>0</v>
          </cell>
          <cell r="AC694">
            <v>5.66</v>
          </cell>
        </row>
        <row r="695">
          <cell r="A695">
            <v>8699505751399</v>
          </cell>
          <cell r="B695" t="str">
            <v>P01AB03</v>
          </cell>
          <cell r="C695" t="str">
            <v>ornidazole</v>
          </cell>
          <cell r="D695" t="str">
            <v>REFERANS</v>
          </cell>
          <cell r="E695" t="str">
            <v>FIYAT KORUMALI URUN</v>
          </cell>
          <cell r="F695">
            <v>4</v>
          </cell>
          <cell r="G695">
            <v>1</v>
          </cell>
          <cell r="H695">
            <v>2</v>
          </cell>
          <cell r="I695">
            <v>0</v>
          </cell>
          <cell r="J695">
            <v>0</v>
          </cell>
          <cell r="K695">
            <v>0</v>
          </cell>
          <cell r="L695" t="str">
            <v>BITERAL 500 MG 1 AMPUL</v>
          </cell>
          <cell r="M695" t="str">
            <v>ORNIDAZOL</v>
          </cell>
          <cell r="N695" t="str">
            <v>ROCHE</v>
          </cell>
          <cell r="O695">
            <v>500</v>
          </cell>
          <cell r="P695" t="str">
            <v>MG</v>
          </cell>
          <cell r="Q695">
            <v>1</v>
          </cell>
          <cell r="R695" t="str">
            <v>NORMAL RECETE</v>
          </cell>
          <cell r="S695" t="str">
            <v>IMAL</v>
          </cell>
          <cell r="T695" t="str">
            <v>TURKIYE</v>
          </cell>
          <cell r="U695">
            <v>1.51</v>
          </cell>
          <cell r="V695">
            <v>1.51</v>
          </cell>
          <cell r="W695">
            <v>0</v>
          </cell>
          <cell r="X695" t="str">
            <v>TURKIYE</v>
          </cell>
          <cell r="Y695">
            <v>0</v>
          </cell>
          <cell r="Z695">
            <v>0</v>
          </cell>
          <cell r="AA695">
            <v>4.13</v>
          </cell>
          <cell r="AB695">
            <v>0</v>
          </cell>
          <cell r="AC695">
            <v>4.13</v>
          </cell>
        </row>
        <row r="696">
          <cell r="A696">
            <v>8699525015273</v>
          </cell>
          <cell r="B696" t="str">
            <v>C07AB12</v>
          </cell>
          <cell r="C696" t="str">
            <v>nebivolol</v>
          </cell>
          <cell r="D696" t="str">
            <v>EŞDEĞER</v>
          </cell>
          <cell r="E696" t="str">
            <v>EŞDEĞER</v>
          </cell>
          <cell r="F696">
            <v>0</v>
          </cell>
          <cell r="G696">
            <v>1</v>
          </cell>
          <cell r="H696">
            <v>1</v>
          </cell>
          <cell r="I696">
            <v>0</v>
          </cell>
          <cell r="J696">
            <v>0</v>
          </cell>
          <cell r="K696">
            <v>0</v>
          </cell>
          <cell r="L696" t="str">
            <v>BIVOL 5 MG 28 TABLET</v>
          </cell>
          <cell r="M696" t="str">
            <v>NEBIVOLOL HCL</v>
          </cell>
          <cell r="N696" t="str">
            <v>DEVA</v>
          </cell>
          <cell r="O696">
            <v>5</v>
          </cell>
          <cell r="P696" t="str">
            <v>MG</v>
          </cell>
          <cell r="Q696">
            <v>28</v>
          </cell>
          <cell r="R696" t="str">
            <v>NORMAL REÇETE</v>
          </cell>
          <cell r="S696" t="str">
            <v>IMAL</v>
          </cell>
          <cell r="T696" t="str">
            <v>YUNANISTAN</v>
          </cell>
          <cell r="U696">
            <v>8.1300000000000008</v>
          </cell>
          <cell r="V696">
            <v>8.1300000000000008</v>
          </cell>
          <cell r="W696">
            <v>4.13</v>
          </cell>
          <cell r="X696" t="str">
            <v>YUNANISTAN</v>
          </cell>
          <cell r="Y696">
            <v>0</v>
          </cell>
          <cell r="Z696">
            <v>0</v>
          </cell>
          <cell r="AA696">
            <v>8.7200000000000006</v>
          </cell>
          <cell r="AB696">
            <v>0</v>
          </cell>
          <cell r="AC696">
            <v>8.7200000000000006</v>
          </cell>
        </row>
        <row r="697">
          <cell r="A697">
            <v>8699525017055</v>
          </cell>
          <cell r="B697" t="str">
            <v>C07AB12</v>
          </cell>
          <cell r="C697" t="str">
            <v>nebivolol</v>
          </cell>
          <cell r="D697" t="str">
            <v>EŞDEĞER</v>
          </cell>
          <cell r="E697" t="str">
            <v>EŞDEĞER</v>
          </cell>
          <cell r="F697">
            <v>0</v>
          </cell>
          <cell r="G697">
            <v>1</v>
          </cell>
          <cell r="H697">
            <v>1</v>
          </cell>
          <cell r="I697">
            <v>0</v>
          </cell>
          <cell r="J697">
            <v>0</v>
          </cell>
          <cell r="K697">
            <v>0</v>
          </cell>
          <cell r="L697" t="str">
            <v>BIVOL 5 MG 84 TABLET</v>
          </cell>
          <cell r="M697" t="str">
            <v>NEBIVOLOL HCL</v>
          </cell>
          <cell r="N697" t="str">
            <v>DEVA</v>
          </cell>
          <cell r="O697">
            <v>5</v>
          </cell>
          <cell r="P697" t="str">
            <v>MG</v>
          </cell>
          <cell r="Q697">
            <v>84</v>
          </cell>
          <cell r="R697" t="str">
            <v>NORMAL REÇETE</v>
          </cell>
          <cell r="S697" t="str">
            <v>IMAL</v>
          </cell>
          <cell r="T697">
            <v>0</v>
          </cell>
          <cell r="U697">
            <v>0</v>
          </cell>
          <cell r="V697">
            <v>24.36</v>
          </cell>
          <cell r="W697">
            <v>12.39</v>
          </cell>
          <cell r="X697" t="str">
            <v>YUNANISTAN</v>
          </cell>
          <cell r="Y697">
            <v>0</v>
          </cell>
          <cell r="Z697">
            <v>0</v>
          </cell>
          <cell r="AA697">
            <v>0</v>
          </cell>
          <cell r="AB697">
            <v>0</v>
          </cell>
          <cell r="AC697">
            <v>26.2</v>
          </cell>
        </row>
        <row r="698">
          <cell r="A698">
            <v>8699819081090</v>
          </cell>
          <cell r="B698" t="str">
            <v>A07BB</v>
          </cell>
          <cell r="C698" t="str">
            <v>bismuth preparations</v>
          </cell>
          <cell r="D698" t="str">
            <v>ESDEGER</v>
          </cell>
          <cell r="E698" t="str">
            <v>FIYAT KORUMALI URUN</v>
          </cell>
          <cell r="F698">
            <v>0</v>
          </cell>
          <cell r="G698">
            <v>4</v>
          </cell>
          <cell r="H698">
            <v>2</v>
          </cell>
          <cell r="I698">
            <v>0</v>
          </cell>
          <cell r="J698">
            <v>0</v>
          </cell>
          <cell r="K698">
            <v>0</v>
          </cell>
          <cell r="L698" t="str">
            <v>BIZMOPEPTOL 262 MG 30 CIGNEME TABLETI</v>
          </cell>
          <cell r="M698" t="str">
            <v>BIZMUT SUBSALISILAT</v>
          </cell>
          <cell r="N698" t="str">
            <v>DINCSA</v>
          </cell>
          <cell r="O698">
            <v>262</v>
          </cell>
          <cell r="P698" t="str">
            <v>MG</v>
          </cell>
          <cell r="Q698">
            <v>30</v>
          </cell>
          <cell r="R698" t="str">
            <v>NORMAL RECETE</v>
          </cell>
          <cell r="S698" t="str">
            <v>IMAL</v>
          </cell>
          <cell r="T698" t="str">
            <v>TURKIYE</v>
          </cell>
          <cell r="U698">
            <v>4.75</v>
          </cell>
          <cell r="V698">
            <v>4.75</v>
          </cell>
          <cell r="W698">
            <v>4.75</v>
          </cell>
          <cell r="X698" t="str">
            <v>TURKIYE</v>
          </cell>
          <cell r="Y698">
            <v>0</v>
          </cell>
          <cell r="Z698">
            <v>0</v>
          </cell>
          <cell r="AA698">
            <v>12.75</v>
          </cell>
          <cell r="AB698">
            <v>0</v>
          </cell>
          <cell r="AC698">
            <v>12.75</v>
          </cell>
        </row>
        <row r="699">
          <cell r="A699">
            <v>8699704711149</v>
          </cell>
          <cell r="B699" t="str">
            <v>S01CA02</v>
          </cell>
          <cell r="C699" t="str">
            <v>prednisolone and antiinfectives</v>
          </cell>
          <cell r="D699" t="str">
            <v>REFERANS</v>
          </cell>
          <cell r="E699" t="str">
            <v>YIRMI YIL</v>
          </cell>
          <cell r="F699">
            <v>0</v>
          </cell>
          <cell r="G699">
            <v>2</v>
          </cell>
          <cell r="H699">
            <v>1</v>
          </cell>
          <cell r="I699">
            <v>0</v>
          </cell>
          <cell r="J699">
            <v>0</v>
          </cell>
          <cell r="K699">
            <v>0</v>
          </cell>
          <cell r="L699" t="str">
            <v>BLEPHAMIDE LIQUIFILM 5 ML DAMLA</v>
          </cell>
          <cell r="M699" t="str">
            <v>PREDNIZOLON</v>
          </cell>
          <cell r="N699" t="str">
            <v>ABDI IBRAHIMPAZARLAMA</v>
          </cell>
          <cell r="O699">
            <v>0</v>
          </cell>
          <cell r="P699">
            <v>0</v>
          </cell>
          <cell r="Q699">
            <v>5</v>
          </cell>
          <cell r="R699" t="str">
            <v>NORMAL REÇETE</v>
          </cell>
          <cell r="S699" t="str">
            <v>ITHAL</v>
          </cell>
          <cell r="T699">
            <v>0</v>
          </cell>
          <cell r="U699">
            <v>3.46</v>
          </cell>
          <cell r="V699">
            <v>3.46</v>
          </cell>
          <cell r="W699">
            <v>0</v>
          </cell>
          <cell r="X699" t="str">
            <v>TURKIYE</v>
          </cell>
          <cell r="Y699">
            <v>0</v>
          </cell>
          <cell r="Z699">
            <v>0</v>
          </cell>
          <cell r="AA699">
            <v>14.5</v>
          </cell>
          <cell r="AB699">
            <v>0</v>
          </cell>
          <cell r="AC699">
            <v>7.32</v>
          </cell>
        </row>
        <row r="700">
          <cell r="A700">
            <v>8699033010159</v>
          </cell>
          <cell r="B700" t="str">
            <v>M05BA04</v>
          </cell>
          <cell r="C700" t="str">
            <v>alendronic acid</v>
          </cell>
          <cell r="D700" t="str">
            <v>ESDEGER</v>
          </cell>
          <cell r="E700" t="str">
            <v>ESDEGER</v>
          </cell>
          <cell r="F700">
            <v>0</v>
          </cell>
          <cell r="G700">
            <v>1</v>
          </cell>
          <cell r="H700">
            <v>1</v>
          </cell>
          <cell r="I700">
            <v>0</v>
          </cell>
          <cell r="J700">
            <v>0</v>
          </cell>
          <cell r="K700">
            <v>0</v>
          </cell>
          <cell r="L700" t="str">
            <v>BONEMAX 70 MG 4 TABLET</v>
          </cell>
          <cell r="M700" t="str">
            <v>ALENDRONAT SODYUM</v>
          </cell>
          <cell r="N700" t="str">
            <v>PENSA ILAC</v>
          </cell>
          <cell r="O700">
            <v>70</v>
          </cell>
          <cell r="P700" t="str">
            <v>MG</v>
          </cell>
          <cell r="Q700">
            <v>4</v>
          </cell>
          <cell r="R700" t="str">
            <v>NORMAL RECETE</v>
          </cell>
          <cell r="S700" t="str">
            <v>IMAL</v>
          </cell>
          <cell r="T700" t="str">
            <v>HOLLANDA</v>
          </cell>
          <cell r="U700">
            <v>8</v>
          </cell>
          <cell r="V700">
            <v>13.93</v>
          </cell>
          <cell r="W700">
            <v>8</v>
          </cell>
          <cell r="X700" t="str">
            <v>HOLLANDA</v>
          </cell>
          <cell r="Y700">
            <v>0</v>
          </cell>
          <cell r="Z700">
            <v>0</v>
          </cell>
          <cell r="AA700">
            <v>18.71</v>
          </cell>
          <cell r="AB700">
            <v>0</v>
          </cell>
          <cell r="AC700">
            <v>18.71</v>
          </cell>
        </row>
        <row r="701">
          <cell r="A701">
            <v>8697936021289</v>
          </cell>
          <cell r="B701" t="str">
            <v>M05BB03</v>
          </cell>
          <cell r="C701" t="str">
            <v>alendronic acid and colecalciferol</v>
          </cell>
          <cell r="D701" t="str">
            <v>EŞDEĞER</v>
          </cell>
          <cell r="E701" t="str">
            <v>EŞDEĞER</v>
          </cell>
          <cell r="F701">
            <v>0</v>
          </cell>
          <cell r="G701">
            <v>1</v>
          </cell>
          <cell r="H701">
            <v>1</v>
          </cell>
          <cell r="I701">
            <v>0</v>
          </cell>
          <cell r="J701">
            <v>0</v>
          </cell>
          <cell r="K701">
            <v>0</v>
          </cell>
          <cell r="L701" t="str">
            <v>BONENORM 70 MG/5600 IU 12 EFERVESAN TABLET</v>
          </cell>
          <cell r="M701" t="str">
            <v xml:space="preserve">ALENDRONAT MONOSODYUM TRIHIDRAT + VITAMIN D3 </v>
          </cell>
          <cell r="N701" t="str">
            <v>INVENTIM</v>
          </cell>
          <cell r="O701" t="str">
            <v>70+5600</v>
          </cell>
          <cell r="P701" t="str">
            <v>MG/IU</v>
          </cell>
          <cell r="Q701">
            <v>12</v>
          </cell>
          <cell r="R701" t="str">
            <v>NORMAL REÇETE</v>
          </cell>
          <cell r="S701" t="str">
            <v>IMAL</v>
          </cell>
          <cell r="T701" t="str">
            <v>ITALYA</v>
          </cell>
          <cell r="U701">
            <v>46.01</v>
          </cell>
          <cell r="V701">
            <v>46.01</v>
          </cell>
          <cell r="W701">
            <v>27.6</v>
          </cell>
          <cell r="X701" t="str">
            <v>ITALYA</v>
          </cell>
          <cell r="Y701">
            <v>0</v>
          </cell>
          <cell r="Z701">
            <v>0</v>
          </cell>
          <cell r="AA701">
            <v>58.4</v>
          </cell>
          <cell r="AB701">
            <v>0</v>
          </cell>
          <cell r="AC701">
            <v>58.4</v>
          </cell>
        </row>
        <row r="702">
          <cell r="A702">
            <v>8697936021272</v>
          </cell>
          <cell r="B702" t="str">
            <v>M05BB03</v>
          </cell>
          <cell r="C702" t="str">
            <v>alendronic acid and colecalciferol</v>
          </cell>
          <cell r="D702" t="str">
            <v>EŞDEĞER</v>
          </cell>
          <cell r="E702" t="str">
            <v>EŞDEĞER</v>
          </cell>
          <cell r="F702">
            <v>0</v>
          </cell>
          <cell r="G702">
            <v>1</v>
          </cell>
          <cell r="H702">
            <v>1</v>
          </cell>
          <cell r="I702">
            <v>0</v>
          </cell>
          <cell r="J702">
            <v>0</v>
          </cell>
          <cell r="K702">
            <v>0</v>
          </cell>
          <cell r="L702" t="str">
            <v>BONENORM 70 MG/5600 IU 4 EFERVESAN TABLET</v>
          </cell>
          <cell r="M702" t="str">
            <v xml:space="preserve">ALENDRONAT MONOSODYUM TRIHIDRAT + VITAMIN D3 </v>
          </cell>
          <cell r="N702" t="str">
            <v>INVENTIM</v>
          </cell>
          <cell r="O702" t="str">
            <v>70+5600</v>
          </cell>
          <cell r="P702" t="str">
            <v>MG/IU</v>
          </cell>
          <cell r="Q702">
            <v>4</v>
          </cell>
          <cell r="R702" t="str">
            <v>NORMAL REÇETE</v>
          </cell>
          <cell r="S702" t="str">
            <v>IMAL</v>
          </cell>
          <cell r="T702" t="str">
            <v>FRANSA</v>
          </cell>
          <cell r="U702">
            <v>11.83</v>
          </cell>
          <cell r="V702">
            <v>11.83</v>
          </cell>
          <cell r="W702">
            <v>7.09</v>
          </cell>
          <cell r="X702" t="str">
            <v>FRANSA</v>
          </cell>
          <cell r="Y702">
            <v>0</v>
          </cell>
          <cell r="Z702">
            <v>0</v>
          </cell>
          <cell r="AA702">
            <v>14.98</v>
          </cell>
          <cell r="AB702">
            <v>0</v>
          </cell>
          <cell r="AC702">
            <v>14.98</v>
          </cell>
        </row>
        <row r="703">
          <cell r="A703">
            <v>8697932020569</v>
          </cell>
          <cell r="B703" t="str">
            <v>M05BA07</v>
          </cell>
          <cell r="C703" t="str">
            <v>risedronic acid</v>
          </cell>
          <cell r="D703" t="str">
            <v>EŞDEĞER</v>
          </cell>
          <cell r="E703" t="str">
            <v>EŞDEĞER</v>
          </cell>
          <cell r="F703">
            <v>0</v>
          </cell>
          <cell r="G703">
            <v>5</v>
          </cell>
          <cell r="H703">
            <v>1</v>
          </cell>
          <cell r="I703">
            <v>0</v>
          </cell>
          <cell r="J703">
            <v>0</v>
          </cell>
          <cell r="K703">
            <v>0</v>
          </cell>
          <cell r="L703" t="str">
            <v xml:space="preserve">BONEPLUS 150 MG 3 EFERVESAN TABLET </v>
          </cell>
          <cell r="M703" t="str">
            <v>RISEDRONATE SODIUM</v>
          </cell>
          <cell r="N703" t="str">
            <v>OPTO ILAC</v>
          </cell>
          <cell r="O703">
            <v>150</v>
          </cell>
          <cell r="P703" t="str">
            <v>MG</v>
          </cell>
          <cell r="Q703">
            <v>3</v>
          </cell>
          <cell r="R703" t="str">
            <v>NORMAL REÇETE</v>
          </cell>
          <cell r="S703" t="str">
            <v>IMAL</v>
          </cell>
          <cell r="T703" t="str">
            <v>ALMANYA</v>
          </cell>
          <cell r="U703">
            <v>66.599999999999994</v>
          </cell>
          <cell r="V703">
            <v>38.46</v>
          </cell>
          <cell r="W703">
            <v>38.46</v>
          </cell>
          <cell r="X703" t="str">
            <v>ALMANYA</v>
          </cell>
          <cell r="Y703">
            <v>0</v>
          </cell>
          <cell r="Z703">
            <v>0</v>
          </cell>
          <cell r="AA703">
            <v>81.38</v>
          </cell>
          <cell r="AB703">
            <v>0</v>
          </cell>
          <cell r="AC703">
            <v>81.38</v>
          </cell>
        </row>
        <row r="704">
          <cell r="A704">
            <v>8697936024099</v>
          </cell>
          <cell r="B704" t="str">
            <v>M05BA07</v>
          </cell>
          <cell r="C704" t="str">
            <v>risedronic acid</v>
          </cell>
          <cell r="D704" t="str">
            <v>EŞDEĞER</v>
          </cell>
          <cell r="E704" t="str">
            <v>EŞDEĞER</v>
          </cell>
          <cell r="F704">
            <v>0</v>
          </cell>
          <cell r="G704">
            <v>5</v>
          </cell>
          <cell r="H704">
            <v>1</v>
          </cell>
          <cell r="I704">
            <v>0</v>
          </cell>
          <cell r="J704">
            <v>0</v>
          </cell>
          <cell r="K704">
            <v>0</v>
          </cell>
          <cell r="L704" t="str">
            <v xml:space="preserve">BONEPLUS 150 MG 3 EFERVESAN TABLET </v>
          </cell>
          <cell r="M704" t="str">
            <v>RISEDRONATE SODIUM</v>
          </cell>
          <cell r="N704" t="str">
            <v>INVENTIM</v>
          </cell>
          <cell r="O704">
            <v>150</v>
          </cell>
          <cell r="P704" t="str">
            <v>MG</v>
          </cell>
          <cell r="Q704">
            <v>3</v>
          </cell>
          <cell r="R704" t="str">
            <v>NORMAL REÇETE</v>
          </cell>
          <cell r="S704" t="str">
            <v>IMAL</v>
          </cell>
          <cell r="T704" t="str">
            <v>ALMANYA</v>
          </cell>
          <cell r="U704">
            <v>38.46</v>
          </cell>
          <cell r="V704">
            <v>66.599999999999994</v>
          </cell>
          <cell r="W704">
            <v>38.46</v>
          </cell>
          <cell r="X704" t="str">
            <v>ALMANYA</v>
          </cell>
          <cell r="Y704">
            <v>0</v>
          </cell>
          <cell r="Z704">
            <v>0</v>
          </cell>
          <cell r="AA704">
            <v>81.38</v>
          </cell>
          <cell r="AB704">
            <v>0</v>
          </cell>
          <cell r="AC704">
            <v>81.38</v>
          </cell>
        </row>
        <row r="705">
          <cell r="A705">
            <v>8697936094108</v>
          </cell>
          <cell r="B705" t="str">
            <v>M05BA07</v>
          </cell>
          <cell r="C705" t="str">
            <v>risedronic acid</v>
          </cell>
          <cell r="D705" t="str">
            <v>EŞDEĞER</v>
          </cell>
          <cell r="E705" t="str">
            <v>EŞDEĞER</v>
          </cell>
          <cell r="F705">
            <v>0</v>
          </cell>
          <cell r="G705" t="str">
            <v>2-4</v>
          </cell>
          <cell r="H705">
            <v>1</v>
          </cell>
          <cell r="I705">
            <v>0</v>
          </cell>
          <cell r="J705">
            <v>0</v>
          </cell>
          <cell r="K705">
            <v>0</v>
          </cell>
          <cell r="L705" t="str">
            <v xml:space="preserve">BONEPLUS 30 MG 28 FILM KAPLI TABLET </v>
          </cell>
          <cell r="M705" t="str">
            <v>RISEDRONATE SODIUM</v>
          </cell>
          <cell r="N705" t="str">
            <v>INVENTIM</v>
          </cell>
          <cell r="O705">
            <v>30</v>
          </cell>
          <cell r="P705" t="str">
            <v>MG</v>
          </cell>
          <cell r="Q705">
            <v>28</v>
          </cell>
          <cell r="R705" t="str">
            <v>NORMAL REÇETE</v>
          </cell>
          <cell r="S705" t="str">
            <v>IMAL</v>
          </cell>
          <cell r="T705" t="str">
            <v>ISPANYA</v>
          </cell>
          <cell r="U705">
            <v>127.09</v>
          </cell>
          <cell r="V705">
            <v>127.09</v>
          </cell>
          <cell r="W705">
            <v>76.25</v>
          </cell>
          <cell r="X705" t="str">
            <v>ISPANYA</v>
          </cell>
          <cell r="Y705">
            <v>0</v>
          </cell>
          <cell r="Z705">
            <v>0</v>
          </cell>
          <cell r="AA705">
            <v>161.37</v>
          </cell>
          <cell r="AB705">
            <v>0</v>
          </cell>
          <cell r="AC705">
            <v>161.37</v>
          </cell>
        </row>
        <row r="706">
          <cell r="A706">
            <v>8697932090746</v>
          </cell>
          <cell r="B706" t="str">
            <v>M05BA07</v>
          </cell>
          <cell r="C706" t="str">
            <v>risedronic acid</v>
          </cell>
          <cell r="D706" t="str">
            <v>EŞDEĞER</v>
          </cell>
          <cell r="E706" t="str">
            <v>EŞDEĞER</v>
          </cell>
          <cell r="F706">
            <v>0</v>
          </cell>
          <cell r="G706" t="str">
            <v>2-4</v>
          </cell>
          <cell r="H706">
            <v>1</v>
          </cell>
          <cell r="I706">
            <v>0</v>
          </cell>
          <cell r="J706">
            <v>0</v>
          </cell>
          <cell r="K706">
            <v>0</v>
          </cell>
          <cell r="L706" t="str">
            <v xml:space="preserve">BONEPLUS 30 MG 28 FILM KAPLI TABLET </v>
          </cell>
          <cell r="M706" t="str">
            <v>RISEDRONATE SODIUM</v>
          </cell>
          <cell r="N706" t="str">
            <v>OPTO ILAC</v>
          </cell>
          <cell r="O706">
            <v>30</v>
          </cell>
          <cell r="P706" t="str">
            <v>MG</v>
          </cell>
          <cell r="Q706">
            <v>28</v>
          </cell>
          <cell r="R706" t="str">
            <v>NORMAL REÇETE</v>
          </cell>
          <cell r="S706" t="str">
            <v>IMAL</v>
          </cell>
          <cell r="T706" t="str">
            <v>ISPANYA</v>
          </cell>
          <cell r="U706">
            <v>127.09</v>
          </cell>
          <cell r="V706">
            <v>127.09</v>
          </cell>
          <cell r="W706">
            <v>76.25</v>
          </cell>
          <cell r="X706" t="str">
            <v>ISPANYA</v>
          </cell>
          <cell r="Y706">
            <v>0</v>
          </cell>
          <cell r="Z706">
            <v>0</v>
          </cell>
          <cell r="AA706">
            <v>161.37</v>
          </cell>
          <cell r="AB706">
            <v>0</v>
          </cell>
          <cell r="AC706">
            <v>161.37</v>
          </cell>
        </row>
        <row r="707">
          <cell r="A707">
            <v>8697936024075</v>
          </cell>
          <cell r="B707" t="str">
            <v>M05BA07</v>
          </cell>
          <cell r="C707" t="str">
            <v>risedronic acid</v>
          </cell>
          <cell r="D707" t="str">
            <v>EŞDEĞER</v>
          </cell>
          <cell r="E707" t="str">
            <v>EŞDEĞER</v>
          </cell>
          <cell r="F707">
            <v>0</v>
          </cell>
          <cell r="G707">
            <v>5</v>
          </cell>
          <cell r="H707">
            <v>1</v>
          </cell>
          <cell r="I707">
            <v>0</v>
          </cell>
          <cell r="J707">
            <v>0</v>
          </cell>
          <cell r="K707">
            <v>0</v>
          </cell>
          <cell r="L707" t="str">
            <v xml:space="preserve">BONEPLUS 30 MG 30 EFERVESAN TABLET </v>
          </cell>
          <cell r="M707" t="str">
            <v>RISEDRONATE SODIUM</v>
          </cell>
          <cell r="N707" t="str">
            <v>INVENTIM</v>
          </cell>
          <cell r="O707">
            <v>30</v>
          </cell>
          <cell r="P707" t="str">
            <v>MG</v>
          </cell>
          <cell r="Q707">
            <v>30</v>
          </cell>
          <cell r="R707" t="str">
            <v>NORMAL REÇETE</v>
          </cell>
          <cell r="S707" t="str">
            <v>IMAL</v>
          </cell>
          <cell r="T707" t="str">
            <v>ISPANYA</v>
          </cell>
          <cell r="U707">
            <v>136.16999999999999</v>
          </cell>
          <cell r="V707">
            <v>136.16999999999999</v>
          </cell>
          <cell r="W707">
            <v>81.7</v>
          </cell>
          <cell r="X707" t="str">
            <v>ISPANYA</v>
          </cell>
          <cell r="Y707">
            <v>0</v>
          </cell>
          <cell r="Z707">
            <v>0</v>
          </cell>
          <cell r="AA707">
            <v>172.9</v>
          </cell>
          <cell r="AB707">
            <v>0</v>
          </cell>
          <cell r="AC707">
            <v>172.9</v>
          </cell>
        </row>
        <row r="708">
          <cell r="A708">
            <v>8697932020583</v>
          </cell>
          <cell r="B708" t="str">
            <v>M05BA07</v>
          </cell>
          <cell r="C708" t="str">
            <v>risedronic acid</v>
          </cell>
          <cell r="D708" t="str">
            <v>EŞDEĞER</v>
          </cell>
          <cell r="E708" t="str">
            <v>EŞDEĞER</v>
          </cell>
          <cell r="F708">
            <v>0</v>
          </cell>
          <cell r="G708">
            <v>5</v>
          </cell>
          <cell r="H708">
            <v>1</v>
          </cell>
          <cell r="I708">
            <v>0</v>
          </cell>
          <cell r="J708">
            <v>0</v>
          </cell>
          <cell r="K708">
            <v>0</v>
          </cell>
          <cell r="L708" t="str">
            <v xml:space="preserve">BONEPLUS 30 MG 30 EFERVESAN TABLET </v>
          </cell>
          <cell r="M708" t="str">
            <v>RISEDRONATE SODIUM</v>
          </cell>
          <cell r="N708" t="str">
            <v>OPTO ILAC</v>
          </cell>
          <cell r="O708">
            <v>30</v>
          </cell>
          <cell r="P708" t="str">
            <v>MG</v>
          </cell>
          <cell r="Q708">
            <v>30</v>
          </cell>
          <cell r="R708" t="str">
            <v>NORMAL REÇETE</v>
          </cell>
          <cell r="S708" t="str">
            <v>IMAL</v>
          </cell>
          <cell r="T708" t="str">
            <v>ISPANYA</v>
          </cell>
          <cell r="U708">
            <v>136.16999999999999</v>
          </cell>
          <cell r="V708">
            <v>136.16999999999999</v>
          </cell>
          <cell r="W708">
            <v>81.7</v>
          </cell>
          <cell r="X708" t="str">
            <v>ISPANYA</v>
          </cell>
          <cell r="Y708">
            <v>0</v>
          </cell>
          <cell r="Z708">
            <v>0</v>
          </cell>
          <cell r="AA708">
            <v>172.9</v>
          </cell>
          <cell r="AB708">
            <v>0</v>
          </cell>
          <cell r="AC708">
            <v>172.9</v>
          </cell>
        </row>
        <row r="709">
          <cell r="A709">
            <v>8697936024082</v>
          </cell>
          <cell r="B709" t="str">
            <v>M05BA07</v>
          </cell>
          <cell r="C709" t="str">
            <v>risedronic acid</v>
          </cell>
          <cell r="D709" t="str">
            <v>EŞDEĞER</v>
          </cell>
          <cell r="E709" t="str">
            <v>EŞDEĞER</v>
          </cell>
          <cell r="F709">
            <v>0</v>
          </cell>
          <cell r="G709">
            <v>1</v>
          </cell>
          <cell r="H709">
            <v>1</v>
          </cell>
          <cell r="I709">
            <v>0</v>
          </cell>
          <cell r="J709">
            <v>0</v>
          </cell>
          <cell r="K709">
            <v>0</v>
          </cell>
          <cell r="L709" t="str">
            <v xml:space="preserve">BONEPLUS 75 MG 6 EFERVESAN TABLET </v>
          </cell>
          <cell r="M709" t="str">
            <v>RISEDRONATE SODIUM</v>
          </cell>
          <cell r="N709" t="str">
            <v>INVENTIM</v>
          </cell>
          <cell r="O709">
            <v>75</v>
          </cell>
          <cell r="P709" t="str">
            <v>MG</v>
          </cell>
          <cell r="Q709">
            <v>6</v>
          </cell>
          <cell r="R709" t="str">
            <v>NORMAL REÇETE</v>
          </cell>
          <cell r="S709" t="str">
            <v>IMAL</v>
          </cell>
          <cell r="T709" t="str">
            <v>ALMANYA</v>
          </cell>
          <cell r="U709">
            <v>66.599999999999994</v>
          </cell>
          <cell r="V709">
            <v>38.46</v>
          </cell>
          <cell r="W709">
            <v>38.46</v>
          </cell>
          <cell r="X709" t="str">
            <v>ALMANYA</v>
          </cell>
          <cell r="Y709">
            <v>0</v>
          </cell>
          <cell r="Z709">
            <v>0</v>
          </cell>
          <cell r="AA709">
            <v>81.38</v>
          </cell>
          <cell r="AB709">
            <v>0</v>
          </cell>
          <cell r="AC709">
            <v>81.38</v>
          </cell>
        </row>
        <row r="710">
          <cell r="A710">
            <v>8697932020552</v>
          </cell>
          <cell r="B710" t="str">
            <v>M05BA07</v>
          </cell>
          <cell r="C710" t="str">
            <v>risedronic acid</v>
          </cell>
          <cell r="D710" t="str">
            <v>EŞDEĞER</v>
          </cell>
          <cell r="E710" t="str">
            <v>EŞDEĞER</v>
          </cell>
          <cell r="F710">
            <v>0</v>
          </cell>
          <cell r="G710">
            <v>1</v>
          </cell>
          <cell r="H710">
            <v>1</v>
          </cell>
          <cell r="I710">
            <v>0</v>
          </cell>
          <cell r="J710">
            <v>0</v>
          </cell>
          <cell r="K710">
            <v>0</v>
          </cell>
          <cell r="L710" t="str">
            <v xml:space="preserve">BONEPLUS 75 MG 6 EFERVESAN TABLET </v>
          </cell>
          <cell r="M710" t="str">
            <v>RISEDRONATE SODIUM</v>
          </cell>
          <cell r="N710" t="str">
            <v>OPTO ILAC</v>
          </cell>
          <cell r="O710">
            <v>75</v>
          </cell>
          <cell r="P710" t="str">
            <v>MG</v>
          </cell>
          <cell r="Q710">
            <v>6</v>
          </cell>
          <cell r="R710" t="str">
            <v>NORMAL REÇETE</v>
          </cell>
          <cell r="S710" t="str">
            <v>IMAL</v>
          </cell>
          <cell r="T710" t="str">
            <v>ALMANYA</v>
          </cell>
          <cell r="U710">
            <v>66.599999999999994</v>
          </cell>
          <cell r="V710">
            <v>38.46</v>
          </cell>
          <cell r="W710">
            <v>38.46</v>
          </cell>
          <cell r="X710" t="str">
            <v>ALMANYA</v>
          </cell>
          <cell r="Y710">
            <v>0</v>
          </cell>
          <cell r="Z710">
            <v>0</v>
          </cell>
          <cell r="AA710">
            <v>81.38</v>
          </cell>
          <cell r="AB710">
            <v>0</v>
          </cell>
          <cell r="AC710">
            <v>81.38</v>
          </cell>
        </row>
        <row r="711">
          <cell r="A711">
            <v>8697932020682</v>
          </cell>
          <cell r="B711" t="str">
            <v>M05BA07</v>
          </cell>
          <cell r="C711" t="str">
            <v>risedronic acid</v>
          </cell>
          <cell r="D711" t="str">
            <v>EŞDEĞER</v>
          </cell>
          <cell r="E711" t="str">
            <v>EŞDEĞER</v>
          </cell>
          <cell r="F711">
            <v>0</v>
          </cell>
          <cell r="G711">
            <v>1</v>
          </cell>
          <cell r="H711">
            <v>1</v>
          </cell>
          <cell r="I711">
            <v>0</v>
          </cell>
          <cell r="J711">
            <v>0</v>
          </cell>
          <cell r="K711">
            <v>0</v>
          </cell>
          <cell r="L711" t="str">
            <v>BONEPLUS D3 150 MG/2800 IU 3 EFERVESAN TABLET</v>
          </cell>
          <cell r="M711" t="str">
            <v>RISEDRONATE SODIUM + VITAMIN D3</v>
          </cell>
          <cell r="N711" t="str">
            <v>OPTO ILAC</v>
          </cell>
          <cell r="O711" t="str">
            <v>150+2800</v>
          </cell>
          <cell r="P711" t="str">
            <v>MG/IU</v>
          </cell>
          <cell r="Q711">
            <v>3</v>
          </cell>
          <cell r="R711" t="str">
            <v>NORMAL REÇETE</v>
          </cell>
          <cell r="S711" t="str">
            <v>IMAL</v>
          </cell>
          <cell r="T711" t="str">
            <v>TURKIYE</v>
          </cell>
          <cell r="U711">
            <v>68.010000000000005</v>
          </cell>
          <cell r="V711">
            <v>68.010000000000005</v>
          </cell>
          <cell r="W711">
            <v>40.81</v>
          </cell>
          <cell r="X711" t="str">
            <v>TURKIYE</v>
          </cell>
          <cell r="Y711">
            <v>0</v>
          </cell>
          <cell r="Z711">
            <v>0</v>
          </cell>
          <cell r="AA711">
            <v>84.54</v>
          </cell>
          <cell r="AB711">
            <v>0</v>
          </cell>
          <cell r="AC711">
            <v>84.54</v>
          </cell>
        </row>
        <row r="712">
          <cell r="A712">
            <v>8697936024143</v>
          </cell>
          <cell r="B712" t="str">
            <v>M05BA07</v>
          </cell>
          <cell r="C712" t="str">
            <v>risedronic acid</v>
          </cell>
          <cell r="D712" t="str">
            <v>EŞDEĞER</v>
          </cell>
          <cell r="E712" t="str">
            <v>EŞDEĞER</v>
          </cell>
          <cell r="F712">
            <v>0</v>
          </cell>
          <cell r="G712">
            <v>1</v>
          </cell>
          <cell r="H712">
            <v>1</v>
          </cell>
          <cell r="I712">
            <v>0</v>
          </cell>
          <cell r="J712">
            <v>0</v>
          </cell>
          <cell r="K712">
            <v>0</v>
          </cell>
          <cell r="L712" t="str">
            <v>BONEPLUS D3 150 MG/2800 IU 3 EFERVESAN TABLET</v>
          </cell>
          <cell r="M712" t="str">
            <v>RISEDRONATE SODIUM + VITAMIN D3</v>
          </cell>
          <cell r="N712" t="str">
            <v>INVENTIM</v>
          </cell>
          <cell r="O712" t="str">
            <v>150+2800</v>
          </cell>
          <cell r="P712" t="str">
            <v>MG/IU</v>
          </cell>
          <cell r="Q712">
            <v>3</v>
          </cell>
          <cell r="R712" t="str">
            <v>NORMAL REÇETE</v>
          </cell>
          <cell r="S712" t="str">
            <v>IMAL</v>
          </cell>
          <cell r="T712" t="str">
            <v>TURKIYE</v>
          </cell>
          <cell r="U712">
            <v>68.010000000000005</v>
          </cell>
          <cell r="V712">
            <v>68.010000000000005</v>
          </cell>
          <cell r="W712">
            <v>40.81</v>
          </cell>
          <cell r="X712" t="str">
            <v>TURKIYE</v>
          </cell>
          <cell r="Y712">
            <v>0</v>
          </cell>
          <cell r="Z712">
            <v>0</v>
          </cell>
          <cell r="AA712">
            <v>84.54</v>
          </cell>
          <cell r="AB712">
            <v>0</v>
          </cell>
          <cell r="AC712">
            <v>84.54</v>
          </cell>
        </row>
        <row r="713">
          <cell r="A713">
            <v>8697936024136</v>
          </cell>
          <cell r="B713" t="str">
            <v>M05BB07</v>
          </cell>
          <cell r="C713" t="str">
            <v>risedronic acid and colecalciferol</v>
          </cell>
          <cell r="D713" t="str">
            <v>EŞDEĞER</v>
          </cell>
          <cell r="E713" t="str">
            <v>EŞDEĞER</v>
          </cell>
          <cell r="F713">
            <v>0</v>
          </cell>
          <cell r="G713">
            <v>1</v>
          </cell>
          <cell r="H713">
            <v>1</v>
          </cell>
          <cell r="I713">
            <v>0</v>
          </cell>
          <cell r="J713">
            <v>0</v>
          </cell>
          <cell r="K713">
            <v>0</v>
          </cell>
          <cell r="L713" t="str">
            <v>BONEPLUS D3 75 MG/2800 IU 6 EFERVESAN TABLET</v>
          </cell>
          <cell r="M713" t="str">
            <v>RISEDRONATE SODIUM + VITAMIN D3</v>
          </cell>
          <cell r="N713" t="str">
            <v>INVENTIM</v>
          </cell>
          <cell r="O713" t="str">
            <v>75+2800</v>
          </cell>
          <cell r="P713" t="str">
            <v>MG/IU</v>
          </cell>
          <cell r="Q713">
            <v>6</v>
          </cell>
          <cell r="R713" t="str">
            <v>NORMAL REÇETE</v>
          </cell>
          <cell r="S713" t="str">
            <v>IMAL</v>
          </cell>
          <cell r="T713" t="str">
            <v>TURKIYE</v>
          </cell>
          <cell r="U713">
            <v>70.8</v>
          </cell>
          <cell r="V713">
            <v>70.8</v>
          </cell>
          <cell r="W713">
            <v>42.48</v>
          </cell>
          <cell r="X713" t="str">
            <v>TURKIYE</v>
          </cell>
          <cell r="Y713">
            <v>0</v>
          </cell>
          <cell r="Z713">
            <v>0</v>
          </cell>
          <cell r="AA713">
            <v>84.54</v>
          </cell>
          <cell r="AB713">
            <v>0</v>
          </cell>
          <cell r="AC713">
            <v>84.54</v>
          </cell>
        </row>
        <row r="714">
          <cell r="A714">
            <v>8697932020675</v>
          </cell>
          <cell r="B714" t="str">
            <v>M05BA07</v>
          </cell>
          <cell r="C714" t="str">
            <v>risedronic acid</v>
          </cell>
          <cell r="D714" t="str">
            <v>EŞDEĞER</v>
          </cell>
          <cell r="E714" t="str">
            <v>EŞDEĞER</v>
          </cell>
          <cell r="F714">
            <v>0</v>
          </cell>
          <cell r="G714">
            <v>1</v>
          </cell>
          <cell r="H714">
            <v>1</v>
          </cell>
          <cell r="I714">
            <v>0</v>
          </cell>
          <cell r="J714">
            <v>0</v>
          </cell>
          <cell r="K714">
            <v>0</v>
          </cell>
          <cell r="L714" t="str">
            <v>BONEPLUS D3 75 MG/2800 IU 6 EFERVESAN TABLET</v>
          </cell>
          <cell r="M714" t="str">
            <v>RISEDRONATE SODIUM + VITAMIN D3</v>
          </cell>
          <cell r="N714" t="str">
            <v>OPTO ILAC</v>
          </cell>
          <cell r="O714" t="str">
            <v>75+2800</v>
          </cell>
          <cell r="P714" t="str">
            <v>MG/IU</v>
          </cell>
          <cell r="Q714">
            <v>6</v>
          </cell>
          <cell r="R714" t="str">
            <v>NORMAL REÇETE</v>
          </cell>
          <cell r="S714" t="str">
            <v>IMAL</v>
          </cell>
          <cell r="T714" t="str">
            <v>TURKIYE</v>
          </cell>
          <cell r="U714">
            <v>70.8</v>
          </cell>
          <cell r="V714">
            <v>70.8</v>
          </cell>
          <cell r="W714">
            <v>42.48</v>
          </cell>
          <cell r="X714" t="str">
            <v>TURKIYE</v>
          </cell>
          <cell r="Y714">
            <v>0</v>
          </cell>
          <cell r="Z714">
            <v>0</v>
          </cell>
          <cell r="AA714">
            <v>84.54</v>
          </cell>
          <cell r="AB714">
            <v>0</v>
          </cell>
          <cell r="AC714">
            <v>84.54</v>
          </cell>
        </row>
        <row r="715">
          <cell r="A715">
            <v>8697933020520</v>
          </cell>
          <cell r="B715" t="str">
            <v>M05BB05</v>
          </cell>
          <cell r="C715" t="str">
            <v>alendronic acid, calcium and colecalciferol, sequential</v>
          </cell>
          <cell r="D715" t="str">
            <v>EŞDEĞER</v>
          </cell>
          <cell r="E715" t="str">
            <v>EŞDEĞER</v>
          </cell>
          <cell r="F715">
            <v>0</v>
          </cell>
          <cell r="G715">
            <v>1</v>
          </cell>
          <cell r="H715">
            <v>1</v>
          </cell>
          <cell r="I715">
            <v>0</v>
          </cell>
          <cell r="J715">
            <v>0</v>
          </cell>
          <cell r="K715">
            <v>0</v>
          </cell>
          <cell r="L715" t="str">
            <v>BONMEGA 70 MG/2800 IU+1000 MG TEDAVI PAKETI 4+24 EFERVESAN TABLET</v>
          </cell>
          <cell r="M715" t="str">
            <v>ALENDRONAT MONOSODYUM TRIHIDRAT + VITAMIN D3 +KALSIYUM KARBONAT</v>
          </cell>
          <cell r="N715" t="str">
            <v>SALUTIS</v>
          </cell>
          <cell r="O715" t="str">
            <v>70+1000/2800</v>
          </cell>
          <cell r="P715" t="str">
            <v>MG/IU</v>
          </cell>
          <cell r="Q715">
            <v>28</v>
          </cell>
          <cell r="R715" t="str">
            <v>NORMAL REÇETE</v>
          </cell>
          <cell r="S715" t="str">
            <v>IMAL</v>
          </cell>
          <cell r="T715" t="str">
            <v>TURKIYE</v>
          </cell>
          <cell r="U715">
            <v>20.79</v>
          </cell>
          <cell r="V715">
            <v>20.79</v>
          </cell>
          <cell r="W715">
            <v>12.47</v>
          </cell>
          <cell r="X715" t="str">
            <v>TURKIYE</v>
          </cell>
          <cell r="Y715">
            <v>0</v>
          </cell>
          <cell r="Z715">
            <v>0</v>
          </cell>
          <cell r="AA715">
            <v>20.23</v>
          </cell>
          <cell r="AB715">
            <v>0</v>
          </cell>
          <cell r="AC715">
            <v>20.23</v>
          </cell>
        </row>
        <row r="716">
          <cell r="A716">
            <v>8699517790966</v>
          </cell>
          <cell r="B716" t="str">
            <v>L01XX32</v>
          </cell>
          <cell r="C716" t="str">
            <v>bortezomib</v>
          </cell>
          <cell r="D716" t="str">
            <v>EŞDEĞER</v>
          </cell>
          <cell r="E716" t="str">
            <v>EŞDEĞER</v>
          </cell>
          <cell r="F716">
            <v>0</v>
          </cell>
          <cell r="G716">
            <v>1</v>
          </cell>
          <cell r="H716">
            <v>1</v>
          </cell>
          <cell r="I716">
            <v>0</v>
          </cell>
          <cell r="J716">
            <v>0</v>
          </cell>
          <cell r="K716">
            <v>0</v>
          </cell>
          <cell r="L716" t="str">
            <v>BORACTIB 3,5 MG IV/SC ENJEKSIYONLUK COZELTI ICIN TOZ 1 FLAKON</v>
          </cell>
          <cell r="M716" t="str">
            <v>BORTAZOMIB</v>
          </cell>
          <cell r="N716" t="str">
            <v>ACTAVIS ILAC</v>
          </cell>
          <cell r="O716">
            <v>3.5</v>
          </cell>
          <cell r="P716" t="str">
            <v>MG</v>
          </cell>
          <cell r="Q716">
            <v>1</v>
          </cell>
          <cell r="R716" t="str">
            <v>NORMAL REÇETE</v>
          </cell>
          <cell r="S716" t="str">
            <v>ITHAL</v>
          </cell>
          <cell r="T716" t="str">
            <v>INGILTERE</v>
          </cell>
          <cell r="U716">
            <v>858.12</v>
          </cell>
          <cell r="V716">
            <v>864.98</v>
          </cell>
          <cell r="W716">
            <v>518.98</v>
          </cell>
          <cell r="X716" t="str">
            <v>YUNANISTAN</v>
          </cell>
          <cell r="Y716">
            <v>0</v>
          </cell>
          <cell r="Z716">
            <v>0</v>
          </cell>
          <cell r="AA716">
            <v>1098.45</v>
          </cell>
          <cell r="AB716">
            <v>0</v>
          </cell>
          <cell r="AC716">
            <v>1098.45</v>
          </cell>
        </row>
        <row r="717">
          <cell r="A717">
            <v>8697929521659</v>
          </cell>
          <cell r="B717" t="str">
            <v>R03AC02</v>
          </cell>
          <cell r="C717" t="str">
            <v>salbutamol</v>
          </cell>
          <cell r="D717" t="str">
            <v>EŞDEĞER</v>
          </cell>
          <cell r="E717" t="str">
            <v>YIRMI YIL</v>
          </cell>
          <cell r="F717">
            <v>4</v>
          </cell>
          <cell r="G717">
            <v>1</v>
          </cell>
          <cell r="H717">
            <v>2</v>
          </cell>
          <cell r="I717">
            <v>0</v>
          </cell>
          <cell r="J717">
            <v>0</v>
          </cell>
          <cell r="K717">
            <v>0</v>
          </cell>
          <cell r="L717" t="str">
            <v>BRECUR 100 MCG INHALASYON ICIN OLCULU DOZLU AEROSOL 200 DOZ</v>
          </cell>
          <cell r="M717" t="str">
            <v>SALBUTAMOL</v>
          </cell>
          <cell r="N717" t="str">
            <v>VITALIS</v>
          </cell>
          <cell r="O717">
            <v>100</v>
          </cell>
          <cell r="P717" t="str">
            <v>MCG</v>
          </cell>
          <cell r="Q717">
            <v>200</v>
          </cell>
          <cell r="R717" t="str">
            <v>NORMAL REÇETE</v>
          </cell>
          <cell r="S717" t="str">
            <v>IMAL</v>
          </cell>
          <cell r="T717" t="str">
            <v>TURKIYE</v>
          </cell>
          <cell r="U717">
            <v>2.1199999999999997</v>
          </cell>
          <cell r="V717">
            <v>2.1199999999999997</v>
          </cell>
          <cell r="W717">
            <v>0</v>
          </cell>
          <cell r="X717" t="str">
            <v>TURKIYE</v>
          </cell>
          <cell r="Y717">
            <v>0</v>
          </cell>
          <cell r="Z717">
            <v>0</v>
          </cell>
          <cell r="AA717">
            <v>4.4800000000000004</v>
          </cell>
          <cell r="AB717">
            <v>0</v>
          </cell>
          <cell r="AC717">
            <v>4.4800000000000004</v>
          </cell>
        </row>
        <row r="718">
          <cell r="A718">
            <v>8699556770035</v>
          </cell>
          <cell r="B718" t="str">
            <v>C07AB09</v>
          </cell>
          <cell r="C718" t="str">
            <v>esmolol</v>
          </cell>
          <cell r="D718" t="str">
            <v>REFERANS</v>
          </cell>
          <cell r="E718" t="str">
            <v>REFERANS</v>
          </cell>
          <cell r="F718">
            <v>0</v>
          </cell>
          <cell r="G718">
            <v>2</v>
          </cell>
          <cell r="H718">
            <v>1</v>
          </cell>
          <cell r="I718">
            <v>0</v>
          </cell>
          <cell r="J718">
            <v>0</v>
          </cell>
          <cell r="K718">
            <v>0</v>
          </cell>
          <cell r="L718" t="str">
            <v>BREVIBLOC 10 MG 1 FLAKON</v>
          </cell>
          <cell r="M718" t="str">
            <v>ESMOLOL HCL</v>
          </cell>
          <cell r="N718" t="str">
            <v>ECZACIBASI BAXTER</v>
          </cell>
          <cell r="O718">
            <v>10</v>
          </cell>
          <cell r="P718" t="str">
            <v>MG</v>
          </cell>
          <cell r="Q718">
            <v>1</v>
          </cell>
          <cell r="R718" t="str">
            <v>NORMAL REÇETE</v>
          </cell>
          <cell r="S718" t="str">
            <v>ITHAL</v>
          </cell>
          <cell r="T718" t="str">
            <v>YUNANISTAN</v>
          </cell>
          <cell r="U718">
            <v>6.08</v>
          </cell>
          <cell r="V718">
            <v>6.08</v>
          </cell>
          <cell r="W718">
            <v>6.08</v>
          </cell>
          <cell r="X718" t="str">
            <v>YUNANISTAN</v>
          </cell>
          <cell r="Y718">
            <v>0</v>
          </cell>
          <cell r="Z718">
            <v>0</v>
          </cell>
          <cell r="AA718">
            <v>12.85</v>
          </cell>
          <cell r="AB718">
            <v>0</v>
          </cell>
          <cell r="AC718">
            <v>12.85</v>
          </cell>
        </row>
        <row r="719">
          <cell r="A719">
            <v>8699556520210</v>
          </cell>
          <cell r="B719" t="str">
            <v>C07AB09</v>
          </cell>
          <cell r="C719" t="str">
            <v>esmolol</v>
          </cell>
          <cell r="D719" t="str">
            <v>REFERANS</v>
          </cell>
          <cell r="E719" t="str">
            <v>REFERANS</v>
          </cell>
          <cell r="F719">
            <v>0</v>
          </cell>
          <cell r="G719">
            <v>1</v>
          </cell>
          <cell r="H719">
            <v>1</v>
          </cell>
          <cell r="I719">
            <v>0</v>
          </cell>
          <cell r="J719">
            <v>0</v>
          </cell>
          <cell r="K719">
            <v>0</v>
          </cell>
          <cell r="L719" t="str">
            <v>BREVIBLOC PREMIKS  10 MG 250 ML INF. SOLUSYON</v>
          </cell>
          <cell r="M719" t="str">
            <v>ESMOLOL HCL</v>
          </cell>
          <cell r="N719" t="str">
            <v>ECZACIBASI BAXTER</v>
          </cell>
          <cell r="O719">
            <v>10</v>
          </cell>
          <cell r="P719" t="str">
            <v>MG</v>
          </cell>
          <cell r="Q719">
            <v>250</v>
          </cell>
          <cell r="R719" t="str">
            <v>NORMAL RECETE</v>
          </cell>
          <cell r="S719" t="str">
            <v>ITHAL</v>
          </cell>
          <cell r="T719" t="str">
            <v>ALMANYA</v>
          </cell>
          <cell r="U719">
            <v>130</v>
          </cell>
          <cell r="V719">
            <v>130</v>
          </cell>
          <cell r="W719">
            <v>78</v>
          </cell>
          <cell r="X719" t="str">
            <v>ALMANYA</v>
          </cell>
          <cell r="Y719">
            <v>0</v>
          </cell>
          <cell r="Z719">
            <v>0</v>
          </cell>
          <cell r="AA719">
            <v>210.04</v>
          </cell>
          <cell r="AB719">
            <v>0</v>
          </cell>
          <cell r="AC719">
            <v>210.04</v>
          </cell>
        </row>
        <row r="720">
          <cell r="A720">
            <v>8699786550131</v>
          </cell>
          <cell r="B720" t="str">
            <v>R03AC03</v>
          </cell>
          <cell r="C720" t="str">
            <v>terbutaline</v>
          </cell>
          <cell r="D720" t="str">
            <v>REFERANS</v>
          </cell>
          <cell r="E720" t="str">
            <v>YIRMI YIL</v>
          </cell>
          <cell r="F720">
            <v>6</v>
          </cell>
          <cell r="G720">
            <v>2</v>
          </cell>
          <cell r="H720">
            <v>1</v>
          </cell>
          <cell r="I720">
            <v>0</v>
          </cell>
          <cell r="J720">
            <v>0</v>
          </cell>
          <cell r="K720">
            <v>0</v>
          </cell>
          <cell r="L720" t="str">
            <v xml:space="preserve">BRICANYL TURBUHALER TOZ INHALATOR 0,50 MG 100 DOZ </v>
          </cell>
          <cell r="M720" t="str">
            <v xml:space="preserve">TERBUTALIN SULFAT </v>
          </cell>
          <cell r="N720" t="str">
            <v>ASTRA ZENECA</v>
          </cell>
          <cell r="O720">
            <v>0.5</v>
          </cell>
          <cell r="P720" t="str">
            <v>MG</v>
          </cell>
          <cell r="Q720">
            <v>100</v>
          </cell>
          <cell r="R720" t="str">
            <v>NORMAL REÇETE</v>
          </cell>
          <cell r="S720" t="str">
            <v>ITHAL</v>
          </cell>
          <cell r="T720" t="str">
            <v>ITALYA</v>
          </cell>
          <cell r="U720">
            <v>4.79</v>
          </cell>
          <cell r="V720">
            <v>4.79</v>
          </cell>
          <cell r="W720">
            <v>4.79</v>
          </cell>
          <cell r="X720" t="str">
            <v>ITALYA</v>
          </cell>
          <cell r="Y720">
            <v>0</v>
          </cell>
          <cell r="Z720">
            <v>0</v>
          </cell>
          <cell r="AA720">
            <v>7</v>
          </cell>
          <cell r="AB720">
            <v>0</v>
          </cell>
          <cell r="AC720">
            <v>10.119999999999999</v>
          </cell>
        </row>
        <row r="721">
          <cell r="A721">
            <v>8699790771355</v>
          </cell>
          <cell r="B721" t="str">
            <v>V03AB35</v>
          </cell>
          <cell r="C721" t="str">
            <v>sugammadex</v>
          </cell>
          <cell r="D721" t="str">
            <v>REFERANS</v>
          </cell>
          <cell r="E721" t="str">
            <v>REFERANS</v>
          </cell>
          <cell r="F721">
            <v>0</v>
          </cell>
          <cell r="G721">
            <v>2</v>
          </cell>
          <cell r="H721">
            <v>1</v>
          </cell>
          <cell r="I721">
            <v>0</v>
          </cell>
          <cell r="J721">
            <v>0</v>
          </cell>
          <cell r="K721">
            <v>0</v>
          </cell>
          <cell r="L721" t="str">
            <v>BRIDION 200 MG/2 ML IV ENJEKSIYONLUK COZELTI ICEREN 10 FLAKON</v>
          </cell>
          <cell r="M721" t="str">
            <v>SUGAMMADEKS</v>
          </cell>
          <cell r="N721" t="str">
            <v>SCHERING PLOUGH</v>
          </cell>
          <cell r="O721">
            <v>200</v>
          </cell>
          <cell r="P721" t="str">
            <v>MG</v>
          </cell>
          <cell r="Q721">
            <v>2</v>
          </cell>
          <cell r="R721" t="str">
            <v>NORMAL REÇETE</v>
          </cell>
          <cell r="S721" t="str">
            <v>ITHAL</v>
          </cell>
          <cell r="T721" t="str">
            <v>YUNANISTAN</v>
          </cell>
          <cell r="U721">
            <v>715.33</v>
          </cell>
          <cell r="V721">
            <v>715.33</v>
          </cell>
          <cell r="W721">
            <v>715.33</v>
          </cell>
          <cell r="X721" t="str">
            <v>YUNANISTAN</v>
          </cell>
          <cell r="Y721">
            <v>0</v>
          </cell>
          <cell r="Z721">
            <v>1</v>
          </cell>
          <cell r="AA721">
            <v>1514.05</v>
          </cell>
          <cell r="AB721">
            <v>0</v>
          </cell>
          <cell r="AC721">
            <v>1514.05</v>
          </cell>
        </row>
        <row r="722">
          <cell r="A722">
            <v>8699536570013</v>
          </cell>
          <cell r="B722" t="str">
            <v>R05X</v>
          </cell>
          <cell r="C722" t="str">
            <v>other cold preparations</v>
          </cell>
          <cell r="D722" t="str">
            <v>ESDEGER</v>
          </cell>
          <cell r="E722" t="str">
            <v>FIYAT KORUMALI URUN</v>
          </cell>
          <cell r="F722">
            <v>4</v>
          </cell>
          <cell r="G722">
            <v>2</v>
          </cell>
          <cell r="H722">
            <v>2</v>
          </cell>
          <cell r="I722">
            <v>0</v>
          </cell>
          <cell r="J722">
            <v>0</v>
          </cell>
          <cell r="K722">
            <v>0</v>
          </cell>
          <cell r="L722" t="str">
            <v>BRODIL 150 ML SURUP</v>
          </cell>
          <cell r="M722" t="str">
            <v>EFEDRIN HCL + GUAIFENESIN</v>
          </cell>
          <cell r="N722" t="str">
            <v>SANOVEL</v>
          </cell>
          <cell r="O722" t="str">
            <v>6,66+100</v>
          </cell>
          <cell r="P722" t="str">
            <v>MG</v>
          </cell>
          <cell r="Q722">
            <v>150</v>
          </cell>
          <cell r="R722" t="str">
            <v>NORMAL RECETE</v>
          </cell>
          <cell r="S722" t="str">
            <v>IMAL</v>
          </cell>
          <cell r="T722" t="str">
            <v>TURKIYE</v>
          </cell>
          <cell r="U722">
            <v>1.9</v>
          </cell>
          <cell r="V722">
            <v>1.9</v>
          </cell>
          <cell r="W722">
            <v>0</v>
          </cell>
          <cell r="X722" t="str">
            <v>TURKIYE</v>
          </cell>
          <cell r="Y722">
            <v>0</v>
          </cell>
          <cell r="Z722">
            <v>0</v>
          </cell>
          <cell r="AA722">
            <v>5.23</v>
          </cell>
          <cell r="AB722">
            <v>0</v>
          </cell>
          <cell r="AC722">
            <v>5.23</v>
          </cell>
        </row>
        <row r="723">
          <cell r="A723">
            <v>8699708151583</v>
          </cell>
          <cell r="B723" t="str">
            <v>R07AX</v>
          </cell>
          <cell r="C723" t="str">
            <v>other respiratory system products</v>
          </cell>
          <cell r="D723" t="str">
            <v>REFERANS</v>
          </cell>
          <cell r="E723" t="str">
            <v>YIRMI YIL</v>
          </cell>
          <cell r="F723">
            <v>6</v>
          </cell>
          <cell r="G723">
            <v>2</v>
          </cell>
          <cell r="H723">
            <v>1</v>
          </cell>
          <cell r="I723">
            <v>0</v>
          </cell>
          <cell r="J723">
            <v>0</v>
          </cell>
          <cell r="K723">
            <v>0</v>
          </cell>
          <cell r="L723" t="str">
            <v>BRONCHO-VAXOM BUYUKLER ICIN 30 KAPSUL</v>
          </cell>
          <cell r="M723" t="str">
            <v>LIYOFILIZE BAKTERIYEL LIZATI</v>
          </cell>
          <cell r="N723" t="str">
            <v>ASSOS</v>
          </cell>
          <cell r="O723">
            <v>7</v>
          </cell>
          <cell r="P723" t="str">
            <v>MG</v>
          </cell>
          <cell r="Q723">
            <v>30</v>
          </cell>
          <cell r="R723" t="str">
            <v>NORMAL REÇETE</v>
          </cell>
          <cell r="S723" t="str">
            <v>ITHAL</v>
          </cell>
          <cell r="T723">
            <v>0</v>
          </cell>
          <cell r="U723">
            <v>0</v>
          </cell>
          <cell r="V723">
            <v>16.05</v>
          </cell>
          <cell r="W723">
            <v>16.05</v>
          </cell>
          <cell r="X723" t="str">
            <v>ITALYA</v>
          </cell>
          <cell r="Y723">
            <v>0</v>
          </cell>
          <cell r="Z723">
            <v>0</v>
          </cell>
          <cell r="AA723">
            <v>0</v>
          </cell>
          <cell r="AB723">
            <v>0</v>
          </cell>
          <cell r="AC723">
            <v>33.94</v>
          </cell>
        </row>
        <row r="724">
          <cell r="A724">
            <v>8699708151590</v>
          </cell>
          <cell r="B724" t="str">
            <v>R07AX</v>
          </cell>
          <cell r="C724" t="str">
            <v>other respiratory system products</v>
          </cell>
          <cell r="D724" t="str">
            <v>REFERANS</v>
          </cell>
          <cell r="E724" t="str">
            <v>YIRMI YIL</v>
          </cell>
          <cell r="F724">
            <v>6</v>
          </cell>
          <cell r="G724">
            <v>2</v>
          </cell>
          <cell r="H724">
            <v>1</v>
          </cell>
          <cell r="I724">
            <v>0</v>
          </cell>
          <cell r="J724">
            <v>0</v>
          </cell>
          <cell r="K724">
            <v>0</v>
          </cell>
          <cell r="L724" t="str">
            <v>BRONCHO-VAXOM COCUKLAR ICIN 30 KAPSUL</v>
          </cell>
          <cell r="M724" t="str">
            <v>LIYOFILIZE BAKTERIYEL LIZATI</v>
          </cell>
          <cell r="N724" t="str">
            <v>ASSOS</v>
          </cell>
          <cell r="O724">
            <v>3.5</v>
          </cell>
          <cell r="P724" t="str">
            <v>MG</v>
          </cell>
          <cell r="Q724">
            <v>30</v>
          </cell>
          <cell r="R724" t="str">
            <v>NORMAL REÇETE</v>
          </cell>
          <cell r="S724" t="str">
            <v>ITHAL</v>
          </cell>
          <cell r="T724">
            <v>0</v>
          </cell>
          <cell r="U724">
            <v>0</v>
          </cell>
          <cell r="V724">
            <v>12.72</v>
          </cell>
          <cell r="W724">
            <v>12.72</v>
          </cell>
          <cell r="X724" t="str">
            <v>ITALYA</v>
          </cell>
          <cell r="Y724">
            <v>0</v>
          </cell>
          <cell r="Z724">
            <v>0</v>
          </cell>
          <cell r="AA724">
            <v>0</v>
          </cell>
          <cell r="AB724">
            <v>0</v>
          </cell>
          <cell r="AC724">
            <v>26.91</v>
          </cell>
        </row>
        <row r="725">
          <cell r="A725">
            <v>8697936020114</v>
          </cell>
          <cell r="B725" t="str">
            <v>R05CB01</v>
          </cell>
          <cell r="C725" t="str">
            <v>acetylcysteine</v>
          </cell>
          <cell r="D725" t="str">
            <v>EŞDEĞER</v>
          </cell>
          <cell r="E725" t="str">
            <v>YIRMI YIL</v>
          </cell>
          <cell r="F725">
            <v>0</v>
          </cell>
          <cell r="G725">
            <v>1</v>
          </cell>
          <cell r="H725">
            <v>1</v>
          </cell>
          <cell r="I725">
            <v>0</v>
          </cell>
          <cell r="J725">
            <v>0</v>
          </cell>
          <cell r="K725">
            <v>0</v>
          </cell>
          <cell r="L725" t="str">
            <v>BRONPAX 900 MG 20 EFERVESAN TABLET</v>
          </cell>
          <cell r="M725" t="str">
            <v>ASETILSISTEIN</v>
          </cell>
          <cell r="N725" t="str">
            <v>NOVITAS</v>
          </cell>
          <cell r="O725">
            <v>900</v>
          </cell>
          <cell r="P725" t="str">
            <v>MG</v>
          </cell>
          <cell r="Q725">
            <v>20</v>
          </cell>
          <cell r="R725" t="str">
            <v>NORMAL REÇETE</v>
          </cell>
          <cell r="S725" t="str">
            <v>IMAL</v>
          </cell>
          <cell r="T725" t="str">
            <v>ALMANYA</v>
          </cell>
          <cell r="U725">
            <v>7.02</v>
          </cell>
          <cell r="V725">
            <v>7.02</v>
          </cell>
          <cell r="W725">
            <v>5.61</v>
          </cell>
          <cell r="X725" t="str">
            <v>ALMANYA</v>
          </cell>
          <cell r="Y725">
            <v>0</v>
          </cell>
          <cell r="Z725">
            <v>0</v>
          </cell>
          <cell r="AA725">
            <v>11.02</v>
          </cell>
          <cell r="AB725">
            <v>0</v>
          </cell>
          <cell r="AC725">
            <v>11.02</v>
          </cell>
        </row>
        <row r="726">
          <cell r="A726">
            <v>8699548123221</v>
          </cell>
          <cell r="B726" t="str">
            <v>M01AE01</v>
          </cell>
          <cell r="C726" t="str">
            <v>ibuprofen</v>
          </cell>
          <cell r="D726" t="str">
            <v>REFERANS</v>
          </cell>
          <cell r="E726" t="str">
            <v>YIRMI YIL</v>
          </cell>
          <cell r="F726">
            <v>4</v>
          </cell>
          <cell r="G726">
            <v>1</v>
          </cell>
          <cell r="H726">
            <v>2</v>
          </cell>
          <cell r="I726">
            <v>0</v>
          </cell>
          <cell r="J726">
            <v>0</v>
          </cell>
          <cell r="K726">
            <v>0</v>
          </cell>
          <cell r="L726" t="str">
            <v>BRUFEN 400 MG 20 DRAJE</v>
          </cell>
          <cell r="M726" t="str">
            <v>IBUPROFEN</v>
          </cell>
          <cell r="N726" t="str">
            <v>ABBOTT</v>
          </cell>
          <cell r="O726">
            <v>400</v>
          </cell>
          <cell r="P726" t="str">
            <v>MG</v>
          </cell>
          <cell r="Q726">
            <v>20</v>
          </cell>
          <cell r="R726" t="str">
            <v>NORMAL REÇETE</v>
          </cell>
          <cell r="S726" t="str">
            <v>IMAL</v>
          </cell>
          <cell r="T726" t="str">
            <v>TURKIYE</v>
          </cell>
          <cell r="U726">
            <v>1.98</v>
          </cell>
          <cell r="V726">
            <v>1.98</v>
          </cell>
          <cell r="W726">
            <v>0</v>
          </cell>
          <cell r="X726" t="str">
            <v>TURKIYE</v>
          </cell>
          <cell r="Y726">
            <v>3</v>
          </cell>
          <cell r="Z726">
            <v>0</v>
          </cell>
          <cell r="AA726">
            <v>4.18</v>
          </cell>
          <cell r="AB726">
            <v>0</v>
          </cell>
          <cell r="AC726">
            <v>4.18</v>
          </cell>
        </row>
        <row r="727">
          <cell r="A727">
            <v>8699842610014</v>
          </cell>
          <cell r="B727" t="str">
            <v>S01XA08</v>
          </cell>
          <cell r="C727" t="str">
            <v>acetylcysteine</v>
          </cell>
          <cell r="D727" t="str">
            <v>REFERANS</v>
          </cell>
          <cell r="E727" t="str">
            <v>YIRMI YIL</v>
          </cell>
          <cell r="F727">
            <v>4</v>
          </cell>
          <cell r="G727">
            <v>1</v>
          </cell>
          <cell r="H727">
            <v>2</v>
          </cell>
          <cell r="I727">
            <v>0</v>
          </cell>
          <cell r="J727">
            <v>0</v>
          </cell>
          <cell r="K727">
            <v>0</v>
          </cell>
          <cell r="L727" t="str">
            <v>BRUNAC % 5 5 ML STERIL GOZ DAMLASI</v>
          </cell>
          <cell r="M727" t="str">
            <v>ASETILSISTEIN</v>
          </cell>
          <cell r="N727" t="str">
            <v>ARZ ILAC</v>
          </cell>
          <cell r="O727">
            <v>0.05</v>
          </cell>
          <cell r="P727" t="str">
            <v>MG</v>
          </cell>
          <cell r="Q727">
            <v>5</v>
          </cell>
          <cell r="R727" t="str">
            <v>NORMAL REÇETE</v>
          </cell>
          <cell r="S727" t="str">
            <v>ITHAL</v>
          </cell>
          <cell r="T727" t="str">
            <v>TURKIYE</v>
          </cell>
          <cell r="U727">
            <v>3.46</v>
          </cell>
          <cell r="V727">
            <v>4.08</v>
          </cell>
          <cell r="W727">
            <v>0</v>
          </cell>
          <cell r="X727" t="str">
            <v>ITALYA</v>
          </cell>
          <cell r="Y727">
            <v>0</v>
          </cell>
          <cell r="Z727">
            <v>0</v>
          </cell>
          <cell r="AA727">
            <v>7.32</v>
          </cell>
          <cell r="AB727">
            <v>0</v>
          </cell>
          <cell r="AC727">
            <v>7.32</v>
          </cell>
        </row>
        <row r="728">
          <cell r="A728">
            <v>8697936241120</v>
          </cell>
          <cell r="B728" t="str">
            <v>J01DD14</v>
          </cell>
          <cell r="C728" t="str">
            <v>ceftibuten</v>
          </cell>
          <cell r="D728" t="str">
            <v>EŞDEĞER</v>
          </cell>
          <cell r="E728" t="str">
            <v>EŞDEĞER</v>
          </cell>
          <cell r="F728">
            <v>0</v>
          </cell>
          <cell r="G728">
            <v>5</v>
          </cell>
          <cell r="H728">
            <v>1</v>
          </cell>
          <cell r="I728">
            <v>0</v>
          </cell>
          <cell r="J728">
            <v>0</v>
          </cell>
          <cell r="K728">
            <v>0</v>
          </cell>
          <cell r="L728" t="str">
            <v>BUCEF 180 MG 20 SASE</v>
          </cell>
          <cell r="M728" t="str">
            <v>SEFTIBUTEN</v>
          </cell>
          <cell r="N728" t="str">
            <v>INVENTIM</v>
          </cell>
          <cell r="O728">
            <v>180</v>
          </cell>
          <cell r="P728" t="str">
            <v>MG</v>
          </cell>
          <cell r="Q728">
            <v>20</v>
          </cell>
          <cell r="R728" t="str">
            <v>NORMAL REÇETE</v>
          </cell>
          <cell r="S728" t="str">
            <v>IMAL</v>
          </cell>
          <cell r="T728" t="str">
            <v>ISPANYA</v>
          </cell>
          <cell r="U728">
            <v>20.399999999999999</v>
          </cell>
          <cell r="V728">
            <v>20.399999999999999</v>
          </cell>
          <cell r="W728">
            <v>12.24</v>
          </cell>
          <cell r="X728" t="str">
            <v>ISPANYA</v>
          </cell>
          <cell r="Y728">
            <v>0</v>
          </cell>
          <cell r="Z728">
            <v>0</v>
          </cell>
          <cell r="AA728">
            <v>25.89</v>
          </cell>
          <cell r="AB728">
            <v>0</v>
          </cell>
          <cell r="AC728">
            <v>25.89</v>
          </cell>
        </row>
        <row r="729">
          <cell r="A729">
            <v>8697936150989</v>
          </cell>
          <cell r="B729" t="str">
            <v>J01DD14</v>
          </cell>
          <cell r="C729" t="str">
            <v>ceftibuten</v>
          </cell>
          <cell r="D729" t="str">
            <v>EŞDEĞER</v>
          </cell>
          <cell r="E729" t="str">
            <v>EŞDEĞER</v>
          </cell>
          <cell r="F729">
            <v>0</v>
          </cell>
          <cell r="G729">
            <v>5</v>
          </cell>
          <cell r="H729">
            <v>1</v>
          </cell>
          <cell r="I729">
            <v>0</v>
          </cell>
          <cell r="J729">
            <v>0</v>
          </cell>
          <cell r="K729">
            <v>0</v>
          </cell>
          <cell r="L729" t="str">
            <v>BUCEF 200 MG 20 KAPSUL</v>
          </cell>
          <cell r="M729" t="str">
            <v>SEFTIBUTEN</v>
          </cell>
          <cell r="N729" t="str">
            <v>INVENTIM</v>
          </cell>
          <cell r="O729">
            <v>200</v>
          </cell>
          <cell r="P729" t="str">
            <v>MG</v>
          </cell>
          <cell r="Q729">
            <v>10</v>
          </cell>
          <cell r="R729" t="str">
            <v>NORMAL REÇETE</v>
          </cell>
          <cell r="S729" t="str">
            <v>IMAL</v>
          </cell>
          <cell r="T729" t="str">
            <v>PORTEKIZ</v>
          </cell>
          <cell r="U729">
            <v>22.07</v>
          </cell>
          <cell r="V729">
            <v>22.07</v>
          </cell>
          <cell r="W729">
            <v>13.24</v>
          </cell>
          <cell r="X729" t="str">
            <v>PORTEKIZ</v>
          </cell>
          <cell r="Y729">
            <v>0</v>
          </cell>
          <cell r="Z729">
            <v>0</v>
          </cell>
          <cell r="AA729">
            <v>26.58</v>
          </cell>
          <cell r="AB729">
            <v>0</v>
          </cell>
          <cell r="AC729">
            <v>26.58</v>
          </cell>
        </row>
        <row r="730">
          <cell r="A730">
            <v>8697936151085</v>
          </cell>
          <cell r="B730" t="str">
            <v>J01DD14</v>
          </cell>
          <cell r="C730" t="str">
            <v>ceftibuten</v>
          </cell>
          <cell r="D730" t="str">
            <v>EŞDEĞER</v>
          </cell>
          <cell r="E730" t="str">
            <v>EŞDEĞER</v>
          </cell>
          <cell r="F730">
            <v>0</v>
          </cell>
          <cell r="G730">
            <v>1</v>
          </cell>
          <cell r="H730">
            <v>1</v>
          </cell>
          <cell r="I730">
            <v>0</v>
          </cell>
          <cell r="J730">
            <v>0</v>
          </cell>
          <cell r="K730">
            <v>0</v>
          </cell>
          <cell r="L730" t="str">
            <v>BUCEF 400 MG 10 KAPSUL</v>
          </cell>
          <cell r="M730" t="str">
            <v>SEFTIBUTEN</v>
          </cell>
          <cell r="N730" t="str">
            <v>INVENTIM</v>
          </cell>
          <cell r="O730">
            <v>400</v>
          </cell>
          <cell r="P730" t="str">
            <v>MG</v>
          </cell>
          <cell r="Q730">
            <v>10</v>
          </cell>
          <cell r="R730" t="str">
            <v>NORMAL REÇETE</v>
          </cell>
          <cell r="S730" t="str">
            <v>IMAL</v>
          </cell>
          <cell r="T730" t="str">
            <v>PORTEKIZ</v>
          </cell>
          <cell r="U730">
            <v>22.07</v>
          </cell>
          <cell r="V730">
            <v>22.07</v>
          </cell>
          <cell r="W730">
            <v>13.24</v>
          </cell>
          <cell r="X730" t="str">
            <v>PORTEKIZ</v>
          </cell>
          <cell r="Y730">
            <v>0</v>
          </cell>
          <cell r="Z730">
            <v>0</v>
          </cell>
          <cell r="AA730">
            <v>28.01</v>
          </cell>
          <cell r="AB730">
            <v>0</v>
          </cell>
          <cell r="AC730">
            <v>28.01</v>
          </cell>
        </row>
        <row r="731">
          <cell r="A731">
            <v>8697936241113</v>
          </cell>
          <cell r="B731" t="str">
            <v>J01DD14</v>
          </cell>
          <cell r="C731" t="str">
            <v>ceftibuten</v>
          </cell>
          <cell r="D731" t="str">
            <v>EŞDEĞER</v>
          </cell>
          <cell r="E731" t="str">
            <v>EŞDEĞER</v>
          </cell>
          <cell r="F731">
            <v>0</v>
          </cell>
          <cell r="G731">
            <v>5</v>
          </cell>
          <cell r="H731">
            <v>1</v>
          </cell>
          <cell r="I731">
            <v>0</v>
          </cell>
          <cell r="J731">
            <v>0</v>
          </cell>
          <cell r="K731">
            <v>0</v>
          </cell>
          <cell r="L731" t="str">
            <v>BUCEF 90 MG 20 SASE</v>
          </cell>
          <cell r="M731" t="str">
            <v>SEFTIBUTEN</v>
          </cell>
          <cell r="N731" t="str">
            <v>INVENTIM</v>
          </cell>
          <cell r="O731">
            <v>90</v>
          </cell>
          <cell r="P731" t="str">
            <v>MG</v>
          </cell>
          <cell r="Q731">
            <v>20</v>
          </cell>
          <cell r="R731" t="str">
            <v>NORMAL REÇETE</v>
          </cell>
          <cell r="S731" t="str">
            <v>IMAL</v>
          </cell>
          <cell r="T731" t="str">
            <v>ISPANYA</v>
          </cell>
          <cell r="U731">
            <v>10.199999999999999</v>
          </cell>
          <cell r="V731">
            <v>10.199999999999999</v>
          </cell>
          <cell r="W731">
            <v>6.12</v>
          </cell>
          <cell r="X731" t="str">
            <v>ISPANYA</v>
          </cell>
          <cell r="Y731">
            <v>0</v>
          </cell>
          <cell r="Z731">
            <v>0</v>
          </cell>
          <cell r="AA731">
            <v>12.94</v>
          </cell>
          <cell r="AB731">
            <v>0</v>
          </cell>
          <cell r="AC731">
            <v>12.94</v>
          </cell>
        </row>
        <row r="732">
          <cell r="A732">
            <v>8697936241106</v>
          </cell>
          <cell r="B732" t="str">
            <v>J01DD14</v>
          </cell>
          <cell r="C732" t="str">
            <v>ceftibuten</v>
          </cell>
          <cell r="D732" t="str">
            <v>EŞDEĞER</v>
          </cell>
          <cell r="E732" t="str">
            <v>EŞDEĞER</v>
          </cell>
          <cell r="F732">
            <v>0</v>
          </cell>
          <cell r="G732">
            <v>2</v>
          </cell>
          <cell r="H732">
            <v>1</v>
          </cell>
          <cell r="I732">
            <v>0</v>
          </cell>
          <cell r="J732">
            <v>0</v>
          </cell>
          <cell r="K732">
            <v>0</v>
          </cell>
          <cell r="L732" t="str">
            <v>BUCEF PLUS 180/62,5 MG 20 TOZ ICEREN SASE</v>
          </cell>
          <cell r="M732" t="str">
            <v>SEFTIBUTEN + KLAVULANIK ASIT</v>
          </cell>
          <cell r="N732" t="str">
            <v>INVENTIM</v>
          </cell>
          <cell r="O732" t="str">
            <v>180+62,5</v>
          </cell>
          <cell r="P732" t="str">
            <v>MG</v>
          </cell>
          <cell r="Q732">
            <v>20</v>
          </cell>
          <cell r="R732" t="str">
            <v>NORMAL REÇETE</v>
          </cell>
          <cell r="S732" t="str">
            <v>IMAL</v>
          </cell>
          <cell r="T732" t="str">
            <v>TURKIYE</v>
          </cell>
          <cell r="U732">
            <v>26.26</v>
          </cell>
          <cell r="V732">
            <v>26.26</v>
          </cell>
          <cell r="W732">
            <v>15.76</v>
          </cell>
          <cell r="X732" t="str">
            <v>TURKIYE</v>
          </cell>
          <cell r="Y732">
            <v>0</v>
          </cell>
          <cell r="Z732">
            <v>0</v>
          </cell>
          <cell r="AA732">
            <v>25.89</v>
          </cell>
          <cell r="AB732">
            <v>0</v>
          </cell>
          <cell r="AC732">
            <v>25.89</v>
          </cell>
        </row>
        <row r="733">
          <cell r="A733">
            <v>8697936241090</v>
          </cell>
          <cell r="B733" t="str">
            <v>J01DD14</v>
          </cell>
          <cell r="C733" t="str">
            <v>ceftibuten</v>
          </cell>
          <cell r="D733" t="str">
            <v>EŞDEĞER</v>
          </cell>
          <cell r="E733" t="str">
            <v>EŞDEĞER</v>
          </cell>
          <cell r="F733">
            <v>0</v>
          </cell>
          <cell r="G733">
            <v>2</v>
          </cell>
          <cell r="H733">
            <v>1</v>
          </cell>
          <cell r="I733">
            <v>0</v>
          </cell>
          <cell r="J733">
            <v>0</v>
          </cell>
          <cell r="K733">
            <v>0</v>
          </cell>
          <cell r="L733" t="str">
            <v>BUCEF PLUS 90/62,5 MG 20 TOZ ICEREN SASE</v>
          </cell>
          <cell r="M733" t="str">
            <v>SEFTIBUTEN + KLAVULANIK ASIT</v>
          </cell>
          <cell r="N733" t="str">
            <v>INVENTIM</v>
          </cell>
          <cell r="O733" t="str">
            <v>90+62,5</v>
          </cell>
          <cell r="P733" t="str">
            <v>MG</v>
          </cell>
          <cell r="Q733">
            <v>20</v>
          </cell>
          <cell r="R733" t="str">
            <v>NORMAL REÇETE</v>
          </cell>
          <cell r="S733" t="str">
            <v>IMAL</v>
          </cell>
          <cell r="T733" t="str">
            <v>TURKIYE</v>
          </cell>
          <cell r="U733">
            <v>15.85</v>
          </cell>
          <cell r="V733">
            <v>15.85</v>
          </cell>
          <cell r="W733">
            <v>9.51</v>
          </cell>
          <cell r="X733" t="str">
            <v>TURKIYE</v>
          </cell>
          <cell r="Y733">
            <v>0</v>
          </cell>
          <cell r="Z733">
            <v>0</v>
          </cell>
          <cell r="AA733">
            <v>12.94</v>
          </cell>
          <cell r="AB733">
            <v>0</v>
          </cell>
          <cell r="AC733">
            <v>12.94</v>
          </cell>
        </row>
        <row r="734">
          <cell r="A734">
            <v>8699638523979</v>
          </cell>
          <cell r="B734" t="str">
            <v>R03BA02</v>
          </cell>
          <cell r="C734" t="str">
            <v>budesonide</v>
          </cell>
          <cell r="D734" t="str">
            <v>EŞDEĞER</v>
          </cell>
          <cell r="E734" t="str">
            <v>YIRMI YIL</v>
          </cell>
          <cell r="F734">
            <v>0</v>
          </cell>
          <cell r="G734">
            <v>1</v>
          </cell>
          <cell r="H734">
            <v>1</v>
          </cell>
          <cell r="I734">
            <v>0</v>
          </cell>
          <cell r="J734">
            <v>0</v>
          </cell>
          <cell r="K734">
            <v>0</v>
          </cell>
          <cell r="L734" t="str">
            <v>BUDECORT STERI-NEB 0,25 MG/ML NEBULIZASYON ICIN INHALASYON SUSPANSIYONU ICEREN TEK DOZLUK 20 AMPUL</v>
          </cell>
          <cell r="M734" t="str">
            <v>BUDEZONID</v>
          </cell>
          <cell r="N734" t="str">
            <v>MED ILAC</v>
          </cell>
          <cell r="O734">
            <v>500</v>
          </cell>
          <cell r="P734" t="str">
            <v>MCG</v>
          </cell>
          <cell r="Q734">
            <v>20</v>
          </cell>
          <cell r="R734" t="str">
            <v>NORMAL REÇETE</v>
          </cell>
          <cell r="S734" t="str">
            <v>ITHAL</v>
          </cell>
          <cell r="T734">
            <v>0</v>
          </cell>
          <cell r="U734">
            <v>0</v>
          </cell>
          <cell r="V734">
            <v>8.11</v>
          </cell>
          <cell r="W734">
            <v>6.48</v>
          </cell>
          <cell r="X734" t="str">
            <v>YUNANISTAN</v>
          </cell>
          <cell r="Y734">
            <v>0</v>
          </cell>
          <cell r="Z734">
            <v>0</v>
          </cell>
          <cell r="AA734">
            <v>13.69</v>
          </cell>
          <cell r="AB734">
            <v>0</v>
          </cell>
          <cell r="AC734">
            <v>13.69</v>
          </cell>
        </row>
        <row r="735">
          <cell r="A735">
            <v>8699638523986</v>
          </cell>
          <cell r="B735" t="str">
            <v>R03BA02</v>
          </cell>
          <cell r="C735" t="str">
            <v>budesonide</v>
          </cell>
          <cell r="D735" t="str">
            <v>EŞDEĞER</v>
          </cell>
          <cell r="E735" t="str">
            <v>YIRMI YIL</v>
          </cell>
          <cell r="F735">
            <v>0</v>
          </cell>
          <cell r="G735">
            <v>1</v>
          </cell>
          <cell r="H735">
            <v>1</v>
          </cell>
          <cell r="I735">
            <v>0</v>
          </cell>
          <cell r="J735">
            <v>0</v>
          </cell>
          <cell r="K735">
            <v>0</v>
          </cell>
          <cell r="L735" t="str">
            <v>BUDECORT STERI-NEB 0,5 MG/ML NEBULIZASYON ICIN INHALASYON SUSPANSIYONU ICEREN TEK DOZLUK 20 AMPUL</v>
          </cell>
          <cell r="M735" t="str">
            <v>BUDEZONID</v>
          </cell>
          <cell r="N735" t="str">
            <v>MED ILAC</v>
          </cell>
          <cell r="O735">
            <v>1000</v>
          </cell>
          <cell r="P735" t="str">
            <v>MCG</v>
          </cell>
          <cell r="Q735">
            <v>20</v>
          </cell>
          <cell r="R735" t="str">
            <v>NORMAL REÇETE</v>
          </cell>
          <cell r="S735" t="str">
            <v>ITHAL</v>
          </cell>
          <cell r="T735">
            <v>0</v>
          </cell>
          <cell r="U735">
            <v>0</v>
          </cell>
          <cell r="V735">
            <v>8.82</v>
          </cell>
          <cell r="W735">
            <v>7.05</v>
          </cell>
          <cell r="X735" t="str">
            <v>YUNANISTAN</v>
          </cell>
          <cell r="Y735">
            <v>0</v>
          </cell>
          <cell r="Z735">
            <v>0</v>
          </cell>
          <cell r="AA735">
            <v>14.9</v>
          </cell>
          <cell r="AB735">
            <v>0</v>
          </cell>
          <cell r="AC735">
            <v>14.9</v>
          </cell>
        </row>
        <row r="736">
          <cell r="A736">
            <v>8697935550322</v>
          </cell>
          <cell r="B736" t="str">
            <v>R03BA02</v>
          </cell>
          <cell r="C736" t="str">
            <v>budesonide</v>
          </cell>
          <cell r="D736" t="str">
            <v>EŞDEĞER</v>
          </cell>
          <cell r="E736" t="str">
            <v>YIRMI YIL</v>
          </cell>
          <cell r="F736">
            <v>0</v>
          </cell>
          <cell r="G736">
            <v>2</v>
          </cell>
          <cell r="H736">
            <v>1</v>
          </cell>
          <cell r="I736">
            <v>0</v>
          </cell>
          <cell r="J736">
            <v>0</v>
          </cell>
          <cell r="K736">
            <v>0</v>
          </cell>
          <cell r="L736" t="str">
            <v>BUDEFIX 200 MCG INHALASYON ICIN TOZ ICEREN 60 KAPSUL</v>
          </cell>
          <cell r="M736" t="str">
            <v>BUDEZONID</v>
          </cell>
          <cell r="N736" t="str">
            <v>ULM ILAC</v>
          </cell>
          <cell r="O736">
            <v>200</v>
          </cell>
          <cell r="P736" t="str">
            <v>MCG</v>
          </cell>
          <cell r="Q736">
            <v>60</v>
          </cell>
          <cell r="R736" t="str">
            <v>NORMAL REÇETE</v>
          </cell>
          <cell r="S736" t="str">
            <v>IMAL</v>
          </cell>
          <cell r="T736" t="str">
            <v>ISPANYA</v>
          </cell>
          <cell r="U736">
            <v>7.15</v>
          </cell>
          <cell r="V736">
            <v>7.15</v>
          </cell>
          <cell r="W736">
            <v>5.72</v>
          </cell>
          <cell r="X736" t="str">
            <v>ISPANYA</v>
          </cell>
          <cell r="Y736">
            <v>0</v>
          </cell>
          <cell r="Z736">
            <v>0</v>
          </cell>
          <cell r="AA736">
            <v>8.36</v>
          </cell>
          <cell r="AB736">
            <v>0</v>
          </cell>
          <cell r="AC736">
            <v>8.36</v>
          </cell>
        </row>
        <row r="737">
          <cell r="A737">
            <v>8697935550346</v>
          </cell>
          <cell r="B737" t="str">
            <v>R03BA02</v>
          </cell>
          <cell r="C737" t="str">
            <v>budesonide</v>
          </cell>
          <cell r="D737" t="str">
            <v>EŞDEĞER</v>
          </cell>
          <cell r="E737" t="str">
            <v>YIRMI YIL</v>
          </cell>
          <cell r="F737">
            <v>0</v>
          </cell>
          <cell r="G737">
            <v>2</v>
          </cell>
          <cell r="H737">
            <v>1</v>
          </cell>
          <cell r="I737">
            <v>0</v>
          </cell>
          <cell r="J737">
            <v>0</v>
          </cell>
          <cell r="K737">
            <v>0</v>
          </cell>
          <cell r="L737" t="str">
            <v>BUDEFIX 400 MCG INHALASYON ICIN TOZ ICEREN 60 KAPSUL</v>
          </cell>
          <cell r="M737" t="str">
            <v>BUDEZONID</v>
          </cell>
          <cell r="N737" t="str">
            <v>ULM ILAC</v>
          </cell>
          <cell r="O737">
            <v>400</v>
          </cell>
          <cell r="P737" t="str">
            <v>MCG</v>
          </cell>
          <cell r="Q737">
            <v>60</v>
          </cell>
          <cell r="R737" t="str">
            <v>NORMAL REÇETE</v>
          </cell>
          <cell r="S737" t="str">
            <v>IMAL</v>
          </cell>
          <cell r="T737" t="str">
            <v>ISPANYA</v>
          </cell>
          <cell r="U737">
            <v>11.16</v>
          </cell>
          <cell r="V737">
            <v>11.16</v>
          </cell>
          <cell r="W737">
            <v>8.92</v>
          </cell>
          <cell r="X737" t="str">
            <v>ISPANYA</v>
          </cell>
          <cell r="Y737">
            <v>0</v>
          </cell>
          <cell r="Z737">
            <v>0</v>
          </cell>
          <cell r="AA737">
            <v>18.86</v>
          </cell>
          <cell r="AB737">
            <v>0</v>
          </cell>
          <cell r="AC737">
            <v>18.86</v>
          </cell>
        </row>
        <row r="738">
          <cell r="A738">
            <v>8697933550676</v>
          </cell>
          <cell r="B738" t="str">
            <v>R03BA02</v>
          </cell>
          <cell r="C738" t="str">
            <v>budesonide</v>
          </cell>
          <cell r="D738" t="str">
            <v>EŞDEĞER</v>
          </cell>
          <cell r="E738" t="str">
            <v>YIRMI YIL</v>
          </cell>
          <cell r="F738">
            <v>0</v>
          </cell>
          <cell r="G738">
            <v>1</v>
          </cell>
          <cell r="H738">
            <v>1</v>
          </cell>
          <cell r="I738">
            <v>0</v>
          </cell>
          <cell r="J738">
            <v>0</v>
          </cell>
          <cell r="K738">
            <v>0</v>
          </cell>
          <cell r="L738" t="str">
            <v>BUDENOSIN 200 MCG INHALASYON ICIN TOZ ICEREN BLISTER 60 DOZ</v>
          </cell>
          <cell r="M738" t="str">
            <v>BUDEZONID</v>
          </cell>
          <cell r="N738" t="str">
            <v>SALUTIS</v>
          </cell>
          <cell r="O738">
            <v>200</v>
          </cell>
          <cell r="P738" t="str">
            <v>MCG</v>
          </cell>
          <cell r="Q738">
            <v>60</v>
          </cell>
          <cell r="R738" t="str">
            <v>NORMAL REÇETE</v>
          </cell>
          <cell r="S738" t="str">
            <v>IMAL</v>
          </cell>
          <cell r="T738" t="str">
            <v>ISPANYA</v>
          </cell>
          <cell r="U738">
            <v>7.15</v>
          </cell>
          <cell r="V738">
            <v>7.15</v>
          </cell>
          <cell r="W738">
            <v>5.72</v>
          </cell>
          <cell r="X738" t="str">
            <v>ISPANYA</v>
          </cell>
          <cell r="Y738">
            <v>0</v>
          </cell>
          <cell r="Z738">
            <v>0</v>
          </cell>
          <cell r="AA738">
            <v>8.7899999999999991</v>
          </cell>
          <cell r="AB738">
            <v>0</v>
          </cell>
          <cell r="AC738">
            <v>8.7899999999999991</v>
          </cell>
        </row>
        <row r="739">
          <cell r="A739">
            <v>8697933550683</v>
          </cell>
          <cell r="B739" t="str">
            <v>R03BA02</v>
          </cell>
          <cell r="C739" t="str">
            <v>budesonide</v>
          </cell>
          <cell r="D739" t="str">
            <v>EŞDEĞER</v>
          </cell>
          <cell r="E739" t="str">
            <v>YIRMI YIL</v>
          </cell>
          <cell r="F739">
            <v>0</v>
          </cell>
          <cell r="G739">
            <v>1</v>
          </cell>
          <cell r="H739">
            <v>1</v>
          </cell>
          <cell r="I739">
            <v>0</v>
          </cell>
          <cell r="J739">
            <v>0</v>
          </cell>
          <cell r="K739">
            <v>0</v>
          </cell>
          <cell r="L739" t="str">
            <v>BUDENOSIN 400 MCG INHALASYON ICIN TOZ ICEREN BLISTER 60 DOZ</v>
          </cell>
          <cell r="M739" t="str">
            <v>BUDEZONID</v>
          </cell>
          <cell r="N739" t="str">
            <v>SALUTIS</v>
          </cell>
          <cell r="O739">
            <v>400</v>
          </cell>
          <cell r="P739" t="str">
            <v>MCG</v>
          </cell>
          <cell r="Q739">
            <v>60</v>
          </cell>
          <cell r="R739" t="str">
            <v>NORMAL REÇETE</v>
          </cell>
          <cell r="S739" t="str">
            <v>IMAL</v>
          </cell>
          <cell r="T739" t="str">
            <v>ISPANYA</v>
          </cell>
          <cell r="U739">
            <v>11.16</v>
          </cell>
          <cell r="V739">
            <v>11.16</v>
          </cell>
          <cell r="W739">
            <v>8.92</v>
          </cell>
          <cell r="X739" t="str">
            <v>ISPANYA</v>
          </cell>
          <cell r="Y739">
            <v>0</v>
          </cell>
          <cell r="Z739">
            <v>0</v>
          </cell>
          <cell r="AA739">
            <v>18.86</v>
          </cell>
          <cell r="AB739">
            <v>0</v>
          </cell>
          <cell r="AC739">
            <v>18.86</v>
          </cell>
        </row>
        <row r="740">
          <cell r="A740">
            <v>8699502121201</v>
          </cell>
          <cell r="B740" t="str">
            <v>A03BB01</v>
          </cell>
          <cell r="C740" t="str">
            <v>butylscopolamine</v>
          </cell>
          <cell r="D740" t="str">
            <v>REFERANS</v>
          </cell>
          <cell r="E740" t="str">
            <v>FIYAT KORUMALI URUN</v>
          </cell>
          <cell r="F740">
            <v>4</v>
          </cell>
          <cell r="G740">
            <v>1</v>
          </cell>
          <cell r="H740">
            <v>2</v>
          </cell>
          <cell r="I740">
            <v>0</v>
          </cell>
          <cell r="J740">
            <v>0</v>
          </cell>
          <cell r="K740">
            <v>0</v>
          </cell>
          <cell r="L740" t="str">
            <v>BUSCOPAN 10 MG 20 DRAJE</v>
          </cell>
          <cell r="M740" t="str">
            <v>HIYOSIN N BUTILBROMUR</v>
          </cell>
          <cell r="N740" t="str">
            <v>ZENTIVA</v>
          </cell>
          <cell r="O740">
            <v>10</v>
          </cell>
          <cell r="P740" t="str">
            <v>MG</v>
          </cell>
          <cell r="Q740">
            <v>20</v>
          </cell>
          <cell r="R740" t="str">
            <v>NORMAL RECETE</v>
          </cell>
          <cell r="S740" t="str">
            <v>IMAL</v>
          </cell>
          <cell r="T740" t="str">
            <v>TURKIYE</v>
          </cell>
          <cell r="U740">
            <v>1.3</v>
          </cell>
          <cell r="V740">
            <v>1.3</v>
          </cell>
          <cell r="W740">
            <v>0</v>
          </cell>
          <cell r="X740" t="str">
            <v>TURKIYE</v>
          </cell>
          <cell r="Y740">
            <v>0</v>
          </cell>
          <cell r="Z740">
            <v>0</v>
          </cell>
          <cell r="AA740">
            <v>3.04</v>
          </cell>
          <cell r="AB740">
            <v>0</v>
          </cell>
          <cell r="AC740">
            <v>3.04</v>
          </cell>
        </row>
        <row r="741">
          <cell r="A741">
            <v>8699502751309</v>
          </cell>
          <cell r="B741" t="str">
            <v>A03BB01</v>
          </cell>
          <cell r="C741" t="str">
            <v>butylscopolamine</v>
          </cell>
          <cell r="D741" t="str">
            <v>REFERANS</v>
          </cell>
          <cell r="E741" t="str">
            <v>FIYAT KORUMALI URUN</v>
          </cell>
          <cell r="F741">
            <v>4</v>
          </cell>
          <cell r="G741">
            <v>1</v>
          </cell>
          <cell r="H741">
            <v>2</v>
          </cell>
          <cell r="I741">
            <v>0</v>
          </cell>
          <cell r="J741">
            <v>0</v>
          </cell>
          <cell r="K741">
            <v>0</v>
          </cell>
          <cell r="L741" t="str">
            <v>BUSCOPAN 20 MG 6 AMPUL</v>
          </cell>
          <cell r="M741" t="str">
            <v>HIYOSIN N BUTILBROMUR</v>
          </cell>
          <cell r="N741" t="str">
            <v>ZENTIVA</v>
          </cell>
          <cell r="O741">
            <v>20</v>
          </cell>
          <cell r="P741" t="str">
            <v>MG/ML</v>
          </cell>
          <cell r="Q741">
            <v>6</v>
          </cell>
          <cell r="R741" t="str">
            <v>NORMAL RECETE</v>
          </cell>
          <cell r="S741" t="str">
            <v>IMAL</v>
          </cell>
          <cell r="T741" t="str">
            <v>TURKIYE</v>
          </cell>
          <cell r="U741">
            <v>1.9</v>
          </cell>
          <cell r="V741">
            <v>1.9</v>
          </cell>
          <cell r="W741">
            <v>0</v>
          </cell>
          <cell r="X741" t="str">
            <v>TURKIYE</v>
          </cell>
          <cell r="Y741">
            <v>0</v>
          </cell>
          <cell r="Z741">
            <v>0</v>
          </cell>
          <cell r="AA741">
            <v>4.4400000000000004</v>
          </cell>
          <cell r="AB741">
            <v>0</v>
          </cell>
          <cell r="AC741">
            <v>4.4400000000000004</v>
          </cell>
        </row>
        <row r="742">
          <cell r="A742">
            <v>8699502091320</v>
          </cell>
          <cell r="B742" t="str">
            <v>A03DB04</v>
          </cell>
          <cell r="C742" t="str">
            <v>butylscopolamine and analgesics</v>
          </cell>
          <cell r="D742" t="str">
            <v>REFERANS</v>
          </cell>
          <cell r="E742" t="str">
            <v>YIRMI YIL</v>
          </cell>
          <cell r="F742">
            <v>4</v>
          </cell>
          <cell r="G742">
            <v>1</v>
          </cell>
          <cell r="H742">
            <v>2</v>
          </cell>
          <cell r="I742">
            <v>0</v>
          </cell>
          <cell r="J742">
            <v>0</v>
          </cell>
          <cell r="K742">
            <v>0</v>
          </cell>
          <cell r="L742" t="str">
            <v>BUSCOPAN PLUS 20 FILM TABLET</v>
          </cell>
          <cell r="M742" t="str">
            <v>HIYOSIN N BUTILBROMUR+PARASETAMOL</v>
          </cell>
          <cell r="N742" t="str">
            <v>ZENTIVA</v>
          </cell>
          <cell r="O742">
            <v>0</v>
          </cell>
          <cell r="P742">
            <v>0</v>
          </cell>
          <cell r="Q742">
            <v>20</v>
          </cell>
          <cell r="R742" t="str">
            <v>NORMAL REÇETE</v>
          </cell>
          <cell r="S742" t="str">
            <v>IMAL</v>
          </cell>
          <cell r="T742" t="str">
            <v>TURKIYE</v>
          </cell>
          <cell r="U742">
            <v>2.39</v>
          </cell>
          <cell r="V742">
            <v>2.39</v>
          </cell>
          <cell r="W742">
            <v>0</v>
          </cell>
          <cell r="X742" t="str">
            <v>PORTEKIZ</v>
          </cell>
          <cell r="Y742">
            <v>0</v>
          </cell>
          <cell r="Z742">
            <v>0</v>
          </cell>
          <cell r="AA742">
            <v>5.05</v>
          </cell>
          <cell r="AB742">
            <v>0</v>
          </cell>
          <cell r="AC742">
            <v>5.05</v>
          </cell>
        </row>
        <row r="743">
          <cell r="A743">
            <v>8699749770064</v>
          </cell>
          <cell r="B743" t="str">
            <v>L01AB01</v>
          </cell>
          <cell r="C743" t="str">
            <v>busulfan </v>
          </cell>
          <cell r="D743" t="str">
            <v>REFERANS</v>
          </cell>
          <cell r="E743" t="str">
            <v>REFERANS</v>
          </cell>
          <cell r="F743">
            <v>0</v>
          </cell>
          <cell r="G743">
            <v>1</v>
          </cell>
          <cell r="H743">
            <v>1</v>
          </cell>
          <cell r="I743">
            <v>0</v>
          </cell>
          <cell r="J743">
            <v>0</v>
          </cell>
          <cell r="K743">
            <v>0</v>
          </cell>
          <cell r="L743" t="str">
            <v>BUSILVEX IV INF. ICIN KON. COZELTI</v>
          </cell>
          <cell r="M743" t="str">
            <v>BUSULFAN</v>
          </cell>
          <cell r="N743" t="str">
            <v>PIERRE FABRE</v>
          </cell>
          <cell r="O743">
            <v>60</v>
          </cell>
          <cell r="P743" t="str">
            <v>MG</v>
          </cell>
          <cell r="Q743">
            <v>1</v>
          </cell>
          <cell r="R743" t="str">
            <v>NORMAL REÇETE</v>
          </cell>
          <cell r="S743" t="str">
            <v>ITHAL</v>
          </cell>
          <cell r="T743" t="str">
            <v>YUNANISTAN</v>
          </cell>
          <cell r="U743">
            <v>248.84</v>
          </cell>
          <cell r="V743">
            <v>248.84</v>
          </cell>
          <cell r="W743">
            <v>149.30000000000001</v>
          </cell>
          <cell r="X743" t="str">
            <v>YUNANISTAN</v>
          </cell>
          <cell r="Y743">
            <v>0</v>
          </cell>
          <cell r="Z743">
            <v>0</v>
          </cell>
          <cell r="AA743">
            <v>315.98</v>
          </cell>
          <cell r="AB743">
            <v>0</v>
          </cell>
          <cell r="AC743">
            <v>315.98</v>
          </cell>
        </row>
        <row r="744">
          <cell r="A744">
            <v>8699523750077</v>
          </cell>
          <cell r="B744" t="str">
            <v>A03BB01</v>
          </cell>
          <cell r="C744" t="str">
            <v>butylscopolamine</v>
          </cell>
          <cell r="D744" t="str">
            <v>EŞDEĞER</v>
          </cell>
          <cell r="E744" t="str">
            <v>YIRMI YIL</v>
          </cell>
          <cell r="F744">
            <v>4</v>
          </cell>
          <cell r="G744">
            <v>1</v>
          </cell>
          <cell r="H744">
            <v>2</v>
          </cell>
          <cell r="I744">
            <v>0</v>
          </cell>
          <cell r="J744">
            <v>0</v>
          </cell>
          <cell r="K744">
            <v>0</v>
          </cell>
          <cell r="L744" t="str">
            <v>BUTOPAN 20 MG/ ML ENJEKTABL COZ. ICEREN 6 AMPUL</v>
          </cell>
          <cell r="M744" t="str">
            <v>HIYOSIN N BUTILBROMUR</v>
          </cell>
          <cell r="N744" t="str">
            <v>MUNIR SAHIN</v>
          </cell>
          <cell r="O744">
            <v>20</v>
          </cell>
          <cell r="P744" t="str">
            <v>MG/ML</v>
          </cell>
          <cell r="Q744">
            <v>6</v>
          </cell>
          <cell r="R744" t="str">
            <v>NORMAL REÇETE</v>
          </cell>
          <cell r="S744" t="str">
            <v>IMAL</v>
          </cell>
          <cell r="T744" t="str">
            <v>TURKIYE</v>
          </cell>
          <cell r="U744">
            <v>1.56</v>
          </cell>
          <cell r="V744">
            <v>1.56</v>
          </cell>
          <cell r="W744">
            <v>0</v>
          </cell>
          <cell r="X744" t="str">
            <v>TURKIYE</v>
          </cell>
          <cell r="Y744">
            <v>3</v>
          </cell>
          <cell r="Z744">
            <v>0</v>
          </cell>
          <cell r="AA744">
            <v>3.29</v>
          </cell>
          <cell r="AB744">
            <v>0</v>
          </cell>
          <cell r="AC744">
            <v>3.29</v>
          </cell>
        </row>
        <row r="745">
          <cell r="A745">
            <v>8699523750060</v>
          </cell>
          <cell r="B745" t="str">
            <v>A03BB01</v>
          </cell>
          <cell r="C745" t="str">
            <v>butylscopolamine</v>
          </cell>
          <cell r="D745" t="str">
            <v>EŞDEĞER</v>
          </cell>
          <cell r="E745" t="str">
            <v>YIRMI YIL</v>
          </cell>
          <cell r="F745">
            <v>0</v>
          </cell>
          <cell r="G745">
            <v>1</v>
          </cell>
          <cell r="H745">
            <v>2</v>
          </cell>
          <cell r="I745">
            <v>0</v>
          </cell>
          <cell r="J745">
            <v>0</v>
          </cell>
          <cell r="K745">
            <v>0</v>
          </cell>
          <cell r="L745" t="str">
            <v>BUTOPAN 20 MG/ML ENJ. COZ. ICEREN 100 AMPUL</v>
          </cell>
          <cell r="M745" t="str">
            <v>HIYOSIN N BUTILBROMUR</v>
          </cell>
          <cell r="N745" t="str">
            <v>MUNIR SAHIN</v>
          </cell>
          <cell r="O745">
            <v>20</v>
          </cell>
          <cell r="P745" t="str">
            <v>MG/ML</v>
          </cell>
          <cell r="Q745">
            <v>100</v>
          </cell>
          <cell r="R745" t="str">
            <v>NORMAL REÇETE</v>
          </cell>
          <cell r="S745" t="str">
            <v>IMAL</v>
          </cell>
          <cell r="T745" t="str">
            <v>TURKIYE</v>
          </cell>
          <cell r="U745">
            <v>11.98</v>
          </cell>
          <cell r="V745">
            <v>11.98</v>
          </cell>
          <cell r="W745">
            <v>11.98</v>
          </cell>
          <cell r="X745" t="str">
            <v>TURKIYE</v>
          </cell>
          <cell r="Y745">
            <v>0</v>
          </cell>
          <cell r="Z745">
            <v>1</v>
          </cell>
          <cell r="AA745">
            <v>25.34</v>
          </cell>
          <cell r="AB745">
            <v>0</v>
          </cell>
          <cell r="AC745">
            <v>25.34</v>
          </cell>
        </row>
        <row r="746">
          <cell r="A746">
            <v>8699726950205</v>
          </cell>
          <cell r="B746" t="str">
            <v>A10BX04</v>
          </cell>
          <cell r="C746" t="str">
            <v>exenatide</v>
          </cell>
          <cell r="D746" t="str">
            <v>REFERANS</v>
          </cell>
          <cell r="E746" t="str">
            <v>REFERANS</v>
          </cell>
          <cell r="F746">
            <v>0</v>
          </cell>
          <cell r="G746">
            <v>2</v>
          </cell>
          <cell r="H746">
            <v>1</v>
          </cell>
          <cell r="I746">
            <v>0</v>
          </cell>
          <cell r="J746">
            <v>0</v>
          </cell>
          <cell r="K746">
            <v>0</v>
          </cell>
          <cell r="L746" t="str">
            <v>BYETTA 10 µG/40 µL SC KULLANIMA HAZIR DOLU ENJ. KALEMI ICINDE COZELTI</v>
          </cell>
          <cell r="M746" t="str">
            <v>EKSENATID</v>
          </cell>
          <cell r="N746" t="str">
            <v>BRISTOL MYERS SQUIBB</v>
          </cell>
          <cell r="O746">
            <v>10</v>
          </cell>
          <cell r="P746" t="str">
            <v>MCG</v>
          </cell>
          <cell r="Q746">
            <v>1</v>
          </cell>
          <cell r="R746" t="str">
            <v>NORMAL REÇETE</v>
          </cell>
          <cell r="S746" t="str">
            <v>ITHAL</v>
          </cell>
          <cell r="T746" t="str">
            <v>YUNANISTAN</v>
          </cell>
          <cell r="U746">
            <v>66.02</v>
          </cell>
          <cell r="V746">
            <v>66.02</v>
          </cell>
          <cell r="W746">
            <v>66.02</v>
          </cell>
          <cell r="X746" t="str">
            <v>YUNANISTAN</v>
          </cell>
          <cell r="Y746">
            <v>0</v>
          </cell>
          <cell r="Z746">
            <v>0</v>
          </cell>
          <cell r="AA746">
            <v>142.16999999999999</v>
          </cell>
          <cell r="AB746">
            <v>0</v>
          </cell>
          <cell r="AC746">
            <v>142.16999999999999</v>
          </cell>
        </row>
        <row r="747">
          <cell r="A747">
            <v>8699726950106</v>
          </cell>
          <cell r="B747" t="str">
            <v>A10BX04</v>
          </cell>
          <cell r="C747" t="str">
            <v>exenatide</v>
          </cell>
          <cell r="D747" t="str">
            <v>REFERANS</v>
          </cell>
          <cell r="E747" t="str">
            <v>REFERANS</v>
          </cell>
          <cell r="F747">
            <v>0</v>
          </cell>
          <cell r="G747">
            <v>2</v>
          </cell>
          <cell r="H747">
            <v>1</v>
          </cell>
          <cell r="I747">
            <v>0</v>
          </cell>
          <cell r="J747">
            <v>0</v>
          </cell>
          <cell r="K747">
            <v>0</v>
          </cell>
          <cell r="L747" t="str">
            <v>BYETTA 5 µG/20 µL SC KULLANIMA HAZIR DOLU ENJ. KALEMI ICINDE COZELTI</v>
          </cell>
          <cell r="M747" t="str">
            <v>EKSENATID</v>
          </cell>
          <cell r="N747" t="str">
            <v>BRISTOL MYERS SQUIBB</v>
          </cell>
          <cell r="O747">
            <v>5</v>
          </cell>
          <cell r="P747" t="str">
            <v>MCG</v>
          </cell>
          <cell r="Q747">
            <v>1</v>
          </cell>
          <cell r="R747" t="str">
            <v>NORMAL REÇETE</v>
          </cell>
          <cell r="S747" t="str">
            <v>ITHAL</v>
          </cell>
          <cell r="T747" t="str">
            <v>YUNANISTAN</v>
          </cell>
          <cell r="U747">
            <v>63.6</v>
          </cell>
          <cell r="V747">
            <v>63.6</v>
          </cell>
          <cell r="W747">
            <v>63.6</v>
          </cell>
          <cell r="X747" t="str">
            <v>YUNANISTAN</v>
          </cell>
          <cell r="Y747">
            <v>0</v>
          </cell>
          <cell r="Z747">
            <v>0</v>
          </cell>
          <cell r="AA747">
            <v>137.05000000000001</v>
          </cell>
          <cell r="AB747">
            <v>0</v>
          </cell>
          <cell r="AC747">
            <v>137.05000000000001</v>
          </cell>
        </row>
        <row r="748">
          <cell r="A748">
            <v>8699559120011</v>
          </cell>
          <cell r="B748" t="str">
            <v>M03BX30</v>
          </cell>
          <cell r="C748" t="str">
            <v>fenyramidol</v>
          </cell>
          <cell r="D748" t="str">
            <v>EŞDEĞER</v>
          </cell>
          <cell r="E748" t="str">
            <v>YIRMI YIL</v>
          </cell>
          <cell r="F748">
            <v>4</v>
          </cell>
          <cell r="G748">
            <v>2</v>
          </cell>
          <cell r="H748">
            <v>2</v>
          </cell>
          <cell r="I748">
            <v>0</v>
          </cell>
          <cell r="J748">
            <v>0</v>
          </cell>
          <cell r="K748">
            <v>0</v>
          </cell>
          <cell r="L748" t="str">
            <v>CABRAL 400 MG 24 DRAJE</v>
          </cell>
          <cell r="M748" t="str">
            <v>FENIRAMIDOL HCL</v>
          </cell>
          <cell r="N748" t="str">
            <v>DR.F.FRIK</v>
          </cell>
          <cell r="O748">
            <v>400</v>
          </cell>
          <cell r="P748" t="str">
            <v>MG</v>
          </cell>
          <cell r="Q748">
            <v>24</v>
          </cell>
          <cell r="R748" t="str">
            <v>NORMAL REÇETE</v>
          </cell>
          <cell r="S748" t="str">
            <v>IMAL</v>
          </cell>
          <cell r="T748">
            <v>0</v>
          </cell>
          <cell r="U748">
            <v>0</v>
          </cell>
          <cell r="V748">
            <v>3.4299999999999997</v>
          </cell>
          <cell r="W748">
            <v>0</v>
          </cell>
          <cell r="X748" t="str">
            <v>TURKIYE</v>
          </cell>
          <cell r="Y748">
            <v>0</v>
          </cell>
          <cell r="Z748">
            <v>0</v>
          </cell>
          <cell r="AA748">
            <v>0</v>
          </cell>
          <cell r="AB748">
            <v>0</v>
          </cell>
          <cell r="AC748">
            <v>7.25</v>
          </cell>
        </row>
        <row r="749">
          <cell r="A749">
            <v>8699559090024</v>
          </cell>
          <cell r="B749" t="str">
            <v>M03BX30</v>
          </cell>
          <cell r="C749" t="str">
            <v>fenyramidol</v>
          </cell>
          <cell r="D749" t="str">
            <v>EŞDEĞER</v>
          </cell>
          <cell r="E749" t="str">
            <v>YIRMI YIL</v>
          </cell>
          <cell r="F749">
            <v>4</v>
          </cell>
          <cell r="G749">
            <v>2</v>
          </cell>
          <cell r="H749">
            <v>2</v>
          </cell>
          <cell r="I749">
            <v>0</v>
          </cell>
          <cell r="J749">
            <v>0</v>
          </cell>
          <cell r="K749">
            <v>0</v>
          </cell>
          <cell r="L749" t="str">
            <v>CABRAL 400 MG 24 FILM TABLET</v>
          </cell>
          <cell r="M749" t="str">
            <v>FENIRAMIDOL HCL</v>
          </cell>
          <cell r="N749" t="str">
            <v>DR.F.FRIK</v>
          </cell>
          <cell r="O749">
            <v>400</v>
          </cell>
          <cell r="P749" t="str">
            <v>MG</v>
          </cell>
          <cell r="Q749">
            <v>24</v>
          </cell>
          <cell r="R749" t="str">
            <v>NORMAL REÇETE</v>
          </cell>
          <cell r="S749" t="str">
            <v>IMAL</v>
          </cell>
          <cell r="T749">
            <v>0</v>
          </cell>
          <cell r="U749">
            <v>0</v>
          </cell>
          <cell r="V749">
            <v>3.4299999999999997</v>
          </cell>
          <cell r="W749">
            <v>0</v>
          </cell>
          <cell r="X749" t="str">
            <v>TURKIYE</v>
          </cell>
          <cell r="Y749">
            <v>0</v>
          </cell>
          <cell r="Z749">
            <v>0</v>
          </cell>
          <cell r="AA749">
            <v>0</v>
          </cell>
          <cell r="AB749">
            <v>0</v>
          </cell>
          <cell r="AC749">
            <v>7.25</v>
          </cell>
        </row>
        <row r="750">
          <cell r="A750">
            <v>8699559750010</v>
          </cell>
          <cell r="B750" t="str">
            <v>M03BX30</v>
          </cell>
          <cell r="C750" t="str">
            <v>fenyramidol</v>
          </cell>
          <cell r="D750" t="str">
            <v>EŞDEĞER</v>
          </cell>
          <cell r="E750" t="str">
            <v>YIRMI YIL</v>
          </cell>
          <cell r="F750">
            <v>4</v>
          </cell>
          <cell r="G750">
            <v>2</v>
          </cell>
          <cell r="H750">
            <v>3</v>
          </cell>
          <cell r="I750">
            <v>0</v>
          </cell>
          <cell r="J750">
            <v>0</v>
          </cell>
          <cell r="K750">
            <v>0</v>
          </cell>
          <cell r="L750" t="str">
            <v>CABRAL 800 MG 3 AMPUL</v>
          </cell>
          <cell r="M750" t="str">
            <v>FENIRAMIDOL HCL</v>
          </cell>
          <cell r="N750" t="str">
            <v>DR.F.FRIK</v>
          </cell>
          <cell r="O750">
            <v>800</v>
          </cell>
          <cell r="P750" t="str">
            <v>MG</v>
          </cell>
          <cell r="Q750">
            <v>3</v>
          </cell>
          <cell r="R750" t="str">
            <v>NORMAL REÇETE</v>
          </cell>
          <cell r="S750" t="str">
            <v>IMAL</v>
          </cell>
          <cell r="T750">
            <v>0</v>
          </cell>
          <cell r="U750">
            <v>0</v>
          </cell>
          <cell r="V750">
            <v>1.74</v>
          </cell>
          <cell r="W750">
            <v>0</v>
          </cell>
          <cell r="X750" t="str">
            <v>TURKIYE</v>
          </cell>
          <cell r="Y750">
            <v>0</v>
          </cell>
          <cell r="Z750">
            <v>0</v>
          </cell>
          <cell r="AA750">
            <v>0</v>
          </cell>
          <cell r="AB750">
            <v>0</v>
          </cell>
          <cell r="AC750">
            <v>4.04</v>
          </cell>
        </row>
        <row r="751">
          <cell r="A751">
            <v>8699790760595</v>
          </cell>
          <cell r="B751" t="str">
            <v>L01DB01</v>
          </cell>
          <cell r="C751" t="str">
            <v>doxorubicin</v>
          </cell>
          <cell r="D751" t="str">
            <v>REFERANS</v>
          </cell>
          <cell r="E751" t="str">
            <v>REFERANS</v>
          </cell>
          <cell r="F751">
            <v>0</v>
          </cell>
          <cell r="G751">
            <v>2</v>
          </cell>
          <cell r="H751">
            <v>1</v>
          </cell>
          <cell r="I751">
            <v>0</v>
          </cell>
          <cell r="J751">
            <v>0</v>
          </cell>
          <cell r="K751">
            <v>0</v>
          </cell>
          <cell r="L751" t="str">
            <v>CAELYX 20 MG 1 FLAKON</v>
          </cell>
          <cell r="M751" t="str">
            <v>PEGILELIPOZOMAL DOKSORUBISIN HCL</v>
          </cell>
          <cell r="N751" t="str">
            <v>SCHERING PLOUGH</v>
          </cell>
          <cell r="O751">
            <v>20</v>
          </cell>
          <cell r="P751" t="str">
            <v>MG</v>
          </cell>
          <cell r="Q751">
            <v>1</v>
          </cell>
          <cell r="R751" t="str">
            <v>NORMAL REÇETE</v>
          </cell>
          <cell r="S751" t="str">
            <v>ITHAL</v>
          </cell>
          <cell r="T751" t="str">
            <v>YUNANISTAN</v>
          </cell>
          <cell r="U751">
            <v>317.08</v>
          </cell>
          <cell r="V751">
            <v>317.08</v>
          </cell>
          <cell r="W751">
            <v>317.08</v>
          </cell>
          <cell r="X751" t="str">
            <v>YUNANISTAN</v>
          </cell>
          <cell r="Y751">
            <v>0</v>
          </cell>
          <cell r="Z751">
            <v>0</v>
          </cell>
          <cell r="AA751">
            <v>671.11</v>
          </cell>
          <cell r="AB751">
            <v>0</v>
          </cell>
          <cell r="AC751">
            <v>671.11</v>
          </cell>
        </row>
        <row r="752">
          <cell r="A752">
            <v>8699504010305</v>
          </cell>
          <cell r="B752" t="str">
            <v>N02CA52</v>
          </cell>
          <cell r="C752" t="str">
            <v>ergotamine, combinations excl. psycholeptics</v>
          </cell>
          <cell r="D752" t="str">
            <v>EŞDEĞER</v>
          </cell>
          <cell r="E752" t="str">
            <v>YIRMI YIL</v>
          </cell>
          <cell r="F752">
            <v>4</v>
          </cell>
          <cell r="G752">
            <v>2</v>
          </cell>
          <cell r="H752">
            <v>2</v>
          </cell>
          <cell r="I752">
            <v>0</v>
          </cell>
          <cell r="J752">
            <v>0</v>
          </cell>
          <cell r="K752">
            <v>0</v>
          </cell>
          <cell r="L752" t="str">
            <v>CAFERGOT 1 MG 20 TABLET</v>
          </cell>
          <cell r="M752" t="str">
            <v>ERGOTAMIN TARTARAT + KAFEIN</v>
          </cell>
          <cell r="N752" t="str">
            <v>NOVARTIS</v>
          </cell>
          <cell r="O752">
            <v>1</v>
          </cell>
          <cell r="P752" t="str">
            <v>MG</v>
          </cell>
          <cell r="Q752">
            <v>20</v>
          </cell>
          <cell r="R752" t="str">
            <v>NORMAL REÇETE</v>
          </cell>
          <cell r="S752" t="str">
            <v>IMAL</v>
          </cell>
          <cell r="T752" t="str">
            <v>TURKIYE</v>
          </cell>
          <cell r="U752">
            <v>1.93</v>
          </cell>
          <cell r="V752">
            <v>1.93</v>
          </cell>
          <cell r="W752">
            <v>0</v>
          </cell>
          <cell r="X752" t="str">
            <v>TURKIYE</v>
          </cell>
          <cell r="Y752">
            <v>0</v>
          </cell>
          <cell r="Z752">
            <v>0</v>
          </cell>
          <cell r="AA752">
            <v>4.07</v>
          </cell>
          <cell r="AB752">
            <v>0</v>
          </cell>
          <cell r="AC752">
            <v>4.07</v>
          </cell>
        </row>
        <row r="753">
          <cell r="A753">
            <v>8699546025275</v>
          </cell>
          <cell r="B753" t="str">
            <v>A12AX</v>
          </cell>
          <cell r="C753" t="str">
            <v>calcium, combinations with vitamin d and/or other drugs</v>
          </cell>
          <cell r="D753" t="str">
            <v>REFERANS</v>
          </cell>
          <cell r="E753" t="str">
            <v>FIYAT KORUMALI URUN</v>
          </cell>
          <cell r="F753">
            <v>4</v>
          </cell>
          <cell r="G753">
            <v>2</v>
          </cell>
          <cell r="H753">
            <v>2</v>
          </cell>
          <cell r="I753">
            <v>0</v>
          </cell>
          <cell r="J753">
            <v>0</v>
          </cell>
          <cell r="K753">
            <v>0</v>
          </cell>
          <cell r="L753" t="str">
            <v>CAL D VITA  10 EFERVESAN TABLET</v>
          </cell>
          <cell r="M753" t="str">
            <v>KALSIYUM KARBONAT + VITAMIN D3</v>
          </cell>
          <cell r="N753" t="str">
            <v>BAYER TURK</v>
          </cell>
          <cell r="O753" t="str">
            <v>600+400</v>
          </cell>
          <cell r="P753" t="str">
            <v>MG/IU</v>
          </cell>
          <cell r="Q753">
            <v>10</v>
          </cell>
          <cell r="R753" t="str">
            <v>NORMAL RECETE</v>
          </cell>
          <cell r="S753" t="str">
            <v>IMAL</v>
          </cell>
          <cell r="T753" t="str">
            <v>TURKIYE</v>
          </cell>
          <cell r="U753">
            <v>1.78</v>
          </cell>
          <cell r="V753">
            <v>1.78</v>
          </cell>
          <cell r="W753">
            <v>0</v>
          </cell>
          <cell r="X753" t="str">
            <v>TURKIYE</v>
          </cell>
          <cell r="Y753">
            <v>0</v>
          </cell>
          <cell r="Z753">
            <v>0</v>
          </cell>
          <cell r="AA753">
            <v>4.9000000000000004</v>
          </cell>
          <cell r="AB753">
            <v>0</v>
          </cell>
          <cell r="AC753">
            <v>4.9000000000000004</v>
          </cell>
        </row>
        <row r="754">
          <cell r="A754">
            <v>8699566013245</v>
          </cell>
          <cell r="B754" t="str">
            <v>C07AG02</v>
          </cell>
          <cell r="C754" t="str">
            <v>carvedilol</v>
          </cell>
          <cell r="D754" t="str">
            <v>EŞDEĞER</v>
          </cell>
          <cell r="E754" t="str">
            <v>EŞDEĞER</v>
          </cell>
          <cell r="F754">
            <v>0</v>
          </cell>
          <cell r="G754">
            <v>1</v>
          </cell>
          <cell r="H754">
            <v>1</v>
          </cell>
          <cell r="I754">
            <v>0</v>
          </cell>
          <cell r="J754">
            <v>0</v>
          </cell>
          <cell r="K754">
            <v>0</v>
          </cell>
          <cell r="L754" t="str">
            <v>CALBICOR 12,5 MG 30 TABLET</v>
          </cell>
          <cell r="M754" t="str">
            <v>KARVEDILOL</v>
          </cell>
          <cell r="N754" t="str">
            <v>BERKSAM</v>
          </cell>
          <cell r="O754">
            <v>12.5</v>
          </cell>
          <cell r="P754" t="str">
            <v>MG</v>
          </cell>
          <cell r="Q754">
            <v>30</v>
          </cell>
          <cell r="R754" t="str">
            <v>NORMAL REÇETE</v>
          </cell>
          <cell r="S754" t="str">
            <v>IMAL</v>
          </cell>
          <cell r="T754">
            <v>0</v>
          </cell>
          <cell r="U754">
            <v>0</v>
          </cell>
          <cell r="V754">
            <v>5.91</v>
          </cell>
          <cell r="W754">
            <v>3.54</v>
          </cell>
          <cell r="X754" t="str">
            <v>FRANSA</v>
          </cell>
          <cell r="Y754">
            <v>0</v>
          </cell>
          <cell r="Z754">
            <v>0</v>
          </cell>
          <cell r="AA754">
            <v>0</v>
          </cell>
          <cell r="AB754">
            <v>0</v>
          </cell>
          <cell r="AC754">
            <v>7.47</v>
          </cell>
        </row>
        <row r="755">
          <cell r="A755">
            <v>8699566013283</v>
          </cell>
          <cell r="B755" t="str">
            <v>C07AG02</v>
          </cell>
          <cell r="C755" t="str">
            <v>carvedilol</v>
          </cell>
          <cell r="D755" t="str">
            <v>EŞDEĞER</v>
          </cell>
          <cell r="E755" t="str">
            <v>EŞDEĞER</v>
          </cell>
          <cell r="F755">
            <v>0</v>
          </cell>
          <cell r="G755">
            <v>5</v>
          </cell>
          <cell r="H755">
            <v>1</v>
          </cell>
          <cell r="I755">
            <v>0</v>
          </cell>
          <cell r="J755">
            <v>0</v>
          </cell>
          <cell r="K755">
            <v>0</v>
          </cell>
          <cell r="L755" t="str">
            <v>CALBICOR 12,5 MG 90 TABLET</v>
          </cell>
          <cell r="M755" t="str">
            <v>KARVEDILOL</v>
          </cell>
          <cell r="N755" t="str">
            <v>BERKSAM</v>
          </cell>
          <cell r="O755">
            <v>12.5</v>
          </cell>
          <cell r="P755" t="str">
            <v>MG</v>
          </cell>
          <cell r="Q755">
            <v>90</v>
          </cell>
          <cell r="R755" t="str">
            <v>NORMAL REÇETE</v>
          </cell>
          <cell r="S755" t="str">
            <v>IMAL</v>
          </cell>
          <cell r="T755">
            <v>0</v>
          </cell>
          <cell r="U755">
            <v>0</v>
          </cell>
          <cell r="V755">
            <v>17.7</v>
          </cell>
          <cell r="W755">
            <v>10.62</v>
          </cell>
          <cell r="X755" t="str">
            <v>FRANSA</v>
          </cell>
          <cell r="Y755">
            <v>0</v>
          </cell>
          <cell r="Z755">
            <v>0</v>
          </cell>
          <cell r="AA755">
            <v>0</v>
          </cell>
          <cell r="AB755">
            <v>0</v>
          </cell>
          <cell r="AC755">
            <v>18.350000000000001</v>
          </cell>
        </row>
        <row r="756">
          <cell r="A756" t="str">
            <v>8699566013269 (UNVAN DEGISIKLIGI)</v>
          </cell>
          <cell r="B756" t="str">
            <v>C07AG02</v>
          </cell>
          <cell r="C756" t="str">
            <v>carvedilol</v>
          </cell>
          <cell r="D756" t="str">
            <v>EŞDEĞER</v>
          </cell>
          <cell r="E756" t="str">
            <v>EŞDEĞER</v>
          </cell>
          <cell r="F756">
            <v>0</v>
          </cell>
          <cell r="G756">
            <v>1</v>
          </cell>
          <cell r="H756">
            <v>1</v>
          </cell>
          <cell r="I756">
            <v>0</v>
          </cell>
          <cell r="J756">
            <v>0</v>
          </cell>
          <cell r="K756">
            <v>0</v>
          </cell>
          <cell r="L756" t="str">
            <v>CALBICOR 25 MG 30 TABLET</v>
          </cell>
          <cell r="M756" t="str">
            <v>KARVEDILOL</v>
          </cell>
          <cell r="N756" t="str">
            <v>BERKSAM</v>
          </cell>
          <cell r="O756">
            <v>25</v>
          </cell>
          <cell r="P756" t="str">
            <v>MG</v>
          </cell>
          <cell r="Q756">
            <v>30</v>
          </cell>
          <cell r="R756" t="str">
            <v>NORMAL REÇETE</v>
          </cell>
          <cell r="S756" t="str">
            <v>IMAL</v>
          </cell>
          <cell r="T756">
            <v>0</v>
          </cell>
          <cell r="U756">
            <v>0</v>
          </cell>
          <cell r="V756">
            <v>6.29</v>
          </cell>
          <cell r="W756">
            <v>3.77</v>
          </cell>
          <cell r="X756" t="str">
            <v>ITALYA</v>
          </cell>
          <cell r="Y756">
            <v>0</v>
          </cell>
          <cell r="Z756">
            <v>0</v>
          </cell>
          <cell r="AA756">
            <v>0</v>
          </cell>
          <cell r="AB756">
            <v>0</v>
          </cell>
          <cell r="AC756">
            <v>7.96</v>
          </cell>
        </row>
        <row r="757">
          <cell r="A757">
            <v>8699566013184</v>
          </cell>
          <cell r="B757" t="str">
            <v>C07AG02</v>
          </cell>
          <cell r="C757" t="str">
            <v>carvedilol</v>
          </cell>
          <cell r="D757" t="str">
            <v>EŞDEĞER</v>
          </cell>
          <cell r="E757" t="str">
            <v>EŞDEĞER</v>
          </cell>
          <cell r="F757">
            <v>0</v>
          </cell>
          <cell r="G757">
            <v>1</v>
          </cell>
          <cell r="H757">
            <v>1</v>
          </cell>
          <cell r="I757">
            <v>0</v>
          </cell>
          <cell r="J757">
            <v>0</v>
          </cell>
          <cell r="K757">
            <v>0</v>
          </cell>
          <cell r="L757" t="str">
            <v>CALBICOR 25 MG 90 TABLET</v>
          </cell>
          <cell r="M757" t="str">
            <v>KARVEDILOL</v>
          </cell>
          <cell r="N757" t="str">
            <v>BERKSAM</v>
          </cell>
          <cell r="O757">
            <v>25</v>
          </cell>
          <cell r="P757" t="str">
            <v>MG</v>
          </cell>
          <cell r="Q757">
            <v>90</v>
          </cell>
          <cell r="R757" t="str">
            <v>NORMAL REÇETE</v>
          </cell>
          <cell r="S757" t="str">
            <v>IMAL</v>
          </cell>
          <cell r="T757">
            <v>0</v>
          </cell>
          <cell r="U757">
            <v>0</v>
          </cell>
          <cell r="V757">
            <v>18.850000000000001</v>
          </cell>
          <cell r="W757">
            <v>11.31</v>
          </cell>
          <cell r="X757" t="str">
            <v>ITALYA</v>
          </cell>
          <cell r="Y757">
            <v>0</v>
          </cell>
          <cell r="Z757">
            <v>0</v>
          </cell>
          <cell r="AA757">
            <v>0</v>
          </cell>
          <cell r="AB757">
            <v>0</v>
          </cell>
          <cell r="AC757">
            <v>21.57</v>
          </cell>
        </row>
        <row r="758">
          <cell r="A758">
            <v>8699566013221</v>
          </cell>
          <cell r="B758" t="str">
            <v>C07AG02</v>
          </cell>
          <cell r="C758" t="str">
            <v>carvedilol</v>
          </cell>
          <cell r="D758" t="str">
            <v>EŞDEĞER</v>
          </cell>
          <cell r="E758" t="str">
            <v>EŞDEĞER</v>
          </cell>
          <cell r="F758">
            <v>3</v>
          </cell>
          <cell r="G758">
            <v>1</v>
          </cell>
          <cell r="H758">
            <v>2</v>
          </cell>
          <cell r="I758">
            <v>0</v>
          </cell>
          <cell r="J758">
            <v>0</v>
          </cell>
          <cell r="K758">
            <v>0</v>
          </cell>
          <cell r="L758" t="str">
            <v>CALBICOR 6,25 MG 30 TABLET</v>
          </cell>
          <cell r="M758" t="str">
            <v>KARVEDILOL</v>
          </cell>
          <cell r="N758" t="str">
            <v>BERKSAM</v>
          </cell>
          <cell r="O758">
            <v>6.25</v>
          </cell>
          <cell r="P758" t="str">
            <v>MG</v>
          </cell>
          <cell r="Q758">
            <v>30</v>
          </cell>
          <cell r="R758" t="str">
            <v>NORMAL REÇETE</v>
          </cell>
          <cell r="S758" t="str">
            <v>IMAL</v>
          </cell>
          <cell r="T758">
            <v>0</v>
          </cell>
          <cell r="U758">
            <v>0</v>
          </cell>
          <cell r="V758">
            <v>1.81</v>
          </cell>
          <cell r="W758">
            <v>0</v>
          </cell>
          <cell r="X758" t="str">
            <v>TURKIYE</v>
          </cell>
          <cell r="Y758">
            <v>0</v>
          </cell>
          <cell r="Z758">
            <v>0</v>
          </cell>
          <cell r="AA758">
            <v>0</v>
          </cell>
          <cell r="AB758">
            <v>0</v>
          </cell>
          <cell r="AC758">
            <v>3.83</v>
          </cell>
        </row>
        <row r="759">
          <cell r="A759">
            <v>8699456080289</v>
          </cell>
          <cell r="B759" t="str">
            <v>A12AX</v>
          </cell>
          <cell r="C759" t="str">
            <v>calcium, combinations with vitamin d and/or other drugs</v>
          </cell>
          <cell r="D759" t="str">
            <v>ESDEGER</v>
          </cell>
          <cell r="E759" t="str">
            <v>FIYAT KORUMALI URUN</v>
          </cell>
          <cell r="F759">
            <v>4</v>
          </cell>
          <cell r="G759">
            <v>2</v>
          </cell>
          <cell r="H759">
            <v>2</v>
          </cell>
          <cell r="I759">
            <v>0</v>
          </cell>
          <cell r="J759">
            <v>0</v>
          </cell>
          <cell r="K759">
            <v>0</v>
          </cell>
          <cell r="L759" t="str">
            <v>CALCI CHEW D3 FORTE LIMON AROMALI 30 CIGNEME TABLETI</v>
          </cell>
          <cell r="M759" t="str">
            <v>KALSIYUM KARBONAT + KOLEKALSIFEROL</v>
          </cell>
          <cell r="N759" t="str">
            <v>TAKEDA</v>
          </cell>
          <cell r="O759" t="str">
            <v>1250+400</v>
          </cell>
          <cell r="P759" t="str">
            <v>MG+IU</v>
          </cell>
          <cell r="Q759">
            <v>30</v>
          </cell>
          <cell r="R759" t="str">
            <v>NORMAL RECETE</v>
          </cell>
          <cell r="S759" t="str">
            <v>ITHAL</v>
          </cell>
          <cell r="T759" t="str">
            <v>TURKIYE</v>
          </cell>
          <cell r="U759">
            <v>2.84</v>
          </cell>
          <cell r="V759">
            <v>2.84</v>
          </cell>
          <cell r="W759">
            <v>0</v>
          </cell>
          <cell r="X759" t="str">
            <v>TURKIYE</v>
          </cell>
          <cell r="Y759">
            <v>0</v>
          </cell>
          <cell r="Z759">
            <v>0</v>
          </cell>
          <cell r="AA759">
            <v>6.65</v>
          </cell>
          <cell r="AB759">
            <v>0</v>
          </cell>
          <cell r="AC759">
            <v>6.65</v>
          </cell>
        </row>
        <row r="760">
          <cell r="A760">
            <v>8699456080296</v>
          </cell>
          <cell r="B760" t="str">
            <v>A12AX</v>
          </cell>
          <cell r="C760" t="str">
            <v>calcium, combinations with vitamin d and/or other drugs</v>
          </cell>
          <cell r="D760" t="str">
            <v>ESDEGER</v>
          </cell>
          <cell r="E760" t="str">
            <v>FIYAT KORUMALI URUN</v>
          </cell>
          <cell r="F760">
            <v>0</v>
          </cell>
          <cell r="G760">
            <v>2</v>
          </cell>
          <cell r="H760">
            <v>1</v>
          </cell>
          <cell r="I760">
            <v>0</v>
          </cell>
          <cell r="J760">
            <v>0</v>
          </cell>
          <cell r="K760">
            <v>0</v>
          </cell>
          <cell r="L760" t="str">
            <v>CALCI CHEW D3 FORTE LIMON AROMALI 60 CIGNEME TABLETI</v>
          </cell>
          <cell r="M760" t="str">
            <v>KALSIYUM KARBONAT + KOLEKALSIFEROL</v>
          </cell>
          <cell r="N760" t="str">
            <v>TAKEDA</v>
          </cell>
          <cell r="O760" t="str">
            <v>1250+400</v>
          </cell>
          <cell r="P760" t="str">
            <v>MG+IU</v>
          </cell>
          <cell r="Q760">
            <v>60</v>
          </cell>
          <cell r="R760" t="str">
            <v>NORMAL RECETE</v>
          </cell>
          <cell r="S760" t="str">
            <v>ITHAL</v>
          </cell>
          <cell r="T760" t="str">
            <v>ESTONYA</v>
          </cell>
          <cell r="U760">
            <v>5.7</v>
          </cell>
          <cell r="V760">
            <v>5.7</v>
          </cell>
          <cell r="W760">
            <v>5.7</v>
          </cell>
          <cell r="X760" t="str">
            <v>ESTONYA</v>
          </cell>
          <cell r="Y760">
            <v>0</v>
          </cell>
          <cell r="Z760">
            <v>0</v>
          </cell>
          <cell r="AA760">
            <v>10.65</v>
          </cell>
          <cell r="AB760">
            <v>0</v>
          </cell>
          <cell r="AC760">
            <v>10.65</v>
          </cell>
        </row>
        <row r="761">
          <cell r="A761">
            <v>8699828010098</v>
          </cell>
          <cell r="B761" t="str">
            <v>A12AX</v>
          </cell>
          <cell r="C761" t="str">
            <v>calcium, combinations with vitamin d and/or other drugs</v>
          </cell>
          <cell r="D761" t="str">
            <v>ESDEGER</v>
          </cell>
          <cell r="E761" t="str">
            <v>FIYAT KORUMALI URUN</v>
          </cell>
          <cell r="F761">
            <v>4</v>
          </cell>
          <cell r="G761">
            <v>2</v>
          </cell>
          <cell r="H761">
            <v>2</v>
          </cell>
          <cell r="I761">
            <v>0</v>
          </cell>
          <cell r="J761">
            <v>0</v>
          </cell>
          <cell r="K761">
            <v>0</v>
          </cell>
          <cell r="L761" t="str">
            <v>CALCI-D 30 TABLET</v>
          </cell>
          <cell r="M761" t="str">
            <v>KALSIYUM KARBONAT + KOLEKALSIFEROL</v>
          </cell>
          <cell r="N761" t="str">
            <v>KOCAK FARMA</v>
          </cell>
          <cell r="O761" t="str">
            <v>1500+400</v>
          </cell>
          <cell r="P761" t="str">
            <v>MG+IU</v>
          </cell>
          <cell r="Q761">
            <v>30</v>
          </cell>
          <cell r="R761" t="str">
            <v>NORMAL RECETE</v>
          </cell>
          <cell r="S761" t="str">
            <v>IMAL</v>
          </cell>
          <cell r="T761" t="str">
            <v>TURKIYE</v>
          </cell>
          <cell r="U761">
            <v>1.9</v>
          </cell>
          <cell r="V761">
            <v>1.9</v>
          </cell>
          <cell r="W761">
            <v>0</v>
          </cell>
          <cell r="X761" t="str">
            <v>TURKIYE</v>
          </cell>
          <cell r="Y761">
            <v>0</v>
          </cell>
          <cell r="Z761">
            <v>0</v>
          </cell>
          <cell r="AA761">
            <v>5.23</v>
          </cell>
          <cell r="AB761">
            <v>0</v>
          </cell>
          <cell r="AC761">
            <v>5.23</v>
          </cell>
        </row>
        <row r="762">
          <cell r="A762">
            <v>8697930020134</v>
          </cell>
          <cell r="B762" t="str">
            <v>A12AX</v>
          </cell>
          <cell r="C762" t="str">
            <v>calcium, combinations with vitamin d and/or other drugs</v>
          </cell>
          <cell r="D762" t="str">
            <v>EŞDEĞER</v>
          </cell>
          <cell r="E762" t="str">
            <v>EŞDEĞER</v>
          </cell>
          <cell r="F762">
            <v>0</v>
          </cell>
          <cell r="G762">
            <v>5</v>
          </cell>
          <cell r="H762">
            <v>1</v>
          </cell>
          <cell r="I762">
            <v>0</v>
          </cell>
          <cell r="J762">
            <v>0</v>
          </cell>
          <cell r="K762">
            <v>0</v>
          </cell>
          <cell r="L762" t="str">
            <v>CALCIDAY D3 1200 MG/800 IU 30 EFERVESAN TABLET</v>
          </cell>
          <cell r="M762" t="str">
            <v>KALSIYUM + VITAMIN D3</v>
          </cell>
          <cell r="N762" t="str">
            <v>MENTIS</v>
          </cell>
          <cell r="O762" t="str">
            <v>1200+800</v>
          </cell>
          <cell r="P762" t="str">
            <v>MG/IU</v>
          </cell>
          <cell r="Q762">
            <v>30</v>
          </cell>
          <cell r="R762" t="str">
            <v>NORMAL REÇETE</v>
          </cell>
          <cell r="S762" t="str">
            <v>IMAL</v>
          </cell>
          <cell r="T762" t="str">
            <v>ISVEC</v>
          </cell>
          <cell r="U762">
            <v>11.43</v>
          </cell>
          <cell r="V762">
            <v>11.43</v>
          </cell>
          <cell r="W762">
            <v>6.85</v>
          </cell>
          <cell r="X762" t="str">
            <v>ISVEC</v>
          </cell>
          <cell r="Y762">
            <v>0</v>
          </cell>
          <cell r="Z762">
            <v>0</v>
          </cell>
          <cell r="AA762">
            <v>12.58</v>
          </cell>
          <cell r="AB762">
            <v>0</v>
          </cell>
          <cell r="AC762">
            <v>12.58</v>
          </cell>
        </row>
        <row r="763">
          <cell r="A763">
            <v>8697930020141</v>
          </cell>
          <cell r="B763" t="str">
            <v>A12AX</v>
          </cell>
          <cell r="C763" t="str">
            <v>calcium, combinations with vitamin d and/or other drugs</v>
          </cell>
          <cell r="D763" t="str">
            <v>EŞDEĞER</v>
          </cell>
          <cell r="E763" t="str">
            <v>EŞDEĞER</v>
          </cell>
          <cell r="F763">
            <v>0</v>
          </cell>
          <cell r="G763">
            <v>5</v>
          </cell>
          <cell r="H763">
            <v>1</v>
          </cell>
          <cell r="I763">
            <v>0</v>
          </cell>
          <cell r="J763">
            <v>0</v>
          </cell>
          <cell r="K763">
            <v>0</v>
          </cell>
          <cell r="L763" t="str">
            <v>CALCIDAY D3 1200 MG/800 IU 45 EFERVESAN TABLET</v>
          </cell>
          <cell r="M763" t="str">
            <v>KALSIYUM + VITAMIN D3</v>
          </cell>
          <cell r="N763" t="str">
            <v>MENTIS</v>
          </cell>
          <cell r="O763" t="str">
            <v>1200+800</v>
          </cell>
          <cell r="P763" t="str">
            <v>MG/IU</v>
          </cell>
          <cell r="Q763">
            <v>45</v>
          </cell>
          <cell r="R763" t="str">
            <v>NORMAL REÇETE</v>
          </cell>
          <cell r="S763" t="str">
            <v>IMAL</v>
          </cell>
          <cell r="T763" t="str">
            <v>ISVEC</v>
          </cell>
          <cell r="U763">
            <v>17.149999999999999</v>
          </cell>
          <cell r="V763">
            <v>17.149999999999999</v>
          </cell>
          <cell r="W763">
            <v>10.29</v>
          </cell>
          <cell r="X763" t="str">
            <v>ISVEC</v>
          </cell>
          <cell r="Y763">
            <v>0</v>
          </cell>
          <cell r="Z763">
            <v>0</v>
          </cell>
          <cell r="AA763">
            <v>18.87</v>
          </cell>
          <cell r="AB763">
            <v>0</v>
          </cell>
          <cell r="AC763">
            <v>18.87</v>
          </cell>
        </row>
        <row r="764">
          <cell r="A764">
            <v>8697930020158</v>
          </cell>
          <cell r="B764" t="str">
            <v>A12AX</v>
          </cell>
          <cell r="C764" t="str">
            <v>calcium, combinations with vitamin d and/or other drugs</v>
          </cell>
          <cell r="D764" t="str">
            <v>EŞDEĞER</v>
          </cell>
          <cell r="E764" t="str">
            <v>EŞDEĞER</v>
          </cell>
          <cell r="F764">
            <v>0</v>
          </cell>
          <cell r="G764">
            <v>5</v>
          </cell>
          <cell r="H764">
            <v>1</v>
          </cell>
          <cell r="I764">
            <v>0</v>
          </cell>
          <cell r="J764">
            <v>0</v>
          </cell>
          <cell r="K764">
            <v>0</v>
          </cell>
          <cell r="L764" t="str">
            <v>CALCIDAY D3 1200 MG/800 IU 90 EFERVESAN TABLET</v>
          </cell>
          <cell r="M764" t="str">
            <v>KALSIYUM + VITAMIN D3</v>
          </cell>
          <cell r="N764" t="str">
            <v>MENTIS</v>
          </cell>
          <cell r="O764" t="str">
            <v>1200+800</v>
          </cell>
          <cell r="P764" t="str">
            <v>MG/IU</v>
          </cell>
          <cell r="Q764">
            <v>90</v>
          </cell>
          <cell r="R764" t="str">
            <v>NORMAL REÇETE</v>
          </cell>
          <cell r="S764" t="str">
            <v>IMAL</v>
          </cell>
          <cell r="T764" t="str">
            <v>ISVEC</v>
          </cell>
          <cell r="U764">
            <v>34.28</v>
          </cell>
          <cell r="V764">
            <v>34.28</v>
          </cell>
          <cell r="W764">
            <v>20.56</v>
          </cell>
          <cell r="X764" t="str">
            <v>ISVEC</v>
          </cell>
          <cell r="Y764">
            <v>0</v>
          </cell>
          <cell r="Z764">
            <v>0</v>
          </cell>
          <cell r="AA764">
            <v>35.67</v>
          </cell>
          <cell r="AB764">
            <v>0</v>
          </cell>
          <cell r="AC764">
            <v>35.67</v>
          </cell>
        </row>
        <row r="765">
          <cell r="A765">
            <v>8699523200039</v>
          </cell>
          <cell r="B765" t="str">
            <v>A11JB</v>
          </cell>
          <cell r="C765" t="str">
            <v>vitamins with minerals</v>
          </cell>
          <cell r="D765" t="str">
            <v>ESDEGER</v>
          </cell>
          <cell r="E765" t="str">
            <v>FIYAT KORUMALI URUN</v>
          </cell>
          <cell r="F765">
            <v>4</v>
          </cell>
          <cell r="G765">
            <v>2</v>
          </cell>
          <cell r="H765">
            <v>2</v>
          </cell>
          <cell r="I765">
            <v>0</v>
          </cell>
          <cell r="J765">
            <v>0</v>
          </cell>
          <cell r="K765">
            <v>0</v>
          </cell>
          <cell r="L765" t="str">
            <v xml:space="preserve">CALCIDINE  75 GR GRANUL </v>
          </cell>
          <cell r="M765" t="str">
            <v>KALSIYUM MAGNEZYUM INOSITOHEKSAFOSPHAT + KAL.GLUKONAT + VIT D2</v>
          </cell>
          <cell r="N765" t="str">
            <v>MUNIR SAHIN</v>
          </cell>
          <cell r="O765">
            <v>75</v>
          </cell>
          <cell r="P765" t="str">
            <v>MG</v>
          </cell>
          <cell r="Q765">
            <v>1</v>
          </cell>
          <cell r="R765" t="str">
            <v>NORMAL RECETE</v>
          </cell>
          <cell r="S765" t="str">
            <v>IMAL</v>
          </cell>
          <cell r="T765" t="str">
            <v>TURKIYE</v>
          </cell>
          <cell r="U765">
            <v>1.0900000000000001</v>
          </cell>
          <cell r="V765">
            <v>1.0900000000000001</v>
          </cell>
          <cell r="W765">
            <v>0</v>
          </cell>
          <cell r="X765" t="str">
            <v>TURKIYE</v>
          </cell>
          <cell r="Y765">
            <v>0</v>
          </cell>
          <cell r="Z765">
            <v>0</v>
          </cell>
          <cell r="AA765">
            <v>2.99</v>
          </cell>
          <cell r="AB765">
            <v>0</v>
          </cell>
          <cell r="AC765">
            <v>2.99</v>
          </cell>
        </row>
        <row r="766">
          <cell r="A766">
            <v>8697936020664</v>
          </cell>
          <cell r="B766" t="str">
            <v>A12AX</v>
          </cell>
          <cell r="C766" t="str">
            <v>calcium, combinations with vitamin d and/or other drugs</v>
          </cell>
          <cell r="D766" t="str">
            <v>EŞDEĞER</v>
          </cell>
          <cell r="E766" t="str">
            <v>EŞDEĞER</v>
          </cell>
          <cell r="F766">
            <v>0</v>
          </cell>
          <cell r="G766">
            <v>5</v>
          </cell>
          <cell r="H766">
            <v>1</v>
          </cell>
          <cell r="I766">
            <v>0</v>
          </cell>
          <cell r="J766">
            <v>0</v>
          </cell>
          <cell r="K766">
            <v>0</v>
          </cell>
          <cell r="L766" t="str">
            <v>CALCIDOSE 1200 MG/800 IU/65 MCG 45 EFERVESAN TABLET</v>
          </cell>
          <cell r="M766" t="str">
            <v>KALSIYUM + VITAMIN D3</v>
          </cell>
          <cell r="N766" t="str">
            <v>INVENTIM</v>
          </cell>
          <cell r="O766" t="str">
            <v>1200+800</v>
          </cell>
          <cell r="P766" t="str">
            <v>MG/IU</v>
          </cell>
          <cell r="Q766">
            <v>45</v>
          </cell>
          <cell r="R766" t="str">
            <v>NORMAL REÇETE</v>
          </cell>
          <cell r="S766" t="str">
            <v>IMAL</v>
          </cell>
          <cell r="T766" t="str">
            <v>ISVEC</v>
          </cell>
          <cell r="U766">
            <v>17.149999999999999</v>
          </cell>
          <cell r="V766">
            <v>17.149999999999999</v>
          </cell>
          <cell r="W766">
            <v>10.29</v>
          </cell>
          <cell r="X766" t="str">
            <v>ISVEC</v>
          </cell>
          <cell r="Y766">
            <v>0</v>
          </cell>
          <cell r="Z766">
            <v>0</v>
          </cell>
          <cell r="AA766">
            <v>13.31</v>
          </cell>
          <cell r="AB766">
            <v>0</v>
          </cell>
          <cell r="AC766">
            <v>13.31</v>
          </cell>
        </row>
        <row r="767">
          <cell r="A767">
            <v>8697936020657</v>
          </cell>
          <cell r="B767" t="str">
            <v>A12AX</v>
          </cell>
          <cell r="C767" t="str">
            <v>calcium, combinations with vitamin d and/or other drugs</v>
          </cell>
          <cell r="D767" t="str">
            <v>EŞDEĞER</v>
          </cell>
          <cell r="E767" t="str">
            <v>EŞDEĞER</v>
          </cell>
          <cell r="F767">
            <v>0</v>
          </cell>
          <cell r="G767">
            <v>5</v>
          </cell>
          <cell r="H767">
            <v>1</v>
          </cell>
          <cell r="I767">
            <v>0</v>
          </cell>
          <cell r="J767">
            <v>0</v>
          </cell>
          <cell r="K767">
            <v>0</v>
          </cell>
          <cell r="L767" t="str">
            <v>CALCIDOSE 600 MG/400 IU/32,5 MG  30 EFERVESAN TABLET</v>
          </cell>
          <cell r="M767" t="str">
            <v>KALSIYUM + VITAMIN D3+VITAMIN K</v>
          </cell>
          <cell r="N767" t="str">
            <v>INVENTIM</v>
          </cell>
          <cell r="O767" t="str">
            <v>600+400</v>
          </cell>
          <cell r="P767" t="str">
            <v>MG/IU</v>
          </cell>
          <cell r="Q767">
            <v>30</v>
          </cell>
          <cell r="R767" t="str">
            <v>NORMAL REÇETE</v>
          </cell>
          <cell r="S767" t="str">
            <v>IMAL</v>
          </cell>
          <cell r="T767" t="str">
            <v>ISVEC</v>
          </cell>
          <cell r="U767">
            <v>5.72</v>
          </cell>
          <cell r="V767">
            <v>5.72</v>
          </cell>
          <cell r="W767">
            <v>3.43</v>
          </cell>
          <cell r="X767" t="str">
            <v>ISVEC</v>
          </cell>
          <cell r="Y767">
            <v>0</v>
          </cell>
          <cell r="Z767">
            <v>0</v>
          </cell>
          <cell r="AA767">
            <v>4.87</v>
          </cell>
          <cell r="AB767">
            <v>0</v>
          </cell>
          <cell r="AC767">
            <v>4.87</v>
          </cell>
        </row>
        <row r="768">
          <cell r="A768">
            <v>8697936020909</v>
          </cell>
          <cell r="B768" t="str">
            <v>A12AX</v>
          </cell>
          <cell r="C768" t="str">
            <v>calcium, combinations with vitamin d and/or other drugs</v>
          </cell>
          <cell r="D768" t="str">
            <v>EŞDEĞER</v>
          </cell>
          <cell r="E768" t="str">
            <v>EŞDEĞER</v>
          </cell>
          <cell r="F768">
            <v>0</v>
          </cell>
          <cell r="G768">
            <v>5</v>
          </cell>
          <cell r="H768">
            <v>1</v>
          </cell>
          <cell r="I768">
            <v>0</v>
          </cell>
          <cell r="J768">
            <v>0</v>
          </cell>
          <cell r="K768">
            <v>0</v>
          </cell>
          <cell r="L768" t="str">
            <v>CALCIDOSE 600 MG/400 IU/32,5 MG  60 EFERVESAN TABLET</v>
          </cell>
          <cell r="M768" t="str">
            <v>KALSIYUM + VITAMIN D3+VITAMIN K</v>
          </cell>
          <cell r="N768" t="str">
            <v>INVENTIM</v>
          </cell>
          <cell r="O768" t="str">
            <v>600+400</v>
          </cell>
          <cell r="P768" t="str">
            <v>MG/IU</v>
          </cell>
          <cell r="Q768">
            <v>60</v>
          </cell>
          <cell r="R768" t="str">
            <v>NORMAL REÇETE</v>
          </cell>
          <cell r="S768" t="str">
            <v>IMAL</v>
          </cell>
          <cell r="T768" t="str">
            <v>ISVEC</v>
          </cell>
          <cell r="U768">
            <v>11.44</v>
          </cell>
          <cell r="V768">
            <v>11.44</v>
          </cell>
          <cell r="W768">
            <v>6.86</v>
          </cell>
          <cell r="X768" t="str">
            <v>ISVEC</v>
          </cell>
          <cell r="Y768">
            <v>0</v>
          </cell>
          <cell r="Z768">
            <v>0</v>
          </cell>
          <cell r="AA768">
            <v>9.1199999999999992</v>
          </cell>
          <cell r="AB768">
            <v>0</v>
          </cell>
          <cell r="AC768">
            <v>9.1199999999999992</v>
          </cell>
        </row>
        <row r="769">
          <cell r="A769">
            <v>8697936020053</v>
          </cell>
          <cell r="B769" t="str">
            <v>A12AX</v>
          </cell>
          <cell r="C769" t="str">
            <v>calcium, combinations with vitamin d and/or other drugs</v>
          </cell>
          <cell r="D769" t="str">
            <v>EŞDEĞER</v>
          </cell>
          <cell r="E769" t="str">
            <v>YIRMI YIL</v>
          </cell>
          <cell r="F769">
            <v>0</v>
          </cell>
          <cell r="G769">
            <v>5</v>
          </cell>
          <cell r="H769">
            <v>1</v>
          </cell>
          <cell r="I769">
            <v>0</v>
          </cell>
          <cell r="J769">
            <v>0</v>
          </cell>
          <cell r="K769">
            <v>0</v>
          </cell>
          <cell r="L769" t="str">
            <v>CALCI-NET D3 60 EVERVESAN TABLET</v>
          </cell>
          <cell r="M769" t="str">
            <v>KALSIYUM KARBONAT + VITAMIN D3</v>
          </cell>
          <cell r="N769" t="str">
            <v>INVENTIM</v>
          </cell>
          <cell r="O769" t="str">
            <v>600+400</v>
          </cell>
          <cell r="P769" t="str">
            <v>MG/IU</v>
          </cell>
          <cell r="Q769">
            <v>60</v>
          </cell>
          <cell r="R769" t="str">
            <v>NORMAL REÇETE</v>
          </cell>
          <cell r="S769" t="str">
            <v>IMAL</v>
          </cell>
          <cell r="T769" t="str">
            <v>ISVEC</v>
          </cell>
          <cell r="U769">
            <v>11.43</v>
          </cell>
          <cell r="V769">
            <v>11.43</v>
          </cell>
          <cell r="W769">
            <v>6.85</v>
          </cell>
          <cell r="X769" t="str">
            <v>ISVEC</v>
          </cell>
          <cell r="Y769">
            <v>0</v>
          </cell>
          <cell r="Z769">
            <v>0</v>
          </cell>
          <cell r="AA769">
            <v>11.02</v>
          </cell>
          <cell r="AB769">
            <v>0</v>
          </cell>
          <cell r="AC769">
            <v>11.02</v>
          </cell>
        </row>
        <row r="770">
          <cell r="A770">
            <v>8699516028558</v>
          </cell>
          <cell r="B770" t="str">
            <v>A12AA20</v>
          </cell>
          <cell r="C770" t="str">
            <v>calcium (different salts in combination)</v>
          </cell>
          <cell r="D770" t="str">
            <v>REFERANS</v>
          </cell>
          <cell r="E770" t="str">
            <v>YIRMI YIL</v>
          </cell>
          <cell r="F770">
            <v>4</v>
          </cell>
          <cell r="G770">
            <v>2</v>
          </cell>
          <cell r="H770">
            <v>2</v>
          </cell>
          <cell r="I770">
            <v>0</v>
          </cell>
          <cell r="J770">
            <v>0</v>
          </cell>
          <cell r="K770">
            <v>0</v>
          </cell>
          <cell r="L770" t="str">
            <v>CALCIUM SANDOZ FF 1000 MG 20 EFERVESAN TABLET</v>
          </cell>
          <cell r="M770" t="str">
            <v>KALSIYUM LAKTAT GLUKONAT + KALSIYUM KARBONAT</v>
          </cell>
          <cell r="N770" t="str">
            <v>SANDOZ</v>
          </cell>
          <cell r="O770">
            <v>1000</v>
          </cell>
          <cell r="P770" t="str">
            <v>MG</v>
          </cell>
          <cell r="Q770">
            <v>20</v>
          </cell>
          <cell r="R770" t="str">
            <v>NORMAL REÇETE</v>
          </cell>
          <cell r="S770" t="str">
            <v>ITHAL</v>
          </cell>
          <cell r="T770" t="str">
            <v>TURKIYE</v>
          </cell>
          <cell r="U770">
            <v>3.460066343454963</v>
          </cell>
          <cell r="V770">
            <v>3.460066343454963</v>
          </cell>
          <cell r="W770">
            <v>0</v>
          </cell>
          <cell r="X770" t="str">
            <v>TURKIYE</v>
          </cell>
          <cell r="Y770">
            <v>0</v>
          </cell>
          <cell r="Z770">
            <v>0</v>
          </cell>
          <cell r="AA770">
            <v>7.32</v>
          </cell>
          <cell r="AB770">
            <v>0</v>
          </cell>
          <cell r="AC770">
            <v>7.32</v>
          </cell>
        </row>
        <row r="771">
          <cell r="A771">
            <v>8699504020106</v>
          </cell>
          <cell r="B771" t="str">
            <v>A12AA20</v>
          </cell>
          <cell r="C771" t="str">
            <v>calcium (different salts in combination)</v>
          </cell>
          <cell r="D771" t="str">
            <v>REFERANS</v>
          </cell>
          <cell r="E771" t="str">
            <v>YIRMI YIL</v>
          </cell>
          <cell r="F771">
            <v>6</v>
          </cell>
          <cell r="G771">
            <v>2</v>
          </cell>
          <cell r="H771">
            <v>1</v>
          </cell>
          <cell r="I771">
            <v>0</v>
          </cell>
          <cell r="J771">
            <v>0</v>
          </cell>
          <cell r="K771">
            <v>0</v>
          </cell>
          <cell r="L771" t="str">
            <v>CALCIUM SANDOZ FORTE 10 EFERVESAN TABLET</v>
          </cell>
          <cell r="M771" t="str">
            <v>KALSIYUM KARBONAT + KALSIYUM LAKTAT</v>
          </cell>
          <cell r="N771" t="str">
            <v>NOVARTIS</v>
          </cell>
          <cell r="O771">
            <v>0</v>
          </cell>
          <cell r="P771">
            <v>0</v>
          </cell>
          <cell r="Q771">
            <v>10</v>
          </cell>
          <cell r="R771" t="str">
            <v>NORMAL REÇETE</v>
          </cell>
          <cell r="S771" t="str">
            <v>IMAL</v>
          </cell>
          <cell r="T771" t="str">
            <v>ROMANYA</v>
          </cell>
          <cell r="U771">
            <v>4.12</v>
          </cell>
          <cell r="V771">
            <v>4.12</v>
          </cell>
          <cell r="W771">
            <v>4.12</v>
          </cell>
          <cell r="X771" t="str">
            <v>ROMANYA</v>
          </cell>
          <cell r="Y771">
            <v>0</v>
          </cell>
          <cell r="Z771">
            <v>0</v>
          </cell>
          <cell r="AA771">
            <v>8.6999999999999993</v>
          </cell>
          <cell r="AB771">
            <v>0</v>
          </cell>
          <cell r="AC771">
            <v>8.6999999999999993</v>
          </cell>
        </row>
        <row r="772">
          <cell r="A772">
            <v>8699546029327</v>
          </cell>
          <cell r="B772" t="str">
            <v>A12AX</v>
          </cell>
          <cell r="C772" t="str">
            <v>calcium, combinations with vitamin d and/or other drugs</v>
          </cell>
          <cell r="D772" t="str">
            <v>REFERANS</v>
          </cell>
          <cell r="E772" t="str">
            <v>FIYAT KORUMALI URUN</v>
          </cell>
          <cell r="F772">
            <v>4</v>
          </cell>
          <cell r="G772">
            <v>1</v>
          </cell>
          <cell r="H772">
            <v>2</v>
          </cell>
          <cell r="I772">
            <v>0</v>
          </cell>
          <cell r="J772">
            <v>0</v>
          </cell>
          <cell r="K772">
            <v>0</v>
          </cell>
          <cell r="L772" t="str">
            <v>CAL-D-VITA  30 EFERVESAN TABLET</v>
          </cell>
          <cell r="M772" t="str">
            <v>KALSIYUM KARBONAT + VITAMIN D3</v>
          </cell>
          <cell r="N772" t="str">
            <v>BAYER TURK</v>
          </cell>
          <cell r="O772" t="str">
            <v>600+400</v>
          </cell>
          <cell r="P772" t="str">
            <v>MG/IU</v>
          </cell>
          <cell r="Q772">
            <v>30</v>
          </cell>
          <cell r="R772" t="str">
            <v>NORMAL RECETE</v>
          </cell>
          <cell r="S772" t="str">
            <v>IMAL</v>
          </cell>
          <cell r="T772" t="str">
            <v>ISVEC</v>
          </cell>
          <cell r="U772">
            <v>5.72</v>
          </cell>
          <cell r="V772">
            <v>3.39</v>
          </cell>
          <cell r="W772">
            <v>0</v>
          </cell>
          <cell r="X772" t="str">
            <v>TURKIYE</v>
          </cell>
          <cell r="Y772">
            <v>0</v>
          </cell>
          <cell r="Z772">
            <v>0</v>
          </cell>
          <cell r="AA772">
            <v>9.32</v>
          </cell>
          <cell r="AB772">
            <v>0</v>
          </cell>
          <cell r="AC772">
            <v>9.32</v>
          </cell>
        </row>
        <row r="773">
          <cell r="A773">
            <v>8699546098866</v>
          </cell>
          <cell r="B773" t="str">
            <v>A12AX</v>
          </cell>
          <cell r="C773" t="str">
            <v>calcium, combinations with vitamin d and/or other drugs</v>
          </cell>
          <cell r="D773" t="str">
            <v>REFERANS</v>
          </cell>
          <cell r="E773" t="str">
            <v>FIYAT KORUMALI URUN</v>
          </cell>
          <cell r="F773">
            <v>6</v>
          </cell>
          <cell r="G773">
            <v>2</v>
          </cell>
          <cell r="H773">
            <v>1</v>
          </cell>
          <cell r="I773">
            <v>0</v>
          </cell>
          <cell r="J773">
            <v>0</v>
          </cell>
          <cell r="K773">
            <v>0</v>
          </cell>
          <cell r="L773" t="str">
            <v>CAL-D-VITA 60 FILM KAPLI TABLET</v>
          </cell>
          <cell r="M773" t="str">
            <v>KALSIYUM KARBONAT + VITAMIN D3</v>
          </cell>
          <cell r="N773" t="str">
            <v>BAYER TURK</v>
          </cell>
          <cell r="O773" t="str">
            <v>600+400</v>
          </cell>
          <cell r="P773" t="str">
            <v>MG/IU</v>
          </cell>
          <cell r="Q773">
            <v>60</v>
          </cell>
          <cell r="R773" t="str">
            <v>NORMAL RECETE</v>
          </cell>
          <cell r="S773" t="str">
            <v>IMAL</v>
          </cell>
          <cell r="T773" t="str">
            <v>GUNEY KORE</v>
          </cell>
          <cell r="U773">
            <v>5.84</v>
          </cell>
          <cell r="V773">
            <v>5.84</v>
          </cell>
          <cell r="W773">
            <v>5.84</v>
          </cell>
          <cell r="X773" t="str">
            <v>GUNEY KORE</v>
          </cell>
          <cell r="Y773">
            <v>0</v>
          </cell>
          <cell r="Z773">
            <v>0</v>
          </cell>
          <cell r="AA773">
            <v>15.69</v>
          </cell>
          <cell r="AB773">
            <v>0</v>
          </cell>
          <cell r="AC773">
            <v>15.69</v>
          </cell>
        </row>
        <row r="774">
          <cell r="A774">
            <v>8699809549166</v>
          </cell>
          <cell r="B774" t="str">
            <v>H05BA01</v>
          </cell>
          <cell r="C774" t="str">
            <v>calcitonin (salmon synthetic)</v>
          </cell>
          <cell r="D774" t="str">
            <v>EŞDEĞER</v>
          </cell>
          <cell r="E774" t="str">
            <v>YIRMI YIL</v>
          </cell>
          <cell r="F774">
            <v>0</v>
          </cell>
          <cell r="G774">
            <v>1</v>
          </cell>
          <cell r="H774">
            <v>1</v>
          </cell>
          <cell r="I774">
            <v>0</v>
          </cell>
          <cell r="J774">
            <v>0</v>
          </cell>
          <cell r="K774">
            <v>0</v>
          </cell>
          <cell r="L774" t="str">
            <v>CALSYNAR 200 IU COK DOZLU NAZAL SPREY 28 DOZ</v>
          </cell>
          <cell r="M774" t="str">
            <v>SALMON KALSITONINI</v>
          </cell>
          <cell r="N774" t="str">
            <v>SANOFI AVENTIS</v>
          </cell>
          <cell r="O774">
            <v>200</v>
          </cell>
          <cell r="P774" t="str">
            <v>IU</v>
          </cell>
          <cell r="Q774">
            <v>28</v>
          </cell>
          <cell r="R774" t="str">
            <v>NORMAL REÇETE</v>
          </cell>
          <cell r="S774" t="str">
            <v>ITHAL</v>
          </cell>
          <cell r="T774" t="str">
            <v>ISPANYA</v>
          </cell>
          <cell r="U774">
            <v>44.54</v>
          </cell>
          <cell r="V774">
            <v>44.54</v>
          </cell>
          <cell r="W774">
            <v>35.630000000000003</v>
          </cell>
          <cell r="X774" t="str">
            <v>ISPANYA</v>
          </cell>
          <cell r="Y774">
            <v>0</v>
          </cell>
          <cell r="Z774">
            <v>0</v>
          </cell>
          <cell r="AA774">
            <v>75.12</v>
          </cell>
          <cell r="AB774">
            <v>0</v>
          </cell>
          <cell r="AC774">
            <v>75.12</v>
          </cell>
        </row>
        <row r="775">
          <cell r="A775">
            <v>8697930152828</v>
          </cell>
          <cell r="B775" t="str">
            <v>J02AC01</v>
          </cell>
          <cell r="C775" t="str">
            <v>fluconazole</v>
          </cell>
          <cell r="D775" t="str">
            <v>EŞDEĞER</v>
          </cell>
          <cell r="E775" t="str">
            <v>EŞDEĞER</v>
          </cell>
          <cell r="F775">
            <v>0</v>
          </cell>
          <cell r="G775">
            <v>1</v>
          </cell>
          <cell r="H775">
            <v>1</v>
          </cell>
          <cell r="I775">
            <v>0</v>
          </cell>
          <cell r="J775">
            <v>0</v>
          </cell>
          <cell r="K775">
            <v>0</v>
          </cell>
          <cell r="L775" t="str">
            <v>CANDIMAX 100 MG 7 KAPSUL</v>
          </cell>
          <cell r="M775" t="str">
            <v>FLUKONAZOL</v>
          </cell>
          <cell r="N775" t="str">
            <v>MENTIS</v>
          </cell>
          <cell r="O775">
            <v>100</v>
          </cell>
          <cell r="P775" t="str">
            <v>MG</v>
          </cell>
          <cell r="Q775">
            <v>7</v>
          </cell>
          <cell r="R775" t="str">
            <v>NORMAL REÇETE</v>
          </cell>
          <cell r="S775" t="str">
            <v>IMAL</v>
          </cell>
          <cell r="T775" t="str">
            <v>YUNANISTAN</v>
          </cell>
          <cell r="U775">
            <v>17.32</v>
          </cell>
          <cell r="V775">
            <v>9.0399999999999991</v>
          </cell>
          <cell r="W775">
            <v>9.0399999999999991</v>
          </cell>
          <cell r="X775" t="str">
            <v>YUNANISTAN</v>
          </cell>
          <cell r="Y775">
            <v>0</v>
          </cell>
          <cell r="Z775">
            <v>0</v>
          </cell>
          <cell r="AA775">
            <v>15.14</v>
          </cell>
          <cell r="AB775">
            <v>0</v>
          </cell>
          <cell r="AC775">
            <v>15.14</v>
          </cell>
        </row>
        <row r="776">
          <cell r="A776">
            <v>8697930152835</v>
          </cell>
          <cell r="B776" t="str">
            <v>J02AC01</v>
          </cell>
          <cell r="C776" t="str">
            <v>fluconazole</v>
          </cell>
          <cell r="D776" t="str">
            <v>EŞDEĞER</v>
          </cell>
          <cell r="E776" t="str">
            <v>EŞDEĞER</v>
          </cell>
          <cell r="F776">
            <v>3</v>
          </cell>
          <cell r="G776">
            <v>1</v>
          </cell>
          <cell r="H776">
            <v>2</v>
          </cell>
          <cell r="I776">
            <v>0</v>
          </cell>
          <cell r="J776">
            <v>0</v>
          </cell>
          <cell r="K776">
            <v>0</v>
          </cell>
          <cell r="L776" t="str">
            <v>CANDIMAX 150 MG 1 KAPSUL</v>
          </cell>
          <cell r="M776" t="str">
            <v>FLUKONAZOL</v>
          </cell>
          <cell r="N776" t="str">
            <v>MENTIS</v>
          </cell>
          <cell r="O776">
            <v>150</v>
          </cell>
          <cell r="P776" t="str">
            <v>MG</v>
          </cell>
          <cell r="Q776">
            <v>1</v>
          </cell>
          <cell r="R776" t="str">
            <v>NORMAL REÇETE</v>
          </cell>
          <cell r="S776" t="str">
            <v>IMAL</v>
          </cell>
          <cell r="T776" t="str">
            <v>TURKIYE</v>
          </cell>
          <cell r="U776">
            <v>1.8</v>
          </cell>
          <cell r="V776">
            <v>1.8</v>
          </cell>
          <cell r="W776">
            <v>0</v>
          </cell>
          <cell r="X776" t="str">
            <v>TURKIYE</v>
          </cell>
          <cell r="Y776">
            <v>0</v>
          </cell>
          <cell r="Z776">
            <v>0</v>
          </cell>
          <cell r="AA776">
            <v>3.8</v>
          </cell>
          <cell r="AB776">
            <v>0</v>
          </cell>
          <cell r="AC776">
            <v>3.8</v>
          </cell>
        </row>
        <row r="777">
          <cell r="A777">
            <v>8697930152842</v>
          </cell>
          <cell r="B777" t="str">
            <v>J02AC01</v>
          </cell>
          <cell r="C777" t="str">
            <v>fluconazole</v>
          </cell>
          <cell r="D777" t="str">
            <v>EŞDEĞER</v>
          </cell>
          <cell r="E777" t="str">
            <v>EŞDEĞER</v>
          </cell>
          <cell r="F777">
            <v>0</v>
          </cell>
          <cell r="G777">
            <v>1</v>
          </cell>
          <cell r="H777">
            <v>1</v>
          </cell>
          <cell r="I777">
            <v>0</v>
          </cell>
          <cell r="J777">
            <v>0</v>
          </cell>
          <cell r="K777">
            <v>0</v>
          </cell>
          <cell r="L777" t="str">
            <v>CANDIMAX 150 MG 2 KAPSUL</v>
          </cell>
          <cell r="M777" t="str">
            <v>FLUKONAZOL</v>
          </cell>
          <cell r="N777" t="str">
            <v>MENTIS</v>
          </cell>
          <cell r="O777">
            <v>150</v>
          </cell>
          <cell r="P777" t="str">
            <v>MG</v>
          </cell>
          <cell r="Q777">
            <v>2</v>
          </cell>
          <cell r="R777" t="str">
            <v>NORMAL REÇETE</v>
          </cell>
          <cell r="S777" t="str">
            <v>IMAL</v>
          </cell>
          <cell r="T777" t="str">
            <v>ITALYA</v>
          </cell>
          <cell r="U777">
            <v>7.04</v>
          </cell>
          <cell r="V777">
            <v>5.1100000000000003</v>
          </cell>
          <cell r="W777">
            <v>4.22</v>
          </cell>
          <cell r="X777" t="str">
            <v>PORTEKİZ</v>
          </cell>
          <cell r="Y777">
            <v>0</v>
          </cell>
          <cell r="Z777">
            <v>0</v>
          </cell>
          <cell r="AA777">
            <v>6.2</v>
          </cell>
          <cell r="AB777">
            <v>0</v>
          </cell>
          <cell r="AC777">
            <v>6.2</v>
          </cell>
        </row>
        <row r="778">
          <cell r="A778">
            <v>8697930152859</v>
          </cell>
          <cell r="B778" t="str">
            <v>J02AC01</v>
          </cell>
          <cell r="C778" t="str">
            <v>fluconazole</v>
          </cell>
          <cell r="D778" t="str">
            <v>EŞDEĞER</v>
          </cell>
          <cell r="E778" t="str">
            <v>EŞDEĞER</v>
          </cell>
          <cell r="F778">
            <v>0</v>
          </cell>
          <cell r="G778">
            <v>1</v>
          </cell>
          <cell r="H778">
            <v>1</v>
          </cell>
          <cell r="I778">
            <v>0</v>
          </cell>
          <cell r="J778">
            <v>0</v>
          </cell>
          <cell r="K778">
            <v>0</v>
          </cell>
          <cell r="L778" t="str">
            <v>CANDIMAX 200 MG 7 KAPSUL</v>
          </cell>
          <cell r="M778" t="str">
            <v>FLUKONAZOL</v>
          </cell>
          <cell r="N778" t="str">
            <v>MENTIS</v>
          </cell>
          <cell r="O778">
            <v>200</v>
          </cell>
          <cell r="P778" t="str">
            <v>MG</v>
          </cell>
          <cell r="Q778">
            <v>7</v>
          </cell>
          <cell r="R778" t="str">
            <v>NORMAL REÇETE</v>
          </cell>
          <cell r="S778" t="str">
            <v>IMAL</v>
          </cell>
          <cell r="T778" t="str">
            <v>ITALYA</v>
          </cell>
          <cell r="U778">
            <v>25.08</v>
          </cell>
          <cell r="V778">
            <v>17.5</v>
          </cell>
          <cell r="W778">
            <v>15.04</v>
          </cell>
          <cell r="X778" t="str">
            <v>YUNANISTAN</v>
          </cell>
          <cell r="Y778">
            <v>0</v>
          </cell>
          <cell r="Z778">
            <v>0</v>
          </cell>
          <cell r="AA778">
            <v>31.81</v>
          </cell>
          <cell r="AB778">
            <v>0</v>
          </cell>
          <cell r="AC778">
            <v>31.81</v>
          </cell>
        </row>
        <row r="779">
          <cell r="A779">
            <v>8697930152811</v>
          </cell>
          <cell r="B779" t="str">
            <v>J02AC01</v>
          </cell>
          <cell r="C779" t="str">
            <v>fluconazole</v>
          </cell>
          <cell r="D779" t="str">
            <v>EŞDEĞER</v>
          </cell>
          <cell r="E779" t="str">
            <v>EŞDEĞER</v>
          </cell>
          <cell r="F779">
            <v>0</v>
          </cell>
          <cell r="G779">
            <v>1</v>
          </cell>
          <cell r="H779">
            <v>1</v>
          </cell>
          <cell r="I779">
            <v>0</v>
          </cell>
          <cell r="J779">
            <v>0</v>
          </cell>
          <cell r="K779">
            <v>0</v>
          </cell>
          <cell r="L779" t="str">
            <v>CANDIMAX 50 MG 7 KAPSUL</v>
          </cell>
          <cell r="M779" t="str">
            <v>FLUKONAZOL</v>
          </cell>
          <cell r="N779" t="str">
            <v>MENTIS</v>
          </cell>
          <cell r="O779">
            <v>50</v>
          </cell>
          <cell r="P779" t="str">
            <v>MG</v>
          </cell>
          <cell r="Q779">
            <v>7</v>
          </cell>
          <cell r="R779" t="str">
            <v>NORMAL REÇETE</v>
          </cell>
          <cell r="S779" t="str">
            <v>IMAL</v>
          </cell>
          <cell r="T779" t="str">
            <v>YUNANISTAN</v>
          </cell>
          <cell r="U779">
            <v>8.66</v>
          </cell>
          <cell r="V779">
            <v>4.5199999999999996</v>
          </cell>
          <cell r="W779">
            <v>4.5199999999999996</v>
          </cell>
          <cell r="X779" t="str">
            <v>YUNANISTAN</v>
          </cell>
          <cell r="Y779">
            <v>0</v>
          </cell>
          <cell r="Z779">
            <v>0</v>
          </cell>
          <cell r="AA779">
            <v>8.76</v>
          </cell>
          <cell r="AB779">
            <v>0</v>
          </cell>
          <cell r="AC779">
            <v>8.76</v>
          </cell>
        </row>
        <row r="780">
          <cell r="A780">
            <v>8699523350031</v>
          </cell>
          <cell r="B780" t="str">
            <v>D01AE14</v>
          </cell>
          <cell r="C780" t="str">
            <v>ciclopirox </v>
          </cell>
          <cell r="D780" t="str">
            <v>EŞDEĞER</v>
          </cell>
          <cell r="E780" t="str">
            <v>YIRMI YIL</v>
          </cell>
          <cell r="F780">
            <v>4</v>
          </cell>
          <cell r="G780">
            <v>1</v>
          </cell>
          <cell r="H780">
            <v>2</v>
          </cell>
          <cell r="I780">
            <v>0</v>
          </cell>
          <cell r="J780">
            <v>0</v>
          </cell>
          <cell r="K780">
            <v>0</v>
          </cell>
          <cell r="L780" t="str">
            <v>CANOLEN %1  20 GR KREM</v>
          </cell>
          <cell r="M780" t="str">
            <v>SIKLOPROXOLAMINE CITRATE</v>
          </cell>
          <cell r="N780" t="str">
            <v>MUNIR SAHIN</v>
          </cell>
          <cell r="O780">
            <v>200</v>
          </cell>
          <cell r="P780" t="str">
            <v>MG</v>
          </cell>
          <cell r="Q780">
            <v>20</v>
          </cell>
          <cell r="R780" t="str">
            <v>NORMAL REÇETE</v>
          </cell>
          <cell r="S780" t="str">
            <v>IMAL</v>
          </cell>
          <cell r="T780" t="str">
            <v>TURKIYE</v>
          </cell>
          <cell r="U780">
            <v>2.15</v>
          </cell>
          <cell r="V780">
            <v>2.15</v>
          </cell>
          <cell r="W780">
            <v>0</v>
          </cell>
          <cell r="X780" t="str">
            <v>TURKIYE</v>
          </cell>
          <cell r="Y780">
            <v>0</v>
          </cell>
          <cell r="Z780">
            <v>0</v>
          </cell>
          <cell r="AA780">
            <v>4.54</v>
          </cell>
          <cell r="AB780">
            <v>0</v>
          </cell>
          <cell r="AC780">
            <v>4.54</v>
          </cell>
        </row>
        <row r="781">
          <cell r="A781">
            <v>8699523360016</v>
          </cell>
          <cell r="B781" t="str">
            <v>G01AX12</v>
          </cell>
          <cell r="C781" t="str">
            <v>ciclopirox</v>
          </cell>
          <cell r="D781" t="str">
            <v>EŞDEĞER</v>
          </cell>
          <cell r="E781" t="str">
            <v>YIRMI YIL</v>
          </cell>
          <cell r="F781">
            <v>4</v>
          </cell>
          <cell r="G781">
            <v>1</v>
          </cell>
          <cell r="H781">
            <v>3</v>
          </cell>
          <cell r="I781">
            <v>0</v>
          </cell>
          <cell r="J781">
            <v>0</v>
          </cell>
          <cell r="K781">
            <v>0</v>
          </cell>
          <cell r="L781" t="str">
            <v>CANOLEN %1  30 GR VAJINAL KREM</v>
          </cell>
          <cell r="M781" t="str">
            <v>SIKLOPROXOLAMINE CITRATE</v>
          </cell>
          <cell r="N781" t="str">
            <v>MUNIR SAHIN</v>
          </cell>
          <cell r="O781">
            <v>300</v>
          </cell>
          <cell r="P781" t="str">
            <v>MG</v>
          </cell>
          <cell r="Q781">
            <v>30</v>
          </cell>
          <cell r="R781" t="str">
            <v>NORMAL REÇETE</v>
          </cell>
          <cell r="S781" t="str">
            <v>IMAL</v>
          </cell>
          <cell r="T781" t="str">
            <v>TURKIYE</v>
          </cell>
          <cell r="U781">
            <v>3.44</v>
          </cell>
          <cell r="V781">
            <v>3.44</v>
          </cell>
          <cell r="W781">
            <v>3.44</v>
          </cell>
          <cell r="X781" t="str">
            <v>TURKIYE</v>
          </cell>
          <cell r="Y781">
            <v>0</v>
          </cell>
          <cell r="Z781">
            <v>0</v>
          </cell>
          <cell r="AA781">
            <v>7.27</v>
          </cell>
          <cell r="AB781">
            <v>0</v>
          </cell>
          <cell r="AC781">
            <v>7.27</v>
          </cell>
        </row>
        <row r="782">
          <cell r="A782">
            <v>8699523650056</v>
          </cell>
          <cell r="B782" t="str">
            <v>D01AE14</v>
          </cell>
          <cell r="C782" t="str">
            <v>ciclopirox </v>
          </cell>
          <cell r="D782" t="str">
            <v>EŞDEĞER</v>
          </cell>
          <cell r="E782" t="str">
            <v>YIRMI YIL</v>
          </cell>
          <cell r="F782">
            <v>4</v>
          </cell>
          <cell r="G782">
            <v>1</v>
          </cell>
          <cell r="H782">
            <v>2</v>
          </cell>
          <cell r="I782">
            <v>0</v>
          </cell>
          <cell r="J782">
            <v>0</v>
          </cell>
          <cell r="K782">
            <v>0</v>
          </cell>
          <cell r="L782" t="str">
            <v>CANOLEN %1 DERMAL SPREY SOLUSYON 20 ML</v>
          </cell>
          <cell r="M782" t="str">
            <v>SIKLOPROXOLAMINE CITRATE</v>
          </cell>
          <cell r="N782" t="str">
            <v>MUNIR SAHIN</v>
          </cell>
          <cell r="O782">
            <v>1</v>
          </cell>
          <cell r="P782" t="str">
            <v>%</v>
          </cell>
          <cell r="Q782">
            <v>20</v>
          </cell>
          <cell r="R782" t="str">
            <v>NORMAL REÇETE</v>
          </cell>
          <cell r="S782" t="str">
            <v>IMAL</v>
          </cell>
          <cell r="T782" t="str">
            <v>TURKIYE</v>
          </cell>
          <cell r="U782">
            <v>2.19</v>
          </cell>
          <cell r="V782">
            <v>2.19</v>
          </cell>
          <cell r="W782">
            <v>0</v>
          </cell>
          <cell r="X782" t="str">
            <v>TURKIYE</v>
          </cell>
          <cell r="Y782">
            <v>0</v>
          </cell>
          <cell r="Z782">
            <v>0</v>
          </cell>
          <cell r="AA782">
            <v>4.63</v>
          </cell>
          <cell r="AB782">
            <v>0</v>
          </cell>
          <cell r="AC782">
            <v>4.63</v>
          </cell>
        </row>
        <row r="783">
          <cell r="A783">
            <v>8699788370027</v>
          </cell>
          <cell r="B783" t="str">
            <v>M02AC</v>
          </cell>
          <cell r="C783" t="str">
            <v>preparations with salicylic acid derivatives</v>
          </cell>
          <cell r="D783" t="str">
            <v>ESDEGER</v>
          </cell>
          <cell r="E783" t="str">
            <v>ESDEGER</v>
          </cell>
          <cell r="F783">
            <v>3</v>
          </cell>
          <cell r="G783">
            <v>2</v>
          </cell>
          <cell r="H783">
            <v>2</v>
          </cell>
          <cell r="I783">
            <v>0</v>
          </cell>
          <cell r="J783">
            <v>0</v>
          </cell>
          <cell r="K783">
            <v>0</v>
          </cell>
          <cell r="L783" t="str">
            <v>CAPSIGEL  30 GR POMAD</v>
          </cell>
          <cell r="M783" t="str">
            <v>METIL SALISILAT + OLEOREZIN KAPSIKUM</v>
          </cell>
          <cell r="N783" t="str">
            <v>OSEL</v>
          </cell>
          <cell r="O783">
            <v>0</v>
          </cell>
          <cell r="P783">
            <v>0</v>
          </cell>
          <cell r="Q783">
            <v>30</v>
          </cell>
          <cell r="R783" t="str">
            <v>NORMAL RECETE</v>
          </cell>
          <cell r="S783" t="str">
            <v>IMAL</v>
          </cell>
          <cell r="T783" t="str">
            <v>TURKIYE</v>
          </cell>
          <cell r="U783">
            <v>0.76</v>
          </cell>
          <cell r="V783">
            <v>0.76</v>
          </cell>
          <cell r="W783">
            <v>0</v>
          </cell>
          <cell r="X783" t="str">
            <v>TURKIYE</v>
          </cell>
          <cell r="Y783">
            <v>0</v>
          </cell>
          <cell r="Z783">
            <v>0</v>
          </cell>
          <cell r="AA783">
            <v>2.09</v>
          </cell>
          <cell r="AB783">
            <v>0</v>
          </cell>
          <cell r="AC783">
            <v>2.09</v>
          </cell>
        </row>
        <row r="784">
          <cell r="A784">
            <v>8699638772070</v>
          </cell>
          <cell r="B784" t="str">
            <v>L01XA02</v>
          </cell>
          <cell r="C784" t="str">
            <v>carboplatin</v>
          </cell>
          <cell r="D784" t="str">
            <v>EŞDEĞER</v>
          </cell>
          <cell r="E784" t="str">
            <v>YIRMI YIL</v>
          </cell>
          <cell r="F784">
            <v>0</v>
          </cell>
          <cell r="G784">
            <v>1</v>
          </cell>
          <cell r="H784">
            <v>1</v>
          </cell>
          <cell r="I784">
            <v>0</v>
          </cell>
          <cell r="J784">
            <v>0</v>
          </cell>
          <cell r="K784">
            <v>0</v>
          </cell>
          <cell r="L784" t="str">
            <v>CARBOPLATIN TEVA 150 MG/15 ML IV INF. ICIN  KONSANTRE COZ. ICEREN FLAKON</v>
          </cell>
          <cell r="M784" t="str">
            <v>KARBOPLATIN</v>
          </cell>
          <cell r="N784" t="str">
            <v>MED ILAC</v>
          </cell>
          <cell r="O784" t="str">
            <v>150+15</v>
          </cell>
          <cell r="P784" t="str">
            <v>MG/ML</v>
          </cell>
          <cell r="Q784">
            <v>1</v>
          </cell>
          <cell r="R784" t="str">
            <v>NORMAL REÇETE</v>
          </cell>
          <cell r="S784" t="str">
            <v>ITHAL</v>
          </cell>
          <cell r="T784">
            <v>0</v>
          </cell>
          <cell r="U784">
            <v>0</v>
          </cell>
          <cell r="V784">
            <v>22.92</v>
          </cell>
          <cell r="W784">
            <v>18.329999999999998</v>
          </cell>
          <cell r="X784" t="str">
            <v>ISPANYA</v>
          </cell>
          <cell r="Y784">
            <v>0</v>
          </cell>
          <cell r="Z784">
            <v>0</v>
          </cell>
          <cell r="AA784">
            <v>0</v>
          </cell>
          <cell r="AB784">
            <v>0</v>
          </cell>
          <cell r="AC784">
            <v>38.78</v>
          </cell>
        </row>
        <row r="785">
          <cell r="A785">
            <v>8699638770311</v>
          </cell>
          <cell r="B785" t="str">
            <v>L01XA02</v>
          </cell>
          <cell r="C785" t="str">
            <v>carboplatin</v>
          </cell>
          <cell r="D785" t="str">
            <v>EŞDEĞER</v>
          </cell>
          <cell r="E785" t="str">
            <v>YIRMI YIL</v>
          </cell>
          <cell r="F785">
            <v>0</v>
          </cell>
          <cell r="G785">
            <v>1</v>
          </cell>
          <cell r="H785">
            <v>1</v>
          </cell>
          <cell r="I785">
            <v>0</v>
          </cell>
          <cell r="J785">
            <v>0</v>
          </cell>
          <cell r="K785">
            <v>0</v>
          </cell>
          <cell r="L785" t="str">
            <v>CARBOPLATIN TEVA 450 MG/45 ML IV INF. ICIN KONSANTRE COZ. ICEREN FLAKON</v>
          </cell>
          <cell r="M785" t="str">
            <v>KARBOPLATIN</v>
          </cell>
          <cell r="N785" t="str">
            <v>MED ILAC</v>
          </cell>
          <cell r="O785" t="str">
            <v>450+45</v>
          </cell>
          <cell r="P785" t="str">
            <v>MG/ML</v>
          </cell>
          <cell r="Q785">
            <v>1</v>
          </cell>
          <cell r="R785" t="str">
            <v>NORMAL REÇETE</v>
          </cell>
          <cell r="S785" t="str">
            <v>ITHAL</v>
          </cell>
          <cell r="T785">
            <v>0</v>
          </cell>
          <cell r="U785">
            <v>0</v>
          </cell>
          <cell r="V785">
            <v>68.760000000000005</v>
          </cell>
          <cell r="W785">
            <v>55</v>
          </cell>
          <cell r="X785" t="str">
            <v>ISPANYA</v>
          </cell>
          <cell r="Y785">
            <v>0</v>
          </cell>
          <cell r="Z785">
            <v>0</v>
          </cell>
          <cell r="AA785">
            <v>0</v>
          </cell>
          <cell r="AB785">
            <v>0</v>
          </cell>
          <cell r="AC785">
            <v>116.39</v>
          </cell>
        </row>
        <row r="786">
          <cell r="A786">
            <v>8699689051131</v>
          </cell>
          <cell r="B786" t="str">
            <v>C01DA08</v>
          </cell>
          <cell r="C786" t="str">
            <v>isosorbide dinitrate</v>
          </cell>
          <cell r="D786" t="str">
            <v>EŞDEĞER</v>
          </cell>
          <cell r="E786" t="str">
            <v>YIRMI YIL</v>
          </cell>
          <cell r="F786">
            <v>4</v>
          </cell>
          <cell r="G786">
            <v>2</v>
          </cell>
          <cell r="H786">
            <v>2</v>
          </cell>
          <cell r="I786">
            <v>0</v>
          </cell>
          <cell r="J786">
            <v>0</v>
          </cell>
          <cell r="K786">
            <v>0</v>
          </cell>
          <cell r="L786" t="str">
            <v>CARDIOKET 5 MG 40 TABLET</v>
          </cell>
          <cell r="M786" t="str">
            <v>ISOSORBIT DINITRAT</v>
          </cell>
          <cell r="N786" t="str">
            <v>ADEKA</v>
          </cell>
          <cell r="O786">
            <v>5</v>
          </cell>
          <cell r="P786" t="str">
            <v>MG</v>
          </cell>
          <cell r="Q786">
            <v>40</v>
          </cell>
          <cell r="R786" t="str">
            <v>NORMAL REÇETE</v>
          </cell>
          <cell r="S786" t="str">
            <v>IMAL</v>
          </cell>
          <cell r="T786" t="str">
            <v>TURKIYE</v>
          </cell>
          <cell r="U786">
            <v>1.05</v>
          </cell>
          <cell r="V786">
            <v>1.05</v>
          </cell>
          <cell r="W786">
            <v>0</v>
          </cell>
          <cell r="X786" t="str">
            <v>TURKIYE</v>
          </cell>
          <cell r="Y786">
            <v>0</v>
          </cell>
          <cell r="Z786">
            <v>0</v>
          </cell>
          <cell r="AA786">
            <v>2.2200000000000002</v>
          </cell>
          <cell r="AB786">
            <v>0</v>
          </cell>
          <cell r="AC786">
            <v>2.2200000000000002</v>
          </cell>
        </row>
        <row r="787">
          <cell r="A787">
            <v>8699689031157</v>
          </cell>
          <cell r="B787" t="str">
            <v>C01DA08</v>
          </cell>
          <cell r="C787" t="str">
            <v>isosorbide dinitrate</v>
          </cell>
          <cell r="D787" t="str">
            <v>EŞDEĞER</v>
          </cell>
          <cell r="E787" t="str">
            <v>YIRMI YIL</v>
          </cell>
          <cell r="F787">
            <v>4</v>
          </cell>
          <cell r="G787">
            <v>2</v>
          </cell>
          <cell r="H787">
            <v>2</v>
          </cell>
          <cell r="I787">
            <v>0</v>
          </cell>
          <cell r="J787">
            <v>0</v>
          </cell>
          <cell r="K787">
            <v>0</v>
          </cell>
          <cell r="L787" t="str">
            <v>CARDIOKET RETARD 20 MG 20 TABLET</v>
          </cell>
          <cell r="M787" t="str">
            <v>ISOSORBIT DINITRAT</v>
          </cell>
          <cell r="N787" t="str">
            <v>MELUSIN</v>
          </cell>
          <cell r="O787">
            <v>20</v>
          </cell>
          <cell r="P787" t="str">
            <v>MG</v>
          </cell>
          <cell r="Q787">
            <v>20</v>
          </cell>
          <cell r="R787" t="str">
            <v>NORMAL REÇETE</v>
          </cell>
          <cell r="S787" t="str">
            <v>IMAL</v>
          </cell>
          <cell r="T787" t="str">
            <v>TURKIYE</v>
          </cell>
          <cell r="U787">
            <v>1</v>
          </cell>
          <cell r="V787">
            <v>1</v>
          </cell>
          <cell r="W787">
            <v>0</v>
          </cell>
          <cell r="X787" t="str">
            <v>TURKIYE</v>
          </cell>
          <cell r="Y787">
            <v>0</v>
          </cell>
          <cell r="Z787">
            <v>0</v>
          </cell>
          <cell r="AA787">
            <v>2.1</v>
          </cell>
          <cell r="AB787">
            <v>0</v>
          </cell>
          <cell r="AC787">
            <v>2.1</v>
          </cell>
        </row>
        <row r="788">
          <cell r="A788">
            <v>8699689031164</v>
          </cell>
          <cell r="B788" t="str">
            <v>C01DA08</v>
          </cell>
          <cell r="C788" t="str">
            <v>isosorbide dinitrate</v>
          </cell>
          <cell r="D788" t="str">
            <v>EŞDEĞER</v>
          </cell>
          <cell r="E788" t="str">
            <v>YIRMI YIL</v>
          </cell>
          <cell r="F788">
            <v>4</v>
          </cell>
          <cell r="G788">
            <v>2</v>
          </cell>
          <cell r="H788">
            <v>2</v>
          </cell>
          <cell r="I788">
            <v>0</v>
          </cell>
          <cell r="J788">
            <v>0</v>
          </cell>
          <cell r="K788">
            <v>0</v>
          </cell>
          <cell r="L788" t="str">
            <v>CARDIOKET RETARD 40 MG 50 TABLET</v>
          </cell>
          <cell r="M788" t="str">
            <v>ISOSORBIT DINITRAT</v>
          </cell>
          <cell r="N788" t="str">
            <v>MELUSIN</v>
          </cell>
          <cell r="O788">
            <v>40</v>
          </cell>
          <cell r="P788" t="str">
            <v>MG</v>
          </cell>
          <cell r="Q788">
            <v>50</v>
          </cell>
          <cell r="R788" t="str">
            <v>NORMAL REÇETE</v>
          </cell>
          <cell r="S788" t="str">
            <v>IMAL</v>
          </cell>
          <cell r="T788" t="str">
            <v>TURKIYE</v>
          </cell>
          <cell r="U788">
            <v>7.74</v>
          </cell>
          <cell r="V788">
            <v>7.74</v>
          </cell>
          <cell r="W788">
            <v>6.19</v>
          </cell>
          <cell r="X788" t="str">
            <v>TURKIYE</v>
          </cell>
          <cell r="Y788">
            <v>0</v>
          </cell>
          <cell r="Z788">
            <v>0</v>
          </cell>
          <cell r="AA788">
            <v>8.7200000000000006</v>
          </cell>
          <cell r="AB788">
            <v>0</v>
          </cell>
          <cell r="AC788">
            <v>8.7200000000000006</v>
          </cell>
        </row>
        <row r="789">
          <cell r="A789">
            <v>8699536220024</v>
          </cell>
          <cell r="B789" t="str">
            <v>C09DB01</v>
          </cell>
          <cell r="C789" t="str">
            <v>valsartan and amlodipine</v>
          </cell>
          <cell r="D789" t="str">
            <v>EŞDEĞER</v>
          </cell>
          <cell r="E789" t="str">
            <v>EŞDEĞER</v>
          </cell>
          <cell r="F789">
            <v>0</v>
          </cell>
          <cell r="G789">
            <v>1</v>
          </cell>
          <cell r="H789">
            <v>1</v>
          </cell>
          <cell r="I789">
            <v>0</v>
          </cell>
          <cell r="J789">
            <v>0</v>
          </cell>
          <cell r="K789">
            <v>0</v>
          </cell>
          <cell r="L789" t="str">
            <v>CARDOLEX 10/160 MG TEDAVI PAKETI</v>
          </cell>
          <cell r="M789" t="str">
            <v>AMLODIPIN + VALSARTAN</v>
          </cell>
          <cell r="N789" t="str">
            <v>SANOVEL</v>
          </cell>
          <cell r="O789" t="str">
            <v>10+160</v>
          </cell>
          <cell r="P789" t="str">
            <v>MG</v>
          </cell>
          <cell r="Q789">
            <v>28</v>
          </cell>
          <cell r="R789" t="str">
            <v>NORMAL REÇETE</v>
          </cell>
          <cell r="S789" t="str">
            <v>IMAL</v>
          </cell>
          <cell r="T789" t="str">
            <v>YUNANISTAN</v>
          </cell>
          <cell r="U789">
            <v>14.97</v>
          </cell>
          <cell r="V789">
            <v>22.47</v>
          </cell>
          <cell r="W789">
            <v>13.48</v>
          </cell>
          <cell r="X789" t="str">
            <v>ISVICRE</v>
          </cell>
          <cell r="Y789">
            <v>0</v>
          </cell>
          <cell r="Z789">
            <v>0</v>
          </cell>
          <cell r="AA789">
            <v>28.53</v>
          </cell>
          <cell r="AB789">
            <v>0</v>
          </cell>
          <cell r="AC789">
            <v>28.53</v>
          </cell>
        </row>
        <row r="790">
          <cell r="A790">
            <v>8699536220017</v>
          </cell>
          <cell r="B790" t="str">
            <v>C09DB01</v>
          </cell>
          <cell r="C790" t="str">
            <v>valsartan and amlodipine</v>
          </cell>
          <cell r="D790" t="str">
            <v>EŞDEĞER</v>
          </cell>
          <cell r="E790" t="str">
            <v>EŞDEĞER</v>
          </cell>
          <cell r="F790">
            <v>0</v>
          </cell>
          <cell r="G790">
            <v>1</v>
          </cell>
          <cell r="H790">
            <v>1</v>
          </cell>
          <cell r="I790">
            <v>0</v>
          </cell>
          <cell r="J790">
            <v>0</v>
          </cell>
          <cell r="K790">
            <v>0</v>
          </cell>
          <cell r="L790" t="str">
            <v>CARDOLEX 5/160 MG TEDAVI PAKETI</v>
          </cell>
          <cell r="M790" t="str">
            <v>AMLODIPIN + VALSARTAN</v>
          </cell>
          <cell r="N790" t="str">
            <v>SANOVEL</v>
          </cell>
          <cell r="O790" t="str">
            <v>5+160</v>
          </cell>
          <cell r="P790" t="str">
            <v>MG</v>
          </cell>
          <cell r="Q790">
            <v>28</v>
          </cell>
          <cell r="R790" t="str">
            <v>NORMAL REÇETE</v>
          </cell>
          <cell r="S790" t="str">
            <v>IMAL</v>
          </cell>
          <cell r="T790" t="str">
            <v>ISPANYA</v>
          </cell>
          <cell r="U790">
            <v>14.16</v>
          </cell>
          <cell r="V790">
            <v>22.47</v>
          </cell>
          <cell r="W790">
            <v>13.48</v>
          </cell>
          <cell r="X790" t="str">
            <v>ISVICRE</v>
          </cell>
          <cell r="Y790">
            <v>0</v>
          </cell>
          <cell r="Z790">
            <v>0</v>
          </cell>
          <cell r="AA790">
            <v>23.18</v>
          </cell>
          <cell r="AB790">
            <v>0</v>
          </cell>
          <cell r="AC790">
            <v>23.18</v>
          </cell>
        </row>
        <row r="791">
          <cell r="A791">
            <v>8699536220055</v>
          </cell>
          <cell r="B791" t="str">
            <v>C09DX01</v>
          </cell>
          <cell r="C791" t="str">
            <v>valsartan, amlodipine and hydrochlorothiazide</v>
          </cell>
          <cell r="D791" t="str">
            <v>EŞDEĞER</v>
          </cell>
          <cell r="E791" t="str">
            <v>EŞDEĞER</v>
          </cell>
          <cell r="F791">
            <v>0</v>
          </cell>
          <cell r="G791">
            <v>1</v>
          </cell>
          <cell r="H791">
            <v>1</v>
          </cell>
          <cell r="I791">
            <v>0</v>
          </cell>
          <cell r="J791">
            <v>0</v>
          </cell>
          <cell r="K791">
            <v>0</v>
          </cell>
          <cell r="L791" t="str">
            <v>CARDOLEX PLUS 10/160/12,5 MG TEDAVI PAKETI (28+28 FILM TABLET)</v>
          </cell>
          <cell r="M791" t="str">
            <v>AMLODIPIN + VALSARTAN + HIDROKLOROTIYAZID</v>
          </cell>
          <cell r="N791" t="str">
            <v>SANOVEL</v>
          </cell>
          <cell r="O791" t="str">
            <v>10+160+12,5</v>
          </cell>
          <cell r="P791" t="str">
            <v>MG</v>
          </cell>
          <cell r="Q791">
            <v>28</v>
          </cell>
          <cell r="R791" t="str">
            <v>NORMAL REÇETE</v>
          </cell>
          <cell r="S791" t="str">
            <v>IMAL</v>
          </cell>
          <cell r="T791" t="str">
            <v>ISPANYA</v>
          </cell>
          <cell r="U791">
            <v>15.07</v>
          </cell>
          <cell r="V791">
            <v>15.07</v>
          </cell>
          <cell r="W791">
            <v>9.0399999999999991</v>
          </cell>
          <cell r="X791" t="str">
            <v>ISPANYA</v>
          </cell>
          <cell r="Y791">
            <v>0</v>
          </cell>
          <cell r="Z791">
            <v>0</v>
          </cell>
          <cell r="AA791">
            <v>19.13</v>
          </cell>
          <cell r="AB791">
            <v>0</v>
          </cell>
          <cell r="AC791">
            <v>19.13</v>
          </cell>
        </row>
        <row r="792">
          <cell r="A792">
            <v>8699536220031</v>
          </cell>
          <cell r="B792" t="str">
            <v>C09DX01</v>
          </cell>
          <cell r="C792" t="str">
            <v>valsartan, amlodipine and hydrochlorothiazide</v>
          </cell>
          <cell r="D792" t="str">
            <v>EŞDEĞER</v>
          </cell>
          <cell r="E792" t="str">
            <v>EŞDEĞER</v>
          </cell>
          <cell r="F792">
            <v>0</v>
          </cell>
          <cell r="G792">
            <v>1</v>
          </cell>
          <cell r="H792">
            <v>1</v>
          </cell>
          <cell r="I792">
            <v>0</v>
          </cell>
          <cell r="J792">
            <v>0</v>
          </cell>
          <cell r="K792">
            <v>0</v>
          </cell>
          <cell r="L792" t="str">
            <v>CARDOLEX PLUS 5/160/12,5 MG TEDAVI PAKETI (28+28 FILM TABLET)</v>
          </cell>
          <cell r="M792" t="str">
            <v>AMLODIPIN + VALSARTAN + HIDROKLOROTIYAZID</v>
          </cell>
          <cell r="N792" t="str">
            <v>SANOVEL</v>
          </cell>
          <cell r="O792" t="str">
            <v>5+160+12,5</v>
          </cell>
          <cell r="P792" t="str">
            <v>MG</v>
          </cell>
          <cell r="Q792">
            <v>28</v>
          </cell>
          <cell r="R792" t="str">
            <v>NORMAL REÇETE</v>
          </cell>
          <cell r="S792" t="str">
            <v>IMAL</v>
          </cell>
          <cell r="T792" t="str">
            <v>PORTEKIZ</v>
          </cell>
          <cell r="U792">
            <v>14.15</v>
          </cell>
          <cell r="V792">
            <v>14.17</v>
          </cell>
          <cell r="W792">
            <v>8.5</v>
          </cell>
          <cell r="X792" t="str">
            <v>ISPANYA</v>
          </cell>
          <cell r="Y792">
            <v>0</v>
          </cell>
          <cell r="Z792">
            <v>0</v>
          </cell>
          <cell r="AA792">
            <v>17.98</v>
          </cell>
          <cell r="AB792">
            <v>0</v>
          </cell>
          <cell r="AC792">
            <v>17.98</v>
          </cell>
        </row>
        <row r="793">
          <cell r="A793">
            <v>8699536220048</v>
          </cell>
          <cell r="B793" t="str">
            <v>C09DX01</v>
          </cell>
          <cell r="C793" t="str">
            <v>valsartan, amlodipine and hydrochlorothiazide</v>
          </cell>
          <cell r="D793" t="str">
            <v>EŞDEĞER</v>
          </cell>
          <cell r="E793" t="str">
            <v>EŞDEĞER</v>
          </cell>
          <cell r="F793">
            <v>0</v>
          </cell>
          <cell r="G793">
            <v>1</v>
          </cell>
          <cell r="H793">
            <v>1</v>
          </cell>
          <cell r="I793">
            <v>0</v>
          </cell>
          <cell r="J793">
            <v>0</v>
          </cell>
          <cell r="K793">
            <v>0</v>
          </cell>
          <cell r="L793" t="str">
            <v>CARDOLEX PLUS 5/160/25 MG TEDAVI PAKETI (28+28 FILM TABLET)</v>
          </cell>
          <cell r="M793" t="str">
            <v>AMLODIPIN + VALSARTAN + HIDROKLOROTIYAZID</v>
          </cell>
          <cell r="N793" t="str">
            <v>SANOVEL</v>
          </cell>
          <cell r="O793" t="str">
            <v>5+160+25</v>
          </cell>
          <cell r="P793" t="str">
            <v>MG</v>
          </cell>
          <cell r="Q793">
            <v>28</v>
          </cell>
          <cell r="R793" t="str">
            <v>NORMAL REÇETE</v>
          </cell>
          <cell r="S793" t="str">
            <v>IMAL</v>
          </cell>
          <cell r="T793" t="str">
            <v>PORTEKIZ/ ISPANYA</v>
          </cell>
          <cell r="U793">
            <v>14.16</v>
          </cell>
          <cell r="V793">
            <v>14.17</v>
          </cell>
          <cell r="W793">
            <v>8.5</v>
          </cell>
          <cell r="X793" t="str">
            <v>ISPANYA</v>
          </cell>
          <cell r="Y793">
            <v>0</v>
          </cell>
          <cell r="Z793">
            <v>0</v>
          </cell>
          <cell r="AA793">
            <v>17.98</v>
          </cell>
          <cell r="AB793">
            <v>0</v>
          </cell>
          <cell r="AC793">
            <v>17.98</v>
          </cell>
        </row>
        <row r="794">
          <cell r="A794">
            <v>8699704613597</v>
          </cell>
          <cell r="B794" t="str">
            <v>S01ED05</v>
          </cell>
          <cell r="C794" t="str">
            <v>carteolol</v>
          </cell>
          <cell r="D794" t="str">
            <v>EŞDEĞER</v>
          </cell>
          <cell r="E794" t="str">
            <v>YIRMI YIL</v>
          </cell>
          <cell r="F794">
            <v>4</v>
          </cell>
          <cell r="G794">
            <v>1</v>
          </cell>
          <cell r="H794">
            <v>2</v>
          </cell>
          <cell r="I794">
            <v>0</v>
          </cell>
          <cell r="J794">
            <v>0</v>
          </cell>
          <cell r="K794">
            <v>0</v>
          </cell>
          <cell r="L794" t="str">
            <v>CARTEOL LP %1 STERIL GOZ DAMLASI</v>
          </cell>
          <cell r="M794" t="str">
            <v>KARTEOLOL HCL</v>
          </cell>
          <cell r="N794" t="str">
            <v>ABDI IBRAHIM PAZARLAMA</v>
          </cell>
          <cell r="O794">
            <v>1</v>
          </cell>
          <cell r="P794" t="str">
            <v>G/ML</v>
          </cell>
          <cell r="Q794">
            <v>1</v>
          </cell>
          <cell r="R794" t="str">
            <v>NORMAL REÇETE</v>
          </cell>
          <cell r="S794" t="str">
            <v>ITHAL</v>
          </cell>
          <cell r="T794">
            <v>0</v>
          </cell>
          <cell r="U794">
            <v>0</v>
          </cell>
          <cell r="V794">
            <v>3.4299999999999997</v>
          </cell>
          <cell r="W794">
            <v>0</v>
          </cell>
          <cell r="X794" t="str">
            <v>TURKIYE</v>
          </cell>
          <cell r="Y794">
            <v>0</v>
          </cell>
          <cell r="Z794">
            <v>0</v>
          </cell>
          <cell r="AA794">
            <v>0</v>
          </cell>
          <cell r="AB794">
            <v>0</v>
          </cell>
          <cell r="AC794">
            <v>7.25</v>
          </cell>
        </row>
        <row r="795">
          <cell r="A795">
            <v>8699704613887</v>
          </cell>
          <cell r="B795" t="str">
            <v>S01ED05</v>
          </cell>
          <cell r="C795" t="str">
            <v>carteolol</v>
          </cell>
          <cell r="D795" t="str">
            <v>EŞDEĞER</v>
          </cell>
          <cell r="E795" t="str">
            <v>YIRMI YIL</v>
          </cell>
          <cell r="F795">
            <v>4</v>
          </cell>
          <cell r="G795">
            <v>1</v>
          </cell>
          <cell r="H795">
            <v>2</v>
          </cell>
          <cell r="I795">
            <v>0</v>
          </cell>
          <cell r="J795">
            <v>0</v>
          </cell>
          <cell r="K795">
            <v>0</v>
          </cell>
          <cell r="L795" t="str">
            <v>CARTEOL LP %2 STERIL GOZ DAMLASI</v>
          </cell>
          <cell r="M795" t="str">
            <v>KARTEOLOL HCL</v>
          </cell>
          <cell r="N795" t="str">
            <v>ABDI IBRAHIM PAZARLAMA</v>
          </cell>
          <cell r="O795">
            <v>2</v>
          </cell>
          <cell r="P795" t="str">
            <v>G/ML</v>
          </cell>
          <cell r="Q795">
            <v>1</v>
          </cell>
          <cell r="R795" t="str">
            <v>NORMAL REÇETE</v>
          </cell>
          <cell r="S795" t="str">
            <v>ITHAL</v>
          </cell>
          <cell r="T795">
            <v>0</v>
          </cell>
          <cell r="U795">
            <v>0</v>
          </cell>
          <cell r="V795">
            <v>3.4299999999999997</v>
          </cell>
          <cell r="W795">
            <v>0</v>
          </cell>
          <cell r="X795" t="str">
            <v>TURKIYE</v>
          </cell>
          <cell r="Y795">
            <v>0</v>
          </cell>
          <cell r="Z795">
            <v>0</v>
          </cell>
          <cell r="AA795">
            <v>0</v>
          </cell>
          <cell r="AB795">
            <v>0</v>
          </cell>
          <cell r="AC795">
            <v>7.25</v>
          </cell>
        </row>
        <row r="796">
          <cell r="A796">
            <v>8699347092018</v>
          </cell>
          <cell r="B796" t="str">
            <v>L02BB03</v>
          </cell>
          <cell r="C796" t="str">
            <v>bicalutamide </v>
          </cell>
          <cell r="D796" t="str">
            <v>EŞDEĞER</v>
          </cell>
          <cell r="E796" t="str">
            <v>EŞDEĞER</v>
          </cell>
          <cell r="F796">
            <v>0</v>
          </cell>
          <cell r="G796">
            <v>1</v>
          </cell>
          <cell r="H796">
            <v>1</v>
          </cell>
          <cell r="I796">
            <v>0</v>
          </cell>
          <cell r="J796">
            <v>0</v>
          </cell>
          <cell r="K796">
            <v>0</v>
          </cell>
          <cell r="L796" t="str">
            <v>CASOMID 50 MG 28 FILM TABLET</v>
          </cell>
          <cell r="M796" t="str">
            <v>BIKALUTAMID</v>
          </cell>
          <cell r="N796" t="str">
            <v>MEDEK MEDIKAL</v>
          </cell>
          <cell r="O796">
            <v>50</v>
          </cell>
          <cell r="P796" t="str">
            <v>MG</v>
          </cell>
          <cell r="Q796">
            <v>28</v>
          </cell>
          <cell r="R796" t="str">
            <v>NORMAL REÇETE</v>
          </cell>
          <cell r="S796" t="str">
            <v>ITHAL</v>
          </cell>
          <cell r="T796" t="str">
            <v>ITALYA</v>
          </cell>
          <cell r="U796">
            <v>35.58</v>
          </cell>
          <cell r="V796">
            <v>35.58</v>
          </cell>
          <cell r="W796">
            <v>21.35</v>
          </cell>
          <cell r="X796" t="str">
            <v>ITALYA</v>
          </cell>
          <cell r="Y796">
            <v>0</v>
          </cell>
          <cell r="Z796">
            <v>0</v>
          </cell>
          <cell r="AA796">
            <v>35.049999999999997</v>
          </cell>
          <cell r="AB796">
            <v>0</v>
          </cell>
          <cell r="AC796">
            <v>35.049999999999997</v>
          </cell>
        </row>
        <row r="797">
          <cell r="A797">
            <v>8699839750723</v>
          </cell>
          <cell r="B797" t="str">
            <v>R06AB05</v>
          </cell>
          <cell r="C797" t="str">
            <v>pheniramine</v>
          </cell>
          <cell r="D797" t="str">
            <v>ESDEGER</v>
          </cell>
          <cell r="E797" t="str">
            <v>FIYAT KORUMALI URUN</v>
          </cell>
          <cell r="F797">
            <v>4</v>
          </cell>
          <cell r="G797">
            <v>1</v>
          </cell>
          <cell r="H797">
            <v>2</v>
          </cell>
          <cell r="I797">
            <v>0</v>
          </cell>
          <cell r="J797">
            <v>0</v>
          </cell>
          <cell r="K797">
            <v>0</v>
          </cell>
          <cell r="L797" t="str">
            <v>CAUPHE 45,5 MG/2 ML IM/IV ENJ. COZ. ICEREN AMPUL</v>
          </cell>
          <cell r="M797" t="str">
            <v>FENIRAMIN</v>
          </cell>
          <cell r="N797" t="str">
            <v>KEYMEN</v>
          </cell>
          <cell r="O797" t="str">
            <v>45,5+2</v>
          </cell>
          <cell r="P797" t="str">
            <v>MG/ML</v>
          </cell>
          <cell r="Q797">
            <v>5</v>
          </cell>
          <cell r="R797" t="str">
            <v>NORMAL RECETE</v>
          </cell>
          <cell r="S797" t="str">
            <v>IMAL</v>
          </cell>
          <cell r="T797" t="str">
            <v>TURKIYE</v>
          </cell>
          <cell r="U797">
            <v>1.2</v>
          </cell>
          <cell r="V797">
            <v>1.2</v>
          </cell>
          <cell r="W797">
            <v>0</v>
          </cell>
          <cell r="X797" t="str">
            <v>TURKIYE</v>
          </cell>
          <cell r="Y797">
            <v>0</v>
          </cell>
          <cell r="Z797">
            <v>0</v>
          </cell>
          <cell r="AA797">
            <v>3.28</v>
          </cell>
          <cell r="AB797">
            <v>0</v>
          </cell>
          <cell r="AC797">
            <v>3.28</v>
          </cell>
        </row>
        <row r="798">
          <cell r="A798">
            <v>8699704610763</v>
          </cell>
          <cell r="B798" t="str">
            <v>S01AA30</v>
          </cell>
          <cell r="C798" t="str">
            <v>combinations of different antibiotics</v>
          </cell>
          <cell r="D798" t="str">
            <v>REFERANS</v>
          </cell>
          <cell r="E798" t="str">
            <v>YIRMI YIL</v>
          </cell>
          <cell r="F798">
            <v>4</v>
          </cell>
          <cell r="G798">
            <v>2</v>
          </cell>
          <cell r="H798">
            <v>2</v>
          </cell>
          <cell r="I798">
            <v>0</v>
          </cell>
          <cell r="J798">
            <v>0</v>
          </cell>
          <cell r="K798">
            <v>0</v>
          </cell>
          <cell r="L798" t="str">
            <v>CEBEMYXINE  5 ML GOZ DAMLASI</v>
          </cell>
          <cell r="M798" t="str">
            <v>NEOMISIN SULFAT + POLIMIKSIN SULFAT</v>
          </cell>
          <cell r="N798" t="str">
            <v>ABDI IBRAHIM PAZARLAMA</v>
          </cell>
          <cell r="O798">
            <v>0</v>
          </cell>
          <cell r="P798">
            <v>0</v>
          </cell>
          <cell r="Q798">
            <v>5</v>
          </cell>
          <cell r="R798" t="str">
            <v>NORMAL REÇETE</v>
          </cell>
          <cell r="S798" t="str">
            <v>ITHAL</v>
          </cell>
          <cell r="T798">
            <v>0</v>
          </cell>
          <cell r="U798">
            <v>0</v>
          </cell>
          <cell r="V798">
            <v>2.21</v>
          </cell>
          <cell r="W798">
            <v>0</v>
          </cell>
          <cell r="X798" t="str">
            <v>TURKIYE</v>
          </cell>
          <cell r="Y798">
            <v>0</v>
          </cell>
          <cell r="Z798">
            <v>0</v>
          </cell>
          <cell r="AA798">
            <v>0</v>
          </cell>
          <cell r="AB798">
            <v>0</v>
          </cell>
          <cell r="AC798">
            <v>4.66</v>
          </cell>
        </row>
        <row r="799">
          <cell r="A799">
            <v>8698877280100</v>
          </cell>
          <cell r="B799" t="str">
            <v>J01DC04</v>
          </cell>
          <cell r="C799" t="str">
            <v>cefaclor</v>
          </cell>
          <cell r="D799" t="str">
            <v>REFERANS</v>
          </cell>
          <cell r="E799" t="str">
            <v>YIRMI YIL</v>
          </cell>
          <cell r="F799">
            <v>4</v>
          </cell>
          <cell r="G799">
            <v>1</v>
          </cell>
          <cell r="H799">
            <v>2</v>
          </cell>
          <cell r="I799">
            <v>0</v>
          </cell>
          <cell r="J799">
            <v>0</v>
          </cell>
          <cell r="K799">
            <v>0</v>
          </cell>
          <cell r="L799" t="str">
            <v>CECLOR 125 MG ORAL SUSPANSIYON ICIN GRANUL</v>
          </cell>
          <cell r="M799" t="str">
            <v>SEFAKLOR MONOHIDRAT</v>
          </cell>
          <cell r="N799" t="str">
            <v>ACTAVIS ISTANBUL</v>
          </cell>
          <cell r="O799">
            <v>125</v>
          </cell>
          <cell r="P799" t="str">
            <v>MG</v>
          </cell>
          <cell r="Q799">
            <v>100</v>
          </cell>
          <cell r="R799" t="str">
            <v>NORMAL REÇETE</v>
          </cell>
          <cell r="S799" t="str">
            <v>IMAL</v>
          </cell>
          <cell r="T799" t="str">
            <v>TURKIYE</v>
          </cell>
          <cell r="U799">
            <v>3.46</v>
          </cell>
          <cell r="V799">
            <v>3.46</v>
          </cell>
          <cell r="W799">
            <v>0</v>
          </cell>
          <cell r="X799" t="str">
            <v>TURKIYE</v>
          </cell>
          <cell r="Y799">
            <v>0</v>
          </cell>
          <cell r="Z799">
            <v>0</v>
          </cell>
          <cell r="AA799">
            <v>7.32</v>
          </cell>
          <cell r="AB799">
            <v>0</v>
          </cell>
          <cell r="AC799">
            <v>7.32</v>
          </cell>
        </row>
        <row r="800">
          <cell r="A800">
            <v>8698877280209</v>
          </cell>
          <cell r="B800" t="str">
            <v>J01DC04</v>
          </cell>
          <cell r="C800" t="str">
            <v>cefaclor</v>
          </cell>
          <cell r="D800" t="str">
            <v>REFERANS</v>
          </cell>
          <cell r="E800" t="str">
            <v>YIRMI YIL</v>
          </cell>
          <cell r="F800">
            <v>4</v>
          </cell>
          <cell r="G800">
            <v>1</v>
          </cell>
          <cell r="H800">
            <v>2</v>
          </cell>
          <cell r="I800">
            <v>0</v>
          </cell>
          <cell r="J800">
            <v>0</v>
          </cell>
          <cell r="K800">
            <v>0</v>
          </cell>
          <cell r="L800" t="str">
            <v>CECLOR 250 MG ORAL SUSPANSIYON ICIN GRANUL</v>
          </cell>
          <cell r="M800" t="str">
            <v>SEFAKLOR MONOHIDRAT</v>
          </cell>
          <cell r="N800" t="str">
            <v>ACTAVIS ISTANBUL</v>
          </cell>
          <cell r="O800">
            <v>250</v>
          </cell>
          <cell r="P800" t="str">
            <v>MG</v>
          </cell>
          <cell r="Q800">
            <v>100</v>
          </cell>
          <cell r="R800" t="str">
            <v>NORMAL REÇETE</v>
          </cell>
          <cell r="S800" t="str">
            <v>IMAL</v>
          </cell>
          <cell r="T800" t="str">
            <v>TURKIYE</v>
          </cell>
          <cell r="U800">
            <v>3.46</v>
          </cell>
          <cell r="V800">
            <v>3.46</v>
          </cell>
          <cell r="W800">
            <v>0</v>
          </cell>
          <cell r="X800" t="str">
            <v>TURKIYE</v>
          </cell>
          <cell r="Y800">
            <v>0</v>
          </cell>
          <cell r="Z800">
            <v>0</v>
          </cell>
          <cell r="AA800">
            <v>7.32</v>
          </cell>
          <cell r="AB800">
            <v>0</v>
          </cell>
          <cell r="AC800">
            <v>7.32</v>
          </cell>
        </row>
        <row r="801">
          <cell r="A801">
            <v>8697927281647</v>
          </cell>
          <cell r="B801" t="str">
            <v>J01DD15</v>
          </cell>
          <cell r="C801" t="str">
            <v>cefdinir</v>
          </cell>
          <cell r="D801" t="str">
            <v>ESDEGER</v>
          </cell>
          <cell r="E801" t="str">
            <v>ESDEGER</v>
          </cell>
          <cell r="F801">
            <v>0</v>
          </cell>
          <cell r="G801">
            <v>1</v>
          </cell>
          <cell r="H801">
            <v>2</v>
          </cell>
          <cell r="I801">
            <v>0</v>
          </cell>
          <cell r="J801">
            <v>0</v>
          </cell>
          <cell r="K801">
            <v>0</v>
          </cell>
          <cell r="L801" t="str">
            <v xml:space="preserve">CEFBIR 125 MG / 5ML 100 ML ORAL SUSPANSIYON HAZIRLAMAK ICIN KURU TOZ </v>
          </cell>
          <cell r="M801" t="str">
            <v>SEFDINIR</v>
          </cell>
          <cell r="N801" t="str">
            <v>CELTIS ILAC</v>
          </cell>
          <cell r="O801" t="str">
            <v>125+5</v>
          </cell>
          <cell r="P801" t="str">
            <v>MG</v>
          </cell>
          <cell r="Q801">
            <v>100</v>
          </cell>
          <cell r="R801" t="str">
            <v>NORMAL RECETE</v>
          </cell>
          <cell r="S801" t="str">
            <v>IMAL</v>
          </cell>
          <cell r="T801" t="str">
            <v>TURKIYE</v>
          </cell>
          <cell r="U801">
            <v>9.18</v>
          </cell>
          <cell r="V801">
            <v>9.18</v>
          </cell>
          <cell r="W801">
            <v>9.18</v>
          </cell>
          <cell r="X801" t="str">
            <v>TURKIYE</v>
          </cell>
          <cell r="Y801">
            <v>0</v>
          </cell>
          <cell r="Z801">
            <v>0</v>
          </cell>
          <cell r="AA801">
            <v>21.5</v>
          </cell>
          <cell r="AB801">
            <v>0</v>
          </cell>
          <cell r="AC801">
            <v>21.5</v>
          </cell>
        </row>
        <row r="802">
          <cell r="A802">
            <v>8697933280948</v>
          </cell>
          <cell r="B802" t="str">
            <v>J01DD15</v>
          </cell>
          <cell r="C802" t="str">
            <v>cefdinir</v>
          </cell>
          <cell r="D802" t="str">
            <v>EŞDEĞER</v>
          </cell>
          <cell r="E802" t="str">
            <v>EŞDEĞER</v>
          </cell>
          <cell r="F802">
            <v>0</v>
          </cell>
          <cell r="G802">
            <v>1</v>
          </cell>
          <cell r="H802">
            <v>2</v>
          </cell>
          <cell r="I802">
            <v>0</v>
          </cell>
          <cell r="J802">
            <v>0</v>
          </cell>
          <cell r="K802">
            <v>0</v>
          </cell>
          <cell r="L802" t="str">
            <v xml:space="preserve">CEFBIR 125 MG / 5ML 100 ML ORAL SUSPANSIYON HAZIRLAMAK ICIN KURU TOZ </v>
          </cell>
          <cell r="M802" t="str">
            <v>SEFDINIR</v>
          </cell>
          <cell r="N802" t="str">
            <v>SALUTIS</v>
          </cell>
          <cell r="O802" t="str">
            <v>125+5</v>
          </cell>
          <cell r="P802" t="str">
            <v>MG</v>
          </cell>
          <cell r="Q802">
            <v>100</v>
          </cell>
          <cell r="R802" t="str">
            <v>NORMAL REÇETE</v>
          </cell>
          <cell r="S802" t="str">
            <v>IMAL</v>
          </cell>
          <cell r="T802" t="str">
            <v>TURKIYE</v>
          </cell>
          <cell r="U802">
            <v>9.18</v>
          </cell>
          <cell r="V802">
            <v>9.18</v>
          </cell>
          <cell r="W802">
            <v>9.18</v>
          </cell>
          <cell r="X802" t="str">
            <v>TURKIYE</v>
          </cell>
          <cell r="Y802">
            <v>0</v>
          </cell>
          <cell r="Z802">
            <v>0</v>
          </cell>
          <cell r="AA802">
            <v>19.43</v>
          </cell>
          <cell r="AB802">
            <v>0</v>
          </cell>
          <cell r="AC802">
            <v>19.43</v>
          </cell>
        </row>
        <row r="803">
          <cell r="A803">
            <v>8697927281630</v>
          </cell>
          <cell r="B803" t="str">
            <v>J01DD15</v>
          </cell>
          <cell r="C803" t="str">
            <v>cefdinir</v>
          </cell>
          <cell r="D803" t="str">
            <v>ESDEGER</v>
          </cell>
          <cell r="E803" t="str">
            <v>ESDEGER</v>
          </cell>
          <cell r="F803">
            <v>0</v>
          </cell>
          <cell r="G803">
            <v>1</v>
          </cell>
          <cell r="H803">
            <v>3</v>
          </cell>
          <cell r="I803">
            <v>0</v>
          </cell>
          <cell r="J803">
            <v>0</v>
          </cell>
          <cell r="K803">
            <v>0</v>
          </cell>
          <cell r="L803" t="str">
            <v>CEFBIR 250 MG/5 ML ORAL SUSPANSIYON HAZIRLAMAK ICIN KURU TOZ 100 ML</v>
          </cell>
          <cell r="M803" t="str">
            <v>SEFDINIR</v>
          </cell>
          <cell r="N803" t="str">
            <v>CELTIS ILAC</v>
          </cell>
          <cell r="O803" t="str">
            <v>250+5</v>
          </cell>
          <cell r="P803" t="str">
            <v>MG</v>
          </cell>
          <cell r="Q803">
            <v>100</v>
          </cell>
          <cell r="R803" t="str">
            <v>NORMAL RECETE</v>
          </cell>
          <cell r="S803" t="str">
            <v>IMAL</v>
          </cell>
          <cell r="T803" t="str">
            <v>TURKIYE</v>
          </cell>
          <cell r="U803">
            <v>37.299999999999997</v>
          </cell>
          <cell r="V803">
            <v>37.299999999999997</v>
          </cell>
          <cell r="W803">
            <v>37.299999999999997</v>
          </cell>
          <cell r="X803" t="str">
            <v>TURKIYE</v>
          </cell>
          <cell r="Y803">
            <v>0</v>
          </cell>
          <cell r="Z803">
            <v>0</v>
          </cell>
          <cell r="AA803">
            <v>44.25</v>
          </cell>
          <cell r="AB803">
            <v>0</v>
          </cell>
          <cell r="AC803">
            <v>44.25</v>
          </cell>
        </row>
        <row r="804">
          <cell r="A804">
            <v>8697933280955</v>
          </cell>
          <cell r="B804" t="str">
            <v>J01DD15</v>
          </cell>
          <cell r="C804" t="str">
            <v>cefdinir</v>
          </cell>
          <cell r="D804" t="str">
            <v>EŞDEĞER</v>
          </cell>
          <cell r="E804" t="str">
            <v>EŞDEĞER</v>
          </cell>
          <cell r="F804">
            <v>0</v>
          </cell>
          <cell r="G804">
            <v>1</v>
          </cell>
          <cell r="H804">
            <v>3</v>
          </cell>
          <cell r="I804">
            <v>0</v>
          </cell>
          <cell r="J804">
            <v>0</v>
          </cell>
          <cell r="K804">
            <v>0</v>
          </cell>
          <cell r="L804" t="str">
            <v>CEFBIR 250 MG/5 ML ORAL SUSPANSIYON HAZIRLAMAK ICIN KURU TOZ 100 ML</v>
          </cell>
          <cell r="M804" t="str">
            <v>SEFDINIR</v>
          </cell>
          <cell r="N804" t="str">
            <v>SALUTIS</v>
          </cell>
          <cell r="O804" t="str">
            <v>250+5</v>
          </cell>
          <cell r="P804" t="str">
            <v>MG</v>
          </cell>
          <cell r="Q804">
            <v>100</v>
          </cell>
          <cell r="R804" t="str">
            <v>NORMAL REÇETE</v>
          </cell>
          <cell r="S804" t="str">
            <v>IMAL</v>
          </cell>
          <cell r="T804" t="str">
            <v>TURKIYE</v>
          </cell>
          <cell r="U804">
            <v>37.299999999999997</v>
          </cell>
          <cell r="V804">
            <v>37.299999999999997</v>
          </cell>
          <cell r="W804">
            <v>37.299999999999997</v>
          </cell>
          <cell r="X804" t="str">
            <v>TURKIYE</v>
          </cell>
          <cell r="Y804">
            <v>0</v>
          </cell>
          <cell r="Z804">
            <v>0</v>
          </cell>
          <cell r="AA804">
            <v>39.99</v>
          </cell>
          <cell r="AB804">
            <v>0</v>
          </cell>
          <cell r="AC804">
            <v>39.99</v>
          </cell>
        </row>
        <row r="805">
          <cell r="A805">
            <v>8697927151629</v>
          </cell>
          <cell r="B805" t="str">
            <v>J01DD15</v>
          </cell>
          <cell r="C805" t="str">
            <v>cefdinir</v>
          </cell>
          <cell r="D805" t="str">
            <v>ESDEGER</v>
          </cell>
          <cell r="E805" t="str">
            <v>ESDEGER</v>
          </cell>
          <cell r="F805">
            <v>0</v>
          </cell>
          <cell r="G805">
            <v>1</v>
          </cell>
          <cell r="H805">
            <v>3</v>
          </cell>
          <cell r="I805">
            <v>0</v>
          </cell>
          <cell r="J805">
            <v>0</v>
          </cell>
          <cell r="K805">
            <v>0</v>
          </cell>
          <cell r="L805" t="str">
            <v>CEFBIR 300 MG 20 KAPSUL</v>
          </cell>
          <cell r="M805" t="str">
            <v>SEFDINIR</v>
          </cell>
          <cell r="N805" t="str">
            <v>CELTIS ILAC</v>
          </cell>
          <cell r="O805">
            <v>300</v>
          </cell>
          <cell r="P805" t="str">
            <v>MG</v>
          </cell>
          <cell r="Q805">
            <v>20</v>
          </cell>
          <cell r="R805" t="str">
            <v>NORMAL RECETE</v>
          </cell>
          <cell r="S805" t="str">
            <v>IMAL</v>
          </cell>
          <cell r="T805" t="str">
            <v>TURKIYE</v>
          </cell>
          <cell r="U805">
            <v>20.239999999999998</v>
          </cell>
          <cell r="V805">
            <v>20.239999999999998</v>
          </cell>
          <cell r="W805">
            <v>20.239999999999998</v>
          </cell>
          <cell r="X805" t="str">
            <v>TURKIYE</v>
          </cell>
          <cell r="Y805">
            <v>0</v>
          </cell>
          <cell r="Z805">
            <v>0</v>
          </cell>
          <cell r="AA805">
            <v>47.38</v>
          </cell>
          <cell r="AB805">
            <v>0</v>
          </cell>
          <cell r="AC805">
            <v>47.38</v>
          </cell>
        </row>
        <row r="806">
          <cell r="A806">
            <v>8697933150272</v>
          </cell>
          <cell r="B806" t="str">
            <v>J01DD15</v>
          </cell>
          <cell r="C806" t="str">
            <v>cefdinir</v>
          </cell>
          <cell r="D806" t="str">
            <v>EŞDEĞER</v>
          </cell>
          <cell r="E806" t="str">
            <v>EŞDEĞER</v>
          </cell>
          <cell r="F806">
            <v>0</v>
          </cell>
          <cell r="G806">
            <v>1</v>
          </cell>
          <cell r="H806">
            <v>3</v>
          </cell>
          <cell r="I806">
            <v>0</v>
          </cell>
          <cell r="J806">
            <v>0</v>
          </cell>
          <cell r="K806">
            <v>0</v>
          </cell>
          <cell r="L806" t="str">
            <v>CEFBIR 300 MG 20 KAPSUL</v>
          </cell>
          <cell r="M806" t="str">
            <v>SEFDINIR</v>
          </cell>
          <cell r="N806" t="str">
            <v>SALUTIS</v>
          </cell>
          <cell r="O806">
            <v>300</v>
          </cell>
          <cell r="P806" t="str">
            <v>MG</v>
          </cell>
          <cell r="Q806">
            <v>20</v>
          </cell>
          <cell r="R806" t="str">
            <v>NORMAL REÇETE</v>
          </cell>
          <cell r="S806" t="str">
            <v>IMAL</v>
          </cell>
          <cell r="T806" t="str">
            <v>TURKIYE</v>
          </cell>
          <cell r="U806">
            <v>20.239999999999998</v>
          </cell>
          <cell r="V806">
            <v>20.239999999999998</v>
          </cell>
          <cell r="W806">
            <v>20.239999999999998</v>
          </cell>
          <cell r="X806" t="str">
            <v>TURKIYE</v>
          </cell>
          <cell r="Y806">
            <v>0</v>
          </cell>
          <cell r="Z806">
            <v>0</v>
          </cell>
          <cell r="AA806">
            <v>42.82</v>
          </cell>
          <cell r="AB806">
            <v>0</v>
          </cell>
          <cell r="AC806">
            <v>42.82</v>
          </cell>
        </row>
        <row r="807">
          <cell r="A807">
            <v>8697933020780</v>
          </cell>
          <cell r="B807" t="str">
            <v>J01DD15</v>
          </cell>
          <cell r="C807" t="str">
            <v>cefdinir</v>
          </cell>
          <cell r="D807" t="str">
            <v>EŞDEĞER</v>
          </cell>
          <cell r="E807" t="str">
            <v>EŞDEĞER</v>
          </cell>
          <cell r="F807">
            <v>0</v>
          </cell>
          <cell r="G807">
            <v>1</v>
          </cell>
          <cell r="H807">
            <v>3</v>
          </cell>
          <cell r="I807">
            <v>0</v>
          </cell>
          <cell r="J807">
            <v>0</v>
          </cell>
          <cell r="K807">
            <v>0</v>
          </cell>
          <cell r="L807" t="str">
            <v>CEFBIR 600MG 10 EFERVESAN TABLET</v>
          </cell>
          <cell r="M807" t="str">
            <v>SEFDINIR</v>
          </cell>
          <cell r="N807" t="str">
            <v>SALUTIS</v>
          </cell>
          <cell r="O807">
            <v>600</v>
          </cell>
          <cell r="P807" t="str">
            <v>MG</v>
          </cell>
          <cell r="Q807">
            <v>10</v>
          </cell>
          <cell r="R807" t="str">
            <v>NORMAL REÇETE</v>
          </cell>
          <cell r="S807" t="str">
            <v>IMAL</v>
          </cell>
          <cell r="T807" t="str">
            <v>TURKIYE</v>
          </cell>
          <cell r="U807">
            <v>21.83</v>
          </cell>
          <cell r="V807">
            <v>21.83</v>
          </cell>
          <cell r="W807">
            <v>21.83</v>
          </cell>
          <cell r="X807" t="str">
            <v>TURKIYE</v>
          </cell>
          <cell r="Y807">
            <v>0</v>
          </cell>
          <cell r="Z807">
            <v>0</v>
          </cell>
          <cell r="AA807">
            <v>43.77</v>
          </cell>
          <cell r="AB807">
            <v>0</v>
          </cell>
          <cell r="AC807">
            <v>43.77</v>
          </cell>
        </row>
        <row r="808">
          <cell r="A808">
            <v>8697927022240</v>
          </cell>
          <cell r="B808" t="str">
            <v>J01DD15</v>
          </cell>
          <cell r="C808" t="str">
            <v>cefdinir</v>
          </cell>
          <cell r="D808" t="str">
            <v>EŞDEĞER</v>
          </cell>
          <cell r="E808" t="str">
            <v>EŞDEĞER</v>
          </cell>
          <cell r="F808">
            <v>0</v>
          </cell>
          <cell r="G808">
            <v>1</v>
          </cell>
          <cell r="H808">
            <v>3</v>
          </cell>
          <cell r="I808">
            <v>0</v>
          </cell>
          <cell r="J808">
            <v>0</v>
          </cell>
          <cell r="K808">
            <v>0</v>
          </cell>
          <cell r="L808" t="str">
            <v>CEFBIR 600MG 10 EFERVESAN TABLET</v>
          </cell>
          <cell r="M808" t="str">
            <v>SEFDINIR</v>
          </cell>
          <cell r="N808" t="str">
            <v>CELTIS ILAC</v>
          </cell>
          <cell r="O808">
            <v>600</v>
          </cell>
          <cell r="P808" t="str">
            <v>MG</v>
          </cell>
          <cell r="Q808">
            <v>10</v>
          </cell>
          <cell r="R808" t="str">
            <v>NORMAL REÇETE</v>
          </cell>
          <cell r="S808" t="str">
            <v>IMAL</v>
          </cell>
          <cell r="T808" t="str">
            <v>TURKIYE</v>
          </cell>
          <cell r="U808">
            <v>21.83</v>
          </cell>
          <cell r="V808">
            <v>21.83</v>
          </cell>
          <cell r="W808">
            <v>21.83</v>
          </cell>
          <cell r="X808" t="str">
            <v>TURKIYE</v>
          </cell>
          <cell r="Y808">
            <v>0</v>
          </cell>
          <cell r="Z808">
            <v>0</v>
          </cell>
          <cell r="AA808">
            <v>43.77</v>
          </cell>
          <cell r="AB808">
            <v>0</v>
          </cell>
          <cell r="AC808">
            <v>43.77</v>
          </cell>
        </row>
        <row r="809">
          <cell r="A809">
            <v>8697933280337</v>
          </cell>
          <cell r="B809" t="str">
            <v>J01DD15</v>
          </cell>
          <cell r="C809" t="str">
            <v>cefdinir</v>
          </cell>
          <cell r="D809" t="str">
            <v>EŞDEĞER</v>
          </cell>
          <cell r="E809" t="str">
            <v>EŞDEĞER</v>
          </cell>
          <cell r="F809">
            <v>0</v>
          </cell>
          <cell r="G809">
            <v>1</v>
          </cell>
          <cell r="H809">
            <v>1</v>
          </cell>
          <cell r="I809">
            <v>0</v>
          </cell>
          <cell r="J809">
            <v>0</v>
          </cell>
          <cell r="K809">
            <v>0</v>
          </cell>
          <cell r="L809" t="str">
            <v>CEFBIR PLUS 125/62,5 MG ORAL SUSPANSIYON HAZIRLAMAK ICIN KURU TOZ 100 ML</v>
          </cell>
          <cell r="M809" t="str">
            <v>SEFDINIR + POTASYUM KLAVUNAT</v>
          </cell>
          <cell r="N809" t="str">
            <v>SALUTIS</v>
          </cell>
          <cell r="O809" t="str">
            <v>125+62,5</v>
          </cell>
          <cell r="P809" t="str">
            <v>MG</v>
          </cell>
          <cell r="Q809">
            <v>100</v>
          </cell>
          <cell r="R809" t="str">
            <v>NORMAL REÇETE</v>
          </cell>
          <cell r="S809" t="str">
            <v>IMAL</v>
          </cell>
          <cell r="T809" t="str">
            <v>TURKIYE</v>
          </cell>
          <cell r="U809">
            <v>25.98</v>
          </cell>
          <cell r="V809">
            <v>25.98</v>
          </cell>
          <cell r="W809">
            <v>15.58</v>
          </cell>
          <cell r="X809" t="str">
            <v>TURKIYE</v>
          </cell>
          <cell r="Y809">
            <v>0</v>
          </cell>
          <cell r="Z809">
            <v>0</v>
          </cell>
          <cell r="AA809">
            <v>21.29</v>
          </cell>
          <cell r="AB809">
            <v>0</v>
          </cell>
          <cell r="AC809">
            <v>21.29</v>
          </cell>
        </row>
        <row r="810">
          <cell r="A810">
            <v>8697927091598</v>
          </cell>
          <cell r="B810" t="str">
            <v>J01DD15</v>
          </cell>
          <cell r="C810" t="str">
            <v>cefdinir</v>
          </cell>
          <cell r="D810" t="str">
            <v>EŞDEĞER</v>
          </cell>
          <cell r="E810" t="str">
            <v>EŞDEĞER</v>
          </cell>
          <cell r="F810">
            <v>0</v>
          </cell>
          <cell r="G810">
            <v>1</v>
          </cell>
          <cell r="H810">
            <v>1</v>
          </cell>
          <cell r="I810">
            <v>0</v>
          </cell>
          <cell r="J810">
            <v>0</v>
          </cell>
          <cell r="K810">
            <v>0</v>
          </cell>
          <cell r="L810" t="str">
            <v>CEFBIR PLUS 300/125 MG 20 FILM KAPLI TABLET</v>
          </cell>
          <cell r="M810" t="str">
            <v>SEFDINIR + POTASYUM KLAVUNAT</v>
          </cell>
          <cell r="N810" t="str">
            <v>CELTIS ILAC</v>
          </cell>
          <cell r="O810" t="str">
            <v>300+125</v>
          </cell>
          <cell r="P810" t="str">
            <v>MG</v>
          </cell>
          <cell r="Q810">
            <v>20</v>
          </cell>
          <cell r="R810" t="str">
            <v>NORMAL REÇETE</v>
          </cell>
          <cell r="S810" t="str">
            <v>IMAL</v>
          </cell>
          <cell r="T810" t="str">
            <v>TURKIYE</v>
          </cell>
          <cell r="U810">
            <v>20.6</v>
          </cell>
          <cell r="V810">
            <v>39.21</v>
          </cell>
          <cell r="W810">
            <v>20.6</v>
          </cell>
          <cell r="X810" t="str">
            <v>TURKIYE</v>
          </cell>
          <cell r="Y810">
            <v>0</v>
          </cell>
          <cell r="Z810">
            <v>0</v>
          </cell>
          <cell r="AA810">
            <v>46</v>
          </cell>
          <cell r="AB810">
            <v>0</v>
          </cell>
          <cell r="AC810">
            <v>46</v>
          </cell>
        </row>
        <row r="811">
          <cell r="A811">
            <v>8697933090882</v>
          </cell>
          <cell r="B811" t="str">
            <v>J01DD15</v>
          </cell>
          <cell r="C811" t="str">
            <v>cefdinir</v>
          </cell>
          <cell r="D811" t="str">
            <v>EŞDEĞER</v>
          </cell>
          <cell r="E811" t="str">
            <v>EŞDEĞER</v>
          </cell>
          <cell r="F811">
            <v>0</v>
          </cell>
          <cell r="G811">
            <v>1</v>
          </cell>
          <cell r="H811">
            <v>1</v>
          </cell>
          <cell r="I811">
            <v>0</v>
          </cell>
          <cell r="J811">
            <v>0</v>
          </cell>
          <cell r="K811">
            <v>0</v>
          </cell>
          <cell r="L811" t="str">
            <v>CEFBIR PLUS 300/125 MG 20 FILM KAPLI TABLET</v>
          </cell>
          <cell r="M811" t="str">
            <v>SEFDINIR + POTASYUM KLAVUNAT</v>
          </cell>
          <cell r="N811" t="str">
            <v>SALUTIS</v>
          </cell>
          <cell r="O811" t="str">
            <v>300+125</v>
          </cell>
          <cell r="P811" t="str">
            <v>MG</v>
          </cell>
          <cell r="Q811">
            <v>20</v>
          </cell>
          <cell r="R811" t="str">
            <v>NORMAL REÇETE</v>
          </cell>
          <cell r="S811" t="str">
            <v>IMAL</v>
          </cell>
          <cell r="T811" t="str">
            <v>TURKIYE</v>
          </cell>
          <cell r="U811">
            <v>39.21</v>
          </cell>
          <cell r="V811">
            <v>39.21</v>
          </cell>
          <cell r="W811">
            <v>20.6</v>
          </cell>
          <cell r="X811" t="str">
            <v>TURKIYE</v>
          </cell>
          <cell r="Y811">
            <v>0</v>
          </cell>
          <cell r="Z811">
            <v>0</v>
          </cell>
          <cell r="AA811">
            <v>41.58</v>
          </cell>
          <cell r="AB811">
            <v>0</v>
          </cell>
          <cell r="AC811">
            <v>41.58</v>
          </cell>
        </row>
        <row r="812">
          <cell r="A812">
            <v>8681094090126</v>
          </cell>
          <cell r="B812" t="str">
            <v>J01DD15</v>
          </cell>
          <cell r="C812" t="str">
            <v>cefdinir</v>
          </cell>
          <cell r="D812" t="str">
            <v>EŞDEĞER</v>
          </cell>
          <cell r="E812" t="str">
            <v>EŞDEĞER</v>
          </cell>
          <cell r="F812">
            <v>0</v>
          </cell>
          <cell r="G812">
            <v>1</v>
          </cell>
          <cell r="H812">
            <v>1</v>
          </cell>
          <cell r="I812">
            <v>0</v>
          </cell>
          <cell r="J812">
            <v>0</v>
          </cell>
          <cell r="K812">
            <v>0</v>
          </cell>
          <cell r="L812" t="str">
            <v>CEFBIR PLUS 300/125 MG 20 FILM KAPLI TABLET</v>
          </cell>
          <cell r="M812" t="str">
            <v>SEFDINIR + POTASYUM KLAVUNAT</v>
          </cell>
          <cell r="N812" t="str">
            <v>NEUTEC TOPLAM KALITE</v>
          </cell>
          <cell r="O812" t="str">
            <v>300+125</v>
          </cell>
          <cell r="P812" t="str">
            <v>MG</v>
          </cell>
          <cell r="Q812">
            <v>20</v>
          </cell>
          <cell r="R812" t="str">
            <v>NORMAL REÇETE</v>
          </cell>
          <cell r="S812" t="str">
            <v>IMAL</v>
          </cell>
          <cell r="T812" t="str">
            <v>TURKIYE</v>
          </cell>
          <cell r="U812">
            <v>39.21</v>
          </cell>
          <cell r="V812">
            <v>39.21</v>
          </cell>
          <cell r="W812">
            <v>20.6</v>
          </cell>
          <cell r="X812" t="str">
            <v>TURKIYE</v>
          </cell>
          <cell r="Y812">
            <v>0</v>
          </cell>
          <cell r="Z812">
            <v>0</v>
          </cell>
          <cell r="AA812">
            <v>41.58</v>
          </cell>
          <cell r="AB812">
            <v>0</v>
          </cell>
          <cell r="AC812">
            <v>41.58</v>
          </cell>
        </row>
        <row r="813">
          <cell r="A813">
            <v>8697936091268</v>
          </cell>
          <cell r="B813" t="str">
            <v>J01DD16</v>
          </cell>
          <cell r="C813" t="str">
            <v>cefditoren</v>
          </cell>
          <cell r="D813" t="str">
            <v>EŞDEĞER</v>
          </cell>
          <cell r="E813" t="str">
            <v>EŞDEĞER</v>
          </cell>
          <cell r="F813">
            <v>0</v>
          </cell>
          <cell r="G813">
            <v>5</v>
          </cell>
          <cell r="H813">
            <v>1</v>
          </cell>
          <cell r="I813">
            <v>0</v>
          </cell>
          <cell r="J813">
            <v>0</v>
          </cell>
          <cell r="K813">
            <v>0</v>
          </cell>
          <cell r="L813" t="str">
            <v>CEFITEN 200 MG 10 FILM TABLET</v>
          </cell>
          <cell r="M813" t="str">
            <v>SEFDITOREN PIVOKSIL</v>
          </cell>
          <cell r="N813" t="str">
            <v>INVENTIM</v>
          </cell>
          <cell r="O813">
            <v>200</v>
          </cell>
          <cell r="P813" t="str">
            <v>MG</v>
          </cell>
          <cell r="Q813">
            <v>10</v>
          </cell>
          <cell r="R813" t="str">
            <v>NORMAL REÇETE</v>
          </cell>
          <cell r="S813" t="str">
            <v>IMAL</v>
          </cell>
          <cell r="T813" t="str">
            <v>ITALYA</v>
          </cell>
          <cell r="U813">
            <v>10.72</v>
          </cell>
          <cell r="V813">
            <v>10.72</v>
          </cell>
          <cell r="W813">
            <v>6.43</v>
          </cell>
          <cell r="X813" t="str">
            <v>ITALYA</v>
          </cell>
          <cell r="Y813">
            <v>0</v>
          </cell>
          <cell r="Z813">
            <v>0</v>
          </cell>
          <cell r="AA813">
            <v>12.89</v>
          </cell>
          <cell r="AB813">
            <v>0</v>
          </cell>
          <cell r="AC813">
            <v>12.89</v>
          </cell>
        </row>
        <row r="814">
          <cell r="A814">
            <v>8697936091237</v>
          </cell>
          <cell r="B814" t="str">
            <v>J01DD16</v>
          </cell>
          <cell r="C814" t="str">
            <v>cefditoren</v>
          </cell>
          <cell r="D814" t="str">
            <v>EŞDEĞER</v>
          </cell>
          <cell r="E814" t="str">
            <v>EŞDEĞER</v>
          </cell>
          <cell r="F814">
            <v>0</v>
          </cell>
          <cell r="G814">
            <v>1</v>
          </cell>
          <cell r="H814">
            <v>1</v>
          </cell>
          <cell r="I814">
            <v>0</v>
          </cell>
          <cell r="J814">
            <v>0</v>
          </cell>
          <cell r="K814">
            <v>0</v>
          </cell>
          <cell r="L814" t="str">
            <v>CEFITEN 200 MG 20 FILM TABLET</v>
          </cell>
          <cell r="M814" t="str">
            <v>SEFDITOREN PIVOKSIL</v>
          </cell>
          <cell r="N814" t="str">
            <v>INVENTIM</v>
          </cell>
          <cell r="O814">
            <v>200</v>
          </cell>
          <cell r="P814" t="str">
            <v>MG</v>
          </cell>
          <cell r="Q814">
            <v>20</v>
          </cell>
          <cell r="R814" t="str">
            <v>NORMAL REÇETE</v>
          </cell>
          <cell r="S814" t="str">
            <v>IMAL</v>
          </cell>
          <cell r="T814" t="str">
            <v>ITALYA</v>
          </cell>
          <cell r="U814">
            <v>21.44</v>
          </cell>
          <cell r="V814">
            <v>21.44</v>
          </cell>
          <cell r="W814">
            <v>12.86</v>
          </cell>
          <cell r="X814" t="str">
            <v>ITALYA</v>
          </cell>
          <cell r="Y814">
            <v>0</v>
          </cell>
          <cell r="Z814">
            <v>0</v>
          </cell>
          <cell r="AA814">
            <v>25.8</v>
          </cell>
          <cell r="AB814">
            <v>0</v>
          </cell>
          <cell r="AC814">
            <v>25.8</v>
          </cell>
        </row>
        <row r="815">
          <cell r="A815">
            <v>8697936091855</v>
          </cell>
          <cell r="B815" t="str">
            <v>J01DD16</v>
          </cell>
          <cell r="C815" t="str">
            <v>cefditoren</v>
          </cell>
          <cell r="D815" t="str">
            <v>EŞDEĞER</v>
          </cell>
          <cell r="E815" t="str">
            <v>EŞDEĞER</v>
          </cell>
          <cell r="F815">
            <v>0</v>
          </cell>
          <cell r="G815">
            <v>1</v>
          </cell>
          <cell r="H815">
            <v>1</v>
          </cell>
          <cell r="I815">
            <v>0</v>
          </cell>
          <cell r="J815">
            <v>0</v>
          </cell>
          <cell r="K815">
            <v>0</v>
          </cell>
          <cell r="L815" t="str">
            <v>CEFITEN 400 MG 10 FILM TABLET</v>
          </cell>
          <cell r="M815" t="str">
            <v>SEFDITOREN PIVOKSIL</v>
          </cell>
          <cell r="N815" t="str">
            <v>INVENTIM</v>
          </cell>
          <cell r="O815">
            <v>400</v>
          </cell>
          <cell r="P815" t="str">
            <v>MG</v>
          </cell>
          <cell r="Q815">
            <v>10</v>
          </cell>
          <cell r="R815" t="str">
            <v>NORMAL REÇETE</v>
          </cell>
          <cell r="S815" t="str">
            <v>IMAL</v>
          </cell>
          <cell r="T815" t="str">
            <v>ITALYA</v>
          </cell>
          <cell r="U815">
            <v>21.44</v>
          </cell>
          <cell r="V815">
            <v>21.44</v>
          </cell>
          <cell r="W815">
            <v>12.86</v>
          </cell>
          <cell r="X815" t="str">
            <v>ITALYA</v>
          </cell>
          <cell r="Y815">
            <v>0</v>
          </cell>
          <cell r="Z815">
            <v>0</v>
          </cell>
          <cell r="AA815">
            <v>25.8</v>
          </cell>
          <cell r="AB815">
            <v>0</v>
          </cell>
          <cell r="AC815">
            <v>25.8</v>
          </cell>
        </row>
        <row r="816">
          <cell r="A816">
            <v>8697936091244</v>
          </cell>
          <cell r="B816" t="str">
            <v>J01DD16</v>
          </cell>
          <cell r="C816" t="str">
            <v>cefditoren</v>
          </cell>
          <cell r="D816" t="str">
            <v>EŞDEĞER</v>
          </cell>
          <cell r="E816" t="str">
            <v>EŞDEĞER</v>
          </cell>
          <cell r="F816">
            <v>0</v>
          </cell>
          <cell r="G816">
            <v>5</v>
          </cell>
          <cell r="H816">
            <v>1</v>
          </cell>
          <cell r="I816">
            <v>0</v>
          </cell>
          <cell r="J816">
            <v>0</v>
          </cell>
          <cell r="K816">
            <v>0</v>
          </cell>
          <cell r="L816" t="str">
            <v>CEFITEN 400 MG 20 FILM TABLET</v>
          </cell>
          <cell r="M816" t="str">
            <v>SEFDITOREN PIVOKSIL</v>
          </cell>
          <cell r="N816" t="str">
            <v>INVENTIM</v>
          </cell>
          <cell r="O816">
            <v>400</v>
          </cell>
          <cell r="P816" t="str">
            <v>MG</v>
          </cell>
          <cell r="Q816">
            <v>20</v>
          </cell>
          <cell r="R816" t="str">
            <v>NORMAL REÇETE</v>
          </cell>
          <cell r="S816" t="str">
            <v>IMAL</v>
          </cell>
          <cell r="T816" t="str">
            <v>ITALYA</v>
          </cell>
          <cell r="U816">
            <v>42.88</v>
          </cell>
          <cell r="V816">
            <v>42.88</v>
          </cell>
          <cell r="W816">
            <v>25.72</v>
          </cell>
          <cell r="X816" t="str">
            <v>ITALYA</v>
          </cell>
          <cell r="Y816">
            <v>0</v>
          </cell>
          <cell r="Z816">
            <v>0</v>
          </cell>
          <cell r="AA816">
            <v>49.89</v>
          </cell>
          <cell r="AB816">
            <v>0</v>
          </cell>
          <cell r="AC816">
            <v>49.89</v>
          </cell>
        </row>
        <row r="817">
          <cell r="A817">
            <v>8697936091251</v>
          </cell>
          <cell r="B817" t="str">
            <v>J01DD16</v>
          </cell>
          <cell r="C817" t="str">
            <v>cefditoren</v>
          </cell>
          <cell r="D817" t="str">
            <v>EŞDEĞER</v>
          </cell>
          <cell r="E817" t="str">
            <v>EŞDEĞER</v>
          </cell>
          <cell r="F817">
            <v>0</v>
          </cell>
          <cell r="G817">
            <v>5</v>
          </cell>
          <cell r="H817">
            <v>1</v>
          </cell>
          <cell r="I817">
            <v>0</v>
          </cell>
          <cell r="J817">
            <v>0</v>
          </cell>
          <cell r="K817">
            <v>0</v>
          </cell>
          <cell r="L817" t="str">
            <v>CEFITEN 400 MG 28 FILM TABLET</v>
          </cell>
          <cell r="M817" t="str">
            <v>SEFDITOREN PIVOKSIL</v>
          </cell>
          <cell r="N817" t="str">
            <v>INVENTIM</v>
          </cell>
          <cell r="O817">
            <v>400</v>
          </cell>
          <cell r="P817" t="str">
            <v>MG</v>
          </cell>
          <cell r="Q817">
            <v>28</v>
          </cell>
          <cell r="R817" t="str">
            <v>NORMAL REÇETE</v>
          </cell>
          <cell r="S817" t="str">
            <v>IMAL</v>
          </cell>
          <cell r="T817" t="str">
            <v>ITALYA</v>
          </cell>
          <cell r="U817">
            <v>60.03</v>
          </cell>
          <cell r="V817">
            <v>60.03</v>
          </cell>
          <cell r="W817">
            <v>36.01</v>
          </cell>
          <cell r="X817" t="str">
            <v>ITALYA</v>
          </cell>
          <cell r="Y817">
            <v>0</v>
          </cell>
          <cell r="Z817">
            <v>0</v>
          </cell>
          <cell r="AA817">
            <v>76.2</v>
          </cell>
          <cell r="AB817">
            <v>0</v>
          </cell>
          <cell r="AC817">
            <v>76.2</v>
          </cell>
        </row>
        <row r="818">
          <cell r="A818">
            <v>8699502270305</v>
          </cell>
          <cell r="B818" t="str">
            <v>J01DD07</v>
          </cell>
          <cell r="C818" t="str">
            <v>ceftizoxime</v>
          </cell>
          <cell r="D818" t="str">
            <v>REFERANS</v>
          </cell>
          <cell r="E818" t="str">
            <v>YIRMI YIL</v>
          </cell>
          <cell r="F818">
            <v>4</v>
          </cell>
          <cell r="G818">
            <v>2</v>
          </cell>
          <cell r="H818">
            <v>2</v>
          </cell>
          <cell r="I818">
            <v>0</v>
          </cell>
          <cell r="J818">
            <v>0</v>
          </cell>
          <cell r="K818">
            <v>0</v>
          </cell>
          <cell r="L818" t="str">
            <v>CEFIZOX 1 GR 1 FLAKON</v>
          </cell>
          <cell r="M818" t="str">
            <v>SEFTIZOKSIM SODYUM</v>
          </cell>
          <cell r="N818" t="str">
            <v>ZENTIVA</v>
          </cell>
          <cell r="O818">
            <v>1</v>
          </cell>
          <cell r="P818" t="str">
            <v>G</v>
          </cell>
          <cell r="Q818">
            <v>1</v>
          </cell>
          <cell r="R818" t="str">
            <v>NORMAL REÇETE</v>
          </cell>
          <cell r="S818" t="str">
            <v>IMAL</v>
          </cell>
          <cell r="T818" t="str">
            <v>TURKIYE</v>
          </cell>
          <cell r="U818">
            <v>3.4299999999999997</v>
          </cell>
          <cell r="V818">
            <v>3.4299999999999997</v>
          </cell>
          <cell r="W818">
            <v>0</v>
          </cell>
          <cell r="X818" t="str">
            <v>TURKIYE</v>
          </cell>
          <cell r="Y818">
            <v>0</v>
          </cell>
          <cell r="Z818">
            <v>0</v>
          </cell>
          <cell r="AA818">
            <v>7.25</v>
          </cell>
          <cell r="AB818">
            <v>0</v>
          </cell>
          <cell r="AC818">
            <v>7.25</v>
          </cell>
        </row>
        <row r="819">
          <cell r="A819">
            <v>8699502270701</v>
          </cell>
          <cell r="B819" t="str">
            <v>J01DD07</v>
          </cell>
          <cell r="C819" t="str">
            <v>ceftizoxime</v>
          </cell>
          <cell r="D819" t="str">
            <v>REFERANS</v>
          </cell>
          <cell r="E819" t="str">
            <v>YIRMI YIL</v>
          </cell>
          <cell r="F819">
            <v>4</v>
          </cell>
          <cell r="G819">
            <v>2</v>
          </cell>
          <cell r="H819">
            <v>2</v>
          </cell>
          <cell r="I819">
            <v>0</v>
          </cell>
          <cell r="J819">
            <v>0</v>
          </cell>
          <cell r="K819">
            <v>0</v>
          </cell>
          <cell r="L819" t="str">
            <v>CEFIZOX IM LIDOKAINLI 1000 MG 1 FLAKON</v>
          </cell>
          <cell r="M819" t="str">
            <v>SEFTIZOKSIM SODYUM</v>
          </cell>
          <cell r="N819" t="str">
            <v>ZENTIVA</v>
          </cell>
          <cell r="O819">
            <v>1000</v>
          </cell>
          <cell r="P819" t="str">
            <v>MG</v>
          </cell>
          <cell r="Q819">
            <v>1</v>
          </cell>
          <cell r="R819" t="str">
            <v>NORMAL REÇETE</v>
          </cell>
          <cell r="S819" t="str">
            <v>IMAL</v>
          </cell>
          <cell r="T819" t="str">
            <v>TURKIYE</v>
          </cell>
          <cell r="U819">
            <v>3.4299999999999997</v>
          </cell>
          <cell r="V819">
            <v>3.4299999999999997</v>
          </cell>
          <cell r="W819">
            <v>0</v>
          </cell>
          <cell r="X819" t="str">
            <v>TURKIYE</v>
          </cell>
          <cell r="Y819">
            <v>0</v>
          </cell>
          <cell r="Z819">
            <v>0</v>
          </cell>
          <cell r="AA819">
            <v>7.25</v>
          </cell>
          <cell r="AB819">
            <v>0</v>
          </cell>
          <cell r="AC819">
            <v>7.25</v>
          </cell>
        </row>
        <row r="820">
          <cell r="A820">
            <v>8697930021193</v>
          </cell>
          <cell r="B820" t="str">
            <v>J01DD14</v>
          </cell>
          <cell r="C820" t="str">
            <v>ceftibuten</v>
          </cell>
          <cell r="D820" t="str">
            <v>EŞDEĞER</v>
          </cell>
          <cell r="E820" t="str">
            <v>EŞDEĞER</v>
          </cell>
          <cell r="F820">
            <v>0</v>
          </cell>
          <cell r="G820">
            <v>5</v>
          </cell>
          <cell r="H820">
            <v>1</v>
          </cell>
          <cell r="I820">
            <v>0</v>
          </cell>
          <cell r="J820">
            <v>0</v>
          </cell>
          <cell r="K820">
            <v>0</v>
          </cell>
          <cell r="L820" t="str">
            <v>CEFLONG 180 MG 20 EFERVESAN TABLET</v>
          </cell>
          <cell r="M820" t="str">
            <v>SEFTIBUTEN</v>
          </cell>
          <cell r="N820" t="str">
            <v>MENTIS</v>
          </cell>
          <cell r="O820">
            <v>180</v>
          </cell>
          <cell r="P820" t="str">
            <v>MG</v>
          </cell>
          <cell r="Q820">
            <v>20</v>
          </cell>
          <cell r="R820" t="str">
            <v>NORMAL REÇETE</v>
          </cell>
          <cell r="S820" t="str">
            <v>IMAL</v>
          </cell>
          <cell r="T820" t="str">
            <v>PORTEKIZ</v>
          </cell>
          <cell r="U820">
            <v>19.82</v>
          </cell>
          <cell r="V820">
            <v>19.82</v>
          </cell>
          <cell r="W820">
            <v>11.89</v>
          </cell>
          <cell r="X820" t="str">
            <v>PORTEKIZ</v>
          </cell>
          <cell r="Y820">
            <v>0</v>
          </cell>
          <cell r="Z820">
            <v>0</v>
          </cell>
          <cell r="AA820">
            <v>25.15</v>
          </cell>
          <cell r="AB820">
            <v>0</v>
          </cell>
          <cell r="AC820">
            <v>25.15</v>
          </cell>
        </row>
        <row r="821">
          <cell r="A821">
            <v>8697930021001</v>
          </cell>
          <cell r="B821" t="str">
            <v>J01DD14</v>
          </cell>
          <cell r="C821" t="str">
            <v>ceftibuten</v>
          </cell>
          <cell r="D821" t="str">
            <v>EŞDEĞER</v>
          </cell>
          <cell r="E821" t="str">
            <v>EŞDEĞER</v>
          </cell>
          <cell r="F821">
            <v>0</v>
          </cell>
          <cell r="G821">
            <v>5</v>
          </cell>
          <cell r="H821">
            <v>1</v>
          </cell>
          <cell r="I821">
            <v>0</v>
          </cell>
          <cell r="J821">
            <v>0</v>
          </cell>
          <cell r="K821">
            <v>0</v>
          </cell>
          <cell r="L821" t="str">
            <v>CEFLONG 200 MG 20 EFERVESAN TABLET</v>
          </cell>
          <cell r="M821" t="str">
            <v>SEFTIBUTEN</v>
          </cell>
          <cell r="N821" t="str">
            <v>MENTIS</v>
          </cell>
          <cell r="O821">
            <v>200</v>
          </cell>
          <cell r="P821" t="str">
            <v>MG</v>
          </cell>
          <cell r="Q821">
            <v>20</v>
          </cell>
          <cell r="R821" t="str">
            <v>NORMAL REÇETE</v>
          </cell>
          <cell r="S821" t="str">
            <v>IMAL</v>
          </cell>
          <cell r="T821" t="str">
            <v>PORTEKIZ</v>
          </cell>
          <cell r="U821">
            <v>22.07</v>
          </cell>
          <cell r="V821">
            <v>22.07</v>
          </cell>
          <cell r="W821">
            <v>13.24</v>
          </cell>
          <cell r="X821" t="str">
            <v>PORTEKIZ</v>
          </cell>
          <cell r="Y821">
            <v>0</v>
          </cell>
          <cell r="Z821">
            <v>0</v>
          </cell>
          <cell r="AA821">
            <v>28.01</v>
          </cell>
          <cell r="AB821">
            <v>0</v>
          </cell>
          <cell r="AC821">
            <v>28.01</v>
          </cell>
        </row>
        <row r="822">
          <cell r="A822">
            <v>8697930021018</v>
          </cell>
          <cell r="B822" t="str">
            <v>J01DD14</v>
          </cell>
          <cell r="C822" t="str">
            <v>ceftibuten</v>
          </cell>
          <cell r="D822" t="str">
            <v>EŞDEĞER</v>
          </cell>
          <cell r="E822" t="str">
            <v>EŞDEĞER</v>
          </cell>
          <cell r="F822">
            <v>0</v>
          </cell>
          <cell r="G822">
            <v>1</v>
          </cell>
          <cell r="H822">
            <v>1</v>
          </cell>
          <cell r="I822">
            <v>0</v>
          </cell>
          <cell r="J822">
            <v>0</v>
          </cell>
          <cell r="K822">
            <v>0</v>
          </cell>
          <cell r="L822" t="str">
            <v>CEFLONG 400 MG 10 EFERVESAN TABLET</v>
          </cell>
          <cell r="M822" t="str">
            <v>SEFTIBUTEN</v>
          </cell>
          <cell r="N822" t="str">
            <v>MENTIS</v>
          </cell>
          <cell r="O822">
            <v>400</v>
          </cell>
          <cell r="P822" t="str">
            <v>MG</v>
          </cell>
          <cell r="Q822">
            <v>10</v>
          </cell>
          <cell r="R822" t="str">
            <v>NORMAL REÇETE</v>
          </cell>
          <cell r="S822" t="str">
            <v>IMAL</v>
          </cell>
          <cell r="T822" t="str">
            <v>PORTEKIZ</v>
          </cell>
          <cell r="U822">
            <v>22.07</v>
          </cell>
          <cell r="V822">
            <v>22.07</v>
          </cell>
          <cell r="W822">
            <v>13.24</v>
          </cell>
          <cell r="X822" t="str">
            <v>PORTEKIZ</v>
          </cell>
          <cell r="Y822">
            <v>0</v>
          </cell>
          <cell r="Z822">
            <v>0</v>
          </cell>
          <cell r="AA822">
            <v>28.01</v>
          </cell>
          <cell r="AB822">
            <v>0</v>
          </cell>
          <cell r="AC822">
            <v>28.01</v>
          </cell>
        </row>
        <row r="823">
          <cell r="A823">
            <v>8697930021025</v>
          </cell>
          <cell r="B823" t="str">
            <v>J01DD14</v>
          </cell>
          <cell r="C823" t="str">
            <v>ceftibuten</v>
          </cell>
          <cell r="D823" t="str">
            <v>EŞDEĞER</v>
          </cell>
          <cell r="E823" t="str">
            <v>EŞDEĞER</v>
          </cell>
          <cell r="F823">
            <v>0</v>
          </cell>
          <cell r="G823">
            <v>5</v>
          </cell>
          <cell r="H823">
            <v>1</v>
          </cell>
          <cell r="I823">
            <v>0</v>
          </cell>
          <cell r="J823">
            <v>0</v>
          </cell>
          <cell r="K823">
            <v>0</v>
          </cell>
          <cell r="L823" t="str">
            <v>CEFLONG 400 MG 20 EFERVESAN TABLET</v>
          </cell>
          <cell r="M823" t="str">
            <v>SEFTIBUTEN</v>
          </cell>
          <cell r="N823" t="str">
            <v>MENTIS</v>
          </cell>
          <cell r="O823">
            <v>400</v>
          </cell>
          <cell r="P823" t="str">
            <v>MG</v>
          </cell>
          <cell r="Q823">
            <v>20</v>
          </cell>
          <cell r="R823" t="str">
            <v>NORMAL REÇETE</v>
          </cell>
          <cell r="S823" t="str">
            <v>IMAL</v>
          </cell>
          <cell r="T823" t="str">
            <v>PORTEKIZ</v>
          </cell>
          <cell r="U823">
            <v>44.13</v>
          </cell>
          <cell r="V823">
            <v>44.13</v>
          </cell>
          <cell r="W823">
            <v>26.47</v>
          </cell>
          <cell r="X823" t="str">
            <v>PORTEKIZ</v>
          </cell>
          <cell r="Y823">
            <v>0</v>
          </cell>
          <cell r="Z823">
            <v>0</v>
          </cell>
          <cell r="AA823">
            <v>56.01</v>
          </cell>
          <cell r="AB823">
            <v>0</v>
          </cell>
          <cell r="AC823">
            <v>56.01</v>
          </cell>
        </row>
        <row r="824">
          <cell r="A824">
            <v>8697930021186</v>
          </cell>
          <cell r="B824" t="str">
            <v>J01DD14</v>
          </cell>
          <cell r="C824" t="str">
            <v>ceftibuten</v>
          </cell>
          <cell r="D824" t="str">
            <v>EŞDEĞER</v>
          </cell>
          <cell r="E824" t="str">
            <v>EŞDEĞER</v>
          </cell>
          <cell r="F824">
            <v>0</v>
          </cell>
          <cell r="G824">
            <v>5</v>
          </cell>
          <cell r="H824">
            <v>1</v>
          </cell>
          <cell r="I824">
            <v>0</v>
          </cell>
          <cell r="J824">
            <v>0</v>
          </cell>
          <cell r="K824">
            <v>0</v>
          </cell>
          <cell r="L824" t="str">
            <v>CEFLONG 90 MG 20 EFERVESAN TABLET</v>
          </cell>
          <cell r="M824" t="str">
            <v>SEFTIBUTEN</v>
          </cell>
          <cell r="N824" t="str">
            <v>MENTIS</v>
          </cell>
          <cell r="O824">
            <v>90</v>
          </cell>
          <cell r="P824" t="str">
            <v>MG</v>
          </cell>
          <cell r="Q824">
            <v>20</v>
          </cell>
          <cell r="R824" t="str">
            <v>NORMAL REÇETE</v>
          </cell>
          <cell r="S824" t="str">
            <v>IMAL</v>
          </cell>
          <cell r="T824" t="str">
            <v>PORTEKIZ</v>
          </cell>
          <cell r="U824">
            <v>9.91</v>
          </cell>
          <cell r="V824">
            <v>9.91</v>
          </cell>
          <cell r="W824">
            <v>5.94</v>
          </cell>
          <cell r="X824" t="str">
            <v>PORTEKIZ</v>
          </cell>
          <cell r="Y824">
            <v>0</v>
          </cell>
          <cell r="Z824">
            <v>0</v>
          </cell>
          <cell r="AA824">
            <v>12.55</v>
          </cell>
          <cell r="AB824">
            <v>0</v>
          </cell>
          <cell r="AC824">
            <v>12.55</v>
          </cell>
        </row>
        <row r="825">
          <cell r="A825">
            <v>8697932280512</v>
          </cell>
          <cell r="B825" t="str">
            <v>J01DD15</v>
          </cell>
          <cell r="C825" t="str">
            <v>cefdinir</v>
          </cell>
          <cell r="D825" t="str">
            <v>EŞDEĞER</v>
          </cell>
          <cell r="E825" t="str">
            <v>EŞDEĞER</v>
          </cell>
          <cell r="F825">
            <v>0</v>
          </cell>
          <cell r="G825">
            <v>1</v>
          </cell>
          <cell r="H825">
            <v>2</v>
          </cell>
          <cell r="I825">
            <v>0</v>
          </cell>
          <cell r="J825">
            <v>0</v>
          </cell>
          <cell r="K825">
            <v>0</v>
          </cell>
          <cell r="L825" t="str">
            <v>CEFNET 125 MG/5 ML 100 ML ORAL SUSPANSIYON HAZIRLAMAK ICIN KURU TOZ</v>
          </cell>
          <cell r="M825" t="str">
            <v>SEFDINIR</v>
          </cell>
          <cell r="N825" t="str">
            <v>OPTO ILAC</v>
          </cell>
          <cell r="O825" t="str">
            <v>125+5</v>
          </cell>
          <cell r="P825" t="str">
            <v>MG</v>
          </cell>
          <cell r="Q825">
            <v>100</v>
          </cell>
          <cell r="R825" t="str">
            <v>NORMAL REÇETE</v>
          </cell>
          <cell r="S825" t="str">
            <v>IMAL</v>
          </cell>
          <cell r="T825" t="str">
            <v>TURKIYE</v>
          </cell>
          <cell r="U825">
            <v>9.18</v>
          </cell>
          <cell r="V825">
            <v>9.18</v>
          </cell>
          <cell r="W825">
            <v>9.18</v>
          </cell>
          <cell r="X825" t="str">
            <v>TURKIYE</v>
          </cell>
          <cell r="Y825">
            <v>0</v>
          </cell>
          <cell r="Z825">
            <v>0</v>
          </cell>
          <cell r="AA825">
            <v>19.43</v>
          </cell>
          <cell r="AB825">
            <v>0</v>
          </cell>
          <cell r="AC825">
            <v>19.43</v>
          </cell>
        </row>
        <row r="826">
          <cell r="A826">
            <v>8680881284700</v>
          </cell>
          <cell r="B826" t="str">
            <v>J01DD15</v>
          </cell>
          <cell r="C826" t="str">
            <v>cefdinir</v>
          </cell>
          <cell r="D826" t="str">
            <v>ESDEGER</v>
          </cell>
          <cell r="E826" t="str">
            <v>ESDEGER</v>
          </cell>
          <cell r="F826">
            <v>0</v>
          </cell>
          <cell r="G826">
            <v>1</v>
          </cell>
          <cell r="H826">
            <v>2</v>
          </cell>
          <cell r="I826">
            <v>0</v>
          </cell>
          <cell r="J826">
            <v>0</v>
          </cell>
          <cell r="K826">
            <v>0</v>
          </cell>
          <cell r="L826" t="str">
            <v>CEFNET 125 MG/5 ML 100 ML ORAL SUSPANSIYON HAZIRLAMAK ICIN KURU TOZ</v>
          </cell>
          <cell r="M826" t="str">
            <v>SEFDINIR</v>
          </cell>
          <cell r="N826" t="str">
            <v>NEUTEC ILAC SAN.</v>
          </cell>
          <cell r="O826" t="str">
            <v>125+5</v>
          </cell>
          <cell r="P826" t="str">
            <v>MG</v>
          </cell>
          <cell r="Q826">
            <v>100</v>
          </cell>
          <cell r="R826" t="str">
            <v>NORMAL RECETE</v>
          </cell>
          <cell r="S826" t="str">
            <v>IMAL</v>
          </cell>
          <cell r="T826" t="str">
            <v>TURKIYE</v>
          </cell>
          <cell r="U826">
            <v>9.18</v>
          </cell>
          <cell r="V826">
            <v>9.18</v>
          </cell>
          <cell r="W826">
            <v>9.18</v>
          </cell>
          <cell r="X826" t="str">
            <v>TURKIYE</v>
          </cell>
          <cell r="Y826">
            <v>0</v>
          </cell>
          <cell r="Z826">
            <v>0</v>
          </cell>
          <cell r="AA826">
            <v>21.5</v>
          </cell>
          <cell r="AB826">
            <v>0</v>
          </cell>
          <cell r="AC826">
            <v>21.5</v>
          </cell>
        </row>
        <row r="827">
          <cell r="A827">
            <v>8697936283502</v>
          </cell>
          <cell r="B827" t="str">
            <v>J01DD15</v>
          </cell>
          <cell r="C827" t="str">
            <v>cefdinir</v>
          </cell>
          <cell r="D827" t="str">
            <v>EŞDEĞER</v>
          </cell>
          <cell r="E827" t="str">
            <v>EŞDEĞER</v>
          </cell>
          <cell r="F827">
            <v>0</v>
          </cell>
          <cell r="G827">
            <v>1</v>
          </cell>
          <cell r="H827">
            <v>2</v>
          </cell>
          <cell r="I827">
            <v>0</v>
          </cell>
          <cell r="J827">
            <v>0</v>
          </cell>
          <cell r="K827">
            <v>0</v>
          </cell>
          <cell r="L827" t="str">
            <v>CEFNET 125 MG/5 ML 100 ML ORAL SUSPANSIYON HAZIRLAMAK ICIN KURU TOZ</v>
          </cell>
          <cell r="M827" t="str">
            <v>SEFDINIR</v>
          </cell>
          <cell r="N827" t="str">
            <v>INVENTIM</v>
          </cell>
          <cell r="O827" t="str">
            <v>125+5</v>
          </cell>
          <cell r="P827" t="str">
            <v>MG</v>
          </cell>
          <cell r="Q827">
            <v>100</v>
          </cell>
          <cell r="R827" t="str">
            <v>NORMAL REÇETE</v>
          </cell>
          <cell r="S827" t="str">
            <v>IMAL</v>
          </cell>
          <cell r="T827" t="str">
            <v>TURKIYE</v>
          </cell>
          <cell r="U827">
            <v>9.18</v>
          </cell>
          <cell r="V827">
            <v>9.18</v>
          </cell>
          <cell r="W827">
            <v>9.18</v>
          </cell>
          <cell r="X827" t="str">
            <v>TURKIYE</v>
          </cell>
          <cell r="Y827">
            <v>0</v>
          </cell>
          <cell r="Z827">
            <v>0</v>
          </cell>
          <cell r="AA827">
            <v>19.43</v>
          </cell>
          <cell r="AB827">
            <v>0</v>
          </cell>
          <cell r="AC827">
            <v>19.43</v>
          </cell>
        </row>
        <row r="828">
          <cell r="A828">
            <v>8697932280529</v>
          </cell>
          <cell r="B828" t="str">
            <v>J01DD15</v>
          </cell>
          <cell r="C828" t="str">
            <v>cefdinir</v>
          </cell>
          <cell r="D828" t="str">
            <v>EŞDEĞER</v>
          </cell>
          <cell r="E828" t="str">
            <v>EŞDEĞER</v>
          </cell>
          <cell r="F828">
            <v>0</v>
          </cell>
          <cell r="G828">
            <v>1</v>
          </cell>
          <cell r="H828">
            <v>3</v>
          </cell>
          <cell r="I828">
            <v>0</v>
          </cell>
          <cell r="J828">
            <v>0</v>
          </cell>
          <cell r="K828">
            <v>0</v>
          </cell>
          <cell r="L828" t="str">
            <v>CEFNET 250 MG/5 ML 100 ML ORAL SUSPANSIYON HAZIRLAMAK ICIN KURU TOZ</v>
          </cell>
          <cell r="M828" t="str">
            <v>SEFDINIR</v>
          </cell>
          <cell r="N828" t="str">
            <v>OPTO ILAC</v>
          </cell>
          <cell r="O828" t="str">
            <v>250+5</v>
          </cell>
          <cell r="P828" t="str">
            <v>MG</v>
          </cell>
          <cell r="Q828">
            <v>100</v>
          </cell>
          <cell r="R828" t="str">
            <v>NORMAL REÇETE</v>
          </cell>
          <cell r="S828" t="str">
            <v>IMAL</v>
          </cell>
          <cell r="T828" t="str">
            <v>TURKIYE</v>
          </cell>
          <cell r="U828">
            <v>37.299999999999997</v>
          </cell>
          <cell r="V828">
            <v>37.299999999999997</v>
          </cell>
          <cell r="W828">
            <v>37.299999999999997</v>
          </cell>
          <cell r="X828" t="str">
            <v>TURKIYE</v>
          </cell>
          <cell r="Y828">
            <v>0</v>
          </cell>
          <cell r="Z828">
            <v>0</v>
          </cell>
          <cell r="AA828">
            <v>39.99</v>
          </cell>
          <cell r="AB828">
            <v>0</v>
          </cell>
          <cell r="AC828">
            <v>39.99</v>
          </cell>
        </row>
        <row r="829">
          <cell r="A829">
            <v>8697936283496</v>
          </cell>
          <cell r="B829" t="str">
            <v>J01DD15</v>
          </cell>
          <cell r="C829" t="str">
            <v>cefdinir</v>
          </cell>
          <cell r="D829" t="str">
            <v>EŞDEĞER</v>
          </cell>
          <cell r="E829" t="str">
            <v>EŞDEĞER</v>
          </cell>
          <cell r="F829">
            <v>0</v>
          </cell>
          <cell r="G829">
            <v>1</v>
          </cell>
          <cell r="H829">
            <v>3</v>
          </cell>
          <cell r="I829">
            <v>0</v>
          </cell>
          <cell r="J829">
            <v>0</v>
          </cell>
          <cell r="K829">
            <v>0</v>
          </cell>
          <cell r="L829" t="str">
            <v>CEFNET 250 MG/5 ML 100 ML ORAL SUSPANSIYON HAZIRLAMAK ICIN KURU TOZ</v>
          </cell>
          <cell r="M829" t="str">
            <v>SEFDINIR</v>
          </cell>
          <cell r="N829" t="str">
            <v>INVENTIM</v>
          </cell>
          <cell r="O829" t="str">
            <v>250+5</v>
          </cell>
          <cell r="P829" t="str">
            <v>MG</v>
          </cell>
          <cell r="Q829">
            <v>100</v>
          </cell>
          <cell r="R829" t="str">
            <v>NORMAL REÇETE</v>
          </cell>
          <cell r="S829" t="str">
            <v>IMAL</v>
          </cell>
          <cell r="T829" t="str">
            <v>TURKIYE</v>
          </cell>
          <cell r="U829">
            <v>37.299999999999997</v>
          </cell>
          <cell r="V829">
            <v>37.299999999999997</v>
          </cell>
          <cell r="W829">
            <v>37.299999999999997</v>
          </cell>
          <cell r="X829" t="str">
            <v>TURKIYE</v>
          </cell>
          <cell r="Y829">
            <v>0</v>
          </cell>
          <cell r="Z829">
            <v>0</v>
          </cell>
          <cell r="AA829">
            <v>39.99</v>
          </cell>
          <cell r="AB829">
            <v>0</v>
          </cell>
          <cell r="AC829">
            <v>39.99</v>
          </cell>
        </row>
        <row r="830">
          <cell r="A830">
            <v>8697936023474</v>
          </cell>
          <cell r="B830" t="str">
            <v>J01DD15</v>
          </cell>
          <cell r="C830" t="str">
            <v>cefdinir</v>
          </cell>
          <cell r="D830" t="str">
            <v>EŞDEĞER</v>
          </cell>
          <cell r="E830" t="str">
            <v>EŞDEĞER</v>
          </cell>
          <cell r="F830">
            <v>0</v>
          </cell>
          <cell r="G830">
            <v>1</v>
          </cell>
          <cell r="H830">
            <v>3</v>
          </cell>
          <cell r="I830">
            <v>0</v>
          </cell>
          <cell r="J830">
            <v>0</v>
          </cell>
          <cell r="K830">
            <v>0</v>
          </cell>
          <cell r="L830" t="str">
            <v>CEFNET 600 MG 10 EFERVESAN TABLET</v>
          </cell>
          <cell r="M830" t="str">
            <v>SEFDINIR</v>
          </cell>
          <cell r="N830" t="str">
            <v>INVENTIM</v>
          </cell>
          <cell r="O830">
            <v>600</v>
          </cell>
          <cell r="P830" t="str">
            <v>MG</v>
          </cell>
          <cell r="Q830">
            <v>10</v>
          </cell>
          <cell r="R830" t="str">
            <v>NORMAL REÇETE</v>
          </cell>
          <cell r="S830" t="str">
            <v>IMAL</v>
          </cell>
          <cell r="T830" t="str">
            <v>TURKIYE</v>
          </cell>
          <cell r="U830">
            <v>21.83</v>
          </cell>
          <cell r="V830">
            <v>21.83</v>
          </cell>
          <cell r="W830">
            <v>21.83</v>
          </cell>
          <cell r="X830" t="str">
            <v>TURKIYE</v>
          </cell>
          <cell r="Y830">
            <v>0</v>
          </cell>
          <cell r="Z830">
            <v>0</v>
          </cell>
          <cell r="AA830">
            <v>46.18</v>
          </cell>
          <cell r="AB830">
            <v>0</v>
          </cell>
          <cell r="AC830">
            <v>46.18</v>
          </cell>
        </row>
        <row r="831">
          <cell r="A831">
            <v>8697932020378</v>
          </cell>
          <cell r="B831" t="str">
            <v>J01DD15</v>
          </cell>
          <cell r="C831" t="str">
            <v>cefdinir</v>
          </cell>
          <cell r="D831" t="str">
            <v>EŞDEĞER</v>
          </cell>
          <cell r="E831" t="str">
            <v>EŞDEĞER</v>
          </cell>
          <cell r="F831">
            <v>0</v>
          </cell>
          <cell r="G831">
            <v>1</v>
          </cell>
          <cell r="H831">
            <v>3</v>
          </cell>
          <cell r="I831">
            <v>0</v>
          </cell>
          <cell r="J831">
            <v>0</v>
          </cell>
          <cell r="K831">
            <v>0</v>
          </cell>
          <cell r="L831" t="str">
            <v>CEFNET 600 MG 10 EFERVESAN TABLET</v>
          </cell>
          <cell r="M831" t="str">
            <v>SEFDINIR</v>
          </cell>
          <cell r="N831" t="str">
            <v>OPTO ILAC</v>
          </cell>
          <cell r="O831">
            <v>600</v>
          </cell>
          <cell r="P831" t="str">
            <v>MG</v>
          </cell>
          <cell r="Q831">
            <v>10</v>
          </cell>
          <cell r="R831" t="str">
            <v>NORMAL REÇETE</v>
          </cell>
          <cell r="S831" t="str">
            <v>IMAL</v>
          </cell>
          <cell r="T831" t="str">
            <v>TURKIYE</v>
          </cell>
          <cell r="U831">
            <v>21.83</v>
          </cell>
          <cell r="V831">
            <v>21.83</v>
          </cell>
          <cell r="W831">
            <v>21.83</v>
          </cell>
          <cell r="X831" t="str">
            <v>TURKIYE</v>
          </cell>
          <cell r="Y831">
            <v>0</v>
          </cell>
          <cell r="Z831">
            <v>0</v>
          </cell>
          <cell r="AA831">
            <v>46.18</v>
          </cell>
          <cell r="AB831">
            <v>0</v>
          </cell>
          <cell r="AC831">
            <v>46.18</v>
          </cell>
        </row>
        <row r="832">
          <cell r="A832">
            <v>8680881024726</v>
          </cell>
          <cell r="B832" t="str">
            <v>J01DD15</v>
          </cell>
          <cell r="C832" t="str">
            <v>cefdinir</v>
          </cell>
          <cell r="D832" t="str">
            <v>EŞDEĞER</v>
          </cell>
          <cell r="E832" t="str">
            <v>EŞDEĞER</v>
          </cell>
          <cell r="F832">
            <v>0</v>
          </cell>
          <cell r="G832">
            <v>1</v>
          </cell>
          <cell r="H832">
            <v>3</v>
          </cell>
          <cell r="I832">
            <v>0</v>
          </cell>
          <cell r="J832">
            <v>0</v>
          </cell>
          <cell r="K832">
            <v>0</v>
          </cell>
          <cell r="L832" t="str">
            <v>CEFNET 600 MG 10 EFERVESAN TABLET</v>
          </cell>
          <cell r="M832" t="str">
            <v>SEFDINIR</v>
          </cell>
          <cell r="N832" t="str">
            <v>NEUTEC ILAC SAN.</v>
          </cell>
          <cell r="O832">
            <v>600</v>
          </cell>
          <cell r="P832" t="str">
            <v>MG</v>
          </cell>
          <cell r="Q832">
            <v>10</v>
          </cell>
          <cell r="R832" t="str">
            <v>NORMAL REÇETE</v>
          </cell>
          <cell r="S832" t="str">
            <v>IMAL</v>
          </cell>
          <cell r="T832" t="str">
            <v>TURKIYE</v>
          </cell>
          <cell r="U832">
            <v>21.83</v>
          </cell>
          <cell r="V832">
            <v>21.83</v>
          </cell>
          <cell r="W832">
            <v>21.83</v>
          </cell>
          <cell r="X832" t="str">
            <v>TURKIYE</v>
          </cell>
          <cell r="Y832">
            <v>0</v>
          </cell>
          <cell r="Z832">
            <v>0</v>
          </cell>
          <cell r="AA832">
            <v>51.09</v>
          </cell>
          <cell r="AB832">
            <v>0</v>
          </cell>
          <cell r="AC832">
            <v>51.09</v>
          </cell>
        </row>
        <row r="833">
          <cell r="A833">
            <v>8681094020109</v>
          </cell>
          <cell r="B833" t="str">
            <v>J01DD15</v>
          </cell>
          <cell r="C833" t="str">
            <v>cefdinir</v>
          </cell>
          <cell r="D833" t="str">
            <v>EŞDEĞER</v>
          </cell>
          <cell r="E833" t="str">
            <v>EŞDEĞER</v>
          </cell>
          <cell r="F833">
            <v>0</v>
          </cell>
          <cell r="G833">
            <v>1</v>
          </cell>
          <cell r="H833">
            <v>3</v>
          </cell>
          <cell r="I833">
            <v>0</v>
          </cell>
          <cell r="J833">
            <v>0</v>
          </cell>
          <cell r="K833">
            <v>0</v>
          </cell>
          <cell r="L833" t="str">
            <v>CEFNET 600 MG 10 EFERVESAN TABLET</v>
          </cell>
          <cell r="M833" t="str">
            <v>SEFDINIR</v>
          </cell>
          <cell r="N833" t="str">
            <v>NEUTEC TOPLAM KALITE</v>
          </cell>
          <cell r="O833">
            <v>600</v>
          </cell>
          <cell r="P833" t="str">
            <v>MG</v>
          </cell>
          <cell r="Q833">
            <v>10</v>
          </cell>
          <cell r="R833" t="str">
            <v>NORMAL REÇETE</v>
          </cell>
          <cell r="S833" t="str">
            <v>IMAL</v>
          </cell>
          <cell r="T833" t="str">
            <v>TURKIYE</v>
          </cell>
          <cell r="U833">
            <v>21.83</v>
          </cell>
          <cell r="V833">
            <v>21.83</v>
          </cell>
          <cell r="W833">
            <v>21.83</v>
          </cell>
          <cell r="X833" t="str">
            <v>TURKIYE</v>
          </cell>
          <cell r="Y833">
            <v>0</v>
          </cell>
          <cell r="Z833">
            <v>0</v>
          </cell>
          <cell r="AA833">
            <v>46.18</v>
          </cell>
          <cell r="AB833">
            <v>0</v>
          </cell>
          <cell r="AC833">
            <v>46.18</v>
          </cell>
        </row>
        <row r="834">
          <cell r="A834">
            <v>8680881024733</v>
          </cell>
          <cell r="B834" t="str">
            <v>J01DD15</v>
          </cell>
          <cell r="C834" t="str">
            <v>cefdinir</v>
          </cell>
          <cell r="D834" t="str">
            <v>EŞDEĞER</v>
          </cell>
          <cell r="E834" t="str">
            <v>EŞDEĞER</v>
          </cell>
          <cell r="F834">
            <v>0</v>
          </cell>
          <cell r="G834">
            <v>1</v>
          </cell>
          <cell r="H834">
            <v>3</v>
          </cell>
          <cell r="I834">
            <v>0</v>
          </cell>
          <cell r="J834">
            <v>0</v>
          </cell>
          <cell r="K834">
            <v>0</v>
          </cell>
          <cell r="L834" t="str">
            <v>CEFNET 600 MG 20 EFERVESAN TABLET</v>
          </cell>
          <cell r="M834" t="str">
            <v>SEFDINIR</v>
          </cell>
          <cell r="N834" t="str">
            <v>NEUTEC ILAC SAN.</v>
          </cell>
          <cell r="O834">
            <v>600</v>
          </cell>
          <cell r="P834" t="str">
            <v>MG</v>
          </cell>
          <cell r="Q834">
            <v>20</v>
          </cell>
          <cell r="R834" t="str">
            <v>NORMAL REÇETE</v>
          </cell>
          <cell r="S834" t="str">
            <v>IMAL</v>
          </cell>
          <cell r="T834" t="str">
            <v>TURKIYE</v>
          </cell>
          <cell r="U834">
            <v>44.05</v>
          </cell>
          <cell r="V834">
            <v>44.05</v>
          </cell>
          <cell r="W834">
            <v>44.05</v>
          </cell>
          <cell r="X834" t="str">
            <v>TURKIYE</v>
          </cell>
          <cell r="Y834">
            <v>0</v>
          </cell>
          <cell r="Z834">
            <v>0</v>
          </cell>
          <cell r="AA834">
            <v>93.21</v>
          </cell>
          <cell r="AB834">
            <v>0</v>
          </cell>
          <cell r="AC834">
            <v>93.21</v>
          </cell>
        </row>
        <row r="835">
          <cell r="A835">
            <v>8697932020361</v>
          </cell>
          <cell r="B835" t="str">
            <v>J01DD15</v>
          </cell>
          <cell r="C835" t="str">
            <v>cefdinir</v>
          </cell>
          <cell r="D835" t="str">
            <v>EŞDEĞER</v>
          </cell>
          <cell r="E835" t="str">
            <v>EŞDEĞER</v>
          </cell>
          <cell r="F835">
            <v>0</v>
          </cell>
          <cell r="G835">
            <v>1</v>
          </cell>
          <cell r="H835">
            <v>3</v>
          </cell>
          <cell r="I835">
            <v>0</v>
          </cell>
          <cell r="J835">
            <v>0</v>
          </cell>
          <cell r="K835">
            <v>0</v>
          </cell>
          <cell r="L835" t="str">
            <v>CEFNET 600 MG 20 EFERVESAN TABLET</v>
          </cell>
          <cell r="M835" t="str">
            <v>SEFDINIR</v>
          </cell>
          <cell r="N835" t="str">
            <v>OPTO ILAC</v>
          </cell>
          <cell r="O835">
            <v>600</v>
          </cell>
          <cell r="P835" t="str">
            <v>MG</v>
          </cell>
          <cell r="Q835">
            <v>20</v>
          </cell>
          <cell r="R835" t="str">
            <v>NORMAL REÇETE</v>
          </cell>
          <cell r="S835" t="str">
            <v>IMAL</v>
          </cell>
          <cell r="T835" t="str">
            <v>TURKIYE</v>
          </cell>
          <cell r="U835">
            <v>44.05</v>
          </cell>
          <cell r="V835">
            <v>44.05</v>
          </cell>
          <cell r="W835">
            <v>44.05</v>
          </cell>
          <cell r="X835" t="str">
            <v>TURKIYE</v>
          </cell>
          <cell r="Y835">
            <v>0</v>
          </cell>
          <cell r="Z835">
            <v>0</v>
          </cell>
          <cell r="AA835">
            <v>93.21</v>
          </cell>
          <cell r="AB835">
            <v>0</v>
          </cell>
          <cell r="AC835">
            <v>93.21</v>
          </cell>
        </row>
        <row r="836">
          <cell r="A836">
            <v>8681094020116</v>
          </cell>
          <cell r="B836" t="str">
            <v>J01DD15</v>
          </cell>
          <cell r="C836" t="str">
            <v>cefdinir</v>
          </cell>
          <cell r="D836" t="str">
            <v>EŞDEĞER</v>
          </cell>
          <cell r="E836" t="str">
            <v>EŞDEĞER</v>
          </cell>
          <cell r="F836">
            <v>0</v>
          </cell>
          <cell r="G836">
            <v>1</v>
          </cell>
          <cell r="H836">
            <v>3</v>
          </cell>
          <cell r="I836">
            <v>0</v>
          </cell>
          <cell r="J836">
            <v>0</v>
          </cell>
          <cell r="K836">
            <v>0</v>
          </cell>
          <cell r="L836" t="str">
            <v>CEFNET 600 MG 20 EFERVESAN TABLET</v>
          </cell>
          <cell r="M836" t="str">
            <v>SEFDINIR</v>
          </cell>
          <cell r="N836" t="str">
            <v>NEUTEC TOPLAM KALITE</v>
          </cell>
          <cell r="O836">
            <v>600</v>
          </cell>
          <cell r="P836" t="str">
            <v>MG</v>
          </cell>
          <cell r="Q836">
            <v>20</v>
          </cell>
          <cell r="R836" t="str">
            <v>NORMAL REÇETE</v>
          </cell>
          <cell r="S836" t="str">
            <v>IMAL</v>
          </cell>
          <cell r="T836" t="str">
            <v>TURKIYE</v>
          </cell>
          <cell r="U836">
            <v>44.05</v>
          </cell>
          <cell r="V836">
            <v>44.05</v>
          </cell>
          <cell r="W836">
            <v>44.05</v>
          </cell>
          <cell r="X836" t="str">
            <v>TURKIYE</v>
          </cell>
          <cell r="Y836">
            <v>0</v>
          </cell>
          <cell r="Z836">
            <v>0</v>
          </cell>
          <cell r="AA836">
            <v>93.21</v>
          </cell>
          <cell r="AB836">
            <v>0</v>
          </cell>
          <cell r="AC836">
            <v>93.21</v>
          </cell>
        </row>
        <row r="837">
          <cell r="A837">
            <v>8681094020116</v>
          </cell>
          <cell r="B837" t="str">
            <v>J01DD15</v>
          </cell>
          <cell r="C837" t="str">
            <v>cefdinir</v>
          </cell>
          <cell r="D837" t="str">
            <v>ESDEGER</v>
          </cell>
          <cell r="E837" t="str">
            <v>ESDEGER</v>
          </cell>
          <cell r="F837">
            <v>0</v>
          </cell>
          <cell r="G837">
            <v>1</v>
          </cell>
          <cell r="H837">
            <v>3</v>
          </cell>
          <cell r="I837">
            <v>0</v>
          </cell>
          <cell r="J837">
            <v>0</v>
          </cell>
          <cell r="K837">
            <v>0</v>
          </cell>
          <cell r="L837" t="str">
            <v>CEFNET 600 MG 20 EFERVESAN TABLET</v>
          </cell>
          <cell r="M837" t="str">
            <v>SEFDINIR</v>
          </cell>
          <cell r="N837" t="str">
            <v>TAKEDA</v>
          </cell>
          <cell r="O837">
            <v>600</v>
          </cell>
          <cell r="P837" t="str">
            <v>MG</v>
          </cell>
          <cell r="Q837">
            <v>20</v>
          </cell>
          <cell r="R837" t="str">
            <v>NORMAL RECETE</v>
          </cell>
          <cell r="S837" t="str">
            <v>IMAL</v>
          </cell>
          <cell r="T837" t="str">
            <v>TURKIYE</v>
          </cell>
          <cell r="U837">
            <v>44.05</v>
          </cell>
          <cell r="V837">
            <v>44.05</v>
          </cell>
          <cell r="W837">
            <v>44.05</v>
          </cell>
          <cell r="X837" t="str">
            <v>TURKIYE</v>
          </cell>
          <cell r="Y837">
            <v>0</v>
          </cell>
          <cell r="Z837">
            <v>0</v>
          </cell>
          <cell r="AA837">
            <v>118.61</v>
          </cell>
          <cell r="AB837">
            <v>0</v>
          </cell>
          <cell r="AC837">
            <v>118.61</v>
          </cell>
        </row>
        <row r="838">
          <cell r="A838">
            <v>8697936023511</v>
          </cell>
          <cell r="B838" t="str">
            <v>J01DD15</v>
          </cell>
          <cell r="C838" t="str">
            <v>cefdinir</v>
          </cell>
          <cell r="D838" t="str">
            <v>EŞDEĞER</v>
          </cell>
          <cell r="E838" t="str">
            <v>EŞDEĞER</v>
          </cell>
          <cell r="F838">
            <v>0</v>
          </cell>
          <cell r="G838">
            <v>1</v>
          </cell>
          <cell r="H838">
            <v>1</v>
          </cell>
          <cell r="I838">
            <v>0</v>
          </cell>
          <cell r="J838">
            <v>0</v>
          </cell>
          <cell r="K838">
            <v>0</v>
          </cell>
          <cell r="L838" t="str">
            <v>CEFNET PLUS 600/125 MG 10 EFERVESAN TABLET</v>
          </cell>
          <cell r="M838" t="str">
            <v>SEFDINIR + POTASYUM KLAVUNAT</v>
          </cell>
          <cell r="N838" t="str">
            <v>INVENTIM</v>
          </cell>
          <cell r="O838" t="str">
            <v>600+125</v>
          </cell>
          <cell r="P838" t="str">
            <v>MG</v>
          </cell>
          <cell r="Q838">
            <v>10</v>
          </cell>
          <cell r="R838" t="str">
            <v>NORMAL REÇETE</v>
          </cell>
          <cell r="S838" t="str">
            <v>IMAL</v>
          </cell>
          <cell r="T838" t="str">
            <v>TURKIYE</v>
          </cell>
          <cell r="U838">
            <v>38.74</v>
          </cell>
          <cell r="V838">
            <v>38.74</v>
          </cell>
          <cell r="W838">
            <v>23.24</v>
          </cell>
          <cell r="X838" t="str">
            <v>TURKIYE</v>
          </cell>
          <cell r="Y838">
            <v>0</v>
          </cell>
          <cell r="Z838">
            <v>0</v>
          </cell>
          <cell r="AA838">
            <v>43.26</v>
          </cell>
          <cell r="AB838">
            <v>0</v>
          </cell>
          <cell r="AC838">
            <v>43.26</v>
          </cell>
        </row>
        <row r="839">
          <cell r="A839">
            <v>8680881027291</v>
          </cell>
          <cell r="B839" t="str">
            <v>J01DD15</v>
          </cell>
          <cell r="C839" t="str">
            <v>cefdinir</v>
          </cell>
          <cell r="D839" t="str">
            <v>EŞDEĞER</v>
          </cell>
          <cell r="E839" t="str">
            <v>EŞDEĞER</v>
          </cell>
          <cell r="F839">
            <v>0</v>
          </cell>
          <cell r="G839">
            <v>1</v>
          </cell>
          <cell r="H839">
            <v>1</v>
          </cell>
          <cell r="I839">
            <v>0</v>
          </cell>
          <cell r="J839">
            <v>0</v>
          </cell>
          <cell r="K839">
            <v>0</v>
          </cell>
          <cell r="L839" t="str">
            <v>CEFNET PLUS 600/125 MG 10 EFERVESAN TABLET</v>
          </cell>
          <cell r="M839" t="str">
            <v>SEFDINIR + POTASYUM KLAVUNAT</v>
          </cell>
          <cell r="N839" t="str">
            <v>NEUTEC ILAC SAN.</v>
          </cell>
          <cell r="O839" t="str">
            <v>600+125</v>
          </cell>
          <cell r="P839" t="str">
            <v>MG</v>
          </cell>
          <cell r="Q839">
            <v>10</v>
          </cell>
          <cell r="R839" t="str">
            <v>NORMAL REÇETE</v>
          </cell>
          <cell r="S839" t="str">
            <v>IMAL</v>
          </cell>
          <cell r="T839" t="str">
            <v>TURKIYE</v>
          </cell>
          <cell r="U839">
            <v>38.74</v>
          </cell>
          <cell r="V839">
            <v>38.74</v>
          </cell>
          <cell r="W839">
            <v>23.24</v>
          </cell>
          <cell r="X839" t="str">
            <v>TURKIYE</v>
          </cell>
          <cell r="Y839">
            <v>0</v>
          </cell>
          <cell r="Z839">
            <v>0</v>
          </cell>
          <cell r="AA839">
            <v>43.26</v>
          </cell>
          <cell r="AB839">
            <v>0</v>
          </cell>
          <cell r="AC839">
            <v>43.26</v>
          </cell>
        </row>
        <row r="840">
          <cell r="A840">
            <v>8697932020415</v>
          </cell>
          <cell r="B840" t="str">
            <v>J01DD15</v>
          </cell>
          <cell r="C840" t="str">
            <v>cefdinir</v>
          </cell>
          <cell r="D840" t="str">
            <v>EŞDEĞER</v>
          </cell>
          <cell r="E840" t="str">
            <v>EŞDEĞER</v>
          </cell>
          <cell r="F840">
            <v>0</v>
          </cell>
          <cell r="G840">
            <v>1</v>
          </cell>
          <cell r="H840">
            <v>1</v>
          </cell>
          <cell r="I840">
            <v>0</v>
          </cell>
          <cell r="J840">
            <v>0</v>
          </cell>
          <cell r="K840">
            <v>0</v>
          </cell>
          <cell r="L840" t="str">
            <v>CEFNET PLUS 600/125 MG 20 EFERVESAN TABLET</v>
          </cell>
          <cell r="M840" t="str">
            <v>SEFDINIR + POTASYUM KLAVUNAT</v>
          </cell>
          <cell r="N840" t="str">
            <v>OPTO ILAC</v>
          </cell>
          <cell r="O840" t="str">
            <v>600+125</v>
          </cell>
          <cell r="P840" t="str">
            <v>MG</v>
          </cell>
          <cell r="Q840">
            <v>20</v>
          </cell>
          <cell r="R840" t="str">
            <v>NORMAL REÇETE</v>
          </cell>
          <cell r="S840" t="str">
            <v>IMAL</v>
          </cell>
          <cell r="T840" t="str">
            <v>TURKIYE</v>
          </cell>
          <cell r="U840">
            <v>75.95</v>
          </cell>
          <cell r="V840">
            <v>75.95</v>
          </cell>
          <cell r="W840">
            <v>45.57</v>
          </cell>
          <cell r="X840" t="str">
            <v>TURKIYE</v>
          </cell>
          <cell r="Y840">
            <v>0</v>
          </cell>
          <cell r="Z840">
            <v>0</v>
          </cell>
          <cell r="AA840">
            <v>88.03</v>
          </cell>
          <cell r="AB840">
            <v>0</v>
          </cell>
          <cell r="AC840">
            <v>88.03</v>
          </cell>
        </row>
        <row r="841">
          <cell r="A841">
            <v>8697936020923</v>
          </cell>
          <cell r="B841" t="str">
            <v>J01DC10</v>
          </cell>
          <cell r="C841" t="str">
            <v>cefprozil</v>
          </cell>
          <cell r="D841" t="str">
            <v>EŞDEĞER</v>
          </cell>
          <cell r="E841" t="str">
            <v>EŞDEĞER</v>
          </cell>
          <cell r="F841">
            <v>0</v>
          </cell>
          <cell r="G841">
            <v>5</v>
          </cell>
          <cell r="H841">
            <v>1</v>
          </cell>
          <cell r="I841">
            <v>0</v>
          </cell>
          <cell r="J841">
            <v>0</v>
          </cell>
          <cell r="K841">
            <v>0</v>
          </cell>
          <cell r="L841" t="str">
            <v>CEFNOR 250 MG 20 EFERVESAN TABLET</v>
          </cell>
          <cell r="M841" t="str">
            <v>SEFPROZIL</v>
          </cell>
          <cell r="N841" t="str">
            <v>INVENTIM</v>
          </cell>
          <cell r="O841">
            <v>250</v>
          </cell>
          <cell r="P841" t="str">
            <v>MG</v>
          </cell>
          <cell r="Q841">
            <v>20</v>
          </cell>
          <cell r="R841" t="str">
            <v>NORMAL REÇETE</v>
          </cell>
          <cell r="S841" t="str">
            <v>IMAL</v>
          </cell>
          <cell r="T841" t="str">
            <v>ITALYA</v>
          </cell>
          <cell r="U841">
            <v>11.21</v>
          </cell>
          <cell r="V841">
            <v>11.21</v>
          </cell>
          <cell r="W841">
            <v>6.72</v>
          </cell>
          <cell r="X841" t="str">
            <v>ITALYA</v>
          </cell>
          <cell r="Y841">
            <v>0</v>
          </cell>
          <cell r="Z841">
            <v>0</v>
          </cell>
          <cell r="AA841">
            <v>14.2</v>
          </cell>
          <cell r="AB841">
            <v>0</v>
          </cell>
          <cell r="AC841">
            <v>14.2</v>
          </cell>
        </row>
        <row r="842">
          <cell r="A842">
            <v>8697936020930</v>
          </cell>
          <cell r="B842" t="str">
            <v>J01DC10</v>
          </cell>
          <cell r="C842" t="str">
            <v>cefprozil</v>
          </cell>
          <cell r="D842" t="str">
            <v>EŞDEĞER</v>
          </cell>
          <cell r="E842" t="str">
            <v>EŞDEĞER</v>
          </cell>
          <cell r="F842">
            <v>0</v>
          </cell>
          <cell r="G842">
            <v>5</v>
          </cell>
          <cell r="H842">
            <v>1</v>
          </cell>
          <cell r="I842">
            <v>0</v>
          </cell>
          <cell r="J842">
            <v>0</v>
          </cell>
          <cell r="K842">
            <v>0</v>
          </cell>
          <cell r="L842" t="str">
            <v>CEFNOR 500 MG 20 EFERVESAN TABLET</v>
          </cell>
          <cell r="M842" t="str">
            <v>SEFPROZIL</v>
          </cell>
          <cell r="N842" t="str">
            <v>INVENTIM</v>
          </cell>
          <cell r="O842">
            <v>500</v>
          </cell>
          <cell r="P842" t="str">
            <v>MG</v>
          </cell>
          <cell r="Q842">
            <v>20</v>
          </cell>
          <cell r="R842" t="str">
            <v>NORMAL REÇETE</v>
          </cell>
          <cell r="S842" t="str">
            <v>IMAL</v>
          </cell>
          <cell r="T842" t="str">
            <v>ITALYA</v>
          </cell>
          <cell r="U842">
            <v>24</v>
          </cell>
          <cell r="V842">
            <v>24</v>
          </cell>
          <cell r="W842">
            <v>14.4</v>
          </cell>
          <cell r="X842" t="str">
            <v>ITALYA</v>
          </cell>
          <cell r="Y842">
            <v>0</v>
          </cell>
          <cell r="Z842">
            <v>0</v>
          </cell>
          <cell r="AA842">
            <v>30.47</v>
          </cell>
          <cell r="AB842">
            <v>0</v>
          </cell>
          <cell r="AC842">
            <v>30.47</v>
          </cell>
        </row>
        <row r="843">
          <cell r="A843">
            <v>8699742270035</v>
          </cell>
          <cell r="B843" t="str">
            <v>J01DD04</v>
          </cell>
          <cell r="C843" t="str">
            <v>ceftriaxone</v>
          </cell>
          <cell r="D843" t="str">
            <v>EŞDEĞER</v>
          </cell>
          <cell r="E843" t="str">
            <v>YIRMI YIL</v>
          </cell>
          <cell r="F843">
            <v>4</v>
          </cell>
          <cell r="G843">
            <v>1</v>
          </cell>
          <cell r="H843">
            <v>2</v>
          </cell>
          <cell r="I843">
            <v>0</v>
          </cell>
          <cell r="J843">
            <v>0</v>
          </cell>
          <cell r="K843">
            <v>0</v>
          </cell>
          <cell r="L843" t="str">
            <v>CEFRIDEM 0.5 G I.M. ENJEKSIYON ICIN TOZ ICEREN FLAKON</v>
          </cell>
          <cell r="M843" t="str">
            <v>SEFTRIAKSON</v>
          </cell>
          <cell r="N843" t="str">
            <v>PHARMADA</v>
          </cell>
          <cell r="O843">
            <v>0.5</v>
          </cell>
          <cell r="P843" t="str">
            <v>G</v>
          </cell>
          <cell r="Q843">
            <v>1</v>
          </cell>
          <cell r="R843" t="str">
            <v>NORMAL REÇETE</v>
          </cell>
          <cell r="S843" t="str">
            <v>IMAL</v>
          </cell>
          <cell r="T843" t="str">
            <v>TURKIYE</v>
          </cell>
          <cell r="U843">
            <v>2.3899999999999997</v>
          </cell>
          <cell r="V843">
            <v>2.3899999999999997</v>
          </cell>
          <cell r="W843">
            <v>0</v>
          </cell>
          <cell r="X843" t="str">
            <v>TURKIYE</v>
          </cell>
          <cell r="Y843">
            <v>0</v>
          </cell>
          <cell r="Z843">
            <v>0</v>
          </cell>
          <cell r="AA843">
            <v>5.05</v>
          </cell>
          <cell r="AB843">
            <v>0</v>
          </cell>
          <cell r="AC843">
            <v>5.05</v>
          </cell>
        </row>
        <row r="844">
          <cell r="A844">
            <v>8699742270042</v>
          </cell>
          <cell r="B844" t="str">
            <v>J01DD04</v>
          </cell>
          <cell r="C844" t="str">
            <v>ceftriaxone</v>
          </cell>
          <cell r="D844" t="str">
            <v>EŞDEĞER</v>
          </cell>
          <cell r="E844" t="str">
            <v>YIRMI YIL</v>
          </cell>
          <cell r="F844">
            <v>4</v>
          </cell>
          <cell r="G844">
            <v>1</v>
          </cell>
          <cell r="H844">
            <v>2</v>
          </cell>
          <cell r="I844">
            <v>0</v>
          </cell>
          <cell r="J844">
            <v>0</v>
          </cell>
          <cell r="K844">
            <v>0</v>
          </cell>
          <cell r="L844" t="str">
            <v>CEFRIDEM 0.5 G I.V. ENJEKSIYON ICIN TOZ ICEREN FLAKON</v>
          </cell>
          <cell r="M844" t="str">
            <v>SEFTRIAKSON</v>
          </cell>
          <cell r="N844" t="str">
            <v>PHARMADA</v>
          </cell>
          <cell r="O844">
            <v>0.5</v>
          </cell>
          <cell r="P844" t="str">
            <v>G</v>
          </cell>
          <cell r="Q844">
            <v>1</v>
          </cell>
          <cell r="R844" t="str">
            <v>NORMAL REÇETE</v>
          </cell>
          <cell r="S844" t="str">
            <v>IMAL</v>
          </cell>
          <cell r="T844" t="str">
            <v>TURKIYE</v>
          </cell>
          <cell r="U844">
            <v>2.3899999999999997</v>
          </cell>
          <cell r="V844">
            <v>2.3899999999999997</v>
          </cell>
          <cell r="W844">
            <v>0</v>
          </cell>
          <cell r="X844" t="str">
            <v>TURKIYE</v>
          </cell>
          <cell r="Y844">
            <v>0</v>
          </cell>
          <cell r="Z844">
            <v>0</v>
          </cell>
          <cell r="AA844">
            <v>5.05</v>
          </cell>
          <cell r="AB844">
            <v>0</v>
          </cell>
          <cell r="AC844">
            <v>5.05</v>
          </cell>
        </row>
        <row r="845">
          <cell r="A845">
            <v>8699742270073</v>
          </cell>
          <cell r="B845" t="str">
            <v>J01DD04</v>
          </cell>
          <cell r="C845" t="str">
            <v>ceftriaxone</v>
          </cell>
          <cell r="D845" t="str">
            <v>EŞDEĞER</v>
          </cell>
          <cell r="E845" t="str">
            <v>YIRMI YIL</v>
          </cell>
          <cell r="F845">
            <v>0</v>
          </cell>
          <cell r="G845">
            <v>5</v>
          </cell>
          <cell r="H845">
            <v>1</v>
          </cell>
          <cell r="I845">
            <v>0</v>
          </cell>
          <cell r="J845">
            <v>0</v>
          </cell>
          <cell r="K845">
            <v>0</v>
          </cell>
          <cell r="L845" t="str">
            <v>CEFRIDEM 2 GR I.M.ENJEKSIYON ICIN TOZ ICEREN FLAKON</v>
          </cell>
          <cell r="M845" t="str">
            <v>SEFTRIAKSON</v>
          </cell>
          <cell r="N845" t="str">
            <v>BERK-FARMA</v>
          </cell>
          <cell r="O845">
            <v>2</v>
          </cell>
          <cell r="P845" t="str">
            <v>G</v>
          </cell>
          <cell r="Q845">
            <v>1</v>
          </cell>
          <cell r="R845" t="str">
            <v>NORMAL REÇETE</v>
          </cell>
          <cell r="S845" t="str">
            <v>IMAL</v>
          </cell>
          <cell r="T845" t="str">
            <v>ITALYA</v>
          </cell>
          <cell r="U845">
            <v>8.4</v>
          </cell>
          <cell r="V845">
            <v>8.4</v>
          </cell>
          <cell r="W845">
            <v>6.72</v>
          </cell>
          <cell r="X845" t="str">
            <v>ITALYA</v>
          </cell>
          <cell r="Y845">
            <v>0</v>
          </cell>
          <cell r="Z845">
            <v>0</v>
          </cell>
          <cell r="AA845">
            <v>14.2</v>
          </cell>
          <cell r="AB845">
            <v>0</v>
          </cell>
          <cell r="AC845">
            <v>14.2</v>
          </cell>
        </row>
        <row r="846">
          <cell r="A846">
            <v>8699742270066</v>
          </cell>
          <cell r="B846" t="str">
            <v>J01DD04</v>
          </cell>
          <cell r="C846" t="str">
            <v>ceftriaxone</v>
          </cell>
          <cell r="D846" t="str">
            <v>EŞDEĞER</v>
          </cell>
          <cell r="E846" t="str">
            <v>YIRMI YIL</v>
          </cell>
          <cell r="F846">
            <v>0</v>
          </cell>
          <cell r="G846">
            <v>5</v>
          </cell>
          <cell r="H846">
            <v>1</v>
          </cell>
          <cell r="I846">
            <v>0</v>
          </cell>
          <cell r="J846">
            <v>0</v>
          </cell>
          <cell r="K846">
            <v>0</v>
          </cell>
          <cell r="L846" t="str">
            <v>CEFRIDEM 2 GR I.V.ENJEKSIYON ICIN TOZ ICEREN FLAKON</v>
          </cell>
          <cell r="M846" t="str">
            <v>SEFTRIAKSON</v>
          </cell>
          <cell r="N846" t="str">
            <v>PHARMADA</v>
          </cell>
          <cell r="O846">
            <v>2</v>
          </cell>
          <cell r="P846" t="str">
            <v>G</v>
          </cell>
          <cell r="Q846">
            <v>1</v>
          </cell>
          <cell r="R846" t="str">
            <v>NORMAL REÇETE</v>
          </cell>
          <cell r="S846" t="str">
            <v>IMAL</v>
          </cell>
          <cell r="T846" t="str">
            <v>ITALYA</v>
          </cell>
          <cell r="U846">
            <v>8.4</v>
          </cell>
          <cell r="V846">
            <v>8.4</v>
          </cell>
          <cell r="W846">
            <v>6.72</v>
          </cell>
          <cell r="X846" t="str">
            <v>ITALYA</v>
          </cell>
          <cell r="Y846">
            <v>0</v>
          </cell>
          <cell r="Z846">
            <v>0</v>
          </cell>
          <cell r="AA846">
            <v>14.2</v>
          </cell>
          <cell r="AB846">
            <v>0</v>
          </cell>
          <cell r="AC846">
            <v>14.2</v>
          </cell>
        </row>
        <row r="847">
          <cell r="A847">
            <v>8699838260056</v>
          </cell>
          <cell r="B847" t="str">
            <v>A16AB02</v>
          </cell>
          <cell r="C847" t="str">
            <v>imiglucerase</v>
          </cell>
          <cell r="D847" t="str">
            <v>REFERANS</v>
          </cell>
          <cell r="E847" t="str">
            <v>REFERANS</v>
          </cell>
          <cell r="F847">
            <v>7</v>
          </cell>
          <cell r="G847">
            <v>2</v>
          </cell>
          <cell r="H847">
            <v>1</v>
          </cell>
          <cell r="I847">
            <v>0</v>
          </cell>
          <cell r="J847">
            <v>0</v>
          </cell>
          <cell r="K847">
            <v>0</v>
          </cell>
          <cell r="L847" t="str">
            <v>CEREZYME 200 U 1 FLAKON</v>
          </cell>
          <cell r="M847" t="str">
            <v>IMIGLUSERAZ</v>
          </cell>
          <cell r="N847" t="str">
            <v>GENZYME</v>
          </cell>
          <cell r="O847">
            <v>200</v>
          </cell>
          <cell r="P847" t="str">
            <v>U</v>
          </cell>
          <cell r="Q847">
            <v>1</v>
          </cell>
          <cell r="R847" t="str">
            <v>NORMAL REÇETE</v>
          </cell>
          <cell r="S847" t="str">
            <v>ITHAL</v>
          </cell>
          <cell r="T847" t="str">
            <v>INGILTERE</v>
          </cell>
          <cell r="U847">
            <v>602.91999999999996</v>
          </cell>
          <cell r="V847">
            <v>602.91999999999996</v>
          </cell>
          <cell r="W847">
            <v>602.91999999999996</v>
          </cell>
          <cell r="X847" t="str">
            <v>INGILTERE</v>
          </cell>
          <cell r="Y847">
            <v>0</v>
          </cell>
          <cell r="Z847">
            <v>0</v>
          </cell>
          <cell r="AA847">
            <v>1276.1199999999999</v>
          </cell>
          <cell r="AB847">
            <v>0</v>
          </cell>
          <cell r="AC847">
            <v>1276.1199999999999</v>
          </cell>
        </row>
        <row r="848">
          <cell r="A848">
            <v>8699809260047</v>
          </cell>
          <cell r="B848" t="str">
            <v>A16AB02</v>
          </cell>
          <cell r="C848" t="str">
            <v>imiglucerase</v>
          </cell>
          <cell r="D848" t="str">
            <v>REFERANS</v>
          </cell>
          <cell r="E848" t="str">
            <v>REFERANS</v>
          </cell>
          <cell r="F848">
            <v>0</v>
          </cell>
          <cell r="G848">
            <v>2</v>
          </cell>
          <cell r="H848">
            <v>1</v>
          </cell>
          <cell r="I848">
            <v>0</v>
          </cell>
          <cell r="J848">
            <v>0</v>
          </cell>
          <cell r="K848">
            <v>0</v>
          </cell>
          <cell r="L848" t="str">
            <v>CEREZYME 400 U 1 FLAKON</v>
          </cell>
          <cell r="M848" t="str">
            <v>IMIGLUSERAZ</v>
          </cell>
          <cell r="N848" t="str">
            <v>SANOFI AVENTIS</v>
          </cell>
          <cell r="O848">
            <v>400</v>
          </cell>
          <cell r="P848" t="str">
            <v>U</v>
          </cell>
          <cell r="Q848">
            <v>1</v>
          </cell>
          <cell r="R848" t="str">
            <v>NORMAL REÇETE</v>
          </cell>
          <cell r="S848" t="str">
            <v>ITHAL</v>
          </cell>
          <cell r="T848">
            <v>0</v>
          </cell>
          <cell r="U848">
            <v>0</v>
          </cell>
          <cell r="V848">
            <v>1459.47</v>
          </cell>
          <cell r="W848">
            <v>1459.47</v>
          </cell>
          <cell r="X848" t="str">
            <v>ROMANYA</v>
          </cell>
          <cell r="Y848">
            <v>0</v>
          </cell>
          <cell r="Z848">
            <v>0</v>
          </cell>
          <cell r="AA848">
            <v>0</v>
          </cell>
          <cell r="AB848">
            <v>0</v>
          </cell>
          <cell r="AC848">
            <v>3552.46</v>
          </cell>
        </row>
        <row r="849">
          <cell r="A849">
            <v>8699838260063</v>
          </cell>
          <cell r="B849" t="str">
            <v>A16AB02</v>
          </cell>
          <cell r="C849" t="str">
            <v>imiglucerase</v>
          </cell>
          <cell r="D849" t="str">
            <v>REFERANS</v>
          </cell>
          <cell r="E849" t="str">
            <v>REFERANS</v>
          </cell>
          <cell r="F849">
            <v>7</v>
          </cell>
          <cell r="G849">
            <v>2</v>
          </cell>
          <cell r="H849">
            <v>1</v>
          </cell>
          <cell r="I849">
            <v>0</v>
          </cell>
          <cell r="J849">
            <v>0</v>
          </cell>
          <cell r="K849">
            <v>0</v>
          </cell>
          <cell r="L849" t="str">
            <v>CEREZYME 400 U 1 FLAKON</v>
          </cell>
          <cell r="M849" t="str">
            <v>IMIGLUSERAZ</v>
          </cell>
          <cell r="N849" t="str">
            <v>GENZYME</v>
          </cell>
          <cell r="O849">
            <v>400</v>
          </cell>
          <cell r="P849" t="str">
            <v>U</v>
          </cell>
          <cell r="Q849">
            <v>1</v>
          </cell>
          <cell r="R849" t="str">
            <v>NORMAL REÇETE</v>
          </cell>
          <cell r="S849" t="str">
            <v>ITHAL</v>
          </cell>
          <cell r="T849" t="str">
            <v>ROMANYA</v>
          </cell>
          <cell r="U849">
            <v>1459.47</v>
          </cell>
          <cell r="V849">
            <v>1459.47</v>
          </cell>
          <cell r="W849">
            <v>1459.47</v>
          </cell>
          <cell r="X849" t="str">
            <v>ROMANYA</v>
          </cell>
          <cell r="Y849">
            <v>3</v>
          </cell>
          <cell r="Z849">
            <v>0</v>
          </cell>
          <cell r="AA849">
            <v>3552.46</v>
          </cell>
          <cell r="AB849">
            <v>0</v>
          </cell>
          <cell r="AC849">
            <v>3552.46</v>
          </cell>
        </row>
        <row r="850">
          <cell r="A850">
            <v>8699556799012</v>
          </cell>
          <cell r="B850" t="str">
            <v>A11BA</v>
          </cell>
          <cell r="C850" t="str">
            <v>multivitamins, plain</v>
          </cell>
          <cell r="D850" t="str">
            <v>REFERANS</v>
          </cell>
          <cell r="E850" t="str">
            <v>REFERANS</v>
          </cell>
          <cell r="F850">
            <v>0</v>
          </cell>
          <cell r="G850">
            <v>2</v>
          </cell>
          <cell r="H850">
            <v>1</v>
          </cell>
          <cell r="I850">
            <v>0</v>
          </cell>
          <cell r="J850">
            <v>0</v>
          </cell>
          <cell r="K850">
            <v>0</v>
          </cell>
          <cell r="L850" t="str">
            <v>CERNEVIT IV/IM KULL.IC.LIY.MULTIVITAMIN 4 FLAKON</v>
          </cell>
          <cell r="M850" t="str">
            <v>MULTIVITAMIN</v>
          </cell>
          <cell r="N850" t="str">
            <v>ECZACIBASI BAXTER</v>
          </cell>
          <cell r="O850">
            <v>0</v>
          </cell>
          <cell r="P850">
            <v>0</v>
          </cell>
          <cell r="Q850">
            <v>4</v>
          </cell>
          <cell r="R850" t="str">
            <v>NORMAL RECETE</v>
          </cell>
          <cell r="S850" t="str">
            <v>ITHAL</v>
          </cell>
          <cell r="T850" t="str">
            <v>ALMANYA</v>
          </cell>
          <cell r="U850">
            <v>76.400000000000006</v>
          </cell>
          <cell r="V850">
            <v>76.400000000000006</v>
          </cell>
          <cell r="W850">
            <v>76.400000000000006</v>
          </cell>
          <cell r="X850" t="str">
            <v>ALMANYA</v>
          </cell>
          <cell r="Y850">
            <v>0</v>
          </cell>
          <cell r="Z850">
            <v>0</v>
          </cell>
          <cell r="AA850">
            <v>205.74</v>
          </cell>
          <cell r="AB850">
            <v>0</v>
          </cell>
          <cell r="AC850">
            <v>205.74</v>
          </cell>
        </row>
        <row r="851">
          <cell r="A851">
            <v>8699516098384</v>
          </cell>
          <cell r="B851" t="str">
            <v>R06AE07</v>
          </cell>
          <cell r="C851">
            <v>0</v>
          </cell>
          <cell r="D851" t="str">
            <v>EŞDEĞER</v>
          </cell>
          <cell r="E851" t="str">
            <v>YIRMI YIL</v>
          </cell>
          <cell r="F851">
            <v>4</v>
          </cell>
          <cell r="G851">
            <v>1</v>
          </cell>
          <cell r="H851">
            <v>2</v>
          </cell>
          <cell r="I851">
            <v>0</v>
          </cell>
          <cell r="J851">
            <v>0</v>
          </cell>
          <cell r="K851">
            <v>0</v>
          </cell>
          <cell r="L851" t="str">
            <v>CETITYROL 10 MG 10 FILM TABLET</v>
          </cell>
          <cell r="M851" t="str">
            <v>SETIRIZIN HCL</v>
          </cell>
          <cell r="N851" t="str">
            <v>SANDOZ</v>
          </cell>
          <cell r="O851">
            <v>10</v>
          </cell>
          <cell r="P851" t="str">
            <v>MG</v>
          </cell>
          <cell r="Q851">
            <v>10</v>
          </cell>
          <cell r="R851" t="str">
            <v>NORMAL REÇETE</v>
          </cell>
          <cell r="S851" t="str">
            <v>IMAL</v>
          </cell>
          <cell r="T851">
            <v>0</v>
          </cell>
          <cell r="U851">
            <v>0</v>
          </cell>
          <cell r="V851">
            <v>0</v>
          </cell>
          <cell r="W851">
            <v>0</v>
          </cell>
          <cell r="X851">
            <v>0</v>
          </cell>
          <cell r="Y851">
            <v>0</v>
          </cell>
          <cell r="Z851">
            <v>0</v>
          </cell>
          <cell r="AA851">
            <v>0</v>
          </cell>
          <cell r="AB851">
            <v>0</v>
          </cell>
          <cell r="AC851">
            <v>0</v>
          </cell>
        </row>
        <row r="852">
          <cell r="A852">
            <v>8699823980143</v>
          </cell>
          <cell r="B852" t="str">
            <v>B06AC01</v>
          </cell>
          <cell r="C852" t="str">
            <v>c1-inhibitor, plasma derived</v>
          </cell>
          <cell r="D852" t="str">
            <v>REFERANS</v>
          </cell>
          <cell r="E852" t="str">
            <v>REFERANS</v>
          </cell>
          <cell r="F852">
            <v>1</v>
          </cell>
          <cell r="G852">
            <v>2</v>
          </cell>
          <cell r="H852">
            <v>1</v>
          </cell>
          <cell r="I852">
            <v>0</v>
          </cell>
          <cell r="J852">
            <v>0</v>
          </cell>
          <cell r="K852">
            <v>0</v>
          </cell>
          <cell r="L852" t="str">
            <v>CETOR 5 ML IV ENJ. ICIN TOZ ICEREN FLAKON</v>
          </cell>
          <cell r="M852" t="str">
            <v>C1 ESTERAZ INHIBITORU</v>
          </cell>
          <cell r="N852" t="str">
            <v>CENTURION PHARMA</v>
          </cell>
          <cell r="O852">
            <v>500</v>
          </cell>
          <cell r="P852" t="str">
            <v>IU</v>
          </cell>
          <cell r="Q852">
            <v>1</v>
          </cell>
          <cell r="R852" t="str">
            <v>MOR RECETE</v>
          </cell>
          <cell r="S852" t="str">
            <v>ITHAL</v>
          </cell>
          <cell r="T852" t="str">
            <v>HOLLANDA</v>
          </cell>
          <cell r="U852">
            <v>735</v>
          </cell>
          <cell r="V852">
            <v>735</v>
          </cell>
          <cell r="W852">
            <v>735</v>
          </cell>
          <cell r="X852" t="str">
            <v>HOLLANDA</v>
          </cell>
          <cell r="Y852">
            <v>3</v>
          </cell>
          <cell r="Z852">
            <v>0</v>
          </cell>
          <cell r="AA852">
            <v>1979.64</v>
          </cell>
          <cell r="AB852">
            <v>0</v>
          </cell>
          <cell r="AC852">
            <v>1979.64</v>
          </cell>
        </row>
        <row r="853">
          <cell r="A853">
            <v>8697933020179</v>
          </cell>
          <cell r="B853" t="str">
            <v>A11GA01</v>
          </cell>
          <cell r="C853" t="str">
            <v>ascorbic acid (vit c)</v>
          </cell>
          <cell r="D853" t="str">
            <v>EŞDEĞER</v>
          </cell>
          <cell r="E853" t="str">
            <v>YIRMI YIL</v>
          </cell>
          <cell r="F853">
            <v>0</v>
          </cell>
          <cell r="G853">
            <v>1</v>
          </cell>
          <cell r="H853">
            <v>3</v>
          </cell>
          <cell r="I853">
            <v>0</v>
          </cell>
          <cell r="J853">
            <v>0</v>
          </cell>
          <cell r="K853">
            <v>0</v>
          </cell>
          <cell r="L853" t="str">
            <v>CEVIMAX 1000 MG 20 EFERVESAN TABLET</v>
          </cell>
          <cell r="M853" t="str">
            <v>ASKORBIK ASIT</v>
          </cell>
          <cell r="N853" t="str">
            <v>SALUTIS</v>
          </cell>
          <cell r="O853">
            <v>1000</v>
          </cell>
          <cell r="P853" t="str">
            <v>MG</v>
          </cell>
          <cell r="Q853">
            <v>20</v>
          </cell>
          <cell r="R853" t="str">
            <v>NORMAL REÇETE</v>
          </cell>
          <cell r="S853" t="str">
            <v>IMAL</v>
          </cell>
          <cell r="T853" t="str">
            <v>TURKIYE</v>
          </cell>
          <cell r="U853">
            <v>3.67</v>
          </cell>
          <cell r="V853">
            <v>3.67</v>
          </cell>
          <cell r="W853">
            <v>3.67</v>
          </cell>
          <cell r="X853" t="str">
            <v>TURKIYE</v>
          </cell>
          <cell r="Y853">
            <v>0</v>
          </cell>
          <cell r="Z853">
            <v>0</v>
          </cell>
          <cell r="AA853">
            <v>7.76</v>
          </cell>
          <cell r="AB853">
            <v>0</v>
          </cell>
          <cell r="AC853">
            <v>7.76</v>
          </cell>
        </row>
        <row r="854">
          <cell r="A854">
            <v>8699548761478</v>
          </cell>
          <cell r="B854" t="str">
            <v>N01BB10</v>
          </cell>
          <cell r="C854" t="str">
            <v>levobupivacaine</v>
          </cell>
          <cell r="D854" t="str">
            <v>REFERANS</v>
          </cell>
          <cell r="E854" t="str">
            <v>REFERANS</v>
          </cell>
          <cell r="F854">
            <v>0</v>
          </cell>
          <cell r="G854">
            <v>2</v>
          </cell>
          <cell r="H854">
            <v>1</v>
          </cell>
          <cell r="I854">
            <v>0</v>
          </cell>
          <cell r="J854">
            <v>0</v>
          </cell>
          <cell r="K854">
            <v>0</v>
          </cell>
          <cell r="L854" t="str">
            <v>CHIROCAINE 50 MG/10 ML INF. ICIN KONS. COZELTI ICEREN 10ML X 10 AMPUL</v>
          </cell>
          <cell r="M854" t="str">
            <v>LEVOBUPIVAKAIN HCL</v>
          </cell>
          <cell r="N854" t="str">
            <v>ABBOTT</v>
          </cell>
          <cell r="O854" t="str">
            <v>50/10</v>
          </cell>
          <cell r="P854" t="str">
            <v>MG/ML</v>
          </cell>
          <cell r="Q854">
            <v>10</v>
          </cell>
          <cell r="R854" t="str">
            <v>NORMAL REÇETE</v>
          </cell>
          <cell r="S854" t="str">
            <v>ITHAL</v>
          </cell>
          <cell r="T854" t="str">
            <v>HOLLANDA</v>
          </cell>
          <cell r="U854">
            <v>32.9</v>
          </cell>
          <cell r="V854">
            <v>32.9</v>
          </cell>
          <cell r="W854">
            <v>32.9</v>
          </cell>
          <cell r="X854" t="str">
            <v>HOLLANDA</v>
          </cell>
          <cell r="Y854">
            <v>0</v>
          </cell>
          <cell r="Z854">
            <v>0</v>
          </cell>
          <cell r="AA854">
            <v>49.77</v>
          </cell>
          <cell r="AB854">
            <v>0</v>
          </cell>
          <cell r="AC854">
            <v>49.77</v>
          </cell>
        </row>
        <row r="855">
          <cell r="A855">
            <v>8699795590692</v>
          </cell>
          <cell r="B855" t="str">
            <v>N06AB10</v>
          </cell>
          <cell r="C855" t="str">
            <v>escitalopram</v>
          </cell>
          <cell r="D855" t="str">
            <v>REFERANS</v>
          </cell>
          <cell r="E855" t="str">
            <v>REFERANS</v>
          </cell>
          <cell r="F855">
            <v>0</v>
          </cell>
          <cell r="G855">
            <v>1</v>
          </cell>
          <cell r="H855">
            <v>1</v>
          </cell>
          <cell r="I855">
            <v>0</v>
          </cell>
          <cell r="J855">
            <v>0</v>
          </cell>
          <cell r="K855">
            <v>0</v>
          </cell>
          <cell r="L855" t="str">
            <v>CIPRALEX 10MG/ML 15 ML ORAL DAMLA SOLUSYON</v>
          </cell>
          <cell r="M855" t="str">
            <v>ESSITALOPRAM</v>
          </cell>
          <cell r="N855" t="str">
            <v>LUNDBECK</v>
          </cell>
          <cell r="O855">
            <v>10</v>
          </cell>
          <cell r="P855" t="str">
            <v>MG</v>
          </cell>
          <cell r="Q855">
            <v>15</v>
          </cell>
          <cell r="R855" t="str">
            <v>NORMAL REÇETE</v>
          </cell>
          <cell r="S855" t="str">
            <v>ITHAL</v>
          </cell>
          <cell r="T855">
            <v>0</v>
          </cell>
          <cell r="U855">
            <v>0</v>
          </cell>
          <cell r="V855">
            <v>9.27</v>
          </cell>
          <cell r="W855">
            <v>5.56</v>
          </cell>
          <cell r="X855" t="str">
            <v>YUNANISTAN</v>
          </cell>
          <cell r="Y855">
            <v>0</v>
          </cell>
          <cell r="Z855">
            <v>0</v>
          </cell>
          <cell r="AA855">
            <v>0</v>
          </cell>
          <cell r="AB855">
            <v>0</v>
          </cell>
          <cell r="AC855">
            <v>11.75</v>
          </cell>
        </row>
        <row r="856">
          <cell r="A856">
            <v>8699530090043</v>
          </cell>
          <cell r="B856" t="str">
            <v>J01MA02</v>
          </cell>
          <cell r="C856" t="str">
            <v>ciprofloxacin</v>
          </cell>
          <cell r="D856" t="str">
            <v>EŞDEĞER</v>
          </cell>
          <cell r="E856" t="str">
            <v>YIRMI YIL</v>
          </cell>
          <cell r="F856">
            <v>4</v>
          </cell>
          <cell r="G856">
            <v>5</v>
          </cell>
          <cell r="H856">
            <v>2</v>
          </cell>
          <cell r="I856">
            <v>0</v>
          </cell>
          <cell r="J856">
            <v>0</v>
          </cell>
          <cell r="K856">
            <v>0</v>
          </cell>
          <cell r="L856" t="str">
            <v>CIPRASID 500 MG 14 FILM TABLET</v>
          </cell>
          <cell r="M856" t="str">
            <v>SIPROFLOKSASIN</v>
          </cell>
          <cell r="N856" t="str">
            <v>YENI RECORDATI</v>
          </cell>
          <cell r="O856">
            <v>500</v>
          </cell>
          <cell r="P856" t="str">
            <v>MG</v>
          </cell>
          <cell r="Q856">
            <v>14</v>
          </cell>
          <cell r="R856" t="str">
            <v>NORMAL REÇETE</v>
          </cell>
          <cell r="S856" t="str">
            <v>IMAL</v>
          </cell>
          <cell r="T856" t="str">
            <v>TURKIYE</v>
          </cell>
          <cell r="U856">
            <v>3.3899999999999997</v>
          </cell>
          <cell r="V856">
            <v>3.3899999999999997</v>
          </cell>
          <cell r="W856">
            <v>0</v>
          </cell>
          <cell r="X856" t="str">
            <v>TURKIYE</v>
          </cell>
          <cell r="Y856">
            <v>0</v>
          </cell>
          <cell r="Z856">
            <v>0</v>
          </cell>
          <cell r="AA856">
            <v>7.17</v>
          </cell>
          <cell r="AB856">
            <v>0</v>
          </cell>
          <cell r="AC856">
            <v>7.17</v>
          </cell>
        </row>
        <row r="857">
          <cell r="A857">
            <v>8699530090173</v>
          </cell>
          <cell r="B857" t="str">
            <v>J01MA02</v>
          </cell>
          <cell r="C857" t="str">
            <v>ciprofloxacin</v>
          </cell>
          <cell r="D857" t="str">
            <v>EŞDEĞER</v>
          </cell>
          <cell r="E857" t="str">
            <v>YIRMI YIL</v>
          </cell>
          <cell r="F857">
            <v>0</v>
          </cell>
          <cell r="G857">
            <v>5</v>
          </cell>
          <cell r="H857">
            <v>1</v>
          </cell>
          <cell r="I857">
            <v>0</v>
          </cell>
          <cell r="J857">
            <v>0</v>
          </cell>
          <cell r="K857">
            <v>0</v>
          </cell>
          <cell r="L857" t="str">
            <v>CIPRASID 750 MG 14 FILM TABLET</v>
          </cell>
          <cell r="M857" t="str">
            <v>SIPROFLOKSASIN</v>
          </cell>
          <cell r="N857" t="str">
            <v>YENI RECORDATI</v>
          </cell>
          <cell r="O857">
            <v>750</v>
          </cell>
          <cell r="P857" t="str">
            <v>MG</v>
          </cell>
          <cell r="Q857">
            <v>14</v>
          </cell>
          <cell r="R857" t="str">
            <v>NORMAL REÇETE</v>
          </cell>
          <cell r="S857" t="str">
            <v>IMAL</v>
          </cell>
          <cell r="T857" t="str">
            <v>ISPANYA</v>
          </cell>
          <cell r="U857">
            <v>21.51</v>
          </cell>
          <cell r="V857">
            <v>21.51</v>
          </cell>
          <cell r="W857">
            <v>17.2</v>
          </cell>
          <cell r="X857" t="str">
            <v>ISPANYA</v>
          </cell>
          <cell r="Y857">
            <v>0</v>
          </cell>
          <cell r="Z857">
            <v>0</v>
          </cell>
          <cell r="AA857">
            <v>10.42</v>
          </cell>
          <cell r="AB857">
            <v>0</v>
          </cell>
          <cell r="AC857">
            <v>10.42</v>
          </cell>
        </row>
        <row r="858">
          <cell r="A858">
            <v>8699788090017</v>
          </cell>
          <cell r="B858" t="str">
            <v>J01MA02</v>
          </cell>
          <cell r="C858" t="str">
            <v>ciprofloxacin</v>
          </cell>
          <cell r="D858" t="str">
            <v>ESDEGER</v>
          </cell>
          <cell r="E858" t="str">
            <v>FIYAT KORUMALI URUN</v>
          </cell>
          <cell r="F858">
            <v>4</v>
          </cell>
          <cell r="G858">
            <v>5</v>
          </cell>
          <cell r="H858">
            <v>2</v>
          </cell>
          <cell r="I858">
            <v>0</v>
          </cell>
          <cell r="J858">
            <v>0</v>
          </cell>
          <cell r="K858">
            <v>0</v>
          </cell>
          <cell r="L858" t="str">
            <v>CIPROLON  250 MG 10 TABLET</v>
          </cell>
          <cell r="M858" t="str">
            <v>SIPROFLOKSASIN</v>
          </cell>
          <cell r="N858" t="str">
            <v>OSEL</v>
          </cell>
          <cell r="O858">
            <v>250</v>
          </cell>
          <cell r="P858" t="str">
            <v>MG</v>
          </cell>
          <cell r="Q858">
            <v>10</v>
          </cell>
          <cell r="R858" t="str">
            <v>NORMAL RECETE</v>
          </cell>
          <cell r="S858" t="str">
            <v>IMAL</v>
          </cell>
          <cell r="T858" t="str">
            <v>TURKIYE</v>
          </cell>
          <cell r="U858">
            <v>1.45</v>
          </cell>
          <cell r="V858">
            <v>1.45</v>
          </cell>
          <cell r="W858">
            <v>0</v>
          </cell>
          <cell r="X858" t="str">
            <v>TURKIYE</v>
          </cell>
          <cell r="Y858">
            <v>0</v>
          </cell>
          <cell r="Z858">
            <v>0</v>
          </cell>
          <cell r="AA858">
            <v>3.97</v>
          </cell>
          <cell r="AB858">
            <v>0</v>
          </cell>
          <cell r="AC858">
            <v>3.97</v>
          </cell>
        </row>
        <row r="859">
          <cell r="A859">
            <v>8699546691654</v>
          </cell>
          <cell r="B859" t="str">
            <v>J01MA02</v>
          </cell>
          <cell r="C859" t="str">
            <v>ciprofloxacin</v>
          </cell>
          <cell r="D859" t="str">
            <v>REFERANS</v>
          </cell>
          <cell r="E859" t="str">
            <v>FIYAT KORUMALI URUN</v>
          </cell>
          <cell r="F859">
            <v>0</v>
          </cell>
          <cell r="G859">
            <v>1</v>
          </cell>
          <cell r="H859">
            <v>1</v>
          </cell>
          <cell r="I859">
            <v>0</v>
          </cell>
          <cell r="J859">
            <v>0</v>
          </cell>
          <cell r="K859">
            <v>0</v>
          </cell>
          <cell r="L859" t="str">
            <v>CIPROXIN  0,2 GR 1 FLAKON</v>
          </cell>
          <cell r="M859" t="str">
            <v>SIPROFLOKSASIN</v>
          </cell>
          <cell r="N859" t="str">
            <v>BAYER TURK</v>
          </cell>
          <cell r="O859">
            <v>200</v>
          </cell>
          <cell r="P859" t="str">
            <v>MG</v>
          </cell>
          <cell r="Q859">
            <v>1</v>
          </cell>
          <cell r="R859" t="str">
            <v>NORMAL RECETE</v>
          </cell>
          <cell r="S859" t="str">
            <v>ITHAL</v>
          </cell>
          <cell r="T859" t="str">
            <v>YUNANISTAN</v>
          </cell>
          <cell r="U859">
            <v>6.69</v>
          </cell>
          <cell r="V859">
            <v>6.69</v>
          </cell>
          <cell r="W859">
            <v>5.35</v>
          </cell>
          <cell r="X859" t="str">
            <v>YUNANISTAN</v>
          </cell>
          <cell r="Y859">
            <v>0</v>
          </cell>
          <cell r="Z859">
            <v>0</v>
          </cell>
          <cell r="AA859">
            <v>14.38</v>
          </cell>
          <cell r="AB859">
            <v>0</v>
          </cell>
          <cell r="AC859">
            <v>14.38</v>
          </cell>
        </row>
        <row r="860">
          <cell r="A860">
            <v>8699546692262</v>
          </cell>
          <cell r="B860" t="str">
            <v>J01MA02</v>
          </cell>
          <cell r="C860" t="str">
            <v>ciprofloxacin</v>
          </cell>
          <cell r="D860" t="str">
            <v>REFERANS</v>
          </cell>
          <cell r="E860" t="str">
            <v>FIYAT KORUMALI URUN</v>
          </cell>
          <cell r="F860">
            <v>0</v>
          </cell>
          <cell r="G860">
            <v>1</v>
          </cell>
          <cell r="H860">
            <v>1</v>
          </cell>
          <cell r="I860">
            <v>0</v>
          </cell>
          <cell r="J860">
            <v>0</v>
          </cell>
          <cell r="K860">
            <v>0</v>
          </cell>
          <cell r="L860" t="str">
            <v>CIPROXIN 400 MG 1 FLAKON</v>
          </cell>
          <cell r="M860" t="str">
            <v>SIPROFLOKSASIN</v>
          </cell>
          <cell r="N860" t="str">
            <v>BAYER TURK</v>
          </cell>
          <cell r="O860">
            <v>400</v>
          </cell>
          <cell r="P860" t="str">
            <v>MG</v>
          </cell>
          <cell r="Q860">
            <v>1</v>
          </cell>
          <cell r="R860" t="str">
            <v>NORMAL RECETE</v>
          </cell>
          <cell r="S860" t="str">
            <v>ITHAL</v>
          </cell>
          <cell r="T860" t="str">
            <v>YUNANISTAN</v>
          </cell>
          <cell r="U860">
            <v>11.48</v>
          </cell>
          <cell r="V860">
            <v>11.48</v>
          </cell>
          <cell r="W860">
            <v>9.18</v>
          </cell>
          <cell r="X860" t="str">
            <v>YUNANISTAN</v>
          </cell>
          <cell r="Y860">
            <v>0</v>
          </cell>
          <cell r="Z860">
            <v>0</v>
          </cell>
          <cell r="AA860">
            <v>24.69</v>
          </cell>
          <cell r="AB860">
            <v>0</v>
          </cell>
          <cell r="AC860">
            <v>24.69</v>
          </cell>
        </row>
        <row r="861">
          <cell r="A861">
            <v>8699822030245</v>
          </cell>
          <cell r="B861" t="str">
            <v>R01BA52</v>
          </cell>
          <cell r="C861" t="str">
            <v>pseudoephedrine, combinations</v>
          </cell>
          <cell r="D861" t="str">
            <v>REFERANS</v>
          </cell>
          <cell r="E861" t="str">
            <v>REFERANS</v>
          </cell>
          <cell r="F861">
            <v>0</v>
          </cell>
          <cell r="G861">
            <v>2</v>
          </cell>
          <cell r="H861">
            <v>1</v>
          </cell>
          <cell r="I861">
            <v>0</v>
          </cell>
          <cell r="J861">
            <v>0</v>
          </cell>
          <cell r="K861">
            <v>0</v>
          </cell>
          <cell r="L861" t="str">
            <v xml:space="preserve">CIRRUS UZUN SALIM 14 FILM TABLET </v>
          </cell>
          <cell r="M861" t="str">
            <v>SETIRIZIN DIHIDROKLORUR + PSODOEFEDRIN HCL</v>
          </cell>
          <cell r="N861" t="str">
            <v>CHIESI</v>
          </cell>
          <cell r="O861" t="str">
            <v>5+120</v>
          </cell>
          <cell r="P861" t="str">
            <v>MG</v>
          </cell>
          <cell r="Q861">
            <v>14</v>
          </cell>
          <cell r="R861" t="str">
            <v>TAKIBI ZORUNLU RECETE</v>
          </cell>
          <cell r="S861" t="str">
            <v>ITHAL</v>
          </cell>
          <cell r="T861" t="str">
            <v>ITALYA</v>
          </cell>
          <cell r="U861">
            <v>7.55</v>
          </cell>
          <cell r="V861">
            <v>7.55</v>
          </cell>
          <cell r="W861">
            <v>7.55</v>
          </cell>
          <cell r="X861" t="str">
            <v>ITALYA</v>
          </cell>
          <cell r="Y861">
            <v>0</v>
          </cell>
          <cell r="Z861">
            <v>0</v>
          </cell>
          <cell r="AA861">
            <v>9.3000000000000007</v>
          </cell>
          <cell r="AB861">
            <v>0</v>
          </cell>
          <cell r="AC861">
            <v>9.3000000000000007</v>
          </cell>
        </row>
        <row r="862">
          <cell r="A862">
            <v>8697935210240</v>
          </cell>
          <cell r="B862" t="str">
            <v>R05CB01</v>
          </cell>
          <cell r="C862" t="str">
            <v>acetylcysteine</v>
          </cell>
          <cell r="D862" t="str">
            <v>EŞDEĞER</v>
          </cell>
          <cell r="E862" t="str">
            <v>YIRMI YIL</v>
          </cell>
          <cell r="F862">
            <v>0</v>
          </cell>
          <cell r="G862">
            <v>1</v>
          </cell>
          <cell r="H862">
            <v>1</v>
          </cell>
          <cell r="I862">
            <v>0</v>
          </cell>
          <cell r="J862">
            <v>0</v>
          </cell>
          <cell r="K862">
            <v>0</v>
          </cell>
          <cell r="L862" t="str">
            <v>CISTEIL 1200 MG 30 EFERVESAN GRANUL ICEREN SASE</v>
          </cell>
          <cell r="M862" t="str">
            <v>ASETILSISTEIN</v>
          </cell>
          <cell r="N862" t="str">
            <v>ULM ILAC</v>
          </cell>
          <cell r="O862">
            <v>1200</v>
          </cell>
          <cell r="P862" t="str">
            <v>MG</v>
          </cell>
          <cell r="Q862">
            <v>30</v>
          </cell>
          <cell r="R862" t="str">
            <v>NORMAL REÇETE</v>
          </cell>
          <cell r="S862" t="str">
            <v>IMAL</v>
          </cell>
          <cell r="T862" t="str">
            <v>ALMANYA</v>
          </cell>
          <cell r="U862">
            <v>14.1</v>
          </cell>
          <cell r="V862">
            <v>14.1</v>
          </cell>
          <cell r="W862">
            <v>11.28</v>
          </cell>
          <cell r="X862" t="str">
            <v>ALMANYA</v>
          </cell>
          <cell r="Y862">
            <v>0</v>
          </cell>
          <cell r="Z862">
            <v>0</v>
          </cell>
          <cell r="AA862">
            <v>23.85</v>
          </cell>
          <cell r="AB862">
            <v>0</v>
          </cell>
          <cell r="AC862">
            <v>23.85</v>
          </cell>
        </row>
        <row r="863">
          <cell r="A863">
            <v>8699559090123</v>
          </cell>
          <cell r="B863" t="str">
            <v>N06AB04</v>
          </cell>
          <cell r="C863" t="str">
            <v>citalopram</v>
          </cell>
          <cell r="D863" t="str">
            <v>EŞDEĞER</v>
          </cell>
          <cell r="E863" t="str">
            <v>EŞDEĞER</v>
          </cell>
          <cell r="F863">
            <v>0</v>
          </cell>
          <cell r="G863">
            <v>1</v>
          </cell>
          <cell r="H863">
            <v>1</v>
          </cell>
          <cell r="I863">
            <v>0</v>
          </cell>
          <cell r="J863">
            <v>0</v>
          </cell>
          <cell r="K863">
            <v>0</v>
          </cell>
          <cell r="L863" t="str">
            <v>CITOLIXIN 20 MG 28 FILM TABLET</v>
          </cell>
          <cell r="M863" t="str">
            <v>SITALOPRAM HIDROBROMUR</v>
          </cell>
          <cell r="N863" t="str">
            <v>DR.F.FRIK</v>
          </cell>
          <cell r="O863">
            <v>20</v>
          </cell>
          <cell r="P863" t="str">
            <v>MG</v>
          </cell>
          <cell r="Q863">
            <v>28</v>
          </cell>
          <cell r="R863" t="str">
            <v>NORMAL REÇETE</v>
          </cell>
          <cell r="S863" t="str">
            <v>IMAL</v>
          </cell>
          <cell r="T863">
            <v>0</v>
          </cell>
          <cell r="U863">
            <v>0</v>
          </cell>
          <cell r="V863">
            <v>5.58</v>
          </cell>
          <cell r="W863">
            <v>3.28</v>
          </cell>
          <cell r="X863" t="str">
            <v>ISPANYA</v>
          </cell>
          <cell r="Y863">
            <v>0</v>
          </cell>
          <cell r="Z863">
            <v>0</v>
          </cell>
          <cell r="AA863">
            <v>0</v>
          </cell>
          <cell r="AB863">
            <v>0</v>
          </cell>
          <cell r="AC863">
            <v>7.04</v>
          </cell>
        </row>
        <row r="864">
          <cell r="A864">
            <v>8699559090116</v>
          </cell>
          <cell r="B864" t="str">
            <v>N06AB04</v>
          </cell>
          <cell r="C864" t="str">
            <v>citalopram</v>
          </cell>
          <cell r="D864" t="str">
            <v>EŞDEĞER</v>
          </cell>
          <cell r="E864" t="str">
            <v>EŞDEĞER</v>
          </cell>
          <cell r="F864">
            <v>0</v>
          </cell>
          <cell r="G864">
            <v>5</v>
          </cell>
          <cell r="H864">
            <v>1</v>
          </cell>
          <cell r="I864">
            <v>0</v>
          </cell>
          <cell r="J864">
            <v>0</v>
          </cell>
          <cell r="K864">
            <v>0</v>
          </cell>
          <cell r="L864" t="str">
            <v>CITOLIXIN 40 MG 28 FILM TABLET</v>
          </cell>
          <cell r="M864" t="str">
            <v>SITALOPRAM HIDROBROMUR</v>
          </cell>
          <cell r="N864" t="str">
            <v>DR.F.FRIK</v>
          </cell>
          <cell r="O864">
            <v>40</v>
          </cell>
          <cell r="P864" t="str">
            <v>MG</v>
          </cell>
          <cell r="Q864">
            <v>28</v>
          </cell>
          <cell r="R864" t="str">
            <v>NORMAL REÇETE</v>
          </cell>
          <cell r="S864" t="str">
            <v>IMAL</v>
          </cell>
          <cell r="T864">
            <v>0</v>
          </cell>
          <cell r="U864">
            <v>0</v>
          </cell>
          <cell r="V864">
            <v>11.16</v>
          </cell>
          <cell r="W864">
            <v>6.56</v>
          </cell>
          <cell r="X864" t="str">
            <v>ISPANYA</v>
          </cell>
          <cell r="Y864">
            <v>0</v>
          </cell>
          <cell r="Z864">
            <v>0</v>
          </cell>
          <cell r="AA864">
            <v>0</v>
          </cell>
          <cell r="AB864">
            <v>0</v>
          </cell>
          <cell r="AC864">
            <v>14.12</v>
          </cell>
        </row>
        <row r="865">
          <cell r="A865">
            <v>8699790030346</v>
          </cell>
          <cell r="B865" t="str">
            <v>R01BA52</v>
          </cell>
          <cell r="C865" t="str">
            <v>pseudoephedrine, combinations</v>
          </cell>
          <cell r="D865" t="str">
            <v>REFERANS</v>
          </cell>
          <cell r="E865" t="str">
            <v>REFERANS</v>
          </cell>
          <cell r="F865">
            <v>6</v>
          </cell>
          <cell r="G865">
            <v>2</v>
          </cell>
          <cell r="H865">
            <v>1</v>
          </cell>
          <cell r="I865">
            <v>0</v>
          </cell>
          <cell r="J865">
            <v>0</v>
          </cell>
          <cell r="K865">
            <v>0</v>
          </cell>
          <cell r="L865" t="str">
            <v>CLARINASE REPETABS 20 TABLET</v>
          </cell>
          <cell r="M865" t="str">
            <v>LORATADIN + PSODOEFEDRIN HCL SULFAT</v>
          </cell>
          <cell r="N865" t="str">
            <v>SCHERING PLOUGH</v>
          </cell>
          <cell r="O865">
            <v>0</v>
          </cell>
          <cell r="P865">
            <v>0</v>
          </cell>
          <cell r="Q865">
            <v>20</v>
          </cell>
          <cell r="R865" t="str">
            <v>NORMAL REÇETE</v>
          </cell>
          <cell r="S865" t="str">
            <v>IMAL</v>
          </cell>
          <cell r="T865" t="str">
            <v>ISPANYA</v>
          </cell>
          <cell r="U865">
            <v>7.77</v>
          </cell>
          <cell r="V865">
            <v>7.77</v>
          </cell>
          <cell r="W865">
            <v>7.77</v>
          </cell>
          <cell r="X865" t="str">
            <v>ISPANYA</v>
          </cell>
          <cell r="Y865">
            <v>0</v>
          </cell>
          <cell r="Z865">
            <v>0</v>
          </cell>
          <cell r="AA865">
            <v>8.7899999999999991</v>
          </cell>
          <cell r="AB865">
            <v>0</v>
          </cell>
          <cell r="AC865">
            <v>8.7899999999999991</v>
          </cell>
        </row>
        <row r="866">
          <cell r="A866">
            <v>8699636030196</v>
          </cell>
          <cell r="B866" t="str">
            <v>R01BA52</v>
          </cell>
          <cell r="C866" t="str">
            <v>pseudoephedrine, combinations</v>
          </cell>
          <cell r="D866" t="str">
            <v>REFERANS</v>
          </cell>
          <cell r="E866" t="str">
            <v>REFERANS</v>
          </cell>
          <cell r="F866">
            <v>6</v>
          </cell>
          <cell r="G866">
            <v>2</v>
          </cell>
          <cell r="H866">
            <v>1</v>
          </cell>
          <cell r="I866">
            <v>0</v>
          </cell>
          <cell r="J866">
            <v>0</v>
          </cell>
          <cell r="K866">
            <v>0</v>
          </cell>
          <cell r="L866" t="str">
            <v>CLARINASE REPETABS 20 TABLET</v>
          </cell>
          <cell r="M866" t="str">
            <v>LORATADIN + PSODOEFEDRIN HCL SULFAT</v>
          </cell>
          <cell r="N866" t="str">
            <v>MERCK SHARP &amp; DOHME</v>
          </cell>
          <cell r="O866" t="str">
            <v>5+120</v>
          </cell>
          <cell r="P866" t="str">
            <v>MG</v>
          </cell>
          <cell r="Q866">
            <v>20</v>
          </cell>
          <cell r="R866" t="str">
            <v>TAKIBI ZORUNLU RECETE</v>
          </cell>
          <cell r="S866" t="str">
            <v>IMAL</v>
          </cell>
          <cell r="T866" t="str">
            <v>ISPANYA</v>
          </cell>
          <cell r="U866">
            <v>9.1300000000000008</v>
          </cell>
          <cell r="V866">
            <v>9.1300000000000008</v>
          </cell>
          <cell r="W866">
            <v>9.1300000000000008</v>
          </cell>
          <cell r="X866" t="str">
            <v>ISPANYA</v>
          </cell>
          <cell r="Y866">
            <v>0</v>
          </cell>
          <cell r="Z866">
            <v>0</v>
          </cell>
          <cell r="AA866">
            <v>11.41</v>
          </cell>
          <cell r="AB866">
            <v>0</v>
          </cell>
          <cell r="AC866">
            <v>11.41</v>
          </cell>
        </row>
        <row r="867">
          <cell r="A867">
            <v>8699636010532</v>
          </cell>
          <cell r="B867" t="str">
            <v>R06AX13</v>
          </cell>
          <cell r="C867" t="str">
            <v>loratadine</v>
          </cell>
          <cell r="D867" t="str">
            <v>REFERANS</v>
          </cell>
          <cell r="E867" t="str">
            <v>REFERANS</v>
          </cell>
          <cell r="F867">
            <v>0</v>
          </cell>
          <cell r="G867">
            <v>1</v>
          </cell>
          <cell r="H867">
            <v>1</v>
          </cell>
          <cell r="I867">
            <v>0</v>
          </cell>
          <cell r="J867">
            <v>0</v>
          </cell>
          <cell r="K867">
            <v>0</v>
          </cell>
          <cell r="L867" t="str">
            <v>CLARITINE 10 MG 20 TABLET</v>
          </cell>
          <cell r="M867" t="str">
            <v>LORATADIN</v>
          </cell>
          <cell r="N867" t="str">
            <v>MERCK SHARP &amp; DOHME</v>
          </cell>
          <cell r="O867">
            <v>10</v>
          </cell>
          <cell r="P867" t="str">
            <v>MG</v>
          </cell>
          <cell r="Q867">
            <v>20</v>
          </cell>
          <cell r="R867" t="str">
            <v>NORMAL REÇETE</v>
          </cell>
          <cell r="S867" t="str">
            <v>IMAL</v>
          </cell>
          <cell r="T867" t="str">
            <v>PORTEKIZ</v>
          </cell>
          <cell r="U867">
            <v>4.8899999999999997</v>
          </cell>
          <cell r="V867">
            <v>4.8899999999999997</v>
          </cell>
          <cell r="W867">
            <v>2.93</v>
          </cell>
          <cell r="X867" t="str">
            <v>PORTEKIZ</v>
          </cell>
          <cell r="Y867">
            <v>0</v>
          </cell>
          <cell r="Z867">
            <v>0</v>
          </cell>
          <cell r="AA867">
            <v>6.84</v>
          </cell>
          <cell r="AB867">
            <v>0</v>
          </cell>
          <cell r="AC867">
            <v>6.84</v>
          </cell>
        </row>
        <row r="868">
          <cell r="A868">
            <v>8699790010577</v>
          </cell>
          <cell r="B868" t="str">
            <v>R06AX13</v>
          </cell>
          <cell r="C868" t="str">
            <v>loratadine</v>
          </cell>
          <cell r="D868" t="str">
            <v>REFERANS</v>
          </cell>
          <cell r="E868" t="str">
            <v>REFERANS</v>
          </cell>
          <cell r="F868">
            <v>0</v>
          </cell>
          <cell r="G868">
            <v>1</v>
          </cell>
          <cell r="H868">
            <v>1</v>
          </cell>
          <cell r="I868">
            <v>0</v>
          </cell>
          <cell r="J868">
            <v>0</v>
          </cell>
          <cell r="K868">
            <v>0</v>
          </cell>
          <cell r="L868" t="str">
            <v>CLARITINE 10 MG 20 TABLET</v>
          </cell>
          <cell r="M868" t="str">
            <v>LORATADIN</v>
          </cell>
          <cell r="N868" t="str">
            <v>SCHERING PLOUGH</v>
          </cell>
          <cell r="O868">
            <v>10</v>
          </cell>
          <cell r="P868" t="str">
            <v>MG</v>
          </cell>
          <cell r="Q868">
            <v>20</v>
          </cell>
          <cell r="R868" t="str">
            <v>NORMAL REÇETE</v>
          </cell>
          <cell r="S868" t="str">
            <v>IMAL</v>
          </cell>
          <cell r="T868" t="str">
            <v>PORTEKIZ</v>
          </cell>
          <cell r="U868">
            <v>4.8899999999999997</v>
          </cell>
          <cell r="V868">
            <v>4.8899999999999997</v>
          </cell>
          <cell r="W868">
            <v>2.93</v>
          </cell>
          <cell r="X868" t="str">
            <v>PORTEKIZ</v>
          </cell>
          <cell r="Y868">
            <v>0</v>
          </cell>
          <cell r="Z868">
            <v>0</v>
          </cell>
          <cell r="AA868">
            <v>6.19</v>
          </cell>
          <cell r="AB868">
            <v>0</v>
          </cell>
          <cell r="AC868">
            <v>6.19</v>
          </cell>
        </row>
        <row r="869">
          <cell r="A869">
            <v>8699790570330</v>
          </cell>
          <cell r="B869" t="str">
            <v>R06AX13</v>
          </cell>
          <cell r="C869" t="str">
            <v>loratadine</v>
          </cell>
          <cell r="D869" t="str">
            <v>REFERANS</v>
          </cell>
          <cell r="E869" t="str">
            <v>REFERANS</v>
          </cell>
          <cell r="F869">
            <v>6</v>
          </cell>
          <cell r="G869">
            <v>1</v>
          </cell>
          <cell r="H869">
            <v>1</v>
          </cell>
          <cell r="I869">
            <v>0</v>
          </cell>
          <cell r="J869">
            <v>0</v>
          </cell>
          <cell r="K869">
            <v>0</v>
          </cell>
          <cell r="L869" t="str">
            <v>CLARITINE 5 MG 200 ML SURUP</v>
          </cell>
          <cell r="M869" t="str">
            <v>LORATADIN</v>
          </cell>
          <cell r="N869" t="str">
            <v>SCHERING PLOUGH</v>
          </cell>
          <cell r="O869">
            <v>5</v>
          </cell>
          <cell r="P869" t="str">
            <v>MG</v>
          </cell>
          <cell r="Q869">
            <v>200</v>
          </cell>
          <cell r="R869" t="str">
            <v>NORMAL REÇETE</v>
          </cell>
          <cell r="S869" t="str">
            <v>IMAL</v>
          </cell>
          <cell r="T869" t="str">
            <v>YUNANISTAN</v>
          </cell>
          <cell r="U869">
            <v>4.9000000000000004</v>
          </cell>
          <cell r="V869">
            <v>4.9000000000000004</v>
          </cell>
          <cell r="W869">
            <v>4.9000000000000004</v>
          </cell>
          <cell r="X869" t="str">
            <v>YUNANISTAN</v>
          </cell>
          <cell r="Y869">
            <v>0</v>
          </cell>
          <cell r="Z869">
            <v>0</v>
          </cell>
          <cell r="AA869">
            <v>10.14</v>
          </cell>
          <cell r="AB869">
            <v>0</v>
          </cell>
          <cell r="AC869">
            <v>10.14</v>
          </cell>
        </row>
        <row r="870">
          <cell r="A870">
            <v>8699636570180</v>
          </cell>
          <cell r="B870" t="str">
            <v>R06AX13</v>
          </cell>
          <cell r="C870" t="str">
            <v>loratadine</v>
          </cell>
          <cell r="D870" t="str">
            <v>REFERANS</v>
          </cell>
          <cell r="E870" t="str">
            <v>REFERANS</v>
          </cell>
          <cell r="F870">
            <v>6</v>
          </cell>
          <cell r="G870">
            <v>1</v>
          </cell>
          <cell r="H870">
            <v>1</v>
          </cell>
          <cell r="I870">
            <v>0</v>
          </cell>
          <cell r="J870">
            <v>0</v>
          </cell>
          <cell r="K870">
            <v>0</v>
          </cell>
          <cell r="L870" t="str">
            <v>CLARITINE 5 MG 200 ML SURUP</v>
          </cell>
          <cell r="M870" t="str">
            <v>LORATADIN</v>
          </cell>
          <cell r="N870" t="str">
            <v>MERCK SHARP &amp; DOHME</v>
          </cell>
          <cell r="O870">
            <v>5</v>
          </cell>
          <cell r="P870" t="str">
            <v>MG</v>
          </cell>
          <cell r="Q870">
            <v>200</v>
          </cell>
          <cell r="R870" t="str">
            <v>NORMAL REÇETE</v>
          </cell>
          <cell r="S870" t="str">
            <v>IMAL</v>
          </cell>
          <cell r="T870" t="str">
            <v>YUNANISTAN</v>
          </cell>
          <cell r="U870">
            <v>4.9000000000000004</v>
          </cell>
          <cell r="V870">
            <v>4.9000000000000004</v>
          </cell>
          <cell r="W870">
            <v>4.9000000000000004</v>
          </cell>
          <cell r="X870" t="str">
            <v>YUNANISTAN</v>
          </cell>
          <cell r="Y870">
            <v>0</v>
          </cell>
          <cell r="Z870">
            <v>0</v>
          </cell>
          <cell r="AA870">
            <v>10.14</v>
          </cell>
          <cell r="AB870">
            <v>0</v>
          </cell>
          <cell r="AC870">
            <v>10.14</v>
          </cell>
        </row>
        <row r="871">
          <cell r="A871">
            <v>8699546579990</v>
          </cell>
          <cell r="B871" t="str">
            <v>R06AX13</v>
          </cell>
          <cell r="C871" t="str">
            <v>loratadine</v>
          </cell>
          <cell r="D871" t="str">
            <v>REFERANS</v>
          </cell>
          <cell r="E871" t="str">
            <v>REFERANS</v>
          </cell>
          <cell r="F871">
            <v>6</v>
          </cell>
          <cell r="G871">
            <v>1</v>
          </cell>
          <cell r="H871">
            <v>1</v>
          </cell>
          <cell r="I871">
            <v>0</v>
          </cell>
          <cell r="J871">
            <v>0</v>
          </cell>
          <cell r="K871">
            <v>0</v>
          </cell>
          <cell r="L871" t="str">
            <v>CLARITINE 5 MG 200 ML SURUP</v>
          </cell>
          <cell r="M871" t="str">
            <v>LORATADIN</v>
          </cell>
          <cell r="N871" t="str">
            <v>BAYER TURK</v>
          </cell>
          <cell r="O871">
            <v>5</v>
          </cell>
          <cell r="P871" t="str">
            <v>MG</v>
          </cell>
          <cell r="Q871">
            <v>200</v>
          </cell>
          <cell r="R871" t="str">
            <v>NORMAL RECETE</v>
          </cell>
          <cell r="S871" t="str">
            <v>IMAL</v>
          </cell>
          <cell r="T871" t="str">
            <v>YUNANISTAN</v>
          </cell>
          <cell r="U871">
            <v>4.76</v>
          </cell>
          <cell r="V871">
            <v>4.76</v>
          </cell>
          <cell r="W871">
            <v>4.76</v>
          </cell>
          <cell r="X871" t="str">
            <v>YUNANISTAN</v>
          </cell>
          <cell r="Y871">
            <v>0</v>
          </cell>
          <cell r="Z871">
            <v>0</v>
          </cell>
          <cell r="AA871">
            <v>12.82</v>
          </cell>
          <cell r="AB871">
            <v>0</v>
          </cell>
          <cell r="AC871">
            <v>12.82</v>
          </cell>
        </row>
        <row r="872">
          <cell r="A872">
            <v>8699530090197</v>
          </cell>
          <cell r="B872" t="str">
            <v>J01FA09</v>
          </cell>
          <cell r="C872" t="str">
            <v>clarithromycin</v>
          </cell>
          <cell r="D872" t="str">
            <v>EŞDEĞER</v>
          </cell>
          <cell r="E872" t="str">
            <v>EŞDEĞER</v>
          </cell>
          <cell r="F872">
            <v>0</v>
          </cell>
          <cell r="G872">
            <v>1</v>
          </cell>
          <cell r="H872">
            <v>1</v>
          </cell>
          <cell r="I872">
            <v>0</v>
          </cell>
          <cell r="J872">
            <v>0</v>
          </cell>
          <cell r="K872">
            <v>0</v>
          </cell>
          <cell r="L872" t="str">
            <v>CLEANOMISIN 500 MG 14 FILM TABLET</v>
          </cell>
          <cell r="M872" t="str">
            <v>KLARITROMISIN</v>
          </cell>
          <cell r="N872" t="str">
            <v>YENI RECORDATI</v>
          </cell>
          <cell r="O872">
            <v>500</v>
          </cell>
          <cell r="P872" t="str">
            <v>MG</v>
          </cell>
          <cell r="Q872">
            <v>14</v>
          </cell>
          <cell r="R872" t="str">
            <v>NORMAL REÇETE</v>
          </cell>
          <cell r="S872" t="str">
            <v>IMAL</v>
          </cell>
          <cell r="T872" t="str">
            <v>ITALYA</v>
          </cell>
          <cell r="U872">
            <v>7.81</v>
          </cell>
          <cell r="V872">
            <v>7.81</v>
          </cell>
          <cell r="W872">
            <v>4.68</v>
          </cell>
          <cell r="X872" t="str">
            <v>ITALYA</v>
          </cell>
          <cell r="Y872">
            <v>0</v>
          </cell>
          <cell r="Z872">
            <v>0</v>
          </cell>
          <cell r="AA872">
            <v>9.8800000000000008</v>
          </cell>
          <cell r="AB872">
            <v>0</v>
          </cell>
          <cell r="AC872">
            <v>9.8800000000000008</v>
          </cell>
        </row>
        <row r="873">
          <cell r="A873">
            <v>8699809950535</v>
          </cell>
          <cell r="B873" t="str">
            <v>B01AB05</v>
          </cell>
          <cell r="C873" t="str">
            <v>enoxaparin</v>
          </cell>
          <cell r="D873" t="str">
            <v>REFERANS</v>
          </cell>
          <cell r="E873" t="str">
            <v>REFERANS</v>
          </cell>
          <cell r="F873">
            <v>0</v>
          </cell>
          <cell r="G873">
            <v>1</v>
          </cell>
          <cell r="H873">
            <v>1</v>
          </cell>
          <cell r="I873">
            <v>0</v>
          </cell>
          <cell r="J873">
            <v>0</v>
          </cell>
          <cell r="K873">
            <v>0</v>
          </cell>
          <cell r="L873" t="str">
            <v>CLEXANE 120 MG 10 ENJ.</v>
          </cell>
          <cell r="M873" t="str">
            <v>ENOKSAPARIN SODYUM</v>
          </cell>
          <cell r="N873" t="str">
            <v>SANOFI AVENTIS</v>
          </cell>
          <cell r="O873" t="str">
            <v>120+0,8</v>
          </cell>
          <cell r="P873" t="str">
            <v>MG/ML</v>
          </cell>
          <cell r="Q873">
            <v>10</v>
          </cell>
          <cell r="R873" t="str">
            <v>NORMAL REÇETE</v>
          </cell>
          <cell r="S873" t="str">
            <v>ITHAL</v>
          </cell>
          <cell r="T873">
            <v>0</v>
          </cell>
          <cell r="U873">
            <v>0</v>
          </cell>
          <cell r="V873">
            <v>60.06</v>
          </cell>
          <cell r="W873">
            <v>60.06</v>
          </cell>
          <cell r="X873" t="str">
            <v>YUNANISTAN</v>
          </cell>
          <cell r="Y873">
            <v>0</v>
          </cell>
          <cell r="Z873">
            <v>0</v>
          </cell>
          <cell r="AA873">
            <v>0</v>
          </cell>
          <cell r="AB873">
            <v>0</v>
          </cell>
          <cell r="AC873">
            <v>127.1</v>
          </cell>
        </row>
        <row r="874">
          <cell r="A874">
            <v>8699809950696</v>
          </cell>
          <cell r="B874" t="str">
            <v>B01AB05</v>
          </cell>
          <cell r="C874" t="str">
            <v>enoxaparin</v>
          </cell>
          <cell r="D874" t="str">
            <v>REFERANS</v>
          </cell>
          <cell r="E874" t="str">
            <v>REFERANS</v>
          </cell>
          <cell r="F874">
            <v>7</v>
          </cell>
          <cell r="G874">
            <v>2</v>
          </cell>
          <cell r="H874">
            <v>1</v>
          </cell>
          <cell r="I874">
            <v>0</v>
          </cell>
          <cell r="J874">
            <v>0</v>
          </cell>
          <cell r="K874">
            <v>0</v>
          </cell>
          <cell r="L874" t="str">
            <v>CLEXANE 4000 ANTI-XA IU/0,4 ML 10 KULLANIMA HAZIR ENJEKTOR</v>
          </cell>
          <cell r="M874" t="str">
            <v>ENOKSAPARIN SODYUM</v>
          </cell>
          <cell r="N874" t="str">
            <v>SANOFI AVENTIS</v>
          </cell>
          <cell r="O874" t="str">
            <v>40+0,4</v>
          </cell>
          <cell r="P874" t="str">
            <v>MG/ML</v>
          </cell>
          <cell r="Q874">
            <v>10</v>
          </cell>
          <cell r="R874" t="str">
            <v>NORMAL REÇETE</v>
          </cell>
          <cell r="S874" t="str">
            <v>ITHAL</v>
          </cell>
          <cell r="T874" t="str">
            <v>ISPANYA</v>
          </cell>
          <cell r="U874">
            <v>32.770000000000003</v>
          </cell>
          <cell r="V874">
            <v>32.770000000000003</v>
          </cell>
          <cell r="W874">
            <v>32.770000000000003</v>
          </cell>
          <cell r="X874" t="str">
            <v>ISPANYA</v>
          </cell>
          <cell r="Y874">
            <v>0</v>
          </cell>
          <cell r="Z874">
            <v>0</v>
          </cell>
          <cell r="AA874">
            <v>69.34</v>
          </cell>
          <cell r="AB874">
            <v>0</v>
          </cell>
          <cell r="AC874">
            <v>69.34</v>
          </cell>
        </row>
        <row r="875">
          <cell r="A875">
            <v>8699809950320</v>
          </cell>
          <cell r="B875" t="str">
            <v>B01AB05</v>
          </cell>
          <cell r="C875" t="str">
            <v>enoxaparin</v>
          </cell>
          <cell r="D875" t="str">
            <v>REFERANS</v>
          </cell>
          <cell r="E875" t="str">
            <v>REFERANS</v>
          </cell>
          <cell r="F875">
            <v>7</v>
          </cell>
          <cell r="G875">
            <v>2</v>
          </cell>
          <cell r="H875">
            <v>1</v>
          </cell>
          <cell r="I875">
            <v>0</v>
          </cell>
          <cell r="J875">
            <v>0</v>
          </cell>
          <cell r="K875">
            <v>0</v>
          </cell>
          <cell r="L875" t="str">
            <v>CLEXANE 6000 ANTI-XA IU/0,6 ML KULL.HAZIR ENJEKTOR</v>
          </cell>
          <cell r="M875" t="str">
            <v>ENOKSAPARIN SODYUM</v>
          </cell>
          <cell r="N875" t="str">
            <v>SANOFI AVENTIS</v>
          </cell>
          <cell r="O875" t="str">
            <v>60+0,6</v>
          </cell>
          <cell r="P875" t="str">
            <v>MG/ML</v>
          </cell>
          <cell r="Q875">
            <v>2</v>
          </cell>
          <cell r="R875" t="str">
            <v>NORMAL REÇETE</v>
          </cell>
          <cell r="S875" t="str">
            <v>ITHAL</v>
          </cell>
          <cell r="T875" t="str">
            <v>PORTEKIZ</v>
          </cell>
          <cell r="U875">
            <v>7.74</v>
          </cell>
          <cell r="V875">
            <v>7.74</v>
          </cell>
          <cell r="W875">
            <v>7.74</v>
          </cell>
          <cell r="X875" t="str">
            <v>PORTEKIZ</v>
          </cell>
          <cell r="Y875">
            <v>0</v>
          </cell>
          <cell r="Z875">
            <v>0</v>
          </cell>
          <cell r="AA875">
            <v>16.36</v>
          </cell>
          <cell r="AB875">
            <v>0</v>
          </cell>
          <cell r="AC875">
            <v>16.36</v>
          </cell>
        </row>
        <row r="876">
          <cell r="A876">
            <v>8699809950337</v>
          </cell>
          <cell r="B876" t="str">
            <v>B01AB05</v>
          </cell>
          <cell r="C876" t="str">
            <v>enoxaparin</v>
          </cell>
          <cell r="D876" t="str">
            <v>REFERANS</v>
          </cell>
          <cell r="E876" t="str">
            <v>REFERANS</v>
          </cell>
          <cell r="F876">
            <v>0</v>
          </cell>
          <cell r="G876">
            <v>2</v>
          </cell>
          <cell r="H876">
            <v>1</v>
          </cell>
          <cell r="I876">
            <v>0</v>
          </cell>
          <cell r="J876">
            <v>0</v>
          </cell>
          <cell r="K876">
            <v>0</v>
          </cell>
          <cell r="L876" t="str">
            <v>CLEXANE 8000 ANTI-XA IU/0,8 ML KULL.HAZIR ENJEKTOR</v>
          </cell>
          <cell r="M876" t="str">
            <v>ENOKSAPARIN SODYUM</v>
          </cell>
          <cell r="N876" t="str">
            <v>SANOFI AVENTIS</v>
          </cell>
          <cell r="O876" t="str">
            <v>80+0,8</v>
          </cell>
          <cell r="P876" t="str">
            <v>MG/ML</v>
          </cell>
          <cell r="Q876">
            <v>2</v>
          </cell>
          <cell r="R876" t="str">
            <v>NORMAL REÇETE</v>
          </cell>
          <cell r="S876" t="str">
            <v>ITHAL</v>
          </cell>
          <cell r="T876">
            <v>0</v>
          </cell>
          <cell r="U876">
            <v>0</v>
          </cell>
          <cell r="V876">
            <v>7.06</v>
          </cell>
          <cell r="W876">
            <v>7.06</v>
          </cell>
          <cell r="X876" t="str">
            <v>YUNANISTAN</v>
          </cell>
          <cell r="Y876">
            <v>0</v>
          </cell>
          <cell r="Z876">
            <v>0</v>
          </cell>
          <cell r="AA876">
            <v>0</v>
          </cell>
          <cell r="AB876">
            <v>0</v>
          </cell>
          <cell r="AC876">
            <v>14.92</v>
          </cell>
        </row>
        <row r="877">
          <cell r="A877">
            <v>8699809091108</v>
          </cell>
          <cell r="B877" t="str">
            <v>J01CE02</v>
          </cell>
          <cell r="C877" t="str">
            <v>phenoxymethylpenicillin</v>
          </cell>
          <cell r="D877" t="str">
            <v>REFERANS</v>
          </cell>
          <cell r="E877" t="str">
            <v>YIRMI YIL</v>
          </cell>
          <cell r="F877">
            <v>0</v>
          </cell>
          <cell r="G877">
            <v>2</v>
          </cell>
          <cell r="H877">
            <v>1</v>
          </cell>
          <cell r="I877">
            <v>0</v>
          </cell>
          <cell r="J877">
            <v>0</v>
          </cell>
          <cell r="K877">
            <v>0</v>
          </cell>
          <cell r="L877" t="str">
            <v>CLIACIL 1,2 MEGA 20 TABLET</v>
          </cell>
          <cell r="M877" t="str">
            <v>PENISILIN V</v>
          </cell>
          <cell r="N877" t="str">
            <v>SANOFI AVENTIS</v>
          </cell>
          <cell r="O877">
            <v>1.2</v>
          </cell>
          <cell r="P877" t="str">
            <v>MG</v>
          </cell>
          <cell r="Q877">
            <v>20</v>
          </cell>
          <cell r="R877" t="str">
            <v>NORMAL REÇETE</v>
          </cell>
          <cell r="S877" t="str">
            <v>IMAL</v>
          </cell>
          <cell r="T877" t="str">
            <v>ALMANYA</v>
          </cell>
          <cell r="U877">
            <v>7.34</v>
          </cell>
          <cell r="V877">
            <v>7.34</v>
          </cell>
          <cell r="W877">
            <v>5.87</v>
          </cell>
          <cell r="X877" t="str">
            <v>ALMANYA</v>
          </cell>
          <cell r="Y877">
            <v>3</v>
          </cell>
          <cell r="Z877">
            <v>0</v>
          </cell>
          <cell r="AA877">
            <v>12.37</v>
          </cell>
          <cell r="AB877">
            <v>0</v>
          </cell>
          <cell r="AC877">
            <v>12.37</v>
          </cell>
        </row>
        <row r="878">
          <cell r="A878">
            <v>8699809571105</v>
          </cell>
          <cell r="B878" t="str">
            <v>J01CE02</v>
          </cell>
          <cell r="C878" t="str">
            <v>phenoxymethylpenicillin</v>
          </cell>
          <cell r="D878" t="str">
            <v>REFERANS</v>
          </cell>
          <cell r="E878" t="str">
            <v>YIRMI YIL</v>
          </cell>
          <cell r="F878">
            <v>0</v>
          </cell>
          <cell r="G878">
            <v>2</v>
          </cell>
          <cell r="H878">
            <v>1</v>
          </cell>
          <cell r="I878">
            <v>0</v>
          </cell>
          <cell r="J878">
            <v>0</v>
          </cell>
          <cell r="K878">
            <v>0</v>
          </cell>
          <cell r="L878" t="str">
            <v>CLIACIL 300000 IU/5 ML SURUP HAZIRLAMAK ICIN KURU TOZ</v>
          </cell>
          <cell r="M878" t="str">
            <v>PENISILIN V</v>
          </cell>
          <cell r="N878" t="str">
            <v>SANOFI AVENTIS</v>
          </cell>
          <cell r="O878">
            <v>60</v>
          </cell>
          <cell r="P878" t="str">
            <v>G</v>
          </cell>
          <cell r="Q878">
            <v>150</v>
          </cell>
          <cell r="R878" t="str">
            <v>NORMAL REÇETE</v>
          </cell>
          <cell r="S878" t="str">
            <v>IMAL</v>
          </cell>
          <cell r="T878" t="str">
            <v>ALMANYA</v>
          </cell>
          <cell r="U878">
            <v>8.52</v>
          </cell>
          <cell r="V878">
            <v>8.52</v>
          </cell>
          <cell r="W878">
            <v>6.81</v>
          </cell>
          <cell r="X878" t="str">
            <v>ALMANYA</v>
          </cell>
          <cell r="Y878">
            <v>3</v>
          </cell>
          <cell r="Z878">
            <v>0</v>
          </cell>
          <cell r="AA878">
            <v>12.01</v>
          </cell>
          <cell r="AB878">
            <v>0</v>
          </cell>
          <cell r="AC878">
            <v>12.01</v>
          </cell>
        </row>
        <row r="879">
          <cell r="A879">
            <v>8699545816119</v>
          </cell>
          <cell r="B879" t="str">
            <v>G03CA03</v>
          </cell>
          <cell r="C879" t="str">
            <v>estradiol</v>
          </cell>
          <cell r="D879" t="str">
            <v>REFERANS</v>
          </cell>
          <cell r="E879" t="str">
            <v>YIRMI YIL</v>
          </cell>
          <cell r="F879">
            <v>0</v>
          </cell>
          <cell r="G879">
            <v>2</v>
          </cell>
          <cell r="H879">
            <v>1</v>
          </cell>
          <cell r="I879">
            <v>0</v>
          </cell>
          <cell r="J879">
            <v>0</v>
          </cell>
          <cell r="K879">
            <v>0</v>
          </cell>
          <cell r="L879" t="str">
            <v>CLIMARA FORTE  25 CM2   7,8 MG 4 FLASTER</v>
          </cell>
          <cell r="M879" t="str">
            <v>ESTRADIOL</v>
          </cell>
          <cell r="N879" t="str">
            <v>SCHERING ALMAN</v>
          </cell>
          <cell r="O879">
            <v>7.6</v>
          </cell>
          <cell r="P879" t="str">
            <v>MG</v>
          </cell>
          <cell r="Q879">
            <v>4</v>
          </cell>
          <cell r="R879" t="str">
            <v>NORMAL REÇETE</v>
          </cell>
          <cell r="S879" t="str">
            <v>ITHAL</v>
          </cell>
          <cell r="T879" t="str">
            <v>ITALYA</v>
          </cell>
          <cell r="U879">
            <v>17.75</v>
          </cell>
          <cell r="V879">
            <v>17.75</v>
          </cell>
          <cell r="W879">
            <v>14.2</v>
          </cell>
          <cell r="X879" t="str">
            <v>ITALYA</v>
          </cell>
          <cell r="Y879">
            <v>0</v>
          </cell>
          <cell r="Z879">
            <v>0</v>
          </cell>
          <cell r="AA879">
            <v>30.05</v>
          </cell>
          <cell r="AB879">
            <v>0</v>
          </cell>
          <cell r="AC879">
            <v>30.05</v>
          </cell>
        </row>
        <row r="880">
          <cell r="A880">
            <v>8699545816102</v>
          </cell>
          <cell r="B880" t="str">
            <v>G03CA03</v>
          </cell>
          <cell r="C880" t="str">
            <v>estradiol</v>
          </cell>
          <cell r="D880" t="str">
            <v>REFERANS</v>
          </cell>
          <cell r="E880" t="str">
            <v>YIRMI YIL</v>
          </cell>
          <cell r="F880">
            <v>4</v>
          </cell>
          <cell r="G880">
            <v>2</v>
          </cell>
          <cell r="H880">
            <v>2</v>
          </cell>
          <cell r="I880">
            <v>0</v>
          </cell>
          <cell r="J880">
            <v>0</v>
          </cell>
          <cell r="K880">
            <v>0</v>
          </cell>
          <cell r="L880" t="str">
            <v>CLIMARA PATCH 12,5 CM2 3,9 MG 1X4 FLASTER</v>
          </cell>
          <cell r="M880" t="str">
            <v>ESTRADIOL</v>
          </cell>
          <cell r="N880" t="str">
            <v>SCHERING ALMAN</v>
          </cell>
          <cell r="O880">
            <v>3.8</v>
          </cell>
          <cell r="P880" t="str">
            <v>MG</v>
          </cell>
          <cell r="Q880">
            <v>4</v>
          </cell>
          <cell r="R880" t="str">
            <v>NORMAL REÇETE</v>
          </cell>
          <cell r="S880" t="str">
            <v>ITHAL</v>
          </cell>
          <cell r="T880" t="str">
            <v>TURKIYE</v>
          </cell>
          <cell r="U880">
            <v>3.46</v>
          </cell>
          <cell r="V880">
            <v>3.46</v>
          </cell>
          <cell r="W880">
            <v>0</v>
          </cell>
          <cell r="X880" t="str">
            <v>TURKIYE</v>
          </cell>
          <cell r="Y880">
            <v>0</v>
          </cell>
          <cell r="Z880">
            <v>0</v>
          </cell>
          <cell r="AA880">
            <v>7.32</v>
          </cell>
          <cell r="AB880">
            <v>0</v>
          </cell>
          <cell r="AC880">
            <v>7.32</v>
          </cell>
        </row>
        <row r="881">
          <cell r="A881">
            <v>8699545122081</v>
          </cell>
          <cell r="B881" t="str">
            <v>G03HB01</v>
          </cell>
          <cell r="C881" t="str">
            <v>cyproterone and estrogen</v>
          </cell>
          <cell r="D881" t="str">
            <v>REFERANS</v>
          </cell>
          <cell r="E881" t="str">
            <v>REFERANS</v>
          </cell>
          <cell r="F881">
            <v>0</v>
          </cell>
          <cell r="G881">
            <v>2</v>
          </cell>
          <cell r="H881">
            <v>1</v>
          </cell>
          <cell r="I881">
            <v>0</v>
          </cell>
          <cell r="J881">
            <v>0</v>
          </cell>
          <cell r="K881">
            <v>0</v>
          </cell>
          <cell r="L881" t="str">
            <v>CLIMEN 21 DRAJE</v>
          </cell>
          <cell r="M881" t="str">
            <v>ESTRADIOL VALERAT + SIPROTERON ASETAT</v>
          </cell>
          <cell r="N881" t="str">
            <v>SCHERING ALMAN</v>
          </cell>
          <cell r="O881" t="str">
            <v>4+1</v>
          </cell>
          <cell r="P881" t="str">
            <v>MG</v>
          </cell>
          <cell r="Q881">
            <v>21</v>
          </cell>
          <cell r="R881" t="str">
            <v>NORMAL REÇETE</v>
          </cell>
          <cell r="S881" t="str">
            <v>ITHAL</v>
          </cell>
          <cell r="T881" t="str">
            <v>ISPANYA</v>
          </cell>
          <cell r="U881">
            <v>4.17</v>
          </cell>
          <cell r="V881">
            <v>4.17</v>
          </cell>
          <cell r="W881">
            <v>4.17</v>
          </cell>
          <cell r="X881" t="str">
            <v>ISPANYA</v>
          </cell>
          <cell r="Y881">
            <v>0</v>
          </cell>
          <cell r="Z881">
            <v>0</v>
          </cell>
          <cell r="AA881">
            <v>7.3100000000000005</v>
          </cell>
          <cell r="AB881">
            <v>0</v>
          </cell>
          <cell r="AC881">
            <v>7.3100000000000005</v>
          </cell>
        </row>
        <row r="882">
          <cell r="A882">
            <v>8699556695024</v>
          </cell>
          <cell r="B882" t="str">
            <v>B05BA02</v>
          </cell>
          <cell r="C882" t="str">
            <v>fat emulsions</v>
          </cell>
          <cell r="D882" t="str">
            <v>REFERANS</v>
          </cell>
          <cell r="E882" t="str">
            <v>REFERANS</v>
          </cell>
          <cell r="F882">
            <v>0</v>
          </cell>
          <cell r="G882">
            <v>2</v>
          </cell>
          <cell r="H882">
            <v>1</v>
          </cell>
          <cell r="I882">
            <v>0</v>
          </cell>
          <cell r="J882">
            <v>0</v>
          </cell>
          <cell r="K882">
            <v>0</v>
          </cell>
          <cell r="L882" t="str">
            <v>CLINOLEIC 100 ML EMULSIYON</v>
          </cell>
          <cell r="M882" t="str">
            <v>LIPID EMULSIYONU</v>
          </cell>
          <cell r="N882" t="str">
            <v>ECZACIBASI BAXTER</v>
          </cell>
          <cell r="O882">
            <v>0</v>
          </cell>
          <cell r="P882">
            <v>0</v>
          </cell>
          <cell r="Q882">
            <v>100</v>
          </cell>
          <cell r="R882" t="str">
            <v>NORMAL REÇETE</v>
          </cell>
          <cell r="S882" t="str">
            <v>ITHAL</v>
          </cell>
          <cell r="T882" t="str">
            <v>BELCIKA</v>
          </cell>
          <cell r="U882">
            <v>8.32</v>
          </cell>
          <cell r="V882">
            <v>8.32</v>
          </cell>
          <cell r="W882">
            <v>8.32</v>
          </cell>
          <cell r="X882" t="str">
            <v>BELCIKA</v>
          </cell>
          <cell r="Y882">
            <v>0</v>
          </cell>
          <cell r="Z882">
            <v>0</v>
          </cell>
          <cell r="AA882">
            <v>9.7100000000000009</v>
          </cell>
          <cell r="AB882">
            <v>0</v>
          </cell>
          <cell r="AC882">
            <v>9.7100000000000009</v>
          </cell>
        </row>
        <row r="883">
          <cell r="A883">
            <v>8699556695710</v>
          </cell>
          <cell r="B883" t="str">
            <v>B05BA02</v>
          </cell>
          <cell r="C883" t="str">
            <v>fat emulsions</v>
          </cell>
          <cell r="D883" t="str">
            <v>REFERANS</v>
          </cell>
          <cell r="E883" t="str">
            <v>REFERANS</v>
          </cell>
          <cell r="F883">
            <v>0</v>
          </cell>
          <cell r="G883">
            <v>2</v>
          </cell>
          <cell r="H883">
            <v>1</v>
          </cell>
          <cell r="I883">
            <v>0</v>
          </cell>
          <cell r="J883">
            <v>0</v>
          </cell>
          <cell r="K883">
            <v>0</v>
          </cell>
          <cell r="L883" t="str">
            <v>CLINOLEIC 1000 ML EMULSIYON</v>
          </cell>
          <cell r="M883" t="str">
            <v>LIPID EMULSIYONU</v>
          </cell>
          <cell r="N883" t="str">
            <v>ECZACIBASI BAXTER</v>
          </cell>
          <cell r="O883">
            <v>0</v>
          </cell>
          <cell r="P883">
            <v>0</v>
          </cell>
          <cell r="Q883">
            <v>1000</v>
          </cell>
          <cell r="R883" t="str">
            <v>NORMAL RECETE</v>
          </cell>
          <cell r="S883" t="str">
            <v>ITHAL</v>
          </cell>
          <cell r="T883" t="str">
            <v>ALMANYA</v>
          </cell>
          <cell r="U883">
            <v>127.43</v>
          </cell>
          <cell r="V883">
            <v>127.43</v>
          </cell>
          <cell r="W883">
            <v>127.43</v>
          </cell>
          <cell r="X883" t="str">
            <v>ALMANYA</v>
          </cell>
          <cell r="Y883">
            <v>0</v>
          </cell>
          <cell r="Z883">
            <v>0</v>
          </cell>
          <cell r="AA883">
            <v>61.82</v>
          </cell>
          <cell r="AB883">
            <v>0</v>
          </cell>
          <cell r="AC883">
            <v>61.82</v>
          </cell>
        </row>
        <row r="884">
          <cell r="A884">
            <v>8699556695208</v>
          </cell>
          <cell r="B884" t="str">
            <v>B05BA02</v>
          </cell>
          <cell r="C884" t="str">
            <v>fat emulsions</v>
          </cell>
          <cell r="D884" t="str">
            <v>REFERANS</v>
          </cell>
          <cell r="E884" t="str">
            <v>REFERANS</v>
          </cell>
          <cell r="F884">
            <v>0</v>
          </cell>
          <cell r="G884">
            <v>2</v>
          </cell>
          <cell r="H884">
            <v>1</v>
          </cell>
          <cell r="I884">
            <v>0</v>
          </cell>
          <cell r="J884">
            <v>0</v>
          </cell>
          <cell r="K884">
            <v>0</v>
          </cell>
          <cell r="L884" t="str">
            <v>CLINOLEIC 250 ML EMULSIYON</v>
          </cell>
          <cell r="M884" t="str">
            <v>LIPID EMULSIYONU</v>
          </cell>
          <cell r="N884" t="str">
            <v>ECZACIBASI BAXTER</v>
          </cell>
          <cell r="O884">
            <v>0</v>
          </cell>
          <cell r="P884">
            <v>0</v>
          </cell>
          <cell r="Q884">
            <v>250</v>
          </cell>
          <cell r="R884" t="str">
            <v>NORMAL RECETE</v>
          </cell>
          <cell r="S884" t="str">
            <v>ITHAL</v>
          </cell>
          <cell r="T884" t="str">
            <v>ALMANYA</v>
          </cell>
          <cell r="U884">
            <v>41.86</v>
          </cell>
          <cell r="V884">
            <v>41.86</v>
          </cell>
          <cell r="W884">
            <v>41.86</v>
          </cell>
          <cell r="X884" t="str">
            <v>ALMANYA</v>
          </cell>
          <cell r="Y884">
            <v>0</v>
          </cell>
          <cell r="Z884">
            <v>0</v>
          </cell>
          <cell r="AA884">
            <v>29.4</v>
          </cell>
          <cell r="AB884">
            <v>0</v>
          </cell>
          <cell r="AC884">
            <v>29.4</v>
          </cell>
        </row>
        <row r="885">
          <cell r="A885">
            <v>8699556695475</v>
          </cell>
          <cell r="B885" t="str">
            <v>B05BA02</v>
          </cell>
          <cell r="C885" t="str">
            <v>fat emulsions</v>
          </cell>
          <cell r="D885" t="str">
            <v>REFERANS</v>
          </cell>
          <cell r="E885" t="str">
            <v>REFERANS</v>
          </cell>
          <cell r="F885">
            <v>0</v>
          </cell>
          <cell r="G885">
            <v>2</v>
          </cell>
          <cell r="H885">
            <v>1</v>
          </cell>
          <cell r="I885">
            <v>0</v>
          </cell>
          <cell r="J885">
            <v>0</v>
          </cell>
          <cell r="K885">
            <v>0</v>
          </cell>
          <cell r="L885" t="str">
            <v>CLINOLEIC 500 ML EMULSIYON</v>
          </cell>
          <cell r="M885" t="str">
            <v>LIPID EMULSIYONU</v>
          </cell>
          <cell r="N885" t="str">
            <v>ECZACIBASI BAXTER</v>
          </cell>
          <cell r="O885">
            <v>0</v>
          </cell>
          <cell r="P885">
            <v>0</v>
          </cell>
          <cell r="Q885">
            <v>500</v>
          </cell>
          <cell r="R885" t="str">
            <v>NORMAL RECETE</v>
          </cell>
          <cell r="S885" t="str">
            <v>ITHAL</v>
          </cell>
          <cell r="T885" t="str">
            <v>ALMANYA</v>
          </cell>
          <cell r="U885">
            <v>67.59</v>
          </cell>
          <cell r="V885">
            <v>67.59</v>
          </cell>
          <cell r="W885">
            <v>67.59</v>
          </cell>
          <cell r="X885" t="str">
            <v>ALMANYA</v>
          </cell>
          <cell r="Y885">
            <v>0</v>
          </cell>
          <cell r="Z885">
            <v>0</v>
          </cell>
          <cell r="AA885">
            <v>182.04</v>
          </cell>
          <cell r="AB885">
            <v>0</v>
          </cell>
          <cell r="AC885">
            <v>182.04</v>
          </cell>
        </row>
        <row r="886">
          <cell r="A886">
            <v>8699772091266</v>
          </cell>
          <cell r="B886" t="str">
            <v>C02KX01</v>
          </cell>
          <cell r="C886" t="str">
            <v>bosentan</v>
          </cell>
          <cell r="D886" t="str">
            <v>EŞDEĞER</v>
          </cell>
          <cell r="E886" t="str">
            <v>EŞDEĞER</v>
          </cell>
          <cell r="F886">
            <v>0</v>
          </cell>
          <cell r="G886">
            <v>1</v>
          </cell>
          <cell r="H886">
            <v>1</v>
          </cell>
          <cell r="I886">
            <v>0</v>
          </cell>
          <cell r="J886">
            <v>0</v>
          </cell>
          <cell r="K886">
            <v>0</v>
          </cell>
          <cell r="L886" t="str">
            <v>CLOKSAR 125 MG 56 FILM TABLET</v>
          </cell>
          <cell r="M886" t="str">
            <v>BOSENTAN</v>
          </cell>
          <cell r="N886" t="str">
            <v>TRIPHARMA</v>
          </cell>
          <cell r="O886">
            <v>125</v>
          </cell>
          <cell r="P886" t="str">
            <v>MG</v>
          </cell>
          <cell r="Q886">
            <v>56</v>
          </cell>
          <cell r="R886" t="str">
            <v>NORMAL REÇETE</v>
          </cell>
          <cell r="S886" t="str">
            <v>IMAL</v>
          </cell>
          <cell r="T886" t="str">
            <v>FRANSA</v>
          </cell>
          <cell r="U886">
            <v>2091.6</v>
          </cell>
          <cell r="V886">
            <v>1983.02</v>
          </cell>
          <cell r="W886">
            <v>1254.96</v>
          </cell>
          <cell r="X886" t="str">
            <v>YUNANISTAN</v>
          </cell>
          <cell r="Y886">
            <v>0</v>
          </cell>
          <cell r="Z886">
            <v>0</v>
          </cell>
          <cell r="AA886">
            <v>2656.23</v>
          </cell>
          <cell r="AB886">
            <v>0</v>
          </cell>
          <cell r="AC886">
            <v>2656.23</v>
          </cell>
        </row>
        <row r="887">
          <cell r="A887">
            <v>8699772091242</v>
          </cell>
          <cell r="B887" t="str">
            <v>C02KX01</v>
          </cell>
          <cell r="C887" t="str">
            <v>bosentan</v>
          </cell>
          <cell r="D887" t="str">
            <v>EŞDEĞER</v>
          </cell>
          <cell r="E887" t="str">
            <v>EŞDEĞER</v>
          </cell>
          <cell r="F887">
            <v>0</v>
          </cell>
          <cell r="G887">
            <v>1</v>
          </cell>
          <cell r="H887">
            <v>1</v>
          </cell>
          <cell r="I887">
            <v>0</v>
          </cell>
          <cell r="J887">
            <v>0</v>
          </cell>
          <cell r="K887">
            <v>0</v>
          </cell>
          <cell r="L887" t="str">
            <v>CLOKSAR 62,5 MG 56 FILM TABLET</v>
          </cell>
          <cell r="M887" t="str">
            <v>BOSENTAN</v>
          </cell>
          <cell r="N887" t="str">
            <v>TRIPHARMA</v>
          </cell>
          <cell r="O887">
            <v>62.5</v>
          </cell>
          <cell r="P887" t="str">
            <v>MG</v>
          </cell>
          <cell r="Q887">
            <v>56</v>
          </cell>
          <cell r="R887" t="str">
            <v>NORMAL REÇETE</v>
          </cell>
          <cell r="S887" t="str">
            <v>IMAL</v>
          </cell>
          <cell r="T887" t="str">
            <v>FRANSA</v>
          </cell>
          <cell r="U887">
            <v>2091.6</v>
          </cell>
          <cell r="V887">
            <v>1928.26</v>
          </cell>
          <cell r="W887">
            <v>1254.96</v>
          </cell>
          <cell r="X887" t="str">
            <v>YUNANISTAN</v>
          </cell>
          <cell r="Y887">
            <v>0</v>
          </cell>
          <cell r="Z887">
            <v>0</v>
          </cell>
          <cell r="AA887">
            <v>2656.23</v>
          </cell>
          <cell r="AB887">
            <v>0</v>
          </cell>
          <cell r="AC887">
            <v>2656.23</v>
          </cell>
        </row>
        <row r="888">
          <cell r="A888">
            <v>8680760090309</v>
          </cell>
          <cell r="B888" t="str">
            <v>B01AC04</v>
          </cell>
          <cell r="C888" t="str">
            <v>clopidogrel</v>
          </cell>
          <cell r="D888" t="str">
            <v>ESDEGER</v>
          </cell>
          <cell r="E888" t="str">
            <v>ESDEGER</v>
          </cell>
          <cell r="F888">
            <v>0</v>
          </cell>
          <cell r="G888">
            <v>1</v>
          </cell>
          <cell r="H888">
            <v>1</v>
          </cell>
          <cell r="I888">
            <v>0</v>
          </cell>
          <cell r="J888">
            <v>0</v>
          </cell>
          <cell r="K888">
            <v>0</v>
          </cell>
          <cell r="L888" t="str">
            <v>CLOPEROL 75 MG 28 FILM TABLET</v>
          </cell>
          <cell r="M888" t="str">
            <v>KLOPIDOGREL HIDROJEN SULFAT</v>
          </cell>
          <cell r="N888" t="str">
            <v>PHARMACTIVE</v>
          </cell>
          <cell r="O888">
            <v>75</v>
          </cell>
          <cell r="P888" t="str">
            <v>MG</v>
          </cell>
          <cell r="Q888">
            <v>28</v>
          </cell>
          <cell r="R888" t="str">
            <v>NORMAL RECETE</v>
          </cell>
          <cell r="S888" t="str">
            <v>IMAL</v>
          </cell>
          <cell r="T888" t="str">
            <v>YUNANISTAN</v>
          </cell>
          <cell r="U888">
            <v>10.029999999999999</v>
          </cell>
          <cell r="V888">
            <v>32.06</v>
          </cell>
          <cell r="W888">
            <v>10.029999999999999</v>
          </cell>
          <cell r="X888" t="str">
            <v>YUNANISTAN</v>
          </cell>
          <cell r="Y888">
            <v>0</v>
          </cell>
          <cell r="Z888">
            <v>0</v>
          </cell>
          <cell r="AA888">
            <v>19.66</v>
          </cell>
          <cell r="AB888">
            <v>0</v>
          </cell>
          <cell r="AC888">
            <v>19.66</v>
          </cell>
        </row>
        <row r="889">
          <cell r="A889">
            <v>8699795090512</v>
          </cell>
          <cell r="B889" t="str">
            <v>N05AF05</v>
          </cell>
          <cell r="C889" t="str">
            <v>zuclopenthixol</v>
          </cell>
          <cell r="D889" t="str">
            <v>REFERANS</v>
          </cell>
          <cell r="E889" t="str">
            <v>YIRMI YIL</v>
          </cell>
          <cell r="F889">
            <v>0</v>
          </cell>
          <cell r="G889">
            <v>2</v>
          </cell>
          <cell r="H889">
            <v>2</v>
          </cell>
          <cell r="I889">
            <v>0</v>
          </cell>
          <cell r="J889">
            <v>0</v>
          </cell>
          <cell r="K889">
            <v>0</v>
          </cell>
          <cell r="L889" t="str">
            <v>CLOPIXOL 10 MG 50 TABLET</v>
          </cell>
          <cell r="M889" t="str">
            <v>ZUKLOPENTIKSOL</v>
          </cell>
          <cell r="N889" t="str">
            <v>LUNDBECK</v>
          </cell>
          <cell r="O889">
            <v>10</v>
          </cell>
          <cell r="P889" t="str">
            <v>MG</v>
          </cell>
          <cell r="Q889">
            <v>50</v>
          </cell>
          <cell r="R889" t="str">
            <v>NORMAL REÇETE</v>
          </cell>
          <cell r="S889" t="str">
            <v>ITHAL</v>
          </cell>
          <cell r="T889">
            <v>0</v>
          </cell>
          <cell r="U889">
            <v>0</v>
          </cell>
          <cell r="V889">
            <v>3.4299999999999997</v>
          </cell>
          <cell r="W889">
            <v>0</v>
          </cell>
          <cell r="X889" t="str">
            <v>TURKIYE</v>
          </cell>
          <cell r="Y889">
            <v>0</v>
          </cell>
          <cell r="Z889">
            <v>0</v>
          </cell>
          <cell r="AA889">
            <v>0</v>
          </cell>
          <cell r="AB889">
            <v>0</v>
          </cell>
          <cell r="AC889">
            <v>7.25</v>
          </cell>
        </row>
        <row r="890">
          <cell r="A890">
            <v>8699795090529</v>
          </cell>
          <cell r="B890" t="str">
            <v>N05AF05</v>
          </cell>
          <cell r="C890" t="str">
            <v>zuclopenthixol</v>
          </cell>
          <cell r="D890" t="str">
            <v>REFERANS</v>
          </cell>
          <cell r="E890" t="str">
            <v>YIRMI YIL</v>
          </cell>
          <cell r="F890">
            <v>0</v>
          </cell>
          <cell r="G890">
            <v>2</v>
          </cell>
          <cell r="H890">
            <v>1</v>
          </cell>
          <cell r="I890">
            <v>0</v>
          </cell>
          <cell r="J890">
            <v>0</v>
          </cell>
          <cell r="K890">
            <v>0</v>
          </cell>
          <cell r="L890" t="str">
            <v>CLOPIXOL 25 MG 50 TABLET</v>
          </cell>
          <cell r="M890" t="str">
            <v>ZUKLOPENTIKSOL</v>
          </cell>
          <cell r="N890" t="str">
            <v>LUNDBECK</v>
          </cell>
          <cell r="O890">
            <v>25</v>
          </cell>
          <cell r="P890" t="str">
            <v>MG</v>
          </cell>
          <cell r="Q890">
            <v>50</v>
          </cell>
          <cell r="R890" t="str">
            <v>NORMAL REÇETE</v>
          </cell>
          <cell r="S890" t="str">
            <v>ITHAL</v>
          </cell>
          <cell r="T890">
            <v>0</v>
          </cell>
          <cell r="U890">
            <v>0</v>
          </cell>
          <cell r="V890">
            <v>4.93</v>
          </cell>
          <cell r="W890">
            <v>3.94</v>
          </cell>
          <cell r="X890" t="str">
            <v>YUNANISTAN</v>
          </cell>
          <cell r="Y890">
            <v>0</v>
          </cell>
          <cell r="Z890">
            <v>0</v>
          </cell>
          <cell r="AA890">
            <v>0</v>
          </cell>
          <cell r="AB890">
            <v>0</v>
          </cell>
          <cell r="AC890">
            <v>8.57</v>
          </cell>
        </row>
        <row r="891">
          <cell r="A891">
            <v>8699844750572</v>
          </cell>
          <cell r="B891" t="str">
            <v>A03FA01</v>
          </cell>
          <cell r="C891" t="str">
            <v>metoclopramide</v>
          </cell>
          <cell r="D891" t="str">
            <v>EŞDEĞER</v>
          </cell>
          <cell r="E891" t="str">
            <v>YIRMI YIL</v>
          </cell>
          <cell r="F891">
            <v>4</v>
          </cell>
          <cell r="G891">
            <v>1</v>
          </cell>
          <cell r="H891">
            <v>2</v>
          </cell>
          <cell r="I891">
            <v>0</v>
          </cell>
          <cell r="J891">
            <v>0</v>
          </cell>
          <cell r="K891">
            <v>0</v>
          </cell>
          <cell r="L891" t="str">
            <v>CLOPRAM 10 MG/2 ML IM/IV ENJ. COZ. ICEREN 5 AMPUL</v>
          </cell>
          <cell r="M891" t="str">
            <v>METOKLOPRAMID HCL</v>
          </cell>
          <cell r="N891" t="str">
            <v>VEM ILAC</v>
          </cell>
          <cell r="O891" t="str">
            <v>10+2</v>
          </cell>
          <cell r="P891" t="str">
            <v>MG/ML</v>
          </cell>
          <cell r="Q891">
            <v>5</v>
          </cell>
          <cell r="R891" t="str">
            <v>NORMAL REÇETE</v>
          </cell>
          <cell r="S891" t="str">
            <v>IMAL</v>
          </cell>
          <cell r="T891" t="str">
            <v>TURKIYE</v>
          </cell>
          <cell r="U891">
            <v>1.01</v>
          </cell>
          <cell r="V891">
            <v>1.01</v>
          </cell>
          <cell r="W891">
            <v>0</v>
          </cell>
          <cell r="X891" t="str">
            <v>TURKIYE</v>
          </cell>
          <cell r="Y891">
            <v>0</v>
          </cell>
          <cell r="Z891">
            <v>0</v>
          </cell>
          <cell r="AA891">
            <v>2.12</v>
          </cell>
          <cell r="AB891">
            <v>0</v>
          </cell>
          <cell r="AC891">
            <v>2.12</v>
          </cell>
        </row>
        <row r="892">
          <cell r="A892">
            <v>8697930024545</v>
          </cell>
          <cell r="B892" t="str">
            <v>M01AB55</v>
          </cell>
          <cell r="C892" t="str">
            <v>diclofenac, combinations</v>
          </cell>
          <cell r="D892" t="str">
            <v>EŞDEĞER</v>
          </cell>
          <cell r="E892" t="str">
            <v>YIRMI YIL</v>
          </cell>
          <cell r="F892">
            <v>4</v>
          </cell>
          <cell r="G892">
            <v>1</v>
          </cell>
          <cell r="H892">
            <v>2</v>
          </cell>
          <cell r="I892">
            <v>0</v>
          </cell>
          <cell r="J892">
            <v>0</v>
          </cell>
          <cell r="K892">
            <v>0</v>
          </cell>
          <cell r="L892" t="str">
            <v>CODEFEN 50/50 MG 20 EFERVESAN TABLET</v>
          </cell>
          <cell r="M892" t="str">
            <v>DIKLOFENAK SODYUM + KODEIN FOSFAT</v>
          </cell>
          <cell r="N892" t="str">
            <v>MENTIS</v>
          </cell>
          <cell r="O892" t="str">
            <v>50+50</v>
          </cell>
          <cell r="P892" t="str">
            <v>MG</v>
          </cell>
          <cell r="Q892">
            <v>20</v>
          </cell>
          <cell r="R892" t="str">
            <v>YESIL REÇETE</v>
          </cell>
          <cell r="S892" t="str">
            <v>IMAL</v>
          </cell>
          <cell r="T892" t="str">
            <v>TURKIYE</v>
          </cell>
          <cell r="U892">
            <v>2.0499999999999998</v>
          </cell>
          <cell r="V892">
            <v>2.0499999999999998</v>
          </cell>
          <cell r="W892">
            <v>0</v>
          </cell>
          <cell r="X892" t="str">
            <v>TURKIYE</v>
          </cell>
          <cell r="Y892">
            <v>0</v>
          </cell>
          <cell r="Z892">
            <v>0</v>
          </cell>
          <cell r="AA892">
            <v>3.67</v>
          </cell>
          <cell r="AB892">
            <v>0</v>
          </cell>
          <cell r="AC892">
            <v>3.67</v>
          </cell>
        </row>
        <row r="893">
          <cell r="A893">
            <v>8697930022336</v>
          </cell>
          <cell r="B893" t="str">
            <v>M01AB55</v>
          </cell>
          <cell r="C893" t="str">
            <v>diclofenac, combinations</v>
          </cell>
          <cell r="D893" t="str">
            <v>EŞDEĞER</v>
          </cell>
          <cell r="E893" t="str">
            <v>YIRMI YIL</v>
          </cell>
          <cell r="F893">
            <v>4</v>
          </cell>
          <cell r="G893">
            <v>1</v>
          </cell>
          <cell r="H893">
            <v>2</v>
          </cell>
          <cell r="I893">
            <v>0</v>
          </cell>
          <cell r="J893">
            <v>0</v>
          </cell>
          <cell r="K893">
            <v>0</v>
          </cell>
          <cell r="L893" t="str">
            <v>CODEFEN 50/50 MG 30 EFERVESAN TABLET</v>
          </cell>
          <cell r="M893" t="str">
            <v>DIKLOFENAK SODYUM + KODEIN FOSFAT</v>
          </cell>
          <cell r="N893" t="str">
            <v>MENTIS</v>
          </cell>
          <cell r="O893" t="str">
            <v>50+50</v>
          </cell>
          <cell r="P893" t="str">
            <v>MG</v>
          </cell>
          <cell r="Q893">
            <v>30</v>
          </cell>
          <cell r="R893" t="str">
            <v>YESIL REÇETE</v>
          </cell>
          <cell r="S893" t="str">
            <v>IMAL</v>
          </cell>
          <cell r="T893" t="str">
            <v>TURKIYE</v>
          </cell>
          <cell r="U893">
            <v>3.0799999999999996</v>
          </cell>
          <cell r="V893">
            <v>3.0799999999999996</v>
          </cell>
          <cell r="W893">
            <v>0</v>
          </cell>
          <cell r="X893" t="str">
            <v>TURKIYE</v>
          </cell>
          <cell r="Y893">
            <v>0</v>
          </cell>
          <cell r="Z893">
            <v>0</v>
          </cell>
          <cell r="AA893">
            <v>5.5</v>
          </cell>
          <cell r="AB893">
            <v>0</v>
          </cell>
          <cell r="AC893">
            <v>5.5</v>
          </cell>
        </row>
        <row r="894">
          <cell r="A894">
            <v>8699566484359</v>
          </cell>
          <cell r="B894" t="str">
            <v>D07AC13</v>
          </cell>
          <cell r="C894" t="str">
            <v>mometasone</v>
          </cell>
          <cell r="D894" t="str">
            <v>EŞDEĞER</v>
          </cell>
          <cell r="E894" t="str">
            <v>EŞDEĞER</v>
          </cell>
          <cell r="F894">
            <v>0</v>
          </cell>
          <cell r="G894">
            <v>1</v>
          </cell>
          <cell r="H894">
            <v>1</v>
          </cell>
          <cell r="I894">
            <v>0</v>
          </cell>
          <cell r="J894">
            <v>0</v>
          </cell>
          <cell r="K894">
            <v>0</v>
          </cell>
          <cell r="L894" t="str">
            <v>CODERMO %0,1 30 ML LOSYON</v>
          </cell>
          <cell r="M894" t="str">
            <v>MOMETAZON FUROAT</v>
          </cell>
          <cell r="N894" t="str">
            <v>BERKSAM</v>
          </cell>
          <cell r="O894">
            <v>30</v>
          </cell>
          <cell r="P894" t="str">
            <v>ML</v>
          </cell>
          <cell r="Q894">
            <v>1</v>
          </cell>
          <cell r="R894" t="str">
            <v>NORMAL REÇETE</v>
          </cell>
          <cell r="S894" t="str">
            <v>IMAL</v>
          </cell>
          <cell r="T894">
            <v>0</v>
          </cell>
          <cell r="U894">
            <v>0</v>
          </cell>
          <cell r="V894">
            <v>3.13</v>
          </cell>
          <cell r="W894">
            <v>1.87</v>
          </cell>
          <cell r="X894" t="str">
            <v>YUNANISTAN</v>
          </cell>
          <cell r="Y894">
            <v>0</v>
          </cell>
          <cell r="Z894">
            <v>0</v>
          </cell>
          <cell r="AA894">
            <v>0</v>
          </cell>
          <cell r="AB894">
            <v>0</v>
          </cell>
          <cell r="AC894">
            <v>3.94</v>
          </cell>
        </row>
        <row r="895">
          <cell r="A895">
            <v>8699566354379</v>
          </cell>
          <cell r="B895" t="str">
            <v>D07AC13</v>
          </cell>
          <cell r="C895" t="str">
            <v>mometasone</v>
          </cell>
          <cell r="D895" t="str">
            <v>EŞDEĞER</v>
          </cell>
          <cell r="E895" t="str">
            <v>EŞDEĞER</v>
          </cell>
          <cell r="F895">
            <v>0</v>
          </cell>
          <cell r="G895">
            <v>1</v>
          </cell>
          <cell r="H895">
            <v>1</v>
          </cell>
          <cell r="I895">
            <v>0</v>
          </cell>
          <cell r="J895">
            <v>0</v>
          </cell>
          <cell r="K895">
            <v>0</v>
          </cell>
          <cell r="L895" t="str">
            <v>CODERMO %0,1 KREM 30 GR</v>
          </cell>
          <cell r="M895" t="str">
            <v>MOMETAZON FUROAT</v>
          </cell>
          <cell r="N895" t="str">
            <v>BERKSAM</v>
          </cell>
          <cell r="O895">
            <v>0.1</v>
          </cell>
          <cell r="P895" t="str">
            <v>%</v>
          </cell>
          <cell r="Q895">
            <v>30</v>
          </cell>
          <cell r="R895" t="str">
            <v>NORMAL REÇETE</v>
          </cell>
          <cell r="S895" t="str">
            <v>IMAL</v>
          </cell>
          <cell r="T895">
            <v>0</v>
          </cell>
          <cell r="U895">
            <v>0</v>
          </cell>
          <cell r="V895">
            <v>3.43</v>
          </cell>
          <cell r="W895">
            <v>2.0499999999999998</v>
          </cell>
          <cell r="X895" t="str">
            <v>YUNANISTAN</v>
          </cell>
          <cell r="Y895">
            <v>0</v>
          </cell>
          <cell r="Z895">
            <v>0</v>
          </cell>
          <cell r="AA895">
            <v>0</v>
          </cell>
          <cell r="AB895">
            <v>0</v>
          </cell>
          <cell r="AC895">
            <v>4.32</v>
          </cell>
        </row>
        <row r="896">
          <cell r="A896">
            <v>8699566374384</v>
          </cell>
          <cell r="B896" t="str">
            <v>D07AC13</v>
          </cell>
          <cell r="C896" t="str">
            <v>mometasone</v>
          </cell>
          <cell r="D896" t="str">
            <v>EŞDEĞER</v>
          </cell>
          <cell r="E896" t="str">
            <v>EŞDEĞER</v>
          </cell>
          <cell r="F896">
            <v>3</v>
          </cell>
          <cell r="G896">
            <v>1</v>
          </cell>
          <cell r="H896">
            <v>2</v>
          </cell>
          <cell r="I896">
            <v>0</v>
          </cell>
          <cell r="J896">
            <v>0</v>
          </cell>
          <cell r="K896">
            <v>0</v>
          </cell>
          <cell r="L896" t="str">
            <v>CODERMO %0,1 MERHEM 30 GR</v>
          </cell>
          <cell r="M896" t="str">
            <v>MOMETAZON FUROAT</v>
          </cell>
          <cell r="N896" t="str">
            <v>BERKSAM</v>
          </cell>
          <cell r="O896">
            <v>0.1</v>
          </cell>
          <cell r="P896" t="str">
            <v>%</v>
          </cell>
          <cell r="Q896">
            <v>30</v>
          </cell>
          <cell r="R896" t="str">
            <v>NORMAL REÇETE</v>
          </cell>
          <cell r="S896" t="str">
            <v>IMAL</v>
          </cell>
          <cell r="T896">
            <v>0</v>
          </cell>
          <cell r="U896">
            <v>0</v>
          </cell>
          <cell r="V896">
            <v>1.81</v>
          </cell>
          <cell r="W896">
            <v>0</v>
          </cell>
          <cell r="X896" t="str">
            <v>TURKIYE</v>
          </cell>
          <cell r="Y896">
            <v>0</v>
          </cell>
          <cell r="Z896">
            <v>0</v>
          </cell>
          <cell r="AA896">
            <v>0</v>
          </cell>
          <cell r="AB896">
            <v>0</v>
          </cell>
          <cell r="AC896">
            <v>3.83</v>
          </cell>
        </row>
        <row r="897">
          <cell r="A897">
            <v>8681277980091</v>
          </cell>
          <cell r="B897" t="str">
            <v>B02BD01</v>
          </cell>
          <cell r="C897" t="str">
            <v>coagulation factor ıx, ıı, vıı and x in combination</v>
          </cell>
          <cell r="D897" t="str">
            <v>REFERANS</v>
          </cell>
          <cell r="E897" t="str">
            <v>REFERANS</v>
          </cell>
          <cell r="F897">
            <v>1</v>
          </cell>
          <cell r="G897">
            <v>2</v>
          </cell>
          <cell r="H897">
            <v>1</v>
          </cell>
          <cell r="I897">
            <v>0</v>
          </cell>
          <cell r="J897">
            <v>0</v>
          </cell>
          <cell r="K897">
            <v>0</v>
          </cell>
          <cell r="L897" t="str">
            <v>COFACT 10 ML IV ENJ. ICIN COZ. ICEREN FLAKON</v>
          </cell>
          <cell r="M897" t="str">
            <v>KOAGULASYON FAKTOR KOMPLEKSI</v>
          </cell>
          <cell r="N897" t="str">
            <v>CENTURION ILAC</v>
          </cell>
          <cell r="O897">
            <v>250</v>
          </cell>
          <cell r="P897" t="str">
            <v>IU</v>
          </cell>
          <cell r="Q897">
            <v>1</v>
          </cell>
          <cell r="R897" t="str">
            <v>TURUNCU REÇETE</v>
          </cell>
          <cell r="S897" t="str">
            <v>ITHAL</v>
          </cell>
          <cell r="T897" t="str">
            <v>HOLLANDA</v>
          </cell>
          <cell r="U897">
            <v>193.3</v>
          </cell>
          <cell r="V897">
            <v>193.3</v>
          </cell>
          <cell r="W897">
            <v>193.3</v>
          </cell>
          <cell r="X897" t="str">
            <v>HOLLANDA</v>
          </cell>
          <cell r="Y897" t="str">
            <v>1-3</v>
          </cell>
          <cell r="Z897">
            <v>0</v>
          </cell>
          <cell r="AA897">
            <v>516.32000000000005</v>
          </cell>
          <cell r="AB897">
            <v>0</v>
          </cell>
          <cell r="AC897">
            <v>516.32000000000005</v>
          </cell>
        </row>
        <row r="898">
          <cell r="A898">
            <v>8681277980107</v>
          </cell>
          <cell r="B898" t="str">
            <v>B02BD01</v>
          </cell>
          <cell r="C898" t="str">
            <v>coagulation factor ıx, ıı, vıı and x in combination</v>
          </cell>
          <cell r="D898" t="str">
            <v>REFERANS</v>
          </cell>
          <cell r="E898" t="str">
            <v>REFERANS</v>
          </cell>
          <cell r="F898">
            <v>1</v>
          </cell>
          <cell r="G898">
            <v>2</v>
          </cell>
          <cell r="H898">
            <v>1</v>
          </cell>
          <cell r="I898">
            <v>0</v>
          </cell>
          <cell r="J898">
            <v>0</v>
          </cell>
          <cell r="K898">
            <v>0</v>
          </cell>
          <cell r="L898" t="str">
            <v>COFACT 20 ML IV ENJ. ICIN COZ. ICEREN FLAKON</v>
          </cell>
          <cell r="M898" t="str">
            <v>KOAGULASYON FAKTOR KOMPLEKSI</v>
          </cell>
          <cell r="N898" t="str">
            <v>CENTURION ILAC</v>
          </cell>
          <cell r="O898">
            <v>500</v>
          </cell>
          <cell r="P898" t="str">
            <v>IU</v>
          </cell>
          <cell r="Q898">
            <v>1</v>
          </cell>
          <cell r="R898" t="str">
            <v>TURUNCU REÇETE</v>
          </cell>
          <cell r="S898" t="str">
            <v>ITHAL</v>
          </cell>
          <cell r="T898" t="str">
            <v>HOLLANDA</v>
          </cell>
          <cell r="U898">
            <v>386.6</v>
          </cell>
          <cell r="V898">
            <v>386.6</v>
          </cell>
          <cell r="W898">
            <v>386.6</v>
          </cell>
          <cell r="X898" t="str">
            <v>HOLLANDA</v>
          </cell>
          <cell r="Y898" t="str">
            <v>1-3</v>
          </cell>
          <cell r="Z898">
            <v>0</v>
          </cell>
          <cell r="AA898">
            <v>1032.6600000000001</v>
          </cell>
          <cell r="AB898">
            <v>0</v>
          </cell>
          <cell r="AC898">
            <v>1032.6600000000001</v>
          </cell>
        </row>
        <row r="899">
          <cell r="A899">
            <v>8699566091168</v>
          </cell>
          <cell r="B899" t="str">
            <v>N06DX01</v>
          </cell>
          <cell r="C899" t="str">
            <v>memantine</v>
          </cell>
          <cell r="D899" t="str">
            <v>EŞDEĞER</v>
          </cell>
          <cell r="E899" t="str">
            <v>YIRMI YIL</v>
          </cell>
          <cell r="F899">
            <v>0</v>
          </cell>
          <cell r="G899">
            <v>1</v>
          </cell>
          <cell r="H899">
            <v>1</v>
          </cell>
          <cell r="I899">
            <v>0</v>
          </cell>
          <cell r="J899">
            <v>0</v>
          </cell>
          <cell r="K899">
            <v>0</v>
          </cell>
          <cell r="L899" t="str">
            <v>COGITO 10 MG 100 FILM TABLET</v>
          </cell>
          <cell r="M899" t="str">
            <v>MEMANTIN</v>
          </cell>
          <cell r="N899" t="str">
            <v>BERKSAM</v>
          </cell>
          <cell r="O899">
            <v>10</v>
          </cell>
          <cell r="P899" t="str">
            <v>MG</v>
          </cell>
          <cell r="Q899">
            <v>100</v>
          </cell>
          <cell r="R899" t="str">
            <v>NORMAL REÇETE</v>
          </cell>
          <cell r="S899" t="str">
            <v>IMAL</v>
          </cell>
          <cell r="T899">
            <v>0</v>
          </cell>
          <cell r="U899">
            <v>0</v>
          </cell>
          <cell r="V899">
            <v>167.87</v>
          </cell>
          <cell r="W899">
            <v>134.29</v>
          </cell>
          <cell r="X899" t="str">
            <v>DANIMARKA</v>
          </cell>
          <cell r="Y899">
            <v>0</v>
          </cell>
          <cell r="Z899">
            <v>0</v>
          </cell>
          <cell r="AA899">
            <v>0</v>
          </cell>
          <cell r="AB899">
            <v>0</v>
          </cell>
          <cell r="AC899">
            <v>90.61</v>
          </cell>
        </row>
        <row r="900">
          <cell r="A900">
            <v>8699566091120</v>
          </cell>
          <cell r="B900" t="str">
            <v>N06DX01</v>
          </cell>
          <cell r="C900" t="str">
            <v>memantine</v>
          </cell>
          <cell r="D900" t="str">
            <v>EŞDEĞER</v>
          </cell>
          <cell r="E900" t="str">
            <v>YIRMI YIL</v>
          </cell>
          <cell r="F900">
            <v>0</v>
          </cell>
          <cell r="G900">
            <v>5</v>
          </cell>
          <cell r="H900">
            <v>1</v>
          </cell>
          <cell r="I900">
            <v>0</v>
          </cell>
          <cell r="J900">
            <v>0</v>
          </cell>
          <cell r="K900">
            <v>0</v>
          </cell>
          <cell r="L900" t="str">
            <v>COGITO 10 MG 30 FILM TABLET</v>
          </cell>
          <cell r="M900" t="str">
            <v>MEMANTIN</v>
          </cell>
          <cell r="N900" t="str">
            <v>BERKSAM</v>
          </cell>
          <cell r="O900">
            <v>10</v>
          </cell>
          <cell r="P900" t="str">
            <v>MG</v>
          </cell>
          <cell r="Q900">
            <v>30</v>
          </cell>
          <cell r="R900" t="str">
            <v>NORMAL REÇETE</v>
          </cell>
          <cell r="S900" t="str">
            <v>IMAL</v>
          </cell>
          <cell r="T900">
            <v>0</v>
          </cell>
          <cell r="U900">
            <v>0</v>
          </cell>
          <cell r="V900">
            <v>25.29</v>
          </cell>
          <cell r="W900">
            <v>20.23</v>
          </cell>
          <cell r="X900" t="str">
            <v>YUNANISTAN</v>
          </cell>
          <cell r="Y900">
            <v>0</v>
          </cell>
          <cell r="Z900">
            <v>0</v>
          </cell>
          <cell r="AA900">
            <v>0</v>
          </cell>
          <cell r="AB900">
            <v>0</v>
          </cell>
          <cell r="AC900">
            <v>26.55</v>
          </cell>
        </row>
        <row r="901">
          <cell r="A901">
            <v>8699566091144</v>
          </cell>
          <cell r="B901" t="str">
            <v>N06DX01</v>
          </cell>
          <cell r="C901" t="str">
            <v>memantine</v>
          </cell>
          <cell r="D901" t="str">
            <v>EŞDEĞER</v>
          </cell>
          <cell r="E901" t="str">
            <v>YIRMI YIL</v>
          </cell>
          <cell r="F901">
            <v>0</v>
          </cell>
          <cell r="G901">
            <v>1</v>
          </cell>
          <cell r="H901">
            <v>1</v>
          </cell>
          <cell r="I901">
            <v>0</v>
          </cell>
          <cell r="J901">
            <v>0</v>
          </cell>
          <cell r="K901">
            <v>0</v>
          </cell>
          <cell r="L901" t="str">
            <v>COGITO 10 MG 50 FILM TABLET</v>
          </cell>
          <cell r="M901" t="str">
            <v>MEMANTIN</v>
          </cell>
          <cell r="N901" t="str">
            <v>BERKSAM</v>
          </cell>
          <cell r="O901">
            <v>10</v>
          </cell>
          <cell r="P901" t="str">
            <v>MG</v>
          </cell>
          <cell r="Q901">
            <v>50</v>
          </cell>
          <cell r="R901" t="str">
            <v>NORMAL REÇETE</v>
          </cell>
          <cell r="S901" t="str">
            <v>IMAL</v>
          </cell>
          <cell r="T901">
            <v>0</v>
          </cell>
          <cell r="U901">
            <v>0</v>
          </cell>
          <cell r="V901">
            <v>42.15</v>
          </cell>
          <cell r="W901">
            <v>33.72</v>
          </cell>
          <cell r="X901" t="str">
            <v>YUNANISTAN</v>
          </cell>
          <cell r="Y901">
            <v>0</v>
          </cell>
          <cell r="Z901">
            <v>0</v>
          </cell>
          <cell r="AA901">
            <v>0</v>
          </cell>
          <cell r="AB901">
            <v>0</v>
          </cell>
          <cell r="AC901">
            <v>63.4</v>
          </cell>
        </row>
        <row r="902">
          <cell r="A902">
            <v>8699566591217</v>
          </cell>
          <cell r="B902" t="str">
            <v>N06DX01</v>
          </cell>
          <cell r="C902" t="str">
            <v>memantine</v>
          </cell>
          <cell r="D902" t="str">
            <v>EŞDEĞER</v>
          </cell>
          <cell r="E902" t="str">
            <v>YIRMI YIL</v>
          </cell>
          <cell r="F902">
            <v>0</v>
          </cell>
          <cell r="G902">
            <v>1</v>
          </cell>
          <cell r="H902">
            <v>1</v>
          </cell>
          <cell r="I902">
            <v>0</v>
          </cell>
          <cell r="J902">
            <v>0</v>
          </cell>
          <cell r="K902">
            <v>0</v>
          </cell>
          <cell r="L902" t="str">
            <v>COGITO 10 MG/G 100 G ORAL DAMLA</v>
          </cell>
          <cell r="M902" t="str">
            <v>MEMANTIN</v>
          </cell>
          <cell r="N902" t="str">
            <v>SANTA FARMA</v>
          </cell>
          <cell r="O902">
            <v>10</v>
          </cell>
          <cell r="P902" t="str">
            <v>MG/G</v>
          </cell>
          <cell r="Q902">
            <v>100</v>
          </cell>
          <cell r="R902" t="str">
            <v>NORMAL REÇETE</v>
          </cell>
          <cell r="S902" t="str">
            <v>IMAL</v>
          </cell>
          <cell r="T902">
            <v>0</v>
          </cell>
          <cell r="U902">
            <v>0</v>
          </cell>
          <cell r="V902">
            <v>82.91</v>
          </cell>
          <cell r="W902">
            <v>66.319999999999993</v>
          </cell>
          <cell r="X902" t="str">
            <v>ISPANYA</v>
          </cell>
          <cell r="Y902">
            <v>0</v>
          </cell>
          <cell r="Z902">
            <v>0</v>
          </cell>
          <cell r="AA902">
            <v>0</v>
          </cell>
          <cell r="AB902">
            <v>0</v>
          </cell>
          <cell r="AC902">
            <v>140.36000000000001</v>
          </cell>
        </row>
        <row r="903">
          <cell r="A903">
            <v>8699566591217</v>
          </cell>
          <cell r="B903" t="str">
            <v>N06DX01</v>
          </cell>
          <cell r="C903" t="str">
            <v>memantine</v>
          </cell>
          <cell r="D903" t="str">
            <v>EŞDEĞER</v>
          </cell>
          <cell r="E903" t="str">
            <v>YIRMI YIL</v>
          </cell>
          <cell r="F903">
            <v>0</v>
          </cell>
          <cell r="G903">
            <v>1</v>
          </cell>
          <cell r="H903">
            <v>1</v>
          </cell>
          <cell r="I903">
            <v>0</v>
          </cell>
          <cell r="J903">
            <v>0</v>
          </cell>
          <cell r="K903">
            <v>0</v>
          </cell>
          <cell r="L903" t="str">
            <v>COGITO 10 MG/G 100 G ORAL DAMLA</v>
          </cell>
          <cell r="M903" t="str">
            <v>MEMANTIN</v>
          </cell>
          <cell r="N903" t="str">
            <v>BERKSAM</v>
          </cell>
          <cell r="O903">
            <v>10</v>
          </cell>
          <cell r="P903" t="str">
            <v>MG/G</v>
          </cell>
          <cell r="Q903">
            <v>100</v>
          </cell>
          <cell r="R903" t="str">
            <v>NORMAL REÇETE</v>
          </cell>
          <cell r="S903" t="str">
            <v>IMAL</v>
          </cell>
          <cell r="T903">
            <v>0</v>
          </cell>
          <cell r="U903">
            <v>0</v>
          </cell>
          <cell r="V903">
            <v>82.91</v>
          </cell>
          <cell r="W903">
            <v>66.319999999999993</v>
          </cell>
          <cell r="X903" t="str">
            <v>ISPANYA</v>
          </cell>
          <cell r="Y903">
            <v>0</v>
          </cell>
          <cell r="Z903">
            <v>0</v>
          </cell>
          <cell r="AA903">
            <v>0</v>
          </cell>
          <cell r="AB903">
            <v>0</v>
          </cell>
          <cell r="AC903">
            <v>140.36000000000001</v>
          </cell>
        </row>
        <row r="904">
          <cell r="A904">
            <v>8699566591200</v>
          </cell>
          <cell r="B904" t="str">
            <v>N06DX01</v>
          </cell>
          <cell r="C904" t="str">
            <v>memantine</v>
          </cell>
          <cell r="D904" t="str">
            <v>EŞDEĞER</v>
          </cell>
          <cell r="E904" t="str">
            <v>YIRMI YIL</v>
          </cell>
          <cell r="F904">
            <v>0</v>
          </cell>
          <cell r="G904">
            <v>1</v>
          </cell>
          <cell r="H904">
            <v>1</v>
          </cell>
          <cell r="I904">
            <v>0</v>
          </cell>
          <cell r="J904">
            <v>0</v>
          </cell>
          <cell r="K904">
            <v>0</v>
          </cell>
          <cell r="L904" t="str">
            <v>COGITO 10 MG/G 50 G ORAL DAMLA</v>
          </cell>
          <cell r="M904" t="str">
            <v>MEMANTIN</v>
          </cell>
          <cell r="N904" t="str">
            <v>SANTA FARMA</v>
          </cell>
          <cell r="O904">
            <v>10</v>
          </cell>
          <cell r="P904" t="str">
            <v>MG</v>
          </cell>
          <cell r="Q904">
            <v>50</v>
          </cell>
          <cell r="R904" t="str">
            <v>NORMAL REÇETE</v>
          </cell>
          <cell r="S904" t="str">
            <v>IMAL</v>
          </cell>
          <cell r="T904">
            <v>0</v>
          </cell>
          <cell r="U904">
            <v>0</v>
          </cell>
          <cell r="V904">
            <v>39.090000000000003</v>
          </cell>
          <cell r="W904">
            <v>31.27</v>
          </cell>
          <cell r="X904" t="str">
            <v>YUNANISTAN</v>
          </cell>
          <cell r="Y904">
            <v>0</v>
          </cell>
          <cell r="Z904">
            <v>0</v>
          </cell>
          <cell r="AA904">
            <v>0</v>
          </cell>
          <cell r="AB904">
            <v>0</v>
          </cell>
          <cell r="AC904">
            <v>63.93</v>
          </cell>
        </row>
        <row r="905">
          <cell r="A905">
            <v>8699566091137</v>
          </cell>
          <cell r="B905" t="str">
            <v>N06DX01</v>
          </cell>
          <cell r="C905" t="str">
            <v>memantine</v>
          </cell>
          <cell r="D905" t="str">
            <v>EŞDEĞER</v>
          </cell>
          <cell r="E905" t="str">
            <v>YIRMI YIL</v>
          </cell>
          <cell r="F905">
            <v>0</v>
          </cell>
          <cell r="G905">
            <v>5</v>
          </cell>
          <cell r="H905">
            <v>1</v>
          </cell>
          <cell r="I905">
            <v>0</v>
          </cell>
          <cell r="J905">
            <v>0</v>
          </cell>
          <cell r="K905">
            <v>0</v>
          </cell>
          <cell r="L905" t="str">
            <v>COGITO 20 MG 30 FILM TABLET</v>
          </cell>
          <cell r="M905" t="str">
            <v>MEMANTIN</v>
          </cell>
          <cell r="N905" t="str">
            <v>BERKSAM</v>
          </cell>
          <cell r="O905">
            <v>20</v>
          </cell>
          <cell r="P905" t="str">
            <v>MG</v>
          </cell>
          <cell r="Q905">
            <v>30</v>
          </cell>
          <cell r="R905" t="str">
            <v>NORMAL REÇETE</v>
          </cell>
          <cell r="S905" t="str">
            <v>IMAL</v>
          </cell>
          <cell r="T905">
            <v>0</v>
          </cell>
          <cell r="U905">
            <v>0</v>
          </cell>
          <cell r="V905">
            <v>24.46</v>
          </cell>
          <cell r="W905">
            <v>19.559999999999999</v>
          </cell>
          <cell r="X905" t="str">
            <v>ITALYA</v>
          </cell>
          <cell r="Y905">
            <v>0</v>
          </cell>
          <cell r="Z905">
            <v>0</v>
          </cell>
          <cell r="AA905">
            <v>0</v>
          </cell>
          <cell r="AB905">
            <v>0</v>
          </cell>
          <cell r="AC905">
            <v>41.38</v>
          </cell>
        </row>
        <row r="906">
          <cell r="A906">
            <v>8699262098522</v>
          </cell>
          <cell r="B906" t="str">
            <v>C09DA04</v>
          </cell>
          <cell r="C906" t="str">
            <v>irbesartan and diuretics</v>
          </cell>
          <cell r="D906" t="str">
            <v>EŞDEĞER</v>
          </cell>
          <cell r="E906" t="str">
            <v>EŞDEĞER</v>
          </cell>
          <cell r="F906">
            <v>0</v>
          </cell>
          <cell r="G906">
            <v>1</v>
          </cell>
          <cell r="H906">
            <v>1</v>
          </cell>
          <cell r="I906">
            <v>0</v>
          </cell>
          <cell r="J906">
            <v>0</v>
          </cell>
          <cell r="K906">
            <v>0</v>
          </cell>
          <cell r="L906" t="str">
            <v>CO-IRDA 300 MG /25 MG 28 FILM TABLET</v>
          </cell>
          <cell r="M906" t="str">
            <v>IRBESARTAN + HIDROKLOROTIYAZID</v>
          </cell>
          <cell r="N906" t="str">
            <v>NOBEL ILAC PAZARLAMA</v>
          </cell>
          <cell r="O906" t="str">
            <v>300+25</v>
          </cell>
          <cell r="P906" t="str">
            <v>MG</v>
          </cell>
          <cell r="Q906">
            <v>28</v>
          </cell>
          <cell r="R906" t="str">
            <v>NORMAL REÇETE</v>
          </cell>
          <cell r="S906" t="str">
            <v>IMAL</v>
          </cell>
          <cell r="T906" t="str">
            <v>ITALYA</v>
          </cell>
          <cell r="U906">
            <v>12.52</v>
          </cell>
          <cell r="V906">
            <v>12.52</v>
          </cell>
          <cell r="W906">
            <v>6.17</v>
          </cell>
          <cell r="X906" t="str">
            <v>ITALYA</v>
          </cell>
          <cell r="Y906">
            <v>0</v>
          </cell>
          <cell r="Z906">
            <v>0</v>
          </cell>
          <cell r="AA906">
            <v>9.9600000000000009</v>
          </cell>
          <cell r="AB906">
            <v>0</v>
          </cell>
          <cell r="AC906">
            <v>9.9600000000000009</v>
          </cell>
        </row>
        <row r="907">
          <cell r="A907">
            <v>8699559120028</v>
          </cell>
          <cell r="B907" t="str">
            <v>M04AC01</v>
          </cell>
          <cell r="C907" t="str">
            <v>colchicine</v>
          </cell>
          <cell r="D907" t="str">
            <v>EŞDEĞER</v>
          </cell>
          <cell r="E907" t="str">
            <v>YIRMI YIL</v>
          </cell>
          <cell r="F907">
            <v>4</v>
          </cell>
          <cell r="G907">
            <v>1</v>
          </cell>
          <cell r="H907">
            <v>2</v>
          </cell>
          <cell r="I907">
            <v>0</v>
          </cell>
          <cell r="J907">
            <v>0</v>
          </cell>
          <cell r="K907">
            <v>0</v>
          </cell>
          <cell r="L907" t="str">
            <v>COLCHICUM DISPERT 0,5 MG 50 DRAJE</v>
          </cell>
          <cell r="M907" t="str">
            <v>KOLSISIN</v>
          </cell>
          <cell r="N907" t="str">
            <v>RECORDATI</v>
          </cell>
          <cell r="O907">
            <v>0.5</v>
          </cell>
          <cell r="P907" t="str">
            <v>MG</v>
          </cell>
          <cell r="Q907">
            <v>50</v>
          </cell>
          <cell r="R907" t="str">
            <v>NORMAL REÇETE</v>
          </cell>
          <cell r="S907" t="str">
            <v>IMAL</v>
          </cell>
          <cell r="T907" t="str">
            <v>TURKIYE</v>
          </cell>
          <cell r="U907">
            <v>2.92</v>
          </cell>
          <cell r="V907">
            <v>2.92</v>
          </cell>
          <cell r="W907">
            <v>0</v>
          </cell>
          <cell r="X907" t="str">
            <v>TURKIYE</v>
          </cell>
          <cell r="Y907">
            <v>0</v>
          </cell>
          <cell r="Z907">
            <v>0</v>
          </cell>
          <cell r="AA907">
            <v>6.16</v>
          </cell>
          <cell r="AB907">
            <v>0</v>
          </cell>
          <cell r="AC907">
            <v>6.16</v>
          </cell>
        </row>
        <row r="908">
          <cell r="A908">
            <v>8699559120028</v>
          </cell>
          <cell r="B908" t="str">
            <v>M04AC01</v>
          </cell>
          <cell r="C908" t="str">
            <v>colchicine</v>
          </cell>
          <cell r="D908" t="str">
            <v>EŞDEĞER</v>
          </cell>
          <cell r="E908" t="str">
            <v>YIRMI YIL</v>
          </cell>
          <cell r="F908">
            <v>4</v>
          </cell>
          <cell r="G908">
            <v>1</v>
          </cell>
          <cell r="H908">
            <v>2</v>
          </cell>
          <cell r="I908">
            <v>0</v>
          </cell>
          <cell r="J908">
            <v>0</v>
          </cell>
          <cell r="K908">
            <v>0</v>
          </cell>
          <cell r="L908" t="str">
            <v>COLCHICUM DISPERT 0,5 MG 50 DRAJE</v>
          </cell>
          <cell r="M908" t="str">
            <v>KOLSISIN</v>
          </cell>
          <cell r="N908" t="str">
            <v>DR.F.FRIK</v>
          </cell>
          <cell r="O908">
            <v>0.5</v>
          </cell>
          <cell r="P908" t="str">
            <v>MG</v>
          </cell>
          <cell r="Q908">
            <v>50</v>
          </cell>
          <cell r="R908" t="str">
            <v>NORMAL REÇETE</v>
          </cell>
          <cell r="S908" t="str">
            <v>IMAL</v>
          </cell>
          <cell r="T908">
            <v>0</v>
          </cell>
          <cell r="U908">
            <v>0</v>
          </cell>
          <cell r="V908">
            <v>2.92</v>
          </cell>
          <cell r="W908">
            <v>0</v>
          </cell>
          <cell r="X908" t="str">
            <v>TURKIYE</v>
          </cell>
          <cell r="Y908">
            <v>0</v>
          </cell>
          <cell r="Z908">
            <v>0</v>
          </cell>
          <cell r="AA908">
            <v>0</v>
          </cell>
          <cell r="AB908">
            <v>0</v>
          </cell>
          <cell r="AC908">
            <v>6.16</v>
          </cell>
        </row>
        <row r="909">
          <cell r="A909">
            <v>8699514570080</v>
          </cell>
          <cell r="B909" t="str">
            <v>R05X</v>
          </cell>
          <cell r="C909" t="str">
            <v>other cold preparations</v>
          </cell>
          <cell r="D909" t="str">
            <v>ESDEGER</v>
          </cell>
          <cell r="E909" t="str">
            <v>ESDEGER</v>
          </cell>
          <cell r="F909">
            <v>3</v>
          </cell>
          <cell r="G909">
            <v>1</v>
          </cell>
          <cell r="H909">
            <v>2</v>
          </cell>
          <cell r="I909">
            <v>0</v>
          </cell>
          <cell r="J909">
            <v>0</v>
          </cell>
          <cell r="K909">
            <v>0</v>
          </cell>
          <cell r="L909" t="str">
            <v>COLDAWAY P SURUP 100 ML</v>
          </cell>
          <cell r="M909" t="str">
            <v>IBUPROFEN + PSEDOEFEDRIN HCL + KLORFENIRAMIN MALEAT</v>
          </cell>
          <cell r="N909" t="str">
            <v>ABDI IBRAHIM</v>
          </cell>
          <cell r="O909" t="str">
            <v>100+15+1</v>
          </cell>
          <cell r="P909" t="str">
            <v>MG</v>
          </cell>
          <cell r="Q909">
            <v>100</v>
          </cell>
          <cell r="R909" t="str">
            <v>NORMAL RECETE</v>
          </cell>
          <cell r="S909" t="str">
            <v>IMAL</v>
          </cell>
          <cell r="T909" t="str">
            <v>TURKIYE</v>
          </cell>
          <cell r="U909">
            <v>1.81</v>
          </cell>
          <cell r="V909">
            <v>1.81</v>
          </cell>
          <cell r="W909">
            <v>0</v>
          </cell>
          <cell r="X909" t="str">
            <v>TURKIYE</v>
          </cell>
          <cell r="Y909">
            <v>0</v>
          </cell>
          <cell r="Z909">
            <v>0</v>
          </cell>
          <cell r="AA909">
            <v>4.9800000000000004</v>
          </cell>
          <cell r="AB909">
            <v>0</v>
          </cell>
          <cell r="AC909">
            <v>4.9800000000000004</v>
          </cell>
        </row>
        <row r="910">
          <cell r="A910">
            <v>8680199592795</v>
          </cell>
          <cell r="B910" t="str">
            <v>A11CC05</v>
          </cell>
          <cell r="C910" t="str">
            <v>colecalciferol</v>
          </cell>
          <cell r="D910" t="str">
            <v>EŞDEĞER</v>
          </cell>
          <cell r="E910" t="str">
            <v>YIRMI YIL</v>
          </cell>
          <cell r="F910">
            <v>4</v>
          </cell>
          <cell r="G910">
            <v>1</v>
          </cell>
          <cell r="H910">
            <v>2</v>
          </cell>
          <cell r="I910">
            <v>0</v>
          </cell>
          <cell r="J910">
            <v>0</v>
          </cell>
          <cell r="K910">
            <v>0</v>
          </cell>
          <cell r="L910" t="str">
            <v>COLEDAN 15000 IU/ML ORAL DAMLA 10 ML</v>
          </cell>
          <cell r="M910" t="str">
            <v>VITAMIN D3</v>
          </cell>
          <cell r="N910" t="str">
            <v>WORLD MEDICINE</v>
          </cell>
          <cell r="O910">
            <v>15000</v>
          </cell>
          <cell r="P910" t="str">
            <v>IU</v>
          </cell>
          <cell r="Q910">
            <v>10</v>
          </cell>
          <cell r="R910" t="str">
            <v>NORMAL REÇETE</v>
          </cell>
          <cell r="S910" t="str">
            <v>IMAL</v>
          </cell>
          <cell r="T910" t="str">
            <v>TURKIYE</v>
          </cell>
          <cell r="U910">
            <v>3.4299999999999997</v>
          </cell>
          <cell r="V910">
            <v>3.4299999999999997</v>
          </cell>
          <cell r="W910">
            <v>0</v>
          </cell>
          <cell r="X910" t="str">
            <v>TURKIYE</v>
          </cell>
          <cell r="Y910">
            <v>0</v>
          </cell>
          <cell r="Z910">
            <v>0</v>
          </cell>
          <cell r="AA910">
            <v>7.25</v>
          </cell>
          <cell r="AB910">
            <v>0</v>
          </cell>
          <cell r="AC910">
            <v>7.25</v>
          </cell>
        </row>
        <row r="911">
          <cell r="A911">
            <v>8699828790112</v>
          </cell>
          <cell r="B911" t="str">
            <v>J01XB01</v>
          </cell>
          <cell r="C911" t="str">
            <v>colistin</v>
          </cell>
          <cell r="D911" t="str">
            <v>EŞDEĞER</v>
          </cell>
          <cell r="E911" t="str">
            <v>YIRMI YIL</v>
          </cell>
          <cell r="F911">
            <v>0</v>
          </cell>
          <cell r="G911">
            <v>1</v>
          </cell>
          <cell r="H911">
            <v>1</v>
          </cell>
          <cell r="I911">
            <v>0</v>
          </cell>
          <cell r="J911">
            <v>0</v>
          </cell>
          <cell r="K911">
            <v>0</v>
          </cell>
          <cell r="L911" t="str">
            <v>COLIMYCIN IM/IV ENJ. ICIN STERIL APIROJEN LIY. TOZ ICEREN FLAKON</v>
          </cell>
          <cell r="M911" t="str">
            <v>COLISTIMETHATE SODYUM</v>
          </cell>
          <cell r="N911" t="str">
            <v>KOCAK FARMA</v>
          </cell>
          <cell r="O911">
            <v>150</v>
          </cell>
          <cell r="P911" t="str">
            <v>MG</v>
          </cell>
          <cell r="Q911">
            <v>1</v>
          </cell>
          <cell r="R911" t="str">
            <v>NORMAL REÇETE</v>
          </cell>
          <cell r="S911" t="str">
            <v>IMAL</v>
          </cell>
          <cell r="T911">
            <v>0</v>
          </cell>
          <cell r="U911">
            <v>0</v>
          </cell>
          <cell r="V911">
            <v>17.829999999999998</v>
          </cell>
          <cell r="W911">
            <v>14.26</v>
          </cell>
          <cell r="X911" t="str">
            <v>ITALYA</v>
          </cell>
          <cell r="Y911">
            <v>0</v>
          </cell>
          <cell r="Z911">
            <v>0</v>
          </cell>
          <cell r="AA911">
            <v>0</v>
          </cell>
          <cell r="AB911">
            <v>0</v>
          </cell>
          <cell r="AC911">
            <v>39.85</v>
          </cell>
        </row>
        <row r="912">
          <cell r="A912">
            <v>8699536091440</v>
          </cell>
          <cell r="B912" t="str">
            <v>C10AA07</v>
          </cell>
          <cell r="C912" t="str">
            <v>rosuvastatin</v>
          </cell>
          <cell r="D912" t="str">
            <v>ESDEGER</v>
          </cell>
          <cell r="E912" t="str">
            <v>ESDEGER</v>
          </cell>
          <cell r="F912">
            <v>0</v>
          </cell>
          <cell r="G912">
            <v>1</v>
          </cell>
          <cell r="H912">
            <v>1</v>
          </cell>
          <cell r="I912">
            <v>0</v>
          </cell>
          <cell r="J912">
            <v>0</v>
          </cell>
          <cell r="K912">
            <v>0</v>
          </cell>
          <cell r="L912" t="str">
            <v>COLNAR 10 MG 28 FILM KAPLI TABLET</v>
          </cell>
          <cell r="M912" t="str">
            <v>ROSUVASTATIN</v>
          </cell>
          <cell r="N912" t="str">
            <v>SANOVEL</v>
          </cell>
          <cell r="O912">
            <v>10</v>
          </cell>
          <cell r="P912" t="str">
            <v>MG</v>
          </cell>
          <cell r="Q912">
            <v>28</v>
          </cell>
          <cell r="R912" t="str">
            <v>NORMAL RECETE</v>
          </cell>
          <cell r="S912" t="str">
            <v>IMAL</v>
          </cell>
          <cell r="T912" t="str">
            <v>ISPANYA</v>
          </cell>
          <cell r="U912">
            <v>16.62</v>
          </cell>
          <cell r="V912">
            <v>16.62</v>
          </cell>
          <cell r="W912">
            <v>9.9700000000000006</v>
          </cell>
          <cell r="X912" t="str">
            <v>ISPANYA</v>
          </cell>
          <cell r="Y912">
            <v>0</v>
          </cell>
          <cell r="Z912">
            <v>0</v>
          </cell>
          <cell r="AA912">
            <v>23.33</v>
          </cell>
          <cell r="AB912">
            <v>0</v>
          </cell>
          <cell r="AC912">
            <v>23.33</v>
          </cell>
        </row>
        <row r="913">
          <cell r="A913">
            <v>8699536091457</v>
          </cell>
          <cell r="B913" t="str">
            <v>C10AA07</v>
          </cell>
          <cell r="C913" t="str">
            <v>rosuvastatin</v>
          </cell>
          <cell r="D913" t="str">
            <v>ESDEGER</v>
          </cell>
          <cell r="E913" t="str">
            <v>ESDEGER</v>
          </cell>
          <cell r="F913">
            <v>0</v>
          </cell>
          <cell r="G913">
            <v>1</v>
          </cell>
          <cell r="H913">
            <v>1</v>
          </cell>
          <cell r="I913">
            <v>0</v>
          </cell>
          <cell r="J913">
            <v>0</v>
          </cell>
          <cell r="K913">
            <v>0</v>
          </cell>
          <cell r="L913" t="str">
            <v>COLNAR 10 MG 90 FILM KAPLI TABLET</v>
          </cell>
          <cell r="M913" t="str">
            <v>ROSUVASTATIN</v>
          </cell>
          <cell r="N913" t="str">
            <v>SANOVEL</v>
          </cell>
          <cell r="O913">
            <v>10</v>
          </cell>
          <cell r="P913" t="str">
            <v>MG</v>
          </cell>
          <cell r="Q913">
            <v>90</v>
          </cell>
          <cell r="R913" t="str">
            <v>NORMAL RECETE</v>
          </cell>
          <cell r="S913" t="str">
            <v>IMAL</v>
          </cell>
          <cell r="T913" t="str">
            <v>FRANSA</v>
          </cell>
          <cell r="U913">
            <v>56.06</v>
          </cell>
          <cell r="V913">
            <v>56.06</v>
          </cell>
          <cell r="W913">
            <v>33.630000000000003</v>
          </cell>
          <cell r="X913" t="str">
            <v>FRANSA</v>
          </cell>
          <cell r="Y913">
            <v>0</v>
          </cell>
          <cell r="Z913">
            <v>0</v>
          </cell>
          <cell r="AA913">
            <v>73.569999999999993</v>
          </cell>
          <cell r="AB913">
            <v>0</v>
          </cell>
          <cell r="AC913">
            <v>73.569999999999993</v>
          </cell>
        </row>
        <row r="914">
          <cell r="A914">
            <v>8699536091464</v>
          </cell>
          <cell r="B914" t="str">
            <v>C10AA07</v>
          </cell>
          <cell r="C914" t="str">
            <v>rosuvastatin</v>
          </cell>
          <cell r="D914" t="str">
            <v>ESDEGER</v>
          </cell>
          <cell r="E914" t="str">
            <v>ESDEGER</v>
          </cell>
          <cell r="F914">
            <v>0</v>
          </cell>
          <cell r="G914">
            <v>1</v>
          </cell>
          <cell r="H914">
            <v>1</v>
          </cell>
          <cell r="I914">
            <v>0</v>
          </cell>
          <cell r="J914">
            <v>0</v>
          </cell>
          <cell r="K914">
            <v>0</v>
          </cell>
          <cell r="L914" t="str">
            <v>COLNAR 20 MG 28 FILM KAPLI TABLET</v>
          </cell>
          <cell r="M914" t="str">
            <v>ROSUVASTATIN</v>
          </cell>
          <cell r="N914" t="str">
            <v>SANOVEL</v>
          </cell>
          <cell r="O914">
            <v>20</v>
          </cell>
          <cell r="P914" t="str">
            <v>MG</v>
          </cell>
          <cell r="Q914">
            <v>28</v>
          </cell>
          <cell r="R914" t="str">
            <v>NORMAL RECETE</v>
          </cell>
          <cell r="S914" t="str">
            <v>IMAL</v>
          </cell>
          <cell r="T914" t="str">
            <v>ISPANYA</v>
          </cell>
          <cell r="U914">
            <v>24.93</v>
          </cell>
          <cell r="V914">
            <v>24.93</v>
          </cell>
          <cell r="W914">
            <v>14.95</v>
          </cell>
          <cell r="X914" t="str">
            <v>ISPANYA</v>
          </cell>
          <cell r="Y914">
            <v>0</v>
          </cell>
          <cell r="Z914">
            <v>0</v>
          </cell>
          <cell r="AA914">
            <v>34.979999999999997</v>
          </cell>
          <cell r="AB914">
            <v>0</v>
          </cell>
          <cell r="AC914">
            <v>34.979999999999997</v>
          </cell>
        </row>
        <row r="915">
          <cell r="A915">
            <v>8699536091471</v>
          </cell>
          <cell r="B915" t="str">
            <v>C10AA07</v>
          </cell>
          <cell r="C915" t="str">
            <v>rosuvastatin</v>
          </cell>
          <cell r="D915" t="str">
            <v>EŞDEĞER</v>
          </cell>
          <cell r="E915" t="str">
            <v>EŞDEĞER</v>
          </cell>
          <cell r="F915">
            <v>0</v>
          </cell>
          <cell r="G915">
            <v>1</v>
          </cell>
          <cell r="H915">
            <v>1</v>
          </cell>
          <cell r="I915">
            <v>0</v>
          </cell>
          <cell r="J915">
            <v>0</v>
          </cell>
          <cell r="K915">
            <v>0</v>
          </cell>
          <cell r="L915" t="str">
            <v>COLNAR 20 MG 90 FILM KAPLI TABLET</v>
          </cell>
          <cell r="M915" t="str">
            <v>ROSUVASTATIN</v>
          </cell>
          <cell r="N915" t="str">
            <v>SANOVEL</v>
          </cell>
          <cell r="O915">
            <v>20</v>
          </cell>
          <cell r="P915" t="str">
            <v>MG</v>
          </cell>
          <cell r="Q915">
            <v>90</v>
          </cell>
          <cell r="R915" t="str">
            <v>NORMAL REÇETE</v>
          </cell>
          <cell r="S915" t="str">
            <v>IMAL</v>
          </cell>
          <cell r="T915" t="str">
            <v>PORTEKIZ</v>
          </cell>
          <cell r="U915">
            <v>88.54</v>
          </cell>
          <cell r="V915">
            <v>88.54</v>
          </cell>
          <cell r="W915">
            <v>53.12</v>
          </cell>
          <cell r="X915" t="str">
            <v>PORTEKIZ</v>
          </cell>
          <cell r="Y915">
            <v>0</v>
          </cell>
          <cell r="Z915">
            <v>0</v>
          </cell>
          <cell r="AA915">
            <v>99.68</v>
          </cell>
          <cell r="AB915">
            <v>0</v>
          </cell>
          <cell r="AC915">
            <v>99.68</v>
          </cell>
        </row>
        <row r="916">
          <cell r="A916">
            <v>8699536091488</v>
          </cell>
          <cell r="B916" t="str">
            <v>C10AA07</v>
          </cell>
          <cell r="C916" t="str">
            <v>rosuvastatin</v>
          </cell>
          <cell r="D916" t="str">
            <v>ESDEGER</v>
          </cell>
          <cell r="E916" t="str">
            <v>ESDEGER</v>
          </cell>
          <cell r="F916">
            <v>0</v>
          </cell>
          <cell r="G916">
            <v>1</v>
          </cell>
          <cell r="H916">
            <v>1</v>
          </cell>
          <cell r="I916">
            <v>0</v>
          </cell>
          <cell r="J916">
            <v>0</v>
          </cell>
          <cell r="K916">
            <v>0</v>
          </cell>
          <cell r="L916" t="str">
            <v>COLNAR 40 MG 28 FILM KAPLI TABLET</v>
          </cell>
          <cell r="M916" t="str">
            <v>ROSUVASTATIN</v>
          </cell>
          <cell r="N916" t="str">
            <v>SANOVEL</v>
          </cell>
          <cell r="O916">
            <v>40</v>
          </cell>
          <cell r="P916" t="str">
            <v>MG</v>
          </cell>
          <cell r="Q916">
            <v>28</v>
          </cell>
          <cell r="R916" t="str">
            <v>NORMAL RECETE</v>
          </cell>
          <cell r="S916" t="str">
            <v>IMAL</v>
          </cell>
          <cell r="T916" t="str">
            <v>ITALYA</v>
          </cell>
          <cell r="U916">
            <v>30.54</v>
          </cell>
          <cell r="V916">
            <v>30.54</v>
          </cell>
          <cell r="W916">
            <v>18.32</v>
          </cell>
          <cell r="X916" t="str">
            <v>ITALYA</v>
          </cell>
          <cell r="Y916">
            <v>0</v>
          </cell>
          <cell r="Z916">
            <v>0</v>
          </cell>
          <cell r="AA916">
            <v>39.93</v>
          </cell>
          <cell r="AB916">
            <v>0</v>
          </cell>
          <cell r="AC916">
            <v>39.93</v>
          </cell>
        </row>
        <row r="917">
          <cell r="A917">
            <v>8699536091938</v>
          </cell>
          <cell r="B917" t="str">
            <v>C10AA07</v>
          </cell>
          <cell r="C917" t="str">
            <v>rosuvastatin</v>
          </cell>
          <cell r="D917" t="str">
            <v>ESDEGER</v>
          </cell>
          <cell r="E917" t="str">
            <v>ESDEGER</v>
          </cell>
          <cell r="F917">
            <v>0</v>
          </cell>
          <cell r="G917">
            <v>1</v>
          </cell>
          <cell r="H917">
            <v>1</v>
          </cell>
          <cell r="I917">
            <v>0</v>
          </cell>
          <cell r="J917">
            <v>0</v>
          </cell>
          <cell r="K917">
            <v>0</v>
          </cell>
          <cell r="L917" t="str">
            <v>COLNAR 5 MG 28 FILM KAPLI TABLET</v>
          </cell>
          <cell r="M917" t="str">
            <v>ROSUVASTATIN</v>
          </cell>
          <cell r="N917" t="str">
            <v>SANOVEL</v>
          </cell>
          <cell r="O917">
            <v>5</v>
          </cell>
          <cell r="P917" t="str">
            <v>MG</v>
          </cell>
          <cell r="Q917">
            <v>28</v>
          </cell>
          <cell r="R917" t="str">
            <v>NORMAL RECETE</v>
          </cell>
          <cell r="S917" t="str">
            <v>IMAL</v>
          </cell>
          <cell r="T917" t="str">
            <v>INGILTERE</v>
          </cell>
          <cell r="U917">
            <v>9.6300000000000008</v>
          </cell>
          <cell r="V917">
            <v>12.1</v>
          </cell>
          <cell r="W917">
            <v>7.26</v>
          </cell>
          <cell r="X917" t="str">
            <v>ISPANYA</v>
          </cell>
          <cell r="Y917">
            <v>0</v>
          </cell>
          <cell r="Z917">
            <v>0</v>
          </cell>
          <cell r="AA917">
            <v>16.96</v>
          </cell>
          <cell r="AB917">
            <v>0</v>
          </cell>
          <cell r="AC917">
            <v>16.96</v>
          </cell>
        </row>
        <row r="918">
          <cell r="A918">
            <v>8699536091945</v>
          </cell>
          <cell r="B918" t="str">
            <v>C10AA07</v>
          </cell>
          <cell r="C918" t="str">
            <v>rosuvastatin</v>
          </cell>
          <cell r="D918" t="str">
            <v>ESDEGER</v>
          </cell>
          <cell r="E918" t="str">
            <v>ESDEGER</v>
          </cell>
          <cell r="F918">
            <v>0</v>
          </cell>
          <cell r="G918">
            <v>5</v>
          </cell>
          <cell r="H918">
            <v>1</v>
          </cell>
          <cell r="I918">
            <v>0</v>
          </cell>
          <cell r="J918">
            <v>0</v>
          </cell>
          <cell r="K918">
            <v>0</v>
          </cell>
          <cell r="L918" t="str">
            <v>COLNAR 5 MG 90 FILM KAPLI TABLET</v>
          </cell>
          <cell r="M918" t="str">
            <v>ROSUVASTATIN</v>
          </cell>
          <cell r="N918" t="str">
            <v>SANOVEL</v>
          </cell>
          <cell r="O918">
            <v>5</v>
          </cell>
          <cell r="P918" t="str">
            <v>MG</v>
          </cell>
          <cell r="Q918">
            <v>90</v>
          </cell>
          <cell r="R918" t="str">
            <v>NORMAL RECETE</v>
          </cell>
          <cell r="S918" t="str">
            <v>IMAL</v>
          </cell>
          <cell r="T918" t="str">
            <v>INGILTERE</v>
          </cell>
          <cell r="U918">
            <v>30.95</v>
          </cell>
          <cell r="V918">
            <v>38.89</v>
          </cell>
          <cell r="W918">
            <v>23.33</v>
          </cell>
          <cell r="X918" t="str">
            <v>ITALYA</v>
          </cell>
          <cell r="Y918">
            <v>0</v>
          </cell>
          <cell r="Z918">
            <v>0</v>
          </cell>
          <cell r="AA918">
            <v>54.51</v>
          </cell>
          <cell r="AB918">
            <v>0</v>
          </cell>
          <cell r="AC918">
            <v>54.51</v>
          </cell>
        </row>
        <row r="919">
          <cell r="A919">
            <v>8699808100016</v>
          </cell>
          <cell r="B919" t="str">
            <v>G03CC</v>
          </cell>
          <cell r="C919" t="str">
            <v>estrogens, combinations with other drugs</v>
          </cell>
          <cell r="D919" t="str">
            <v>REFERANS</v>
          </cell>
          <cell r="E919" t="str">
            <v>FIYAT KORUMALI URUN</v>
          </cell>
          <cell r="F919">
            <v>4</v>
          </cell>
          <cell r="G919">
            <v>2</v>
          </cell>
          <cell r="H919">
            <v>2</v>
          </cell>
          <cell r="I919">
            <v>0</v>
          </cell>
          <cell r="J919">
            <v>0</v>
          </cell>
          <cell r="K919">
            <v>0</v>
          </cell>
          <cell r="L919" t="str">
            <v>COLPOSEPTINE  18 VAJINAL TABLET</v>
          </cell>
          <cell r="M919" t="str">
            <v>PROMESTRIN</v>
          </cell>
          <cell r="N919" t="str">
            <v>MERCK ILAC</v>
          </cell>
          <cell r="O919">
            <v>0</v>
          </cell>
          <cell r="P919">
            <v>0</v>
          </cell>
          <cell r="Q919">
            <v>18</v>
          </cell>
          <cell r="R919" t="str">
            <v>NORMAL RECETE</v>
          </cell>
          <cell r="S919" t="str">
            <v>ITHAL</v>
          </cell>
          <cell r="T919" t="str">
            <v>TURKIYE</v>
          </cell>
          <cell r="U919">
            <v>2.8</v>
          </cell>
          <cell r="V919">
            <v>2.8</v>
          </cell>
          <cell r="W919">
            <v>0</v>
          </cell>
          <cell r="X919" t="str">
            <v>TURKIYE</v>
          </cell>
          <cell r="Y919">
            <v>0</v>
          </cell>
          <cell r="Z919">
            <v>0</v>
          </cell>
          <cell r="AA919">
            <v>7.72</v>
          </cell>
          <cell r="AB919">
            <v>0</v>
          </cell>
          <cell r="AC919">
            <v>7.72</v>
          </cell>
        </row>
        <row r="920">
          <cell r="A920">
            <v>8699808100023</v>
          </cell>
          <cell r="B920" t="str">
            <v>G03CA09</v>
          </cell>
          <cell r="C920" t="str">
            <v>promestriene</v>
          </cell>
          <cell r="D920" t="str">
            <v>REFERANS</v>
          </cell>
          <cell r="E920" t="str">
            <v>FIYAT KORUMALI URUN</v>
          </cell>
          <cell r="F920">
            <v>4</v>
          </cell>
          <cell r="G920">
            <v>2</v>
          </cell>
          <cell r="H920">
            <v>2</v>
          </cell>
          <cell r="I920">
            <v>0</v>
          </cell>
          <cell r="J920">
            <v>0</v>
          </cell>
          <cell r="K920">
            <v>0</v>
          </cell>
          <cell r="L920" t="str">
            <v>COLPOTROPHINE 20 VAJINAL YUMUSAK KAPSUL</v>
          </cell>
          <cell r="M920" t="str">
            <v>PROMESTRIN</v>
          </cell>
          <cell r="N920" t="str">
            <v>MERCK ILAC</v>
          </cell>
          <cell r="O920">
            <v>0</v>
          </cell>
          <cell r="P920">
            <v>0</v>
          </cell>
          <cell r="Q920">
            <v>20</v>
          </cell>
          <cell r="R920" t="str">
            <v>NORMAL RECETE</v>
          </cell>
          <cell r="S920" t="str">
            <v>ITHAL</v>
          </cell>
          <cell r="T920" t="str">
            <v>TURKIYE</v>
          </cell>
          <cell r="U920">
            <v>2.9299999999999997</v>
          </cell>
          <cell r="V920">
            <v>2.9299999999999997</v>
          </cell>
          <cell r="W920">
            <v>0</v>
          </cell>
          <cell r="X920" t="str">
            <v>TURKIYE</v>
          </cell>
          <cell r="Y920">
            <v>0</v>
          </cell>
          <cell r="Z920">
            <v>0</v>
          </cell>
          <cell r="AA920">
            <v>8.08</v>
          </cell>
          <cell r="AB920">
            <v>0</v>
          </cell>
          <cell r="AC920">
            <v>8.08</v>
          </cell>
        </row>
        <row r="921">
          <cell r="A921">
            <v>8697869420517</v>
          </cell>
          <cell r="B921" t="str">
            <v>V06D</v>
          </cell>
          <cell r="C921" t="str">
            <v>other nutrients</v>
          </cell>
          <cell r="D921" t="str">
            <v>REFERANS</v>
          </cell>
          <cell r="E921" t="str">
            <v>REFERANS</v>
          </cell>
          <cell r="F921">
            <v>2</v>
          </cell>
          <cell r="G921">
            <v>2</v>
          </cell>
          <cell r="H921">
            <v>1</v>
          </cell>
          <cell r="I921">
            <v>0</v>
          </cell>
          <cell r="J921">
            <v>0</v>
          </cell>
          <cell r="K921">
            <v>0</v>
          </cell>
          <cell r="L921" t="str">
            <v>COMIDA OAC A 500 GR TIBBI AMACLI MAMA</v>
          </cell>
          <cell r="M921" t="str">
            <v>TIBBI AMACLI MAMA</v>
          </cell>
          <cell r="N921" t="str">
            <v>MAMMA</v>
          </cell>
          <cell r="O921">
            <v>500</v>
          </cell>
          <cell r="P921" t="str">
            <v>G</v>
          </cell>
          <cell r="Q921">
            <v>1</v>
          </cell>
          <cell r="R921" t="str">
            <v>NORMAL RECETE</v>
          </cell>
          <cell r="S921" t="str">
            <v>ITHAL</v>
          </cell>
          <cell r="T921" t="str">
            <v>ALMANYA</v>
          </cell>
          <cell r="U921">
            <v>152</v>
          </cell>
          <cell r="V921">
            <v>152</v>
          </cell>
          <cell r="W921">
            <v>152</v>
          </cell>
          <cell r="X921" t="str">
            <v>ALMANYA</v>
          </cell>
          <cell r="Y921">
            <v>0</v>
          </cell>
          <cell r="Z921">
            <v>0</v>
          </cell>
          <cell r="AA921">
            <v>288.63</v>
          </cell>
          <cell r="AB921">
            <v>0</v>
          </cell>
          <cell r="AC921">
            <v>288.63</v>
          </cell>
        </row>
        <row r="922">
          <cell r="A922">
            <v>8699504090352</v>
          </cell>
          <cell r="B922" t="str">
            <v>N04BX02</v>
          </cell>
          <cell r="C922" t="str">
            <v>entacapone</v>
          </cell>
          <cell r="D922" t="str">
            <v>REFERANS</v>
          </cell>
          <cell r="E922" t="str">
            <v>REFERANS</v>
          </cell>
          <cell r="F922">
            <v>0</v>
          </cell>
          <cell r="G922">
            <v>2</v>
          </cell>
          <cell r="H922">
            <v>1</v>
          </cell>
          <cell r="I922">
            <v>0</v>
          </cell>
          <cell r="J922">
            <v>0</v>
          </cell>
          <cell r="K922">
            <v>0</v>
          </cell>
          <cell r="L922" t="str">
            <v>COMTAN 200 MG 100 FILM TABLET</v>
          </cell>
          <cell r="M922" t="str">
            <v>ENTAKAPON</v>
          </cell>
          <cell r="N922" t="str">
            <v>NOVARTIS</v>
          </cell>
          <cell r="O922">
            <v>200</v>
          </cell>
          <cell r="P922" t="str">
            <v>MG</v>
          </cell>
          <cell r="Q922">
            <v>100</v>
          </cell>
          <cell r="R922" t="str">
            <v>NORMAL RECETE</v>
          </cell>
          <cell r="S922" t="str">
            <v>ITHAL</v>
          </cell>
          <cell r="T922" t="str">
            <v>FRANSA</v>
          </cell>
          <cell r="U922">
            <v>31.69</v>
          </cell>
          <cell r="V922">
            <v>31.69</v>
          </cell>
          <cell r="W922">
            <v>31.69</v>
          </cell>
          <cell r="X922" t="str">
            <v>FRANSA</v>
          </cell>
          <cell r="Y922">
            <v>0</v>
          </cell>
          <cell r="Z922">
            <v>0</v>
          </cell>
          <cell r="AA922">
            <v>85.35</v>
          </cell>
          <cell r="AB922">
            <v>0</v>
          </cell>
          <cell r="AC922">
            <v>85.35</v>
          </cell>
        </row>
        <row r="923">
          <cell r="A923">
            <v>8699708340253</v>
          </cell>
          <cell r="B923" t="str">
            <v>D02AX</v>
          </cell>
          <cell r="C923">
            <v>0</v>
          </cell>
          <cell r="D923" t="str">
            <v>REFERANS</v>
          </cell>
          <cell r="E923" t="str">
            <v>REFERANS</v>
          </cell>
          <cell r="F923">
            <v>0</v>
          </cell>
          <cell r="G923">
            <v>2</v>
          </cell>
          <cell r="H923">
            <v>1</v>
          </cell>
          <cell r="I923">
            <v>0</v>
          </cell>
          <cell r="J923">
            <v>0</v>
          </cell>
          <cell r="K923">
            <v>0</v>
          </cell>
          <cell r="L923" t="str">
            <v>CONTRACTUBEX 50 GR JEL</v>
          </cell>
          <cell r="M923" t="str">
            <v>ALLANTOIN + EXT. CAPAE + HEPARIN</v>
          </cell>
          <cell r="N923" t="str">
            <v>ASSOS</v>
          </cell>
          <cell r="O923" t="str">
            <v>1%+10%+0,01%</v>
          </cell>
          <cell r="P923" t="str">
            <v>MG/MG/IU</v>
          </cell>
          <cell r="Q923">
            <v>50</v>
          </cell>
          <cell r="R923" t="str">
            <v>NORMAL REÇETE</v>
          </cell>
          <cell r="S923" t="str">
            <v>ITHAL</v>
          </cell>
          <cell r="T923">
            <v>0</v>
          </cell>
          <cell r="U923">
            <v>0</v>
          </cell>
          <cell r="V923">
            <v>0</v>
          </cell>
          <cell r="W923">
            <v>0</v>
          </cell>
          <cell r="X923">
            <v>0</v>
          </cell>
          <cell r="Y923">
            <v>0</v>
          </cell>
          <cell r="Z923">
            <v>0</v>
          </cell>
          <cell r="AA923">
            <v>0</v>
          </cell>
          <cell r="AB923">
            <v>0</v>
          </cell>
          <cell r="AC923">
            <v>0</v>
          </cell>
        </row>
        <row r="924">
          <cell r="A924">
            <v>8699638950478</v>
          </cell>
          <cell r="B924" t="str">
            <v>L03AX13</v>
          </cell>
          <cell r="C924" t="str">
            <v>glatiramer acetate</v>
          </cell>
          <cell r="D924" t="str">
            <v>REFERANS</v>
          </cell>
          <cell r="E924" t="str">
            <v>REFERANS</v>
          </cell>
          <cell r="F924">
            <v>0</v>
          </cell>
          <cell r="G924">
            <v>2</v>
          </cell>
          <cell r="H924">
            <v>1</v>
          </cell>
          <cell r="I924">
            <v>0</v>
          </cell>
          <cell r="J924">
            <v>0</v>
          </cell>
          <cell r="K924">
            <v>0</v>
          </cell>
          <cell r="L924" t="str">
            <v>COPAXONE 20 MG/ML KULLANIMA HAZIR DOLU ENJ.28 SIRINGA</v>
          </cell>
          <cell r="M924" t="str">
            <v>GLATIRAMER ASETAT</v>
          </cell>
          <cell r="N924" t="str">
            <v>MED ILAC</v>
          </cell>
          <cell r="O924">
            <v>20</v>
          </cell>
          <cell r="P924" t="str">
            <v>MG/ML</v>
          </cell>
          <cell r="Q924">
            <v>28</v>
          </cell>
          <cell r="R924" t="str">
            <v>NORMAL REÇETE</v>
          </cell>
          <cell r="S924" t="str">
            <v>ITHAL</v>
          </cell>
          <cell r="T924">
            <v>0</v>
          </cell>
          <cell r="U924">
            <v>0</v>
          </cell>
          <cell r="V924">
            <v>601.78</v>
          </cell>
          <cell r="W924">
            <v>601.78</v>
          </cell>
          <cell r="X924" t="str">
            <v>YUNANISTAN</v>
          </cell>
          <cell r="Y924">
            <v>0</v>
          </cell>
          <cell r="Z924">
            <v>0</v>
          </cell>
          <cell r="AA924">
            <v>0</v>
          </cell>
          <cell r="AB924">
            <v>0</v>
          </cell>
          <cell r="AC924">
            <v>1438.54</v>
          </cell>
        </row>
        <row r="925">
          <cell r="A925">
            <v>8699638953967</v>
          </cell>
          <cell r="B925" t="str">
            <v>L03AX13</v>
          </cell>
          <cell r="C925" t="str">
            <v>glatiramer acetate</v>
          </cell>
          <cell r="D925" t="str">
            <v>REFERANS</v>
          </cell>
          <cell r="E925" t="str">
            <v>REFERANS</v>
          </cell>
          <cell r="F925">
            <v>0</v>
          </cell>
          <cell r="G925">
            <v>2</v>
          </cell>
          <cell r="H925">
            <v>1</v>
          </cell>
          <cell r="I925">
            <v>0</v>
          </cell>
          <cell r="J925">
            <v>0</v>
          </cell>
          <cell r="K925">
            <v>0</v>
          </cell>
          <cell r="L925" t="str">
            <v>COPAXONE 40 MG/ML KULLANIMA HAZIR DOLU ENJ. 12 ADET</v>
          </cell>
          <cell r="M925" t="str">
            <v>GLATIRAMER ASETAT</v>
          </cell>
          <cell r="N925" t="str">
            <v>MED ILAC</v>
          </cell>
          <cell r="O925">
            <v>40</v>
          </cell>
          <cell r="P925" t="str">
            <v>MG/ML</v>
          </cell>
          <cell r="Q925">
            <v>12</v>
          </cell>
          <cell r="R925" t="str">
            <v>NORMAL REÇETE</v>
          </cell>
          <cell r="S925" t="str">
            <v>ITHAL</v>
          </cell>
          <cell r="T925">
            <v>0</v>
          </cell>
          <cell r="U925">
            <v>0</v>
          </cell>
          <cell r="V925">
            <v>1312.55</v>
          </cell>
          <cell r="W925">
            <v>1312.55</v>
          </cell>
          <cell r="X925" t="str">
            <v>ITALYA</v>
          </cell>
          <cell r="Y925">
            <v>0</v>
          </cell>
          <cell r="Z925">
            <v>0</v>
          </cell>
          <cell r="AA925">
            <v>0</v>
          </cell>
          <cell r="AB925">
            <v>0</v>
          </cell>
          <cell r="AC925">
            <v>1125.02</v>
          </cell>
        </row>
        <row r="926">
          <cell r="A926">
            <v>8699523090548</v>
          </cell>
          <cell r="B926" t="str">
            <v>N06AB04</v>
          </cell>
          <cell r="C926" t="str">
            <v>citalopram</v>
          </cell>
          <cell r="D926" t="str">
            <v>ESDEGER</v>
          </cell>
          <cell r="E926" t="str">
            <v>ESDEGER</v>
          </cell>
          <cell r="F926">
            <v>0</v>
          </cell>
          <cell r="G926">
            <v>1</v>
          </cell>
          <cell r="H926">
            <v>1</v>
          </cell>
          <cell r="I926">
            <v>0</v>
          </cell>
          <cell r="J926">
            <v>0</v>
          </cell>
          <cell r="K926">
            <v>0</v>
          </cell>
          <cell r="L926" t="str">
            <v>COPSAM 20 MG 28 FILM TABLET</v>
          </cell>
          <cell r="M926" t="str">
            <v>SITALOPRAM HIDROBROMUR</v>
          </cell>
          <cell r="N926" t="str">
            <v>MUNIR SAHIN</v>
          </cell>
          <cell r="O926">
            <v>20</v>
          </cell>
          <cell r="P926" t="str">
            <v>MG</v>
          </cell>
          <cell r="Q926">
            <v>28</v>
          </cell>
          <cell r="R926" t="str">
            <v>NORMAL RECETE</v>
          </cell>
          <cell r="S926" t="str">
            <v>IMAL</v>
          </cell>
          <cell r="T926" t="str">
            <v>ISPANYA</v>
          </cell>
          <cell r="U926">
            <v>3.28</v>
          </cell>
          <cell r="V926">
            <v>5.58</v>
          </cell>
          <cell r="W926">
            <v>3.28</v>
          </cell>
          <cell r="X926" t="str">
            <v>ISPANYA</v>
          </cell>
          <cell r="Y926">
            <v>0</v>
          </cell>
          <cell r="Z926">
            <v>0</v>
          </cell>
          <cell r="AA926">
            <v>7.68</v>
          </cell>
          <cell r="AB926">
            <v>0</v>
          </cell>
          <cell r="AC926">
            <v>7.68</v>
          </cell>
        </row>
        <row r="927">
          <cell r="A927">
            <v>8699523090555</v>
          </cell>
          <cell r="B927" t="str">
            <v>N06AB04</v>
          </cell>
          <cell r="C927" t="str">
            <v>citalopram</v>
          </cell>
          <cell r="D927" t="str">
            <v>ESDEGER</v>
          </cell>
          <cell r="E927" t="str">
            <v>ESDEGER</v>
          </cell>
          <cell r="F927">
            <v>0</v>
          </cell>
          <cell r="G927">
            <v>5</v>
          </cell>
          <cell r="H927">
            <v>1</v>
          </cell>
          <cell r="I927">
            <v>0</v>
          </cell>
          <cell r="J927">
            <v>0</v>
          </cell>
          <cell r="K927">
            <v>0</v>
          </cell>
          <cell r="L927" t="str">
            <v>COPSAM 40 MG 28 FILM TABLET</v>
          </cell>
          <cell r="M927" t="str">
            <v>SITALOPRAM HIDROBROMUR</v>
          </cell>
          <cell r="N927" t="str">
            <v>MUNIR SAHIN</v>
          </cell>
          <cell r="O927">
            <v>40</v>
          </cell>
          <cell r="P927" t="str">
            <v>MG</v>
          </cell>
          <cell r="Q927">
            <v>28</v>
          </cell>
          <cell r="R927" t="str">
            <v>NORMAL RECETE</v>
          </cell>
          <cell r="S927" t="str">
            <v>IMAL</v>
          </cell>
          <cell r="T927" t="str">
            <v>ISPANYA</v>
          </cell>
          <cell r="U927">
            <v>6.56</v>
          </cell>
          <cell r="V927">
            <v>11.16</v>
          </cell>
          <cell r="W927">
            <v>6.56</v>
          </cell>
          <cell r="X927" t="str">
            <v>ISPANYA</v>
          </cell>
          <cell r="Y927">
            <v>0</v>
          </cell>
          <cell r="Z927">
            <v>0</v>
          </cell>
          <cell r="AA927">
            <v>15.36</v>
          </cell>
          <cell r="AB927">
            <v>0</v>
          </cell>
          <cell r="AC927">
            <v>15.36</v>
          </cell>
        </row>
        <row r="928">
          <cell r="A928">
            <v>8699704090367</v>
          </cell>
          <cell r="B928" t="str">
            <v>C09CA03</v>
          </cell>
          <cell r="C928" t="str">
            <v>valsartan</v>
          </cell>
          <cell r="D928" t="str">
            <v>EŞDEĞER</v>
          </cell>
          <cell r="E928" t="str">
            <v>EŞDEĞER</v>
          </cell>
          <cell r="F928">
            <v>0</v>
          </cell>
          <cell r="G928">
            <v>1</v>
          </cell>
          <cell r="H928">
            <v>1</v>
          </cell>
          <cell r="I928">
            <v>0</v>
          </cell>
          <cell r="J928">
            <v>0</v>
          </cell>
          <cell r="K928">
            <v>0</v>
          </cell>
          <cell r="L928" t="str">
            <v>CORDVAX 160 MG 28 FILM TABLET</v>
          </cell>
          <cell r="M928" t="str">
            <v xml:space="preserve">VALSARTAN </v>
          </cell>
          <cell r="N928" t="str">
            <v>ABDI IBRAHIMPAZARLAMA</v>
          </cell>
          <cell r="O928">
            <v>160</v>
          </cell>
          <cell r="P928" t="str">
            <v>MG</v>
          </cell>
          <cell r="Q928">
            <v>28</v>
          </cell>
          <cell r="R928" t="str">
            <v>NORMAL REÇETE</v>
          </cell>
          <cell r="S928" t="str">
            <v>IMAL</v>
          </cell>
          <cell r="T928" t="str">
            <v>ITALYA</v>
          </cell>
          <cell r="U928">
            <v>16.739999999999998</v>
          </cell>
          <cell r="V928">
            <v>16.739999999999998</v>
          </cell>
          <cell r="W928">
            <v>6.86</v>
          </cell>
          <cell r="X928" t="str">
            <v>ITALYA</v>
          </cell>
          <cell r="Y928">
            <v>0</v>
          </cell>
          <cell r="Z928">
            <v>0</v>
          </cell>
          <cell r="AA928">
            <v>11.12</v>
          </cell>
          <cell r="AB928">
            <v>0</v>
          </cell>
          <cell r="AC928">
            <v>11.12</v>
          </cell>
        </row>
        <row r="929">
          <cell r="A929">
            <v>8699704090343</v>
          </cell>
          <cell r="B929" t="str">
            <v>C09CA03</v>
          </cell>
          <cell r="C929" t="str">
            <v>valsartan</v>
          </cell>
          <cell r="D929" t="str">
            <v>EŞDEĞER</v>
          </cell>
          <cell r="E929" t="str">
            <v>EŞDEĞER</v>
          </cell>
          <cell r="F929">
            <v>0</v>
          </cell>
          <cell r="G929">
            <v>1</v>
          </cell>
          <cell r="H929">
            <v>1</v>
          </cell>
          <cell r="I929">
            <v>0</v>
          </cell>
          <cell r="J929">
            <v>0</v>
          </cell>
          <cell r="K929">
            <v>0</v>
          </cell>
          <cell r="L929" t="str">
            <v>CORDVAX 80 MG 28 FILM TABLET</v>
          </cell>
          <cell r="M929" t="str">
            <v xml:space="preserve">VALSARTAN </v>
          </cell>
          <cell r="N929" t="str">
            <v>ABDI IBRAHIMPAZARLAMA</v>
          </cell>
          <cell r="O929">
            <v>80</v>
          </cell>
          <cell r="P929" t="str">
            <v>MG</v>
          </cell>
          <cell r="Q929">
            <v>28</v>
          </cell>
          <cell r="R929" t="str">
            <v>NORMAL REÇETE</v>
          </cell>
          <cell r="S929" t="str">
            <v>IMAL</v>
          </cell>
          <cell r="T929" t="str">
            <v>ISPANYA</v>
          </cell>
          <cell r="U929">
            <v>5.22</v>
          </cell>
          <cell r="V929">
            <v>13.33</v>
          </cell>
          <cell r="W929">
            <v>5.22</v>
          </cell>
          <cell r="X929" t="str">
            <v>ISPANYA</v>
          </cell>
          <cell r="Y929">
            <v>0</v>
          </cell>
          <cell r="Z929">
            <v>0</v>
          </cell>
          <cell r="AA929">
            <v>7.41</v>
          </cell>
          <cell r="AB929">
            <v>0</v>
          </cell>
          <cell r="AC929">
            <v>7.41</v>
          </cell>
        </row>
        <row r="930">
          <cell r="A930">
            <v>8699704090404</v>
          </cell>
          <cell r="B930" t="str">
            <v>C09DA03</v>
          </cell>
          <cell r="C930" t="str">
            <v>valsartan and diuretics</v>
          </cell>
          <cell r="D930" t="str">
            <v>EŞDEĞER</v>
          </cell>
          <cell r="E930" t="str">
            <v>EŞDEĞER</v>
          </cell>
          <cell r="F930">
            <v>0</v>
          </cell>
          <cell r="G930">
            <v>1</v>
          </cell>
          <cell r="H930">
            <v>1</v>
          </cell>
          <cell r="I930">
            <v>0</v>
          </cell>
          <cell r="J930">
            <v>0</v>
          </cell>
          <cell r="K930">
            <v>0</v>
          </cell>
          <cell r="L930" t="str">
            <v>CORDVAX PLUS 160 MG/12,5 MG 28 FILM TABLET</v>
          </cell>
          <cell r="M930" t="str">
            <v>VALSARTAN + HIDROKLOROTIYAZID</v>
          </cell>
          <cell r="N930" t="str">
            <v>ABDI IBRAHIMPAZARLAMA</v>
          </cell>
          <cell r="O930" t="str">
            <v>160+12,5</v>
          </cell>
          <cell r="P930" t="str">
            <v>MG</v>
          </cell>
          <cell r="Q930">
            <v>28</v>
          </cell>
          <cell r="R930" t="str">
            <v>NORMAL REÇETE</v>
          </cell>
          <cell r="S930" t="str">
            <v>IMAL</v>
          </cell>
          <cell r="T930" t="str">
            <v>ITALYA</v>
          </cell>
          <cell r="U930">
            <v>14.8</v>
          </cell>
          <cell r="V930">
            <v>14.8</v>
          </cell>
          <cell r="W930">
            <v>6.65</v>
          </cell>
          <cell r="X930" t="str">
            <v>ITALYA</v>
          </cell>
          <cell r="Y930">
            <v>0</v>
          </cell>
          <cell r="Z930">
            <v>0</v>
          </cell>
          <cell r="AA930">
            <v>13.39</v>
          </cell>
          <cell r="AB930">
            <v>0</v>
          </cell>
          <cell r="AC930">
            <v>13.39</v>
          </cell>
        </row>
        <row r="931">
          <cell r="A931">
            <v>8699704090411</v>
          </cell>
          <cell r="B931" t="str">
            <v>C09DA03</v>
          </cell>
          <cell r="C931" t="str">
            <v>valsartan and diuretics</v>
          </cell>
          <cell r="D931" t="str">
            <v>EŞDEĞER</v>
          </cell>
          <cell r="E931" t="str">
            <v>EŞDEĞER</v>
          </cell>
          <cell r="F931">
            <v>0</v>
          </cell>
          <cell r="G931">
            <v>5</v>
          </cell>
          <cell r="H931">
            <v>1</v>
          </cell>
          <cell r="I931">
            <v>0</v>
          </cell>
          <cell r="J931">
            <v>0</v>
          </cell>
          <cell r="K931">
            <v>0</v>
          </cell>
          <cell r="L931" t="str">
            <v>CORDVAX PLUS 160 MG/12,5 MG 84 FILM TABLET</v>
          </cell>
          <cell r="M931" t="str">
            <v>VALSARTAN + HIDROKLOROTIYAZID</v>
          </cell>
          <cell r="N931" t="str">
            <v>ABDI IBRAHIMPAZARLAMA</v>
          </cell>
          <cell r="O931" t="str">
            <v>160+12,5</v>
          </cell>
          <cell r="P931" t="str">
            <v>MG</v>
          </cell>
          <cell r="Q931">
            <v>84</v>
          </cell>
          <cell r="R931" t="str">
            <v>NORMAL REÇETE</v>
          </cell>
          <cell r="S931" t="str">
            <v>IMAL</v>
          </cell>
          <cell r="T931" t="str">
            <v>ISPANYA</v>
          </cell>
          <cell r="U931">
            <v>44.37</v>
          </cell>
          <cell r="V931">
            <v>44.37</v>
          </cell>
          <cell r="W931">
            <v>19.95</v>
          </cell>
          <cell r="X931" t="str">
            <v>ISPANYA</v>
          </cell>
          <cell r="Y931">
            <v>0</v>
          </cell>
          <cell r="Z931">
            <v>0</v>
          </cell>
          <cell r="AA931">
            <v>42.2</v>
          </cell>
          <cell r="AB931">
            <v>0</v>
          </cell>
          <cell r="AC931">
            <v>42.2</v>
          </cell>
        </row>
        <row r="932">
          <cell r="A932">
            <v>8699704090381</v>
          </cell>
          <cell r="B932" t="str">
            <v>C09DA03</v>
          </cell>
          <cell r="C932" t="str">
            <v>valsartan and diuretics</v>
          </cell>
          <cell r="D932" t="str">
            <v>EŞDEĞER</v>
          </cell>
          <cell r="E932" t="str">
            <v>EŞDEĞER</v>
          </cell>
          <cell r="F932">
            <v>0</v>
          </cell>
          <cell r="G932">
            <v>1</v>
          </cell>
          <cell r="H932">
            <v>1</v>
          </cell>
          <cell r="I932">
            <v>0</v>
          </cell>
          <cell r="J932">
            <v>0</v>
          </cell>
          <cell r="K932">
            <v>0</v>
          </cell>
          <cell r="L932" t="str">
            <v>CORDVAX PLUS 160 MG/25 MG 28 FILM TABLET</v>
          </cell>
          <cell r="M932" t="str">
            <v>VALSARTAN + HIDROKLOROTIYAZID</v>
          </cell>
          <cell r="N932" t="str">
            <v>ABDI IBRAHIMPAZARLAMA</v>
          </cell>
          <cell r="O932" t="str">
            <v>160+25</v>
          </cell>
          <cell r="P932" t="str">
            <v>MG</v>
          </cell>
          <cell r="Q932">
            <v>28</v>
          </cell>
          <cell r="R932" t="str">
            <v>NORMAL REÇETE</v>
          </cell>
          <cell r="S932" t="str">
            <v>IMAL</v>
          </cell>
          <cell r="T932" t="str">
            <v>ITALYA</v>
          </cell>
          <cell r="U932">
            <v>14.8</v>
          </cell>
          <cell r="V932">
            <v>14.8</v>
          </cell>
          <cell r="W932">
            <v>6.65</v>
          </cell>
          <cell r="X932" t="str">
            <v>ITALYA</v>
          </cell>
          <cell r="Y932">
            <v>0</v>
          </cell>
          <cell r="Z932">
            <v>0</v>
          </cell>
          <cell r="AA932">
            <v>13.39</v>
          </cell>
          <cell r="AB932">
            <v>0</v>
          </cell>
          <cell r="AC932">
            <v>13.39</v>
          </cell>
        </row>
        <row r="933">
          <cell r="A933">
            <v>8699704090398</v>
          </cell>
          <cell r="B933" t="str">
            <v>C09DA03</v>
          </cell>
          <cell r="C933" t="str">
            <v>valsartan and diuretics</v>
          </cell>
          <cell r="D933" t="str">
            <v>EŞDEĞER</v>
          </cell>
          <cell r="E933" t="str">
            <v>EŞDEĞER</v>
          </cell>
          <cell r="F933">
            <v>0</v>
          </cell>
          <cell r="G933">
            <v>5</v>
          </cell>
          <cell r="H933">
            <v>1</v>
          </cell>
          <cell r="I933">
            <v>0</v>
          </cell>
          <cell r="J933">
            <v>0</v>
          </cell>
          <cell r="K933">
            <v>0</v>
          </cell>
          <cell r="L933" t="str">
            <v>CORDVAX PLUS 160 MG/25 MG 84 FILM TABLET</v>
          </cell>
          <cell r="M933" t="str">
            <v>VALSARTAN + HIDROKLOROTIYAZID</v>
          </cell>
          <cell r="N933" t="str">
            <v>ABDI IBRAHIMPAZARLAMA</v>
          </cell>
          <cell r="O933" t="str">
            <v>160+25</v>
          </cell>
          <cell r="P933" t="str">
            <v>MG</v>
          </cell>
          <cell r="Q933">
            <v>84</v>
          </cell>
          <cell r="R933" t="str">
            <v>NORMAL REÇETE</v>
          </cell>
          <cell r="S933" t="str">
            <v>IMAL</v>
          </cell>
          <cell r="T933" t="str">
            <v>ITALYA</v>
          </cell>
          <cell r="U933">
            <v>44.4</v>
          </cell>
          <cell r="V933">
            <v>44.4</v>
          </cell>
          <cell r="W933">
            <v>19.95</v>
          </cell>
          <cell r="X933" t="str">
            <v>ITALYA</v>
          </cell>
          <cell r="Y933">
            <v>0</v>
          </cell>
          <cell r="Z933">
            <v>0</v>
          </cell>
          <cell r="AA933">
            <v>42.2</v>
          </cell>
          <cell r="AB933">
            <v>0</v>
          </cell>
          <cell r="AC933">
            <v>42.2</v>
          </cell>
        </row>
        <row r="934">
          <cell r="A934">
            <v>8699704090428</v>
          </cell>
          <cell r="B934" t="str">
            <v>C09DA03</v>
          </cell>
          <cell r="C934" t="str">
            <v>valsartan and diuretics</v>
          </cell>
          <cell r="D934" t="str">
            <v>EŞDEĞER</v>
          </cell>
          <cell r="E934" t="str">
            <v>EŞDEĞER</v>
          </cell>
          <cell r="F934">
            <v>0</v>
          </cell>
          <cell r="G934">
            <v>1</v>
          </cell>
          <cell r="H934">
            <v>1</v>
          </cell>
          <cell r="I934">
            <v>0</v>
          </cell>
          <cell r="J934">
            <v>0</v>
          </cell>
          <cell r="K934">
            <v>0</v>
          </cell>
          <cell r="L934" t="str">
            <v>CORDVAX PLUS 80 MG/12,5 MG 28 FILM TABLET</v>
          </cell>
          <cell r="M934" t="str">
            <v>VALSARTAN + HIDROKLOROTIYAZID</v>
          </cell>
          <cell r="N934" t="str">
            <v>ABDI IBRAHIMPAZARLAMA</v>
          </cell>
          <cell r="O934" t="str">
            <v>80+12,5</v>
          </cell>
          <cell r="P934" t="str">
            <v>MG</v>
          </cell>
          <cell r="Q934">
            <v>28</v>
          </cell>
          <cell r="R934" t="str">
            <v>NORMAL REÇETE</v>
          </cell>
          <cell r="S934" t="str">
            <v>IMAL</v>
          </cell>
          <cell r="T934" t="str">
            <v>ITALYA</v>
          </cell>
          <cell r="U934">
            <v>12.42</v>
          </cell>
          <cell r="V934">
            <v>12.42</v>
          </cell>
          <cell r="W934">
            <v>3.84</v>
          </cell>
          <cell r="X934" t="str">
            <v>ITALYA</v>
          </cell>
          <cell r="Y934">
            <v>0</v>
          </cell>
          <cell r="Z934">
            <v>0</v>
          </cell>
          <cell r="AA934">
            <v>8.11</v>
          </cell>
          <cell r="AB934">
            <v>0</v>
          </cell>
          <cell r="AC934">
            <v>8.11</v>
          </cell>
        </row>
        <row r="935">
          <cell r="A935">
            <v>8699704090435</v>
          </cell>
          <cell r="B935" t="str">
            <v>C09DA03</v>
          </cell>
          <cell r="C935" t="str">
            <v>valsartan and diuretics</v>
          </cell>
          <cell r="D935" t="str">
            <v>EŞDEĞER</v>
          </cell>
          <cell r="E935" t="str">
            <v>EŞDEĞER</v>
          </cell>
          <cell r="F935">
            <v>0</v>
          </cell>
          <cell r="G935">
            <v>5</v>
          </cell>
          <cell r="H935">
            <v>1</v>
          </cell>
          <cell r="I935">
            <v>0</v>
          </cell>
          <cell r="J935">
            <v>0</v>
          </cell>
          <cell r="K935">
            <v>0</v>
          </cell>
          <cell r="L935" t="str">
            <v>CORDVAX PLUS 80 MG/12,5 MG 84 FILM TABLET</v>
          </cell>
          <cell r="M935" t="str">
            <v>VALSARTAN + HIDROKLOROTIYAZID</v>
          </cell>
          <cell r="N935" t="str">
            <v>ABDI IBRAHIMPAZARLAMA</v>
          </cell>
          <cell r="O935" t="str">
            <v>80+12,5</v>
          </cell>
          <cell r="P935" t="str">
            <v>MG</v>
          </cell>
          <cell r="Q935">
            <v>84</v>
          </cell>
          <cell r="R935" t="str">
            <v>NORMAL REÇETE</v>
          </cell>
          <cell r="S935" t="str">
            <v>IMAL</v>
          </cell>
          <cell r="T935" t="str">
            <v>ITALYA</v>
          </cell>
          <cell r="U935">
            <v>37.229999999999997</v>
          </cell>
          <cell r="V935">
            <v>37.229999999999997</v>
          </cell>
          <cell r="W935">
            <v>11.52</v>
          </cell>
          <cell r="X935" t="str">
            <v>ITALYA</v>
          </cell>
          <cell r="Y935">
            <v>0</v>
          </cell>
          <cell r="Z935">
            <v>0</v>
          </cell>
          <cell r="AA935">
            <v>24.35</v>
          </cell>
          <cell r="AB935">
            <v>0</v>
          </cell>
          <cell r="AC935">
            <v>24.35</v>
          </cell>
        </row>
        <row r="936">
          <cell r="A936">
            <v>8697936253086</v>
          </cell>
          <cell r="B936" t="str">
            <v>C10AC04</v>
          </cell>
          <cell r="C936" t="str">
            <v>colesevelam</v>
          </cell>
          <cell r="D936" t="str">
            <v>EŞDEĞER</v>
          </cell>
          <cell r="E936" t="str">
            <v>EŞDEĞER</v>
          </cell>
          <cell r="F936">
            <v>0</v>
          </cell>
          <cell r="G936">
            <v>2</v>
          </cell>
          <cell r="H936">
            <v>1</v>
          </cell>
          <cell r="I936">
            <v>0</v>
          </cell>
          <cell r="J936">
            <v>0</v>
          </cell>
          <cell r="K936">
            <v>0</v>
          </cell>
          <cell r="L936" t="str">
            <v>COSELAM 1875 MG 60 SAŞE</v>
          </cell>
          <cell r="M936" t="str">
            <v>KOLESEVELAM</v>
          </cell>
          <cell r="N936" t="str">
            <v>INVENTIM</v>
          </cell>
          <cell r="O936">
            <v>1875</v>
          </cell>
          <cell r="P936" t="str">
            <v>MG</v>
          </cell>
          <cell r="Q936">
            <v>60</v>
          </cell>
          <cell r="R936" t="str">
            <v>NORMAL REÇETE</v>
          </cell>
          <cell r="S936" t="str">
            <v>IMAL</v>
          </cell>
          <cell r="T936" t="str">
            <v>PORTEKIZ</v>
          </cell>
          <cell r="U936">
            <v>108.12</v>
          </cell>
          <cell r="V936">
            <v>108.12</v>
          </cell>
          <cell r="W936">
            <v>64.87</v>
          </cell>
          <cell r="X936" t="str">
            <v>PORTEKIZ</v>
          </cell>
          <cell r="Y936">
            <v>0</v>
          </cell>
          <cell r="Z936">
            <v>0</v>
          </cell>
          <cell r="AA936">
            <v>110.16</v>
          </cell>
          <cell r="AB936">
            <v>0</v>
          </cell>
          <cell r="AC936">
            <v>110.16</v>
          </cell>
        </row>
        <row r="937">
          <cell r="A937">
            <v>8697936253109</v>
          </cell>
          <cell r="B937" t="str">
            <v>C10AC04</v>
          </cell>
          <cell r="C937" t="str">
            <v>colesevelam</v>
          </cell>
          <cell r="D937" t="str">
            <v>EŞDEĞER</v>
          </cell>
          <cell r="E937" t="str">
            <v>EŞDEĞER</v>
          </cell>
          <cell r="F937">
            <v>0</v>
          </cell>
          <cell r="G937">
            <v>2</v>
          </cell>
          <cell r="H937">
            <v>1</v>
          </cell>
          <cell r="I937">
            <v>0</v>
          </cell>
          <cell r="J937">
            <v>0</v>
          </cell>
          <cell r="K937">
            <v>0</v>
          </cell>
          <cell r="L937" t="str">
            <v>COSELAM 3750 MG 30 SAŞE</v>
          </cell>
          <cell r="M937" t="str">
            <v>KOLESEVELAM</v>
          </cell>
          <cell r="N937" t="str">
            <v>INVENTIM</v>
          </cell>
          <cell r="O937">
            <v>3750</v>
          </cell>
          <cell r="P937" t="str">
            <v>MG</v>
          </cell>
          <cell r="Q937">
            <v>30</v>
          </cell>
          <cell r="R937" t="str">
            <v>NORMAL REÇETE</v>
          </cell>
          <cell r="S937" t="str">
            <v>IMAL</v>
          </cell>
          <cell r="T937" t="str">
            <v>PORTEKIZ</v>
          </cell>
          <cell r="U937">
            <v>108.12</v>
          </cell>
          <cell r="V937">
            <v>108.12</v>
          </cell>
          <cell r="W937">
            <v>64.87</v>
          </cell>
          <cell r="X937" t="str">
            <v>PORTEKIZ</v>
          </cell>
          <cell r="Y937">
            <v>0</v>
          </cell>
          <cell r="Z937">
            <v>0</v>
          </cell>
          <cell r="AA937">
            <v>110.16</v>
          </cell>
          <cell r="AB937">
            <v>0</v>
          </cell>
          <cell r="AC937">
            <v>110.16</v>
          </cell>
        </row>
        <row r="938">
          <cell r="A938">
            <v>8697936093163</v>
          </cell>
          <cell r="B938" t="str">
            <v>C10AC04</v>
          </cell>
          <cell r="C938" t="str">
            <v>colesevelam</v>
          </cell>
          <cell r="D938" t="str">
            <v>EŞDEĞER</v>
          </cell>
          <cell r="E938" t="str">
            <v>EŞDEĞER</v>
          </cell>
          <cell r="F938">
            <v>0</v>
          </cell>
          <cell r="G938">
            <v>2</v>
          </cell>
          <cell r="H938">
            <v>1</v>
          </cell>
          <cell r="I938">
            <v>0</v>
          </cell>
          <cell r="J938">
            <v>0</v>
          </cell>
          <cell r="K938">
            <v>0</v>
          </cell>
          <cell r="L938" t="str">
            <v>COSELAM 625 MG 180 FILM KAPLI TABLET</v>
          </cell>
          <cell r="M938" t="str">
            <v>KOLESEVELAM</v>
          </cell>
          <cell r="N938" t="str">
            <v>INVENTIM</v>
          </cell>
          <cell r="O938">
            <v>625</v>
          </cell>
          <cell r="P938" t="str">
            <v>MG</v>
          </cell>
          <cell r="Q938">
            <v>180</v>
          </cell>
          <cell r="R938" t="str">
            <v>NORMAL REÇETE</v>
          </cell>
          <cell r="S938" t="str">
            <v>IMAL</v>
          </cell>
          <cell r="T938" t="str">
            <v>PORTEKIZ</v>
          </cell>
          <cell r="U938">
            <v>103.71</v>
          </cell>
          <cell r="V938">
            <v>103.71</v>
          </cell>
          <cell r="W938">
            <v>62.22</v>
          </cell>
          <cell r="X938" t="str">
            <v>PORTEKIZ</v>
          </cell>
          <cell r="Y938">
            <v>0</v>
          </cell>
          <cell r="Z938">
            <v>0</v>
          </cell>
          <cell r="AA938">
            <v>110.16</v>
          </cell>
          <cell r="AB938">
            <v>0</v>
          </cell>
          <cell r="AC938">
            <v>110.16</v>
          </cell>
        </row>
        <row r="939">
          <cell r="A939">
            <v>8699751750146</v>
          </cell>
          <cell r="B939" t="str">
            <v>B03AC</v>
          </cell>
          <cell r="C939" t="str">
            <v>iron, parenteral preparations</v>
          </cell>
          <cell r="D939" t="str">
            <v>REFERANS</v>
          </cell>
          <cell r="E939" t="str">
            <v>REFERANS</v>
          </cell>
          <cell r="F939">
            <v>0</v>
          </cell>
          <cell r="G939">
            <v>2</v>
          </cell>
          <cell r="H939">
            <v>1</v>
          </cell>
          <cell r="I939">
            <v>0</v>
          </cell>
          <cell r="J939">
            <v>0</v>
          </cell>
          <cell r="K939">
            <v>0</v>
          </cell>
          <cell r="L939" t="str">
            <v>COSMOFER IRON DEXTRAN 50 MG/ML ENJ. SOL.</v>
          </cell>
          <cell r="M939" t="str">
            <v>DEMIR KOMPLEKSI</v>
          </cell>
          <cell r="N939" t="str">
            <v>SAY</v>
          </cell>
          <cell r="O939">
            <v>625</v>
          </cell>
          <cell r="P939" t="str">
            <v>MG</v>
          </cell>
          <cell r="Q939">
            <v>5</v>
          </cell>
          <cell r="R939" t="str">
            <v>NORMAL REÇETE</v>
          </cell>
          <cell r="S939" t="str">
            <v>ITHAL</v>
          </cell>
          <cell r="T939" t="str">
            <v>YUNANISTAN</v>
          </cell>
          <cell r="U939">
            <v>28.99</v>
          </cell>
          <cell r="V939">
            <v>28.99</v>
          </cell>
          <cell r="W939">
            <v>28.99</v>
          </cell>
          <cell r="X939" t="str">
            <v>YUNANISTAN</v>
          </cell>
          <cell r="Y939">
            <v>0</v>
          </cell>
          <cell r="Z939">
            <v>0</v>
          </cell>
          <cell r="AA939">
            <v>61.34</v>
          </cell>
          <cell r="AB939">
            <v>0</v>
          </cell>
          <cell r="AC939">
            <v>61.34</v>
          </cell>
        </row>
        <row r="940">
          <cell r="A940">
            <v>8699708260100</v>
          </cell>
          <cell r="B940" t="str">
            <v>B03AC</v>
          </cell>
          <cell r="C940" t="str">
            <v>iron, parenteral preparations</v>
          </cell>
          <cell r="D940" t="str">
            <v>REFERANS</v>
          </cell>
          <cell r="E940" t="str">
            <v>REFERANS</v>
          </cell>
          <cell r="F940">
            <v>0</v>
          </cell>
          <cell r="G940">
            <v>2</v>
          </cell>
          <cell r="H940">
            <v>1</v>
          </cell>
          <cell r="I940">
            <v>0</v>
          </cell>
          <cell r="J940">
            <v>0</v>
          </cell>
          <cell r="K940">
            <v>0</v>
          </cell>
          <cell r="L940" t="str">
            <v>COSMOFER IRON DEXTRAN 50 MG/ML ENJ. SOL.</v>
          </cell>
          <cell r="M940" t="str">
            <v>DEMIR KOMPLEKSI</v>
          </cell>
          <cell r="N940" t="str">
            <v>ASSOS</v>
          </cell>
          <cell r="O940">
            <v>625</v>
          </cell>
          <cell r="P940" t="str">
            <v>MG</v>
          </cell>
          <cell r="Q940">
            <v>5</v>
          </cell>
          <cell r="R940" t="str">
            <v>NORMAL REÇETE</v>
          </cell>
          <cell r="S940" t="str">
            <v>ITHAL</v>
          </cell>
          <cell r="T940" t="str">
            <v>YUNANISTAN</v>
          </cell>
          <cell r="U940">
            <v>28.99</v>
          </cell>
          <cell r="V940">
            <v>28.99</v>
          </cell>
          <cell r="W940">
            <v>28.99</v>
          </cell>
          <cell r="X940" t="str">
            <v>YUNANISTAN</v>
          </cell>
          <cell r="Y940">
            <v>0</v>
          </cell>
          <cell r="Z940">
            <v>0</v>
          </cell>
          <cell r="AA940">
            <v>67.87</v>
          </cell>
          <cell r="AB940">
            <v>0</v>
          </cell>
          <cell r="AC940">
            <v>67.87</v>
          </cell>
        </row>
        <row r="941">
          <cell r="A941">
            <v>8699555010118</v>
          </cell>
          <cell r="B941" t="str">
            <v>J01EE01</v>
          </cell>
          <cell r="C941" t="str">
            <v>sulfamethoxazole and trimethoprim</v>
          </cell>
          <cell r="D941" t="str">
            <v>ESDEGER</v>
          </cell>
          <cell r="E941" t="str">
            <v>FIYAT KORUMALI URUN</v>
          </cell>
          <cell r="F941">
            <v>4</v>
          </cell>
          <cell r="G941">
            <v>1</v>
          </cell>
          <cell r="H941">
            <v>2</v>
          </cell>
          <cell r="I941">
            <v>0</v>
          </cell>
          <cell r="J941">
            <v>0</v>
          </cell>
          <cell r="K941">
            <v>0</v>
          </cell>
          <cell r="L941" t="str">
            <v>COTRIVER   30 TABLET</v>
          </cell>
          <cell r="M941" t="str">
            <v>TRIMETOPRIM + SULFAMETOKSAZOL</v>
          </cell>
          <cell r="N941" t="str">
            <v>OSEL</v>
          </cell>
          <cell r="O941" t="str">
            <v>80+400</v>
          </cell>
          <cell r="P941" t="str">
            <v>MG</v>
          </cell>
          <cell r="Q941">
            <v>30</v>
          </cell>
          <cell r="R941" t="str">
            <v>NORMAL RECETE</v>
          </cell>
          <cell r="S941" t="str">
            <v>IMAL</v>
          </cell>
          <cell r="T941" t="str">
            <v>TURKIYE</v>
          </cell>
          <cell r="U941">
            <v>1.84</v>
          </cell>
          <cell r="V941">
            <v>1.84</v>
          </cell>
          <cell r="W941">
            <v>0</v>
          </cell>
          <cell r="X941" t="str">
            <v>TURKIYE</v>
          </cell>
          <cell r="Y941">
            <v>0</v>
          </cell>
          <cell r="Z941">
            <v>0</v>
          </cell>
          <cell r="AA941">
            <v>5.07</v>
          </cell>
          <cell r="AB941">
            <v>0</v>
          </cell>
          <cell r="AC941">
            <v>5.07</v>
          </cell>
        </row>
        <row r="942">
          <cell r="A942">
            <v>8699788700015</v>
          </cell>
          <cell r="B942" t="str">
            <v>J01EE01</v>
          </cell>
          <cell r="C942" t="str">
            <v>sulfamethoxazole and trimethoprim</v>
          </cell>
          <cell r="D942" t="str">
            <v>ESDEGER</v>
          </cell>
          <cell r="E942" t="str">
            <v>FIYAT KORUMALI URUN</v>
          </cell>
          <cell r="F942">
            <v>4</v>
          </cell>
          <cell r="G942">
            <v>1</v>
          </cell>
          <cell r="H942">
            <v>2</v>
          </cell>
          <cell r="I942">
            <v>0</v>
          </cell>
          <cell r="J942">
            <v>0</v>
          </cell>
          <cell r="K942">
            <v>0</v>
          </cell>
          <cell r="L942" t="str">
            <v>COTRIVER 100 ML SUSPANSIYON</v>
          </cell>
          <cell r="M942" t="str">
            <v>TRIMETOPRIM + SULFAMETOKSAZOL</v>
          </cell>
          <cell r="N942" t="str">
            <v>OSEL</v>
          </cell>
          <cell r="O942" t="str">
            <v>200+40</v>
          </cell>
          <cell r="P942" t="str">
            <v>MG/ML</v>
          </cell>
          <cell r="Q942">
            <v>100</v>
          </cell>
          <cell r="R942" t="str">
            <v>NORMAL RECETE</v>
          </cell>
          <cell r="S942" t="str">
            <v>IMAL</v>
          </cell>
          <cell r="T942" t="str">
            <v>TURKIYE</v>
          </cell>
          <cell r="U942">
            <v>1.22</v>
          </cell>
          <cell r="V942">
            <v>1.22</v>
          </cell>
          <cell r="W942">
            <v>0</v>
          </cell>
          <cell r="X942" t="str">
            <v>TURKIYE</v>
          </cell>
          <cell r="Y942">
            <v>0</v>
          </cell>
          <cell r="Z942">
            <v>0</v>
          </cell>
          <cell r="AA942">
            <v>3.36</v>
          </cell>
          <cell r="AB942">
            <v>0</v>
          </cell>
          <cell r="AC942">
            <v>3.36</v>
          </cell>
        </row>
        <row r="943">
          <cell r="A943">
            <v>8699555010125</v>
          </cell>
          <cell r="B943" t="str">
            <v>J01EE01</v>
          </cell>
          <cell r="C943" t="str">
            <v>sulfamethoxazole and trimethoprim</v>
          </cell>
          <cell r="D943" t="str">
            <v>ESDEGER</v>
          </cell>
          <cell r="E943" t="str">
            <v>FIYAT KORUMALI URUN</v>
          </cell>
          <cell r="F943">
            <v>4</v>
          </cell>
          <cell r="G943">
            <v>1</v>
          </cell>
          <cell r="H943">
            <v>2</v>
          </cell>
          <cell r="I943">
            <v>0</v>
          </cell>
          <cell r="J943">
            <v>0</v>
          </cell>
          <cell r="K943">
            <v>0</v>
          </cell>
          <cell r="L943" t="str">
            <v>COTRIVER FORT  20 TABLET</v>
          </cell>
          <cell r="M943" t="str">
            <v>TRIMETOPRIM + SULFAMETOKSAZOL</v>
          </cell>
          <cell r="N943" t="str">
            <v>OSEL</v>
          </cell>
          <cell r="O943" t="str">
            <v>160+800</v>
          </cell>
          <cell r="P943" t="str">
            <v>MG</v>
          </cell>
          <cell r="Q943">
            <v>20</v>
          </cell>
          <cell r="R943" t="str">
            <v>NORMAL RECETE</v>
          </cell>
          <cell r="S943" t="str">
            <v>IMAL</v>
          </cell>
          <cell r="T943" t="str">
            <v>TURKIYE</v>
          </cell>
          <cell r="U943">
            <v>1.95</v>
          </cell>
          <cell r="V943">
            <v>1.95</v>
          </cell>
          <cell r="W943">
            <v>0</v>
          </cell>
          <cell r="X943" t="str">
            <v>TURKIYE</v>
          </cell>
          <cell r="Y943">
            <v>0</v>
          </cell>
          <cell r="Z943">
            <v>0</v>
          </cell>
          <cell r="AA943">
            <v>5.35</v>
          </cell>
          <cell r="AB943">
            <v>0</v>
          </cell>
          <cell r="AC943">
            <v>5.35</v>
          </cell>
        </row>
        <row r="944">
          <cell r="A944">
            <v>8697473017004</v>
          </cell>
          <cell r="B944" t="str">
            <v>C09DA06</v>
          </cell>
          <cell r="C944" t="str">
            <v xml:space="preserve">candesartan and diuretics </v>
          </cell>
          <cell r="D944" t="str">
            <v>EŞDEĞER</v>
          </cell>
          <cell r="E944" t="str">
            <v>EŞDEĞER</v>
          </cell>
          <cell r="F944">
            <v>0</v>
          </cell>
          <cell r="G944">
            <v>1</v>
          </cell>
          <cell r="H944">
            <v>1</v>
          </cell>
          <cell r="I944">
            <v>0</v>
          </cell>
          <cell r="J944">
            <v>0</v>
          </cell>
          <cell r="K944">
            <v>0</v>
          </cell>
          <cell r="L944" t="str">
            <v>CO-UCAND 16/12,5 MG 28 FILM TABLET</v>
          </cell>
          <cell r="M944" t="str">
            <v>KANDESARTAN SILEKSETIL + HIDROKLOROTIYAZID</v>
          </cell>
          <cell r="N944" t="str">
            <v>ULKAR ILAC PAZARLAMA</v>
          </cell>
          <cell r="O944" t="str">
            <v>16+12,5</v>
          </cell>
          <cell r="P944" t="str">
            <v>MG</v>
          </cell>
          <cell r="Q944">
            <v>28</v>
          </cell>
          <cell r="R944" t="str">
            <v>NORMAL REÇETE</v>
          </cell>
          <cell r="S944" t="str">
            <v>IMAL</v>
          </cell>
          <cell r="T944" t="str">
            <v>PORTEKIZ</v>
          </cell>
          <cell r="U944">
            <v>7.24</v>
          </cell>
          <cell r="V944">
            <v>15.12</v>
          </cell>
          <cell r="W944">
            <v>7.24</v>
          </cell>
          <cell r="X944" t="str">
            <v>PORTEKIZ</v>
          </cell>
          <cell r="Y944">
            <v>0</v>
          </cell>
          <cell r="Z944">
            <v>0</v>
          </cell>
          <cell r="AA944">
            <v>16.95</v>
          </cell>
          <cell r="AB944">
            <v>0</v>
          </cell>
          <cell r="AC944">
            <v>16.95</v>
          </cell>
        </row>
        <row r="945">
          <cell r="A945">
            <v>8697473017059</v>
          </cell>
          <cell r="B945" t="str">
            <v>C09DA06</v>
          </cell>
          <cell r="C945" t="str">
            <v xml:space="preserve">candesartan and diuretics </v>
          </cell>
          <cell r="D945" t="str">
            <v>EŞDEĞER</v>
          </cell>
          <cell r="E945" t="str">
            <v>EŞDEĞER</v>
          </cell>
          <cell r="F945">
            <v>0</v>
          </cell>
          <cell r="G945">
            <v>1</v>
          </cell>
          <cell r="H945">
            <v>1</v>
          </cell>
          <cell r="I945">
            <v>0</v>
          </cell>
          <cell r="J945">
            <v>0</v>
          </cell>
          <cell r="K945">
            <v>0</v>
          </cell>
          <cell r="L945" t="str">
            <v>CO-UCAND 32/12,5 MG 28 FILM TABLET</v>
          </cell>
          <cell r="M945" t="str">
            <v>KANDESARTAN SILEKSETIL + HIDROKLOROTIYAZID</v>
          </cell>
          <cell r="N945" t="str">
            <v>ULKAR ILAC PAZARLAMA</v>
          </cell>
          <cell r="O945" t="str">
            <v>32+12,5</v>
          </cell>
          <cell r="P945" t="str">
            <v>MG</v>
          </cell>
          <cell r="Q945">
            <v>28</v>
          </cell>
          <cell r="R945" t="str">
            <v>NORMAL REÇETE</v>
          </cell>
          <cell r="S945" t="str">
            <v>IMAL</v>
          </cell>
          <cell r="T945" t="str">
            <v>ITALYA</v>
          </cell>
          <cell r="U945">
            <v>7.52</v>
          </cell>
          <cell r="V945">
            <v>17.47</v>
          </cell>
          <cell r="W945">
            <v>7.52</v>
          </cell>
          <cell r="X945" t="str">
            <v>ITALYA</v>
          </cell>
          <cell r="Y945">
            <v>0</v>
          </cell>
          <cell r="Z945">
            <v>0</v>
          </cell>
          <cell r="AA945">
            <v>17.59</v>
          </cell>
          <cell r="AB945">
            <v>0</v>
          </cell>
          <cell r="AC945">
            <v>17.59</v>
          </cell>
        </row>
        <row r="946">
          <cell r="A946">
            <v>8699262090731</v>
          </cell>
          <cell r="B946" t="str">
            <v>C10AA07</v>
          </cell>
          <cell r="C946" t="str">
            <v>rosuvastatin</v>
          </cell>
          <cell r="D946" t="str">
            <v>EŞDEĞER</v>
          </cell>
          <cell r="E946" t="str">
            <v>EŞDEĞER</v>
          </cell>
          <cell r="F946">
            <v>0</v>
          </cell>
          <cell r="G946">
            <v>1</v>
          </cell>
          <cell r="H946">
            <v>1</v>
          </cell>
          <cell r="I946">
            <v>0</v>
          </cell>
          <cell r="J946">
            <v>0</v>
          </cell>
          <cell r="K946">
            <v>0</v>
          </cell>
          <cell r="L946" t="str">
            <v>COUPET 10 MG 28 FILM TABLET</v>
          </cell>
          <cell r="M946" t="str">
            <v>ROSUVASTATIN</v>
          </cell>
          <cell r="N946" t="str">
            <v>NOBEL ILAC PAZARLAMA</v>
          </cell>
          <cell r="O946">
            <v>10</v>
          </cell>
          <cell r="P946" t="str">
            <v>MG</v>
          </cell>
          <cell r="Q946">
            <v>28</v>
          </cell>
          <cell r="R946" t="str">
            <v>NORMAL REÇETE</v>
          </cell>
          <cell r="S946" t="str">
            <v>IMAL</v>
          </cell>
          <cell r="T946" t="str">
            <v>ITALYA</v>
          </cell>
          <cell r="U946">
            <v>16.37</v>
          </cell>
          <cell r="V946">
            <v>16.37</v>
          </cell>
          <cell r="W946">
            <v>9.82</v>
          </cell>
          <cell r="X946" t="str">
            <v>ITALYA</v>
          </cell>
          <cell r="Y946">
            <v>0</v>
          </cell>
          <cell r="Z946">
            <v>0</v>
          </cell>
          <cell r="AA946">
            <v>11.53</v>
          </cell>
          <cell r="AB946">
            <v>0</v>
          </cell>
          <cell r="AC946">
            <v>11.53</v>
          </cell>
        </row>
        <row r="947">
          <cell r="A947">
            <v>8699262090762</v>
          </cell>
          <cell r="B947" t="str">
            <v>C10AA07</v>
          </cell>
          <cell r="C947" t="str">
            <v>rosuvastatin</v>
          </cell>
          <cell r="D947" t="str">
            <v>EŞDEĞER</v>
          </cell>
          <cell r="E947" t="str">
            <v>EŞDEĞER</v>
          </cell>
          <cell r="F947">
            <v>0</v>
          </cell>
          <cell r="G947">
            <v>1</v>
          </cell>
          <cell r="H947">
            <v>1</v>
          </cell>
          <cell r="I947">
            <v>0</v>
          </cell>
          <cell r="J947">
            <v>0</v>
          </cell>
          <cell r="K947">
            <v>0</v>
          </cell>
          <cell r="L947" t="str">
            <v>COUPET 20 MG 28 FILM TABLET</v>
          </cell>
          <cell r="M947" t="str">
            <v>ROSUVASTATIN</v>
          </cell>
          <cell r="N947" t="str">
            <v>NOBEL ILAC PAZARLAMA</v>
          </cell>
          <cell r="O947">
            <v>20</v>
          </cell>
          <cell r="P947" t="str">
            <v>MG</v>
          </cell>
          <cell r="Q947">
            <v>28</v>
          </cell>
          <cell r="R947" t="str">
            <v>NORMAL REÇETE</v>
          </cell>
          <cell r="S947" t="str">
            <v>IMAL</v>
          </cell>
          <cell r="T947" t="str">
            <v>ITALYA</v>
          </cell>
          <cell r="U947">
            <v>24.56</v>
          </cell>
          <cell r="V947">
            <v>24.56</v>
          </cell>
          <cell r="W947">
            <v>14.73</v>
          </cell>
          <cell r="X947" t="str">
            <v>ITALYA</v>
          </cell>
          <cell r="Y947">
            <v>0</v>
          </cell>
          <cell r="Z947">
            <v>0</v>
          </cell>
          <cell r="AA947">
            <v>17.579999999999998</v>
          </cell>
          <cell r="AB947">
            <v>0</v>
          </cell>
          <cell r="AC947">
            <v>17.579999999999998</v>
          </cell>
        </row>
        <row r="948">
          <cell r="A948">
            <v>8699786090149</v>
          </cell>
          <cell r="B948" t="str">
            <v>C10AA07</v>
          </cell>
          <cell r="C948" t="str">
            <v>rosuvastatin</v>
          </cell>
          <cell r="D948" t="str">
            <v>REFERANS</v>
          </cell>
          <cell r="E948" t="str">
            <v>REFERANS</v>
          </cell>
          <cell r="F948">
            <v>0</v>
          </cell>
          <cell r="G948">
            <v>1</v>
          </cell>
          <cell r="H948">
            <v>1</v>
          </cell>
          <cell r="I948">
            <v>0</v>
          </cell>
          <cell r="J948">
            <v>0</v>
          </cell>
          <cell r="K948">
            <v>0</v>
          </cell>
          <cell r="L948" t="str">
            <v>CRESTOR 10 MG 28 FILM TABLET</v>
          </cell>
          <cell r="M948" t="str">
            <v>ROSUVASTATIN</v>
          </cell>
          <cell r="N948" t="str">
            <v>ASTRA ZENECA</v>
          </cell>
          <cell r="O948">
            <v>10</v>
          </cell>
          <cell r="P948" t="str">
            <v>MG</v>
          </cell>
          <cell r="Q948">
            <v>28</v>
          </cell>
          <cell r="R948" t="str">
            <v>NORMAL RECETE</v>
          </cell>
          <cell r="S948" t="str">
            <v>ITHAL</v>
          </cell>
          <cell r="T948" t="str">
            <v>ISPANYA</v>
          </cell>
          <cell r="U948">
            <v>16.62</v>
          </cell>
          <cell r="V948">
            <v>16.62</v>
          </cell>
          <cell r="W948">
            <v>9.9700000000000006</v>
          </cell>
          <cell r="X948" t="str">
            <v>ISPANYA</v>
          </cell>
          <cell r="Y948">
            <v>0</v>
          </cell>
          <cell r="Z948">
            <v>0</v>
          </cell>
          <cell r="AA948">
            <v>26.42</v>
          </cell>
          <cell r="AB948">
            <v>0</v>
          </cell>
          <cell r="AC948">
            <v>26.42</v>
          </cell>
        </row>
        <row r="949">
          <cell r="A949">
            <v>8699786090231</v>
          </cell>
          <cell r="B949" t="str">
            <v>C10AA07</v>
          </cell>
          <cell r="C949" t="str">
            <v>rosuvastatin</v>
          </cell>
          <cell r="D949" t="str">
            <v>REFERANS</v>
          </cell>
          <cell r="E949" t="str">
            <v>REFERANS</v>
          </cell>
          <cell r="F949">
            <v>0</v>
          </cell>
          <cell r="G949">
            <v>1</v>
          </cell>
          <cell r="H949">
            <v>1</v>
          </cell>
          <cell r="I949">
            <v>0</v>
          </cell>
          <cell r="J949">
            <v>0</v>
          </cell>
          <cell r="K949">
            <v>0</v>
          </cell>
          <cell r="L949" t="str">
            <v>CRESTOR 10 MG 90 FILM TABLET</v>
          </cell>
          <cell r="M949" t="str">
            <v>ROSUVASTATIN</v>
          </cell>
          <cell r="N949" t="str">
            <v>ASTRA ZENECA</v>
          </cell>
          <cell r="O949">
            <v>10</v>
          </cell>
          <cell r="P949" t="str">
            <v>MG</v>
          </cell>
          <cell r="Q949">
            <v>90</v>
          </cell>
          <cell r="R949" t="str">
            <v>NORMAL RECETE</v>
          </cell>
          <cell r="S949" t="str">
            <v>ITHAL</v>
          </cell>
          <cell r="T949" t="str">
            <v>FRANSA</v>
          </cell>
          <cell r="U949">
            <v>46.8</v>
          </cell>
          <cell r="V949">
            <v>56.06</v>
          </cell>
          <cell r="W949">
            <v>33.630000000000003</v>
          </cell>
          <cell r="X949" t="str">
            <v>FRANSA</v>
          </cell>
          <cell r="Y949">
            <v>0</v>
          </cell>
          <cell r="Z949">
            <v>0</v>
          </cell>
          <cell r="AA949">
            <v>85.49</v>
          </cell>
          <cell r="AB949">
            <v>0</v>
          </cell>
          <cell r="AC949">
            <v>85.49</v>
          </cell>
        </row>
        <row r="950">
          <cell r="A950">
            <v>8699636150122</v>
          </cell>
          <cell r="B950" t="str">
            <v>J05AE02</v>
          </cell>
          <cell r="C950" t="str">
            <v xml:space="preserve">indinavir </v>
          </cell>
          <cell r="D950" t="str">
            <v>REFERANS</v>
          </cell>
          <cell r="E950" t="str">
            <v>REFERANS</v>
          </cell>
          <cell r="F950">
            <v>0</v>
          </cell>
          <cell r="G950">
            <v>2</v>
          </cell>
          <cell r="H950">
            <v>1</v>
          </cell>
          <cell r="I950">
            <v>0</v>
          </cell>
          <cell r="J950">
            <v>0</v>
          </cell>
          <cell r="K950">
            <v>0</v>
          </cell>
          <cell r="L950" t="str">
            <v>CRIXIVAN 400 MG 180 KAPSUL</v>
          </cell>
          <cell r="M950" t="str">
            <v>INDINAVIR SULFAT</v>
          </cell>
          <cell r="N950" t="str">
            <v>MERCK SHARP &amp; DOHME</v>
          </cell>
          <cell r="O950">
            <v>400</v>
          </cell>
          <cell r="P950" t="str">
            <v>MG</v>
          </cell>
          <cell r="Q950">
            <v>180</v>
          </cell>
          <cell r="R950" t="str">
            <v>NORMAL REÇETE</v>
          </cell>
          <cell r="S950" t="str">
            <v>ITHAL</v>
          </cell>
          <cell r="T950" t="str">
            <v>YUNANISTAN</v>
          </cell>
          <cell r="U950">
            <v>138.22</v>
          </cell>
          <cell r="V950">
            <v>138.22</v>
          </cell>
          <cell r="W950">
            <v>138.22</v>
          </cell>
          <cell r="X950" t="str">
            <v>YUNANISTAN</v>
          </cell>
          <cell r="Y950">
            <v>0</v>
          </cell>
          <cell r="Z950">
            <v>0</v>
          </cell>
          <cell r="AA950">
            <v>221.42</v>
          </cell>
          <cell r="AB950">
            <v>0</v>
          </cell>
          <cell r="AC950">
            <v>221.42</v>
          </cell>
        </row>
        <row r="951">
          <cell r="A951">
            <v>8699724280038</v>
          </cell>
          <cell r="B951" t="str">
            <v>J01DD13</v>
          </cell>
          <cell r="C951" t="str">
            <v>cefpodoxime</v>
          </cell>
          <cell r="D951" t="str">
            <v>ESDEGER</v>
          </cell>
          <cell r="E951" t="str">
            <v>ESDEGER</v>
          </cell>
          <cell r="F951">
            <v>0</v>
          </cell>
          <cell r="G951">
            <v>1</v>
          </cell>
          <cell r="H951">
            <v>1</v>
          </cell>
          <cell r="I951">
            <v>0</v>
          </cell>
          <cell r="J951">
            <v>0</v>
          </cell>
          <cell r="K951">
            <v>0</v>
          </cell>
          <cell r="L951" t="str">
            <v>CRUTER 50 MG/5 ML ORAL SUSPANSIYON ICIN GRANUL 100 ML</v>
          </cell>
          <cell r="M951" t="str">
            <v>SEFPODOKSIM PROKSETIL</v>
          </cell>
          <cell r="N951" t="str">
            <v>ASET</v>
          </cell>
          <cell r="O951" t="str">
            <v>50+5</v>
          </cell>
          <cell r="P951" t="str">
            <v>MG/ML</v>
          </cell>
          <cell r="Q951">
            <v>100</v>
          </cell>
          <cell r="R951" t="str">
            <v>NORMAL RECETE</v>
          </cell>
          <cell r="S951" t="str">
            <v>IMAL</v>
          </cell>
          <cell r="T951" t="str">
            <v>ISPANYA</v>
          </cell>
          <cell r="U951">
            <v>9.36</v>
          </cell>
          <cell r="V951">
            <v>9.36</v>
          </cell>
          <cell r="W951">
            <v>5.61</v>
          </cell>
          <cell r="X951" t="str">
            <v>ISPANYA</v>
          </cell>
          <cell r="Y951">
            <v>0</v>
          </cell>
          <cell r="Z951">
            <v>0</v>
          </cell>
          <cell r="AA951">
            <v>8.1199999999999992</v>
          </cell>
          <cell r="AB951">
            <v>0</v>
          </cell>
          <cell r="AC951">
            <v>8.1199999999999992</v>
          </cell>
        </row>
        <row r="952">
          <cell r="A952">
            <v>8699569340119</v>
          </cell>
          <cell r="B952" t="str">
            <v>-</v>
          </cell>
          <cell r="C952">
            <v>0</v>
          </cell>
          <cell r="D952" t="str">
            <v>EŞDEĞER</v>
          </cell>
          <cell r="E952" t="str">
            <v>YIRMI YIL</v>
          </cell>
          <cell r="F952">
            <v>0</v>
          </cell>
          <cell r="G952">
            <v>2</v>
          </cell>
          <cell r="H952">
            <v>1</v>
          </cell>
          <cell r="I952">
            <v>0</v>
          </cell>
          <cell r="J952">
            <v>0</v>
          </cell>
          <cell r="K952">
            <v>0</v>
          </cell>
          <cell r="L952" t="str">
            <v>CUREFLEX JEL, 30 G</v>
          </cell>
          <cell r="M952" t="str">
            <v>DIKLOFENAK SODYUM + TIYOKOLSIKOZIT</v>
          </cell>
          <cell r="N952" t="str">
            <v>BILIM</v>
          </cell>
          <cell r="O952">
            <v>30</v>
          </cell>
          <cell r="P952" t="str">
            <v>G</v>
          </cell>
          <cell r="Q952">
            <v>1</v>
          </cell>
          <cell r="R952" t="str">
            <v>NORMAL REÇETE</v>
          </cell>
          <cell r="S952" t="str">
            <v>IMAL</v>
          </cell>
          <cell r="T952">
            <v>0</v>
          </cell>
          <cell r="U952">
            <v>0</v>
          </cell>
          <cell r="V952">
            <v>0</v>
          </cell>
          <cell r="W952">
            <v>0</v>
          </cell>
          <cell r="X952">
            <v>0</v>
          </cell>
          <cell r="Y952">
            <v>0</v>
          </cell>
          <cell r="Z952">
            <v>0</v>
          </cell>
          <cell r="AA952">
            <v>0</v>
          </cell>
          <cell r="AB952">
            <v>0</v>
          </cell>
          <cell r="AC952">
            <v>0</v>
          </cell>
        </row>
        <row r="953">
          <cell r="A953">
            <v>8699889090053</v>
          </cell>
          <cell r="B953" t="str">
            <v>M01BX</v>
          </cell>
          <cell r="C953">
            <v>0</v>
          </cell>
          <cell r="D953" t="str">
            <v>EŞDEĞER</v>
          </cell>
          <cell r="E953" t="str">
            <v>YIRMI YIL</v>
          </cell>
          <cell r="F953">
            <v>4</v>
          </cell>
          <cell r="G953">
            <v>2</v>
          </cell>
          <cell r="H953">
            <v>2</v>
          </cell>
          <cell r="I953">
            <v>0</v>
          </cell>
          <cell r="J953">
            <v>0</v>
          </cell>
          <cell r="K953">
            <v>0</v>
          </cell>
          <cell r="L953" t="str">
            <v>CUT 20 FILM TABLET</v>
          </cell>
          <cell r="M953" t="str">
            <v>KODEIN FOSFAT + NAPROKSEN</v>
          </cell>
          <cell r="N953" t="str">
            <v>ABDICA</v>
          </cell>
          <cell r="O953" t="str">
            <v>550+30</v>
          </cell>
          <cell r="P953" t="str">
            <v>MG</v>
          </cell>
          <cell r="Q953">
            <v>20</v>
          </cell>
          <cell r="R953" t="str">
            <v>TAKIBI ZORUNLU REÇETE</v>
          </cell>
          <cell r="S953" t="str">
            <v>IMAL</v>
          </cell>
          <cell r="T953">
            <v>0</v>
          </cell>
          <cell r="U953">
            <v>0</v>
          </cell>
          <cell r="V953">
            <v>0</v>
          </cell>
          <cell r="W953">
            <v>0</v>
          </cell>
          <cell r="X953">
            <v>0</v>
          </cell>
          <cell r="Y953">
            <v>0</v>
          </cell>
          <cell r="Z953">
            <v>0</v>
          </cell>
          <cell r="AA953">
            <v>0</v>
          </cell>
          <cell r="AB953">
            <v>0</v>
          </cell>
          <cell r="AC953">
            <v>0</v>
          </cell>
        </row>
        <row r="954">
          <cell r="A954">
            <v>8699545120728</v>
          </cell>
          <cell r="B954" t="str">
            <v>G03FB01</v>
          </cell>
          <cell r="C954" t="str">
            <v>norgestrel and estrogen</v>
          </cell>
          <cell r="D954" t="str">
            <v>REFERANS</v>
          </cell>
          <cell r="E954" t="str">
            <v>FIYAT KORUMALI URUN</v>
          </cell>
          <cell r="F954">
            <v>4</v>
          </cell>
          <cell r="G954">
            <v>2</v>
          </cell>
          <cell r="H954">
            <v>2</v>
          </cell>
          <cell r="I954">
            <v>0</v>
          </cell>
          <cell r="J954">
            <v>0</v>
          </cell>
          <cell r="K954">
            <v>0</v>
          </cell>
          <cell r="L954" t="str">
            <v>CYCLO-PROGYNOVA 21 DRAJE</v>
          </cell>
          <cell r="M954" t="str">
            <v>ESTRADIOL VALERAT + NORGESTREL</v>
          </cell>
          <cell r="N954" t="str">
            <v>SCHERING ALMAN</v>
          </cell>
          <cell r="O954" t="str">
            <v>4+0,5</v>
          </cell>
          <cell r="P954" t="str">
            <v>MG</v>
          </cell>
          <cell r="Q954">
            <v>21</v>
          </cell>
          <cell r="R954" t="str">
            <v>NORMAL RECETE</v>
          </cell>
          <cell r="S954" t="str">
            <v>IMAL</v>
          </cell>
          <cell r="T954" t="str">
            <v>TURKIYE</v>
          </cell>
          <cell r="U954">
            <v>1.72</v>
          </cell>
          <cell r="V954">
            <v>1.72</v>
          </cell>
          <cell r="W954">
            <v>0</v>
          </cell>
          <cell r="X954" t="str">
            <v>TURKIYE</v>
          </cell>
          <cell r="Y954">
            <v>0</v>
          </cell>
          <cell r="Z954">
            <v>0</v>
          </cell>
          <cell r="AA954">
            <v>4.74</v>
          </cell>
          <cell r="AB954">
            <v>0</v>
          </cell>
          <cell r="AC954">
            <v>4.74</v>
          </cell>
        </row>
        <row r="955">
          <cell r="A955">
            <v>8699536550015</v>
          </cell>
          <cell r="B955" t="str">
            <v>R03AK06</v>
          </cell>
          <cell r="C955" t="str">
            <v>salmeterol and other drugs for obstructive airway diseases</v>
          </cell>
          <cell r="D955" t="str">
            <v>EŞDEĞER</v>
          </cell>
          <cell r="E955" t="str">
            <v>EŞDEĞER</v>
          </cell>
          <cell r="F955">
            <v>0</v>
          </cell>
          <cell r="G955" t="str">
            <v>1-4</v>
          </cell>
          <cell r="H955">
            <v>1</v>
          </cell>
          <cell r="I955">
            <v>0</v>
          </cell>
          <cell r="J955">
            <v>0</v>
          </cell>
          <cell r="K955">
            <v>0</v>
          </cell>
          <cell r="L955" t="str">
            <v>CYPLOS SANOHALER 50/100 MCG INHALASYON ICIN TOZ 60 DOZ</v>
          </cell>
          <cell r="M955" t="str">
            <v>FLUTIKAZON + SALMETEROL</v>
          </cell>
          <cell r="N955" t="str">
            <v>SANOVEL</v>
          </cell>
          <cell r="O955" t="str">
            <v>100+50</v>
          </cell>
          <cell r="P955" t="str">
            <v>MCG</v>
          </cell>
          <cell r="Q955">
            <v>60</v>
          </cell>
          <cell r="R955" t="str">
            <v>NORMAL REÇETE</v>
          </cell>
          <cell r="S955" t="str">
            <v>IMAL</v>
          </cell>
          <cell r="T955" t="str">
            <v>YUNANISTAN</v>
          </cell>
          <cell r="U955">
            <v>16.940000000000001</v>
          </cell>
          <cell r="V955">
            <v>21.67</v>
          </cell>
          <cell r="W955">
            <v>13</v>
          </cell>
          <cell r="X955" t="str">
            <v>YUNANISTAN</v>
          </cell>
          <cell r="Y955">
            <v>0</v>
          </cell>
          <cell r="Z955">
            <v>0</v>
          </cell>
          <cell r="AA955">
            <v>27.5</v>
          </cell>
          <cell r="AB955">
            <v>0</v>
          </cell>
          <cell r="AC955">
            <v>27.5</v>
          </cell>
        </row>
        <row r="956">
          <cell r="A956">
            <v>8699536550022</v>
          </cell>
          <cell r="B956" t="str">
            <v>R03AK06</v>
          </cell>
          <cell r="C956" t="str">
            <v>salmeterol and other drugs for obstructive airway diseases</v>
          </cell>
          <cell r="D956" t="str">
            <v>EŞDEĞER</v>
          </cell>
          <cell r="E956" t="str">
            <v>EŞDEĞER</v>
          </cell>
          <cell r="F956">
            <v>0</v>
          </cell>
          <cell r="G956" t="str">
            <v>1-4</v>
          </cell>
          <cell r="H956">
            <v>1</v>
          </cell>
          <cell r="I956">
            <v>0</v>
          </cell>
          <cell r="J956">
            <v>0</v>
          </cell>
          <cell r="K956">
            <v>0</v>
          </cell>
          <cell r="L956" t="str">
            <v>CYPLOS SANOHALER 50/250 MCG INHALASYON ICIN TOZ 60 DOZ</v>
          </cell>
          <cell r="M956" t="str">
            <v>FLUTIKAZON + SALMETEROL</v>
          </cell>
          <cell r="N956" t="str">
            <v>SANOVEL</v>
          </cell>
          <cell r="O956" t="str">
            <v>250+50</v>
          </cell>
          <cell r="P956" t="str">
            <v>MCG</v>
          </cell>
          <cell r="Q956">
            <v>60</v>
          </cell>
          <cell r="R956" t="str">
            <v>NORMAL REÇETE</v>
          </cell>
          <cell r="S956" t="str">
            <v>IMAL</v>
          </cell>
          <cell r="T956" t="str">
            <v>YUNANISTAN</v>
          </cell>
          <cell r="U956">
            <v>21.82</v>
          </cell>
          <cell r="V956">
            <v>33.82</v>
          </cell>
          <cell r="W956">
            <v>20.29</v>
          </cell>
          <cell r="X956" t="str">
            <v>YUNANISTAN</v>
          </cell>
          <cell r="Y956">
            <v>0</v>
          </cell>
          <cell r="Z956">
            <v>0</v>
          </cell>
          <cell r="AA956">
            <v>42.24</v>
          </cell>
          <cell r="AB956">
            <v>0</v>
          </cell>
          <cell r="AC956">
            <v>42.24</v>
          </cell>
        </row>
        <row r="957">
          <cell r="A957">
            <v>8699536550039</v>
          </cell>
          <cell r="B957" t="str">
            <v>R03AK06</v>
          </cell>
          <cell r="C957" t="str">
            <v>salmeterol and other drugs for obstructive airway diseases</v>
          </cell>
          <cell r="D957" t="str">
            <v>EŞDEĞER</v>
          </cell>
          <cell r="E957" t="str">
            <v>EŞDEĞER</v>
          </cell>
          <cell r="F957">
            <v>0</v>
          </cell>
          <cell r="G957">
            <v>1</v>
          </cell>
          <cell r="H957">
            <v>1</v>
          </cell>
          <cell r="I957">
            <v>0</v>
          </cell>
          <cell r="J957">
            <v>0</v>
          </cell>
          <cell r="K957">
            <v>0</v>
          </cell>
          <cell r="L957" t="str">
            <v>CYPLOS SANOHALER 50/500 MCG INHALASYON ICIN TOZ 60 DOZ</v>
          </cell>
          <cell r="M957" t="str">
            <v>FLUTIKAZON + SALMETEROL</v>
          </cell>
          <cell r="N957" t="str">
            <v>SANOVEL</v>
          </cell>
          <cell r="O957" t="str">
            <v>500+50</v>
          </cell>
          <cell r="P957" t="str">
            <v>MCG</v>
          </cell>
          <cell r="Q957">
            <v>60</v>
          </cell>
          <cell r="R957" t="str">
            <v>NORMAL REÇETE</v>
          </cell>
          <cell r="S957" t="str">
            <v>IMAL</v>
          </cell>
          <cell r="T957" t="str">
            <v>YUNANISTAN</v>
          </cell>
          <cell r="U957">
            <v>30.97</v>
          </cell>
          <cell r="V957">
            <v>42.84</v>
          </cell>
          <cell r="W957">
            <v>25.7</v>
          </cell>
          <cell r="X957" t="str">
            <v>YUNANISTAN</v>
          </cell>
          <cell r="Y957">
            <v>0</v>
          </cell>
          <cell r="Z957">
            <v>0</v>
          </cell>
          <cell r="AA957">
            <v>54.38</v>
          </cell>
          <cell r="AB957">
            <v>0</v>
          </cell>
          <cell r="AC957">
            <v>54.38</v>
          </cell>
        </row>
        <row r="958">
          <cell r="A958">
            <v>8699715751370</v>
          </cell>
          <cell r="B958" t="str">
            <v>L01BC01</v>
          </cell>
          <cell r="C958" t="str">
            <v>cytarabine</v>
          </cell>
          <cell r="D958" t="str">
            <v>REFERANS</v>
          </cell>
          <cell r="E958" t="str">
            <v>YIRMI YIL</v>
          </cell>
          <cell r="F958">
            <v>0</v>
          </cell>
          <cell r="G958">
            <v>1</v>
          </cell>
          <cell r="H958">
            <v>1</v>
          </cell>
          <cell r="I958">
            <v>0</v>
          </cell>
          <cell r="J958">
            <v>0</v>
          </cell>
          <cell r="K958">
            <v>0</v>
          </cell>
          <cell r="L958" t="str">
            <v>CYTARABINE 100 MG 10 AMPUL</v>
          </cell>
          <cell r="M958" t="str">
            <v>SITARABIN</v>
          </cell>
          <cell r="N958" t="str">
            <v>KOCSEL ILAC</v>
          </cell>
          <cell r="O958">
            <v>100</v>
          </cell>
          <cell r="P958" t="str">
            <v>MG</v>
          </cell>
          <cell r="Q958">
            <v>10</v>
          </cell>
          <cell r="R958" t="str">
            <v>NORMAL REÇETE</v>
          </cell>
          <cell r="S958" t="str">
            <v>ITHAL</v>
          </cell>
          <cell r="T958" t="str">
            <v>GUNEY KORE</v>
          </cell>
          <cell r="U958">
            <v>48.44</v>
          </cell>
          <cell r="V958">
            <v>48.44</v>
          </cell>
          <cell r="W958">
            <v>38.75</v>
          </cell>
          <cell r="X958" t="str">
            <v>GUNEY KORE</v>
          </cell>
          <cell r="Y958">
            <v>0</v>
          </cell>
          <cell r="Z958">
            <v>0</v>
          </cell>
          <cell r="AA958">
            <v>43.68</v>
          </cell>
          <cell r="AB958">
            <v>0</v>
          </cell>
          <cell r="AC958">
            <v>43.68</v>
          </cell>
        </row>
        <row r="959">
          <cell r="A959">
            <v>8699525010179</v>
          </cell>
          <cell r="B959" t="str">
            <v>C01DA55</v>
          </cell>
          <cell r="C959" t="str">
            <v>pentaerithrityl tetranitrate, combinations</v>
          </cell>
          <cell r="D959" t="str">
            <v>EŞDEĞER</v>
          </cell>
          <cell r="E959" t="str">
            <v>YIRMI YIL</v>
          </cell>
          <cell r="F959">
            <v>4</v>
          </cell>
          <cell r="G959">
            <v>2</v>
          </cell>
          <cell r="H959">
            <v>2</v>
          </cell>
          <cell r="I959">
            <v>0</v>
          </cell>
          <cell r="J959">
            <v>0</v>
          </cell>
          <cell r="K959">
            <v>0</v>
          </cell>
          <cell r="L959" t="str">
            <v>DANITRIN FORT 50 TABLET</v>
          </cell>
          <cell r="M959" t="str">
            <v>PENTAERITRITOL TETRANITRAT + MEPROBAMAT</v>
          </cell>
          <cell r="N959" t="str">
            <v>DEVA</v>
          </cell>
          <cell r="O959" t="str">
            <v>20+200</v>
          </cell>
          <cell r="P959" t="str">
            <v>MG</v>
          </cell>
          <cell r="Q959">
            <v>50</v>
          </cell>
          <cell r="R959" t="str">
            <v>TAKIBI ZORUNLU REÇETE</v>
          </cell>
          <cell r="S959" t="str">
            <v>IMAL</v>
          </cell>
          <cell r="T959" t="str">
            <v>TURKIYE</v>
          </cell>
          <cell r="U959">
            <v>1.49</v>
          </cell>
          <cell r="V959">
            <v>1.49</v>
          </cell>
          <cell r="W959">
            <v>0</v>
          </cell>
          <cell r="X959" t="str">
            <v>TURKIYE</v>
          </cell>
          <cell r="Y959">
            <v>0</v>
          </cell>
          <cell r="Z959">
            <v>0</v>
          </cell>
          <cell r="AA959">
            <v>3.48</v>
          </cell>
          <cell r="AB959">
            <v>0</v>
          </cell>
          <cell r="AC959">
            <v>3.48</v>
          </cell>
        </row>
        <row r="960">
          <cell r="A960">
            <v>8699502012653</v>
          </cell>
          <cell r="B960" t="str">
            <v>N02BE51</v>
          </cell>
          <cell r="C960" t="str">
            <v>paracetamol, combinations excl. psycholeptics</v>
          </cell>
          <cell r="D960" t="str">
            <v>EŞDEĞER</v>
          </cell>
          <cell r="E960" t="str">
            <v>YIRMI YIL</v>
          </cell>
          <cell r="F960">
            <v>4</v>
          </cell>
          <cell r="G960">
            <v>1</v>
          </cell>
          <cell r="H960">
            <v>2</v>
          </cell>
          <cell r="I960">
            <v>0</v>
          </cell>
          <cell r="J960">
            <v>0</v>
          </cell>
          <cell r="K960">
            <v>0</v>
          </cell>
          <cell r="L960" t="str">
            <v>DARVOLIN 500 MG 20 TABLET</v>
          </cell>
          <cell r="M960" t="str">
            <v>PARASETAMOL + KAFEIN</v>
          </cell>
          <cell r="N960" t="str">
            <v>ZENTIVA</v>
          </cell>
          <cell r="O960" t="str">
            <v>500+30</v>
          </cell>
          <cell r="P960" t="str">
            <v>MG</v>
          </cell>
          <cell r="Q960">
            <v>20</v>
          </cell>
          <cell r="R960" t="str">
            <v>NORMAL REÇETE</v>
          </cell>
          <cell r="S960" t="str">
            <v>IMAL</v>
          </cell>
          <cell r="T960" t="str">
            <v>TURKIYE</v>
          </cell>
          <cell r="U960">
            <v>0.54</v>
          </cell>
          <cell r="V960">
            <v>0.54</v>
          </cell>
          <cell r="W960">
            <v>0</v>
          </cell>
          <cell r="X960" t="str">
            <v>TURKIYE</v>
          </cell>
          <cell r="Y960">
            <v>0</v>
          </cell>
          <cell r="Z960">
            <v>0</v>
          </cell>
          <cell r="AA960">
            <v>1.1399999999999999</v>
          </cell>
          <cell r="AB960">
            <v>0</v>
          </cell>
          <cell r="AC960">
            <v>1.1399999999999999</v>
          </cell>
        </row>
        <row r="961">
          <cell r="A961">
            <v>8699456090196</v>
          </cell>
          <cell r="B961" t="str">
            <v>R03DX07</v>
          </cell>
          <cell r="C961" t="str">
            <v>roflumilast</v>
          </cell>
          <cell r="D961" t="str">
            <v>REFERANS</v>
          </cell>
          <cell r="E961" t="str">
            <v>REFERANS</v>
          </cell>
          <cell r="F961">
            <v>0</v>
          </cell>
          <cell r="G961">
            <v>2</v>
          </cell>
          <cell r="H961">
            <v>1</v>
          </cell>
          <cell r="I961">
            <v>0</v>
          </cell>
          <cell r="J961">
            <v>0</v>
          </cell>
          <cell r="K961">
            <v>0</v>
          </cell>
          <cell r="L961" t="str">
            <v>DAXAS 500 MCG 30 FILM TABLET</v>
          </cell>
          <cell r="M961" t="str">
            <v>ROFLUMILAST</v>
          </cell>
          <cell r="N961" t="str">
            <v>NYCOMED</v>
          </cell>
          <cell r="O961">
            <v>500</v>
          </cell>
          <cell r="P961" t="str">
            <v>MCG</v>
          </cell>
          <cell r="Q961">
            <v>30</v>
          </cell>
          <cell r="R961" t="str">
            <v>NORMAL REÇETE</v>
          </cell>
          <cell r="S961" t="str">
            <v>ITHAL</v>
          </cell>
          <cell r="T961" t="str">
            <v>YUNANISTAN</v>
          </cell>
          <cell r="U961">
            <v>35.409999999999997</v>
          </cell>
          <cell r="V961">
            <v>35.409999999999997</v>
          </cell>
          <cell r="W961">
            <v>35.409999999999997</v>
          </cell>
          <cell r="X961" t="str">
            <v>YUNANISTAN</v>
          </cell>
          <cell r="Y961">
            <v>0</v>
          </cell>
          <cell r="Z961">
            <v>0</v>
          </cell>
          <cell r="AA961">
            <v>74.94</v>
          </cell>
          <cell r="AB961">
            <v>0</v>
          </cell>
          <cell r="AC961">
            <v>74.94</v>
          </cell>
        </row>
        <row r="962">
          <cell r="A962">
            <v>8699456090202</v>
          </cell>
          <cell r="B962" t="str">
            <v>R03DX07</v>
          </cell>
          <cell r="C962" t="str">
            <v>roflumilast</v>
          </cell>
          <cell r="D962" t="str">
            <v>REFERANS</v>
          </cell>
          <cell r="E962" t="str">
            <v>REFERANS</v>
          </cell>
          <cell r="F962">
            <v>0</v>
          </cell>
          <cell r="G962">
            <v>2</v>
          </cell>
          <cell r="H962">
            <v>1</v>
          </cell>
          <cell r="I962">
            <v>0</v>
          </cell>
          <cell r="J962">
            <v>0</v>
          </cell>
          <cell r="K962">
            <v>0</v>
          </cell>
          <cell r="L962" t="str">
            <v>DAXAS 500 MCG 90 FILM TABLET</v>
          </cell>
          <cell r="M962" t="str">
            <v>ROFLUMILAST</v>
          </cell>
          <cell r="N962" t="str">
            <v>NYCOMED</v>
          </cell>
          <cell r="O962">
            <v>500</v>
          </cell>
          <cell r="P962" t="str">
            <v>MCG</v>
          </cell>
          <cell r="Q962">
            <v>90</v>
          </cell>
          <cell r="R962" t="str">
            <v>NORMAL REÇETE</v>
          </cell>
          <cell r="S962" t="str">
            <v>ITHAL</v>
          </cell>
          <cell r="T962" t="str">
            <v>ALMANYA</v>
          </cell>
          <cell r="U962">
            <v>148.44</v>
          </cell>
          <cell r="V962">
            <v>148.44</v>
          </cell>
          <cell r="W962">
            <v>148.44</v>
          </cell>
          <cell r="X962" t="str">
            <v>ALMANYA</v>
          </cell>
          <cell r="Y962">
            <v>0</v>
          </cell>
          <cell r="Z962">
            <v>0</v>
          </cell>
          <cell r="AA962">
            <v>279.98</v>
          </cell>
          <cell r="AB962">
            <v>0</v>
          </cell>
          <cell r="AC962">
            <v>279.98</v>
          </cell>
        </row>
        <row r="963">
          <cell r="A963">
            <v>8699456090202</v>
          </cell>
          <cell r="B963" t="str">
            <v>R03DX07</v>
          </cell>
          <cell r="C963" t="str">
            <v>roflumilast</v>
          </cell>
          <cell r="D963" t="str">
            <v>REFERANS</v>
          </cell>
          <cell r="E963" t="str">
            <v>REFERANS</v>
          </cell>
          <cell r="F963">
            <v>0</v>
          </cell>
          <cell r="G963">
            <v>2</v>
          </cell>
          <cell r="H963">
            <v>1</v>
          </cell>
          <cell r="I963">
            <v>0</v>
          </cell>
          <cell r="J963">
            <v>0</v>
          </cell>
          <cell r="K963">
            <v>0</v>
          </cell>
          <cell r="L963" t="str">
            <v>DAXAS 500 MCG 90 FILM TABLET</v>
          </cell>
          <cell r="M963" t="str">
            <v>ROFLUMILAST</v>
          </cell>
          <cell r="N963" t="str">
            <v>TAKEDA</v>
          </cell>
          <cell r="O963">
            <v>500</v>
          </cell>
          <cell r="P963" t="str">
            <v>MCG</v>
          </cell>
          <cell r="Q963">
            <v>90</v>
          </cell>
          <cell r="R963" t="str">
            <v>NORMAL RECETE</v>
          </cell>
          <cell r="S963" t="str">
            <v>ITHAL</v>
          </cell>
          <cell r="T963" t="str">
            <v>ALMANYA</v>
          </cell>
          <cell r="U963">
            <v>148.44</v>
          </cell>
          <cell r="V963">
            <v>148.44</v>
          </cell>
          <cell r="W963">
            <v>148.44</v>
          </cell>
          <cell r="X963" t="str">
            <v>ALMANYA</v>
          </cell>
          <cell r="Y963">
            <v>0</v>
          </cell>
          <cell r="Z963">
            <v>0</v>
          </cell>
          <cell r="AA963">
            <v>356.26</v>
          </cell>
          <cell r="AB963">
            <v>0</v>
          </cell>
          <cell r="AC963">
            <v>356.26</v>
          </cell>
        </row>
        <row r="964">
          <cell r="A964">
            <v>8697936244510</v>
          </cell>
          <cell r="B964" t="str">
            <v>R05X</v>
          </cell>
          <cell r="C964" t="str">
            <v>other cold preparations</v>
          </cell>
          <cell r="D964" t="str">
            <v>EŞDEĞER</v>
          </cell>
          <cell r="E964" t="str">
            <v>EŞDEĞER</v>
          </cell>
          <cell r="F964">
            <v>0</v>
          </cell>
          <cell r="G964">
            <v>2</v>
          </cell>
          <cell r="H964">
            <v>3</v>
          </cell>
          <cell r="I964">
            <v>0</v>
          </cell>
          <cell r="J964">
            <v>0</v>
          </cell>
          <cell r="K964">
            <v>0</v>
          </cell>
          <cell r="L964" t="str">
            <v>DAYCOLD HOT 500/10/15/100 MG 10 SASE</v>
          </cell>
          <cell r="M964" t="str">
            <v>ASKORBIK ASIT+FENILEFRIN HCL+PARASETAMOL+DEKSTROMETORFAN HBR</v>
          </cell>
          <cell r="N964" t="str">
            <v>INVENTIM</v>
          </cell>
          <cell r="O964" t="str">
            <v>100+10+500+15</v>
          </cell>
          <cell r="P964" t="str">
            <v>MG</v>
          </cell>
          <cell r="Q964">
            <v>10</v>
          </cell>
          <cell r="R964" t="str">
            <v>NORMAL REÇETE</v>
          </cell>
          <cell r="S964" t="str">
            <v>IMAL</v>
          </cell>
          <cell r="T964">
            <v>0</v>
          </cell>
          <cell r="U964">
            <v>0</v>
          </cell>
          <cell r="V964">
            <v>3.44</v>
          </cell>
          <cell r="W964">
            <v>3.44</v>
          </cell>
          <cell r="X964" t="str">
            <v>TURKIYE</v>
          </cell>
          <cell r="Y964">
            <v>0</v>
          </cell>
          <cell r="Z964">
            <v>0</v>
          </cell>
          <cell r="AA964">
            <v>0</v>
          </cell>
          <cell r="AB964">
            <v>0</v>
          </cell>
          <cell r="AC964">
            <v>7.24</v>
          </cell>
        </row>
        <row r="965">
          <cell r="A965">
            <v>8697936031950</v>
          </cell>
          <cell r="B965" t="str">
            <v>N03AX14</v>
          </cell>
          <cell r="C965" t="str">
            <v>levetiracetam</v>
          </cell>
          <cell r="D965" t="str">
            <v>EŞDEĞER</v>
          </cell>
          <cell r="E965" t="str">
            <v>EŞDEĞER</v>
          </cell>
          <cell r="F965">
            <v>0</v>
          </cell>
          <cell r="G965">
            <v>1</v>
          </cell>
          <cell r="H965">
            <v>1</v>
          </cell>
          <cell r="I965">
            <v>0</v>
          </cell>
          <cell r="J965">
            <v>0</v>
          </cell>
          <cell r="K965">
            <v>0</v>
          </cell>
          <cell r="L965" t="str">
            <v>DAYLEP XR 1000 MG 50 FILM KAPLI TABLET</v>
          </cell>
          <cell r="M965" t="str">
            <v>LEVETIRASETAM</v>
          </cell>
          <cell r="N965" t="str">
            <v>INVENTIM</v>
          </cell>
          <cell r="O965">
            <v>1000</v>
          </cell>
          <cell r="P965" t="str">
            <v>MG</v>
          </cell>
          <cell r="Q965">
            <v>50</v>
          </cell>
          <cell r="R965" t="str">
            <v>NORMAL REÇETE</v>
          </cell>
          <cell r="S965" t="str">
            <v>IMAL</v>
          </cell>
          <cell r="T965" t="str">
            <v>YUNANISTAN</v>
          </cell>
          <cell r="U965">
            <v>87.59</v>
          </cell>
          <cell r="V965">
            <v>87.59</v>
          </cell>
          <cell r="W965">
            <v>45.05</v>
          </cell>
          <cell r="X965" t="str">
            <v>YUNANISTAN</v>
          </cell>
          <cell r="Y965">
            <v>0</v>
          </cell>
          <cell r="Z965">
            <v>0</v>
          </cell>
          <cell r="AA965">
            <v>85.3</v>
          </cell>
          <cell r="AB965">
            <v>0</v>
          </cell>
          <cell r="AC965">
            <v>85.3</v>
          </cell>
        </row>
        <row r="966">
          <cell r="A966">
            <v>8697936031974</v>
          </cell>
          <cell r="B966" t="str">
            <v>N03AX14</v>
          </cell>
          <cell r="C966" t="str">
            <v>levetiracetam</v>
          </cell>
          <cell r="D966" t="str">
            <v>EŞDEĞER</v>
          </cell>
          <cell r="E966" t="str">
            <v>EŞDEĞER</v>
          </cell>
          <cell r="F966">
            <v>0</v>
          </cell>
          <cell r="G966">
            <v>5</v>
          </cell>
          <cell r="H966">
            <v>1</v>
          </cell>
          <cell r="I966">
            <v>0</v>
          </cell>
          <cell r="J966">
            <v>0</v>
          </cell>
          <cell r="K966">
            <v>0</v>
          </cell>
          <cell r="L966" t="str">
            <v>DAYLEP XR 750 MG 50 FILM TABLET</v>
          </cell>
          <cell r="M966" t="str">
            <v>LEVETIRASETAM</v>
          </cell>
          <cell r="N966" t="str">
            <v>INVENTIM</v>
          </cell>
          <cell r="O966">
            <v>750</v>
          </cell>
          <cell r="P966" t="str">
            <v>MG</v>
          </cell>
          <cell r="Q966">
            <v>50</v>
          </cell>
          <cell r="R966" t="str">
            <v>NORMAL REÇETE</v>
          </cell>
          <cell r="S966" t="str">
            <v>IMAL</v>
          </cell>
          <cell r="T966" t="str">
            <v>YUNANISTAN</v>
          </cell>
          <cell r="U966">
            <v>62.78</v>
          </cell>
          <cell r="V966">
            <v>62.78</v>
          </cell>
          <cell r="W966">
            <v>33.64</v>
          </cell>
          <cell r="X966" t="str">
            <v>YUNANISTAN</v>
          </cell>
          <cell r="Y966">
            <v>0</v>
          </cell>
          <cell r="Z966">
            <v>0</v>
          </cell>
          <cell r="AA966">
            <v>71.180000000000007</v>
          </cell>
          <cell r="AB966">
            <v>0</v>
          </cell>
          <cell r="AC966">
            <v>71.180000000000007</v>
          </cell>
        </row>
        <row r="967">
          <cell r="A967">
            <v>8697933020285</v>
          </cell>
          <cell r="B967" t="str">
            <v>R05X</v>
          </cell>
          <cell r="C967" t="str">
            <v>other cold preparations</v>
          </cell>
          <cell r="D967" t="str">
            <v>EŞDEĞER</v>
          </cell>
          <cell r="E967" t="str">
            <v>YIRMI YIL</v>
          </cell>
          <cell r="F967">
            <v>4</v>
          </cell>
          <cell r="G967">
            <v>2</v>
          </cell>
          <cell r="H967">
            <v>2</v>
          </cell>
          <cell r="I967">
            <v>0</v>
          </cell>
          <cell r="J967">
            <v>0</v>
          </cell>
          <cell r="K967">
            <v>0</v>
          </cell>
          <cell r="L967" t="str">
            <v>DAYMOL 200/500 MG 30 EFERVESAN TABLET</v>
          </cell>
          <cell r="M967" t="str">
            <v>ASETILSISTEIN + PARASETAMOL</v>
          </cell>
          <cell r="N967" t="str">
            <v>SALUTIS</v>
          </cell>
          <cell r="O967" t="str">
            <v>200+500</v>
          </cell>
          <cell r="P967" t="str">
            <v>MG</v>
          </cell>
          <cell r="Q967">
            <v>30</v>
          </cell>
          <cell r="R967" t="str">
            <v>NORMAL REÇETE</v>
          </cell>
          <cell r="S967" t="str">
            <v>IMAL</v>
          </cell>
          <cell r="T967" t="str">
            <v>TURKIYE</v>
          </cell>
          <cell r="U967">
            <v>2.3699999999999997</v>
          </cell>
          <cell r="V967">
            <v>2.3699999999999997</v>
          </cell>
          <cell r="W967">
            <v>0</v>
          </cell>
          <cell r="X967" t="str">
            <v>TURKIYE</v>
          </cell>
          <cell r="Y967">
            <v>0</v>
          </cell>
          <cell r="Z967">
            <v>0</v>
          </cell>
          <cell r="AA967">
            <v>5</v>
          </cell>
          <cell r="AB967">
            <v>0</v>
          </cell>
          <cell r="AC967">
            <v>5</v>
          </cell>
        </row>
        <row r="968">
          <cell r="A968">
            <v>8699889040010</v>
          </cell>
          <cell r="B968" t="str">
            <v>J01FA13</v>
          </cell>
          <cell r="C968">
            <v>0</v>
          </cell>
          <cell r="D968" t="str">
            <v>REFERANS</v>
          </cell>
          <cell r="E968" t="str">
            <v>REFERANS</v>
          </cell>
          <cell r="F968">
            <v>0</v>
          </cell>
          <cell r="G968" t="str">
            <v>2-4</v>
          </cell>
          <cell r="H968">
            <v>1</v>
          </cell>
          <cell r="I968">
            <v>0</v>
          </cell>
          <cell r="J968">
            <v>0</v>
          </cell>
          <cell r="K968">
            <v>0</v>
          </cell>
          <cell r="L968" t="str">
            <v>DAYRIT 250 MG 10 ENTERIK KAPLI TABLET</v>
          </cell>
          <cell r="M968" t="str">
            <v>DIRITROMISIN</v>
          </cell>
          <cell r="N968" t="str">
            <v>ABDICA</v>
          </cell>
          <cell r="O968">
            <v>250</v>
          </cell>
          <cell r="P968" t="str">
            <v>MG</v>
          </cell>
          <cell r="Q968">
            <v>10</v>
          </cell>
          <cell r="R968" t="str">
            <v>NORMAL REÇETE</v>
          </cell>
          <cell r="S968" t="str">
            <v>IMAL</v>
          </cell>
          <cell r="T968">
            <v>0</v>
          </cell>
          <cell r="U968">
            <v>0</v>
          </cell>
          <cell r="V968">
            <v>0</v>
          </cell>
          <cell r="W968">
            <v>0</v>
          </cell>
          <cell r="X968">
            <v>0</v>
          </cell>
          <cell r="Y968">
            <v>0</v>
          </cell>
          <cell r="Z968">
            <v>0</v>
          </cell>
          <cell r="AA968">
            <v>0</v>
          </cell>
          <cell r="AB968">
            <v>0</v>
          </cell>
          <cell r="AC968">
            <v>0</v>
          </cell>
        </row>
        <row r="969">
          <cell r="A969">
            <v>8699514014669</v>
          </cell>
          <cell r="B969" t="str">
            <v>A03AA05</v>
          </cell>
          <cell r="C969" t="str">
            <v>trimebutine</v>
          </cell>
          <cell r="D969" t="str">
            <v>REFERANS</v>
          </cell>
          <cell r="E969" t="str">
            <v>YIRMI YIL</v>
          </cell>
          <cell r="F969">
            <v>4</v>
          </cell>
          <cell r="G969">
            <v>1</v>
          </cell>
          <cell r="H969">
            <v>2</v>
          </cell>
          <cell r="I969">
            <v>0</v>
          </cell>
          <cell r="J969">
            <v>0</v>
          </cell>
          <cell r="K969">
            <v>0</v>
          </cell>
          <cell r="L969" t="str">
            <v xml:space="preserve">DEBRIDAT 100 MG 40 TABLET </v>
          </cell>
          <cell r="M969" t="str">
            <v>TRIMEBUTIN MALEAT</v>
          </cell>
          <cell r="N969" t="str">
            <v>ABDI IBRAHIM</v>
          </cell>
          <cell r="O969">
            <v>100</v>
          </cell>
          <cell r="P969" t="str">
            <v>MG</v>
          </cell>
          <cell r="Q969">
            <v>40</v>
          </cell>
          <cell r="R969" t="str">
            <v>NORMAL REÇETE</v>
          </cell>
          <cell r="S969" t="str">
            <v>IMAL</v>
          </cell>
          <cell r="T969" t="str">
            <v>TURKIYE</v>
          </cell>
          <cell r="U969">
            <v>3.46</v>
          </cell>
          <cell r="V969">
            <v>3.88</v>
          </cell>
          <cell r="W969">
            <v>0</v>
          </cell>
          <cell r="X969" t="str">
            <v>FRANSA</v>
          </cell>
          <cell r="Y969">
            <v>0</v>
          </cell>
          <cell r="Z969">
            <v>0</v>
          </cell>
          <cell r="AA969">
            <v>7.32</v>
          </cell>
          <cell r="AB969">
            <v>0</v>
          </cell>
          <cell r="AC969">
            <v>7.32</v>
          </cell>
        </row>
        <row r="970">
          <cell r="A970">
            <v>8699514704676</v>
          </cell>
          <cell r="B970" t="str">
            <v>A03AA05</v>
          </cell>
          <cell r="C970" t="str">
            <v>trimebutine</v>
          </cell>
          <cell r="D970" t="str">
            <v>REFERANS</v>
          </cell>
          <cell r="E970" t="str">
            <v>YIRMI YIL</v>
          </cell>
          <cell r="F970">
            <v>4</v>
          </cell>
          <cell r="G970">
            <v>1</v>
          </cell>
          <cell r="H970">
            <v>2</v>
          </cell>
          <cell r="I970">
            <v>0</v>
          </cell>
          <cell r="J970">
            <v>0</v>
          </cell>
          <cell r="K970">
            <v>0</v>
          </cell>
          <cell r="L970" t="str">
            <v>DEBRIDAT 250 ML SUSPANSIYON</v>
          </cell>
          <cell r="M970" t="str">
            <v>TRIMEBUTIN MALEAT</v>
          </cell>
          <cell r="N970" t="str">
            <v>ABDI IBRAHIM</v>
          </cell>
          <cell r="O970" t="str">
            <v>24+5</v>
          </cell>
          <cell r="P970" t="str">
            <v>MG/ML</v>
          </cell>
          <cell r="Q970">
            <v>250</v>
          </cell>
          <cell r="R970" t="str">
            <v>NORMAL REÇETE</v>
          </cell>
          <cell r="S970" t="str">
            <v>IMAL</v>
          </cell>
          <cell r="T970" t="str">
            <v>TURKIYE</v>
          </cell>
          <cell r="U970">
            <v>2.84</v>
          </cell>
          <cell r="V970">
            <v>2.84</v>
          </cell>
          <cell r="W970">
            <v>0</v>
          </cell>
          <cell r="X970" t="str">
            <v>TURKIYE</v>
          </cell>
          <cell r="Y970">
            <v>0</v>
          </cell>
          <cell r="Z970">
            <v>0</v>
          </cell>
          <cell r="AA970">
            <v>6.01</v>
          </cell>
          <cell r="AB970">
            <v>0</v>
          </cell>
          <cell r="AC970">
            <v>6.01</v>
          </cell>
        </row>
        <row r="971">
          <cell r="A971">
            <v>8699514014683</v>
          </cell>
          <cell r="B971" t="str">
            <v>A03AA05</v>
          </cell>
          <cell r="C971" t="str">
            <v>trimebutine</v>
          </cell>
          <cell r="D971" t="str">
            <v>REFERANS</v>
          </cell>
          <cell r="E971" t="str">
            <v>YIRMI YIL</v>
          </cell>
          <cell r="F971">
            <v>4</v>
          </cell>
          <cell r="G971">
            <v>1</v>
          </cell>
          <cell r="H971">
            <v>2</v>
          </cell>
          <cell r="I971">
            <v>0</v>
          </cell>
          <cell r="J971">
            <v>0</v>
          </cell>
          <cell r="K971">
            <v>0</v>
          </cell>
          <cell r="L971" t="str">
            <v>DEBRIDAT FORT 200 MG 20 TABLET</v>
          </cell>
          <cell r="M971" t="str">
            <v>TRIMEBUTIN MALEAT</v>
          </cell>
          <cell r="N971" t="str">
            <v>ABDI IBRAHIM</v>
          </cell>
          <cell r="O971">
            <v>200</v>
          </cell>
          <cell r="P971" t="str">
            <v>MG</v>
          </cell>
          <cell r="Q971">
            <v>20</v>
          </cell>
          <cell r="R971" t="str">
            <v>NORMAL REÇETE</v>
          </cell>
          <cell r="S971" t="str">
            <v>IMAL</v>
          </cell>
          <cell r="T971" t="str">
            <v>TURKIYE</v>
          </cell>
          <cell r="U971">
            <v>3.46</v>
          </cell>
          <cell r="V971">
            <v>2.72</v>
          </cell>
          <cell r="W971">
            <v>0</v>
          </cell>
          <cell r="X971" t="str">
            <v>FRANSA</v>
          </cell>
          <cell r="Y971">
            <v>0</v>
          </cell>
          <cell r="Z971">
            <v>0</v>
          </cell>
          <cell r="AA971">
            <v>7.32</v>
          </cell>
          <cell r="AB971">
            <v>0</v>
          </cell>
          <cell r="AC971">
            <v>7.32</v>
          </cell>
        </row>
        <row r="972">
          <cell r="A972">
            <v>8699514015369</v>
          </cell>
          <cell r="B972" t="str">
            <v>A03AA05</v>
          </cell>
          <cell r="C972" t="str">
            <v>trimebutine</v>
          </cell>
          <cell r="D972" t="str">
            <v>REFERANS</v>
          </cell>
          <cell r="E972" t="str">
            <v>YIRMI YIL</v>
          </cell>
          <cell r="F972">
            <v>0</v>
          </cell>
          <cell r="G972">
            <v>1</v>
          </cell>
          <cell r="H972">
            <v>1</v>
          </cell>
          <cell r="I972">
            <v>0</v>
          </cell>
          <cell r="J972">
            <v>0</v>
          </cell>
          <cell r="K972">
            <v>0</v>
          </cell>
          <cell r="L972" t="str">
            <v>DEBRIDAT FORT 200 MG 40 TABLET</v>
          </cell>
          <cell r="M972" t="str">
            <v>TRIMEBUTIN MALEAT</v>
          </cell>
          <cell r="N972" t="str">
            <v>ABDI IBRAHIM</v>
          </cell>
          <cell r="O972">
            <v>200</v>
          </cell>
          <cell r="P972" t="str">
            <v>MG</v>
          </cell>
          <cell r="Q972">
            <v>40</v>
          </cell>
          <cell r="R972" t="str">
            <v>NORMAL REÇETE</v>
          </cell>
          <cell r="S972" t="str">
            <v>IMAL</v>
          </cell>
          <cell r="T972" t="str">
            <v>FRANSA</v>
          </cell>
          <cell r="U972">
            <v>6.82</v>
          </cell>
          <cell r="V972">
            <v>6.82</v>
          </cell>
          <cell r="W972">
            <v>5.45</v>
          </cell>
          <cell r="X972" t="str">
            <v>FRANSA</v>
          </cell>
          <cell r="Y972">
            <v>0</v>
          </cell>
          <cell r="Z972">
            <v>0</v>
          </cell>
          <cell r="AA972">
            <v>10.79</v>
          </cell>
          <cell r="AB972">
            <v>0</v>
          </cell>
          <cell r="AC972">
            <v>10.79</v>
          </cell>
        </row>
        <row r="973">
          <cell r="A973">
            <v>8699532017994</v>
          </cell>
          <cell r="B973" t="str">
            <v>A03AA05</v>
          </cell>
          <cell r="C973" t="str">
            <v>trimebutine</v>
          </cell>
          <cell r="D973" t="str">
            <v>REFERANS</v>
          </cell>
          <cell r="E973" t="str">
            <v>FIYAT KORUMALI URUN</v>
          </cell>
          <cell r="F973">
            <v>0</v>
          </cell>
          <cell r="G973">
            <v>1</v>
          </cell>
          <cell r="H973">
            <v>1</v>
          </cell>
          <cell r="I973">
            <v>0</v>
          </cell>
          <cell r="J973">
            <v>0</v>
          </cell>
          <cell r="K973">
            <v>0</v>
          </cell>
          <cell r="L973" t="str">
            <v>DEBRIDAT FORT 200 MG 90 TABLET</v>
          </cell>
          <cell r="M973" t="str">
            <v>TRIMEBUTIN MALEAT</v>
          </cell>
          <cell r="N973" t="str">
            <v>PFIZER</v>
          </cell>
          <cell r="O973">
            <v>200</v>
          </cell>
          <cell r="P973" t="str">
            <v>MG</v>
          </cell>
          <cell r="Q973">
            <v>90</v>
          </cell>
          <cell r="R973" t="str">
            <v>NORMAL RECETE</v>
          </cell>
          <cell r="S973" t="str">
            <v>IMAL</v>
          </cell>
          <cell r="T973" t="str">
            <v>FRANSA</v>
          </cell>
          <cell r="U973">
            <v>15.36</v>
          </cell>
          <cell r="V973">
            <v>17.07</v>
          </cell>
          <cell r="W973">
            <v>13.65</v>
          </cell>
          <cell r="X973" t="str">
            <v>PORTEKIZ</v>
          </cell>
          <cell r="Y973">
            <v>0</v>
          </cell>
          <cell r="Z973">
            <v>0</v>
          </cell>
          <cell r="AA973">
            <v>31.14</v>
          </cell>
          <cell r="AB973">
            <v>0</v>
          </cell>
          <cell r="AC973">
            <v>31.14</v>
          </cell>
        </row>
        <row r="974">
          <cell r="A974">
            <v>8697621950030</v>
          </cell>
          <cell r="B974" t="str">
            <v>L02AE04</v>
          </cell>
          <cell r="C974" t="str">
            <v>triptorelin</v>
          </cell>
          <cell r="D974" t="str">
            <v>REFERANS</v>
          </cell>
          <cell r="E974" t="str">
            <v>YIRMI YIL</v>
          </cell>
          <cell r="F974">
            <v>0</v>
          </cell>
          <cell r="G974">
            <v>2</v>
          </cell>
          <cell r="H974">
            <v>1</v>
          </cell>
          <cell r="I974">
            <v>0</v>
          </cell>
          <cell r="J974">
            <v>0</v>
          </cell>
          <cell r="K974">
            <v>0</v>
          </cell>
          <cell r="L974" t="str">
            <v>DECAPEPTYL 0,1 MG/ML 7 ENJEKTABL SOLUSYON</v>
          </cell>
          <cell r="M974" t="str">
            <v>TRIPTORELIN ASETAT</v>
          </cell>
          <cell r="N974" t="str">
            <v>FERRING ILAC</v>
          </cell>
          <cell r="O974">
            <v>0.1</v>
          </cell>
          <cell r="P974" t="str">
            <v>MG/ML</v>
          </cell>
          <cell r="Q974">
            <v>7</v>
          </cell>
          <cell r="R974" t="str">
            <v>NORMAL REÇETE</v>
          </cell>
          <cell r="S974" t="str">
            <v>ITHAL</v>
          </cell>
          <cell r="T974">
            <v>0</v>
          </cell>
          <cell r="U974">
            <v>0</v>
          </cell>
          <cell r="V974">
            <v>77.5</v>
          </cell>
          <cell r="W974">
            <v>62</v>
          </cell>
          <cell r="X974" t="str">
            <v>ALMANYA</v>
          </cell>
          <cell r="Y974">
            <v>0</v>
          </cell>
          <cell r="Z974">
            <v>0</v>
          </cell>
          <cell r="AA974">
            <v>0</v>
          </cell>
          <cell r="AB974">
            <v>0</v>
          </cell>
          <cell r="AC974">
            <v>110.55</v>
          </cell>
        </row>
        <row r="975">
          <cell r="A975">
            <v>8699742570012</v>
          </cell>
          <cell r="B975" t="str">
            <v>R05X</v>
          </cell>
          <cell r="C975" t="str">
            <v>other cold preparations</v>
          </cell>
          <cell r="D975" t="str">
            <v>EŞDEĞER</v>
          </cell>
          <cell r="E975" t="str">
            <v>YIRMI YIL</v>
          </cell>
          <cell r="F975">
            <v>4</v>
          </cell>
          <cell r="G975">
            <v>2</v>
          </cell>
          <cell r="H975">
            <v>2</v>
          </cell>
          <cell r="I975">
            <v>0</v>
          </cell>
          <cell r="J975">
            <v>0</v>
          </cell>
          <cell r="K975">
            <v>0</v>
          </cell>
          <cell r="L975" t="str">
            <v>DEFEKS 100 ML SURUP</v>
          </cell>
          <cell r="M975" t="str">
            <v>DEKSTROMETORFAN HBR + DIFENHIDRAMIN HCL + EFEDRIN HCL</v>
          </cell>
          <cell r="N975" t="str">
            <v>BERK-FARMA</v>
          </cell>
          <cell r="O975" t="str">
            <v>25+25+20</v>
          </cell>
          <cell r="P975" t="str">
            <v>MG</v>
          </cell>
          <cell r="Q975">
            <v>100</v>
          </cell>
          <cell r="R975" t="str">
            <v>TAKIBI ZORUNLU REÇETE</v>
          </cell>
          <cell r="S975" t="str">
            <v>IMAL</v>
          </cell>
          <cell r="T975" t="str">
            <v>TURKIYE</v>
          </cell>
          <cell r="U975">
            <v>1.27</v>
          </cell>
          <cell r="V975">
            <v>1.27</v>
          </cell>
          <cell r="W975">
            <v>0</v>
          </cell>
          <cell r="X975" t="str">
            <v>TURKIYE</v>
          </cell>
          <cell r="Y975">
            <v>0</v>
          </cell>
          <cell r="Z975">
            <v>0</v>
          </cell>
          <cell r="AA975">
            <v>2.67</v>
          </cell>
          <cell r="AB975">
            <v>0</v>
          </cell>
          <cell r="AC975">
            <v>2.67</v>
          </cell>
        </row>
        <row r="976">
          <cell r="A976">
            <v>8699772750385</v>
          </cell>
          <cell r="B976" t="str">
            <v>M01AB05</v>
          </cell>
          <cell r="C976" t="str">
            <v>diclofenac</v>
          </cell>
          <cell r="D976" t="str">
            <v>ESDEGER</v>
          </cell>
          <cell r="E976" t="str">
            <v>FIYAT KORUMALI URUN</v>
          </cell>
          <cell r="F976">
            <v>4</v>
          </cell>
          <cell r="G976">
            <v>1</v>
          </cell>
          <cell r="H976">
            <v>2</v>
          </cell>
          <cell r="I976">
            <v>0</v>
          </cell>
          <cell r="J976">
            <v>0</v>
          </cell>
          <cell r="K976">
            <v>0</v>
          </cell>
          <cell r="L976" t="str">
            <v>DEFLAMAT-IM 75 MG 10 AMPUL</v>
          </cell>
          <cell r="M976" t="str">
            <v>DIKLOFENAK SODYUM</v>
          </cell>
          <cell r="N976" t="str">
            <v>TRIPHARMA</v>
          </cell>
          <cell r="O976">
            <v>75</v>
          </cell>
          <cell r="P976" t="str">
            <v>MG</v>
          </cell>
          <cell r="Q976">
            <v>10</v>
          </cell>
          <cell r="R976" t="str">
            <v>NORMAL RECETE</v>
          </cell>
          <cell r="S976" t="str">
            <v>IMAL</v>
          </cell>
          <cell r="T976" t="str">
            <v>TURKIYE</v>
          </cell>
          <cell r="U976">
            <v>2.8699999999999997</v>
          </cell>
          <cell r="V976">
            <v>2.8699999999999997</v>
          </cell>
          <cell r="W976">
            <v>0</v>
          </cell>
          <cell r="X976" t="str">
            <v>TURKIYE</v>
          </cell>
          <cell r="Y976">
            <v>0</v>
          </cell>
          <cell r="Z976">
            <v>0</v>
          </cell>
          <cell r="AA976">
            <v>7.89</v>
          </cell>
          <cell r="AB976">
            <v>0</v>
          </cell>
          <cell r="AC976">
            <v>7.89</v>
          </cell>
        </row>
        <row r="977">
          <cell r="A977">
            <v>8699772750378</v>
          </cell>
          <cell r="B977" t="str">
            <v>M01AB05</v>
          </cell>
          <cell r="C977" t="str">
            <v>diclofenac</v>
          </cell>
          <cell r="D977" t="str">
            <v>ESDEGER</v>
          </cell>
          <cell r="E977" t="str">
            <v>FIYAT KORUMALI URUN</v>
          </cell>
          <cell r="F977">
            <v>4</v>
          </cell>
          <cell r="G977">
            <v>1</v>
          </cell>
          <cell r="H977">
            <v>2</v>
          </cell>
          <cell r="I977">
            <v>0</v>
          </cell>
          <cell r="J977">
            <v>0</v>
          </cell>
          <cell r="K977">
            <v>0</v>
          </cell>
          <cell r="L977" t="str">
            <v>DEFLAMAT-IM 75 MG 4 AMPUL</v>
          </cell>
          <cell r="M977" t="str">
            <v>DIKLOFENAK SODYUM</v>
          </cell>
          <cell r="N977" t="str">
            <v>TRIPHARMA</v>
          </cell>
          <cell r="O977">
            <v>75</v>
          </cell>
          <cell r="P977" t="str">
            <v>MG</v>
          </cell>
          <cell r="Q977">
            <v>4</v>
          </cell>
          <cell r="R977" t="str">
            <v>NORMAL RECETE</v>
          </cell>
          <cell r="S977" t="str">
            <v>IMAL</v>
          </cell>
          <cell r="T977" t="str">
            <v>TURKIYE</v>
          </cell>
          <cell r="U977">
            <v>1.24</v>
          </cell>
          <cell r="V977">
            <v>1.24</v>
          </cell>
          <cell r="W977">
            <v>0</v>
          </cell>
          <cell r="X977" t="str">
            <v>TURKIYE</v>
          </cell>
          <cell r="Y977">
            <v>0</v>
          </cell>
          <cell r="Z977">
            <v>0</v>
          </cell>
          <cell r="AA977">
            <v>3.4</v>
          </cell>
          <cell r="AB977">
            <v>0</v>
          </cell>
          <cell r="AC977">
            <v>3.4</v>
          </cell>
        </row>
        <row r="978">
          <cell r="A978">
            <v>8699530010034</v>
          </cell>
          <cell r="B978" t="str">
            <v>R05X</v>
          </cell>
          <cell r="C978" t="str">
            <v>other cold preparations</v>
          </cell>
          <cell r="D978" t="str">
            <v>EŞDEĞER</v>
          </cell>
          <cell r="E978" t="str">
            <v>YIRMI YIL</v>
          </cell>
          <cell r="F978">
            <v>4</v>
          </cell>
          <cell r="G978">
            <v>1</v>
          </cell>
          <cell r="H978">
            <v>3</v>
          </cell>
          <cell r="I978">
            <v>0</v>
          </cell>
          <cell r="J978">
            <v>0</v>
          </cell>
          <cell r="K978">
            <v>0</v>
          </cell>
          <cell r="L978" t="str">
            <v>DEFLU  20 TABLET</v>
          </cell>
          <cell r="M978" t="str">
            <v>FENILEFRIN HCL + KLORFENIRAMIN MALEAT + PARASETAMOL</v>
          </cell>
          <cell r="N978" t="str">
            <v>YENI RECORDATI</v>
          </cell>
          <cell r="O978" t="str">
            <v>5+2+300</v>
          </cell>
          <cell r="P978" t="str">
            <v>MG</v>
          </cell>
          <cell r="Q978">
            <v>20</v>
          </cell>
          <cell r="R978" t="str">
            <v>NORMAL REÇETE</v>
          </cell>
          <cell r="S978" t="str">
            <v>IMAL</v>
          </cell>
          <cell r="T978" t="str">
            <v>TURKIYE</v>
          </cell>
          <cell r="U978">
            <v>0.43378412860423576</v>
          </cell>
          <cell r="V978">
            <v>0.43378412860423576</v>
          </cell>
          <cell r="W978">
            <v>0</v>
          </cell>
          <cell r="X978" t="str">
            <v>TURKIYE</v>
          </cell>
          <cell r="Y978">
            <v>0</v>
          </cell>
          <cell r="Z978">
            <v>0</v>
          </cell>
          <cell r="AA978">
            <v>1.06</v>
          </cell>
          <cell r="AB978">
            <v>0</v>
          </cell>
          <cell r="AC978">
            <v>1.06</v>
          </cell>
        </row>
        <row r="979">
          <cell r="A979">
            <v>8699530570040</v>
          </cell>
          <cell r="B979" t="str">
            <v>R05X</v>
          </cell>
          <cell r="C979" t="str">
            <v>other cold preparations</v>
          </cell>
          <cell r="D979" t="str">
            <v>EŞDEĞER</v>
          </cell>
          <cell r="E979" t="str">
            <v>YIRMI YIL</v>
          </cell>
          <cell r="F979">
            <v>4</v>
          </cell>
          <cell r="G979">
            <v>1</v>
          </cell>
          <cell r="H979">
            <v>2</v>
          </cell>
          <cell r="I979">
            <v>0</v>
          </cell>
          <cell r="J979">
            <v>0</v>
          </cell>
          <cell r="K979">
            <v>0</v>
          </cell>
          <cell r="L979" t="str">
            <v>DEFLU 100 CC SURUP</v>
          </cell>
          <cell r="M979" t="str">
            <v>FENILEFRIN HCL + KLORFENIRAMIN MALEAT + PARASETAMOL</v>
          </cell>
          <cell r="N979" t="str">
            <v>YENI RECORDATI</v>
          </cell>
          <cell r="O979" t="str">
            <v>2,5+1+120</v>
          </cell>
          <cell r="P979" t="str">
            <v>MG</v>
          </cell>
          <cell r="Q979">
            <v>100</v>
          </cell>
          <cell r="R979" t="str">
            <v>NORMAL REÇETE</v>
          </cell>
          <cell r="S979" t="str">
            <v>IMAL</v>
          </cell>
          <cell r="T979" t="str">
            <v>TURKIYE</v>
          </cell>
          <cell r="U979">
            <v>0.88</v>
          </cell>
          <cell r="V979">
            <v>0.88</v>
          </cell>
          <cell r="W979">
            <v>0</v>
          </cell>
          <cell r="X979" t="str">
            <v>TURKIYE</v>
          </cell>
          <cell r="Y979">
            <v>0</v>
          </cell>
          <cell r="Z979">
            <v>0</v>
          </cell>
          <cell r="AA979">
            <v>1.86</v>
          </cell>
          <cell r="AB979">
            <v>0</v>
          </cell>
          <cell r="AC979">
            <v>1.86</v>
          </cell>
        </row>
        <row r="980">
          <cell r="A980">
            <v>8699530090098</v>
          </cell>
          <cell r="B980" t="str">
            <v>R05X</v>
          </cell>
          <cell r="C980" t="str">
            <v>other cold preparations</v>
          </cell>
          <cell r="D980" t="str">
            <v>EŞDEĞER</v>
          </cell>
          <cell r="E980" t="str">
            <v>YIRMI YIL</v>
          </cell>
          <cell r="F980">
            <v>4</v>
          </cell>
          <cell r="G980">
            <v>1</v>
          </cell>
          <cell r="H980">
            <v>3</v>
          </cell>
          <cell r="I980">
            <v>0</v>
          </cell>
          <cell r="J980">
            <v>0</v>
          </cell>
          <cell r="K980">
            <v>0</v>
          </cell>
          <cell r="L980" t="str">
            <v>DEFLU FORT 20 TABLET</v>
          </cell>
          <cell r="M980" t="str">
            <v>FENILEFRIN HCL + KLORFENIRAMIN MALEAT + PARASETAMOL</v>
          </cell>
          <cell r="N980" t="str">
            <v>YENI RECORDATI</v>
          </cell>
          <cell r="O980" t="str">
            <v>10+4+650</v>
          </cell>
          <cell r="P980" t="str">
            <v>MG</v>
          </cell>
          <cell r="Q980">
            <v>20</v>
          </cell>
          <cell r="R980" t="str">
            <v>NORMAL REÇETE</v>
          </cell>
          <cell r="S980" t="str">
            <v>IMAL</v>
          </cell>
          <cell r="T980" t="str">
            <v>TURKIYE</v>
          </cell>
          <cell r="U980">
            <v>0.86756825720847153</v>
          </cell>
          <cell r="V980">
            <v>0.86756825720847153</v>
          </cell>
          <cell r="W980">
            <v>0</v>
          </cell>
          <cell r="X980" t="str">
            <v>TURKIYE</v>
          </cell>
          <cell r="Y980">
            <v>0</v>
          </cell>
          <cell r="Z980">
            <v>0</v>
          </cell>
          <cell r="AA980">
            <v>2.11</v>
          </cell>
          <cell r="AB980">
            <v>0</v>
          </cell>
          <cell r="AC980">
            <v>2.11</v>
          </cell>
        </row>
        <row r="981">
          <cell r="A981">
            <v>8699262340010</v>
          </cell>
          <cell r="B981" t="str">
            <v>M02AA27</v>
          </cell>
          <cell r="C981" t="str">
            <v>dexketoprofen </v>
          </cell>
          <cell r="D981" t="str">
            <v>ESDEGER</v>
          </cell>
          <cell r="E981" t="str">
            <v>ESDEGER</v>
          </cell>
          <cell r="F981">
            <v>0</v>
          </cell>
          <cell r="G981">
            <v>1</v>
          </cell>
          <cell r="H981">
            <v>3</v>
          </cell>
          <cell r="I981">
            <v>0</v>
          </cell>
          <cell r="J981">
            <v>0</v>
          </cell>
          <cell r="K981">
            <v>0</v>
          </cell>
          <cell r="L981" t="str">
            <v>DEKSALGIN 12,5 MG/1 G 60 G JEL</v>
          </cell>
          <cell r="M981" t="str">
            <v>DEKSKETOPROFEN TROMETAMOL</v>
          </cell>
          <cell r="N981" t="str">
            <v>NOBEL ILAC PAZARLAMA</v>
          </cell>
          <cell r="O981">
            <v>12.5</v>
          </cell>
          <cell r="P981" t="str">
            <v>MG</v>
          </cell>
          <cell r="Q981">
            <v>60</v>
          </cell>
          <cell r="R981" t="str">
            <v>NORMAL RECETE</v>
          </cell>
          <cell r="S981" t="str">
            <v>IMAL</v>
          </cell>
          <cell r="T981" t="str">
            <v>TURKIYE</v>
          </cell>
          <cell r="U981">
            <v>2.91</v>
          </cell>
          <cell r="V981">
            <v>2.91</v>
          </cell>
          <cell r="W981">
            <v>2.91</v>
          </cell>
          <cell r="X981" t="str">
            <v>TURKIYE</v>
          </cell>
          <cell r="Y981">
            <v>0</v>
          </cell>
          <cell r="Z981">
            <v>0</v>
          </cell>
          <cell r="AA981">
            <v>6.8</v>
          </cell>
          <cell r="AB981">
            <v>0</v>
          </cell>
          <cell r="AC981">
            <v>6.8</v>
          </cell>
        </row>
        <row r="982">
          <cell r="A982">
            <v>8699262090038</v>
          </cell>
          <cell r="B982" t="str">
            <v>M01AE17</v>
          </cell>
          <cell r="C982" t="str">
            <v>dexketoprofen</v>
          </cell>
          <cell r="D982" t="str">
            <v>ESDEGER</v>
          </cell>
          <cell r="E982" t="str">
            <v>ESDEGER</v>
          </cell>
          <cell r="F982">
            <v>3</v>
          </cell>
          <cell r="G982">
            <v>1</v>
          </cell>
          <cell r="H982">
            <v>2</v>
          </cell>
          <cell r="I982">
            <v>0</v>
          </cell>
          <cell r="J982">
            <v>0</v>
          </cell>
          <cell r="K982">
            <v>0</v>
          </cell>
          <cell r="L982" t="str">
            <v>DEKSALGIN 25 MG 20 FILM KAPLI TABLET</v>
          </cell>
          <cell r="M982" t="str">
            <v>DEKSKETOPROFEN TROMETAMOL</v>
          </cell>
          <cell r="N982" t="str">
            <v>NOBEL ILAC PAZARLAMA</v>
          </cell>
          <cell r="O982">
            <v>25</v>
          </cell>
          <cell r="P982" t="str">
            <v>MG</v>
          </cell>
          <cell r="Q982">
            <v>20</v>
          </cell>
          <cell r="R982" t="str">
            <v>NORMAL RECETE</v>
          </cell>
          <cell r="S982" t="str">
            <v>IMAL</v>
          </cell>
          <cell r="T982" t="str">
            <v>TURKIYE</v>
          </cell>
          <cell r="U982">
            <v>1.81</v>
          </cell>
          <cell r="V982">
            <v>1.81</v>
          </cell>
          <cell r="W982">
            <v>0</v>
          </cell>
          <cell r="X982" t="str">
            <v>TURKIYE</v>
          </cell>
          <cell r="Y982">
            <v>0</v>
          </cell>
          <cell r="Z982">
            <v>0</v>
          </cell>
          <cell r="AA982">
            <v>4.2300000000000004</v>
          </cell>
          <cell r="AB982">
            <v>0</v>
          </cell>
          <cell r="AC982">
            <v>4.2300000000000004</v>
          </cell>
        </row>
        <row r="983">
          <cell r="A983">
            <v>8699262750017</v>
          </cell>
          <cell r="B983" t="str">
            <v>M01AE17</v>
          </cell>
          <cell r="C983" t="str">
            <v>dexketoprofen</v>
          </cell>
          <cell r="D983" t="str">
            <v>ESDEGER</v>
          </cell>
          <cell r="E983" t="str">
            <v>ESDEGER</v>
          </cell>
          <cell r="F983">
            <v>0</v>
          </cell>
          <cell r="G983">
            <v>1</v>
          </cell>
          <cell r="H983">
            <v>1</v>
          </cell>
          <cell r="I983">
            <v>0</v>
          </cell>
          <cell r="J983">
            <v>0</v>
          </cell>
          <cell r="K983">
            <v>0</v>
          </cell>
          <cell r="L983" t="str">
            <v>DEKSALGIN 50MG/2ML ENJEKTABL COZELTI ICEREN 6 AMPUL</v>
          </cell>
          <cell r="M983" t="str">
            <v>DEKSKETOPROFEN TROMETAMOL</v>
          </cell>
          <cell r="N983" t="str">
            <v>NOBEL ILAC PAZARLAMA</v>
          </cell>
          <cell r="O983">
            <v>50</v>
          </cell>
          <cell r="P983" t="str">
            <v>MG</v>
          </cell>
          <cell r="Q983">
            <v>6</v>
          </cell>
          <cell r="R983" t="str">
            <v>NORMAL RECETE</v>
          </cell>
          <cell r="S983" t="str">
            <v>IMAL</v>
          </cell>
          <cell r="T983" t="str">
            <v>ISPANYA</v>
          </cell>
          <cell r="U983">
            <v>5.97</v>
          </cell>
          <cell r="V983">
            <v>5.97</v>
          </cell>
          <cell r="W983">
            <v>3.58</v>
          </cell>
          <cell r="X983" t="str">
            <v>ISPANYA</v>
          </cell>
          <cell r="Y983">
            <v>0</v>
          </cell>
          <cell r="Z983">
            <v>0</v>
          </cell>
          <cell r="AA983">
            <v>8.08</v>
          </cell>
          <cell r="AB983">
            <v>0</v>
          </cell>
          <cell r="AC983">
            <v>8.08</v>
          </cell>
        </row>
        <row r="984">
          <cell r="A984">
            <v>8699788570014</v>
          </cell>
          <cell r="B984" t="str">
            <v>H02AB02</v>
          </cell>
          <cell r="C984" t="str">
            <v>dexamethasone</v>
          </cell>
          <cell r="D984" t="str">
            <v>ESDEGER</v>
          </cell>
          <cell r="E984" t="str">
            <v>FIYAT KORUMALI URUN</v>
          </cell>
          <cell r="F984">
            <v>4</v>
          </cell>
          <cell r="G984">
            <v>2</v>
          </cell>
          <cell r="H984">
            <v>2</v>
          </cell>
          <cell r="I984">
            <v>0</v>
          </cell>
          <cell r="J984">
            <v>0</v>
          </cell>
          <cell r="K984">
            <v>0</v>
          </cell>
          <cell r="L984" t="str">
            <v>DEKSAMET  0,05 MG 100 ML SURUP</v>
          </cell>
          <cell r="M984" t="str">
            <v xml:space="preserve">DEKSAMETAZON </v>
          </cell>
          <cell r="N984" t="str">
            <v>OSEL</v>
          </cell>
          <cell r="O984">
            <v>0.25</v>
          </cell>
          <cell r="P984" t="str">
            <v>MG</v>
          </cell>
          <cell r="Q984">
            <v>100</v>
          </cell>
          <cell r="R984" t="str">
            <v>NORMAL RECETE</v>
          </cell>
          <cell r="S984" t="str">
            <v>IMAL</v>
          </cell>
          <cell r="T984" t="str">
            <v>TURKIYE</v>
          </cell>
          <cell r="U984">
            <v>0.68</v>
          </cell>
          <cell r="V984">
            <v>0.68</v>
          </cell>
          <cell r="W984">
            <v>0</v>
          </cell>
          <cell r="X984" t="str">
            <v>TURKIYE</v>
          </cell>
          <cell r="Y984">
            <v>0</v>
          </cell>
          <cell r="Z984">
            <v>0</v>
          </cell>
          <cell r="AA984">
            <v>1.84</v>
          </cell>
          <cell r="AB984">
            <v>0</v>
          </cell>
          <cell r="AC984">
            <v>1.84</v>
          </cell>
        </row>
        <row r="985">
          <cell r="A985">
            <v>8680881043123</v>
          </cell>
          <cell r="B985" t="str">
            <v>A02BC06</v>
          </cell>
          <cell r="C985" t="str">
            <v>dexlansoprazole</v>
          </cell>
          <cell r="D985" t="str">
            <v>EŞDEĞER</v>
          </cell>
          <cell r="E985" t="str">
            <v>EŞDEĞER</v>
          </cell>
          <cell r="F985">
            <v>0</v>
          </cell>
          <cell r="G985">
            <v>5</v>
          </cell>
          <cell r="H985">
            <v>1</v>
          </cell>
          <cell r="I985">
            <v>0</v>
          </cell>
          <cell r="J985">
            <v>0</v>
          </cell>
          <cell r="K985">
            <v>0</v>
          </cell>
          <cell r="L985" t="str">
            <v>DELAXIS 30 MG 30 EC RETARD TABLET</v>
          </cell>
          <cell r="M985" t="str">
            <v>DEKSLANSOPRAZOL</v>
          </cell>
          <cell r="N985" t="str">
            <v>NEUTEC ILAC SAN.</v>
          </cell>
          <cell r="O985">
            <v>30</v>
          </cell>
          <cell r="P985" t="str">
            <v>MG</v>
          </cell>
          <cell r="Q985">
            <v>30</v>
          </cell>
          <cell r="R985" t="str">
            <v>NORMAL REÇETE</v>
          </cell>
          <cell r="S985" t="str">
            <v>IMAL</v>
          </cell>
          <cell r="T985" t="str">
            <v>FRANSA</v>
          </cell>
          <cell r="U985">
            <v>13.32</v>
          </cell>
          <cell r="V985">
            <v>13.32</v>
          </cell>
          <cell r="W985">
            <v>7.99</v>
          </cell>
          <cell r="X985" t="str">
            <v>FRANSA</v>
          </cell>
          <cell r="Y985">
            <v>0</v>
          </cell>
          <cell r="Z985">
            <v>0</v>
          </cell>
          <cell r="AA985">
            <v>10.82</v>
          </cell>
          <cell r="AB985">
            <v>0</v>
          </cell>
          <cell r="AC985">
            <v>10.82</v>
          </cell>
        </row>
        <row r="986">
          <cell r="A986">
            <v>8699809011625</v>
          </cell>
          <cell r="B986" t="str">
            <v>C09AA05</v>
          </cell>
          <cell r="C986" t="str">
            <v>ramipril</v>
          </cell>
          <cell r="D986" t="str">
            <v>REFERANS</v>
          </cell>
          <cell r="E986" t="str">
            <v>REFERANS</v>
          </cell>
          <cell r="F986">
            <v>3</v>
          </cell>
          <cell r="G986">
            <v>1</v>
          </cell>
          <cell r="H986">
            <v>2</v>
          </cell>
          <cell r="I986">
            <v>0</v>
          </cell>
          <cell r="J986">
            <v>0</v>
          </cell>
          <cell r="K986">
            <v>0</v>
          </cell>
          <cell r="L986" t="str">
            <v>DELIX 2,5 MG 28 TABLET</v>
          </cell>
          <cell r="M986" t="str">
            <v>RAMIPRIL</v>
          </cell>
          <cell r="N986" t="str">
            <v>SANOFI AVENTIS</v>
          </cell>
          <cell r="O986">
            <v>2.5</v>
          </cell>
          <cell r="P986" t="str">
            <v>MG</v>
          </cell>
          <cell r="Q986">
            <v>28</v>
          </cell>
          <cell r="R986" t="str">
            <v>NORMAL REÇETE</v>
          </cell>
          <cell r="S986" t="str">
            <v>IMAL</v>
          </cell>
          <cell r="T986" t="str">
            <v>TURKIYE</v>
          </cell>
          <cell r="U986">
            <v>1.81</v>
          </cell>
          <cell r="V986">
            <v>1.81</v>
          </cell>
          <cell r="W986">
            <v>0</v>
          </cell>
          <cell r="X986" t="str">
            <v>TURKIYE</v>
          </cell>
          <cell r="Y986">
            <v>0</v>
          </cell>
          <cell r="Z986">
            <v>0</v>
          </cell>
          <cell r="AA986">
            <v>3.83</v>
          </cell>
          <cell r="AB986">
            <v>0</v>
          </cell>
          <cell r="AC986">
            <v>3.83</v>
          </cell>
        </row>
        <row r="987">
          <cell r="A987">
            <v>8699809011649</v>
          </cell>
          <cell r="B987" t="str">
            <v>C09AA05</v>
          </cell>
          <cell r="C987" t="str">
            <v>ramipril</v>
          </cell>
          <cell r="D987" t="str">
            <v>REFERANS</v>
          </cell>
          <cell r="E987" t="str">
            <v>REFERANS</v>
          </cell>
          <cell r="F987">
            <v>0</v>
          </cell>
          <cell r="G987">
            <v>1</v>
          </cell>
          <cell r="H987">
            <v>1</v>
          </cell>
          <cell r="I987">
            <v>0</v>
          </cell>
          <cell r="J987">
            <v>0</v>
          </cell>
          <cell r="K987">
            <v>0</v>
          </cell>
          <cell r="L987" t="str">
            <v>DELIX 5 MG 28 TABLET</v>
          </cell>
          <cell r="M987" t="str">
            <v>RAMIPRIL</v>
          </cell>
          <cell r="N987" t="str">
            <v>SANOFI AVENTIS</v>
          </cell>
          <cell r="O987">
            <v>5</v>
          </cell>
          <cell r="P987" t="str">
            <v>MG</v>
          </cell>
          <cell r="Q987">
            <v>28</v>
          </cell>
          <cell r="R987" t="str">
            <v>NORMAL REÇETE</v>
          </cell>
          <cell r="S987" t="str">
            <v>IMAL</v>
          </cell>
          <cell r="T987" t="str">
            <v>ITALYA</v>
          </cell>
          <cell r="U987">
            <v>5.0199999999999996</v>
          </cell>
          <cell r="V987">
            <v>5.0199999999999996</v>
          </cell>
          <cell r="W987">
            <v>3.01</v>
          </cell>
          <cell r="X987" t="str">
            <v>ITALYA</v>
          </cell>
          <cell r="Y987">
            <v>0</v>
          </cell>
          <cell r="Z987">
            <v>0</v>
          </cell>
          <cell r="AA987">
            <v>6.35</v>
          </cell>
          <cell r="AB987">
            <v>0</v>
          </cell>
          <cell r="AC987">
            <v>6.35</v>
          </cell>
        </row>
        <row r="988">
          <cell r="A988">
            <v>8699809018297</v>
          </cell>
          <cell r="B988" t="str">
            <v>C09BA05</v>
          </cell>
          <cell r="C988" t="str">
            <v>ramipril and diuretics</v>
          </cell>
          <cell r="D988" t="str">
            <v>REFERANS</v>
          </cell>
          <cell r="E988" t="str">
            <v>REFERANS</v>
          </cell>
          <cell r="F988">
            <v>0</v>
          </cell>
          <cell r="G988">
            <v>2</v>
          </cell>
          <cell r="H988">
            <v>1</v>
          </cell>
          <cell r="I988">
            <v>0</v>
          </cell>
          <cell r="J988">
            <v>0</v>
          </cell>
          <cell r="K988">
            <v>0</v>
          </cell>
          <cell r="L988" t="str">
            <v>DELIX PLUS 10 MG/12,5 MG 28 TABLET</v>
          </cell>
          <cell r="M988" t="str">
            <v>RAMIPRIL + HIDROKLOROTIAZID</v>
          </cell>
          <cell r="N988" t="str">
            <v>SANOFI AVENTIS</v>
          </cell>
          <cell r="O988" t="str">
            <v>10+12,5</v>
          </cell>
          <cell r="P988" t="str">
            <v>MG</v>
          </cell>
          <cell r="Q988">
            <v>28</v>
          </cell>
          <cell r="R988" t="str">
            <v>NORMAL REÇETE</v>
          </cell>
          <cell r="S988" t="str">
            <v>IMAL</v>
          </cell>
          <cell r="T988" t="str">
            <v>KANADA</v>
          </cell>
          <cell r="U988">
            <v>8.57</v>
          </cell>
          <cell r="V988">
            <v>8.57</v>
          </cell>
          <cell r="W988">
            <v>8.57</v>
          </cell>
          <cell r="X988" t="str">
            <v>KANADA</v>
          </cell>
          <cell r="Y988">
            <v>0</v>
          </cell>
          <cell r="Z988">
            <v>0</v>
          </cell>
          <cell r="AA988">
            <v>7.09</v>
          </cell>
          <cell r="AB988">
            <v>0</v>
          </cell>
          <cell r="AC988">
            <v>7.09</v>
          </cell>
        </row>
        <row r="989">
          <cell r="A989">
            <v>8699809018303</v>
          </cell>
          <cell r="B989" t="str">
            <v>C09BA05</v>
          </cell>
          <cell r="C989" t="str">
            <v>ramipril and diuretics</v>
          </cell>
          <cell r="D989" t="str">
            <v>REFERANS</v>
          </cell>
          <cell r="E989" t="str">
            <v>REFERANS</v>
          </cell>
          <cell r="F989">
            <v>0</v>
          </cell>
          <cell r="G989">
            <v>2</v>
          </cell>
          <cell r="H989">
            <v>1</v>
          </cell>
          <cell r="I989">
            <v>0</v>
          </cell>
          <cell r="J989">
            <v>0</v>
          </cell>
          <cell r="K989">
            <v>0</v>
          </cell>
          <cell r="L989" t="str">
            <v>DELIX PLUS 10 MG/25 MG 28 TABLET</v>
          </cell>
          <cell r="M989" t="str">
            <v>RAMIPRIL + HIDROKLOROTIAZID</v>
          </cell>
          <cell r="N989" t="str">
            <v>SANOFI AVENTIS</v>
          </cell>
          <cell r="O989" t="str">
            <v>10+25</v>
          </cell>
          <cell r="P989" t="str">
            <v>MG</v>
          </cell>
          <cell r="Q989">
            <v>28</v>
          </cell>
          <cell r="R989" t="str">
            <v>NORMAL REÇETE</v>
          </cell>
          <cell r="S989" t="str">
            <v>IMAL</v>
          </cell>
          <cell r="T989">
            <v>0</v>
          </cell>
          <cell r="U989">
            <v>0</v>
          </cell>
          <cell r="V989">
            <v>23.99</v>
          </cell>
          <cell r="W989">
            <v>23.99</v>
          </cell>
          <cell r="X989" t="str">
            <v>FRANSA</v>
          </cell>
          <cell r="Y989">
            <v>0</v>
          </cell>
          <cell r="Z989">
            <v>0</v>
          </cell>
          <cell r="AA989">
            <v>0</v>
          </cell>
          <cell r="AB989">
            <v>0</v>
          </cell>
          <cell r="AC989">
            <v>7.09</v>
          </cell>
        </row>
        <row r="990">
          <cell r="A990">
            <v>8699809011656</v>
          </cell>
          <cell r="B990" t="str">
            <v>C09BA05</v>
          </cell>
          <cell r="C990" t="str">
            <v>ramipril and diuretics</v>
          </cell>
          <cell r="D990" t="str">
            <v>REFERANS</v>
          </cell>
          <cell r="E990" t="str">
            <v>REFERANS</v>
          </cell>
          <cell r="F990">
            <v>0</v>
          </cell>
          <cell r="G990">
            <v>1</v>
          </cell>
          <cell r="H990">
            <v>1</v>
          </cell>
          <cell r="I990">
            <v>0</v>
          </cell>
          <cell r="J990">
            <v>0</v>
          </cell>
          <cell r="K990">
            <v>0</v>
          </cell>
          <cell r="L990" t="str">
            <v>DELIX PLUS 5 MG 28 TABLET</v>
          </cell>
          <cell r="M990" t="str">
            <v>RAMIPRIL + HIDROKLOROTIAZID</v>
          </cell>
          <cell r="N990" t="str">
            <v>SANOFI AVENTIS</v>
          </cell>
          <cell r="O990" t="str">
            <v>5+25</v>
          </cell>
          <cell r="P990" t="str">
            <v>MG</v>
          </cell>
          <cell r="Q990">
            <v>28</v>
          </cell>
          <cell r="R990" t="str">
            <v>NORMAL REÇETE</v>
          </cell>
          <cell r="S990" t="str">
            <v>IMAL</v>
          </cell>
          <cell r="T990">
            <v>0</v>
          </cell>
          <cell r="U990">
            <v>0</v>
          </cell>
          <cell r="V990">
            <v>9.31</v>
          </cell>
          <cell r="W990">
            <v>5.58</v>
          </cell>
          <cell r="X990" t="str">
            <v>YUNANISTAN</v>
          </cell>
          <cell r="Y990">
            <v>0</v>
          </cell>
          <cell r="Z990">
            <v>0</v>
          </cell>
          <cell r="AA990">
            <v>0</v>
          </cell>
          <cell r="AB990">
            <v>0</v>
          </cell>
          <cell r="AC990">
            <v>8.61</v>
          </cell>
        </row>
        <row r="991">
          <cell r="A991">
            <v>8697936174251</v>
          </cell>
          <cell r="B991" t="str">
            <v>R06AK</v>
          </cell>
          <cell r="C991" t="str">
            <v>combinations of antihistamines</v>
          </cell>
          <cell r="D991" t="str">
            <v>EŞDEĞER</v>
          </cell>
          <cell r="E991" t="str">
            <v>EŞDEĞER</v>
          </cell>
          <cell r="F991">
            <v>0</v>
          </cell>
          <cell r="G991">
            <v>2</v>
          </cell>
          <cell r="H991">
            <v>3</v>
          </cell>
          <cell r="I991">
            <v>0</v>
          </cell>
          <cell r="J991">
            <v>0</v>
          </cell>
          <cell r="K991">
            <v>0</v>
          </cell>
          <cell r="L991" t="str">
            <v>DELOFED MR 2,5/120 MG 20 KAPSUL</v>
          </cell>
          <cell r="M991" t="str">
            <v>DESLORATADIN + PSODOEFEDRIN HIDROKLORUR</v>
          </cell>
          <cell r="N991" t="str">
            <v>INVENTIM</v>
          </cell>
          <cell r="O991" t="str">
            <v>2,5+120</v>
          </cell>
          <cell r="P991" t="str">
            <v>MG</v>
          </cell>
          <cell r="Q991">
            <v>20</v>
          </cell>
          <cell r="R991" t="str">
            <v>NORMAL REÇETE</v>
          </cell>
          <cell r="S991" t="str">
            <v>IMAL</v>
          </cell>
          <cell r="T991" t="str">
            <v>TURKIYE</v>
          </cell>
          <cell r="U991">
            <v>6.43</v>
          </cell>
          <cell r="V991">
            <v>6.43</v>
          </cell>
          <cell r="W991">
            <v>6.43</v>
          </cell>
          <cell r="X991" t="str">
            <v>TURKIYE</v>
          </cell>
          <cell r="Y991">
            <v>0</v>
          </cell>
          <cell r="Z991">
            <v>0</v>
          </cell>
          <cell r="AA991">
            <v>8.9499999999999993</v>
          </cell>
          <cell r="AB991">
            <v>0</v>
          </cell>
          <cell r="AC991">
            <v>8.9499999999999993</v>
          </cell>
        </row>
        <row r="992">
          <cell r="A992">
            <v>8697929171892</v>
          </cell>
          <cell r="B992" t="str">
            <v>A03FA03</v>
          </cell>
          <cell r="C992" t="str">
            <v>domperidone</v>
          </cell>
          <cell r="D992" t="str">
            <v>ESDEGER</v>
          </cell>
          <cell r="E992" t="str">
            <v>FIYAT KORUMALI URUN</v>
          </cell>
          <cell r="F992">
            <v>0</v>
          </cell>
          <cell r="G992">
            <v>1</v>
          </cell>
          <cell r="H992">
            <v>2</v>
          </cell>
          <cell r="I992">
            <v>0</v>
          </cell>
          <cell r="J992">
            <v>0</v>
          </cell>
          <cell r="K992">
            <v>0</v>
          </cell>
          <cell r="L992" t="str">
            <v>DELOX 30 MG SR PELLET ICEREN 30 KAPSUL</v>
          </cell>
          <cell r="M992" t="str">
            <v>DOMPERIDON</v>
          </cell>
          <cell r="N992" t="str">
            <v>VITALIS</v>
          </cell>
          <cell r="O992">
            <v>30</v>
          </cell>
          <cell r="P992" t="str">
            <v>MG</v>
          </cell>
          <cell r="Q992">
            <v>30</v>
          </cell>
          <cell r="R992" t="str">
            <v>NORMAL RECETE</v>
          </cell>
          <cell r="S992" t="str">
            <v>IMAL</v>
          </cell>
          <cell r="T992" t="str">
            <v>TURKIYE</v>
          </cell>
          <cell r="U992">
            <v>5.22</v>
          </cell>
          <cell r="V992">
            <v>5.22</v>
          </cell>
          <cell r="W992">
            <v>4.17</v>
          </cell>
          <cell r="X992" t="str">
            <v>TURKIYE</v>
          </cell>
          <cell r="Y992">
            <v>0</v>
          </cell>
          <cell r="Z992">
            <v>0</v>
          </cell>
          <cell r="AA992">
            <v>9.15</v>
          </cell>
          <cell r="AB992">
            <v>0</v>
          </cell>
          <cell r="AC992">
            <v>9.15</v>
          </cell>
        </row>
        <row r="993">
          <cell r="A993">
            <v>8699769750039</v>
          </cell>
          <cell r="B993" t="str">
            <v>M03AC04</v>
          </cell>
          <cell r="C993" t="str">
            <v>atracurium</v>
          </cell>
          <cell r="D993" t="str">
            <v>EŞDEĞER</v>
          </cell>
          <cell r="E993" t="str">
            <v>YIRMI YIL</v>
          </cell>
          <cell r="F993">
            <v>0</v>
          </cell>
          <cell r="G993">
            <v>1</v>
          </cell>
          <cell r="H993">
            <v>1</v>
          </cell>
          <cell r="I993">
            <v>0</v>
          </cell>
          <cell r="J993">
            <v>0</v>
          </cell>
          <cell r="K993">
            <v>0</v>
          </cell>
          <cell r="L993" t="str">
            <v>DEMATRAC 25 MG 10 AMPUL</v>
          </cell>
          <cell r="M993" t="str">
            <v>ATRAKURYUM BEZILAT</v>
          </cell>
          <cell r="N993" t="str">
            <v>DEM ILAC</v>
          </cell>
          <cell r="O993" t="str">
            <v>25+2,5</v>
          </cell>
          <cell r="P993" t="str">
            <v>MG/ML</v>
          </cell>
          <cell r="Q993">
            <v>10</v>
          </cell>
          <cell r="R993" t="str">
            <v>NORMAL REÇETE</v>
          </cell>
          <cell r="S993" t="str">
            <v>ITHAL</v>
          </cell>
          <cell r="T993" t="str">
            <v>YUNANISTAN</v>
          </cell>
          <cell r="U993">
            <v>10.68</v>
          </cell>
          <cell r="V993">
            <v>10.68</v>
          </cell>
          <cell r="W993">
            <v>8.5399999999999991</v>
          </cell>
          <cell r="X993" t="str">
            <v>YUNANISTAN</v>
          </cell>
          <cell r="Y993">
            <v>0</v>
          </cell>
          <cell r="Z993">
            <v>0</v>
          </cell>
          <cell r="AA993">
            <v>18.059999999999999</v>
          </cell>
          <cell r="AB993">
            <v>0</v>
          </cell>
          <cell r="AC993">
            <v>18.059999999999999</v>
          </cell>
        </row>
        <row r="994">
          <cell r="A994">
            <v>8699769750046</v>
          </cell>
          <cell r="B994" t="str">
            <v>M03AC04</v>
          </cell>
          <cell r="C994" t="str">
            <v>atracurium</v>
          </cell>
          <cell r="D994" t="str">
            <v>EŞDEĞER</v>
          </cell>
          <cell r="E994" t="str">
            <v>YIRMI YIL</v>
          </cell>
          <cell r="F994">
            <v>0</v>
          </cell>
          <cell r="G994">
            <v>1</v>
          </cell>
          <cell r="H994">
            <v>1</v>
          </cell>
          <cell r="I994">
            <v>0</v>
          </cell>
          <cell r="J994">
            <v>0</v>
          </cell>
          <cell r="K994">
            <v>0</v>
          </cell>
          <cell r="L994" t="str">
            <v>DEMATRAC 50 MG 10 AMPUL</v>
          </cell>
          <cell r="M994" t="str">
            <v>ATRAKURYUM BEZILAT</v>
          </cell>
          <cell r="N994" t="str">
            <v>DEM ILAC</v>
          </cell>
          <cell r="O994" t="str">
            <v>50+5</v>
          </cell>
          <cell r="P994" t="str">
            <v>MG/ML</v>
          </cell>
          <cell r="Q994">
            <v>10</v>
          </cell>
          <cell r="R994" t="str">
            <v>NORMAL REÇETE</v>
          </cell>
          <cell r="S994" t="str">
            <v>ITHAL</v>
          </cell>
          <cell r="T994" t="str">
            <v>YUNANISTAN</v>
          </cell>
          <cell r="U994">
            <v>15.46</v>
          </cell>
          <cell r="V994">
            <v>15.46</v>
          </cell>
          <cell r="W994">
            <v>12.36</v>
          </cell>
          <cell r="X994" t="str">
            <v>YUNANISTAN</v>
          </cell>
          <cell r="Y994">
            <v>0</v>
          </cell>
          <cell r="Z994">
            <v>0</v>
          </cell>
          <cell r="AA994">
            <v>26.14</v>
          </cell>
          <cell r="AB994">
            <v>0</v>
          </cell>
          <cell r="AC994">
            <v>26.14</v>
          </cell>
        </row>
        <row r="995">
          <cell r="A995">
            <v>8699769750077</v>
          </cell>
          <cell r="B995" t="str">
            <v>N05CD08</v>
          </cell>
          <cell r="C995" t="str">
            <v>midazolam</v>
          </cell>
          <cell r="D995" t="str">
            <v>EŞDEĞER</v>
          </cell>
          <cell r="E995" t="str">
            <v>YIRMI YIL</v>
          </cell>
          <cell r="F995">
            <v>0</v>
          </cell>
          <cell r="G995">
            <v>1</v>
          </cell>
          <cell r="H995">
            <v>1</v>
          </cell>
          <cell r="I995">
            <v>0</v>
          </cell>
          <cell r="J995">
            <v>0</v>
          </cell>
          <cell r="K995">
            <v>0</v>
          </cell>
          <cell r="L995" t="str">
            <v>DEMIZOLAM  15 MG/3 ML IM/IV ENJEKTABL SOLUSYON</v>
          </cell>
          <cell r="M995" t="str">
            <v>MIDAZOLAM</v>
          </cell>
          <cell r="N995" t="str">
            <v>DEM ILAC</v>
          </cell>
          <cell r="O995">
            <v>15</v>
          </cell>
          <cell r="P995" t="str">
            <v>MG</v>
          </cell>
          <cell r="Q995">
            <v>5</v>
          </cell>
          <cell r="R995" t="str">
            <v>YESIL REÇETE</v>
          </cell>
          <cell r="S995" t="str">
            <v>ITHAL</v>
          </cell>
          <cell r="T995" t="str">
            <v>YUNANISTAN</v>
          </cell>
          <cell r="U995">
            <v>5.98</v>
          </cell>
          <cell r="V995">
            <v>5.98</v>
          </cell>
          <cell r="W995">
            <v>4.78</v>
          </cell>
          <cell r="X995" t="str">
            <v>YUNANISTAN</v>
          </cell>
          <cell r="Y995">
            <v>0</v>
          </cell>
          <cell r="Z995">
            <v>0</v>
          </cell>
          <cell r="AA995">
            <v>10.1</v>
          </cell>
          <cell r="AB995">
            <v>0</v>
          </cell>
          <cell r="AC995">
            <v>10.1</v>
          </cell>
        </row>
        <row r="996">
          <cell r="A996">
            <v>8699769750060</v>
          </cell>
          <cell r="B996" t="str">
            <v>N05CD08</v>
          </cell>
          <cell r="C996" t="str">
            <v>midazolam</v>
          </cell>
          <cell r="D996" t="str">
            <v>EŞDEĞER</v>
          </cell>
          <cell r="E996" t="str">
            <v>YIRMI YIL</v>
          </cell>
          <cell r="F996">
            <v>4</v>
          </cell>
          <cell r="G996">
            <v>1</v>
          </cell>
          <cell r="H996">
            <v>2</v>
          </cell>
          <cell r="I996">
            <v>0</v>
          </cell>
          <cell r="J996">
            <v>0</v>
          </cell>
          <cell r="K996">
            <v>0</v>
          </cell>
          <cell r="L996" t="str">
            <v>DEMIZOLAM 5 MG 5 AMPUL</v>
          </cell>
          <cell r="M996" t="str">
            <v>MIDAZOLAM</v>
          </cell>
          <cell r="N996" t="str">
            <v>DEM ILAC</v>
          </cell>
          <cell r="O996">
            <v>5</v>
          </cell>
          <cell r="P996" t="str">
            <v>MG</v>
          </cell>
          <cell r="Q996">
            <v>5</v>
          </cell>
          <cell r="R996" t="str">
            <v>YESIL REÇETE</v>
          </cell>
          <cell r="S996" t="str">
            <v>ITHAL</v>
          </cell>
          <cell r="T996" t="str">
            <v>TURKIYE</v>
          </cell>
          <cell r="U996">
            <v>3.3499999999999996</v>
          </cell>
          <cell r="V996">
            <v>3.3499999999999996</v>
          </cell>
          <cell r="W996">
            <v>0</v>
          </cell>
          <cell r="X996" t="str">
            <v>TURKIYE</v>
          </cell>
          <cell r="Y996">
            <v>0</v>
          </cell>
          <cell r="Z996">
            <v>0</v>
          </cell>
          <cell r="AA996">
            <v>7.07</v>
          </cell>
          <cell r="AB996">
            <v>0</v>
          </cell>
          <cell r="AC996">
            <v>7.07</v>
          </cell>
        </row>
        <row r="997">
          <cell r="A997">
            <v>8699502091108</v>
          </cell>
          <cell r="B997" t="str">
            <v>A02BX05</v>
          </cell>
          <cell r="C997" t="str">
            <v>bismuth subcitrate</v>
          </cell>
          <cell r="D997" t="str">
            <v>REFERANS</v>
          </cell>
          <cell r="E997" t="str">
            <v>YIRMI YIL</v>
          </cell>
          <cell r="F997">
            <v>0</v>
          </cell>
          <cell r="G997">
            <v>2</v>
          </cell>
          <cell r="H997">
            <v>1</v>
          </cell>
          <cell r="I997">
            <v>0</v>
          </cell>
          <cell r="J997">
            <v>0</v>
          </cell>
          <cell r="K997">
            <v>0</v>
          </cell>
          <cell r="L997" t="str">
            <v>DENOL 60 TABLET</v>
          </cell>
          <cell r="M997" t="str">
            <v>KOLLOIDAL BIZMUT SUBSITRAT(BIZMUT III OKSIT)</v>
          </cell>
          <cell r="N997" t="str">
            <v>ZENTIVA</v>
          </cell>
          <cell r="O997">
            <v>300</v>
          </cell>
          <cell r="P997" t="str">
            <v>MG</v>
          </cell>
          <cell r="Q997">
            <v>60</v>
          </cell>
          <cell r="R997" t="str">
            <v>NORMAL REÇETE</v>
          </cell>
          <cell r="S997" t="str">
            <v>IMAL</v>
          </cell>
          <cell r="T997" t="str">
            <v>YUNANISTAN</v>
          </cell>
          <cell r="U997">
            <v>6.97</v>
          </cell>
          <cell r="V997">
            <v>6.97</v>
          </cell>
          <cell r="W997">
            <v>5.57</v>
          </cell>
          <cell r="X997" t="str">
            <v>YUNANISTAN</v>
          </cell>
          <cell r="Y997">
            <v>0</v>
          </cell>
          <cell r="Z997">
            <v>0</v>
          </cell>
          <cell r="AA997">
            <v>11.77</v>
          </cell>
          <cell r="AB997">
            <v>0</v>
          </cell>
          <cell r="AC997">
            <v>11.77</v>
          </cell>
        </row>
        <row r="998">
          <cell r="A998">
            <v>8699525012999</v>
          </cell>
          <cell r="B998" t="str">
            <v>J01CA04</v>
          </cell>
          <cell r="C998" t="str">
            <v>amoxicillin</v>
          </cell>
          <cell r="D998" t="str">
            <v>EŞDEĞER</v>
          </cell>
          <cell r="E998" t="str">
            <v>YIRMI YIL</v>
          </cell>
          <cell r="F998">
            <v>4</v>
          </cell>
          <cell r="G998">
            <v>1</v>
          </cell>
          <cell r="H998">
            <v>2</v>
          </cell>
          <cell r="I998">
            <v>0</v>
          </cell>
          <cell r="J998">
            <v>0</v>
          </cell>
          <cell r="K998">
            <v>0</v>
          </cell>
          <cell r="L998" t="str">
            <v>DENTAMAX 1 GR 16 TABLET</v>
          </cell>
          <cell r="M998" t="str">
            <v>AMOKSISILIN TRIHIDRAT</v>
          </cell>
          <cell r="N998" t="str">
            <v>DEVA</v>
          </cell>
          <cell r="O998">
            <v>1</v>
          </cell>
          <cell r="P998" t="str">
            <v>G</v>
          </cell>
          <cell r="Q998">
            <v>16</v>
          </cell>
          <cell r="R998" t="str">
            <v>NORMAL REÇETE</v>
          </cell>
          <cell r="S998" t="str">
            <v>IMAL</v>
          </cell>
          <cell r="T998">
            <v>0</v>
          </cell>
          <cell r="U998">
            <v>0</v>
          </cell>
          <cell r="V998">
            <v>3.2899999999999996</v>
          </cell>
          <cell r="W998">
            <v>0</v>
          </cell>
          <cell r="X998" t="str">
            <v>TURKIYE</v>
          </cell>
          <cell r="Y998">
            <v>0</v>
          </cell>
          <cell r="Z998">
            <v>0</v>
          </cell>
          <cell r="AA998">
            <v>0</v>
          </cell>
          <cell r="AB998">
            <v>0</v>
          </cell>
          <cell r="AC998">
            <v>6.95</v>
          </cell>
        </row>
        <row r="999">
          <cell r="A999">
            <v>8699525010261</v>
          </cell>
          <cell r="B999" t="str">
            <v>J01CA04</v>
          </cell>
          <cell r="C999" t="str">
            <v>amoxicillin</v>
          </cell>
          <cell r="D999" t="str">
            <v>EŞDEĞER</v>
          </cell>
          <cell r="E999" t="str">
            <v>YIRMI YIL</v>
          </cell>
          <cell r="F999">
            <v>4</v>
          </cell>
          <cell r="G999">
            <v>1</v>
          </cell>
          <cell r="H999">
            <v>2</v>
          </cell>
          <cell r="I999">
            <v>0</v>
          </cell>
          <cell r="J999">
            <v>0</v>
          </cell>
          <cell r="K999">
            <v>0</v>
          </cell>
          <cell r="L999" t="str">
            <v>DENTAMAX 500 MG 16 TABLET</v>
          </cell>
          <cell r="M999" t="str">
            <v>AMOKSISILIN TRIHIDRAT</v>
          </cell>
          <cell r="N999" t="str">
            <v>DEVA</v>
          </cell>
          <cell r="O999">
            <v>500</v>
          </cell>
          <cell r="P999" t="str">
            <v>MG</v>
          </cell>
          <cell r="Q999">
            <v>16</v>
          </cell>
          <cell r="R999" t="str">
            <v>NORMAL REÇETE</v>
          </cell>
          <cell r="S999" t="str">
            <v>IMAL</v>
          </cell>
          <cell r="T999">
            <v>0</v>
          </cell>
          <cell r="U999">
            <v>0</v>
          </cell>
          <cell r="V999">
            <v>2.2799999999999998</v>
          </cell>
          <cell r="W999">
            <v>0</v>
          </cell>
          <cell r="X999" t="str">
            <v>TURKIYE</v>
          </cell>
          <cell r="Y999">
            <v>0</v>
          </cell>
          <cell r="Z999">
            <v>0</v>
          </cell>
          <cell r="AA999">
            <v>0</v>
          </cell>
          <cell r="AB999">
            <v>0</v>
          </cell>
          <cell r="AC999">
            <v>4.82</v>
          </cell>
        </row>
        <row r="1000">
          <cell r="A1000">
            <v>8699542790030</v>
          </cell>
          <cell r="B1000" t="str">
            <v>N03AG01</v>
          </cell>
          <cell r="C1000" t="str">
            <v>valproic acid</v>
          </cell>
          <cell r="D1000" t="str">
            <v>REFERANS</v>
          </cell>
          <cell r="E1000" t="str">
            <v>YIRMI YIL</v>
          </cell>
          <cell r="F1000">
            <v>0</v>
          </cell>
          <cell r="G1000">
            <v>2</v>
          </cell>
          <cell r="H1000">
            <v>1</v>
          </cell>
          <cell r="I1000">
            <v>0</v>
          </cell>
          <cell r="J1000">
            <v>0</v>
          </cell>
          <cell r="K1000">
            <v>0</v>
          </cell>
          <cell r="L1000" t="str">
            <v xml:space="preserve">DEPAKIN 400MG/4ML ENJ. SOL. 4FLAKON+4 COZUCU AMPUL </v>
          </cell>
          <cell r="M1000" t="str">
            <v>SODYUM VALPROAD</v>
          </cell>
          <cell r="N1000" t="str">
            <v>SANOFI SYNTHELABO</v>
          </cell>
          <cell r="O1000">
            <v>400</v>
          </cell>
          <cell r="P1000" t="str">
            <v>MG</v>
          </cell>
          <cell r="Q1000">
            <v>4</v>
          </cell>
          <cell r="R1000" t="str">
            <v>NORMAL REÇETE</v>
          </cell>
          <cell r="S1000" t="str">
            <v>ITHAL</v>
          </cell>
          <cell r="T1000">
            <v>0</v>
          </cell>
          <cell r="U1000">
            <v>0</v>
          </cell>
          <cell r="V1000">
            <v>11.23</v>
          </cell>
          <cell r="W1000">
            <v>8.98</v>
          </cell>
          <cell r="X1000" t="str">
            <v>YUNANISTAN</v>
          </cell>
          <cell r="Y1000">
            <v>0</v>
          </cell>
          <cell r="Z1000">
            <v>0</v>
          </cell>
          <cell r="AA1000">
            <v>0</v>
          </cell>
          <cell r="AB1000">
            <v>0</v>
          </cell>
          <cell r="AC1000">
            <v>18.989999999999998</v>
          </cell>
        </row>
        <row r="1001">
          <cell r="A1001">
            <v>8699809799172</v>
          </cell>
          <cell r="B1001" t="str">
            <v>N03AG01</v>
          </cell>
          <cell r="C1001" t="str">
            <v>valproic acid</v>
          </cell>
          <cell r="D1001" t="str">
            <v>REFERANS</v>
          </cell>
          <cell r="E1001" t="str">
            <v>YIRMI YIL</v>
          </cell>
          <cell r="F1001">
            <v>0</v>
          </cell>
          <cell r="G1001">
            <v>2</v>
          </cell>
          <cell r="H1001">
            <v>1</v>
          </cell>
          <cell r="I1001">
            <v>0</v>
          </cell>
          <cell r="J1001">
            <v>0</v>
          </cell>
          <cell r="K1001">
            <v>0</v>
          </cell>
          <cell r="L1001" t="str">
            <v xml:space="preserve">DEPAKIN 400MG/4ML IV ENJ. COZ. ICIN LIYOFILIZE TOZ ICEREN  4 FLAKON+4 COZUCU AMPUL </v>
          </cell>
          <cell r="M1001" t="str">
            <v>SODYUM VALPROAD</v>
          </cell>
          <cell r="N1001" t="str">
            <v>SANOFI AVENTIS</v>
          </cell>
          <cell r="O1001">
            <v>400</v>
          </cell>
          <cell r="P1001" t="str">
            <v>MG</v>
          </cell>
          <cell r="Q1001">
            <v>4</v>
          </cell>
          <cell r="R1001" t="str">
            <v>NORMAL REÇETE</v>
          </cell>
          <cell r="S1001" t="str">
            <v>ITHAL</v>
          </cell>
          <cell r="T1001">
            <v>0</v>
          </cell>
          <cell r="U1001">
            <v>0</v>
          </cell>
          <cell r="V1001">
            <v>11.23</v>
          </cell>
          <cell r="W1001">
            <v>8.98</v>
          </cell>
          <cell r="X1001" t="str">
            <v>YUNANISTAN</v>
          </cell>
          <cell r="Y1001">
            <v>0</v>
          </cell>
          <cell r="Z1001">
            <v>0</v>
          </cell>
          <cell r="AA1001">
            <v>0</v>
          </cell>
          <cell r="AB1001">
            <v>0</v>
          </cell>
          <cell r="AC1001">
            <v>18.989999999999998</v>
          </cell>
        </row>
        <row r="1002">
          <cell r="A1002">
            <v>8699809037755</v>
          </cell>
          <cell r="B1002" t="str">
            <v>N03AG01</v>
          </cell>
          <cell r="C1002" t="str">
            <v>valproic acid</v>
          </cell>
          <cell r="D1002" t="str">
            <v>REFERANS</v>
          </cell>
          <cell r="E1002" t="str">
            <v>YIRMI YIL</v>
          </cell>
          <cell r="F1002">
            <v>0</v>
          </cell>
          <cell r="G1002">
            <v>1</v>
          </cell>
          <cell r="H1002">
            <v>1</v>
          </cell>
          <cell r="I1002">
            <v>0</v>
          </cell>
          <cell r="J1002">
            <v>0</v>
          </cell>
          <cell r="K1002">
            <v>0</v>
          </cell>
          <cell r="L1002" t="str">
            <v>DEPAKIN CHRONO BT 500 MG UZUN ETKILI 30 FILM TABLET</v>
          </cell>
          <cell r="M1002" t="str">
            <v>SODYUM VALPROAD + VALPROIK ASIT</v>
          </cell>
          <cell r="N1002" t="str">
            <v>SANOFI SAGLIK URUNLERI</v>
          </cell>
          <cell r="O1002">
            <v>500</v>
          </cell>
          <cell r="P1002" t="str">
            <v>MG</v>
          </cell>
          <cell r="Q1002">
            <v>30</v>
          </cell>
          <cell r="R1002" t="str">
            <v>NORMAL REÇETE</v>
          </cell>
          <cell r="S1002" t="str">
            <v>ITHAL</v>
          </cell>
          <cell r="T1002" t="str">
            <v>FRANSA</v>
          </cell>
          <cell r="U1002">
            <v>7.25</v>
          </cell>
          <cell r="V1002">
            <v>7.25</v>
          </cell>
          <cell r="W1002">
            <v>5.8</v>
          </cell>
          <cell r="X1002" t="str">
            <v>FRANSA</v>
          </cell>
          <cell r="Y1002">
            <v>3</v>
          </cell>
          <cell r="Z1002">
            <v>0</v>
          </cell>
          <cell r="AA1002">
            <v>15.59</v>
          </cell>
          <cell r="AB1002">
            <v>0</v>
          </cell>
          <cell r="AC1002">
            <v>15.59</v>
          </cell>
        </row>
        <row r="1003">
          <cell r="A1003">
            <v>8699809037755</v>
          </cell>
          <cell r="B1003" t="str">
            <v>N03AG01</v>
          </cell>
          <cell r="C1003" t="str">
            <v>valproic acid</v>
          </cell>
          <cell r="D1003" t="str">
            <v>REFERANS</v>
          </cell>
          <cell r="E1003" t="str">
            <v>YIRMI YIL</v>
          </cell>
          <cell r="F1003">
            <v>0</v>
          </cell>
          <cell r="G1003">
            <v>1</v>
          </cell>
          <cell r="H1003">
            <v>1</v>
          </cell>
          <cell r="I1003">
            <v>0</v>
          </cell>
          <cell r="J1003">
            <v>0</v>
          </cell>
          <cell r="K1003">
            <v>0</v>
          </cell>
          <cell r="L1003" t="str">
            <v>DEPAKIN CHRONO BT 500 MG UZUN ETKILI 30 FILM TABLET</v>
          </cell>
          <cell r="M1003" t="str">
            <v>SODYUM VALPROAD + VALPROIK ASIT</v>
          </cell>
          <cell r="N1003" t="str">
            <v>SANOFI AVENTIS</v>
          </cell>
          <cell r="O1003">
            <v>500</v>
          </cell>
          <cell r="P1003" t="str">
            <v>MG</v>
          </cell>
          <cell r="Q1003">
            <v>30</v>
          </cell>
          <cell r="R1003" t="str">
            <v>NORMAL REÇETE</v>
          </cell>
          <cell r="S1003" t="str">
            <v>ITHAL</v>
          </cell>
          <cell r="T1003" t="str">
            <v>ITALYA</v>
          </cell>
          <cell r="U1003">
            <v>7.25</v>
          </cell>
          <cell r="V1003">
            <v>7.25</v>
          </cell>
          <cell r="W1003">
            <v>5.8</v>
          </cell>
          <cell r="X1003" t="str">
            <v>ITALYA</v>
          </cell>
          <cell r="Y1003">
            <v>3</v>
          </cell>
          <cell r="Z1003">
            <v>0</v>
          </cell>
          <cell r="AA1003">
            <v>14.09</v>
          </cell>
          <cell r="AB1003">
            <v>0</v>
          </cell>
          <cell r="AC1003">
            <v>14.09</v>
          </cell>
        </row>
        <row r="1004">
          <cell r="A1004">
            <v>8699542570106</v>
          </cell>
          <cell r="B1004" t="str">
            <v>N03AG01</v>
          </cell>
          <cell r="C1004" t="str">
            <v>valproic acid</v>
          </cell>
          <cell r="D1004" t="str">
            <v>REFERANS</v>
          </cell>
          <cell r="E1004" t="str">
            <v>YIRMI YIL</v>
          </cell>
          <cell r="F1004">
            <v>0</v>
          </cell>
          <cell r="G1004">
            <v>2</v>
          </cell>
          <cell r="H1004">
            <v>1</v>
          </cell>
          <cell r="I1004">
            <v>0</v>
          </cell>
          <cell r="J1004">
            <v>0</v>
          </cell>
          <cell r="K1004">
            <v>0</v>
          </cell>
          <cell r="L1004" t="str">
            <v>DEPAKIN SURUP 150 ML</v>
          </cell>
          <cell r="M1004" t="str">
            <v>SODYUM VALPROAD</v>
          </cell>
          <cell r="N1004" t="str">
            <v>SANOFI</v>
          </cell>
          <cell r="O1004">
            <v>150</v>
          </cell>
          <cell r="P1004" t="str">
            <v>ML</v>
          </cell>
          <cell r="Q1004">
            <v>1</v>
          </cell>
          <cell r="R1004" t="str">
            <v>NORMAL REÇETE</v>
          </cell>
          <cell r="S1004" t="str">
            <v>IMAL</v>
          </cell>
          <cell r="T1004" t="str">
            <v>FRANSA</v>
          </cell>
          <cell r="U1004">
            <v>5.79</v>
          </cell>
          <cell r="V1004">
            <v>5.79</v>
          </cell>
          <cell r="W1004">
            <v>4.63</v>
          </cell>
          <cell r="X1004" t="str">
            <v>FRANSA</v>
          </cell>
          <cell r="Y1004">
            <v>0</v>
          </cell>
          <cell r="Z1004">
            <v>0</v>
          </cell>
          <cell r="AA1004">
            <v>9.7899999999999991</v>
          </cell>
          <cell r="AB1004">
            <v>0</v>
          </cell>
          <cell r="AC1004">
            <v>9.7899999999999991</v>
          </cell>
        </row>
        <row r="1005">
          <cell r="A1005">
            <v>8681469750020</v>
          </cell>
          <cell r="B1005" t="str">
            <v>H05BX02</v>
          </cell>
          <cell r="C1005" t="str">
            <v>paricalcitol</v>
          </cell>
          <cell r="D1005" t="str">
            <v>ESDEGER</v>
          </cell>
          <cell r="E1005" t="str">
            <v>ESDEGER</v>
          </cell>
          <cell r="F1005">
            <v>0</v>
          </cell>
          <cell r="G1005">
            <v>1</v>
          </cell>
          <cell r="H1005">
            <v>1</v>
          </cell>
          <cell r="I1005">
            <v>0</v>
          </cell>
          <cell r="J1005">
            <v>0</v>
          </cell>
          <cell r="K1005">
            <v>0</v>
          </cell>
          <cell r="L1005" t="str">
            <v xml:space="preserve">DEPARIC 10 MCG/2 ML IV ENJEKSIYONLUK COZELTI ICEREN AMPUL (2 ML 5 AMPUL) </v>
          </cell>
          <cell r="M1005" t="str">
            <v>PARIKALSITOL</v>
          </cell>
          <cell r="N1005" t="str">
            <v>SOLEBIO</v>
          </cell>
          <cell r="O1005" t="str">
            <v>10+2</v>
          </cell>
          <cell r="P1005" t="str">
            <v>MCG/ML</v>
          </cell>
          <cell r="Q1005">
            <v>5</v>
          </cell>
          <cell r="R1005" t="str">
            <v>NORMAL RECETE</v>
          </cell>
          <cell r="S1005" t="str">
            <v>IMAL</v>
          </cell>
          <cell r="T1005" t="str">
            <v>ITALYA</v>
          </cell>
          <cell r="U1005">
            <v>182.3</v>
          </cell>
          <cell r="V1005">
            <v>182.3</v>
          </cell>
          <cell r="W1005">
            <v>109.38000000000001</v>
          </cell>
          <cell r="X1005" t="str">
            <v>ITALYA</v>
          </cell>
          <cell r="Y1005">
            <v>0</v>
          </cell>
          <cell r="Z1005">
            <v>0</v>
          </cell>
          <cell r="AA1005">
            <v>216.54</v>
          </cell>
          <cell r="AB1005">
            <v>0</v>
          </cell>
          <cell r="AC1005">
            <v>216.54</v>
          </cell>
        </row>
        <row r="1006">
          <cell r="A1006">
            <v>8699738350673</v>
          </cell>
          <cell r="B1006" t="str">
            <v>D01AC11</v>
          </cell>
          <cell r="C1006" t="str">
            <v>oxiconazole</v>
          </cell>
          <cell r="D1006" t="str">
            <v>EŞDEĞER</v>
          </cell>
          <cell r="E1006" t="str">
            <v>YIRMI YIL</v>
          </cell>
          <cell r="F1006">
            <v>4</v>
          </cell>
          <cell r="G1006">
            <v>1</v>
          </cell>
          <cell r="H1006">
            <v>1</v>
          </cell>
          <cell r="I1006">
            <v>0</v>
          </cell>
          <cell r="J1006">
            <v>0</v>
          </cell>
          <cell r="K1006">
            <v>0</v>
          </cell>
          <cell r="L1006" t="str">
            <v>DERMOKSIN %1  10 GR KREM</v>
          </cell>
          <cell r="M1006" t="str">
            <v>OKSIKONAZOL</v>
          </cell>
          <cell r="N1006" t="str">
            <v>FARMA-TEK</v>
          </cell>
          <cell r="O1006">
            <v>1</v>
          </cell>
          <cell r="P1006" t="str">
            <v>%</v>
          </cell>
          <cell r="Q1006">
            <v>10</v>
          </cell>
          <cell r="R1006" t="str">
            <v>NORMAL REÇETE</v>
          </cell>
          <cell r="S1006" t="str">
            <v>IMAL</v>
          </cell>
          <cell r="T1006" t="str">
            <v>TURKIYE</v>
          </cell>
          <cell r="U1006">
            <v>2.9699999999999998</v>
          </cell>
          <cell r="V1006">
            <v>2.9699999999999998</v>
          </cell>
          <cell r="W1006">
            <v>0</v>
          </cell>
          <cell r="X1006" t="str">
            <v>TURKIYE</v>
          </cell>
          <cell r="Y1006">
            <v>0</v>
          </cell>
          <cell r="Z1006">
            <v>0</v>
          </cell>
          <cell r="AA1006">
            <v>6.93</v>
          </cell>
          <cell r="AB1006">
            <v>0</v>
          </cell>
          <cell r="AC1006">
            <v>6.93</v>
          </cell>
        </row>
        <row r="1007">
          <cell r="A1007">
            <v>8699523750091</v>
          </cell>
          <cell r="B1007" t="str">
            <v>C03CA01</v>
          </cell>
          <cell r="C1007" t="str">
            <v>furosemide</v>
          </cell>
          <cell r="D1007" t="str">
            <v>EŞDEĞER</v>
          </cell>
          <cell r="E1007" t="str">
            <v>YIRMI YIL</v>
          </cell>
          <cell r="F1007">
            <v>0</v>
          </cell>
          <cell r="G1007">
            <v>1</v>
          </cell>
          <cell r="H1007">
            <v>3</v>
          </cell>
          <cell r="I1007">
            <v>0</v>
          </cell>
          <cell r="J1007">
            <v>0</v>
          </cell>
          <cell r="K1007">
            <v>0</v>
          </cell>
          <cell r="L1007" t="str">
            <v>DESAL 20 MG/2 ML IM/IV 100 AMPUL</v>
          </cell>
          <cell r="M1007" t="str">
            <v>FUROSEMID</v>
          </cell>
          <cell r="N1007" t="str">
            <v>MUNIR SAHIN</v>
          </cell>
          <cell r="O1007">
            <v>20</v>
          </cell>
          <cell r="P1007" t="str">
            <v>MG</v>
          </cell>
          <cell r="Q1007">
            <v>100</v>
          </cell>
          <cell r="R1007" t="str">
            <v>NORMAL REÇETE</v>
          </cell>
          <cell r="S1007" t="str">
            <v>IMAL</v>
          </cell>
          <cell r="T1007" t="str">
            <v>TURKIYE</v>
          </cell>
          <cell r="U1007">
            <v>7.7299999999999995</v>
          </cell>
          <cell r="V1007">
            <v>7.7299999999999995</v>
          </cell>
          <cell r="W1007">
            <v>7.7299999999999995</v>
          </cell>
          <cell r="X1007" t="str">
            <v>TURKIYE</v>
          </cell>
          <cell r="Y1007">
            <v>0</v>
          </cell>
          <cell r="Z1007">
            <v>1</v>
          </cell>
          <cell r="AA1007">
            <v>16.34</v>
          </cell>
          <cell r="AB1007">
            <v>0</v>
          </cell>
          <cell r="AC1007">
            <v>16.34</v>
          </cell>
        </row>
        <row r="1008">
          <cell r="A1008">
            <v>8699523750084</v>
          </cell>
          <cell r="B1008" t="str">
            <v>C03CA01</v>
          </cell>
          <cell r="C1008" t="str">
            <v>furosemide</v>
          </cell>
          <cell r="D1008" t="str">
            <v>EŞDEĞER</v>
          </cell>
          <cell r="E1008" t="str">
            <v>YIRMI YIL</v>
          </cell>
          <cell r="F1008">
            <v>4</v>
          </cell>
          <cell r="G1008">
            <v>1</v>
          </cell>
          <cell r="H1008">
            <v>2</v>
          </cell>
          <cell r="I1008">
            <v>0</v>
          </cell>
          <cell r="J1008">
            <v>0</v>
          </cell>
          <cell r="K1008">
            <v>0</v>
          </cell>
          <cell r="L1008" t="str">
            <v>DESAL 20MG/2 ML IM/IV 5 AMPUL</v>
          </cell>
          <cell r="M1008" t="str">
            <v>FUROSEMID</v>
          </cell>
          <cell r="N1008" t="str">
            <v>MUNIR SAHIN</v>
          </cell>
          <cell r="O1008" t="str">
            <v>20+2</v>
          </cell>
          <cell r="P1008" t="str">
            <v>MG</v>
          </cell>
          <cell r="Q1008">
            <v>5</v>
          </cell>
          <cell r="R1008" t="str">
            <v>NORMAL REÇETE</v>
          </cell>
          <cell r="S1008" t="str">
            <v>IMAL</v>
          </cell>
          <cell r="T1008" t="str">
            <v>TURKIYE</v>
          </cell>
          <cell r="U1008">
            <v>0.94000000000000006</v>
          </cell>
          <cell r="V1008">
            <v>0.94000000000000006</v>
          </cell>
          <cell r="W1008">
            <v>0</v>
          </cell>
          <cell r="X1008" t="str">
            <v>TURKIYE</v>
          </cell>
          <cell r="Y1008">
            <v>0</v>
          </cell>
          <cell r="Z1008">
            <v>0</v>
          </cell>
          <cell r="AA1008">
            <v>1.98</v>
          </cell>
          <cell r="AB1008">
            <v>0</v>
          </cell>
          <cell r="AC1008">
            <v>1.98</v>
          </cell>
        </row>
        <row r="1009">
          <cell r="A1009">
            <v>8697933020216</v>
          </cell>
          <cell r="B1009" t="str">
            <v>R06AX27</v>
          </cell>
          <cell r="C1009" t="str">
            <v>desloratadine</v>
          </cell>
          <cell r="D1009" t="str">
            <v>EŞDEĞER</v>
          </cell>
          <cell r="E1009" t="str">
            <v>EŞDEĞER</v>
          </cell>
          <cell r="F1009">
            <v>3</v>
          </cell>
          <cell r="G1009">
            <v>5</v>
          </cell>
          <cell r="H1009">
            <v>2</v>
          </cell>
          <cell r="I1009">
            <v>0</v>
          </cell>
          <cell r="J1009">
            <v>0</v>
          </cell>
          <cell r="K1009">
            <v>0</v>
          </cell>
          <cell r="L1009" t="str">
            <v>DES-FIX 2,5 MG 20 EFERVESAN TABLET</v>
          </cell>
          <cell r="M1009" t="str">
            <v>DESLORATADIN</v>
          </cell>
          <cell r="N1009" t="str">
            <v>SALUTIS</v>
          </cell>
          <cell r="O1009">
            <v>2.5</v>
          </cell>
          <cell r="P1009" t="str">
            <v>MG</v>
          </cell>
          <cell r="Q1009">
            <v>20</v>
          </cell>
          <cell r="R1009" t="str">
            <v>NORMAL REÇETE</v>
          </cell>
          <cell r="S1009" t="str">
            <v>IMAL</v>
          </cell>
          <cell r="T1009" t="str">
            <v>TURKIYE</v>
          </cell>
          <cell r="U1009">
            <v>1.81</v>
          </cell>
          <cell r="V1009">
            <v>1.81</v>
          </cell>
          <cell r="W1009">
            <v>0</v>
          </cell>
          <cell r="X1009" t="str">
            <v>TURKIYE</v>
          </cell>
          <cell r="Y1009">
            <v>0</v>
          </cell>
          <cell r="Z1009">
            <v>0</v>
          </cell>
          <cell r="AA1009">
            <v>3.83</v>
          </cell>
          <cell r="AB1009">
            <v>0</v>
          </cell>
          <cell r="AC1009">
            <v>3.83</v>
          </cell>
        </row>
        <row r="1010">
          <cell r="A1010">
            <v>8697933020223</v>
          </cell>
          <cell r="B1010" t="str">
            <v>R06AX27</v>
          </cell>
          <cell r="C1010" t="str">
            <v>desloratadine</v>
          </cell>
          <cell r="D1010" t="str">
            <v>EŞDEĞER</v>
          </cell>
          <cell r="E1010" t="str">
            <v>EŞDEĞER</v>
          </cell>
          <cell r="F1010">
            <v>3</v>
          </cell>
          <cell r="G1010">
            <v>5</v>
          </cell>
          <cell r="H1010">
            <v>2</v>
          </cell>
          <cell r="I1010">
            <v>0</v>
          </cell>
          <cell r="J1010">
            <v>0</v>
          </cell>
          <cell r="K1010">
            <v>0</v>
          </cell>
          <cell r="L1010" t="str">
            <v>DES-FIX 2,5 MG 30 EFERVESAN TABLET</v>
          </cell>
          <cell r="M1010" t="str">
            <v>DESLORATADIN</v>
          </cell>
          <cell r="N1010" t="str">
            <v>SALUTIS</v>
          </cell>
          <cell r="O1010">
            <v>2.5</v>
          </cell>
          <cell r="P1010" t="str">
            <v>MG</v>
          </cell>
          <cell r="Q1010">
            <v>30</v>
          </cell>
          <cell r="R1010" t="str">
            <v>NORMAL REÇETE</v>
          </cell>
          <cell r="S1010" t="str">
            <v>IMAL</v>
          </cell>
          <cell r="T1010" t="str">
            <v>TURKIYE</v>
          </cell>
          <cell r="U1010">
            <v>1.81</v>
          </cell>
          <cell r="V1010">
            <v>1.81</v>
          </cell>
          <cell r="W1010">
            <v>0</v>
          </cell>
          <cell r="X1010" t="str">
            <v>TURKIYE</v>
          </cell>
          <cell r="Y1010">
            <v>0</v>
          </cell>
          <cell r="Z1010">
            <v>0</v>
          </cell>
          <cell r="AA1010">
            <v>3.83</v>
          </cell>
          <cell r="AB1010">
            <v>0</v>
          </cell>
          <cell r="AC1010">
            <v>3.83</v>
          </cell>
        </row>
        <row r="1011">
          <cell r="A1011">
            <v>8697933020193</v>
          </cell>
          <cell r="B1011" t="str">
            <v>R06AX27</v>
          </cell>
          <cell r="C1011" t="str">
            <v>desloratadine</v>
          </cell>
          <cell r="D1011" t="str">
            <v>EŞDEĞER</v>
          </cell>
          <cell r="E1011" t="str">
            <v>EŞDEĞER</v>
          </cell>
          <cell r="F1011">
            <v>0</v>
          </cell>
          <cell r="G1011">
            <v>1</v>
          </cell>
          <cell r="H1011">
            <v>1</v>
          </cell>
          <cell r="I1011">
            <v>0</v>
          </cell>
          <cell r="J1011">
            <v>0</v>
          </cell>
          <cell r="K1011">
            <v>0</v>
          </cell>
          <cell r="L1011" t="str">
            <v>DES-FIX 5 MG 20 EFERVESAN TABLET</v>
          </cell>
          <cell r="M1011" t="str">
            <v>DESLORATADIN</v>
          </cell>
          <cell r="N1011" t="str">
            <v>SALUTIS</v>
          </cell>
          <cell r="O1011">
            <v>5</v>
          </cell>
          <cell r="P1011" t="str">
            <v>MG</v>
          </cell>
          <cell r="Q1011">
            <v>20</v>
          </cell>
          <cell r="R1011" t="str">
            <v>NORMAL REÇETE</v>
          </cell>
          <cell r="S1011" t="str">
            <v>IMAL</v>
          </cell>
          <cell r="T1011" t="str">
            <v>ITALYA</v>
          </cell>
          <cell r="U1011">
            <v>5.21</v>
          </cell>
          <cell r="V1011">
            <v>5.21</v>
          </cell>
          <cell r="W1011">
            <v>3.12</v>
          </cell>
          <cell r="X1011" t="str">
            <v>ITALYA</v>
          </cell>
          <cell r="Y1011">
            <v>0</v>
          </cell>
          <cell r="Z1011">
            <v>0</v>
          </cell>
          <cell r="AA1011">
            <v>6.58</v>
          </cell>
          <cell r="AB1011">
            <v>0</v>
          </cell>
          <cell r="AC1011">
            <v>6.58</v>
          </cell>
        </row>
        <row r="1012">
          <cell r="A1012">
            <v>8697933020209</v>
          </cell>
          <cell r="B1012" t="str">
            <v>R06AX27</v>
          </cell>
          <cell r="C1012" t="str">
            <v>desloratadine</v>
          </cell>
          <cell r="D1012" t="str">
            <v>EŞDEĞER</v>
          </cell>
          <cell r="E1012" t="str">
            <v>EŞDEĞER</v>
          </cell>
          <cell r="F1012">
            <v>0</v>
          </cell>
          <cell r="G1012">
            <v>5</v>
          </cell>
          <cell r="H1012">
            <v>1</v>
          </cell>
          <cell r="I1012">
            <v>0</v>
          </cell>
          <cell r="J1012">
            <v>0</v>
          </cell>
          <cell r="K1012">
            <v>0</v>
          </cell>
          <cell r="L1012" t="str">
            <v>DES-FIX 5 MG 30 EFERVESAN TABLET</v>
          </cell>
          <cell r="M1012" t="str">
            <v>DESLORATADIN</v>
          </cell>
          <cell r="N1012" t="str">
            <v>SALUTIS</v>
          </cell>
          <cell r="O1012">
            <v>5</v>
          </cell>
          <cell r="P1012" t="str">
            <v>MG</v>
          </cell>
          <cell r="Q1012">
            <v>30</v>
          </cell>
          <cell r="R1012" t="str">
            <v>NORMAL REÇETE</v>
          </cell>
          <cell r="S1012" t="str">
            <v>IMAL</v>
          </cell>
          <cell r="T1012" t="str">
            <v>ITALYA</v>
          </cell>
          <cell r="U1012">
            <v>7.8</v>
          </cell>
          <cell r="V1012">
            <v>7.8</v>
          </cell>
          <cell r="W1012">
            <v>4.68</v>
          </cell>
          <cell r="X1012" t="str">
            <v>ITALYA</v>
          </cell>
          <cell r="Y1012">
            <v>0</v>
          </cell>
          <cell r="Z1012">
            <v>0</v>
          </cell>
          <cell r="AA1012">
            <v>9.8800000000000008</v>
          </cell>
          <cell r="AB1012">
            <v>0</v>
          </cell>
          <cell r="AC1012">
            <v>9.8800000000000008</v>
          </cell>
        </row>
        <row r="1013">
          <cell r="A1013">
            <v>8697936090322</v>
          </cell>
          <cell r="B1013" t="str">
            <v>R06AX27</v>
          </cell>
          <cell r="C1013" t="str">
            <v>desloratadine</v>
          </cell>
          <cell r="D1013" t="str">
            <v>EŞDEĞER</v>
          </cell>
          <cell r="E1013" t="str">
            <v>EŞDEĞER</v>
          </cell>
          <cell r="F1013">
            <v>0</v>
          </cell>
          <cell r="G1013">
            <v>1</v>
          </cell>
          <cell r="H1013">
            <v>1</v>
          </cell>
          <cell r="I1013">
            <v>0</v>
          </cell>
          <cell r="J1013">
            <v>0</v>
          </cell>
          <cell r="K1013">
            <v>0</v>
          </cell>
          <cell r="L1013" t="str">
            <v>DESLAIR 5 MG 20 FILM KAPLI TABLET</v>
          </cell>
          <cell r="M1013" t="str">
            <v>DESLORATADIN</v>
          </cell>
          <cell r="N1013" t="str">
            <v>INVENTIM</v>
          </cell>
          <cell r="O1013">
            <v>5</v>
          </cell>
          <cell r="P1013" t="str">
            <v>MG</v>
          </cell>
          <cell r="Q1013">
            <v>20</v>
          </cell>
          <cell r="R1013" t="str">
            <v>NORMAL REÇETE</v>
          </cell>
          <cell r="S1013" t="str">
            <v>IMAL</v>
          </cell>
          <cell r="T1013" t="str">
            <v>ITALYA</v>
          </cell>
          <cell r="U1013">
            <v>5.21</v>
          </cell>
          <cell r="V1013">
            <v>5.21</v>
          </cell>
          <cell r="W1013">
            <v>3.12</v>
          </cell>
          <cell r="X1013" t="str">
            <v>ITALYA</v>
          </cell>
          <cell r="Y1013">
            <v>0</v>
          </cell>
          <cell r="Z1013">
            <v>0</v>
          </cell>
          <cell r="AA1013">
            <v>6.58</v>
          </cell>
          <cell r="AB1013">
            <v>0</v>
          </cell>
          <cell r="AC1013">
            <v>6.58</v>
          </cell>
        </row>
        <row r="1014">
          <cell r="A1014">
            <v>8697936090339</v>
          </cell>
          <cell r="B1014" t="str">
            <v>R06AX27</v>
          </cell>
          <cell r="C1014" t="str">
            <v>desloratadine</v>
          </cell>
          <cell r="D1014" t="str">
            <v>EŞDEĞER</v>
          </cell>
          <cell r="E1014" t="str">
            <v>EŞDEĞER</v>
          </cell>
          <cell r="F1014">
            <v>0</v>
          </cell>
          <cell r="G1014">
            <v>5</v>
          </cell>
          <cell r="H1014">
            <v>1</v>
          </cell>
          <cell r="I1014">
            <v>0</v>
          </cell>
          <cell r="J1014">
            <v>0</v>
          </cell>
          <cell r="K1014">
            <v>0</v>
          </cell>
          <cell r="L1014" t="str">
            <v>DESLAIR 5 MG 30 FILM KAPLI TABLET</v>
          </cell>
          <cell r="M1014" t="str">
            <v>DESLORATADIN</v>
          </cell>
          <cell r="N1014" t="str">
            <v>INVENTIM</v>
          </cell>
          <cell r="O1014">
            <v>5</v>
          </cell>
          <cell r="P1014" t="str">
            <v>MG</v>
          </cell>
          <cell r="Q1014">
            <v>30</v>
          </cell>
          <cell r="R1014" t="str">
            <v>NORMAL REÇETE</v>
          </cell>
          <cell r="S1014" t="str">
            <v>IMAL</v>
          </cell>
          <cell r="T1014" t="str">
            <v>ITALYA</v>
          </cell>
          <cell r="U1014">
            <v>7.8</v>
          </cell>
          <cell r="V1014">
            <v>7.8</v>
          </cell>
          <cell r="W1014">
            <v>4.68</v>
          </cell>
          <cell r="X1014" t="str">
            <v>ITALYA</v>
          </cell>
          <cell r="Y1014">
            <v>0</v>
          </cell>
          <cell r="Z1014">
            <v>0</v>
          </cell>
          <cell r="AA1014">
            <v>9.8800000000000008</v>
          </cell>
          <cell r="AB1014">
            <v>0</v>
          </cell>
          <cell r="AC1014">
            <v>9.8800000000000008</v>
          </cell>
        </row>
        <row r="1015">
          <cell r="A1015">
            <v>8699976090126</v>
          </cell>
          <cell r="B1015" t="str">
            <v>R06AK</v>
          </cell>
          <cell r="C1015" t="str">
            <v>combinations of antihistamines</v>
          </cell>
          <cell r="D1015" t="str">
            <v>EŞDEĞER</v>
          </cell>
          <cell r="E1015" t="str">
            <v>EŞDEĞER</v>
          </cell>
          <cell r="F1015">
            <v>0</v>
          </cell>
          <cell r="G1015">
            <v>5</v>
          </cell>
          <cell r="H1015">
            <v>1</v>
          </cell>
          <cell r="I1015">
            <v>0</v>
          </cell>
          <cell r="J1015">
            <v>0</v>
          </cell>
          <cell r="K1015">
            <v>0</v>
          </cell>
          <cell r="L1015" t="str">
            <v>DESMONT 5/10 MG 30 FILM KAPLI TABLET</v>
          </cell>
          <cell r="M1015" t="str">
            <v>DESLORATADIN + MONTELUKAST SODYUM</v>
          </cell>
          <cell r="N1015" t="str">
            <v>NUVOMED</v>
          </cell>
          <cell r="O1015" t="str">
            <v>5 +10</v>
          </cell>
          <cell r="P1015" t="str">
            <v>MG</v>
          </cell>
          <cell r="Q1015">
            <v>30</v>
          </cell>
          <cell r="R1015" t="str">
            <v>NORMAL REÇETE</v>
          </cell>
          <cell r="S1015" t="str">
            <v>IMAL</v>
          </cell>
          <cell r="T1015" t="str">
            <v>ITALYA ITALYA</v>
          </cell>
          <cell r="U1015">
            <v>30.02</v>
          </cell>
          <cell r="V1015">
            <v>30.02</v>
          </cell>
          <cell r="W1015">
            <v>18.010000000000002</v>
          </cell>
          <cell r="X1015" t="str">
            <v>ITALYA ITALYA</v>
          </cell>
          <cell r="Y1015">
            <v>0</v>
          </cell>
          <cell r="Z1015">
            <v>0</v>
          </cell>
          <cell r="AA1015">
            <v>28.64</v>
          </cell>
          <cell r="AB1015">
            <v>0</v>
          </cell>
          <cell r="AC1015">
            <v>28.64</v>
          </cell>
        </row>
        <row r="1016">
          <cell r="A1016">
            <v>8681094090034</v>
          </cell>
          <cell r="B1016" t="str">
            <v>R06AK</v>
          </cell>
          <cell r="C1016" t="str">
            <v>combinations of antihistamines</v>
          </cell>
          <cell r="D1016" t="str">
            <v>EŞDEĞER</v>
          </cell>
          <cell r="E1016" t="str">
            <v>EŞDEĞER</v>
          </cell>
          <cell r="F1016">
            <v>0</v>
          </cell>
          <cell r="G1016">
            <v>5</v>
          </cell>
          <cell r="H1016">
            <v>1</v>
          </cell>
          <cell r="I1016">
            <v>0</v>
          </cell>
          <cell r="J1016">
            <v>0</v>
          </cell>
          <cell r="K1016">
            <v>0</v>
          </cell>
          <cell r="L1016" t="str">
            <v>DESMONT 5/10 MG 30 FILM KAPLI TABLET</v>
          </cell>
          <cell r="M1016" t="str">
            <v>DESLORATADIN + MONTELUKAST SODYUM</v>
          </cell>
          <cell r="N1016" t="str">
            <v>NEUTEC TOPLAM KALITE</v>
          </cell>
          <cell r="O1016" t="str">
            <v>5 +10</v>
          </cell>
          <cell r="P1016" t="str">
            <v>MG</v>
          </cell>
          <cell r="Q1016">
            <v>30</v>
          </cell>
          <cell r="R1016" t="str">
            <v>NORMAL REÇETE</v>
          </cell>
          <cell r="S1016" t="str">
            <v>IMAL</v>
          </cell>
          <cell r="T1016" t="str">
            <v>ITALYA/ITALYA</v>
          </cell>
          <cell r="U1016">
            <v>30.02</v>
          </cell>
          <cell r="V1016">
            <v>30.02</v>
          </cell>
          <cell r="W1016">
            <v>18.010000000000002</v>
          </cell>
          <cell r="X1016" t="str">
            <v>ITALYA/ITALYA</v>
          </cell>
          <cell r="Y1016">
            <v>0</v>
          </cell>
          <cell r="Z1016">
            <v>0</v>
          </cell>
          <cell r="AA1016">
            <v>25.89</v>
          </cell>
          <cell r="AB1016">
            <v>0</v>
          </cell>
          <cell r="AC1016">
            <v>25.89</v>
          </cell>
        </row>
        <row r="1017">
          <cell r="A1017">
            <v>8697929090421</v>
          </cell>
          <cell r="B1017" t="str">
            <v>R06AK</v>
          </cell>
          <cell r="C1017" t="str">
            <v>combinations of antihistamines</v>
          </cell>
          <cell r="D1017" t="str">
            <v>EŞDEĞER</v>
          </cell>
          <cell r="E1017" t="str">
            <v>EŞDEĞER</v>
          </cell>
          <cell r="F1017">
            <v>0</v>
          </cell>
          <cell r="G1017">
            <v>5</v>
          </cell>
          <cell r="H1017">
            <v>1</v>
          </cell>
          <cell r="I1017">
            <v>0</v>
          </cell>
          <cell r="J1017">
            <v>0</v>
          </cell>
          <cell r="K1017">
            <v>0</v>
          </cell>
          <cell r="L1017" t="str">
            <v>DESMONT 5/10 MG 30 FILM KAPLI TABLET</v>
          </cell>
          <cell r="M1017" t="str">
            <v>DESLORATADIN + MONTELUKAST SODYUM</v>
          </cell>
          <cell r="N1017" t="str">
            <v>VITALIS</v>
          </cell>
          <cell r="O1017" t="str">
            <v>5 +10</v>
          </cell>
          <cell r="P1017" t="str">
            <v>MG</v>
          </cell>
          <cell r="Q1017">
            <v>30</v>
          </cell>
          <cell r="R1017" t="str">
            <v>NORMAL REÇETE</v>
          </cell>
          <cell r="S1017" t="str">
            <v>IMAL</v>
          </cell>
          <cell r="T1017" t="str">
            <v>ITALYA/ITALYA</v>
          </cell>
          <cell r="U1017">
            <v>30.02</v>
          </cell>
          <cell r="V1017">
            <v>30.02</v>
          </cell>
          <cell r="W1017">
            <v>18.010000000000002</v>
          </cell>
          <cell r="X1017" t="str">
            <v>ITALYA/ITALYA</v>
          </cell>
          <cell r="Y1017">
            <v>0</v>
          </cell>
          <cell r="Z1017">
            <v>0</v>
          </cell>
          <cell r="AA1017">
            <v>25.89</v>
          </cell>
          <cell r="AB1017">
            <v>0</v>
          </cell>
          <cell r="AC1017">
            <v>25.89</v>
          </cell>
        </row>
        <row r="1018">
          <cell r="A1018">
            <v>8699976090133</v>
          </cell>
          <cell r="B1018" t="str">
            <v>R06AK</v>
          </cell>
          <cell r="C1018" t="str">
            <v>combinations of antihistamines</v>
          </cell>
          <cell r="D1018" t="str">
            <v>EŞDEĞER</v>
          </cell>
          <cell r="E1018" t="str">
            <v>EŞDEĞER</v>
          </cell>
          <cell r="F1018">
            <v>0</v>
          </cell>
          <cell r="G1018">
            <v>5</v>
          </cell>
          <cell r="H1018">
            <v>1</v>
          </cell>
          <cell r="I1018">
            <v>0</v>
          </cell>
          <cell r="J1018">
            <v>0</v>
          </cell>
          <cell r="K1018">
            <v>0</v>
          </cell>
          <cell r="L1018" t="str">
            <v>DESMONT 5/10 MG 90 FILM KAPLI TABLET</v>
          </cell>
          <cell r="M1018" t="str">
            <v>DESLORATADIN + MONTELUKAST SODYUM</v>
          </cell>
          <cell r="N1018" t="str">
            <v>NUVOMED</v>
          </cell>
          <cell r="O1018" t="str">
            <v>5 +10</v>
          </cell>
          <cell r="P1018" t="str">
            <v>MG</v>
          </cell>
          <cell r="Q1018">
            <v>90</v>
          </cell>
          <cell r="R1018" t="str">
            <v>NORMAL REÇETE</v>
          </cell>
          <cell r="S1018" t="str">
            <v>IMAL</v>
          </cell>
          <cell r="T1018" t="str">
            <v>ITALYA ITALYA</v>
          </cell>
          <cell r="U1018">
            <v>90.09</v>
          </cell>
          <cell r="V1018">
            <v>90.09</v>
          </cell>
          <cell r="W1018">
            <v>54.05</v>
          </cell>
          <cell r="X1018" t="str">
            <v>ITALYA ITALYA</v>
          </cell>
          <cell r="Y1018">
            <v>0</v>
          </cell>
          <cell r="Z1018">
            <v>0</v>
          </cell>
          <cell r="AA1018">
            <v>95.37</v>
          </cell>
          <cell r="AB1018">
            <v>0</v>
          </cell>
          <cell r="AC1018">
            <v>95.37</v>
          </cell>
        </row>
        <row r="1019">
          <cell r="A1019">
            <v>8681094090041</v>
          </cell>
          <cell r="B1019" t="str">
            <v>R06AK</v>
          </cell>
          <cell r="C1019" t="str">
            <v>combinations of antihistamines</v>
          </cell>
          <cell r="D1019" t="str">
            <v>EŞDEĞER</v>
          </cell>
          <cell r="E1019" t="str">
            <v>EŞDEĞER</v>
          </cell>
          <cell r="F1019">
            <v>0</v>
          </cell>
          <cell r="G1019">
            <v>5</v>
          </cell>
          <cell r="H1019">
            <v>1</v>
          </cell>
          <cell r="I1019">
            <v>0</v>
          </cell>
          <cell r="J1019">
            <v>0</v>
          </cell>
          <cell r="K1019">
            <v>0</v>
          </cell>
          <cell r="L1019" t="str">
            <v>DESMONT 5/10 MG 90 FILM KAPLI TABLET</v>
          </cell>
          <cell r="M1019" t="str">
            <v>DESLORATADIN + MONTELUKAST SODYUM</v>
          </cell>
          <cell r="N1019" t="str">
            <v>NEUTEC TOPLAM KALITE</v>
          </cell>
          <cell r="O1019" t="str">
            <v>5 +10</v>
          </cell>
          <cell r="P1019" t="str">
            <v>MG</v>
          </cell>
          <cell r="Q1019">
            <v>90</v>
          </cell>
          <cell r="R1019" t="str">
            <v>NORMAL REÇETE</v>
          </cell>
          <cell r="S1019" t="str">
            <v>IMAL</v>
          </cell>
          <cell r="T1019" t="str">
            <v>ITALYA/ITALYA</v>
          </cell>
          <cell r="U1019">
            <v>90.09</v>
          </cell>
          <cell r="V1019">
            <v>90.09</v>
          </cell>
          <cell r="W1019">
            <v>54.05</v>
          </cell>
          <cell r="X1019" t="str">
            <v>ITALYA/ITALYA</v>
          </cell>
          <cell r="Y1019">
            <v>0</v>
          </cell>
          <cell r="Z1019">
            <v>0</v>
          </cell>
          <cell r="AA1019">
            <v>86.19</v>
          </cell>
          <cell r="AB1019">
            <v>0</v>
          </cell>
          <cell r="AC1019">
            <v>86.19</v>
          </cell>
        </row>
        <row r="1020">
          <cell r="A1020">
            <v>8697929090438</v>
          </cell>
          <cell r="B1020" t="str">
            <v>R06AK</v>
          </cell>
          <cell r="C1020" t="str">
            <v>combinations of antihistamines</v>
          </cell>
          <cell r="D1020" t="str">
            <v>EŞDEĞER</v>
          </cell>
          <cell r="E1020" t="str">
            <v>EŞDEĞER</v>
          </cell>
          <cell r="F1020">
            <v>0</v>
          </cell>
          <cell r="G1020">
            <v>5</v>
          </cell>
          <cell r="H1020">
            <v>1</v>
          </cell>
          <cell r="I1020">
            <v>0</v>
          </cell>
          <cell r="J1020">
            <v>0</v>
          </cell>
          <cell r="K1020">
            <v>0</v>
          </cell>
          <cell r="L1020" t="str">
            <v>DESMONT 5/10 MG 90 FILM KAPLI TABLET</v>
          </cell>
          <cell r="M1020" t="str">
            <v>DESLORATADIN + MONTELUKAST SODYUM</v>
          </cell>
          <cell r="N1020" t="str">
            <v>VITALIS</v>
          </cell>
          <cell r="O1020" t="str">
            <v>5 +10</v>
          </cell>
          <cell r="P1020" t="str">
            <v>MG</v>
          </cell>
          <cell r="Q1020">
            <v>90</v>
          </cell>
          <cell r="R1020" t="str">
            <v>NORMAL REÇETE</v>
          </cell>
          <cell r="S1020" t="str">
            <v>IMAL</v>
          </cell>
          <cell r="T1020" t="str">
            <v>ITALYA/ITALYA</v>
          </cell>
          <cell r="U1020">
            <v>90.09</v>
          </cell>
          <cell r="V1020">
            <v>90.09</v>
          </cell>
          <cell r="W1020">
            <v>54.05</v>
          </cell>
          <cell r="X1020" t="str">
            <v>ITALYA/ITALYA</v>
          </cell>
          <cell r="Y1020">
            <v>0</v>
          </cell>
          <cell r="Z1020">
            <v>0</v>
          </cell>
          <cell r="AA1020">
            <v>86.19</v>
          </cell>
          <cell r="AB1020">
            <v>0</v>
          </cell>
          <cell r="AC1020">
            <v>86.19</v>
          </cell>
        </row>
        <row r="1021">
          <cell r="A1021">
            <v>8697930020400</v>
          </cell>
          <cell r="B1021" t="str">
            <v>R06AX27</v>
          </cell>
          <cell r="C1021" t="str">
            <v>desloratadine</v>
          </cell>
          <cell r="D1021" t="str">
            <v>EŞDEĞER</v>
          </cell>
          <cell r="E1021" t="str">
            <v>EŞDEĞER</v>
          </cell>
          <cell r="F1021">
            <v>0</v>
          </cell>
          <cell r="G1021">
            <v>1</v>
          </cell>
          <cell r="H1021">
            <v>1</v>
          </cell>
          <cell r="I1021">
            <v>0</v>
          </cell>
          <cell r="J1021">
            <v>0</v>
          </cell>
          <cell r="K1021">
            <v>0</v>
          </cell>
          <cell r="L1021" t="str">
            <v>DESNORM 5 MG 20 EFERVESAN TABLET</v>
          </cell>
          <cell r="M1021" t="str">
            <v>DESLORATADIN</v>
          </cell>
          <cell r="N1021" t="str">
            <v>MENTIS</v>
          </cell>
          <cell r="O1021">
            <v>5</v>
          </cell>
          <cell r="P1021" t="str">
            <v>MG</v>
          </cell>
          <cell r="Q1021">
            <v>20</v>
          </cell>
          <cell r="R1021" t="str">
            <v>NORMAL REÇETE</v>
          </cell>
          <cell r="S1021" t="str">
            <v>IMAL</v>
          </cell>
          <cell r="T1021" t="str">
            <v>ITALYA</v>
          </cell>
          <cell r="U1021">
            <v>5.21</v>
          </cell>
          <cell r="V1021">
            <v>5.21</v>
          </cell>
          <cell r="W1021">
            <v>3.12</v>
          </cell>
          <cell r="X1021" t="str">
            <v>ITALYA</v>
          </cell>
          <cell r="Y1021">
            <v>0</v>
          </cell>
          <cell r="Z1021">
            <v>0</v>
          </cell>
          <cell r="AA1021">
            <v>6.58</v>
          </cell>
          <cell r="AB1021">
            <v>0</v>
          </cell>
          <cell r="AC1021">
            <v>6.58</v>
          </cell>
        </row>
        <row r="1022">
          <cell r="A1022">
            <v>8697930020417</v>
          </cell>
          <cell r="B1022" t="str">
            <v>R06AX27</v>
          </cell>
          <cell r="C1022" t="str">
            <v>desloratadine</v>
          </cell>
          <cell r="D1022" t="str">
            <v>EŞDEĞER</v>
          </cell>
          <cell r="E1022" t="str">
            <v>EŞDEĞER</v>
          </cell>
          <cell r="F1022">
            <v>0</v>
          </cell>
          <cell r="G1022">
            <v>5</v>
          </cell>
          <cell r="H1022">
            <v>1</v>
          </cell>
          <cell r="I1022">
            <v>0</v>
          </cell>
          <cell r="J1022">
            <v>0</v>
          </cell>
          <cell r="K1022">
            <v>0</v>
          </cell>
          <cell r="L1022" t="str">
            <v>DESNORM 5 MG 30 EFERVESAN TABLET</v>
          </cell>
          <cell r="M1022" t="str">
            <v>DESLORATADIN</v>
          </cell>
          <cell r="N1022" t="str">
            <v>MENTIS</v>
          </cell>
          <cell r="O1022">
            <v>5</v>
          </cell>
          <cell r="P1022" t="str">
            <v>MG</v>
          </cell>
          <cell r="Q1022">
            <v>30</v>
          </cell>
          <cell r="R1022" t="str">
            <v>NORMAL REÇETE</v>
          </cell>
          <cell r="S1022" t="str">
            <v>IMAL</v>
          </cell>
          <cell r="T1022" t="str">
            <v>ITALYA</v>
          </cell>
          <cell r="U1022">
            <v>7.8</v>
          </cell>
          <cell r="V1022">
            <v>7.8</v>
          </cell>
          <cell r="W1022">
            <v>4.68</v>
          </cell>
          <cell r="X1022" t="str">
            <v>ITALYA</v>
          </cell>
          <cell r="Y1022">
            <v>0</v>
          </cell>
          <cell r="Z1022">
            <v>0</v>
          </cell>
          <cell r="AA1022">
            <v>9.8800000000000008</v>
          </cell>
          <cell r="AB1022">
            <v>0</v>
          </cell>
          <cell r="AC1022">
            <v>9.8800000000000008</v>
          </cell>
        </row>
        <row r="1023">
          <cell r="A1023">
            <v>8699790010836</v>
          </cell>
          <cell r="B1023" t="str">
            <v>G03AA09</v>
          </cell>
          <cell r="C1023" t="str">
            <v>desogestrel and ethinylestradiol</v>
          </cell>
          <cell r="D1023" t="str">
            <v>REFERANS</v>
          </cell>
          <cell r="E1023" t="str">
            <v>YIRMI YIL</v>
          </cell>
          <cell r="F1023">
            <v>6</v>
          </cell>
          <cell r="G1023">
            <v>2</v>
          </cell>
          <cell r="H1023">
            <v>1</v>
          </cell>
          <cell r="I1023">
            <v>0</v>
          </cell>
          <cell r="J1023">
            <v>0</v>
          </cell>
          <cell r="K1023">
            <v>0</v>
          </cell>
          <cell r="L1023" t="str">
            <v>DESOLETT 21 TABLET</v>
          </cell>
          <cell r="M1023" t="str">
            <v>DESOGESTREL + ETINILESTRADIOL</v>
          </cell>
          <cell r="N1023" t="str">
            <v>SCHERING PLOUGH</v>
          </cell>
          <cell r="O1023" t="str">
            <v>0,15+0,03</v>
          </cell>
          <cell r="P1023" t="str">
            <v>MG</v>
          </cell>
          <cell r="Q1023">
            <v>21</v>
          </cell>
          <cell r="R1023" t="str">
            <v>NORMAL REÇETE</v>
          </cell>
          <cell r="S1023" t="str">
            <v>IMAL</v>
          </cell>
          <cell r="T1023" t="str">
            <v>ISPANYA</v>
          </cell>
          <cell r="U1023">
            <v>12.78</v>
          </cell>
          <cell r="V1023">
            <v>12.78</v>
          </cell>
          <cell r="W1023">
            <v>12.78</v>
          </cell>
          <cell r="X1023" t="str">
            <v>ISPANYA</v>
          </cell>
          <cell r="Y1023">
            <v>0</v>
          </cell>
          <cell r="Z1023">
            <v>0</v>
          </cell>
          <cell r="AA1023">
            <v>11.87</v>
          </cell>
          <cell r="AB1023">
            <v>0</v>
          </cell>
          <cell r="AC1023">
            <v>11.87</v>
          </cell>
        </row>
        <row r="1024">
          <cell r="A1024">
            <v>8699565093620</v>
          </cell>
          <cell r="B1024" t="str">
            <v>N06AX05</v>
          </cell>
          <cell r="C1024" t="str">
            <v>trazodone</v>
          </cell>
          <cell r="D1024" t="str">
            <v>REFERANS</v>
          </cell>
          <cell r="E1024" t="str">
            <v>YIRMI YIL</v>
          </cell>
          <cell r="F1024">
            <v>4</v>
          </cell>
          <cell r="G1024">
            <v>2</v>
          </cell>
          <cell r="H1024">
            <v>2</v>
          </cell>
          <cell r="I1024">
            <v>0</v>
          </cell>
          <cell r="J1024">
            <v>0</v>
          </cell>
          <cell r="K1024">
            <v>0</v>
          </cell>
          <cell r="L1024" t="str">
            <v>DESYREL 100 MG 30 TABLET</v>
          </cell>
          <cell r="M1024" t="str">
            <v>TRAZODON HCL</v>
          </cell>
          <cell r="N1024" t="str">
            <v>CINAY KIMYA</v>
          </cell>
          <cell r="O1024">
            <v>100</v>
          </cell>
          <cell r="P1024" t="str">
            <v>MG</v>
          </cell>
          <cell r="Q1024">
            <v>30</v>
          </cell>
          <cell r="R1024" t="str">
            <v>NORMAL REÇETE</v>
          </cell>
          <cell r="S1024" t="str">
            <v>IMAL</v>
          </cell>
          <cell r="T1024">
            <v>0</v>
          </cell>
          <cell r="U1024">
            <v>0</v>
          </cell>
          <cell r="V1024">
            <v>3.4299999999999997</v>
          </cell>
          <cell r="W1024">
            <v>0</v>
          </cell>
          <cell r="X1024" t="str">
            <v>TURKIYE</v>
          </cell>
          <cell r="Y1024">
            <v>0</v>
          </cell>
          <cell r="Z1024">
            <v>0</v>
          </cell>
          <cell r="AA1024">
            <v>0</v>
          </cell>
          <cell r="AB1024">
            <v>0</v>
          </cell>
          <cell r="AC1024">
            <v>7.25</v>
          </cell>
        </row>
        <row r="1025">
          <cell r="A1025">
            <v>8699565093606</v>
          </cell>
          <cell r="B1025" t="str">
            <v>N06AX05</v>
          </cell>
          <cell r="C1025" t="str">
            <v>trazodone</v>
          </cell>
          <cell r="D1025" t="str">
            <v>REFERANS</v>
          </cell>
          <cell r="E1025" t="str">
            <v>YIRMI YIL</v>
          </cell>
          <cell r="F1025">
            <v>4</v>
          </cell>
          <cell r="G1025">
            <v>2</v>
          </cell>
          <cell r="H1025">
            <v>2</v>
          </cell>
          <cell r="I1025">
            <v>0</v>
          </cell>
          <cell r="J1025">
            <v>0</v>
          </cell>
          <cell r="K1025">
            <v>0</v>
          </cell>
          <cell r="L1025" t="str">
            <v>DESYREL 50 MG 30 TABLET</v>
          </cell>
          <cell r="M1025" t="str">
            <v>TRAZODON HCL</v>
          </cell>
          <cell r="N1025" t="str">
            <v>CINAY KIMYA</v>
          </cell>
          <cell r="O1025">
            <v>50</v>
          </cell>
          <cell r="P1025" t="str">
            <v>MG</v>
          </cell>
          <cell r="Q1025">
            <v>30</v>
          </cell>
          <cell r="R1025" t="str">
            <v>NORMAL REÇETE</v>
          </cell>
          <cell r="S1025" t="str">
            <v>IMAL</v>
          </cell>
          <cell r="T1025">
            <v>0</v>
          </cell>
          <cell r="U1025">
            <v>0</v>
          </cell>
          <cell r="V1025">
            <v>3.4299999999999997</v>
          </cell>
          <cell r="W1025">
            <v>0</v>
          </cell>
          <cell r="X1025" t="str">
            <v>TURKIYE</v>
          </cell>
          <cell r="Y1025">
            <v>0</v>
          </cell>
          <cell r="Z1025">
            <v>0</v>
          </cell>
          <cell r="AA1025">
            <v>0</v>
          </cell>
          <cell r="AB1025">
            <v>0</v>
          </cell>
          <cell r="AC1025">
            <v>7.25</v>
          </cell>
        </row>
        <row r="1026">
          <cell r="A1026">
            <v>8699976160959</v>
          </cell>
          <cell r="B1026" t="str">
            <v>A02BC06</v>
          </cell>
          <cell r="C1026" t="str">
            <v>dexlansoprazole</v>
          </cell>
          <cell r="D1026" t="str">
            <v>EŞDEĞER</v>
          </cell>
          <cell r="E1026" t="str">
            <v>EŞDEĞER</v>
          </cell>
          <cell r="F1026">
            <v>0</v>
          </cell>
          <cell r="G1026">
            <v>5</v>
          </cell>
          <cell r="H1026">
            <v>1</v>
          </cell>
          <cell r="I1026">
            <v>0</v>
          </cell>
          <cell r="J1026">
            <v>0</v>
          </cell>
          <cell r="K1026">
            <v>0</v>
          </cell>
          <cell r="L1026" t="str">
            <v>DEXAPOL 30 MG ENTERIK KAPLI MIKROTABLET ICEREN 28 KAPSUL</v>
          </cell>
          <cell r="M1026" t="str">
            <v>DEKSLANSOPRAZOL</v>
          </cell>
          <cell r="N1026" t="str">
            <v>NUVOMED</v>
          </cell>
          <cell r="O1026">
            <v>30</v>
          </cell>
          <cell r="P1026" t="str">
            <v>MG</v>
          </cell>
          <cell r="Q1026">
            <v>28</v>
          </cell>
          <cell r="R1026" t="str">
            <v>NORMAL REÇETE</v>
          </cell>
          <cell r="S1026" t="str">
            <v>IMAL</v>
          </cell>
          <cell r="T1026" t="str">
            <v>FRANSA</v>
          </cell>
          <cell r="U1026">
            <v>9.4499999999999993</v>
          </cell>
          <cell r="V1026">
            <v>9.4499999999999993</v>
          </cell>
          <cell r="W1026">
            <v>5.67</v>
          </cell>
          <cell r="X1026" t="str">
            <v>FRANSA</v>
          </cell>
          <cell r="Y1026">
            <v>0</v>
          </cell>
          <cell r="Z1026">
            <v>0</v>
          </cell>
          <cell r="AA1026">
            <v>9.2100000000000009</v>
          </cell>
          <cell r="AB1026">
            <v>0</v>
          </cell>
          <cell r="AC1026">
            <v>9.2100000000000009</v>
          </cell>
        </row>
        <row r="1027">
          <cell r="A1027">
            <v>8681094150462</v>
          </cell>
          <cell r="B1027" t="str">
            <v>A02BC06</v>
          </cell>
          <cell r="C1027" t="str">
            <v>dexlansoprazole</v>
          </cell>
          <cell r="D1027" t="str">
            <v>EŞDEĞER</v>
          </cell>
          <cell r="E1027" t="str">
            <v>EŞDEĞER</v>
          </cell>
          <cell r="F1027">
            <v>0</v>
          </cell>
          <cell r="G1027">
            <v>5</v>
          </cell>
          <cell r="H1027">
            <v>1</v>
          </cell>
          <cell r="I1027">
            <v>0</v>
          </cell>
          <cell r="J1027">
            <v>0</v>
          </cell>
          <cell r="K1027">
            <v>0</v>
          </cell>
          <cell r="L1027" t="str">
            <v>DEXAPOL 30 MG ENTERIK KAPLI MIKROTABLET ICEREN 28 KAPSUL</v>
          </cell>
          <cell r="M1027" t="str">
            <v>DEKSLANSOPRAZOL</v>
          </cell>
          <cell r="N1027" t="str">
            <v>NEUTEC TOPLAM KALITE</v>
          </cell>
          <cell r="O1027">
            <v>30</v>
          </cell>
          <cell r="P1027" t="str">
            <v>MG</v>
          </cell>
          <cell r="Q1027">
            <v>28</v>
          </cell>
          <cell r="R1027" t="str">
            <v>NORMAL REÇETE</v>
          </cell>
          <cell r="S1027" t="str">
            <v>IMAL</v>
          </cell>
          <cell r="T1027" t="str">
            <v>FRANSA</v>
          </cell>
          <cell r="U1027">
            <v>9.4499999999999993</v>
          </cell>
          <cell r="V1027">
            <v>9.4499999999999993</v>
          </cell>
          <cell r="W1027">
            <v>5.67</v>
          </cell>
          <cell r="X1027" t="str">
            <v>FRANSA</v>
          </cell>
          <cell r="Y1027">
            <v>0</v>
          </cell>
          <cell r="Z1027">
            <v>0</v>
          </cell>
          <cell r="AA1027">
            <v>9.2100000000000009</v>
          </cell>
          <cell r="AB1027">
            <v>0</v>
          </cell>
          <cell r="AC1027">
            <v>9.2100000000000009</v>
          </cell>
        </row>
        <row r="1028">
          <cell r="A1028">
            <v>8681094150462</v>
          </cell>
          <cell r="B1028" t="str">
            <v>A02BC06</v>
          </cell>
          <cell r="C1028" t="str">
            <v>dexlansoprazole</v>
          </cell>
          <cell r="D1028" t="str">
            <v>ESDEGER</v>
          </cell>
          <cell r="E1028" t="str">
            <v>ESDEGER</v>
          </cell>
          <cell r="F1028">
            <v>0</v>
          </cell>
          <cell r="G1028">
            <v>5</v>
          </cell>
          <cell r="H1028">
            <v>1</v>
          </cell>
          <cell r="I1028">
            <v>0</v>
          </cell>
          <cell r="J1028">
            <v>0</v>
          </cell>
          <cell r="K1028">
            <v>0</v>
          </cell>
          <cell r="L1028" t="str">
            <v>DEXAPOL 30 MG ENTERIK KAPLI MIKROTABLET ICEREN 28 KAPSUL</v>
          </cell>
          <cell r="M1028" t="str">
            <v>DEKSLANSOPRAZOL</v>
          </cell>
          <cell r="N1028" t="str">
            <v>TAKEDA</v>
          </cell>
          <cell r="O1028">
            <v>30</v>
          </cell>
          <cell r="P1028" t="str">
            <v>MG</v>
          </cell>
          <cell r="Q1028">
            <v>28</v>
          </cell>
          <cell r="R1028" t="str">
            <v>NORMAL RECETE</v>
          </cell>
          <cell r="S1028" t="str">
            <v>IMAL</v>
          </cell>
          <cell r="T1028" t="str">
            <v>FRANSA</v>
          </cell>
          <cell r="U1028">
            <v>9.4499999999999993</v>
          </cell>
          <cell r="V1028">
            <v>9.4499999999999993</v>
          </cell>
          <cell r="W1028">
            <v>5.67</v>
          </cell>
          <cell r="X1028" t="str">
            <v>FRANSA</v>
          </cell>
          <cell r="Y1028">
            <v>0</v>
          </cell>
          <cell r="Z1028">
            <v>0</v>
          </cell>
          <cell r="AA1028">
            <v>11.71</v>
          </cell>
          <cell r="AB1028">
            <v>0</v>
          </cell>
          <cell r="AC1028">
            <v>11.71</v>
          </cell>
        </row>
        <row r="1029">
          <cell r="A1029">
            <v>8699976160997</v>
          </cell>
          <cell r="B1029" t="str">
            <v>A02BC06</v>
          </cell>
          <cell r="C1029" t="str">
            <v>dexlansoprazole</v>
          </cell>
          <cell r="D1029" t="str">
            <v>EŞDEĞER</v>
          </cell>
          <cell r="E1029" t="str">
            <v>EŞDEĞER</v>
          </cell>
          <cell r="F1029">
            <v>0</v>
          </cell>
          <cell r="G1029">
            <v>5</v>
          </cell>
          <cell r="H1029">
            <v>1</v>
          </cell>
          <cell r="I1029">
            <v>0</v>
          </cell>
          <cell r="J1029">
            <v>0</v>
          </cell>
          <cell r="K1029">
            <v>0</v>
          </cell>
          <cell r="L1029" t="str">
            <v>DEXAPOL 60 MG ENTERIK KAPLI MIKROTABLET ICEREN 28 KAPSUL</v>
          </cell>
          <cell r="M1029" t="str">
            <v>DEKSLANSOPRAZOL</v>
          </cell>
          <cell r="N1029" t="str">
            <v>NUVOMED</v>
          </cell>
          <cell r="O1029">
            <v>60</v>
          </cell>
          <cell r="P1029" t="str">
            <v>MG</v>
          </cell>
          <cell r="Q1029">
            <v>28</v>
          </cell>
          <cell r="R1029" t="str">
            <v>NORMAL REÇETE</v>
          </cell>
          <cell r="S1029" t="str">
            <v>IMAL</v>
          </cell>
          <cell r="T1029" t="str">
            <v>FRANSA</v>
          </cell>
          <cell r="U1029">
            <v>18.899999999999999</v>
          </cell>
          <cell r="V1029">
            <v>18.899999999999999</v>
          </cell>
          <cell r="W1029">
            <v>11.34</v>
          </cell>
          <cell r="X1029" t="str">
            <v>FRANSA</v>
          </cell>
          <cell r="Y1029">
            <v>0</v>
          </cell>
          <cell r="Z1029">
            <v>0</v>
          </cell>
          <cell r="AA1029">
            <v>11.46</v>
          </cell>
          <cell r="AB1029">
            <v>0</v>
          </cell>
          <cell r="AC1029">
            <v>11.46</v>
          </cell>
        </row>
        <row r="1030">
          <cell r="A1030">
            <v>8681094150479</v>
          </cell>
          <cell r="B1030" t="str">
            <v>A02BC06</v>
          </cell>
          <cell r="C1030" t="str">
            <v>dexlansoprazole</v>
          </cell>
          <cell r="D1030" t="str">
            <v>EŞDEĞER</v>
          </cell>
          <cell r="E1030" t="str">
            <v>EŞDEĞER</v>
          </cell>
          <cell r="F1030">
            <v>0</v>
          </cell>
          <cell r="G1030">
            <v>5</v>
          </cell>
          <cell r="H1030">
            <v>1</v>
          </cell>
          <cell r="I1030">
            <v>0</v>
          </cell>
          <cell r="J1030">
            <v>0</v>
          </cell>
          <cell r="K1030">
            <v>0</v>
          </cell>
          <cell r="L1030" t="str">
            <v>DEXAPOL 60 MG ENTERIK KAPLI MIKROTABLET ICEREN 28 KAPSUL</v>
          </cell>
          <cell r="M1030" t="str">
            <v>DEKSLANSOPRAZOL</v>
          </cell>
          <cell r="N1030" t="str">
            <v>NEUTEC TOPLAM KALITE</v>
          </cell>
          <cell r="O1030">
            <v>60</v>
          </cell>
          <cell r="P1030" t="str">
            <v>MG</v>
          </cell>
          <cell r="Q1030">
            <v>28</v>
          </cell>
          <cell r="R1030" t="str">
            <v>NORMAL REÇETE</v>
          </cell>
          <cell r="S1030" t="str">
            <v>IMAL</v>
          </cell>
          <cell r="T1030" t="str">
            <v>FRANSA</v>
          </cell>
          <cell r="U1030">
            <v>18.899999999999999</v>
          </cell>
          <cell r="V1030">
            <v>18.899999999999999</v>
          </cell>
          <cell r="W1030">
            <v>11.34</v>
          </cell>
          <cell r="X1030" t="str">
            <v>FRANSA</v>
          </cell>
          <cell r="Y1030">
            <v>0</v>
          </cell>
          <cell r="Z1030">
            <v>0</v>
          </cell>
          <cell r="AA1030">
            <v>11.46</v>
          </cell>
          <cell r="AB1030">
            <v>0</v>
          </cell>
          <cell r="AC1030">
            <v>11.46</v>
          </cell>
        </row>
        <row r="1031">
          <cell r="A1031">
            <v>8681094150479</v>
          </cell>
          <cell r="B1031" t="str">
            <v>A02BC06</v>
          </cell>
          <cell r="C1031" t="str">
            <v>dexlansoprazole</v>
          </cell>
          <cell r="D1031" t="str">
            <v>ESDEGER</v>
          </cell>
          <cell r="E1031" t="str">
            <v>ESDEGER</v>
          </cell>
          <cell r="F1031">
            <v>0</v>
          </cell>
          <cell r="G1031">
            <v>5</v>
          </cell>
          <cell r="H1031">
            <v>1</v>
          </cell>
          <cell r="I1031">
            <v>0</v>
          </cell>
          <cell r="J1031">
            <v>0</v>
          </cell>
          <cell r="K1031">
            <v>0</v>
          </cell>
          <cell r="L1031" t="str">
            <v>DEXAPOL 60 MG ENTERIK KAPLI MIKROTABLET ICEREN 28 KAPSUL</v>
          </cell>
          <cell r="M1031" t="str">
            <v>DEKSLANSOPRAZOL</v>
          </cell>
          <cell r="N1031" t="str">
            <v>TAKEDA</v>
          </cell>
          <cell r="O1031">
            <v>60</v>
          </cell>
          <cell r="P1031" t="str">
            <v>MG</v>
          </cell>
          <cell r="Q1031">
            <v>28</v>
          </cell>
          <cell r="R1031" t="str">
            <v>NORMAL RECETE</v>
          </cell>
          <cell r="S1031" t="str">
            <v>IMAL</v>
          </cell>
          <cell r="T1031" t="str">
            <v>FRANSA</v>
          </cell>
          <cell r="U1031">
            <v>18.899999999999999</v>
          </cell>
          <cell r="V1031">
            <v>18.899999999999999</v>
          </cell>
          <cell r="W1031">
            <v>11.34</v>
          </cell>
          <cell r="X1031" t="str">
            <v>FRANSA</v>
          </cell>
          <cell r="Y1031">
            <v>0</v>
          </cell>
          <cell r="Z1031">
            <v>0</v>
          </cell>
          <cell r="AA1031">
            <v>14.58</v>
          </cell>
          <cell r="AB1031">
            <v>0</v>
          </cell>
          <cell r="AC1031">
            <v>14.58</v>
          </cell>
        </row>
        <row r="1032">
          <cell r="A1032">
            <v>8697933020254</v>
          </cell>
          <cell r="B1032" t="str">
            <v>M01AE17</v>
          </cell>
          <cell r="C1032" t="str">
            <v>dexketoprofen</v>
          </cell>
          <cell r="D1032" t="str">
            <v>EŞDEĞER</v>
          </cell>
          <cell r="E1032" t="str">
            <v>EŞDEĞER</v>
          </cell>
          <cell r="F1032">
            <v>0</v>
          </cell>
          <cell r="G1032">
            <v>5</v>
          </cell>
          <cell r="H1032">
            <v>1</v>
          </cell>
          <cell r="I1032">
            <v>0</v>
          </cell>
          <cell r="J1032">
            <v>0</v>
          </cell>
          <cell r="K1032">
            <v>0</v>
          </cell>
          <cell r="L1032" t="str">
            <v>DEXDAY 50 MG 20 EFERVESAN TABLET</v>
          </cell>
          <cell r="M1032" t="str">
            <v>DEKSKETOPROFEN TROMETAMOL</v>
          </cell>
          <cell r="N1032" t="str">
            <v>SALUTIS</v>
          </cell>
          <cell r="O1032">
            <v>50</v>
          </cell>
          <cell r="P1032" t="str">
            <v>MG</v>
          </cell>
          <cell r="Q1032">
            <v>20</v>
          </cell>
          <cell r="R1032" t="str">
            <v>NORMAL REÇETE</v>
          </cell>
          <cell r="S1032" t="str">
            <v>IMAL</v>
          </cell>
          <cell r="T1032" t="str">
            <v>ISPANYA</v>
          </cell>
          <cell r="U1032">
            <v>8.5399999999999991</v>
          </cell>
          <cell r="V1032">
            <v>8.5399999999999991</v>
          </cell>
          <cell r="W1032">
            <v>5.12</v>
          </cell>
          <cell r="X1032" t="str">
            <v>ISPANYA</v>
          </cell>
          <cell r="Y1032">
            <v>0</v>
          </cell>
          <cell r="Z1032">
            <v>0</v>
          </cell>
          <cell r="AA1032">
            <v>10.82</v>
          </cell>
          <cell r="AB1032">
            <v>0</v>
          </cell>
          <cell r="AC1032">
            <v>10.82</v>
          </cell>
        </row>
        <row r="1033">
          <cell r="A1033">
            <v>8697930094258</v>
          </cell>
          <cell r="B1033" t="str">
            <v>M01AE17</v>
          </cell>
          <cell r="C1033" t="str">
            <v>dexketoprofen</v>
          </cell>
          <cell r="D1033" t="str">
            <v>EŞDEĞER</v>
          </cell>
          <cell r="E1033" t="str">
            <v>EŞDEĞER</v>
          </cell>
          <cell r="F1033">
            <v>0</v>
          </cell>
          <cell r="G1033">
            <v>5</v>
          </cell>
          <cell r="H1033">
            <v>1</v>
          </cell>
          <cell r="I1033">
            <v>0</v>
          </cell>
          <cell r="J1033">
            <v>0</v>
          </cell>
          <cell r="K1033">
            <v>0</v>
          </cell>
          <cell r="L1033" t="str">
            <v>DEX-FORTE 50 MG 30 FILM TABLET</v>
          </cell>
          <cell r="M1033" t="str">
            <v>DEKSKETOPROFEN TROMETAMOL</v>
          </cell>
          <cell r="N1033" t="str">
            <v>MENTIS</v>
          </cell>
          <cell r="O1033">
            <v>50</v>
          </cell>
          <cell r="P1033" t="str">
            <v>MG</v>
          </cell>
          <cell r="Q1033">
            <v>30</v>
          </cell>
          <cell r="R1033" t="str">
            <v>NORMAL REÇETE</v>
          </cell>
          <cell r="S1033" t="str">
            <v>IMAL</v>
          </cell>
          <cell r="T1033" t="str">
            <v>ISPANYA</v>
          </cell>
          <cell r="U1033">
            <v>12.8</v>
          </cell>
          <cell r="V1033">
            <v>12.8</v>
          </cell>
          <cell r="W1033">
            <v>7.68</v>
          </cell>
          <cell r="X1033" t="str">
            <v>ISPANYA</v>
          </cell>
          <cell r="Y1033">
            <v>0</v>
          </cell>
          <cell r="Z1033">
            <v>0</v>
          </cell>
          <cell r="AA1033">
            <v>11.84</v>
          </cell>
          <cell r="AB1033">
            <v>0</v>
          </cell>
          <cell r="AC1033">
            <v>11.84</v>
          </cell>
        </row>
        <row r="1034">
          <cell r="A1034">
            <v>8697932240592</v>
          </cell>
          <cell r="B1034" t="str">
            <v>M01AE17</v>
          </cell>
          <cell r="C1034" t="str">
            <v>dexketoprofen</v>
          </cell>
          <cell r="D1034" t="str">
            <v>EŞDEĞER</v>
          </cell>
          <cell r="E1034" t="str">
            <v>EŞDEĞER</v>
          </cell>
          <cell r="F1034">
            <v>3</v>
          </cell>
          <cell r="G1034">
            <v>1</v>
          </cell>
          <cell r="H1034">
            <v>2</v>
          </cell>
          <cell r="I1034">
            <v>0</v>
          </cell>
          <cell r="J1034">
            <v>0</v>
          </cell>
          <cell r="K1034">
            <v>0</v>
          </cell>
          <cell r="L1034" t="str">
            <v>DEXFULL 12,5 MG 20 SASE</v>
          </cell>
          <cell r="M1034" t="str">
            <v>DEKSKETOPROFEN TROMETAMOL</v>
          </cell>
          <cell r="N1034" t="str">
            <v>OPTO ILAC</v>
          </cell>
          <cell r="O1034">
            <v>12.5</v>
          </cell>
          <cell r="P1034" t="str">
            <v>MG</v>
          </cell>
          <cell r="Q1034">
            <v>20</v>
          </cell>
          <cell r="R1034" t="str">
            <v>NORMAL REÇETE</v>
          </cell>
          <cell r="S1034" t="str">
            <v>IMAL</v>
          </cell>
          <cell r="T1034" t="str">
            <v>TURKIYE</v>
          </cell>
          <cell r="U1034">
            <v>1.57</v>
          </cell>
          <cell r="V1034">
            <v>1.57</v>
          </cell>
          <cell r="W1034">
            <v>0</v>
          </cell>
          <cell r="X1034" t="str">
            <v>TURKIYE</v>
          </cell>
          <cell r="Y1034">
            <v>0</v>
          </cell>
          <cell r="Z1034">
            <v>0</v>
          </cell>
          <cell r="AA1034">
            <v>3.32</v>
          </cell>
          <cell r="AB1034">
            <v>0</v>
          </cell>
          <cell r="AC1034">
            <v>3.32</v>
          </cell>
        </row>
        <row r="1035">
          <cell r="A1035">
            <v>8697932240653</v>
          </cell>
          <cell r="B1035" t="str">
            <v>M01AE17</v>
          </cell>
          <cell r="C1035" t="str">
            <v>dexketoprofen</v>
          </cell>
          <cell r="D1035" t="str">
            <v>EŞDEĞER</v>
          </cell>
          <cell r="E1035" t="str">
            <v>EŞDEĞER</v>
          </cell>
          <cell r="F1035">
            <v>0</v>
          </cell>
          <cell r="G1035">
            <v>1</v>
          </cell>
          <cell r="H1035">
            <v>1</v>
          </cell>
          <cell r="I1035">
            <v>0</v>
          </cell>
          <cell r="J1035">
            <v>0</v>
          </cell>
          <cell r="K1035">
            <v>0</v>
          </cell>
          <cell r="L1035" t="str">
            <v>DEXFULL 12,5 MG 30 SASE</v>
          </cell>
          <cell r="M1035" t="str">
            <v>DEKSKETOPROFEN TROMETAMOL</v>
          </cell>
          <cell r="N1035" t="str">
            <v>OPTO ILAC</v>
          </cell>
          <cell r="O1035">
            <v>12.5</v>
          </cell>
          <cell r="P1035" t="str">
            <v>MG</v>
          </cell>
          <cell r="Q1035">
            <v>30</v>
          </cell>
          <cell r="R1035" t="str">
            <v>NORMAL REÇETE</v>
          </cell>
          <cell r="S1035" t="str">
            <v>IMAL</v>
          </cell>
          <cell r="T1035" t="str">
            <v>ISPANYA</v>
          </cell>
          <cell r="U1035">
            <v>3.2</v>
          </cell>
          <cell r="V1035">
            <v>3.2</v>
          </cell>
          <cell r="W1035">
            <v>1.92</v>
          </cell>
          <cell r="X1035" t="str">
            <v>ISPANYA</v>
          </cell>
          <cell r="Y1035">
            <v>0</v>
          </cell>
          <cell r="Z1035">
            <v>0</v>
          </cell>
          <cell r="AA1035">
            <v>4.05</v>
          </cell>
          <cell r="AB1035">
            <v>0</v>
          </cell>
          <cell r="AC1035">
            <v>4.05</v>
          </cell>
        </row>
        <row r="1036">
          <cell r="A1036">
            <v>8697932240608</v>
          </cell>
          <cell r="B1036" t="str">
            <v>M01AE17</v>
          </cell>
          <cell r="C1036" t="str">
            <v>dexketoprofen</v>
          </cell>
          <cell r="D1036" t="str">
            <v>EŞDEĞER</v>
          </cell>
          <cell r="E1036" t="str">
            <v>EŞDEĞER</v>
          </cell>
          <cell r="F1036">
            <v>0</v>
          </cell>
          <cell r="G1036">
            <v>1</v>
          </cell>
          <cell r="H1036">
            <v>1</v>
          </cell>
          <cell r="I1036">
            <v>0</v>
          </cell>
          <cell r="J1036">
            <v>0</v>
          </cell>
          <cell r="K1036">
            <v>0</v>
          </cell>
          <cell r="L1036" t="str">
            <v>DEXFULL 25 MG 20 SASE</v>
          </cell>
          <cell r="M1036" t="str">
            <v>DEKSKETOPROFEN TROMETAMOL</v>
          </cell>
          <cell r="N1036" t="str">
            <v>OPTO ILAC</v>
          </cell>
          <cell r="O1036">
            <v>25</v>
          </cell>
          <cell r="P1036" t="str">
            <v>MG</v>
          </cell>
          <cell r="Q1036">
            <v>20</v>
          </cell>
          <cell r="R1036" t="str">
            <v>NORMAL REÇETE</v>
          </cell>
          <cell r="S1036" t="str">
            <v>IMAL</v>
          </cell>
          <cell r="T1036" t="str">
            <v>ISPANYA</v>
          </cell>
          <cell r="U1036">
            <v>4.28</v>
          </cell>
          <cell r="V1036">
            <v>4.28</v>
          </cell>
          <cell r="W1036">
            <v>2.56</v>
          </cell>
          <cell r="X1036" t="str">
            <v>ISPANYA</v>
          </cell>
          <cell r="Y1036">
            <v>0</v>
          </cell>
          <cell r="Z1036">
            <v>0</v>
          </cell>
          <cell r="AA1036">
            <v>5.4</v>
          </cell>
          <cell r="AB1036">
            <v>0</v>
          </cell>
          <cell r="AC1036">
            <v>5.4</v>
          </cell>
        </row>
        <row r="1037">
          <cell r="A1037">
            <v>8697932240660</v>
          </cell>
          <cell r="B1037" t="str">
            <v>M01AE17</v>
          </cell>
          <cell r="C1037" t="str">
            <v>dexketoprofen</v>
          </cell>
          <cell r="D1037" t="str">
            <v>EŞDEĞER</v>
          </cell>
          <cell r="E1037" t="str">
            <v>EŞDEĞER</v>
          </cell>
          <cell r="F1037">
            <v>0</v>
          </cell>
          <cell r="G1037">
            <v>1</v>
          </cell>
          <cell r="H1037">
            <v>1</v>
          </cell>
          <cell r="I1037">
            <v>0</v>
          </cell>
          <cell r="J1037">
            <v>0</v>
          </cell>
          <cell r="K1037">
            <v>0</v>
          </cell>
          <cell r="L1037" t="str">
            <v>DEXFULL 25 MG 30 SASE</v>
          </cell>
          <cell r="M1037" t="str">
            <v>DEKSKETOPROFEN TROMETAMOL</v>
          </cell>
          <cell r="N1037" t="str">
            <v>OPTO ILAC</v>
          </cell>
          <cell r="O1037">
            <v>25</v>
          </cell>
          <cell r="P1037" t="str">
            <v>MG</v>
          </cell>
          <cell r="Q1037">
            <v>30</v>
          </cell>
          <cell r="R1037" t="str">
            <v>NORMAL REÇETE</v>
          </cell>
          <cell r="S1037" t="str">
            <v>IMAL</v>
          </cell>
          <cell r="T1037" t="str">
            <v>ISPANYA</v>
          </cell>
          <cell r="U1037">
            <v>6.41</v>
          </cell>
          <cell r="V1037">
            <v>6.41</v>
          </cell>
          <cell r="W1037">
            <v>3.84</v>
          </cell>
          <cell r="X1037" t="str">
            <v>ISPANYA</v>
          </cell>
          <cell r="Y1037">
            <v>0</v>
          </cell>
          <cell r="Z1037">
            <v>0</v>
          </cell>
          <cell r="AA1037">
            <v>8.11</v>
          </cell>
          <cell r="AB1037">
            <v>0</v>
          </cell>
          <cell r="AC1037">
            <v>8.11</v>
          </cell>
        </row>
        <row r="1038">
          <cell r="A1038">
            <v>8697936033275</v>
          </cell>
          <cell r="B1038" t="str">
            <v>M01AE17</v>
          </cell>
          <cell r="C1038" t="str">
            <v>dexketoprofen</v>
          </cell>
          <cell r="D1038" t="str">
            <v>EŞDEĞER</v>
          </cell>
          <cell r="E1038" t="str">
            <v>EŞDEĞER</v>
          </cell>
          <cell r="F1038">
            <v>0</v>
          </cell>
          <cell r="G1038">
            <v>1</v>
          </cell>
          <cell r="H1038">
            <v>1</v>
          </cell>
          <cell r="I1038">
            <v>0</v>
          </cell>
          <cell r="J1038">
            <v>0</v>
          </cell>
          <cell r="K1038">
            <v>0</v>
          </cell>
          <cell r="L1038" t="str">
            <v>DEXFULL SR 75 MG 10 FILM TABLET</v>
          </cell>
          <cell r="M1038" t="str">
            <v>DEKSKETOPROFEN TROMETAMOL</v>
          </cell>
          <cell r="N1038" t="str">
            <v>INVENTIM</v>
          </cell>
          <cell r="O1038">
            <v>75</v>
          </cell>
          <cell r="P1038" t="str">
            <v>MG</v>
          </cell>
          <cell r="Q1038">
            <v>10</v>
          </cell>
          <cell r="R1038" t="str">
            <v>NORMAL REÇETE</v>
          </cell>
          <cell r="S1038" t="str">
            <v>IMAL</v>
          </cell>
          <cell r="T1038" t="str">
            <v>ISPANYA</v>
          </cell>
          <cell r="U1038">
            <v>6.41</v>
          </cell>
          <cell r="V1038">
            <v>6.41</v>
          </cell>
          <cell r="W1038">
            <v>3.84</v>
          </cell>
          <cell r="X1038" t="str">
            <v>ISPANYA</v>
          </cell>
          <cell r="Y1038">
            <v>0</v>
          </cell>
          <cell r="Z1038">
            <v>0</v>
          </cell>
          <cell r="AA1038">
            <v>5.78</v>
          </cell>
          <cell r="AB1038">
            <v>0</v>
          </cell>
          <cell r="AC1038">
            <v>5.78</v>
          </cell>
        </row>
        <row r="1039">
          <cell r="A1039">
            <v>8697932031138</v>
          </cell>
          <cell r="B1039" t="str">
            <v>M01AE17</v>
          </cell>
          <cell r="C1039" t="str">
            <v>dexketoprofen</v>
          </cell>
          <cell r="D1039" t="str">
            <v>EŞDEĞER</v>
          </cell>
          <cell r="E1039" t="str">
            <v>EŞDEĞER</v>
          </cell>
          <cell r="F1039">
            <v>0</v>
          </cell>
          <cell r="G1039">
            <v>1</v>
          </cell>
          <cell r="H1039">
            <v>1</v>
          </cell>
          <cell r="I1039">
            <v>0</v>
          </cell>
          <cell r="J1039">
            <v>0</v>
          </cell>
          <cell r="K1039">
            <v>0</v>
          </cell>
          <cell r="L1039" t="str">
            <v>DEXFULL SR 75 MG 10 FILM TABLET</v>
          </cell>
          <cell r="M1039" t="str">
            <v>DEKSKETOPROFEN TROMETAMOL</v>
          </cell>
          <cell r="N1039" t="str">
            <v>OPTO ILAC</v>
          </cell>
          <cell r="O1039">
            <v>75</v>
          </cell>
          <cell r="P1039" t="str">
            <v>MG</v>
          </cell>
          <cell r="Q1039">
            <v>10</v>
          </cell>
          <cell r="R1039" t="str">
            <v>NORMAL REÇETE</v>
          </cell>
          <cell r="S1039" t="str">
            <v>IMAL</v>
          </cell>
          <cell r="T1039" t="str">
            <v>ISPANYA</v>
          </cell>
          <cell r="U1039">
            <v>6.41</v>
          </cell>
          <cell r="V1039">
            <v>6.41</v>
          </cell>
          <cell r="W1039">
            <v>3.84</v>
          </cell>
          <cell r="X1039" t="str">
            <v>ISPANYA</v>
          </cell>
          <cell r="Y1039">
            <v>0</v>
          </cell>
          <cell r="Z1039">
            <v>0</v>
          </cell>
          <cell r="AA1039">
            <v>5.78</v>
          </cell>
          <cell r="AB1039">
            <v>0</v>
          </cell>
          <cell r="AC1039">
            <v>5.78</v>
          </cell>
        </row>
        <row r="1040">
          <cell r="A1040">
            <v>8697936021883</v>
          </cell>
          <cell r="B1040" t="str">
            <v>M01AE17</v>
          </cell>
          <cell r="C1040" t="str">
            <v>dexketoprofen</v>
          </cell>
          <cell r="D1040" t="str">
            <v>EŞDEĞER</v>
          </cell>
          <cell r="E1040" t="str">
            <v>EŞDEĞER</v>
          </cell>
          <cell r="F1040">
            <v>0</v>
          </cell>
          <cell r="G1040">
            <v>5</v>
          </cell>
          <cell r="H1040">
            <v>1</v>
          </cell>
          <cell r="I1040">
            <v>0</v>
          </cell>
          <cell r="J1040">
            <v>0</v>
          </cell>
          <cell r="K1040">
            <v>0</v>
          </cell>
          <cell r="L1040" t="str">
            <v>DEXNAC 25/200 MG 20 EFERVESAN TABLET</v>
          </cell>
          <cell r="M1040" t="str">
            <v>DEKSKETOPROFEN TROMETAMOL + ASETIL SISTEIN</v>
          </cell>
          <cell r="N1040" t="str">
            <v>INVENTIM</v>
          </cell>
          <cell r="O1040" t="str">
            <v>25+200</v>
          </cell>
          <cell r="P1040" t="str">
            <v>MG</v>
          </cell>
          <cell r="Q1040">
            <v>20</v>
          </cell>
          <cell r="R1040" t="str">
            <v>NORMAL REÇETE</v>
          </cell>
          <cell r="S1040" t="str">
            <v>IMAL</v>
          </cell>
          <cell r="T1040" t="str">
            <v>ISPANYA TURKIYE</v>
          </cell>
          <cell r="U1040">
            <v>6.09</v>
          </cell>
          <cell r="V1040">
            <v>6.09</v>
          </cell>
          <cell r="W1040">
            <v>3.65</v>
          </cell>
          <cell r="X1040" t="str">
            <v>ISPANYA TURKIYE</v>
          </cell>
          <cell r="Y1040">
            <v>0</v>
          </cell>
          <cell r="Z1040">
            <v>0</v>
          </cell>
          <cell r="AA1040">
            <v>7.7</v>
          </cell>
          <cell r="AB1040">
            <v>0</v>
          </cell>
          <cell r="AC1040">
            <v>7.7</v>
          </cell>
        </row>
        <row r="1041">
          <cell r="A1041">
            <v>8697936021890</v>
          </cell>
          <cell r="B1041" t="str">
            <v>M01AE17</v>
          </cell>
          <cell r="C1041" t="str">
            <v>dexketoprofen</v>
          </cell>
          <cell r="D1041" t="str">
            <v>EŞDEĞER</v>
          </cell>
          <cell r="E1041" t="str">
            <v>EŞDEĞER</v>
          </cell>
          <cell r="F1041">
            <v>0</v>
          </cell>
          <cell r="G1041">
            <v>5</v>
          </cell>
          <cell r="H1041">
            <v>1</v>
          </cell>
          <cell r="I1041">
            <v>0</v>
          </cell>
          <cell r="J1041">
            <v>0</v>
          </cell>
          <cell r="K1041">
            <v>0</v>
          </cell>
          <cell r="L1041" t="str">
            <v>DEXNAC 25/200 MG 30 EFERVESAN TABLET</v>
          </cell>
          <cell r="M1041" t="str">
            <v>DEKSKETOPROFEN TROMETAMOL + ASETIL SISTEIN</v>
          </cell>
          <cell r="N1041" t="str">
            <v>INVENTIM</v>
          </cell>
          <cell r="O1041" t="str">
            <v>25+200</v>
          </cell>
          <cell r="P1041" t="str">
            <v>MG</v>
          </cell>
          <cell r="Q1041">
            <v>30</v>
          </cell>
          <cell r="R1041" t="str">
            <v>NORMAL REÇETE</v>
          </cell>
          <cell r="S1041" t="str">
            <v>IMAL</v>
          </cell>
          <cell r="T1041" t="str">
            <v>TURKIYE</v>
          </cell>
          <cell r="U1041">
            <v>5.49</v>
          </cell>
          <cell r="V1041">
            <v>5.49</v>
          </cell>
          <cell r="W1041">
            <v>5.49</v>
          </cell>
          <cell r="X1041" t="str">
            <v>TURKIYE</v>
          </cell>
          <cell r="Y1041">
            <v>0</v>
          </cell>
          <cell r="Z1041">
            <v>0</v>
          </cell>
          <cell r="AA1041">
            <v>10.67</v>
          </cell>
          <cell r="AB1041">
            <v>0</v>
          </cell>
          <cell r="AC1041">
            <v>10.67</v>
          </cell>
        </row>
        <row r="1042">
          <cell r="A1042">
            <v>8697936021906</v>
          </cell>
          <cell r="B1042" t="str">
            <v>M01AE17</v>
          </cell>
          <cell r="C1042" t="str">
            <v>dexketoprofen</v>
          </cell>
          <cell r="D1042" t="str">
            <v>EŞDEĞER</v>
          </cell>
          <cell r="E1042" t="str">
            <v>EŞDEĞER</v>
          </cell>
          <cell r="F1042">
            <v>0</v>
          </cell>
          <cell r="G1042">
            <v>5</v>
          </cell>
          <cell r="H1042">
            <v>1</v>
          </cell>
          <cell r="I1042">
            <v>0</v>
          </cell>
          <cell r="J1042">
            <v>0</v>
          </cell>
          <cell r="K1042">
            <v>0</v>
          </cell>
          <cell r="L1042" t="str">
            <v>DEXNAC 50/200 MG 20 EFERVESAN TABLET</v>
          </cell>
          <cell r="M1042" t="str">
            <v>DEKSKETOPROFEN TROMETAMOL + ASETIL SISTEIN</v>
          </cell>
          <cell r="N1042" t="str">
            <v>INVENTIM</v>
          </cell>
          <cell r="O1042" t="str">
            <v>50+200</v>
          </cell>
          <cell r="P1042" t="str">
            <v>MG</v>
          </cell>
          <cell r="Q1042">
            <v>20</v>
          </cell>
          <cell r="R1042" t="str">
            <v>NORMAL REÇETE</v>
          </cell>
          <cell r="S1042" t="str">
            <v>IMAL</v>
          </cell>
          <cell r="T1042" t="str">
            <v>TURKIYE ISPANYA</v>
          </cell>
          <cell r="U1042">
            <v>10.35</v>
          </cell>
          <cell r="V1042">
            <v>10.35</v>
          </cell>
          <cell r="W1042">
            <v>6.21</v>
          </cell>
          <cell r="X1042" t="str">
            <v>TURKIYE ISPANYA</v>
          </cell>
          <cell r="Y1042">
            <v>0</v>
          </cell>
          <cell r="Z1042">
            <v>0</v>
          </cell>
          <cell r="AA1042">
            <v>11.21</v>
          </cell>
          <cell r="AB1042">
            <v>0</v>
          </cell>
          <cell r="AC1042">
            <v>11.21</v>
          </cell>
        </row>
        <row r="1043">
          <cell r="A1043">
            <v>8697936021913</v>
          </cell>
          <cell r="B1043" t="str">
            <v>M01AE17</v>
          </cell>
          <cell r="C1043" t="str">
            <v>dexketoprofen</v>
          </cell>
          <cell r="D1043" t="str">
            <v>EŞDEĞER</v>
          </cell>
          <cell r="E1043" t="str">
            <v>EŞDEĞER</v>
          </cell>
          <cell r="F1043">
            <v>0</v>
          </cell>
          <cell r="G1043">
            <v>5</v>
          </cell>
          <cell r="H1043">
            <v>1</v>
          </cell>
          <cell r="I1043">
            <v>0</v>
          </cell>
          <cell r="J1043">
            <v>0</v>
          </cell>
          <cell r="K1043">
            <v>0</v>
          </cell>
          <cell r="L1043" t="str">
            <v>DEXNAC 50/200 MG 30 EFERVESAN TABLET</v>
          </cell>
          <cell r="M1043" t="str">
            <v>DEKSKETOPROFEN TROMETAMOL + ASETIL SISTEIN</v>
          </cell>
          <cell r="N1043" t="str">
            <v>INVENTIM</v>
          </cell>
          <cell r="O1043" t="str">
            <v>50+200</v>
          </cell>
          <cell r="P1043" t="str">
            <v>MG</v>
          </cell>
          <cell r="Q1043">
            <v>30</v>
          </cell>
          <cell r="R1043" t="str">
            <v>NORMAL REÇETE</v>
          </cell>
          <cell r="S1043" t="str">
            <v>IMAL</v>
          </cell>
          <cell r="T1043" t="str">
            <v>TURKIYE ISPANYA</v>
          </cell>
          <cell r="U1043">
            <v>15.82</v>
          </cell>
          <cell r="V1043">
            <v>15.82</v>
          </cell>
          <cell r="W1043">
            <v>9.49</v>
          </cell>
          <cell r="X1043" t="str">
            <v>TURKIYE ISPANYA</v>
          </cell>
          <cell r="Y1043">
            <v>0</v>
          </cell>
          <cell r="Z1043">
            <v>0</v>
          </cell>
          <cell r="AA1043">
            <v>15.32</v>
          </cell>
          <cell r="AB1043">
            <v>0</v>
          </cell>
          <cell r="AC1043">
            <v>15.32</v>
          </cell>
        </row>
        <row r="1044">
          <cell r="A1044">
            <v>8680881099571</v>
          </cell>
          <cell r="B1044" t="str">
            <v>N02BE51</v>
          </cell>
          <cell r="C1044" t="str">
            <v>paracetamol, combinations excl. psycholeptics</v>
          </cell>
          <cell r="D1044" t="str">
            <v>EŞDEĞER</v>
          </cell>
          <cell r="E1044" t="str">
            <v>EŞDEĞER</v>
          </cell>
          <cell r="F1044">
            <v>0</v>
          </cell>
          <cell r="G1044">
            <v>5</v>
          </cell>
          <cell r="H1044">
            <v>1</v>
          </cell>
          <cell r="I1044">
            <v>0</v>
          </cell>
          <cell r="J1044">
            <v>0</v>
          </cell>
          <cell r="K1044">
            <v>0</v>
          </cell>
          <cell r="L1044" t="str">
            <v>DEXPADUO 25/300 MG 20 FILM KAPLI TABLET</v>
          </cell>
          <cell r="M1044" t="str">
            <v>DEKSKETOPROFEN TROMETAMOL + PARASETAMOL</v>
          </cell>
          <cell r="N1044" t="str">
            <v>NEUTEC ILAC SAN.</v>
          </cell>
          <cell r="O1044" t="str">
            <v>25+300</v>
          </cell>
          <cell r="P1044" t="str">
            <v>MG</v>
          </cell>
          <cell r="Q1044">
            <v>20</v>
          </cell>
          <cell r="R1044" t="str">
            <v>NORMAL REÇETE</v>
          </cell>
          <cell r="S1044" t="str">
            <v>IMAL</v>
          </cell>
          <cell r="T1044" t="str">
            <v>ISPANYA TURKIYE</v>
          </cell>
          <cell r="U1044">
            <v>5</v>
          </cell>
          <cell r="V1044">
            <v>5</v>
          </cell>
          <cell r="W1044">
            <v>3</v>
          </cell>
          <cell r="X1044" t="str">
            <v>ISPANYA TURKIYE</v>
          </cell>
          <cell r="Y1044">
            <v>0</v>
          </cell>
          <cell r="Z1044">
            <v>0</v>
          </cell>
          <cell r="AA1044">
            <v>4.22</v>
          </cell>
          <cell r="AB1044">
            <v>0</v>
          </cell>
          <cell r="AC1044">
            <v>4.22</v>
          </cell>
        </row>
        <row r="1045">
          <cell r="A1045">
            <v>8697927091093</v>
          </cell>
          <cell r="B1045" t="str">
            <v>N02BE51</v>
          </cell>
          <cell r="C1045" t="str">
            <v>paracetamol, combinations excl. psycholeptics</v>
          </cell>
          <cell r="D1045" t="str">
            <v>EŞDEĞER</v>
          </cell>
          <cell r="E1045" t="str">
            <v>EŞDEĞER</v>
          </cell>
          <cell r="F1045">
            <v>0</v>
          </cell>
          <cell r="G1045">
            <v>5</v>
          </cell>
          <cell r="H1045">
            <v>1</v>
          </cell>
          <cell r="I1045">
            <v>0</v>
          </cell>
          <cell r="J1045">
            <v>0</v>
          </cell>
          <cell r="K1045">
            <v>0</v>
          </cell>
          <cell r="L1045" t="str">
            <v>DEXPADUO 25/300 MG 20 FILM KAPLI TABLET</v>
          </cell>
          <cell r="M1045" t="str">
            <v>DEKSKETOPROFEN TROMETAMOL + PARASETAMOL</v>
          </cell>
          <cell r="N1045" t="str">
            <v>CELTIS ILAC</v>
          </cell>
          <cell r="O1045" t="str">
            <v>25+300</v>
          </cell>
          <cell r="P1045" t="str">
            <v>MG</v>
          </cell>
          <cell r="Q1045">
            <v>20</v>
          </cell>
          <cell r="R1045" t="str">
            <v>NORMAL REÇETE</v>
          </cell>
          <cell r="S1045" t="str">
            <v>IMAL</v>
          </cell>
          <cell r="T1045" t="str">
            <v>ISPANYA TURKIYE</v>
          </cell>
          <cell r="U1045">
            <v>5</v>
          </cell>
          <cell r="V1045">
            <v>5</v>
          </cell>
          <cell r="W1045">
            <v>3</v>
          </cell>
          <cell r="X1045" t="str">
            <v>ISPANYA TURKIYE</v>
          </cell>
          <cell r="Y1045">
            <v>0</v>
          </cell>
          <cell r="Z1045">
            <v>0</v>
          </cell>
          <cell r="AA1045">
            <v>4.22</v>
          </cell>
          <cell r="AB1045">
            <v>0</v>
          </cell>
          <cell r="AC1045">
            <v>4.22</v>
          </cell>
        </row>
        <row r="1046">
          <cell r="A1046">
            <v>8680881099601</v>
          </cell>
          <cell r="B1046" t="str">
            <v>N02BE51</v>
          </cell>
          <cell r="C1046" t="str">
            <v>paracetamol, combinations excl. psycholeptics</v>
          </cell>
          <cell r="D1046" t="str">
            <v>EŞDEĞER</v>
          </cell>
          <cell r="E1046" t="str">
            <v>EŞDEĞER</v>
          </cell>
          <cell r="F1046">
            <v>0</v>
          </cell>
          <cell r="G1046">
            <v>5</v>
          </cell>
          <cell r="H1046">
            <v>1</v>
          </cell>
          <cell r="I1046">
            <v>0</v>
          </cell>
          <cell r="J1046">
            <v>0</v>
          </cell>
          <cell r="K1046">
            <v>0</v>
          </cell>
          <cell r="L1046" t="str">
            <v>DEXPADUO 50/300 MG 20 FILM KAPLI TABLET</v>
          </cell>
          <cell r="M1046" t="str">
            <v>DEKSKETOPROFEN TROMETAMOL + PARASETAMOL</v>
          </cell>
          <cell r="N1046" t="str">
            <v>NEUTEC  ILAC SAN.</v>
          </cell>
          <cell r="O1046" t="str">
            <v>50+300</v>
          </cell>
          <cell r="P1046" t="str">
            <v>MG</v>
          </cell>
          <cell r="Q1046">
            <v>20</v>
          </cell>
          <cell r="R1046" t="str">
            <v>NORMAL REÇETE</v>
          </cell>
          <cell r="S1046" t="str">
            <v>IMAL</v>
          </cell>
          <cell r="T1046" t="str">
            <v>ISPANYA TURKIYE</v>
          </cell>
          <cell r="U1046">
            <v>9.27</v>
          </cell>
          <cell r="V1046">
            <v>9.27</v>
          </cell>
          <cell r="W1046">
            <v>5.56</v>
          </cell>
          <cell r="X1046" t="str">
            <v>ISPANYA TURKIYE</v>
          </cell>
          <cell r="Y1046">
            <v>0</v>
          </cell>
          <cell r="Z1046">
            <v>0</v>
          </cell>
          <cell r="AA1046">
            <v>6.18</v>
          </cell>
          <cell r="AB1046">
            <v>0</v>
          </cell>
          <cell r="AC1046">
            <v>6.18</v>
          </cell>
        </row>
        <row r="1047">
          <cell r="A1047">
            <v>8697927091130</v>
          </cell>
          <cell r="B1047" t="str">
            <v>N02BE51</v>
          </cell>
          <cell r="C1047" t="str">
            <v>paracetamol, combinations excl. psycholeptics</v>
          </cell>
          <cell r="D1047" t="str">
            <v>EŞDEĞER</v>
          </cell>
          <cell r="E1047" t="str">
            <v>EŞDEĞER</v>
          </cell>
          <cell r="F1047">
            <v>0</v>
          </cell>
          <cell r="G1047">
            <v>5</v>
          </cell>
          <cell r="H1047">
            <v>1</v>
          </cell>
          <cell r="I1047">
            <v>0</v>
          </cell>
          <cell r="J1047">
            <v>0</v>
          </cell>
          <cell r="K1047">
            <v>0</v>
          </cell>
          <cell r="L1047" t="str">
            <v>DEXPADUO 50/300 MG 20 FILM KAPLI TABLET</v>
          </cell>
          <cell r="M1047" t="str">
            <v>DEKSKETOPROFEN TROMETAMOL + PARASETAMOL</v>
          </cell>
          <cell r="N1047" t="str">
            <v>CELTIS ILAC</v>
          </cell>
          <cell r="O1047" t="str">
            <v>50+300</v>
          </cell>
          <cell r="P1047" t="str">
            <v>MG</v>
          </cell>
          <cell r="Q1047">
            <v>20</v>
          </cell>
          <cell r="R1047" t="str">
            <v>NORMAL REÇETE</v>
          </cell>
          <cell r="S1047" t="str">
            <v>IMAL</v>
          </cell>
          <cell r="T1047" t="str">
            <v>ISPANYA TURKIYE</v>
          </cell>
          <cell r="U1047">
            <v>9.27</v>
          </cell>
          <cell r="V1047">
            <v>9.27</v>
          </cell>
          <cell r="W1047">
            <v>5.56</v>
          </cell>
          <cell r="X1047" t="str">
            <v>ISPANYA TURKIYE</v>
          </cell>
          <cell r="Y1047">
            <v>0</v>
          </cell>
          <cell r="Z1047">
            <v>0</v>
          </cell>
          <cell r="AA1047">
            <v>5.59</v>
          </cell>
          <cell r="AB1047">
            <v>0</v>
          </cell>
          <cell r="AC1047">
            <v>5.59</v>
          </cell>
        </row>
        <row r="1048">
          <cell r="A1048">
            <v>8680760370036</v>
          </cell>
          <cell r="B1048" t="str">
            <v>D03AX03</v>
          </cell>
          <cell r="C1048" t="str">
            <v>dexpanthenol </v>
          </cell>
          <cell r="D1048" t="str">
            <v>ESDEGER</v>
          </cell>
          <cell r="E1048" t="str">
            <v>FIYAT KORUMALI URUN</v>
          </cell>
          <cell r="F1048">
            <v>6</v>
          </cell>
          <cell r="G1048">
            <v>2</v>
          </cell>
          <cell r="H1048">
            <v>3</v>
          </cell>
          <cell r="I1048">
            <v>0</v>
          </cell>
          <cell r="J1048">
            <v>0</v>
          </cell>
          <cell r="K1048">
            <v>0</v>
          </cell>
          <cell r="L1048" t="str">
            <v>DEXPANTEN %5 30 G MERHEM</v>
          </cell>
          <cell r="M1048" t="str">
            <v>DEKSPANTENOL</v>
          </cell>
          <cell r="N1048" t="str">
            <v>PHARMACTIVE</v>
          </cell>
          <cell r="O1048">
            <v>5</v>
          </cell>
          <cell r="P1048" t="str">
            <v>%</v>
          </cell>
          <cell r="Q1048">
            <v>30</v>
          </cell>
          <cell r="R1048" t="str">
            <v>NORMAL RECETE</v>
          </cell>
          <cell r="S1048" t="str">
            <v>IMAL</v>
          </cell>
          <cell r="T1048" t="str">
            <v>TURKIYE</v>
          </cell>
          <cell r="U1048">
            <v>3.27</v>
          </cell>
          <cell r="V1048">
            <v>3.27</v>
          </cell>
          <cell r="W1048">
            <v>3.27</v>
          </cell>
          <cell r="X1048" t="str">
            <v>TURKIYE</v>
          </cell>
          <cell r="Y1048">
            <v>0</v>
          </cell>
          <cell r="Z1048">
            <v>0</v>
          </cell>
          <cell r="AA1048">
            <v>7.85</v>
          </cell>
          <cell r="AB1048">
            <v>0</v>
          </cell>
          <cell r="AC1048">
            <v>7.85</v>
          </cell>
        </row>
        <row r="1049">
          <cell r="A1049">
            <v>8680760350120</v>
          </cell>
          <cell r="B1049" t="str">
            <v>D03AX03</v>
          </cell>
          <cell r="C1049" t="str">
            <v>dexpanthenol </v>
          </cell>
          <cell r="D1049" t="str">
            <v>ESDEGER</v>
          </cell>
          <cell r="E1049" t="str">
            <v>FIYAT KORUMALI URUN</v>
          </cell>
          <cell r="F1049">
            <v>6</v>
          </cell>
          <cell r="G1049">
            <v>1</v>
          </cell>
          <cell r="H1049">
            <v>3</v>
          </cell>
          <cell r="I1049">
            <v>0</v>
          </cell>
          <cell r="J1049">
            <v>0</v>
          </cell>
          <cell r="K1049">
            <v>0</v>
          </cell>
          <cell r="L1049" t="str">
            <v>DEXPANTEN %5 KREM, 30 G</v>
          </cell>
          <cell r="M1049" t="str">
            <v>DEKSPANTENOL</v>
          </cell>
          <cell r="N1049" t="str">
            <v>PHARMACTIVE</v>
          </cell>
          <cell r="O1049">
            <v>0.05</v>
          </cell>
          <cell r="P1049" t="str">
            <v>G</v>
          </cell>
          <cell r="Q1049">
            <v>30</v>
          </cell>
          <cell r="R1049" t="str">
            <v>NORMAL RECETE</v>
          </cell>
          <cell r="S1049" t="str">
            <v>IMAL</v>
          </cell>
          <cell r="T1049" t="str">
            <v>TURKIYE</v>
          </cell>
          <cell r="U1049">
            <v>2.91</v>
          </cell>
          <cell r="V1049">
            <v>2.91</v>
          </cell>
          <cell r="W1049">
            <v>2.91</v>
          </cell>
          <cell r="X1049" t="str">
            <v>TURKIYE</v>
          </cell>
          <cell r="Y1049">
            <v>0</v>
          </cell>
          <cell r="Z1049">
            <v>0</v>
          </cell>
          <cell r="AA1049">
            <v>6.98</v>
          </cell>
          <cell r="AB1049">
            <v>0</v>
          </cell>
          <cell r="AC1049">
            <v>6.98</v>
          </cell>
        </row>
        <row r="1050">
          <cell r="A1050">
            <v>8680881023453</v>
          </cell>
          <cell r="B1050" t="str">
            <v>N02BE51</v>
          </cell>
          <cell r="C1050" t="str">
            <v>paracetamol, combinations excl. psycholeptics</v>
          </cell>
          <cell r="D1050" t="str">
            <v>ESDEGER</v>
          </cell>
          <cell r="E1050" t="str">
            <v>ESDEGER</v>
          </cell>
          <cell r="F1050">
            <v>0</v>
          </cell>
          <cell r="G1050">
            <v>5</v>
          </cell>
          <cell r="H1050">
            <v>1</v>
          </cell>
          <cell r="I1050">
            <v>0</v>
          </cell>
          <cell r="J1050">
            <v>0</v>
          </cell>
          <cell r="K1050">
            <v>0</v>
          </cell>
          <cell r="L1050" t="str">
            <v>DEXPAS 25/300 MG 20 EFERVESAN TABLET</v>
          </cell>
          <cell r="M1050" t="str">
            <v>DEKSKETOPROFEN TROMETAMOL + PARASETAMOL</v>
          </cell>
          <cell r="N1050" t="str">
            <v>NEUTEC ILAC SAN.</v>
          </cell>
          <cell r="O1050" t="str">
            <v>25+300</v>
          </cell>
          <cell r="P1050" t="str">
            <v>MG</v>
          </cell>
          <cell r="Q1050">
            <v>20</v>
          </cell>
          <cell r="R1050" t="str">
            <v>NORMAL RECETE</v>
          </cell>
          <cell r="S1050" t="str">
            <v>IMAL</v>
          </cell>
          <cell r="T1050" t="str">
            <v>ISPANYA TURKIYE</v>
          </cell>
          <cell r="U1050">
            <v>5</v>
          </cell>
          <cell r="V1050">
            <v>5</v>
          </cell>
          <cell r="W1050">
            <v>3</v>
          </cell>
          <cell r="X1050" t="str">
            <v>ISPANYA TURKIYE</v>
          </cell>
          <cell r="Y1050">
            <v>0</v>
          </cell>
          <cell r="Z1050">
            <v>0</v>
          </cell>
          <cell r="AA1050">
            <v>5.15</v>
          </cell>
          <cell r="AB1050">
            <v>0</v>
          </cell>
          <cell r="AC1050">
            <v>5.15</v>
          </cell>
        </row>
        <row r="1051">
          <cell r="A1051">
            <v>8697930022299</v>
          </cell>
          <cell r="B1051" t="str">
            <v>N02BE51</v>
          </cell>
          <cell r="C1051" t="str">
            <v>paracetamol, combinations excl. psycholeptics</v>
          </cell>
          <cell r="D1051" t="str">
            <v>EŞDEĞER</v>
          </cell>
          <cell r="E1051" t="str">
            <v>EŞDEĞER</v>
          </cell>
          <cell r="F1051">
            <v>0</v>
          </cell>
          <cell r="G1051">
            <v>5</v>
          </cell>
          <cell r="H1051">
            <v>1</v>
          </cell>
          <cell r="I1051">
            <v>0</v>
          </cell>
          <cell r="J1051">
            <v>0</v>
          </cell>
          <cell r="K1051">
            <v>0</v>
          </cell>
          <cell r="L1051" t="str">
            <v>DEXPAS 25/300 MG 20 EFERVESAN TABLET</v>
          </cell>
          <cell r="M1051" t="str">
            <v>DEKSKETOPROFEN TROMETAMOL + PARASETAMOL</v>
          </cell>
          <cell r="N1051" t="str">
            <v>MENTIS</v>
          </cell>
          <cell r="O1051" t="str">
            <v>25+300</v>
          </cell>
          <cell r="P1051" t="str">
            <v>MG</v>
          </cell>
          <cell r="Q1051">
            <v>20</v>
          </cell>
          <cell r="R1051" t="str">
            <v>NORMAL REÇETE</v>
          </cell>
          <cell r="S1051" t="str">
            <v>IMAL</v>
          </cell>
          <cell r="T1051" t="str">
            <v>ISPANYA TURKIYE</v>
          </cell>
          <cell r="U1051">
            <v>5</v>
          </cell>
          <cell r="V1051">
            <v>5</v>
          </cell>
          <cell r="W1051">
            <v>3</v>
          </cell>
          <cell r="X1051" t="str">
            <v>ISPANYA TURKIYE</v>
          </cell>
          <cell r="Y1051">
            <v>0</v>
          </cell>
          <cell r="Z1051">
            <v>0</v>
          </cell>
          <cell r="AA1051">
            <v>4.66</v>
          </cell>
          <cell r="AB1051">
            <v>0</v>
          </cell>
          <cell r="AC1051">
            <v>4.66</v>
          </cell>
        </row>
        <row r="1052">
          <cell r="A1052">
            <v>8697930022305</v>
          </cell>
          <cell r="B1052" t="str">
            <v>N02BE51</v>
          </cell>
          <cell r="C1052" t="str">
            <v>paracetamol, combinations excl. psycholeptics</v>
          </cell>
          <cell r="D1052" t="str">
            <v>EŞDEĞER</v>
          </cell>
          <cell r="E1052" t="str">
            <v>EŞDEĞER</v>
          </cell>
          <cell r="F1052">
            <v>0</v>
          </cell>
          <cell r="G1052">
            <v>5</v>
          </cell>
          <cell r="H1052">
            <v>1</v>
          </cell>
          <cell r="I1052">
            <v>0</v>
          </cell>
          <cell r="J1052">
            <v>0</v>
          </cell>
          <cell r="K1052">
            <v>0</v>
          </cell>
          <cell r="L1052" t="str">
            <v>DEXPAS 25/300 MG 30 EFERVESAN TABLET</v>
          </cell>
          <cell r="M1052" t="str">
            <v>DEKSKETOPROFEN TROMETAMOL + PARASETAMOL</v>
          </cell>
          <cell r="N1052" t="str">
            <v>MENTIS</v>
          </cell>
          <cell r="O1052" t="str">
            <v>25+300</v>
          </cell>
          <cell r="P1052" t="str">
            <v>MG</v>
          </cell>
          <cell r="Q1052">
            <v>30</v>
          </cell>
          <cell r="R1052" t="str">
            <v>NORMAL REÇETE</v>
          </cell>
          <cell r="S1052" t="str">
            <v>IMAL</v>
          </cell>
          <cell r="T1052" t="str">
            <v>ISPANYA TURKIYE</v>
          </cell>
          <cell r="U1052">
            <v>7.5</v>
          </cell>
          <cell r="V1052">
            <v>7.5</v>
          </cell>
          <cell r="W1052">
            <v>4.5</v>
          </cell>
          <cell r="X1052" t="str">
            <v>ISPANYA TURKIYE</v>
          </cell>
          <cell r="Y1052">
            <v>0</v>
          </cell>
          <cell r="Z1052">
            <v>0</v>
          </cell>
          <cell r="AA1052">
            <v>6.77</v>
          </cell>
          <cell r="AB1052">
            <v>0</v>
          </cell>
          <cell r="AC1052">
            <v>6.77</v>
          </cell>
        </row>
        <row r="1053">
          <cell r="A1053">
            <v>8680881023460</v>
          </cell>
          <cell r="B1053" t="str">
            <v>N02BE51</v>
          </cell>
          <cell r="C1053" t="str">
            <v>paracetamol, combinations excl. psycholeptics</v>
          </cell>
          <cell r="D1053" t="str">
            <v>EŞDEĞER</v>
          </cell>
          <cell r="E1053" t="str">
            <v>EŞDEĞER</v>
          </cell>
          <cell r="F1053">
            <v>0</v>
          </cell>
          <cell r="G1053">
            <v>5</v>
          </cell>
          <cell r="H1053">
            <v>1</v>
          </cell>
          <cell r="I1053">
            <v>0</v>
          </cell>
          <cell r="J1053">
            <v>0</v>
          </cell>
          <cell r="K1053">
            <v>0</v>
          </cell>
          <cell r="L1053" t="str">
            <v>DEXPAS 25/300 MG 30 EFERVESAN TABLET</v>
          </cell>
          <cell r="M1053" t="str">
            <v>DEKSKETOPROFEN TROMETAMOL + PARASETAMOL</v>
          </cell>
          <cell r="N1053" t="str">
            <v>NEUTEC ILAC SAN.</v>
          </cell>
          <cell r="O1053" t="str">
            <v>25+300</v>
          </cell>
          <cell r="P1053" t="str">
            <v>MG</v>
          </cell>
          <cell r="Q1053">
            <v>30</v>
          </cell>
          <cell r="R1053" t="str">
            <v>NORMAL REÇETE</v>
          </cell>
          <cell r="S1053" t="str">
            <v>IMAL</v>
          </cell>
          <cell r="T1053" t="str">
            <v>ISPANYA TURKIYE</v>
          </cell>
          <cell r="U1053">
            <v>7.5</v>
          </cell>
          <cell r="V1053">
            <v>7.5</v>
          </cell>
          <cell r="W1053">
            <v>4.5</v>
          </cell>
          <cell r="X1053" t="str">
            <v>ISPANYA TURKIYE</v>
          </cell>
          <cell r="Y1053">
            <v>0</v>
          </cell>
          <cell r="Z1053">
            <v>0</v>
          </cell>
          <cell r="AA1053">
            <v>6.77</v>
          </cell>
          <cell r="AB1053">
            <v>0</v>
          </cell>
          <cell r="AC1053">
            <v>6.77</v>
          </cell>
        </row>
        <row r="1054">
          <cell r="A1054">
            <v>8680881023439</v>
          </cell>
          <cell r="B1054" t="str">
            <v>N02BE51</v>
          </cell>
          <cell r="C1054" t="str">
            <v>paracetamol, combinations excl. psycholeptics</v>
          </cell>
          <cell r="D1054" t="str">
            <v>ESDEGER</v>
          </cell>
          <cell r="E1054" t="str">
            <v>ESDEGER</v>
          </cell>
          <cell r="F1054">
            <v>0</v>
          </cell>
          <cell r="G1054">
            <v>5</v>
          </cell>
          <cell r="H1054">
            <v>1</v>
          </cell>
          <cell r="I1054">
            <v>0</v>
          </cell>
          <cell r="J1054">
            <v>0</v>
          </cell>
          <cell r="K1054">
            <v>0</v>
          </cell>
          <cell r="L1054" t="str">
            <v>DEXPAS 50/300 MG 20 EFERVESAN TABLET</v>
          </cell>
          <cell r="M1054" t="str">
            <v>DEKSKETOPROFEN TROMETAMOL + PARASETAMOL</v>
          </cell>
          <cell r="N1054" t="str">
            <v>NEUTEC ILAC SAN.</v>
          </cell>
          <cell r="O1054" t="str">
            <v>50+300</v>
          </cell>
          <cell r="P1054" t="str">
            <v>MG</v>
          </cell>
          <cell r="Q1054">
            <v>20</v>
          </cell>
          <cell r="R1054" t="str">
            <v>NORMAL RECETE</v>
          </cell>
          <cell r="S1054" t="str">
            <v>IMAL</v>
          </cell>
          <cell r="T1054" t="str">
            <v>ISPANYA TURKIYE</v>
          </cell>
          <cell r="U1054">
            <v>9.27</v>
          </cell>
          <cell r="V1054">
            <v>9.27</v>
          </cell>
          <cell r="W1054">
            <v>5.56</v>
          </cell>
          <cell r="X1054" t="str">
            <v>ISPANYA TURKIYE</v>
          </cell>
          <cell r="Y1054">
            <v>0</v>
          </cell>
          <cell r="Z1054">
            <v>0</v>
          </cell>
          <cell r="AA1054">
            <v>8.9499999999999993</v>
          </cell>
          <cell r="AB1054">
            <v>0</v>
          </cell>
          <cell r="AC1054">
            <v>8.9499999999999993</v>
          </cell>
        </row>
        <row r="1055">
          <cell r="A1055">
            <v>8697930022312</v>
          </cell>
          <cell r="B1055" t="str">
            <v>N02BE51</v>
          </cell>
          <cell r="C1055" t="str">
            <v>paracetamol, combinations excl. psycholeptics</v>
          </cell>
          <cell r="D1055" t="str">
            <v>EŞDEĞER</v>
          </cell>
          <cell r="E1055" t="str">
            <v>EŞDEĞER</v>
          </cell>
          <cell r="F1055">
            <v>0</v>
          </cell>
          <cell r="G1055">
            <v>5</v>
          </cell>
          <cell r="H1055">
            <v>1</v>
          </cell>
          <cell r="I1055">
            <v>0</v>
          </cell>
          <cell r="J1055">
            <v>0</v>
          </cell>
          <cell r="K1055">
            <v>0</v>
          </cell>
          <cell r="L1055" t="str">
            <v>DEXPAS 50/300 MG 20 EFERVESAN TABLET</v>
          </cell>
          <cell r="M1055" t="str">
            <v>DEKSKETOPROFEN TROMETAMOL + PARASETAMOL</v>
          </cell>
          <cell r="N1055" t="str">
            <v>MENTIS</v>
          </cell>
          <cell r="O1055" t="str">
            <v>50+300</v>
          </cell>
          <cell r="P1055" t="str">
            <v>MG</v>
          </cell>
          <cell r="Q1055">
            <v>20</v>
          </cell>
          <cell r="R1055" t="str">
            <v>NORMAL REÇETE</v>
          </cell>
          <cell r="S1055" t="str">
            <v>IMAL</v>
          </cell>
          <cell r="T1055" t="str">
            <v>ISPANYA TURKIYE</v>
          </cell>
          <cell r="U1055">
            <v>9.27</v>
          </cell>
          <cell r="V1055">
            <v>9.27</v>
          </cell>
          <cell r="W1055">
            <v>5.56</v>
          </cell>
          <cell r="X1055" t="str">
            <v>ISPANYA TURKIYE</v>
          </cell>
          <cell r="Y1055">
            <v>0</v>
          </cell>
          <cell r="Z1055">
            <v>0</v>
          </cell>
          <cell r="AA1055">
            <v>8.09</v>
          </cell>
          <cell r="AB1055">
            <v>0</v>
          </cell>
          <cell r="AC1055">
            <v>8.09</v>
          </cell>
        </row>
        <row r="1056">
          <cell r="A1056">
            <v>8697930022329</v>
          </cell>
          <cell r="B1056" t="str">
            <v>N02BE51</v>
          </cell>
          <cell r="C1056" t="str">
            <v>paracetamol, combinations excl. psycholeptics</v>
          </cell>
          <cell r="D1056" t="str">
            <v>EŞDEĞER</v>
          </cell>
          <cell r="E1056" t="str">
            <v>EŞDEĞER</v>
          </cell>
          <cell r="F1056">
            <v>0</v>
          </cell>
          <cell r="G1056">
            <v>5</v>
          </cell>
          <cell r="H1056">
            <v>1</v>
          </cell>
          <cell r="I1056">
            <v>0</v>
          </cell>
          <cell r="J1056">
            <v>0</v>
          </cell>
          <cell r="K1056">
            <v>0</v>
          </cell>
          <cell r="L1056" t="str">
            <v>DEXPAS 50/300 MG 30 EFERVESAN TABLET</v>
          </cell>
          <cell r="M1056" t="str">
            <v>DEKSKETOPROFEN TROMETAMOL + PARASETAMOL</v>
          </cell>
          <cell r="N1056" t="str">
            <v>MENTIS</v>
          </cell>
          <cell r="O1056" t="str">
            <v>50+300</v>
          </cell>
          <cell r="P1056" t="str">
            <v>MG</v>
          </cell>
          <cell r="Q1056">
            <v>30</v>
          </cell>
          <cell r="R1056" t="str">
            <v>NORMAL REÇETE</v>
          </cell>
          <cell r="S1056" t="str">
            <v>IMAL</v>
          </cell>
          <cell r="T1056" t="str">
            <v>ISPANYA TURKIYE</v>
          </cell>
          <cell r="U1056">
            <v>13.9</v>
          </cell>
          <cell r="V1056">
            <v>13.9</v>
          </cell>
          <cell r="W1056">
            <v>8.34</v>
          </cell>
          <cell r="X1056" t="str">
            <v>ISPANYA TURKIYE</v>
          </cell>
          <cell r="Y1056">
            <v>0</v>
          </cell>
          <cell r="Z1056">
            <v>0</v>
          </cell>
          <cell r="AA1056">
            <v>10.9</v>
          </cell>
          <cell r="AB1056">
            <v>0</v>
          </cell>
          <cell r="AC1056">
            <v>10.9</v>
          </cell>
        </row>
        <row r="1057">
          <cell r="A1057">
            <v>8680881023446</v>
          </cell>
          <cell r="B1057" t="str">
            <v>N02BE51</v>
          </cell>
          <cell r="C1057" t="str">
            <v>paracetamol, combinations excl. psycholeptics</v>
          </cell>
          <cell r="D1057" t="str">
            <v>EŞDEĞER</v>
          </cell>
          <cell r="E1057" t="str">
            <v>EŞDEĞER</v>
          </cell>
          <cell r="F1057">
            <v>0</v>
          </cell>
          <cell r="G1057">
            <v>5</v>
          </cell>
          <cell r="H1057">
            <v>1</v>
          </cell>
          <cell r="I1057">
            <v>0</v>
          </cell>
          <cell r="J1057">
            <v>0</v>
          </cell>
          <cell r="K1057">
            <v>0</v>
          </cell>
          <cell r="L1057" t="str">
            <v>DEXPAS 50/300 MG 30 EFERVESAN TABLET</v>
          </cell>
          <cell r="M1057" t="str">
            <v>DEKSKETOPROFEN TROMETAMOL + PARASETAMOL</v>
          </cell>
          <cell r="N1057" t="str">
            <v>NEUTEC ILAC SAN.</v>
          </cell>
          <cell r="O1057" t="str">
            <v>50+300</v>
          </cell>
          <cell r="P1057" t="str">
            <v>MG</v>
          </cell>
          <cell r="Q1057">
            <v>30</v>
          </cell>
          <cell r="R1057" t="str">
            <v>NORMAL REÇETE</v>
          </cell>
          <cell r="S1057" t="str">
            <v>IMAL</v>
          </cell>
          <cell r="T1057" t="str">
            <v>ISPANYA TURKIYE</v>
          </cell>
          <cell r="U1057">
            <v>13.9</v>
          </cell>
          <cell r="V1057">
            <v>13.9</v>
          </cell>
          <cell r="W1057">
            <v>8.34</v>
          </cell>
          <cell r="X1057" t="str">
            <v>ISPANYA TURKIYE</v>
          </cell>
          <cell r="Y1057">
            <v>0</v>
          </cell>
          <cell r="Z1057">
            <v>0</v>
          </cell>
          <cell r="AA1057">
            <v>10.9</v>
          </cell>
          <cell r="AB1057">
            <v>0</v>
          </cell>
          <cell r="AC1057">
            <v>10.9</v>
          </cell>
        </row>
        <row r="1058">
          <cell r="A1058">
            <v>8681094020444</v>
          </cell>
          <cell r="B1058" t="str">
            <v>M03BX55</v>
          </cell>
          <cell r="C1058" t="str">
            <v>thiocolchicoside, combinations</v>
          </cell>
          <cell r="D1058" t="str">
            <v>EŞDEĞER</v>
          </cell>
          <cell r="E1058" t="str">
            <v>EŞDEĞER</v>
          </cell>
          <cell r="F1058">
            <v>0</v>
          </cell>
          <cell r="G1058">
            <v>2</v>
          </cell>
          <cell r="H1058">
            <v>1</v>
          </cell>
          <cell r="I1058">
            <v>0</v>
          </cell>
          <cell r="J1058">
            <v>0</v>
          </cell>
          <cell r="K1058">
            <v>0</v>
          </cell>
          <cell r="L1058" t="str">
            <v>DEXPLUS 25 MG/8 MG 14 EFERVESAN TABLET</v>
          </cell>
          <cell r="M1058" t="str">
            <v>DEKSKETOPROFEN TROMETAMOL + TIYOKOLSIKOZID</v>
          </cell>
          <cell r="N1058" t="str">
            <v>NEUTEC TOPLAM KALITE</v>
          </cell>
          <cell r="O1058" t="str">
            <v>25+8</v>
          </cell>
          <cell r="P1058" t="str">
            <v>MG</v>
          </cell>
          <cell r="Q1058">
            <v>14</v>
          </cell>
          <cell r="R1058" t="str">
            <v>NORMAL REÇETE</v>
          </cell>
          <cell r="S1058" t="str">
            <v>IMAL</v>
          </cell>
          <cell r="T1058" t="str">
            <v>ISPANYA PORTEKIZ</v>
          </cell>
          <cell r="U1058">
            <v>10.36</v>
          </cell>
          <cell r="V1058">
            <v>10.36</v>
          </cell>
          <cell r="W1058">
            <v>6.22</v>
          </cell>
          <cell r="X1058" t="str">
            <v>ISPANYA PORTEKIZ</v>
          </cell>
          <cell r="Y1058">
            <v>0</v>
          </cell>
          <cell r="Z1058">
            <v>0</v>
          </cell>
          <cell r="AA1058">
            <v>8.8699999999999992</v>
          </cell>
          <cell r="AB1058">
            <v>0</v>
          </cell>
          <cell r="AC1058">
            <v>8.8699999999999992</v>
          </cell>
        </row>
        <row r="1059">
          <cell r="A1059">
            <v>8697929021371</v>
          </cell>
          <cell r="B1059" t="str">
            <v>M03BX55</v>
          </cell>
          <cell r="C1059" t="str">
            <v>thiocolchicoside, combinations</v>
          </cell>
          <cell r="D1059" t="str">
            <v>EŞDEĞER</v>
          </cell>
          <cell r="E1059" t="str">
            <v>EŞDEĞER</v>
          </cell>
          <cell r="F1059">
            <v>0</v>
          </cell>
          <cell r="G1059" t="str">
            <v>2-4</v>
          </cell>
          <cell r="H1059">
            <v>1</v>
          </cell>
          <cell r="I1059">
            <v>0</v>
          </cell>
          <cell r="J1059">
            <v>0</v>
          </cell>
          <cell r="K1059">
            <v>0</v>
          </cell>
          <cell r="L1059" t="str">
            <v>DEXPLUS 25/4 MG 20 EFERVESAN TABLET</v>
          </cell>
          <cell r="M1059" t="str">
            <v>DEKSKETOPROFEN TROMETAMOL + TIYOKOLSIKOZID</v>
          </cell>
          <cell r="N1059" t="str">
            <v>VITALIS</v>
          </cell>
          <cell r="O1059" t="str">
            <v>25+4</v>
          </cell>
          <cell r="P1059" t="str">
            <v>MG</v>
          </cell>
          <cell r="Q1059">
            <v>20</v>
          </cell>
          <cell r="R1059" t="str">
            <v>NORMAL REÇETE</v>
          </cell>
          <cell r="S1059" t="str">
            <v>IMAL</v>
          </cell>
          <cell r="T1059" t="str">
            <v>ISPANYA TURKIYE</v>
          </cell>
          <cell r="U1059">
            <v>8.8699999999999992</v>
          </cell>
          <cell r="V1059">
            <v>8.8699999999999992</v>
          </cell>
          <cell r="W1059">
            <v>5.32</v>
          </cell>
          <cell r="X1059" t="str">
            <v>ISPANYA TURKIYE</v>
          </cell>
          <cell r="Y1059">
            <v>0</v>
          </cell>
          <cell r="Z1059">
            <v>0</v>
          </cell>
          <cell r="AA1059">
            <v>12.43</v>
          </cell>
          <cell r="AB1059">
            <v>0</v>
          </cell>
          <cell r="AC1059">
            <v>12.43</v>
          </cell>
        </row>
        <row r="1060">
          <cell r="A1060">
            <v>8681094020437</v>
          </cell>
          <cell r="B1060" t="str">
            <v>M03BX55</v>
          </cell>
          <cell r="C1060" t="str">
            <v>thiocolchicoside, combinations</v>
          </cell>
          <cell r="D1060" t="str">
            <v>EŞDEĞER</v>
          </cell>
          <cell r="E1060" t="str">
            <v>EŞDEĞER</v>
          </cell>
          <cell r="F1060">
            <v>0</v>
          </cell>
          <cell r="G1060" t="str">
            <v>2-4</v>
          </cell>
          <cell r="H1060">
            <v>1</v>
          </cell>
          <cell r="I1060">
            <v>0</v>
          </cell>
          <cell r="J1060">
            <v>0</v>
          </cell>
          <cell r="K1060">
            <v>0</v>
          </cell>
          <cell r="L1060" t="str">
            <v>DEXPLUS 25/4 MG 20 EFERVESAN TABLET</v>
          </cell>
          <cell r="M1060" t="str">
            <v>DEKSKETOPROFEN TROMETAMOL + TIYOKOLSIKOZID</v>
          </cell>
          <cell r="N1060" t="str">
            <v>NEUTEC TOPLAM KALITE</v>
          </cell>
          <cell r="O1060" t="str">
            <v>25+4</v>
          </cell>
          <cell r="P1060" t="str">
            <v>MG</v>
          </cell>
          <cell r="Q1060">
            <v>20</v>
          </cell>
          <cell r="R1060" t="str">
            <v>NORMAL REÇETE</v>
          </cell>
          <cell r="S1060" t="str">
            <v>IMAL</v>
          </cell>
          <cell r="T1060" t="str">
            <v>ISPANYA TURKIYE</v>
          </cell>
          <cell r="U1060">
            <v>8.8699999999999992</v>
          </cell>
          <cell r="V1060">
            <v>8.8699999999999992</v>
          </cell>
          <cell r="W1060">
            <v>5.32</v>
          </cell>
          <cell r="X1060" t="str">
            <v>ISPANYA TURKIYE</v>
          </cell>
          <cell r="Y1060">
            <v>0</v>
          </cell>
          <cell r="Z1060">
            <v>0</v>
          </cell>
          <cell r="AA1060">
            <v>11.24</v>
          </cell>
          <cell r="AB1060">
            <v>0</v>
          </cell>
          <cell r="AC1060">
            <v>11.24</v>
          </cell>
        </row>
        <row r="1061">
          <cell r="A1061">
            <v>8697929021364</v>
          </cell>
          <cell r="B1061" t="str">
            <v>M03BX55</v>
          </cell>
          <cell r="C1061" t="str">
            <v>thiocolchicoside, combinations</v>
          </cell>
          <cell r="D1061" t="str">
            <v>EŞDEĞER</v>
          </cell>
          <cell r="E1061" t="str">
            <v>EŞDEĞER</v>
          </cell>
          <cell r="F1061">
            <v>0</v>
          </cell>
          <cell r="G1061" t="str">
            <v>2-4</v>
          </cell>
          <cell r="H1061">
            <v>1</v>
          </cell>
          <cell r="I1061">
            <v>0</v>
          </cell>
          <cell r="J1061">
            <v>0</v>
          </cell>
          <cell r="K1061">
            <v>0</v>
          </cell>
          <cell r="L1061" t="str">
            <v>DEXPLUS 25/8 MG 20 EFERVESAN TABLET</v>
          </cell>
          <cell r="M1061" t="str">
            <v>DEKSKETOPROFEN TROMETAMOL + TIYOKOLSIKOZID</v>
          </cell>
          <cell r="N1061" t="str">
            <v>VITALIS</v>
          </cell>
          <cell r="O1061" t="str">
            <v>25+8</v>
          </cell>
          <cell r="P1061" t="str">
            <v>MG</v>
          </cell>
          <cell r="Q1061">
            <v>20</v>
          </cell>
          <cell r="R1061" t="str">
            <v>NORMAL REÇETE</v>
          </cell>
          <cell r="S1061" t="str">
            <v>IMAL</v>
          </cell>
          <cell r="T1061" t="str">
            <v>ISPANYA YUNANISTAN</v>
          </cell>
          <cell r="U1061">
            <v>12.82</v>
          </cell>
          <cell r="V1061">
            <v>12.82</v>
          </cell>
          <cell r="W1061">
            <v>7.69</v>
          </cell>
          <cell r="X1061" t="str">
            <v>ISPANYA YUNANISTAN</v>
          </cell>
          <cell r="Y1061">
            <v>0</v>
          </cell>
          <cell r="Z1061">
            <v>0</v>
          </cell>
          <cell r="AA1061">
            <v>15.27</v>
          </cell>
          <cell r="AB1061">
            <v>0</v>
          </cell>
          <cell r="AC1061">
            <v>15.27</v>
          </cell>
        </row>
        <row r="1062">
          <cell r="A1062">
            <v>8699556675132</v>
          </cell>
          <cell r="B1062" t="str">
            <v>B05D</v>
          </cell>
          <cell r="C1062" t="str">
            <v>peritoneal dialytics</v>
          </cell>
          <cell r="D1062" t="str">
            <v>REFERANS</v>
          </cell>
          <cell r="E1062" t="str">
            <v>FIYAT KORUMALI URUN</v>
          </cell>
          <cell r="F1062">
            <v>0</v>
          </cell>
          <cell r="G1062">
            <v>3</v>
          </cell>
          <cell r="H1062">
            <v>1</v>
          </cell>
          <cell r="I1062">
            <v>0</v>
          </cell>
          <cell r="J1062">
            <v>0</v>
          </cell>
          <cell r="K1062">
            <v>0</v>
          </cell>
          <cell r="L1062" t="str">
            <v>DIA. %1.36 2500/3000 CC. M.KAPAKLI CIFTLI (MX.)</v>
          </cell>
          <cell r="M1062" t="str">
            <v>PERITONAL DIYALIZ SOLUSYONU</v>
          </cell>
          <cell r="N1062" t="str">
            <v>ECZACIBASI BAXTER</v>
          </cell>
          <cell r="O1062">
            <v>1.36</v>
          </cell>
          <cell r="P1062" t="str">
            <v>%</v>
          </cell>
          <cell r="Q1062">
            <v>3</v>
          </cell>
          <cell r="R1062" t="str">
            <v>NORMAL RECETE</v>
          </cell>
          <cell r="S1062" t="str">
            <v>IMAL</v>
          </cell>
          <cell r="T1062" t="str">
            <v>FRANSA</v>
          </cell>
          <cell r="U1062">
            <v>15.45</v>
          </cell>
          <cell r="V1062">
            <v>15.45</v>
          </cell>
          <cell r="W1062">
            <v>12.36</v>
          </cell>
          <cell r="X1062" t="str">
            <v>FRANSA</v>
          </cell>
          <cell r="Y1062">
            <v>0</v>
          </cell>
          <cell r="Z1062">
            <v>0</v>
          </cell>
          <cell r="AA1062">
            <v>16.43</v>
          </cell>
          <cell r="AB1062">
            <v>0</v>
          </cell>
          <cell r="AC1062">
            <v>16.43</v>
          </cell>
        </row>
        <row r="1063">
          <cell r="A1063">
            <v>8699556675149</v>
          </cell>
          <cell r="B1063" t="str">
            <v>B05D</v>
          </cell>
          <cell r="C1063" t="str">
            <v>peritoneal dialytics</v>
          </cell>
          <cell r="D1063" t="str">
            <v>REFERANS</v>
          </cell>
          <cell r="E1063" t="str">
            <v>FIYAT KORUMALI URUN</v>
          </cell>
          <cell r="F1063">
            <v>0</v>
          </cell>
          <cell r="G1063">
            <v>3</v>
          </cell>
          <cell r="H1063">
            <v>1</v>
          </cell>
          <cell r="I1063">
            <v>0</v>
          </cell>
          <cell r="J1063">
            <v>0</v>
          </cell>
          <cell r="K1063">
            <v>0</v>
          </cell>
          <cell r="L1063" t="str">
            <v>DIA. %2.27 2500/3000 CC. M.KAPAKLI CIFTLI (MX.)</v>
          </cell>
          <cell r="M1063" t="str">
            <v>PERITONAL DIYALIZ SOLUSYONU</v>
          </cell>
          <cell r="N1063" t="str">
            <v>ECZACIBASI BAXTER</v>
          </cell>
          <cell r="O1063">
            <v>2.27</v>
          </cell>
          <cell r="P1063" t="str">
            <v>%</v>
          </cell>
          <cell r="Q1063">
            <v>3</v>
          </cell>
          <cell r="R1063" t="str">
            <v>NORMAL RECETE</v>
          </cell>
          <cell r="S1063" t="str">
            <v>IMAL</v>
          </cell>
          <cell r="T1063" t="str">
            <v>FRANSA</v>
          </cell>
          <cell r="U1063">
            <v>15.45</v>
          </cell>
          <cell r="V1063">
            <v>15.45</v>
          </cell>
          <cell r="W1063">
            <v>12.36</v>
          </cell>
          <cell r="X1063" t="str">
            <v>FRANSA</v>
          </cell>
          <cell r="Y1063">
            <v>0</v>
          </cell>
          <cell r="Z1063">
            <v>0</v>
          </cell>
          <cell r="AA1063">
            <v>16.510000000000002</v>
          </cell>
          <cell r="AB1063">
            <v>0</v>
          </cell>
          <cell r="AC1063">
            <v>16.510000000000002</v>
          </cell>
        </row>
        <row r="1064">
          <cell r="A1064">
            <v>8699556675156</v>
          </cell>
          <cell r="B1064" t="str">
            <v>B05D</v>
          </cell>
          <cell r="C1064" t="str">
            <v>peritoneal dialytics</v>
          </cell>
          <cell r="D1064" t="str">
            <v>REFERANS</v>
          </cell>
          <cell r="E1064" t="str">
            <v>FIYAT KORUMALI URUN</v>
          </cell>
          <cell r="F1064">
            <v>0</v>
          </cell>
          <cell r="G1064">
            <v>3</v>
          </cell>
          <cell r="H1064">
            <v>1</v>
          </cell>
          <cell r="I1064">
            <v>0</v>
          </cell>
          <cell r="J1064">
            <v>0</v>
          </cell>
          <cell r="K1064">
            <v>0</v>
          </cell>
          <cell r="L1064" t="str">
            <v>DIA. %3.86 2500/3000 CC. M.KAPAKLI CIFTLI (MX.)</v>
          </cell>
          <cell r="M1064" t="str">
            <v>PERITONAL DIYALIZ SOLUSYONU</v>
          </cell>
          <cell r="N1064" t="str">
            <v>ECZACIBASI BAXTER</v>
          </cell>
          <cell r="O1064">
            <v>3.86</v>
          </cell>
          <cell r="P1064" t="str">
            <v>%</v>
          </cell>
          <cell r="Q1064">
            <v>3</v>
          </cell>
          <cell r="R1064" t="str">
            <v>NORMAL RECETE</v>
          </cell>
          <cell r="S1064" t="str">
            <v>IMAL</v>
          </cell>
          <cell r="T1064" t="str">
            <v>FRANSA</v>
          </cell>
          <cell r="U1064">
            <v>15.45</v>
          </cell>
          <cell r="V1064">
            <v>15.45</v>
          </cell>
          <cell r="W1064">
            <v>12.36</v>
          </cell>
          <cell r="X1064" t="str">
            <v>FRANSA</v>
          </cell>
          <cell r="Y1064">
            <v>0</v>
          </cell>
          <cell r="Z1064">
            <v>0</v>
          </cell>
          <cell r="AA1064">
            <v>16.09</v>
          </cell>
          <cell r="AB1064">
            <v>0</v>
          </cell>
          <cell r="AC1064">
            <v>16.09</v>
          </cell>
        </row>
        <row r="1065">
          <cell r="A1065">
            <v>8699556675101</v>
          </cell>
          <cell r="B1065" t="str">
            <v>B05D</v>
          </cell>
          <cell r="C1065" t="str">
            <v>peritoneal dialytics</v>
          </cell>
          <cell r="D1065" t="str">
            <v>REFERANS</v>
          </cell>
          <cell r="E1065" t="str">
            <v>FIYAT KORUMALI URUN</v>
          </cell>
          <cell r="F1065">
            <v>0</v>
          </cell>
          <cell r="G1065">
            <v>3</v>
          </cell>
          <cell r="H1065">
            <v>1</v>
          </cell>
          <cell r="I1065">
            <v>0</v>
          </cell>
          <cell r="J1065">
            <v>0</v>
          </cell>
          <cell r="K1065">
            <v>0</v>
          </cell>
          <cell r="L1065" t="str">
            <v>DIA. 137 %1.36 2 LT.M.KAPAKLI CIFTLI (MX.)</v>
          </cell>
          <cell r="M1065" t="str">
            <v>PERITONAL DIYALIZ SOLUSYONU</v>
          </cell>
          <cell r="N1065" t="str">
            <v>ECZACIBASI BAXTER</v>
          </cell>
          <cell r="O1065">
            <v>1.36</v>
          </cell>
          <cell r="P1065" t="str">
            <v>%</v>
          </cell>
          <cell r="Q1065">
            <v>2</v>
          </cell>
          <cell r="R1065" t="str">
            <v>NORMAL RECETE</v>
          </cell>
          <cell r="S1065" t="str">
            <v>IMAL</v>
          </cell>
          <cell r="T1065" t="str">
            <v>ITALYA</v>
          </cell>
          <cell r="U1065">
            <v>11.86</v>
          </cell>
          <cell r="V1065">
            <v>11.86</v>
          </cell>
          <cell r="W1065">
            <v>9.48</v>
          </cell>
          <cell r="X1065" t="str">
            <v>ITALYA</v>
          </cell>
          <cell r="Y1065">
            <v>0</v>
          </cell>
          <cell r="Z1065">
            <v>0</v>
          </cell>
          <cell r="AA1065">
            <v>17.579999999999998</v>
          </cell>
          <cell r="AB1065">
            <v>0</v>
          </cell>
          <cell r="AC1065">
            <v>17.579999999999998</v>
          </cell>
        </row>
        <row r="1066">
          <cell r="A1066">
            <v>8699556675118</v>
          </cell>
          <cell r="B1066" t="str">
            <v>B05D</v>
          </cell>
          <cell r="C1066" t="str">
            <v>peritoneal dialytics</v>
          </cell>
          <cell r="D1066" t="str">
            <v>REFERANS</v>
          </cell>
          <cell r="E1066" t="str">
            <v>FIYAT KORUMALI URUN</v>
          </cell>
          <cell r="F1066">
            <v>0</v>
          </cell>
          <cell r="G1066">
            <v>3</v>
          </cell>
          <cell r="H1066">
            <v>1</v>
          </cell>
          <cell r="I1066">
            <v>0</v>
          </cell>
          <cell r="J1066">
            <v>0</v>
          </cell>
          <cell r="K1066">
            <v>0</v>
          </cell>
          <cell r="L1066" t="str">
            <v>DIA. 137 %2.27 2 LT.M.KAPAKLI CIFTLI (MX.)</v>
          </cell>
          <cell r="M1066" t="str">
            <v>PERITONAL DIYALIZ SOLUSYONU</v>
          </cell>
          <cell r="N1066" t="str">
            <v>ECZACIBASI BAXTER</v>
          </cell>
          <cell r="O1066">
            <v>2.27</v>
          </cell>
          <cell r="P1066" t="str">
            <v>%</v>
          </cell>
          <cell r="Q1066">
            <v>2</v>
          </cell>
          <cell r="R1066" t="str">
            <v>NORMAL RECETE</v>
          </cell>
          <cell r="S1066" t="str">
            <v>IMAL</v>
          </cell>
          <cell r="T1066" t="str">
            <v>ITALYA</v>
          </cell>
          <cell r="U1066">
            <v>11.86</v>
          </cell>
          <cell r="V1066">
            <v>11.86</v>
          </cell>
          <cell r="W1066">
            <v>9.48</v>
          </cell>
          <cell r="X1066" t="str">
            <v>ITALYA</v>
          </cell>
          <cell r="Y1066">
            <v>0</v>
          </cell>
          <cell r="Z1066">
            <v>0</v>
          </cell>
          <cell r="AA1066">
            <v>17.600000000000001</v>
          </cell>
          <cell r="AB1066">
            <v>0</v>
          </cell>
          <cell r="AC1066">
            <v>17.600000000000001</v>
          </cell>
        </row>
        <row r="1067">
          <cell r="A1067">
            <v>8699556675125</v>
          </cell>
          <cell r="B1067" t="str">
            <v>B05D</v>
          </cell>
          <cell r="C1067" t="str">
            <v>peritoneal dialytics</v>
          </cell>
          <cell r="D1067" t="str">
            <v>REFERANS</v>
          </cell>
          <cell r="E1067" t="str">
            <v>FIYAT KORUMALI URUN</v>
          </cell>
          <cell r="F1067">
            <v>0</v>
          </cell>
          <cell r="G1067">
            <v>3</v>
          </cell>
          <cell r="H1067">
            <v>1</v>
          </cell>
          <cell r="I1067">
            <v>0</v>
          </cell>
          <cell r="J1067">
            <v>0</v>
          </cell>
          <cell r="K1067">
            <v>0</v>
          </cell>
          <cell r="L1067" t="str">
            <v>DIA. 137 %3.86 2 LT.M.KAPAKLI CIFTLI (MX.)</v>
          </cell>
          <cell r="M1067" t="str">
            <v>PERITONAL DIYALIZ SOLUSYONU</v>
          </cell>
          <cell r="N1067" t="str">
            <v>ECZACIBASI BAXTER</v>
          </cell>
          <cell r="O1067">
            <v>3.86</v>
          </cell>
          <cell r="P1067" t="str">
            <v>%</v>
          </cell>
          <cell r="Q1067">
            <v>2</v>
          </cell>
          <cell r="R1067" t="str">
            <v>NORMAL RECETE</v>
          </cell>
          <cell r="S1067" t="str">
            <v>IMAL</v>
          </cell>
          <cell r="T1067" t="str">
            <v>ITALYA</v>
          </cell>
          <cell r="U1067">
            <v>11.86</v>
          </cell>
          <cell r="V1067">
            <v>11.86</v>
          </cell>
          <cell r="W1067">
            <v>9.48</v>
          </cell>
          <cell r="X1067" t="str">
            <v>ITALYA</v>
          </cell>
          <cell r="Y1067">
            <v>0</v>
          </cell>
          <cell r="Z1067">
            <v>0</v>
          </cell>
          <cell r="AA1067">
            <v>17.600000000000001</v>
          </cell>
          <cell r="AB1067">
            <v>0</v>
          </cell>
          <cell r="AC1067">
            <v>17.600000000000001</v>
          </cell>
        </row>
        <row r="1068">
          <cell r="A1068">
            <v>8699569030188</v>
          </cell>
          <cell r="B1068" t="str">
            <v>A10BD02</v>
          </cell>
          <cell r="C1068" t="str">
            <v>metformin and sulfonamides</v>
          </cell>
          <cell r="D1068" t="str">
            <v>EŞDEĞER</v>
          </cell>
          <cell r="E1068" t="str">
            <v>YIRMI YIL</v>
          </cell>
          <cell r="F1068">
            <v>0</v>
          </cell>
          <cell r="G1068">
            <v>2</v>
          </cell>
          <cell r="H1068">
            <v>1</v>
          </cell>
          <cell r="I1068">
            <v>0</v>
          </cell>
          <cell r="J1068">
            <v>0</v>
          </cell>
          <cell r="K1068">
            <v>0</v>
          </cell>
          <cell r="L1068" t="str">
            <v>DIALIVE PLUS 30/1000 MG 60 DEGISTIRILMIS SALIMLI TABLET</v>
          </cell>
          <cell r="M1068" t="str">
            <v>GLIKLAZID + METFORMIN HCL</v>
          </cell>
          <cell r="N1068" t="str">
            <v>BILIM ILAC</v>
          </cell>
          <cell r="O1068" t="str">
            <v>30+1000</v>
          </cell>
          <cell r="P1068" t="str">
            <v>MG</v>
          </cell>
          <cell r="Q1068">
            <v>60</v>
          </cell>
          <cell r="R1068" t="str">
            <v>NORMAL REÇETE</v>
          </cell>
          <cell r="S1068" t="str">
            <v>IMAL</v>
          </cell>
          <cell r="T1068" t="str">
            <v>TURKIYE</v>
          </cell>
          <cell r="U1068">
            <v>8.06</v>
          </cell>
          <cell r="V1068">
            <v>8.06</v>
          </cell>
          <cell r="W1068">
            <v>6.44</v>
          </cell>
          <cell r="X1068" t="str">
            <v>TURKIYE</v>
          </cell>
          <cell r="Y1068">
            <v>0</v>
          </cell>
          <cell r="Z1068">
            <v>0</v>
          </cell>
          <cell r="AA1068">
            <v>11.31</v>
          </cell>
          <cell r="AB1068">
            <v>0</v>
          </cell>
          <cell r="AC1068">
            <v>11.31</v>
          </cell>
        </row>
        <row r="1069">
          <cell r="A1069">
            <v>8699569030140</v>
          </cell>
          <cell r="B1069" t="str">
            <v>A10BD02</v>
          </cell>
          <cell r="C1069" t="str">
            <v>metformin and sulfonamides</v>
          </cell>
          <cell r="D1069" t="str">
            <v>EŞDEĞER</v>
          </cell>
          <cell r="E1069" t="str">
            <v>YIRMI YIL</v>
          </cell>
          <cell r="F1069">
            <v>0</v>
          </cell>
          <cell r="G1069">
            <v>2</v>
          </cell>
          <cell r="H1069">
            <v>1</v>
          </cell>
          <cell r="I1069">
            <v>0</v>
          </cell>
          <cell r="J1069">
            <v>0</v>
          </cell>
          <cell r="K1069">
            <v>0</v>
          </cell>
          <cell r="L1069" t="str">
            <v>DIALIVE PLUS 30/500 MG 60 DEGISTIRILMIS SALIMLI TABLET</v>
          </cell>
          <cell r="M1069" t="str">
            <v>GLIKLAZID + METFORMIN HCL</v>
          </cell>
          <cell r="N1069" t="str">
            <v>BILIM ILAC</v>
          </cell>
          <cell r="O1069" t="str">
            <v>30+500</v>
          </cell>
          <cell r="P1069" t="str">
            <v>MG</v>
          </cell>
          <cell r="Q1069">
            <v>60</v>
          </cell>
          <cell r="R1069" t="str">
            <v>NORMAL REÇETE</v>
          </cell>
          <cell r="S1069" t="str">
            <v>IMAL</v>
          </cell>
          <cell r="T1069" t="str">
            <v>TURKIYE</v>
          </cell>
          <cell r="U1069">
            <v>5.15</v>
          </cell>
          <cell r="V1069">
            <v>5.15</v>
          </cell>
          <cell r="W1069">
            <v>4.12</v>
          </cell>
          <cell r="X1069" t="str">
            <v>TURKIYE</v>
          </cell>
          <cell r="Y1069">
            <v>0</v>
          </cell>
          <cell r="Z1069">
            <v>0</v>
          </cell>
          <cell r="AA1069">
            <v>8.7100000000000009</v>
          </cell>
          <cell r="AB1069">
            <v>0</v>
          </cell>
          <cell r="AC1069">
            <v>8.7100000000000009</v>
          </cell>
        </row>
        <row r="1070">
          <cell r="A1070">
            <v>8699569030164</v>
          </cell>
          <cell r="B1070" t="str">
            <v>A10BD02</v>
          </cell>
          <cell r="C1070" t="str">
            <v>metformin and sulfonamides</v>
          </cell>
          <cell r="D1070" t="str">
            <v>EŞDEĞER</v>
          </cell>
          <cell r="E1070" t="str">
            <v>YIRMI YIL</v>
          </cell>
          <cell r="F1070">
            <v>0</v>
          </cell>
          <cell r="G1070">
            <v>2</v>
          </cell>
          <cell r="H1070">
            <v>1</v>
          </cell>
          <cell r="I1070">
            <v>0</v>
          </cell>
          <cell r="J1070">
            <v>0</v>
          </cell>
          <cell r="K1070">
            <v>0</v>
          </cell>
          <cell r="L1070" t="str">
            <v>DIALIVE PLUS 30/850 MG 60 DEGISTIRILMIS SALIMLI TABLET</v>
          </cell>
          <cell r="M1070" t="str">
            <v>GLIKLAZID + METFORMIN HCL</v>
          </cell>
          <cell r="N1070" t="str">
            <v>BILIM ILAC</v>
          </cell>
          <cell r="O1070" t="str">
            <v>30+850</v>
          </cell>
          <cell r="P1070" t="str">
            <v>MG</v>
          </cell>
          <cell r="Q1070">
            <v>60</v>
          </cell>
          <cell r="R1070" t="str">
            <v>NORMAL REÇETE</v>
          </cell>
          <cell r="S1070" t="str">
            <v>IMAL</v>
          </cell>
          <cell r="T1070" t="str">
            <v>TURKIYE</v>
          </cell>
          <cell r="U1070">
            <v>7.37</v>
          </cell>
          <cell r="V1070">
            <v>7.37</v>
          </cell>
          <cell r="W1070">
            <v>5.89</v>
          </cell>
          <cell r="X1070" t="str">
            <v>TURKIYE</v>
          </cell>
          <cell r="Y1070">
            <v>0</v>
          </cell>
          <cell r="Z1070">
            <v>0</v>
          </cell>
          <cell r="AA1070">
            <v>10.16</v>
          </cell>
          <cell r="AB1070">
            <v>0</v>
          </cell>
          <cell r="AC1070">
            <v>10.16</v>
          </cell>
        </row>
        <row r="1071">
          <cell r="A1071">
            <v>8699523090661</v>
          </cell>
          <cell r="B1071" t="str">
            <v>A10BX03</v>
          </cell>
          <cell r="C1071" t="str">
            <v>nateglinide</v>
          </cell>
          <cell r="D1071" t="str">
            <v>ESDEGER</v>
          </cell>
          <cell r="E1071" t="str">
            <v>ESDEGER</v>
          </cell>
          <cell r="F1071">
            <v>0</v>
          </cell>
          <cell r="G1071">
            <v>1</v>
          </cell>
          <cell r="H1071">
            <v>1</v>
          </cell>
          <cell r="I1071">
            <v>0</v>
          </cell>
          <cell r="J1071">
            <v>0</v>
          </cell>
          <cell r="K1071">
            <v>0</v>
          </cell>
          <cell r="L1071" t="str">
            <v>DIALIX 120 MG 84 FILM TABLET</v>
          </cell>
          <cell r="M1071" t="str">
            <v>NATEGLINID</v>
          </cell>
          <cell r="N1071" t="str">
            <v>MUNIR SAHIN</v>
          </cell>
          <cell r="O1071">
            <v>120</v>
          </cell>
          <cell r="P1071" t="str">
            <v>MG</v>
          </cell>
          <cell r="Q1071">
            <v>84</v>
          </cell>
          <cell r="R1071" t="str">
            <v>NORMAL RECETE</v>
          </cell>
          <cell r="S1071" t="str">
            <v>IMAL</v>
          </cell>
          <cell r="T1071" t="str">
            <v>YUNANISTAN</v>
          </cell>
          <cell r="U1071">
            <v>21.13</v>
          </cell>
          <cell r="V1071">
            <v>22.83</v>
          </cell>
          <cell r="W1071">
            <v>13.69</v>
          </cell>
          <cell r="X1071" t="str">
            <v>PORTEKIZ</v>
          </cell>
          <cell r="Y1071">
            <v>0</v>
          </cell>
          <cell r="Z1071">
            <v>0</v>
          </cell>
          <cell r="AA1071">
            <v>31.92</v>
          </cell>
          <cell r="AB1071">
            <v>0</v>
          </cell>
          <cell r="AC1071">
            <v>31.92</v>
          </cell>
        </row>
        <row r="1072">
          <cell r="A1072">
            <v>8699556675255</v>
          </cell>
          <cell r="B1072" t="str">
            <v>B05D</v>
          </cell>
          <cell r="C1072" t="str">
            <v>peritoneal dialytics</v>
          </cell>
          <cell r="D1072" t="str">
            <v>REFERANS</v>
          </cell>
          <cell r="E1072" t="str">
            <v>FIYAT KORUMALI URUN</v>
          </cell>
          <cell r="F1072">
            <v>0</v>
          </cell>
          <cell r="G1072">
            <v>2</v>
          </cell>
          <cell r="H1072">
            <v>3</v>
          </cell>
          <cell r="I1072">
            <v>0</v>
          </cell>
          <cell r="J1072">
            <v>0</v>
          </cell>
          <cell r="K1072">
            <v>0</v>
          </cell>
          <cell r="L1072" t="str">
            <v>DIANEAL 137 %1.36 6LT. HOMECH.SETLI (MX.)</v>
          </cell>
          <cell r="M1072" t="str">
            <v>PERITONAL DIYALIZ SOLUSYONU</v>
          </cell>
          <cell r="N1072" t="str">
            <v>ECZACIBASI BAXTER</v>
          </cell>
          <cell r="O1072">
            <v>1.36</v>
          </cell>
          <cell r="P1072" t="str">
            <v>%</v>
          </cell>
          <cell r="Q1072">
            <v>6</v>
          </cell>
          <cell r="R1072" t="str">
            <v>NORMAL RECETE</v>
          </cell>
          <cell r="S1072" t="str">
            <v>IMAL</v>
          </cell>
          <cell r="T1072" t="str">
            <v>TURKIYE</v>
          </cell>
          <cell r="U1072">
            <v>15.58</v>
          </cell>
          <cell r="V1072">
            <v>15.58</v>
          </cell>
          <cell r="W1072">
            <v>15.58</v>
          </cell>
          <cell r="X1072" t="str">
            <v>TURKIYE</v>
          </cell>
          <cell r="Y1072">
            <v>0</v>
          </cell>
          <cell r="Z1072">
            <v>0</v>
          </cell>
          <cell r="AA1072">
            <v>41.96</v>
          </cell>
          <cell r="AB1072">
            <v>0</v>
          </cell>
          <cell r="AC1072">
            <v>41.96</v>
          </cell>
        </row>
        <row r="1073">
          <cell r="A1073">
            <v>8699556675835</v>
          </cell>
          <cell r="B1073" t="str">
            <v>B05D</v>
          </cell>
          <cell r="C1073" t="str">
            <v>peritoneal dialytics</v>
          </cell>
          <cell r="D1073" t="str">
            <v>REFERANS</v>
          </cell>
          <cell r="E1073" t="str">
            <v>FIYAT KORUMALI URUN</v>
          </cell>
          <cell r="F1073">
            <v>4</v>
          </cell>
          <cell r="G1073">
            <v>3</v>
          </cell>
          <cell r="H1073">
            <v>2</v>
          </cell>
          <cell r="I1073">
            <v>0</v>
          </cell>
          <cell r="J1073">
            <v>0</v>
          </cell>
          <cell r="K1073">
            <v>0</v>
          </cell>
          <cell r="L1073" t="str">
            <v>DIANEAL 137 %1.36 GLU 2000/2000 ML.(MX.)</v>
          </cell>
          <cell r="M1073" t="str">
            <v>PERITONAL DIYALIZ SOLUSYONU</v>
          </cell>
          <cell r="N1073" t="str">
            <v>ECZACIBASI BAXTER</v>
          </cell>
          <cell r="O1073">
            <v>1.36</v>
          </cell>
          <cell r="P1073" t="str">
            <v>%</v>
          </cell>
          <cell r="Q1073">
            <v>2</v>
          </cell>
          <cell r="R1073" t="str">
            <v>NORMAL RECETE</v>
          </cell>
          <cell r="S1073" t="str">
            <v>IMAL</v>
          </cell>
          <cell r="T1073" t="str">
            <v>TURKIYE</v>
          </cell>
          <cell r="U1073">
            <v>2.4499999999999997</v>
          </cell>
          <cell r="V1073">
            <v>2.4499999999999997</v>
          </cell>
          <cell r="W1073">
            <v>0</v>
          </cell>
          <cell r="X1073" t="str">
            <v>TURKIYE</v>
          </cell>
          <cell r="Y1073">
            <v>0</v>
          </cell>
          <cell r="Z1073">
            <v>0</v>
          </cell>
          <cell r="AA1073">
            <v>6.59</v>
          </cell>
          <cell r="AB1073">
            <v>0</v>
          </cell>
          <cell r="AC1073">
            <v>6.59</v>
          </cell>
        </row>
        <row r="1074">
          <cell r="A1074">
            <v>8699556675972</v>
          </cell>
          <cell r="B1074" t="str">
            <v>B05D</v>
          </cell>
          <cell r="C1074" t="str">
            <v>peritoneal dialytics</v>
          </cell>
          <cell r="D1074" t="str">
            <v>REFERANS</v>
          </cell>
          <cell r="E1074" t="str">
            <v>FIYAT KORUMALI URUN</v>
          </cell>
          <cell r="F1074">
            <v>0</v>
          </cell>
          <cell r="G1074">
            <v>3</v>
          </cell>
          <cell r="H1074">
            <v>1</v>
          </cell>
          <cell r="I1074">
            <v>0</v>
          </cell>
          <cell r="J1074">
            <v>0</v>
          </cell>
          <cell r="K1074">
            <v>0</v>
          </cell>
          <cell r="L1074" t="str">
            <v>DIANEAL 137 %1.36 GLU 5000/5000 ML.(MX.)</v>
          </cell>
          <cell r="M1074" t="str">
            <v>PERITONAL DIYALIZ SOLUSYONU</v>
          </cell>
          <cell r="N1074" t="str">
            <v>ECZACIBASI BAXTER</v>
          </cell>
          <cell r="O1074">
            <v>1.36</v>
          </cell>
          <cell r="P1074" t="str">
            <v>%</v>
          </cell>
          <cell r="Q1074">
            <v>5</v>
          </cell>
          <cell r="R1074" t="str">
            <v>NORMAL RECETE</v>
          </cell>
          <cell r="S1074" t="str">
            <v>IMAL</v>
          </cell>
          <cell r="T1074" t="str">
            <v>ITALYA</v>
          </cell>
          <cell r="U1074">
            <v>13.77</v>
          </cell>
          <cell r="V1074">
            <v>13.77</v>
          </cell>
          <cell r="W1074">
            <v>11.02</v>
          </cell>
          <cell r="X1074" t="str">
            <v>ITALYA</v>
          </cell>
          <cell r="Y1074">
            <v>0</v>
          </cell>
          <cell r="Z1074">
            <v>0</v>
          </cell>
          <cell r="AA1074">
            <v>22.51</v>
          </cell>
          <cell r="AB1074">
            <v>0</v>
          </cell>
          <cell r="AC1074">
            <v>22.51</v>
          </cell>
        </row>
        <row r="1075">
          <cell r="A1075">
            <v>8699556675262</v>
          </cell>
          <cell r="B1075" t="str">
            <v>B05D</v>
          </cell>
          <cell r="C1075" t="str">
            <v>peritoneal dialytics</v>
          </cell>
          <cell r="D1075" t="str">
            <v>REFERANS</v>
          </cell>
          <cell r="E1075" t="str">
            <v>FIYAT KORUMALI URUN</v>
          </cell>
          <cell r="F1075">
            <v>0</v>
          </cell>
          <cell r="G1075">
            <v>2</v>
          </cell>
          <cell r="H1075">
            <v>3</v>
          </cell>
          <cell r="I1075">
            <v>0</v>
          </cell>
          <cell r="J1075">
            <v>0</v>
          </cell>
          <cell r="K1075">
            <v>0</v>
          </cell>
          <cell r="L1075" t="str">
            <v>DIANEAL 137 %2.27 6 LT.HOMECH.SETLI (MX.)</v>
          </cell>
          <cell r="M1075" t="str">
            <v>PERITONAL DIYALIZ SOLUSYONU</v>
          </cell>
          <cell r="N1075" t="str">
            <v>ECZACIBASI BAXTER</v>
          </cell>
          <cell r="O1075">
            <v>2.27</v>
          </cell>
          <cell r="P1075" t="str">
            <v>%</v>
          </cell>
          <cell r="Q1075">
            <v>6</v>
          </cell>
          <cell r="R1075" t="str">
            <v>NORMAL RECETE</v>
          </cell>
          <cell r="S1075" t="str">
            <v>IMAL</v>
          </cell>
          <cell r="T1075" t="str">
            <v>TURKIYE</v>
          </cell>
          <cell r="U1075">
            <v>15.59</v>
          </cell>
          <cell r="V1075">
            <v>15.59</v>
          </cell>
          <cell r="W1075">
            <v>15.59</v>
          </cell>
          <cell r="X1075" t="str">
            <v>TURKIYE</v>
          </cell>
          <cell r="Y1075">
            <v>0</v>
          </cell>
          <cell r="Z1075">
            <v>0</v>
          </cell>
          <cell r="AA1075">
            <v>41.99</v>
          </cell>
          <cell r="AB1075">
            <v>0</v>
          </cell>
          <cell r="AC1075">
            <v>41.99</v>
          </cell>
        </row>
        <row r="1076">
          <cell r="A1076">
            <v>8699556675842</v>
          </cell>
          <cell r="B1076" t="str">
            <v>B05D</v>
          </cell>
          <cell r="C1076" t="str">
            <v>peritoneal dialytics</v>
          </cell>
          <cell r="D1076" t="str">
            <v>REFERANS</v>
          </cell>
          <cell r="E1076" t="str">
            <v>FIYAT KORUMALI URUN</v>
          </cell>
          <cell r="F1076">
            <v>4</v>
          </cell>
          <cell r="G1076">
            <v>3</v>
          </cell>
          <cell r="H1076">
            <v>2</v>
          </cell>
          <cell r="I1076">
            <v>0</v>
          </cell>
          <cell r="J1076">
            <v>0</v>
          </cell>
          <cell r="K1076">
            <v>0</v>
          </cell>
          <cell r="L1076" t="str">
            <v>DIANEAL 137 %2.27 GLU 2000/3000 ML. (MX.)</v>
          </cell>
          <cell r="M1076" t="str">
            <v>PERITONAL DIYALIZ SOLUSYONU</v>
          </cell>
          <cell r="N1076" t="str">
            <v>ECZACIBASI BAXTER</v>
          </cell>
          <cell r="O1076">
            <v>2.27</v>
          </cell>
          <cell r="P1076" t="str">
            <v>%</v>
          </cell>
          <cell r="Q1076">
            <v>3</v>
          </cell>
          <cell r="R1076" t="str">
            <v>NORMAL RECETE</v>
          </cell>
          <cell r="S1076" t="str">
            <v>IMAL</v>
          </cell>
          <cell r="T1076" t="str">
            <v>TURKIYE</v>
          </cell>
          <cell r="U1076">
            <v>2.69</v>
          </cell>
          <cell r="V1076">
            <v>2.69</v>
          </cell>
          <cell r="W1076">
            <v>0</v>
          </cell>
          <cell r="X1076" t="str">
            <v>TURKIYE</v>
          </cell>
          <cell r="Y1076">
            <v>0</v>
          </cell>
          <cell r="Z1076">
            <v>0</v>
          </cell>
          <cell r="AA1076">
            <v>7.23</v>
          </cell>
          <cell r="AB1076">
            <v>0</v>
          </cell>
          <cell r="AC1076">
            <v>7.23</v>
          </cell>
        </row>
        <row r="1077">
          <cell r="A1077">
            <v>8699556675989</v>
          </cell>
          <cell r="B1077" t="str">
            <v>B05D</v>
          </cell>
          <cell r="C1077" t="str">
            <v>peritoneal dialytics</v>
          </cell>
          <cell r="D1077" t="str">
            <v>REFERANS</v>
          </cell>
          <cell r="E1077" t="str">
            <v>FIYAT KORUMALI URUN</v>
          </cell>
          <cell r="F1077">
            <v>0</v>
          </cell>
          <cell r="G1077">
            <v>3</v>
          </cell>
          <cell r="H1077">
            <v>1</v>
          </cell>
          <cell r="I1077">
            <v>0</v>
          </cell>
          <cell r="J1077">
            <v>0</v>
          </cell>
          <cell r="K1077">
            <v>0</v>
          </cell>
          <cell r="L1077" t="str">
            <v>DIANEAL 137 %2.27 GLU 5000/5000 ML.(MX.)</v>
          </cell>
          <cell r="M1077" t="str">
            <v>PERITONAL DIYALIZ SOLUSYONU</v>
          </cell>
          <cell r="N1077" t="str">
            <v>ECZACIBASI BAXTER</v>
          </cell>
          <cell r="O1077">
            <v>2.27</v>
          </cell>
          <cell r="P1077" t="str">
            <v>%</v>
          </cell>
          <cell r="Q1077">
            <v>5</v>
          </cell>
          <cell r="R1077" t="str">
            <v>NORMAL RECETE</v>
          </cell>
          <cell r="S1077" t="str">
            <v>IMAL</v>
          </cell>
          <cell r="T1077" t="str">
            <v>ITALYA</v>
          </cell>
          <cell r="U1077">
            <v>13.78</v>
          </cell>
          <cell r="V1077">
            <v>13.78</v>
          </cell>
          <cell r="W1077">
            <v>11.02</v>
          </cell>
          <cell r="X1077" t="str">
            <v>ITALYA</v>
          </cell>
          <cell r="Y1077">
            <v>0</v>
          </cell>
          <cell r="Z1077">
            <v>0</v>
          </cell>
          <cell r="AA1077">
            <v>21.67</v>
          </cell>
          <cell r="AB1077">
            <v>0</v>
          </cell>
          <cell r="AC1077">
            <v>21.67</v>
          </cell>
        </row>
        <row r="1078">
          <cell r="A1078">
            <v>8699556675859</v>
          </cell>
          <cell r="B1078" t="str">
            <v>B05D</v>
          </cell>
          <cell r="C1078" t="str">
            <v>peritoneal dialytics</v>
          </cell>
          <cell r="D1078" t="str">
            <v>REFERANS</v>
          </cell>
          <cell r="E1078" t="str">
            <v>FIYAT KORUMALI URUN</v>
          </cell>
          <cell r="F1078">
            <v>4</v>
          </cell>
          <cell r="G1078">
            <v>3</v>
          </cell>
          <cell r="H1078">
            <v>2</v>
          </cell>
          <cell r="I1078">
            <v>0</v>
          </cell>
          <cell r="J1078">
            <v>0</v>
          </cell>
          <cell r="K1078">
            <v>0</v>
          </cell>
          <cell r="L1078" t="str">
            <v>DIANEAL 137 %3.86 GLU 2000/3000 ML.(MX.)</v>
          </cell>
          <cell r="M1078" t="str">
            <v>PERITONAL DIYALIZ SOLUSYONU</v>
          </cell>
          <cell r="N1078" t="str">
            <v>ECZACIBASI BAXTER</v>
          </cell>
          <cell r="O1078">
            <v>3.86</v>
          </cell>
          <cell r="P1078" t="str">
            <v>%</v>
          </cell>
          <cell r="Q1078">
            <v>3</v>
          </cell>
          <cell r="R1078" t="str">
            <v>NORMAL RECETE</v>
          </cell>
          <cell r="S1078" t="str">
            <v>IMAL</v>
          </cell>
          <cell r="T1078" t="str">
            <v>TURKIYE</v>
          </cell>
          <cell r="U1078">
            <v>2.71</v>
          </cell>
          <cell r="V1078">
            <v>2.71</v>
          </cell>
          <cell r="W1078">
            <v>0</v>
          </cell>
          <cell r="X1078" t="str">
            <v>TURKIYE</v>
          </cell>
          <cell r="Y1078">
            <v>0</v>
          </cell>
          <cell r="Z1078">
            <v>0</v>
          </cell>
          <cell r="AA1078">
            <v>7.29</v>
          </cell>
          <cell r="AB1078">
            <v>0</v>
          </cell>
          <cell r="AC1078">
            <v>7.29</v>
          </cell>
        </row>
        <row r="1079">
          <cell r="A1079">
            <v>8699556675996</v>
          </cell>
          <cell r="B1079" t="str">
            <v>B05D</v>
          </cell>
          <cell r="C1079" t="str">
            <v>peritoneal dialytics</v>
          </cell>
          <cell r="D1079" t="str">
            <v>REFERANS</v>
          </cell>
          <cell r="E1079" t="str">
            <v>FIYAT KORUMALI URUN</v>
          </cell>
          <cell r="F1079">
            <v>0</v>
          </cell>
          <cell r="G1079">
            <v>3</v>
          </cell>
          <cell r="H1079">
            <v>1</v>
          </cell>
          <cell r="I1079">
            <v>0</v>
          </cell>
          <cell r="J1079">
            <v>0</v>
          </cell>
          <cell r="K1079">
            <v>0</v>
          </cell>
          <cell r="L1079" t="str">
            <v>DIANEAL 137 %3.86 GLU 5000/5000 ML.(MX.)</v>
          </cell>
          <cell r="M1079" t="str">
            <v>PERITONAL DIYALIZ SOLUSYONU</v>
          </cell>
          <cell r="N1079" t="str">
            <v>ECZACIBASI BAXTER</v>
          </cell>
          <cell r="O1079">
            <v>3.86</v>
          </cell>
          <cell r="P1079" t="str">
            <v>%</v>
          </cell>
          <cell r="Q1079">
            <v>5</v>
          </cell>
          <cell r="R1079" t="str">
            <v>NORMAL RECETE</v>
          </cell>
          <cell r="S1079" t="str">
            <v>IMAL</v>
          </cell>
          <cell r="T1079" t="str">
            <v>ITALYA</v>
          </cell>
          <cell r="U1079">
            <v>13.77</v>
          </cell>
          <cell r="V1079">
            <v>13.77</v>
          </cell>
          <cell r="W1079">
            <v>11.02</v>
          </cell>
          <cell r="X1079" t="str">
            <v>ITALYA</v>
          </cell>
          <cell r="Y1079">
            <v>0</v>
          </cell>
          <cell r="Z1079">
            <v>0</v>
          </cell>
          <cell r="AA1079">
            <v>22.51</v>
          </cell>
          <cell r="AB1079">
            <v>0</v>
          </cell>
          <cell r="AC1079">
            <v>22.51</v>
          </cell>
        </row>
        <row r="1080">
          <cell r="A1080">
            <v>8681413880230</v>
          </cell>
          <cell r="B1080" t="str">
            <v>B05D</v>
          </cell>
          <cell r="C1080" t="str">
            <v>peritoneal dialytics</v>
          </cell>
          <cell r="D1080" t="str">
            <v>REFERANS</v>
          </cell>
          <cell r="E1080" t="str">
            <v>REFERANS</v>
          </cell>
          <cell r="F1080">
            <v>0</v>
          </cell>
          <cell r="G1080">
            <v>3</v>
          </cell>
          <cell r="H1080">
            <v>1</v>
          </cell>
          <cell r="I1080">
            <v>0</v>
          </cell>
          <cell r="J1080">
            <v>0</v>
          </cell>
          <cell r="K1080">
            <v>0</v>
          </cell>
          <cell r="L1080" t="str">
            <v>DIANEAL PD4 PERITONEAL DIYALIZ COZELTISI (%2.27 GLUKOZLU) 1000ML/2000ML CIFTLI TORBA MINI KAPAKLI</v>
          </cell>
          <cell r="M1080" t="str">
            <v>PERITONAL DIYALIZ SOLUSYONU</v>
          </cell>
          <cell r="N1080" t="str">
            <v>BAXTER TURKEY RENAL HIZMETLER</v>
          </cell>
          <cell r="O1080">
            <v>2.27</v>
          </cell>
          <cell r="P1080" t="str">
            <v>%</v>
          </cell>
          <cell r="Q1080">
            <v>2</v>
          </cell>
          <cell r="R1080" t="str">
            <v>NORMAL RECETE</v>
          </cell>
          <cell r="S1080" t="str">
            <v>IMAL</v>
          </cell>
          <cell r="T1080" t="str">
            <v>IRLANDA</v>
          </cell>
          <cell r="U1080">
            <v>17.82</v>
          </cell>
          <cell r="V1080">
            <v>17.82</v>
          </cell>
          <cell r="W1080">
            <v>17.82</v>
          </cell>
          <cell r="X1080" t="str">
            <v>IRLANDA</v>
          </cell>
          <cell r="Y1080">
            <v>0</v>
          </cell>
          <cell r="Z1080">
            <v>0</v>
          </cell>
          <cell r="AA1080">
            <v>14.81</v>
          </cell>
          <cell r="AB1080">
            <v>0</v>
          </cell>
          <cell r="AC1080">
            <v>14.81</v>
          </cell>
        </row>
        <row r="1081">
          <cell r="A1081">
            <v>8681413880247</v>
          </cell>
          <cell r="B1081" t="str">
            <v>B05D</v>
          </cell>
          <cell r="C1081" t="str">
            <v>peritoneal dialytics</v>
          </cell>
          <cell r="D1081" t="str">
            <v>REFERANS</v>
          </cell>
          <cell r="E1081" t="str">
            <v>REFERANS</v>
          </cell>
          <cell r="F1081">
            <v>0</v>
          </cell>
          <cell r="G1081">
            <v>3</v>
          </cell>
          <cell r="H1081">
            <v>1</v>
          </cell>
          <cell r="I1081">
            <v>0</v>
          </cell>
          <cell r="J1081">
            <v>0</v>
          </cell>
          <cell r="K1081">
            <v>0</v>
          </cell>
          <cell r="L1081" t="str">
            <v>DIANEAL PD4 PERITONEAL DIYALIZ COZELTISI (%2.27 GLUKOZLU) 2000ML/2000ML CIFTLI TORBA MINI KAPAKLI</v>
          </cell>
          <cell r="M1081" t="str">
            <v>PERITONAL DIYALIZ SOLUSYONU</v>
          </cell>
          <cell r="N1081" t="str">
            <v>BAXTER TURKEY RENAL HIZMETLER</v>
          </cell>
          <cell r="O1081">
            <v>2.27</v>
          </cell>
          <cell r="P1081" t="str">
            <v>%</v>
          </cell>
          <cell r="Q1081">
            <v>2</v>
          </cell>
          <cell r="R1081" t="str">
            <v>NORMAL RECETE</v>
          </cell>
          <cell r="S1081" t="str">
            <v>IMAL</v>
          </cell>
          <cell r="T1081" t="str">
            <v>IRLANDA</v>
          </cell>
          <cell r="U1081">
            <v>17.82</v>
          </cell>
          <cell r="V1081">
            <v>17.82</v>
          </cell>
          <cell r="W1081">
            <v>17.82</v>
          </cell>
          <cell r="X1081" t="str">
            <v>IRLANDA</v>
          </cell>
          <cell r="Y1081">
            <v>0</v>
          </cell>
          <cell r="Z1081">
            <v>0</v>
          </cell>
          <cell r="AA1081">
            <v>18.82</v>
          </cell>
          <cell r="AB1081">
            <v>0</v>
          </cell>
          <cell r="AC1081">
            <v>18.82</v>
          </cell>
        </row>
        <row r="1082">
          <cell r="A1082">
            <v>8681413880254</v>
          </cell>
          <cell r="B1082" t="str">
            <v>B05D</v>
          </cell>
          <cell r="C1082" t="str">
            <v>peritoneal dialytics</v>
          </cell>
          <cell r="D1082" t="str">
            <v>REFERANS</v>
          </cell>
          <cell r="E1082" t="str">
            <v>REFERANS</v>
          </cell>
          <cell r="F1082">
            <v>0</v>
          </cell>
          <cell r="G1082">
            <v>3</v>
          </cell>
          <cell r="H1082">
            <v>1</v>
          </cell>
          <cell r="I1082">
            <v>0</v>
          </cell>
          <cell r="J1082">
            <v>0</v>
          </cell>
          <cell r="K1082">
            <v>0</v>
          </cell>
          <cell r="L1082" t="str">
            <v>DIANEAL PD4 PERITONEAL DIYALIZ COZELTISI (%2.27 GLUKOZLU) 2500ML/3000ML CIFTLI TORBA MINI KAPAKLI</v>
          </cell>
          <cell r="M1082" t="str">
            <v>PERITONAL DIYALIZ SOLUSYONU</v>
          </cell>
          <cell r="N1082" t="str">
            <v>BAXTER TURKEY RENAL HIZMETLER</v>
          </cell>
          <cell r="O1082">
            <v>2.27</v>
          </cell>
          <cell r="P1082" t="str">
            <v>%</v>
          </cell>
          <cell r="Q1082">
            <v>3</v>
          </cell>
          <cell r="R1082" t="str">
            <v>NORMAL RECETE</v>
          </cell>
          <cell r="S1082" t="str">
            <v>IMAL</v>
          </cell>
          <cell r="T1082" t="str">
            <v>IRLANDA</v>
          </cell>
          <cell r="U1082">
            <v>19.71</v>
          </cell>
          <cell r="V1082">
            <v>19.71</v>
          </cell>
          <cell r="W1082">
            <v>19.71</v>
          </cell>
          <cell r="X1082" t="str">
            <v>IRLANDA</v>
          </cell>
          <cell r="Y1082">
            <v>0</v>
          </cell>
          <cell r="Z1082">
            <v>0</v>
          </cell>
          <cell r="AA1082">
            <v>23.79</v>
          </cell>
          <cell r="AB1082">
            <v>0</v>
          </cell>
          <cell r="AC1082">
            <v>23.79</v>
          </cell>
        </row>
        <row r="1083">
          <cell r="A1083">
            <v>8681413880193</v>
          </cell>
          <cell r="B1083" t="str">
            <v>B05D</v>
          </cell>
          <cell r="C1083" t="str">
            <v>peritoneal dialytics</v>
          </cell>
          <cell r="D1083" t="str">
            <v>REFERANS</v>
          </cell>
          <cell r="E1083" t="str">
            <v>REFERANS</v>
          </cell>
          <cell r="F1083">
            <v>0</v>
          </cell>
          <cell r="G1083">
            <v>3</v>
          </cell>
          <cell r="H1083">
            <v>1</v>
          </cell>
          <cell r="I1083">
            <v>0</v>
          </cell>
          <cell r="J1083">
            <v>0</v>
          </cell>
          <cell r="K1083">
            <v>0</v>
          </cell>
          <cell r="L1083" t="str">
            <v xml:space="preserve">DIANEAL PD4 PERITONEAL DIYALIZ COZELTISI (%2.27 GLUKOZLU) 5000 ML TEKLI TORBA </v>
          </cell>
          <cell r="M1083" t="str">
            <v>PERITONAL DIYALIZ SOLUSYONU</v>
          </cell>
          <cell r="N1083" t="str">
            <v>BAXTER TURKEY RENAL HIZMETLER</v>
          </cell>
          <cell r="O1083">
            <v>2.27</v>
          </cell>
          <cell r="P1083" t="str">
            <v>%</v>
          </cell>
          <cell r="Q1083">
            <v>5</v>
          </cell>
          <cell r="R1083" t="str">
            <v>NORMAL RECETE</v>
          </cell>
          <cell r="S1083" t="str">
            <v>IMAL</v>
          </cell>
          <cell r="T1083" t="str">
            <v>IRLANDA</v>
          </cell>
          <cell r="U1083">
            <v>23.09</v>
          </cell>
          <cell r="V1083">
            <v>23.09</v>
          </cell>
          <cell r="W1083">
            <v>23.09</v>
          </cell>
          <cell r="X1083" t="str">
            <v>IRLANDA</v>
          </cell>
          <cell r="Y1083">
            <v>0</v>
          </cell>
          <cell r="Z1083">
            <v>0</v>
          </cell>
          <cell r="AA1083">
            <v>19.04</v>
          </cell>
          <cell r="AB1083">
            <v>0</v>
          </cell>
          <cell r="AC1083">
            <v>19.04</v>
          </cell>
        </row>
        <row r="1084">
          <cell r="A1084">
            <v>8681413880216</v>
          </cell>
          <cell r="B1084" t="str">
            <v>B05D</v>
          </cell>
          <cell r="C1084" t="str">
            <v>peritoneal dialytics</v>
          </cell>
          <cell r="D1084" t="str">
            <v>REFERANS</v>
          </cell>
          <cell r="E1084" t="str">
            <v>REFERANS</v>
          </cell>
          <cell r="F1084">
            <v>0</v>
          </cell>
          <cell r="G1084">
            <v>3</v>
          </cell>
          <cell r="H1084">
            <v>1</v>
          </cell>
          <cell r="I1084">
            <v>0</v>
          </cell>
          <cell r="J1084">
            <v>0</v>
          </cell>
          <cell r="K1084">
            <v>0</v>
          </cell>
          <cell r="L1084" t="str">
            <v xml:space="preserve">DIANEAL PD4 PERITONEAL DIYALIZ COZELTISI (%2.27 GLUKOZLU) 6 LT HOMECHOICE SETLI </v>
          </cell>
          <cell r="M1084" t="str">
            <v>PERITONAL DIYALIZ SOLUSYONU</v>
          </cell>
          <cell r="N1084" t="str">
            <v>BAXTER TURKEY RENAL HIZMETLER</v>
          </cell>
          <cell r="O1084">
            <v>2.27</v>
          </cell>
          <cell r="P1084" t="str">
            <v>%</v>
          </cell>
          <cell r="Q1084">
            <v>6</v>
          </cell>
          <cell r="R1084" t="str">
            <v>NORMAL RECETE</v>
          </cell>
          <cell r="S1084" t="str">
            <v>IMAL</v>
          </cell>
          <cell r="T1084" t="str">
            <v>IRLANDA</v>
          </cell>
          <cell r="U1084">
            <v>58.99</v>
          </cell>
          <cell r="V1084">
            <v>58.99</v>
          </cell>
          <cell r="W1084">
            <v>58.99</v>
          </cell>
          <cell r="X1084" t="str">
            <v>IRLANDA</v>
          </cell>
          <cell r="Y1084">
            <v>0</v>
          </cell>
          <cell r="Z1084">
            <v>0</v>
          </cell>
          <cell r="AA1084">
            <v>47.39</v>
          </cell>
          <cell r="AB1084">
            <v>0</v>
          </cell>
          <cell r="AC1084">
            <v>47.39</v>
          </cell>
        </row>
        <row r="1085">
          <cell r="A1085">
            <v>8697933030536</v>
          </cell>
          <cell r="B1085" t="str">
            <v>A10BB09</v>
          </cell>
          <cell r="C1085" t="str">
            <v>gliclazide</v>
          </cell>
          <cell r="D1085" t="str">
            <v>EŞDEĞER</v>
          </cell>
          <cell r="E1085" t="str">
            <v>YIRMI YIL</v>
          </cell>
          <cell r="F1085">
            <v>4</v>
          </cell>
          <cell r="G1085">
            <v>1</v>
          </cell>
          <cell r="H1085">
            <v>2</v>
          </cell>
          <cell r="I1085">
            <v>0</v>
          </cell>
          <cell r="J1085">
            <v>0</v>
          </cell>
          <cell r="K1085">
            <v>0</v>
          </cell>
          <cell r="L1085" t="str">
            <v>DIATIME MR 60 MG 30 TABLET</v>
          </cell>
          <cell r="M1085" t="str">
            <v>GLIKLAZID</v>
          </cell>
          <cell r="N1085" t="str">
            <v>SALUTIS</v>
          </cell>
          <cell r="O1085">
            <v>60</v>
          </cell>
          <cell r="P1085" t="str">
            <v>MG</v>
          </cell>
          <cell r="Q1085">
            <v>30</v>
          </cell>
          <cell r="R1085" t="str">
            <v>NORMAL REÇETE</v>
          </cell>
          <cell r="S1085" t="str">
            <v>IMAL</v>
          </cell>
          <cell r="T1085" t="str">
            <v>TURKIYE</v>
          </cell>
          <cell r="U1085">
            <v>3.4499999999999997</v>
          </cell>
          <cell r="V1085">
            <v>3.4499999999999997</v>
          </cell>
          <cell r="W1085">
            <v>0</v>
          </cell>
          <cell r="X1085" t="str">
            <v>TURKIYE</v>
          </cell>
          <cell r="Y1085">
            <v>0</v>
          </cell>
          <cell r="Z1085">
            <v>0</v>
          </cell>
          <cell r="AA1085">
            <v>7.3</v>
          </cell>
          <cell r="AB1085">
            <v>0</v>
          </cell>
          <cell r="AC1085">
            <v>7.3</v>
          </cell>
        </row>
        <row r="1086">
          <cell r="A1086">
            <v>8697933030550</v>
          </cell>
          <cell r="B1086" t="str">
            <v>A10BB09</v>
          </cell>
          <cell r="C1086" t="str">
            <v>gliclazide</v>
          </cell>
          <cell r="D1086" t="str">
            <v>EŞDEĞER</v>
          </cell>
          <cell r="E1086" t="str">
            <v>YIRMI YIL</v>
          </cell>
          <cell r="F1086">
            <v>0</v>
          </cell>
          <cell r="G1086">
            <v>1</v>
          </cell>
          <cell r="H1086">
            <v>1</v>
          </cell>
          <cell r="I1086">
            <v>0</v>
          </cell>
          <cell r="J1086">
            <v>0</v>
          </cell>
          <cell r="K1086">
            <v>0</v>
          </cell>
          <cell r="L1086" t="str">
            <v>DIATIME MR 60 MG 60 TABLET</v>
          </cell>
          <cell r="M1086" t="str">
            <v>GLIKLAZID</v>
          </cell>
          <cell r="N1086" t="str">
            <v>SALUTIS</v>
          </cell>
          <cell r="O1086">
            <v>60</v>
          </cell>
          <cell r="P1086" t="str">
            <v>MG</v>
          </cell>
          <cell r="Q1086">
            <v>60</v>
          </cell>
          <cell r="R1086" t="str">
            <v>NORMAL REÇETE</v>
          </cell>
          <cell r="S1086" t="str">
            <v>IMAL</v>
          </cell>
          <cell r="T1086" t="str">
            <v>ISPANYA</v>
          </cell>
          <cell r="U1086">
            <v>7.18</v>
          </cell>
          <cell r="V1086">
            <v>7.18</v>
          </cell>
          <cell r="W1086">
            <v>5.74</v>
          </cell>
          <cell r="X1086" t="str">
            <v>ISPANYA</v>
          </cell>
          <cell r="Y1086">
            <v>0</v>
          </cell>
          <cell r="Z1086">
            <v>0</v>
          </cell>
          <cell r="AA1086">
            <v>12.13</v>
          </cell>
          <cell r="AB1086">
            <v>0</v>
          </cell>
          <cell r="AC1086">
            <v>12.13</v>
          </cell>
        </row>
        <row r="1087">
          <cell r="A1087">
            <v>8697933030567</v>
          </cell>
          <cell r="B1087" t="str">
            <v>A10BB09</v>
          </cell>
          <cell r="C1087" t="str">
            <v>gliclazide</v>
          </cell>
          <cell r="D1087" t="str">
            <v>EŞDEĞER</v>
          </cell>
          <cell r="E1087" t="str">
            <v>YIRMI YIL</v>
          </cell>
          <cell r="F1087">
            <v>0</v>
          </cell>
          <cell r="G1087">
            <v>1</v>
          </cell>
          <cell r="H1087">
            <v>1</v>
          </cell>
          <cell r="I1087">
            <v>0</v>
          </cell>
          <cell r="J1087">
            <v>0</v>
          </cell>
          <cell r="K1087">
            <v>0</v>
          </cell>
          <cell r="L1087" t="str">
            <v>DIATIME MR 60 MG 90 TABLET</v>
          </cell>
          <cell r="M1087" t="str">
            <v>GLIKLAZID</v>
          </cell>
          <cell r="N1087" t="str">
            <v>SALUTIS</v>
          </cell>
          <cell r="O1087">
            <v>60</v>
          </cell>
          <cell r="P1087" t="str">
            <v>MG</v>
          </cell>
          <cell r="Q1087">
            <v>90</v>
          </cell>
          <cell r="R1087" t="str">
            <v>NORMAL REÇETE</v>
          </cell>
          <cell r="S1087" t="str">
            <v>IMAL</v>
          </cell>
          <cell r="T1087" t="str">
            <v>FRANSA</v>
          </cell>
          <cell r="U1087">
            <v>21.73</v>
          </cell>
          <cell r="V1087">
            <v>21.73</v>
          </cell>
          <cell r="W1087">
            <v>17.38</v>
          </cell>
          <cell r="X1087" t="str">
            <v>FRANSA</v>
          </cell>
          <cell r="Y1087">
            <v>0</v>
          </cell>
          <cell r="Z1087">
            <v>0</v>
          </cell>
          <cell r="AA1087">
            <v>35.659999999999997</v>
          </cell>
          <cell r="AB1087">
            <v>0</v>
          </cell>
          <cell r="AC1087">
            <v>35.659999999999997</v>
          </cell>
        </row>
        <row r="1088">
          <cell r="A1088">
            <v>8697930022756</v>
          </cell>
          <cell r="B1088" t="str">
            <v>A10BF03</v>
          </cell>
          <cell r="C1088" t="str">
            <v>voglibose</v>
          </cell>
          <cell r="D1088" t="str">
            <v>EŞDEĞER</v>
          </cell>
          <cell r="E1088" t="str">
            <v>EŞDEĞER</v>
          </cell>
          <cell r="F1088">
            <v>0</v>
          </cell>
          <cell r="G1088">
            <v>2</v>
          </cell>
          <cell r="H1088">
            <v>3</v>
          </cell>
          <cell r="I1088">
            <v>0</v>
          </cell>
          <cell r="J1088">
            <v>0</v>
          </cell>
          <cell r="K1088">
            <v>0</v>
          </cell>
          <cell r="L1088" t="str">
            <v>DIAVOG 0,2 MG 30 EFERVESAN TABLET</v>
          </cell>
          <cell r="M1088" t="str">
            <v>VOGLIBOZ</v>
          </cell>
          <cell r="N1088" t="str">
            <v>MENTIS</v>
          </cell>
          <cell r="O1088">
            <v>0.2</v>
          </cell>
          <cell r="P1088" t="str">
            <v>MG</v>
          </cell>
          <cell r="Q1088">
            <v>30</v>
          </cell>
          <cell r="R1088" t="str">
            <v>NORMAL REÇETE</v>
          </cell>
          <cell r="S1088" t="str">
            <v>IMAL</v>
          </cell>
          <cell r="T1088" t="str">
            <v>TURKIYE</v>
          </cell>
          <cell r="U1088">
            <v>10.47</v>
          </cell>
          <cell r="V1088">
            <v>10.47</v>
          </cell>
          <cell r="W1088">
            <v>6.28</v>
          </cell>
          <cell r="X1088" t="str">
            <v>TURKIYE</v>
          </cell>
          <cell r="Y1088">
            <v>0</v>
          </cell>
          <cell r="Z1088">
            <v>0</v>
          </cell>
          <cell r="AA1088">
            <v>4.93</v>
          </cell>
          <cell r="AB1088">
            <v>0</v>
          </cell>
          <cell r="AC1088">
            <v>4.93</v>
          </cell>
        </row>
        <row r="1089">
          <cell r="A1089">
            <v>8697930022770</v>
          </cell>
          <cell r="B1089" t="str">
            <v>A10BF03</v>
          </cell>
          <cell r="C1089" t="str">
            <v>voglibose</v>
          </cell>
          <cell r="D1089" t="str">
            <v>EŞDEĞER</v>
          </cell>
          <cell r="E1089" t="str">
            <v>EŞDEĞER</v>
          </cell>
          <cell r="F1089">
            <v>0</v>
          </cell>
          <cell r="G1089">
            <v>2</v>
          </cell>
          <cell r="H1089">
            <v>3</v>
          </cell>
          <cell r="I1089">
            <v>0</v>
          </cell>
          <cell r="J1089">
            <v>0</v>
          </cell>
          <cell r="K1089">
            <v>0</v>
          </cell>
          <cell r="L1089" t="str">
            <v>DIAVOG 0,3 MG 30 EFERVESAN TABLET</v>
          </cell>
          <cell r="M1089" t="str">
            <v>VOGLIBOZ</v>
          </cell>
          <cell r="N1089" t="str">
            <v>MENTIS</v>
          </cell>
          <cell r="O1089">
            <v>0.3</v>
          </cell>
          <cell r="P1089" t="str">
            <v>MG</v>
          </cell>
          <cell r="Q1089">
            <v>30</v>
          </cell>
          <cell r="R1089" t="str">
            <v>NORMAL REÇETE</v>
          </cell>
          <cell r="S1089" t="str">
            <v>IMAL</v>
          </cell>
          <cell r="T1089" t="str">
            <v>TURKIYE</v>
          </cell>
          <cell r="U1089">
            <v>15.7</v>
          </cell>
          <cell r="V1089">
            <v>15.7</v>
          </cell>
          <cell r="W1089">
            <v>9.42</v>
          </cell>
          <cell r="X1089" t="str">
            <v>TURKIYE</v>
          </cell>
          <cell r="Y1089">
            <v>0</v>
          </cell>
          <cell r="Z1089">
            <v>0</v>
          </cell>
          <cell r="AA1089">
            <v>7.41</v>
          </cell>
          <cell r="AB1089">
            <v>0</v>
          </cell>
          <cell r="AC1089">
            <v>7.41</v>
          </cell>
        </row>
        <row r="1090">
          <cell r="A1090">
            <v>8697930031659</v>
          </cell>
          <cell r="B1090" t="str">
            <v>A10BB09</v>
          </cell>
          <cell r="C1090" t="str">
            <v>gliclazide</v>
          </cell>
          <cell r="D1090" t="str">
            <v>EŞDEĞER</v>
          </cell>
          <cell r="E1090" t="str">
            <v>YIRMI YIL</v>
          </cell>
          <cell r="F1090">
            <v>4</v>
          </cell>
          <cell r="G1090">
            <v>1</v>
          </cell>
          <cell r="H1090">
            <v>2</v>
          </cell>
          <cell r="I1090">
            <v>0</v>
          </cell>
          <cell r="J1090">
            <v>0</v>
          </cell>
          <cell r="K1090">
            <v>0</v>
          </cell>
          <cell r="L1090" t="str">
            <v>DIAWAY MR 30 MG 30 TABLET</v>
          </cell>
          <cell r="M1090" t="str">
            <v>GLIKLAZID</v>
          </cell>
          <cell r="N1090" t="str">
            <v>MENTIS</v>
          </cell>
          <cell r="O1090">
            <v>30</v>
          </cell>
          <cell r="P1090" t="str">
            <v>MG</v>
          </cell>
          <cell r="Q1090">
            <v>30</v>
          </cell>
          <cell r="R1090" t="str">
            <v>NORMAL REÇETE</v>
          </cell>
          <cell r="S1090" t="str">
            <v>IMAL</v>
          </cell>
          <cell r="T1090" t="str">
            <v>TURKIYE</v>
          </cell>
          <cell r="U1090">
            <v>1.92</v>
          </cell>
          <cell r="V1090">
            <v>1.92</v>
          </cell>
          <cell r="W1090">
            <v>0</v>
          </cell>
          <cell r="X1090" t="str">
            <v>TURKIYE</v>
          </cell>
          <cell r="Y1090">
            <v>0</v>
          </cell>
          <cell r="Z1090">
            <v>0</v>
          </cell>
          <cell r="AA1090">
            <v>4.05</v>
          </cell>
          <cell r="AB1090">
            <v>0</v>
          </cell>
          <cell r="AC1090">
            <v>4.05</v>
          </cell>
        </row>
        <row r="1091">
          <cell r="A1091">
            <v>8697930031666</v>
          </cell>
          <cell r="B1091" t="str">
            <v>A10BB09</v>
          </cell>
          <cell r="C1091" t="str">
            <v>gliclazide</v>
          </cell>
          <cell r="D1091" t="str">
            <v>EŞDEĞER</v>
          </cell>
          <cell r="E1091" t="str">
            <v>YIRMI YIL</v>
          </cell>
          <cell r="F1091">
            <v>4</v>
          </cell>
          <cell r="G1091">
            <v>1</v>
          </cell>
          <cell r="H1091">
            <v>1</v>
          </cell>
          <cell r="I1091">
            <v>0</v>
          </cell>
          <cell r="J1091">
            <v>0</v>
          </cell>
          <cell r="K1091">
            <v>0</v>
          </cell>
          <cell r="L1091" t="str">
            <v>DIAWAY MR 30 MG 60 TABLET</v>
          </cell>
          <cell r="M1091" t="str">
            <v>GLIKLAZID</v>
          </cell>
          <cell r="N1091" t="str">
            <v>MENTIS</v>
          </cell>
          <cell r="O1091">
            <v>30</v>
          </cell>
          <cell r="P1091" t="str">
            <v>MG</v>
          </cell>
          <cell r="Q1091">
            <v>60</v>
          </cell>
          <cell r="R1091" t="str">
            <v>NORMAL REÇETE</v>
          </cell>
          <cell r="S1091" t="str">
            <v>IMAL</v>
          </cell>
          <cell r="T1091" t="str">
            <v>TURKIYE</v>
          </cell>
          <cell r="U1091">
            <v>3.46</v>
          </cell>
          <cell r="V1091">
            <v>3.46</v>
          </cell>
          <cell r="W1091">
            <v>0</v>
          </cell>
          <cell r="X1091" t="str">
            <v>TURKIYE</v>
          </cell>
          <cell r="Y1091">
            <v>0</v>
          </cell>
          <cell r="Z1091">
            <v>0</v>
          </cell>
          <cell r="AA1091">
            <v>7.32</v>
          </cell>
          <cell r="AB1091">
            <v>0</v>
          </cell>
          <cell r="AC1091">
            <v>7.32</v>
          </cell>
        </row>
        <row r="1092">
          <cell r="A1092">
            <v>8697930031673</v>
          </cell>
          <cell r="B1092" t="str">
            <v>A10BB09</v>
          </cell>
          <cell r="C1092" t="str">
            <v>gliclazide</v>
          </cell>
          <cell r="D1092" t="str">
            <v>EŞDEĞER</v>
          </cell>
          <cell r="E1092" t="str">
            <v>YIRMI YIL</v>
          </cell>
          <cell r="F1092">
            <v>0</v>
          </cell>
          <cell r="G1092">
            <v>1</v>
          </cell>
          <cell r="H1092">
            <v>1</v>
          </cell>
          <cell r="I1092">
            <v>0</v>
          </cell>
          <cell r="J1092">
            <v>0</v>
          </cell>
          <cell r="K1092">
            <v>0</v>
          </cell>
          <cell r="L1092" t="str">
            <v>DIAWAY MR 30 MG 90 TABLET</v>
          </cell>
          <cell r="M1092" t="str">
            <v>GLIKLAZID</v>
          </cell>
          <cell r="N1092" t="str">
            <v>MENTIS</v>
          </cell>
          <cell r="O1092">
            <v>30</v>
          </cell>
          <cell r="P1092" t="str">
            <v>MG</v>
          </cell>
          <cell r="Q1092">
            <v>90</v>
          </cell>
          <cell r="R1092" t="str">
            <v>NORMAL REÇETE</v>
          </cell>
          <cell r="S1092" t="str">
            <v>IMAL</v>
          </cell>
          <cell r="T1092" t="str">
            <v>TURKIYE</v>
          </cell>
          <cell r="U1092">
            <v>5.18</v>
          </cell>
          <cell r="V1092">
            <v>5.18</v>
          </cell>
          <cell r="W1092">
            <v>4.1399999999999997</v>
          </cell>
          <cell r="X1092" t="str">
            <v>TURKIYE</v>
          </cell>
          <cell r="Y1092">
            <v>0</v>
          </cell>
          <cell r="Z1092">
            <v>0</v>
          </cell>
          <cell r="AA1092">
            <v>8.76</v>
          </cell>
          <cell r="AB1092">
            <v>0</v>
          </cell>
          <cell r="AC1092">
            <v>8.76</v>
          </cell>
        </row>
        <row r="1093">
          <cell r="A1093">
            <v>8697933020292</v>
          </cell>
          <cell r="B1093" t="str">
            <v>M01AB05</v>
          </cell>
          <cell r="C1093" t="str">
            <v>diclofenac</v>
          </cell>
          <cell r="D1093" t="str">
            <v>EŞDEĞER</v>
          </cell>
          <cell r="E1093" t="str">
            <v>YIRMI YIL</v>
          </cell>
          <cell r="F1093">
            <v>4</v>
          </cell>
          <cell r="G1093">
            <v>1</v>
          </cell>
          <cell r="H1093">
            <v>2</v>
          </cell>
          <cell r="I1093">
            <v>0</v>
          </cell>
          <cell r="J1093">
            <v>0</v>
          </cell>
          <cell r="K1093">
            <v>0</v>
          </cell>
          <cell r="L1093" t="str">
            <v>DICLOFIX  25 MG 30 EFERVESAN TABLET</v>
          </cell>
          <cell r="M1093" t="str">
            <v>DIKLOFENAK SODYUM</v>
          </cell>
          <cell r="N1093" t="str">
            <v>SALUTIS</v>
          </cell>
          <cell r="O1093">
            <v>25</v>
          </cell>
          <cell r="P1093" t="str">
            <v>MG</v>
          </cell>
          <cell r="Q1093">
            <v>30</v>
          </cell>
          <cell r="R1093" t="str">
            <v>NORMAL REÇETE</v>
          </cell>
          <cell r="S1093" t="str">
            <v>IMAL</v>
          </cell>
          <cell r="T1093" t="str">
            <v>TURKIYE</v>
          </cell>
          <cell r="U1093">
            <v>2.15</v>
          </cell>
          <cell r="V1093">
            <v>2.15</v>
          </cell>
          <cell r="W1093">
            <v>0</v>
          </cell>
          <cell r="X1093" t="str">
            <v>TURKIYE</v>
          </cell>
          <cell r="Y1093">
            <v>0</v>
          </cell>
          <cell r="Z1093">
            <v>0</v>
          </cell>
          <cell r="AA1093">
            <v>4.53</v>
          </cell>
          <cell r="AB1093">
            <v>0</v>
          </cell>
          <cell r="AC1093">
            <v>4.53</v>
          </cell>
        </row>
        <row r="1094">
          <cell r="A1094">
            <v>8697933020308</v>
          </cell>
          <cell r="B1094" t="str">
            <v>M01AB05</v>
          </cell>
          <cell r="C1094" t="str">
            <v>diclofenac</v>
          </cell>
          <cell r="D1094" t="str">
            <v>EŞDEĞER</v>
          </cell>
          <cell r="E1094" t="str">
            <v>YIRMI YIL</v>
          </cell>
          <cell r="F1094">
            <v>4</v>
          </cell>
          <cell r="G1094">
            <v>1</v>
          </cell>
          <cell r="H1094">
            <v>2</v>
          </cell>
          <cell r="I1094">
            <v>0</v>
          </cell>
          <cell r="J1094">
            <v>0</v>
          </cell>
          <cell r="K1094">
            <v>0</v>
          </cell>
          <cell r="L1094" t="str">
            <v>DICLOFIX 50 MG 20 EFERVESAN TABLET</v>
          </cell>
          <cell r="M1094" t="str">
            <v>DIKLOFENAK SODYUM</v>
          </cell>
          <cell r="N1094" t="str">
            <v>SALUTIS</v>
          </cell>
          <cell r="O1094">
            <v>50</v>
          </cell>
          <cell r="P1094" t="str">
            <v>MG</v>
          </cell>
          <cell r="Q1094">
            <v>20</v>
          </cell>
          <cell r="R1094" t="str">
            <v>NORMAL REÇETE</v>
          </cell>
          <cell r="S1094" t="str">
            <v>IMAL</v>
          </cell>
          <cell r="T1094" t="str">
            <v>TURKIYE</v>
          </cell>
          <cell r="U1094">
            <v>2.86</v>
          </cell>
          <cell r="V1094">
            <v>2.86</v>
          </cell>
          <cell r="W1094">
            <v>0</v>
          </cell>
          <cell r="X1094" t="str">
            <v>TURKIYE</v>
          </cell>
          <cell r="Y1094">
            <v>0</v>
          </cell>
          <cell r="Z1094">
            <v>0</v>
          </cell>
          <cell r="AA1094">
            <v>6.04</v>
          </cell>
          <cell r="AB1094">
            <v>0</v>
          </cell>
          <cell r="AC1094">
            <v>6.04</v>
          </cell>
        </row>
        <row r="1095">
          <cell r="A1095">
            <v>8697929171878</v>
          </cell>
          <cell r="B1095" t="str">
            <v>M01AB55</v>
          </cell>
          <cell r="C1095" t="str">
            <v>diclofenac, combinations</v>
          </cell>
          <cell r="D1095" t="str">
            <v>EŞDEĞER</v>
          </cell>
          <cell r="E1095" t="str">
            <v>EŞDEĞER</v>
          </cell>
          <cell r="F1095">
            <v>0</v>
          </cell>
          <cell r="G1095">
            <v>2</v>
          </cell>
          <cell r="H1095">
            <v>1</v>
          </cell>
          <cell r="I1095">
            <v>0</v>
          </cell>
          <cell r="J1095">
            <v>0</v>
          </cell>
          <cell r="K1095">
            <v>0</v>
          </cell>
          <cell r="L1095" t="str">
            <v>DICORAB 20/100 MG MR 20 KAPSUL</v>
          </cell>
          <cell r="M1095" t="str">
            <v>RABEPRAZOL + DIKLOFENAK SODYUM</v>
          </cell>
          <cell r="N1095" t="str">
            <v>VITALIS</v>
          </cell>
          <cell r="O1095" t="str">
            <v>20+100</v>
          </cell>
          <cell r="P1095" t="str">
            <v>MG</v>
          </cell>
          <cell r="Q1095">
            <v>20</v>
          </cell>
          <cell r="R1095" t="str">
            <v>NORMAL REÇETE</v>
          </cell>
          <cell r="S1095" t="str">
            <v>IMAL</v>
          </cell>
          <cell r="T1095" t="str">
            <v>TURKIYE YUNANISTAN</v>
          </cell>
          <cell r="U1095">
            <v>12.91</v>
          </cell>
          <cell r="V1095">
            <v>12.91</v>
          </cell>
          <cell r="W1095">
            <v>7.74</v>
          </cell>
          <cell r="X1095" t="str">
            <v>TURKIYE YUNANISTAN</v>
          </cell>
          <cell r="Y1095">
            <v>0</v>
          </cell>
          <cell r="Z1095">
            <v>0</v>
          </cell>
          <cell r="AA1095">
            <v>16.440000000000001</v>
          </cell>
          <cell r="AB1095">
            <v>0</v>
          </cell>
          <cell r="AC1095">
            <v>16.38</v>
          </cell>
        </row>
        <row r="1096">
          <cell r="A1096">
            <v>8699523340056</v>
          </cell>
          <cell r="B1096" t="str">
            <v>D04A</v>
          </cell>
          <cell r="C1096" t="str">
            <v>ANTIPRURITICS, INCL. ANTIHISTAMINES, ANESTHETICS, ETC.</v>
          </cell>
          <cell r="D1096" t="str">
            <v>EŞDEĞER</v>
          </cell>
          <cell r="E1096" t="str">
            <v>EŞDEĞER</v>
          </cell>
          <cell r="F1096">
            <v>0</v>
          </cell>
          <cell r="G1096">
            <v>2</v>
          </cell>
          <cell r="H1096">
            <v>3</v>
          </cell>
          <cell r="I1096">
            <v>0</v>
          </cell>
          <cell r="J1096">
            <v>0</v>
          </cell>
          <cell r="K1096">
            <v>0</v>
          </cell>
          <cell r="L1096" t="str">
            <v>DIFESTOL 30 GR JEL</v>
          </cell>
          <cell r="M1096" t="str">
            <v>LIDOKAIN HCL + DIFENHIDRAMIN HCL</v>
          </cell>
          <cell r="N1096" t="str">
            <v>MUNIR SAHIN</v>
          </cell>
          <cell r="O1096" t="str">
            <v>0,6+0,36</v>
          </cell>
          <cell r="P1096" t="str">
            <v>G</v>
          </cell>
          <cell r="Q1096">
            <v>30</v>
          </cell>
          <cell r="R1096" t="str">
            <v>NORMAL REÇETE</v>
          </cell>
          <cell r="S1096" t="str">
            <v>IMAL</v>
          </cell>
          <cell r="T1096" t="str">
            <v>TURKIYE</v>
          </cell>
          <cell r="U1096">
            <v>2.11</v>
          </cell>
          <cell r="V1096">
            <v>2.11</v>
          </cell>
          <cell r="W1096">
            <v>2.11</v>
          </cell>
          <cell r="X1096" t="str">
            <v>TURKIYE</v>
          </cell>
          <cell r="Y1096">
            <v>0</v>
          </cell>
          <cell r="Z1096">
            <v>0</v>
          </cell>
          <cell r="AA1096">
            <v>4.46</v>
          </cell>
          <cell r="AB1096">
            <v>0</v>
          </cell>
          <cell r="AC1096">
            <v>4.46</v>
          </cell>
        </row>
        <row r="1097">
          <cell r="A1097">
            <v>8699727340067</v>
          </cell>
          <cell r="B1097" t="str">
            <v>D10AD03</v>
          </cell>
          <cell r="C1097" t="str">
            <v>adapalene</v>
          </cell>
          <cell r="D1097" t="str">
            <v>REFERANS</v>
          </cell>
          <cell r="E1097" t="str">
            <v>REFERANS</v>
          </cell>
          <cell r="F1097">
            <v>6</v>
          </cell>
          <cell r="G1097">
            <v>1</v>
          </cell>
          <cell r="H1097">
            <v>1</v>
          </cell>
          <cell r="I1097">
            <v>0</v>
          </cell>
          <cell r="J1097">
            <v>0</v>
          </cell>
          <cell r="K1097">
            <v>0</v>
          </cell>
          <cell r="L1097" t="str">
            <v>DIFFERIN % 0,1 JEL 30 G</v>
          </cell>
          <cell r="M1097" t="str">
            <v>ADAPALEN</v>
          </cell>
          <cell r="N1097" t="str">
            <v>TAYMED</v>
          </cell>
          <cell r="O1097">
            <v>1E-3</v>
          </cell>
          <cell r="P1097" t="str">
            <v>G</v>
          </cell>
          <cell r="Q1097">
            <v>30</v>
          </cell>
          <cell r="R1097" t="str">
            <v>NORMAL RECETE</v>
          </cell>
          <cell r="S1097" t="str">
            <v>ITHAL</v>
          </cell>
          <cell r="T1097" t="str">
            <v>ITALYA</v>
          </cell>
          <cell r="U1097">
            <v>17.71</v>
          </cell>
          <cell r="V1097">
            <v>17.71</v>
          </cell>
          <cell r="W1097">
            <v>17.71</v>
          </cell>
          <cell r="X1097" t="str">
            <v>ITALYA</v>
          </cell>
          <cell r="Y1097">
            <v>0</v>
          </cell>
          <cell r="Z1097">
            <v>0</v>
          </cell>
          <cell r="AA1097">
            <v>26.6</v>
          </cell>
          <cell r="AB1097">
            <v>0</v>
          </cell>
          <cell r="AC1097">
            <v>26.6</v>
          </cell>
        </row>
        <row r="1098">
          <cell r="A1098">
            <v>8699523090722</v>
          </cell>
          <cell r="B1098" t="str">
            <v>B01AC04</v>
          </cell>
          <cell r="C1098" t="str">
            <v>clopidogrel</v>
          </cell>
          <cell r="D1098" t="str">
            <v>ESDEGER</v>
          </cell>
          <cell r="E1098" t="str">
            <v>ESDEGER</v>
          </cell>
          <cell r="F1098">
            <v>0</v>
          </cell>
          <cell r="G1098">
            <v>1</v>
          </cell>
          <cell r="H1098">
            <v>1</v>
          </cell>
          <cell r="I1098">
            <v>0</v>
          </cell>
          <cell r="J1098">
            <v>0</v>
          </cell>
          <cell r="K1098">
            <v>0</v>
          </cell>
          <cell r="L1098" t="str">
            <v>DIPOREL 75 MG 28 FILM TABLET</v>
          </cell>
          <cell r="M1098" t="str">
            <v>KLOPIDOGREL HIDROJEN SULFAT</v>
          </cell>
          <cell r="N1098" t="str">
            <v>MUNIR SAHIN</v>
          </cell>
          <cell r="O1098">
            <v>75</v>
          </cell>
          <cell r="P1098" t="str">
            <v>MG</v>
          </cell>
          <cell r="Q1098">
            <v>28</v>
          </cell>
          <cell r="R1098" t="str">
            <v>NORMAL RECETE</v>
          </cell>
          <cell r="S1098" t="str">
            <v>IMAL</v>
          </cell>
          <cell r="T1098" t="str">
            <v>YUNANISTAN</v>
          </cell>
          <cell r="U1098">
            <v>10.029999999999999</v>
          </cell>
          <cell r="V1098">
            <v>32.06</v>
          </cell>
          <cell r="W1098">
            <v>10.029999999999999</v>
          </cell>
          <cell r="X1098" t="str">
            <v>YUNANISTAN</v>
          </cell>
          <cell r="Y1098">
            <v>0</v>
          </cell>
          <cell r="Z1098">
            <v>0</v>
          </cell>
          <cell r="AA1098">
            <v>20.79</v>
          </cell>
          <cell r="AB1098">
            <v>0</v>
          </cell>
          <cell r="AC1098">
            <v>20.79</v>
          </cell>
        </row>
        <row r="1099">
          <cell r="A1099">
            <v>8699828750413</v>
          </cell>
          <cell r="B1099" t="str">
            <v>H02AB01</v>
          </cell>
          <cell r="C1099" t="str">
            <v>betamethasone</v>
          </cell>
          <cell r="D1099" t="str">
            <v>EŞDEĞER</v>
          </cell>
          <cell r="E1099" t="str">
            <v>YIRMI YIL</v>
          </cell>
          <cell r="F1099">
            <v>4</v>
          </cell>
          <cell r="G1099">
            <v>1</v>
          </cell>
          <cell r="H1099">
            <v>2</v>
          </cell>
          <cell r="I1099">
            <v>0</v>
          </cell>
          <cell r="J1099">
            <v>0</v>
          </cell>
          <cell r="K1099">
            <v>0</v>
          </cell>
          <cell r="L1099" t="str">
            <v>DIPROKLENAT ENJ. ICIN SUS. ICEREN AMPUL</v>
          </cell>
          <cell r="M1099" t="str">
            <v>BETAMETAZON DIPROPIYONAT + BETAMETAZON SODYUM FOSFAT</v>
          </cell>
          <cell r="N1099" t="str">
            <v>KOCAK FARMA</v>
          </cell>
          <cell r="O1099" t="str">
            <v>5+2</v>
          </cell>
          <cell r="P1099" t="str">
            <v>MG</v>
          </cell>
          <cell r="Q1099">
            <v>1</v>
          </cell>
          <cell r="R1099" t="str">
            <v>NORMAL REÇETE</v>
          </cell>
          <cell r="S1099" t="str">
            <v>IMAL</v>
          </cell>
          <cell r="T1099" t="str">
            <v>TURKIYE</v>
          </cell>
          <cell r="U1099">
            <v>1.78</v>
          </cell>
          <cell r="V1099">
            <v>1.78</v>
          </cell>
          <cell r="W1099">
            <v>0</v>
          </cell>
          <cell r="X1099" t="str">
            <v>TURKIYE</v>
          </cell>
          <cell r="Y1099">
            <v>0</v>
          </cell>
          <cell r="Z1099">
            <v>0</v>
          </cell>
          <cell r="AA1099">
            <v>3.75</v>
          </cell>
          <cell r="AB1099">
            <v>0</v>
          </cell>
          <cell r="AC1099">
            <v>3.75</v>
          </cell>
        </row>
        <row r="1100">
          <cell r="A1100">
            <v>8699790350277</v>
          </cell>
          <cell r="B1100" t="str">
            <v>D07AC01</v>
          </cell>
          <cell r="C1100">
            <v>0</v>
          </cell>
          <cell r="D1100" t="str">
            <v>REFERANS</v>
          </cell>
          <cell r="E1100" t="str">
            <v>YIRMI YIL</v>
          </cell>
          <cell r="F1100">
            <v>4</v>
          </cell>
          <cell r="G1100">
            <v>1</v>
          </cell>
          <cell r="H1100">
            <v>2</v>
          </cell>
          <cell r="I1100">
            <v>0</v>
          </cell>
          <cell r="J1100">
            <v>0</v>
          </cell>
          <cell r="K1100">
            <v>0</v>
          </cell>
          <cell r="L1100" t="str">
            <v>DIPROLEN % 0,05 KREM 15 GR</v>
          </cell>
          <cell r="M1100" t="str">
            <v>BETAMETAZON DIPROPIYONAT</v>
          </cell>
          <cell r="N1100" t="str">
            <v>SCHERING PLOUGH</v>
          </cell>
          <cell r="O1100">
            <v>5.0000000000000001E-4</v>
          </cell>
          <cell r="P1100" t="str">
            <v>MG</v>
          </cell>
          <cell r="Q1100">
            <v>15</v>
          </cell>
          <cell r="R1100" t="str">
            <v>NORMAL REÇETE</v>
          </cell>
          <cell r="S1100" t="str">
            <v>IMAL</v>
          </cell>
          <cell r="T1100">
            <v>0</v>
          </cell>
          <cell r="U1100">
            <v>0</v>
          </cell>
          <cell r="V1100">
            <v>0</v>
          </cell>
          <cell r="W1100">
            <v>0</v>
          </cell>
          <cell r="X1100">
            <v>0</v>
          </cell>
          <cell r="Y1100">
            <v>0</v>
          </cell>
          <cell r="Z1100">
            <v>0</v>
          </cell>
          <cell r="AA1100">
            <v>0</v>
          </cell>
          <cell r="AB1100">
            <v>0</v>
          </cell>
          <cell r="AC1100">
            <v>0</v>
          </cell>
        </row>
        <row r="1101">
          <cell r="A1101">
            <v>8699636350027</v>
          </cell>
          <cell r="B1101" t="str">
            <v>D07AC01</v>
          </cell>
          <cell r="C1101">
            <v>0</v>
          </cell>
          <cell r="D1101" t="str">
            <v>REFERANS</v>
          </cell>
          <cell r="E1101" t="str">
            <v>YIRMI YIL</v>
          </cell>
          <cell r="F1101">
            <v>4</v>
          </cell>
          <cell r="G1101">
            <v>1</v>
          </cell>
          <cell r="H1101">
            <v>2</v>
          </cell>
          <cell r="I1101">
            <v>0</v>
          </cell>
          <cell r="J1101">
            <v>0</v>
          </cell>
          <cell r="K1101">
            <v>0</v>
          </cell>
          <cell r="L1101" t="str">
            <v>DIPROLEN % 0,05 KREM 15 GR</v>
          </cell>
          <cell r="M1101" t="str">
            <v>BETAMETAZON DIPROPIYONAT</v>
          </cell>
          <cell r="N1101" t="str">
            <v>MERCK SHARP &amp; DOHME</v>
          </cell>
          <cell r="O1101">
            <v>5.0000000000000001E-4</v>
          </cell>
          <cell r="P1101" t="str">
            <v>MG</v>
          </cell>
          <cell r="Q1101">
            <v>15</v>
          </cell>
          <cell r="R1101" t="str">
            <v>NORMAL REÇETE</v>
          </cell>
          <cell r="S1101" t="str">
            <v>IMAL</v>
          </cell>
          <cell r="T1101">
            <v>0</v>
          </cell>
          <cell r="U1101">
            <v>0</v>
          </cell>
          <cell r="V1101">
            <v>0</v>
          </cell>
          <cell r="W1101">
            <v>0</v>
          </cell>
          <cell r="X1101">
            <v>0</v>
          </cell>
          <cell r="Y1101">
            <v>0</v>
          </cell>
          <cell r="Z1101">
            <v>0</v>
          </cell>
          <cell r="AA1101">
            <v>0</v>
          </cell>
          <cell r="AB1101">
            <v>0</v>
          </cell>
          <cell r="AC1101">
            <v>0</v>
          </cell>
        </row>
        <row r="1102">
          <cell r="A1102">
            <v>8699790380267</v>
          </cell>
          <cell r="B1102" t="str">
            <v>D07AC01</v>
          </cell>
          <cell r="C1102">
            <v>0</v>
          </cell>
          <cell r="D1102" t="str">
            <v>REFERANS</v>
          </cell>
          <cell r="E1102" t="str">
            <v>YIRMI YIL</v>
          </cell>
          <cell r="F1102">
            <v>4</v>
          </cell>
          <cell r="G1102">
            <v>1</v>
          </cell>
          <cell r="H1102">
            <v>2</v>
          </cell>
          <cell r="I1102">
            <v>0</v>
          </cell>
          <cell r="J1102">
            <v>0</v>
          </cell>
          <cell r="K1102">
            <v>0</v>
          </cell>
          <cell r="L1102" t="str">
            <v>DIPROLEN % 0,05 POMAD 15 GR</v>
          </cell>
          <cell r="M1102" t="str">
            <v>BETAMETAZON DIPROPIYONAT</v>
          </cell>
          <cell r="N1102" t="str">
            <v>SCHERING PLOUGH</v>
          </cell>
          <cell r="O1102">
            <v>5.0000000000000001E-4</v>
          </cell>
          <cell r="P1102" t="str">
            <v>MG</v>
          </cell>
          <cell r="Q1102">
            <v>15</v>
          </cell>
          <cell r="R1102" t="str">
            <v>NORMAL REÇETE</v>
          </cell>
          <cell r="S1102" t="str">
            <v>IMAL</v>
          </cell>
          <cell r="T1102">
            <v>0</v>
          </cell>
          <cell r="U1102">
            <v>0</v>
          </cell>
          <cell r="V1102">
            <v>0</v>
          </cell>
          <cell r="W1102">
            <v>0</v>
          </cell>
          <cell r="X1102">
            <v>0</v>
          </cell>
          <cell r="Y1102">
            <v>0</v>
          </cell>
          <cell r="Z1102">
            <v>0</v>
          </cell>
          <cell r="AA1102">
            <v>0</v>
          </cell>
          <cell r="AB1102">
            <v>0</v>
          </cell>
          <cell r="AC1102">
            <v>0</v>
          </cell>
        </row>
        <row r="1103">
          <cell r="A1103">
            <v>8699636380024</v>
          </cell>
          <cell r="B1103" t="str">
            <v>D07AC01</v>
          </cell>
          <cell r="C1103">
            <v>0</v>
          </cell>
          <cell r="D1103" t="str">
            <v>REFERANS</v>
          </cell>
          <cell r="E1103" t="str">
            <v>YIRMI YIL</v>
          </cell>
          <cell r="F1103">
            <v>4</v>
          </cell>
          <cell r="G1103">
            <v>1</v>
          </cell>
          <cell r="H1103">
            <v>2</v>
          </cell>
          <cell r="I1103">
            <v>0</v>
          </cell>
          <cell r="J1103">
            <v>0</v>
          </cell>
          <cell r="K1103">
            <v>0</v>
          </cell>
          <cell r="L1103" t="str">
            <v>DIPROLEN % 0,05 POMAD 15 GR</v>
          </cell>
          <cell r="M1103" t="str">
            <v>BETAMETAZON DIPROPIYONAT</v>
          </cell>
          <cell r="N1103" t="str">
            <v>MERCK SHARP &amp; DOHME</v>
          </cell>
          <cell r="O1103">
            <v>5.0000000000000001E-4</v>
          </cell>
          <cell r="P1103" t="str">
            <v>MG</v>
          </cell>
          <cell r="Q1103">
            <v>15</v>
          </cell>
          <cell r="R1103" t="str">
            <v>NORMAL REÇETE</v>
          </cell>
          <cell r="S1103" t="str">
            <v>IMAL</v>
          </cell>
          <cell r="T1103">
            <v>0</v>
          </cell>
          <cell r="U1103">
            <v>0</v>
          </cell>
          <cell r="V1103">
            <v>0</v>
          </cell>
          <cell r="W1103">
            <v>0</v>
          </cell>
          <cell r="X1103">
            <v>0</v>
          </cell>
          <cell r="Y1103">
            <v>0</v>
          </cell>
          <cell r="Z1103">
            <v>0</v>
          </cell>
          <cell r="AA1103">
            <v>0</v>
          </cell>
          <cell r="AB1103">
            <v>0</v>
          </cell>
          <cell r="AC1103">
            <v>0</v>
          </cell>
        </row>
        <row r="1104">
          <cell r="A1104">
            <v>8699790750251</v>
          </cell>
          <cell r="B1104" t="str">
            <v>H02AB01</v>
          </cell>
          <cell r="C1104" t="str">
            <v>betamethasone</v>
          </cell>
          <cell r="D1104" t="str">
            <v>REFERANS</v>
          </cell>
          <cell r="E1104" t="str">
            <v>YIRMI YIL</v>
          </cell>
          <cell r="F1104">
            <v>4</v>
          </cell>
          <cell r="G1104">
            <v>1</v>
          </cell>
          <cell r="H1104">
            <v>2</v>
          </cell>
          <cell r="I1104">
            <v>0</v>
          </cell>
          <cell r="J1104">
            <v>0</v>
          </cell>
          <cell r="K1104">
            <v>0</v>
          </cell>
          <cell r="L1104" t="str">
            <v>DIPROSPAN 1 ML AMPUL</v>
          </cell>
          <cell r="M1104" t="str">
            <v>BETAMETAZON DIPROPIYONAT + BETAMETAZON SODYUM FOSFAT</v>
          </cell>
          <cell r="N1104" t="str">
            <v>SCHERING PLOUGH</v>
          </cell>
          <cell r="O1104" t="str">
            <v>5+2</v>
          </cell>
          <cell r="P1104" t="str">
            <v>MG</v>
          </cell>
          <cell r="Q1104">
            <v>1</v>
          </cell>
          <cell r="R1104" t="str">
            <v>NORMAL REÇETE</v>
          </cell>
          <cell r="S1104" t="str">
            <v>IMAL</v>
          </cell>
          <cell r="T1104" t="str">
            <v>TURKIYE</v>
          </cell>
          <cell r="U1104">
            <v>2.5299999999999998</v>
          </cell>
          <cell r="V1104">
            <v>2.5299999999999998</v>
          </cell>
          <cell r="W1104">
            <v>0</v>
          </cell>
          <cell r="X1104" t="str">
            <v>TURKIYE</v>
          </cell>
          <cell r="Y1104">
            <v>3</v>
          </cell>
          <cell r="Z1104">
            <v>0</v>
          </cell>
          <cell r="AA1104">
            <v>5.35</v>
          </cell>
          <cell r="AB1104">
            <v>0</v>
          </cell>
          <cell r="AC1104">
            <v>5.35</v>
          </cell>
        </row>
        <row r="1105">
          <cell r="A1105">
            <v>8699579650017</v>
          </cell>
          <cell r="B1105" t="str">
            <v>A01AD11</v>
          </cell>
          <cell r="C1105" t="str">
            <v>various</v>
          </cell>
          <cell r="D1105" t="str">
            <v>EŞDEĞER</v>
          </cell>
          <cell r="E1105" t="str">
            <v>YIRMI YIL</v>
          </cell>
          <cell r="F1105">
            <v>4</v>
          </cell>
          <cell r="G1105">
            <v>2</v>
          </cell>
          <cell r="H1105">
            <v>2</v>
          </cell>
          <cell r="I1105">
            <v>0</v>
          </cell>
          <cell r="J1105">
            <v>0</v>
          </cell>
          <cell r="K1105">
            <v>0</v>
          </cell>
          <cell r="L1105" t="str">
            <v>DISINOL 10 ML SOLUSYON</v>
          </cell>
          <cell r="M1105" t="str">
            <v>FENOL + KARANFIL YAGI + KLORBUTANOL</v>
          </cell>
          <cell r="N1105" t="str">
            <v>KOCAK</v>
          </cell>
          <cell r="O1105" t="str">
            <v>50+350+200</v>
          </cell>
          <cell r="P1105" t="str">
            <v>MG</v>
          </cell>
          <cell r="Q1105">
            <v>10</v>
          </cell>
          <cell r="R1105" t="str">
            <v>NORMAL REÇETE</v>
          </cell>
          <cell r="S1105" t="str">
            <v>IMAL</v>
          </cell>
          <cell r="T1105" t="str">
            <v>TURKIYE</v>
          </cell>
          <cell r="U1105">
            <v>0.8</v>
          </cell>
          <cell r="V1105">
            <v>0.8</v>
          </cell>
          <cell r="W1105">
            <v>0</v>
          </cell>
          <cell r="X1105" t="str">
            <v>TURKIYE</v>
          </cell>
          <cell r="Y1105">
            <v>0</v>
          </cell>
          <cell r="Z1105">
            <v>0</v>
          </cell>
          <cell r="AA1105">
            <v>1.68</v>
          </cell>
          <cell r="AB1105">
            <v>0</v>
          </cell>
          <cell r="AC1105">
            <v>1.68</v>
          </cell>
        </row>
        <row r="1106">
          <cell r="A1106">
            <v>8699771240016</v>
          </cell>
          <cell r="B1106" t="str">
            <v>J01XX01</v>
          </cell>
          <cell r="C1106" t="str">
            <v>fosfomycin</v>
          </cell>
          <cell r="D1106" t="str">
            <v>EŞDEĞER</v>
          </cell>
          <cell r="E1106" t="str">
            <v>YIRMI YIL</v>
          </cell>
          <cell r="F1106">
            <v>4</v>
          </cell>
          <cell r="G1106">
            <v>1</v>
          </cell>
          <cell r="H1106">
            <v>2</v>
          </cell>
          <cell r="I1106">
            <v>0</v>
          </cell>
          <cell r="J1106">
            <v>0</v>
          </cell>
          <cell r="K1106">
            <v>0</v>
          </cell>
          <cell r="L1106" t="str">
            <v>DISPARI 3 GR SASE</v>
          </cell>
          <cell r="M1106" t="str">
            <v>FOSFOMISIN</v>
          </cell>
          <cell r="N1106" t="str">
            <v>AYMED</v>
          </cell>
          <cell r="O1106">
            <v>5631</v>
          </cell>
          <cell r="P1106" t="str">
            <v>G</v>
          </cell>
          <cell r="Q1106">
            <v>1</v>
          </cell>
          <cell r="R1106" t="str">
            <v>NORMAL REÇETE</v>
          </cell>
          <cell r="S1106" t="str">
            <v>IMAL</v>
          </cell>
          <cell r="T1106" t="str">
            <v>TURKIYE</v>
          </cell>
          <cell r="U1106">
            <v>3.46</v>
          </cell>
          <cell r="V1106">
            <v>3.46</v>
          </cell>
          <cell r="W1106">
            <v>0</v>
          </cell>
          <cell r="X1106" t="str">
            <v>TURKIYE</v>
          </cell>
          <cell r="Y1106">
            <v>0</v>
          </cell>
          <cell r="Z1106">
            <v>0</v>
          </cell>
          <cell r="AA1106">
            <v>7.32</v>
          </cell>
          <cell r="AB1106">
            <v>0</v>
          </cell>
          <cell r="AC1106">
            <v>7.32</v>
          </cell>
        </row>
        <row r="1107">
          <cell r="A1107">
            <v>8680400770226</v>
          </cell>
          <cell r="B1107" t="str">
            <v>C01CA07</v>
          </cell>
          <cell r="C1107" t="str">
            <v>dobutamine</v>
          </cell>
          <cell r="D1107" t="str">
            <v>ESDEGER</v>
          </cell>
          <cell r="E1107" t="str">
            <v>FIYAT KORUMALI URUN</v>
          </cell>
          <cell r="F1107">
            <v>4</v>
          </cell>
          <cell r="G1107">
            <v>1</v>
          </cell>
          <cell r="H1107">
            <v>3</v>
          </cell>
          <cell r="I1107">
            <v>0</v>
          </cell>
          <cell r="J1107">
            <v>0</v>
          </cell>
          <cell r="K1107">
            <v>0</v>
          </cell>
          <cell r="L1107" t="str">
            <v>DOBUTASEL 250MG/20ML IV KONSANTRE INFUZYON COZELTISI1 FLAKON</v>
          </cell>
          <cell r="M1107" t="str">
            <v>DOBUTAMIN HCL</v>
          </cell>
          <cell r="N1107" t="str">
            <v>HAVER</v>
          </cell>
          <cell r="O1107">
            <v>250</v>
          </cell>
          <cell r="P1107" t="str">
            <v>MG</v>
          </cell>
          <cell r="Q1107">
            <v>1</v>
          </cell>
          <cell r="R1107" t="str">
            <v>NORMAL RECETE</v>
          </cell>
          <cell r="S1107" t="str">
            <v>IMAL</v>
          </cell>
          <cell r="T1107" t="str">
            <v>TURKIYE</v>
          </cell>
          <cell r="U1107">
            <v>2.9</v>
          </cell>
          <cell r="V1107">
            <v>2.9</v>
          </cell>
          <cell r="W1107">
            <v>0</v>
          </cell>
          <cell r="X1107" t="str">
            <v>TURKIYE</v>
          </cell>
          <cell r="Y1107">
            <v>0</v>
          </cell>
          <cell r="Z1107">
            <v>0</v>
          </cell>
          <cell r="AA1107">
            <v>6.97</v>
          </cell>
          <cell r="AB1107">
            <v>0</v>
          </cell>
          <cell r="AC1107">
            <v>6.97</v>
          </cell>
        </row>
        <row r="1108">
          <cell r="A1108">
            <v>8699742760024</v>
          </cell>
          <cell r="B1108" t="str">
            <v>L01CD02</v>
          </cell>
          <cell r="C1108" t="str">
            <v>docetaxel</v>
          </cell>
          <cell r="D1108" t="str">
            <v>EŞDEĞER</v>
          </cell>
          <cell r="E1108" t="str">
            <v>EŞDEĞER</v>
          </cell>
          <cell r="F1108">
            <v>0</v>
          </cell>
          <cell r="G1108">
            <v>1</v>
          </cell>
          <cell r="H1108">
            <v>1</v>
          </cell>
          <cell r="I1108">
            <v>0</v>
          </cell>
          <cell r="J1108">
            <v>0</v>
          </cell>
          <cell r="K1108">
            <v>0</v>
          </cell>
          <cell r="L1108" t="str">
            <v>DOCEXUS 20 MG/0,5 ML INFUZYON ICIN KONSANTRE COZELTI ICEREN FLAKON</v>
          </cell>
          <cell r="M1108" t="str">
            <v>DOSETAKSEL</v>
          </cell>
          <cell r="N1108" t="str">
            <v>PHARMADA</v>
          </cell>
          <cell r="O1108">
            <v>20</v>
          </cell>
          <cell r="P1108" t="str">
            <v>MG</v>
          </cell>
          <cell r="Q1108">
            <v>1</v>
          </cell>
          <cell r="R1108" t="str">
            <v>NORMAL REÇETE</v>
          </cell>
          <cell r="S1108" t="str">
            <v>ITHAL</v>
          </cell>
          <cell r="T1108" t="str">
            <v>YUNANISTAN</v>
          </cell>
          <cell r="U1108">
            <v>66.599999999999994</v>
          </cell>
          <cell r="V1108">
            <v>66.599999999999994</v>
          </cell>
          <cell r="W1108">
            <v>39.96</v>
          </cell>
          <cell r="X1108" t="str">
            <v>YUNANISTAN</v>
          </cell>
          <cell r="Y1108">
            <v>0</v>
          </cell>
          <cell r="Z1108">
            <v>0</v>
          </cell>
          <cell r="AA1108">
            <v>84.57</v>
          </cell>
          <cell r="AB1108">
            <v>0</v>
          </cell>
          <cell r="AC1108">
            <v>84.57</v>
          </cell>
        </row>
        <row r="1109">
          <cell r="A1109">
            <v>8699742760031</v>
          </cell>
          <cell r="B1109" t="str">
            <v>L01CD02</v>
          </cell>
          <cell r="C1109" t="str">
            <v>docetaxel</v>
          </cell>
          <cell r="D1109" t="str">
            <v>EŞDEĞER</v>
          </cell>
          <cell r="E1109" t="str">
            <v>EŞDEĞER</v>
          </cell>
          <cell r="F1109">
            <v>6</v>
          </cell>
          <cell r="G1109">
            <v>1</v>
          </cell>
          <cell r="H1109">
            <v>1</v>
          </cell>
          <cell r="I1109">
            <v>0</v>
          </cell>
          <cell r="J1109">
            <v>0</v>
          </cell>
          <cell r="K1109">
            <v>0</v>
          </cell>
          <cell r="L1109" t="str">
            <v>DOCEXUS 80 MG/2 ML  INFUZYON ICIN KONSANTRE COZ. ICEREN 1 FLAKON</v>
          </cell>
          <cell r="M1109" t="str">
            <v>DOSETAKSEL</v>
          </cell>
          <cell r="N1109" t="str">
            <v>PHARMADA</v>
          </cell>
          <cell r="O1109">
            <v>80</v>
          </cell>
          <cell r="P1109" t="str">
            <v>MG</v>
          </cell>
          <cell r="Q1109">
            <v>1</v>
          </cell>
          <cell r="R1109" t="str">
            <v>NORMAL REÇETE</v>
          </cell>
          <cell r="S1109" t="str">
            <v>ITHAL</v>
          </cell>
          <cell r="T1109" t="str">
            <v>YUNANISTAN</v>
          </cell>
          <cell r="U1109">
            <v>159.72</v>
          </cell>
          <cell r="V1109">
            <v>159.72</v>
          </cell>
          <cell r="W1109">
            <v>159.72</v>
          </cell>
          <cell r="X1109" t="str">
            <v>YUNANISTAN</v>
          </cell>
          <cell r="Y1109">
            <v>0</v>
          </cell>
          <cell r="Z1109">
            <v>0</v>
          </cell>
          <cell r="AA1109">
            <v>338.06</v>
          </cell>
          <cell r="AB1109">
            <v>0</v>
          </cell>
          <cell r="AC1109">
            <v>338.06</v>
          </cell>
        </row>
        <row r="1110">
          <cell r="A1110">
            <v>8697529350482</v>
          </cell>
          <cell r="B1110" t="str">
            <v>C05AX03</v>
          </cell>
          <cell r="C1110" t="str">
            <v>other preparations, combinations</v>
          </cell>
          <cell r="D1110" t="str">
            <v>REFERANS</v>
          </cell>
          <cell r="E1110" t="str">
            <v>YIRMI YIL</v>
          </cell>
          <cell r="F1110">
            <v>6</v>
          </cell>
          <cell r="G1110">
            <v>2</v>
          </cell>
          <cell r="H1110">
            <v>1</v>
          </cell>
          <cell r="I1110">
            <v>0</v>
          </cell>
          <cell r="J1110">
            <v>0</v>
          </cell>
          <cell r="K1110">
            <v>0</v>
          </cell>
          <cell r="L1110" t="str">
            <v>DOLOPROCT 15 GR KREM</v>
          </cell>
          <cell r="M1110" t="str">
            <v>FLUOKORTOLON PIVALAT + LIDOKAIN HIDROKLORUR</v>
          </cell>
          <cell r="N1110" t="str">
            <v>INTENDIS ILAC</v>
          </cell>
          <cell r="O1110" t="str">
            <v>1+20</v>
          </cell>
          <cell r="P1110" t="str">
            <v>MG/G</v>
          </cell>
          <cell r="Q1110">
            <v>15</v>
          </cell>
          <cell r="R1110" t="str">
            <v>NORMAL REÇETE</v>
          </cell>
          <cell r="S1110" t="str">
            <v>ITHAL</v>
          </cell>
          <cell r="T1110" t="str">
            <v>ALMANYA</v>
          </cell>
          <cell r="U1110">
            <v>5.59</v>
          </cell>
          <cell r="V1110">
            <v>5.59</v>
          </cell>
          <cell r="W1110">
            <v>5.59</v>
          </cell>
          <cell r="X1110" t="str">
            <v>ALMANYA</v>
          </cell>
          <cell r="Y1110">
            <v>0</v>
          </cell>
          <cell r="Z1110">
            <v>0</v>
          </cell>
          <cell r="AA1110">
            <v>10.89</v>
          </cell>
          <cell r="AB1110">
            <v>0</v>
          </cell>
          <cell r="AC1110">
            <v>10.89</v>
          </cell>
        </row>
        <row r="1111">
          <cell r="A1111">
            <v>8699546350148</v>
          </cell>
          <cell r="B1111" t="str">
            <v>C05AX03</v>
          </cell>
          <cell r="C1111" t="str">
            <v>other preparations, combinations</v>
          </cell>
          <cell r="D1111" t="str">
            <v>REFERANS</v>
          </cell>
          <cell r="E1111" t="str">
            <v>FIYAT KORUMALI URUN</v>
          </cell>
          <cell r="F1111" t="str">
            <v>6-4</v>
          </cell>
          <cell r="G1111">
            <v>2</v>
          </cell>
          <cell r="H1111">
            <v>2</v>
          </cell>
          <cell r="I1111">
            <v>0</v>
          </cell>
          <cell r="J1111">
            <v>0</v>
          </cell>
          <cell r="K1111">
            <v>0</v>
          </cell>
          <cell r="L1111" t="str">
            <v>DOLOPROCT 15 GR KREM</v>
          </cell>
          <cell r="M1111" t="str">
            <v>FLUOKORTOLON PIVALAT + LIDOKAIN HIDROKLORUR</v>
          </cell>
          <cell r="N1111" t="str">
            <v>BAYER TURK</v>
          </cell>
          <cell r="O1111" t="str">
            <v>1+20</v>
          </cell>
          <cell r="P1111" t="str">
            <v>MG/G</v>
          </cell>
          <cell r="Q1111">
            <v>15</v>
          </cell>
          <cell r="R1111" t="str">
            <v>NORMAL RECETE</v>
          </cell>
          <cell r="S1111" t="str">
            <v>ITHAL</v>
          </cell>
          <cell r="T1111" t="str">
            <v>YUNANISTAN</v>
          </cell>
          <cell r="U1111">
            <v>3.11</v>
          </cell>
          <cell r="V1111">
            <v>3.11</v>
          </cell>
          <cell r="W1111">
            <v>3.11</v>
          </cell>
          <cell r="X1111" t="str">
            <v>YUNANISTAN</v>
          </cell>
          <cell r="Y1111">
            <v>0</v>
          </cell>
          <cell r="Z1111">
            <v>0</v>
          </cell>
          <cell r="AA1111">
            <v>8.57</v>
          </cell>
          <cell r="AB1111">
            <v>0</v>
          </cell>
          <cell r="AC1111">
            <v>8.57</v>
          </cell>
        </row>
        <row r="1112">
          <cell r="A1112">
            <v>8699599010129</v>
          </cell>
          <cell r="B1112" t="str">
            <v>R05X</v>
          </cell>
          <cell r="C1112" t="str">
            <v>other cold preparations</v>
          </cell>
          <cell r="D1112" t="str">
            <v>EŞDEĞER</v>
          </cell>
          <cell r="E1112" t="str">
            <v>YIRMI YIL</v>
          </cell>
          <cell r="F1112">
            <v>4</v>
          </cell>
          <cell r="G1112">
            <v>5</v>
          </cell>
          <cell r="H1112">
            <v>2</v>
          </cell>
          <cell r="I1112">
            <v>0</v>
          </cell>
          <cell r="J1112">
            <v>0</v>
          </cell>
          <cell r="K1112">
            <v>0</v>
          </cell>
          <cell r="L1112" t="str">
            <v>DOLORIN COLD  30 TABLET</v>
          </cell>
          <cell r="M1112" t="str">
            <v>IBUPROFEN + PSEDOEFEDRIN HCL</v>
          </cell>
          <cell r="N1112" t="str">
            <v>DINCTAS</v>
          </cell>
          <cell r="O1112" t="str">
            <v>30+200</v>
          </cell>
          <cell r="P1112" t="str">
            <v>MG</v>
          </cell>
          <cell r="Q1112">
            <v>30</v>
          </cell>
          <cell r="R1112" t="str">
            <v>NORMAL REÇETE</v>
          </cell>
          <cell r="S1112" t="str">
            <v>IMAL</v>
          </cell>
          <cell r="T1112" t="str">
            <v>TURKIYE</v>
          </cell>
          <cell r="U1112">
            <v>3.46</v>
          </cell>
          <cell r="V1112">
            <v>3.46</v>
          </cell>
          <cell r="W1112">
            <v>0</v>
          </cell>
          <cell r="X1112" t="str">
            <v>TURKIYE</v>
          </cell>
          <cell r="Y1112">
            <v>0</v>
          </cell>
          <cell r="Z1112">
            <v>0</v>
          </cell>
          <cell r="AA1112">
            <v>8.09</v>
          </cell>
          <cell r="AB1112">
            <v>0</v>
          </cell>
          <cell r="AC1112">
            <v>8.09</v>
          </cell>
        </row>
        <row r="1113">
          <cell r="A1113">
            <v>8699809018556</v>
          </cell>
          <cell r="B1113" t="str">
            <v>M01AE01</v>
          </cell>
          <cell r="C1113" t="str">
            <v>ibuprofen</v>
          </cell>
          <cell r="D1113" t="str">
            <v>EŞDEĞER</v>
          </cell>
          <cell r="E1113" t="str">
            <v>YIRMI YIL</v>
          </cell>
          <cell r="F1113">
            <v>6</v>
          </cell>
          <cell r="G1113">
            <v>1</v>
          </cell>
          <cell r="H1113">
            <v>2</v>
          </cell>
          <cell r="I1113">
            <v>0</v>
          </cell>
          <cell r="J1113">
            <v>0</v>
          </cell>
          <cell r="K1113">
            <v>0</v>
          </cell>
          <cell r="L1113" t="str">
            <v>DOLVEN 400 MG 20 FİLM TABLET</v>
          </cell>
          <cell r="M1113" t="str">
            <v>IBUPROFEN</v>
          </cell>
          <cell r="N1113" t="str">
            <v>SANOFI</v>
          </cell>
          <cell r="O1113">
            <v>400</v>
          </cell>
          <cell r="P1113" t="str">
            <v>MG</v>
          </cell>
          <cell r="Q1113">
            <v>20</v>
          </cell>
          <cell r="R1113" t="str">
            <v>NORMAL REÇETE</v>
          </cell>
          <cell r="S1113" t="str">
            <v>IMAL</v>
          </cell>
          <cell r="T1113" t="str">
            <v>TURKIYE</v>
          </cell>
          <cell r="U1113">
            <v>2.48</v>
          </cell>
          <cell r="V1113">
            <v>2.48</v>
          </cell>
          <cell r="W1113">
            <v>0</v>
          </cell>
          <cell r="X1113" t="str">
            <v>TURKIYE</v>
          </cell>
          <cell r="Y1113">
            <v>0</v>
          </cell>
          <cell r="Z1113">
            <v>0</v>
          </cell>
          <cell r="AA1113">
            <v>5.23</v>
          </cell>
          <cell r="AB1113">
            <v>0</v>
          </cell>
          <cell r="AC1113">
            <v>5.23</v>
          </cell>
        </row>
        <row r="1114">
          <cell r="A1114">
            <v>8699809098565</v>
          </cell>
          <cell r="B1114" t="str">
            <v>M01AE01</v>
          </cell>
          <cell r="C1114" t="str">
            <v>ibuprofen</v>
          </cell>
          <cell r="D1114" t="str">
            <v>EŞDEĞER</v>
          </cell>
          <cell r="E1114" t="str">
            <v>YIRMI YIL</v>
          </cell>
          <cell r="F1114">
            <v>6</v>
          </cell>
          <cell r="G1114">
            <v>1</v>
          </cell>
          <cell r="H1114">
            <v>2</v>
          </cell>
          <cell r="I1114">
            <v>0</v>
          </cell>
          <cell r="J1114">
            <v>0</v>
          </cell>
          <cell r="K1114">
            <v>0</v>
          </cell>
          <cell r="L1114" t="str">
            <v>DOLVEN 600 MG 20 FİLM TABLET</v>
          </cell>
          <cell r="M1114" t="str">
            <v>IBUPROFEN</v>
          </cell>
          <cell r="N1114" t="str">
            <v xml:space="preserve">SANOFI </v>
          </cell>
          <cell r="O1114">
            <v>600</v>
          </cell>
          <cell r="P1114" t="str">
            <v>MG</v>
          </cell>
          <cell r="Q1114">
            <v>20</v>
          </cell>
          <cell r="R1114" t="str">
            <v>NORMAL REÇETE</v>
          </cell>
          <cell r="S1114" t="str">
            <v>IMAL</v>
          </cell>
          <cell r="T1114" t="str">
            <v>TURKIYE</v>
          </cell>
          <cell r="U1114">
            <v>3.42</v>
          </cell>
          <cell r="V1114">
            <v>3.42</v>
          </cell>
          <cell r="W1114">
            <v>0</v>
          </cell>
          <cell r="X1114" t="str">
            <v>TURKIYE</v>
          </cell>
          <cell r="Y1114">
            <v>0</v>
          </cell>
          <cell r="Z1114">
            <v>0</v>
          </cell>
          <cell r="AA1114">
            <v>7.22</v>
          </cell>
          <cell r="AB1114">
            <v>0</v>
          </cell>
          <cell r="AC1114">
            <v>7.22</v>
          </cell>
        </row>
        <row r="1115">
          <cell r="A1115">
            <v>8699809340077</v>
          </cell>
          <cell r="B1115" t="str">
            <v>M02AA13</v>
          </cell>
          <cell r="C1115" t="str">
            <v>ibuprofen</v>
          </cell>
          <cell r="D1115" t="str">
            <v>EŞDEĞER</v>
          </cell>
          <cell r="E1115" t="str">
            <v>YIRMI YIL</v>
          </cell>
          <cell r="F1115">
            <v>4</v>
          </cell>
          <cell r="G1115">
            <v>1</v>
          </cell>
          <cell r="H1115">
            <v>2</v>
          </cell>
          <cell r="I1115">
            <v>0</v>
          </cell>
          <cell r="J1115">
            <v>0</v>
          </cell>
          <cell r="K1115">
            <v>0</v>
          </cell>
          <cell r="L1115" t="str">
            <v>DOLVEN FORTE %10 JEL 40 GR</v>
          </cell>
          <cell r="M1115" t="str">
            <v>IBUPROFEN</v>
          </cell>
          <cell r="N1115" t="str">
            <v>SANOFI AVENTIS</v>
          </cell>
          <cell r="O1115">
            <v>10</v>
          </cell>
          <cell r="P1115" t="str">
            <v>%</v>
          </cell>
          <cell r="Q1115">
            <v>40</v>
          </cell>
          <cell r="R1115" t="str">
            <v>NORMAL REÇETE</v>
          </cell>
          <cell r="S1115" t="str">
            <v>IMAL</v>
          </cell>
          <cell r="T1115" t="str">
            <v>TURKIYE</v>
          </cell>
          <cell r="U1115">
            <v>2.48</v>
          </cell>
          <cell r="V1115">
            <v>2.48</v>
          </cell>
          <cell r="W1115">
            <v>0</v>
          </cell>
          <cell r="X1115" t="str">
            <v>TURKIYE</v>
          </cell>
          <cell r="Y1115">
            <v>0</v>
          </cell>
          <cell r="Z1115">
            <v>0</v>
          </cell>
          <cell r="AA1115">
            <v>2.86</v>
          </cell>
          <cell r="AB1115">
            <v>0</v>
          </cell>
          <cell r="AC1115">
            <v>2.86</v>
          </cell>
        </row>
        <row r="1116">
          <cell r="A1116">
            <v>8699502570788</v>
          </cell>
          <cell r="B1116" t="str">
            <v>M01AE01</v>
          </cell>
          <cell r="C1116" t="str">
            <v>ibuprofen</v>
          </cell>
          <cell r="D1116" t="str">
            <v>EŞDEĞER</v>
          </cell>
          <cell r="E1116" t="str">
            <v>YIRMI YIL</v>
          </cell>
          <cell r="F1116">
            <v>4</v>
          </cell>
          <cell r="G1116">
            <v>1</v>
          </cell>
          <cell r="H1116">
            <v>2</v>
          </cell>
          <cell r="I1116">
            <v>0</v>
          </cell>
          <cell r="J1116">
            <v>0</v>
          </cell>
          <cell r="K1116">
            <v>0</v>
          </cell>
          <cell r="L1116" t="str">
            <v>DOLVEN PEDIYATRIK 100 ML SURUP</v>
          </cell>
          <cell r="M1116" t="str">
            <v>IBUPROFEN</v>
          </cell>
          <cell r="N1116" t="str">
            <v>ZENTIVA</v>
          </cell>
          <cell r="O1116">
            <v>0</v>
          </cell>
          <cell r="P1116">
            <v>0</v>
          </cell>
          <cell r="Q1116">
            <v>100</v>
          </cell>
          <cell r="R1116" t="str">
            <v>NORMAL REÇETE</v>
          </cell>
          <cell r="S1116" t="str">
            <v>IMAL</v>
          </cell>
          <cell r="T1116">
            <v>0</v>
          </cell>
          <cell r="U1116">
            <v>0</v>
          </cell>
          <cell r="V1116">
            <v>0.91</v>
          </cell>
          <cell r="W1116">
            <v>0</v>
          </cell>
          <cell r="X1116" t="str">
            <v>TURKIYE</v>
          </cell>
          <cell r="Y1116">
            <v>0</v>
          </cell>
          <cell r="Z1116">
            <v>0</v>
          </cell>
          <cell r="AA1116">
            <v>0</v>
          </cell>
          <cell r="AB1116">
            <v>0</v>
          </cell>
          <cell r="AC1116">
            <v>1.91</v>
          </cell>
        </row>
        <row r="1117">
          <cell r="A1117">
            <v>8699809575158</v>
          </cell>
          <cell r="B1117" t="str">
            <v>M01AE01</v>
          </cell>
          <cell r="C1117" t="str">
            <v>ibuprofen</v>
          </cell>
          <cell r="D1117" t="str">
            <v>EŞDEĞER</v>
          </cell>
          <cell r="E1117" t="str">
            <v>YIRMI YIL</v>
          </cell>
          <cell r="F1117">
            <v>4</v>
          </cell>
          <cell r="G1117">
            <v>1</v>
          </cell>
          <cell r="H1117">
            <v>2</v>
          </cell>
          <cell r="I1117">
            <v>0</v>
          </cell>
          <cell r="J1117">
            <v>0</v>
          </cell>
          <cell r="K1117">
            <v>0</v>
          </cell>
          <cell r="L1117" t="str">
            <v>DOLVEN PEDIYATRIK 100 ML SURUP</v>
          </cell>
          <cell r="M1117" t="str">
            <v>IBUPROFEN</v>
          </cell>
          <cell r="N1117" t="str">
            <v>SANOFI AVENTIS</v>
          </cell>
          <cell r="O1117" t="str">
            <v>100/5</v>
          </cell>
          <cell r="P1117" t="str">
            <v>MG/ML</v>
          </cell>
          <cell r="Q1117">
            <v>100</v>
          </cell>
          <cell r="R1117" t="str">
            <v>NORMAL REÇETE</v>
          </cell>
          <cell r="S1117" t="str">
            <v>IMAL</v>
          </cell>
          <cell r="T1117">
            <v>0</v>
          </cell>
          <cell r="U1117">
            <v>0</v>
          </cell>
          <cell r="V1117">
            <v>0.91</v>
          </cell>
          <cell r="W1117">
            <v>0</v>
          </cell>
          <cell r="X1117" t="str">
            <v>TURKIYE</v>
          </cell>
          <cell r="Y1117">
            <v>0</v>
          </cell>
          <cell r="Z1117">
            <v>0</v>
          </cell>
          <cell r="AA1117">
            <v>0</v>
          </cell>
          <cell r="AB1117">
            <v>0</v>
          </cell>
          <cell r="AC1117">
            <v>1.91</v>
          </cell>
        </row>
        <row r="1118">
          <cell r="A1118">
            <v>8699502570764</v>
          </cell>
          <cell r="B1118" t="str">
            <v>M01AE01</v>
          </cell>
          <cell r="C1118" t="str">
            <v>ibuprofen</v>
          </cell>
          <cell r="D1118" t="str">
            <v>EŞDEĞER</v>
          </cell>
          <cell r="E1118" t="str">
            <v>YIRMI YIL</v>
          </cell>
          <cell r="F1118">
            <v>4</v>
          </cell>
          <cell r="G1118">
            <v>1</v>
          </cell>
          <cell r="H1118">
            <v>2</v>
          </cell>
          <cell r="I1118">
            <v>0</v>
          </cell>
          <cell r="J1118">
            <v>0</v>
          </cell>
          <cell r="K1118">
            <v>0</v>
          </cell>
          <cell r="L1118" t="str">
            <v>DOLVEN PEDIYATRIK 120 ML SURUP</v>
          </cell>
          <cell r="M1118" t="str">
            <v>IBUPROFEN</v>
          </cell>
          <cell r="N1118" t="str">
            <v>ZENTIVA</v>
          </cell>
          <cell r="O1118">
            <v>0</v>
          </cell>
          <cell r="P1118">
            <v>0</v>
          </cell>
          <cell r="Q1118">
            <v>120</v>
          </cell>
          <cell r="R1118" t="str">
            <v>NORMAL REÇETE</v>
          </cell>
          <cell r="S1118" t="str">
            <v>IMAL</v>
          </cell>
          <cell r="T1118" t="str">
            <v>TURKIYE</v>
          </cell>
          <cell r="U1118">
            <v>1.02</v>
          </cell>
          <cell r="V1118">
            <v>1.02</v>
          </cell>
          <cell r="W1118">
            <v>0</v>
          </cell>
          <cell r="X1118" t="str">
            <v>TURKIYE</v>
          </cell>
          <cell r="Y1118">
            <v>0</v>
          </cell>
          <cell r="Z1118">
            <v>0</v>
          </cell>
          <cell r="AA1118">
            <v>2.36</v>
          </cell>
          <cell r="AB1118">
            <v>0</v>
          </cell>
          <cell r="AC1118">
            <v>2.36</v>
          </cell>
        </row>
        <row r="1119">
          <cell r="A1119">
            <v>8697930242765</v>
          </cell>
          <cell r="B1119" t="str">
            <v>N06DA53</v>
          </cell>
          <cell r="C1119" t="str">
            <v>donepezil, memantine and Ginkgo folium</v>
          </cell>
          <cell r="D1119" t="str">
            <v>EŞDEĞER</v>
          </cell>
          <cell r="E1119" t="str">
            <v>EŞDEĞER</v>
          </cell>
          <cell r="F1119">
            <v>0</v>
          </cell>
          <cell r="G1119">
            <v>5</v>
          </cell>
          <cell r="H1119">
            <v>1</v>
          </cell>
          <cell r="I1119">
            <v>0</v>
          </cell>
          <cell r="J1119">
            <v>0</v>
          </cell>
          <cell r="K1119">
            <v>0</v>
          </cell>
          <cell r="L1119" t="str">
            <v>DOMINGO 10/10/80 MG 30 EFERVESAN TABLET</v>
          </cell>
          <cell r="M1119" t="str">
            <v>DONEPEZIL HCL+MEMAMNTIN HIDROKLORUR+GINKGO BILOBA EKSTRESI</v>
          </cell>
          <cell r="N1119" t="str">
            <v>INTEGRI ILAC</v>
          </cell>
          <cell r="O1119" t="str">
            <v>10+10+80</v>
          </cell>
          <cell r="P1119" t="str">
            <v>MG</v>
          </cell>
          <cell r="Q1119">
            <v>30</v>
          </cell>
          <cell r="R1119" t="str">
            <v>NORMAL REÇETE</v>
          </cell>
          <cell r="S1119" t="str">
            <v>IMAL</v>
          </cell>
          <cell r="T1119" t="str">
            <v>ISPANYA YUNANISTAN</v>
          </cell>
          <cell r="U1119">
            <v>93.66</v>
          </cell>
          <cell r="V1119">
            <v>93.66</v>
          </cell>
          <cell r="W1119">
            <v>56.2</v>
          </cell>
          <cell r="X1119" t="str">
            <v>ISPANYA YUNANISTAN</v>
          </cell>
          <cell r="Y1119">
            <v>0</v>
          </cell>
          <cell r="Z1119">
            <v>0</v>
          </cell>
          <cell r="AA1119">
            <v>94.75</v>
          </cell>
          <cell r="AB1119">
            <v>0</v>
          </cell>
          <cell r="AC1119">
            <v>94.75</v>
          </cell>
        </row>
        <row r="1120">
          <cell r="A1120">
            <v>8697930242727</v>
          </cell>
          <cell r="B1120" t="str">
            <v>N06DA53</v>
          </cell>
          <cell r="C1120" t="str">
            <v>donepezil, memantine and Ginkgo folium</v>
          </cell>
          <cell r="D1120" t="str">
            <v>EŞDEĞER</v>
          </cell>
          <cell r="E1120" t="str">
            <v>EŞDEĞER</v>
          </cell>
          <cell r="F1120">
            <v>0</v>
          </cell>
          <cell r="G1120">
            <v>5</v>
          </cell>
          <cell r="H1120">
            <v>1</v>
          </cell>
          <cell r="I1120">
            <v>0</v>
          </cell>
          <cell r="J1120">
            <v>0</v>
          </cell>
          <cell r="K1120">
            <v>0</v>
          </cell>
          <cell r="L1120" t="str">
            <v>DOMINGO 5/10/80 MG 30 EFERVESAN TABLET</v>
          </cell>
          <cell r="M1120" t="str">
            <v>DONEPEZIL HCL+MEMAMNTIN HIDROKLORUR+GINKGO BILOBA EKSTRESI</v>
          </cell>
          <cell r="N1120" t="str">
            <v>INTEGRI ILAC</v>
          </cell>
          <cell r="O1120" t="str">
            <v>5+10+80</v>
          </cell>
          <cell r="P1120" t="str">
            <v>MG</v>
          </cell>
          <cell r="Q1120">
            <v>30</v>
          </cell>
          <cell r="R1120" t="str">
            <v>NORMAL REÇETE</v>
          </cell>
          <cell r="S1120" t="str">
            <v>IMAL</v>
          </cell>
          <cell r="T1120" t="str">
            <v>ISPANYA YUNANISTAN</v>
          </cell>
          <cell r="U1120">
            <v>78.349999999999994</v>
          </cell>
          <cell r="V1120">
            <v>78.349999999999994</v>
          </cell>
          <cell r="W1120">
            <v>47.01</v>
          </cell>
          <cell r="X1120" t="str">
            <v>ISPANYA YUNANISTAN</v>
          </cell>
          <cell r="Y1120">
            <v>0</v>
          </cell>
          <cell r="Z1120">
            <v>0</v>
          </cell>
          <cell r="AA1120">
            <v>71.98</v>
          </cell>
          <cell r="AB1120">
            <v>0</v>
          </cell>
          <cell r="AC1120">
            <v>71.98</v>
          </cell>
        </row>
        <row r="1121">
          <cell r="A1121">
            <v>8697930242703</v>
          </cell>
          <cell r="B1121" t="str">
            <v>N06DA53</v>
          </cell>
          <cell r="C1121" t="str">
            <v>donepezil, memantine and Ginkgo folium</v>
          </cell>
          <cell r="D1121" t="str">
            <v>EŞDEĞER</v>
          </cell>
          <cell r="E1121" t="str">
            <v>EŞDEĞER</v>
          </cell>
          <cell r="F1121">
            <v>0</v>
          </cell>
          <cell r="G1121">
            <v>5</v>
          </cell>
          <cell r="H1121">
            <v>1</v>
          </cell>
          <cell r="I1121">
            <v>0</v>
          </cell>
          <cell r="J1121">
            <v>0</v>
          </cell>
          <cell r="K1121">
            <v>0</v>
          </cell>
          <cell r="L1121" t="str">
            <v>DOMINGO 5/5/80 MG 30 EFERVESAN TABLET</v>
          </cell>
          <cell r="M1121" t="str">
            <v>DONEPEZIL HCL+MEMAMNTIN HIDROKLORUR+GINKGO BILOBA EKSTRESI</v>
          </cell>
          <cell r="N1121" t="str">
            <v>INTEGRI ILAC</v>
          </cell>
          <cell r="O1121" t="str">
            <v>5+5+80</v>
          </cell>
          <cell r="P1121" t="str">
            <v>MG</v>
          </cell>
          <cell r="Q1121">
            <v>30</v>
          </cell>
          <cell r="R1121" t="str">
            <v>NORMAL REÇETE</v>
          </cell>
          <cell r="S1121" t="str">
            <v>IMAL</v>
          </cell>
          <cell r="T1121" t="str">
            <v>ISPANYA YUNANISTAN</v>
          </cell>
          <cell r="U1121">
            <v>61.74</v>
          </cell>
          <cell r="V1121">
            <v>61.74</v>
          </cell>
          <cell r="W1121">
            <v>37.04</v>
          </cell>
          <cell r="X1121" t="str">
            <v>ISPANYA YUNANISTAN</v>
          </cell>
          <cell r="Y1121">
            <v>0</v>
          </cell>
          <cell r="Z1121">
            <v>0</v>
          </cell>
          <cell r="AA1121">
            <v>60.76</v>
          </cell>
          <cell r="AB1121">
            <v>0</v>
          </cell>
          <cell r="AC1121">
            <v>60.76</v>
          </cell>
        </row>
        <row r="1122">
          <cell r="A1122">
            <v>8699514751663</v>
          </cell>
          <cell r="B1122" t="str">
            <v>M01AX05</v>
          </cell>
          <cell r="C1122" t="str">
            <v>glucosamine</v>
          </cell>
          <cell r="D1122" t="str">
            <v>REFERANS</v>
          </cell>
          <cell r="E1122" t="str">
            <v>YIRMI YIL</v>
          </cell>
          <cell r="F1122">
            <v>6</v>
          </cell>
          <cell r="G1122">
            <v>2</v>
          </cell>
          <cell r="H1122">
            <v>1</v>
          </cell>
          <cell r="I1122">
            <v>0</v>
          </cell>
          <cell r="J1122">
            <v>0</v>
          </cell>
          <cell r="K1122">
            <v>0</v>
          </cell>
          <cell r="L1122" t="str">
            <v>DONA 400 MG 6 AMPUL + 6 COZUCU AMPUL</v>
          </cell>
          <cell r="M1122" t="str">
            <v>GLUKOZAMIN SULFAT</v>
          </cell>
          <cell r="N1122" t="str">
            <v>ABDI IBRAHIM</v>
          </cell>
          <cell r="O1122">
            <v>400</v>
          </cell>
          <cell r="P1122" t="str">
            <v>MG</v>
          </cell>
          <cell r="Q1122">
            <v>6</v>
          </cell>
          <cell r="R1122" t="str">
            <v>NORMAL REÇETE</v>
          </cell>
          <cell r="S1122" t="str">
            <v>ITHAL</v>
          </cell>
          <cell r="T1122" t="str">
            <v>ITALYA</v>
          </cell>
          <cell r="U1122">
            <v>7.92</v>
          </cell>
          <cell r="V1122">
            <v>7.92</v>
          </cell>
          <cell r="W1122">
            <v>7.92</v>
          </cell>
          <cell r="X1122" t="str">
            <v>ITALYA</v>
          </cell>
          <cell r="Y1122">
            <v>0</v>
          </cell>
          <cell r="Z1122">
            <v>0</v>
          </cell>
          <cell r="AA1122">
            <v>16.72</v>
          </cell>
          <cell r="AB1122">
            <v>0</v>
          </cell>
          <cell r="AC1122">
            <v>16.72</v>
          </cell>
        </row>
        <row r="1123">
          <cell r="A1123">
            <v>8699704106990</v>
          </cell>
          <cell r="B1123" t="str">
            <v>G01AC05</v>
          </cell>
          <cell r="C1123" t="str">
            <v>dequalinium</v>
          </cell>
          <cell r="D1123" t="str">
            <v>REFERANS</v>
          </cell>
          <cell r="E1123" t="str">
            <v>FIYAT KORUMALI URUN</v>
          </cell>
          <cell r="F1123">
            <v>0</v>
          </cell>
          <cell r="G1123">
            <v>2</v>
          </cell>
          <cell r="H1123">
            <v>1</v>
          </cell>
          <cell r="I1123">
            <v>0</v>
          </cell>
          <cell r="J1123">
            <v>0</v>
          </cell>
          <cell r="K1123">
            <v>0</v>
          </cell>
          <cell r="L1123" t="str">
            <v>DONAXYL 10 MG 6 VAJINAL TABLET</v>
          </cell>
          <cell r="M1123" t="str">
            <v xml:space="preserve">DEKUALINYUM KLORUR </v>
          </cell>
          <cell r="N1123" t="str">
            <v>ABDI IBRAHIMPAZARLAMA</v>
          </cell>
          <cell r="O1123">
            <v>10</v>
          </cell>
          <cell r="P1123" t="str">
            <v>MG</v>
          </cell>
          <cell r="Q1123">
            <v>6</v>
          </cell>
          <cell r="R1123" t="str">
            <v>NORMAL RECETE</v>
          </cell>
          <cell r="S1123" t="str">
            <v>ITHAL</v>
          </cell>
          <cell r="T1123" t="str">
            <v>PORTEKIZ</v>
          </cell>
          <cell r="U1123">
            <v>6.54</v>
          </cell>
          <cell r="V1123">
            <v>6.54</v>
          </cell>
          <cell r="W1123">
            <v>5.23</v>
          </cell>
          <cell r="X1123" t="str">
            <v>PORTEKIZ</v>
          </cell>
          <cell r="Y1123">
            <v>0</v>
          </cell>
          <cell r="Z1123">
            <v>0</v>
          </cell>
          <cell r="AA1123">
            <v>13.71</v>
          </cell>
          <cell r="AB1123">
            <v>0</v>
          </cell>
          <cell r="AC1123">
            <v>13.71</v>
          </cell>
        </row>
        <row r="1124">
          <cell r="A1124">
            <v>8697936090025</v>
          </cell>
          <cell r="B1124" t="str">
            <v>N06DA02</v>
          </cell>
          <cell r="C1124" t="str">
            <v>donepezil</v>
          </cell>
          <cell r="D1124" t="str">
            <v>EŞDEĞER</v>
          </cell>
          <cell r="E1124" t="str">
            <v>EŞDEĞER</v>
          </cell>
          <cell r="F1124">
            <v>0</v>
          </cell>
          <cell r="G1124">
            <v>1</v>
          </cell>
          <cell r="H1124">
            <v>1</v>
          </cell>
          <cell r="I1124">
            <v>0</v>
          </cell>
          <cell r="J1124">
            <v>0</v>
          </cell>
          <cell r="K1124">
            <v>0</v>
          </cell>
          <cell r="L1124" t="str">
            <v>DONEFIX 10 MG 28 FILM TABLET</v>
          </cell>
          <cell r="M1124" t="str">
            <v>DONEPEZIL HCL</v>
          </cell>
          <cell r="N1124" t="str">
            <v>INVENTIM</v>
          </cell>
          <cell r="O1124">
            <v>10</v>
          </cell>
          <cell r="P1124" t="str">
            <v>MG</v>
          </cell>
          <cell r="Q1124">
            <v>28</v>
          </cell>
          <cell r="R1124" t="str">
            <v>NORMAL REÇETE</v>
          </cell>
          <cell r="S1124" t="str">
            <v>IMAL</v>
          </cell>
          <cell r="T1124" t="str">
            <v>YUNANISTAN</v>
          </cell>
          <cell r="U1124">
            <v>63.69</v>
          </cell>
          <cell r="V1124">
            <v>27.97</v>
          </cell>
          <cell r="W1124">
            <v>27.97</v>
          </cell>
          <cell r="X1124" t="str">
            <v>YUNANISTAN</v>
          </cell>
          <cell r="Y1124">
            <v>0</v>
          </cell>
          <cell r="Z1124">
            <v>0</v>
          </cell>
          <cell r="AA1124">
            <v>59.2</v>
          </cell>
          <cell r="AB1124">
            <v>0</v>
          </cell>
          <cell r="AC1124">
            <v>59.2</v>
          </cell>
        </row>
        <row r="1125">
          <cell r="A1125">
            <v>8680881095801</v>
          </cell>
          <cell r="B1125" t="str">
            <v>N06DA02</v>
          </cell>
          <cell r="C1125" t="str">
            <v>donepezil</v>
          </cell>
          <cell r="D1125" t="str">
            <v>EŞDEĞER</v>
          </cell>
          <cell r="E1125" t="str">
            <v>EŞDEĞER</v>
          </cell>
          <cell r="F1125">
            <v>0</v>
          </cell>
          <cell r="G1125">
            <v>1</v>
          </cell>
          <cell r="H1125">
            <v>1</v>
          </cell>
          <cell r="I1125">
            <v>0</v>
          </cell>
          <cell r="J1125">
            <v>0</v>
          </cell>
          <cell r="K1125">
            <v>0</v>
          </cell>
          <cell r="L1125" t="str">
            <v>DONEFIX 10 MG 28 FILM TABLET</v>
          </cell>
          <cell r="M1125" t="str">
            <v>DONEPEZIL HCL</v>
          </cell>
          <cell r="N1125" t="str">
            <v>NEUTEC ILAC SAN.</v>
          </cell>
          <cell r="O1125">
            <v>10</v>
          </cell>
          <cell r="P1125" t="str">
            <v>MG</v>
          </cell>
          <cell r="Q1125">
            <v>28</v>
          </cell>
          <cell r="R1125" t="str">
            <v>NORMAL REÇETE</v>
          </cell>
          <cell r="S1125" t="str">
            <v>IMAL</v>
          </cell>
          <cell r="T1125" t="str">
            <v>YUNANISTAN</v>
          </cell>
          <cell r="U1125">
            <v>27.97</v>
          </cell>
          <cell r="V1125">
            <v>63.69</v>
          </cell>
          <cell r="W1125">
            <v>27.97</v>
          </cell>
          <cell r="X1125" t="str">
            <v>YUNANISTAN</v>
          </cell>
          <cell r="Y1125">
            <v>0</v>
          </cell>
          <cell r="Z1125">
            <v>0</v>
          </cell>
          <cell r="AA1125">
            <v>59.2</v>
          </cell>
          <cell r="AB1125">
            <v>0</v>
          </cell>
          <cell r="AC1125">
            <v>59.2</v>
          </cell>
        </row>
        <row r="1126">
          <cell r="A1126">
            <v>8697936090155</v>
          </cell>
          <cell r="B1126" t="str">
            <v>N06DA02</v>
          </cell>
          <cell r="C1126" t="str">
            <v>donepezil</v>
          </cell>
          <cell r="D1126" t="str">
            <v>EŞDEĞER</v>
          </cell>
          <cell r="E1126" t="str">
            <v>EŞDEĞER</v>
          </cell>
          <cell r="F1126">
            <v>0</v>
          </cell>
          <cell r="G1126">
            <v>5</v>
          </cell>
          <cell r="H1126">
            <v>1</v>
          </cell>
          <cell r="I1126">
            <v>0</v>
          </cell>
          <cell r="J1126">
            <v>0</v>
          </cell>
          <cell r="K1126">
            <v>0</v>
          </cell>
          <cell r="L1126" t="str">
            <v>DONEFIX 10 MG 84 FILM TABLET</v>
          </cell>
          <cell r="M1126" t="str">
            <v>DONEPEZIL HCL</v>
          </cell>
          <cell r="N1126" t="str">
            <v>INVENTIM</v>
          </cell>
          <cell r="O1126">
            <v>10</v>
          </cell>
          <cell r="P1126" t="str">
            <v>MG</v>
          </cell>
          <cell r="Q1126">
            <v>84</v>
          </cell>
          <cell r="R1126" t="str">
            <v>NORMAL REÇETE</v>
          </cell>
          <cell r="S1126" t="str">
            <v>IMAL</v>
          </cell>
          <cell r="T1126" t="str">
            <v>YUNANISTAN</v>
          </cell>
          <cell r="U1126">
            <v>191.05</v>
          </cell>
          <cell r="V1126">
            <v>83.91</v>
          </cell>
          <cell r="W1126">
            <v>83.91</v>
          </cell>
          <cell r="X1126" t="str">
            <v>YUNANISTAN</v>
          </cell>
          <cell r="Y1126">
            <v>0</v>
          </cell>
          <cell r="Z1126">
            <v>0</v>
          </cell>
          <cell r="AA1126">
            <v>177.6</v>
          </cell>
          <cell r="AB1126">
            <v>0</v>
          </cell>
          <cell r="AC1126">
            <v>177.6</v>
          </cell>
        </row>
        <row r="1127">
          <cell r="A1127">
            <v>8680881095818</v>
          </cell>
          <cell r="B1127" t="str">
            <v>N06DA02</v>
          </cell>
          <cell r="C1127" t="str">
            <v>donepezil</v>
          </cell>
          <cell r="D1127" t="str">
            <v>EŞDEĞER</v>
          </cell>
          <cell r="E1127" t="str">
            <v>EŞDEĞER</v>
          </cell>
          <cell r="F1127">
            <v>0</v>
          </cell>
          <cell r="G1127">
            <v>5</v>
          </cell>
          <cell r="H1127">
            <v>1</v>
          </cell>
          <cell r="I1127">
            <v>0</v>
          </cell>
          <cell r="J1127">
            <v>0</v>
          </cell>
          <cell r="K1127">
            <v>0</v>
          </cell>
          <cell r="L1127" t="str">
            <v>DONEFIX 10 MG 84 FILM TABLET</v>
          </cell>
          <cell r="M1127" t="str">
            <v>DONEPEZIL HCL</v>
          </cell>
          <cell r="N1127" t="str">
            <v>NEUTEC ILAC SAN.</v>
          </cell>
          <cell r="O1127">
            <v>10</v>
          </cell>
          <cell r="P1127" t="str">
            <v>MG</v>
          </cell>
          <cell r="Q1127">
            <v>84</v>
          </cell>
          <cell r="R1127" t="str">
            <v>NORMAL REÇETE</v>
          </cell>
          <cell r="S1127" t="str">
            <v>IMAL</v>
          </cell>
          <cell r="T1127" t="str">
            <v>YUNANISTAN</v>
          </cell>
          <cell r="U1127">
            <v>83.91</v>
          </cell>
          <cell r="V1127">
            <v>191.05</v>
          </cell>
          <cell r="W1127">
            <v>83.91</v>
          </cell>
          <cell r="X1127" t="str">
            <v>YUNANISTAN</v>
          </cell>
          <cell r="Y1127">
            <v>0</v>
          </cell>
          <cell r="Z1127">
            <v>0</v>
          </cell>
          <cell r="AA1127">
            <v>177.6</v>
          </cell>
          <cell r="AB1127">
            <v>0</v>
          </cell>
          <cell r="AC1127">
            <v>177.6</v>
          </cell>
        </row>
        <row r="1128">
          <cell r="A1128">
            <v>8697936090018</v>
          </cell>
          <cell r="B1128" t="str">
            <v>N06DA02</v>
          </cell>
          <cell r="C1128" t="str">
            <v>donepezil</v>
          </cell>
          <cell r="D1128" t="str">
            <v>EŞDEĞER</v>
          </cell>
          <cell r="E1128" t="str">
            <v>EŞDEĞER</v>
          </cell>
          <cell r="F1128">
            <v>0</v>
          </cell>
          <cell r="G1128">
            <v>1</v>
          </cell>
          <cell r="H1128">
            <v>1</v>
          </cell>
          <cell r="I1128">
            <v>0</v>
          </cell>
          <cell r="J1128">
            <v>0</v>
          </cell>
          <cell r="K1128">
            <v>0</v>
          </cell>
          <cell r="L1128" t="str">
            <v>DONEFIX 5 MG 14 FILM TABLET</v>
          </cell>
          <cell r="M1128" t="str">
            <v>DONEPEZIL HCL</v>
          </cell>
          <cell r="N1128" t="str">
            <v>INVENTIM</v>
          </cell>
          <cell r="O1128">
            <v>5</v>
          </cell>
          <cell r="P1128" t="str">
            <v>MG</v>
          </cell>
          <cell r="Q1128">
            <v>14</v>
          </cell>
          <cell r="R1128" t="str">
            <v>NORMAL REÇETE</v>
          </cell>
          <cell r="S1128" t="str">
            <v>IMAL</v>
          </cell>
          <cell r="T1128" t="str">
            <v>YUNANISTAN</v>
          </cell>
          <cell r="U1128">
            <v>17.41</v>
          </cell>
          <cell r="V1128">
            <v>17.41</v>
          </cell>
          <cell r="W1128">
            <v>8.82</v>
          </cell>
          <cell r="X1128" t="str">
            <v>YUNANISTAN</v>
          </cell>
          <cell r="Y1128">
            <v>0</v>
          </cell>
          <cell r="Z1128">
            <v>0</v>
          </cell>
          <cell r="AA1128">
            <v>18.649999999999999</v>
          </cell>
          <cell r="AB1128">
            <v>0</v>
          </cell>
          <cell r="AC1128">
            <v>18.649999999999999</v>
          </cell>
        </row>
        <row r="1129">
          <cell r="A1129">
            <v>8680881095788</v>
          </cell>
          <cell r="B1129" t="str">
            <v>N06DA02</v>
          </cell>
          <cell r="C1129" t="str">
            <v>donepezil</v>
          </cell>
          <cell r="D1129" t="str">
            <v>EŞDEĞER</v>
          </cell>
          <cell r="E1129" t="str">
            <v>EŞDEĞER</v>
          </cell>
          <cell r="F1129">
            <v>0</v>
          </cell>
          <cell r="G1129">
            <v>1</v>
          </cell>
          <cell r="H1129">
            <v>1</v>
          </cell>
          <cell r="I1129">
            <v>0</v>
          </cell>
          <cell r="J1129">
            <v>0</v>
          </cell>
          <cell r="K1129">
            <v>0</v>
          </cell>
          <cell r="L1129" t="str">
            <v>DONEFIX 5 MG 14 FILM TABLET</v>
          </cell>
          <cell r="M1129" t="str">
            <v>DONEPEZIL HCL</v>
          </cell>
          <cell r="N1129" t="str">
            <v>NEUTEC ILAC SAN.</v>
          </cell>
          <cell r="O1129">
            <v>5</v>
          </cell>
          <cell r="P1129" t="str">
            <v>MG</v>
          </cell>
          <cell r="Q1129">
            <v>14</v>
          </cell>
          <cell r="R1129" t="str">
            <v>NORMAL REÇETE</v>
          </cell>
          <cell r="S1129" t="str">
            <v>IMAL</v>
          </cell>
          <cell r="T1129" t="str">
            <v>YUNANISTAN</v>
          </cell>
          <cell r="U1129">
            <v>17.41</v>
          </cell>
          <cell r="V1129">
            <v>17.41</v>
          </cell>
          <cell r="W1129">
            <v>8.82</v>
          </cell>
          <cell r="X1129" t="str">
            <v>YUNANISTAN</v>
          </cell>
          <cell r="Y1129">
            <v>0</v>
          </cell>
          <cell r="Z1129">
            <v>0</v>
          </cell>
          <cell r="AA1129">
            <v>18.649999999999999</v>
          </cell>
          <cell r="AB1129">
            <v>0</v>
          </cell>
          <cell r="AC1129">
            <v>18.649999999999999</v>
          </cell>
        </row>
        <row r="1130">
          <cell r="A1130">
            <v>8697936090148</v>
          </cell>
          <cell r="B1130" t="str">
            <v>N06DA02</v>
          </cell>
          <cell r="C1130" t="str">
            <v>donepezil</v>
          </cell>
          <cell r="D1130" t="str">
            <v>EŞDEĞER</v>
          </cell>
          <cell r="E1130" t="str">
            <v>EŞDEĞER</v>
          </cell>
          <cell r="F1130">
            <v>0</v>
          </cell>
          <cell r="G1130">
            <v>1</v>
          </cell>
          <cell r="H1130">
            <v>1</v>
          </cell>
          <cell r="I1130">
            <v>0</v>
          </cell>
          <cell r="J1130">
            <v>0</v>
          </cell>
          <cell r="K1130">
            <v>0</v>
          </cell>
          <cell r="L1130" t="str">
            <v>DONEFIX 5 MG 28 FILM TABLET</v>
          </cell>
          <cell r="M1130" t="str">
            <v>DONEPEZIL HCL</v>
          </cell>
          <cell r="N1130" t="str">
            <v>INVENTIM</v>
          </cell>
          <cell r="O1130">
            <v>5</v>
          </cell>
          <cell r="P1130" t="str">
            <v>MG</v>
          </cell>
          <cell r="Q1130">
            <v>28</v>
          </cell>
          <cell r="R1130" t="str">
            <v>NORMAL REÇETE</v>
          </cell>
          <cell r="S1130" t="str">
            <v>IMAL</v>
          </cell>
          <cell r="T1130" t="str">
            <v>YUNANISTAN</v>
          </cell>
          <cell r="U1130">
            <v>45.67</v>
          </cell>
          <cell r="V1130">
            <v>17.64</v>
          </cell>
          <cell r="W1130">
            <v>17.64</v>
          </cell>
          <cell r="X1130" t="str">
            <v>YUNANISTAN</v>
          </cell>
          <cell r="Y1130">
            <v>0</v>
          </cell>
          <cell r="Z1130">
            <v>0</v>
          </cell>
          <cell r="AA1130">
            <v>37.33</v>
          </cell>
          <cell r="AB1130">
            <v>0</v>
          </cell>
          <cell r="AC1130">
            <v>37.33</v>
          </cell>
        </row>
        <row r="1131">
          <cell r="A1131">
            <v>8680881095795</v>
          </cell>
          <cell r="B1131" t="str">
            <v>N06DA02</v>
          </cell>
          <cell r="C1131" t="str">
            <v>donepezil</v>
          </cell>
          <cell r="D1131" t="str">
            <v>EŞDEĞER</v>
          </cell>
          <cell r="E1131" t="str">
            <v>EŞDEĞER</v>
          </cell>
          <cell r="F1131">
            <v>0</v>
          </cell>
          <cell r="G1131">
            <v>1</v>
          </cell>
          <cell r="H1131">
            <v>1</v>
          </cell>
          <cell r="I1131">
            <v>0</v>
          </cell>
          <cell r="J1131">
            <v>0</v>
          </cell>
          <cell r="K1131">
            <v>0</v>
          </cell>
          <cell r="L1131" t="str">
            <v>DONEFIX 5 MG 28 FILM TABLET</v>
          </cell>
          <cell r="M1131" t="str">
            <v>DONEPEZIL HCL</v>
          </cell>
          <cell r="N1131" t="str">
            <v>NEUTEC ILAC SAN.</v>
          </cell>
          <cell r="O1131">
            <v>5</v>
          </cell>
          <cell r="P1131" t="str">
            <v>MG</v>
          </cell>
          <cell r="Q1131">
            <v>28</v>
          </cell>
          <cell r="R1131" t="str">
            <v>NORMAL REÇETE</v>
          </cell>
          <cell r="S1131" t="str">
            <v>IMAL</v>
          </cell>
          <cell r="T1131" t="str">
            <v>YUNANISTAN</v>
          </cell>
          <cell r="U1131">
            <v>17.64</v>
          </cell>
          <cell r="V1131">
            <v>45.67</v>
          </cell>
          <cell r="W1131">
            <v>17.64</v>
          </cell>
          <cell r="X1131" t="str">
            <v>YUNANISTAN</v>
          </cell>
          <cell r="Y1131">
            <v>0</v>
          </cell>
          <cell r="Z1131">
            <v>0</v>
          </cell>
          <cell r="AA1131">
            <v>37.33</v>
          </cell>
          <cell r="AB1131">
            <v>0</v>
          </cell>
          <cell r="AC1131">
            <v>37.33</v>
          </cell>
        </row>
        <row r="1132">
          <cell r="A1132">
            <v>8699593775079</v>
          </cell>
          <cell r="B1132" t="str">
            <v>J01DH04</v>
          </cell>
          <cell r="C1132" t="str">
            <v>doripenem</v>
          </cell>
          <cell r="D1132" t="str">
            <v>REFERANS</v>
          </cell>
          <cell r="E1132" t="str">
            <v>REFERANS</v>
          </cell>
          <cell r="F1132">
            <v>0</v>
          </cell>
          <cell r="G1132">
            <v>2</v>
          </cell>
          <cell r="H1132">
            <v>1</v>
          </cell>
          <cell r="I1132">
            <v>0</v>
          </cell>
          <cell r="J1132">
            <v>0</v>
          </cell>
          <cell r="K1132">
            <v>0</v>
          </cell>
          <cell r="L1132" t="str">
            <v>DORIBAX 500 MG IV INF.COZ. ICIN TOZ ICEREN 10 FLAKON</v>
          </cell>
          <cell r="M1132" t="str">
            <v>DORIPENEM MONOHIDRAT</v>
          </cell>
          <cell r="N1132" t="str">
            <v>JOHNSON&amp;JOHNSON</v>
          </cell>
          <cell r="O1132">
            <v>500</v>
          </cell>
          <cell r="P1132" t="str">
            <v>MG</v>
          </cell>
          <cell r="Q1132">
            <v>10</v>
          </cell>
          <cell r="R1132" t="str">
            <v>NORMAL REÇETE</v>
          </cell>
          <cell r="S1132" t="str">
            <v>ITHAL</v>
          </cell>
          <cell r="T1132" t="str">
            <v>YUNANISTAN</v>
          </cell>
          <cell r="U1132">
            <v>169.17</v>
          </cell>
          <cell r="V1132">
            <v>169.17</v>
          </cell>
          <cell r="W1132">
            <v>169.17</v>
          </cell>
          <cell r="X1132" t="str">
            <v>YUNANISTAN</v>
          </cell>
          <cell r="Y1132">
            <v>0</v>
          </cell>
          <cell r="Z1132">
            <v>0</v>
          </cell>
          <cell r="AA1132">
            <v>358.05</v>
          </cell>
          <cell r="AB1132">
            <v>0</v>
          </cell>
          <cell r="AC1132">
            <v>358.05</v>
          </cell>
        </row>
        <row r="1133">
          <cell r="A1133">
            <v>8699525754738</v>
          </cell>
          <cell r="B1133" t="str">
            <v>N05CD08</v>
          </cell>
          <cell r="C1133" t="str">
            <v>midazolam</v>
          </cell>
          <cell r="D1133" t="str">
            <v>REFERANS</v>
          </cell>
          <cell r="E1133" t="str">
            <v>YIRMI YIL</v>
          </cell>
          <cell r="F1133">
            <v>0</v>
          </cell>
          <cell r="G1133">
            <v>1</v>
          </cell>
          <cell r="H1133">
            <v>1</v>
          </cell>
          <cell r="I1133">
            <v>0</v>
          </cell>
          <cell r="J1133">
            <v>0</v>
          </cell>
          <cell r="K1133">
            <v>0</v>
          </cell>
          <cell r="L1133" t="str">
            <v>DORMICUM 15 MG/3ML 5 AMPUL</v>
          </cell>
          <cell r="M1133" t="str">
            <v>MIDAZOLAM</v>
          </cell>
          <cell r="N1133" t="str">
            <v>DEVA</v>
          </cell>
          <cell r="O1133">
            <v>15</v>
          </cell>
          <cell r="P1133" t="str">
            <v>MG</v>
          </cell>
          <cell r="Q1133">
            <v>5</v>
          </cell>
          <cell r="R1133" t="str">
            <v>YESIL REÇETE</v>
          </cell>
          <cell r="S1133" t="str">
            <v>ITHAL</v>
          </cell>
          <cell r="T1133" t="str">
            <v>YUNANISTAN</v>
          </cell>
          <cell r="U1133">
            <v>5.2</v>
          </cell>
          <cell r="V1133">
            <v>6.28</v>
          </cell>
          <cell r="W1133">
            <v>5.0199999999999996</v>
          </cell>
          <cell r="X1133" t="str">
            <v>YUNANISTAN</v>
          </cell>
          <cell r="Y1133">
            <v>0</v>
          </cell>
          <cell r="Z1133">
            <v>0</v>
          </cell>
          <cell r="AA1133">
            <v>10.6</v>
          </cell>
          <cell r="AB1133">
            <v>0</v>
          </cell>
          <cell r="AC1133">
            <v>10.6</v>
          </cell>
        </row>
        <row r="1134">
          <cell r="A1134">
            <v>8699505751689</v>
          </cell>
          <cell r="B1134" t="str">
            <v>N05CD08</v>
          </cell>
          <cell r="C1134" t="str">
            <v>midazolam</v>
          </cell>
          <cell r="D1134" t="str">
            <v>REFERANS</v>
          </cell>
          <cell r="E1134" t="str">
            <v>FIYAT KORUMALI URUN</v>
          </cell>
          <cell r="F1134">
            <v>0</v>
          </cell>
          <cell r="G1134">
            <v>1</v>
          </cell>
          <cell r="H1134">
            <v>1</v>
          </cell>
          <cell r="I1134">
            <v>0</v>
          </cell>
          <cell r="J1134">
            <v>0</v>
          </cell>
          <cell r="K1134">
            <v>0</v>
          </cell>
          <cell r="L1134" t="str">
            <v>DORMICUM 15 MG/3ML 5 AMPUL</v>
          </cell>
          <cell r="M1134" t="str">
            <v>MIDAZOLAM</v>
          </cell>
          <cell r="N1134" t="str">
            <v>ROCHE</v>
          </cell>
          <cell r="O1134">
            <v>15</v>
          </cell>
          <cell r="P1134" t="str">
            <v>MG</v>
          </cell>
          <cell r="Q1134">
            <v>5</v>
          </cell>
          <cell r="R1134" t="str">
            <v>YESIL RECETE</v>
          </cell>
          <cell r="S1134" t="str">
            <v>ITHAL</v>
          </cell>
          <cell r="T1134" t="str">
            <v>YUNANISTAN</v>
          </cell>
          <cell r="U1134">
            <v>4.99</v>
          </cell>
          <cell r="V1134">
            <v>6.28</v>
          </cell>
          <cell r="W1134">
            <v>4.99</v>
          </cell>
          <cell r="X1134" t="str">
            <v>YUNANISTAN</v>
          </cell>
          <cell r="Y1134">
            <v>0</v>
          </cell>
          <cell r="Z1134">
            <v>0</v>
          </cell>
          <cell r="AA1134">
            <v>13.44</v>
          </cell>
          <cell r="AB1134">
            <v>0</v>
          </cell>
          <cell r="AC1134">
            <v>13.44</v>
          </cell>
        </row>
        <row r="1135">
          <cell r="A1135">
            <v>8699525754721</v>
          </cell>
          <cell r="B1135" t="str">
            <v>N05CD08</v>
          </cell>
          <cell r="C1135" t="str">
            <v>midazolam</v>
          </cell>
          <cell r="D1135" t="str">
            <v>REFERANS</v>
          </cell>
          <cell r="E1135" t="str">
            <v>YIRMI YIL</v>
          </cell>
          <cell r="F1135">
            <v>0</v>
          </cell>
          <cell r="G1135">
            <v>1</v>
          </cell>
          <cell r="H1135">
            <v>1</v>
          </cell>
          <cell r="I1135">
            <v>0</v>
          </cell>
          <cell r="J1135">
            <v>0</v>
          </cell>
          <cell r="K1135">
            <v>0</v>
          </cell>
          <cell r="L1135" t="str">
            <v>DORMICUM 5 MG/5 ML 10 AMPUL</v>
          </cell>
          <cell r="M1135" t="str">
            <v>MIDAZOLAM</v>
          </cell>
          <cell r="N1135" t="str">
            <v>DEVA</v>
          </cell>
          <cell r="O1135">
            <v>5</v>
          </cell>
          <cell r="P1135" t="str">
            <v>MG</v>
          </cell>
          <cell r="Q1135">
            <v>10</v>
          </cell>
          <cell r="R1135" t="str">
            <v>YESIL REÇETE</v>
          </cell>
          <cell r="S1135" t="str">
            <v>ITHAL</v>
          </cell>
          <cell r="T1135" t="str">
            <v>ISPANYA</v>
          </cell>
          <cell r="U1135">
            <v>15.04</v>
          </cell>
          <cell r="V1135">
            <v>5.78</v>
          </cell>
          <cell r="W1135">
            <v>5.78</v>
          </cell>
          <cell r="X1135" t="str">
            <v>ISPANYA</v>
          </cell>
          <cell r="Y1135">
            <v>0</v>
          </cell>
          <cell r="Z1135">
            <v>0</v>
          </cell>
          <cell r="AA1135">
            <v>12.23</v>
          </cell>
          <cell r="AB1135">
            <v>0</v>
          </cell>
          <cell r="AC1135">
            <v>12.23</v>
          </cell>
        </row>
        <row r="1136">
          <cell r="A1136">
            <v>8699525754745</v>
          </cell>
          <cell r="B1136" t="str">
            <v>N05CD08</v>
          </cell>
          <cell r="C1136" t="str">
            <v>midazolam</v>
          </cell>
          <cell r="D1136" t="str">
            <v>REFERANS</v>
          </cell>
          <cell r="E1136" t="str">
            <v>YIRMI YIL</v>
          </cell>
          <cell r="F1136">
            <v>0</v>
          </cell>
          <cell r="G1136">
            <v>1</v>
          </cell>
          <cell r="H1136">
            <v>1</v>
          </cell>
          <cell r="I1136">
            <v>0</v>
          </cell>
          <cell r="J1136">
            <v>0</v>
          </cell>
          <cell r="K1136">
            <v>0</v>
          </cell>
          <cell r="L1136" t="str">
            <v>DORMICUM 50 MG/10 ML 5 AMPUL</v>
          </cell>
          <cell r="M1136" t="str">
            <v>MIDAZOLAM</v>
          </cell>
          <cell r="N1136" t="str">
            <v>DEVA</v>
          </cell>
          <cell r="O1136">
            <v>5</v>
          </cell>
          <cell r="P1136" t="str">
            <v>MG</v>
          </cell>
          <cell r="Q1136">
            <v>5</v>
          </cell>
          <cell r="R1136" t="str">
            <v>YESIL REÇETE</v>
          </cell>
          <cell r="S1136" t="str">
            <v>ITHAL</v>
          </cell>
          <cell r="T1136" t="str">
            <v>YUNANISTAN</v>
          </cell>
          <cell r="U1136">
            <v>8.27</v>
          </cell>
          <cell r="V1136">
            <v>13.59</v>
          </cell>
          <cell r="W1136">
            <v>8.27</v>
          </cell>
          <cell r="X1136" t="str">
            <v>YUNANISTAN</v>
          </cell>
          <cell r="Y1136">
            <v>0</v>
          </cell>
          <cell r="Z1136">
            <v>0</v>
          </cell>
          <cell r="AA1136">
            <v>17.5</v>
          </cell>
          <cell r="AB1136">
            <v>0</v>
          </cell>
          <cell r="AC1136">
            <v>17.5</v>
          </cell>
        </row>
        <row r="1137">
          <cell r="A1137">
            <v>8699505753232</v>
          </cell>
          <cell r="B1137" t="str">
            <v>N05CD08</v>
          </cell>
          <cell r="C1137" t="str">
            <v>midazolam</v>
          </cell>
          <cell r="D1137" t="str">
            <v>REFERANS</v>
          </cell>
          <cell r="E1137" t="str">
            <v>FIYAT KORUMALI URUN</v>
          </cell>
          <cell r="F1137">
            <v>0</v>
          </cell>
          <cell r="G1137">
            <v>1</v>
          </cell>
          <cell r="H1137">
            <v>1</v>
          </cell>
          <cell r="I1137">
            <v>0</v>
          </cell>
          <cell r="J1137">
            <v>0</v>
          </cell>
          <cell r="K1137">
            <v>0</v>
          </cell>
          <cell r="L1137" t="str">
            <v>DORMICUM 50 MG/10 ML 5 AMPUL</v>
          </cell>
          <cell r="M1137" t="str">
            <v>MIDAZOLAM</v>
          </cell>
          <cell r="N1137" t="str">
            <v>ROCHE</v>
          </cell>
          <cell r="O1137">
            <v>50</v>
          </cell>
          <cell r="P1137" t="str">
            <v>MG</v>
          </cell>
          <cell r="Q1137">
            <v>5</v>
          </cell>
          <cell r="R1137" t="str">
            <v>YESIL RECETE</v>
          </cell>
          <cell r="S1137" t="str">
            <v>ITHAL</v>
          </cell>
          <cell r="T1137" t="str">
            <v>YUNANISTAN</v>
          </cell>
          <cell r="U1137">
            <v>8.27</v>
          </cell>
          <cell r="V1137">
            <v>13.59</v>
          </cell>
          <cell r="W1137">
            <v>8.27</v>
          </cell>
          <cell r="X1137" t="str">
            <v>YUNANISTAN</v>
          </cell>
          <cell r="Y1137">
            <v>0</v>
          </cell>
          <cell r="Z1137">
            <v>0</v>
          </cell>
          <cell r="AA1137">
            <v>22.27</v>
          </cell>
          <cell r="AB1137">
            <v>0</v>
          </cell>
          <cell r="AC1137">
            <v>22.27</v>
          </cell>
        </row>
        <row r="1138">
          <cell r="A1138">
            <v>8699505751801</v>
          </cell>
          <cell r="B1138" t="str">
            <v>N05CD08</v>
          </cell>
          <cell r="C1138" t="str">
            <v>midazolam</v>
          </cell>
          <cell r="D1138" t="str">
            <v>REFERANS</v>
          </cell>
          <cell r="E1138" t="str">
            <v>FIYAT KORUMALI URUN</v>
          </cell>
          <cell r="F1138">
            <v>0</v>
          </cell>
          <cell r="G1138">
            <v>1</v>
          </cell>
          <cell r="H1138">
            <v>1</v>
          </cell>
          <cell r="I1138">
            <v>0</v>
          </cell>
          <cell r="J1138">
            <v>0</v>
          </cell>
          <cell r="K1138">
            <v>0</v>
          </cell>
          <cell r="L1138" t="str">
            <v>DORMICUM 5MG/5ML IM/IV /REKTAL COZELTI ICEREN AMPUL</v>
          </cell>
          <cell r="M1138" t="str">
            <v>MIDAZOLAM</v>
          </cell>
          <cell r="N1138" t="str">
            <v>ROCHE</v>
          </cell>
          <cell r="O1138">
            <v>5</v>
          </cell>
          <cell r="P1138" t="str">
            <v>MG</v>
          </cell>
          <cell r="Q1138">
            <v>10</v>
          </cell>
          <cell r="R1138" t="str">
            <v>YESIL RECETE</v>
          </cell>
          <cell r="S1138" t="str">
            <v>ITHAL</v>
          </cell>
          <cell r="T1138" t="str">
            <v>ISPANYA</v>
          </cell>
          <cell r="U1138">
            <v>5.78</v>
          </cell>
          <cell r="V1138">
            <v>15.04</v>
          </cell>
          <cell r="W1138">
            <v>5.78</v>
          </cell>
          <cell r="X1138" t="str">
            <v>ISPANYA</v>
          </cell>
          <cell r="Y1138">
            <v>0</v>
          </cell>
          <cell r="Z1138">
            <v>0</v>
          </cell>
          <cell r="AA1138">
            <v>15.56</v>
          </cell>
          <cell r="AB1138">
            <v>0</v>
          </cell>
          <cell r="AC1138">
            <v>15.56</v>
          </cell>
        </row>
        <row r="1139">
          <cell r="A1139">
            <v>8699638012855</v>
          </cell>
          <cell r="B1139" t="str">
            <v>C02CA04</v>
          </cell>
          <cell r="C1139" t="str">
            <v>doxazosin</v>
          </cell>
          <cell r="D1139" t="str">
            <v>EŞDEĞER</v>
          </cell>
          <cell r="E1139" t="str">
            <v>EŞDEĞER</v>
          </cell>
          <cell r="F1139">
            <v>0</v>
          </cell>
          <cell r="G1139">
            <v>1</v>
          </cell>
          <cell r="H1139">
            <v>1</v>
          </cell>
          <cell r="I1139">
            <v>0</v>
          </cell>
          <cell r="J1139">
            <v>0</v>
          </cell>
          <cell r="K1139">
            <v>0</v>
          </cell>
          <cell r="L1139" t="str">
            <v>DOSINTEVA 4 MG 20 TABLET</v>
          </cell>
          <cell r="M1139" t="str">
            <v>DOKSAZOSIN MESILAT</v>
          </cell>
          <cell r="N1139" t="str">
            <v>MED ILAC</v>
          </cell>
          <cell r="O1139">
            <v>4</v>
          </cell>
          <cell r="P1139" t="str">
            <v>MG</v>
          </cell>
          <cell r="Q1139">
            <v>20</v>
          </cell>
          <cell r="R1139" t="str">
            <v>NORMAL REÇETE</v>
          </cell>
          <cell r="S1139" t="str">
            <v>ITHAL</v>
          </cell>
          <cell r="T1139" t="str">
            <v>ITALYA</v>
          </cell>
          <cell r="U1139">
            <v>5.14</v>
          </cell>
          <cell r="V1139">
            <v>6.37</v>
          </cell>
          <cell r="W1139">
            <v>3.82</v>
          </cell>
          <cell r="X1139" t="str">
            <v>ITALYA</v>
          </cell>
          <cell r="Y1139">
            <v>0</v>
          </cell>
          <cell r="Z1139">
            <v>0</v>
          </cell>
          <cell r="AA1139">
            <v>8.07</v>
          </cell>
          <cell r="AB1139">
            <v>0</v>
          </cell>
          <cell r="AC1139">
            <v>8.07</v>
          </cell>
        </row>
        <row r="1140">
          <cell r="A1140">
            <v>8697936034319</v>
          </cell>
          <cell r="B1140" t="str">
            <v>R03DA11</v>
          </cell>
          <cell r="C1140" t="str">
            <v>doxofylline</v>
          </cell>
          <cell r="D1140" t="str">
            <v>EŞDEĞER</v>
          </cell>
          <cell r="E1140" t="str">
            <v>YIRMI YIL</v>
          </cell>
          <cell r="F1140">
            <v>0</v>
          </cell>
          <cell r="G1140">
            <v>2</v>
          </cell>
          <cell r="H1140">
            <v>3</v>
          </cell>
          <cell r="I1140">
            <v>0</v>
          </cell>
          <cell r="J1140">
            <v>0</v>
          </cell>
          <cell r="K1140">
            <v>0</v>
          </cell>
          <cell r="L1140" t="str">
            <v>DOXOFIZ SR 800 MG 20 TABLET</v>
          </cell>
          <cell r="M1140" t="str">
            <v>DOKSOFILIN</v>
          </cell>
          <cell r="N1140" t="str">
            <v>INVENTIM</v>
          </cell>
          <cell r="O1140">
            <v>800</v>
          </cell>
          <cell r="P1140" t="str">
            <v>MG</v>
          </cell>
          <cell r="Q1140">
            <v>20</v>
          </cell>
          <cell r="R1140" t="str">
            <v>NORMAL REÇETE</v>
          </cell>
          <cell r="S1140" t="str">
            <v>IMAL</v>
          </cell>
          <cell r="T1140" t="str">
            <v>TURKIYE</v>
          </cell>
          <cell r="U1140">
            <v>4.72</v>
          </cell>
          <cell r="V1140">
            <v>4.72</v>
          </cell>
          <cell r="W1140">
            <v>4.72</v>
          </cell>
          <cell r="X1140" t="str">
            <v>TURKIYE</v>
          </cell>
          <cell r="Y1140">
            <v>0</v>
          </cell>
          <cell r="Z1140">
            <v>0</v>
          </cell>
          <cell r="AA1140">
            <v>9.9700000000000006</v>
          </cell>
          <cell r="AB1140">
            <v>0</v>
          </cell>
          <cell r="AC1140">
            <v>9.9700000000000006</v>
          </cell>
        </row>
        <row r="1141">
          <cell r="A1141">
            <v>8697933020698</v>
          </cell>
          <cell r="B1141" t="str">
            <v>R03DA11</v>
          </cell>
          <cell r="C1141" t="str">
            <v>doxofylline</v>
          </cell>
          <cell r="D1141" t="str">
            <v>EŞDEĞER</v>
          </cell>
          <cell r="E1141" t="str">
            <v>YIRMI YIL</v>
          </cell>
          <cell r="F1141">
            <v>4</v>
          </cell>
          <cell r="G1141">
            <v>2</v>
          </cell>
          <cell r="H1141">
            <v>2</v>
          </cell>
          <cell r="I1141">
            <v>0</v>
          </cell>
          <cell r="J1141">
            <v>0</v>
          </cell>
          <cell r="K1141">
            <v>0</v>
          </cell>
          <cell r="L1141" t="str">
            <v xml:space="preserve">DOXOMAX 200 MG 20 EFERVESAN TABLET </v>
          </cell>
          <cell r="M1141" t="str">
            <v>DOKSOFILIN</v>
          </cell>
          <cell r="N1141" t="str">
            <v>SALUTIS</v>
          </cell>
          <cell r="O1141">
            <v>200</v>
          </cell>
          <cell r="P1141" t="str">
            <v>MG</v>
          </cell>
          <cell r="Q1141">
            <v>20</v>
          </cell>
          <cell r="R1141" t="str">
            <v>NORMAL REÇETE</v>
          </cell>
          <cell r="S1141" t="str">
            <v>IMAL</v>
          </cell>
          <cell r="T1141" t="str">
            <v>TURKIYE</v>
          </cell>
          <cell r="U1141">
            <v>1.3800000000000001</v>
          </cell>
          <cell r="V1141">
            <v>1.3800000000000001</v>
          </cell>
          <cell r="W1141">
            <v>0</v>
          </cell>
          <cell r="X1141" t="str">
            <v>TURKIYE</v>
          </cell>
          <cell r="Y1141">
            <v>0</v>
          </cell>
          <cell r="Z1141">
            <v>0</v>
          </cell>
          <cell r="AA1141">
            <v>2.91</v>
          </cell>
          <cell r="AB1141">
            <v>0</v>
          </cell>
          <cell r="AC1141">
            <v>2.91</v>
          </cell>
        </row>
        <row r="1142">
          <cell r="A1142">
            <v>8697933020704</v>
          </cell>
          <cell r="B1142" t="str">
            <v>R03DA11</v>
          </cell>
          <cell r="C1142" t="str">
            <v>doxofylline</v>
          </cell>
          <cell r="D1142" t="str">
            <v>EŞDEĞER</v>
          </cell>
          <cell r="E1142" t="str">
            <v>YIRMI YIL</v>
          </cell>
          <cell r="F1142">
            <v>4</v>
          </cell>
          <cell r="G1142">
            <v>2</v>
          </cell>
          <cell r="H1142">
            <v>2</v>
          </cell>
          <cell r="I1142">
            <v>0</v>
          </cell>
          <cell r="J1142">
            <v>0</v>
          </cell>
          <cell r="K1142">
            <v>0</v>
          </cell>
          <cell r="L1142" t="str">
            <v xml:space="preserve">DOXOMAX 400 MG 20 EFERVESAN TABLET </v>
          </cell>
          <cell r="M1142" t="str">
            <v>DOKSOFILIN</v>
          </cell>
          <cell r="N1142" t="str">
            <v>SALUTIS</v>
          </cell>
          <cell r="O1142">
            <v>400</v>
          </cell>
          <cell r="P1142" t="str">
            <v>MG</v>
          </cell>
          <cell r="Q1142">
            <v>20</v>
          </cell>
          <cell r="R1142" t="str">
            <v>NORMAL REÇETE</v>
          </cell>
          <cell r="S1142" t="str">
            <v>IMAL</v>
          </cell>
          <cell r="T1142" t="str">
            <v>TURKIYE</v>
          </cell>
          <cell r="U1142">
            <v>2.5099999999999998</v>
          </cell>
          <cell r="V1142">
            <v>2.5099999999999998</v>
          </cell>
          <cell r="W1142">
            <v>0</v>
          </cell>
          <cell r="X1142" t="str">
            <v>TURKIYE</v>
          </cell>
          <cell r="Y1142">
            <v>0</v>
          </cell>
          <cell r="Z1142">
            <v>0</v>
          </cell>
          <cell r="AA1142">
            <v>5.3</v>
          </cell>
          <cell r="AB1142">
            <v>0</v>
          </cell>
          <cell r="AC1142">
            <v>5.3</v>
          </cell>
        </row>
        <row r="1143">
          <cell r="A1143">
            <v>8699516774745</v>
          </cell>
          <cell r="B1143" t="str">
            <v>L01DB01</v>
          </cell>
          <cell r="C1143">
            <v>0</v>
          </cell>
          <cell r="D1143" t="str">
            <v>EŞDEĞER</v>
          </cell>
          <cell r="E1143" t="str">
            <v>YIRMI YIL</v>
          </cell>
          <cell r="F1143">
            <v>4</v>
          </cell>
          <cell r="G1143">
            <v>1</v>
          </cell>
          <cell r="H1143">
            <v>2</v>
          </cell>
          <cell r="I1143">
            <v>0</v>
          </cell>
          <cell r="J1143">
            <v>0</v>
          </cell>
          <cell r="K1143">
            <v>0</v>
          </cell>
          <cell r="L1143" t="str">
            <v>DOXORUBICIN HEXAL 10 MG/5 ML ENJEKSIYON ICIN SOLUSYON ICEREN 1 FLAKON</v>
          </cell>
          <cell r="M1143" t="str">
            <v>DOKSORUBISIN HCL</v>
          </cell>
          <cell r="N1143" t="str">
            <v>SANDOZ</v>
          </cell>
          <cell r="O1143">
            <v>10</v>
          </cell>
          <cell r="P1143" t="str">
            <v>MG</v>
          </cell>
          <cell r="Q1143">
            <v>1</v>
          </cell>
          <cell r="R1143" t="str">
            <v>NORMAL REÇETE</v>
          </cell>
          <cell r="S1143" t="str">
            <v>ITHAL</v>
          </cell>
          <cell r="T1143">
            <v>0</v>
          </cell>
          <cell r="U1143">
            <v>0</v>
          </cell>
          <cell r="V1143">
            <v>0</v>
          </cell>
          <cell r="W1143">
            <v>0</v>
          </cell>
          <cell r="X1143">
            <v>0</v>
          </cell>
          <cell r="Y1143">
            <v>0</v>
          </cell>
          <cell r="Z1143">
            <v>0</v>
          </cell>
          <cell r="AA1143">
            <v>0</v>
          </cell>
          <cell r="AB1143">
            <v>0</v>
          </cell>
          <cell r="AC1143">
            <v>0</v>
          </cell>
        </row>
        <row r="1144">
          <cell r="A1144">
            <v>8699516774783</v>
          </cell>
          <cell r="B1144" t="str">
            <v>L01DB01</v>
          </cell>
          <cell r="C1144">
            <v>0</v>
          </cell>
          <cell r="D1144" t="str">
            <v>EŞDEĞER</v>
          </cell>
          <cell r="E1144" t="str">
            <v>YIRMI YIL</v>
          </cell>
          <cell r="F1144">
            <v>0</v>
          </cell>
          <cell r="G1144">
            <v>1</v>
          </cell>
          <cell r="H1144">
            <v>1</v>
          </cell>
          <cell r="I1144">
            <v>0</v>
          </cell>
          <cell r="J1144">
            <v>0</v>
          </cell>
          <cell r="K1144">
            <v>0</v>
          </cell>
          <cell r="L1144" t="str">
            <v>DOXORUBICIN HEXAL 50 MG/25 ML ENJEKSIYON ICIN SOLUSYON ICEREN 1 FLAKON</v>
          </cell>
          <cell r="M1144" t="str">
            <v>DOKSORUBISIN HCL</v>
          </cell>
          <cell r="N1144" t="str">
            <v>SANDOZ</v>
          </cell>
          <cell r="O1144">
            <v>50</v>
          </cell>
          <cell r="P1144" t="str">
            <v>MG</v>
          </cell>
          <cell r="Q1144">
            <v>1</v>
          </cell>
          <cell r="R1144" t="str">
            <v>NORMAL REÇETE</v>
          </cell>
          <cell r="S1144" t="str">
            <v>ITHAL</v>
          </cell>
          <cell r="T1144">
            <v>0</v>
          </cell>
          <cell r="U1144">
            <v>0</v>
          </cell>
          <cell r="V1144">
            <v>0</v>
          </cell>
          <cell r="W1144">
            <v>0</v>
          </cell>
          <cell r="X1144">
            <v>0</v>
          </cell>
          <cell r="Y1144">
            <v>0</v>
          </cell>
          <cell r="Z1144">
            <v>0</v>
          </cell>
          <cell r="AA1144">
            <v>0</v>
          </cell>
          <cell r="AB1144">
            <v>0</v>
          </cell>
          <cell r="AC1144">
            <v>0</v>
          </cell>
        </row>
        <row r="1145">
          <cell r="A1145">
            <v>8699638790227</v>
          </cell>
          <cell r="B1145" t="str">
            <v>L01DB01</v>
          </cell>
          <cell r="C1145" t="str">
            <v>doxorubicin</v>
          </cell>
          <cell r="D1145" t="str">
            <v>EŞDEĞER</v>
          </cell>
          <cell r="E1145" t="str">
            <v>YIRMI YIL</v>
          </cell>
          <cell r="F1145">
            <v>4</v>
          </cell>
          <cell r="G1145">
            <v>1</v>
          </cell>
          <cell r="H1145">
            <v>2</v>
          </cell>
          <cell r="I1145">
            <v>0</v>
          </cell>
          <cell r="J1145">
            <v>0</v>
          </cell>
          <cell r="K1145">
            <v>0</v>
          </cell>
          <cell r="L1145" t="str">
            <v>DOXO-TEVA 10 MG 1 FLAKON</v>
          </cell>
          <cell r="M1145" t="str">
            <v>DOKSORUBISIN HCL</v>
          </cell>
          <cell r="N1145" t="str">
            <v>MED ILAC</v>
          </cell>
          <cell r="O1145">
            <v>10</v>
          </cell>
          <cell r="P1145" t="str">
            <v>MG</v>
          </cell>
          <cell r="Q1145">
            <v>1</v>
          </cell>
          <cell r="R1145" t="str">
            <v>NORMAL REÇETE</v>
          </cell>
          <cell r="S1145" t="str">
            <v>ITHAL</v>
          </cell>
          <cell r="T1145">
            <v>0</v>
          </cell>
          <cell r="U1145">
            <v>0</v>
          </cell>
          <cell r="V1145">
            <v>3.3099999999999996</v>
          </cell>
          <cell r="W1145">
            <v>0</v>
          </cell>
          <cell r="X1145" t="str">
            <v>TURKIYE</v>
          </cell>
          <cell r="Y1145">
            <v>0</v>
          </cell>
          <cell r="Z1145">
            <v>0</v>
          </cell>
          <cell r="AA1145">
            <v>0</v>
          </cell>
          <cell r="AB1145">
            <v>0</v>
          </cell>
          <cell r="AC1145">
            <v>6.99</v>
          </cell>
        </row>
        <row r="1146">
          <cell r="A1146">
            <v>8699638790234</v>
          </cell>
          <cell r="B1146" t="str">
            <v>L01DB01</v>
          </cell>
          <cell r="C1146" t="str">
            <v>doxorubicin</v>
          </cell>
          <cell r="D1146" t="str">
            <v>EŞDEĞER</v>
          </cell>
          <cell r="E1146" t="str">
            <v>YIRMI YIL</v>
          </cell>
          <cell r="F1146">
            <v>0</v>
          </cell>
          <cell r="G1146">
            <v>1</v>
          </cell>
          <cell r="H1146">
            <v>1</v>
          </cell>
          <cell r="I1146">
            <v>0</v>
          </cell>
          <cell r="J1146">
            <v>0</v>
          </cell>
          <cell r="K1146">
            <v>0</v>
          </cell>
          <cell r="L1146" t="str">
            <v>DOXO-TEVA 50 MG ENJEKTABL LIYOFILIZE TOZ ICEREN FLAKON</v>
          </cell>
          <cell r="M1146" t="str">
            <v>DOKSORUBISIN HCL</v>
          </cell>
          <cell r="N1146" t="str">
            <v>MED ILAC</v>
          </cell>
          <cell r="O1146">
            <v>50</v>
          </cell>
          <cell r="P1146" t="str">
            <v>MG</v>
          </cell>
          <cell r="Q1146">
            <v>1</v>
          </cell>
          <cell r="R1146" t="str">
            <v>NORMAL REÇETE</v>
          </cell>
          <cell r="S1146" t="str">
            <v>ITHAL</v>
          </cell>
          <cell r="T1146">
            <v>0</v>
          </cell>
          <cell r="U1146">
            <v>0</v>
          </cell>
          <cell r="V1146">
            <v>20.89</v>
          </cell>
          <cell r="W1146">
            <v>16.71</v>
          </cell>
          <cell r="X1146" t="str">
            <v>ISPANYA</v>
          </cell>
          <cell r="Y1146">
            <v>0</v>
          </cell>
          <cell r="Z1146">
            <v>0</v>
          </cell>
          <cell r="AA1146">
            <v>25.37</v>
          </cell>
          <cell r="AB1146">
            <v>0</v>
          </cell>
          <cell r="AC1146">
            <v>25.37</v>
          </cell>
        </row>
        <row r="1147">
          <cell r="A1147">
            <v>8699536010397</v>
          </cell>
          <cell r="B1147" t="str">
            <v>A10BG03</v>
          </cell>
          <cell r="C1147" t="str">
            <v>pioglitazone</v>
          </cell>
          <cell r="D1147" t="str">
            <v>ESDEGER</v>
          </cell>
          <cell r="E1147" t="str">
            <v>ESDEGER</v>
          </cell>
          <cell r="F1147">
            <v>0</v>
          </cell>
          <cell r="G1147">
            <v>5</v>
          </cell>
          <cell r="H1147">
            <v>1</v>
          </cell>
          <cell r="I1147">
            <v>0</v>
          </cell>
          <cell r="J1147">
            <v>0</v>
          </cell>
          <cell r="K1147">
            <v>0</v>
          </cell>
          <cell r="L1147" t="str">
            <v>DROPIA 15 MG 30 TABLET</v>
          </cell>
          <cell r="M1147" t="str">
            <v>PIOGLITAZON HCL</v>
          </cell>
          <cell r="N1147" t="str">
            <v>SANOVEL</v>
          </cell>
          <cell r="O1147">
            <v>15</v>
          </cell>
          <cell r="P1147" t="str">
            <v>MG</v>
          </cell>
          <cell r="Q1147">
            <v>30</v>
          </cell>
          <cell r="R1147" t="str">
            <v>NORMAL RECETE</v>
          </cell>
          <cell r="S1147" t="str">
            <v>IMAL</v>
          </cell>
          <cell r="T1147" t="str">
            <v>PORTEKIZ</v>
          </cell>
          <cell r="U1147">
            <v>9.52</v>
          </cell>
          <cell r="V1147">
            <v>16.670000000000002</v>
          </cell>
          <cell r="W1147">
            <v>9.52</v>
          </cell>
          <cell r="X1147" t="str">
            <v>PORTEKIZ</v>
          </cell>
          <cell r="Y1147">
            <v>0</v>
          </cell>
          <cell r="Z1147">
            <v>0</v>
          </cell>
          <cell r="AA1147">
            <v>25.64</v>
          </cell>
          <cell r="AB1147">
            <v>0</v>
          </cell>
          <cell r="AC1147">
            <v>25.64</v>
          </cell>
        </row>
        <row r="1148">
          <cell r="A1148">
            <v>8699536010410</v>
          </cell>
          <cell r="B1148" t="str">
            <v>A10BG03</v>
          </cell>
          <cell r="C1148" t="str">
            <v>pioglitazone</v>
          </cell>
          <cell r="D1148" t="str">
            <v>ESDEGER</v>
          </cell>
          <cell r="E1148" t="str">
            <v>ESDEGER</v>
          </cell>
          <cell r="F1148">
            <v>0</v>
          </cell>
          <cell r="G1148">
            <v>5</v>
          </cell>
          <cell r="H1148">
            <v>1</v>
          </cell>
          <cell r="I1148">
            <v>0</v>
          </cell>
          <cell r="J1148">
            <v>0</v>
          </cell>
          <cell r="K1148">
            <v>0</v>
          </cell>
          <cell r="L1148" t="str">
            <v>DROPIA 45 MG 30 TABLET</v>
          </cell>
          <cell r="M1148" t="str">
            <v>PIOGLITAZON HCL</v>
          </cell>
          <cell r="N1148" t="str">
            <v>SANOVEL</v>
          </cell>
          <cell r="O1148">
            <v>45</v>
          </cell>
          <cell r="P1148" t="str">
            <v>MG</v>
          </cell>
          <cell r="Q1148">
            <v>30</v>
          </cell>
          <cell r="R1148" t="str">
            <v>NORMAL RECETE</v>
          </cell>
          <cell r="S1148" t="str">
            <v>IMAL</v>
          </cell>
          <cell r="T1148" t="str">
            <v>ITALYA</v>
          </cell>
          <cell r="U1148">
            <v>19.940000000000001</v>
          </cell>
          <cell r="V1148">
            <v>36.869999999999997</v>
          </cell>
          <cell r="W1148">
            <v>19.940000000000001</v>
          </cell>
          <cell r="X1148" t="str">
            <v>ITALYA</v>
          </cell>
          <cell r="Y1148">
            <v>0</v>
          </cell>
          <cell r="Z1148">
            <v>0</v>
          </cell>
          <cell r="AA1148">
            <v>53.67</v>
          </cell>
          <cell r="AB1148">
            <v>0</v>
          </cell>
          <cell r="AC1148">
            <v>53.67</v>
          </cell>
        </row>
        <row r="1149">
          <cell r="A1149">
            <v>8699536091952</v>
          </cell>
          <cell r="B1149" t="str">
            <v>A10BD05</v>
          </cell>
          <cell r="C1149" t="str">
            <v>metformin and pioglitazone</v>
          </cell>
          <cell r="D1149" t="str">
            <v>ESDEGER</v>
          </cell>
          <cell r="E1149" t="str">
            <v>ESDEGER</v>
          </cell>
          <cell r="F1149">
            <v>0</v>
          </cell>
          <cell r="G1149">
            <v>1</v>
          </cell>
          <cell r="H1149">
            <v>1</v>
          </cell>
          <cell r="I1149">
            <v>0</v>
          </cell>
          <cell r="J1149">
            <v>0</v>
          </cell>
          <cell r="K1149">
            <v>0</v>
          </cell>
          <cell r="L1149" t="str">
            <v>DROPIA-MET 15/500 MG 30 FILM TABLET</v>
          </cell>
          <cell r="M1149" t="str">
            <v>METFORMIN HCL + PIOGLITAZON</v>
          </cell>
          <cell r="N1149" t="str">
            <v>SANOVEL</v>
          </cell>
          <cell r="O1149" t="str">
            <v>15+500</v>
          </cell>
          <cell r="P1149" t="str">
            <v>MG</v>
          </cell>
          <cell r="Q1149">
            <v>30</v>
          </cell>
          <cell r="R1149" t="str">
            <v>NORMAL RECETE</v>
          </cell>
          <cell r="S1149" t="str">
            <v>IMAL</v>
          </cell>
          <cell r="T1149" t="str">
            <v>FRANSA</v>
          </cell>
          <cell r="U1149">
            <v>16.670000000000002</v>
          </cell>
          <cell r="V1149">
            <v>16.670000000000002</v>
          </cell>
          <cell r="W1149">
            <v>10</v>
          </cell>
          <cell r="X1149" t="str">
            <v>FRANSA</v>
          </cell>
          <cell r="Y1149">
            <v>0</v>
          </cell>
          <cell r="Z1149">
            <v>0</v>
          </cell>
          <cell r="AA1149">
            <v>17.96</v>
          </cell>
          <cell r="AB1149">
            <v>0</v>
          </cell>
          <cell r="AC1149">
            <v>17.96</v>
          </cell>
        </row>
        <row r="1150">
          <cell r="A1150">
            <v>8699536091969</v>
          </cell>
          <cell r="B1150" t="str">
            <v>A10BD05</v>
          </cell>
          <cell r="C1150" t="str">
            <v>metformin and pioglitazone</v>
          </cell>
          <cell r="D1150" t="str">
            <v>ESDEGER</v>
          </cell>
          <cell r="E1150" t="str">
            <v>ESDEGER</v>
          </cell>
          <cell r="F1150">
            <v>0</v>
          </cell>
          <cell r="G1150">
            <v>1</v>
          </cell>
          <cell r="H1150">
            <v>1</v>
          </cell>
          <cell r="I1150">
            <v>0</v>
          </cell>
          <cell r="J1150">
            <v>0</v>
          </cell>
          <cell r="K1150">
            <v>0</v>
          </cell>
          <cell r="L1150" t="str">
            <v>DROPIA-MET 15/500 MG 60 FILM TABLET</v>
          </cell>
          <cell r="M1150" t="str">
            <v>METFORMIN HCL + PIOGLITAZON</v>
          </cell>
          <cell r="N1150" t="str">
            <v>SANOVEL</v>
          </cell>
          <cell r="O1150" t="str">
            <v>15+500</v>
          </cell>
          <cell r="P1150" t="str">
            <v>MG</v>
          </cell>
          <cell r="Q1150">
            <v>60</v>
          </cell>
          <cell r="R1150" t="str">
            <v>NORMAL RECETE</v>
          </cell>
          <cell r="S1150" t="str">
            <v>IMAL</v>
          </cell>
          <cell r="T1150" t="str">
            <v>FRANSA</v>
          </cell>
          <cell r="U1150">
            <v>33.340000000000003</v>
          </cell>
          <cell r="V1150">
            <v>33.340000000000003</v>
          </cell>
          <cell r="W1150">
            <v>20</v>
          </cell>
          <cell r="X1150" t="str">
            <v>FRANSA</v>
          </cell>
          <cell r="Y1150">
            <v>0</v>
          </cell>
          <cell r="Z1150">
            <v>0</v>
          </cell>
          <cell r="AA1150">
            <v>33.25</v>
          </cell>
          <cell r="AB1150">
            <v>0</v>
          </cell>
          <cell r="AC1150">
            <v>33.25</v>
          </cell>
        </row>
        <row r="1151">
          <cell r="A1151">
            <v>8699536091976</v>
          </cell>
          <cell r="B1151" t="str">
            <v>A10BD05</v>
          </cell>
          <cell r="C1151" t="str">
            <v>metformin and pioglitazone</v>
          </cell>
          <cell r="D1151" t="str">
            <v>ESDEGER</v>
          </cell>
          <cell r="E1151" t="str">
            <v>ESDEGER</v>
          </cell>
          <cell r="F1151">
            <v>0</v>
          </cell>
          <cell r="G1151">
            <v>1</v>
          </cell>
          <cell r="H1151">
            <v>1</v>
          </cell>
          <cell r="I1151">
            <v>0</v>
          </cell>
          <cell r="J1151">
            <v>0</v>
          </cell>
          <cell r="K1151">
            <v>0</v>
          </cell>
          <cell r="L1151" t="str">
            <v>DROPIA-MET 15/500 MG 90 FILM TABLET</v>
          </cell>
          <cell r="M1151" t="str">
            <v>METFORMIN HCL + PIOGLITAZON</v>
          </cell>
          <cell r="N1151" t="str">
            <v>SANOVEL</v>
          </cell>
          <cell r="O1151" t="str">
            <v>15+500</v>
          </cell>
          <cell r="P1151" t="str">
            <v>MG</v>
          </cell>
          <cell r="Q1151">
            <v>90</v>
          </cell>
          <cell r="R1151" t="str">
            <v>NORMAL RECETE</v>
          </cell>
          <cell r="S1151" t="str">
            <v>IMAL</v>
          </cell>
          <cell r="T1151" t="str">
            <v>FRANSA</v>
          </cell>
          <cell r="U1151">
            <v>50.02</v>
          </cell>
          <cell r="V1151">
            <v>50.02</v>
          </cell>
          <cell r="W1151">
            <v>30.01</v>
          </cell>
          <cell r="X1151" t="str">
            <v>FRANSA</v>
          </cell>
          <cell r="Y1151">
            <v>0</v>
          </cell>
          <cell r="Z1151">
            <v>0</v>
          </cell>
          <cell r="AA1151">
            <v>50.66</v>
          </cell>
          <cell r="AB1151">
            <v>0</v>
          </cell>
          <cell r="AC1151">
            <v>50.66</v>
          </cell>
        </row>
        <row r="1152">
          <cell r="A1152">
            <v>8699536091990</v>
          </cell>
          <cell r="B1152" t="str">
            <v>A10BD05</v>
          </cell>
          <cell r="C1152" t="str">
            <v>metformin and pioglitazone</v>
          </cell>
          <cell r="D1152" t="str">
            <v>ESDEGER</v>
          </cell>
          <cell r="E1152" t="str">
            <v>ESDEGER</v>
          </cell>
          <cell r="F1152">
            <v>0</v>
          </cell>
          <cell r="G1152">
            <v>1</v>
          </cell>
          <cell r="H1152">
            <v>1</v>
          </cell>
          <cell r="I1152">
            <v>0</v>
          </cell>
          <cell r="J1152">
            <v>0</v>
          </cell>
          <cell r="K1152">
            <v>0</v>
          </cell>
          <cell r="L1152" t="str">
            <v>DROPIA-MET 15/850 MG 30 FILM TABLET</v>
          </cell>
          <cell r="M1152" t="str">
            <v>METFORMIN HCL + PIOGLITAZON</v>
          </cell>
          <cell r="N1152" t="str">
            <v>SANOVEL</v>
          </cell>
          <cell r="O1152" t="str">
            <v>15+850</v>
          </cell>
          <cell r="P1152" t="str">
            <v>MG</v>
          </cell>
          <cell r="Q1152">
            <v>30</v>
          </cell>
          <cell r="R1152" t="str">
            <v>NORMAL RECETE</v>
          </cell>
          <cell r="S1152" t="str">
            <v>IMAL</v>
          </cell>
          <cell r="T1152" t="str">
            <v>PORTEKIZ</v>
          </cell>
          <cell r="U1152">
            <v>15.83</v>
          </cell>
          <cell r="V1152">
            <v>18.489999999999998</v>
          </cell>
          <cell r="W1152">
            <v>11.09</v>
          </cell>
          <cell r="X1152" t="str">
            <v>PORTEKIZ</v>
          </cell>
          <cell r="Y1152">
            <v>0</v>
          </cell>
          <cell r="Z1152">
            <v>0</v>
          </cell>
          <cell r="AA1152">
            <v>21.12</v>
          </cell>
          <cell r="AB1152">
            <v>0</v>
          </cell>
          <cell r="AC1152">
            <v>21.12</v>
          </cell>
        </row>
        <row r="1153">
          <cell r="A1153">
            <v>8699536092003</v>
          </cell>
          <cell r="B1153" t="str">
            <v>A10BD05</v>
          </cell>
          <cell r="C1153" t="str">
            <v>metformin and pioglitazone</v>
          </cell>
          <cell r="D1153" t="str">
            <v>ESDEGER</v>
          </cell>
          <cell r="E1153" t="str">
            <v>ESDEGER</v>
          </cell>
          <cell r="F1153">
            <v>0</v>
          </cell>
          <cell r="G1153">
            <v>1</v>
          </cell>
          <cell r="H1153">
            <v>1</v>
          </cell>
          <cell r="I1153">
            <v>0</v>
          </cell>
          <cell r="J1153">
            <v>0</v>
          </cell>
          <cell r="K1153">
            <v>0</v>
          </cell>
          <cell r="L1153" t="str">
            <v>DROPIA-MET 15/850 MG 60 FILM TABLET</v>
          </cell>
          <cell r="M1153" t="str">
            <v>METFORMIN HCL + PIOGLITAZON</v>
          </cell>
          <cell r="N1153" t="str">
            <v>SANOVEL</v>
          </cell>
          <cell r="O1153" t="str">
            <v>15+850</v>
          </cell>
          <cell r="P1153" t="str">
            <v>MG</v>
          </cell>
          <cell r="Q1153">
            <v>60</v>
          </cell>
          <cell r="R1153" t="str">
            <v>NORMAL RECETE</v>
          </cell>
          <cell r="S1153" t="str">
            <v>IMAL</v>
          </cell>
          <cell r="T1153" t="str">
            <v>YUNANISTAN</v>
          </cell>
          <cell r="U1153">
            <v>17.79</v>
          </cell>
          <cell r="V1153">
            <v>27.22</v>
          </cell>
          <cell r="W1153">
            <v>16.329999999999998</v>
          </cell>
          <cell r="X1153" t="str">
            <v>FRANSA</v>
          </cell>
          <cell r="Y1153">
            <v>0</v>
          </cell>
          <cell r="Z1153">
            <v>0</v>
          </cell>
          <cell r="AA1153">
            <v>36.74</v>
          </cell>
          <cell r="AB1153">
            <v>0</v>
          </cell>
          <cell r="AC1153">
            <v>36.74</v>
          </cell>
        </row>
        <row r="1154">
          <cell r="A1154">
            <v>8699536092010</v>
          </cell>
          <cell r="B1154" t="str">
            <v>A10BD05</v>
          </cell>
          <cell r="C1154" t="str">
            <v>metformin and pioglitazone</v>
          </cell>
          <cell r="D1154" t="str">
            <v>ESDEGER</v>
          </cell>
          <cell r="E1154" t="str">
            <v>ESDEGER</v>
          </cell>
          <cell r="F1154">
            <v>0</v>
          </cell>
          <cell r="G1154">
            <v>1</v>
          </cell>
          <cell r="H1154">
            <v>1</v>
          </cell>
          <cell r="I1154">
            <v>0</v>
          </cell>
          <cell r="J1154">
            <v>0</v>
          </cell>
          <cell r="K1154">
            <v>0</v>
          </cell>
          <cell r="L1154" t="str">
            <v>DROPIA-MET 15/850 MG 90 FILM TABLET</v>
          </cell>
          <cell r="M1154" t="str">
            <v>METFORMIN HCL + PIOGLITAZON</v>
          </cell>
          <cell r="N1154" t="str">
            <v>SANOVEL</v>
          </cell>
          <cell r="O1154" t="str">
            <v>15+850</v>
          </cell>
          <cell r="P1154" t="str">
            <v>MG</v>
          </cell>
          <cell r="Q1154">
            <v>90</v>
          </cell>
          <cell r="R1154" t="str">
            <v>NORMAL RECETE</v>
          </cell>
          <cell r="S1154" t="str">
            <v>IMAL</v>
          </cell>
          <cell r="T1154" t="str">
            <v>YUNANISTAN</v>
          </cell>
          <cell r="U1154">
            <v>26.69</v>
          </cell>
          <cell r="V1154">
            <v>40.82</v>
          </cell>
          <cell r="W1154">
            <v>24.49</v>
          </cell>
          <cell r="X1154" t="str">
            <v>FRANSA</v>
          </cell>
          <cell r="Y1154">
            <v>0</v>
          </cell>
          <cell r="Z1154">
            <v>0</v>
          </cell>
          <cell r="AA1154">
            <v>54.73</v>
          </cell>
          <cell r="AB1154">
            <v>0</v>
          </cell>
          <cell r="AC1154">
            <v>54.73</v>
          </cell>
        </row>
        <row r="1155">
          <cell r="A1155">
            <v>8699587573551</v>
          </cell>
          <cell r="B1155" t="str">
            <v>R05DB27</v>
          </cell>
          <cell r="C1155" t="str">
            <v>levodropropizine</v>
          </cell>
          <cell r="D1155" t="str">
            <v>EŞDEĞER</v>
          </cell>
          <cell r="E1155" t="str">
            <v>EŞDEĞER</v>
          </cell>
          <cell r="F1155">
            <v>3</v>
          </cell>
          <cell r="G1155">
            <v>1</v>
          </cell>
          <cell r="H1155">
            <v>2</v>
          </cell>
          <cell r="I1155">
            <v>0</v>
          </cell>
          <cell r="J1155">
            <v>0</v>
          </cell>
          <cell r="K1155">
            <v>0</v>
          </cell>
          <cell r="L1155" t="str">
            <v>DROTUS 30 MG/5 ML 150 ML  SURUP</v>
          </cell>
          <cell r="M1155" t="str">
            <v>LEVODROPROPIZIN</v>
          </cell>
          <cell r="N1155" t="str">
            <v>ADEKA</v>
          </cell>
          <cell r="O1155" t="str">
            <v>30+5</v>
          </cell>
          <cell r="P1155" t="str">
            <v>MG/ML</v>
          </cell>
          <cell r="Q1155">
            <v>150</v>
          </cell>
          <cell r="R1155" t="str">
            <v>NORMAL REÇETE</v>
          </cell>
          <cell r="S1155" t="str">
            <v>IMAL</v>
          </cell>
          <cell r="T1155" t="str">
            <v>TURKIYE</v>
          </cell>
          <cell r="U1155">
            <v>1.81</v>
          </cell>
          <cell r="V1155">
            <v>1.81</v>
          </cell>
          <cell r="W1155">
            <v>0</v>
          </cell>
          <cell r="X1155" t="str">
            <v>TURKIYE</v>
          </cell>
          <cell r="Y1155">
            <v>0</v>
          </cell>
          <cell r="Z1155">
            <v>0</v>
          </cell>
          <cell r="AA1155">
            <v>3.83</v>
          </cell>
          <cell r="AB1155">
            <v>0</v>
          </cell>
          <cell r="AC1155">
            <v>3.83</v>
          </cell>
        </row>
        <row r="1156">
          <cell r="A1156">
            <v>8697927020840</v>
          </cell>
          <cell r="B1156" t="str">
            <v>R01BA52</v>
          </cell>
          <cell r="C1156" t="str">
            <v>pseudoephedrine, combinations</v>
          </cell>
          <cell r="D1156" t="str">
            <v>ESDEGER</v>
          </cell>
          <cell r="E1156" t="str">
            <v>ESDEGER</v>
          </cell>
          <cell r="F1156">
            <v>0</v>
          </cell>
          <cell r="G1156">
            <v>3</v>
          </cell>
          <cell r="H1156">
            <v>1</v>
          </cell>
          <cell r="I1156">
            <v>0</v>
          </cell>
          <cell r="J1156">
            <v>0</v>
          </cell>
          <cell r="K1156">
            <v>0</v>
          </cell>
          <cell r="L1156" t="str">
            <v>DUADES 60/2,5 MG 20 EFERVESAN TABLET</v>
          </cell>
          <cell r="M1156" t="str">
            <v>DESLORATADIN + PSODOEFEDRIN HIDROKLORUR</v>
          </cell>
          <cell r="N1156" t="str">
            <v>CELTIS ILAC</v>
          </cell>
          <cell r="O1156" t="str">
            <v>2,5+60</v>
          </cell>
          <cell r="P1156" t="str">
            <v>MG</v>
          </cell>
          <cell r="Q1156">
            <v>20</v>
          </cell>
          <cell r="R1156" t="str">
            <v>NORMAL RECETE</v>
          </cell>
          <cell r="S1156" t="str">
            <v>IMAL</v>
          </cell>
          <cell r="T1156" t="str">
            <v>TURKIYE</v>
          </cell>
          <cell r="U1156">
            <v>2.71</v>
          </cell>
          <cell r="V1156">
            <v>2.71</v>
          </cell>
          <cell r="W1156">
            <v>2.71</v>
          </cell>
          <cell r="X1156" t="str">
            <v>TURKIYE</v>
          </cell>
          <cell r="Y1156">
            <v>0</v>
          </cell>
          <cell r="Z1156">
            <v>0</v>
          </cell>
          <cell r="AA1156">
            <v>6.31</v>
          </cell>
          <cell r="AB1156">
            <v>0</v>
          </cell>
          <cell r="AC1156">
            <v>6.31</v>
          </cell>
        </row>
        <row r="1157">
          <cell r="A1157">
            <v>8680881263736</v>
          </cell>
          <cell r="B1157" t="str">
            <v>R03DC53</v>
          </cell>
          <cell r="C1157" t="str">
            <v>montelukast, combinations</v>
          </cell>
          <cell r="D1157" t="str">
            <v>ESDEGER</v>
          </cell>
          <cell r="E1157" t="str">
            <v>ESDEGER</v>
          </cell>
          <cell r="F1157">
            <v>0</v>
          </cell>
          <cell r="G1157">
            <v>5</v>
          </cell>
          <cell r="H1157">
            <v>1</v>
          </cell>
          <cell r="I1157">
            <v>0</v>
          </cell>
          <cell r="J1157">
            <v>0</v>
          </cell>
          <cell r="K1157">
            <v>0</v>
          </cell>
          <cell r="L1157" t="str">
            <v>DUAL-AIR 2,5/4 MG 30 SASE</v>
          </cell>
          <cell r="M1157" t="str">
            <v>LEVOSETIRIZIN DIHIDROKLORUR + MONTELUKAST SODYUM</v>
          </cell>
          <cell r="N1157" t="str">
            <v>NEUTEC ILAC SAN.</v>
          </cell>
          <cell r="O1157" t="str">
            <v>2,5+4</v>
          </cell>
          <cell r="P1157" t="str">
            <v>MG</v>
          </cell>
          <cell r="Q1157">
            <v>30</v>
          </cell>
          <cell r="R1157" t="str">
            <v>NORMAL RECETE</v>
          </cell>
          <cell r="S1157" t="str">
            <v>IMAL</v>
          </cell>
          <cell r="T1157" t="str">
            <v>FRANSA ITALYA</v>
          </cell>
          <cell r="U1157">
            <v>32.450000000000003</v>
          </cell>
          <cell r="V1157">
            <v>32.450000000000003</v>
          </cell>
          <cell r="W1157">
            <v>19.47</v>
          </cell>
          <cell r="X1157" t="str">
            <v>FRANSA ITALYA</v>
          </cell>
          <cell r="Y1157">
            <v>0</v>
          </cell>
          <cell r="Z1157">
            <v>0</v>
          </cell>
          <cell r="AA1157">
            <v>22.42</v>
          </cell>
          <cell r="AB1157">
            <v>0</v>
          </cell>
          <cell r="AC1157">
            <v>22.42</v>
          </cell>
        </row>
        <row r="1158">
          <cell r="A1158">
            <v>8697930261414</v>
          </cell>
          <cell r="B1158" t="str">
            <v>R06AK</v>
          </cell>
          <cell r="C1158" t="str">
            <v>combinations of antihistamines</v>
          </cell>
          <cell r="D1158" t="str">
            <v>EŞDEĞER</v>
          </cell>
          <cell r="E1158" t="str">
            <v>EŞDEĞER</v>
          </cell>
          <cell r="F1158">
            <v>0</v>
          </cell>
          <cell r="G1158">
            <v>5</v>
          </cell>
          <cell r="H1158">
            <v>1</v>
          </cell>
          <cell r="I1158">
            <v>0</v>
          </cell>
          <cell r="J1158">
            <v>0</v>
          </cell>
          <cell r="K1158">
            <v>0</v>
          </cell>
          <cell r="L1158" t="str">
            <v>DUAL-AIR 2,5/4 MG 30 SASE</v>
          </cell>
          <cell r="M1158" t="str">
            <v>LEVOSETIRIZIN DIHIDROKLORUR + MONTELUKAST SODYUM</v>
          </cell>
          <cell r="N1158" t="str">
            <v>MENTIS</v>
          </cell>
          <cell r="O1158" t="str">
            <v>2,5+4</v>
          </cell>
          <cell r="P1158" t="str">
            <v>MG</v>
          </cell>
          <cell r="Q1158">
            <v>30</v>
          </cell>
          <cell r="R1158" t="str">
            <v>NORMAL REÇETE</v>
          </cell>
          <cell r="S1158" t="str">
            <v>IMAL</v>
          </cell>
          <cell r="T1158" t="str">
            <v>FRANSA 
ITALYA</v>
          </cell>
          <cell r="U1158">
            <v>32.450000000000003</v>
          </cell>
          <cell r="V1158">
            <v>32.450000000000003</v>
          </cell>
          <cell r="W1158">
            <v>19.47</v>
          </cell>
          <cell r="X1158" t="str">
            <v>FRANSA 
ITALYA</v>
          </cell>
          <cell r="Y1158">
            <v>0</v>
          </cell>
          <cell r="Z1158">
            <v>0</v>
          </cell>
          <cell r="AA1158">
            <v>20.27</v>
          </cell>
          <cell r="AB1158">
            <v>0</v>
          </cell>
          <cell r="AC1158">
            <v>20.27</v>
          </cell>
        </row>
        <row r="1159">
          <cell r="A1159">
            <v>8697930261421</v>
          </cell>
          <cell r="B1159" t="str">
            <v>R06AK</v>
          </cell>
          <cell r="C1159" t="str">
            <v>combinations of antihistamines</v>
          </cell>
          <cell r="D1159" t="str">
            <v>EŞDEĞER</v>
          </cell>
          <cell r="E1159" t="str">
            <v>EŞDEĞER</v>
          </cell>
          <cell r="F1159">
            <v>0</v>
          </cell>
          <cell r="G1159">
            <v>5</v>
          </cell>
          <cell r="H1159">
            <v>1</v>
          </cell>
          <cell r="I1159">
            <v>0</v>
          </cell>
          <cell r="J1159">
            <v>0</v>
          </cell>
          <cell r="K1159">
            <v>0</v>
          </cell>
          <cell r="L1159" t="str">
            <v>DUAL-AIR 2,5/4 MG 90 SASE</v>
          </cell>
          <cell r="M1159" t="str">
            <v>LEVOSETIRIZIN DIHIDROKLORUR + MONTELUKAST SODYUM</v>
          </cell>
          <cell r="N1159" t="str">
            <v>MENTIS</v>
          </cell>
          <cell r="O1159" t="str">
            <v>2,5+4</v>
          </cell>
          <cell r="P1159" t="str">
            <v>MG</v>
          </cell>
          <cell r="Q1159">
            <v>90</v>
          </cell>
          <cell r="R1159" t="str">
            <v>NORMAL REÇETE</v>
          </cell>
          <cell r="S1159" t="str">
            <v>IMAL</v>
          </cell>
          <cell r="T1159" t="str">
            <v>FRANSA 
ITALYA</v>
          </cell>
          <cell r="U1159">
            <v>97.36</v>
          </cell>
          <cell r="V1159">
            <v>97.36</v>
          </cell>
          <cell r="W1159">
            <v>58.41</v>
          </cell>
          <cell r="X1159" t="str">
            <v>FRANSA 
ITALYA</v>
          </cell>
          <cell r="Y1159">
            <v>0</v>
          </cell>
          <cell r="Z1159">
            <v>0</v>
          </cell>
          <cell r="AA1159">
            <v>104.48</v>
          </cell>
          <cell r="AB1159">
            <v>0</v>
          </cell>
          <cell r="AC1159">
            <v>104.48</v>
          </cell>
        </row>
        <row r="1160">
          <cell r="A1160">
            <v>8699976251268</v>
          </cell>
          <cell r="B1160" t="str">
            <v>R06AK</v>
          </cell>
          <cell r="C1160" t="str">
            <v>combinations of antihistamines</v>
          </cell>
          <cell r="D1160" t="str">
            <v>EŞDEĞER</v>
          </cell>
          <cell r="E1160" t="str">
            <v>EŞDEĞER</v>
          </cell>
          <cell r="F1160">
            <v>0</v>
          </cell>
          <cell r="G1160">
            <v>5</v>
          </cell>
          <cell r="H1160">
            <v>1</v>
          </cell>
          <cell r="I1160">
            <v>0</v>
          </cell>
          <cell r="J1160">
            <v>0</v>
          </cell>
          <cell r="K1160">
            <v>0</v>
          </cell>
          <cell r="L1160" t="str">
            <v>DUAL-AIR 2,5/4 MG 90 SASE</v>
          </cell>
          <cell r="M1160" t="str">
            <v>LEVOSETIRIZIN DIHIDROKLORUR + MONTELUKAST SODYUM</v>
          </cell>
          <cell r="N1160" t="str">
            <v>NUVOMED</v>
          </cell>
          <cell r="O1160" t="str">
            <v>2,5+4</v>
          </cell>
          <cell r="P1160" t="str">
            <v>MG</v>
          </cell>
          <cell r="Q1160">
            <v>90</v>
          </cell>
          <cell r="R1160" t="str">
            <v>NORMAL REÇETE</v>
          </cell>
          <cell r="S1160" t="str">
            <v>IMAL</v>
          </cell>
          <cell r="T1160" t="str">
            <v>FRANSA 
ITALYA</v>
          </cell>
          <cell r="U1160">
            <v>97.36</v>
          </cell>
          <cell r="V1160">
            <v>97.36</v>
          </cell>
          <cell r="W1160">
            <v>58.41</v>
          </cell>
          <cell r="X1160" t="str">
            <v>FRANSA 
ITALYA</v>
          </cell>
          <cell r="Y1160">
            <v>0</v>
          </cell>
          <cell r="Z1160">
            <v>0</v>
          </cell>
          <cell r="AA1160">
            <v>104.48</v>
          </cell>
          <cell r="AB1160">
            <v>0</v>
          </cell>
          <cell r="AC1160">
            <v>104.48</v>
          </cell>
        </row>
        <row r="1161">
          <cell r="A1161">
            <v>8697930022152</v>
          </cell>
          <cell r="B1161" t="str">
            <v>N02AX52</v>
          </cell>
          <cell r="C1161" t="str">
            <v>tramadol, combinations</v>
          </cell>
          <cell r="D1161" t="str">
            <v>EŞDEĞER</v>
          </cell>
          <cell r="E1161" t="str">
            <v>YIRMI YIL</v>
          </cell>
          <cell r="F1161">
            <v>4</v>
          </cell>
          <cell r="G1161">
            <v>1</v>
          </cell>
          <cell r="H1161">
            <v>2</v>
          </cell>
          <cell r="I1161">
            <v>0</v>
          </cell>
          <cell r="J1161">
            <v>0</v>
          </cell>
          <cell r="K1161">
            <v>0</v>
          </cell>
          <cell r="L1161" t="str">
            <v>DUAMOL 325/37,5 30 EFERVESAN TABLET</v>
          </cell>
          <cell r="M1161" t="str">
            <v>PARASETAMOL + TRAMADOL HIDROKLORUR</v>
          </cell>
          <cell r="N1161" t="str">
            <v>MENTIS</v>
          </cell>
          <cell r="O1161" t="str">
            <v>325+37,5</v>
          </cell>
          <cell r="P1161" t="str">
            <v>MG</v>
          </cell>
          <cell r="Q1161">
            <v>30</v>
          </cell>
          <cell r="R1161" t="str">
            <v>YESIL REÇETE</v>
          </cell>
          <cell r="S1161" t="str">
            <v>IMAL</v>
          </cell>
          <cell r="T1161" t="str">
            <v>TURKIYE</v>
          </cell>
          <cell r="U1161">
            <v>3.460066343454963</v>
          </cell>
          <cell r="V1161">
            <v>3.460066343454963</v>
          </cell>
          <cell r="W1161">
            <v>0</v>
          </cell>
          <cell r="X1161" t="str">
            <v>TURKIYE</v>
          </cell>
          <cell r="Y1161">
            <v>0</v>
          </cell>
          <cell r="Z1161">
            <v>0</v>
          </cell>
          <cell r="AA1161">
            <v>7.32</v>
          </cell>
          <cell r="AB1161">
            <v>0</v>
          </cell>
          <cell r="AC1161">
            <v>7.32</v>
          </cell>
        </row>
        <row r="1162">
          <cell r="A1162">
            <v>8697927022264</v>
          </cell>
          <cell r="B1162" t="str">
            <v>A10BD05</v>
          </cell>
          <cell r="C1162" t="str">
            <v>metformin and pioglitazone</v>
          </cell>
          <cell r="D1162" t="str">
            <v>EŞDEĞER</v>
          </cell>
          <cell r="E1162" t="str">
            <v>EŞDEĞER</v>
          </cell>
          <cell r="F1162">
            <v>0</v>
          </cell>
          <cell r="G1162">
            <v>1</v>
          </cell>
          <cell r="H1162">
            <v>1</v>
          </cell>
          <cell r="I1162">
            <v>0</v>
          </cell>
          <cell r="J1162">
            <v>0</v>
          </cell>
          <cell r="K1162">
            <v>0</v>
          </cell>
          <cell r="L1162" t="str">
            <v>DUEPIO 15/500 MG 30 EFERVESAN TABLET</v>
          </cell>
          <cell r="M1162" t="str">
            <v>METFORMIN HCL + PIOGLITAZON</v>
          </cell>
          <cell r="N1162" t="str">
            <v>CELTIS ILAC</v>
          </cell>
          <cell r="O1162" t="str">
            <v>15+500</v>
          </cell>
          <cell r="P1162" t="str">
            <v>MG</v>
          </cell>
          <cell r="Q1162">
            <v>30</v>
          </cell>
          <cell r="R1162" t="str">
            <v>NORMAL REÇETE</v>
          </cell>
          <cell r="S1162" t="str">
            <v>IMAL</v>
          </cell>
          <cell r="T1162" t="str">
            <v>FRANSA</v>
          </cell>
          <cell r="U1162">
            <v>16.670000000000002</v>
          </cell>
          <cell r="V1162">
            <v>16.670000000000002</v>
          </cell>
          <cell r="W1162">
            <v>10</v>
          </cell>
          <cell r="X1162" t="str">
            <v>FRANSA</v>
          </cell>
          <cell r="Y1162">
            <v>0</v>
          </cell>
          <cell r="Z1162">
            <v>0</v>
          </cell>
          <cell r="AA1162">
            <v>14.84</v>
          </cell>
          <cell r="AB1162">
            <v>0</v>
          </cell>
          <cell r="AC1162">
            <v>14.84</v>
          </cell>
        </row>
        <row r="1163">
          <cell r="A1163">
            <v>8697933020896</v>
          </cell>
          <cell r="B1163" t="str">
            <v>A10BD05</v>
          </cell>
          <cell r="C1163" t="str">
            <v>metformin and pioglitazone</v>
          </cell>
          <cell r="D1163" t="str">
            <v>EŞDEĞER</v>
          </cell>
          <cell r="E1163" t="str">
            <v>EŞDEĞER</v>
          </cell>
          <cell r="F1163">
            <v>0</v>
          </cell>
          <cell r="G1163">
            <v>1</v>
          </cell>
          <cell r="H1163">
            <v>1</v>
          </cell>
          <cell r="I1163">
            <v>0</v>
          </cell>
          <cell r="J1163">
            <v>0</v>
          </cell>
          <cell r="K1163">
            <v>0</v>
          </cell>
          <cell r="L1163" t="str">
            <v>DUEPIO 15/500 MG 30 EFERVESAN TABLET</v>
          </cell>
          <cell r="M1163" t="str">
            <v>METFORMIN HCL + PIOGLITAZON</v>
          </cell>
          <cell r="N1163" t="str">
            <v>SALUTIS</v>
          </cell>
          <cell r="O1163" t="str">
            <v>15+500</v>
          </cell>
          <cell r="P1163" t="str">
            <v>MG</v>
          </cell>
          <cell r="Q1163">
            <v>30</v>
          </cell>
          <cell r="R1163" t="str">
            <v>NORMAL REÇETE</v>
          </cell>
          <cell r="S1163" t="str">
            <v>IMAL</v>
          </cell>
          <cell r="T1163" t="str">
            <v>FRANSA</v>
          </cell>
          <cell r="U1163">
            <v>16.670000000000002</v>
          </cell>
          <cell r="V1163">
            <v>16.670000000000002</v>
          </cell>
          <cell r="W1163">
            <v>10</v>
          </cell>
          <cell r="X1163" t="str">
            <v>FRANSA</v>
          </cell>
          <cell r="Y1163">
            <v>0</v>
          </cell>
          <cell r="Z1163">
            <v>0</v>
          </cell>
          <cell r="AA1163">
            <v>14.84</v>
          </cell>
          <cell r="AB1163">
            <v>0</v>
          </cell>
          <cell r="AC1163">
            <v>14.84</v>
          </cell>
        </row>
        <row r="1164">
          <cell r="A1164">
            <v>8697927022288</v>
          </cell>
          <cell r="B1164" t="str">
            <v>A10BD05</v>
          </cell>
          <cell r="C1164" t="str">
            <v>metformin and pioglitazone</v>
          </cell>
          <cell r="D1164" t="str">
            <v>EŞDEĞER</v>
          </cell>
          <cell r="E1164" t="str">
            <v>EŞDEĞER</v>
          </cell>
          <cell r="F1164">
            <v>0</v>
          </cell>
          <cell r="G1164">
            <v>1</v>
          </cell>
          <cell r="H1164">
            <v>1</v>
          </cell>
          <cell r="I1164">
            <v>0</v>
          </cell>
          <cell r="J1164">
            <v>0</v>
          </cell>
          <cell r="K1164">
            <v>0</v>
          </cell>
          <cell r="L1164" t="str">
            <v>DUEPIO 15/850 MG 30 EFERVESAN TABLET</v>
          </cell>
          <cell r="M1164" t="str">
            <v>METFORMIN HCL + PIOGLITAZON</v>
          </cell>
          <cell r="N1164" t="str">
            <v>CELTIS ILAC</v>
          </cell>
          <cell r="O1164" t="str">
            <v>15+850</v>
          </cell>
          <cell r="P1164" t="str">
            <v>MG</v>
          </cell>
          <cell r="Q1164">
            <v>30</v>
          </cell>
          <cell r="R1164" t="str">
            <v>NORMAL REÇETE</v>
          </cell>
          <cell r="S1164" t="str">
            <v>IMAL</v>
          </cell>
          <cell r="T1164" t="str">
            <v>PORTEKIZ</v>
          </cell>
          <cell r="U1164">
            <v>16.350000000000001</v>
          </cell>
          <cell r="V1164">
            <v>16.350000000000001</v>
          </cell>
          <cell r="W1164">
            <v>9.81</v>
          </cell>
          <cell r="X1164" t="str">
            <v>PORTEKIZ</v>
          </cell>
          <cell r="Y1164">
            <v>0</v>
          </cell>
          <cell r="Z1164">
            <v>0</v>
          </cell>
          <cell r="AA1164">
            <v>12.76</v>
          </cell>
          <cell r="AB1164">
            <v>0</v>
          </cell>
          <cell r="AC1164">
            <v>12.76</v>
          </cell>
        </row>
        <row r="1165">
          <cell r="A1165">
            <v>8697933020919</v>
          </cell>
          <cell r="B1165" t="str">
            <v>A10BD05</v>
          </cell>
          <cell r="C1165" t="str">
            <v>metformin and pioglitazone</v>
          </cell>
          <cell r="D1165" t="str">
            <v>EŞDEĞER</v>
          </cell>
          <cell r="E1165" t="str">
            <v>EŞDEĞER</v>
          </cell>
          <cell r="F1165">
            <v>0</v>
          </cell>
          <cell r="G1165">
            <v>1</v>
          </cell>
          <cell r="H1165">
            <v>1</v>
          </cell>
          <cell r="I1165">
            <v>0</v>
          </cell>
          <cell r="J1165">
            <v>0</v>
          </cell>
          <cell r="K1165">
            <v>0</v>
          </cell>
          <cell r="L1165" t="str">
            <v>DUEPIO 15/850 MG 30 EFERVESAN TABLET</v>
          </cell>
          <cell r="M1165" t="str">
            <v>METFORMIN HCL + PIOGLITAZON</v>
          </cell>
          <cell r="N1165" t="str">
            <v>SALUTIS</v>
          </cell>
          <cell r="O1165" t="str">
            <v>15+850</v>
          </cell>
          <cell r="P1165" t="str">
            <v>MG</v>
          </cell>
          <cell r="Q1165">
            <v>30</v>
          </cell>
          <cell r="R1165" t="str">
            <v>NORMAL REÇETE</v>
          </cell>
          <cell r="S1165" t="str">
            <v>IMAL</v>
          </cell>
          <cell r="T1165" t="str">
            <v>PORTEKIZ</v>
          </cell>
          <cell r="U1165">
            <v>16.350000000000001</v>
          </cell>
          <cell r="V1165">
            <v>16.350000000000001</v>
          </cell>
          <cell r="W1165">
            <v>9.81</v>
          </cell>
          <cell r="X1165" t="str">
            <v>PORTEKIZ</v>
          </cell>
          <cell r="Y1165">
            <v>0</v>
          </cell>
          <cell r="Z1165">
            <v>0</v>
          </cell>
          <cell r="AA1165">
            <v>12.76</v>
          </cell>
          <cell r="AB1165">
            <v>0</v>
          </cell>
          <cell r="AC1165">
            <v>12.76</v>
          </cell>
        </row>
        <row r="1166">
          <cell r="A1166">
            <v>8697930012375</v>
          </cell>
          <cell r="B1166" t="str">
            <v>A10BD06</v>
          </cell>
          <cell r="C1166" t="str">
            <v>glimepiride and pioglitazone</v>
          </cell>
          <cell r="D1166" t="str">
            <v>EŞDEĞER</v>
          </cell>
          <cell r="E1166" t="str">
            <v>EŞDEĞER</v>
          </cell>
          <cell r="F1166">
            <v>0</v>
          </cell>
          <cell r="G1166">
            <v>5</v>
          </cell>
          <cell r="H1166">
            <v>1</v>
          </cell>
          <cell r="I1166">
            <v>0</v>
          </cell>
          <cell r="J1166">
            <v>0</v>
          </cell>
          <cell r="K1166">
            <v>0</v>
          </cell>
          <cell r="L1166" t="str">
            <v>DUERID 30MG/2MG 30 TABLET</v>
          </cell>
          <cell r="M1166" t="str">
            <v>GLIMEPIRID + PIOGLITAZON</v>
          </cell>
          <cell r="N1166" t="str">
            <v>MENTIS</v>
          </cell>
          <cell r="O1166" t="str">
            <v>30+2</v>
          </cell>
          <cell r="P1166" t="str">
            <v>MG</v>
          </cell>
          <cell r="Q1166">
            <v>30</v>
          </cell>
          <cell r="R1166" t="str">
            <v>NORMAL REÇETE</v>
          </cell>
          <cell r="S1166" t="str">
            <v>IMAL</v>
          </cell>
          <cell r="T1166" t="str">
            <v>PORTEKIZ</v>
          </cell>
          <cell r="U1166">
            <v>37.020000000000003</v>
          </cell>
          <cell r="V1166">
            <v>32.85</v>
          </cell>
          <cell r="W1166">
            <v>22.21</v>
          </cell>
          <cell r="X1166" t="str">
            <v>ITALYA</v>
          </cell>
          <cell r="Y1166">
            <v>0</v>
          </cell>
          <cell r="Z1166">
            <v>0</v>
          </cell>
          <cell r="AA1166">
            <v>23.06</v>
          </cell>
          <cell r="AB1166">
            <v>0</v>
          </cell>
          <cell r="AC1166">
            <v>23.06</v>
          </cell>
        </row>
        <row r="1167">
          <cell r="A1167">
            <v>8697930012399</v>
          </cell>
          <cell r="B1167" t="str">
            <v>A10BD06</v>
          </cell>
          <cell r="C1167" t="str">
            <v>glimepiride and pioglitazone</v>
          </cell>
          <cell r="D1167" t="str">
            <v>EŞDEĞER</v>
          </cell>
          <cell r="E1167" t="str">
            <v>EŞDEĞER</v>
          </cell>
          <cell r="F1167">
            <v>0</v>
          </cell>
          <cell r="G1167">
            <v>5</v>
          </cell>
          <cell r="H1167">
            <v>1</v>
          </cell>
          <cell r="I1167">
            <v>0</v>
          </cell>
          <cell r="J1167">
            <v>0</v>
          </cell>
          <cell r="K1167">
            <v>0</v>
          </cell>
          <cell r="L1167" t="str">
            <v>DUERID 30MG/4MG 30 TABLET</v>
          </cell>
          <cell r="M1167" t="str">
            <v>GLIMEPIRID + PIOGLITAZON</v>
          </cell>
          <cell r="N1167" t="str">
            <v>MENTIS</v>
          </cell>
          <cell r="O1167" t="str">
            <v>30+4</v>
          </cell>
          <cell r="P1167" t="str">
            <v>MG</v>
          </cell>
          <cell r="Q1167">
            <v>30</v>
          </cell>
          <cell r="R1167" t="str">
            <v>NORMAL REÇETE</v>
          </cell>
          <cell r="S1167" t="str">
            <v>IMAL</v>
          </cell>
          <cell r="T1167" t="str">
            <v>PORTEKIZ</v>
          </cell>
          <cell r="U1167">
            <v>35.090000000000003</v>
          </cell>
          <cell r="V1167">
            <v>34.58</v>
          </cell>
          <cell r="W1167">
            <v>21.05</v>
          </cell>
          <cell r="X1167" t="str">
            <v>PORTEKIZ</v>
          </cell>
          <cell r="Y1167">
            <v>0</v>
          </cell>
          <cell r="Z1167">
            <v>0</v>
          </cell>
          <cell r="AA1167">
            <v>23.49</v>
          </cell>
          <cell r="AB1167">
            <v>0</v>
          </cell>
          <cell r="AC1167">
            <v>23.49</v>
          </cell>
        </row>
        <row r="1168">
          <cell r="A1168">
            <v>8697930552871</v>
          </cell>
          <cell r="B1168" t="str">
            <v>R03BB54</v>
          </cell>
          <cell r="C1168" t="str">
            <v>tiotropium bromide, combinations</v>
          </cell>
          <cell r="D1168" t="str">
            <v>EŞDEĞER</v>
          </cell>
          <cell r="E1168" t="str">
            <v>EŞDEĞER</v>
          </cell>
          <cell r="F1168">
            <v>0</v>
          </cell>
          <cell r="G1168">
            <v>2</v>
          </cell>
          <cell r="H1168">
            <v>1</v>
          </cell>
          <cell r="I1168">
            <v>0</v>
          </cell>
          <cell r="J1168">
            <v>0</v>
          </cell>
          <cell r="K1168">
            <v>0</v>
          </cell>
          <cell r="L1168" t="str">
            <v>DUESONIT 18/200 MCG INHALASYON ICIN TOZ ICEREN 60 KAPSUL</v>
          </cell>
          <cell r="M1168" t="str">
            <v>TIOTROPIUM BROMUR MONOHIDRAT + SIKLESONID</v>
          </cell>
          <cell r="N1168" t="str">
            <v>MENTIS</v>
          </cell>
          <cell r="O1168" t="str">
            <v>18+200</v>
          </cell>
          <cell r="P1168" t="str">
            <v>MCG</v>
          </cell>
          <cell r="Q1168">
            <v>60</v>
          </cell>
          <cell r="R1168" t="str">
            <v>NORMAL REÇETE</v>
          </cell>
          <cell r="S1168" t="str">
            <v>IMAL</v>
          </cell>
          <cell r="T1168" t="str">
            <v>FRANSA YUNANISTAN</v>
          </cell>
          <cell r="U1168">
            <v>72.87</v>
          </cell>
          <cell r="V1168">
            <v>72.87</v>
          </cell>
          <cell r="W1168">
            <v>43.72</v>
          </cell>
          <cell r="X1168" t="str">
            <v>FRANSA YUNANISTAN</v>
          </cell>
          <cell r="Y1168">
            <v>0</v>
          </cell>
          <cell r="Z1168">
            <v>0</v>
          </cell>
          <cell r="AA1168">
            <v>92.52</v>
          </cell>
          <cell r="AB1168">
            <v>0</v>
          </cell>
          <cell r="AC1168">
            <v>92.52</v>
          </cell>
        </row>
        <row r="1169">
          <cell r="A1169">
            <v>8697930552895</v>
          </cell>
          <cell r="B1169" t="str">
            <v>R03BB54</v>
          </cell>
          <cell r="C1169" t="str">
            <v>tiotropium bromide, combinations</v>
          </cell>
          <cell r="D1169" t="str">
            <v>EŞDEĞER</v>
          </cell>
          <cell r="E1169" t="str">
            <v>EŞDEĞER</v>
          </cell>
          <cell r="F1169">
            <v>0</v>
          </cell>
          <cell r="G1169">
            <v>2</v>
          </cell>
          <cell r="H1169">
            <v>1</v>
          </cell>
          <cell r="I1169">
            <v>0</v>
          </cell>
          <cell r="J1169">
            <v>0</v>
          </cell>
          <cell r="K1169">
            <v>0</v>
          </cell>
          <cell r="L1169" t="str">
            <v>DUESONIT 18/400 MCG INHALASYON ICIN TOZ ICEREN 60 KAPSUL</v>
          </cell>
          <cell r="M1169" t="str">
            <v>TIOTROPIUM BROMUR MONOHIDRAT + SIKLESONID</v>
          </cell>
          <cell r="N1169" t="str">
            <v>MENTIS</v>
          </cell>
          <cell r="O1169" t="str">
            <v>18+400</v>
          </cell>
          <cell r="P1169" t="str">
            <v>MCG</v>
          </cell>
          <cell r="Q1169">
            <v>60</v>
          </cell>
          <cell r="R1169" t="str">
            <v>NORMAL REÇETE</v>
          </cell>
          <cell r="S1169" t="str">
            <v>IMAL</v>
          </cell>
          <cell r="T1169" t="str">
            <v>FRANSA YUNANISTAN</v>
          </cell>
          <cell r="U1169">
            <v>91.75</v>
          </cell>
          <cell r="V1169">
            <v>91.75</v>
          </cell>
          <cell r="W1169">
            <v>55.05</v>
          </cell>
          <cell r="X1169" t="str">
            <v>FRANSA YUNANISTAN</v>
          </cell>
          <cell r="Y1169">
            <v>0</v>
          </cell>
          <cell r="Z1169">
            <v>0</v>
          </cell>
          <cell r="AA1169">
            <v>116.49</v>
          </cell>
          <cell r="AB1169">
            <v>0</v>
          </cell>
          <cell r="AC1169">
            <v>116.49</v>
          </cell>
        </row>
        <row r="1170">
          <cell r="A1170">
            <v>8697936011631</v>
          </cell>
          <cell r="B1170" t="str">
            <v>A10BD02</v>
          </cell>
          <cell r="C1170" t="str">
            <v>metformin and sulfonamides</v>
          </cell>
          <cell r="D1170" t="str">
            <v>EŞDEĞER</v>
          </cell>
          <cell r="E1170" t="str">
            <v>YIRMI YIL</v>
          </cell>
          <cell r="F1170">
            <v>4</v>
          </cell>
          <cell r="G1170">
            <v>1</v>
          </cell>
          <cell r="H1170">
            <v>2</v>
          </cell>
          <cell r="I1170">
            <v>0</v>
          </cell>
          <cell r="J1170">
            <v>0</v>
          </cell>
          <cell r="K1170">
            <v>0</v>
          </cell>
          <cell r="L1170" t="str">
            <v>DUODIA 80/500 MG 30 TABLET</v>
          </cell>
          <cell r="M1170" t="str">
            <v>GLIKLAZID + METFORMIN HCL</v>
          </cell>
          <cell r="N1170" t="str">
            <v>INVENTIM</v>
          </cell>
          <cell r="O1170" t="str">
            <v>500+80</v>
          </cell>
          <cell r="P1170" t="str">
            <v>MG</v>
          </cell>
          <cell r="Q1170">
            <v>30</v>
          </cell>
          <cell r="R1170" t="str">
            <v>NORMAL REÇETE</v>
          </cell>
          <cell r="S1170" t="str">
            <v>IMAL</v>
          </cell>
          <cell r="T1170" t="str">
            <v>TURKIYE</v>
          </cell>
          <cell r="U1170">
            <v>2.2199999999999998</v>
          </cell>
          <cell r="V1170">
            <v>2.2199999999999998</v>
          </cell>
          <cell r="W1170">
            <v>0</v>
          </cell>
          <cell r="X1170" t="str">
            <v>TURKIYE</v>
          </cell>
          <cell r="Y1170">
            <v>0</v>
          </cell>
          <cell r="Z1170">
            <v>0</v>
          </cell>
          <cell r="AA1170">
            <v>4.68</v>
          </cell>
          <cell r="AB1170">
            <v>0</v>
          </cell>
          <cell r="AC1170">
            <v>4.68</v>
          </cell>
        </row>
        <row r="1171">
          <cell r="A1171">
            <v>8699567300023</v>
          </cell>
          <cell r="B1171" t="str">
            <v>A01AD11</v>
          </cell>
          <cell r="C1171" t="str">
            <v>various</v>
          </cell>
          <cell r="D1171" t="str">
            <v>EŞDEĞER</v>
          </cell>
          <cell r="E1171" t="str">
            <v>YIRMI YIL</v>
          </cell>
          <cell r="F1171">
            <v>4</v>
          </cell>
          <cell r="G1171">
            <v>1</v>
          </cell>
          <cell r="H1171">
            <v>3</v>
          </cell>
          <cell r="I1171">
            <v>0</v>
          </cell>
          <cell r="J1171">
            <v>0</v>
          </cell>
          <cell r="K1171">
            <v>0</v>
          </cell>
          <cell r="L1171" t="str">
            <v>DUOHEKS 30 ML ORAL SPREY</v>
          </cell>
          <cell r="M1171" t="str">
            <v>BENZIDAMIN HCL + KLORHEKSIDIN GLUKONAT</v>
          </cell>
          <cell r="N1171" t="str">
            <v>ISTANBUL ILAC</v>
          </cell>
          <cell r="O1171" t="str">
            <v>0,15%+0,12%</v>
          </cell>
          <cell r="P1171" t="str">
            <v>G</v>
          </cell>
          <cell r="Q1171">
            <v>30</v>
          </cell>
          <cell r="R1171" t="str">
            <v>NORMAL REÇETE</v>
          </cell>
          <cell r="S1171" t="str">
            <v>IMAL</v>
          </cell>
          <cell r="T1171" t="str">
            <v>TURKIYE</v>
          </cell>
          <cell r="U1171">
            <v>2.14</v>
          </cell>
          <cell r="V1171">
            <v>2.14</v>
          </cell>
          <cell r="W1171">
            <v>0</v>
          </cell>
          <cell r="X1171" t="str">
            <v>TURKIYE</v>
          </cell>
          <cell r="Y1171">
            <v>0</v>
          </cell>
          <cell r="Z1171">
            <v>0</v>
          </cell>
          <cell r="AA1171">
            <v>4.6500000000000004</v>
          </cell>
          <cell r="AB1171">
            <v>0</v>
          </cell>
          <cell r="AC1171">
            <v>4.6500000000000004</v>
          </cell>
        </row>
        <row r="1172">
          <cell r="A1172">
            <v>8699567300030</v>
          </cell>
          <cell r="B1172" t="str">
            <v>A01AD11</v>
          </cell>
          <cell r="C1172" t="str">
            <v>various</v>
          </cell>
          <cell r="D1172" t="str">
            <v>EŞDEĞER</v>
          </cell>
          <cell r="E1172" t="str">
            <v>YIRMI YIL</v>
          </cell>
          <cell r="F1172">
            <v>4</v>
          </cell>
          <cell r="G1172">
            <v>1</v>
          </cell>
          <cell r="H1172">
            <v>2</v>
          </cell>
          <cell r="I1172">
            <v>0</v>
          </cell>
          <cell r="J1172">
            <v>0</v>
          </cell>
          <cell r="K1172">
            <v>0</v>
          </cell>
          <cell r="L1172" t="str">
            <v>DUOHEKS GARGARA</v>
          </cell>
          <cell r="M1172" t="str">
            <v>BENZIDAMIN HCL + KLORHEKSIDIN GLUKONAT</v>
          </cell>
          <cell r="N1172" t="str">
            <v>ISTANBUL ILAC</v>
          </cell>
          <cell r="O1172" t="str">
            <v>0,15%+0,12%</v>
          </cell>
          <cell r="P1172" t="str">
            <v>G</v>
          </cell>
          <cell r="Q1172">
            <v>200</v>
          </cell>
          <cell r="R1172" t="str">
            <v>NORMAL REÇETE</v>
          </cell>
          <cell r="S1172" t="str">
            <v>IMAL</v>
          </cell>
          <cell r="T1172" t="str">
            <v>TURKIYE</v>
          </cell>
          <cell r="U1172">
            <v>1.91</v>
          </cell>
          <cell r="V1172">
            <v>1.91</v>
          </cell>
          <cell r="W1172">
            <v>0</v>
          </cell>
          <cell r="X1172" t="str">
            <v>TURKIYE</v>
          </cell>
          <cell r="Y1172">
            <v>0</v>
          </cell>
          <cell r="Z1172">
            <v>0</v>
          </cell>
          <cell r="AA1172">
            <v>4.04</v>
          </cell>
          <cell r="AB1172">
            <v>0</v>
          </cell>
          <cell r="AC1172">
            <v>4.04</v>
          </cell>
        </row>
        <row r="1173">
          <cell r="A1173">
            <v>8699456090592</v>
          </cell>
          <cell r="B1173" t="str">
            <v>M01AE12</v>
          </cell>
          <cell r="C1173" t="str">
            <v>oxaprozin</v>
          </cell>
          <cell r="D1173" t="str">
            <v>REFERANS</v>
          </cell>
          <cell r="E1173" t="str">
            <v>YIRMI YIL</v>
          </cell>
          <cell r="F1173">
            <v>0</v>
          </cell>
          <cell r="G1173">
            <v>2</v>
          </cell>
          <cell r="H1173">
            <v>2</v>
          </cell>
          <cell r="I1173">
            <v>0</v>
          </cell>
          <cell r="J1173">
            <v>0</v>
          </cell>
          <cell r="K1173">
            <v>0</v>
          </cell>
          <cell r="L1173" t="str">
            <v>DURAPROX 600 MG 20 FILM TABLET</v>
          </cell>
          <cell r="M1173" t="str">
            <v>OXAPROZIN</v>
          </cell>
          <cell r="N1173" t="str">
            <v>NYCOMED</v>
          </cell>
          <cell r="O1173">
            <v>600</v>
          </cell>
          <cell r="P1173" t="str">
            <v>MG</v>
          </cell>
          <cell r="Q1173">
            <v>20</v>
          </cell>
          <cell r="R1173" t="str">
            <v>NORMAL REÇETE</v>
          </cell>
          <cell r="S1173" t="str">
            <v>ITHAL</v>
          </cell>
          <cell r="T1173">
            <v>0</v>
          </cell>
          <cell r="U1173">
            <v>0</v>
          </cell>
          <cell r="V1173">
            <v>3.4299999999999997</v>
          </cell>
          <cell r="W1173">
            <v>0</v>
          </cell>
          <cell r="X1173" t="str">
            <v>TURKIYE</v>
          </cell>
          <cell r="Y1173">
            <v>0</v>
          </cell>
          <cell r="Z1173">
            <v>0</v>
          </cell>
          <cell r="AA1173">
            <v>0</v>
          </cell>
          <cell r="AB1173">
            <v>0</v>
          </cell>
          <cell r="AC1173">
            <v>7.25</v>
          </cell>
        </row>
        <row r="1174">
          <cell r="A1174">
            <v>8699729090076</v>
          </cell>
          <cell r="B1174" t="str">
            <v>M01AE12</v>
          </cell>
          <cell r="C1174" t="str">
            <v>oxaprozin</v>
          </cell>
          <cell r="D1174" t="str">
            <v>REFERANS</v>
          </cell>
          <cell r="E1174" t="str">
            <v>YIRMI YIL</v>
          </cell>
          <cell r="F1174">
            <v>4</v>
          </cell>
          <cell r="G1174">
            <v>2</v>
          </cell>
          <cell r="H1174">
            <v>2</v>
          </cell>
          <cell r="I1174">
            <v>0</v>
          </cell>
          <cell r="J1174">
            <v>0</v>
          </cell>
          <cell r="K1174">
            <v>0</v>
          </cell>
          <cell r="L1174" t="str">
            <v>DURAPROX 600 MG 20 FILM TABLET</v>
          </cell>
          <cell r="M1174" t="str">
            <v>OXAPROZIN</v>
          </cell>
          <cell r="N1174" t="str">
            <v>BIOMEKS</v>
          </cell>
          <cell r="O1174">
            <v>600</v>
          </cell>
          <cell r="P1174" t="str">
            <v>MG</v>
          </cell>
          <cell r="Q1174">
            <v>20</v>
          </cell>
          <cell r="R1174" t="str">
            <v>NORMAL REÇETE</v>
          </cell>
          <cell r="S1174" t="str">
            <v>ITHAL</v>
          </cell>
          <cell r="T1174" t="str">
            <v>TURKIYE</v>
          </cell>
          <cell r="U1174">
            <v>3.46</v>
          </cell>
          <cell r="V1174">
            <v>3.46</v>
          </cell>
          <cell r="W1174">
            <v>0</v>
          </cell>
          <cell r="X1174" t="str">
            <v>TURKIYE</v>
          </cell>
          <cell r="Y1174">
            <v>0</v>
          </cell>
          <cell r="Z1174">
            <v>0</v>
          </cell>
          <cell r="AA1174">
            <v>7.32</v>
          </cell>
          <cell r="AB1174">
            <v>0</v>
          </cell>
          <cell r="AC1174">
            <v>7.32</v>
          </cell>
        </row>
        <row r="1175">
          <cell r="A1175">
            <v>8699456090608</v>
          </cell>
          <cell r="B1175" t="str">
            <v>M01AE12</v>
          </cell>
          <cell r="C1175" t="str">
            <v>oxaprozin</v>
          </cell>
          <cell r="D1175" t="str">
            <v>REFERANS</v>
          </cell>
          <cell r="E1175" t="str">
            <v>YIRMI YIL</v>
          </cell>
          <cell r="F1175">
            <v>0</v>
          </cell>
          <cell r="G1175">
            <v>2</v>
          </cell>
          <cell r="H1175">
            <v>1</v>
          </cell>
          <cell r="I1175">
            <v>0</v>
          </cell>
          <cell r="J1175">
            <v>0</v>
          </cell>
          <cell r="K1175">
            <v>0</v>
          </cell>
          <cell r="L1175" t="str">
            <v>DURAPROX 600 MG 30 FILM TABLET</v>
          </cell>
          <cell r="M1175" t="str">
            <v>OXAPROZIN</v>
          </cell>
          <cell r="N1175" t="str">
            <v>NYCOMED</v>
          </cell>
          <cell r="O1175">
            <v>600</v>
          </cell>
          <cell r="P1175" t="str">
            <v>MG</v>
          </cell>
          <cell r="Q1175">
            <v>30</v>
          </cell>
          <cell r="R1175" t="str">
            <v>NORMAL REÇETE</v>
          </cell>
          <cell r="S1175" t="str">
            <v>ITHAL</v>
          </cell>
          <cell r="T1175" t="str">
            <v>ITALYA</v>
          </cell>
          <cell r="U1175">
            <v>5.41</v>
          </cell>
          <cell r="V1175">
            <v>5.41</v>
          </cell>
          <cell r="W1175">
            <v>4.32</v>
          </cell>
          <cell r="X1175" t="str">
            <v>ITALYA</v>
          </cell>
          <cell r="Y1175">
            <v>0</v>
          </cell>
          <cell r="Z1175">
            <v>0</v>
          </cell>
          <cell r="AA1175">
            <v>9.1199999999999992</v>
          </cell>
          <cell r="AB1175">
            <v>0</v>
          </cell>
          <cell r="AC1175">
            <v>9.1199999999999992</v>
          </cell>
        </row>
        <row r="1176">
          <cell r="A1176">
            <v>8699729090151</v>
          </cell>
          <cell r="B1176" t="str">
            <v>M01AE12</v>
          </cell>
          <cell r="C1176" t="str">
            <v>oxaprozin</v>
          </cell>
          <cell r="D1176" t="str">
            <v>REFERANS</v>
          </cell>
          <cell r="E1176" t="str">
            <v>FIYAT KORUMALI URUN</v>
          </cell>
          <cell r="F1176">
            <v>0</v>
          </cell>
          <cell r="G1176">
            <v>2</v>
          </cell>
          <cell r="H1176">
            <v>1</v>
          </cell>
          <cell r="I1176">
            <v>0</v>
          </cell>
          <cell r="J1176">
            <v>0</v>
          </cell>
          <cell r="K1176">
            <v>0</v>
          </cell>
          <cell r="L1176" t="str">
            <v>DURAPROX 600 MG 30 FILM TABLET</v>
          </cell>
          <cell r="M1176" t="str">
            <v>OXAPROZIN</v>
          </cell>
          <cell r="N1176" t="str">
            <v>BIOMEKS</v>
          </cell>
          <cell r="O1176">
            <v>600</v>
          </cell>
          <cell r="P1176" t="str">
            <v>MG</v>
          </cell>
          <cell r="Q1176">
            <v>30</v>
          </cell>
          <cell r="R1176" t="str">
            <v>NORMAL RECETE</v>
          </cell>
          <cell r="S1176" t="str">
            <v>ITHAL</v>
          </cell>
          <cell r="T1176" t="str">
            <v>ITALYA</v>
          </cell>
          <cell r="U1176">
            <v>5.41</v>
          </cell>
          <cell r="V1176">
            <v>5.41</v>
          </cell>
          <cell r="W1176">
            <v>4.32</v>
          </cell>
          <cell r="X1176" t="str">
            <v>ITALYA</v>
          </cell>
          <cell r="Y1176">
            <v>0</v>
          </cell>
          <cell r="Z1176">
            <v>0</v>
          </cell>
          <cell r="AA1176">
            <v>11.6</v>
          </cell>
          <cell r="AB1176">
            <v>0</v>
          </cell>
          <cell r="AC1176">
            <v>11.6</v>
          </cell>
        </row>
        <row r="1177">
          <cell r="A1177">
            <v>8699504170009</v>
          </cell>
          <cell r="B1177" t="str">
            <v>C08CA03</v>
          </cell>
          <cell r="C1177" t="str">
            <v>isradipine</v>
          </cell>
          <cell r="D1177" t="str">
            <v>REFERANS</v>
          </cell>
          <cell r="E1177" t="str">
            <v>REFERANS</v>
          </cell>
          <cell r="F1177">
            <v>0</v>
          </cell>
          <cell r="G1177">
            <v>2</v>
          </cell>
          <cell r="H1177">
            <v>1</v>
          </cell>
          <cell r="I1177">
            <v>0</v>
          </cell>
          <cell r="J1177">
            <v>0</v>
          </cell>
          <cell r="K1177">
            <v>0</v>
          </cell>
          <cell r="L1177" t="str">
            <v>DYNACIRC SRO 5 MG 30 KAPSUL</v>
          </cell>
          <cell r="M1177" t="str">
            <v>ISRADIPIN</v>
          </cell>
          <cell r="N1177" t="str">
            <v>NOVARTIS</v>
          </cell>
          <cell r="O1177">
            <v>5</v>
          </cell>
          <cell r="P1177" t="str">
            <v>MG</v>
          </cell>
          <cell r="Q1177">
            <v>30</v>
          </cell>
          <cell r="R1177" t="str">
            <v>NORMAL REÇETE</v>
          </cell>
          <cell r="S1177" t="str">
            <v>IMAL</v>
          </cell>
          <cell r="T1177" t="str">
            <v>YUNANISTAN</v>
          </cell>
          <cell r="U1177">
            <v>5.54</v>
          </cell>
          <cell r="V1177">
            <v>5.54</v>
          </cell>
          <cell r="W1177">
            <v>5.54</v>
          </cell>
          <cell r="X1177" t="str">
            <v>YUNANISTAN</v>
          </cell>
          <cell r="Y1177">
            <v>0</v>
          </cell>
          <cell r="Z1177">
            <v>0</v>
          </cell>
          <cell r="AA1177">
            <v>12.94</v>
          </cell>
          <cell r="AB1177">
            <v>0</v>
          </cell>
          <cell r="AC1177">
            <v>12.94</v>
          </cell>
        </row>
        <row r="1178">
          <cell r="A1178">
            <v>8699523090562</v>
          </cell>
          <cell r="B1178" t="str">
            <v>G04CB01</v>
          </cell>
          <cell r="C1178" t="str">
            <v>finasteride</v>
          </cell>
          <cell r="D1178" t="str">
            <v>ESDEGER</v>
          </cell>
          <cell r="E1178" t="str">
            <v>ESDEGER</v>
          </cell>
          <cell r="F1178">
            <v>0</v>
          </cell>
          <cell r="G1178">
            <v>5</v>
          </cell>
          <cell r="H1178">
            <v>1</v>
          </cell>
          <cell r="I1178">
            <v>0</v>
          </cell>
          <cell r="J1178">
            <v>0</v>
          </cell>
          <cell r="K1178">
            <v>0</v>
          </cell>
          <cell r="L1178" t="str">
            <v xml:space="preserve">DYNASEF 5 MG 30 FILM TABLET </v>
          </cell>
          <cell r="M1178" t="str">
            <v>FINASTERID</v>
          </cell>
          <cell r="N1178" t="str">
            <v>MUNIR SAHIN</v>
          </cell>
          <cell r="O1178">
            <v>5</v>
          </cell>
          <cell r="P1178" t="str">
            <v>MG</v>
          </cell>
          <cell r="Q1178">
            <v>30</v>
          </cell>
          <cell r="R1178" t="str">
            <v>NORMAL RECETE</v>
          </cell>
          <cell r="S1178" t="str">
            <v>IMAL</v>
          </cell>
          <cell r="T1178" t="str">
            <v>ISPANYA</v>
          </cell>
          <cell r="U1178">
            <v>6.24</v>
          </cell>
          <cell r="V1178">
            <v>11.98</v>
          </cell>
          <cell r="W1178">
            <v>6.24</v>
          </cell>
          <cell r="X1178" t="str">
            <v>ISPANYA</v>
          </cell>
          <cell r="Y1178">
            <v>0</v>
          </cell>
          <cell r="Z1178">
            <v>0</v>
          </cell>
          <cell r="AA1178">
            <v>14.61</v>
          </cell>
          <cell r="AB1178">
            <v>0</v>
          </cell>
          <cell r="AC1178">
            <v>14.61</v>
          </cell>
        </row>
        <row r="1179">
          <cell r="A1179">
            <v>8699783790127</v>
          </cell>
          <cell r="B1179" t="str">
            <v>M03AX01</v>
          </cell>
          <cell r="C1179" t="str">
            <v>botulinum toxin</v>
          </cell>
          <cell r="D1179" t="str">
            <v>REFERANS</v>
          </cell>
          <cell r="E1179" t="str">
            <v>REFERANS</v>
          </cell>
          <cell r="F1179">
            <v>0</v>
          </cell>
          <cell r="G1179">
            <v>2</v>
          </cell>
          <cell r="H1179">
            <v>1</v>
          </cell>
          <cell r="I1179">
            <v>0</v>
          </cell>
          <cell r="J1179">
            <v>0</v>
          </cell>
          <cell r="K1179">
            <v>0</v>
          </cell>
          <cell r="L1179" t="str">
            <v>DYSPORT 500 U ENJEKSIYONLUK COZELTI ICIN TOZ ICEREN FLAKON</v>
          </cell>
          <cell r="M1179" t="str">
            <v>ABOBOTULINUM  TOKSIN A</v>
          </cell>
          <cell r="N1179" t="str">
            <v>GEN ILAC</v>
          </cell>
          <cell r="O1179">
            <v>500</v>
          </cell>
          <cell r="P1179" t="str">
            <v>IU</v>
          </cell>
          <cell r="Q1179">
            <v>1</v>
          </cell>
          <cell r="R1179" t="str">
            <v>NORMAL REÇETE</v>
          </cell>
          <cell r="S1179" t="str">
            <v>ITHAL</v>
          </cell>
          <cell r="T1179" t="str">
            <v>YUNANISTAN</v>
          </cell>
          <cell r="U1179">
            <v>179.59</v>
          </cell>
          <cell r="V1179">
            <v>179.59</v>
          </cell>
          <cell r="W1179">
            <v>179.59</v>
          </cell>
          <cell r="X1179" t="str">
            <v>YUNANISTAN</v>
          </cell>
          <cell r="Y1179">
            <v>0</v>
          </cell>
          <cell r="Z1179">
            <v>0</v>
          </cell>
          <cell r="AA1179">
            <v>373.37</v>
          </cell>
          <cell r="AB1179">
            <v>0</v>
          </cell>
          <cell r="AC1179">
            <v>373.37</v>
          </cell>
        </row>
        <row r="1180">
          <cell r="A1180">
            <v>8697931090105</v>
          </cell>
          <cell r="B1180" t="str">
            <v>R06AX22</v>
          </cell>
          <cell r="C1180" t="str">
            <v>ebastine</v>
          </cell>
          <cell r="D1180" t="str">
            <v>EŞDEĞER</v>
          </cell>
          <cell r="E1180" t="str">
            <v>EŞDEĞER</v>
          </cell>
          <cell r="F1180">
            <v>0</v>
          </cell>
          <cell r="G1180">
            <v>5</v>
          </cell>
          <cell r="H1180">
            <v>1</v>
          </cell>
          <cell r="I1180">
            <v>0</v>
          </cell>
          <cell r="J1180">
            <v>0</v>
          </cell>
          <cell r="K1180">
            <v>0</v>
          </cell>
          <cell r="L1180" t="str">
            <v>EBAFIT 10 MG 30 FILM TABLET</v>
          </cell>
          <cell r="M1180" t="str">
            <v>EBASTIN</v>
          </cell>
          <cell r="N1180" t="str">
            <v>INTEGRI ILAC</v>
          </cell>
          <cell r="O1180">
            <v>10</v>
          </cell>
          <cell r="P1180" t="str">
            <v>MG</v>
          </cell>
          <cell r="Q1180">
            <v>30</v>
          </cell>
          <cell r="R1180" t="str">
            <v>NORMAL REÇETE</v>
          </cell>
          <cell r="S1180" t="str">
            <v>IMAL</v>
          </cell>
          <cell r="T1180" t="str">
            <v>ISPANYA</v>
          </cell>
          <cell r="U1180">
            <v>4.25</v>
          </cell>
          <cell r="V1180">
            <v>4.25</v>
          </cell>
          <cell r="W1180">
            <v>2.5499999999999998</v>
          </cell>
          <cell r="X1180" t="str">
            <v>ISPANYA</v>
          </cell>
          <cell r="Y1180">
            <v>0</v>
          </cell>
          <cell r="Z1180">
            <v>0</v>
          </cell>
          <cell r="AA1180">
            <v>5.38</v>
          </cell>
          <cell r="AB1180">
            <v>0</v>
          </cell>
          <cell r="AC1180">
            <v>5.38</v>
          </cell>
        </row>
        <row r="1181">
          <cell r="A1181">
            <v>8697931090051</v>
          </cell>
          <cell r="B1181" t="str">
            <v>R06AX22</v>
          </cell>
          <cell r="C1181" t="str">
            <v>ebastine</v>
          </cell>
          <cell r="D1181" t="str">
            <v>EŞDEĞER</v>
          </cell>
          <cell r="E1181" t="str">
            <v>EŞDEĞER</v>
          </cell>
          <cell r="F1181">
            <v>3</v>
          </cell>
          <cell r="G1181">
            <v>5</v>
          </cell>
          <cell r="H1181">
            <v>2</v>
          </cell>
          <cell r="I1181">
            <v>0</v>
          </cell>
          <cell r="J1181">
            <v>0</v>
          </cell>
          <cell r="K1181">
            <v>0</v>
          </cell>
          <cell r="L1181" t="str">
            <v>EBAFIT 20 MG 10 FILM TABLET</v>
          </cell>
          <cell r="M1181" t="str">
            <v>EBASTIN</v>
          </cell>
          <cell r="N1181" t="str">
            <v>INTEGRI ILAC</v>
          </cell>
          <cell r="O1181">
            <v>20</v>
          </cell>
          <cell r="P1181" t="str">
            <v>MG</v>
          </cell>
          <cell r="Q1181">
            <v>10</v>
          </cell>
          <cell r="R1181" t="str">
            <v>NORMAL REÇETE</v>
          </cell>
          <cell r="S1181" t="str">
            <v>IMAL</v>
          </cell>
          <cell r="T1181" t="str">
            <v>TURKIYE</v>
          </cell>
          <cell r="U1181">
            <v>1.81</v>
          </cell>
          <cell r="V1181">
            <v>1.81</v>
          </cell>
          <cell r="W1181">
            <v>0</v>
          </cell>
          <cell r="X1181" t="str">
            <v>TURKIYE</v>
          </cell>
          <cell r="Y1181">
            <v>0</v>
          </cell>
          <cell r="Z1181">
            <v>0</v>
          </cell>
          <cell r="AA1181">
            <v>3.83</v>
          </cell>
          <cell r="AB1181">
            <v>0</v>
          </cell>
          <cell r="AC1181">
            <v>3.83</v>
          </cell>
        </row>
        <row r="1182">
          <cell r="A1182">
            <v>8697931090068</v>
          </cell>
          <cell r="B1182" t="str">
            <v>R06AX22</v>
          </cell>
          <cell r="C1182" t="str">
            <v>ebastine</v>
          </cell>
          <cell r="D1182" t="str">
            <v>EŞDEĞER</v>
          </cell>
          <cell r="E1182" t="str">
            <v>EŞDEĞER</v>
          </cell>
          <cell r="F1182">
            <v>0</v>
          </cell>
          <cell r="G1182">
            <v>1</v>
          </cell>
          <cell r="H1182">
            <v>1</v>
          </cell>
          <cell r="I1182">
            <v>0</v>
          </cell>
          <cell r="J1182">
            <v>0</v>
          </cell>
          <cell r="K1182">
            <v>0</v>
          </cell>
          <cell r="L1182" t="str">
            <v>EBAFIT 20 MG 20 FILM TABLET</v>
          </cell>
          <cell r="M1182" t="str">
            <v>EBASTIN</v>
          </cell>
          <cell r="N1182" t="str">
            <v>INTEGRI ILAC</v>
          </cell>
          <cell r="O1182">
            <v>20</v>
          </cell>
          <cell r="P1182" t="str">
            <v>MG</v>
          </cell>
          <cell r="Q1182">
            <v>20</v>
          </cell>
          <cell r="R1182" t="str">
            <v>NORMAL REÇETE</v>
          </cell>
          <cell r="S1182" t="str">
            <v>IMAL</v>
          </cell>
          <cell r="T1182" t="str">
            <v>ISPANYA</v>
          </cell>
          <cell r="U1182">
            <v>5.67</v>
          </cell>
          <cell r="V1182">
            <v>5.67</v>
          </cell>
          <cell r="W1182">
            <v>3.4</v>
          </cell>
          <cell r="X1182" t="str">
            <v>ISPANYA</v>
          </cell>
          <cell r="Y1182">
            <v>0</v>
          </cell>
          <cell r="Z1182">
            <v>0</v>
          </cell>
          <cell r="AA1182">
            <v>7.17</v>
          </cell>
          <cell r="AB1182">
            <v>0</v>
          </cell>
          <cell r="AC1182">
            <v>7.17</v>
          </cell>
        </row>
        <row r="1183">
          <cell r="A1183">
            <v>8697931090075</v>
          </cell>
          <cell r="B1183" t="str">
            <v>R06AX22</v>
          </cell>
          <cell r="C1183" t="str">
            <v>ebastine</v>
          </cell>
          <cell r="D1183" t="str">
            <v>EŞDEĞER</v>
          </cell>
          <cell r="E1183" t="str">
            <v>EŞDEĞER</v>
          </cell>
          <cell r="F1183">
            <v>0</v>
          </cell>
          <cell r="G1183">
            <v>5</v>
          </cell>
          <cell r="H1183">
            <v>1</v>
          </cell>
          <cell r="I1183">
            <v>0</v>
          </cell>
          <cell r="J1183">
            <v>0</v>
          </cell>
          <cell r="K1183">
            <v>0</v>
          </cell>
          <cell r="L1183" t="str">
            <v>EBAFIT 20 MG 30 FILM TABLET</v>
          </cell>
          <cell r="M1183" t="str">
            <v>EBASTIN</v>
          </cell>
          <cell r="N1183" t="str">
            <v>INTEGRI ILAC</v>
          </cell>
          <cell r="O1183">
            <v>20</v>
          </cell>
          <cell r="P1183" t="str">
            <v>MG</v>
          </cell>
          <cell r="Q1183">
            <v>30</v>
          </cell>
          <cell r="R1183" t="str">
            <v>NORMAL REÇETE</v>
          </cell>
          <cell r="S1183" t="str">
            <v>IMAL</v>
          </cell>
          <cell r="T1183" t="str">
            <v>ISPANYA</v>
          </cell>
          <cell r="U1183">
            <v>8.49</v>
          </cell>
          <cell r="V1183">
            <v>8.49</v>
          </cell>
          <cell r="W1183">
            <v>5.09</v>
          </cell>
          <cell r="X1183" t="str">
            <v>ISPANYA</v>
          </cell>
          <cell r="Y1183">
            <v>0</v>
          </cell>
          <cell r="Z1183">
            <v>0</v>
          </cell>
          <cell r="AA1183">
            <v>10.76</v>
          </cell>
          <cell r="AB1183">
            <v>0</v>
          </cell>
          <cell r="AC1183">
            <v>10.76</v>
          </cell>
        </row>
        <row r="1184">
          <cell r="A1184">
            <v>8699510760157</v>
          </cell>
          <cell r="B1184" t="str">
            <v>L01CD01</v>
          </cell>
          <cell r="C1184" t="str">
            <v>paclitaxel</v>
          </cell>
          <cell r="D1184" t="str">
            <v>EŞDEĞER</v>
          </cell>
          <cell r="E1184" t="str">
            <v>EŞDEĞER</v>
          </cell>
          <cell r="F1184">
            <v>0</v>
          </cell>
          <cell r="G1184">
            <v>1</v>
          </cell>
          <cell r="H1184">
            <v>1</v>
          </cell>
          <cell r="I1184">
            <v>0</v>
          </cell>
          <cell r="J1184">
            <v>0</v>
          </cell>
          <cell r="K1184">
            <v>0</v>
          </cell>
          <cell r="L1184" t="str">
            <v>EBETAXEL EBEWE 100MG/16,6ML ENJEKTABL</v>
          </cell>
          <cell r="M1184" t="str">
            <v>PAKLITAKSEL</v>
          </cell>
          <cell r="N1184" t="str">
            <v>LIBA</v>
          </cell>
          <cell r="O1184" t="str">
            <v>100+16,6</v>
          </cell>
          <cell r="P1184" t="str">
            <v>MG/ML</v>
          </cell>
          <cell r="Q1184">
            <v>1</v>
          </cell>
          <cell r="R1184" t="str">
            <v>NORMAL REÇETE</v>
          </cell>
          <cell r="S1184" t="str">
            <v>ITHAL</v>
          </cell>
          <cell r="T1184">
            <v>0</v>
          </cell>
          <cell r="U1184">
            <v>0</v>
          </cell>
          <cell r="V1184">
            <v>308.11</v>
          </cell>
          <cell r="W1184">
            <v>165.86</v>
          </cell>
          <cell r="X1184" t="str">
            <v>GUNEY KORE</v>
          </cell>
          <cell r="Y1184">
            <v>0</v>
          </cell>
          <cell r="Z1184">
            <v>0</v>
          </cell>
          <cell r="AA1184">
            <v>0</v>
          </cell>
          <cell r="AB1184">
            <v>0</v>
          </cell>
          <cell r="AC1184">
            <v>152.29</v>
          </cell>
        </row>
        <row r="1185">
          <cell r="A1185">
            <v>8699205760097</v>
          </cell>
          <cell r="B1185" t="str">
            <v>L01CD01</v>
          </cell>
          <cell r="C1185" t="str">
            <v>paclitaxel</v>
          </cell>
          <cell r="D1185" t="str">
            <v>EŞDEĞER</v>
          </cell>
          <cell r="E1185" t="str">
            <v>EŞDEĞER</v>
          </cell>
          <cell r="F1185">
            <v>0</v>
          </cell>
          <cell r="G1185">
            <v>1</v>
          </cell>
          <cell r="H1185">
            <v>1</v>
          </cell>
          <cell r="I1185">
            <v>0</v>
          </cell>
          <cell r="J1185">
            <v>0</v>
          </cell>
          <cell r="K1185">
            <v>0</v>
          </cell>
          <cell r="L1185" t="str">
            <v>EBETAXEL EBEWE 100MG/16,6ML IV INF. ICIN KON.COZ.ICEREN FLAKON</v>
          </cell>
          <cell r="M1185" t="str">
            <v>PAKLITAKSEL</v>
          </cell>
          <cell r="N1185" t="str">
            <v>EBV</v>
          </cell>
          <cell r="O1185" t="str">
            <v>100+16,6</v>
          </cell>
          <cell r="P1185" t="str">
            <v>MG/ML</v>
          </cell>
          <cell r="Q1185">
            <v>1</v>
          </cell>
          <cell r="R1185" t="str">
            <v>NORMAL REÇETE</v>
          </cell>
          <cell r="S1185" t="str">
            <v>ITHAL</v>
          </cell>
          <cell r="T1185">
            <v>0</v>
          </cell>
          <cell r="U1185">
            <v>0</v>
          </cell>
          <cell r="V1185">
            <v>308.11</v>
          </cell>
          <cell r="W1185">
            <v>165.86</v>
          </cell>
          <cell r="X1185" t="str">
            <v>GUNEY KORE</v>
          </cell>
          <cell r="Y1185">
            <v>0</v>
          </cell>
          <cell r="Z1185">
            <v>0</v>
          </cell>
          <cell r="AA1185">
            <v>0</v>
          </cell>
          <cell r="AB1185">
            <v>0</v>
          </cell>
          <cell r="AC1185">
            <v>152.29</v>
          </cell>
        </row>
        <row r="1186">
          <cell r="A1186">
            <v>8699510760164</v>
          </cell>
          <cell r="B1186" t="str">
            <v>L01CD01</v>
          </cell>
          <cell r="C1186" t="str">
            <v>paclitaxel</v>
          </cell>
          <cell r="D1186" t="str">
            <v>EŞDEĞER</v>
          </cell>
          <cell r="E1186" t="str">
            <v>EŞDEĞER</v>
          </cell>
          <cell r="F1186">
            <v>0</v>
          </cell>
          <cell r="G1186">
            <v>5</v>
          </cell>
          <cell r="H1186">
            <v>1</v>
          </cell>
          <cell r="I1186">
            <v>0</v>
          </cell>
          <cell r="J1186">
            <v>0</v>
          </cell>
          <cell r="K1186">
            <v>0</v>
          </cell>
          <cell r="L1186" t="str">
            <v>EBETAXEL EBEWE 150MG/25 ML IV INF. ICIN KON.COZ.ICEREN FLAKON</v>
          </cell>
          <cell r="M1186" t="str">
            <v>PAKLITAKSEL</v>
          </cell>
          <cell r="N1186" t="str">
            <v>EBV</v>
          </cell>
          <cell r="O1186" t="str">
            <v>150+25</v>
          </cell>
          <cell r="P1186" t="str">
            <v>MG/ML</v>
          </cell>
          <cell r="Q1186">
            <v>1</v>
          </cell>
          <cell r="R1186" t="str">
            <v>NORMAL REÇETE</v>
          </cell>
          <cell r="S1186" t="str">
            <v>ITHAL</v>
          </cell>
          <cell r="T1186">
            <v>0</v>
          </cell>
          <cell r="U1186">
            <v>0</v>
          </cell>
          <cell r="V1186">
            <v>462.15</v>
          </cell>
          <cell r="W1186">
            <v>248.79</v>
          </cell>
          <cell r="X1186" t="str">
            <v>GUNEY KORE</v>
          </cell>
          <cell r="Y1186">
            <v>0</v>
          </cell>
          <cell r="Z1186">
            <v>0</v>
          </cell>
          <cell r="AA1186">
            <v>0</v>
          </cell>
          <cell r="AB1186">
            <v>0</v>
          </cell>
          <cell r="AC1186">
            <v>283.85000000000002</v>
          </cell>
        </row>
        <row r="1187">
          <cell r="A1187">
            <v>8699510760164</v>
          </cell>
          <cell r="B1187" t="str">
            <v>L01CD01</v>
          </cell>
          <cell r="C1187" t="str">
            <v>paclitaxel</v>
          </cell>
          <cell r="D1187" t="str">
            <v>EŞDEĞER</v>
          </cell>
          <cell r="E1187" t="str">
            <v>EŞDEĞER</v>
          </cell>
          <cell r="F1187">
            <v>0</v>
          </cell>
          <cell r="G1187">
            <v>5</v>
          </cell>
          <cell r="H1187">
            <v>1</v>
          </cell>
          <cell r="I1187">
            <v>0</v>
          </cell>
          <cell r="J1187">
            <v>0</v>
          </cell>
          <cell r="K1187">
            <v>0</v>
          </cell>
          <cell r="L1187" t="str">
            <v>EBETAXEL EBEWE 150MG/25ML ENJEKTABL</v>
          </cell>
          <cell r="M1187" t="str">
            <v>PAKLITAKSEL</v>
          </cell>
          <cell r="N1187" t="str">
            <v>LIBA</v>
          </cell>
          <cell r="O1187" t="str">
            <v>150+25</v>
          </cell>
          <cell r="P1187" t="str">
            <v>MG/ML</v>
          </cell>
          <cell r="Q1187">
            <v>1</v>
          </cell>
          <cell r="R1187" t="str">
            <v>NORMAL REÇETE</v>
          </cell>
          <cell r="S1187" t="str">
            <v>ITHAL</v>
          </cell>
          <cell r="T1187">
            <v>0</v>
          </cell>
          <cell r="U1187">
            <v>0</v>
          </cell>
          <cell r="V1187">
            <v>462.15</v>
          </cell>
          <cell r="W1187">
            <v>248.79</v>
          </cell>
          <cell r="X1187" t="str">
            <v>GUNEY KORE</v>
          </cell>
          <cell r="Y1187">
            <v>0</v>
          </cell>
          <cell r="Z1187">
            <v>0</v>
          </cell>
          <cell r="AA1187">
            <v>0</v>
          </cell>
          <cell r="AB1187">
            <v>0</v>
          </cell>
          <cell r="AC1187">
            <v>283.85000000000002</v>
          </cell>
        </row>
        <row r="1188">
          <cell r="A1188">
            <v>8699510760140</v>
          </cell>
          <cell r="B1188" t="str">
            <v>L01CD01</v>
          </cell>
          <cell r="C1188" t="str">
            <v>paclitaxel</v>
          </cell>
          <cell r="D1188" t="str">
            <v>EŞDEĞER</v>
          </cell>
          <cell r="E1188" t="str">
            <v>EŞDEĞER</v>
          </cell>
          <cell r="F1188">
            <v>0</v>
          </cell>
          <cell r="G1188">
            <v>1</v>
          </cell>
          <cell r="H1188">
            <v>1</v>
          </cell>
          <cell r="I1188">
            <v>0</v>
          </cell>
          <cell r="J1188">
            <v>0</v>
          </cell>
          <cell r="K1188">
            <v>0</v>
          </cell>
          <cell r="L1188" t="str">
            <v xml:space="preserve">EBETAXEL EBEWE 30MG/5ML IV INFUZYON ICIN KONS. COZELTI ICEREN FLAKON </v>
          </cell>
          <cell r="M1188" t="str">
            <v>PAKLITAKSEL</v>
          </cell>
          <cell r="N1188" t="str">
            <v>EBV</v>
          </cell>
          <cell r="O1188" t="str">
            <v>30+5</v>
          </cell>
          <cell r="P1188" t="str">
            <v>MG/ML</v>
          </cell>
          <cell r="Q1188">
            <v>1</v>
          </cell>
          <cell r="R1188" t="str">
            <v>NORMAL REÇETE</v>
          </cell>
          <cell r="S1188" t="str">
            <v>ITHAL</v>
          </cell>
          <cell r="T1188">
            <v>0</v>
          </cell>
          <cell r="U1188">
            <v>0</v>
          </cell>
          <cell r="V1188">
            <v>92.43</v>
          </cell>
          <cell r="W1188">
            <v>49.76</v>
          </cell>
          <cell r="X1188" t="str">
            <v>GUNEY KORE</v>
          </cell>
          <cell r="Y1188">
            <v>0</v>
          </cell>
          <cell r="Z1188">
            <v>0</v>
          </cell>
          <cell r="AA1188">
            <v>0</v>
          </cell>
          <cell r="AB1188">
            <v>0</v>
          </cell>
          <cell r="AC1188">
            <v>48.6</v>
          </cell>
        </row>
        <row r="1189">
          <cell r="A1189">
            <v>8697929023220</v>
          </cell>
          <cell r="B1189" t="str">
            <v>N06DA52</v>
          </cell>
          <cell r="C1189" t="str">
            <v>donepezil and memantine</v>
          </cell>
          <cell r="D1189" t="str">
            <v>EŞDEĞER</v>
          </cell>
          <cell r="E1189" t="str">
            <v>EŞDEĞER</v>
          </cell>
          <cell r="F1189">
            <v>0</v>
          </cell>
          <cell r="G1189">
            <v>2</v>
          </cell>
          <cell r="H1189">
            <v>3</v>
          </cell>
          <cell r="I1189">
            <v>0</v>
          </cell>
          <cell r="J1189">
            <v>0</v>
          </cell>
          <cell r="K1189">
            <v>0</v>
          </cell>
          <cell r="L1189" t="str">
            <v>EBICOMB 10/10 MG 28 EFERVESAN TABLET</v>
          </cell>
          <cell r="M1189" t="str">
            <v>DONEPEZIL+ MEMANTIN</v>
          </cell>
          <cell r="N1189" t="str">
            <v>VITALIS</v>
          </cell>
          <cell r="O1189" t="str">
            <v>10+10</v>
          </cell>
          <cell r="P1189" t="str">
            <v>MG</v>
          </cell>
          <cell r="Q1189">
            <v>28</v>
          </cell>
          <cell r="R1189" t="str">
            <v>NORMAL REÇETE</v>
          </cell>
          <cell r="S1189" t="str">
            <v>IMAL</v>
          </cell>
          <cell r="T1189" t="str">
            <v>TURKIYE</v>
          </cell>
          <cell r="U1189">
            <v>27.24</v>
          </cell>
          <cell r="V1189">
            <v>27.24</v>
          </cell>
          <cell r="W1189">
            <v>27.24</v>
          </cell>
          <cell r="X1189" t="str">
            <v>TURKIYE</v>
          </cell>
          <cell r="Y1189">
            <v>0</v>
          </cell>
          <cell r="Z1189">
            <v>0</v>
          </cell>
          <cell r="AA1189">
            <v>63.77</v>
          </cell>
          <cell r="AB1189">
            <v>0</v>
          </cell>
          <cell r="AC1189">
            <v>63.77</v>
          </cell>
        </row>
        <row r="1190">
          <cell r="A1190">
            <v>8699456790171</v>
          </cell>
          <cell r="B1190" t="str">
            <v>C02CA06</v>
          </cell>
          <cell r="C1190" t="str">
            <v>urapidil</v>
          </cell>
          <cell r="D1190" t="str">
            <v>REFERANS</v>
          </cell>
          <cell r="E1190" t="str">
            <v>REFERANS</v>
          </cell>
          <cell r="F1190">
            <v>6</v>
          </cell>
          <cell r="G1190">
            <v>1</v>
          </cell>
          <cell r="H1190">
            <v>1</v>
          </cell>
          <cell r="I1190">
            <v>0</v>
          </cell>
          <cell r="J1190">
            <v>0</v>
          </cell>
          <cell r="K1190">
            <v>0</v>
          </cell>
          <cell r="L1190" t="str">
            <v>EBRANTIL 25 MG IV ENJEKSIYONLUK COZELTI ICEREN 5 AMPUL</v>
          </cell>
          <cell r="M1190" t="str">
            <v>URAPIDIL</v>
          </cell>
          <cell r="N1190" t="str">
            <v>TAKEDA</v>
          </cell>
          <cell r="O1190">
            <v>25</v>
          </cell>
          <cell r="P1190" t="str">
            <v>MG</v>
          </cell>
          <cell r="Q1190">
            <v>5</v>
          </cell>
          <cell r="R1190" t="str">
            <v>NORMAL RECETE</v>
          </cell>
          <cell r="S1190" t="str">
            <v>ITHAL</v>
          </cell>
          <cell r="T1190" t="str">
            <v>ALMANYA</v>
          </cell>
          <cell r="U1190">
            <v>20.65</v>
          </cell>
          <cell r="V1190">
            <v>20.65</v>
          </cell>
          <cell r="W1190">
            <v>20.65</v>
          </cell>
          <cell r="X1190" t="str">
            <v>ALMANYA</v>
          </cell>
          <cell r="Y1190">
            <v>0</v>
          </cell>
          <cell r="Z1190">
            <v>0</v>
          </cell>
          <cell r="AA1190">
            <v>48.34</v>
          </cell>
          <cell r="AB1190">
            <v>0</v>
          </cell>
          <cell r="AC1190">
            <v>48.34</v>
          </cell>
        </row>
        <row r="1191">
          <cell r="A1191">
            <v>8699456790188</v>
          </cell>
          <cell r="B1191" t="str">
            <v>C02CA06</v>
          </cell>
          <cell r="C1191" t="str">
            <v>urapidil</v>
          </cell>
          <cell r="D1191" t="str">
            <v>REFERANS</v>
          </cell>
          <cell r="E1191" t="str">
            <v>REFERANS</v>
          </cell>
          <cell r="F1191">
            <v>6</v>
          </cell>
          <cell r="G1191">
            <v>1</v>
          </cell>
          <cell r="H1191">
            <v>1</v>
          </cell>
          <cell r="I1191">
            <v>0</v>
          </cell>
          <cell r="J1191">
            <v>0</v>
          </cell>
          <cell r="K1191">
            <v>0</v>
          </cell>
          <cell r="L1191" t="str">
            <v>EBRANTIL 50 MG IV ENJEKSIYONLUK COZELTI ICEREN 5 AMPUL</v>
          </cell>
          <cell r="M1191" t="str">
            <v>URAPIDIL</v>
          </cell>
          <cell r="N1191" t="str">
            <v>TAKEDA</v>
          </cell>
          <cell r="O1191">
            <v>50</v>
          </cell>
          <cell r="P1191" t="str">
            <v>MG</v>
          </cell>
          <cell r="Q1191">
            <v>5</v>
          </cell>
          <cell r="R1191" t="str">
            <v>NORMAL RECETE</v>
          </cell>
          <cell r="S1191" t="str">
            <v>ITHAL</v>
          </cell>
          <cell r="T1191" t="str">
            <v>ITALYA</v>
          </cell>
          <cell r="U1191">
            <v>14.32</v>
          </cell>
          <cell r="V1191">
            <v>14.32</v>
          </cell>
          <cell r="W1191">
            <v>14.32</v>
          </cell>
          <cell r="X1191" t="str">
            <v>ITALYA</v>
          </cell>
          <cell r="Y1191">
            <v>0</v>
          </cell>
          <cell r="Z1191">
            <v>0</v>
          </cell>
          <cell r="AA1191">
            <v>33.51</v>
          </cell>
          <cell r="AB1191">
            <v>0</v>
          </cell>
          <cell r="AC1191">
            <v>33.51</v>
          </cell>
        </row>
        <row r="1192">
          <cell r="A1192">
            <v>8699504610031</v>
          </cell>
          <cell r="B1192" t="str">
            <v>S01BB03</v>
          </cell>
          <cell r="C1192" t="str">
            <v>fluorometholone and mydriatics</v>
          </cell>
          <cell r="D1192" t="str">
            <v>REFERANS</v>
          </cell>
          <cell r="E1192" t="str">
            <v>YIRMI YIL</v>
          </cell>
          <cell r="F1192">
            <v>4</v>
          </cell>
          <cell r="G1192">
            <v>2</v>
          </cell>
          <cell r="H1192">
            <v>2</v>
          </cell>
          <cell r="I1192">
            <v>0</v>
          </cell>
          <cell r="J1192">
            <v>0</v>
          </cell>
          <cell r="K1192">
            <v>0</v>
          </cell>
          <cell r="L1192" t="str">
            <v>EFEMOLINE 5 ML DAMLA</v>
          </cell>
          <cell r="M1192" t="str">
            <v>FLOROMETOLON + TETRAHIDROZOILIN HCL</v>
          </cell>
          <cell r="N1192" t="str">
            <v>NOVARTIS</v>
          </cell>
          <cell r="O1192" t="str">
            <v>0,1%+0,025%</v>
          </cell>
          <cell r="P1192" t="str">
            <v>MG</v>
          </cell>
          <cell r="Q1192">
            <v>5</v>
          </cell>
          <cell r="R1192" t="str">
            <v>NORMAL REÇETE</v>
          </cell>
          <cell r="S1192" t="str">
            <v>ITHAL</v>
          </cell>
          <cell r="T1192" t="str">
            <v>TURKIYE</v>
          </cell>
          <cell r="U1192">
            <v>2.94</v>
          </cell>
          <cell r="V1192">
            <v>2.94</v>
          </cell>
          <cell r="W1192">
            <v>0</v>
          </cell>
          <cell r="X1192" t="str">
            <v>TURKIYE</v>
          </cell>
          <cell r="Y1192">
            <v>0</v>
          </cell>
          <cell r="Z1192">
            <v>0</v>
          </cell>
          <cell r="AA1192">
            <v>6.22</v>
          </cell>
          <cell r="AB1192">
            <v>0</v>
          </cell>
          <cell r="AC1192">
            <v>6.22</v>
          </cell>
        </row>
        <row r="1193">
          <cell r="A1193">
            <v>8699514095422</v>
          </cell>
          <cell r="B1193" t="str">
            <v>A03A</v>
          </cell>
          <cell r="C1193" t="str">
            <v>DRUGS FOR FUNCTIONAL GASTROINTESTINAL DISORDERS</v>
          </cell>
          <cell r="D1193" t="str">
            <v>EŞDEĞER</v>
          </cell>
          <cell r="E1193" t="str">
            <v>EŞDEĞER</v>
          </cell>
          <cell r="F1193">
            <v>0</v>
          </cell>
          <cell r="G1193">
            <v>2</v>
          </cell>
          <cell r="H1193">
            <v>1</v>
          </cell>
          <cell r="I1193">
            <v>0</v>
          </cell>
          <cell r="J1193">
            <v>0</v>
          </cell>
          <cell r="K1193">
            <v>0</v>
          </cell>
          <cell r="L1193" t="str">
            <v>EKSPAZ PLUS 40 MG/80 MG 30 TABLET</v>
          </cell>
          <cell r="M1193" t="str">
            <v>OTILONYUM BROMUR + SIMETIKON</v>
          </cell>
          <cell r="N1193" t="str">
            <v>ABDI IBRAHIM</v>
          </cell>
          <cell r="O1193" t="str">
            <v>40+80</v>
          </cell>
          <cell r="P1193" t="str">
            <v>MG</v>
          </cell>
          <cell r="Q1193">
            <v>30</v>
          </cell>
          <cell r="R1193" t="str">
            <v>NORMAL REÇETE</v>
          </cell>
          <cell r="S1193" t="str">
            <v>IMAL</v>
          </cell>
          <cell r="T1193">
            <v>0</v>
          </cell>
          <cell r="U1193">
            <v>0</v>
          </cell>
          <cell r="V1193">
            <v>6.84</v>
          </cell>
          <cell r="W1193">
            <v>4.0999999999999996</v>
          </cell>
          <cell r="X1193" t="str">
            <v>TURKIYE   PORTEKIZ</v>
          </cell>
          <cell r="Y1193">
            <v>0</v>
          </cell>
          <cell r="Z1193">
            <v>0</v>
          </cell>
          <cell r="AA1193">
            <v>0</v>
          </cell>
          <cell r="AB1193">
            <v>0</v>
          </cell>
          <cell r="AC1193">
            <v>8.64</v>
          </cell>
        </row>
        <row r="1194">
          <cell r="A1194">
            <v>8699504350159</v>
          </cell>
          <cell r="B1194" t="str">
            <v>D11AH02</v>
          </cell>
          <cell r="C1194" t="str">
            <v>pimecrolimus</v>
          </cell>
          <cell r="D1194" t="str">
            <v>REFERANS</v>
          </cell>
          <cell r="E1194" t="str">
            <v>REFERANS</v>
          </cell>
          <cell r="F1194">
            <v>0</v>
          </cell>
          <cell r="G1194">
            <v>2</v>
          </cell>
          <cell r="H1194">
            <v>1</v>
          </cell>
          <cell r="I1194">
            <v>0</v>
          </cell>
          <cell r="J1194">
            <v>0</v>
          </cell>
          <cell r="K1194">
            <v>0</v>
          </cell>
          <cell r="L1194" t="str">
            <v>ELIDEL KREM 30 GR</v>
          </cell>
          <cell r="M1194" t="str">
            <v>PIMEKROLIMUS</v>
          </cell>
          <cell r="N1194" t="str">
            <v>NOVARTIS</v>
          </cell>
          <cell r="O1194">
            <v>10</v>
          </cell>
          <cell r="P1194" t="str">
            <v>MG</v>
          </cell>
          <cell r="Q1194">
            <v>30</v>
          </cell>
          <cell r="R1194" t="str">
            <v>NORMAL REÇETE</v>
          </cell>
          <cell r="S1194" t="str">
            <v>ITHAL</v>
          </cell>
          <cell r="T1194" t="str">
            <v>YUNANISTAN</v>
          </cell>
          <cell r="U1194">
            <v>19.82</v>
          </cell>
          <cell r="V1194">
            <v>19.82</v>
          </cell>
          <cell r="W1194">
            <v>19.82</v>
          </cell>
          <cell r="X1194" t="str">
            <v>YUNANISTAN</v>
          </cell>
          <cell r="Y1194">
            <v>0</v>
          </cell>
          <cell r="Z1194">
            <v>0</v>
          </cell>
          <cell r="AA1194">
            <v>41.93</v>
          </cell>
          <cell r="AB1194">
            <v>0</v>
          </cell>
          <cell r="AC1194">
            <v>41.93</v>
          </cell>
        </row>
        <row r="1195">
          <cell r="A1195">
            <v>8699043951138</v>
          </cell>
          <cell r="B1195" t="str">
            <v>L02AE02</v>
          </cell>
          <cell r="C1195" t="str">
            <v>leuprorelin</v>
          </cell>
          <cell r="D1195" t="str">
            <v>ESDEGER</v>
          </cell>
          <cell r="E1195" t="str">
            <v>FIYAT KORUMALI URUN</v>
          </cell>
          <cell r="F1195">
            <v>0</v>
          </cell>
          <cell r="G1195">
            <v>2</v>
          </cell>
          <cell r="H1195">
            <v>4</v>
          </cell>
          <cell r="I1195">
            <v>0</v>
          </cell>
          <cell r="J1195">
            <v>0</v>
          </cell>
          <cell r="K1195">
            <v>0</v>
          </cell>
          <cell r="L1195" t="str">
            <v>ELIGARD 45 MG ENJ. COZ. ICIN S.C. TOZ ICEREN SIRINGA VE COZ. ICEREN SIRINGA</v>
          </cell>
          <cell r="M1195" t="str">
            <v>LOPROLID ASETAT</v>
          </cell>
          <cell r="N1195" t="str">
            <v>ASTELLAS PHARMA</v>
          </cell>
          <cell r="O1195">
            <v>45</v>
          </cell>
          <cell r="P1195" t="str">
            <v>MG</v>
          </cell>
          <cell r="Q1195">
            <v>1</v>
          </cell>
          <cell r="R1195" t="str">
            <v>NORMAL RECETE</v>
          </cell>
          <cell r="S1195" t="str">
            <v>ITHAL</v>
          </cell>
          <cell r="T1195" t="str">
            <v>PORTEKIZ</v>
          </cell>
          <cell r="U1195">
            <v>468.64</v>
          </cell>
          <cell r="V1195">
            <v>468.64</v>
          </cell>
          <cell r="W1195">
            <v>468.64</v>
          </cell>
          <cell r="X1195" t="str">
            <v>PORTEKIZ</v>
          </cell>
          <cell r="Y1195">
            <v>0</v>
          </cell>
          <cell r="Z1195">
            <v>0</v>
          </cell>
          <cell r="AA1195">
            <v>1075.77</v>
          </cell>
          <cell r="AB1195">
            <v>0</v>
          </cell>
          <cell r="AC1195">
            <v>1075.77</v>
          </cell>
        </row>
        <row r="1196">
          <cell r="A1196">
            <v>8699043951077</v>
          </cell>
          <cell r="B1196" t="str">
            <v>L02AE02</v>
          </cell>
          <cell r="C1196" t="str">
            <v>leuprorelin</v>
          </cell>
          <cell r="D1196" t="str">
            <v>ESDEGER</v>
          </cell>
          <cell r="E1196" t="str">
            <v>FIYAT KORUMALI URUN</v>
          </cell>
          <cell r="F1196">
            <v>0</v>
          </cell>
          <cell r="G1196">
            <v>2</v>
          </cell>
          <cell r="H1196">
            <v>4</v>
          </cell>
          <cell r="I1196">
            <v>0</v>
          </cell>
          <cell r="J1196">
            <v>0</v>
          </cell>
          <cell r="K1196">
            <v>0</v>
          </cell>
          <cell r="L1196" t="str">
            <v>ELIGARD 7,5 MG ENJ. COZ. ICIN S.C. TOZ ICEREN SIRINGA VE COZ. ICEREN SIRINGA</v>
          </cell>
          <cell r="M1196" t="str">
            <v>LOPROLID ASETAT</v>
          </cell>
          <cell r="N1196" t="str">
            <v>ASTELLAS PHARMA</v>
          </cell>
          <cell r="O1196">
            <v>7.5</v>
          </cell>
          <cell r="P1196" t="str">
            <v>MG</v>
          </cell>
          <cell r="Q1196">
            <v>1</v>
          </cell>
          <cell r="R1196" t="str">
            <v>NORMAL RECETE</v>
          </cell>
          <cell r="S1196" t="str">
            <v>ITHAL</v>
          </cell>
          <cell r="T1196" t="str">
            <v>ISPANYA</v>
          </cell>
          <cell r="U1196">
            <v>87.93</v>
          </cell>
          <cell r="V1196">
            <v>87.93</v>
          </cell>
          <cell r="W1196">
            <v>87.93</v>
          </cell>
          <cell r="X1196" t="str">
            <v>ISPANYA</v>
          </cell>
          <cell r="Y1196">
            <v>0</v>
          </cell>
          <cell r="Z1196">
            <v>0</v>
          </cell>
          <cell r="AA1196">
            <v>236.83</v>
          </cell>
          <cell r="AB1196">
            <v>0</v>
          </cell>
          <cell r="AC1196">
            <v>236.83</v>
          </cell>
        </row>
        <row r="1197">
          <cell r="A1197">
            <v>8699043890277</v>
          </cell>
          <cell r="B1197" t="str">
            <v>L02AE02</v>
          </cell>
          <cell r="C1197" t="str">
            <v>leuprorelin</v>
          </cell>
          <cell r="D1197" t="str">
            <v>ESDEGER</v>
          </cell>
          <cell r="E1197" t="str">
            <v>FIYAT KORUMALI URUN</v>
          </cell>
          <cell r="F1197">
            <v>0</v>
          </cell>
          <cell r="G1197">
            <v>2</v>
          </cell>
          <cell r="H1197">
            <v>4</v>
          </cell>
          <cell r="I1197">
            <v>0</v>
          </cell>
          <cell r="J1197">
            <v>0</v>
          </cell>
          <cell r="K1197">
            <v>0</v>
          </cell>
          <cell r="L1197" t="str">
            <v>ELIGARD 7,5 MG ENJ. COZ. ICIN S.C. TOZ ICEREN SIRINGA VE COZ. ICEREN SIRINGA</v>
          </cell>
          <cell r="M1197" t="str">
            <v>LOPROLID ASETAT</v>
          </cell>
          <cell r="N1197" t="str">
            <v>ASTELLAS PHARMA</v>
          </cell>
          <cell r="O1197">
            <v>7.5</v>
          </cell>
          <cell r="P1197" t="str">
            <v>MG</v>
          </cell>
          <cell r="Q1197">
            <v>1</v>
          </cell>
          <cell r="R1197" t="str">
            <v>NORMAL RECETE</v>
          </cell>
          <cell r="S1197" t="str">
            <v>ITHAL</v>
          </cell>
          <cell r="T1197" t="str">
            <v>ISPANYA</v>
          </cell>
          <cell r="U1197">
            <v>87.93</v>
          </cell>
          <cell r="V1197">
            <v>87.93</v>
          </cell>
          <cell r="W1197">
            <v>87.93</v>
          </cell>
          <cell r="X1197" t="str">
            <v>ISPANYA</v>
          </cell>
          <cell r="Y1197">
            <v>0</v>
          </cell>
          <cell r="Z1197">
            <v>0</v>
          </cell>
          <cell r="AA1197">
            <v>236.83</v>
          </cell>
          <cell r="AB1197">
            <v>0</v>
          </cell>
          <cell r="AC1197">
            <v>236.83</v>
          </cell>
        </row>
        <row r="1198">
          <cell r="A1198">
            <v>8699726095401</v>
          </cell>
          <cell r="B1198" t="str">
            <v>B01AF02</v>
          </cell>
          <cell r="C1198" t="str">
            <v>apixaban</v>
          </cell>
          <cell r="D1198" t="str">
            <v>REFERANS</v>
          </cell>
          <cell r="E1198" t="str">
            <v>REFERANS</v>
          </cell>
          <cell r="F1198">
            <v>0</v>
          </cell>
          <cell r="G1198">
            <v>2</v>
          </cell>
          <cell r="H1198">
            <v>1</v>
          </cell>
          <cell r="I1198">
            <v>0</v>
          </cell>
          <cell r="J1198">
            <v>0</v>
          </cell>
          <cell r="K1198">
            <v>0</v>
          </cell>
          <cell r="L1198" t="str">
            <v>ELIQUIS 2,5 MG 60 FILM KAPLI TABLET</v>
          </cell>
          <cell r="M1198" t="str">
            <v>APIKSABAN</v>
          </cell>
          <cell r="N1198" t="str">
            <v>BRISTOL MYERS SQUIBB</v>
          </cell>
          <cell r="O1198">
            <v>2.5</v>
          </cell>
          <cell r="P1198" t="str">
            <v>MG</v>
          </cell>
          <cell r="Q1198">
            <v>60</v>
          </cell>
          <cell r="R1198" t="str">
            <v>NORMAL REÇETE</v>
          </cell>
          <cell r="S1198" t="str">
            <v>IMAL</v>
          </cell>
          <cell r="T1198" t="str">
            <v>YUNANISTAN</v>
          </cell>
          <cell r="U1198">
            <v>54.46</v>
          </cell>
          <cell r="V1198">
            <v>54.46</v>
          </cell>
          <cell r="W1198">
            <v>54.46</v>
          </cell>
          <cell r="X1198" t="str">
            <v>YUNANISTAN</v>
          </cell>
          <cell r="Y1198">
            <v>0</v>
          </cell>
          <cell r="Z1198">
            <v>0</v>
          </cell>
          <cell r="AA1198">
            <v>117.81</v>
          </cell>
          <cell r="AB1198">
            <v>0</v>
          </cell>
          <cell r="AC1198">
            <v>117.81</v>
          </cell>
        </row>
        <row r="1199">
          <cell r="A1199">
            <v>8699726095500</v>
          </cell>
          <cell r="B1199" t="str">
            <v>B01AF02</v>
          </cell>
          <cell r="C1199" t="str">
            <v>apixaban</v>
          </cell>
          <cell r="D1199" t="str">
            <v>REFERANS</v>
          </cell>
          <cell r="E1199" t="str">
            <v>REFERANS</v>
          </cell>
          <cell r="F1199">
            <v>0</v>
          </cell>
          <cell r="G1199">
            <v>2</v>
          </cell>
          <cell r="H1199">
            <v>1</v>
          </cell>
          <cell r="I1199">
            <v>0</v>
          </cell>
          <cell r="J1199">
            <v>0</v>
          </cell>
          <cell r="K1199">
            <v>0</v>
          </cell>
          <cell r="L1199" t="str">
            <v>ELIQUIS 5 MG 60 FILM KAPLI TABLET</v>
          </cell>
          <cell r="M1199" t="str">
            <v>APIKSABAN</v>
          </cell>
          <cell r="N1199" t="str">
            <v>BRISTOL MYERS SQUIBB</v>
          </cell>
          <cell r="O1199">
            <v>5</v>
          </cell>
          <cell r="P1199" t="str">
            <v>MG</v>
          </cell>
          <cell r="Q1199">
            <v>60</v>
          </cell>
          <cell r="R1199" t="str">
            <v>NORMAL RECETE</v>
          </cell>
          <cell r="S1199" t="str">
            <v>IMAL</v>
          </cell>
          <cell r="T1199" t="str">
            <v>YUNANISTAN</v>
          </cell>
          <cell r="U1199">
            <v>56.41</v>
          </cell>
          <cell r="V1199">
            <v>56.41</v>
          </cell>
          <cell r="W1199">
            <v>56.41</v>
          </cell>
          <cell r="X1199" t="str">
            <v>YUNANISTAN</v>
          </cell>
          <cell r="Y1199">
            <v>0</v>
          </cell>
          <cell r="Z1199">
            <v>0</v>
          </cell>
          <cell r="AA1199">
            <v>133.49</v>
          </cell>
          <cell r="AB1199">
            <v>0</v>
          </cell>
          <cell r="AC1199">
            <v>133.49</v>
          </cell>
        </row>
        <row r="1200">
          <cell r="A1200">
            <v>8699532096166</v>
          </cell>
          <cell r="B1200" t="str">
            <v>B01AF02</v>
          </cell>
          <cell r="C1200" t="str">
            <v>apixaban</v>
          </cell>
          <cell r="D1200" t="str">
            <v>REFERANS</v>
          </cell>
          <cell r="E1200" t="str">
            <v>REFERANS</v>
          </cell>
          <cell r="F1200">
            <v>0</v>
          </cell>
          <cell r="G1200">
            <v>2</v>
          </cell>
          <cell r="H1200">
            <v>1</v>
          </cell>
          <cell r="I1200">
            <v>0</v>
          </cell>
          <cell r="J1200">
            <v>0</v>
          </cell>
          <cell r="K1200">
            <v>0</v>
          </cell>
          <cell r="L1200" t="str">
            <v>ELIQUIS 5 MG 60 FILM KAPLI TABLET</v>
          </cell>
          <cell r="M1200" t="str">
            <v>APIKSABAN</v>
          </cell>
          <cell r="N1200" t="str">
            <v>PFIZER</v>
          </cell>
          <cell r="O1200">
            <v>5</v>
          </cell>
          <cell r="P1200" t="str">
            <v>MG</v>
          </cell>
          <cell r="Q1200">
            <v>60</v>
          </cell>
          <cell r="R1200" t="str">
            <v>NORMAL REÇETE</v>
          </cell>
          <cell r="S1200" t="str">
            <v>IMAL</v>
          </cell>
          <cell r="T1200" t="str">
            <v>YUNANISTAN</v>
          </cell>
          <cell r="U1200">
            <v>56.53</v>
          </cell>
          <cell r="V1200">
            <v>56.53</v>
          </cell>
          <cell r="W1200">
            <v>56.53</v>
          </cell>
          <cell r="X1200" t="str">
            <v>YUNANISTAN</v>
          </cell>
          <cell r="Y1200">
            <v>0</v>
          </cell>
          <cell r="Z1200">
            <v>0</v>
          </cell>
          <cell r="AA1200">
            <v>120.64</v>
          </cell>
          <cell r="AB1200">
            <v>0</v>
          </cell>
          <cell r="AC1200">
            <v>120.64</v>
          </cell>
        </row>
        <row r="1201">
          <cell r="A1201">
            <v>8699163120223</v>
          </cell>
          <cell r="B1201" t="str">
            <v>G03HB01</v>
          </cell>
          <cell r="C1201" t="str">
            <v>cyproterone and estrogen</v>
          </cell>
          <cell r="D1201" t="str">
            <v>EŞDEĞER</v>
          </cell>
          <cell r="E1201" t="str">
            <v>YIRMI YIL</v>
          </cell>
          <cell r="F1201">
            <v>4</v>
          </cell>
          <cell r="G1201">
            <v>1</v>
          </cell>
          <cell r="H1201">
            <v>2</v>
          </cell>
          <cell r="I1201">
            <v>0</v>
          </cell>
          <cell r="J1201">
            <v>0</v>
          </cell>
          <cell r="K1201">
            <v>0</v>
          </cell>
          <cell r="L1201" t="str">
            <v>ELLEACNELLE 21 DRAJE</v>
          </cell>
          <cell r="M1201" t="str">
            <v>SIPROTERON ASETAT + ETINILESTRADIOL</v>
          </cell>
          <cell r="N1201" t="str">
            <v>PRESTAFARMA</v>
          </cell>
          <cell r="O1201" t="str">
            <v>2+0,035</v>
          </cell>
          <cell r="P1201" t="str">
            <v>MG</v>
          </cell>
          <cell r="Q1201">
            <v>21</v>
          </cell>
          <cell r="R1201" t="str">
            <v>NORMAL REÇETE</v>
          </cell>
          <cell r="S1201" t="str">
            <v>ITHAL</v>
          </cell>
          <cell r="T1201" t="str">
            <v>TURKIYE</v>
          </cell>
          <cell r="U1201">
            <v>3.38</v>
          </cell>
          <cell r="V1201">
            <v>3.38</v>
          </cell>
          <cell r="W1201">
            <v>0</v>
          </cell>
          <cell r="X1201" t="str">
            <v>TURKIYE</v>
          </cell>
          <cell r="Y1201">
            <v>0</v>
          </cell>
          <cell r="Z1201">
            <v>0</v>
          </cell>
          <cell r="AA1201">
            <v>7.14</v>
          </cell>
          <cell r="AB1201">
            <v>0</v>
          </cell>
          <cell r="AC1201">
            <v>7.14</v>
          </cell>
        </row>
        <row r="1202">
          <cell r="A1202">
            <v>8699790350291</v>
          </cell>
          <cell r="B1202" t="str">
            <v>D07AC13</v>
          </cell>
          <cell r="C1202" t="str">
            <v>mometasone</v>
          </cell>
          <cell r="D1202" t="str">
            <v>REFERANS</v>
          </cell>
          <cell r="E1202" t="str">
            <v>REFERANS</v>
          </cell>
          <cell r="F1202">
            <v>6</v>
          </cell>
          <cell r="G1202">
            <v>1</v>
          </cell>
          <cell r="H1202">
            <v>1</v>
          </cell>
          <cell r="I1202">
            <v>0</v>
          </cell>
          <cell r="J1202">
            <v>0</v>
          </cell>
          <cell r="K1202">
            <v>0</v>
          </cell>
          <cell r="L1202" t="str">
            <v>ELOCON %0,1 30 GR KREM</v>
          </cell>
          <cell r="M1202" t="str">
            <v>MOMETAZON FUROAT</v>
          </cell>
          <cell r="N1202" t="str">
            <v>SCHERING PLOUGH</v>
          </cell>
          <cell r="O1202">
            <v>0.1</v>
          </cell>
          <cell r="P1202" t="str">
            <v>%</v>
          </cell>
          <cell r="Q1202">
            <v>30</v>
          </cell>
          <cell r="R1202" t="str">
            <v>NORMAL REÇETE</v>
          </cell>
          <cell r="S1202" t="str">
            <v>IMAL</v>
          </cell>
          <cell r="T1202" t="str">
            <v>ITALYA</v>
          </cell>
          <cell r="U1202">
            <v>6</v>
          </cell>
          <cell r="V1202">
            <v>6</v>
          </cell>
          <cell r="W1202">
            <v>6</v>
          </cell>
          <cell r="X1202" t="str">
            <v>ITALYA</v>
          </cell>
          <cell r="Y1202">
            <v>0</v>
          </cell>
          <cell r="Z1202">
            <v>0</v>
          </cell>
          <cell r="AA1202">
            <v>10.79</v>
          </cell>
          <cell r="AB1202">
            <v>0</v>
          </cell>
          <cell r="AC1202">
            <v>10.79</v>
          </cell>
        </row>
        <row r="1203">
          <cell r="A1203">
            <v>8699790480288</v>
          </cell>
          <cell r="B1203" t="str">
            <v>D07AC13</v>
          </cell>
          <cell r="C1203" t="str">
            <v>mometasone</v>
          </cell>
          <cell r="D1203" t="str">
            <v>REFERANS</v>
          </cell>
          <cell r="E1203" t="str">
            <v>REFERANS</v>
          </cell>
          <cell r="F1203">
            <v>6</v>
          </cell>
          <cell r="G1203">
            <v>1</v>
          </cell>
          <cell r="H1203">
            <v>1</v>
          </cell>
          <cell r="I1203">
            <v>0</v>
          </cell>
          <cell r="J1203">
            <v>0</v>
          </cell>
          <cell r="K1203">
            <v>0</v>
          </cell>
          <cell r="L1203" t="str">
            <v>ELOCON %0,1 30 ML LOSYON</v>
          </cell>
          <cell r="M1203" t="str">
            <v>MOMETAZON FUROAT</v>
          </cell>
          <cell r="N1203" t="str">
            <v>SCHERING PLOUGH</v>
          </cell>
          <cell r="O1203">
            <v>0.1</v>
          </cell>
          <cell r="P1203" t="str">
            <v>%</v>
          </cell>
          <cell r="Q1203">
            <v>30</v>
          </cell>
          <cell r="R1203" t="str">
            <v>NORMAL REÇETE</v>
          </cell>
          <cell r="S1203" t="str">
            <v>IMAL</v>
          </cell>
          <cell r="T1203" t="str">
            <v>ITALYA</v>
          </cell>
          <cell r="U1203">
            <v>6</v>
          </cell>
          <cell r="V1203">
            <v>6</v>
          </cell>
          <cell r="W1203">
            <v>6</v>
          </cell>
          <cell r="X1203" t="str">
            <v>ITALYA</v>
          </cell>
          <cell r="Y1203">
            <v>0</v>
          </cell>
          <cell r="Z1203">
            <v>0</v>
          </cell>
          <cell r="AA1203">
            <v>10.79</v>
          </cell>
          <cell r="AB1203">
            <v>0</v>
          </cell>
          <cell r="AC1203">
            <v>10.79</v>
          </cell>
        </row>
        <row r="1204">
          <cell r="A1204">
            <v>8699809699137</v>
          </cell>
          <cell r="B1204" t="str">
            <v>L01XA03</v>
          </cell>
          <cell r="C1204" t="str">
            <v>oxaliplatin</v>
          </cell>
          <cell r="D1204" t="str">
            <v>REFERANS</v>
          </cell>
          <cell r="E1204" t="str">
            <v>REFERANS</v>
          </cell>
          <cell r="F1204">
            <v>0</v>
          </cell>
          <cell r="G1204">
            <v>1</v>
          </cell>
          <cell r="H1204">
            <v>1</v>
          </cell>
          <cell r="I1204">
            <v>0</v>
          </cell>
          <cell r="J1204">
            <v>0</v>
          </cell>
          <cell r="K1204">
            <v>0</v>
          </cell>
          <cell r="L1204" t="str">
            <v>ELOXATIN 100 MG IV INFUZYON ICIN KONSANTRE SOLUSYON</v>
          </cell>
          <cell r="M1204" t="str">
            <v>OKZALIPLATIN</v>
          </cell>
          <cell r="N1204" t="str">
            <v>SANOFI AVENTIS</v>
          </cell>
          <cell r="O1204">
            <v>100</v>
          </cell>
          <cell r="P1204" t="str">
            <v>MG</v>
          </cell>
          <cell r="Q1204">
            <v>1</v>
          </cell>
          <cell r="R1204" t="str">
            <v>NORMAL REÇETE</v>
          </cell>
          <cell r="S1204" t="str">
            <v>ITHAL</v>
          </cell>
          <cell r="T1204" t="str">
            <v>ROMANYA</v>
          </cell>
          <cell r="U1204">
            <v>352.5</v>
          </cell>
          <cell r="V1204">
            <v>352.5</v>
          </cell>
          <cell r="W1204">
            <v>107.9</v>
          </cell>
          <cell r="X1204" t="str">
            <v>ROMANYA</v>
          </cell>
          <cell r="Y1204">
            <v>0</v>
          </cell>
          <cell r="Z1204">
            <v>0</v>
          </cell>
          <cell r="AA1204">
            <v>228.36</v>
          </cell>
          <cell r="AB1204">
            <v>0</v>
          </cell>
          <cell r="AC1204">
            <v>228.36</v>
          </cell>
        </row>
        <row r="1205">
          <cell r="A1205">
            <v>8699809699144</v>
          </cell>
          <cell r="B1205" t="str">
            <v>L01XA03</v>
          </cell>
          <cell r="C1205" t="str">
            <v>oxaliplatin</v>
          </cell>
          <cell r="D1205" t="str">
            <v>REFERANS</v>
          </cell>
          <cell r="E1205" t="str">
            <v>REFERANS</v>
          </cell>
          <cell r="F1205">
            <v>0</v>
          </cell>
          <cell r="G1205">
            <v>1</v>
          </cell>
          <cell r="H1205">
            <v>1</v>
          </cell>
          <cell r="I1205">
            <v>0</v>
          </cell>
          <cell r="J1205">
            <v>0</v>
          </cell>
          <cell r="K1205">
            <v>0</v>
          </cell>
          <cell r="L1205" t="str">
            <v>ELOXATIN 200 MG (5 MG/ML) IV INFUZYON ICIN KONSANTRE COZELTI ICEREN FLAKON</v>
          </cell>
          <cell r="M1205" t="str">
            <v>OKZALIPLATIN</v>
          </cell>
          <cell r="N1205" t="str">
            <v>SANOFI AVENTIS</v>
          </cell>
          <cell r="O1205">
            <v>200</v>
          </cell>
          <cell r="P1205" t="str">
            <v>MG/ML</v>
          </cell>
          <cell r="Q1205">
            <v>1</v>
          </cell>
          <cell r="R1205" t="str">
            <v>NORMAL REÇETE</v>
          </cell>
          <cell r="S1205" t="str">
            <v>ITHAL</v>
          </cell>
          <cell r="T1205" t="str">
            <v>ROMANYA</v>
          </cell>
          <cell r="U1205">
            <v>493.5</v>
          </cell>
          <cell r="V1205">
            <v>493.5</v>
          </cell>
          <cell r="W1205">
            <v>215.79</v>
          </cell>
          <cell r="X1205" t="str">
            <v>ROMANYA</v>
          </cell>
          <cell r="Y1205">
            <v>0</v>
          </cell>
          <cell r="Z1205">
            <v>0</v>
          </cell>
          <cell r="AA1205">
            <v>456.72</v>
          </cell>
          <cell r="AB1205">
            <v>0</v>
          </cell>
          <cell r="AC1205">
            <v>456.72</v>
          </cell>
        </row>
        <row r="1206">
          <cell r="A1206">
            <v>8699809699120</v>
          </cell>
          <cell r="B1206" t="str">
            <v>L01XA03</v>
          </cell>
          <cell r="C1206" t="str">
            <v>oxaliplatin</v>
          </cell>
          <cell r="D1206" t="str">
            <v>REFERANS</v>
          </cell>
          <cell r="E1206" t="str">
            <v>REFERANS</v>
          </cell>
          <cell r="F1206">
            <v>0</v>
          </cell>
          <cell r="G1206">
            <v>1</v>
          </cell>
          <cell r="H1206">
            <v>1</v>
          </cell>
          <cell r="I1206">
            <v>0</v>
          </cell>
          <cell r="J1206">
            <v>0</v>
          </cell>
          <cell r="K1206">
            <v>0</v>
          </cell>
          <cell r="L1206" t="str">
            <v>ELOXATIN 50 MG IV INFUZYON ICIN KONSANTRE SOLUSYON</v>
          </cell>
          <cell r="M1206" t="str">
            <v>OKZALIPLATIN</v>
          </cell>
          <cell r="N1206" t="str">
            <v>SANOFI AVENTIS</v>
          </cell>
          <cell r="O1206">
            <v>50</v>
          </cell>
          <cell r="P1206" t="str">
            <v>MG</v>
          </cell>
          <cell r="Q1206">
            <v>1</v>
          </cell>
          <cell r="R1206" t="str">
            <v>NORMAL REÇETE</v>
          </cell>
          <cell r="S1206" t="str">
            <v>ITHAL</v>
          </cell>
          <cell r="T1206" t="str">
            <v>ROMANYA</v>
          </cell>
          <cell r="U1206">
            <v>176.29</v>
          </cell>
          <cell r="V1206">
            <v>176.29</v>
          </cell>
          <cell r="W1206">
            <v>53.95</v>
          </cell>
          <cell r="X1206" t="str">
            <v>ROMANYA</v>
          </cell>
          <cell r="Y1206">
            <v>0</v>
          </cell>
          <cell r="Z1206">
            <v>0</v>
          </cell>
          <cell r="AA1206">
            <v>114.17</v>
          </cell>
          <cell r="AB1206">
            <v>0</v>
          </cell>
          <cell r="AC1206">
            <v>114.17</v>
          </cell>
        </row>
        <row r="1207">
          <cell r="A1207">
            <v>8699514200048</v>
          </cell>
          <cell r="B1207" t="str">
            <v>A12CC30</v>
          </cell>
          <cell r="C1207" t="str">
            <v>magnesium (different salts in combination)</v>
          </cell>
          <cell r="D1207" t="str">
            <v>EŞDEĞER</v>
          </cell>
          <cell r="E1207" t="str">
            <v>EŞDEĞER</v>
          </cell>
          <cell r="F1207">
            <v>0</v>
          </cell>
          <cell r="G1207">
            <v>5</v>
          </cell>
          <cell r="H1207">
            <v>1</v>
          </cell>
          <cell r="I1207">
            <v>0</v>
          </cell>
          <cell r="J1207">
            <v>0</v>
          </cell>
          <cell r="K1207">
            <v>0</v>
          </cell>
          <cell r="L1207" t="str">
            <v>ELSPAR 365 MG GRANUL ICEREN 30 SASE</v>
          </cell>
          <cell r="M1207" t="str">
            <v>MAGNEZYUM KARBONAT + MAGNEZYUM OKSIT</v>
          </cell>
          <cell r="N1207" t="str">
            <v>ABDI IBRAHIM</v>
          </cell>
          <cell r="O1207" t="str">
            <v>670 + 342</v>
          </cell>
          <cell r="P1207" t="str">
            <v>MG</v>
          </cell>
          <cell r="Q1207">
            <v>30</v>
          </cell>
          <cell r="R1207" t="str">
            <v>NORMAL REÇETE</v>
          </cell>
          <cell r="S1207" t="str">
            <v>IMAL</v>
          </cell>
          <cell r="T1207" t="str">
            <v>ALMANYA</v>
          </cell>
          <cell r="U1207">
            <v>10.130000000000001</v>
          </cell>
          <cell r="V1207">
            <v>10.130000000000001</v>
          </cell>
          <cell r="W1207">
            <v>6.07</v>
          </cell>
          <cell r="X1207" t="str">
            <v>ALMANYA</v>
          </cell>
          <cell r="Y1207">
            <v>0</v>
          </cell>
          <cell r="Z1207">
            <v>0</v>
          </cell>
          <cell r="AA1207">
            <v>11.62</v>
          </cell>
          <cell r="AB1207">
            <v>0</v>
          </cell>
          <cell r="AC1207">
            <v>11.62</v>
          </cell>
        </row>
        <row r="1208">
          <cell r="A1208">
            <v>8697930021100</v>
          </cell>
          <cell r="B1208" t="str">
            <v>J01DD15</v>
          </cell>
          <cell r="C1208" t="str">
            <v>cefdinir</v>
          </cell>
          <cell r="D1208" t="str">
            <v>EŞDEĞER</v>
          </cell>
          <cell r="E1208" t="str">
            <v>EŞDEĞER</v>
          </cell>
          <cell r="F1208">
            <v>0</v>
          </cell>
          <cell r="G1208">
            <v>1</v>
          </cell>
          <cell r="H1208">
            <v>3</v>
          </cell>
          <cell r="I1208">
            <v>0</v>
          </cell>
          <cell r="J1208">
            <v>0</v>
          </cell>
          <cell r="K1208">
            <v>0</v>
          </cell>
          <cell r="L1208" t="str">
            <v>ELUCEF 125 MG 20 EFERVESAN TABLET</v>
          </cell>
          <cell r="M1208" t="str">
            <v>SEFDINIR</v>
          </cell>
          <cell r="N1208" t="str">
            <v>MENTIS</v>
          </cell>
          <cell r="O1208">
            <v>125</v>
          </cell>
          <cell r="P1208" t="str">
            <v>MG</v>
          </cell>
          <cell r="Q1208">
            <v>20</v>
          </cell>
          <cell r="R1208" t="str">
            <v>NORMAL REÇETE</v>
          </cell>
          <cell r="S1208" t="str">
            <v>IMAL</v>
          </cell>
          <cell r="T1208" t="str">
            <v>TURKIYE</v>
          </cell>
          <cell r="U1208">
            <v>9.59</v>
          </cell>
          <cell r="V1208">
            <v>9.59</v>
          </cell>
          <cell r="W1208">
            <v>9.59</v>
          </cell>
          <cell r="X1208" t="str">
            <v>TURKIYE</v>
          </cell>
          <cell r="Y1208">
            <v>0</v>
          </cell>
          <cell r="Z1208">
            <v>0</v>
          </cell>
          <cell r="AA1208">
            <v>20.28</v>
          </cell>
          <cell r="AB1208">
            <v>0</v>
          </cell>
          <cell r="AC1208">
            <v>20.28</v>
          </cell>
        </row>
        <row r="1209">
          <cell r="A1209">
            <v>8697930020998</v>
          </cell>
          <cell r="B1209" t="str">
            <v>J01DD15</v>
          </cell>
          <cell r="C1209" t="str">
            <v>cefdinir</v>
          </cell>
          <cell r="D1209" t="str">
            <v>EŞDEĞER</v>
          </cell>
          <cell r="E1209" t="str">
            <v>EŞDEĞER</v>
          </cell>
          <cell r="F1209">
            <v>0</v>
          </cell>
          <cell r="G1209">
            <v>1</v>
          </cell>
          <cell r="H1209">
            <v>3</v>
          </cell>
          <cell r="I1209">
            <v>0</v>
          </cell>
          <cell r="J1209">
            <v>0</v>
          </cell>
          <cell r="K1209">
            <v>0</v>
          </cell>
          <cell r="L1209" t="str">
            <v>ELUCEF 300 MG 20 EFERVESAN TABLET</v>
          </cell>
          <cell r="M1209" t="str">
            <v>SEFDINIR</v>
          </cell>
          <cell r="N1209" t="str">
            <v>MENTIS</v>
          </cell>
          <cell r="O1209">
            <v>300</v>
          </cell>
          <cell r="P1209" t="str">
            <v>MG</v>
          </cell>
          <cell r="Q1209">
            <v>20</v>
          </cell>
          <cell r="R1209" t="str">
            <v>NORMAL REÇETE</v>
          </cell>
          <cell r="S1209" t="str">
            <v>IMAL</v>
          </cell>
          <cell r="T1209" t="str">
            <v>TURKIYE</v>
          </cell>
          <cell r="U1209">
            <v>23.21</v>
          </cell>
          <cell r="V1209">
            <v>23.21</v>
          </cell>
          <cell r="W1209">
            <v>23.21</v>
          </cell>
          <cell r="X1209" t="str">
            <v>TURKIYE</v>
          </cell>
          <cell r="Y1209">
            <v>0</v>
          </cell>
          <cell r="Z1209">
            <v>0</v>
          </cell>
          <cell r="AA1209">
            <v>49.11</v>
          </cell>
          <cell r="AB1209">
            <v>0</v>
          </cell>
          <cell r="AC1209">
            <v>49.11</v>
          </cell>
        </row>
        <row r="1210">
          <cell r="A1210">
            <v>8697930021087</v>
          </cell>
          <cell r="B1210" t="str">
            <v>J01DD15</v>
          </cell>
          <cell r="C1210" t="str">
            <v>cefdinir</v>
          </cell>
          <cell r="D1210" t="str">
            <v>EŞDEĞER</v>
          </cell>
          <cell r="E1210" t="str">
            <v>EŞDEĞER</v>
          </cell>
          <cell r="F1210">
            <v>0</v>
          </cell>
          <cell r="G1210">
            <v>1</v>
          </cell>
          <cell r="H1210">
            <v>3</v>
          </cell>
          <cell r="I1210">
            <v>0</v>
          </cell>
          <cell r="J1210">
            <v>0</v>
          </cell>
          <cell r="K1210">
            <v>0</v>
          </cell>
          <cell r="L1210" t="str">
            <v>ELUCEF 500 MG 20 EFERVESAN TABLET</v>
          </cell>
          <cell r="M1210" t="str">
            <v>SEFDINIR</v>
          </cell>
          <cell r="N1210" t="str">
            <v>MENTIS</v>
          </cell>
          <cell r="O1210">
            <v>500</v>
          </cell>
          <cell r="P1210" t="str">
            <v>MG</v>
          </cell>
          <cell r="Q1210">
            <v>20</v>
          </cell>
          <cell r="R1210" t="str">
            <v>NORMAL REÇETE</v>
          </cell>
          <cell r="S1210" t="str">
            <v>IMAL</v>
          </cell>
          <cell r="T1210" t="str">
            <v>TURKIYE</v>
          </cell>
          <cell r="U1210">
            <v>36.799999999999997</v>
          </cell>
          <cell r="V1210">
            <v>36.799999999999997</v>
          </cell>
          <cell r="W1210">
            <v>36.799999999999997</v>
          </cell>
          <cell r="X1210" t="str">
            <v>TURKIYE</v>
          </cell>
          <cell r="Y1210">
            <v>0</v>
          </cell>
          <cell r="Z1210">
            <v>0</v>
          </cell>
          <cell r="AA1210">
            <v>77.87</v>
          </cell>
          <cell r="AB1210">
            <v>0</v>
          </cell>
          <cell r="AC1210">
            <v>77.87</v>
          </cell>
        </row>
        <row r="1211">
          <cell r="A1211">
            <v>8697930241287</v>
          </cell>
          <cell r="B1211" t="str">
            <v>J01DD15</v>
          </cell>
          <cell r="C1211" t="str">
            <v>cefdinir</v>
          </cell>
          <cell r="D1211" t="str">
            <v>EŞDEĞER</v>
          </cell>
          <cell r="E1211" t="str">
            <v>EŞDEĞER</v>
          </cell>
          <cell r="F1211">
            <v>0</v>
          </cell>
          <cell r="G1211">
            <v>1</v>
          </cell>
          <cell r="H1211">
            <v>1</v>
          </cell>
          <cell r="I1211">
            <v>0</v>
          </cell>
          <cell r="J1211">
            <v>0</v>
          </cell>
          <cell r="K1211">
            <v>0</v>
          </cell>
          <cell r="L1211" t="str">
            <v>ELUCEF PLUS 125/62,5 MG 20 SASE</v>
          </cell>
          <cell r="M1211" t="str">
            <v>SEFDINIR + POTASYUM KLAVUNAT</v>
          </cell>
          <cell r="N1211" t="str">
            <v>MENTIS</v>
          </cell>
          <cell r="O1211" t="str">
            <v>125+62,5</v>
          </cell>
          <cell r="P1211" t="str">
            <v>MG</v>
          </cell>
          <cell r="Q1211">
            <v>20</v>
          </cell>
          <cell r="R1211" t="str">
            <v>NORMAL REÇETE</v>
          </cell>
          <cell r="S1211" t="str">
            <v>IMAL</v>
          </cell>
          <cell r="T1211" t="str">
            <v>TURKIYE</v>
          </cell>
          <cell r="U1211">
            <v>22.34</v>
          </cell>
          <cell r="V1211">
            <v>22.34</v>
          </cell>
          <cell r="W1211">
            <v>13.4</v>
          </cell>
          <cell r="X1211" t="str">
            <v>TURKIYE</v>
          </cell>
          <cell r="Y1211">
            <v>0</v>
          </cell>
          <cell r="Z1211">
            <v>0</v>
          </cell>
          <cell r="AA1211">
            <v>21.29</v>
          </cell>
          <cell r="AB1211">
            <v>0</v>
          </cell>
          <cell r="AC1211">
            <v>21.29</v>
          </cell>
        </row>
        <row r="1212">
          <cell r="A1212">
            <v>8697930021070</v>
          </cell>
          <cell r="B1212" t="str">
            <v>J01DD15</v>
          </cell>
          <cell r="C1212" t="str">
            <v>cefdinir</v>
          </cell>
          <cell r="D1212" t="str">
            <v>EŞDEĞER</v>
          </cell>
          <cell r="E1212" t="str">
            <v>EŞDEĞER</v>
          </cell>
          <cell r="F1212">
            <v>0</v>
          </cell>
          <cell r="G1212">
            <v>1</v>
          </cell>
          <cell r="H1212">
            <v>3</v>
          </cell>
          <cell r="I1212">
            <v>0</v>
          </cell>
          <cell r="J1212">
            <v>0</v>
          </cell>
          <cell r="K1212">
            <v>0</v>
          </cell>
          <cell r="L1212" t="str">
            <v>ELUCEF PLUS 300/125 MG 20 EFERVESAN TABLET</v>
          </cell>
          <cell r="M1212" t="str">
            <v>SEFDINIR + POTASYUM KLAVUNAT</v>
          </cell>
          <cell r="N1212" t="str">
            <v>MENTIS</v>
          </cell>
          <cell r="O1212" t="str">
            <v>300+125</v>
          </cell>
          <cell r="P1212" t="str">
            <v>MG</v>
          </cell>
          <cell r="Q1212">
            <v>20</v>
          </cell>
          <cell r="R1212" t="str">
            <v>NORMAL REÇETE</v>
          </cell>
          <cell r="S1212" t="str">
            <v>IMAL</v>
          </cell>
          <cell r="T1212" t="str">
            <v>TURKIYE</v>
          </cell>
          <cell r="U1212">
            <v>23.78</v>
          </cell>
          <cell r="V1212">
            <v>23.78</v>
          </cell>
          <cell r="W1212">
            <v>23.78</v>
          </cell>
          <cell r="X1212" t="str">
            <v>TURKIYE</v>
          </cell>
          <cell r="Y1212">
            <v>0</v>
          </cell>
          <cell r="Z1212">
            <v>0</v>
          </cell>
          <cell r="AA1212">
            <v>50.33</v>
          </cell>
          <cell r="AB1212">
            <v>0</v>
          </cell>
          <cell r="AC1212">
            <v>50.33</v>
          </cell>
        </row>
        <row r="1213">
          <cell r="A1213">
            <v>8697936020848</v>
          </cell>
          <cell r="B1213" t="str">
            <v>N06DX01</v>
          </cell>
          <cell r="C1213" t="str">
            <v>memantine</v>
          </cell>
          <cell r="D1213" t="str">
            <v>EŞDEĞER</v>
          </cell>
          <cell r="E1213" t="str">
            <v>YIRMI YIL</v>
          </cell>
          <cell r="F1213">
            <v>0</v>
          </cell>
          <cell r="G1213">
            <v>1</v>
          </cell>
          <cell r="H1213">
            <v>1</v>
          </cell>
          <cell r="I1213">
            <v>0</v>
          </cell>
          <cell r="J1213">
            <v>0</v>
          </cell>
          <cell r="K1213">
            <v>0</v>
          </cell>
          <cell r="L1213" t="str">
            <v>EMAXIN 10 MG 100 EFERVESAN TABLET</v>
          </cell>
          <cell r="M1213" t="str">
            <v>MEMANTIN</v>
          </cell>
          <cell r="N1213" t="str">
            <v>INVENTIM</v>
          </cell>
          <cell r="O1213">
            <v>10</v>
          </cell>
          <cell r="P1213" t="str">
            <v>MG</v>
          </cell>
          <cell r="Q1213">
            <v>100</v>
          </cell>
          <cell r="R1213" t="str">
            <v>NORMAL REÇETE</v>
          </cell>
          <cell r="S1213" t="str">
            <v>IMAL</v>
          </cell>
          <cell r="T1213" t="str">
            <v>DANIMARKA</v>
          </cell>
          <cell r="U1213">
            <v>172.94</v>
          </cell>
          <cell r="V1213">
            <v>172.94</v>
          </cell>
          <cell r="W1213">
            <v>138.35</v>
          </cell>
          <cell r="X1213" t="str">
            <v>DANIMARKA</v>
          </cell>
          <cell r="Y1213">
            <v>0</v>
          </cell>
          <cell r="Z1213">
            <v>0</v>
          </cell>
          <cell r="AA1213">
            <v>118.64</v>
          </cell>
          <cell r="AB1213">
            <v>0</v>
          </cell>
          <cell r="AC1213">
            <v>118.64</v>
          </cell>
        </row>
        <row r="1214">
          <cell r="A1214">
            <v>8697936020831</v>
          </cell>
          <cell r="B1214" t="str">
            <v>N06DX01</v>
          </cell>
          <cell r="C1214" t="str">
            <v>memantine</v>
          </cell>
          <cell r="D1214" t="str">
            <v>EŞDEĞER</v>
          </cell>
          <cell r="E1214" t="str">
            <v>YIRMI YIL</v>
          </cell>
          <cell r="F1214">
            <v>0</v>
          </cell>
          <cell r="G1214">
            <v>1</v>
          </cell>
          <cell r="H1214">
            <v>1</v>
          </cell>
          <cell r="I1214">
            <v>0</v>
          </cell>
          <cell r="J1214">
            <v>0</v>
          </cell>
          <cell r="K1214">
            <v>0</v>
          </cell>
          <cell r="L1214" t="str">
            <v>EMAXIN 10 MG 50 EFERVESAN TABLET</v>
          </cell>
          <cell r="M1214" t="str">
            <v>MEMANTIN</v>
          </cell>
          <cell r="N1214" t="str">
            <v>INVENTIM</v>
          </cell>
          <cell r="O1214">
            <v>10</v>
          </cell>
          <cell r="P1214" t="str">
            <v>MG</v>
          </cell>
          <cell r="Q1214">
            <v>50</v>
          </cell>
          <cell r="R1214" t="str">
            <v>NORMAL REÇETE</v>
          </cell>
          <cell r="S1214" t="str">
            <v>IMAL</v>
          </cell>
          <cell r="T1214" t="str">
            <v>YUNANISTAN</v>
          </cell>
          <cell r="U1214">
            <v>42.15</v>
          </cell>
          <cell r="V1214">
            <v>42.15</v>
          </cell>
          <cell r="W1214">
            <v>33.72</v>
          </cell>
          <cell r="X1214" t="str">
            <v>YUNANISTAN</v>
          </cell>
          <cell r="Y1214">
            <v>0</v>
          </cell>
          <cell r="Z1214">
            <v>0</v>
          </cell>
          <cell r="AA1214">
            <v>50.25</v>
          </cell>
          <cell r="AB1214">
            <v>0</v>
          </cell>
          <cell r="AC1214">
            <v>50.25</v>
          </cell>
        </row>
        <row r="1215">
          <cell r="A1215">
            <v>8697936021395</v>
          </cell>
          <cell r="B1215" t="str">
            <v>N06DX01</v>
          </cell>
          <cell r="C1215" t="str">
            <v>memantine</v>
          </cell>
          <cell r="D1215" t="str">
            <v>EŞDEĞER</v>
          </cell>
          <cell r="E1215" t="str">
            <v>YIRMI YIL</v>
          </cell>
          <cell r="F1215">
            <v>0</v>
          </cell>
          <cell r="G1215">
            <v>5</v>
          </cell>
          <cell r="H1215">
            <v>1</v>
          </cell>
          <cell r="I1215">
            <v>0</v>
          </cell>
          <cell r="J1215">
            <v>0</v>
          </cell>
          <cell r="K1215">
            <v>0</v>
          </cell>
          <cell r="L1215" t="str">
            <v>EMAXIN 15 MG 10 EFERVESAN TABLET</v>
          </cell>
          <cell r="M1215" t="str">
            <v>MEMANTIN</v>
          </cell>
          <cell r="N1215" t="str">
            <v>INVENTIM</v>
          </cell>
          <cell r="O1215">
            <v>15</v>
          </cell>
          <cell r="P1215" t="str">
            <v>MG</v>
          </cell>
          <cell r="Q1215">
            <v>10</v>
          </cell>
          <cell r="R1215" t="str">
            <v>NORMAL REÇETE</v>
          </cell>
          <cell r="S1215" t="str">
            <v>IMAL</v>
          </cell>
          <cell r="T1215" t="str">
            <v>YUNANISTAN</v>
          </cell>
          <cell r="U1215">
            <v>13.74</v>
          </cell>
          <cell r="V1215">
            <v>13.74</v>
          </cell>
          <cell r="W1215">
            <v>10.99</v>
          </cell>
          <cell r="X1215" t="str">
            <v>YUNANISTAN</v>
          </cell>
          <cell r="Y1215">
            <v>0</v>
          </cell>
          <cell r="Z1215">
            <v>0</v>
          </cell>
          <cell r="AA1215">
            <v>12.69</v>
          </cell>
          <cell r="AB1215">
            <v>0</v>
          </cell>
          <cell r="AC1215">
            <v>12.69</v>
          </cell>
        </row>
        <row r="1216">
          <cell r="A1216">
            <v>8697936020886</v>
          </cell>
          <cell r="B1216" t="str">
            <v>N06DX01</v>
          </cell>
          <cell r="C1216" t="str">
            <v>memantine</v>
          </cell>
          <cell r="D1216" t="str">
            <v>EŞDEĞER</v>
          </cell>
          <cell r="E1216" t="str">
            <v>YIRMI YIL</v>
          </cell>
          <cell r="F1216">
            <v>0</v>
          </cell>
          <cell r="G1216">
            <v>5</v>
          </cell>
          <cell r="H1216">
            <v>1</v>
          </cell>
          <cell r="I1216">
            <v>0</v>
          </cell>
          <cell r="J1216">
            <v>0</v>
          </cell>
          <cell r="K1216">
            <v>0</v>
          </cell>
          <cell r="L1216" t="str">
            <v>EMAXIN 20 MG 100 EFERVESAN TABLET</v>
          </cell>
          <cell r="M1216" t="str">
            <v>MEMANTIN</v>
          </cell>
          <cell r="N1216" t="str">
            <v>INVENTIM</v>
          </cell>
          <cell r="O1216">
            <v>20</v>
          </cell>
          <cell r="P1216" t="str">
            <v>MG</v>
          </cell>
          <cell r="Q1216">
            <v>100</v>
          </cell>
          <cell r="R1216" t="str">
            <v>NORMAL REÇETE</v>
          </cell>
          <cell r="S1216" t="str">
            <v>IMAL</v>
          </cell>
          <cell r="T1216" t="str">
            <v>ISPANYA</v>
          </cell>
          <cell r="U1216">
            <v>165.8</v>
          </cell>
          <cell r="V1216">
            <v>165.59</v>
          </cell>
          <cell r="W1216">
            <v>132.63999999999999</v>
          </cell>
          <cell r="X1216" t="str">
            <v>ISPANYA</v>
          </cell>
          <cell r="Y1216">
            <v>0</v>
          </cell>
          <cell r="Z1216">
            <v>0</v>
          </cell>
          <cell r="AA1216">
            <v>280.74</v>
          </cell>
          <cell r="AB1216">
            <v>0</v>
          </cell>
          <cell r="AC1216">
            <v>280.74</v>
          </cell>
        </row>
        <row r="1217">
          <cell r="A1217">
            <v>8697936021388</v>
          </cell>
          <cell r="B1217" t="str">
            <v>N06DX01</v>
          </cell>
          <cell r="C1217" t="str">
            <v>memantine</v>
          </cell>
          <cell r="D1217" t="str">
            <v>EŞDEĞER</v>
          </cell>
          <cell r="E1217" t="str">
            <v>YIRMI YIL</v>
          </cell>
          <cell r="F1217">
            <v>4</v>
          </cell>
          <cell r="G1217">
            <v>5</v>
          </cell>
          <cell r="H1217">
            <v>2</v>
          </cell>
          <cell r="I1217">
            <v>0</v>
          </cell>
          <cell r="J1217">
            <v>0</v>
          </cell>
          <cell r="K1217">
            <v>0</v>
          </cell>
          <cell r="L1217" t="str">
            <v>EMAXIN 5 MG 10 EFERVESAN TABLET</v>
          </cell>
          <cell r="M1217" t="str">
            <v>MEMANTIN</v>
          </cell>
          <cell r="N1217" t="str">
            <v>INVENTIM</v>
          </cell>
          <cell r="O1217">
            <v>5</v>
          </cell>
          <cell r="P1217" t="str">
            <v>MG</v>
          </cell>
          <cell r="Q1217">
            <v>10</v>
          </cell>
          <cell r="R1217" t="str">
            <v>NORMAL REÇETE</v>
          </cell>
          <cell r="S1217" t="str">
            <v>IMAL</v>
          </cell>
          <cell r="T1217" t="str">
            <v>TURKIYE</v>
          </cell>
          <cell r="U1217">
            <v>2.0599999999999996</v>
          </cell>
          <cell r="V1217">
            <v>2.0599999999999996</v>
          </cell>
          <cell r="W1217">
            <v>0</v>
          </cell>
          <cell r="X1217" t="str">
            <v>TURKIYE</v>
          </cell>
          <cell r="Y1217">
            <v>0</v>
          </cell>
          <cell r="Z1217">
            <v>0</v>
          </cell>
          <cell r="AA1217">
            <v>4.34</v>
          </cell>
          <cell r="AB1217">
            <v>0</v>
          </cell>
          <cell r="AC1217">
            <v>4.34</v>
          </cell>
        </row>
        <row r="1218">
          <cell r="A1218">
            <v>8697936020893</v>
          </cell>
          <cell r="B1218" t="str">
            <v>N06DX01</v>
          </cell>
          <cell r="C1218" t="str">
            <v>memantine</v>
          </cell>
          <cell r="D1218" t="str">
            <v>EŞDEĞER</v>
          </cell>
          <cell r="E1218" t="str">
            <v>YIRMI YIL</v>
          </cell>
          <cell r="F1218">
            <v>0</v>
          </cell>
          <cell r="G1218">
            <v>1</v>
          </cell>
          <cell r="H1218">
            <v>1</v>
          </cell>
          <cell r="I1218">
            <v>0</v>
          </cell>
          <cell r="J1218">
            <v>0</v>
          </cell>
          <cell r="K1218">
            <v>0</v>
          </cell>
          <cell r="L1218" t="str">
            <v>EMAXIN BASLANGIC PAKETI</v>
          </cell>
          <cell r="M1218" t="str">
            <v>MEMANTIN</v>
          </cell>
          <cell r="N1218" t="str">
            <v>INVENTIM</v>
          </cell>
          <cell r="O1218" t="str">
            <v>5+10+15+20</v>
          </cell>
          <cell r="P1218" t="str">
            <v>MG</v>
          </cell>
          <cell r="Q1218">
            <v>28</v>
          </cell>
          <cell r="R1218" t="str">
            <v>NORMAL REÇETE</v>
          </cell>
          <cell r="S1218" t="str">
            <v>IMAL</v>
          </cell>
          <cell r="T1218" t="str">
            <v>PORTEKIZ</v>
          </cell>
          <cell r="U1218">
            <v>23.92</v>
          </cell>
          <cell r="V1218">
            <v>28.97</v>
          </cell>
          <cell r="W1218">
            <v>23.17</v>
          </cell>
          <cell r="X1218" t="str">
            <v>ISPANYA</v>
          </cell>
          <cell r="Y1218">
            <v>0</v>
          </cell>
          <cell r="Z1218">
            <v>0</v>
          </cell>
          <cell r="AA1218">
            <v>44.13</v>
          </cell>
          <cell r="AB1218">
            <v>0</v>
          </cell>
          <cell r="AC1218">
            <v>44.13</v>
          </cell>
        </row>
        <row r="1219">
          <cell r="A1219">
            <v>8699809097957</v>
          </cell>
          <cell r="B1219" t="str">
            <v>A04AD</v>
          </cell>
          <cell r="C1219" t="str">
            <v>other antiemetics</v>
          </cell>
          <cell r="D1219" t="str">
            <v>EŞDEĞER</v>
          </cell>
          <cell r="E1219" t="str">
            <v>YIRMI YIL</v>
          </cell>
          <cell r="F1219">
            <v>4</v>
          </cell>
          <cell r="G1219">
            <v>1</v>
          </cell>
          <cell r="H1219">
            <v>2</v>
          </cell>
          <cell r="I1219">
            <v>0</v>
          </cell>
          <cell r="J1219">
            <v>0</v>
          </cell>
          <cell r="K1219">
            <v>0</v>
          </cell>
          <cell r="L1219" t="str">
            <v>EMEDUR 200 MG 20 FILM KAPLI TABLET</v>
          </cell>
          <cell r="M1219" t="str">
            <v>TRIMETOBENZAMID HCL</v>
          </cell>
          <cell r="N1219" t="str">
            <v>SANOFI AVENTIS</v>
          </cell>
          <cell r="O1219">
            <v>200</v>
          </cell>
          <cell r="P1219" t="str">
            <v>MG</v>
          </cell>
          <cell r="Q1219">
            <v>20</v>
          </cell>
          <cell r="R1219" t="str">
            <v>NORMAL REÇETE</v>
          </cell>
          <cell r="S1219" t="str">
            <v>IMAL</v>
          </cell>
          <cell r="T1219">
            <v>0</v>
          </cell>
          <cell r="U1219">
            <v>0</v>
          </cell>
          <cell r="V1219">
            <v>2.1999999999999997</v>
          </cell>
          <cell r="W1219">
            <v>0</v>
          </cell>
          <cell r="X1219" t="str">
            <v>TURKIYE</v>
          </cell>
          <cell r="Y1219">
            <v>0</v>
          </cell>
          <cell r="Z1219">
            <v>0</v>
          </cell>
          <cell r="AA1219">
            <v>0</v>
          </cell>
          <cell r="AB1219">
            <v>0</v>
          </cell>
          <cell r="AC1219">
            <v>4.6500000000000004</v>
          </cell>
        </row>
        <row r="1220">
          <cell r="A1220">
            <v>8699809759114</v>
          </cell>
          <cell r="B1220" t="str">
            <v>A04AD</v>
          </cell>
          <cell r="C1220" t="str">
            <v>other antiemetics</v>
          </cell>
          <cell r="D1220" t="str">
            <v>EŞDEĞER</v>
          </cell>
          <cell r="E1220" t="str">
            <v>YIRMI YIL</v>
          </cell>
          <cell r="F1220">
            <v>4</v>
          </cell>
          <cell r="G1220">
            <v>1</v>
          </cell>
          <cell r="H1220">
            <v>2</v>
          </cell>
          <cell r="I1220">
            <v>0</v>
          </cell>
          <cell r="J1220">
            <v>0</v>
          </cell>
          <cell r="K1220">
            <v>0</v>
          </cell>
          <cell r="L1220" t="str">
            <v>EMEDUR IM 200MG/2ML 6 ENJEKTABL AMPUL</v>
          </cell>
          <cell r="M1220" t="str">
            <v>TRIMETOBENZAMID HCL</v>
          </cell>
          <cell r="N1220" t="str">
            <v>SANOFI AVENTIS</v>
          </cell>
          <cell r="O1220" t="str">
            <v>200+2</v>
          </cell>
          <cell r="P1220" t="str">
            <v>MG/ML</v>
          </cell>
          <cell r="Q1220">
            <v>6</v>
          </cell>
          <cell r="R1220" t="str">
            <v>NORMAL REÇETE</v>
          </cell>
          <cell r="S1220" t="str">
            <v>IMAL</v>
          </cell>
          <cell r="T1220">
            <v>0</v>
          </cell>
          <cell r="U1220">
            <v>0</v>
          </cell>
          <cell r="V1220">
            <v>1.9</v>
          </cell>
          <cell r="W1220">
            <v>0</v>
          </cell>
          <cell r="X1220" t="str">
            <v>TURKIYE</v>
          </cell>
          <cell r="Y1220">
            <v>0</v>
          </cell>
          <cell r="Z1220">
            <v>0</v>
          </cell>
          <cell r="AA1220">
            <v>0</v>
          </cell>
          <cell r="AB1220">
            <v>0</v>
          </cell>
          <cell r="AC1220">
            <v>4.0199999999999996</v>
          </cell>
        </row>
        <row r="1221">
          <cell r="A1221">
            <v>8699504030419</v>
          </cell>
          <cell r="B1221" t="str">
            <v>G04BD10</v>
          </cell>
          <cell r="C1221" t="str">
            <v>darifenacin</v>
          </cell>
          <cell r="D1221" t="str">
            <v>REFERANS</v>
          </cell>
          <cell r="E1221" t="str">
            <v>REFERANS</v>
          </cell>
          <cell r="F1221">
            <v>0</v>
          </cell>
          <cell r="G1221">
            <v>2</v>
          </cell>
          <cell r="H1221">
            <v>1</v>
          </cell>
          <cell r="I1221">
            <v>0</v>
          </cell>
          <cell r="J1221">
            <v>0</v>
          </cell>
          <cell r="K1221">
            <v>0</v>
          </cell>
          <cell r="L1221" t="str">
            <v>EMSELEX 15 MG 28 UZATILMIS SALIM TABLET</v>
          </cell>
          <cell r="M1221" t="str">
            <v>DARIFENASIN HIDROBROMUR</v>
          </cell>
          <cell r="N1221" t="str">
            <v>NOVARTIS</v>
          </cell>
          <cell r="O1221">
            <v>15</v>
          </cell>
          <cell r="P1221" t="str">
            <v>MG</v>
          </cell>
          <cell r="Q1221">
            <v>28</v>
          </cell>
          <cell r="R1221" t="str">
            <v>NORMAL REÇETE</v>
          </cell>
          <cell r="S1221" t="str">
            <v>ITHAL</v>
          </cell>
          <cell r="T1221" t="str">
            <v>YUNANISTAN</v>
          </cell>
          <cell r="U1221">
            <v>25.34</v>
          </cell>
          <cell r="V1221">
            <v>25.34</v>
          </cell>
          <cell r="W1221">
            <v>25.34</v>
          </cell>
          <cell r="X1221" t="str">
            <v>YUNANISTAN</v>
          </cell>
          <cell r="Y1221">
            <v>0</v>
          </cell>
          <cell r="Z1221">
            <v>0</v>
          </cell>
          <cell r="AA1221">
            <v>53.62</v>
          </cell>
          <cell r="AB1221">
            <v>0</v>
          </cell>
          <cell r="AC1221">
            <v>53.62</v>
          </cell>
        </row>
        <row r="1222">
          <cell r="A1222">
            <v>8699504030426</v>
          </cell>
          <cell r="B1222" t="str">
            <v>G04BD10</v>
          </cell>
          <cell r="C1222" t="str">
            <v>darifenacin</v>
          </cell>
          <cell r="D1222" t="str">
            <v>REFERANS</v>
          </cell>
          <cell r="E1222" t="str">
            <v>REFERANS</v>
          </cell>
          <cell r="F1222">
            <v>0</v>
          </cell>
          <cell r="G1222">
            <v>2</v>
          </cell>
          <cell r="H1222">
            <v>1</v>
          </cell>
          <cell r="I1222">
            <v>0</v>
          </cell>
          <cell r="J1222">
            <v>0</v>
          </cell>
          <cell r="K1222">
            <v>0</v>
          </cell>
          <cell r="L1222" t="str">
            <v>EMSELEX 7,5 MG 28 UZATILMIS SALIM TABLET</v>
          </cell>
          <cell r="M1222" t="str">
            <v>DARIFENASIN HIDROBROMUR</v>
          </cell>
          <cell r="N1222" t="str">
            <v>NOVARTIS</v>
          </cell>
          <cell r="O1222">
            <v>7.5</v>
          </cell>
          <cell r="P1222" t="str">
            <v>MG</v>
          </cell>
          <cell r="Q1222">
            <v>28</v>
          </cell>
          <cell r="R1222" t="str">
            <v>NORMAL REÇETE</v>
          </cell>
          <cell r="S1222" t="str">
            <v>ITHAL</v>
          </cell>
          <cell r="T1222" t="str">
            <v>YUNANISTAN</v>
          </cell>
          <cell r="U1222">
            <v>23.86</v>
          </cell>
          <cell r="V1222">
            <v>23.86</v>
          </cell>
          <cell r="W1222">
            <v>23.86</v>
          </cell>
          <cell r="X1222" t="str">
            <v>YUNANISTAN</v>
          </cell>
          <cell r="Y1222">
            <v>0</v>
          </cell>
          <cell r="Z1222">
            <v>0</v>
          </cell>
          <cell r="AA1222">
            <v>51.73</v>
          </cell>
          <cell r="AB1222">
            <v>0</v>
          </cell>
          <cell r="AC1222">
            <v>51.73</v>
          </cell>
        </row>
        <row r="1223">
          <cell r="A1223">
            <v>8699638012053</v>
          </cell>
          <cell r="B1223" t="str">
            <v>L01BA01</v>
          </cell>
          <cell r="C1223" t="str">
            <v>methotrexate</v>
          </cell>
          <cell r="D1223" t="str">
            <v>EŞDEĞER</v>
          </cell>
          <cell r="E1223" t="str">
            <v>YIRMI YIL</v>
          </cell>
          <cell r="F1223">
            <v>0</v>
          </cell>
          <cell r="G1223">
            <v>1</v>
          </cell>
          <cell r="H1223">
            <v>1</v>
          </cell>
          <cell r="I1223">
            <v>0</v>
          </cell>
          <cell r="J1223">
            <v>0</v>
          </cell>
          <cell r="K1223">
            <v>0</v>
          </cell>
          <cell r="L1223" t="str">
            <v>EMTHEXATE 2,5 MG 100 TABLET</v>
          </cell>
          <cell r="M1223" t="str">
            <v>METOTREKSAT</v>
          </cell>
          <cell r="N1223" t="str">
            <v>MED ILAC</v>
          </cell>
          <cell r="O1223">
            <v>2.5</v>
          </cell>
          <cell r="P1223" t="str">
            <v>MG</v>
          </cell>
          <cell r="Q1223">
            <v>100</v>
          </cell>
          <cell r="R1223" t="str">
            <v>NORMAL REÇETE</v>
          </cell>
          <cell r="S1223" t="str">
            <v>ITHAL</v>
          </cell>
          <cell r="T1223">
            <v>0</v>
          </cell>
          <cell r="U1223">
            <v>0</v>
          </cell>
          <cell r="V1223">
            <v>15.82</v>
          </cell>
          <cell r="W1223">
            <v>12.65</v>
          </cell>
          <cell r="X1223" t="str">
            <v>FINLANDIYA</v>
          </cell>
          <cell r="Y1223">
            <v>0</v>
          </cell>
          <cell r="Z1223">
            <v>0</v>
          </cell>
          <cell r="AA1223">
            <v>21.69</v>
          </cell>
          <cell r="AB1223">
            <v>0</v>
          </cell>
          <cell r="AC1223">
            <v>21.69</v>
          </cell>
        </row>
        <row r="1224">
          <cell r="A1224">
            <v>8699638772018</v>
          </cell>
          <cell r="B1224" t="str">
            <v>L01BA01</v>
          </cell>
          <cell r="C1224" t="str">
            <v>methotrexate</v>
          </cell>
          <cell r="D1224" t="str">
            <v>EŞDEĞER</v>
          </cell>
          <cell r="E1224" t="str">
            <v>YIRMI YIL</v>
          </cell>
          <cell r="F1224">
            <v>4</v>
          </cell>
          <cell r="G1224">
            <v>1</v>
          </cell>
          <cell r="H1224">
            <v>2</v>
          </cell>
          <cell r="I1224">
            <v>0</v>
          </cell>
          <cell r="J1224">
            <v>0</v>
          </cell>
          <cell r="K1224">
            <v>0</v>
          </cell>
          <cell r="L1224" t="str">
            <v>EMTHEXATE-S 5 MG 1 FLAKON</v>
          </cell>
          <cell r="M1224" t="str">
            <v>METOTREKSAT</v>
          </cell>
          <cell r="N1224" t="str">
            <v>MED ILAC</v>
          </cell>
          <cell r="O1224">
            <v>2.5</v>
          </cell>
          <cell r="P1224" t="str">
            <v>MG</v>
          </cell>
          <cell r="Q1224">
            <v>1</v>
          </cell>
          <cell r="R1224" t="str">
            <v>NORMAL REÇETE</v>
          </cell>
          <cell r="S1224" t="str">
            <v>ITHAL</v>
          </cell>
          <cell r="T1224" t="str">
            <v>TURKIYE</v>
          </cell>
          <cell r="U1224">
            <v>1.98</v>
          </cell>
          <cell r="V1224">
            <v>1.98</v>
          </cell>
          <cell r="W1224">
            <v>0</v>
          </cell>
          <cell r="X1224" t="str">
            <v>TURKIYE</v>
          </cell>
          <cell r="Y1224">
            <v>0</v>
          </cell>
          <cell r="Z1224">
            <v>0</v>
          </cell>
          <cell r="AA1224">
            <v>4.18</v>
          </cell>
          <cell r="AB1224">
            <v>0</v>
          </cell>
          <cell r="AC1224">
            <v>4.18</v>
          </cell>
        </row>
        <row r="1225">
          <cell r="A1225">
            <v>8680643000272</v>
          </cell>
          <cell r="B1225" t="str">
            <v>A04AA05</v>
          </cell>
          <cell r="C1225" t="str">
            <v>palonosetron</v>
          </cell>
          <cell r="D1225" t="str">
            <v>ESDEGER</v>
          </cell>
          <cell r="E1225" t="str">
            <v>ESDEGER</v>
          </cell>
          <cell r="F1225">
            <v>0</v>
          </cell>
          <cell r="G1225">
            <v>1</v>
          </cell>
          <cell r="H1225">
            <v>1</v>
          </cell>
          <cell r="I1225">
            <v>0</v>
          </cell>
          <cell r="J1225">
            <v>0</v>
          </cell>
          <cell r="K1225">
            <v>0</v>
          </cell>
          <cell r="L1225" t="str">
            <v>EMTRON 250 MCG/5 ML IV.  ENJEKSIYONLUK COZELTI ICEREN 1 FLAKON</v>
          </cell>
          <cell r="M1225" t="str">
            <v>PALONOSETRON HCL</v>
          </cell>
          <cell r="N1225" t="str">
            <v>MONEMFARMA</v>
          </cell>
          <cell r="O1225" t="str">
            <v>250+5</v>
          </cell>
          <cell r="P1225" t="str">
            <v>MCG/ML</v>
          </cell>
          <cell r="Q1225">
            <v>1</v>
          </cell>
          <cell r="R1225" t="str">
            <v>NORMAL RECETE</v>
          </cell>
          <cell r="S1225" t="str">
            <v>IMAL</v>
          </cell>
          <cell r="T1225" t="str">
            <v>YUNANISTAN</v>
          </cell>
          <cell r="U1225">
            <v>28.39</v>
          </cell>
          <cell r="V1225">
            <v>63.4</v>
          </cell>
          <cell r="W1225">
            <v>28.39</v>
          </cell>
          <cell r="X1225" t="str">
            <v>YUNANISTAN</v>
          </cell>
          <cell r="Y1225">
            <v>0</v>
          </cell>
          <cell r="Z1225">
            <v>0</v>
          </cell>
          <cell r="AA1225">
            <v>76.459999999999994</v>
          </cell>
          <cell r="AB1225">
            <v>0</v>
          </cell>
          <cell r="AC1225">
            <v>76.459999999999994</v>
          </cell>
        </row>
        <row r="1226">
          <cell r="A1226">
            <v>8699572950053</v>
          </cell>
          <cell r="B1226" t="str">
            <v>L04AB01</v>
          </cell>
          <cell r="C1226" t="str">
            <v>etanercept</v>
          </cell>
          <cell r="D1226" t="str">
            <v>REFERANS</v>
          </cell>
          <cell r="E1226" t="str">
            <v>REFERANS</v>
          </cell>
          <cell r="F1226">
            <v>7</v>
          </cell>
          <cell r="G1226">
            <v>2</v>
          </cell>
          <cell r="H1226">
            <v>1</v>
          </cell>
          <cell r="I1226">
            <v>0</v>
          </cell>
          <cell r="J1226">
            <v>0</v>
          </cell>
          <cell r="K1226">
            <v>0</v>
          </cell>
          <cell r="L1226" t="str">
            <v>ENBREL 25 MG SC ENJEKSIYONLUK COZELTI ICEREN KULLANIMA HAZIR 4 ENJEKTOR</v>
          </cell>
          <cell r="M1226" t="str">
            <v>ETANERCEPT</v>
          </cell>
          <cell r="N1226" t="str">
            <v>PFIZER</v>
          </cell>
          <cell r="O1226">
            <v>25</v>
          </cell>
          <cell r="P1226" t="str">
            <v>MG</v>
          </cell>
          <cell r="Q1226">
            <v>4</v>
          </cell>
          <cell r="R1226" t="str">
            <v>NORMAL REÇETE</v>
          </cell>
          <cell r="S1226" t="str">
            <v>ITHAL</v>
          </cell>
          <cell r="T1226" t="str">
            <v>FRANSA</v>
          </cell>
          <cell r="U1226">
            <v>359.27</v>
          </cell>
          <cell r="V1226">
            <v>359.27</v>
          </cell>
          <cell r="W1226">
            <v>359.27</v>
          </cell>
          <cell r="X1226" t="str">
            <v>FRANSA</v>
          </cell>
          <cell r="Y1226">
            <v>0</v>
          </cell>
          <cell r="Z1226">
            <v>0</v>
          </cell>
          <cell r="AA1226">
            <v>760.43</v>
          </cell>
          <cell r="AB1226">
            <v>0</v>
          </cell>
          <cell r="AC1226">
            <v>760.43</v>
          </cell>
        </row>
        <row r="1227">
          <cell r="A1227">
            <v>8699556120021</v>
          </cell>
          <cell r="B1227" t="str">
            <v>L01AA01</v>
          </cell>
          <cell r="C1227" t="str">
            <v>cyclophosphamide</v>
          </cell>
          <cell r="D1227" t="str">
            <v>REFERANS</v>
          </cell>
          <cell r="E1227" t="str">
            <v>FIYAT KORUMALI URUN</v>
          </cell>
          <cell r="F1227">
            <v>0</v>
          </cell>
          <cell r="G1227">
            <v>2</v>
          </cell>
          <cell r="H1227">
            <v>1</v>
          </cell>
          <cell r="I1227">
            <v>0</v>
          </cell>
          <cell r="J1227">
            <v>0</v>
          </cell>
          <cell r="K1227">
            <v>0</v>
          </cell>
          <cell r="L1227" t="str">
            <v>ENDOXAN  50 MG 30 DRAJE</v>
          </cell>
          <cell r="M1227" t="str">
            <v>SIKLOFOSFAMID</v>
          </cell>
          <cell r="N1227" t="str">
            <v>ECZACIBASI BAXTER</v>
          </cell>
          <cell r="O1227">
            <v>50</v>
          </cell>
          <cell r="P1227" t="str">
            <v>MG</v>
          </cell>
          <cell r="Q1227">
            <v>30</v>
          </cell>
          <cell r="R1227" t="str">
            <v>NORMAL RECETE</v>
          </cell>
          <cell r="S1227" t="str">
            <v>ITHAL</v>
          </cell>
          <cell r="T1227" t="str">
            <v>ALMANYA</v>
          </cell>
          <cell r="U1227">
            <v>30</v>
          </cell>
          <cell r="V1227">
            <v>30</v>
          </cell>
          <cell r="W1227">
            <v>24</v>
          </cell>
          <cell r="X1227" t="str">
            <v>ALMANYA</v>
          </cell>
          <cell r="Y1227">
            <v>0</v>
          </cell>
          <cell r="Z1227">
            <v>0</v>
          </cell>
          <cell r="AA1227">
            <v>56.17</v>
          </cell>
          <cell r="AB1227">
            <v>0</v>
          </cell>
          <cell r="AC1227">
            <v>56.17</v>
          </cell>
        </row>
        <row r="1228">
          <cell r="A1228">
            <v>8680019013509</v>
          </cell>
          <cell r="B1228" t="str">
            <v>C09BB06</v>
          </cell>
          <cell r="C1228" t="str">
            <v>enalapril and nitrendipine</v>
          </cell>
          <cell r="D1228" t="str">
            <v>REFERANS</v>
          </cell>
          <cell r="E1228" t="str">
            <v>REFERANS</v>
          </cell>
          <cell r="F1228">
            <v>0</v>
          </cell>
          <cell r="G1228" t="str">
            <v>2-4</v>
          </cell>
          <cell r="H1228">
            <v>1</v>
          </cell>
          <cell r="I1228">
            <v>0</v>
          </cell>
          <cell r="J1228">
            <v>0</v>
          </cell>
          <cell r="K1228">
            <v>0</v>
          </cell>
          <cell r="L1228" t="str">
            <v>ENEAS 10/20 MG 30 TABLET</v>
          </cell>
          <cell r="M1228" t="str">
            <v>ENALAPRIL MALEAT + NITRENDIPIN</v>
          </cell>
          <cell r="N1228" t="str">
            <v>FERRER ADEKA</v>
          </cell>
          <cell r="O1228" t="str">
            <v>10+20</v>
          </cell>
          <cell r="P1228" t="str">
            <v>MG</v>
          </cell>
          <cell r="Q1228">
            <v>30</v>
          </cell>
          <cell r="R1228" t="str">
            <v>NORMAL REÇETE</v>
          </cell>
          <cell r="S1228" t="str">
            <v>ITHAL</v>
          </cell>
          <cell r="T1228">
            <v>0</v>
          </cell>
          <cell r="U1228">
            <v>0</v>
          </cell>
          <cell r="V1228">
            <v>14.03</v>
          </cell>
          <cell r="W1228">
            <v>14.03</v>
          </cell>
          <cell r="X1228" t="str">
            <v>YUNANISTAN</v>
          </cell>
          <cell r="Y1228">
            <v>0</v>
          </cell>
          <cell r="Z1228">
            <v>0</v>
          </cell>
          <cell r="AA1228">
            <v>0</v>
          </cell>
          <cell r="AB1228">
            <v>0</v>
          </cell>
          <cell r="AC1228">
            <v>24.9</v>
          </cell>
        </row>
        <row r="1229">
          <cell r="A1229">
            <v>8699820010287</v>
          </cell>
          <cell r="B1229" t="str">
            <v>C09BB06</v>
          </cell>
          <cell r="C1229" t="str">
            <v>enalapril and nitrendipine</v>
          </cell>
          <cell r="D1229" t="str">
            <v>REFERANS</v>
          </cell>
          <cell r="E1229" t="str">
            <v>REFERANS</v>
          </cell>
          <cell r="F1229">
            <v>0</v>
          </cell>
          <cell r="G1229" t="str">
            <v>2-4</v>
          </cell>
          <cell r="H1229">
            <v>1</v>
          </cell>
          <cell r="I1229">
            <v>0</v>
          </cell>
          <cell r="J1229">
            <v>0</v>
          </cell>
          <cell r="K1229">
            <v>0</v>
          </cell>
          <cell r="L1229" t="str">
            <v>ENEAS 10/20 MG 30 TABLET</v>
          </cell>
          <cell r="M1229" t="str">
            <v>ENALAPRIL MALEAT + NITRENDIPIN</v>
          </cell>
          <cell r="N1229" t="str">
            <v>SOLVAY</v>
          </cell>
          <cell r="O1229" t="str">
            <v>10+20</v>
          </cell>
          <cell r="P1229" t="str">
            <v>MG</v>
          </cell>
          <cell r="Q1229">
            <v>30</v>
          </cell>
          <cell r="R1229" t="str">
            <v>NORMAL REÇETE</v>
          </cell>
          <cell r="S1229" t="str">
            <v>ITHAL</v>
          </cell>
          <cell r="T1229" t="str">
            <v>YUNANISTAN</v>
          </cell>
          <cell r="U1229">
            <v>14.03</v>
          </cell>
          <cell r="V1229">
            <v>14.03</v>
          </cell>
          <cell r="W1229">
            <v>14.03</v>
          </cell>
          <cell r="X1229" t="str">
            <v>YUNANISTAN</v>
          </cell>
          <cell r="Y1229">
            <v>0</v>
          </cell>
          <cell r="Z1229">
            <v>0</v>
          </cell>
          <cell r="AA1229">
            <v>24.9</v>
          </cell>
          <cell r="AB1229">
            <v>0</v>
          </cell>
          <cell r="AC1229">
            <v>24.9</v>
          </cell>
        </row>
        <row r="1230">
          <cell r="A1230">
            <v>8699569270652</v>
          </cell>
          <cell r="B1230" t="str">
            <v>J01DC02</v>
          </cell>
          <cell r="C1230" t="str">
            <v>cefuroxime</v>
          </cell>
          <cell r="D1230" t="str">
            <v>EŞDEĞER</v>
          </cell>
          <cell r="E1230" t="str">
            <v>YIRMI YIL</v>
          </cell>
          <cell r="F1230">
            <v>4</v>
          </cell>
          <cell r="G1230">
            <v>1</v>
          </cell>
          <cell r="H1230">
            <v>2</v>
          </cell>
          <cell r="I1230">
            <v>0</v>
          </cell>
          <cell r="J1230">
            <v>0</v>
          </cell>
          <cell r="K1230">
            <v>0</v>
          </cell>
          <cell r="L1230" t="str">
            <v>ENFEXIA 750 MG IM ENJ. TOZ ICEREN FLAKON</v>
          </cell>
          <cell r="M1230" t="str">
            <v>SEFUROKSIM SODYUM</v>
          </cell>
          <cell r="N1230" t="str">
            <v>BILIM ILAC</v>
          </cell>
          <cell r="O1230">
            <v>750</v>
          </cell>
          <cell r="P1230" t="str">
            <v>MG</v>
          </cell>
          <cell r="Q1230">
            <v>1</v>
          </cell>
          <cell r="R1230" t="str">
            <v>NORMAL REÇETE</v>
          </cell>
          <cell r="S1230" t="str">
            <v>IMAL</v>
          </cell>
          <cell r="T1230" t="str">
            <v>TURKIYE</v>
          </cell>
          <cell r="U1230">
            <v>3.1399999999999997</v>
          </cell>
          <cell r="V1230">
            <v>3.1399999999999997</v>
          </cell>
          <cell r="W1230">
            <v>0</v>
          </cell>
          <cell r="X1230" t="str">
            <v>TURKIYE</v>
          </cell>
          <cell r="Y1230">
            <v>0</v>
          </cell>
          <cell r="Z1230">
            <v>0</v>
          </cell>
          <cell r="AA1230">
            <v>6.64</v>
          </cell>
          <cell r="AB1230">
            <v>0</v>
          </cell>
          <cell r="AC1230">
            <v>6.64</v>
          </cell>
        </row>
        <row r="1231">
          <cell r="A1231">
            <v>8699569270614</v>
          </cell>
          <cell r="B1231" t="str">
            <v>J01DC02</v>
          </cell>
          <cell r="C1231" t="str">
            <v>cefuroxime</v>
          </cell>
          <cell r="D1231" t="str">
            <v>EŞDEĞER</v>
          </cell>
          <cell r="E1231" t="str">
            <v>YIRMI YIL</v>
          </cell>
          <cell r="F1231">
            <v>4</v>
          </cell>
          <cell r="G1231">
            <v>1</v>
          </cell>
          <cell r="H1231">
            <v>2</v>
          </cell>
          <cell r="I1231">
            <v>0</v>
          </cell>
          <cell r="J1231">
            <v>0</v>
          </cell>
          <cell r="K1231">
            <v>0</v>
          </cell>
          <cell r="L1231" t="str">
            <v>ENFEXIA 750 MG IM/IV ENJ. TOZ ICEREN FLAKON</v>
          </cell>
          <cell r="M1231" t="str">
            <v>SEFUROKSIM SODYUM</v>
          </cell>
          <cell r="N1231" t="str">
            <v>BILIM ILAC</v>
          </cell>
          <cell r="O1231">
            <v>750</v>
          </cell>
          <cell r="P1231" t="str">
            <v>MG</v>
          </cell>
          <cell r="Q1231">
            <v>1</v>
          </cell>
          <cell r="R1231" t="str">
            <v>NORMAL REÇETE</v>
          </cell>
          <cell r="S1231" t="str">
            <v>IMAL</v>
          </cell>
          <cell r="T1231" t="str">
            <v>TURKIYE</v>
          </cell>
          <cell r="U1231">
            <v>3.21</v>
          </cell>
          <cell r="V1231">
            <v>3.21</v>
          </cell>
          <cell r="W1231">
            <v>0</v>
          </cell>
          <cell r="X1231" t="str">
            <v>TURKIYE</v>
          </cell>
          <cell r="Y1231">
            <v>0</v>
          </cell>
          <cell r="Z1231">
            <v>0</v>
          </cell>
          <cell r="AA1231">
            <v>6.78</v>
          </cell>
          <cell r="AB1231">
            <v>0</v>
          </cell>
          <cell r="AC1231">
            <v>6.78</v>
          </cell>
        </row>
        <row r="1232">
          <cell r="A1232">
            <v>8680760091320</v>
          </cell>
          <cell r="B1232" t="str">
            <v>P01AB03</v>
          </cell>
          <cell r="C1232" t="str">
            <v>ornidazole</v>
          </cell>
          <cell r="D1232" t="str">
            <v>EŞDEĞER</v>
          </cell>
          <cell r="E1232" t="str">
            <v>YIRMI YIL</v>
          </cell>
          <cell r="F1232">
            <v>0</v>
          </cell>
          <cell r="G1232">
            <v>1</v>
          </cell>
          <cell r="H1232">
            <v>1</v>
          </cell>
          <cell r="I1232">
            <v>0</v>
          </cell>
          <cell r="J1232">
            <v>0</v>
          </cell>
          <cell r="K1232">
            <v>0</v>
          </cell>
          <cell r="L1232" t="str">
            <v>ENFEXOL 500 MG 10 FILM TABLET</v>
          </cell>
          <cell r="M1232" t="str">
            <v>ORNIDAZOL</v>
          </cell>
          <cell r="N1232" t="str">
            <v>PHARMACTIVE</v>
          </cell>
          <cell r="O1232">
            <v>500</v>
          </cell>
          <cell r="P1232" t="str">
            <v>MG</v>
          </cell>
          <cell r="Q1232">
            <v>10</v>
          </cell>
          <cell r="R1232" t="str">
            <v>NORMAL REÇETE</v>
          </cell>
          <cell r="S1232" t="str">
            <v>IMAL</v>
          </cell>
          <cell r="T1232" t="str">
            <v>ESTONYA</v>
          </cell>
          <cell r="U1232">
            <v>8.4</v>
          </cell>
          <cell r="V1232">
            <v>8.4</v>
          </cell>
          <cell r="W1232">
            <v>6.72</v>
          </cell>
          <cell r="X1232" t="str">
            <v>ESTONYA</v>
          </cell>
          <cell r="Y1232">
            <v>0</v>
          </cell>
          <cell r="Z1232">
            <v>0</v>
          </cell>
          <cell r="AA1232">
            <v>14.2</v>
          </cell>
          <cell r="AB1232">
            <v>0</v>
          </cell>
          <cell r="AC1232">
            <v>14.2</v>
          </cell>
        </row>
        <row r="1233">
          <cell r="A1233">
            <v>8699548990328</v>
          </cell>
          <cell r="B1233" t="str">
            <v>V06DB</v>
          </cell>
          <cell r="C1233" t="str">
            <v>fat/carbohydrates/proteins/minerals/vitamins, combinations</v>
          </cell>
          <cell r="D1233" t="str">
            <v>REFERANS</v>
          </cell>
          <cell r="E1233" t="str">
            <v>REFERANS</v>
          </cell>
          <cell r="F1233">
            <v>2</v>
          </cell>
          <cell r="G1233">
            <v>2</v>
          </cell>
          <cell r="H1233">
            <v>1</v>
          </cell>
          <cell r="I1233">
            <v>0</v>
          </cell>
          <cell r="J1233">
            <v>0</v>
          </cell>
          <cell r="K1233">
            <v>0</v>
          </cell>
          <cell r="L1233" t="str">
            <v>ENRICH 250 ML FSMP</v>
          </cell>
          <cell r="M1233" t="str">
            <v>PROTEIN+KARBONHIDRAT+YAG+VIT+MINERAL</v>
          </cell>
          <cell r="N1233" t="str">
            <v>ABBOTT</v>
          </cell>
          <cell r="O1233">
            <v>250</v>
          </cell>
          <cell r="P1233" t="str">
            <v>ML</v>
          </cell>
          <cell r="Q1233">
            <v>1</v>
          </cell>
          <cell r="R1233" t="str">
            <v>NORMAL RECETE</v>
          </cell>
          <cell r="S1233" t="str">
            <v>ITHAL</v>
          </cell>
          <cell r="T1233" t="str">
            <v>ISPANYA</v>
          </cell>
          <cell r="U1233">
            <v>2.71</v>
          </cell>
          <cell r="V1233">
            <v>2.71</v>
          </cell>
          <cell r="W1233">
            <v>2.71</v>
          </cell>
          <cell r="X1233" t="str">
            <v>ISPANYA</v>
          </cell>
          <cell r="Y1233">
            <v>0</v>
          </cell>
          <cell r="Z1233">
            <v>0</v>
          </cell>
          <cell r="AA1233">
            <v>5.03</v>
          </cell>
          <cell r="AB1233">
            <v>0</v>
          </cell>
          <cell r="AC1233">
            <v>5.03</v>
          </cell>
        </row>
        <row r="1234">
          <cell r="A1234">
            <v>8699548994012</v>
          </cell>
          <cell r="B1234" t="str">
            <v>V06DB</v>
          </cell>
          <cell r="C1234" t="str">
            <v>fat/carbohydrates/proteins/minerals/vitamins, combinations</v>
          </cell>
          <cell r="D1234" t="str">
            <v>REFERANS</v>
          </cell>
          <cell r="E1234" t="str">
            <v>REFERANS</v>
          </cell>
          <cell r="F1234">
            <v>2</v>
          </cell>
          <cell r="G1234">
            <v>2</v>
          </cell>
          <cell r="H1234">
            <v>1</v>
          </cell>
          <cell r="I1234">
            <v>0</v>
          </cell>
          <cell r="J1234">
            <v>0</v>
          </cell>
          <cell r="K1234">
            <v>0</v>
          </cell>
          <cell r="L1234" t="str">
            <v>ENSURE CIKOLATA AROMALI 400 GR</v>
          </cell>
          <cell r="M1234" t="str">
            <v>PROTEIN+KARBONHIDRAT+YAG+VIT+MINERAL</v>
          </cell>
          <cell r="N1234" t="str">
            <v>ABBOTT</v>
          </cell>
          <cell r="O1234">
            <v>400</v>
          </cell>
          <cell r="P1234" t="str">
            <v>G</v>
          </cell>
          <cell r="Q1234">
            <v>1</v>
          </cell>
          <cell r="R1234" t="str">
            <v>NORMAL REÇETE</v>
          </cell>
          <cell r="S1234" t="str">
            <v>ITHAL</v>
          </cell>
          <cell r="T1234" t="str">
            <v>ISPANYA</v>
          </cell>
          <cell r="U1234">
            <v>8.75</v>
          </cell>
          <cell r="V1234">
            <v>8.75</v>
          </cell>
          <cell r="W1234">
            <v>8.75</v>
          </cell>
          <cell r="X1234" t="str">
            <v>ISPANYA</v>
          </cell>
          <cell r="Y1234">
            <v>0</v>
          </cell>
          <cell r="Z1234">
            <v>0</v>
          </cell>
          <cell r="AA1234">
            <v>20.48</v>
          </cell>
          <cell r="AB1234">
            <v>0</v>
          </cell>
          <cell r="AC1234">
            <v>20.48</v>
          </cell>
        </row>
        <row r="1235">
          <cell r="A1235">
            <v>8699548990304</v>
          </cell>
          <cell r="B1235" t="str">
            <v>V06DB</v>
          </cell>
          <cell r="C1235" t="str">
            <v>fat/carbohydrates/proteins/minerals/vitamins, combinations</v>
          </cell>
          <cell r="D1235" t="str">
            <v>REFERANS</v>
          </cell>
          <cell r="E1235" t="str">
            <v>REFERANS</v>
          </cell>
          <cell r="F1235">
            <v>2</v>
          </cell>
          <cell r="G1235">
            <v>2</v>
          </cell>
          <cell r="H1235">
            <v>2</v>
          </cell>
          <cell r="I1235">
            <v>0</v>
          </cell>
          <cell r="J1235">
            <v>0</v>
          </cell>
          <cell r="K1235">
            <v>0</v>
          </cell>
          <cell r="L1235" t="str">
            <v>ENSURE PLUS 250 ML</v>
          </cell>
          <cell r="M1235" t="str">
            <v>PROTEIN+KARBONHIDRAT+YAG+VIT+MINERAL</v>
          </cell>
          <cell r="N1235" t="str">
            <v>ABBOTT</v>
          </cell>
          <cell r="O1235">
            <v>250</v>
          </cell>
          <cell r="P1235" t="str">
            <v>ML</v>
          </cell>
          <cell r="Q1235">
            <v>1</v>
          </cell>
          <cell r="R1235" t="str">
            <v>NORMAL REÇETE</v>
          </cell>
          <cell r="S1235" t="str">
            <v>ITHAL</v>
          </cell>
          <cell r="T1235" t="str">
            <v>TURKIYE</v>
          </cell>
          <cell r="U1235">
            <v>1.81</v>
          </cell>
          <cell r="V1235">
            <v>1.81</v>
          </cell>
          <cell r="W1235">
            <v>0</v>
          </cell>
          <cell r="X1235" t="str">
            <v>TURKIYE</v>
          </cell>
          <cell r="Y1235">
            <v>0</v>
          </cell>
          <cell r="Z1235">
            <v>0</v>
          </cell>
          <cell r="AA1235">
            <v>3.81</v>
          </cell>
          <cell r="AB1235">
            <v>0</v>
          </cell>
          <cell r="AC1235">
            <v>3.81</v>
          </cell>
        </row>
        <row r="1236">
          <cell r="A1236">
            <v>8699548994548</v>
          </cell>
          <cell r="B1236" t="str">
            <v>V06DB</v>
          </cell>
          <cell r="C1236" t="str">
            <v>fat/carbohydrates/proteins/minerals/vitamins, combinations</v>
          </cell>
          <cell r="D1236" t="str">
            <v>REFERANS</v>
          </cell>
          <cell r="E1236" t="str">
            <v>REFERANS</v>
          </cell>
          <cell r="F1236">
            <v>2</v>
          </cell>
          <cell r="G1236">
            <v>2</v>
          </cell>
          <cell r="H1236">
            <v>1</v>
          </cell>
          <cell r="I1236">
            <v>0</v>
          </cell>
          <cell r="J1236">
            <v>0</v>
          </cell>
          <cell r="K1236">
            <v>0</v>
          </cell>
          <cell r="L1236" t="str">
            <v>ENSURE PLUS FIBER CILEK AROMALI 200 ML</v>
          </cell>
          <cell r="M1236" t="str">
            <v>PROTEIN+KARBONHIDRAT+YAG+VIT+MINERAL</v>
          </cell>
          <cell r="N1236" t="str">
            <v>ABBOTT</v>
          </cell>
          <cell r="O1236">
            <v>200</v>
          </cell>
          <cell r="P1236" t="str">
            <v>ML</v>
          </cell>
          <cell r="Q1236">
            <v>1</v>
          </cell>
          <cell r="R1236" t="str">
            <v>NORMAL REÇETE</v>
          </cell>
          <cell r="S1236" t="str">
            <v>ITHAL</v>
          </cell>
          <cell r="T1236" t="str">
            <v>HOLLANDA</v>
          </cell>
          <cell r="U1236">
            <v>2.4300000000000002</v>
          </cell>
          <cell r="V1236">
            <v>2.4300000000000002</v>
          </cell>
          <cell r="W1236">
            <v>2.4300000000000002</v>
          </cell>
          <cell r="X1236" t="str">
            <v>HOLLANDA</v>
          </cell>
          <cell r="Y1236">
            <v>0</v>
          </cell>
          <cell r="Z1236">
            <v>0</v>
          </cell>
          <cell r="AA1236">
            <v>5.67</v>
          </cell>
          <cell r="AB1236">
            <v>0</v>
          </cell>
          <cell r="AC1236">
            <v>5.67</v>
          </cell>
        </row>
        <row r="1237">
          <cell r="A1237">
            <v>8699548994531</v>
          </cell>
          <cell r="B1237" t="str">
            <v>V06DB</v>
          </cell>
          <cell r="C1237" t="str">
            <v>fat/carbohydrates/proteins/minerals/vitamins, combinations</v>
          </cell>
          <cell r="D1237" t="str">
            <v>REFERANS</v>
          </cell>
          <cell r="E1237" t="str">
            <v>REFERANS</v>
          </cell>
          <cell r="F1237">
            <v>2</v>
          </cell>
          <cell r="G1237">
            <v>2</v>
          </cell>
          <cell r="H1237">
            <v>1</v>
          </cell>
          <cell r="I1237">
            <v>0</v>
          </cell>
          <cell r="J1237">
            <v>0</v>
          </cell>
          <cell r="K1237">
            <v>0</v>
          </cell>
          <cell r="L1237" t="str">
            <v>ENSURE PLUS FIBER MUZ AROMALI 200 ML</v>
          </cell>
          <cell r="M1237" t="str">
            <v>PROTEIN+KARBONHIDRAT+YAG+VIT+MINERAL</v>
          </cell>
          <cell r="N1237" t="str">
            <v>ABBOTT</v>
          </cell>
          <cell r="O1237">
            <v>200</v>
          </cell>
          <cell r="P1237" t="str">
            <v>ML</v>
          </cell>
          <cell r="Q1237">
            <v>1</v>
          </cell>
          <cell r="R1237" t="str">
            <v>NORMAL REÇETE</v>
          </cell>
          <cell r="S1237" t="str">
            <v>ITHAL</v>
          </cell>
          <cell r="T1237" t="str">
            <v>HOLLANDA</v>
          </cell>
          <cell r="U1237">
            <v>2.4300000000000002</v>
          </cell>
          <cell r="V1237">
            <v>2.4300000000000002</v>
          </cell>
          <cell r="W1237">
            <v>2.4300000000000002</v>
          </cell>
          <cell r="X1237" t="str">
            <v>HOLLANDA</v>
          </cell>
          <cell r="Y1237">
            <v>0</v>
          </cell>
          <cell r="Z1237">
            <v>0</v>
          </cell>
          <cell r="AA1237">
            <v>5.67</v>
          </cell>
          <cell r="AB1237">
            <v>0</v>
          </cell>
          <cell r="AC1237">
            <v>5.67</v>
          </cell>
        </row>
        <row r="1238">
          <cell r="A1238">
            <v>8699548994203</v>
          </cell>
          <cell r="B1238" t="str">
            <v>V06DB</v>
          </cell>
          <cell r="C1238" t="str">
            <v>fat/carbohydrates/proteins/minerals/vitamins, combinations</v>
          </cell>
          <cell r="D1238" t="str">
            <v>REFERANS</v>
          </cell>
          <cell r="E1238" t="str">
            <v>REFERANS</v>
          </cell>
          <cell r="F1238">
            <v>2</v>
          </cell>
          <cell r="G1238">
            <v>2</v>
          </cell>
          <cell r="H1238">
            <v>1</v>
          </cell>
          <cell r="I1238">
            <v>0</v>
          </cell>
          <cell r="J1238">
            <v>0</v>
          </cell>
          <cell r="K1238">
            <v>0</v>
          </cell>
          <cell r="L1238" t="str">
            <v>ENSURE PLUS KAHVE AROMALI 220 ML SISE</v>
          </cell>
          <cell r="M1238" t="str">
            <v>PROTEIN+KARBONHIDRAT+YAG+VIT+MINERAL</v>
          </cell>
          <cell r="N1238" t="str">
            <v>ABBOTT</v>
          </cell>
          <cell r="O1238">
            <v>220</v>
          </cell>
          <cell r="P1238" t="str">
            <v>ML</v>
          </cell>
          <cell r="Q1238">
            <v>1</v>
          </cell>
          <cell r="R1238" t="str">
            <v>NORMAL RECETE</v>
          </cell>
          <cell r="S1238" t="str">
            <v>ITHAL</v>
          </cell>
          <cell r="T1238" t="str">
            <v>ISPANYA</v>
          </cell>
          <cell r="U1238">
            <v>3.07</v>
          </cell>
          <cell r="V1238">
            <v>3.07</v>
          </cell>
          <cell r="W1238">
            <v>3.07</v>
          </cell>
          <cell r="X1238" t="str">
            <v>ISPANYA</v>
          </cell>
          <cell r="Y1238">
            <v>0</v>
          </cell>
          <cell r="Z1238">
            <v>0</v>
          </cell>
          <cell r="AA1238">
            <v>7.19</v>
          </cell>
          <cell r="AB1238">
            <v>0</v>
          </cell>
          <cell r="AC1238">
            <v>7.19</v>
          </cell>
        </row>
        <row r="1239">
          <cell r="A1239">
            <v>8699548994005</v>
          </cell>
          <cell r="B1239" t="str">
            <v>V06DB</v>
          </cell>
          <cell r="C1239" t="str">
            <v>fat/carbohydrates/proteins/minerals/vitamins, combinations</v>
          </cell>
          <cell r="D1239" t="str">
            <v>REFERANS</v>
          </cell>
          <cell r="E1239" t="str">
            <v>REFERANS</v>
          </cell>
          <cell r="F1239">
            <v>2</v>
          </cell>
          <cell r="G1239">
            <v>2</v>
          </cell>
          <cell r="H1239">
            <v>1</v>
          </cell>
          <cell r="I1239">
            <v>0</v>
          </cell>
          <cell r="J1239">
            <v>0</v>
          </cell>
          <cell r="K1239">
            <v>0</v>
          </cell>
          <cell r="L1239" t="str">
            <v>ENSURE VANILYA AROMALI 400 GR</v>
          </cell>
          <cell r="M1239" t="str">
            <v>PROTEIN+KARBONHIDRAT+YAG+VIT+MINERAL</v>
          </cell>
          <cell r="N1239" t="str">
            <v>ABBOTT</v>
          </cell>
          <cell r="O1239">
            <v>400</v>
          </cell>
          <cell r="P1239" t="str">
            <v>G</v>
          </cell>
          <cell r="Q1239">
            <v>1</v>
          </cell>
          <cell r="R1239" t="str">
            <v>NORMAL REÇETE</v>
          </cell>
          <cell r="S1239" t="str">
            <v>ITHAL</v>
          </cell>
          <cell r="T1239" t="str">
            <v>ISPANYA</v>
          </cell>
          <cell r="U1239">
            <v>8.75</v>
          </cell>
          <cell r="V1239">
            <v>8.75</v>
          </cell>
          <cell r="W1239">
            <v>8.75</v>
          </cell>
          <cell r="X1239" t="str">
            <v>ISPANYA</v>
          </cell>
          <cell r="Y1239">
            <v>0</v>
          </cell>
          <cell r="Z1239">
            <v>0</v>
          </cell>
          <cell r="AA1239">
            <v>20.48</v>
          </cell>
          <cell r="AB1239">
            <v>0</v>
          </cell>
          <cell r="AC1239">
            <v>20.48</v>
          </cell>
        </row>
        <row r="1240">
          <cell r="A1240">
            <v>8699525750600</v>
          </cell>
          <cell r="B1240" t="str">
            <v>A11JA</v>
          </cell>
          <cell r="C1240" t="str">
            <v>combinations of vitamins</v>
          </cell>
          <cell r="D1240" t="str">
            <v>REFERANS</v>
          </cell>
          <cell r="E1240" t="str">
            <v>YIRMI YIL</v>
          </cell>
          <cell r="F1240">
            <v>4</v>
          </cell>
          <cell r="G1240">
            <v>2</v>
          </cell>
          <cell r="H1240">
            <v>2</v>
          </cell>
          <cell r="I1240">
            <v>0</v>
          </cell>
          <cell r="J1240">
            <v>0</v>
          </cell>
          <cell r="K1240">
            <v>0</v>
          </cell>
          <cell r="L1240" t="str">
            <v>EPARGRISEOVIT 1 ML 6 AMPUL</v>
          </cell>
          <cell r="M1240" t="str">
            <v>SIYANOKOBALAMIN + PP VITAMINI + FOLIK ASIT + ASKORBIK ASIT</v>
          </cell>
          <cell r="N1240" t="str">
            <v>DEVA</v>
          </cell>
          <cell r="O1240">
            <v>1</v>
          </cell>
          <cell r="P1240" t="str">
            <v>ML</v>
          </cell>
          <cell r="Q1240">
            <v>6</v>
          </cell>
          <cell r="R1240" t="str">
            <v>NORMAL REÇETE</v>
          </cell>
          <cell r="S1240" t="str">
            <v>IMAL</v>
          </cell>
          <cell r="T1240">
            <v>0</v>
          </cell>
          <cell r="U1240">
            <v>0</v>
          </cell>
          <cell r="V1240">
            <v>3.4299999999999997</v>
          </cell>
          <cell r="W1240">
            <v>0</v>
          </cell>
          <cell r="X1240" t="str">
            <v>TURKIYE</v>
          </cell>
          <cell r="Y1240">
            <v>0</v>
          </cell>
          <cell r="Z1240">
            <v>0</v>
          </cell>
          <cell r="AA1240">
            <v>0</v>
          </cell>
          <cell r="AB1240">
            <v>0</v>
          </cell>
          <cell r="AC1240">
            <v>7.25</v>
          </cell>
        </row>
        <row r="1241">
          <cell r="A1241">
            <v>8699559120035</v>
          </cell>
          <cell r="B1241" t="str">
            <v>A03AX14</v>
          </cell>
          <cell r="C1241" t="str">
            <v>valethamate</v>
          </cell>
          <cell r="D1241" t="str">
            <v>EŞDEĞER</v>
          </cell>
          <cell r="E1241" t="str">
            <v>YIRMI YIL</v>
          </cell>
          <cell r="F1241">
            <v>4</v>
          </cell>
          <cell r="G1241">
            <v>2</v>
          </cell>
          <cell r="H1241">
            <v>2</v>
          </cell>
          <cell r="I1241">
            <v>0</v>
          </cell>
          <cell r="J1241">
            <v>0</v>
          </cell>
          <cell r="K1241">
            <v>0</v>
          </cell>
          <cell r="L1241" t="str">
            <v>EPIDOSIN 10 MG 20 DRAJE</v>
          </cell>
          <cell r="M1241" t="str">
            <v>VALETAMAT BROMUR</v>
          </cell>
          <cell r="N1241" t="str">
            <v>DR.F.FRIK</v>
          </cell>
          <cell r="O1241">
            <v>10</v>
          </cell>
          <cell r="P1241" t="str">
            <v>MG</v>
          </cell>
          <cell r="Q1241">
            <v>20</v>
          </cell>
          <cell r="R1241" t="str">
            <v>NORMAL REÇETE</v>
          </cell>
          <cell r="S1241" t="str">
            <v>IMAL</v>
          </cell>
          <cell r="T1241">
            <v>0</v>
          </cell>
          <cell r="U1241">
            <v>0</v>
          </cell>
          <cell r="V1241">
            <v>2.59</v>
          </cell>
          <cell r="W1241">
            <v>0</v>
          </cell>
          <cell r="X1241" t="str">
            <v>TURKIYE</v>
          </cell>
          <cell r="Y1241">
            <v>0</v>
          </cell>
          <cell r="Z1241">
            <v>0</v>
          </cell>
          <cell r="AA1241">
            <v>0</v>
          </cell>
          <cell r="AB1241">
            <v>0</v>
          </cell>
          <cell r="AC1241">
            <v>5.48</v>
          </cell>
        </row>
        <row r="1242">
          <cell r="A1242">
            <v>8699559750027</v>
          </cell>
          <cell r="B1242" t="str">
            <v>A03AX14</v>
          </cell>
          <cell r="C1242" t="str">
            <v>valethamate</v>
          </cell>
          <cell r="D1242" t="str">
            <v>EŞDEĞER</v>
          </cell>
          <cell r="E1242" t="str">
            <v>YIRMI YIL</v>
          </cell>
          <cell r="F1242">
            <v>4</v>
          </cell>
          <cell r="G1242">
            <v>1</v>
          </cell>
          <cell r="H1242">
            <v>2</v>
          </cell>
          <cell r="I1242">
            <v>0</v>
          </cell>
          <cell r="J1242">
            <v>0</v>
          </cell>
          <cell r="K1242">
            <v>0</v>
          </cell>
          <cell r="L1242" t="str">
            <v>EPIDOSIN 8 MG 5 AMPUL</v>
          </cell>
          <cell r="M1242" t="str">
            <v>VALETAMAT BROMUR</v>
          </cell>
          <cell r="N1242" t="str">
            <v>DR.F.FRIK</v>
          </cell>
          <cell r="O1242">
            <v>8</v>
          </cell>
          <cell r="P1242" t="str">
            <v>MG</v>
          </cell>
          <cell r="Q1242">
            <v>5</v>
          </cell>
          <cell r="R1242" t="str">
            <v>NORMAL REÇETE</v>
          </cell>
          <cell r="S1242" t="str">
            <v>IMAL</v>
          </cell>
          <cell r="T1242">
            <v>0</v>
          </cell>
          <cell r="U1242">
            <v>0</v>
          </cell>
          <cell r="V1242">
            <v>1.26</v>
          </cell>
          <cell r="W1242">
            <v>0</v>
          </cell>
          <cell r="X1242" t="str">
            <v>TURKIYE</v>
          </cell>
          <cell r="Y1242">
            <v>0</v>
          </cell>
          <cell r="Z1242">
            <v>0</v>
          </cell>
          <cell r="AA1242">
            <v>0</v>
          </cell>
          <cell r="AB1242">
            <v>0</v>
          </cell>
          <cell r="AC1242">
            <v>2.66</v>
          </cell>
        </row>
        <row r="1243">
          <cell r="A1243">
            <v>8699559120042</v>
          </cell>
          <cell r="B1243" t="str">
            <v>A03AX</v>
          </cell>
          <cell r="C1243" t="str">
            <v>Other drugs for functional gastrointestinal disorders</v>
          </cell>
          <cell r="D1243" t="str">
            <v>EŞDEĞER</v>
          </cell>
          <cell r="E1243" t="str">
            <v>YIRMI YIL</v>
          </cell>
          <cell r="F1243">
            <v>4</v>
          </cell>
          <cell r="G1243">
            <v>2</v>
          </cell>
          <cell r="H1243">
            <v>2</v>
          </cell>
          <cell r="I1243">
            <v>0</v>
          </cell>
          <cell r="J1243">
            <v>0</v>
          </cell>
          <cell r="K1243">
            <v>0</v>
          </cell>
          <cell r="L1243" t="str">
            <v>EPIDOSIN COMP. 10 MG 20 DRAJE</v>
          </cell>
          <cell r="M1243" t="str">
            <v>VALETAMAT BROMID + PARASETAMOL</v>
          </cell>
          <cell r="N1243" t="str">
            <v>DR.F.FRIK</v>
          </cell>
          <cell r="O1243">
            <v>10</v>
          </cell>
          <cell r="P1243" t="str">
            <v>MG</v>
          </cell>
          <cell r="Q1243">
            <v>20</v>
          </cell>
          <cell r="R1243" t="str">
            <v>NORMAL REÇETE</v>
          </cell>
          <cell r="S1243" t="str">
            <v>IMAL</v>
          </cell>
          <cell r="T1243">
            <v>0</v>
          </cell>
          <cell r="U1243">
            <v>0</v>
          </cell>
          <cell r="V1243">
            <v>1.59</v>
          </cell>
          <cell r="W1243">
            <v>0</v>
          </cell>
          <cell r="X1243" t="str">
            <v>TURKIYE</v>
          </cell>
          <cell r="Y1243">
            <v>0</v>
          </cell>
          <cell r="Z1243">
            <v>0</v>
          </cell>
          <cell r="AA1243">
            <v>0</v>
          </cell>
          <cell r="AB1243">
            <v>0</v>
          </cell>
          <cell r="AC1243">
            <v>3.36</v>
          </cell>
        </row>
        <row r="1244">
          <cell r="A1244">
            <v>8699772650012</v>
          </cell>
          <cell r="B1244" t="str">
            <v>N03AX14</v>
          </cell>
          <cell r="C1244" t="str">
            <v>levetiracetam</v>
          </cell>
          <cell r="D1244" t="str">
            <v>EŞDEĞER</v>
          </cell>
          <cell r="E1244" t="str">
            <v>EŞDEĞER</v>
          </cell>
          <cell r="F1244">
            <v>0</v>
          </cell>
          <cell r="G1244">
            <v>1</v>
          </cell>
          <cell r="H1244">
            <v>1</v>
          </cell>
          <cell r="I1244">
            <v>0</v>
          </cell>
          <cell r="J1244">
            <v>0</v>
          </cell>
          <cell r="K1244">
            <v>0</v>
          </cell>
          <cell r="L1244" t="str">
            <v>EPILEPTAL 100 MG/ML 300 ML ORAL COZELTI</v>
          </cell>
          <cell r="M1244" t="str">
            <v>LEVETIRASETAM</v>
          </cell>
          <cell r="N1244" t="str">
            <v>TRIPHARMA</v>
          </cell>
          <cell r="O1244">
            <v>100</v>
          </cell>
          <cell r="P1244" t="str">
            <v>MG/ML</v>
          </cell>
          <cell r="Q1244">
            <v>300</v>
          </cell>
          <cell r="R1244" t="str">
            <v>NORMAL REÇETE</v>
          </cell>
          <cell r="S1244" t="str">
            <v>IMAL</v>
          </cell>
          <cell r="T1244" t="str">
            <v>YUNANISTAN</v>
          </cell>
          <cell r="U1244">
            <v>53.28</v>
          </cell>
          <cell r="V1244">
            <v>53.28</v>
          </cell>
          <cell r="W1244">
            <v>24.98</v>
          </cell>
          <cell r="X1244" t="str">
            <v>YUNANISTAN</v>
          </cell>
          <cell r="Y1244">
            <v>0</v>
          </cell>
          <cell r="Z1244">
            <v>0</v>
          </cell>
          <cell r="AA1244">
            <v>52.85</v>
          </cell>
          <cell r="AB1244">
            <v>0</v>
          </cell>
          <cell r="AC1244">
            <v>52.85</v>
          </cell>
        </row>
        <row r="1245">
          <cell r="A1245">
            <v>8699889650028</v>
          </cell>
          <cell r="B1245" t="str">
            <v>N03AX14</v>
          </cell>
          <cell r="C1245" t="str">
            <v>levetiracetam</v>
          </cell>
          <cell r="D1245" t="str">
            <v>ESDEGER</v>
          </cell>
          <cell r="E1245" t="str">
            <v>ESDEGER</v>
          </cell>
          <cell r="F1245">
            <v>0</v>
          </cell>
          <cell r="G1245">
            <v>1</v>
          </cell>
          <cell r="H1245">
            <v>1</v>
          </cell>
          <cell r="I1245">
            <v>0</v>
          </cell>
          <cell r="J1245">
            <v>0</v>
          </cell>
          <cell r="K1245">
            <v>0</v>
          </cell>
          <cell r="L1245" t="str">
            <v>EPILEPTAL 100 MG/ML 300 ML ORAL COZELTI</v>
          </cell>
          <cell r="M1245" t="str">
            <v>LEVETIRASETAM</v>
          </cell>
          <cell r="N1245" t="str">
            <v>ABDICA</v>
          </cell>
          <cell r="O1245">
            <v>100</v>
          </cell>
          <cell r="P1245" t="str">
            <v>MG/ML</v>
          </cell>
          <cell r="Q1245">
            <v>300</v>
          </cell>
          <cell r="R1245" t="str">
            <v>NORMAL RECETE</v>
          </cell>
          <cell r="S1245" t="str">
            <v>IMAL</v>
          </cell>
          <cell r="T1245" t="str">
            <v>BELCIKA</v>
          </cell>
          <cell r="U1245">
            <v>22.67</v>
          </cell>
          <cell r="V1245">
            <v>53.28</v>
          </cell>
          <cell r="W1245">
            <v>22.67</v>
          </cell>
          <cell r="X1245" t="str">
            <v>BELCIKA</v>
          </cell>
          <cell r="Y1245">
            <v>0</v>
          </cell>
          <cell r="Z1245">
            <v>0</v>
          </cell>
          <cell r="AA1245">
            <v>61.05</v>
          </cell>
          <cell r="AB1245">
            <v>0</v>
          </cell>
          <cell r="AC1245">
            <v>61.05</v>
          </cell>
        </row>
        <row r="1246">
          <cell r="A1246">
            <v>8699889090213</v>
          </cell>
          <cell r="B1246" t="str">
            <v>N03AX14</v>
          </cell>
          <cell r="C1246" t="str">
            <v>levetiracetam</v>
          </cell>
          <cell r="D1246" t="str">
            <v>ESDEGER</v>
          </cell>
          <cell r="E1246" t="str">
            <v>ESDEGER</v>
          </cell>
          <cell r="F1246">
            <v>0</v>
          </cell>
          <cell r="G1246">
            <v>1</v>
          </cell>
          <cell r="H1246">
            <v>1</v>
          </cell>
          <cell r="I1246">
            <v>0</v>
          </cell>
          <cell r="J1246">
            <v>0</v>
          </cell>
          <cell r="K1246">
            <v>0</v>
          </cell>
          <cell r="L1246" t="str">
            <v>EPILEPTAL 1000 MG 50 FILM TABLET</v>
          </cell>
          <cell r="M1246" t="str">
            <v>LEVETIRASETAM</v>
          </cell>
          <cell r="N1246" t="str">
            <v>ABDICA</v>
          </cell>
          <cell r="O1246">
            <v>1000</v>
          </cell>
          <cell r="P1246" t="str">
            <v>MG</v>
          </cell>
          <cell r="Q1246">
            <v>50</v>
          </cell>
          <cell r="R1246" t="str">
            <v>NORMAL RECETE</v>
          </cell>
          <cell r="S1246" t="str">
            <v>IMAL</v>
          </cell>
          <cell r="T1246" t="str">
            <v>YUNANISTAN</v>
          </cell>
          <cell r="U1246">
            <v>41.9</v>
          </cell>
          <cell r="V1246">
            <v>87.59</v>
          </cell>
          <cell r="W1246">
            <v>41.9</v>
          </cell>
          <cell r="X1246" t="str">
            <v>YUNANISTAN</v>
          </cell>
          <cell r="Y1246">
            <v>0</v>
          </cell>
          <cell r="Z1246">
            <v>0</v>
          </cell>
          <cell r="AA1246">
            <v>104.24</v>
          </cell>
          <cell r="AB1246">
            <v>0</v>
          </cell>
          <cell r="AC1246">
            <v>104.24</v>
          </cell>
        </row>
        <row r="1247">
          <cell r="A1247">
            <v>8699772090290</v>
          </cell>
          <cell r="B1247" t="str">
            <v>N03AX14</v>
          </cell>
          <cell r="C1247" t="str">
            <v>levetiracetam</v>
          </cell>
          <cell r="D1247" t="str">
            <v>EŞDEĞER</v>
          </cell>
          <cell r="E1247" t="str">
            <v>EŞDEĞER</v>
          </cell>
          <cell r="F1247">
            <v>0</v>
          </cell>
          <cell r="G1247">
            <v>1</v>
          </cell>
          <cell r="H1247">
            <v>1</v>
          </cell>
          <cell r="I1247">
            <v>0</v>
          </cell>
          <cell r="J1247">
            <v>0</v>
          </cell>
          <cell r="K1247">
            <v>0</v>
          </cell>
          <cell r="L1247" t="str">
            <v>EPILEPTAL 1000 MG 50 TABLET</v>
          </cell>
          <cell r="M1247" t="str">
            <v>LEVETIRASETAM</v>
          </cell>
          <cell r="N1247" t="str">
            <v>TRIPHARMA</v>
          </cell>
          <cell r="O1247">
            <v>1000</v>
          </cell>
          <cell r="P1247" t="str">
            <v>MG</v>
          </cell>
          <cell r="Q1247">
            <v>50</v>
          </cell>
          <cell r="R1247" t="str">
            <v>NORMAL REÇETE</v>
          </cell>
          <cell r="S1247" t="str">
            <v>IMAL</v>
          </cell>
          <cell r="T1247" t="str">
            <v>YUNANISTAN</v>
          </cell>
          <cell r="U1247">
            <v>87.59</v>
          </cell>
          <cell r="V1247">
            <v>87.59</v>
          </cell>
          <cell r="W1247">
            <v>45.05</v>
          </cell>
          <cell r="X1247" t="str">
            <v>YUNANISTAN</v>
          </cell>
          <cell r="Y1247">
            <v>0</v>
          </cell>
          <cell r="Z1247">
            <v>0</v>
          </cell>
          <cell r="AA1247">
            <v>81.93</v>
          </cell>
          <cell r="AB1247">
            <v>0</v>
          </cell>
          <cell r="AC1247">
            <v>81.93</v>
          </cell>
        </row>
        <row r="1248">
          <cell r="A1248">
            <v>8699889090183</v>
          </cell>
          <cell r="B1248" t="str">
            <v>N03AX14</v>
          </cell>
          <cell r="C1248" t="str">
            <v>levetiracetam</v>
          </cell>
          <cell r="D1248" t="str">
            <v>ESDEGER</v>
          </cell>
          <cell r="E1248" t="str">
            <v>ESDEGER</v>
          </cell>
          <cell r="F1248">
            <v>0</v>
          </cell>
          <cell r="G1248">
            <v>1</v>
          </cell>
          <cell r="H1248">
            <v>1</v>
          </cell>
          <cell r="I1248">
            <v>0</v>
          </cell>
          <cell r="J1248">
            <v>0</v>
          </cell>
          <cell r="K1248">
            <v>0</v>
          </cell>
          <cell r="L1248" t="str">
            <v>EPILEPTAL 250 MG 50 FILM TABLET</v>
          </cell>
          <cell r="M1248" t="str">
            <v>LEVETIRASETAM</v>
          </cell>
          <cell r="N1248" t="str">
            <v>ABDICA</v>
          </cell>
          <cell r="O1248">
            <v>250</v>
          </cell>
          <cell r="P1248" t="str">
            <v>MG</v>
          </cell>
          <cell r="Q1248">
            <v>50</v>
          </cell>
          <cell r="R1248" t="str">
            <v>NORMAL RECETE</v>
          </cell>
          <cell r="S1248" t="str">
            <v>IMAL</v>
          </cell>
          <cell r="T1248" t="str">
            <v>YUNANISTAN</v>
          </cell>
          <cell r="U1248">
            <v>10.48</v>
          </cell>
          <cell r="V1248">
            <v>22.85</v>
          </cell>
          <cell r="W1248">
            <v>10.48</v>
          </cell>
          <cell r="X1248" t="str">
            <v>YUNANISTAN</v>
          </cell>
          <cell r="Y1248">
            <v>0</v>
          </cell>
          <cell r="Z1248">
            <v>0</v>
          </cell>
          <cell r="AA1248">
            <v>28.22</v>
          </cell>
          <cell r="AB1248">
            <v>0</v>
          </cell>
          <cell r="AC1248">
            <v>28.22</v>
          </cell>
        </row>
        <row r="1249">
          <cell r="A1249">
            <v>8699772090269</v>
          </cell>
          <cell r="B1249" t="str">
            <v>N03AX14</v>
          </cell>
          <cell r="C1249" t="str">
            <v>levetiracetam</v>
          </cell>
          <cell r="D1249" t="str">
            <v>EŞDEĞER</v>
          </cell>
          <cell r="E1249" t="str">
            <v>EŞDEĞER</v>
          </cell>
          <cell r="F1249">
            <v>0</v>
          </cell>
          <cell r="G1249">
            <v>1</v>
          </cell>
          <cell r="H1249">
            <v>1</v>
          </cell>
          <cell r="I1249">
            <v>0</v>
          </cell>
          <cell r="J1249">
            <v>0</v>
          </cell>
          <cell r="K1249">
            <v>0</v>
          </cell>
          <cell r="L1249" t="str">
            <v>EPILEPTAL 250 MG 50 TABLET</v>
          </cell>
          <cell r="M1249" t="str">
            <v>LEVETIRASETAM</v>
          </cell>
          <cell r="N1249" t="str">
            <v>TRIPHARMA</v>
          </cell>
          <cell r="O1249">
            <v>250</v>
          </cell>
          <cell r="P1249" t="str">
            <v>MG</v>
          </cell>
          <cell r="Q1249">
            <v>50</v>
          </cell>
          <cell r="R1249" t="str">
            <v>NORMAL REÇETE</v>
          </cell>
          <cell r="S1249" t="str">
            <v>IMAL</v>
          </cell>
          <cell r="T1249" t="str">
            <v>YUNANISTAN</v>
          </cell>
          <cell r="U1249">
            <v>22.85</v>
          </cell>
          <cell r="V1249">
            <v>22.85</v>
          </cell>
          <cell r="W1249">
            <v>11.08</v>
          </cell>
          <cell r="X1249" t="str">
            <v>YUNANISTAN</v>
          </cell>
          <cell r="Y1249">
            <v>0</v>
          </cell>
          <cell r="Z1249">
            <v>0</v>
          </cell>
          <cell r="AA1249">
            <v>23.43</v>
          </cell>
          <cell r="AB1249">
            <v>0</v>
          </cell>
          <cell r="AC1249">
            <v>23.43</v>
          </cell>
        </row>
        <row r="1250">
          <cell r="A1250">
            <v>8699772090283</v>
          </cell>
          <cell r="B1250" t="str">
            <v>N03AX14</v>
          </cell>
          <cell r="C1250" t="str">
            <v>levetiracetam</v>
          </cell>
          <cell r="D1250" t="str">
            <v>EŞDEĞER</v>
          </cell>
          <cell r="E1250" t="str">
            <v>EŞDEĞER</v>
          </cell>
          <cell r="F1250">
            <v>0</v>
          </cell>
          <cell r="G1250">
            <v>1</v>
          </cell>
          <cell r="H1250">
            <v>1</v>
          </cell>
          <cell r="I1250">
            <v>0</v>
          </cell>
          <cell r="J1250">
            <v>0</v>
          </cell>
          <cell r="K1250">
            <v>0</v>
          </cell>
          <cell r="L1250" t="str">
            <v>EPILEPTAL 500 MG 50 FILM TABLET</v>
          </cell>
          <cell r="M1250" t="str">
            <v>LEVETIRASETAM</v>
          </cell>
          <cell r="N1250" t="str">
            <v>TRIPHARMA</v>
          </cell>
          <cell r="O1250">
            <v>500</v>
          </cell>
          <cell r="P1250" t="str">
            <v>MG</v>
          </cell>
          <cell r="Q1250">
            <v>50</v>
          </cell>
          <cell r="R1250" t="str">
            <v>NORMAL REÇETE</v>
          </cell>
          <cell r="S1250" t="str">
            <v>IMAL</v>
          </cell>
          <cell r="T1250" t="str">
            <v>YUNANISTAN</v>
          </cell>
          <cell r="U1250">
            <v>41.85</v>
          </cell>
          <cell r="V1250">
            <v>41.85</v>
          </cell>
          <cell r="W1250">
            <v>22.43</v>
          </cell>
          <cell r="X1250" t="str">
            <v>YUNANISTAN</v>
          </cell>
          <cell r="Y1250">
            <v>0</v>
          </cell>
          <cell r="Z1250">
            <v>0</v>
          </cell>
          <cell r="AA1250">
            <v>43.1</v>
          </cell>
          <cell r="AB1250">
            <v>0</v>
          </cell>
          <cell r="AC1250">
            <v>43.1</v>
          </cell>
        </row>
        <row r="1251">
          <cell r="A1251">
            <v>8699889090190</v>
          </cell>
          <cell r="B1251" t="str">
            <v>N03AX14</v>
          </cell>
          <cell r="C1251" t="str">
            <v>levetiracetam</v>
          </cell>
          <cell r="D1251" t="str">
            <v>ESDEGER</v>
          </cell>
          <cell r="E1251" t="str">
            <v>ESDEGER</v>
          </cell>
          <cell r="F1251">
            <v>0</v>
          </cell>
          <cell r="G1251">
            <v>1</v>
          </cell>
          <cell r="H1251">
            <v>1</v>
          </cell>
          <cell r="I1251">
            <v>0</v>
          </cell>
          <cell r="J1251">
            <v>0</v>
          </cell>
          <cell r="K1251">
            <v>0</v>
          </cell>
          <cell r="L1251" t="str">
            <v>EPILEPTAL 500 MG 50 FILM TABLET</v>
          </cell>
          <cell r="M1251" t="str">
            <v>LEVETIRASETAM</v>
          </cell>
          <cell r="N1251" t="str">
            <v>ABDICA</v>
          </cell>
          <cell r="O1251">
            <v>500</v>
          </cell>
          <cell r="P1251" t="str">
            <v>MG</v>
          </cell>
          <cell r="Q1251">
            <v>50</v>
          </cell>
          <cell r="R1251" t="str">
            <v>NORMAL RECETE</v>
          </cell>
          <cell r="S1251" t="str">
            <v>IMAL</v>
          </cell>
          <cell r="T1251" t="str">
            <v>YUNANISTAN</v>
          </cell>
          <cell r="U1251">
            <v>20.95</v>
          </cell>
          <cell r="V1251">
            <v>41.85</v>
          </cell>
          <cell r="W1251">
            <v>20.95</v>
          </cell>
          <cell r="X1251" t="str">
            <v>YUNANISTAN</v>
          </cell>
          <cell r="Y1251">
            <v>0</v>
          </cell>
          <cell r="Z1251">
            <v>0</v>
          </cell>
          <cell r="AA1251">
            <v>54.84</v>
          </cell>
          <cell r="AB1251">
            <v>0</v>
          </cell>
          <cell r="AC1251">
            <v>54.84</v>
          </cell>
        </row>
        <row r="1252">
          <cell r="A1252">
            <v>8699889090206</v>
          </cell>
          <cell r="B1252" t="str">
            <v>N03AX14</v>
          </cell>
          <cell r="C1252" t="str">
            <v>levetiracetam</v>
          </cell>
          <cell r="D1252" t="str">
            <v>ESDEGER</v>
          </cell>
          <cell r="E1252" t="str">
            <v>ESDEGER</v>
          </cell>
          <cell r="F1252">
            <v>0</v>
          </cell>
          <cell r="G1252">
            <v>5</v>
          </cell>
          <cell r="H1252">
            <v>1</v>
          </cell>
          <cell r="I1252">
            <v>0</v>
          </cell>
          <cell r="J1252">
            <v>0</v>
          </cell>
          <cell r="K1252">
            <v>0</v>
          </cell>
          <cell r="L1252" t="str">
            <v>EPILEPTAL 750 MG 50 FILM TABLET</v>
          </cell>
          <cell r="M1252" t="str">
            <v>LEVETIRASETAM</v>
          </cell>
          <cell r="N1252" t="str">
            <v>ABDICA</v>
          </cell>
          <cell r="O1252">
            <v>750</v>
          </cell>
          <cell r="P1252" t="str">
            <v>MG</v>
          </cell>
          <cell r="Q1252">
            <v>50</v>
          </cell>
          <cell r="R1252" t="str">
            <v>NORMAL RECETE</v>
          </cell>
          <cell r="S1252" t="str">
            <v>IMAL</v>
          </cell>
          <cell r="T1252" t="str">
            <v>YUNANISTAN</v>
          </cell>
          <cell r="U1252">
            <v>31.42</v>
          </cell>
          <cell r="V1252">
            <v>62.78</v>
          </cell>
          <cell r="W1252">
            <v>31.42</v>
          </cell>
          <cell r="X1252" t="str">
            <v>YUNANISTAN</v>
          </cell>
          <cell r="Y1252">
            <v>0</v>
          </cell>
          <cell r="Z1252">
            <v>0</v>
          </cell>
          <cell r="AA1252">
            <v>84.62</v>
          </cell>
          <cell r="AB1252">
            <v>0</v>
          </cell>
          <cell r="AC1252">
            <v>84.62</v>
          </cell>
        </row>
        <row r="1253">
          <cell r="A1253">
            <v>8699772030043</v>
          </cell>
          <cell r="B1253" t="str">
            <v>N03AX14</v>
          </cell>
          <cell r="C1253" t="str">
            <v>levetiracetam</v>
          </cell>
          <cell r="D1253" t="str">
            <v>EŞDEĞER</v>
          </cell>
          <cell r="E1253" t="str">
            <v>EŞDEĞER</v>
          </cell>
          <cell r="F1253">
            <v>0</v>
          </cell>
          <cell r="G1253">
            <v>1</v>
          </cell>
          <cell r="H1253">
            <v>1</v>
          </cell>
          <cell r="I1253">
            <v>0</v>
          </cell>
          <cell r="J1253">
            <v>0</v>
          </cell>
          <cell r="K1253">
            <v>0</v>
          </cell>
          <cell r="L1253" t="str">
            <v>EPILEPTAL XR 500 MG 50 FILM TABLET</v>
          </cell>
          <cell r="M1253" t="str">
            <v>LEVETIRASETAM</v>
          </cell>
          <cell r="N1253" t="str">
            <v>TRIPHARMA</v>
          </cell>
          <cell r="O1253">
            <v>500</v>
          </cell>
          <cell r="P1253" t="str">
            <v>MG</v>
          </cell>
          <cell r="Q1253">
            <v>50</v>
          </cell>
          <cell r="R1253" t="str">
            <v>NORMAL REÇETE</v>
          </cell>
          <cell r="S1253" t="str">
            <v>IMAL</v>
          </cell>
          <cell r="T1253" t="str">
            <v>YUNANISTAN</v>
          </cell>
          <cell r="U1253">
            <v>41.85</v>
          </cell>
          <cell r="V1253">
            <v>41.85</v>
          </cell>
          <cell r="W1253">
            <v>22.43</v>
          </cell>
          <cell r="X1253" t="str">
            <v>YUNANISTAN</v>
          </cell>
          <cell r="Y1253">
            <v>0</v>
          </cell>
          <cell r="Z1253">
            <v>0</v>
          </cell>
          <cell r="AA1253">
            <v>47.45</v>
          </cell>
          <cell r="AB1253">
            <v>0</v>
          </cell>
          <cell r="AC1253">
            <v>47.45</v>
          </cell>
        </row>
        <row r="1254">
          <cell r="A1254">
            <v>8699889036059</v>
          </cell>
          <cell r="B1254" t="str">
            <v>N03AX14</v>
          </cell>
          <cell r="C1254" t="str">
            <v>levetiracetam</v>
          </cell>
          <cell r="D1254" t="str">
            <v>ESDEGER</v>
          </cell>
          <cell r="E1254" t="str">
            <v>ESDEGER</v>
          </cell>
          <cell r="F1254">
            <v>0</v>
          </cell>
          <cell r="G1254">
            <v>1</v>
          </cell>
          <cell r="H1254">
            <v>1</v>
          </cell>
          <cell r="I1254">
            <v>0</v>
          </cell>
          <cell r="J1254">
            <v>0</v>
          </cell>
          <cell r="K1254">
            <v>0</v>
          </cell>
          <cell r="L1254" t="str">
            <v>EPILEPTAL XR 500 MG 50 FILM TABLET</v>
          </cell>
          <cell r="M1254" t="str">
            <v>LEVETIRASETAM</v>
          </cell>
          <cell r="N1254" t="str">
            <v>ABDICA</v>
          </cell>
          <cell r="O1254">
            <v>500</v>
          </cell>
          <cell r="P1254" t="str">
            <v>MG</v>
          </cell>
          <cell r="Q1254">
            <v>50</v>
          </cell>
          <cell r="R1254" t="str">
            <v>NORMAL RECETE</v>
          </cell>
          <cell r="S1254" t="str">
            <v>IMAL</v>
          </cell>
          <cell r="T1254" t="str">
            <v>YUNANISTAN</v>
          </cell>
          <cell r="U1254">
            <v>20.95</v>
          </cell>
          <cell r="V1254">
            <v>41.85</v>
          </cell>
          <cell r="W1254">
            <v>20.95</v>
          </cell>
          <cell r="X1254" t="str">
            <v>YUNANISTAN</v>
          </cell>
          <cell r="Y1254">
            <v>0</v>
          </cell>
          <cell r="Z1254">
            <v>0</v>
          </cell>
          <cell r="AA1254">
            <v>56.42</v>
          </cell>
          <cell r="AB1254">
            <v>0</v>
          </cell>
          <cell r="AC1254">
            <v>56.42</v>
          </cell>
        </row>
        <row r="1255">
          <cell r="A1255">
            <v>8699772030067</v>
          </cell>
          <cell r="B1255" t="str">
            <v>N03AX14</v>
          </cell>
          <cell r="C1255" t="str">
            <v>levetiracetam</v>
          </cell>
          <cell r="D1255" t="str">
            <v>EŞDEĞER</v>
          </cell>
          <cell r="E1255" t="str">
            <v>EŞDEĞER</v>
          </cell>
          <cell r="F1255">
            <v>0</v>
          </cell>
          <cell r="G1255">
            <v>5</v>
          </cell>
          <cell r="H1255">
            <v>1</v>
          </cell>
          <cell r="I1255">
            <v>0</v>
          </cell>
          <cell r="J1255">
            <v>0</v>
          </cell>
          <cell r="K1255">
            <v>0</v>
          </cell>
          <cell r="L1255" t="str">
            <v>EPILEPTAL XR 750 MG 50 TABLET</v>
          </cell>
          <cell r="M1255" t="str">
            <v>LEVETIRASETAM</v>
          </cell>
          <cell r="N1255" t="str">
            <v>TRIPHARMA</v>
          </cell>
          <cell r="O1255">
            <v>750</v>
          </cell>
          <cell r="P1255" t="str">
            <v>MG</v>
          </cell>
          <cell r="Q1255">
            <v>50</v>
          </cell>
          <cell r="R1255" t="str">
            <v>NORMAL REÇETE</v>
          </cell>
          <cell r="S1255" t="str">
            <v>IMAL</v>
          </cell>
          <cell r="T1255" t="str">
            <v>YUNANISTAN</v>
          </cell>
          <cell r="U1255">
            <v>62.78</v>
          </cell>
          <cell r="V1255">
            <v>62.78</v>
          </cell>
          <cell r="W1255">
            <v>33.64</v>
          </cell>
          <cell r="X1255" t="str">
            <v>YUNANISTAN</v>
          </cell>
          <cell r="Y1255">
            <v>0</v>
          </cell>
          <cell r="Z1255">
            <v>0</v>
          </cell>
          <cell r="AA1255">
            <v>71.180000000000007</v>
          </cell>
          <cell r="AB1255">
            <v>0</v>
          </cell>
          <cell r="AC1255">
            <v>71.180000000000007</v>
          </cell>
        </row>
        <row r="1256">
          <cell r="A1256">
            <v>8699889030073</v>
          </cell>
          <cell r="B1256" t="str">
            <v>N03AX14</v>
          </cell>
          <cell r="C1256" t="str">
            <v>levetiracetam</v>
          </cell>
          <cell r="D1256" t="str">
            <v>ESDEGER</v>
          </cell>
          <cell r="E1256" t="str">
            <v>ESDEGER</v>
          </cell>
          <cell r="F1256">
            <v>0</v>
          </cell>
          <cell r="G1256">
            <v>5</v>
          </cell>
          <cell r="H1256">
            <v>1</v>
          </cell>
          <cell r="I1256">
            <v>0</v>
          </cell>
          <cell r="J1256">
            <v>0</v>
          </cell>
          <cell r="K1256">
            <v>0</v>
          </cell>
          <cell r="L1256" t="str">
            <v>EPILEPTAL XR 750 MG 50 TABLET</v>
          </cell>
          <cell r="M1256" t="str">
            <v>LEVETIRASETAM</v>
          </cell>
          <cell r="N1256" t="str">
            <v>ABDICA</v>
          </cell>
          <cell r="O1256">
            <v>750</v>
          </cell>
          <cell r="P1256" t="str">
            <v>MG</v>
          </cell>
          <cell r="Q1256">
            <v>50</v>
          </cell>
          <cell r="R1256" t="str">
            <v>NORMAL RECETE</v>
          </cell>
          <cell r="S1256" t="str">
            <v>IMAL</v>
          </cell>
          <cell r="T1256" t="str">
            <v>YUNANISTAN</v>
          </cell>
          <cell r="U1256">
            <v>31.42</v>
          </cell>
          <cell r="V1256">
            <v>62.78</v>
          </cell>
          <cell r="W1256">
            <v>31.42</v>
          </cell>
          <cell r="X1256" t="str">
            <v>YUNANISTAN</v>
          </cell>
          <cell r="Y1256">
            <v>0</v>
          </cell>
          <cell r="Z1256">
            <v>0</v>
          </cell>
          <cell r="AA1256">
            <v>84.62</v>
          </cell>
          <cell r="AB1256">
            <v>0</v>
          </cell>
          <cell r="AC1256">
            <v>84.62</v>
          </cell>
        </row>
        <row r="1257">
          <cell r="A1257">
            <v>8699783090388</v>
          </cell>
          <cell r="B1257" t="str">
            <v>N03AX14</v>
          </cell>
          <cell r="C1257" t="str">
            <v>levetiracetam</v>
          </cell>
          <cell r="D1257" t="str">
            <v>ESDEGER</v>
          </cell>
          <cell r="E1257" t="str">
            <v>ESDEGER</v>
          </cell>
          <cell r="F1257">
            <v>0</v>
          </cell>
          <cell r="G1257">
            <v>1</v>
          </cell>
          <cell r="H1257">
            <v>1</v>
          </cell>
          <cell r="I1257">
            <v>0</v>
          </cell>
          <cell r="J1257">
            <v>0</v>
          </cell>
          <cell r="K1257">
            <v>0</v>
          </cell>
          <cell r="L1257" t="str">
            <v>EPI-NO 1000 MG 50 FILM TABLET</v>
          </cell>
          <cell r="M1257" t="str">
            <v>LEVETIRASETAM</v>
          </cell>
          <cell r="N1257" t="str">
            <v>GEN ILAC</v>
          </cell>
          <cell r="O1257">
            <v>1000</v>
          </cell>
          <cell r="P1257" t="str">
            <v>MG</v>
          </cell>
          <cell r="Q1257">
            <v>50</v>
          </cell>
          <cell r="R1257" t="str">
            <v>NORMAL RECETE</v>
          </cell>
          <cell r="S1257" t="str">
            <v>IMAL</v>
          </cell>
          <cell r="T1257" t="str">
            <v>YUNANISTAN</v>
          </cell>
          <cell r="U1257">
            <v>41.9</v>
          </cell>
          <cell r="V1257">
            <v>87.59</v>
          </cell>
          <cell r="W1257">
            <v>41.9</v>
          </cell>
          <cell r="X1257" t="str">
            <v>YUNANISTAN</v>
          </cell>
          <cell r="Y1257">
            <v>0</v>
          </cell>
          <cell r="Z1257">
            <v>0</v>
          </cell>
          <cell r="AA1257">
            <v>94.12</v>
          </cell>
          <cell r="AB1257">
            <v>0</v>
          </cell>
          <cell r="AC1257">
            <v>94.12</v>
          </cell>
        </row>
        <row r="1258">
          <cell r="A1258">
            <v>8699783090357</v>
          </cell>
          <cell r="B1258" t="str">
            <v>N03AX14</v>
          </cell>
          <cell r="C1258" t="str">
            <v>levetiracetam</v>
          </cell>
          <cell r="D1258" t="str">
            <v>ESDEGER</v>
          </cell>
          <cell r="E1258" t="str">
            <v>ESDEGER</v>
          </cell>
          <cell r="F1258">
            <v>0</v>
          </cell>
          <cell r="G1258">
            <v>1</v>
          </cell>
          <cell r="H1258">
            <v>1</v>
          </cell>
          <cell r="I1258">
            <v>0</v>
          </cell>
          <cell r="J1258">
            <v>0</v>
          </cell>
          <cell r="K1258">
            <v>0</v>
          </cell>
          <cell r="L1258" t="str">
            <v>EPI-NO 250 MG 50 FILM TABLET</v>
          </cell>
          <cell r="M1258" t="str">
            <v>LEVETIRASETAM</v>
          </cell>
          <cell r="N1258" t="str">
            <v>GEN ILAC</v>
          </cell>
          <cell r="O1258">
            <v>250</v>
          </cell>
          <cell r="P1258" t="str">
            <v>MG</v>
          </cell>
          <cell r="Q1258">
            <v>50</v>
          </cell>
          <cell r="R1258" t="str">
            <v>NORMAL RECETE</v>
          </cell>
          <cell r="S1258" t="str">
            <v>IMAL</v>
          </cell>
          <cell r="T1258" t="str">
            <v>YUNANISTAN</v>
          </cell>
          <cell r="U1258">
            <v>10.48</v>
          </cell>
          <cell r="V1258">
            <v>22.85</v>
          </cell>
          <cell r="W1258">
            <v>10.48</v>
          </cell>
          <cell r="X1258" t="str">
            <v>YUNANISTAN</v>
          </cell>
          <cell r="Y1258">
            <v>0</v>
          </cell>
          <cell r="Z1258">
            <v>0</v>
          </cell>
          <cell r="AA1258">
            <v>24.54</v>
          </cell>
          <cell r="AB1258">
            <v>0</v>
          </cell>
          <cell r="AC1258">
            <v>24.54</v>
          </cell>
        </row>
        <row r="1259">
          <cell r="A1259">
            <v>8699783090364</v>
          </cell>
          <cell r="B1259" t="str">
            <v>N03AX14</v>
          </cell>
          <cell r="C1259" t="str">
            <v>levetiracetam</v>
          </cell>
          <cell r="D1259" t="str">
            <v>ESDEGER</v>
          </cell>
          <cell r="E1259" t="str">
            <v>ESDEGER</v>
          </cell>
          <cell r="F1259">
            <v>0</v>
          </cell>
          <cell r="G1259">
            <v>1</v>
          </cell>
          <cell r="H1259">
            <v>1</v>
          </cell>
          <cell r="I1259">
            <v>0</v>
          </cell>
          <cell r="J1259">
            <v>0</v>
          </cell>
          <cell r="K1259">
            <v>0</v>
          </cell>
          <cell r="L1259" t="str">
            <v>EPI-NO 500 MG 50 FILM TABLET</v>
          </cell>
          <cell r="M1259" t="str">
            <v>LEVETIRASETAM</v>
          </cell>
          <cell r="N1259" t="str">
            <v>GEN ILAC</v>
          </cell>
          <cell r="O1259">
            <v>500</v>
          </cell>
          <cell r="P1259" t="str">
            <v>MG</v>
          </cell>
          <cell r="Q1259">
            <v>50</v>
          </cell>
          <cell r="R1259" t="str">
            <v>NORMAL RECETE</v>
          </cell>
          <cell r="S1259" t="str">
            <v>IMAL</v>
          </cell>
          <cell r="T1259" t="str">
            <v>YUNANISTAN</v>
          </cell>
          <cell r="U1259">
            <v>20.95</v>
          </cell>
          <cell r="V1259">
            <v>41.85</v>
          </cell>
          <cell r="W1259">
            <v>20.95</v>
          </cell>
          <cell r="X1259" t="str">
            <v>YUNANISTAN</v>
          </cell>
          <cell r="Y1259">
            <v>0</v>
          </cell>
          <cell r="Z1259">
            <v>0</v>
          </cell>
          <cell r="AA1259">
            <v>48.26</v>
          </cell>
          <cell r="AB1259">
            <v>0</v>
          </cell>
          <cell r="AC1259">
            <v>48.26</v>
          </cell>
        </row>
        <row r="1260">
          <cell r="A1260">
            <v>8699783090371</v>
          </cell>
          <cell r="B1260" t="str">
            <v>N03AX14</v>
          </cell>
          <cell r="C1260" t="str">
            <v>levetiracetam</v>
          </cell>
          <cell r="D1260" t="str">
            <v>ESDEGER</v>
          </cell>
          <cell r="E1260" t="str">
            <v>ESDEGER</v>
          </cell>
          <cell r="F1260">
            <v>0</v>
          </cell>
          <cell r="G1260">
            <v>5</v>
          </cell>
          <cell r="H1260">
            <v>1</v>
          </cell>
          <cell r="I1260">
            <v>0</v>
          </cell>
          <cell r="J1260">
            <v>0</v>
          </cell>
          <cell r="K1260">
            <v>0</v>
          </cell>
          <cell r="L1260" t="str">
            <v>EPI-NO 750 MG 50 FILM TABLET</v>
          </cell>
          <cell r="M1260" t="str">
            <v>LEVETIRASETAM</v>
          </cell>
          <cell r="N1260" t="str">
            <v>GEN ILAC</v>
          </cell>
          <cell r="O1260">
            <v>750</v>
          </cell>
          <cell r="P1260" t="str">
            <v>MG</v>
          </cell>
          <cell r="Q1260">
            <v>50</v>
          </cell>
          <cell r="R1260" t="str">
            <v>NORMAL RECETE</v>
          </cell>
          <cell r="S1260" t="str">
            <v>IMAL</v>
          </cell>
          <cell r="T1260" t="str">
            <v>YUNANISTAN</v>
          </cell>
          <cell r="U1260">
            <v>31.42</v>
          </cell>
          <cell r="V1260">
            <v>62.78</v>
          </cell>
          <cell r="W1260">
            <v>31.42</v>
          </cell>
          <cell r="X1260" t="str">
            <v>YUNANISTAN</v>
          </cell>
          <cell r="Y1260">
            <v>0</v>
          </cell>
          <cell r="Z1260">
            <v>0</v>
          </cell>
          <cell r="AA1260">
            <v>73.58</v>
          </cell>
          <cell r="AB1260">
            <v>0</v>
          </cell>
          <cell r="AC1260">
            <v>73.58</v>
          </cell>
        </row>
        <row r="1261">
          <cell r="A1261">
            <v>8697936091022</v>
          </cell>
          <cell r="B1261" t="str">
            <v>C03DA04</v>
          </cell>
          <cell r="C1261" t="str">
            <v>eplerenone</v>
          </cell>
          <cell r="D1261" t="str">
            <v>EŞDEĞER</v>
          </cell>
          <cell r="E1261" t="str">
            <v>EŞDEĞER</v>
          </cell>
          <cell r="F1261">
            <v>0</v>
          </cell>
          <cell r="G1261">
            <v>1</v>
          </cell>
          <cell r="H1261">
            <v>1</v>
          </cell>
          <cell r="I1261">
            <v>0</v>
          </cell>
          <cell r="J1261">
            <v>0</v>
          </cell>
          <cell r="K1261">
            <v>0</v>
          </cell>
          <cell r="L1261" t="str">
            <v>EPLEDAY 25 MG 100 FILM TABLET</v>
          </cell>
          <cell r="M1261" t="str">
            <v>EPLERENONE</v>
          </cell>
          <cell r="N1261" t="str">
            <v>INVENTIM</v>
          </cell>
          <cell r="O1261">
            <v>25</v>
          </cell>
          <cell r="P1261" t="str">
            <v>MG</v>
          </cell>
          <cell r="Q1261">
            <v>100</v>
          </cell>
          <cell r="R1261" t="str">
            <v>NORMAL REÇETE</v>
          </cell>
          <cell r="S1261" t="str">
            <v>IMAL</v>
          </cell>
          <cell r="T1261" t="str">
            <v>YUNANISTAN</v>
          </cell>
          <cell r="U1261">
            <v>115.35</v>
          </cell>
          <cell r="V1261">
            <v>86.82</v>
          </cell>
          <cell r="W1261">
            <v>69.209999999999994</v>
          </cell>
          <cell r="X1261" t="str">
            <v>İTALYA</v>
          </cell>
          <cell r="Y1261">
            <v>0</v>
          </cell>
          <cell r="Z1261">
            <v>0</v>
          </cell>
          <cell r="AA1261">
            <v>146.47</v>
          </cell>
          <cell r="AB1261">
            <v>0</v>
          </cell>
          <cell r="AC1261">
            <v>146.47</v>
          </cell>
        </row>
        <row r="1262">
          <cell r="A1262">
            <v>8697936091008</v>
          </cell>
          <cell r="B1262" t="str">
            <v>C03DA04</v>
          </cell>
          <cell r="C1262" t="str">
            <v>eplerenone</v>
          </cell>
          <cell r="D1262" t="str">
            <v>EŞDEĞER</v>
          </cell>
          <cell r="E1262" t="str">
            <v>EŞDEĞER</v>
          </cell>
          <cell r="F1262">
            <v>0</v>
          </cell>
          <cell r="G1262">
            <v>1</v>
          </cell>
          <cell r="H1262">
            <v>1</v>
          </cell>
          <cell r="I1262">
            <v>0</v>
          </cell>
          <cell r="J1262">
            <v>0</v>
          </cell>
          <cell r="K1262">
            <v>0</v>
          </cell>
          <cell r="L1262" t="str">
            <v>EPLEDAY 25 MG 30 FILM TABLET</v>
          </cell>
          <cell r="M1262" t="str">
            <v>EPLERENONE</v>
          </cell>
          <cell r="N1262" t="str">
            <v>INVENTIM</v>
          </cell>
          <cell r="O1262">
            <v>25</v>
          </cell>
          <cell r="P1262" t="str">
            <v>MG</v>
          </cell>
          <cell r="Q1262">
            <v>30</v>
          </cell>
          <cell r="R1262" t="str">
            <v>NORMAL REÇETE</v>
          </cell>
          <cell r="S1262" t="str">
            <v>IMAL</v>
          </cell>
          <cell r="T1262" t="str">
            <v>İTALYA</v>
          </cell>
          <cell r="U1262">
            <v>47.06</v>
          </cell>
          <cell r="V1262">
            <v>26.05</v>
          </cell>
          <cell r="W1262">
            <v>26.05</v>
          </cell>
          <cell r="X1262" t="str">
            <v>İTALYA</v>
          </cell>
          <cell r="Y1262">
            <v>0</v>
          </cell>
          <cell r="Z1262">
            <v>0</v>
          </cell>
          <cell r="AA1262">
            <v>55.11</v>
          </cell>
          <cell r="AB1262">
            <v>0</v>
          </cell>
          <cell r="AC1262">
            <v>55.11</v>
          </cell>
        </row>
        <row r="1263">
          <cell r="A1263">
            <v>8697936091015</v>
          </cell>
          <cell r="B1263" t="str">
            <v>C03DA04</v>
          </cell>
          <cell r="C1263" t="str">
            <v>eplerenone</v>
          </cell>
          <cell r="D1263" t="str">
            <v>EŞDEĞER</v>
          </cell>
          <cell r="E1263" t="str">
            <v>EŞDEĞER</v>
          </cell>
          <cell r="F1263">
            <v>0</v>
          </cell>
          <cell r="G1263">
            <v>1</v>
          </cell>
          <cell r="H1263">
            <v>1</v>
          </cell>
          <cell r="I1263">
            <v>0</v>
          </cell>
          <cell r="J1263">
            <v>0</v>
          </cell>
          <cell r="K1263">
            <v>0</v>
          </cell>
          <cell r="L1263" t="str">
            <v>EPLEDAY 25 MG 50 FILM TABLET</v>
          </cell>
          <cell r="M1263" t="str">
            <v>EPLERENONE</v>
          </cell>
          <cell r="N1263" t="str">
            <v>INVENTIM</v>
          </cell>
          <cell r="O1263">
            <v>25</v>
          </cell>
          <cell r="P1263" t="str">
            <v>MG</v>
          </cell>
          <cell r="Q1263">
            <v>50</v>
          </cell>
          <cell r="R1263" t="str">
            <v>NORMAL REÇETE</v>
          </cell>
          <cell r="S1263" t="str">
            <v>IMAL</v>
          </cell>
          <cell r="T1263" t="str">
            <v>YUNANISTAN</v>
          </cell>
          <cell r="U1263">
            <v>57.67</v>
          </cell>
          <cell r="V1263">
            <v>43.41</v>
          </cell>
          <cell r="W1263">
            <v>34.6</v>
          </cell>
          <cell r="X1263" t="str">
            <v>İTALYA</v>
          </cell>
          <cell r="Y1263">
            <v>0</v>
          </cell>
          <cell r="Z1263">
            <v>0</v>
          </cell>
          <cell r="AA1263">
            <v>73.22</v>
          </cell>
          <cell r="AB1263">
            <v>0</v>
          </cell>
          <cell r="AC1263">
            <v>73.22</v>
          </cell>
        </row>
        <row r="1264">
          <cell r="A1264">
            <v>8697936091053</v>
          </cell>
          <cell r="B1264" t="str">
            <v>C03DA04</v>
          </cell>
          <cell r="C1264" t="str">
            <v>eplerenone</v>
          </cell>
          <cell r="D1264" t="str">
            <v>EŞDEĞER</v>
          </cell>
          <cell r="E1264" t="str">
            <v>EŞDEĞER</v>
          </cell>
          <cell r="F1264">
            <v>0</v>
          </cell>
          <cell r="G1264">
            <v>1</v>
          </cell>
          <cell r="H1264">
            <v>1</v>
          </cell>
          <cell r="I1264">
            <v>0</v>
          </cell>
          <cell r="J1264">
            <v>0</v>
          </cell>
          <cell r="K1264">
            <v>0</v>
          </cell>
          <cell r="L1264" t="str">
            <v>EPLEDAY 50 MG 100 FILM TABLET</v>
          </cell>
          <cell r="M1264" t="str">
            <v>EPLERENONE</v>
          </cell>
          <cell r="N1264" t="str">
            <v>INVENTIM</v>
          </cell>
          <cell r="O1264">
            <v>50</v>
          </cell>
          <cell r="P1264" t="str">
            <v>MG</v>
          </cell>
          <cell r="Q1264">
            <v>100</v>
          </cell>
          <cell r="R1264" t="str">
            <v>NORMAL REÇETE</v>
          </cell>
          <cell r="S1264" t="str">
            <v>IMAL</v>
          </cell>
          <cell r="T1264" t="str">
            <v>YUNANISTAN</v>
          </cell>
          <cell r="U1264">
            <v>119.64</v>
          </cell>
          <cell r="V1264">
            <v>86.82</v>
          </cell>
          <cell r="W1264">
            <v>71.78</v>
          </cell>
          <cell r="X1264" t="str">
            <v>İTALYA</v>
          </cell>
          <cell r="Y1264">
            <v>0</v>
          </cell>
          <cell r="Z1264">
            <v>0</v>
          </cell>
          <cell r="AA1264">
            <v>151.91</v>
          </cell>
          <cell r="AB1264">
            <v>0</v>
          </cell>
          <cell r="AC1264">
            <v>151.91</v>
          </cell>
        </row>
        <row r="1265">
          <cell r="A1265">
            <v>8697936091039</v>
          </cell>
          <cell r="B1265" t="str">
            <v>C03DA04</v>
          </cell>
          <cell r="C1265" t="str">
            <v>eplerenone</v>
          </cell>
          <cell r="D1265" t="str">
            <v>EŞDEĞER</v>
          </cell>
          <cell r="E1265" t="str">
            <v>EŞDEĞER</v>
          </cell>
          <cell r="F1265">
            <v>0</v>
          </cell>
          <cell r="G1265">
            <v>1</v>
          </cell>
          <cell r="H1265">
            <v>1</v>
          </cell>
          <cell r="I1265">
            <v>0</v>
          </cell>
          <cell r="J1265">
            <v>0</v>
          </cell>
          <cell r="K1265">
            <v>0</v>
          </cell>
          <cell r="L1265" t="str">
            <v>EPLEDAY 50 MG 30 FILM TABLET</v>
          </cell>
          <cell r="M1265" t="str">
            <v>EPLERENONE</v>
          </cell>
          <cell r="N1265" t="str">
            <v>INVENTIM</v>
          </cell>
          <cell r="O1265">
            <v>50</v>
          </cell>
          <cell r="P1265" t="str">
            <v>MG</v>
          </cell>
          <cell r="Q1265">
            <v>30</v>
          </cell>
          <cell r="R1265" t="str">
            <v>NORMAL REÇETE</v>
          </cell>
          <cell r="S1265" t="str">
            <v>IMAL</v>
          </cell>
          <cell r="T1265" t="str">
            <v>YUNANISTAN</v>
          </cell>
          <cell r="U1265">
            <v>35.89</v>
          </cell>
          <cell r="V1265">
            <v>26.05</v>
          </cell>
          <cell r="W1265">
            <v>21.53</v>
          </cell>
          <cell r="X1265" t="str">
            <v>ITALYA</v>
          </cell>
          <cell r="Y1265">
            <v>0</v>
          </cell>
          <cell r="Z1265">
            <v>0</v>
          </cell>
          <cell r="AA1265">
            <v>45.55</v>
          </cell>
          <cell r="AB1265">
            <v>0</v>
          </cell>
          <cell r="AC1265">
            <v>45.55</v>
          </cell>
        </row>
        <row r="1266">
          <cell r="A1266">
            <v>8697936091046</v>
          </cell>
          <cell r="B1266" t="str">
            <v>C03DA04</v>
          </cell>
          <cell r="C1266" t="str">
            <v>eplerenone</v>
          </cell>
          <cell r="D1266" t="str">
            <v>EŞDEĞER</v>
          </cell>
          <cell r="E1266" t="str">
            <v>EŞDEĞER</v>
          </cell>
          <cell r="F1266">
            <v>0</v>
          </cell>
          <cell r="G1266">
            <v>1</v>
          </cell>
          <cell r="H1266">
            <v>1</v>
          </cell>
          <cell r="I1266">
            <v>0</v>
          </cell>
          <cell r="J1266">
            <v>0</v>
          </cell>
          <cell r="K1266">
            <v>0</v>
          </cell>
          <cell r="L1266" t="str">
            <v>EPLEDAY 50 MG 50 FILM TABLET</v>
          </cell>
          <cell r="M1266" t="str">
            <v>EPLERENONE</v>
          </cell>
          <cell r="N1266" t="str">
            <v>INVENTIM</v>
          </cell>
          <cell r="O1266">
            <v>50</v>
          </cell>
          <cell r="P1266" t="str">
            <v>MG</v>
          </cell>
          <cell r="Q1266">
            <v>50</v>
          </cell>
          <cell r="R1266" t="str">
            <v>NORMAL REÇETE</v>
          </cell>
          <cell r="S1266" t="str">
            <v>IMAL</v>
          </cell>
          <cell r="T1266" t="str">
            <v>YUNANISTAN</v>
          </cell>
          <cell r="U1266">
            <v>59.82</v>
          </cell>
          <cell r="V1266">
            <v>43.41</v>
          </cell>
          <cell r="W1266">
            <v>35.89</v>
          </cell>
          <cell r="X1266" t="str">
            <v>ITALYA</v>
          </cell>
          <cell r="Y1266">
            <v>0</v>
          </cell>
          <cell r="Z1266">
            <v>0</v>
          </cell>
          <cell r="AA1266">
            <v>75.94</v>
          </cell>
          <cell r="AB1266">
            <v>0</v>
          </cell>
          <cell r="AC1266">
            <v>75.94</v>
          </cell>
        </row>
        <row r="1267">
          <cell r="A1267">
            <v>8681293079052</v>
          </cell>
          <cell r="B1267" t="str">
            <v>B01AC17</v>
          </cell>
          <cell r="C1267" t="str">
            <v>tirofiban</v>
          </cell>
          <cell r="D1267" t="str">
            <v>ESDEGER</v>
          </cell>
          <cell r="E1267" t="str">
            <v>ESDEGER</v>
          </cell>
          <cell r="F1267">
            <v>0</v>
          </cell>
          <cell r="G1267">
            <v>1</v>
          </cell>
          <cell r="H1267">
            <v>1</v>
          </cell>
          <cell r="I1267">
            <v>0</v>
          </cell>
          <cell r="J1267">
            <v>0</v>
          </cell>
          <cell r="K1267">
            <v>0</v>
          </cell>
          <cell r="L1267" t="str">
            <v>ERASTAT 12,5 MG/50 ML IV INF. ICIN KON. COZ. ICEREN 1 FLAKON</v>
          </cell>
          <cell r="M1267" t="str">
            <v>TIROFIBAN HCL</v>
          </cell>
          <cell r="N1267" t="str">
            <v>ERA PHARMA</v>
          </cell>
          <cell r="O1267" t="str">
            <v>12,5/50</v>
          </cell>
          <cell r="P1267" t="str">
            <v>MG/ML</v>
          </cell>
          <cell r="Q1267">
            <v>1</v>
          </cell>
          <cell r="R1267" t="str">
            <v>NORMAL RECETE</v>
          </cell>
          <cell r="S1267" t="str">
            <v>IMAL</v>
          </cell>
          <cell r="T1267" t="str">
            <v>YUNANISTAN</v>
          </cell>
          <cell r="U1267">
            <v>144.93</v>
          </cell>
          <cell r="V1267">
            <v>144.93</v>
          </cell>
          <cell r="W1267">
            <v>86.95</v>
          </cell>
          <cell r="X1267" t="str">
            <v>YUNANISTAN</v>
          </cell>
          <cell r="Y1267">
            <v>0</v>
          </cell>
          <cell r="Z1267">
            <v>0</v>
          </cell>
          <cell r="AA1267">
            <v>198.65</v>
          </cell>
          <cell r="AB1267">
            <v>0</v>
          </cell>
          <cell r="AC1267">
            <v>198.65</v>
          </cell>
        </row>
        <row r="1268">
          <cell r="A1268">
            <v>8699523160012</v>
          </cell>
          <cell r="B1268" t="str">
            <v>A02BC01</v>
          </cell>
          <cell r="C1268" t="str">
            <v>omeprazole</v>
          </cell>
          <cell r="D1268" t="str">
            <v>EŞDEĞER</v>
          </cell>
          <cell r="E1268" t="str">
            <v>EŞDEĞER</v>
          </cell>
          <cell r="F1268">
            <v>3</v>
          </cell>
          <cell r="G1268">
            <v>1</v>
          </cell>
          <cell r="H1268">
            <v>2</v>
          </cell>
          <cell r="I1268">
            <v>0</v>
          </cell>
          <cell r="J1268">
            <v>0</v>
          </cell>
          <cell r="K1268">
            <v>0</v>
          </cell>
          <cell r="L1268" t="str">
            <v>ERBOLIN  20 MG 14 TABLET</v>
          </cell>
          <cell r="M1268" t="str">
            <v>OMEPRAZOL</v>
          </cell>
          <cell r="N1268" t="str">
            <v>MUNIR SAHIN</v>
          </cell>
          <cell r="O1268">
            <v>20</v>
          </cell>
          <cell r="P1268" t="str">
            <v>MG</v>
          </cell>
          <cell r="Q1268">
            <v>14</v>
          </cell>
          <cell r="R1268" t="str">
            <v>NORMAL REÇETE</v>
          </cell>
          <cell r="S1268" t="str">
            <v>IMAL</v>
          </cell>
          <cell r="T1268" t="str">
            <v>TURKIYE</v>
          </cell>
          <cell r="U1268">
            <v>1.81</v>
          </cell>
          <cell r="V1268">
            <v>1.81</v>
          </cell>
          <cell r="W1268">
            <v>0</v>
          </cell>
          <cell r="X1268" t="str">
            <v>TURKIYE</v>
          </cell>
          <cell r="Y1268">
            <v>0</v>
          </cell>
          <cell r="Z1268">
            <v>0</v>
          </cell>
          <cell r="AA1268">
            <v>3.83</v>
          </cell>
          <cell r="AB1268">
            <v>0</v>
          </cell>
          <cell r="AC1268">
            <v>3.83</v>
          </cell>
        </row>
        <row r="1269">
          <cell r="A1269">
            <v>8699278340028</v>
          </cell>
          <cell r="B1269" t="str">
            <v>D10AD51</v>
          </cell>
          <cell r="C1269" t="str">
            <v>tretinoin, combinations</v>
          </cell>
          <cell r="D1269" t="str">
            <v>REFERANS</v>
          </cell>
          <cell r="E1269" t="str">
            <v>REFERANS</v>
          </cell>
          <cell r="F1269">
            <v>0</v>
          </cell>
          <cell r="G1269">
            <v>2</v>
          </cell>
          <cell r="H1269">
            <v>1</v>
          </cell>
          <cell r="I1269">
            <v>0</v>
          </cell>
          <cell r="J1269">
            <v>0</v>
          </cell>
          <cell r="K1269">
            <v>0</v>
          </cell>
          <cell r="L1269" t="str">
            <v>ERITRETIN 30 GR JEL</v>
          </cell>
          <cell r="M1269" t="str">
            <v>ERITROMISIN+TRETIONIN</v>
          </cell>
          <cell r="N1269" t="str">
            <v>AKUR</v>
          </cell>
          <cell r="O1269" t="str">
            <v>4%+0,025%</v>
          </cell>
          <cell r="P1269" t="str">
            <v>MG</v>
          </cell>
          <cell r="Q1269">
            <v>30</v>
          </cell>
          <cell r="R1269" t="str">
            <v>NORMAL REÇETE</v>
          </cell>
          <cell r="S1269" t="str">
            <v>ITHAL</v>
          </cell>
          <cell r="T1269" t="str">
            <v>FRANSA</v>
          </cell>
          <cell r="U1269">
            <v>8.1199999999999992</v>
          </cell>
          <cell r="V1269">
            <v>8.1199999999999992</v>
          </cell>
          <cell r="W1269">
            <v>8.1199999999999992</v>
          </cell>
          <cell r="X1269" t="str">
            <v>FRANSA</v>
          </cell>
          <cell r="Y1269">
            <v>0</v>
          </cell>
          <cell r="Z1269">
            <v>0</v>
          </cell>
          <cell r="AA1269">
            <v>12.64</v>
          </cell>
          <cell r="AB1269">
            <v>0</v>
          </cell>
          <cell r="AC1269">
            <v>12.64</v>
          </cell>
        </row>
        <row r="1270">
          <cell r="A1270">
            <v>8697936020510</v>
          </cell>
          <cell r="B1270" t="str">
            <v>N06AB10</v>
          </cell>
          <cell r="C1270" t="str">
            <v>escitalopram</v>
          </cell>
          <cell r="D1270" t="str">
            <v>EŞDEĞER</v>
          </cell>
          <cell r="E1270" t="str">
            <v>EŞDEĞER</v>
          </cell>
          <cell r="F1270">
            <v>0</v>
          </cell>
          <cell r="G1270">
            <v>5</v>
          </cell>
          <cell r="H1270">
            <v>1</v>
          </cell>
          <cell r="I1270">
            <v>0</v>
          </cell>
          <cell r="J1270">
            <v>0</v>
          </cell>
          <cell r="K1270">
            <v>0</v>
          </cell>
          <cell r="L1270" t="str">
            <v>ESLONG 10 MG 30 EFERVESAN TABLET</v>
          </cell>
          <cell r="M1270" t="str">
            <v>ESSITALOPRAM</v>
          </cell>
          <cell r="N1270" t="str">
            <v>INVENTIM</v>
          </cell>
          <cell r="O1270">
            <v>10</v>
          </cell>
          <cell r="P1270" t="str">
            <v>MG</v>
          </cell>
          <cell r="Q1270">
            <v>30</v>
          </cell>
          <cell r="R1270" t="str">
            <v>NORMAL REÇETE</v>
          </cell>
          <cell r="S1270" t="str">
            <v>IMAL</v>
          </cell>
          <cell r="T1270" t="str">
            <v>ITALYA</v>
          </cell>
          <cell r="U1270">
            <v>15.94</v>
          </cell>
          <cell r="V1270">
            <v>9.3800000000000008</v>
          </cell>
          <cell r="W1270">
            <v>9.3800000000000008</v>
          </cell>
          <cell r="X1270" t="str">
            <v>ITALYA</v>
          </cell>
          <cell r="Y1270">
            <v>0</v>
          </cell>
          <cell r="Z1270">
            <v>0</v>
          </cell>
          <cell r="AA1270">
            <v>11.78</v>
          </cell>
          <cell r="AB1270">
            <v>0</v>
          </cell>
          <cell r="AC1270">
            <v>11.78</v>
          </cell>
        </row>
        <row r="1271">
          <cell r="A1271">
            <v>8697936020527</v>
          </cell>
          <cell r="B1271" t="str">
            <v>N06AB10</v>
          </cell>
          <cell r="C1271" t="str">
            <v>escitalopram</v>
          </cell>
          <cell r="D1271" t="str">
            <v>EŞDEĞER</v>
          </cell>
          <cell r="E1271" t="str">
            <v>EŞDEĞER</v>
          </cell>
          <cell r="F1271">
            <v>0</v>
          </cell>
          <cell r="G1271">
            <v>5</v>
          </cell>
          <cell r="H1271">
            <v>1</v>
          </cell>
          <cell r="I1271">
            <v>0</v>
          </cell>
          <cell r="J1271">
            <v>0</v>
          </cell>
          <cell r="K1271">
            <v>0</v>
          </cell>
          <cell r="L1271" t="str">
            <v>ESLONG 10 MG 90 EFERVESAN TABLET</v>
          </cell>
          <cell r="M1271" t="str">
            <v>ESSITALOPRAM</v>
          </cell>
          <cell r="N1271" t="str">
            <v>INVENTIM</v>
          </cell>
          <cell r="O1271">
            <v>10</v>
          </cell>
          <cell r="P1271" t="str">
            <v>MG</v>
          </cell>
          <cell r="Q1271">
            <v>90</v>
          </cell>
          <cell r="R1271" t="str">
            <v>NORMAL REÇETE</v>
          </cell>
          <cell r="S1271" t="str">
            <v>IMAL</v>
          </cell>
          <cell r="T1271" t="str">
            <v>FRANSA</v>
          </cell>
          <cell r="U1271">
            <v>47.82</v>
          </cell>
          <cell r="V1271">
            <v>41.74</v>
          </cell>
          <cell r="W1271">
            <v>28.692</v>
          </cell>
          <cell r="X1271" t="str">
            <v>PORTEKIZ</v>
          </cell>
          <cell r="Y1271">
            <v>0</v>
          </cell>
          <cell r="Z1271">
            <v>0</v>
          </cell>
          <cell r="AA1271">
            <v>35.369999999999997</v>
          </cell>
          <cell r="AB1271">
            <v>0</v>
          </cell>
          <cell r="AC1271">
            <v>35.369999999999997</v>
          </cell>
        </row>
        <row r="1272">
          <cell r="A1272">
            <v>8697936020961</v>
          </cell>
          <cell r="B1272" t="str">
            <v>N06AB10</v>
          </cell>
          <cell r="C1272" t="str">
            <v>escitalopram</v>
          </cell>
          <cell r="D1272" t="str">
            <v>EŞDEĞER</v>
          </cell>
          <cell r="E1272" t="str">
            <v>EŞDEĞER</v>
          </cell>
          <cell r="F1272">
            <v>0</v>
          </cell>
          <cell r="G1272">
            <v>5</v>
          </cell>
          <cell r="H1272">
            <v>1</v>
          </cell>
          <cell r="I1272">
            <v>0</v>
          </cell>
          <cell r="J1272">
            <v>0</v>
          </cell>
          <cell r="K1272">
            <v>0</v>
          </cell>
          <cell r="L1272" t="str">
            <v>ESLONG 15 MG 30 EFERVESAN TABLET</v>
          </cell>
          <cell r="M1272" t="str">
            <v>ESSITALOPRAM</v>
          </cell>
          <cell r="N1272" t="str">
            <v>INVENTIM</v>
          </cell>
          <cell r="O1272">
            <v>15</v>
          </cell>
          <cell r="P1272" t="str">
            <v>MG</v>
          </cell>
          <cell r="Q1272">
            <v>30</v>
          </cell>
          <cell r="R1272" t="str">
            <v>NORMAL REÇETE</v>
          </cell>
          <cell r="S1272" t="str">
            <v>IMAL</v>
          </cell>
          <cell r="T1272" t="str">
            <v>ITALYA</v>
          </cell>
          <cell r="U1272">
            <v>23.91</v>
          </cell>
          <cell r="V1272">
            <v>14.07</v>
          </cell>
          <cell r="W1272">
            <v>14.07</v>
          </cell>
          <cell r="X1272" t="str">
            <v>ITALYA</v>
          </cell>
          <cell r="Y1272">
            <v>0</v>
          </cell>
          <cell r="Z1272">
            <v>0</v>
          </cell>
          <cell r="AA1272">
            <v>26.71</v>
          </cell>
          <cell r="AB1272">
            <v>0</v>
          </cell>
          <cell r="AC1272">
            <v>26.71</v>
          </cell>
        </row>
        <row r="1273">
          <cell r="A1273">
            <v>8697936020978</v>
          </cell>
          <cell r="B1273" t="str">
            <v>N06AB10</v>
          </cell>
          <cell r="C1273" t="str">
            <v>escitalopram</v>
          </cell>
          <cell r="D1273" t="str">
            <v>EŞDEĞER</v>
          </cell>
          <cell r="E1273" t="str">
            <v>EŞDEĞER</v>
          </cell>
          <cell r="F1273">
            <v>0</v>
          </cell>
          <cell r="G1273">
            <v>5</v>
          </cell>
          <cell r="H1273">
            <v>1</v>
          </cell>
          <cell r="I1273">
            <v>0</v>
          </cell>
          <cell r="J1273">
            <v>0</v>
          </cell>
          <cell r="K1273">
            <v>0</v>
          </cell>
          <cell r="L1273" t="str">
            <v>ESLONG 15 MG 90 EFERVESAN TABLET</v>
          </cell>
          <cell r="M1273" t="str">
            <v>ESSITALOPRAM</v>
          </cell>
          <cell r="N1273" t="str">
            <v>INVENTIM</v>
          </cell>
          <cell r="O1273">
            <v>15</v>
          </cell>
          <cell r="P1273" t="str">
            <v>MG</v>
          </cell>
          <cell r="Q1273">
            <v>90</v>
          </cell>
          <cell r="R1273" t="str">
            <v>NORMAL REÇETE</v>
          </cell>
          <cell r="S1273" t="str">
            <v>IMAL</v>
          </cell>
          <cell r="T1273" t="str">
            <v>ITALYA</v>
          </cell>
          <cell r="U1273">
            <v>71.73</v>
          </cell>
          <cell r="V1273">
            <v>42.21</v>
          </cell>
          <cell r="W1273">
            <v>42.21</v>
          </cell>
          <cell r="X1273" t="str">
            <v>ITALYA</v>
          </cell>
          <cell r="Y1273">
            <v>0</v>
          </cell>
          <cell r="Z1273">
            <v>0</v>
          </cell>
          <cell r="AA1273">
            <v>80.16</v>
          </cell>
          <cell r="AB1273">
            <v>0</v>
          </cell>
          <cell r="AC1273">
            <v>80.16</v>
          </cell>
        </row>
        <row r="1274">
          <cell r="A1274">
            <v>8697936020534</v>
          </cell>
          <cell r="B1274" t="str">
            <v>N06AB10</v>
          </cell>
          <cell r="C1274" t="str">
            <v>escitalopram</v>
          </cell>
          <cell r="D1274" t="str">
            <v>EŞDEĞER</v>
          </cell>
          <cell r="E1274" t="str">
            <v>EŞDEĞER</v>
          </cell>
          <cell r="F1274">
            <v>0</v>
          </cell>
          <cell r="G1274">
            <v>5</v>
          </cell>
          <cell r="H1274">
            <v>1</v>
          </cell>
          <cell r="I1274">
            <v>0</v>
          </cell>
          <cell r="J1274">
            <v>0</v>
          </cell>
          <cell r="K1274">
            <v>0</v>
          </cell>
          <cell r="L1274" t="str">
            <v>ESLONG 20 MG 30 EFERVESAN TABLET</v>
          </cell>
          <cell r="M1274" t="str">
            <v>ESSITALOPRAM</v>
          </cell>
          <cell r="N1274" t="str">
            <v>INVENTIM</v>
          </cell>
          <cell r="O1274">
            <v>20</v>
          </cell>
          <cell r="P1274" t="str">
            <v>MG</v>
          </cell>
          <cell r="Q1274">
            <v>30</v>
          </cell>
          <cell r="R1274" t="str">
            <v>NORMAL REÇETE</v>
          </cell>
          <cell r="S1274" t="str">
            <v>IMAL</v>
          </cell>
          <cell r="T1274" t="str">
            <v>FRANSA</v>
          </cell>
          <cell r="U1274">
            <v>22.5</v>
          </cell>
          <cell r="V1274">
            <v>15.84</v>
          </cell>
          <cell r="W1274">
            <v>13.5</v>
          </cell>
          <cell r="X1274" t="str">
            <v>ITALYA</v>
          </cell>
          <cell r="Y1274">
            <v>0</v>
          </cell>
          <cell r="Z1274">
            <v>0</v>
          </cell>
          <cell r="AA1274">
            <v>16.62</v>
          </cell>
          <cell r="AB1274">
            <v>0</v>
          </cell>
          <cell r="AC1274">
            <v>16.62</v>
          </cell>
        </row>
        <row r="1275">
          <cell r="A1275">
            <v>8697936020541</v>
          </cell>
          <cell r="B1275" t="str">
            <v>N06AB10</v>
          </cell>
          <cell r="C1275" t="str">
            <v>escitalopram</v>
          </cell>
          <cell r="D1275" t="str">
            <v>EŞDEĞER</v>
          </cell>
          <cell r="E1275" t="str">
            <v>EŞDEĞER</v>
          </cell>
          <cell r="F1275">
            <v>0</v>
          </cell>
          <cell r="G1275">
            <v>5</v>
          </cell>
          <cell r="H1275">
            <v>1</v>
          </cell>
          <cell r="I1275">
            <v>0</v>
          </cell>
          <cell r="J1275">
            <v>0</v>
          </cell>
          <cell r="K1275">
            <v>0</v>
          </cell>
          <cell r="L1275" t="str">
            <v>ESLONG 20 MG 90 EFERVESAN TABLET</v>
          </cell>
          <cell r="M1275" t="str">
            <v>ESSITALOPRAM</v>
          </cell>
          <cell r="N1275" t="str">
            <v>INVENTIM</v>
          </cell>
          <cell r="O1275">
            <v>20</v>
          </cell>
          <cell r="P1275" t="str">
            <v>MG</v>
          </cell>
          <cell r="Q1275">
            <v>90</v>
          </cell>
          <cell r="R1275" t="str">
            <v>NORMAL REÇETE</v>
          </cell>
          <cell r="S1275" t="str">
            <v>IMAL</v>
          </cell>
          <cell r="T1275" t="str">
            <v>FRANSA</v>
          </cell>
          <cell r="U1275">
            <v>67.5</v>
          </cell>
          <cell r="V1275">
            <v>67.5</v>
          </cell>
          <cell r="W1275">
            <v>40.5</v>
          </cell>
          <cell r="X1275" t="str">
            <v>FRANSA</v>
          </cell>
          <cell r="Y1275">
            <v>0</v>
          </cell>
          <cell r="Z1275">
            <v>0</v>
          </cell>
          <cell r="AA1275">
            <v>85.7</v>
          </cell>
          <cell r="AB1275">
            <v>0</v>
          </cell>
          <cell r="AC1275">
            <v>85.7</v>
          </cell>
        </row>
        <row r="1276">
          <cell r="A1276">
            <v>8699523090777</v>
          </cell>
          <cell r="B1276" t="str">
            <v>M01AB08</v>
          </cell>
          <cell r="C1276" t="str">
            <v>etodolac</v>
          </cell>
          <cell r="D1276" t="str">
            <v>ESDEGER</v>
          </cell>
          <cell r="E1276" t="str">
            <v>FIYAT KORUMALI URUN</v>
          </cell>
          <cell r="F1276">
            <v>4</v>
          </cell>
          <cell r="G1276">
            <v>1</v>
          </cell>
          <cell r="H1276">
            <v>2</v>
          </cell>
          <cell r="I1276">
            <v>0</v>
          </cell>
          <cell r="J1276">
            <v>0</v>
          </cell>
          <cell r="K1276">
            <v>0</v>
          </cell>
          <cell r="L1276" t="str">
            <v>ESODAX 500 MG 14 FILM TABLET</v>
          </cell>
          <cell r="M1276" t="str">
            <v>ETODOLAK</v>
          </cell>
          <cell r="N1276" t="str">
            <v>MUNIR SAHIN</v>
          </cell>
          <cell r="O1276">
            <v>500</v>
          </cell>
          <cell r="P1276" t="str">
            <v>MG</v>
          </cell>
          <cell r="Q1276">
            <v>14</v>
          </cell>
          <cell r="R1276" t="str">
            <v>NORMAL RECETE</v>
          </cell>
          <cell r="S1276" t="str">
            <v>IMAL</v>
          </cell>
          <cell r="T1276" t="str">
            <v>TURKIYE</v>
          </cell>
          <cell r="U1276">
            <v>2.7899999999999996</v>
          </cell>
          <cell r="V1276">
            <v>2.7899999999999996</v>
          </cell>
          <cell r="W1276">
            <v>0</v>
          </cell>
          <cell r="X1276" t="str">
            <v>TURKIYE</v>
          </cell>
          <cell r="Y1276">
            <v>0</v>
          </cell>
          <cell r="Z1276">
            <v>0</v>
          </cell>
          <cell r="AA1276">
            <v>6.52</v>
          </cell>
          <cell r="AB1276">
            <v>0</v>
          </cell>
          <cell r="AC1276">
            <v>6.52</v>
          </cell>
        </row>
        <row r="1277">
          <cell r="A1277">
            <v>8699262160069</v>
          </cell>
          <cell r="B1277" t="str">
            <v>A02BC05</v>
          </cell>
          <cell r="C1277" t="str">
            <v>esomeprazole</v>
          </cell>
          <cell r="D1277" t="str">
            <v>EŞDEĞER</v>
          </cell>
          <cell r="E1277" t="str">
            <v>EŞDEĞER</v>
          </cell>
          <cell r="F1277">
            <v>0</v>
          </cell>
          <cell r="G1277">
            <v>1</v>
          </cell>
          <cell r="H1277">
            <v>1</v>
          </cell>
          <cell r="I1277">
            <v>0</v>
          </cell>
          <cell r="J1277">
            <v>0</v>
          </cell>
          <cell r="K1277">
            <v>0</v>
          </cell>
          <cell r="L1277" t="str">
            <v>ESOM 20 MG 28 ENTERIK KAPLI MIKROPELLET KAPSUL</v>
          </cell>
          <cell r="M1277" t="str">
            <v>ESOMEPRAZOL</v>
          </cell>
          <cell r="N1277" t="str">
            <v>NOBEL ILAC PAZARLAMA</v>
          </cell>
          <cell r="O1277">
            <v>20</v>
          </cell>
          <cell r="P1277" t="str">
            <v>MG</v>
          </cell>
          <cell r="Q1277">
            <v>28</v>
          </cell>
          <cell r="R1277" t="str">
            <v>NORMAL REÇETE</v>
          </cell>
          <cell r="S1277" t="str">
            <v>IMAL</v>
          </cell>
          <cell r="T1277" t="str">
            <v>YUNANISTAN</v>
          </cell>
          <cell r="U1277">
            <v>11.23</v>
          </cell>
          <cell r="V1277">
            <v>11.23</v>
          </cell>
          <cell r="W1277">
            <v>6.58</v>
          </cell>
          <cell r="X1277" t="str">
            <v>YUNANISTAN</v>
          </cell>
          <cell r="Y1277">
            <v>0</v>
          </cell>
          <cell r="Z1277">
            <v>0</v>
          </cell>
          <cell r="AA1277">
            <v>13.35</v>
          </cell>
          <cell r="AB1277">
            <v>0</v>
          </cell>
          <cell r="AC1277">
            <v>13.35</v>
          </cell>
        </row>
        <row r="1278">
          <cell r="A1278">
            <v>8699262160083</v>
          </cell>
          <cell r="B1278" t="str">
            <v>A02BC05</v>
          </cell>
          <cell r="C1278" t="str">
            <v>esomeprazole</v>
          </cell>
          <cell r="D1278" t="str">
            <v>ESDEGER</v>
          </cell>
          <cell r="E1278" t="str">
            <v>ESDEGER</v>
          </cell>
          <cell r="F1278">
            <v>0</v>
          </cell>
          <cell r="G1278">
            <v>1</v>
          </cell>
          <cell r="H1278">
            <v>1</v>
          </cell>
          <cell r="I1278">
            <v>0</v>
          </cell>
          <cell r="J1278">
            <v>0</v>
          </cell>
          <cell r="K1278">
            <v>0</v>
          </cell>
          <cell r="L1278" t="str">
            <v>ESOM 40 MG 28 ENTERIK KAPLI MIKROPELLET KAPSUL</v>
          </cell>
          <cell r="M1278" t="str">
            <v>ESOMEPRAZOL</v>
          </cell>
          <cell r="N1278" t="str">
            <v>NOBEL ILAC PAZARLAMA</v>
          </cell>
          <cell r="O1278">
            <v>40</v>
          </cell>
          <cell r="P1278" t="str">
            <v>MG</v>
          </cell>
          <cell r="Q1278">
            <v>28</v>
          </cell>
          <cell r="R1278" t="str">
            <v>NORMAL RECETE</v>
          </cell>
          <cell r="S1278" t="str">
            <v>IMAL</v>
          </cell>
          <cell r="T1278" t="str">
            <v>FRANSA</v>
          </cell>
          <cell r="U1278">
            <v>7.56</v>
          </cell>
          <cell r="V1278">
            <v>16.100000000000001</v>
          </cell>
          <cell r="W1278">
            <v>7.56</v>
          </cell>
          <cell r="X1278" t="str">
            <v>FRANSA</v>
          </cell>
          <cell r="Y1278">
            <v>0</v>
          </cell>
          <cell r="Z1278">
            <v>0</v>
          </cell>
          <cell r="AA1278">
            <v>15.94</v>
          </cell>
          <cell r="AB1278">
            <v>0</v>
          </cell>
          <cell r="AC1278">
            <v>15.94</v>
          </cell>
        </row>
        <row r="1279">
          <cell r="A1279">
            <v>8697935090033</v>
          </cell>
          <cell r="B1279" t="str">
            <v>N06AB10</v>
          </cell>
          <cell r="C1279" t="str">
            <v>escitalopram</v>
          </cell>
          <cell r="D1279" t="str">
            <v>EŞDEĞER</v>
          </cell>
          <cell r="E1279" t="str">
            <v>EŞDEĞER</v>
          </cell>
          <cell r="F1279">
            <v>0</v>
          </cell>
          <cell r="G1279">
            <v>1</v>
          </cell>
          <cell r="H1279">
            <v>1</v>
          </cell>
          <cell r="I1279">
            <v>0</v>
          </cell>
          <cell r="J1279">
            <v>0</v>
          </cell>
          <cell r="K1279">
            <v>0</v>
          </cell>
          <cell r="L1279" t="str">
            <v>ESPLUS 10 MG 28 FILM TABLET</v>
          </cell>
          <cell r="M1279" t="str">
            <v>ESSITALOPRAM</v>
          </cell>
          <cell r="N1279" t="str">
            <v>ULM ILAC</v>
          </cell>
          <cell r="O1279">
            <v>10</v>
          </cell>
          <cell r="P1279" t="str">
            <v>MG</v>
          </cell>
          <cell r="Q1279">
            <v>28</v>
          </cell>
          <cell r="R1279" t="str">
            <v>NORMAL REÇETE</v>
          </cell>
          <cell r="S1279" t="str">
            <v>IMAL</v>
          </cell>
          <cell r="T1279" t="str">
            <v>ITALYA</v>
          </cell>
          <cell r="U1279">
            <v>8.76</v>
          </cell>
          <cell r="V1279">
            <v>14.89</v>
          </cell>
          <cell r="W1279">
            <v>8.76</v>
          </cell>
          <cell r="X1279" t="str">
            <v>ITALYA</v>
          </cell>
          <cell r="Y1279">
            <v>0</v>
          </cell>
          <cell r="Z1279">
            <v>0</v>
          </cell>
          <cell r="AA1279">
            <v>5.55</v>
          </cell>
          <cell r="AB1279">
            <v>0</v>
          </cell>
          <cell r="AC1279">
            <v>5.55</v>
          </cell>
        </row>
        <row r="1280">
          <cell r="A1280">
            <v>8697935090071</v>
          </cell>
          <cell r="B1280" t="str">
            <v>N06AB10</v>
          </cell>
          <cell r="C1280" t="str">
            <v>escitalopram</v>
          </cell>
          <cell r="D1280" t="str">
            <v>EŞDEĞER</v>
          </cell>
          <cell r="E1280" t="str">
            <v>EŞDEĞER</v>
          </cell>
          <cell r="F1280">
            <v>0</v>
          </cell>
          <cell r="G1280">
            <v>1</v>
          </cell>
          <cell r="H1280">
            <v>1</v>
          </cell>
          <cell r="I1280">
            <v>0</v>
          </cell>
          <cell r="J1280">
            <v>0</v>
          </cell>
          <cell r="K1280">
            <v>0</v>
          </cell>
          <cell r="L1280" t="str">
            <v>ESPLUS 10 MG 84 FILM TABLET</v>
          </cell>
          <cell r="M1280" t="str">
            <v>ESSITALOPRAM</v>
          </cell>
          <cell r="N1280" t="str">
            <v>ULM ILAC</v>
          </cell>
          <cell r="O1280">
            <v>10</v>
          </cell>
          <cell r="P1280" t="str">
            <v>MG</v>
          </cell>
          <cell r="Q1280">
            <v>84</v>
          </cell>
          <cell r="R1280" t="str">
            <v>NORMAL REÇETE</v>
          </cell>
          <cell r="S1280" t="str">
            <v>IMAL</v>
          </cell>
          <cell r="T1280" t="str">
            <v>PORTEKIZ</v>
          </cell>
          <cell r="U1280">
            <v>38.96</v>
          </cell>
          <cell r="V1280">
            <v>45.09</v>
          </cell>
          <cell r="W1280">
            <v>27.05</v>
          </cell>
          <cell r="X1280" t="str">
            <v>PORTEKIZ</v>
          </cell>
          <cell r="Y1280">
            <v>0</v>
          </cell>
          <cell r="Z1280">
            <v>0</v>
          </cell>
          <cell r="AA1280">
            <v>16.7</v>
          </cell>
          <cell r="AB1280">
            <v>0</v>
          </cell>
          <cell r="AC1280">
            <v>16.7</v>
          </cell>
        </row>
        <row r="1281">
          <cell r="A1281">
            <v>8697935090040</v>
          </cell>
          <cell r="B1281" t="str">
            <v>N06AB10</v>
          </cell>
          <cell r="C1281" t="str">
            <v>escitalopram</v>
          </cell>
          <cell r="D1281" t="str">
            <v>EŞDEĞER</v>
          </cell>
          <cell r="E1281" t="str">
            <v>EŞDEĞER</v>
          </cell>
          <cell r="F1281">
            <v>0</v>
          </cell>
          <cell r="G1281">
            <v>1</v>
          </cell>
          <cell r="H1281">
            <v>1</v>
          </cell>
          <cell r="I1281">
            <v>0</v>
          </cell>
          <cell r="J1281">
            <v>0</v>
          </cell>
          <cell r="K1281">
            <v>0</v>
          </cell>
          <cell r="L1281" t="str">
            <v>ESPLUS 20 MG 28 FILM TABLET</v>
          </cell>
          <cell r="M1281" t="str">
            <v>ESSITALOPRAM</v>
          </cell>
          <cell r="N1281" t="str">
            <v>ULM ILAC</v>
          </cell>
          <cell r="O1281">
            <v>20</v>
          </cell>
          <cell r="P1281" t="str">
            <v>MG</v>
          </cell>
          <cell r="Q1281">
            <v>28</v>
          </cell>
          <cell r="R1281" t="str">
            <v>NORMAL REÇETE</v>
          </cell>
          <cell r="S1281" t="str">
            <v>IMAL</v>
          </cell>
          <cell r="T1281" t="str">
            <v>ITALYA</v>
          </cell>
          <cell r="U1281">
            <v>14.79</v>
          </cell>
          <cell r="V1281">
            <v>21</v>
          </cell>
          <cell r="W1281">
            <v>12.6</v>
          </cell>
          <cell r="X1281" t="str">
            <v>FRANSA</v>
          </cell>
          <cell r="Y1281">
            <v>0</v>
          </cell>
          <cell r="Z1281">
            <v>0</v>
          </cell>
          <cell r="AA1281">
            <v>6.8</v>
          </cell>
          <cell r="AB1281">
            <v>0</v>
          </cell>
          <cell r="AC1281">
            <v>6.8</v>
          </cell>
        </row>
        <row r="1282">
          <cell r="A1282">
            <v>8697935090088</v>
          </cell>
          <cell r="B1282" t="str">
            <v>N06AB10</v>
          </cell>
          <cell r="C1282" t="str">
            <v>escitalopram</v>
          </cell>
          <cell r="D1282" t="str">
            <v>EŞDEĞER</v>
          </cell>
          <cell r="E1282" t="str">
            <v>EŞDEĞER</v>
          </cell>
          <cell r="F1282">
            <v>0</v>
          </cell>
          <cell r="G1282">
            <v>1</v>
          </cell>
          <cell r="H1282">
            <v>1</v>
          </cell>
          <cell r="I1282">
            <v>0</v>
          </cell>
          <cell r="J1282">
            <v>0</v>
          </cell>
          <cell r="K1282">
            <v>0</v>
          </cell>
          <cell r="L1282" t="str">
            <v>ESPLUS 20 MG 84 FILM TABLET</v>
          </cell>
          <cell r="M1282" t="str">
            <v>ESSITALOPRAM</v>
          </cell>
          <cell r="N1282" t="str">
            <v>ULM ILAC</v>
          </cell>
          <cell r="O1282">
            <v>20</v>
          </cell>
          <cell r="P1282" t="str">
            <v>MG</v>
          </cell>
          <cell r="Q1282">
            <v>84</v>
          </cell>
          <cell r="R1282" t="str">
            <v>NORMAL REÇETE</v>
          </cell>
          <cell r="S1282" t="str">
            <v>IMAL</v>
          </cell>
          <cell r="T1282" t="str">
            <v>PORTEKIZ</v>
          </cell>
          <cell r="U1282">
            <v>72.8</v>
          </cell>
          <cell r="V1282">
            <v>84.83</v>
          </cell>
          <cell r="W1282">
            <v>50.89</v>
          </cell>
          <cell r="X1282" t="str">
            <v>PORTEKIZ</v>
          </cell>
          <cell r="Y1282">
            <v>0</v>
          </cell>
          <cell r="Z1282">
            <v>0</v>
          </cell>
          <cell r="AA1282">
            <v>20.399999999999999</v>
          </cell>
          <cell r="AB1282">
            <v>0</v>
          </cell>
          <cell r="AC1282">
            <v>20.399999999999999</v>
          </cell>
        </row>
        <row r="1283">
          <cell r="A1283">
            <v>8699504810073</v>
          </cell>
          <cell r="B1283" t="str">
            <v>G03CA03</v>
          </cell>
          <cell r="C1283" t="str">
            <v>estradiol</v>
          </cell>
          <cell r="D1283" t="str">
            <v>REFERANS</v>
          </cell>
          <cell r="E1283" t="str">
            <v>YIRMI YIL</v>
          </cell>
          <cell r="F1283">
            <v>4</v>
          </cell>
          <cell r="G1283">
            <v>2</v>
          </cell>
          <cell r="H1283">
            <v>2</v>
          </cell>
          <cell r="I1283">
            <v>0</v>
          </cell>
          <cell r="J1283">
            <v>0</v>
          </cell>
          <cell r="K1283">
            <v>0</v>
          </cell>
          <cell r="L1283" t="str">
            <v>ESTRADERM 100 TTS 8 FLASTER</v>
          </cell>
          <cell r="M1283" t="str">
            <v>ESTRADIOL</v>
          </cell>
          <cell r="N1283" t="str">
            <v>NOVARTIS</v>
          </cell>
          <cell r="O1283">
            <v>8</v>
          </cell>
          <cell r="P1283" t="str">
            <v>MG</v>
          </cell>
          <cell r="Q1283">
            <v>8</v>
          </cell>
          <cell r="R1283" t="str">
            <v>NORMAL REÇETE</v>
          </cell>
          <cell r="S1283" t="str">
            <v>ITHAL</v>
          </cell>
          <cell r="T1283" t="str">
            <v>TURKIYE</v>
          </cell>
          <cell r="U1283">
            <v>3.460066343454963</v>
          </cell>
          <cell r="V1283">
            <v>3.460066343454963</v>
          </cell>
          <cell r="W1283">
            <v>0</v>
          </cell>
          <cell r="X1283" t="str">
            <v>TURKIYE</v>
          </cell>
          <cell r="Y1283">
            <v>0</v>
          </cell>
          <cell r="Z1283">
            <v>0</v>
          </cell>
          <cell r="AA1283">
            <v>8.09</v>
          </cell>
          <cell r="AB1283">
            <v>0</v>
          </cell>
          <cell r="AC1283">
            <v>8.09</v>
          </cell>
        </row>
        <row r="1284">
          <cell r="A1284">
            <v>8699504810080</v>
          </cell>
          <cell r="B1284" t="str">
            <v>G03CA03</v>
          </cell>
          <cell r="C1284" t="str">
            <v>estradiol</v>
          </cell>
          <cell r="D1284" t="str">
            <v>REFERANS</v>
          </cell>
          <cell r="E1284" t="str">
            <v>YIRMI YIL</v>
          </cell>
          <cell r="F1284">
            <v>4</v>
          </cell>
          <cell r="G1284">
            <v>2</v>
          </cell>
          <cell r="H1284">
            <v>2</v>
          </cell>
          <cell r="I1284">
            <v>0</v>
          </cell>
          <cell r="J1284">
            <v>0</v>
          </cell>
          <cell r="K1284">
            <v>0</v>
          </cell>
          <cell r="L1284" t="str">
            <v>ESTRADERM 25 TTS 6 FLASTER</v>
          </cell>
          <cell r="M1284" t="str">
            <v>ESTRADIOL</v>
          </cell>
          <cell r="N1284" t="str">
            <v>NOVARTIS</v>
          </cell>
          <cell r="O1284">
            <v>2</v>
          </cell>
          <cell r="P1284" t="str">
            <v>MG</v>
          </cell>
          <cell r="Q1284">
            <v>6</v>
          </cell>
          <cell r="R1284" t="str">
            <v>NORMAL REÇETE</v>
          </cell>
          <cell r="S1284" t="str">
            <v>ITHAL</v>
          </cell>
          <cell r="T1284" t="str">
            <v>TURKIYE</v>
          </cell>
          <cell r="U1284">
            <v>2.8299999999999996</v>
          </cell>
          <cell r="V1284">
            <v>2.8299999999999996</v>
          </cell>
          <cell r="W1284">
            <v>0</v>
          </cell>
          <cell r="X1284" t="str">
            <v>TURKIYE</v>
          </cell>
          <cell r="Y1284">
            <v>0</v>
          </cell>
          <cell r="Z1284">
            <v>0</v>
          </cell>
          <cell r="AA1284">
            <v>6.6</v>
          </cell>
          <cell r="AB1284">
            <v>0</v>
          </cell>
          <cell r="AC1284">
            <v>6.6</v>
          </cell>
        </row>
        <row r="1285">
          <cell r="A1285">
            <v>8699808340016</v>
          </cell>
          <cell r="B1285" t="str">
            <v>G03CA03</v>
          </cell>
          <cell r="C1285" t="str">
            <v>estradiol</v>
          </cell>
          <cell r="D1285" t="str">
            <v>REFERANS</v>
          </cell>
          <cell r="E1285" t="str">
            <v>FIYAT KORUMALI URUN</v>
          </cell>
          <cell r="F1285">
            <v>4</v>
          </cell>
          <cell r="G1285">
            <v>2</v>
          </cell>
          <cell r="H1285">
            <v>2</v>
          </cell>
          <cell r="I1285">
            <v>0</v>
          </cell>
          <cell r="J1285">
            <v>0</v>
          </cell>
          <cell r="K1285">
            <v>0</v>
          </cell>
          <cell r="L1285" t="str">
            <v>ESTREVA TRANSDERMAL % 1'LIK JEL</v>
          </cell>
          <cell r="M1285" t="str">
            <v>ESTRADIOL</v>
          </cell>
          <cell r="N1285" t="str">
            <v>MERCK ILAC</v>
          </cell>
          <cell r="O1285">
            <v>1E-3</v>
          </cell>
          <cell r="P1285" t="str">
            <v>MG</v>
          </cell>
          <cell r="Q1285">
            <v>50</v>
          </cell>
          <cell r="R1285" t="str">
            <v>NORMAL RECETE</v>
          </cell>
          <cell r="S1285" t="str">
            <v>ITHAL</v>
          </cell>
          <cell r="T1285" t="str">
            <v>TURKIYE</v>
          </cell>
          <cell r="U1285">
            <v>3.28</v>
          </cell>
          <cell r="V1285">
            <v>3.28</v>
          </cell>
          <cell r="W1285">
            <v>0</v>
          </cell>
          <cell r="X1285" t="str">
            <v>TURKIYE</v>
          </cell>
          <cell r="Y1285">
            <v>0</v>
          </cell>
          <cell r="Z1285">
            <v>0</v>
          </cell>
          <cell r="AA1285">
            <v>9.0399999999999991</v>
          </cell>
          <cell r="AB1285">
            <v>0</v>
          </cell>
          <cell r="AC1285">
            <v>9.0399999999999991</v>
          </cell>
        </row>
        <row r="1286">
          <cell r="A1286">
            <v>8699523090890</v>
          </cell>
          <cell r="B1286" t="str">
            <v>N05AH04</v>
          </cell>
          <cell r="C1286" t="str">
            <v>quetiapine</v>
          </cell>
          <cell r="D1286" t="str">
            <v>ESDEGER</v>
          </cell>
          <cell r="E1286" t="str">
            <v>ESDEGER</v>
          </cell>
          <cell r="F1286">
            <v>0</v>
          </cell>
          <cell r="G1286">
            <v>5</v>
          </cell>
          <cell r="H1286">
            <v>1</v>
          </cell>
          <cell r="I1286">
            <v>0</v>
          </cell>
          <cell r="J1286">
            <v>0</v>
          </cell>
          <cell r="K1286">
            <v>0</v>
          </cell>
          <cell r="L1286" t="str">
            <v>ETIPIN 100 MG 30 FILM TABLET</v>
          </cell>
          <cell r="M1286" t="str">
            <v>KETIAPIN</v>
          </cell>
          <cell r="N1286" t="str">
            <v>MUNIR SAHIN</v>
          </cell>
          <cell r="O1286">
            <v>100</v>
          </cell>
          <cell r="P1286" t="str">
            <v>MG</v>
          </cell>
          <cell r="Q1286">
            <v>30</v>
          </cell>
          <cell r="R1286" t="str">
            <v>NORMAL RECETE</v>
          </cell>
          <cell r="S1286" t="str">
            <v>IMAL</v>
          </cell>
          <cell r="T1286" t="str">
            <v>ISPANYA</v>
          </cell>
          <cell r="U1286">
            <v>10.38</v>
          </cell>
          <cell r="V1286">
            <v>19.739999999999998</v>
          </cell>
          <cell r="W1286">
            <v>10.38</v>
          </cell>
          <cell r="X1286" t="str">
            <v>ISPANYA</v>
          </cell>
          <cell r="Y1286">
            <v>0</v>
          </cell>
          <cell r="Z1286">
            <v>0</v>
          </cell>
          <cell r="AA1286">
            <v>22.29</v>
          </cell>
          <cell r="AB1286">
            <v>0</v>
          </cell>
          <cell r="AC1286">
            <v>22.29</v>
          </cell>
        </row>
        <row r="1287">
          <cell r="A1287">
            <v>8699523090906</v>
          </cell>
          <cell r="B1287" t="str">
            <v>N05AH04</v>
          </cell>
          <cell r="C1287" t="str">
            <v>quetiapine</v>
          </cell>
          <cell r="D1287" t="str">
            <v>ESDEGER</v>
          </cell>
          <cell r="E1287" t="str">
            <v>ESDEGER</v>
          </cell>
          <cell r="F1287">
            <v>0</v>
          </cell>
          <cell r="G1287">
            <v>5</v>
          </cell>
          <cell r="H1287">
            <v>1</v>
          </cell>
          <cell r="I1287">
            <v>0</v>
          </cell>
          <cell r="J1287">
            <v>0</v>
          </cell>
          <cell r="K1287">
            <v>0</v>
          </cell>
          <cell r="L1287" t="str">
            <v>ETIPIN 100 MG 60 FILM TABLET</v>
          </cell>
          <cell r="M1287" t="str">
            <v>KETIAPIN</v>
          </cell>
          <cell r="N1287" t="str">
            <v>MUNIR SAHIN</v>
          </cell>
          <cell r="O1287">
            <v>100</v>
          </cell>
          <cell r="P1287" t="str">
            <v>MG</v>
          </cell>
          <cell r="Q1287">
            <v>60</v>
          </cell>
          <cell r="R1287" t="str">
            <v>NORMAL RECETE</v>
          </cell>
          <cell r="S1287" t="str">
            <v>IMAL</v>
          </cell>
          <cell r="T1287" t="str">
            <v>ISPANYA</v>
          </cell>
          <cell r="U1287">
            <v>20.76</v>
          </cell>
          <cell r="V1287">
            <v>34.840000000000003</v>
          </cell>
          <cell r="W1287">
            <v>20.76</v>
          </cell>
          <cell r="X1287" t="str">
            <v>ISPANYA</v>
          </cell>
          <cell r="Y1287">
            <v>0</v>
          </cell>
          <cell r="Z1287">
            <v>0</v>
          </cell>
          <cell r="AA1287">
            <v>44.61</v>
          </cell>
          <cell r="AB1287">
            <v>0</v>
          </cell>
          <cell r="AC1287">
            <v>44.61</v>
          </cell>
        </row>
        <row r="1288">
          <cell r="A1288">
            <v>8699523090920</v>
          </cell>
          <cell r="B1288" t="str">
            <v>N05AH04</v>
          </cell>
          <cell r="C1288" t="str">
            <v>quetiapine</v>
          </cell>
          <cell r="D1288" t="str">
            <v>ESDEGER</v>
          </cell>
          <cell r="E1288" t="str">
            <v>ESDEGER</v>
          </cell>
          <cell r="F1288">
            <v>0</v>
          </cell>
          <cell r="G1288">
            <v>5</v>
          </cell>
          <cell r="H1288">
            <v>1</v>
          </cell>
          <cell r="I1288">
            <v>0</v>
          </cell>
          <cell r="J1288">
            <v>0</v>
          </cell>
          <cell r="K1288">
            <v>0</v>
          </cell>
          <cell r="L1288" t="str">
            <v>ETIPIN 150 MG 30 FILM TABLET</v>
          </cell>
          <cell r="M1288" t="str">
            <v>KETIAPIN</v>
          </cell>
          <cell r="N1288" t="str">
            <v>MUNIR SAHIN</v>
          </cell>
          <cell r="O1288">
            <v>150</v>
          </cell>
          <cell r="P1288" t="str">
            <v>MG</v>
          </cell>
          <cell r="Q1288">
            <v>30</v>
          </cell>
          <cell r="R1288" t="str">
            <v>NORMAL RECETE</v>
          </cell>
          <cell r="S1288" t="str">
            <v>IMAL</v>
          </cell>
          <cell r="T1288" t="str">
            <v>ISPANYA</v>
          </cell>
          <cell r="U1288">
            <v>15.57</v>
          </cell>
          <cell r="V1288">
            <v>29.61</v>
          </cell>
          <cell r="W1288">
            <v>15.57</v>
          </cell>
          <cell r="X1288" t="str">
            <v>ISPANYA</v>
          </cell>
          <cell r="Y1288">
            <v>0</v>
          </cell>
          <cell r="Z1288">
            <v>0</v>
          </cell>
          <cell r="AA1288">
            <v>38.229999999999997</v>
          </cell>
          <cell r="AB1288">
            <v>0</v>
          </cell>
          <cell r="AC1288">
            <v>38.229999999999997</v>
          </cell>
        </row>
        <row r="1289">
          <cell r="A1289">
            <v>8699523090937</v>
          </cell>
          <cell r="B1289" t="str">
            <v>N05AH04</v>
          </cell>
          <cell r="C1289" t="str">
            <v>quetiapine</v>
          </cell>
          <cell r="D1289" t="str">
            <v>ESDEGER</v>
          </cell>
          <cell r="E1289" t="str">
            <v>ESDEGER</v>
          </cell>
          <cell r="F1289">
            <v>0</v>
          </cell>
          <cell r="G1289">
            <v>5</v>
          </cell>
          <cell r="H1289">
            <v>1</v>
          </cell>
          <cell r="I1289">
            <v>0</v>
          </cell>
          <cell r="J1289">
            <v>0</v>
          </cell>
          <cell r="K1289">
            <v>0</v>
          </cell>
          <cell r="L1289" t="str">
            <v>ETIPIN 150 MG 60 FILM TABLET</v>
          </cell>
          <cell r="M1289" t="str">
            <v>KETIAPIN</v>
          </cell>
          <cell r="N1289" t="str">
            <v>MUNIR SAHIN</v>
          </cell>
          <cell r="O1289">
            <v>150</v>
          </cell>
          <cell r="P1289" t="str">
            <v>MG</v>
          </cell>
          <cell r="Q1289">
            <v>60</v>
          </cell>
          <cell r="R1289" t="str">
            <v>NORMAL RECETE</v>
          </cell>
          <cell r="S1289" t="str">
            <v>IMAL</v>
          </cell>
          <cell r="T1289" t="str">
            <v>ISPANYA</v>
          </cell>
          <cell r="U1289">
            <v>31.14</v>
          </cell>
          <cell r="V1289">
            <v>59.22</v>
          </cell>
          <cell r="W1289">
            <v>31.14</v>
          </cell>
          <cell r="X1289" t="str">
            <v>ISPANYA</v>
          </cell>
          <cell r="Y1289">
            <v>0</v>
          </cell>
          <cell r="Z1289">
            <v>0</v>
          </cell>
          <cell r="AA1289">
            <v>76.489999999999995</v>
          </cell>
          <cell r="AB1289">
            <v>0</v>
          </cell>
          <cell r="AC1289">
            <v>76.489999999999995</v>
          </cell>
        </row>
        <row r="1290">
          <cell r="A1290">
            <v>8699523090951</v>
          </cell>
          <cell r="B1290" t="str">
            <v>N05AH04</v>
          </cell>
          <cell r="C1290" t="str">
            <v>quetiapine</v>
          </cell>
          <cell r="D1290" t="str">
            <v>ESDEGER</v>
          </cell>
          <cell r="E1290" t="str">
            <v>ESDEGER</v>
          </cell>
          <cell r="F1290">
            <v>0</v>
          </cell>
          <cell r="G1290">
            <v>1</v>
          </cell>
          <cell r="H1290">
            <v>1</v>
          </cell>
          <cell r="I1290">
            <v>0</v>
          </cell>
          <cell r="J1290">
            <v>0</v>
          </cell>
          <cell r="K1290">
            <v>0</v>
          </cell>
          <cell r="L1290" t="str">
            <v>ETIPIN 200 MG 30 FILM TABLET</v>
          </cell>
          <cell r="M1290" t="str">
            <v>KETIAPIN</v>
          </cell>
          <cell r="N1290" t="str">
            <v>MUNIR SAHIN</v>
          </cell>
          <cell r="O1290">
            <v>200</v>
          </cell>
          <cell r="P1290" t="str">
            <v>MG</v>
          </cell>
          <cell r="Q1290">
            <v>30</v>
          </cell>
          <cell r="R1290" t="str">
            <v>NORMAL RECETE</v>
          </cell>
          <cell r="S1290" t="str">
            <v>IMAL</v>
          </cell>
          <cell r="T1290" t="str">
            <v>YUNANISTAN</v>
          </cell>
          <cell r="U1290">
            <v>17.420000000000002</v>
          </cell>
          <cell r="V1290">
            <v>30.01</v>
          </cell>
          <cell r="W1290">
            <v>17.420000000000002</v>
          </cell>
          <cell r="X1290" t="str">
            <v>YUNANISTAN</v>
          </cell>
          <cell r="Y1290">
            <v>0</v>
          </cell>
          <cell r="Z1290">
            <v>0</v>
          </cell>
          <cell r="AA1290">
            <v>39.61</v>
          </cell>
          <cell r="AB1290">
            <v>0</v>
          </cell>
          <cell r="AC1290">
            <v>39.61</v>
          </cell>
        </row>
        <row r="1291">
          <cell r="A1291">
            <v>8699523090968</v>
          </cell>
          <cell r="B1291" t="str">
            <v>N05AH04</v>
          </cell>
          <cell r="C1291" t="str">
            <v>quetiapine</v>
          </cell>
          <cell r="D1291" t="str">
            <v>ESDEGER</v>
          </cell>
          <cell r="E1291" t="str">
            <v>ESDEGER</v>
          </cell>
          <cell r="F1291">
            <v>0</v>
          </cell>
          <cell r="G1291">
            <v>1</v>
          </cell>
          <cell r="H1291">
            <v>1</v>
          </cell>
          <cell r="I1291">
            <v>0</v>
          </cell>
          <cell r="J1291">
            <v>0</v>
          </cell>
          <cell r="K1291">
            <v>0</v>
          </cell>
          <cell r="L1291" t="str">
            <v>ETIPIN 200 MG 60 FILM TABLET</v>
          </cell>
          <cell r="M1291" t="str">
            <v>KETIAPIN</v>
          </cell>
          <cell r="N1291" t="str">
            <v>MUNIR SAHIN</v>
          </cell>
          <cell r="O1291">
            <v>200</v>
          </cell>
          <cell r="P1291" t="str">
            <v>MG</v>
          </cell>
          <cell r="Q1291">
            <v>60</v>
          </cell>
          <cell r="R1291" t="str">
            <v>NORMAL RECETE</v>
          </cell>
          <cell r="S1291" t="str">
            <v>IMAL</v>
          </cell>
          <cell r="T1291" t="str">
            <v>YUNANISTAN</v>
          </cell>
          <cell r="U1291">
            <v>34.840000000000003</v>
          </cell>
          <cell r="V1291">
            <v>60.03</v>
          </cell>
          <cell r="W1291">
            <v>34.840000000000003</v>
          </cell>
          <cell r="X1291" t="str">
            <v>YUNANISTAN</v>
          </cell>
          <cell r="Y1291">
            <v>0</v>
          </cell>
          <cell r="Z1291">
            <v>0</v>
          </cell>
          <cell r="AA1291">
            <v>79.290000000000006</v>
          </cell>
          <cell r="AB1291">
            <v>0</v>
          </cell>
          <cell r="AC1291">
            <v>79.290000000000006</v>
          </cell>
        </row>
        <row r="1292">
          <cell r="A1292">
            <v>8699523090869</v>
          </cell>
          <cell r="B1292" t="str">
            <v>N05AH04</v>
          </cell>
          <cell r="C1292" t="str">
            <v>quetiapine</v>
          </cell>
          <cell r="D1292" t="str">
            <v>ESDEGER</v>
          </cell>
          <cell r="E1292" t="str">
            <v>ESDEGER</v>
          </cell>
          <cell r="F1292">
            <v>0</v>
          </cell>
          <cell r="G1292">
            <v>1</v>
          </cell>
          <cell r="H1292">
            <v>1</v>
          </cell>
          <cell r="I1292">
            <v>0</v>
          </cell>
          <cell r="J1292">
            <v>0</v>
          </cell>
          <cell r="K1292">
            <v>0</v>
          </cell>
          <cell r="L1292" t="str">
            <v>ETIPIN 25 MG 30 FILM TABLET</v>
          </cell>
          <cell r="M1292" t="str">
            <v>KETIAPIN</v>
          </cell>
          <cell r="N1292" t="str">
            <v>MUNIR SAHIN</v>
          </cell>
          <cell r="O1292">
            <v>25</v>
          </cell>
          <cell r="P1292" t="str">
            <v>MG</v>
          </cell>
          <cell r="Q1292">
            <v>30</v>
          </cell>
          <cell r="R1292" t="str">
            <v>NORMAL RECETE</v>
          </cell>
          <cell r="S1292" t="str">
            <v>IMAL</v>
          </cell>
          <cell r="T1292" t="str">
            <v>ITALYA</v>
          </cell>
          <cell r="U1292">
            <v>9.06</v>
          </cell>
          <cell r="V1292">
            <v>11.95</v>
          </cell>
          <cell r="W1292">
            <v>7.17</v>
          </cell>
          <cell r="X1292" t="str">
            <v>ITALYA</v>
          </cell>
          <cell r="Y1292">
            <v>0</v>
          </cell>
          <cell r="Z1292">
            <v>0</v>
          </cell>
          <cell r="AA1292">
            <v>11.7</v>
          </cell>
          <cell r="AB1292">
            <v>0</v>
          </cell>
          <cell r="AC1292">
            <v>11.7</v>
          </cell>
        </row>
        <row r="1293">
          <cell r="A1293">
            <v>8699523090876</v>
          </cell>
          <cell r="B1293" t="str">
            <v>N05AH04</v>
          </cell>
          <cell r="C1293" t="str">
            <v>quetiapine</v>
          </cell>
          <cell r="D1293" t="str">
            <v>ESDEGER</v>
          </cell>
          <cell r="E1293" t="str">
            <v>ESDEGER</v>
          </cell>
          <cell r="F1293">
            <v>0</v>
          </cell>
          <cell r="G1293">
            <v>1</v>
          </cell>
          <cell r="H1293">
            <v>1</v>
          </cell>
          <cell r="I1293">
            <v>0</v>
          </cell>
          <cell r="J1293">
            <v>0</v>
          </cell>
          <cell r="K1293">
            <v>0</v>
          </cell>
          <cell r="L1293" t="str">
            <v>ETIPIN 25 MG 60 FILM TABLET</v>
          </cell>
          <cell r="M1293" t="str">
            <v>KETIAPIN</v>
          </cell>
          <cell r="N1293" t="str">
            <v>MUNIR SAHIN</v>
          </cell>
          <cell r="O1293">
            <v>25</v>
          </cell>
          <cell r="P1293" t="str">
            <v>MG</v>
          </cell>
          <cell r="Q1293">
            <v>60</v>
          </cell>
          <cell r="R1293" t="str">
            <v>NORMAL RECETE</v>
          </cell>
          <cell r="S1293" t="str">
            <v>IMAL</v>
          </cell>
          <cell r="T1293" t="str">
            <v>ITALYA</v>
          </cell>
          <cell r="U1293">
            <v>23.88</v>
          </cell>
          <cell r="V1293">
            <v>23.88</v>
          </cell>
          <cell r="W1293">
            <v>14.32</v>
          </cell>
          <cell r="X1293" t="str">
            <v>ITALYA</v>
          </cell>
          <cell r="Y1293">
            <v>0</v>
          </cell>
          <cell r="Z1293">
            <v>0</v>
          </cell>
          <cell r="AA1293">
            <v>23.42</v>
          </cell>
          <cell r="AB1293">
            <v>0</v>
          </cell>
          <cell r="AC1293">
            <v>23.42</v>
          </cell>
        </row>
        <row r="1294">
          <cell r="A1294">
            <v>8699523090982</v>
          </cell>
          <cell r="B1294" t="str">
            <v>N05AH04</v>
          </cell>
          <cell r="C1294" t="str">
            <v>quetiapine</v>
          </cell>
          <cell r="D1294" t="str">
            <v>ESDEGER</v>
          </cell>
          <cell r="E1294" t="str">
            <v>ESDEGER</v>
          </cell>
          <cell r="F1294">
            <v>0</v>
          </cell>
          <cell r="G1294">
            <v>1</v>
          </cell>
          <cell r="H1294">
            <v>1</v>
          </cell>
          <cell r="I1294">
            <v>0</v>
          </cell>
          <cell r="J1294">
            <v>0</v>
          </cell>
          <cell r="K1294">
            <v>0</v>
          </cell>
          <cell r="L1294" t="str">
            <v>ETIPIN 300 MG 30 FILM TABLET</v>
          </cell>
          <cell r="M1294" t="str">
            <v>KETIAPIN</v>
          </cell>
          <cell r="N1294" t="str">
            <v>MUNIR SAHIN</v>
          </cell>
          <cell r="O1294">
            <v>300</v>
          </cell>
          <cell r="P1294" t="str">
            <v>MG</v>
          </cell>
          <cell r="Q1294">
            <v>30</v>
          </cell>
          <cell r="R1294" t="str">
            <v>NORMAL RECETE</v>
          </cell>
          <cell r="S1294" t="str">
            <v>IMAL</v>
          </cell>
          <cell r="T1294" t="str">
            <v>YUNANISTAN</v>
          </cell>
          <cell r="U1294">
            <v>27.37</v>
          </cell>
          <cell r="V1294">
            <v>53.34</v>
          </cell>
          <cell r="W1294">
            <v>27.37</v>
          </cell>
          <cell r="X1294" t="str">
            <v>YUNANISTAN</v>
          </cell>
          <cell r="Y1294">
            <v>0</v>
          </cell>
          <cell r="Z1294">
            <v>0</v>
          </cell>
          <cell r="AA1294">
            <v>63.01</v>
          </cell>
          <cell r="AB1294">
            <v>0</v>
          </cell>
          <cell r="AC1294">
            <v>63.01</v>
          </cell>
        </row>
        <row r="1295">
          <cell r="A1295">
            <v>8699523090999</v>
          </cell>
          <cell r="B1295" t="str">
            <v>N05AH04</v>
          </cell>
          <cell r="C1295" t="str">
            <v>quetiapine</v>
          </cell>
          <cell r="D1295" t="str">
            <v>ESDEGER</v>
          </cell>
          <cell r="E1295" t="str">
            <v>ESDEGER</v>
          </cell>
          <cell r="F1295">
            <v>0</v>
          </cell>
          <cell r="G1295">
            <v>1</v>
          </cell>
          <cell r="H1295">
            <v>1</v>
          </cell>
          <cell r="I1295">
            <v>0</v>
          </cell>
          <cell r="J1295">
            <v>0</v>
          </cell>
          <cell r="K1295">
            <v>0</v>
          </cell>
          <cell r="L1295" t="str">
            <v>ETIPIN 300 MG 60 FILM TABLET</v>
          </cell>
          <cell r="M1295" t="str">
            <v>KETIAPIN</v>
          </cell>
          <cell r="N1295" t="str">
            <v>MUNIR SAHIN</v>
          </cell>
          <cell r="O1295">
            <v>300</v>
          </cell>
          <cell r="P1295" t="str">
            <v>MG</v>
          </cell>
          <cell r="Q1295">
            <v>60</v>
          </cell>
          <cell r="R1295" t="str">
            <v>NORMAL RECETE</v>
          </cell>
          <cell r="S1295" t="str">
            <v>IMAL</v>
          </cell>
          <cell r="T1295" t="str">
            <v>PORTEKIZ</v>
          </cell>
          <cell r="U1295">
            <v>57.37</v>
          </cell>
          <cell r="V1295">
            <v>94.63</v>
          </cell>
          <cell r="W1295">
            <v>56.77</v>
          </cell>
          <cell r="X1295" t="str">
            <v>ITALYA</v>
          </cell>
          <cell r="Y1295">
            <v>0</v>
          </cell>
          <cell r="Z1295">
            <v>0</v>
          </cell>
          <cell r="AA1295">
            <v>126.08</v>
          </cell>
          <cell r="AB1295">
            <v>0</v>
          </cell>
          <cell r="AC1295">
            <v>126.08</v>
          </cell>
        </row>
        <row r="1296">
          <cell r="A1296">
            <v>8699638760244</v>
          </cell>
          <cell r="B1296" t="str">
            <v>L01CB01</v>
          </cell>
          <cell r="C1296" t="str">
            <v>etoposide</v>
          </cell>
          <cell r="D1296" t="str">
            <v>EŞDEĞER</v>
          </cell>
          <cell r="E1296" t="str">
            <v>YIRMI YIL</v>
          </cell>
          <cell r="F1296">
            <v>0</v>
          </cell>
          <cell r="G1296">
            <v>1</v>
          </cell>
          <cell r="H1296">
            <v>1</v>
          </cell>
          <cell r="I1296">
            <v>0</v>
          </cell>
          <cell r="J1296">
            <v>0</v>
          </cell>
          <cell r="K1296">
            <v>0</v>
          </cell>
          <cell r="L1296" t="str">
            <v xml:space="preserve">ETOPOSIDE-TEVA 100 MG 1 FLAKON </v>
          </cell>
          <cell r="M1296" t="str">
            <v>ETOPOSID</v>
          </cell>
          <cell r="N1296" t="str">
            <v>MED ILAC</v>
          </cell>
          <cell r="O1296">
            <v>100</v>
          </cell>
          <cell r="P1296" t="str">
            <v>MG</v>
          </cell>
          <cell r="Q1296">
            <v>1</v>
          </cell>
          <cell r="R1296" t="str">
            <v>NORMAL REÇETE</v>
          </cell>
          <cell r="S1296" t="str">
            <v>ITHAL</v>
          </cell>
          <cell r="T1296">
            <v>0</v>
          </cell>
          <cell r="U1296">
            <v>0</v>
          </cell>
          <cell r="V1296">
            <v>22</v>
          </cell>
          <cell r="W1296">
            <v>17.600000000000001</v>
          </cell>
          <cell r="X1296" t="str">
            <v>HOLLANDA</v>
          </cell>
          <cell r="Y1296">
            <v>0</v>
          </cell>
          <cell r="Z1296">
            <v>0</v>
          </cell>
          <cell r="AA1296">
            <v>0</v>
          </cell>
          <cell r="AB1296">
            <v>0</v>
          </cell>
          <cell r="AC1296">
            <v>18.850000000000001</v>
          </cell>
        </row>
        <row r="1297">
          <cell r="A1297">
            <v>8699578090852</v>
          </cell>
          <cell r="B1297" t="str">
            <v>M01AB08</v>
          </cell>
          <cell r="C1297" t="str">
            <v>etodolac</v>
          </cell>
          <cell r="D1297" t="str">
            <v>ESDEGER</v>
          </cell>
          <cell r="E1297" t="str">
            <v>FIYAT KORUMALI URUN</v>
          </cell>
          <cell r="F1297">
            <v>4</v>
          </cell>
          <cell r="G1297">
            <v>1</v>
          </cell>
          <cell r="H1297">
            <v>2</v>
          </cell>
          <cell r="I1297">
            <v>0</v>
          </cell>
          <cell r="J1297">
            <v>0</v>
          </cell>
          <cell r="K1297">
            <v>0</v>
          </cell>
          <cell r="L1297" t="str">
            <v>ETOXA 400 MG 14 FILM TABLET</v>
          </cell>
          <cell r="M1297" t="str">
            <v>ETODOLAK</v>
          </cell>
          <cell r="N1297" t="str">
            <v>BIOFARMA</v>
          </cell>
          <cell r="O1297">
            <v>400</v>
          </cell>
          <cell r="P1297" t="str">
            <v>MG</v>
          </cell>
          <cell r="Q1297">
            <v>14</v>
          </cell>
          <cell r="R1297" t="str">
            <v>NORMAL RECETE</v>
          </cell>
          <cell r="S1297" t="str">
            <v>IMAL</v>
          </cell>
          <cell r="T1297" t="str">
            <v>TURKIYE</v>
          </cell>
          <cell r="U1297">
            <v>2.65</v>
          </cell>
          <cell r="V1297">
            <v>2.65</v>
          </cell>
          <cell r="W1297">
            <v>0</v>
          </cell>
          <cell r="X1297" t="str">
            <v>TURKIYE</v>
          </cell>
          <cell r="Y1297">
            <v>0</v>
          </cell>
          <cell r="Z1297">
            <v>0</v>
          </cell>
          <cell r="AA1297">
            <v>7.27</v>
          </cell>
          <cell r="AB1297">
            <v>0</v>
          </cell>
          <cell r="AC1297">
            <v>7.27</v>
          </cell>
        </row>
        <row r="1298">
          <cell r="A1298">
            <v>8697936094443</v>
          </cell>
          <cell r="B1298" t="str">
            <v>N06DX</v>
          </cell>
          <cell r="C1298" t="str">
            <v>Other anti-dementia drugs</v>
          </cell>
          <cell r="D1298" t="str">
            <v>EŞDEĞER</v>
          </cell>
          <cell r="E1298" t="str">
            <v>EŞDEĞER</v>
          </cell>
          <cell r="F1298">
            <v>0</v>
          </cell>
          <cell r="G1298">
            <v>2</v>
          </cell>
          <cell r="H1298">
            <v>1</v>
          </cell>
          <cell r="I1298">
            <v>0</v>
          </cell>
          <cell r="J1298">
            <v>0</v>
          </cell>
          <cell r="K1298">
            <v>0</v>
          </cell>
          <cell r="L1298" t="str">
            <v>EVERON 90/5 MG 50 FILM KAPLI TABLET</v>
          </cell>
          <cell r="M1298" t="str">
            <v>MEMANTIN + IDEBENON</v>
          </cell>
          <cell r="N1298" t="str">
            <v>INVENTIM</v>
          </cell>
          <cell r="O1298" t="str">
            <v>5+90</v>
          </cell>
          <cell r="P1298" t="str">
            <v>MG</v>
          </cell>
          <cell r="Q1298">
            <v>50</v>
          </cell>
          <cell r="R1298" t="str">
            <v>NORMAL REÇETE</v>
          </cell>
          <cell r="S1298" t="str">
            <v>IMAL</v>
          </cell>
          <cell r="T1298" t="str">
            <v>PORTEKIZ TURKIYE</v>
          </cell>
          <cell r="U1298">
            <v>74.739999999999995</v>
          </cell>
          <cell r="V1298">
            <v>74.739999999999995</v>
          </cell>
          <cell r="W1298">
            <v>32.86</v>
          </cell>
          <cell r="X1298" t="str">
            <v>PORTEKIZ TURKIYE</v>
          </cell>
          <cell r="Y1298">
            <v>0</v>
          </cell>
          <cell r="Z1298">
            <v>0</v>
          </cell>
          <cell r="AA1298">
            <v>27.14</v>
          </cell>
          <cell r="AB1298">
            <v>0</v>
          </cell>
          <cell r="AC1298">
            <v>27.14</v>
          </cell>
        </row>
        <row r="1299">
          <cell r="A1299">
            <v>8680835000103</v>
          </cell>
          <cell r="B1299" t="str">
            <v>V06DB</v>
          </cell>
          <cell r="C1299" t="str">
            <v>Fat/carbohydrates/proteins/minerals/vitamins, combinations</v>
          </cell>
          <cell r="D1299" t="str">
            <v>REFERANS</v>
          </cell>
          <cell r="E1299" t="str">
            <v>REFERANS</v>
          </cell>
          <cell r="F1299">
            <v>2</v>
          </cell>
          <cell r="G1299">
            <v>2</v>
          </cell>
          <cell r="H1299">
            <v>1</v>
          </cell>
          <cell r="I1299">
            <v>0</v>
          </cell>
          <cell r="J1299">
            <v>0</v>
          </cell>
          <cell r="K1299">
            <v>0</v>
          </cell>
          <cell r="L1299" t="str">
            <v>EVOLVIA HA 1, 400 G</v>
          </cell>
          <cell r="M1299" t="str">
            <v>TIBBI AMACLI MAMA</v>
          </cell>
          <cell r="N1299" t="str">
            <v>MONTERO</v>
          </cell>
          <cell r="O1299">
            <v>400</v>
          </cell>
          <cell r="P1299" t="str">
            <v>G</v>
          </cell>
          <cell r="Q1299">
            <v>1</v>
          </cell>
          <cell r="R1299" t="str">
            <v>NORMAL RECETE</v>
          </cell>
          <cell r="S1299" t="str">
            <v>ITHAL</v>
          </cell>
          <cell r="T1299" t="str">
            <v>ISPANYA</v>
          </cell>
          <cell r="U1299">
            <v>25</v>
          </cell>
          <cell r="V1299">
            <v>25</v>
          </cell>
          <cell r="W1299">
            <v>25</v>
          </cell>
          <cell r="X1299" t="str">
            <v>ISPANYA</v>
          </cell>
          <cell r="Y1299">
            <v>0</v>
          </cell>
          <cell r="Z1299">
            <v>0</v>
          </cell>
          <cell r="AA1299">
            <v>63.95</v>
          </cell>
          <cell r="AB1299">
            <v>0</v>
          </cell>
          <cell r="AC1299">
            <v>63.95</v>
          </cell>
        </row>
        <row r="1300">
          <cell r="A1300">
            <v>8680835000110</v>
          </cell>
          <cell r="B1300" t="str">
            <v>V06DB</v>
          </cell>
          <cell r="C1300" t="str">
            <v>Fat/carbohydrates/proteins/minerals/vitamins, combinations</v>
          </cell>
          <cell r="D1300" t="str">
            <v>REFERANS</v>
          </cell>
          <cell r="E1300" t="str">
            <v>REFERANS</v>
          </cell>
          <cell r="F1300">
            <v>2</v>
          </cell>
          <cell r="G1300">
            <v>2</v>
          </cell>
          <cell r="H1300">
            <v>1</v>
          </cell>
          <cell r="I1300">
            <v>0</v>
          </cell>
          <cell r="J1300">
            <v>0</v>
          </cell>
          <cell r="K1300">
            <v>0</v>
          </cell>
          <cell r="L1300" t="str">
            <v>EVOLVIA HA 2, 400 G</v>
          </cell>
          <cell r="M1300" t="str">
            <v>TIBBI AMACLI MAMA</v>
          </cell>
          <cell r="N1300" t="str">
            <v>MONTERO</v>
          </cell>
          <cell r="O1300">
            <v>400</v>
          </cell>
          <cell r="P1300" t="str">
            <v>G</v>
          </cell>
          <cell r="Q1300">
            <v>1</v>
          </cell>
          <cell r="R1300" t="str">
            <v>NORMAL RECETE</v>
          </cell>
          <cell r="S1300" t="str">
            <v>ITHAL</v>
          </cell>
          <cell r="T1300" t="str">
            <v>ISPANYA</v>
          </cell>
          <cell r="U1300">
            <v>26.5</v>
          </cell>
          <cell r="V1300">
            <v>26.5</v>
          </cell>
          <cell r="W1300">
            <v>26.5</v>
          </cell>
          <cell r="X1300" t="str">
            <v>ISPANYA</v>
          </cell>
          <cell r="Y1300">
            <v>0</v>
          </cell>
          <cell r="Z1300">
            <v>0</v>
          </cell>
          <cell r="AA1300">
            <v>59.63</v>
          </cell>
          <cell r="AB1300">
            <v>0</v>
          </cell>
          <cell r="AC1300">
            <v>59.63</v>
          </cell>
        </row>
        <row r="1301">
          <cell r="A1301">
            <v>8680835000127</v>
          </cell>
          <cell r="B1301" t="str">
            <v>V06DB</v>
          </cell>
          <cell r="C1301" t="str">
            <v>Fat/carbohydrates/proteins/minerals/vitamins, combinations</v>
          </cell>
          <cell r="D1301" t="str">
            <v>REFERANS</v>
          </cell>
          <cell r="E1301" t="str">
            <v>REFERANS</v>
          </cell>
          <cell r="F1301">
            <v>2</v>
          </cell>
          <cell r="G1301">
            <v>2</v>
          </cell>
          <cell r="H1301">
            <v>1</v>
          </cell>
          <cell r="I1301">
            <v>0</v>
          </cell>
          <cell r="J1301">
            <v>0</v>
          </cell>
          <cell r="K1301">
            <v>0</v>
          </cell>
          <cell r="L1301" t="str">
            <v>EVOLVIA LF, 400 G</v>
          </cell>
          <cell r="M1301" t="str">
            <v>TIBBI AMACLI MAMA</v>
          </cell>
          <cell r="N1301" t="str">
            <v>MONTERO</v>
          </cell>
          <cell r="O1301">
            <v>400</v>
          </cell>
          <cell r="P1301" t="str">
            <v>G</v>
          </cell>
          <cell r="Q1301">
            <v>1</v>
          </cell>
          <cell r="R1301" t="str">
            <v>NORMAL RECETE</v>
          </cell>
          <cell r="S1301" t="str">
            <v>ITHAL</v>
          </cell>
          <cell r="T1301" t="str">
            <v>ISPANYA</v>
          </cell>
          <cell r="U1301">
            <v>18</v>
          </cell>
          <cell r="V1301">
            <v>18</v>
          </cell>
          <cell r="W1301">
            <v>18</v>
          </cell>
          <cell r="X1301" t="str">
            <v>ISPANYA</v>
          </cell>
          <cell r="Y1301">
            <v>0</v>
          </cell>
          <cell r="Z1301">
            <v>0</v>
          </cell>
          <cell r="AA1301">
            <v>48.48</v>
          </cell>
          <cell r="AB1301">
            <v>0</v>
          </cell>
          <cell r="AC1301">
            <v>48.48</v>
          </cell>
        </row>
        <row r="1302">
          <cell r="A1302">
            <v>8699504011371</v>
          </cell>
          <cell r="B1302" t="str">
            <v>N02BE51</v>
          </cell>
          <cell r="C1302" t="str">
            <v>paracetamol, combinations excl. psycholeptics </v>
          </cell>
          <cell r="D1302" t="str">
            <v>REFERANS</v>
          </cell>
          <cell r="E1302" t="str">
            <v>FIYAT KORUMALI URUN</v>
          </cell>
          <cell r="F1302">
            <v>4</v>
          </cell>
          <cell r="G1302">
            <v>1</v>
          </cell>
          <cell r="H1302">
            <v>2</v>
          </cell>
          <cell r="I1302">
            <v>0</v>
          </cell>
          <cell r="J1302">
            <v>0</v>
          </cell>
          <cell r="K1302">
            <v>0</v>
          </cell>
          <cell r="L1302" t="str">
            <v>EXCEDRIN 24 FILM TABLET</v>
          </cell>
          <cell r="M1302" t="str">
            <v>ASETILSALISILIK ASIT + KAFEIN + PARASETAMOL</v>
          </cell>
          <cell r="N1302" t="str">
            <v>NOVARTIS</v>
          </cell>
          <cell r="O1302" t="str">
            <v>250+65+250</v>
          </cell>
          <cell r="P1302" t="str">
            <v>MG</v>
          </cell>
          <cell r="Q1302">
            <v>24</v>
          </cell>
          <cell r="R1302" t="str">
            <v>NORMAL RECETE</v>
          </cell>
          <cell r="S1302" t="str">
            <v>IMAL</v>
          </cell>
          <cell r="T1302" t="str">
            <v>TURKIYE</v>
          </cell>
          <cell r="U1302">
            <v>2.23</v>
          </cell>
          <cell r="V1302">
            <v>2.23</v>
          </cell>
          <cell r="W1302">
            <v>0</v>
          </cell>
          <cell r="X1302" t="str">
            <v>TURKIYE</v>
          </cell>
          <cell r="Y1302">
            <v>0</v>
          </cell>
          <cell r="Z1302">
            <v>0</v>
          </cell>
          <cell r="AA1302">
            <v>5.21</v>
          </cell>
          <cell r="AB1302">
            <v>0</v>
          </cell>
          <cell r="AC1302">
            <v>5.21</v>
          </cell>
        </row>
        <row r="1303">
          <cell r="A1303">
            <v>8681291090065</v>
          </cell>
          <cell r="B1303" t="str">
            <v>N02BA51</v>
          </cell>
          <cell r="C1303" t="str">
            <v>acetylsalicylic acid, combinations excl. psycholeptics</v>
          </cell>
          <cell r="D1303" t="str">
            <v>REFERANS</v>
          </cell>
          <cell r="E1303" t="str">
            <v>FIYAT KORUMALI URUN</v>
          </cell>
          <cell r="F1303">
            <v>4</v>
          </cell>
          <cell r="G1303">
            <v>1</v>
          </cell>
          <cell r="H1303">
            <v>2</v>
          </cell>
          <cell r="I1303">
            <v>0</v>
          </cell>
          <cell r="J1303">
            <v>0</v>
          </cell>
          <cell r="K1303">
            <v>0</v>
          </cell>
          <cell r="L1303" t="str">
            <v>EXCEDRIN 24 FILM TABLET</v>
          </cell>
          <cell r="M1303" t="str">
            <v>ASETILSALISILIK ASIT + KAFEIN + PARASETAMOL</v>
          </cell>
          <cell r="N1303" t="str">
            <v>GLAXOSMITHKLINE TUKETICI SAGLIGI</v>
          </cell>
          <cell r="O1303" t="str">
            <v>250+65+250</v>
          </cell>
          <cell r="P1303" t="str">
            <v>MG</v>
          </cell>
          <cell r="Q1303">
            <v>24</v>
          </cell>
          <cell r="R1303" t="str">
            <v>NORMAL RECETE</v>
          </cell>
          <cell r="S1303" t="str">
            <v>IMAL</v>
          </cell>
          <cell r="T1303" t="str">
            <v>TURKIYE</v>
          </cell>
          <cell r="U1303">
            <v>2.23</v>
          </cell>
          <cell r="V1303">
            <v>2.23</v>
          </cell>
          <cell r="W1303">
            <v>0</v>
          </cell>
          <cell r="X1303" t="str">
            <v>TURKIYE</v>
          </cell>
          <cell r="Y1303">
            <v>0</v>
          </cell>
          <cell r="Z1303">
            <v>0</v>
          </cell>
          <cell r="AA1303">
            <v>5.21</v>
          </cell>
          <cell r="AB1303">
            <v>0</v>
          </cell>
          <cell r="AC1303">
            <v>5.21</v>
          </cell>
        </row>
        <row r="1304">
          <cell r="A1304">
            <v>8699561460068</v>
          </cell>
          <cell r="B1304" t="str">
            <v>D02AE01</v>
          </cell>
          <cell r="C1304" t="str">
            <v>carbamide</v>
          </cell>
          <cell r="D1304" t="str">
            <v>ESDEGER</v>
          </cell>
          <cell r="E1304" t="str">
            <v>FIYAT KORUMALI URUN</v>
          </cell>
          <cell r="F1304">
            <v>4</v>
          </cell>
          <cell r="G1304">
            <v>2</v>
          </cell>
          <cell r="H1304">
            <v>2</v>
          </cell>
          <cell r="I1304">
            <v>0</v>
          </cell>
          <cell r="J1304">
            <v>0</v>
          </cell>
          <cell r="K1304">
            <v>0</v>
          </cell>
          <cell r="L1304" t="str">
            <v>EXCIPIAL HYDRO 200 ML SOLUSYON</v>
          </cell>
          <cell r="M1304" t="str">
            <v>URE</v>
          </cell>
          <cell r="N1304" t="str">
            <v>ORVA</v>
          </cell>
          <cell r="O1304">
            <v>0.02</v>
          </cell>
          <cell r="P1304" t="str">
            <v>G</v>
          </cell>
          <cell r="Q1304">
            <v>200</v>
          </cell>
          <cell r="R1304" t="str">
            <v>RECETESIZ</v>
          </cell>
          <cell r="S1304" t="str">
            <v>IMAL</v>
          </cell>
          <cell r="T1304" t="str">
            <v>TURKIYE</v>
          </cell>
          <cell r="U1304">
            <v>1.98</v>
          </cell>
          <cell r="V1304">
            <v>1.98</v>
          </cell>
          <cell r="W1304">
            <v>0</v>
          </cell>
          <cell r="X1304" t="str">
            <v>TURKIYE</v>
          </cell>
          <cell r="Y1304">
            <v>0</v>
          </cell>
          <cell r="Z1304">
            <v>0</v>
          </cell>
          <cell r="AA1304">
            <v>4.62</v>
          </cell>
          <cell r="AB1304">
            <v>0</v>
          </cell>
          <cell r="AC1304">
            <v>4.62</v>
          </cell>
        </row>
        <row r="1305">
          <cell r="A1305">
            <v>8699561460075</v>
          </cell>
          <cell r="B1305" t="str">
            <v>D02AE01</v>
          </cell>
          <cell r="C1305" t="str">
            <v>carbamide</v>
          </cell>
          <cell r="D1305" t="str">
            <v>EŞDEĞER</v>
          </cell>
          <cell r="E1305" t="str">
            <v>YIRMI YIL</v>
          </cell>
          <cell r="F1305">
            <v>4</v>
          </cell>
          <cell r="G1305">
            <v>2</v>
          </cell>
          <cell r="H1305">
            <v>3</v>
          </cell>
          <cell r="I1305">
            <v>0</v>
          </cell>
          <cell r="J1305">
            <v>0</v>
          </cell>
          <cell r="K1305">
            <v>0</v>
          </cell>
          <cell r="L1305" t="str">
            <v>EXCIPIAL LIPO 200 ML SOLUSYON</v>
          </cell>
          <cell r="M1305" t="str">
            <v>URE</v>
          </cell>
          <cell r="N1305" t="str">
            <v>ORVA</v>
          </cell>
          <cell r="O1305">
            <v>0.04</v>
          </cell>
          <cell r="P1305" t="str">
            <v>G</v>
          </cell>
          <cell r="Q1305">
            <v>200</v>
          </cell>
          <cell r="R1305" t="str">
            <v>REÇETESIZ</v>
          </cell>
          <cell r="S1305" t="str">
            <v>IMAL</v>
          </cell>
          <cell r="T1305">
            <v>0</v>
          </cell>
          <cell r="U1305">
            <v>0</v>
          </cell>
          <cell r="V1305">
            <v>3.46</v>
          </cell>
          <cell r="W1305">
            <v>0</v>
          </cell>
          <cell r="X1305" t="str">
            <v>TURKIYE</v>
          </cell>
          <cell r="Y1305">
            <v>0</v>
          </cell>
          <cell r="Z1305">
            <v>0</v>
          </cell>
          <cell r="AA1305">
            <v>0</v>
          </cell>
          <cell r="AB1305">
            <v>0</v>
          </cell>
          <cell r="AC1305">
            <v>7.25</v>
          </cell>
        </row>
        <row r="1306">
          <cell r="A1306">
            <v>8699504091731</v>
          </cell>
          <cell r="B1306" t="str">
            <v>C09DX01</v>
          </cell>
          <cell r="C1306" t="str">
            <v>valsartan, amlodipine and hydrochlorothiazide</v>
          </cell>
          <cell r="D1306" t="str">
            <v>REFERANS</v>
          </cell>
          <cell r="E1306" t="str">
            <v>REFERANS</v>
          </cell>
          <cell r="F1306">
            <v>0</v>
          </cell>
          <cell r="G1306">
            <v>1</v>
          </cell>
          <cell r="H1306">
            <v>1</v>
          </cell>
          <cell r="I1306">
            <v>0</v>
          </cell>
          <cell r="J1306">
            <v>0</v>
          </cell>
          <cell r="K1306">
            <v>0</v>
          </cell>
          <cell r="L1306" t="str">
            <v>EXFORGE HCT 10/160/12,5 MG 28 FILM TABLET</v>
          </cell>
          <cell r="M1306" t="str">
            <v>AMLODIPIN + VALSARTAN + HIDROKLOROTIYAZID</v>
          </cell>
          <cell r="N1306" t="str">
            <v>NOVARTIS</v>
          </cell>
          <cell r="O1306" t="str">
            <v>10+160+12,5</v>
          </cell>
          <cell r="P1306" t="str">
            <v>MG</v>
          </cell>
          <cell r="Q1306">
            <v>28</v>
          </cell>
          <cell r="R1306" t="str">
            <v>NORMAL RECETE</v>
          </cell>
          <cell r="S1306" t="str">
            <v>IMAL</v>
          </cell>
          <cell r="T1306" t="str">
            <v>ISPANYA</v>
          </cell>
          <cell r="U1306">
            <v>15.07</v>
          </cell>
          <cell r="V1306">
            <v>15.07</v>
          </cell>
          <cell r="W1306">
            <v>9.0399999999999991</v>
          </cell>
          <cell r="X1306" t="str">
            <v>ISPANYA</v>
          </cell>
          <cell r="Y1306">
            <v>0</v>
          </cell>
          <cell r="Z1306">
            <v>0</v>
          </cell>
          <cell r="AA1306">
            <v>21.17</v>
          </cell>
          <cell r="AB1306">
            <v>0</v>
          </cell>
          <cell r="AC1306">
            <v>21.17</v>
          </cell>
        </row>
        <row r="1307">
          <cell r="A1307">
            <v>8699504091793</v>
          </cell>
          <cell r="B1307" t="str">
            <v>C09DX01</v>
          </cell>
          <cell r="C1307" t="str">
            <v>valsartan, amlodipine and hydrochlorothiazide</v>
          </cell>
          <cell r="D1307" t="str">
            <v>REFERANS</v>
          </cell>
          <cell r="E1307" t="str">
            <v>REFERANS</v>
          </cell>
          <cell r="F1307">
            <v>0</v>
          </cell>
          <cell r="G1307">
            <v>1</v>
          </cell>
          <cell r="H1307">
            <v>1</v>
          </cell>
          <cell r="I1307">
            <v>0</v>
          </cell>
          <cell r="J1307">
            <v>0</v>
          </cell>
          <cell r="K1307">
            <v>0</v>
          </cell>
          <cell r="L1307" t="str">
            <v>EXFORGE HCT 10/160/25 MG 28 FILM TABLET</v>
          </cell>
          <cell r="M1307" t="str">
            <v>AMLODIPIN + VALSARTAN + HIDROKLOROTIYAZID</v>
          </cell>
          <cell r="N1307" t="str">
            <v>NOVARTIS</v>
          </cell>
          <cell r="O1307" t="str">
            <v>10+160+25</v>
          </cell>
          <cell r="P1307" t="str">
            <v>MG</v>
          </cell>
          <cell r="Q1307">
            <v>28</v>
          </cell>
          <cell r="R1307" t="str">
            <v>NORMAL RECETE</v>
          </cell>
          <cell r="S1307" t="str">
            <v>IMAL</v>
          </cell>
          <cell r="T1307" t="str">
            <v>ISPANYA</v>
          </cell>
          <cell r="U1307">
            <v>15.07</v>
          </cell>
          <cell r="V1307">
            <v>15.07</v>
          </cell>
          <cell r="W1307">
            <v>9.0399999999999991</v>
          </cell>
          <cell r="X1307" t="str">
            <v>ISPANYA</v>
          </cell>
          <cell r="Y1307">
            <v>0</v>
          </cell>
          <cell r="Z1307">
            <v>0</v>
          </cell>
          <cell r="AA1307">
            <v>21.17</v>
          </cell>
          <cell r="AB1307">
            <v>0</v>
          </cell>
          <cell r="AC1307">
            <v>21.17</v>
          </cell>
        </row>
        <row r="1308">
          <cell r="A1308">
            <v>8699504091854</v>
          </cell>
          <cell r="B1308" t="str">
            <v>C09DX01</v>
          </cell>
          <cell r="C1308" t="str">
            <v>valsartan, amlodipine and hydrochlorothiazide</v>
          </cell>
          <cell r="D1308" t="str">
            <v>REFERANS</v>
          </cell>
          <cell r="E1308" t="str">
            <v>REFERANS</v>
          </cell>
          <cell r="F1308">
            <v>0</v>
          </cell>
          <cell r="G1308">
            <v>3</v>
          </cell>
          <cell r="H1308">
            <v>1</v>
          </cell>
          <cell r="I1308">
            <v>0</v>
          </cell>
          <cell r="J1308">
            <v>0</v>
          </cell>
          <cell r="K1308">
            <v>0</v>
          </cell>
          <cell r="L1308" t="str">
            <v>EXFORGE HCT 10/320/25 MG 28 FILM TABLET</v>
          </cell>
          <cell r="M1308" t="str">
            <v>AMLODIPIN + VALSARTAN + HIDROKLOROTIYAZID</v>
          </cell>
          <cell r="N1308" t="str">
            <v>NOVARTIS</v>
          </cell>
          <cell r="O1308" t="str">
            <v>10+320+25</v>
          </cell>
          <cell r="P1308" t="str">
            <v>MG</v>
          </cell>
          <cell r="Q1308">
            <v>28</v>
          </cell>
          <cell r="R1308" t="str">
            <v>NORMAL RECETE</v>
          </cell>
          <cell r="S1308" t="str">
            <v>IMAL</v>
          </cell>
          <cell r="T1308" t="str">
            <v>ISPANYA</v>
          </cell>
          <cell r="U1308">
            <v>24.11</v>
          </cell>
          <cell r="V1308">
            <v>24.11</v>
          </cell>
          <cell r="W1308">
            <v>24.11</v>
          </cell>
          <cell r="X1308" t="str">
            <v>ISPANYA</v>
          </cell>
          <cell r="Y1308">
            <v>0</v>
          </cell>
          <cell r="Z1308">
            <v>0</v>
          </cell>
          <cell r="AA1308">
            <v>54.89</v>
          </cell>
          <cell r="AB1308">
            <v>0</v>
          </cell>
          <cell r="AC1308">
            <v>54.89</v>
          </cell>
        </row>
        <row r="1309">
          <cell r="A1309">
            <v>8699504091618</v>
          </cell>
          <cell r="B1309" t="str">
            <v>C09DX01</v>
          </cell>
          <cell r="C1309" t="str">
            <v>valsartan, amlodipine and hydrochlorothiazide</v>
          </cell>
          <cell r="D1309" t="str">
            <v>REFERANS</v>
          </cell>
          <cell r="E1309" t="str">
            <v>REFERANS</v>
          </cell>
          <cell r="F1309">
            <v>0</v>
          </cell>
          <cell r="G1309">
            <v>1</v>
          </cell>
          <cell r="H1309">
            <v>1</v>
          </cell>
          <cell r="I1309">
            <v>0</v>
          </cell>
          <cell r="J1309">
            <v>0</v>
          </cell>
          <cell r="K1309">
            <v>0</v>
          </cell>
          <cell r="L1309" t="str">
            <v>EXFORGE HCT 5/160/12,5 MG 28 FILM TABLET</v>
          </cell>
          <cell r="M1309" t="str">
            <v>AMLODIPIN + VALSARTAN + HIDROKLOROTIYAZID</v>
          </cell>
          <cell r="N1309" t="str">
            <v>NOVARTIS</v>
          </cell>
          <cell r="O1309" t="str">
            <v>5+160+12,5</v>
          </cell>
          <cell r="P1309" t="str">
            <v>MG</v>
          </cell>
          <cell r="Q1309">
            <v>28</v>
          </cell>
          <cell r="R1309" t="str">
            <v>NORMAL RECETE</v>
          </cell>
          <cell r="S1309" t="str">
            <v>IMAL</v>
          </cell>
          <cell r="T1309" t="str">
            <v>PORTEKIZ</v>
          </cell>
          <cell r="U1309">
            <v>14.15</v>
          </cell>
          <cell r="V1309">
            <v>14.17</v>
          </cell>
          <cell r="W1309">
            <v>8.5</v>
          </cell>
          <cell r="X1309" t="str">
            <v>ISPANYA</v>
          </cell>
          <cell r="Y1309">
            <v>0</v>
          </cell>
          <cell r="Z1309">
            <v>0</v>
          </cell>
          <cell r="AA1309">
            <v>19.89</v>
          </cell>
          <cell r="AB1309">
            <v>0</v>
          </cell>
          <cell r="AC1309">
            <v>19.89</v>
          </cell>
        </row>
        <row r="1310">
          <cell r="A1310">
            <v>8699504091670</v>
          </cell>
          <cell r="B1310" t="str">
            <v>C09DX01</v>
          </cell>
          <cell r="C1310" t="str">
            <v>valsartan, amlodipine and hydrochlorothiazide</v>
          </cell>
          <cell r="D1310" t="str">
            <v>REFERANS</v>
          </cell>
          <cell r="E1310" t="str">
            <v>REFERANS</v>
          </cell>
          <cell r="F1310">
            <v>0</v>
          </cell>
          <cell r="G1310">
            <v>1</v>
          </cell>
          <cell r="H1310">
            <v>2</v>
          </cell>
          <cell r="I1310">
            <v>0</v>
          </cell>
          <cell r="J1310">
            <v>0</v>
          </cell>
          <cell r="K1310">
            <v>0</v>
          </cell>
          <cell r="L1310" t="str">
            <v>EXFORGE HCT 5/160/25 MG 28 FILM TABLET</v>
          </cell>
          <cell r="M1310" t="str">
            <v>AMLODIPIN + VALSARTAN + HIDROKLOROTIYAZID</v>
          </cell>
          <cell r="N1310" t="str">
            <v>NOVARTIS</v>
          </cell>
          <cell r="O1310" t="str">
            <v>5+160+25</v>
          </cell>
          <cell r="P1310" t="str">
            <v>MG</v>
          </cell>
          <cell r="Q1310">
            <v>28</v>
          </cell>
          <cell r="R1310" t="str">
            <v>NORMAL RECETE</v>
          </cell>
          <cell r="S1310" t="str">
            <v>IMAL</v>
          </cell>
          <cell r="T1310" t="str">
            <v>PORTEKIZ/ ISPANYA</v>
          </cell>
          <cell r="U1310">
            <v>14.16</v>
          </cell>
          <cell r="V1310">
            <v>14.17</v>
          </cell>
          <cell r="W1310">
            <v>8.5</v>
          </cell>
          <cell r="X1310" t="str">
            <v>ISPANYA</v>
          </cell>
          <cell r="Y1310">
            <v>0</v>
          </cell>
          <cell r="Z1310">
            <v>0</v>
          </cell>
          <cell r="AA1310">
            <v>19.89</v>
          </cell>
          <cell r="AB1310">
            <v>0</v>
          </cell>
          <cell r="AC1310">
            <v>19.89</v>
          </cell>
        </row>
        <row r="1311">
          <cell r="A1311">
            <v>8699502352926</v>
          </cell>
          <cell r="B1311" t="str">
            <v>D01AE22</v>
          </cell>
          <cell r="C1311" t="str">
            <v>naftifine</v>
          </cell>
          <cell r="D1311" t="str">
            <v>REFERANS</v>
          </cell>
          <cell r="E1311" t="str">
            <v>YIRMI YIL</v>
          </cell>
          <cell r="F1311">
            <v>0</v>
          </cell>
          <cell r="G1311">
            <v>2</v>
          </cell>
          <cell r="H1311">
            <v>1</v>
          </cell>
          <cell r="I1311">
            <v>0</v>
          </cell>
          <cell r="J1311">
            <v>0</v>
          </cell>
          <cell r="K1311">
            <v>0</v>
          </cell>
          <cell r="L1311" t="str">
            <v>EXODERIL 10 MG 30 GR KREM</v>
          </cell>
          <cell r="M1311" t="str">
            <v>NAFTIFIN HCL</v>
          </cell>
          <cell r="N1311" t="str">
            <v>ZENTIVA</v>
          </cell>
          <cell r="O1311">
            <v>10</v>
          </cell>
          <cell r="P1311" t="str">
            <v>MG</v>
          </cell>
          <cell r="Q1311">
            <v>30</v>
          </cell>
          <cell r="R1311" t="str">
            <v>NORMAL REÇETE</v>
          </cell>
          <cell r="S1311" t="str">
            <v>IMAL</v>
          </cell>
          <cell r="T1311" t="str">
            <v>ITALYA</v>
          </cell>
          <cell r="U1311">
            <v>11.2</v>
          </cell>
          <cell r="V1311">
            <v>11.2</v>
          </cell>
          <cell r="W1311">
            <v>8.9600000000000009</v>
          </cell>
          <cell r="X1311" t="str">
            <v>ITALYA</v>
          </cell>
          <cell r="Y1311">
            <v>0</v>
          </cell>
          <cell r="Z1311">
            <v>0</v>
          </cell>
          <cell r="AA1311">
            <v>15.78</v>
          </cell>
          <cell r="AB1311">
            <v>0</v>
          </cell>
          <cell r="AC1311">
            <v>15.78</v>
          </cell>
        </row>
        <row r="1312">
          <cell r="A1312">
            <v>8699556675941</v>
          </cell>
          <cell r="B1312" t="str">
            <v>B05DA</v>
          </cell>
          <cell r="C1312" t="str">
            <v>ısotonic solutions</v>
          </cell>
          <cell r="D1312" t="str">
            <v>REFERANS</v>
          </cell>
          <cell r="E1312" t="str">
            <v>REFERANS</v>
          </cell>
          <cell r="F1312">
            <v>0</v>
          </cell>
          <cell r="G1312">
            <v>2</v>
          </cell>
          <cell r="H1312">
            <v>1</v>
          </cell>
          <cell r="I1312">
            <v>0</v>
          </cell>
          <cell r="J1312">
            <v>0</v>
          </cell>
          <cell r="K1312">
            <v>0</v>
          </cell>
          <cell r="L1312" t="str">
            <v>EXTRANEAL PER.DIY.SOL.  TEKLI TORBA 2000 ML</v>
          </cell>
          <cell r="M1312" t="str">
            <v>PERITONAL DIYALIZ SOLUSYONU</v>
          </cell>
          <cell r="N1312" t="str">
            <v>ECZACIBASI BAXTER</v>
          </cell>
          <cell r="O1312">
            <v>0</v>
          </cell>
          <cell r="P1312">
            <v>0</v>
          </cell>
          <cell r="Q1312">
            <v>2000</v>
          </cell>
          <cell r="R1312" t="str">
            <v>NORMAL REÇETE</v>
          </cell>
          <cell r="S1312" t="str">
            <v>IMAL</v>
          </cell>
          <cell r="T1312" t="str">
            <v>PORTEKIZ</v>
          </cell>
          <cell r="U1312">
            <v>12</v>
          </cell>
          <cell r="V1312">
            <v>12</v>
          </cell>
          <cell r="W1312">
            <v>12</v>
          </cell>
          <cell r="X1312" t="str">
            <v>PORTEKIZ</v>
          </cell>
          <cell r="Y1312">
            <v>0</v>
          </cell>
          <cell r="Z1312">
            <v>0</v>
          </cell>
          <cell r="AA1312">
            <v>22.7</v>
          </cell>
          <cell r="AB1312">
            <v>0</v>
          </cell>
          <cell r="AC1312">
            <v>22.7</v>
          </cell>
        </row>
        <row r="1313">
          <cell r="A1313">
            <v>8681413880001</v>
          </cell>
          <cell r="B1313" t="str">
            <v>B05D</v>
          </cell>
          <cell r="C1313" t="str">
            <v>ısotonic solutions</v>
          </cell>
          <cell r="D1313" t="str">
            <v>REFERANS</v>
          </cell>
          <cell r="E1313" t="str">
            <v>REFERANS</v>
          </cell>
          <cell r="F1313">
            <v>0</v>
          </cell>
          <cell r="G1313">
            <v>2</v>
          </cell>
          <cell r="H1313">
            <v>1</v>
          </cell>
          <cell r="I1313">
            <v>0</v>
          </cell>
          <cell r="J1313">
            <v>0</v>
          </cell>
          <cell r="K1313">
            <v>0</v>
          </cell>
          <cell r="L1313" t="str">
            <v>EXTRANEAL PER.DIY.SOL.  TEKLI TORBA 2000 ML</v>
          </cell>
          <cell r="M1313" t="str">
            <v>PERITONAL DIYALIZ SOLUSYONU</v>
          </cell>
          <cell r="N1313" t="str">
            <v>BAXTER TURKEY RENAL HIZMETLER</v>
          </cell>
          <cell r="O1313">
            <v>0</v>
          </cell>
          <cell r="P1313">
            <v>0</v>
          </cell>
          <cell r="Q1313">
            <v>2000</v>
          </cell>
          <cell r="R1313" t="str">
            <v>NORMAL RECETE</v>
          </cell>
          <cell r="S1313" t="str">
            <v>IMAL</v>
          </cell>
          <cell r="T1313" t="str">
            <v>PORTEKIZ</v>
          </cell>
          <cell r="U1313">
            <v>12</v>
          </cell>
          <cell r="V1313">
            <v>12</v>
          </cell>
          <cell r="W1313">
            <v>12</v>
          </cell>
          <cell r="X1313" t="str">
            <v>PORTEKIZ</v>
          </cell>
          <cell r="Y1313">
            <v>0</v>
          </cell>
          <cell r="Z1313">
            <v>0</v>
          </cell>
          <cell r="AA1313">
            <v>25.11</v>
          </cell>
          <cell r="AB1313">
            <v>0</v>
          </cell>
          <cell r="AC1313">
            <v>25.11</v>
          </cell>
        </row>
        <row r="1314">
          <cell r="A1314">
            <v>8699556675958</v>
          </cell>
          <cell r="B1314" t="str">
            <v>B05DA</v>
          </cell>
          <cell r="C1314" t="str">
            <v>ısotonic solutions</v>
          </cell>
          <cell r="D1314" t="str">
            <v>REFERANS</v>
          </cell>
          <cell r="E1314" t="str">
            <v>REFERANS</v>
          </cell>
          <cell r="F1314">
            <v>0</v>
          </cell>
          <cell r="G1314">
            <v>2</v>
          </cell>
          <cell r="H1314">
            <v>3</v>
          </cell>
          <cell r="I1314">
            <v>0</v>
          </cell>
          <cell r="J1314">
            <v>0</v>
          </cell>
          <cell r="K1314">
            <v>0</v>
          </cell>
          <cell r="L1314" t="str">
            <v>EXTRANEAL PER.DIY.SOL. CIFTLI M.KAPAKLI 2000 ML</v>
          </cell>
          <cell r="M1314" t="str">
            <v>PERITONAL DIYALIZ SOLUSYONU</v>
          </cell>
          <cell r="N1314" t="str">
            <v>ECZACIBASI BAXTER</v>
          </cell>
          <cell r="O1314">
            <v>0</v>
          </cell>
          <cell r="P1314">
            <v>0</v>
          </cell>
          <cell r="Q1314">
            <v>2000</v>
          </cell>
          <cell r="R1314" t="str">
            <v>NORMAL REÇETE</v>
          </cell>
          <cell r="S1314" t="str">
            <v>IMAL</v>
          </cell>
          <cell r="T1314" t="str">
            <v>TURKIYE</v>
          </cell>
          <cell r="U1314">
            <v>13.7</v>
          </cell>
          <cell r="V1314">
            <v>13.7</v>
          </cell>
          <cell r="W1314">
            <v>13.7</v>
          </cell>
          <cell r="X1314" t="str">
            <v>TURKIYE</v>
          </cell>
          <cell r="Y1314">
            <v>3</v>
          </cell>
          <cell r="Z1314">
            <v>0</v>
          </cell>
          <cell r="AA1314">
            <v>28.97</v>
          </cell>
          <cell r="AB1314">
            <v>0</v>
          </cell>
          <cell r="AC1314">
            <v>28.97</v>
          </cell>
        </row>
        <row r="1315">
          <cell r="A1315">
            <v>8681413880025</v>
          </cell>
          <cell r="B1315" t="str">
            <v>B05D</v>
          </cell>
          <cell r="C1315" t="str">
            <v>ısotonic solutions</v>
          </cell>
          <cell r="D1315" t="str">
            <v>REFERANS</v>
          </cell>
          <cell r="E1315" t="str">
            <v>REFERANS</v>
          </cell>
          <cell r="F1315">
            <v>0</v>
          </cell>
          <cell r="G1315">
            <v>2</v>
          </cell>
          <cell r="H1315">
            <v>3</v>
          </cell>
          <cell r="I1315">
            <v>0</v>
          </cell>
          <cell r="J1315">
            <v>0</v>
          </cell>
          <cell r="K1315">
            <v>0</v>
          </cell>
          <cell r="L1315" t="str">
            <v>EXTRANEAL PER.DIY.SOL. CIFTLI M.KAPAKLI 2000 ML</v>
          </cell>
          <cell r="M1315" t="str">
            <v>PERITONAL DIYALIZ SOLUSYONU</v>
          </cell>
          <cell r="N1315" t="str">
            <v>BAXTER TURKEY RENAL HIZMETLER</v>
          </cell>
          <cell r="O1315">
            <v>0</v>
          </cell>
          <cell r="P1315">
            <v>0</v>
          </cell>
          <cell r="Q1315">
            <v>2000</v>
          </cell>
          <cell r="R1315" t="str">
            <v>NORMAL RECETE</v>
          </cell>
          <cell r="S1315" t="str">
            <v>IMAL</v>
          </cell>
          <cell r="T1315" t="str">
            <v>TURKIYE</v>
          </cell>
          <cell r="U1315">
            <v>13.7</v>
          </cell>
          <cell r="V1315">
            <v>13.7</v>
          </cell>
          <cell r="W1315">
            <v>13.7</v>
          </cell>
          <cell r="X1315" t="str">
            <v>TURKIYE</v>
          </cell>
          <cell r="Y1315">
            <v>0</v>
          </cell>
          <cell r="Z1315">
            <v>0</v>
          </cell>
          <cell r="AA1315">
            <v>32.049999999999997</v>
          </cell>
          <cell r="AB1315">
            <v>0</v>
          </cell>
          <cell r="AC1315">
            <v>32.049999999999997</v>
          </cell>
        </row>
        <row r="1316">
          <cell r="A1316">
            <v>8699556675965</v>
          </cell>
          <cell r="B1316" t="str">
            <v>B05DA</v>
          </cell>
          <cell r="C1316" t="str">
            <v>ısotonic solutions</v>
          </cell>
          <cell r="D1316" t="str">
            <v>REFERANS</v>
          </cell>
          <cell r="E1316" t="str">
            <v>REFERANS</v>
          </cell>
          <cell r="F1316">
            <v>0</v>
          </cell>
          <cell r="G1316">
            <v>2</v>
          </cell>
          <cell r="H1316">
            <v>1</v>
          </cell>
          <cell r="I1316">
            <v>0</v>
          </cell>
          <cell r="J1316">
            <v>0</v>
          </cell>
          <cell r="K1316">
            <v>0</v>
          </cell>
          <cell r="L1316" t="str">
            <v>EXTRANEAL PER.DIY.SOL. CIFTLI M.KAPAKLI 2500 ML</v>
          </cell>
          <cell r="M1316" t="str">
            <v>PERITONAL DIYALIZ SOLUSYONU</v>
          </cell>
          <cell r="N1316" t="str">
            <v>ECZACIBASI BAXTER</v>
          </cell>
          <cell r="O1316">
            <v>0</v>
          </cell>
          <cell r="P1316">
            <v>0</v>
          </cell>
          <cell r="Q1316">
            <v>2500</v>
          </cell>
          <cell r="R1316" t="str">
            <v>NORMAL REÇETE</v>
          </cell>
          <cell r="S1316" t="str">
            <v>IMAL</v>
          </cell>
          <cell r="T1316" t="str">
            <v>ITALYA</v>
          </cell>
          <cell r="U1316">
            <v>23.89</v>
          </cell>
          <cell r="V1316">
            <v>23.89</v>
          </cell>
          <cell r="W1316">
            <v>23.89</v>
          </cell>
          <cell r="X1316" t="str">
            <v>ITALYA</v>
          </cell>
          <cell r="Y1316">
            <v>0</v>
          </cell>
          <cell r="Z1316">
            <v>0</v>
          </cell>
          <cell r="AA1316">
            <v>29.94</v>
          </cell>
          <cell r="AB1316">
            <v>0</v>
          </cell>
          <cell r="AC1316">
            <v>29.94</v>
          </cell>
        </row>
        <row r="1317">
          <cell r="A1317">
            <v>8681413880032</v>
          </cell>
          <cell r="B1317" t="str">
            <v>B05DA</v>
          </cell>
          <cell r="C1317" t="str">
            <v>ısotonic solutions</v>
          </cell>
          <cell r="D1317" t="str">
            <v>REFERANS</v>
          </cell>
          <cell r="E1317" t="str">
            <v>REFERANS</v>
          </cell>
          <cell r="F1317">
            <v>0</v>
          </cell>
          <cell r="G1317">
            <v>2</v>
          </cell>
          <cell r="H1317">
            <v>1</v>
          </cell>
          <cell r="I1317">
            <v>0</v>
          </cell>
          <cell r="J1317">
            <v>0</v>
          </cell>
          <cell r="K1317">
            <v>0</v>
          </cell>
          <cell r="L1317" t="str">
            <v>EXTRANEAL PER.DIY.SOL. CIFTLI M.KAPAKLI 2500 ML</v>
          </cell>
          <cell r="M1317" t="str">
            <v>PERITONAL DIYALIZ SOLUSYONU</v>
          </cell>
          <cell r="N1317" t="str">
            <v>BAXTER TURKEY RENAL HIZMETLER</v>
          </cell>
          <cell r="O1317">
            <v>0</v>
          </cell>
          <cell r="P1317">
            <v>0</v>
          </cell>
          <cell r="Q1317">
            <v>2500</v>
          </cell>
          <cell r="R1317" t="str">
            <v>NORMAL RECETE</v>
          </cell>
          <cell r="S1317" t="str">
            <v>IMAL</v>
          </cell>
          <cell r="T1317" t="str">
            <v>ITALYA</v>
          </cell>
          <cell r="U1317">
            <v>23.89</v>
          </cell>
          <cell r="V1317">
            <v>23.89</v>
          </cell>
          <cell r="W1317">
            <v>23.89</v>
          </cell>
          <cell r="X1317" t="str">
            <v>ITALYA</v>
          </cell>
          <cell r="Y1317">
            <v>0</v>
          </cell>
          <cell r="Z1317">
            <v>0</v>
          </cell>
          <cell r="AA1317">
            <v>33.119999999999997</v>
          </cell>
          <cell r="AB1317">
            <v>0</v>
          </cell>
          <cell r="AC1317">
            <v>33.119999999999997</v>
          </cell>
        </row>
        <row r="1318">
          <cell r="A1318">
            <v>8699514610182</v>
          </cell>
          <cell r="B1318">
            <v>0</v>
          </cell>
          <cell r="C1318" t="str">
            <v>moxifloxacin
,dexamethasone</v>
          </cell>
          <cell r="D1318" t="str">
            <v>ESDEGER</v>
          </cell>
          <cell r="E1318" t="str">
            <v>ESDEGER</v>
          </cell>
          <cell r="F1318">
            <v>0</v>
          </cell>
          <cell r="G1318">
            <v>1</v>
          </cell>
          <cell r="H1318">
            <v>3</v>
          </cell>
          <cell r="I1318">
            <v>0</v>
          </cell>
          <cell r="J1318">
            <v>0</v>
          </cell>
          <cell r="K1318">
            <v>0</v>
          </cell>
          <cell r="L1318" t="str">
            <v>EYEFLOX 5 MG/1 MG STERIL OFTALMIK COZELTI (5 ML)</v>
          </cell>
          <cell r="M1318" t="str">
            <v>MOKSIFLOKSASIN, DEKSAMETAZON</v>
          </cell>
          <cell r="N1318" t="str">
            <v>ABDI IBRAHIM</v>
          </cell>
          <cell r="O1318">
            <v>5</v>
          </cell>
          <cell r="P1318" t="str">
            <v>ML</v>
          </cell>
          <cell r="Q1318">
            <v>1</v>
          </cell>
          <cell r="R1318" t="str">
            <v>NORMAL RECETE</v>
          </cell>
          <cell r="S1318" t="str">
            <v>IMAL</v>
          </cell>
          <cell r="T1318" t="str">
            <v>TURKIYE</v>
          </cell>
          <cell r="U1318">
            <v>3.57</v>
          </cell>
          <cell r="V1318">
            <v>3.57</v>
          </cell>
          <cell r="W1318">
            <v>3.57</v>
          </cell>
          <cell r="X1318" t="str">
            <v>TURKIYE</v>
          </cell>
          <cell r="Y1318">
            <v>0</v>
          </cell>
          <cell r="Z1318">
            <v>0</v>
          </cell>
          <cell r="AA1318">
            <v>8.34</v>
          </cell>
          <cell r="AB1318">
            <v>0</v>
          </cell>
          <cell r="AC1318">
            <v>8.34</v>
          </cell>
        </row>
        <row r="1319">
          <cell r="A1319">
            <v>8697930091905</v>
          </cell>
          <cell r="B1319" t="str">
            <v>C10BA05</v>
          </cell>
          <cell r="C1319" t="str">
            <v>atorvastatin and ezetimibe</v>
          </cell>
          <cell r="D1319" t="str">
            <v>EŞDEĞER</v>
          </cell>
          <cell r="E1319" t="str">
            <v>EŞDEĞER</v>
          </cell>
          <cell r="F1319">
            <v>0</v>
          </cell>
          <cell r="G1319">
            <v>1</v>
          </cell>
          <cell r="H1319">
            <v>1</v>
          </cell>
          <cell r="I1319">
            <v>0</v>
          </cell>
          <cell r="J1319">
            <v>0</v>
          </cell>
          <cell r="K1319">
            <v>0</v>
          </cell>
          <cell r="L1319" t="str">
            <v>EZATOR 10/10 MG 30 FILM TABLET</v>
          </cell>
          <cell r="M1319" t="str">
            <v>EZETIMIB + ATORVASTATIN</v>
          </cell>
          <cell r="N1319" t="str">
            <v>MENTIS</v>
          </cell>
          <cell r="O1319" t="str">
            <v>10+10</v>
          </cell>
          <cell r="P1319" t="str">
            <v>MG</v>
          </cell>
          <cell r="Q1319">
            <v>30</v>
          </cell>
          <cell r="R1319" t="str">
            <v>NORMAL REÇETE</v>
          </cell>
          <cell r="S1319" t="str">
            <v>IMAL</v>
          </cell>
          <cell r="T1319" t="str">
            <v>ITALYA 
INGILTERE</v>
          </cell>
          <cell r="U1319">
            <v>41.84</v>
          </cell>
          <cell r="V1319">
            <v>41.84</v>
          </cell>
          <cell r="W1319">
            <v>25.1</v>
          </cell>
          <cell r="X1319" t="str">
            <v>ITALYA 
INGILTERE</v>
          </cell>
          <cell r="Y1319">
            <v>0</v>
          </cell>
          <cell r="Z1319">
            <v>0</v>
          </cell>
          <cell r="AA1319">
            <v>38.15</v>
          </cell>
          <cell r="AB1319">
            <v>0</v>
          </cell>
          <cell r="AC1319">
            <v>38.15</v>
          </cell>
        </row>
        <row r="1320">
          <cell r="A1320">
            <v>8697930091929</v>
          </cell>
          <cell r="B1320" t="str">
            <v>C10BA05</v>
          </cell>
          <cell r="C1320" t="str">
            <v>atorvastatin and ezetimibe</v>
          </cell>
          <cell r="D1320" t="str">
            <v>EŞDEĞER</v>
          </cell>
          <cell r="E1320" t="str">
            <v>EŞDEĞER</v>
          </cell>
          <cell r="F1320">
            <v>0</v>
          </cell>
          <cell r="G1320">
            <v>5</v>
          </cell>
          <cell r="H1320">
            <v>1</v>
          </cell>
          <cell r="I1320">
            <v>0</v>
          </cell>
          <cell r="J1320">
            <v>0</v>
          </cell>
          <cell r="K1320">
            <v>0</v>
          </cell>
          <cell r="L1320" t="str">
            <v>EZATOR 10/20 MG 30 FILM TABLET</v>
          </cell>
          <cell r="M1320" t="str">
            <v>EZETIMIB + ATORVASTATIN</v>
          </cell>
          <cell r="N1320" t="str">
            <v>MENTIS</v>
          </cell>
          <cell r="O1320" t="str">
            <v>10+20</v>
          </cell>
          <cell r="P1320" t="str">
            <v>MG</v>
          </cell>
          <cell r="Q1320">
            <v>30</v>
          </cell>
          <cell r="R1320" t="str">
            <v>NORMAL REÇETE</v>
          </cell>
          <cell r="S1320" t="str">
            <v>IMAL</v>
          </cell>
          <cell r="T1320" t="str">
            <v>ITALYA 
INGILTERE</v>
          </cell>
          <cell r="U1320">
            <v>56.06</v>
          </cell>
          <cell r="V1320">
            <v>56.06</v>
          </cell>
          <cell r="W1320">
            <v>33.630000000000003</v>
          </cell>
          <cell r="X1320" t="str">
            <v>ITALYA 
INGILTERE</v>
          </cell>
          <cell r="Y1320">
            <v>0</v>
          </cell>
          <cell r="Z1320">
            <v>0</v>
          </cell>
          <cell r="AA1320">
            <v>41.89</v>
          </cell>
          <cell r="AB1320">
            <v>0</v>
          </cell>
          <cell r="AC1320">
            <v>41.89</v>
          </cell>
        </row>
        <row r="1321">
          <cell r="A1321">
            <v>8697930091943</v>
          </cell>
          <cell r="B1321" t="str">
            <v>C10BA05</v>
          </cell>
          <cell r="C1321" t="str">
            <v>atorvastatin and ezetimibe</v>
          </cell>
          <cell r="D1321" t="str">
            <v>EŞDEĞER</v>
          </cell>
          <cell r="E1321" t="str">
            <v>EŞDEĞER</v>
          </cell>
          <cell r="F1321">
            <v>0</v>
          </cell>
          <cell r="G1321">
            <v>5</v>
          </cell>
          <cell r="H1321">
            <v>1</v>
          </cell>
          <cell r="I1321">
            <v>0</v>
          </cell>
          <cell r="J1321">
            <v>0</v>
          </cell>
          <cell r="K1321">
            <v>0</v>
          </cell>
          <cell r="L1321" t="str">
            <v>EZATOR 10/40 MG 30 FILM TABLET</v>
          </cell>
          <cell r="M1321" t="str">
            <v>EZETIMIB + ATORVASTATIN</v>
          </cell>
          <cell r="N1321" t="str">
            <v>MENTIS</v>
          </cell>
          <cell r="O1321" t="str">
            <v>10+40</v>
          </cell>
          <cell r="P1321" t="str">
            <v>MG</v>
          </cell>
          <cell r="Q1321">
            <v>30</v>
          </cell>
          <cell r="R1321" t="str">
            <v>NORMAL REÇETE</v>
          </cell>
          <cell r="S1321" t="str">
            <v>IMAL</v>
          </cell>
          <cell r="T1321" t="str">
            <v>ITALYA 
INGILTERE</v>
          </cell>
          <cell r="U1321">
            <v>56.06</v>
          </cell>
          <cell r="V1321">
            <v>56.06</v>
          </cell>
          <cell r="W1321">
            <v>33.630000000000003</v>
          </cell>
          <cell r="X1321" t="str">
            <v>ITALYA 
INGILTERE</v>
          </cell>
          <cell r="Y1321">
            <v>0</v>
          </cell>
          <cell r="Z1321">
            <v>0</v>
          </cell>
          <cell r="AA1321">
            <v>45</v>
          </cell>
          <cell r="AB1321">
            <v>0</v>
          </cell>
          <cell r="AC1321">
            <v>45</v>
          </cell>
        </row>
        <row r="1322">
          <cell r="A1322">
            <v>8697927090355</v>
          </cell>
          <cell r="B1322" t="str">
            <v>C10BA06</v>
          </cell>
          <cell r="C1322" t="str">
            <v>rosuvastatin and ezetimibe</v>
          </cell>
          <cell r="D1322" t="str">
            <v>EŞDEĞER</v>
          </cell>
          <cell r="E1322" t="str">
            <v>EŞDEĞER</v>
          </cell>
          <cell r="F1322">
            <v>0</v>
          </cell>
          <cell r="G1322">
            <v>5</v>
          </cell>
          <cell r="H1322">
            <v>1</v>
          </cell>
          <cell r="I1322">
            <v>0</v>
          </cell>
          <cell r="J1322">
            <v>0</v>
          </cell>
          <cell r="K1322">
            <v>0</v>
          </cell>
          <cell r="L1322" t="str">
            <v>EZEROS 10/10 MG 84 TABLET</v>
          </cell>
          <cell r="M1322" t="str">
            <v>EZETIMIB + ROSUVASTATIN</v>
          </cell>
          <cell r="N1322" t="str">
            <v>CELTIS ILAC</v>
          </cell>
          <cell r="O1322" t="str">
            <v>10+10</v>
          </cell>
          <cell r="P1322" t="str">
            <v>MG</v>
          </cell>
          <cell r="Q1322">
            <v>84</v>
          </cell>
          <cell r="R1322" t="str">
            <v>NORMAL REÇETE</v>
          </cell>
          <cell r="S1322" t="str">
            <v>IMAL</v>
          </cell>
          <cell r="T1322" t="str">
            <v>ITALYA 
INGILTERE</v>
          </cell>
          <cell r="U1322">
            <v>126.81</v>
          </cell>
          <cell r="V1322">
            <v>126.81</v>
          </cell>
          <cell r="W1322">
            <v>83.69</v>
          </cell>
          <cell r="X1322" t="str">
            <v>ITALYA 
INGILTERE</v>
          </cell>
          <cell r="Y1322">
            <v>0</v>
          </cell>
          <cell r="Z1322">
            <v>0</v>
          </cell>
          <cell r="AA1322">
            <v>177.12</v>
          </cell>
          <cell r="AB1322">
            <v>0</v>
          </cell>
          <cell r="AC1322">
            <v>177.12</v>
          </cell>
        </row>
        <row r="1323">
          <cell r="A1323">
            <v>8697927090379</v>
          </cell>
          <cell r="B1323" t="str">
            <v>C10BA06</v>
          </cell>
          <cell r="C1323" t="str">
            <v>rosuvastatin and ezetimibe</v>
          </cell>
          <cell r="D1323" t="str">
            <v>EŞDEĞER</v>
          </cell>
          <cell r="E1323" t="str">
            <v>EŞDEĞER</v>
          </cell>
          <cell r="F1323">
            <v>0</v>
          </cell>
          <cell r="G1323">
            <v>5</v>
          </cell>
          <cell r="H1323">
            <v>1</v>
          </cell>
          <cell r="I1323">
            <v>0</v>
          </cell>
          <cell r="J1323">
            <v>0</v>
          </cell>
          <cell r="K1323">
            <v>0</v>
          </cell>
          <cell r="L1323" t="str">
            <v>EZEROS 10/20 MG 84 TABLET</v>
          </cell>
          <cell r="M1323" t="str">
            <v>EZETIMIB + ROSUVASTATIN</v>
          </cell>
          <cell r="N1323" t="str">
            <v>CELTIS ILAC</v>
          </cell>
          <cell r="O1323" t="str">
            <v>10+20</v>
          </cell>
          <cell r="P1323" t="str">
            <v>MG</v>
          </cell>
          <cell r="Q1323">
            <v>84</v>
          </cell>
          <cell r="R1323" t="str">
            <v>NORMAL REÇETE</v>
          </cell>
          <cell r="S1323" t="str">
            <v>IMAL</v>
          </cell>
          <cell r="T1323" t="str">
            <v>ITALYA 
INGILTERE</v>
          </cell>
          <cell r="U1323">
            <v>151.35</v>
          </cell>
          <cell r="V1323">
            <v>151.35</v>
          </cell>
          <cell r="W1323">
            <v>99.89</v>
          </cell>
          <cell r="X1323" t="str">
            <v>ITALYA 
INGILTERE</v>
          </cell>
          <cell r="Y1323">
            <v>0</v>
          </cell>
          <cell r="Z1323">
            <v>0</v>
          </cell>
          <cell r="AA1323">
            <v>211.41</v>
          </cell>
          <cell r="AB1323">
            <v>0</v>
          </cell>
          <cell r="AC1323">
            <v>211.41</v>
          </cell>
        </row>
        <row r="1324">
          <cell r="A1324">
            <v>8697927090393</v>
          </cell>
          <cell r="B1324" t="str">
            <v>C10BA06</v>
          </cell>
          <cell r="C1324" t="str">
            <v>rosuvastatin and ezetimibe</v>
          </cell>
          <cell r="D1324" t="str">
            <v>EŞDEĞER</v>
          </cell>
          <cell r="E1324" t="str">
            <v>EŞDEĞER</v>
          </cell>
          <cell r="F1324">
            <v>0</v>
          </cell>
          <cell r="G1324">
            <v>5</v>
          </cell>
          <cell r="H1324">
            <v>1</v>
          </cell>
          <cell r="I1324">
            <v>0</v>
          </cell>
          <cell r="J1324">
            <v>0</v>
          </cell>
          <cell r="K1324">
            <v>0</v>
          </cell>
          <cell r="L1324" t="str">
            <v>EZEROS 10/40 MG 84 TABLET</v>
          </cell>
          <cell r="M1324" t="str">
            <v>EZETIMIB + ROSUVASTATIN</v>
          </cell>
          <cell r="N1324" t="str">
            <v>CELTIS ILAC</v>
          </cell>
          <cell r="O1324" t="str">
            <v>10+40</v>
          </cell>
          <cell r="P1324" t="str">
            <v>MG</v>
          </cell>
          <cell r="Q1324">
            <v>84</v>
          </cell>
          <cell r="R1324" t="str">
            <v>NORMAL REÇETE</v>
          </cell>
          <cell r="S1324" t="str">
            <v>IMAL</v>
          </cell>
          <cell r="T1324" t="str">
            <v>ITALYA 
INGILTERE</v>
          </cell>
          <cell r="U1324">
            <v>151.35</v>
          </cell>
          <cell r="V1324">
            <v>151.35</v>
          </cell>
          <cell r="W1324">
            <v>99.89</v>
          </cell>
          <cell r="X1324" t="str">
            <v>ITALYA 
INGILTERE</v>
          </cell>
          <cell r="Y1324">
            <v>0</v>
          </cell>
          <cell r="Z1324">
            <v>0</v>
          </cell>
          <cell r="AA1324">
            <v>211.41</v>
          </cell>
          <cell r="AB1324">
            <v>0</v>
          </cell>
          <cell r="AC1324">
            <v>211.41</v>
          </cell>
        </row>
        <row r="1325">
          <cell r="A1325">
            <v>8697927090331</v>
          </cell>
          <cell r="B1325" t="str">
            <v>C10BA06</v>
          </cell>
          <cell r="C1325" t="str">
            <v>rosuvastatin and ezetimibe</v>
          </cell>
          <cell r="D1325" t="str">
            <v>EŞDEĞER</v>
          </cell>
          <cell r="E1325" t="str">
            <v>EŞDEĞER</v>
          </cell>
          <cell r="F1325">
            <v>0</v>
          </cell>
          <cell r="G1325">
            <v>5</v>
          </cell>
          <cell r="H1325">
            <v>1</v>
          </cell>
          <cell r="I1325">
            <v>0</v>
          </cell>
          <cell r="J1325">
            <v>0</v>
          </cell>
          <cell r="K1325">
            <v>0</v>
          </cell>
          <cell r="L1325" t="str">
            <v>EZEROS 10/5 MG 84 TABLET</v>
          </cell>
          <cell r="M1325" t="str">
            <v>EZETIMIB + ROSUVASTATIN</v>
          </cell>
          <cell r="N1325" t="str">
            <v>CELTIS ILAC</v>
          </cell>
          <cell r="O1325" t="str">
            <v>10+5</v>
          </cell>
          <cell r="P1325" t="str">
            <v>MG</v>
          </cell>
          <cell r="Q1325">
            <v>84</v>
          </cell>
          <cell r="R1325" t="str">
            <v>NORMAL REÇETE</v>
          </cell>
          <cell r="S1325" t="str">
            <v>IMAL</v>
          </cell>
          <cell r="T1325" t="str">
            <v>ITALYA 
INGILTERE</v>
          </cell>
          <cell r="U1325">
            <v>102.26</v>
          </cell>
          <cell r="V1325">
            <v>102.26</v>
          </cell>
          <cell r="W1325">
            <v>67.489999999999995</v>
          </cell>
          <cell r="X1325" t="str">
            <v>ITALYA 
INGILTERE</v>
          </cell>
          <cell r="Y1325">
            <v>0</v>
          </cell>
          <cell r="Z1325">
            <v>0</v>
          </cell>
          <cell r="AA1325">
            <v>142.83000000000001</v>
          </cell>
          <cell r="AB1325">
            <v>0</v>
          </cell>
          <cell r="AC1325">
            <v>142.83000000000001</v>
          </cell>
        </row>
        <row r="1326">
          <cell r="A1326">
            <v>8697930091806</v>
          </cell>
          <cell r="B1326" t="str">
            <v>C10BA02</v>
          </cell>
          <cell r="C1326" t="str">
            <v>simvastatin and ezetimibe</v>
          </cell>
          <cell r="D1326" t="str">
            <v>EŞDEĞER</v>
          </cell>
          <cell r="E1326" t="str">
            <v>EŞDEĞER</v>
          </cell>
          <cell r="F1326">
            <v>0</v>
          </cell>
          <cell r="G1326">
            <v>5</v>
          </cell>
          <cell r="H1326">
            <v>1</v>
          </cell>
          <cell r="I1326">
            <v>0</v>
          </cell>
          <cell r="J1326">
            <v>0</v>
          </cell>
          <cell r="K1326">
            <v>0</v>
          </cell>
          <cell r="L1326" t="str">
            <v>EZESIM 10/10 MG 28 FILM KAPLI TABLET</v>
          </cell>
          <cell r="M1326" t="str">
            <v>EZETIMIB + SIMVASTATIN</v>
          </cell>
          <cell r="N1326" t="str">
            <v>MENTIS</v>
          </cell>
          <cell r="O1326" t="str">
            <v>10+10</v>
          </cell>
          <cell r="P1326" t="str">
            <v>MG</v>
          </cell>
          <cell r="Q1326">
            <v>28</v>
          </cell>
          <cell r="R1326" t="str">
            <v>NORMAL REÇETE</v>
          </cell>
          <cell r="S1326" t="str">
            <v>IMAL</v>
          </cell>
          <cell r="T1326" t="str">
            <v>PORTEKIZ</v>
          </cell>
          <cell r="U1326">
            <v>33.29</v>
          </cell>
          <cell r="V1326">
            <v>33.29</v>
          </cell>
          <cell r="W1326">
            <v>19.97</v>
          </cell>
          <cell r="X1326" t="str">
            <v>PORTEKIZ</v>
          </cell>
          <cell r="Y1326">
            <v>0</v>
          </cell>
          <cell r="Z1326">
            <v>0</v>
          </cell>
          <cell r="AA1326">
            <v>32.97</v>
          </cell>
          <cell r="AB1326">
            <v>0</v>
          </cell>
          <cell r="AC1326">
            <v>32.97</v>
          </cell>
        </row>
        <row r="1327">
          <cell r="A1327">
            <v>8697930091820</v>
          </cell>
          <cell r="B1327" t="str">
            <v>C10BA02</v>
          </cell>
          <cell r="C1327" t="str">
            <v>simvastatin and ezetimibe</v>
          </cell>
          <cell r="D1327" t="str">
            <v>EŞDEĞER</v>
          </cell>
          <cell r="E1327" t="str">
            <v>EŞDEĞER</v>
          </cell>
          <cell r="F1327">
            <v>0</v>
          </cell>
          <cell r="G1327">
            <v>1</v>
          </cell>
          <cell r="H1327">
            <v>1</v>
          </cell>
          <cell r="I1327">
            <v>0</v>
          </cell>
          <cell r="J1327">
            <v>0</v>
          </cell>
          <cell r="K1327">
            <v>0</v>
          </cell>
          <cell r="L1327" t="str">
            <v>EZESIM 10/20 MG 28 FILM KAPLI TABLET</v>
          </cell>
          <cell r="M1327" t="str">
            <v>EZETIMIB + SIMVASTATIN</v>
          </cell>
          <cell r="N1327" t="str">
            <v>MENTIS</v>
          </cell>
          <cell r="O1327" t="str">
            <v>10+20</v>
          </cell>
          <cell r="P1327" t="str">
            <v>MG</v>
          </cell>
          <cell r="Q1327">
            <v>28</v>
          </cell>
          <cell r="R1327" t="str">
            <v>NORMAL REÇETE</v>
          </cell>
          <cell r="S1327" t="str">
            <v>IMAL</v>
          </cell>
          <cell r="T1327" t="str">
            <v>ISPANYA</v>
          </cell>
          <cell r="U1327">
            <v>34.93</v>
          </cell>
          <cell r="V1327">
            <v>34.93</v>
          </cell>
          <cell r="W1327">
            <v>20.95</v>
          </cell>
          <cell r="X1327" t="str">
            <v>ISPANYA</v>
          </cell>
          <cell r="Y1327">
            <v>0</v>
          </cell>
          <cell r="Z1327">
            <v>0</v>
          </cell>
          <cell r="AA1327">
            <v>33.25</v>
          </cell>
          <cell r="AB1327">
            <v>0</v>
          </cell>
          <cell r="AC1327">
            <v>33.25</v>
          </cell>
        </row>
        <row r="1328">
          <cell r="A1328">
            <v>8697930091844</v>
          </cell>
          <cell r="B1328" t="str">
            <v>C10BA02</v>
          </cell>
          <cell r="C1328" t="str">
            <v>simvastatin and ezetimibe</v>
          </cell>
          <cell r="D1328" t="str">
            <v>EŞDEĞER</v>
          </cell>
          <cell r="E1328" t="str">
            <v>EŞDEĞER</v>
          </cell>
          <cell r="F1328">
            <v>0</v>
          </cell>
          <cell r="G1328">
            <v>1</v>
          </cell>
          <cell r="H1328">
            <v>1</v>
          </cell>
          <cell r="I1328">
            <v>0</v>
          </cell>
          <cell r="J1328">
            <v>0</v>
          </cell>
          <cell r="K1328">
            <v>0</v>
          </cell>
          <cell r="L1328" t="str">
            <v>EZESIM 10/40 MG 28 FILM KAPLI TABLET</v>
          </cell>
          <cell r="M1328" t="str">
            <v>EZETIMIB + SIMVASTATIN</v>
          </cell>
          <cell r="N1328" t="str">
            <v>MENTIS</v>
          </cell>
          <cell r="O1328" t="str">
            <v>10+40</v>
          </cell>
          <cell r="P1328" t="str">
            <v>MG</v>
          </cell>
          <cell r="Q1328">
            <v>28</v>
          </cell>
          <cell r="R1328" t="str">
            <v>NORMAL REÇETE</v>
          </cell>
          <cell r="S1328" t="str">
            <v>IMAL</v>
          </cell>
          <cell r="T1328" t="str">
            <v>ISPANYA</v>
          </cell>
          <cell r="U1328">
            <v>36.22</v>
          </cell>
          <cell r="V1328">
            <v>36.22</v>
          </cell>
          <cell r="W1328">
            <v>21.73</v>
          </cell>
          <cell r="X1328" t="str">
            <v>ISPANYA</v>
          </cell>
          <cell r="Y1328">
            <v>0</v>
          </cell>
          <cell r="Z1328">
            <v>0</v>
          </cell>
          <cell r="AA1328">
            <v>32.4</v>
          </cell>
          <cell r="AB1328">
            <v>0</v>
          </cell>
          <cell r="AC1328">
            <v>32.4</v>
          </cell>
        </row>
        <row r="1329">
          <cell r="A1329">
            <v>8697930091868</v>
          </cell>
          <cell r="B1329" t="str">
            <v>C10BA02</v>
          </cell>
          <cell r="C1329" t="str">
            <v>simvastatin and ezetimibe</v>
          </cell>
          <cell r="D1329" t="str">
            <v>EŞDEĞER</v>
          </cell>
          <cell r="E1329" t="str">
            <v>EŞDEĞER</v>
          </cell>
          <cell r="F1329">
            <v>0</v>
          </cell>
          <cell r="G1329">
            <v>5</v>
          </cell>
          <cell r="H1329">
            <v>1</v>
          </cell>
          <cell r="I1329">
            <v>0</v>
          </cell>
          <cell r="J1329">
            <v>0</v>
          </cell>
          <cell r="K1329">
            <v>0</v>
          </cell>
          <cell r="L1329" t="str">
            <v>EZESIM 10/80 MG 28 FILM KAPLI TABLET</v>
          </cell>
          <cell r="M1329" t="str">
            <v>EZETIMIB + SIMVASTATIN</v>
          </cell>
          <cell r="N1329" t="str">
            <v>MENTIS</v>
          </cell>
          <cell r="O1329" t="str">
            <v>10+80</v>
          </cell>
          <cell r="P1329" t="str">
            <v>MG</v>
          </cell>
          <cell r="Q1329">
            <v>28</v>
          </cell>
          <cell r="R1329" t="str">
            <v>NORMAL REÇETE</v>
          </cell>
          <cell r="S1329" t="str">
            <v>IMAL</v>
          </cell>
          <cell r="T1329" t="str">
            <v>YUNANISTAN</v>
          </cell>
          <cell r="U1329">
            <v>47.21</v>
          </cell>
          <cell r="V1329">
            <v>47.21</v>
          </cell>
          <cell r="W1329">
            <v>28.32</v>
          </cell>
          <cell r="X1329" t="str">
            <v>YUNANISTAN</v>
          </cell>
          <cell r="Y1329">
            <v>0</v>
          </cell>
          <cell r="Z1329">
            <v>0</v>
          </cell>
          <cell r="AA1329">
            <v>36.39</v>
          </cell>
          <cell r="AB1329">
            <v>0</v>
          </cell>
          <cell r="AC1329">
            <v>36.39</v>
          </cell>
        </row>
        <row r="1330">
          <cell r="A1330">
            <v>8697930010067</v>
          </cell>
          <cell r="B1330" t="str">
            <v>C10AX09</v>
          </cell>
          <cell r="C1330" t="str">
            <v>ezetimibe</v>
          </cell>
          <cell r="D1330" t="str">
            <v>EŞDEĞER</v>
          </cell>
          <cell r="E1330" t="str">
            <v>EŞDEĞER</v>
          </cell>
          <cell r="F1330">
            <v>0</v>
          </cell>
          <cell r="G1330">
            <v>1</v>
          </cell>
          <cell r="H1330">
            <v>1</v>
          </cell>
          <cell r="I1330">
            <v>0</v>
          </cell>
          <cell r="J1330">
            <v>0</v>
          </cell>
          <cell r="K1330">
            <v>0</v>
          </cell>
          <cell r="L1330" t="str">
            <v>EZETEC 10 MG 28 TABLET</v>
          </cell>
          <cell r="M1330" t="str">
            <v>EZETIMIB</v>
          </cell>
          <cell r="N1330" t="str">
            <v>MENTIS</v>
          </cell>
          <cell r="O1330">
            <v>10</v>
          </cell>
          <cell r="P1330" t="str">
            <v>MG</v>
          </cell>
          <cell r="Q1330">
            <v>28</v>
          </cell>
          <cell r="R1330" t="str">
            <v>NORMAL REÇETE</v>
          </cell>
          <cell r="S1330" t="str">
            <v>IMAL</v>
          </cell>
          <cell r="T1330" t="str">
            <v>INGILTERE</v>
          </cell>
          <cell r="U1330">
            <v>29.61</v>
          </cell>
          <cell r="V1330">
            <v>29.61</v>
          </cell>
          <cell r="W1330">
            <v>17.760000000000002</v>
          </cell>
          <cell r="X1330" t="str">
            <v>INGILTERE</v>
          </cell>
          <cell r="Y1330">
            <v>0</v>
          </cell>
          <cell r="Z1330">
            <v>0</v>
          </cell>
          <cell r="AA1330">
            <v>37.24</v>
          </cell>
          <cell r="AB1330">
            <v>0</v>
          </cell>
          <cell r="AC1330">
            <v>37.24</v>
          </cell>
        </row>
        <row r="1331">
          <cell r="A1331">
            <v>8697930010074</v>
          </cell>
          <cell r="B1331" t="str">
            <v>C10AX09</v>
          </cell>
          <cell r="C1331" t="str">
            <v>ezetimibe</v>
          </cell>
          <cell r="D1331" t="str">
            <v>EŞDEĞER</v>
          </cell>
          <cell r="E1331" t="str">
            <v>EŞDEĞER</v>
          </cell>
          <cell r="F1331">
            <v>0</v>
          </cell>
          <cell r="G1331">
            <v>5</v>
          </cell>
          <cell r="H1331">
            <v>1</v>
          </cell>
          <cell r="I1331">
            <v>0</v>
          </cell>
          <cell r="J1331">
            <v>0</v>
          </cell>
          <cell r="K1331">
            <v>0</v>
          </cell>
          <cell r="L1331" t="str">
            <v>EZETEC 10 MG 84 TABLET</v>
          </cell>
          <cell r="M1331" t="str">
            <v>EZETIMIB</v>
          </cell>
          <cell r="N1331" t="str">
            <v>MENTIS</v>
          </cell>
          <cell r="O1331">
            <v>10</v>
          </cell>
          <cell r="P1331" t="str">
            <v>MG</v>
          </cell>
          <cell r="Q1331">
            <v>84</v>
          </cell>
          <cell r="R1331" t="str">
            <v>NORMAL REÇETE</v>
          </cell>
          <cell r="S1331" t="str">
            <v>IMAL</v>
          </cell>
          <cell r="T1331" t="str">
            <v>INGILTERE</v>
          </cell>
          <cell r="U1331">
            <v>88.8</v>
          </cell>
          <cell r="V1331">
            <v>88.8</v>
          </cell>
          <cell r="W1331">
            <v>53.28</v>
          </cell>
          <cell r="X1331" t="str">
            <v>INGILTERE</v>
          </cell>
          <cell r="Y1331">
            <v>0</v>
          </cell>
          <cell r="Z1331">
            <v>0</v>
          </cell>
          <cell r="AA1331">
            <v>112.74</v>
          </cell>
          <cell r="AB1331">
            <v>0</v>
          </cell>
          <cell r="AC1331">
            <v>112.74</v>
          </cell>
        </row>
        <row r="1332">
          <cell r="A1332">
            <v>8680645280009</v>
          </cell>
          <cell r="B1332" t="str">
            <v>A02BA03</v>
          </cell>
          <cell r="C1332" t="str">
            <v>famotidine</v>
          </cell>
          <cell r="D1332" t="str">
            <v>ESDEGER</v>
          </cell>
          <cell r="E1332" t="str">
            <v>FIYAT KORUMALI URUN</v>
          </cell>
          <cell r="F1332">
            <v>4</v>
          </cell>
          <cell r="G1332">
            <v>1</v>
          </cell>
          <cell r="H1332">
            <v>2</v>
          </cell>
          <cell r="I1332">
            <v>0</v>
          </cell>
          <cell r="J1332">
            <v>0</v>
          </cell>
          <cell r="K1332">
            <v>0</v>
          </cell>
          <cell r="L1332" t="str">
            <v>FABOS 20 MG/2 ML ENJEKSIYONLUK COZELTI ICEREN 2 AMPUL</v>
          </cell>
          <cell r="M1332" t="str">
            <v>FAMOTIDIN</v>
          </cell>
          <cell r="N1332" t="str">
            <v>AUGUSTUS ILAC</v>
          </cell>
          <cell r="O1332">
            <v>20</v>
          </cell>
          <cell r="P1332" t="str">
            <v>MG</v>
          </cell>
          <cell r="Q1332">
            <v>2</v>
          </cell>
          <cell r="R1332" t="str">
            <v>NORMAL RECETE</v>
          </cell>
          <cell r="S1332" t="str">
            <v>IMAL</v>
          </cell>
          <cell r="T1332" t="str">
            <v>TURKIYE</v>
          </cell>
          <cell r="U1332">
            <v>1.8</v>
          </cell>
          <cell r="V1332">
            <v>1.8</v>
          </cell>
          <cell r="W1332">
            <v>0</v>
          </cell>
          <cell r="X1332" t="str">
            <v>TURKIYE</v>
          </cell>
          <cell r="Y1332">
            <v>0</v>
          </cell>
          <cell r="Z1332">
            <v>0</v>
          </cell>
          <cell r="AA1332">
            <v>4.2</v>
          </cell>
          <cell r="AB1332">
            <v>0</v>
          </cell>
          <cell r="AC1332">
            <v>4.2</v>
          </cell>
        </row>
        <row r="1333">
          <cell r="A1333">
            <v>8699809260054</v>
          </cell>
          <cell r="B1333" t="str">
            <v>A16AB04</v>
          </cell>
          <cell r="C1333" t="str">
            <v>agalsidase beta</v>
          </cell>
          <cell r="D1333" t="str">
            <v>REFERANS</v>
          </cell>
          <cell r="E1333" t="str">
            <v>REFERANS</v>
          </cell>
          <cell r="F1333">
            <v>0</v>
          </cell>
          <cell r="G1333">
            <v>2</v>
          </cell>
          <cell r="H1333">
            <v>1</v>
          </cell>
          <cell r="I1333">
            <v>0</v>
          </cell>
          <cell r="J1333">
            <v>0</v>
          </cell>
          <cell r="K1333">
            <v>0</v>
          </cell>
          <cell r="L1333" t="str">
            <v>FABRAZYME 35 MG 1 FLAKON</v>
          </cell>
          <cell r="M1333" t="str">
            <v>AGALSIDAZ BETA</v>
          </cell>
          <cell r="N1333" t="str">
            <v>SANOFI AVENTIS</v>
          </cell>
          <cell r="O1333">
            <v>35</v>
          </cell>
          <cell r="P1333" t="str">
            <v>MG</v>
          </cell>
          <cell r="Q1333">
            <v>1</v>
          </cell>
          <cell r="R1333" t="str">
            <v>NORMAL REÇETE</v>
          </cell>
          <cell r="S1333" t="str">
            <v>ITHAL</v>
          </cell>
          <cell r="T1333">
            <v>0</v>
          </cell>
          <cell r="U1333">
            <v>0</v>
          </cell>
          <cell r="V1333">
            <v>3157.56</v>
          </cell>
          <cell r="W1333">
            <v>3157.56</v>
          </cell>
          <cell r="X1333" t="str">
            <v>ISVEC</v>
          </cell>
          <cell r="Y1333">
            <v>0</v>
          </cell>
          <cell r="Z1333">
            <v>0</v>
          </cell>
          <cell r="AA1333">
            <v>0</v>
          </cell>
          <cell r="AB1333">
            <v>0</v>
          </cell>
          <cell r="AC1333">
            <v>6683.27</v>
          </cell>
        </row>
        <row r="1334">
          <cell r="A1334">
            <v>8699838260049</v>
          </cell>
          <cell r="B1334" t="str">
            <v>A16AB04</v>
          </cell>
          <cell r="C1334" t="str">
            <v>agalsidase beta</v>
          </cell>
          <cell r="D1334" t="str">
            <v>REFERANS</v>
          </cell>
          <cell r="E1334" t="str">
            <v>REFERANS</v>
          </cell>
          <cell r="F1334">
            <v>0</v>
          </cell>
          <cell r="G1334">
            <v>2</v>
          </cell>
          <cell r="H1334">
            <v>1</v>
          </cell>
          <cell r="I1334">
            <v>0</v>
          </cell>
          <cell r="J1334">
            <v>0</v>
          </cell>
          <cell r="K1334">
            <v>0</v>
          </cell>
          <cell r="L1334" t="str">
            <v>FABRAZYME 35 MG 1 FLAKON</v>
          </cell>
          <cell r="M1334" t="str">
            <v>AGALSIDAZ BETA</v>
          </cell>
          <cell r="N1334" t="str">
            <v>GENZYME</v>
          </cell>
          <cell r="O1334">
            <v>35</v>
          </cell>
          <cell r="P1334" t="str">
            <v>MG</v>
          </cell>
          <cell r="Q1334">
            <v>1</v>
          </cell>
          <cell r="R1334" t="str">
            <v>NORMAL REÇETE</v>
          </cell>
          <cell r="S1334" t="str">
            <v>ITHAL</v>
          </cell>
          <cell r="T1334">
            <v>0</v>
          </cell>
          <cell r="U1334">
            <v>0</v>
          </cell>
          <cell r="V1334">
            <v>3157.56</v>
          </cell>
          <cell r="W1334">
            <v>3157.56</v>
          </cell>
          <cell r="X1334" t="str">
            <v>ISVEC</v>
          </cell>
          <cell r="Y1334">
            <v>0</v>
          </cell>
          <cell r="Z1334">
            <v>0</v>
          </cell>
          <cell r="AA1334">
            <v>0</v>
          </cell>
          <cell r="AB1334">
            <v>0</v>
          </cell>
          <cell r="AC1334">
            <v>6683.27</v>
          </cell>
        </row>
        <row r="1335">
          <cell r="A1335">
            <v>8699743980025</v>
          </cell>
          <cell r="B1335" t="str">
            <v>B02BD02</v>
          </cell>
          <cell r="C1335" t="str">
            <v>coagulation factor vııı</v>
          </cell>
          <cell r="D1335" t="str">
            <v>REFERANS</v>
          </cell>
          <cell r="E1335" t="str">
            <v>REFERANS</v>
          </cell>
          <cell r="F1335">
            <v>1</v>
          </cell>
          <cell r="G1335">
            <v>2</v>
          </cell>
          <cell r="H1335">
            <v>1</v>
          </cell>
          <cell r="I1335">
            <v>0</v>
          </cell>
          <cell r="J1335">
            <v>0</v>
          </cell>
          <cell r="K1335">
            <v>0</v>
          </cell>
          <cell r="L1335" t="str">
            <v>FACTOR VIII  500 IU 1 FLAKON</v>
          </cell>
          <cell r="M1335" t="str">
            <v>INSAN KOAGULASYON FAKTORU VIII</v>
          </cell>
          <cell r="N1335" t="str">
            <v>SODHAN</v>
          </cell>
          <cell r="O1335">
            <v>500</v>
          </cell>
          <cell r="P1335" t="str">
            <v>IU</v>
          </cell>
          <cell r="Q1335">
            <v>1</v>
          </cell>
          <cell r="R1335" t="str">
            <v>TURUNCU REÇETE</v>
          </cell>
          <cell r="S1335" t="str">
            <v>ITHAL</v>
          </cell>
          <cell r="T1335" t="str">
            <v>INGILTERE</v>
          </cell>
          <cell r="U1335">
            <v>180.09</v>
          </cell>
          <cell r="V1335">
            <v>180.09</v>
          </cell>
          <cell r="W1335">
            <v>180.09</v>
          </cell>
          <cell r="X1335" t="str">
            <v>INGILTERE</v>
          </cell>
          <cell r="Y1335">
            <v>0</v>
          </cell>
          <cell r="Z1335">
            <v>0</v>
          </cell>
          <cell r="AA1335">
            <v>419.25</v>
          </cell>
          <cell r="AB1335">
            <v>0</v>
          </cell>
          <cell r="AC1335">
            <v>419.25</v>
          </cell>
        </row>
        <row r="1336">
          <cell r="A1336">
            <v>8699566646306</v>
          </cell>
          <cell r="B1336" t="str">
            <v>A01AD11</v>
          </cell>
          <cell r="C1336" t="str">
            <v>various</v>
          </cell>
          <cell r="D1336" t="str">
            <v>EŞDEĞER</v>
          </cell>
          <cell r="E1336" t="str">
            <v>YIRMI YIL</v>
          </cell>
          <cell r="F1336">
            <v>4</v>
          </cell>
          <cell r="G1336">
            <v>1</v>
          </cell>
          <cell r="H1336">
            <v>2</v>
          </cell>
          <cell r="I1336">
            <v>0</v>
          </cell>
          <cell r="J1336">
            <v>0</v>
          </cell>
          <cell r="K1336">
            <v>0</v>
          </cell>
          <cell r="L1336" t="str">
            <v>FARHEX GARGARA</v>
          </cell>
          <cell r="M1336" t="str">
            <v>BENZIDAMIN HCL + KLORHEKSIDIN GLUKONAT</v>
          </cell>
          <cell r="N1336" t="str">
            <v>SANTA FARMA</v>
          </cell>
          <cell r="O1336" t="str">
            <v>0,15%+0,12%</v>
          </cell>
          <cell r="P1336" t="str">
            <v>G</v>
          </cell>
          <cell r="Q1336">
            <v>120</v>
          </cell>
          <cell r="R1336" t="str">
            <v>NORMAL REÇETE</v>
          </cell>
          <cell r="S1336" t="str">
            <v>IMAL</v>
          </cell>
          <cell r="T1336" t="str">
            <v>TURKIYE</v>
          </cell>
          <cell r="U1336">
            <v>2.2899999999999996</v>
          </cell>
          <cell r="V1336">
            <v>2.2899999999999996</v>
          </cell>
          <cell r="W1336">
            <v>0</v>
          </cell>
          <cell r="X1336" t="str">
            <v>TURKIYE</v>
          </cell>
          <cell r="Y1336">
            <v>0</v>
          </cell>
          <cell r="Z1336">
            <v>0</v>
          </cell>
          <cell r="AA1336">
            <v>4.84</v>
          </cell>
          <cell r="AB1336">
            <v>0</v>
          </cell>
          <cell r="AC1336">
            <v>4.84</v>
          </cell>
        </row>
        <row r="1337">
          <cell r="A1337">
            <v>8699566526318</v>
          </cell>
          <cell r="B1337" t="str">
            <v>A01AD11</v>
          </cell>
          <cell r="C1337" t="str">
            <v>various</v>
          </cell>
          <cell r="D1337" t="str">
            <v>EŞDEĞER</v>
          </cell>
          <cell r="E1337" t="str">
            <v>YIRMI YIL</v>
          </cell>
          <cell r="F1337">
            <v>4</v>
          </cell>
          <cell r="G1337">
            <v>1</v>
          </cell>
          <cell r="H1337">
            <v>2</v>
          </cell>
          <cell r="I1337">
            <v>0</v>
          </cell>
          <cell r="J1337">
            <v>0</v>
          </cell>
          <cell r="K1337">
            <v>0</v>
          </cell>
          <cell r="L1337" t="str">
            <v>FARHEX SPREY 30 ML</v>
          </cell>
          <cell r="M1337" t="str">
            <v>BENZIDAMIN HCL + KLORHEKSIDIN GLUKONAT</v>
          </cell>
          <cell r="N1337" t="str">
            <v>SANTA FARMA</v>
          </cell>
          <cell r="O1337" t="str">
            <v>0,15%+0,12%</v>
          </cell>
          <cell r="P1337" t="str">
            <v>G</v>
          </cell>
          <cell r="Q1337">
            <v>30</v>
          </cell>
          <cell r="R1337" t="str">
            <v>NORMAL REÇETE</v>
          </cell>
          <cell r="S1337" t="str">
            <v>IMAL</v>
          </cell>
          <cell r="T1337" t="str">
            <v>TURKIYE</v>
          </cell>
          <cell r="U1337">
            <v>3.23</v>
          </cell>
          <cell r="V1337">
            <v>3.23</v>
          </cell>
          <cell r="W1337">
            <v>0</v>
          </cell>
          <cell r="X1337" t="str">
            <v>TURKIYE</v>
          </cell>
          <cell r="Y1337">
            <v>0</v>
          </cell>
          <cell r="Z1337">
            <v>0</v>
          </cell>
          <cell r="AA1337">
            <v>6.83</v>
          </cell>
          <cell r="AB1337">
            <v>0</v>
          </cell>
          <cell r="AC1337">
            <v>6.83</v>
          </cell>
        </row>
        <row r="1338">
          <cell r="A1338">
            <v>8699548540516</v>
          </cell>
          <cell r="B1338" t="str">
            <v>R01AA</v>
          </cell>
          <cell r="C1338" t="str">
            <v>Sympathomimetics, plain</v>
          </cell>
          <cell r="D1338" t="str">
            <v>REFERANS</v>
          </cell>
          <cell r="E1338" t="str">
            <v>YIRMI YIL</v>
          </cell>
          <cell r="F1338">
            <v>4</v>
          </cell>
          <cell r="G1338">
            <v>2</v>
          </cell>
          <cell r="H1338">
            <v>2</v>
          </cell>
          <cell r="I1338">
            <v>0</v>
          </cell>
          <cell r="J1338">
            <v>0</v>
          </cell>
          <cell r="K1338">
            <v>0</v>
          </cell>
          <cell r="L1338" t="str">
            <v>FARIAL 10 ML  BURUN SPREYI</v>
          </cell>
          <cell r="M1338" t="str">
            <v>INDANAZOLIN HCL</v>
          </cell>
          <cell r="N1338" t="str">
            <v>ABBOTT</v>
          </cell>
          <cell r="O1338">
            <v>1.18</v>
          </cell>
          <cell r="P1338" t="str">
            <v>MG/ML</v>
          </cell>
          <cell r="Q1338">
            <v>10</v>
          </cell>
          <cell r="R1338" t="str">
            <v>NORMAL REÇETE</v>
          </cell>
          <cell r="S1338" t="str">
            <v>IMAL</v>
          </cell>
          <cell r="T1338">
            <v>0</v>
          </cell>
          <cell r="U1338">
            <v>0</v>
          </cell>
          <cell r="V1338">
            <v>1.46</v>
          </cell>
          <cell r="W1338">
            <v>0</v>
          </cell>
          <cell r="X1338" t="str">
            <v>TURKIYE</v>
          </cell>
          <cell r="Y1338">
            <v>0</v>
          </cell>
          <cell r="Z1338">
            <v>0</v>
          </cell>
          <cell r="AA1338">
            <v>3.08</v>
          </cell>
          <cell r="AB1338">
            <v>0</v>
          </cell>
          <cell r="AC1338">
            <v>3.08</v>
          </cell>
        </row>
        <row r="1339">
          <cell r="A1339">
            <v>8699524010200</v>
          </cell>
          <cell r="B1339" t="str">
            <v>L02AB02</v>
          </cell>
          <cell r="C1339" t="str">
            <v>medroxyprogesterone</v>
          </cell>
          <cell r="D1339" t="str">
            <v>REFERANS</v>
          </cell>
          <cell r="E1339" t="str">
            <v>YIRMI YIL</v>
          </cell>
          <cell r="F1339">
            <v>0</v>
          </cell>
          <cell r="G1339">
            <v>2</v>
          </cell>
          <cell r="H1339">
            <v>1</v>
          </cell>
          <cell r="I1339">
            <v>0</v>
          </cell>
          <cell r="J1339">
            <v>0</v>
          </cell>
          <cell r="K1339">
            <v>0</v>
          </cell>
          <cell r="L1339" t="str">
            <v>FARLUTAL 250 MG 30 TABLET</v>
          </cell>
          <cell r="M1339" t="str">
            <v>MEDROKSIPROJESTENON</v>
          </cell>
          <cell r="N1339" t="str">
            <v>DEVA</v>
          </cell>
          <cell r="O1339">
            <v>250</v>
          </cell>
          <cell r="P1339" t="str">
            <v>MG</v>
          </cell>
          <cell r="Q1339">
            <v>30</v>
          </cell>
          <cell r="R1339" t="str">
            <v>NORMAL REÇETE</v>
          </cell>
          <cell r="S1339" t="str">
            <v>IMAL</v>
          </cell>
          <cell r="T1339">
            <v>0</v>
          </cell>
          <cell r="U1339">
            <v>0</v>
          </cell>
          <cell r="V1339">
            <v>30.25</v>
          </cell>
          <cell r="W1339">
            <v>24.2</v>
          </cell>
          <cell r="X1339" t="str">
            <v>PORTEKIZ</v>
          </cell>
          <cell r="Y1339">
            <v>0</v>
          </cell>
          <cell r="Z1339">
            <v>0</v>
          </cell>
          <cell r="AA1339">
            <v>0</v>
          </cell>
          <cell r="AB1339">
            <v>0</v>
          </cell>
          <cell r="AC1339">
            <v>43.81</v>
          </cell>
        </row>
        <row r="1340">
          <cell r="A1340">
            <v>8699525010643</v>
          </cell>
          <cell r="B1340" t="str">
            <v>G03DA02</v>
          </cell>
          <cell r="C1340" t="str">
            <v>medroxyprogesterone</v>
          </cell>
          <cell r="D1340" t="str">
            <v>REFERANS</v>
          </cell>
          <cell r="E1340" t="str">
            <v>YIRMI YIL</v>
          </cell>
          <cell r="F1340">
            <v>4</v>
          </cell>
          <cell r="G1340">
            <v>2</v>
          </cell>
          <cell r="H1340">
            <v>2</v>
          </cell>
          <cell r="I1340">
            <v>0</v>
          </cell>
          <cell r="J1340">
            <v>0</v>
          </cell>
          <cell r="K1340">
            <v>0</v>
          </cell>
          <cell r="L1340" t="str">
            <v>FARLUTAL 5 MG 12 TABLET</v>
          </cell>
          <cell r="M1340" t="str">
            <v>METROKSIPROGESTERON ASETAT</v>
          </cell>
          <cell r="N1340" t="str">
            <v>DEVA</v>
          </cell>
          <cell r="O1340">
            <v>5</v>
          </cell>
          <cell r="P1340" t="str">
            <v>MG</v>
          </cell>
          <cell r="Q1340">
            <v>12</v>
          </cell>
          <cell r="R1340" t="str">
            <v>NORMAL REÇETE</v>
          </cell>
          <cell r="S1340" t="str">
            <v>IMAL</v>
          </cell>
          <cell r="T1340">
            <v>0</v>
          </cell>
          <cell r="U1340">
            <v>0</v>
          </cell>
          <cell r="V1340">
            <v>1.5</v>
          </cell>
          <cell r="W1340">
            <v>0</v>
          </cell>
          <cell r="X1340" t="str">
            <v>TURKIYE</v>
          </cell>
          <cell r="Y1340">
            <v>0</v>
          </cell>
          <cell r="Z1340">
            <v>0</v>
          </cell>
          <cell r="AA1340">
            <v>0</v>
          </cell>
          <cell r="AB1340">
            <v>0</v>
          </cell>
          <cell r="AC1340">
            <v>3.16</v>
          </cell>
        </row>
        <row r="1341">
          <cell r="A1341">
            <v>8699525770660</v>
          </cell>
          <cell r="B1341" t="str">
            <v>L02AB02</v>
          </cell>
          <cell r="C1341" t="str">
            <v>medroxyprogesterone</v>
          </cell>
          <cell r="D1341" t="str">
            <v>REFERANS</v>
          </cell>
          <cell r="E1341" t="str">
            <v>YIRMI YIL</v>
          </cell>
          <cell r="F1341">
            <v>4</v>
          </cell>
          <cell r="G1341">
            <v>2</v>
          </cell>
          <cell r="H1341">
            <v>2</v>
          </cell>
          <cell r="I1341">
            <v>0</v>
          </cell>
          <cell r="J1341">
            <v>0</v>
          </cell>
          <cell r="K1341">
            <v>0</v>
          </cell>
          <cell r="L1341" t="str">
            <v>FARLUTAL 500 MG 1 FLAKON</v>
          </cell>
          <cell r="M1341" t="str">
            <v>METROKSIPROGESTERON ASETAT</v>
          </cell>
          <cell r="N1341" t="str">
            <v>DEVA</v>
          </cell>
          <cell r="O1341">
            <v>500</v>
          </cell>
          <cell r="P1341" t="str">
            <v>MG</v>
          </cell>
          <cell r="Q1341">
            <v>1</v>
          </cell>
          <cell r="R1341" t="str">
            <v>NORMAL REÇETE</v>
          </cell>
          <cell r="S1341" t="str">
            <v>IMAL</v>
          </cell>
          <cell r="T1341">
            <v>0</v>
          </cell>
          <cell r="U1341">
            <v>0</v>
          </cell>
          <cell r="V1341">
            <v>3.17</v>
          </cell>
          <cell r="W1341">
            <v>0</v>
          </cell>
          <cell r="X1341" t="str">
            <v>TURKIYE</v>
          </cell>
          <cell r="Y1341">
            <v>0</v>
          </cell>
          <cell r="Z1341">
            <v>0</v>
          </cell>
          <cell r="AA1341">
            <v>0</v>
          </cell>
          <cell r="AB1341">
            <v>0</v>
          </cell>
          <cell r="AC1341">
            <v>6.7</v>
          </cell>
        </row>
        <row r="1342">
          <cell r="A1342">
            <v>8699525797285</v>
          </cell>
          <cell r="B1342" t="str">
            <v>L01DB03</v>
          </cell>
          <cell r="C1342" t="str">
            <v>epirubicin</v>
          </cell>
          <cell r="D1342" t="str">
            <v>REFERANS</v>
          </cell>
          <cell r="E1342" t="str">
            <v>YIRMI YIL</v>
          </cell>
          <cell r="F1342">
            <v>0</v>
          </cell>
          <cell r="G1342">
            <v>1</v>
          </cell>
          <cell r="H1342">
            <v>1</v>
          </cell>
          <cell r="I1342">
            <v>0</v>
          </cell>
          <cell r="J1342">
            <v>0</v>
          </cell>
          <cell r="K1342">
            <v>0</v>
          </cell>
          <cell r="L1342" t="str">
            <v>FARMORUBICIN 10 MG LIYOFILIZE ENJEKTABL FLAKON</v>
          </cell>
          <cell r="M1342" t="str">
            <v>EPIRUBISIN HCL</v>
          </cell>
          <cell r="N1342" t="str">
            <v>DEVA HOLDING</v>
          </cell>
          <cell r="O1342">
            <v>10</v>
          </cell>
          <cell r="P1342" t="str">
            <v>MG</v>
          </cell>
          <cell r="Q1342">
            <v>1</v>
          </cell>
          <cell r="R1342" t="str">
            <v>NORMAL REÇETE</v>
          </cell>
          <cell r="S1342" t="str">
            <v>IMAL</v>
          </cell>
          <cell r="T1342">
            <v>0</v>
          </cell>
          <cell r="U1342">
            <v>0</v>
          </cell>
          <cell r="V1342">
            <v>6.5</v>
          </cell>
          <cell r="W1342">
            <v>5.2</v>
          </cell>
          <cell r="X1342" t="str">
            <v>ISPANYA</v>
          </cell>
          <cell r="Y1342">
            <v>0</v>
          </cell>
          <cell r="Z1342">
            <v>0</v>
          </cell>
          <cell r="AA1342">
            <v>0</v>
          </cell>
          <cell r="AB1342">
            <v>0</v>
          </cell>
          <cell r="AC1342">
            <v>10.98</v>
          </cell>
        </row>
        <row r="1343">
          <cell r="A1343">
            <v>8699524790034</v>
          </cell>
          <cell r="B1343" t="str">
            <v>L01DB03</v>
          </cell>
          <cell r="C1343" t="str">
            <v>epirubicin</v>
          </cell>
          <cell r="D1343" t="str">
            <v>REFERANS</v>
          </cell>
          <cell r="E1343" t="str">
            <v>YIRMI YIL</v>
          </cell>
          <cell r="F1343">
            <v>0</v>
          </cell>
          <cell r="G1343">
            <v>1</v>
          </cell>
          <cell r="H1343">
            <v>1</v>
          </cell>
          <cell r="I1343">
            <v>0</v>
          </cell>
          <cell r="J1343">
            <v>0</v>
          </cell>
          <cell r="K1343">
            <v>0</v>
          </cell>
          <cell r="L1343" t="str">
            <v>FARMORUBICIN 50 MG 1 FLAKON</v>
          </cell>
          <cell r="M1343" t="str">
            <v>EPIRUBISIN HCL</v>
          </cell>
          <cell r="N1343" t="str">
            <v>DEVA</v>
          </cell>
          <cell r="O1343">
            <v>50</v>
          </cell>
          <cell r="P1343" t="str">
            <v>MG</v>
          </cell>
          <cell r="Q1343">
            <v>1</v>
          </cell>
          <cell r="R1343" t="str">
            <v>NORMAL REÇETE</v>
          </cell>
          <cell r="S1343" t="str">
            <v>IMAL</v>
          </cell>
          <cell r="T1343">
            <v>0</v>
          </cell>
          <cell r="U1343">
            <v>0</v>
          </cell>
          <cell r="V1343">
            <v>22.59</v>
          </cell>
          <cell r="W1343">
            <v>18.07</v>
          </cell>
          <cell r="X1343" t="str">
            <v>ISPANYA</v>
          </cell>
          <cell r="Y1343">
            <v>0</v>
          </cell>
          <cell r="Z1343">
            <v>0</v>
          </cell>
          <cell r="AA1343">
            <v>0</v>
          </cell>
          <cell r="AB1343">
            <v>0</v>
          </cell>
          <cell r="AC1343">
            <v>38.229999999999997</v>
          </cell>
        </row>
        <row r="1344">
          <cell r="A1344">
            <v>8699525797278</v>
          </cell>
          <cell r="B1344" t="str">
            <v>L01DB03</v>
          </cell>
          <cell r="C1344" t="str">
            <v>epirubicin</v>
          </cell>
          <cell r="D1344" t="str">
            <v>REFERANS</v>
          </cell>
          <cell r="E1344" t="str">
            <v>YIRMI YIL</v>
          </cell>
          <cell r="F1344">
            <v>0</v>
          </cell>
          <cell r="G1344">
            <v>1</v>
          </cell>
          <cell r="H1344">
            <v>1</v>
          </cell>
          <cell r="I1344">
            <v>0</v>
          </cell>
          <cell r="J1344">
            <v>0</v>
          </cell>
          <cell r="K1344">
            <v>0</v>
          </cell>
          <cell r="L1344" t="str">
            <v>FARMORUBICIN 50 MG LIYOFILIZE ENJEKTABL FLAKON</v>
          </cell>
          <cell r="M1344" t="str">
            <v>EPIRUBISIN HCL</v>
          </cell>
          <cell r="N1344" t="str">
            <v>DEVA HOLDING</v>
          </cell>
          <cell r="O1344">
            <v>50</v>
          </cell>
          <cell r="P1344" t="str">
            <v>MG</v>
          </cell>
          <cell r="Q1344">
            <v>1</v>
          </cell>
          <cell r="R1344" t="str">
            <v>NORMAL REÇETE</v>
          </cell>
          <cell r="S1344" t="str">
            <v>IMAL</v>
          </cell>
          <cell r="T1344">
            <v>0</v>
          </cell>
          <cell r="U1344">
            <v>0</v>
          </cell>
          <cell r="V1344">
            <v>22.59</v>
          </cell>
          <cell r="W1344">
            <v>18.07</v>
          </cell>
          <cell r="X1344" t="str">
            <v>ISPANYA</v>
          </cell>
          <cell r="Y1344">
            <v>0</v>
          </cell>
          <cell r="Z1344">
            <v>0</v>
          </cell>
          <cell r="AA1344">
            <v>0</v>
          </cell>
          <cell r="AB1344">
            <v>0</v>
          </cell>
          <cell r="AC1344">
            <v>38.229999999999997</v>
          </cell>
        </row>
        <row r="1345">
          <cell r="A1345">
            <v>8699809260016</v>
          </cell>
          <cell r="B1345" t="str">
            <v>V03AF07</v>
          </cell>
          <cell r="C1345" t="str">
            <v>rasburicase</v>
          </cell>
          <cell r="D1345" t="str">
            <v>REFERANS</v>
          </cell>
          <cell r="E1345" t="str">
            <v>REFERANS</v>
          </cell>
          <cell r="F1345">
            <v>0</v>
          </cell>
          <cell r="G1345">
            <v>2</v>
          </cell>
          <cell r="H1345">
            <v>1</v>
          </cell>
          <cell r="I1345">
            <v>0</v>
          </cell>
          <cell r="J1345">
            <v>0</v>
          </cell>
          <cell r="K1345">
            <v>0</v>
          </cell>
          <cell r="L1345" t="str">
            <v>FASTURTEC 1,5 MG/1 ML INFIZYONLUK COZELTI ICIN TOZ ICEREN FLAKON VECOZUCU ICEREN AMPUL</v>
          </cell>
          <cell r="M1345" t="str">
            <v>RASBURIKAZ</v>
          </cell>
          <cell r="N1345" t="str">
            <v>SANOFI AVENTIS</v>
          </cell>
          <cell r="O1345" t="str">
            <v>1,5/1</v>
          </cell>
          <cell r="P1345" t="str">
            <v>MG/ML</v>
          </cell>
          <cell r="Q1345">
            <v>3</v>
          </cell>
          <cell r="R1345" t="str">
            <v>NORMAL REÇETE</v>
          </cell>
          <cell r="S1345" t="str">
            <v>ITHAL</v>
          </cell>
          <cell r="T1345" t="str">
            <v>YUNANISTAN</v>
          </cell>
          <cell r="U1345">
            <v>154.02000000000001</v>
          </cell>
          <cell r="V1345">
            <v>154.02000000000001</v>
          </cell>
          <cell r="W1345">
            <v>154.02000000000001</v>
          </cell>
          <cell r="X1345" t="str">
            <v>YUNANISTAN</v>
          </cell>
          <cell r="Y1345">
            <v>0</v>
          </cell>
          <cell r="Z1345">
            <v>0</v>
          </cell>
          <cell r="AA1345">
            <v>325.98</v>
          </cell>
          <cell r="AB1345">
            <v>0</v>
          </cell>
          <cell r="AC1345">
            <v>325.98</v>
          </cell>
        </row>
        <row r="1346">
          <cell r="A1346">
            <v>8699809260023</v>
          </cell>
          <cell r="B1346" t="str">
            <v>V03AF07</v>
          </cell>
          <cell r="C1346" t="str">
            <v>rasburicase</v>
          </cell>
          <cell r="D1346" t="str">
            <v>REFERANS</v>
          </cell>
          <cell r="E1346" t="str">
            <v>REFERANS</v>
          </cell>
          <cell r="F1346">
            <v>0</v>
          </cell>
          <cell r="G1346">
            <v>2</v>
          </cell>
          <cell r="H1346">
            <v>1</v>
          </cell>
          <cell r="I1346">
            <v>0</v>
          </cell>
          <cell r="J1346">
            <v>0</v>
          </cell>
          <cell r="K1346">
            <v>0</v>
          </cell>
          <cell r="L1346" t="str">
            <v>FASTURTEC 7,5 MG/5 ML INFIZYONLUK COZELTI ICIN TOZ ICEREN FLAKON VECOZUCU ICEREN AMPUL</v>
          </cell>
          <cell r="M1346" t="str">
            <v>RASBURIKAZ</v>
          </cell>
          <cell r="N1346" t="str">
            <v>SANOFI AVENTIS</v>
          </cell>
          <cell r="O1346" t="str">
            <v>7,5/5</v>
          </cell>
          <cell r="P1346" t="str">
            <v>MG/ML</v>
          </cell>
          <cell r="Q1346">
            <v>1</v>
          </cell>
          <cell r="R1346" t="str">
            <v>NORMAL REÇETE</v>
          </cell>
          <cell r="S1346" t="str">
            <v>ITHAL</v>
          </cell>
          <cell r="T1346" t="str">
            <v>YUNANISTAN</v>
          </cell>
          <cell r="U1346">
            <v>252.3</v>
          </cell>
          <cell r="V1346">
            <v>252.3</v>
          </cell>
          <cell r="W1346">
            <v>252.3</v>
          </cell>
          <cell r="X1346" t="str">
            <v>YUNANISTAN</v>
          </cell>
          <cell r="Y1346">
            <v>0</v>
          </cell>
          <cell r="Z1346">
            <v>0</v>
          </cell>
          <cell r="AA1346">
            <v>533.95000000000005</v>
          </cell>
          <cell r="AB1346">
            <v>0</v>
          </cell>
          <cell r="AC1346">
            <v>533.95000000000005</v>
          </cell>
        </row>
        <row r="1347">
          <cell r="A1347">
            <v>8699625960367</v>
          </cell>
          <cell r="B1347" t="str">
            <v>J06BB05</v>
          </cell>
          <cell r="C1347" t="str">
            <v>rabies immunoglobulin</v>
          </cell>
          <cell r="D1347" t="str">
            <v>REFERANS</v>
          </cell>
          <cell r="E1347" t="str">
            <v>REFERANS</v>
          </cell>
          <cell r="F1347">
            <v>0</v>
          </cell>
          <cell r="G1347">
            <v>2</v>
          </cell>
          <cell r="H1347">
            <v>1</v>
          </cell>
          <cell r="I1347">
            <v>0</v>
          </cell>
          <cell r="J1347">
            <v>0</v>
          </cell>
          <cell r="K1347">
            <v>0</v>
          </cell>
          <cell r="L1347" t="str">
            <v>FAVIRAB 5 ML IM ENJEKSIYON ICIN KUDUZ IMMUNGLOBULIN SOLUSYONU ICEREN 1 FLAKON</v>
          </cell>
          <cell r="M1347" t="str">
            <v xml:space="preserve">AT ANTI-KUDUZ IMMUNGLOBULINI F(AB)2 FRAGMANI </v>
          </cell>
          <cell r="N1347" t="str">
            <v>SANOFI PASTEUR</v>
          </cell>
          <cell r="O1347" t="str">
            <v>200-400</v>
          </cell>
          <cell r="P1347" t="str">
            <v>IU</v>
          </cell>
          <cell r="Q1347">
            <v>1</v>
          </cell>
          <cell r="R1347" t="str">
            <v>MOR REÇETE</v>
          </cell>
          <cell r="S1347" t="str">
            <v>ITHAL</v>
          </cell>
          <cell r="T1347" t="str">
            <v>FRANSA</v>
          </cell>
          <cell r="U1347">
            <v>68.599999999999994</v>
          </cell>
          <cell r="V1347">
            <v>68.599999999999994</v>
          </cell>
          <cell r="W1347">
            <v>68.599999999999994</v>
          </cell>
          <cell r="X1347" t="str">
            <v>FRANSA</v>
          </cell>
          <cell r="Y1347">
            <v>0</v>
          </cell>
          <cell r="Z1347">
            <v>0</v>
          </cell>
          <cell r="AA1347">
            <v>145.16</v>
          </cell>
          <cell r="AB1347">
            <v>0</v>
          </cell>
          <cell r="AC1347">
            <v>145.16</v>
          </cell>
        </row>
        <row r="1348">
          <cell r="A1348">
            <v>8697936173605</v>
          </cell>
          <cell r="B1348" t="str">
            <v>N06AX16</v>
          </cell>
          <cell r="C1348" t="str">
            <v>venlafaxine</v>
          </cell>
          <cell r="D1348" t="str">
            <v>EŞDEĞER</v>
          </cell>
          <cell r="E1348" t="str">
            <v>EŞDEĞER</v>
          </cell>
          <cell r="F1348">
            <v>0</v>
          </cell>
          <cell r="G1348">
            <v>1</v>
          </cell>
          <cell r="H1348">
            <v>1</v>
          </cell>
          <cell r="I1348">
            <v>0</v>
          </cell>
          <cell r="J1348">
            <v>0</v>
          </cell>
          <cell r="K1348">
            <v>0</v>
          </cell>
          <cell r="L1348" t="str">
            <v>FAXIVEN XR 150 MG UZATILMIS SALINIMLI 28 SERT KAPSUL</v>
          </cell>
          <cell r="M1348" t="str">
            <v>VENLAFAKSIN HCL</v>
          </cell>
          <cell r="N1348" t="str">
            <v>INVENTIM</v>
          </cell>
          <cell r="O1348">
            <v>150</v>
          </cell>
          <cell r="P1348" t="str">
            <v>MG</v>
          </cell>
          <cell r="Q1348">
            <v>28</v>
          </cell>
          <cell r="R1348" t="str">
            <v>NORMAL REÇETE</v>
          </cell>
          <cell r="S1348" t="str">
            <v>IMAL</v>
          </cell>
          <cell r="T1348" t="str">
            <v>BELCIKA</v>
          </cell>
          <cell r="U1348">
            <v>22.64</v>
          </cell>
          <cell r="V1348">
            <v>10.54</v>
          </cell>
          <cell r="W1348">
            <v>10.54</v>
          </cell>
          <cell r="X1348" t="str">
            <v>BELCIKA</v>
          </cell>
          <cell r="Y1348">
            <v>0</v>
          </cell>
          <cell r="Z1348">
            <v>0</v>
          </cell>
          <cell r="AA1348">
            <v>22.3</v>
          </cell>
          <cell r="AB1348">
            <v>0</v>
          </cell>
          <cell r="AC1348">
            <v>22.3</v>
          </cell>
        </row>
        <row r="1349">
          <cell r="A1349">
            <v>8697932171087</v>
          </cell>
          <cell r="B1349" t="str">
            <v>N06AX16</v>
          </cell>
          <cell r="C1349" t="str">
            <v>venlafaxine</v>
          </cell>
          <cell r="D1349" t="str">
            <v>EŞDEĞER</v>
          </cell>
          <cell r="E1349" t="str">
            <v>EŞDEĞER</v>
          </cell>
          <cell r="F1349">
            <v>0</v>
          </cell>
          <cell r="G1349">
            <v>1</v>
          </cell>
          <cell r="H1349">
            <v>1</v>
          </cell>
          <cell r="I1349">
            <v>0</v>
          </cell>
          <cell r="J1349">
            <v>0</v>
          </cell>
          <cell r="K1349">
            <v>0</v>
          </cell>
          <cell r="L1349" t="str">
            <v>FAXIVEN XR 150 MG UZATILMIS SALINIMLI 28 SERT KAPSUL</v>
          </cell>
          <cell r="M1349" t="str">
            <v>VENLAFAKSIN HCL</v>
          </cell>
          <cell r="N1349" t="str">
            <v>OPTO ILAC</v>
          </cell>
          <cell r="O1349">
            <v>150</v>
          </cell>
          <cell r="P1349" t="str">
            <v>MG</v>
          </cell>
          <cell r="Q1349">
            <v>28</v>
          </cell>
          <cell r="R1349" t="str">
            <v>NORMAL REÇETE</v>
          </cell>
          <cell r="S1349" t="str">
            <v>IMAL</v>
          </cell>
          <cell r="T1349" t="str">
            <v>BELCIKA</v>
          </cell>
          <cell r="U1349">
            <v>22.64</v>
          </cell>
          <cell r="V1349">
            <v>10.54</v>
          </cell>
          <cell r="W1349">
            <v>10.54</v>
          </cell>
          <cell r="X1349" t="str">
            <v>BELCIKA</v>
          </cell>
          <cell r="Y1349">
            <v>0</v>
          </cell>
          <cell r="Z1349">
            <v>0</v>
          </cell>
          <cell r="AA1349">
            <v>22.3</v>
          </cell>
          <cell r="AB1349">
            <v>0</v>
          </cell>
          <cell r="AC1349">
            <v>22.3</v>
          </cell>
        </row>
        <row r="1350">
          <cell r="A1350">
            <v>8697936173629</v>
          </cell>
          <cell r="B1350" t="str">
            <v>N06AX16</v>
          </cell>
          <cell r="C1350" t="str">
            <v>venlafaxine</v>
          </cell>
          <cell r="D1350" t="str">
            <v>EŞDEĞER</v>
          </cell>
          <cell r="E1350" t="str">
            <v>EŞDEĞER</v>
          </cell>
          <cell r="F1350">
            <v>0</v>
          </cell>
          <cell r="G1350">
            <v>5</v>
          </cell>
          <cell r="H1350">
            <v>1</v>
          </cell>
          <cell r="I1350">
            <v>0</v>
          </cell>
          <cell r="J1350">
            <v>0</v>
          </cell>
          <cell r="K1350">
            <v>0</v>
          </cell>
          <cell r="L1350" t="str">
            <v>FAXIVEN XR 37,5 MG UZATILMIS SALINIMLI 28 SERT KAPSUL</v>
          </cell>
          <cell r="M1350" t="str">
            <v>VENLAFAKSIN HCL</v>
          </cell>
          <cell r="N1350" t="str">
            <v>INVENTIM</v>
          </cell>
          <cell r="O1350">
            <v>37.5</v>
          </cell>
          <cell r="P1350" t="str">
            <v>MG</v>
          </cell>
          <cell r="Q1350">
            <v>28</v>
          </cell>
          <cell r="R1350" t="str">
            <v>NORMAL REÇETE</v>
          </cell>
          <cell r="S1350" t="str">
            <v>IMAL</v>
          </cell>
          <cell r="T1350" t="str">
            <v>PORTEKIZ</v>
          </cell>
          <cell r="U1350">
            <v>10.58</v>
          </cell>
          <cell r="V1350">
            <v>9.4600000000000009</v>
          </cell>
          <cell r="W1350">
            <v>6.34</v>
          </cell>
          <cell r="X1350" t="str">
            <v>PORTEKIZ</v>
          </cell>
          <cell r="Y1350">
            <v>0</v>
          </cell>
          <cell r="Z1350">
            <v>0</v>
          </cell>
          <cell r="AA1350">
            <v>13.39</v>
          </cell>
          <cell r="AB1350">
            <v>0</v>
          </cell>
          <cell r="AC1350">
            <v>13.39</v>
          </cell>
        </row>
        <row r="1351">
          <cell r="A1351">
            <v>8697932171063</v>
          </cell>
          <cell r="B1351" t="str">
            <v>N06AX16</v>
          </cell>
          <cell r="C1351" t="str">
            <v>venlafaxine</v>
          </cell>
          <cell r="D1351" t="str">
            <v>EŞDEĞER</v>
          </cell>
          <cell r="E1351" t="str">
            <v>EŞDEĞER</v>
          </cell>
          <cell r="F1351">
            <v>0</v>
          </cell>
          <cell r="G1351">
            <v>5</v>
          </cell>
          <cell r="H1351">
            <v>1</v>
          </cell>
          <cell r="I1351">
            <v>0</v>
          </cell>
          <cell r="J1351">
            <v>0</v>
          </cell>
          <cell r="K1351">
            <v>0</v>
          </cell>
          <cell r="L1351" t="str">
            <v>FAXIVEN XR 37,5 MG UZATILMIS SALINIMLI 28 SERT KAPSUL</v>
          </cell>
          <cell r="M1351" t="str">
            <v>VENLAFAKSIN HCL</v>
          </cell>
          <cell r="N1351" t="str">
            <v>OPTO ILAC</v>
          </cell>
          <cell r="O1351">
            <v>37.5</v>
          </cell>
          <cell r="P1351" t="str">
            <v>MG</v>
          </cell>
          <cell r="Q1351">
            <v>28</v>
          </cell>
          <cell r="R1351" t="str">
            <v>NORMAL REÇETE</v>
          </cell>
          <cell r="S1351" t="str">
            <v>IMAL</v>
          </cell>
          <cell r="T1351" t="str">
            <v>PORTEKIZ</v>
          </cell>
          <cell r="U1351">
            <v>10.58</v>
          </cell>
          <cell r="V1351">
            <v>9.4600000000000009</v>
          </cell>
          <cell r="W1351">
            <v>6.34</v>
          </cell>
          <cell r="X1351" t="str">
            <v>PORTEKIZ</v>
          </cell>
          <cell r="Y1351">
            <v>0</v>
          </cell>
          <cell r="Z1351">
            <v>0</v>
          </cell>
          <cell r="AA1351">
            <v>13.39</v>
          </cell>
          <cell r="AB1351">
            <v>0</v>
          </cell>
          <cell r="AC1351">
            <v>13.39</v>
          </cell>
        </row>
        <row r="1352">
          <cell r="A1352">
            <v>8697936173612</v>
          </cell>
          <cell r="B1352" t="str">
            <v>N06AX16</v>
          </cell>
          <cell r="C1352" t="str">
            <v>venlafaxine</v>
          </cell>
          <cell r="D1352" t="str">
            <v>EŞDEĞER</v>
          </cell>
          <cell r="E1352" t="str">
            <v>EŞDEĞER</v>
          </cell>
          <cell r="F1352">
            <v>0</v>
          </cell>
          <cell r="G1352">
            <v>1</v>
          </cell>
          <cell r="H1352">
            <v>1</v>
          </cell>
          <cell r="I1352">
            <v>0</v>
          </cell>
          <cell r="J1352">
            <v>0</v>
          </cell>
          <cell r="K1352">
            <v>0</v>
          </cell>
          <cell r="L1352" t="str">
            <v>FAXIVEN XR 75 MG UZATILMIS SALINIMLI 28 SERT KAPSUL</v>
          </cell>
          <cell r="M1352" t="str">
            <v>VENLAFAKSIN HCL</v>
          </cell>
          <cell r="N1352" t="str">
            <v>INVENTIM</v>
          </cell>
          <cell r="O1352">
            <v>75</v>
          </cell>
          <cell r="P1352" t="str">
            <v>MG</v>
          </cell>
          <cell r="Q1352">
            <v>28</v>
          </cell>
          <cell r="R1352" t="str">
            <v>NORMAL REÇETE</v>
          </cell>
          <cell r="S1352" t="str">
            <v>IMAL</v>
          </cell>
          <cell r="T1352" t="str">
            <v>BELCIKA</v>
          </cell>
          <cell r="U1352">
            <v>12.62</v>
          </cell>
          <cell r="V1352">
            <v>4.49</v>
          </cell>
          <cell r="W1352">
            <v>4.49</v>
          </cell>
          <cell r="X1352" t="str">
            <v>BELCIKA</v>
          </cell>
          <cell r="Y1352">
            <v>0</v>
          </cell>
          <cell r="Z1352">
            <v>0</v>
          </cell>
          <cell r="AA1352">
            <v>9.5</v>
          </cell>
          <cell r="AB1352">
            <v>0</v>
          </cell>
          <cell r="AC1352">
            <v>9.5</v>
          </cell>
        </row>
        <row r="1353">
          <cell r="A1353">
            <v>8697932171070</v>
          </cell>
          <cell r="B1353" t="str">
            <v>N06AX16</v>
          </cell>
          <cell r="C1353" t="str">
            <v>venlafaxine</v>
          </cell>
          <cell r="D1353" t="str">
            <v>EŞDEĞER</v>
          </cell>
          <cell r="E1353" t="str">
            <v>EŞDEĞER</v>
          </cell>
          <cell r="F1353">
            <v>0</v>
          </cell>
          <cell r="G1353">
            <v>1</v>
          </cell>
          <cell r="H1353">
            <v>1</v>
          </cell>
          <cell r="I1353">
            <v>0</v>
          </cell>
          <cell r="J1353">
            <v>0</v>
          </cell>
          <cell r="K1353">
            <v>0</v>
          </cell>
          <cell r="L1353" t="str">
            <v>FAXIVEN XR 75 MG UZATILMIS SALINIMLI 28 SERT KAPSUL</v>
          </cell>
          <cell r="M1353" t="str">
            <v>VENLAFAKSIN HCL</v>
          </cell>
          <cell r="N1353" t="str">
            <v>OPTO ILAC</v>
          </cell>
          <cell r="O1353">
            <v>75</v>
          </cell>
          <cell r="P1353" t="str">
            <v>MG</v>
          </cell>
          <cell r="Q1353">
            <v>28</v>
          </cell>
          <cell r="R1353" t="str">
            <v>NORMAL REÇETE</v>
          </cell>
          <cell r="S1353" t="str">
            <v>IMAL</v>
          </cell>
          <cell r="T1353" t="str">
            <v>BELCIKA</v>
          </cell>
          <cell r="U1353">
            <v>12.62</v>
          </cell>
          <cell r="V1353">
            <v>4.49</v>
          </cell>
          <cell r="W1353">
            <v>4.49</v>
          </cell>
          <cell r="X1353" t="str">
            <v>BELCIKA</v>
          </cell>
          <cell r="Y1353">
            <v>0</v>
          </cell>
          <cell r="Z1353">
            <v>0</v>
          </cell>
          <cell r="AA1353">
            <v>9.5</v>
          </cell>
          <cell r="AB1353">
            <v>0</v>
          </cell>
          <cell r="AC1353">
            <v>9.5</v>
          </cell>
        </row>
        <row r="1354">
          <cell r="A1354">
            <v>8699556981004</v>
          </cell>
          <cell r="B1354" t="str">
            <v>B02BD03</v>
          </cell>
          <cell r="C1354" t="str">
            <v>factor vııı inhibitor bypassing activity</v>
          </cell>
          <cell r="D1354" t="str">
            <v>REFERANS</v>
          </cell>
          <cell r="E1354" t="str">
            <v>YIRMI YIL</v>
          </cell>
          <cell r="F1354">
            <v>1</v>
          </cell>
          <cell r="G1354">
            <v>2</v>
          </cell>
          <cell r="H1354">
            <v>1</v>
          </cell>
          <cell r="I1354">
            <v>0</v>
          </cell>
          <cell r="J1354">
            <v>0</v>
          </cell>
          <cell r="K1354">
            <v>0</v>
          </cell>
          <cell r="L1354" t="str">
            <v>FEIBA 1000 U IV INFUZYON ICIN LIYOFILIZE TOZ ICEREN FLAKON</v>
          </cell>
          <cell r="M1354" t="str">
            <v>FAKTOR VIII INHIBITOR BY-PASS AKTIVITESINE SAHIP INSAN PLAZMA PROTEINI</v>
          </cell>
          <cell r="N1354" t="str">
            <v>ECZACIBASI BAXTER</v>
          </cell>
          <cell r="O1354">
            <v>1000</v>
          </cell>
          <cell r="P1354" t="str">
            <v>U</v>
          </cell>
          <cell r="Q1354">
            <v>1</v>
          </cell>
          <cell r="R1354" t="str">
            <v>TURUNCU REÇETE</v>
          </cell>
          <cell r="S1354" t="str">
            <v>ITHAL</v>
          </cell>
          <cell r="T1354" t="str">
            <v>ITALYA</v>
          </cell>
          <cell r="U1354">
            <v>741.82</v>
          </cell>
          <cell r="V1354">
            <v>741.82</v>
          </cell>
          <cell r="W1354">
            <v>741.82</v>
          </cell>
          <cell r="X1354" t="str">
            <v>ITALYA</v>
          </cell>
          <cell r="Y1354">
            <v>0</v>
          </cell>
          <cell r="Z1354">
            <v>0</v>
          </cell>
          <cell r="AA1354">
            <v>1727.12</v>
          </cell>
          <cell r="AB1354">
            <v>0</v>
          </cell>
          <cell r="AC1354">
            <v>1727.12</v>
          </cell>
        </row>
        <row r="1355">
          <cell r="A1355">
            <v>8699523090593</v>
          </cell>
          <cell r="B1355" t="str">
            <v>C09CA01</v>
          </cell>
          <cell r="C1355" t="str">
            <v>losartan</v>
          </cell>
          <cell r="D1355" t="str">
            <v>ESDEGER</v>
          </cell>
          <cell r="E1355" t="str">
            <v>ESDEGER</v>
          </cell>
          <cell r="F1355">
            <v>0</v>
          </cell>
          <cell r="G1355">
            <v>1</v>
          </cell>
          <cell r="H1355">
            <v>1</v>
          </cell>
          <cell r="I1355">
            <v>0</v>
          </cell>
          <cell r="J1355">
            <v>0</v>
          </cell>
          <cell r="K1355">
            <v>0</v>
          </cell>
          <cell r="L1355" t="str">
            <v>FELOW 100 MG 28 FILM TABLET</v>
          </cell>
          <cell r="M1355" t="str">
            <v>LOSARTAN POTASYUM</v>
          </cell>
          <cell r="N1355" t="str">
            <v>MUNIR SAHIN</v>
          </cell>
          <cell r="O1355">
            <v>100</v>
          </cell>
          <cell r="P1355" t="str">
            <v>MG</v>
          </cell>
          <cell r="Q1355">
            <v>28</v>
          </cell>
          <cell r="R1355" t="str">
            <v>NORMAL RECETE</v>
          </cell>
          <cell r="S1355" t="str">
            <v>IMAL</v>
          </cell>
          <cell r="T1355" t="str">
            <v>FRANSA</v>
          </cell>
          <cell r="U1355">
            <v>4.76</v>
          </cell>
          <cell r="V1355">
            <v>15.65</v>
          </cell>
          <cell r="W1355">
            <v>4.76</v>
          </cell>
          <cell r="X1355" t="str">
            <v>FRANSA</v>
          </cell>
          <cell r="Y1355">
            <v>0</v>
          </cell>
          <cell r="Z1355">
            <v>0</v>
          </cell>
          <cell r="AA1355">
            <v>11.14</v>
          </cell>
          <cell r="AB1355">
            <v>0</v>
          </cell>
          <cell r="AC1355">
            <v>11.14</v>
          </cell>
        </row>
        <row r="1356">
          <cell r="A1356">
            <v>8699523090586</v>
          </cell>
          <cell r="B1356" t="str">
            <v>C09CA01</v>
          </cell>
          <cell r="C1356" t="str">
            <v>losartan</v>
          </cell>
          <cell r="D1356" t="str">
            <v>ESDEGER</v>
          </cell>
          <cell r="E1356" t="str">
            <v>ESDEGER</v>
          </cell>
          <cell r="F1356">
            <v>0</v>
          </cell>
          <cell r="G1356">
            <v>1</v>
          </cell>
          <cell r="H1356">
            <v>1</v>
          </cell>
          <cell r="I1356">
            <v>0</v>
          </cell>
          <cell r="J1356">
            <v>0</v>
          </cell>
          <cell r="K1356">
            <v>0</v>
          </cell>
          <cell r="L1356" t="str">
            <v>FELOW 50 MG 28 TABLET</v>
          </cell>
          <cell r="M1356" t="str">
            <v>LOSARTAN POTASYUM</v>
          </cell>
          <cell r="N1356" t="str">
            <v>MUNIR SAHIN</v>
          </cell>
          <cell r="O1356">
            <v>50</v>
          </cell>
          <cell r="P1356" t="str">
            <v>MG</v>
          </cell>
          <cell r="Q1356">
            <v>28</v>
          </cell>
          <cell r="R1356" t="str">
            <v>NORMAL RECETE</v>
          </cell>
          <cell r="S1356" t="str">
            <v>IMAL</v>
          </cell>
          <cell r="T1356" t="str">
            <v>ISPANYA</v>
          </cell>
          <cell r="U1356">
            <v>3.56</v>
          </cell>
          <cell r="V1356">
            <v>7.82</v>
          </cell>
          <cell r="W1356">
            <v>3.56</v>
          </cell>
          <cell r="X1356" t="str">
            <v>ISPANYA</v>
          </cell>
          <cell r="Y1356">
            <v>0</v>
          </cell>
          <cell r="Z1356">
            <v>0</v>
          </cell>
          <cell r="AA1356">
            <v>8.31</v>
          </cell>
          <cell r="AB1356">
            <v>0</v>
          </cell>
          <cell r="AC1356">
            <v>8.31</v>
          </cell>
        </row>
        <row r="1357">
          <cell r="A1357">
            <v>8699523090616</v>
          </cell>
          <cell r="B1357" t="str">
            <v>C09DA01</v>
          </cell>
          <cell r="C1357" t="str">
            <v>losartan and diuretics</v>
          </cell>
          <cell r="D1357" t="str">
            <v>ESDEGER</v>
          </cell>
          <cell r="E1357" t="str">
            <v>ESDEGER</v>
          </cell>
          <cell r="F1357">
            <v>0</v>
          </cell>
          <cell r="G1357">
            <v>1</v>
          </cell>
          <cell r="H1357">
            <v>1</v>
          </cell>
          <cell r="I1357">
            <v>0</v>
          </cell>
          <cell r="J1357">
            <v>0</v>
          </cell>
          <cell r="K1357">
            <v>0</v>
          </cell>
          <cell r="L1357" t="str">
            <v>FELOW PLUS 100/25 MG 28 FILM TABLET</v>
          </cell>
          <cell r="M1357" t="str">
            <v>LOSARTAN POTASYUM + HIDROKLORTIYAZID</v>
          </cell>
          <cell r="N1357" t="str">
            <v>MUNIR SAHIN</v>
          </cell>
          <cell r="O1357" t="str">
            <v>100+25</v>
          </cell>
          <cell r="P1357" t="str">
            <v>MG</v>
          </cell>
          <cell r="Q1357">
            <v>28</v>
          </cell>
          <cell r="R1357" t="str">
            <v>NORMAL RECETE</v>
          </cell>
          <cell r="S1357" t="str">
            <v>IMAL</v>
          </cell>
          <cell r="T1357" t="str">
            <v>FRANSA</v>
          </cell>
          <cell r="U1357">
            <v>4.76</v>
          </cell>
          <cell r="V1357">
            <v>16.059999999999999</v>
          </cell>
          <cell r="W1357">
            <v>4.76</v>
          </cell>
          <cell r="X1357" t="str">
            <v>FRANSA</v>
          </cell>
          <cell r="Y1357">
            <v>0</v>
          </cell>
          <cell r="Z1357">
            <v>0</v>
          </cell>
          <cell r="AA1357">
            <v>11.14</v>
          </cell>
          <cell r="AB1357">
            <v>0</v>
          </cell>
          <cell r="AC1357">
            <v>11.14</v>
          </cell>
        </row>
        <row r="1358">
          <cell r="A1358">
            <v>8699523090609</v>
          </cell>
          <cell r="B1358" t="str">
            <v>C09DA01</v>
          </cell>
          <cell r="C1358" t="str">
            <v>losartan and diuretics</v>
          </cell>
          <cell r="D1358" t="str">
            <v>ESDEGER</v>
          </cell>
          <cell r="E1358" t="str">
            <v>ESDEGER</v>
          </cell>
          <cell r="F1358">
            <v>0</v>
          </cell>
          <cell r="G1358">
            <v>1</v>
          </cell>
          <cell r="H1358">
            <v>1</v>
          </cell>
          <cell r="I1358">
            <v>0</v>
          </cell>
          <cell r="J1358">
            <v>0</v>
          </cell>
          <cell r="K1358">
            <v>0</v>
          </cell>
          <cell r="L1358" t="str">
            <v>FELOW PLUS 50 MG/12,5 MG 28 FILM TABLET</v>
          </cell>
          <cell r="M1358" t="str">
            <v>LOSARTAN POTASYUM + HIDROKLORTIYAZID</v>
          </cell>
          <cell r="N1358" t="str">
            <v>MUNIR SAHIN</v>
          </cell>
          <cell r="O1358" t="str">
            <v>50+12,5</v>
          </cell>
          <cell r="P1358" t="str">
            <v>MG</v>
          </cell>
          <cell r="Q1358">
            <v>28</v>
          </cell>
          <cell r="R1358" t="str">
            <v>NORMAL RECETE</v>
          </cell>
          <cell r="S1358" t="str">
            <v>IMAL</v>
          </cell>
          <cell r="T1358" t="str">
            <v>ISPANYA</v>
          </cell>
          <cell r="U1358">
            <v>3.32</v>
          </cell>
          <cell r="V1358">
            <v>9.94</v>
          </cell>
          <cell r="W1358">
            <v>3.32</v>
          </cell>
          <cell r="X1358" t="str">
            <v>ISPANYA</v>
          </cell>
          <cell r="Y1358">
            <v>0</v>
          </cell>
          <cell r="Z1358">
            <v>0</v>
          </cell>
          <cell r="AA1358">
            <v>7.75</v>
          </cell>
          <cell r="AB1358">
            <v>0</v>
          </cell>
          <cell r="AC1358">
            <v>7.75</v>
          </cell>
        </row>
        <row r="1359">
          <cell r="A1359">
            <v>8680760570054</v>
          </cell>
          <cell r="B1359" t="str">
            <v>R05X</v>
          </cell>
          <cell r="C1359" t="str">
            <v>other cold preparations</v>
          </cell>
          <cell r="D1359" t="str">
            <v>EŞDEĞER</v>
          </cell>
          <cell r="E1359" t="str">
            <v>EŞDEĞER</v>
          </cell>
          <cell r="F1359">
            <v>3</v>
          </cell>
          <cell r="G1359">
            <v>1</v>
          </cell>
          <cell r="H1359">
            <v>2</v>
          </cell>
          <cell r="I1359">
            <v>0</v>
          </cell>
          <cell r="J1359">
            <v>0</v>
          </cell>
          <cell r="K1359">
            <v>0</v>
          </cell>
          <cell r="L1359" t="str">
            <v>FENABRIN COLD 100 ML SURUP</v>
          </cell>
          <cell r="M1359" t="str">
            <v>IBUPROFEN + PSEDOEFEDRIN HCL + KLORFENIRAMIN MALEAT</v>
          </cell>
          <cell r="N1359" t="str">
            <v>PHARMACTIVE</v>
          </cell>
          <cell r="O1359" t="str">
            <v>100+15+1</v>
          </cell>
          <cell r="P1359" t="str">
            <v>MG</v>
          </cell>
          <cell r="Q1359">
            <v>100</v>
          </cell>
          <cell r="R1359" t="str">
            <v>NORMAL REÇETE</v>
          </cell>
          <cell r="S1359" t="str">
            <v>IMAL</v>
          </cell>
          <cell r="T1359" t="str">
            <v>TURKIYE</v>
          </cell>
          <cell r="U1359">
            <v>1.81</v>
          </cell>
          <cell r="V1359">
            <v>1.81</v>
          </cell>
          <cell r="W1359">
            <v>0</v>
          </cell>
          <cell r="X1359" t="str">
            <v>TURKIYE</v>
          </cell>
          <cell r="Y1359">
            <v>0</v>
          </cell>
          <cell r="Z1359">
            <v>0</v>
          </cell>
          <cell r="AA1359">
            <v>3.83</v>
          </cell>
          <cell r="AB1359">
            <v>0</v>
          </cell>
          <cell r="AC1359">
            <v>3.83</v>
          </cell>
        </row>
        <row r="1360">
          <cell r="A1360">
            <v>8699504340013</v>
          </cell>
          <cell r="B1360" t="str">
            <v>D04AA13</v>
          </cell>
          <cell r="C1360" t="str">
            <v>dimetindene</v>
          </cell>
          <cell r="D1360" t="str">
            <v>REFERANS</v>
          </cell>
          <cell r="E1360" t="str">
            <v>FIYAT KORUMALI URUN</v>
          </cell>
          <cell r="F1360">
            <v>4</v>
          </cell>
          <cell r="G1360">
            <v>2</v>
          </cell>
          <cell r="H1360">
            <v>2</v>
          </cell>
          <cell r="I1360">
            <v>0</v>
          </cell>
          <cell r="J1360">
            <v>0</v>
          </cell>
          <cell r="K1360">
            <v>0</v>
          </cell>
          <cell r="L1360" t="str">
            <v>FENISTIL 1 MG 30 GR JEL</v>
          </cell>
          <cell r="M1360" t="str">
            <v>DIMETINDEN MALEAT</v>
          </cell>
          <cell r="N1360" t="str">
            <v>NOVARTIS</v>
          </cell>
          <cell r="O1360">
            <v>1E-3</v>
          </cell>
          <cell r="P1360" t="str">
            <v>MG</v>
          </cell>
          <cell r="Q1360">
            <v>30</v>
          </cell>
          <cell r="R1360" t="str">
            <v>NORMAL RECETE</v>
          </cell>
          <cell r="S1360" t="str">
            <v>IMAL</v>
          </cell>
          <cell r="T1360" t="str">
            <v>TURKIYE</v>
          </cell>
          <cell r="U1360">
            <v>3.2899999999999996</v>
          </cell>
          <cell r="V1360">
            <v>3.2899999999999996</v>
          </cell>
          <cell r="W1360">
            <v>0</v>
          </cell>
          <cell r="X1360" t="str">
            <v>TURKIYE</v>
          </cell>
          <cell r="Y1360">
            <v>0</v>
          </cell>
          <cell r="Z1360">
            <v>0</v>
          </cell>
          <cell r="AA1360">
            <v>7.69</v>
          </cell>
          <cell r="AB1360">
            <v>0</v>
          </cell>
          <cell r="AC1360">
            <v>7.69</v>
          </cell>
        </row>
        <row r="1361">
          <cell r="A1361">
            <v>8699523570033</v>
          </cell>
          <cell r="B1361" t="str">
            <v>R06AA02</v>
          </cell>
          <cell r="C1361" t="str">
            <v>diphenhydramine</v>
          </cell>
          <cell r="D1361" t="str">
            <v>EŞDEĞER</v>
          </cell>
          <cell r="E1361" t="str">
            <v>YIRMI YIL</v>
          </cell>
          <cell r="F1361">
            <v>4</v>
          </cell>
          <cell r="G1361">
            <v>1</v>
          </cell>
          <cell r="H1361">
            <v>2</v>
          </cell>
          <cell r="I1361">
            <v>0</v>
          </cell>
          <cell r="J1361">
            <v>0</v>
          </cell>
          <cell r="K1361">
            <v>0</v>
          </cell>
          <cell r="L1361" t="str">
            <v>FENOTRAL  5 ML 12.5 MG 100 ML SURUP</v>
          </cell>
          <cell r="M1361" t="str">
            <v>DIFENHIDRAMIN HCL</v>
          </cell>
          <cell r="N1361" t="str">
            <v>MUNIR SAHIN</v>
          </cell>
          <cell r="O1361">
            <v>12.5</v>
          </cell>
          <cell r="P1361" t="str">
            <v>MG</v>
          </cell>
          <cell r="Q1361">
            <v>100</v>
          </cell>
          <cell r="R1361" t="str">
            <v>NORMAL REÇETE</v>
          </cell>
          <cell r="S1361" t="str">
            <v>IMAL</v>
          </cell>
          <cell r="T1361" t="str">
            <v>TURKIYE</v>
          </cell>
          <cell r="U1361">
            <v>0.8</v>
          </cell>
          <cell r="V1361">
            <v>0.8</v>
          </cell>
          <cell r="W1361">
            <v>0</v>
          </cell>
          <cell r="X1361" t="str">
            <v>TURKIYE</v>
          </cell>
          <cell r="Y1361">
            <v>0</v>
          </cell>
          <cell r="Z1361">
            <v>0</v>
          </cell>
          <cell r="AA1361">
            <v>1.69</v>
          </cell>
          <cell r="AB1361">
            <v>0</v>
          </cell>
          <cell r="AC1361">
            <v>1.69</v>
          </cell>
        </row>
        <row r="1362">
          <cell r="A1362">
            <v>8699593755378</v>
          </cell>
          <cell r="B1362" t="str">
            <v>N01AH01</v>
          </cell>
          <cell r="C1362" t="str">
            <v>fentanyl</v>
          </cell>
          <cell r="D1362" t="str">
            <v>REFERANS</v>
          </cell>
          <cell r="E1362" t="str">
            <v>YIRMI YIL</v>
          </cell>
          <cell r="F1362">
            <v>0</v>
          </cell>
          <cell r="G1362">
            <v>1</v>
          </cell>
          <cell r="H1362">
            <v>1</v>
          </cell>
          <cell r="I1362">
            <v>0</v>
          </cell>
          <cell r="J1362">
            <v>0</v>
          </cell>
          <cell r="K1362">
            <v>0</v>
          </cell>
          <cell r="L1362" t="str">
            <v>FENTANYL 0,05 MG/ML 10 ML IV 50 AMPUL</v>
          </cell>
          <cell r="M1362" t="str">
            <v>FENTANIL</v>
          </cell>
          <cell r="N1362" t="str">
            <v>JOHNSON&amp;JOHNSON</v>
          </cell>
          <cell r="O1362">
            <v>0.5</v>
          </cell>
          <cell r="P1362" t="str">
            <v>MG</v>
          </cell>
          <cell r="Q1362">
            <v>50</v>
          </cell>
          <cell r="R1362" t="str">
            <v>KIRMIZI REÇETE</v>
          </cell>
          <cell r="S1362" t="str">
            <v>ITHAL</v>
          </cell>
          <cell r="T1362" t="str">
            <v>BELCIKA</v>
          </cell>
          <cell r="U1362">
            <v>29.57</v>
          </cell>
          <cell r="V1362">
            <v>29.57</v>
          </cell>
          <cell r="W1362">
            <v>29.57</v>
          </cell>
          <cell r="X1362" t="str">
            <v>BELCIKA</v>
          </cell>
          <cell r="Y1362">
            <v>3</v>
          </cell>
          <cell r="Z1362">
            <v>1</v>
          </cell>
          <cell r="AA1362">
            <v>71.86</v>
          </cell>
          <cell r="AB1362">
            <v>0</v>
          </cell>
          <cell r="AC1362">
            <v>71.86</v>
          </cell>
        </row>
        <row r="1363">
          <cell r="A1363">
            <v>8699593755392</v>
          </cell>
          <cell r="B1363" t="str">
            <v>N01AH01</v>
          </cell>
          <cell r="C1363" t="str">
            <v>fentanyl</v>
          </cell>
          <cell r="D1363" t="str">
            <v>REFERANS</v>
          </cell>
          <cell r="E1363" t="str">
            <v>YIRMI YIL</v>
          </cell>
          <cell r="F1363">
            <v>0</v>
          </cell>
          <cell r="G1363">
            <v>1</v>
          </cell>
          <cell r="H1363">
            <v>1</v>
          </cell>
          <cell r="I1363">
            <v>0</v>
          </cell>
          <cell r="J1363">
            <v>0</v>
          </cell>
          <cell r="K1363">
            <v>0</v>
          </cell>
          <cell r="L1363" t="str">
            <v>FENTANYL 0,05 MG/ML 2 ML IV 50 AMPUL</v>
          </cell>
          <cell r="M1363" t="str">
            <v>FENTANIL</v>
          </cell>
          <cell r="N1363" t="str">
            <v>JOHNSON&amp;JOHNSON</v>
          </cell>
          <cell r="O1363">
            <v>0.1</v>
          </cell>
          <cell r="P1363" t="str">
            <v>MG</v>
          </cell>
          <cell r="Q1363">
            <v>50</v>
          </cell>
          <cell r="R1363" t="str">
            <v>KIRMIZI REÇETE</v>
          </cell>
          <cell r="S1363" t="str">
            <v>ITHAL</v>
          </cell>
          <cell r="T1363" t="str">
            <v>BELCIKA</v>
          </cell>
          <cell r="U1363">
            <v>7.5</v>
          </cell>
          <cell r="V1363">
            <v>7.5</v>
          </cell>
          <cell r="W1363">
            <v>7.5</v>
          </cell>
          <cell r="X1363" t="str">
            <v>BELCIKA</v>
          </cell>
          <cell r="Y1363">
            <v>3</v>
          </cell>
          <cell r="Z1363">
            <v>1</v>
          </cell>
          <cell r="AA1363">
            <v>18.2</v>
          </cell>
          <cell r="AB1363">
            <v>0</v>
          </cell>
          <cell r="AC1363">
            <v>18.2</v>
          </cell>
        </row>
        <row r="1364">
          <cell r="A1364">
            <v>8699767750109</v>
          </cell>
          <cell r="B1364" t="str">
            <v>N01AH01</v>
          </cell>
          <cell r="C1364" t="str">
            <v>fentanyl</v>
          </cell>
          <cell r="D1364" t="str">
            <v>EŞDEĞER</v>
          </cell>
          <cell r="E1364" t="str">
            <v>YIRMI YIL</v>
          </cell>
          <cell r="F1364">
            <v>4</v>
          </cell>
          <cell r="G1364">
            <v>1</v>
          </cell>
          <cell r="H1364">
            <v>2</v>
          </cell>
          <cell r="I1364">
            <v>0</v>
          </cell>
          <cell r="J1364">
            <v>0</v>
          </cell>
          <cell r="K1364">
            <v>0</v>
          </cell>
          <cell r="L1364" t="str">
            <v>FENTANYL CITRATE  BP ANTIGEN IV ENJ. SOL. 0,1 MG/2 ML 10 AMPUL</v>
          </cell>
          <cell r="M1364" t="str">
            <v>FENTANIL</v>
          </cell>
          <cell r="N1364" t="str">
            <v>FILIZ ECZA DEPOSU</v>
          </cell>
          <cell r="O1364">
            <v>0.1</v>
          </cell>
          <cell r="P1364" t="str">
            <v>MG</v>
          </cell>
          <cell r="Q1364">
            <v>10</v>
          </cell>
          <cell r="R1364" t="str">
            <v>KIRMIZI REÇETE</v>
          </cell>
          <cell r="S1364" t="str">
            <v>ITHAL</v>
          </cell>
          <cell r="T1364" t="str">
            <v>TURKIYE</v>
          </cell>
          <cell r="U1364">
            <v>2.46</v>
          </cell>
          <cell r="V1364">
            <v>2.46</v>
          </cell>
          <cell r="W1364">
            <v>0</v>
          </cell>
          <cell r="X1364" t="str">
            <v>TURKIYE</v>
          </cell>
          <cell r="Y1364">
            <v>0</v>
          </cell>
          <cell r="Z1364">
            <v>1</v>
          </cell>
          <cell r="AA1364">
            <v>5.19</v>
          </cell>
          <cell r="AB1364">
            <v>0</v>
          </cell>
          <cell r="AC1364">
            <v>5.19</v>
          </cell>
        </row>
        <row r="1365">
          <cell r="A1365">
            <v>8699704750056</v>
          </cell>
          <cell r="B1365" t="str">
            <v>B03AC</v>
          </cell>
          <cell r="C1365" t="str">
            <v>Iron, parenteral preparations</v>
          </cell>
          <cell r="D1365" t="str">
            <v>REFERANS</v>
          </cell>
          <cell r="E1365" t="str">
            <v>REFERANS</v>
          </cell>
          <cell r="F1365">
            <v>0</v>
          </cell>
          <cell r="G1365">
            <v>2</v>
          </cell>
          <cell r="H1365">
            <v>1</v>
          </cell>
          <cell r="I1365">
            <v>0</v>
          </cell>
          <cell r="J1365">
            <v>0</v>
          </cell>
          <cell r="K1365">
            <v>0</v>
          </cell>
          <cell r="L1365" t="str">
            <v>FERINJECT 500 MG 10 ML 1 FLAKON</v>
          </cell>
          <cell r="M1365" t="str">
            <v>DEMIR KARBOKSIMALTOZ</v>
          </cell>
          <cell r="N1365" t="str">
            <v>ABDI IBRAHIMPAZARLAMA</v>
          </cell>
          <cell r="O1365">
            <v>1800</v>
          </cell>
          <cell r="P1365" t="str">
            <v>MG</v>
          </cell>
          <cell r="Q1365">
            <v>1</v>
          </cell>
          <cell r="R1365" t="str">
            <v>NORMAL RECETE</v>
          </cell>
          <cell r="S1365" t="str">
            <v>ITHAL</v>
          </cell>
          <cell r="T1365" t="str">
            <v>YUNANISTAN</v>
          </cell>
          <cell r="U1365">
            <v>86.65</v>
          </cell>
          <cell r="V1365">
            <v>86.65</v>
          </cell>
          <cell r="W1365">
            <v>86.65</v>
          </cell>
          <cell r="X1365" t="str">
            <v>YUNANISTAN</v>
          </cell>
          <cell r="Y1365">
            <v>0</v>
          </cell>
          <cell r="Z1365">
            <v>0</v>
          </cell>
          <cell r="AA1365">
            <v>228.96</v>
          </cell>
          <cell r="AB1365">
            <v>0</v>
          </cell>
          <cell r="AC1365">
            <v>228.96</v>
          </cell>
        </row>
        <row r="1366">
          <cell r="A1366">
            <v>8697930552277</v>
          </cell>
          <cell r="B1366" t="str">
            <v>R03BB54</v>
          </cell>
          <cell r="C1366" t="str">
            <v>tiotropium bromide, combinations</v>
          </cell>
          <cell r="D1366" t="str">
            <v>EŞDEĞER</v>
          </cell>
          <cell r="E1366" t="str">
            <v>EŞDEĞER</v>
          </cell>
          <cell r="F1366">
            <v>0</v>
          </cell>
          <cell r="G1366">
            <v>2</v>
          </cell>
          <cell r="H1366">
            <v>1</v>
          </cell>
          <cell r="I1366">
            <v>0</v>
          </cell>
          <cell r="J1366">
            <v>0</v>
          </cell>
          <cell r="K1366">
            <v>0</v>
          </cell>
          <cell r="L1366" t="str">
            <v>FEROMIS 18/12 MCG INHALASYON ICIN TOZ ICEREN 60 KAPSUL</v>
          </cell>
          <cell r="M1366" t="str">
            <v>TIOTROPIUM BROMUR MONOHIDRAT + FORMOTEROL FUMARAT</v>
          </cell>
          <cell r="N1366" t="str">
            <v>MENTIS</v>
          </cell>
          <cell r="O1366" t="str">
            <v>18+12</v>
          </cell>
          <cell r="P1366" t="str">
            <v>MCG</v>
          </cell>
          <cell r="Q1366">
            <v>60</v>
          </cell>
          <cell r="R1366" t="str">
            <v>NORMAL REÇETE</v>
          </cell>
          <cell r="S1366" t="str">
            <v>IMAL</v>
          </cell>
          <cell r="T1366" t="str">
            <v>FRANSA YUNANISTAN</v>
          </cell>
          <cell r="U1366">
            <v>67.64</v>
          </cell>
          <cell r="V1366">
            <v>67.64</v>
          </cell>
          <cell r="W1366">
            <v>40.58</v>
          </cell>
          <cell r="X1366" t="str">
            <v>FRANSA YUNANISTAN</v>
          </cell>
          <cell r="Y1366">
            <v>0</v>
          </cell>
          <cell r="Z1366">
            <v>0</v>
          </cell>
          <cell r="AA1366">
            <v>79.09</v>
          </cell>
          <cell r="AB1366">
            <v>0</v>
          </cell>
          <cell r="AC1366">
            <v>79.09</v>
          </cell>
        </row>
        <row r="1367">
          <cell r="A1367">
            <v>8697930552253</v>
          </cell>
          <cell r="B1367" t="str">
            <v>R03BB54</v>
          </cell>
          <cell r="C1367" t="str">
            <v>tiotropium bromide, combinations</v>
          </cell>
          <cell r="D1367" t="str">
            <v>EŞDEĞER</v>
          </cell>
          <cell r="E1367" t="str">
            <v>EŞDEĞER</v>
          </cell>
          <cell r="F1367">
            <v>0</v>
          </cell>
          <cell r="G1367">
            <v>2</v>
          </cell>
          <cell r="H1367">
            <v>1</v>
          </cell>
          <cell r="I1367">
            <v>0</v>
          </cell>
          <cell r="J1367">
            <v>0</v>
          </cell>
          <cell r="K1367">
            <v>0</v>
          </cell>
          <cell r="L1367" t="str">
            <v>FEROMIS 9/12 MCG INHALASYON ICIN TOZ ICEREN 60 KAPSUL</v>
          </cell>
          <cell r="M1367" t="str">
            <v>TIOTROPIUM BROMUR MONOHIDRAT + FORMOTEROL FUMARAT</v>
          </cell>
          <cell r="N1367" t="str">
            <v>MENTIS</v>
          </cell>
          <cell r="O1367" t="str">
            <v>9+12</v>
          </cell>
          <cell r="P1367" t="str">
            <v>MCG</v>
          </cell>
          <cell r="Q1367">
            <v>60</v>
          </cell>
          <cell r="R1367" t="str">
            <v>NORMAL REÇETE</v>
          </cell>
          <cell r="S1367" t="str">
            <v>IMAL</v>
          </cell>
          <cell r="T1367" t="str">
            <v>FRANSA YUNANISTAN</v>
          </cell>
          <cell r="U1367">
            <v>40.64</v>
          </cell>
          <cell r="V1367">
            <v>40.64</v>
          </cell>
          <cell r="W1367">
            <v>24.38</v>
          </cell>
          <cell r="X1367" t="str">
            <v>FRANSA YUNANISTAN</v>
          </cell>
          <cell r="Y1367">
            <v>0</v>
          </cell>
          <cell r="Z1367">
            <v>0</v>
          </cell>
          <cell r="AA1367">
            <v>49.9</v>
          </cell>
          <cell r="AB1367">
            <v>0</v>
          </cell>
          <cell r="AC1367">
            <v>49.9</v>
          </cell>
        </row>
        <row r="1368">
          <cell r="A1368">
            <v>8699514099239</v>
          </cell>
          <cell r="B1368" t="str">
            <v>A11AA04</v>
          </cell>
          <cell r="C1368" t="str">
            <v>multivitamins and trace elements</v>
          </cell>
          <cell r="D1368" t="str">
            <v>ESDEGER</v>
          </cell>
          <cell r="E1368" t="str">
            <v>FIYAT KORUMALI URUN</v>
          </cell>
          <cell r="F1368">
            <v>0</v>
          </cell>
          <cell r="G1368">
            <v>1</v>
          </cell>
          <cell r="H1368">
            <v>1</v>
          </cell>
          <cell r="I1368">
            <v>0</v>
          </cell>
          <cell r="J1368">
            <v>0</v>
          </cell>
          <cell r="K1368">
            <v>0</v>
          </cell>
          <cell r="L1368" t="str">
            <v>FERREVIT PRONATAL 30  FILM TABLET</v>
          </cell>
          <cell r="M1368" t="str">
            <v>MULTIVITAMIN + MINERAL</v>
          </cell>
          <cell r="N1368" t="str">
            <v>ABDI IBRAHIM</v>
          </cell>
          <cell r="O1368">
            <v>0</v>
          </cell>
          <cell r="P1368">
            <v>0</v>
          </cell>
          <cell r="Q1368">
            <v>30</v>
          </cell>
          <cell r="R1368" t="str">
            <v>NORMAL RECETE</v>
          </cell>
          <cell r="S1368" t="str">
            <v>IMAL</v>
          </cell>
          <cell r="T1368" t="str">
            <v>TURKIYE</v>
          </cell>
          <cell r="U1368">
            <v>2.4138810921153357</v>
          </cell>
          <cell r="V1368">
            <v>2.4138810921153357</v>
          </cell>
          <cell r="W1368">
            <v>0</v>
          </cell>
          <cell r="X1368" t="str">
            <v>TURKIYE</v>
          </cell>
          <cell r="Y1368">
            <v>0</v>
          </cell>
          <cell r="Z1368">
            <v>0</v>
          </cell>
          <cell r="AA1368">
            <v>4.96</v>
          </cell>
          <cell r="AB1368">
            <v>0</v>
          </cell>
          <cell r="AC1368">
            <v>4.96</v>
          </cell>
        </row>
        <row r="1369">
          <cell r="A1369">
            <v>8699514099222</v>
          </cell>
          <cell r="B1369" t="str">
            <v>A11AA04</v>
          </cell>
          <cell r="C1369" t="str">
            <v>multivitamins and trace elements</v>
          </cell>
          <cell r="D1369" t="str">
            <v>ESDEGER</v>
          </cell>
          <cell r="E1369" t="str">
            <v>FIYAT KORUMALI URUN</v>
          </cell>
          <cell r="F1369">
            <v>0</v>
          </cell>
          <cell r="G1369">
            <v>1</v>
          </cell>
          <cell r="H1369">
            <v>1</v>
          </cell>
          <cell r="I1369">
            <v>0</v>
          </cell>
          <cell r="J1369">
            <v>0</v>
          </cell>
          <cell r="K1369">
            <v>0</v>
          </cell>
          <cell r="L1369" t="str">
            <v>FERREVIT PRONATAL 60  FILM TABLET</v>
          </cell>
          <cell r="M1369" t="str">
            <v>MULTIVITAMIN + MINERAL</v>
          </cell>
          <cell r="N1369" t="str">
            <v>ABDI IBRAHIM</v>
          </cell>
          <cell r="O1369">
            <v>0</v>
          </cell>
          <cell r="P1369">
            <v>0</v>
          </cell>
          <cell r="Q1369">
            <v>60</v>
          </cell>
          <cell r="R1369" t="str">
            <v>NORMAL RECETE</v>
          </cell>
          <cell r="S1369" t="str">
            <v>IMAL</v>
          </cell>
          <cell r="T1369" t="str">
            <v>FRANSA</v>
          </cell>
          <cell r="U1369">
            <v>13.58</v>
          </cell>
          <cell r="V1369">
            <v>13.58</v>
          </cell>
          <cell r="W1369">
            <v>10.86</v>
          </cell>
          <cell r="X1369" t="str">
            <v>FRANSA</v>
          </cell>
          <cell r="Y1369">
            <v>0</v>
          </cell>
          <cell r="Z1369">
            <v>0</v>
          </cell>
          <cell r="AA1369">
            <v>9.89</v>
          </cell>
          <cell r="AB1369">
            <v>0</v>
          </cell>
          <cell r="AC1369">
            <v>9.89</v>
          </cell>
        </row>
        <row r="1370">
          <cell r="A1370">
            <v>8698792570102</v>
          </cell>
          <cell r="B1370" t="str">
            <v>V03AC02</v>
          </cell>
          <cell r="C1370" t="str">
            <v>deferiprone</v>
          </cell>
          <cell r="D1370" t="str">
            <v>REFERANS</v>
          </cell>
          <cell r="E1370" t="str">
            <v>REFERANS</v>
          </cell>
          <cell r="F1370">
            <v>0</v>
          </cell>
          <cell r="G1370">
            <v>2</v>
          </cell>
          <cell r="H1370">
            <v>1</v>
          </cell>
          <cell r="I1370">
            <v>0</v>
          </cell>
          <cell r="J1370">
            <v>0</v>
          </cell>
          <cell r="K1370">
            <v>0</v>
          </cell>
          <cell r="L1370" t="str">
            <v>FERRIPROX 100 MG/ML 500 ML SURUP</v>
          </cell>
          <cell r="M1370" t="str">
            <v>DEFERIPRON</v>
          </cell>
          <cell r="N1370" t="str">
            <v>APOTEX ILAC</v>
          </cell>
          <cell r="O1370">
            <v>100</v>
          </cell>
          <cell r="P1370" t="str">
            <v>MG</v>
          </cell>
          <cell r="Q1370">
            <v>500</v>
          </cell>
          <cell r="R1370" t="str">
            <v>NORMAL REÇETE</v>
          </cell>
          <cell r="S1370" t="str">
            <v>ITHAL</v>
          </cell>
          <cell r="T1370" t="str">
            <v>KANADA</v>
          </cell>
          <cell r="U1370">
            <v>948.27</v>
          </cell>
          <cell r="V1370">
            <v>948.27</v>
          </cell>
          <cell r="W1370">
            <v>948.27</v>
          </cell>
          <cell r="X1370" t="str">
            <v>KANADA</v>
          </cell>
          <cell r="Y1370">
            <v>3</v>
          </cell>
          <cell r="Z1370">
            <v>0</v>
          </cell>
          <cell r="AA1370">
            <v>592.22</v>
          </cell>
          <cell r="AB1370">
            <v>0</v>
          </cell>
          <cell r="AC1370">
            <v>592.22</v>
          </cell>
        </row>
        <row r="1371">
          <cell r="A1371">
            <v>8698792090013</v>
          </cell>
          <cell r="B1371" t="str">
            <v>V03AC02</v>
          </cell>
          <cell r="C1371" t="str">
            <v>deferiprone</v>
          </cell>
          <cell r="D1371" t="str">
            <v>REFERANS</v>
          </cell>
          <cell r="E1371" t="str">
            <v>REFERANS</v>
          </cell>
          <cell r="F1371">
            <v>0</v>
          </cell>
          <cell r="G1371">
            <v>2</v>
          </cell>
          <cell r="H1371">
            <v>1</v>
          </cell>
          <cell r="I1371">
            <v>0</v>
          </cell>
          <cell r="J1371">
            <v>0</v>
          </cell>
          <cell r="K1371">
            <v>0</v>
          </cell>
          <cell r="L1371" t="str">
            <v>FERRIPROX 500 MG 100 FILM TABLET</v>
          </cell>
          <cell r="M1371" t="str">
            <v>DEFERIPRON</v>
          </cell>
          <cell r="N1371" t="str">
            <v>APOTEX ILAC</v>
          </cell>
          <cell r="O1371">
            <v>500</v>
          </cell>
          <cell r="P1371" t="str">
            <v>MG</v>
          </cell>
          <cell r="Q1371">
            <v>100</v>
          </cell>
          <cell r="R1371" t="str">
            <v>NORMAL REÇETE</v>
          </cell>
          <cell r="S1371" t="str">
            <v>ITHAL</v>
          </cell>
          <cell r="T1371" t="str">
            <v>KANADA</v>
          </cell>
          <cell r="U1371">
            <v>948.27</v>
          </cell>
          <cell r="V1371">
            <v>948.27</v>
          </cell>
          <cell r="W1371">
            <v>948.27</v>
          </cell>
          <cell r="X1371" t="str">
            <v>KANADA</v>
          </cell>
          <cell r="Y1371">
            <v>3</v>
          </cell>
          <cell r="Z1371">
            <v>0</v>
          </cell>
          <cell r="AA1371">
            <v>596.66</v>
          </cell>
          <cell r="AB1371">
            <v>0</v>
          </cell>
          <cell r="AC1371">
            <v>596.66</v>
          </cell>
        </row>
        <row r="1372">
          <cell r="A1372">
            <v>8699651570035</v>
          </cell>
          <cell r="B1372" t="str">
            <v>B03AB06</v>
          </cell>
          <cell r="C1372" t="str">
            <v>ferric citrate</v>
          </cell>
          <cell r="D1372" t="str">
            <v>ESDEGER</v>
          </cell>
          <cell r="E1372" t="str">
            <v>FIYAT KORUMALI URUN</v>
          </cell>
          <cell r="F1372">
            <v>4</v>
          </cell>
          <cell r="G1372">
            <v>2</v>
          </cell>
          <cell r="H1372">
            <v>2</v>
          </cell>
          <cell r="I1372">
            <v>0</v>
          </cell>
          <cell r="J1372">
            <v>0</v>
          </cell>
          <cell r="K1372">
            <v>0</v>
          </cell>
          <cell r="L1372" t="str">
            <v>FERRO AROMA SURUP 150 ML</v>
          </cell>
          <cell r="M1372" t="str">
            <v>FERRI AMONYUM SITRAT</v>
          </cell>
          <cell r="N1372" t="str">
            <v>AROMA</v>
          </cell>
          <cell r="O1372">
            <v>150</v>
          </cell>
          <cell r="P1372" t="str">
            <v>MG</v>
          </cell>
          <cell r="Q1372">
            <v>150</v>
          </cell>
          <cell r="R1372" t="str">
            <v>NORMAL RECETE</v>
          </cell>
          <cell r="S1372" t="str">
            <v>IMAL</v>
          </cell>
          <cell r="T1372" t="str">
            <v>TURKIYE</v>
          </cell>
          <cell r="U1372">
            <v>1.73</v>
          </cell>
          <cell r="V1372">
            <v>1.73</v>
          </cell>
          <cell r="W1372">
            <v>0</v>
          </cell>
          <cell r="X1372" t="str">
            <v>TURKIYE</v>
          </cell>
          <cell r="Y1372">
            <v>0</v>
          </cell>
          <cell r="Z1372">
            <v>0</v>
          </cell>
          <cell r="AA1372">
            <v>4.74</v>
          </cell>
          <cell r="AB1372">
            <v>0</v>
          </cell>
          <cell r="AC1372">
            <v>4.74</v>
          </cell>
        </row>
        <row r="1373">
          <cell r="A1373">
            <v>8699689591095</v>
          </cell>
          <cell r="B1373" t="str">
            <v>B03AA01</v>
          </cell>
          <cell r="C1373" t="str">
            <v>ferrous glycine sulfate</v>
          </cell>
          <cell r="D1373" t="str">
            <v>EŞDEĞER</v>
          </cell>
          <cell r="E1373" t="str">
            <v>YIRMI YIL</v>
          </cell>
          <cell r="F1373">
            <v>4</v>
          </cell>
          <cell r="G1373">
            <v>2</v>
          </cell>
          <cell r="H1373">
            <v>2</v>
          </cell>
          <cell r="I1373">
            <v>0</v>
          </cell>
          <cell r="J1373">
            <v>0</v>
          </cell>
          <cell r="K1373">
            <v>0</v>
          </cell>
          <cell r="L1373" t="str">
            <v>FERRO SANOL 170 MG 30 ML DAMLA</v>
          </cell>
          <cell r="M1373" t="str">
            <v>FERRO GLIKOKOL SULFAT</v>
          </cell>
          <cell r="N1373" t="str">
            <v>MELUSIN</v>
          </cell>
          <cell r="O1373">
            <v>170</v>
          </cell>
          <cell r="P1373" t="str">
            <v>MG</v>
          </cell>
          <cell r="Q1373">
            <v>30</v>
          </cell>
          <cell r="R1373" t="str">
            <v>NORMAL REÇETE</v>
          </cell>
          <cell r="S1373" t="str">
            <v>IMAL</v>
          </cell>
          <cell r="T1373" t="str">
            <v>TURKIYE</v>
          </cell>
          <cell r="U1373">
            <v>1.37</v>
          </cell>
          <cell r="V1373">
            <v>1.37</v>
          </cell>
          <cell r="W1373">
            <v>0</v>
          </cell>
          <cell r="X1373" t="str">
            <v>TURKIYE</v>
          </cell>
          <cell r="Y1373">
            <v>0</v>
          </cell>
          <cell r="Z1373">
            <v>0</v>
          </cell>
          <cell r="AA1373">
            <v>3.18</v>
          </cell>
          <cell r="AB1373">
            <v>0</v>
          </cell>
          <cell r="AC1373">
            <v>3.18</v>
          </cell>
        </row>
        <row r="1374">
          <cell r="A1374">
            <v>8699689161113</v>
          </cell>
          <cell r="B1374" t="str">
            <v>B03AA01</v>
          </cell>
          <cell r="C1374" t="str">
            <v>ferrous glycine sulfate</v>
          </cell>
          <cell r="D1374" t="str">
            <v>ESDEGER</v>
          </cell>
          <cell r="E1374" t="str">
            <v>FIYAT KORUMALI URUN</v>
          </cell>
          <cell r="F1374">
            <v>4</v>
          </cell>
          <cell r="G1374">
            <v>2</v>
          </cell>
          <cell r="H1374">
            <v>3</v>
          </cell>
          <cell r="I1374">
            <v>0</v>
          </cell>
          <cell r="J1374">
            <v>0</v>
          </cell>
          <cell r="K1374">
            <v>0</v>
          </cell>
          <cell r="L1374" t="str">
            <v>FERRO SANOL 20 DUODENAL KAPSUL</v>
          </cell>
          <cell r="M1374" t="str">
            <v>FERRO GLIKOKOL SULFAT</v>
          </cell>
          <cell r="N1374" t="str">
            <v>MELUSIN</v>
          </cell>
          <cell r="O1374">
            <v>567.70000000000005</v>
          </cell>
          <cell r="P1374" t="str">
            <v>MG</v>
          </cell>
          <cell r="Q1374">
            <v>20</v>
          </cell>
          <cell r="R1374" t="str">
            <v>NORMAL RECETE</v>
          </cell>
          <cell r="S1374" t="str">
            <v>IMAL</v>
          </cell>
          <cell r="T1374" t="str">
            <v>TURKIYE</v>
          </cell>
          <cell r="U1374">
            <v>3.62</v>
          </cell>
          <cell r="V1374">
            <v>3.62</v>
          </cell>
          <cell r="W1374">
            <v>3.62</v>
          </cell>
          <cell r="X1374" t="str">
            <v>TURKIYE</v>
          </cell>
          <cell r="Y1374">
            <v>0</v>
          </cell>
          <cell r="Z1374">
            <v>0</v>
          </cell>
          <cell r="AA1374">
            <v>8.09</v>
          </cell>
          <cell r="AB1374">
            <v>0</v>
          </cell>
          <cell r="AC1374">
            <v>8.09</v>
          </cell>
        </row>
        <row r="1375">
          <cell r="A1375">
            <v>8699689121100</v>
          </cell>
          <cell r="B1375" t="str">
            <v>B03AA01</v>
          </cell>
          <cell r="C1375" t="str">
            <v>ferrous glycine sulfate</v>
          </cell>
          <cell r="D1375" t="str">
            <v>EŞDEĞER</v>
          </cell>
          <cell r="E1375" t="str">
            <v>YIRMI YIL</v>
          </cell>
          <cell r="F1375">
            <v>4</v>
          </cell>
          <cell r="G1375">
            <v>2</v>
          </cell>
          <cell r="H1375">
            <v>2</v>
          </cell>
          <cell r="I1375">
            <v>0</v>
          </cell>
          <cell r="J1375">
            <v>0</v>
          </cell>
          <cell r="K1375">
            <v>0</v>
          </cell>
          <cell r="L1375" t="str">
            <v>FERRO SANOL 225 MG 50 DRAJE</v>
          </cell>
          <cell r="M1375" t="str">
            <v>FERRO GLIKOKOL SULFAT</v>
          </cell>
          <cell r="N1375" t="str">
            <v>MELUSIN</v>
          </cell>
          <cell r="O1375">
            <v>225</v>
          </cell>
          <cell r="P1375" t="str">
            <v>MG</v>
          </cell>
          <cell r="Q1375">
            <v>50</v>
          </cell>
          <cell r="R1375" t="str">
            <v>NORMAL REÇETE</v>
          </cell>
          <cell r="S1375" t="str">
            <v>IMAL</v>
          </cell>
          <cell r="T1375" t="str">
            <v>TURKIYE</v>
          </cell>
          <cell r="U1375">
            <v>1.24</v>
          </cell>
          <cell r="V1375">
            <v>1.24</v>
          </cell>
          <cell r="W1375">
            <v>0</v>
          </cell>
          <cell r="X1375" t="str">
            <v>TURKIYE</v>
          </cell>
          <cell r="Y1375">
            <v>0</v>
          </cell>
          <cell r="Z1375">
            <v>0</v>
          </cell>
          <cell r="AA1375">
            <v>2.62</v>
          </cell>
          <cell r="AB1375">
            <v>0</v>
          </cell>
          <cell r="AC1375">
            <v>2.62</v>
          </cell>
        </row>
        <row r="1376">
          <cell r="A1376">
            <v>8699689571127</v>
          </cell>
          <cell r="B1376" t="str">
            <v>B03AE03</v>
          </cell>
          <cell r="C1376" t="str">
            <v>iron and multivitamins</v>
          </cell>
          <cell r="D1376" t="str">
            <v>EŞDEĞER</v>
          </cell>
          <cell r="E1376" t="str">
            <v>YIRMI YIL</v>
          </cell>
          <cell r="F1376">
            <v>4</v>
          </cell>
          <cell r="G1376">
            <v>2</v>
          </cell>
          <cell r="H1376">
            <v>2</v>
          </cell>
          <cell r="I1376">
            <v>0</v>
          </cell>
          <cell r="J1376">
            <v>0</v>
          </cell>
          <cell r="K1376">
            <v>0</v>
          </cell>
          <cell r="L1376" t="str">
            <v>FERRO SANOL B 150 ML SURUP</v>
          </cell>
          <cell r="M1376" t="str">
            <v>FERROGLIKOKOL SULFAT + VITAMIN B1 + VITAMIN B6 + RIBOFLAVIN SODYUM FOSFAT</v>
          </cell>
          <cell r="N1376" t="str">
            <v>MELUSIN</v>
          </cell>
          <cell r="O1376" t="str">
            <v>112,5+0,32+0,63+0,43</v>
          </cell>
          <cell r="P1376" t="str">
            <v>MG</v>
          </cell>
          <cell r="Q1376">
            <v>150</v>
          </cell>
          <cell r="R1376" t="str">
            <v>NORMAL REÇETE</v>
          </cell>
          <cell r="S1376" t="str">
            <v>IMAL</v>
          </cell>
          <cell r="T1376" t="str">
            <v>TURKIYE</v>
          </cell>
          <cell r="U1376">
            <v>1.79</v>
          </cell>
          <cell r="V1376">
            <v>1.79</v>
          </cell>
          <cell r="W1376">
            <v>0</v>
          </cell>
          <cell r="X1376" t="str">
            <v>TURKIYE</v>
          </cell>
          <cell r="Y1376">
            <v>0</v>
          </cell>
          <cell r="Z1376">
            <v>0</v>
          </cell>
          <cell r="AA1376">
            <v>3.77</v>
          </cell>
          <cell r="AB1376">
            <v>0</v>
          </cell>
          <cell r="AC1376">
            <v>3.77</v>
          </cell>
        </row>
        <row r="1377">
          <cell r="A1377">
            <v>8699809132702</v>
          </cell>
          <cell r="B1377" t="str">
            <v>A09AA02</v>
          </cell>
          <cell r="C1377" t="str">
            <v>multienzymes (lipase, protease etc.)</v>
          </cell>
          <cell r="D1377" t="str">
            <v>REFERANS</v>
          </cell>
          <cell r="E1377" t="str">
            <v>YIRMI YIL</v>
          </cell>
          <cell r="F1377">
            <v>4</v>
          </cell>
          <cell r="G1377">
            <v>2</v>
          </cell>
          <cell r="H1377">
            <v>2</v>
          </cell>
          <cell r="I1377">
            <v>0</v>
          </cell>
          <cell r="J1377">
            <v>0</v>
          </cell>
          <cell r="K1377">
            <v>0</v>
          </cell>
          <cell r="L1377" t="str">
            <v>FESTAL N 20 ENTERIK DRAJE</v>
          </cell>
          <cell r="M1377" t="str">
            <v>PANKREATIN</v>
          </cell>
          <cell r="N1377" t="str">
            <v>SANOFI AVENTIS</v>
          </cell>
          <cell r="O1377">
            <v>0</v>
          </cell>
          <cell r="P1377">
            <v>0</v>
          </cell>
          <cell r="Q1377">
            <v>20</v>
          </cell>
          <cell r="R1377" t="str">
            <v>NORMAL REÇETE</v>
          </cell>
          <cell r="S1377" t="str">
            <v>IMAL</v>
          </cell>
          <cell r="T1377">
            <v>0</v>
          </cell>
          <cell r="U1377">
            <v>0</v>
          </cell>
          <cell r="V1377">
            <v>1.24</v>
          </cell>
          <cell r="W1377">
            <v>0</v>
          </cell>
          <cell r="X1377" t="str">
            <v>TURKIYE</v>
          </cell>
          <cell r="Y1377">
            <v>0</v>
          </cell>
          <cell r="Z1377">
            <v>0</v>
          </cell>
          <cell r="AA1377">
            <v>0</v>
          </cell>
          <cell r="AB1377">
            <v>0</v>
          </cell>
          <cell r="AC1377">
            <v>2.61</v>
          </cell>
        </row>
        <row r="1378">
          <cell r="A1378">
            <v>8699516098704</v>
          </cell>
          <cell r="B1378" t="str">
            <v>R06AX26</v>
          </cell>
          <cell r="C1378">
            <v>0</v>
          </cell>
          <cell r="D1378" t="str">
            <v>EŞDEĞER</v>
          </cell>
          <cell r="E1378" t="str">
            <v>EŞDEĞER</v>
          </cell>
          <cell r="F1378">
            <v>0</v>
          </cell>
          <cell r="G1378">
            <v>1</v>
          </cell>
          <cell r="H1378">
            <v>1</v>
          </cell>
          <cell r="I1378">
            <v>0</v>
          </cell>
          <cell r="J1378">
            <v>0</v>
          </cell>
          <cell r="K1378">
            <v>0</v>
          </cell>
          <cell r="L1378" t="str">
            <v>FEXAVIL 120 MG 20 FILM TABLET</v>
          </cell>
          <cell r="M1378" t="str">
            <v>FEKSOFENADIN HIDROKLORID</v>
          </cell>
          <cell r="N1378" t="str">
            <v>SANDOZ</v>
          </cell>
          <cell r="O1378">
            <v>120</v>
          </cell>
          <cell r="P1378" t="str">
            <v>MG</v>
          </cell>
          <cell r="Q1378">
            <v>20</v>
          </cell>
          <cell r="R1378" t="str">
            <v>NORMAL REÇETE</v>
          </cell>
          <cell r="S1378" t="str">
            <v>IMAL</v>
          </cell>
          <cell r="T1378">
            <v>0</v>
          </cell>
          <cell r="U1378">
            <v>0</v>
          </cell>
          <cell r="V1378">
            <v>0</v>
          </cell>
          <cell r="W1378">
            <v>0</v>
          </cell>
          <cell r="X1378">
            <v>0</v>
          </cell>
          <cell r="Y1378">
            <v>0</v>
          </cell>
          <cell r="Z1378">
            <v>0</v>
          </cell>
          <cell r="AA1378">
            <v>0</v>
          </cell>
          <cell r="AB1378">
            <v>0</v>
          </cell>
          <cell r="AC1378">
            <v>0</v>
          </cell>
        </row>
        <row r="1379">
          <cell r="A1379">
            <v>8699516098742</v>
          </cell>
          <cell r="B1379" t="str">
            <v>R06AX26</v>
          </cell>
          <cell r="C1379">
            <v>0</v>
          </cell>
          <cell r="D1379" t="str">
            <v>EŞDEĞER</v>
          </cell>
          <cell r="E1379" t="str">
            <v>EŞDEĞER</v>
          </cell>
          <cell r="F1379">
            <v>0</v>
          </cell>
          <cell r="G1379">
            <v>1</v>
          </cell>
          <cell r="H1379">
            <v>1</v>
          </cell>
          <cell r="I1379">
            <v>0</v>
          </cell>
          <cell r="J1379">
            <v>0</v>
          </cell>
          <cell r="K1379">
            <v>0</v>
          </cell>
          <cell r="L1379" t="str">
            <v>FEXAVIL 180 MG 20 FILM TABLET</v>
          </cell>
          <cell r="M1379" t="str">
            <v>FEKSOFENADIN HIDROKLORID</v>
          </cell>
          <cell r="N1379" t="str">
            <v>SANDOZ</v>
          </cell>
          <cell r="O1379">
            <v>180</v>
          </cell>
          <cell r="P1379" t="str">
            <v>MG</v>
          </cell>
          <cell r="Q1379">
            <v>20</v>
          </cell>
          <cell r="R1379" t="str">
            <v>NORMAL REÇETE</v>
          </cell>
          <cell r="S1379" t="str">
            <v>IMAL</v>
          </cell>
          <cell r="T1379">
            <v>0</v>
          </cell>
          <cell r="U1379">
            <v>0</v>
          </cell>
          <cell r="V1379">
            <v>0</v>
          </cell>
          <cell r="W1379">
            <v>0</v>
          </cell>
          <cell r="X1379">
            <v>0</v>
          </cell>
          <cell r="Y1379">
            <v>0</v>
          </cell>
          <cell r="Z1379">
            <v>0</v>
          </cell>
          <cell r="AA1379">
            <v>0</v>
          </cell>
          <cell r="AB1379">
            <v>0</v>
          </cell>
          <cell r="AC1379">
            <v>0</v>
          </cell>
        </row>
        <row r="1380">
          <cell r="A1380">
            <v>8699788751499</v>
          </cell>
          <cell r="B1380" t="str">
            <v>R03DA05</v>
          </cell>
          <cell r="C1380" t="str">
            <v>aminophylline</v>
          </cell>
          <cell r="D1380" t="str">
            <v>ESDEGER</v>
          </cell>
          <cell r="E1380" t="str">
            <v>FIYAT KORUMALI URUN</v>
          </cell>
          <cell r="F1380">
            <v>0</v>
          </cell>
          <cell r="G1380">
            <v>1</v>
          </cell>
          <cell r="H1380">
            <v>2</v>
          </cell>
          <cell r="I1380">
            <v>0</v>
          </cell>
          <cell r="J1380">
            <v>0</v>
          </cell>
          <cell r="K1380">
            <v>0</v>
          </cell>
          <cell r="L1380" t="str">
            <v>FILINSEL 24 MG/ML 10 ML 100 AMPUL</v>
          </cell>
          <cell r="M1380" t="str">
            <v>AMINOFILIN</v>
          </cell>
          <cell r="N1380" t="str">
            <v>OSEL</v>
          </cell>
          <cell r="O1380">
            <v>240</v>
          </cell>
          <cell r="P1380" t="str">
            <v>MG</v>
          </cell>
          <cell r="Q1380">
            <v>100</v>
          </cell>
          <cell r="R1380" t="str">
            <v>NORMAL RECETE</v>
          </cell>
          <cell r="S1380" t="str">
            <v>IMAL</v>
          </cell>
          <cell r="T1380" t="str">
            <v>TURKIYE</v>
          </cell>
          <cell r="U1380">
            <v>15.830569022709875</v>
          </cell>
          <cell r="V1380">
            <v>15.830569022709875</v>
          </cell>
          <cell r="W1380">
            <v>0</v>
          </cell>
          <cell r="X1380" t="str">
            <v>TURKIYE</v>
          </cell>
          <cell r="Y1380">
            <v>0</v>
          </cell>
          <cell r="Z1380">
            <v>1</v>
          </cell>
          <cell r="AA1380">
            <v>42.61</v>
          </cell>
          <cell r="AB1380">
            <v>0</v>
          </cell>
          <cell r="AC1380">
            <v>42.61</v>
          </cell>
        </row>
        <row r="1381">
          <cell r="A1381">
            <v>8697529340438</v>
          </cell>
          <cell r="B1381" t="str">
            <v>D10AX03</v>
          </cell>
          <cell r="C1381" t="str">
            <v>azelaic acid</v>
          </cell>
          <cell r="D1381" t="str">
            <v>REFERANS</v>
          </cell>
          <cell r="E1381" t="str">
            <v>REFERANS</v>
          </cell>
          <cell r="F1381">
            <v>6</v>
          </cell>
          <cell r="G1381">
            <v>2</v>
          </cell>
          <cell r="H1381">
            <v>1</v>
          </cell>
          <cell r="I1381">
            <v>0</v>
          </cell>
          <cell r="J1381">
            <v>0</v>
          </cell>
          <cell r="K1381">
            <v>0</v>
          </cell>
          <cell r="L1381" t="str">
            <v>FINACEA 0,15 GR/GR %15 30 GR JEL</v>
          </cell>
          <cell r="M1381" t="str">
            <v>AZELAIK ASIT</v>
          </cell>
          <cell r="N1381" t="str">
            <v>INTENDIS ILAC</v>
          </cell>
          <cell r="O1381">
            <v>0.15</v>
          </cell>
          <cell r="P1381" t="str">
            <v>G</v>
          </cell>
          <cell r="Q1381">
            <v>30</v>
          </cell>
          <cell r="R1381" t="str">
            <v>NORMAL REÇETE</v>
          </cell>
          <cell r="S1381" t="str">
            <v>ITHAL</v>
          </cell>
          <cell r="T1381" t="str">
            <v>FRANSA</v>
          </cell>
          <cell r="U1381">
            <v>15.2</v>
          </cell>
          <cell r="V1381">
            <v>15.2</v>
          </cell>
          <cell r="W1381">
            <v>15.2</v>
          </cell>
          <cell r="X1381" t="str">
            <v>FRANSA</v>
          </cell>
          <cell r="Y1381">
            <v>0</v>
          </cell>
          <cell r="Z1381">
            <v>0</v>
          </cell>
          <cell r="AA1381">
            <v>32.17</v>
          </cell>
          <cell r="AB1381">
            <v>0</v>
          </cell>
          <cell r="AC1381">
            <v>32.17</v>
          </cell>
        </row>
        <row r="1382">
          <cell r="A1382">
            <v>8699523010362</v>
          </cell>
          <cell r="B1382" t="str">
            <v>A06AB04</v>
          </cell>
          <cell r="C1382" t="str">
            <v>phenolphthalein</v>
          </cell>
          <cell r="D1382" t="str">
            <v>ESDEGER</v>
          </cell>
          <cell r="E1382" t="str">
            <v>FIYAT KORUMALI URUN</v>
          </cell>
          <cell r="F1382">
            <v>4</v>
          </cell>
          <cell r="G1382">
            <v>1</v>
          </cell>
          <cell r="H1382">
            <v>3</v>
          </cell>
          <cell r="I1382">
            <v>0</v>
          </cell>
          <cell r="J1382">
            <v>0</v>
          </cell>
          <cell r="K1382">
            <v>0</v>
          </cell>
          <cell r="L1382" t="str">
            <v>FITALIN 50 MG 20 TABLET</v>
          </cell>
          <cell r="M1382" t="str">
            <v>FENOLFTALEIN</v>
          </cell>
          <cell r="N1382" t="str">
            <v>MUNIR SAHIN</v>
          </cell>
          <cell r="O1382">
            <v>50</v>
          </cell>
          <cell r="P1382" t="str">
            <v>MG</v>
          </cell>
          <cell r="Q1382">
            <v>20</v>
          </cell>
          <cell r="R1382" t="str">
            <v>NORMAL RECETE</v>
          </cell>
          <cell r="S1382" t="str">
            <v>IMAL</v>
          </cell>
          <cell r="T1382" t="str">
            <v>TURKIYE</v>
          </cell>
          <cell r="U1382">
            <v>0.74</v>
          </cell>
          <cell r="V1382">
            <v>0.74</v>
          </cell>
          <cell r="W1382">
            <v>0.74</v>
          </cell>
          <cell r="X1382" t="str">
            <v>TURKIYE</v>
          </cell>
          <cell r="Y1382">
            <v>0</v>
          </cell>
          <cell r="Z1382">
            <v>0</v>
          </cell>
          <cell r="AA1382">
            <v>2</v>
          </cell>
          <cell r="AB1382">
            <v>0</v>
          </cell>
          <cell r="AC1382">
            <v>2</v>
          </cell>
        </row>
        <row r="1383">
          <cell r="A1383">
            <v>8697930211587</v>
          </cell>
          <cell r="B1383" t="str">
            <v>M05BA06</v>
          </cell>
          <cell r="C1383" t="str">
            <v>ibandronic acid</v>
          </cell>
          <cell r="D1383" t="str">
            <v>EŞDEĞER</v>
          </cell>
          <cell r="E1383" t="str">
            <v>EŞDEĞER</v>
          </cell>
          <cell r="F1383">
            <v>0</v>
          </cell>
          <cell r="G1383">
            <v>1</v>
          </cell>
          <cell r="H1383">
            <v>1</v>
          </cell>
          <cell r="I1383">
            <v>0</v>
          </cell>
          <cell r="J1383">
            <v>0</v>
          </cell>
          <cell r="K1383">
            <v>0</v>
          </cell>
          <cell r="L1383" t="str">
            <v>FIXBONE 150 MG 3 SASE</v>
          </cell>
          <cell r="M1383" t="str">
            <v>IBANDRONIK ASIT</v>
          </cell>
          <cell r="N1383" t="str">
            <v>MENTIS</v>
          </cell>
          <cell r="O1383">
            <v>150</v>
          </cell>
          <cell r="P1383" t="str">
            <v>MG</v>
          </cell>
          <cell r="Q1383">
            <v>3</v>
          </cell>
          <cell r="R1383" t="str">
            <v>NORMAL REÇETE</v>
          </cell>
          <cell r="S1383" t="str">
            <v>IMAL</v>
          </cell>
          <cell r="T1383" t="str">
            <v>FRANSA</v>
          </cell>
          <cell r="U1383">
            <v>54.72</v>
          </cell>
          <cell r="V1383">
            <v>54.72</v>
          </cell>
          <cell r="W1383">
            <v>32.83</v>
          </cell>
          <cell r="X1383" t="str">
            <v>FRANSA</v>
          </cell>
          <cell r="Y1383">
            <v>0</v>
          </cell>
          <cell r="Z1383">
            <v>0</v>
          </cell>
          <cell r="AA1383">
            <v>69.47</v>
          </cell>
          <cell r="AB1383">
            <v>0</v>
          </cell>
          <cell r="AC1383">
            <v>69.47</v>
          </cell>
        </row>
        <row r="1384">
          <cell r="A1384">
            <v>8697929551045</v>
          </cell>
          <cell r="B1384" t="str">
            <v>R03AK07</v>
          </cell>
          <cell r="C1384" t="str">
            <v>formoterol and budesonide</v>
          </cell>
          <cell r="D1384" t="str">
            <v>EŞDEĞER</v>
          </cell>
          <cell r="E1384" t="str">
            <v>YIRMI YIL</v>
          </cell>
          <cell r="F1384">
            <v>0</v>
          </cell>
          <cell r="G1384">
            <v>1</v>
          </cell>
          <cell r="H1384">
            <v>1</v>
          </cell>
          <cell r="I1384">
            <v>0</v>
          </cell>
          <cell r="J1384">
            <v>0</v>
          </cell>
          <cell r="K1384">
            <v>0</v>
          </cell>
          <cell r="L1384" t="str">
            <v>FIXCORT 4,5/80 MCG INHALASYON ICIN TOZ ICEREN 60 KAPSUL</v>
          </cell>
          <cell r="M1384" t="str">
            <v>BUDEZONID + FORMOTEROL</v>
          </cell>
          <cell r="N1384" t="str">
            <v>VITALIS</v>
          </cell>
          <cell r="O1384" t="str">
            <v>80+4,5</v>
          </cell>
          <cell r="P1384" t="str">
            <v>MCG</v>
          </cell>
          <cell r="Q1384">
            <v>60</v>
          </cell>
          <cell r="R1384" t="str">
            <v>NORMAL REÇETE</v>
          </cell>
          <cell r="S1384" t="str">
            <v>IMAL</v>
          </cell>
          <cell r="T1384" t="str">
            <v>YUNANISTAN</v>
          </cell>
          <cell r="U1384">
            <v>12.02</v>
          </cell>
          <cell r="V1384">
            <v>12.02</v>
          </cell>
          <cell r="W1384">
            <v>9.6199999999999992</v>
          </cell>
          <cell r="X1384" t="str">
            <v>YUNANISTAN</v>
          </cell>
          <cell r="Y1384">
            <v>0</v>
          </cell>
          <cell r="Z1384">
            <v>0</v>
          </cell>
          <cell r="AA1384">
            <v>19.59</v>
          </cell>
          <cell r="AB1384">
            <v>0</v>
          </cell>
          <cell r="AC1384">
            <v>19.59</v>
          </cell>
        </row>
        <row r="1385">
          <cell r="A1385">
            <v>8697929553193</v>
          </cell>
          <cell r="B1385" t="str">
            <v>R03AK07</v>
          </cell>
          <cell r="C1385" t="str">
            <v>formoterol and budesonide</v>
          </cell>
          <cell r="D1385" t="str">
            <v>EŞDEĞER</v>
          </cell>
          <cell r="E1385" t="str">
            <v>YIRMI YIL</v>
          </cell>
          <cell r="F1385">
            <v>0</v>
          </cell>
          <cell r="G1385">
            <v>1</v>
          </cell>
          <cell r="H1385">
            <v>1</v>
          </cell>
          <cell r="I1385">
            <v>0</v>
          </cell>
          <cell r="J1385">
            <v>0</v>
          </cell>
          <cell r="K1385">
            <v>0</v>
          </cell>
          <cell r="L1385" t="str">
            <v>FIXCORT 4,5/80 MCG INHALASYON ICIN TOZ ICEREN 60 KAPSUL</v>
          </cell>
          <cell r="M1385" t="str">
            <v>BUDEZONID + FORMOTEROL</v>
          </cell>
          <cell r="N1385" t="str">
            <v>VITALIS</v>
          </cell>
          <cell r="O1385" t="str">
            <v>80+4,5</v>
          </cell>
          <cell r="P1385" t="str">
            <v>MCG</v>
          </cell>
          <cell r="Q1385">
            <v>60</v>
          </cell>
          <cell r="R1385" t="str">
            <v>NORMAL REÇETE</v>
          </cell>
          <cell r="S1385" t="str">
            <v>IMAL</v>
          </cell>
          <cell r="T1385" t="str">
            <v>YUNANISTAN</v>
          </cell>
          <cell r="U1385">
            <v>12.02</v>
          </cell>
          <cell r="V1385">
            <v>12.02</v>
          </cell>
          <cell r="W1385">
            <v>9.6199999999999992</v>
          </cell>
          <cell r="X1385" t="str">
            <v>YUNANISTAN</v>
          </cell>
          <cell r="Y1385">
            <v>0</v>
          </cell>
          <cell r="Z1385">
            <v>0</v>
          </cell>
          <cell r="AA1385">
            <v>19.59</v>
          </cell>
          <cell r="AB1385">
            <v>0</v>
          </cell>
          <cell r="AC1385">
            <v>19.59</v>
          </cell>
        </row>
        <row r="1386">
          <cell r="A1386">
            <v>8697936022408</v>
          </cell>
          <cell r="B1386" t="str">
            <v>N02AX02</v>
          </cell>
          <cell r="C1386" t="str">
            <v>tramadol</v>
          </cell>
          <cell r="D1386" t="str">
            <v>EŞDEĞER</v>
          </cell>
          <cell r="E1386" t="str">
            <v>YIRMI YIL</v>
          </cell>
          <cell r="F1386">
            <v>0</v>
          </cell>
          <cell r="G1386">
            <v>2</v>
          </cell>
          <cell r="H1386">
            <v>1</v>
          </cell>
          <cell r="I1386">
            <v>0</v>
          </cell>
          <cell r="J1386">
            <v>0</v>
          </cell>
          <cell r="K1386">
            <v>0</v>
          </cell>
          <cell r="L1386" t="str">
            <v>FIXDOL 100 MG 30 EFERVESAN TABLET</v>
          </cell>
          <cell r="M1386" t="str">
            <v>TRAMADOL HCL</v>
          </cell>
          <cell r="N1386" t="str">
            <v>INVENTIM</v>
          </cell>
          <cell r="O1386">
            <v>100</v>
          </cell>
          <cell r="P1386" t="str">
            <v>MG</v>
          </cell>
          <cell r="Q1386">
            <v>30</v>
          </cell>
          <cell r="R1386" t="str">
            <v>YESIL REÇETE</v>
          </cell>
          <cell r="S1386" t="str">
            <v>ITHAL</v>
          </cell>
          <cell r="T1386" t="str">
            <v>FRANSA</v>
          </cell>
          <cell r="U1386">
            <v>6.22</v>
          </cell>
          <cell r="V1386">
            <v>6.22</v>
          </cell>
          <cell r="W1386">
            <v>4.97</v>
          </cell>
          <cell r="X1386" t="str">
            <v>FRANSA</v>
          </cell>
          <cell r="Y1386">
            <v>0</v>
          </cell>
          <cell r="Z1386">
            <v>0</v>
          </cell>
          <cell r="AA1386">
            <v>10.23</v>
          </cell>
          <cell r="AB1386">
            <v>0</v>
          </cell>
          <cell r="AC1386">
            <v>10.23</v>
          </cell>
        </row>
        <row r="1387">
          <cell r="A1387">
            <v>8699976081216</v>
          </cell>
          <cell r="B1387" t="str">
            <v>R03DC53</v>
          </cell>
          <cell r="C1387" t="str">
            <v>montelukast, combinations</v>
          </cell>
          <cell r="D1387" t="str">
            <v>EŞDEĞER</v>
          </cell>
          <cell r="E1387" t="str">
            <v>EŞDEĞER</v>
          </cell>
          <cell r="F1387">
            <v>0</v>
          </cell>
          <cell r="G1387">
            <v>5</v>
          </cell>
          <cell r="H1387">
            <v>1</v>
          </cell>
          <cell r="I1387">
            <v>0</v>
          </cell>
          <cell r="J1387">
            <v>0</v>
          </cell>
          <cell r="K1387">
            <v>0</v>
          </cell>
          <cell r="L1387" t="str">
            <v>FIXDUO 2,5/4 MG 30 CIGNEME TABLET</v>
          </cell>
          <cell r="M1387" t="str">
            <v>LEVOSETIRIZIN DIHIDROKLORUR + MONTELUKAST SODYUM</v>
          </cell>
          <cell r="N1387" t="str">
            <v>NUVOMED</v>
          </cell>
          <cell r="O1387" t="str">
            <v>2,5+4</v>
          </cell>
          <cell r="P1387" t="str">
            <v>MG</v>
          </cell>
          <cell r="Q1387">
            <v>30</v>
          </cell>
          <cell r="R1387" t="str">
            <v>NORMAL REÇETE</v>
          </cell>
          <cell r="S1387" t="str">
            <v>IMAL</v>
          </cell>
          <cell r="T1387">
            <v>0</v>
          </cell>
          <cell r="U1387">
            <v>0</v>
          </cell>
          <cell r="V1387">
            <v>23.22</v>
          </cell>
          <cell r="W1387">
            <v>13.93</v>
          </cell>
          <cell r="X1387" t="str">
            <v>TURKIYE
ITALYA</v>
          </cell>
          <cell r="Y1387">
            <v>0</v>
          </cell>
          <cell r="Z1387">
            <v>0</v>
          </cell>
          <cell r="AA1387">
            <v>0</v>
          </cell>
          <cell r="AB1387">
            <v>0</v>
          </cell>
          <cell r="AC1387">
            <v>20.27</v>
          </cell>
        </row>
        <row r="1388">
          <cell r="A1388">
            <v>8697929080811</v>
          </cell>
          <cell r="B1388" t="str">
            <v>R06AK</v>
          </cell>
          <cell r="C1388" t="str">
            <v>combinations of antihistamines</v>
          </cell>
          <cell r="D1388" t="str">
            <v>EŞDEĞER</v>
          </cell>
          <cell r="E1388" t="str">
            <v>EŞDEĞER</v>
          </cell>
          <cell r="F1388">
            <v>0</v>
          </cell>
          <cell r="G1388">
            <v>5</v>
          </cell>
          <cell r="H1388">
            <v>1</v>
          </cell>
          <cell r="I1388">
            <v>0</v>
          </cell>
          <cell r="J1388">
            <v>0</v>
          </cell>
          <cell r="K1388">
            <v>0</v>
          </cell>
          <cell r="L1388" t="str">
            <v>FIXDUO 2,5/4 MG 30 CIGNEME TABLET</v>
          </cell>
          <cell r="M1388" t="str">
            <v>LEVOSETIRIZIN DIHIDROKLORUR + MONTELUKAST SODYUM</v>
          </cell>
          <cell r="N1388" t="str">
            <v>VITALIS</v>
          </cell>
          <cell r="O1388" t="str">
            <v>2,5+4</v>
          </cell>
          <cell r="P1388" t="str">
            <v>MG</v>
          </cell>
          <cell r="Q1388">
            <v>30</v>
          </cell>
          <cell r="R1388" t="str">
            <v>NORMAL REÇETE</v>
          </cell>
          <cell r="S1388" t="str">
            <v>IMAL</v>
          </cell>
          <cell r="T1388" t="str">
            <v>TURKIYE
ITALYA</v>
          </cell>
          <cell r="U1388">
            <v>23.22</v>
          </cell>
          <cell r="V1388">
            <v>23.22</v>
          </cell>
          <cell r="W1388">
            <v>13.93</v>
          </cell>
          <cell r="X1388" t="str">
            <v>TURKIYE
ITALYA</v>
          </cell>
          <cell r="Y1388">
            <v>0</v>
          </cell>
          <cell r="Z1388">
            <v>0</v>
          </cell>
          <cell r="AA1388">
            <v>20.27</v>
          </cell>
          <cell r="AB1388">
            <v>0</v>
          </cell>
          <cell r="AC1388">
            <v>20.27</v>
          </cell>
        </row>
        <row r="1389">
          <cell r="A1389">
            <v>8697929080828</v>
          </cell>
          <cell r="B1389" t="str">
            <v>R06AK</v>
          </cell>
          <cell r="C1389" t="str">
            <v>combinations of antihistamines</v>
          </cell>
          <cell r="D1389" t="str">
            <v>EŞDEĞER</v>
          </cell>
          <cell r="E1389" t="str">
            <v>EŞDEĞER</v>
          </cell>
          <cell r="F1389">
            <v>0</v>
          </cell>
          <cell r="G1389">
            <v>5</v>
          </cell>
          <cell r="H1389">
            <v>1</v>
          </cell>
          <cell r="I1389">
            <v>0</v>
          </cell>
          <cell r="J1389">
            <v>0</v>
          </cell>
          <cell r="K1389">
            <v>0</v>
          </cell>
          <cell r="L1389" t="str">
            <v>FIXDUO 2,5/4 MG 90 CIGNEME TABLET</v>
          </cell>
          <cell r="M1389" t="str">
            <v>LEVOSETIRIZIN DIHIDROKLORUR + MONTELUKAST SODYUM</v>
          </cell>
          <cell r="N1389" t="str">
            <v>VITALIS</v>
          </cell>
          <cell r="O1389" t="str">
            <v>2,5+4</v>
          </cell>
          <cell r="P1389" t="str">
            <v>MG</v>
          </cell>
          <cell r="Q1389">
            <v>90</v>
          </cell>
          <cell r="R1389" t="str">
            <v>NORMAL REÇETE</v>
          </cell>
          <cell r="S1389" t="str">
            <v>IMAL</v>
          </cell>
          <cell r="T1389" t="str">
            <v>FRANSA ISPANYA</v>
          </cell>
          <cell r="U1389">
            <v>96.89</v>
          </cell>
          <cell r="V1389">
            <v>96.89</v>
          </cell>
          <cell r="W1389">
            <v>58.13</v>
          </cell>
          <cell r="X1389" t="str">
            <v>FRANSA ISPANYA</v>
          </cell>
          <cell r="Y1389">
            <v>0</v>
          </cell>
          <cell r="Z1389">
            <v>0</v>
          </cell>
          <cell r="AA1389">
            <v>120.61</v>
          </cell>
          <cell r="AB1389">
            <v>0</v>
          </cell>
          <cell r="AC1389">
            <v>120.61</v>
          </cell>
        </row>
        <row r="1390">
          <cell r="A1390">
            <v>8699262090588</v>
          </cell>
          <cell r="B1390" t="str">
            <v>L01XE01</v>
          </cell>
          <cell r="C1390" t="str">
            <v>imatinib</v>
          </cell>
          <cell r="D1390" t="str">
            <v>EŞDEĞER</v>
          </cell>
          <cell r="E1390" t="str">
            <v>EŞDEĞER</v>
          </cell>
          <cell r="F1390">
            <v>0</v>
          </cell>
          <cell r="G1390">
            <v>5</v>
          </cell>
          <cell r="H1390">
            <v>1</v>
          </cell>
          <cell r="I1390">
            <v>0</v>
          </cell>
          <cell r="J1390">
            <v>0</v>
          </cell>
          <cell r="K1390">
            <v>0</v>
          </cell>
          <cell r="L1390" t="str">
            <v>FIXIMAB 200 MG 60 FILM TABLET</v>
          </cell>
          <cell r="M1390" t="str">
            <v>IMATINIB</v>
          </cell>
          <cell r="N1390" t="str">
            <v>NOBEL ILAC PAZARLAMA</v>
          </cell>
          <cell r="O1390">
            <v>200</v>
          </cell>
          <cell r="P1390" t="str">
            <v>MG</v>
          </cell>
          <cell r="Q1390">
            <v>60</v>
          </cell>
          <cell r="R1390" t="str">
            <v>NORMAL REÇETE</v>
          </cell>
          <cell r="S1390" t="str">
            <v>IMAL</v>
          </cell>
          <cell r="T1390" t="str">
            <v>YUNANISTAN</v>
          </cell>
          <cell r="U1390">
            <v>2083.1799999999998</v>
          </cell>
          <cell r="V1390">
            <v>1952.12</v>
          </cell>
          <cell r="W1390">
            <v>1249.9000000000001</v>
          </cell>
          <cell r="X1390" t="str">
            <v>YUNANISTAN</v>
          </cell>
          <cell r="Y1390">
            <v>0</v>
          </cell>
          <cell r="Z1390">
            <v>0</v>
          </cell>
          <cell r="AA1390">
            <v>1817.01</v>
          </cell>
          <cell r="AB1390">
            <v>0</v>
          </cell>
          <cell r="AC1390">
            <v>1817.01</v>
          </cell>
        </row>
        <row r="1391">
          <cell r="A1391">
            <v>8697936074193</v>
          </cell>
          <cell r="B1391" t="str">
            <v>N05AX12</v>
          </cell>
          <cell r="C1391" t="str">
            <v>aripiprazole</v>
          </cell>
          <cell r="D1391" t="str">
            <v>EŞDEĞER</v>
          </cell>
          <cell r="E1391" t="str">
            <v>EŞDEĞER</v>
          </cell>
          <cell r="F1391">
            <v>0</v>
          </cell>
          <cell r="G1391">
            <v>1</v>
          </cell>
          <cell r="H1391">
            <v>1</v>
          </cell>
          <cell r="I1391">
            <v>0</v>
          </cell>
          <cell r="J1391">
            <v>0</v>
          </cell>
          <cell r="K1391">
            <v>0</v>
          </cell>
          <cell r="L1391" t="str">
            <v>FIXMENT 10 MG 28 AGIZDA DAGILAN TABLET</v>
          </cell>
          <cell r="M1391" t="str">
            <v>ARIPIPRAZOL</v>
          </cell>
          <cell r="N1391" t="str">
            <v>INVENTIM</v>
          </cell>
          <cell r="O1391">
            <v>10</v>
          </cell>
          <cell r="P1391" t="str">
            <v>MG</v>
          </cell>
          <cell r="Q1391">
            <v>28</v>
          </cell>
          <cell r="R1391" t="str">
            <v>NORMAL REÇETE</v>
          </cell>
          <cell r="S1391" t="str">
            <v>IMAL</v>
          </cell>
          <cell r="T1391" t="str">
            <v>ISPANYA</v>
          </cell>
          <cell r="U1391">
            <v>77.44</v>
          </cell>
          <cell r="V1391">
            <v>36.11</v>
          </cell>
          <cell r="W1391">
            <v>36.11</v>
          </cell>
          <cell r="X1391" t="str">
            <v>ISPANYA</v>
          </cell>
          <cell r="Y1391">
            <v>0</v>
          </cell>
          <cell r="Z1391">
            <v>0</v>
          </cell>
          <cell r="AA1391">
            <v>76.430000000000007</v>
          </cell>
          <cell r="AB1391">
            <v>0</v>
          </cell>
          <cell r="AC1391">
            <v>76.430000000000007</v>
          </cell>
        </row>
        <row r="1392">
          <cell r="A1392">
            <v>8697932070632</v>
          </cell>
          <cell r="B1392" t="str">
            <v>N05AX12</v>
          </cell>
          <cell r="C1392" t="str">
            <v>aripiprazole</v>
          </cell>
          <cell r="D1392" t="str">
            <v>EŞDEĞER</v>
          </cell>
          <cell r="E1392" t="str">
            <v>EŞDEĞER</v>
          </cell>
          <cell r="F1392">
            <v>0</v>
          </cell>
          <cell r="G1392">
            <v>1</v>
          </cell>
          <cell r="H1392">
            <v>1</v>
          </cell>
          <cell r="I1392">
            <v>0</v>
          </cell>
          <cell r="J1392">
            <v>0</v>
          </cell>
          <cell r="K1392">
            <v>0</v>
          </cell>
          <cell r="L1392" t="str">
            <v>FIXMENT 10 MG 28 AGIZDA DAGILAN TABLET</v>
          </cell>
          <cell r="M1392" t="str">
            <v>ARIPIPRAZOL</v>
          </cell>
          <cell r="N1392" t="str">
            <v>OPTO ILAC</v>
          </cell>
          <cell r="O1392">
            <v>10</v>
          </cell>
          <cell r="P1392" t="str">
            <v>MG</v>
          </cell>
          <cell r="Q1392">
            <v>28</v>
          </cell>
          <cell r="R1392" t="str">
            <v>NORMAL REÇETE</v>
          </cell>
          <cell r="S1392" t="str">
            <v>IMAL</v>
          </cell>
          <cell r="T1392" t="str">
            <v>ISPANYA</v>
          </cell>
          <cell r="U1392">
            <v>77.44</v>
          </cell>
          <cell r="V1392">
            <v>36.11</v>
          </cell>
          <cell r="W1392">
            <v>36.11</v>
          </cell>
          <cell r="X1392" t="str">
            <v>ISPANYA</v>
          </cell>
          <cell r="Y1392">
            <v>0</v>
          </cell>
          <cell r="Z1392">
            <v>0</v>
          </cell>
          <cell r="AA1392">
            <v>76.430000000000007</v>
          </cell>
          <cell r="AB1392">
            <v>0</v>
          </cell>
          <cell r="AC1392">
            <v>76.430000000000007</v>
          </cell>
        </row>
        <row r="1393">
          <cell r="A1393">
            <v>8697932070649</v>
          </cell>
          <cell r="B1393" t="str">
            <v>N05AX12</v>
          </cell>
          <cell r="C1393" t="str">
            <v>aripiprazole</v>
          </cell>
          <cell r="D1393" t="str">
            <v>EŞDEĞER</v>
          </cell>
          <cell r="E1393" t="str">
            <v>EŞDEĞER</v>
          </cell>
          <cell r="F1393">
            <v>0</v>
          </cell>
          <cell r="G1393">
            <v>5</v>
          </cell>
          <cell r="H1393">
            <v>1</v>
          </cell>
          <cell r="I1393">
            <v>0</v>
          </cell>
          <cell r="J1393">
            <v>0</v>
          </cell>
          <cell r="K1393">
            <v>0</v>
          </cell>
          <cell r="L1393" t="str">
            <v>FIXMENT 10 MG 84 AGIZDA DAGILAN TABLET</v>
          </cell>
          <cell r="M1393" t="str">
            <v>ARIPIPRAZOL</v>
          </cell>
          <cell r="N1393" t="str">
            <v>OPTO ILAC</v>
          </cell>
          <cell r="O1393">
            <v>10</v>
          </cell>
          <cell r="P1393" t="str">
            <v>MG</v>
          </cell>
          <cell r="Q1393">
            <v>84</v>
          </cell>
          <cell r="R1393" t="str">
            <v>NORMAL REÇETE</v>
          </cell>
          <cell r="S1393" t="str">
            <v>IMAL</v>
          </cell>
          <cell r="T1393" t="str">
            <v>ISPANYA</v>
          </cell>
          <cell r="U1393">
            <v>232.32</v>
          </cell>
          <cell r="V1393">
            <v>108.32</v>
          </cell>
          <cell r="W1393">
            <v>108.32</v>
          </cell>
          <cell r="X1393" t="str">
            <v>ISPANYA</v>
          </cell>
          <cell r="Y1393">
            <v>0</v>
          </cell>
          <cell r="Z1393">
            <v>0</v>
          </cell>
          <cell r="AA1393">
            <v>229.27</v>
          </cell>
          <cell r="AB1393">
            <v>0</v>
          </cell>
          <cell r="AC1393">
            <v>229.27</v>
          </cell>
        </row>
        <row r="1394">
          <cell r="A1394">
            <v>8697932070823</v>
          </cell>
          <cell r="B1394" t="str">
            <v>N05AX12</v>
          </cell>
          <cell r="C1394" t="str">
            <v>aripiprazole</v>
          </cell>
          <cell r="D1394" t="str">
            <v>EŞDEĞER</v>
          </cell>
          <cell r="E1394" t="str">
            <v>EŞDEĞER</v>
          </cell>
          <cell r="F1394">
            <v>0</v>
          </cell>
          <cell r="G1394">
            <v>1</v>
          </cell>
          <cell r="H1394">
            <v>1</v>
          </cell>
          <cell r="I1394">
            <v>0</v>
          </cell>
          <cell r="J1394">
            <v>0</v>
          </cell>
          <cell r="K1394">
            <v>0</v>
          </cell>
          <cell r="L1394" t="str">
            <v>FIXMENT 15 MG AGIZDA DAGILAN 28 TABLET</v>
          </cell>
          <cell r="M1394" t="str">
            <v>ARIPIPRAZOL</v>
          </cell>
          <cell r="N1394" t="str">
            <v>OPTO ILAC</v>
          </cell>
          <cell r="O1394">
            <v>15</v>
          </cell>
          <cell r="P1394" t="str">
            <v>MG</v>
          </cell>
          <cell r="Q1394">
            <v>28</v>
          </cell>
          <cell r="R1394" t="str">
            <v>NORMAL REÇETE</v>
          </cell>
          <cell r="S1394" t="str">
            <v>IMAL</v>
          </cell>
          <cell r="T1394" t="str">
            <v>ITALYA</v>
          </cell>
          <cell r="U1394">
            <v>80.87</v>
          </cell>
          <cell r="V1394">
            <v>39.42</v>
          </cell>
          <cell r="W1394">
            <v>39.42</v>
          </cell>
          <cell r="X1394" t="str">
            <v>ITALYA</v>
          </cell>
          <cell r="Y1394">
            <v>0</v>
          </cell>
          <cell r="Z1394">
            <v>0</v>
          </cell>
          <cell r="AA1394">
            <v>83.43</v>
          </cell>
          <cell r="AB1394">
            <v>0</v>
          </cell>
          <cell r="AC1394">
            <v>83.43</v>
          </cell>
        </row>
        <row r="1395">
          <cell r="A1395">
            <v>8697936074216</v>
          </cell>
          <cell r="B1395" t="str">
            <v>N05AX12</v>
          </cell>
          <cell r="C1395" t="str">
            <v>aripiprazole</v>
          </cell>
          <cell r="D1395" t="str">
            <v>EŞDEĞER</v>
          </cell>
          <cell r="E1395" t="str">
            <v>EŞDEĞER</v>
          </cell>
          <cell r="F1395">
            <v>0</v>
          </cell>
          <cell r="G1395">
            <v>1</v>
          </cell>
          <cell r="H1395">
            <v>1</v>
          </cell>
          <cell r="I1395">
            <v>0</v>
          </cell>
          <cell r="J1395">
            <v>0</v>
          </cell>
          <cell r="K1395">
            <v>0</v>
          </cell>
          <cell r="L1395" t="str">
            <v>FIXMENT 15 MG AGIZDA DAGILAN 28 TABLET</v>
          </cell>
          <cell r="M1395" t="str">
            <v>ARIPIPRAZOL</v>
          </cell>
          <cell r="N1395" t="str">
            <v>INVENTIM</v>
          </cell>
          <cell r="O1395">
            <v>15</v>
          </cell>
          <cell r="P1395" t="str">
            <v>MG</v>
          </cell>
          <cell r="Q1395">
            <v>28</v>
          </cell>
          <cell r="R1395" t="str">
            <v>NORMAL REÇETE</v>
          </cell>
          <cell r="S1395" t="str">
            <v>IMAL</v>
          </cell>
          <cell r="T1395" t="str">
            <v>ITALYA</v>
          </cell>
          <cell r="U1395">
            <v>80.87</v>
          </cell>
          <cell r="V1395">
            <v>39.42</v>
          </cell>
          <cell r="W1395">
            <v>39.42</v>
          </cell>
          <cell r="X1395" t="str">
            <v>ITALYA</v>
          </cell>
          <cell r="Y1395">
            <v>0</v>
          </cell>
          <cell r="Z1395">
            <v>0</v>
          </cell>
          <cell r="AA1395">
            <v>83.43</v>
          </cell>
          <cell r="AB1395">
            <v>0</v>
          </cell>
          <cell r="AC1395">
            <v>83.43</v>
          </cell>
        </row>
        <row r="1396">
          <cell r="A1396">
            <v>8697936021159</v>
          </cell>
          <cell r="B1396" t="str">
            <v>C08CA01</v>
          </cell>
          <cell r="C1396" t="str">
            <v>amlodipine</v>
          </cell>
          <cell r="D1396" t="str">
            <v>EŞDEĞER</v>
          </cell>
          <cell r="E1396" t="str">
            <v>EŞDEĞER</v>
          </cell>
          <cell r="F1396">
            <v>0</v>
          </cell>
          <cell r="G1396">
            <v>1</v>
          </cell>
          <cell r="H1396">
            <v>1</v>
          </cell>
          <cell r="I1396">
            <v>0</v>
          </cell>
          <cell r="J1396">
            <v>0</v>
          </cell>
          <cell r="K1396">
            <v>0</v>
          </cell>
          <cell r="L1396" t="str">
            <v>FIXODIP 10 MG 20 EFERVESAN TABLET</v>
          </cell>
          <cell r="M1396" t="str">
            <v>AMLODIPIN</v>
          </cell>
          <cell r="N1396" t="str">
            <v>INVENTIM</v>
          </cell>
          <cell r="O1396">
            <v>10</v>
          </cell>
          <cell r="P1396" t="str">
            <v>MG</v>
          </cell>
          <cell r="Q1396">
            <v>20</v>
          </cell>
          <cell r="R1396" t="str">
            <v>NORMAL REÇETE</v>
          </cell>
          <cell r="S1396" t="str">
            <v>IMAL</v>
          </cell>
          <cell r="T1396" t="str">
            <v>FRANSA</v>
          </cell>
          <cell r="U1396">
            <v>3.25</v>
          </cell>
          <cell r="V1396">
            <v>4.82</v>
          </cell>
          <cell r="W1396">
            <v>2.89</v>
          </cell>
          <cell r="X1396" t="str">
            <v>ISPANYA</v>
          </cell>
          <cell r="Y1396">
            <v>0</v>
          </cell>
          <cell r="Z1396">
            <v>0</v>
          </cell>
          <cell r="AA1396">
            <v>6.03</v>
          </cell>
          <cell r="AB1396">
            <v>0</v>
          </cell>
          <cell r="AC1396">
            <v>6.03</v>
          </cell>
        </row>
        <row r="1397">
          <cell r="A1397">
            <v>8697936021166</v>
          </cell>
          <cell r="B1397" t="str">
            <v>C08CA01</v>
          </cell>
          <cell r="C1397" t="str">
            <v>amlodipine</v>
          </cell>
          <cell r="D1397" t="str">
            <v>EŞDEĞER</v>
          </cell>
          <cell r="E1397" t="str">
            <v>EŞDEĞER</v>
          </cell>
          <cell r="F1397">
            <v>0</v>
          </cell>
          <cell r="G1397">
            <v>1</v>
          </cell>
          <cell r="H1397">
            <v>1</v>
          </cell>
          <cell r="I1397">
            <v>0</v>
          </cell>
          <cell r="J1397">
            <v>0</v>
          </cell>
          <cell r="K1397">
            <v>0</v>
          </cell>
          <cell r="L1397" t="str">
            <v>FIXODIP 10 MG 30 EFERVESAN TABLET</v>
          </cell>
          <cell r="M1397" t="str">
            <v>AMLODIPIN</v>
          </cell>
          <cell r="N1397" t="str">
            <v>INVENTIM</v>
          </cell>
          <cell r="O1397">
            <v>10</v>
          </cell>
          <cell r="P1397" t="str">
            <v>MG</v>
          </cell>
          <cell r="Q1397">
            <v>30</v>
          </cell>
          <cell r="R1397" t="str">
            <v>NORMAL REÇETE</v>
          </cell>
          <cell r="S1397" t="str">
            <v>IMAL</v>
          </cell>
          <cell r="T1397" t="str">
            <v>FRANSA</v>
          </cell>
          <cell r="U1397">
            <v>4.88</v>
          </cell>
          <cell r="V1397">
            <v>9.6</v>
          </cell>
          <cell r="W1397">
            <v>4.88</v>
          </cell>
          <cell r="X1397" t="str">
            <v>FRANSA</v>
          </cell>
          <cell r="Y1397">
            <v>0</v>
          </cell>
          <cell r="Z1397">
            <v>0</v>
          </cell>
          <cell r="AA1397">
            <v>8.02</v>
          </cell>
          <cell r="AB1397">
            <v>0</v>
          </cell>
          <cell r="AC1397">
            <v>8.02</v>
          </cell>
        </row>
        <row r="1398">
          <cell r="A1398">
            <v>8697936021135</v>
          </cell>
          <cell r="B1398" t="str">
            <v>C08CA01</v>
          </cell>
          <cell r="C1398" t="str">
            <v>amlodipine</v>
          </cell>
          <cell r="D1398" t="str">
            <v>EŞDEĞER</v>
          </cell>
          <cell r="E1398" t="str">
            <v>EŞDEĞER</v>
          </cell>
          <cell r="F1398">
            <v>3</v>
          </cell>
          <cell r="G1398">
            <v>1</v>
          </cell>
          <cell r="H1398">
            <v>2</v>
          </cell>
          <cell r="I1398">
            <v>0</v>
          </cell>
          <cell r="J1398">
            <v>0</v>
          </cell>
          <cell r="K1398">
            <v>0</v>
          </cell>
          <cell r="L1398" t="str">
            <v>FIXODIP 5 MG 20 EFERVESAN TABLET</v>
          </cell>
          <cell r="M1398" t="str">
            <v>AMLODIPIN</v>
          </cell>
          <cell r="N1398" t="str">
            <v>INVENTIM</v>
          </cell>
          <cell r="O1398">
            <v>5</v>
          </cell>
          <cell r="P1398" t="str">
            <v>MG</v>
          </cell>
          <cell r="Q1398">
            <v>20</v>
          </cell>
          <cell r="R1398" t="str">
            <v>NORMAL REÇETE</v>
          </cell>
          <cell r="S1398" t="str">
            <v>IMAL</v>
          </cell>
          <cell r="T1398" t="str">
            <v>TURKIYE</v>
          </cell>
          <cell r="U1398">
            <v>1.62</v>
          </cell>
          <cell r="V1398">
            <v>1.62</v>
          </cell>
          <cell r="W1398">
            <v>0</v>
          </cell>
          <cell r="X1398" t="str">
            <v>TURKIYE</v>
          </cell>
          <cell r="Y1398">
            <v>0</v>
          </cell>
          <cell r="Z1398">
            <v>0</v>
          </cell>
          <cell r="AA1398">
            <v>3.41</v>
          </cell>
          <cell r="AB1398">
            <v>0</v>
          </cell>
          <cell r="AC1398">
            <v>3.41</v>
          </cell>
        </row>
        <row r="1399">
          <cell r="A1399">
            <v>8697936021142</v>
          </cell>
          <cell r="B1399" t="str">
            <v>C08CA01</v>
          </cell>
          <cell r="C1399" t="str">
            <v>amlodipine</v>
          </cell>
          <cell r="D1399" t="str">
            <v>EŞDEĞER</v>
          </cell>
          <cell r="E1399" t="str">
            <v>EŞDEĞER</v>
          </cell>
          <cell r="F1399">
            <v>0</v>
          </cell>
          <cell r="G1399">
            <v>1</v>
          </cell>
          <cell r="H1399">
            <v>1</v>
          </cell>
          <cell r="I1399">
            <v>0</v>
          </cell>
          <cell r="J1399">
            <v>0</v>
          </cell>
          <cell r="K1399">
            <v>0</v>
          </cell>
          <cell r="L1399" t="str">
            <v>FIXODIP 5 MG 30 EFERVESAN TABLET</v>
          </cell>
          <cell r="M1399" t="str">
            <v>AMLODIPIN</v>
          </cell>
          <cell r="N1399" t="str">
            <v>INVENTIM</v>
          </cell>
          <cell r="O1399">
            <v>5</v>
          </cell>
          <cell r="P1399" t="str">
            <v>MG</v>
          </cell>
          <cell r="Q1399">
            <v>30</v>
          </cell>
          <cell r="R1399" t="str">
            <v>NORMAL REÇETE</v>
          </cell>
          <cell r="S1399" t="str">
            <v>IMAL</v>
          </cell>
          <cell r="T1399" t="str">
            <v>ITALYA</v>
          </cell>
          <cell r="U1399">
            <v>3.58</v>
          </cell>
          <cell r="V1399">
            <v>9.6</v>
          </cell>
          <cell r="W1399">
            <v>3.58</v>
          </cell>
          <cell r="X1399" t="str">
            <v>ITALYA</v>
          </cell>
          <cell r="Y1399">
            <v>0</v>
          </cell>
          <cell r="Z1399">
            <v>0</v>
          </cell>
          <cell r="AA1399">
            <v>4.58</v>
          </cell>
          <cell r="AB1399">
            <v>0</v>
          </cell>
          <cell r="AC1399">
            <v>4.58</v>
          </cell>
        </row>
        <row r="1400">
          <cell r="A1400">
            <v>8697936021197</v>
          </cell>
          <cell r="B1400" t="str">
            <v>M05BB03</v>
          </cell>
          <cell r="C1400" t="str">
            <v>alendronic acid and colecalciferol</v>
          </cell>
          <cell r="D1400" t="str">
            <v>EŞDEĞER</v>
          </cell>
          <cell r="E1400" t="str">
            <v>EŞDEĞER</v>
          </cell>
          <cell r="F1400">
            <v>0</v>
          </cell>
          <cell r="G1400">
            <v>1</v>
          </cell>
          <cell r="H1400">
            <v>1</v>
          </cell>
          <cell r="I1400">
            <v>0</v>
          </cell>
          <cell r="J1400">
            <v>0</v>
          </cell>
          <cell r="K1400">
            <v>0</v>
          </cell>
          <cell r="L1400" t="str">
            <v>FIXOSS 70 MG/5600 IU+1000 MG TEDAVI PEKETI 4+24 EFERVESAN TABLET</v>
          </cell>
          <cell r="M1400" t="str">
            <v>ALENDRONIK ASIT+KALSIYUM+VITAMIN D3</v>
          </cell>
          <cell r="N1400" t="str">
            <v>INVENTIM</v>
          </cell>
          <cell r="O1400" t="str">
            <v>70+1000/5600</v>
          </cell>
          <cell r="P1400" t="str">
            <v>MG/IU</v>
          </cell>
          <cell r="Q1400">
            <v>28</v>
          </cell>
          <cell r="R1400" t="str">
            <v>NORMAL REÇETE</v>
          </cell>
          <cell r="S1400" t="str">
            <v>IMAL</v>
          </cell>
          <cell r="T1400" t="str">
            <v>FRANSA TURKIYE</v>
          </cell>
          <cell r="U1400">
            <v>17.899999999999999</v>
          </cell>
          <cell r="V1400">
            <v>17.899999999999999</v>
          </cell>
          <cell r="W1400">
            <v>10.74</v>
          </cell>
          <cell r="X1400" t="str">
            <v>FRANSA TURKIYE</v>
          </cell>
          <cell r="Y1400">
            <v>0</v>
          </cell>
          <cell r="Z1400">
            <v>0</v>
          </cell>
          <cell r="AA1400">
            <v>20.23</v>
          </cell>
          <cell r="AB1400">
            <v>0</v>
          </cell>
          <cell r="AC1400">
            <v>20.23</v>
          </cell>
        </row>
        <row r="1401">
          <cell r="A1401">
            <v>8697933090615</v>
          </cell>
          <cell r="B1401" t="str">
            <v>N06DX01</v>
          </cell>
          <cell r="C1401" t="str">
            <v>memantine</v>
          </cell>
          <cell r="D1401" t="str">
            <v>EŞDEĞER</v>
          </cell>
          <cell r="E1401" t="str">
            <v>YIRMI YIL</v>
          </cell>
          <cell r="F1401">
            <v>0</v>
          </cell>
          <cell r="G1401">
            <v>1</v>
          </cell>
          <cell r="H1401">
            <v>1</v>
          </cell>
          <cell r="I1401">
            <v>0</v>
          </cell>
          <cell r="J1401">
            <v>0</v>
          </cell>
          <cell r="K1401">
            <v>0</v>
          </cell>
          <cell r="L1401" t="str">
            <v>FIXREM 10 MG 100 TABLET</v>
          </cell>
          <cell r="M1401" t="str">
            <v>MEMANTIN</v>
          </cell>
          <cell r="N1401" t="str">
            <v>SALUTIS</v>
          </cell>
          <cell r="O1401">
            <v>10</v>
          </cell>
          <cell r="P1401" t="str">
            <v>MG</v>
          </cell>
          <cell r="Q1401">
            <v>100</v>
          </cell>
          <cell r="R1401" t="str">
            <v>NORMAL REÇETE</v>
          </cell>
          <cell r="S1401" t="str">
            <v>IMAL</v>
          </cell>
          <cell r="T1401" t="str">
            <v>DANIMARKA</v>
          </cell>
          <cell r="U1401">
            <v>167.87</v>
          </cell>
          <cell r="V1401">
            <v>167.87</v>
          </cell>
          <cell r="W1401">
            <v>134.29</v>
          </cell>
          <cell r="X1401" t="str">
            <v>DANIMARKA</v>
          </cell>
          <cell r="Y1401">
            <v>0</v>
          </cell>
          <cell r="Z1401">
            <v>0</v>
          </cell>
          <cell r="AA1401">
            <v>125.7</v>
          </cell>
          <cell r="AB1401">
            <v>0</v>
          </cell>
          <cell r="AC1401">
            <v>125.7</v>
          </cell>
        </row>
        <row r="1402">
          <cell r="A1402">
            <v>8697933090608</v>
          </cell>
          <cell r="B1402" t="str">
            <v>N06DX01</v>
          </cell>
          <cell r="C1402" t="str">
            <v>memantine</v>
          </cell>
          <cell r="D1402" t="str">
            <v>EŞDEĞER</v>
          </cell>
          <cell r="E1402" t="str">
            <v>YIRMI YIL</v>
          </cell>
          <cell r="F1402">
            <v>0</v>
          </cell>
          <cell r="G1402">
            <v>1</v>
          </cell>
          <cell r="H1402">
            <v>1</v>
          </cell>
          <cell r="I1402">
            <v>0</v>
          </cell>
          <cell r="J1402">
            <v>0</v>
          </cell>
          <cell r="K1402">
            <v>0</v>
          </cell>
          <cell r="L1402" t="str">
            <v>FIXREM 10 MG 50 TABLET</v>
          </cell>
          <cell r="M1402" t="str">
            <v>MEMANTIN</v>
          </cell>
          <cell r="N1402" t="str">
            <v>SALUTIS</v>
          </cell>
          <cell r="O1402">
            <v>10</v>
          </cell>
          <cell r="P1402" t="str">
            <v>MG</v>
          </cell>
          <cell r="Q1402">
            <v>50</v>
          </cell>
          <cell r="R1402" t="str">
            <v>NORMAL REÇETE</v>
          </cell>
          <cell r="S1402" t="str">
            <v>IMAL</v>
          </cell>
          <cell r="T1402" t="str">
            <v>YUNANISTAN</v>
          </cell>
          <cell r="U1402">
            <v>42.15</v>
          </cell>
          <cell r="V1402">
            <v>42.15</v>
          </cell>
          <cell r="W1402">
            <v>33.72</v>
          </cell>
          <cell r="X1402" t="str">
            <v>YUNANISTAN</v>
          </cell>
          <cell r="Y1402">
            <v>0</v>
          </cell>
          <cell r="Z1402">
            <v>0</v>
          </cell>
          <cell r="AA1402">
            <v>70.37</v>
          </cell>
          <cell r="AB1402">
            <v>0</v>
          </cell>
          <cell r="AC1402">
            <v>70.37</v>
          </cell>
        </row>
        <row r="1403">
          <cell r="A1403">
            <v>8697933090622</v>
          </cell>
          <cell r="B1403" t="str">
            <v>N06DX01</v>
          </cell>
          <cell r="C1403" t="str">
            <v>memantine</v>
          </cell>
          <cell r="D1403" t="str">
            <v>EŞDEĞER</v>
          </cell>
          <cell r="E1403" t="str">
            <v>YIRMI YIL</v>
          </cell>
          <cell r="F1403">
            <v>0</v>
          </cell>
          <cell r="G1403">
            <v>5</v>
          </cell>
          <cell r="H1403">
            <v>1</v>
          </cell>
          <cell r="I1403">
            <v>0</v>
          </cell>
          <cell r="J1403">
            <v>0</v>
          </cell>
          <cell r="K1403">
            <v>0</v>
          </cell>
          <cell r="L1403" t="str">
            <v>FIXREM 15 MG 10 TABLET</v>
          </cell>
          <cell r="M1403" t="str">
            <v>MEMANTIN</v>
          </cell>
          <cell r="N1403" t="str">
            <v>SALUTIS</v>
          </cell>
          <cell r="O1403">
            <v>15</v>
          </cell>
          <cell r="P1403" t="str">
            <v>MG</v>
          </cell>
          <cell r="Q1403">
            <v>10</v>
          </cell>
          <cell r="R1403" t="str">
            <v>NORMAL REÇETE</v>
          </cell>
          <cell r="S1403" t="str">
            <v>IMAL</v>
          </cell>
          <cell r="T1403" t="str">
            <v>YUNANISTAN</v>
          </cell>
          <cell r="U1403">
            <v>13.74</v>
          </cell>
          <cell r="V1403">
            <v>13.74</v>
          </cell>
          <cell r="W1403">
            <v>10.99</v>
          </cell>
          <cell r="X1403" t="str">
            <v>YUNANISTAN</v>
          </cell>
          <cell r="Y1403">
            <v>0</v>
          </cell>
          <cell r="Z1403">
            <v>0</v>
          </cell>
          <cell r="AA1403">
            <v>12.69</v>
          </cell>
          <cell r="AB1403">
            <v>0</v>
          </cell>
          <cell r="AC1403">
            <v>12.69</v>
          </cell>
        </row>
        <row r="1404">
          <cell r="A1404">
            <v>8697933090646</v>
          </cell>
          <cell r="B1404" t="str">
            <v>N06DX01</v>
          </cell>
          <cell r="C1404" t="str">
            <v>memantine</v>
          </cell>
          <cell r="D1404" t="str">
            <v>EŞDEĞER</v>
          </cell>
          <cell r="E1404" t="str">
            <v>YIRMI YIL</v>
          </cell>
          <cell r="F1404">
            <v>0</v>
          </cell>
          <cell r="G1404">
            <v>5</v>
          </cell>
          <cell r="H1404">
            <v>1</v>
          </cell>
          <cell r="I1404">
            <v>0</v>
          </cell>
          <cell r="J1404">
            <v>0</v>
          </cell>
          <cell r="K1404">
            <v>0</v>
          </cell>
          <cell r="L1404" t="str">
            <v>FIXREM 15 MG 100 TABLET</v>
          </cell>
          <cell r="M1404" t="str">
            <v>MEMANTIN</v>
          </cell>
          <cell r="N1404" t="str">
            <v>SALUTIS</v>
          </cell>
          <cell r="O1404">
            <v>15</v>
          </cell>
          <cell r="P1404" t="str">
            <v>MG</v>
          </cell>
          <cell r="Q1404">
            <v>100</v>
          </cell>
          <cell r="R1404" t="str">
            <v>NORMAL REÇETE</v>
          </cell>
          <cell r="S1404" t="str">
            <v>IMAL</v>
          </cell>
          <cell r="T1404" t="str">
            <v>YUNANISTAN</v>
          </cell>
          <cell r="U1404">
            <v>137.46</v>
          </cell>
          <cell r="V1404">
            <v>137.46</v>
          </cell>
          <cell r="W1404">
            <v>109.96</v>
          </cell>
          <cell r="X1404" t="str">
            <v>YUNANISTAN</v>
          </cell>
          <cell r="Y1404">
            <v>0</v>
          </cell>
          <cell r="Z1404">
            <v>0</v>
          </cell>
          <cell r="AA1404">
            <v>211.2</v>
          </cell>
          <cell r="AB1404">
            <v>0</v>
          </cell>
          <cell r="AC1404">
            <v>211.2</v>
          </cell>
        </row>
        <row r="1405">
          <cell r="A1405">
            <v>8697933090639</v>
          </cell>
          <cell r="B1405" t="str">
            <v>N06DX01</v>
          </cell>
          <cell r="C1405" t="str">
            <v>memantine</v>
          </cell>
          <cell r="D1405" t="str">
            <v>EŞDEĞER</v>
          </cell>
          <cell r="E1405" t="str">
            <v>YIRMI YIL</v>
          </cell>
          <cell r="F1405">
            <v>0</v>
          </cell>
          <cell r="G1405">
            <v>5</v>
          </cell>
          <cell r="H1405">
            <v>1</v>
          </cell>
          <cell r="I1405">
            <v>0</v>
          </cell>
          <cell r="J1405">
            <v>0</v>
          </cell>
          <cell r="K1405">
            <v>0</v>
          </cell>
          <cell r="L1405" t="str">
            <v>FIXREM 15 MG 50 TABLET</v>
          </cell>
          <cell r="M1405" t="str">
            <v>MEMANTIN</v>
          </cell>
          <cell r="N1405" t="str">
            <v>SALUTIS</v>
          </cell>
          <cell r="O1405">
            <v>15</v>
          </cell>
          <cell r="P1405" t="str">
            <v>MG</v>
          </cell>
          <cell r="Q1405">
            <v>50</v>
          </cell>
          <cell r="R1405" t="str">
            <v>NORMAL REÇETE</v>
          </cell>
          <cell r="S1405" t="str">
            <v>IMAL</v>
          </cell>
          <cell r="T1405" t="str">
            <v>YUNANISTAN</v>
          </cell>
          <cell r="U1405">
            <v>68.73</v>
          </cell>
          <cell r="V1405">
            <v>68.73</v>
          </cell>
          <cell r="W1405">
            <v>54.98</v>
          </cell>
          <cell r="X1405" t="str">
            <v>YUNANISTAN</v>
          </cell>
          <cell r="Y1405">
            <v>0</v>
          </cell>
          <cell r="Z1405">
            <v>0</v>
          </cell>
          <cell r="AA1405">
            <v>105.58</v>
          </cell>
          <cell r="AB1405">
            <v>0</v>
          </cell>
          <cell r="AC1405">
            <v>105.58</v>
          </cell>
        </row>
        <row r="1406">
          <cell r="A1406">
            <v>8697933090660</v>
          </cell>
          <cell r="B1406" t="str">
            <v>N06DX01</v>
          </cell>
          <cell r="C1406" t="str">
            <v>memantine</v>
          </cell>
          <cell r="D1406" t="str">
            <v>EŞDEĞER</v>
          </cell>
          <cell r="E1406" t="str">
            <v>YIRMI YIL</v>
          </cell>
          <cell r="F1406">
            <v>0</v>
          </cell>
          <cell r="G1406">
            <v>5</v>
          </cell>
          <cell r="H1406">
            <v>1</v>
          </cell>
          <cell r="I1406">
            <v>0</v>
          </cell>
          <cell r="J1406">
            <v>0</v>
          </cell>
          <cell r="K1406">
            <v>0</v>
          </cell>
          <cell r="L1406" t="str">
            <v>FIXREM 20 MG 100 TABLET</v>
          </cell>
          <cell r="M1406" t="str">
            <v>MEMANTIN</v>
          </cell>
          <cell r="N1406" t="str">
            <v>SALUTIS</v>
          </cell>
          <cell r="O1406">
            <v>20</v>
          </cell>
          <cell r="P1406" t="str">
            <v>MG</v>
          </cell>
          <cell r="Q1406">
            <v>100</v>
          </cell>
          <cell r="R1406" t="str">
            <v>NORMAL REÇETE</v>
          </cell>
          <cell r="S1406" t="str">
            <v>IMAL</v>
          </cell>
          <cell r="T1406" t="str">
            <v>ISPANYA</v>
          </cell>
          <cell r="U1406">
            <v>165.8</v>
          </cell>
          <cell r="V1406">
            <v>165.59</v>
          </cell>
          <cell r="W1406">
            <v>132.63999999999999</v>
          </cell>
          <cell r="X1406" t="str">
            <v>ISPANYA</v>
          </cell>
          <cell r="Y1406">
            <v>0</v>
          </cell>
          <cell r="Z1406">
            <v>0</v>
          </cell>
          <cell r="AA1406">
            <v>280.74</v>
          </cell>
          <cell r="AB1406">
            <v>0</v>
          </cell>
          <cell r="AC1406">
            <v>280.74</v>
          </cell>
        </row>
        <row r="1407">
          <cell r="A1407">
            <v>8697933090653</v>
          </cell>
          <cell r="B1407" t="str">
            <v>N06DX01</v>
          </cell>
          <cell r="C1407" t="str">
            <v>memantine</v>
          </cell>
          <cell r="D1407" t="str">
            <v>EŞDEĞER</v>
          </cell>
          <cell r="E1407" t="str">
            <v>YIRMI YIL</v>
          </cell>
          <cell r="F1407">
            <v>0</v>
          </cell>
          <cell r="G1407">
            <v>5</v>
          </cell>
          <cell r="H1407">
            <v>1</v>
          </cell>
          <cell r="I1407">
            <v>0</v>
          </cell>
          <cell r="J1407">
            <v>0</v>
          </cell>
          <cell r="K1407">
            <v>0</v>
          </cell>
          <cell r="L1407" t="str">
            <v>FIXREM 20 MG 50 TABLET</v>
          </cell>
          <cell r="M1407" t="str">
            <v>MEMANTIN</v>
          </cell>
          <cell r="N1407" t="str">
            <v>SALUTIS</v>
          </cell>
          <cell r="O1407">
            <v>20</v>
          </cell>
          <cell r="P1407" t="str">
            <v>MG</v>
          </cell>
          <cell r="Q1407">
            <v>50</v>
          </cell>
          <cell r="R1407" t="str">
            <v>NORMAL REÇETE</v>
          </cell>
          <cell r="S1407" t="str">
            <v>IMAL</v>
          </cell>
          <cell r="T1407" t="str">
            <v>ITALYA</v>
          </cell>
          <cell r="U1407">
            <v>40.76</v>
          </cell>
          <cell r="V1407">
            <v>40.76</v>
          </cell>
          <cell r="W1407">
            <v>32.6</v>
          </cell>
          <cell r="X1407" t="str">
            <v>ITALYA</v>
          </cell>
          <cell r="Y1407">
            <v>0</v>
          </cell>
          <cell r="Z1407">
            <v>0</v>
          </cell>
          <cell r="AA1407">
            <v>68.98</v>
          </cell>
          <cell r="AB1407">
            <v>0</v>
          </cell>
          <cell r="AC1407">
            <v>68.98</v>
          </cell>
        </row>
        <row r="1408">
          <cell r="A1408">
            <v>8697933090578</v>
          </cell>
          <cell r="B1408" t="str">
            <v>N06DX01</v>
          </cell>
          <cell r="C1408" t="str">
            <v>memantine</v>
          </cell>
          <cell r="D1408" t="str">
            <v>EŞDEĞER</v>
          </cell>
          <cell r="E1408" t="str">
            <v>YIRMI YIL</v>
          </cell>
          <cell r="F1408">
            <v>4</v>
          </cell>
          <cell r="G1408">
            <v>5</v>
          </cell>
          <cell r="H1408">
            <v>2</v>
          </cell>
          <cell r="I1408">
            <v>0</v>
          </cell>
          <cell r="J1408">
            <v>0</v>
          </cell>
          <cell r="K1408">
            <v>0</v>
          </cell>
          <cell r="L1408" t="str">
            <v>FIXREM 5 MG 10 FILM TABLET</v>
          </cell>
          <cell r="M1408" t="str">
            <v>MEMANTIN</v>
          </cell>
          <cell r="N1408" t="str">
            <v>SALUTIS</v>
          </cell>
          <cell r="O1408">
            <v>5</v>
          </cell>
          <cell r="P1408" t="str">
            <v>MG</v>
          </cell>
          <cell r="Q1408">
            <v>10</v>
          </cell>
          <cell r="R1408" t="str">
            <v>NORMAL REÇETE</v>
          </cell>
          <cell r="S1408" t="str">
            <v>IMAL</v>
          </cell>
          <cell r="T1408" t="str">
            <v>TURKIYE</v>
          </cell>
          <cell r="U1408">
            <v>2.0599999999999996</v>
          </cell>
          <cell r="V1408">
            <v>2.0599999999999996</v>
          </cell>
          <cell r="W1408">
            <v>0</v>
          </cell>
          <cell r="X1408" t="str">
            <v>TURKIYE</v>
          </cell>
          <cell r="Y1408">
            <v>0</v>
          </cell>
          <cell r="Z1408">
            <v>0</v>
          </cell>
          <cell r="AA1408">
            <v>4.34</v>
          </cell>
          <cell r="AB1408">
            <v>0</v>
          </cell>
          <cell r="AC1408">
            <v>4.34</v>
          </cell>
        </row>
        <row r="1409">
          <cell r="A1409">
            <v>8697933090592</v>
          </cell>
          <cell r="B1409" t="str">
            <v>N06DX01</v>
          </cell>
          <cell r="C1409" t="str">
            <v>memantine</v>
          </cell>
          <cell r="D1409" t="str">
            <v>EŞDEĞER</v>
          </cell>
          <cell r="E1409" t="str">
            <v>YIRMI YIL</v>
          </cell>
          <cell r="F1409">
            <v>0</v>
          </cell>
          <cell r="G1409">
            <v>5</v>
          </cell>
          <cell r="H1409">
            <v>1</v>
          </cell>
          <cell r="I1409">
            <v>0</v>
          </cell>
          <cell r="J1409">
            <v>0</v>
          </cell>
          <cell r="K1409">
            <v>0</v>
          </cell>
          <cell r="L1409" t="str">
            <v>FIXREM 5 MG 100 FILM TABLET</v>
          </cell>
          <cell r="M1409" t="str">
            <v>MEMANTIN</v>
          </cell>
          <cell r="N1409" t="str">
            <v>SALUTIS</v>
          </cell>
          <cell r="O1409">
            <v>5</v>
          </cell>
          <cell r="P1409" t="str">
            <v>MG</v>
          </cell>
          <cell r="Q1409">
            <v>100</v>
          </cell>
          <cell r="R1409" t="str">
            <v>NORMAL REÇETE</v>
          </cell>
          <cell r="S1409" t="str">
            <v>IMAL</v>
          </cell>
          <cell r="T1409" t="str">
            <v>YUNANISTAN</v>
          </cell>
          <cell r="U1409">
            <v>59.78</v>
          </cell>
          <cell r="V1409">
            <v>59.78</v>
          </cell>
          <cell r="W1409">
            <v>47.82</v>
          </cell>
          <cell r="X1409" t="str">
            <v>YUNANISTAN</v>
          </cell>
          <cell r="Y1409">
            <v>0</v>
          </cell>
          <cell r="Z1409">
            <v>0</v>
          </cell>
          <cell r="AA1409">
            <v>70.38</v>
          </cell>
          <cell r="AB1409">
            <v>0</v>
          </cell>
          <cell r="AC1409">
            <v>70.38</v>
          </cell>
        </row>
        <row r="1410">
          <cell r="A1410">
            <v>8680881559457</v>
          </cell>
          <cell r="B1410" t="str">
            <v>R03BB04</v>
          </cell>
          <cell r="C1410" t="str">
            <v>tiotropium bromide</v>
          </cell>
          <cell r="D1410" t="str">
            <v>ESDEGER</v>
          </cell>
          <cell r="E1410" t="str">
            <v>ESDEGER</v>
          </cell>
          <cell r="F1410">
            <v>0</v>
          </cell>
          <cell r="G1410">
            <v>1</v>
          </cell>
          <cell r="H1410">
            <v>1</v>
          </cell>
          <cell r="I1410">
            <v>0</v>
          </cell>
          <cell r="J1410">
            <v>0</v>
          </cell>
          <cell r="K1410">
            <v>0</v>
          </cell>
          <cell r="L1410" t="str">
            <v>FIXRIVA 18 MCG INHALASYON ICIN TOZ ICEREN KAPSUL (30 KAPSUL)</v>
          </cell>
          <cell r="M1410" t="str">
            <v>TIOTROPIUM BROMUR MONOHIDRAT</v>
          </cell>
          <cell r="N1410" t="str">
            <v>NEUTEC ILAC SAN.</v>
          </cell>
          <cell r="O1410">
            <v>18</v>
          </cell>
          <cell r="P1410" t="str">
            <v>MCG</v>
          </cell>
          <cell r="Q1410">
            <v>30</v>
          </cell>
          <cell r="R1410" t="str">
            <v>NORMAL RECETE</v>
          </cell>
          <cell r="S1410" t="str">
            <v>IMAL</v>
          </cell>
          <cell r="T1410" t="str">
            <v>YUNANISTAN</v>
          </cell>
          <cell r="U1410">
            <v>26.84</v>
          </cell>
          <cell r="V1410">
            <v>27</v>
          </cell>
          <cell r="W1410">
            <v>16.2</v>
          </cell>
          <cell r="X1410" t="str">
            <v>FRANSA</v>
          </cell>
          <cell r="Y1410">
            <v>0</v>
          </cell>
          <cell r="Z1410">
            <v>0</v>
          </cell>
          <cell r="AA1410">
            <v>37.92</v>
          </cell>
          <cell r="AB1410">
            <v>0</v>
          </cell>
          <cell r="AC1410">
            <v>37.92</v>
          </cell>
        </row>
        <row r="1411">
          <cell r="A1411">
            <v>8699582090046</v>
          </cell>
          <cell r="B1411" t="str">
            <v>P01AB07</v>
          </cell>
          <cell r="C1411" t="str">
            <v>secnidazole</v>
          </cell>
          <cell r="D1411" t="str">
            <v>REFERANS</v>
          </cell>
          <cell r="E1411" t="str">
            <v>YIRMI YIL</v>
          </cell>
          <cell r="F1411">
            <v>4</v>
          </cell>
          <cell r="G1411">
            <v>2</v>
          </cell>
          <cell r="H1411">
            <v>2</v>
          </cell>
          <cell r="I1411">
            <v>0</v>
          </cell>
          <cell r="J1411">
            <v>0</v>
          </cell>
          <cell r="K1411">
            <v>0</v>
          </cell>
          <cell r="L1411" t="str">
            <v>FLAGENTYL 500 MG 4 FILM TABLET</v>
          </cell>
          <cell r="M1411" t="str">
            <v>SEKNIDAZOL</v>
          </cell>
          <cell r="N1411" t="str">
            <v>ECZACIBASI ILAC TICARET</v>
          </cell>
          <cell r="O1411">
            <v>500</v>
          </cell>
          <cell r="P1411" t="str">
            <v>MG</v>
          </cell>
          <cell r="Q1411">
            <v>4</v>
          </cell>
          <cell r="R1411" t="str">
            <v>NORMAL REÇETE</v>
          </cell>
          <cell r="S1411" t="str">
            <v>IMAL</v>
          </cell>
          <cell r="T1411" t="str">
            <v>TURKIYE</v>
          </cell>
          <cell r="U1411">
            <v>3.46</v>
          </cell>
          <cell r="V1411">
            <v>3.46</v>
          </cell>
          <cell r="W1411">
            <v>0</v>
          </cell>
          <cell r="X1411" t="str">
            <v>TURKIYE</v>
          </cell>
          <cell r="Y1411">
            <v>0</v>
          </cell>
          <cell r="Z1411">
            <v>0</v>
          </cell>
          <cell r="AA1411">
            <v>7.32</v>
          </cell>
          <cell r="AB1411">
            <v>0</v>
          </cell>
          <cell r="AC1411">
            <v>7.32</v>
          </cell>
        </row>
        <row r="1412">
          <cell r="A1412">
            <v>8699582690017</v>
          </cell>
          <cell r="B1412" t="str">
            <v>J01XD01</v>
          </cell>
          <cell r="C1412" t="str">
            <v>metronidazole</v>
          </cell>
          <cell r="D1412" t="str">
            <v>REFERANS</v>
          </cell>
          <cell r="E1412" t="str">
            <v>FIYAT KORUMALI URUN</v>
          </cell>
          <cell r="F1412">
            <v>4</v>
          </cell>
          <cell r="G1412">
            <v>1</v>
          </cell>
          <cell r="H1412">
            <v>2</v>
          </cell>
          <cell r="I1412">
            <v>0</v>
          </cell>
          <cell r="J1412">
            <v>0</v>
          </cell>
          <cell r="K1412">
            <v>0</v>
          </cell>
          <cell r="L1412" t="str">
            <v>FLAGYL %0,5 100 ML (SETLI)</v>
          </cell>
          <cell r="M1412" t="str">
            <v>METRONIDAZOL</v>
          </cell>
          <cell r="N1412" t="str">
            <v>ECZACIBASI ILAC TICARET</v>
          </cell>
          <cell r="O1412">
            <v>0.5</v>
          </cell>
          <cell r="P1412" t="str">
            <v>%</v>
          </cell>
          <cell r="Q1412">
            <v>101</v>
          </cell>
          <cell r="R1412" t="str">
            <v>NORMAL RECETE</v>
          </cell>
          <cell r="S1412" t="str">
            <v>IMAL</v>
          </cell>
          <cell r="T1412" t="str">
            <v>TURKIYE</v>
          </cell>
          <cell r="U1412">
            <v>1.45</v>
          </cell>
          <cell r="V1412">
            <v>1.45</v>
          </cell>
          <cell r="W1412">
            <v>0</v>
          </cell>
          <cell r="X1412" t="str">
            <v>TURKIYE</v>
          </cell>
          <cell r="Y1412">
            <v>0</v>
          </cell>
          <cell r="Z1412">
            <v>0</v>
          </cell>
          <cell r="AA1412">
            <v>3.88</v>
          </cell>
          <cell r="AB1412">
            <v>0</v>
          </cell>
          <cell r="AC1412">
            <v>3.97</v>
          </cell>
        </row>
        <row r="1413">
          <cell r="A1413">
            <v>8699582690024</v>
          </cell>
          <cell r="B1413" t="str">
            <v>J01XD01</v>
          </cell>
          <cell r="C1413" t="str">
            <v>metronidazole</v>
          </cell>
          <cell r="D1413" t="str">
            <v>REFERANS</v>
          </cell>
          <cell r="E1413" t="str">
            <v>FIYAT KORUMALI URUN</v>
          </cell>
          <cell r="F1413">
            <v>4</v>
          </cell>
          <cell r="G1413">
            <v>1</v>
          </cell>
          <cell r="H1413">
            <v>2</v>
          </cell>
          <cell r="I1413">
            <v>0</v>
          </cell>
          <cell r="J1413">
            <v>0</v>
          </cell>
          <cell r="K1413">
            <v>0</v>
          </cell>
          <cell r="L1413" t="str">
            <v>FLAGYL %0,5 100 ML (SETSIZ)</v>
          </cell>
          <cell r="M1413" t="str">
            <v>METRONIDAZOL</v>
          </cell>
          <cell r="N1413" t="str">
            <v>ECZACIBASI ILAC TICARET</v>
          </cell>
          <cell r="O1413">
            <v>0.5</v>
          </cell>
          <cell r="P1413" t="str">
            <v>%</v>
          </cell>
          <cell r="Q1413">
            <v>100</v>
          </cell>
          <cell r="R1413" t="str">
            <v>NORMAL RECETE</v>
          </cell>
          <cell r="S1413" t="str">
            <v>IMAL</v>
          </cell>
          <cell r="T1413" t="str">
            <v>TURKIYE</v>
          </cell>
          <cell r="U1413">
            <v>1.24</v>
          </cell>
          <cell r="V1413">
            <v>1.24</v>
          </cell>
          <cell r="W1413">
            <v>0</v>
          </cell>
          <cell r="X1413" t="str">
            <v>TURKIYE</v>
          </cell>
          <cell r="Y1413">
            <v>0</v>
          </cell>
          <cell r="Z1413">
            <v>0</v>
          </cell>
          <cell r="AA1413">
            <v>3.31</v>
          </cell>
          <cell r="AB1413">
            <v>0</v>
          </cell>
          <cell r="AC1413">
            <v>3.39</v>
          </cell>
        </row>
        <row r="1414">
          <cell r="A1414">
            <v>8699586700057</v>
          </cell>
          <cell r="B1414" t="str">
            <v>P01AB01</v>
          </cell>
          <cell r="C1414" t="str">
            <v>metronidazole</v>
          </cell>
          <cell r="D1414" t="str">
            <v>REFERANS</v>
          </cell>
          <cell r="E1414" t="str">
            <v>YIRMI YIL</v>
          </cell>
          <cell r="F1414">
            <v>4</v>
          </cell>
          <cell r="G1414">
            <v>1</v>
          </cell>
          <cell r="H1414">
            <v>2</v>
          </cell>
          <cell r="I1414">
            <v>0</v>
          </cell>
          <cell r="J1414">
            <v>0</v>
          </cell>
          <cell r="K1414">
            <v>0</v>
          </cell>
          <cell r="L1414" t="str">
            <v>FLAGYL 125 MG/5 ML ORAL SUSPANSIYON</v>
          </cell>
          <cell r="M1414" t="str">
            <v>METRONIDAZOL</v>
          </cell>
          <cell r="N1414" t="str">
            <v>ECZACIBASI ILAC PAZARLAMA</v>
          </cell>
          <cell r="O1414" t="str">
            <v>125/5</v>
          </cell>
          <cell r="P1414" t="str">
            <v>MG/ML</v>
          </cell>
          <cell r="Q1414">
            <v>120</v>
          </cell>
          <cell r="R1414" t="str">
            <v>NORMAL REÇETE</v>
          </cell>
          <cell r="S1414" t="str">
            <v>IMAL</v>
          </cell>
          <cell r="T1414" t="str">
            <v>TURKIYE</v>
          </cell>
          <cell r="U1414">
            <v>1.98</v>
          </cell>
          <cell r="V1414">
            <v>1.98</v>
          </cell>
          <cell r="W1414">
            <v>0</v>
          </cell>
          <cell r="X1414" t="str">
            <v>TURKIYE</v>
          </cell>
          <cell r="Y1414">
            <v>0</v>
          </cell>
          <cell r="Z1414">
            <v>0</v>
          </cell>
          <cell r="AA1414">
            <v>4.18</v>
          </cell>
          <cell r="AB1414">
            <v>0</v>
          </cell>
          <cell r="AC1414">
            <v>4.18</v>
          </cell>
        </row>
        <row r="1415">
          <cell r="A1415">
            <v>8699809706644</v>
          </cell>
          <cell r="B1415" t="str">
            <v>P01AB01</v>
          </cell>
          <cell r="C1415" t="str">
            <v>metronidazole</v>
          </cell>
          <cell r="D1415" t="str">
            <v>REFERANS</v>
          </cell>
          <cell r="E1415" t="str">
            <v>YIRMI YIL</v>
          </cell>
          <cell r="F1415">
            <v>4</v>
          </cell>
          <cell r="G1415">
            <v>1</v>
          </cell>
          <cell r="H1415">
            <v>2</v>
          </cell>
          <cell r="I1415">
            <v>0</v>
          </cell>
          <cell r="J1415">
            <v>0</v>
          </cell>
          <cell r="K1415">
            <v>0</v>
          </cell>
          <cell r="L1415" t="str">
            <v>FLAGYL 125 MG/5 ML ORAL SUSPANSIYON</v>
          </cell>
          <cell r="M1415" t="str">
            <v>METRONIDAZOL</v>
          </cell>
          <cell r="N1415" t="str">
            <v>SANOFI AVENTIS</v>
          </cell>
          <cell r="O1415" t="str">
            <v>125/5</v>
          </cell>
          <cell r="P1415" t="str">
            <v>MG/ML</v>
          </cell>
          <cell r="Q1415">
            <v>120</v>
          </cell>
          <cell r="R1415" t="str">
            <v>NORMAL REÇETE</v>
          </cell>
          <cell r="S1415" t="str">
            <v>IMAL</v>
          </cell>
          <cell r="T1415">
            <v>0</v>
          </cell>
          <cell r="U1415">
            <v>0</v>
          </cell>
          <cell r="V1415">
            <v>1.91</v>
          </cell>
          <cell r="W1415">
            <v>0</v>
          </cell>
          <cell r="X1415" t="str">
            <v>TURKIYE</v>
          </cell>
          <cell r="Y1415">
            <v>0</v>
          </cell>
          <cell r="Z1415">
            <v>0</v>
          </cell>
          <cell r="AA1415">
            <v>0</v>
          </cell>
          <cell r="AB1415">
            <v>0</v>
          </cell>
          <cell r="AC1415">
            <v>4.18</v>
          </cell>
        </row>
        <row r="1416">
          <cell r="A1416">
            <v>8699586090264</v>
          </cell>
          <cell r="B1416" t="str">
            <v>P01AB01</v>
          </cell>
          <cell r="C1416" t="str">
            <v>metronidazole</v>
          </cell>
          <cell r="D1416" t="str">
            <v>REFERANS</v>
          </cell>
          <cell r="E1416" t="str">
            <v>YIRMI YIL</v>
          </cell>
          <cell r="F1416">
            <v>4</v>
          </cell>
          <cell r="G1416">
            <v>1</v>
          </cell>
          <cell r="H1416">
            <v>2</v>
          </cell>
          <cell r="I1416">
            <v>0</v>
          </cell>
          <cell r="J1416">
            <v>0</v>
          </cell>
          <cell r="K1416">
            <v>0</v>
          </cell>
          <cell r="L1416" t="str">
            <v>FLAGYL 500 MG 20 FILM TABLET</v>
          </cell>
          <cell r="M1416" t="str">
            <v>METRONIDAZOL</v>
          </cell>
          <cell r="N1416" t="str">
            <v>ECZACIBASI ILAC PAZARLAMA</v>
          </cell>
          <cell r="O1416">
            <v>500</v>
          </cell>
          <cell r="P1416" t="str">
            <v>MG</v>
          </cell>
          <cell r="Q1416">
            <v>20</v>
          </cell>
          <cell r="R1416" t="str">
            <v>NORMAL REÇETE</v>
          </cell>
          <cell r="S1416" t="str">
            <v>IMAL</v>
          </cell>
          <cell r="T1416">
            <v>0</v>
          </cell>
          <cell r="U1416">
            <v>0</v>
          </cell>
          <cell r="V1416">
            <v>1.91</v>
          </cell>
          <cell r="W1416">
            <v>0</v>
          </cell>
          <cell r="X1416" t="str">
            <v>TURKIYE</v>
          </cell>
          <cell r="Y1416">
            <v>0</v>
          </cell>
          <cell r="Z1416">
            <v>0</v>
          </cell>
          <cell r="AA1416">
            <v>0</v>
          </cell>
          <cell r="AB1416">
            <v>0</v>
          </cell>
          <cell r="AC1416">
            <v>4.1400000000000006</v>
          </cell>
        </row>
        <row r="1417">
          <cell r="A1417">
            <v>8699809098572</v>
          </cell>
          <cell r="B1417" t="str">
            <v>P01AB01</v>
          </cell>
          <cell r="C1417" t="str">
            <v>metronidazole</v>
          </cell>
          <cell r="D1417" t="str">
            <v>REFERANS</v>
          </cell>
          <cell r="E1417" t="str">
            <v>YIRMI YIL</v>
          </cell>
          <cell r="F1417">
            <v>4</v>
          </cell>
          <cell r="G1417">
            <v>1</v>
          </cell>
          <cell r="H1417">
            <v>2</v>
          </cell>
          <cell r="I1417">
            <v>0</v>
          </cell>
          <cell r="J1417">
            <v>0</v>
          </cell>
          <cell r="K1417">
            <v>0</v>
          </cell>
          <cell r="L1417" t="str">
            <v>FLAGYL 500 MG 20 FILM TABLET</v>
          </cell>
          <cell r="M1417" t="str">
            <v>METRONIDAZOL</v>
          </cell>
          <cell r="N1417" t="str">
            <v>SANOFI AVENTIS</v>
          </cell>
          <cell r="O1417">
            <v>500</v>
          </cell>
          <cell r="P1417" t="str">
            <v>MG</v>
          </cell>
          <cell r="Q1417">
            <v>20</v>
          </cell>
          <cell r="R1417" t="str">
            <v>NORMAL REÇETE</v>
          </cell>
          <cell r="S1417" t="str">
            <v>IMAL</v>
          </cell>
          <cell r="T1417">
            <v>0</v>
          </cell>
          <cell r="U1417">
            <v>0</v>
          </cell>
          <cell r="V1417">
            <v>1.91</v>
          </cell>
          <cell r="W1417">
            <v>0</v>
          </cell>
          <cell r="X1417" t="str">
            <v>TURKIYE</v>
          </cell>
          <cell r="Y1417">
            <v>0</v>
          </cell>
          <cell r="Z1417">
            <v>0</v>
          </cell>
          <cell r="AA1417">
            <v>0</v>
          </cell>
          <cell r="AB1417">
            <v>0</v>
          </cell>
          <cell r="AC1417">
            <v>4.1400000000000006</v>
          </cell>
        </row>
        <row r="1418">
          <cell r="A1418">
            <v>8699514204602</v>
          </cell>
          <cell r="B1418" t="str">
            <v>A09AA</v>
          </cell>
          <cell r="C1418" t="str">
            <v>multienzymes (lipase, protease etc.)</v>
          </cell>
          <cell r="D1418" t="str">
            <v>ESDEGER</v>
          </cell>
          <cell r="E1418" t="str">
            <v>ESDEGER</v>
          </cell>
          <cell r="F1418">
            <v>3</v>
          </cell>
          <cell r="G1418">
            <v>1</v>
          </cell>
          <cell r="H1418">
            <v>2</v>
          </cell>
          <cell r="I1418">
            <v>0</v>
          </cell>
          <cell r="J1418">
            <v>0</v>
          </cell>
          <cell r="K1418">
            <v>0</v>
          </cell>
          <cell r="L1418" t="str">
            <v>FLAVIASTASE 45 GR GRANUL</v>
          </cell>
          <cell r="M1418" t="str">
            <v>PROTEAZ + AMILAZ</v>
          </cell>
          <cell r="N1418" t="str">
            <v>ABDI IBRAHIM</v>
          </cell>
          <cell r="O1418">
            <v>0</v>
          </cell>
          <cell r="P1418">
            <v>0</v>
          </cell>
          <cell r="Q1418">
            <v>45</v>
          </cell>
          <cell r="R1418" t="str">
            <v>NORMAL RECETE</v>
          </cell>
          <cell r="S1418" t="str">
            <v>IMAL</v>
          </cell>
          <cell r="T1418" t="str">
            <v>TURKIYE</v>
          </cell>
          <cell r="U1418">
            <v>1.81</v>
          </cell>
          <cell r="V1418">
            <v>1.81</v>
          </cell>
          <cell r="W1418">
            <v>0</v>
          </cell>
          <cell r="X1418" t="str">
            <v>TURKIYE</v>
          </cell>
          <cell r="Y1418">
            <v>0</v>
          </cell>
          <cell r="Z1418">
            <v>0</v>
          </cell>
          <cell r="AA1418">
            <v>4.9800000000000004</v>
          </cell>
          <cell r="AB1418">
            <v>0</v>
          </cell>
          <cell r="AC1418">
            <v>4.9800000000000004</v>
          </cell>
        </row>
        <row r="1419">
          <cell r="A1419">
            <v>8699504960204</v>
          </cell>
          <cell r="B1419" t="str">
            <v>J07BB02</v>
          </cell>
          <cell r="C1419" t="str">
            <v>influenza, inactivated, split virus or surface antigen</v>
          </cell>
          <cell r="D1419" t="str">
            <v>REFERANS</v>
          </cell>
          <cell r="E1419" t="str">
            <v>REFERANS</v>
          </cell>
          <cell r="F1419">
            <v>0</v>
          </cell>
          <cell r="G1419">
            <v>2</v>
          </cell>
          <cell r="H1419">
            <v>1</v>
          </cell>
          <cell r="I1419">
            <v>0</v>
          </cell>
          <cell r="J1419">
            <v>0</v>
          </cell>
          <cell r="K1419">
            <v>0</v>
          </cell>
          <cell r="L1419" t="str">
            <v>FLUAD 0,5 ML IM ENJEKSIYON ICIN SUSPANSIYON ICEREN KULLANIMA HAZIR ENJEKTOR</v>
          </cell>
          <cell r="M1419" t="str">
            <v>BRISBANE SUSU</v>
          </cell>
          <cell r="N1419" t="str">
            <v>NOVARTIS</v>
          </cell>
          <cell r="O1419">
            <v>0.5</v>
          </cell>
          <cell r="P1419" t="str">
            <v>ML</v>
          </cell>
          <cell r="Q1419">
            <v>1</v>
          </cell>
          <cell r="R1419" t="str">
            <v>NORMAL REÇETE</v>
          </cell>
          <cell r="S1419" t="str">
            <v>ITHAL</v>
          </cell>
          <cell r="T1419" t="str">
            <v>ITALYA</v>
          </cell>
          <cell r="U1419">
            <v>6.99</v>
          </cell>
          <cell r="V1419">
            <v>6.99</v>
          </cell>
          <cell r="W1419">
            <v>6.99</v>
          </cell>
          <cell r="X1419" t="str">
            <v>ITALYA</v>
          </cell>
          <cell r="Y1419">
            <v>0</v>
          </cell>
          <cell r="Z1419">
            <v>0</v>
          </cell>
          <cell r="AA1419">
            <v>16.34</v>
          </cell>
          <cell r="AB1419">
            <v>0</v>
          </cell>
          <cell r="AC1419">
            <v>16.34</v>
          </cell>
        </row>
        <row r="1420">
          <cell r="A1420">
            <v>8699522967506</v>
          </cell>
          <cell r="B1420" t="str">
            <v>J07BB02</v>
          </cell>
          <cell r="C1420" t="str">
            <v>influenza, inactivated, split virus or surface antigen</v>
          </cell>
          <cell r="D1420" t="str">
            <v>REFERANS</v>
          </cell>
          <cell r="E1420" t="str">
            <v>FIYAT KORUMALI URUN</v>
          </cell>
          <cell r="F1420">
            <v>0</v>
          </cell>
          <cell r="G1420">
            <v>2</v>
          </cell>
          <cell r="H1420">
            <v>1</v>
          </cell>
          <cell r="I1420">
            <v>0</v>
          </cell>
          <cell r="J1420">
            <v>0</v>
          </cell>
          <cell r="K1420">
            <v>0</v>
          </cell>
          <cell r="L1420" t="str">
            <v>FLUARIX 0,5 ML IM/SC ENJ. ICIN SUS. ICEREN KUL.HAZIR ENJEKTOR</v>
          </cell>
          <cell r="M1420" t="str">
            <v>GRIP ASISI</v>
          </cell>
          <cell r="N1420" t="str">
            <v>GLAXOSMITHKLINE</v>
          </cell>
          <cell r="O1420">
            <v>0.5</v>
          </cell>
          <cell r="P1420" t="str">
            <v>ML</v>
          </cell>
          <cell r="Q1420">
            <v>1</v>
          </cell>
          <cell r="R1420" t="str">
            <v>NORMAL RECETE</v>
          </cell>
          <cell r="S1420" t="str">
            <v>ITHAL</v>
          </cell>
          <cell r="T1420" t="str">
            <v>YUNANISTAN</v>
          </cell>
          <cell r="U1420">
            <v>3.91</v>
          </cell>
          <cell r="V1420">
            <v>3.91</v>
          </cell>
          <cell r="W1420">
            <v>3.12</v>
          </cell>
          <cell r="X1420" t="str">
            <v>YUNANISTAN</v>
          </cell>
          <cell r="Y1420">
            <v>3</v>
          </cell>
          <cell r="Z1420">
            <v>0</v>
          </cell>
          <cell r="AA1420">
            <v>11.44</v>
          </cell>
          <cell r="AB1420">
            <v>0</v>
          </cell>
          <cell r="AC1420">
            <v>11.44</v>
          </cell>
        </row>
        <row r="1421">
          <cell r="A1421">
            <v>8680859090036</v>
          </cell>
          <cell r="B1421" t="str">
            <v>R05X</v>
          </cell>
          <cell r="C1421" t="str">
            <v>other cold preparations</v>
          </cell>
          <cell r="D1421" t="str">
            <v>EŞDEĞER</v>
          </cell>
          <cell r="E1421" t="str">
            <v>YIRMI YIL</v>
          </cell>
          <cell r="F1421">
            <v>4</v>
          </cell>
          <cell r="G1421">
            <v>5</v>
          </cell>
          <cell r="H1421">
            <v>2</v>
          </cell>
          <cell r="I1421">
            <v>0</v>
          </cell>
          <cell r="J1421">
            <v>0</v>
          </cell>
          <cell r="K1421">
            <v>0</v>
          </cell>
          <cell r="L1421" t="str">
            <v>FLUCOLD 200 MG/30 MG 30 FILM TABLET</v>
          </cell>
          <cell r="M1421" t="str">
            <v>IBUPROFEN + PSEDOEFEDRIN HCL</v>
          </cell>
          <cell r="N1421" t="str">
            <v>LIVA ILAC</v>
          </cell>
          <cell r="O1421" t="str">
            <v>30+200</v>
          </cell>
          <cell r="P1421" t="str">
            <v>MG</v>
          </cell>
          <cell r="Q1421">
            <v>30</v>
          </cell>
          <cell r="R1421" t="str">
            <v>NORMAL REÇETE</v>
          </cell>
          <cell r="S1421" t="str">
            <v>IMAL</v>
          </cell>
          <cell r="T1421" t="str">
            <v>TURKIYE</v>
          </cell>
          <cell r="U1421">
            <v>2.8099999999999996</v>
          </cell>
          <cell r="V1421">
            <v>2.8099999999999996</v>
          </cell>
          <cell r="W1421">
            <v>0</v>
          </cell>
          <cell r="X1421" t="str">
            <v>TURKIYE</v>
          </cell>
          <cell r="Y1421">
            <v>0</v>
          </cell>
          <cell r="Z1421">
            <v>0</v>
          </cell>
          <cell r="AA1421">
            <v>5.94</v>
          </cell>
          <cell r="AB1421">
            <v>0</v>
          </cell>
          <cell r="AC1421">
            <v>5.94</v>
          </cell>
        </row>
        <row r="1422">
          <cell r="A1422">
            <v>8699838090110</v>
          </cell>
          <cell r="B1422" t="str">
            <v>L01BB05</v>
          </cell>
          <cell r="C1422" t="str">
            <v>fludarabine</v>
          </cell>
          <cell r="D1422" t="str">
            <v>REFERANS</v>
          </cell>
          <cell r="E1422" t="str">
            <v>REFERANS</v>
          </cell>
          <cell r="F1422">
            <v>0</v>
          </cell>
          <cell r="G1422">
            <v>2</v>
          </cell>
          <cell r="H1422">
            <v>1</v>
          </cell>
          <cell r="I1422">
            <v>0</v>
          </cell>
          <cell r="J1422">
            <v>0</v>
          </cell>
          <cell r="K1422">
            <v>0</v>
          </cell>
          <cell r="L1422" t="str">
            <v>FLUDARA 10 MG 15 FILM TABLET</v>
          </cell>
          <cell r="M1422" t="str">
            <v>FLUDARABIN FOSFAT</v>
          </cell>
          <cell r="N1422" t="str">
            <v>GENZYME</v>
          </cell>
          <cell r="O1422">
            <v>10</v>
          </cell>
          <cell r="P1422" t="str">
            <v>MG</v>
          </cell>
          <cell r="Q1422">
            <v>15</v>
          </cell>
          <cell r="R1422" t="str">
            <v>NORMAL REÇETE</v>
          </cell>
          <cell r="S1422" t="str">
            <v>ITHAL</v>
          </cell>
          <cell r="T1422" t="str">
            <v>FRANSA</v>
          </cell>
          <cell r="U1422">
            <v>373</v>
          </cell>
          <cell r="V1422">
            <v>373</v>
          </cell>
          <cell r="W1422">
            <v>373</v>
          </cell>
          <cell r="X1422" t="str">
            <v>FRANSA</v>
          </cell>
          <cell r="Y1422">
            <v>0</v>
          </cell>
          <cell r="Z1422">
            <v>0</v>
          </cell>
          <cell r="AA1422">
            <v>789.47</v>
          </cell>
          <cell r="AB1422">
            <v>0</v>
          </cell>
          <cell r="AC1422">
            <v>789.47</v>
          </cell>
        </row>
        <row r="1423">
          <cell r="A1423">
            <v>8699838090127</v>
          </cell>
          <cell r="B1423" t="str">
            <v>L01BB05</v>
          </cell>
          <cell r="C1423" t="str">
            <v>fludarabine</v>
          </cell>
          <cell r="D1423" t="str">
            <v>REFERANS</v>
          </cell>
          <cell r="E1423" t="str">
            <v>REFERANS</v>
          </cell>
          <cell r="F1423">
            <v>0</v>
          </cell>
          <cell r="G1423">
            <v>2</v>
          </cell>
          <cell r="H1423">
            <v>1</v>
          </cell>
          <cell r="I1423">
            <v>0</v>
          </cell>
          <cell r="J1423">
            <v>0</v>
          </cell>
          <cell r="K1423">
            <v>0</v>
          </cell>
          <cell r="L1423" t="str">
            <v>FLUDARA 10 MG 20 FILM TABLET</v>
          </cell>
          <cell r="M1423" t="str">
            <v>FLUDARABIN FOSFAT</v>
          </cell>
          <cell r="N1423" t="str">
            <v>GENZYME</v>
          </cell>
          <cell r="O1423">
            <v>10</v>
          </cell>
          <cell r="P1423" t="str">
            <v>MG</v>
          </cell>
          <cell r="Q1423">
            <v>20</v>
          </cell>
          <cell r="R1423" t="str">
            <v>NORMAL REÇETE</v>
          </cell>
          <cell r="S1423" t="str">
            <v>ITHAL</v>
          </cell>
          <cell r="T1423" t="str">
            <v>ITALYA</v>
          </cell>
          <cell r="U1423">
            <v>387.28</v>
          </cell>
          <cell r="V1423">
            <v>387.28</v>
          </cell>
          <cell r="W1423">
            <v>387.28</v>
          </cell>
          <cell r="X1423" t="str">
            <v>ITALYA</v>
          </cell>
          <cell r="Y1423">
            <v>0</v>
          </cell>
          <cell r="Z1423">
            <v>0</v>
          </cell>
          <cell r="AA1423">
            <v>819.69</v>
          </cell>
          <cell r="AB1423">
            <v>0</v>
          </cell>
          <cell r="AC1423">
            <v>819.69</v>
          </cell>
        </row>
        <row r="1424">
          <cell r="A1424">
            <v>8699809098329</v>
          </cell>
          <cell r="B1424" t="str">
            <v>L01BB05</v>
          </cell>
          <cell r="C1424" t="str">
            <v>fludarabine</v>
          </cell>
          <cell r="D1424" t="str">
            <v>REFERANS</v>
          </cell>
          <cell r="E1424" t="str">
            <v>REFERANS</v>
          </cell>
          <cell r="F1424">
            <v>0</v>
          </cell>
          <cell r="G1424">
            <v>2</v>
          </cell>
          <cell r="H1424">
            <v>1</v>
          </cell>
          <cell r="I1424">
            <v>0</v>
          </cell>
          <cell r="J1424">
            <v>0</v>
          </cell>
          <cell r="K1424">
            <v>0</v>
          </cell>
          <cell r="L1424" t="str">
            <v>FLUDARA 10 MG 20 FILM TABLET</v>
          </cell>
          <cell r="M1424" t="str">
            <v>FLUDARABIN FOSFAT</v>
          </cell>
          <cell r="N1424" t="str">
            <v>SANOFI AVENTIS</v>
          </cell>
          <cell r="O1424">
            <v>10</v>
          </cell>
          <cell r="P1424" t="str">
            <v>MG</v>
          </cell>
          <cell r="Q1424">
            <v>20</v>
          </cell>
          <cell r="R1424" t="str">
            <v>NORMAL REÇETE</v>
          </cell>
          <cell r="S1424" t="str">
            <v>ITHAL</v>
          </cell>
          <cell r="T1424" t="str">
            <v>ITALYA</v>
          </cell>
          <cell r="U1424">
            <v>387.28</v>
          </cell>
          <cell r="V1424">
            <v>387.28</v>
          </cell>
          <cell r="W1424">
            <v>387.28</v>
          </cell>
          <cell r="X1424" t="str">
            <v>ITALYA</v>
          </cell>
          <cell r="Y1424">
            <v>0</v>
          </cell>
          <cell r="Z1424">
            <v>0</v>
          </cell>
          <cell r="AA1424">
            <v>819.69</v>
          </cell>
          <cell r="AB1424">
            <v>0</v>
          </cell>
          <cell r="AC1424">
            <v>819.69</v>
          </cell>
        </row>
        <row r="1425">
          <cell r="A1425">
            <v>8699838770135</v>
          </cell>
          <cell r="B1425" t="str">
            <v>L01BB05</v>
          </cell>
          <cell r="C1425" t="str">
            <v>fludarabine</v>
          </cell>
          <cell r="D1425" t="str">
            <v>REFERANS</v>
          </cell>
          <cell r="E1425" t="str">
            <v>REFERANS</v>
          </cell>
          <cell r="F1425">
            <v>0</v>
          </cell>
          <cell r="G1425">
            <v>1</v>
          </cell>
          <cell r="H1425">
            <v>1</v>
          </cell>
          <cell r="I1425">
            <v>0</v>
          </cell>
          <cell r="J1425">
            <v>0</v>
          </cell>
          <cell r="K1425">
            <v>0</v>
          </cell>
          <cell r="L1425" t="str">
            <v xml:space="preserve">FLUDARA 50 MG IV ENJ. FLAKONU 5 FLAKON </v>
          </cell>
          <cell r="M1425" t="str">
            <v>FLUDARABIN FOSFAT</v>
          </cell>
          <cell r="N1425" t="str">
            <v>GENZYME</v>
          </cell>
          <cell r="O1425">
            <v>50</v>
          </cell>
          <cell r="P1425" t="str">
            <v>MG</v>
          </cell>
          <cell r="Q1425">
            <v>5</v>
          </cell>
          <cell r="R1425" t="str">
            <v>NORMAL REÇETE</v>
          </cell>
          <cell r="S1425" t="str">
            <v>ITHAL</v>
          </cell>
          <cell r="T1425" t="str">
            <v>ALMANYA</v>
          </cell>
          <cell r="U1425">
            <v>423.58</v>
          </cell>
          <cell r="V1425">
            <v>423.58</v>
          </cell>
          <cell r="W1425">
            <v>254.14</v>
          </cell>
          <cell r="X1425" t="str">
            <v>ALMANYA</v>
          </cell>
          <cell r="Y1425">
            <v>0</v>
          </cell>
          <cell r="Z1425">
            <v>0</v>
          </cell>
          <cell r="AA1425">
            <v>537.9</v>
          </cell>
          <cell r="AB1425">
            <v>0</v>
          </cell>
          <cell r="AC1425">
            <v>537.9</v>
          </cell>
        </row>
        <row r="1426">
          <cell r="A1426">
            <v>8699552030201</v>
          </cell>
          <cell r="B1426" t="str">
            <v>C03BA11</v>
          </cell>
          <cell r="C1426" t="str">
            <v>indapamide</v>
          </cell>
          <cell r="D1426" t="str">
            <v>REFERANS</v>
          </cell>
          <cell r="E1426" t="str">
            <v>FIYAT KORUMALI URUN</v>
          </cell>
          <cell r="F1426">
            <v>4</v>
          </cell>
          <cell r="G1426">
            <v>1</v>
          </cell>
          <cell r="H1426">
            <v>2</v>
          </cell>
          <cell r="I1426">
            <v>0</v>
          </cell>
          <cell r="J1426">
            <v>0</v>
          </cell>
          <cell r="K1426">
            <v>0</v>
          </cell>
          <cell r="L1426" t="str">
            <v>FLUDEX SR 1,5 MG 30 FILM TABLET</v>
          </cell>
          <cell r="M1426" t="str">
            <v>INDAPAMID</v>
          </cell>
          <cell r="N1426" t="str">
            <v>SERVIER</v>
          </cell>
          <cell r="O1426">
            <v>1.5</v>
          </cell>
          <cell r="P1426" t="str">
            <v>MG</v>
          </cell>
          <cell r="Q1426">
            <v>30</v>
          </cell>
          <cell r="R1426" t="str">
            <v>NORMAL RECETE</v>
          </cell>
          <cell r="S1426" t="str">
            <v>ITHAL</v>
          </cell>
          <cell r="T1426" t="str">
            <v>TURKIYE</v>
          </cell>
          <cell r="U1426">
            <v>3.46</v>
          </cell>
          <cell r="V1426">
            <v>3.46</v>
          </cell>
          <cell r="W1426">
            <v>0</v>
          </cell>
          <cell r="X1426" t="str">
            <v>TURKIYE</v>
          </cell>
          <cell r="Y1426">
            <v>0</v>
          </cell>
          <cell r="Z1426">
            <v>0</v>
          </cell>
          <cell r="AA1426">
            <v>8.09</v>
          </cell>
          <cell r="AB1426">
            <v>0</v>
          </cell>
          <cell r="AC1426">
            <v>8.09</v>
          </cell>
        </row>
        <row r="1427">
          <cell r="A1427">
            <v>8680434110012</v>
          </cell>
          <cell r="B1427" t="str">
            <v>B01AB07</v>
          </cell>
          <cell r="C1427" t="str">
            <v>parnaparin</v>
          </cell>
          <cell r="D1427" t="str">
            <v>REFERANS</v>
          </cell>
          <cell r="E1427" t="str">
            <v>REFERANS</v>
          </cell>
          <cell r="F1427">
            <v>0</v>
          </cell>
          <cell r="G1427">
            <v>2</v>
          </cell>
          <cell r="H1427">
            <v>1</v>
          </cell>
          <cell r="I1427">
            <v>0</v>
          </cell>
          <cell r="J1427">
            <v>0</v>
          </cell>
          <cell r="K1427">
            <v>0</v>
          </cell>
          <cell r="L1427" t="str">
            <v>FLUXUM 0.3 ML 3200 IU  2 HAZIR SIRINGA</v>
          </cell>
          <cell r="M1427" t="str">
            <v>PARNAPARIN</v>
          </cell>
          <cell r="N1427" t="str">
            <v>ALFAPHARMACEUTICALS</v>
          </cell>
          <cell r="O1427">
            <v>3200</v>
          </cell>
          <cell r="P1427" t="str">
            <v>IU</v>
          </cell>
          <cell r="Q1427">
            <v>2</v>
          </cell>
          <cell r="R1427" t="str">
            <v>NORMAL RECETE</v>
          </cell>
          <cell r="S1427" t="str">
            <v>ITHAL</v>
          </cell>
          <cell r="T1427" t="str">
            <v>ITALYA</v>
          </cell>
          <cell r="U1427">
            <v>3.75</v>
          </cell>
          <cell r="V1427">
            <v>3.75</v>
          </cell>
          <cell r="W1427">
            <v>3.75</v>
          </cell>
          <cell r="X1427" t="str">
            <v>ITALYA</v>
          </cell>
          <cell r="Y1427">
            <v>0</v>
          </cell>
          <cell r="Z1427">
            <v>0</v>
          </cell>
          <cell r="AA1427">
            <v>10.07</v>
          </cell>
          <cell r="AB1427">
            <v>0</v>
          </cell>
          <cell r="AC1427">
            <v>10.07</v>
          </cell>
        </row>
        <row r="1428">
          <cell r="A1428">
            <v>8680434110029</v>
          </cell>
          <cell r="B1428" t="str">
            <v>B01AB07</v>
          </cell>
          <cell r="C1428" t="str">
            <v>parnaparin</v>
          </cell>
          <cell r="D1428" t="str">
            <v>REFERANS</v>
          </cell>
          <cell r="E1428" t="str">
            <v>REFERANS</v>
          </cell>
          <cell r="F1428">
            <v>0</v>
          </cell>
          <cell r="G1428">
            <v>2</v>
          </cell>
          <cell r="H1428">
            <v>1</v>
          </cell>
          <cell r="I1428">
            <v>0</v>
          </cell>
          <cell r="J1428">
            <v>0</v>
          </cell>
          <cell r="K1428">
            <v>0</v>
          </cell>
          <cell r="L1428" t="str">
            <v>FLUXUM 0.3 ML 3200 IU  6 HAZIR SIRINGA</v>
          </cell>
          <cell r="M1428" t="str">
            <v>PARNAPARIN</v>
          </cell>
          <cell r="N1428" t="str">
            <v>ALFAPHARMACEUTICALS</v>
          </cell>
          <cell r="O1428">
            <v>3200</v>
          </cell>
          <cell r="P1428" t="str">
            <v>IU</v>
          </cell>
          <cell r="Q1428">
            <v>6</v>
          </cell>
          <cell r="R1428" t="str">
            <v>NORMAL RECETE</v>
          </cell>
          <cell r="S1428" t="str">
            <v>ITHAL</v>
          </cell>
          <cell r="T1428" t="str">
            <v>ITALYA</v>
          </cell>
          <cell r="U1428">
            <v>11.25</v>
          </cell>
          <cell r="V1428">
            <v>11.25</v>
          </cell>
          <cell r="W1428">
            <v>11.25</v>
          </cell>
          <cell r="X1428" t="str">
            <v>ITALYA</v>
          </cell>
          <cell r="Y1428">
            <v>0</v>
          </cell>
          <cell r="Z1428">
            <v>0</v>
          </cell>
          <cell r="AA1428">
            <v>30.26</v>
          </cell>
          <cell r="AB1428">
            <v>0</v>
          </cell>
          <cell r="AC1428">
            <v>30.26</v>
          </cell>
        </row>
        <row r="1429">
          <cell r="A1429">
            <v>8680434110036</v>
          </cell>
          <cell r="B1429" t="str">
            <v>B01AB07</v>
          </cell>
          <cell r="C1429" t="str">
            <v>parnaparin</v>
          </cell>
          <cell r="D1429" t="str">
            <v>REFERANS</v>
          </cell>
          <cell r="E1429" t="str">
            <v>REFERANS</v>
          </cell>
          <cell r="F1429">
            <v>0</v>
          </cell>
          <cell r="G1429">
            <v>2</v>
          </cell>
          <cell r="H1429">
            <v>1</v>
          </cell>
          <cell r="I1429">
            <v>0</v>
          </cell>
          <cell r="J1429">
            <v>0</v>
          </cell>
          <cell r="K1429">
            <v>0</v>
          </cell>
          <cell r="L1429" t="str">
            <v>FLUXUM 0.4 ML 4250 IU  2 HAZIR SIRINGA</v>
          </cell>
          <cell r="M1429" t="str">
            <v>PARNAPARIN</v>
          </cell>
          <cell r="N1429" t="str">
            <v>ALFAPHARMACEUTICALS</v>
          </cell>
          <cell r="O1429">
            <v>4250</v>
          </cell>
          <cell r="P1429" t="str">
            <v>IU</v>
          </cell>
          <cell r="Q1429">
            <v>2</v>
          </cell>
          <cell r="R1429" t="str">
            <v>NORMAL RECETE</v>
          </cell>
          <cell r="S1429" t="str">
            <v>ITHAL</v>
          </cell>
          <cell r="T1429" t="str">
            <v>ITALYA</v>
          </cell>
          <cell r="U1429">
            <v>5</v>
          </cell>
          <cell r="V1429">
            <v>5</v>
          </cell>
          <cell r="W1429">
            <v>5</v>
          </cell>
          <cell r="X1429" t="str">
            <v>ITALYA</v>
          </cell>
          <cell r="Y1429">
            <v>0</v>
          </cell>
          <cell r="Z1429">
            <v>0</v>
          </cell>
          <cell r="AA1429">
            <v>13.43</v>
          </cell>
          <cell r="AB1429">
            <v>0</v>
          </cell>
          <cell r="AC1429">
            <v>13.43</v>
          </cell>
        </row>
        <row r="1430">
          <cell r="A1430">
            <v>8680434110043</v>
          </cell>
          <cell r="B1430" t="str">
            <v>B01AB07</v>
          </cell>
          <cell r="C1430" t="str">
            <v>parnaparin</v>
          </cell>
          <cell r="D1430" t="str">
            <v>REFERANS</v>
          </cell>
          <cell r="E1430" t="str">
            <v>REFERANS</v>
          </cell>
          <cell r="F1430">
            <v>0</v>
          </cell>
          <cell r="G1430">
            <v>2</v>
          </cell>
          <cell r="H1430">
            <v>1</v>
          </cell>
          <cell r="I1430">
            <v>0</v>
          </cell>
          <cell r="J1430">
            <v>0</v>
          </cell>
          <cell r="K1430">
            <v>0</v>
          </cell>
          <cell r="L1430" t="str">
            <v>FLUXUM 0.4 ML 4250 IU  6 HAZIR SIRINGA</v>
          </cell>
          <cell r="M1430" t="str">
            <v>PARNAPARIN</v>
          </cell>
          <cell r="N1430" t="str">
            <v>ALFAPHARMACEUTICALS</v>
          </cell>
          <cell r="O1430">
            <v>4250</v>
          </cell>
          <cell r="P1430" t="str">
            <v>IU</v>
          </cell>
          <cell r="Q1430">
            <v>6</v>
          </cell>
          <cell r="R1430" t="str">
            <v>NORMAL RECETE</v>
          </cell>
          <cell r="S1430" t="str">
            <v>ITHAL</v>
          </cell>
          <cell r="T1430" t="str">
            <v>ITALYA</v>
          </cell>
          <cell r="U1430">
            <v>15</v>
          </cell>
          <cell r="V1430">
            <v>15</v>
          </cell>
          <cell r="W1430">
            <v>15</v>
          </cell>
          <cell r="X1430" t="str">
            <v>ITALYA</v>
          </cell>
          <cell r="Y1430">
            <v>0</v>
          </cell>
          <cell r="Z1430">
            <v>0</v>
          </cell>
          <cell r="AA1430">
            <v>40.340000000000003</v>
          </cell>
          <cell r="AB1430">
            <v>0</v>
          </cell>
          <cell r="AC1430">
            <v>40.340000000000003</v>
          </cell>
        </row>
        <row r="1431">
          <cell r="A1431">
            <v>8680434110050</v>
          </cell>
          <cell r="B1431" t="str">
            <v>B01AB07</v>
          </cell>
          <cell r="C1431" t="str">
            <v>parnaparin</v>
          </cell>
          <cell r="D1431" t="str">
            <v>REFERANS</v>
          </cell>
          <cell r="E1431" t="str">
            <v>REFERANS</v>
          </cell>
          <cell r="F1431">
            <v>0</v>
          </cell>
          <cell r="G1431">
            <v>2</v>
          </cell>
          <cell r="H1431">
            <v>1</v>
          </cell>
          <cell r="I1431">
            <v>0</v>
          </cell>
          <cell r="J1431">
            <v>0</v>
          </cell>
          <cell r="K1431">
            <v>0</v>
          </cell>
          <cell r="L1431" t="str">
            <v>FLUXUM 0.6 ML 6400 IU  2 HAZIR SIRINGA</v>
          </cell>
          <cell r="M1431" t="str">
            <v>PARNAPARIN</v>
          </cell>
          <cell r="N1431" t="str">
            <v>ALFAPHARMACEUTICALS</v>
          </cell>
          <cell r="O1431">
            <v>6400</v>
          </cell>
          <cell r="P1431" t="str">
            <v>IU</v>
          </cell>
          <cell r="Q1431">
            <v>2</v>
          </cell>
          <cell r="R1431" t="str">
            <v>NORMAL RECETE</v>
          </cell>
          <cell r="S1431" t="str">
            <v>ITHAL</v>
          </cell>
          <cell r="T1431" t="str">
            <v>ITALYA</v>
          </cell>
          <cell r="U1431">
            <v>6.65</v>
          </cell>
          <cell r="V1431">
            <v>6.65</v>
          </cell>
          <cell r="W1431">
            <v>6.65</v>
          </cell>
          <cell r="X1431" t="str">
            <v>ITALYA</v>
          </cell>
          <cell r="Y1431">
            <v>0</v>
          </cell>
          <cell r="Z1431">
            <v>0</v>
          </cell>
          <cell r="AA1431">
            <v>17.87</v>
          </cell>
          <cell r="AB1431">
            <v>0</v>
          </cell>
          <cell r="AC1431">
            <v>17.87</v>
          </cell>
        </row>
        <row r="1432">
          <cell r="A1432">
            <v>8680434110067</v>
          </cell>
          <cell r="B1432" t="str">
            <v>B01AB07</v>
          </cell>
          <cell r="C1432" t="str">
            <v>parnaparin</v>
          </cell>
          <cell r="D1432" t="str">
            <v>REFERANS</v>
          </cell>
          <cell r="E1432" t="str">
            <v>REFERANS</v>
          </cell>
          <cell r="F1432">
            <v>0</v>
          </cell>
          <cell r="G1432">
            <v>2</v>
          </cell>
          <cell r="H1432">
            <v>1</v>
          </cell>
          <cell r="I1432">
            <v>0</v>
          </cell>
          <cell r="J1432">
            <v>0</v>
          </cell>
          <cell r="K1432">
            <v>0</v>
          </cell>
          <cell r="L1432" t="str">
            <v>FLUXUM 0.6 ML 6400 IU  6 HAZIR SIRINGA</v>
          </cell>
          <cell r="M1432" t="str">
            <v>PARNAPARIN</v>
          </cell>
          <cell r="N1432" t="str">
            <v>ALFAPHARMACEUTICALS</v>
          </cell>
          <cell r="O1432">
            <v>6400</v>
          </cell>
          <cell r="P1432" t="str">
            <v>IU</v>
          </cell>
          <cell r="Q1432">
            <v>6</v>
          </cell>
          <cell r="R1432" t="str">
            <v>NORMAL RECETE</v>
          </cell>
          <cell r="S1432" t="str">
            <v>ITHAL</v>
          </cell>
          <cell r="T1432" t="str">
            <v>ITALYA</v>
          </cell>
          <cell r="U1432">
            <v>19.96</v>
          </cell>
          <cell r="V1432">
            <v>19.96</v>
          </cell>
          <cell r="W1432">
            <v>19.96</v>
          </cell>
          <cell r="X1432" t="str">
            <v>ITALYA</v>
          </cell>
          <cell r="Y1432">
            <v>0</v>
          </cell>
          <cell r="Z1432">
            <v>0</v>
          </cell>
          <cell r="AA1432">
            <v>53.71</v>
          </cell>
          <cell r="AB1432">
            <v>0</v>
          </cell>
          <cell r="AC1432">
            <v>53.71</v>
          </cell>
        </row>
        <row r="1433">
          <cell r="A1433">
            <v>8699504520019</v>
          </cell>
          <cell r="B1433" t="str">
            <v>R03AC13</v>
          </cell>
          <cell r="C1433" t="str">
            <v>formoterol</v>
          </cell>
          <cell r="D1433" t="str">
            <v>REFERANS</v>
          </cell>
          <cell r="E1433" t="str">
            <v>YIRMI YIL</v>
          </cell>
          <cell r="F1433">
            <v>0</v>
          </cell>
          <cell r="G1433">
            <v>2</v>
          </cell>
          <cell r="H1433">
            <v>1</v>
          </cell>
          <cell r="I1433">
            <v>0</v>
          </cell>
          <cell r="J1433">
            <v>0</v>
          </cell>
          <cell r="K1433">
            <v>0</v>
          </cell>
          <cell r="L1433" t="str">
            <v>FORADIL 12 MCG INHALER</v>
          </cell>
          <cell r="M1433" t="str">
            <v>FORMOTEROL FUMARAT</v>
          </cell>
          <cell r="N1433" t="str">
            <v>NOVARTIS</v>
          </cell>
          <cell r="O1433">
            <v>12</v>
          </cell>
          <cell r="P1433" t="str">
            <v>MCG</v>
          </cell>
          <cell r="Q1433">
            <v>100</v>
          </cell>
          <cell r="R1433" t="str">
            <v>NORMAL REÇETE</v>
          </cell>
          <cell r="S1433" t="str">
            <v>ITHAL</v>
          </cell>
          <cell r="T1433" t="str">
            <v>YUNANISTAN</v>
          </cell>
          <cell r="U1433">
            <v>28.49</v>
          </cell>
          <cell r="V1433">
            <v>28.49</v>
          </cell>
          <cell r="W1433">
            <v>22.79</v>
          </cell>
          <cell r="X1433" t="str">
            <v>YUNANISTAN</v>
          </cell>
          <cell r="Y1433">
            <v>0</v>
          </cell>
          <cell r="Z1433">
            <v>0</v>
          </cell>
          <cell r="AA1433">
            <v>53.35</v>
          </cell>
          <cell r="AB1433">
            <v>0</v>
          </cell>
          <cell r="AC1433">
            <v>53.35</v>
          </cell>
        </row>
        <row r="1434">
          <cell r="A1434">
            <v>8699548650055</v>
          </cell>
          <cell r="B1434" t="str">
            <v>N01AB06</v>
          </cell>
          <cell r="C1434" t="str">
            <v>isoflurane</v>
          </cell>
          <cell r="D1434" t="str">
            <v>REFERANS</v>
          </cell>
          <cell r="E1434" t="str">
            <v>FIYAT KORUMALI URUN</v>
          </cell>
          <cell r="F1434">
            <v>0</v>
          </cell>
          <cell r="G1434">
            <v>1</v>
          </cell>
          <cell r="H1434">
            <v>1</v>
          </cell>
          <cell r="I1434">
            <v>0</v>
          </cell>
          <cell r="J1434">
            <v>0</v>
          </cell>
          <cell r="K1434">
            <v>0</v>
          </cell>
          <cell r="L1434" t="str">
            <v>FORANE LIKIT 100 ML SISE</v>
          </cell>
          <cell r="M1434" t="str">
            <v>ISOFLURAN</v>
          </cell>
          <cell r="N1434" t="str">
            <v>ABBOTT</v>
          </cell>
          <cell r="O1434">
            <v>100</v>
          </cell>
          <cell r="P1434" t="str">
            <v>ML</v>
          </cell>
          <cell r="Q1434">
            <v>1</v>
          </cell>
          <cell r="R1434" t="str">
            <v>NORMAL RECETE</v>
          </cell>
          <cell r="S1434" t="str">
            <v>ITHAL</v>
          </cell>
          <cell r="T1434" t="str">
            <v>FRANSA</v>
          </cell>
          <cell r="U1434">
            <v>102</v>
          </cell>
          <cell r="V1434">
            <v>102</v>
          </cell>
          <cell r="W1434">
            <v>102</v>
          </cell>
          <cell r="X1434" t="str">
            <v>FRANSA</v>
          </cell>
          <cell r="Y1434">
            <v>0</v>
          </cell>
          <cell r="Z1434">
            <v>1</v>
          </cell>
          <cell r="AA1434">
            <v>126.03</v>
          </cell>
          <cell r="AB1434">
            <v>0</v>
          </cell>
          <cell r="AC1434">
            <v>126.03</v>
          </cell>
        </row>
        <row r="1435">
          <cell r="A1435">
            <v>8697930552031</v>
          </cell>
          <cell r="B1435" t="str">
            <v>R03AK07</v>
          </cell>
          <cell r="C1435" t="str">
            <v>formoterol and budesonide</v>
          </cell>
          <cell r="D1435" t="str">
            <v>EŞDEĞER</v>
          </cell>
          <cell r="E1435" t="str">
            <v>YIRMI YIL</v>
          </cell>
          <cell r="F1435">
            <v>0</v>
          </cell>
          <cell r="G1435">
            <v>1</v>
          </cell>
          <cell r="H1435">
            <v>1</v>
          </cell>
          <cell r="I1435">
            <v>0</v>
          </cell>
          <cell r="J1435">
            <v>0</v>
          </cell>
          <cell r="K1435">
            <v>0</v>
          </cell>
          <cell r="L1435" t="str">
            <v>FORBUDAY 4,5+160 MCG INHALASYON ICIN TOZ ICEREN (60+60) KAPSUL</v>
          </cell>
          <cell r="M1435" t="str">
            <v>BUDEZONID + FORMOTEROL</v>
          </cell>
          <cell r="N1435" t="str">
            <v>MENTIS</v>
          </cell>
          <cell r="O1435" t="str">
            <v>160+4,5</v>
          </cell>
          <cell r="P1435" t="str">
            <v>MCG</v>
          </cell>
          <cell r="Q1435">
            <v>120</v>
          </cell>
          <cell r="R1435" t="str">
            <v>NORMAL REÇETE</v>
          </cell>
          <cell r="S1435" t="str">
            <v>IMAL</v>
          </cell>
          <cell r="T1435" t="str">
            <v>YUNANISTAN</v>
          </cell>
          <cell r="U1435">
            <v>16.53</v>
          </cell>
          <cell r="V1435">
            <v>16.53</v>
          </cell>
          <cell r="W1435">
            <v>13.22</v>
          </cell>
          <cell r="X1435" t="str">
            <v>YUNANISTAN</v>
          </cell>
          <cell r="Y1435">
            <v>0</v>
          </cell>
          <cell r="Z1435">
            <v>0</v>
          </cell>
          <cell r="AA1435">
            <v>27.97</v>
          </cell>
          <cell r="AB1435">
            <v>0</v>
          </cell>
          <cell r="AC1435">
            <v>27.97</v>
          </cell>
        </row>
        <row r="1436">
          <cell r="A1436">
            <v>8697930552024</v>
          </cell>
          <cell r="B1436" t="str">
            <v>R03AK07</v>
          </cell>
          <cell r="C1436" t="str">
            <v>formoterol and budesonide</v>
          </cell>
          <cell r="D1436" t="str">
            <v>EŞDEĞER</v>
          </cell>
          <cell r="E1436" t="str">
            <v>YIRMI YIL</v>
          </cell>
          <cell r="F1436">
            <v>0</v>
          </cell>
          <cell r="G1436">
            <v>1</v>
          </cell>
          <cell r="H1436">
            <v>1</v>
          </cell>
          <cell r="I1436">
            <v>0</v>
          </cell>
          <cell r="J1436">
            <v>0</v>
          </cell>
          <cell r="K1436">
            <v>0</v>
          </cell>
          <cell r="L1436" t="str">
            <v>FORBUDAY 4,5+80 MCG INHALASYON ICIN TOZ ICEREN (60+60) KAPSUL</v>
          </cell>
          <cell r="M1436" t="str">
            <v>BUDEZONID + FORMOTEROL</v>
          </cell>
          <cell r="N1436" t="str">
            <v>MENTIS</v>
          </cell>
          <cell r="O1436" t="str">
            <v>80+4,5</v>
          </cell>
          <cell r="P1436" t="str">
            <v>MCG</v>
          </cell>
          <cell r="Q1436">
            <v>120</v>
          </cell>
          <cell r="R1436" t="str">
            <v>NORMAL REÇETE</v>
          </cell>
          <cell r="S1436" t="str">
            <v>IMAL</v>
          </cell>
          <cell r="T1436" t="str">
            <v>YUNANISTAN</v>
          </cell>
          <cell r="U1436">
            <v>13.64</v>
          </cell>
          <cell r="V1436">
            <v>13.64</v>
          </cell>
          <cell r="W1436">
            <v>10.91</v>
          </cell>
          <cell r="X1436" t="str">
            <v>YUNANISTAN</v>
          </cell>
          <cell r="Y1436">
            <v>0</v>
          </cell>
          <cell r="Z1436">
            <v>0</v>
          </cell>
          <cell r="AA1436">
            <v>23.07</v>
          </cell>
          <cell r="AB1436">
            <v>0</v>
          </cell>
          <cell r="AC1436">
            <v>23.07</v>
          </cell>
        </row>
        <row r="1437">
          <cell r="A1437">
            <v>8697930552048</v>
          </cell>
          <cell r="B1437" t="str">
            <v>R03AK07</v>
          </cell>
          <cell r="C1437" t="str">
            <v>formoterol and budesonide</v>
          </cell>
          <cell r="D1437" t="str">
            <v>EŞDEĞER</v>
          </cell>
          <cell r="E1437" t="str">
            <v>YIRMI YIL</v>
          </cell>
          <cell r="F1437">
            <v>0</v>
          </cell>
          <cell r="G1437">
            <v>1</v>
          </cell>
          <cell r="H1437">
            <v>1</v>
          </cell>
          <cell r="I1437">
            <v>0</v>
          </cell>
          <cell r="J1437">
            <v>0</v>
          </cell>
          <cell r="K1437">
            <v>0</v>
          </cell>
          <cell r="L1437" t="str">
            <v>FORBUDAY 9+320 MCG INHALASYON ICIN TOZ ICEREN (60+60) KAPSUL</v>
          </cell>
          <cell r="M1437" t="str">
            <v>BUDEZONID + FORMOTEROL</v>
          </cell>
          <cell r="N1437" t="str">
            <v>MENTIS</v>
          </cell>
          <cell r="O1437" t="str">
            <v>320+9</v>
          </cell>
          <cell r="P1437" t="str">
            <v>MCG</v>
          </cell>
          <cell r="Q1437">
            <v>120</v>
          </cell>
          <cell r="R1437" t="str">
            <v>NORMAL REÇETE</v>
          </cell>
          <cell r="S1437" t="str">
            <v>IMAL</v>
          </cell>
          <cell r="T1437" t="str">
            <v>YUNANISTAN</v>
          </cell>
          <cell r="U1437">
            <v>31.94</v>
          </cell>
          <cell r="V1437">
            <v>31.94</v>
          </cell>
          <cell r="W1437">
            <v>25.55</v>
          </cell>
          <cell r="X1437" t="str">
            <v>YUNANISTAN</v>
          </cell>
          <cell r="Y1437">
            <v>0</v>
          </cell>
          <cell r="Z1437">
            <v>0</v>
          </cell>
          <cell r="AA1437">
            <v>54.06</v>
          </cell>
          <cell r="AB1437">
            <v>0</v>
          </cell>
          <cell r="AC1437">
            <v>54.06</v>
          </cell>
        </row>
        <row r="1438">
          <cell r="A1438">
            <v>8697933521614</v>
          </cell>
          <cell r="B1438" t="str">
            <v>R03BA</v>
          </cell>
          <cell r="C1438" t="str">
            <v>Glucocorticoids</v>
          </cell>
          <cell r="D1438" t="str">
            <v>EŞDEĞER</v>
          </cell>
          <cell r="E1438" t="str">
            <v>EŞDEĞER</v>
          </cell>
          <cell r="F1438">
            <v>0</v>
          </cell>
          <cell r="G1438">
            <v>2</v>
          </cell>
          <cell r="H1438">
            <v>1</v>
          </cell>
          <cell r="I1438">
            <v>0</v>
          </cell>
          <cell r="J1438">
            <v>0</v>
          </cell>
          <cell r="K1438">
            <v>0</v>
          </cell>
          <cell r="L1438" t="str">
            <v>FORLEX 6/200 MCG INHALASYON ICIN OLCULU DOZLU AEROSOL 120 DOZ</v>
          </cell>
          <cell r="M1438" t="str">
            <v>FORMOTEROL FUMARAT + SIKLESONID</v>
          </cell>
          <cell r="N1438" t="str">
            <v>SALUTIS</v>
          </cell>
          <cell r="O1438" t="str">
            <v>6+200</v>
          </cell>
          <cell r="P1438" t="str">
            <v>MCG/DOZ</v>
          </cell>
          <cell r="Q1438">
            <v>120</v>
          </cell>
          <cell r="R1438" t="str">
            <v>NORMAL REÇETE</v>
          </cell>
          <cell r="S1438" t="str">
            <v>IMAL</v>
          </cell>
          <cell r="T1438" t="str">
            <v>YUNANISTAN / YUNANISTAN</v>
          </cell>
          <cell r="U1438">
            <v>55.13</v>
          </cell>
          <cell r="V1438">
            <v>55.13</v>
          </cell>
          <cell r="W1438">
            <v>33.07</v>
          </cell>
          <cell r="X1438" t="str">
            <v>YUNANISTAN / YUNANISTAN</v>
          </cell>
          <cell r="Y1438">
            <v>0</v>
          </cell>
          <cell r="Z1438">
            <v>0</v>
          </cell>
          <cell r="AA1438">
            <v>64.180000000000007</v>
          </cell>
          <cell r="AB1438">
            <v>0</v>
          </cell>
          <cell r="AC1438">
            <v>64.180000000000007</v>
          </cell>
        </row>
        <row r="1439">
          <cell r="A1439">
            <v>8697935550254</v>
          </cell>
          <cell r="B1439" t="str">
            <v>R03AC13</v>
          </cell>
          <cell r="C1439" t="str">
            <v>formoterol</v>
          </cell>
          <cell r="D1439" t="str">
            <v>EŞDEĞER</v>
          </cell>
          <cell r="E1439" t="str">
            <v>YIRMI YIL</v>
          </cell>
          <cell r="F1439">
            <v>0</v>
          </cell>
          <cell r="G1439">
            <v>1</v>
          </cell>
          <cell r="H1439">
            <v>1</v>
          </cell>
          <cell r="I1439">
            <v>0</v>
          </cell>
          <cell r="J1439">
            <v>0</v>
          </cell>
          <cell r="K1439">
            <v>0</v>
          </cell>
          <cell r="L1439" t="str">
            <v>FORMODAY 12 MCG INHALASYON ICIN TOZ ICEREN 60 KAPSUL</v>
          </cell>
          <cell r="M1439" t="str">
            <v>FORMOTEROL FUMARAT</v>
          </cell>
          <cell r="N1439" t="str">
            <v>ULM ILAC</v>
          </cell>
          <cell r="O1439">
            <v>12</v>
          </cell>
          <cell r="P1439" t="str">
            <v>MCG</v>
          </cell>
          <cell r="Q1439">
            <v>60</v>
          </cell>
          <cell r="R1439" t="str">
            <v>NORMAL REÇETE</v>
          </cell>
          <cell r="S1439" t="str">
            <v>IMAL</v>
          </cell>
          <cell r="T1439" t="str">
            <v>YUNANISTAN</v>
          </cell>
          <cell r="U1439">
            <v>10.23</v>
          </cell>
          <cell r="V1439">
            <v>10.23</v>
          </cell>
          <cell r="W1439">
            <v>8.18</v>
          </cell>
          <cell r="X1439" t="str">
            <v>YUNANISTAN</v>
          </cell>
          <cell r="Y1439">
            <v>0</v>
          </cell>
          <cell r="Z1439">
            <v>0</v>
          </cell>
          <cell r="AA1439">
            <v>16.309999999999999</v>
          </cell>
          <cell r="AB1439">
            <v>0</v>
          </cell>
          <cell r="AC1439">
            <v>16.309999999999999</v>
          </cell>
        </row>
        <row r="1440">
          <cell r="A1440">
            <v>8697931550036</v>
          </cell>
          <cell r="B1440" t="str">
            <v>R03AC13</v>
          </cell>
          <cell r="C1440" t="str">
            <v>formoterol</v>
          </cell>
          <cell r="D1440" t="str">
            <v>EŞDEĞER</v>
          </cell>
          <cell r="E1440" t="str">
            <v>EŞDEĞER</v>
          </cell>
          <cell r="F1440">
            <v>0</v>
          </cell>
          <cell r="G1440">
            <v>2</v>
          </cell>
          <cell r="H1440">
            <v>1</v>
          </cell>
          <cell r="I1440">
            <v>0</v>
          </cell>
          <cell r="J1440">
            <v>0</v>
          </cell>
          <cell r="K1440">
            <v>0</v>
          </cell>
          <cell r="L1440" t="str">
            <v>FORMOLIS 4,5 MCG INHALASYON ICIN TOZ ICEREN BLISTER 60 DOZ</v>
          </cell>
          <cell r="M1440" t="str">
            <v>FORMOTEROL FUMARAT</v>
          </cell>
          <cell r="N1440" t="str">
            <v>INTEGRI ILAC</v>
          </cell>
          <cell r="O1440">
            <v>4.5</v>
          </cell>
          <cell r="P1440" t="str">
            <v>MCG</v>
          </cell>
          <cell r="Q1440">
            <v>60</v>
          </cell>
          <cell r="R1440" t="str">
            <v>NORMAL REÇETE</v>
          </cell>
          <cell r="S1440" t="str">
            <v>IMAL</v>
          </cell>
          <cell r="T1440" t="str">
            <v>ITALYA</v>
          </cell>
          <cell r="U1440">
            <v>10.61</v>
          </cell>
          <cell r="V1440">
            <v>10.61</v>
          </cell>
          <cell r="W1440">
            <v>8.48</v>
          </cell>
          <cell r="X1440" t="str">
            <v>ITALYA</v>
          </cell>
          <cell r="Y1440">
            <v>0</v>
          </cell>
          <cell r="Z1440">
            <v>0</v>
          </cell>
          <cell r="AA1440">
            <v>17.93</v>
          </cell>
          <cell r="AB1440">
            <v>0</v>
          </cell>
          <cell r="AC1440">
            <v>17.93</v>
          </cell>
        </row>
        <row r="1441">
          <cell r="A1441">
            <v>8697931550043</v>
          </cell>
          <cell r="B1441" t="str">
            <v>R03AC13</v>
          </cell>
          <cell r="C1441" t="str">
            <v>formoterol</v>
          </cell>
          <cell r="D1441" t="str">
            <v>EŞDEĞER</v>
          </cell>
          <cell r="E1441" t="str">
            <v>EŞDEĞER</v>
          </cell>
          <cell r="F1441">
            <v>0</v>
          </cell>
          <cell r="G1441">
            <v>2</v>
          </cell>
          <cell r="H1441">
            <v>1</v>
          </cell>
          <cell r="I1441">
            <v>0</v>
          </cell>
          <cell r="J1441">
            <v>0</v>
          </cell>
          <cell r="K1441">
            <v>0</v>
          </cell>
          <cell r="L1441" t="str">
            <v>FORMOLIS 9 MCG INHALASYON ICIN TOZ ICEREN BLISTER 60 DOZ</v>
          </cell>
          <cell r="M1441" t="str">
            <v>FORMOTEROL FUMARAT</v>
          </cell>
          <cell r="N1441" t="str">
            <v>INTEGRI ILAC</v>
          </cell>
          <cell r="O1441">
            <v>9</v>
          </cell>
          <cell r="P1441" t="str">
            <v>MCG</v>
          </cell>
          <cell r="Q1441">
            <v>60</v>
          </cell>
          <cell r="R1441" t="str">
            <v>NORMAL REÇETE</v>
          </cell>
          <cell r="S1441" t="str">
            <v>IMAL</v>
          </cell>
          <cell r="T1441" t="str">
            <v>YUNANISTAN</v>
          </cell>
          <cell r="U1441">
            <v>8.7100000000000009</v>
          </cell>
          <cell r="V1441">
            <v>8.7100000000000009</v>
          </cell>
          <cell r="W1441">
            <v>6.97</v>
          </cell>
          <cell r="X1441" t="str">
            <v>YUNANISTAN</v>
          </cell>
          <cell r="Y1441">
            <v>0</v>
          </cell>
          <cell r="Z1441">
            <v>0</v>
          </cell>
          <cell r="AA1441">
            <v>14.73</v>
          </cell>
          <cell r="AB1441">
            <v>0</v>
          </cell>
          <cell r="AC1441">
            <v>14.73</v>
          </cell>
        </row>
        <row r="1442">
          <cell r="A1442">
            <v>8680865270040</v>
          </cell>
          <cell r="B1442" t="str">
            <v>R03AK07</v>
          </cell>
          <cell r="C1442" t="str">
            <v>formoterol and budesonide</v>
          </cell>
          <cell r="D1442" t="str">
            <v>ESDEGER</v>
          </cell>
          <cell r="E1442" t="str">
            <v>ESDEGER</v>
          </cell>
          <cell r="F1442">
            <v>0</v>
          </cell>
          <cell r="G1442">
            <v>1</v>
          </cell>
          <cell r="H1442">
            <v>1</v>
          </cell>
          <cell r="I1442">
            <v>0</v>
          </cell>
          <cell r="J1442">
            <v>0</v>
          </cell>
          <cell r="K1442">
            <v>0</v>
          </cell>
          <cell r="L1442" t="str">
            <v>FORNIT 320/9 MCG INHALASYON ICIN TOZ ICEREN KAPSUL (60 ADET)</v>
          </cell>
          <cell r="M1442" t="str">
            <v>BUDEZONID + FORMOTEROL</v>
          </cell>
          <cell r="N1442" t="str">
            <v>ARIMED ILAC</v>
          </cell>
          <cell r="O1442" t="str">
            <v>320+9</v>
          </cell>
          <cell r="P1442" t="str">
            <v>MCG</v>
          </cell>
          <cell r="Q1442">
            <v>60</v>
          </cell>
          <cell r="R1442" t="str">
            <v>NORMAL RECETE</v>
          </cell>
          <cell r="S1442" t="str">
            <v>IMAL</v>
          </cell>
          <cell r="T1442" t="str">
            <v>YUNANISTAN</v>
          </cell>
          <cell r="U1442">
            <v>31</v>
          </cell>
          <cell r="V1442">
            <v>31</v>
          </cell>
          <cell r="W1442">
            <v>18.600000000000001</v>
          </cell>
          <cell r="X1442" t="str">
            <v>YUNANISTAN</v>
          </cell>
          <cell r="Y1442">
            <v>0</v>
          </cell>
          <cell r="Z1442">
            <v>0</v>
          </cell>
          <cell r="AA1442">
            <v>43.56</v>
          </cell>
          <cell r="AB1442">
            <v>0</v>
          </cell>
          <cell r="AC1442">
            <v>43.56</v>
          </cell>
        </row>
        <row r="1443">
          <cell r="A1443">
            <v>8697936020091</v>
          </cell>
          <cell r="B1443" t="str">
            <v>A12AX</v>
          </cell>
          <cell r="C1443" t="str">
            <v>calcium, combinations with vitamin d and/or other drugs</v>
          </cell>
          <cell r="D1443" t="str">
            <v>EŞDEĞER</v>
          </cell>
          <cell r="E1443" t="str">
            <v>YIRMI YIL</v>
          </cell>
          <cell r="F1443">
            <v>0</v>
          </cell>
          <cell r="G1443">
            <v>1</v>
          </cell>
          <cell r="H1443">
            <v>1</v>
          </cell>
          <cell r="I1443">
            <v>0</v>
          </cell>
          <cell r="J1443">
            <v>0</v>
          </cell>
          <cell r="K1443">
            <v>0</v>
          </cell>
          <cell r="L1443" t="str">
            <v>FORTECAL D3 40 EFERVESAN TABLET</v>
          </cell>
          <cell r="M1443" t="str">
            <v>KALSIYUM KARBONAT + VITAMIN D3</v>
          </cell>
          <cell r="N1443" t="str">
            <v>INVENTIM</v>
          </cell>
          <cell r="O1443" t="str">
            <v>1000+880</v>
          </cell>
          <cell r="P1443" t="str">
            <v>MG/IU</v>
          </cell>
          <cell r="Q1443">
            <v>40</v>
          </cell>
          <cell r="R1443" t="str">
            <v>NORMAL REÇETE</v>
          </cell>
          <cell r="S1443" t="str">
            <v>IMAL</v>
          </cell>
          <cell r="T1443" t="str">
            <v>ALMANYA</v>
          </cell>
          <cell r="U1443">
            <v>10.35</v>
          </cell>
          <cell r="V1443">
            <v>10.35</v>
          </cell>
          <cell r="W1443">
            <v>6.21</v>
          </cell>
          <cell r="X1443" t="str">
            <v>ALMANYA</v>
          </cell>
          <cell r="Y1443">
            <v>0</v>
          </cell>
          <cell r="Z1443">
            <v>0</v>
          </cell>
          <cell r="AA1443">
            <v>13.12</v>
          </cell>
          <cell r="AB1443">
            <v>0</v>
          </cell>
          <cell r="AC1443">
            <v>13.12</v>
          </cell>
        </row>
        <row r="1444">
          <cell r="A1444">
            <v>8699745001377</v>
          </cell>
          <cell r="B1444" t="str">
            <v>V06DB</v>
          </cell>
          <cell r="C1444" t="str">
            <v>fat/carbohydrates/proteins/minerals/vitamins, combinations</v>
          </cell>
          <cell r="D1444" t="str">
            <v>REFERANS</v>
          </cell>
          <cell r="E1444" t="str">
            <v>REFERANS</v>
          </cell>
          <cell r="F1444">
            <v>2</v>
          </cell>
          <cell r="G1444">
            <v>2</v>
          </cell>
          <cell r="H1444">
            <v>2</v>
          </cell>
          <cell r="I1444">
            <v>0</v>
          </cell>
          <cell r="J1444">
            <v>0</v>
          </cell>
          <cell r="K1444">
            <v>0</v>
          </cell>
          <cell r="L1444" t="str">
            <v>FORTIMEL ENERGY MULTI FIBRE KARAMEL AROMALI</v>
          </cell>
          <cell r="M1444" t="str">
            <v>PROTEIN+KARBONHIDRAT+YAG+VIT+MINERAL</v>
          </cell>
          <cell r="N1444" t="str">
            <v>NUMIL</v>
          </cell>
          <cell r="O1444">
            <v>200</v>
          </cell>
          <cell r="P1444" t="str">
            <v>ML</v>
          </cell>
          <cell r="Q1444">
            <v>1</v>
          </cell>
          <cell r="R1444" t="str">
            <v>NORMAL RECETE</v>
          </cell>
          <cell r="S1444" t="str">
            <v>ITHAL</v>
          </cell>
          <cell r="T1444" t="str">
            <v>TURKIYE</v>
          </cell>
          <cell r="U1444">
            <v>1.6</v>
          </cell>
          <cell r="V1444">
            <v>1.6</v>
          </cell>
          <cell r="W1444">
            <v>0</v>
          </cell>
          <cell r="X1444" t="str">
            <v>TURKIYE</v>
          </cell>
          <cell r="Y1444">
            <v>0</v>
          </cell>
          <cell r="Z1444">
            <v>0</v>
          </cell>
          <cell r="AA1444">
            <v>3.72</v>
          </cell>
          <cell r="AB1444">
            <v>0</v>
          </cell>
          <cell r="AC1444">
            <v>3.72</v>
          </cell>
        </row>
        <row r="1445">
          <cell r="A1445">
            <v>8697930021643</v>
          </cell>
          <cell r="B1445" t="str">
            <v>M05BA04</v>
          </cell>
          <cell r="C1445" t="str">
            <v>alendronic acid</v>
          </cell>
          <cell r="D1445" t="str">
            <v>EŞDEĞER</v>
          </cell>
          <cell r="E1445" t="str">
            <v>EŞDEĞER</v>
          </cell>
          <cell r="F1445">
            <v>0</v>
          </cell>
          <cell r="G1445">
            <v>1</v>
          </cell>
          <cell r="H1445">
            <v>1</v>
          </cell>
          <cell r="I1445">
            <v>0</v>
          </cell>
          <cell r="J1445">
            <v>0</v>
          </cell>
          <cell r="K1445">
            <v>0</v>
          </cell>
          <cell r="L1445" t="str">
            <v>FOSATAB 70 MG 12 EFERVESAN TABLET</v>
          </cell>
          <cell r="M1445" t="str">
            <v>ALENDRONAT SODYUM</v>
          </cell>
          <cell r="N1445" t="str">
            <v>MENTIS</v>
          </cell>
          <cell r="O1445">
            <v>70</v>
          </cell>
          <cell r="P1445" t="str">
            <v>MG</v>
          </cell>
          <cell r="Q1445">
            <v>12</v>
          </cell>
          <cell r="R1445" t="str">
            <v>NORMAL REÇETE</v>
          </cell>
          <cell r="S1445" t="str">
            <v>IMAL</v>
          </cell>
          <cell r="T1445" t="str">
            <v>HOLLANDA</v>
          </cell>
          <cell r="U1445">
            <v>41.78</v>
          </cell>
          <cell r="V1445">
            <v>41.78</v>
          </cell>
          <cell r="W1445">
            <v>24</v>
          </cell>
          <cell r="X1445" t="str">
            <v>HOLLANDA</v>
          </cell>
          <cell r="Y1445">
            <v>0</v>
          </cell>
          <cell r="Z1445">
            <v>0</v>
          </cell>
          <cell r="AA1445">
            <v>50.77</v>
          </cell>
          <cell r="AB1445">
            <v>0</v>
          </cell>
          <cell r="AC1445">
            <v>50.77</v>
          </cell>
        </row>
        <row r="1446">
          <cell r="A1446">
            <v>8680881022494</v>
          </cell>
          <cell r="B1446" t="str">
            <v>M05BA04</v>
          </cell>
          <cell r="C1446" t="str">
            <v>alendronic acid</v>
          </cell>
          <cell r="D1446" t="str">
            <v>EŞDEĞER</v>
          </cell>
          <cell r="E1446" t="str">
            <v>EŞDEĞER</v>
          </cell>
          <cell r="F1446">
            <v>0</v>
          </cell>
          <cell r="G1446">
            <v>1</v>
          </cell>
          <cell r="H1446">
            <v>1</v>
          </cell>
          <cell r="I1446">
            <v>0</v>
          </cell>
          <cell r="J1446">
            <v>0</v>
          </cell>
          <cell r="K1446">
            <v>0</v>
          </cell>
          <cell r="L1446" t="str">
            <v>FOSATAB 70 MG 12 EFERVESAN TABLET</v>
          </cell>
          <cell r="M1446" t="str">
            <v>ALENDRONAT SODYUM</v>
          </cell>
          <cell r="N1446" t="str">
            <v>NEUTEC ILAC SAN.</v>
          </cell>
          <cell r="O1446">
            <v>70</v>
          </cell>
          <cell r="P1446" t="str">
            <v>MG</v>
          </cell>
          <cell r="Q1446">
            <v>12</v>
          </cell>
          <cell r="R1446" t="str">
            <v>NORMAL REÇETE</v>
          </cell>
          <cell r="S1446" t="str">
            <v>IMAL</v>
          </cell>
          <cell r="T1446" t="str">
            <v>HOLLANDA</v>
          </cell>
          <cell r="U1446">
            <v>41.78</v>
          </cell>
          <cell r="V1446">
            <v>41.78</v>
          </cell>
          <cell r="W1446">
            <v>24</v>
          </cell>
          <cell r="X1446" t="str">
            <v>HOLLANDA</v>
          </cell>
          <cell r="Y1446">
            <v>0</v>
          </cell>
          <cell r="Z1446">
            <v>0</v>
          </cell>
          <cell r="AA1446">
            <v>50.77</v>
          </cell>
          <cell r="AB1446">
            <v>0</v>
          </cell>
          <cell r="AC1446">
            <v>50.77</v>
          </cell>
        </row>
        <row r="1447">
          <cell r="A1447">
            <v>8697930021636</v>
          </cell>
          <cell r="B1447" t="str">
            <v>M05BA04</v>
          </cell>
          <cell r="C1447" t="str">
            <v>alendronic acid</v>
          </cell>
          <cell r="D1447" t="str">
            <v>EŞDEĞER</v>
          </cell>
          <cell r="E1447" t="str">
            <v>EŞDEĞER</v>
          </cell>
          <cell r="F1447">
            <v>0</v>
          </cell>
          <cell r="G1447">
            <v>1</v>
          </cell>
          <cell r="H1447">
            <v>1</v>
          </cell>
          <cell r="I1447">
            <v>0</v>
          </cell>
          <cell r="J1447">
            <v>0</v>
          </cell>
          <cell r="K1447">
            <v>0</v>
          </cell>
          <cell r="L1447" t="str">
            <v>FOSATAB 70 MG 4 EFERVESAN TABLET</v>
          </cell>
          <cell r="M1447" t="str">
            <v>ALENDRONAT SODYUM</v>
          </cell>
          <cell r="N1447" t="str">
            <v>MENTIS</v>
          </cell>
          <cell r="O1447">
            <v>70</v>
          </cell>
          <cell r="P1447" t="str">
            <v>MG</v>
          </cell>
          <cell r="Q1447">
            <v>4</v>
          </cell>
          <cell r="R1447" t="str">
            <v>NORMAL REÇETE</v>
          </cell>
          <cell r="S1447" t="str">
            <v>IMAL</v>
          </cell>
          <cell r="T1447" t="str">
            <v>HOLLANDA</v>
          </cell>
          <cell r="U1447">
            <v>13.93</v>
          </cell>
          <cell r="V1447">
            <v>13.93</v>
          </cell>
          <cell r="W1447">
            <v>8</v>
          </cell>
          <cell r="X1447" t="str">
            <v>HOLLANDA</v>
          </cell>
          <cell r="Y1447">
            <v>0</v>
          </cell>
          <cell r="Z1447">
            <v>0</v>
          </cell>
          <cell r="AA1447">
            <v>16.91</v>
          </cell>
          <cell r="AB1447">
            <v>0</v>
          </cell>
          <cell r="AC1447">
            <v>16.91</v>
          </cell>
        </row>
        <row r="1448">
          <cell r="A1448">
            <v>8680881022487</v>
          </cell>
          <cell r="B1448" t="str">
            <v>M05BA04</v>
          </cell>
          <cell r="C1448" t="str">
            <v>alendronic acid</v>
          </cell>
          <cell r="D1448" t="str">
            <v>EŞDEĞER</v>
          </cell>
          <cell r="E1448" t="str">
            <v>EŞDEĞER</v>
          </cell>
          <cell r="F1448">
            <v>0</v>
          </cell>
          <cell r="G1448">
            <v>1</v>
          </cell>
          <cell r="H1448">
            <v>1</v>
          </cell>
          <cell r="I1448">
            <v>0</v>
          </cell>
          <cell r="J1448">
            <v>0</v>
          </cell>
          <cell r="K1448">
            <v>0</v>
          </cell>
          <cell r="L1448" t="str">
            <v>FOSATAB 70 MG 4 EFERVESAN TABLET</v>
          </cell>
          <cell r="M1448" t="str">
            <v>ALENDRONAT SODYUM</v>
          </cell>
          <cell r="N1448" t="str">
            <v>NEUTEC ILAC SAN.</v>
          </cell>
          <cell r="O1448">
            <v>70</v>
          </cell>
          <cell r="P1448" t="str">
            <v>MG</v>
          </cell>
          <cell r="Q1448">
            <v>4</v>
          </cell>
          <cell r="R1448" t="str">
            <v>NORMAL REÇETE</v>
          </cell>
          <cell r="S1448" t="str">
            <v>IMAL</v>
          </cell>
          <cell r="T1448" t="str">
            <v>HOLLANDA</v>
          </cell>
          <cell r="U1448">
            <v>13.93</v>
          </cell>
          <cell r="V1448">
            <v>13.93</v>
          </cell>
          <cell r="W1448">
            <v>8</v>
          </cell>
          <cell r="X1448" t="str">
            <v>HOLLANDA</v>
          </cell>
          <cell r="Y1448">
            <v>0</v>
          </cell>
          <cell r="Z1448">
            <v>0</v>
          </cell>
          <cell r="AA1448">
            <v>16.91</v>
          </cell>
          <cell r="AB1448">
            <v>0</v>
          </cell>
          <cell r="AC1448">
            <v>16.91</v>
          </cell>
        </row>
        <row r="1449">
          <cell r="A1449">
            <v>8697930021438</v>
          </cell>
          <cell r="B1449" t="str">
            <v>J01XX01</v>
          </cell>
          <cell r="C1449" t="str">
            <v>fosfomycin</v>
          </cell>
          <cell r="D1449" t="str">
            <v>EŞDEĞER</v>
          </cell>
          <cell r="E1449" t="str">
            <v>YIRMI YIL</v>
          </cell>
          <cell r="F1449">
            <v>4</v>
          </cell>
          <cell r="G1449">
            <v>1</v>
          </cell>
          <cell r="H1449">
            <v>2</v>
          </cell>
          <cell r="I1449">
            <v>0</v>
          </cell>
          <cell r="J1449">
            <v>0</v>
          </cell>
          <cell r="K1449">
            <v>0</v>
          </cell>
          <cell r="L1449" t="str">
            <v>FOSDAY 3 G 1 EFERVESAN TABLET</v>
          </cell>
          <cell r="M1449" t="str">
            <v>FOSFOMISIN</v>
          </cell>
          <cell r="N1449" t="str">
            <v>MENTIS</v>
          </cell>
          <cell r="O1449">
            <v>3</v>
          </cell>
          <cell r="P1449" t="str">
            <v>G</v>
          </cell>
          <cell r="Q1449">
            <v>1</v>
          </cell>
          <cell r="R1449" t="str">
            <v>NORMAL REÇETE</v>
          </cell>
          <cell r="S1449" t="str">
            <v>IMAL</v>
          </cell>
          <cell r="T1449" t="str">
            <v>TURKIYE</v>
          </cell>
          <cell r="U1449">
            <v>3.460066343454963</v>
          </cell>
          <cell r="V1449">
            <v>3.460066343454963</v>
          </cell>
          <cell r="W1449">
            <v>0</v>
          </cell>
          <cell r="X1449" t="str">
            <v>TURKIYE</v>
          </cell>
          <cell r="Y1449">
            <v>0</v>
          </cell>
          <cell r="Z1449">
            <v>0</v>
          </cell>
          <cell r="AA1449">
            <v>7.32</v>
          </cell>
          <cell r="AB1449">
            <v>0</v>
          </cell>
          <cell r="AC1449">
            <v>7.32</v>
          </cell>
        </row>
        <row r="1450">
          <cell r="A1450">
            <v>8697930021445</v>
          </cell>
          <cell r="B1450" t="str">
            <v>J01XX01</v>
          </cell>
          <cell r="C1450" t="str">
            <v>fosfomycin</v>
          </cell>
          <cell r="D1450" t="str">
            <v>EŞDEĞER</v>
          </cell>
          <cell r="E1450" t="str">
            <v>YIRMI YIL</v>
          </cell>
          <cell r="F1450">
            <v>0</v>
          </cell>
          <cell r="G1450">
            <v>5</v>
          </cell>
          <cell r="H1450">
            <v>1</v>
          </cell>
          <cell r="I1450">
            <v>0</v>
          </cell>
          <cell r="J1450">
            <v>0</v>
          </cell>
          <cell r="K1450">
            <v>0</v>
          </cell>
          <cell r="L1450" t="str">
            <v>FOSDAY 3 G 2 EFERVESAN TABLET</v>
          </cell>
          <cell r="M1450" t="str">
            <v>FOSFOMISIN</v>
          </cell>
          <cell r="N1450" t="str">
            <v>MENTIS</v>
          </cell>
          <cell r="O1450">
            <v>3</v>
          </cell>
          <cell r="P1450" t="str">
            <v>G</v>
          </cell>
          <cell r="Q1450">
            <v>2</v>
          </cell>
          <cell r="R1450" t="str">
            <v>NORMAL REÇETE</v>
          </cell>
          <cell r="S1450" t="str">
            <v>IMAL</v>
          </cell>
          <cell r="T1450" t="str">
            <v>PORTEKIZ</v>
          </cell>
          <cell r="U1450">
            <v>7.12</v>
          </cell>
          <cell r="V1450">
            <v>7.12</v>
          </cell>
          <cell r="W1450">
            <v>5.69</v>
          </cell>
          <cell r="X1450" t="str">
            <v>PORTEKIZ</v>
          </cell>
          <cell r="Y1450">
            <v>0</v>
          </cell>
          <cell r="Z1450">
            <v>0</v>
          </cell>
          <cell r="AA1450">
            <v>12.02</v>
          </cell>
          <cell r="AB1450">
            <v>0</v>
          </cell>
          <cell r="AC1450">
            <v>12.02</v>
          </cell>
        </row>
        <row r="1451">
          <cell r="A1451">
            <v>8699523200015</v>
          </cell>
          <cell r="B1451" t="str">
            <v>A11JB</v>
          </cell>
          <cell r="C1451" t="str">
            <v>vitamins with minerals</v>
          </cell>
          <cell r="D1451" t="str">
            <v>ESDEGER</v>
          </cell>
          <cell r="E1451" t="str">
            <v>ESDEGER</v>
          </cell>
          <cell r="F1451">
            <v>3</v>
          </cell>
          <cell r="G1451">
            <v>2</v>
          </cell>
          <cell r="H1451">
            <v>2</v>
          </cell>
          <cell r="I1451">
            <v>0</v>
          </cell>
          <cell r="J1451">
            <v>0</v>
          </cell>
          <cell r="K1451">
            <v>0</v>
          </cell>
          <cell r="L1451" t="str">
            <v>FOSFOKALSIYUM GRANUL</v>
          </cell>
          <cell r="M1451" t="str">
            <v>POTASYUM NITRAT + GALAKTAT + KALSIYUM FOSFAT + VITAMIN D3</v>
          </cell>
          <cell r="N1451" t="str">
            <v>MUNIR SAHIN</v>
          </cell>
          <cell r="O1451">
            <v>0</v>
          </cell>
          <cell r="P1451">
            <v>0</v>
          </cell>
          <cell r="Q1451">
            <v>1</v>
          </cell>
          <cell r="R1451" t="str">
            <v>NORMAL RECETE</v>
          </cell>
          <cell r="S1451" t="str">
            <v>IMAL</v>
          </cell>
          <cell r="T1451" t="str">
            <v>TURKIYE</v>
          </cell>
          <cell r="U1451">
            <v>1.04</v>
          </cell>
          <cell r="V1451">
            <v>1.04</v>
          </cell>
          <cell r="W1451">
            <v>0</v>
          </cell>
          <cell r="X1451" t="str">
            <v>TURKIYE</v>
          </cell>
          <cell r="Y1451">
            <v>0</v>
          </cell>
          <cell r="Z1451">
            <v>0</v>
          </cell>
          <cell r="AA1451">
            <v>2.87</v>
          </cell>
          <cell r="AB1451">
            <v>0</v>
          </cell>
          <cell r="AC1451">
            <v>2.87</v>
          </cell>
        </row>
        <row r="1452">
          <cell r="A1452">
            <v>8699543790091</v>
          </cell>
          <cell r="B1452" t="str">
            <v>G03GA04</v>
          </cell>
          <cell r="C1452" t="str">
            <v>urofollitropin</v>
          </cell>
          <cell r="D1452" t="str">
            <v>EŞDEĞER</v>
          </cell>
          <cell r="E1452" t="str">
            <v>YIRMI YIL</v>
          </cell>
          <cell r="F1452">
            <v>0</v>
          </cell>
          <cell r="G1452">
            <v>2</v>
          </cell>
          <cell r="H1452">
            <v>1</v>
          </cell>
          <cell r="I1452">
            <v>0</v>
          </cell>
          <cell r="J1452">
            <v>0</v>
          </cell>
          <cell r="K1452">
            <v>0</v>
          </cell>
          <cell r="L1452" t="str">
            <v>FOSTIMON 150 IU IM/SC ENJ. ICIN LIYOFILIZE TOZ ICEREN 1 FLAKON</v>
          </cell>
          <cell r="M1452" t="str">
            <v>UROFOLLITROPIN;FSH</v>
          </cell>
          <cell r="N1452" t="str">
            <v>ALI RAIF</v>
          </cell>
          <cell r="O1452">
            <v>150</v>
          </cell>
          <cell r="P1452" t="str">
            <v>IU</v>
          </cell>
          <cell r="Q1452">
            <v>1</v>
          </cell>
          <cell r="R1452" t="str">
            <v>NORMAL REÇETE</v>
          </cell>
          <cell r="S1452" t="str">
            <v>ITHAL</v>
          </cell>
          <cell r="T1452">
            <v>0</v>
          </cell>
          <cell r="U1452">
            <v>0</v>
          </cell>
          <cell r="V1452">
            <v>19.63</v>
          </cell>
          <cell r="W1452">
            <v>19.63</v>
          </cell>
          <cell r="X1452" t="str">
            <v>YUNANISTAN</v>
          </cell>
          <cell r="Y1452">
            <v>0</v>
          </cell>
          <cell r="Z1452">
            <v>0</v>
          </cell>
          <cell r="AA1452">
            <v>0</v>
          </cell>
          <cell r="AB1452">
            <v>0</v>
          </cell>
          <cell r="AC1452">
            <v>41.53</v>
          </cell>
        </row>
        <row r="1453">
          <cell r="A1453">
            <v>8699543790084</v>
          </cell>
          <cell r="B1453" t="str">
            <v>G03GA04</v>
          </cell>
          <cell r="C1453" t="str">
            <v>urofollitropin</v>
          </cell>
          <cell r="D1453" t="str">
            <v>EŞDEĞER</v>
          </cell>
          <cell r="E1453" t="str">
            <v>YIRMI YIL</v>
          </cell>
          <cell r="F1453">
            <v>0</v>
          </cell>
          <cell r="G1453">
            <v>2</v>
          </cell>
          <cell r="H1453">
            <v>1</v>
          </cell>
          <cell r="I1453">
            <v>0</v>
          </cell>
          <cell r="J1453">
            <v>0</v>
          </cell>
          <cell r="K1453">
            <v>0</v>
          </cell>
          <cell r="L1453" t="str">
            <v>FOSTIMON 75 IU IM/SC ENJ. ICIN LIYOFILIZE TOZ ICEREN 1 FLAKON</v>
          </cell>
          <cell r="M1453" t="str">
            <v>UROFOLLITROPIN;FSH</v>
          </cell>
          <cell r="N1453" t="str">
            <v>ALI RAIF</v>
          </cell>
          <cell r="O1453">
            <v>75</v>
          </cell>
          <cell r="P1453" t="str">
            <v>IU</v>
          </cell>
          <cell r="Q1453">
            <v>1</v>
          </cell>
          <cell r="R1453" t="str">
            <v>NORMAL REÇETE</v>
          </cell>
          <cell r="S1453" t="str">
            <v>ITHAL</v>
          </cell>
          <cell r="T1453">
            <v>0</v>
          </cell>
          <cell r="U1453">
            <v>0</v>
          </cell>
          <cell r="V1453">
            <v>17.59</v>
          </cell>
          <cell r="W1453">
            <v>17.59</v>
          </cell>
          <cell r="X1453" t="str">
            <v>ISVICRE</v>
          </cell>
          <cell r="Y1453">
            <v>0</v>
          </cell>
          <cell r="Z1453">
            <v>0</v>
          </cell>
          <cell r="AA1453">
            <v>0</v>
          </cell>
          <cell r="AB1453">
            <v>0</v>
          </cell>
          <cell r="AC1453">
            <v>25.12</v>
          </cell>
        </row>
        <row r="1454">
          <cell r="A1454">
            <v>8697933550966</v>
          </cell>
          <cell r="B1454" t="str">
            <v>R03AK07</v>
          </cell>
          <cell r="C1454" t="str">
            <v>formoterol and budesonide</v>
          </cell>
          <cell r="D1454" t="str">
            <v>EŞDEĞER</v>
          </cell>
          <cell r="E1454" t="str">
            <v>EŞDEĞER</v>
          </cell>
          <cell r="F1454">
            <v>0</v>
          </cell>
          <cell r="G1454">
            <v>2</v>
          </cell>
          <cell r="H1454">
            <v>1</v>
          </cell>
          <cell r="I1454">
            <v>0</v>
          </cell>
          <cell r="J1454">
            <v>0</v>
          </cell>
          <cell r="K1454">
            <v>0</v>
          </cell>
          <cell r="L1454" t="str">
            <v>FOXTIO 9/12 MCG INHALASYON ICIN TOZ ICEREN BLISTER 60 DOZ</v>
          </cell>
          <cell r="M1454" t="str">
            <v>TIOTROPIUM BROMUR MONOHIDRAT + FORMOTEROL FUMARAT</v>
          </cell>
          <cell r="N1454" t="str">
            <v>SALUTIS</v>
          </cell>
          <cell r="O1454" t="str">
            <v>9+12</v>
          </cell>
          <cell r="P1454" t="str">
            <v>MCG</v>
          </cell>
          <cell r="Q1454">
            <v>60</v>
          </cell>
          <cell r="R1454" t="str">
            <v>NORMAL REÇETE</v>
          </cell>
          <cell r="S1454" t="str">
            <v>IMAL</v>
          </cell>
          <cell r="T1454" t="str">
            <v>TURKIYE</v>
          </cell>
          <cell r="U1454">
            <v>47.17</v>
          </cell>
          <cell r="V1454">
            <v>47.17</v>
          </cell>
          <cell r="W1454">
            <v>28.3</v>
          </cell>
          <cell r="X1454" t="str">
            <v>TURKIYE</v>
          </cell>
          <cell r="Y1454">
            <v>0</v>
          </cell>
          <cell r="Z1454">
            <v>0</v>
          </cell>
          <cell r="AA1454">
            <v>49.9</v>
          </cell>
          <cell r="AB1454">
            <v>0</v>
          </cell>
          <cell r="AC1454">
            <v>49.9</v>
          </cell>
        </row>
        <row r="1455">
          <cell r="A1455">
            <v>8699522957033</v>
          </cell>
          <cell r="B1455" t="str">
            <v>B01AB06</v>
          </cell>
          <cell r="C1455" t="str">
            <v>nadroparin</v>
          </cell>
          <cell r="D1455" t="str">
            <v>REFERANS</v>
          </cell>
          <cell r="E1455" t="str">
            <v>FIYAT KORUMALI URUN</v>
          </cell>
          <cell r="F1455">
            <v>4</v>
          </cell>
          <cell r="G1455">
            <v>2</v>
          </cell>
          <cell r="H1455">
            <v>2</v>
          </cell>
          <cell r="I1455">
            <v>0</v>
          </cell>
          <cell r="J1455">
            <v>0</v>
          </cell>
          <cell r="K1455">
            <v>0</v>
          </cell>
          <cell r="L1455" t="str">
            <v>FRAXIPARINE 2850 IU/0.3 ML 2  ENJEKTOR</v>
          </cell>
          <cell r="M1455" t="str">
            <v>NADROPARIN KALSIYUM</v>
          </cell>
          <cell r="N1455" t="str">
            <v>GLAXOSMITHKLINE</v>
          </cell>
          <cell r="O1455">
            <v>2850</v>
          </cell>
          <cell r="P1455" t="str">
            <v>IU</v>
          </cell>
          <cell r="Q1455">
            <v>2</v>
          </cell>
          <cell r="R1455" t="str">
            <v>NORMAL RECETE</v>
          </cell>
          <cell r="S1455" t="str">
            <v>ITHAL</v>
          </cell>
          <cell r="T1455" t="str">
            <v>YUNANISTAN</v>
          </cell>
          <cell r="U1455">
            <v>2.25</v>
          </cell>
          <cell r="V1455">
            <v>3.13</v>
          </cell>
          <cell r="W1455">
            <v>0</v>
          </cell>
          <cell r="X1455" t="str">
            <v>TURKIYE</v>
          </cell>
          <cell r="Y1455">
            <v>0</v>
          </cell>
          <cell r="Z1455">
            <v>0</v>
          </cell>
          <cell r="AA1455">
            <v>7.32</v>
          </cell>
          <cell r="AB1455">
            <v>0</v>
          </cell>
          <cell r="AC1455">
            <v>7.32</v>
          </cell>
        </row>
        <row r="1456">
          <cell r="A1456">
            <v>5060249172840</v>
          </cell>
          <cell r="B1456" t="str">
            <v>B01AB06</v>
          </cell>
          <cell r="C1456" t="str">
            <v>nadroparin</v>
          </cell>
          <cell r="D1456" t="str">
            <v>REFERANS</v>
          </cell>
          <cell r="E1456" t="str">
            <v>YIRMI YIL</v>
          </cell>
          <cell r="F1456">
            <v>4</v>
          </cell>
          <cell r="G1456">
            <v>2</v>
          </cell>
          <cell r="H1456">
            <v>2</v>
          </cell>
          <cell r="I1456">
            <v>0</v>
          </cell>
          <cell r="J1456">
            <v>0</v>
          </cell>
          <cell r="K1456">
            <v>0</v>
          </cell>
          <cell r="L1456" t="str">
            <v>FRAXIPARINE 2850 IU/0.3 ML 2  ENJEKTOR</v>
          </cell>
          <cell r="M1456" t="str">
            <v>NADROPARIN KALSIYUM</v>
          </cell>
          <cell r="N1456" t="str">
            <v>VLD DANISMANLIK</v>
          </cell>
          <cell r="O1456">
            <v>2850</v>
          </cell>
          <cell r="P1456" t="str">
            <v>IU</v>
          </cell>
          <cell r="Q1456">
            <v>2</v>
          </cell>
          <cell r="R1456" t="str">
            <v>NORMAL REÇETE</v>
          </cell>
          <cell r="S1456" t="str">
            <v>ITHAL</v>
          </cell>
          <cell r="T1456" t="str">
            <v>TURKIYE</v>
          </cell>
          <cell r="U1456">
            <v>3.13</v>
          </cell>
          <cell r="V1456">
            <v>3.13</v>
          </cell>
          <cell r="W1456">
            <v>0</v>
          </cell>
          <cell r="X1456" t="str">
            <v>TURKIYE</v>
          </cell>
          <cell r="Y1456">
            <v>0</v>
          </cell>
          <cell r="Z1456">
            <v>0</v>
          </cell>
          <cell r="AA1456">
            <v>6.62</v>
          </cell>
          <cell r="AB1456">
            <v>0</v>
          </cell>
          <cell r="AC1456">
            <v>6.62</v>
          </cell>
        </row>
        <row r="1457">
          <cell r="A1457">
            <v>8699522957040</v>
          </cell>
          <cell r="B1457" t="str">
            <v>B01AB06</v>
          </cell>
          <cell r="C1457" t="str">
            <v>nadroparin</v>
          </cell>
          <cell r="D1457" t="str">
            <v>REFERANS</v>
          </cell>
          <cell r="E1457" t="str">
            <v>FIYAT KORUMALI URUN</v>
          </cell>
          <cell r="F1457">
            <v>4</v>
          </cell>
          <cell r="G1457">
            <v>2</v>
          </cell>
          <cell r="H1457">
            <v>2</v>
          </cell>
          <cell r="I1457">
            <v>0</v>
          </cell>
          <cell r="J1457">
            <v>0</v>
          </cell>
          <cell r="K1457">
            <v>0</v>
          </cell>
          <cell r="L1457" t="str">
            <v>FRAXIPARINE 3800 IU/0.4 ML 2  ENJEKTOR</v>
          </cell>
          <cell r="M1457" t="str">
            <v>NADROPARIN KALSIYUM</v>
          </cell>
          <cell r="N1457" t="str">
            <v>GLAXOSMITHKLINE</v>
          </cell>
          <cell r="O1457">
            <v>3800</v>
          </cell>
          <cell r="P1457" t="str">
            <v>IU</v>
          </cell>
          <cell r="Q1457">
            <v>2</v>
          </cell>
          <cell r="R1457" t="str">
            <v>NORMAL RECETE</v>
          </cell>
          <cell r="S1457" t="str">
            <v>ITHAL</v>
          </cell>
          <cell r="T1457" t="str">
            <v>TURKIYE</v>
          </cell>
          <cell r="U1457">
            <v>3.46</v>
          </cell>
          <cell r="V1457">
            <v>3.46</v>
          </cell>
          <cell r="W1457">
            <v>0</v>
          </cell>
          <cell r="X1457" t="str">
            <v>TURKIYE</v>
          </cell>
          <cell r="Y1457">
            <v>0</v>
          </cell>
          <cell r="Z1457">
            <v>0</v>
          </cell>
          <cell r="AA1457">
            <v>8.09</v>
          </cell>
          <cell r="AB1457">
            <v>0</v>
          </cell>
          <cell r="AC1457">
            <v>8.09</v>
          </cell>
        </row>
        <row r="1458">
          <cell r="A1458">
            <v>5060249172857</v>
          </cell>
          <cell r="B1458" t="str">
            <v>B01AB06</v>
          </cell>
          <cell r="C1458" t="str">
            <v>nadroparin</v>
          </cell>
          <cell r="D1458" t="str">
            <v>REFERANS</v>
          </cell>
          <cell r="E1458" t="str">
            <v>YIRMI YIL</v>
          </cell>
          <cell r="F1458">
            <v>4</v>
          </cell>
          <cell r="G1458">
            <v>2</v>
          </cell>
          <cell r="H1458">
            <v>2</v>
          </cell>
          <cell r="I1458">
            <v>0</v>
          </cell>
          <cell r="J1458">
            <v>0</v>
          </cell>
          <cell r="K1458">
            <v>0</v>
          </cell>
          <cell r="L1458" t="str">
            <v>FRAXIPARINE 3800 IU/0.4 ML 2  ENJEKTOR</v>
          </cell>
          <cell r="M1458" t="str">
            <v>NADROPARIN KALSIYUM</v>
          </cell>
          <cell r="N1458" t="str">
            <v>VLD DANISMANLIK</v>
          </cell>
          <cell r="O1458">
            <v>3800</v>
          </cell>
          <cell r="P1458" t="str">
            <v>IU</v>
          </cell>
          <cell r="Q1458">
            <v>2</v>
          </cell>
          <cell r="R1458" t="str">
            <v>NORMAL REÇETE</v>
          </cell>
          <cell r="S1458" t="str">
            <v>ITHAL</v>
          </cell>
          <cell r="T1458" t="str">
            <v>TURKIYE</v>
          </cell>
          <cell r="U1458">
            <v>3.46</v>
          </cell>
          <cell r="V1458">
            <v>3.46</v>
          </cell>
          <cell r="W1458">
            <v>0</v>
          </cell>
          <cell r="X1458" t="str">
            <v>TURKIYE</v>
          </cell>
          <cell r="Y1458">
            <v>0</v>
          </cell>
          <cell r="Z1458">
            <v>0</v>
          </cell>
          <cell r="AA1458">
            <v>7.32</v>
          </cell>
          <cell r="AB1458">
            <v>0</v>
          </cell>
          <cell r="AC1458">
            <v>7.32</v>
          </cell>
        </row>
        <row r="1459">
          <cell r="A1459">
            <v>8699522957064</v>
          </cell>
          <cell r="B1459" t="str">
            <v>B01AB06</v>
          </cell>
          <cell r="C1459" t="str">
            <v>nadroparin</v>
          </cell>
          <cell r="D1459" t="str">
            <v>REFERANS</v>
          </cell>
          <cell r="E1459" t="str">
            <v>FIYAT KORUMALI URUN</v>
          </cell>
          <cell r="F1459">
            <v>4</v>
          </cell>
          <cell r="G1459">
            <v>2</v>
          </cell>
          <cell r="H1459">
            <v>2</v>
          </cell>
          <cell r="I1459">
            <v>0</v>
          </cell>
          <cell r="J1459">
            <v>0</v>
          </cell>
          <cell r="K1459">
            <v>0</v>
          </cell>
          <cell r="L1459" t="str">
            <v>FRAXIPARINE 5700 IU/0.6 ML 2  ENJEKTOR</v>
          </cell>
          <cell r="M1459" t="str">
            <v>NADROPARIN KALSIYUM</v>
          </cell>
          <cell r="N1459" t="str">
            <v>GLAXOSMITHKLINE</v>
          </cell>
          <cell r="O1459">
            <v>5700</v>
          </cell>
          <cell r="P1459" t="str">
            <v>IU</v>
          </cell>
          <cell r="Q1459">
            <v>2</v>
          </cell>
          <cell r="R1459" t="str">
            <v>NORMAL RECETE</v>
          </cell>
          <cell r="S1459" t="str">
            <v>ITHAL</v>
          </cell>
          <cell r="T1459" t="str">
            <v>TURKIYE</v>
          </cell>
          <cell r="U1459">
            <v>3.46</v>
          </cell>
          <cell r="V1459">
            <v>3.46</v>
          </cell>
          <cell r="W1459">
            <v>0</v>
          </cell>
          <cell r="X1459" t="str">
            <v>TURKIYE</v>
          </cell>
          <cell r="Y1459">
            <v>0</v>
          </cell>
          <cell r="Z1459">
            <v>0</v>
          </cell>
          <cell r="AA1459">
            <v>8.09</v>
          </cell>
          <cell r="AB1459">
            <v>0</v>
          </cell>
          <cell r="AC1459">
            <v>8.09</v>
          </cell>
        </row>
        <row r="1460">
          <cell r="A1460">
            <v>5060249172864</v>
          </cell>
          <cell r="B1460" t="str">
            <v>B01AB06</v>
          </cell>
          <cell r="C1460" t="str">
            <v>nadroparin</v>
          </cell>
          <cell r="D1460" t="str">
            <v>REFERANS</v>
          </cell>
          <cell r="E1460" t="str">
            <v>YIRMI YIL</v>
          </cell>
          <cell r="F1460">
            <v>4</v>
          </cell>
          <cell r="G1460">
            <v>2</v>
          </cell>
          <cell r="H1460">
            <v>2</v>
          </cell>
          <cell r="I1460">
            <v>0</v>
          </cell>
          <cell r="J1460">
            <v>0</v>
          </cell>
          <cell r="K1460">
            <v>0</v>
          </cell>
          <cell r="L1460" t="str">
            <v>FRAXIPARINE 5700 IU/0.6 ML 2  ENJEKTOR</v>
          </cell>
          <cell r="M1460" t="str">
            <v>NADROPARIN KALSIYUM</v>
          </cell>
          <cell r="N1460" t="str">
            <v>VLD DANISMANLIK</v>
          </cell>
          <cell r="O1460">
            <v>5700</v>
          </cell>
          <cell r="P1460" t="str">
            <v>IU</v>
          </cell>
          <cell r="Q1460">
            <v>2</v>
          </cell>
          <cell r="R1460" t="str">
            <v>NORMAL REÇETE</v>
          </cell>
          <cell r="S1460" t="str">
            <v>ITHAL</v>
          </cell>
          <cell r="T1460" t="str">
            <v>TURKIYE</v>
          </cell>
          <cell r="U1460">
            <v>3.46</v>
          </cell>
          <cell r="V1460">
            <v>3.46</v>
          </cell>
          <cell r="W1460">
            <v>0</v>
          </cell>
          <cell r="X1460" t="str">
            <v>TURKIYE</v>
          </cell>
          <cell r="Y1460">
            <v>0</v>
          </cell>
          <cell r="Z1460">
            <v>0</v>
          </cell>
          <cell r="AA1460">
            <v>7.32</v>
          </cell>
          <cell r="AB1460">
            <v>0</v>
          </cell>
          <cell r="AC1460">
            <v>7.32</v>
          </cell>
        </row>
        <row r="1461">
          <cell r="A1461">
            <v>8699522957163</v>
          </cell>
          <cell r="B1461" t="str">
            <v>B01AB06</v>
          </cell>
          <cell r="C1461">
            <v>0</v>
          </cell>
          <cell r="D1461" t="str">
            <v>REFERANS</v>
          </cell>
          <cell r="E1461" t="str">
            <v>YIRMI YIL</v>
          </cell>
          <cell r="F1461">
            <v>0</v>
          </cell>
          <cell r="G1461">
            <v>2</v>
          </cell>
          <cell r="H1461">
            <v>1</v>
          </cell>
          <cell r="I1461">
            <v>0</v>
          </cell>
          <cell r="J1461">
            <v>0</v>
          </cell>
          <cell r="K1461">
            <v>0</v>
          </cell>
          <cell r="L1461" t="str">
            <v>FRAXODI 11400 IU AXA/0,6 ML SC ENJEKTABL SOLUSYON 2 ENJEKTOR</v>
          </cell>
          <cell r="M1461" t="str">
            <v>NADROPARIN KALSIYUM</v>
          </cell>
          <cell r="N1461" t="str">
            <v>GLAXO SMITHKLINE</v>
          </cell>
          <cell r="O1461">
            <v>11400</v>
          </cell>
          <cell r="P1461" t="str">
            <v>IU</v>
          </cell>
          <cell r="Q1461">
            <v>2</v>
          </cell>
          <cell r="R1461" t="str">
            <v>NORMAL REÇETE</v>
          </cell>
          <cell r="S1461" t="str">
            <v>ITHAL</v>
          </cell>
          <cell r="T1461">
            <v>0</v>
          </cell>
          <cell r="U1461">
            <v>0</v>
          </cell>
          <cell r="V1461">
            <v>0</v>
          </cell>
          <cell r="W1461">
            <v>0</v>
          </cell>
          <cell r="X1461">
            <v>0</v>
          </cell>
          <cell r="Y1461">
            <v>0</v>
          </cell>
          <cell r="Z1461">
            <v>0</v>
          </cell>
          <cell r="AA1461">
            <v>0</v>
          </cell>
          <cell r="AB1461">
            <v>0</v>
          </cell>
          <cell r="AC1461">
            <v>0</v>
          </cell>
        </row>
        <row r="1462">
          <cell r="A1462">
            <v>5060249172895</v>
          </cell>
          <cell r="B1462" t="str">
            <v>B01AB06</v>
          </cell>
          <cell r="C1462" t="str">
            <v>nadroparin</v>
          </cell>
          <cell r="D1462" t="str">
            <v>REFERANS</v>
          </cell>
          <cell r="E1462" t="str">
            <v>YIRMI YIL</v>
          </cell>
          <cell r="F1462">
            <v>0</v>
          </cell>
          <cell r="G1462">
            <v>2</v>
          </cell>
          <cell r="H1462">
            <v>1</v>
          </cell>
          <cell r="I1462">
            <v>0</v>
          </cell>
          <cell r="J1462">
            <v>0</v>
          </cell>
          <cell r="K1462">
            <v>0</v>
          </cell>
          <cell r="L1462" t="str">
            <v>FRAXODI 11400 IU AXA/0,6 ML SC ENJEKTABL SOLUSYON ICEREN 2 ENJEKTOR</v>
          </cell>
          <cell r="M1462" t="str">
            <v>NADROPARIN KALSIYUM</v>
          </cell>
          <cell r="N1462" t="str">
            <v>VLD DANISMANLIK</v>
          </cell>
          <cell r="O1462">
            <v>11400</v>
          </cell>
          <cell r="P1462" t="str">
            <v>IU</v>
          </cell>
          <cell r="Q1462">
            <v>2</v>
          </cell>
          <cell r="R1462" t="str">
            <v>NORMAL REÇETE</v>
          </cell>
          <cell r="S1462" t="str">
            <v>ITHAL</v>
          </cell>
          <cell r="T1462" t="str">
            <v>FRANSA</v>
          </cell>
          <cell r="U1462">
            <v>20.170000000000002</v>
          </cell>
          <cell r="V1462">
            <v>20.170000000000002</v>
          </cell>
          <cell r="W1462">
            <v>16.13</v>
          </cell>
          <cell r="X1462" t="str">
            <v>FRANSA</v>
          </cell>
          <cell r="Y1462">
            <v>0</v>
          </cell>
          <cell r="Z1462">
            <v>0</v>
          </cell>
          <cell r="AA1462">
            <v>34.14</v>
          </cell>
          <cell r="AB1462">
            <v>0</v>
          </cell>
          <cell r="AC1462">
            <v>34.14</v>
          </cell>
        </row>
        <row r="1463">
          <cell r="A1463">
            <v>8699522957255</v>
          </cell>
          <cell r="B1463" t="str">
            <v>B01AB06</v>
          </cell>
          <cell r="C1463">
            <v>0</v>
          </cell>
          <cell r="D1463" t="str">
            <v>REFERANS</v>
          </cell>
          <cell r="E1463" t="str">
            <v>YIRMI YIL</v>
          </cell>
          <cell r="F1463">
            <v>0</v>
          </cell>
          <cell r="G1463">
            <v>2</v>
          </cell>
          <cell r="H1463">
            <v>1</v>
          </cell>
          <cell r="I1463">
            <v>0</v>
          </cell>
          <cell r="J1463">
            <v>0</v>
          </cell>
          <cell r="K1463">
            <v>0</v>
          </cell>
          <cell r="L1463" t="str">
            <v>FRAXODI 15200 IU AXA/0,8 ML SC ENJEKTABL SOLUSYON 2 ENJEKTOR</v>
          </cell>
          <cell r="M1463" t="str">
            <v>NADROPARIN KALSIYUM</v>
          </cell>
          <cell r="N1463" t="str">
            <v>GLAXO SMITHKLINE</v>
          </cell>
          <cell r="O1463">
            <v>15200</v>
          </cell>
          <cell r="P1463" t="str">
            <v>IU</v>
          </cell>
          <cell r="Q1463">
            <v>2</v>
          </cell>
          <cell r="R1463" t="str">
            <v>NORMAL REÇETE</v>
          </cell>
          <cell r="S1463" t="str">
            <v>ITHAL</v>
          </cell>
          <cell r="T1463">
            <v>0</v>
          </cell>
          <cell r="U1463">
            <v>0</v>
          </cell>
          <cell r="V1463">
            <v>0</v>
          </cell>
          <cell r="W1463">
            <v>0</v>
          </cell>
          <cell r="X1463">
            <v>0</v>
          </cell>
          <cell r="Y1463">
            <v>0</v>
          </cell>
          <cell r="Z1463">
            <v>0</v>
          </cell>
          <cell r="AA1463">
            <v>0</v>
          </cell>
          <cell r="AB1463">
            <v>0</v>
          </cell>
          <cell r="AC1463">
            <v>0</v>
          </cell>
        </row>
        <row r="1464">
          <cell r="A1464">
            <v>5060249172901</v>
          </cell>
          <cell r="B1464" t="str">
            <v>B01AB06</v>
          </cell>
          <cell r="C1464" t="str">
            <v>nadroparin</v>
          </cell>
          <cell r="D1464" t="str">
            <v>REFERANS</v>
          </cell>
          <cell r="E1464" t="str">
            <v>YIRMI YIL</v>
          </cell>
          <cell r="F1464">
            <v>0</v>
          </cell>
          <cell r="G1464">
            <v>2</v>
          </cell>
          <cell r="H1464">
            <v>1</v>
          </cell>
          <cell r="I1464">
            <v>0</v>
          </cell>
          <cell r="J1464">
            <v>0</v>
          </cell>
          <cell r="K1464">
            <v>0</v>
          </cell>
          <cell r="L1464" t="str">
            <v>FRAXODI 15200 IU AXA/0,8 ML SC ENJEKTABL SOLUSYON ICEREN 2 ENJEKTOR</v>
          </cell>
          <cell r="M1464" t="str">
            <v>NADROPARIN KALSIYUM</v>
          </cell>
          <cell r="N1464" t="str">
            <v>VLD DANISMANLIK</v>
          </cell>
          <cell r="O1464">
            <v>15200</v>
          </cell>
          <cell r="P1464" t="str">
            <v>IU</v>
          </cell>
          <cell r="Q1464">
            <v>2</v>
          </cell>
          <cell r="R1464" t="str">
            <v>NORMAL REÇETE</v>
          </cell>
          <cell r="S1464" t="str">
            <v>ITHAL</v>
          </cell>
          <cell r="T1464" t="str">
            <v>FRANSA</v>
          </cell>
          <cell r="U1464">
            <v>25.56</v>
          </cell>
          <cell r="V1464">
            <v>25.56</v>
          </cell>
          <cell r="W1464">
            <v>20.440000000000001</v>
          </cell>
          <cell r="X1464" t="str">
            <v>FRANSA</v>
          </cell>
          <cell r="Y1464">
            <v>0</v>
          </cell>
          <cell r="Z1464">
            <v>0</v>
          </cell>
          <cell r="AA1464">
            <v>43.26</v>
          </cell>
          <cell r="AB1464">
            <v>0</v>
          </cell>
          <cell r="AC1464">
            <v>43.26</v>
          </cell>
        </row>
        <row r="1465">
          <cell r="A1465">
            <v>8699522957279</v>
          </cell>
          <cell r="B1465" t="str">
            <v>B01AB06</v>
          </cell>
          <cell r="C1465">
            <v>0</v>
          </cell>
          <cell r="D1465" t="str">
            <v>REFERANS</v>
          </cell>
          <cell r="E1465" t="str">
            <v>YIRMI YIL</v>
          </cell>
          <cell r="F1465">
            <v>0</v>
          </cell>
          <cell r="G1465">
            <v>2</v>
          </cell>
          <cell r="H1465">
            <v>1</v>
          </cell>
          <cell r="I1465">
            <v>0</v>
          </cell>
          <cell r="J1465">
            <v>0</v>
          </cell>
          <cell r="K1465">
            <v>0</v>
          </cell>
          <cell r="L1465" t="str">
            <v>FRAXODI 19000 IU AXA/1 ML SC ENJEKTABL SOLUSYON 2 ENJEKTOR</v>
          </cell>
          <cell r="M1465" t="str">
            <v>NADROPARIN KALSIYUM</v>
          </cell>
          <cell r="N1465" t="str">
            <v>GLAXO SMITHKLINE</v>
          </cell>
          <cell r="O1465">
            <v>19000</v>
          </cell>
          <cell r="P1465" t="str">
            <v>IU</v>
          </cell>
          <cell r="Q1465">
            <v>2</v>
          </cell>
          <cell r="R1465" t="str">
            <v>NORMAL REÇETE</v>
          </cell>
          <cell r="S1465" t="str">
            <v>ITHAL</v>
          </cell>
          <cell r="T1465">
            <v>0</v>
          </cell>
          <cell r="U1465">
            <v>0</v>
          </cell>
          <cell r="V1465">
            <v>0</v>
          </cell>
          <cell r="W1465">
            <v>0</v>
          </cell>
          <cell r="X1465">
            <v>0</v>
          </cell>
          <cell r="Y1465">
            <v>0</v>
          </cell>
          <cell r="Z1465">
            <v>0</v>
          </cell>
          <cell r="AA1465">
            <v>0</v>
          </cell>
          <cell r="AB1465">
            <v>0</v>
          </cell>
          <cell r="AC1465">
            <v>0</v>
          </cell>
        </row>
        <row r="1466">
          <cell r="A1466">
            <v>5060249172918</v>
          </cell>
          <cell r="B1466" t="str">
            <v>B01AB06</v>
          </cell>
          <cell r="C1466" t="str">
            <v>nadroparin</v>
          </cell>
          <cell r="D1466" t="str">
            <v>REFERANS</v>
          </cell>
          <cell r="E1466" t="str">
            <v>YIRMI YIL</v>
          </cell>
          <cell r="F1466">
            <v>0</v>
          </cell>
          <cell r="G1466">
            <v>2</v>
          </cell>
          <cell r="H1466">
            <v>1</v>
          </cell>
          <cell r="I1466">
            <v>0</v>
          </cell>
          <cell r="J1466">
            <v>0</v>
          </cell>
          <cell r="K1466">
            <v>0</v>
          </cell>
          <cell r="L1466" t="str">
            <v>FRAXODI 19000 IU AXA/1 ML SC ENJEKTABL SOLUSYON ICEREN 2 ENJEKTOR</v>
          </cell>
          <cell r="M1466" t="str">
            <v>NADROPARIN KALSIYUM</v>
          </cell>
          <cell r="N1466" t="str">
            <v>VLD DANISMANLIK</v>
          </cell>
          <cell r="O1466">
            <v>19000</v>
          </cell>
          <cell r="P1466" t="str">
            <v>IU</v>
          </cell>
          <cell r="Q1466">
            <v>2</v>
          </cell>
          <cell r="R1466" t="str">
            <v>NORMAL REÇETE</v>
          </cell>
          <cell r="S1466" t="str">
            <v>ITHAL</v>
          </cell>
          <cell r="T1466" t="str">
            <v>FRANSA</v>
          </cell>
          <cell r="U1466">
            <v>25.56</v>
          </cell>
          <cell r="V1466">
            <v>25.56</v>
          </cell>
          <cell r="W1466">
            <v>20.440000000000001</v>
          </cell>
          <cell r="X1466" t="str">
            <v>FRANSA</v>
          </cell>
          <cell r="Y1466">
            <v>0</v>
          </cell>
          <cell r="Z1466">
            <v>0</v>
          </cell>
          <cell r="AA1466">
            <v>43.26</v>
          </cell>
          <cell r="AB1466">
            <v>0</v>
          </cell>
          <cell r="AC1466">
            <v>43.26</v>
          </cell>
        </row>
        <row r="1467">
          <cell r="A1467">
            <v>8699788691146</v>
          </cell>
          <cell r="B1467" t="str">
            <v>B05BA01</v>
          </cell>
          <cell r="C1467" t="str">
            <v>amino acids</v>
          </cell>
          <cell r="D1467" t="str">
            <v>ESDEGER</v>
          </cell>
          <cell r="E1467" t="str">
            <v>FIYAT KORUMALI URUN</v>
          </cell>
          <cell r="F1467">
            <v>4</v>
          </cell>
          <cell r="G1467">
            <v>1</v>
          </cell>
          <cell r="H1467">
            <v>2</v>
          </cell>
          <cell r="I1467">
            <v>0</v>
          </cell>
          <cell r="J1467">
            <v>0</v>
          </cell>
          <cell r="K1467">
            <v>0</v>
          </cell>
          <cell r="L1467" t="str">
            <v>FRESELAMIN %10 1000 ML SETLI SISE</v>
          </cell>
          <cell r="M1467" t="str">
            <v>BESLENME SOLUSYONU</v>
          </cell>
          <cell r="N1467" t="str">
            <v>OSEL</v>
          </cell>
          <cell r="O1467">
            <v>10</v>
          </cell>
          <cell r="P1467" t="str">
            <v>%</v>
          </cell>
          <cell r="Q1467">
            <v>1000</v>
          </cell>
          <cell r="R1467" t="str">
            <v>NORMAL RECETE</v>
          </cell>
          <cell r="S1467" t="str">
            <v>IMAL</v>
          </cell>
          <cell r="T1467" t="str">
            <v>TURKIYE</v>
          </cell>
          <cell r="U1467">
            <v>3.460066343454963</v>
          </cell>
          <cell r="V1467">
            <v>3.460066343454963</v>
          </cell>
          <cell r="W1467">
            <v>0</v>
          </cell>
          <cell r="X1467" t="str">
            <v>TURKIYE</v>
          </cell>
          <cell r="Y1467">
            <v>0</v>
          </cell>
          <cell r="Z1467">
            <v>0</v>
          </cell>
          <cell r="AA1467">
            <v>9.5299999999999994</v>
          </cell>
          <cell r="AB1467">
            <v>0</v>
          </cell>
          <cell r="AC1467">
            <v>9.5299999999999994</v>
          </cell>
        </row>
        <row r="1468">
          <cell r="A1468">
            <v>8699788690842</v>
          </cell>
          <cell r="B1468" t="str">
            <v>B05BA01</v>
          </cell>
          <cell r="C1468" t="str">
            <v>amino acids</v>
          </cell>
          <cell r="D1468" t="str">
            <v>ESDEGER</v>
          </cell>
          <cell r="E1468" t="str">
            <v>FIYAT KORUMALI URUN</v>
          </cell>
          <cell r="F1468">
            <v>4</v>
          </cell>
          <cell r="G1468">
            <v>1</v>
          </cell>
          <cell r="H1468">
            <v>2</v>
          </cell>
          <cell r="I1468">
            <v>0</v>
          </cell>
          <cell r="J1468">
            <v>0</v>
          </cell>
          <cell r="K1468">
            <v>0</v>
          </cell>
          <cell r="L1468" t="str">
            <v>FRESELAMIN %10 1000 ML SETSIZ SISE</v>
          </cell>
          <cell r="M1468" t="str">
            <v>BESLENME SOLUSYONU</v>
          </cell>
          <cell r="N1468" t="str">
            <v>OSEL</v>
          </cell>
          <cell r="O1468">
            <v>10</v>
          </cell>
          <cell r="P1468" t="str">
            <v>%</v>
          </cell>
          <cell r="Q1468">
            <v>1000</v>
          </cell>
          <cell r="R1468" t="str">
            <v>NORMAL RECETE</v>
          </cell>
          <cell r="S1468" t="str">
            <v>IMAL</v>
          </cell>
          <cell r="T1468" t="str">
            <v>TURKIYE</v>
          </cell>
          <cell r="U1468">
            <v>3.460066343454963</v>
          </cell>
          <cell r="V1468">
            <v>3.460066343454963</v>
          </cell>
          <cell r="W1468">
            <v>0</v>
          </cell>
          <cell r="X1468" t="str">
            <v>TURKIYE</v>
          </cell>
          <cell r="Y1468">
            <v>0</v>
          </cell>
          <cell r="Z1468">
            <v>0</v>
          </cell>
          <cell r="AA1468">
            <v>9.5299999999999994</v>
          </cell>
          <cell r="AB1468">
            <v>0</v>
          </cell>
          <cell r="AC1468">
            <v>9.5299999999999994</v>
          </cell>
        </row>
        <row r="1469">
          <cell r="A1469">
            <v>8699630998201</v>
          </cell>
          <cell r="B1469" t="str">
            <v>V06DX</v>
          </cell>
          <cell r="C1469" t="str">
            <v>other combinations of nutrients</v>
          </cell>
          <cell r="D1469" t="str">
            <v>REFERANS</v>
          </cell>
          <cell r="E1469" t="str">
            <v>REFERANS</v>
          </cell>
          <cell r="F1469">
            <v>2</v>
          </cell>
          <cell r="G1469">
            <v>2</v>
          </cell>
          <cell r="H1469">
            <v>1</v>
          </cell>
          <cell r="I1469">
            <v>0</v>
          </cell>
          <cell r="J1469">
            <v>0</v>
          </cell>
          <cell r="K1469">
            <v>0</v>
          </cell>
          <cell r="L1469" t="str">
            <v>FRESUBIN DESSERT FRUIT ELMA-CİLEK AROMALI 4X125 G</v>
          </cell>
          <cell r="M1469" t="str">
            <v>ENTERAL BESLENME</v>
          </cell>
          <cell r="N1469" t="str">
            <v>FRESENIUS KABI</v>
          </cell>
          <cell r="O1469">
            <v>125</v>
          </cell>
          <cell r="P1469" t="str">
            <v>G</v>
          </cell>
          <cell r="Q1469">
            <v>4</v>
          </cell>
          <cell r="R1469" t="str">
            <v>NORMAL RECETE</v>
          </cell>
          <cell r="S1469" t="str">
            <v>ITHAL</v>
          </cell>
          <cell r="T1469" t="str">
            <v>ALMANYA</v>
          </cell>
          <cell r="U1469">
            <v>8.48</v>
          </cell>
          <cell r="V1469">
            <v>8.48</v>
          </cell>
          <cell r="W1469">
            <v>8.48</v>
          </cell>
          <cell r="X1469" t="str">
            <v>ALMANYA</v>
          </cell>
          <cell r="Y1469">
            <v>0</v>
          </cell>
          <cell r="Z1469">
            <v>0</v>
          </cell>
          <cell r="AA1469">
            <v>19.84</v>
          </cell>
          <cell r="AB1469">
            <v>0</v>
          </cell>
          <cell r="AC1469">
            <v>19.84</v>
          </cell>
        </row>
        <row r="1470">
          <cell r="A1470">
            <v>8699630998195</v>
          </cell>
          <cell r="B1470" t="str">
            <v>V06DX</v>
          </cell>
          <cell r="C1470" t="str">
            <v>other combinations of nutrients</v>
          </cell>
          <cell r="D1470" t="str">
            <v>REFERANS</v>
          </cell>
          <cell r="E1470" t="str">
            <v>REFERANS</v>
          </cell>
          <cell r="F1470">
            <v>2</v>
          </cell>
          <cell r="G1470">
            <v>2</v>
          </cell>
          <cell r="H1470">
            <v>1</v>
          </cell>
          <cell r="I1470">
            <v>0</v>
          </cell>
          <cell r="J1470">
            <v>0</v>
          </cell>
          <cell r="K1470">
            <v>0</v>
          </cell>
          <cell r="L1470" t="str">
            <v>FRESUBIN DESSERT FRUIT ELMA-SEFTALI AROMALI 4X125 G</v>
          </cell>
          <cell r="M1470" t="str">
            <v>ENTERAL BESLENME</v>
          </cell>
          <cell r="N1470" t="str">
            <v>FRESENIUS KABI</v>
          </cell>
          <cell r="O1470">
            <v>125</v>
          </cell>
          <cell r="P1470" t="str">
            <v>G</v>
          </cell>
          <cell r="Q1470">
            <v>4</v>
          </cell>
          <cell r="R1470" t="str">
            <v>NORMAL RECETE</v>
          </cell>
          <cell r="S1470" t="str">
            <v>ITHAL</v>
          </cell>
          <cell r="T1470" t="str">
            <v>ALMANYA</v>
          </cell>
          <cell r="U1470">
            <v>8.48</v>
          </cell>
          <cell r="V1470">
            <v>8.48</v>
          </cell>
          <cell r="W1470">
            <v>8.48</v>
          </cell>
          <cell r="X1470" t="str">
            <v>ALMANYA</v>
          </cell>
          <cell r="Y1470">
            <v>0</v>
          </cell>
          <cell r="Z1470">
            <v>0</v>
          </cell>
          <cell r="AA1470">
            <v>19.84</v>
          </cell>
          <cell r="AB1470">
            <v>0</v>
          </cell>
          <cell r="AC1470">
            <v>19.84</v>
          </cell>
        </row>
        <row r="1471">
          <cell r="A1471">
            <v>8699630998225</v>
          </cell>
          <cell r="B1471" t="str">
            <v>V06DB</v>
          </cell>
          <cell r="C1471" t="str">
            <v>fat/carbohydrates/proteins/minerals/vitamins, combinations</v>
          </cell>
          <cell r="D1471" t="str">
            <v>REFERANS</v>
          </cell>
          <cell r="E1471" t="str">
            <v>REFERANS</v>
          </cell>
          <cell r="F1471">
            <v>2</v>
          </cell>
          <cell r="G1471">
            <v>2</v>
          </cell>
          <cell r="H1471">
            <v>1</v>
          </cell>
          <cell r="I1471">
            <v>0</v>
          </cell>
          <cell r="J1471">
            <v>0</v>
          </cell>
          <cell r="K1471">
            <v>0</v>
          </cell>
          <cell r="L1471" t="str">
            <v>FRESUBIN YOCREME BISKUVI AROMALI (4X125 G)</v>
          </cell>
          <cell r="M1471" t="str">
            <v>PROTEIN+KARBONHIDRAT+YAG+VIT+MINERAL+LIF+SU</v>
          </cell>
          <cell r="N1471" t="str">
            <v>FRESENIUS KABI</v>
          </cell>
          <cell r="O1471">
            <v>125</v>
          </cell>
          <cell r="P1471" t="str">
            <v>G</v>
          </cell>
          <cell r="Q1471">
            <v>4</v>
          </cell>
          <cell r="R1471" t="str">
            <v>NORMAL RECETE</v>
          </cell>
          <cell r="S1471" t="str">
            <v>ITHAL</v>
          </cell>
          <cell r="T1471" t="str">
            <v>MACARISTAN</v>
          </cell>
          <cell r="U1471">
            <v>3.21</v>
          </cell>
          <cell r="V1471">
            <v>3.21</v>
          </cell>
          <cell r="W1471">
            <v>3.21</v>
          </cell>
          <cell r="X1471" t="str">
            <v>MACARISTAN</v>
          </cell>
          <cell r="Y1471">
            <v>0</v>
          </cell>
          <cell r="Z1471">
            <v>0</v>
          </cell>
          <cell r="AA1471">
            <v>7.49</v>
          </cell>
          <cell r="AB1471">
            <v>0</v>
          </cell>
          <cell r="AC1471">
            <v>7.49</v>
          </cell>
        </row>
        <row r="1472">
          <cell r="A1472">
            <v>8699788695229</v>
          </cell>
          <cell r="B1472" t="str">
            <v>B05BA03</v>
          </cell>
          <cell r="C1472" t="str">
            <v>carbohydrates</v>
          </cell>
          <cell r="D1472" t="str">
            <v>ESDEGER</v>
          </cell>
          <cell r="E1472" t="str">
            <v>FIYAT KORUMALI URUN</v>
          </cell>
          <cell r="F1472">
            <v>4</v>
          </cell>
          <cell r="G1472">
            <v>2</v>
          </cell>
          <cell r="H1472">
            <v>2</v>
          </cell>
          <cell r="I1472">
            <v>0</v>
          </cell>
          <cell r="J1472">
            <v>0</v>
          </cell>
          <cell r="K1472">
            <v>0</v>
          </cell>
          <cell r="L1472" t="str">
            <v>FRUKTOZ %10 500 ML SOL SETLI SISE</v>
          </cell>
          <cell r="M1472" t="str">
            <v>FRUKTOZ</v>
          </cell>
          <cell r="N1472" t="str">
            <v>OSEL</v>
          </cell>
          <cell r="O1472">
            <v>10</v>
          </cell>
          <cell r="P1472" t="str">
            <v>%</v>
          </cell>
          <cell r="Q1472">
            <v>500</v>
          </cell>
          <cell r="R1472" t="str">
            <v>NORMAL RECETE</v>
          </cell>
          <cell r="S1472" t="str">
            <v>IMAL</v>
          </cell>
          <cell r="T1472" t="str">
            <v>TURKIYE</v>
          </cell>
          <cell r="U1472">
            <v>1.9</v>
          </cell>
          <cell r="V1472">
            <v>1.9</v>
          </cell>
          <cell r="W1472">
            <v>0</v>
          </cell>
          <cell r="X1472" t="str">
            <v>TURKIYE</v>
          </cell>
          <cell r="Y1472">
            <v>0</v>
          </cell>
          <cell r="Z1472">
            <v>0</v>
          </cell>
          <cell r="AA1472">
            <v>5.23</v>
          </cell>
          <cell r="AB1472">
            <v>0</v>
          </cell>
          <cell r="AC1472">
            <v>5.23</v>
          </cell>
        </row>
        <row r="1473">
          <cell r="A1473">
            <v>8699788690224</v>
          </cell>
          <cell r="B1473" t="str">
            <v>B05BA03</v>
          </cell>
          <cell r="C1473" t="str">
            <v>carbohydrates</v>
          </cell>
          <cell r="D1473" t="str">
            <v>ESDEGER</v>
          </cell>
          <cell r="E1473" t="str">
            <v>FIYAT KORUMALI URUN</v>
          </cell>
          <cell r="F1473">
            <v>4</v>
          </cell>
          <cell r="G1473">
            <v>2</v>
          </cell>
          <cell r="H1473">
            <v>2</v>
          </cell>
          <cell r="I1473">
            <v>0</v>
          </cell>
          <cell r="J1473">
            <v>0</v>
          </cell>
          <cell r="K1473">
            <v>0</v>
          </cell>
          <cell r="L1473" t="str">
            <v>FRUKTOZ %10 500 ML SOL SETSIZ SISE</v>
          </cell>
          <cell r="M1473" t="str">
            <v>FRUKTOZ</v>
          </cell>
          <cell r="N1473" t="str">
            <v>OSEL</v>
          </cell>
          <cell r="O1473">
            <v>10</v>
          </cell>
          <cell r="P1473" t="str">
            <v>%</v>
          </cell>
          <cell r="Q1473">
            <v>500</v>
          </cell>
          <cell r="R1473" t="str">
            <v>NORMAL RECETE</v>
          </cell>
          <cell r="S1473" t="str">
            <v>IMAL</v>
          </cell>
          <cell r="T1473" t="str">
            <v>TURKIYE</v>
          </cell>
          <cell r="U1473">
            <v>1.61</v>
          </cell>
          <cell r="V1473">
            <v>1.61</v>
          </cell>
          <cell r="W1473">
            <v>0</v>
          </cell>
          <cell r="X1473" t="str">
            <v>TURKIYE</v>
          </cell>
          <cell r="Y1473">
            <v>0</v>
          </cell>
          <cell r="Z1473">
            <v>0</v>
          </cell>
          <cell r="AA1473">
            <v>4.41</v>
          </cell>
          <cell r="AB1473">
            <v>0</v>
          </cell>
          <cell r="AC1473">
            <v>4.41</v>
          </cell>
        </row>
        <row r="1474">
          <cell r="A1474">
            <v>8699788691115</v>
          </cell>
          <cell r="B1474" t="str">
            <v>B05BA03</v>
          </cell>
          <cell r="C1474" t="str">
            <v>carbohydrates</v>
          </cell>
          <cell r="D1474" t="str">
            <v>ESDEGER</v>
          </cell>
          <cell r="E1474" t="str">
            <v>FIYAT KORUMALI URUN</v>
          </cell>
          <cell r="F1474">
            <v>4</v>
          </cell>
          <cell r="G1474">
            <v>2</v>
          </cell>
          <cell r="H1474">
            <v>2</v>
          </cell>
          <cell r="I1474">
            <v>0</v>
          </cell>
          <cell r="J1474">
            <v>0</v>
          </cell>
          <cell r="K1474">
            <v>0</v>
          </cell>
          <cell r="L1474" t="str">
            <v>FRUKTOZ %5 1000 ML SOL SETLI SISE</v>
          </cell>
          <cell r="M1474" t="str">
            <v>FRUKTOZ</v>
          </cell>
          <cell r="N1474" t="str">
            <v>OSEL</v>
          </cell>
          <cell r="O1474">
            <v>5</v>
          </cell>
          <cell r="P1474" t="str">
            <v>%</v>
          </cell>
          <cell r="Q1474">
            <v>1000</v>
          </cell>
          <cell r="R1474" t="str">
            <v>NORMAL RECETE</v>
          </cell>
          <cell r="S1474" t="str">
            <v>IMAL</v>
          </cell>
          <cell r="T1474" t="str">
            <v>TURKIYE</v>
          </cell>
          <cell r="U1474">
            <v>1.37</v>
          </cell>
          <cell r="V1474">
            <v>1.37</v>
          </cell>
          <cell r="W1474">
            <v>0</v>
          </cell>
          <cell r="X1474" t="str">
            <v>TURKIYE</v>
          </cell>
          <cell r="Y1474">
            <v>0</v>
          </cell>
          <cell r="Z1474">
            <v>0</v>
          </cell>
          <cell r="AA1474">
            <v>3.74</v>
          </cell>
          <cell r="AB1474">
            <v>0</v>
          </cell>
          <cell r="AC1474">
            <v>3.74</v>
          </cell>
        </row>
        <row r="1475">
          <cell r="A1475">
            <v>8699788690811</v>
          </cell>
          <cell r="B1475" t="str">
            <v>B05BA03</v>
          </cell>
          <cell r="C1475" t="str">
            <v>carbohydrates</v>
          </cell>
          <cell r="D1475" t="str">
            <v>ESDEGER</v>
          </cell>
          <cell r="E1475" t="str">
            <v>FIYAT KORUMALI URUN</v>
          </cell>
          <cell r="F1475">
            <v>4</v>
          </cell>
          <cell r="G1475">
            <v>2</v>
          </cell>
          <cell r="H1475">
            <v>2</v>
          </cell>
          <cell r="I1475">
            <v>0</v>
          </cell>
          <cell r="J1475">
            <v>0</v>
          </cell>
          <cell r="K1475">
            <v>0</v>
          </cell>
          <cell r="L1475" t="str">
            <v>FRUKTOZ %5 1000 ML SOL SETSIZ SISE</v>
          </cell>
          <cell r="M1475" t="str">
            <v>FRUKTOZ</v>
          </cell>
          <cell r="N1475" t="str">
            <v>OSEL</v>
          </cell>
          <cell r="O1475">
            <v>5</v>
          </cell>
          <cell r="P1475" t="str">
            <v>%</v>
          </cell>
          <cell r="Q1475">
            <v>1000</v>
          </cell>
          <cell r="R1475" t="str">
            <v>NORMAL RECETE</v>
          </cell>
          <cell r="S1475" t="str">
            <v>IMAL</v>
          </cell>
          <cell r="T1475" t="str">
            <v>TURKIYE</v>
          </cell>
          <cell r="U1475">
            <v>1.84</v>
          </cell>
          <cell r="V1475">
            <v>1.84</v>
          </cell>
          <cell r="W1475">
            <v>0</v>
          </cell>
          <cell r="X1475" t="str">
            <v>TURKIYE</v>
          </cell>
          <cell r="Y1475">
            <v>0</v>
          </cell>
          <cell r="Z1475">
            <v>0</v>
          </cell>
          <cell r="AA1475">
            <v>5.07</v>
          </cell>
          <cell r="AB1475">
            <v>0</v>
          </cell>
          <cell r="AC1475">
            <v>5.07</v>
          </cell>
        </row>
        <row r="1476">
          <cell r="A1476">
            <v>8699788695212</v>
          </cell>
          <cell r="B1476" t="str">
            <v>B05BA03</v>
          </cell>
          <cell r="C1476" t="str">
            <v>carbohydrates</v>
          </cell>
          <cell r="D1476" t="str">
            <v>ESDEGER</v>
          </cell>
          <cell r="E1476" t="str">
            <v>FIYAT KORUMALI URUN</v>
          </cell>
          <cell r="F1476">
            <v>4</v>
          </cell>
          <cell r="G1476">
            <v>2</v>
          </cell>
          <cell r="H1476">
            <v>2</v>
          </cell>
          <cell r="I1476">
            <v>0</v>
          </cell>
          <cell r="J1476">
            <v>0</v>
          </cell>
          <cell r="K1476">
            <v>0</v>
          </cell>
          <cell r="L1476" t="str">
            <v>FRUKTOZ %5 500 ML SOL SETLI SISE</v>
          </cell>
          <cell r="M1476" t="str">
            <v>FRUKTOZ</v>
          </cell>
          <cell r="N1476" t="str">
            <v>OSEL</v>
          </cell>
          <cell r="O1476">
            <v>5</v>
          </cell>
          <cell r="P1476" t="str">
            <v>%</v>
          </cell>
          <cell r="Q1476">
            <v>500</v>
          </cell>
          <cell r="R1476" t="str">
            <v>NORMAL RECETE</v>
          </cell>
          <cell r="S1476" t="str">
            <v>IMAL</v>
          </cell>
          <cell r="T1476" t="str">
            <v>TURKIYE</v>
          </cell>
          <cell r="U1476">
            <v>1.69</v>
          </cell>
          <cell r="V1476">
            <v>1.69</v>
          </cell>
          <cell r="W1476">
            <v>0</v>
          </cell>
          <cell r="X1476" t="str">
            <v>TURKIYE</v>
          </cell>
          <cell r="Y1476">
            <v>0</v>
          </cell>
          <cell r="Z1476">
            <v>0</v>
          </cell>
          <cell r="AA1476">
            <v>4.62</v>
          </cell>
          <cell r="AB1476">
            <v>0</v>
          </cell>
          <cell r="AC1476">
            <v>4.62</v>
          </cell>
        </row>
        <row r="1477">
          <cell r="A1477">
            <v>8699788690217</v>
          </cell>
          <cell r="B1477" t="str">
            <v>B05BA03</v>
          </cell>
          <cell r="C1477" t="str">
            <v>carbohydrates</v>
          </cell>
          <cell r="D1477" t="str">
            <v>ESDEGER</v>
          </cell>
          <cell r="E1477" t="str">
            <v>FIYAT KORUMALI URUN</v>
          </cell>
          <cell r="F1477">
            <v>4</v>
          </cell>
          <cell r="G1477">
            <v>2</v>
          </cell>
          <cell r="H1477">
            <v>2</v>
          </cell>
          <cell r="I1477">
            <v>0</v>
          </cell>
          <cell r="J1477">
            <v>0</v>
          </cell>
          <cell r="K1477">
            <v>0</v>
          </cell>
          <cell r="L1477" t="str">
            <v>FRUKTOZ %5 500 ML SOL SETSIZ SISE</v>
          </cell>
          <cell r="M1477" t="str">
            <v>FRUKTOZ</v>
          </cell>
          <cell r="N1477" t="str">
            <v>OSEL</v>
          </cell>
          <cell r="O1477">
            <v>5</v>
          </cell>
          <cell r="P1477" t="str">
            <v>%</v>
          </cell>
          <cell r="Q1477">
            <v>500</v>
          </cell>
          <cell r="R1477" t="str">
            <v>NORMAL RECETE</v>
          </cell>
          <cell r="S1477" t="str">
            <v>IMAL</v>
          </cell>
          <cell r="T1477" t="str">
            <v>TURKIYE</v>
          </cell>
          <cell r="U1477">
            <v>1.3800000000000001</v>
          </cell>
          <cell r="V1477">
            <v>1.3800000000000001</v>
          </cell>
          <cell r="W1477">
            <v>0</v>
          </cell>
          <cell r="X1477" t="str">
            <v>TURKIYE</v>
          </cell>
          <cell r="Y1477">
            <v>0</v>
          </cell>
          <cell r="Z1477">
            <v>0</v>
          </cell>
          <cell r="AA1477">
            <v>3.79</v>
          </cell>
          <cell r="AB1477">
            <v>0</v>
          </cell>
          <cell r="AC1477">
            <v>3.79</v>
          </cell>
        </row>
        <row r="1478">
          <cell r="A1478">
            <v>8699704357569</v>
          </cell>
          <cell r="B1478" t="str">
            <v>D07CC01</v>
          </cell>
          <cell r="C1478" t="str">
            <v>betamethasone and antibiotics</v>
          </cell>
          <cell r="D1478" t="str">
            <v>REFERANS</v>
          </cell>
          <cell r="E1478" t="str">
            <v>FIYAT KORUMALI URUN</v>
          </cell>
          <cell r="F1478">
            <v>0</v>
          </cell>
          <cell r="G1478">
            <v>1</v>
          </cell>
          <cell r="H1478">
            <v>1</v>
          </cell>
          <cell r="I1478">
            <v>0</v>
          </cell>
          <cell r="J1478">
            <v>0</v>
          </cell>
          <cell r="K1478">
            <v>0</v>
          </cell>
          <cell r="L1478" t="str">
            <v>FUCICORT 30 GR KREM</v>
          </cell>
          <cell r="M1478" t="str">
            <v>FUSIDIK ASIT + BETAMETAZON</v>
          </cell>
          <cell r="N1478" t="str">
            <v>ABDI IBRAHIMPAZARLAMA</v>
          </cell>
          <cell r="O1478" t="str">
            <v>600+30</v>
          </cell>
          <cell r="P1478" t="str">
            <v>MG</v>
          </cell>
          <cell r="Q1478">
            <v>30</v>
          </cell>
          <cell r="R1478" t="str">
            <v>NORMAL RECETE</v>
          </cell>
          <cell r="S1478" t="str">
            <v>ITHAL</v>
          </cell>
          <cell r="T1478" t="str">
            <v>IRLANDA</v>
          </cell>
          <cell r="U1478">
            <v>7.57</v>
          </cell>
          <cell r="V1478">
            <v>7.57</v>
          </cell>
          <cell r="W1478">
            <v>6.05</v>
          </cell>
          <cell r="X1478" t="str">
            <v>IRLANDA</v>
          </cell>
          <cell r="Y1478">
            <v>0</v>
          </cell>
          <cell r="Z1478">
            <v>0</v>
          </cell>
          <cell r="AA1478">
            <v>16.260000000000002</v>
          </cell>
          <cell r="AB1478">
            <v>0</v>
          </cell>
          <cell r="AC1478">
            <v>16.260000000000002</v>
          </cell>
        </row>
        <row r="1479">
          <cell r="A1479">
            <v>8699704356333</v>
          </cell>
          <cell r="B1479" t="str">
            <v>D07CA01</v>
          </cell>
          <cell r="C1479" t="str">
            <v>hydrocortisone and antibiotics</v>
          </cell>
          <cell r="D1479" t="str">
            <v>REFERANS</v>
          </cell>
          <cell r="E1479" t="str">
            <v>FIYAT KORUMALI URUN</v>
          </cell>
          <cell r="F1479">
            <v>0</v>
          </cell>
          <cell r="G1479">
            <v>1</v>
          </cell>
          <cell r="H1479">
            <v>1</v>
          </cell>
          <cell r="I1479">
            <v>0</v>
          </cell>
          <cell r="J1479">
            <v>0</v>
          </cell>
          <cell r="K1479">
            <v>0</v>
          </cell>
          <cell r="L1479" t="str">
            <v>FUCIDIN H KREM</v>
          </cell>
          <cell r="M1479" t="str">
            <v>FUSIDIK ASIT + HIDROKORTIZON</v>
          </cell>
          <cell r="N1479" t="str">
            <v>ABDI IBRAHIMPAZARLAMA</v>
          </cell>
          <cell r="O1479" t="str">
            <v>600+30</v>
          </cell>
          <cell r="P1479" t="str">
            <v>MG</v>
          </cell>
          <cell r="Q1479">
            <v>30</v>
          </cell>
          <cell r="R1479" t="str">
            <v>NORMAL RECETE</v>
          </cell>
          <cell r="S1479" t="str">
            <v>ITHAL</v>
          </cell>
          <cell r="T1479" t="str">
            <v>IRLANDA</v>
          </cell>
          <cell r="U1479">
            <v>6.65</v>
          </cell>
          <cell r="V1479">
            <v>6.65</v>
          </cell>
          <cell r="W1479">
            <v>5.32</v>
          </cell>
          <cell r="X1479" t="str">
            <v>IRLANDA</v>
          </cell>
          <cell r="Y1479">
            <v>0</v>
          </cell>
          <cell r="Z1479">
            <v>0</v>
          </cell>
          <cell r="AA1479">
            <v>13.71</v>
          </cell>
          <cell r="AB1479">
            <v>0</v>
          </cell>
          <cell r="AC1479">
            <v>13.71</v>
          </cell>
        </row>
        <row r="1480">
          <cell r="A1480">
            <v>8699704611241</v>
          </cell>
          <cell r="B1480" t="str">
            <v>S01AA13</v>
          </cell>
          <cell r="C1480" t="str">
            <v>fusidic acid</v>
          </cell>
          <cell r="D1480" t="str">
            <v>REFERANS</v>
          </cell>
          <cell r="E1480" t="str">
            <v>FIYAT KORUMALI URUN</v>
          </cell>
          <cell r="F1480">
            <v>4</v>
          </cell>
          <cell r="G1480">
            <v>1</v>
          </cell>
          <cell r="H1480">
            <v>2</v>
          </cell>
          <cell r="I1480">
            <v>0</v>
          </cell>
          <cell r="J1480">
            <v>0</v>
          </cell>
          <cell r="K1480">
            <v>0</v>
          </cell>
          <cell r="L1480" t="str">
            <v>FUCITHALMIC VISKOZ GOZ DAMLASI</v>
          </cell>
          <cell r="M1480" t="str">
            <v>FUSIDIK ASIT</v>
          </cell>
          <cell r="N1480" t="str">
            <v>ABDI IBRAHIMPAZARLAMA</v>
          </cell>
          <cell r="O1480">
            <v>0</v>
          </cell>
          <cell r="P1480">
            <v>0</v>
          </cell>
          <cell r="Q1480">
            <v>1</v>
          </cell>
          <cell r="R1480" t="str">
            <v>NORMAL RECETE</v>
          </cell>
          <cell r="S1480" t="str">
            <v>ITHAL</v>
          </cell>
          <cell r="T1480" t="str">
            <v>TURKIYE</v>
          </cell>
          <cell r="U1480">
            <v>2.9699999999999998</v>
          </cell>
          <cell r="V1480">
            <v>2.9699999999999998</v>
          </cell>
          <cell r="W1480">
            <v>0</v>
          </cell>
          <cell r="X1480" t="str">
            <v>TURKIYE</v>
          </cell>
          <cell r="Y1480">
            <v>0</v>
          </cell>
          <cell r="Z1480">
            <v>0</v>
          </cell>
          <cell r="AA1480">
            <v>8.15</v>
          </cell>
          <cell r="AB1480">
            <v>0</v>
          </cell>
          <cell r="AC1480">
            <v>8.15</v>
          </cell>
        </row>
        <row r="1481">
          <cell r="A1481">
            <v>8699889350010</v>
          </cell>
          <cell r="B1481" t="str">
            <v>D01AC20</v>
          </cell>
          <cell r="C1481" t="str">
            <v>combinations</v>
          </cell>
          <cell r="D1481" t="str">
            <v>EŞDEĞER</v>
          </cell>
          <cell r="E1481" t="str">
            <v>YIRMI YIL</v>
          </cell>
          <cell r="F1481">
            <v>4</v>
          </cell>
          <cell r="G1481">
            <v>1</v>
          </cell>
          <cell r="H1481">
            <v>2</v>
          </cell>
          <cell r="I1481">
            <v>0</v>
          </cell>
          <cell r="J1481">
            <v>0</v>
          </cell>
          <cell r="K1481">
            <v>0</v>
          </cell>
          <cell r="L1481" t="str">
            <v>FUNGOID 15 G KREM</v>
          </cell>
          <cell r="M1481" t="str">
            <v>DIFLUKORTOLON VALERAT + IZOKONAZOL</v>
          </cell>
          <cell r="N1481" t="str">
            <v>ABDICA</v>
          </cell>
          <cell r="O1481" t="str">
            <v>0,1%+1%</v>
          </cell>
          <cell r="P1481" t="str">
            <v>MG</v>
          </cell>
          <cell r="Q1481">
            <v>15</v>
          </cell>
          <cell r="R1481" t="str">
            <v>NORMAL REÇETE</v>
          </cell>
          <cell r="S1481" t="str">
            <v>IMAL</v>
          </cell>
          <cell r="T1481" t="str">
            <v>TURKIYE</v>
          </cell>
          <cell r="U1481">
            <v>3.4299999999999997</v>
          </cell>
          <cell r="V1481">
            <v>3.4299999999999997</v>
          </cell>
          <cell r="W1481">
            <v>0</v>
          </cell>
          <cell r="X1481" t="str">
            <v>TURKIYE</v>
          </cell>
          <cell r="Y1481">
            <v>0</v>
          </cell>
          <cell r="Z1481">
            <v>0</v>
          </cell>
          <cell r="AA1481">
            <v>7.25</v>
          </cell>
          <cell r="AB1481">
            <v>0</v>
          </cell>
          <cell r="AC1481">
            <v>7.25</v>
          </cell>
        </row>
        <row r="1482">
          <cell r="A1482">
            <v>8699638152537</v>
          </cell>
          <cell r="B1482" t="str">
            <v>N03AX12</v>
          </cell>
          <cell r="C1482" t="str">
            <v>gabapentin</v>
          </cell>
          <cell r="D1482" t="str">
            <v>EŞDEĞER</v>
          </cell>
          <cell r="E1482" t="str">
            <v>EŞDEĞER</v>
          </cell>
          <cell r="F1482">
            <v>3</v>
          </cell>
          <cell r="G1482">
            <v>1</v>
          </cell>
          <cell r="H1482">
            <v>2</v>
          </cell>
          <cell r="I1482">
            <v>0</v>
          </cell>
          <cell r="J1482">
            <v>0</v>
          </cell>
          <cell r="K1482">
            <v>0</v>
          </cell>
          <cell r="L1482" t="str">
            <v>GABATEVA 100 MG 20 KAPSUL</v>
          </cell>
          <cell r="M1482" t="str">
            <v>GABAPENTIN</v>
          </cell>
          <cell r="N1482" t="str">
            <v>MED ILAC</v>
          </cell>
          <cell r="O1482">
            <v>100</v>
          </cell>
          <cell r="P1482" t="str">
            <v>MG</v>
          </cell>
          <cell r="Q1482">
            <v>20</v>
          </cell>
          <cell r="R1482" t="str">
            <v>TAKIBI ZORUNLU REÇETE</v>
          </cell>
          <cell r="S1482" t="str">
            <v>ITHAL</v>
          </cell>
          <cell r="T1482">
            <v>0</v>
          </cell>
          <cell r="U1482">
            <v>0</v>
          </cell>
          <cell r="V1482">
            <v>1.74</v>
          </cell>
          <cell r="W1482">
            <v>0</v>
          </cell>
          <cell r="X1482" t="str">
            <v>TURKIYE</v>
          </cell>
          <cell r="Y1482">
            <v>0</v>
          </cell>
          <cell r="Z1482">
            <v>0</v>
          </cell>
          <cell r="AA1482">
            <v>0</v>
          </cell>
          <cell r="AB1482">
            <v>0</v>
          </cell>
          <cell r="AC1482">
            <v>3.83</v>
          </cell>
        </row>
        <row r="1483">
          <cell r="A1483">
            <v>8699638152544</v>
          </cell>
          <cell r="B1483" t="str">
            <v>N03AX12</v>
          </cell>
          <cell r="C1483" t="str">
            <v>gabapentin</v>
          </cell>
          <cell r="D1483" t="str">
            <v>EŞDEĞER</v>
          </cell>
          <cell r="E1483" t="str">
            <v>EŞDEĞER</v>
          </cell>
          <cell r="F1483">
            <v>0</v>
          </cell>
          <cell r="G1483">
            <v>1</v>
          </cell>
          <cell r="H1483">
            <v>1</v>
          </cell>
          <cell r="I1483">
            <v>0</v>
          </cell>
          <cell r="J1483">
            <v>0</v>
          </cell>
          <cell r="K1483">
            <v>0</v>
          </cell>
          <cell r="L1483" t="str">
            <v>GABATEVA 300 MG 50 KAPSUL</v>
          </cell>
          <cell r="M1483" t="str">
            <v>GABAPENTIN</v>
          </cell>
          <cell r="N1483" t="str">
            <v>MED ILAC</v>
          </cell>
          <cell r="O1483">
            <v>300</v>
          </cell>
          <cell r="P1483" t="str">
            <v>MG</v>
          </cell>
          <cell r="Q1483">
            <v>50</v>
          </cell>
          <cell r="R1483" t="str">
            <v>TAKIBI ZORUNLU REÇETE</v>
          </cell>
          <cell r="S1483" t="str">
            <v>ITHAL</v>
          </cell>
          <cell r="T1483">
            <v>0</v>
          </cell>
          <cell r="U1483">
            <v>0</v>
          </cell>
          <cell r="V1483">
            <v>16.260000000000002</v>
          </cell>
          <cell r="W1483">
            <v>6.21</v>
          </cell>
          <cell r="X1483" t="str">
            <v>YUNANISTAN</v>
          </cell>
          <cell r="Y1483">
            <v>0</v>
          </cell>
          <cell r="Z1483">
            <v>0</v>
          </cell>
          <cell r="AA1483">
            <v>13.12</v>
          </cell>
          <cell r="AB1483">
            <v>0</v>
          </cell>
          <cell r="AC1483">
            <v>13.12</v>
          </cell>
        </row>
        <row r="1484">
          <cell r="A1484">
            <v>8699638152551</v>
          </cell>
          <cell r="B1484" t="str">
            <v>N03AX12</v>
          </cell>
          <cell r="C1484" t="str">
            <v>gabapentin</v>
          </cell>
          <cell r="D1484" t="str">
            <v>EŞDEĞER</v>
          </cell>
          <cell r="E1484" t="str">
            <v>EŞDEĞER</v>
          </cell>
          <cell r="F1484">
            <v>0</v>
          </cell>
          <cell r="G1484">
            <v>1</v>
          </cell>
          <cell r="H1484">
            <v>1</v>
          </cell>
          <cell r="I1484">
            <v>0</v>
          </cell>
          <cell r="J1484">
            <v>0</v>
          </cell>
          <cell r="K1484">
            <v>0</v>
          </cell>
          <cell r="L1484" t="str">
            <v>GABATEVA 400 MG 50 KAPSUL</v>
          </cell>
          <cell r="M1484" t="str">
            <v>GABAPENTIN</v>
          </cell>
          <cell r="N1484" t="str">
            <v>MED ILAC</v>
          </cell>
          <cell r="O1484">
            <v>400</v>
          </cell>
          <cell r="P1484" t="str">
            <v>MG</v>
          </cell>
          <cell r="Q1484">
            <v>50</v>
          </cell>
          <cell r="R1484" t="str">
            <v>TAKIBI ZORUNLU REÇETE</v>
          </cell>
          <cell r="S1484" t="str">
            <v>ITHAL</v>
          </cell>
          <cell r="T1484">
            <v>0</v>
          </cell>
          <cell r="U1484">
            <v>0</v>
          </cell>
          <cell r="V1484">
            <v>19.2</v>
          </cell>
          <cell r="W1484">
            <v>8.1999999999999993</v>
          </cell>
          <cell r="X1484" t="str">
            <v>YUNANISTAN</v>
          </cell>
          <cell r="Y1484">
            <v>0</v>
          </cell>
          <cell r="Z1484">
            <v>0</v>
          </cell>
          <cell r="AA1484">
            <v>17.34</v>
          </cell>
          <cell r="AB1484">
            <v>0</v>
          </cell>
          <cell r="AC1484">
            <v>17.34</v>
          </cell>
        </row>
        <row r="1485">
          <cell r="A1485">
            <v>8699638093267</v>
          </cell>
          <cell r="B1485" t="str">
            <v>N03AX12</v>
          </cell>
          <cell r="C1485" t="str">
            <v>gabapentin</v>
          </cell>
          <cell r="D1485" t="str">
            <v>EŞDEĞER</v>
          </cell>
          <cell r="E1485" t="str">
            <v>EŞDEĞER</v>
          </cell>
          <cell r="F1485">
            <v>0</v>
          </cell>
          <cell r="G1485">
            <v>1</v>
          </cell>
          <cell r="H1485">
            <v>1</v>
          </cell>
          <cell r="I1485">
            <v>0</v>
          </cell>
          <cell r="J1485">
            <v>0</v>
          </cell>
          <cell r="K1485">
            <v>0</v>
          </cell>
          <cell r="L1485" t="str">
            <v>GABATEVA 600 MG 50 CENTIKLI FILM TABLET</v>
          </cell>
          <cell r="M1485" t="str">
            <v>GABAPENTIN</v>
          </cell>
          <cell r="N1485" t="str">
            <v>MED ILAC</v>
          </cell>
          <cell r="O1485">
            <v>600</v>
          </cell>
          <cell r="P1485" t="str">
            <v>MG</v>
          </cell>
          <cell r="Q1485">
            <v>50</v>
          </cell>
          <cell r="R1485" t="str">
            <v>TAKIBI ZORUNLU REÇETE</v>
          </cell>
          <cell r="S1485" t="str">
            <v>ITHAL</v>
          </cell>
          <cell r="T1485">
            <v>0</v>
          </cell>
          <cell r="U1485">
            <v>0</v>
          </cell>
          <cell r="V1485">
            <v>14.72</v>
          </cell>
          <cell r="W1485">
            <v>14.72</v>
          </cell>
          <cell r="X1485" t="str">
            <v>ISRAIL</v>
          </cell>
          <cell r="Y1485">
            <v>0</v>
          </cell>
          <cell r="Z1485">
            <v>0</v>
          </cell>
          <cell r="AA1485">
            <v>31.09</v>
          </cell>
          <cell r="AB1485">
            <v>0</v>
          </cell>
          <cell r="AC1485">
            <v>31.09</v>
          </cell>
        </row>
        <row r="1486">
          <cell r="A1486">
            <v>8699638093267</v>
          </cell>
          <cell r="B1486" t="str">
            <v>N03AX12</v>
          </cell>
          <cell r="C1486" t="str">
            <v>gabapentin</v>
          </cell>
          <cell r="D1486" t="str">
            <v>EŞDEĞER</v>
          </cell>
          <cell r="E1486" t="str">
            <v>EŞDEĞER</v>
          </cell>
          <cell r="F1486">
            <v>0</v>
          </cell>
          <cell r="G1486">
            <v>1</v>
          </cell>
          <cell r="H1486">
            <v>1</v>
          </cell>
          <cell r="I1486">
            <v>0</v>
          </cell>
          <cell r="J1486">
            <v>0</v>
          </cell>
          <cell r="K1486">
            <v>0</v>
          </cell>
          <cell r="L1486" t="str">
            <v>GABATEVA 600 MG 50 FILM TABLET</v>
          </cell>
          <cell r="M1486" t="str">
            <v>GABAPENTIN</v>
          </cell>
          <cell r="N1486" t="str">
            <v>MED ILAC</v>
          </cell>
          <cell r="O1486">
            <v>600</v>
          </cell>
          <cell r="P1486" t="str">
            <v>MG</v>
          </cell>
          <cell r="Q1486">
            <v>50</v>
          </cell>
          <cell r="R1486" t="str">
            <v>TAKIBI ZORUNLU REÇETE</v>
          </cell>
          <cell r="S1486" t="str">
            <v>ITHAL</v>
          </cell>
          <cell r="T1486">
            <v>0</v>
          </cell>
          <cell r="U1486">
            <v>0</v>
          </cell>
          <cell r="V1486">
            <v>14.72</v>
          </cell>
          <cell r="W1486">
            <v>14.72</v>
          </cell>
          <cell r="X1486" t="str">
            <v>ISRAIL</v>
          </cell>
          <cell r="Y1486">
            <v>0</v>
          </cell>
          <cell r="Z1486">
            <v>0</v>
          </cell>
          <cell r="AA1486">
            <v>0</v>
          </cell>
          <cell r="AB1486">
            <v>0</v>
          </cell>
          <cell r="AC1486">
            <v>31.09</v>
          </cell>
        </row>
        <row r="1487">
          <cell r="A1487">
            <v>8699638093274</v>
          </cell>
          <cell r="B1487" t="str">
            <v>N03AX12</v>
          </cell>
          <cell r="C1487" t="str">
            <v>gabapentin</v>
          </cell>
          <cell r="D1487" t="str">
            <v>EŞDEĞER</v>
          </cell>
          <cell r="E1487" t="str">
            <v>EŞDEĞER</v>
          </cell>
          <cell r="F1487">
            <v>0</v>
          </cell>
          <cell r="G1487">
            <v>1</v>
          </cell>
          <cell r="H1487">
            <v>1</v>
          </cell>
          <cell r="I1487">
            <v>0</v>
          </cell>
          <cell r="J1487">
            <v>0</v>
          </cell>
          <cell r="K1487">
            <v>0</v>
          </cell>
          <cell r="L1487" t="str">
            <v>GABATEVA 800 MG 50  CENTIKLI FILM TABLET</v>
          </cell>
          <cell r="M1487" t="str">
            <v>GABAPENTIN</v>
          </cell>
          <cell r="N1487" t="str">
            <v>MED ILAC</v>
          </cell>
          <cell r="O1487">
            <v>800</v>
          </cell>
          <cell r="P1487" t="str">
            <v>MG</v>
          </cell>
          <cell r="Q1487">
            <v>50</v>
          </cell>
          <cell r="R1487" t="str">
            <v>TAKIBI ZORUNLU REÇETE</v>
          </cell>
          <cell r="S1487" t="str">
            <v>ITHAL</v>
          </cell>
          <cell r="T1487">
            <v>0</v>
          </cell>
          <cell r="U1487">
            <v>0</v>
          </cell>
          <cell r="V1487">
            <v>68.39</v>
          </cell>
          <cell r="W1487">
            <v>18.649999999999999</v>
          </cell>
          <cell r="X1487" t="str">
            <v>ISRAIL</v>
          </cell>
          <cell r="Y1487">
            <v>0</v>
          </cell>
          <cell r="Z1487">
            <v>0</v>
          </cell>
          <cell r="AA1487">
            <v>37.340000000000003</v>
          </cell>
          <cell r="AB1487">
            <v>0</v>
          </cell>
          <cell r="AC1487">
            <v>37.340000000000003</v>
          </cell>
        </row>
        <row r="1488">
          <cell r="A1488">
            <v>8698622750117</v>
          </cell>
          <cell r="B1488" t="str">
            <v>H02AB02</v>
          </cell>
          <cell r="C1488" t="str">
            <v>dexamethasone</v>
          </cell>
          <cell r="D1488" t="str">
            <v>ESDEGER</v>
          </cell>
          <cell r="E1488" t="str">
            <v>FIYAT KORUMALI URUN</v>
          </cell>
          <cell r="F1488">
            <v>4</v>
          </cell>
          <cell r="G1488">
            <v>1</v>
          </cell>
          <cell r="H1488">
            <v>2</v>
          </cell>
          <cell r="I1488">
            <v>0</v>
          </cell>
          <cell r="J1488">
            <v>0</v>
          </cell>
          <cell r="K1488">
            <v>0</v>
          </cell>
          <cell r="L1488" t="str">
            <v>GADEXON 8 MG/2 ML IM/IV ENJ. COZ. ICEREN AMPUL</v>
          </cell>
          <cell r="M1488" t="str">
            <v xml:space="preserve">DEKSAMETAZON </v>
          </cell>
          <cell r="N1488" t="str">
            <v>AVICENNA</v>
          </cell>
          <cell r="O1488">
            <v>8</v>
          </cell>
          <cell r="P1488" t="str">
            <v>MG</v>
          </cell>
          <cell r="Q1488">
            <v>1</v>
          </cell>
          <cell r="R1488" t="str">
            <v>NORMAL RECETE</v>
          </cell>
          <cell r="S1488" t="str">
            <v>IMAL</v>
          </cell>
          <cell r="T1488" t="str">
            <v>TURKIYE</v>
          </cell>
          <cell r="U1488">
            <v>0.42</v>
          </cell>
          <cell r="V1488">
            <v>0.42</v>
          </cell>
          <cell r="W1488">
            <v>0</v>
          </cell>
          <cell r="X1488" t="str">
            <v>TURKIYE</v>
          </cell>
          <cell r="Y1488">
            <v>0</v>
          </cell>
          <cell r="Z1488">
            <v>0</v>
          </cell>
          <cell r="AA1488">
            <v>0.96</v>
          </cell>
          <cell r="AB1488">
            <v>0</v>
          </cell>
          <cell r="AC1488">
            <v>0.96</v>
          </cell>
        </row>
        <row r="1489">
          <cell r="A1489">
            <v>8699545776475</v>
          </cell>
          <cell r="B1489" t="str">
            <v>V08CA09</v>
          </cell>
          <cell r="C1489" t="str">
            <v>gadobutrol</v>
          </cell>
          <cell r="D1489" t="str">
            <v>REFERANS</v>
          </cell>
          <cell r="E1489" t="str">
            <v>REFERANS</v>
          </cell>
          <cell r="F1489">
            <v>0</v>
          </cell>
          <cell r="G1489">
            <v>2</v>
          </cell>
          <cell r="H1489">
            <v>1</v>
          </cell>
          <cell r="I1489">
            <v>0</v>
          </cell>
          <cell r="J1489">
            <v>0</v>
          </cell>
          <cell r="K1489">
            <v>0</v>
          </cell>
          <cell r="L1489" t="str">
            <v>GADOVIST 1 MMOL/ML .ENJ.SOL. ICEREN 15 ML 1 FLAKON</v>
          </cell>
          <cell r="M1489" t="str">
            <v>GADOBUTROL</v>
          </cell>
          <cell r="N1489" t="str">
            <v>SCHERING ALMAN</v>
          </cell>
          <cell r="O1489">
            <v>1</v>
          </cell>
          <cell r="P1489" t="str">
            <v>MMOL/ML</v>
          </cell>
          <cell r="Q1489">
            <v>1</v>
          </cell>
          <cell r="R1489" t="str">
            <v>NORMAL REÇETE</v>
          </cell>
          <cell r="S1489" t="str">
            <v>ITHAL</v>
          </cell>
          <cell r="T1489" t="str">
            <v>ITALYA</v>
          </cell>
          <cell r="U1489">
            <v>117.17</v>
          </cell>
          <cell r="V1489">
            <v>117.17</v>
          </cell>
          <cell r="W1489">
            <v>117.17</v>
          </cell>
          <cell r="X1489" t="str">
            <v>ITALYA</v>
          </cell>
          <cell r="Y1489">
            <v>0</v>
          </cell>
          <cell r="Z1489">
            <v>0</v>
          </cell>
          <cell r="AA1489">
            <v>206.03</v>
          </cell>
          <cell r="AB1489">
            <v>0</v>
          </cell>
          <cell r="AC1489">
            <v>206.03</v>
          </cell>
        </row>
        <row r="1490">
          <cell r="A1490">
            <v>8699545776482</v>
          </cell>
          <cell r="B1490" t="str">
            <v>V08CA09</v>
          </cell>
          <cell r="C1490" t="str">
            <v>gadobutrol</v>
          </cell>
          <cell r="D1490" t="str">
            <v>REFERANS</v>
          </cell>
          <cell r="E1490" t="str">
            <v>REFERANS</v>
          </cell>
          <cell r="F1490">
            <v>0</v>
          </cell>
          <cell r="G1490">
            <v>2</v>
          </cell>
          <cell r="H1490">
            <v>1</v>
          </cell>
          <cell r="I1490">
            <v>0</v>
          </cell>
          <cell r="J1490">
            <v>0</v>
          </cell>
          <cell r="K1490">
            <v>0</v>
          </cell>
          <cell r="L1490" t="str">
            <v>GADOVIST 1 MMOL/ML .ENJ.SOL. ICEREN 30 ML 1 SISE</v>
          </cell>
          <cell r="M1490" t="str">
            <v>GADOBUTROL</v>
          </cell>
          <cell r="N1490" t="str">
            <v>SCHERING ALMAN</v>
          </cell>
          <cell r="O1490">
            <v>1</v>
          </cell>
          <cell r="P1490" t="str">
            <v>MMOL/ML</v>
          </cell>
          <cell r="Q1490">
            <v>1</v>
          </cell>
          <cell r="R1490" t="str">
            <v>NORMAL REÇETE</v>
          </cell>
          <cell r="S1490" t="str">
            <v>ITHAL</v>
          </cell>
          <cell r="T1490" t="str">
            <v>YUNANISTAN</v>
          </cell>
          <cell r="U1490">
            <v>122.48</v>
          </cell>
          <cell r="V1490">
            <v>122.48</v>
          </cell>
          <cell r="W1490">
            <v>122.48</v>
          </cell>
          <cell r="X1490" t="str">
            <v>YUNANISTAN</v>
          </cell>
          <cell r="Y1490">
            <v>0</v>
          </cell>
          <cell r="Z1490">
            <v>0</v>
          </cell>
          <cell r="AA1490">
            <v>259.22000000000003</v>
          </cell>
          <cell r="AB1490">
            <v>0</v>
          </cell>
          <cell r="AC1490">
            <v>259.22000000000003</v>
          </cell>
        </row>
        <row r="1491">
          <cell r="A1491">
            <v>8699788120127</v>
          </cell>
          <cell r="B1491" t="str">
            <v>M03BA01</v>
          </cell>
          <cell r="C1491" t="str">
            <v>phenprobamate</v>
          </cell>
          <cell r="D1491" t="str">
            <v>ESDEGER</v>
          </cell>
          <cell r="E1491" t="str">
            <v>FIYAT KORUMALI URUN</v>
          </cell>
          <cell r="F1491">
            <v>4</v>
          </cell>
          <cell r="G1491">
            <v>1</v>
          </cell>
          <cell r="H1491">
            <v>2</v>
          </cell>
          <cell r="I1491">
            <v>0</v>
          </cell>
          <cell r="J1491">
            <v>0</v>
          </cell>
          <cell r="K1491">
            <v>0</v>
          </cell>
          <cell r="L1491" t="str">
            <v>GAMAL 400 MG DRAJE</v>
          </cell>
          <cell r="M1491" t="str">
            <v>PHENPROBAMAT</v>
          </cell>
          <cell r="N1491" t="str">
            <v>OSEL</v>
          </cell>
          <cell r="O1491">
            <v>400</v>
          </cell>
          <cell r="P1491" t="str">
            <v>MG</v>
          </cell>
          <cell r="Q1491">
            <v>40</v>
          </cell>
          <cell r="R1491" t="str">
            <v>NORMAL RECETE</v>
          </cell>
          <cell r="S1491" t="str">
            <v>IMAL</v>
          </cell>
          <cell r="T1491" t="str">
            <v>TURKIYE</v>
          </cell>
          <cell r="U1491">
            <v>1.87</v>
          </cell>
          <cell r="V1491">
            <v>1.87</v>
          </cell>
          <cell r="W1491">
            <v>0</v>
          </cell>
          <cell r="X1491" t="str">
            <v>TURKIYE</v>
          </cell>
          <cell r="Y1491">
            <v>0</v>
          </cell>
          <cell r="Z1491">
            <v>0</v>
          </cell>
          <cell r="AA1491">
            <v>5.12</v>
          </cell>
          <cell r="AB1491">
            <v>0</v>
          </cell>
          <cell r="AC1491">
            <v>5.12</v>
          </cell>
        </row>
        <row r="1492">
          <cell r="A1492">
            <v>8699523040024</v>
          </cell>
          <cell r="B1492" t="str">
            <v>A02BC02</v>
          </cell>
          <cell r="C1492" t="str">
            <v>pantoprazole</v>
          </cell>
          <cell r="D1492" t="str">
            <v>EŞDEĞER</v>
          </cell>
          <cell r="E1492" t="str">
            <v>EŞDEĞER</v>
          </cell>
          <cell r="F1492">
            <v>0</v>
          </cell>
          <cell r="G1492">
            <v>1</v>
          </cell>
          <cell r="H1492">
            <v>1</v>
          </cell>
          <cell r="I1492">
            <v>0</v>
          </cell>
          <cell r="J1492">
            <v>0</v>
          </cell>
          <cell r="K1492">
            <v>0</v>
          </cell>
          <cell r="L1492" t="str">
            <v>GASTBLOK 40 MG 14 ENTERIK KAPLI TABLET</v>
          </cell>
          <cell r="M1492" t="str">
            <v xml:space="preserve">PANTOPRAZOL </v>
          </cell>
          <cell r="N1492" t="str">
            <v>MUNIR SAHIN</v>
          </cell>
          <cell r="O1492">
            <v>40</v>
          </cell>
          <cell r="P1492" t="str">
            <v>MG</v>
          </cell>
          <cell r="Q1492">
            <v>14</v>
          </cell>
          <cell r="R1492" t="str">
            <v>NORMAL REÇETE</v>
          </cell>
          <cell r="S1492" t="str">
            <v>IMAL</v>
          </cell>
          <cell r="T1492" t="str">
            <v>PORTEKIZ</v>
          </cell>
          <cell r="U1492">
            <v>7.14</v>
          </cell>
          <cell r="V1492">
            <v>4.1100000000000003</v>
          </cell>
          <cell r="W1492">
            <v>4.1100000000000003</v>
          </cell>
          <cell r="X1492" t="str">
            <v>PORTEKIZ</v>
          </cell>
          <cell r="Y1492">
            <v>0</v>
          </cell>
          <cell r="Z1492">
            <v>0</v>
          </cell>
          <cell r="AA1492">
            <v>8.69</v>
          </cell>
          <cell r="AB1492">
            <v>0</v>
          </cell>
          <cell r="AC1492">
            <v>8.69</v>
          </cell>
        </row>
        <row r="1493">
          <cell r="A1493">
            <v>8699523090098</v>
          </cell>
          <cell r="B1493" t="str">
            <v>A02BA03</v>
          </cell>
          <cell r="C1493" t="str">
            <v>famotidine</v>
          </cell>
          <cell r="D1493" t="str">
            <v>EŞDEĞER</v>
          </cell>
          <cell r="E1493" t="str">
            <v>YIRMI YIL</v>
          </cell>
          <cell r="F1493">
            <v>4</v>
          </cell>
          <cell r="G1493">
            <v>1</v>
          </cell>
          <cell r="H1493">
            <v>2</v>
          </cell>
          <cell r="I1493">
            <v>0</v>
          </cell>
          <cell r="J1493">
            <v>0</v>
          </cell>
          <cell r="K1493">
            <v>0</v>
          </cell>
          <cell r="L1493" t="str">
            <v>GASTIFAM 40 MG 30 TABLET</v>
          </cell>
          <cell r="M1493" t="str">
            <v>FAMOTIDIN</v>
          </cell>
          <cell r="N1493" t="str">
            <v>MUNIR SAHIN</v>
          </cell>
          <cell r="O1493">
            <v>40</v>
          </cell>
          <cell r="P1493" t="str">
            <v>MG</v>
          </cell>
          <cell r="Q1493">
            <v>30</v>
          </cell>
          <cell r="R1493" t="str">
            <v>NORMAL REÇETE</v>
          </cell>
          <cell r="S1493" t="str">
            <v>IMAL</v>
          </cell>
          <cell r="T1493" t="str">
            <v>TURKIYE</v>
          </cell>
          <cell r="U1493">
            <v>1.9</v>
          </cell>
          <cell r="V1493">
            <v>1.9</v>
          </cell>
          <cell r="W1493">
            <v>0</v>
          </cell>
          <cell r="X1493" t="str">
            <v>TURKIYE</v>
          </cell>
          <cell r="Y1493">
            <v>0</v>
          </cell>
          <cell r="Z1493">
            <v>0</v>
          </cell>
          <cell r="AA1493">
            <v>4.0199999999999996</v>
          </cell>
          <cell r="AB1493">
            <v>0</v>
          </cell>
          <cell r="AC1493">
            <v>4.0199999999999996</v>
          </cell>
        </row>
        <row r="1494">
          <cell r="A1494">
            <v>8699788090031</v>
          </cell>
          <cell r="B1494" t="str">
            <v>A02BA03</v>
          </cell>
          <cell r="C1494" t="str">
            <v>famotidine</v>
          </cell>
          <cell r="D1494" t="str">
            <v>ESDEGER</v>
          </cell>
          <cell r="E1494" t="str">
            <v>FIYAT KORUMALI URUN</v>
          </cell>
          <cell r="F1494">
            <v>4</v>
          </cell>
          <cell r="G1494">
            <v>1</v>
          </cell>
          <cell r="H1494">
            <v>2</v>
          </cell>
          <cell r="I1494">
            <v>0</v>
          </cell>
          <cell r="J1494">
            <v>0</v>
          </cell>
          <cell r="K1494">
            <v>0</v>
          </cell>
          <cell r="L1494" t="str">
            <v>GASTOVER 40 MG 30 TABLET</v>
          </cell>
          <cell r="M1494" t="str">
            <v>FAMOTIDIN</v>
          </cell>
          <cell r="N1494" t="str">
            <v>OSEL</v>
          </cell>
          <cell r="O1494">
            <v>40</v>
          </cell>
          <cell r="P1494" t="str">
            <v>MG</v>
          </cell>
          <cell r="Q1494">
            <v>30</v>
          </cell>
          <cell r="R1494" t="str">
            <v>NORMAL RECETE</v>
          </cell>
          <cell r="S1494" t="str">
            <v>IMAL</v>
          </cell>
          <cell r="T1494" t="str">
            <v>TURKIYE</v>
          </cell>
          <cell r="U1494">
            <v>1.9</v>
          </cell>
          <cell r="V1494">
            <v>1.9</v>
          </cell>
          <cell r="W1494">
            <v>0</v>
          </cell>
          <cell r="X1494" t="str">
            <v>TURKIYE</v>
          </cell>
          <cell r="Y1494">
            <v>0</v>
          </cell>
          <cell r="Z1494">
            <v>0</v>
          </cell>
          <cell r="AA1494">
            <v>5.23</v>
          </cell>
          <cell r="AB1494">
            <v>0</v>
          </cell>
          <cell r="AC1494">
            <v>5.23</v>
          </cell>
        </row>
        <row r="1495">
          <cell r="A1495">
            <v>8699788090048</v>
          </cell>
          <cell r="B1495" t="str">
            <v>A02BA03</v>
          </cell>
          <cell r="C1495" t="str">
            <v>famotidine</v>
          </cell>
          <cell r="D1495" t="str">
            <v>ESDEGER</v>
          </cell>
          <cell r="E1495" t="str">
            <v>FIYAT KORUMALI URUN</v>
          </cell>
          <cell r="F1495">
            <v>4</v>
          </cell>
          <cell r="G1495">
            <v>1</v>
          </cell>
          <cell r="H1495">
            <v>2</v>
          </cell>
          <cell r="I1495">
            <v>0</v>
          </cell>
          <cell r="J1495">
            <v>0</v>
          </cell>
          <cell r="K1495">
            <v>0</v>
          </cell>
          <cell r="L1495" t="str">
            <v>GASTOVER 40 MG 60 TABLET</v>
          </cell>
          <cell r="M1495" t="str">
            <v>FAMOTIDIN</v>
          </cell>
          <cell r="N1495" t="str">
            <v>OSEL</v>
          </cell>
          <cell r="O1495">
            <v>40</v>
          </cell>
          <cell r="P1495" t="str">
            <v>MG</v>
          </cell>
          <cell r="Q1495">
            <v>60</v>
          </cell>
          <cell r="R1495" t="str">
            <v>NORMAL RECETE</v>
          </cell>
          <cell r="S1495" t="str">
            <v>IMAL</v>
          </cell>
          <cell r="T1495" t="str">
            <v>TURKIYE</v>
          </cell>
          <cell r="U1495">
            <v>2.8699999999999997</v>
          </cell>
          <cell r="V1495">
            <v>2.8699999999999997</v>
          </cell>
          <cell r="W1495">
            <v>0</v>
          </cell>
          <cell r="X1495" t="str">
            <v>TURKIYE</v>
          </cell>
          <cell r="Y1495">
            <v>0</v>
          </cell>
          <cell r="Z1495">
            <v>0</v>
          </cell>
          <cell r="AA1495">
            <v>7.9</v>
          </cell>
          <cell r="AB1495">
            <v>0</v>
          </cell>
          <cell r="AC1495">
            <v>7.9</v>
          </cell>
        </row>
        <row r="1496">
          <cell r="A1496">
            <v>8699265150036</v>
          </cell>
          <cell r="B1496" t="str">
            <v>A02BC03</v>
          </cell>
          <cell r="C1496" t="str">
            <v>lansoprazole</v>
          </cell>
          <cell r="D1496" t="str">
            <v>EŞDEĞER</v>
          </cell>
          <cell r="E1496" t="str">
            <v>EŞDEĞER</v>
          </cell>
          <cell r="F1496">
            <v>0</v>
          </cell>
          <cell r="G1496" t="str">
            <v>1-4</v>
          </cell>
          <cell r="H1496">
            <v>1</v>
          </cell>
          <cell r="I1496">
            <v>0</v>
          </cell>
          <cell r="J1496">
            <v>0</v>
          </cell>
          <cell r="K1496">
            <v>0</v>
          </cell>
          <cell r="L1496" t="str">
            <v>GASTRODEX 15 MG 28 MIKROPELLET KAPSUL</v>
          </cell>
          <cell r="M1496" t="str">
            <v>LANSOPRAZOL</v>
          </cell>
          <cell r="N1496" t="str">
            <v>BIOCODEX</v>
          </cell>
          <cell r="O1496">
            <v>15</v>
          </cell>
          <cell r="P1496" t="str">
            <v>MG</v>
          </cell>
          <cell r="Q1496">
            <v>28</v>
          </cell>
          <cell r="R1496" t="str">
            <v>NORMAL REÇETE</v>
          </cell>
          <cell r="S1496" t="str">
            <v>IMAL</v>
          </cell>
          <cell r="T1496" t="str">
            <v>ITALYA</v>
          </cell>
          <cell r="U1496">
            <v>7.43</v>
          </cell>
          <cell r="V1496">
            <v>7.43</v>
          </cell>
          <cell r="W1496">
            <v>4.45</v>
          </cell>
          <cell r="X1496" t="str">
            <v>ITALYA</v>
          </cell>
          <cell r="Y1496">
            <v>0</v>
          </cell>
          <cell r="Z1496">
            <v>0</v>
          </cell>
          <cell r="AA1496">
            <v>9.39</v>
          </cell>
          <cell r="AB1496">
            <v>0</v>
          </cell>
          <cell r="AC1496">
            <v>9.39</v>
          </cell>
        </row>
        <row r="1497">
          <cell r="A1497">
            <v>8699265150043</v>
          </cell>
          <cell r="B1497" t="str">
            <v>A02BC03</v>
          </cell>
          <cell r="C1497" t="str">
            <v>lansoprazole</v>
          </cell>
          <cell r="D1497" t="str">
            <v>ESDEGER</v>
          </cell>
          <cell r="E1497" t="str">
            <v>ESDEGER</v>
          </cell>
          <cell r="F1497">
            <v>0</v>
          </cell>
          <cell r="G1497" t="str">
            <v>5-4</v>
          </cell>
          <cell r="H1497">
            <v>1</v>
          </cell>
          <cell r="I1497">
            <v>0</v>
          </cell>
          <cell r="J1497">
            <v>0</v>
          </cell>
          <cell r="K1497">
            <v>0</v>
          </cell>
          <cell r="L1497" t="str">
            <v>GASTRODEX 30 MG 28 MIKROPELLET KAPSUL</v>
          </cell>
          <cell r="M1497" t="str">
            <v>LANSOPRAZOL</v>
          </cell>
          <cell r="N1497" t="str">
            <v>BIOCODEX</v>
          </cell>
          <cell r="O1497">
            <v>30</v>
          </cell>
          <cell r="P1497" t="str">
            <v>MG</v>
          </cell>
          <cell r="Q1497">
            <v>28</v>
          </cell>
          <cell r="R1497" t="str">
            <v>NORMAL RECETE</v>
          </cell>
          <cell r="S1497" t="str">
            <v>IMAL</v>
          </cell>
          <cell r="T1497" t="str">
            <v>FRANSA</v>
          </cell>
          <cell r="U1497">
            <v>7.56</v>
          </cell>
          <cell r="V1497">
            <v>13.46</v>
          </cell>
          <cell r="W1497">
            <v>7.56</v>
          </cell>
          <cell r="X1497" t="str">
            <v>FRANSA</v>
          </cell>
          <cell r="Y1497">
            <v>0</v>
          </cell>
          <cell r="Z1497">
            <v>0</v>
          </cell>
          <cell r="AA1497">
            <v>17.7</v>
          </cell>
          <cell r="AB1497">
            <v>0</v>
          </cell>
          <cell r="AC1497">
            <v>17.7</v>
          </cell>
        </row>
        <row r="1498">
          <cell r="A1498">
            <v>8697936092951</v>
          </cell>
          <cell r="B1498" t="str">
            <v>N03AX16</v>
          </cell>
          <cell r="C1498" t="str">
            <v>pregabalin</v>
          </cell>
          <cell r="D1498" t="str">
            <v>EŞDEĞER</v>
          </cell>
          <cell r="E1498" t="str">
            <v>EŞDEĞER</v>
          </cell>
          <cell r="F1498">
            <v>0</v>
          </cell>
          <cell r="G1498">
            <v>1</v>
          </cell>
          <cell r="H1498">
            <v>1</v>
          </cell>
          <cell r="I1498">
            <v>0</v>
          </cell>
          <cell r="J1498">
            <v>0</v>
          </cell>
          <cell r="K1498">
            <v>0</v>
          </cell>
          <cell r="L1498" t="str">
            <v>GEBBRA 150 MG 56 FILM KAPLI TABLET</v>
          </cell>
          <cell r="M1498" t="str">
            <v>PREGABALIN</v>
          </cell>
          <cell r="N1498" t="str">
            <v>INVENTIM</v>
          </cell>
          <cell r="O1498">
            <v>150</v>
          </cell>
          <cell r="P1498" t="str">
            <v>MG</v>
          </cell>
          <cell r="Q1498">
            <v>56</v>
          </cell>
          <cell r="R1498" t="str">
            <v>TAKIBI ZORUNLU REÇETE</v>
          </cell>
          <cell r="S1498" t="str">
            <v>IMAL</v>
          </cell>
          <cell r="T1498" t="str">
            <v>YUNANISTAN</v>
          </cell>
          <cell r="U1498">
            <v>27.55</v>
          </cell>
          <cell r="V1498">
            <v>49.84</v>
          </cell>
          <cell r="W1498">
            <v>27.55</v>
          </cell>
          <cell r="X1498" t="str">
            <v>YUNANISTAN</v>
          </cell>
          <cell r="Y1498">
            <v>0</v>
          </cell>
          <cell r="Z1498">
            <v>0</v>
          </cell>
          <cell r="AA1498">
            <v>56.36</v>
          </cell>
          <cell r="AB1498">
            <v>0</v>
          </cell>
          <cell r="AC1498">
            <v>56.36</v>
          </cell>
        </row>
        <row r="1499">
          <cell r="A1499">
            <v>8697936092913</v>
          </cell>
          <cell r="B1499" t="str">
            <v>N03AX16</v>
          </cell>
          <cell r="C1499" t="str">
            <v>pregabalin</v>
          </cell>
          <cell r="D1499" t="str">
            <v>EŞDEĞER</v>
          </cell>
          <cell r="E1499" t="str">
            <v>EŞDEĞER</v>
          </cell>
          <cell r="F1499">
            <v>0</v>
          </cell>
          <cell r="G1499">
            <v>1</v>
          </cell>
          <cell r="H1499">
            <v>1</v>
          </cell>
          <cell r="I1499">
            <v>0</v>
          </cell>
          <cell r="J1499">
            <v>0</v>
          </cell>
          <cell r="K1499">
            <v>0</v>
          </cell>
          <cell r="L1499" t="str">
            <v>GEBBRA 25 MG 56 FILM KAPLI TABLET</v>
          </cell>
          <cell r="M1499" t="str">
            <v>PREGABALIN</v>
          </cell>
          <cell r="N1499" t="str">
            <v>INVENTIM</v>
          </cell>
          <cell r="O1499">
            <v>25</v>
          </cell>
          <cell r="P1499" t="str">
            <v>MG</v>
          </cell>
          <cell r="Q1499">
            <v>56</v>
          </cell>
          <cell r="R1499" t="str">
            <v>TAKIBI ZORUNLU REÇETE</v>
          </cell>
          <cell r="S1499" t="str">
            <v>IMAL</v>
          </cell>
          <cell r="T1499" t="str">
            <v>ISPANYA</v>
          </cell>
          <cell r="U1499">
            <v>7.5</v>
          </cell>
          <cell r="V1499">
            <v>11.02</v>
          </cell>
          <cell r="W1499">
            <v>6.61</v>
          </cell>
          <cell r="X1499" t="str">
            <v>PORTEKIZ</v>
          </cell>
          <cell r="Y1499">
            <v>0</v>
          </cell>
          <cell r="Z1499">
            <v>0</v>
          </cell>
          <cell r="AA1499">
            <v>10.83</v>
          </cell>
          <cell r="AB1499">
            <v>0</v>
          </cell>
          <cell r="AC1499">
            <v>10.83</v>
          </cell>
        </row>
        <row r="1500">
          <cell r="A1500">
            <v>8697936092975</v>
          </cell>
          <cell r="B1500" t="str">
            <v>N03AX16</v>
          </cell>
          <cell r="C1500" t="str">
            <v>pregabalin</v>
          </cell>
          <cell r="D1500" t="str">
            <v>EŞDEĞER</v>
          </cell>
          <cell r="E1500" t="str">
            <v>EŞDEĞER</v>
          </cell>
          <cell r="F1500">
            <v>0</v>
          </cell>
          <cell r="G1500">
            <v>1</v>
          </cell>
          <cell r="H1500">
            <v>1</v>
          </cell>
          <cell r="I1500">
            <v>0</v>
          </cell>
          <cell r="J1500">
            <v>0</v>
          </cell>
          <cell r="K1500">
            <v>0</v>
          </cell>
          <cell r="L1500" t="str">
            <v>GEBBRA 300 MG 56 FILM KAPLI TABLET</v>
          </cell>
          <cell r="M1500" t="str">
            <v>PREGABALIN</v>
          </cell>
          <cell r="N1500" t="str">
            <v>INVENTIM</v>
          </cell>
          <cell r="O1500">
            <v>300</v>
          </cell>
          <cell r="P1500" t="str">
            <v>MG</v>
          </cell>
          <cell r="Q1500">
            <v>56</v>
          </cell>
          <cell r="R1500" t="str">
            <v>TAKIBI ZORUNLU REÇETE</v>
          </cell>
          <cell r="S1500" t="str">
            <v>IMAL</v>
          </cell>
          <cell r="T1500" t="str">
            <v>YUNANISTAN</v>
          </cell>
          <cell r="U1500">
            <v>45.15</v>
          </cell>
          <cell r="V1500">
            <v>71.63</v>
          </cell>
          <cell r="W1500">
            <v>42.97</v>
          </cell>
          <cell r="X1500" t="str">
            <v>YUNANISTAN</v>
          </cell>
          <cell r="Y1500">
            <v>0</v>
          </cell>
          <cell r="Z1500">
            <v>0</v>
          </cell>
          <cell r="AA1500">
            <v>82.57</v>
          </cell>
          <cell r="AB1500">
            <v>0</v>
          </cell>
          <cell r="AC1500">
            <v>82.57</v>
          </cell>
        </row>
        <row r="1501">
          <cell r="A1501">
            <v>8697936092937</v>
          </cell>
          <cell r="B1501" t="str">
            <v>N03AX16</v>
          </cell>
          <cell r="C1501" t="str">
            <v>pregabalin</v>
          </cell>
          <cell r="D1501" t="str">
            <v>EŞDEĞER</v>
          </cell>
          <cell r="E1501" t="str">
            <v>EŞDEĞER</v>
          </cell>
          <cell r="F1501">
            <v>0</v>
          </cell>
          <cell r="G1501">
            <v>5</v>
          </cell>
          <cell r="H1501">
            <v>1</v>
          </cell>
          <cell r="I1501">
            <v>0</v>
          </cell>
          <cell r="J1501">
            <v>0</v>
          </cell>
          <cell r="K1501">
            <v>0</v>
          </cell>
          <cell r="L1501" t="str">
            <v>GEBBRA 75 MG 56 FILM KAPLI TABLET</v>
          </cell>
          <cell r="M1501" t="str">
            <v>PREGABALIN</v>
          </cell>
          <cell r="N1501" t="str">
            <v>INVENTIM</v>
          </cell>
          <cell r="O1501">
            <v>75</v>
          </cell>
          <cell r="P1501" t="str">
            <v>MG</v>
          </cell>
          <cell r="Q1501">
            <v>56</v>
          </cell>
          <cell r="R1501" t="str">
            <v>TAKIBI ZORUNLU REÇETE</v>
          </cell>
          <cell r="S1501" t="str">
            <v>IMAL</v>
          </cell>
          <cell r="T1501" t="str">
            <v>PORTEKIZ</v>
          </cell>
          <cell r="U1501">
            <v>20.88</v>
          </cell>
          <cell r="V1501">
            <v>33.39</v>
          </cell>
          <cell r="W1501">
            <v>20.033999999999999</v>
          </cell>
          <cell r="X1501" t="str">
            <v>FRANSA</v>
          </cell>
          <cell r="Y1501">
            <v>0</v>
          </cell>
          <cell r="Z1501">
            <v>0</v>
          </cell>
          <cell r="AA1501">
            <v>34.770000000000003</v>
          </cell>
          <cell r="AB1501">
            <v>0</v>
          </cell>
          <cell r="AC1501">
            <v>34.770000000000003</v>
          </cell>
        </row>
        <row r="1502">
          <cell r="A1502">
            <v>8699523380038</v>
          </cell>
          <cell r="B1502" t="str">
            <v>M02AB</v>
          </cell>
          <cell r="C1502" t="str">
            <v>capsaicin and similar agents</v>
          </cell>
          <cell r="D1502" t="str">
            <v>EŞDEĞER</v>
          </cell>
          <cell r="E1502" t="str">
            <v>EŞDEĞER</v>
          </cell>
          <cell r="F1502">
            <v>3</v>
          </cell>
          <cell r="G1502">
            <v>2</v>
          </cell>
          <cell r="H1502">
            <v>2</v>
          </cell>
          <cell r="I1502">
            <v>0</v>
          </cell>
          <cell r="J1502">
            <v>0</v>
          </cell>
          <cell r="K1502">
            <v>0</v>
          </cell>
          <cell r="L1502" t="str">
            <v>GELOCAPS  40 GR POMAD</v>
          </cell>
          <cell r="M1502" t="str">
            <v>OLORESIN CAPSIKUM + KAMFUR + OKALIPTOL + MENTOL + ESS.TEREBENTHINE</v>
          </cell>
          <cell r="N1502" t="str">
            <v>MUNIR SAHIN</v>
          </cell>
          <cell r="O1502">
            <v>0</v>
          </cell>
          <cell r="P1502">
            <v>0</v>
          </cell>
          <cell r="Q1502">
            <v>40</v>
          </cell>
          <cell r="R1502" t="str">
            <v>NORMAL REÇETE</v>
          </cell>
          <cell r="S1502" t="str">
            <v>IMAL</v>
          </cell>
          <cell r="T1502" t="str">
            <v>TURKIYE</v>
          </cell>
          <cell r="U1502">
            <v>1.1399999999999999</v>
          </cell>
          <cell r="V1502">
            <v>1.1399999999999999</v>
          </cell>
          <cell r="W1502">
            <v>0</v>
          </cell>
          <cell r="X1502" t="str">
            <v>TURKIYE</v>
          </cell>
          <cell r="Y1502" t="str">
            <v>1</v>
          </cell>
          <cell r="Z1502">
            <v>0</v>
          </cell>
          <cell r="AA1502">
            <v>2.4</v>
          </cell>
          <cell r="AB1502">
            <v>0</v>
          </cell>
          <cell r="AC1502">
            <v>2.4</v>
          </cell>
        </row>
        <row r="1503">
          <cell r="A1503">
            <v>8699650792070</v>
          </cell>
          <cell r="B1503" t="str">
            <v>L01BC05</v>
          </cell>
          <cell r="C1503" t="str">
            <v>gemcitabine</v>
          </cell>
          <cell r="D1503" t="str">
            <v>EŞDEĞER</v>
          </cell>
          <cell r="E1503" t="str">
            <v>EŞDEĞER</v>
          </cell>
          <cell r="F1503">
            <v>0</v>
          </cell>
          <cell r="G1503">
            <v>1</v>
          </cell>
          <cell r="H1503">
            <v>1</v>
          </cell>
          <cell r="I1503">
            <v>0</v>
          </cell>
          <cell r="J1503">
            <v>0</v>
          </cell>
          <cell r="K1503">
            <v>0</v>
          </cell>
          <cell r="L1503" t="str">
            <v>GEMTU 1000 MG/10 ML ENJEKSIYONLUK SOLUSYON  1FLAKON</v>
          </cell>
          <cell r="M1503" t="str">
            <v>GEMSITABIN HCL</v>
          </cell>
          <cell r="N1503" t="str">
            <v>ONKO</v>
          </cell>
          <cell r="O1503" t="str">
            <v>1000+10</v>
          </cell>
          <cell r="P1503" t="str">
            <v>MG/ML</v>
          </cell>
          <cell r="Q1503">
            <v>1</v>
          </cell>
          <cell r="R1503" t="str">
            <v>NORMAL REÇETE</v>
          </cell>
          <cell r="S1503" t="str">
            <v>ITHAL</v>
          </cell>
          <cell r="T1503" t="str">
            <v>ISPANYA</v>
          </cell>
          <cell r="U1503">
            <v>43.7</v>
          </cell>
          <cell r="V1503">
            <v>43.7</v>
          </cell>
          <cell r="W1503">
            <v>43.7</v>
          </cell>
          <cell r="X1503" t="str">
            <v>ISPANYA</v>
          </cell>
          <cell r="Y1503">
            <v>0</v>
          </cell>
          <cell r="Z1503">
            <v>0</v>
          </cell>
          <cell r="AA1503">
            <v>92.49</v>
          </cell>
          <cell r="AB1503">
            <v>0</v>
          </cell>
          <cell r="AC1503">
            <v>92.49</v>
          </cell>
        </row>
        <row r="1504">
          <cell r="A1504">
            <v>8699673795089</v>
          </cell>
          <cell r="B1504" t="str">
            <v>L01BC05</v>
          </cell>
          <cell r="C1504">
            <v>0</v>
          </cell>
          <cell r="D1504" t="str">
            <v>REFERANS</v>
          </cell>
          <cell r="E1504" t="str">
            <v>REFERANS</v>
          </cell>
          <cell r="F1504">
            <v>0</v>
          </cell>
          <cell r="G1504">
            <v>1</v>
          </cell>
          <cell r="H1504">
            <v>1</v>
          </cell>
          <cell r="I1504">
            <v>0</v>
          </cell>
          <cell r="J1504">
            <v>0</v>
          </cell>
          <cell r="K1504">
            <v>0</v>
          </cell>
          <cell r="L1504" t="str">
            <v>GEMZAR 1 GR IV ENJEKTABL FLAKON</v>
          </cell>
          <cell r="M1504" t="str">
            <v>GEMSITABIN HCL</v>
          </cell>
          <cell r="N1504" t="str">
            <v>LILLY</v>
          </cell>
          <cell r="O1504">
            <v>1</v>
          </cell>
          <cell r="P1504" t="str">
            <v>G</v>
          </cell>
          <cell r="Q1504">
            <v>1</v>
          </cell>
          <cell r="R1504" t="str">
            <v>NORMAL REÇETE</v>
          </cell>
          <cell r="S1504" t="str">
            <v>ITHAL</v>
          </cell>
          <cell r="T1504">
            <v>0</v>
          </cell>
          <cell r="U1504">
            <v>0</v>
          </cell>
          <cell r="V1504">
            <v>0</v>
          </cell>
          <cell r="W1504">
            <v>0</v>
          </cell>
          <cell r="X1504">
            <v>0</v>
          </cell>
          <cell r="Y1504">
            <v>0</v>
          </cell>
          <cell r="Z1504">
            <v>0</v>
          </cell>
          <cell r="AA1504">
            <v>0</v>
          </cell>
          <cell r="AB1504">
            <v>0</v>
          </cell>
          <cell r="AC1504">
            <v>0</v>
          </cell>
        </row>
        <row r="1505">
          <cell r="A1505">
            <v>8699673795072</v>
          </cell>
          <cell r="B1505" t="str">
            <v>L01BC05</v>
          </cell>
          <cell r="C1505">
            <v>0</v>
          </cell>
          <cell r="D1505" t="str">
            <v>REFERANS</v>
          </cell>
          <cell r="E1505" t="str">
            <v>REFERANS</v>
          </cell>
          <cell r="F1505">
            <v>0</v>
          </cell>
          <cell r="G1505">
            <v>1</v>
          </cell>
          <cell r="H1505">
            <v>1</v>
          </cell>
          <cell r="I1505">
            <v>0</v>
          </cell>
          <cell r="J1505">
            <v>0</v>
          </cell>
          <cell r="K1505">
            <v>0</v>
          </cell>
          <cell r="L1505" t="str">
            <v>GEMZAR 200 MG IV ENJEKTABL FLAKON</v>
          </cell>
          <cell r="M1505" t="str">
            <v>GEMSITABIN HCL</v>
          </cell>
          <cell r="N1505" t="str">
            <v>LILLY</v>
          </cell>
          <cell r="O1505">
            <v>200</v>
          </cell>
          <cell r="P1505" t="str">
            <v>MG</v>
          </cell>
          <cell r="Q1505">
            <v>1</v>
          </cell>
          <cell r="R1505" t="str">
            <v>NORMAL REÇETE</v>
          </cell>
          <cell r="S1505" t="str">
            <v>ITHAL</v>
          </cell>
          <cell r="T1505">
            <v>0</v>
          </cell>
          <cell r="U1505">
            <v>0</v>
          </cell>
          <cell r="V1505">
            <v>0</v>
          </cell>
          <cell r="W1505">
            <v>0</v>
          </cell>
          <cell r="X1505">
            <v>0</v>
          </cell>
          <cell r="Y1505">
            <v>0</v>
          </cell>
          <cell r="Z1505">
            <v>0</v>
          </cell>
          <cell r="AA1505">
            <v>0</v>
          </cell>
          <cell r="AB1505">
            <v>0</v>
          </cell>
          <cell r="AC1505">
            <v>0</v>
          </cell>
        </row>
        <row r="1506">
          <cell r="A1506">
            <v>8699759951019</v>
          </cell>
          <cell r="B1506" t="str">
            <v>H01AC01</v>
          </cell>
          <cell r="C1506" t="str">
            <v>somatropin</v>
          </cell>
          <cell r="D1506" t="str">
            <v>REFERANS</v>
          </cell>
          <cell r="E1506" t="str">
            <v>FIYAT KORUMALI URUN</v>
          </cell>
          <cell r="F1506">
            <v>7</v>
          </cell>
          <cell r="G1506">
            <v>2</v>
          </cell>
          <cell r="H1506">
            <v>1</v>
          </cell>
          <cell r="I1506">
            <v>0</v>
          </cell>
          <cell r="J1506">
            <v>0</v>
          </cell>
          <cell r="K1506">
            <v>0</v>
          </cell>
          <cell r="L1506" t="str">
            <v>GENOTROPIN 16 IU (5,3 MG) GOQUICK ENJEKSIYONLUK SOLUSYON ICIN TOZ VE COZUCU ICEREN KULLANIMA HAZIR KALEM</v>
          </cell>
          <cell r="M1506" t="str">
            <v>SOMATROPIN</v>
          </cell>
          <cell r="N1506" t="str">
            <v>PFIZER</v>
          </cell>
          <cell r="O1506">
            <v>16</v>
          </cell>
          <cell r="P1506" t="str">
            <v>IU</v>
          </cell>
          <cell r="Q1506">
            <v>1</v>
          </cell>
          <cell r="R1506" t="str">
            <v>NORMAL RECETE</v>
          </cell>
          <cell r="S1506" t="str">
            <v>ITHAL</v>
          </cell>
          <cell r="T1506" t="str">
            <v>PORTEKIZ</v>
          </cell>
          <cell r="U1506">
            <v>106.18</v>
          </cell>
          <cell r="V1506">
            <v>106.18</v>
          </cell>
          <cell r="W1506">
            <v>84.94</v>
          </cell>
          <cell r="X1506" t="str">
            <v>PORTEKIZ</v>
          </cell>
          <cell r="Y1506">
            <v>0</v>
          </cell>
          <cell r="Z1506">
            <v>0</v>
          </cell>
          <cell r="AA1506">
            <v>137.32</v>
          </cell>
          <cell r="AB1506">
            <v>0</v>
          </cell>
          <cell r="AC1506">
            <v>137.32</v>
          </cell>
        </row>
        <row r="1507">
          <cell r="A1507">
            <v>8699532958297</v>
          </cell>
          <cell r="B1507" t="str">
            <v>H01AC01</v>
          </cell>
          <cell r="C1507" t="str">
            <v>somatropin</v>
          </cell>
          <cell r="D1507" t="str">
            <v>REFERANS</v>
          </cell>
          <cell r="E1507" t="str">
            <v>REFERANS</v>
          </cell>
          <cell r="F1507">
            <v>7</v>
          </cell>
          <cell r="G1507">
            <v>2</v>
          </cell>
          <cell r="H1507">
            <v>1</v>
          </cell>
          <cell r="I1507">
            <v>0</v>
          </cell>
          <cell r="J1507">
            <v>0</v>
          </cell>
          <cell r="K1507">
            <v>0</v>
          </cell>
          <cell r="L1507" t="str">
            <v>GENOTROPIN MINIQUICK 2,0 MG (6,0 IU) 7 ADET KARTUS+7 ADET ENJEKSIYON IGNESI</v>
          </cell>
          <cell r="M1507" t="str">
            <v>SOMATROPIN</v>
          </cell>
          <cell r="N1507" t="str">
            <v>PFIZER</v>
          </cell>
          <cell r="O1507">
            <v>2</v>
          </cell>
          <cell r="P1507" t="str">
            <v>MG</v>
          </cell>
          <cell r="Q1507">
            <v>7</v>
          </cell>
          <cell r="R1507" t="str">
            <v>NORMAL RECETE</v>
          </cell>
          <cell r="S1507" t="str">
            <v>ITHAL</v>
          </cell>
          <cell r="T1507" t="str">
            <v>ISPANYA</v>
          </cell>
          <cell r="U1507">
            <v>245</v>
          </cell>
          <cell r="V1507">
            <v>245</v>
          </cell>
          <cell r="W1507">
            <v>245</v>
          </cell>
          <cell r="X1507" t="str">
            <v>ISPANYA</v>
          </cell>
          <cell r="Y1507">
            <v>0</v>
          </cell>
          <cell r="Z1507">
            <v>0</v>
          </cell>
          <cell r="AA1507">
            <v>573.79</v>
          </cell>
          <cell r="AB1507">
            <v>0</v>
          </cell>
          <cell r="AC1507">
            <v>573.79</v>
          </cell>
        </row>
        <row r="1508">
          <cell r="A1508">
            <v>8699532958174</v>
          </cell>
          <cell r="B1508" t="str">
            <v>H01AC01</v>
          </cell>
          <cell r="C1508" t="str">
            <v>somatropin</v>
          </cell>
          <cell r="D1508" t="str">
            <v>REFERANS</v>
          </cell>
          <cell r="E1508" t="str">
            <v>REFERANS</v>
          </cell>
          <cell r="F1508">
            <v>7</v>
          </cell>
          <cell r="G1508">
            <v>2</v>
          </cell>
          <cell r="H1508">
            <v>1</v>
          </cell>
          <cell r="I1508">
            <v>0</v>
          </cell>
          <cell r="J1508">
            <v>0</v>
          </cell>
          <cell r="K1508">
            <v>0</v>
          </cell>
          <cell r="L1508" t="str">
            <v>GENOTROPIN MINIQUICK SC ENJEKSIYONLUK COZELTI ICIN TOZ VE COZUCU ICEREN 1,8 IU (0,6 MG) TEK DOZ 7 ENJEKTOR</v>
          </cell>
          <cell r="M1508" t="str">
            <v>SOMATROPIN</v>
          </cell>
          <cell r="N1508" t="str">
            <v>PFIZER</v>
          </cell>
          <cell r="O1508">
            <v>0.6</v>
          </cell>
          <cell r="P1508" t="str">
            <v>MG</v>
          </cell>
          <cell r="Q1508">
            <v>7</v>
          </cell>
          <cell r="R1508" t="str">
            <v>NORMAL RECETE</v>
          </cell>
          <cell r="S1508" t="str">
            <v>ITHAL</v>
          </cell>
          <cell r="T1508" t="str">
            <v>ISPANYA</v>
          </cell>
          <cell r="U1508">
            <v>73.5</v>
          </cell>
          <cell r="V1508">
            <v>73.5</v>
          </cell>
          <cell r="W1508">
            <v>73.5</v>
          </cell>
          <cell r="X1508" t="str">
            <v>ISPANYA</v>
          </cell>
          <cell r="Y1508">
            <v>0</v>
          </cell>
          <cell r="Z1508">
            <v>0</v>
          </cell>
          <cell r="AA1508">
            <v>172.12</v>
          </cell>
          <cell r="AB1508">
            <v>0</v>
          </cell>
          <cell r="AC1508">
            <v>172.12</v>
          </cell>
        </row>
        <row r="1509">
          <cell r="A1509">
            <v>8699532958198</v>
          </cell>
          <cell r="B1509" t="str">
            <v>H01AC01</v>
          </cell>
          <cell r="C1509" t="str">
            <v>somatropin</v>
          </cell>
          <cell r="D1509" t="str">
            <v>REFERANS</v>
          </cell>
          <cell r="E1509" t="str">
            <v>REFERANS</v>
          </cell>
          <cell r="F1509">
            <v>7</v>
          </cell>
          <cell r="G1509">
            <v>2</v>
          </cell>
          <cell r="H1509">
            <v>1</v>
          </cell>
          <cell r="I1509">
            <v>0</v>
          </cell>
          <cell r="J1509">
            <v>0</v>
          </cell>
          <cell r="K1509">
            <v>0</v>
          </cell>
          <cell r="L1509" t="str">
            <v>GENOTROPIN MINIQUICK SC ENJEKSIYONLUK COZELTI ICIN TOZ VE COZUCU ICEREN 2,4 IU (0,8 MG) TEK DOZ 7 ENJEKTOR</v>
          </cell>
          <cell r="M1509" t="str">
            <v>SOMATROPIN</v>
          </cell>
          <cell r="N1509" t="str">
            <v>PFIZER</v>
          </cell>
          <cell r="O1509">
            <v>0.8</v>
          </cell>
          <cell r="P1509" t="str">
            <v>MG</v>
          </cell>
          <cell r="Q1509">
            <v>7</v>
          </cell>
          <cell r="R1509" t="str">
            <v>NORMAL RECETE</v>
          </cell>
          <cell r="S1509" t="str">
            <v>ITHAL</v>
          </cell>
          <cell r="T1509" t="str">
            <v>ISPANYA</v>
          </cell>
          <cell r="U1509">
            <v>98</v>
          </cell>
          <cell r="V1509">
            <v>98</v>
          </cell>
          <cell r="W1509">
            <v>98</v>
          </cell>
          <cell r="X1509" t="str">
            <v>ISPANYA</v>
          </cell>
          <cell r="Y1509">
            <v>0</v>
          </cell>
          <cell r="Z1509">
            <v>0</v>
          </cell>
          <cell r="AA1509">
            <v>229.5</v>
          </cell>
          <cell r="AB1509">
            <v>0</v>
          </cell>
          <cell r="AC1509">
            <v>229.5</v>
          </cell>
        </row>
        <row r="1510">
          <cell r="A1510">
            <v>8699532958204</v>
          </cell>
          <cell r="B1510" t="str">
            <v>H01AC01</v>
          </cell>
          <cell r="C1510" t="str">
            <v>somatropin</v>
          </cell>
          <cell r="D1510" t="str">
            <v>REFERANS</v>
          </cell>
          <cell r="E1510" t="str">
            <v>REFERANS</v>
          </cell>
          <cell r="F1510">
            <v>7</v>
          </cell>
          <cell r="G1510">
            <v>2</v>
          </cell>
          <cell r="H1510">
            <v>1</v>
          </cell>
          <cell r="I1510">
            <v>0</v>
          </cell>
          <cell r="J1510">
            <v>0</v>
          </cell>
          <cell r="K1510">
            <v>0</v>
          </cell>
          <cell r="L1510" t="str">
            <v>GENOTROPIN MINIQUICK SC ENJEKSIYONLUK COZELTI ICIN TOZ VE COZUCU ICEREN 3 IU (1 MG) TEK DOZ 7 ENJEKTOR</v>
          </cell>
          <cell r="M1510" t="str">
            <v>SOMATROPIN</v>
          </cell>
          <cell r="N1510" t="str">
            <v>PFIZER</v>
          </cell>
          <cell r="O1510">
            <v>1</v>
          </cell>
          <cell r="P1510" t="str">
            <v>MG</v>
          </cell>
          <cell r="Q1510">
            <v>7</v>
          </cell>
          <cell r="R1510" t="str">
            <v>NORMAL RECETE</v>
          </cell>
          <cell r="S1510" t="str">
            <v>ITHAL</v>
          </cell>
          <cell r="T1510" t="str">
            <v>ISPANYA</v>
          </cell>
          <cell r="U1510">
            <v>122.5</v>
          </cell>
          <cell r="V1510">
            <v>122.5</v>
          </cell>
          <cell r="W1510">
            <v>122.5</v>
          </cell>
          <cell r="X1510" t="str">
            <v>ISPANYA</v>
          </cell>
          <cell r="Y1510">
            <v>0</v>
          </cell>
          <cell r="Z1510">
            <v>0</v>
          </cell>
          <cell r="AA1510">
            <v>286.89</v>
          </cell>
          <cell r="AB1510">
            <v>0</v>
          </cell>
          <cell r="AC1510">
            <v>286.89</v>
          </cell>
        </row>
        <row r="1511">
          <cell r="A1511">
            <v>8699532958228</v>
          </cell>
          <cell r="B1511" t="str">
            <v>H01AC01</v>
          </cell>
          <cell r="C1511" t="str">
            <v>somatropin</v>
          </cell>
          <cell r="D1511" t="str">
            <v>REFERANS</v>
          </cell>
          <cell r="E1511" t="str">
            <v>REFERANS</v>
          </cell>
          <cell r="F1511">
            <v>7</v>
          </cell>
          <cell r="G1511">
            <v>2</v>
          </cell>
          <cell r="H1511">
            <v>1</v>
          </cell>
          <cell r="I1511">
            <v>0</v>
          </cell>
          <cell r="J1511">
            <v>0</v>
          </cell>
          <cell r="K1511">
            <v>0</v>
          </cell>
          <cell r="L1511" t="str">
            <v>GENOTROPIN MINIQUICK SC ENJEKSIYONLUK COZELTI ICIN TOZ VE COZUCU ICEREN 3,6 IU (1,2 MG) TEK DOZ 7 ENJEKTOR</v>
          </cell>
          <cell r="M1511" t="str">
            <v>SOMATROPIN</v>
          </cell>
          <cell r="N1511" t="str">
            <v>PFIZER</v>
          </cell>
          <cell r="O1511">
            <v>1.2</v>
          </cell>
          <cell r="P1511" t="str">
            <v>MG</v>
          </cell>
          <cell r="Q1511">
            <v>7</v>
          </cell>
          <cell r="R1511" t="str">
            <v>NORMAL RECETE</v>
          </cell>
          <cell r="S1511" t="str">
            <v>ITHAL</v>
          </cell>
          <cell r="T1511" t="str">
            <v>ISPANYA</v>
          </cell>
          <cell r="U1511">
            <v>147</v>
          </cell>
          <cell r="V1511">
            <v>147</v>
          </cell>
          <cell r="W1511">
            <v>147</v>
          </cell>
          <cell r="X1511" t="str">
            <v>ISPANYA</v>
          </cell>
          <cell r="Y1511">
            <v>0</v>
          </cell>
          <cell r="Z1511">
            <v>0</v>
          </cell>
          <cell r="AA1511">
            <v>344.26</v>
          </cell>
          <cell r="AB1511">
            <v>0</v>
          </cell>
          <cell r="AC1511">
            <v>344.26</v>
          </cell>
        </row>
        <row r="1512">
          <cell r="A1512">
            <v>8699532958235</v>
          </cell>
          <cell r="B1512" t="str">
            <v>H01AC01</v>
          </cell>
          <cell r="C1512" t="str">
            <v>somatropin</v>
          </cell>
          <cell r="D1512" t="str">
            <v>REFERANS</v>
          </cell>
          <cell r="E1512" t="str">
            <v>REFERANS</v>
          </cell>
          <cell r="F1512">
            <v>7</v>
          </cell>
          <cell r="G1512">
            <v>2</v>
          </cell>
          <cell r="H1512">
            <v>1</v>
          </cell>
          <cell r="I1512">
            <v>0</v>
          </cell>
          <cell r="J1512">
            <v>0</v>
          </cell>
          <cell r="K1512">
            <v>0</v>
          </cell>
          <cell r="L1512" t="str">
            <v>GENOTROPIN MINIQUICK SC ENJEKSIYONLUK COZELTI ICIN TOZ VE COZUCU ICEREN 4,2 IU (1,4 MG) TEK DOZ 7 ENJEKTOR</v>
          </cell>
          <cell r="M1512" t="str">
            <v>SOMATROPIN</v>
          </cell>
          <cell r="N1512" t="str">
            <v>PFIZER</v>
          </cell>
          <cell r="O1512">
            <v>1.4</v>
          </cell>
          <cell r="P1512" t="str">
            <v>MG</v>
          </cell>
          <cell r="Q1512">
            <v>7</v>
          </cell>
          <cell r="R1512" t="str">
            <v>NORMAL RECETE</v>
          </cell>
          <cell r="S1512" t="str">
            <v>ITHAL</v>
          </cell>
          <cell r="T1512" t="str">
            <v>ISPANYA</v>
          </cell>
          <cell r="U1512">
            <v>171.5</v>
          </cell>
          <cell r="V1512">
            <v>171.5</v>
          </cell>
          <cell r="W1512">
            <v>171.5</v>
          </cell>
          <cell r="X1512" t="str">
            <v>ISPANYA</v>
          </cell>
          <cell r="Y1512">
            <v>0</v>
          </cell>
          <cell r="Z1512">
            <v>0</v>
          </cell>
          <cell r="AA1512">
            <v>401.64</v>
          </cell>
          <cell r="AB1512">
            <v>0</v>
          </cell>
          <cell r="AC1512">
            <v>401.64</v>
          </cell>
        </row>
        <row r="1513">
          <cell r="A1513">
            <v>8699532958266</v>
          </cell>
          <cell r="B1513" t="str">
            <v>H01AC01</v>
          </cell>
          <cell r="C1513" t="str">
            <v>somatropin</v>
          </cell>
          <cell r="D1513" t="str">
            <v>REFERANS</v>
          </cell>
          <cell r="E1513" t="str">
            <v>REFERANS</v>
          </cell>
          <cell r="F1513">
            <v>7</v>
          </cell>
          <cell r="G1513">
            <v>2</v>
          </cell>
          <cell r="H1513">
            <v>1</v>
          </cell>
          <cell r="I1513">
            <v>0</v>
          </cell>
          <cell r="J1513">
            <v>0</v>
          </cell>
          <cell r="K1513">
            <v>0</v>
          </cell>
          <cell r="L1513" t="str">
            <v>GENOTROPIN MINIQUICK SC ENJEKSIYONLUK COZELTI ICIN TOZ VE COZUCU ICEREN 4,8 IU (1,6 MG) TEK DOZ 7 ENJEKTOR</v>
          </cell>
          <cell r="M1513" t="str">
            <v>SOMATROPIN</v>
          </cell>
          <cell r="N1513" t="str">
            <v>PFIZER</v>
          </cell>
          <cell r="O1513">
            <v>1.6</v>
          </cell>
          <cell r="P1513" t="str">
            <v>MG</v>
          </cell>
          <cell r="Q1513">
            <v>7</v>
          </cell>
          <cell r="R1513" t="str">
            <v>NORMAL RECETE</v>
          </cell>
          <cell r="S1513" t="str">
            <v>ITHAL</v>
          </cell>
          <cell r="T1513" t="str">
            <v>ISPANYA</v>
          </cell>
          <cell r="U1513">
            <v>196</v>
          </cell>
          <cell r="V1513">
            <v>196</v>
          </cell>
          <cell r="W1513">
            <v>196</v>
          </cell>
          <cell r="X1513" t="str">
            <v>ISPANYA</v>
          </cell>
          <cell r="Y1513">
            <v>0</v>
          </cell>
          <cell r="Z1513">
            <v>0</v>
          </cell>
          <cell r="AA1513">
            <v>459.02</v>
          </cell>
          <cell r="AB1513">
            <v>0</v>
          </cell>
          <cell r="AC1513">
            <v>459.02</v>
          </cell>
        </row>
        <row r="1514">
          <cell r="A1514">
            <v>8699532958273</v>
          </cell>
          <cell r="B1514" t="str">
            <v>H01AC01</v>
          </cell>
          <cell r="C1514" t="str">
            <v>somatropin</v>
          </cell>
          <cell r="D1514" t="str">
            <v>REFERANS</v>
          </cell>
          <cell r="E1514" t="str">
            <v>REFERANS</v>
          </cell>
          <cell r="F1514">
            <v>7</v>
          </cell>
          <cell r="G1514">
            <v>2</v>
          </cell>
          <cell r="H1514">
            <v>1</v>
          </cell>
          <cell r="I1514">
            <v>0</v>
          </cell>
          <cell r="J1514">
            <v>0</v>
          </cell>
          <cell r="K1514">
            <v>0</v>
          </cell>
          <cell r="L1514" t="str">
            <v>GENOTROPIN MINIQUICK SC ENJEKSIYONLUK COZELTI ICIN TOZ VE COZUCU ICEREN 5,4 IU (1,8 MG) TEK DOZ 7 ENJEKTOR</v>
          </cell>
          <cell r="M1514" t="str">
            <v>SOMATROPIN</v>
          </cell>
          <cell r="N1514" t="str">
            <v>PFIZER</v>
          </cell>
          <cell r="O1514">
            <v>1.8</v>
          </cell>
          <cell r="P1514" t="str">
            <v>MG</v>
          </cell>
          <cell r="Q1514">
            <v>7</v>
          </cell>
          <cell r="R1514" t="str">
            <v>NORMAL RECETE</v>
          </cell>
          <cell r="S1514" t="str">
            <v>ITHAL</v>
          </cell>
          <cell r="T1514" t="str">
            <v>ISPANYA</v>
          </cell>
          <cell r="U1514">
            <v>220.5</v>
          </cell>
          <cell r="V1514">
            <v>220.5</v>
          </cell>
          <cell r="W1514">
            <v>220.5</v>
          </cell>
          <cell r="X1514" t="str">
            <v>ISPANYA</v>
          </cell>
          <cell r="Y1514">
            <v>0</v>
          </cell>
          <cell r="Z1514">
            <v>0</v>
          </cell>
          <cell r="AA1514">
            <v>516.41</v>
          </cell>
          <cell r="AB1514">
            <v>0</v>
          </cell>
          <cell r="AC1514">
            <v>516.41</v>
          </cell>
        </row>
        <row r="1515">
          <cell r="A1515">
            <v>8699788750423</v>
          </cell>
          <cell r="B1515" t="str">
            <v>J01GB03</v>
          </cell>
          <cell r="C1515" t="str">
            <v>gentamicin</v>
          </cell>
          <cell r="D1515" t="str">
            <v>ESDEGER</v>
          </cell>
          <cell r="E1515" t="str">
            <v>FIYAT KORUMALI URUN</v>
          </cell>
          <cell r="F1515">
            <v>0</v>
          </cell>
          <cell r="G1515">
            <v>1</v>
          </cell>
          <cell r="H1515">
            <v>3</v>
          </cell>
          <cell r="I1515">
            <v>0</v>
          </cell>
          <cell r="J1515">
            <v>0</v>
          </cell>
          <cell r="K1515">
            <v>0</v>
          </cell>
          <cell r="L1515" t="str">
            <v>GENTHAVER 20 MG 2MLX100 AMPUL</v>
          </cell>
          <cell r="M1515" t="str">
            <v>GENTAMISIN SULFAT</v>
          </cell>
          <cell r="N1515" t="str">
            <v>OSEL</v>
          </cell>
          <cell r="O1515">
            <v>2000</v>
          </cell>
          <cell r="P1515" t="str">
            <v>MG</v>
          </cell>
          <cell r="Q1515">
            <v>100</v>
          </cell>
          <cell r="R1515" t="str">
            <v>NORMAL RECETE</v>
          </cell>
          <cell r="S1515" t="str">
            <v>IMAL</v>
          </cell>
          <cell r="T1515" t="str">
            <v>TURKIYE</v>
          </cell>
          <cell r="U1515">
            <v>11.523347792804286</v>
          </cell>
          <cell r="V1515">
            <v>11.523347792804286</v>
          </cell>
          <cell r="W1515">
            <v>0</v>
          </cell>
          <cell r="X1515" t="str">
            <v>TURKIYE</v>
          </cell>
          <cell r="Y1515">
            <v>0</v>
          </cell>
          <cell r="Z1515">
            <v>1</v>
          </cell>
          <cell r="AA1515">
            <v>31</v>
          </cell>
          <cell r="AB1515">
            <v>0</v>
          </cell>
          <cell r="AC1515">
            <v>31</v>
          </cell>
        </row>
        <row r="1516">
          <cell r="A1516">
            <v>8699788750447</v>
          </cell>
          <cell r="B1516" t="str">
            <v>J01GB03</v>
          </cell>
          <cell r="C1516" t="str">
            <v>gentamicin</v>
          </cell>
          <cell r="D1516" t="str">
            <v>ESDEGER</v>
          </cell>
          <cell r="E1516" t="str">
            <v>FIYAT KORUMALI URUN</v>
          </cell>
          <cell r="F1516">
            <v>0</v>
          </cell>
          <cell r="G1516">
            <v>1</v>
          </cell>
          <cell r="H1516">
            <v>3</v>
          </cell>
          <cell r="I1516">
            <v>0</v>
          </cell>
          <cell r="J1516">
            <v>0</v>
          </cell>
          <cell r="K1516">
            <v>0</v>
          </cell>
          <cell r="L1516" t="str">
            <v>GENTHAVER 40 MG 1MLX50 AMPUL</v>
          </cell>
          <cell r="M1516" t="str">
            <v>GENTAMISIN SULFAT</v>
          </cell>
          <cell r="N1516" t="str">
            <v>OSEL</v>
          </cell>
          <cell r="O1516">
            <v>2000</v>
          </cell>
          <cell r="P1516" t="str">
            <v>MG</v>
          </cell>
          <cell r="Q1516">
            <v>50</v>
          </cell>
          <cell r="R1516" t="str">
            <v>NORMAL RECETE</v>
          </cell>
          <cell r="S1516" t="str">
            <v>IMAL</v>
          </cell>
          <cell r="T1516" t="str">
            <v>TURKIYE</v>
          </cell>
          <cell r="U1516">
            <v>5.7820872671599899</v>
          </cell>
          <cell r="V1516">
            <v>5.7820872671599899</v>
          </cell>
          <cell r="W1516">
            <v>0</v>
          </cell>
          <cell r="X1516" t="str">
            <v>TURKIYE</v>
          </cell>
          <cell r="Y1516">
            <v>0</v>
          </cell>
          <cell r="Z1516">
            <v>1</v>
          </cell>
          <cell r="AA1516">
            <v>15.55</v>
          </cell>
          <cell r="AB1516">
            <v>0</v>
          </cell>
          <cell r="AC1516">
            <v>15.55</v>
          </cell>
        </row>
        <row r="1517">
          <cell r="A1517">
            <v>8699788750485</v>
          </cell>
          <cell r="B1517" t="str">
            <v>J01GB03</v>
          </cell>
          <cell r="C1517" t="str">
            <v>gentamicin</v>
          </cell>
          <cell r="D1517" t="str">
            <v>ESDEGER</v>
          </cell>
          <cell r="E1517" t="str">
            <v>FIYAT KORUMALI URUN</v>
          </cell>
          <cell r="F1517">
            <v>0</v>
          </cell>
          <cell r="G1517">
            <v>1</v>
          </cell>
          <cell r="H1517">
            <v>3</v>
          </cell>
          <cell r="I1517">
            <v>0</v>
          </cell>
          <cell r="J1517">
            <v>0</v>
          </cell>
          <cell r="K1517">
            <v>0</v>
          </cell>
          <cell r="L1517" t="str">
            <v>GENTHAVER 80 MG 2MLX100 AMPUL</v>
          </cell>
          <cell r="M1517" t="str">
            <v>GENTAMISIN SULFAT</v>
          </cell>
          <cell r="N1517" t="str">
            <v>OSEL</v>
          </cell>
          <cell r="O1517">
            <v>8000</v>
          </cell>
          <cell r="P1517" t="str">
            <v>MG</v>
          </cell>
          <cell r="Q1517">
            <v>100</v>
          </cell>
          <cell r="R1517" t="str">
            <v>NORMAL RECETE</v>
          </cell>
          <cell r="S1517" t="str">
            <v>IMAL</v>
          </cell>
          <cell r="T1517" t="str">
            <v>TURKIYE</v>
          </cell>
          <cell r="U1517">
            <v>13.840265373819852</v>
          </cell>
          <cell r="V1517">
            <v>13.840265373819852</v>
          </cell>
          <cell r="W1517">
            <v>0</v>
          </cell>
          <cell r="X1517" t="str">
            <v>TURKIYE</v>
          </cell>
          <cell r="Y1517">
            <v>0</v>
          </cell>
          <cell r="Z1517">
            <v>1</v>
          </cell>
          <cell r="AA1517">
            <v>37.270000000000003</v>
          </cell>
          <cell r="AB1517">
            <v>0</v>
          </cell>
          <cell r="AC1517">
            <v>37.270000000000003</v>
          </cell>
        </row>
        <row r="1518">
          <cell r="A1518">
            <v>8699788610017</v>
          </cell>
          <cell r="B1518" t="str">
            <v>S03AA06</v>
          </cell>
          <cell r="C1518" t="str">
            <v>gentamicin</v>
          </cell>
          <cell r="D1518" t="str">
            <v>ESDEGER</v>
          </cell>
          <cell r="E1518" t="str">
            <v>FIYAT KORUMALI URUN</v>
          </cell>
          <cell r="F1518">
            <v>4</v>
          </cell>
          <cell r="G1518">
            <v>1</v>
          </cell>
          <cell r="H1518">
            <v>2</v>
          </cell>
          <cell r="I1518">
            <v>0</v>
          </cell>
          <cell r="J1518">
            <v>0</v>
          </cell>
          <cell r="K1518">
            <v>0</v>
          </cell>
          <cell r="L1518" t="str">
            <v>GENTHAVER OFT. %3 5 ML DAMLA</v>
          </cell>
          <cell r="M1518" t="str">
            <v>GENTAMISIN SULFAT</v>
          </cell>
          <cell r="N1518" t="str">
            <v>BIOSEL</v>
          </cell>
          <cell r="O1518">
            <v>0.3</v>
          </cell>
          <cell r="P1518" t="str">
            <v>%</v>
          </cell>
          <cell r="Q1518">
            <v>5</v>
          </cell>
          <cell r="R1518" t="str">
            <v>NORMAL RECETE</v>
          </cell>
          <cell r="S1518" t="str">
            <v>IMAL</v>
          </cell>
          <cell r="T1518" t="str">
            <v>TURKIYE</v>
          </cell>
          <cell r="U1518">
            <v>0.57999999999999996</v>
          </cell>
          <cell r="V1518">
            <v>0.57999999999999996</v>
          </cell>
          <cell r="W1518">
            <v>0</v>
          </cell>
          <cell r="X1518" t="str">
            <v>TURKIYE</v>
          </cell>
          <cell r="Y1518">
            <v>0</v>
          </cell>
          <cell r="Z1518">
            <v>0</v>
          </cell>
          <cell r="AA1518">
            <v>1.55</v>
          </cell>
          <cell r="AB1518">
            <v>0</v>
          </cell>
          <cell r="AC1518">
            <v>1.55</v>
          </cell>
        </row>
        <row r="1519">
          <cell r="A1519">
            <v>8699523010164</v>
          </cell>
          <cell r="B1519" t="str">
            <v>R05X</v>
          </cell>
          <cell r="C1519" t="str">
            <v>other cold preparations</v>
          </cell>
          <cell r="D1519" t="str">
            <v>EŞDEĞER</v>
          </cell>
          <cell r="E1519" t="str">
            <v>YIRMI YIL</v>
          </cell>
          <cell r="F1519">
            <v>4</v>
          </cell>
          <cell r="G1519">
            <v>1</v>
          </cell>
          <cell r="H1519">
            <v>2</v>
          </cell>
          <cell r="I1519">
            <v>0</v>
          </cell>
          <cell r="J1519">
            <v>0</v>
          </cell>
          <cell r="K1519">
            <v>0</v>
          </cell>
          <cell r="L1519" t="str">
            <v>GERAKON 325 MG 20 TABLET</v>
          </cell>
          <cell r="M1519" t="str">
            <v>FENILEFRIN HCL + KLORFENIRAMIN MALEAT + PARASETAMOL</v>
          </cell>
          <cell r="N1519" t="str">
            <v>MUNIR SAHIN</v>
          </cell>
          <cell r="O1519" t="str">
            <v>5+2+325</v>
          </cell>
          <cell r="P1519" t="str">
            <v>MG</v>
          </cell>
          <cell r="Q1519">
            <v>20</v>
          </cell>
          <cell r="R1519" t="str">
            <v>NORMAL REÇETE</v>
          </cell>
          <cell r="S1519" t="str">
            <v>IMAL</v>
          </cell>
          <cell r="T1519" t="str">
            <v>TURKIYE</v>
          </cell>
          <cell r="U1519">
            <v>0.71</v>
          </cell>
          <cell r="V1519">
            <v>0.71</v>
          </cell>
          <cell r="W1519">
            <v>0</v>
          </cell>
          <cell r="X1519" t="str">
            <v>TURKIYE</v>
          </cell>
          <cell r="Y1519">
            <v>0</v>
          </cell>
          <cell r="Z1519">
            <v>0</v>
          </cell>
          <cell r="AA1519">
            <v>1.49</v>
          </cell>
          <cell r="AB1519">
            <v>0</v>
          </cell>
          <cell r="AC1519">
            <v>1.49</v>
          </cell>
        </row>
        <row r="1520">
          <cell r="A1520">
            <v>8699523570101</v>
          </cell>
          <cell r="B1520" t="str">
            <v>R05X</v>
          </cell>
          <cell r="C1520" t="str">
            <v>other cold preparations</v>
          </cell>
          <cell r="D1520" t="str">
            <v>ESDEGER</v>
          </cell>
          <cell r="E1520" t="str">
            <v>FIYAT KORUMALI URUN</v>
          </cell>
          <cell r="F1520">
            <v>4</v>
          </cell>
          <cell r="G1520">
            <v>1</v>
          </cell>
          <cell r="H1520">
            <v>2</v>
          </cell>
          <cell r="I1520">
            <v>0</v>
          </cell>
          <cell r="J1520">
            <v>0</v>
          </cell>
          <cell r="K1520">
            <v>0</v>
          </cell>
          <cell r="L1520" t="str">
            <v>GERAKON PEDIATRIK 100 ML SURUP</v>
          </cell>
          <cell r="M1520" t="str">
            <v>FENILEFRIN HCL + KLORFENIRAMIN MALEAT + PARASETAMOL</v>
          </cell>
          <cell r="N1520" t="str">
            <v>MUNIR SAHIN</v>
          </cell>
          <cell r="O1520" t="str">
            <v>2,5+1+160</v>
          </cell>
          <cell r="P1520" t="str">
            <v>MG</v>
          </cell>
          <cell r="Q1520">
            <v>100</v>
          </cell>
          <cell r="R1520" t="str">
            <v>NORMAL RECETE</v>
          </cell>
          <cell r="S1520" t="str">
            <v>IMAL</v>
          </cell>
          <cell r="T1520" t="str">
            <v>TURKIYE</v>
          </cell>
          <cell r="U1520">
            <v>1.04</v>
          </cell>
          <cell r="V1520">
            <v>1.04</v>
          </cell>
          <cell r="W1520">
            <v>0</v>
          </cell>
          <cell r="X1520" t="str">
            <v>TURKIYE</v>
          </cell>
          <cell r="Y1520">
            <v>0</v>
          </cell>
          <cell r="Z1520">
            <v>0</v>
          </cell>
          <cell r="AA1520">
            <v>2.87</v>
          </cell>
          <cell r="AB1520">
            <v>0</v>
          </cell>
          <cell r="AC1520">
            <v>2.87</v>
          </cell>
        </row>
        <row r="1521">
          <cell r="A1521">
            <v>8699523640019</v>
          </cell>
          <cell r="B1521" t="str">
            <v>A01AD11</v>
          </cell>
          <cell r="C1521" t="str">
            <v>various</v>
          </cell>
          <cell r="D1521" t="str">
            <v>ESDEGER</v>
          </cell>
          <cell r="E1521" t="str">
            <v>ESDEGER</v>
          </cell>
          <cell r="F1521">
            <v>0</v>
          </cell>
          <cell r="G1521">
            <v>1</v>
          </cell>
          <cell r="H1521">
            <v>3</v>
          </cell>
          <cell r="I1521">
            <v>0</v>
          </cell>
          <cell r="J1521">
            <v>0</v>
          </cell>
          <cell r="K1521">
            <v>0</v>
          </cell>
          <cell r="L1521" t="str">
            <v xml:space="preserve">GERAL GARGARA 200 ML </v>
          </cell>
          <cell r="M1521" t="str">
            <v>BENZIDAMIN HCL + KLORHEKSIDIN GLUKONAT</v>
          </cell>
          <cell r="N1521" t="str">
            <v>MUNIR SAHIN</v>
          </cell>
          <cell r="O1521" t="str">
            <v>0,15%+0,12%</v>
          </cell>
          <cell r="P1521" t="str">
            <v>G</v>
          </cell>
          <cell r="Q1521">
            <v>200</v>
          </cell>
          <cell r="R1521" t="str">
            <v>NORMAL RECETE</v>
          </cell>
          <cell r="S1521" t="str">
            <v>IMAL</v>
          </cell>
          <cell r="T1521" t="str">
            <v>TURKIYE</v>
          </cell>
          <cell r="U1521">
            <v>2.93</v>
          </cell>
          <cell r="V1521">
            <v>2.93</v>
          </cell>
          <cell r="W1521">
            <v>2.93</v>
          </cell>
          <cell r="X1521" t="str">
            <v>TURKIYE</v>
          </cell>
          <cell r="Y1521">
            <v>0</v>
          </cell>
          <cell r="Z1521">
            <v>0</v>
          </cell>
          <cell r="AA1521">
            <v>6.01</v>
          </cell>
          <cell r="AB1521">
            <v>0</v>
          </cell>
          <cell r="AC1521">
            <v>6.01</v>
          </cell>
        </row>
        <row r="1522">
          <cell r="A1522">
            <v>8699523510015</v>
          </cell>
          <cell r="B1522" t="str">
            <v>A01AD11</v>
          </cell>
          <cell r="C1522" t="str">
            <v>various</v>
          </cell>
          <cell r="D1522" t="str">
            <v>ESDEGER</v>
          </cell>
          <cell r="E1522" t="str">
            <v>ESDEGER</v>
          </cell>
          <cell r="F1522">
            <v>0</v>
          </cell>
          <cell r="G1522">
            <v>1</v>
          </cell>
          <cell r="H1522">
            <v>3</v>
          </cell>
          <cell r="I1522">
            <v>0</v>
          </cell>
          <cell r="J1522">
            <v>0</v>
          </cell>
          <cell r="K1522">
            <v>0</v>
          </cell>
          <cell r="L1522" t="str">
            <v>GERAL ORAL SPREY,30 ML</v>
          </cell>
          <cell r="M1522" t="str">
            <v>BENZIDAMIN HCL + KLORHEKSIDIN GLUKONAT</v>
          </cell>
          <cell r="N1522" t="str">
            <v>MUNIR SAHIN</v>
          </cell>
          <cell r="O1522" t="str">
            <v>0,15%+0,12%</v>
          </cell>
          <cell r="P1522" t="str">
            <v>G</v>
          </cell>
          <cell r="Q1522">
            <v>30</v>
          </cell>
          <cell r="R1522" t="str">
            <v>NORMAL RECETE</v>
          </cell>
          <cell r="S1522" t="str">
            <v>IMAL</v>
          </cell>
          <cell r="T1522" t="str">
            <v>TURKIYE</v>
          </cell>
          <cell r="U1522">
            <v>3.06</v>
          </cell>
          <cell r="V1522">
            <v>3.06</v>
          </cell>
          <cell r="W1522">
            <v>3.06</v>
          </cell>
          <cell r="X1522" t="str">
            <v>TURKIYE</v>
          </cell>
          <cell r="Y1522">
            <v>0</v>
          </cell>
          <cell r="Z1522">
            <v>0</v>
          </cell>
          <cell r="AA1522">
            <v>6.27</v>
          </cell>
          <cell r="AB1522">
            <v>0</v>
          </cell>
          <cell r="AC1522">
            <v>6.27</v>
          </cell>
        </row>
        <row r="1523">
          <cell r="A1523">
            <v>8699523250010</v>
          </cell>
          <cell r="B1523" t="str">
            <v>R05X</v>
          </cell>
          <cell r="C1523" t="str">
            <v>other cold preparations</v>
          </cell>
          <cell r="D1523" t="str">
            <v>EŞDEĞER</v>
          </cell>
          <cell r="E1523" t="str">
            <v>YIRMI YIL</v>
          </cell>
          <cell r="F1523">
            <v>4</v>
          </cell>
          <cell r="G1523">
            <v>2</v>
          </cell>
          <cell r="H1523">
            <v>3</v>
          </cell>
          <cell r="I1523">
            <v>0</v>
          </cell>
          <cell r="J1523">
            <v>0</v>
          </cell>
          <cell r="K1523">
            <v>0</v>
          </cell>
          <cell r="L1523" t="str">
            <v>GERALGINE-HOT TEK KULLANIMLIK GRANUL ICEREN 12 POSET</v>
          </cell>
          <cell r="M1523" t="str">
            <v>PARASETAMOL + KLORFENIRAMIN MALEAT + PSODOEFEDRININ TUZLARI</v>
          </cell>
          <cell r="N1523" t="str">
            <v>MUNIR SAHIN</v>
          </cell>
          <cell r="O1523" t="str">
            <v>500+4+60</v>
          </cell>
          <cell r="P1523" t="str">
            <v>MG</v>
          </cell>
          <cell r="Q1523">
            <v>12</v>
          </cell>
          <cell r="R1523" t="str">
            <v>NORMAL REÇETE</v>
          </cell>
          <cell r="S1523" t="str">
            <v>IMAL</v>
          </cell>
          <cell r="T1523" t="str">
            <v>TURKIYE</v>
          </cell>
          <cell r="U1523">
            <v>3.01</v>
          </cell>
          <cell r="V1523">
            <v>3.01</v>
          </cell>
          <cell r="W1523">
            <v>3.01</v>
          </cell>
          <cell r="X1523" t="str">
            <v>TURKIYE</v>
          </cell>
          <cell r="Y1523">
            <v>0</v>
          </cell>
          <cell r="Z1523">
            <v>0</v>
          </cell>
          <cell r="AA1523">
            <v>6.37</v>
          </cell>
          <cell r="AB1523">
            <v>0</v>
          </cell>
          <cell r="AC1523">
            <v>6.37</v>
          </cell>
        </row>
        <row r="1524">
          <cell r="A1524">
            <v>8699523750015</v>
          </cell>
          <cell r="B1524" t="str">
            <v>N02BB02</v>
          </cell>
          <cell r="C1524" t="str">
            <v>metamizole sodium</v>
          </cell>
          <cell r="D1524" t="str">
            <v>EŞDEĞER</v>
          </cell>
          <cell r="E1524" t="str">
            <v>YIRMI YIL</v>
          </cell>
          <cell r="F1524">
            <v>4</v>
          </cell>
          <cell r="G1524">
            <v>1</v>
          </cell>
          <cell r="H1524">
            <v>2</v>
          </cell>
          <cell r="I1524">
            <v>0</v>
          </cell>
          <cell r="J1524">
            <v>0</v>
          </cell>
          <cell r="K1524">
            <v>0</v>
          </cell>
          <cell r="L1524" t="str">
            <v>GERALGINE-M  2 ML 1 MG 10 AMPUL</v>
          </cell>
          <cell r="M1524" t="str">
            <v>METAMIZOL SODYUM</v>
          </cell>
          <cell r="N1524" t="str">
            <v>MUNIR SAHIN</v>
          </cell>
          <cell r="O1524">
            <v>1</v>
          </cell>
          <cell r="P1524" t="str">
            <v>MG</v>
          </cell>
          <cell r="Q1524">
            <v>10</v>
          </cell>
          <cell r="R1524" t="str">
            <v>NORMAL REÇETE</v>
          </cell>
          <cell r="S1524" t="str">
            <v>IMAL</v>
          </cell>
          <cell r="T1524" t="str">
            <v>TURKIYE</v>
          </cell>
          <cell r="U1524">
            <v>1.9</v>
          </cell>
          <cell r="V1524">
            <v>1.9</v>
          </cell>
          <cell r="W1524">
            <v>0</v>
          </cell>
          <cell r="X1524" t="str">
            <v>TURKIYE</v>
          </cell>
          <cell r="Y1524">
            <v>0</v>
          </cell>
          <cell r="Z1524">
            <v>0</v>
          </cell>
          <cell r="AA1524">
            <v>4.0199999999999996</v>
          </cell>
          <cell r="AB1524">
            <v>0</v>
          </cell>
          <cell r="AC1524">
            <v>4.0199999999999996</v>
          </cell>
        </row>
        <row r="1525">
          <cell r="A1525">
            <v>8699523750022</v>
          </cell>
          <cell r="B1525" t="str">
            <v>N02BB02</v>
          </cell>
          <cell r="C1525" t="str">
            <v>metamizole sodium</v>
          </cell>
          <cell r="D1525" t="str">
            <v>EŞDEĞER</v>
          </cell>
          <cell r="E1525" t="str">
            <v>YIRMI YIL</v>
          </cell>
          <cell r="F1525">
            <v>0</v>
          </cell>
          <cell r="G1525">
            <v>1</v>
          </cell>
          <cell r="H1525">
            <v>3</v>
          </cell>
          <cell r="I1525">
            <v>0</v>
          </cell>
          <cell r="J1525">
            <v>0</v>
          </cell>
          <cell r="K1525">
            <v>0</v>
          </cell>
          <cell r="L1525" t="str">
            <v>GERALGINE-M 1 GR 2 ML 100 AMPUL</v>
          </cell>
          <cell r="M1525" t="str">
            <v>METAMIZOL SODYUM</v>
          </cell>
          <cell r="N1525" t="str">
            <v>MUNIR SAHIN</v>
          </cell>
          <cell r="O1525">
            <v>2</v>
          </cell>
          <cell r="P1525" t="str">
            <v>ML</v>
          </cell>
          <cell r="Q1525">
            <v>100</v>
          </cell>
          <cell r="R1525" t="str">
            <v>NORMAL REÇETE</v>
          </cell>
          <cell r="S1525" t="str">
            <v>IMAL</v>
          </cell>
          <cell r="T1525" t="str">
            <v>TURKIYE</v>
          </cell>
          <cell r="U1525">
            <v>11.38</v>
          </cell>
          <cell r="V1525">
            <v>11.38</v>
          </cell>
          <cell r="W1525">
            <v>11.38</v>
          </cell>
          <cell r="X1525" t="str">
            <v>TURKIYE</v>
          </cell>
          <cell r="Y1525">
            <v>0</v>
          </cell>
          <cell r="Z1525">
            <v>1</v>
          </cell>
          <cell r="AA1525">
            <v>24.07</v>
          </cell>
          <cell r="AB1525">
            <v>0</v>
          </cell>
          <cell r="AC1525">
            <v>24.07</v>
          </cell>
        </row>
        <row r="1526">
          <cell r="A1526">
            <v>8699523580018</v>
          </cell>
          <cell r="B1526" t="str">
            <v>N02BE01</v>
          </cell>
          <cell r="C1526" t="str">
            <v>paracetamol</v>
          </cell>
          <cell r="D1526" t="str">
            <v>ESDEGER</v>
          </cell>
          <cell r="E1526" t="str">
            <v>FIYAT KORUMALI URUN</v>
          </cell>
          <cell r="F1526">
            <v>4</v>
          </cell>
          <cell r="G1526">
            <v>1</v>
          </cell>
          <cell r="H1526">
            <v>2</v>
          </cell>
          <cell r="I1526">
            <v>0</v>
          </cell>
          <cell r="J1526">
            <v>0</v>
          </cell>
          <cell r="K1526">
            <v>0</v>
          </cell>
          <cell r="L1526" t="str">
            <v xml:space="preserve">GERALGINE-P 120 MG/5 ML 150 ML </v>
          </cell>
          <cell r="M1526" t="str">
            <v xml:space="preserve">PARASETAMOL </v>
          </cell>
          <cell r="N1526" t="str">
            <v>MUNIR SAHIN</v>
          </cell>
          <cell r="O1526">
            <v>120</v>
          </cell>
          <cell r="P1526" t="str">
            <v>MG/ML</v>
          </cell>
          <cell r="Q1526">
            <v>150</v>
          </cell>
          <cell r="R1526" t="str">
            <v>NORMAL RECETE</v>
          </cell>
          <cell r="S1526" t="str">
            <v>IMAL</v>
          </cell>
          <cell r="T1526" t="str">
            <v>MALTA</v>
          </cell>
          <cell r="U1526">
            <v>4.1399999999999997</v>
          </cell>
          <cell r="V1526">
            <v>2.29</v>
          </cell>
          <cell r="W1526">
            <v>0</v>
          </cell>
          <cell r="X1526" t="str">
            <v>TURKIYE</v>
          </cell>
          <cell r="Y1526">
            <v>0</v>
          </cell>
          <cell r="Z1526">
            <v>0</v>
          </cell>
          <cell r="AA1526">
            <v>5.35</v>
          </cell>
          <cell r="AB1526">
            <v>0</v>
          </cell>
          <cell r="AC1526">
            <v>5.35</v>
          </cell>
        </row>
        <row r="1527">
          <cell r="A1527">
            <v>8699523340049</v>
          </cell>
          <cell r="B1527" t="str">
            <v>M02AA13</v>
          </cell>
          <cell r="C1527" t="str">
            <v>ibuprofen</v>
          </cell>
          <cell r="D1527" t="str">
            <v>EŞDEĞER</v>
          </cell>
          <cell r="E1527" t="str">
            <v>YIRMI YIL</v>
          </cell>
          <cell r="F1527">
            <v>4</v>
          </cell>
          <cell r="G1527">
            <v>1</v>
          </cell>
          <cell r="H1527">
            <v>2</v>
          </cell>
          <cell r="I1527">
            <v>0</v>
          </cell>
          <cell r="J1527">
            <v>0</v>
          </cell>
          <cell r="K1527">
            <v>0</v>
          </cell>
          <cell r="L1527" t="str">
            <v>GEROFEN %5 JEL 40 GR</v>
          </cell>
          <cell r="M1527" t="str">
            <v>IBUPROFEN</v>
          </cell>
          <cell r="N1527" t="str">
            <v>MUNIR SAHIN</v>
          </cell>
          <cell r="O1527">
            <v>5</v>
          </cell>
          <cell r="P1527" t="str">
            <v>%</v>
          </cell>
          <cell r="Q1527">
            <v>40</v>
          </cell>
          <cell r="R1527" t="str">
            <v>NORMAL REÇETE</v>
          </cell>
          <cell r="S1527" t="str">
            <v>IMAL</v>
          </cell>
          <cell r="T1527" t="str">
            <v>TURKIYE</v>
          </cell>
          <cell r="U1527">
            <v>1.76</v>
          </cell>
          <cell r="V1527">
            <v>1.76</v>
          </cell>
          <cell r="W1527">
            <v>0</v>
          </cell>
          <cell r="X1527" t="str">
            <v>TURKIYE</v>
          </cell>
          <cell r="Y1527">
            <v>0</v>
          </cell>
          <cell r="Z1527">
            <v>0</v>
          </cell>
          <cell r="AA1527">
            <v>3.71</v>
          </cell>
          <cell r="AB1527">
            <v>0</v>
          </cell>
          <cell r="AC1527">
            <v>3.71</v>
          </cell>
        </row>
        <row r="1528">
          <cell r="A1528">
            <v>8699523700041</v>
          </cell>
          <cell r="B1528" t="str">
            <v>M01AE01</v>
          </cell>
          <cell r="C1528" t="str">
            <v>ibuprofen</v>
          </cell>
          <cell r="D1528" t="str">
            <v>ESDEGER</v>
          </cell>
          <cell r="E1528" t="str">
            <v>FIYAT KORUMALI URUN</v>
          </cell>
          <cell r="F1528">
            <v>4</v>
          </cell>
          <cell r="G1528">
            <v>1</v>
          </cell>
          <cell r="H1528">
            <v>2</v>
          </cell>
          <cell r="I1528">
            <v>0</v>
          </cell>
          <cell r="J1528">
            <v>0</v>
          </cell>
          <cell r="K1528">
            <v>0</v>
          </cell>
          <cell r="L1528" t="str">
            <v>GEROFEN 100 ML SUSPANSIYON</v>
          </cell>
          <cell r="M1528" t="str">
            <v>IBUPROFEN</v>
          </cell>
          <cell r="N1528" t="str">
            <v>MUNIR SAHIN</v>
          </cell>
          <cell r="O1528" t="str">
            <v>100+5</v>
          </cell>
          <cell r="P1528" t="str">
            <v>MG/ML</v>
          </cell>
          <cell r="Q1528">
            <v>100</v>
          </cell>
          <cell r="R1528" t="str">
            <v>NORMAL RECETE</v>
          </cell>
          <cell r="S1528" t="str">
            <v>IMAL</v>
          </cell>
          <cell r="T1528" t="str">
            <v>GUNEY AFRIKA</v>
          </cell>
          <cell r="U1528">
            <v>3.6</v>
          </cell>
          <cell r="V1528">
            <v>1.56</v>
          </cell>
          <cell r="W1528">
            <v>0</v>
          </cell>
          <cell r="X1528" t="str">
            <v>TURKIYE</v>
          </cell>
          <cell r="Y1528">
            <v>0</v>
          </cell>
          <cell r="Z1528">
            <v>0</v>
          </cell>
          <cell r="AA1528">
            <v>3.65</v>
          </cell>
          <cell r="AB1528">
            <v>0</v>
          </cell>
          <cell r="AC1528">
            <v>3.65</v>
          </cell>
        </row>
        <row r="1529">
          <cell r="A1529">
            <v>8699516766764</v>
          </cell>
          <cell r="B1529" t="str">
            <v>L01BC05</v>
          </cell>
          <cell r="C1529">
            <v>0</v>
          </cell>
          <cell r="D1529" t="str">
            <v>EŞDEĞER</v>
          </cell>
          <cell r="E1529" t="str">
            <v>EŞDEĞER</v>
          </cell>
          <cell r="F1529">
            <v>0</v>
          </cell>
          <cell r="G1529">
            <v>1</v>
          </cell>
          <cell r="H1529">
            <v>1</v>
          </cell>
          <cell r="I1529">
            <v>0</v>
          </cell>
          <cell r="J1529">
            <v>0</v>
          </cell>
          <cell r="K1529">
            <v>0</v>
          </cell>
          <cell r="L1529" t="str">
            <v>GESITA 500 MG/50 ML KONSANTRE INFUZYONLUK COZELTI</v>
          </cell>
          <cell r="M1529" t="str">
            <v>GEMSITABIN HCL</v>
          </cell>
          <cell r="N1529" t="str">
            <v>SANDOZ</v>
          </cell>
          <cell r="O1529" t="str">
            <v>500+50</v>
          </cell>
          <cell r="P1529" t="str">
            <v>MG/ML</v>
          </cell>
          <cell r="Q1529">
            <v>1</v>
          </cell>
          <cell r="R1529" t="str">
            <v>NORMAL REÇETE</v>
          </cell>
          <cell r="S1529" t="str">
            <v>ITHAL</v>
          </cell>
          <cell r="T1529">
            <v>0</v>
          </cell>
          <cell r="U1529">
            <v>0</v>
          </cell>
          <cell r="V1529">
            <v>0</v>
          </cell>
          <cell r="W1529">
            <v>0</v>
          </cell>
          <cell r="X1529">
            <v>0</v>
          </cell>
          <cell r="Y1529">
            <v>0</v>
          </cell>
          <cell r="Z1529">
            <v>0</v>
          </cell>
          <cell r="AA1529">
            <v>0</v>
          </cell>
          <cell r="AB1529">
            <v>0</v>
          </cell>
          <cell r="AC1529">
            <v>0</v>
          </cell>
        </row>
        <row r="1530">
          <cell r="A1530">
            <v>8699504150803</v>
          </cell>
          <cell r="B1530" t="str">
            <v>L04AA27</v>
          </cell>
          <cell r="C1530" t="str">
            <v>fingolimod</v>
          </cell>
          <cell r="D1530" t="str">
            <v>REFERANS</v>
          </cell>
          <cell r="E1530" t="str">
            <v>REFERANS</v>
          </cell>
          <cell r="F1530">
            <v>0</v>
          </cell>
          <cell r="G1530">
            <v>2</v>
          </cell>
          <cell r="H1530">
            <v>1</v>
          </cell>
          <cell r="I1530">
            <v>0</v>
          </cell>
          <cell r="J1530">
            <v>0</v>
          </cell>
          <cell r="K1530">
            <v>0</v>
          </cell>
          <cell r="L1530" t="str">
            <v>GILENYA 0,5 MG 28 KAPSUL</v>
          </cell>
          <cell r="M1530" t="str">
            <v>FINGOLIMOD HCL</v>
          </cell>
          <cell r="N1530" t="str">
            <v>NOVARTIS</v>
          </cell>
          <cell r="O1530">
            <v>0.5</v>
          </cell>
          <cell r="P1530" t="str">
            <v>MG</v>
          </cell>
          <cell r="Q1530">
            <v>28</v>
          </cell>
          <cell r="R1530" t="str">
            <v>NORMAL REÇETE</v>
          </cell>
          <cell r="S1530" t="str">
            <v>ITHAL</v>
          </cell>
          <cell r="T1530">
            <v>0</v>
          </cell>
          <cell r="U1530">
            <v>0</v>
          </cell>
          <cell r="V1530">
            <v>1216.46</v>
          </cell>
          <cell r="W1530">
            <v>1216.46</v>
          </cell>
          <cell r="X1530" t="str">
            <v>ISVICRE</v>
          </cell>
          <cell r="Y1530">
            <v>3</v>
          </cell>
          <cell r="Z1530">
            <v>0</v>
          </cell>
          <cell r="AA1530">
            <v>3207.09</v>
          </cell>
          <cell r="AB1530">
            <v>0</v>
          </cell>
          <cell r="AC1530">
            <v>3207.09</v>
          </cell>
        </row>
        <row r="1531">
          <cell r="A1531">
            <v>8699545120346</v>
          </cell>
          <cell r="B1531" t="str">
            <v>G03AA10</v>
          </cell>
          <cell r="C1531" t="str">
            <v>gestodene and ethinylestradiol</v>
          </cell>
          <cell r="D1531" t="str">
            <v>REFERANS</v>
          </cell>
          <cell r="E1531" t="str">
            <v>YIRMI YIL</v>
          </cell>
          <cell r="F1531">
            <v>6</v>
          </cell>
          <cell r="G1531">
            <v>2</v>
          </cell>
          <cell r="H1531">
            <v>1</v>
          </cell>
          <cell r="I1531">
            <v>0</v>
          </cell>
          <cell r="J1531">
            <v>0</v>
          </cell>
          <cell r="K1531">
            <v>0</v>
          </cell>
          <cell r="L1531" t="str">
            <v>GINERA 21 DRAJE</v>
          </cell>
          <cell r="M1531" t="str">
            <v>GESTODEN + ETINILESTRADIOL</v>
          </cell>
          <cell r="N1531" t="str">
            <v>SCHERING ALMAN</v>
          </cell>
          <cell r="O1531">
            <v>0</v>
          </cell>
          <cell r="P1531">
            <v>0</v>
          </cell>
          <cell r="Q1531">
            <v>21</v>
          </cell>
          <cell r="R1531" t="str">
            <v>NORMAL REÇETE</v>
          </cell>
          <cell r="S1531" t="str">
            <v>IMAL</v>
          </cell>
          <cell r="T1531" t="str">
            <v>ISPANYA</v>
          </cell>
          <cell r="U1531">
            <v>9.3000000000000007</v>
          </cell>
          <cell r="V1531">
            <v>9.3000000000000007</v>
          </cell>
          <cell r="W1531">
            <v>9.3000000000000007</v>
          </cell>
          <cell r="X1531" t="str">
            <v>ISPANYA</v>
          </cell>
          <cell r="Y1531">
            <v>0</v>
          </cell>
          <cell r="Z1531">
            <v>0</v>
          </cell>
          <cell r="AA1531">
            <v>12.25</v>
          </cell>
          <cell r="AB1531">
            <v>0</v>
          </cell>
          <cell r="AC1531">
            <v>12.25</v>
          </cell>
        </row>
        <row r="1532">
          <cell r="A1532">
            <v>8699514590033</v>
          </cell>
          <cell r="B1532" t="str">
            <v>S01BA14</v>
          </cell>
          <cell r="C1532" t="str">
            <v>loteprednol</v>
          </cell>
          <cell r="D1532" t="str">
            <v>ESDEGER</v>
          </cell>
          <cell r="E1532" t="str">
            <v>ESDEGER</v>
          </cell>
          <cell r="F1532">
            <v>0</v>
          </cell>
          <cell r="G1532">
            <v>1</v>
          </cell>
          <cell r="H1532">
            <v>1</v>
          </cell>
          <cell r="I1532">
            <v>0</v>
          </cell>
          <cell r="J1532">
            <v>0</v>
          </cell>
          <cell r="K1532">
            <v>0</v>
          </cell>
          <cell r="L1532" t="str">
            <v>GLEDIS %0,5 GOZ DAMLASI 5ML 1 ADET</v>
          </cell>
          <cell r="M1532" t="str">
            <v>LOTEPREDNOL ETABONAT</v>
          </cell>
          <cell r="N1532" t="str">
            <v>ABDI IBRAHIM</v>
          </cell>
          <cell r="O1532">
            <v>5</v>
          </cell>
          <cell r="P1532" t="str">
            <v>MG</v>
          </cell>
          <cell r="Q1532">
            <v>5</v>
          </cell>
          <cell r="R1532" t="str">
            <v>NORMAL RECETE</v>
          </cell>
          <cell r="S1532" t="str">
            <v>IMAL</v>
          </cell>
          <cell r="T1532" t="str">
            <v>YUNANISTAN</v>
          </cell>
          <cell r="U1532">
            <v>5.6</v>
          </cell>
          <cell r="V1532">
            <v>6.94</v>
          </cell>
          <cell r="W1532">
            <v>4.16</v>
          </cell>
          <cell r="X1532" t="str">
            <v>ITALYA</v>
          </cell>
          <cell r="Y1532">
            <v>0</v>
          </cell>
          <cell r="Z1532">
            <v>0</v>
          </cell>
          <cell r="AA1532">
            <v>11.16</v>
          </cell>
          <cell r="AB1532">
            <v>0</v>
          </cell>
          <cell r="AC1532">
            <v>11.16</v>
          </cell>
        </row>
        <row r="1533">
          <cell r="A1533">
            <v>8681094030153</v>
          </cell>
          <cell r="B1533" t="str">
            <v>A10BA02</v>
          </cell>
          <cell r="C1533" t="str">
            <v>metformin</v>
          </cell>
          <cell r="D1533" t="str">
            <v>EŞDEĞER</v>
          </cell>
          <cell r="E1533" t="str">
            <v>YIRMI YIL</v>
          </cell>
          <cell r="F1533">
            <v>0</v>
          </cell>
          <cell r="G1533">
            <v>1</v>
          </cell>
          <cell r="H1533">
            <v>1</v>
          </cell>
          <cell r="I1533">
            <v>0</v>
          </cell>
          <cell r="J1533">
            <v>0</v>
          </cell>
          <cell r="K1533">
            <v>0</v>
          </cell>
          <cell r="L1533" t="str">
            <v>GLINEXT 1000 MG 112 MR FILM TABLET</v>
          </cell>
          <cell r="M1533" t="str">
            <v>METFORMIN HCL</v>
          </cell>
          <cell r="N1533" t="str">
            <v>NEUTEC TOPLAM KALITE</v>
          </cell>
          <cell r="O1533">
            <v>1000</v>
          </cell>
          <cell r="P1533" t="str">
            <v>MG</v>
          </cell>
          <cell r="Q1533">
            <v>112</v>
          </cell>
          <cell r="R1533" t="str">
            <v>NORMAL REÇETE</v>
          </cell>
          <cell r="S1533" t="str">
            <v>IMAL</v>
          </cell>
          <cell r="T1533">
            <v>0</v>
          </cell>
          <cell r="U1533">
            <v>0</v>
          </cell>
          <cell r="V1533">
            <v>8.6</v>
          </cell>
          <cell r="W1533">
            <v>6.88</v>
          </cell>
          <cell r="X1533" t="str">
            <v>PORTEKIZ</v>
          </cell>
          <cell r="Y1533">
            <v>0</v>
          </cell>
          <cell r="Z1533">
            <v>0</v>
          </cell>
          <cell r="AA1533">
            <v>9.59</v>
          </cell>
          <cell r="AB1533">
            <v>0</v>
          </cell>
          <cell r="AC1533">
            <v>9.59</v>
          </cell>
        </row>
        <row r="1534">
          <cell r="A1534">
            <v>8697936032650</v>
          </cell>
          <cell r="B1534" t="str">
            <v>A10BA02</v>
          </cell>
          <cell r="C1534" t="str">
            <v>metformin</v>
          </cell>
          <cell r="D1534" t="str">
            <v>EŞDEĞER</v>
          </cell>
          <cell r="E1534" t="str">
            <v>YIRMI YIL</v>
          </cell>
          <cell r="F1534">
            <v>0</v>
          </cell>
          <cell r="G1534">
            <v>1</v>
          </cell>
          <cell r="H1534">
            <v>1</v>
          </cell>
          <cell r="I1534">
            <v>0</v>
          </cell>
          <cell r="J1534">
            <v>0</v>
          </cell>
          <cell r="K1534">
            <v>0</v>
          </cell>
          <cell r="L1534" t="str">
            <v>GLINEXT 1000 MG 112 MR FILM TABLET</v>
          </cell>
          <cell r="M1534" t="str">
            <v>METFORMIN HCL</v>
          </cell>
          <cell r="N1534" t="str">
            <v>INVENTIM</v>
          </cell>
          <cell r="O1534">
            <v>1000</v>
          </cell>
          <cell r="P1534" t="str">
            <v>MG</v>
          </cell>
          <cell r="Q1534">
            <v>112</v>
          </cell>
          <cell r="R1534" t="str">
            <v>NORMAL REÇETE</v>
          </cell>
          <cell r="S1534" t="str">
            <v>IMAL</v>
          </cell>
          <cell r="T1534" t="str">
            <v>PORTEKIZ</v>
          </cell>
          <cell r="U1534">
            <v>8.6</v>
          </cell>
          <cell r="V1534">
            <v>8.6</v>
          </cell>
          <cell r="W1534">
            <v>6.88</v>
          </cell>
          <cell r="X1534" t="str">
            <v>PORTEKIZ</v>
          </cell>
          <cell r="Y1534">
            <v>0</v>
          </cell>
          <cell r="Z1534">
            <v>0</v>
          </cell>
          <cell r="AA1534">
            <v>9.59</v>
          </cell>
          <cell r="AB1534">
            <v>0</v>
          </cell>
          <cell r="AC1534">
            <v>9.59</v>
          </cell>
        </row>
        <row r="1535">
          <cell r="A1535">
            <v>8680881035401</v>
          </cell>
          <cell r="B1535" t="str">
            <v>A10BA02</v>
          </cell>
          <cell r="C1535" t="str">
            <v>metformin</v>
          </cell>
          <cell r="D1535" t="str">
            <v>EŞDEĞER</v>
          </cell>
          <cell r="E1535" t="str">
            <v>YIRMI YIL</v>
          </cell>
          <cell r="F1535">
            <v>0</v>
          </cell>
          <cell r="G1535">
            <v>1</v>
          </cell>
          <cell r="H1535">
            <v>1</v>
          </cell>
          <cell r="I1535">
            <v>0</v>
          </cell>
          <cell r="J1535">
            <v>0</v>
          </cell>
          <cell r="K1535">
            <v>0</v>
          </cell>
          <cell r="L1535" t="str">
            <v>GLINEXT 1000 MG 112 MR FILM TABLET</v>
          </cell>
          <cell r="M1535" t="str">
            <v>METFORMIN HCL</v>
          </cell>
          <cell r="N1535" t="str">
            <v>NEUTEC ILAC SAN.</v>
          </cell>
          <cell r="O1535">
            <v>1000</v>
          </cell>
          <cell r="P1535" t="str">
            <v>MG</v>
          </cell>
          <cell r="Q1535">
            <v>112</v>
          </cell>
          <cell r="R1535" t="str">
            <v>NORMAL REÇETE</v>
          </cell>
          <cell r="S1535" t="str">
            <v>IMAL</v>
          </cell>
          <cell r="T1535" t="str">
            <v>FRANSA</v>
          </cell>
          <cell r="U1535">
            <v>11.03</v>
          </cell>
          <cell r="V1535">
            <v>11.03</v>
          </cell>
          <cell r="W1535">
            <v>8.82</v>
          </cell>
          <cell r="X1535" t="str">
            <v>FRANSA</v>
          </cell>
          <cell r="Y1535">
            <v>0</v>
          </cell>
          <cell r="Z1535">
            <v>0</v>
          </cell>
          <cell r="AA1535">
            <v>11.02</v>
          </cell>
          <cell r="AB1535">
            <v>0</v>
          </cell>
          <cell r="AC1535">
            <v>11.02</v>
          </cell>
        </row>
        <row r="1536">
          <cell r="A1536">
            <v>8681094030139</v>
          </cell>
          <cell r="B1536" t="str">
            <v>A10BA02</v>
          </cell>
          <cell r="C1536" t="str">
            <v>metformin</v>
          </cell>
          <cell r="D1536" t="str">
            <v>EŞDEĞER</v>
          </cell>
          <cell r="E1536" t="str">
            <v>YIRMI YIL</v>
          </cell>
          <cell r="F1536">
            <v>4</v>
          </cell>
          <cell r="G1536">
            <v>1</v>
          </cell>
          <cell r="H1536">
            <v>2</v>
          </cell>
          <cell r="I1536">
            <v>0</v>
          </cell>
          <cell r="J1536">
            <v>0</v>
          </cell>
          <cell r="K1536">
            <v>0</v>
          </cell>
          <cell r="L1536" t="str">
            <v>GLINEXT 500 MG 112 MR FILM TABLET</v>
          </cell>
          <cell r="M1536" t="str">
            <v>METFORMIN HCL</v>
          </cell>
          <cell r="N1536" t="str">
            <v>NEUTEC TOPLAM KALITE</v>
          </cell>
          <cell r="O1536">
            <v>500</v>
          </cell>
          <cell r="P1536" t="str">
            <v>MG</v>
          </cell>
          <cell r="Q1536">
            <v>112</v>
          </cell>
          <cell r="R1536" t="str">
            <v>NORMAL REÇETE</v>
          </cell>
          <cell r="S1536" t="str">
            <v>IMAL</v>
          </cell>
          <cell r="T1536" t="str">
            <v>TURKIYE</v>
          </cell>
          <cell r="U1536">
            <v>3.2399999999999998</v>
          </cell>
          <cell r="V1536">
            <v>3.2399999999999998</v>
          </cell>
          <cell r="W1536">
            <v>0</v>
          </cell>
          <cell r="X1536" t="str">
            <v>TURKIYE</v>
          </cell>
          <cell r="Y1536">
            <v>0</v>
          </cell>
          <cell r="Z1536">
            <v>0</v>
          </cell>
          <cell r="AA1536">
            <v>6.84</v>
          </cell>
          <cell r="AB1536">
            <v>0</v>
          </cell>
          <cell r="AC1536">
            <v>6.84</v>
          </cell>
        </row>
        <row r="1537">
          <cell r="A1537">
            <v>8697936032636</v>
          </cell>
          <cell r="B1537" t="str">
            <v>A10BA02</v>
          </cell>
          <cell r="C1537" t="str">
            <v>metformin</v>
          </cell>
          <cell r="D1537" t="str">
            <v>EŞDEĞER</v>
          </cell>
          <cell r="E1537" t="str">
            <v>YIRMI YIL</v>
          </cell>
          <cell r="F1537">
            <v>4</v>
          </cell>
          <cell r="G1537">
            <v>1</v>
          </cell>
          <cell r="H1537">
            <v>2</v>
          </cell>
          <cell r="I1537">
            <v>0</v>
          </cell>
          <cell r="J1537">
            <v>0</v>
          </cell>
          <cell r="K1537">
            <v>0</v>
          </cell>
          <cell r="L1537" t="str">
            <v>GLINEXT 500 MG 112 MR FILM TABLET</v>
          </cell>
          <cell r="M1537" t="str">
            <v>METFORMIN HCL</v>
          </cell>
          <cell r="N1537" t="str">
            <v>INVENTIM</v>
          </cell>
          <cell r="O1537">
            <v>500</v>
          </cell>
          <cell r="P1537" t="str">
            <v>MG</v>
          </cell>
          <cell r="Q1537">
            <v>112</v>
          </cell>
          <cell r="R1537" t="str">
            <v>NORMAL REÇETE</v>
          </cell>
          <cell r="S1537" t="str">
            <v>IMAL</v>
          </cell>
          <cell r="T1537" t="str">
            <v>TURKIYE</v>
          </cell>
          <cell r="U1537">
            <v>3.2399999999999998</v>
          </cell>
          <cell r="V1537">
            <v>3.2399999999999998</v>
          </cell>
          <cell r="W1537">
            <v>0</v>
          </cell>
          <cell r="X1537" t="str">
            <v>TURKIYE</v>
          </cell>
          <cell r="Y1537">
            <v>0</v>
          </cell>
          <cell r="Z1537">
            <v>0</v>
          </cell>
          <cell r="AA1537">
            <v>6.84</v>
          </cell>
          <cell r="AB1537">
            <v>0</v>
          </cell>
          <cell r="AC1537">
            <v>6.84</v>
          </cell>
        </row>
        <row r="1538">
          <cell r="A1538">
            <v>8680881035388</v>
          </cell>
          <cell r="B1538" t="str">
            <v>A10BA02</v>
          </cell>
          <cell r="C1538" t="str">
            <v>metformin</v>
          </cell>
          <cell r="D1538" t="str">
            <v>EŞDEĞER</v>
          </cell>
          <cell r="E1538" t="str">
            <v>YIRMI YIL</v>
          </cell>
          <cell r="F1538">
            <v>4</v>
          </cell>
          <cell r="G1538">
            <v>1</v>
          </cell>
          <cell r="H1538">
            <v>2</v>
          </cell>
          <cell r="I1538">
            <v>0</v>
          </cell>
          <cell r="J1538">
            <v>0</v>
          </cell>
          <cell r="K1538">
            <v>0</v>
          </cell>
          <cell r="L1538" t="str">
            <v>GLINEXT 500 MG 112 MR FILM TABLET</v>
          </cell>
          <cell r="M1538" t="str">
            <v>METFORMIN HCL</v>
          </cell>
          <cell r="N1538" t="str">
            <v>NEUTEC ILAC SAN.</v>
          </cell>
          <cell r="O1538">
            <v>500</v>
          </cell>
          <cell r="P1538" t="str">
            <v>MG</v>
          </cell>
          <cell r="Q1538">
            <v>112</v>
          </cell>
          <cell r="R1538" t="str">
            <v>NORMAL REÇETE</v>
          </cell>
          <cell r="S1538" t="str">
            <v>IMAL</v>
          </cell>
          <cell r="T1538" t="str">
            <v>TURKIYE</v>
          </cell>
          <cell r="U1538">
            <v>3.2399999999999998</v>
          </cell>
          <cell r="V1538">
            <v>3.2399999999999998</v>
          </cell>
          <cell r="W1538">
            <v>0</v>
          </cell>
          <cell r="X1538" t="str">
            <v>TURKIYE</v>
          </cell>
          <cell r="Y1538">
            <v>0</v>
          </cell>
          <cell r="Z1538">
            <v>0</v>
          </cell>
          <cell r="AA1538">
            <v>6.84</v>
          </cell>
          <cell r="AB1538">
            <v>0</v>
          </cell>
          <cell r="AC1538">
            <v>6.84</v>
          </cell>
        </row>
        <row r="1539">
          <cell r="A1539">
            <v>8681094030146</v>
          </cell>
          <cell r="B1539" t="str">
            <v>A10BA02</v>
          </cell>
          <cell r="C1539" t="str">
            <v>metformin</v>
          </cell>
          <cell r="D1539" t="str">
            <v>EŞDEĞER</v>
          </cell>
          <cell r="E1539" t="str">
            <v>YIRMI YIL</v>
          </cell>
          <cell r="F1539">
            <v>0</v>
          </cell>
          <cell r="G1539">
            <v>5</v>
          </cell>
          <cell r="H1539">
            <v>1</v>
          </cell>
          <cell r="I1539">
            <v>0</v>
          </cell>
          <cell r="J1539">
            <v>0</v>
          </cell>
          <cell r="K1539">
            <v>0</v>
          </cell>
          <cell r="L1539" t="str">
            <v>GLINEXT 850 MG 112 MR FILM TABLET</v>
          </cell>
          <cell r="M1539" t="str">
            <v>METFORMIN HCL</v>
          </cell>
          <cell r="N1539" t="str">
            <v>NEUTEC TOPLAM KALITE</v>
          </cell>
          <cell r="O1539">
            <v>850</v>
          </cell>
          <cell r="P1539" t="str">
            <v>MG</v>
          </cell>
          <cell r="Q1539">
            <v>112</v>
          </cell>
          <cell r="R1539" t="str">
            <v>NORMAL REÇETE</v>
          </cell>
          <cell r="S1539" t="str">
            <v>IMAL</v>
          </cell>
          <cell r="T1539">
            <v>0</v>
          </cell>
          <cell r="U1539">
            <v>0</v>
          </cell>
          <cell r="V1539">
            <v>7.29</v>
          </cell>
          <cell r="W1539">
            <v>5.83</v>
          </cell>
          <cell r="X1539" t="str">
            <v>PORTEKIZ</v>
          </cell>
          <cell r="Y1539">
            <v>0</v>
          </cell>
          <cell r="Z1539">
            <v>0</v>
          </cell>
          <cell r="AA1539">
            <v>8.67</v>
          </cell>
          <cell r="AB1539">
            <v>0</v>
          </cell>
          <cell r="AC1539">
            <v>8.67</v>
          </cell>
        </row>
        <row r="1540">
          <cell r="A1540">
            <v>8697936032643</v>
          </cell>
          <cell r="B1540" t="str">
            <v>A10BA02</v>
          </cell>
          <cell r="C1540" t="str">
            <v>metformin</v>
          </cell>
          <cell r="D1540" t="str">
            <v>EŞDEĞER</v>
          </cell>
          <cell r="E1540" t="str">
            <v>YIRMI YIL</v>
          </cell>
          <cell r="F1540">
            <v>0</v>
          </cell>
          <cell r="G1540">
            <v>5</v>
          </cell>
          <cell r="H1540">
            <v>1</v>
          </cell>
          <cell r="I1540">
            <v>0</v>
          </cell>
          <cell r="J1540">
            <v>0</v>
          </cell>
          <cell r="K1540">
            <v>0</v>
          </cell>
          <cell r="L1540" t="str">
            <v>GLINEXT 850 MG 112 MR FILM TABLET</v>
          </cell>
          <cell r="M1540" t="str">
            <v>METFORMIN HCL</v>
          </cell>
          <cell r="N1540" t="str">
            <v>INVENTIM</v>
          </cell>
          <cell r="O1540">
            <v>850</v>
          </cell>
          <cell r="P1540" t="str">
            <v>MG</v>
          </cell>
          <cell r="Q1540">
            <v>112</v>
          </cell>
          <cell r="R1540" t="str">
            <v>NORMAL REÇETE</v>
          </cell>
          <cell r="S1540" t="str">
            <v>IMAL</v>
          </cell>
          <cell r="T1540" t="str">
            <v>PORTEKIZ</v>
          </cell>
          <cell r="U1540">
            <v>7.29</v>
          </cell>
          <cell r="V1540">
            <v>7.29</v>
          </cell>
          <cell r="W1540">
            <v>5.83</v>
          </cell>
          <cell r="X1540" t="str">
            <v>PORTEKIZ</v>
          </cell>
          <cell r="Y1540">
            <v>0</v>
          </cell>
          <cell r="Z1540">
            <v>0</v>
          </cell>
          <cell r="AA1540">
            <v>8.67</v>
          </cell>
          <cell r="AB1540">
            <v>0</v>
          </cell>
          <cell r="AC1540">
            <v>8.67</v>
          </cell>
        </row>
        <row r="1541">
          <cell r="A1541">
            <v>8680881035395</v>
          </cell>
          <cell r="B1541" t="str">
            <v>A10BA02</v>
          </cell>
          <cell r="C1541" t="str">
            <v>metformin</v>
          </cell>
          <cell r="D1541" t="str">
            <v>EŞDEĞER</v>
          </cell>
          <cell r="E1541" t="str">
            <v>YIRMI YIL</v>
          </cell>
          <cell r="F1541">
            <v>0</v>
          </cell>
          <cell r="G1541">
            <v>5</v>
          </cell>
          <cell r="H1541">
            <v>1</v>
          </cell>
          <cell r="I1541">
            <v>0</v>
          </cell>
          <cell r="J1541">
            <v>0</v>
          </cell>
          <cell r="K1541">
            <v>0</v>
          </cell>
          <cell r="L1541" t="str">
            <v>GLINEXT 850 MG 112 MR FILM TABLET</v>
          </cell>
          <cell r="M1541" t="str">
            <v>METFORMIN HCL</v>
          </cell>
          <cell r="N1541" t="str">
            <v>NEUTEC ILAC SAN.</v>
          </cell>
          <cell r="O1541">
            <v>850</v>
          </cell>
          <cell r="P1541" t="str">
            <v>MG</v>
          </cell>
          <cell r="Q1541">
            <v>112</v>
          </cell>
          <cell r="R1541" t="str">
            <v>NORMAL REÇETE</v>
          </cell>
          <cell r="S1541" t="str">
            <v>IMAL</v>
          </cell>
          <cell r="T1541" t="str">
            <v>FRANSA</v>
          </cell>
          <cell r="U1541">
            <v>10.34</v>
          </cell>
          <cell r="V1541">
            <v>10.34</v>
          </cell>
          <cell r="W1541">
            <v>8.27</v>
          </cell>
          <cell r="X1541" t="str">
            <v>FRANSA</v>
          </cell>
          <cell r="Y1541">
            <v>0</v>
          </cell>
          <cell r="Z1541">
            <v>0</v>
          </cell>
          <cell r="AA1541">
            <v>11.02</v>
          </cell>
          <cell r="AB1541">
            <v>0</v>
          </cell>
          <cell r="AC1541">
            <v>11.02</v>
          </cell>
        </row>
        <row r="1542">
          <cell r="A1542">
            <v>8697929021104</v>
          </cell>
          <cell r="B1542" t="str">
            <v>A10BD05</v>
          </cell>
          <cell r="C1542" t="str">
            <v>metformin and pioglitazone</v>
          </cell>
          <cell r="D1542" t="str">
            <v>EŞDEĞER</v>
          </cell>
          <cell r="E1542" t="str">
            <v>EŞDEĞER</v>
          </cell>
          <cell r="F1542">
            <v>0</v>
          </cell>
          <cell r="G1542">
            <v>1</v>
          </cell>
          <cell r="H1542">
            <v>1</v>
          </cell>
          <cell r="I1542">
            <v>0</v>
          </cell>
          <cell r="J1542">
            <v>0</v>
          </cell>
          <cell r="K1542">
            <v>0</v>
          </cell>
          <cell r="L1542" t="str">
            <v>GLIPIOM 15/1000 MG 30 EFERVESAN TABLET</v>
          </cell>
          <cell r="M1542" t="str">
            <v>METFORMIN HCL + PIOGLITAZON</v>
          </cell>
          <cell r="N1542" t="str">
            <v>VITALIS</v>
          </cell>
          <cell r="O1542" t="str">
            <v>15+1000</v>
          </cell>
          <cell r="P1542" t="str">
            <v>MG</v>
          </cell>
          <cell r="Q1542">
            <v>30</v>
          </cell>
          <cell r="R1542" t="str">
            <v>NORMAL REÇETE</v>
          </cell>
          <cell r="S1542" t="str">
            <v>IMAL</v>
          </cell>
          <cell r="T1542" t="str">
            <v xml:space="preserve">
PORTEKIZ
  ITALYA </v>
          </cell>
          <cell r="U1542">
            <v>19.73</v>
          </cell>
          <cell r="V1542">
            <v>19.73</v>
          </cell>
          <cell r="W1542">
            <v>11.38</v>
          </cell>
          <cell r="X1542" t="str">
            <v xml:space="preserve">
PORTEKIZ
  ITALYA </v>
          </cell>
          <cell r="Y1542">
            <v>0</v>
          </cell>
          <cell r="Z1542">
            <v>0</v>
          </cell>
          <cell r="AA1542">
            <v>15</v>
          </cell>
          <cell r="AB1542">
            <v>0</v>
          </cell>
          <cell r="AC1542">
            <v>15</v>
          </cell>
        </row>
        <row r="1543">
          <cell r="A1543">
            <v>8697929021142</v>
          </cell>
          <cell r="B1543" t="str">
            <v>A10BD05</v>
          </cell>
          <cell r="C1543" t="str">
            <v>metformin and pioglitazone</v>
          </cell>
          <cell r="D1543" t="str">
            <v>EŞDEĞER</v>
          </cell>
          <cell r="E1543" t="str">
            <v>EŞDEĞER</v>
          </cell>
          <cell r="F1543">
            <v>0</v>
          </cell>
          <cell r="G1543">
            <v>1</v>
          </cell>
          <cell r="H1543">
            <v>1</v>
          </cell>
          <cell r="I1543">
            <v>0</v>
          </cell>
          <cell r="J1543">
            <v>0</v>
          </cell>
          <cell r="K1543">
            <v>0</v>
          </cell>
          <cell r="L1543" t="str">
            <v>GLIPIOM 30/1000 MG 30 EFERVESAN TABLET</v>
          </cell>
          <cell r="M1543" t="str">
            <v>METFORMIN HCL + PIOGLITAZON</v>
          </cell>
          <cell r="N1543" t="str">
            <v>VITALIS</v>
          </cell>
          <cell r="O1543" t="str">
            <v>30+1000</v>
          </cell>
          <cell r="P1543" t="str">
            <v>MG</v>
          </cell>
          <cell r="Q1543">
            <v>30</v>
          </cell>
          <cell r="R1543" t="str">
            <v>NORMAL REÇETE</v>
          </cell>
          <cell r="S1543" t="str">
            <v>IMAL</v>
          </cell>
          <cell r="T1543" t="str">
            <v xml:space="preserve">
PORTEKIZ
  ITALYA </v>
          </cell>
          <cell r="U1543">
            <v>25.24</v>
          </cell>
          <cell r="V1543">
            <v>25.24</v>
          </cell>
          <cell r="W1543">
            <v>15.14</v>
          </cell>
          <cell r="X1543" t="str">
            <v xml:space="preserve">
PORTEKIZ
  ITALYA </v>
          </cell>
          <cell r="Y1543">
            <v>0</v>
          </cell>
          <cell r="Z1543">
            <v>0</v>
          </cell>
          <cell r="AA1543">
            <v>21.96</v>
          </cell>
          <cell r="AB1543">
            <v>0</v>
          </cell>
          <cell r="AC1543">
            <v>21.96</v>
          </cell>
        </row>
        <row r="1544">
          <cell r="A1544">
            <v>8697929021128</v>
          </cell>
          <cell r="B1544" t="str">
            <v>A10BD05</v>
          </cell>
          <cell r="C1544" t="str">
            <v>metformin and pioglitazone</v>
          </cell>
          <cell r="D1544" t="str">
            <v>EŞDEĞER</v>
          </cell>
          <cell r="E1544" t="str">
            <v>EŞDEĞER</v>
          </cell>
          <cell r="F1544">
            <v>0</v>
          </cell>
          <cell r="G1544">
            <v>1</v>
          </cell>
          <cell r="H1544">
            <v>1</v>
          </cell>
          <cell r="I1544">
            <v>0</v>
          </cell>
          <cell r="J1544">
            <v>0</v>
          </cell>
          <cell r="K1544">
            <v>0</v>
          </cell>
          <cell r="L1544" t="str">
            <v>GLIPIOM 30/500 MG 30 EFERVESAN TABLET</v>
          </cell>
          <cell r="M1544" t="str">
            <v>METFORMIN HCL + PIOGLITAZON</v>
          </cell>
          <cell r="N1544" t="str">
            <v>VITALIS</v>
          </cell>
          <cell r="O1544" t="str">
            <v>30+500</v>
          </cell>
          <cell r="P1544" t="str">
            <v>MG</v>
          </cell>
          <cell r="Q1544">
            <v>30</v>
          </cell>
          <cell r="R1544" t="str">
            <v>NORMAL REÇETE</v>
          </cell>
          <cell r="S1544" t="str">
            <v>IMAL</v>
          </cell>
          <cell r="T1544" t="str">
            <v>TURKIYE</v>
          </cell>
          <cell r="U1544">
            <v>25.98</v>
          </cell>
          <cell r="V1544">
            <v>25.98</v>
          </cell>
          <cell r="W1544">
            <v>15.59</v>
          </cell>
          <cell r="X1544" t="str">
            <v>TURKIYE</v>
          </cell>
          <cell r="Y1544">
            <v>0</v>
          </cell>
          <cell r="Z1544">
            <v>0</v>
          </cell>
          <cell r="AA1544">
            <v>21.66</v>
          </cell>
          <cell r="AB1544">
            <v>0</v>
          </cell>
          <cell r="AC1544">
            <v>21.66</v>
          </cell>
        </row>
        <row r="1545">
          <cell r="A1545">
            <v>8680008010175</v>
          </cell>
          <cell r="B1545" t="str">
            <v>A10BH02</v>
          </cell>
          <cell r="C1545">
            <v>0</v>
          </cell>
          <cell r="D1545" t="str">
            <v>EŞDEĞER</v>
          </cell>
          <cell r="E1545" t="str">
            <v>EŞDEĞER</v>
          </cell>
          <cell r="F1545">
            <v>0</v>
          </cell>
          <cell r="G1545">
            <v>1</v>
          </cell>
          <cell r="H1545">
            <v>1</v>
          </cell>
          <cell r="I1545">
            <v>0</v>
          </cell>
          <cell r="J1545">
            <v>0</v>
          </cell>
          <cell r="K1545">
            <v>0</v>
          </cell>
          <cell r="L1545" t="str">
            <v>GLIVIDIN 50 MG 28 TABLET</v>
          </cell>
          <cell r="M1545" t="str">
            <v>VILDAGLIPTIN</v>
          </cell>
          <cell r="N1545" t="str">
            <v>HELBA</v>
          </cell>
          <cell r="O1545">
            <v>50</v>
          </cell>
          <cell r="P1545" t="str">
            <v>MG</v>
          </cell>
          <cell r="Q1545">
            <v>28</v>
          </cell>
          <cell r="R1545" t="str">
            <v>NORMAL REÇETE</v>
          </cell>
          <cell r="S1545" t="str">
            <v>IMAL</v>
          </cell>
          <cell r="T1545">
            <v>0</v>
          </cell>
          <cell r="U1545">
            <v>0</v>
          </cell>
          <cell r="V1545">
            <v>0</v>
          </cell>
          <cell r="W1545">
            <v>0</v>
          </cell>
          <cell r="X1545">
            <v>0</v>
          </cell>
          <cell r="Y1545">
            <v>0</v>
          </cell>
          <cell r="Z1545">
            <v>0</v>
          </cell>
          <cell r="AA1545">
            <v>0</v>
          </cell>
          <cell r="AB1545">
            <v>0</v>
          </cell>
          <cell r="AC1545">
            <v>0</v>
          </cell>
        </row>
        <row r="1546">
          <cell r="A1546">
            <v>8680008010182</v>
          </cell>
          <cell r="B1546" t="str">
            <v>A10BH02</v>
          </cell>
          <cell r="C1546">
            <v>0</v>
          </cell>
          <cell r="D1546" t="str">
            <v>EŞDEĞER</v>
          </cell>
          <cell r="E1546" t="str">
            <v>EŞDEĞER</v>
          </cell>
          <cell r="F1546">
            <v>0</v>
          </cell>
          <cell r="G1546">
            <v>1</v>
          </cell>
          <cell r="H1546">
            <v>1</v>
          </cell>
          <cell r="I1546">
            <v>0</v>
          </cell>
          <cell r="J1546">
            <v>0</v>
          </cell>
          <cell r="K1546">
            <v>0</v>
          </cell>
          <cell r="L1546" t="str">
            <v>GLIVIDIN 50 MG 56 TABLET</v>
          </cell>
          <cell r="M1546" t="str">
            <v>VILDAGLIPTIN</v>
          </cell>
          <cell r="N1546" t="str">
            <v>HELBA</v>
          </cell>
          <cell r="O1546">
            <v>50</v>
          </cell>
          <cell r="P1546" t="str">
            <v>MG</v>
          </cell>
          <cell r="Q1546">
            <v>56</v>
          </cell>
          <cell r="R1546" t="str">
            <v>NORMAL REÇETE</v>
          </cell>
          <cell r="S1546" t="str">
            <v>IMAL</v>
          </cell>
          <cell r="T1546">
            <v>0</v>
          </cell>
          <cell r="U1546">
            <v>0</v>
          </cell>
          <cell r="V1546">
            <v>0</v>
          </cell>
          <cell r="W1546">
            <v>0</v>
          </cell>
          <cell r="X1546">
            <v>0</v>
          </cell>
          <cell r="Y1546">
            <v>0</v>
          </cell>
          <cell r="Z1546">
            <v>0</v>
          </cell>
          <cell r="AA1546">
            <v>0</v>
          </cell>
          <cell r="AB1546">
            <v>0</v>
          </cell>
          <cell r="AC1546">
            <v>0</v>
          </cell>
        </row>
        <row r="1547">
          <cell r="A1547">
            <v>8699293611219</v>
          </cell>
          <cell r="B1547" t="str">
            <v>S01EE01</v>
          </cell>
          <cell r="C1547" t="str">
            <v>latanoprost</v>
          </cell>
          <cell r="D1547" t="str">
            <v>EŞDEĞER</v>
          </cell>
          <cell r="E1547" t="str">
            <v>EŞDEĞER</v>
          </cell>
          <cell r="F1547">
            <v>0</v>
          </cell>
          <cell r="G1547">
            <v>1</v>
          </cell>
          <cell r="H1547">
            <v>1</v>
          </cell>
          <cell r="I1547">
            <v>0</v>
          </cell>
          <cell r="J1547">
            <v>0</v>
          </cell>
          <cell r="K1547">
            <v>0</v>
          </cell>
          <cell r="L1547" t="str">
            <v>GLOKOPROST %0,005 GOZ DAMLASI</v>
          </cell>
          <cell r="M1547" t="str">
            <v>LATANOPROST</v>
          </cell>
          <cell r="N1547" t="str">
            <v>GENERICA</v>
          </cell>
          <cell r="O1547">
            <v>0.05</v>
          </cell>
          <cell r="P1547" t="str">
            <v>MG/ML</v>
          </cell>
          <cell r="Q1547">
            <v>1</v>
          </cell>
          <cell r="R1547" t="str">
            <v>NORMAL REÇETE</v>
          </cell>
          <cell r="S1547" t="str">
            <v>IMAL</v>
          </cell>
          <cell r="T1547" t="str">
            <v>FRANSA</v>
          </cell>
          <cell r="U1547">
            <v>4.5599999999999996</v>
          </cell>
          <cell r="V1547">
            <v>12.26</v>
          </cell>
          <cell r="W1547">
            <v>4.5599999999999996</v>
          </cell>
          <cell r="X1547" t="str">
            <v>FRANSA</v>
          </cell>
          <cell r="Y1547">
            <v>0</v>
          </cell>
          <cell r="Z1547">
            <v>0</v>
          </cell>
          <cell r="AA1547">
            <v>9.65</v>
          </cell>
          <cell r="AB1547">
            <v>0</v>
          </cell>
          <cell r="AC1547">
            <v>9.65</v>
          </cell>
        </row>
        <row r="1548">
          <cell r="A1548">
            <v>8699228090034</v>
          </cell>
          <cell r="B1548" t="str">
            <v>A10BA02</v>
          </cell>
          <cell r="C1548">
            <v>0</v>
          </cell>
          <cell r="D1548" t="str">
            <v>REFERANS</v>
          </cell>
          <cell r="E1548" t="str">
            <v>YIRMI YIL</v>
          </cell>
          <cell r="F1548">
            <v>0</v>
          </cell>
          <cell r="G1548">
            <v>1</v>
          </cell>
          <cell r="H1548">
            <v>1</v>
          </cell>
          <cell r="I1548">
            <v>0</v>
          </cell>
          <cell r="J1548">
            <v>0</v>
          </cell>
          <cell r="K1548">
            <v>0</v>
          </cell>
          <cell r="L1548" t="str">
            <v>GLUCOPHAGE 1000 MG 100 FILM TABLET</v>
          </cell>
          <cell r="M1548" t="str">
            <v>METFORMIN HCL</v>
          </cell>
          <cell r="N1548" t="str">
            <v>DAIICHI SANKYO</v>
          </cell>
          <cell r="O1548">
            <v>1000</v>
          </cell>
          <cell r="P1548" t="str">
            <v>MG</v>
          </cell>
          <cell r="Q1548">
            <v>100</v>
          </cell>
          <cell r="R1548" t="str">
            <v>NORMAL REÇETE</v>
          </cell>
          <cell r="S1548" t="str">
            <v>ITHAL</v>
          </cell>
          <cell r="T1548">
            <v>0</v>
          </cell>
          <cell r="U1548">
            <v>0</v>
          </cell>
          <cell r="V1548">
            <v>0</v>
          </cell>
          <cell r="W1548">
            <v>0</v>
          </cell>
          <cell r="X1548">
            <v>0</v>
          </cell>
          <cell r="Y1548">
            <v>0</v>
          </cell>
          <cell r="Z1548">
            <v>0</v>
          </cell>
          <cell r="AA1548">
            <v>0</v>
          </cell>
          <cell r="AB1548">
            <v>0</v>
          </cell>
          <cell r="AC1548">
            <v>0</v>
          </cell>
        </row>
        <row r="1549">
          <cell r="A1549">
            <v>8699228090027</v>
          </cell>
          <cell r="B1549" t="str">
            <v>A10BA02</v>
          </cell>
          <cell r="C1549">
            <v>0</v>
          </cell>
          <cell r="D1549" t="str">
            <v>REFERANS</v>
          </cell>
          <cell r="E1549" t="str">
            <v>YIRMI YIL</v>
          </cell>
          <cell r="F1549">
            <v>0</v>
          </cell>
          <cell r="G1549">
            <v>1</v>
          </cell>
          <cell r="H1549">
            <v>1</v>
          </cell>
          <cell r="I1549">
            <v>0</v>
          </cell>
          <cell r="J1549">
            <v>0</v>
          </cell>
          <cell r="K1549">
            <v>0</v>
          </cell>
          <cell r="L1549" t="str">
            <v>GLUCOPHAGE 850 MG 100 FILM TABLET</v>
          </cell>
          <cell r="M1549" t="str">
            <v>METFORMIN HCL</v>
          </cell>
          <cell r="N1549" t="str">
            <v>DAIICHI SANKYO</v>
          </cell>
          <cell r="O1549">
            <v>850</v>
          </cell>
          <cell r="P1549" t="str">
            <v>MG</v>
          </cell>
          <cell r="Q1549">
            <v>100</v>
          </cell>
          <cell r="R1549" t="str">
            <v>NORMAL REÇETE</v>
          </cell>
          <cell r="S1549" t="str">
            <v>IMAL</v>
          </cell>
          <cell r="T1549">
            <v>0</v>
          </cell>
          <cell r="U1549">
            <v>0</v>
          </cell>
          <cell r="V1549">
            <v>0</v>
          </cell>
          <cell r="W1549">
            <v>0</v>
          </cell>
          <cell r="X1549">
            <v>0</v>
          </cell>
          <cell r="Y1549">
            <v>0</v>
          </cell>
          <cell r="Z1549">
            <v>0</v>
          </cell>
          <cell r="AA1549">
            <v>0</v>
          </cell>
          <cell r="AB1549">
            <v>0</v>
          </cell>
          <cell r="AC1549">
            <v>0</v>
          </cell>
        </row>
        <row r="1550">
          <cell r="A1550">
            <v>8699808090089</v>
          </cell>
          <cell r="B1550" t="str">
            <v>A10BD02</v>
          </cell>
          <cell r="C1550" t="str">
            <v>metformin and sulfonamides</v>
          </cell>
          <cell r="D1550" t="str">
            <v>EŞDEĞER</v>
          </cell>
          <cell r="E1550" t="str">
            <v>EŞDEĞER</v>
          </cell>
          <cell r="F1550">
            <v>3</v>
          </cell>
          <cell r="G1550">
            <v>1</v>
          </cell>
          <cell r="H1550">
            <v>2</v>
          </cell>
          <cell r="I1550">
            <v>0</v>
          </cell>
          <cell r="J1550">
            <v>0</v>
          </cell>
          <cell r="K1550">
            <v>0</v>
          </cell>
          <cell r="L1550" t="str">
            <v>GLUCOVANCE 500/2,5 MG 30 FILM TABLET</v>
          </cell>
          <cell r="M1550" t="str">
            <v>GLIBENKLAMID + METFORMIN HCL</v>
          </cell>
          <cell r="N1550" t="str">
            <v>MERCK ILAC</v>
          </cell>
          <cell r="O1550" t="str">
            <v>500+2,5</v>
          </cell>
          <cell r="P1550" t="str">
            <v>MG</v>
          </cell>
          <cell r="Q1550">
            <v>30</v>
          </cell>
          <cell r="R1550" t="str">
            <v>NORMAL REÇETE</v>
          </cell>
          <cell r="S1550" t="str">
            <v>ITHAL</v>
          </cell>
          <cell r="T1550" t="str">
            <v>TURKIYE</v>
          </cell>
          <cell r="U1550">
            <v>1.81</v>
          </cell>
          <cell r="V1550">
            <v>1.81</v>
          </cell>
          <cell r="W1550">
            <v>0</v>
          </cell>
          <cell r="X1550" t="str">
            <v>TURKIYE</v>
          </cell>
          <cell r="Y1550">
            <v>0</v>
          </cell>
          <cell r="Z1550">
            <v>0</v>
          </cell>
          <cell r="AA1550">
            <v>3.83</v>
          </cell>
          <cell r="AB1550">
            <v>0</v>
          </cell>
          <cell r="AC1550">
            <v>3.83</v>
          </cell>
        </row>
        <row r="1551">
          <cell r="A1551">
            <v>8699228090072</v>
          </cell>
          <cell r="B1551" t="str">
            <v>A10BD02</v>
          </cell>
          <cell r="C1551">
            <v>0</v>
          </cell>
          <cell r="D1551" t="str">
            <v>EŞDEĞER</v>
          </cell>
          <cell r="E1551" t="str">
            <v>EŞDEĞER</v>
          </cell>
          <cell r="F1551">
            <v>0</v>
          </cell>
          <cell r="G1551">
            <v>1</v>
          </cell>
          <cell r="H1551">
            <v>2</v>
          </cell>
          <cell r="I1551">
            <v>0</v>
          </cell>
          <cell r="J1551">
            <v>0</v>
          </cell>
          <cell r="K1551">
            <v>0</v>
          </cell>
          <cell r="L1551" t="str">
            <v>GLUCOVANCE 500/2,5 MG 30 FILM TABLET</v>
          </cell>
          <cell r="M1551" t="str">
            <v>GLIBENKLAMID + METFORMIN HCL</v>
          </cell>
          <cell r="N1551" t="str">
            <v>DAIICHI SANKYO</v>
          </cell>
          <cell r="O1551" t="str">
            <v>500+2,5</v>
          </cell>
          <cell r="P1551" t="str">
            <v>MG</v>
          </cell>
          <cell r="Q1551">
            <v>30</v>
          </cell>
          <cell r="R1551" t="str">
            <v>NORMAL REÇETE</v>
          </cell>
          <cell r="S1551" t="str">
            <v>ITHAL</v>
          </cell>
          <cell r="T1551">
            <v>0</v>
          </cell>
          <cell r="U1551">
            <v>0</v>
          </cell>
          <cell r="V1551">
            <v>0</v>
          </cell>
          <cell r="W1551">
            <v>0</v>
          </cell>
          <cell r="X1551">
            <v>0</v>
          </cell>
          <cell r="Y1551">
            <v>0</v>
          </cell>
          <cell r="Z1551">
            <v>0</v>
          </cell>
          <cell r="AA1551">
            <v>0</v>
          </cell>
          <cell r="AB1551">
            <v>0</v>
          </cell>
          <cell r="AC1551">
            <v>0</v>
          </cell>
        </row>
        <row r="1552">
          <cell r="A1552">
            <v>8699228090089</v>
          </cell>
          <cell r="B1552" t="str">
            <v>A10BD02</v>
          </cell>
          <cell r="C1552">
            <v>0</v>
          </cell>
          <cell r="D1552" t="str">
            <v>EŞDEĞER</v>
          </cell>
          <cell r="E1552" t="str">
            <v>EŞDEĞER</v>
          </cell>
          <cell r="F1552">
            <v>0</v>
          </cell>
          <cell r="G1552">
            <v>1</v>
          </cell>
          <cell r="H1552">
            <v>1</v>
          </cell>
          <cell r="I1552">
            <v>0</v>
          </cell>
          <cell r="J1552">
            <v>0</v>
          </cell>
          <cell r="K1552">
            <v>0</v>
          </cell>
          <cell r="L1552" t="str">
            <v>GLUCOVANCE 500/5 MG 30 FILM TABLET</v>
          </cell>
          <cell r="M1552" t="str">
            <v>GLIBENKLAMID + METFORMIN HCL</v>
          </cell>
          <cell r="N1552" t="str">
            <v>DAIICHI SANKYO</v>
          </cell>
          <cell r="O1552" t="str">
            <v>500+5</v>
          </cell>
          <cell r="P1552" t="str">
            <v>MG</v>
          </cell>
          <cell r="Q1552">
            <v>30</v>
          </cell>
          <cell r="R1552" t="str">
            <v>NORMAL REÇETE</v>
          </cell>
          <cell r="S1552" t="str">
            <v>ITHAL</v>
          </cell>
          <cell r="T1552">
            <v>0</v>
          </cell>
          <cell r="U1552">
            <v>0</v>
          </cell>
          <cell r="V1552">
            <v>0</v>
          </cell>
          <cell r="W1552">
            <v>0</v>
          </cell>
          <cell r="X1552">
            <v>0</v>
          </cell>
          <cell r="Y1552">
            <v>0</v>
          </cell>
          <cell r="Z1552">
            <v>0</v>
          </cell>
          <cell r="AA1552">
            <v>0</v>
          </cell>
          <cell r="AB1552">
            <v>0</v>
          </cell>
          <cell r="AC1552">
            <v>0</v>
          </cell>
        </row>
        <row r="1553">
          <cell r="A1553">
            <v>8699808090096</v>
          </cell>
          <cell r="B1553" t="str">
            <v>A10BD02</v>
          </cell>
          <cell r="C1553" t="str">
            <v>metformin and sulfonamides</v>
          </cell>
          <cell r="D1553" t="str">
            <v>ESDEGER</v>
          </cell>
          <cell r="E1553" t="str">
            <v>ESDEGER</v>
          </cell>
          <cell r="F1553">
            <v>0</v>
          </cell>
          <cell r="G1553">
            <v>1</v>
          </cell>
          <cell r="H1553">
            <v>1</v>
          </cell>
          <cell r="I1553">
            <v>0</v>
          </cell>
          <cell r="J1553">
            <v>0</v>
          </cell>
          <cell r="K1553">
            <v>0</v>
          </cell>
          <cell r="L1553" t="str">
            <v>GLUCOVANCE 500/5 MG 30 FILM TABLET</v>
          </cell>
          <cell r="M1553" t="str">
            <v>GLIBENKLAMID + METFORMIN HCL</v>
          </cell>
          <cell r="N1553" t="str">
            <v>MERCK ILAC</v>
          </cell>
          <cell r="O1553" t="str">
            <v>500+5</v>
          </cell>
          <cell r="P1553" t="str">
            <v>MG</v>
          </cell>
          <cell r="Q1553">
            <v>30</v>
          </cell>
          <cell r="R1553" t="str">
            <v>NORMAL RECETE</v>
          </cell>
          <cell r="S1553" t="str">
            <v>ITHAL</v>
          </cell>
          <cell r="T1553" t="str">
            <v>BELCIKA</v>
          </cell>
          <cell r="U1553">
            <v>3.07</v>
          </cell>
          <cell r="V1553">
            <v>3.07</v>
          </cell>
          <cell r="W1553">
            <v>1.84</v>
          </cell>
          <cell r="X1553" t="str">
            <v>BELCIKA</v>
          </cell>
          <cell r="Y1553">
            <v>0</v>
          </cell>
          <cell r="Z1553">
            <v>0</v>
          </cell>
          <cell r="AA1553">
            <v>4.92</v>
          </cell>
          <cell r="AB1553">
            <v>0</v>
          </cell>
          <cell r="AC1553">
            <v>4.92</v>
          </cell>
        </row>
        <row r="1554">
          <cell r="A1554">
            <v>8699788690361</v>
          </cell>
          <cell r="B1554" t="str">
            <v>B05BA10</v>
          </cell>
          <cell r="C1554" t="str">
            <v>combinations</v>
          </cell>
          <cell r="D1554" t="str">
            <v>ESDEGER</v>
          </cell>
          <cell r="E1554" t="str">
            <v>ESDEGER</v>
          </cell>
          <cell r="F1554">
            <v>3</v>
          </cell>
          <cell r="G1554">
            <v>1</v>
          </cell>
          <cell r="H1554">
            <v>2</v>
          </cell>
          <cell r="I1554">
            <v>0</v>
          </cell>
          <cell r="J1554">
            <v>0</v>
          </cell>
          <cell r="K1554">
            <v>0</v>
          </cell>
          <cell r="L1554" t="str">
            <v>GLUKOZ 1100 AMINOSEL SOL 500 ML SETSIZ SISE</v>
          </cell>
          <cell r="M1554" t="str">
            <v>BESLENME SOLUSYONU</v>
          </cell>
          <cell r="N1554" t="str">
            <v>OSEL</v>
          </cell>
          <cell r="O1554">
            <v>0</v>
          </cell>
          <cell r="P1554">
            <v>0</v>
          </cell>
          <cell r="Q1554">
            <v>500</v>
          </cell>
          <cell r="R1554" t="str">
            <v>NORMAL RECETE</v>
          </cell>
          <cell r="S1554" t="str">
            <v>IMAL</v>
          </cell>
          <cell r="T1554" t="str">
            <v>TURKIYE</v>
          </cell>
          <cell r="U1554">
            <v>1.81</v>
          </cell>
          <cell r="V1554">
            <v>1.81</v>
          </cell>
          <cell r="W1554">
            <v>0</v>
          </cell>
          <cell r="X1554" t="str">
            <v>TURKIYE</v>
          </cell>
          <cell r="Y1554">
            <v>0</v>
          </cell>
          <cell r="Z1554">
            <v>0</v>
          </cell>
          <cell r="AA1554">
            <v>4.9800000000000004</v>
          </cell>
          <cell r="AB1554">
            <v>0</v>
          </cell>
          <cell r="AC1554">
            <v>4.9800000000000004</v>
          </cell>
        </row>
        <row r="1555">
          <cell r="A1555">
            <v>8699788695366</v>
          </cell>
          <cell r="B1555" t="str">
            <v>B05BA10</v>
          </cell>
          <cell r="C1555" t="str">
            <v>combinations</v>
          </cell>
          <cell r="D1555" t="str">
            <v>ESDEGER</v>
          </cell>
          <cell r="E1555" t="str">
            <v>ESDEGER</v>
          </cell>
          <cell r="F1555">
            <v>0</v>
          </cell>
          <cell r="G1555">
            <v>1</v>
          </cell>
          <cell r="H1555">
            <v>1</v>
          </cell>
          <cell r="I1555">
            <v>0</v>
          </cell>
          <cell r="J1555">
            <v>0</v>
          </cell>
          <cell r="K1555">
            <v>0</v>
          </cell>
          <cell r="L1555" t="str">
            <v>GLUKOZ-1100 AMINOSEL SOL 500 ML SETLI SISE</v>
          </cell>
          <cell r="M1555" t="str">
            <v>BESLENME SOLUSYONU</v>
          </cell>
          <cell r="N1555" t="str">
            <v>OSEL</v>
          </cell>
          <cell r="O1555">
            <v>0</v>
          </cell>
          <cell r="P1555">
            <v>0</v>
          </cell>
          <cell r="Q1555">
            <v>500</v>
          </cell>
          <cell r="R1555" t="str">
            <v>NORMAL RECETE</v>
          </cell>
          <cell r="S1555" t="str">
            <v>IMAL</v>
          </cell>
          <cell r="T1555" t="str">
            <v>TURKIYE</v>
          </cell>
          <cell r="U1555">
            <v>3.08</v>
          </cell>
          <cell r="V1555">
            <v>3.08</v>
          </cell>
          <cell r="W1555">
            <v>1.84</v>
          </cell>
          <cell r="X1555" t="str">
            <v>TURKIYE</v>
          </cell>
          <cell r="Y1555">
            <v>0</v>
          </cell>
          <cell r="Z1555">
            <v>0</v>
          </cell>
          <cell r="AA1555">
            <v>4.92</v>
          </cell>
          <cell r="AB1555">
            <v>0</v>
          </cell>
          <cell r="AC1555">
            <v>4.92</v>
          </cell>
        </row>
        <row r="1556">
          <cell r="A1556">
            <v>8699578751210</v>
          </cell>
          <cell r="B1556" t="str">
            <v>A04AA02</v>
          </cell>
          <cell r="C1556" t="str">
            <v>granisetron</v>
          </cell>
          <cell r="D1556" t="str">
            <v>EŞDEĞER</v>
          </cell>
          <cell r="E1556" t="str">
            <v>EŞDEĞER</v>
          </cell>
          <cell r="F1556">
            <v>0</v>
          </cell>
          <cell r="G1556">
            <v>1</v>
          </cell>
          <cell r="H1556">
            <v>1</v>
          </cell>
          <cell r="I1556">
            <v>0</v>
          </cell>
          <cell r="J1556">
            <v>0</v>
          </cell>
          <cell r="K1556">
            <v>0</v>
          </cell>
          <cell r="L1556" t="str">
            <v>GRANEXA 3 MG/3 ML IV INFUZYON COZELTISI ICEREN 1 AMPUL</v>
          </cell>
          <cell r="M1556" t="str">
            <v>GRANISETRON</v>
          </cell>
          <cell r="N1556" t="str">
            <v>BIOFARMA</v>
          </cell>
          <cell r="O1556">
            <v>3</v>
          </cell>
          <cell r="P1556" t="str">
            <v>MG/ML</v>
          </cell>
          <cell r="Q1556">
            <v>1</v>
          </cell>
          <cell r="R1556" t="str">
            <v>NORMAL REÇETE</v>
          </cell>
          <cell r="S1556" t="str">
            <v>IMAL</v>
          </cell>
          <cell r="T1556" t="str">
            <v>YUNANISTAN</v>
          </cell>
          <cell r="U1556">
            <v>14.3</v>
          </cell>
          <cell r="V1556">
            <v>14.3</v>
          </cell>
          <cell r="W1556">
            <v>8.58</v>
          </cell>
          <cell r="X1556" t="str">
            <v>YUNANISTAN</v>
          </cell>
          <cell r="Y1556">
            <v>0</v>
          </cell>
          <cell r="Z1556">
            <v>0</v>
          </cell>
          <cell r="AA1556">
            <v>15.46</v>
          </cell>
          <cell r="AB1556">
            <v>0</v>
          </cell>
          <cell r="AC1556">
            <v>15.46</v>
          </cell>
        </row>
        <row r="1557">
          <cell r="A1557">
            <v>8699582790427</v>
          </cell>
          <cell r="B1557" t="str">
            <v>L03AA10</v>
          </cell>
          <cell r="C1557" t="str">
            <v>lenograstim</v>
          </cell>
          <cell r="D1557" t="str">
            <v>REFERANS</v>
          </cell>
          <cell r="E1557" t="str">
            <v>REFERANS</v>
          </cell>
          <cell r="F1557">
            <v>7</v>
          </cell>
          <cell r="G1557">
            <v>2</v>
          </cell>
          <cell r="H1557">
            <v>1</v>
          </cell>
          <cell r="I1557">
            <v>0</v>
          </cell>
          <cell r="J1557">
            <v>0</v>
          </cell>
          <cell r="K1557">
            <v>0</v>
          </cell>
          <cell r="L1557" t="str">
            <v>GRANOCYTE 34 FLAKON</v>
          </cell>
          <cell r="M1557" t="str">
            <v>LENOGRASTIM</v>
          </cell>
          <cell r="N1557" t="str">
            <v>ECZACIBASI ILAC TICARET</v>
          </cell>
          <cell r="O1557">
            <v>33.6</v>
          </cell>
          <cell r="P1557" t="str">
            <v>MIU</v>
          </cell>
          <cell r="Q1557">
            <v>1</v>
          </cell>
          <cell r="R1557" t="str">
            <v>NORMAL REÇETE</v>
          </cell>
          <cell r="S1557" t="str">
            <v>ITHAL</v>
          </cell>
          <cell r="T1557" t="str">
            <v>FRANSA</v>
          </cell>
          <cell r="U1557">
            <v>79.569999999999993</v>
          </cell>
          <cell r="V1557">
            <v>79.569999999999993</v>
          </cell>
          <cell r="W1557">
            <v>79.569999999999993</v>
          </cell>
          <cell r="X1557" t="str">
            <v>FRANSA</v>
          </cell>
          <cell r="Y1557">
            <v>3</v>
          </cell>
          <cell r="Z1557">
            <v>0</v>
          </cell>
          <cell r="AA1557">
            <v>193.65</v>
          </cell>
          <cell r="AB1557">
            <v>0</v>
          </cell>
          <cell r="AC1557">
            <v>193.65</v>
          </cell>
        </row>
        <row r="1558">
          <cell r="A1558">
            <v>8699680011219</v>
          </cell>
          <cell r="B1558" t="str">
            <v>G02CB01</v>
          </cell>
          <cell r="C1558" t="str">
            <v>bromocriptine</v>
          </cell>
          <cell r="D1558" t="str">
            <v>EŞDEĞER</v>
          </cell>
          <cell r="E1558" t="str">
            <v>YIRMI YIL</v>
          </cell>
          <cell r="F1558">
            <v>4</v>
          </cell>
          <cell r="G1558">
            <v>1</v>
          </cell>
          <cell r="H1558">
            <v>2</v>
          </cell>
          <cell r="I1558">
            <v>0</v>
          </cell>
          <cell r="J1558">
            <v>0</v>
          </cell>
          <cell r="K1558">
            <v>0</v>
          </cell>
          <cell r="L1558" t="str">
            <v>GYNODEL 2,5 MG 30 TABLET</v>
          </cell>
          <cell r="M1558" t="str">
            <v xml:space="preserve">BROMOKRIPTIN </v>
          </cell>
          <cell r="N1558" t="str">
            <v>ILKO</v>
          </cell>
          <cell r="O1558">
            <v>2.5</v>
          </cell>
          <cell r="P1558" t="str">
            <v>MG</v>
          </cell>
          <cell r="Q1558">
            <v>30</v>
          </cell>
          <cell r="R1558" t="str">
            <v>NORMAL REÇETE</v>
          </cell>
          <cell r="S1558" t="str">
            <v>IMAL</v>
          </cell>
          <cell r="T1558" t="str">
            <v>TURKIYE</v>
          </cell>
          <cell r="U1558">
            <v>2.59</v>
          </cell>
          <cell r="V1558">
            <v>2.59</v>
          </cell>
          <cell r="W1558">
            <v>0</v>
          </cell>
          <cell r="X1558" t="str">
            <v>TURKIYE</v>
          </cell>
          <cell r="Y1558">
            <v>0</v>
          </cell>
          <cell r="Z1558">
            <v>0</v>
          </cell>
          <cell r="AA1558">
            <v>5.47</v>
          </cell>
          <cell r="AB1558">
            <v>0</v>
          </cell>
          <cell r="AC1558">
            <v>5.47</v>
          </cell>
        </row>
        <row r="1559">
          <cell r="A1559">
            <v>8699523010447</v>
          </cell>
          <cell r="B1559" t="str">
            <v>G02CB01</v>
          </cell>
          <cell r="C1559" t="str">
            <v>bromocriptine</v>
          </cell>
          <cell r="D1559" t="str">
            <v>ESDEGER</v>
          </cell>
          <cell r="E1559" t="str">
            <v>FIYAT KORUMALI URUN</v>
          </cell>
          <cell r="F1559">
            <v>4</v>
          </cell>
          <cell r="G1559">
            <v>1</v>
          </cell>
          <cell r="H1559">
            <v>2</v>
          </cell>
          <cell r="I1559">
            <v>0</v>
          </cell>
          <cell r="J1559">
            <v>0</v>
          </cell>
          <cell r="K1559">
            <v>0</v>
          </cell>
          <cell r="L1559" t="str">
            <v>GYNODEL 2,5 MG 30 TABLET</v>
          </cell>
          <cell r="M1559" t="str">
            <v xml:space="preserve">BROMOKRIPTIN </v>
          </cell>
          <cell r="N1559" t="str">
            <v>MUNIR SAHIN</v>
          </cell>
          <cell r="O1559">
            <v>2.5</v>
          </cell>
          <cell r="P1559" t="str">
            <v>MG</v>
          </cell>
          <cell r="Q1559">
            <v>30</v>
          </cell>
          <cell r="R1559" t="str">
            <v>NORMAL RECETE</v>
          </cell>
          <cell r="S1559" t="str">
            <v>IMAL</v>
          </cell>
          <cell r="T1559" t="str">
            <v>TURKIYE</v>
          </cell>
          <cell r="U1559">
            <v>2.59</v>
          </cell>
          <cell r="V1559">
            <v>2.59</v>
          </cell>
          <cell r="W1559">
            <v>0</v>
          </cell>
          <cell r="X1559" t="str">
            <v>TURKIYE</v>
          </cell>
          <cell r="Y1559">
            <v>0</v>
          </cell>
          <cell r="Z1559">
            <v>0</v>
          </cell>
          <cell r="AA1559">
            <v>7.12</v>
          </cell>
          <cell r="AB1559">
            <v>0</v>
          </cell>
          <cell r="AC1559">
            <v>7.12</v>
          </cell>
        </row>
        <row r="1560">
          <cell r="A1560">
            <v>8699689161083</v>
          </cell>
          <cell r="B1560" t="str">
            <v>B03AE01</v>
          </cell>
          <cell r="C1560" t="str">
            <v>iron, vitamin b12 and folic acid</v>
          </cell>
          <cell r="D1560" t="str">
            <v>EŞDEĞER</v>
          </cell>
          <cell r="E1560" t="str">
            <v>YIRMI YIL</v>
          </cell>
          <cell r="F1560">
            <v>0</v>
          </cell>
          <cell r="G1560">
            <v>2</v>
          </cell>
          <cell r="H1560">
            <v>3</v>
          </cell>
          <cell r="I1560">
            <v>0</v>
          </cell>
          <cell r="J1560">
            <v>0</v>
          </cell>
          <cell r="K1560">
            <v>0</v>
          </cell>
          <cell r="L1560" t="str">
            <v>GYNOFERRO SANOL 30 KAPSUL</v>
          </cell>
          <cell r="M1560" t="str">
            <v>FERROGLIKOKOL SULFAT + FOLIK ASIT + VITAMIN B12</v>
          </cell>
          <cell r="N1560" t="str">
            <v>MELUSIN</v>
          </cell>
          <cell r="O1560" t="str">
            <v>567,7+0,5+0,0025</v>
          </cell>
          <cell r="P1560" t="str">
            <v>MG</v>
          </cell>
          <cell r="Q1560">
            <v>30</v>
          </cell>
          <cell r="R1560" t="str">
            <v>NORMAL REÇETE</v>
          </cell>
          <cell r="S1560" t="str">
            <v>IMAL</v>
          </cell>
          <cell r="T1560" t="str">
            <v>TURKIYE</v>
          </cell>
          <cell r="U1560">
            <v>3.9</v>
          </cell>
          <cell r="V1560">
            <v>3.9</v>
          </cell>
          <cell r="W1560">
            <v>3.9</v>
          </cell>
          <cell r="X1560" t="str">
            <v>TURKIYE</v>
          </cell>
          <cell r="Y1560">
            <v>0</v>
          </cell>
          <cell r="Z1560">
            <v>0</v>
          </cell>
          <cell r="AA1560">
            <v>8.25</v>
          </cell>
          <cell r="AB1560">
            <v>0</v>
          </cell>
          <cell r="AC1560">
            <v>8.25</v>
          </cell>
        </row>
        <row r="1561">
          <cell r="A1561">
            <v>8699704102138</v>
          </cell>
          <cell r="B1561" t="str">
            <v>G03CC06</v>
          </cell>
          <cell r="C1561" t="str">
            <v>estriol</v>
          </cell>
          <cell r="D1561" t="str">
            <v>REFERANS</v>
          </cell>
          <cell r="E1561" t="str">
            <v>FIYAT KORUMALI URUN</v>
          </cell>
          <cell r="F1561">
            <v>0</v>
          </cell>
          <cell r="G1561">
            <v>1</v>
          </cell>
          <cell r="H1561">
            <v>1</v>
          </cell>
          <cell r="I1561">
            <v>0</v>
          </cell>
          <cell r="J1561">
            <v>0</v>
          </cell>
          <cell r="K1561">
            <v>0</v>
          </cell>
          <cell r="L1561" t="str">
            <v>GYNOFLOR VAJINAL TABLET</v>
          </cell>
          <cell r="M1561" t="str">
            <v>LAKTOBASILLUS ASIDOPILUS + ESTRADIOL</v>
          </cell>
          <cell r="N1561" t="str">
            <v>ABDI IBRAHIMPAZARLAMA</v>
          </cell>
          <cell r="O1561">
            <v>0</v>
          </cell>
          <cell r="P1561">
            <v>0</v>
          </cell>
          <cell r="Q1561">
            <v>12</v>
          </cell>
          <cell r="R1561" t="str">
            <v>NORMAL RECETE</v>
          </cell>
          <cell r="S1561" t="str">
            <v>ITHAL</v>
          </cell>
          <cell r="T1561" t="str">
            <v>ISVICRE</v>
          </cell>
          <cell r="U1561">
            <v>10.26</v>
          </cell>
          <cell r="V1561">
            <v>10.26</v>
          </cell>
          <cell r="W1561">
            <v>8.1999999999999993</v>
          </cell>
          <cell r="X1561" t="str">
            <v>ISVICRE</v>
          </cell>
          <cell r="Y1561">
            <v>0</v>
          </cell>
          <cell r="Z1561">
            <v>0</v>
          </cell>
          <cell r="AA1561">
            <v>18.78</v>
          </cell>
          <cell r="AB1561">
            <v>0</v>
          </cell>
          <cell r="AC1561">
            <v>18.78</v>
          </cell>
        </row>
        <row r="1562">
          <cell r="A1562">
            <v>8699530900014</v>
          </cell>
          <cell r="B1562" t="str">
            <v>G01AF12</v>
          </cell>
          <cell r="C1562" t="str">
            <v>fenticonazole</v>
          </cell>
          <cell r="D1562" t="str">
            <v>REFERANS</v>
          </cell>
          <cell r="E1562" t="str">
            <v>YIRMI YIL</v>
          </cell>
          <cell r="F1562">
            <v>4</v>
          </cell>
          <cell r="G1562">
            <v>2</v>
          </cell>
          <cell r="H1562">
            <v>1</v>
          </cell>
          <cell r="I1562">
            <v>0</v>
          </cell>
          <cell r="J1562">
            <v>0</v>
          </cell>
          <cell r="K1562">
            <v>0</v>
          </cell>
          <cell r="L1562" t="str">
            <v>GYNO-LOMEXIN  600 MG 2 OVUL</v>
          </cell>
          <cell r="M1562" t="str">
            <v>FENTIKONAZOL NITRAT</v>
          </cell>
          <cell r="N1562" t="str">
            <v>YENI RECORDATI</v>
          </cell>
          <cell r="O1562">
            <v>600</v>
          </cell>
          <cell r="P1562" t="str">
            <v>MG</v>
          </cell>
          <cell r="Q1562">
            <v>2</v>
          </cell>
          <cell r="R1562" t="str">
            <v>NORMAL REÇETE</v>
          </cell>
          <cell r="S1562" t="str">
            <v>ITHAL</v>
          </cell>
          <cell r="T1562" t="str">
            <v>FRANSA</v>
          </cell>
          <cell r="U1562">
            <v>6.18</v>
          </cell>
          <cell r="V1562">
            <v>6.18</v>
          </cell>
          <cell r="W1562">
            <v>4.9400000000000004</v>
          </cell>
          <cell r="X1562" t="str">
            <v>FRANSA</v>
          </cell>
          <cell r="Y1562">
            <v>0</v>
          </cell>
          <cell r="Z1562">
            <v>0</v>
          </cell>
          <cell r="AA1562">
            <v>10.45</v>
          </cell>
          <cell r="AB1562">
            <v>0</v>
          </cell>
          <cell r="AC1562">
            <v>10.45</v>
          </cell>
        </row>
        <row r="1563">
          <cell r="A1563">
            <v>8699530360016</v>
          </cell>
          <cell r="B1563" t="str">
            <v>G01AF12</v>
          </cell>
          <cell r="C1563" t="str">
            <v>fenticonazole</v>
          </cell>
          <cell r="D1563" t="str">
            <v>REFERANS</v>
          </cell>
          <cell r="E1563" t="str">
            <v>YIRMI YIL</v>
          </cell>
          <cell r="F1563">
            <v>4</v>
          </cell>
          <cell r="G1563">
            <v>2</v>
          </cell>
          <cell r="H1563">
            <v>2</v>
          </cell>
          <cell r="I1563">
            <v>0</v>
          </cell>
          <cell r="J1563">
            <v>0</v>
          </cell>
          <cell r="K1563">
            <v>0</v>
          </cell>
          <cell r="L1563" t="str">
            <v>GYNO-LOMEXIN % 2  30 GR KREM</v>
          </cell>
          <cell r="M1563" t="str">
            <v>FENTIKONAZOL NITRAT</v>
          </cell>
          <cell r="N1563" t="str">
            <v>YENI RECORDATI</v>
          </cell>
          <cell r="O1563">
            <v>0.02</v>
          </cell>
          <cell r="P1563" t="str">
            <v>G</v>
          </cell>
          <cell r="Q1563">
            <v>30</v>
          </cell>
          <cell r="R1563" t="str">
            <v>NORMAL REÇETE</v>
          </cell>
          <cell r="S1563" t="str">
            <v>ITHAL</v>
          </cell>
          <cell r="T1563" t="str">
            <v>TURKIYE</v>
          </cell>
          <cell r="U1563">
            <v>2.7699999999999996</v>
          </cell>
          <cell r="V1563">
            <v>2.7699999999999996</v>
          </cell>
          <cell r="W1563">
            <v>0</v>
          </cell>
          <cell r="X1563" t="str">
            <v>TURKIYE</v>
          </cell>
          <cell r="Y1563">
            <v>0</v>
          </cell>
          <cell r="Z1563">
            <v>0</v>
          </cell>
          <cell r="AA1563">
            <v>5.86</v>
          </cell>
          <cell r="AB1563">
            <v>0</v>
          </cell>
          <cell r="AC1563">
            <v>5.86</v>
          </cell>
        </row>
        <row r="1564">
          <cell r="A1564">
            <v>8699545906063</v>
          </cell>
          <cell r="B1564" t="str">
            <v>G01AF07</v>
          </cell>
          <cell r="C1564" t="str">
            <v>isoconazole</v>
          </cell>
          <cell r="D1564" t="str">
            <v>REFERANS</v>
          </cell>
          <cell r="E1564" t="str">
            <v>FIYAT KORUMALI URUN</v>
          </cell>
          <cell r="F1564">
            <v>4</v>
          </cell>
          <cell r="G1564">
            <v>2</v>
          </cell>
          <cell r="H1564">
            <v>2</v>
          </cell>
          <cell r="I1564">
            <v>0</v>
          </cell>
          <cell r="J1564">
            <v>0</v>
          </cell>
          <cell r="K1564">
            <v>0</v>
          </cell>
          <cell r="L1564" t="str">
            <v xml:space="preserve">GYNO-TRAVOGEN 600 MG 1 OVUL </v>
          </cell>
          <cell r="M1564" t="str">
            <v>IZOKONAZOL</v>
          </cell>
          <cell r="N1564" t="str">
            <v>SCHERING ALMAN</v>
          </cell>
          <cell r="O1564">
            <v>600</v>
          </cell>
          <cell r="P1564" t="str">
            <v>MG</v>
          </cell>
          <cell r="Q1564">
            <v>1</v>
          </cell>
          <cell r="R1564" t="str">
            <v>NORMAL RECETE</v>
          </cell>
          <cell r="S1564" t="str">
            <v>ITHAL</v>
          </cell>
          <cell r="T1564" t="str">
            <v>YUNANISTAN</v>
          </cell>
          <cell r="U1564">
            <v>2.94</v>
          </cell>
          <cell r="V1564">
            <v>2.94</v>
          </cell>
          <cell r="W1564">
            <v>0</v>
          </cell>
          <cell r="X1564" t="str">
            <v>TURKIYE</v>
          </cell>
          <cell r="Y1564">
            <v>0</v>
          </cell>
          <cell r="Z1564">
            <v>0</v>
          </cell>
          <cell r="AA1564">
            <v>8.1</v>
          </cell>
          <cell r="AB1564">
            <v>0</v>
          </cell>
          <cell r="AC1564">
            <v>8.1</v>
          </cell>
        </row>
        <row r="1565">
          <cell r="A1565">
            <v>8699738980153</v>
          </cell>
          <cell r="B1565" t="str">
            <v>B02BD06</v>
          </cell>
          <cell r="C1565" t="str">
            <v>von willebrand factor and coagulation factor vııı in combination</v>
          </cell>
          <cell r="D1565" t="str">
            <v>REFERANS</v>
          </cell>
          <cell r="E1565" t="str">
            <v>FIYAT KORUMALI URUN</v>
          </cell>
          <cell r="F1565">
            <v>1</v>
          </cell>
          <cell r="G1565">
            <v>2</v>
          </cell>
          <cell r="H1565">
            <v>1</v>
          </cell>
          <cell r="I1565">
            <v>0</v>
          </cell>
          <cell r="J1565">
            <v>0</v>
          </cell>
          <cell r="K1565">
            <v>0</v>
          </cell>
          <cell r="L1565" t="str">
            <v xml:space="preserve">HAEMATE-P  500 IU IV ENJEKSIYON/INFUZYON ICIN TOZ VE COZUCU </v>
          </cell>
          <cell r="M1565" t="str">
            <v>INSAN KOAGULASYON FAKTORU VIII</v>
          </cell>
          <cell r="N1565" t="str">
            <v>FARMA-TEK</v>
          </cell>
          <cell r="O1565" t="str">
            <v>500+1200</v>
          </cell>
          <cell r="P1565" t="str">
            <v>IU+IU</v>
          </cell>
          <cell r="Q1565">
            <v>1</v>
          </cell>
          <cell r="R1565" t="str">
            <v>IU+IU</v>
          </cell>
          <cell r="S1565" t="str">
            <v>TURUNCU RECETE</v>
          </cell>
          <cell r="T1565" t="str">
            <v>ITHAL</v>
          </cell>
          <cell r="U1565">
            <v>236.98</v>
          </cell>
          <cell r="V1565">
            <v>236.98</v>
          </cell>
          <cell r="W1565">
            <v>236.98</v>
          </cell>
          <cell r="X1565" t="str">
            <v>ITALYA</v>
          </cell>
          <cell r="Y1565">
            <v>3</v>
          </cell>
          <cell r="Z1565">
            <v>0</v>
          </cell>
          <cell r="AA1565">
            <v>3</v>
          </cell>
          <cell r="AB1565">
            <v>0</v>
          </cell>
          <cell r="AC1565">
            <v>702.1</v>
          </cell>
        </row>
        <row r="1566">
          <cell r="A1566">
            <v>4047725118296</v>
          </cell>
          <cell r="B1566" t="str">
            <v>B02BD06</v>
          </cell>
          <cell r="C1566" t="str">
            <v>von willebrand factor and coagulation factor vııı in combination</v>
          </cell>
          <cell r="D1566" t="str">
            <v>REFERANS</v>
          </cell>
          <cell r="E1566" t="str">
            <v>FIYAT KORUMALI URUN</v>
          </cell>
          <cell r="F1566">
            <v>1</v>
          </cell>
          <cell r="G1566">
            <v>2</v>
          </cell>
          <cell r="H1566">
            <v>1</v>
          </cell>
          <cell r="I1566">
            <v>0</v>
          </cell>
          <cell r="J1566">
            <v>0</v>
          </cell>
          <cell r="K1566">
            <v>0</v>
          </cell>
          <cell r="L1566" t="str">
            <v>HAEMATE-P FAKTOR VIII 1000 IU IV INFUZYON ICIN LIYOFILIZE TOZ ICEREN 1 FLAKON</v>
          </cell>
          <cell r="M1566" t="str">
            <v>INSAN KOAGULASYON FAKTORU VIII</v>
          </cell>
          <cell r="N1566" t="str">
            <v>CSL BEHRING</v>
          </cell>
          <cell r="O1566" t="str">
            <v>1000+2200</v>
          </cell>
          <cell r="P1566" t="str">
            <v>IU+IU</v>
          </cell>
          <cell r="Q1566">
            <v>1</v>
          </cell>
          <cell r="R1566" t="str">
            <v>TURUNCU RECETE</v>
          </cell>
          <cell r="S1566" t="str">
            <v>ITHAL</v>
          </cell>
          <cell r="T1566" t="str">
            <v>ITALYA</v>
          </cell>
          <cell r="U1566">
            <v>465.38</v>
          </cell>
          <cell r="V1566">
            <v>465.38</v>
          </cell>
          <cell r="W1566">
            <v>465.38</v>
          </cell>
          <cell r="X1566" t="str">
            <v>ITALYA</v>
          </cell>
          <cell r="Y1566">
            <v>0</v>
          </cell>
          <cell r="Z1566">
            <v>0</v>
          </cell>
          <cell r="AA1566">
            <v>1198.92</v>
          </cell>
          <cell r="AB1566">
            <v>0</v>
          </cell>
          <cell r="AC1566">
            <v>1198.92</v>
          </cell>
        </row>
        <row r="1567">
          <cell r="A1567">
            <v>8699738980207</v>
          </cell>
          <cell r="B1567" t="str">
            <v>B02BD06</v>
          </cell>
          <cell r="C1567" t="str">
            <v>von willebrand factor and coagulation factor vııı in combination</v>
          </cell>
          <cell r="D1567" t="str">
            <v>REFERANS</v>
          </cell>
          <cell r="E1567" t="str">
            <v>YIRMI YIL</v>
          </cell>
          <cell r="F1567">
            <v>1</v>
          </cell>
          <cell r="G1567">
            <v>2</v>
          </cell>
          <cell r="H1567">
            <v>1</v>
          </cell>
          <cell r="I1567">
            <v>0</v>
          </cell>
          <cell r="J1567">
            <v>0</v>
          </cell>
          <cell r="K1567">
            <v>0</v>
          </cell>
          <cell r="L1567" t="str">
            <v>HAEMATE-P FAKTOR VIII 1000 IU IV INFUZYON ICIN LIYOFILIZE TOZ ICEREN 1 FLAKON</v>
          </cell>
          <cell r="M1567" t="str">
            <v>INSAN KOAGULASYON FAKTORU VIII</v>
          </cell>
          <cell r="N1567" t="str">
            <v>FARMATEK ILAC</v>
          </cell>
          <cell r="O1567" t="str">
            <v>1000+2200</v>
          </cell>
          <cell r="P1567" t="str">
            <v>IU+IU</v>
          </cell>
          <cell r="Q1567">
            <v>1</v>
          </cell>
          <cell r="R1567" t="str">
            <v>TURUNCU REÇETE</v>
          </cell>
          <cell r="S1567" t="str">
            <v>ITHAL</v>
          </cell>
          <cell r="T1567" t="str">
            <v>ITALYA</v>
          </cell>
          <cell r="U1567">
            <v>465.38</v>
          </cell>
          <cell r="V1567">
            <v>465.38</v>
          </cell>
          <cell r="W1567">
            <v>465.38</v>
          </cell>
          <cell r="X1567" t="str">
            <v>ITALYA</v>
          </cell>
          <cell r="Y1567">
            <v>0</v>
          </cell>
          <cell r="Z1567">
            <v>0</v>
          </cell>
          <cell r="AA1567">
            <v>1083.49</v>
          </cell>
          <cell r="AB1567">
            <v>0</v>
          </cell>
          <cell r="AC1567">
            <v>1083.49</v>
          </cell>
        </row>
        <row r="1568">
          <cell r="A1568">
            <v>8699523040017</v>
          </cell>
          <cell r="B1568" t="str">
            <v>A09AA</v>
          </cell>
          <cell r="C1568" t="str">
            <v>multienzymes (lipase, protease etc.)</v>
          </cell>
          <cell r="D1568" t="str">
            <v>EŞDEĞER</v>
          </cell>
          <cell r="E1568" t="str">
            <v>YIRMI YIL</v>
          </cell>
          <cell r="F1568">
            <v>4</v>
          </cell>
          <cell r="G1568">
            <v>2</v>
          </cell>
          <cell r="H1568">
            <v>2</v>
          </cell>
          <cell r="I1568">
            <v>0</v>
          </cell>
          <cell r="J1568">
            <v>0</v>
          </cell>
          <cell r="K1568">
            <v>0</v>
          </cell>
          <cell r="L1568" t="str">
            <v>HAZMOLIN ENTERIK 20 FILM TABLET</v>
          </cell>
          <cell r="M1568" t="str">
            <v>PANKREATIN + SIMETIKON</v>
          </cell>
          <cell r="N1568" t="str">
            <v>MUNIR SAHIN</v>
          </cell>
          <cell r="O1568">
            <v>0</v>
          </cell>
          <cell r="P1568">
            <v>0</v>
          </cell>
          <cell r="Q1568">
            <v>20</v>
          </cell>
          <cell r="R1568" t="str">
            <v>NORMAL REÇETE</v>
          </cell>
          <cell r="S1568" t="str">
            <v>IMAL</v>
          </cell>
          <cell r="T1568" t="str">
            <v>TURKIYE</v>
          </cell>
          <cell r="U1568">
            <v>1.48</v>
          </cell>
          <cell r="V1568">
            <v>1.48</v>
          </cell>
          <cell r="W1568">
            <v>0</v>
          </cell>
          <cell r="X1568" t="str">
            <v>TURKIYE</v>
          </cell>
          <cell r="Y1568">
            <v>0</v>
          </cell>
          <cell r="Z1568">
            <v>0</v>
          </cell>
          <cell r="AA1568">
            <v>3.13</v>
          </cell>
          <cell r="AB1568">
            <v>0</v>
          </cell>
          <cell r="AC1568">
            <v>3.13</v>
          </cell>
        </row>
        <row r="1569">
          <cell r="A1569">
            <v>8698807000099</v>
          </cell>
          <cell r="B1569" t="str">
            <v>V06CA</v>
          </cell>
          <cell r="C1569" t="str">
            <v>nutrients without phenylalanine</v>
          </cell>
          <cell r="D1569" t="str">
            <v>REFERANS</v>
          </cell>
          <cell r="E1569" t="str">
            <v>REFERANS</v>
          </cell>
          <cell r="F1569">
            <v>2</v>
          </cell>
          <cell r="G1569">
            <v>2</v>
          </cell>
          <cell r="H1569">
            <v>1</v>
          </cell>
          <cell r="I1569">
            <v>0</v>
          </cell>
          <cell r="J1569">
            <v>0</v>
          </cell>
          <cell r="K1569">
            <v>0</v>
          </cell>
          <cell r="L1569" t="str">
            <v>HCU EXPRESS 750 GR(30X25 GR) SASE</v>
          </cell>
          <cell r="M1569" t="str">
            <v>TIBBI AMACLI MAMA</v>
          </cell>
          <cell r="N1569" t="str">
            <v>VITAFLO</v>
          </cell>
          <cell r="O1569">
            <v>750</v>
          </cell>
          <cell r="P1569" t="str">
            <v>G</v>
          </cell>
          <cell r="Q1569">
            <v>30</v>
          </cell>
          <cell r="R1569" t="str">
            <v>NORMAL REÇETE</v>
          </cell>
          <cell r="S1569" t="str">
            <v>ITHAL</v>
          </cell>
          <cell r="T1569" t="str">
            <v>INGILTERE</v>
          </cell>
          <cell r="U1569">
            <v>384.56</v>
          </cell>
          <cell r="V1569">
            <v>384.56</v>
          </cell>
          <cell r="W1569">
            <v>384.56</v>
          </cell>
          <cell r="X1569" t="str">
            <v>INGILTERE</v>
          </cell>
          <cell r="Y1569">
            <v>0</v>
          </cell>
          <cell r="Z1569">
            <v>0</v>
          </cell>
          <cell r="AA1569">
            <v>737.6</v>
          </cell>
          <cell r="AB1569">
            <v>0</v>
          </cell>
          <cell r="AC1569">
            <v>737.6</v>
          </cell>
        </row>
        <row r="1570">
          <cell r="A1570">
            <v>8697927550835</v>
          </cell>
          <cell r="B1570" t="str">
            <v>R03BB04</v>
          </cell>
          <cell r="C1570" t="str">
            <v>tiotropium bromide</v>
          </cell>
          <cell r="D1570" t="str">
            <v>ESDEGER</v>
          </cell>
          <cell r="E1570" t="str">
            <v>ESDEGER</v>
          </cell>
          <cell r="F1570">
            <v>0</v>
          </cell>
          <cell r="G1570">
            <v>5</v>
          </cell>
          <cell r="H1570">
            <v>1</v>
          </cell>
          <cell r="I1570">
            <v>0</v>
          </cell>
          <cell r="J1570">
            <v>0</v>
          </cell>
          <cell r="K1570">
            <v>0</v>
          </cell>
          <cell r="L1570" t="str">
            <v>HELIOS 18 MCG INHALASYON ICIN TOZ ICEREN BLISTER 60 DOZ</v>
          </cell>
          <cell r="M1570" t="str">
            <v>TIOTROPIUM BROMUR MONOHIDRAT</v>
          </cell>
          <cell r="N1570" t="str">
            <v>CELTIS ILAC</v>
          </cell>
          <cell r="O1570">
            <v>18</v>
          </cell>
          <cell r="P1570" t="str">
            <v>MCG</v>
          </cell>
          <cell r="Q1570">
            <v>60</v>
          </cell>
          <cell r="R1570" t="str">
            <v>NORMAL RECETE</v>
          </cell>
          <cell r="S1570" t="str">
            <v>IMAL</v>
          </cell>
          <cell r="T1570" t="str">
            <v>YUNANISTAN</v>
          </cell>
          <cell r="U1570">
            <v>53.68</v>
          </cell>
          <cell r="V1570">
            <v>54</v>
          </cell>
          <cell r="W1570">
            <v>32.4</v>
          </cell>
          <cell r="X1570" t="str">
            <v>FRANSA</v>
          </cell>
          <cell r="Y1570">
            <v>0</v>
          </cell>
          <cell r="Z1570">
            <v>0</v>
          </cell>
          <cell r="AA1570">
            <v>75.849999999999994</v>
          </cell>
          <cell r="AB1570">
            <v>0</v>
          </cell>
          <cell r="AC1570">
            <v>75.849999999999994</v>
          </cell>
        </row>
        <row r="1571">
          <cell r="A1571">
            <v>8699517221187</v>
          </cell>
          <cell r="B1571" t="str">
            <v>A02BD07</v>
          </cell>
          <cell r="C1571" t="str">
            <v>lansoprazole, amoxicillin and clarithromycin</v>
          </cell>
          <cell r="D1571" t="str">
            <v>EŞDEĞER</v>
          </cell>
          <cell r="E1571" t="str">
            <v>EŞDEĞER</v>
          </cell>
          <cell r="F1571">
            <v>0</v>
          </cell>
          <cell r="G1571">
            <v>1</v>
          </cell>
          <cell r="H1571">
            <v>1</v>
          </cell>
          <cell r="I1571">
            <v>0</v>
          </cell>
          <cell r="J1571">
            <v>0</v>
          </cell>
          <cell r="K1571">
            <v>0</v>
          </cell>
          <cell r="L1571" t="str">
            <v>HELIPAK TEDAVI PK. 7 TABLET</v>
          </cell>
          <cell r="M1571" t="str">
            <v>AMOKSISILIN + KLARITROMISIN + LANSOPRAZOL</v>
          </cell>
          <cell r="N1571" t="str">
            <v>ACTAVIS ILAC</v>
          </cell>
          <cell r="O1571" t="str">
            <v>1000+500+30</v>
          </cell>
          <cell r="P1571" t="str">
            <v>MG</v>
          </cell>
          <cell r="Q1571">
            <v>7</v>
          </cell>
          <cell r="R1571" t="str">
            <v>NORMAL REÇETE</v>
          </cell>
          <cell r="S1571" t="str">
            <v>IMAL</v>
          </cell>
          <cell r="T1571" t="str">
            <v>TURKIYE</v>
          </cell>
          <cell r="U1571">
            <v>17.440000000000001</v>
          </cell>
          <cell r="V1571">
            <v>17.440000000000001</v>
          </cell>
          <cell r="W1571">
            <v>10.46</v>
          </cell>
          <cell r="X1571" t="str">
            <v>TURKIYE</v>
          </cell>
          <cell r="Y1571">
            <v>0</v>
          </cell>
          <cell r="Z1571">
            <v>0</v>
          </cell>
          <cell r="AA1571">
            <v>24.47</v>
          </cell>
          <cell r="AB1571">
            <v>0</v>
          </cell>
          <cell r="AC1571">
            <v>24.47</v>
          </cell>
        </row>
        <row r="1572">
          <cell r="A1572">
            <v>8699736690108</v>
          </cell>
          <cell r="B1572" t="str">
            <v>B05AA07</v>
          </cell>
          <cell r="C1572" t="str">
            <v>hydroxyethylstarch</v>
          </cell>
          <cell r="D1572" t="str">
            <v>EŞDEĞER</v>
          </cell>
          <cell r="E1572" t="str">
            <v>YIRMI YIL</v>
          </cell>
          <cell r="F1572">
            <v>0</v>
          </cell>
          <cell r="G1572">
            <v>2</v>
          </cell>
          <cell r="H1572">
            <v>1</v>
          </cell>
          <cell r="I1572">
            <v>0</v>
          </cell>
          <cell r="J1572">
            <v>0</v>
          </cell>
          <cell r="K1572">
            <v>0</v>
          </cell>
          <cell r="L1572" t="str">
            <v>HEMOHES % 6 500 ML SOLUSYON</v>
          </cell>
          <cell r="M1572" t="str">
            <v xml:space="preserve">HIDROKSIETIL NISASTA </v>
          </cell>
          <cell r="N1572" t="str">
            <v>B.BRAUN</v>
          </cell>
          <cell r="O1572">
            <v>6</v>
          </cell>
          <cell r="P1572" t="str">
            <v>%</v>
          </cell>
          <cell r="Q1572">
            <v>500</v>
          </cell>
          <cell r="R1572" t="str">
            <v>NORMAL REÇETE</v>
          </cell>
          <cell r="S1572" t="str">
            <v>ITHAL</v>
          </cell>
          <cell r="T1572">
            <v>0</v>
          </cell>
          <cell r="U1572">
            <v>0</v>
          </cell>
          <cell r="V1572">
            <v>5.2</v>
          </cell>
          <cell r="W1572">
            <v>4.16</v>
          </cell>
          <cell r="X1572" t="str">
            <v>YUNANISTAN</v>
          </cell>
          <cell r="Y1572">
            <v>0</v>
          </cell>
          <cell r="Z1572">
            <v>0</v>
          </cell>
          <cell r="AA1572">
            <v>8.7799999999999994</v>
          </cell>
          <cell r="AB1572">
            <v>0</v>
          </cell>
          <cell r="AC1572">
            <v>8.7799999999999994</v>
          </cell>
        </row>
        <row r="1573">
          <cell r="A1573">
            <v>8699536092256</v>
          </cell>
          <cell r="B1573" t="str">
            <v>J05AF10</v>
          </cell>
          <cell r="C1573" t="str">
            <v>entecavir</v>
          </cell>
          <cell r="D1573" t="str">
            <v>EŞDEĞER</v>
          </cell>
          <cell r="E1573" t="str">
            <v>EŞDEĞER</v>
          </cell>
          <cell r="F1573">
            <v>0</v>
          </cell>
          <cell r="G1573">
            <v>1</v>
          </cell>
          <cell r="H1573">
            <v>1</v>
          </cell>
          <cell r="I1573">
            <v>0</v>
          </cell>
          <cell r="J1573">
            <v>0</v>
          </cell>
          <cell r="K1573">
            <v>0</v>
          </cell>
          <cell r="L1573" t="str">
            <v>HEPAGARD 0,5 MG 30 FİLM TABLET</v>
          </cell>
          <cell r="M1573" t="str">
            <v>ENTEKAVIR</v>
          </cell>
          <cell r="N1573" t="str">
            <v>SANOVEL</v>
          </cell>
          <cell r="O1573">
            <v>0.5</v>
          </cell>
          <cell r="P1573" t="str">
            <v>MG</v>
          </cell>
          <cell r="Q1573">
            <v>30</v>
          </cell>
          <cell r="R1573" t="str">
            <v>NORMAL REÇETE</v>
          </cell>
          <cell r="S1573" t="str">
            <v>IMAL</v>
          </cell>
          <cell r="T1573" t="str">
            <v>YUNANISTAN</v>
          </cell>
          <cell r="U1573">
            <v>327.47000000000003</v>
          </cell>
          <cell r="V1573">
            <v>327.47000000000003</v>
          </cell>
          <cell r="W1573">
            <v>196.48</v>
          </cell>
          <cell r="X1573" t="str">
            <v>YUNANISTAN</v>
          </cell>
          <cell r="Y1573">
            <v>0</v>
          </cell>
          <cell r="Z1573">
            <v>0</v>
          </cell>
          <cell r="AA1573">
            <v>321.7</v>
          </cell>
          <cell r="AB1573">
            <v>0</v>
          </cell>
          <cell r="AC1573">
            <v>321.7</v>
          </cell>
        </row>
        <row r="1574">
          <cell r="A1574">
            <v>8699536092263</v>
          </cell>
          <cell r="B1574" t="str">
            <v>J05AF10</v>
          </cell>
          <cell r="C1574" t="str">
            <v>entecavir</v>
          </cell>
          <cell r="D1574" t="str">
            <v>EŞDEĞER</v>
          </cell>
          <cell r="E1574" t="str">
            <v>EŞDEĞER</v>
          </cell>
          <cell r="F1574">
            <v>0</v>
          </cell>
          <cell r="G1574">
            <v>1</v>
          </cell>
          <cell r="H1574">
            <v>1</v>
          </cell>
          <cell r="I1574">
            <v>0</v>
          </cell>
          <cell r="J1574">
            <v>0</v>
          </cell>
          <cell r="K1574">
            <v>0</v>
          </cell>
          <cell r="L1574" t="str">
            <v>HEPAGARD 1 MG 30 FİLM TABLET</v>
          </cell>
          <cell r="M1574" t="str">
            <v>ENTEKAVIR</v>
          </cell>
          <cell r="N1574" t="str">
            <v>SANOVEL</v>
          </cell>
          <cell r="O1574">
            <v>1</v>
          </cell>
          <cell r="P1574" t="str">
            <v>MG</v>
          </cell>
          <cell r="Q1574">
            <v>30</v>
          </cell>
          <cell r="R1574" t="str">
            <v>NORMAL REÇETE</v>
          </cell>
          <cell r="S1574" t="str">
            <v>IMAL</v>
          </cell>
          <cell r="T1574" t="str">
            <v>YUNANISTAN</v>
          </cell>
          <cell r="U1574">
            <v>359.68</v>
          </cell>
          <cell r="V1574">
            <v>359.68</v>
          </cell>
          <cell r="W1574">
            <v>215.8</v>
          </cell>
          <cell r="X1574" t="str">
            <v>YUNANISTAN</v>
          </cell>
          <cell r="Y1574">
            <v>0</v>
          </cell>
          <cell r="Z1574">
            <v>0</v>
          </cell>
          <cell r="AA1574">
            <v>369.48</v>
          </cell>
          <cell r="AB1574">
            <v>0</v>
          </cell>
          <cell r="AC1574">
            <v>369.48</v>
          </cell>
        </row>
        <row r="1575">
          <cell r="A1575">
            <v>8699742770030</v>
          </cell>
          <cell r="B1575" t="str">
            <v>B01AB01</v>
          </cell>
          <cell r="C1575" t="str">
            <v>heparin</v>
          </cell>
          <cell r="D1575" t="str">
            <v>EŞDEĞER</v>
          </cell>
          <cell r="E1575" t="str">
            <v>YIRMI YIL</v>
          </cell>
          <cell r="F1575">
            <v>0</v>
          </cell>
          <cell r="G1575">
            <v>1</v>
          </cell>
          <cell r="H1575">
            <v>1</v>
          </cell>
          <cell r="I1575">
            <v>0</v>
          </cell>
          <cell r="J1575">
            <v>0</v>
          </cell>
          <cell r="K1575">
            <v>0</v>
          </cell>
          <cell r="L1575" t="str">
            <v>HEPARINUM 25000 IU/5 ML I.V. ENJEKSIYONLUK COZELTI ICEREN 10 FLAKON</v>
          </cell>
          <cell r="M1575" t="str">
            <v>HEPARIN SODYUM</v>
          </cell>
          <cell r="N1575" t="str">
            <v>PHARMADA</v>
          </cell>
          <cell r="O1575">
            <v>25000</v>
          </cell>
          <cell r="P1575" t="str">
            <v>IU</v>
          </cell>
          <cell r="Q1575">
            <v>10</v>
          </cell>
          <cell r="R1575" t="str">
            <v>NORMAL REÇETE</v>
          </cell>
          <cell r="S1575" t="str">
            <v>IMAL</v>
          </cell>
          <cell r="T1575" t="str">
            <v>ALMANYA</v>
          </cell>
          <cell r="U1575">
            <v>35</v>
          </cell>
          <cell r="V1575">
            <v>35</v>
          </cell>
          <cell r="W1575">
            <v>28</v>
          </cell>
          <cell r="X1575" t="str">
            <v>ALMANYA</v>
          </cell>
          <cell r="Y1575">
            <v>0</v>
          </cell>
          <cell r="Z1575">
            <v>0</v>
          </cell>
          <cell r="AA1575">
            <v>58.58</v>
          </cell>
          <cell r="AB1575">
            <v>0</v>
          </cell>
          <cell r="AC1575">
            <v>58.58</v>
          </cell>
        </row>
        <row r="1576">
          <cell r="A1576">
            <v>8699738981099</v>
          </cell>
          <cell r="B1576" t="str">
            <v>J06BB04</v>
          </cell>
          <cell r="C1576" t="str">
            <v>hepatitis B immunoglobulin</v>
          </cell>
          <cell r="D1576" t="str">
            <v>REFERANS</v>
          </cell>
          <cell r="E1576" t="str">
            <v>REFERANS</v>
          </cell>
          <cell r="F1576">
            <v>1</v>
          </cell>
          <cell r="G1576">
            <v>2</v>
          </cell>
          <cell r="H1576">
            <v>1</v>
          </cell>
          <cell r="I1576">
            <v>0</v>
          </cell>
          <cell r="J1576">
            <v>0</v>
          </cell>
          <cell r="K1576">
            <v>0</v>
          </cell>
          <cell r="L1576" t="str">
            <v>HEPATITIS B IMMUNGLOBULIN P BEHRING 1000 IU/5 ML IM ENJEKSIYON ICIN COZELTI ICEREN 1 KULLANIMA HAZIR ENJEKTOR</v>
          </cell>
          <cell r="M1576" t="str">
            <v>HEPATIT B IMMUNGLOBULINI</v>
          </cell>
          <cell r="N1576" t="str">
            <v>FARMA-TEK</v>
          </cell>
          <cell r="O1576" t="str">
            <v>1000/5</v>
          </cell>
          <cell r="P1576" t="str">
            <v>IU/ML</v>
          </cell>
          <cell r="Q1576">
            <v>1</v>
          </cell>
          <cell r="R1576" t="str">
            <v>MOR RECETE</v>
          </cell>
          <cell r="S1576" t="str">
            <v>ITHAL</v>
          </cell>
          <cell r="T1576" t="str">
            <v>ALMANYA</v>
          </cell>
          <cell r="U1576">
            <v>700</v>
          </cell>
          <cell r="V1576">
            <v>700</v>
          </cell>
          <cell r="W1576">
            <v>700</v>
          </cell>
          <cell r="X1576" t="str">
            <v>ALMANYA</v>
          </cell>
          <cell r="Y1576">
            <v>0</v>
          </cell>
          <cell r="Z1576">
            <v>3</v>
          </cell>
          <cell r="AA1576">
            <v>1052.8699999999999</v>
          </cell>
          <cell r="AB1576">
            <v>0</v>
          </cell>
          <cell r="AC1576">
            <v>3830.4</v>
          </cell>
        </row>
        <row r="1577">
          <cell r="A1577">
            <v>8699738981082</v>
          </cell>
          <cell r="B1577" t="str">
            <v>J06BB04</v>
          </cell>
          <cell r="C1577" t="str">
            <v>hepatitis B immunoglobulin</v>
          </cell>
          <cell r="D1577" t="str">
            <v>REFERANS</v>
          </cell>
          <cell r="E1577" t="str">
            <v>REFERANS</v>
          </cell>
          <cell r="F1577">
            <v>1</v>
          </cell>
          <cell r="G1577">
            <v>2</v>
          </cell>
          <cell r="H1577">
            <v>1</v>
          </cell>
          <cell r="I1577">
            <v>0</v>
          </cell>
          <cell r="J1577">
            <v>0</v>
          </cell>
          <cell r="K1577">
            <v>0</v>
          </cell>
          <cell r="L1577" t="str">
            <v>HEPATITIS B IMMUNOGLOBULIN P BEHRING 200 IU IM ENJEKSIYON ICIN COZELTI ICEREN KULLANIMA HAZIR ENJEKTOR</v>
          </cell>
          <cell r="M1577" t="str">
            <v>HEPATIT B IMMUNGLOBULINI</v>
          </cell>
          <cell r="N1577" t="str">
            <v>FARMA-TEK</v>
          </cell>
          <cell r="O1577">
            <v>200</v>
          </cell>
          <cell r="P1577" t="str">
            <v>IU</v>
          </cell>
          <cell r="Q1577">
            <v>1</v>
          </cell>
          <cell r="R1577" t="str">
            <v>MOR RECETE</v>
          </cell>
          <cell r="S1577" t="str">
            <v>ITHAL</v>
          </cell>
          <cell r="T1577" t="str">
            <v>ALMANYA</v>
          </cell>
          <cell r="U1577">
            <v>140</v>
          </cell>
          <cell r="V1577">
            <v>140</v>
          </cell>
          <cell r="W1577">
            <v>140</v>
          </cell>
          <cell r="X1577" t="str">
            <v>ALMANYA</v>
          </cell>
          <cell r="Y1577">
            <v>0</v>
          </cell>
          <cell r="Z1577">
            <v>0</v>
          </cell>
          <cell r="AA1577">
            <v>251.99</v>
          </cell>
          <cell r="AB1577">
            <v>0</v>
          </cell>
          <cell r="AC1577">
            <v>251.99</v>
          </cell>
        </row>
        <row r="1578">
          <cell r="A1578">
            <v>8699738981051</v>
          </cell>
          <cell r="B1578" t="str">
            <v>J06BB04</v>
          </cell>
          <cell r="C1578" t="str">
            <v>hepatitis B immunoglobulin</v>
          </cell>
          <cell r="D1578" t="str">
            <v>REFERANS</v>
          </cell>
          <cell r="E1578" t="str">
            <v>REFERANS</v>
          </cell>
          <cell r="F1578">
            <v>1</v>
          </cell>
          <cell r="G1578">
            <v>2</v>
          </cell>
          <cell r="H1578">
            <v>1</v>
          </cell>
          <cell r="I1578">
            <v>0</v>
          </cell>
          <cell r="J1578">
            <v>0</v>
          </cell>
          <cell r="K1578">
            <v>0</v>
          </cell>
          <cell r="L1578" t="str">
            <v>HEPATITIS B IMMUNOGLOBULIN P BEHRING 200 IU IM ENJEKSIYON ICIN SOLUSYON ICEREN 1 ML AMPUL</v>
          </cell>
          <cell r="M1578" t="str">
            <v>HEPATIT B IMMUNGLOBULINI</v>
          </cell>
          <cell r="N1578" t="str">
            <v>FARMATEK ILAC</v>
          </cell>
          <cell r="O1578">
            <v>200</v>
          </cell>
          <cell r="P1578" t="str">
            <v>IU</v>
          </cell>
          <cell r="Q1578">
            <v>1</v>
          </cell>
          <cell r="R1578" t="str">
            <v>MOR REÇETE</v>
          </cell>
          <cell r="S1578" t="str">
            <v>ITHAL</v>
          </cell>
          <cell r="T1578" t="str">
            <v>ALMANYA</v>
          </cell>
          <cell r="U1578">
            <v>140</v>
          </cell>
          <cell r="V1578">
            <v>140</v>
          </cell>
          <cell r="W1578">
            <v>140</v>
          </cell>
          <cell r="X1578" t="str">
            <v>ALMANYA</v>
          </cell>
          <cell r="Y1578">
            <v>0</v>
          </cell>
          <cell r="Z1578">
            <v>0</v>
          </cell>
          <cell r="AA1578">
            <v>227.73</v>
          </cell>
          <cell r="AB1578">
            <v>0</v>
          </cell>
          <cell r="AC1578">
            <v>227.73</v>
          </cell>
        </row>
        <row r="1579">
          <cell r="A1579">
            <v>8699704090138</v>
          </cell>
          <cell r="B1579" t="str">
            <v>J05AF07</v>
          </cell>
          <cell r="C1579" t="str">
            <v>tenofovir disoproxil</v>
          </cell>
          <cell r="D1579" t="str">
            <v>EŞDEĞER</v>
          </cell>
          <cell r="E1579" t="str">
            <v>EŞDEĞER</v>
          </cell>
          <cell r="F1579">
            <v>0</v>
          </cell>
          <cell r="G1579">
            <v>1</v>
          </cell>
          <cell r="H1579">
            <v>1</v>
          </cell>
          <cell r="I1579">
            <v>0</v>
          </cell>
          <cell r="J1579">
            <v>0</v>
          </cell>
          <cell r="K1579">
            <v>0</v>
          </cell>
          <cell r="L1579" t="str">
            <v>HEPSYL 245 MG 30 FILM TABLET</v>
          </cell>
          <cell r="M1579" t="str">
            <v xml:space="preserve">TENOFOVIR DISOPROKSIL </v>
          </cell>
          <cell r="N1579" t="str">
            <v>ABDI IBRAHIMPAZARLAMA</v>
          </cell>
          <cell r="O1579">
            <v>245</v>
          </cell>
          <cell r="P1579" t="str">
            <v>MG</v>
          </cell>
          <cell r="Q1579">
            <v>30</v>
          </cell>
          <cell r="R1579" t="str">
            <v>NORMAL REÇETE</v>
          </cell>
          <cell r="S1579" t="str">
            <v>IMAL</v>
          </cell>
          <cell r="T1579" t="str">
            <v>YUNANISTAN</v>
          </cell>
          <cell r="U1579">
            <v>242.04</v>
          </cell>
          <cell r="V1579">
            <v>265.05</v>
          </cell>
          <cell r="W1579">
            <v>159.03</v>
          </cell>
          <cell r="X1579" t="str">
            <v>ITALYA</v>
          </cell>
          <cell r="Y1579">
            <v>0</v>
          </cell>
          <cell r="Z1579">
            <v>0</v>
          </cell>
          <cell r="AA1579">
            <v>324.97000000000003</v>
          </cell>
          <cell r="AB1579">
            <v>0</v>
          </cell>
          <cell r="AC1579">
            <v>324.97000000000003</v>
          </cell>
        </row>
        <row r="1580">
          <cell r="A1580">
            <v>8681080556698</v>
          </cell>
          <cell r="B1580" t="str">
            <v>V06DX</v>
          </cell>
          <cell r="C1580" t="str">
            <v>other combinations of nutrients</v>
          </cell>
          <cell r="D1580" t="str">
            <v>REFERANS</v>
          </cell>
          <cell r="E1580" t="str">
            <v>REFERANS</v>
          </cell>
          <cell r="F1580">
            <v>2</v>
          </cell>
          <cell r="G1580">
            <v>2</v>
          </cell>
          <cell r="H1580">
            <v>1</v>
          </cell>
          <cell r="I1580">
            <v>0</v>
          </cell>
          <cell r="J1580">
            <v>0</v>
          </cell>
          <cell r="K1580">
            <v>0</v>
          </cell>
          <cell r="L1580" t="str">
            <v>HERO BABY NUTRADEFENSE POST-DISCHARGE FORMULA 700G</v>
          </cell>
          <cell r="M1580" t="str">
            <v>ENTERAL BESLENME</v>
          </cell>
          <cell r="N1580" t="str">
            <v>HERO GIDA</v>
          </cell>
          <cell r="O1580">
            <v>700</v>
          </cell>
          <cell r="P1580" t="str">
            <v>G</v>
          </cell>
          <cell r="Q1580">
            <v>1</v>
          </cell>
          <cell r="R1580" t="str">
            <v>NORMAL REÇETE</v>
          </cell>
          <cell r="S1580" t="str">
            <v>ITHAL</v>
          </cell>
          <cell r="T1580" t="str">
            <v>HOLLANDA</v>
          </cell>
          <cell r="U1580">
            <v>7.44</v>
          </cell>
          <cell r="V1580">
            <v>7.44</v>
          </cell>
          <cell r="W1580">
            <v>7.44</v>
          </cell>
          <cell r="X1580" t="str">
            <v>HOLLANDA</v>
          </cell>
          <cell r="Y1580">
            <v>0</v>
          </cell>
          <cell r="Z1580">
            <v>0</v>
          </cell>
          <cell r="AA1580">
            <v>15.74</v>
          </cell>
          <cell r="AB1580">
            <v>0</v>
          </cell>
          <cell r="AC1580">
            <v>15.74</v>
          </cell>
        </row>
        <row r="1581">
          <cell r="A1581">
            <v>8681080556698</v>
          </cell>
          <cell r="B1581" t="str">
            <v>V06DX</v>
          </cell>
          <cell r="C1581" t="str">
            <v>other combinations of nutrients</v>
          </cell>
          <cell r="D1581" t="str">
            <v>REFERANS</v>
          </cell>
          <cell r="E1581" t="str">
            <v>REFERANS</v>
          </cell>
          <cell r="F1581">
            <v>2</v>
          </cell>
          <cell r="G1581">
            <v>2</v>
          </cell>
          <cell r="H1581">
            <v>1</v>
          </cell>
          <cell r="I1581">
            <v>0</v>
          </cell>
          <cell r="J1581">
            <v>0</v>
          </cell>
          <cell r="K1581">
            <v>0</v>
          </cell>
          <cell r="L1581" t="str">
            <v>HERO BABY NUTRADEFENSE READY TO FEED PREMATURE FORMULA 700G</v>
          </cell>
          <cell r="M1581" t="str">
            <v>ENTERAL BESLENME</v>
          </cell>
          <cell r="N1581" t="str">
            <v>HERO GIDA</v>
          </cell>
          <cell r="O1581">
            <v>700</v>
          </cell>
          <cell r="P1581" t="str">
            <v>G</v>
          </cell>
          <cell r="Q1581">
            <v>1</v>
          </cell>
          <cell r="R1581" t="str">
            <v>NORMAL REÇETE</v>
          </cell>
          <cell r="S1581" t="str">
            <v>ITHAL</v>
          </cell>
          <cell r="T1581">
            <v>0</v>
          </cell>
          <cell r="U1581">
            <v>0</v>
          </cell>
          <cell r="V1581">
            <v>7.44</v>
          </cell>
          <cell r="W1581">
            <v>7.44</v>
          </cell>
          <cell r="X1581" t="str">
            <v>HOLLANDA</v>
          </cell>
          <cell r="Y1581">
            <v>0</v>
          </cell>
          <cell r="Z1581">
            <v>0</v>
          </cell>
          <cell r="AA1581">
            <v>0</v>
          </cell>
          <cell r="AB1581">
            <v>0</v>
          </cell>
          <cell r="AC1581">
            <v>15.74</v>
          </cell>
        </row>
        <row r="1582">
          <cell r="A1582">
            <v>8699561350048</v>
          </cell>
          <cell r="B1582" t="str">
            <v>D07AA03</v>
          </cell>
          <cell r="C1582" t="str">
            <v>prednisolone</v>
          </cell>
          <cell r="D1582" t="str">
            <v>ESDEGER</v>
          </cell>
          <cell r="E1582" t="str">
            <v>FIYAT KORUMALI URUN</v>
          </cell>
          <cell r="F1582">
            <v>4</v>
          </cell>
          <cell r="G1582">
            <v>2</v>
          </cell>
          <cell r="H1582">
            <v>2</v>
          </cell>
          <cell r="I1582">
            <v>0</v>
          </cell>
          <cell r="J1582">
            <v>0</v>
          </cell>
          <cell r="K1582">
            <v>0</v>
          </cell>
          <cell r="L1582" t="str">
            <v>HEXACORTON  % 0,5 30 GR KREM</v>
          </cell>
          <cell r="M1582" t="str">
            <v>PREDNIZOLON</v>
          </cell>
          <cell r="N1582" t="str">
            <v>ORVA</v>
          </cell>
          <cell r="O1582">
            <v>5</v>
          </cell>
          <cell r="P1582" t="str">
            <v>MG</v>
          </cell>
          <cell r="Q1582">
            <v>30</v>
          </cell>
          <cell r="R1582" t="str">
            <v>NORMAL RECETE</v>
          </cell>
          <cell r="S1582" t="str">
            <v>IMAL</v>
          </cell>
          <cell r="T1582" t="str">
            <v>TURKIYE</v>
          </cell>
          <cell r="U1582">
            <v>1.35</v>
          </cell>
          <cell r="V1582">
            <v>1.35</v>
          </cell>
          <cell r="W1582">
            <v>0</v>
          </cell>
          <cell r="X1582" t="str">
            <v>TURKIYE</v>
          </cell>
          <cell r="Y1582">
            <v>0</v>
          </cell>
          <cell r="Z1582">
            <v>0</v>
          </cell>
          <cell r="AA1582">
            <v>3.15</v>
          </cell>
          <cell r="AB1582">
            <v>0</v>
          </cell>
          <cell r="AC1582">
            <v>3.15</v>
          </cell>
        </row>
        <row r="1583">
          <cell r="A1583">
            <v>8680110510013</v>
          </cell>
          <cell r="B1583" t="str">
            <v>A01AD11</v>
          </cell>
          <cell r="C1583" t="str">
            <v>various</v>
          </cell>
          <cell r="D1583" t="str">
            <v>EŞDEĞER</v>
          </cell>
          <cell r="E1583" t="str">
            <v>YIRMI YIL</v>
          </cell>
          <cell r="F1583">
            <v>4</v>
          </cell>
          <cell r="G1583">
            <v>1</v>
          </cell>
          <cell r="H1583">
            <v>2</v>
          </cell>
          <cell r="I1583">
            <v>0</v>
          </cell>
          <cell r="J1583">
            <v>0</v>
          </cell>
          <cell r="K1583">
            <v>0</v>
          </cell>
          <cell r="L1583" t="str">
            <v>HEXADAMIN ORAL SPREY</v>
          </cell>
          <cell r="M1583" t="str">
            <v>BENZIDAMIN HCL + KLORHEKSIDIN GLUKONAT</v>
          </cell>
          <cell r="N1583" t="str">
            <v>EMKAR</v>
          </cell>
          <cell r="O1583" t="str">
            <v>0,15%+0,12%</v>
          </cell>
          <cell r="P1583" t="str">
            <v>G</v>
          </cell>
          <cell r="Q1583">
            <v>30</v>
          </cell>
          <cell r="R1583" t="str">
            <v>NORMAL REÇETE</v>
          </cell>
          <cell r="S1583" t="str">
            <v>IMAL</v>
          </cell>
          <cell r="T1583" t="str">
            <v>TURKIYE</v>
          </cell>
          <cell r="U1583">
            <v>2.2199999999999998</v>
          </cell>
          <cell r="V1583">
            <v>2.2199999999999998</v>
          </cell>
          <cell r="W1583">
            <v>0</v>
          </cell>
          <cell r="X1583" t="str">
            <v>TURKIYE</v>
          </cell>
          <cell r="Y1583">
            <v>0</v>
          </cell>
          <cell r="Z1583">
            <v>0</v>
          </cell>
          <cell r="AA1583">
            <v>4.6900000000000004</v>
          </cell>
          <cell r="AB1583">
            <v>0</v>
          </cell>
          <cell r="AC1583">
            <v>4.6900000000000004</v>
          </cell>
        </row>
        <row r="1584">
          <cell r="A1584">
            <v>8699832090307</v>
          </cell>
          <cell r="B1584" t="str">
            <v>C09DB02</v>
          </cell>
          <cell r="C1584" t="str">
            <v>olmesartan medoxomil and amlodipine</v>
          </cell>
          <cell r="D1584" t="str">
            <v>REFERANS</v>
          </cell>
          <cell r="E1584" t="str">
            <v>REFERANS</v>
          </cell>
          <cell r="F1584">
            <v>0</v>
          </cell>
          <cell r="G1584" t="str">
            <v>1-4</v>
          </cell>
          <cell r="H1584">
            <v>1</v>
          </cell>
          <cell r="I1584">
            <v>0</v>
          </cell>
          <cell r="J1584">
            <v>0</v>
          </cell>
          <cell r="K1584">
            <v>0</v>
          </cell>
          <cell r="L1584" t="str">
            <v>HIPERSAR COMBO 20/5 MG 28 FILM TABLET</v>
          </cell>
          <cell r="M1584" t="str">
            <v>OLMESARTAN MEDOKSOMIL + AMLODIPIN BESILAT</v>
          </cell>
          <cell r="N1584" t="str">
            <v>UFSA</v>
          </cell>
          <cell r="O1584" t="str">
            <v>20+5</v>
          </cell>
          <cell r="P1584" t="str">
            <v>MG</v>
          </cell>
          <cell r="Q1584">
            <v>28</v>
          </cell>
          <cell r="R1584" t="str">
            <v>NORMAL REÇETE</v>
          </cell>
          <cell r="S1584" t="str">
            <v>IMAL</v>
          </cell>
          <cell r="T1584" t="str">
            <v>YUNANISTAN</v>
          </cell>
          <cell r="U1584">
            <v>14.39</v>
          </cell>
          <cell r="V1584">
            <v>14.39</v>
          </cell>
          <cell r="W1584">
            <v>14.39</v>
          </cell>
          <cell r="X1584" t="str">
            <v>YUNANISTAN</v>
          </cell>
          <cell r="Y1584">
            <v>0</v>
          </cell>
          <cell r="Z1584">
            <v>0</v>
          </cell>
          <cell r="AA1584">
            <v>16.48</v>
          </cell>
          <cell r="AB1584">
            <v>0</v>
          </cell>
          <cell r="AC1584">
            <v>16.48</v>
          </cell>
        </row>
        <row r="1585">
          <cell r="A1585">
            <v>8699832090321</v>
          </cell>
          <cell r="B1585" t="str">
            <v>C09DB02</v>
          </cell>
          <cell r="C1585" t="str">
            <v>olmesartan medoxomil and amlodipine</v>
          </cell>
          <cell r="D1585" t="str">
            <v>REFERANS</v>
          </cell>
          <cell r="E1585" t="str">
            <v>REFERANS</v>
          </cell>
          <cell r="F1585">
            <v>0</v>
          </cell>
          <cell r="G1585" t="str">
            <v>1-4</v>
          </cell>
          <cell r="H1585">
            <v>1</v>
          </cell>
          <cell r="I1585">
            <v>0</v>
          </cell>
          <cell r="J1585">
            <v>0</v>
          </cell>
          <cell r="K1585">
            <v>0</v>
          </cell>
          <cell r="L1585" t="str">
            <v>HIPERSAR COMBO 40/10 MG 28 FILM TABLET</v>
          </cell>
          <cell r="M1585" t="str">
            <v>OLMESARTAN MEDOKSOMIL + AMLODIPIN BESILAT</v>
          </cell>
          <cell r="N1585" t="str">
            <v>UFSA</v>
          </cell>
          <cell r="O1585" t="str">
            <v>40+10</v>
          </cell>
          <cell r="P1585" t="str">
            <v>MG</v>
          </cell>
          <cell r="Q1585">
            <v>28</v>
          </cell>
          <cell r="R1585" t="str">
            <v>NORMAL REÇETE</v>
          </cell>
          <cell r="S1585" t="str">
            <v>IMAL</v>
          </cell>
          <cell r="T1585" t="str">
            <v>YUNANISTAN</v>
          </cell>
          <cell r="U1585">
            <v>16.170000000000002</v>
          </cell>
          <cell r="V1585">
            <v>16.170000000000002</v>
          </cell>
          <cell r="W1585">
            <v>16.170000000000002</v>
          </cell>
          <cell r="X1585" t="str">
            <v>YUNANISTAN</v>
          </cell>
          <cell r="Y1585">
            <v>0</v>
          </cell>
          <cell r="Z1585">
            <v>0</v>
          </cell>
          <cell r="AA1585">
            <v>23.77</v>
          </cell>
          <cell r="AB1585">
            <v>0</v>
          </cell>
          <cell r="AC1585">
            <v>23.77</v>
          </cell>
        </row>
        <row r="1586">
          <cell r="A1586">
            <v>8699832090314</v>
          </cell>
          <cell r="B1586" t="str">
            <v>C09DB02</v>
          </cell>
          <cell r="C1586" t="str">
            <v>olmesartan medoxomil and amlodipine</v>
          </cell>
          <cell r="D1586" t="str">
            <v>REFERANS</v>
          </cell>
          <cell r="E1586" t="str">
            <v>REFERANS</v>
          </cell>
          <cell r="F1586">
            <v>0</v>
          </cell>
          <cell r="G1586" t="str">
            <v>1-4</v>
          </cell>
          <cell r="H1586">
            <v>1</v>
          </cell>
          <cell r="I1586">
            <v>0</v>
          </cell>
          <cell r="J1586">
            <v>0</v>
          </cell>
          <cell r="K1586">
            <v>0</v>
          </cell>
          <cell r="L1586" t="str">
            <v>HIPERSAR COMBO 40/5 MG 28 FILM TABLET</v>
          </cell>
          <cell r="M1586" t="str">
            <v>OLMESARTAN MEDOKSOMIL + AMLODIPIN BESILAT</v>
          </cell>
          <cell r="N1586" t="str">
            <v>UFSA</v>
          </cell>
          <cell r="O1586" t="str">
            <v>40+5</v>
          </cell>
          <cell r="P1586" t="str">
            <v>MG</v>
          </cell>
          <cell r="Q1586">
            <v>28</v>
          </cell>
          <cell r="R1586" t="str">
            <v>NORMAL REÇETE</v>
          </cell>
          <cell r="S1586" t="str">
            <v>IMAL</v>
          </cell>
          <cell r="T1586" t="str">
            <v>YUNANISTAN</v>
          </cell>
          <cell r="U1586">
            <v>14.67</v>
          </cell>
          <cell r="V1586">
            <v>14.67</v>
          </cell>
          <cell r="W1586">
            <v>14.67</v>
          </cell>
          <cell r="X1586" t="str">
            <v>YUNANISTAN</v>
          </cell>
          <cell r="Y1586">
            <v>0</v>
          </cell>
          <cell r="Z1586">
            <v>0</v>
          </cell>
          <cell r="AA1586">
            <v>20.13</v>
          </cell>
          <cell r="AB1586">
            <v>0</v>
          </cell>
          <cell r="AC1586">
            <v>20.13</v>
          </cell>
        </row>
        <row r="1587">
          <cell r="A1587">
            <v>8699530090029</v>
          </cell>
          <cell r="B1587" t="str">
            <v>J01XX05</v>
          </cell>
          <cell r="C1587" t="str">
            <v>methenamine</v>
          </cell>
          <cell r="D1587" t="str">
            <v>EŞDEĞER</v>
          </cell>
          <cell r="E1587" t="str">
            <v>YIRMI YIL</v>
          </cell>
          <cell r="F1587">
            <v>4</v>
          </cell>
          <cell r="G1587">
            <v>2</v>
          </cell>
          <cell r="H1587">
            <v>2</v>
          </cell>
          <cell r="I1587">
            <v>0</v>
          </cell>
          <cell r="J1587">
            <v>0</v>
          </cell>
          <cell r="K1587">
            <v>0</v>
          </cell>
          <cell r="L1587" t="str">
            <v>HIPPURIN 1 GR 28 FILM TABLET</v>
          </cell>
          <cell r="M1587" t="str">
            <v>METENAMIN</v>
          </cell>
          <cell r="N1587" t="str">
            <v>YENI RECORDATI</v>
          </cell>
          <cell r="O1587">
            <v>1</v>
          </cell>
          <cell r="P1587" t="str">
            <v>G</v>
          </cell>
          <cell r="Q1587">
            <v>28</v>
          </cell>
          <cell r="R1587" t="str">
            <v>NORMAL REÇETE</v>
          </cell>
          <cell r="S1587" t="str">
            <v>IMAL</v>
          </cell>
          <cell r="T1587" t="str">
            <v>TURKIYE</v>
          </cell>
          <cell r="U1587">
            <v>3.46</v>
          </cell>
          <cell r="V1587">
            <v>3.46</v>
          </cell>
          <cell r="W1587">
            <v>0</v>
          </cell>
          <cell r="X1587" t="str">
            <v>TURKIYE</v>
          </cell>
          <cell r="Y1587">
            <v>0</v>
          </cell>
          <cell r="Z1587">
            <v>0</v>
          </cell>
          <cell r="AA1587">
            <v>7.32</v>
          </cell>
          <cell r="AB1587">
            <v>0</v>
          </cell>
          <cell r="AC1587">
            <v>7.32</v>
          </cell>
        </row>
        <row r="1588">
          <cell r="A1588">
            <v>8699745014650</v>
          </cell>
          <cell r="B1588" t="str">
            <v>V06DE</v>
          </cell>
          <cell r="C1588" t="str">
            <v>Amino acids /carbohydrates/minerals/vita 
mins combinations</v>
          </cell>
          <cell r="D1588" t="str">
            <v>REFERANS</v>
          </cell>
          <cell r="E1588" t="str">
            <v>REFERANS</v>
          </cell>
          <cell r="F1588">
            <v>2</v>
          </cell>
          <cell r="G1588">
            <v>2</v>
          </cell>
          <cell r="H1588">
            <v>1</v>
          </cell>
          <cell r="I1588">
            <v>0</v>
          </cell>
          <cell r="J1588">
            <v>0</v>
          </cell>
          <cell r="K1588">
            <v>0</v>
          </cell>
          <cell r="L1588" t="str">
            <v>HOM 2 SECUNDA 500 G</v>
          </cell>
          <cell r="M1588" t="str">
            <v>PROTEIN+KARBONHIDRAT+VIT+MINERAL</v>
          </cell>
          <cell r="N1588" t="str">
            <v>NUMIL</v>
          </cell>
          <cell r="O1588">
            <v>500</v>
          </cell>
          <cell r="P1588" t="str">
            <v>G</v>
          </cell>
          <cell r="Q1588">
            <v>1</v>
          </cell>
          <cell r="R1588" t="str">
            <v>NORMAL RECETE</v>
          </cell>
          <cell r="S1588" t="str">
            <v>ITHAL</v>
          </cell>
          <cell r="T1588" t="str">
            <v>ITALYA</v>
          </cell>
          <cell r="U1588">
            <v>257.45</v>
          </cell>
          <cell r="V1588">
            <v>257.45</v>
          </cell>
          <cell r="W1588">
            <v>257.45</v>
          </cell>
          <cell r="X1588" t="str">
            <v>ITALYA</v>
          </cell>
          <cell r="Y1588">
            <v>0</v>
          </cell>
          <cell r="Z1588">
            <v>0</v>
          </cell>
          <cell r="AA1588">
            <v>384.57</v>
          </cell>
          <cell r="AB1588">
            <v>0</v>
          </cell>
          <cell r="AC1588">
            <v>384.57</v>
          </cell>
        </row>
        <row r="1589">
          <cell r="A1589">
            <v>8699793000025</v>
          </cell>
          <cell r="B1589" t="str">
            <v>V06DB</v>
          </cell>
          <cell r="C1589" t="str">
            <v>fat/carbohydrates/proteins/minerals/vitamins, combinations</v>
          </cell>
          <cell r="D1589" t="str">
            <v>REFERANS</v>
          </cell>
          <cell r="E1589" t="str">
            <v>REFERANS</v>
          </cell>
          <cell r="F1589" t="str">
            <v>6-2</v>
          </cell>
          <cell r="G1589">
            <v>2</v>
          </cell>
          <cell r="H1589">
            <v>1</v>
          </cell>
          <cell r="I1589">
            <v>0</v>
          </cell>
          <cell r="J1589">
            <v>0</v>
          </cell>
          <cell r="K1589">
            <v>0</v>
          </cell>
          <cell r="L1589" t="str">
            <v>HUMANA AR 400 G</v>
          </cell>
          <cell r="M1589" t="str">
            <v>PROTEIN+KARBONHIDRAT+YAG+VIT+MINERAL+ESER ELEMENT+LIF</v>
          </cell>
          <cell r="N1589" t="str">
            <v>MAMSEL</v>
          </cell>
          <cell r="O1589">
            <v>400</v>
          </cell>
          <cell r="P1589" t="str">
            <v>G</v>
          </cell>
          <cell r="Q1589">
            <v>1</v>
          </cell>
          <cell r="R1589" t="str">
            <v>NORMAL RECETE</v>
          </cell>
          <cell r="S1589" t="str">
            <v>ITHAL</v>
          </cell>
          <cell r="T1589" t="str">
            <v>ALMANYA</v>
          </cell>
          <cell r="U1589">
            <v>10.26</v>
          </cell>
          <cell r="V1589">
            <v>10.26</v>
          </cell>
          <cell r="W1589">
            <v>10.26</v>
          </cell>
          <cell r="X1589" t="str">
            <v>ALMANYA</v>
          </cell>
          <cell r="Y1589">
            <v>0</v>
          </cell>
          <cell r="Z1589">
            <v>0</v>
          </cell>
          <cell r="AA1589">
            <v>24</v>
          </cell>
          <cell r="AB1589">
            <v>0</v>
          </cell>
          <cell r="AC1589">
            <v>24</v>
          </cell>
        </row>
        <row r="1590">
          <cell r="A1590">
            <v>8699793002241</v>
          </cell>
          <cell r="B1590" t="str">
            <v>V06DB</v>
          </cell>
          <cell r="C1590" t="str">
            <v>fat/carbohydrates/proteins/minerals/vitamins, combinations</v>
          </cell>
          <cell r="D1590" t="str">
            <v>REFERANS</v>
          </cell>
          <cell r="E1590" t="str">
            <v>REFERANS</v>
          </cell>
          <cell r="F1590" t="str">
            <v>6-2</v>
          </cell>
          <cell r="G1590">
            <v>2</v>
          </cell>
          <cell r="H1590">
            <v>1</v>
          </cell>
          <cell r="I1590">
            <v>0</v>
          </cell>
          <cell r="J1590">
            <v>0</v>
          </cell>
          <cell r="K1590">
            <v>0</v>
          </cell>
          <cell r="L1590" t="str">
            <v>HUMANA HN 300 G</v>
          </cell>
          <cell r="M1590" t="str">
            <v>PROTEIN+KARBONHIDRAT+YAG+VIT+MINERAL+ESER ELEMENT+LIF</v>
          </cell>
          <cell r="N1590" t="str">
            <v>MAMSEL</v>
          </cell>
          <cell r="O1590">
            <v>300</v>
          </cell>
          <cell r="P1590" t="str">
            <v>G</v>
          </cell>
          <cell r="Q1590">
            <v>1</v>
          </cell>
          <cell r="R1590" t="str">
            <v>NORMAL RECETE</v>
          </cell>
          <cell r="S1590" t="str">
            <v>ITHAL</v>
          </cell>
          <cell r="T1590" t="str">
            <v>ALMANYA</v>
          </cell>
          <cell r="U1590">
            <v>5.92</v>
          </cell>
          <cell r="V1590">
            <v>5.92</v>
          </cell>
          <cell r="W1590">
            <v>5.92</v>
          </cell>
          <cell r="X1590" t="str">
            <v>ALMANYA</v>
          </cell>
          <cell r="Y1590">
            <v>0</v>
          </cell>
          <cell r="Z1590">
            <v>0</v>
          </cell>
          <cell r="AA1590">
            <v>13.84</v>
          </cell>
          <cell r="AB1590">
            <v>0</v>
          </cell>
          <cell r="AC1590">
            <v>13.84</v>
          </cell>
        </row>
        <row r="1591">
          <cell r="A1591">
            <v>8699702986327</v>
          </cell>
          <cell r="B1591" t="str">
            <v>J06BB04</v>
          </cell>
          <cell r="C1591" t="str">
            <v>hepatitis B immunoglobulin</v>
          </cell>
          <cell r="D1591" t="str">
            <v>REFERANS</v>
          </cell>
          <cell r="E1591" t="str">
            <v>REFERANS</v>
          </cell>
          <cell r="F1591">
            <v>1</v>
          </cell>
          <cell r="G1591">
            <v>2</v>
          </cell>
          <cell r="H1591">
            <v>1</v>
          </cell>
          <cell r="I1591">
            <v>0</v>
          </cell>
          <cell r="J1591">
            <v>0</v>
          </cell>
          <cell r="K1591">
            <v>0</v>
          </cell>
          <cell r="L1591" t="str">
            <v>HYPER-HEP B 1 ML HAZIR ENJEKTOR</v>
          </cell>
          <cell r="M1591" t="str">
            <v>HEPATIT B IMMUNGLOBULINI</v>
          </cell>
          <cell r="N1591" t="str">
            <v>BIEM</v>
          </cell>
          <cell r="O1591" t="str">
            <v>≥200</v>
          </cell>
          <cell r="P1591" t="str">
            <v>U/ML</v>
          </cell>
          <cell r="Q1591">
            <v>1</v>
          </cell>
          <cell r="R1591" t="str">
            <v>MOR REÇETE</v>
          </cell>
          <cell r="S1591" t="str">
            <v>ITHAL</v>
          </cell>
          <cell r="T1591" t="str">
            <v>ABD</v>
          </cell>
          <cell r="U1591">
            <v>129.38999999999999</v>
          </cell>
          <cell r="V1591">
            <v>129.38999999999999</v>
          </cell>
          <cell r="W1591">
            <v>129.38999999999999</v>
          </cell>
          <cell r="X1591" t="str">
            <v>ABD</v>
          </cell>
          <cell r="Y1591">
            <v>0</v>
          </cell>
          <cell r="Z1591">
            <v>0</v>
          </cell>
          <cell r="AA1591">
            <v>301.18</v>
          </cell>
          <cell r="AB1591">
            <v>0</v>
          </cell>
          <cell r="AC1591">
            <v>301.18</v>
          </cell>
        </row>
        <row r="1592">
          <cell r="A1592">
            <v>8699702986358</v>
          </cell>
          <cell r="B1592" t="str">
            <v>J06BB04</v>
          </cell>
          <cell r="C1592" t="str">
            <v>hepatitis B immunoglobulin</v>
          </cell>
          <cell r="D1592" t="str">
            <v>REFERANS</v>
          </cell>
          <cell r="E1592" t="str">
            <v>REFERANS</v>
          </cell>
          <cell r="F1592">
            <v>1</v>
          </cell>
          <cell r="G1592">
            <v>2</v>
          </cell>
          <cell r="H1592">
            <v>1</v>
          </cell>
          <cell r="I1592">
            <v>0</v>
          </cell>
          <cell r="J1592">
            <v>0</v>
          </cell>
          <cell r="K1592">
            <v>0</v>
          </cell>
          <cell r="L1592" t="str">
            <v>HYPERHEP-B 5 ML  FLAKON</v>
          </cell>
          <cell r="M1592" t="str">
            <v>HEPATIT B IMMUNGLOBULIN SOLUSYONU</v>
          </cell>
          <cell r="N1592" t="str">
            <v>BIEM</v>
          </cell>
          <cell r="O1592" t="str">
            <v>≥200</v>
          </cell>
          <cell r="P1592" t="str">
            <v>U/ML</v>
          </cell>
          <cell r="Q1592">
            <v>5</v>
          </cell>
          <cell r="R1592" t="str">
            <v>MOR REÇETE</v>
          </cell>
          <cell r="S1592" t="str">
            <v>ITHAL</v>
          </cell>
          <cell r="T1592" t="str">
            <v>ABD</v>
          </cell>
          <cell r="U1592">
            <v>620.80999999999995</v>
          </cell>
          <cell r="V1592">
            <v>620.80999999999995</v>
          </cell>
          <cell r="W1592">
            <v>620.80999999999995</v>
          </cell>
          <cell r="X1592" t="str">
            <v>ABD</v>
          </cell>
          <cell r="Y1592">
            <v>0</v>
          </cell>
          <cell r="Z1592">
            <v>0</v>
          </cell>
          <cell r="AA1592">
            <v>1445.38</v>
          </cell>
          <cell r="AB1592">
            <v>0</v>
          </cell>
          <cell r="AC1592">
            <v>1445.38</v>
          </cell>
        </row>
        <row r="1593">
          <cell r="A1593">
            <v>8699702986310</v>
          </cell>
          <cell r="B1593" t="str">
            <v>J06BB01</v>
          </cell>
          <cell r="C1593" t="str">
            <v>anti-d (rh) immunoglobulin</v>
          </cell>
          <cell r="D1593" t="str">
            <v>REFERANS</v>
          </cell>
          <cell r="E1593" t="str">
            <v>REFERANS</v>
          </cell>
          <cell r="F1593">
            <v>5</v>
          </cell>
          <cell r="G1593">
            <v>1</v>
          </cell>
          <cell r="H1593">
            <v>1</v>
          </cell>
          <cell r="I1593">
            <v>0</v>
          </cell>
          <cell r="J1593">
            <v>0</v>
          </cell>
          <cell r="K1593">
            <v>0</v>
          </cell>
          <cell r="L1593" t="str">
            <v>HYPERRHO-D  300 MCG FULL DOZ  SOLUSYON</v>
          </cell>
          <cell r="M1593" t="str">
            <v>ANTI D IMMUNGLOBULIN SOLUSYONU</v>
          </cell>
          <cell r="N1593" t="str">
            <v>BIEM</v>
          </cell>
          <cell r="O1593">
            <v>1500</v>
          </cell>
          <cell r="P1593" t="str">
            <v>IU</v>
          </cell>
          <cell r="Q1593">
            <v>1</v>
          </cell>
          <cell r="R1593" t="str">
            <v>MOR REÇETE</v>
          </cell>
          <cell r="S1593" t="str">
            <v>ITHAL</v>
          </cell>
          <cell r="T1593" t="str">
            <v>ABD</v>
          </cell>
          <cell r="U1593">
            <v>70.349999999999994</v>
          </cell>
          <cell r="V1593">
            <v>70.349999999999994</v>
          </cell>
          <cell r="W1593">
            <v>70.349999999999994</v>
          </cell>
          <cell r="X1593" t="str">
            <v>ABD</v>
          </cell>
          <cell r="Y1593">
            <v>0</v>
          </cell>
          <cell r="Z1593">
            <v>3</v>
          </cell>
          <cell r="AA1593">
            <v>266.66000000000003</v>
          </cell>
          <cell r="AB1593">
            <v>290.51</v>
          </cell>
          <cell r="AC1593">
            <v>290.51</v>
          </cell>
        </row>
        <row r="1594">
          <cell r="A1594">
            <v>8699548010774</v>
          </cell>
          <cell r="B1594" t="str">
            <v>G04CA03</v>
          </cell>
          <cell r="C1594" t="str">
            <v>terazosin</v>
          </cell>
          <cell r="D1594" t="str">
            <v>REFERANS</v>
          </cell>
          <cell r="E1594" t="str">
            <v>YIRMI YIL</v>
          </cell>
          <cell r="F1594">
            <v>0</v>
          </cell>
          <cell r="G1594">
            <v>2</v>
          </cell>
          <cell r="H1594">
            <v>2</v>
          </cell>
          <cell r="I1594">
            <v>0</v>
          </cell>
          <cell r="J1594">
            <v>0</v>
          </cell>
          <cell r="K1594">
            <v>0</v>
          </cell>
          <cell r="L1594" t="str">
            <v>HYTRIN BP TEDAVIYE BAS.PAKETI  2 MG 10 TABLET+5 MG 11 TABLET</v>
          </cell>
          <cell r="M1594" t="str">
            <v>TERAZOSIN HCL</v>
          </cell>
          <cell r="N1594" t="str">
            <v>ABBOTT</v>
          </cell>
          <cell r="O1594" t="str">
            <v>2+5</v>
          </cell>
          <cell r="P1594" t="str">
            <v>MG</v>
          </cell>
          <cell r="Q1594">
            <v>21</v>
          </cell>
          <cell r="R1594" t="str">
            <v>NORMAL REÇETE</v>
          </cell>
          <cell r="S1594" t="str">
            <v>ITHAL</v>
          </cell>
          <cell r="T1594" t="str">
            <v>TURKIYE</v>
          </cell>
          <cell r="U1594">
            <v>6.5475886705792297</v>
          </cell>
          <cell r="V1594">
            <v>6.5475886705792297</v>
          </cell>
          <cell r="W1594">
            <v>0</v>
          </cell>
          <cell r="X1594" t="str">
            <v>TURKIYE</v>
          </cell>
          <cell r="Y1594">
            <v>0</v>
          </cell>
          <cell r="Z1594">
            <v>0</v>
          </cell>
          <cell r="AA1594">
            <v>13.84</v>
          </cell>
          <cell r="AB1594">
            <v>0</v>
          </cell>
          <cell r="AC1594">
            <v>13.84</v>
          </cell>
        </row>
        <row r="1595">
          <cell r="A1595">
            <v>8699579010033</v>
          </cell>
          <cell r="B1595" t="str">
            <v>J04AC01</v>
          </cell>
          <cell r="C1595" t="str">
            <v>isoniazid</v>
          </cell>
          <cell r="D1595" t="str">
            <v>EŞDEĞER</v>
          </cell>
          <cell r="E1595" t="str">
            <v>YIRMI YIL</v>
          </cell>
          <cell r="F1595">
            <v>4</v>
          </cell>
          <cell r="G1595">
            <v>2</v>
          </cell>
          <cell r="H1595">
            <v>2</v>
          </cell>
          <cell r="I1595">
            <v>0</v>
          </cell>
          <cell r="J1595">
            <v>0</v>
          </cell>
          <cell r="K1595">
            <v>0</v>
          </cell>
          <cell r="L1595" t="str">
            <v>I.N.H  300 MG 50 TABLET</v>
          </cell>
          <cell r="M1595" t="str">
            <v>IZONIYAZID</v>
          </cell>
          <cell r="N1595" t="str">
            <v>KOCAK</v>
          </cell>
          <cell r="O1595">
            <v>300</v>
          </cell>
          <cell r="P1595" t="str">
            <v>MG</v>
          </cell>
          <cell r="Q1595">
            <v>50</v>
          </cell>
          <cell r="R1595" t="str">
            <v>NORMAL REÇETE</v>
          </cell>
          <cell r="S1595" t="str">
            <v>IMAL</v>
          </cell>
          <cell r="T1595" t="str">
            <v>TURKIYE</v>
          </cell>
          <cell r="U1595">
            <v>2.36</v>
          </cell>
          <cell r="V1595">
            <v>2.36</v>
          </cell>
          <cell r="W1595">
            <v>0</v>
          </cell>
          <cell r="X1595" t="str">
            <v>TURKIYE</v>
          </cell>
          <cell r="Y1595">
            <v>3</v>
          </cell>
          <cell r="Z1595">
            <v>0</v>
          </cell>
          <cell r="AA1595">
            <v>4.99</v>
          </cell>
          <cell r="AB1595">
            <v>0</v>
          </cell>
          <cell r="AC1595">
            <v>4.99</v>
          </cell>
        </row>
        <row r="1596">
          <cell r="A1596">
            <v>8697935090408</v>
          </cell>
          <cell r="B1596" t="str">
            <v>M05BA06</v>
          </cell>
          <cell r="C1596" t="str">
            <v>ibandronic acid</v>
          </cell>
          <cell r="D1596" t="str">
            <v>EŞDEĞER</v>
          </cell>
          <cell r="E1596" t="str">
            <v>EŞDEĞER</v>
          </cell>
          <cell r="F1596">
            <v>0</v>
          </cell>
          <cell r="G1596">
            <v>1</v>
          </cell>
          <cell r="H1596">
            <v>1</v>
          </cell>
          <cell r="I1596">
            <v>0</v>
          </cell>
          <cell r="J1596">
            <v>0</v>
          </cell>
          <cell r="K1596">
            <v>0</v>
          </cell>
          <cell r="L1596" t="str">
            <v>IBAMAX 150 MG 3 FILM TABLET</v>
          </cell>
          <cell r="M1596" t="str">
            <v>IBANDRONIK ASIT</v>
          </cell>
          <cell r="N1596" t="str">
            <v>ULM ILAC</v>
          </cell>
          <cell r="O1596">
            <v>150</v>
          </cell>
          <cell r="P1596" t="str">
            <v>MG</v>
          </cell>
          <cell r="Q1596">
            <v>3</v>
          </cell>
          <cell r="R1596" t="str">
            <v>NORMAL REÇETE</v>
          </cell>
          <cell r="S1596" t="str">
            <v>IMAL</v>
          </cell>
          <cell r="T1596" t="str">
            <v>FRANSA</v>
          </cell>
          <cell r="U1596">
            <v>54.72</v>
          </cell>
          <cell r="V1596">
            <v>54.72</v>
          </cell>
          <cell r="W1596">
            <v>32.83</v>
          </cell>
          <cell r="X1596" t="str">
            <v>FRANSA</v>
          </cell>
          <cell r="Y1596">
            <v>0</v>
          </cell>
          <cell r="Z1596">
            <v>0</v>
          </cell>
          <cell r="AA1596">
            <v>69.47</v>
          </cell>
          <cell r="AB1596">
            <v>0</v>
          </cell>
          <cell r="AC1596">
            <v>69.47</v>
          </cell>
        </row>
        <row r="1597">
          <cell r="A1597">
            <v>8697930092353</v>
          </cell>
          <cell r="B1597" t="str">
            <v>M01AE14</v>
          </cell>
          <cell r="C1597" t="str">
            <v>dexibuprofen</v>
          </cell>
          <cell r="D1597" t="str">
            <v>EŞDEĞER</v>
          </cell>
          <cell r="E1597" t="str">
            <v>EŞDEĞER</v>
          </cell>
          <cell r="F1597">
            <v>3</v>
          </cell>
          <cell r="G1597">
            <v>2</v>
          </cell>
          <cell r="H1597">
            <v>2</v>
          </cell>
          <cell r="I1597">
            <v>0</v>
          </cell>
          <cell r="J1597">
            <v>0</v>
          </cell>
          <cell r="K1597">
            <v>0</v>
          </cell>
          <cell r="L1597" t="str">
            <v>IBUDEX 400 MG 20 FILM TABLET</v>
          </cell>
          <cell r="M1597" t="str">
            <v>DEKSIBUPROFEN</v>
          </cell>
          <cell r="N1597" t="str">
            <v>MENTIS</v>
          </cell>
          <cell r="O1597">
            <v>400</v>
          </cell>
          <cell r="P1597" t="str">
            <v>MG</v>
          </cell>
          <cell r="Q1597">
            <v>20</v>
          </cell>
          <cell r="R1597" t="str">
            <v>NORMAL REÇETE</v>
          </cell>
          <cell r="S1597" t="str">
            <v>IMAL</v>
          </cell>
          <cell r="T1597" t="str">
            <v>TURKIYE</v>
          </cell>
          <cell r="U1597">
            <v>1.81</v>
          </cell>
          <cell r="V1597">
            <v>1.81</v>
          </cell>
          <cell r="W1597">
            <v>0</v>
          </cell>
          <cell r="X1597" t="str">
            <v>TURKIYE</v>
          </cell>
          <cell r="Y1597">
            <v>0</v>
          </cell>
          <cell r="Z1597">
            <v>0</v>
          </cell>
          <cell r="AA1597">
            <v>3.83</v>
          </cell>
          <cell r="AB1597">
            <v>0</v>
          </cell>
          <cell r="AC1597">
            <v>3.83</v>
          </cell>
        </row>
        <row r="1598">
          <cell r="A1598">
            <v>8699591890026</v>
          </cell>
          <cell r="B1598" t="str">
            <v>M01AE01</v>
          </cell>
          <cell r="C1598" t="str">
            <v>ibuprofen</v>
          </cell>
          <cell r="D1598" t="str">
            <v>ESDEGER</v>
          </cell>
          <cell r="E1598" t="str">
            <v>FIYAT KORUMALI URUN</v>
          </cell>
          <cell r="F1598">
            <v>6</v>
          </cell>
          <cell r="G1598">
            <v>2</v>
          </cell>
          <cell r="H1598">
            <v>2</v>
          </cell>
          <cell r="I1598">
            <v>0</v>
          </cell>
          <cell r="J1598">
            <v>0</v>
          </cell>
          <cell r="K1598">
            <v>0</v>
          </cell>
          <cell r="L1598" t="str">
            <v>IBUPREX BABY 125 MG SUPOZITUVAR</v>
          </cell>
          <cell r="M1598" t="str">
            <v>IBUPROFEN</v>
          </cell>
          <cell r="N1598" t="str">
            <v>BERKO ILAC</v>
          </cell>
          <cell r="O1598">
            <v>125</v>
          </cell>
          <cell r="P1598" t="str">
            <v>MG</v>
          </cell>
          <cell r="Q1598">
            <v>10</v>
          </cell>
          <cell r="R1598" t="str">
            <v>NORMAL RECETE</v>
          </cell>
          <cell r="S1598" t="str">
            <v>IMAL</v>
          </cell>
          <cell r="T1598" t="str">
            <v>TURKIYE</v>
          </cell>
          <cell r="U1598">
            <v>3.92</v>
          </cell>
          <cell r="V1598">
            <v>3.92</v>
          </cell>
          <cell r="W1598">
            <v>3.92</v>
          </cell>
          <cell r="X1598" t="str">
            <v>TURKIYE</v>
          </cell>
          <cell r="Y1598">
            <v>0</v>
          </cell>
          <cell r="Z1598">
            <v>0</v>
          </cell>
          <cell r="AA1598">
            <v>10.55</v>
          </cell>
          <cell r="AB1598">
            <v>0</v>
          </cell>
          <cell r="AC1598">
            <v>10.55</v>
          </cell>
        </row>
        <row r="1599">
          <cell r="A1599">
            <v>8699591890019</v>
          </cell>
          <cell r="B1599" t="str">
            <v>M01AE01</v>
          </cell>
          <cell r="C1599" t="str">
            <v>ibuprofen</v>
          </cell>
          <cell r="D1599" t="str">
            <v>ESDEGER</v>
          </cell>
          <cell r="E1599" t="str">
            <v>FIYAT KORUMALI URUN</v>
          </cell>
          <cell r="F1599" t="str">
            <v>6-4</v>
          </cell>
          <cell r="G1599">
            <v>2</v>
          </cell>
          <cell r="H1599">
            <v>2</v>
          </cell>
          <cell r="I1599">
            <v>0</v>
          </cell>
          <cell r="J1599">
            <v>0</v>
          </cell>
          <cell r="K1599">
            <v>0</v>
          </cell>
          <cell r="L1599" t="str">
            <v>IBUPREX BABY 60 MG SUPOZITUVAR</v>
          </cell>
          <cell r="M1599" t="str">
            <v>IBUPROFEN</v>
          </cell>
          <cell r="N1599" t="str">
            <v>BERKO ILAC</v>
          </cell>
          <cell r="O1599">
            <v>60</v>
          </cell>
          <cell r="P1599" t="str">
            <v>MG</v>
          </cell>
          <cell r="Q1599">
            <v>10</v>
          </cell>
          <cell r="R1599" t="str">
            <v>NORMAL RECETE</v>
          </cell>
          <cell r="S1599" t="str">
            <v>IMAL</v>
          </cell>
          <cell r="T1599" t="str">
            <v>TURKIYE</v>
          </cell>
          <cell r="U1599">
            <v>2.91</v>
          </cell>
          <cell r="V1599">
            <v>2.91</v>
          </cell>
          <cell r="W1599">
            <v>2.91</v>
          </cell>
          <cell r="X1599" t="str">
            <v>TURKIYE</v>
          </cell>
          <cell r="Y1599">
            <v>0</v>
          </cell>
          <cell r="Z1599">
            <v>0</v>
          </cell>
          <cell r="AA1599">
            <v>8</v>
          </cell>
          <cell r="AB1599">
            <v>0</v>
          </cell>
          <cell r="AC1599">
            <v>8</v>
          </cell>
        </row>
        <row r="1600">
          <cell r="A1600">
            <v>8699536011028</v>
          </cell>
          <cell r="B1600" t="str">
            <v>N05AX12</v>
          </cell>
          <cell r="C1600" t="str">
            <v>aripiprazole</v>
          </cell>
          <cell r="D1600" t="str">
            <v>ESDEGER</v>
          </cell>
          <cell r="E1600" t="str">
            <v>ESDEGER</v>
          </cell>
          <cell r="F1600">
            <v>0</v>
          </cell>
          <cell r="G1600">
            <v>1</v>
          </cell>
          <cell r="H1600">
            <v>1</v>
          </cell>
          <cell r="I1600">
            <v>0</v>
          </cell>
          <cell r="J1600">
            <v>0</v>
          </cell>
          <cell r="K1600">
            <v>0</v>
          </cell>
          <cell r="L1600" t="str">
            <v>IGNIS 10 MG 28 TABLET</v>
          </cell>
          <cell r="M1600" t="str">
            <v>ARIPIPRAZOL</v>
          </cell>
          <cell r="N1600" t="str">
            <v>SANOVEL</v>
          </cell>
          <cell r="O1600">
            <v>10</v>
          </cell>
          <cell r="P1600" t="str">
            <v>MG</v>
          </cell>
          <cell r="Q1600">
            <v>28</v>
          </cell>
          <cell r="R1600" t="str">
            <v>NORMAL RECETE</v>
          </cell>
          <cell r="S1600" t="str">
            <v>IMAL</v>
          </cell>
          <cell r="T1600" t="str">
            <v>ITALYA</v>
          </cell>
          <cell r="U1600">
            <v>28.7</v>
          </cell>
          <cell r="V1600">
            <v>77.44</v>
          </cell>
          <cell r="W1600">
            <v>28.7</v>
          </cell>
          <cell r="X1600" t="str">
            <v>ITALYA</v>
          </cell>
          <cell r="Y1600">
            <v>0</v>
          </cell>
          <cell r="Z1600">
            <v>0</v>
          </cell>
          <cell r="AA1600">
            <v>67.209999999999994</v>
          </cell>
          <cell r="AB1600">
            <v>0</v>
          </cell>
          <cell r="AC1600">
            <v>67.209999999999994</v>
          </cell>
        </row>
        <row r="1601">
          <cell r="A1601">
            <v>8699536011042</v>
          </cell>
          <cell r="B1601" t="str">
            <v>N05AX12</v>
          </cell>
          <cell r="C1601" t="str">
            <v>aripiprazole</v>
          </cell>
          <cell r="D1601" t="str">
            <v>ESDEGER</v>
          </cell>
          <cell r="E1601" t="str">
            <v>ESDEGER</v>
          </cell>
          <cell r="F1601">
            <v>0</v>
          </cell>
          <cell r="G1601">
            <v>1</v>
          </cell>
          <cell r="H1601">
            <v>1</v>
          </cell>
          <cell r="I1601">
            <v>0</v>
          </cell>
          <cell r="J1601">
            <v>0</v>
          </cell>
          <cell r="K1601">
            <v>0</v>
          </cell>
          <cell r="L1601" t="str">
            <v>IGNIS 15 MG 28 TABLET</v>
          </cell>
          <cell r="M1601" t="str">
            <v>ARIPIPRAZOL</v>
          </cell>
          <cell r="N1601" t="str">
            <v>SANOVEL</v>
          </cell>
          <cell r="O1601">
            <v>15</v>
          </cell>
          <cell r="P1601" t="str">
            <v>MG</v>
          </cell>
          <cell r="Q1601">
            <v>28</v>
          </cell>
          <cell r="R1601" t="str">
            <v>NORMAL RECETE</v>
          </cell>
          <cell r="S1601" t="str">
            <v>IMAL</v>
          </cell>
          <cell r="T1601" t="str">
            <v>ITALYA</v>
          </cell>
          <cell r="U1601">
            <v>28.7</v>
          </cell>
          <cell r="V1601">
            <v>80.87</v>
          </cell>
          <cell r="W1601">
            <v>28.7</v>
          </cell>
          <cell r="X1601" t="str">
            <v>ITALYA</v>
          </cell>
          <cell r="Y1601">
            <v>0</v>
          </cell>
          <cell r="Z1601">
            <v>0</v>
          </cell>
          <cell r="AA1601">
            <v>67.209999999999994</v>
          </cell>
          <cell r="AB1601">
            <v>0</v>
          </cell>
          <cell r="AC1601">
            <v>67.209999999999994</v>
          </cell>
        </row>
        <row r="1602">
          <cell r="A1602">
            <v>8699536011066</v>
          </cell>
          <cell r="B1602" t="str">
            <v>N05AX12</v>
          </cell>
          <cell r="C1602" t="str">
            <v>aripiprazole</v>
          </cell>
          <cell r="D1602" t="str">
            <v>ESDEGER</v>
          </cell>
          <cell r="E1602" t="str">
            <v>ESDEGER</v>
          </cell>
          <cell r="F1602">
            <v>0</v>
          </cell>
          <cell r="G1602">
            <v>1</v>
          </cell>
          <cell r="H1602">
            <v>1</v>
          </cell>
          <cell r="I1602">
            <v>0</v>
          </cell>
          <cell r="J1602">
            <v>0</v>
          </cell>
          <cell r="K1602">
            <v>0</v>
          </cell>
          <cell r="L1602" t="str">
            <v>IGNIS 30 MG 28 TABLET</v>
          </cell>
          <cell r="M1602" t="str">
            <v>ARIPIPRAZOL</v>
          </cell>
          <cell r="N1602" t="str">
            <v>SANOVEL</v>
          </cell>
          <cell r="O1602">
            <v>30</v>
          </cell>
          <cell r="P1602" t="str">
            <v>MG</v>
          </cell>
          <cell r="Q1602">
            <v>28</v>
          </cell>
          <cell r="R1602" t="str">
            <v>NORMAL RECETE</v>
          </cell>
          <cell r="S1602" t="str">
            <v>IMAL</v>
          </cell>
          <cell r="T1602" t="str">
            <v>YUNANISTAN</v>
          </cell>
          <cell r="U1602">
            <v>86.26</v>
          </cell>
          <cell r="V1602">
            <v>153.84</v>
          </cell>
          <cell r="W1602">
            <v>86.26</v>
          </cell>
          <cell r="X1602" t="str">
            <v>YUNANISTAN</v>
          </cell>
          <cell r="Y1602">
            <v>0</v>
          </cell>
          <cell r="Z1602">
            <v>0</v>
          </cell>
          <cell r="AA1602">
            <v>178.87</v>
          </cell>
          <cell r="AB1602">
            <v>0</v>
          </cell>
          <cell r="AC1602">
            <v>178.87</v>
          </cell>
        </row>
        <row r="1603">
          <cell r="A1603">
            <v>8699536011134</v>
          </cell>
          <cell r="B1603" t="str">
            <v>N05AX12</v>
          </cell>
          <cell r="C1603" t="str">
            <v>aripiprazole</v>
          </cell>
          <cell r="D1603" t="str">
            <v>ESDEGER</v>
          </cell>
          <cell r="E1603" t="str">
            <v>ESDEGER</v>
          </cell>
          <cell r="F1603">
            <v>0</v>
          </cell>
          <cell r="G1603">
            <v>1</v>
          </cell>
          <cell r="H1603">
            <v>1</v>
          </cell>
          <cell r="I1603">
            <v>0</v>
          </cell>
          <cell r="J1603">
            <v>0</v>
          </cell>
          <cell r="K1603">
            <v>0</v>
          </cell>
          <cell r="L1603" t="str">
            <v>IGNIS 5 MG 28 TABLET</v>
          </cell>
          <cell r="M1603" t="str">
            <v>ARIPIPRAZOL</v>
          </cell>
          <cell r="N1603" t="str">
            <v>SANOVEL</v>
          </cell>
          <cell r="O1603">
            <v>5</v>
          </cell>
          <cell r="P1603" t="str">
            <v>MG</v>
          </cell>
          <cell r="Q1603">
            <v>28</v>
          </cell>
          <cell r="R1603" t="str">
            <v>NORMAL RECETE</v>
          </cell>
          <cell r="S1603" t="str">
            <v>IMAL</v>
          </cell>
          <cell r="T1603" t="str">
            <v>ISPANYA</v>
          </cell>
          <cell r="U1603">
            <v>18.059999999999999</v>
          </cell>
          <cell r="V1603">
            <v>79.790000000000006</v>
          </cell>
          <cell r="W1603">
            <v>18.059999999999999</v>
          </cell>
          <cell r="X1603" t="str">
            <v>ISPANYA</v>
          </cell>
          <cell r="Y1603">
            <v>0</v>
          </cell>
          <cell r="Z1603">
            <v>0</v>
          </cell>
          <cell r="AA1603">
            <v>42.29</v>
          </cell>
          <cell r="AB1603">
            <v>0</v>
          </cell>
          <cell r="AC1603">
            <v>42.29</v>
          </cell>
        </row>
        <row r="1604">
          <cell r="A1604">
            <v>8699545756224</v>
          </cell>
          <cell r="B1604" t="str">
            <v>B01AC11</v>
          </cell>
          <cell r="C1604" t="str">
            <v>iloprost</v>
          </cell>
          <cell r="D1604" t="str">
            <v>REFERANS</v>
          </cell>
          <cell r="E1604" t="str">
            <v>REFERANS</v>
          </cell>
          <cell r="F1604">
            <v>0</v>
          </cell>
          <cell r="G1604">
            <v>3</v>
          </cell>
          <cell r="H1604">
            <v>1</v>
          </cell>
          <cell r="I1604">
            <v>0</v>
          </cell>
          <cell r="J1604">
            <v>0</v>
          </cell>
          <cell r="K1604">
            <v>0</v>
          </cell>
          <cell r="L1604" t="str">
            <v>ILOMEDIN  20 MCG/ML 5 AMPUL</v>
          </cell>
          <cell r="M1604" t="str">
            <v>ILOPROST</v>
          </cell>
          <cell r="N1604" t="str">
            <v>SCHERING ALMAN</v>
          </cell>
          <cell r="O1604">
            <v>20</v>
          </cell>
          <cell r="P1604" t="str">
            <v>MCG</v>
          </cell>
          <cell r="Q1604">
            <v>5</v>
          </cell>
          <cell r="R1604" t="str">
            <v>NORMAL RECETE</v>
          </cell>
          <cell r="S1604" t="str">
            <v>ITHAL</v>
          </cell>
          <cell r="T1604" t="str">
            <v>ALMANYA</v>
          </cell>
          <cell r="U1604">
            <v>212.19</v>
          </cell>
          <cell r="V1604">
            <v>212.19</v>
          </cell>
          <cell r="W1604">
            <v>212.19</v>
          </cell>
          <cell r="X1604" t="str">
            <v>ALMANYA</v>
          </cell>
          <cell r="Y1604">
            <v>0</v>
          </cell>
          <cell r="Z1604">
            <v>0</v>
          </cell>
          <cell r="AA1604">
            <v>571.51</v>
          </cell>
          <cell r="AB1604">
            <v>0</v>
          </cell>
          <cell r="AC1604">
            <v>571.51</v>
          </cell>
        </row>
        <row r="1605">
          <cell r="A1605">
            <v>8697934150165</v>
          </cell>
          <cell r="B1605" t="str">
            <v>L01XE01</v>
          </cell>
          <cell r="C1605" t="str">
            <v>imatinib</v>
          </cell>
          <cell r="D1605" t="str">
            <v>ESDEGER</v>
          </cell>
          <cell r="E1605" t="str">
            <v>ESDEGER</v>
          </cell>
          <cell r="F1605">
            <v>0</v>
          </cell>
          <cell r="G1605">
            <v>5</v>
          </cell>
          <cell r="H1605">
            <v>1</v>
          </cell>
          <cell r="I1605">
            <v>0</v>
          </cell>
          <cell r="J1605">
            <v>0</v>
          </cell>
          <cell r="K1605">
            <v>0</v>
          </cell>
          <cell r="L1605" t="str">
            <v>IMATENIL 200 MG 60 KAPSUL</v>
          </cell>
          <cell r="M1605" t="str">
            <v>IMATINIB</v>
          </cell>
          <cell r="N1605" t="str">
            <v>LOGUS</v>
          </cell>
          <cell r="O1605">
            <v>200</v>
          </cell>
          <cell r="P1605" t="str">
            <v>MG</v>
          </cell>
          <cell r="Q1605">
            <v>60</v>
          </cell>
          <cell r="R1605" t="str">
            <v>NORMAL RECETE</v>
          </cell>
          <cell r="S1605" t="str">
            <v>IMAL</v>
          </cell>
          <cell r="T1605" t="str">
            <v>YUNANISTAN</v>
          </cell>
          <cell r="U1605">
            <v>1952.12</v>
          </cell>
          <cell r="V1605">
            <v>2096.14</v>
          </cell>
          <cell r="W1605">
            <v>1257.68</v>
          </cell>
          <cell r="X1605" t="str">
            <v>FRANSA</v>
          </cell>
          <cell r="Y1605">
            <v>0</v>
          </cell>
          <cell r="Z1605">
            <v>0</v>
          </cell>
          <cell r="AA1605">
            <v>2010.59</v>
          </cell>
          <cell r="AB1605">
            <v>0</v>
          </cell>
          <cell r="AC1605">
            <v>2010.59</v>
          </cell>
        </row>
        <row r="1606">
          <cell r="A1606">
            <v>8699561350017</v>
          </cell>
          <cell r="B1606" t="str">
            <v>D01AC01</v>
          </cell>
          <cell r="C1606" t="str">
            <v>clotrimazole</v>
          </cell>
          <cell r="D1606" t="str">
            <v>ESDEGER</v>
          </cell>
          <cell r="E1606" t="str">
            <v>ESDEGER</v>
          </cell>
          <cell r="F1606">
            <v>3</v>
          </cell>
          <cell r="G1606">
            <v>2</v>
          </cell>
          <cell r="H1606">
            <v>2</v>
          </cell>
          <cell r="I1606">
            <v>0</v>
          </cell>
          <cell r="J1606">
            <v>0</v>
          </cell>
          <cell r="K1606">
            <v>0</v>
          </cell>
          <cell r="L1606" t="str">
            <v>IMAZOL 30 GR KREM</v>
          </cell>
          <cell r="M1606" t="str">
            <v>HEKSAMIDIN + KLOTRIMAZOL</v>
          </cell>
          <cell r="N1606" t="str">
            <v>ORVA</v>
          </cell>
          <cell r="O1606" t="str">
            <v>10+2,5</v>
          </cell>
          <cell r="P1606" t="str">
            <v>MG</v>
          </cell>
          <cell r="Q1606">
            <v>30</v>
          </cell>
          <cell r="R1606" t="str">
            <v>NORMAL RECETE</v>
          </cell>
          <cell r="S1606" t="str">
            <v>IMAL</v>
          </cell>
          <cell r="T1606" t="str">
            <v>TURKIYE</v>
          </cell>
          <cell r="U1606">
            <v>1.1100000000000001</v>
          </cell>
          <cell r="V1606">
            <v>1.1100000000000001</v>
          </cell>
          <cell r="W1606">
            <v>0</v>
          </cell>
          <cell r="X1606" t="str">
            <v>TURKIYE</v>
          </cell>
          <cell r="Y1606">
            <v>0</v>
          </cell>
          <cell r="Z1606">
            <v>0</v>
          </cell>
          <cell r="AA1606">
            <v>2.57</v>
          </cell>
          <cell r="AB1606">
            <v>0</v>
          </cell>
          <cell r="AC1606">
            <v>2.57</v>
          </cell>
        </row>
        <row r="1607">
          <cell r="A1607">
            <v>8699593151231</v>
          </cell>
          <cell r="B1607" t="str">
            <v>L01XE27</v>
          </cell>
          <cell r="C1607" t="str">
            <v>ibrutinib </v>
          </cell>
          <cell r="D1607" t="str">
            <v>REFERANS</v>
          </cell>
          <cell r="E1607" t="str">
            <v>REFERANS</v>
          </cell>
          <cell r="F1607">
            <v>0</v>
          </cell>
          <cell r="G1607">
            <v>2</v>
          </cell>
          <cell r="H1607">
            <v>1</v>
          </cell>
          <cell r="I1607">
            <v>0</v>
          </cell>
          <cell r="J1607">
            <v>0</v>
          </cell>
          <cell r="K1607">
            <v>0</v>
          </cell>
          <cell r="L1607" t="str">
            <v>IMBRUVICA 140 MG 120 KAPSUL</v>
          </cell>
          <cell r="M1607" t="str">
            <v>IBRUTINIB</v>
          </cell>
          <cell r="N1607" t="str">
            <v>JOHNSON&amp;JOHNSON</v>
          </cell>
          <cell r="O1607">
            <v>140</v>
          </cell>
          <cell r="P1607" t="str">
            <v>MG</v>
          </cell>
          <cell r="Q1607">
            <v>120</v>
          </cell>
          <cell r="R1607" t="str">
            <v>NORMAL REÇETE</v>
          </cell>
          <cell r="S1607" t="str">
            <v>ITHAL</v>
          </cell>
          <cell r="T1607" t="str">
            <v>YUNANISTAN</v>
          </cell>
          <cell r="U1607">
            <v>7490.56</v>
          </cell>
          <cell r="V1607">
            <v>7490.56</v>
          </cell>
          <cell r="W1607">
            <v>7490.56</v>
          </cell>
          <cell r="X1607" t="str">
            <v>YUNANISTAN</v>
          </cell>
          <cell r="Y1607">
            <v>0</v>
          </cell>
          <cell r="Z1607">
            <v>0</v>
          </cell>
          <cell r="AA1607">
            <v>15854.51</v>
          </cell>
          <cell r="AB1607">
            <v>0</v>
          </cell>
          <cell r="AC1607">
            <v>15854.51</v>
          </cell>
        </row>
        <row r="1608">
          <cell r="A1608">
            <v>8699514093329</v>
          </cell>
          <cell r="B1608" t="str">
            <v>C09DB02</v>
          </cell>
          <cell r="C1608" t="str">
            <v>olmesartan medoxomil and amlodipine</v>
          </cell>
          <cell r="D1608" t="str">
            <v>ESDEGER</v>
          </cell>
          <cell r="E1608" t="str">
            <v>ESDEGER</v>
          </cell>
          <cell r="F1608">
            <v>0</v>
          </cell>
          <cell r="G1608">
            <v>5</v>
          </cell>
          <cell r="H1608">
            <v>2</v>
          </cell>
          <cell r="I1608">
            <v>0</v>
          </cell>
          <cell r="J1608">
            <v>0</v>
          </cell>
          <cell r="K1608">
            <v>0</v>
          </cell>
          <cell r="L1608" t="str">
            <v>IMLO 20/10 MG 28 FILM TABLET</v>
          </cell>
          <cell r="M1608" t="str">
            <v>OLMESARTAN MEDOKSOMIL + AMLODIPIN BESILAT</v>
          </cell>
          <cell r="N1608" t="str">
            <v>ABDI IBRAHIM</v>
          </cell>
          <cell r="O1608" t="str">
            <v>20+10</v>
          </cell>
          <cell r="P1608" t="str">
            <v>MG</v>
          </cell>
          <cell r="Q1608">
            <v>28</v>
          </cell>
          <cell r="R1608" t="str">
            <v>NORMAL RECETE</v>
          </cell>
          <cell r="S1608" t="str">
            <v>IMAL</v>
          </cell>
          <cell r="T1608" t="str">
            <v>FRANSA PORTEKIZ</v>
          </cell>
          <cell r="U1608">
            <v>23.24</v>
          </cell>
          <cell r="V1608">
            <v>23.24</v>
          </cell>
          <cell r="W1608">
            <v>13.94</v>
          </cell>
          <cell r="X1608" t="str">
            <v>FRANSA PORTEKIZ</v>
          </cell>
          <cell r="Y1608">
            <v>0</v>
          </cell>
          <cell r="Z1608">
            <v>0</v>
          </cell>
          <cell r="AA1608">
            <v>21.36</v>
          </cell>
          <cell r="AB1608">
            <v>0</v>
          </cell>
          <cell r="AC1608">
            <v>21.36</v>
          </cell>
        </row>
        <row r="1609">
          <cell r="A1609">
            <v>8699514093312</v>
          </cell>
          <cell r="B1609" t="str">
            <v>C09DB02</v>
          </cell>
          <cell r="C1609" t="str">
            <v>olmesartan medoxomil and amlodipine</v>
          </cell>
          <cell r="D1609" t="str">
            <v>ESDEGER</v>
          </cell>
          <cell r="E1609" t="str">
            <v>ESDEGER</v>
          </cell>
          <cell r="F1609">
            <v>0</v>
          </cell>
          <cell r="G1609">
            <v>1</v>
          </cell>
          <cell r="H1609">
            <v>1</v>
          </cell>
          <cell r="I1609">
            <v>0</v>
          </cell>
          <cell r="J1609">
            <v>0</v>
          </cell>
          <cell r="K1609">
            <v>0</v>
          </cell>
          <cell r="L1609" t="str">
            <v>IMLO 20/5 MG 28 FILM TABLET</v>
          </cell>
          <cell r="M1609" t="str">
            <v>OLMESARTAN MEDOKSOMIL + AMLODIPIN BESILAT</v>
          </cell>
          <cell r="N1609" t="str">
            <v>ABDI IBRAHIM</v>
          </cell>
          <cell r="O1609" t="str">
            <v>20+5</v>
          </cell>
          <cell r="P1609" t="str">
            <v>MG</v>
          </cell>
          <cell r="Q1609">
            <v>28</v>
          </cell>
          <cell r="R1609" t="str">
            <v>NORMAL RECETE</v>
          </cell>
          <cell r="S1609" t="str">
            <v>IMAL</v>
          </cell>
          <cell r="T1609" t="str">
            <v>YUNANISTAN</v>
          </cell>
          <cell r="U1609">
            <v>13.96</v>
          </cell>
          <cell r="V1609">
            <v>15.71</v>
          </cell>
          <cell r="W1609">
            <v>9.42</v>
          </cell>
          <cell r="X1609" t="str">
            <v>YUNANISTAN</v>
          </cell>
          <cell r="Y1609">
            <v>0</v>
          </cell>
          <cell r="Z1609">
            <v>0</v>
          </cell>
          <cell r="AA1609">
            <v>15.22</v>
          </cell>
          <cell r="AB1609">
            <v>0</v>
          </cell>
          <cell r="AC1609">
            <v>15.22</v>
          </cell>
        </row>
        <row r="1610">
          <cell r="A1610">
            <v>8699514093343</v>
          </cell>
          <cell r="B1610" t="str">
            <v>C09DB02</v>
          </cell>
          <cell r="C1610" t="str">
            <v>olmesartan medoxomil and amlodipine</v>
          </cell>
          <cell r="D1610" t="str">
            <v>ESDEGER</v>
          </cell>
          <cell r="E1610" t="str">
            <v>ESDEGER</v>
          </cell>
          <cell r="F1610">
            <v>0</v>
          </cell>
          <cell r="G1610">
            <v>1</v>
          </cell>
          <cell r="H1610">
            <v>1</v>
          </cell>
          <cell r="I1610">
            <v>0</v>
          </cell>
          <cell r="J1610">
            <v>0</v>
          </cell>
          <cell r="K1610">
            <v>0</v>
          </cell>
          <cell r="L1610" t="str">
            <v>IMLO 40/10 MG 28 FILM TABLET</v>
          </cell>
          <cell r="M1610" t="str">
            <v>OLMESARTAN MEDOKSOMIL + AMLODIPIN BESILAT</v>
          </cell>
          <cell r="N1610" t="str">
            <v>ABDI IBRAHIM</v>
          </cell>
          <cell r="O1610" t="str">
            <v>40+10</v>
          </cell>
          <cell r="P1610" t="str">
            <v>MG</v>
          </cell>
          <cell r="Q1610">
            <v>28</v>
          </cell>
          <cell r="R1610" t="str">
            <v>NORMAL RECETE</v>
          </cell>
          <cell r="S1610" t="str">
            <v>IMAL</v>
          </cell>
          <cell r="T1610" t="str">
            <v>YUNANISTAN</v>
          </cell>
          <cell r="U1610">
            <v>15.62</v>
          </cell>
          <cell r="V1610">
            <v>17.09</v>
          </cell>
          <cell r="W1610">
            <v>10.25</v>
          </cell>
          <cell r="X1610" t="str">
            <v>YUNANISTAN</v>
          </cell>
          <cell r="Y1610">
            <v>0</v>
          </cell>
          <cell r="Z1610">
            <v>0</v>
          </cell>
          <cell r="AA1610">
            <v>18.04</v>
          </cell>
          <cell r="AB1610">
            <v>0</v>
          </cell>
          <cell r="AC1610">
            <v>18.04</v>
          </cell>
        </row>
        <row r="1611">
          <cell r="A1611">
            <v>8699514093336</v>
          </cell>
          <cell r="B1611" t="str">
            <v>C09DB02</v>
          </cell>
          <cell r="C1611" t="str">
            <v>olmesartan medoxomil and amlodipine</v>
          </cell>
          <cell r="D1611" t="str">
            <v>ESDEGER</v>
          </cell>
          <cell r="E1611" t="str">
            <v>ESDEGER</v>
          </cell>
          <cell r="F1611">
            <v>0</v>
          </cell>
          <cell r="G1611">
            <v>1</v>
          </cell>
          <cell r="H1611">
            <v>1</v>
          </cell>
          <cell r="I1611">
            <v>0</v>
          </cell>
          <cell r="J1611">
            <v>0</v>
          </cell>
          <cell r="K1611">
            <v>0</v>
          </cell>
          <cell r="L1611" t="str">
            <v>IMLO 40/5 MG 28 FILM TABLET</v>
          </cell>
          <cell r="M1611" t="str">
            <v>OLMESARTAN MEDOKSOMIL + AMLODIPIN BESILAT</v>
          </cell>
          <cell r="N1611" t="str">
            <v>ABDI IBRAHIM</v>
          </cell>
          <cell r="O1611" t="str">
            <v>40+5</v>
          </cell>
          <cell r="P1611" t="str">
            <v>MG</v>
          </cell>
          <cell r="Q1611">
            <v>28</v>
          </cell>
          <cell r="R1611" t="str">
            <v>NORMAL RECETE</v>
          </cell>
          <cell r="S1611" t="str">
            <v>IMAL</v>
          </cell>
          <cell r="T1611" t="str">
            <v>YUNANISTAN</v>
          </cell>
          <cell r="U1611">
            <v>14.47</v>
          </cell>
          <cell r="V1611">
            <v>16.309999999999999</v>
          </cell>
          <cell r="W1611">
            <v>9.7799999999999994</v>
          </cell>
          <cell r="X1611" t="str">
            <v>YUNANISTAN</v>
          </cell>
          <cell r="Y1611">
            <v>0</v>
          </cell>
          <cell r="Z1611">
            <v>0</v>
          </cell>
          <cell r="AA1611">
            <v>14.57</v>
          </cell>
          <cell r="AB1611">
            <v>0</v>
          </cell>
          <cell r="AC1611">
            <v>14.57</v>
          </cell>
        </row>
        <row r="1612">
          <cell r="A1612">
            <v>8699625790100</v>
          </cell>
          <cell r="B1612" t="str">
            <v>L03AX03</v>
          </cell>
          <cell r="C1612" t="str">
            <v>bcg vaccine</v>
          </cell>
          <cell r="D1612" t="str">
            <v>REFERANS</v>
          </cell>
          <cell r="E1612" t="str">
            <v>REFERANS</v>
          </cell>
          <cell r="F1612">
            <v>0</v>
          </cell>
          <cell r="G1612">
            <v>2</v>
          </cell>
          <cell r="H1612">
            <v>1</v>
          </cell>
          <cell r="I1612">
            <v>0</v>
          </cell>
          <cell r="J1612">
            <v>0</v>
          </cell>
          <cell r="K1612">
            <v>0</v>
          </cell>
          <cell r="L1612" t="str">
            <v>IMMUCYST 1 FLK BCG+ 1 FLK 3ML COZUCU</v>
          </cell>
          <cell r="M1612" t="str">
            <v>BCG TICE SUSU</v>
          </cell>
          <cell r="N1612" t="str">
            <v>SANOFI PASTEUR</v>
          </cell>
          <cell r="O1612">
            <v>81</v>
          </cell>
          <cell r="P1612" t="str">
            <v>MG</v>
          </cell>
          <cell r="Q1612">
            <v>1</v>
          </cell>
          <cell r="R1612" t="str">
            <v>NORMAL REÇETE</v>
          </cell>
          <cell r="S1612" t="str">
            <v>ITHAL</v>
          </cell>
          <cell r="T1612" t="str">
            <v>FRANSA</v>
          </cell>
          <cell r="U1612">
            <v>57.16</v>
          </cell>
          <cell r="V1612">
            <v>57.16</v>
          </cell>
          <cell r="W1612">
            <v>57.16</v>
          </cell>
          <cell r="X1612" t="str">
            <v>FRANSA</v>
          </cell>
          <cell r="Y1612">
            <v>0</v>
          </cell>
          <cell r="Z1612">
            <v>0</v>
          </cell>
          <cell r="AA1612">
            <v>120.96</v>
          </cell>
          <cell r="AB1612">
            <v>0</v>
          </cell>
          <cell r="AC1612">
            <v>120.96</v>
          </cell>
        </row>
        <row r="1613">
          <cell r="A1613">
            <v>8699556981011</v>
          </cell>
          <cell r="B1613" t="str">
            <v>B02BD04</v>
          </cell>
          <cell r="C1613" t="str">
            <v>coagulation factor ıx</v>
          </cell>
          <cell r="D1613" t="str">
            <v>REFERANS</v>
          </cell>
          <cell r="E1613" t="str">
            <v>REFERANS</v>
          </cell>
          <cell r="F1613">
            <v>1</v>
          </cell>
          <cell r="G1613">
            <v>2</v>
          </cell>
          <cell r="H1613">
            <v>1</v>
          </cell>
          <cell r="I1613">
            <v>0</v>
          </cell>
          <cell r="J1613">
            <v>0</v>
          </cell>
          <cell r="K1613">
            <v>0</v>
          </cell>
          <cell r="L1613" t="str">
            <v>IMMUNINE 1200 IU/10 ML INFUZYONLUK COZELTI ICIN LIYOFILIZE TOZ ICEREN FLAKON</v>
          </cell>
          <cell r="M1613" t="str">
            <v>FAKTOR IX</v>
          </cell>
          <cell r="N1613" t="str">
            <v>ECZACIBASI BAXTER</v>
          </cell>
          <cell r="O1613">
            <v>1200</v>
          </cell>
          <cell r="P1613" t="str">
            <v>IU</v>
          </cell>
          <cell r="Q1613">
            <v>1</v>
          </cell>
          <cell r="R1613" t="str">
            <v>TURUNCU RECETE</v>
          </cell>
          <cell r="S1613" t="str">
            <v>ITHAL</v>
          </cell>
          <cell r="T1613" t="str">
            <v>ITALYA</v>
          </cell>
          <cell r="U1613">
            <v>452.29</v>
          </cell>
          <cell r="V1613">
            <v>452.29</v>
          </cell>
          <cell r="W1613">
            <v>452.29</v>
          </cell>
          <cell r="X1613" t="str">
            <v>ITALYA</v>
          </cell>
          <cell r="Y1613">
            <v>0</v>
          </cell>
          <cell r="Z1613">
            <v>0</v>
          </cell>
          <cell r="AA1613">
            <v>1165.21</v>
          </cell>
          <cell r="AB1613">
            <v>0</v>
          </cell>
          <cell r="AC1613">
            <v>1165.21</v>
          </cell>
        </row>
        <row r="1614">
          <cell r="A1614">
            <v>8699504990447</v>
          </cell>
          <cell r="B1614" t="str">
            <v>V06DB</v>
          </cell>
          <cell r="C1614" t="str">
            <v>fat/carbohydrates/proteins/minerals/vitamins, combinations</v>
          </cell>
          <cell r="D1614" t="str">
            <v>REFERANS</v>
          </cell>
          <cell r="E1614" t="str">
            <v>REFERANS</v>
          </cell>
          <cell r="F1614">
            <v>2</v>
          </cell>
          <cell r="G1614">
            <v>2</v>
          </cell>
          <cell r="H1614">
            <v>1</v>
          </cell>
          <cell r="I1614">
            <v>0</v>
          </cell>
          <cell r="J1614">
            <v>0</v>
          </cell>
          <cell r="K1614">
            <v>0</v>
          </cell>
          <cell r="L1614" t="str">
            <v>IMPACT GLUTAMINE 500 ML</v>
          </cell>
          <cell r="M1614" t="str">
            <v>ENTERAL BESLENME</v>
          </cell>
          <cell r="N1614" t="str">
            <v>NOVARTIS</v>
          </cell>
          <cell r="O1614">
            <v>500</v>
          </cell>
          <cell r="P1614" t="str">
            <v>ML</v>
          </cell>
          <cell r="Q1614">
            <v>1</v>
          </cell>
          <cell r="R1614" t="str">
            <v>NORMAL REÇETE</v>
          </cell>
          <cell r="S1614" t="str">
            <v>ITHAL</v>
          </cell>
          <cell r="T1614" t="str">
            <v>ISVICRE</v>
          </cell>
          <cell r="U1614">
            <v>22.4</v>
          </cell>
          <cell r="V1614">
            <v>22.4</v>
          </cell>
          <cell r="W1614">
            <v>22.4</v>
          </cell>
          <cell r="X1614" t="str">
            <v>ISVICRE</v>
          </cell>
          <cell r="Y1614">
            <v>0</v>
          </cell>
          <cell r="Z1614">
            <v>0</v>
          </cell>
          <cell r="AA1614">
            <v>35.82</v>
          </cell>
          <cell r="AB1614">
            <v>0</v>
          </cell>
          <cell r="AC1614">
            <v>35.82</v>
          </cell>
        </row>
        <row r="1615">
          <cell r="A1615">
            <v>8699505351674</v>
          </cell>
          <cell r="B1615" t="str">
            <v>D07BC04</v>
          </cell>
          <cell r="C1615" t="str">
            <v>diflucortolone and antiseptics</v>
          </cell>
          <cell r="D1615" t="str">
            <v>REFERANS</v>
          </cell>
          <cell r="E1615" t="str">
            <v>FIYAT KORUMALI URUN</v>
          </cell>
          <cell r="F1615">
            <v>4</v>
          </cell>
          <cell r="G1615">
            <v>2</v>
          </cell>
          <cell r="H1615">
            <v>2</v>
          </cell>
          <cell r="I1615">
            <v>0</v>
          </cell>
          <cell r="J1615">
            <v>0</v>
          </cell>
          <cell r="K1615">
            <v>0</v>
          </cell>
          <cell r="L1615" t="str">
            <v>IMPETEX  10 GR KREM</v>
          </cell>
          <cell r="M1615" t="str">
            <v>DIFLUKORTOLON VALERAT + KLORKINALDOL</v>
          </cell>
          <cell r="N1615" t="str">
            <v>ROCHE</v>
          </cell>
          <cell r="O1615" t="str">
            <v>0,1%+1%</v>
          </cell>
          <cell r="P1615" t="str">
            <v>MG</v>
          </cell>
          <cell r="Q1615">
            <v>10</v>
          </cell>
          <cell r="R1615" t="str">
            <v>NORMAL RECETE</v>
          </cell>
          <cell r="S1615" t="str">
            <v>IMAL</v>
          </cell>
          <cell r="T1615" t="str">
            <v>TURKIYE</v>
          </cell>
          <cell r="U1615">
            <v>2.42</v>
          </cell>
          <cell r="V1615">
            <v>2.42</v>
          </cell>
          <cell r="W1615">
            <v>0</v>
          </cell>
          <cell r="X1615" t="str">
            <v>TURKIYE</v>
          </cell>
          <cell r="Y1615">
            <v>0</v>
          </cell>
          <cell r="Z1615">
            <v>0</v>
          </cell>
          <cell r="AA1615">
            <v>6.67</v>
          </cell>
          <cell r="AB1615">
            <v>0</v>
          </cell>
          <cell r="AC1615">
            <v>6.67</v>
          </cell>
        </row>
        <row r="1616">
          <cell r="A1616">
            <v>8699790880910</v>
          </cell>
          <cell r="B1616" t="str">
            <v>G03AC08</v>
          </cell>
          <cell r="C1616" t="str">
            <v>etonogestrel</v>
          </cell>
          <cell r="D1616" t="str">
            <v>REFERANS</v>
          </cell>
          <cell r="E1616" t="str">
            <v>REFERANS</v>
          </cell>
          <cell r="F1616">
            <v>6</v>
          </cell>
          <cell r="G1616">
            <v>2</v>
          </cell>
          <cell r="H1616">
            <v>1</v>
          </cell>
          <cell r="I1616">
            <v>0</v>
          </cell>
          <cell r="J1616">
            <v>0</v>
          </cell>
          <cell r="K1616">
            <v>0</v>
          </cell>
          <cell r="L1616" t="str">
            <v>IMPLANON 68 MG 1 IMPLANT</v>
          </cell>
          <cell r="M1616" t="str">
            <v>ETONOGESTREL</v>
          </cell>
          <cell r="N1616" t="str">
            <v>SCHERING PLOUGH</v>
          </cell>
          <cell r="O1616">
            <v>68</v>
          </cell>
          <cell r="P1616" t="str">
            <v>MG</v>
          </cell>
          <cell r="Q1616">
            <v>1</v>
          </cell>
          <cell r="R1616" t="str">
            <v>NORMAL RECETE</v>
          </cell>
          <cell r="S1616" t="str">
            <v>ITHAL</v>
          </cell>
          <cell r="T1616" t="str">
            <v>HOLLANDA</v>
          </cell>
          <cell r="U1616">
            <v>120.43</v>
          </cell>
          <cell r="V1616">
            <v>120.43</v>
          </cell>
          <cell r="W1616">
            <v>120.43</v>
          </cell>
          <cell r="X1616" t="str">
            <v>HOLLANDA</v>
          </cell>
          <cell r="Y1616">
            <v>0</v>
          </cell>
          <cell r="Z1616">
            <v>0</v>
          </cell>
          <cell r="AA1616">
            <v>259.26</v>
          </cell>
          <cell r="AB1616">
            <v>0</v>
          </cell>
          <cell r="AC1616">
            <v>259.26</v>
          </cell>
        </row>
        <row r="1617">
          <cell r="A1617">
            <v>8699522092055</v>
          </cell>
          <cell r="B1617" t="str">
            <v>L04AX01</v>
          </cell>
          <cell r="C1617" t="str">
            <v>azathioprine</v>
          </cell>
          <cell r="D1617" t="str">
            <v>REFERANS</v>
          </cell>
          <cell r="E1617" t="str">
            <v>YIRMI YIL</v>
          </cell>
          <cell r="F1617">
            <v>0</v>
          </cell>
          <cell r="G1617">
            <v>1</v>
          </cell>
          <cell r="H1617">
            <v>1</v>
          </cell>
          <cell r="I1617">
            <v>0</v>
          </cell>
          <cell r="J1617">
            <v>0</v>
          </cell>
          <cell r="K1617">
            <v>0</v>
          </cell>
          <cell r="L1617" t="str">
            <v>IMURAN  50 MG 100 TABLET</v>
          </cell>
          <cell r="M1617" t="str">
            <v>AZATIYOPRIN</v>
          </cell>
          <cell r="N1617" t="str">
            <v>GLAXOSMITHKLINE</v>
          </cell>
          <cell r="O1617">
            <v>50</v>
          </cell>
          <cell r="P1617" t="str">
            <v>MG</v>
          </cell>
          <cell r="Q1617">
            <v>100</v>
          </cell>
          <cell r="R1617" t="str">
            <v>NORMAL REÇETE</v>
          </cell>
          <cell r="S1617" t="str">
            <v>ITHAL</v>
          </cell>
          <cell r="T1617" t="str">
            <v>FRANSA</v>
          </cell>
          <cell r="U1617">
            <v>19.86</v>
          </cell>
          <cell r="V1617">
            <v>19.86</v>
          </cell>
          <cell r="W1617">
            <v>15.88</v>
          </cell>
          <cell r="X1617" t="str">
            <v>FRANSA</v>
          </cell>
          <cell r="Y1617">
            <v>0</v>
          </cell>
          <cell r="Z1617">
            <v>0</v>
          </cell>
          <cell r="AA1617">
            <v>33.6</v>
          </cell>
          <cell r="AB1617">
            <v>0</v>
          </cell>
          <cell r="AC1617">
            <v>33.6</v>
          </cell>
        </row>
        <row r="1618">
          <cell r="A1618">
            <v>8699522092260</v>
          </cell>
          <cell r="B1618" t="str">
            <v>L04AX01</v>
          </cell>
          <cell r="C1618" t="str">
            <v>azathioprine</v>
          </cell>
          <cell r="D1618" t="str">
            <v>REFERANS</v>
          </cell>
          <cell r="E1618" t="str">
            <v>YIRMI YIL</v>
          </cell>
          <cell r="F1618">
            <v>0</v>
          </cell>
          <cell r="G1618">
            <v>1</v>
          </cell>
          <cell r="H1618">
            <v>1</v>
          </cell>
          <cell r="I1618">
            <v>0</v>
          </cell>
          <cell r="J1618">
            <v>0</v>
          </cell>
          <cell r="K1618">
            <v>0</v>
          </cell>
          <cell r="L1618" t="str">
            <v>IMURAN 25 MG 100 TABLET</v>
          </cell>
          <cell r="M1618" t="str">
            <v>AZATIYOPRIN</v>
          </cell>
          <cell r="N1618" t="str">
            <v>GLAXOSMITHKLINE</v>
          </cell>
          <cell r="O1618">
            <v>25</v>
          </cell>
          <cell r="P1618" t="str">
            <v>MG</v>
          </cell>
          <cell r="Q1618">
            <v>100</v>
          </cell>
          <cell r="R1618" t="str">
            <v>NORMAL REÇETE</v>
          </cell>
          <cell r="S1618" t="str">
            <v>ITHAL</v>
          </cell>
          <cell r="T1618" t="str">
            <v>ALMANYA</v>
          </cell>
          <cell r="U1618">
            <v>16.22</v>
          </cell>
          <cell r="V1618">
            <v>16.22</v>
          </cell>
          <cell r="W1618">
            <v>12.97</v>
          </cell>
          <cell r="X1618" t="str">
            <v>ALMANYA</v>
          </cell>
          <cell r="Y1618">
            <v>0</v>
          </cell>
          <cell r="Z1618">
            <v>0</v>
          </cell>
          <cell r="AA1618">
            <v>27.45</v>
          </cell>
          <cell r="AB1618">
            <v>0</v>
          </cell>
          <cell r="AC1618">
            <v>27.45</v>
          </cell>
        </row>
        <row r="1619">
          <cell r="A1619">
            <v>8699593095313</v>
          </cell>
          <cell r="B1619" t="str">
            <v>J05AE11</v>
          </cell>
          <cell r="C1619" t="str">
            <v>telaprevir</v>
          </cell>
          <cell r="D1619" t="str">
            <v>REFERANS</v>
          </cell>
          <cell r="E1619" t="str">
            <v>REFERANS</v>
          </cell>
          <cell r="F1619">
            <v>0</v>
          </cell>
          <cell r="G1619">
            <v>2</v>
          </cell>
          <cell r="H1619">
            <v>1</v>
          </cell>
          <cell r="I1619">
            <v>0</v>
          </cell>
          <cell r="J1619">
            <v>0</v>
          </cell>
          <cell r="K1619">
            <v>0</v>
          </cell>
          <cell r="L1619" t="str">
            <v>INCIVO 375 MG 168 FILM KAPLI TABLET</v>
          </cell>
          <cell r="M1619" t="str">
            <v>TELAPREVIR</v>
          </cell>
          <cell r="N1619" t="str">
            <v>JOHNSON&amp;JOHNSON</v>
          </cell>
          <cell r="O1619">
            <v>375</v>
          </cell>
          <cell r="P1619" t="str">
            <v>MG</v>
          </cell>
          <cell r="Q1619">
            <v>168</v>
          </cell>
          <cell r="R1619" t="str">
            <v>NORMAL RECETE</v>
          </cell>
          <cell r="S1619" t="str">
            <v>ITHAL</v>
          </cell>
          <cell r="T1619" t="str">
            <v>FRANSA</v>
          </cell>
          <cell r="U1619">
            <v>4166.67</v>
          </cell>
          <cell r="V1619">
            <v>4166.67</v>
          </cell>
          <cell r="W1619">
            <v>4166.67</v>
          </cell>
          <cell r="X1619" t="str">
            <v>FRANSA</v>
          </cell>
          <cell r="Y1619">
            <v>0</v>
          </cell>
          <cell r="Z1619">
            <v>0</v>
          </cell>
          <cell r="AA1619">
            <v>9758.75</v>
          </cell>
          <cell r="AB1619">
            <v>0</v>
          </cell>
          <cell r="AC1619">
            <v>9758.75</v>
          </cell>
        </row>
        <row r="1620">
          <cell r="A1620">
            <v>8697930032731</v>
          </cell>
          <cell r="B1620" t="str">
            <v>C03BA11</v>
          </cell>
          <cell r="C1620" t="str">
            <v>indapamide</v>
          </cell>
          <cell r="D1620" t="str">
            <v>EŞDEĞER</v>
          </cell>
          <cell r="E1620" t="str">
            <v>YIRMI YIL</v>
          </cell>
          <cell r="F1620">
            <v>4</v>
          </cell>
          <cell r="G1620">
            <v>1</v>
          </cell>
          <cell r="H1620">
            <v>2</v>
          </cell>
          <cell r="I1620">
            <v>0</v>
          </cell>
          <cell r="J1620">
            <v>0</v>
          </cell>
          <cell r="K1620">
            <v>0</v>
          </cell>
          <cell r="L1620" t="str">
            <v>INDADAY 1,5 MG 30 SR FILM TABLET</v>
          </cell>
          <cell r="M1620" t="str">
            <v>INDAPAMID</v>
          </cell>
          <cell r="N1620" t="str">
            <v>MENTIS</v>
          </cell>
          <cell r="O1620">
            <v>1.5</v>
          </cell>
          <cell r="P1620" t="str">
            <v>MG</v>
          </cell>
          <cell r="Q1620">
            <v>30</v>
          </cell>
          <cell r="R1620" t="str">
            <v>NORMAL REÇETE</v>
          </cell>
          <cell r="S1620" t="str">
            <v>IMAL</v>
          </cell>
          <cell r="T1620" t="str">
            <v>TURKIYE</v>
          </cell>
          <cell r="U1620">
            <v>2.7199999999999998</v>
          </cell>
          <cell r="V1620">
            <v>2.7199999999999998</v>
          </cell>
          <cell r="W1620">
            <v>0</v>
          </cell>
          <cell r="X1620" t="str">
            <v>TURKIYE</v>
          </cell>
          <cell r="Y1620">
            <v>0</v>
          </cell>
          <cell r="Z1620">
            <v>0</v>
          </cell>
          <cell r="AA1620">
            <v>5.75</v>
          </cell>
          <cell r="AB1620">
            <v>0</v>
          </cell>
          <cell r="AC1620">
            <v>5.75</v>
          </cell>
        </row>
        <row r="1621">
          <cell r="A1621">
            <v>8699704612163</v>
          </cell>
          <cell r="B1621" t="str">
            <v>S01CC</v>
          </cell>
          <cell r="C1621" t="str">
            <v>Antiinflammatory agents, non-steroids and antiinfectives in combination</v>
          </cell>
          <cell r="D1621" t="str">
            <v>EŞDEĞER</v>
          </cell>
          <cell r="E1621" t="str">
            <v>YIRMI YIL</v>
          </cell>
          <cell r="F1621">
            <v>4</v>
          </cell>
          <cell r="G1621">
            <v>2</v>
          </cell>
          <cell r="H1621">
            <v>2</v>
          </cell>
          <cell r="I1621">
            <v>0</v>
          </cell>
          <cell r="J1621">
            <v>0</v>
          </cell>
          <cell r="K1621">
            <v>0</v>
          </cell>
          <cell r="L1621" t="str">
            <v xml:space="preserve">INDOBIOTIC GOZ DAMLASI 5 MG </v>
          </cell>
          <cell r="M1621" t="str">
            <v>INDOMETAZIN + GENTAMISIN SULFAT</v>
          </cell>
          <cell r="N1621" t="str">
            <v>ABDI IBRAHIM PAZARLAMA</v>
          </cell>
          <cell r="O1621">
            <v>5</v>
          </cell>
          <cell r="P1621" t="str">
            <v>MG</v>
          </cell>
          <cell r="Q1621">
            <v>1</v>
          </cell>
          <cell r="R1621" t="str">
            <v>NORMAL REÇETE</v>
          </cell>
          <cell r="S1621" t="str">
            <v>ITHAL</v>
          </cell>
          <cell r="T1621">
            <v>0</v>
          </cell>
          <cell r="U1621">
            <v>0</v>
          </cell>
          <cell r="V1621">
            <v>2.84</v>
          </cell>
          <cell r="W1621">
            <v>0</v>
          </cell>
          <cell r="X1621" t="str">
            <v>TURKIYE</v>
          </cell>
          <cell r="Y1621">
            <v>0</v>
          </cell>
          <cell r="Z1621">
            <v>0</v>
          </cell>
          <cell r="AA1621">
            <v>0</v>
          </cell>
          <cell r="AB1621">
            <v>0</v>
          </cell>
          <cell r="AC1621">
            <v>6.01</v>
          </cell>
        </row>
        <row r="1622">
          <cell r="A1622">
            <v>8699704610794</v>
          </cell>
          <cell r="B1622" t="str">
            <v>S01BC01</v>
          </cell>
          <cell r="C1622" t="str">
            <v>indometacin</v>
          </cell>
          <cell r="D1622" t="str">
            <v>EŞDEĞER</v>
          </cell>
          <cell r="E1622" t="str">
            <v>YIRMI YIL</v>
          </cell>
          <cell r="F1622">
            <v>4</v>
          </cell>
          <cell r="G1622">
            <v>2</v>
          </cell>
          <cell r="H1622">
            <v>2</v>
          </cell>
          <cell r="I1622">
            <v>0</v>
          </cell>
          <cell r="J1622">
            <v>0</v>
          </cell>
          <cell r="K1622">
            <v>0</v>
          </cell>
          <cell r="L1622" t="str">
            <v>INDOCOLIR GOZ DAMLASI % 0,1</v>
          </cell>
          <cell r="M1622" t="str">
            <v>INDOMETAZIN</v>
          </cell>
          <cell r="N1622" t="str">
            <v>ABDI IBRAHIM PAZARLAMA</v>
          </cell>
          <cell r="O1622">
            <v>0.1</v>
          </cell>
          <cell r="P1622" t="str">
            <v>%</v>
          </cell>
          <cell r="Q1622">
            <v>1</v>
          </cell>
          <cell r="R1622" t="str">
            <v>NORMAL REÇETE</v>
          </cell>
          <cell r="S1622" t="str">
            <v>ITHAL</v>
          </cell>
          <cell r="T1622">
            <v>0</v>
          </cell>
          <cell r="U1622">
            <v>0</v>
          </cell>
          <cell r="V1622">
            <v>3.4299999999999997</v>
          </cell>
          <cell r="W1622">
            <v>0</v>
          </cell>
          <cell r="X1622" t="str">
            <v>TURKIYE</v>
          </cell>
          <cell r="Y1622">
            <v>0</v>
          </cell>
          <cell r="Z1622">
            <v>0</v>
          </cell>
          <cell r="AA1622">
            <v>0</v>
          </cell>
          <cell r="AB1622">
            <v>0</v>
          </cell>
          <cell r="AC1622">
            <v>7.25</v>
          </cell>
        </row>
        <row r="1623">
          <cell r="A1623">
            <v>8699636010648</v>
          </cell>
          <cell r="B1623" t="str">
            <v>C10BA02</v>
          </cell>
          <cell r="C1623" t="str">
            <v>simvastatin and ezetimibe</v>
          </cell>
          <cell r="D1623" t="str">
            <v>REFERANS</v>
          </cell>
          <cell r="E1623" t="str">
            <v>REFERANS</v>
          </cell>
          <cell r="F1623">
            <v>0</v>
          </cell>
          <cell r="G1623">
            <v>3</v>
          </cell>
          <cell r="H1623">
            <v>1</v>
          </cell>
          <cell r="I1623">
            <v>0</v>
          </cell>
          <cell r="J1623">
            <v>0</v>
          </cell>
          <cell r="K1623">
            <v>0</v>
          </cell>
          <cell r="L1623" t="str">
            <v>INEGY 10/20 MG 28 TABLET</v>
          </cell>
          <cell r="M1623" t="str">
            <v>EZETIMIB + SIMVASTATIN</v>
          </cell>
          <cell r="N1623" t="str">
            <v>MERCK SHARP &amp; DOHME</v>
          </cell>
          <cell r="O1623" t="str">
            <v>10+20</v>
          </cell>
          <cell r="P1623" t="str">
            <v>MG</v>
          </cell>
          <cell r="Q1623">
            <v>28</v>
          </cell>
          <cell r="R1623" t="str">
            <v>NORMAL RECETE</v>
          </cell>
          <cell r="S1623" t="str">
            <v>ITHAL</v>
          </cell>
          <cell r="T1623" t="str">
            <v>ISPANYA</v>
          </cell>
          <cell r="U1623">
            <v>34.93</v>
          </cell>
          <cell r="V1623">
            <v>34.93</v>
          </cell>
          <cell r="W1623">
            <v>34.93</v>
          </cell>
          <cell r="X1623" t="str">
            <v>ISPANYA</v>
          </cell>
          <cell r="Y1623">
            <v>0</v>
          </cell>
          <cell r="Z1623">
            <v>0</v>
          </cell>
          <cell r="AA1623">
            <v>94.04</v>
          </cell>
          <cell r="AB1623">
            <v>0</v>
          </cell>
          <cell r="AC1623">
            <v>94.04</v>
          </cell>
        </row>
        <row r="1624">
          <cell r="A1624">
            <v>8699636010662</v>
          </cell>
          <cell r="B1624" t="str">
            <v>C10BA02</v>
          </cell>
          <cell r="C1624" t="str">
            <v>simvastatin and ezetimibe</v>
          </cell>
          <cell r="D1624" t="str">
            <v>REFERANS</v>
          </cell>
          <cell r="E1624" t="str">
            <v>REFERANS</v>
          </cell>
          <cell r="F1624">
            <v>0</v>
          </cell>
          <cell r="G1624">
            <v>3</v>
          </cell>
          <cell r="H1624">
            <v>1</v>
          </cell>
          <cell r="I1624">
            <v>0</v>
          </cell>
          <cell r="J1624">
            <v>0</v>
          </cell>
          <cell r="K1624">
            <v>0</v>
          </cell>
          <cell r="L1624" t="str">
            <v>INEGY 10/40 MG 28 TABLET</v>
          </cell>
          <cell r="M1624" t="str">
            <v>EZETIMIB + SIMVASTATIN</v>
          </cell>
          <cell r="N1624" t="str">
            <v>MERCK SHARP &amp; DOHME</v>
          </cell>
          <cell r="O1624" t="str">
            <v>10+40</v>
          </cell>
          <cell r="P1624" t="str">
            <v>MG</v>
          </cell>
          <cell r="Q1624">
            <v>28</v>
          </cell>
          <cell r="R1624" t="str">
            <v>NORMAL RECETE</v>
          </cell>
          <cell r="S1624" t="str">
            <v>ITHAL</v>
          </cell>
          <cell r="T1624" t="str">
            <v>ISPANYA</v>
          </cell>
          <cell r="U1624">
            <v>36.22</v>
          </cell>
          <cell r="V1624">
            <v>36.22</v>
          </cell>
          <cell r="W1624">
            <v>36.22</v>
          </cell>
          <cell r="X1624" t="str">
            <v>ISPANYA</v>
          </cell>
          <cell r="Y1624">
            <v>0</v>
          </cell>
          <cell r="Z1624">
            <v>0</v>
          </cell>
          <cell r="AA1624">
            <v>97.53</v>
          </cell>
          <cell r="AB1624">
            <v>0</v>
          </cell>
          <cell r="AC1624">
            <v>97.53</v>
          </cell>
        </row>
        <row r="1625">
          <cell r="A1625">
            <v>8697936090261</v>
          </cell>
          <cell r="B1625" t="str">
            <v>J01MA12</v>
          </cell>
          <cell r="C1625" t="str">
            <v>levofloxacin</v>
          </cell>
          <cell r="D1625" t="str">
            <v>EŞDEĞER</v>
          </cell>
          <cell r="E1625" t="str">
            <v>EŞDEĞER</v>
          </cell>
          <cell r="F1625">
            <v>0</v>
          </cell>
          <cell r="G1625">
            <v>5</v>
          </cell>
          <cell r="H1625">
            <v>1</v>
          </cell>
          <cell r="I1625">
            <v>0</v>
          </cell>
          <cell r="J1625">
            <v>0</v>
          </cell>
          <cell r="K1625">
            <v>0</v>
          </cell>
          <cell r="L1625" t="str">
            <v>INFECUR 500 MG 5 FILM TABLET</v>
          </cell>
          <cell r="M1625" t="str">
            <v>LEVOFLOKSASIN</v>
          </cell>
          <cell r="N1625" t="str">
            <v>NOVITAS</v>
          </cell>
          <cell r="O1625">
            <v>500</v>
          </cell>
          <cell r="P1625" t="str">
            <v>MG</v>
          </cell>
          <cell r="Q1625">
            <v>5</v>
          </cell>
          <cell r="R1625" t="str">
            <v>NORMAL REÇETE</v>
          </cell>
          <cell r="S1625" t="str">
            <v>IMAL</v>
          </cell>
          <cell r="T1625" t="str">
            <v>PORTEKIZ</v>
          </cell>
          <cell r="U1625">
            <v>12.89</v>
          </cell>
          <cell r="V1625">
            <v>12.89</v>
          </cell>
          <cell r="W1625">
            <v>5.71</v>
          </cell>
          <cell r="X1625" t="str">
            <v>PORTEKIZ</v>
          </cell>
          <cell r="Y1625">
            <v>0</v>
          </cell>
          <cell r="Z1625">
            <v>0</v>
          </cell>
          <cell r="AA1625">
            <v>12.06</v>
          </cell>
          <cell r="AB1625">
            <v>0</v>
          </cell>
          <cell r="AC1625">
            <v>12.06</v>
          </cell>
        </row>
        <row r="1626">
          <cell r="A1626">
            <v>8699559750072</v>
          </cell>
          <cell r="B1626" t="str">
            <v>B03AC</v>
          </cell>
          <cell r="C1626" t="str">
            <v>iron, parenteral preparations</v>
          </cell>
          <cell r="D1626" t="str">
            <v>EŞDEĞER</v>
          </cell>
          <cell r="E1626" t="str">
            <v>YIRMI YIL</v>
          </cell>
          <cell r="F1626">
            <v>0</v>
          </cell>
          <cell r="G1626">
            <v>1</v>
          </cell>
          <cell r="H1626">
            <v>1</v>
          </cell>
          <cell r="I1626">
            <v>0</v>
          </cell>
          <cell r="J1626">
            <v>0</v>
          </cell>
          <cell r="K1626">
            <v>0</v>
          </cell>
          <cell r="L1626" t="str">
            <v>INFEROSE 100 MG/5 ML IV INFUZYONLUK KONSANTRE COZELTI ICEREN 5 AMPUL</v>
          </cell>
          <cell r="M1626" t="str">
            <v>FERRI HIDROKSIT SAKKAROZ</v>
          </cell>
          <cell r="N1626" t="str">
            <v>DR.F.FRIK</v>
          </cell>
          <cell r="O1626" t="str">
            <v>100+5</v>
          </cell>
          <cell r="P1626" t="str">
            <v>MG/ML</v>
          </cell>
          <cell r="Q1626">
            <v>5</v>
          </cell>
          <cell r="R1626" t="str">
            <v>NORMAL REÇETE</v>
          </cell>
          <cell r="S1626" t="str">
            <v>ITHAL</v>
          </cell>
          <cell r="T1626">
            <v>0</v>
          </cell>
          <cell r="U1626">
            <v>0</v>
          </cell>
          <cell r="V1626">
            <v>24.74</v>
          </cell>
          <cell r="W1626">
            <v>19.79</v>
          </cell>
          <cell r="X1626" t="str">
            <v>YUNANISTAN</v>
          </cell>
          <cell r="Y1626">
            <v>0</v>
          </cell>
          <cell r="Z1626">
            <v>0</v>
          </cell>
          <cell r="AA1626">
            <v>0</v>
          </cell>
          <cell r="AB1626">
            <v>0</v>
          </cell>
          <cell r="AC1626">
            <v>41.86</v>
          </cell>
        </row>
        <row r="1627">
          <cell r="A1627">
            <v>8680881098277</v>
          </cell>
          <cell r="B1627" t="str">
            <v>J01DD13</v>
          </cell>
          <cell r="C1627" t="str">
            <v>cefpodoxime</v>
          </cell>
          <cell r="D1627" t="str">
            <v>EŞDEĞER</v>
          </cell>
          <cell r="E1627" t="str">
            <v>EŞDEĞER</v>
          </cell>
          <cell r="F1627">
            <v>0</v>
          </cell>
          <cell r="G1627">
            <v>1</v>
          </cell>
          <cell r="H1627">
            <v>1</v>
          </cell>
          <cell r="I1627">
            <v>0</v>
          </cell>
          <cell r="J1627">
            <v>0</v>
          </cell>
          <cell r="K1627">
            <v>0</v>
          </cell>
          <cell r="L1627" t="str">
            <v>INFEX PLUS 100/62,5 MG 20 FILM KAPLI TABLET</v>
          </cell>
          <cell r="M1627" t="str">
            <v>SEFPODOKSIM PROKSETIL + KLAVULANIK ASIT</v>
          </cell>
          <cell r="N1627" t="str">
            <v>NEUTEC ILAC SAN.</v>
          </cell>
          <cell r="O1627" t="str">
            <v>100+62,5</v>
          </cell>
          <cell r="P1627" t="str">
            <v>MG</v>
          </cell>
          <cell r="Q1627">
            <v>20</v>
          </cell>
          <cell r="R1627" t="str">
            <v>NORMAL REÇETE</v>
          </cell>
          <cell r="S1627" t="str">
            <v>IMAL</v>
          </cell>
          <cell r="T1627" t="str">
            <v>ISPANYA TURKIYE</v>
          </cell>
          <cell r="U1627">
            <v>10.94</v>
          </cell>
          <cell r="V1627">
            <v>10.94</v>
          </cell>
          <cell r="W1627">
            <v>6.56</v>
          </cell>
          <cell r="X1627" t="str">
            <v>ISPANYA TURKIYE</v>
          </cell>
          <cell r="Y1627">
            <v>0</v>
          </cell>
          <cell r="Z1627">
            <v>0</v>
          </cell>
          <cell r="AA1627">
            <v>12.02</v>
          </cell>
          <cell r="AB1627">
            <v>0</v>
          </cell>
          <cell r="AC1627">
            <v>12.02</v>
          </cell>
        </row>
        <row r="1628">
          <cell r="A1628">
            <v>8697927090225</v>
          </cell>
          <cell r="B1628" t="str">
            <v>J01DD13</v>
          </cell>
          <cell r="C1628" t="str">
            <v>cefpodoxime</v>
          </cell>
          <cell r="D1628" t="str">
            <v>EŞDEĞER</v>
          </cell>
          <cell r="E1628" t="str">
            <v>EŞDEĞER</v>
          </cell>
          <cell r="F1628">
            <v>0</v>
          </cell>
          <cell r="G1628">
            <v>1</v>
          </cell>
          <cell r="H1628">
            <v>1</v>
          </cell>
          <cell r="I1628">
            <v>0</v>
          </cell>
          <cell r="J1628">
            <v>0</v>
          </cell>
          <cell r="K1628">
            <v>0</v>
          </cell>
          <cell r="L1628" t="str">
            <v>INFEX PLUS 100/62,5 MG 20 FILM KAPLI TABLET</v>
          </cell>
          <cell r="M1628" t="str">
            <v>SEFPODOKSIM PROKSETIL + KLAVULANIK ASIT</v>
          </cell>
          <cell r="N1628" t="str">
            <v>CELTIS ILAC</v>
          </cell>
          <cell r="O1628" t="str">
            <v>100+62,5</v>
          </cell>
          <cell r="P1628" t="str">
            <v>MG</v>
          </cell>
          <cell r="Q1628">
            <v>20</v>
          </cell>
          <cell r="R1628" t="str">
            <v>NORMAL REÇETE</v>
          </cell>
          <cell r="S1628" t="str">
            <v>IMAL</v>
          </cell>
          <cell r="T1628" t="str">
            <v>ISPANYA TURKIYE</v>
          </cell>
          <cell r="U1628">
            <v>10.94</v>
          </cell>
          <cell r="V1628">
            <v>10.94</v>
          </cell>
          <cell r="W1628">
            <v>6.56</v>
          </cell>
          <cell r="X1628" t="str">
            <v>ISPANYA TURKIYE</v>
          </cell>
          <cell r="Y1628">
            <v>0</v>
          </cell>
          <cell r="Z1628">
            <v>0</v>
          </cell>
          <cell r="AA1628">
            <v>12.02</v>
          </cell>
          <cell r="AB1628">
            <v>0</v>
          </cell>
          <cell r="AC1628">
            <v>12.02</v>
          </cell>
        </row>
        <row r="1629">
          <cell r="A1629">
            <v>8697927280282</v>
          </cell>
          <cell r="B1629" t="str">
            <v>J01DD13</v>
          </cell>
          <cell r="C1629" t="str">
            <v>cefpodoxime</v>
          </cell>
          <cell r="D1629" t="str">
            <v>ESDEGER</v>
          </cell>
          <cell r="E1629" t="str">
            <v>ESDEGER</v>
          </cell>
          <cell r="F1629">
            <v>0</v>
          </cell>
          <cell r="G1629">
            <v>1</v>
          </cell>
          <cell r="H1629">
            <v>2</v>
          </cell>
          <cell r="I1629">
            <v>0</v>
          </cell>
          <cell r="J1629">
            <v>0</v>
          </cell>
          <cell r="K1629">
            <v>0</v>
          </cell>
          <cell r="L1629" t="str">
            <v>INFEX PLUS 100/62,5 MG/ 5 ML ORAL SUSPANSIYON HAZIRLAMAK ICIN KURU TOZ 100 ML</v>
          </cell>
          <cell r="M1629" t="str">
            <v>KLAVULANIK ASIT + SEFPODOKSIM PROKSETIL</v>
          </cell>
          <cell r="N1629" t="str">
            <v>CELTIS ILAC</v>
          </cell>
          <cell r="O1629" t="str">
            <v>100+62,5</v>
          </cell>
          <cell r="P1629" t="str">
            <v>MG</v>
          </cell>
          <cell r="Q1629">
            <v>5</v>
          </cell>
          <cell r="R1629" t="str">
            <v>NORMAL RECETE</v>
          </cell>
          <cell r="S1629" t="str">
            <v>IMAL</v>
          </cell>
          <cell r="T1629" t="str">
            <v>TURKIYE</v>
          </cell>
          <cell r="U1629">
            <v>6.843582546568002</v>
          </cell>
          <cell r="V1629">
            <v>6.843582546568002</v>
          </cell>
          <cell r="W1629">
            <v>0</v>
          </cell>
          <cell r="X1629" t="str">
            <v>TURKIYE</v>
          </cell>
          <cell r="Y1629">
            <v>0</v>
          </cell>
          <cell r="Z1629">
            <v>0</v>
          </cell>
          <cell r="AA1629">
            <v>18.39</v>
          </cell>
          <cell r="AB1629">
            <v>0</v>
          </cell>
          <cell r="AC1629">
            <v>18.39</v>
          </cell>
        </row>
        <row r="1630">
          <cell r="A1630">
            <v>8680881098284</v>
          </cell>
          <cell r="B1630" t="str">
            <v>J01DD13</v>
          </cell>
          <cell r="C1630" t="str">
            <v>cefpodoxime</v>
          </cell>
          <cell r="D1630" t="str">
            <v>ESDEGER</v>
          </cell>
          <cell r="E1630" t="str">
            <v>ESDEGER</v>
          </cell>
          <cell r="F1630">
            <v>0</v>
          </cell>
          <cell r="G1630">
            <v>1</v>
          </cell>
          <cell r="H1630">
            <v>1</v>
          </cell>
          <cell r="I1630">
            <v>0</v>
          </cell>
          <cell r="J1630">
            <v>0</v>
          </cell>
          <cell r="K1630">
            <v>0</v>
          </cell>
          <cell r="L1630" t="str">
            <v>INFEX PLUS 200/125 MG 20 FILM KAPLI TABLET</v>
          </cell>
          <cell r="M1630" t="str">
            <v>SEFPODOKSIM PROKSETIL</v>
          </cell>
          <cell r="N1630" t="str">
            <v>NEUTEC ILAC SAN.</v>
          </cell>
          <cell r="O1630" t="str">
            <v>200+125</v>
          </cell>
          <cell r="P1630" t="str">
            <v>MG</v>
          </cell>
          <cell r="Q1630">
            <v>20</v>
          </cell>
          <cell r="R1630" t="str">
            <v>NORMAL RECETE</v>
          </cell>
          <cell r="S1630" t="str">
            <v>IMAL</v>
          </cell>
          <cell r="T1630" t="str">
            <v>ISPANYA TURKIYE</v>
          </cell>
          <cell r="U1630">
            <v>21.85</v>
          </cell>
          <cell r="V1630">
            <v>21.85</v>
          </cell>
          <cell r="W1630">
            <v>13.11</v>
          </cell>
          <cell r="X1630" t="str">
            <v>ISPANYA TURKIYE</v>
          </cell>
          <cell r="Y1630">
            <v>0</v>
          </cell>
          <cell r="Z1630">
            <v>0</v>
          </cell>
          <cell r="AA1630">
            <v>20.9</v>
          </cell>
          <cell r="AB1630">
            <v>0</v>
          </cell>
          <cell r="AC1630">
            <v>20.9</v>
          </cell>
        </row>
        <row r="1631">
          <cell r="A1631">
            <v>8697927090232</v>
          </cell>
          <cell r="B1631" t="str">
            <v>J01DD13</v>
          </cell>
          <cell r="C1631" t="str">
            <v>cefpodoxime</v>
          </cell>
          <cell r="D1631" t="str">
            <v>EŞDEĞER</v>
          </cell>
          <cell r="E1631" t="str">
            <v>EŞDEĞER</v>
          </cell>
          <cell r="F1631">
            <v>0</v>
          </cell>
          <cell r="G1631">
            <v>1</v>
          </cell>
          <cell r="H1631">
            <v>1</v>
          </cell>
          <cell r="I1631">
            <v>0</v>
          </cell>
          <cell r="J1631">
            <v>0</v>
          </cell>
          <cell r="K1631">
            <v>0</v>
          </cell>
          <cell r="L1631" t="str">
            <v>INFEX PLUS 200/125 MG 20 FILM KAPLI TABLET</v>
          </cell>
          <cell r="M1631" t="str">
            <v>SEFPODOKSIM PROKSETIL</v>
          </cell>
          <cell r="N1631" t="str">
            <v>CELTIS ILAC</v>
          </cell>
          <cell r="O1631" t="str">
            <v>200+125</v>
          </cell>
          <cell r="P1631" t="str">
            <v>MG</v>
          </cell>
          <cell r="Q1631">
            <v>20</v>
          </cell>
          <cell r="R1631" t="str">
            <v>NORMAL REÇETE</v>
          </cell>
          <cell r="S1631" t="str">
            <v>IMAL</v>
          </cell>
          <cell r="T1631">
            <v>0</v>
          </cell>
          <cell r="U1631">
            <v>0</v>
          </cell>
          <cell r="V1631">
            <v>21.85</v>
          </cell>
          <cell r="W1631">
            <v>13.11</v>
          </cell>
          <cell r="X1631" t="str">
            <v>ISPANYA TURKIYE</v>
          </cell>
          <cell r="Y1631">
            <v>0</v>
          </cell>
          <cell r="Z1631">
            <v>0</v>
          </cell>
          <cell r="AA1631">
            <v>18.89</v>
          </cell>
          <cell r="AB1631">
            <v>0</v>
          </cell>
          <cell r="AC1631">
            <v>18.89</v>
          </cell>
        </row>
        <row r="1632">
          <cell r="A1632">
            <v>8697927280268</v>
          </cell>
          <cell r="B1632" t="str">
            <v>J01DD13</v>
          </cell>
          <cell r="C1632" t="str">
            <v>cefpodoxime</v>
          </cell>
          <cell r="D1632" t="str">
            <v>ESDEGER</v>
          </cell>
          <cell r="E1632" t="str">
            <v>ESDEGER</v>
          </cell>
          <cell r="F1632">
            <v>0</v>
          </cell>
          <cell r="G1632">
            <v>1</v>
          </cell>
          <cell r="H1632">
            <v>2</v>
          </cell>
          <cell r="I1632">
            <v>0</v>
          </cell>
          <cell r="J1632">
            <v>0</v>
          </cell>
          <cell r="K1632">
            <v>0</v>
          </cell>
          <cell r="L1632" t="str">
            <v>INFEX PLUS 40/62,5 MG/ 5 ML ORAL SUSPANSIYON HAZIRLAMAK ICIN KURU TOZ 100 ML</v>
          </cell>
          <cell r="M1632" t="str">
            <v>KLAVULANIK ASIT + SEFPODOKSIM PROKSETIL</v>
          </cell>
          <cell r="N1632" t="str">
            <v>CELTIS ILAC</v>
          </cell>
          <cell r="O1632" t="str">
            <v>40+62,5</v>
          </cell>
          <cell r="P1632" t="str">
            <v>MG</v>
          </cell>
          <cell r="Q1632">
            <v>5</v>
          </cell>
          <cell r="R1632" t="str">
            <v>NORMAL RECETE</v>
          </cell>
          <cell r="S1632" t="str">
            <v>IMAL</v>
          </cell>
          <cell r="T1632" t="str">
            <v>TURKIYE</v>
          </cell>
          <cell r="U1632">
            <v>3.8632304159224291</v>
          </cell>
          <cell r="V1632">
            <v>3.8632304159224291</v>
          </cell>
          <cell r="W1632">
            <v>0</v>
          </cell>
          <cell r="X1632" t="str">
            <v>TURKIYE</v>
          </cell>
          <cell r="Y1632">
            <v>0</v>
          </cell>
          <cell r="Z1632">
            <v>0</v>
          </cell>
          <cell r="AA1632">
            <v>10.37</v>
          </cell>
          <cell r="AB1632">
            <v>0</v>
          </cell>
          <cell r="AC1632">
            <v>10.37</v>
          </cell>
        </row>
        <row r="1633">
          <cell r="A1633">
            <v>8697927280275</v>
          </cell>
          <cell r="B1633" t="str">
            <v>J01DD13</v>
          </cell>
          <cell r="C1633" t="str">
            <v>cefpodoxime</v>
          </cell>
          <cell r="D1633" t="str">
            <v>ESDEGER</v>
          </cell>
          <cell r="E1633" t="str">
            <v>ESDEGER</v>
          </cell>
          <cell r="F1633">
            <v>0</v>
          </cell>
          <cell r="G1633">
            <v>1</v>
          </cell>
          <cell r="H1633">
            <v>2</v>
          </cell>
          <cell r="I1633">
            <v>0</v>
          </cell>
          <cell r="J1633">
            <v>0</v>
          </cell>
          <cell r="K1633">
            <v>0</v>
          </cell>
          <cell r="L1633" t="str">
            <v>INFEX PLUS 50/62,5 MG/ 5 ML ORAL SUSPANSIYON HAZIRLAMAK ICIN KURU TOZ 100 ML</v>
          </cell>
          <cell r="M1633" t="str">
            <v>KLAVULANIK ASIT + SEFPODOKSIM PROKSETIL</v>
          </cell>
          <cell r="N1633" t="str">
            <v>CELTIS ILAC</v>
          </cell>
          <cell r="O1633" t="str">
            <v>50+62,5</v>
          </cell>
          <cell r="P1633" t="str">
            <v>MG</v>
          </cell>
          <cell r="Q1633">
            <v>5</v>
          </cell>
          <cell r="R1633" t="str">
            <v>NORMAL RECETE</v>
          </cell>
          <cell r="S1633" t="str">
            <v>IMAL</v>
          </cell>
          <cell r="T1633" t="str">
            <v>TURKIYE</v>
          </cell>
          <cell r="U1633">
            <v>4.5521816789997445</v>
          </cell>
          <cell r="V1633">
            <v>4.5521816789997445</v>
          </cell>
          <cell r="W1633">
            <v>0</v>
          </cell>
          <cell r="X1633" t="str">
            <v>TURKIYE</v>
          </cell>
          <cell r="Y1633">
            <v>0</v>
          </cell>
          <cell r="Z1633">
            <v>0</v>
          </cell>
          <cell r="AA1633">
            <v>12.23</v>
          </cell>
          <cell r="AB1633">
            <v>0</v>
          </cell>
          <cell r="AC1633">
            <v>12.23</v>
          </cell>
        </row>
        <row r="1634">
          <cell r="A1634">
            <v>8697936522663</v>
          </cell>
          <cell r="B1634" t="str">
            <v>R03AK06</v>
          </cell>
          <cell r="C1634" t="str">
            <v>salmeterol and other drugs for obstructive airway diseases</v>
          </cell>
          <cell r="D1634" t="str">
            <v>EŞDEĞER</v>
          </cell>
          <cell r="E1634" t="str">
            <v>EŞDEĞER</v>
          </cell>
          <cell r="F1634">
            <v>0</v>
          </cell>
          <cell r="G1634">
            <v>1</v>
          </cell>
          <cell r="H1634">
            <v>1</v>
          </cell>
          <cell r="I1634">
            <v>0</v>
          </cell>
          <cell r="J1634">
            <v>0</v>
          </cell>
          <cell r="K1634">
            <v>0</v>
          </cell>
          <cell r="L1634" t="str">
            <v>INHAFIX 25/50 MCG INHALASYON ICIN OLCULU DOZLU AEROSOL 120 DOZ</v>
          </cell>
          <cell r="M1634" t="str">
            <v>FLUTIKAZON + SALMETEROL</v>
          </cell>
          <cell r="N1634" t="str">
            <v>INVENTIM</v>
          </cell>
          <cell r="O1634" t="str">
            <v>50+25</v>
          </cell>
          <cell r="P1634" t="str">
            <v>MCG</v>
          </cell>
          <cell r="Q1634">
            <v>120</v>
          </cell>
          <cell r="R1634" t="str">
            <v>NORMAL REÇETE</v>
          </cell>
          <cell r="S1634" t="str">
            <v>IMAL</v>
          </cell>
          <cell r="T1634" t="str">
            <v>YUNANISTAN</v>
          </cell>
          <cell r="U1634">
            <v>18.399999999999999</v>
          </cell>
          <cell r="V1634">
            <v>16.940000000000001</v>
          </cell>
          <cell r="W1634">
            <v>11.04</v>
          </cell>
          <cell r="X1634" t="str">
            <v>YUNANISTAN</v>
          </cell>
          <cell r="Y1634">
            <v>0</v>
          </cell>
          <cell r="Z1634">
            <v>0</v>
          </cell>
          <cell r="AA1634">
            <v>23.34</v>
          </cell>
          <cell r="AB1634">
            <v>0</v>
          </cell>
          <cell r="AC1634">
            <v>23.34</v>
          </cell>
        </row>
        <row r="1635">
          <cell r="A1635">
            <v>8697930552796</v>
          </cell>
          <cell r="B1635" t="str">
            <v>R03AC</v>
          </cell>
          <cell r="C1635" t="str">
            <v>Selective beta-2-adrenoreceptor agonists</v>
          </cell>
          <cell r="D1635" t="str">
            <v>EŞDEĞER</v>
          </cell>
          <cell r="E1635" t="str">
            <v>EŞDEĞER</v>
          </cell>
          <cell r="F1635">
            <v>0</v>
          </cell>
          <cell r="G1635">
            <v>2</v>
          </cell>
          <cell r="H1635">
            <v>1</v>
          </cell>
          <cell r="I1635">
            <v>0</v>
          </cell>
          <cell r="J1635">
            <v>0</v>
          </cell>
          <cell r="K1635">
            <v>0</v>
          </cell>
          <cell r="L1635" t="str">
            <v>INHAWELL 100 MCG INHALASYON ICIN TOZ ICEREN 60 KAPSUL</v>
          </cell>
          <cell r="M1635" t="str">
            <v>LEVALBUTEROL</v>
          </cell>
          <cell r="N1635" t="str">
            <v>MENTIS</v>
          </cell>
          <cell r="O1635">
            <v>100</v>
          </cell>
          <cell r="P1635" t="str">
            <v>MCG</v>
          </cell>
          <cell r="Q1635">
            <v>0</v>
          </cell>
          <cell r="R1635" t="str">
            <v>NORMAL REÇETE</v>
          </cell>
          <cell r="S1635" t="str">
            <v>IMAL</v>
          </cell>
          <cell r="T1635" t="str">
            <v>TURKIYE</v>
          </cell>
          <cell r="U1635">
            <v>8.81</v>
          </cell>
          <cell r="V1635">
            <v>8.81</v>
          </cell>
          <cell r="W1635">
            <v>8.81</v>
          </cell>
          <cell r="X1635" t="str">
            <v>TURKIYE</v>
          </cell>
          <cell r="Y1635">
            <v>0</v>
          </cell>
          <cell r="Z1635">
            <v>0</v>
          </cell>
          <cell r="AA1635">
            <v>18.62</v>
          </cell>
          <cell r="AB1635">
            <v>0</v>
          </cell>
          <cell r="AC1635">
            <v>18.62</v>
          </cell>
        </row>
        <row r="1636">
          <cell r="A1636">
            <v>8699704952306</v>
          </cell>
          <cell r="B1636" t="str">
            <v>B01AB10</v>
          </cell>
          <cell r="C1636" t="str">
            <v>tinzaparin</v>
          </cell>
          <cell r="D1636" t="str">
            <v>REFERANS</v>
          </cell>
          <cell r="E1636" t="str">
            <v>REFERANS</v>
          </cell>
          <cell r="F1636">
            <v>0</v>
          </cell>
          <cell r="G1636">
            <v>2</v>
          </cell>
          <cell r="H1636">
            <v>1</v>
          </cell>
          <cell r="I1636">
            <v>0</v>
          </cell>
          <cell r="J1636">
            <v>0</v>
          </cell>
          <cell r="K1636">
            <v>0</v>
          </cell>
          <cell r="L1636" t="str">
            <v>INNOHEP 10000 IU 0,35 ML 10 KULL HAZ.ENJEKTOR</v>
          </cell>
          <cell r="M1636" t="str">
            <v>TINZAPARIN SODYUM</v>
          </cell>
          <cell r="N1636" t="str">
            <v>ABDI IBRAHIMPAZARLAMA</v>
          </cell>
          <cell r="O1636">
            <v>10000</v>
          </cell>
          <cell r="P1636" t="str">
            <v>IU/ML</v>
          </cell>
          <cell r="Q1636">
            <v>10</v>
          </cell>
          <cell r="R1636" t="str">
            <v>NORMAL REÇETE</v>
          </cell>
          <cell r="S1636" t="str">
            <v>ITHAL</v>
          </cell>
          <cell r="T1636" t="str">
            <v>ISPANYA</v>
          </cell>
          <cell r="U1636">
            <v>23.8</v>
          </cell>
          <cell r="V1636">
            <v>23.8</v>
          </cell>
          <cell r="W1636">
            <v>23.8</v>
          </cell>
          <cell r="X1636" t="str">
            <v>ISPANYA</v>
          </cell>
          <cell r="Y1636">
            <v>0</v>
          </cell>
          <cell r="Z1636">
            <v>0</v>
          </cell>
          <cell r="AA1636">
            <v>50.35</v>
          </cell>
          <cell r="AB1636">
            <v>0</v>
          </cell>
          <cell r="AC1636">
            <v>50.35</v>
          </cell>
        </row>
        <row r="1637">
          <cell r="A1637">
            <v>8699704952283</v>
          </cell>
          <cell r="B1637" t="str">
            <v>B01AB10</v>
          </cell>
          <cell r="C1637" t="str">
            <v>tinzaparin</v>
          </cell>
          <cell r="D1637" t="str">
            <v>REFERANS</v>
          </cell>
          <cell r="E1637" t="str">
            <v>REFERANS</v>
          </cell>
          <cell r="F1637">
            <v>0</v>
          </cell>
          <cell r="G1637">
            <v>2</v>
          </cell>
          <cell r="H1637">
            <v>1</v>
          </cell>
          <cell r="I1637">
            <v>0</v>
          </cell>
          <cell r="J1637">
            <v>0</v>
          </cell>
          <cell r="K1637">
            <v>0</v>
          </cell>
          <cell r="L1637" t="str">
            <v>INNOHEP 18000 IU/0,9 ML 2 KULLANIMA HAZIR DOLU ENJEKTORDE ENJEKSIYONLUK/INFUZYONLUK COZELTI 2 ADET</v>
          </cell>
          <cell r="M1637" t="str">
            <v>TINZAPARIN SODYUM</v>
          </cell>
          <cell r="N1637" t="str">
            <v>ABDI IBRAHIMPAZARLAMA</v>
          </cell>
          <cell r="O1637">
            <v>20000</v>
          </cell>
          <cell r="P1637" t="str">
            <v>IU/ML</v>
          </cell>
          <cell r="Q1637">
            <v>2</v>
          </cell>
          <cell r="R1637" t="str">
            <v>NORMAL RECETE</v>
          </cell>
          <cell r="S1637" t="str">
            <v>ITHAL</v>
          </cell>
          <cell r="T1637" t="str">
            <v>YUNANISTAN</v>
          </cell>
          <cell r="U1637">
            <v>18.97</v>
          </cell>
          <cell r="V1637">
            <v>18.97</v>
          </cell>
          <cell r="W1637">
            <v>18.97</v>
          </cell>
          <cell r="X1637" t="str">
            <v>YUNANISTAN</v>
          </cell>
          <cell r="Y1637">
            <v>0</v>
          </cell>
          <cell r="Z1637">
            <v>0</v>
          </cell>
          <cell r="AA1637">
            <v>51.08</v>
          </cell>
          <cell r="AB1637">
            <v>0</v>
          </cell>
          <cell r="AC1637">
            <v>51.08</v>
          </cell>
        </row>
        <row r="1638">
          <cell r="A1638">
            <v>8699704952276</v>
          </cell>
          <cell r="B1638" t="str">
            <v>B01AB10</v>
          </cell>
          <cell r="C1638" t="str">
            <v>tinzaparin</v>
          </cell>
          <cell r="D1638" t="str">
            <v>REFERANS</v>
          </cell>
          <cell r="E1638" t="str">
            <v>REFERANS</v>
          </cell>
          <cell r="F1638">
            <v>0</v>
          </cell>
          <cell r="G1638">
            <v>2</v>
          </cell>
          <cell r="H1638">
            <v>1</v>
          </cell>
          <cell r="I1638">
            <v>0</v>
          </cell>
          <cell r="J1638">
            <v>0</v>
          </cell>
          <cell r="K1638">
            <v>0</v>
          </cell>
          <cell r="L1638" t="str">
            <v>INNOHEP 20000 IU 0,5 ML 2 KULL HAZ.ENJEKTOR</v>
          </cell>
          <cell r="M1638" t="str">
            <v>TINZAPARIN SODYUM</v>
          </cell>
          <cell r="N1638" t="str">
            <v>ABDI IBRAHIMPAZARLAMA</v>
          </cell>
          <cell r="O1638">
            <v>20000</v>
          </cell>
          <cell r="P1638" t="str">
            <v>IU/ML</v>
          </cell>
          <cell r="Q1638">
            <v>2</v>
          </cell>
          <cell r="R1638" t="str">
            <v>NORMAL RECETE</v>
          </cell>
          <cell r="S1638" t="str">
            <v>ITHAL</v>
          </cell>
          <cell r="T1638" t="str">
            <v>YUNANISTAN</v>
          </cell>
          <cell r="U1638">
            <v>11.77</v>
          </cell>
          <cell r="V1638">
            <v>11.77</v>
          </cell>
          <cell r="W1638">
            <v>11.77</v>
          </cell>
          <cell r="X1638" t="str">
            <v>YUNANISTAN</v>
          </cell>
          <cell r="Y1638">
            <v>0</v>
          </cell>
          <cell r="Z1638">
            <v>0</v>
          </cell>
          <cell r="AA1638">
            <v>31.7</v>
          </cell>
          <cell r="AB1638">
            <v>0</v>
          </cell>
          <cell r="AC1638">
            <v>31.7</v>
          </cell>
        </row>
        <row r="1639">
          <cell r="A1639">
            <v>8699704952269</v>
          </cell>
          <cell r="B1639" t="str">
            <v>B01AB10</v>
          </cell>
          <cell r="C1639" t="str">
            <v>tinzaparin</v>
          </cell>
          <cell r="D1639" t="str">
            <v>REFERANS</v>
          </cell>
          <cell r="E1639" t="str">
            <v>REFERANS</v>
          </cell>
          <cell r="F1639">
            <v>0</v>
          </cell>
          <cell r="G1639">
            <v>2</v>
          </cell>
          <cell r="H1639">
            <v>1</v>
          </cell>
          <cell r="I1639">
            <v>0</v>
          </cell>
          <cell r="J1639">
            <v>0</v>
          </cell>
          <cell r="K1639">
            <v>0</v>
          </cell>
          <cell r="L1639" t="str">
            <v>INNOHEP 20000 IU 0,7 ML 2 KULL HAZ.ENJEKTOR</v>
          </cell>
          <cell r="M1639" t="str">
            <v>TINZAPARIN SODYUM</v>
          </cell>
          <cell r="N1639" t="str">
            <v>ABDI IBRAHIMPAZARLAMA</v>
          </cell>
          <cell r="O1639">
            <v>20000</v>
          </cell>
          <cell r="P1639" t="str">
            <v>IU/ML</v>
          </cell>
          <cell r="Q1639">
            <v>2</v>
          </cell>
          <cell r="R1639" t="str">
            <v>NORMAL RECETE</v>
          </cell>
          <cell r="S1639" t="str">
            <v>ITHAL</v>
          </cell>
          <cell r="T1639" t="str">
            <v>YUNANISTAN</v>
          </cell>
          <cell r="U1639">
            <v>16.11</v>
          </cell>
          <cell r="V1639">
            <v>16.11</v>
          </cell>
          <cell r="W1639">
            <v>16.11</v>
          </cell>
          <cell r="X1639" t="str">
            <v>YUNANISTAN</v>
          </cell>
          <cell r="Y1639">
            <v>0</v>
          </cell>
          <cell r="Z1639">
            <v>0</v>
          </cell>
          <cell r="AA1639">
            <v>43.39</v>
          </cell>
          <cell r="AB1639">
            <v>0</v>
          </cell>
          <cell r="AC1639">
            <v>43.39</v>
          </cell>
        </row>
        <row r="1640">
          <cell r="A1640">
            <v>8699942520015</v>
          </cell>
          <cell r="B1640" t="str">
            <v>R03AK08</v>
          </cell>
          <cell r="C1640" t="str">
            <v>formoterol and beclometasone</v>
          </cell>
          <cell r="D1640" t="str">
            <v>REFERANS</v>
          </cell>
          <cell r="E1640" t="str">
            <v>REFERANS</v>
          </cell>
          <cell r="F1640">
            <v>0</v>
          </cell>
          <cell r="G1640" t="str">
            <v>3-4</v>
          </cell>
          <cell r="H1640">
            <v>1</v>
          </cell>
          <cell r="I1640">
            <v>0</v>
          </cell>
          <cell r="J1640">
            <v>0</v>
          </cell>
          <cell r="K1640">
            <v>0</v>
          </cell>
          <cell r="L1640" t="str">
            <v>INNOVAIR 100/6 MCG AEROSOL INHALASYON COZELTISI 120 AKTUASYON</v>
          </cell>
          <cell r="M1640" t="str">
            <v>BEKLOMETAZON DIPROPIYONAT + FORMOTEROL FUMARAT</v>
          </cell>
          <cell r="N1640" t="str">
            <v>PROMEDICA</v>
          </cell>
          <cell r="O1640" t="str">
            <v>100+6</v>
          </cell>
          <cell r="P1640" t="str">
            <v>MCG</v>
          </cell>
          <cell r="Q1640">
            <v>120</v>
          </cell>
          <cell r="R1640" t="str">
            <v>NORMAL REÇETE</v>
          </cell>
          <cell r="S1640" t="str">
            <v>ITHAL</v>
          </cell>
          <cell r="T1640" t="str">
            <v>YUNANISTAN</v>
          </cell>
          <cell r="U1640">
            <v>27.53</v>
          </cell>
          <cell r="V1640">
            <v>27.53</v>
          </cell>
          <cell r="W1640">
            <v>27.53</v>
          </cell>
          <cell r="X1640" t="str">
            <v>YUNANISTAN</v>
          </cell>
          <cell r="Y1640">
            <v>0</v>
          </cell>
          <cell r="Z1640">
            <v>0</v>
          </cell>
          <cell r="AA1640">
            <v>58.25</v>
          </cell>
          <cell r="AB1640">
            <v>0</v>
          </cell>
          <cell r="AC1640">
            <v>58.25</v>
          </cell>
        </row>
        <row r="1641">
          <cell r="A1641">
            <v>8699504120042</v>
          </cell>
          <cell r="B1641" t="str">
            <v>N06AA05</v>
          </cell>
          <cell r="C1641" t="str">
            <v>opipramol</v>
          </cell>
          <cell r="D1641" t="str">
            <v>REFERANS</v>
          </cell>
          <cell r="E1641" t="str">
            <v>YIRMI YIL</v>
          </cell>
          <cell r="F1641">
            <v>4</v>
          </cell>
          <cell r="G1641">
            <v>1</v>
          </cell>
          <cell r="H1641">
            <v>2</v>
          </cell>
          <cell r="I1641">
            <v>0</v>
          </cell>
          <cell r="J1641">
            <v>0</v>
          </cell>
          <cell r="K1641">
            <v>0</v>
          </cell>
          <cell r="L1641" t="str">
            <v>INSIDON  50 MG 30 DRAJE</v>
          </cell>
          <cell r="M1641" t="str">
            <v>OPIPRAMOL</v>
          </cell>
          <cell r="N1641" t="str">
            <v>NOVARTIS</v>
          </cell>
          <cell r="O1641">
            <v>50</v>
          </cell>
          <cell r="P1641" t="str">
            <v>MG</v>
          </cell>
          <cell r="Q1641">
            <v>30</v>
          </cell>
          <cell r="R1641" t="str">
            <v>NORMAL REÇETE</v>
          </cell>
          <cell r="S1641" t="str">
            <v>IMAL</v>
          </cell>
          <cell r="T1641" t="str">
            <v>TURKIYE</v>
          </cell>
          <cell r="U1641">
            <v>2.6399999999999997</v>
          </cell>
          <cell r="V1641">
            <v>2.6399999999999997</v>
          </cell>
          <cell r="W1641">
            <v>0</v>
          </cell>
          <cell r="X1641" t="str">
            <v>TURKIYE</v>
          </cell>
          <cell r="Y1641">
            <v>0</v>
          </cell>
          <cell r="Z1641">
            <v>0</v>
          </cell>
          <cell r="AA1641">
            <v>5.57</v>
          </cell>
          <cell r="AB1641">
            <v>0</v>
          </cell>
          <cell r="AC1641">
            <v>5.57</v>
          </cell>
        </row>
        <row r="1642">
          <cell r="A1642">
            <v>8699582520017</v>
          </cell>
          <cell r="B1642" t="str">
            <v>R03BC01</v>
          </cell>
          <cell r="C1642" t="str">
            <v>cromoglicic acid</v>
          </cell>
          <cell r="D1642" t="str">
            <v>REFERANS</v>
          </cell>
          <cell r="E1642" t="str">
            <v>YIRMI YIL</v>
          </cell>
          <cell r="F1642">
            <v>0</v>
          </cell>
          <cell r="G1642">
            <v>2</v>
          </cell>
          <cell r="H1642">
            <v>1</v>
          </cell>
          <cell r="I1642">
            <v>0</v>
          </cell>
          <cell r="J1642">
            <v>0</v>
          </cell>
          <cell r="K1642">
            <v>0</v>
          </cell>
          <cell r="L1642" t="str">
            <v>INTAL -1 INHALER 112 DOZ AEROSOL</v>
          </cell>
          <cell r="M1642" t="str">
            <v>KROMOLIN SODYUM</v>
          </cell>
          <cell r="N1642" t="str">
            <v>ECZACIBASI ILAC TICARET</v>
          </cell>
          <cell r="O1642">
            <v>200</v>
          </cell>
          <cell r="P1642" t="str">
            <v>MG</v>
          </cell>
          <cell r="Q1642">
            <v>1</v>
          </cell>
          <cell r="R1642" t="str">
            <v>NORMAL REÇETE</v>
          </cell>
          <cell r="S1642" t="str">
            <v>ITHAL</v>
          </cell>
          <cell r="T1642">
            <v>0</v>
          </cell>
          <cell r="U1642">
            <v>0</v>
          </cell>
          <cell r="V1642">
            <v>10.78</v>
          </cell>
          <cell r="W1642">
            <v>6.38</v>
          </cell>
          <cell r="X1642" t="str">
            <v>PORTEKIZ</v>
          </cell>
          <cell r="Y1642">
            <v>0</v>
          </cell>
          <cell r="Z1642">
            <v>0</v>
          </cell>
          <cell r="AA1642">
            <v>10.78</v>
          </cell>
          <cell r="AB1642">
            <v>0</v>
          </cell>
          <cell r="AC1642">
            <v>10.78</v>
          </cell>
        </row>
        <row r="1643">
          <cell r="A1643">
            <v>8699630997297</v>
          </cell>
          <cell r="B1643" t="str">
            <v>V06DB</v>
          </cell>
          <cell r="C1643" t="str">
            <v>fat/carbohydrates/proteins/minerals/vitamins, combinations</v>
          </cell>
          <cell r="D1643" t="str">
            <v>REFERANS</v>
          </cell>
          <cell r="E1643" t="str">
            <v>REFERANS</v>
          </cell>
          <cell r="F1643">
            <v>0</v>
          </cell>
          <cell r="G1643">
            <v>2</v>
          </cell>
          <cell r="H1643">
            <v>1</v>
          </cell>
          <cell r="I1643">
            <v>0</v>
          </cell>
          <cell r="J1643">
            <v>0</v>
          </cell>
          <cell r="K1643">
            <v>0</v>
          </cell>
          <cell r="L1643" t="str">
            <v>INTESTAMIN 500 ML ENTERAL BES. URUNU</v>
          </cell>
          <cell r="M1643" t="str">
            <v>PROTEIN+KARBONHIDRAT+YAG+VIT+MINERAL</v>
          </cell>
          <cell r="N1643" t="str">
            <v>FRESENIUS KABI</v>
          </cell>
          <cell r="O1643">
            <v>500</v>
          </cell>
          <cell r="P1643" t="str">
            <v>ML</v>
          </cell>
          <cell r="Q1643">
            <v>1</v>
          </cell>
          <cell r="R1643" t="str">
            <v>NORMAL RECETE</v>
          </cell>
          <cell r="S1643" t="str">
            <v>ITHAL</v>
          </cell>
          <cell r="T1643" t="str">
            <v>AVUSTURYA</v>
          </cell>
          <cell r="U1643">
            <v>35</v>
          </cell>
          <cell r="V1643">
            <v>35</v>
          </cell>
          <cell r="W1643">
            <v>35</v>
          </cell>
          <cell r="X1643" t="str">
            <v>AVUSTURYA</v>
          </cell>
          <cell r="Y1643">
            <v>0</v>
          </cell>
          <cell r="Z1643">
            <v>1</v>
          </cell>
          <cell r="AA1643">
            <v>81.92</v>
          </cell>
          <cell r="AB1643">
            <v>0</v>
          </cell>
          <cell r="AC1643">
            <v>81.92</v>
          </cell>
        </row>
        <row r="1644">
          <cell r="A1644">
            <v>8697933521454</v>
          </cell>
          <cell r="B1644" t="str">
            <v>R03BB</v>
          </cell>
          <cell r="C1644" t="str">
            <v>Anticholinergics</v>
          </cell>
          <cell r="D1644" t="str">
            <v>EŞDEĞER</v>
          </cell>
          <cell r="E1644" t="str">
            <v>EŞDEĞER</v>
          </cell>
          <cell r="F1644">
            <v>0</v>
          </cell>
          <cell r="G1644">
            <v>2</v>
          </cell>
          <cell r="H1644">
            <v>1</v>
          </cell>
          <cell r="I1644">
            <v>0</v>
          </cell>
          <cell r="J1644">
            <v>0</v>
          </cell>
          <cell r="K1644">
            <v>0</v>
          </cell>
          <cell r="L1644" t="str">
            <v>IPRALEV 20/50 MCG INHALASYON ICIN OLCULU DOZLU AEROSOL 200 DOZ</v>
          </cell>
          <cell r="M1644" t="str">
            <v>IPRATROPIUM BROMUR MONOHIDRAT + LEVALBUTEROL</v>
          </cell>
          <cell r="N1644" t="str">
            <v>SALUTIS</v>
          </cell>
          <cell r="O1644" t="str">
            <v>20+50</v>
          </cell>
          <cell r="P1644" t="str">
            <v>MCG</v>
          </cell>
          <cell r="Q1644">
            <v>200</v>
          </cell>
          <cell r="R1644" t="str">
            <v>NORMAL REÇETE</v>
          </cell>
          <cell r="S1644" t="str">
            <v>IMAL</v>
          </cell>
          <cell r="T1644" t="str">
            <v xml:space="preserve">YUNANISTAN TURKIYE       </v>
          </cell>
          <cell r="U1644">
            <v>8.07</v>
          </cell>
          <cell r="V1644">
            <v>8.07</v>
          </cell>
          <cell r="W1644">
            <v>8.07</v>
          </cell>
          <cell r="X1644" t="str">
            <v xml:space="preserve">YUNANISTAN TURKIYE       </v>
          </cell>
          <cell r="Y1644">
            <v>0</v>
          </cell>
          <cell r="Z1644">
            <v>0</v>
          </cell>
          <cell r="AA1644">
            <v>16.440000000000001</v>
          </cell>
          <cell r="AB1644">
            <v>0</v>
          </cell>
          <cell r="AC1644">
            <v>16.440000000000001</v>
          </cell>
        </row>
        <row r="1645">
          <cell r="A1645">
            <v>8699638523849</v>
          </cell>
          <cell r="B1645" t="str">
            <v>R03AL02</v>
          </cell>
          <cell r="C1645" t="str">
            <v>salbutamol and ipratropium bromide </v>
          </cell>
          <cell r="D1645" t="str">
            <v>EŞDEĞER</v>
          </cell>
          <cell r="E1645" t="str">
            <v>EŞDEĞER</v>
          </cell>
          <cell r="F1645">
            <v>0</v>
          </cell>
          <cell r="G1645">
            <v>1</v>
          </cell>
          <cell r="H1645">
            <v>1</v>
          </cell>
          <cell r="I1645">
            <v>0</v>
          </cell>
          <cell r="J1645">
            <v>0</v>
          </cell>
          <cell r="K1645">
            <v>0</v>
          </cell>
          <cell r="L1645" t="str">
            <v>IPRAVENTOL STERI-NEB 0,5 MG/2,5 MG 2,5 ML NEBULIZASYON ICIN INHALASYON COZELTISI ICEREN TEK DOZLUK 20 AMPUL</v>
          </cell>
          <cell r="M1645" t="str">
            <v xml:space="preserve">IPRATROPIUM BROMUR MONOHIDRAT + SALBUTAMOL SULFAT </v>
          </cell>
          <cell r="N1645" t="str">
            <v>MED ILAC</v>
          </cell>
          <cell r="O1645" t="str">
            <v>0,5+2,5</v>
          </cell>
          <cell r="P1645" t="str">
            <v>MG</v>
          </cell>
          <cell r="Q1645">
            <v>20</v>
          </cell>
          <cell r="R1645" t="str">
            <v>NORMAL REÇETE</v>
          </cell>
          <cell r="S1645" t="str">
            <v>ITHAL</v>
          </cell>
          <cell r="T1645">
            <v>0</v>
          </cell>
          <cell r="U1645">
            <v>0</v>
          </cell>
          <cell r="V1645">
            <v>10.74</v>
          </cell>
          <cell r="W1645">
            <v>6.44</v>
          </cell>
          <cell r="X1645" t="str">
            <v>PORTEKIZ</v>
          </cell>
          <cell r="Y1645">
            <v>0</v>
          </cell>
          <cell r="Z1645">
            <v>0</v>
          </cell>
          <cell r="AA1645">
            <v>12.89</v>
          </cell>
          <cell r="AB1645">
            <v>0</v>
          </cell>
          <cell r="AC1645">
            <v>12.89</v>
          </cell>
        </row>
        <row r="1646">
          <cell r="A1646">
            <v>8699347761105</v>
          </cell>
          <cell r="B1646" t="str">
            <v>L01XX19</v>
          </cell>
          <cell r="C1646" t="str">
            <v>irinotecan</v>
          </cell>
          <cell r="D1646" t="str">
            <v>EŞDEĞER</v>
          </cell>
          <cell r="E1646" t="str">
            <v>EŞDEĞER</v>
          </cell>
          <cell r="F1646">
            <v>0</v>
          </cell>
          <cell r="G1646">
            <v>1</v>
          </cell>
          <cell r="H1646">
            <v>1</v>
          </cell>
          <cell r="I1646">
            <v>0</v>
          </cell>
          <cell r="J1646">
            <v>0</v>
          </cell>
          <cell r="K1646">
            <v>0</v>
          </cell>
          <cell r="L1646" t="str">
            <v>IRITEC 100 MG/5 ML IV INFUZYON ICIN KON. COZ. ICEREN FLAKON</v>
          </cell>
          <cell r="M1646" t="str">
            <v>IRINOTEKAN HCL</v>
          </cell>
          <cell r="N1646" t="str">
            <v>MEDEK MEDIKAL</v>
          </cell>
          <cell r="O1646" t="str">
            <v>100+5</v>
          </cell>
          <cell r="P1646" t="str">
            <v>MG/ML</v>
          </cell>
          <cell r="Q1646">
            <v>1</v>
          </cell>
          <cell r="R1646" t="str">
            <v>NORMAL REÇETE</v>
          </cell>
          <cell r="S1646" t="str">
            <v>ITHAL</v>
          </cell>
          <cell r="T1646" t="str">
            <v>YUNANISTAN</v>
          </cell>
          <cell r="U1646">
            <v>49.94</v>
          </cell>
          <cell r="V1646">
            <v>49.94</v>
          </cell>
          <cell r="W1646">
            <v>49.94</v>
          </cell>
          <cell r="X1646" t="str">
            <v>YUNANISTAN</v>
          </cell>
          <cell r="Y1646">
            <v>0</v>
          </cell>
          <cell r="Z1646">
            <v>0</v>
          </cell>
          <cell r="AA1646">
            <v>103.32</v>
          </cell>
          <cell r="AB1646">
            <v>0</v>
          </cell>
          <cell r="AC1646">
            <v>103.32</v>
          </cell>
        </row>
        <row r="1647">
          <cell r="A1647">
            <v>8699347761143</v>
          </cell>
          <cell r="B1647" t="str">
            <v>L01XX19</v>
          </cell>
          <cell r="C1647" t="str">
            <v>irinotecan</v>
          </cell>
          <cell r="D1647" t="str">
            <v>EŞDEĞER</v>
          </cell>
          <cell r="E1647" t="str">
            <v>EŞDEĞER</v>
          </cell>
          <cell r="F1647">
            <v>0</v>
          </cell>
          <cell r="G1647">
            <v>1</v>
          </cell>
          <cell r="H1647">
            <v>1</v>
          </cell>
          <cell r="I1647">
            <v>0</v>
          </cell>
          <cell r="J1647">
            <v>0</v>
          </cell>
          <cell r="K1647">
            <v>0</v>
          </cell>
          <cell r="L1647" t="str">
            <v>IRITEC 40 MG/2 ML IV INFUZYON ICIN KON. COZ. ICEREN FLAKON</v>
          </cell>
          <cell r="M1647" t="str">
            <v>IRINOTEKAN HCL</v>
          </cell>
          <cell r="N1647" t="str">
            <v>MEDEK MEDIKAL</v>
          </cell>
          <cell r="O1647" t="str">
            <v>40+2</v>
          </cell>
          <cell r="P1647" t="str">
            <v>MG/ML</v>
          </cell>
          <cell r="Q1647">
            <v>1</v>
          </cell>
          <cell r="R1647" t="str">
            <v>NORMAL REÇETE</v>
          </cell>
          <cell r="S1647" t="str">
            <v>ITHAL</v>
          </cell>
          <cell r="T1647" t="str">
            <v>YUNANISTAN</v>
          </cell>
          <cell r="U1647">
            <v>20.059999999999999</v>
          </cell>
          <cell r="V1647">
            <v>20.059999999999999</v>
          </cell>
          <cell r="W1647">
            <v>20.059999999999999</v>
          </cell>
          <cell r="X1647" t="str">
            <v>YUNANISTAN</v>
          </cell>
          <cell r="Y1647">
            <v>0</v>
          </cell>
          <cell r="Z1647">
            <v>0</v>
          </cell>
          <cell r="AA1647">
            <v>42.43</v>
          </cell>
          <cell r="AB1647">
            <v>0</v>
          </cell>
          <cell r="AC1647">
            <v>42.43</v>
          </cell>
        </row>
        <row r="1648">
          <cell r="A1648">
            <v>8699650982044</v>
          </cell>
          <cell r="B1648" t="str">
            <v>L01XX19</v>
          </cell>
          <cell r="C1648" t="str">
            <v>irinotecan</v>
          </cell>
          <cell r="D1648" t="str">
            <v>ESDEGER</v>
          </cell>
          <cell r="E1648" t="str">
            <v>ESDEGER</v>
          </cell>
          <cell r="F1648">
            <v>0</v>
          </cell>
          <cell r="G1648">
            <v>1</v>
          </cell>
          <cell r="H1648">
            <v>1</v>
          </cell>
          <cell r="I1648">
            <v>0</v>
          </cell>
          <cell r="J1648">
            <v>0</v>
          </cell>
          <cell r="K1648">
            <v>0</v>
          </cell>
          <cell r="L1648" t="str">
            <v>IRONTU 100 MG/5 ML IV INFUZYON ICIN KON. COZ. ICEREN FLAKON</v>
          </cell>
          <cell r="M1648" t="str">
            <v>IRINOTEKAN HCL</v>
          </cell>
          <cell r="N1648" t="str">
            <v>ONKO</v>
          </cell>
          <cell r="O1648" t="str">
            <v>100+5</v>
          </cell>
          <cell r="P1648" t="str">
            <v>MG/ML</v>
          </cell>
          <cell r="Q1648">
            <v>1</v>
          </cell>
          <cell r="R1648" t="str">
            <v>NORMAL RECETE</v>
          </cell>
          <cell r="S1648" t="str">
            <v>ITHAL</v>
          </cell>
          <cell r="T1648" t="str">
            <v>AVUSTRALYA</v>
          </cell>
          <cell r="U1648">
            <v>55.1</v>
          </cell>
          <cell r="V1648">
            <v>143.04</v>
          </cell>
          <cell r="W1648">
            <v>55.1</v>
          </cell>
          <cell r="X1648" t="str">
            <v>AVUSTRALYA</v>
          </cell>
          <cell r="Y1648">
            <v>0</v>
          </cell>
          <cell r="Z1648">
            <v>0</v>
          </cell>
          <cell r="AA1648">
            <v>100.91</v>
          </cell>
          <cell r="AB1648">
            <v>0</v>
          </cell>
          <cell r="AC1648">
            <v>100.91</v>
          </cell>
        </row>
        <row r="1649">
          <cell r="A1649">
            <v>8699650982037</v>
          </cell>
          <cell r="B1649" t="str">
            <v>L01XX19</v>
          </cell>
          <cell r="C1649" t="str">
            <v>irinotecan</v>
          </cell>
          <cell r="D1649" t="str">
            <v>ESDEGER</v>
          </cell>
          <cell r="E1649" t="str">
            <v>ESDEGER</v>
          </cell>
          <cell r="F1649">
            <v>0</v>
          </cell>
          <cell r="G1649">
            <v>1</v>
          </cell>
          <cell r="H1649">
            <v>1</v>
          </cell>
          <cell r="I1649">
            <v>0</v>
          </cell>
          <cell r="J1649">
            <v>0</v>
          </cell>
          <cell r="K1649">
            <v>0</v>
          </cell>
          <cell r="L1649" t="str">
            <v>IRONTU 40 MG/2 ML IV INFUZYON ICIN COZELTI ICEREN 1 FLAKON</v>
          </cell>
          <cell r="M1649" t="str">
            <v>IRINOTEKAN HCL</v>
          </cell>
          <cell r="N1649" t="str">
            <v>ONKO</v>
          </cell>
          <cell r="O1649" t="str">
            <v>40+2</v>
          </cell>
          <cell r="P1649" t="str">
            <v>MG/ML</v>
          </cell>
          <cell r="Q1649">
            <v>1</v>
          </cell>
          <cell r="R1649" t="str">
            <v>NORMAL RECETE</v>
          </cell>
          <cell r="S1649" t="str">
            <v>ITHAL</v>
          </cell>
          <cell r="T1649" t="str">
            <v>AVUSTRALYA</v>
          </cell>
          <cell r="U1649">
            <v>22.04</v>
          </cell>
          <cell r="V1649">
            <v>58.52</v>
          </cell>
          <cell r="W1649">
            <v>22.04</v>
          </cell>
          <cell r="X1649" t="str">
            <v>AVUSTRALYA</v>
          </cell>
          <cell r="Y1649">
            <v>0</v>
          </cell>
          <cell r="Z1649">
            <v>0</v>
          </cell>
          <cell r="AA1649">
            <v>40.35</v>
          </cell>
          <cell r="AB1649">
            <v>0</v>
          </cell>
          <cell r="AC1649">
            <v>40.35</v>
          </cell>
        </row>
        <row r="1650">
          <cell r="A1650">
            <v>8699844770037</v>
          </cell>
          <cell r="B1650" t="str">
            <v>N01BB03</v>
          </cell>
          <cell r="C1650" t="str">
            <v>mepivacaine</v>
          </cell>
          <cell r="D1650" t="str">
            <v>ESDEGER</v>
          </cell>
          <cell r="E1650" t="str">
            <v>FIYAT KORUMALI URUN</v>
          </cell>
          <cell r="F1650">
            <v>0</v>
          </cell>
          <cell r="G1650">
            <v>1</v>
          </cell>
          <cell r="H1650">
            <v>1</v>
          </cell>
          <cell r="I1650">
            <v>0</v>
          </cell>
          <cell r="J1650">
            <v>0</v>
          </cell>
          <cell r="K1650">
            <v>0</v>
          </cell>
          <cell r="L1650" t="str">
            <v>ISOCAINE %3 ENJEKSIYONLUK STERIL 50 KARPUL</v>
          </cell>
          <cell r="M1650" t="str">
            <v>MEPIVACAINE HCL</v>
          </cell>
          <cell r="N1650" t="str">
            <v>VEM ILAC</v>
          </cell>
          <cell r="O1650">
            <v>3</v>
          </cell>
          <cell r="P1650" t="str">
            <v>%</v>
          </cell>
          <cell r="Q1650">
            <v>50</v>
          </cell>
          <cell r="R1650" t="str">
            <v>NORMAL RECETE</v>
          </cell>
          <cell r="S1650" t="str">
            <v>IMAL</v>
          </cell>
          <cell r="T1650" t="str">
            <v>PORTEKIZ</v>
          </cell>
          <cell r="U1650">
            <v>6.55</v>
          </cell>
          <cell r="V1650">
            <v>10.93</v>
          </cell>
          <cell r="W1650">
            <v>6.55</v>
          </cell>
          <cell r="X1650" t="str">
            <v>PORTEKIZ</v>
          </cell>
          <cell r="Y1650">
            <v>0</v>
          </cell>
          <cell r="Z1650">
            <v>1</v>
          </cell>
          <cell r="AA1650">
            <v>17.600000000000001</v>
          </cell>
          <cell r="AB1650">
            <v>0</v>
          </cell>
          <cell r="AC1650">
            <v>17.600000000000001</v>
          </cell>
        </row>
        <row r="1651">
          <cell r="A1651">
            <v>8699504990089</v>
          </cell>
          <cell r="B1651" t="str">
            <v>V06DB</v>
          </cell>
          <cell r="C1651" t="str">
            <v>fat/carbohydrates/proteins/minerals/vitamins, combinations</v>
          </cell>
          <cell r="D1651" t="str">
            <v>REFERANS</v>
          </cell>
          <cell r="E1651" t="str">
            <v>REFERANS</v>
          </cell>
          <cell r="F1651">
            <v>2</v>
          </cell>
          <cell r="G1651">
            <v>2</v>
          </cell>
          <cell r="H1651">
            <v>2</v>
          </cell>
          <cell r="I1651">
            <v>0</v>
          </cell>
          <cell r="J1651">
            <v>0</v>
          </cell>
          <cell r="K1651">
            <v>0</v>
          </cell>
          <cell r="L1651" t="str">
            <v>ISOSOURCE JUNIOR 250 ML MULTIFRUIT</v>
          </cell>
          <cell r="M1651" t="str">
            <v>PROTEIN+KARBONHIDRAT+YAG+VIT+MINERAL</v>
          </cell>
          <cell r="N1651" t="str">
            <v>NOVARTIS</v>
          </cell>
          <cell r="O1651">
            <v>250</v>
          </cell>
          <cell r="P1651" t="str">
            <v>ML</v>
          </cell>
          <cell r="Q1651">
            <v>1</v>
          </cell>
          <cell r="R1651" t="str">
            <v>NORMAL REÇETE</v>
          </cell>
          <cell r="S1651" t="str">
            <v>ITHAL</v>
          </cell>
          <cell r="T1651" t="str">
            <v>TURKIYE</v>
          </cell>
          <cell r="U1651">
            <v>1.68</v>
          </cell>
          <cell r="V1651">
            <v>1.68</v>
          </cell>
          <cell r="W1651">
            <v>0</v>
          </cell>
          <cell r="X1651" t="str">
            <v>TURKIYE</v>
          </cell>
          <cell r="Y1651">
            <v>0</v>
          </cell>
          <cell r="Z1651">
            <v>0</v>
          </cell>
          <cell r="AA1651">
            <v>3.55</v>
          </cell>
          <cell r="AB1651">
            <v>0</v>
          </cell>
          <cell r="AC1651">
            <v>3.55</v>
          </cell>
        </row>
        <row r="1652">
          <cell r="A1652">
            <v>8699504990348</v>
          </cell>
          <cell r="B1652" t="str">
            <v>V06DB</v>
          </cell>
          <cell r="C1652" t="str">
            <v>fat/carbohydrates/proteins/minerals/vitamins, combinations</v>
          </cell>
          <cell r="D1652" t="str">
            <v>REFERANS</v>
          </cell>
          <cell r="E1652" t="str">
            <v>REFERANS</v>
          </cell>
          <cell r="F1652">
            <v>2</v>
          </cell>
          <cell r="G1652">
            <v>2</v>
          </cell>
          <cell r="H1652">
            <v>1</v>
          </cell>
          <cell r="I1652">
            <v>0</v>
          </cell>
          <cell r="J1652">
            <v>0</v>
          </cell>
          <cell r="K1652">
            <v>0</v>
          </cell>
          <cell r="L1652" t="str">
            <v>ISOSOURCE JUNIOR 250 ML VANILLA</v>
          </cell>
          <cell r="M1652" t="str">
            <v>PROTEIN+KARBONHIDRAT+YAG+VIT+MINERAL</v>
          </cell>
          <cell r="N1652" t="str">
            <v>NOVARTIS</v>
          </cell>
          <cell r="O1652">
            <v>250</v>
          </cell>
          <cell r="P1652" t="str">
            <v>ML</v>
          </cell>
          <cell r="Q1652">
            <v>1</v>
          </cell>
          <cell r="R1652" t="str">
            <v>NORMAL REÇETE</v>
          </cell>
          <cell r="S1652" t="str">
            <v>ITHAL</v>
          </cell>
          <cell r="T1652" t="str">
            <v>ISPANYA</v>
          </cell>
          <cell r="U1652">
            <v>4.45</v>
          </cell>
          <cell r="V1652">
            <v>4.45</v>
          </cell>
          <cell r="W1652">
            <v>4.45</v>
          </cell>
          <cell r="X1652" t="str">
            <v>ISPANYA</v>
          </cell>
          <cell r="Y1652">
            <v>0</v>
          </cell>
          <cell r="Z1652">
            <v>0</v>
          </cell>
          <cell r="AA1652">
            <v>6.91</v>
          </cell>
          <cell r="AB1652">
            <v>0</v>
          </cell>
          <cell r="AC1652">
            <v>6.91</v>
          </cell>
        </row>
        <row r="1653">
          <cell r="A1653">
            <v>8699593151194</v>
          </cell>
          <cell r="B1653" t="str">
            <v>N06AX17</v>
          </cell>
          <cell r="C1653" t="str">
            <v>milnacipran</v>
          </cell>
          <cell r="D1653" t="str">
            <v>REFERANS</v>
          </cell>
          <cell r="E1653" t="str">
            <v>REFERANS</v>
          </cell>
          <cell r="F1653">
            <v>0</v>
          </cell>
          <cell r="G1653">
            <v>2</v>
          </cell>
          <cell r="H1653">
            <v>1</v>
          </cell>
          <cell r="I1653">
            <v>0</v>
          </cell>
          <cell r="J1653">
            <v>0</v>
          </cell>
          <cell r="K1653">
            <v>0</v>
          </cell>
          <cell r="L1653" t="str">
            <v>IXEL 25 MG 28 KAPSUL</v>
          </cell>
          <cell r="M1653" t="str">
            <v>MILNASIPRAN</v>
          </cell>
          <cell r="N1653" t="str">
            <v>JOHNSON&amp;JOHNSON</v>
          </cell>
          <cell r="O1653">
            <v>25</v>
          </cell>
          <cell r="P1653" t="str">
            <v>MG</v>
          </cell>
          <cell r="Q1653">
            <v>28</v>
          </cell>
          <cell r="R1653" t="str">
            <v>NORMAL REÇETE</v>
          </cell>
          <cell r="S1653" t="str">
            <v>ITHAL</v>
          </cell>
          <cell r="T1653" t="str">
            <v>PORTEKIZ</v>
          </cell>
          <cell r="U1653">
            <v>5.0199999999999996</v>
          </cell>
          <cell r="V1653">
            <v>5.0199999999999996</v>
          </cell>
          <cell r="W1653">
            <v>5.0199999999999996</v>
          </cell>
          <cell r="X1653" t="str">
            <v>PORTEKIZ</v>
          </cell>
          <cell r="Y1653">
            <v>0</v>
          </cell>
          <cell r="Z1653">
            <v>0</v>
          </cell>
          <cell r="AA1653">
            <v>10.69</v>
          </cell>
          <cell r="AB1653">
            <v>0</v>
          </cell>
          <cell r="AC1653">
            <v>6.82</v>
          </cell>
        </row>
        <row r="1654">
          <cell r="A1654">
            <v>8699593151200</v>
          </cell>
          <cell r="B1654" t="str">
            <v>N06AX17</v>
          </cell>
          <cell r="C1654" t="str">
            <v>milnacipran</v>
          </cell>
          <cell r="D1654" t="str">
            <v>REFERANS</v>
          </cell>
          <cell r="E1654" t="str">
            <v>REFERANS</v>
          </cell>
          <cell r="F1654">
            <v>0</v>
          </cell>
          <cell r="G1654">
            <v>2</v>
          </cell>
          <cell r="H1654">
            <v>1</v>
          </cell>
          <cell r="I1654">
            <v>0</v>
          </cell>
          <cell r="J1654">
            <v>0</v>
          </cell>
          <cell r="K1654">
            <v>0</v>
          </cell>
          <cell r="L1654" t="str">
            <v>IXEL 50 MG 56 KAPSUL</v>
          </cell>
          <cell r="M1654" t="str">
            <v>MILNASIPRAN</v>
          </cell>
          <cell r="N1654" t="str">
            <v>JOHNSON&amp;JOHNSON</v>
          </cell>
          <cell r="O1654">
            <v>50</v>
          </cell>
          <cell r="P1654" t="str">
            <v>MG</v>
          </cell>
          <cell r="Q1654">
            <v>56</v>
          </cell>
          <cell r="R1654" t="str">
            <v>NORMAL REÇETE</v>
          </cell>
          <cell r="S1654" t="str">
            <v>ITHAL</v>
          </cell>
          <cell r="T1654" t="str">
            <v>PORTEKIZ</v>
          </cell>
          <cell r="U1654">
            <v>16.93</v>
          </cell>
          <cell r="V1654">
            <v>16.93</v>
          </cell>
          <cell r="W1654">
            <v>16.93</v>
          </cell>
          <cell r="X1654" t="str">
            <v>PORTEKIZ</v>
          </cell>
          <cell r="Y1654">
            <v>0</v>
          </cell>
          <cell r="Z1654">
            <v>0</v>
          </cell>
          <cell r="AA1654">
            <v>36</v>
          </cell>
          <cell r="AB1654">
            <v>0</v>
          </cell>
          <cell r="AC1654">
            <v>17.2</v>
          </cell>
        </row>
        <row r="1655">
          <cell r="A1655">
            <v>8699788650037</v>
          </cell>
          <cell r="B1655" t="str">
            <v>D08AG02</v>
          </cell>
          <cell r="C1655" t="str">
            <v>povidone-iodine</v>
          </cell>
          <cell r="D1655" t="str">
            <v>ESDEGER</v>
          </cell>
          <cell r="E1655" t="str">
            <v>FIYAT KORUMALI URUN</v>
          </cell>
          <cell r="F1655">
            <v>4</v>
          </cell>
          <cell r="G1655">
            <v>1</v>
          </cell>
          <cell r="H1655">
            <v>2</v>
          </cell>
          <cell r="I1655">
            <v>0</v>
          </cell>
          <cell r="J1655">
            <v>0</v>
          </cell>
          <cell r="K1655">
            <v>0</v>
          </cell>
          <cell r="L1655" t="str">
            <v>IYODERM TOPIKAL SOLUSYON 100 GR 1000 ML SISE</v>
          </cell>
          <cell r="M1655" t="str">
            <v>POVIDON IYOT</v>
          </cell>
          <cell r="N1655" t="str">
            <v>BIOSEL</v>
          </cell>
          <cell r="O1655">
            <v>100</v>
          </cell>
          <cell r="P1655" t="str">
            <v>G</v>
          </cell>
          <cell r="Q1655">
            <v>1</v>
          </cell>
          <cell r="R1655" t="str">
            <v>NORMAL RECETE</v>
          </cell>
          <cell r="S1655" t="str">
            <v>IMAL</v>
          </cell>
          <cell r="T1655" t="str">
            <v>TURKIYE</v>
          </cell>
          <cell r="U1655">
            <v>3.32</v>
          </cell>
          <cell r="V1655">
            <v>3.32</v>
          </cell>
          <cell r="W1655">
            <v>0</v>
          </cell>
          <cell r="X1655" t="str">
            <v>TURKIYE</v>
          </cell>
          <cell r="Y1655">
            <v>0</v>
          </cell>
          <cell r="Z1655">
            <v>1</v>
          </cell>
          <cell r="AA1655">
            <v>9.14</v>
          </cell>
          <cell r="AB1655">
            <v>0</v>
          </cell>
          <cell r="AC1655">
            <v>9.14</v>
          </cell>
        </row>
        <row r="1656">
          <cell r="A1656">
            <v>8699788690859</v>
          </cell>
          <cell r="B1656" t="str">
            <v>B05BB02</v>
          </cell>
          <cell r="C1656" t="str">
            <v>electrolytes with carbohydrates</v>
          </cell>
          <cell r="D1656" t="str">
            <v>ESDEGER</v>
          </cell>
          <cell r="E1656" t="str">
            <v>FIYAT KORUMALI URUN</v>
          </cell>
          <cell r="F1656">
            <v>4</v>
          </cell>
          <cell r="G1656">
            <v>1</v>
          </cell>
          <cell r="H1656">
            <v>2</v>
          </cell>
          <cell r="I1656">
            <v>0</v>
          </cell>
          <cell r="J1656">
            <v>0</v>
          </cell>
          <cell r="K1656">
            <v>0</v>
          </cell>
          <cell r="L1656" t="str">
            <v>IZOMIX 1/3 250 ML SOL SETLI SISE</v>
          </cell>
          <cell r="M1656" t="str">
            <v>DEKSTROZ + SODYUM KLORUR</v>
          </cell>
          <cell r="N1656" t="str">
            <v>OSEL</v>
          </cell>
          <cell r="O1656">
            <v>0</v>
          </cell>
          <cell r="P1656">
            <v>0</v>
          </cell>
          <cell r="Q1656">
            <v>250</v>
          </cell>
          <cell r="R1656" t="str">
            <v>NORMAL RECETE</v>
          </cell>
          <cell r="S1656" t="str">
            <v>IMAL</v>
          </cell>
          <cell r="T1656" t="str">
            <v>TURKIYE</v>
          </cell>
          <cell r="U1656">
            <v>1.26</v>
          </cell>
          <cell r="V1656">
            <v>1.26</v>
          </cell>
          <cell r="W1656">
            <v>0</v>
          </cell>
          <cell r="X1656" t="str">
            <v>TURKIYE</v>
          </cell>
          <cell r="Y1656">
            <v>0</v>
          </cell>
          <cell r="Z1656">
            <v>0</v>
          </cell>
          <cell r="AA1656">
            <v>3.44</v>
          </cell>
          <cell r="AB1656">
            <v>0</v>
          </cell>
          <cell r="AC1656">
            <v>3.44</v>
          </cell>
        </row>
        <row r="1657">
          <cell r="A1657">
            <v>8699788690538</v>
          </cell>
          <cell r="B1657" t="str">
            <v>B05BB02</v>
          </cell>
          <cell r="C1657" t="str">
            <v>electrolytes with carbohydrates</v>
          </cell>
          <cell r="D1657" t="str">
            <v>ESDEGER</v>
          </cell>
          <cell r="E1657" t="str">
            <v>FIYAT KORUMALI URUN</v>
          </cell>
          <cell r="F1657">
            <v>4</v>
          </cell>
          <cell r="G1657">
            <v>1</v>
          </cell>
          <cell r="H1657">
            <v>2</v>
          </cell>
          <cell r="I1657">
            <v>0</v>
          </cell>
          <cell r="J1657">
            <v>0</v>
          </cell>
          <cell r="K1657">
            <v>0</v>
          </cell>
          <cell r="L1657" t="str">
            <v>IZOMIX 1/3 250 ML SOL SETSIZ SISE</v>
          </cell>
          <cell r="M1657" t="str">
            <v>DEKSTROZ + SODYUM KLORUR</v>
          </cell>
          <cell r="N1657" t="str">
            <v>OSEL</v>
          </cell>
          <cell r="O1657">
            <v>0</v>
          </cell>
          <cell r="P1657">
            <v>0</v>
          </cell>
          <cell r="Q1657">
            <v>250</v>
          </cell>
          <cell r="R1657" t="str">
            <v>NORMAL RECETE</v>
          </cell>
          <cell r="S1657" t="str">
            <v>IMAL</v>
          </cell>
          <cell r="T1657" t="str">
            <v>TURKIYE</v>
          </cell>
          <cell r="U1657">
            <v>0.95</v>
          </cell>
          <cell r="V1657">
            <v>0.95</v>
          </cell>
          <cell r="W1657">
            <v>0</v>
          </cell>
          <cell r="X1657" t="str">
            <v>TURKIYE</v>
          </cell>
          <cell r="Y1657">
            <v>0</v>
          </cell>
          <cell r="Z1657">
            <v>0</v>
          </cell>
          <cell r="AA1657">
            <v>2.6</v>
          </cell>
          <cell r="AB1657">
            <v>0</v>
          </cell>
          <cell r="AC1657">
            <v>2.6</v>
          </cell>
        </row>
        <row r="1658">
          <cell r="A1658">
            <v>8699788690569</v>
          </cell>
          <cell r="B1658" t="str">
            <v>B05BB02</v>
          </cell>
          <cell r="C1658" t="str">
            <v>electrolytes with carbohydrates</v>
          </cell>
          <cell r="D1658" t="str">
            <v>ESDEGER</v>
          </cell>
          <cell r="E1658" t="str">
            <v>FIYAT KORUMALI URUN</v>
          </cell>
          <cell r="F1658">
            <v>4</v>
          </cell>
          <cell r="G1658">
            <v>1</v>
          </cell>
          <cell r="H1658">
            <v>2</v>
          </cell>
          <cell r="I1658">
            <v>0</v>
          </cell>
          <cell r="J1658">
            <v>0</v>
          </cell>
          <cell r="K1658">
            <v>0</v>
          </cell>
          <cell r="L1658" t="str">
            <v>IZOMIX 1/4   250 ML SOL SETLI SISE</v>
          </cell>
          <cell r="M1658" t="str">
            <v>DEKSTROZ + SODYUM KLORUR</v>
          </cell>
          <cell r="N1658" t="str">
            <v>OSEL</v>
          </cell>
          <cell r="O1658">
            <v>0</v>
          </cell>
          <cell r="P1658">
            <v>0</v>
          </cell>
          <cell r="Q1658">
            <v>250</v>
          </cell>
          <cell r="R1658" t="str">
            <v>NORMAL RECETE</v>
          </cell>
          <cell r="S1658" t="str">
            <v>IMAL</v>
          </cell>
          <cell r="T1658" t="str">
            <v>TURKIYE</v>
          </cell>
          <cell r="U1658">
            <v>1.26</v>
          </cell>
          <cell r="V1658">
            <v>1.26</v>
          </cell>
          <cell r="W1658">
            <v>0</v>
          </cell>
          <cell r="X1658" t="str">
            <v>TURKIYE</v>
          </cell>
          <cell r="Y1658">
            <v>0</v>
          </cell>
          <cell r="Z1658">
            <v>0</v>
          </cell>
          <cell r="AA1658">
            <v>3.46</v>
          </cell>
          <cell r="AB1658">
            <v>0</v>
          </cell>
          <cell r="AC1658">
            <v>3.46</v>
          </cell>
        </row>
        <row r="1659">
          <cell r="A1659">
            <v>8699788690576</v>
          </cell>
          <cell r="B1659" t="str">
            <v>B05BB02</v>
          </cell>
          <cell r="C1659" t="str">
            <v>electrolytes with carbohydrates</v>
          </cell>
          <cell r="D1659" t="str">
            <v>ESDEGER</v>
          </cell>
          <cell r="E1659" t="str">
            <v>FIYAT KORUMALI URUN</v>
          </cell>
          <cell r="F1659">
            <v>4</v>
          </cell>
          <cell r="G1659">
            <v>1</v>
          </cell>
          <cell r="H1659">
            <v>2</v>
          </cell>
          <cell r="I1659">
            <v>0</v>
          </cell>
          <cell r="J1659">
            <v>0</v>
          </cell>
          <cell r="K1659">
            <v>0</v>
          </cell>
          <cell r="L1659" t="str">
            <v>IZOMIX 1/4   250 ML SOL SETSIZ SISE</v>
          </cell>
          <cell r="M1659" t="str">
            <v>DEKSTROZ + SODYUM KLORUR</v>
          </cell>
          <cell r="N1659" t="str">
            <v>OSEL</v>
          </cell>
          <cell r="O1659">
            <v>0</v>
          </cell>
          <cell r="P1659">
            <v>0</v>
          </cell>
          <cell r="Q1659">
            <v>250</v>
          </cell>
          <cell r="R1659" t="str">
            <v>NORMAL RECETE</v>
          </cell>
          <cell r="S1659" t="str">
            <v>IMAL</v>
          </cell>
          <cell r="T1659" t="str">
            <v>TURKIYE</v>
          </cell>
          <cell r="U1659">
            <v>0.95</v>
          </cell>
          <cell r="V1659">
            <v>0.95</v>
          </cell>
          <cell r="W1659">
            <v>0</v>
          </cell>
          <cell r="X1659" t="str">
            <v>TURKIYE</v>
          </cell>
          <cell r="Y1659">
            <v>0</v>
          </cell>
          <cell r="Z1659">
            <v>0</v>
          </cell>
          <cell r="AA1659">
            <v>2.6</v>
          </cell>
          <cell r="AB1659">
            <v>0</v>
          </cell>
          <cell r="AC1659">
            <v>2.6</v>
          </cell>
        </row>
        <row r="1660">
          <cell r="A1660">
            <v>8699788750942</v>
          </cell>
          <cell r="B1660" t="str">
            <v>B05XA03</v>
          </cell>
          <cell r="C1660" t="str">
            <v>sodium chloride</v>
          </cell>
          <cell r="D1660" t="str">
            <v>ESDEGER</v>
          </cell>
          <cell r="E1660" t="str">
            <v>FIYAT KORUMALI URUN</v>
          </cell>
          <cell r="F1660">
            <v>0</v>
          </cell>
          <cell r="G1660">
            <v>1</v>
          </cell>
          <cell r="H1660">
            <v>2</v>
          </cell>
          <cell r="I1660">
            <v>0</v>
          </cell>
          <cell r="J1660">
            <v>0</v>
          </cell>
          <cell r="K1660">
            <v>0</v>
          </cell>
          <cell r="L1660" t="str">
            <v>IZOTONIK SODYUM KLORUR %0,9 BIOSEL SOL 2MLX100 AMPUL</v>
          </cell>
          <cell r="M1660" t="str">
            <v>SODIUM CHLORIDE</v>
          </cell>
          <cell r="N1660" t="str">
            <v>OSEL</v>
          </cell>
          <cell r="O1660">
            <v>1.8</v>
          </cell>
          <cell r="P1660" t="str">
            <v>G</v>
          </cell>
          <cell r="Q1660">
            <v>100</v>
          </cell>
          <cell r="R1660" t="str">
            <v>NORMAL RECETE</v>
          </cell>
          <cell r="S1660" t="str">
            <v>IMAL</v>
          </cell>
          <cell r="T1660" t="str">
            <v>TURKIYE</v>
          </cell>
          <cell r="U1660">
            <v>5.8076039806072979</v>
          </cell>
          <cell r="V1660">
            <v>5.8076039806072979</v>
          </cell>
          <cell r="W1660">
            <v>0</v>
          </cell>
          <cell r="X1660" t="str">
            <v>TURKIYE</v>
          </cell>
          <cell r="Y1660">
            <v>0</v>
          </cell>
          <cell r="Z1660">
            <v>1</v>
          </cell>
          <cell r="AA1660">
            <v>15.6</v>
          </cell>
          <cell r="AB1660">
            <v>0</v>
          </cell>
          <cell r="AC1660">
            <v>15.6</v>
          </cell>
        </row>
        <row r="1661">
          <cell r="A1661">
            <v>8699788750966</v>
          </cell>
          <cell r="B1661" t="str">
            <v>B05XA03</v>
          </cell>
          <cell r="C1661" t="str">
            <v>sodium chloride</v>
          </cell>
          <cell r="D1661" t="str">
            <v>ESDEGER</v>
          </cell>
          <cell r="E1661" t="str">
            <v>FIYAT KORUMALI URUN</v>
          </cell>
          <cell r="F1661">
            <v>0</v>
          </cell>
          <cell r="G1661">
            <v>1</v>
          </cell>
          <cell r="H1661">
            <v>2</v>
          </cell>
          <cell r="I1661">
            <v>0</v>
          </cell>
          <cell r="J1661">
            <v>0</v>
          </cell>
          <cell r="K1661">
            <v>0</v>
          </cell>
          <cell r="L1661" t="str">
            <v>IZOTONIK SODYUM KLORUR %0,9 BIOSEL SOL 5MLX100 AMPUL</v>
          </cell>
          <cell r="M1661" t="str">
            <v>SODIUM CHLORIDE</v>
          </cell>
          <cell r="N1661" t="str">
            <v>OSEL</v>
          </cell>
          <cell r="O1661">
            <v>4.5</v>
          </cell>
          <cell r="P1661" t="str">
            <v>G</v>
          </cell>
          <cell r="Q1661">
            <v>100</v>
          </cell>
          <cell r="R1661" t="str">
            <v>NORMAL RECETE</v>
          </cell>
          <cell r="S1661" t="str">
            <v>IMAL</v>
          </cell>
          <cell r="T1661" t="str">
            <v>TURKIYE</v>
          </cell>
          <cell r="U1661">
            <v>8.0632814493493239</v>
          </cell>
          <cell r="V1661">
            <v>8.0632814493493239</v>
          </cell>
          <cell r="W1661">
            <v>0</v>
          </cell>
          <cell r="X1661" t="str">
            <v>TURKIYE</v>
          </cell>
          <cell r="Y1661">
            <v>0</v>
          </cell>
          <cell r="Z1661">
            <v>1</v>
          </cell>
          <cell r="AA1661">
            <v>21.68</v>
          </cell>
          <cell r="AB1661">
            <v>0</v>
          </cell>
          <cell r="AC1661">
            <v>21.68</v>
          </cell>
        </row>
        <row r="1662">
          <cell r="A1662">
            <v>8699788690446</v>
          </cell>
          <cell r="B1662" t="str">
            <v>B05XA03</v>
          </cell>
          <cell r="C1662" t="str">
            <v>sodium chloride</v>
          </cell>
          <cell r="D1662" t="str">
            <v>ESDEGER</v>
          </cell>
          <cell r="E1662" t="str">
            <v>FIYAT KORUMALI URUN</v>
          </cell>
          <cell r="F1662">
            <v>4</v>
          </cell>
          <cell r="G1662">
            <v>1</v>
          </cell>
          <cell r="H1662">
            <v>2</v>
          </cell>
          <cell r="I1662">
            <v>0</v>
          </cell>
          <cell r="J1662">
            <v>0</v>
          </cell>
          <cell r="K1662">
            <v>0</v>
          </cell>
          <cell r="L1662" t="str">
            <v>IZOTONIK SODYUM KLORUR BIOSEL SOL %0,9   250 ML SETLI SISE</v>
          </cell>
          <cell r="M1662" t="str">
            <v>SODYUM KLORUR</v>
          </cell>
          <cell r="N1662" t="str">
            <v>OSEL</v>
          </cell>
          <cell r="O1662">
            <v>0</v>
          </cell>
          <cell r="P1662">
            <v>0</v>
          </cell>
          <cell r="Q1662">
            <v>250</v>
          </cell>
          <cell r="R1662" t="str">
            <v>NORMAL RECETE</v>
          </cell>
          <cell r="S1662" t="str">
            <v>IMAL</v>
          </cell>
          <cell r="T1662" t="str">
            <v>TURKIYE</v>
          </cell>
          <cell r="U1662">
            <v>1.2</v>
          </cell>
          <cell r="V1662">
            <v>1.2</v>
          </cell>
          <cell r="W1662">
            <v>0</v>
          </cell>
          <cell r="X1662" t="str">
            <v>TURKIYE</v>
          </cell>
          <cell r="Y1662">
            <v>0</v>
          </cell>
          <cell r="Z1662">
            <v>0</v>
          </cell>
          <cell r="AA1662">
            <v>3.28</v>
          </cell>
          <cell r="AB1662">
            <v>0</v>
          </cell>
          <cell r="AC1662">
            <v>3.28</v>
          </cell>
        </row>
        <row r="1663">
          <cell r="A1663">
            <v>8699636090169</v>
          </cell>
          <cell r="B1663" t="str">
            <v>A10BD07</v>
          </cell>
          <cell r="C1663" t="str">
            <v>metformin and sitagliptin</v>
          </cell>
          <cell r="D1663" t="str">
            <v>REFERANS</v>
          </cell>
          <cell r="E1663" t="str">
            <v>REFERANS</v>
          </cell>
          <cell r="F1663">
            <v>0</v>
          </cell>
          <cell r="G1663" t="str">
            <v>2-4</v>
          </cell>
          <cell r="H1663">
            <v>1</v>
          </cell>
          <cell r="I1663">
            <v>0</v>
          </cell>
          <cell r="J1663">
            <v>0</v>
          </cell>
          <cell r="K1663">
            <v>0</v>
          </cell>
          <cell r="L1663" t="str">
            <v>JANUMET 50/1000 MG 56 FILM KAPLI TABLET</v>
          </cell>
          <cell r="M1663" t="str">
            <v>METFORMIN + SITAGLIPTIN</v>
          </cell>
          <cell r="N1663" t="str">
            <v>MERCK SHARP &amp; DOHME</v>
          </cell>
          <cell r="O1663" t="str">
            <v>50+1000</v>
          </cell>
          <cell r="P1663" t="str">
            <v>MG</v>
          </cell>
          <cell r="Q1663">
            <v>56</v>
          </cell>
          <cell r="R1663" t="str">
            <v>NORMAL REÇETE</v>
          </cell>
          <cell r="S1663" t="str">
            <v>ITHAL</v>
          </cell>
          <cell r="T1663" t="str">
            <v>FRANSA</v>
          </cell>
          <cell r="U1663">
            <v>28</v>
          </cell>
          <cell r="V1663">
            <v>28</v>
          </cell>
          <cell r="W1663">
            <v>28</v>
          </cell>
          <cell r="X1663" t="str">
            <v>FRANSA</v>
          </cell>
          <cell r="Y1663">
            <v>0</v>
          </cell>
          <cell r="Z1663">
            <v>0</v>
          </cell>
          <cell r="AA1663">
            <v>59.26</v>
          </cell>
          <cell r="AB1663">
            <v>0</v>
          </cell>
          <cell r="AC1663">
            <v>59.26</v>
          </cell>
        </row>
        <row r="1664">
          <cell r="A1664">
            <v>8699636090145</v>
          </cell>
          <cell r="B1664" t="str">
            <v>A10BD07</v>
          </cell>
          <cell r="C1664" t="str">
            <v>metformin and sitagliptin</v>
          </cell>
          <cell r="D1664" t="str">
            <v>REFERANS</v>
          </cell>
          <cell r="E1664" t="str">
            <v>REFERANS</v>
          </cell>
          <cell r="F1664">
            <v>0</v>
          </cell>
          <cell r="G1664" t="str">
            <v>2-4</v>
          </cell>
          <cell r="H1664">
            <v>1</v>
          </cell>
          <cell r="I1664">
            <v>0</v>
          </cell>
          <cell r="J1664">
            <v>0</v>
          </cell>
          <cell r="K1664">
            <v>0</v>
          </cell>
          <cell r="L1664" t="str">
            <v>JANUMET 50/500 MG 56 FILM KAPLI TABLET</v>
          </cell>
          <cell r="M1664" t="str">
            <v>METFORMIN + SITAGLIPTIN</v>
          </cell>
          <cell r="N1664" t="str">
            <v>MERCK SHARP &amp; DOHME</v>
          </cell>
          <cell r="O1664" t="str">
            <v>50+500</v>
          </cell>
          <cell r="P1664" t="str">
            <v>MG</v>
          </cell>
          <cell r="Q1664">
            <v>56</v>
          </cell>
          <cell r="R1664" t="str">
            <v>NORMAL REÇETE</v>
          </cell>
          <cell r="S1664" t="str">
            <v>ITHAL</v>
          </cell>
          <cell r="T1664" t="str">
            <v>FRANSA</v>
          </cell>
          <cell r="U1664">
            <v>33.32</v>
          </cell>
          <cell r="V1664">
            <v>33.32</v>
          </cell>
          <cell r="W1664">
            <v>33.32</v>
          </cell>
          <cell r="X1664" t="str">
            <v>FRANSA</v>
          </cell>
          <cell r="Y1664">
            <v>0</v>
          </cell>
          <cell r="Z1664">
            <v>0</v>
          </cell>
          <cell r="AA1664">
            <v>64.489999999999995</v>
          </cell>
          <cell r="AB1664">
            <v>0</v>
          </cell>
          <cell r="AC1664">
            <v>64.489999999999995</v>
          </cell>
        </row>
        <row r="1665">
          <cell r="A1665">
            <v>8699636090152</v>
          </cell>
          <cell r="B1665" t="str">
            <v>A10BD07</v>
          </cell>
          <cell r="C1665" t="str">
            <v>metformin and sitagliptin</v>
          </cell>
          <cell r="D1665" t="str">
            <v>REFERANS</v>
          </cell>
          <cell r="E1665" t="str">
            <v>REFERANS</v>
          </cell>
          <cell r="F1665">
            <v>0</v>
          </cell>
          <cell r="G1665" t="str">
            <v>2-4</v>
          </cell>
          <cell r="H1665">
            <v>1</v>
          </cell>
          <cell r="I1665">
            <v>0</v>
          </cell>
          <cell r="J1665">
            <v>0</v>
          </cell>
          <cell r="K1665">
            <v>0</v>
          </cell>
          <cell r="L1665" t="str">
            <v>JANUMET 50/850 MG 56 FILM KAPLI TABLET</v>
          </cell>
          <cell r="M1665" t="str">
            <v>METFORMIN + SITAGLIPTIN</v>
          </cell>
          <cell r="N1665" t="str">
            <v>MERCK SHARP &amp; DOHME</v>
          </cell>
          <cell r="O1665" t="str">
            <v>50+850</v>
          </cell>
          <cell r="P1665" t="str">
            <v>MG</v>
          </cell>
          <cell r="Q1665">
            <v>56</v>
          </cell>
          <cell r="R1665" t="str">
            <v>NORMAL REÇETE</v>
          </cell>
          <cell r="S1665" t="str">
            <v>ITHAL</v>
          </cell>
          <cell r="T1665" t="str">
            <v>YUNANISTAN</v>
          </cell>
          <cell r="U1665">
            <v>33.130000000000003</v>
          </cell>
          <cell r="V1665">
            <v>33.130000000000003</v>
          </cell>
          <cell r="W1665">
            <v>33.130000000000003</v>
          </cell>
          <cell r="X1665" t="str">
            <v>YUNANISTAN</v>
          </cell>
          <cell r="Y1665">
            <v>0</v>
          </cell>
          <cell r="Z1665">
            <v>0</v>
          </cell>
          <cell r="AA1665">
            <v>61.51</v>
          </cell>
          <cell r="AB1665">
            <v>0</v>
          </cell>
          <cell r="AC1665">
            <v>61.51</v>
          </cell>
        </row>
        <row r="1666">
          <cell r="A1666">
            <v>8699636090138</v>
          </cell>
          <cell r="B1666" t="str">
            <v>A10BH01</v>
          </cell>
          <cell r="C1666" t="str">
            <v>sitagliptin</v>
          </cell>
          <cell r="D1666" t="str">
            <v>REFERANS</v>
          </cell>
          <cell r="E1666" t="str">
            <v>REFERANS</v>
          </cell>
          <cell r="F1666">
            <v>0</v>
          </cell>
          <cell r="G1666" t="str">
            <v>2-4</v>
          </cell>
          <cell r="H1666">
            <v>1</v>
          </cell>
          <cell r="I1666">
            <v>0</v>
          </cell>
          <cell r="J1666">
            <v>0</v>
          </cell>
          <cell r="K1666">
            <v>0</v>
          </cell>
          <cell r="L1666" t="str">
            <v>JANUVIA 100 MG 28 FILM TABLET</v>
          </cell>
          <cell r="M1666" t="str">
            <v>SITAGLIPTIN FOSFAT MONOHIDRAT</v>
          </cell>
          <cell r="N1666" t="str">
            <v>MERCK SHARP &amp; DOHME</v>
          </cell>
          <cell r="O1666">
            <v>100</v>
          </cell>
          <cell r="P1666" t="str">
            <v>MG</v>
          </cell>
          <cell r="Q1666">
            <v>28</v>
          </cell>
          <cell r="R1666" t="str">
            <v>NORMAL REÇETE</v>
          </cell>
          <cell r="S1666" t="str">
            <v>ITHAL</v>
          </cell>
          <cell r="T1666" t="str">
            <v>FRANSA</v>
          </cell>
          <cell r="U1666">
            <v>28</v>
          </cell>
          <cell r="V1666">
            <v>28</v>
          </cell>
          <cell r="W1666">
            <v>28</v>
          </cell>
          <cell r="X1666" t="str">
            <v>FRANSA</v>
          </cell>
          <cell r="Y1666">
            <v>0</v>
          </cell>
          <cell r="Z1666">
            <v>0</v>
          </cell>
          <cell r="AA1666">
            <v>59.26</v>
          </cell>
          <cell r="AB1666">
            <v>0</v>
          </cell>
          <cell r="AC1666">
            <v>59.26</v>
          </cell>
        </row>
        <row r="1667">
          <cell r="A1667">
            <v>8697930021988</v>
          </cell>
          <cell r="B1667" t="str">
            <v>N02BA51</v>
          </cell>
          <cell r="C1667" t="str">
            <v>acetylsalicylic acid, combinations excl. psycholeptics</v>
          </cell>
          <cell r="D1667" t="str">
            <v>EŞDEĞER</v>
          </cell>
          <cell r="E1667" t="str">
            <v>YIRMI YIL</v>
          </cell>
          <cell r="F1667">
            <v>4</v>
          </cell>
          <cell r="G1667">
            <v>1</v>
          </cell>
          <cell r="H1667">
            <v>2</v>
          </cell>
          <cell r="I1667">
            <v>0</v>
          </cell>
          <cell r="J1667">
            <v>0</v>
          </cell>
          <cell r="K1667">
            <v>0</v>
          </cell>
          <cell r="L1667" t="str">
            <v>JET-C 400/250 MG 20 EFERVESAN TABLET</v>
          </cell>
          <cell r="M1667" t="str">
            <v>ASETILSALISILIK ASIT + VITAMIN C</v>
          </cell>
          <cell r="N1667" t="str">
            <v>MENTIS</v>
          </cell>
          <cell r="O1667" t="str">
            <v>400+250</v>
          </cell>
          <cell r="P1667" t="str">
            <v>MG</v>
          </cell>
          <cell r="Q1667">
            <v>20</v>
          </cell>
          <cell r="R1667" t="str">
            <v>NORMAL REÇETE</v>
          </cell>
          <cell r="S1667" t="str">
            <v>IMAL</v>
          </cell>
          <cell r="T1667" t="str">
            <v>TURKIYE</v>
          </cell>
          <cell r="U1667">
            <v>1.41</v>
          </cell>
          <cell r="V1667">
            <v>1.41</v>
          </cell>
          <cell r="W1667">
            <v>0</v>
          </cell>
          <cell r="X1667" t="str">
            <v>TURKIYE</v>
          </cell>
          <cell r="Y1667">
            <v>0</v>
          </cell>
          <cell r="Z1667">
            <v>0</v>
          </cell>
          <cell r="AA1667">
            <v>2.72</v>
          </cell>
          <cell r="AB1667">
            <v>0</v>
          </cell>
          <cell r="AC1667">
            <v>2.72</v>
          </cell>
        </row>
        <row r="1668">
          <cell r="A1668">
            <v>8697930021995</v>
          </cell>
          <cell r="B1668" t="str">
            <v>N02BA51</v>
          </cell>
          <cell r="C1668" t="str">
            <v>acetylsalicylic acid, combinations excl. psycholeptics</v>
          </cell>
          <cell r="D1668" t="str">
            <v>EŞDEĞER</v>
          </cell>
          <cell r="E1668" t="str">
            <v>YIRMI YIL</v>
          </cell>
          <cell r="F1668">
            <v>4</v>
          </cell>
          <cell r="G1668">
            <v>1</v>
          </cell>
          <cell r="H1668">
            <v>2</v>
          </cell>
          <cell r="I1668">
            <v>0</v>
          </cell>
          <cell r="J1668">
            <v>0</v>
          </cell>
          <cell r="K1668">
            <v>0</v>
          </cell>
          <cell r="L1668" t="str">
            <v>JET-C 400/250 MG 30 EFERVESAN TABLET</v>
          </cell>
          <cell r="M1668" t="str">
            <v>ASETILSALISILIK ASIT + VITAMIN C</v>
          </cell>
          <cell r="N1668" t="str">
            <v>MENTIS</v>
          </cell>
          <cell r="O1668" t="str">
            <v>400+250</v>
          </cell>
          <cell r="P1668" t="str">
            <v>MG</v>
          </cell>
          <cell r="Q1668">
            <v>30</v>
          </cell>
          <cell r="R1668" t="str">
            <v>NORMAL REÇETE</v>
          </cell>
          <cell r="S1668" t="str">
            <v>IMAL</v>
          </cell>
          <cell r="T1668" t="str">
            <v>TURKIYE</v>
          </cell>
          <cell r="U1668">
            <v>1.98</v>
          </cell>
          <cell r="V1668">
            <v>1.98</v>
          </cell>
          <cell r="W1668">
            <v>0</v>
          </cell>
          <cell r="X1668" t="str">
            <v>TURKIYE</v>
          </cell>
          <cell r="Y1668">
            <v>0</v>
          </cell>
          <cell r="Z1668">
            <v>0</v>
          </cell>
          <cell r="AA1668">
            <v>4.1900000000000004</v>
          </cell>
          <cell r="AB1668">
            <v>0</v>
          </cell>
          <cell r="AC1668">
            <v>4.1900000000000004</v>
          </cell>
        </row>
        <row r="1669">
          <cell r="A1669">
            <v>8699788751437</v>
          </cell>
          <cell r="B1669" t="str">
            <v>N01BB52</v>
          </cell>
          <cell r="C1669" t="str">
            <v>lidocaine, combinations</v>
          </cell>
          <cell r="D1669" t="str">
            <v>ESDEGER</v>
          </cell>
          <cell r="E1669" t="str">
            <v>FIYAT KORUMALI URUN</v>
          </cell>
          <cell r="F1669">
            <v>0</v>
          </cell>
          <cell r="G1669">
            <v>1</v>
          </cell>
          <cell r="H1669">
            <v>3</v>
          </cell>
          <cell r="I1669">
            <v>0</v>
          </cell>
          <cell r="J1669">
            <v>0</v>
          </cell>
          <cell r="K1669">
            <v>0</v>
          </cell>
          <cell r="L1669" t="str">
            <v>JETOSEL 2 ML 100 AMPUL</v>
          </cell>
          <cell r="M1669" t="str">
            <v>LIDOKAIN HCL + ADRENALIN BITARTARAT</v>
          </cell>
          <cell r="N1669" t="str">
            <v>OSEL</v>
          </cell>
          <cell r="O1669">
            <v>2</v>
          </cell>
          <cell r="P1669" t="str">
            <v>ML</v>
          </cell>
          <cell r="Q1669">
            <v>100</v>
          </cell>
          <cell r="R1669" t="str">
            <v>NORMAL RECETE</v>
          </cell>
          <cell r="S1669" t="str">
            <v>IMAL</v>
          </cell>
          <cell r="T1669" t="str">
            <v>TURKIYE</v>
          </cell>
          <cell r="U1669">
            <v>12.91</v>
          </cell>
          <cell r="V1669">
            <v>12.91</v>
          </cell>
          <cell r="W1669">
            <v>12.91</v>
          </cell>
          <cell r="X1669" t="str">
            <v>TURKIYE</v>
          </cell>
          <cell r="Y1669">
            <v>0</v>
          </cell>
          <cell r="Z1669">
            <v>1</v>
          </cell>
          <cell r="AA1669">
            <v>34.72</v>
          </cell>
          <cell r="AB1669">
            <v>0</v>
          </cell>
          <cell r="AC1669">
            <v>34.72</v>
          </cell>
        </row>
        <row r="1670">
          <cell r="A1670">
            <v>8699809760707</v>
          </cell>
          <cell r="B1670" t="str">
            <v>L01CD04</v>
          </cell>
          <cell r="C1670" t="str">
            <v>cabazitaxel</v>
          </cell>
          <cell r="D1670" t="str">
            <v>REFERANS</v>
          </cell>
          <cell r="E1670" t="str">
            <v>REFERANS</v>
          </cell>
          <cell r="F1670">
            <v>0</v>
          </cell>
          <cell r="G1670">
            <v>2</v>
          </cell>
          <cell r="H1670">
            <v>1</v>
          </cell>
          <cell r="I1670">
            <v>0</v>
          </cell>
          <cell r="J1670">
            <v>0</v>
          </cell>
          <cell r="K1670">
            <v>0</v>
          </cell>
          <cell r="L1670" t="str">
            <v>JEVTANA 60 MG/1,5 ML INFUZYONLUK KONSANTRE COZELTI 1 FLAKON</v>
          </cell>
          <cell r="M1670" t="str">
            <v>KABAZITAKSEL</v>
          </cell>
          <cell r="N1670" t="str">
            <v>SANOFI AVENTIS</v>
          </cell>
          <cell r="O1670">
            <v>60</v>
          </cell>
          <cell r="P1670" t="str">
            <v>MG</v>
          </cell>
          <cell r="Q1670">
            <v>1</v>
          </cell>
          <cell r="R1670" t="str">
            <v>NORMAL REÇETE</v>
          </cell>
          <cell r="S1670" t="str">
            <v>ITHAL</v>
          </cell>
          <cell r="T1670" t="str">
            <v>ALMANYA</v>
          </cell>
          <cell r="U1670">
            <v>4395</v>
          </cell>
          <cell r="V1670">
            <v>4395</v>
          </cell>
          <cell r="W1670">
            <v>4395</v>
          </cell>
          <cell r="X1670" t="str">
            <v>ALMANYA</v>
          </cell>
          <cell r="Y1670">
            <v>0</v>
          </cell>
          <cell r="Z1670">
            <v>0</v>
          </cell>
          <cell r="AA1670">
            <v>8404.98</v>
          </cell>
          <cell r="AB1670">
            <v>0</v>
          </cell>
          <cell r="AC1670">
            <v>8404.98</v>
          </cell>
        </row>
        <row r="1671">
          <cell r="A1671">
            <v>8699593035890</v>
          </cell>
          <cell r="B1671" t="str">
            <v>N02AA03</v>
          </cell>
          <cell r="C1671" t="str">
            <v>hydromorphone</v>
          </cell>
          <cell r="D1671" t="str">
            <v>REFERANS</v>
          </cell>
          <cell r="E1671" t="str">
            <v>YIRMI YIL</v>
          </cell>
          <cell r="F1671">
            <v>0</v>
          </cell>
          <cell r="G1671">
            <v>2</v>
          </cell>
          <cell r="H1671">
            <v>1</v>
          </cell>
          <cell r="I1671">
            <v>0</v>
          </cell>
          <cell r="J1671">
            <v>0</v>
          </cell>
          <cell r="K1671">
            <v>0</v>
          </cell>
          <cell r="L1671" t="str">
            <v>JURNISTA 4 MG 28 UZATILMIS SALIMLI TABLET</v>
          </cell>
          <cell r="M1671" t="str">
            <v>HIDROMORFON HCL</v>
          </cell>
          <cell r="N1671" t="str">
            <v>JOHNSON&amp;JOHNSON</v>
          </cell>
          <cell r="O1671">
            <v>4</v>
          </cell>
          <cell r="P1671" t="str">
            <v>MG</v>
          </cell>
          <cell r="Q1671">
            <v>28</v>
          </cell>
          <cell r="R1671" t="str">
            <v>KIRMIZI REÇETE</v>
          </cell>
          <cell r="S1671" t="str">
            <v>ITHAL</v>
          </cell>
          <cell r="T1671" t="str">
            <v>ITALYA</v>
          </cell>
          <cell r="U1671">
            <v>21</v>
          </cell>
          <cell r="V1671">
            <v>21</v>
          </cell>
          <cell r="W1671">
            <v>16.8</v>
          </cell>
          <cell r="X1671" t="str">
            <v>ITALYA</v>
          </cell>
          <cell r="Y1671">
            <v>0</v>
          </cell>
          <cell r="Z1671">
            <v>0</v>
          </cell>
          <cell r="AA1671">
            <v>35.54</v>
          </cell>
          <cell r="AB1671">
            <v>0</v>
          </cell>
          <cell r="AC1671">
            <v>35.54</v>
          </cell>
        </row>
        <row r="1672">
          <cell r="A1672">
            <v>8699828691778</v>
          </cell>
          <cell r="B1672" t="str">
            <v>B05BB02</v>
          </cell>
          <cell r="C1672" t="str">
            <v>electrolytes with carbohydrates</v>
          </cell>
          <cell r="D1672" t="str">
            <v>REFERANS</v>
          </cell>
          <cell r="E1672" t="str">
            <v>FIYAT KORUMALI URUN</v>
          </cell>
          <cell r="F1672">
            <v>4</v>
          </cell>
          <cell r="G1672">
            <v>1</v>
          </cell>
          <cell r="H1672">
            <v>2</v>
          </cell>
          <cell r="I1672">
            <v>0</v>
          </cell>
          <cell r="J1672">
            <v>0</v>
          </cell>
          <cell r="K1672">
            <v>0</v>
          </cell>
          <cell r="L1672" t="str">
            <v>KADEKS-40  500 ML(SETLI)</v>
          </cell>
          <cell r="M1672" t="str">
            <v>DEKSTROZ + POTASYUM KLORUR + SODYUM KLORUR</v>
          </cell>
          <cell r="N1672" t="str">
            <v>KOCAK FARMA</v>
          </cell>
          <cell r="O1672">
            <v>0</v>
          </cell>
          <cell r="P1672" t="str">
            <v>ML</v>
          </cell>
          <cell r="Q1672">
            <v>500</v>
          </cell>
          <cell r="R1672" t="str">
            <v>NORMAL RECETE</v>
          </cell>
          <cell r="S1672" t="str">
            <v>IMAL</v>
          </cell>
          <cell r="T1672" t="str">
            <v>TURKIYE</v>
          </cell>
          <cell r="U1672">
            <v>1.86</v>
          </cell>
          <cell r="V1672">
            <v>1.86</v>
          </cell>
          <cell r="W1672">
            <v>0</v>
          </cell>
          <cell r="X1672" t="str">
            <v>TURKIYE</v>
          </cell>
          <cell r="Y1672">
            <v>0</v>
          </cell>
          <cell r="Z1672">
            <v>0</v>
          </cell>
          <cell r="AA1672">
            <v>4.34</v>
          </cell>
          <cell r="AB1672">
            <v>0</v>
          </cell>
          <cell r="AC1672">
            <v>4.34</v>
          </cell>
        </row>
        <row r="1673">
          <cell r="A1673">
            <v>8699828691785</v>
          </cell>
          <cell r="B1673" t="str">
            <v>B05BB02</v>
          </cell>
          <cell r="C1673" t="str">
            <v>electrolytes with carbohydrates</v>
          </cell>
          <cell r="D1673" t="str">
            <v>REFERANS</v>
          </cell>
          <cell r="E1673" t="str">
            <v>FIYAT KORUMALI URUN</v>
          </cell>
          <cell r="F1673">
            <v>4</v>
          </cell>
          <cell r="G1673">
            <v>1</v>
          </cell>
          <cell r="H1673">
            <v>2</v>
          </cell>
          <cell r="I1673">
            <v>0</v>
          </cell>
          <cell r="J1673">
            <v>0</v>
          </cell>
          <cell r="K1673">
            <v>0</v>
          </cell>
          <cell r="L1673" t="str">
            <v>KADEKS-40  500 ML(SETSIZ)</v>
          </cell>
          <cell r="M1673" t="str">
            <v>DEKSTROZ + POTASYUM KLORUR + SODYUM KLORUR</v>
          </cell>
          <cell r="N1673" t="str">
            <v>KOCAK FARMA</v>
          </cell>
          <cell r="O1673">
            <v>0</v>
          </cell>
          <cell r="P1673">
            <v>0</v>
          </cell>
          <cell r="Q1673">
            <v>500</v>
          </cell>
          <cell r="R1673" t="str">
            <v>NORMAL RECETE</v>
          </cell>
          <cell r="S1673" t="str">
            <v>IMAL</v>
          </cell>
          <cell r="T1673" t="str">
            <v>TURKIYE</v>
          </cell>
          <cell r="U1673">
            <v>1.58</v>
          </cell>
          <cell r="V1673">
            <v>1.58</v>
          </cell>
          <cell r="W1673">
            <v>0</v>
          </cell>
          <cell r="X1673" t="str">
            <v>TURKIYE</v>
          </cell>
          <cell r="Y1673">
            <v>0</v>
          </cell>
          <cell r="Z1673">
            <v>0</v>
          </cell>
          <cell r="AA1673">
            <v>3.68</v>
          </cell>
          <cell r="AB1673">
            <v>0</v>
          </cell>
          <cell r="AC1673">
            <v>3.68</v>
          </cell>
        </row>
        <row r="1674">
          <cell r="A1674">
            <v>8699548093692</v>
          </cell>
          <cell r="B1674" t="str">
            <v>J05AR10</v>
          </cell>
          <cell r="C1674" t="str">
            <v xml:space="preserve">lopinavir and ritonavir </v>
          </cell>
          <cell r="D1674" t="str">
            <v>REFERANS</v>
          </cell>
          <cell r="E1674" t="str">
            <v>REFERANS</v>
          </cell>
          <cell r="F1674">
            <v>0</v>
          </cell>
          <cell r="G1674">
            <v>2</v>
          </cell>
          <cell r="H1674">
            <v>1</v>
          </cell>
          <cell r="I1674">
            <v>0</v>
          </cell>
          <cell r="J1674">
            <v>0</v>
          </cell>
          <cell r="K1674">
            <v>0</v>
          </cell>
          <cell r="L1674" t="str">
            <v>KALETRA 200 MG/50 MG 120 FILM TABLET</v>
          </cell>
          <cell r="M1674" t="str">
            <v>LOPINAVIR + RITONAVIR</v>
          </cell>
          <cell r="N1674" t="str">
            <v>ABBOTT</v>
          </cell>
          <cell r="O1674" t="str">
            <v>200+50</v>
          </cell>
          <cell r="P1674" t="str">
            <v>MG</v>
          </cell>
          <cell r="Q1674">
            <v>120</v>
          </cell>
          <cell r="R1674" t="str">
            <v>NORMAL REÇETE</v>
          </cell>
          <cell r="S1674" t="str">
            <v>ITHAL</v>
          </cell>
          <cell r="T1674" t="str">
            <v>FRANSA</v>
          </cell>
          <cell r="U1674">
            <v>405.15</v>
          </cell>
          <cell r="V1674">
            <v>405.15</v>
          </cell>
          <cell r="W1674">
            <v>405.15</v>
          </cell>
          <cell r="X1674" t="str">
            <v>FRANSA</v>
          </cell>
          <cell r="Y1674">
            <v>0</v>
          </cell>
          <cell r="Z1674">
            <v>0</v>
          </cell>
          <cell r="AA1674">
            <v>857.52</v>
          </cell>
          <cell r="AB1674">
            <v>0</v>
          </cell>
          <cell r="AC1674">
            <v>857.52</v>
          </cell>
        </row>
        <row r="1675">
          <cell r="A1675">
            <v>8699536760018</v>
          </cell>
          <cell r="B1675" t="str">
            <v>M05BA08</v>
          </cell>
          <cell r="C1675" t="str">
            <v>zoledronic acid</v>
          </cell>
          <cell r="D1675" t="str">
            <v>EŞDEĞER</v>
          </cell>
          <cell r="E1675" t="str">
            <v>EŞDEĞER</v>
          </cell>
          <cell r="F1675">
            <v>0</v>
          </cell>
          <cell r="G1675">
            <v>1</v>
          </cell>
          <cell r="H1675">
            <v>1</v>
          </cell>
          <cell r="I1675">
            <v>0</v>
          </cell>
          <cell r="J1675">
            <v>0</v>
          </cell>
          <cell r="K1675">
            <v>0</v>
          </cell>
          <cell r="L1675" t="str">
            <v>KALIKSIR 4 MG/5 ML IV INFUZYON ICIN KONSANTRE COZELTI ICEREN FLAKON</v>
          </cell>
          <cell r="M1675" t="str">
            <v>ZOLEDRONIK ASIT MONOHIDRAT</v>
          </cell>
          <cell r="N1675" t="str">
            <v>SANOVEL</v>
          </cell>
          <cell r="O1675">
            <v>4</v>
          </cell>
          <cell r="P1675" t="str">
            <v>MG</v>
          </cell>
          <cell r="Q1675">
            <v>1</v>
          </cell>
          <cell r="R1675" t="str">
            <v>NORMAL REÇETE</v>
          </cell>
          <cell r="S1675" t="str">
            <v>IMAL</v>
          </cell>
          <cell r="T1675" t="str">
            <v>ISVICRE</v>
          </cell>
          <cell r="U1675">
            <v>253.15</v>
          </cell>
          <cell r="V1675">
            <v>253.15</v>
          </cell>
          <cell r="W1675">
            <v>114.03</v>
          </cell>
          <cell r="X1675" t="str">
            <v>ISVICRE</v>
          </cell>
          <cell r="Y1675">
            <v>0</v>
          </cell>
          <cell r="Z1675">
            <v>0</v>
          </cell>
          <cell r="AA1675">
            <v>241.34</v>
          </cell>
          <cell r="AB1675">
            <v>0</v>
          </cell>
          <cell r="AC1675">
            <v>241.34</v>
          </cell>
        </row>
        <row r="1676">
          <cell r="A1676">
            <v>8699548022463</v>
          </cell>
          <cell r="B1676" t="str">
            <v>A12BA30</v>
          </cell>
          <cell r="C1676" t="str">
            <v>combinations</v>
          </cell>
          <cell r="D1676" t="str">
            <v>REFERANS</v>
          </cell>
          <cell r="E1676" t="str">
            <v>YIRMI YIL</v>
          </cell>
          <cell r="F1676">
            <v>4</v>
          </cell>
          <cell r="G1676">
            <v>1</v>
          </cell>
          <cell r="H1676">
            <v>2</v>
          </cell>
          <cell r="I1676">
            <v>0</v>
          </cell>
          <cell r="J1676">
            <v>0</v>
          </cell>
          <cell r="K1676">
            <v>0</v>
          </cell>
          <cell r="L1676" t="str">
            <v>KALINOR 15 EFERVESAN TABLET</v>
          </cell>
          <cell r="M1676" t="str">
            <v>POTASYUM KARBONAT + POTASYUM SITRAT</v>
          </cell>
          <cell r="N1676" t="str">
            <v>ABBOTT</v>
          </cell>
          <cell r="O1676" t="str">
            <v>2+2,17</v>
          </cell>
          <cell r="P1676" t="str">
            <v>G</v>
          </cell>
          <cell r="Q1676">
            <v>15</v>
          </cell>
          <cell r="R1676" t="str">
            <v>NORMAL REÇETE</v>
          </cell>
          <cell r="S1676" t="str">
            <v>ITHAL</v>
          </cell>
          <cell r="T1676" t="str">
            <v>TURKIYE</v>
          </cell>
          <cell r="U1676">
            <v>3.46</v>
          </cell>
          <cell r="V1676">
            <v>3.46</v>
          </cell>
          <cell r="W1676">
            <v>0</v>
          </cell>
          <cell r="X1676" t="str">
            <v>TURKIYE</v>
          </cell>
          <cell r="Y1676">
            <v>0</v>
          </cell>
          <cell r="Z1676">
            <v>0</v>
          </cell>
          <cell r="AA1676">
            <v>7.32</v>
          </cell>
          <cell r="AB1676">
            <v>0</v>
          </cell>
          <cell r="AC1676">
            <v>7.32</v>
          </cell>
        </row>
        <row r="1677">
          <cell r="A1677">
            <v>8699293753551</v>
          </cell>
          <cell r="B1677" t="str">
            <v>H05BX02</v>
          </cell>
          <cell r="C1677" t="str">
            <v>paricalcitol</v>
          </cell>
          <cell r="D1677" t="str">
            <v>EŞDEĞER</v>
          </cell>
          <cell r="E1677" t="str">
            <v>EŞDEĞER</v>
          </cell>
          <cell r="F1677">
            <v>0</v>
          </cell>
          <cell r="G1677">
            <v>1</v>
          </cell>
          <cell r="H1677">
            <v>1</v>
          </cell>
          <cell r="I1677">
            <v>0</v>
          </cell>
          <cell r="J1677">
            <v>0</v>
          </cell>
          <cell r="K1677">
            <v>0</v>
          </cell>
          <cell r="L1677" t="str">
            <v>KALSIGEN 10 MCG/2 ML IV ENJEKSIYONLUK COZELTI ICEREN AMPUL (5 AMPUL)</v>
          </cell>
          <cell r="M1677" t="str">
            <v>PARIKALSITOL</v>
          </cell>
          <cell r="N1677" t="str">
            <v>GENERICA</v>
          </cell>
          <cell r="O1677" t="str">
            <v>10+2</v>
          </cell>
          <cell r="P1677" t="str">
            <v>MCG/ML</v>
          </cell>
          <cell r="Q1677">
            <v>5</v>
          </cell>
          <cell r="R1677" t="str">
            <v>NORMAL REÇETE</v>
          </cell>
          <cell r="S1677" t="str">
            <v>IMAL</v>
          </cell>
          <cell r="T1677" t="str">
            <v>ITALYA</v>
          </cell>
          <cell r="U1677">
            <v>182.3</v>
          </cell>
          <cell r="V1677">
            <v>182.3</v>
          </cell>
          <cell r="W1677">
            <v>109.38000000000001</v>
          </cell>
          <cell r="X1677" t="str">
            <v>ITALYA</v>
          </cell>
          <cell r="Y1677">
            <v>0</v>
          </cell>
          <cell r="Z1677">
            <v>0</v>
          </cell>
          <cell r="AA1677">
            <v>232.76</v>
          </cell>
          <cell r="AB1677">
            <v>0</v>
          </cell>
          <cell r="AC1677">
            <v>232.76</v>
          </cell>
        </row>
        <row r="1678">
          <cell r="A1678">
            <v>8699293753544</v>
          </cell>
          <cell r="B1678" t="str">
            <v>H05BX02</v>
          </cell>
          <cell r="C1678" t="str">
            <v>paricalcitol</v>
          </cell>
          <cell r="D1678" t="str">
            <v>EŞDEĞER</v>
          </cell>
          <cell r="E1678" t="str">
            <v>EŞDEĞER</v>
          </cell>
          <cell r="F1678">
            <v>0</v>
          </cell>
          <cell r="G1678">
            <v>1</v>
          </cell>
          <cell r="H1678">
            <v>1</v>
          </cell>
          <cell r="I1678">
            <v>0</v>
          </cell>
          <cell r="J1678">
            <v>0</v>
          </cell>
          <cell r="K1678">
            <v>0</v>
          </cell>
          <cell r="L1678" t="str">
            <v xml:space="preserve">KALSIGEN 5 MCG/ML IV ENJEKSIYONLUK COZELTI ICEREN AMPUL (5 AMPUL) </v>
          </cell>
          <cell r="M1678" t="str">
            <v>PARIKALSITOL</v>
          </cell>
          <cell r="N1678" t="str">
            <v>GENERICA</v>
          </cell>
          <cell r="O1678" t="str">
            <v>5+1</v>
          </cell>
          <cell r="P1678" t="str">
            <v>MCG/ML</v>
          </cell>
          <cell r="Q1678">
            <v>5</v>
          </cell>
          <cell r="R1678" t="str">
            <v>NORMAL REÇETE</v>
          </cell>
          <cell r="S1678" t="str">
            <v>IMAL</v>
          </cell>
          <cell r="T1678" t="str">
            <v>ITALYA</v>
          </cell>
          <cell r="U1678">
            <v>91.15</v>
          </cell>
          <cell r="V1678">
            <v>91.15</v>
          </cell>
          <cell r="W1678">
            <v>54.69</v>
          </cell>
          <cell r="X1678" t="str">
            <v>ITALYA</v>
          </cell>
          <cell r="Y1678">
            <v>0</v>
          </cell>
          <cell r="Z1678">
            <v>0</v>
          </cell>
          <cell r="AA1678">
            <v>128.08000000000001</v>
          </cell>
          <cell r="AB1678">
            <v>0</v>
          </cell>
          <cell r="AC1678">
            <v>128.08000000000001</v>
          </cell>
        </row>
        <row r="1679">
          <cell r="A1679">
            <v>8699293752264</v>
          </cell>
          <cell r="B1679" t="str">
            <v>H05BX02</v>
          </cell>
          <cell r="C1679" t="str">
            <v>paricalcitol</v>
          </cell>
          <cell r="D1679" t="str">
            <v>ESDEGER</v>
          </cell>
          <cell r="E1679" t="str">
            <v>ESDEGER</v>
          </cell>
          <cell r="F1679">
            <v>0</v>
          </cell>
          <cell r="G1679">
            <v>1</v>
          </cell>
          <cell r="H1679">
            <v>1</v>
          </cell>
          <cell r="I1679">
            <v>0</v>
          </cell>
          <cell r="J1679">
            <v>0</v>
          </cell>
          <cell r="K1679">
            <v>0</v>
          </cell>
          <cell r="L1679" t="str">
            <v>KALZGEN 10 MCG/2 ML IV ENJEKSIYONLUK COZELTI ICEREN AMPUL (5 AMPUL)</v>
          </cell>
          <cell r="M1679" t="str">
            <v>PARIKALSITOL</v>
          </cell>
          <cell r="N1679" t="str">
            <v>GENERICA</v>
          </cell>
          <cell r="O1679" t="str">
            <v>10+2</v>
          </cell>
          <cell r="P1679" t="str">
            <v>MCG/ML</v>
          </cell>
          <cell r="Q1679">
            <v>5</v>
          </cell>
          <cell r="R1679" t="str">
            <v>NORMAL RECETE</v>
          </cell>
          <cell r="S1679" t="str">
            <v>IMAL</v>
          </cell>
          <cell r="T1679" t="str">
            <v>ITALYA</v>
          </cell>
          <cell r="U1679">
            <v>182.3</v>
          </cell>
          <cell r="V1679">
            <v>182.3</v>
          </cell>
          <cell r="W1679">
            <v>109.38000000000001</v>
          </cell>
          <cell r="X1679" t="str">
            <v>ITALYA</v>
          </cell>
          <cell r="Y1679">
            <v>0</v>
          </cell>
          <cell r="Z1679">
            <v>0</v>
          </cell>
          <cell r="AA1679">
            <v>267.67</v>
          </cell>
          <cell r="AB1679">
            <v>0</v>
          </cell>
          <cell r="AC1679">
            <v>267.67</v>
          </cell>
        </row>
        <row r="1680">
          <cell r="A1680">
            <v>8699293752257</v>
          </cell>
          <cell r="B1680" t="str">
            <v>H05BX02</v>
          </cell>
          <cell r="C1680" t="str">
            <v>paricalcitol</v>
          </cell>
          <cell r="D1680" t="str">
            <v>ESDEGER</v>
          </cell>
          <cell r="E1680" t="str">
            <v>ESDEGER</v>
          </cell>
          <cell r="F1680">
            <v>0</v>
          </cell>
          <cell r="G1680">
            <v>1</v>
          </cell>
          <cell r="H1680">
            <v>1</v>
          </cell>
          <cell r="I1680">
            <v>0</v>
          </cell>
          <cell r="J1680">
            <v>0</v>
          </cell>
          <cell r="K1680">
            <v>0</v>
          </cell>
          <cell r="L1680" t="str">
            <v xml:space="preserve">KALZGEN 5 MCG/ML IV ENJEKSIYONLUK COZELTI ICEREN AMPUL (5 AMPUL) </v>
          </cell>
          <cell r="M1680" t="str">
            <v>PARIKALSITOL</v>
          </cell>
          <cell r="N1680" t="str">
            <v>GENERICA</v>
          </cell>
          <cell r="O1680" t="str">
            <v>5+1</v>
          </cell>
          <cell r="P1680" t="str">
            <v>MCG/ML</v>
          </cell>
          <cell r="Q1680">
            <v>5</v>
          </cell>
          <cell r="R1680" t="str">
            <v>NORMAL RECETE</v>
          </cell>
          <cell r="S1680" t="str">
            <v>IMAL</v>
          </cell>
          <cell r="T1680" t="str">
            <v>ITALYA</v>
          </cell>
          <cell r="U1680">
            <v>91.15</v>
          </cell>
          <cell r="V1680">
            <v>91.15</v>
          </cell>
          <cell r="W1680">
            <v>54.69</v>
          </cell>
          <cell r="X1680" t="str">
            <v>ITALYA</v>
          </cell>
          <cell r="Y1680">
            <v>0</v>
          </cell>
          <cell r="Z1680">
            <v>0</v>
          </cell>
          <cell r="AA1680">
            <v>147.30000000000001</v>
          </cell>
          <cell r="AB1680">
            <v>0</v>
          </cell>
          <cell r="AC1680">
            <v>147.30000000000001</v>
          </cell>
        </row>
        <row r="1681">
          <cell r="A1681">
            <v>8699536090351</v>
          </cell>
          <cell r="B1681" t="str">
            <v>B01AC04</v>
          </cell>
          <cell r="C1681" t="str">
            <v>clopidogrel</v>
          </cell>
          <cell r="D1681" t="str">
            <v>ESDEGER</v>
          </cell>
          <cell r="E1681" t="str">
            <v>ESDEGER</v>
          </cell>
          <cell r="F1681">
            <v>0</v>
          </cell>
          <cell r="G1681">
            <v>1</v>
          </cell>
          <cell r="H1681">
            <v>1</v>
          </cell>
          <cell r="I1681">
            <v>0</v>
          </cell>
          <cell r="J1681">
            <v>0</v>
          </cell>
          <cell r="K1681">
            <v>0</v>
          </cell>
          <cell r="L1681" t="str">
            <v>KARUM 75 MG 28 FILM TABLET</v>
          </cell>
          <cell r="M1681" t="str">
            <v>KLOPIDOGREL HIDROJEN SULFAT</v>
          </cell>
          <cell r="N1681" t="str">
            <v>SANOVEL</v>
          </cell>
          <cell r="O1681">
            <v>75</v>
          </cell>
          <cell r="P1681" t="str">
            <v>MG</v>
          </cell>
          <cell r="Q1681">
            <v>28</v>
          </cell>
          <cell r="R1681" t="str">
            <v>NORMAL RECETE</v>
          </cell>
          <cell r="S1681" t="str">
            <v>IMAL</v>
          </cell>
          <cell r="T1681" t="str">
            <v>ISPANYA</v>
          </cell>
          <cell r="U1681">
            <v>10.26</v>
          </cell>
          <cell r="V1681">
            <v>32.06</v>
          </cell>
          <cell r="W1681">
            <v>10.26</v>
          </cell>
          <cell r="X1681" t="str">
            <v>ISPANYA</v>
          </cell>
          <cell r="Y1681">
            <v>0</v>
          </cell>
          <cell r="Z1681">
            <v>0</v>
          </cell>
          <cell r="AA1681">
            <v>20.97</v>
          </cell>
          <cell r="AB1681">
            <v>0</v>
          </cell>
          <cell r="AC1681">
            <v>20.97</v>
          </cell>
        </row>
        <row r="1682">
          <cell r="A1682">
            <v>8699536090955</v>
          </cell>
          <cell r="B1682" t="str">
            <v>B01AC04</v>
          </cell>
          <cell r="C1682" t="str">
            <v>clopidogrel</v>
          </cell>
          <cell r="D1682" t="str">
            <v>ESDEGER</v>
          </cell>
          <cell r="E1682" t="str">
            <v>ESDEGER</v>
          </cell>
          <cell r="F1682">
            <v>0</v>
          </cell>
          <cell r="G1682">
            <v>1</v>
          </cell>
          <cell r="H1682">
            <v>1</v>
          </cell>
          <cell r="I1682">
            <v>0</v>
          </cell>
          <cell r="J1682">
            <v>0</v>
          </cell>
          <cell r="K1682">
            <v>0</v>
          </cell>
          <cell r="L1682" t="str">
            <v>KARUM 75 MG 90 FILM TABLET</v>
          </cell>
          <cell r="M1682" t="str">
            <v>KLOPIDOGREL HIDROJEN SULFAT</v>
          </cell>
          <cell r="N1682" t="str">
            <v>SANOVEL</v>
          </cell>
          <cell r="O1682">
            <v>75</v>
          </cell>
          <cell r="P1682" t="str">
            <v>MG</v>
          </cell>
          <cell r="Q1682">
            <v>90</v>
          </cell>
          <cell r="R1682" t="str">
            <v>NORMAL RECETE</v>
          </cell>
          <cell r="S1682" t="str">
            <v>IMAL</v>
          </cell>
          <cell r="T1682" t="str">
            <v>YUNANISTAN</v>
          </cell>
          <cell r="U1682">
            <v>34.61</v>
          </cell>
          <cell r="V1682">
            <v>164.7</v>
          </cell>
          <cell r="W1682">
            <v>34.61</v>
          </cell>
          <cell r="X1682" t="str">
            <v>YUNANISTAN</v>
          </cell>
          <cell r="Y1682">
            <v>0</v>
          </cell>
          <cell r="Z1682">
            <v>0</v>
          </cell>
          <cell r="AA1682">
            <v>67.78</v>
          </cell>
          <cell r="AB1682">
            <v>0</v>
          </cell>
          <cell r="AC1682">
            <v>67.78</v>
          </cell>
        </row>
        <row r="1683">
          <cell r="A1683">
            <v>8699809098008</v>
          </cell>
          <cell r="B1683" t="str">
            <v>C09CA04</v>
          </cell>
          <cell r="C1683" t="str">
            <v>irbesartan</v>
          </cell>
          <cell r="D1683" t="str">
            <v>REFERANS</v>
          </cell>
          <cell r="E1683" t="str">
            <v>REFERANS</v>
          </cell>
          <cell r="F1683">
            <v>0</v>
          </cell>
          <cell r="G1683" t="str">
            <v>1-4</v>
          </cell>
          <cell r="H1683">
            <v>1</v>
          </cell>
          <cell r="I1683">
            <v>0</v>
          </cell>
          <cell r="J1683">
            <v>0</v>
          </cell>
          <cell r="K1683">
            <v>0</v>
          </cell>
          <cell r="L1683" t="str">
            <v>KARVEA 150 MG 28 FILM KAPLI TABLET</v>
          </cell>
          <cell r="M1683" t="str">
            <v>IRBESARTAN</v>
          </cell>
          <cell r="N1683" t="str">
            <v>SANOFI AVENTIS</v>
          </cell>
          <cell r="O1683">
            <v>150</v>
          </cell>
          <cell r="P1683" t="str">
            <v>MG</v>
          </cell>
          <cell r="Q1683">
            <v>28</v>
          </cell>
          <cell r="R1683" t="str">
            <v>NORMAL REÇETE</v>
          </cell>
          <cell r="S1683" t="str">
            <v>ITHAL</v>
          </cell>
          <cell r="T1683" t="str">
            <v>ISPANYA</v>
          </cell>
          <cell r="U1683">
            <v>4.96</v>
          </cell>
          <cell r="V1683">
            <v>12.55</v>
          </cell>
          <cell r="W1683">
            <v>4.96</v>
          </cell>
          <cell r="X1683" t="str">
            <v>ISPANYA</v>
          </cell>
          <cell r="Y1683">
            <v>0</v>
          </cell>
          <cell r="Z1683">
            <v>0</v>
          </cell>
          <cell r="AA1683">
            <v>10.49</v>
          </cell>
          <cell r="AB1683">
            <v>0</v>
          </cell>
          <cell r="AC1683">
            <v>10.49</v>
          </cell>
        </row>
        <row r="1684">
          <cell r="A1684">
            <v>8699809097742</v>
          </cell>
          <cell r="B1684" t="str">
            <v>C09CA04</v>
          </cell>
          <cell r="C1684" t="str">
            <v>irbesartan</v>
          </cell>
          <cell r="D1684" t="str">
            <v>REFERANS</v>
          </cell>
          <cell r="E1684" t="str">
            <v>REFERANS</v>
          </cell>
          <cell r="F1684">
            <v>0</v>
          </cell>
          <cell r="G1684" t="str">
            <v>1-4</v>
          </cell>
          <cell r="H1684">
            <v>1</v>
          </cell>
          <cell r="I1684">
            <v>0</v>
          </cell>
          <cell r="J1684">
            <v>0</v>
          </cell>
          <cell r="K1684">
            <v>0</v>
          </cell>
          <cell r="L1684" t="str">
            <v>KARVEA 300 MG 28 FILM KAPLI TABLET</v>
          </cell>
          <cell r="M1684" t="str">
            <v>IRBESARTAN</v>
          </cell>
          <cell r="N1684" t="str">
            <v>SANOFI AVENTIS</v>
          </cell>
          <cell r="O1684">
            <v>300</v>
          </cell>
          <cell r="P1684" t="str">
            <v>MG</v>
          </cell>
          <cell r="Q1684">
            <v>28</v>
          </cell>
          <cell r="R1684" t="str">
            <v>NORMAL REÇETE</v>
          </cell>
          <cell r="S1684" t="str">
            <v>ITHAL</v>
          </cell>
          <cell r="T1684">
            <v>0</v>
          </cell>
          <cell r="U1684">
            <v>0</v>
          </cell>
          <cell r="V1684">
            <v>15.02</v>
          </cell>
          <cell r="W1684">
            <v>8.3699999999999992</v>
          </cell>
          <cell r="X1684" t="str">
            <v>ITALYA</v>
          </cell>
          <cell r="Y1684">
            <v>0</v>
          </cell>
          <cell r="Z1684">
            <v>0</v>
          </cell>
          <cell r="AA1684">
            <v>0</v>
          </cell>
          <cell r="AB1684">
            <v>0</v>
          </cell>
          <cell r="AC1684">
            <v>17.239999999999998</v>
          </cell>
        </row>
        <row r="1685">
          <cell r="A1685">
            <v>8699542090291</v>
          </cell>
          <cell r="B1685" t="str">
            <v>C09CA04</v>
          </cell>
          <cell r="C1685" t="str">
            <v>irbesartan</v>
          </cell>
          <cell r="D1685" t="str">
            <v>REFERANS</v>
          </cell>
          <cell r="E1685" t="str">
            <v>REFERANS</v>
          </cell>
          <cell r="F1685">
            <v>0</v>
          </cell>
          <cell r="G1685" t="str">
            <v>1-4</v>
          </cell>
          <cell r="H1685">
            <v>1</v>
          </cell>
          <cell r="I1685">
            <v>0</v>
          </cell>
          <cell r="J1685">
            <v>0</v>
          </cell>
          <cell r="K1685">
            <v>0</v>
          </cell>
          <cell r="L1685" t="str">
            <v>KARVEA 300 MG 28 FILM KAPLI TABLET</v>
          </cell>
          <cell r="M1685" t="str">
            <v>IRBESARTAN</v>
          </cell>
          <cell r="N1685" t="str">
            <v>SANOFI SYNTHELABO</v>
          </cell>
          <cell r="O1685">
            <v>300</v>
          </cell>
          <cell r="P1685" t="str">
            <v>MG</v>
          </cell>
          <cell r="Q1685">
            <v>28</v>
          </cell>
          <cell r="R1685" t="str">
            <v>NORMAL REÇETE</v>
          </cell>
          <cell r="S1685" t="str">
            <v>ITHAL</v>
          </cell>
          <cell r="T1685">
            <v>0</v>
          </cell>
          <cell r="U1685">
            <v>0</v>
          </cell>
          <cell r="V1685">
            <v>15.02</v>
          </cell>
          <cell r="W1685">
            <v>8.3699999999999992</v>
          </cell>
          <cell r="X1685" t="str">
            <v>ITALYA</v>
          </cell>
          <cell r="Y1685">
            <v>0</v>
          </cell>
          <cell r="Z1685">
            <v>0</v>
          </cell>
          <cell r="AA1685">
            <v>0</v>
          </cell>
          <cell r="AB1685">
            <v>0</v>
          </cell>
          <cell r="AC1685">
            <v>17.239999999999998</v>
          </cell>
        </row>
        <row r="1686">
          <cell r="A1686">
            <v>8699809097735</v>
          </cell>
          <cell r="B1686" t="str">
            <v>C09CA04</v>
          </cell>
          <cell r="C1686" t="str">
            <v>irbesartan</v>
          </cell>
          <cell r="D1686" t="str">
            <v>REFERANS</v>
          </cell>
          <cell r="E1686" t="str">
            <v>REFERANS</v>
          </cell>
          <cell r="F1686">
            <v>0</v>
          </cell>
          <cell r="G1686" t="str">
            <v>1-4</v>
          </cell>
          <cell r="H1686">
            <v>1</v>
          </cell>
          <cell r="I1686">
            <v>0</v>
          </cell>
          <cell r="J1686">
            <v>0</v>
          </cell>
          <cell r="K1686">
            <v>0</v>
          </cell>
          <cell r="L1686" t="str">
            <v>KARVEA 75 MG 28 TABLET</v>
          </cell>
          <cell r="M1686" t="str">
            <v>IRBESARTAN</v>
          </cell>
          <cell r="N1686" t="str">
            <v>SANOFI AVENTIS</v>
          </cell>
          <cell r="O1686">
            <v>75</v>
          </cell>
          <cell r="P1686" t="str">
            <v>MG</v>
          </cell>
          <cell r="Q1686">
            <v>28</v>
          </cell>
          <cell r="R1686" t="str">
            <v>NORMAL REÇETE</v>
          </cell>
          <cell r="S1686" t="str">
            <v>ITHAL</v>
          </cell>
          <cell r="T1686" t="str">
            <v>ISPANYA</v>
          </cell>
          <cell r="U1686">
            <v>10.15</v>
          </cell>
          <cell r="V1686">
            <v>10.15</v>
          </cell>
          <cell r="W1686">
            <v>2.4700000000000002</v>
          </cell>
          <cell r="X1686" t="str">
            <v>ISPANYA</v>
          </cell>
          <cell r="Y1686">
            <v>0</v>
          </cell>
          <cell r="Z1686">
            <v>0</v>
          </cell>
          <cell r="AA1686">
            <v>5.22</v>
          </cell>
          <cell r="AB1686">
            <v>0</v>
          </cell>
          <cell r="AC1686">
            <v>5.22</v>
          </cell>
        </row>
        <row r="1687">
          <cell r="A1687">
            <v>8699809098145</v>
          </cell>
          <cell r="B1687" t="str">
            <v>C09DA04</v>
          </cell>
          <cell r="C1687" t="str">
            <v>irbesartan and diuretics</v>
          </cell>
          <cell r="D1687" t="str">
            <v>REFERANS</v>
          </cell>
          <cell r="E1687" t="str">
            <v>REFERANS</v>
          </cell>
          <cell r="F1687">
            <v>0</v>
          </cell>
          <cell r="G1687">
            <v>1</v>
          </cell>
          <cell r="H1687">
            <v>1</v>
          </cell>
          <cell r="I1687">
            <v>0</v>
          </cell>
          <cell r="J1687">
            <v>0</v>
          </cell>
          <cell r="K1687">
            <v>0</v>
          </cell>
          <cell r="L1687" t="str">
            <v>KARVEZIDE 150 MG/12,5 MG 90 TABLET</v>
          </cell>
          <cell r="M1687" t="str">
            <v>IRBESARTAN + HIDROKLOROTIYAZID</v>
          </cell>
          <cell r="N1687" t="str">
            <v>SANOFI SAGLIK URUNLERI</v>
          </cell>
          <cell r="O1687" t="str">
            <v>150+12,5</v>
          </cell>
          <cell r="P1687" t="str">
            <v>MG</v>
          </cell>
          <cell r="Q1687">
            <v>90</v>
          </cell>
          <cell r="R1687" t="str">
            <v>NORMAL RECETE</v>
          </cell>
          <cell r="S1687" t="str">
            <v>ITHAL</v>
          </cell>
          <cell r="T1687" t="str">
            <v>FRANSA</v>
          </cell>
          <cell r="U1687">
            <v>22.5</v>
          </cell>
          <cell r="V1687">
            <v>42.56</v>
          </cell>
          <cell r="W1687">
            <v>22.5</v>
          </cell>
          <cell r="X1687" t="str">
            <v>FRANSA</v>
          </cell>
          <cell r="Y1687">
            <v>0</v>
          </cell>
          <cell r="Z1687">
            <v>0</v>
          </cell>
          <cell r="AA1687">
            <v>47.16</v>
          </cell>
          <cell r="AB1687">
            <v>0</v>
          </cell>
          <cell r="AC1687">
            <v>47.16</v>
          </cell>
        </row>
        <row r="1688">
          <cell r="A1688">
            <v>8699809098145</v>
          </cell>
          <cell r="B1688" t="str">
            <v>C09DA04</v>
          </cell>
          <cell r="C1688" t="str">
            <v>irbesartan and diuretics</v>
          </cell>
          <cell r="D1688" t="str">
            <v>REFERANS</v>
          </cell>
          <cell r="E1688" t="str">
            <v>REFERANS</v>
          </cell>
          <cell r="F1688">
            <v>0</v>
          </cell>
          <cell r="G1688">
            <v>1</v>
          </cell>
          <cell r="H1688">
            <v>1</v>
          </cell>
          <cell r="I1688">
            <v>0</v>
          </cell>
          <cell r="J1688">
            <v>0</v>
          </cell>
          <cell r="K1688">
            <v>0</v>
          </cell>
          <cell r="L1688" t="str">
            <v>KARVEZIDE 150 MG/12,5 MG 90 TABLET</v>
          </cell>
          <cell r="M1688" t="str">
            <v>IRBESARTAN + HIDROKLOROTIYAZID</v>
          </cell>
          <cell r="N1688" t="str">
            <v>SANOFI AVENTIS</v>
          </cell>
          <cell r="O1688" t="str">
            <v>150+12,5</v>
          </cell>
          <cell r="P1688" t="str">
            <v>MG</v>
          </cell>
          <cell r="Q1688">
            <v>90</v>
          </cell>
          <cell r="R1688" t="str">
            <v>NORMAL REÇETE</v>
          </cell>
          <cell r="S1688" t="str">
            <v>ITHAL</v>
          </cell>
          <cell r="T1688">
            <v>0</v>
          </cell>
          <cell r="U1688">
            <v>0</v>
          </cell>
          <cell r="V1688">
            <v>42.56</v>
          </cell>
          <cell r="W1688">
            <v>25.53</v>
          </cell>
          <cell r="X1688" t="str">
            <v>FRANSA</v>
          </cell>
          <cell r="Y1688">
            <v>0</v>
          </cell>
          <cell r="Z1688">
            <v>0</v>
          </cell>
          <cell r="AA1688">
            <v>0</v>
          </cell>
          <cell r="AB1688">
            <v>0</v>
          </cell>
          <cell r="AC1688">
            <v>42.62</v>
          </cell>
        </row>
        <row r="1689">
          <cell r="A1689">
            <v>8699542090314</v>
          </cell>
          <cell r="B1689" t="str">
            <v>C09DA04</v>
          </cell>
          <cell r="C1689" t="str">
            <v>irbesartan and diuretics</v>
          </cell>
          <cell r="D1689" t="str">
            <v>REFERANS</v>
          </cell>
          <cell r="E1689" t="str">
            <v>REFERANS</v>
          </cell>
          <cell r="F1689">
            <v>0</v>
          </cell>
          <cell r="G1689">
            <v>1</v>
          </cell>
          <cell r="H1689">
            <v>1</v>
          </cell>
          <cell r="I1689">
            <v>0</v>
          </cell>
          <cell r="J1689">
            <v>0</v>
          </cell>
          <cell r="K1689">
            <v>0</v>
          </cell>
          <cell r="L1689" t="str">
            <v>KARVEZIDE 300 MG/12,5 MG 28 FILM KAPLI TABLET</v>
          </cell>
          <cell r="M1689" t="str">
            <v>IRBESARTAN + HIDROKLOROTIYAZID</v>
          </cell>
          <cell r="N1689" t="str">
            <v>SANOFI SYNTHELABO</v>
          </cell>
          <cell r="O1689" t="str">
            <v>300+12,5</v>
          </cell>
          <cell r="P1689" t="str">
            <v>MG</v>
          </cell>
          <cell r="Q1689">
            <v>28</v>
          </cell>
          <cell r="R1689" t="str">
            <v>NORMAL REÇETE</v>
          </cell>
          <cell r="S1689" t="str">
            <v>ITHAL</v>
          </cell>
          <cell r="T1689" t="str">
            <v>ITALYA</v>
          </cell>
          <cell r="U1689">
            <v>17.75</v>
          </cell>
          <cell r="V1689">
            <v>17.75</v>
          </cell>
          <cell r="W1689">
            <v>6.16</v>
          </cell>
          <cell r="X1689" t="str">
            <v>ITALYA</v>
          </cell>
          <cell r="Y1689">
            <v>0</v>
          </cell>
          <cell r="Z1689">
            <v>0</v>
          </cell>
          <cell r="AA1689">
            <v>13.02</v>
          </cell>
          <cell r="AB1689">
            <v>0</v>
          </cell>
          <cell r="AC1689">
            <v>13.02</v>
          </cell>
        </row>
        <row r="1690">
          <cell r="A1690">
            <v>8699809098152</v>
          </cell>
          <cell r="B1690" t="str">
            <v>C09DA04</v>
          </cell>
          <cell r="C1690" t="str">
            <v>irbesartan and diuretics</v>
          </cell>
          <cell r="D1690" t="str">
            <v>REFERANS</v>
          </cell>
          <cell r="E1690" t="str">
            <v>REFERANS</v>
          </cell>
          <cell r="F1690">
            <v>0</v>
          </cell>
          <cell r="G1690">
            <v>1</v>
          </cell>
          <cell r="H1690">
            <v>1</v>
          </cell>
          <cell r="I1690">
            <v>0</v>
          </cell>
          <cell r="J1690">
            <v>0</v>
          </cell>
          <cell r="K1690">
            <v>0</v>
          </cell>
          <cell r="L1690" t="str">
            <v>KARVEZIDE 300 MG/12,5 MG 90 FILM KAPLI TABLET</v>
          </cell>
          <cell r="M1690" t="str">
            <v>IRBESARTAN + HIDROKLOROTIYAZID</v>
          </cell>
          <cell r="N1690" t="str">
            <v>SANOFI SAGLIK URUNLERI</v>
          </cell>
          <cell r="O1690" t="str">
            <v>300+12,5</v>
          </cell>
          <cell r="P1690" t="str">
            <v>MG</v>
          </cell>
          <cell r="Q1690">
            <v>90</v>
          </cell>
          <cell r="R1690" t="str">
            <v>NORMAL RECETE</v>
          </cell>
          <cell r="S1690" t="str">
            <v>ITHAL</v>
          </cell>
          <cell r="T1690" t="str">
            <v>FRANSA</v>
          </cell>
          <cell r="U1690">
            <v>22.5</v>
          </cell>
          <cell r="V1690">
            <v>57.2</v>
          </cell>
          <cell r="W1690">
            <v>22.5</v>
          </cell>
          <cell r="X1690" t="str">
            <v>FRANSA</v>
          </cell>
          <cell r="Y1690">
            <v>0</v>
          </cell>
          <cell r="Z1690">
            <v>0</v>
          </cell>
          <cell r="AA1690">
            <v>52.69</v>
          </cell>
          <cell r="AB1690">
            <v>0</v>
          </cell>
          <cell r="AC1690">
            <v>52.69</v>
          </cell>
        </row>
        <row r="1691">
          <cell r="A1691">
            <v>8699809098152</v>
          </cell>
          <cell r="B1691" t="str">
            <v>C09DA04</v>
          </cell>
          <cell r="C1691" t="str">
            <v>irbesartan and diuretics</v>
          </cell>
          <cell r="D1691" t="str">
            <v>REFERANS</v>
          </cell>
          <cell r="E1691" t="str">
            <v>REFERANS</v>
          </cell>
          <cell r="F1691">
            <v>0</v>
          </cell>
          <cell r="G1691">
            <v>1</v>
          </cell>
          <cell r="H1691">
            <v>1</v>
          </cell>
          <cell r="I1691">
            <v>0</v>
          </cell>
          <cell r="J1691">
            <v>0</v>
          </cell>
          <cell r="K1691">
            <v>0</v>
          </cell>
          <cell r="L1691" t="str">
            <v>KARVEZIDE 300 MG/12,5 MG 90 FILM KAPLI TABLET</v>
          </cell>
          <cell r="M1691" t="str">
            <v>IRBESARTAN + HIDROKLOROTIYAZID</v>
          </cell>
          <cell r="N1691" t="str">
            <v>SANOFI AVENTIS</v>
          </cell>
          <cell r="O1691" t="str">
            <v>300+12,5</v>
          </cell>
          <cell r="P1691" t="str">
            <v>MG</v>
          </cell>
          <cell r="Q1691">
            <v>90</v>
          </cell>
          <cell r="R1691" t="str">
            <v>NORMAL REÇETE</v>
          </cell>
          <cell r="S1691" t="str">
            <v>ITHAL</v>
          </cell>
          <cell r="T1691">
            <v>0</v>
          </cell>
          <cell r="U1691">
            <v>0</v>
          </cell>
          <cell r="V1691">
            <v>57.2</v>
          </cell>
          <cell r="W1691">
            <v>25.2</v>
          </cell>
          <cell r="X1691" t="str">
            <v>FRANSA</v>
          </cell>
          <cell r="Y1691">
            <v>0</v>
          </cell>
          <cell r="Z1691">
            <v>0</v>
          </cell>
          <cell r="AA1691">
            <v>0</v>
          </cell>
          <cell r="AB1691">
            <v>0</v>
          </cell>
          <cell r="AC1691">
            <v>53.32</v>
          </cell>
        </row>
        <row r="1692">
          <cell r="A1692">
            <v>8699809098183</v>
          </cell>
          <cell r="B1692" t="str">
            <v>C09DA04</v>
          </cell>
          <cell r="C1692" t="str">
            <v>irbesartan and diuretics</v>
          </cell>
          <cell r="D1692" t="str">
            <v>REFERANS</v>
          </cell>
          <cell r="E1692" t="str">
            <v>REFERANS</v>
          </cell>
          <cell r="F1692">
            <v>0</v>
          </cell>
          <cell r="G1692">
            <v>1</v>
          </cell>
          <cell r="H1692">
            <v>1</v>
          </cell>
          <cell r="I1692">
            <v>0</v>
          </cell>
          <cell r="J1692">
            <v>0</v>
          </cell>
          <cell r="K1692">
            <v>0</v>
          </cell>
          <cell r="L1692" t="str">
            <v>KARVEZIDE 300 MG/25 MG 90 FILM KAPLI TABLET</v>
          </cell>
          <cell r="M1692" t="str">
            <v>IRBESARTAN + HIDROKLOROTIYAZID</v>
          </cell>
          <cell r="N1692" t="str">
            <v>SANOFI SAGLIK URUNLERI</v>
          </cell>
          <cell r="O1692" t="str">
            <v>300+25</v>
          </cell>
          <cell r="P1692" t="str">
            <v>MG</v>
          </cell>
          <cell r="Q1692">
            <v>90</v>
          </cell>
          <cell r="R1692" t="str">
            <v>NORMAL RECETE</v>
          </cell>
          <cell r="S1692" t="str">
            <v>ITHAL</v>
          </cell>
          <cell r="T1692" t="str">
            <v>FRANSA</v>
          </cell>
          <cell r="U1692">
            <v>22.5</v>
          </cell>
          <cell r="V1692">
            <v>57.2</v>
          </cell>
          <cell r="W1692">
            <v>22.5</v>
          </cell>
          <cell r="X1692" t="str">
            <v>FRANSA</v>
          </cell>
          <cell r="Y1692">
            <v>0</v>
          </cell>
          <cell r="Z1692">
            <v>0</v>
          </cell>
          <cell r="AA1692">
            <v>52.69</v>
          </cell>
          <cell r="AB1692">
            <v>0</v>
          </cell>
          <cell r="AC1692">
            <v>52.69</v>
          </cell>
        </row>
        <row r="1693">
          <cell r="A1693">
            <v>8699809098183</v>
          </cell>
          <cell r="B1693" t="str">
            <v>C09DA04</v>
          </cell>
          <cell r="C1693" t="str">
            <v>irbesartan and diuretics</v>
          </cell>
          <cell r="D1693" t="str">
            <v>REFERANS</v>
          </cell>
          <cell r="E1693" t="str">
            <v>REFERANS</v>
          </cell>
          <cell r="F1693">
            <v>0</v>
          </cell>
          <cell r="G1693">
            <v>1</v>
          </cell>
          <cell r="H1693">
            <v>1</v>
          </cell>
          <cell r="I1693">
            <v>0</v>
          </cell>
          <cell r="J1693">
            <v>0</v>
          </cell>
          <cell r="K1693">
            <v>0</v>
          </cell>
          <cell r="L1693" t="str">
            <v>KARVEZIDE 300 MG/25 MG 90 FILM KAPLI TABLET</v>
          </cell>
          <cell r="M1693" t="str">
            <v>IRBESARTAN + HIDROKLOROTIYAZID</v>
          </cell>
          <cell r="N1693" t="str">
            <v>SANOFI AVENTIS</v>
          </cell>
          <cell r="O1693" t="str">
            <v>300+25</v>
          </cell>
          <cell r="P1693" t="str">
            <v>MG</v>
          </cell>
          <cell r="Q1693">
            <v>90</v>
          </cell>
          <cell r="R1693" t="str">
            <v>NORMAL REÇETE</v>
          </cell>
          <cell r="S1693" t="str">
            <v>ITHAL</v>
          </cell>
          <cell r="T1693">
            <v>0</v>
          </cell>
          <cell r="U1693">
            <v>0</v>
          </cell>
          <cell r="V1693">
            <v>57.2</v>
          </cell>
          <cell r="W1693">
            <v>25.2</v>
          </cell>
          <cell r="X1693" t="str">
            <v>FRANSA</v>
          </cell>
          <cell r="Y1693">
            <v>0</v>
          </cell>
          <cell r="Z1693">
            <v>0</v>
          </cell>
          <cell r="AA1693">
            <v>0</v>
          </cell>
          <cell r="AB1693">
            <v>0</v>
          </cell>
          <cell r="AC1693">
            <v>53.32</v>
          </cell>
        </row>
        <row r="1694">
          <cell r="A1694">
            <v>8699578012212</v>
          </cell>
          <cell r="B1694" t="str">
            <v>R05X</v>
          </cell>
          <cell r="C1694" t="str">
            <v>other cold preparations</v>
          </cell>
          <cell r="D1694" t="str">
            <v>EŞDEĞER</v>
          </cell>
          <cell r="E1694" t="str">
            <v>YIRMI YIL</v>
          </cell>
          <cell r="F1694">
            <v>4</v>
          </cell>
          <cell r="G1694">
            <v>2</v>
          </cell>
          <cell r="H1694">
            <v>2</v>
          </cell>
          <cell r="I1694">
            <v>0</v>
          </cell>
          <cell r="J1694">
            <v>0</v>
          </cell>
          <cell r="K1694">
            <v>0</v>
          </cell>
          <cell r="L1694" t="str">
            <v>KATARIN FORT  20 TABLET</v>
          </cell>
          <cell r="M1694" t="str">
            <v>KLORFENIRAMIN MALEAT + OKSOLAMIN SITRAT + PARASETAMOL +  PSODOEFEDRIN HCL</v>
          </cell>
          <cell r="N1694" t="str">
            <v>BIOFARMA</v>
          </cell>
          <cell r="O1694" t="str">
            <v>4+200+650+60</v>
          </cell>
          <cell r="P1694" t="str">
            <v>MG</v>
          </cell>
          <cell r="Q1694">
            <v>20</v>
          </cell>
          <cell r="R1694" t="str">
            <v>NORMAL REÇETE</v>
          </cell>
          <cell r="S1694" t="str">
            <v>IMAL</v>
          </cell>
          <cell r="T1694" t="str">
            <v>TURKIYE</v>
          </cell>
          <cell r="U1694">
            <v>1.91</v>
          </cell>
          <cell r="V1694">
            <v>1.91</v>
          </cell>
          <cell r="W1694">
            <v>0</v>
          </cell>
          <cell r="X1694" t="str">
            <v>TURKIYE</v>
          </cell>
          <cell r="Y1694">
            <v>0</v>
          </cell>
          <cell r="Z1694">
            <v>0</v>
          </cell>
          <cell r="AA1694">
            <v>4.04</v>
          </cell>
          <cell r="AB1694">
            <v>0</v>
          </cell>
          <cell r="AC1694">
            <v>4.04</v>
          </cell>
        </row>
        <row r="1695">
          <cell r="A1695">
            <v>8699517280719</v>
          </cell>
          <cell r="B1695" t="str">
            <v>J01DC04</v>
          </cell>
          <cell r="C1695" t="str">
            <v>cefaclor</v>
          </cell>
          <cell r="D1695" t="str">
            <v>EŞDEĞER</v>
          </cell>
          <cell r="E1695" t="str">
            <v>YIRMI YIL</v>
          </cell>
          <cell r="F1695">
            <v>4</v>
          </cell>
          <cell r="G1695">
            <v>1</v>
          </cell>
          <cell r="H1695">
            <v>2</v>
          </cell>
          <cell r="I1695">
            <v>0</v>
          </cell>
          <cell r="J1695">
            <v>0</v>
          </cell>
          <cell r="K1695">
            <v>0</v>
          </cell>
          <cell r="L1695" t="str">
            <v>KEFSID 125 MG 100 ML SUSPANSIYON</v>
          </cell>
          <cell r="M1695" t="str">
            <v>SEFAKLOR MONOHIDRAT</v>
          </cell>
          <cell r="N1695" t="str">
            <v>ACTAVIS ILAC</v>
          </cell>
          <cell r="O1695">
            <v>125</v>
          </cell>
          <cell r="P1695" t="str">
            <v>MG</v>
          </cell>
          <cell r="Q1695">
            <v>100</v>
          </cell>
          <cell r="R1695" t="str">
            <v>NORMAL REÇETE</v>
          </cell>
          <cell r="S1695" t="str">
            <v>IMAL</v>
          </cell>
          <cell r="T1695" t="str">
            <v>TURKIYE</v>
          </cell>
          <cell r="U1695">
            <v>3.46</v>
          </cell>
          <cell r="V1695">
            <v>3.46</v>
          </cell>
          <cell r="W1695">
            <v>0</v>
          </cell>
          <cell r="X1695" t="str">
            <v>TURKIYE</v>
          </cell>
          <cell r="Y1695">
            <v>0</v>
          </cell>
          <cell r="Z1695">
            <v>0</v>
          </cell>
          <cell r="AA1695">
            <v>7.32</v>
          </cell>
          <cell r="AB1695">
            <v>0</v>
          </cell>
          <cell r="AC1695">
            <v>7.32</v>
          </cell>
        </row>
        <row r="1696">
          <cell r="A1696">
            <v>8699517280726</v>
          </cell>
          <cell r="B1696" t="str">
            <v>J01DC04</v>
          </cell>
          <cell r="C1696" t="str">
            <v>cefaclor</v>
          </cell>
          <cell r="D1696" t="str">
            <v>EŞDEĞER</v>
          </cell>
          <cell r="E1696" t="str">
            <v>YIRMI YIL</v>
          </cell>
          <cell r="F1696">
            <v>4</v>
          </cell>
          <cell r="G1696">
            <v>1</v>
          </cell>
          <cell r="H1696">
            <v>2</v>
          </cell>
          <cell r="I1696">
            <v>0</v>
          </cell>
          <cell r="J1696">
            <v>0</v>
          </cell>
          <cell r="K1696">
            <v>0</v>
          </cell>
          <cell r="L1696" t="str">
            <v>KEFSID 250 MG 100 ML SUSPANSIYON</v>
          </cell>
          <cell r="M1696" t="str">
            <v>SEFAKLOR MONOHIDRAT</v>
          </cell>
          <cell r="N1696" t="str">
            <v>ACTAVIS ILAC</v>
          </cell>
          <cell r="O1696">
            <v>250</v>
          </cell>
          <cell r="P1696" t="str">
            <v>MG</v>
          </cell>
          <cell r="Q1696">
            <v>100</v>
          </cell>
          <cell r="R1696" t="str">
            <v>NORMAL REÇETE</v>
          </cell>
          <cell r="S1696" t="str">
            <v>IMAL</v>
          </cell>
          <cell r="T1696" t="str">
            <v>TURKIYE</v>
          </cell>
          <cell r="U1696">
            <v>3.46</v>
          </cell>
          <cell r="V1696">
            <v>3.46</v>
          </cell>
          <cell r="W1696">
            <v>0</v>
          </cell>
          <cell r="X1696" t="str">
            <v>TURKIYE</v>
          </cell>
          <cell r="Y1696">
            <v>0</v>
          </cell>
          <cell r="Z1696">
            <v>0</v>
          </cell>
          <cell r="AA1696">
            <v>7.32</v>
          </cell>
          <cell r="AB1696">
            <v>0</v>
          </cell>
          <cell r="AC1696">
            <v>7.32</v>
          </cell>
        </row>
        <row r="1697">
          <cell r="A1697">
            <v>8699517150128</v>
          </cell>
          <cell r="B1697" t="str">
            <v>J01DC04</v>
          </cell>
          <cell r="C1697" t="str">
            <v>cefaclor</v>
          </cell>
          <cell r="D1697" t="str">
            <v>EŞDEĞER</v>
          </cell>
          <cell r="E1697" t="str">
            <v>YIRMI YIL</v>
          </cell>
          <cell r="F1697">
            <v>4</v>
          </cell>
          <cell r="G1697">
            <v>1</v>
          </cell>
          <cell r="H1697">
            <v>2</v>
          </cell>
          <cell r="I1697">
            <v>0</v>
          </cell>
          <cell r="J1697">
            <v>0</v>
          </cell>
          <cell r="K1697">
            <v>0</v>
          </cell>
          <cell r="L1697" t="str">
            <v>KEFSID 500 MG 12 KAPSUL</v>
          </cell>
          <cell r="M1697" t="str">
            <v>SEFAKLOR MONOHIDRAT</v>
          </cell>
          <cell r="N1697" t="str">
            <v>ACTAVIS ILAC</v>
          </cell>
          <cell r="O1697">
            <v>500</v>
          </cell>
          <cell r="P1697" t="str">
            <v>MG</v>
          </cell>
          <cell r="Q1697">
            <v>12</v>
          </cell>
          <cell r="R1697" t="str">
            <v>NORMAL REÇETE</v>
          </cell>
          <cell r="S1697" t="str">
            <v>IMAL</v>
          </cell>
          <cell r="T1697" t="str">
            <v>TURKIYE</v>
          </cell>
          <cell r="U1697">
            <v>3.46</v>
          </cell>
          <cell r="V1697">
            <v>3.46</v>
          </cell>
          <cell r="W1697">
            <v>0</v>
          </cell>
          <cell r="X1697" t="str">
            <v>TURKIYE</v>
          </cell>
          <cell r="Y1697">
            <v>0</v>
          </cell>
          <cell r="Z1697">
            <v>0</v>
          </cell>
          <cell r="AA1697">
            <v>7.32</v>
          </cell>
          <cell r="AB1697">
            <v>0</v>
          </cell>
          <cell r="AC1697">
            <v>7.32</v>
          </cell>
        </row>
        <row r="1698">
          <cell r="A1698">
            <v>8699517150135</v>
          </cell>
          <cell r="B1698" t="str">
            <v>J01DC04</v>
          </cell>
          <cell r="C1698" t="str">
            <v>cefaclor</v>
          </cell>
          <cell r="D1698" t="str">
            <v>EŞDEĞER</v>
          </cell>
          <cell r="E1698" t="str">
            <v>YIRMI YIL</v>
          </cell>
          <cell r="F1698">
            <v>0</v>
          </cell>
          <cell r="G1698">
            <v>1</v>
          </cell>
          <cell r="H1698">
            <v>1</v>
          </cell>
          <cell r="I1698">
            <v>0</v>
          </cell>
          <cell r="J1698">
            <v>0</v>
          </cell>
          <cell r="K1698">
            <v>0</v>
          </cell>
          <cell r="L1698" t="str">
            <v>KEFSID 500 MG 21 KAPSUL</v>
          </cell>
          <cell r="M1698" t="str">
            <v>SEFAKLOR MONOHIDRAT</v>
          </cell>
          <cell r="N1698" t="str">
            <v>ACTAVIS ILAC</v>
          </cell>
          <cell r="O1698">
            <v>500</v>
          </cell>
          <cell r="P1698" t="str">
            <v>MG</v>
          </cell>
          <cell r="Q1698">
            <v>21</v>
          </cell>
          <cell r="R1698" t="str">
            <v>NORMAL REÇETE</v>
          </cell>
          <cell r="S1698" t="str">
            <v>IMAL</v>
          </cell>
          <cell r="T1698" t="str">
            <v>ISPANYA</v>
          </cell>
          <cell r="U1698">
            <v>7.26</v>
          </cell>
          <cell r="V1698">
            <v>7.26</v>
          </cell>
          <cell r="W1698">
            <v>5.8</v>
          </cell>
          <cell r="X1698" t="str">
            <v>ISPANYA</v>
          </cell>
          <cell r="Y1698">
            <v>0</v>
          </cell>
          <cell r="Z1698">
            <v>0</v>
          </cell>
          <cell r="AA1698">
            <v>12.25</v>
          </cell>
          <cell r="AB1698">
            <v>0</v>
          </cell>
          <cell r="AC1698">
            <v>12.25</v>
          </cell>
        </row>
        <row r="1699">
          <cell r="A1699">
            <v>8699525907325</v>
          </cell>
          <cell r="B1699" t="str">
            <v>G01AA05</v>
          </cell>
          <cell r="C1699" t="str">
            <v>chloramphenicol</v>
          </cell>
          <cell r="D1699" t="str">
            <v>REFERANS</v>
          </cell>
          <cell r="E1699" t="str">
            <v>YIRMI YIL</v>
          </cell>
          <cell r="F1699">
            <v>4</v>
          </cell>
          <cell r="G1699">
            <v>2</v>
          </cell>
          <cell r="H1699">
            <v>2</v>
          </cell>
          <cell r="I1699">
            <v>0</v>
          </cell>
          <cell r="J1699">
            <v>0</v>
          </cell>
          <cell r="K1699">
            <v>0</v>
          </cell>
          <cell r="L1699" t="str">
            <v>KEMICETINE  250 MG 6 OVUL</v>
          </cell>
          <cell r="M1699" t="str">
            <v>KLORAMFENIKOL</v>
          </cell>
          <cell r="N1699" t="str">
            <v>DEVA HOLDING</v>
          </cell>
          <cell r="O1699">
            <v>250</v>
          </cell>
          <cell r="P1699" t="str">
            <v>MG</v>
          </cell>
          <cell r="Q1699">
            <v>6</v>
          </cell>
          <cell r="R1699" t="str">
            <v>NORMAL REÇETE</v>
          </cell>
          <cell r="S1699" t="str">
            <v>IMAL</v>
          </cell>
          <cell r="T1699">
            <v>0</v>
          </cell>
          <cell r="U1699">
            <v>0</v>
          </cell>
          <cell r="V1699">
            <v>2.36</v>
          </cell>
          <cell r="W1699">
            <v>0</v>
          </cell>
          <cell r="X1699" t="str">
            <v>TURKIYE</v>
          </cell>
          <cell r="Y1699">
            <v>0</v>
          </cell>
          <cell r="Z1699">
            <v>0</v>
          </cell>
          <cell r="AA1699">
            <v>0</v>
          </cell>
          <cell r="AB1699">
            <v>0</v>
          </cell>
          <cell r="AC1699">
            <v>4.99</v>
          </cell>
        </row>
        <row r="1700">
          <cell r="A1700">
            <v>8699525447296</v>
          </cell>
          <cell r="B1700" t="str">
            <v>S01AA01</v>
          </cell>
          <cell r="C1700" t="str">
            <v>chloramphenicol</v>
          </cell>
          <cell r="D1700" t="str">
            <v>REFERANS</v>
          </cell>
          <cell r="E1700" t="str">
            <v>YIRMI YIL</v>
          </cell>
          <cell r="F1700">
            <v>4</v>
          </cell>
          <cell r="G1700">
            <v>2</v>
          </cell>
          <cell r="H1700">
            <v>2</v>
          </cell>
          <cell r="I1700">
            <v>0</v>
          </cell>
          <cell r="J1700">
            <v>0</v>
          </cell>
          <cell r="K1700">
            <v>0</v>
          </cell>
          <cell r="L1700" t="str">
            <v>KEMICETINE OFTALMIK  % 1 5 GR POMAD</v>
          </cell>
          <cell r="M1700" t="str">
            <v>KLORAMFENIKOL</v>
          </cell>
          <cell r="N1700" t="str">
            <v>DEVA HOLDING</v>
          </cell>
          <cell r="O1700">
            <v>1</v>
          </cell>
          <cell r="P1700" t="str">
            <v>%</v>
          </cell>
          <cell r="Q1700">
            <v>5</v>
          </cell>
          <cell r="R1700" t="str">
            <v>NORMAL REÇETE</v>
          </cell>
          <cell r="S1700" t="str">
            <v>IMAL</v>
          </cell>
          <cell r="T1700" t="str">
            <v>TURKIYE</v>
          </cell>
          <cell r="U1700">
            <v>1.22</v>
          </cell>
          <cell r="V1700">
            <v>1.22</v>
          </cell>
          <cell r="W1700">
            <v>0</v>
          </cell>
          <cell r="X1700" t="str">
            <v>TURKIYE</v>
          </cell>
          <cell r="Y1700">
            <v>0</v>
          </cell>
          <cell r="Z1700">
            <v>0</v>
          </cell>
          <cell r="AA1700">
            <v>2.57</v>
          </cell>
          <cell r="AB1700">
            <v>0</v>
          </cell>
          <cell r="AC1700">
            <v>2.57</v>
          </cell>
        </row>
        <row r="1701">
          <cell r="A1701">
            <v>8699524440113</v>
          </cell>
          <cell r="B1701" t="str">
            <v>S01AA01</v>
          </cell>
          <cell r="C1701" t="str">
            <v>chloramphenicol</v>
          </cell>
          <cell r="D1701" t="str">
            <v>REFERANS</v>
          </cell>
          <cell r="E1701" t="str">
            <v>YIRMI YIL</v>
          </cell>
          <cell r="F1701">
            <v>4</v>
          </cell>
          <cell r="G1701">
            <v>2</v>
          </cell>
          <cell r="H1701">
            <v>2</v>
          </cell>
          <cell r="I1701">
            <v>0</v>
          </cell>
          <cell r="J1701">
            <v>0</v>
          </cell>
          <cell r="K1701">
            <v>0</v>
          </cell>
          <cell r="L1701" t="str">
            <v>KEMICETINE OFTALMIK  % 1 5 GR POMAD</v>
          </cell>
          <cell r="M1701" t="str">
            <v>KLORAMFENIKOL</v>
          </cell>
          <cell r="N1701" t="str">
            <v>DEVA</v>
          </cell>
          <cell r="O1701">
            <v>1</v>
          </cell>
          <cell r="P1701" t="str">
            <v>%</v>
          </cell>
          <cell r="Q1701">
            <v>5</v>
          </cell>
          <cell r="R1701" t="str">
            <v>NORMAL REÇETE</v>
          </cell>
          <cell r="S1701" t="str">
            <v>IMAL</v>
          </cell>
          <cell r="T1701">
            <v>0</v>
          </cell>
          <cell r="U1701">
            <v>0</v>
          </cell>
          <cell r="V1701">
            <v>1.22</v>
          </cell>
          <cell r="W1701">
            <v>0</v>
          </cell>
          <cell r="X1701" t="str">
            <v>TURKIYE</v>
          </cell>
          <cell r="Y1701">
            <v>0</v>
          </cell>
          <cell r="Z1701">
            <v>0</v>
          </cell>
          <cell r="AA1701">
            <v>0</v>
          </cell>
          <cell r="AB1701">
            <v>0</v>
          </cell>
          <cell r="AC1701">
            <v>2.57</v>
          </cell>
        </row>
        <row r="1702">
          <cell r="A1702">
            <v>8699524790058</v>
          </cell>
          <cell r="B1702" t="str">
            <v>J01BA01</v>
          </cell>
          <cell r="C1702" t="str">
            <v>chloramphenicol</v>
          </cell>
          <cell r="D1702" t="str">
            <v>REFERANS</v>
          </cell>
          <cell r="E1702" t="str">
            <v>YIRMI YIL</v>
          </cell>
          <cell r="F1702">
            <v>4</v>
          </cell>
          <cell r="G1702">
            <v>2</v>
          </cell>
          <cell r="H1702">
            <v>2</v>
          </cell>
          <cell r="I1702">
            <v>0</v>
          </cell>
          <cell r="J1702">
            <v>0</v>
          </cell>
          <cell r="K1702">
            <v>0</v>
          </cell>
          <cell r="L1702" t="str">
            <v>KEMICETINE SUKSINAT 1 GR 1 FLAKON</v>
          </cell>
          <cell r="M1702" t="str">
            <v>KLORAMFENIKOL</v>
          </cell>
          <cell r="N1702" t="str">
            <v>DEVA</v>
          </cell>
          <cell r="O1702">
            <v>1000</v>
          </cell>
          <cell r="P1702" t="str">
            <v>MG</v>
          </cell>
          <cell r="Q1702">
            <v>1</v>
          </cell>
          <cell r="R1702" t="str">
            <v>NORMAL REÇETE</v>
          </cell>
          <cell r="S1702" t="str">
            <v>IMAL</v>
          </cell>
          <cell r="T1702">
            <v>0</v>
          </cell>
          <cell r="U1702">
            <v>0</v>
          </cell>
          <cell r="V1702">
            <v>1.9</v>
          </cell>
          <cell r="W1702">
            <v>0</v>
          </cell>
          <cell r="X1702" t="str">
            <v>TURKIYE</v>
          </cell>
          <cell r="Y1702">
            <v>0</v>
          </cell>
          <cell r="Z1702">
            <v>0</v>
          </cell>
          <cell r="AA1702">
            <v>0</v>
          </cell>
          <cell r="AB1702">
            <v>0</v>
          </cell>
          <cell r="AC1702">
            <v>4.0199999999999996</v>
          </cell>
        </row>
        <row r="1703">
          <cell r="A1703">
            <v>8699525797308</v>
          </cell>
          <cell r="B1703" t="str">
            <v>J01BA01</v>
          </cell>
          <cell r="C1703" t="str">
            <v>chloramphenicol</v>
          </cell>
          <cell r="D1703" t="str">
            <v>REFERANS</v>
          </cell>
          <cell r="E1703" t="str">
            <v>YIRMI YIL</v>
          </cell>
          <cell r="F1703">
            <v>4</v>
          </cell>
          <cell r="G1703">
            <v>2</v>
          </cell>
          <cell r="H1703">
            <v>2</v>
          </cell>
          <cell r="I1703">
            <v>0</v>
          </cell>
          <cell r="J1703">
            <v>0</v>
          </cell>
          <cell r="K1703">
            <v>0</v>
          </cell>
          <cell r="L1703" t="str">
            <v>KEMICETINE SUKSINAT 1 GR 1 FLAKON</v>
          </cell>
          <cell r="M1703" t="str">
            <v>KLORAMFENIKOL</v>
          </cell>
          <cell r="N1703" t="str">
            <v>DEVA HOLDING</v>
          </cell>
          <cell r="O1703">
            <v>1000</v>
          </cell>
          <cell r="P1703" t="str">
            <v>MG</v>
          </cell>
          <cell r="Q1703">
            <v>1</v>
          </cell>
          <cell r="R1703" t="str">
            <v>NORMAL REÇETE</v>
          </cell>
          <cell r="S1703" t="str">
            <v>IMAL</v>
          </cell>
          <cell r="T1703">
            <v>0</v>
          </cell>
          <cell r="U1703">
            <v>0</v>
          </cell>
          <cell r="V1703">
            <v>1.9</v>
          </cell>
          <cell r="W1703">
            <v>0</v>
          </cell>
          <cell r="X1703" t="str">
            <v>TURKIYE</v>
          </cell>
          <cell r="Y1703">
            <v>0</v>
          </cell>
          <cell r="Z1703">
            <v>0</v>
          </cell>
          <cell r="AA1703">
            <v>0</v>
          </cell>
          <cell r="AB1703">
            <v>0</v>
          </cell>
          <cell r="AC1703">
            <v>4.0199999999999996</v>
          </cell>
        </row>
        <row r="1704">
          <cell r="A1704">
            <v>8699561380090</v>
          </cell>
          <cell r="B1704" t="str">
            <v>D02AE51</v>
          </cell>
          <cell r="C1704" t="str">
            <v>carbamide, combinations</v>
          </cell>
          <cell r="D1704" t="str">
            <v>ESDEGER</v>
          </cell>
          <cell r="E1704" t="str">
            <v>FIYAT KORUMALI URUN</v>
          </cell>
          <cell r="F1704">
            <v>4</v>
          </cell>
          <cell r="G1704">
            <v>2</v>
          </cell>
          <cell r="H1704">
            <v>2</v>
          </cell>
          <cell r="I1704">
            <v>0</v>
          </cell>
          <cell r="J1704">
            <v>0</v>
          </cell>
          <cell r="K1704">
            <v>0</v>
          </cell>
          <cell r="L1704" t="str">
            <v>KERASAL % 5 50 GR POMAD</v>
          </cell>
          <cell r="M1704" t="str">
            <v>URE + SALISILIK ASIT</v>
          </cell>
          <cell r="N1704" t="str">
            <v>ORVA</v>
          </cell>
          <cell r="O1704" t="str">
            <v>0,1+0,05</v>
          </cell>
          <cell r="P1704" t="str">
            <v>G</v>
          </cell>
          <cell r="Q1704">
            <v>50</v>
          </cell>
          <cell r="R1704" t="str">
            <v>NORMAL RECETE</v>
          </cell>
          <cell r="S1704" t="str">
            <v>IMAL</v>
          </cell>
          <cell r="T1704" t="str">
            <v>TURKIYE</v>
          </cell>
          <cell r="U1704">
            <v>2.25</v>
          </cell>
          <cell r="V1704">
            <v>2.25</v>
          </cell>
          <cell r="W1704">
            <v>0</v>
          </cell>
          <cell r="X1704" t="str">
            <v>TURKIYE</v>
          </cell>
          <cell r="Y1704">
            <v>0</v>
          </cell>
          <cell r="Z1704">
            <v>0</v>
          </cell>
          <cell r="AA1704">
            <v>5.26</v>
          </cell>
          <cell r="AB1704">
            <v>0</v>
          </cell>
          <cell r="AC1704">
            <v>5.26</v>
          </cell>
        </row>
        <row r="1705">
          <cell r="A1705">
            <v>8699561380229</v>
          </cell>
          <cell r="B1705" t="str">
            <v>D02AE51</v>
          </cell>
          <cell r="C1705" t="str">
            <v>carbamide, combinations</v>
          </cell>
          <cell r="D1705" t="str">
            <v>EŞDEĞER</v>
          </cell>
          <cell r="E1705" t="str">
            <v>YIRMI YIL</v>
          </cell>
          <cell r="F1705">
            <v>4</v>
          </cell>
          <cell r="G1705">
            <v>2</v>
          </cell>
          <cell r="H1705">
            <v>2</v>
          </cell>
          <cell r="I1705">
            <v>0</v>
          </cell>
          <cell r="J1705">
            <v>0</v>
          </cell>
          <cell r="K1705">
            <v>0</v>
          </cell>
          <cell r="L1705" t="str">
            <v>KERASAL FORT % 10 50 GR POMAD</v>
          </cell>
          <cell r="M1705" t="str">
            <v>URE + SALISILIK ASIT</v>
          </cell>
          <cell r="N1705" t="str">
            <v>ORVA</v>
          </cell>
          <cell r="O1705" t="str">
            <v>0,1+0,1</v>
          </cell>
          <cell r="P1705" t="str">
            <v>G</v>
          </cell>
          <cell r="Q1705">
            <v>50</v>
          </cell>
          <cell r="R1705" t="str">
            <v>NORMAL REÇETE</v>
          </cell>
          <cell r="S1705" t="str">
            <v>IMAL</v>
          </cell>
          <cell r="T1705">
            <v>0</v>
          </cell>
          <cell r="U1705">
            <v>0</v>
          </cell>
          <cell r="V1705">
            <v>2.36</v>
          </cell>
          <cell r="W1705">
            <v>0</v>
          </cell>
          <cell r="X1705" t="str">
            <v>TURKIYE</v>
          </cell>
          <cell r="Y1705">
            <v>0</v>
          </cell>
          <cell r="Z1705">
            <v>0</v>
          </cell>
          <cell r="AA1705">
            <v>0</v>
          </cell>
          <cell r="AB1705">
            <v>0</v>
          </cell>
          <cell r="AC1705">
            <v>4.99</v>
          </cell>
        </row>
        <row r="1706">
          <cell r="A1706">
            <v>8699586572289</v>
          </cell>
          <cell r="B1706" t="str">
            <v>R06AX22</v>
          </cell>
          <cell r="C1706">
            <v>0</v>
          </cell>
          <cell r="D1706" t="str">
            <v>REFERANS</v>
          </cell>
          <cell r="E1706" t="str">
            <v>REFERANS</v>
          </cell>
          <cell r="F1706">
            <v>3</v>
          </cell>
          <cell r="G1706">
            <v>2</v>
          </cell>
          <cell r="H1706">
            <v>2</v>
          </cell>
          <cell r="I1706">
            <v>0</v>
          </cell>
          <cell r="J1706">
            <v>0</v>
          </cell>
          <cell r="K1706">
            <v>0</v>
          </cell>
          <cell r="L1706" t="str">
            <v>KESTINE 1 MG/ML SURUP</v>
          </cell>
          <cell r="M1706" t="str">
            <v>EBASTIN</v>
          </cell>
          <cell r="N1706" t="str">
            <v>ECZACIBASI ILAC PAZARLAMA</v>
          </cell>
          <cell r="O1706">
            <v>1</v>
          </cell>
          <cell r="P1706" t="str">
            <v>MG/ML</v>
          </cell>
          <cell r="Q1706">
            <v>1</v>
          </cell>
          <cell r="R1706" t="str">
            <v>NORMAL REÇETE</v>
          </cell>
          <cell r="S1706" t="str">
            <v>ITHAL</v>
          </cell>
          <cell r="T1706">
            <v>0</v>
          </cell>
          <cell r="U1706">
            <v>0</v>
          </cell>
          <cell r="V1706">
            <v>0</v>
          </cell>
          <cell r="W1706">
            <v>0</v>
          </cell>
          <cell r="X1706">
            <v>0</v>
          </cell>
          <cell r="Y1706">
            <v>0</v>
          </cell>
          <cell r="Z1706">
            <v>0</v>
          </cell>
          <cell r="AA1706">
            <v>0</v>
          </cell>
          <cell r="AB1706">
            <v>0</v>
          </cell>
          <cell r="AC1706">
            <v>0</v>
          </cell>
        </row>
        <row r="1707">
          <cell r="A1707">
            <v>8699582091029</v>
          </cell>
          <cell r="B1707" t="str">
            <v>R06AX22</v>
          </cell>
          <cell r="C1707" t="str">
            <v>ebastine</v>
          </cell>
          <cell r="D1707" t="str">
            <v>REFERANS</v>
          </cell>
          <cell r="E1707" t="str">
            <v>REFERANS</v>
          </cell>
          <cell r="F1707">
            <v>0</v>
          </cell>
          <cell r="G1707">
            <v>3</v>
          </cell>
          <cell r="H1707">
            <v>1</v>
          </cell>
          <cell r="I1707">
            <v>0</v>
          </cell>
          <cell r="J1707">
            <v>0</v>
          </cell>
          <cell r="K1707">
            <v>0</v>
          </cell>
          <cell r="L1707" t="str">
            <v>KESTINE 10 MG 20 FILM TABLET</v>
          </cell>
          <cell r="M1707" t="str">
            <v>EBASTIN</v>
          </cell>
          <cell r="N1707" t="str">
            <v>ECZACIBASI ILAC TICARET</v>
          </cell>
          <cell r="O1707">
            <v>10</v>
          </cell>
          <cell r="P1707" t="str">
            <v>MG</v>
          </cell>
          <cell r="Q1707">
            <v>20</v>
          </cell>
          <cell r="R1707" t="str">
            <v>NORMAL REÇETE</v>
          </cell>
          <cell r="S1707" t="str">
            <v>ITHAL</v>
          </cell>
          <cell r="T1707" t="str">
            <v>ISPANYA</v>
          </cell>
          <cell r="U1707">
            <v>2.82</v>
          </cell>
          <cell r="V1707">
            <v>2.82</v>
          </cell>
          <cell r="W1707">
            <v>2.82</v>
          </cell>
          <cell r="X1707" t="str">
            <v>ISPANYA</v>
          </cell>
          <cell r="Y1707">
            <v>0</v>
          </cell>
          <cell r="Z1707">
            <v>0</v>
          </cell>
          <cell r="AA1707">
            <v>5.99</v>
          </cell>
          <cell r="AB1707">
            <v>0</v>
          </cell>
          <cell r="AC1707">
            <v>5.99</v>
          </cell>
        </row>
        <row r="1708">
          <cell r="A1708">
            <v>8699525098337</v>
          </cell>
          <cell r="B1708" t="str">
            <v>M01AE17</v>
          </cell>
          <cell r="C1708" t="str">
            <v>dexketoprofen</v>
          </cell>
          <cell r="D1708" t="str">
            <v>EŞDEĞER</v>
          </cell>
          <cell r="E1708" t="str">
            <v>EŞDEĞER</v>
          </cell>
          <cell r="F1708">
            <v>3</v>
          </cell>
          <cell r="G1708">
            <v>1</v>
          </cell>
          <cell r="H1708">
            <v>1</v>
          </cell>
          <cell r="I1708">
            <v>0</v>
          </cell>
          <cell r="J1708">
            <v>0</v>
          </cell>
          <cell r="K1708">
            <v>0</v>
          </cell>
          <cell r="L1708" t="str">
            <v>KETAVEL 25 MG 20 FILM KAPLI TABLET</v>
          </cell>
          <cell r="M1708" t="str">
            <v>DEKSKETOPROFEN TROMETAMOL</v>
          </cell>
          <cell r="N1708" t="str">
            <v>DEVA</v>
          </cell>
          <cell r="O1708">
            <v>25</v>
          </cell>
          <cell r="P1708" t="str">
            <v>MG</v>
          </cell>
          <cell r="Q1708">
            <v>20</v>
          </cell>
          <cell r="R1708" t="str">
            <v>NORMAL REÇETE</v>
          </cell>
          <cell r="S1708" t="str">
            <v>IMAL</v>
          </cell>
          <cell r="T1708" t="str">
            <v>ISPANYA</v>
          </cell>
          <cell r="U1708">
            <v>4.28</v>
          </cell>
          <cell r="V1708">
            <v>4.28</v>
          </cell>
          <cell r="W1708">
            <v>2.56</v>
          </cell>
          <cell r="X1708" t="str">
            <v>ISPANYA</v>
          </cell>
          <cell r="Y1708">
            <v>0</v>
          </cell>
          <cell r="Z1708">
            <v>0</v>
          </cell>
          <cell r="AA1708">
            <v>3.84</v>
          </cell>
          <cell r="AB1708">
            <v>0</v>
          </cell>
          <cell r="AC1708">
            <v>3.84</v>
          </cell>
        </row>
        <row r="1709">
          <cell r="A1709">
            <v>8697786090084</v>
          </cell>
          <cell r="B1709" t="str">
            <v>N05AH04</v>
          </cell>
          <cell r="C1709" t="str">
            <v>quetiapine</v>
          </cell>
          <cell r="D1709" t="str">
            <v>ESDEGER</v>
          </cell>
          <cell r="E1709" t="str">
            <v>ESDEGER</v>
          </cell>
          <cell r="F1709">
            <v>0</v>
          </cell>
          <cell r="G1709">
            <v>1</v>
          </cell>
          <cell r="H1709">
            <v>1</v>
          </cell>
          <cell r="I1709">
            <v>0</v>
          </cell>
          <cell r="J1709">
            <v>0</v>
          </cell>
          <cell r="K1709">
            <v>0</v>
          </cell>
          <cell r="L1709" t="str">
            <v>KETILEPT 200 MG 60 TABLET</v>
          </cell>
          <cell r="M1709" t="str">
            <v>KETIAPIN</v>
          </cell>
          <cell r="N1709" t="str">
            <v>EGIS</v>
          </cell>
          <cell r="O1709">
            <v>200</v>
          </cell>
          <cell r="P1709" t="str">
            <v>MG</v>
          </cell>
          <cell r="Q1709">
            <v>60</v>
          </cell>
          <cell r="R1709" t="str">
            <v>NORMAL RECETE</v>
          </cell>
          <cell r="S1709" t="str">
            <v>ITHAL</v>
          </cell>
          <cell r="T1709" t="str">
            <v>YUNANISTAN</v>
          </cell>
          <cell r="U1709">
            <v>34.840000000000003</v>
          </cell>
          <cell r="V1709">
            <v>60.03</v>
          </cell>
          <cell r="W1709">
            <v>34.840000000000003</v>
          </cell>
          <cell r="X1709" t="str">
            <v>YUNANISTAN</v>
          </cell>
          <cell r="Y1709">
            <v>0</v>
          </cell>
          <cell r="Z1709">
            <v>0</v>
          </cell>
          <cell r="AA1709">
            <v>62.54</v>
          </cell>
          <cell r="AB1709">
            <v>0</v>
          </cell>
          <cell r="AC1709">
            <v>62.54</v>
          </cell>
        </row>
        <row r="1710">
          <cell r="A1710">
            <v>8699839750846</v>
          </cell>
          <cell r="B1710" t="str">
            <v>M03BX05</v>
          </cell>
          <cell r="C1710" t="str">
            <v>thiocolchicoside</v>
          </cell>
          <cell r="D1710" t="str">
            <v>ESDEGER</v>
          </cell>
          <cell r="E1710" t="str">
            <v>FIYAT KORUMALI URUN</v>
          </cell>
          <cell r="F1710">
            <v>4</v>
          </cell>
          <cell r="G1710">
            <v>1</v>
          </cell>
          <cell r="H1710">
            <v>2</v>
          </cell>
          <cell r="I1710">
            <v>0</v>
          </cell>
          <cell r="J1710">
            <v>0</v>
          </cell>
          <cell r="K1710">
            <v>0</v>
          </cell>
          <cell r="L1710" t="str">
            <v>KEYRELAKS 4 MG/2 ML IM ENJ. ICIN COZ. ICEREN 6 AMPUL</v>
          </cell>
          <cell r="M1710" t="str">
            <v>TIYOKOLSIKOZID</v>
          </cell>
          <cell r="N1710" t="str">
            <v>KEYMEN</v>
          </cell>
          <cell r="O1710">
            <v>4</v>
          </cell>
          <cell r="P1710" t="str">
            <v>MG</v>
          </cell>
          <cell r="Q1710">
            <v>6</v>
          </cell>
          <cell r="R1710" t="str">
            <v>NORMAL RECETE</v>
          </cell>
          <cell r="S1710" t="str">
            <v>IMAL</v>
          </cell>
          <cell r="T1710" t="str">
            <v>ISPANYA</v>
          </cell>
          <cell r="U1710">
            <v>3.26</v>
          </cell>
          <cell r="V1710">
            <v>3.34</v>
          </cell>
          <cell r="W1710">
            <v>0</v>
          </cell>
          <cell r="X1710" t="str">
            <v>TURKIYE</v>
          </cell>
          <cell r="Y1710">
            <v>0</v>
          </cell>
          <cell r="Z1710">
            <v>0</v>
          </cell>
          <cell r="AA1710">
            <v>9.1999999999999993</v>
          </cell>
          <cell r="AB1710">
            <v>0</v>
          </cell>
          <cell r="AC1710">
            <v>9.1999999999999993</v>
          </cell>
        </row>
        <row r="1711">
          <cell r="A1711">
            <v>8699839420107</v>
          </cell>
          <cell r="B1711" t="str">
            <v>M01AE01</v>
          </cell>
          <cell r="C1711" t="str">
            <v>ibuprofen</v>
          </cell>
          <cell r="D1711" t="str">
            <v>ESDEGER</v>
          </cell>
          <cell r="E1711" t="str">
            <v>FIYAT KORUMALI URUN</v>
          </cell>
          <cell r="F1711">
            <v>4</v>
          </cell>
          <cell r="G1711">
            <v>1</v>
          </cell>
          <cell r="H1711">
            <v>2</v>
          </cell>
          <cell r="I1711">
            <v>0</v>
          </cell>
          <cell r="J1711">
            <v>0</v>
          </cell>
          <cell r="K1711">
            <v>0</v>
          </cell>
          <cell r="L1711" t="str">
            <v>KIDYFEN PEDIATRIK SUSPANSIYON</v>
          </cell>
          <cell r="M1711" t="str">
            <v>IBUPROFEN</v>
          </cell>
          <cell r="N1711" t="str">
            <v>KEYMEN</v>
          </cell>
          <cell r="O1711" t="str">
            <v>100+5</v>
          </cell>
          <cell r="P1711" t="str">
            <v>MG/ML</v>
          </cell>
          <cell r="Q1711">
            <v>100</v>
          </cell>
          <cell r="R1711" t="str">
            <v>NORMAL RECETE</v>
          </cell>
          <cell r="S1711" t="str">
            <v>IMAL</v>
          </cell>
          <cell r="T1711" t="str">
            <v>TURKIYE</v>
          </cell>
          <cell r="U1711">
            <v>0.86</v>
          </cell>
          <cell r="V1711">
            <v>0.86</v>
          </cell>
          <cell r="W1711">
            <v>0</v>
          </cell>
          <cell r="X1711" t="str">
            <v>TURKIYE</v>
          </cell>
          <cell r="Y1711">
            <v>0</v>
          </cell>
          <cell r="Z1711">
            <v>0</v>
          </cell>
          <cell r="AA1711">
            <v>1.99</v>
          </cell>
          <cell r="AB1711">
            <v>0</v>
          </cell>
          <cell r="AC1711">
            <v>1.99</v>
          </cell>
        </row>
        <row r="1712">
          <cell r="A1712">
            <v>8699556981127</v>
          </cell>
          <cell r="B1712" t="str">
            <v>J06BA02</v>
          </cell>
          <cell r="C1712" t="str">
            <v>immunoglobulins, normal human, for intravascular adm.</v>
          </cell>
          <cell r="D1712" t="str">
            <v>REFERANS</v>
          </cell>
          <cell r="E1712" t="str">
            <v>REFERANS</v>
          </cell>
          <cell r="F1712">
            <v>5</v>
          </cell>
          <cell r="G1712">
            <v>2</v>
          </cell>
          <cell r="H1712">
            <v>1</v>
          </cell>
          <cell r="I1712">
            <v>0</v>
          </cell>
          <cell r="J1712">
            <v>0</v>
          </cell>
          <cell r="K1712">
            <v>0</v>
          </cell>
          <cell r="L1712" t="str">
            <v>KIOVIG 10 GR/100 ML IV INFUZYON/SC KULLANIM ICIN COZELTI ICEREN FLAKON</v>
          </cell>
          <cell r="M1712" t="str">
            <v>HUMAN IMMUNGLOBULIN IV</v>
          </cell>
          <cell r="N1712" t="str">
            <v>ECZACIBASI BAXTER</v>
          </cell>
          <cell r="O1712">
            <v>10</v>
          </cell>
          <cell r="P1712" t="str">
            <v>G</v>
          </cell>
          <cell r="Q1712">
            <v>100</v>
          </cell>
          <cell r="R1712" t="str">
            <v>MOR RECETE</v>
          </cell>
          <cell r="S1712" t="str">
            <v>ITHAL</v>
          </cell>
          <cell r="T1712" t="str">
            <v>ALMANYA</v>
          </cell>
          <cell r="U1712">
            <v>707.9</v>
          </cell>
          <cell r="V1712">
            <v>707.9</v>
          </cell>
          <cell r="W1712">
            <v>707.9</v>
          </cell>
          <cell r="X1712" t="str">
            <v>ALMANYA</v>
          </cell>
          <cell r="Y1712">
            <v>0</v>
          </cell>
          <cell r="Z1712">
            <v>3</v>
          </cell>
          <cell r="AA1712">
            <v>3796.88</v>
          </cell>
          <cell r="AB1712">
            <v>3853.97</v>
          </cell>
          <cell r="AC1712">
            <v>3853.97</v>
          </cell>
        </row>
        <row r="1713">
          <cell r="A1713">
            <v>8699556981103</v>
          </cell>
          <cell r="B1713" t="str">
            <v>J06BA02</v>
          </cell>
          <cell r="C1713" t="str">
            <v>immunoglobulins, normal human, for intravascular adm.</v>
          </cell>
          <cell r="D1713" t="str">
            <v>REFERANS</v>
          </cell>
          <cell r="E1713" t="str">
            <v>REFERANS</v>
          </cell>
          <cell r="F1713">
            <v>5</v>
          </cell>
          <cell r="G1713">
            <v>2</v>
          </cell>
          <cell r="H1713">
            <v>1</v>
          </cell>
          <cell r="I1713">
            <v>0</v>
          </cell>
          <cell r="J1713">
            <v>0</v>
          </cell>
          <cell r="K1713">
            <v>0</v>
          </cell>
          <cell r="L1713" t="str">
            <v>KIOVIG 2,5 GR/25 ML IV INFUZYON/SC KULLANIM ICIN COZELTI ICEREN FLAKON</v>
          </cell>
          <cell r="M1713" t="str">
            <v>HUMAN IMMUNGLOBULIN IV</v>
          </cell>
          <cell r="N1713" t="str">
            <v>ECZACIBASI BAXTER</v>
          </cell>
          <cell r="O1713">
            <v>2.5</v>
          </cell>
          <cell r="P1713" t="str">
            <v>G</v>
          </cell>
          <cell r="Q1713">
            <v>25</v>
          </cell>
          <cell r="R1713" t="str">
            <v>MOR RECETE</v>
          </cell>
          <cell r="S1713" t="str">
            <v>ITHAL</v>
          </cell>
          <cell r="T1713" t="str">
            <v>ALMANYA</v>
          </cell>
          <cell r="U1713">
            <v>187.5</v>
          </cell>
          <cell r="V1713">
            <v>187.5</v>
          </cell>
          <cell r="W1713">
            <v>187.5</v>
          </cell>
          <cell r="X1713" t="str">
            <v>ALMANYA</v>
          </cell>
          <cell r="Y1713">
            <v>0</v>
          </cell>
          <cell r="Z1713">
            <v>3</v>
          </cell>
          <cell r="AA1713">
            <v>858.89</v>
          </cell>
          <cell r="AB1713">
            <v>867.22</v>
          </cell>
          <cell r="AC1713">
            <v>867.22</v>
          </cell>
        </row>
        <row r="1714">
          <cell r="A1714">
            <v>8699556981165</v>
          </cell>
          <cell r="B1714" t="str">
            <v>J06BA02</v>
          </cell>
          <cell r="C1714" t="str">
            <v>immunoglobulins, normal human, for intravascular adm.</v>
          </cell>
          <cell r="D1714" t="str">
            <v>REFERANS</v>
          </cell>
          <cell r="E1714" t="str">
            <v>REFERANS</v>
          </cell>
          <cell r="F1714">
            <v>5</v>
          </cell>
          <cell r="G1714">
            <v>2</v>
          </cell>
          <cell r="H1714">
            <v>1</v>
          </cell>
          <cell r="I1714">
            <v>0</v>
          </cell>
          <cell r="J1714">
            <v>0</v>
          </cell>
          <cell r="K1714">
            <v>0</v>
          </cell>
          <cell r="L1714" t="str">
            <v>KIOVIG 20 GR/200 ML IV INFUZYON ICIN COZELTI ICEREN FLAKON</v>
          </cell>
          <cell r="M1714" t="str">
            <v>HUMAN IMMUNGLOBULIN IV</v>
          </cell>
          <cell r="N1714" t="str">
            <v>ECZACIBASI BAXTER</v>
          </cell>
          <cell r="O1714">
            <v>20</v>
          </cell>
          <cell r="P1714" t="str">
            <v>G/ML</v>
          </cell>
          <cell r="Q1714">
            <v>1</v>
          </cell>
          <cell r="R1714" t="str">
            <v>MOR RECETE</v>
          </cell>
          <cell r="S1714" t="str">
            <v>ITHAL</v>
          </cell>
          <cell r="T1714" t="str">
            <v>ALMANYA</v>
          </cell>
          <cell r="U1714">
            <v>1415.8</v>
          </cell>
          <cell r="V1714">
            <v>1415.8</v>
          </cell>
          <cell r="W1714">
            <v>1415.8</v>
          </cell>
          <cell r="X1714" t="str">
            <v>ALMANYA</v>
          </cell>
          <cell r="Y1714">
            <v>0</v>
          </cell>
          <cell r="Z1714">
            <v>3</v>
          </cell>
          <cell r="AA1714">
            <v>7570.4</v>
          </cell>
          <cell r="AB1714">
            <v>7684.24</v>
          </cell>
          <cell r="AC1714">
            <v>7684.24</v>
          </cell>
        </row>
        <row r="1715">
          <cell r="A1715">
            <v>8699556981172</v>
          </cell>
          <cell r="B1715" t="str">
            <v>J06BA02</v>
          </cell>
          <cell r="C1715" t="str">
            <v>immunoglobulins, normal human, for intravascular adm.</v>
          </cell>
          <cell r="D1715" t="str">
            <v>REFERANS</v>
          </cell>
          <cell r="E1715" t="str">
            <v>REFERANS</v>
          </cell>
          <cell r="F1715">
            <v>5</v>
          </cell>
          <cell r="G1715">
            <v>2</v>
          </cell>
          <cell r="H1715">
            <v>1</v>
          </cell>
          <cell r="I1715">
            <v>0</v>
          </cell>
          <cell r="J1715">
            <v>0</v>
          </cell>
          <cell r="K1715">
            <v>0</v>
          </cell>
          <cell r="L1715" t="str">
            <v>KIOVIG 30 GR/300 ML IV INFUZYON ICIN COZELTI ICEREN FLAKON</v>
          </cell>
          <cell r="M1715" t="str">
            <v>HUMAN IMMUNGLOBULIN IV</v>
          </cell>
          <cell r="N1715" t="str">
            <v>ECZACIBASI BAXTER</v>
          </cell>
          <cell r="O1715">
            <v>30</v>
          </cell>
          <cell r="P1715" t="str">
            <v>G/ML</v>
          </cell>
          <cell r="Q1715">
            <v>1</v>
          </cell>
          <cell r="R1715" t="str">
            <v>MOR RECETE</v>
          </cell>
          <cell r="S1715" t="str">
            <v>ITHAL</v>
          </cell>
          <cell r="T1715" t="str">
            <v>ALMANYA</v>
          </cell>
          <cell r="U1715">
            <v>2113.6999999999998</v>
          </cell>
          <cell r="V1715">
            <v>2113.6999999999998</v>
          </cell>
          <cell r="W1715">
            <v>2113.6999999999998</v>
          </cell>
          <cell r="X1715" t="str">
            <v>ALMANYA</v>
          </cell>
          <cell r="Y1715">
            <v>0</v>
          </cell>
          <cell r="Z1715">
            <v>3</v>
          </cell>
          <cell r="AA1715">
            <v>11302.45</v>
          </cell>
          <cell r="AB1715">
            <v>11472.42</v>
          </cell>
          <cell r="AC1715">
            <v>11472.42</v>
          </cell>
        </row>
        <row r="1716">
          <cell r="A1716">
            <v>8699556981110</v>
          </cell>
          <cell r="B1716" t="str">
            <v>J06BA02</v>
          </cell>
          <cell r="C1716" t="str">
            <v>immunoglobulins, normal human, for intravascular adm.</v>
          </cell>
          <cell r="D1716" t="str">
            <v>REFERANS</v>
          </cell>
          <cell r="E1716" t="str">
            <v>REFERANS</v>
          </cell>
          <cell r="F1716">
            <v>5</v>
          </cell>
          <cell r="G1716">
            <v>2</v>
          </cell>
          <cell r="H1716">
            <v>1</v>
          </cell>
          <cell r="I1716">
            <v>0</v>
          </cell>
          <cell r="J1716">
            <v>0</v>
          </cell>
          <cell r="K1716">
            <v>0</v>
          </cell>
          <cell r="L1716" t="str">
            <v>KIOVIG 5 GR/50 ML IV INFUZYON/SC KULLANIM ICIN COZELTI ICEREN FLAKON</v>
          </cell>
          <cell r="M1716" t="str">
            <v>HUMAN IMMUNGLOBULIN IV</v>
          </cell>
          <cell r="N1716" t="str">
            <v>ECZACIBASI BAXTER</v>
          </cell>
          <cell r="O1716">
            <v>5</v>
          </cell>
          <cell r="P1716" t="str">
            <v>G</v>
          </cell>
          <cell r="Q1716">
            <v>50</v>
          </cell>
          <cell r="R1716" t="str">
            <v>MOR RECETE</v>
          </cell>
          <cell r="S1716" t="str">
            <v>ITHAL</v>
          </cell>
          <cell r="T1716" t="str">
            <v>ALMANYA</v>
          </cell>
          <cell r="U1716">
            <v>354.7</v>
          </cell>
          <cell r="V1716">
            <v>354.7</v>
          </cell>
          <cell r="W1716">
            <v>354.7</v>
          </cell>
          <cell r="X1716" t="str">
            <v>ALMANYA</v>
          </cell>
          <cell r="Y1716">
            <v>0</v>
          </cell>
          <cell r="Z1716">
            <v>3</v>
          </cell>
          <cell r="AA1716">
            <v>1901.77</v>
          </cell>
          <cell r="AB1716">
            <v>1930.36</v>
          </cell>
          <cell r="AC1716">
            <v>1930.36</v>
          </cell>
        </row>
        <row r="1717">
          <cell r="A1717">
            <v>8699516280635</v>
          </cell>
          <cell r="B1717" t="str">
            <v>J01FA09</v>
          </cell>
          <cell r="C1717">
            <v>0</v>
          </cell>
          <cell r="D1717" t="str">
            <v>EŞDEĞER</v>
          </cell>
          <cell r="E1717" t="str">
            <v>EŞDEĞER</v>
          </cell>
          <cell r="F1717">
            <v>0</v>
          </cell>
          <cell r="G1717">
            <v>1</v>
          </cell>
          <cell r="H1717">
            <v>1</v>
          </cell>
          <cell r="I1717">
            <v>0</v>
          </cell>
          <cell r="J1717">
            <v>0</v>
          </cell>
          <cell r="K1717">
            <v>0</v>
          </cell>
          <cell r="L1717" t="str">
            <v>KLAROLID 125 MG/5 ML SUSPANSIYON HAZIRLAMAK ICIN KURU TOZ 70 ML</v>
          </cell>
          <cell r="M1717" t="str">
            <v>KLARITROMISIN</v>
          </cell>
          <cell r="N1717" t="str">
            <v>SANDOZ</v>
          </cell>
          <cell r="O1717" t="str">
            <v>125+5</v>
          </cell>
          <cell r="P1717" t="str">
            <v>MG/ML</v>
          </cell>
          <cell r="Q1717">
            <v>70</v>
          </cell>
          <cell r="R1717" t="str">
            <v>NORMAL REÇETE</v>
          </cell>
          <cell r="S1717" t="str">
            <v>IMAL</v>
          </cell>
          <cell r="T1717">
            <v>0</v>
          </cell>
          <cell r="U1717">
            <v>0</v>
          </cell>
          <cell r="V1717">
            <v>0</v>
          </cell>
          <cell r="W1717">
            <v>0</v>
          </cell>
          <cell r="X1717">
            <v>0</v>
          </cell>
          <cell r="Y1717">
            <v>0</v>
          </cell>
          <cell r="Z1717">
            <v>0</v>
          </cell>
          <cell r="AA1717">
            <v>0</v>
          </cell>
          <cell r="AB1717">
            <v>0</v>
          </cell>
          <cell r="AC1717">
            <v>0</v>
          </cell>
        </row>
        <row r="1718">
          <cell r="A1718">
            <v>8699516280642</v>
          </cell>
          <cell r="B1718" t="str">
            <v>J01FA09</v>
          </cell>
          <cell r="C1718">
            <v>0</v>
          </cell>
          <cell r="D1718" t="str">
            <v>EŞDEĞER</v>
          </cell>
          <cell r="E1718" t="str">
            <v>EŞDEĞER</v>
          </cell>
          <cell r="F1718">
            <v>0</v>
          </cell>
          <cell r="G1718">
            <v>1</v>
          </cell>
          <cell r="H1718">
            <v>1</v>
          </cell>
          <cell r="I1718">
            <v>0</v>
          </cell>
          <cell r="J1718">
            <v>0</v>
          </cell>
          <cell r="K1718">
            <v>0</v>
          </cell>
          <cell r="L1718" t="str">
            <v>KLAROLID 250 MG/5 ML SUSPANSIYON HAZIRLAMAK ICIN KURU TOZ 50 ML</v>
          </cell>
          <cell r="M1718" t="str">
            <v>KLARITROMISIN</v>
          </cell>
          <cell r="N1718" t="str">
            <v>SANDOZ</v>
          </cell>
          <cell r="O1718" t="str">
            <v>250+5</v>
          </cell>
          <cell r="P1718" t="str">
            <v>MG/ML</v>
          </cell>
          <cell r="Q1718">
            <v>50</v>
          </cell>
          <cell r="R1718" t="str">
            <v>NORMAL REÇETE</v>
          </cell>
          <cell r="S1718" t="str">
            <v>IMAL</v>
          </cell>
          <cell r="T1718">
            <v>0</v>
          </cell>
          <cell r="U1718">
            <v>0</v>
          </cell>
          <cell r="V1718">
            <v>0</v>
          </cell>
          <cell r="W1718">
            <v>0</v>
          </cell>
          <cell r="X1718">
            <v>0</v>
          </cell>
          <cell r="Y1718">
            <v>0</v>
          </cell>
          <cell r="Z1718">
            <v>0</v>
          </cell>
          <cell r="AA1718">
            <v>0</v>
          </cell>
          <cell r="AB1718">
            <v>0</v>
          </cell>
          <cell r="AC1718">
            <v>0</v>
          </cell>
        </row>
        <row r="1719">
          <cell r="A1719">
            <v>8699516090623</v>
          </cell>
          <cell r="B1719" t="str">
            <v>J01FA09</v>
          </cell>
          <cell r="C1719">
            <v>0</v>
          </cell>
          <cell r="D1719" t="str">
            <v>EŞDEĞER</v>
          </cell>
          <cell r="E1719" t="str">
            <v>EŞDEĞER</v>
          </cell>
          <cell r="F1719">
            <v>0</v>
          </cell>
          <cell r="G1719">
            <v>1</v>
          </cell>
          <cell r="H1719">
            <v>1</v>
          </cell>
          <cell r="I1719">
            <v>0</v>
          </cell>
          <cell r="J1719">
            <v>0</v>
          </cell>
          <cell r="K1719">
            <v>0</v>
          </cell>
          <cell r="L1719" t="str">
            <v>KLAROLID 500 MG 14 TABLET</v>
          </cell>
          <cell r="M1719" t="str">
            <v>KLARITROMISIN</v>
          </cell>
          <cell r="N1719" t="str">
            <v>SANDOZ</v>
          </cell>
          <cell r="O1719">
            <v>500</v>
          </cell>
          <cell r="P1719" t="str">
            <v>MG</v>
          </cell>
          <cell r="Q1719">
            <v>14</v>
          </cell>
          <cell r="R1719" t="str">
            <v>NORMAL REÇETE</v>
          </cell>
          <cell r="S1719" t="str">
            <v>IMAL</v>
          </cell>
          <cell r="T1719">
            <v>0</v>
          </cell>
          <cell r="U1719">
            <v>0</v>
          </cell>
          <cell r="V1719">
            <v>0</v>
          </cell>
          <cell r="W1719">
            <v>0</v>
          </cell>
          <cell r="X1719">
            <v>0</v>
          </cell>
          <cell r="Y1719">
            <v>0</v>
          </cell>
          <cell r="Z1719">
            <v>0</v>
          </cell>
          <cell r="AA1719">
            <v>0</v>
          </cell>
          <cell r="AB1719">
            <v>0</v>
          </cell>
          <cell r="AC1719">
            <v>0</v>
          </cell>
        </row>
        <row r="1720">
          <cell r="A1720">
            <v>8699523010454</v>
          </cell>
          <cell r="B1720" t="str">
            <v>R06AX13</v>
          </cell>
          <cell r="C1720" t="str">
            <v>loratadine</v>
          </cell>
          <cell r="D1720" t="str">
            <v>ESDEGER</v>
          </cell>
          <cell r="E1720" t="str">
            <v>ESDEGER</v>
          </cell>
          <cell r="F1720">
            <v>3</v>
          </cell>
          <cell r="G1720">
            <v>1</v>
          </cell>
          <cell r="H1720">
            <v>2</v>
          </cell>
          <cell r="I1720">
            <v>0</v>
          </cell>
          <cell r="J1720">
            <v>0</v>
          </cell>
          <cell r="K1720">
            <v>0</v>
          </cell>
          <cell r="L1720" t="str">
            <v>KLODIN 10 MG 10 TABLET</v>
          </cell>
          <cell r="M1720" t="str">
            <v>LORATADIN</v>
          </cell>
          <cell r="N1720" t="str">
            <v>MUNIR SAHIN</v>
          </cell>
          <cell r="O1720">
            <v>10</v>
          </cell>
          <cell r="P1720" t="str">
            <v>MG</v>
          </cell>
          <cell r="Q1720">
            <v>10</v>
          </cell>
          <cell r="R1720" t="str">
            <v>NORMAL RECETE</v>
          </cell>
          <cell r="S1720" t="str">
            <v>IMAL</v>
          </cell>
          <cell r="T1720" t="str">
            <v>TURKIYE</v>
          </cell>
          <cell r="U1720">
            <v>1.45</v>
          </cell>
          <cell r="V1720">
            <v>1.45</v>
          </cell>
          <cell r="W1720">
            <v>0</v>
          </cell>
          <cell r="X1720" t="str">
            <v>TURKIYE</v>
          </cell>
          <cell r="Y1720">
            <v>0</v>
          </cell>
          <cell r="Z1720">
            <v>0</v>
          </cell>
          <cell r="AA1720">
            <v>3.38</v>
          </cell>
          <cell r="AB1720">
            <v>0</v>
          </cell>
          <cell r="AC1720">
            <v>3.38</v>
          </cell>
        </row>
        <row r="1721">
          <cell r="A1721">
            <v>8699523570118</v>
          </cell>
          <cell r="B1721" t="str">
            <v>R06AX13</v>
          </cell>
          <cell r="C1721" t="str">
            <v>loratadine</v>
          </cell>
          <cell r="D1721" t="str">
            <v>ESDEGER</v>
          </cell>
          <cell r="E1721" t="str">
            <v>ESDEGER</v>
          </cell>
          <cell r="F1721">
            <v>3</v>
          </cell>
          <cell r="G1721">
            <v>1</v>
          </cell>
          <cell r="H1721">
            <v>2</v>
          </cell>
          <cell r="I1721">
            <v>0</v>
          </cell>
          <cell r="J1721">
            <v>0</v>
          </cell>
          <cell r="K1721">
            <v>0</v>
          </cell>
          <cell r="L1721" t="str">
            <v>KLODIN 5 ML/5 MG 100 ML SURUP</v>
          </cell>
          <cell r="M1721" t="str">
            <v>LORATADIN</v>
          </cell>
          <cell r="N1721" t="str">
            <v>MUNIR SAHIN</v>
          </cell>
          <cell r="O1721">
            <v>5</v>
          </cell>
          <cell r="P1721" t="str">
            <v>MG</v>
          </cell>
          <cell r="Q1721">
            <v>100</v>
          </cell>
          <cell r="R1721" t="str">
            <v>NORMAL RECETE</v>
          </cell>
          <cell r="S1721" t="str">
            <v>IMAL</v>
          </cell>
          <cell r="T1721" t="str">
            <v>TURKIYE</v>
          </cell>
          <cell r="U1721">
            <v>0.92</v>
          </cell>
          <cell r="V1721">
            <v>0.92</v>
          </cell>
          <cell r="W1721">
            <v>0</v>
          </cell>
          <cell r="X1721" t="str">
            <v>TURKIYE</v>
          </cell>
          <cell r="Y1721">
            <v>0</v>
          </cell>
          <cell r="Z1721">
            <v>0</v>
          </cell>
          <cell r="AA1721">
            <v>2.14</v>
          </cell>
          <cell r="AB1721">
            <v>0</v>
          </cell>
          <cell r="AC1721">
            <v>2.14</v>
          </cell>
        </row>
        <row r="1722">
          <cell r="A1722">
            <v>8697936153454</v>
          </cell>
          <cell r="B1722" t="str">
            <v>C10B</v>
          </cell>
          <cell r="C1722" t="str">
            <v>LIPID MODIFYING AGENTS, COMBINATIONS</v>
          </cell>
          <cell r="D1722" t="str">
            <v>EŞDEĞER</v>
          </cell>
          <cell r="E1722" t="str">
            <v>EŞDEĞER</v>
          </cell>
          <cell r="F1722">
            <v>0</v>
          </cell>
          <cell r="G1722">
            <v>2</v>
          </cell>
          <cell r="H1722">
            <v>1</v>
          </cell>
          <cell r="I1722">
            <v>0</v>
          </cell>
          <cell r="J1722">
            <v>0</v>
          </cell>
          <cell r="K1722">
            <v>0</v>
          </cell>
          <cell r="L1722" t="str">
            <v>KLOGEL-A 75/100 MG 30 KAPSUL</v>
          </cell>
          <cell r="M1722" t="str">
            <v>ASETILSALSILIK ASIT + KLOPIDROGEL</v>
          </cell>
          <cell r="N1722" t="str">
            <v>INVENTIM</v>
          </cell>
          <cell r="O1722" t="str">
            <v>75+100</v>
          </cell>
          <cell r="P1722" t="str">
            <v>MG</v>
          </cell>
          <cell r="Q1722">
            <v>28</v>
          </cell>
          <cell r="R1722" t="str">
            <v>NORMAL REÇETE</v>
          </cell>
          <cell r="S1722" t="str">
            <v>IMAL</v>
          </cell>
          <cell r="T1722" t="str">
            <v>TURKIYE</v>
          </cell>
          <cell r="U1722">
            <v>19.64</v>
          </cell>
          <cell r="V1722">
            <v>19.64</v>
          </cell>
          <cell r="W1722">
            <v>11.78</v>
          </cell>
          <cell r="X1722" t="str">
            <v>TURKIYE</v>
          </cell>
          <cell r="Y1722">
            <v>0</v>
          </cell>
          <cell r="Z1722">
            <v>0</v>
          </cell>
          <cell r="AA1722">
            <v>16.829999999999998</v>
          </cell>
          <cell r="AB1722">
            <v>0</v>
          </cell>
          <cell r="AC1722">
            <v>16.829999999999998</v>
          </cell>
        </row>
        <row r="1723">
          <cell r="A1723">
            <v>8697932150884</v>
          </cell>
          <cell r="B1723" t="str">
            <v>B01AC30</v>
          </cell>
          <cell r="C1723" t="str">
            <v>combinations</v>
          </cell>
          <cell r="D1723" t="str">
            <v>EŞDEĞER</v>
          </cell>
          <cell r="E1723" t="str">
            <v>EŞDEĞER</v>
          </cell>
          <cell r="F1723">
            <v>0</v>
          </cell>
          <cell r="G1723">
            <v>2</v>
          </cell>
          <cell r="H1723">
            <v>1</v>
          </cell>
          <cell r="I1723">
            <v>0</v>
          </cell>
          <cell r="J1723">
            <v>0</v>
          </cell>
          <cell r="K1723">
            <v>0</v>
          </cell>
          <cell r="L1723" t="str">
            <v>KLOGEL-A 75/100 MG 30 KAPSUL</v>
          </cell>
          <cell r="M1723" t="str">
            <v>ASETILSALSILIK ASIT + KLOPIDROGEL</v>
          </cell>
          <cell r="N1723" t="str">
            <v>OPTO ILAC</v>
          </cell>
          <cell r="O1723" t="str">
            <v>75+100</v>
          </cell>
          <cell r="P1723" t="str">
            <v>MG</v>
          </cell>
          <cell r="Q1723">
            <v>28</v>
          </cell>
          <cell r="R1723" t="str">
            <v>NORMAL REÇETE</v>
          </cell>
          <cell r="S1723" t="str">
            <v>IMAL</v>
          </cell>
          <cell r="T1723" t="str">
            <v>TURKIYE</v>
          </cell>
          <cell r="U1723">
            <v>19.64</v>
          </cell>
          <cell r="V1723">
            <v>19.64</v>
          </cell>
          <cell r="W1723">
            <v>11.78</v>
          </cell>
          <cell r="X1723" t="str">
            <v>TURKIYE</v>
          </cell>
          <cell r="Y1723">
            <v>0</v>
          </cell>
          <cell r="Z1723">
            <v>0</v>
          </cell>
          <cell r="AA1723">
            <v>16.829999999999998</v>
          </cell>
          <cell r="AB1723">
            <v>0</v>
          </cell>
          <cell r="AC1723">
            <v>16.829999999999998</v>
          </cell>
        </row>
        <row r="1724">
          <cell r="A1724">
            <v>8697936153430</v>
          </cell>
          <cell r="B1724" t="str">
            <v>C10B</v>
          </cell>
          <cell r="C1724" t="str">
            <v>LIPID MODIFYING AGENTS, COMBINATIONS</v>
          </cell>
          <cell r="D1724" t="str">
            <v>EŞDEĞER</v>
          </cell>
          <cell r="E1724" t="str">
            <v>EŞDEĞER</v>
          </cell>
          <cell r="F1724">
            <v>0</v>
          </cell>
          <cell r="G1724">
            <v>2</v>
          </cell>
          <cell r="H1724">
            <v>1</v>
          </cell>
          <cell r="I1724">
            <v>0</v>
          </cell>
          <cell r="J1724">
            <v>0</v>
          </cell>
          <cell r="K1724">
            <v>0</v>
          </cell>
          <cell r="L1724" t="str">
            <v>KLOGEL-A 75/75 MG 30 KAPSUL</v>
          </cell>
          <cell r="M1724" t="str">
            <v>ASETILSALSILIK ASIT + KLOPIDROGEL</v>
          </cell>
          <cell r="N1724" t="str">
            <v>INVENTIM</v>
          </cell>
          <cell r="O1724" t="str">
            <v>75+75</v>
          </cell>
          <cell r="P1724" t="str">
            <v>MG</v>
          </cell>
          <cell r="Q1724">
            <v>30</v>
          </cell>
          <cell r="R1724" t="str">
            <v>NORMAL REÇETE</v>
          </cell>
          <cell r="S1724" t="str">
            <v>IMAL</v>
          </cell>
          <cell r="T1724" t="str">
            <v>TURKIYE</v>
          </cell>
          <cell r="U1724">
            <v>19.600000000000001</v>
          </cell>
          <cell r="V1724">
            <v>19.600000000000001</v>
          </cell>
          <cell r="W1724">
            <v>11.76</v>
          </cell>
          <cell r="X1724" t="str">
            <v>TURKIYE</v>
          </cell>
          <cell r="Y1724">
            <v>0</v>
          </cell>
          <cell r="Z1724">
            <v>0</v>
          </cell>
          <cell r="AA1724">
            <v>17.579999999999998</v>
          </cell>
          <cell r="AB1724">
            <v>0</v>
          </cell>
          <cell r="AC1724">
            <v>17.579999999999998</v>
          </cell>
        </row>
        <row r="1725">
          <cell r="A1725">
            <v>8697932150860</v>
          </cell>
          <cell r="B1725" t="str">
            <v>B01AC30</v>
          </cell>
          <cell r="C1725" t="str">
            <v>combinations</v>
          </cell>
          <cell r="D1725" t="str">
            <v>EŞDEĞER</v>
          </cell>
          <cell r="E1725" t="str">
            <v>EŞDEĞER</v>
          </cell>
          <cell r="F1725">
            <v>0</v>
          </cell>
          <cell r="G1725">
            <v>2</v>
          </cell>
          <cell r="H1725">
            <v>1</v>
          </cell>
          <cell r="I1725">
            <v>0</v>
          </cell>
          <cell r="J1725">
            <v>0</v>
          </cell>
          <cell r="K1725">
            <v>0</v>
          </cell>
          <cell r="L1725" t="str">
            <v>KLOGEL-A 75/75 MG 30 KAPSUL</v>
          </cell>
          <cell r="M1725" t="str">
            <v>ASETILSALSILIK ASIT + KLOPIDROGEL</v>
          </cell>
          <cell r="N1725" t="str">
            <v>OPTO ILAC</v>
          </cell>
          <cell r="O1725" t="str">
            <v>75+75</v>
          </cell>
          <cell r="P1725" t="str">
            <v>MG</v>
          </cell>
          <cell r="Q1725">
            <v>30</v>
          </cell>
          <cell r="R1725" t="str">
            <v>NORMAL REÇETE</v>
          </cell>
          <cell r="S1725" t="str">
            <v>IMAL</v>
          </cell>
          <cell r="T1725" t="str">
            <v>TURKIYE</v>
          </cell>
          <cell r="U1725">
            <v>19.600000000000001</v>
          </cell>
          <cell r="V1725">
            <v>19.600000000000001</v>
          </cell>
          <cell r="W1725">
            <v>11.76</v>
          </cell>
          <cell r="X1725" t="str">
            <v>TURKIYE</v>
          </cell>
          <cell r="Y1725">
            <v>0</v>
          </cell>
          <cell r="Z1725">
            <v>0</v>
          </cell>
          <cell r="AA1725">
            <v>17.579999999999998</v>
          </cell>
          <cell r="AB1725">
            <v>0</v>
          </cell>
          <cell r="AC1725">
            <v>17.579999999999998</v>
          </cell>
        </row>
        <row r="1726">
          <cell r="A1726">
            <v>8680760640016</v>
          </cell>
          <cell r="B1726" t="str">
            <v>A01AD11</v>
          </cell>
          <cell r="C1726" t="str">
            <v>various</v>
          </cell>
          <cell r="D1726" t="str">
            <v>EŞDEĞER</v>
          </cell>
          <cell r="E1726" t="str">
            <v>YIRMI YIL</v>
          </cell>
          <cell r="F1726">
            <v>4</v>
          </cell>
          <cell r="G1726">
            <v>1</v>
          </cell>
          <cell r="H1726">
            <v>2</v>
          </cell>
          <cell r="I1726">
            <v>0</v>
          </cell>
          <cell r="J1726">
            <v>0</v>
          </cell>
          <cell r="K1726">
            <v>0</v>
          </cell>
          <cell r="L1726" t="str">
            <v xml:space="preserve">KLOREMIN GARGARA 200 ML </v>
          </cell>
          <cell r="M1726" t="str">
            <v>BENZIDAMIN HCL + KLORHEKSIDIN GLUKONAT</v>
          </cell>
          <cell r="N1726" t="str">
            <v>PHARMACTIVE</v>
          </cell>
          <cell r="O1726" t="str">
            <v>0,15%+0,12%</v>
          </cell>
          <cell r="P1726" t="str">
            <v>G</v>
          </cell>
          <cell r="Q1726">
            <v>200</v>
          </cell>
          <cell r="R1726" t="str">
            <v>NORMAL REÇETE</v>
          </cell>
          <cell r="S1726" t="str">
            <v>IMAL</v>
          </cell>
          <cell r="T1726" t="str">
            <v>TURKIYE</v>
          </cell>
          <cell r="U1726">
            <v>2.2599999999999998</v>
          </cell>
          <cell r="V1726">
            <v>2.2599999999999998</v>
          </cell>
          <cell r="W1726">
            <v>0</v>
          </cell>
          <cell r="X1726" t="str">
            <v>TURKIYE</v>
          </cell>
          <cell r="Y1726">
            <v>0</v>
          </cell>
          <cell r="Z1726">
            <v>0</v>
          </cell>
          <cell r="AA1726">
            <v>4.78</v>
          </cell>
          <cell r="AB1726">
            <v>0</v>
          </cell>
          <cell r="AC1726">
            <v>4.78</v>
          </cell>
        </row>
        <row r="1727">
          <cell r="A1727">
            <v>8680760510029</v>
          </cell>
          <cell r="B1727" t="str">
            <v>A01AD11</v>
          </cell>
          <cell r="C1727" t="str">
            <v>various</v>
          </cell>
          <cell r="D1727" t="str">
            <v>EŞDEĞER</v>
          </cell>
          <cell r="E1727" t="str">
            <v>YIRMI YIL</v>
          </cell>
          <cell r="F1727">
            <v>4</v>
          </cell>
          <cell r="G1727">
            <v>1</v>
          </cell>
          <cell r="H1727">
            <v>2</v>
          </cell>
          <cell r="I1727">
            <v>0</v>
          </cell>
          <cell r="J1727">
            <v>0</v>
          </cell>
          <cell r="K1727">
            <v>0</v>
          </cell>
          <cell r="L1727" t="str">
            <v>KLOREMIN ORAL SPREY 30 ML</v>
          </cell>
          <cell r="M1727" t="str">
            <v>BENZIDAMIN HCL + KLORHEKSIDIN GLUKONAT</v>
          </cell>
          <cell r="N1727" t="str">
            <v>PHARMACTIVE</v>
          </cell>
          <cell r="O1727" t="str">
            <v>0,15%+0,12%</v>
          </cell>
          <cell r="P1727" t="str">
            <v>G</v>
          </cell>
          <cell r="Q1727">
            <v>30</v>
          </cell>
          <cell r="R1727" t="str">
            <v>NORMAL REÇETE</v>
          </cell>
          <cell r="S1727" t="str">
            <v>IMAL</v>
          </cell>
          <cell r="T1727" t="str">
            <v>TURKIYE</v>
          </cell>
          <cell r="U1727">
            <v>2.5</v>
          </cell>
          <cell r="V1727">
            <v>2.5</v>
          </cell>
          <cell r="W1727">
            <v>0</v>
          </cell>
          <cell r="X1727" t="str">
            <v>TURKIYE</v>
          </cell>
          <cell r="Y1727">
            <v>0</v>
          </cell>
          <cell r="Z1727">
            <v>0</v>
          </cell>
          <cell r="AA1727">
            <v>5.28</v>
          </cell>
          <cell r="AB1727">
            <v>0</v>
          </cell>
          <cell r="AC1727">
            <v>5.28</v>
          </cell>
        </row>
        <row r="1728">
          <cell r="A1728">
            <v>8699702986525</v>
          </cell>
          <cell r="B1728" t="str">
            <v>B02BD02</v>
          </cell>
          <cell r="C1728" t="str">
            <v>coagulation factor vııı</v>
          </cell>
          <cell r="D1728" t="str">
            <v>REFERANS</v>
          </cell>
          <cell r="E1728" t="str">
            <v>REFERANS</v>
          </cell>
          <cell r="F1728">
            <v>1</v>
          </cell>
          <cell r="G1728">
            <v>2</v>
          </cell>
          <cell r="H1728">
            <v>1</v>
          </cell>
          <cell r="I1728">
            <v>0</v>
          </cell>
          <cell r="J1728">
            <v>0</v>
          </cell>
          <cell r="K1728">
            <v>0</v>
          </cell>
          <cell r="L1728" t="str">
            <v>KOATE-DVI FAKTOR VIII   250 IU FLAKON</v>
          </cell>
          <cell r="M1728" t="str">
            <v>ANTI HEMOFILIK FAKTOR VIII</v>
          </cell>
          <cell r="N1728" t="str">
            <v>BIEM</v>
          </cell>
          <cell r="O1728">
            <v>250</v>
          </cell>
          <cell r="P1728" t="str">
            <v>IU</v>
          </cell>
          <cell r="Q1728">
            <v>1</v>
          </cell>
          <cell r="R1728" t="str">
            <v>TURUNCU REÇETE</v>
          </cell>
          <cell r="S1728" t="str">
            <v>ITHAL</v>
          </cell>
          <cell r="T1728" t="str">
            <v>ABD</v>
          </cell>
          <cell r="U1728">
            <v>265.70999999999998</v>
          </cell>
          <cell r="V1728">
            <v>265.70999999999998</v>
          </cell>
          <cell r="W1728">
            <v>265.70999999999998</v>
          </cell>
          <cell r="X1728" t="str">
            <v>ABD</v>
          </cell>
          <cell r="Y1728">
            <v>0</v>
          </cell>
          <cell r="Z1728">
            <v>0</v>
          </cell>
          <cell r="AA1728">
            <v>246.8</v>
          </cell>
          <cell r="AB1728">
            <v>0</v>
          </cell>
          <cell r="AC1728">
            <v>246.8</v>
          </cell>
        </row>
        <row r="1729">
          <cell r="A1729">
            <v>8699702986655</v>
          </cell>
          <cell r="B1729" t="str">
            <v>B02BD02</v>
          </cell>
          <cell r="C1729" t="str">
            <v>coagulation factor vııı</v>
          </cell>
          <cell r="D1729" t="str">
            <v>REFERANS</v>
          </cell>
          <cell r="E1729" t="str">
            <v>REFERANS</v>
          </cell>
          <cell r="F1729">
            <v>1</v>
          </cell>
          <cell r="G1729">
            <v>2</v>
          </cell>
          <cell r="H1729">
            <v>1</v>
          </cell>
          <cell r="I1729">
            <v>0</v>
          </cell>
          <cell r="J1729">
            <v>0</v>
          </cell>
          <cell r="K1729">
            <v>0</v>
          </cell>
          <cell r="L1729" t="str">
            <v>KOATE-DVI FAKTOR VIII   500 IU FLAKON</v>
          </cell>
          <cell r="M1729" t="str">
            <v>ANTI HEMOFILIK FAKTOR VIII</v>
          </cell>
          <cell r="N1729" t="str">
            <v>BIEM</v>
          </cell>
          <cell r="O1729">
            <v>500</v>
          </cell>
          <cell r="P1729" t="str">
            <v>IU</v>
          </cell>
          <cell r="Q1729">
            <v>1</v>
          </cell>
          <cell r="R1729" t="str">
            <v>TURUNCU REÇETE</v>
          </cell>
          <cell r="S1729" t="str">
            <v>ITHAL</v>
          </cell>
          <cell r="T1729" t="str">
            <v>ABD</v>
          </cell>
          <cell r="U1729">
            <v>531.41999999999996</v>
          </cell>
          <cell r="V1729">
            <v>531.41999999999996</v>
          </cell>
          <cell r="W1729">
            <v>531.41999999999996</v>
          </cell>
          <cell r="X1729" t="str">
            <v>ABD</v>
          </cell>
          <cell r="Y1729">
            <v>0</v>
          </cell>
          <cell r="Z1729">
            <v>0</v>
          </cell>
          <cell r="AA1729">
            <v>493.62</v>
          </cell>
          <cell r="AB1729">
            <v>0</v>
          </cell>
          <cell r="AC1729">
            <v>493.62</v>
          </cell>
        </row>
        <row r="1730">
          <cell r="A1730">
            <v>8699702986556</v>
          </cell>
          <cell r="B1730" t="str">
            <v>B02BD02</v>
          </cell>
          <cell r="C1730" t="str">
            <v>coagulation factor vııı</v>
          </cell>
          <cell r="D1730" t="str">
            <v>REFERANS</v>
          </cell>
          <cell r="E1730" t="str">
            <v>REFERANS</v>
          </cell>
          <cell r="F1730">
            <v>1</v>
          </cell>
          <cell r="G1730">
            <v>2</v>
          </cell>
          <cell r="H1730">
            <v>1</v>
          </cell>
          <cell r="I1730">
            <v>0</v>
          </cell>
          <cell r="J1730">
            <v>0</v>
          </cell>
          <cell r="K1730">
            <v>0</v>
          </cell>
          <cell r="L1730" t="str">
            <v>KOATE-DVI FAKTOR VIII 1000 IU FLAKON</v>
          </cell>
          <cell r="M1730" t="str">
            <v>ANTI HEMOFILIK FAKTOR VIII</v>
          </cell>
          <cell r="N1730" t="str">
            <v>BIEM</v>
          </cell>
          <cell r="O1730">
            <v>1000</v>
          </cell>
          <cell r="P1730" t="str">
            <v>IU</v>
          </cell>
          <cell r="Q1730">
            <v>1</v>
          </cell>
          <cell r="R1730" t="str">
            <v>TURUNCU REÇETE</v>
          </cell>
          <cell r="S1730" t="str">
            <v>ITHAL</v>
          </cell>
          <cell r="T1730" t="str">
            <v>ABD</v>
          </cell>
          <cell r="U1730">
            <v>1342.13</v>
          </cell>
          <cell r="V1730">
            <v>1342.13</v>
          </cell>
          <cell r="W1730">
            <v>1342.13</v>
          </cell>
          <cell r="X1730" t="str">
            <v>ABD</v>
          </cell>
          <cell r="Y1730">
            <v>0</v>
          </cell>
          <cell r="Z1730">
            <v>0</v>
          </cell>
          <cell r="AA1730">
            <v>975.38</v>
          </cell>
          <cell r="AB1730">
            <v>0</v>
          </cell>
          <cell r="AC1730">
            <v>975.38</v>
          </cell>
        </row>
        <row r="1731">
          <cell r="A1731">
            <v>8699546770038</v>
          </cell>
          <cell r="B1731" t="str">
            <v>B02BD02</v>
          </cell>
          <cell r="C1731" t="str">
            <v>coagulation factor vııı</v>
          </cell>
          <cell r="D1731" t="str">
            <v>REFERANS</v>
          </cell>
          <cell r="E1731" t="str">
            <v>REFERANS</v>
          </cell>
          <cell r="F1731" t="str">
            <v>1-7</v>
          </cell>
          <cell r="G1731">
            <v>2</v>
          </cell>
          <cell r="H1731">
            <v>1</v>
          </cell>
          <cell r="I1731">
            <v>0</v>
          </cell>
          <cell r="J1731">
            <v>0</v>
          </cell>
          <cell r="K1731">
            <v>0</v>
          </cell>
          <cell r="L1731" t="str">
            <v>KOGENATE FS  500 IU IV ENJ. ICIN LIYOFILIZE TOZ ICEREN FLAKON</v>
          </cell>
          <cell r="M1731" t="str">
            <v>REKOMBINANT ANTI HEMOFILIK FAKTOR VIII</v>
          </cell>
          <cell r="N1731" t="str">
            <v>BAYER TURK</v>
          </cell>
          <cell r="O1731">
            <v>500</v>
          </cell>
          <cell r="P1731" t="str">
            <v>IU</v>
          </cell>
          <cell r="Q1731">
            <v>1</v>
          </cell>
          <cell r="R1731" t="str">
            <v>TURUNCU RECETE</v>
          </cell>
          <cell r="S1731" t="str">
            <v>ITHAL</v>
          </cell>
          <cell r="T1731" t="str">
            <v>ITALYA</v>
          </cell>
          <cell r="U1731">
            <v>343.44</v>
          </cell>
          <cell r="V1731">
            <v>343.44</v>
          </cell>
          <cell r="W1731">
            <v>343.44</v>
          </cell>
          <cell r="X1731" t="str">
            <v>ITALYA</v>
          </cell>
          <cell r="Y1731">
            <v>0</v>
          </cell>
          <cell r="Z1731">
            <v>0</v>
          </cell>
          <cell r="AA1731">
            <v>745.97</v>
          </cell>
          <cell r="AB1731">
            <v>0</v>
          </cell>
          <cell r="AC1731">
            <v>745.97</v>
          </cell>
        </row>
        <row r="1732">
          <cell r="A1732">
            <v>8699546770045</v>
          </cell>
          <cell r="B1732" t="str">
            <v>B02BD02</v>
          </cell>
          <cell r="C1732" t="str">
            <v>coagulation factor vııı</v>
          </cell>
          <cell r="D1732" t="str">
            <v>REFERANS</v>
          </cell>
          <cell r="E1732" t="str">
            <v>REFERANS</v>
          </cell>
          <cell r="F1732" t="str">
            <v>1-7</v>
          </cell>
          <cell r="G1732">
            <v>2</v>
          </cell>
          <cell r="H1732">
            <v>1</v>
          </cell>
          <cell r="I1732">
            <v>0</v>
          </cell>
          <cell r="J1732">
            <v>0</v>
          </cell>
          <cell r="K1732">
            <v>0</v>
          </cell>
          <cell r="L1732" t="str">
            <v>KOGENATE FS 1000 IU IV ENJ. ICIN LIYOFILIZE TOZ ICEREN FLAKON</v>
          </cell>
          <cell r="M1732" t="str">
            <v>REKOMBINANT ANTI HEMOFILIK FAKTOR VIII</v>
          </cell>
          <cell r="N1732" t="str">
            <v>BAYER TURK</v>
          </cell>
          <cell r="O1732">
            <v>1000</v>
          </cell>
          <cell r="P1732" t="str">
            <v>IU</v>
          </cell>
          <cell r="Q1732">
            <v>1</v>
          </cell>
          <cell r="R1732" t="str">
            <v>TURUNCU RECETE</v>
          </cell>
          <cell r="S1732" t="str">
            <v>ITHAL</v>
          </cell>
          <cell r="T1732" t="str">
            <v>ITALYA</v>
          </cell>
          <cell r="U1732">
            <v>686.88</v>
          </cell>
          <cell r="V1732">
            <v>686.88</v>
          </cell>
          <cell r="W1732">
            <v>686.88</v>
          </cell>
          <cell r="X1732" t="str">
            <v>ITALYA</v>
          </cell>
          <cell r="Y1732">
            <v>0</v>
          </cell>
          <cell r="Z1732">
            <v>0</v>
          </cell>
          <cell r="AA1732">
            <v>1547.06</v>
          </cell>
          <cell r="AB1732">
            <v>0</v>
          </cell>
          <cell r="AC1732">
            <v>1547.06</v>
          </cell>
        </row>
        <row r="1733">
          <cell r="A1733">
            <v>8699546770021</v>
          </cell>
          <cell r="B1733" t="str">
            <v>B02BD02</v>
          </cell>
          <cell r="C1733" t="str">
            <v>coagulation factor vııı</v>
          </cell>
          <cell r="D1733" t="str">
            <v>REFERANS</v>
          </cell>
          <cell r="E1733" t="str">
            <v>REFERANS</v>
          </cell>
          <cell r="F1733" t="str">
            <v>1-7</v>
          </cell>
          <cell r="G1733">
            <v>2</v>
          </cell>
          <cell r="H1733">
            <v>1</v>
          </cell>
          <cell r="I1733">
            <v>0</v>
          </cell>
          <cell r="J1733">
            <v>0</v>
          </cell>
          <cell r="K1733">
            <v>0</v>
          </cell>
          <cell r="L1733" t="str">
            <v>KOGENATE FS 250 IU IV ENJ. ICIN LIYOFILIZE TOZ ICEREN FLAKON</v>
          </cell>
          <cell r="M1733" t="str">
            <v>REKOMBINANT ANTIHEMOFILIK FAKTOR</v>
          </cell>
          <cell r="N1733" t="str">
            <v>BAYER TURK</v>
          </cell>
          <cell r="O1733">
            <v>250</v>
          </cell>
          <cell r="P1733" t="str">
            <v>IU</v>
          </cell>
          <cell r="Q1733">
            <v>1</v>
          </cell>
          <cell r="R1733" t="str">
            <v>TURUNCU RECETE</v>
          </cell>
          <cell r="S1733" t="str">
            <v>ITHAL</v>
          </cell>
          <cell r="T1733" t="str">
            <v>ITALYA</v>
          </cell>
          <cell r="U1733">
            <v>171.72</v>
          </cell>
          <cell r="V1733">
            <v>171.72</v>
          </cell>
          <cell r="W1733">
            <v>171.72</v>
          </cell>
          <cell r="X1733" t="str">
            <v>ITALYA</v>
          </cell>
          <cell r="Y1733">
            <v>0</v>
          </cell>
          <cell r="Z1733">
            <v>0</v>
          </cell>
          <cell r="AA1733">
            <v>429.36</v>
          </cell>
          <cell r="AB1733">
            <v>0</v>
          </cell>
          <cell r="AC1733">
            <v>429.36</v>
          </cell>
        </row>
        <row r="1734">
          <cell r="A1734">
            <v>8699788660012</v>
          </cell>
          <cell r="B1734" t="str">
            <v>B05Z</v>
          </cell>
          <cell r="C1734" t="str">
            <v>hemodialytics and hemofiltrates</v>
          </cell>
          <cell r="D1734" t="str">
            <v>ESDEGER</v>
          </cell>
          <cell r="E1734" t="str">
            <v>ESDEGER</v>
          </cell>
          <cell r="F1734">
            <v>0</v>
          </cell>
          <cell r="G1734">
            <v>2</v>
          </cell>
          <cell r="H1734">
            <v>2</v>
          </cell>
          <cell r="I1734">
            <v>0</v>
          </cell>
          <cell r="J1734">
            <v>0</v>
          </cell>
          <cell r="K1734">
            <v>0</v>
          </cell>
          <cell r="L1734" t="str">
            <v>KONSANTRE HEMODIYALIZ BIOSEL SOLUSYONU 10 LT</v>
          </cell>
          <cell r="M1734" t="str">
            <v>HEMODIYALIZ SOLUSYONU</v>
          </cell>
          <cell r="N1734" t="str">
            <v>BIOSEL</v>
          </cell>
          <cell r="O1734">
            <v>0</v>
          </cell>
          <cell r="P1734">
            <v>0</v>
          </cell>
          <cell r="Q1734">
            <v>10</v>
          </cell>
          <cell r="R1734" t="str">
            <v>NORMAL RECETE</v>
          </cell>
          <cell r="S1734" t="str">
            <v>IMAL</v>
          </cell>
          <cell r="T1734" t="str">
            <v>TURKIYE</v>
          </cell>
          <cell r="U1734">
            <v>7.0119928553202344</v>
          </cell>
          <cell r="V1734">
            <v>7.0119928553202344</v>
          </cell>
          <cell r="W1734">
            <v>0</v>
          </cell>
          <cell r="X1734" t="str">
            <v>TURKIYE</v>
          </cell>
          <cell r="Y1734">
            <v>0</v>
          </cell>
          <cell r="Z1734">
            <v>1</v>
          </cell>
          <cell r="AA1734">
            <v>18.88</v>
          </cell>
          <cell r="AB1734">
            <v>0</v>
          </cell>
          <cell r="AC1734">
            <v>18.88</v>
          </cell>
        </row>
        <row r="1735">
          <cell r="A1735">
            <v>8699788660111</v>
          </cell>
          <cell r="B1735" t="str">
            <v>B05Z</v>
          </cell>
          <cell r="C1735" t="str">
            <v>hemodialytics and hemofiltrates</v>
          </cell>
          <cell r="D1735" t="str">
            <v>ESDEGER</v>
          </cell>
          <cell r="E1735" t="str">
            <v>ESDEGER</v>
          </cell>
          <cell r="F1735">
            <v>3</v>
          </cell>
          <cell r="G1735">
            <v>2</v>
          </cell>
          <cell r="H1735">
            <v>2</v>
          </cell>
          <cell r="I1735">
            <v>0</v>
          </cell>
          <cell r="J1735">
            <v>0</v>
          </cell>
          <cell r="K1735">
            <v>0</v>
          </cell>
          <cell r="L1735" t="str">
            <v>KONSANTRE HEMODIYALIZ BIOSEL SOLUSYONU 3,43 LT</v>
          </cell>
          <cell r="M1735" t="str">
            <v>HEMODIYALIZ SOLUSYONU</v>
          </cell>
          <cell r="N1735" t="str">
            <v>BIOSEL</v>
          </cell>
          <cell r="O1735">
            <v>0</v>
          </cell>
          <cell r="P1735">
            <v>0</v>
          </cell>
          <cell r="Q1735">
            <v>3.43</v>
          </cell>
          <cell r="R1735" t="str">
            <v>NORMAL RECETE</v>
          </cell>
          <cell r="S1735" t="str">
            <v>IMAL</v>
          </cell>
          <cell r="T1735" t="str">
            <v>TURKIYE</v>
          </cell>
          <cell r="U1735">
            <v>1.81</v>
          </cell>
          <cell r="V1735">
            <v>1.81</v>
          </cell>
          <cell r="W1735">
            <v>0</v>
          </cell>
          <cell r="X1735" t="str">
            <v>TURKIYE</v>
          </cell>
          <cell r="Y1735">
            <v>0</v>
          </cell>
          <cell r="Z1735">
            <v>1</v>
          </cell>
          <cell r="AA1735">
            <v>4.9800000000000004</v>
          </cell>
          <cell r="AB1735">
            <v>0</v>
          </cell>
          <cell r="AC1735">
            <v>4.9800000000000004</v>
          </cell>
        </row>
        <row r="1736">
          <cell r="A1736">
            <v>8699584890026</v>
          </cell>
          <cell r="B1736" t="str">
            <v>C05AA</v>
          </cell>
          <cell r="C1736" t="str">
            <v>corticosteroids</v>
          </cell>
          <cell r="D1736" t="str">
            <v>EŞDEĞER</v>
          </cell>
          <cell r="E1736" t="str">
            <v>YIRMI YIL</v>
          </cell>
          <cell r="F1736">
            <v>4</v>
          </cell>
          <cell r="G1736">
            <v>2</v>
          </cell>
          <cell r="H1736">
            <v>2</v>
          </cell>
          <cell r="I1736">
            <v>0</v>
          </cell>
          <cell r="J1736">
            <v>0</v>
          </cell>
          <cell r="K1736">
            <v>0</v>
          </cell>
          <cell r="L1736" t="str">
            <v>KORTOS 24 SUPOZITUAR</v>
          </cell>
          <cell r="M1736" t="str">
            <v>HIDROKORTIZON ASETAT + POLIDOKANOL</v>
          </cell>
          <cell r="N1736" t="str">
            <v>EMBIL</v>
          </cell>
          <cell r="O1736" t="str">
            <v>5+27</v>
          </cell>
          <cell r="P1736" t="str">
            <v>MG</v>
          </cell>
          <cell r="Q1736">
            <v>24</v>
          </cell>
          <cell r="R1736" t="str">
            <v>NORMAL REÇETE</v>
          </cell>
          <cell r="S1736" t="str">
            <v>IMAL</v>
          </cell>
          <cell r="T1736">
            <v>0</v>
          </cell>
          <cell r="U1736">
            <v>0</v>
          </cell>
          <cell r="V1736">
            <v>2.1199999999999997</v>
          </cell>
          <cell r="W1736">
            <v>0</v>
          </cell>
          <cell r="X1736" t="str">
            <v>TURKIYE</v>
          </cell>
          <cell r="Y1736">
            <v>0</v>
          </cell>
          <cell r="Z1736">
            <v>0</v>
          </cell>
          <cell r="AA1736">
            <v>4.4800000000000004</v>
          </cell>
          <cell r="AB1736">
            <v>0</v>
          </cell>
          <cell r="AC1736">
            <v>4.4800000000000004</v>
          </cell>
        </row>
        <row r="1737">
          <cell r="A1737">
            <v>8699559570021</v>
          </cell>
          <cell r="B1737" t="str">
            <v>R05DB13</v>
          </cell>
          <cell r="C1737" t="str">
            <v>butamirate</v>
          </cell>
          <cell r="D1737" t="str">
            <v>EŞDEĞER</v>
          </cell>
          <cell r="E1737" t="str">
            <v>YIRMI YIL</v>
          </cell>
          <cell r="F1737">
            <v>4</v>
          </cell>
          <cell r="G1737">
            <v>1</v>
          </cell>
          <cell r="H1737">
            <v>2</v>
          </cell>
          <cell r="I1737">
            <v>0</v>
          </cell>
          <cell r="J1737">
            <v>0</v>
          </cell>
          <cell r="K1737">
            <v>0</v>
          </cell>
          <cell r="L1737" t="str">
            <v>KREVAL 100 ML SURUP</v>
          </cell>
          <cell r="M1737" t="str">
            <v>BUTAMIRAT SITRAT</v>
          </cell>
          <cell r="N1737" t="str">
            <v>DR.F.FRIK</v>
          </cell>
          <cell r="O1737" t="str">
            <v>7,5+5</v>
          </cell>
          <cell r="P1737" t="str">
            <v>MG/ML</v>
          </cell>
          <cell r="Q1737">
            <v>100</v>
          </cell>
          <cell r="R1737" t="str">
            <v>NORMAL REÇETE</v>
          </cell>
          <cell r="S1737" t="str">
            <v>IMAL</v>
          </cell>
          <cell r="T1737">
            <v>0</v>
          </cell>
          <cell r="U1737">
            <v>0</v>
          </cell>
          <cell r="V1737">
            <v>2.36</v>
          </cell>
          <cell r="W1737">
            <v>0</v>
          </cell>
          <cell r="X1737" t="str">
            <v>TURKIYE</v>
          </cell>
          <cell r="Y1737">
            <v>0</v>
          </cell>
          <cell r="Z1737">
            <v>0</v>
          </cell>
          <cell r="AA1737">
            <v>0</v>
          </cell>
          <cell r="AB1737">
            <v>0</v>
          </cell>
          <cell r="AC1737">
            <v>4.99</v>
          </cell>
        </row>
        <row r="1738">
          <cell r="A1738">
            <v>8699559570069</v>
          </cell>
          <cell r="B1738" t="str">
            <v>R05DB13</v>
          </cell>
          <cell r="C1738" t="str">
            <v>butamirate</v>
          </cell>
          <cell r="D1738" t="str">
            <v>EŞDEĞER</v>
          </cell>
          <cell r="E1738" t="str">
            <v>YIRMI YIL</v>
          </cell>
          <cell r="F1738">
            <v>4</v>
          </cell>
          <cell r="G1738">
            <v>1</v>
          </cell>
          <cell r="H1738">
            <v>2</v>
          </cell>
          <cell r="I1738">
            <v>0</v>
          </cell>
          <cell r="J1738">
            <v>0</v>
          </cell>
          <cell r="K1738">
            <v>0</v>
          </cell>
          <cell r="L1738" t="str">
            <v>KREVAL FORTE 15 MG/5 ML SURUP 100 ML</v>
          </cell>
          <cell r="M1738" t="str">
            <v>BUTAMIRAT SITRAT</v>
          </cell>
          <cell r="N1738" t="str">
            <v>DR.F.FRIK</v>
          </cell>
          <cell r="O1738" t="str">
            <v>15+5</v>
          </cell>
          <cell r="P1738" t="str">
            <v>MG/ML</v>
          </cell>
          <cell r="Q1738">
            <v>100</v>
          </cell>
          <cell r="R1738" t="str">
            <v>NORMAL REÇETE</v>
          </cell>
          <cell r="S1738" t="str">
            <v>IMAL</v>
          </cell>
          <cell r="T1738">
            <v>0</v>
          </cell>
          <cell r="U1738">
            <v>0</v>
          </cell>
          <cell r="V1738">
            <v>3.4299999999999997</v>
          </cell>
          <cell r="W1738">
            <v>0</v>
          </cell>
          <cell r="X1738" t="str">
            <v>TURKIYE</v>
          </cell>
          <cell r="Y1738">
            <v>0</v>
          </cell>
          <cell r="Z1738">
            <v>0</v>
          </cell>
          <cell r="AA1738">
            <v>0</v>
          </cell>
          <cell r="AB1738">
            <v>0</v>
          </cell>
          <cell r="AC1738">
            <v>7.25</v>
          </cell>
        </row>
        <row r="1739">
          <cell r="A1739">
            <v>8699559570137</v>
          </cell>
          <cell r="B1739" t="str">
            <v>R05DB13</v>
          </cell>
          <cell r="C1739" t="str">
            <v>butamirate</v>
          </cell>
          <cell r="D1739" t="str">
            <v>ESDEGER</v>
          </cell>
          <cell r="E1739" t="str">
            <v>FIYAT KORUMALI URUN</v>
          </cell>
          <cell r="F1739">
            <v>0</v>
          </cell>
          <cell r="G1739">
            <v>5</v>
          </cell>
          <cell r="H1739">
            <v>1</v>
          </cell>
          <cell r="I1739">
            <v>0</v>
          </cell>
          <cell r="J1739">
            <v>0</v>
          </cell>
          <cell r="K1739">
            <v>0</v>
          </cell>
          <cell r="L1739" t="str">
            <v>KREVAL PLUS 22,5 MG/ 5 ML SURUP 100 ML</v>
          </cell>
          <cell r="M1739" t="str">
            <v>BUTAMIRAT SITRAT</v>
          </cell>
          <cell r="N1739" t="str">
            <v>RECORDATI</v>
          </cell>
          <cell r="O1739">
            <v>22.5</v>
          </cell>
          <cell r="P1739" t="str">
            <v>MG/ML</v>
          </cell>
          <cell r="Q1739">
            <v>100</v>
          </cell>
          <cell r="R1739" t="str">
            <v>NORMAL RECETE</v>
          </cell>
          <cell r="S1739" t="str">
            <v>IMAL</v>
          </cell>
          <cell r="T1739" t="str">
            <v>TURKIYE</v>
          </cell>
          <cell r="U1739">
            <v>7.08</v>
          </cell>
          <cell r="V1739">
            <v>7.08</v>
          </cell>
          <cell r="W1739">
            <v>5.66</v>
          </cell>
          <cell r="X1739" t="str">
            <v>TURKIYE</v>
          </cell>
          <cell r="Y1739">
            <v>0</v>
          </cell>
          <cell r="Z1739">
            <v>0</v>
          </cell>
          <cell r="AA1739">
            <v>9.6199999999999992</v>
          </cell>
          <cell r="AB1739">
            <v>0</v>
          </cell>
          <cell r="AC1739">
            <v>9.6199999999999992</v>
          </cell>
        </row>
        <row r="1740">
          <cell r="A1740">
            <v>8699788370034</v>
          </cell>
          <cell r="B1740" t="str">
            <v>D04AB01</v>
          </cell>
          <cell r="C1740" t="str">
            <v>lidocaine</v>
          </cell>
          <cell r="D1740" t="str">
            <v>ESDEGER</v>
          </cell>
          <cell r="E1740" t="str">
            <v>FIYAT KORUMALI URUN</v>
          </cell>
          <cell r="F1740">
            <v>4</v>
          </cell>
          <cell r="G1740">
            <v>1</v>
          </cell>
          <cell r="H1740">
            <v>2</v>
          </cell>
          <cell r="I1740">
            <v>0</v>
          </cell>
          <cell r="J1740">
            <v>0</v>
          </cell>
          <cell r="K1740">
            <v>0</v>
          </cell>
          <cell r="L1740" t="str">
            <v>KSILIDIN 30 GR POMAD</v>
          </cell>
          <cell r="M1740" t="str">
            <v>LIDOKAIN HCL</v>
          </cell>
          <cell r="N1740" t="str">
            <v>OSEL</v>
          </cell>
          <cell r="O1740">
            <v>0</v>
          </cell>
          <cell r="P1740">
            <v>0</v>
          </cell>
          <cell r="Q1740">
            <v>30</v>
          </cell>
          <cell r="R1740" t="str">
            <v>NORMAL RECETE</v>
          </cell>
          <cell r="S1740" t="str">
            <v>IMAL</v>
          </cell>
          <cell r="T1740" t="str">
            <v>TURKIYE</v>
          </cell>
          <cell r="U1740">
            <v>0.71</v>
          </cell>
          <cell r="V1740">
            <v>0.71</v>
          </cell>
          <cell r="W1740">
            <v>0</v>
          </cell>
          <cell r="X1740" t="str">
            <v>TURKIYE</v>
          </cell>
          <cell r="Y1740">
            <v>0</v>
          </cell>
          <cell r="Z1740">
            <v>0</v>
          </cell>
          <cell r="AA1740">
            <v>1.92</v>
          </cell>
          <cell r="AB1740">
            <v>0</v>
          </cell>
          <cell r="AC1740">
            <v>1.92</v>
          </cell>
        </row>
        <row r="1741">
          <cell r="A1741">
            <v>8697933150777</v>
          </cell>
          <cell r="B1741" t="str">
            <v>A02BX</v>
          </cell>
          <cell r="C1741" t="str">
            <v>other drugs for peptic ulcer and gastro-oesophageal reflux disease (gord)</v>
          </cell>
          <cell r="D1741" t="str">
            <v>EŞDEĞER</v>
          </cell>
          <cell r="E1741" t="str">
            <v>EŞDEĞER</v>
          </cell>
          <cell r="F1741">
            <v>0</v>
          </cell>
          <cell r="G1741">
            <v>1</v>
          </cell>
          <cell r="H1741">
            <v>1</v>
          </cell>
          <cell r="I1741">
            <v>0</v>
          </cell>
          <cell r="J1741">
            <v>0</v>
          </cell>
          <cell r="K1741">
            <v>0</v>
          </cell>
          <cell r="L1741" t="str">
            <v>LACOMBI 15/10 MG 28 KAPSUL</v>
          </cell>
          <cell r="M1741" t="str">
            <v>DOMPERIDON + LANSOPRAZOL</v>
          </cell>
          <cell r="N1741" t="str">
            <v>SALUTIS</v>
          </cell>
          <cell r="O1741" t="str">
            <v>15+10</v>
          </cell>
          <cell r="P1741" t="str">
            <v>MG</v>
          </cell>
          <cell r="Q1741">
            <v>28</v>
          </cell>
          <cell r="R1741" t="str">
            <v>NORMAL REÇETE</v>
          </cell>
          <cell r="S1741" t="str">
            <v>IMAL</v>
          </cell>
          <cell r="T1741" t="str">
            <v>TURKIYE</v>
          </cell>
          <cell r="U1741">
            <v>10.11</v>
          </cell>
          <cell r="V1741">
            <v>10.11</v>
          </cell>
          <cell r="W1741">
            <v>6.07</v>
          </cell>
          <cell r="X1741" t="str">
            <v>TURKIYE</v>
          </cell>
          <cell r="Y1741">
            <v>0</v>
          </cell>
          <cell r="Z1741">
            <v>0</v>
          </cell>
          <cell r="AA1741">
            <v>12.14</v>
          </cell>
          <cell r="AB1741">
            <v>0</v>
          </cell>
          <cell r="AC1741">
            <v>12.14</v>
          </cell>
        </row>
        <row r="1742">
          <cell r="A1742">
            <v>8697933150760</v>
          </cell>
          <cell r="B1742" t="str">
            <v>A02BX</v>
          </cell>
          <cell r="C1742" t="str">
            <v>other drugs for peptic ulcer and gastro-oesophageal reflux disease (gord)</v>
          </cell>
          <cell r="D1742" t="str">
            <v>EŞDEĞER</v>
          </cell>
          <cell r="E1742" t="str">
            <v>EŞDEĞER</v>
          </cell>
          <cell r="F1742">
            <v>0</v>
          </cell>
          <cell r="G1742">
            <v>1</v>
          </cell>
          <cell r="H1742">
            <v>1</v>
          </cell>
          <cell r="I1742">
            <v>0</v>
          </cell>
          <cell r="J1742">
            <v>0</v>
          </cell>
          <cell r="K1742">
            <v>0</v>
          </cell>
          <cell r="L1742" t="str">
            <v>LACOMBI 30/10 MG 28 KAPSUL</v>
          </cell>
          <cell r="M1742" t="str">
            <v>DOMPERIDON + LANSOPRAZOL</v>
          </cell>
          <cell r="N1742" t="str">
            <v>SALUTIS</v>
          </cell>
          <cell r="O1742" t="str">
            <v>30+10</v>
          </cell>
          <cell r="P1742" t="str">
            <v>MG</v>
          </cell>
          <cell r="Q1742">
            <v>28</v>
          </cell>
          <cell r="R1742" t="str">
            <v>NORMAL REÇETE</v>
          </cell>
          <cell r="S1742" t="str">
            <v>IMAL</v>
          </cell>
          <cell r="T1742" t="str">
            <v>TURKIYE</v>
          </cell>
          <cell r="U1742">
            <v>16.149999999999999</v>
          </cell>
          <cell r="V1742">
            <v>16.149999999999999</v>
          </cell>
          <cell r="W1742">
            <v>9.69</v>
          </cell>
          <cell r="X1742" t="str">
            <v>TURKIYE</v>
          </cell>
          <cell r="Y1742">
            <v>0</v>
          </cell>
          <cell r="Z1742">
            <v>0</v>
          </cell>
          <cell r="AA1742">
            <v>13.45</v>
          </cell>
          <cell r="AB1742">
            <v>0</v>
          </cell>
          <cell r="AC1742">
            <v>13.45</v>
          </cell>
        </row>
        <row r="1743">
          <cell r="A1743">
            <v>8699504650501</v>
          </cell>
          <cell r="B1743" t="str">
            <v>D01AE15</v>
          </cell>
          <cell r="C1743" t="str">
            <v>terbinafine</v>
          </cell>
          <cell r="D1743" t="str">
            <v>REFERANS</v>
          </cell>
          <cell r="E1743" t="str">
            <v>REFERANS</v>
          </cell>
          <cell r="F1743">
            <v>6</v>
          </cell>
          <cell r="G1743">
            <v>2</v>
          </cell>
          <cell r="H1743">
            <v>1</v>
          </cell>
          <cell r="I1743">
            <v>0</v>
          </cell>
          <cell r="J1743">
            <v>0</v>
          </cell>
          <cell r="K1743">
            <v>0</v>
          </cell>
          <cell r="L1743" t="str">
            <v>LAMISIL ONCE  %1 FILM YAPICI COZELTI 4 GR</v>
          </cell>
          <cell r="M1743" t="str">
            <v>TERBINAFIN HCL</v>
          </cell>
          <cell r="N1743" t="str">
            <v>NOVARTIS</v>
          </cell>
          <cell r="O1743">
            <v>10</v>
          </cell>
          <cell r="P1743" t="str">
            <v>MG</v>
          </cell>
          <cell r="Q1743">
            <v>4</v>
          </cell>
          <cell r="R1743" t="str">
            <v>NORMAL REÇETE</v>
          </cell>
          <cell r="S1743" t="str">
            <v>ITHAL</v>
          </cell>
          <cell r="T1743" t="str">
            <v>PORTEKIZ</v>
          </cell>
          <cell r="U1743">
            <v>7.03</v>
          </cell>
          <cell r="V1743">
            <v>7.03</v>
          </cell>
          <cell r="W1743">
            <v>7.03</v>
          </cell>
          <cell r="X1743" t="str">
            <v>PORTEKIZ</v>
          </cell>
          <cell r="Y1743">
            <v>0</v>
          </cell>
          <cell r="Z1743">
            <v>0</v>
          </cell>
          <cell r="AA1743">
            <v>14.33</v>
          </cell>
          <cell r="AB1743">
            <v>0</v>
          </cell>
          <cell r="AC1743">
            <v>14.33</v>
          </cell>
        </row>
        <row r="1744">
          <cell r="A1744">
            <v>8699033160298</v>
          </cell>
          <cell r="B1744" t="str">
            <v>A02BC03</v>
          </cell>
          <cell r="C1744" t="str">
            <v>lansoprazole</v>
          </cell>
          <cell r="D1744" t="str">
            <v>ESDEGER</v>
          </cell>
          <cell r="E1744" t="str">
            <v>ESDEGER</v>
          </cell>
          <cell r="F1744">
            <v>0</v>
          </cell>
          <cell r="G1744">
            <v>1</v>
          </cell>
          <cell r="H1744">
            <v>1</v>
          </cell>
          <cell r="I1744">
            <v>0</v>
          </cell>
          <cell r="J1744">
            <v>0</v>
          </cell>
          <cell r="K1744">
            <v>0</v>
          </cell>
          <cell r="L1744" t="str">
            <v>LANSARA 30 MG 14 KAPSUL</v>
          </cell>
          <cell r="M1744" t="str">
            <v>LANSOPRAZOL</v>
          </cell>
          <cell r="N1744" t="str">
            <v>PENSA ILAC</v>
          </cell>
          <cell r="O1744">
            <v>30</v>
          </cell>
          <cell r="P1744" t="str">
            <v>MG</v>
          </cell>
          <cell r="Q1744">
            <v>14</v>
          </cell>
          <cell r="R1744" t="str">
            <v>NORMAL RECETE</v>
          </cell>
          <cell r="S1744" t="str">
            <v>ITHAL</v>
          </cell>
          <cell r="T1744" t="str">
            <v>FRANSA</v>
          </cell>
          <cell r="U1744">
            <v>3.79</v>
          </cell>
          <cell r="V1744">
            <v>6.74</v>
          </cell>
          <cell r="W1744">
            <v>3.79</v>
          </cell>
          <cell r="X1744" t="str">
            <v>FRANSA</v>
          </cell>
          <cell r="Y1744">
            <v>0</v>
          </cell>
          <cell r="Z1744">
            <v>0</v>
          </cell>
          <cell r="AA1744">
            <v>10.199999999999999</v>
          </cell>
          <cell r="AB1744">
            <v>0</v>
          </cell>
          <cell r="AC1744">
            <v>10.199999999999999</v>
          </cell>
        </row>
        <row r="1745">
          <cell r="A1745">
            <v>8699033160304</v>
          </cell>
          <cell r="B1745" t="str">
            <v>A02BC03</v>
          </cell>
          <cell r="C1745" t="str">
            <v>lansoprazole</v>
          </cell>
          <cell r="D1745" t="str">
            <v>ESDEGER</v>
          </cell>
          <cell r="E1745" t="str">
            <v>ESDEGER</v>
          </cell>
          <cell r="F1745">
            <v>0</v>
          </cell>
          <cell r="G1745">
            <v>5</v>
          </cell>
          <cell r="H1745">
            <v>1</v>
          </cell>
          <cell r="I1745">
            <v>0</v>
          </cell>
          <cell r="J1745">
            <v>0</v>
          </cell>
          <cell r="K1745">
            <v>0</v>
          </cell>
          <cell r="L1745" t="str">
            <v>LANSARA 30 MG 28 KAPSUL</v>
          </cell>
          <cell r="M1745" t="str">
            <v>LANSOPRAZOL</v>
          </cell>
          <cell r="N1745" t="str">
            <v>PENSA ILAC</v>
          </cell>
          <cell r="O1745">
            <v>30</v>
          </cell>
          <cell r="P1745" t="str">
            <v>MG</v>
          </cell>
          <cell r="Q1745">
            <v>28</v>
          </cell>
          <cell r="R1745" t="str">
            <v>NORMAL RECETE</v>
          </cell>
          <cell r="S1745" t="str">
            <v>ITHAL</v>
          </cell>
          <cell r="T1745" t="str">
            <v>FRANSA</v>
          </cell>
          <cell r="U1745">
            <v>7.56</v>
          </cell>
          <cell r="V1745">
            <v>13.46</v>
          </cell>
          <cell r="W1745">
            <v>7.56</v>
          </cell>
          <cell r="X1745" t="str">
            <v>FRANSA</v>
          </cell>
          <cell r="Y1745">
            <v>0</v>
          </cell>
          <cell r="Z1745">
            <v>0</v>
          </cell>
          <cell r="AA1745">
            <v>20.36</v>
          </cell>
          <cell r="AB1745">
            <v>0</v>
          </cell>
          <cell r="AC1745">
            <v>20.36</v>
          </cell>
        </row>
        <row r="1746">
          <cell r="A1746">
            <v>8699809950634</v>
          </cell>
          <cell r="B1746" t="str">
            <v>A10AE04</v>
          </cell>
          <cell r="C1746" t="str">
            <v>insulin glargine</v>
          </cell>
          <cell r="D1746" t="str">
            <v>REFERANS</v>
          </cell>
          <cell r="E1746" t="str">
            <v>REFERANS</v>
          </cell>
          <cell r="F1746">
            <v>0</v>
          </cell>
          <cell r="G1746">
            <v>2</v>
          </cell>
          <cell r="H1746">
            <v>1</v>
          </cell>
          <cell r="I1746">
            <v>0</v>
          </cell>
          <cell r="J1746">
            <v>0</v>
          </cell>
          <cell r="K1746">
            <v>0</v>
          </cell>
          <cell r="L1746" t="str">
            <v>LANTUS SOLOSTAR 100 U/ML 3 ML .LIK KARTUS ICEREN ENJ. KALEMI</v>
          </cell>
          <cell r="M1746" t="str">
            <v>INSULIN GLARJIN</v>
          </cell>
          <cell r="N1746" t="str">
            <v>SANOFI AVENTIS</v>
          </cell>
          <cell r="O1746">
            <v>100</v>
          </cell>
          <cell r="P1746" t="str">
            <v>IU</v>
          </cell>
          <cell r="Q1746">
            <v>5</v>
          </cell>
          <cell r="R1746" t="str">
            <v>NORMAL REÇETE</v>
          </cell>
          <cell r="S1746" t="str">
            <v>ITHAL</v>
          </cell>
          <cell r="T1746">
            <v>0</v>
          </cell>
          <cell r="U1746">
            <v>0</v>
          </cell>
          <cell r="V1746">
            <v>47.43</v>
          </cell>
          <cell r="W1746">
            <v>47.43</v>
          </cell>
          <cell r="X1746" t="str">
            <v>PORTEKIZ</v>
          </cell>
          <cell r="Y1746">
            <v>0</v>
          </cell>
          <cell r="Z1746">
            <v>0</v>
          </cell>
          <cell r="AA1746">
            <v>0</v>
          </cell>
          <cell r="AB1746">
            <v>0</v>
          </cell>
          <cell r="AC1746">
            <v>111.4</v>
          </cell>
        </row>
        <row r="1747">
          <cell r="A1747">
            <v>8699522012060</v>
          </cell>
          <cell r="B1747" t="str">
            <v>L01BB03</v>
          </cell>
          <cell r="C1747">
            <v>0</v>
          </cell>
          <cell r="D1747" t="str">
            <v>REFERANS</v>
          </cell>
          <cell r="E1747" t="str">
            <v>YIRMI YIL</v>
          </cell>
          <cell r="F1747">
            <v>0</v>
          </cell>
          <cell r="G1747">
            <v>2</v>
          </cell>
          <cell r="H1747">
            <v>1</v>
          </cell>
          <cell r="I1747">
            <v>0</v>
          </cell>
          <cell r="J1747">
            <v>0</v>
          </cell>
          <cell r="K1747">
            <v>0</v>
          </cell>
          <cell r="L1747" t="str">
            <v>LANVIS  40 MG 25 TABLET</v>
          </cell>
          <cell r="M1747" t="str">
            <v>TIOGUANIN</v>
          </cell>
          <cell r="N1747" t="str">
            <v>GLAXO SMITHKLINE</v>
          </cell>
          <cell r="O1747">
            <v>40</v>
          </cell>
          <cell r="P1747" t="str">
            <v>MG</v>
          </cell>
          <cell r="Q1747">
            <v>25</v>
          </cell>
          <cell r="R1747" t="str">
            <v>NORMAL REÇETE</v>
          </cell>
          <cell r="S1747" t="str">
            <v>ITHAL</v>
          </cell>
          <cell r="T1747">
            <v>0</v>
          </cell>
          <cell r="U1747">
            <v>0</v>
          </cell>
          <cell r="V1747">
            <v>0</v>
          </cell>
          <cell r="W1747">
            <v>0</v>
          </cell>
          <cell r="X1747">
            <v>0</v>
          </cell>
          <cell r="Y1747">
            <v>0</v>
          </cell>
          <cell r="Z1747">
            <v>0</v>
          </cell>
          <cell r="AA1747">
            <v>0</v>
          </cell>
          <cell r="AB1747">
            <v>0</v>
          </cell>
          <cell r="AC1747">
            <v>0</v>
          </cell>
        </row>
        <row r="1748">
          <cell r="A1748">
            <v>8697930043980</v>
          </cell>
          <cell r="B1748" t="str">
            <v>A02BC06</v>
          </cell>
          <cell r="C1748" t="str">
            <v>dexlansoprazole</v>
          </cell>
          <cell r="D1748" t="str">
            <v>EŞDEĞER</v>
          </cell>
          <cell r="E1748" t="str">
            <v>EŞDEĞER</v>
          </cell>
          <cell r="F1748">
            <v>0</v>
          </cell>
          <cell r="G1748">
            <v>5</v>
          </cell>
          <cell r="H1748">
            <v>1</v>
          </cell>
          <cell r="I1748">
            <v>0</v>
          </cell>
          <cell r="J1748">
            <v>0</v>
          </cell>
          <cell r="K1748">
            <v>0</v>
          </cell>
          <cell r="L1748" t="str">
            <v>LAXIS 30 MG 30 EC RETARD TABLET</v>
          </cell>
          <cell r="M1748" t="str">
            <v>DEKSLANSOPRAZOL</v>
          </cell>
          <cell r="N1748" t="str">
            <v>MENTIS</v>
          </cell>
          <cell r="O1748">
            <v>30</v>
          </cell>
          <cell r="P1748" t="str">
            <v>MG</v>
          </cell>
          <cell r="Q1748">
            <v>30</v>
          </cell>
          <cell r="R1748" t="str">
            <v>NORMAL REÇETE</v>
          </cell>
          <cell r="S1748" t="str">
            <v>IMAL</v>
          </cell>
          <cell r="T1748" t="str">
            <v>FRANSA</v>
          </cell>
          <cell r="U1748">
            <v>13.32</v>
          </cell>
          <cell r="V1748">
            <v>13.32</v>
          </cell>
          <cell r="W1748">
            <v>7.99</v>
          </cell>
          <cell r="X1748" t="str">
            <v>FRANSA</v>
          </cell>
          <cell r="Y1748">
            <v>0</v>
          </cell>
          <cell r="Z1748">
            <v>0</v>
          </cell>
          <cell r="AA1748">
            <v>9.7799999999999994</v>
          </cell>
          <cell r="AB1748">
            <v>0</v>
          </cell>
          <cell r="AC1748">
            <v>9.7799999999999994</v>
          </cell>
        </row>
        <row r="1749">
          <cell r="A1749">
            <v>8680881043123</v>
          </cell>
          <cell r="B1749" t="str">
            <v>A02BC06</v>
          </cell>
          <cell r="C1749" t="str">
            <v>dexlansoprazole</v>
          </cell>
          <cell r="D1749" t="str">
            <v>EŞDEĞER</v>
          </cell>
          <cell r="E1749" t="str">
            <v>EŞDEĞER</v>
          </cell>
          <cell r="F1749">
            <v>0</v>
          </cell>
          <cell r="G1749">
            <v>5</v>
          </cell>
          <cell r="H1749">
            <v>1</v>
          </cell>
          <cell r="I1749">
            <v>0</v>
          </cell>
          <cell r="J1749">
            <v>0</v>
          </cell>
          <cell r="K1749">
            <v>0</v>
          </cell>
          <cell r="L1749" t="str">
            <v>LAXIS 30 MG 30 EC RETARD TABLET</v>
          </cell>
          <cell r="M1749" t="str">
            <v>DEKSLANSOPRAZOL</v>
          </cell>
          <cell r="N1749" t="str">
            <v>NEUTEC ILAC SAN.</v>
          </cell>
          <cell r="O1749">
            <v>30</v>
          </cell>
          <cell r="P1749" t="str">
            <v>MG</v>
          </cell>
          <cell r="Q1749">
            <v>30</v>
          </cell>
          <cell r="R1749" t="str">
            <v>NORMAL REÇETE</v>
          </cell>
          <cell r="S1749" t="str">
            <v>IMAL</v>
          </cell>
          <cell r="T1749">
            <v>0</v>
          </cell>
          <cell r="U1749">
            <v>0</v>
          </cell>
          <cell r="V1749">
            <v>13.32</v>
          </cell>
          <cell r="W1749">
            <v>7.99</v>
          </cell>
          <cell r="X1749" t="str">
            <v>FRANSA</v>
          </cell>
          <cell r="Y1749">
            <v>0</v>
          </cell>
          <cell r="Z1749">
            <v>0</v>
          </cell>
          <cell r="AA1749">
            <v>9.7799999999999994</v>
          </cell>
          <cell r="AB1749">
            <v>0</v>
          </cell>
          <cell r="AC1749">
            <v>9.7799999999999994</v>
          </cell>
        </row>
        <row r="1750">
          <cell r="A1750">
            <v>8697930043997</v>
          </cell>
          <cell r="B1750" t="str">
            <v>A02BC06</v>
          </cell>
          <cell r="C1750" t="str">
            <v>dexlansoprazole</v>
          </cell>
          <cell r="D1750" t="str">
            <v>ESDEGER</v>
          </cell>
          <cell r="E1750" t="str">
            <v>ESDEGER</v>
          </cell>
          <cell r="F1750">
            <v>0</v>
          </cell>
          <cell r="G1750">
            <v>5</v>
          </cell>
          <cell r="H1750">
            <v>1</v>
          </cell>
          <cell r="I1750">
            <v>0</v>
          </cell>
          <cell r="J1750">
            <v>0</v>
          </cell>
          <cell r="K1750">
            <v>0</v>
          </cell>
          <cell r="L1750" t="str">
            <v>LAXIS 60 MG 30 EC RETARD TABLET</v>
          </cell>
          <cell r="M1750" t="str">
            <v>DEKSLANSOPRAZOL</v>
          </cell>
          <cell r="N1750" t="str">
            <v>MENTIS</v>
          </cell>
          <cell r="O1750">
            <v>60</v>
          </cell>
          <cell r="P1750" t="str">
            <v>MG</v>
          </cell>
          <cell r="Q1750">
            <v>30</v>
          </cell>
          <cell r="R1750" t="str">
            <v>NORMAL RECETE</v>
          </cell>
          <cell r="S1750" t="str">
            <v>IMAL</v>
          </cell>
          <cell r="T1750" t="str">
            <v>FRANSA</v>
          </cell>
          <cell r="U1750">
            <v>26.64</v>
          </cell>
          <cell r="V1750">
            <v>26.64</v>
          </cell>
          <cell r="W1750">
            <v>15.98</v>
          </cell>
          <cell r="X1750" t="str">
            <v>FRANSA</v>
          </cell>
          <cell r="Y1750">
            <v>0</v>
          </cell>
          <cell r="Z1750">
            <v>0</v>
          </cell>
          <cell r="AA1750">
            <v>13.54</v>
          </cell>
          <cell r="AB1750">
            <v>0</v>
          </cell>
          <cell r="AC1750">
            <v>13.54</v>
          </cell>
        </row>
        <row r="1751">
          <cell r="A1751">
            <v>8697930524304</v>
          </cell>
          <cell r="B1751" t="str">
            <v>R03AC</v>
          </cell>
          <cell r="C1751" t="str">
            <v>Selective beta-2-adrenoreceptor agonists</v>
          </cell>
          <cell r="D1751" t="str">
            <v>EŞDEĞER</v>
          </cell>
          <cell r="E1751" t="str">
            <v>EŞDEĞER</v>
          </cell>
          <cell r="F1751">
            <v>0</v>
          </cell>
          <cell r="G1751">
            <v>2</v>
          </cell>
          <cell r="H1751">
            <v>3</v>
          </cell>
          <cell r="I1751">
            <v>0</v>
          </cell>
          <cell r="J1751">
            <v>0</v>
          </cell>
          <cell r="K1751">
            <v>0</v>
          </cell>
          <cell r="L1751" t="str">
            <v>LEBUSAL 50 MCG INHALASYON ICIN OLCULU DOZLU AEROSOL</v>
          </cell>
          <cell r="M1751" t="str">
            <v>LEVALBUTEROL</v>
          </cell>
          <cell r="N1751" t="str">
            <v>MENTIS</v>
          </cell>
          <cell r="O1751">
            <v>50</v>
          </cell>
          <cell r="P1751" t="str">
            <v>MCG</v>
          </cell>
          <cell r="Q1751">
            <v>0</v>
          </cell>
          <cell r="R1751" t="str">
            <v>NORMAL REÇETE</v>
          </cell>
          <cell r="S1751" t="str">
            <v>IMAL</v>
          </cell>
          <cell r="T1751" t="str">
            <v>TURKIYE</v>
          </cell>
          <cell r="U1751">
            <v>4.74</v>
          </cell>
          <cell r="V1751">
            <v>4.74</v>
          </cell>
          <cell r="W1751">
            <v>4.74</v>
          </cell>
          <cell r="X1751" t="str">
            <v>TURKIYE</v>
          </cell>
          <cell r="Y1751">
            <v>0</v>
          </cell>
          <cell r="Z1751">
            <v>0</v>
          </cell>
          <cell r="AA1751">
            <v>10.029999999999999</v>
          </cell>
          <cell r="AB1751">
            <v>0</v>
          </cell>
          <cell r="AC1751">
            <v>10.029999999999999</v>
          </cell>
        </row>
        <row r="1752">
          <cell r="A1752">
            <v>8699523090715</v>
          </cell>
          <cell r="B1752" t="str">
            <v>J01MA12</v>
          </cell>
          <cell r="C1752" t="str">
            <v>levofloxacin</v>
          </cell>
          <cell r="D1752" t="str">
            <v>ESDEGER</v>
          </cell>
          <cell r="E1752" t="str">
            <v>ESDEGER</v>
          </cell>
          <cell r="F1752">
            <v>0</v>
          </cell>
          <cell r="G1752">
            <v>1</v>
          </cell>
          <cell r="H1752">
            <v>1</v>
          </cell>
          <cell r="I1752">
            <v>0</v>
          </cell>
          <cell r="J1752">
            <v>0</v>
          </cell>
          <cell r="K1752">
            <v>0</v>
          </cell>
          <cell r="L1752" t="str">
            <v>LEFOSIN 500 MG 7 FILM TABLET</v>
          </cell>
          <cell r="M1752" t="str">
            <v>LEVOFLOKSASIN</v>
          </cell>
          <cell r="N1752" t="str">
            <v>MUNIR SAHIN</v>
          </cell>
          <cell r="O1752">
            <v>500</v>
          </cell>
          <cell r="P1752" t="str">
            <v>MG</v>
          </cell>
          <cell r="Q1752">
            <v>7</v>
          </cell>
          <cell r="R1752" t="str">
            <v>NORMAL RECETE</v>
          </cell>
          <cell r="S1752" t="str">
            <v>IMAL</v>
          </cell>
          <cell r="T1752" t="str">
            <v>PORTEKIZ</v>
          </cell>
          <cell r="U1752">
            <v>7.99</v>
          </cell>
          <cell r="V1752">
            <v>18.059999999999999</v>
          </cell>
          <cell r="W1752">
            <v>7.99</v>
          </cell>
          <cell r="X1752" t="str">
            <v>PORTEKIZ</v>
          </cell>
          <cell r="Y1752">
            <v>0</v>
          </cell>
          <cell r="Z1752">
            <v>0</v>
          </cell>
          <cell r="AA1752">
            <v>21.52</v>
          </cell>
          <cell r="AB1752">
            <v>0</v>
          </cell>
          <cell r="AC1752">
            <v>21.52</v>
          </cell>
        </row>
        <row r="1753">
          <cell r="A1753">
            <v>8697936093408</v>
          </cell>
          <cell r="B1753" t="str">
            <v>L04AA13</v>
          </cell>
          <cell r="C1753" t="str">
            <v>leflunomide</v>
          </cell>
          <cell r="D1753" t="str">
            <v>EŞDEĞER</v>
          </cell>
          <cell r="E1753" t="str">
            <v>EŞDEĞER</v>
          </cell>
          <cell r="F1753">
            <v>0</v>
          </cell>
          <cell r="G1753">
            <v>1</v>
          </cell>
          <cell r="H1753">
            <v>1</v>
          </cell>
          <cell r="I1753">
            <v>0</v>
          </cell>
          <cell r="J1753">
            <v>0</v>
          </cell>
          <cell r="K1753">
            <v>0</v>
          </cell>
          <cell r="L1753" t="str">
            <v>LEFUMIX 10 MG 30 FILM TABLET</v>
          </cell>
          <cell r="M1753" t="str">
            <v>LEFLUNOMID</v>
          </cell>
          <cell r="N1753" t="str">
            <v>INVENTIM</v>
          </cell>
          <cell r="O1753">
            <v>10</v>
          </cell>
          <cell r="P1753" t="str">
            <v>MG</v>
          </cell>
          <cell r="Q1753">
            <v>30</v>
          </cell>
          <cell r="R1753" t="str">
            <v>NORMAL REÇETE</v>
          </cell>
          <cell r="S1753" t="str">
            <v>IMAL</v>
          </cell>
          <cell r="T1753" t="str">
            <v>ISPANYA</v>
          </cell>
          <cell r="U1753">
            <v>45.9</v>
          </cell>
          <cell r="V1753">
            <v>45.9</v>
          </cell>
          <cell r="W1753">
            <v>17.27</v>
          </cell>
          <cell r="X1753" t="str">
            <v>ISPANYA</v>
          </cell>
          <cell r="Y1753">
            <v>0</v>
          </cell>
          <cell r="Z1753">
            <v>0</v>
          </cell>
          <cell r="AA1753">
            <v>36.53</v>
          </cell>
          <cell r="AB1753">
            <v>0</v>
          </cell>
          <cell r="AC1753">
            <v>36.53</v>
          </cell>
        </row>
        <row r="1754">
          <cell r="A1754">
            <v>8697932090258</v>
          </cell>
          <cell r="B1754" t="str">
            <v>L04AA13</v>
          </cell>
          <cell r="C1754" t="str">
            <v>leflunomide</v>
          </cell>
          <cell r="D1754" t="str">
            <v>EŞDEĞER</v>
          </cell>
          <cell r="E1754" t="str">
            <v>EŞDEĞER</v>
          </cell>
          <cell r="F1754">
            <v>0</v>
          </cell>
          <cell r="G1754">
            <v>1</v>
          </cell>
          <cell r="H1754">
            <v>1</v>
          </cell>
          <cell r="I1754">
            <v>0</v>
          </cell>
          <cell r="J1754">
            <v>0</v>
          </cell>
          <cell r="K1754">
            <v>0</v>
          </cell>
          <cell r="L1754" t="str">
            <v>LEFUMIX 10 MG 30 FILM TABLET</v>
          </cell>
          <cell r="M1754" t="str">
            <v>LEFLUNOMID</v>
          </cell>
          <cell r="N1754" t="str">
            <v>OPTO ILAC</v>
          </cell>
          <cell r="O1754">
            <v>10</v>
          </cell>
          <cell r="P1754" t="str">
            <v>MG</v>
          </cell>
          <cell r="Q1754">
            <v>30</v>
          </cell>
          <cell r="R1754" t="str">
            <v>NORMAL REÇETE</v>
          </cell>
          <cell r="S1754" t="str">
            <v>IMAL</v>
          </cell>
          <cell r="T1754" t="str">
            <v>ISPANYA</v>
          </cell>
          <cell r="U1754">
            <v>45.9</v>
          </cell>
          <cell r="V1754">
            <v>45.9</v>
          </cell>
          <cell r="W1754">
            <v>17.27</v>
          </cell>
          <cell r="X1754" t="str">
            <v>ISPANYA</v>
          </cell>
          <cell r="Y1754">
            <v>0</v>
          </cell>
          <cell r="Z1754">
            <v>0</v>
          </cell>
          <cell r="AA1754">
            <v>36.53</v>
          </cell>
          <cell r="AB1754">
            <v>0</v>
          </cell>
          <cell r="AC1754">
            <v>36.53</v>
          </cell>
        </row>
        <row r="1755">
          <cell r="A1755">
            <v>8697936093422</v>
          </cell>
          <cell r="B1755" t="str">
            <v>L04AA13</v>
          </cell>
          <cell r="C1755" t="str">
            <v>leflunomide</v>
          </cell>
          <cell r="D1755" t="str">
            <v>EŞDEĞER</v>
          </cell>
          <cell r="E1755" t="str">
            <v>EŞDEĞER</v>
          </cell>
          <cell r="F1755">
            <v>0</v>
          </cell>
          <cell r="G1755">
            <v>1</v>
          </cell>
          <cell r="H1755">
            <v>1</v>
          </cell>
          <cell r="I1755">
            <v>0</v>
          </cell>
          <cell r="J1755">
            <v>0</v>
          </cell>
          <cell r="K1755">
            <v>0</v>
          </cell>
          <cell r="L1755" t="str">
            <v>LEFUMIX 100 MG 3 FILM TABLET</v>
          </cell>
          <cell r="M1755" t="str">
            <v>LEFLUNOMID</v>
          </cell>
          <cell r="N1755" t="str">
            <v>INVENTIM</v>
          </cell>
          <cell r="O1755">
            <v>100</v>
          </cell>
          <cell r="P1755" t="str">
            <v>MG</v>
          </cell>
          <cell r="Q1755">
            <v>3</v>
          </cell>
          <cell r="R1755" t="str">
            <v>NORMAL REÇETE</v>
          </cell>
          <cell r="S1755" t="str">
            <v>IMAL</v>
          </cell>
          <cell r="T1755" t="str">
            <v>YUNANISTAN</v>
          </cell>
          <cell r="U1755">
            <v>20.73</v>
          </cell>
          <cell r="V1755">
            <v>20.73</v>
          </cell>
          <cell r="W1755">
            <v>10.31</v>
          </cell>
          <cell r="X1755" t="str">
            <v>YUNANISTAN</v>
          </cell>
          <cell r="Y1755">
            <v>0</v>
          </cell>
          <cell r="Z1755">
            <v>0</v>
          </cell>
          <cell r="AA1755">
            <v>21.81</v>
          </cell>
          <cell r="AB1755">
            <v>0</v>
          </cell>
          <cell r="AC1755">
            <v>21.81</v>
          </cell>
        </row>
        <row r="1756">
          <cell r="A1756">
            <v>8697932090296</v>
          </cell>
          <cell r="B1756" t="str">
            <v>L04AA13</v>
          </cell>
          <cell r="C1756" t="str">
            <v>leflunomide</v>
          </cell>
          <cell r="D1756" t="str">
            <v>EŞDEĞER</v>
          </cell>
          <cell r="E1756" t="str">
            <v>EŞDEĞER</v>
          </cell>
          <cell r="F1756">
            <v>0</v>
          </cell>
          <cell r="G1756">
            <v>1</v>
          </cell>
          <cell r="H1756">
            <v>1</v>
          </cell>
          <cell r="I1756">
            <v>0</v>
          </cell>
          <cell r="J1756">
            <v>0</v>
          </cell>
          <cell r="K1756">
            <v>0</v>
          </cell>
          <cell r="L1756" t="str">
            <v>LEFUMIX 100 MG 3 FILM TABLET</v>
          </cell>
          <cell r="M1756" t="str">
            <v>LEFLUNOMID</v>
          </cell>
          <cell r="N1756" t="str">
            <v>OPTO ILAC</v>
          </cell>
          <cell r="O1756">
            <v>100</v>
          </cell>
          <cell r="P1756" t="str">
            <v>MG</v>
          </cell>
          <cell r="Q1756">
            <v>3</v>
          </cell>
          <cell r="R1756" t="str">
            <v>NORMAL REÇETE</v>
          </cell>
          <cell r="S1756" t="str">
            <v>IMAL</v>
          </cell>
          <cell r="T1756" t="str">
            <v>YUNANISTAN</v>
          </cell>
          <cell r="U1756">
            <v>20.73</v>
          </cell>
          <cell r="V1756">
            <v>20.73</v>
          </cell>
          <cell r="W1756">
            <v>10.31</v>
          </cell>
          <cell r="X1756" t="str">
            <v>YUNANISTAN</v>
          </cell>
          <cell r="Y1756">
            <v>0</v>
          </cell>
          <cell r="Z1756">
            <v>0</v>
          </cell>
          <cell r="AA1756">
            <v>21.81</v>
          </cell>
          <cell r="AB1756">
            <v>0</v>
          </cell>
          <cell r="AC1756">
            <v>21.81</v>
          </cell>
        </row>
        <row r="1757">
          <cell r="A1757">
            <v>8697936093415</v>
          </cell>
          <cell r="B1757" t="str">
            <v>L04AA13</v>
          </cell>
          <cell r="C1757" t="str">
            <v>leflunomide</v>
          </cell>
          <cell r="D1757" t="str">
            <v>EŞDEĞER</v>
          </cell>
          <cell r="E1757" t="str">
            <v>EŞDEĞER</v>
          </cell>
          <cell r="F1757">
            <v>0</v>
          </cell>
          <cell r="G1757">
            <v>1</v>
          </cell>
          <cell r="H1757">
            <v>1</v>
          </cell>
          <cell r="I1757">
            <v>0</v>
          </cell>
          <cell r="J1757">
            <v>0</v>
          </cell>
          <cell r="K1757">
            <v>0</v>
          </cell>
          <cell r="L1757" t="str">
            <v>LEFUMIX 20 MG 30 FILM TABLET</v>
          </cell>
          <cell r="M1757" t="str">
            <v>LEFLUNOMID</v>
          </cell>
          <cell r="N1757" t="str">
            <v>INVENTIM</v>
          </cell>
          <cell r="O1757">
            <v>20</v>
          </cell>
          <cell r="P1757" t="str">
            <v>MG</v>
          </cell>
          <cell r="Q1757">
            <v>30</v>
          </cell>
          <cell r="R1757" t="str">
            <v>NORMAL REÇETE</v>
          </cell>
          <cell r="S1757" t="str">
            <v>IMAL</v>
          </cell>
          <cell r="T1757" t="str">
            <v>YUNANISTAN</v>
          </cell>
          <cell r="U1757">
            <v>51.16</v>
          </cell>
          <cell r="V1757">
            <v>51.16</v>
          </cell>
          <cell r="W1757">
            <v>21.44</v>
          </cell>
          <cell r="X1757" t="str">
            <v>YUNANISTAN</v>
          </cell>
          <cell r="Y1757">
            <v>0</v>
          </cell>
          <cell r="Z1757">
            <v>0</v>
          </cell>
          <cell r="AA1757">
            <v>45.36</v>
          </cell>
          <cell r="AB1757">
            <v>0</v>
          </cell>
          <cell r="AC1757">
            <v>45.36</v>
          </cell>
        </row>
        <row r="1758">
          <cell r="A1758">
            <v>8697932090272</v>
          </cell>
          <cell r="B1758" t="str">
            <v>L04AA13</v>
          </cell>
          <cell r="C1758" t="str">
            <v>leflunomide</v>
          </cell>
          <cell r="D1758" t="str">
            <v>EŞDEĞER</v>
          </cell>
          <cell r="E1758" t="str">
            <v>EŞDEĞER</v>
          </cell>
          <cell r="F1758">
            <v>0</v>
          </cell>
          <cell r="G1758">
            <v>1</v>
          </cell>
          <cell r="H1758">
            <v>1</v>
          </cell>
          <cell r="I1758">
            <v>0</v>
          </cell>
          <cell r="J1758">
            <v>0</v>
          </cell>
          <cell r="K1758">
            <v>0</v>
          </cell>
          <cell r="L1758" t="str">
            <v>LEFUMIX 20 MG 30 FILM TABLET</v>
          </cell>
          <cell r="M1758" t="str">
            <v>LEFLUNOMID</v>
          </cell>
          <cell r="N1758" t="str">
            <v>OPTO ILAC</v>
          </cell>
          <cell r="O1758">
            <v>20</v>
          </cell>
          <cell r="P1758" t="str">
            <v>MG</v>
          </cell>
          <cell r="Q1758">
            <v>30</v>
          </cell>
          <cell r="R1758" t="str">
            <v>NORMAL REÇETE</v>
          </cell>
          <cell r="S1758" t="str">
            <v>IMAL</v>
          </cell>
          <cell r="T1758" t="str">
            <v>YUNANISTAN</v>
          </cell>
          <cell r="U1758">
            <v>51.16</v>
          </cell>
          <cell r="V1758">
            <v>51.16</v>
          </cell>
          <cell r="W1758">
            <v>21.44</v>
          </cell>
          <cell r="X1758" t="str">
            <v>YUNANISTAN</v>
          </cell>
          <cell r="Y1758">
            <v>0</v>
          </cell>
          <cell r="Z1758">
            <v>0</v>
          </cell>
          <cell r="AA1758">
            <v>45.36</v>
          </cell>
          <cell r="AB1758">
            <v>0</v>
          </cell>
          <cell r="AC1758">
            <v>45.36</v>
          </cell>
        </row>
        <row r="1759">
          <cell r="A1759">
            <v>8699504010503</v>
          </cell>
          <cell r="B1759" t="str">
            <v>N05AH02</v>
          </cell>
          <cell r="C1759" t="str">
            <v>clozapine</v>
          </cell>
          <cell r="D1759" t="str">
            <v>REFERANS</v>
          </cell>
          <cell r="E1759" t="str">
            <v>FIYAT KORUMALI URUN</v>
          </cell>
          <cell r="F1759">
            <v>0</v>
          </cell>
          <cell r="G1759">
            <v>1</v>
          </cell>
          <cell r="H1759">
            <v>1</v>
          </cell>
          <cell r="I1759">
            <v>0</v>
          </cell>
          <cell r="J1759">
            <v>0</v>
          </cell>
          <cell r="K1759">
            <v>0</v>
          </cell>
          <cell r="L1759" t="str">
            <v>LEPONEX 100 MG 50 TABLET</v>
          </cell>
          <cell r="M1759" t="str">
            <v>KLOZAPIN</v>
          </cell>
          <cell r="N1759" t="str">
            <v>NOVARTIS</v>
          </cell>
          <cell r="O1759">
            <v>100</v>
          </cell>
          <cell r="P1759" t="str">
            <v>MG</v>
          </cell>
          <cell r="Q1759">
            <v>50</v>
          </cell>
          <cell r="R1759" t="str">
            <v>NORMAL RECETE</v>
          </cell>
          <cell r="S1759" t="str">
            <v>ITHAL</v>
          </cell>
          <cell r="T1759" t="str">
            <v>YUNANISTAN</v>
          </cell>
          <cell r="U1759">
            <v>10.33</v>
          </cell>
          <cell r="V1759">
            <v>10.33</v>
          </cell>
          <cell r="W1759">
            <v>8.26</v>
          </cell>
          <cell r="X1759" t="str">
            <v>YUNANISTAN</v>
          </cell>
          <cell r="Y1759">
            <v>0</v>
          </cell>
          <cell r="Z1759">
            <v>0</v>
          </cell>
          <cell r="AA1759">
            <v>22.24</v>
          </cell>
          <cell r="AB1759">
            <v>0</v>
          </cell>
          <cell r="AC1759">
            <v>22.24</v>
          </cell>
        </row>
        <row r="1760">
          <cell r="A1760">
            <v>8699504010459</v>
          </cell>
          <cell r="B1760" t="str">
            <v>N05AH02</v>
          </cell>
          <cell r="C1760" t="str">
            <v>clozapine</v>
          </cell>
          <cell r="D1760" t="str">
            <v>REFERANS</v>
          </cell>
          <cell r="E1760" t="str">
            <v>FIYAT KORUMALI URUN</v>
          </cell>
          <cell r="F1760">
            <v>4</v>
          </cell>
          <cell r="G1760">
            <v>1</v>
          </cell>
          <cell r="H1760">
            <v>2</v>
          </cell>
          <cell r="I1760">
            <v>0</v>
          </cell>
          <cell r="J1760">
            <v>0</v>
          </cell>
          <cell r="K1760">
            <v>0</v>
          </cell>
          <cell r="L1760" t="str">
            <v>LEPONEX 25 MG 50 TABLET</v>
          </cell>
          <cell r="M1760" t="str">
            <v>KLOZAPIN</v>
          </cell>
          <cell r="N1760" t="str">
            <v>NOVARTIS</v>
          </cell>
          <cell r="O1760">
            <v>25</v>
          </cell>
          <cell r="P1760" t="str">
            <v>MG</v>
          </cell>
          <cell r="Q1760">
            <v>50</v>
          </cell>
          <cell r="R1760" t="str">
            <v>NORMAL RECETE</v>
          </cell>
          <cell r="S1760" t="str">
            <v>ITHAL</v>
          </cell>
          <cell r="T1760" t="str">
            <v>TURKIYE</v>
          </cell>
          <cell r="U1760">
            <v>3.46</v>
          </cell>
          <cell r="V1760">
            <v>3.46</v>
          </cell>
          <cell r="W1760">
            <v>0</v>
          </cell>
          <cell r="X1760" t="str">
            <v>TURKIYE</v>
          </cell>
          <cell r="Y1760">
            <v>0</v>
          </cell>
          <cell r="Z1760">
            <v>0</v>
          </cell>
          <cell r="AA1760">
            <v>9.5299999999999994</v>
          </cell>
          <cell r="AB1760">
            <v>0</v>
          </cell>
          <cell r="AC1760">
            <v>9.5299999999999994</v>
          </cell>
        </row>
        <row r="1761">
          <cell r="A1761">
            <v>8699530090241</v>
          </cell>
          <cell r="B1761" t="str">
            <v>C08CA13</v>
          </cell>
          <cell r="C1761" t="str">
            <v>lercanidipine</v>
          </cell>
          <cell r="D1761" t="str">
            <v>REFERANS</v>
          </cell>
          <cell r="E1761" t="str">
            <v>REFERANS</v>
          </cell>
          <cell r="F1761">
            <v>0</v>
          </cell>
          <cell r="G1761">
            <v>2</v>
          </cell>
          <cell r="H1761">
            <v>1</v>
          </cell>
          <cell r="I1761">
            <v>0</v>
          </cell>
          <cell r="J1761">
            <v>0</v>
          </cell>
          <cell r="K1761">
            <v>0</v>
          </cell>
          <cell r="L1761" t="str">
            <v>LERCADIP 10 MG 30 FILM TABLET</v>
          </cell>
          <cell r="M1761" t="str">
            <v>LERKANIDIPIN HCL</v>
          </cell>
          <cell r="N1761" t="str">
            <v>YENI RECORDATI</v>
          </cell>
          <cell r="O1761">
            <v>10</v>
          </cell>
          <cell r="P1761" t="str">
            <v>MG</v>
          </cell>
          <cell r="Q1761">
            <v>30</v>
          </cell>
          <cell r="R1761" t="str">
            <v>NORMAL REÇETE</v>
          </cell>
          <cell r="S1761" t="str">
            <v>IMAL</v>
          </cell>
          <cell r="T1761" t="str">
            <v>FRANSA</v>
          </cell>
          <cell r="U1761">
            <v>7.47</v>
          </cell>
          <cell r="V1761">
            <v>7.47</v>
          </cell>
          <cell r="W1761">
            <v>7.47</v>
          </cell>
          <cell r="X1761" t="str">
            <v>FRANSA</v>
          </cell>
          <cell r="Y1761">
            <v>0</v>
          </cell>
          <cell r="Z1761">
            <v>0</v>
          </cell>
          <cell r="AA1761">
            <v>15.81</v>
          </cell>
          <cell r="AB1761">
            <v>0</v>
          </cell>
          <cell r="AC1761">
            <v>15.81</v>
          </cell>
        </row>
        <row r="1762">
          <cell r="A1762">
            <v>8699530090258</v>
          </cell>
          <cell r="B1762" t="str">
            <v>C08CA13</v>
          </cell>
          <cell r="C1762" t="str">
            <v>lercanidipine</v>
          </cell>
          <cell r="D1762" t="str">
            <v>REFERANS</v>
          </cell>
          <cell r="E1762" t="str">
            <v>REFERANS</v>
          </cell>
          <cell r="F1762">
            <v>0</v>
          </cell>
          <cell r="G1762">
            <v>2</v>
          </cell>
          <cell r="H1762">
            <v>1</v>
          </cell>
          <cell r="I1762">
            <v>0</v>
          </cell>
          <cell r="J1762">
            <v>0</v>
          </cell>
          <cell r="K1762">
            <v>0</v>
          </cell>
          <cell r="L1762" t="str">
            <v>LERCADIP 20 MG 30 FILM TABLET</v>
          </cell>
          <cell r="M1762" t="str">
            <v>LERKANIDIPIN HCL</v>
          </cell>
          <cell r="N1762" t="str">
            <v>YENI RECORDATI</v>
          </cell>
          <cell r="O1762">
            <v>20</v>
          </cell>
          <cell r="P1762" t="str">
            <v>MG</v>
          </cell>
          <cell r="Q1762">
            <v>30</v>
          </cell>
          <cell r="R1762" t="str">
            <v>NORMAL REÇETE</v>
          </cell>
          <cell r="S1762" t="str">
            <v>IMAL</v>
          </cell>
          <cell r="T1762" t="str">
            <v>FRANSA</v>
          </cell>
          <cell r="U1762">
            <v>7.47</v>
          </cell>
          <cell r="V1762">
            <v>7.47</v>
          </cell>
          <cell r="W1762">
            <v>7.47</v>
          </cell>
          <cell r="X1762" t="str">
            <v>FRANSA</v>
          </cell>
          <cell r="Y1762">
            <v>0</v>
          </cell>
          <cell r="Z1762">
            <v>0</v>
          </cell>
          <cell r="AA1762">
            <v>15.81</v>
          </cell>
          <cell r="AB1762">
            <v>0</v>
          </cell>
          <cell r="AC1762">
            <v>15.81</v>
          </cell>
        </row>
        <row r="1763">
          <cell r="A1763">
            <v>8699769950149</v>
          </cell>
          <cell r="B1763" t="str">
            <v>L03AA02</v>
          </cell>
          <cell r="C1763" t="str">
            <v>filgrastim</v>
          </cell>
          <cell r="D1763" t="str">
            <v>REFERANS</v>
          </cell>
          <cell r="E1763" t="str">
            <v>REFERANS</v>
          </cell>
          <cell r="F1763">
            <v>8</v>
          </cell>
          <cell r="G1763">
            <v>2</v>
          </cell>
          <cell r="H1763">
            <v>1</v>
          </cell>
          <cell r="I1763">
            <v>0</v>
          </cell>
          <cell r="J1763">
            <v>0</v>
          </cell>
          <cell r="K1763">
            <v>0</v>
          </cell>
          <cell r="L1763" t="str">
            <v>LEUCOSTIM 15 MIU SC/IV INF. COZ. 1 FLAKON</v>
          </cell>
          <cell r="M1763" t="str">
            <v>FILGRASTIM</v>
          </cell>
          <cell r="N1763" t="str">
            <v>DEM ILAC</v>
          </cell>
          <cell r="O1763">
            <v>15000000</v>
          </cell>
          <cell r="P1763" t="str">
            <v>IU</v>
          </cell>
          <cell r="Q1763">
            <v>1</v>
          </cell>
          <cell r="R1763" t="str">
            <v>NORMAL REÇETE</v>
          </cell>
          <cell r="S1763" t="str">
            <v>ITHAL</v>
          </cell>
          <cell r="T1763" t="str">
            <v>ISVICRE</v>
          </cell>
          <cell r="U1763">
            <v>37.869999999999997</v>
          </cell>
          <cell r="V1763">
            <v>37.869999999999997</v>
          </cell>
          <cell r="W1763">
            <v>37.869999999999997</v>
          </cell>
          <cell r="X1763" t="str">
            <v>ISVICRE</v>
          </cell>
          <cell r="Y1763">
            <v>0</v>
          </cell>
          <cell r="Z1763">
            <v>0</v>
          </cell>
          <cell r="AA1763">
            <v>45.45</v>
          </cell>
          <cell r="AB1763">
            <v>0</v>
          </cell>
          <cell r="AC1763">
            <v>45.45</v>
          </cell>
        </row>
        <row r="1764">
          <cell r="A1764">
            <v>8699769950156</v>
          </cell>
          <cell r="B1764" t="str">
            <v>L03AA02</v>
          </cell>
          <cell r="C1764" t="str">
            <v>filgrastim</v>
          </cell>
          <cell r="D1764" t="str">
            <v>REFERANS</v>
          </cell>
          <cell r="E1764" t="str">
            <v>REFERANS</v>
          </cell>
          <cell r="F1764">
            <v>8</v>
          </cell>
          <cell r="G1764">
            <v>2</v>
          </cell>
          <cell r="H1764">
            <v>1</v>
          </cell>
          <cell r="I1764">
            <v>0</v>
          </cell>
          <cell r="J1764">
            <v>0</v>
          </cell>
          <cell r="K1764">
            <v>0</v>
          </cell>
          <cell r="L1764" t="str">
            <v>LEUCOSTIM 15 MIU SC/IV INF. COZ. 5 FLAKON</v>
          </cell>
          <cell r="M1764" t="str">
            <v>FILGRASTIM</v>
          </cell>
          <cell r="N1764" t="str">
            <v>DEM ILAC</v>
          </cell>
          <cell r="O1764">
            <v>15000000</v>
          </cell>
          <cell r="P1764" t="str">
            <v>IU</v>
          </cell>
          <cell r="Q1764">
            <v>5</v>
          </cell>
          <cell r="R1764" t="str">
            <v>NORMAL REÇETE</v>
          </cell>
          <cell r="S1764" t="str">
            <v>ITHAL</v>
          </cell>
          <cell r="T1764" t="str">
            <v>ISVICRE</v>
          </cell>
          <cell r="U1764">
            <v>189.38</v>
          </cell>
          <cell r="V1764">
            <v>189.38</v>
          </cell>
          <cell r="W1764">
            <v>189.38</v>
          </cell>
          <cell r="X1764" t="str">
            <v>ISVICRE</v>
          </cell>
          <cell r="Y1764">
            <v>0</v>
          </cell>
          <cell r="Z1764">
            <v>0</v>
          </cell>
          <cell r="AA1764">
            <v>219.48</v>
          </cell>
          <cell r="AB1764">
            <v>0</v>
          </cell>
          <cell r="AC1764">
            <v>219.48</v>
          </cell>
        </row>
        <row r="1765">
          <cell r="A1765">
            <v>8699769950125</v>
          </cell>
          <cell r="B1765" t="str">
            <v>L03AA02</v>
          </cell>
          <cell r="C1765" t="str">
            <v>filgrastim</v>
          </cell>
          <cell r="D1765" t="str">
            <v>REFERANS</v>
          </cell>
          <cell r="E1765" t="str">
            <v>REFERANS</v>
          </cell>
          <cell r="F1765">
            <v>8</v>
          </cell>
          <cell r="G1765">
            <v>2</v>
          </cell>
          <cell r="H1765">
            <v>1</v>
          </cell>
          <cell r="I1765">
            <v>0</v>
          </cell>
          <cell r="J1765">
            <v>0</v>
          </cell>
          <cell r="K1765">
            <v>0</v>
          </cell>
          <cell r="L1765" t="str">
            <v>LEUCOSTIM 30 MIU SC/IV INF. COZ. 1 FLAKON</v>
          </cell>
          <cell r="M1765" t="str">
            <v>FILGRASTIM</v>
          </cell>
          <cell r="N1765" t="str">
            <v>DEM ILAC</v>
          </cell>
          <cell r="O1765">
            <v>30000000</v>
          </cell>
          <cell r="P1765" t="str">
            <v>IU</v>
          </cell>
          <cell r="Q1765">
            <v>1</v>
          </cell>
          <cell r="R1765" t="str">
            <v>NORMAL REÇETE</v>
          </cell>
          <cell r="S1765" t="str">
            <v>ITHAL</v>
          </cell>
          <cell r="T1765" t="str">
            <v>ISVICRE</v>
          </cell>
          <cell r="U1765">
            <v>75.75</v>
          </cell>
          <cell r="V1765">
            <v>75.75</v>
          </cell>
          <cell r="W1765">
            <v>75.75</v>
          </cell>
          <cell r="X1765" t="str">
            <v>ISVICRE</v>
          </cell>
          <cell r="Y1765">
            <v>0</v>
          </cell>
          <cell r="Z1765">
            <v>0</v>
          </cell>
          <cell r="AA1765">
            <v>73.010000000000005</v>
          </cell>
          <cell r="AB1765">
            <v>0</v>
          </cell>
          <cell r="AC1765">
            <v>73.010000000000005</v>
          </cell>
        </row>
        <row r="1766">
          <cell r="A1766">
            <v>8699769950132</v>
          </cell>
          <cell r="B1766" t="str">
            <v>L03AA02</v>
          </cell>
          <cell r="C1766" t="str">
            <v>filgrastim</v>
          </cell>
          <cell r="D1766" t="str">
            <v>REFERANS</v>
          </cell>
          <cell r="E1766" t="str">
            <v>REFERANS</v>
          </cell>
          <cell r="F1766">
            <v>8</v>
          </cell>
          <cell r="G1766">
            <v>2</v>
          </cell>
          <cell r="H1766">
            <v>1</v>
          </cell>
          <cell r="I1766">
            <v>0</v>
          </cell>
          <cell r="J1766">
            <v>0</v>
          </cell>
          <cell r="K1766">
            <v>0</v>
          </cell>
          <cell r="L1766" t="str">
            <v>LEUCOSTIM 30 MIU SC/IV INF. COZ. 5 FLAKON</v>
          </cell>
          <cell r="M1766" t="str">
            <v>FILGRASTIM</v>
          </cell>
          <cell r="N1766" t="str">
            <v>DEM ILAC</v>
          </cell>
          <cell r="O1766">
            <v>30000000</v>
          </cell>
          <cell r="P1766" t="str">
            <v>IU</v>
          </cell>
          <cell r="Q1766">
            <v>5</v>
          </cell>
          <cell r="R1766" t="str">
            <v>NORMAL REÇETE</v>
          </cell>
          <cell r="S1766" t="str">
            <v>ITHAL</v>
          </cell>
          <cell r="T1766" t="str">
            <v>ISVICRE</v>
          </cell>
          <cell r="U1766">
            <v>378.77</v>
          </cell>
          <cell r="V1766">
            <v>378.77</v>
          </cell>
          <cell r="W1766">
            <v>378.77</v>
          </cell>
          <cell r="X1766" t="str">
            <v>ISVICRE</v>
          </cell>
          <cell r="Y1766">
            <v>0</v>
          </cell>
          <cell r="Z1766">
            <v>0</v>
          </cell>
          <cell r="AA1766">
            <v>357.27</v>
          </cell>
          <cell r="AB1766">
            <v>0</v>
          </cell>
          <cell r="AC1766">
            <v>357.27</v>
          </cell>
        </row>
        <row r="1767">
          <cell r="A1767">
            <v>8699638770250</v>
          </cell>
          <cell r="B1767" t="str">
            <v>V03AF03</v>
          </cell>
          <cell r="C1767" t="str">
            <v>calcium folinate</v>
          </cell>
          <cell r="D1767" t="str">
            <v>EŞDEĞER</v>
          </cell>
          <cell r="E1767" t="str">
            <v>YIRMI YIL</v>
          </cell>
          <cell r="F1767">
            <v>4</v>
          </cell>
          <cell r="G1767">
            <v>1</v>
          </cell>
          <cell r="H1767">
            <v>2</v>
          </cell>
          <cell r="I1767">
            <v>0</v>
          </cell>
          <cell r="J1767">
            <v>0</v>
          </cell>
          <cell r="K1767">
            <v>0</v>
          </cell>
          <cell r="L1767" t="str">
            <v xml:space="preserve">LEUCOVORIN-TEVA  50 MG 1 FLAKON  </v>
          </cell>
          <cell r="M1767" t="str">
            <v>KALSIYUM FOLINAT</v>
          </cell>
          <cell r="N1767" t="str">
            <v>MED ILAC</v>
          </cell>
          <cell r="O1767">
            <v>50</v>
          </cell>
          <cell r="P1767" t="str">
            <v>MG</v>
          </cell>
          <cell r="Q1767">
            <v>1</v>
          </cell>
          <cell r="R1767" t="str">
            <v>NORMAL REÇETE</v>
          </cell>
          <cell r="S1767" t="str">
            <v>ITHAL</v>
          </cell>
          <cell r="T1767">
            <v>0</v>
          </cell>
          <cell r="U1767">
            <v>0</v>
          </cell>
          <cell r="V1767">
            <v>3.1283490686399591</v>
          </cell>
          <cell r="W1767">
            <v>0</v>
          </cell>
          <cell r="X1767" t="str">
            <v>TURKIYE</v>
          </cell>
          <cell r="Y1767">
            <v>0</v>
          </cell>
          <cell r="Z1767">
            <v>0</v>
          </cell>
          <cell r="AA1767">
            <v>0</v>
          </cell>
          <cell r="AB1767">
            <v>0</v>
          </cell>
          <cell r="AC1767">
            <v>6.79</v>
          </cell>
        </row>
        <row r="1768">
          <cell r="A1768">
            <v>8699638770267</v>
          </cell>
          <cell r="B1768" t="str">
            <v>V03AF03</v>
          </cell>
          <cell r="C1768" t="str">
            <v>calcium folinate</v>
          </cell>
          <cell r="D1768" t="str">
            <v>EŞDEĞER</v>
          </cell>
          <cell r="E1768" t="str">
            <v>YIRMI YIL</v>
          </cell>
          <cell r="F1768">
            <v>0</v>
          </cell>
          <cell r="G1768">
            <v>1</v>
          </cell>
          <cell r="H1768">
            <v>1</v>
          </cell>
          <cell r="I1768">
            <v>0</v>
          </cell>
          <cell r="J1768">
            <v>0</v>
          </cell>
          <cell r="K1768">
            <v>0</v>
          </cell>
          <cell r="L1768" t="str">
            <v>LEUCOVORIN-TEVA 100 MG 1 FLAKON</v>
          </cell>
          <cell r="M1768" t="str">
            <v>KALSIYUM FOLINAT</v>
          </cell>
          <cell r="N1768" t="str">
            <v>MED ILAC</v>
          </cell>
          <cell r="O1768">
            <v>100</v>
          </cell>
          <cell r="P1768" t="str">
            <v>MG</v>
          </cell>
          <cell r="Q1768">
            <v>1</v>
          </cell>
          <cell r="R1768" t="str">
            <v>NORMAL REÇETE</v>
          </cell>
          <cell r="S1768" t="str">
            <v>ITHAL</v>
          </cell>
          <cell r="T1768">
            <v>0</v>
          </cell>
          <cell r="U1768">
            <v>0</v>
          </cell>
          <cell r="V1768">
            <v>6.47</v>
          </cell>
          <cell r="W1768">
            <v>5.18</v>
          </cell>
          <cell r="X1768" t="str">
            <v>YUNANISTAN</v>
          </cell>
          <cell r="Y1768">
            <v>0</v>
          </cell>
          <cell r="Z1768">
            <v>0</v>
          </cell>
          <cell r="AA1768">
            <v>0</v>
          </cell>
          <cell r="AB1768">
            <v>0</v>
          </cell>
          <cell r="AC1768">
            <v>10.94</v>
          </cell>
        </row>
        <row r="1769">
          <cell r="A1769">
            <v>8699638770274</v>
          </cell>
          <cell r="B1769" t="str">
            <v>V03AF03</v>
          </cell>
          <cell r="C1769" t="str">
            <v>calcium folinate</v>
          </cell>
          <cell r="D1769" t="str">
            <v>EŞDEĞER</v>
          </cell>
          <cell r="E1769" t="str">
            <v>YIRMI YIL</v>
          </cell>
          <cell r="F1769">
            <v>0</v>
          </cell>
          <cell r="G1769">
            <v>1</v>
          </cell>
          <cell r="H1769">
            <v>1</v>
          </cell>
          <cell r="I1769">
            <v>0</v>
          </cell>
          <cell r="J1769">
            <v>0</v>
          </cell>
          <cell r="K1769">
            <v>0</v>
          </cell>
          <cell r="L1769" t="str">
            <v>LEUCOVORIN-TEVA 200 MG 1 FLAKON</v>
          </cell>
          <cell r="M1769" t="str">
            <v>KALSIYUM FOLINAT</v>
          </cell>
          <cell r="N1769" t="str">
            <v>MED ILAC</v>
          </cell>
          <cell r="O1769">
            <v>200</v>
          </cell>
          <cell r="P1769" t="str">
            <v>MG</v>
          </cell>
          <cell r="Q1769">
            <v>1</v>
          </cell>
          <cell r="R1769" t="str">
            <v>NORMAL REÇETE</v>
          </cell>
          <cell r="S1769" t="str">
            <v>ITHAL</v>
          </cell>
          <cell r="T1769">
            <v>0</v>
          </cell>
          <cell r="U1769">
            <v>0</v>
          </cell>
          <cell r="V1769">
            <v>12.97</v>
          </cell>
          <cell r="W1769">
            <v>10.37</v>
          </cell>
          <cell r="X1769" t="str">
            <v>YUNANISTAN</v>
          </cell>
          <cell r="Y1769">
            <v>0</v>
          </cell>
          <cell r="Z1769">
            <v>0</v>
          </cell>
          <cell r="AA1769">
            <v>0</v>
          </cell>
          <cell r="AB1769">
            <v>0</v>
          </cell>
          <cell r="AC1769">
            <v>21.93</v>
          </cell>
        </row>
        <row r="1770">
          <cell r="A1770">
            <v>8699638770281</v>
          </cell>
          <cell r="B1770" t="str">
            <v>V03AF03</v>
          </cell>
          <cell r="C1770" t="str">
            <v>calcium folinate</v>
          </cell>
          <cell r="D1770" t="str">
            <v>EŞDEĞER</v>
          </cell>
          <cell r="E1770" t="str">
            <v>YIRMI YIL</v>
          </cell>
          <cell r="F1770">
            <v>0</v>
          </cell>
          <cell r="G1770">
            <v>1</v>
          </cell>
          <cell r="H1770">
            <v>1</v>
          </cell>
          <cell r="I1770">
            <v>0</v>
          </cell>
          <cell r="J1770">
            <v>0</v>
          </cell>
          <cell r="K1770">
            <v>0</v>
          </cell>
          <cell r="L1770" t="str">
            <v>LEUCOVORIN-TEVA 300 MG 1 FLAKON</v>
          </cell>
          <cell r="M1770" t="str">
            <v>KALSIYUM FOLINAT</v>
          </cell>
          <cell r="N1770" t="str">
            <v>MED ILAC</v>
          </cell>
          <cell r="O1770">
            <v>300</v>
          </cell>
          <cell r="P1770" t="str">
            <v>MG</v>
          </cell>
          <cell r="Q1770">
            <v>1</v>
          </cell>
          <cell r="R1770" t="str">
            <v>NORMAL REÇETE</v>
          </cell>
          <cell r="S1770" t="str">
            <v>ITHAL</v>
          </cell>
          <cell r="T1770">
            <v>0</v>
          </cell>
          <cell r="U1770">
            <v>0</v>
          </cell>
          <cell r="V1770">
            <v>19.45</v>
          </cell>
          <cell r="W1770">
            <v>15.56</v>
          </cell>
          <cell r="X1770" t="str">
            <v>YUNANISTAN</v>
          </cell>
          <cell r="Y1770">
            <v>0</v>
          </cell>
          <cell r="Z1770">
            <v>0</v>
          </cell>
          <cell r="AA1770">
            <v>0</v>
          </cell>
          <cell r="AB1770">
            <v>0</v>
          </cell>
          <cell r="AC1770">
            <v>32.9</v>
          </cell>
        </row>
        <row r="1771">
          <cell r="A1771">
            <v>8699522092079</v>
          </cell>
          <cell r="B1771" t="str">
            <v>L01AA02</v>
          </cell>
          <cell r="C1771">
            <v>0</v>
          </cell>
          <cell r="D1771" t="str">
            <v>REFERANS</v>
          </cell>
          <cell r="E1771" t="str">
            <v>YIRMI YIL</v>
          </cell>
          <cell r="F1771">
            <v>4</v>
          </cell>
          <cell r="G1771">
            <v>2</v>
          </cell>
          <cell r="H1771">
            <v>2</v>
          </cell>
          <cell r="I1771">
            <v>0</v>
          </cell>
          <cell r="J1771">
            <v>0</v>
          </cell>
          <cell r="K1771">
            <v>0</v>
          </cell>
          <cell r="L1771" t="str">
            <v>LEUKERAN 2 MG 25 TABLET</v>
          </cell>
          <cell r="M1771" t="str">
            <v>KLORAMBUSIL</v>
          </cell>
          <cell r="N1771" t="str">
            <v>GLAXO SMITHKLINE</v>
          </cell>
          <cell r="O1771">
            <v>2</v>
          </cell>
          <cell r="P1771" t="str">
            <v>MG</v>
          </cell>
          <cell r="Q1771">
            <v>25</v>
          </cell>
          <cell r="R1771" t="str">
            <v>NORMAL REÇETE</v>
          </cell>
          <cell r="S1771" t="str">
            <v>ITHAL</v>
          </cell>
          <cell r="T1771">
            <v>0</v>
          </cell>
          <cell r="U1771">
            <v>0</v>
          </cell>
          <cell r="V1771">
            <v>0</v>
          </cell>
          <cell r="W1771">
            <v>0</v>
          </cell>
          <cell r="X1771">
            <v>0</v>
          </cell>
          <cell r="Y1771">
            <v>0</v>
          </cell>
          <cell r="Z1771">
            <v>0</v>
          </cell>
          <cell r="AA1771">
            <v>0</v>
          </cell>
          <cell r="AB1771">
            <v>0</v>
          </cell>
          <cell r="AC1771">
            <v>0</v>
          </cell>
        </row>
        <row r="1772">
          <cell r="A1772">
            <v>8697930522867</v>
          </cell>
          <cell r="B1772" t="str">
            <v>R03AC</v>
          </cell>
          <cell r="C1772" t="str">
            <v>Selective beta-2-adrenoreceptor agonists</v>
          </cell>
          <cell r="D1772" t="str">
            <v>EŞDEĞER</v>
          </cell>
          <cell r="E1772" t="str">
            <v>EŞDEĞER</v>
          </cell>
          <cell r="F1772">
            <v>0</v>
          </cell>
          <cell r="G1772">
            <v>2</v>
          </cell>
          <cell r="H1772">
            <v>3</v>
          </cell>
          <cell r="I1772">
            <v>0</v>
          </cell>
          <cell r="J1772">
            <v>0</v>
          </cell>
          <cell r="K1772">
            <v>0</v>
          </cell>
          <cell r="L1772" t="str">
            <v>LEVALIN 50 MCG INHALASYON ICIN OLCULU DOZLU AEROSOL</v>
          </cell>
          <cell r="M1772" t="str">
            <v>LEVALBUTEROL</v>
          </cell>
          <cell r="N1772" t="str">
            <v>MENTIS</v>
          </cell>
          <cell r="O1772">
            <v>50</v>
          </cell>
          <cell r="P1772" t="str">
            <v>MCG</v>
          </cell>
          <cell r="Q1772">
            <v>0</v>
          </cell>
          <cell r="R1772" t="str">
            <v>NORMAL REÇETE</v>
          </cell>
          <cell r="S1772" t="str">
            <v>IMAL</v>
          </cell>
          <cell r="T1772" t="str">
            <v>TURKIYE</v>
          </cell>
          <cell r="U1772">
            <v>4.74</v>
          </cell>
          <cell r="V1772">
            <v>4.74</v>
          </cell>
          <cell r="W1772">
            <v>4.74</v>
          </cell>
          <cell r="X1772" t="str">
            <v>TURKIYE</v>
          </cell>
          <cell r="Y1772">
            <v>0</v>
          </cell>
          <cell r="Z1772">
            <v>0</v>
          </cell>
          <cell r="AA1772">
            <v>10.029999999999999</v>
          </cell>
          <cell r="AB1772">
            <v>0</v>
          </cell>
          <cell r="AC1772">
            <v>10.029999999999999</v>
          </cell>
        </row>
        <row r="1773">
          <cell r="A1773">
            <v>8697936020305</v>
          </cell>
          <cell r="B1773" t="str">
            <v>R06AE09</v>
          </cell>
          <cell r="C1773" t="str">
            <v>levocetirizine</v>
          </cell>
          <cell r="D1773" t="str">
            <v>EŞDEĞER</v>
          </cell>
          <cell r="E1773" t="str">
            <v>EŞDEĞER</v>
          </cell>
          <cell r="F1773">
            <v>3</v>
          </cell>
          <cell r="G1773">
            <v>1</v>
          </cell>
          <cell r="H1773">
            <v>2</v>
          </cell>
          <cell r="I1773">
            <v>0</v>
          </cell>
          <cell r="J1773">
            <v>0</v>
          </cell>
          <cell r="K1773">
            <v>0</v>
          </cell>
          <cell r="L1773" t="str">
            <v>LEVDAY 5 MG 20 EFERVESAN TABLET</v>
          </cell>
          <cell r="M1773" t="str">
            <v>LEVOSETIRIZIN</v>
          </cell>
          <cell r="N1773" t="str">
            <v>INVENTIM</v>
          </cell>
          <cell r="O1773">
            <v>5</v>
          </cell>
          <cell r="P1773" t="str">
            <v>MG</v>
          </cell>
          <cell r="Q1773">
            <v>20</v>
          </cell>
          <cell r="R1773" t="str">
            <v>NORMAL REÇETE</v>
          </cell>
          <cell r="S1773" t="str">
            <v>IMAL</v>
          </cell>
          <cell r="T1773" t="str">
            <v>TURKIYE</v>
          </cell>
          <cell r="U1773">
            <v>1.81</v>
          </cell>
          <cell r="V1773">
            <v>1.81</v>
          </cell>
          <cell r="W1773">
            <v>0</v>
          </cell>
          <cell r="X1773" t="str">
            <v>TURKIYE</v>
          </cell>
          <cell r="Y1773">
            <v>0</v>
          </cell>
          <cell r="Z1773">
            <v>0</v>
          </cell>
          <cell r="AA1773">
            <v>3.83</v>
          </cell>
          <cell r="AB1773">
            <v>0</v>
          </cell>
          <cell r="AC1773">
            <v>3.83</v>
          </cell>
        </row>
        <row r="1774">
          <cell r="A1774">
            <v>8697936020312</v>
          </cell>
          <cell r="B1774" t="str">
            <v>R06AE09</v>
          </cell>
          <cell r="C1774" t="str">
            <v>levocetirizine</v>
          </cell>
          <cell r="D1774" t="str">
            <v>EŞDEĞER</v>
          </cell>
          <cell r="E1774" t="str">
            <v>EŞDEĞER</v>
          </cell>
          <cell r="F1774">
            <v>0</v>
          </cell>
          <cell r="G1774">
            <v>5</v>
          </cell>
          <cell r="H1774">
            <v>1</v>
          </cell>
          <cell r="I1774">
            <v>0</v>
          </cell>
          <cell r="J1774">
            <v>0</v>
          </cell>
          <cell r="K1774">
            <v>0</v>
          </cell>
          <cell r="L1774" t="str">
            <v>LEVDAY 5 MG 30 EFERVESAN TABLET</v>
          </cell>
          <cell r="M1774" t="str">
            <v>LEVOSETIRIZIN</v>
          </cell>
          <cell r="N1774" t="str">
            <v>INVENTIM</v>
          </cell>
          <cell r="O1774">
            <v>5</v>
          </cell>
          <cell r="P1774" t="str">
            <v>MG</v>
          </cell>
          <cell r="Q1774">
            <v>30</v>
          </cell>
          <cell r="R1774" t="str">
            <v>NORMAL REÇETE</v>
          </cell>
          <cell r="S1774" t="str">
            <v>IMAL</v>
          </cell>
          <cell r="T1774" t="str">
            <v>FRANSA</v>
          </cell>
          <cell r="U1774">
            <v>4.8</v>
          </cell>
          <cell r="V1774">
            <v>4.8</v>
          </cell>
          <cell r="W1774">
            <v>2.88</v>
          </cell>
          <cell r="X1774" t="str">
            <v>FRANSA</v>
          </cell>
          <cell r="Y1774">
            <v>0</v>
          </cell>
          <cell r="Z1774">
            <v>0</v>
          </cell>
          <cell r="AA1774">
            <v>6.07</v>
          </cell>
          <cell r="AB1774">
            <v>0</v>
          </cell>
          <cell r="AC1774">
            <v>6.07</v>
          </cell>
        </row>
        <row r="1775">
          <cell r="A1775">
            <v>8697932090104</v>
          </cell>
          <cell r="B1775" t="str">
            <v>N03AX14</v>
          </cell>
          <cell r="C1775" t="str">
            <v>levetiracetam</v>
          </cell>
          <cell r="D1775" t="str">
            <v>EŞDEĞER</v>
          </cell>
          <cell r="E1775" t="str">
            <v>EŞDEĞER</v>
          </cell>
          <cell r="F1775">
            <v>0</v>
          </cell>
          <cell r="G1775">
            <v>5</v>
          </cell>
          <cell r="H1775">
            <v>1</v>
          </cell>
          <cell r="I1775">
            <v>0</v>
          </cell>
          <cell r="J1775">
            <v>0</v>
          </cell>
          <cell r="K1775">
            <v>0</v>
          </cell>
          <cell r="L1775" t="str">
            <v>LEVEMAX 1000 MG 100 FILM TABLET</v>
          </cell>
          <cell r="M1775" t="str">
            <v>LEVETIRASETAM</v>
          </cell>
          <cell r="N1775" t="str">
            <v>OPTO ILAC</v>
          </cell>
          <cell r="O1775">
            <v>1000</v>
          </cell>
          <cell r="P1775" t="str">
            <v>MG</v>
          </cell>
          <cell r="Q1775">
            <v>100</v>
          </cell>
          <cell r="R1775" t="str">
            <v>NORMAL REÇETE</v>
          </cell>
          <cell r="S1775" t="str">
            <v>IMAL</v>
          </cell>
          <cell r="T1775" t="str">
            <v>YUNANISTAN</v>
          </cell>
          <cell r="U1775">
            <v>160.65</v>
          </cell>
          <cell r="V1775">
            <v>160.65</v>
          </cell>
          <cell r="W1775">
            <v>90.1</v>
          </cell>
          <cell r="X1775" t="str">
            <v>YUNANISTAN</v>
          </cell>
          <cell r="Y1775">
            <v>0</v>
          </cell>
          <cell r="Z1775">
            <v>0</v>
          </cell>
          <cell r="AA1775">
            <v>156.80000000000001</v>
          </cell>
          <cell r="AB1775">
            <v>0</v>
          </cell>
          <cell r="AC1775">
            <v>156.80000000000001</v>
          </cell>
        </row>
        <row r="1776">
          <cell r="A1776">
            <v>8697936093804</v>
          </cell>
          <cell r="B1776" t="str">
            <v>N03AX14</v>
          </cell>
          <cell r="C1776" t="str">
            <v>levetiracetam</v>
          </cell>
          <cell r="D1776" t="str">
            <v>EŞDEĞER</v>
          </cell>
          <cell r="E1776" t="str">
            <v>EŞDEĞER</v>
          </cell>
          <cell r="F1776">
            <v>0</v>
          </cell>
          <cell r="G1776">
            <v>5</v>
          </cell>
          <cell r="H1776">
            <v>1</v>
          </cell>
          <cell r="I1776">
            <v>0</v>
          </cell>
          <cell r="J1776">
            <v>0</v>
          </cell>
          <cell r="K1776">
            <v>0</v>
          </cell>
          <cell r="L1776" t="str">
            <v>LEVEMAX 1000 MG 100 FILM TABLET</v>
          </cell>
          <cell r="M1776" t="str">
            <v>LEVETIRASETAM</v>
          </cell>
          <cell r="N1776" t="str">
            <v>INVENTIM</v>
          </cell>
          <cell r="O1776">
            <v>1000</v>
          </cell>
          <cell r="P1776" t="str">
            <v>MG</v>
          </cell>
          <cell r="Q1776">
            <v>100</v>
          </cell>
          <cell r="R1776" t="str">
            <v>NORMAL REÇETE</v>
          </cell>
          <cell r="S1776" t="str">
            <v>IMAL</v>
          </cell>
          <cell r="T1776" t="str">
            <v>YUNANISTAN</v>
          </cell>
          <cell r="U1776">
            <v>160.65</v>
          </cell>
          <cell r="V1776">
            <v>160.65</v>
          </cell>
          <cell r="W1776">
            <v>90.1</v>
          </cell>
          <cell r="X1776" t="str">
            <v>YUNANISTAN</v>
          </cell>
          <cell r="Y1776">
            <v>0</v>
          </cell>
          <cell r="Z1776">
            <v>0</v>
          </cell>
          <cell r="AA1776">
            <v>156.80000000000001</v>
          </cell>
          <cell r="AB1776">
            <v>0</v>
          </cell>
          <cell r="AC1776">
            <v>156.80000000000001</v>
          </cell>
        </row>
        <row r="1777">
          <cell r="A1777">
            <v>8697932090111</v>
          </cell>
          <cell r="B1777" t="str">
            <v>N03AX14</v>
          </cell>
          <cell r="C1777" t="str">
            <v>levetiracetam</v>
          </cell>
          <cell r="D1777" t="str">
            <v>EŞDEĞER</v>
          </cell>
          <cell r="E1777" t="str">
            <v>EŞDEĞER</v>
          </cell>
          <cell r="F1777">
            <v>0</v>
          </cell>
          <cell r="G1777">
            <v>5</v>
          </cell>
          <cell r="H1777">
            <v>1</v>
          </cell>
          <cell r="I1777">
            <v>0</v>
          </cell>
          <cell r="J1777">
            <v>0</v>
          </cell>
          <cell r="K1777">
            <v>0</v>
          </cell>
          <cell r="L1777" t="str">
            <v>LEVEMAX 1000 MG 200 FILM TABLET</v>
          </cell>
          <cell r="M1777" t="str">
            <v>LEVETIRASETAM</v>
          </cell>
          <cell r="N1777" t="str">
            <v>OPTO ILAC</v>
          </cell>
          <cell r="O1777">
            <v>1000</v>
          </cell>
          <cell r="P1777" t="str">
            <v>MG</v>
          </cell>
          <cell r="Q1777">
            <v>200</v>
          </cell>
          <cell r="R1777" t="str">
            <v>NORMAL REÇETE</v>
          </cell>
          <cell r="S1777" t="str">
            <v>IMAL</v>
          </cell>
          <cell r="T1777" t="str">
            <v>YUNANISTAN</v>
          </cell>
          <cell r="U1777">
            <v>321.27999999999997</v>
          </cell>
          <cell r="V1777">
            <v>321.27999999999997</v>
          </cell>
          <cell r="W1777">
            <v>180.2</v>
          </cell>
          <cell r="X1777" t="str">
            <v>YUNANISTAN</v>
          </cell>
          <cell r="Y1777">
            <v>0</v>
          </cell>
          <cell r="Z1777">
            <v>0</v>
          </cell>
          <cell r="AA1777">
            <v>381.39</v>
          </cell>
          <cell r="AB1777">
            <v>0</v>
          </cell>
          <cell r="AC1777">
            <v>381.39</v>
          </cell>
        </row>
        <row r="1778">
          <cell r="A1778">
            <v>8697932090098</v>
          </cell>
          <cell r="B1778" t="str">
            <v>N03AX14</v>
          </cell>
          <cell r="C1778" t="str">
            <v>levetiracetam</v>
          </cell>
          <cell r="D1778" t="str">
            <v>EŞDEĞER</v>
          </cell>
          <cell r="E1778" t="str">
            <v>EŞDEĞER</v>
          </cell>
          <cell r="F1778">
            <v>0</v>
          </cell>
          <cell r="G1778">
            <v>1</v>
          </cell>
          <cell r="H1778">
            <v>1</v>
          </cell>
          <cell r="I1778">
            <v>0</v>
          </cell>
          <cell r="J1778">
            <v>0</v>
          </cell>
          <cell r="K1778">
            <v>0</v>
          </cell>
          <cell r="L1778" t="str">
            <v>LEVEMAX 1000 MG 50 FILM TABLET</v>
          </cell>
          <cell r="M1778" t="str">
            <v>LEVETIRASETAM</v>
          </cell>
          <cell r="N1778" t="str">
            <v>OPTO ILAC</v>
          </cell>
          <cell r="O1778">
            <v>1000</v>
          </cell>
          <cell r="P1778" t="str">
            <v>MG</v>
          </cell>
          <cell r="Q1778">
            <v>50</v>
          </cell>
          <cell r="R1778" t="str">
            <v>NORMAL REÇETE</v>
          </cell>
          <cell r="S1778" t="str">
            <v>IMAL</v>
          </cell>
          <cell r="T1778" t="str">
            <v>YUNANISTAN</v>
          </cell>
          <cell r="U1778">
            <v>80.33</v>
          </cell>
          <cell r="V1778">
            <v>80.33</v>
          </cell>
          <cell r="W1778">
            <v>45.05</v>
          </cell>
          <cell r="X1778" t="str">
            <v>YUNANISTAN</v>
          </cell>
          <cell r="Y1778">
            <v>0</v>
          </cell>
          <cell r="Z1778">
            <v>0</v>
          </cell>
          <cell r="AA1778">
            <v>75.33</v>
          </cell>
          <cell r="AB1778">
            <v>0</v>
          </cell>
          <cell r="AC1778">
            <v>75.33</v>
          </cell>
        </row>
        <row r="1779">
          <cell r="A1779">
            <v>8697936093798</v>
          </cell>
          <cell r="B1779" t="str">
            <v>N03AX14</v>
          </cell>
          <cell r="C1779" t="str">
            <v>levetiracetam</v>
          </cell>
          <cell r="D1779" t="str">
            <v>EŞDEĞER</v>
          </cell>
          <cell r="E1779" t="str">
            <v>EŞDEĞER</v>
          </cell>
          <cell r="F1779">
            <v>0</v>
          </cell>
          <cell r="G1779">
            <v>1</v>
          </cell>
          <cell r="H1779">
            <v>1</v>
          </cell>
          <cell r="I1779">
            <v>0</v>
          </cell>
          <cell r="J1779">
            <v>0</v>
          </cell>
          <cell r="K1779">
            <v>0</v>
          </cell>
          <cell r="L1779" t="str">
            <v>LEVEMAX 1000 MG 50 FILM TABLET</v>
          </cell>
          <cell r="M1779" t="str">
            <v>LEVETIRASETAM</v>
          </cell>
          <cell r="N1779" t="str">
            <v>INVENTIM</v>
          </cell>
          <cell r="O1779">
            <v>1000</v>
          </cell>
          <cell r="P1779" t="str">
            <v>MG</v>
          </cell>
          <cell r="Q1779">
            <v>50</v>
          </cell>
          <cell r="R1779" t="str">
            <v>NORMAL REÇETE</v>
          </cell>
          <cell r="S1779" t="str">
            <v>IMAL</v>
          </cell>
          <cell r="T1779" t="str">
            <v>YUNANISTAN</v>
          </cell>
          <cell r="U1779">
            <v>80.33</v>
          </cell>
          <cell r="V1779">
            <v>80.33</v>
          </cell>
          <cell r="W1779">
            <v>45.05</v>
          </cell>
          <cell r="X1779" t="str">
            <v>YUNANISTAN</v>
          </cell>
          <cell r="Y1779">
            <v>0</v>
          </cell>
          <cell r="Z1779">
            <v>0</v>
          </cell>
          <cell r="AA1779">
            <v>75.33</v>
          </cell>
          <cell r="AB1779">
            <v>0</v>
          </cell>
          <cell r="AC1779">
            <v>75.33</v>
          </cell>
        </row>
        <row r="1780">
          <cell r="A1780">
            <v>8697932090043</v>
          </cell>
          <cell r="B1780" t="str">
            <v>N03AX14</v>
          </cell>
          <cell r="C1780" t="str">
            <v>levetiracetam</v>
          </cell>
          <cell r="D1780" t="str">
            <v>EŞDEĞER</v>
          </cell>
          <cell r="E1780" t="str">
            <v>EŞDEĞER</v>
          </cell>
          <cell r="F1780">
            <v>0</v>
          </cell>
          <cell r="G1780">
            <v>5</v>
          </cell>
          <cell r="H1780">
            <v>1</v>
          </cell>
          <cell r="I1780">
            <v>0</v>
          </cell>
          <cell r="J1780">
            <v>0</v>
          </cell>
          <cell r="K1780">
            <v>0</v>
          </cell>
          <cell r="L1780" t="str">
            <v>LEVEMAX 250 MG 100 FILM TABLET</v>
          </cell>
          <cell r="M1780" t="str">
            <v>LEVETIRASETAM</v>
          </cell>
          <cell r="N1780" t="str">
            <v>OPTO ILAC</v>
          </cell>
          <cell r="O1780">
            <v>250</v>
          </cell>
          <cell r="P1780" t="str">
            <v>MG</v>
          </cell>
          <cell r="Q1780">
            <v>100</v>
          </cell>
          <cell r="R1780" t="str">
            <v>NORMAL REÇETE</v>
          </cell>
          <cell r="S1780" t="str">
            <v>IMAL</v>
          </cell>
          <cell r="T1780" t="str">
            <v>YUNANISTAN</v>
          </cell>
          <cell r="U1780">
            <v>45.7</v>
          </cell>
          <cell r="V1780">
            <v>45.7</v>
          </cell>
          <cell r="W1780">
            <v>22.16</v>
          </cell>
          <cell r="X1780" t="str">
            <v>YUNANISTAN</v>
          </cell>
          <cell r="Y1780">
            <v>0</v>
          </cell>
          <cell r="Z1780">
            <v>0</v>
          </cell>
          <cell r="AA1780">
            <v>46.88</v>
          </cell>
          <cell r="AB1780">
            <v>0</v>
          </cell>
          <cell r="AC1780">
            <v>46.88</v>
          </cell>
        </row>
        <row r="1781">
          <cell r="A1781">
            <v>8697936093743</v>
          </cell>
          <cell r="B1781" t="str">
            <v>N03AX14</v>
          </cell>
          <cell r="C1781" t="str">
            <v>levetiracetam</v>
          </cell>
          <cell r="D1781" t="str">
            <v>EŞDEĞER</v>
          </cell>
          <cell r="E1781" t="str">
            <v>EŞDEĞER</v>
          </cell>
          <cell r="F1781">
            <v>0</v>
          </cell>
          <cell r="G1781">
            <v>5</v>
          </cell>
          <cell r="H1781">
            <v>1</v>
          </cell>
          <cell r="I1781">
            <v>0</v>
          </cell>
          <cell r="J1781">
            <v>0</v>
          </cell>
          <cell r="K1781">
            <v>0</v>
          </cell>
          <cell r="L1781" t="str">
            <v>LEVEMAX 250 MG 100 FILM TABLET</v>
          </cell>
          <cell r="M1781" t="str">
            <v>LEVETIRASETAM</v>
          </cell>
          <cell r="N1781" t="str">
            <v>INVENTIM</v>
          </cell>
          <cell r="O1781">
            <v>250</v>
          </cell>
          <cell r="P1781" t="str">
            <v>MG</v>
          </cell>
          <cell r="Q1781">
            <v>100</v>
          </cell>
          <cell r="R1781" t="str">
            <v>NORMAL REÇETE</v>
          </cell>
          <cell r="S1781" t="str">
            <v>IMAL</v>
          </cell>
          <cell r="T1781" t="str">
            <v>YUNANISTAN</v>
          </cell>
          <cell r="U1781">
            <v>45.7</v>
          </cell>
          <cell r="V1781">
            <v>45.7</v>
          </cell>
          <cell r="W1781">
            <v>22.16</v>
          </cell>
          <cell r="X1781" t="str">
            <v>YUNANISTAN</v>
          </cell>
          <cell r="Y1781">
            <v>0</v>
          </cell>
          <cell r="Z1781">
            <v>0</v>
          </cell>
          <cell r="AA1781">
            <v>46.88</v>
          </cell>
          <cell r="AB1781">
            <v>0</v>
          </cell>
          <cell r="AC1781">
            <v>46.88</v>
          </cell>
        </row>
        <row r="1782">
          <cell r="A1782">
            <v>8697932090050</v>
          </cell>
          <cell r="B1782" t="str">
            <v>N03AX14</v>
          </cell>
          <cell r="C1782" t="str">
            <v>levetiracetam</v>
          </cell>
          <cell r="D1782" t="str">
            <v>EŞDEĞER</v>
          </cell>
          <cell r="E1782" t="str">
            <v>EŞDEĞER</v>
          </cell>
          <cell r="F1782">
            <v>0</v>
          </cell>
          <cell r="G1782">
            <v>5</v>
          </cell>
          <cell r="H1782">
            <v>1</v>
          </cell>
          <cell r="I1782">
            <v>0</v>
          </cell>
          <cell r="J1782">
            <v>0</v>
          </cell>
          <cell r="K1782">
            <v>0</v>
          </cell>
          <cell r="L1782" t="str">
            <v>LEVEMAX 250 MG 200 FILM TABLET</v>
          </cell>
          <cell r="M1782" t="str">
            <v>LEVETIRASETAM</v>
          </cell>
          <cell r="N1782" t="str">
            <v>OPTO ILAC</v>
          </cell>
          <cell r="O1782">
            <v>250</v>
          </cell>
          <cell r="P1782" t="str">
            <v>MG</v>
          </cell>
          <cell r="Q1782">
            <v>200</v>
          </cell>
          <cell r="R1782" t="str">
            <v>NORMAL REÇETE</v>
          </cell>
          <cell r="S1782" t="str">
            <v>IMAL</v>
          </cell>
          <cell r="T1782" t="str">
            <v>YUNANISTAN</v>
          </cell>
          <cell r="U1782">
            <v>91.4</v>
          </cell>
          <cell r="V1782">
            <v>91.4</v>
          </cell>
          <cell r="W1782">
            <v>44.32</v>
          </cell>
          <cell r="X1782" t="str">
            <v>YUNANISTAN</v>
          </cell>
          <cell r="Y1782">
            <v>0</v>
          </cell>
          <cell r="Z1782">
            <v>0</v>
          </cell>
          <cell r="AA1782">
            <v>93.78</v>
          </cell>
          <cell r="AB1782">
            <v>0</v>
          </cell>
          <cell r="AC1782">
            <v>93.78</v>
          </cell>
        </row>
        <row r="1783">
          <cell r="A1783">
            <v>8697932090036</v>
          </cell>
          <cell r="B1783" t="str">
            <v>N03AX14</v>
          </cell>
          <cell r="C1783" t="str">
            <v>levetiracetam</v>
          </cell>
          <cell r="D1783" t="str">
            <v>EŞDEĞER</v>
          </cell>
          <cell r="E1783" t="str">
            <v>EŞDEĞER</v>
          </cell>
          <cell r="F1783">
            <v>0</v>
          </cell>
          <cell r="G1783">
            <v>1</v>
          </cell>
          <cell r="H1783">
            <v>1</v>
          </cell>
          <cell r="I1783">
            <v>0</v>
          </cell>
          <cell r="J1783">
            <v>0</v>
          </cell>
          <cell r="K1783">
            <v>0</v>
          </cell>
          <cell r="L1783" t="str">
            <v>LEVEMAX 250 MG 50 FILM TABLET</v>
          </cell>
          <cell r="M1783" t="str">
            <v>LEVETIRASETAM</v>
          </cell>
          <cell r="N1783" t="str">
            <v>OPTO ILAC</v>
          </cell>
          <cell r="O1783">
            <v>250</v>
          </cell>
          <cell r="P1783" t="str">
            <v>MG</v>
          </cell>
          <cell r="Q1783">
            <v>50</v>
          </cell>
          <cell r="R1783" t="str">
            <v>NORMAL REÇETE</v>
          </cell>
          <cell r="S1783" t="str">
            <v>IMAL</v>
          </cell>
          <cell r="T1783" t="str">
            <v>YUNANISTAN</v>
          </cell>
          <cell r="U1783">
            <v>22.85</v>
          </cell>
          <cell r="V1783">
            <v>22.85</v>
          </cell>
          <cell r="W1783">
            <v>11.08</v>
          </cell>
          <cell r="X1783" t="str">
            <v>YUNANISTAN</v>
          </cell>
          <cell r="Y1783">
            <v>0</v>
          </cell>
          <cell r="Z1783">
            <v>0</v>
          </cell>
          <cell r="AA1783">
            <v>23.43</v>
          </cell>
          <cell r="AB1783">
            <v>0</v>
          </cell>
          <cell r="AC1783">
            <v>23.43</v>
          </cell>
        </row>
        <row r="1784">
          <cell r="A1784">
            <v>8697936093736</v>
          </cell>
          <cell r="B1784" t="str">
            <v>N03AX14</v>
          </cell>
          <cell r="C1784" t="str">
            <v>levetiracetam</v>
          </cell>
          <cell r="D1784" t="str">
            <v>EŞDEĞER</v>
          </cell>
          <cell r="E1784" t="str">
            <v>EŞDEĞER</v>
          </cell>
          <cell r="F1784">
            <v>0</v>
          </cell>
          <cell r="G1784">
            <v>1</v>
          </cell>
          <cell r="H1784">
            <v>1</v>
          </cell>
          <cell r="I1784">
            <v>0</v>
          </cell>
          <cell r="J1784">
            <v>0</v>
          </cell>
          <cell r="K1784">
            <v>0</v>
          </cell>
          <cell r="L1784" t="str">
            <v>LEVEMAX 250 MG 50 FILM TABLET</v>
          </cell>
          <cell r="M1784" t="str">
            <v>LEVETIRASETAM</v>
          </cell>
          <cell r="N1784" t="str">
            <v>INVENTIM</v>
          </cell>
          <cell r="O1784">
            <v>250</v>
          </cell>
          <cell r="P1784" t="str">
            <v>MG</v>
          </cell>
          <cell r="Q1784">
            <v>50</v>
          </cell>
          <cell r="R1784" t="str">
            <v>NORMAL REÇETE</v>
          </cell>
          <cell r="S1784" t="str">
            <v>IMAL</v>
          </cell>
          <cell r="T1784" t="str">
            <v>YUNANISTAN</v>
          </cell>
          <cell r="U1784">
            <v>22.85</v>
          </cell>
          <cell r="V1784">
            <v>22.85</v>
          </cell>
          <cell r="W1784">
            <v>11.08</v>
          </cell>
          <cell r="X1784" t="str">
            <v>YUNANISTAN</v>
          </cell>
          <cell r="Y1784">
            <v>0</v>
          </cell>
          <cell r="Z1784">
            <v>0</v>
          </cell>
          <cell r="AA1784">
            <v>23.43</v>
          </cell>
          <cell r="AB1784">
            <v>0</v>
          </cell>
          <cell r="AC1784">
            <v>23.43</v>
          </cell>
        </row>
        <row r="1785">
          <cell r="A1785">
            <v>8697932090074</v>
          </cell>
          <cell r="B1785" t="str">
            <v>N03AX14</v>
          </cell>
          <cell r="C1785" t="str">
            <v>levetiracetam</v>
          </cell>
          <cell r="D1785" t="str">
            <v>EŞDEĞER</v>
          </cell>
          <cell r="E1785" t="str">
            <v>EŞDEĞER</v>
          </cell>
          <cell r="F1785">
            <v>0</v>
          </cell>
          <cell r="G1785">
            <v>5</v>
          </cell>
          <cell r="H1785">
            <v>1</v>
          </cell>
          <cell r="I1785">
            <v>0</v>
          </cell>
          <cell r="J1785">
            <v>0</v>
          </cell>
          <cell r="K1785">
            <v>0</v>
          </cell>
          <cell r="L1785" t="str">
            <v>LEVEMAX 500 MG 100 FILM TABLET</v>
          </cell>
          <cell r="M1785" t="str">
            <v>LEVETIRASETAM</v>
          </cell>
          <cell r="N1785" t="str">
            <v>OPTO ILAC</v>
          </cell>
          <cell r="O1785">
            <v>500</v>
          </cell>
          <cell r="P1785" t="str">
            <v>MG</v>
          </cell>
          <cell r="Q1785">
            <v>100</v>
          </cell>
          <cell r="R1785" t="str">
            <v>NORMAL REÇETE</v>
          </cell>
          <cell r="S1785" t="str">
            <v>IMAL</v>
          </cell>
          <cell r="T1785" t="str">
            <v>YUNANISTAN</v>
          </cell>
          <cell r="U1785">
            <v>83.7</v>
          </cell>
          <cell r="V1785">
            <v>83.7</v>
          </cell>
          <cell r="W1785">
            <v>44.86</v>
          </cell>
          <cell r="X1785" t="str">
            <v>YUNANISTAN</v>
          </cell>
          <cell r="Y1785">
            <v>0</v>
          </cell>
          <cell r="Z1785">
            <v>0</v>
          </cell>
          <cell r="AA1785">
            <v>73.28</v>
          </cell>
          <cell r="AB1785">
            <v>0</v>
          </cell>
          <cell r="AC1785">
            <v>73.28</v>
          </cell>
        </row>
        <row r="1786">
          <cell r="A1786">
            <v>8697936093774</v>
          </cell>
          <cell r="B1786" t="str">
            <v>N03AX14</v>
          </cell>
          <cell r="C1786" t="str">
            <v>levetiracetam</v>
          </cell>
          <cell r="D1786" t="str">
            <v>EŞDEĞER</v>
          </cell>
          <cell r="E1786" t="str">
            <v>EŞDEĞER</v>
          </cell>
          <cell r="F1786">
            <v>0</v>
          </cell>
          <cell r="G1786">
            <v>5</v>
          </cell>
          <cell r="H1786">
            <v>1</v>
          </cell>
          <cell r="I1786">
            <v>0</v>
          </cell>
          <cell r="J1786">
            <v>0</v>
          </cell>
          <cell r="K1786">
            <v>0</v>
          </cell>
          <cell r="L1786" t="str">
            <v>LEVEMAX 500 MG 100 FILM TABLET</v>
          </cell>
          <cell r="M1786" t="str">
            <v>LEVETIRASETAM</v>
          </cell>
          <cell r="N1786" t="str">
            <v>INVENTIM</v>
          </cell>
          <cell r="O1786">
            <v>500</v>
          </cell>
          <cell r="P1786" t="str">
            <v>MG</v>
          </cell>
          <cell r="Q1786">
            <v>100</v>
          </cell>
          <cell r="R1786" t="str">
            <v>NORMAL REÇETE</v>
          </cell>
          <cell r="S1786" t="str">
            <v>IMAL</v>
          </cell>
          <cell r="T1786" t="str">
            <v>YUNANISTAN</v>
          </cell>
          <cell r="U1786">
            <v>83.7</v>
          </cell>
          <cell r="V1786">
            <v>83.7</v>
          </cell>
          <cell r="W1786">
            <v>44.86</v>
          </cell>
          <cell r="X1786" t="str">
            <v>YUNANISTAN</v>
          </cell>
          <cell r="Y1786">
            <v>0</v>
          </cell>
          <cell r="Z1786">
            <v>0</v>
          </cell>
          <cell r="AA1786">
            <v>73.28</v>
          </cell>
          <cell r="AB1786">
            <v>0</v>
          </cell>
          <cell r="AC1786">
            <v>73.28</v>
          </cell>
        </row>
        <row r="1787">
          <cell r="A1787">
            <v>8697932090081</v>
          </cell>
          <cell r="B1787" t="str">
            <v>N03AX14</v>
          </cell>
          <cell r="C1787" t="str">
            <v>levetiracetam</v>
          </cell>
          <cell r="D1787" t="str">
            <v>EŞDEĞER</v>
          </cell>
          <cell r="E1787" t="str">
            <v>EŞDEĞER</v>
          </cell>
          <cell r="F1787">
            <v>0</v>
          </cell>
          <cell r="G1787">
            <v>5</v>
          </cell>
          <cell r="H1787">
            <v>1</v>
          </cell>
          <cell r="I1787">
            <v>0</v>
          </cell>
          <cell r="J1787">
            <v>0</v>
          </cell>
          <cell r="K1787">
            <v>0</v>
          </cell>
          <cell r="L1787" t="str">
            <v>LEVEMAX 500 MG 200 FILM TABLET</v>
          </cell>
          <cell r="M1787" t="str">
            <v>LEVETIRASETAM</v>
          </cell>
          <cell r="N1787" t="str">
            <v>OPTO ILAC</v>
          </cell>
          <cell r="O1787">
            <v>500</v>
          </cell>
          <cell r="P1787" t="str">
            <v>MG</v>
          </cell>
          <cell r="Q1787">
            <v>200</v>
          </cell>
          <cell r="R1787" t="str">
            <v>NORMAL REÇETE</v>
          </cell>
          <cell r="S1787" t="str">
            <v>IMAL</v>
          </cell>
          <cell r="T1787" t="str">
            <v>YUNANISTAN</v>
          </cell>
          <cell r="U1787">
            <v>167.4</v>
          </cell>
          <cell r="V1787">
            <v>167.4</v>
          </cell>
          <cell r="W1787">
            <v>89.72</v>
          </cell>
          <cell r="X1787" t="str">
            <v>YUNANISTAN</v>
          </cell>
          <cell r="Y1787">
            <v>0</v>
          </cell>
          <cell r="Z1787">
            <v>0</v>
          </cell>
          <cell r="AA1787">
            <v>189.89</v>
          </cell>
          <cell r="AB1787">
            <v>0</v>
          </cell>
          <cell r="AC1787">
            <v>189.89</v>
          </cell>
        </row>
        <row r="1788">
          <cell r="A1788">
            <v>8697932090067</v>
          </cell>
          <cell r="B1788" t="str">
            <v>N03AX14</v>
          </cell>
          <cell r="C1788" t="str">
            <v>levetiracetam</v>
          </cell>
          <cell r="D1788" t="str">
            <v>EŞDEĞER</v>
          </cell>
          <cell r="E1788" t="str">
            <v>EŞDEĞER</v>
          </cell>
          <cell r="F1788">
            <v>0</v>
          </cell>
          <cell r="G1788">
            <v>1</v>
          </cell>
          <cell r="H1788">
            <v>1</v>
          </cell>
          <cell r="I1788">
            <v>0</v>
          </cell>
          <cell r="J1788">
            <v>0</v>
          </cell>
          <cell r="K1788">
            <v>0</v>
          </cell>
          <cell r="L1788" t="str">
            <v>LEVEMAX 500 MG 50 FILM TABLET</v>
          </cell>
          <cell r="M1788" t="str">
            <v>LEVETIRASETAM</v>
          </cell>
          <cell r="N1788" t="str">
            <v>OPTO ILAC</v>
          </cell>
          <cell r="O1788">
            <v>500</v>
          </cell>
          <cell r="P1788" t="str">
            <v>MG</v>
          </cell>
          <cell r="Q1788">
            <v>50</v>
          </cell>
          <cell r="R1788" t="str">
            <v>NORMAL REÇETE</v>
          </cell>
          <cell r="S1788" t="str">
            <v>IMAL</v>
          </cell>
          <cell r="T1788" t="str">
            <v>YUNANISTAN</v>
          </cell>
          <cell r="U1788">
            <v>41.85</v>
          </cell>
          <cell r="V1788">
            <v>41.85</v>
          </cell>
          <cell r="W1788">
            <v>22.43</v>
          </cell>
          <cell r="X1788" t="str">
            <v>YUNANISTAN</v>
          </cell>
          <cell r="Y1788">
            <v>0</v>
          </cell>
          <cell r="Z1788">
            <v>0</v>
          </cell>
          <cell r="AA1788">
            <v>37.44</v>
          </cell>
          <cell r="AB1788">
            <v>0</v>
          </cell>
          <cell r="AC1788">
            <v>37.44</v>
          </cell>
        </row>
        <row r="1789">
          <cell r="A1789">
            <v>8697936093767</v>
          </cell>
          <cell r="B1789" t="str">
            <v>N03AX14</v>
          </cell>
          <cell r="C1789" t="str">
            <v>levetiracetam</v>
          </cell>
          <cell r="D1789" t="str">
            <v>EŞDEĞER</v>
          </cell>
          <cell r="E1789" t="str">
            <v>EŞDEĞER</v>
          </cell>
          <cell r="F1789">
            <v>0</v>
          </cell>
          <cell r="G1789">
            <v>1</v>
          </cell>
          <cell r="H1789">
            <v>1</v>
          </cell>
          <cell r="I1789">
            <v>0</v>
          </cell>
          <cell r="J1789">
            <v>0</v>
          </cell>
          <cell r="K1789">
            <v>0</v>
          </cell>
          <cell r="L1789" t="str">
            <v>LEVEMAX 500 MG 50 FILM TABLET</v>
          </cell>
          <cell r="M1789" t="str">
            <v>LEVETIRASETAM</v>
          </cell>
          <cell r="N1789" t="str">
            <v>INVENTIM</v>
          </cell>
          <cell r="O1789">
            <v>500</v>
          </cell>
          <cell r="P1789" t="str">
            <v>MG</v>
          </cell>
          <cell r="Q1789">
            <v>50</v>
          </cell>
          <cell r="R1789" t="str">
            <v>NORMAL REÇETE</v>
          </cell>
          <cell r="S1789" t="str">
            <v>IMAL</v>
          </cell>
          <cell r="T1789" t="str">
            <v>YUNANISTAN</v>
          </cell>
          <cell r="U1789">
            <v>41.85</v>
          </cell>
          <cell r="V1789">
            <v>41.85</v>
          </cell>
          <cell r="W1789">
            <v>22.43</v>
          </cell>
          <cell r="X1789" t="str">
            <v>YUNANISTAN</v>
          </cell>
          <cell r="Y1789">
            <v>0</v>
          </cell>
          <cell r="Z1789">
            <v>0</v>
          </cell>
          <cell r="AA1789">
            <v>37.44</v>
          </cell>
          <cell r="AB1789">
            <v>0</v>
          </cell>
          <cell r="AC1789">
            <v>37.44</v>
          </cell>
        </row>
        <row r="1790">
          <cell r="A1790">
            <v>8697936033862</v>
          </cell>
          <cell r="B1790" t="str">
            <v>N03AX14</v>
          </cell>
          <cell r="C1790" t="str">
            <v>levetiracetam</v>
          </cell>
          <cell r="D1790" t="str">
            <v>EŞDEĞER</v>
          </cell>
          <cell r="E1790" t="str">
            <v>EŞDEĞER</v>
          </cell>
          <cell r="F1790">
            <v>0</v>
          </cell>
          <cell r="G1790">
            <v>1</v>
          </cell>
          <cell r="H1790">
            <v>1</v>
          </cell>
          <cell r="I1790">
            <v>0</v>
          </cell>
          <cell r="J1790">
            <v>0</v>
          </cell>
          <cell r="K1790">
            <v>0</v>
          </cell>
          <cell r="L1790" t="str">
            <v>LEVEMAX XR 1000 MG 50 FILM KAPLI TABLET</v>
          </cell>
          <cell r="M1790" t="str">
            <v>LEVETIRASETAM</v>
          </cell>
          <cell r="N1790" t="str">
            <v>INVENTIM</v>
          </cell>
          <cell r="O1790">
            <v>1000</v>
          </cell>
          <cell r="P1790" t="str">
            <v>MG</v>
          </cell>
          <cell r="Q1790">
            <v>50</v>
          </cell>
          <cell r="R1790" t="str">
            <v>NORMAL REÇETE</v>
          </cell>
          <cell r="S1790" t="str">
            <v>IMAL</v>
          </cell>
          <cell r="T1790" t="str">
            <v>YUNANISTAN</v>
          </cell>
          <cell r="U1790">
            <v>87.59</v>
          </cell>
          <cell r="V1790">
            <v>87.59</v>
          </cell>
          <cell r="W1790">
            <v>45.05</v>
          </cell>
          <cell r="X1790" t="str">
            <v>YUNANISTAN</v>
          </cell>
          <cell r="Y1790">
            <v>0</v>
          </cell>
          <cell r="Z1790">
            <v>0</v>
          </cell>
          <cell r="AA1790">
            <v>75.33</v>
          </cell>
          <cell r="AB1790">
            <v>0</v>
          </cell>
          <cell r="AC1790">
            <v>75.33</v>
          </cell>
        </row>
        <row r="1791">
          <cell r="A1791">
            <v>8697932031251</v>
          </cell>
          <cell r="B1791" t="str">
            <v>N03AX14</v>
          </cell>
          <cell r="C1791" t="str">
            <v>levetiracetam</v>
          </cell>
          <cell r="D1791" t="str">
            <v>EŞDEĞER</v>
          </cell>
          <cell r="E1791" t="str">
            <v>EŞDEĞER</v>
          </cell>
          <cell r="F1791">
            <v>0</v>
          </cell>
          <cell r="G1791">
            <v>1</v>
          </cell>
          <cell r="H1791">
            <v>1</v>
          </cell>
          <cell r="I1791">
            <v>0</v>
          </cell>
          <cell r="J1791">
            <v>0</v>
          </cell>
          <cell r="K1791">
            <v>0</v>
          </cell>
          <cell r="L1791" t="str">
            <v>LEVEMAX XR 1000 MG 50 FILM KAPLI TABLET</v>
          </cell>
          <cell r="M1791" t="str">
            <v>LEVETIRASETAM</v>
          </cell>
          <cell r="N1791" t="str">
            <v>OPTO ILAC</v>
          </cell>
          <cell r="O1791">
            <v>1000</v>
          </cell>
          <cell r="P1791" t="str">
            <v>MG</v>
          </cell>
          <cell r="Q1791">
            <v>50</v>
          </cell>
          <cell r="R1791" t="str">
            <v>NORMAL REÇETE</v>
          </cell>
          <cell r="S1791" t="str">
            <v>IMAL</v>
          </cell>
          <cell r="T1791" t="str">
            <v>YUNANISTAN</v>
          </cell>
          <cell r="U1791">
            <v>87.59</v>
          </cell>
          <cell r="V1791">
            <v>87.59</v>
          </cell>
          <cell r="W1791">
            <v>45.05</v>
          </cell>
          <cell r="X1791" t="str">
            <v>YUNANISTAN</v>
          </cell>
          <cell r="Y1791">
            <v>0</v>
          </cell>
          <cell r="Z1791">
            <v>0</v>
          </cell>
          <cell r="AA1791">
            <v>75.33</v>
          </cell>
          <cell r="AB1791">
            <v>0</v>
          </cell>
          <cell r="AC1791">
            <v>75.33</v>
          </cell>
        </row>
        <row r="1792">
          <cell r="A1792">
            <v>8697936033824</v>
          </cell>
          <cell r="B1792" t="str">
            <v>N03AX14</v>
          </cell>
          <cell r="C1792" t="str">
            <v>levetiracetam</v>
          </cell>
          <cell r="D1792" t="str">
            <v>EŞDEĞER</v>
          </cell>
          <cell r="E1792" t="str">
            <v>EŞDEĞER</v>
          </cell>
          <cell r="F1792">
            <v>0</v>
          </cell>
          <cell r="G1792">
            <v>1</v>
          </cell>
          <cell r="H1792">
            <v>1</v>
          </cell>
          <cell r="I1792">
            <v>0</v>
          </cell>
          <cell r="J1792">
            <v>0</v>
          </cell>
          <cell r="K1792">
            <v>0</v>
          </cell>
          <cell r="L1792" t="str">
            <v>LEVEMAX XR 500 MG 50 FILM KAPLI TABLET</v>
          </cell>
          <cell r="M1792" t="str">
            <v>LEVETIRASETAM</v>
          </cell>
          <cell r="N1792" t="str">
            <v>INVENTIM</v>
          </cell>
          <cell r="O1792">
            <v>500</v>
          </cell>
          <cell r="P1792" t="str">
            <v>MG</v>
          </cell>
          <cell r="Q1792">
            <v>50</v>
          </cell>
          <cell r="R1792" t="str">
            <v>NORMAL REÇETE</v>
          </cell>
          <cell r="S1792" t="str">
            <v>IMAL</v>
          </cell>
          <cell r="T1792" t="str">
            <v>YUNANISTAN</v>
          </cell>
          <cell r="U1792">
            <v>41.85</v>
          </cell>
          <cell r="V1792">
            <v>41.85</v>
          </cell>
          <cell r="W1792">
            <v>22.43</v>
          </cell>
          <cell r="X1792" t="str">
            <v>YUNANISTAN</v>
          </cell>
          <cell r="Y1792">
            <v>0</v>
          </cell>
          <cell r="Z1792">
            <v>0</v>
          </cell>
          <cell r="AA1792">
            <v>35.520000000000003</v>
          </cell>
          <cell r="AB1792">
            <v>0</v>
          </cell>
          <cell r="AC1792">
            <v>35.520000000000003</v>
          </cell>
        </row>
        <row r="1793">
          <cell r="A1793">
            <v>8697932031213</v>
          </cell>
          <cell r="B1793" t="str">
            <v>N03AX14</v>
          </cell>
          <cell r="C1793" t="str">
            <v>levetiracetam</v>
          </cell>
          <cell r="D1793" t="str">
            <v>EŞDEĞER</v>
          </cell>
          <cell r="E1793" t="str">
            <v>EŞDEĞER</v>
          </cell>
          <cell r="F1793">
            <v>0</v>
          </cell>
          <cell r="G1793">
            <v>1</v>
          </cell>
          <cell r="H1793">
            <v>1</v>
          </cell>
          <cell r="I1793">
            <v>0</v>
          </cell>
          <cell r="J1793">
            <v>0</v>
          </cell>
          <cell r="K1793">
            <v>0</v>
          </cell>
          <cell r="L1793" t="str">
            <v>LEVEMAX XR 500 MG 50 FILM KAPLI TABLET</v>
          </cell>
          <cell r="M1793" t="str">
            <v>LEVETIRASETAM</v>
          </cell>
          <cell r="N1793" t="str">
            <v>OPTO ILAC</v>
          </cell>
          <cell r="O1793">
            <v>500</v>
          </cell>
          <cell r="P1793" t="str">
            <v>MG</v>
          </cell>
          <cell r="Q1793">
            <v>50</v>
          </cell>
          <cell r="R1793" t="str">
            <v>NORMAL REÇETE</v>
          </cell>
          <cell r="S1793" t="str">
            <v>IMAL</v>
          </cell>
          <cell r="T1793" t="str">
            <v>YUNANISTAN</v>
          </cell>
          <cell r="U1793">
            <v>41.85</v>
          </cell>
          <cell r="V1793">
            <v>41.85</v>
          </cell>
          <cell r="W1793">
            <v>22.43</v>
          </cell>
          <cell r="X1793" t="str">
            <v>YUNANISTAN</v>
          </cell>
          <cell r="Y1793">
            <v>0</v>
          </cell>
          <cell r="Z1793">
            <v>0</v>
          </cell>
          <cell r="AA1793">
            <v>35.520000000000003</v>
          </cell>
          <cell r="AB1793">
            <v>0</v>
          </cell>
          <cell r="AC1793">
            <v>35.520000000000003</v>
          </cell>
        </row>
        <row r="1794">
          <cell r="A1794">
            <v>8697936033848</v>
          </cell>
          <cell r="B1794" t="str">
            <v>N03AX14</v>
          </cell>
          <cell r="C1794" t="str">
            <v>levetiracetam</v>
          </cell>
          <cell r="D1794" t="str">
            <v>EŞDEĞER</v>
          </cell>
          <cell r="E1794" t="str">
            <v>EŞDEĞER</v>
          </cell>
          <cell r="F1794">
            <v>0</v>
          </cell>
          <cell r="G1794">
            <v>5</v>
          </cell>
          <cell r="H1794">
            <v>1</v>
          </cell>
          <cell r="I1794">
            <v>0</v>
          </cell>
          <cell r="J1794">
            <v>0</v>
          </cell>
          <cell r="K1794">
            <v>0</v>
          </cell>
          <cell r="L1794" t="str">
            <v>LEVEMAX XR 750 MG 50 FILM TABLET</v>
          </cell>
          <cell r="M1794" t="str">
            <v>LEVETIRASETAM</v>
          </cell>
          <cell r="N1794" t="str">
            <v>INVENTIM</v>
          </cell>
          <cell r="O1794">
            <v>750</v>
          </cell>
          <cell r="P1794" t="str">
            <v>MG</v>
          </cell>
          <cell r="Q1794">
            <v>50</v>
          </cell>
          <cell r="R1794" t="str">
            <v>NORMAL REÇETE</v>
          </cell>
          <cell r="S1794" t="str">
            <v>IMAL</v>
          </cell>
          <cell r="T1794" t="str">
            <v>YUNANISTAN</v>
          </cell>
          <cell r="U1794">
            <v>62.78</v>
          </cell>
          <cell r="V1794">
            <v>62.78</v>
          </cell>
          <cell r="W1794">
            <v>33.64</v>
          </cell>
          <cell r="X1794" t="str">
            <v>YUNANISTAN</v>
          </cell>
          <cell r="Y1794">
            <v>0</v>
          </cell>
          <cell r="Z1794">
            <v>0</v>
          </cell>
          <cell r="AA1794">
            <v>71.180000000000007</v>
          </cell>
          <cell r="AB1794">
            <v>0</v>
          </cell>
          <cell r="AC1794">
            <v>71.180000000000007</v>
          </cell>
        </row>
        <row r="1795">
          <cell r="A1795">
            <v>8697932031237</v>
          </cell>
          <cell r="B1795" t="str">
            <v>N03AX14</v>
          </cell>
          <cell r="C1795" t="str">
            <v>levetiracetam</v>
          </cell>
          <cell r="D1795" t="str">
            <v>EŞDEĞER</v>
          </cell>
          <cell r="E1795" t="str">
            <v>EŞDEĞER</v>
          </cell>
          <cell r="F1795">
            <v>0</v>
          </cell>
          <cell r="G1795">
            <v>5</v>
          </cell>
          <cell r="H1795">
            <v>1</v>
          </cell>
          <cell r="I1795">
            <v>0</v>
          </cell>
          <cell r="J1795">
            <v>0</v>
          </cell>
          <cell r="K1795">
            <v>0</v>
          </cell>
          <cell r="L1795" t="str">
            <v>LEVEMAX XR 750 MG 50 FILM TABLET</v>
          </cell>
          <cell r="M1795" t="str">
            <v>LEVETIRASETAM</v>
          </cell>
          <cell r="N1795" t="str">
            <v>OPTO ILAC</v>
          </cell>
          <cell r="O1795">
            <v>750</v>
          </cell>
          <cell r="P1795" t="str">
            <v>MG</v>
          </cell>
          <cell r="Q1795">
            <v>50</v>
          </cell>
          <cell r="R1795" t="str">
            <v>NORMAL REÇETE</v>
          </cell>
          <cell r="S1795" t="str">
            <v>IMAL</v>
          </cell>
          <cell r="T1795" t="str">
            <v>YUNANISTAN</v>
          </cell>
          <cell r="U1795">
            <v>62.78</v>
          </cell>
          <cell r="V1795">
            <v>62.78</v>
          </cell>
          <cell r="W1795">
            <v>33.64</v>
          </cell>
          <cell r="X1795" t="str">
            <v>YUNANISTAN</v>
          </cell>
          <cell r="Y1795">
            <v>0</v>
          </cell>
          <cell r="Z1795">
            <v>0</v>
          </cell>
          <cell r="AA1795">
            <v>71.180000000000007</v>
          </cell>
          <cell r="AB1795">
            <v>0</v>
          </cell>
          <cell r="AC1795">
            <v>71.180000000000007</v>
          </cell>
        </row>
        <row r="1796">
          <cell r="A1796">
            <v>8680881038297</v>
          </cell>
          <cell r="B1796" t="str">
            <v>N03AX14</v>
          </cell>
          <cell r="C1796" t="str">
            <v>levetiracetam</v>
          </cell>
          <cell r="D1796" t="str">
            <v>EŞDEĞER</v>
          </cell>
          <cell r="E1796" t="str">
            <v>EŞDEĞER</v>
          </cell>
          <cell r="F1796">
            <v>0</v>
          </cell>
          <cell r="G1796">
            <v>5</v>
          </cell>
          <cell r="H1796">
            <v>1</v>
          </cell>
          <cell r="I1796">
            <v>0</v>
          </cell>
          <cell r="J1796">
            <v>0</v>
          </cell>
          <cell r="K1796">
            <v>0</v>
          </cell>
          <cell r="L1796" t="str">
            <v>LEVEMAX XR 750 MG 50 FILM TABLET</v>
          </cell>
          <cell r="M1796" t="str">
            <v>LEVETIRASETAM</v>
          </cell>
          <cell r="N1796" t="str">
            <v>NEUTEC ILAC SAN.</v>
          </cell>
          <cell r="O1796">
            <v>750</v>
          </cell>
          <cell r="P1796" t="str">
            <v>MG</v>
          </cell>
          <cell r="Q1796">
            <v>50</v>
          </cell>
          <cell r="R1796" t="str">
            <v>NORMAL REÇETE</v>
          </cell>
          <cell r="S1796" t="str">
            <v>IMAL</v>
          </cell>
          <cell r="T1796" t="str">
            <v>YUNANISTAN</v>
          </cell>
          <cell r="U1796">
            <v>31.42</v>
          </cell>
          <cell r="V1796">
            <v>62.78</v>
          </cell>
          <cell r="W1796">
            <v>31.42</v>
          </cell>
          <cell r="X1796" t="str">
            <v>YUNANISTAN</v>
          </cell>
          <cell r="Y1796">
            <v>0</v>
          </cell>
          <cell r="Z1796">
            <v>0</v>
          </cell>
          <cell r="AA1796">
            <v>66.5</v>
          </cell>
          <cell r="AB1796">
            <v>0</v>
          </cell>
          <cell r="AC1796">
            <v>66.5</v>
          </cell>
        </row>
        <row r="1797">
          <cell r="A1797">
            <v>8699578652418</v>
          </cell>
          <cell r="B1797" t="str">
            <v>R06AE09</v>
          </cell>
          <cell r="C1797" t="str">
            <v>levocetirizine</v>
          </cell>
          <cell r="D1797" t="str">
            <v>ESDEGER</v>
          </cell>
          <cell r="E1797" t="str">
            <v>ESDEGER</v>
          </cell>
          <cell r="F1797">
            <v>6</v>
          </cell>
          <cell r="G1797">
            <v>1</v>
          </cell>
          <cell r="H1797">
            <v>2</v>
          </cell>
          <cell r="I1797">
            <v>0</v>
          </cell>
          <cell r="J1797">
            <v>0</v>
          </cell>
          <cell r="K1797">
            <v>0</v>
          </cell>
          <cell r="L1797" t="str">
            <v>LEVISET 0,5 MG / ML ORAL COZELTI (200 ML)</v>
          </cell>
          <cell r="M1797" t="str">
            <v>LEVOSETIRIZIN</v>
          </cell>
          <cell r="N1797" t="str">
            <v>BIOFARMA</v>
          </cell>
          <cell r="O1797">
            <v>0.5</v>
          </cell>
          <cell r="P1797" t="str">
            <v>MG</v>
          </cell>
          <cell r="Q1797">
            <v>200</v>
          </cell>
          <cell r="R1797" t="str">
            <v>NORMAL RECETE</v>
          </cell>
          <cell r="S1797" t="str">
            <v>IMAL</v>
          </cell>
          <cell r="T1797" t="str">
            <v>ISPANYA</v>
          </cell>
          <cell r="U1797">
            <v>3.89</v>
          </cell>
          <cell r="V1797">
            <v>3.89</v>
          </cell>
          <cell r="W1797">
            <v>2.33</v>
          </cell>
          <cell r="X1797" t="str">
            <v>ISPANYA</v>
          </cell>
          <cell r="Y1797">
            <v>0</v>
          </cell>
          <cell r="Z1797">
            <v>0</v>
          </cell>
          <cell r="AA1797">
            <v>5.45</v>
          </cell>
          <cell r="AB1797">
            <v>0</v>
          </cell>
          <cell r="AC1797">
            <v>5.45</v>
          </cell>
        </row>
        <row r="1798">
          <cell r="A1798">
            <v>8697936090490</v>
          </cell>
          <cell r="B1798" t="str">
            <v>R06AK</v>
          </cell>
          <cell r="C1798" t="str">
            <v>combinations of antihistamines</v>
          </cell>
          <cell r="D1798" t="str">
            <v>EŞDEĞER</v>
          </cell>
          <cell r="E1798" t="str">
            <v>EŞDEĞER</v>
          </cell>
          <cell r="F1798">
            <v>0</v>
          </cell>
          <cell r="G1798">
            <v>5</v>
          </cell>
          <cell r="H1798">
            <v>1</v>
          </cell>
          <cell r="I1798">
            <v>0</v>
          </cell>
          <cell r="J1798">
            <v>0</v>
          </cell>
          <cell r="K1798">
            <v>0</v>
          </cell>
          <cell r="L1798" t="str">
            <v>LEVMONT 5/10 MG 30 FILM KAPLI TABLET</v>
          </cell>
          <cell r="M1798" t="str">
            <v>LEVOSETIRIZIN DIHIDROKLORUR + MONTELUKAST SODYUM</v>
          </cell>
          <cell r="N1798" t="str">
            <v>NOVITAS</v>
          </cell>
          <cell r="O1798" t="str">
            <v>5+10</v>
          </cell>
          <cell r="P1798" t="str">
            <v>MG</v>
          </cell>
          <cell r="Q1798">
            <v>30</v>
          </cell>
          <cell r="R1798" t="str">
            <v>NORMAL REÇETE</v>
          </cell>
          <cell r="S1798" t="str">
            <v>IMAL</v>
          </cell>
          <cell r="T1798" t="str">
            <v>TURKIYE
ITALYA</v>
          </cell>
          <cell r="U1798">
            <v>26.74</v>
          </cell>
          <cell r="V1798">
            <v>26.74</v>
          </cell>
          <cell r="W1798">
            <v>16.04</v>
          </cell>
          <cell r="X1798" t="str">
            <v>TURKIYE
ITALYA</v>
          </cell>
          <cell r="Y1798">
            <v>0</v>
          </cell>
          <cell r="Z1798">
            <v>0</v>
          </cell>
          <cell r="AA1798">
            <v>23.89</v>
          </cell>
          <cell r="AB1798">
            <v>0</v>
          </cell>
          <cell r="AC1798">
            <v>23.89</v>
          </cell>
        </row>
        <row r="1799">
          <cell r="A1799">
            <v>8697936090506</v>
          </cell>
          <cell r="B1799" t="str">
            <v>R06AK</v>
          </cell>
          <cell r="C1799" t="str">
            <v>combinations of antihistamines</v>
          </cell>
          <cell r="D1799" t="str">
            <v>EŞDEĞER</v>
          </cell>
          <cell r="E1799" t="str">
            <v>EŞDEĞER</v>
          </cell>
          <cell r="F1799">
            <v>0</v>
          </cell>
          <cell r="G1799">
            <v>5</v>
          </cell>
          <cell r="H1799">
            <v>1</v>
          </cell>
          <cell r="I1799">
            <v>0</v>
          </cell>
          <cell r="J1799">
            <v>0</v>
          </cell>
          <cell r="K1799">
            <v>0</v>
          </cell>
          <cell r="L1799" t="str">
            <v>LEVMONT 5/10 MG 90 FILM KAPLI TABLET</v>
          </cell>
          <cell r="M1799" t="str">
            <v>LEVOSETIRIZIN DIHIDROKLORUR + MONTELUKAST SODYUM</v>
          </cell>
          <cell r="N1799" t="str">
            <v>NOVITAS</v>
          </cell>
          <cell r="O1799" t="str">
            <v>5+10</v>
          </cell>
          <cell r="P1799" t="str">
            <v>MG</v>
          </cell>
          <cell r="Q1799">
            <v>90</v>
          </cell>
          <cell r="R1799" t="str">
            <v>NORMAL REÇETE</v>
          </cell>
          <cell r="S1799" t="str">
            <v>IMAL</v>
          </cell>
          <cell r="T1799" t="str">
            <v>TURKIYE
ITALYA</v>
          </cell>
          <cell r="U1799">
            <v>80.25</v>
          </cell>
          <cell r="V1799">
            <v>80.25</v>
          </cell>
          <cell r="W1799">
            <v>48.15</v>
          </cell>
          <cell r="X1799" t="str">
            <v>TURKIYE
ITALYA</v>
          </cell>
          <cell r="Y1799">
            <v>0</v>
          </cell>
          <cell r="Z1799">
            <v>0</v>
          </cell>
          <cell r="AA1799">
            <v>79.38</v>
          </cell>
          <cell r="AB1799">
            <v>0</v>
          </cell>
          <cell r="AC1799">
            <v>79.38</v>
          </cell>
        </row>
        <row r="1800">
          <cell r="A1800">
            <v>8697933550935</v>
          </cell>
          <cell r="B1800" t="str">
            <v>R03AC</v>
          </cell>
          <cell r="C1800" t="str">
            <v>Selective beta-2-adrenoreceptor agonists</v>
          </cell>
          <cell r="D1800" t="str">
            <v>EŞDEĞER</v>
          </cell>
          <cell r="E1800" t="str">
            <v>EŞDEĞER</v>
          </cell>
          <cell r="F1800">
            <v>0</v>
          </cell>
          <cell r="G1800">
            <v>2</v>
          </cell>
          <cell r="H1800">
            <v>3</v>
          </cell>
          <cell r="I1800">
            <v>0</v>
          </cell>
          <cell r="J1800">
            <v>0</v>
          </cell>
          <cell r="K1800">
            <v>0</v>
          </cell>
          <cell r="L1800" t="str">
            <v>LEVODOSE 100 MG INHALASYON ICIN TOZ ICEREN BLISTER 60 DOZ</v>
          </cell>
          <cell r="M1800" t="str">
            <v>LEVALBUTEROL</v>
          </cell>
          <cell r="N1800" t="str">
            <v>SALUTIS</v>
          </cell>
          <cell r="O1800">
            <v>100</v>
          </cell>
          <cell r="P1800" t="str">
            <v>MCG</v>
          </cell>
          <cell r="Q1800">
            <v>0</v>
          </cell>
          <cell r="R1800" t="str">
            <v>NORMAL REÇETE</v>
          </cell>
          <cell r="S1800" t="str">
            <v>IMAL</v>
          </cell>
          <cell r="T1800" t="str">
            <v>TURKIYE</v>
          </cell>
          <cell r="U1800">
            <v>8.81</v>
          </cell>
          <cell r="V1800">
            <v>8.81</v>
          </cell>
          <cell r="W1800">
            <v>8.81</v>
          </cell>
          <cell r="X1800" t="str">
            <v>TURKIYE</v>
          </cell>
          <cell r="Y1800">
            <v>0</v>
          </cell>
          <cell r="Z1800">
            <v>0</v>
          </cell>
          <cell r="AA1800">
            <v>18.62</v>
          </cell>
          <cell r="AB1800">
            <v>0</v>
          </cell>
          <cell r="AC1800">
            <v>18.62</v>
          </cell>
        </row>
        <row r="1801">
          <cell r="A1801">
            <v>8697929090261</v>
          </cell>
          <cell r="B1801" t="str">
            <v>J01MA12</v>
          </cell>
          <cell r="C1801" t="str">
            <v>levofloxacin</v>
          </cell>
          <cell r="D1801" t="str">
            <v>EŞDEĞER</v>
          </cell>
          <cell r="E1801" t="str">
            <v>EŞDEĞER</v>
          </cell>
          <cell r="F1801">
            <v>0</v>
          </cell>
          <cell r="G1801">
            <v>5</v>
          </cell>
          <cell r="H1801">
            <v>1</v>
          </cell>
          <cell r="I1801">
            <v>0</v>
          </cell>
          <cell r="J1801">
            <v>0</v>
          </cell>
          <cell r="K1801">
            <v>0</v>
          </cell>
          <cell r="L1801" t="str">
            <v>LEVOFIX 750 MG 7 FILM TABLET</v>
          </cell>
          <cell r="M1801" t="str">
            <v>LEVOFLOKSASIN</v>
          </cell>
          <cell r="N1801" t="str">
            <v>VITALIS</v>
          </cell>
          <cell r="O1801">
            <v>750</v>
          </cell>
          <cell r="P1801" t="str">
            <v>MG</v>
          </cell>
          <cell r="Q1801">
            <v>7</v>
          </cell>
          <cell r="R1801" t="str">
            <v>NORMAL REÇETE</v>
          </cell>
          <cell r="S1801" t="str">
            <v>IMAL</v>
          </cell>
          <cell r="T1801" t="str">
            <v>ITALYA</v>
          </cell>
          <cell r="U1801">
            <v>10.47</v>
          </cell>
          <cell r="V1801">
            <v>27.05</v>
          </cell>
          <cell r="W1801">
            <v>10.47</v>
          </cell>
          <cell r="X1801" t="str">
            <v>ITALYA</v>
          </cell>
          <cell r="Y1801">
            <v>0</v>
          </cell>
          <cell r="Z1801">
            <v>0</v>
          </cell>
          <cell r="AA1801">
            <v>22.16</v>
          </cell>
          <cell r="AB1801">
            <v>0</v>
          </cell>
          <cell r="AC1801">
            <v>22.16</v>
          </cell>
        </row>
        <row r="1802">
          <cell r="A1802">
            <v>8699516091767</v>
          </cell>
          <cell r="B1802" t="str">
            <v>J01MA12</v>
          </cell>
          <cell r="C1802">
            <v>0</v>
          </cell>
          <cell r="D1802" t="str">
            <v>EŞDEĞER</v>
          </cell>
          <cell r="E1802" t="str">
            <v>EŞDEĞER</v>
          </cell>
          <cell r="F1802">
            <v>0</v>
          </cell>
          <cell r="G1802">
            <v>1</v>
          </cell>
          <cell r="H1802">
            <v>1</v>
          </cell>
          <cell r="I1802">
            <v>0</v>
          </cell>
          <cell r="J1802">
            <v>0</v>
          </cell>
          <cell r="K1802">
            <v>0</v>
          </cell>
          <cell r="L1802" t="str">
            <v>LEVOKUIN 500 MG 7 FILM TABLET</v>
          </cell>
          <cell r="M1802" t="str">
            <v>LEVOFLOKSASIN</v>
          </cell>
          <cell r="N1802" t="str">
            <v>SANDOZ</v>
          </cell>
          <cell r="O1802">
            <v>500</v>
          </cell>
          <cell r="P1802" t="str">
            <v>MG</v>
          </cell>
          <cell r="Q1802">
            <v>7</v>
          </cell>
          <cell r="R1802" t="str">
            <v>NORMAL REÇETE</v>
          </cell>
          <cell r="S1802" t="str">
            <v>IMAL</v>
          </cell>
          <cell r="T1802">
            <v>0</v>
          </cell>
          <cell r="U1802">
            <v>0</v>
          </cell>
          <cell r="V1802">
            <v>0</v>
          </cell>
          <cell r="W1802">
            <v>0</v>
          </cell>
          <cell r="X1802">
            <v>0</v>
          </cell>
          <cell r="Y1802">
            <v>0</v>
          </cell>
          <cell r="Z1802">
            <v>0</v>
          </cell>
          <cell r="AA1802">
            <v>0</v>
          </cell>
          <cell r="AB1802">
            <v>0</v>
          </cell>
          <cell r="AC1802">
            <v>0</v>
          </cell>
        </row>
        <row r="1803">
          <cell r="A1803">
            <v>8699516091774</v>
          </cell>
          <cell r="B1803" t="str">
            <v>J01MA12</v>
          </cell>
          <cell r="C1803">
            <v>0</v>
          </cell>
          <cell r="D1803" t="str">
            <v>EŞDEĞER</v>
          </cell>
          <cell r="E1803" t="str">
            <v>EŞDEĞER</v>
          </cell>
          <cell r="F1803">
            <v>0</v>
          </cell>
          <cell r="G1803">
            <v>5</v>
          </cell>
          <cell r="H1803">
            <v>1</v>
          </cell>
          <cell r="I1803">
            <v>0</v>
          </cell>
          <cell r="J1803">
            <v>0</v>
          </cell>
          <cell r="K1803">
            <v>0</v>
          </cell>
          <cell r="L1803" t="str">
            <v>LEVOKUIN 750 MG 7 FILM TABLET</v>
          </cell>
          <cell r="M1803" t="str">
            <v>LEVOFLOKSASIN</v>
          </cell>
          <cell r="N1803" t="str">
            <v>SANDOZ</v>
          </cell>
          <cell r="O1803">
            <v>750</v>
          </cell>
          <cell r="P1803" t="str">
            <v>MG</v>
          </cell>
          <cell r="Q1803">
            <v>7</v>
          </cell>
          <cell r="R1803" t="str">
            <v>NORMAL REÇETE</v>
          </cell>
          <cell r="S1803" t="str">
            <v>IMAL</v>
          </cell>
          <cell r="T1803">
            <v>0</v>
          </cell>
          <cell r="U1803">
            <v>0</v>
          </cell>
          <cell r="V1803">
            <v>0</v>
          </cell>
          <cell r="W1803">
            <v>0</v>
          </cell>
          <cell r="X1803">
            <v>0</v>
          </cell>
          <cell r="Y1803">
            <v>0</v>
          </cell>
          <cell r="Z1803">
            <v>0</v>
          </cell>
          <cell r="AA1803">
            <v>0</v>
          </cell>
          <cell r="AB1803">
            <v>0</v>
          </cell>
          <cell r="AC1803">
            <v>0</v>
          </cell>
        </row>
        <row r="1804">
          <cell r="A1804">
            <v>8699530090203</v>
          </cell>
          <cell r="B1804" t="str">
            <v>J01MA12</v>
          </cell>
          <cell r="C1804" t="str">
            <v>levofloxacin</v>
          </cell>
          <cell r="D1804" t="str">
            <v>EŞDEĞER</v>
          </cell>
          <cell r="E1804" t="str">
            <v>EŞDEĞER</v>
          </cell>
          <cell r="F1804">
            <v>0</v>
          </cell>
          <cell r="G1804">
            <v>1</v>
          </cell>
          <cell r="H1804">
            <v>1</v>
          </cell>
          <cell r="I1804">
            <v>0</v>
          </cell>
          <cell r="J1804">
            <v>0</v>
          </cell>
          <cell r="K1804">
            <v>0</v>
          </cell>
          <cell r="L1804" t="str">
            <v>LEVONIDIN 500 MG 7 FILM TABLET</v>
          </cell>
          <cell r="M1804" t="str">
            <v>LEVOFLOKSASIN</v>
          </cell>
          <cell r="N1804" t="str">
            <v>YENI RECORDATI</v>
          </cell>
          <cell r="O1804">
            <v>500</v>
          </cell>
          <cell r="P1804" t="str">
            <v>MG</v>
          </cell>
          <cell r="Q1804">
            <v>7</v>
          </cell>
          <cell r="R1804" t="str">
            <v>NORMAL REÇETE</v>
          </cell>
          <cell r="S1804" t="str">
            <v>IMAL</v>
          </cell>
          <cell r="T1804" t="str">
            <v>PORTEKIZ</v>
          </cell>
          <cell r="U1804">
            <v>18.059999999999999</v>
          </cell>
          <cell r="V1804">
            <v>18.059999999999999</v>
          </cell>
          <cell r="W1804">
            <v>8</v>
          </cell>
          <cell r="X1804" t="str">
            <v>PORTEKIZ</v>
          </cell>
          <cell r="Y1804">
            <v>0</v>
          </cell>
          <cell r="Z1804">
            <v>0</v>
          </cell>
          <cell r="AA1804">
            <v>16.91</v>
          </cell>
          <cell r="AB1804">
            <v>0</v>
          </cell>
          <cell r="AC1804">
            <v>16.91</v>
          </cell>
        </row>
        <row r="1805">
          <cell r="A1805">
            <v>8699638095025</v>
          </cell>
          <cell r="B1805" t="str">
            <v>N04BA03</v>
          </cell>
          <cell r="C1805" t="str">
            <v>levodopa, decarboxylase inhibitor and comt inhibitor</v>
          </cell>
          <cell r="D1805" t="str">
            <v>ESDEGER</v>
          </cell>
          <cell r="E1805" t="str">
            <v>ESDEGER</v>
          </cell>
          <cell r="F1805">
            <v>0</v>
          </cell>
          <cell r="G1805">
            <v>1</v>
          </cell>
          <cell r="H1805">
            <v>1</v>
          </cell>
          <cell r="I1805">
            <v>0</v>
          </cell>
          <cell r="J1805">
            <v>0</v>
          </cell>
          <cell r="K1805">
            <v>0</v>
          </cell>
          <cell r="L1805" t="str">
            <v>LEVOPA 100/25/200 MG 100 FILM TABLET</v>
          </cell>
          <cell r="M1805" t="str">
            <v>LEVADOPA + KARBIDOPA + ENTAKAPON</v>
          </cell>
          <cell r="N1805" t="str">
            <v>TEVA ILAC</v>
          </cell>
          <cell r="O1805" t="str">
            <v>100+25+200</v>
          </cell>
          <cell r="P1805" t="str">
            <v>MG</v>
          </cell>
          <cell r="Q1805">
            <v>100</v>
          </cell>
          <cell r="R1805" t="str">
            <v>NORMAL RECETE</v>
          </cell>
          <cell r="S1805" t="str">
            <v>ITHAL</v>
          </cell>
          <cell r="T1805" t="str">
            <v>ISPANYA</v>
          </cell>
          <cell r="U1805">
            <v>48.9</v>
          </cell>
          <cell r="V1805">
            <v>48.9</v>
          </cell>
          <cell r="W1805">
            <v>29.34</v>
          </cell>
          <cell r="X1805" t="str">
            <v>ISPANYA</v>
          </cell>
          <cell r="Y1805">
            <v>0</v>
          </cell>
          <cell r="Z1805">
            <v>0</v>
          </cell>
          <cell r="AA1805">
            <v>68.7</v>
          </cell>
          <cell r="AB1805">
            <v>0</v>
          </cell>
          <cell r="AC1805">
            <v>68.7</v>
          </cell>
        </row>
        <row r="1806">
          <cell r="A1806">
            <v>8699638095032</v>
          </cell>
          <cell r="B1806" t="str">
            <v>N04BA03</v>
          </cell>
          <cell r="C1806" t="str">
            <v>levodopa, decarboxylase inhibitor and comt inhibitor</v>
          </cell>
          <cell r="D1806" t="str">
            <v>ESDEGER</v>
          </cell>
          <cell r="E1806" t="str">
            <v>ESDEGER</v>
          </cell>
          <cell r="F1806">
            <v>0</v>
          </cell>
          <cell r="G1806">
            <v>1</v>
          </cell>
          <cell r="H1806">
            <v>1</v>
          </cell>
          <cell r="I1806">
            <v>0</v>
          </cell>
          <cell r="J1806">
            <v>0</v>
          </cell>
          <cell r="K1806">
            <v>0</v>
          </cell>
          <cell r="L1806" t="str">
            <v>LEVOPA 125/31,25/200 MG 100 FILM KAPLI TABLET</v>
          </cell>
          <cell r="M1806" t="str">
            <v>LEVADOPA + KARBIDOPA + ENTAKAPON</v>
          </cell>
          <cell r="N1806" t="str">
            <v>TEVA ILAC</v>
          </cell>
          <cell r="O1806" t="str">
            <v>125+31,25+200</v>
          </cell>
          <cell r="P1806" t="str">
            <v>MG</v>
          </cell>
          <cell r="Q1806">
            <v>100</v>
          </cell>
          <cell r="R1806" t="str">
            <v>NORMAL RECETE</v>
          </cell>
          <cell r="S1806" t="str">
            <v>ITHAL</v>
          </cell>
          <cell r="T1806" t="str">
            <v>ISPANYA</v>
          </cell>
          <cell r="U1806">
            <v>49.59</v>
          </cell>
          <cell r="V1806">
            <v>49.59</v>
          </cell>
          <cell r="W1806">
            <v>29.75</v>
          </cell>
          <cell r="X1806" t="str">
            <v>ISPANYA</v>
          </cell>
          <cell r="Y1806">
            <v>0</v>
          </cell>
          <cell r="Z1806">
            <v>0</v>
          </cell>
          <cell r="AA1806">
            <v>69.67</v>
          </cell>
          <cell r="AB1806">
            <v>0</v>
          </cell>
          <cell r="AC1806">
            <v>69.67</v>
          </cell>
        </row>
        <row r="1807">
          <cell r="A1807">
            <v>8699638095049</v>
          </cell>
          <cell r="B1807" t="str">
            <v>N04BA03</v>
          </cell>
          <cell r="C1807" t="str">
            <v>levodopa, decarboxylase inhibitor and comt inhibitor</v>
          </cell>
          <cell r="D1807" t="str">
            <v>ESDEGER</v>
          </cell>
          <cell r="E1807" t="str">
            <v>ESDEGER</v>
          </cell>
          <cell r="F1807">
            <v>0</v>
          </cell>
          <cell r="G1807">
            <v>1</v>
          </cell>
          <cell r="H1807">
            <v>1</v>
          </cell>
          <cell r="I1807">
            <v>0</v>
          </cell>
          <cell r="J1807">
            <v>0</v>
          </cell>
          <cell r="K1807">
            <v>0</v>
          </cell>
          <cell r="L1807" t="str">
            <v>LEVOPA 150/37,5/200 MG 100 FILM TABLET</v>
          </cell>
          <cell r="M1807" t="str">
            <v>LEVADOPA + KARBIDOPA + ENTAKAPON</v>
          </cell>
          <cell r="N1807" t="str">
            <v>TEVA ILAC</v>
          </cell>
          <cell r="O1807" t="str">
            <v>37,5+200</v>
          </cell>
          <cell r="P1807" t="str">
            <v>MG</v>
          </cell>
          <cell r="Q1807">
            <v>100</v>
          </cell>
          <cell r="R1807" t="str">
            <v>NORMAL RECETE</v>
          </cell>
          <cell r="S1807" t="str">
            <v>ITHAL</v>
          </cell>
          <cell r="T1807" t="str">
            <v>ISPANYA</v>
          </cell>
          <cell r="U1807">
            <v>50.27</v>
          </cell>
          <cell r="V1807">
            <v>50.27</v>
          </cell>
          <cell r="W1807">
            <v>30.16</v>
          </cell>
          <cell r="X1807" t="str">
            <v>ISPANYA</v>
          </cell>
          <cell r="Y1807">
            <v>0</v>
          </cell>
          <cell r="Z1807">
            <v>0</v>
          </cell>
          <cell r="AA1807">
            <v>70.63</v>
          </cell>
          <cell r="AB1807">
            <v>0</v>
          </cell>
          <cell r="AC1807">
            <v>70.63</v>
          </cell>
        </row>
        <row r="1808">
          <cell r="A1808">
            <v>8699638095056</v>
          </cell>
          <cell r="B1808" t="str">
            <v>N04BA03</v>
          </cell>
          <cell r="C1808" t="str">
            <v>levodopa, decarboxylase inhibitor and comt inhibitor</v>
          </cell>
          <cell r="D1808" t="str">
            <v>ESDEGER</v>
          </cell>
          <cell r="E1808" t="str">
            <v>ESDEGER</v>
          </cell>
          <cell r="F1808">
            <v>0</v>
          </cell>
          <cell r="G1808">
            <v>1</v>
          </cell>
          <cell r="H1808">
            <v>1</v>
          </cell>
          <cell r="I1808">
            <v>0</v>
          </cell>
          <cell r="J1808">
            <v>0</v>
          </cell>
          <cell r="K1808">
            <v>0</v>
          </cell>
          <cell r="L1808" t="str">
            <v>LEVOPA 200/50/200 MG 100 FILM KAPLI TABLET</v>
          </cell>
          <cell r="M1808" t="str">
            <v>LEVADOPA + KARBIDOPA + ENTAKAPON</v>
          </cell>
          <cell r="N1808" t="str">
            <v>TEVA ILAC</v>
          </cell>
          <cell r="O1808" t="str">
            <v>200+50+200</v>
          </cell>
          <cell r="P1808" t="str">
            <v>MG</v>
          </cell>
          <cell r="Q1808">
            <v>100</v>
          </cell>
          <cell r="R1808" t="str">
            <v>NORMAL RECETE</v>
          </cell>
          <cell r="S1808" t="str">
            <v>ITHAL</v>
          </cell>
          <cell r="T1808" t="str">
            <v>ISPANYA</v>
          </cell>
          <cell r="U1808">
            <v>51.71</v>
          </cell>
          <cell r="V1808">
            <v>51.71</v>
          </cell>
          <cell r="W1808">
            <v>31.02</v>
          </cell>
          <cell r="X1808" t="str">
            <v>ISPANYA</v>
          </cell>
          <cell r="Y1808">
            <v>0</v>
          </cell>
          <cell r="Z1808">
            <v>0</v>
          </cell>
          <cell r="AA1808">
            <v>72.650000000000006</v>
          </cell>
          <cell r="AB1808">
            <v>0</v>
          </cell>
          <cell r="AC1808">
            <v>72.650000000000006</v>
          </cell>
        </row>
        <row r="1809">
          <cell r="A1809">
            <v>8699638095001</v>
          </cell>
          <cell r="B1809" t="str">
            <v>N04BA03</v>
          </cell>
          <cell r="C1809" t="str">
            <v>levodopa, decarboxylase inhibitor and comt inhibitor</v>
          </cell>
          <cell r="D1809" t="str">
            <v>ESDEGER</v>
          </cell>
          <cell r="E1809" t="str">
            <v>ESDEGER</v>
          </cell>
          <cell r="F1809">
            <v>0</v>
          </cell>
          <cell r="G1809">
            <v>1</v>
          </cell>
          <cell r="H1809">
            <v>1</v>
          </cell>
          <cell r="I1809">
            <v>0</v>
          </cell>
          <cell r="J1809">
            <v>0</v>
          </cell>
          <cell r="K1809">
            <v>0</v>
          </cell>
          <cell r="L1809" t="str">
            <v>LEVOPA 50/12,5/200 MG 100 FILM TABLET</v>
          </cell>
          <cell r="M1809" t="str">
            <v>LEVADOPA + KARBIDOPA + ENTAKAPON</v>
          </cell>
          <cell r="N1809" t="str">
            <v>TEVA ILAC</v>
          </cell>
          <cell r="O1809" t="str">
            <v>50+12,5+200</v>
          </cell>
          <cell r="P1809" t="str">
            <v>MG</v>
          </cell>
          <cell r="Q1809">
            <v>100</v>
          </cell>
          <cell r="R1809" t="str">
            <v>NORMAL RECETE</v>
          </cell>
          <cell r="S1809" t="str">
            <v>ITHAL</v>
          </cell>
          <cell r="T1809" t="str">
            <v>ISPANYA</v>
          </cell>
          <cell r="U1809">
            <v>46.82</v>
          </cell>
          <cell r="V1809">
            <v>46.82</v>
          </cell>
          <cell r="W1809">
            <v>28.09</v>
          </cell>
          <cell r="X1809" t="str">
            <v>ISPANYA</v>
          </cell>
          <cell r="Y1809">
            <v>0</v>
          </cell>
          <cell r="Z1809">
            <v>0</v>
          </cell>
          <cell r="AA1809">
            <v>65.78</v>
          </cell>
          <cell r="AB1809">
            <v>0</v>
          </cell>
          <cell r="AC1809">
            <v>65.78</v>
          </cell>
        </row>
        <row r="1810">
          <cell r="A1810">
            <v>8699638095018</v>
          </cell>
          <cell r="B1810" t="str">
            <v>N04BA03</v>
          </cell>
          <cell r="C1810" t="str">
            <v>levodopa, decarboxylase inhibitor and comt inhibitor</v>
          </cell>
          <cell r="D1810" t="str">
            <v>ESDEGER</v>
          </cell>
          <cell r="E1810" t="str">
            <v>ESDEGER</v>
          </cell>
          <cell r="F1810">
            <v>0</v>
          </cell>
          <cell r="G1810">
            <v>1</v>
          </cell>
          <cell r="H1810">
            <v>1</v>
          </cell>
          <cell r="I1810">
            <v>0</v>
          </cell>
          <cell r="J1810">
            <v>0</v>
          </cell>
          <cell r="K1810">
            <v>0</v>
          </cell>
          <cell r="L1810" t="str">
            <v>LEVOPA 75/18,75/200 MG 100 FILM KAPLI TABLET</v>
          </cell>
          <cell r="M1810" t="str">
            <v>LEVADOPA + KARBIDOPA + ENTAKAPON</v>
          </cell>
          <cell r="N1810" t="str">
            <v>TEVA ILAC</v>
          </cell>
          <cell r="O1810" t="str">
            <v>75+18,75+200</v>
          </cell>
          <cell r="P1810" t="str">
            <v>MG</v>
          </cell>
          <cell r="Q1810">
            <v>100</v>
          </cell>
          <cell r="R1810" t="str">
            <v>NORMAL RECETE</v>
          </cell>
          <cell r="S1810" t="str">
            <v>ITHAL</v>
          </cell>
          <cell r="T1810" t="str">
            <v>ISPANYA</v>
          </cell>
          <cell r="U1810">
            <v>47.86</v>
          </cell>
          <cell r="V1810">
            <v>47.86</v>
          </cell>
          <cell r="W1810">
            <v>28.71</v>
          </cell>
          <cell r="X1810" t="str">
            <v>ISPANYA</v>
          </cell>
          <cell r="Y1810">
            <v>0</v>
          </cell>
          <cell r="Z1810">
            <v>0</v>
          </cell>
          <cell r="AA1810">
            <v>67.22</v>
          </cell>
          <cell r="AB1810">
            <v>0</v>
          </cell>
          <cell r="AC1810">
            <v>67.22</v>
          </cell>
        </row>
        <row r="1811">
          <cell r="A1811">
            <v>8697930020677</v>
          </cell>
          <cell r="B1811" t="str">
            <v>N03AX14</v>
          </cell>
          <cell r="C1811" t="str">
            <v>levetiracetam</v>
          </cell>
          <cell r="D1811" t="str">
            <v>EŞDEĞER</v>
          </cell>
          <cell r="E1811" t="str">
            <v>EŞDEĞER</v>
          </cell>
          <cell r="F1811">
            <v>0</v>
          </cell>
          <cell r="G1811">
            <v>5</v>
          </cell>
          <cell r="H1811">
            <v>1</v>
          </cell>
          <cell r="I1811">
            <v>0</v>
          </cell>
          <cell r="J1811">
            <v>0</v>
          </cell>
          <cell r="K1811">
            <v>0</v>
          </cell>
          <cell r="L1811" t="str">
            <v>LEVRAL 1000 MG 100 EFERVESAN TABLET</v>
          </cell>
          <cell r="M1811" t="str">
            <v>LEVETIRASETAM</v>
          </cell>
          <cell r="N1811" t="str">
            <v>MENTIS</v>
          </cell>
          <cell r="O1811">
            <v>1000</v>
          </cell>
          <cell r="P1811" t="str">
            <v>MG</v>
          </cell>
          <cell r="Q1811">
            <v>100</v>
          </cell>
          <cell r="R1811" t="str">
            <v>NORMAL REÇETE</v>
          </cell>
          <cell r="S1811" t="str">
            <v>IMAL</v>
          </cell>
          <cell r="T1811" t="str">
            <v>YUNANISTAN</v>
          </cell>
          <cell r="U1811">
            <v>160.63999999999999</v>
          </cell>
          <cell r="V1811">
            <v>160.63999999999999</v>
          </cell>
          <cell r="W1811">
            <v>90.1</v>
          </cell>
          <cell r="X1811" t="str">
            <v>YUNANISTAN</v>
          </cell>
          <cell r="Y1811">
            <v>0</v>
          </cell>
          <cell r="Z1811">
            <v>0</v>
          </cell>
          <cell r="AA1811">
            <v>190.69</v>
          </cell>
          <cell r="AB1811">
            <v>0</v>
          </cell>
          <cell r="AC1811">
            <v>190.69</v>
          </cell>
        </row>
        <row r="1812">
          <cell r="A1812">
            <v>8697930020684</v>
          </cell>
          <cell r="B1812" t="str">
            <v>N03AX14</v>
          </cell>
          <cell r="C1812" t="str">
            <v>levetiracetam</v>
          </cell>
          <cell r="D1812" t="str">
            <v>EŞDEĞER</v>
          </cell>
          <cell r="E1812" t="str">
            <v>EŞDEĞER</v>
          </cell>
          <cell r="F1812">
            <v>0</v>
          </cell>
          <cell r="G1812">
            <v>5</v>
          </cell>
          <cell r="H1812">
            <v>1</v>
          </cell>
          <cell r="I1812">
            <v>0</v>
          </cell>
          <cell r="J1812">
            <v>0</v>
          </cell>
          <cell r="K1812">
            <v>0</v>
          </cell>
          <cell r="L1812" t="str">
            <v>LEVRAL 1000 MG 200 EFERVESAN TABLET</v>
          </cell>
          <cell r="M1812" t="str">
            <v>LEVETIRASETAM</v>
          </cell>
          <cell r="N1812" t="str">
            <v>MENTIS</v>
          </cell>
          <cell r="O1812">
            <v>1000</v>
          </cell>
          <cell r="P1812" t="str">
            <v>MG</v>
          </cell>
          <cell r="Q1812">
            <v>200</v>
          </cell>
          <cell r="R1812" t="str">
            <v>NORMAL REÇETE</v>
          </cell>
          <cell r="S1812" t="str">
            <v>IMAL</v>
          </cell>
          <cell r="T1812" t="str">
            <v>YUNANISTAN</v>
          </cell>
          <cell r="U1812">
            <v>321.27999999999997</v>
          </cell>
          <cell r="V1812">
            <v>321.27999999999997</v>
          </cell>
          <cell r="W1812">
            <v>180.2</v>
          </cell>
          <cell r="X1812" t="str">
            <v>YUNANISTAN</v>
          </cell>
          <cell r="Y1812">
            <v>0</v>
          </cell>
          <cell r="Z1812">
            <v>0</v>
          </cell>
          <cell r="AA1812">
            <v>381.39</v>
          </cell>
          <cell r="AB1812">
            <v>0</v>
          </cell>
          <cell r="AC1812">
            <v>381.39</v>
          </cell>
        </row>
        <row r="1813">
          <cell r="A1813">
            <v>8697930020660</v>
          </cell>
          <cell r="B1813" t="str">
            <v>N03AX14</v>
          </cell>
          <cell r="C1813" t="str">
            <v>levetiracetam</v>
          </cell>
          <cell r="D1813" t="str">
            <v>EŞDEĞER</v>
          </cell>
          <cell r="E1813" t="str">
            <v>EŞDEĞER</v>
          </cell>
          <cell r="F1813">
            <v>0</v>
          </cell>
          <cell r="G1813">
            <v>1</v>
          </cell>
          <cell r="H1813">
            <v>1</v>
          </cell>
          <cell r="I1813">
            <v>0</v>
          </cell>
          <cell r="J1813">
            <v>0</v>
          </cell>
          <cell r="K1813">
            <v>0</v>
          </cell>
          <cell r="L1813" t="str">
            <v>LEVRAL 1000 MG 50 EFERVESAN TABLET</v>
          </cell>
          <cell r="M1813" t="str">
            <v>LEVETIRASETAM</v>
          </cell>
          <cell r="N1813" t="str">
            <v>MENTIS</v>
          </cell>
          <cell r="O1813">
            <v>1000</v>
          </cell>
          <cell r="P1813" t="str">
            <v>MG</v>
          </cell>
          <cell r="Q1813">
            <v>50</v>
          </cell>
          <cell r="R1813" t="str">
            <v>NORMAL REÇETE</v>
          </cell>
          <cell r="S1813" t="str">
            <v>IMAL</v>
          </cell>
          <cell r="T1813" t="str">
            <v>YUNANISTAN</v>
          </cell>
          <cell r="U1813">
            <v>80.33</v>
          </cell>
          <cell r="V1813">
            <v>80.33</v>
          </cell>
          <cell r="W1813">
            <v>45.05</v>
          </cell>
          <cell r="X1813" t="str">
            <v>YUNANISTAN</v>
          </cell>
          <cell r="Y1813">
            <v>0</v>
          </cell>
          <cell r="Z1813">
            <v>0</v>
          </cell>
          <cell r="AA1813">
            <v>95.33</v>
          </cell>
          <cell r="AB1813">
            <v>0</v>
          </cell>
          <cell r="AC1813">
            <v>95.33</v>
          </cell>
        </row>
        <row r="1814">
          <cell r="A1814">
            <v>8697930021728</v>
          </cell>
          <cell r="B1814" t="str">
            <v>N03AX14</v>
          </cell>
          <cell r="C1814" t="str">
            <v>levetiracetam</v>
          </cell>
          <cell r="D1814" t="str">
            <v>EŞDEĞER</v>
          </cell>
          <cell r="E1814" t="str">
            <v>EŞDEĞER</v>
          </cell>
          <cell r="F1814">
            <v>0</v>
          </cell>
          <cell r="G1814">
            <v>5</v>
          </cell>
          <cell r="H1814">
            <v>1</v>
          </cell>
          <cell r="I1814">
            <v>0</v>
          </cell>
          <cell r="J1814">
            <v>0</v>
          </cell>
          <cell r="K1814">
            <v>0</v>
          </cell>
          <cell r="L1814" t="str">
            <v>LEVRAL 1500 MG 100 EFERVESAN TABLET</v>
          </cell>
          <cell r="M1814" t="str">
            <v>LEVETIRASETAM</v>
          </cell>
          <cell r="N1814" t="str">
            <v>MENTIS</v>
          </cell>
          <cell r="O1814">
            <v>1500</v>
          </cell>
          <cell r="P1814" t="str">
            <v>MG</v>
          </cell>
          <cell r="Q1814">
            <v>100</v>
          </cell>
          <cell r="R1814" t="str">
            <v>NORMAL REÇETE</v>
          </cell>
          <cell r="S1814" t="str">
            <v>IMAL</v>
          </cell>
          <cell r="T1814" t="str">
            <v>YUNANISTAN</v>
          </cell>
          <cell r="U1814">
            <v>240.94</v>
          </cell>
          <cell r="V1814">
            <v>240.94</v>
          </cell>
          <cell r="W1814">
            <v>135.13999999999999</v>
          </cell>
          <cell r="X1814" t="str">
            <v>YUNANISTAN</v>
          </cell>
          <cell r="Y1814">
            <v>0</v>
          </cell>
          <cell r="Z1814">
            <v>0</v>
          </cell>
          <cell r="AA1814">
            <v>286.02</v>
          </cell>
          <cell r="AB1814">
            <v>0</v>
          </cell>
          <cell r="AC1814">
            <v>286.02</v>
          </cell>
        </row>
        <row r="1815">
          <cell r="A1815">
            <v>8697930021711</v>
          </cell>
          <cell r="B1815" t="str">
            <v>N03AX14</v>
          </cell>
          <cell r="C1815" t="str">
            <v>levetiracetam</v>
          </cell>
          <cell r="D1815" t="str">
            <v>EŞDEĞER</v>
          </cell>
          <cell r="E1815" t="str">
            <v>EŞDEĞER</v>
          </cell>
          <cell r="F1815">
            <v>0</v>
          </cell>
          <cell r="G1815">
            <v>5</v>
          </cell>
          <cell r="H1815">
            <v>1</v>
          </cell>
          <cell r="I1815">
            <v>0</v>
          </cell>
          <cell r="J1815">
            <v>0</v>
          </cell>
          <cell r="K1815">
            <v>0</v>
          </cell>
          <cell r="L1815" t="str">
            <v>LEVRAL 1500 MG 50 EFERVESAN TABLET</v>
          </cell>
          <cell r="M1815" t="str">
            <v>LEVETIRASETAM</v>
          </cell>
          <cell r="N1815" t="str">
            <v>MENTIS</v>
          </cell>
          <cell r="O1815">
            <v>1500</v>
          </cell>
          <cell r="P1815" t="str">
            <v>MG</v>
          </cell>
          <cell r="Q1815">
            <v>50</v>
          </cell>
          <cell r="R1815" t="str">
            <v>NORMAL REÇETE</v>
          </cell>
          <cell r="S1815" t="str">
            <v>IMAL</v>
          </cell>
          <cell r="T1815" t="str">
            <v>YUNANISTAN</v>
          </cell>
          <cell r="U1815">
            <v>120.47</v>
          </cell>
          <cell r="V1815">
            <v>120.47</v>
          </cell>
          <cell r="W1815">
            <v>67.569999999999993</v>
          </cell>
          <cell r="X1815" t="str">
            <v>YUNANISTAN</v>
          </cell>
          <cell r="Y1815">
            <v>0</v>
          </cell>
          <cell r="Z1815">
            <v>0</v>
          </cell>
          <cell r="AA1815">
            <v>143</v>
          </cell>
          <cell r="AB1815">
            <v>0</v>
          </cell>
          <cell r="AC1815">
            <v>143</v>
          </cell>
        </row>
        <row r="1816">
          <cell r="A1816">
            <v>8697930020585</v>
          </cell>
          <cell r="B1816" t="str">
            <v>N03AX14</v>
          </cell>
          <cell r="C1816" t="str">
            <v>levetiracetam</v>
          </cell>
          <cell r="D1816" t="str">
            <v>EŞDEĞER</v>
          </cell>
          <cell r="E1816" t="str">
            <v>EŞDEĞER</v>
          </cell>
          <cell r="F1816">
            <v>0</v>
          </cell>
          <cell r="G1816">
            <v>5</v>
          </cell>
          <cell r="H1816">
            <v>1</v>
          </cell>
          <cell r="I1816">
            <v>0</v>
          </cell>
          <cell r="J1816">
            <v>0</v>
          </cell>
          <cell r="K1816">
            <v>0</v>
          </cell>
          <cell r="L1816" t="str">
            <v>LEVRAL 250 MG 100 EFERVESAN TABLET</v>
          </cell>
          <cell r="M1816" t="str">
            <v>LEVETIRASETAM</v>
          </cell>
          <cell r="N1816" t="str">
            <v>MENTIS</v>
          </cell>
          <cell r="O1816">
            <v>250</v>
          </cell>
          <cell r="P1816" t="str">
            <v>MG</v>
          </cell>
          <cell r="Q1816">
            <v>100</v>
          </cell>
          <cell r="R1816" t="str">
            <v>NORMAL REÇETE</v>
          </cell>
          <cell r="S1816" t="str">
            <v>IMAL</v>
          </cell>
          <cell r="T1816" t="str">
            <v>YUNANISTAN</v>
          </cell>
          <cell r="U1816">
            <v>45.7</v>
          </cell>
          <cell r="V1816">
            <v>45.7</v>
          </cell>
          <cell r="W1816">
            <v>22.16</v>
          </cell>
          <cell r="X1816" t="str">
            <v>YUNANISTAN</v>
          </cell>
          <cell r="Y1816">
            <v>0</v>
          </cell>
          <cell r="Z1816">
            <v>0</v>
          </cell>
          <cell r="AA1816">
            <v>46.88</v>
          </cell>
          <cell r="AB1816">
            <v>0</v>
          </cell>
          <cell r="AC1816">
            <v>46.88</v>
          </cell>
        </row>
        <row r="1817">
          <cell r="A1817">
            <v>8697930020592</v>
          </cell>
          <cell r="B1817" t="str">
            <v>N03AX14</v>
          </cell>
          <cell r="C1817" t="str">
            <v>levetiracetam</v>
          </cell>
          <cell r="D1817" t="str">
            <v>EŞDEĞER</v>
          </cell>
          <cell r="E1817" t="str">
            <v>EŞDEĞER</v>
          </cell>
          <cell r="F1817">
            <v>0</v>
          </cell>
          <cell r="G1817">
            <v>5</v>
          </cell>
          <cell r="H1817">
            <v>1</v>
          </cell>
          <cell r="I1817">
            <v>0</v>
          </cell>
          <cell r="J1817">
            <v>0</v>
          </cell>
          <cell r="K1817">
            <v>0</v>
          </cell>
          <cell r="L1817" t="str">
            <v>LEVRAL 250 MG 200 EFERVESAN TABLET</v>
          </cell>
          <cell r="M1817" t="str">
            <v>LEVETIRASETAM</v>
          </cell>
          <cell r="N1817" t="str">
            <v>MENTIS</v>
          </cell>
          <cell r="O1817">
            <v>250</v>
          </cell>
          <cell r="P1817" t="str">
            <v>MG</v>
          </cell>
          <cell r="Q1817">
            <v>200</v>
          </cell>
          <cell r="R1817" t="str">
            <v>NORMAL REÇETE</v>
          </cell>
          <cell r="S1817" t="str">
            <v>IMAL</v>
          </cell>
          <cell r="T1817" t="str">
            <v>YUNANISTAN</v>
          </cell>
          <cell r="U1817">
            <v>91.4</v>
          </cell>
          <cell r="V1817">
            <v>91.4</v>
          </cell>
          <cell r="W1817">
            <v>44.32</v>
          </cell>
          <cell r="X1817" t="str">
            <v>YUNANISTAN</v>
          </cell>
          <cell r="Y1817">
            <v>0</v>
          </cell>
          <cell r="Z1817">
            <v>0</v>
          </cell>
          <cell r="AA1817">
            <v>93.78</v>
          </cell>
          <cell r="AB1817">
            <v>0</v>
          </cell>
          <cell r="AC1817">
            <v>93.78</v>
          </cell>
        </row>
        <row r="1818">
          <cell r="A1818">
            <v>8697930020578</v>
          </cell>
          <cell r="B1818" t="str">
            <v>N03AX14</v>
          </cell>
          <cell r="C1818" t="str">
            <v>levetiracetam</v>
          </cell>
          <cell r="D1818" t="str">
            <v>EŞDEĞER</v>
          </cell>
          <cell r="E1818" t="str">
            <v>EŞDEĞER</v>
          </cell>
          <cell r="F1818">
            <v>0</v>
          </cell>
          <cell r="G1818">
            <v>1</v>
          </cell>
          <cell r="H1818">
            <v>1</v>
          </cell>
          <cell r="I1818">
            <v>0</v>
          </cell>
          <cell r="J1818">
            <v>0</v>
          </cell>
          <cell r="K1818">
            <v>0</v>
          </cell>
          <cell r="L1818" t="str">
            <v>LEVRAL 250 MG 50 EFERVESAN TABLET</v>
          </cell>
          <cell r="M1818" t="str">
            <v>LEVETIRASETAM</v>
          </cell>
          <cell r="N1818" t="str">
            <v>MENTIS</v>
          </cell>
          <cell r="O1818">
            <v>250</v>
          </cell>
          <cell r="P1818" t="str">
            <v>MG</v>
          </cell>
          <cell r="Q1818">
            <v>50</v>
          </cell>
          <cell r="R1818" t="str">
            <v>NORMAL REÇETE</v>
          </cell>
          <cell r="S1818" t="str">
            <v>IMAL</v>
          </cell>
          <cell r="T1818" t="str">
            <v>YUNANISTAN</v>
          </cell>
          <cell r="U1818">
            <v>22.85</v>
          </cell>
          <cell r="V1818">
            <v>22.85</v>
          </cell>
          <cell r="W1818">
            <v>11.08</v>
          </cell>
          <cell r="X1818" t="str">
            <v>YUNANISTAN</v>
          </cell>
          <cell r="Y1818">
            <v>0</v>
          </cell>
          <cell r="Z1818">
            <v>0</v>
          </cell>
          <cell r="AA1818">
            <v>23.43</v>
          </cell>
          <cell r="AB1818">
            <v>0</v>
          </cell>
          <cell r="AC1818">
            <v>23.43</v>
          </cell>
        </row>
        <row r="1819">
          <cell r="A1819">
            <v>8697930020615</v>
          </cell>
          <cell r="B1819" t="str">
            <v>N03AX14</v>
          </cell>
          <cell r="C1819" t="str">
            <v>levetiracetam</v>
          </cell>
          <cell r="D1819" t="str">
            <v>EŞDEĞER</v>
          </cell>
          <cell r="E1819" t="str">
            <v>EŞDEĞER</v>
          </cell>
          <cell r="F1819">
            <v>0</v>
          </cell>
          <cell r="G1819">
            <v>5</v>
          </cell>
          <cell r="H1819">
            <v>1</v>
          </cell>
          <cell r="I1819">
            <v>0</v>
          </cell>
          <cell r="J1819">
            <v>0</v>
          </cell>
          <cell r="K1819">
            <v>0</v>
          </cell>
          <cell r="L1819" t="str">
            <v>LEVRAL 500 MG 100 EFERVESAN TABLET</v>
          </cell>
          <cell r="M1819" t="str">
            <v>LEVETIRASETAM</v>
          </cell>
          <cell r="N1819" t="str">
            <v>MENTIS</v>
          </cell>
          <cell r="O1819">
            <v>500</v>
          </cell>
          <cell r="P1819" t="str">
            <v>MG</v>
          </cell>
          <cell r="Q1819">
            <v>100</v>
          </cell>
          <cell r="R1819" t="str">
            <v>NORMAL REÇETE</v>
          </cell>
          <cell r="S1819" t="str">
            <v>IMAL</v>
          </cell>
          <cell r="T1819" t="str">
            <v>YUNANISTAN</v>
          </cell>
          <cell r="U1819">
            <v>83.7</v>
          </cell>
          <cell r="V1819">
            <v>83.7</v>
          </cell>
          <cell r="W1819">
            <v>44.86</v>
          </cell>
          <cell r="X1819" t="str">
            <v>YUNANISTAN</v>
          </cell>
          <cell r="Y1819">
            <v>0</v>
          </cell>
          <cell r="Z1819">
            <v>0</v>
          </cell>
          <cell r="AA1819">
            <v>94.94</v>
          </cell>
          <cell r="AB1819">
            <v>0</v>
          </cell>
          <cell r="AC1819">
            <v>94.94</v>
          </cell>
        </row>
        <row r="1820">
          <cell r="A1820">
            <v>8697930020622</v>
          </cell>
          <cell r="B1820" t="str">
            <v>N03AX14</v>
          </cell>
          <cell r="C1820" t="str">
            <v>levetiracetam</v>
          </cell>
          <cell r="D1820" t="str">
            <v>EŞDEĞER</v>
          </cell>
          <cell r="E1820" t="str">
            <v>EŞDEĞER</v>
          </cell>
          <cell r="F1820">
            <v>0</v>
          </cell>
          <cell r="G1820">
            <v>5</v>
          </cell>
          <cell r="H1820">
            <v>1</v>
          </cell>
          <cell r="I1820">
            <v>0</v>
          </cell>
          <cell r="J1820">
            <v>0</v>
          </cell>
          <cell r="K1820">
            <v>0</v>
          </cell>
          <cell r="L1820" t="str">
            <v>LEVRAL 500 MG 200 EFERVESAN TABLET</v>
          </cell>
          <cell r="M1820" t="str">
            <v>LEVETIRASETAM</v>
          </cell>
          <cell r="N1820" t="str">
            <v>MENTIS</v>
          </cell>
          <cell r="O1820">
            <v>500</v>
          </cell>
          <cell r="P1820" t="str">
            <v>MG</v>
          </cell>
          <cell r="Q1820">
            <v>200</v>
          </cell>
          <cell r="R1820" t="str">
            <v>NORMAL REÇETE</v>
          </cell>
          <cell r="S1820" t="str">
            <v>IMAL</v>
          </cell>
          <cell r="T1820" t="str">
            <v>YUNANISTAN</v>
          </cell>
          <cell r="U1820">
            <v>167.4</v>
          </cell>
          <cell r="V1820">
            <v>167.4</v>
          </cell>
          <cell r="W1820">
            <v>89.72</v>
          </cell>
          <cell r="X1820" t="str">
            <v>YUNANISTAN</v>
          </cell>
          <cell r="Y1820">
            <v>0</v>
          </cell>
          <cell r="Z1820">
            <v>0</v>
          </cell>
          <cell r="AA1820">
            <v>189.89</v>
          </cell>
          <cell r="AB1820">
            <v>0</v>
          </cell>
          <cell r="AC1820">
            <v>189.89</v>
          </cell>
        </row>
        <row r="1821">
          <cell r="A1821">
            <v>8697930020608</v>
          </cell>
          <cell r="B1821" t="str">
            <v>N03AX14</v>
          </cell>
          <cell r="C1821" t="str">
            <v>levetiracetam</v>
          </cell>
          <cell r="D1821" t="str">
            <v>EŞDEĞER</v>
          </cell>
          <cell r="E1821" t="str">
            <v>EŞDEĞER</v>
          </cell>
          <cell r="F1821">
            <v>0</v>
          </cell>
          <cell r="G1821">
            <v>1</v>
          </cell>
          <cell r="H1821">
            <v>1</v>
          </cell>
          <cell r="I1821">
            <v>0</v>
          </cell>
          <cell r="J1821">
            <v>0</v>
          </cell>
          <cell r="K1821">
            <v>0</v>
          </cell>
          <cell r="L1821" t="str">
            <v>LEVRAL 500 MG 50 EFERVESAN TABLET</v>
          </cell>
          <cell r="M1821" t="str">
            <v>LEVETIRASETAM</v>
          </cell>
          <cell r="N1821" t="str">
            <v>MENTIS</v>
          </cell>
          <cell r="O1821">
            <v>500</v>
          </cell>
          <cell r="P1821" t="str">
            <v>MG</v>
          </cell>
          <cell r="Q1821">
            <v>50</v>
          </cell>
          <cell r="R1821" t="str">
            <v>NORMAL REÇETE</v>
          </cell>
          <cell r="S1821" t="str">
            <v>IMAL</v>
          </cell>
          <cell r="T1821" t="str">
            <v>YUNANISTAN</v>
          </cell>
          <cell r="U1821">
            <v>41.85</v>
          </cell>
          <cell r="V1821">
            <v>41.85</v>
          </cell>
          <cell r="W1821">
            <v>22.43</v>
          </cell>
          <cell r="X1821" t="str">
            <v>YUNANISTAN</v>
          </cell>
          <cell r="Y1821">
            <v>0</v>
          </cell>
          <cell r="Z1821">
            <v>0</v>
          </cell>
          <cell r="AA1821">
            <v>47.45</v>
          </cell>
          <cell r="AB1821">
            <v>0</v>
          </cell>
          <cell r="AC1821">
            <v>47.45</v>
          </cell>
        </row>
        <row r="1822">
          <cell r="A1822">
            <v>8699771090031</v>
          </cell>
          <cell r="B1822" t="str">
            <v>J01MA12</v>
          </cell>
          <cell r="C1822" t="str">
            <v>levofloxacin</v>
          </cell>
          <cell r="D1822" t="str">
            <v>EŞDEĞER</v>
          </cell>
          <cell r="E1822" t="str">
            <v>EŞDEĞER</v>
          </cell>
          <cell r="F1822">
            <v>0</v>
          </cell>
          <cell r="G1822">
            <v>1</v>
          </cell>
          <cell r="H1822">
            <v>1</v>
          </cell>
          <cell r="I1822">
            <v>0</v>
          </cell>
          <cell r="J1822">
            <v>0</v>
          </cell>
          <cell r="K1822">
            <v>0</v>
          </cell>
          <cell r="L1822" t="str">
            <v>LEXUR 500 MG 7 FILM TABLET</v>
          </cell>
          <cell r="M1822" t="str">
            <v>LEVOFLOKSASIN</v>
          </cell>
          <cell r="N1822" t="str">
            <v>AYMED</v>
          </cell>
          <cell r="O1822">
            <v>500</v>
          </cell>
          <cell r="P1822" t="str">
            <v>MG</v>
          </cell>
          <cell r="Q1822">
            <v>7</v>
          </cell>
          <cell r="R1822" t="str">
            <v>NORMAL REÇETE</v>
          </cell>
          <cell r="S1822" t="str">
            <v>IMAL</v>
          </cell>
          <cell r="T1822" t="str">
            <v>PORTEKIZ</v>
          </cell>
          <cell r="U1822">
            <v>18.059999999999999</v>
          </cell>
          <cell r="V1822">
            <v>18.059999999999999</v>
          </cell>
          <cell r="W1822">
            <v>8</v>
          </cell>
          <cell r="X1822" t="str">
            <v>PORTEKIZ</v>
          </cell>
          <cell r="Y1822">
            <v>0</v>
          </cell>
          <cell r="Z1822">
            <v>0</v>
          </cell>
          <cell r="AA1822">
            <v>16.91</v>
          </cell>
          <cell r="AB1822">
            <v>0</v>
          </cell>
          <cell r="AC1822">
            <v>16.91</v>
          </cell>
        </row>
        <row r="1823">
          <cell r="A1823">
            <v>8699771090048</v>
          </cell>
          <cell r="B1823" t="str">
            <v>J01MA12</v>
          </cell>
          <cell r="C1823" t="str">
            <v>levofloxacin</v>
          </cell>
          <cell r="D1823" t="str">
            <v>EŞDEĞER</v>
          </cell>
          <cell r="E1823" t="str">
            <v>EŞDEĞER</v>
          </cell>
          <cell r="F1823">
            <v>0</v>
          </cell>
          <cell r="G1823">
            <v>5</v>
          </cell>
          <cell r="H1823">
            <v>1</v>
          </cell>
          <cell r="I1823">
            <v>0</v>
          </cell>
          <cell r="J1823">
            <v>0</v>
          </cell>
          <cell r="K1823">
            <v>0</v>
          </cell>
          <cell r="L1823" t="str">
            <v>LEXUR 750 MG 7 FILM TABLET</v>
          </cell>
          <cell r="M1823" t="str">
            <v>LEVOFLOKSASIN</v>
          </cell>
          <cell r="N1823" t="str">
            <v>AYMED</v>
          </cell>
          <cell r="O1823">
            <v>750</v>
          </cell>
          <cell r="P1823" t="str">
            <v>MG</v>
          </cell>
          <cell r="Q1823">
            <v>7</v>
          </cell>
          <cell r="R1823" t="str">
            <v>NORMAL REÇETE</v>
          </cell>
          <cell r="S1823" t="str">
            <v>IMAL</v>
          </cell>
          <cell r="T1823" t="str">
            <v>ITALYA</v>
          </cell>
          <cell r="U1823">
            <v>27.05</v>
          </cell>
          <cell r="V1823">
            <v>10.47</v>
          </cell>
          <cell r="W1823">
            <v>10.47</v>
          </cell>
          <cell r="X1823" t="str">
            <v>ITALYA</v>
          </cell>
          <cell r="Y1823">
            <v>0</v>
          </cell>
          <cell r="Z1823">
            <v>0</v>
          </cell>
          <cell r="AA1823">
            <v>22.16</v>
          </cell>
          <cell r="AB1823">
            <v>0</v>
          </cell>
          <cell r="AC1823">
            <v>22.16</v>
          </cell>
        </row>
        <row r="1824">
          <cell r="A1824">
            <v>8699564173538</v>
          </cell>
          <cell r="B1824" t="str">
            <v>C08CA12</v>
          </cell>
          <cell r="C1824" t="str">
            <v>barnidipine</v>
          </cell>
          <cell r="D1824" t="str">
            <v>REFERANS</v>
          </cell>
          <cell r="E1824" t="str">
            <v>REFERANS</v>
          </cell>
          <cell r="F1824">
            <v>0</v>
          </cell>
          <cell r="G1824">
            <v>2</v>
          </cell>
          <cell r="H1824">
            <v>1</v>
          </cell>
          <cell r="I1824">
            <v>0</v>
          </cell>
          <cell r="J1824">
            <v>0</v>
          </cell>
          <cell r="K1824">
            <v>0</v>
          </cell>
          <cell r="L1824" t="str">
            <v>LIBRADIN 20 MG 30 KAPSUL</v>
          </cell>
          <cell r="M1824" t="str">
            <v>BARNIDIPIN HCL</v>
          </cell>
          <cell r="N1824" t="str">
            <v>GUREL</v>
          </cell>
          <cell r="O1824">
            <v>20</v>
          </cell>
          <cell r="P1824" t="str">
            <v>MG</v>
          </cell>
          <cell r="Q1824">
            <v>30</v>
          </cell>
          <cell r="R1824" t="str">
            <v>NORMAL RECETE</v>
          </cell>
          <cell r="S1824" t="str">
            <v>ITHAL</v>
          </cell>
          <cell r="T1824" t="str">
            <v>ITALYA</v>
          </cell>
          <cell r="U1824">
            <v>11.49</v>
          </cell>
          <cell r="V1824">
            <v>11.49</v>
          </cell>
          <cell r="W1824">
            <v>11.49</v>
          </cell>
          <cell r="X1824" t="str">
            <v>ITALYA</v>
          </cell>
          <cell r="Y1824">
            <v>0</v>
          </cell>
          <cell r="Z1824">
            <v>0</v>
          </cell>
          <cell r="AA1824">
            <v>30.94</v>
          </cell>
          <cell r="AB1824">
            <v>0</v>
          </cell>
          <cell r="AC1824">
            <v>30.94</v>
          </cell>
        </row>
        <row r="1825">
          <cell r="A1825">
            <v>8699523340025</v>
          </cell>
          <cell r="B1825" t="str">
            <v>D04AB01</v>
          </cell>
          <cell r="C1825" t="str">
            <v>lidocaine</v>
          </cell>
          <cell r="D1825" t="str">
            <v>ESDEGER</v>
          </cell>
          <cell r="E1825" t="str">
            <v>FIYAT KORUMALI URUN</v>
          </cell>
          <cell r="F1825">
            <v>4</v>
          </cell>
          <cell r="G1825">
            <v>2</v>
          </cell>
          <cell r="H1825">
            <v>2</v>
          </cell>
          <cell r="I1825">
            <v>0</v>
          </cell>
          <cell r="J1825">
            <v>0</v>
          </cell>
          <cell r="K1825">
            <v>0</v>
          </cell>
          <cell r="L1825" t="str">
            <v>LIDESTOL 30 GR JEL</v>
          </cell>
          <cell r="M1825" t="str">
            <v>LIDOKAIN HCL</v>
          </cell>
          <cell r="N1825" t="str">
            <v>MUNIR SAHIN</v>
          </cell>
          <cell r="O1825">
            <v>30</v>
          </cell>
          <cell r="P1825" t="str">
            <v>G</v>
          </cell>
          <cell r="Q1825">
            <v>30</v>
          </cell>
          <cell r="R1825" t="str">
            <v>NORMAL RECETE</v>
          </cell>
          <cell r="S1825" t="str">
            <v>IMAL</v>
          </cell>
          <cell r="T1825" t="str">
            <v>TURKIYE</v>
          </cell>
          <cell r="U1825">
            <v>0.9</v>
          </cell>
          <cell r="V1825">
            <v>0.9</v>
          </cell>
          <cell r="W1825">
            <v>0</v>
          </cell>
          <cell r="X1825" t="str">
            <v>TURKIYE</v>
          </cell>
          <cell r="Y1825">
            <v>0</v>
          </cell>
          <cell r="Z1825">
            <v>0</v>
          </cell>
          <cell r="AA1825">
            <v>0</v>
          </cell>
          <cell r="AB1825">
            <v>2.46</v>
          </cell>
          <cell r="AC1825">
            <v>3.6198900000000003</v>
          </cell>
        </row>
        <row r="1826">
          <cell r="A1826">
            <v>8699844770020</v>
          </cell>
          <cell r="B1826" t="str">
            <v>N01BB52</v>
          </cell>
          <cell r="C1826" t="str">
            <v>lidocaine, combinations</v>
          </cell>
          <cell r="D1826" t="str">
            <v>ESDEGER</v>
          </cell>
          <cell r="E1826" t="str">
            <v>FIYAT KORUMALI URUN</v>
          </cell>
          <cell r="F1826">
            <v>0</v>
          </cell>
          <cell r="G1826">
            <v>2</v>
          </cell>
          <cell r="H1826">
            <v>1</v>
          </cell>
          <cell r="I1826">
            <v>0</v>
          </cell>
          <cell r="J1826">
            <v>0</v>
          </cell>
          <cell r="K1826">
            <v>0</v>
          </cell>
          <cell r="L1826" t="str">
            <v>LIDOCAINE %2 E-80 STETIC 50 KARPUL</v>
          </cell>
          <cell r="M1826" t="str">
            <v>LIDOKAIN HCL + EPINEFRIN</v>
          </cell>
          <cell r="N1826" t="str">
            <v>VEM ILAC</v>
          </cell>
          <cell r="O1826">
            <v>2</v>
          </cell>
          <cell r="P1826" t="str">
            <v>%</v>
          </cell>
          <cell r="Q1826">
            <v>50</v>
          </cell>
          <cell r="R1826" t="str">
            <v>NORMAL RECETE</v>
          </cell>
          <cell r="S1826" t="str">
            <v>ITHAL</v>
          </cell>
          <cell r="T1826" t="str">
            <v>ABD</v>
          </cell>
          <cell r="U1826">
            <v>8.58</v>
          </cell>
          <cell r="V1826">
            <v>14.3</v>
          </cell>
          <cell r="W1826">
            <v>8.58</v>
          </cell>
          <cell r="X1826" t="str">
            <v>ABD</v>
          </cell>
          <cell r="Y1826">
            <v>0</v>
          </cell>
          <cell r="Z1826">
            <v>0</v>
          </cell>
          <cell r="AA1826">
            <v>23.08</v>
          </cell>
          <cell r="AB1826">
            <v>0</v>
          </cell>
          <cell r="AC1826">
            <v>23.08</v>
          </cell>
        </row>
        <row r="1827">
          <cell r="A1827">
            <v>8697936090193</v>
          </cell>
          <cell r="B1827" t="str">
            <v>C09CA03</v>
          </cell>
          <cell r="C1827" t="str">
            <v>valsartan</v>
          </cell>
          <cell r="D1827" t="str">
            <v>EŞDEĞER</v>
          </cell>
          <cell r="E1827" t="str">
            <v>EŞDEĞER</v>
          </cell>
          <cell r="F1827">
            <v>0</v>
          </cell>
          <cell r="G1827">
            <v>1</v>
          </cell>
          <cell r="H1827">
            <v>1</v>
          </cell>
          <cell r="I1827">
            <v>0</v>
          </cell>
          <cell r="J1827">
            <v>0</v>
          </cell>
          <cell r="K1827">
            <v>0</v>
          </cell>
          <cell r="L1827" t="str">
            <v>LIMITEN 160 MG 28 FILM TABLET</v>
          </cell>
          <cell r="M1827" t="str">
            <v>VALSARTAN</v>
          </cell>
          <cell r="N1827" t="str">
            <v>INVENTIM</v>
          </cell>
          <cell r="O1827">
            <v>160</v>
          </cell>
          <cell r="P1827" t="str">
            <v>MG</v>
          </cell>
          <cell r="Q1827">
            <v>28</v>
          </cell>
          <cell r="R1827" t="str">
            <v>NORMAL REÇETE</v>
          </cell>
          <cell r="S1827" t="str">
            <v>IMAL</v>
          </cell>
          <cell r="T1827" t="str">
            <v>ITALYA</v>
          </cell>
          <cell r="U1827">
            <v>16.739999999999998</v>
          </cell>
          <cell r="V1827">
            <v>16.739999999999998</v>
          </cell>
          <cell r="W1827">
            <v>6.86</v>
          </cell>
          <cell r="X1827" t="str">
            <v>ITALYA</v>
          </cell>
          <cell r="Y1827">
            <v>0</v>
          </cell>
          <cell r="Z1827">
            <v>0</v>
          </cell>
          <cell r="AA1827">
            <v>14.49</v>
          </cell>
          <cell r="AB1827">
            <v>0</v>
          </cell>
          <cell r="AC1827">
            <v>14.49</v>
          </cell>
        </row>
        <row r="1828">
          <cell r="A1828">
            <v>8697936090209</v>
          </cell>
          <cell r="B1828" t="str">
            <v>C09CA03</v>
          </cell>
          <cell r="C1828" t="str">
            <v>valsartan</v>
          </cell>
          <cell r="D1828" t="str">
            <v>EŞDEĞER</v>
          </cell>
          <cell r="E1828" t="str">
            <v>EŞDEĞER</v>
          </cell>
          <cell r="F1828">
            <v>0</v>
          </cell>
          <cell r="G1828">
            <v>5</v>
          </cell>
          <cell r="H1828">
            <v>1</v>
          </cell>
          <cell r="I1828">
            <v>0</v>
          </cell>
          <cell r="J1828">
            <v>0</v>
          </cell>
          <cell r="K1828">
            <v>0</v>
          </cell>
          <cell r="L1828" t="str">
            <v>LIMITEN 160 MG 98 FILM TABLET</v>
          </cell>
          <cell r="M1828" t="str">
            <v>VALSARTAN</v>
          </cell>
          <cell r="N1828" t="str">
            <v>INVENTIM</v>
          </cell>
          <cell r="O1828">
            <v>160</v>
          </cell>
          <cell r="P1828" t="str">
            <v>MG</v>
          </cell>
          <cell r="Q1828">
            <v>98</v>
          </cell>
          <cell r="R1828" t="str">
            <v>NORMAL REÇETE</v>
          </cell>
          <cell r="S1828" t="str">
            <v>IMAL</v>
          </cell>
          <cell r="T1828" t="str">
            <v>ITALYA</v>
          </cell>
          <cell r="U1828">
            <v>58.59</v>
          </cell>
          <cell r="V1828">
            <v>58.59</v>
          </cell>
          <cell r="W1828">
            <v>24.01</v>
          </cell>
          <cell r="X1828" t="str">
            <v>ITALYA</v>
          </cell>
          <cell r="Y1828">
            <v>0</v>
          </cell>
          <cell r="Z1828">
            <v>0</v>
          </cell>
          <cell r="AA1828">
            <v>50.79</v>
          </cell>
          <cell r="AB1828">
            <v>0</v>
          </cell>
          <cell r="AC1828">
            <v>50.79</v>
          </cell>
        </row>
        <row r="1829">
          <cell r="A1829">
            <v>8697936090216</v>
          </cell>
          <cell r="B1829" t="str">
            <v>C09CA03</v>
          </cell>
          <cell r="C1829" t="str">
            <v>valsartan</v>
          </cell>
          <cell r="D1829" t="str">
            <v>EŞDEĞER</v>
          </cell>
          <cell r="E1829" t="str">
            <v>EŞDEĞER</v>
          </cell>
          <cell r="F1829">
            <v>0</v>
          </cell>
          <cell r="G1829">
            <v>1</v>
          </cell>
          <cell r="H1829">
            <v>1</v>
          </cell>
          <cell r="I1829">
            <v>0</v>
          </cell>
          <cell r="J1829">
            <v>0</v>
          </cell>
          <cell r="K1829">
            <v>0</v>
          </cell>
          <cell r="L1829" t="str">
            <v>LIMITEN 320 MG 28 FILM TABLET</v>
          </cell>
          <cell r="M1829" t="str">
            <v>VALSARTAN</v>
          </cell>
          <cell r="N1829" t="str">
            <v>INVENTIM</v>
          </cell>
          <cell r="O1829">
            <v>320</v>
          </cell>
          <cell r="P1829" t="str">
            <v>MG</v>
          </cell>
          <cell r="Q1829">
            <v>28</v>
          </cell>
          <cell r="R1829" t="str">
            <v>NORMAL REÇETE</v>
          </cell>
          <cell r="S1829" t="str">
            <v>IMAL</v>
          </cell>
          <cell r="T1829" t="str">
            <v>ITALYA</v>
          </cell>
          <cell r="U1829">
            <v>23.47</v>
          </cell>
          <cell r="V1829">
            <v>8.34</v>
          </cell>
          <cell r="W1829">
            <v>8.34</v>
          </cell>
          <cell r="X1829" t="str">
            <v>ITALYA</v>
          </cell>
          <cell r="Y1829">
            <v>0</v>
          </cell>
          <cell r="Z1829">
            <v>0</v>
          </cell>
          <cell r="AA1829">
            <v>17.649999999999999</v>
          </cell>
          <cell r="AB1829">
            <v>0</v>
          </cell>
          <cell r="AC1829">
            <v>17.649999999999999</v>
          </cell>
        </row>
        <row r="1830">
          <cell r="A1830">
            <v>8697936090223</v>
          </cell>
          <cell r="B1830" t="str">
            <v>C09CA03</v>
          </cell>
          <cell r="C1830" t="str">
            <v>valsartan</v>
          </cell>
          <cell r="D1830" t="str">
            <v>EŞDEĞER</v>
          </cell>
          <cell r="E1830" t="str">
            <v>EŞDEĞER</v>
          </cell>
          <cell r="F1830">
            <v>0</v>
          </cell>
          <cell r="G1830">
            <v>5</v>
          </cell>
          <cell r="H1830">
            <v>1</v>
          </cell>
          <cell r="I1830">
            <v>0</v>
          </cell>
          <cell r="J1830">
            <v>0</v>
          </cell>
          <cell r="K1830">
            <v>0</v>
          </cell>
          <cell r="L1830" t="str">
            <v>LIMITEN 320 MG 98 FILM TABLET</v>
          </cell>
          <cell r="M1830" t="str">
            <v>VALSARTAN</v>
          </cell>
          <cell r="N1830" t="str">
            <v>INVENTIM</v>
          </cell>
          <cell r="O1830">
            <v>320</v>
          </cell>
          <cell r="P1830" t="str">
            <v>MG</v>
          </cell>
          <cell r="Q1830">
            <v>98</v>
          </cell>
          <cell r="R1830" t="str">
            <v>NORMAL REÇETE</v>
          </cell>
          <cell r="S1830" t="str">
            <v>IMAL</v>
          </cell>
          <cell r="T1830" t="str">
            <v>ITALYA</v>
          </cell>
          <cell r="U1830">
            <v>82.15</v>
          </cell>
          <cell r="V1830">
            <v>29.18</v>
          </cell>
          <cell r="W1830">
            <v>29.18</v>
          </cell>
          <cell r="X1830" t="str">
            <v>ITALYA</v>
          </cell>
          <cell r="Y1830">
            <v>0</v>
          </cell>
          <cell r="Z1830">
            <v>0</v>
          </cell>
          <cell r="AA1830">
            <v>61.76</v>
          </cell>
          <cell r="AB1830">
            <v>0</v>
          </cell>
          <cell r="AC1830">
            <v>61.76</v>
          </cell>
        </row>
        <row r="1831">
          <cell r="A1831">
            <v>8697936090179</v>
          </cell>
          <cell r="B1831" t="str">
            <v>C09CA03</v>
          </cell>
          <cell r="C1831" t="str">
            <v>valsartan</v>
          </cell>
          <cell r="D1831" t="str">
            <v>EŞDEĞER</v>
          </cell>
          <cell r="E1831" t="str">
            <v>EŞDEĞER</v>
          </cell>
          <cell r="F1831">
            <v>0</v>
          </cell>
          <cell r="G1831">
            <v>1</v>
          </cell>
          <cell r="H1831">
            <v>1</v>
          </cell>
          <cell r="I1831">
            <v>0</v>
          </cell>
          <cell r="J1831">
            <v>0</v>
          </cell>
          <cell r="K1831">
            <v>0</v>
          </cell>
          <cell r="L1831" t="str">
            <v>LIMITEN 80 MG 28 FILM TABLET</v>
          </cell>
          <cell r="M1831" t="str">
            <v>VALSARTAN</v>
          </cell>
          <cell r="N1831" t="str">
            <v>INVENTIM</v>
          </cell>
          <cell r="O1831">
            <v>80</v>
          </cell>
          <cell r="P1831" t="str">
            <v>MG</v>
          </cell>
          <cell r="Q1831">
            <v>28</v>
          </cell>
          <cell r="R1831" t="str">
            <v>NORMAL REÇETE</v>
          </cell>
          <cell r="S1831" t="str">
            <v>IMAL</v>
          </cell>
          <cell r="T1831" t="str">
            <v>ISPANYA</v>
          </cell>
          <cell r="U1831">
            <v>13.33</v>
          </cell>
          <cell r="V1831">
            <v>5.22</v>
          </cell>
          <cell r="W1831">
            <v>5.22</v>
          </cell>
          <cell r="X1831" t="str">
            <v>ISPANYA</v>
          </cell>
          <cell r="Y1831">
            <v>0</v>
          </cell>
          <cell r="Z1831">
            <v>0</v>
          </cell>
          <cell r="AA1831">
            <v>8.51</v>
          </cell>
          <cell r="AB1831">
            <v>0</v>
          </cell>
          <cell r="AC1831">
            <v>8.51</v>
          </cell>
        </row>
        <row r="1832">
          <cell r="A1832">
            <v>8697936090186</v>
          </cell>
          <cell r="B1832" t="str">
            <v>C09CA03</v>
          </cell>
          <cell r="C1832" t="str">
            <v>valsartan</v>
          </cell>
          <cell r="D1832" t="str">
            <v>EŞDEĞER</v>
          </cell>
          <cell r="E1832" t="str">
            <v>EŞDEĞER</v>
          </cell>
          <cell r="F1832">
            <v>0</v>
          </cell>
          <cell r="G1832">
            <v>5</v>
          </cell>
          <cell r="H1832">
            <v>1</v>
          </cell>
          <cell r="I1832">
            <v>0</v>
          </cell>
          <cell r="J1832">
            <v>0</v>
          </cell>
          <cell r="K1832">
            <v>0</v>
          </cell>
          <cell r="L1832" t="str">
            <v>LIMITEN 80 MG 98 FILM TABLET</v>
          </cell>
          <cell r="M1832" t="str">
            <v>VALSARTAN</v>
          </cell>
          <cell r="N1832" t="str">
            <v>INVENTIM</v>
          </cell>
          <cell r="O1832">
            <v>80</v>
          </cell>
          <cell r="P1832" t="str">
            <v>MG</v>
          </cell>
          <cell r="Q1832">
            <v>98</v>
          </cell>
          <cell r="R1832" t="str">
            <v>NORMAL REÇETE</v>
          </cell>
          <cell r="S1832" t="str">
            <v>IMAL</v>
          </cell>
          <cell r="T1832" t="str">
            <v>ISPANYA</v>
          </cell>
          <cell r="U1832">
            <v>46.65</v>
          </cell>
          <cell r="V1832">
            <v>18.260000000000002</v>
          </cell>
          <cell r="W1832">
            <v>18.260000000000002</v>
          </cell>
          <cell r="X1832" t="str">
            <v>ISPANYA</v>
          </cell>
          <cell r="Y1832">
            <v>0</v>
          </cell>
          <cell r="Z1832">
            <v>0</v>
          </cell>
          <cell r="AA1832">
            <v>38.64</v>
          </cell>
          <cell r="AB1832">
            <v>0</v>
          </cell>
          <cell r="AC1832">
            <v>38.64</v>
          </cell>
        </row>
        <row r="1833">
          <cell r="A1833">
            <v>8697936092128</v>
          </cell>
          <cell r="B1833" t="str">
            <v>C09DA03</v>
          </cell>
          <cell r="C1833" t="str">
            <v>valsartan and diuretics</v>
          </cell>
          <cell r="D1833" t="str">
            <v>EŞDEĞER</v>
          </cell>
          <cell r="E1833" t="str">
            <v>EŞDEĞER</v>
          </cell>
          <cell r="F1833">
            <v>0</v>
          </cell>
          <cell r="G1833">
            <v>1</v>
          </cell>
          <cell r="H1833">
            <v>1</v>
          </cell>
          <cell r="I1833">
            <v>0</v>
          </cell>
          <cell r="J1833">
            <v>0</v>
          </cell>
          <cell r="K1833">
            <v>0</v>
          </cell>
          <cell r="L1833" t="str">
            <v>LIMITEN PLUS 160/12,5 MG 28 FILM TABLET</v>
          </cell>
          <cell r="M1833" t="str">
            <v>VALSARTAN + HIDROKLOROTIYAZID</v>
          </cell>
          <cell r="N1833" t="str">
            <v>INVENTIM</v>
          </cell>
          <cell r="O1833" t="str">
            <v>160+12,5</v>
          </cell>
          <cell r="P1833" t="str">
            <v>MG</v>
          </cell>
          <cell r="Q1833">
            <v>28</v>
          </cell>
          <cell r="R1833" t="str">
            <v>NORMAL REÇETE</v>
          </cell>
          <cell r="S1833" t="str">
            <v>IMAL</v>
          </cell>
          <cell r="T1833" t="str">
            <v>ITALYA</v>
          </cell>
          <cell r="U1833">
            <v>14.8</v>
          </cell>
          <cell r="V1833">
            <v>14.8</v>
          </cell>
          <cell r="W1833">
            <v>6.65</v>
          </cell>
          <cell r="X1833" t="str">
            <v>ITALYA</v>
          </cell>
          <cell r="Y1833">
            <v>0</v>
          </cell>
          <cell r="Z1833">
            <v>0</v>
          </cell>
          <cell r="AA1833">
            <v>11.65</v>
          </cell>
          <cell r="AB1833">
            <v>0</v>
          </cell>
          <cell r="AC1833">
            <v>11.65</v>
          </cell>
        </row>
        <row r="1834">
          <cell r="A1834">
            <v>8697936092142</v>
          </cell>
          <cell r="B1834" t="str">
            <v>C09DA03</v>
          </cell>
          <cell r="C1834" t="str">
            <v>valsartan and diuretics</v>
          </cell>
          <cell r="D1834" t="str">
            <v>EŞDEĞER</v>
          </cell>
          <cell r="E1834" t="str">
            <v>EŞDEĞER</v>
          </cell>
          <cell r="F1834">
            <v>0</v>
          </cell>
          <cell r="G1834">
            <v>1</v>
          </cell>
          <cell r="H1834">
            <v>1</v>
          </cell>
          <cell r="I1834">
            <v>0</v>
          </cell>
          <cell r="J1834">
            <v>0</v>
          </cell>
          <cell r="K1834">
            <v>0</v>
          </cell>
          <cell r="L1834" t="str">
            <v>LIMITEN PLUS 160/25 MG 28 FILM TABLET</v>
          </cell>
          <cell r="M1834" t="str">
            <v>VALSARTAN + HIDROKLOROTIYAZID</v>
          </cell>
          <cell r="N1834" t="str">
            <v>INVENTIM</v>
          </cell>
          <cell r="O1834" t="str">
            <v>160+25</v>
          </cell>
          <cell r="P1834" t="str">
            <v>MG</v>
          </cell>
          <cell r="Q1834">
            <v>28</v>
          </cell>
          <cell r="R1834" t="str">
            <v>NORMAL REÇETE</v>
          </cell>
          <cell r="S1834" t="str">
            <v>IMAL</v>
          </cell>
          <cell r="T1834" t="str">
            <v>ITALYA</v>
          </cell>
          <cell r="U1834">
            <v>14.8</v>
          </cell>
          <cell r="V1834">
            <v>14.8</v>
          </cell>
          <cell r="W1834">
            <v>6.65</v>
          </cell>
          <cell r="X1834" t="str">
            <v>ITALYA</v>
          </cell>
          <cell r="Y1834">
            <v>0</v>
          </cell>
          <cell r="Z1834">
            <v>0</v>
          </cell>
          <cell r="AA1834">
            <v>11.65</v>
          </cell>
          <cell r="AB1834">
            <v>0</v>
          </cell>
          <cell r="AC1834">
            <v>11.65</v>
          </cell>
        </row>
        <row r="1835">
          <cell r="A1835">
            <v>8697936092364</v>
          </cell>
          <cell r="B1835" t="str">
            <v>C09DA03</v>
          </cell>
          <cell r="C1835" t="str">
            <v>valsartan and diuretics</v>
          </cell>
          <cell r="D1835" t="str">
            <v>EŞDEĞER</v>
          </cell>
          <cell r="E1835" t="str">
            <v>EŞDEĞER</v>
          </cell>
          <cell r="F1835">
            <v>0</v>
          </cell>
          <cell r="G1835">
            <v>1</v>
          </cell>
          <cell r="H1835">
            <v>1</v>
          </cell>
          <cell r="I1835">
            <v>0</v>
          </cell>
          <cell r="J1835">
            <v>0</v>
          </cell>
          <cell r="K1835">
            <v>0</v>
          </cell>
          <cell r="L1835" t="str">
            <v>LIMITEN PLUS 320/12,5 MG 28 FILM TABLET</v>
          </cell>
          <cell r="M1835" t="str">
            <v>VALSARTAN + HIDROKLOROTIYAZID</v>
          </cell>
          <cell r="N1835" t="str">
            <v>INVENTIM</v>
          </cell>
          <cell r="O1835" t="str">
            <v>320+12,5</v>
          </cell>
          <cell r="P1835" t="str">
            <v>MG</v>
          </cell>
          <cell r="Q1835">
            <v>28</v>
          </cell>
          <cell r="R1835" t="str">
            <v>NORMAL REÇETE</v>
          </cell>
          <cell r="S1835" t="str">
            <v>IMAL</v>
          </cell>
          <cell r="T1835" t="str">
            <v>ITALYA</v>
          </cell>
          <cell r="U1835">
            <v>9.57</v>
          </cell>
          <cell r="V1835">
            <v>9.57</v>
          </cell>
          <cell r="W1835">
            <v>5.74</v>
          </cell>
          <cell r="X1835" t="str">
            <v>ITALYA</v>
          </cell>
          <cell r="Y1835">
            <v>0</v>
          </cell>
          <cell r="Z1835">
            <v>0</v>
          </cell>
          <cell r="AA1835">
            <v>12.13</v>
          </cell>
          <cell r="AB1835">
            <v>0</v>
          </cell>
          <cell r="AC1835">
            <v>12.13</v>
          </cell>
        </row>
        <row r="1836">
          <cell r="A1836">
            <v>8697936092340</v>
          </cell>
          <cell r="B1836" t="str">
            <v>C09DA03</v>
          </cell>
          <cell r="C1836" t="str">
            <v>valsartan and diuretics</v>
          </cell>
          <cell r="D1836" t="str">
            <v>EŞDEĞER</v>
          </cell>
          <cell r="E1836" t="str">
            <v>EŞDEĞER</v>
          </cell>
          <cell r="F1836">
            <v>0</v>
          </cell>
          <cell r="G1836">
            <v>1</v>
          </cell>
          <cell r="H1836">
            <v>1</v>
          </cell>
          <cell r="I1836">
            <v>0</v>
          </cell>
          <cell r="J1836">
            <v>0</v>
          </cell>
          <cell r="K1836">
            <v>0</v>
          </cell>
          <cell r="L1836" t="str">
            <v>LIMITEN PLUS 320/25 MG 28 FILM TABLET</v>
          </cell>
          <cell r="M1836" t="str">
            <v>VALSARTAN + HIDROKLOROTIYAZID</v>
          </cell>
          <cell r="N1836" t="str">
            <v>INVENTIM</v>
          </cell>
          <cell r="O1836" t="str">
            <v>320+25</v>
          </cell>
          <cell r="P1836" t="str">
            <v>MG</v>
          </cell>
          <cell r="Q1836">
            <v>28</v>
          </cell>
          <cell r="R1836" t="str">
            <v>NORMAL REÇETE</v>
          </cell>
          <cell r="S1836" t="str">
            <v>IMAL</v>
          </cell>
          <cell r="T1836" t="str">
            <v>ITALYA</v>
          </cell>
          <cell r="U1836">
            <v>9.57</v>
          </cell>
          <cell r="V1836">
            <v>9.57</v>
          </cell>
          <cell r="W1836">
            <v>5.74</v>
          </cell>
          <cell r="X1836" t="str">
            <v>ITALYA</v>
          </cell>
          <cell r="Y1836">
            <v>0</v>
          </cell>
          <cell r="Z1836">
            <v>0</v>
          </cell>
          <cell r="AA1836">
            <v>12.13</v>
          </cell>
          <cell r="AB1836">
            <v>0</v>
          </cell>
          <cell r="AC1836">
            <v>12.13</v>
          </cell>
        </row>
        <row r="1837">
          <cell r="A1837">
            <v>8697936092104</v>
          </cell>
          <cell r="B1837" t="str">
            <v>C09DA03</v>
          </cell>
          <cell r="C1837" t="str">
            <v>valsartan and diuretics</v>
          </cell>
          <cell r="D1837" t="str">
            <v>EŞDEĞER</v>
          </cell>
          <cell r="E1837" t="str">
            <v>EŞDEĞER</v>
          </cell>
          <cell r="F1837">
            <v>0</v>
          </cell>
          <cell r="G1837">
            <v>1</v>
          </cell>
          <cell r="H1837">
            <v>1</v>
          </cell>
          <cell r="I1837">
            <v>0</v>
          </cell>
          <cell r="J1837">
            <v>0</v>
          </cell>
          <cell r="K1837">
            <v>0</v>
          </cell>
          <cell r="L1837" t="str">
            <v>LIMITEN PLUS 80/12,5 MG 28 FILM TABLET</v>
          </cell>
          <cell r="M1837" t="str">
            <v>VALSARTAN + HIDROKLOROTIYAZID</v>
          </cell>
          <cell r="N1837" t="str">
            <v>INVENTIM</v>
          </cell>
          <cell r="O1837" t="str">
            <v>80+12,5</v>
          </cell>
          <cell r="P1837" t="str">
            <v>MG</v>
          </cell>
          <cell r="Q1837">
            <v>28</v>
          </cell>
          <cell r="R1837" t="str">
            <v>NORMAL REÇETE</v>
          </cell>
          <cell r="S1837" t="str">
            <v>IMAL</v>
          </cell>
          <cell r="T1837" t="str">
            <v>ITALYA</v>
          </cell>
          <cell r="U1837">
            <v>6.4</v>
          </cell>
          <cell r="V1837">
            <v>6.4</v>
          </cell>
          <cell r="W1837">
            <v>3.84</v>
          </cell>
          <cell r="X1837" t="str">
            <v>ITALYA</v>
          </cell>
          <cell r="Y1837">
            <v>0</v>
          </cell>
          <cell r="Z1837">
            <v>0</v>
          </cell>
          <cell r="AA1837">
            <v>7.86</v>
          </cell>
          <cell r="AB1837">
            <v>0</v>
          </cell>
          <cell r="AC1837">
            <v>7.86</v>
          </cell>
        </row>
        <row r="1838">
          <cell r="A1838">
            <v>8699502750401</v>
          </cell>
          <cell r="B1838" t="str">
            <v>J01FF02</v>
          </cell>
          <cell r="C1838" t="str">
            <v>lincomycin</v>
          </cell>
          <cell r="D1838" t="str">
            <v>REFERANS</v>
          </cell>
          <cell r="E1838" t="str">
            <v>YIRMI YIL</v>
          </cell>
          <cell r="F1838">
            <v>4</v>
          </cell>
          <cell r="G1838">
            <v>1</v>
          </cell>
          <cell r="H1838">
            <v>2</v>
          </cell>
          <cell r="I1838">
            <v>0</v>
          </cell>
          <cell r="J1838">
            <v>0</v>
          </cell>
          <cell r="K1838">
            <v>0</v>
          </cell>
          <cell r="L1838" t="str">
            <v>LINCOCIN 2 ML 600 MG 1 AMPUL</v>
          </cell>
          <cell r="M1838" t="str">
            <v>LINKOMISIN HCL</v>
          </cell>
          <cell r="N1838" t="str">
            <v>ZENTIVA</v>
          </cell>
          <cell r="O1838">
            <v>600</v>
          </cell>
          <cell r="P1838" t="str">
            <v>MG</v>
          </cell>
          <cell r="Q1838">
            <v>1</v>
          </cell>
          <cell r="R1838" t="str">
            <v>NORMAL REÇETE</v>
          </cell>
          <cell r="S1838" t="str">
            <v>IMAL</v>
          </cell>
          <cell r="T1838" t="str">
            <v>TURKIYE</v>
          </cell>
          <cell r="U1838">
            <v>1.1299999999999999</v>
          </cell>
          <cell r="V1838">
            <v>1.1299999999999999</v>
          </cell>
          <cell r="W1838">
            <v>0</v>
          </cell>
          <cell r="X1838" t="str">
            <v>TURKIYE</v>
          </cell>
          <cell r="Y1838">
            <v>3</v>
          </cell>
          <cell r="Z1838">
            <v>0</v>
          </cell>
          <cell r="AA1838">
            <v>2.38</v>
          </cell>
          <cell r="AB1838">
            <v>0</v>
          </cell>
          <cell r="AC1838">
            <v>2.38</v>
          </cell>
        </row>
        <row r="1839">
          <cell r="A1839">
            <v>8699502770300</v>
          </cell>
          <cell r="B1839" t="str">
            <v>J01FF02</v>
          </cell>
          <cell r="C1839" t="str">
            <v>lincomycin</v>
          </cell>
          <cell r="D1839" t="str">
            <v>REFERANS</v>
          </cell>
          <cell r="E1839" t="str">
            <v>YIRMI YIL</v>
          </cell>
          <cell r="F1839">
            <v>4</v>
          </cell>
          <cell r="G1839">
            <v>1</v>
          </cell>
          <cell r="H1839">
            <v>2</v>
          </cell>
          <cell r="I1839">
            <v>0</v>
          </cell>
          <cell r="J1839">
            <v>0</v>
          </cell>
          <cell r="K1839">
            <v>0</v>
          </cell>
          <cell r="L1839" t="str">
            <v>LINCOCIN 300 MG/ML STERIL COZELTI ICEREN 1 FLAKON</v>
          </cell>
          <cell r="M1839" t="str">
            <v>LINKOMISIN HCL</v>
          </cell>
          <cell r="N1839" t="str">
            <v>ZENTIVA</v>
          </cell>
          <cell r="O1839">
            <v>300</v>
          </cell>
          <cell r="P1839" t="str">
            <v>MG</v>
          </cell>
          <cell r="Q1839">
            <v>1</v>
          </cell>
          <cell r="R1839" t="str">
            <v>NORMAL REÇETE</v>
          </cell>
          <cell r="S1839" t="str">
            <v>IMAL</v>
          </cell>
          <cell r="T1839" t="str">
            <v>TURKIYE</v>
          </cell>
          <cell r="U1839">
            <v>1.22</v>
          </cell>
          <cell r="V1839">
            <v>1.22</v>
          </cell>
          <cell r="W1839">
            <v>0</v>
          </cell>
          <cell r="X1839" t="str">
            <v>TURKIYE</v>
          </cell>
          <cell r="Y1839">
            <v>0</v>
          </cell>
          <cell r="Z1839">
            <v>0</v>
          </cell>
          <cell r="AA1839">
            <v>2.58</v>
          </cell>
          <cell r="AB1839">
            <v>0</v>
          </cell>
          <cell r="AC1839">
            <v>2.58</v>
          </cell>
        </row>
        <row r="1840">
          <cell r="A1840">
            <v>8697943690010</v>
          </cell>
          <cell r="B1840" t="str">
            <v>J01XX08</v>
          </cell>
          <cell r="C1840" t="str">
            <v>linezolid</v>
          </cell>
          <cell r="D1840" t="str">
            <v>EŞDEĞER</v>
          </cell>
          <cell r="E1840" t="str">
            <v>EŞDEĞER</v>
          </cell>
          <cell r="F1840">
            <v>0</v>
          </cell>
          <cell r="G1840">
            <v>1</v>
          </cell>
          <cell r="H1840">
            <v>1</v>
          </cell>
          <cell r="I1840">
            <v>0</v>
          </cell>
          <cell r="J1840">
            <v>0</v>
          </cell>
          <cell r="K1840">
            <v>0</v>
          </cell>
          <cell r="L1840" t="str">
            <v>LINEZONE 2 MG/ML IV INFUZYON ICIN COZELTI ICEREN 300 ML FLAKON</v>
          </cell>
          <cell r="M1840" t="str">
            <v>LINEZOLID</v>
          </cell>
          <cell r="N1840" t="str">
            <v>FARMAKO</v>
          </cell>
          <cell r="O1840" t="str">
            <v>2+1</v>
          </cell>
          <cell r="P1840" t="str">
            <v>MG/ML</v>
          </cell>
          <cell r="Q1840">
            <v>300</v>
          </cell>
          <cell r="R1840" t="str">
            <v>NORMAL REÇETE</v>
          </cell>
          <cell r="S1840" t="str">
            <v>IMAL</v>
          </cell>
          <cell r="T1840">
            <v>0</v>
          </cell>
          <cell r="U1840">
            <v>0</v>
          </cell>
          <cell r="V1840">
            <v>41.86</v>
          </cell>
          <cell r="W1840">
            <v>25.11</v>
          </cell>
          <cell r="X1840" t="str">
            <v>YUNANISTAN</v>
          </cell>
          <cell r="Y1840">
            <v>0</v>
          </cell>
          <cell r="Z1840">
            <v>0</v>
          </cell>
          <cell r="AA1840">
            <v>0</v>
          </cell>
          <cell r="AB1840">
            <v>0</v>
          </cell>
          <cell r="AC1840">
            <v>48.89</v>
          </cell>
        </row>
        <row r="1841">
          <cell r="A1841">
            <v>8699828091219</v>
          </cell>
          <cell r="B1841" t="str">
            <v>A16AX01</v>
          </cell>
          <cell r="C1841" t="str">
            <v>thioctic acid</v>
          </cell>
          <cell r="D1841" t="str">
            <v>EŞDEĞER</v>
          </cell>
          <cell r="E1841" t="str">
            <v>YIRMI YIL</v>
          </cell>
          <cell r="F1841">
            <v>0</v>
          </cell>
          <cell r="G1841">
            <v>1</v>
          </cell>
          <cell r="H1841">
            <v>1</v>
          </cell>
          <cell r="I1841">
            <v>0</v>
          </cell>
          <cell r="J1841">
            <v>0</v>
          </cell>
          <cell r="K1841">
            <v>0</v>
          </cell>
          <cell r="L1841" t="str">
            <v>LIPOLIN 600 MG 30 FILM TABLET</v>
          </cell>
          <cell r="M1841" t="str">
            <v>THIOCTIC ASID</v>
          </cell>
          <cell r="N1841" t="str">
            <v>KOCAK FARMA</v>
          </cell>
          <cell r="O1841">
            <v>600</v>
          </cell>
          <cell r="P1841" t="str">
            <v>MG</v>
          </cell>
          <cell r="Q1841">
            <v>30</v>
          </cell>
          <cell r="R1841" t="str">
            <v>NORMAL REÇETE</v>
          </cell>
          <cell r="S1841" t="str">
            <v>IMAL</v>
          </cell>
          <cell r="T1841" t="str">
            <v>ALMANYA</v>
          </cell>
          <cell r="U1841">
            <v>18.3</v>
          </cell>
          <cell r="V1841">
            <v>18.3</v>
          </cell>
          <cell r="W1841">
            <v>14.64</v>
          </cell>
          <cell r="X1841" t="str">
            <v>ALMANYA</v>
          </cell>
          <cell r="Y1841">
            <v>0</v>
          </cell>
          <cell r="Z1841">
            <v>0</v>
          </cell>
          <cell r="AA1841">
            <v>28.8</v>
          </cell>
          <cell r="AB1841">
            <v>0</v>
          </cell>
          <cell r="AC1841">
            <v>28.8</v>
          </cell>
        </row>
        <row r="1842">
          <cell r="A1842">
            <v>8699514440048</v>
          </cell>
          <cell r="B1842" t="str">
            <v>S01XA20</v>
          </cell>
          <cell r="C1842" t="str">
            <v>artificial tears and other indifferent preparations</v>
          </cell>
          <cell r="D1842" t="str">
            <v>EŞDEĞER</v>
          </cell>
          <cell r="E1842" t="str">
            <v>YIRMI YIL</v>
          </cell>
          <cell r="F1842">
            <v>4</v>
          </cell>
          <cell r="G1842">
            <v>1</v>
          </cell>
          <cell r="H1842">
            <v>2</v>
          </cell>
          <cell r="I1842">
            <v>0</v>
          </cell>
          <cell r="J1842">
            <v>0</v>
          </cell>
          <cell r="K1842">
            <v>0</v>
          </cell>
          <cell r="L1842" t="str">
            <v>LIPOTEARS BAUSCH&amp;LOMB %0,2 OFTALMIK JEL,10 GR</v>
          </cell>
          <cell r="M1842" t="str">
            <v>KARBOMER</v>
          </cell>
          <cell r="N1842" t="str">
            <v>ABDI IBRAHIM</v>
          </cell>
          <cell r="O1842">
            <v>2</v>
          </cell>
          <cell r="P1842" t="str">
            <v>MG</v>
          </cell>
          <cell r="Q1842">
            <v>10</v>
          </cell>
          <cell r="R1842" t="str">
            <v>NORMAL REÇETE</v>
          </cell>
          <cell r="S1842" t="str">
            <v>IMAL</v>
          </cell>
          <cell r="T1842" t="str">
            <v>TURKIYE</v>
          </cell>
          <cell r="U1842">
            <v>1.91</v>
          </cell>
          <cell r="V1842">
            <v>1.91</v>
          </cell>
          <cell r="W1842">
            <v>0</v>
          </cell>
          <cell r="X1842" t="str">
            <v>TURKIYE</v>
          </cell>
          <cell r="Y1842">
            <v>0</v>
          </cell>
          <cell r="Z1842">
            <v>0</v>
          </cell>
          <cell r="AA1842">
            <v>4.04</v>
          </cell>
          <cell r="AB1842">
            <v>0</v>
          </cell>
          <cell r="AC1842">
            <v>4.04</v>
          </cell>
        </row>
        <row r="1843">
          <cell r="A1843">
            <v>8699889150061</v>
          </cell>
          <cell r="B1843" t="str">
            <v>N03AX16</v>
          </cell>
          <cell r="C1843" t="str">
            <v>pregabalin</v>
          </cell>
          <cell r="D1843" t="str">
            <v>ESDEGER</v>
          </cell>
          <cell r="E1843" t="str">
            <v>ESDEGER</v>
          </cell>
          <cell r="F1843">
            <v>0</v>
          </cell>
          <cell r="G1843">
            <v>1</v>
          </cell>
          <cell r="H1843">
            <v>1</v>
          </cell>
          <cell r="I1843">
            <v>0</v>
          </cell>
          <cell r="J1843">
            <v>0</v>
          </cell>
          <cell r="K1843">
            <v>0</v>
          </cell>
          <cell r="L1843" t="str">
            <v>LIR 150 MG 56 KAPSUL</v>
          </cell>
          <cell r="M1843" t="str">
            <v>PREGABALIN</v>
          </cell>
          <cell r="N1843" t="str">
            <v>ABDICA</v>
          </cell>
          <cell r="O1843">
            <v>150</v>
          </cell>
          <cell r="P1843" t="str">
            <v>MG</v>
          </cell>
          <cell r="Q1843">
            <v>56</v>
          </cell>
          <cell r="R1843" t="str">
            <v>TAKIBI ZORUNLU RECETE</v>
          </cell>
          <cell r="S1843" t="str">
            <v>IMAL</v>
          </cell>
          <cell r="T1843" t="str">
            <v>YUNANISTAN</v>
          </cell>
          <cell r="U1843">
            <v>12.62</v>
          </cell>
          <cell r="V1843">
            <v>49.84</v>
          </cell>
          <cell r="W1843">
            <v>12.62</v>
          </cell>
          <cell r="X1843" t="str">
            <v>YUNANISTAN</v>
          </cell>
          <cell r="Y1843">
            <v>0</v>
          </cell>
          <cell r="Z1843">
            <v>0</v>
          </cell>
          <cell r="AA1843">
            <v>33.99</v>
          </cell>
          <cell r="AB1843">
            <v>0</v>
          </cell>
          <cell r="AC1843">
            <v>33.99</v>
          </cell>
        </row>
        <row r="1844">
          <cell r="A1844">
            <v>8699889150023</v>
          </cell>
          <cell r="B1844" t="str">
            <v>N03AX16</v>
          </cell>
          <cell r="C1844" t="str">
            <v>pregabalin</v>
          </cell>
          <cell r="D1844" t="str">
            <v>ESDEGER</v>
          </cell>
          <cell r="E1844" t="str">
            <v>ESDEGER</v>
          </cell>
          <cell r="F1844">
            <v>0</v>
          </cell>
          <cell r="G1844">
            <v>1</v>
          </cell>
          <cell r="H1844">
            <v>1</v>
          </cell>
          <cell r="I1844">
            <v>0</v>
          </cell>
          <cell r="J1844">
            <v>0</v>
          </cell>
          <cell r="K1844">
            <v>0</v>
          </cell>
          <cell r="L1844" t="str">
            <v>LIR 25 MG 56 KAPSUL</v>
          </cell>
          <cell r="M1844" t="str">
            <v>PREGABALIN</v>
          </cell>
          <cell r="N1844" t="str">
            <v>ABDICA</v>
          </cell>
          <cell r="O1844">
            <v>25</v>
          </cell>
          <cell r="P1844" t="str">
            <v>MG</v>
          </cell>
          <cell r="Q1844">
            <v>56</v>
          </cell>
          <cell r="R1844" t="str">
            <v>TAKIBI ZORUNLU RECETE</v>
          </cell>
          <cell r="S1844" t="str">
            <v>IMAL</v>
          </cell>
          <cell r="T1844" t="str">
            <v>ISPANYA</v>
          </cell>
          <cell r="U1844">
            <v>3.13</v>
          </cell>
          <cell r="V1844">
            <v>11.02</v>
          </cell>
          <cell r="W1844">
            <v>3.13</v>
          </cell>
          <cell r="X1844" t="str">
            <v>ISPANYA</v>
          </cell>
          <cell r="Y1844">
            <v>0</v>
          </cell>
          <cell r="Z1844">
            <v>0</v>
          </cell>
          <cell r="AA1844">
            <v>8.43</v>
          </cell>
          <cell r="AB1844">
            <v>0</v>
          </cell>
          <cell r="AC1844">
            <v>8.43</v>
          </cell>
        </row>
        <row r="1845">
          <cell r="A1845">
            <v>8699889150030</v>
          </cell>
          <cell r="B1845" t="str">
            <v>N03AX16</v>
          </cell>
          <cell r="C1845" t="str">
            <v>pregabalin</v>
          </cell>
          <cell r="D1845" t="str">
            <v>ESDEGER</v>
          </cell>
          <cell r="E1845" t="str">
            <v>ESDEGER</v>
          </cell>
          <cell r="F1845">
            <v>0</v>
          </cell>
          <cell r="G1845">
            <v>1</v>
          </cell>
          <cell r="H1845">
            <v>1</v>
          </cell>
          <cell r="I1845">
            <v>0</v>
          </cell>
          <cell r="J1845">
            <v>0</v>
          </cell>
          <cell r="K1845">
            <v>0</v>
          </cell>
          <cell r="L1845" t="str">
            <v>LIR 75 MG 14 KAPSUL</v>
          </cell>
          <cell r="M1845" t="str">
            <v>PREGABALIN</v>
          </cell>
          <cell r="N1845" t="str">
            <v>ABDICA</v>
          </cell>
          <cell r="O1845">
            <v>75</v>
          </cell>
          <cell r="P1845" t="str">
            <v>MG</v>
          </cell>
          <cell r="Q1845">
            <v>14</v>
          </cell>
          <cell r="R1845" t="str">
            <v>TAKIBI ZORUNLU RECETE</v>
          </cell>
          <cell r="S1845" t="str">
            <v>IMAL</v>
          </cell>
          <cell r="T1845" t="str">
            <v>ITALYA</v>
          </cell>
          <cell r="U1845">
            <v>4.4800000000000004</v>
          </cell>
          <cell r="V1845">
            <v>8.35</v>
          </cell>
          <cell r="W1845">
            <v>4.4800000000000004</v>
          </cell>
          <cell r="X1845" t="str">
            <v>ITALYA</v>
          </cell>
          <cell r="Y1845">
            <v>0</v>
          </cell>
          <cell r="Z1845">
            <v>0</v>
          </cell>
          <cell r="AA1845">
            <v>11.59</v>
          </cell>
          <cell r="AB1845">
            <v>0</v>
          </cell>
          <cell r="AC1845">
            <v>11.59</v>
          </cell>
        </row>
        <row r="1846">
          <cell r="A1846">
            <v>8699559090734</v>
          </cell>
          <cell r="B1846" t="str">
            <v>C10AA08</v>
          </cell>
          <cell r="C1846" t="str">
            <v>pitavastatin</v>
          </cell>
          <cell r="D1846" t="str">
            <v>REFERANS</v>
          </cell>
          <cell r="E1846" t="str">
            <v>REFERANS</v>
          </cell>
          <cell r="F1846">
            <v>0</v>
          </cell>
          <cell r="G1846">
            <v>2</v>
          </cell>
          <cell r="H1846">
            <v>1</v>
          </cell>
          <cell r="I1846">
            <v>0</v>
          </cell>
          <cell r="J1846">
            <v>0</v>
          </cell>
          <cell r="K1846">
            <v>0</v>
          </cell>
          <cell r="L1846" t="str">
            <v>LIVAZO 2 MG 30 FİLM TABLET</v>
          </cell>
          <cell r="M1846" t="str">
            <v>PITAVASTATIN</v>
          </cell>
          <cell r="N1846" t="str">
            <v>RECORDATI</v>
          </cell>
          <cell r="O1846">
            <v>2</v>
          </cell>
          <cell r="P1846" t="str">
            <v>MG</v>
          </cell>
          <cell r="Q1846">
            <v>30</v>
          </cell>
          <cell r="R1846" t="str">
            <v>NORMAL REÇETE</v>
          </cell>
          <cell r="S1846" t="str">
            <v>IMAL</v>
          </cell>
          <cell r="T1846" t="str">
            <v>YUNANISTAN</v>
          </cell>
          <cell r="U1846">
            <v>20.68</v>
          </cell>
          <cell r="V1846">
            <v>20.68</v>
          </cell>
          <cell r="W1846">
            <v>20.68</v>
          </cell>
          <cell r="X1846" t="str">
            <v>YUNANISTAN</v>
          </cell>
          <cell r="Y1846">
            <v>0</v>
          </cell>
          <cell r="Z1846">
            <v>0</v>
          </cell>
          <cell r="AA1846">
            <v>26.26</v>
          </cell>
          <cell r="AB1846">
            <v>0</v>
          </cell>
          <cell r="AC1846">
            <v>26.26</v>
          </cell>
        </row>
        <row r="1847">
          <cell r="A1847">
            <v>8699559090741</v>
          </cell>
          <cell r="B1847" t="str">
            <v>C10AA08</v>
          </cell>
          <cell r="C1847" t="str">
            <v>pitavastatin</v>
          </cell>
          <cell r="D1847" t="str">
            <v>REFERANS</v>
          </cell>
          <cell r="E1847" t="str">
            <v>REFERANS</v>
          </cell>
          <cell r="F1847">
            <v>0</v>
          </cell>
          <cell r="G1847">
            <v>2</v>
          </cell>
          <cell r="H1847">
            <v>1</v>
          </cell>
          <cell r="I1847">
            <v>0</v>
          </cell>
          <cell r="J1847">
            <v>0</v>
          </cell>
          <cell r="K1847">
            <v>0</v>
          </cell>
          <cell r="L1847" t="str">
            <v>LIVAZO 4 MG 30 FİLM TABLET</v>
          </cell>
          <cell r="M1847" t="str">
            <v>PITAVASTATIN</v>
          </cell>
          <cell r="N1847" t="str">
            <v>RECORDATI</v>
          </cell>
          <cell r="O1847">
            <v>4</v>
          </cell>
          <cell r="P1847" t="str">
            <v>MG</v>
          </cell>
          <cell r="Q1847">
            <v>30</v>
          </cell>
          <cell r="R1847" t="str">
            <v>NORMAL REÇETE</v>
          </cell>
          <cell r="S1847" t="str">
            <v>IMAL</v>
          </cell>
          <cell r="T1847" t="str">
            <v>YUNANISTAN</v>
          </cell>
          <cell r="U1847">
            <v>29.5</v>
          </cell>
          <cell r="V1847">
            <v>29.5</v>
          </cell>
          <cell r="W1847">
            <v>29.5</v>
          </cell>
          <cell r="X1847" t="str">
            <v>YUNANISTAN</v>
          </cell>
          <cell r="Y1847">
            <v>0</v>
          </cell>
          <cell r="Z1847">
            <v>0</v>
          </cell>
          <cell r="AA1847">
            <v>37.46</v>
          </cell>
          <cell r="AB1847">
            <v>0</v>
          </cell>
          <cell r="AC1847">
            <v>33.82</v>
          </cell>
        </row>
        <row r="1848">
          <cell r="A1848">
            <v>8697943790031</v>
          </cell>
          <cell r="B1848" t="str">
            <v>J01XB01</v>
          </cell>
          <cell r="C1848" t="str">
            <v>colistin</v>
          </cell>
          <cell r="D1848" t="str">
            <v>EŞDEĞER</v>
          </cell>
          <cell r="E1848" t="str">
            <v>YIRMI YIL</v>
          </cell>
          <cell r="F1848">
            <v>0</v>
          </cell>
          <cell r="G1848">
            <v>1</v>
          </cell>
          <cell r="H1848">
            <v>1</v>
          </cell>
          <cell r="I1848">
            <v>0</v>
          </cell>
          <cell r="J1848">
            <v>0</v>
          </cell>
          <cell r="K1848">
            <v>0</v>
          </cell>
          <cell r="L1848" t="str">
            <v>LIXICOL 4500000 IM/IV ENJ. ICIN LIYOFILIZE TOZ ICEREN FLAKON</v>
          </cell>
          <cell r="M1848" t="str">
            <v>COLISTIMETHATE SODYUM</v>
          </cell>
          <cell r="N1848" t="str">
            <v>FARMAKO</v>
          </cell>
          <cell r="O1848">
            <v>4500000</v>
          </cell>
          <cell r="P1848" t="str">
            <v>IU</v>
          </cell>
          <cell r="Q1848">
            <v>1</v>
          </cell>
          <cell r="R1848" t="str">
            <v>NORMAL REÇETE</v>
          </cell>
          <cell r="S1848" t="str">
            <v>IMAL</v>
          </cell>
          <cell r="T1848" t="str">
            <v>ITALYA</v>
          </cell>
          <cell r="U1848">
            <v>17.829999999999998</v>
          </cell>
          <cell r="V1848">
            <v>17.829999999999998</v>
          </cell>
          <cell r="W1848">
            <v>14.26</v>
          </cell>
          <cell r="X1848" t="str">
            <v>ITALYA</v>
          </cell>
          <cell r="Y1848">
            <v>0</v>
          </cell>
          <cell r="Z1848">
            <v>0</v>
          </cell>
          <cell r="AA1848">
            <v>30.17</v>
          </cell>
          <cell r="AB1848">
            <v>0</v>
          </cell>
          <cell r="AC1848">
            <v>30.17</v>
          </cell>
        </row>
        <row r="1849">
          <cell r="A1849">
            <v>8699727650029</v>
          </cell>
          <cell r="B1849" t="str">
            <v>D01AE16</v>
          </cell>
          <cell r="C1849" t="str">
            <v>amorolfine</v>
          </cell>
          <cell r="D1849" t="str">
            <v>REFERANS</v>
          </cell>
          <cell r="E1849" t="str">
            <v>REFERANS</v>
          </cell>
          <cell r="F1849">
            <v>0</v>
          </cell>
          <cell r="G1849">
            <v>3</v>
          </cell>
          <cell r="H1849">
            <v>1</v>
          </cell>
          <cell r="I1849">
            <v>0</v>
          </cell>
          <cell r="J1849">
            <v>0</v>
          </cell>
          <cell r="K1849">
            <v>0</v>
          </cell>
          <cell r="L1849" t="str">
            <v>LOCERYL %5 TIRNAK CILASI 2,5 ML</v>
          </cell>
          <cell r="M1849" t="str">
            <v>AMOROLFIN HCL</v>
          </cell>
          <cell r="N1849" t="str">
            <v>TAYMED</v>
          </cell>
          <cell r="O1849">
            <v>0.05</v>
          </cell>
          <cell r="P1849" t="str">
            <v>ML</v>
          </cell>
          <cell r="Q1849">
            <v>2.5</v>
          </cell>
          <cell r="R1849" t="str">
            <v>NORMAL RECETE</v>
          </cell>
          <cell r="S1849" t="str">
            <v>ITHAL</v>
          </cell>
          <cell r="T1849" t="str">
            <v>FRANSA</v>
          </cell>
          <cell r="U1849">
            <v>12.57</v>
          </cell>
          <cell r="V1849">
            <v>12.57</v>
          </cell>
          <cell r="W1849">
            <v>12.57</v>
          </cell>
          <cell r="X1849" t="str">
            <v>FRANSA</v>
          </cell>
          <cell r="Y1849">
            <v>0</v>
          </cell>
          <cell r="Z1849">
            <v>0</v>
          </cell>
          <cell r="AA1849">
            <v>28.65</v>
          </cell>
          <cell r="AB1849">
            <v>0</v>
          </cell>
          <cell r="AC1849">
            <v>28.65</v>
          </cell>
        </row>
        <row r="1850">
          <cell r="A1850">
            <v>8697933021039</v>
          </cell>
          <cell r="B1850" t="str">
            <v>C10BX09</v>
          </cell>
          <cell r="C1850" t="str">
            <v>rosuvastatin and amlodipine</v>
          </cell>
          <cell r="D1850" t="str">
            <v>EŞDEĞER</v>
          </cell>
          <cell r="E1850" t="str">
            <v>EŞDEĞER</v>
          </cell>
          <cell r="F1850">
            <v>0</v>
          </cell>
          <cell r="G1850">
            <v>2</v>
          </cell>
          <cell r="H1850">
            <v>1</v>
          </cell>
          <cell r="I1850">
            <v>0</v>
          </cell>
          <cell r="J1850">
            <v>0</v>
          </cell>
          <cell r="K1850">
            <v>0</v>
          </cell>
          <cell r="L1850" t="str">
            <v>LODITEN 10/10 MG 30 EFERVESAN TABLET</v>
          </cell>
          <cell r="M1850" t="str">
            <v>ROSUVASTATIN + AMLODIPIN</v>
          </cell>
          <cell r="N1850" t="str">
            <v>SALUTIS</v>
          </cell>
          <cell r="O1850" t="str">
            <v>10+10</v>
          </cell>
          <cell r="P1850" t="str">
            <v>MG</v>
          </cell>
          <cell r="Q1850">
            <v>30</v>
          </cell>
          <cell r="R1850" t="str">
            <v>NORMAL REÇETE</v>
          </cell>
          <cell r="S1850" t="str">
            <v>IMAL</v>
          </cell>
          <cell r="T1850">
            <v>0</v>
          </cell>
          <cell r="U1850">
            <v>0</v>
          </cell>
          <cell r="V1850">
            <v>27.14</v>
          </cell>
          <cell r="W1850">
            <v>16.28</v>
          </cell>
          <cell r="X1850" t="str">
            <v>ITALYA/FRANSA</v>
          </cell>
          <cell r="Y1850">
            <v>0</v>
          </cell>
          <cell r="Z1850">
            <v>0</v>
          </cell>
          <cell r="AA1850">
            <v>0</v>
          </cell>
          <cell r="AB1850">
            <v>0</v>
          </cell>
          <cell r="AC1850">
            <v>34.43</v>
          </cell>
        </row>
        <row r="1851">
          <cell r="A1851">
            <v>8697933021053</v>
          </cell>
          <cell r="B1851" t="str">
            <v>C10BX09</v>
          </cell>
          <cell r="C1851" t="str">
            <v>rosuvastatin and amlodipine</v>
          </cell>
          <cell r="D1851" t="str">
            <v>EŞDEĞER</v>
          </cell>
          <cell r="E1851" t="str">
            <v>EŞDEĞER</v>
          </cell>
          <cell r="F1851">
            <v>0</v>
          </cell>
          <cell r="G1851">
            <v>2</v>
          </cell>
          <cell r="H1851">
            <v>1</v>
          </cell>
          <cell r="I1851">
            <v>0</v>
          </cell>
          <cell r="J1851">
            <v>0</v>
          </cell>
          <cell r="K1851">
            <v>0</v>
          </cell>
          <cell r="L1851" t="str">
            <v>LODITEN 10/20 MG 30 EFERVESAN TABLET</v>
          </cell>
          <cell r="M1851" t="str">
            <v>ROSUVASTATIN + AMLODIPIN</v>
          </cell>
          <cell r="N1851" t="str">
            <v>SALUTIS</v>
          </cell>
          <cell r="O1851" t="str">
            <v>10+20</v>
          </cell>
          <cell r="P1851" t="str">
            <v>MG</v>
          </cell>
          <cell r="Q1851">
            <v>30</v>
          </cell>
          <cell r="R1851" t="str">
            <v>NORMAL REÇETE</v>
          </cell>
          <cell r="S1851" t="str">
            <v>IMAL</v>
          </cell>
          <cell r="T1851" t="str">
            <v>ITALYA/FRANSA</v>
          </cell>
          <cell r="U1851">
            <v>35.9</v>
          </cell>
          <cell r="V1851">
            <v>35.9</v>
          </cell>
          <cell r="W1851">
            <v>21.54</v>
          </cell>
          <cell r="X1851" t="str">
            <v>ITALYA/FRANSA</v>
          </cell>
          <cell r="Y1851">
            <v>0</v>
          </cell>
          <cell r="Z1851">
            <v>0</v>
          </cell>
          <cell r="AA1851">
            <v>45.57</v>
          </cell>
          <cell r="AB1851">
            <v>0</v>
          </cell>
          <cell r="AC1851">
            <v>45.57</v>
          </cell>
        </row>
        <row r="1852">
          <cell r="A1852">
            <v>8697933021039</v>
          </cell>
          <cell r="B1852" t="str">
            <v>C10BX09</v>
          </cell>
          <cell r="C1852" t="str">
            <v>rosuvastatin and amlodipine</v>
          </cell>
          <cell r="D1852" t="str">
            <v>EŞDEĞER</v>
          </cell>
          <cell r="E1852" t="str">
            <v>EŞDEĞER</v>
          </cell>
          <cell r="F1852">
            <v>0</v>
          </cell>
          <cell r="G1852">
            <v>2</v>
          </cell>
          <cell r="H1852">
            <v>1</v>
          </cell>
          <cell r="I1852">
            <v>0</v>
          </cell>
          <cell r="J1852">
            <v>0</v>
          </cell>
          <cell r="K1852">
            <v>0</v>
          </cell>
          <cell r="L1852" t="str">
            <v>LODITEN 10/5 MG 30 EFERVESAN TABLET</v>
          </cell>
          <cell r="M1852" t="str">
            <v>ROSUVASTATIN + AMLODIPIN</v>
          </cell>
          <cell r="N1852" t="str">
            <v>SALUTIS</v>
          </cell>
          <cell r="O1852" t="str">
            <v>10+5</v>
          </cell>
          <cell r="P1852" t="str">
            <v>MG</v>
          </cell>
          <cell r="Q1852">
            <v>30</v>
          </cell>
          <cell r="R1852" t="str">
            <v>NORMAL REÇETE</v>
          </cell>
          <cell r="S1852" t="str">
            <v>IMAL</v>
          </cell>
          <cell r="T1852">
            <v>0</v>
          </cell>
          <cell r="U1852">
            <v>0</v>
          </cell>
          <cell r="V1852">
            <v>18.37</v>
          </cell>
          <cell r="W1852">
            <v>11.02</v>
          </cell>
          <cell r="X1852" t="str">
            <v>ITALYA/FRANSA</v>
          </cell>
          <cell r="Y1852">
            <v>0</v>
          </cell>
          <cell r="Z1852">
            <v>0</v>
          </cell>
          <cell r="AA1852">
            <v>0</v>
          </cell>
          <cell r="AB1852">
            <v>0</v>
          </cell>
          <cell r="AC1852">
            <v>23.29</v>
          </cell>
        </row>
        <row r="1853">
          <cell r="A1853">
            <v>8699514610243</v>
          </cell>
          <cell r="B1853" t="str">
            <v>S01BA14</v>
          </cell>
          <cell r="C1853" t="str">
            <v>loteprednol</v>
          </cell>
          <cell r="D1853" t="str">
            <v>ESDEGER</v>
          </cell>
          <cell r="E1853" t="str">
            <v>ESDEGER</v>
          </cell>
          <cell r="F1853">
            <v>0</v>
          </cell>
          <cell r="G1853">
            <v>1</v>
          </cell>
          <cell r="H1853">
            <v>1</v>
          </cell>
          <cell r="I1853">
            <v>0</v>
          </cell>
          <cell r="J1853">
            <v>0</v>
          </cell>
          <cell r="K1853">
            <v>0</v>
          </cell>
          <cell r="L1853" t="str">
            <v>LOTENOL %0,5 GOZ DAMLASI 5ML 1 ADET</v>
          </cell>
          <cell r="M1853" t="str">
            <v>LOTEPREDNOL ETABONAT</v>
          </cell>
          <cell r="N1853" t="str">
            <v>ABDI IBRAHIM</v>
          </cell>
          <cell r="O1853">
            <v>5</v>
          </cell>
          <cell r="P1853" t="str">
            <v>MG</v>
          </cell>
          <cell r="Q1853">
            <v>5</v>
          </cell>
          <cell r="R1853" t="str">
            <v>NORMAL RECETE</v>
          </cell>
          <cell r="S1853" t="str">
            <v>IMAL</v>
          </cell>
          <cell r="T1853" t="str">
            <v>YUNANISTAN</v>
          </cell>
          <cell r="U1853">
            <v>5.6</v>
          </cell>
          <cell r="V1853">
            <v>6.94</v>
          </cell>
          <cell r="W1853">
            <v>4.16</v>
          </cell>
          <cell r="X1853" t="str">
            <v>ITALYA</v>
          </cell>
          <cell r="Y1853">
            <v>0</v>
          </cell>
          <cell r="Z1853">
            <v>0</v>
          </cell>
          <cell r="AA1853">
            <v>11.16</v>
          </cell>
          <cell r="AB1853">
            <v>0</v>
          </cell>
          <cell r="AC1853">
            <v>11.16</v>
          </cell>
        </row>
        <row r="1854">
          <cell r="A1854">
            <v>8680131751709</v>
          </cell>
          <cell r="B1854" t="str">
            <v>D04AB01</v>
          </cell>
          <cell r="C1854" t="str">
            <v>lidocaine</v>
          </cell>
          <cell r="D1854" t="str">
            <v>ESDEGER</v>
          </cell>
          <cell r="E1854" t="str">
            <v>FIYAT KORUMALI URUN</v>
          </cell>
          <cell r="F1854">
            <v>6</v>
          </cell>
          <cell r="G1854">
            <v>3</v>
          </cell>
          <cell r="H1854">
            <v>1</v>
          </cell>
          <cell r="I1854">
            <v>0</v>
          </cell>
          <cell r="J1854">
            <v>0</v>
          </cell>
          <cell r="K1854">
            <v>0</v>
          </cell>
          <cell r="L1854" t="str">
            <v>LPKAIN %5 KREM (10 GR 1 ADET)</v>
          </cell>
          <cell r="M1854" t="str">
            <v>LIDOKAIN + PRILOKAIN</v>
          </cell>
          <cell r="N1854" t="str">
            <v>VEFA ILAC</v>
          </cell>
          <cell r="O1854">
            <v>50</v>
          </cell>
          <cell r="P1854" t="str">
            <v>MG</v>
          </cell>
          <cell r="Q1854">
            <v>1</v>
          </cell>
          <cell r="R1854" t="str">
            <v>NORMAL RECETE</v>
          </cell>
          <cell r="S1854" t="str">
            <v>IMAL</v>
          </cell>
          <cell r="T1854" t="str">
            <v>ITALYA</v>
          </cell>
          <cell r="U1854">
            <v>13.45</v>
          </cell>
          <cell r="V1854">
            <v>13.45</v>
          </cell>
          <cell r="W1854">
            <v>13.45</v>
          </cell>
          <cell r="X1854" t="str">
            <v>ITALYA</v>
          </cell>
          <cell r="Y1854">
            <v>0</v>
          </cell>
          <cell r="Z1854">
            <v>0</v>
          </cell>
          <cell r="AA1854">
            <v>23.1</v>
          </cell>
          <cell r="AB1854">
            <v>0</v>
          </cell>
          <cell r="AC1854">
            <v>23.1</v>
          </cell>
        </row>
        <row r="1855">
          <cell r="A1855">
            <v>8680131751693</v>
          </cell>
          <cell r="B1855" t="str">
            <v>D04AB01</v>
          </cell>
          <cell r="C1855" t="str">
            <v>lidocaine</v>
          </cell>
          <cell r="D1855" t="str">
            <v>ESDEGER</v>
          </cell>
          <cell r="E1855" t="str">
            <v>FIYAT KORUMALI URUN</v>
          </cell>
          <cell r="F1855">
            <v>6</v>
          </cell>
          <cell r="G1855">
            <v>3</v>
          </cell>
          <cell r="H1855">
            <v>1</v>
          </cell>
          <cell r="I1855">
            <v>0</v>
          </cell>
          <cell r="J1855">
            <v>0</v>
          </cell>
          <cell r="K1855">
            <v>0</v>
          </cell>
          <cell r="L1855" t="str">
            <v>LPKAIN %5 KREM (5 GR 5 ADET)</v>
          </cell>
          <cell r="M1855" t="str">
            <v>LIDOKAIN + PRILOKAIN</v>
          </cell>
          <cell r="N1855" t="str">
            <v>VEFA ILAC</v>
          </cell>
          <cell r="O1855">
            <v>50</v>
          </cell>
          <cell r="P1855" t="str">
            <v>MG</v>
          </cell>
          <cell r="Q1855">
            <v>5</v>
          </cell>
          <cell r="R1855" t="str">
            <v>NORMAL RECETE</v>
          </cell>
          <cell r="S1855" t="str">
            <v>IMAL</v>
          </cell>
          <cell r="T1855" t="str">
            <v>ITALYA</v>
          </cell>
          <cell r="U1855">
            <v>33.630000000000003</v>
          </cell>
          <cell r="V1855">
            <v>33.630000000000003</v>
          </cell>
          <cell r="W1855">
            <v>33.630000000000003</v>
          </cell>
          <cell r="X1855" t="str">
            <v>ITALYA</v>
          </cell>
          <cell r="Y1855">
            <v>0</v>
          </cell>
          <cell r="Z1855">
            <v>0</v>
          </cell>
          <cell r="AA1855">
            <v>57.96</v>
          </cell>
          <cell r="AB1855">
            <v>0</v>
          </cell>
          <cell r="AC1855">
            <v>57.96</v>
          </cell>
        </row>
        <row r="1856">
          <cell r="A1856">
            <v>8699504090024</v>
          </cell>
          <cell r="B1856" t="str">
            <v>N06AA21</v>
          </cell>
          <cell r="C1856" t="str">
            <v>maprotiline</v>
          </cell>
          <cell r="D1856" t="str">
            <v>REFERANS</v>
          </cell>
          <cell r="E1856" t="str">
            <v>YIRMI YIL</v>
          </cell>
          <cell r="F1856">
            <v>4</v>
          </cell>
          <cell r="G1856">
            <v>1</v>
          </cell>
          <cell r="H1856">
            <v>2</v>
          </cell>
          <cell r="I1856">
            <v>0</v>
          </cell>
          <cell r="J1856">
            <v>0</v>
          </cell>
          <cell r="K1856">
            <v>0</v>
          </cell>
          <cell r="L1856" t="str">
            <v>LUDIOMIL  25 MG 30 TABLET</v>
          </cell>
          <cell r="M1856" t="str">
            <v>MAPROTILIN HCL</v>
          </cell>
          <cell r="N1856" t="str">
            <v>NOVARTIS</v>
          </cell>
          <cell r="O1856">
            <v>25</v>
          </cell>
          <cell r="P1856" t="str">
            <v>MG</v>
          </cell>
          <cell r="Q1856">
            <v>30</v>
          </cell>
          <cell r="R1856" t="str">
            <v>NORMAL REÇETE</v>
          </cell>
          <cell r="S1856" t="str">
            <v>IMAL</v>
          </cell>
          <cell r="T1856" t="str">
            <v>TURKIYE</v>
          </cell>
          <cell r="U1856">
            <v>3.46</v>
          </cell>
          <cell r="V1856">
            <v>3.46</v>
          </cell>
          <cell r="W1856">
            <v>0</v>
          </cell>
          <cell r="X1856" t="str">
            <v>TURKIYE</v>
          </cell>
          <cell r="Y1856">
            <v>0</v>
          </cell>
          <cell r="Z1856">
            <v>0</v>
          </cell>
          <cell r="AA1856">
            <v>7.32</v>
          </cell>
          <cell r="AB1856">
            <v>0</v>
          </cell>
          <cell r="AC1856">
            <v>7.32</v>
          </cell>
        </row>
        <row r="1857">
          <cell r="A1857">
            <v>8699504090031</v>
          </cell>
          <cell r="B1857" t="str">
            <v>N06AA21</v>
          </cell>
          <cell r="C1857" t="str">
            <v>maprotiline</v>
          </cell>
          <cell r="D1857" t="str">
            <v>REFERANS</v>
          </cell>
          <cell r="E1857" t="str">
            <v>YIRMI YIL</v>
          </cell>
          <cell r="F1857">
            <v>4</v>
          </cell>
          <cell r="G1857">
            <v>1</v>
          </cell>
          <cell r="H1857">
            <v>2</v>
          </cell>
          <cell r="I1857">
            <v>0</v>
          </cell>
          <cell r="J1857">
            <v>0</v>
          </cell>
          <cell r="K1857">
            <v>0</v>
          </cell>
          <cell r="L1857" t="str">
            <v>LUDIOMIL  75 MG 14 TABLET</v>
          </cell>
          <cell r="M1857" t="str">
            <v>MAPROTILIN HCL</v>
          </cell>
          <cell r="N1857" t="str">
            <v>NOVARTIS</v>
          </cell>
          <cell r="O1857">
            <v>75</v>
          </cell>
          <cell r="P1857" t="str">
            <v>MG</v>
          </cell>
          <cell r="Q1857">
            <v>14</v>
          </cell>
          <cell r="R1857" t="str">
            <v>NORMAL REÇETE</v>
          </cell>
          <cell r="S1857" t="str">
            <v>IMAL</v>
          </cell>
          <cell r="T1857" t="str">
            <v>TURKIYE</v>
          </cell>
          <cell r="U1857">
            <v>3.46</v>
          </cell>
          <cell r="V1857">
            <v>3.46</v>
          </cell>
          <cell r="W1857">
            <v>0</v>
          </cell>
          <cell r="X1857" t="str">
            <v>TURKIYE</v>
          </cell>
          <cell r="Y1857">
            <v>0</v>
          </cell>
          <cell r="Z1857">
            <v>0</v>
          </cell>
          <cell r="AA1857">
            <v>7.32</v>
          </cell>
          <cell r="AB1857">
            <v>0</v>
          </cell>
          <cell r="AC1857">
            <v>7.32</v>
          </cell>
        </row>
        <row r="1858">
          <cell r="A1858">
            <v>8699523160029</v>
          </cell>
          <cell r="B1858" t="str">
            <v>A02BC03</v>
          </cell>
          <cell r="C1858" t="str">
            <v>lansoprazole</v>
          </cell>
          <cell r="D1858" t="str">
            <v>EŞDEĞER</v>
          </cell>
          <cell r="E1858" t="str">
            <v>EŞDEĞER</v>
          </cell>
          <cell r="F1858">
            <v>0</v>
          </cell>
          <cell r="G1858">
            <v>1</v>
          </cell>
          <cell r="H1858">
            <v>1</v>
          </cell>
          <cell r="I1858">
            <v>0</v>
          </cell>
          <cell r="J1858">
            <v>0</v>
          </cell>
          <cell r="K1858">
            <v>0</v>
          </cell>
          <cell r="L1858" t="str">
            <v>LUKAZROL 30 MG ENTERIK SERT 14 KAPSUL</v>
          </cell>
          <cell r="M1858" t="str">
            <v>LANSOPRAZOL</v>
          </cell>
          <cell r="N1858" t="str">
            <v>MUNIR SAHIN</v>
          </cell>
          <cell r="O1858">
            <v>30</v>
          </cell>
          <cell r="P1858" t="str">
            <v>MG</v>
          </cell>
          <cell r="Q1858">
            <v>14</v>
          </cell>
          <cell r="R1858" t="str">
            <v>NORMAL REÇETE</v>
          </cell>
          <cell r="S1858" t="str">
            <v>IMAL</v>
          </cell>
          <cell r="T1858" t="str">
            <v>ITALYA</v>
          </cell>
          <cell r="U1858">
            <v>6.74</v>
          </cell>
          <cell r="V1858">
            <v>6.74</v>
          </cell>
          <cell r="W1858">
            <v>4.04</v>
          </cell>
          <cell r="X1858" t="str">
            <v>ITALYA</v>
          </cell>
          <cell r="Y1858">
            <v>0</v>
          </cell>
          <cell r="Z1858">
            <v>0</v>
          </cell>
          <cell r="AA1858">
            <v>7.2</v>
          </cell>
          <cell r="AB1858">
            <v>0</v>
          </cell>
          <cell r="AC1858">
            <v>7.2</v>
          </cell>
        </row>
        <row r="1859">
          <cell r="A1859">
            <v>8699808010025</v>
          </cell>
          <cell r="B1859" t="str">
            <v>G03DB04</v>
          </cell>
          <cell r="C1859" t="str">
            <v>nomegestrol</v>
          </cell>
          <cell r="D1859" t="str">
            <v>REFERANS</v>
          </cell>
          <cell r="E1859" t="str">
            <v>FIYAT KORUMALI URUN</v>
          </cell>
          <cell r="F1859">
            <v>4</v>
          </cell>
          <cell r="G1859">
            <v>2</v>
          </cell>
          <cell r="H1859">
            <v>2</v>
          </cell>
          <cell r="I1859">
            <v>0</v>
          </cell>
          <cell r="J1859">
            <v>0</v>
          </cell>
          <cell r="K1859">
            <v>0</v>
          </cell>
          <cell r="L1859" t="str">
            <v>LUTENYL 5 MG 10 CEN. TABLET</v>
          </cell>
          <cell r="M1859" t="str">
            <v>NOMEGESTROL</v>
          </cell>
          <cell r="N1859" t="str">
            <v>MERCK ILAC</v>
          </cell>
          <cell r="O1859">
            <v>5</v>
          </cell>
          <cell r="P1859" t="str">
            <v>MG</v>
          </cell>
          <cell r="Q1859">
            <v>10</v>
          </cell>
          <cell r="R1859" t="str">
            <v>NORMAL RECETE</v>
          </cell>
          <cell r="S1859" t="str">
            <v>ITHAL</v>
          </cell>
          <cell r="T1859" t="str">
            <v>TURKIYE</v>
          </cell>
          <cell r="U1859">
            <v>2.7899999999999996</v>
          </cell>
          <cell r="V1859">
            <v>2.7899999999999996</v>
          </cell>
          <cell r="W1859">
            <v>0</v>
          </cell>
          <cell r="X1859" t="str">
            <v>TURKIYE</v>
          </cell>
          <cell r="Y1859">
            <v>0</v>
          </cell>
          <cell r="Z1859">
            <v>0</v>
          </cell>
          <cell r="AA1859">
            <v>7.67</v>
          </cell>
          <cell r="AB1859">
            <v>0</v>
          </cell>
          <cell r="AC1859">
            <v>7.67</v>
          </cell>
        </row>
        <row r="1860">
          <cell r="A1860">
            <v>8699532958488</v>
          </cell>
          <cell r="B1860" t="str">
            <v>S01LA03</v>
          </cell>
          <cell r="C1860" t="str">
            <v>pegaptanib</v>
          </cell>
          <cell r="D1860" t="str">
            <v>REFERANS</v>
          </cell>
          <cell r="E1860" t="str">
            <v>REFERANS</v>
          </cell>
          <cell r="F1860">
            <v>0</v>
          </cell>
          <cell r="G1860">
            <v>2</v>
          </cell>
          <cell r="H1860">
            <v>1</v>
          </cell>
          <cell r="I1860">
            <v>0</v>
          </cell>
          <cell r="J1860">
            <v>0</v>
          </cell>
          <cell r="K1860">
            <v>0</v>
          </cell>
          <cell r="L1860" t="str">
            <v>MACUGEN 0,3 MG 1 SIRINGA</v>
          </cell>
          <cell r="M1860" t="str">
            <v>PEGAPTANIB SODYUM</v>
          </cell>
          <cell r="N1860" t="str">
            <v>PFIZER</v>
          </cell>
          <cell r="O1860">
            <v>0.3</v>
          </cell>
          <cell r="P1860" t="str">
            <v>MG</v>
          </cell>
          <cell r="Q1860">
            <v>1</v>
          </cell>
          <cell r="R1860" t="str">
            <v>NORMAL RECETE</v>
          </cell>
          <cell r="S1860" t="str">
            <v>ITHAL</v>
          </cell>
          <cell r="T1860" t="str">
            <v>YUNANISTAN</v>
          </cell>
          <cell r="U1860">
            <v>493.42</v>
          </cell>
          <cell r="V1860">
            <v>493.42</v>
          </cell>
          <cell r="W1860">
            <v>493.42</v>
          </cell>
          <cell r="X1860" t="str">
            <v>YUNANISTAN</v>
          </cell>
          <cell r="Y1860">
            <v>0</v>
          </cell>
          <cell r="Z1860">
            <v>0</v>
          </cell>
          <cell r="AA1860">
            <v>1155.6199999999999</v>
          </cell>
          <cell r="AB1860">
            <v>0</v>
          </cell>
          <cell r="AC1860">
            <v>1155.6199999999999</v>
          </cell>
        </row>
        <row r="1861">
          <cell r="A1861">
            <v>8697473010074</v>
          </cell>
          <cell r="B1861" t="str">
            <v>N05AX12</v>
          </cell>
          <cell r="C1861" t="str">
            <v>aripiprazole</v>
          </cell>
          <cell r="D1861" t="str">
            <v>EŞDEĞER</v>
          </cell>
          <cell r="E1861" t="str">
            <v>EŞDEĞER</v>
          </cell>
          <cell r="F1861">
            <v>0</v>
          </cell>
          <cell r="G1861">
            <v>1</v>
          </cell>
          <cell r="H1861">
            <v>1</v>
          </cell>
          <cell r="I1861">
            <v>0</v>
          </cell>
          <cell r="J1861">
            <v>0</v>
          </cell>
          <cell r="K1861">
            <v>0</v>
          </cell>
          <cell r="L1861" t="str">
            <v>MADEPZOL 10 MG 28 TABLET</v>
          </cell>
          <cell r="M1861" t="str">
            <v>ARIPIPRAZOL</v>
          </cell>
          <cell r="N1861" t="str">
            <v>ULKAR ILAC PAZARLAMA</v>
          </cell>
          <cell r="O1861">
            <v>10</v>
          </cell>
          <cell r="P1861" t="str">
            <v>MG</v>
          </cell>
          <cell r="Q1861">
            <v>28</v>
          </cell>
          <cell r="R1861" t="str">
            <v>NORMAL REÇETE</v>
          </cell>
          <cell r="S1861" t="str">
            <v>IMAL</v>
          </cell>
          <cell r="T1861" t="str">
            <v>ISPANYA</v>
          </cell>
          <cell r="U1861">
            <v>77.44</v>
          </cell>
          <cell r="V1861">
            <v>36.11</v>
          </cell>
          <cell r="W1861">
            <v>36.11</v>
          </cell>
          <cell r="X1861" t="str">
            <v>ISPANYA</v>
          </cell>
          <cell r="Y1861">
            <v>0</v>
          </cell>
          <cell r="Z1861">
            <v>0</v>
          </cell>
          <cell r="AA1861">
            <v>76.430000000000007</v>
          </cell>
          <cell r="AB1861">
            <v>0</v>
          </cell>
          <cell r="AC1861">
            <v>76.430000000000007</v>
          </cell>
        </row>
        <row r="1862">
          <cell r="A1862">
            <v>8697473010067</v>
          </cell>
          <cell r="B1862" t="str">
            <v>N05AX12</v>
          </cell>
          <cell r="C1862" t="str">
            <v>aripiprazole</v>
          </cell>
          <cell r="D1862" t="str">
            <v>EŞDEĞER</v>
          </cell>
          <cell r="E1862" t="str">
            <v>EŞDEĞER</v>
          </cell>
          <cell r="F1862">
            <v>0</v>
          </cell>
          <cell r="G1862">
            <v>1</v>
          </cell>
          <cell r="H1862">
            <v>1</v>
          </cell>
          <cell r="I1862">
            <v>0</v>
          </cell>
          <cell r="J1862">
            <v>0</v>
          </cell>
          <cell r="K1862">
            <v>0</v>
          </cell>
          <cell r="L1862" t="str">
            <v>MADEPZOL 5 MG 28 TABLET</v>
          </cell>
          <cell r="M1862" t="str">
            <v>ARIPIPRAZOL</v>
          </cell>
          <cell r="N1862" t="str">
            <v>ULKAR ILAC PAZARLAMA</v>
          </cell>
          <cell r="O1862">
            <v>5</v>
          </cell>
          <cell r="P1862" t="str">
            <v>MG</v>
          </cell>
          <cell r="Q1862">
            <v>28</v>
          </cell>
          <cell r="R1862" t="str">
            <v>NORMAL REÇETE</v>
          </cell>
          <cell r="S1862" t="str">
            <v>IMAL</v>
          </cell>
          <cell r="T1862" t="str">
            <v>ISPANYA</v>
          </cell>
          <cell r="U1862">
            <v>79.790000000000006</v>
          </cell>
          <cell r="V1862">
            <v>18.059999999999999</v>
          </cell>
          <cell r="W1862">
            <v>18.059999999999999</v>
          </cell>
          <cell r="X1862" t="str">
            <v>ISPANYA</v>
          </cell>
          <cell r="Y1862">
            <v>0</v>
          </cell>
          <cell r="Z1862">
            <v>0</v>
          </cell>
          <cell r="AA1862">
            <v>38.22</v>
          </cell>
          <cell r="AB1862">
            <v>0</v>
          </cell>
          <cell r="AC1862">
            <v>38.22</v>
          </cell>
        </row>
        <row r="1863">
          <cell r="A1863">
            <v>8699525154835</v>
          </cell>
          <cell r="B1863" t="str">
            <v>N04BA02</v>
          </cell>
          <cell r="C1863" t="str">
            <v>levodopa and decarboxylase inhibitor</v>
          </cell>
          <cell r="D1863" t="str">
            <v>REFERANS</v>
          </cell>
          <cell r="E1863" t="str">
            <v>YIRMI YIL</v>
          </cell>
          <cell r="F1863">
            <v>4</v>
          </cell>
          <cell r="G1863">
            <v>2</v>
          </cell>
          <cell r="H1863">
            <v>2</v>
          </cell>
          <cell r="I1863">
            <v>0</v>
          </cell>
          <cell r="J1863">
            <v>0</v>
          </cell>
          <cell r="K1863">
            <v>0</v>
          </cell>
          <cell r="L1863" t="str">
            <v>MADOPAR HBS 125 MG 30 KAPSUL</v>
          </cell>
          <cell r="M1863" t="str">
            <v>LEVADOPA + BENSERAZID HCL</v>
          </cell>
          <cell r="N1863" t="str">
            <v>DEVA</v>
          </cell>
          <cell r="O1863">
            <v>125</v>
          </cell>
          <cell r="P1863" t="str">
            <v>MG</v>
          </cell>
          <cell r="Q1863">
            <v>30</v>
          </cell>
          <cell r="R1863" t="str">
            <v>NORMAL REÇETE</v>
          </cell>
          <cell r="S1863" t="str">
            <v>ITHAL</v>
          </cell>
          <cell r="T1863">
            <v>0</v>
          </cell>
          <cell r="U1863">
            <v>0</v>
          </cell>
          <cell r="V1863">
            <v>3.4299999999999997</v>
          </cell>
          <cell r="W1863">
            <v>0</v>
          </cell>
          <cell r="X1863" t="str">
            <v>TURKIYE</v>
          </cell>
          <cell r="Y1863">
            <v>0</v>
          </cell>
          <cell r="Z1863">
            <v>0</v>
          </cell>
          <cell r="AA1863">
            <v>0</v>
          </cell>
          <cell r="AB1863">
            <v>0</v>
          </cell>
          <cell r="AC1863">
            <v>7.32</v>
          </cell>
        </row>
        <row r="1864">
          <cell r="A1864">
            <v>8699545772439</v>
          </cell>
          <cell r="B1864" t="str">
            <v>V08CA01</v>
          </cell>
          <cell r="C1864" t="str">
            <v>gadopentetic acid</v>
          </cell>
          <cell r="D1864" t="str">
            <v>REFERANS</v>
          </cell>
          <cell r="E1864" t="str">
            <v>REFERANS</v>
          </cell>
          <cell r="F1864">
            <v>0</v>
          </cell>
          <cell r="G1864">
            <v>1</v>
          </cell>
          <cell r="H1864">
            <v>1</v>
          </cell>
          <cell r="I1864">
            <v>0</v>
          </cell>
          <cell r="J1864">
            <v>0</v>
          </cell>
          <cell r="K1864">
            <v>0</v>
          </cell>
          <cell r="L1864" t="str">
            <v xml:space="preserve">MAGNEVIST 10 ML 1 FLAKON </v>
          </cell>
          <cell r="M1864" t="str">
            <v>GADOPENTETIK DIMEGLUMIN</v>
          </cell>
          <cell r="N1864" t="str">
            <v>SCHERING ALMAN</v>
          </cell>
          <cell r="O1864">
            <v>10</v>
          </cell>
          <cell r="P1864" t="str">
            <v>ML</v>
          </cell>
          <cell r="Q1864">
            <v>1</v>
          </cell>
          <cell r="R1864" t="str">
            <v>NORMAL REÇETE</v>
          </cell>
          <cell r="S1864" t="str">
            <v>ITHAL</v>
          </cell>
          <cell r="T1864" t="str">
            <v>YUNANISTAN</v>
          </cell>
          <cell r="U1864">
            <v>25.97</v>
          </cell>
          <cell r="V1864">
            <v>25.97</v>
          </cell>
          <cell r="W1864">
            <v>15.58</v>
          </cell>
          <cell r="X1864" t="str">
            <v>YUNANISTAN</v>
          </cell>
          <cell r="Y1864">
            <v>0</v>
          </cell>
          <cell r="Z1864">
            <v>0</v>
          </cell>
          <cell r="AA1864">
            <v>32.96</v>
          </cell>
          <cell r="AB1864">
            <v>0</v>
          </cell>
          <cell r="AC1864">
            <v>32.96</v>
          </cell>
        </row>
        <row r="1865">
          <cell r="A1865">
            <v>8699546779796</v>
          </cell>
          <cell r="B1865" t="str">
            <v>V08CA01</v>
          </cell>
          <cell r="C1865" t="str">
            <v>gadopentetic acid</v>
          </cell>
          <cell r="D1865" t="str">
            <v>REFERANS</v>
          </cell>
          <cell r="E1865" t="str">
            <v>REFERANS</v>
          </cell>
          <cell r="F1865">
            <v>0</v>
          </cell>
          <cell r="G1865">
            <v>1</v>
          </cell>
          <cell r="H1865">
            <v>1</v>
          </cell>
          <cell r="I1865">
            <v>0</v>
          </cell>
          <cell r="J1865">
            <v>0</v>
          </cell>
          <cell r="K1865">
            <v>0</v>
          </cell>
          <cell r="L1865" t="str">
            <v xml:space="preserve">MAGNEVIST 10 ML 1 FLAKON </v>
          </cell>
          <cell r="M1865" t="str">
            <v>GADOPENTETIK DIMEGLUMIN</v>
          </cell>
          <cell r="N1865" t="str">
            <v>BAYER TURK</v>
          </cell>
          <cell r="O1865">
            <v>10</v>
          </cell>
          <cell r="P1865" t="str">
            <v>ML</v>
          </cell>
          <cell r="Q1865">
            <v>1</v>
          </cell>
          <cell r="R1865" t="str">
            <v>NORMAL RECETE</v>
          </cell>
          <cell r="S1865" t="str">
            <v>ITHAL</v>
          </cell>
          <cell r="T1865" t="str">
            <v>YUNANISTAN</v>
          </cell>
          <cell r="U1865">
            <v>25.97</v>
          </cell>
          <cell r="V1865">
            <v>25.97</v>
          </cell>
          <cell r="W1865">
            <v>15.58</v>
          </cell>
          <cell r="X1865" t="str">
            <v>YUNANISTAN</v>
          </cell>
          <cell r="Y1865">
            <v>0</v>
          </cell>
          <cell r="Z1865">
            <v>0</v>
          </cell>
          <cell r="AA1865">
            <v>41.94</v>
          </cell>
          <cell r="AB1865">
            <v>0</v>
          </cell>
          <cell r="AC1865">
            <v>41.94</v>
          </cell>
        </row>
        <row r="1866">
          <cell r="A1866">
            <v>8699545752424</v>
          </cell>
          <cell r="B1866" t="str">
            <v>V08CA01</v>
          </cell>
          <cell r="C1866" t="str">
            <v>gadopentetic acid</v>
          </cell>
          <cell r="D1866" t="str">
            <v>REFERANS</v>
          </cell>
          <cell r="E1866" t="str">
            <v>REFERANS</v>
          </cell>
          <cell r="F1866">
            <v>0</v>
          </cell>
          <cell r="G1866">
            <v>1</v>
          </cell>
          <cell r="H1866">
            <v>1</v>
          </cell>
          <cell r="I1866">
            <v>0</v>
          </cell>
          <cell r="J1866">
            <v>0</v>
          </cell>
          <cell r="K1866">
            <v>0</v>
          </cell>
          <cell r="L1866" t="str">
            <v>MAGNEVIST 15 ML 1 FLAKON</v>
          </cell>
          <cell r="M1866" t="str">
            <v>GADOPENTETIK DIMEGLUMIN</v>
          </cell>
          <cell r="N1866" t="str">
            <v>SCHERING ALMAN</v>
          </cell>
          <cell r="O1866">
            <v>15</v>
          </cell>
          <cell r="P1866" t="str">
            <v>ML</v>
          </cell>
          <cell r="Q1866">
            <v>1</v>
          </cell>
          <cell r="R1866" t="str">
            <v>NORMAL REÇETE</v>
          </cell>
          <cell r="S1866" t="str">
            <v>ITHAL</v>
          </cell>
          <cell r="T1866" t="str">
            <v>ITALYA</v>
          </cell>
          <cell r="U1866">
            <v>38.950000000000003</v>
          </cell>
          <cell r="V1866">
            <v>38.950000000000003</v>
          </cell>
          <cell r="W1866">
            <v>23.37</v>
          </cell>
          <cell r="X1866" t="str">
            <v>ITALYA</v>
          </cell>
          <cell r="Y1866">
            <v>0</v>
          </cell>
          <cell r="Z1866">
            <v>0</v>
          </cell>
          <cell r="AA1866">
            <v>49.44</v>
          </cell>
          <cell r="AB1866">
            <v>0</v>
          </cell>
          <cell r="AC1866">
            <v>49.44</v>
          </cell>
        </row>
        <row r="1867">
          <cell r="A1867">
            <v>8699546779871</v>
          </cell>
          <cell r="B1867" t="str">
            <v>V08CA01</v>
          </cell>
          <cell r="C1867" t="str">
            <v>gadopentetic acid</v>
          </cell>
          <cell r="D1867" t="str">
            <v>REFERANS</v>
          </cell>
          <cell r="E1867" t="str">
            <v>REFERANS</v>
          </cell>
          <cell r="F1867">
            <v>0</v>
          </cell>
          <cell r="G1867">
            <v>1</v>
          </cell>
          <cell r="H1867">
            <v>1</v>
          </cell>
          <cell r="I1867">
            <v>0</v>
          </cell>
          <cell r="J1867">
            <v>0</v>
          </cell>
          <cell r="K1867">
            <v>0</v>
          </cell>
          <cell r="L1867" t="str">
            <v>MAGNEVIST 15 ML 1 FLAKON</v>
          </cell>
          <cell r="M1867" t="str">
            <v>GADOPENTETIK DIMEGLUMIN</v>
          </cell>
          <cell r="N1867" t="str">
            <v>BAYER TURK</v>
          </cell>
          <cell r="O1867">
            <v>15</v>
          </cell>
          <cell r="P1867" t="str">
            <v>ML</v>
          </cell>
          <cell r="Q1867">
            <v>1</v>
          </cell>
          <cell r="R1867" t="str">
            <v>NORMAL RECETE</v>
          </cell>
          <cell r="S1867" t="str">
            <v>ITHAL</v>
          </cell>
          <cell r="T1867" t="str">
            <v>YUNANISTAN</v>
          </cell>
          <cell r="U1867">
            <v>24.74</v>
          </cell>
          <cell r="V1867">
            <v>38.950000000000003</v>
          </cell>
          <cell r="W1867">
            <v>23.37</v>
          </cell>
          <cell r="X1867" t="str">
            <v>ITALYA</v>
          </cell>
          <cell r="Y1867">
            <v>0</v>
          </cell>
          <cell r="Z1867">
            <v>0</v>
          </cell>
          <cell r="AA1867">
            <v>62.9</v>
          </cell>
          <cell r="AB1867">
            <v>0</v>
          </cell>
          <cell r="AC1867">
            <v>62.9</v>
          </cell>
        </row>
        <row r="1868">
          <cell r="A1868">
            <v>8699545750857</v>
          </cell>
          <cell r="B1868" t="str">
            <v>V08CA01</v>
          </cell>
          <cell r="C1868" t="str">
            <v>gadopentetic acid</v>
          </cell>
          <cell r="D1868" t="str">
            <v>REFERANS</v>
          </cell>
          <cell r="E1868" t="str">
            <v>REFERANS</v>
          </cell>
          <cell r="F1868">
            <v>0</v>
          </cell>
          <cell r="G1868">
            <v>1</v>
          </cell>
          <cell r="H1868">
            <v>1</v>
          </cell>
          <cell r="I1868">
            <v>0</v>
          </cell>
          <cell r="J1868">
            <v>0</v>
          </cell>
          <cell r="K1868">
            <v>0</v>
          </cell>
          <cell r="L1868" t="str">
            <v>MAGNEVIST 20 ML 1 FLAKON</v>
          </cell>
          <cell r="M1868" t="str">
            <v>GADOPENTETIK DIMEGLUMIN</v>
          </cell>
          <cell r="N1868" t="str">
            <v>SCHERING ALMAN</v>
          </cell>
          <cell r="O1868">
            <v>20</v>
          </cell>
          <cell r="P1868" t="str">
            <v>ML</v>
          </cell>
          <cell r="Q1868">
            <v>1</v>
          </cell>
          <cell r="R1868" t="str">
            <v>NORMAL REÇETE</v>
          </cell>
          <cell r="S1868" t="str">
            <v>ITHAL</v>
          </cell>
          <cell r="T1868" t="str">
            <v>YUNANISTAN</v>
          </cell>
          <cell r="U1868">
            <v>39.46</v>
          </cell>
          <cell r="V1868">
            <v>23.43</v>
          </cell>
          <cell r="W1868">
            <v>23.43</v>
          </cell>
          <cell r="X1868" t="str">
            <v>YUNANISTAN</v>
          </cell>
          <cell r="Y1868">
            <v>0</v>
          </cell>
          <cell r="Z1868">
            <v>0</v>
          </cell>
          <cell r="AA1868">
            <v>49.59</v>
          </cell>
          <cell r="AB1868">
            <v>0</v>
          </cell>
          <cell r="AC1868">
            <v>49.59</v>
          </cell>
        </row>
        <row r="1869">
          <cell r="A1869">
            <v>8699546779956</v>
          </cell>
          <cell r="B1869" t="str">
            <v>V08CA01</v>
          </cell>
          <cell r="C1869" t="str">
            <v>gadopentetic acid</v>
          </cell>
          <cell r="D1869" t="str">
            <v>REFERANS</v>
          </cell>
          <cell r="E1869" t="str">
            <v>REFERANS</v>
          </cell>
          <cell r="F1869">
            <v>0</v>
          </cell>
          <cell r="G1869">
            <v>1</v>
          </cell>
          <cell r="H1869">
            <v>1</v>
          </cell>
          <cell r="I1869">
            <v>0</v>
          </cell>
          <cell r="J1869">
            <v>0</v>
          </cell>
          <cell r="K1869">
            <v>0</v>
          </cell>
          <cell r="L1869" t="str">
            <v>MAGNEVIST 20 ML 1 FLAKON</v>
          </cell>
          <cell r="M1869" t="str">
            <v>GADOPENTETIK DIMEGLUMIN</v>
          </cell>
          <cell r="N1869" t="str">
            <v>BAYER TURK</v>
          </cell>
          <cell r="O1869">
            <v>20</v>
          </cell>
          <cell r="P1869" t="str">
            <v>ML</v>
          </cell>
          <cell r="Q1869">
            <v>1</v>
          </cell>
          <cell r="R1869" t="str">
            <v>NORMAL RECETE</v>
          </cell>
          <cell r="S1869" t="str">
            <v>ITHAL</v>
          </cell>
          <cell r="T1869" t="str">
            <v>YUNANISTAN</v>
          </cell>
          <cell r="U1869">
            <v>23.43</v>
          </cell>
          <cell r="V1869">
            <v>39.46</v>
          </cell>
          <cell r="W1869">
            <v>23.43</v>
          </cell>
          <cell r="X1869" t="str">
            <v>YUNANISTAN</v>
          </cell>
          <cell r="Y1869">
            <v>0</v>
          </cell>
          <cell r="Z1869">
            <v>0</v>
          </cell>
          <cell r="AA1869">
            <v>63.1</v>
          </cell>
          <cell r="AB1869">
            <v>0</v>
          </cell>
          <cell r="AC1869">
            <v>63.1</v>
          </cell>
        </row>
        <row r="1870">
          <cell r="A1870">
            <v>8697936244220</v>
          </cell>
          <cell r="B1870" t="str">
            <v>A12CC30</v>
          </cell>
          <cell r="C1870" t="str">
            <v>magnesium (different salts in combination)</v>
          </cell>
          <cell r="D1870" t="str">
            <v>EŞDEĞER</v>
          </cell>
          <cell r="E1870" t="str">
            <v>EŞDEĞER</v>
          </cell>
          <cell r="F1870">
            <v>0</v>
          </cell>
          <cell r="G1870">
            <v>5</v>
          </cell>
          <cell r="H1870">
            <v>1</v>
          </cell>
          <cell r="I1870">
            <v>0</v>
          </cell>
          <cell r="J1870">
            <v>0</v>
          </cell>
          <cell r="K1870">
            <v>0</v>
          </cell>
          <cell r="L1870" t="str">
            <v>MAGVITAL 365 MG 30 SASE</v>
          </cell>
          <cell r="M1870" t="str">
            <v>MAGNEZYUM KARBONAT + MAGNEZYUM OKSIT</v>
          </cell>
          <cell r="N1870" t="str">
            <v>INVENTIM</v>
          </cell>
          <cell r="O1870" t="str">
            <v>670 + 342</v>
          </cell>
          <cell r="P1870" t="str">
            <v>MG</v>
          </cell>
          <cell r="Q1870">
            <v>30</v>
          </cell>
          <cell r="R1870" t="str">
            <v>NORMAL REÇETE</v>
          </cell>
          <cell r="S1870" t="str">
            <v>IMAL</v>
          </cell>
          <cell r="T1870" t="str">
            <v>ALMANYA</v>
          </cell>
          <cell r="U1870">
            <v>10.130000000000001</v>
          </cell>
          <cell r="V1870">
            <v>10.130000000000001</v>
          </cell>
          <cell r="W1870">
            <v>6.07</v>
          </cell>
          <cell r="X1870" t="str">
            <v>ALMANYA</v>
          </cell>
          <cell r="Y1870">
            <v>0</v>
          </cell>
          <cell r="Z1870">
            <v>0</v>
          </cell>
          <cell r="AA1870">
            <v>12.82</v>
          </cell>
          <cell r="AB1870">
            <v>0</v>
          </cell>
          <cell r="AC1870">
            <v>12.82</v>
          </cell>
        </row>
        <row r="1871">
          <cell r="A1871">
            <v>8697932240028</v>
          </cell>
          <cell r="B1871" t="str">
            <v>A12CC30</v>
          </cell>
          <cell r="C1871" t="str">
            <v>magnesium (different salts in combination)</v>
          </cell>
          <cell r="D1871" t="str">
            <v>EŞDEĞER</v>
          </cell>
          <cell r="E1871" t="str">
            <v>EŞDEĞER</v>
          </cell>
          <cell r="F1871">
            <v>0</v>
          </cell>
          <cell r="G1871">
            <v>5</v>
          </cell>
          <cell r="H1871">
            <v>1</v>
          </cell>
          <cell r="I1871">
            <v>0</v>
          </cell>
          <cell r="J1871">
            <v>0</v>
          </cell>
          <cell r="K1871">
            <v>0</v>
          </cell>
          <cell r="L1871" t="str">
            <v>MAGVITAL 365 MG 30 SASE</v>
          </cell>
          <cell r="M1871" t="str">
            <v>MAGNEZYUM KARBONAT + MAGNEZYUM OKSIT</v>
          </cell>
          <cell r="N1871" t="str">
            <v>OPTO ILAC</v>
          </cell>
          <cell r="O1871" t="str">
            <v>670 + 342</v>
          </cell>
          <cell r="P1871" t="str">
            <v>MG</v>
          </cell>
          <cell r="Q1871">
            <v>30</v>
          </cell>
          <cell r="R1871" t="str">
            <v>NORMAL REÇETE</v>
          </cell>
          <cell r="S1871" t="str">
            <v>IMAL</v>
          </cell>
          <cell r="T1871" t="str">
            <v>ALMANYA</v>
          </cell>
          <cell r="U1871">
            <v>10.130000000000001</v>
          </cell>
          <cell r="V1871">
            <v>10.130000000000001</v>
          </cell>
          <cell r="W1871">
            <v>6.07</v>
          </cell>
          <cell r="X1871" t="str">
            <v>ALMANYA</v>
          </cell>
          <cell r="Y1871">
            <v>0</v>
          </cell>
          <cell r="Z1871">
            <v>0</v>
          </cell>
          <cell r="AA1871">
            <v>12.82</v>
          </cell>
          <cell r="AB1871">
            <v>0</v>
          </cell>
          <cell r="AC1871">
            <v>12.82</v>
          </cell>
        </row>
        <row r="1872">
          <cell r="A1872">
            <v>8699517090561</v>
          </cell>
          <cell r="B1872" t="str">
            <v>J01DB01</v>
          </cell>
          <cell r="C1872" t="str">
            <v>cefalexin</v>
          </cell>
          <cell r="D1872" t="str">
            <v>EŞDEĞER</v>
          </cell>
          <cell r="E1872" t="str">
            <v>YIRMI YIL</v>
          </cell>
          <cell r="F1872">
            <v>0</v>
          </cell>
          <cell r="G1872">
            <v>5</v>
          </cell>
          <cell r="H1872">
            <v>1</v>
          </cell>
          <cell r="I1872">
            <v>0</v>
          </cell>
          <cell r="J1872">
            <v>0</v>
          </cell>
          <cell r="K1872">
            <v>0</v>
          </cell>
          <cell r="L1872" t="str">
            <v>MAKSIPOR 1 GR 20 FILM TABLET</v>
          </cell>
          <cell r="M1872" t="str">
            <v>SEFALEKSIN MONOHIDRAT</v>
          </cell>
          <cell r="N1872" t="str">
            <v>ACTAVIS ILAC</v>
          </cell>
          <cell r="O1872">
            <v>1</v>
          </cell>
          <cell r="P1872" t="str">
            <v>G</v>
          </cell>
          <cell r="Q1872">
            <v>20</v>
          </cell>
          <cell r="R1872" t="str">
            <v>NORMAL REÇETE</v>
          </cell>
          <cell r="S1872" t="str">
            <v>IMAL</v>
          </cell>
          <cell r="T1872" t="str">
            <v>ITALYA</v>
          </cell>
          <cell r="U1872">
            <v>10.7</v>
          </cell>
          <cell r="V1872">
            <v>10.7</v>
          </cell>
          <cell r="W1872">
            <v>8.56</v>
          </cell>
          <cell r="X1872" t="str">
            <v>ITALYA</v>
          </cell>
          <cell r="Y1872">
            <v>0</v>
          </cell>
          <cell r="Z1872">
            <v>0</v>
          </cell>
          <cell r="AA1872">
            <v>18.100000000000001</v>
          </cell>
          <cell r="AB1872">
            <v>0</v>
          </cell>
          <cell r="AC1872">
            <v>18.100000000000001</v>
          </cell>
        </row>
        <row r="1873">
          <cell r="A1873">
            <v>8699547120368</v>
          </cell>
          <cell r="B1873" t="str">
            <v>N03AA04</v>
          </cell>
          <cell r="C1873" t="str">
            <v>barbexaclone</v>
          </cell>
          <cell r="D1873" t="str">
            <v>REFERANS</v>
          </cell>
          <cell r="E1873" t="str">
            <v>YIRMI YIL</v>
          </cell>
          <cell r="F1873">
            <v>4</v>
          </cell>
          <cell r="G1873">
            <v>2</v>
          </cell>
          <cell r="H1873">
            <v>2</v>
          </cell>
          <cell r="I1873">
            <v>0</v>
          </cell>
          <cell r="J1873">
            <v>0</v>
          </cell>
          <cell r="K1873">
            <v>0</v>
          </cell>
          <cell r="L1873" t="str">
            <v>MALIASIN 100 MG 50 DRAJE</v>
          </cell>
          <cell r="M1873" t="str">
            <v>BARBEKSAKLON</v>
          </cell>
          <cell r="N1873" t="str">
            <v>ABBOTT</v>
          </cell>
          <cell r="O1873">
            <v>100</v>
          </cell>
          <cell r="P1873" t="str">
            <v>MG</v>
          </cell>
          <cell r="Q1873">
            <v>50</v>
          </cell>
          <cell r="R1873" t="str">
            <v>TAKIBI ZORUNLU REÇETE</v>
          </cell>
          <cell r="S1873" t="str">
            <v>IMAL</v>
          </cell>
          <cell r="T1873">
            <v>0</v>
          </cell>
          <cell r="U1873">
            <v>0</v>
          </cell>
          <cell r="V1873">
            <v>3.0199999999999996</v>
          </cell>
          <cell r="W1873">
            <v>0</v>
          </cell>
          <cell r="X1873" t="str">
            <v>TURKIYE</v>
          </cell>
          <cell r="Y1873">
            <v>0</v>
          </cell>
          <cell r="Z1873">
            <v>0</v>
          </cell>
          <cell r="AA1873">
            <v>6.39</v>
          </cell>
          <cell r="AB1873">
            <v>0</v>
          </cell>
          <cell r="AC1873">
            <v>6.39</v>
          </cell>
        </row>
        <row r="1874">
          <cell r="A1874">
            <v>8699547120375</v>
          </cell>
          <cell r="B1874" t="str">
            <v>N03AA04</v>
          </cell>
          <cell r="C1874" t="str">
            <v>barbexaclone</v>
          </cell>
          <cell r="D1874" t="str">
            <v>REFERANS</v>
          </cell>
          <cell r="E1874" t="str">
            <v>YIRMI YIL</v>
          </cell>
          <cell r="F1874">
            <v>4</v>
          </cell>
          <cell r="G1874">
            <v>2</v>
          </cell>
          <cell r="H1874">
            <v>2</v>
          </cell>
          <cell r="I1874">
            <v>0</v>
          </cell>
          <cell r="J1874">
            <v>0</v>
          </cell>
          <cell r="K1874">
            <v>0</v>
          </cell>
          <cell r="L1874" t="str">
            <v>MALIASIN 25 MG 50 DRAJE</v>
          </cell>
          <cell r="M1874" t="str">
            <v>BARBEKSAKLON</v>
          </cell>
          <cell r="N1874" t="str">
            <v>ABBOTT</v>
          </cell>
          <cell r="O1874">
            <v>25</v>
          </cell>
          <cell r="P1874" t="str">
            <v>MG</v>
          </cell>
          <cell r="Q1874">
            <v>50</v>
          </cell>
          <cell r="R1874" t="str">
            <v>TAKIBI ZORUNLU REÇETE</v>
          </cell>
          <cell r="S1874" t="str">
            <v>IMAL</v>
          </cell>
          <cell r="T1874">
            <v>0</v>
          </cell>
          <cell r="U1874">
            <v>0</v>
          </cell>
          <cell r="V1874">
            <v>1.46</v>
          </cell>
          <cell r="W1874">
            <v>0</v>
          </cell>
          <cell r="X1874" t="str">
            <v>TURKIYE</v>
          </cell>
          <cell r="Y1874">
            <v>0</v>
          </cell>
          <cell r="Z1874">
            <v>0</v>
          </cell>
          <cell r="AA1874">
            <v>3.09</v>
          </cell>
          <cell r="AB1874">
            <v>0</v>
          </cell>
          <cell r="AC1874">
            <v>3.09</v>
          </cell>
        </row>
        <row r="1875">
          <cell r="A1875">
            <v>8699788690880</v>
          </cell>
          <cell r="B1875" t="str">
            <v>B05BC01</v>
          </cell>
          <cell r="C1875" t="str">
            <v>mannitol</v>
          </cell>
          <cell r="D1875" t="str">
            <v>ESDEGER</v>
          </cell>
          <cell r="E1875" t="str">
            <v>FIYAT KORUMALI URUN</v>
          </cell>
          <cell r="F1875">
            <v>4</v>
          </cell>
          <cell r="G1875">
            <v>1</v>
          </cell>
          <cell r="H1875">
            <v>2</v>
          </cell>
          <cell r="I1875">
            <v>0</v>
          </cell>
          <cell r="J1875">
            <v>0</v>
          </cell>
          <cell r="K1875">
            <v>0</v>
          </cell>
          <cell r="L1875" t="str">
            <v>MANNITOL %20 250 ML SOL SETLI SISE</v>
          </cell>
          <cell r="M1875" t="str">
            <v>MANNITOL</v>
          </cell>
          <cell r="N1875" t="str">
            <v>OSEL</v>
          </cell>
          <cell r="O1875">
            <v>0</v>
          </cell>
          <cell r="P1875">
            <v>0</v>
          </cell>
          <cell r="Q1875">
            <v>250</v>
          </cell>
          <cell r="R1875" t="str">
            <v>NORMAL RECETE</v>
          </cell>
          <cell r="S1875" t="str">
            <v>IMAL</v>
          </cell>
          <cell r="T1875" t="str">
            <v>TURKIYE</v>
          </cell>
          <cell r="U1875">
            <v>1.57</v>
          </cell>
          <cell r="V1875">
            <v>1.57</v>
          </cell>
          <cell r="W1875">
            <v>0</v>
          </cell>
          <cell r="X1875" t="str">
            <v>TURKIYE</v>
          </cell>
          <cell r="Y1875">
            <v>0</v>
          </cell>
          <cell r="Z1875">
            <v>0</v>
          </cell>
          <cell r="AA1875">
            <v>4.32</v>
          </cell>
          <cell r="AB1875">
            <v>0</v>
          </cell>
          <cell r="AC1875">
            <v>4.32</v>
          </cell>
        </row>
        <row r="1876">
          <cell r="A1876">
            <v>8699788690897</v>
          </cell>
          <cell r="B1876" t="str">
            <v>B05BC01</v>
          </cell>
          <cell r="C1876" t="str">
            <v>mannitol</v>
          </cell>
          <cell r="D1876" t="str">
            <v>ESDEGER</v>
          </cell>
          <cell r="E1876" t="str">
            <v>FIYAT KORUMALI URUN</v>
          </cell>
          <cell r="F1876">
            <v>4</v>
          </cell>
          <cell r="G1876">
            <v>1</v>
          </cell>
          <cell r="H1876">
            <v>2</v>
          </cell>
          <cell r="I1876">
            <v>0</v>
          </cell>
          <cell r="J1876">
            <v>0</v>
          </cell>
          <cell r="K1876">
            <v>0</v>
          </cell>
          <cell r="L1876" t="str">
            <v>MANNITOL %20 250 ML SOL SETSIZ SISE</v>
          </cell>
          <cell r="M1876" t="str">
            <v>MANNITOL</v>
          </cell>
          <cell r="N1876" t="str">
            <v>OSEL</v>
          </cell>
          <cell r="O1876">
            <v>0</v>
          </cell>
          <cell r="P1876">
            <v>0</v>
          </cell>
          <cell r="Q1876">
            <v>250</v>
          </cell>
          <cell r="R1876" t="str">
            <v>NORMAL RECETE</v>
          </cell>
          <cell r="S1876" t="str">
            <v>IMAL</v>
          </cell>
          <cell r="T1876" t="str">
            <v>TURKIYE</v>
          </cell>
          <cell r="U1876">
            <v>1.27</v>
          </cell>
          <cell r="V1876">
            <v>1.27</v>
          </cell>
          <cell r="W1876">
            <v>0</v>
          </cell>
          <cell r="X1876" t="str">
            <v>TURKIYE</v>
          </cell>
          <cell r="Y1876">
            <v>0</v>
          </cell>
          <cell r="Z1876">
            <v>0</v>
          </cell>
          <cell r="AA1876">
            <v>3.47</v>
          </cell>
          <cell r="AB1876">
            <v>0</v>
          </cell>
          <cell r="AC1876">
            <v>3.47</v>
          </cell>
        </row>
        <row r="1877">
          <cell r="A1877">
            <v>8699514080367</v>
          </cell>
          <cell r="B1877" t="str">
            <v>M01AE09</v>
          </cell>
          <cell r="C1877">
            <v>0</v>
          </cell>
          <cell r="D1877" t="str">
            <v>EŞDEĞER</v>
          </cell>
          <cell r="E1877" t="str">
            <v>YIRMI YIL</v>
          </cell>
          <cell r="F1877">
            <v>4</v>
          </cell>
          <cell r="G1877">
            <v>1</v>
          </cell>
          <cell r="H1877">
            <v>2</v>
          </cell>
          <cell r="I1877">
            <v>0</v>
          </cell>
          <cell r="J1877">
            <v>0</v>
          </cell>
          <cell r="K1877">
            <v>0</v>
          </cell>
          <cell r="L1877" t="str">
            <v>MAXALJIN DISTAB 100 MG 15 AGIZDA DAGILAN TABLET</v>
          </cell>
          <cell r="M1877" t="str">
            <v>FLURBIPROFEN</v>
          </cell>
          <cell r="N1877" t="str">
            <v>ABDI IBRAHIM</v>
          </cell>
          <cell r="O1877">
            <v>100</v>
          </cell>
          <cell r="P1877" t="str">
            <v>MG</v>
          </cell>
          <cell r="Q1877">
            <v>15</v>
          </cell>
          <cell r="R1877" t="str">
            <v>NORMAL REÇETE</v>
          </cell>
          <cell r="S1877" t="str">
            <v>IMAL</v>
          </cell>
          <cell r="T1877">
            <v>0</v>
          </cell>
          <cell r="U1877">
            <v>0</v>
          </cell>
          <cell r="V1877">
            <v>0</v>
          </cell>
          <cell r="W1877">
            <v>0</v>
          </cell>
          <cell r="X1877">
            <v>0</v>
          </cell>
          <cell r="Y1877">
            <v>0</v>
          </cell>
          <cell r="Z1877">
            <v>0</v>
          </cell>
          <cell r="AA1877">
            <v>0</v>
          </cell>
          <cell r="AB1877">
            <v>0</v>
          </cell>
          <cell r="AC1877">
            <v>0</v>
          </cell>
        </row>
        <row r="1878">
          <cell r="A1878">
            <v>8699514080343</v>
          </cell>
          <cell r="B1878" t="str">
            <v>M01AE09</v>
          </cell>
          <cell r="C1878">
            <v>0</v>
          </cell>
          <cell r="D1878" t="str">
            <v>EŞDEĞER</v>
          </cell>
          <cell r="E1878" t="str">
            <v>YIRMI YIL</v>
          </cell>
          <cell r="F1878">
            <v>4</v>
          </cell>
          <cell r="G1878">
            <v>5</v>
          </cell>
          <cell r="H1878">
            <v>2</v>
          </cell>
          <cell r="I1878">
            <v>0</v>
          </cell>
          <cell r="J1878">
            <v>0</v>
          </cell>
          <cell r="K1878">
            <v>0</v>
          </cell>
          <cell r="L1878" t="str">
            <v>MAXALJIN DISTAB 50 MG 15 AGIZDA DAGILAN TABLET</v>
          </cell>
          <cell r="M1878" t="str">
            <v>FLURBIPROFEN</v>
          </cell>
          <cell r="N1878" t="str">
            <v>ABDI IBRAHIM</v>
          </cell>
          <cell r="O1878">
            <v>50</v>
          </cell>
          <cell r="P1878" t="str">
            <v>MG</v>
          </cell>
          <cell r="Q1878">
            <v>15</v>
          </cell>
          <cell r="R1878" t="str">
            <v>NORMAL REÇETE</v>
          </cell>
          <cell r="S1878" t="str">
            <v>IMAL</v>
          </cell>
          <cell r="T1878">
            <v>0</v>
          </cell>
          <cell r="U1878">
            <v>0</v>
          </cell>
          <cell r="V1878">
            <v>0</v>
          </cell>
          <cell r="W1878">
            <v>0</v>
          </cell>
          <cell r="X1878">
            <v>0</v>
          </cell>
          <cell r="Y1878">
            <v>0</v>
          </cell>
          <cell r="Z1878">
            <v>0</v>
          </cell>
          <cell r="AA1878">
            <v>0</v>
          </cell>
          <cell r="AB1878">
            <v>0</v>
          </cell>
          <cell r="AC1878">
            <v>0</v>
          </cell>
        </row>
        <row r="1879">
          <cell r="A1879">
            <v>8699580640083</v>
          </cell>
          <cell r="B1879" t="str">
            <v>R02AX</v>
          </cell>
          <cell r="C1879" t="str">
            <v>Other throat preparations</v>
          </cell>
          <cell r="D1879" t="str">
            <v>ESDEGER</v>
          </cell>
          <cell r="E1879" t="str">
            <v>ESDEGER</v>
          </cell>
          <cell r="F1879">
            <v>6</v>
          </cell>
          <cell r="G1879">
            <v>1</v>
          </cell>
          <cell r="H1879">
            <v>2</v>
          </cell>
          <cell r="I1879">
            <v>0</v>
          </cell>
          <cell r="J1879">
            <v>0</v>
          </cell>
          <cell r="K1879">
            <v>0</v>
          </cell>
          <cell r="L1879" t="str">
            <v>MAXIMUS PLUS GARGARA, 200 ML</v>
          </cell>
          <cell r="M1879" t="str">
            <v>FLURBIPROFEN + KLORHEKSIDIN GLUKONAT</v>
          </cell>
          <cell r="N1879" t="str">
            <v>DROGSAN</v>
          </cell>
          <cell r="O1879">
            <v>200</v>
          </cell>
          <cell r="P1879" t="str">
            <v>ML</v>
          </cell>
          <cell r="Q1879">
            <v>1</v>
          </cell>
          <cell r="R1879" t="str">
            <v>NORMAL RECETE</v>
          </cell>
          <cell r="S1879" t="str">
            <v>IMAL</v>
          </cell>
          <cell r="T1879" t="str">
            <v>TURKIYE</v>
          </cell>
          <cell r="U1879">
            <v>3.25</v>
          </cell>
          <cell r="V1879">
            <v>3.25</v>
          </cell>
          <cell r="W1879">
            <v>3.25</v>
          </cell>
          <cell r="X1879" t="str">
            <v>TURKIYE</v>
          </cell>
          <cell r="Y1879">
            <v>0</v>
          </cell>
          <cell r="Z1879">
            <v>0</v>
          </cell>
          <cell r="AA1879">
            <v>7.6</v>
          </cell>
          <cell r="AB1879">
            <v>0</v>
          </cell>
          <cell r="AC1879">
            <v>7.6</v>
          </cell>
        </row>
        <row r="1880">
          <cell r="A1880">
            <v>8699580510041</v>
          </cell>
          <cell r="B1880" t="str">
            <v>R02AX</v>
          </cell>
          <cell r="C1880" t="str">
            <v>Other throat preparations</v>
          </cell>
          <cell r="D1880" t="str">
            <v>EŞDEĞER</v>
          </cell>
          <cell r="E1880" t="str">
            <v>YIRMI YIL</v>
          </cell>
          <cell r="F1880">
            <v>4</v>
          </cell>
          <cell r="G1880">
            <v>1</v>
          </cell>
          <cell r="H1880">
            <v>2</v>
          </cell>
          <cell r="I1880">
            <v>0</v>
          </cell>
          <cell r="J1880">
            <v>0</v>
          </cell>
          <cell r="K1880">
            <v>0</v>
          </cell>
          <cell r="L1880" t="str">
            <v>MAXIMUS PLUS ORAL SPREY, 30 ML</v>
          </cell>
          <cell r="M1880" t="str">
            <v>FLURBIPROFEN + KLORHEKSIDIN GLUKONAT</v>
          </cell>
          <cell r="N1880" t="str">
            <v>DROGSAN</v>
          </cell>
          <cell r="O1880">
            <v>30</v>
          </cell>
          <cell r="P1880" t="str">
            <v>ML</v>
          </cell>
          <cell r="Q1880">
            <v>1</v>
          </cell>
          <cell r="R1880" t="str">
            <v>NORMAL REÇETE</v>
          </cell>
          <cell r="S1880" t="str">
            <v>IMAL</v>
          </cell>
          <cell r="T1880" t="str">
            <v>TURKIYE</v>
          </cell>
          <cell r="U1880">
            <v>3.44</v>
          </cell>
          <cell r="V1880">
            <v>3.44</v>
          </cell>
          <cell r="W1880">
            <v>0</v>
          </cell>
          <cell r="X1880" t="str">
            <v>TURKIYE</v>
          </cell>
          <cell r="Y1880">
            <v>0</v>
          </cell>
          <cell r="Z1880">
            <v>0</v>
          </cell>
          <cell r="AA1880">
            <v>7.26</v>
          </cell>
          <cell r="AB1880">
            <v>0</v>
          </cell>
          <cell r="AC1880">
            <v>7.26</v>
          </cell>
        </row>
        <row r="1881">
          <cell r="A1881">
            <v>8699530090135</v>
          </cell>
          <cell r="B1881" t="str">
            <v>R06AX26</v>
          </cell>
          <cell r="C1881" t="str">
            <v>fexofenadine</v>
          </cell>
          <cell r="D1881" t="str">
            <v>EŞDEĞER</v>
          </cell>
          <cell r="E1881" t="str">
            <v>EŞDEĞER</v>
          </cell>
          <cell r="F1881">
            <v>3</v>
          </cell>
          <cell r="G1881">
            <v>5</v>
          </cell>
          <cell r="H1881">
            <v>2</v>
          </cell>
          <cell r="I1881">
            <v>0</v>
          </cell>
          <cell r="J1881">
            <v>0</v>
          </cell>
          <cell r="K1881">
            <v>0</v>
          </cell>
          <cell r="L1881" t="str">
            <v>MAYFEX 120 MG 10 FILM TABLET</v>
          </cell>
          <cell r="M1881" t="str">
            <v>FEKSOFENADIN HIDROKLORID</v>
          </cell>
          <cell r="N1881" t="str">
            <v>YENI RECORDATI</v>
          </cell>
          <cell r="O1881">
            <v>120</v>
          </cell>
          <cell r="P1881" t="str">
            <v>MG</v>
          </cell>
          <cell r="Q1881">
            <v>10</v>
          </cell>
          <cell r="R1881" t="str">
            <v>NORMAL REÇETE</v>
          </cell>
          <cell r="S1881" t="str">
            <v>IMAL</v>
          </cell>
          <cell r="T1881" t="str">
            <v>TURKIYE</v>
          </cell>
          <cell r="U1881">
            <v>1.46</v>
          </cell>
          <cell r="V1881">
            <v>1.46</v>
          </cell>
          <cell r="W1881">
            <v>0</v>
          </cell>
          <cell r="X1881" t="str">
            <v>TURKIYE</v>
          </cell>
          <cell r="Y1881">
            <v>0</v>
          </cell>
          <cell r="Z1881">
            <v>0</v>
          </cell>
          <cell r="AA1881">
            <v>3.08</v>
          </cell>
          <cell r="AB1881">
            <v>0</v>
          </cell>
          <cell r="AC1881">
            <v>3.08</v>
          </cell>
        </row>
        <row r="1882">
          <cell r="A1882">
            <v>8699530090142</v>
          </cell>
          <cell r="B1882" t="str">
            <v>R06AX26</v>
          </cell>
          <cell r="C1882" t="str">
            <v>fexofenadine</v>
          </cell>
          <cell r="D1882" t="str">
            <v>EŞDEĞER</v>
          </cell>
          <cell r="E1882" t="str">
            <v>EŞDEĞER</v>
          </cell>
          <cell r="F1882">
            <v>0</v>
          </cell>
          <cell r="G1882">
            <v>1</v>
          </cell>
          <cell r="H1882">
            <v>1</v>
          </cell>
          <cell r="I1882">
            <v>0</v>
          </cell>
          <cell r="J1882">
            <v>0</v>
          </cell>
          <cell r="K1882">
            <v>0</v>
          </cell>
          <cell r="L1882" t="str">
            <v>MAYFEX 120 MG 20 FILM TABLET</v>
          </cell>
          <cell r="M1882" t="str">
            <v>FEKSOFENADIN HIDROKLORID</v>
          </cell>
          <cell r="N1882" t="str">
            <v>YENI RECORDATI</v>
          </cell>
          <cell r="O1882">
            <v>120</v>
          </cell>
          <cell r="P1882" t="str">
            <v>MG</v>
          </cell>
          <cell r="Q1882">
            <v>20</v>
          </cell>
          <cell r="R1882" t="str">
            <v>NORMAL REÇETE</v>
          </cell>
          <cell r="S1882" t="str">
            <v>IMAL</v>
          </cell>
          <cell r="T1882" t="str">
            <v>ITALYA</v>
          </cell>
          <cell r="U1882">
            <v>4.25</v>
          </cell>
          <cell r="V1882">
            <v>4.25</v>
          </cell>
          <cell r="W1882">
            <v>2.5499999999999998</v>
          </cell>
          <cell r="X1882" t="str">
            <v>ITALYA</v>
          </cell>
          <cell r="Y1882">
            <v>0</v>
          </cell>
          <cell r="Z1882">
            <v>0</v>
          </cell>
          <cell r="AA1882">
            <v>5.39</v>
          </cell>
          <cell r="AB1882">
            <v>0</v>
          </cell>
          <cell r="AC1882">
            <v>5.39</v>
          </cell>
        </row>
        <row r="1883">
          <cell r="A1883">
            <v>8699530090159</v>
          </cell>
          <cell r="B1883" t="str">
            <v>R06AX26</v>
          </cell>
          <cell r="C1883" t="str">
            <v>fexofenadine</v>
          </cell>
          <cell r="D1883" t="str">
            <v>EŞDEĞER</v>
          </cell>
          <cell r="E1883" t="str">
            <v>EŞDEĞER</v>
          </cell>
          <cell r="F1883">
            <v>3</v>
          </cell>
          <cell r="G1883">
            <v>5</v>
          </cell>
          <cell r="H1883">
            <v>2</v>
          </cell>
          <cell r="I1883">
            <v>0</v>
          </cell>
          <cell r="J1883">
            <v>0</v>
          </cell>
          <cell r="K1883">
            <v>0</v>
          </cell>
          <cell r="L1883" t="str">
            <v>MAYFEX 180 MG 10 FILM TABLET</v>
          </cell>
          <cell r="M1883" t="str">
            <v>FEKSOFENADIN HIDROKLORID</v>
          </cell>
          <cell r="N1883" t="str">
            <v>YENI RECORDATI</v>
          </cell>
          <cell r="O1883">
            <v>180</v>
          </cell>
          <cell r="P1883" t="str">
            <v>MG</v>
          </cell>
          <cell r="Q1883">
            <v>10</v>
          </cell>
          <cell r="R1883" t="str">
            <v>NORMAL REÇETE</v>
          </cell>
          <cell r="S1883" t="str">
            <v>IMAL</v>
          </cell>
          <cell r="T1883" t="str">
            <v>TURKIYE</v>
          </cell>
          <cell r="U1883">
            <v>1.71</v>
          </cell>
          <cell r="V1883">
            <v>1.71</v>
          </cell>
          <cell r="W1883">
            <v>0</v>
          </cell>
          <cell r="X1883" t="str">
            <v>TURKIYE</v>
          </cell>
          <cell r="Y1883">
            <v>0</v>
          </cell>
          <cell r="Z1883">
            <v>0</v>
          </cell>
          <cell r="AA1883">
            <v>3.6</v>
          </cell>
          <cell r="AB1883">
            <v>0</v>
          </cell>
          <cell r="AC1883">
            <v>3.6</v>
          </cell>
        </row>
        <row r="1884">
          <cell r="A1884">
            <v>8699530090166</v>
          </cell>
          <cell r="B1884" t="str">
            <v>R06AX26</v>
          </cell>
          <cell r="C1884" t="str">
            <v>fexofenadine</v>
          </cell>
          <cell r="D1884" t="str">
            <v>EŞDEĞER</v>
          </cell>
          <cell r="E1884" t="str">
            <v>EŞDEĞER</v>
          </cell>
          <cell r="F1884">
            <v>0</v>
          </cell>
          <cell r="G1884">
            <v>1</v>
          </cell>
          <cell r="H1884">
            <v>1</v>
          </cell>
          <cell r="I1884">
            <v>0</v>
          </cell>
          <cell r="J1884">
            <v>0</v>
          </cell>
          <cell r="K1884">
            <v>0</v>
          </cell>
          <cell r="L1884" t="str">
            <v>MAYFEX 180 MG 20 FILM TABLET</v>
          </cell>
          <cell r="M1884" t="str">
            <v>FEKSOFENADIN HIDROKLORID</v>
          </cell>
          <cell r="N1884" t="str">
            <v>YENI RECORDATI</v>
          </cell>
          <cell r="O1884">
            <v>180</v>
          </cell>
          <cell r="P1884" t="str">
            <v>MG</v>
          </cell>
          <cell r="Q1884">
            <v>20</v>
          </cell>
          <cell r="R1884" t="str">
            <v>NORMAL REÇETE</v>
          </cell>
          <cell r="S1884" t="str">
            <v>IMAL</v>
          </cell>
          <cell r="T1884" t="str">
            <v>FRANSA</v>
          </cell>
          <cell r="U1884">
            <v>4.66</v>
          </cell>
          <cell r="V1884">
            <v>4.66</v>
          </cell>
          <cell r="W1884">
            <v>2.79</v>
          </cell>
          <cell r="X1884" t="str">
            <v>FRANSA</v>
          </cell>
          <cell r="Y1884">
            <v>0</v>
          </cell>
          <cell r="Z1884">
            <v>0</v>
          </cell>
          <cell r="AA1884">
            <v>5.88</v>
          </cell>
          <cell r="AB1884">
            <v>0</v>
          </cell>
          <cell r="AC1884">
            <v>5.88</v>
          </cell>
        </row>
        <row r="1885">
          <cell r="A1885">
            <v>8699504110401</v>
          </cell>
          <cell r="B1885" t="str">
            <v>R02AA06</v>
          </cell>
          <cell r="C1885" t="str">
            <v>cetylpyridinium</v>
          </cell>
          <cell r="D1885" t="str">
            <v>REFERANS</v>
          </cell>
          <cell r="E1885" t="str">
            <v>REFERANS</v>
          </cell>
          <cell r="F1885">
            <v>6</v>
          </cell>
          <cell r="G1885">
            <v>2</v>
          </cell>
          <cell r="H1885">
            <v>1</v>
          </cell>
          <cell r="I1885">
            <v>0</v>
          </cell>
          <cell r="J1885">
            <v>0</v>
          </cell>
          <cell r="K1885">
            <v>0</v>
          </cell>
          <cell r="L1885" t="str">
            <v>MEBUCAIN NANELI 20 PASTIL</v>
          </cell>
          <cell r="M1885" t="str">
            <v>LIDOKAIN HCL + SETILPIRIDINYUM</v>
          </cell>
          <cell r="N1885" t="str">
            <v>NOVARTIS</v>
          </cell>
          <cell r="O1885" t="str">
            <v>1+2</v>
          </cell>
          <cell r="P1885" t="str">
            <v>MG</v>
          </cell>
          <cell r="Q1885">
            <v>20</v>
          </cell>
          <cell r="R1885" t="str">
            <v>RECETESIZ</v>
          </cell>
          <cell r="S1885" t="str">
            <v>IMAL</v>
          </cell>
          <cell r="T1885" t="str">
            <v>SLOVAKYA</v>
          </cell>
          <cell r="U1885">
            <v>4.75</v>
          </cell>
          <cell r="V1885">
            <v>4.75</v>
          </cell>
          <cell r="W1885">
            <v>4.75</v>
          </cell>
          <cell r="X1885" t="str">
            <v>SLOVAKYA</v>
          </cell>
          <cell r="Y1885">
            <v>0</v>
          </cell>
          <cell r="Z1885">
            <v>0</v>
          </cell>
          <cell r="AA1885">
            <v>12.79</v>
          </cell>
          <cell r="AB1885">
            <v>0</v>
          </cell>
          <cell r="AC1885">
            <v>12.79</v>
          </cell>
        </row>
        <row r="1886">
          <cell r="A1886">
            <v>8699536091839</v>
          </cell>
          <cell r="B1886" t="str">
            <v>J05AF05</v>
          </cell>
          <cell r="C1886" t="str">
            <v>lamivudine</v>
          </cell>
          <cell r="D1886" t="str">
            <v>EŞDEĞER</v>
          </cell>
          <cell r="E1886" t="str">
            <v>EŞDEĞER</v>
          </cell>
          <cell r="F1886">
            <v>0</v>
          </cell>
          <cell r="G1886">
            <v>1</v>
          </cell>
          <cell r="H1886">
            <v>1</v>
          </cell>
          <cell r="I1886">
            <v>0</v>
          </cell>
          <cell r="J1886">
            <v>0</v>
          </cell>
          <cell r="K1886">
            <v>0</v>
          </cell>
          <cell r="L1886" t="str">
            <v>MEDOVIR 100 MG 28 FILM TABLET</v>
          </cell>
          <cell r="M1886" t="str">
            <v>LAMIVUDIN</v>
          </cell>
          <cell r="N1886" t="str">
            <v>SANOVEL</v>
          </cell>
          <cell r="O1886">
            <v>100</v>
          </cell>
          <cell r="P1886" t="str">
            <v>MG</v>
          </cell>
          <cell r="Q1886">
            <v>28</v>
          </cell>
          <cell r="R1886" t="str">
            <v>NORMAL REÇETE</v>
          </cell>
          <cell r="S1886" t="str">
            <v>IMAL</v>
          </cell>
          <cell r="T1886" t="str">
            <v>YUNANISTAN</v>
          </cell>
          <cell r="U1886">
            <v>20.78</v>
          </cell>
          <cell r="V1886">
            <v>52.19</v>
          </cell>
          <cell r="W1886">
            <v>20.78</v>
          </cell>
          <cell r="X1886" t="str">
            <v>YUNANISTAN</v>
          </cell>
          <cell r="Y1886">
            <v>0</v>
          </cell>
          <cell r="Z1886">
            <v>0</v>
          </cell>
          <cell r="AA1886">
            <v>48.66</v>
          </cell>
          <cell r="AB1886">
            <v>0</v>
          </cell>
          <cell r="AC1886">
            <v>48.66</v>
          </cell>
        </row>
        <row r="1887">
          <cell r="A1887">
            <v>8699536091846</v>
          </cell>
          <cell r="B1887" t="str">
            <v>J05AF05</v>
          </cell>
          <cell r="C1887" t="str">
            <v>lamivudine</v>
          </cell>
          <cell r="D1887" t="str">
            <v>EŞDEĞER</v>
          </cell>
          <cell r="E1887" t="str">
            <v>EŞDEĞER</v>
          </cell>
          <cell r="F1887">
            <v>0</v>
          </cell>
          <cell r="G1887">
            <v>5</v>
          </cell>
          <cell r="H1887">
            <v>1</v>
          </cell>
          <cell r="I1887">
            <v>0</v>
          </cell>
          <cell r="J1887">
            <v>0</v>
          </cell>
          <cell r="K1887">
            <v>0</v>
          </cell>
          <cell r="L1887" t="str">
            <v>MEDOVIR 100 MG 84 FILM TABLET</v>
          </cell>
          <cell r="M1887" t="str">
            <v>LAMIVUDIN</v>
          </cell>
          <cell r="N1887" t="str">
            <v>SANOVEL</v>
          </cell>
          <cell r="O1887">
            <v>100</v>
          </cell>
          <cell r="P1887" t="str">
            <v>MG</v>
          </cell>
          <cell r="Q1887">
            <v>84</v>
          </cell>
          <cell r="R1887" t="str">
            <v>NORMAL REÇETE</v>
          </cell>
          <cell r="S1887" t="str">
            <v>IMAL</v>
          </cell>
          <cell r="T1887" t="str">
            <v>YUNANISTAN</v>
          </cell>
          <cell r="U1887">
            <v>62.33</v>
          </cell>
          <cell r="V1887">
            <v>156.56</v>
          </cell>
          <cell r="W1887">
            <v>62.33</v>
          </cell>
          <cell r="X1887" t="str">
            <v>YUNANISTAN</v>
          </cell>
          <cell r="Y1887">
            <v>0</v>
          </cell>
          <cell r="Z1887">
            <v>0</v>
          </cell>
          <cell r="AA1887">
            <v>145.97999999999999</v>
          </cell>
          <cell r="AB1887">
            <v>0</v>
          </cell>
          <cell r="AC1887">
            <v>145.97999999999999</v>
          </cell>
        </row>
        <row r="1888">
          <cell r="A1888">
            <v>8697936172578</v>
          </cell>
          <cell r="B1888" t="str">
            <v>M03BX55</v>
          </cell>
          <cell r="C1888" t="str">
            <v>thiocolchicoside, combinations</v>
          </cell>
          <cell r="D1888" t="str">
            <v>EŞDEĞER</v>
          </cell>
          <cell r="E1888" t="str">
            <v>EŞDEĞER</v>
          </cell>
          <cell r="F1888">
            <v>0</v>
          </cell>
          <cell r="G1888">
            <v>2</v>
          </cell>
          <cell r="H1888">
            <v>3</v>
          </cell>
          <cell r="I1888">
            <v>0</v>
          </cell>
          <cell r="J1888">
            <v>0</v>
          </cell>
          <cell r="K1888">
            <v>0</v>
          </cell>
          <cell r="L1888" t="str">
            <v>MEGAFLEX 50/8 MG MR 20 KAPSUL</v>
          </cell>
          <cell r="M1888" t="str">
            <v>DIKLOFENAK SODYUM + TIYOKOLSIKOZIT</v>
          </cell>
          <cell r="N1888" t="str">
            <v>INVENTIM</v>
          </cell>
          <cell r="O1888" t="str">
            <v>50+8</v>
          </cell>
          <cell r="P1888" t="str">
            <v>MG</v>
          </cell>
          <cell r="Q1888">
            <v>20</v>
          </cell>
          <cell r="R1888" t="str">
            <v>NORMAL REÇETE</v>
          </cell>
          <cell r="S1888" t="str">
            <v>IMAL</v>
          </cell>
          <cell r="T1888" t="str">
            <v>TURKIYE</v>
          </cell>
          <cell r="U1888">
            <v>5.95</v>
          </cell>
          <cell r="V1888">
            <v>5.95</v>
          </cell>
          <cell r="W1888">
            <v>5.95</v>
          </cell>
          <cell r="X1888" t="str">
            <v>TURKIYE</v>
          </cell>
          <cell r="Y1888">
            <v>0</v>
          </cell>
          <cell r="Z1888">
            <v>0</v>
          </cell>
          <cell r="AA1888">
            <v>12.59</v>
          </cell>
          <cell r="AB1888">
            <v>0</v>
          </cell>
          <cell r="AC1888">
            <v>12.59</v>
          </cell>
        </row>
        <row r="1889">
          <cell r="A1889">
            <v>8699976021069</v>
          </cell>
          <cell r="B1889" t="str">
            <v>N06DX</v>
          </cell>
          <cell r="C1889" t="str">
            <v>Other anti-dementia drugs</v>
          </cell>
          <cell r="D1889" t="str">
            <v>ESDEGER</v>
          </cell>
          <cell r="E1889" t="str">
            <v>ESDEGER</v>
          </cell>
          <cell r="F1889">
            <v>0</v>
          </cell>
          <cell r="G1889">
            <v>5</v>
          </cell>
          <cell r="H1889">
            <v>1</v>
          </cell>
          <cell r="I1889">
            <v>0</v>
          </cell>
          <cell r="J1889">
            <v>0</v>
          </cell>
          <cell r="K1889">
            <v>0</v>
          </cell>
          <cell r="L1889" t="str">
            <v>MEGINGO 10/120 MG 100 EFERVESAN TABLET</v>
          </cell>
          <cell r="M1889" t="str">
            <v>MEMANTIN HIDROKLORUR+GINKGO BILOBA EKSTRESI</v>
          </cell>
          <cell r="N1889" t="str">
            <v>NUVOMED</v>
          </cell>
          <cell r="O1889" t="str">
            <v>10+120</v>
          </cell>
          <cell r="P1889" t="str">
            <v>MG</v>
          </cell>
          <cell r="Q1889">
            <v>100</v>
          </cell>
          <cell r="R1889" t="str">
            <v>NORMAL RECETE</v>
          </cell>
          <cell r="S1889" t="str">
            <v>IMAL</v>
          </cell>
          <cell r="T1889" t="str">
            <v>TURKIYE</v>
          </cell>
          <cell r="U1889">
            <v>183.86</v>
          </cell>
          <cell r="V1889">
            <v>183.86</v>
          </cell>
          <cell r="W1889">
            <v>110.32</v>
          </cell>
          <cell r="X1889" t="str">
            <v>TURKIYE</v>
          </cell>
          <cell r="Y1889">
            <v>0</v>
          </cell>
          <cell r="Z1889">
            <v>0</v>
          </cell>
          <cell r="AA1889">
            <v>149.33000000000001</v>
          </cell>
          <cell r="AB1889">
            <v>0</v>
          </cell>
          <cell r="AC1889">
            <v>149.33000000000001</v>
          </cell>
        </row>
        <row r="1890">
          <cell r="A1890">
            <v>8699976021090</v>
          </cell>
          <cell r="B1890" t="str">
            <v>N06DX</v>
          </cell>
          <cell r="C1890" t="str">
            <v>Other anti-dementia drugs</v>
          </cell>
          <cell r="D1890" t="str">
            <v>ESDEGER</v>
          </cell>
          <cell r="E1890" t="str">
            <v>ESDEGER</v>
          </cell>
          <cell r="F1890">
            <v>0</v>
          </cell>
          <cell r="G1890">
            <v>5</v>
          </cell>
          <cell r="H1890">
            <v>1</v>
          </cell>
          <cell r="I1890">
            <v>0</v>
          </cell>
          <cell r="J1890">
            <v>0</v>
          </cell>
          <cell r="K1890">
            <v>0</v>
          </cell>
          <cell r="L1890" t="str">
            <v>MEGINGO 20/120 MG 100 EFERVESAN TABLET</v>
          </cell>
          <cell r="M1890" t="str">
            <v>MEMANTIN HIDROKLORUR+GINKGO BILOBA EKSTRESI</v>
          </cell>
          <cell r="N1890" t="str">
            <v>NUVOMED</v>
          </cell>
          <cell r="O1890" t="str">
            <v>20+120</v>
          </cell>
          <cell r="P1890" t="str">
            <v>MG</v>
          </cell>
          <cell r="Q1890">
            <v>100</v>
          </cell>
          <cell r="R1890" t="str">
            <v>NORMAL RECETE</v>
          </cell>
          <cell r="S1890" t="str">
            <v>IMAL</v>
          </cell>
          <cell r="T1890" t="str">
            <v>ISPANYA ISPANYA</v>
          </cell>
          <cell r="U1890">
            <v>294.06</v>
          </cell>
          <cell r="V1890">
            <v>294.06</v>
          </cell>
          <cell r="W1890">
            <v>176.44</v>
          </cell>
          <cell r="X1890" t="str">
            <v>ISPANYA ISPANYA</v>
          </cell>
          <cell r="Y1890">
            <v>0</v>
          </cell>
          <cell r="Z1890">
            <v>0</v>
          </cell>
          <cell r="AA1890">
            <v>228.33</v>
          </cell>
          <cell r="AB1890">
            <v>0</v>
          </cell>
          <cell r="AC1890">
            <v>228.33</v>
          </cell>
        </row>
        <row r="1891">
          <cell r="A1891">
            <v>8699514099208</v>
          </cell>
          <cell r="B1891" t="str">
            <v>J01DD16</v>
          </cell>
          <cell r="C1891" t="str">
            <v>cefditoren</v>
          </cell>
          <cell r="D1891" t="str">
            <v>REFERANS</v>
          </cell>
          <cell r="E1891" t="str">
            <v>REFERANS</v>
          </cell>
          <cell r="F1891">
            <v>0</v>
          </cell>
          <cell r="G1891">
            <v>4</v>
          </cell>
          <cell r="H1891">
            <v>1</v>
          </cell>
          <cell r="I1891">
            <v>0</v>
          </cell>
          <cell r="J1891">
            <v>0</v>
          </cell>
          <cell r="K1891">
            <v>0</v>
          </cell>
          <cell r="L1891" t="str">
            <v>MEIACT 200 MG 10 FILM TABLET</v>
          </cell>
          <cell r="M1891" t="str">
            <v>SEFDITOREN PIVOKSIL</v>
          </cell>
          <cell r="N1891" t="str">
            <v>ABDI IBRAHIM</v>
          </cell>
          <cell r="O1891">
            <v>200</v>
          </cell>
          <cell r="P1891" t="str">
            <v>MG</v>
          </cell>
          <cell r="Q1891">
            <v>10</v>
          </cell>
          <cell r="R1891" t="str">
            <v>NORMAL RECETE</v>
          </cell>
          <cell r="S1891" t="str">
            <v>ITHAL</v>
          </cell>
          <cell r="T1891" t="str">
            <v>ITALYA</v>
          </cell>
          <cell r="U1891">
            <v>10.72</v>
          </cell>
          <cell r="V1891">
            <v>10.72</v>
          </cell>
          <cell r="W1891">
            <v>10.72</v>
          </cell>
          <cell r="X1891" t="str">
            <v>ITALYA</v>
          </cell>
          <cell r="Y1891">
            <v>0</v>
          </cell>
          <cell r="Z1891">
            <v>0</v>
          </cell>
          <cell r="AA1891">
            <v>25.08</v>
          </cell>
          <cell r="AB1891">
            <v>0</v>
          </cell>
          <cell r="AC1891">
            <v>25.08</v>
          </cell>
        </row>
        <row r="1892">
          <cell r="A1892">
            <v>8699514099215</v>
          </cell>
          <cell r="B1892" t="str">
            <v>J01DD16</v>
          </cell>
          <cell r="C1892" t="str">
            <v>cefditoren</v>
          </cell>
          <cell r="D1892" t="str">
            <v>REFERANS</v>
          </cell>
          <cell r="E1892" t="str">
            <v>REFERANS</v>
          </cell>
          <cell r="F1892">
            <v>0</v>
          </cell>
          <cell r="G1892" t="str">
            <v>3-4</v>
          </cell>
          <cell r="H1892">
            <v>1</v>
          </cell>
          <cell r="I1892">
            <v>0</v>
          </cell>
          <cell r="J1892">
            <v>0</v>
          </cell>
          <cell r="K1892">
            <v>0</v>
          </cell>
          <cell r="L1892" t="str">
            <v>MEIACT 200 MG 20 FILM TABLET</v>
          </cell>
          <cell r="M1892" t="str">
            <v>SEFDITOREN PIVOKSIL</v>
          </cell>
          <cell r="N1892" t="str">
            <v>ABDI IBRAHIM</v>
          </cell>
          <cell r="O1892">
            <v>200</v>
          </cell>
          <cell r="P1892" t="str">
            <v>MG</v>
          </cell>
          <cell r="Q1892">
            <v>20</v>
          </cell>
          <cell r="R1892" t="str">
            <v>NORMAL RECETE</v>
          </cell>
          <cell r="S1892" t="str">
            <v>ITHAL</v>
          </cell>
          <cell r="T1892" t="str">
            <v>ITALYA</v>
          </cell>
          <cell r="U1892">
            <v>21.44</v>
          </cell>
          <cell r="V1892">
            <v>21.44</v>
          </cell>
          <cell r="W1892">
            <v>21.44</v>
          </cell>
          <cell r="X1892" t="str">
            <v>ITALYA</v>
          </cell>
          <cell r="Y1892">
            <v>0</v>
          </cell>
          <cell r="Z1892">
            <v>0</v>
          </cell>
          <cell r="AA1892">
            <v>57.74</v>
          </cell>
          <cell r="AB1892">
            <v>0</v>
          </cell>
          <cell r="AC1892">
            <v>57.74</v>
          </cell>
        </row>
        <row r="1893">
          <cell r="A1893">
            <v>8699502590359</v>
          </cell>
          <cell r="B1893" t="str">
            <v>N06DX01</v>
          </cell>
          <cell r="C1893" t="str">
            <v>memantine</v>
          </cell>
          <cell r="D1893" t="str">
            <v>EŞDEĞER</v>
          </cell>
          <cell r="E1893" t="str">
            <v>YIRMI YIL</v>
          </cell>
          <cell r="F1893">
            <v>0</v>
          </cell>
          <cell r="G1893">
            <v>1</v>
          </cell>
          <cell r="H1893">
            <v>1</v>
          </cell>
          <cell r="I1893">
            <v>0</v>
          </cell>
          <cell r="J1893">
            <v>0</v>
          </cell>
          <cell r="K1893">
            <v>0</v>
          </cell>
          <cell r="L1893" t="str">
            <v>MEMORIX 10 MG/G 100 GR ORAL DAMLA</v>
          </cell>
          <cell r="M1893" t="str">
            <v>MEMANTIN</v>
          </cell>
          <cell r="N1893" t="str">
            <v>ZENTIVA</v>
          </cell>
          <cell r="O1893">
            <v>10</v>
          </cell>
          <cell r="P1893" t="str">
            <v>MG/G</v>
          </cell>
          <cell r="Q1893">
            <v>100</v>
          </cell>
          <cell r="R1893" t="str">
            <v>NORMAL REÇETE</v>
          </cell>
          <cell r="S1893" t="str">
            <v>IMAL</v>
          </cell>
          <cell r="T1893" t="str">
            <v>ISPANYA</v>
          </cell>
          <cell r="U1893">
            <v>82.91</v>
          </cell>
          <cell r="V1893">
            <v>82.8</v>
          </cell>
          <cell r="W1893">
            <v>66.319999999999993</v>
          </cell>
          <cell r="X1893" t="str">
            <v>ISPANYA</v>
          </cell>
          <cell r="Y1893">
            <v>0</v>
          </cell>
          <cell r="Z1893">
            <v>0</v>
          </cell>
          <cell r="AA1893">
            <v>140.37</v>
          </cell>
          <cell r="AB1893">
            <v>0</v>
          </cell>
          <cell r="AC1893">
            <v>140.37</v>
          </cell>
        </row>
        <row r="1894">
          <cell r="A1894">
            <v>8697932210304</v>
          </cell>
          <cell r="B1894" t="str">
            <v>R05CB01</v>
          </cell>
          <cell r="C1894" t="str">
            <v>acetylcysteine</v>
          </cell>
          <cell r="D1894" t="str">
            <v>EŞDEĞER</v>
          </cell>
          <cell r="E1894" t="str">
            <v>YIRMI YIL</v>
          </cell>
          <cell r="F1894">
            <v>0</v>
          </cell>
          <cell r="G1894">
            <v>5</v>
          </cell>
          <cell r="H1894">
            <v>1</v>
          </cell>
          <cell r="I1894">
            <v>0</v>
          </cell>
          <cell r="J1894">
            <v>0</v>
          </cell>
          <cell r="K1894">
            <v>0</v>
          </cell>
          <cell r="L1894" t="str">
            <v xml:space="preserve">MENTONEX 900 MG 30 EFERVESAN GRANUL ICEREN SASE </v>
          </cell>
          <cell r="M1894" t="str">
            <v>ASETILSISTEIN</v>
          </cell>
          <cell r="N1894" t="str">
            <v>OPTO ILAC</v>
          </cell>
          <cell r="O1894">
            <v>900</v>
          </cell>
          <cell r="P1894" t="str">
            <v>MG</v>
          </cell>
          <cell r="Q1894">
            <v>30</v>
          </cell>
          <cell r="R1894" t="str">
            <v>NORMAL REÇETE</v>
          </cell>
          <cell r="S1894" t="str">
            <v>IMAL</v>
          </cell>
          <cell r="T1894" t="str">
            <v>ALMANYA</v>
          </cell>
          <cell r="U1894">
            <v>10.57</v>
          </cell>
          <cell r="V1894">
            <v>10.57</v>
          </cell>
          <cell r="W1894">
            <v>8.4499999999999993</v>
          </cell>
          <cell r="X1894" t="str">
            <v>ALMANYA</v>
          </cell>
          <cell r="Y1894">
            <v>0</v>
          </cell>
          <cell r="Z1894">
            <v>0</v>
          </cell>
          <cell r="AA1894">
            <v>17.86</v>
          </cell>
          <cell r="AB1894">
            <v>0</v>
          </cell>
          <cell r="AC1894">
            <v>17.86</v>
          </cell>
        </row>
        <row r="1895">
          <cell r="A1895">
            <v>8697936214001</v>
          </cell>
          <cell r="B1895" t="str">
            <v>R05CB01</v>
          </cell>
          <cell r="C1895" t="str">
            <v>acetylcysteine</v>
          </cell>
          <cell r="D1895" t="str">
            <v>EŞDEĞER</v>
          </cell>
          <cell r="E1895" t="str">
            <v>YIRMI YIL</v>
          </cell>
          <cell r="F1895">
            <v>0</v>
          </cell>
          <cell r="G1895">
            <v>5</v>
          </cell>
          <cell r="H1895">
            <v>1</v>
          </cell>
          <cell r="I1895">
            <v>0</v>
          </cell>
          <cell r="J1895">
            <v>0</v>
          </cell>
          <cell r="K1895">
            <v>0</v>
          </cell>
          <cell r="L1895" t="str">
            <v xml:space="preserve">MENTONEX 900 MG 30TOZ ICEREN SASE </v>
          </cell>
          <cell r="M1895" t="str">
            <v>ASETILSISTEIN</v>
          </cell>
          <cell r="N1895" t="str">
            <v>INVENTIM</v>
          </cell>
          <cell r="O1895">
            <v>900</v>
          </cell>
          <cell r="P1895" t="str">
            <v>MG</v>
          </cell>
          <cell r="Q1895">
            <v>30</v>
          </cell>
          <cell r="R1895" t="str">
            <v>NORMAL REÇETE</v>
          </cell>
          <cell r="S1895" t="str">
            <v>IMAL</v>
          </cell>
          <cell r="T1895" t="str">
            <v>ALMANYA</v>
          </cell>
          <cell r="U1895">
            <v>10.57</v>
          </cell>
          <cell r="V1895">
            <v>10.57</v>
          </cell>
          <cell r="W1895">
            <v>8.4499999999999993</v>
          </cell>
          <cell r="X1895" t="str">
            <v>ALMANYA</v>
          </cell>
          <cell r="Y1895">
            <v>0</v>
          </cell>
          <cell r="Z1895">
            <v>0</v>
          </cell>
          <cell r="AA1895">
            <v>17.86</v>
          </cell>
          <cell r="AB1895">
            <v>0</v>
          </cell>
          <cell r="AC1895">
            <v>17.86</v>
          </cell>
        </row>
        <row r="1896">
          <cell r="A1896">
            <v>8697936024037</v>
          </cell>
          <cell r="B1896" t="str">
            <v>R05CB10</v>
          </cell>
          <cell r="C1896" t="str">
            <v>combinations</v>
          </cell>
          <cell r="D1896" t="str">
            <v>EŞDEĞER</v>
          </cell>
          <cell r="E1896" t="str">
            <v>YIRMI YIL</v>
          </cell>
          <cell r="F1896">
            <v>4</v>
          </cell>
          <cell r="G1896">
            <v>1</v>
          </cell>
          <cell r="H1896">
            <v>2</v>
          </cell>
          <cell r="I1896">
            <v>0</v>
          </cell>
          <cell r="J1896">
            <v>0</v>
          </cell>
          <cell r="K1896">
            <v>0</v>
          </cell>
          <cell r="L1896" t="str">
            <v>MENTONEX-C 200 MG 30 EFERVESAN TABLET</v>
          </cell>
          <cell r="M1896" t="str">
            <v>ASETILSISTEIN + VITAMIN C</v>
          </cell>
          <cell r="N1896" t="str">
            <v>INVENTIM</v>
          </cell>
          <cell r="O1896">
            <v>200</v>
          </cell>
          <cell r="P1896" t="str">
            <v>MG</v>
          </cell>
          <cell r="Q1896">
            <v>30</v>
          </cell>
          <cell r="R1896" t="str">
            <v>NORMAL REÇETE</v>
          </cell>
          <cell r="S1896" t="str">
            <v>IMAL</v>
          </cell>
          <cell r="T1896" t="str">
            <v>TURKIYE</v>
          </cell>
          <cell r="U1896">
            <v>2.7899999999999996</v>
          </cell>
          <cell r="V1896">
            <v>2.7899999999999996</v>
          </cell>
          <cell r="W1896">
            <v>0</v>
          </cell>
          <cell r="X1896" t="str">
            <v>TURKIYE</v>
          </cell>
          <cell r="Y1896">
            <v>0</v>
          </cell>
          <cell r="Z1896">
            <v>0</v>
          </cell>
          <cell r="AA1896">
            <v>5.89</v>
          </cell>
          <cell r="AB1896">
            <v>0</v>
          </cell>
          <cell r="AC1896">
            <v>5.89</v>
          </cell>
        </row>
        <row r="1897">
          <cell r="A1897">
            <v>8697932020729</v>
          </cell>
          <cell r="B1897" t="str">
            <v>R05CB10</v>
          </cell>
          <cell r="C1897" t="str">
            <v>combinations</v>
          </cell>
          <cell r="D1897" t="str">
            <v>EŞDEĞER</v>
          </cell>
          <cell r="E1897" t="str">
            <v>YIRMI YIL</v>
          </cell>
          <cell r="F1897">
            <v>4</v>
          </cell>
          <cell r="G1897">
            <v>1</v>
          </cell>
          <cell r="H1897">
            <v>2</v>
          </cell>
          <cell r="I1897">
            <v>0</v>
          </cell>
          <cell r="J1897">
            <v>0</v>
          </cell>
          <cell r="K1897">
            <v>0</v>
          </cell>
          <cell r="L1897" t="str">
            <v>MENTONEX-C 200 MG 30 EFERVESAN TABLET</v>
          </cell>
          <cell r="M1897" t="str">
            <v>ASETILSISTEIN + VITAMIN C</v>
          </cell>
          <cell r="N1897" t="str">
            <v>OPTO ILAC</v>
          </cell>
          <cell r="O1897">
            <v>200</v>
          </cell>
          <cell r="P1897" t="str">
            <v>MG</v>
          </cell>
          <cell r="Q1897">
            <v>30</v>
          </cell>
          <cell r="R1897" t="str">
            <v>NORMAL REÇETE</v>
          </cell>
          <cell r="S1897" t="str">
            <v>IMAL</v>
          </cell>
          <cell r="T1897" t="str">
            <v>TURKIYE</v>
          </cell>
          <cell r="U1897">
            <v>2.7899999999999996</v>
          </cell>
          <cell r="V1897">
            <v>2.7899999999999996</v>
          </cell>
          <cell r="W1897">
            <v>0</v>
          </cell>
          <cell r="X1897" t="str">
            <v>TURKIYE</v>
          </cell>
          <cell r="Y1897">
            <v>0</v>
          </cell>
          <cell r="Z1897">
            <v>0</v>
          </cell>
          <cell r="AA1897">
            <v>5.89</v>
          </cell>
          <cell r="AB1897">
            <v>0</v>
          </cell>
          <cell r="AC1897">
            <v>5.89</v>
          </cell>
        </row>
        <row r="1898">
          <cell r="A1898">
            <v>8699804020240</v>
          </cell>
          <cell r="B1898" t="str">
            <v>R05CB01</v>
          </cell>
          <cell r="C1898" t="str">
            <v>acetylcysteine</v>
          </cell>
          <cell r="D1898" t="str">
            <v>EŞDEĞER</v>
          </cell>
          <cell r="E1898" t="str">
            <v>YIRMI YIL</v>
          </cell>
          <cell r="F1898">
            <v>4</v>
          </cell>
          <cell r="G1898">
            <v>1</v>
          </cell>
          <cell r="H1898">
            <v>2</v>
          </cell>
          <cell r="I1898">
            <v>0</v>
          </cell>
          <cell r="J1898">
            <v>0</v>
          </cell>
          <cell r="K1898">
            <v>0</v>
          </cell>
          <cell r="L1898" t="str">
            <v>MENTOPIN 200 MG 20 EFFERVESAN TABLET</v>
          </cell>
          <cell r="M1898" t="str">
            <v>ASETILSISTEIN</v>
          </cell>
          <cell r="N1898" t="str">
            <v>GENESIS</v>
          </cell>
          <cell r="O1898">
            <v>200</v>
          </cell>
          <cell r="P1898" t="str">
            <v>MG</v>
          </cell>
          <cell r="Q1898">
            <v>20</v>
          </cell>
          <cell r="R1898" t="str">
            <v>NORMAL REÇETE</v>
          </cell>
          <cell r="S1898" t="str">
            <v>ITHAL</v>
          </cell>
          <cell r="T1898" t="str">
            <v>TURKIYE</v>
          </cell>
          <cell r="U1898">
            <v>1.8800000000000001</v>
          </cell>
          <cell r="V1898">
            <v>1.8800000000000001</v>
          </cell>
          <cell r="W1898">
            <v>0</v>
          </cell>
          <cell r="X1898" t="str">
            <v>TURKIYE</v>
          </cell>
          <cell r="Y1898">
            <v>0</v>
          </cell>
          <cell r="Z1898">
            <v>0</v>
          </cell>
          <cell r="AA1898">
            <v>4.3899999999999997</v>
          </cell>
          <cell r="AB1898">
            <v>0</v>
          </cell>
          <cell r="AC1898">
            <v>4.3899999999999997</v>
          </cell>
        </row>
        <row r="1899">
          <cell r="A1899">
            <v>8699504960259</v>
          </cell>
          <cell r="B1899" t="str">
            <v>J07AH08</v>
          </cell>
          <cell r="C1899" t="str">
            <v xml:space="preserve">meningococcus a,c,y,w-135, tetravalent purified polysaccharides antigen conjugated  </v>
          </cell>
          <cell r="D1899" t="str">
            <v>REFERANS</v>
          </cell>
          <cell r="E1899" t="str">
            <v>REFERANS</v>
          </cell>
          <cell r="F1899">
            <v>6</v>
          </cell>
          <cell r="G1899">
            <v>2</v>
          </cell>
          <cell r="H1899">
            <v>1</v>
          </cell>
          <cell r="I1899">
            <v>0</v>
          </cell>
          <cell r="J1899">
            <v>0</v>
          </cell>
          <cell r="K1899">
            <v>0</v>
          </cell>
          <cell r="L1899" t="str">
            <v>MENVEO 0,5ML IM ENJEKSIYONLUK COZELTI HAZIRLAMAK ICIN LIYOFILIZE TOZ ICEREN 1 FLAKON</v>
          </cell>
          <cell r="M1899" t="str">
            <v>MENINGOKOK A OLIGOSAKKARITI + MENINGOKOK W135 OLIGOSAKKARITI + MENINGOKOK C OLIGOSAKKARITI + MENINGOKOK Y OLIGOSAKKARITI + MENINGOKOK W135 POLISAKKARITI</v>
          </cell>
          <cell r="N1899" t="str">
            <v>NOVARTIS</v>
          </cell>
          <cell r="O1899" t="str">
            <v>10+5+5+5</v>
          </cell>
          <cell r="P1899" t="str">
            <v>MCG</v>
          </cell>
          <cell r="Q1899">
            <v>1</v>
          </cell>
          <cell r="R1899" t="str">
            <v>NORMAL REÇETE</v>
          </cell>
          <cell r="S1899" t="str">
            <v>ITHAL</v>
          </cell>
          <cell r="T1899" t="str">
            <v>ITALYA</v>
          </cell>
          <cell r="U1899">
            <v>55.93</v>
          </cell>
          <cell r="V1899">
            <v>55.93</v>
          </cell>
          <cell r="W1899">
            <v>55.93</v>
          </cell>
          <cell r="X1899" t="str">
            <v>ITALYA</v>
          </cell>
          <cell r="Y1899">
            <v>0</v>
          </cell>
          <cell r="Z1899">
            <v>0</v>
          </cell>
          <cell r="AA1899">
            <v>118.36</v>
          </cell>
          <cell r="AB1899">
            <v>0</v>
          </cell>
          <cell r="AC1899">
            <v>118.36</v>
          </cell>
        </row>
        <row r="1900">
          <cell r="A1900">
            <v>8699504960303</v>
          </cell>
          <cell r="B1900" t="str">
            <v>J07AH08</v>
          </cell>
          <cell r="C1900" t="str">
            <v xml:space="preserve">meningococcus a,c,y,w-135, tetravalent purified polysaccharides antigen conjugated  </v>
          </cell>
          <cell r="D1900" t="str">
            <v>REFERANS</v>
          </cell>
          <cell r="E1900" t="str">
            <v>REFERANS</v>
          </cell>
          <cell r="F1900">
            <v>6</v>
          </cell>
          <cell r="G1900">
            <v>2</v>
          </cell>
          <cell r="H1900">
            <v>1</v>
          </cell>
          <cell r="I1900">
            <v>0</v>
          </cell>
          <cell r="J1900">
            <v>0</v>
          </cell>
          <cell r="K1900">
            <v>0</v>
          </cell>
          <cell r="L1900" t="str">
            <v>MENVEO 0,5ML IM ENJEKSIYONLUK COZELTI HAZIRLAMAK ICIN LIYOFILIZE TOZ ICEREN 5 FLAKON</v>
          </cell>
          <cell r="M1900" t="str">
            <v xml:space="preserve">MENINGOKOK A OLIGOSAKKARITI + MENINGOKOK W135 OLIGOSAKKARITI + MENINGOKOK C OLIGOSAKKARITI + MENINGOKOK Y OLIGOSAKKARITI </v>
          </cell>
          <cell r="N1900" t="str">
            <v>NOVARTIS</v>
          </cell>
          <cell r="O1900" t="str">
            <v>10+5+5+5</v>
          </cell>
          <cell r="P1900" t="str">
            <v>MCG</v>
          </cell>
          <cell r="Q1900">
            <v>5</v>
          </cell>
          <cell r="R1900" t="str">
            <v>NORMAL REÇETE</v>
          </cell>
          <cell r="S1900" t="str">
            <v>ITHAL</v>
          </cell>
          <cell r="T1900" t="str">
            <v>ITALYA</v>
          </cell>
          <cell r="U1900">
            <v>279.64999999999998</v>
          </cell>
          <cell r="V1900">
            <v>279.64999999999998</v>
          </cell>
          <cell r="W1900">
            <v>279.64999999999998</v>
          </cell>
          <cell r="X1900" t="str">
            <v>ITALYA</v>
          </cell>
          <cell r="Y1900">
            <v>0</v>
          </cell>
          <cell r="Z1900">
            <v>0</v>
          </cell>
          <cell r="AA1900">
            <v>591.88</v>
          </cell>
          <cell r="AB1900">
            <v>0</v>
          </cell>
          <cell r="AC1900">
            <v>591.88</v>
          </cell>
        </row>
        <row r="1901">
          <cell r="A1901">
            <v>8699839750563</v>
          </cell>
          <cell r="B1901" t="str">
            <v>C07AB02</v>
          </cell>
          <cell r="C1901" t="str">
            <v>metoprolol</v>
          </cell>
          <cell r="D1901" t="str">
            <v>ESDEGER</v>
          </cell>
          <cell r="E1901" t="str">
            <v>FIYAT KORUMALI URUN</v>
          </cell>
          <cell r="F1901">
            <v>4</v>
          </cell>
          <cell r="G1901">
            <v>1</v>
          </cell>
          <cell r="H1901">
            <v>2</v>
          </cell>
          <cell r="I1901">
            <v>0</v>
          </cell>
          <cell r="J1901">
            <v>0</v>
          </cell>
          <cell r="K1901">
            <v>0</v>
          </cell>
          <cell r="L1901" t="str">
            <v>MEPOLEX 5 MG/5 ML IV ENJ. COZELTI ICEREN AMPUL</v>
          </cell>
          <cell r="M1901" t="str">
            <v>METOPROLOL TARTARAT</v>
          </cell>
          <cell r="N1901" t="str">
            <v>KEYMEN</v>
          </cell>
          <cell r="O1901" t="str">
            <v>5+5</v>
          </cell>
          <cell r="P1901" t="str">
            <v>MG/ML</v>
          </cell>
          <cell r="Q1901">
            <v>1</v>
          </cell>
          <cell r="R1901" t="str">
            <v>NORMAL RECETE</v>
          </cell>
          <cell r="S1901" t="str">
            <v>IMAL</v>
          </cell>
          <cell r="T1901" t="str">
            <v>TURKIYE</v>
          </cell>
          <cell r="U1901">
            <v>0.43</v>
          </cell>
          <cell r="V1901">
            <v>0.43</v>
          </cell>
          <cell r="W1901">
            <v>0</v>
          </cell>
          <cell r="X1901" t="str">
            <v>TURKIYE</v>
          </cell>
          <cell r="Y1901">
            <v>0</v>
          </cell>
          <cell r="Z1901">
            <v>0</v>
          </cell>
          <cell r="AA1901">
            <v>0.98</v>
          </cell>
          <cell r="AB1901">
            <v>0</v>
          </cell>
          <cell r="AC1901">
            <v>0.98</v>
          </cell>
        </row>
        <row r="1902">
          <cell r="A1902">
            <v>8699543790121</v>
          </cell>
          <cell r="B1902" t="str">
            <v>G03GA02</v>
          </cell>
          <cell r="C1902" t="str">
            <v>human menopausal gonadotrophin</v>
          </cell>
          <cell r="D1902" t="str">
            <v>REFERANS</v>
          </cell>
          <cell r="E1902" t="str">
            <v>YIRMI YIL</v>
          </cell>
          <cell r="F1902">
            <v>0</v>
          </cell>
          <cell r="G1902">
            <v>2</v>
          </cell>
          <cell r="H1902">
            <v>1</v>
          </cell>
          <cell r="I1902">
            <v>0</v>
          </cell>
          <cell r="J1902">
            <v>0</v>
          </cell>
          <cell r="K1902">
            <v>0</v>
          </cell>
          <cell r="L1902" t="str">
            <v>MERIONAL 150 IU IM/SC ENJEKSIYON ICIN LIYOFILIZE TOZ ICEREN FLAKON</v>
          </cell>
          <cell r="M1902" t="str">
            <v>INSAN MENOPOZAL GONADOTROPIN</v>
          </cell>
          <cell r="N1902" t="str">
            <v>ALI RAIF</v>
          </cell>
          <cell r="O1902">
            <v>150</v>
          </cell>
          <cell r="P1902" t="str">
            <v>IU</v>
          </cell>
          <cell r="Q1902">
            <v>1</v>
          </cell>
          <cell r="R1902" t="str">
            <v>NORMAL REÇETE</v>
          </cell>
          <cell r="S1902" t="str">
            <v>ITHAL</v>
          </cell>
          <cell r="T1902">
            <v>0</v>
          </cell>
          <cell r="U1902">
            <v>0</v>
          </cell>
          <cell r="V1902">
            <v>21.88</v>
          </cell>
          <cell r="W1902">
            <v>17.510000000000002</v>
          </cell>
          <cell r="X1902" t="str">
            <v>ISVICRE</v>
          </cell>
          <cell r="Y1902">
            <v>0</v>
          </cell>
          <cell r="Z1902">
            <v>0</v>
          </cell>
          <cell r="AA1902">
            <v>0</v>
          </cell>
          <cell r="AB1902">
            <v>0</v>
          </cell>
          <cell r="AC1902">
            <v>42.59</v>
          </cell>
        </row>
        <row r="1903">
          <cell r="A1903">
            <v>8699543790107</v>
          </cell>
          <cell r="B1903" t="str">
            <v>G03GA02</v>
          </cell>
          <cell r="C1903" t="str">
            <v>human menopausal gonadotrophin</v>
          </cell>
          <cell r="D1903" t="str">
            <v>REFERANS</v>
          </cell>
          <cell r="E1903" t="str">
            <v>YIRMI YIL</v>
          </cell>
          <cell r="F1903">
            <v>0</v>
          </cell>
          <cell r="G1903">
            <v>2</v>
          </cell>
          <cell r="H1903">
            <v>1</v>
          </cell>
          <cell r="I1903">
            <v>0</v>
          </cell>
          <cell r="J1903">
            <v>0</v>
          </cell>
          <cell r="K1903">
            <v>0</v>
          </cell>
          <cell r="L1903" t="str">
            <v>MERIONAL 75 IU IM/SC ENJEKSIYON ICIN LIYOFILIZE TOZ ICEREN FLAKON</v>
          </cell>
          <cell r="M1903" t="str">
            <v>INSAN MENOPOZAL GONADOTROPIN</v>
          </cell>
          <cell r="N1903" t="str">
            <v>ALI RAIF</v>
          </cell>
          <cell r="O1903">
            <v>75</v>
          </cell>
          <cell r="P1903" t="str">
            <v>IU</v>
          </cell>
          <cell r="Q1903">
            <v>1</v>
          </cell>
          <cell r="R1903" t="str">
            <v>NORMAL REÇETE</v>
          </cell>
          <cell r="S1903" t="str">
            <v>ITHAL</v>
          </cell>
          <cell r="T1903">
            <v>0</v>
          </cell>
          <cell r="U1903">
            <v>0</v>
          </cell>
          <cell r="V1903">
            <v>12.72</v>
          </cell>
          <cell r="W1903">
            <v>10.17</v>
          </cell>
          <cell r="X1903" t="str">
            <v>ISVICRE</v>
          </cell>
          <cell r="Y1903">
            <v>0</v>
          </cell>
          <cell r="Z1903">
            <v>0</v>
          </cell>
          <cell r="AA1903">
            <v>0</v>
          </cell>
          <cell r="AB1903">
            <v>0</v>
          </cell>
          <cell r="AC1903">
            <v>24.72</v>
          </cell>
        </row>
        <row r="1904">
          <cell r="A1904">
            <v>8699786270015</v>
          </cell>
          <cell r="B1904" t="str">
            <v>J01DH02</v>
          </cell>
          <cell r="C1904" t="str">
            <v>meropenem</v>
          </cell>
          <cell r="D1904" t="str">
            <v>REFERANS</v>
          </cell>
          <cell r="E1904" t="str">
            <v>REFERANS</v>
          </cell>
          <cell r="F1904">
            <v>0</v>
          </cell>
          <cell r="G1904">
            <v>1</v>
          </cell>
          <cell r="H1904">
            <v>1</v>
          </cell>
          <cell r="I1904">
            <v>0</v>
          </cell>
          <cell r="J1904">
            <v>0</v>
          </cell>
          <cell r="K1904">
            <v>0</v>
          </cell>
          <cell r="L1904" t="str">
            <v>MERONEM 500 MG IV ENJ. ICIN TOZ ICEREN 1 FLAKON</v>
          </cell>
          <cell r="M1904" t="str">
            <v>MEROPENEM</v>
          </cell>
          <cell r="N1904" t="str">
            <v>ASTRA ZENECA</v>
          </cell>
          <cell r="O1904">
            <v>500</v>
          </cell>
          <cell r="P1904" t="str">
            <v>MG</v>
          </cell>
          <cell r="Q1904">
            <v>1</v>
          </cell>
          <cell r="R1904" t="str">
            <v>NORMAL RECETE</v>
          </cell>
          <cell r="S1904" t="str">
            <v>ITHAL</v>
          </cell>
          <cell r="T1904" t="str">
            <v>YUNANISTAN</v>
          </cell>
          <cell r="U1904">
            <v>6.27</v>
          </cell>
          <cell r="V1904">
            <v>13.65</v>
          </cell>
          <cell r="W1904">
            <v>6.27</v>
          </cell>
          <cell r="X1904" t="str">
            <v>YUNANISTAN</v>
          </cell>
          <cell r="Y1904">
            <v>0</v>
          </cell>
          <cell r="Z1904">
            <v>0</v>
          </cell>
          <cell r="AA1904">
            <v>16.88</v>
          </cell>
          <cell r="AB1904">
            <v>0</v>
          </cell>
          <cell r="AC1904">
            <v>16.88</v>
          </cell>
        </row>
        <row r="1905">
          <cell r="A1905">
            <v>8699545956150</v>
          </cell>
          <cell r="B1905" t="str">
            <v>G03AA05</v>
          </cell>
          <cell r="C1905" t="str">
            <v>norethisterone and ethinylestradiol</v>
          </cell>
          <cell r="D1905" t="str">
            <v>REFERANS</v>
          </cell>
          <cell r="E1905" t="str">
            <v>REFERANS</v>
          </cell>
          <cell r="F1905">
            <v>6</v>
          </cell>
          <cell r="G1905">
            <v>2</v>
          </cell>
          <cell r="H1905">
            <v>1</v>
          </cell>
          <cell r="I1905">
            <v>0</v>
          </cell>
          <cell r="J1905">
            <v>0</v>
          </cell>
          <cell r="K1905">
            <v>0</v>
          </cell>
          <cell r="L1905" t="str">
            <v>MESIGYNA KULLANIMA HAZIR ENJEKTOR</v>
          </cell>
          <cell r="M1905" t="str">
            <v>ESTRADIOL VALERAT + NORETISTERON ENANTAT</v>
          </cell>
          <cell r="N1905" t="str">
            <v>SCHERING ALMAN</v>
          </cell>
          <cell r="O1905" t="str">
            <v>5+50</v>
          </cell>
          <cell r="P1905" t="str">
            <v>MG</v>
          </cell>
          <cell r="Q1905">
            <v>1</v>
          </cell>
          <cell r="R1905" t="str">
            <v>NORMAL REÇETE</v>
          </cell>
          <cell r="S1905" t="str">
            <v>ITHAL</v>
          </cell>
          <cell r="T1905" t="str">
            <v>MEKSIKA</v>
          </cell>
          <cell r="U1905">
            <v>6.79</v>
          </cell>
          <cell r="V1905">
            <v>6.79</v>
          </cell>
          <cell r="W1905">
            <v>6.79</v>
          </cell>
          <cell r="X1905" t="str">
            <v>MEKSIKA</v>
          </cell>
          <cell r="Y1905" t="str">
            <v>1</v>
          </cell>
          <cell r="Z1905">
            <v>0</v>
          </cell>
          <cell r="AA1905">
            <v>10.99</v>
          </cell>
          <cell r="AB1905">
            <v>0</v>
          </cell>
          <cell r="AC1905">
            <v>12.64</v>
          </cell>
        </row>
        <row r="1906">
          <cell r="A1906">
            <v>8697930553199</v>
          </cell>
          <cell r="B1906" t="str">
            <v>R03BA07</v>
          </cell>
          <cell r="C1906" t="str">
            <v>mometasone</v>
          </cell>
          <cell r="D1906" t="str">
            <v>EŞDEĞER</v>
          </cell>
          <cell r="E1906" t="str">
            <v>EŞDEĞER</v>
          </cell>
          <cell r="F1906">
            <v>0</v>
          </cell>
          <cell r="G1906">
            <v>1</v>
          </cell>
          <cell r="H1906">
            <v>1</v>
          </cell>
          <cell r="I1906">
            <v>0</v>
          </cell>
          <cell r="J1906">
            <v>0</v>
          </cell>
          <cell r="K1906">
            <v>0</v>
          </cell>
          <cell r="L1906" t="str">
            <v>METANIX  200 MCG INHALASYON ICIN TOZ ICEREN 60 KAPSUL</v>
          </cell>
          <cell r="M1906" t="str">
            <v>MOMETAZON FUROAT</v>
          </cell>
          <cell r="N1906" t="str">
            <v>MENTIS</v>
          </cell>
          <cell r="O1906">
            <v>200</v>
          </cell>
          <cell r="P1906" t="str">
            <v>MCG</v>
          </cell>
          <cell r="Q1906">
            <v>60</v>
          </cell>
          <cell r="R1906" t="str">
            <v>NORMAL REÇETE</v>
          </cell>
          <cell r="S1906" t="str">
            <v>IMAL</v>
          </cell>
          <cell r="T1906" t="str">
            <v>PORTEKIZ</v>
          </cell>
          <cell r="U1906">
            <v>18.62</v>
          </cell>
          <cell r="V1906">
            <v>18.62</v>
          </cell>
          <cell r="W1906">
            <v>11.1</v>
          </cell>
          <cell r="X1906" t="str">
            <v>PORTEKIZ</v>
          </cell>
          <cell r="Y1906">
            <v>0</v>
          </cell>
          <cell r="Z1906">
            <v>0</v>
          </cell>
          <cell r="AA1906">
            <v>23.48</v>
          </cell>
          <cell r="AB1906">
            <v>0</v>
          </cell>
          <cell r="AC1906">
            <v>23.48</v>
          </cell>
        </row>
        <row r="1907">
          <cell r="A1907">
            <v>8697930553212</v>
          </cell>
          <cell r="B1907" t="str">
            <v>R03BA07</v>
          </cell>
          <cell r="C1907" t="str">
            <v>mometasone</v>
          </cell>
          <cell r="D1907" t="str">
            <v>EŞDEĞER</v>
          </cell>
          <cell r="E1907" t="str">
            <v>EŞDEĞER</v>
          </cell>
          <cell r="F1907">
            <v>0</v>
          </cell>
          <cell r="G1907">
            <v>1</v>
          </cell>
          <cell r="H1907">
            <v>1</v>
          </cell>
          <cell r="I1907">
            <v>0</v>
          </cell>
          <cell r="J1907">
            <v>0</v>
          </cell>
          <cell r="K1907">
            <v>0</v>
          </cell>
          <cell r="L1907" t="str">
            <v>METANIX  400 MCG INHALASYON ICIN TOZ ICEREN 60 KAPSUL</v>
          </cell>
          <cell r="M1907" t="str">
            <v>MOMETAZON FUROAT</v>
          </cell>
          <cell r="N1907" t="str">
            <v>MENTIS</v>
          </cell>
          <cell r="O1907">
            <v>400</v>
          </cell>
          <cell r="P1907" t="str">
            <v>MCG</v>
          </cell>
          <cell r="Q1907">
            <v>60</v>
          </cell>
          <cell r="R1907" t="str">
            <v>NORMAL REÇETE</v>
          </cell>
          <cell r="S1907" t="str">
            <v>IMAL</v>
          </cell>
          <cell r="T1907" t="str">
            <v>ISPANYA</v>
          </cell>
          <cell r="U1907">
            <v>32.76</v>
          </cell>
          <cell r="V1907">
            <v>32.76</v>
          </cell>
          <cell r="W1907">
            <v>19.649999999999999</v>
          </cell>
          <cell r="X1907" t="str">
            <v>ISPANYA</v>
          </cell>
          <cell r="Y1907">
            <v>0</v>
          </cell>
          <cell r="Z1907">
            <v>0</v>
          </cell>
          <cell r="AA1907">
            <v>41.57</v>
          </cell>
          <cell r="AB1907">
            <v>0</v>
          </cell>
          <cell r="AC1907">
            <v>41.57</v>
          </cell>
        </row>
        <row r="1908">
          <cell r="A1908">
            <v>8699504120400</v>
          </cell>
          <cell r="B1908" t="str">
            <v>G02AB01</v>
          </cell>
          <cell r="C1908" t="str">
            <v>methylergometrine</v>
          </cell>
          <cell r="D1908" t="str">
            <v>REFERANS</v>
          </cell>
          <cell r="E1908" t="str">
            <v>YIRMI YIL</v>
          </cell>
          <cell r="F1908">
            <v>4</v>
          </cell>
          <cell r="G1908">
            <v>1</v>
          </cell>
          <cell r="H1908">
            <v>2</v>
          </cell>
          <cell r="I1908">
            <v>0</v>
          </cell>
          <cell r="J1908">
            <v>0</v>
          </cell>
          <cell r="K1908">
            <v>0</v>
          </cell>
          <cell r="L1908" t="str">
            <v xml:space="preserve">METHERGIN   0,125 MG 20 DRAJE </v>
          </cell>
          <cell r="M1908" t="str">
            <v>METILERGOMETRIN MALEAT</v>
          </cell>
          <cell r="N1908" t="str">
            <v>NOVARTIS</v>
          </cell>
          <cell r="O1908">
            <v>0.125</v>
          </cell>
          <cell r="P1908" t="str">
            <v>MG</v>
          </cell>
          <cell r="Q1908">
            <v>20</v>
          </cell>
          <cell r="R1908" t="str">
            <v>NORMAL REÇETE</v>
          </cell>
          <cell r="S1908" t="str">
            <v>IMAL</v>
          </cell>
          <cell r="T1908" t="str">
            <v>TURKIYE</v>
          </cell>
          <cell r="U1908">
            <v>1.07</v>
          </cell>
          <cell r="V1908">
            <v>1.07</v>
          </cell>
          <cell r="W1908">
            <v>0</v>
          </cell>
          <cell r="X1908" t="str">
            <v>TURKIYE</v>
          </cell>
          <cell r="Y1908">
            <v>0</v>
          </cell>
          <cell r="Z1908">
            <v>0</v>
          </cell>
          <cell r="AA1908">
            <v>2.5</v>
          </cell>
          <cell r="AB1908">
            <v>0</v>
          </cell>
          <cell r="AC1908">
            <v>2.5</v>
          </cell>
        </row>
        <row r="1909">
          <cell r="A1909">
            <v>8699523010461</v>
          </cell>
          <cell r="B1909" t="str">
            <v>M01AC06</v>
          </cell>
          <cell r="C1909" t="str">
            <v>meloxicam</v>
          </cell>
          <cell r="D1909" t="str">
            <v>EŞDEĞER</v>
          </cell>
          <cell r="E1909" t="str">
            <v>EŞDEĞER</v>
          </cell>
          <cell r="F1909">
            <v>3</v>
          </cell>
          <cell r="G1909">
            <v>1</v>
          </cell>
          <cell r="H1909">
            <v>2</v>
          </cell>
          <cell r="I1909">
            <v>0</v>
          </cell>
          <cell r="J1909">
            <v>0</v>
          </cell>
          <cell r="K1909">
            <v>0</v>
          </cell>
          <cell r="L1909" t="str">
            <v>METICAM FORT 15 MG 10 TABLET</v>
          </cell>
          <cell r="M1909" t="str">
            <v>MELOKSIKAM</v>
          </cell>
          <cell r="N1909" t="str">
            <v>MUNIR SAHIN</v>
          </cell>
          <cell r="O1909">
            <v>15</v>
          </cell>
          <cell r="P1909" t="str">
            <v>MG</v>
          </cell>
          <cell r="Q1909">
            <v>10</v>
          </cell>
          <cell r="R1909" t="str">
            <v>NORMAL REÇETE</v>
          </cell>
          <cell r="S1909" t="str">
            <v>IMAL</v>
          </cell>
          <cell r="T1909" t="str">
            <v>TURKIYE</v>
          </cell>
          <cell r="U1909">
            <v>1.81</v>
          </cell>
          <cell r="V1909">
            <v>1.81</v>
          </cell>
          <cell r="W1909">
            <v>0</v>
          </cell>
          <cell r="X1909" t="str">
            <v>TURKIYE</v>
          </cell>
          <cell r="Y1909">
            <v>0</v>
          </cell>
          <cell r="Z1909">
            <v>0</v>
          </cell>
          <cell r="AA1909">
            <v>3.83</v>
          </cell>
          <cell r="AB1909">
            <v>0</v>
          </cell>
          <cell r="AC1909">
            <v>3.83</v>
          </cell>
        </row>
        <row r="1910">
          <cell r="A1910">
            <v>8699523010478</v>
          </cell>
          <cell r="B1910" t="str">
            <v>M01AC06</v>
          </cell>
          <cell r="C1910" t="str">
            <v>meloxicam</v>
          </cell>
          <cell r="D1910" t="str">
            <v>EŞDEĞER</v>
          </cell>
          <cell r="E1910" t="str">
            <v>EŞDEĞER</v>
          </cell>
          <cell r="F1910">
            <v>0</v>
          </cell>
          <cell r="G1910">
            <v>1</v>
          </cell>
          <cell r="H1910">
            <v>1</v>
          </cell>
          <cell r="I1910">
            <v>0</v>
          </cell>
          <cell r="J1910">
            <v>0</v>
          </cell>
          <cell r="K1910">
            <v>0</v>
          </cell>
          <cell r="L1910" t="str">
            <v>METICAM FORT 15 MG 30 TABLET</v>
          </cell>
          <cell r="M1910" t="str">
            <v>MELOKSIKAM</v>
          </cell>
          <cell r="N1910" t="str">
            <v>MUNIR SAHIN</v>
          </cell>
          <cell r="O1910">
            <v>15</v>
          </cell>
          <cell r="P1910" t="str">
            <v>MG</v>
          </cell>
          <cell r="Q1910">
            <v>30</v>
          </cell>
          <cell r="R1910" t="str">
            <v>NORMAL REÇETE</v>
          </cell>
          <cell r="S1910" t="str">
            <v>IMAL</v>
          </cell>
          <cell r="T1910" t="str">
            <v>ITALYA</v>
          </cell>
          <cell r="U1910">
            <v>6.29</v>
          </cell>
          <cell r="V1910">
            <v>6.29</v>
          </cell>
          <cell r="W1910">
            <v>3.77</v>
          </cell>
          <cell r="X1910" t="str">
            <v>ITALYA</v>
          </cell>
          <cell r="Y1910">
            <v>0</v>
          </cell>
          <cell r="Z1910">
            <v>0</v>
          </cell>
          <cell r="AA1910">
            <v>7.96</v>
          </cell>
          <cell r="AB1910">
            <v>0</v>
          </cell>
          <cell r="AC1910">
            <v>7.96</v>
          </cell>
        </row>
        <row r="1911">
          <cell r="A1911">
            <v>8699523700010</v>
          </cell>
          <cell r="B1911" t="str">
            <v>J01EE01</v>
          </cell>
          <cell r="C1911" t="str">
            <v>sulfamethoxazole and trimethoprim</v>
          </cell>
          <cell r="D1911" t="str">
            <v>EŞDEĞER</v>
          </cell>
          <cell r="E1911" t="str">
            <v>YIRMI YIL</v>
          </cell>
          <cell r="F1911">
            <v>4</v>
          </cell>
          <cell r="G1911">
            <v>1</v>
          </cell>
          <cell r="H1911">
            <v>2</v>
          </cell>
          <cell r="I1911">
            <v>0</v>
          </cell>
          <cell r="J1911">
            <v>0</v>
          </cell>
          <cell r="K1911">
            <v>0</v>
          </cell>
          <cell r="L1911" t="str">
            <v>METOPRIM 5 ML 200 MG 100 ML SUSPANSIYON</v>
          </cell>
          <cell r="M1911" t="str">
            <v>TRIMETOPRIM + SULFAMETOKSAZOL</v>
          </cell>
          <cell r="N1911" t="str">
            <v>MUNIR SAHIN</v>
          </cell>
          <cell r="O1911" t="str">
            <v>200+40</v>
          </cell>
          <cell r="P1911" t="str">
            <v>MG</v>
          </cell>
          <cell r="Q1911">
            <v>100</v>
          </cell>
          <cell r="R1911" t="str">
            <v>NORMAL REÇETE</v>
          </cell>
          <cell r="S1911" t="str">
            <v>IMAL</v>
          </cell>
          <cell r="T1911" t="str">
            <v>TURKIYE</v>
          </cell>
          <cell r="U1911">
            <v>2.16</v>
          </cell>
          <cell r="V1911">
            <v>2.16</v>
          </cell>
          <cell r="W1911">
            <v>0</v>
          </cell>
          <cell r="X1911" t="str">
            <v>TURKIYE</v>
          </cell>
          <cell r="Y1911">
            <v>0</v>
          </cell>
          <cell r="Z1911">
            <v>0</v>
          </cell>
          <cell r="AA1911">
            <v>4.57</v>
          </cell>
          <cell r="AB1911">
            <v>0</v>
          </cell>
          <cell r="AC1911">
            <v>4.57</v>
          </cell>
        </row>
        <row r="1912">
          <cell r="A1912">
            <v>8699788120134</v>
          </cell>
          <cell r="B1912" t="str">
            <v>R05X</v>
          </cell>
          <cell r="C1912" t="str">
            <v>other cold preparations</v>
          </cell>
          <cell r="D1912" t="str">
            <v>ESDEGER</v>
          </cell>
          <cell r="E1912" t="str">
            <v>ESDEGER</v>
          </cell>
          <cell r="F1912">
            <v>3</v>
          </cell>
          <cell r="G1912">
            <v>2</v>
          </cell>
          <cell r="H1912">
            <v>2</v>
          </cell>
          <cell r="I1912">
            <v>0</v>
          </cell>
          <cell r="J1912">
            <v>0</v>
          </cell>
          <cell r="K1912">
            <v>0</v>
          </cell>
          <cell r="L1912" t="str">
            <v>METORFAN 20 DRAJE</v>
          </cell>
          <cell r="M1912" t="str">
            <v>DEKSTROMETORFAN HBR + DIFENHIDRAMIN HCL + EFEDRIN HCL</v>
          </cell>
          <cell r="N1912" t="str">
            <v>OSEL</v>
          </cell>
          <cell r="O1912" t="str">
            <v>15+20+15</v>
          </cell>
          <cell r="P1912" t="str">
            <v>MG</v>
          </cell>
          <cell r="Q1912">
            <v>20</v>
          </cell>
          <cell r="R1912" t="str">
            <v>TAKIBI ZORUNLU RECETE</v>
          </cell>
          <cell r="S1912" t="str">
            <v>IMAL</v>
          </cell>
          <cell r="T1912" t="str">
            <v>TURKIYE</v>
          </cell>
          <cell r="U1912">
            <v>0.98</v>
          </cell>
          <cell r="V1912">
            <v>0.98</v>
          </cell>
          <cell r="W1912">
            <v>0</v>
          </cell>
          <cell r="X1912" t="str">
            <v>TURKIYE</v>
          </cell>
          <cell r="Y1912">
            <v>0</v>
          </cell>
          <cell r="Z1912">
            <v>0</v>
          </cell>
          <cell r="AA1912">
            <v>2.67</v>
          </cell>
          <cell r="AB1912">
            <v>0</v>
          </cell>
          <cell r="AC1912">
            <v>2.67</v>
          </cell>
        </row>
        <row r="1913">
          <cell r="A1913">
            <v>8699262097525</v>
          </cell>
          <cell r="B1913" t="str">
            <v>N06DX01</v>
          </cell>
          <cell r="C1913" t="str">
            <v>memantine</v>
          </cell>
          <cell r="D1913" t="str">
            <v>ESDEGER</v>
          </cell>
          <cell r="E1913" t="str">
            <v>FIYAT KORUMALI URUN</v>
          </cell>
          <cell r="F1913">
            <v>0</v>
          </cell>
          <cell r="G1913" t="str">
            <v>1-4</v>
          </cell>
          <cell r="H1913">
            <v>1</v>
          </cell>
          <cell r="I1913">
            <v>0</v>
          </cell>
          <cell r="J1913">
            <v>0</v>
          </cell>
          <cell r="K1913">
            <v>0</v>
          </cell>
          <cell r="L1913" t="str">
            <v>MEXIA 10 MG 100 FILM TABLET</v>
          </cell>
          <cell r="M1913" t="str">
            <v xml:space="preserve">MEMANTIN </v>
          </cell>
          <cell r="N1913" t="str">
            <v>NOBEL ILAC PAZARLAMA</v>
          </cell>
          <cell r="O1913">
            <v>10</v>
          </cell>
          <cell r="P1913" t="str">
            <v>MG</v>
          </cell>
          <cell r="Q1913">
            <v>100</v>
          </cell>
          <cell r="R1913" t="str">
            <v>NORMAL RECETE</v>
          </cell>
          <cell r="S1913" t="str">
            <v>IMAL</v>
          </cell>
          <cell r="T1913" t="str">
            <v>DANIMARKA</v>
          </cell>
          <cell r="U1913">
            <v>172.94</v>
          </cell>
          <cell r="V1913">
            <v>172.94</v>
          </cell>
          <cell r="W1913">
            <v>138.35</v>
          </cell>
          <cell r="X1913" t="str">
            <v>DANIMARKA</v>
          </cell>
          <cell r="Y1913">
            <v>0</v>
          </cell>
          <cell r="Z1913">
            <v>0</v>
          </cell>
          <cell r="AA1913">
            <v>94.94</v>
          </cell>
          <cell r="AB1913">
            <v>0</v>
          </cell>
          <cell r="AC1913">
            <v>94.94</v>
          </cell>
        </row>
        <row r="1914">
          <cell r="A1914">
            <v>8699262090564</v>
          </cell>
          <cell r="B1914" t="str">
            <v>N06DX01</v>
          </cell>
          <cell r="C1914" t="str">
            <v>memantine</v>
          </cell>
          <cell r="D1914" t="str">
            <v>ESDEGER</v>
          </cell>
          <cell r="E1914" t="str">
            <v>FIYAT KORUMALI URUN</v>
          </cell>
          <cell r="F1914">
            <v>0</v>
          </cell>
          <cell r="G1914">
            <v>1</v>
          </cell>
          <cell r="H1914">
            <v>1</v>
          </cell>
          <cell r="I1914">
            <v>0</v>
          </cell>
          <cell r="J1914">
            <v>0</v>
          </cell>
          <cell r="K1914">
            <v>0</v>
          </cell>
          <cell r="L1914" t="str">
            <v>MEXIA 10 MG 28 FILM TABLET</v>
          </cell>
          <cell r="M1914" t="str">
            <v>MEMANTIN</v>
          </cell>
          <cell r="N1914" t="str">
            <v>NOBEL ILAC PAZARLAMA</v>
          </cell>
          <cell r="O1914">
            <v>10</v>
          </cell>
          <cell r="P1914" t="str">
            <v>MG</v>
          </cell>
          <cell r="Q1914">
            <v>28</v>
          </cell>
          <cell r="R1914" t="str">
            <v>NORMAL RECETE</v>
          </cell>
          <cell r="S1914" t="str">
            <v>IMAL</v>
          </cell>
          <cell r="T1914" t="str">
            <v>ALMANYA</v>
          </cell>
          <cell r="U1914">
            <v>38.409999999999997</v>
          </cell>
          <cell r="V1914">
            <v>38.409999999999997</v>
          </cell>
          <cell r="W1914">
            <v>30.72</v>
          </cell>
          <cell r="X1914" t="str">
            <v>ALMANYA</v>
          </cell>
          <cell r="Y1914">
            <v>0</v>
          </cell>
          <cell r="Z1914">
            <v>0</v>
          </cell>
          <cell r="AA1914">
            <v>28.15</v>
          </cell>
          <cell r="AB1914">
            <v>0</v>
          </cell>
          <cell r="AC1914">
            <v>28.15</v>
          </cell>
        </row>
        <row r="1915">
          <cell r="A1915">
            <v>8699262097518</v>
          </cell>
          <cell r="B1915" t="str">
            <v>N06DX01</v>
          </cell>
          <cell r="C1915" t="str">
            <v>memantine</v>
          </cell>
          <cell r="D1915" t="str">
            <v>EŞDEĞER</v>
          </cell>
          <cell r="E1915" t="str">
            <v>YIRMI YIL</v>
          </cell>
          <cell r="F1915">
            <v>0</v>
          </cell>
          <cell r="G1915" t="str">
            <v>1-4</v>
          </cell>
          <cell r="H1915">
            <v>1</v>
          </cell>
          <cell r="I1915">
            <v>0</v>
          </cell>
          <cell r="J1915">
            <v>0</v>
          </cell>
          <cell r="K1915">
            <v>0</v>
          </cell>
          <cell r="L1915" t="str">
            <v>MEXIA 10 MG 50 FILM TABLET</v>
          </cell>
          <cell r="M1915" t="str">
            <v>MEMANTIN</v>
          </cell>
          <cell r="N1915" t="str">
            <v>NOBEL ILAC PAZARLAMA</v>
          </cell>
          <cell r="O1915">
            <v>10</v>
          </cell>
          <cell r="P1915" t="str">
            <v>MG</v>
          </cell>
          <cell r="Q1915">
            <v>50</v>
          </cell>
          <cell r="R1915" t="str">
            <v>NORMAL REÇETE</v>
          </cell>
          <cell r="S1915" t="str">
            <v>IMAL</v>
          </cell>
          <cell r="T1915" t="str">
            <v>ALMANYA</v>
          </cell>
          <cell r="U1915">
            <v>68.59</v>
          </cell>
          <cell r="V1915">
            <v>68.59</v>
          </cell>
          <cell r="W1915">
            <v>54.87</v>
          </cell>
          <cell r="X1915" t="str">
            <v>ALMANYA</v>
          </cell>
          <cell r="Y1915">
            <v>0</v>
          </cell>
          <cell r="Z1915">
            <v>0</v>
          </cell>
          <cell r="AA1915">
            <v>68.569999999999993</v>
          </cell>
          <cell r="AB1915">
            <v>0</v>
          </cell>
          <cell r="AC1915">
            <v>68.569999999999993</v>
          </cell>
        </row>
        <row r="1916">
          <cell r="A1916">
            <v>8699262097556</v>
          </cell>
          <cell r="B1916" t="str">
            <v>N06DX01</v>
          </cell>
          <cell r="C1916" t="str">
            <v>memantine</v>
          </cell>
          <cell r="D1916" t="str">
            <v>ESDEGER</v>
          </cell>
          <cell r="E1916" t="str">
            <v>FIYAT KORUMALI URUN</v>
          </cell>
          <cell r="F1916">
            <v>0</v>
          </cell>
          <cell r="G1916">
            <v>1</v>
          </cell>
          <cell r="H1916">
            <v>1</v>
          </cell>
          <cell r="I1916">
            <v>0</v>
          </cell>
          <cell r="J1916">
            <v>0</v>
          </cell>
          <cell r="K1916">
            <v>0</v>
          </cell>
          <cell r="L1916" t="str">
            <v>MEXIA 20 MG 28 FILM TABLET</v>
          </cell>
          <cell r="M1916" t="str">
            <v>MEMANTIN</v>
          </cell>
          <cell r="N1916" t="str">
            <v>NOBEL ILAC PAZARLAMA</v>
          </cell>
          <cell r="O1916">
            <v>20</v>
          </cell>
          <cell r="P1916" t="str">
            <v>MG</v>
          </cell>
          <cell r="Q1916">
            <v>28</v>
          </cell>
          <cell r="R1916" t="str">
            <v>NORMAL RECETE</v>
          </cell>
          <cell r="S1916" t="str">
            <v>IMAL</v>
          </cell>
          <cell r="T1916" t="str">
            <v>ITALYA</v>
          </cell>
          <cell r="U1916">
            <v>20.6</v>
          </cell>
          <cell r="V1916">
            <v>22.83</v>
          </cell>
          <cell r="W1916">
            <v>18.260000000000002</v>
          </cell>
          <cell r="X1916" t="str">
            <v>ITALYA</v>
          </cell>
          <cell r="Y1916">
            <v>0</v>
          </cell>
          <cell r="Z1916">
            <v>0</v>
          </cell>
          <cell r="AA1916">
            <v>49.15</v>
          </cell>
          <cell r="AB1916">
            <v>0</v>
          </cell>
          <cell r="AC1916">
            <v>49.15</v>
          </cell>
        </row>
        <row r="1917">
          <cell r="A1917">
            <v>8699262090304</v>
          </cell>
          <cell r="B1917" t="str">
            <v>N06DX01</v>
          </cell>
          <cell r="C1917" t="str">
            <v>memantine</v>
          </cell>
          <cell r="D1917" t="str">
            <v>EŞDEĞER</v>
          </cell>
          <cell r="E1917" t="str">
            <v>YIRMI YIL</v>
          </cell>
          <cell r="F1917">
            <v>0</v>
          </cell>
          <cell r="G1917">
            <v>1</v>
          </cell>
          <cell r="H1917">
            <v>1</v>
          </cell>
          <cell r="I1917">
            <v>0</v>
          </cell>
          <cell r="J1917">
            <v>0</v>
          </cell>
          <cell r="K1917">
            <v>0</v>
          </cell>
          <cell r="L1917" t="str">
            <v>MEXIA 20 MG 50 FILM TABLET</v>
          </cell>
          <cell r="M1917" t="str">
            <v>MEMANTIN</v>
          </cell>
          <cell r="N1917" t="str">
            <v>NOBEL ILAC PAZARLAMA</v>
          </cell>
          <cell r="O1917">
            <v>20</v>
          </cell>
          <cell r="P1917" t="str">
            <v>MG</v>
          </cell>
          <cell r="Q1917">
            <v>50</v>
          </cell>
          <cell r="R1917" t="str">
            <v>NORMAL REÇETE</v>
          </cell>
          <cell r="S1917" t="str">
            <v>IMAL</v>
          </cell>
          <cell r="T1917" t="str">
            <v>ITALYA</v>
          </cell>
          <cell r="U1917">
            <v>40.76</v>
          </cell>
          <cell r="V1917">
            <v>40.76</v>
          </cell>
          <cell r="W1917">
            <v>32.6</v>
          </cell>
          <cell r="X1917" t="str">
            <v>ITALYA</v>
          </cell>
          <cell r="Y1917">
            <v>0</v>
          </cell>
          <cell r="Z1917">
            <v>0</v>
          </cell>
          <cell r="AA1917">
            <v>68.98</v>
          </cell>
          <cell r="AB1917">
            <v>0</v>
          </cell>
          <cell r="AC1917">
            <v>68.98</v>
          </cell>
        </row>
        <row r="1918">
          <cell r="A1918">
            <v>8699262097570</v>
          </cell>
          <cell r="B1918" t="str">
            <v>N06DX01</v>
          </cell>
          <cell r="C1918" t="str">
            <v>memantine</v>
          </cell>
          <cell r="D1918" t="str">
            <v>ESDEGER</v>
          </cell>
          <cell r="E1918" t="str">
            <v>FIYAT KORUMALI URUN</v>
          </cell>
          <cell r="F1918">
            <v>0</v>
          </cell>
          <cell r="G1918">
            <v>1</v>
          </cell>
          <cell r="H1918">
            <v>1</v>
          </cell>
          <cell r="I1918">
            <v>0</v>
          </cell>
          <cell r="J1918">
            <v>0</v>
          </cell>
          <cell r="K1918">
            <v>0</v>
          </cell>
          <cell r="L1918" t="str">
            <v xml:space="preserve">MEXIA TEDAVIYE BASLAMA PAKETI 28 TABLET </v>
          </cell>
          <cell r="M1918" t="str">
            <v>MEMANTIN</v>
          </cell>
          <cell r="N1918" t="str">
            <v>NOBEL ILAC PAZARLAMA</v>
          </cell>
          <cell r="O1918" t="str">
            <v>5+10+15+20</v>
          </cell>
          <cell r="P1918" t="str">
            <v>MG</v>
          </cell>
          <cell r="Q1918">
            <v>28</v>
          </cell>
          <cell r="R1918" t="str">
            <v>NORMAL RECETE</v>
          </cell>
          <cell r="S1918" t="str">
            <v>IMAL</v>
          </cell>
          <cell r="T1918" t="str">
            <v>PORTEKIZ</v>
          </cell>
          <cell r="U1918">
            <v>18.02</v>
          </cell>
          <cell r="V1918">
            <v>28.97</v>
          </cell>
          <cell r="W1918">
            <v>18.02</v>
          </cell>
          <cell r="X1918" t="str">
            <v>PORTEKIZ</v>
          </cell>
          <cell r="Y1918">
            <v>0</v>
          </cell>
          <cell r="Z1918">
            <v>0</v>
          </cell>
          <cell r="AA1918">
            <v>48.53</v>
          </cell>
          <cell r="AB1918">
            <v>0</v>
          </cell>
          <cell r="AC1918">
            <v>48.53</v>
          </cell>
        </row>
        <row r="1919">
          <cell r="A1919">
            <v>8699650772119</v>
          </cell>
          <cell r="B1919" t="str">
            <v>L01BA01</v>
          </cell>
          <cell r="C1919" t="str">
            <v>methotrexate</v>
          </cell>
          <cell r="D1919" t="str">
            <v>EŞDEĞER</v>
          </cell>
          <cell r="E1919" t="str">
            <v>YIRMI YIL</v>
          </cell>
          <cell r="F1919">
            <v>4</v>
          </cell>
          <cell r="G1919">
            <v>1</v>
          </cell>
          <cell r="H1919">
            <v>2</v>
          </cell>
          <cell r="I1919">
            <v>0</v>
          </cell>
          <cell r="J1919">
            <v>0</v>
          </cell>
          <cell r="K1919">
            <v>0</v>
          </cell>
          <cell r="L1919" t="str">
            <v>MEXTU 50 MG/2 ML IM/IV/IT ENJEKSIYON VE INFUZYON ICIN COZELTI ICEREN 1 FLAKON</v>
          </cell>
          <cell r="M1919" t="str">
            <v>METOTREKSAT</v>
          </cell>
          <cell r="N1919" t="str">
            <v>ONKO</v>
          </cell>
          <cell r="O1919" t="str">
            <v>50/2</v>
          </cell>
          <cell r="P1919" t="str">
            <v>MG/ML</v>
          </cell>
          <cell r="Q1919">
            <v>1</v>
          </cell>
          <cell r="R1919" t="str">
            <v>NORMAL REÇETE</v>
          </cell>
          <cell r="S1919" t="str">
            <v>ITHAL</v>
          </cell>
          <cell r="T1919" t="str">
            <v>TURKIYE</v>
          </cell>
          <cell r="U1919">
            <v>2.0499999999999998</v>
          </cell>
          <cell r="V1919">
            <v>2.0499999999999998</v>
          </cell>
          <cell r="W1919">
            <v>0</v>
          </cell>
          <cell r="X1919" t="str">
            <v>TURKIYE</v>
          </cell>
          <cell r="Y1919">
            <v>0</v>
          </cell>
          <cell r="Z1919">
            <v>0</v>
          </cell>
          <cell r="AA1919">
            <v>4.33</v>
          </cell>
          <cell r="AB1919">
            <v>0</v>
          </cell>
          <cell r="AC1919">
            <v>4.33</v>
          </cell>
        </row>
        <row r="1920">
          <cell r="A1920">
            <v>8699504540413</v>
          </cell>
          <cell r="B1920" t="str">
            <v>H05BA01</v>
          </cell>
          <cell r="C1920" t="str">
            <v>calcitonin (salmon synthetic)</v>
          </cell>
          <cell r="D1920" t="str">
            <v>REFERANS</v>
          </cell>
          <cell r="E1920" t="str">
            <v>YIRMI YIL</v>
          </cell>
          <cell r="F1920">
            <v>0</v>
          </cell>
          <cell r="G1920">
            <v>1</v>
          </cell>
          <cell r="H1920">
            <v>1</v>
          </cell>
          <cell r="I1920">
            <v>0</v>
          </cell>
          <cell r="J1920">
            <v>0</v>
          </cell>
          <cell r="K1920">
            <v>0</v>
          </cell>
          <cell r="L1920" t="str">
            <v>MIACALCIC 200 IU 28 DOZ NASAL SPREY</v>
          </cell>
          <cell r="M1920" t="str">
            <v>SALMON KALSITONINI</v>
          </cell>
          <cell r="N1920" t="str">
            <v>NOVARTIS</v>
          </cell>
          <cell r="O1920">
            <v>200</v>
          </cell>
          <cell r="P1920" t="str">
            <v>IU</v>
          </cell>
          <cell r="Q1920">
            <v>28</v>
          </cell>
          <cell r="R1920" t="str">
            <v>NORMAL REÇETE</v>
          </cell>
          <cell r="S1920" t="str">
            <v>ITHAL</v>
          </cell>
          <cell r="T1920" t="str">
            <v>ISPANYA</v>
          </cell>
          <cell r="U1920">
            <v>44.54</v>
          </cell>
          <cell r="V1920">
            <v>44.54</v>
          </cell>
          <cell r="W1920">
            <v>35.630000000000003</v>
          </cell>
          <cell r="X1920" t="str">
            <v>ISPANYA</v>
          </cell>
          <cell r="Y1920">
            <v>0</v>
          </cell>
          <cell r="Z1920">
            <v>0</v>
          </cell>
          <cell r="AA1920">
            <v>83.43</v>
          </cell>
          <cell r="AB1920">
            <v>0</v>
          </cell>
          <cell r="AC1920">
            <v>83.43</v>
          </cell>
        </row>
        <row r="1921">
          <cell r="A1921">
            <v>8699545121077</v>
          </cell>
          <cell r="B1921" t="str">
            <v>G03AB03</v>
          </cell>
          <cell r="C1921" t="str">
            <v>levonorgestrel and ethinylestradiol</v>
          </cell>
          <cell r="D1921" t="str">
            <v>REFERANS</v>
          </cell>
          <cell r="E1921" t="str">
            <v>YIRMI YIL</v>
          </cell>
          <cell r="F1921">
            <v>6</v>
          </cell>
          <cell r="G1921">
            <v>2</v>
          </cell>
          <cell r="H1921">
            <v>2</v>
          </cell>
          <cell r="I1921">
            <v>0</v>
          </cell>
          <cell r="J1921">
            <v>0</v>
          </cell>
          <cell r="K1921">
            <v>0</v>
          </cell>
          <cell r="L1921" t="str">
            <v>MICROGYNON 21 DRAJE</v>
          </cell>
          <cell r="M1921" t="str">
            <v>LEVONORGESTREL + ETINIL ESTRADIOL</v>
          </cell>
          <cell r="N1921" t="str">
            <v>SCHERING ALMAN</v>
          </cell>
          <cell r="O1921">
            <v>0</v>
          </cell>
          <cell r="P1921">
            <v>0</v>
          </cell>
          <cell r="Q1921">
            <v>21</v>
          </cell>
          <cell r="R1921" t="str">
            <v>NORMAL REÇETE</v>
          </cell>
          <cell r="S1921" t="str">
            <v>IMAL</v>
          </cell>
          <cell r="T1921" t="str">
            <v>ISPANYA</v>
          </cell>
          <cell r="U1921">
            <v>9.9</v>
          </cell>
          <cell r="V1921">
            <v>9.9</v>
          </cell>
          <cell r="W1921">
            <v>9.9</v>
          </cell>
          <cell r="X1921" t="str">
            <v>ISPANYA</v>
          </cell>
          <cell r="Y1921">
            <v>0</v>
          </cell>
          <cell r="Z1921">
            <v>0</v>
          </cell>
          <cell r="AA1921">
            <v>10.88</v>
          </cell>
          <cell r="AB1921">
            <v>0</v>
          </cell>
          <cell r="AC1921">
            <v>10.88</v>
          </cell>
        </row>
        <row r="1922">
          <cell r="A1922">
            <v>8699546122912</v>
          </cell>
          <cell r="B1922" t="str">
            <v>G03AA07</v>
          </cell>
          <cell r="C1922" t="str">
            <v>levonorgestrel and ethinylestradiol</v>
          </cell>
          <cell r="D1922" t="str">
            <v>REFERANS</v>
          </cell>
          <cell r="E1922" t="str">
            <v>FIYAT KORUMALI URUN</v>
          </cell>
          <cell r="F1922">
            <v>6</v>
          </cell>
          <cell r="G1922">
            <v>2</v>
          </cell>
          <cell r="H1922">
            <v>2</v>
          </cell>
          <cell r="I1922">
            <v>0</v>
          </cell>
          <cell r="J1922">
            <v>0</v>
          </cell>
          <cell r="K1922">
            <v>0</v>
          </cell>
          <cell r="L1922" t="str">
            <v>MICROGYNON 21 DRAJE</v>
          </cell>
          <cell r="M1922" t="str">
            <v>LEVONORGESTREL + ETINIL ESTRADIOL</v>
          </cell>
          <cell r="N1922" t="str">
            <v>BAYER TURK</v>
          </cell>
          <cell r="O1922" t="str">
            <v>0,03+0,15</v>
          </cell>
          <cell r="P1922" t="str">
            <v>MG</v>
          </cell>
          <cell r="Q1922">
            <v>21</v>
          </cell>
          <cell r="R1922" t="str">
            <v>NORMAL RECETE</v>
          </cell>
          <cell r="S1922" t="str">
            <v>IMAL</v>
          </cell>
          <cell r="T1922" t="str">
            <v>ISPANYA</v>
          </cell>
          <cell r="U1922">
            <v>10.24</v>
          </cell>
          <cell r="V1922">
            <v>10.24</v>
          </cell>
          <cell r="W1922">
            <v>10.24</v>
          </cell>
          <cell r="X1922" t="str">
            <v>ISPANYA</v>
          </cell>
          <cell r="Y1922">
            <v>0</v>
          </cell>
          <cell r="Z1922">
            <v>0</v>
          </cell>
          <cell r="AA1922">
            <v>14.3</v>
          </cell>
          <cell r="AB1922">
            <v>0</v>
          </cell>
          <cell r="AC1922">
            <v>14.3</v>
          </cell>
        </row>
        <row r="1923">
          <cell r="A1923">
            <v>8699559120141</v>
          </cell>
          <cell r="B1923" t="str">
            <v>G04BD06</v>
          </cell>
          <cell r="C1923" t="str">
            <v>propiverine</v>
          </cell>
          <cell r="D1923" t="str">
            <v>REFERANS</v>
          </cell>
          <cell r="E1923" t="str">
            <v>YIRMI YIL</v>
          </cell>
          <cell r="F1923">
            <v>0</v>
          </cell>
          <cell r="G1923">
            <v>3</v>
          </cell>
          <cell r="H1923">
            <v>1</v>
          </cell>
          <cell r="I1923">
            <v>0</v>
          </cell>
          <cell r="J1923">
            <v>0</v>
          </cell>
          <cell r="K1923">
            <v>0</v>
          </cell>
          <cell r="L1923" t="str">
            <v>MICTONORM 15 MG 56 DRAJE</v>
          </cell>
          <cell r="M1923" t="str">
            <v>PROPIVERIN HCL</v>
          </cell>
          <cell r="N1923" t="str">
            <v>DR.F.FRIK</v>
          </cell>
          <cell r="O1923">
            <v>15</v>
          </cell>
          <cell r="P1923" t="str">
            <v>MG</v>
          </cell>
          <cell r="Q1923">
            <v>56</v>
          </cell>
          <cell r="R1923" t="str">
            <v>NORMAL REÇETE</v>
          </cell>
          <cell r="S1923" t="str">
            <v>ITHAL</v>
          </cell>
          <cell r="T1923">
            <v>0</v>
          </cell>
          <cell r="U1923">
            <v>0</v>
          </cell>
          <cell r="V1923">
            <v>36.74</v>
          </cell>
          <cell r="W1923">
            <v>29.39</v>
          </cell>
          <cell r="X1923" t="str">
            <v>ALMANYA</v>
          </cell>
          <cell r="Y1923">
            <v>0</v>
          </cell>
          <cell r="Z1923">
            <v>0</v>
          </cell>
          <cell r="AA1923">
            <v>0</v>
          </cell>
          <cell r="AB1923">
            <v>0</v>
          </cell>
          <cell r="AC1923">
            <v>71.5</v>
          </cell>
        </row>
        <row r="1924">
          <cell r="A1924">
            <v>8697930012726</v>
          </cell>
          <cell r="B1924" t="str">
            <v>A10BF02</v>
          </cell>
          <cell r="C1924" t="str">
            <v>miglitol</v>
          </cell>
          <cell r="D1924" t="str">
            <v>EŞDEĞER</v>
          </cell>
          <cell r="E1924" t="str">
            <v>EŞDEĞER</v>
          </cell>
          <cell r="F1924">
            <v>0</v>
          </cell>
          <cell r="G1924">
            <v>2</v>
          </cell>
          <cell r="H1924">
            <v>1</v>
          </cell>
          <cell r="I1924">
            <v>0</v>
          </cell>
          <cell r="J1924">
            <v>0</v>
          </cell>
          <cell r="K1924">
            <v>0</v>
          </cell>
          <cell r="L1924" t="str">
            <v>MIGLITEC 100 MG 100 TABLET</v>
          </cell>
          <cell r="M1924" t="str">
            <v>MIGLITOL</v>
          </cell>
          <cell r="N1924" t="str">
            <v>MENTIS</v>
          </cell>
          <cell r="O1924">
            <v>100</v>
          </cell>
          <cell r="P1924" t="str">
            <v>MG</v>
          </cell>
          <cell r="Q1924">
            <v>100</v>
          </cell>
          <cell r="R1924" t="str">
            <v>NORMAL REÇETE</v>
          </cell>
          <cell r="S1924" t="str">
            <v>IMAL</v>
          </cell>
          <cell r="T1924" t="str">
            <v>ISPANYA</v>
          </cell>
          <cell r="U1924">
            <v>13.7</v>
          </cell>
          <cell r="V1924">
            <v>13.7</v>
          </cell>
          <cell r="W1924">
            <v>8.2200000000000006</v>
          </cell>
          <cell r="X1924" t="str">
            <v>ISPANYA</v>
          </cell>
          <cell r="Y1924">
            <v>0</v>
          </cell>
          <cell r="Z1924">
            <v>0</v>
          </cell>
          <cell r="AA1924">
            <v>17.38</v>
          </cell>
          <cell r="AB1924">
            <v>0</v>
          </cell>
          <cell r="AC1924">
            <v>17.38</v>
          </cell>
        </row>
        <row r="1925">
          <cell r="A1925">
            <v>8697930012702</v>
          </cell>
          <cell r="B1925" t="str">
            <v>A10BF02</v>
          </cell>
          <cell r="C1925" t="str">
            <v>miglitol</v>
          </cell>
          <cell r="D1925" t="str">
            <v>EŞDEĞER</v>
          </cell>
          <cell r="E1925" t="str">
            <v>EŞDEĞER</v>
          </cell>
          <cell r="F1925">
            <v>0</v>
          </cell>
          <cell r="G1925">
            <v>2</v>
          </cell>
          <cell r="H1925">
            <v>1</v>
          </cell>
          <cell r="I1925">
            <v>0</v>
          </cell>
          <cell r="J1925">
            <v>0</v>
          </cell>
          <cell r="K1925">
            <v>0</v>
          </cell>
          <cell r="L1925" t="str">
            <v>MIGLITEC 25 MG 100 TABLET</v>
          </cell>
          <cell r="M1925" t="str">
            <v>MIGLITOL</v>
          </cell>
          <cell r="N1925" t="str">
            <v>MENTIS</v>
          </cell>
          <cell r="O1925">
            <v>25</v>
          </cell>
          <cell r="P1925" t="str">
            <v>MG</v>
          </cell>
          <cell r="Q1925">
            <v>100</v>
          </cell>
          <cell r="R1925" t="str">
            <v>NORMAL REÇETE</v>
          </cell>
          <cell r="S1925" t="str">
            <v>IMAL</v>
          </cell>
          <cell r="T1925" t="str">
            <v>ISPANYA</v>
          </cell>
          <cell r="U1925">
            <v>5.6</v>
          </cell>
          <cell r="V1925">
            <v>5.6</v>
          </cell>
          <cell r="W1925">
            <v>3.36</v>
          </cell>
          <cell r="X1925" t="str">
            <v>ISPANYA</v>
          </cell>
          <cell r="Y1925">
            <v>0</v>
          </cell>
          <cell r="Z1925">
            <v>0</v>
          </cell>
          <cell r="AA1925">
            <v>7.07</v>
          </cell>
          <cell r="AB1925">
            <v>0</v>
          </cell>
          <cell r="AC1925">
            <v>7.07</v>
          </cell>
        </row>
        <row r="1926">
          <cell r="A1926">
            <v>8697930012719</v>
          </cell>
          <cell r="B1926" t="str">
            <v>A10BF02</v>
          </cell>
          <cell r="C1926" t="str">
            <v>miglitol</v>
          </cell>
          <cell r="D1926" t="str">
            <v>EŞDEĞER</v>
          </cell>
          <cell r="E1926" t="str">
            <v>EŞDEĞER</v>
          </cell>
          <cell r="F1926">
            <v>0</v>
          </cell>
          <cell r="G1926">
            <v>2</v>
          </cell>
          <cell r="H1926">
            <v>1</v>
          </cell>
          <cell r="I1926">
            <v>0</v>
          </cell>
          <cell r="J1926">
            <v>0</v>
          </cell>
          <cell r="K1926">
            <v>0</v>
          </cell>
          <cell r="L1926" t="str">
            <v>MIGLITEC 50 MG 100 TABLET</v>
          </cell>
          <cell r="M1926" t="str">
            <v>MIGLITOL</v>
          </cell>
          <cell r="N1926" t="str">
            <v>MENTIS</v>
          </cell>
          <cell r="O1926">
            <v>50</v>
          </cell>
          <cell r="P1926" t="str">
            <v>MG</v>
          </cell>
          <cell r="Q1926">
            <v>100</v>
          </cell>
          <cell r="R1926" t="str">
            <v>NORMAL REÇETE</v>
          </cell>
          <cell r="S1926" t="str">
            <v>IMAL</v>
          </cell>
          <cell r="T1926" t="str">
            <v>ISPANYA</v>
          </cell>
          <cell r="U1926">
            <v>9.98</v>
          </cell>
          <cell r="V1926">
            <v>9.98</v>
          </cell>
          <cell r="W1926">
            <v>5.98</v>
          </cell>
          <cell r="X1926" t="str">
            <v>ISPANYA</v>
          </cell>
          <cell r="Y1926">
            <v>0</v>
          </cell>
          <cell r="Z1926">
            <v>0</v>
          </cell>
          <cell r="AA1926">
            <v>12.65</v>
          </cell>
          <cell r="AB1926">
            <v>0</v>
          </cell>
          <cell r="AC1926">
            <v>12.65</v>
          </cell>
        </row>
        <row r="1927">
          <cell r="A1927">
            <v>8699518750303</v>
          </cell>
          <cell r="B1927" t="str">
            <v>J01GB06</v>
          </cell>
          <cell r="C1927" t="str">
            <v>amikacin</v>
          </cell>
          <cell r="D1927" t="str">
            <v>EŞDEĞER</v>
          </cell>
          <cell r="E1927" t="str">
            <v>YIRMI YIL</v>
          </cell>
          <cell r="F1927">
            <v>4</v>
          </cell>
          <cell r="G1927">
            <v>1</v>
          </cell>
          <cell r="H1927">
            <v>2</v>
          </cell>
          <cell r="I1927">
            <v>0</v>
          </cell>
          <cell r="J1927">
            <v>0</v>
          </cell>
          <cell r="K1927">
            <v>0</v>
          </cell>
          <cell r="L1927" t="str">
            <v>MIKASIN 500 MG 1 AMPUL</v>
          </cell>
          <cell r="M1927" t="str">
            <v>AMIKASIN SULFAT</v>
          </cell>
          <cell r="N1927" t="str">
            <v>ABFAR</v>
          </cell>
          <cell r="O1927">
            <v>500</v>
          </cell>
          <cell r="P1927" t="str">
            <v>MG</v>
          </cell>
          <cell r="Q1927">
            <v>1</v>
          </cell>
          <cell r="R1927" t="str">
            <v>NORMAL REÇETE</v>
          </cell>
          <cell r="S1927" t="str">
            <v>IMAL</v>
          </cell>
          <cell r="T1927" t="str">
            <v>TURKIYE</v>
          </cell>
          <cell r="U1927">
            <v>2.6599999999999997</v>
          </cell>
          <cell r="V1927">
            <v>2.6599999999999997</v>
          </cell>
          <cell r="W1927">
            <v>0</v>
          </cell>
          <cell r="X1927" t="str">
            <v>TURKIYE</v>
          </cell>
          <cell r="Y1927">
            <v>0</v>
          </cell>
          <cell r="Z1927">
            <v>0</v>
          </cell>
          <cell r="AA1927">
            <v>5.62</v>
          </cell>
          <cell r="AB1927">
            <v>0</v>
          </cell>
          <cell r="AC1927">
            <v>5.62</v>
          </cell>
        </row>
        <row r="1928">
          <cell r="A1928">
            <v>8699523350024</v>
          </cell>
          <cell r="B1928" t="str">
            <v>D01AE15</v>
          </cell>
          <cell r="C1928" t="str">
            <v>terbinafine</v>
          </cell>
          <cell r="D1928" t="str">
            <v>EŞDEĞER</v>
          </cell>
          <cell r="E1928" t="str">
            <v>EŞDEĞER</v>
          </cell>
          <cell r="F1928">
            <v>3</v>
          </cell>
          <cell r="G1928">
            <v>1</v>
          </cell>
          <cell r="H1928">
            <v>2</v>
          </cell>
          <cell r="I1928">
            <v>0</v>
          </cell>
          <cell r="J1928">
            <v>0</v>
          </cell>
          <cell r="K1928">
            <v>0</v>
          </cell>
          <cell r="L1928" t="str">
            <v>MIKONAFIN %1 15 GR KREM</v>
          </cell>
          <cell r="M1928" t="str">
            <v>TERBINAFIN HCL</v>
          </cell>
          <cell r="N1928" t="str">
            <v>MUNIR SAHIN</v>
          </cell>
          <cell r="O1928">
            <v>1</v>
          </cell>
          <cell r="P1928" t="str">
            <v>%</v>
          </cell>
          <cell r="Q1928">
            <v>15</v>
          </cell>
          <cell r="R1928" t="str">
            <v>NORMAL REÇETE</v>
          </cell>
          <cell r="S1928" t="str">
            <v>IMAL</v>
          </cell>
          <cell r="T1928" t="str">
            <v>TURKIYE</v>
          </cell>
          <cell r="U1928">
            <v>1.81</v>
          </cell>
          <cell r="V1928">
            <v>1.81</v>
          </cell>
          <cell r="W1928">
            <v>0</v>
          </cell>
          <cell r="X1928" t="str">
            <v>TURKIYE</v>
          </cell>
          <cell r="Y1928">
            <v>0</v>
          </cell>
          <cell r="Z1928">
            <v>0</v>
          </cell>
          <cell r="AA1928">
            <v>3.81</v>
          </cell>
          <cell r="AB1928">
            <v>0</v>
          </cell>
          <cell r="AC1928">
            <v>3.81</v>
          </cell>
        </row>
        <row r="1929">
          <cell r="A1929">
            <v>8699523350079</v>
          </cell>
          <cell r="B1929" t="str">
            <v>D01AE15</v>
          </cell>
          <cell r="C1929" t="str">
            <v>terbinafine</v>
          </cell>
          <cell r="D1929" t="str">
            <v>EŞDEĞER</v>
          </cell>
          <cell r="E1929" t="str">
            <v>EŞDEĞER</v>
          </cell>
          <cell r="F1929">
            <v>0</v>
          </cell>
          <cell r="G1929">
            <v>5</v>
          </cell>
          <cell r="H1929">
            <v>1</v>
          </cell>
          <cell r="I1929">
            <v>0</v>
          </cell>
          <cell r="J1929">
            <v>0</v>
          </cell>
          <cell r="K1929">
            <v>0</v>
          </cell>
          <cell r="L1929" t="str">
            <v>MIKONAFIN %1 30 GR KREM</v>
          </cell>
          <cell r="M1929" t="str">
            <v>TERBINAFIN HCL</v>
          </cell>
          <cell r="N1929" t="str">
            <v>MUNIR SAHIN</v>
          </cell>
          <cell r="O1929">
            <v>1</v>
          </cell>
          <cell r="P1929" t="str">
            <v>%</v>
          </cell>
          <cell r="Q1929">
            <v>30</v>
          </cell>
          <cell r="R1929" t="str">
            <v>NORMAL REÇETE</v>
          </cell>
          <cell r="S1929" t="str">
            <v>IMAL</v>
          </cell>
          <cell r="T1929" t="str">
            <v>YUNANISTAN</v>
          </cell>
          <cell r="U1929">
            <v>5</v>
          </cell>
          <cell r="V1929">
            <v>5</v>
          </cell>
          <cell r="W1929">
            <v>3</v>
          </cell>
          <cell r="X1929" t="str">
            <v>YUNANISTAN</v>
          </cell>
          <cell r="Y1929">
            <v>0</v>
          </cell>
          <cell r="Z1929">
            <v>0</v>
          </cell>
          <cell r="AA1929">
            <v>6.33</v>
          </cell>
          <cell r="AB1929">
            <v>0</v>
          </cell>
          <cell r="AC1929">
            <v>6.33</v>
          </cell>
        </row>
        <row r="1930">
          <cell r="A1930">
            <v>8699523650094</v>
          </cell>
          <cell r="B1930" t="str">
            <v>D01AE15</v>
          </cell>
          <cell r="C1930" t="str">
            <v>terbinafine</v>
          </cell>
          <cell r="D1930" t="str">
            <v>EŞDEĞER</v>
          </cell>
          <cell r="E1930" t="str">
            <v>EŞDEĞER</v>
          </cell>
          <cell r="F1930">
            <v>0</v>
          </cell>
          <cell r="G1930">
            <v>1</v>
          </cell>
          <cell r="H1930">
            <v>1</v>
          </cell>
          <cell r="I1930">
            <v>0</v>
          </cell>
          <cell r="J1930">
            <v>0</v>
          </cell>
          <cell r="K1930">
            <v>0</v>
          </cell>
          <cell r="L1930" t="str">
            <v>MIKONAFIN %1 30ML DERMAL SPREY</v>
          </cell>
          <cell r="M1930" t="str">
            <v>TERBINAFIN HCL</v>
          </cell>
          <cell r="N1930" t="str">
            <v>MUNIR SAHIN</v>
          </cell>
          <cell r="O1930">
            <v>1</v>
          </cell>
          <cell r="P1930" t="str">
            <v>%</v>
          </cell>
          <cell r="Q1930">
            <v>30</v>
          </cell>
          <cell r="R1930" t="str">
            <v>NORMAL REÇETE</v>
          </cell>
          <cell r="S1930" t="str">
            <v>IMAL</v>
          </cell>
          <cell r="T1930" t="str">
            <v>ISPANYA</v>
          </cell>
          <cell r="U1930">
            <v>6.96</v>
          </cell>
          <cell r="V1930">
            <v>6.96</v>
          </cell>
          <cell r="W1930">
            <v>3.38</v>
          </cell>
          <cell r="X1930" t="str">
            <v>ISPANYA</v>
          </cell>
          <cell r="Y1930">
            <v>0</v>
          </cell>
          <cell r="Z1930">
            <v>0</v>
          </cell>
          <cell r="AA1930">
            <v>7.13</v>
          </cell>
          <cell r="AB1930">
            <v>0</v>
          </cell>
          <cell r="AC1930">
            <v>7.13</v>
          </cell>
        </row>
        <row r="1931">
          <cell r="A1931">
            <v>8699523010287</v>
          </cell>
          <cell r="B1931" t="str">
            <v>D01BA02</v>
          </cell>
          <cell r="C1931" t="str">
            <v>terbinafine</v>
          </cell>
          <cell r="D1931" t="str">
            <v>EŞDEĞER</v>
          </cell>
          <cell r="E1931" t="str">
            <v>EŞDEĞER</v>
          </cell>
          <cell r="F1931">
            <v>0</v>
          </cell>
          <cell r="G1931">
            <v>1</v>
          </cell>
          <cell r="H1931">
            <v>1</v>
          </cell>
          <cell r="I1931">
            <v>0</v>
          </cell>
          <cell r="J1931">
            <v>0</v>
          </cell>
          <cell r="K1931">
            <v>0</v>
          </cell>
          <cell r="L1931" t="str">
            <v>MIKONAFIN 250 MG 14 TABLET</v>
          </cell>
          <cell r="M1931" t="str">
            <v>TERBINAFIN HCL</v>
          </cell>
          <cell r="N1931" t="str">
            <v>MUNIR SAHIN</v>
          </cell>
          <cell r="O1931">
            <v>250</v>
          </cell>
          <cell r="P1931" t="str">
            <v>MG</v>
          </cell>
          <cell r="Q1931">
            <v>14</v>
          </cell>
          <cell r="R1931" t="str">
            <v>NORMAL REÇETE</v>
          </cell>
          <cell r="S1931" t="str">
            <v>IMAL</v>
          </cell>
          <cell r="T1931" t="str">
            <v>ISPANYA</v>
          </cell>
          <cell r="U1931">
            <v>10.19</v>
          </cell>
          <cell r="V1931">
            <v>5.18</v>
          </cell>
          <cell r="W1931">
            <v>5.18</v>
          </cell>
          <cell r="X1931" t="str">
            <v>ISPANYA</v>
          </cell>
          <cell r="Y1931">
            <v>0</v>
          </cell>
          <cell r="Z1931">
            <v>0</v>
          </cell>
          <cell r="AA1931">
            <v>10.96</v>
          </cell>
          <cell r="AB1931">
            <v>0</v>
          </cell>
          <cell r="AC1931">
            <v>10.96</v>
          </cell>
        </row>
        <row r="1932">
          <cell r="A1932">
            <v>4008976510406</v>
          </cell>
          <cell r="B1932" t="str">
            <v>V06D</v>
          </cell>
          <cell r="C1932" t="str">
            <v>other nutrients</v>
          </cell>
          <cell r="D1932" t="str">
            <v>REFERANS</v>
          </cell>
          <cell r="E1932" t="str">
            <v>REFERANS</v>
          </cell>
          <cell r="F1932">
            <v>6</v>
          </cell>
          <cell r="G1932">
            <v>2</v>
          </cell>
          <cell r="H1932">
            <v>1</v>
          </cell>
          <cell r="I1932">
            <v>0</v>
          </cell>
          <cell r="J1932">
            <v>0</v>
          </cell>
          <cell r="K1932">
            <v>0</v>
          </cell>
          <cell r="L1932" t="str">
            <v>MILUPA APTAMIL HA 400 G</v>
          </cell>
          <cell r="M1932" t="str">
            <v>PROTEIN+KARBONHIDRAT+YAG+VIT+MINERAL</v>
          </cell>
          <cell r="N1932" t="str">
            <v>NUMIL</v>
          </cell>
          <cell r="O1932">
            <v>400</v>
          </cell>
          <cell r="P1932" t="str">
            <v>G</v>
          </cell>
          <cell r="Q1932">
            <v>1</v>
          </cell>
          <cell r="R1932" t="str">
            <v>NORMAL RECETE</v>
          </cell>
          <cell r="S1932" t="str">
            <v>ITHAL</v>
          </cell>
          <cell r="T1932" t="str">
            <v>YUNANISTAN</v>
          </cell>
          <cell r="U1932">
            <v>13.05</v>
          </cell>
          <cell r="V1932">
            <v>13.05</v>
          </cell>
          <cell r="W1932">
            <v>13.05</v>
          </cell>
          <cell r="X1932" t="str">
            <v>YUNANISTAN</v>
          </cell>
          <cell r="Y1932">
            <v>0</v>
          </cell>
          <cell r="Z1932">
            <v>0</v>
          </cell>
          <cell r="AA1932">
            <v>30.54</v>
          </cell>
          <cell r="AB1932">
            <v>0</v>
          </cell>
          <cell r="AC1932">
            <v>30.54</v>
          </cell>
        </row>
        <row r="1933">
          <cell r="A1933">
            <v>8699745000240</v>
          </cell>
          <cell r="B1933" t="str">
            <v>V06DB</v>
          </cell>
          <cell r="C1933" t="str">
            <v>fat/carbohydrates/proteins/minerals/vitamins, combinations</v>
          </cell>
          <cell r="D1933" t="str">
            <v>REFERANS</v>
          </cell>
          <cell r="E1933" t="str">
            <v>YIRMI YIL</v>
          </cell>
          <cell r="F1933">
            <v>2</v>
          </cell>
          <cell r="G1933">
            <v>2</v>
          </cell>
          <cell r="H1933">
            <v>1</v>
          </cell>
          <cell r="I1933">
            <v>0</v>
          </cell>
          <cell r="J1933">
            <v>0</v>
          </cell>
          <cell r="K1933">
            <v>0</v>
          </cell>
          <cell r="L1933" t="str">
            <v>MILUPA PREGOMIN AS 400 G</v>
          </cell>
          <cell r="M1933" t="str">
            <v>TIBBI AMACLI MAMA</v>
          </cell>
          <cell r="N1933" t="str">
            <v>NUMIL</v>
          </cell>
          <cell r="O1933">
            <v>400</v>
          </cell>
          <cell r="P1933" t="str">
            <v>G</v>
          </cell>
          <cell r="Q1933">
            <v>1</v>
          </cell>
          <cell r="R1933" t="str">
            <v>NORMAL REÇETE</v>
          </cell>
          <cell r="S1933" t="str">
            <v>ITHAL</v>
          </cell>
          <cell r="T1933" t="str">
            <v>ISPANYA</v>
          </cell>
          <cell r="U1933">
            <v>40.19</v>
          </cell>
          <cell r="V1933">
            <v>40.19</v>
          </cell>
          <cell r="W1933">
            <v>40.19</v>
          </cell>
          <cell r="X1933" t="str">
            <v>ISPANYA</v>
          </cell>
          <cell r="Y1933">
            <v>0</v>
          </cell>
          <cell r="Z1933">
            <v>0</v>
          </cell>
          <cell r="AA1933">
            <v>85.06</v>
          </cell>
          <cell r="AB1933">
            <v>0</v>
          </cell>
          <cell r="AC1933">
            <v>85.06</v>
          </cell>
        </row>
        <row r="1934">
          <cell r="A1934">
            <v>8699525017352</v>
          </cell>
          <cell r="B1934" t="str">
            <v>A10BB07</v>
          </cell>
          <cell r="C1934" t="str">
            <v>glipizide</v>
          </cell>
          <cell r="D1934" t="str">
            <v>REFERANS</v>
          </cell>
          <cell r="E1934" t="str">
            <v>YIRMI YIL</v>
          </cell>
          <cell r="F1934">
            <v>4</v>
          </cell>
          <cell r="G1934">
            <v>2</v>
          </cell>
          <cell r="H1934">
            <v>2</v>
          </cell>
          <cell r="I1934">
            <v>0</v>
          </cell>
          <cell r="J1934">
            <v>0</v>
          </cell>
          <cell r="K1934">
            <v>0</v>
          </cell>
          <cell r="L1934" t="str">
            <v>MINIDIAB 5 MG 100 KOMRIME TABLET</v>
          </cell>
          <cell r="M1934" t="str">
            <v>GLIPIZID</v>
          </cell>
          <cell r="N1934" t="str">
            <v>DEVA HOLDING</v>
          </cell>
          <cell r="O1934">
            <v>5</v>
          </cell>
          <cell r="P1934" t="str">
            <v>MG</v>
          </cell>
          <cell r="Q1934">
            <v>100</v>
          </cell>
          <cell r="R1934" t="str">
            <v>NORMAL REÇETE</v>
          </cell>
          <cell r="S1934" t="str">
            <v>IMAL</v>
          </cell>
          <cell r="T1934">
            <v>0</v>
          </cell>
          <cell r="U1934">
            <v>0</v>
          </cell>
          <cell r="V1934">
            <v>3.460066343454963</v>
          </cell>
          <cell r="W1934">
            <v>0</v>
          </cell>
          <cell r="X1934" t="str">
            <v>TURKIYE</v>
          </cell>
          <cell r="Y1934">
            <v>0</v>
          </cell>
          <cell r="Z1934">
            <v>0</v>
          </cell>
          <cell r="AA1934">
            <v>0</v>
          </cell>
          <cell r="AB1934">
            <v>0</v>
          </cell>
          <cell r="AC1934">
            <v>7.32</v>
          </cell>
        </row>
        <row r="1935">
          <cell r="A1935">
            <v>8699546015627</v>
          </cell>
          <cell r="B1935" t="str">
            <v>N02BE51</v>
          </cell>
          <cell r="C1935" t="str">
            <v>paracetamol, combinations excl. psycholeptics</v>
          </cell>
          <cell r="D1935" t="str">
            <v>REFERANS</v>
          </cell>
          <cell r="E1935" t="str">
            <v>FIYAT KORUMALI URUN</v>
          </cell>
          <cell r="F1935">
            <v>4</v>
          </cell>
          <cell r="G1935">
            <v>1</v>
          </cell>
          <cell r="H1935">
            <v>2</v>
          </cell>
          <cell r="I1935">
            <v>0</v>
          </cell>
          <cell r="J1935">
            <v>0</v>
          </cell>
          <cell r="K1935">
            <v>0</v>
          </cell>
          <cell r="L1935" t="str">
            <v>MINOSET PLUS 20 TABLET</v>
          </cell>
          <cell r="M1935" t="str">
            <v>PARASETAMOL + PROPYPHENAZONE + KAFEIN</v>
          </cell>
          <cell r="N1935" t="str">
            <v>BAYER TURK</v>
          </cell>
          <cell r="O1935" t="str">
            <v>250+150+50</v>
          </cell>
          <cell r="P1935" t="str">
            <v>MG</v>
          </cell>
          <cell r="Q1935">
            <v>20</v>
          </cell>
          <cell r="R1935" t="str">
            <v>NORMAL RECETE</v>
          </cell>
          <cell r="S1935" t="str">
            <v>IMAL</v>
          </cell>
          <cell r="T1935" t="str">
            <v>TURKIYE</v>
          </cell>
          <cell r="U1935">
            <v>1.37</v>
          </cell>
          <cell r="V1935">
            <v>1.37</v>
          </cell>
          <cell r="W1935">
            <v>0</v>
          </cell>
          <cell r="X1935" t="str">
            <v>TURKIYE</v>
          </cell>
          <cell r="Y1935">
            <v>0</v>
          </cell>
          <cell r="Z1935">
            <v>0</v>
          </cell>
          <cell r="AA1935">
            <v>3.74</v>
          </cell>
          <cell r="AB1935">
            <v>0</v>
          </cell>
          <cell r="AC1935">
            <v>3.74</v>
          </cell>
        </row>
        <row r="1936">
          <cell r="A1936">
            <v>8699504790504</v>
          </cell>
          <cell r="B1936" t="str">
            <v>S01EB09</v>
          </cell>
          <cell r="C1936" t="str">
            <v>acetylcholine</v>
          </cell>
          <cell r="D1936" t="str">
            <v>REFERANS</v>
          </cell>
          <cell r="E1936" t="str">
            <v>YIRMI YIL</v>
          </cell>
          <cell r="F1936">
            <v>0</v>
          </cell>
          <cell r="G1936">
            <v>2</v>
          </cell>
          <cell r="H1936">
            <v>1</v>
          </cell>
          <cell r="I1936">
            <v>0</v>
          </cell>
          <cell r="J1936">
            <v>0</v>
          </cell>
          <cell r="K1936">
            <v>0</v>
          </cell>
          <cell r="L1936" t="str">
            <v>MIOCHOL-E 12*2 ML FLAKON</v>
          </cell>
          <cell r="M1936" t="str">
            <v>ASETILKOLIN KLORUR</v>
          </cell>
          <cell r="N1936" t="str">
            <v>NOVARTIS</v>
          </cell>
          <cell r="O1936">
            <v>40</v>
          </cell>
          <cell r="P1936" t="str">
            <v>MG</v>
          </cell>
          <cell r="Q1936">
            <v>12</v>
          </cell>
          <cell r="R1936" t="str">
            <v>NORMAL REÇETE</v>
          </cell>
          <cell r="S1936" t="str">
            <v>ITHAL</v>
          </cell>
          <cell r="T1936" t="str">
            <v>YUNANISTAN</v>
          </cell>
          <cell r="U1936">
            <v>58.08</v>
          </cell>
          <cell r="V1936">
            <v>58.08</v>
          </cell>
          <cell r="W1936">
            <v>46.46</v>
          </cell>
          <cell r="X1936" t="str">
            <v>YUNANISTAN</v>
          </cell>
          <cell r="Y1936">
            <v>0</v>
          </cell>
          <cell r="Z1936">
            <v>1</v>
          </cell>
          <cell r="AA1936">
            <v>108.79</v>
          </cell>
          <cell r="AB1936">
            <v>0</v>
          </cell>
          <cell r="AC1936">
            <v>108.79</v>
          </cell>
        </row>
        <row r="1937">
          <cell r="A1937">
            <v>8699545126164</v>
          </cell>
          <cell r="B1937" t="str">
            <v>G03AB03</v>
          </cell>
          <cell r="C1937" t="str">
            <v>levonorgestrel and ethinylestradiol</v>
          </cell>
          <cell r="D1937" t="str">
            <v>REFERANS</v>
          </cell>
          <cell r="E1937" t="str">
            <v>YIRMI YIL</v>
          </cell>
          <cell r="F1937">
            <v>6</v>
          </cell>
          <cell r="G1937">
            <v>2</v>
          </cell>
          <cell r="H1937">
            <v>1</v>
          </cell>
          <cell r="I1937">
            <v>0</v>
          </cell>
          <cell r="J1937">
            <v>0</v>
          </cell>
          <cell r="K1937">
            <v>0</v>
          </cell>
          <cell r="L1937" t="str">
            <v>MIRANOVA 21 DRAJE</v>
          </cell>
          <cell r="M1937" t="str">
            <v>LEVONORGESTREL + ETINIL ESTRADIOL</v>
          </cell>
          <cell r="N1937" t="str">
            <v>SCHERING ALMAN</v>
          </cell>
          <cell r="O1937">
            <v>0</v>
          </cell>
          <cell r="P1937">
            <v>0</v>
          </cell>
          <cell r="Q1937">
            <v>21</v>
          </cell>
          <cell r="R1937" t="str">
            <v>NORMAL REÇETE</v>
          </cell>
          <cell r="S1937" t="str">
            <v>ITHAL</v>
          </cell>
          <cell r="T1937" t="str">
            <v>ITALYA</v>
          </cell>
          <cell r="U1937">
            <v>7.86</v>
          </cell>
          <cell r="V1937">
            <v>7.86</v>
          </cell>
          <cell r="W1937">
            <v>7.86</v>
          </cell>
          <cell r="X1937" t="str">
            <v>ITALYA</v>
          </cell>
          <cell r="Y1937">
            <v>0</v>
          </cell>
          <cell r="Z1937">
            <v>0</v>
          </cell>
          <cell r="AA1937">
            <v>11.02</v>
          </cell>
          <cell r="AB1937">
            <v>0</v>
          </cell>
          <cell r="AC1937">
            <v>11.02</v>
          </cell>
        </row>
        <row r="1938">
          <cell r="A1938">
            <v>8699505952192</v>
          </cell>
          <cell r="B1938" t="str">
            <v>B03XA03</v>
          </cell>
          <cell r="C1938" t="str">
            <v>methoxy polyethylene glycol-epoetin beta</v>
          </cell>
          <cell r="D1938" t="str">
            <v>REFERANS</v>
          </cell>
          <cell r="E1938" t="str">
            <v>REFERANS</v>
          </cell>
          <cell r="F1938">
            <v>7</v>
          </cell>
          <cell r="G1938">
            <v>2</v>
          </cell>
          <cell r="H1938">
            <v>1</v>
          </cell>
          <cell r="I1938">
            <v>0</v>
          </cell>
          <cell r="J1938">
            <v>0</v>
          </cell>
          <cell r="K1938">
            <v>0</v>
          </cell>
          <cell r="L1938" t="str">
            <v>MIRCERA ROCHE 100 MCG/0,3 ML SC/IV ENJ. ICIN KULLANIMA HAZIR SIRINGA</v>
          </cell>
          <cell r="M1938" t="str">
            <v>METOKSIPOLIETILEN GLIKOL EPOETIN BETA</v>
          </cell>
          <cell r="N1938" t="str">
            <v>ROCHE</v>
          </cell>
          <cell r="O1938" t="str">
            <v>100+0,3</v>
          </cell>
          <cell r="P1938" t="str">
            <v>MCG/ML</v>
          </cell>
          <cell r="Q1938">
            <v>1</v>
          </cell>
          <cell r="R1938" t="str">
            <v>NORMAL RECETE</v>
          </cell>
          <cell r="S1938" t="str">
            <v>ITHAL</v>
          </cell>
          <cell r="T1938" t="str">
            <v>YUNANISTAN</v>
          </cell>
          <cell r="U1938">
            <v>146.88999999999999</v>
          </cell>
          <cell r="V1938">
            <v>146.88999999999999</v>
          </cell>
          <cell r="W1938">
            <v>146.88999999999999</v>
          </cell>
          <cell r="X1938" t="str">
            <v>YUNANISTAN</v>
          </cell>
          <cell r="Y1938">
            <v>0</v>
          </cell>
          <cell r="Z1938">
            <v>0</v>
          </cell>
          <cell r="AA1938">
            <v>395.63</v>
          </cell>
          <cell r="AB1938">
            <v>0</v>
          </cell>
          <cell r="AC1938">
            <v>395.63</v>
          </cell>
        </row>
        <row r="1939">
          <cell r="A1939">
            <v>8699505952253</v>
          </cell>
          <cell r="B1939" t="str">
            <v>B03XA03</v>
          </cell>
          <cell r="C1939" t="str">
            <v>methoxy polyethylene glycol-epoetin beta</v>
          </cell>
          <cell r="D1939" t="str">
            <v>REFERANS</v>
          </cell>
          <cell r="E1939" t="str">
            <v>REFERANS</v>
          </cell>
          <cell r="F1939">
            <v>7</v>
          </cell>
          <cell r="G1939">
            <v>2</v>
          </cell>
          <cell r="H1939">
            <v>1</v>
          </cell>
          <cell r="I1939">
            <v>0</v>
          </cell>
          <cell r="J1939">
            <v>0</v>
          </cell>
          <cell r="K1939">
            <v>0</v>
          </cell>
          <cell r="L1939" t="str">
            <v>MIRCERA ROCHE 120 MCG/0,3 ML SC/IV ENJ. ICIN KULLANIMA HAZIR SIRINGA</v>
          </cell>
          <cell r="M1939" t="str">
            <v>METOKSIPOLIETILEN GLIKOL EPOETIN BETA</v>
          </cell>
          <cell r="N1939" t="str">
            <v>ROCHE</v>
          </cell>
          <cell r="O1939" t="str">
            <v>120+0,3</v>
          </cell>
          <cell r="P1939" t="str">
            <v>MCG/ML</v>
          </cell>
          <cell r="Q1939">
            <v>1</v>
          </cell>
          <cell r="R1939" t="str">
            <v>NORMAL RECETE</v>
          </cell>
          <cell r="S1939" t="str">
            <v>ITHAL</v>
          </cell>
          <cell r="T1939" t="str">
            <v>FRANSA</v>
          </cell>
          <cell r="U1939">
            <v>176.27</v>
          </cell>
          <cell r="V1939">
            <v>176.27</v>
          </cell>
          <cell r="W1939">
            <v>176.27</v>
          </cell>
          <cell r="X1939" t="str">
            <v>FRANSA</v>
          </cell>
          <cell r="Y1939">
            <v>0</v>
          </cell>
          <cell r="Z1939">
            <v>0</v>
          </cell>
          <cell r="AA1939">
            <v>474.74</v>
          </cell>
          <cell r="AB1939">
            <v>0</v>
          </cell>
          <cell r="AC1939">
            <v>474.74</v>
          </cell>
        </row>
        <row r="1940">
          <cell r="A1940">
            <v>8699505952208</v>
          </cell>
          <cell r="B1940" t="str">
            <v>B03XA03</v>
          </cell>
          <cell r="C1940" t="str">
            <v>methoxy polyethylene glycol-epoetin beta</v>
          </cell>
          <cell r="D1940" t="str">
            <v>REFERANS</v>
          </cell>
          <cell r="E1940" t="str">
            <v>REFERANS</v>
          </cell>
          <cell r="F1940">
            <v>7</v>
          </cell>
          <cell r="G1940">
            <v>2</v>
          </cell>
          <cell r="H1940">
            <v>1</v>
          </cell>
          <cell r="I1940">
            <v>0</v>
          </cell>
          <cell r="J1940">
            <v>0</v>
          </cell>
          <cell r="K1940">
            <v>0</v>
          </cell>
          <cell r="L1940" t="str">
            <v>MIRCERA ROCHE 150 MCG/0,3 ML SC/IV ENJ. ICIN KULLANIMA HAZIR SIRINGA</v>
          </cell>
          <cell r="M1940" t="str">
            <v>METOKSIPOLIETILEN GLIKOL EPOETIN BETA</v>
          </cell>
          <cell r="N1940" t="str">
            <v>ROCHE</v>
          </cell>
          <cell r="O1940" t="str">
            <v>150+0,3</v>
          </cell>
          <cell r="P1940" t="str">
            <v>MCG/ML</v>
          </cell>
          <cell r="Q1940">
            <v>1</v>
          </cell>
          <cell r="R1940" t="str">
            <v>NORMAL RECETE</v>
          </cell>
          <cell r="S1940" t="str">
            <v>ITHAL</v>
          </cell>
          <cell r="T1940" t="str">
            <v>YUNANISTAN</v>
          </cell>
          <cell r="U1940">
            <v>219.01</v>
          </cell>
          <cell r="V1940">
            <v>219.01</v>
          </cell>
          <cell r="W1940">
            <v>219.01</v>
          </cell>
          <cell r="X1940" t="str">
            <v>YUNANISTAN</v>
          </cell>
          <cell r="Y1940">
            <v>0</v>
          </cell>
          <cell r="Z1940">
            <v>0</v>
          </cell>
          <cell r="AA1940">
            <v>589.88</v>
          </cell>
          <cell r="AB1940">
            <v>0</v>
          </cell>
          <cell r="AC1940">
            <v>589.88</v>
          </cell>
        </row>
        <row r="1941">
          <cell r="A1941">
            <v>8699505952215</v>
          </cell>
          <cell r="B1941" t="str">
            <v>B03XA03</v>
          </cell>
          <cell r="C1941" t="str">
            <v>methoxy polyethylene glycol-epoetin beta</v>
          </cell>
          <cell r="D1941" t="str">
            <v>REFERANS</v>
          </cell>
          <cell r="E1941" t="str">
            <v>REFERANS</v>
          </cell>
          <cell r="F1941">
            <v>7</v>
          </cell>
          <cell r="G1941">
            <v>2</v>
          </cell>
          <cell r="H1941">
            <v>1</v>
          </cell>
          <cell r="I1941">
            <v>0</v>
          </cell>
          <cell r="J1941">
            <v>0</v>
          </cell>
          <cell r="K1941">
            <v>0</v>
          </cell>
          <cell r="L1941" t="str">
            <v>MIRCERA ROCHE 200 MCG/0,3 ML SC/IV ENJ. ICIN KULLANIMA HAZIR SIRINGA</v>
          </cell>
          <cell r="M1941" t="str">
            <v>METOKSIPOLIETILEN GLIKOL EPOETIN BETA</v>
          </cell>
          <cell r="N1941" t="str">
            <v>ROCHE</v>
          </cell>
          <cell r="O1941" t="str">
            <v>200+0,3</v>
          </cell>
          <cell r="P1941" t="str">
            <v>MCG/ML</v>
          </cell>
          <cell r="Q1941">
            <v>1</v>
          </cell>
          <cell r="R1941" t="str">
            <v>NORMAL RECETE</v>
          </cell>
          <cell r="S1941" t="str">
            <v>ITHAL</v>
          </cell>
          <cell r="T1941" t="str">
            <v>YUNANISTAN</v>
          </cell>
          <cell r="U1941">
            <v>293.77</v>
          </cell>
          <cell r="V1941">
            <v>293.77</v>
          </cell>
          <cell r="W1941">
            <v>293.77</v>
          </cell>
          <cell r="X1941" t="str">
            <v>YUNANISTAN</v>
          </cell>
          <cell r="Y1941">
            <v>0</v>
          </cell>
          <cell r="Z1941">
            <v>0</v>
          </cell>
          <cell r="AA1941">
            <v>791.24</v>
          </cell>
          <cell r="AB1941">
            <v>0</v>
          </cell>
          <cell r="AC1941">
            <v>791.24</v>
          </cell>
        </row>
        <row r="1942">
          <cell r="A1942">
            <v>8699505952246</v>
          </cell>
          <cell r="B1942" t="str">
            <v>B03XA03</v>
          </cell>
          <cell r="C1942" t="str">
            <v>methoxy polyethylene glycol-epoetin beta</v>
          </cell>
          <cell r="D1942" t="str">
            <v>REFERANS</v>
          </cell>
          <cell r="E1942" t="str">
            <v>REFERANS</v>
          </cell>
          <cell r="F1942">
            <v>7</v>
          </cell>
          <cell r="G1942">
            <v>2</v>
          </cell>
          <cell r="H1942">
            <v>1</v>
          </cell>
          <cell r="I1942">
            <v>0</v>
          </cell>
          <cell r="J1942">
            <v>0</v>
          </cell>
          <cell r="K1942">
            <v>0</v>
          </cell>
          <cell r="L1942" t="str">
            <v>MIRCERA ROCHE 30 MCG/0,3 ML SC/IV ENJ. ICIN KULLANIMA HAZIR SIRINGA</v>
          </cell>
          <cell r="M1942" t="str">
            <v>METOKSIPOLIETILEN GLIKOL EPOETIN BETA</v>
          </cell>
          <cell r="N1942" t="str">
            <v>ROCHE</v>
          </cell>
          <cell r="O1942" t="str">
            <v>30+0,3</v>
          </cell>
          <cell r="P1942" t="str">
            <v>MCG/ML</v>
          </cell>
          <cell r="Q1942">
            <v>1</v>
          </cell>
          <cell r="R1942" t="str">
            <v>NORMAL RECETE</v>
          </cell>
          <cell r="S1942" t="str">
            <v>ITHAL</v>
          </cell>
          <cell r="T1942" t="str">
            <v>FRANSA</v>
          </cell>
          <cell r="U1942">
            <v>44.06</v>
          </cell>
          <cell r="V1942">
            <v>44.06</v>
          </cell>
          <cell r="W1942">
            <v>44.06</v>
          </cell>
          <cell r="X1942" t="str">
            <v>FRANSA</v>
          </cell>
          <cell r="Y1942">
            <v>0</v>
          </cell>
          <cell r="Z1942">
            <v>0</v>
          </cell>
          <cell r="AA1942">
            <v>118.63</v>
          </cell>
          <cell r="AB1942">
            <v>0</v>
          </cell>
          <cell r="AC1942">
            <v>118.63</v>
          </cell>
        </row>
        <row r="1943">
          <cell r="A1943">
            <v>8699505952178</v>
          </cell>
          <cell r="B1943" t="str">
            <v>B03XA03</v>
          </cell>
          <cell r="C1943" t="str">
            <v>methoxy polyethylene glycol-epoetin beta</v>
          </cell>
          <cell r="D1943" t="str">
            <v>REFERANS</v>
          </cell>
          <cell r="E1943" t="str">
            <v>REFERANS</v>
          </cell>
          <cell r="F1943">
            <v>7</v>
          </cell>
          <cell r="G1943">
            <v>2</v>
          </cell>
          <cell r="H1943">
            <v>1</v>
          </cell>
          <cell r="I1943">
            <v>0</v>
          </cell>
          <cell r="J1943">
            <v>0</v>
          </cell>
          <cell r="K1943">
            <v>0</v>
          </cell>
          <cell r="L1943" t="str">
            <v>MIRCERA ROCHE 50 MCG/0,3 ML SC/IV ENJ. ICIN KULLANIMA HAZIR SIRINGA</v>
          </cell>
          <cell r="M1943" t="str">
            <v>METOKSIPOLIETILEN GLIKOL EPOETIN BETA</v>
          </cell>
          <cell r="N1943" t="str">
            <v>ROCHE</v>
          </cell>
          <cell r="O1943" t="str">
            <v>50+0,3</v>
          </cell>
          <cell r="P1943" t="str">
            <v>MCG/ML</v>
          </cell>
          <cell r="Q1943">
            <v>1</v>
          </cell>
          <cell r="R1943" t="str">
            <v>NORMAL RECETE</v>
          </cell>
          <cell r="S1943" t="str">
            <v>ITHAL</v>
          </cell>
          <cell r="T1943" t="str">
            <v>YUNANISTAN</v>
          </cell>
          <cell r="U1943">
            <v>73.31</v>
          </cell>
          <cell r="V1943">
            <v>73.31</v>
          </cell>
          <cell r="W1943">
            <v>73.31</v>
          </cell>
          <cell r="X1943" t="str">
            <v>YUNANISTAN</v>
          </cell>
          <cell r="Y1943">
            <v>0</v>
          </cell>
          <cell r="Z1943">
            <v>0</v>
          </cell>
          <cell r="AA1943">
            <v>197.45</v>
          </cell>
          <cell r="AB1943">
            <v>0</v>
          </cell>
          <cell r="AC1943">
            <v>197.45</v>
          </cell>
        </row>
        <row r="1944">
          <cell r="A1944">
            <v>8699505952185</v>
          </cell>
          <cell r="B1944" t="str">
            <v>B03XA03</v>
          </cell>
          <cell r="C1944" t="str">
            <v>methoxy polyethylene glycol-epoetin beta</v>
          </cell>
          <cell r="D1944" t="str">
            <v>REFERANS</v>
          </cell>
          <cell r="E1944" t="str">
            <v>REFERANS</v>
          </cell>
          <cell r="F1944">
            <v>7</v>
          </cell>
          <cell r="G1944">
            <v>2</v>
          </cell>
          <cell r="H1944">
            <v>1</v>
          </cell>
          <cell r="I1944">
            <v>0</v>
          </cell>
          <cell r="J1944">
            <v>0</v>
          </cell>
          <cell r="K1944">
            <v>0</v>
          </cell>
          <cell r="L1944" t="str">
            <v>MIRCERA ROCHE 75 MCG/0,3 ML SC/IV ENJ. ICIN KULLANIMA HAZIR SIRINGA</v>
          </cell>
          <cell r="M1944" t="str">
            <v>METOKSIPOLIETILEN GLIKOL EPOETIN BETA</v>
          </cell>
          <cell r="N1944" t="str">
            <v>ROCHE</v>
          </cell>
          <cell r="O1944" t="str">
            <v>75+0,3</v>
          </cell>
          <cell r="P1944" t="str">
            <v>MCG/ML</v>
          </cell>
          <cell r="Q1944">
            <v>1</v>
          </cell>
          <cell r="R1944" t="str">
            <v>NORMAL RECETE</v>
          </cell>
          <cell r="S1944" t="str">
            <v>ITHAL</v>
          </cell>
          <cell r="T1944" t="str">
            <v>YUNANISTAN</v>
          </cell>
          <cell r="U1944">
            <v>109.8</v>
          </cell>
          <cell r="V1944">
            <v>109.8</v>
          </cell>
          <cell r="W1944">
            <v>109.8</v>
          </cell>
          <cell r="X1944" t="str">
            <v>YUNANISTAN</v>
          </cell>
          <cell r="Y1944">
            <v>0</v>
          </cell>
          <cell r="Z1944">
            <v>0</v>
          </cell>
          <cell r="AA1944">
            <v>295.73</v>
          </cell>
          <cell r="AB1944">
            <v>0</v>
          </cell>
          <cell r="AC1944">
            <v>295.73</v>
          </cell>
        </row>
        <row r="1945">
          <cell r="A1945">
            <v>8699545326175</v>
          </cell>
          <cell r="B1945" t="str">
            <v>G03AC03</v>
          </cell>
          <cell r="C1945" t="str">
            <v>levonorgestrel</v>
          </cell>
          <cell r="D1945" t="str">
            <v>REFERANS</v>
          </cell>
          <cell r="E1945" t="str">
            <v>REFERANS</v>
          </cell>
          <cell r="F1945">
            <v>0</v>
          </cell>
          <cell r="G1945">
            <v>2</v>
          </cell>
          <cell r="H1945">
            <v>1</v>
          </cell>
          <cell r="I1945">
            <v>0</v>
          </cell>
          <cell r="J1945">
            <v>0</v>
          </cell>
          <cell r="K1945">
            <v>0</v>
          </cell>
          <cell r="L1945" t="str">
            <v>MIRENA RAHIM ICI SISTEM</v>
          </cell>
          <cell r="M1945" t="str">
            <v>LEVONORGESTREL</v>
          </cell>
          <cell r="N1945" t="str">
            <v>SCHERING ALMAN</v>
          </cell>
          <cell r="O1945">
            <v>52</v>
          </cell>
          <cell r="P1945" t="str">
            <v>MG</v>
          </cell>
          <cell r="Q1945">
            <v>1</v>
          </cell>
          <cell r="R1945" t="str">
            <v>NORMAL RECETE</v>
          </cell>
          <cell r="S1945" t="str">
            <v>ITHAL</v>
          </cell>
          <cell r="T1945" t="str">
            <v>YUNANISTAN</v>
          </cell>
          <cell r="U1945">
            <v>88.34</v>
          </cell>
          <cell r="V1945">
            <v>88.34</v>
          </cell>
          <cell r="W1945">
            <v>88.34</v>
          </cell>
          <cell r="X1945" t="str">
            <v>YUNANISTAN</v>
          </cell>
          <cell r="Y1945">
            <v>0</v>
          </cell>
          <cell r="Z1945">
            <v>0</v>
          </cell>
          <cell r="AA1945">
            <v>237.86</v>
          </cell>
          <cell r="AB1945">
            <v>0</v>
          </cell>
          <cell r="AC1945">
            <v>237.86</v>
          </cell>
        </row>
        <row r="1946">
          <cell r="A1946">
            <v>8699523570095</v>
          </cell>
          <cell r="B1946" t="str">
            <v>R06AX17</v>
          </cell>
          <cell r="C1946" t="str">
            <v>ketotifen</v>
          </cell>
          <cell r="D1946" t="str">
            <v>ESDEGER</v>
          </cell>
          <cell r="E1946" t="str">
            <v>FIYAT KORUMALI URUN</v>
          </cell>
          <cell r="F1946">
            <v>4</v>
          </cell>
          <cell r="G1946">
            <v>1</v>
          </cell>
          <cell r="H1946">
            <v>2</v>
          </cell>
          <cell r="I1946">
            <v>0</v>
          </cell>
          <cell r="J1946">
            <v>0</v>
          </cell>
          <cell r="K1946">
            <v>0</v>
          </cell>
          <cell r="L1946" t="str">
            <v>MITOFEN 1 MG/5 ML SURUP 100 ML</v>
          </cell>
          <cell r="M1946" t="str">
            <v>KETOTIFEN</v>
          </cell>
          <cell r="N1946" t="str">
            <v>MUNIR SAHIN</v>
          </cell>
          <cell r="O1946" t="str">
            <v>1+5</v>
          </cell>
          <cell r="P1946" t="str">
            <v>MG/ML</v>
          </cell>
          <cell r="Q1946">
            <v>100</v>
          </cell>
          <cell r="R1946" t="str">
            <v>NORMAL RECETE</v>
          </cell>
          <cell r="S1946" t="str">
            <v>IMAL</v>
          </cell>
          <cell r="T1946" t="str">
            <v>TURKIYE</v>
          </cell>
          <cell r="U1946">
            <v>2.0499999999999998</v>
          </cell>
          <cell r="V1946">
            <v>2.0499999999999998</v>
          </cell>
          <cell r="W1946">
            <v>0</v>
          </cell>
          <cell r="X1946" t="str">
            <v>TURKIYE</v>
          </cell>
          <cell r="Y1946">
            <v>0</v>
          </cell>
          <cell r="Z1946">
            <v>0</v>
          </cell>
          <cell r="AA1946">
            <v>5.63</v>
          </cell>
          <cell r="AB1946">
            <v>0</v>
          </cell>
          <cell r="AC1946">
            <v>5.63</v>
          </cell>
        </row>
        <row r="1947">
          <cell r="A1947">
            <v>8699556270108</v>
          </cell>
          <cell r="B1947" t="str">
            <v>L01DB07</v>
          </cell>
          <cell r="C1947" t="str">
            <v>mitoxantrone</v>
          </cell>
          <cell r="D1947" t="str">
            <v>EŞDEĞER</v>
          </cell>
          <cell r="E1947" t="str">
            <v>YIRMI YIL</v>
          </cell>
          <cell r="F1947">
            <v>0</v>
          </cell>
          <cell r="G1947">
            <v>1</v>
          </cell>
          <cell r="H1947">
            <v>1</v>
          </cell>
          <cell r="I1947">
            <v>0</v>
          </cell>
          <cell r="J1947">
            <v>0</v>
          </cell>
          <cell r="K1947">
            <v>0</v>
          </cell>
          <cell r="L1947" t="str">
            <v>MITOXANTRONE BAXTER 20 MG/10 ML 1 FLAKON</v>
          </cell>
          <cell r="M1947" t="str">
            <v>MITOKSANTRON</v>
          </cell>
          <cell r="N1947" t="str">
            <v>ECZACIBASI BAXTER</v>
          </cell>
          <cell r="O1947" t="str">
            <v>20+10</v>
          </cell>
          <cell r="P1947" t="str">
            <v>MG/ML</v>
          </cell>
          <cell r="Q1947">
            <v>1</v>
          </cell>
          <cell r="R1947" t="str">
            <v>NORMAL REÇETE</v>
          </cell>
          <cell r="S1947" t="str">
            <v>ITHAL</v>
          </cell>
          <cell r="T1947" t="str">
            <v>ISPANYA</v>
          </cell>
          <cell r="U1947">
            <v>78.2</v>
          </cell>
          <cell r="V1947">
            <v>78.2</v>
          </cell>
          <cell r="W1947">
            <v>62.56</v>
          </cell>
          <cell r="X1947" t="str">
            <v>ISPANYA</v>
          </cell>
          <cell r="Y1947">
            <v>0</v>
          </cell>
          <cell r="Z1947">
            <v>0</v>
          </cell>
          <cell r="AA1947">
            <v>132.4</v>
          </cell>
          <cell r="AB1947">
            <v>0</v>
          </cell>
          <cell r="AC1947">
            <v>132.4</v>
          </cell>
        </row>
        <row r="1948">
          <cell r="A1948">
            <v>8699566153125</v>
          </cell>
          <cell r="B1948" t="str">
            <v>C05BX01</v>
          </cell>
          <cell r="C1948" t="str">
            <v>calcium dobesilate </v>
          </cell>
          <cell r="D1948" t="str">
            <v>EŞDEĞER</v>
          </cell>
          <cell r="E1948" t="str">
            <v>YIRMI YIL</v>
          </cell>
          <cell r="F1948">
            <v>0</v>
          </cell>
          <cell r="G1948">
            <v>1</v>
          </cell>
          <cell r="H1948">
            <v>1</v>
          </cell>
          <cell r="I1948">
            <v>0</v>
          </cell>
          <cell r="J1948">
            <v>0</v>
          </cell>
          <cell r="K1948">
            <v>0</v>
          </cell>
          <cell r="L1948" t="str">
            <v>MODET 500 MG 60 KAPSUL</v>
          </cell>
          <cell r="M1948" t="str">
            <v>KALSIYUM DOBESILAT</v>
          </cell>
          <cell r="N1948" t="str">
            <v>BERKSAM</v>
          </cell>
          <cell r="O1948">
            <v>500</v>
          </cell>
          <cell r="P1948" t="str">
            <v>MG</v>
          </cell>
          <cell r="Q1948">
            <v>60</v>
          </cell>
          <cell r="R1948" t="str">
            <v>NORMAL REÇETE</v>
          </cell>
          <cell r="S1948" t="str">
            <v>IMAL</v>
          </cell>
          <cell r="T1948" t="str">
            <v>ITALYA</v>
          </cell>
          <cell r="U1948">
            <v>16.73</v>
          </cell>
          <cell r="V1948">
            <v>16.73</v>
          </cell>
          <cell r="W1948">
            <v>13.38</v>
          </cell>
          <cell r="X1948" t="str">
            <v>ITALYA</v>
          </cell>
          <cell r="Y1948">
            <v>0</v>
          </cell>
          <cell r="Z1948">
            <v>0</v>
          </cell>
          <cell r="AA1948">
            <v>26.58</v>
          </cell>
          <cell r="AB1948">
            <v>0</v>
          </cell>
          <cell r="AC1948">
            <v>26.58</v>
          </cell>
        </row>
        <row r="1949">
          <cell r="A1949">
            <v>8699783010157</v>
          </cell>
          <cell r="B1949" t="str">
            <v>N06BA07</v>
          </cell>
          <cell r="C1949" t="str">
            <v>modafinil</v>
          </cell>
          <cell r="D1949" t="str">
            <v>REFERANS</v>
          </cell>
          <cell r="E1949" t="str">
            <v>REFERANS</v>
          </cell>
          <cell r="F1949">
            <v>0</v>
          </cell>
          <cell r="G1949">
            <v>1</v>
          </cell>
          <cell r="H1949">
            <v>1</v>
          </cell>
          <cell r="I1949">
            <v>0</v>
          </cell>
          <cell r="J1949">
            <v>0</v>
          </cell>
          <cell r="K1949">
            <v>0</v>
          </cell>
          <cell r="L1949" t="str">
            <v>MODIODAL 100 MG 30 TABLET</v>
          </cell>
          <cell r="M1949" t="str">
            <v>MODAFINIL</v>
          </cell>
          <cell r="N1949" t="str">
            <v>GEN ILAC</v>
          </cell>
          <cell r="O1949">
            <v>100</v>
          </cell>
          <cell r="P1949" t="str">
            <v>MG</v>
          </cell>
          <cell r="Q1949">
            <v>30</v>
          </cell>
          <cell r="R1949" t="str">
            <v>NORMAL REÇETE</v>
          </cell>
          <cell r="S1949" t="str">
            <v>ITHAL</v>
          </cell>
          <cell r="T1949" t="str">
            <v>YUNANISTAN</v>
          </cell>
          <cell r="U1949">
            <v>21.17</v>
          </cell>
          <cell r="V1949">
            <v>48.39</v>
          </cell>
          <cell r="W1949">
            <v>21.17</v>
          </cell>
          <cell r="X1949" t="str">
            <v>YUNANISTAN</v>
          </cell>
          <cell r="Y1949">
            <v>0</v>
          </cell>
          <cell r="Z1949">
            <v>0</v>
          </cell>
          <cell r="AA1949">
            <v>44.8</v>
          </cell>
          <cell r="AB1949">
            <v>0</v>
          </cell>
          <cell r="AC1949">
            <v>44.8</v>
          </cell>
        </row>
        <row r="1950">
          <cell r="A1950">
            <v>8699638013951</v>
          </cell>
          <cell r="B1950" t="str">
            <v>N06BA07</v>
          </cell>
          <cell r="C1950" t="str">
            <v>modafinil</v>
          </cell>
          <cell r="D1950" t="str">
            <v>REFERANS</v>
          </cell>
          <cell r="E1950" t="str">
            <v>REFERANS</v>
          </cell>
          <cell r="F1950">
            <v>0</v>
          </cell>
          <cell r="G1950">
            <v>1</v>
          </cell>
          <cell r="H1950">
            <v>1</v>
          </cell>
          <cell r="I1950">
            <v>0</v>
          </cell>
          <cell r="J1950">
            <v>0</v>
          </cell>
          <cell r="K1950">
            <v>0</v>
          </cell>
          <cell r="L1950" t="str">
            <v>MODIODAL 100 MG 30 TABLET</v>
          </cell>
          <cell r="M1950" t="str">
            <v>MODAFINIL</v>
          </cell>
          <cell r="N1950" t="str">
            <v>MED ILAC</v>
          </cell>
          <cell r="O1950">
            <v>100</v>
          </cell>
          <cell r="P1950" t="str">
            <v>MG</v>
          </cell>
          <cell r="Q1950">
            <v>30</v>
          </cell>
          <cell r="R1950" t="str">
            <v>NORMAL REÇETE</v>
          </cell>
          <cell r="S1950" t="str">
            <v>ITHAL</v>
          </cell>
          <cell r="T1950">
            <v>0</v>
          </cell>
          <cell r="U1950">
            <v>0</v>
          </cell>
          <cell r="V1950">
            <v>48.39</v>
          </cell>
          <cell r="W1950">
            <v>29.03</v>
          </cell>
          <cell r="X1950" t="str">
            <v>YUNANISTAN</v>
          </cell>
          <cell r="Y1950">
            <v>0</v>
          </cell>
          <cell r="Z1950">
            <v>0</v>
          </cell>
          <cell r="AA1950">
            <v>0</v>
          </cell>
          <cell r="AB1950">
            <v>0</v>
          </cell>
          <cell r="AC1950">
            <v>48.19</v>
          </cell>
        </row>
        <row r="1951">
          <cell r="A1951">
            <v>8699783010256</v>
          </cell>
          <cell r="B1951" t="str">
            <v>N06BA07</v>
          </cell>
          <cell r="C1951" t="str">
            <v>modafinil</v>
          </cell>
          <cell r="D1951" t="str">
            <v>EŞDEĞER</v>
          </cell>
          <cell r="E1951" t="str">
            <v>EŞDEĞER</v>
          </cell>
          <cell r="F1951">
            <v>0</v>
          </cell>
          <cell r="G1951">
            <v>5</v>
          </cell>
          <cell r="H1951">
            <v>1</v>
          </cell>
          <cell r="I1951">
            <v>0</v>
          </cell>
          <cell r="J1951">
            <v>0</v>
          </cell>
          <cell r="K1951">
            <v>0</v>
          </cell>
          <cell r="L1951" t="str">
            <v>MODIOGEN 200 MG 30 TABLET</v>
          </cell>
          <cell r="M1951" t="str">
            <v>MODAFINIL</v>
          </cell>
          <cell r="N1951" t="str">
            <v>GEN ILAC</v>
          </cell>
          <cell r="O1951">
            <v>200</v>
          </cell>
          <cell r="P1951" t="str">
            <v>MG</v>
          </cell>
          <cell r="Q1951">
            <v>30</v>
          </cell>
          <cell r="R1951" t="str">
            <v>NORMAL REÇETE</v>
          </cell>
          <cell r="S1951" t="str">
            <v>IMAL</v>
          </cell>
          <cell r="T1951" t="str">
            <v>YUNANISTAN</v>
          </cell>
          <cell r="U1951">
            <v>42.34</v>
          </cell>
          <cell r="V1951">
            <v>96.78</v>
          </cell>
          <cell r="W1951">
            <v>42.34</v>
          </cell>
          <cell r="X1951" t="str">
            <v>YUNANISTAN</v>
          </cell>
          <cell r="Y1951">
            <v>0</v>
          </cell>
          <cell r="Z1951">
            <v>0</v>
          </cell>
          <cell r="AA1951">
            <v>99.16</v>
          </cell>
          <cell r="AB1951">
            <v>0</v>
          </cell>
          <cell r="AC1951">
            <v>99.16</v>
          </cell>
        </row>
        <row r="1952">
          <cell r="A1952">
            <v>8699525097767</v>
          </cell>
          <cell r="B1952" t="str">
            <v>J01MA14</v>
          </cell>
          <cell r="C1952" t="str">
            <v>moxifloxacin</v>
          </cell>
          <cell r="D1952" t="str">
            <v>EŞDEĞER</v>
          </cell>
          <cell r="E1952" t="str">
            <v>EŞDEĞER</v>
          </cell>
          <cell r="F1952">
            <v>0</v>
          </cell>
          <cell r="G1952">
            <v>1</v>
          </cell>
          <cell r="H1952">
            <v>1</v>
          </cell>
          <cell r="I1952">
            <v>0</v>
          </cell>
          <cell r="J1952">
            <v>0</v>
          </cell>
          <cell r="K1952">
            <v>0</v>
          </cell>
          <cell r="L1952" t="str">
            <v>MOKSINE 400 MG 7 FILM TABLET</v>
          </cell>
          <cell r="M1952" t="str">
            <v>MOKSIFLOKSASIN</v>
          </cell>
          <cell r="N1952" t="str">
            <v>DEVA</v>
          </cell>
          <cell r="O1952">
            <v>400</v>
          </cell>
          <cell r="P1952" t="str">
            <v>MG</v>
          </cell>
          <cell r="Q1952">
            <v>7</v>
          </cell>
          <cell r="R1952" t="str">
            <v>NORMAL REÇETE</v>
          </cell>
          <cell r="S1952" t="str">
            <v>IMAL</v>
          </cell>
          <cell r="T1952" t="str">
            <v>YUNANISTAN</v>
          </cell>
          <cell r="U1952">
            <v>18.2</v>
          </cell>
          <cell r="V1952">
            <v>10.88</v>
          </cell>
          <cell r="W1952">
            <v>10.88</v>
          </cell>
          <cell r="X1952" t="str">
            <v>YUNANISTAN</v>
          </cell>
          <cell r="Y1952">
            <v>0</v>
          </cell>
          <cell r="Z1952">
            <v>0</v>
          </cell>
          <cell r="AA1952">
            <v>16.809999999999999</v>
          </cell>
          <cell r="AB1952">
            <v>0</v>
          </cell>
          <cell r="AC1952">
            <v>16.809999999999999</v>
          </cell>
        </row>
        <row r="1953">
          <cell r="A1953">
            <v>8697936282161</v>
          </cell>
          <cell r="B1953" t="str">
            <v>J01DD08</v>
          </cell>
          <cell r="C1953" t="str">
            <v>cefixime</v>
          </cell>
          <cell r="D1953" t="str">
            <v>EŞDEĞER</v>
          </cell>
          <cell r="E1953" t="str">
            <v>EŞDEĞER</v>
          </cell>
          <cell r="F1953">
            <v>0</v>
          </cell>
          <cell r="G1953">
            <v>2</v>
          </cell>
          <cell r="H1953">
            <v>1</v>
          </cell>
          <cell r="I1953">
            <v>0</v>
          </cell>
          <cell r="J1953">
            <v>0</v>
          </cell>
          <cell r="K1953">
            <v>0</v>
          </cell>
          <cell r="L1953" t="str">
            <v xml:space="preserve">MOLCEF 100 MG//5 ML ORAL SUSPANSIYON HAZIRLAMAK ICIN KURU TOZ 100 ML </v>
          </cell>
          <cell r="M1953" t="str">
            <v>SEFIKSIM</v>
          </cell>
          <cell r="N1953" t="str">
            <v>INVENTIM</v>
          </cell>
          <cell r="O1953">
            <v>100</v>
          </cell>
          <cell r="P1953" t="str">
            <v>MG</v>
          </cell>
          <cell r="Q1953">
            <v>100</v>
          </cell>
          <cell r="R1953" t="str">
            <v>NORMAL REÇETE</v>
          </cell>
          <cell r="S1953" t="str">
            <v>IMAL</v>
          </cell>
          <cell r="T1953" t="str">
            <v>ITALYA</v>
          </cell>
          <cell r="U1953">
            <v>7.77</v>
          </cell>
          <cell r="V1953">
            <v>7.77</v>
          </cell>
          <cell r="W1953">
            <v>4.66</v>
          </cell>
          <cell r="X1953" t="str">
            <v>ITALYA</v>
          </cell>
          <cell r="Y1953">
            <v>0</v>
          </cell>
          <cell r="Z1953">
            <v>0</v>
          </cell>
          <cell r="AA1953">
            <v>6.57</v>
          </cell>
          <cell r="AB1953">
            <v>0</v>
          </cell>
          <cell r="AC1953">
            <v>6.57</v>
          </cell>
        </row>
        <row r="1954">
          <cell r="A1954">
            <v>8697936092524</v>
          </cell>
          <cell r="B1954" t="str">
            <v>J01DD08</v>
          </cell>
          <cell r="C1954" t="str">
            <v>cefixime</v>
          </cell>
          <cell r="D1954" t="str">
            <v>EŞDEĞER</v>
          </cell>
          <cell r="E1954" t="str">
            <v>EŞDEĞER</v>
          </cell>
          <cell r="F1954">
            <v>0</v>
          </cell>
          <cell r="G1954">
            <v>1</v>
          </cell>
          <cell r="H1954">
            <v>1</v>
          </cell>
          <cell r="I1954">
            <v>0</v>
          </cell>
          <cell r="J1954">
            <v>0</v>
          </cell>
          <cell r="K1954">
            <v>0</v>
          </cell>
          <cell r="L1954" t="str">
            <v>MOLCEF 200 MG 20 FILM TABLET</v>
          </cell>
          <cell r="M1954" t="str">
            <v>SEFIKSIM</v>
          </cell>
          <cell r="N1954" t="str">
            <v>INVENTIM</v>
          </cell>
          <cell r="O1954">
            <v>200</v>
          </cell>
          <cell r="P1954" t="str">
            <v>MG</v>
          </cell>
          <cell r="Q1954">
            <v>20</v>
          </cell>
          <cell r="R1954" t="str">
            <v>NORMAL REÇETE</v>
          </cell>
          <cell r="S1954" t="str">
            <v>IMAL</v>
          </cell>
          <cell r="T1954" t="str">
            <v>ITALYA</v>
          </cell>
          <cell r="U1954">
            <v>14.5</v>
          </cell>
          <cell r="V1954">
            <v>14.5</v>
          </cell>
          <cell r="W1954">
            <v>8.6999999999999993</v>
          </cell>
          <cell r="X1954" t="str">
            <v>ITALYA</v>
          </cell>
          <cell r="Y1954">
            <v>0</v>
          </cell>
          <cell r="Z1954">
            <v>0</v>
          </cell>
          <cell r="AA1954">
            <v>14.65</v>
          </cell>
          <cell r="AB1954">
            <v>0</v>
          </cell>
          <cell r="AC1954">
            <v>14.65</v>
          </cell>
        </row>
        <row r="1955">
          <cell r="A1955">
            <v>8697936092500</v>
          </cell>
          <cell r="B1955" t="str">
            <v>J01DD08</v>
          </cell>
          <cell r="C1955" t="str">
            <v>cefixime</v>
          </cell>
          <cell r="D1955" t="str">
            <v>EŞDEĞER</v>
          </cell>
          <cell r="E1955" t="str">
            <v>EŞDEĞER</v>
          </cell>
          <cell r="F1955">
            <v>0</v>
          </cell>
          <cell r="G1955">
            <v>1</v>
          </cell>
          <cell r="H1955">
            <v>1</v>
          </cell>
          <cell r="I1955">
            <v>0</v>
          </cell>
          <cell r="J1955">
            <v>0</v>
          </cell>
          <cell r="K1955">
            <v>0</v>
          </cell>
          <cell r="L1955" t="str">
            <v>MOLCEF 400 MG 10 FILM TABLET</v>
          </cell>
          <cell r="M1955" t="str">
            <v>SEFIKSIM</v>
          </cell>
          <cell r="N1955" t="str">
            <v>INVENTIM</v>
          </cell>
          <cell r="O1955">
            <v>400</v>
          </cell>
          <cell r="P1955" t="str">
            <v>MG</v>
          </cell>
          <cell r="Q1955">
            <v>10</v>
          </cell>
          <cell r="R1955" t="str">
            <v>NORMAL REÇETE</v>
          </cell>
          <cell r="S1955" t="str">
            <v>IMAL</v>
          </cell>
          <cell r="T1955" t="str">
            <v>ITALYA</v>
          </cell>
          <cell r="U1955">
            <v>14.5</v>
          </cell>
          <cell r="V1955">
            <v>14.5</v>
          </cell>
          <cell r="W1955">
            <v>8.6999999999999993</v>
          </cell>
          <cell r="X1955" t="str">
            <v>ITALYA</v>
          </cell>
          <cell r="Y1955">
            <v>0</v>
          </cell>
          <cell r="Z1955">
            <v>0</v>
          </cell>
          <cell r="AA1955">
            <v>14.9</v>
          </cell>
          <cell r="AB1955">
            <v>0</v>
          </cell>
          <cell r="AC1955">
            <v>14.9</v>
          </cell>
        </row>
        <row r="1956">
          <cell r="A1956">
            <v>8697936091879</v>
          </cell>
          <cell r="B1956" t="str">
            <v>J01DD08</v>
          </cell>
          <cell r="C1956" t="str">
            <v>cefixime</v>
          </cell>
          <cell r="D1956" t="str">
            <v>EŞDEĞER</v>
          </cell>
          <cell r="E1956" t="str">
            <v>EŞDEĞER</v>
          </cell>
          <cell r="F1956">
            <v>0</v>
          </cell>
          <cell r="G1956">
            <v>2</v>
          </cell>
          <cell r="H1956">
            <v>1</v>
          </cell>
          <cell r="I1956">
            <v>0</v>
          </cell>
          <cell r="J1956">
            <v>0</v>
          </cell>
          <cell r="K1956">
            <v>0</v>
          </cell>
          <cell r="L1956" t="str">
            <v>MOLCEF PLUS 100/62,5 MG 20 FILM KAPLI TABLET</v>
          </cell>
          <cell r="M1956" t="str">
            <v>POTASYUM KLAVUNAT + SEFIKSIM</v>
          </cell>
          <cell r="N1956" t="str">
            <v>INVENTIM</v>
          </cell>
          <cell r="O1956" t="str">
            <v>100+62,5</v>
          </cell>
          <cell r="P1956" t="str">
            <v>MG</v>
          </cell>
          <cell r="Q1956">
            <v>20</v>
          </cell>
          <cell r="R1956" t="str">
            <v>NORMAL REÇETE</v>
          </cell>
          <cell r="S1956" t="str">
            <v>IMAL</v>
          </cell>
          <cell r="T1956" t="str">
            <v>TURKIYE</v>
          </cell>
          <cell r="U1956">
            <v>8.7200000000000006</v>
          </cell>
          <cell r="V1956">
            <v>8.7200000000000006</v>
          </cell>
          <cell r="W1956">
            <v>5.23</v>
          </cell>
          <cell r="X1956" t="str">
            <v>TURKIYE</v>
          </cell>
          <cell r="Y1956">
            <v>0</v>
          </cell>
          <cell r="Z1956">
            <v>0</v>
          </cell>
          <cell r="AA1956">
            <v>6.57</v>
          </cell>
          <cell r="AB1956">
            <v>0</v>
          </cell>
          <cell r="AC1956">
            <v>6.57</v>
          </cell>
        </row>
        <row r="1957">
          <cell r="A1957">
            <v>8697936281577</v>
          </cell>
          <cell r="B1957" t="str">
            <v>J01DD08</v>
          </cell>
          <cell r="C1957" t="str">
            <v>cefixime</v>
          </cell>
          <cell r="D1957" t="str">
            <v>EŞDEĞER</v>
          </cell>
          <cell r="E1957" t="str">
            <v>EŞDEĞER</v>
          </cell>
          <cell r="F1957">
            <v>0</v>
          </cell>
          <cell r="G1957">
            <v>2</v>
          </cell>
          <cell r="H1957">
            <v>1</v>
          </cell>
          <cell r="I1957">
            <v>0</v>
          </cell>
          <cell r="J1957">
            <v>0</v>
          </cell>
          <cell r="K1957">
            <v>0</v>
          </cell>
          <cell r="L1957" t="str">
            <v xml:space="preserve">MOLCEF PLUS 100/62,5/5 ML ORAL SUSPANSIYON HAZIRLAMAK ICIN KURU TOZ 100 ML </v>
          </cell>
          <cell r="M1957" t="str">
            <v>POTASYUM KLAVUNAT + SEFIKSIM</v>
          </cell>
          <cell r="N1957" t="str">
            <v>INVENTIM</v>
          </cell>
          <cell r="O1957" t="str">
            <v>100+62,5</v>
          </cell>
          <cell r="P1957" t="str">
            <v>MG</v>
          </cell>
          <cell r="Q1957">
            <v>100</v>
          </cell>
          <cell r="R1957" t="str">
            <v>NORMAL REÇETE</v>
          </cell>
          <cell r="S1957" t="str">
            <v>IMAL</v>
          </cell>
          <cell r="T1957" t="str">
            <v>ITALYA TURKIYE</v>
          </cell>
          <cell r="U1957">
            <v>10.75</v>
          </cell>
          <cell r="V1957">
            <v>10.75</v>
          </cell>
          <cell r="W1957">
            <v>6.45</v>
          </cell>
          <cell r="X1957" t="str">
            <v>ITALYA TURKIYE</v>
          </cell>
          <cell r="Y1957">
            <v>0</v>
          </cell>
          <cell r="Z1957">
            <v>0</v>
          </cell>
          <cell r="AA1957">
            <v>7.32</v>
          </cell>
          <cell r="AB1957">
            <v>0</v>
          </cell>
          <cell r="AC1957">
            <v>7.32</v>
          </cell>
        </row>
        <row r="1958">
          <cell r="A1958">
            <v>8697936092012</v>
          </cell>
          <cell r="B1958" t="str">
            <v>J01DD08</v>
          </cell>
          <cell r="C1958" t="str">
            <v>cefixime</v>
          </cell>
          <cell r="D1958" t="str">
            <v>EŞDEĞER</v>
          </cell>
          <cell r="E1958" t="str">
            <v>EŞDEĞER</v>
          </cell>
          <cell r="F1958">
            <v>0</v>
          </cell>
          <cell r="G1958">
            <v>2</v>
          </cell>
          <cell r="H1958">
            <v>1</v>
          </cell>
          <cell r="I1958">
            <v>0</v>
          </cell>
          <cell r="J1958">
            <v>0</v>
          </cell>
          <cell r="K1958">
            <v>0</v>
          </cell>
          <cell r="L1958" t="str">
            <v>MOLCEF PLUS 200/125 MG 20 FILM KAPLI TABLET</v>
          </cell>
          <cell r="M1958" t="str">
            <v>POTASYUM KLAVUNAT + SEFIKSIM</v>
          </cell>
          <cell r="N1958" t="str">
            <v>INVENTIM</v>
          </cell>
          <cell r="O1958" t="str">
            <v>200+125</v>
          </cell>
          <cell r="P1958" t="str">
            <v>MG</v>
          </cell>
          <cell r="Q1958">
            <v>20</v>
          </cell>
          <cell r="R1958" t="str">
            <v>NORMAL REÇETE</v>
          </cell>
          <cell r="S1958" t="str">
            <v>IMAL</v>
          </cell>
          <cell r="T1958" t="str">
            <v>ITALYA</v>
          </cell>
          <cell r="U1958">
            <v>14.5</v>
          </cell>
          <cell r="V1958">
            <v>14.5</v>
          </cell>
          <cell r="W1958">
            <v>8.6999999999999993</v>
          </cell>
          <cell r="X1958" t="str">
            <v>ITALYA</v>
          </cell>
          <cell r="Y1958">
            <v>0</v>
          </cell>
          <cell r="Z1958">
            <v>0</v>
          </cell>
          <cell r="AA1958">
            <v>14.65</v>
          </cell>
          <cell r="AB1958">
            <v>0</v>
          </cell>
          <cell r="AC1958">
            <v>14.65</v>
          </cell>
        </row>
        <row r="1959">
          <cell r="A1959">
            <v>8697936281584</v>
          </cell>
          <cell r="B1959" t="str">
            <v>J01DD08</v>
          </cell>
          <cell r="C1959" t="str">
            <v>cefixime</v>
          </cell>
          <cell r="D1959" t="str">
            <v>EŞDEĞER</v>
          </cell>
          <cell r="E1959" t="str">
            <v>EŞDEĞER</v>
          </cell>
          <cell r="F1959">
            <v>0</v>
          </cell>
          <cell r="G1959">
            <v>2</v>
          </cell>
          <cell r="H1959">
            <v>1</v>
          </cell>
          <cell r="I1959">
            <v>0</v>
          </cell>
          <cell r="J1959">
            <v>0</v>
          </cell>
          <cell r="K1959">
            <v>0</v>
          </cell>
          <cell r="L1959" t="str">
            <v xml:space="preserve">MOLCEF PLUS 200/62,5/5 ML ORAL SUSPANSIYON HAZIRLAMAK ICIN KURU TOZ 100 ML </v>
          </cell>
          <cell r="M1959" t="str">
            <v>POTASYUM KLAVUNAT + SEFIKSIM</v>
          </cell>
          <cell r="N1959" t="str">
            <v>INVENTIM</v>
          </cell>
          <cell r="O1959" t="str">
            <v>200+62,5</v>
          </cell>
          <cell r="P1959" t="str">
            <v>MG</v>
          </cell>
          <cell r="Q1959">
            <v>100</v>
          </cell>
          <cell r="R1959" t="str">
            <v>NORMAL REÇETE</v>
          </cell>
          <cell r="S1959" t="str">
            <v>IMAL</v>
          </cell>
          <cell r="T1959" t="str">
            <v>ITALYA TURKIYE</v>
          </cell>
          <cell r="U1959">
            <v>17.079999999999998</v>
          </cell>
          <cell r="V1959">
            <v>17.079999999999998</v>
          </cell>
          <cell r="W1959">
            <v>10.25</v>
          </cell>
          <cell r="X1959" t="str">
            <v>ITALYA TURKIYE</v>
          </cell>
          <cell r="Y1959">
            <v>0</v>
          </cell>
          <cell r="Z1959">
            <v>0</v>
          </cell>
          <cell r="AA1959">
            <v>14.65</v>
          </cell>
          <cell r="AB1959">
            <v>0</v>
          </cell>
          <cell r="AC1959">
            <v>14.65</v>
          </cell>
        </row>
        <row r="1960">
          <cell r="A1960">
            <v>8697936092029</v>
          </cell>
          <cell r="B1960" t="str">
            <v>J01DD08</v>
          </cell>
          <cell r="C1960" t="str">
            <v>cefixime</v>
          </cell>
          <cell r="D1960" t="str">
            <v>EŞDEĞER</v>
          </cell>
          <cell r="E1960" t="str">
            <v>EŞDEĞER</v>
          </cell>
          <cell r="F1960">
            <v>0</v>
          </cell>
          <cell r="G1960">
            <v>2</v>
          </cell>
          <cell r="H1960">
            <v>3</v>
          </cell>
          <cell r="I1960">
            <v>0</v>
          </cell>
          <cell r="J1960">
            <v>0</v>
          </cell>
          <cell r="K1960">
            <v>0</v>
          </cell>
          <cell r="L1960" t="str">
            <v>MOLCEF PLUS 400/125 MG 10 FILM KAPLI TABLET</v>
          </cell>
          <cell r="M1960" t="str">
            <v>POTASYUM KLAVUNAT + SEFIKSIM</v>
          </cell>
          <cell r="N1960" t="str">
            <v>INVENTIM</v>
          </cell>
          <cell r="O1960" t="str">
            <v>400+125</v>
          </cell>
          <cell r="P1960" t="str">
            <v>MG</v>
          </cell>
          <cell r="Q1960">
            <v>10</v>
          </cell>
          <cell r="R1960" t="str">
            <v>NORMAL REÇETE</v>
          </cell>
          <cell r="S1960" t="str">
            <v>IMAL</v>
          </cell>
          <cell r="T1960" t="str">
            <v>TURKIYE</v>
          </cell>
          <cell r="U1960">
            <v>6.54</v>
          </cell>
          <cell r="V1960">
            <v>6.54</v>
          </cell>
          <cell r="W1960">
            <v>6.54</v>
          </cell>
          <cell r="X1960" t="str">
            <v>TURKIYE</v>
          </cell>
          <cell r="Y1960">
            <v>0</v>
          </cell>
          <cell r="Z1960">
            <v>0</v>
          </cell>
          <cell r="AA1960">
            <v>13.83</v>
          </cell>
          <cell r="AB1960">
            <v>0</v>
          </cell>
          <cell r="AC1960">
            <v>13.83</v>
          </cell>
        </row>
        <row r="1961">
          <cell r="A1961">
            <v>8697933020711</v>
          </cell>
          <cell r="B1961" t="str">
            <v>N06AX11</v>
          </cell>
          <cell r="C1961" t="str">
            <v>mirtazapine</v>
          </cell>
          <cell r="D1961" t="str">
            <v>EŞDEĞER</v>
          </cell>
          <cell r="E1961" t="str">
            <v>EŞDEĞER</v>
          </cell>
          <cell r="F1961">
            <v>0</v>
          </cell>
          <cell r="G1961">
            <v>5</v>
          </cell>
          <cell r="H1961">
            <v>1</v>
          </cell>
          <cell r="I1961">
            <v>0</v>
          </cell>
          <cell r="J1961">
            <v>0</v>
          </cell>
          <cell r="K1961">
            <v>0</v>
          </cell>
          <cell r="L1961" t="str">
            <v>MOLREM 15 MG 30 EFERVESAN TABLET</v>
          </cell>
          <cell r="M1961" t="str">
            <v>MIRTAZAPIN</v>
          </cell>
          <cell r="N1961" t="str">
            <v>SALUTIS</v>
          </cell>
          <cell r="O1961">
            <v>15</v>
          </cell>
          <cell r="P1961" t="str">
            <v>MG</v>
          </cell>
          <cell r="Q1961">
            <v>30</v>
          </cell>
          <cell r="R1961" t="str">
            <v>NORMAL REÇETE</v>
          </cell>
          <cell r="S1961" t="str">
            <v>IMAL</v>
          </cell>
          <cell r="T1961" t="str">
            <v>ISPANYA</v>
          </cell>
          <cell r="U1961">
            <v>7.88</v>
          </cell>
          <cell r="V1961">
            <v>7.88</v>
          </cell>
          <cell r="W1961">
            <v>4.7300000000000004</v>
          </cell>
          <cell r="X1961" t="str">
            <v>ISPANYA</v>
          </cell>
          <cell r="Y1961">
            <v>0</v>
          </cell>
          <cell r="Z1961">
            <v>0</v>
          </cell>
          <cell r="AA1961">
            <v>8.7899999999999991</v>
          </cell>
          <cell r="AB1961">
            <v>0</v>
          </cell>
          <cell r="AC1961">
            <v>8.7899999999999991</v>
          </cell>
        </row>
        <row r="1962">
          <cell r="A1962">
            <v>8697933020728</v>
          </cell>
          <cell r="B1962" t="str">
            <v>N06AX11</v>
          </cell>
          <cell r="C1962" t="str">
            <v>mirtazapine</v>
          </cell>
          <cell r="D1962" t="str">
            <v>EŞDEĞER</v>
          </cell>
          <cell r="E1962" t="str">
            <v>EŞDEĞER</v>
          </cell>
          <cell r="F1962">
            <v>0</v>
          </cell>
          <cell r="G1962">
            <v>5</v>
          </cell>
          <cell r="H1962">
            <v>1</v>
          </cell>
          <cell r="I1962">
            <v>0</v>
          </cell>
          <cell r="J1962">
            <v>0</v>
          </cell>
          <cell r="K1962">
            <v>0</v>
          </cell>
          <cell r="L1962" t="str">
            <v>MOLREM 30 MG 30 EFERVESAN TABLET</v>
          </cell>
          <cell r="M1962" t="str">
            <v>MIRTAZAPIN</v>
          </cell>
          <cell r="N1962" t="str">
            <v>SALUTIS</v>
          </cell>
          <cell r="O1962">
            <v>30</v>
          </cell>
          <cell r="P1962" t="str">
            <v>MG</v>
          </cell>
          <cell r="Q1962">
            <v>30</v>
          </cell>
          <cell r="R1962" t="str">
            <v>NORMAL REÇETE</v>
          </cell>
          <cell r="S1962" t="str">
            <v>IMAL</v>
          </cell>
          <cell r="T1962" t="str">
            <v>ISPANYA</v>
          </cell>
          <cell r="U1962">
            <v>15.82</v>
          </cell>
          <cell r="V1962">
            <v>15.82</v>
          </cell>
          <cell r="W1962">
            <v>9.49</v>
          </cell>
          <cell r="X1962" t="str">
            <v>ISPANYA</v>
          </cell>
          <cell r="Y1962">
            <v>0</v>
          </cell>
          <cell r="Z1962">
            <v>0</v>
          </cell>
          <cell r="AA1962">
            <v>17.61</v>
          </cell>
          <cell r="AB1962">
            <v>0</v>
          </cell>
          <cell r="AC1962">
            <v>17.61</v>
          </cell>
        </row>
        <row r="1963">
          <cell r="A1963">
            <v>8697933020735</v>
          </cell>
          <cell r="B1963" t="str">
            <v>N06AX11</v>
          </cell>
          <cell r="C1963" t="str">
            <v>mirtazapine</v>
          </cell>
          <cell r="D1963" t="str">
            <v>EŞDEĞER</v>
          </cell>
          <cell r="E1963" t="str">
            <v>EŞDEĞER</v>
          </cell>
          <cell r="F1963">
            <v>0</v>
          </cell>
          <cell r="G1963">
            <v>5</v>
          </cell>
          <cell r="H1963">
            <v>1</v>
          </cell>
          <cell r="I1963">
            <v>0</v>
          </cell>
          <cell r="J1963">
            <v>0</v>
          </cell>
          <cell r="K1963">
            <v>0</v>
          </cell>
          <cell r="L1963" t="str">
            <v>MOLREM 45 MG 30 EFERVESAN TABLET</v>
          </cell>
          <cell r="M1963" t="str">
            <v>MIRTAZAPIN</v>
          </cell>
          <cell r="N1963" t="str">
            <v>SALUTIS</v>
          </cell>
          <cell r="O1963">
            <v>45</v>
          </cell>
          <cell r="P1963" t="str">
            <v>MG</v>
          </cell>
          <cell r="Q1963">
            <v>30</v>
          </cell>
          <cell r="R1963" t="str">
            <v>NORMAL REÇETE</v>
          </cell>
          <cell r="S1963" t="str">
            <v>IMAL</v>
          </cell>
          <cell r="T1963" t="str">
            <v>ISPANYA</v>
          </cell>
          <cell r="U1963">
            <v>23.72</v>
          </cell>
          <cell r="V1963">
            <v>23.72</v>
          </cell>
          <cell r="W1963">
            <v>14.23</v>
          </cell>
          <cell r="X1963" t="str">
            <v>ISPANYA</v>
          </cell>
          <cell r="Y1963">
            <v>0</v>
          </cell>
          <cell r="Z1963">
            <v>0</v>
          </cell>
          <cell r="AA1963">
            <v>26.43</v>
          </cell>
          <cell r="AB1963">
            <v>0</v>
          </cell>
          <cell r="AC1963">
            <v>26.43</v>
          </cell>
        </row>
        <row r="1964">
          <cell r="A1964">
            <v>8699689011036</v>
          </cell>
          <cell r="B1964" t="str">
            <v>C01DA14</v>
          </cell>
          <cell r="C1964" t="str">
            <v>isosorbide mononitrate</v>
          </cell>
          <cell r="D1964" t="str">
            <v>ESDEGER</v>
          </cell>
          <cell r="E1964" t="str">
            <v>FIYAT KORUMALI URUN</v>
          </cell>
          <cell r="F1964">
            <v>4</v>
          </cell>
          <cell r="G1964">
            <v>1</v>
          </cell>
          <cell r="H1964">
            <v>2</v>
          </cell>
          <cell r="I1964">
            <v>0</v>
          </cell>
          <cell r="J1964">
            <v>0</v>
          </cell>
          <cell r="K1964">
            <v>0</v>
          </cell>
          <cell r="L1964" t="str">
            <v>MONOKET 20 MG 20 TABLET</v>
          </cell>
          <cell r="M1964" t="str">
            <v>IZOSORBID MONONITRAT</v>
          </cell>
          <cell r="N1964" t="str">
            <v>MELUSIN</v>
          </cell>
          <cell r="O1964">
            <v>20</v>
          </cell>
          <cell r="P1964" t="str">
            <v>MG</v>
          </cell>
          <cell r="Q1964">
            <v>20</v>
          </cell>
          <cell r="R1964" t="str">
            <v>NORMAL RECETE</v>
          </cell>
          <cell r="S1964" t="str">
            <v>IMAL</v>
          </cell>
          <cell r="T1964" t="str">
            <v>TURKIYE</v>
          </cell>
          <cell r="U1964">
            <v>3.29</v>
          </cell>
          <cell r="V1964">
            <v>3.29</v>
          </cell>
          <cell r="W1964">
            <v>0</v>
          </cell>
          <cell r="X1964" t="str">
            <v>TURKIYE</v>
          </cell>
          <cell r="Y1964">
            <v>0</v>
          </cell>
          <cell r="Z1964">
            <v>0</v>
          </cell>
          <cell r="AA1964">
            <v>7.7</v>
          </cell>
          <cell r="AB1964">
            <v>0</v>
          </cell>
          <cell r="AC1964">
            <v>7.7</v>
          </cell>
        </row>
        <row r="1965">
          <cell r="A1965">
            <v>8699689011043</v>
          </cell>
          <cell r="B1965" t="str">
            <v>C01DA14</v>
          </cell>
          <cell r="C1965" t="str">
            <v>isosorbide mononitrate</v>
          </cell>
          <cell r="D1965" t="str">
            <v>ESDEGER</v>
          </cell>
          <cell r="E1965" t="str">
            <v>FIYAT KORUMALI URUN</v>
          </cell>
          <cell r="F1965">
            <v>0</v>
          </cell>
          <cell r="G1965">
            <v>1</v>
          </cell>
          <cell r="H1965">
            <v>1</v>
          </cell>
          <cell r="I1965">
            <v>0</v>
          </cell>
          <cell r="J1965">
            <v>0</v>
          </cell>
          <cell r="K1965">
            <v>0</v>
          </cell>
          <cell r="L1965" t="str">
            <v>MONOKET 40 MG 20 TABLET</v>
          </cell>
          <cell r="M1965" t="str">
            <v>IZOSORBID MONONITRAT</v>
          </cell>
          <cell r="N1965" t="str">
            <v>MELUSIN</v>
          </cell>
          <cell r="O1965">
            <v>40</v>
          </cell>
          <cell r="P1965" t="str">
            <v>MG</v>
          </cell>
          <cell r="Q1965">
            <v>20</v>
          </cell>
          <cell r="R1965" t="str">
            <v>NORMAL RECETE</v>
          </cell>
          <cell r="S1965" t="str">
            <v>IMAL</v>
          </cell>
          <cell r="T1965" t="str">
            <v>PORTEKIZ</v>
          </cell>
          <cell r="U1965">
            <v>6.58</v>
          </cell>
          <cell r="V1965">
            <v>6.58</v>
          </cell>
          <cell r="W1965">
            <v>5.26</v>
          </cell>
          <cell r="X1965" t="str">
            <v>PORTEKIZ</v>
          </cell>
          <cell r="Y1965">
            <v>0</v>
          </cell>
          <cell r="Z1965">
            <v>0</v>
          </cell>
          <cell r="AA1965">
            <v>12.19</v>
          </cell>
          <cell r="AB1965">
            <v>0</v>
          </cell>
          <cell r="AC1965">
            <v>12.19</v>
          </cell>
        </row>
        <row r="1966">
          <cell r="A1966">
            <v>8699828090052</v>
          </cell>
          <cell r="B1966" t="str">
            <v>A11DB</v>
          </cell>
          <cell r="C1966" t="str">
            <v>vitamin b1 in combination with vitamin b6 and/or vitamin b12</v>
          </cell>
          <cell r="D1966" t="str">
            <v>EŞDEĞER</v>
          </cell>
          <cell r="E1966" t="str">
            <v>YIRMI YIL</v>
          </cell>
          <cell r="F1966">
            <v>4</v>
          </cell>
          <cell r="G1966">
            <v>1</v>
          </cell>
          <cell r="H1966">
            <v>2</v>
          </cell>
          <cell r="I1966">
            <v>0</v>
          </cell>
          <cell r="J1966">
            <v>0</v>
          </cell>
          <cell r="K1966">
            <v>0</v>
          </cell>
          <cell r="L1966" t="str">
            <v>MONOVIT -3B 30 TABLET</v>
          </cell>
          <cell r="M1966" t="str">
            <v>VITAMIN B KOMPLEKSI</v>
          </cell>
          <cell r="N1966" t="str">
            <v>KOCAK FARMA</v>
          </cell>
          <cell r="O1966">
            <v>0</v>
          </cell>
          <cell r="P1966">
            <v>0</v>
          </cell>
          <cell r="Q1966">
            <v>30</v>
          </cell>
          <cell r="R1966" t="str">
            <v>NORMAL REÇETE</v>
          </cell>
          <cell r="S1966" t="str">
            <v>IMAL</v>
          </cell>
          <cell r="T1966">
            <v>0</v>
          </cell>
          <cell r="U1966">
            <v>0</v>
          </cell>
          <cell r="V1966">
            <v>1.94</v>
          </cell>
          <cell r="W1966">
            <v>0</v>
          </cell>
          <cell r="X1966" t="str">
            <v>TURKIYE</v>
          </cell>
          <cell r="Y1966">
            <v>0</v>
          </cell>
          <cell r="Z1966">
            <v>0</v>
          </cell>
          <cell r="AA1966">
            <v>0</v>
          </cell>
          <cell r="AB1966">
            <v>0</v>
          </cell>
          <cell r="AC1966">
            <v>4.09</v>
          </cell>
        </row>
        <row r="1967">
          <cell r="A1967">
            <v>8699579010149</v>
          </cell>
          <cell r="B1967" t="str">
            <v>N04BD01</v>
          </cell>
          <cell r="C1967" t="str">
            <v>selegiline</v>
          </cell>
          <cell r="D1967" t="str">
            <v>EŞDEĞER</v>
          </cell>
          <cell r="E1967" t="str">
            <v>YIRMI YIL</v>
          </cell>
          <cell r="F1967">
            <v>0</v>
          </cell>
          <cell r="G1967">
            <v>2</v>
          </cell>
          <cell r="H1967">
            <v>1</v>
          </cell>
          <cell r="I1967">
            <v>0</v>
          </cell>
          <cell r="J1967">
            <v>0</v>
          </cell>
          <cell r="K1967">
            <v>0</v>
          </cell>
          <cell r="L1967" t="str">
            <v>MOVERDIN 5 MG   30 TABLET</v>
          </cell>
          <cell r="M1967" t="str">
            <v>SELEJILIN HCL</v>
          </cell>
          <cell r="N1967" t="str">
            <v>KOCAK</v>
          </cell>
          <cell r="O1967">
            <v>5</v>
          </cell>
          <cell r="P1967" t="str">
            <v>MG</v>
          </cell>
          <cell r="Q1967">
            <v>30</v>
          </cell>
          <cell r="R1967" t="str">
            <v>NORMAL REÇETE</v>
          </cell>
          <cell r="S1967" t="str">
            <v>IMAL</v>
          </cell>
          <cell r="T1967" t="str">
            <v>FRANSA</v>
          </cell>
          <cell r="U1967">
            <v>13.9</v>
          </cell>
          <cell r="V1967">
            <v>13.9</v>
          </cell>
          <cell r="W1967">
            <v>11.12</v>
          </cell>
          <cell r="X1967" t="str">
            <v>FRANSA</v>
          </cell>
          <cell r="Y1967">
            <v>0</v>
          </cell>
          <cell r="Z1967">
            <v>0</v>
          </cell>
          <cell r="AA1967">
            <v>16.690000000000001</v>
          </cell>
          <cell r="AB1967">
            <v>0</v>
          </cell>
          <cell r="AC1967">
            <v>16.690000000000001</v>
          </cell>
        </row>
        <row r="1968">
          <cell r="A1968">
            <v>8699579010156</v>
          </cell>
          <cell r="B1968" t="str">
            <v>N04BD01</v>
          </cell>
          <cell r="C1968" t="str">
            <v>selegiline</v>
          </cell>
          <cell r="D1968" t="str">
            <v>EŞDEĞER</v>
          </cell>
          <cell r="E1968" t="str">
            <v>YIRMI YIL</v>
          </cell>
          <cell r="F1968">
            <v>0</v>
          </cell>
          <cell r="G1968">
            <v>2</v>
          </cell>
          <cell r="H1968">
            <v>1</v>
          </cell>
          <cell r="I1968">
            <v>0</v>
          </cell>
          <cell r="J1968">
            <v>0</v>
          </cell>
          <cell r="K1968">
            <v>0</v>
          </cell>
          <cell r="L1968" t="str">
            <v>MOVERDIN 5 MG 100 TABLET</v>
          </cell>
          <cell r="M1968" t="str">
            <v>SELEJILIN HCL</v>
          </cell>
          <cell r="N1968" t="str">
            <v>KOCAK</v>
          </cell>
          <cell r="O1968">
            <v>5</v>
          </cell>
          <cell r="P1968" t="str">
            <v>MG</v>
          </cell>
          <cell r="Q1968">
            <v>100</v>
          </cell>
          <cell r="R1968" t="str">
            <v>NORMAL REÇETE</v>
          </cell>
          <cell r="S1968" t="str">
            <v>IMAL</v>
          </cell>
          <cell r="T1968" t="str">
            <v>PORTEKIZ</v>
          </cell>
          <cell r="U1968">
            <v>20.86</v>
          </cell>
          <cell r="V1968">
            <v>20.86</v>
          </cell>
          <cell r="W1968">
            <v>16.68</v>
          </cell>
          <cell r="X1968" t="str">
            <v>PORTEKIZ</v>
          </cell>
          <cell r="Y1968">
            <v>0</v>
          </cell>
          <cell r="Z1968">
            <v>0</v>
          </cell>
          <cell r="AA1968">
            <v>35.29</v>
          </cell>
          <cell r="AB1968">
            <v>0</v>
          </cell>
          <cell r="AC1968">
            <v>35.29</v>
          </cell>
        </row>
        <row r="1969">
          <cell r="A1969">
            <v>8697931090020</v>
          </cell>
          <cell r="B1969" t="str">
            <v>J01MA14</v>
          </cell>
          <cell r="C1969" t="str">
            <v>moxifloxacin</v>
          </cell>
          <cell r="D1969" t="str">
            <v>EŞDEĞER</v>
          </cell>
          <cell r="E1969" t="str">
            <v>EŞDEĞER</v>
          </cell>
          <cell r="F1969">
            <v>0</v>
          </cell>
          <cell r="G1969">
            <v>5</v>
          </cell>
          <cell r="H1969">
            <v>1</v>
          </cell>
          <cell r="I1969">
            <v>0</v>
          </cell>
          <cell r="J1969">
            <v>0</v>
          </cell>
          <cell r="K1969">
            <v>0</v>
          </cell>
          <cell r="L1969" t="str">
            <v>MOXDAY 400 MG 5 FILM TABLET</v>
          </cell>
          <cell r="M1969" t="str">
            <v>MOKSIFLOKSASIN</v>
          </cell>
          <cell r="N1969" t="str">
            <v>INTEGRI ILAC</v>
          </cell>
          <cell r="O1969">
            <v>400</v>
          </cell>
          <cell r="P1969" t="str">
            <v>MG</v>
          </cell>
          <cell r="Q1969">
            <v>5</v>
          </cell>
          <cell r="R1969" t="str">
            <v>NORMAL REÇETE</v>
          </cell>
          <cell r="S1969" t="str">
            <v>IMAL</v>
          </cell>
          <cell r="T1969" t="str">
            <v>YUNANISTAN</v>
          </cell>
          <cell r="U1969">
            <v>13</v>
          </cell>
          <cell r="V1969">
            <v>7.77</v>
          </cell>
          <cell r="W1969">
            <v>7.77</v>
          </cell>
          <cell r="X1969" t="str">
            <v>YUNANISTAN</v>
          </cell>
          <cell r="Y1969">
            <v>0</v>
          </cell>
          <cell r="Z1969">
            <v>0</v>
          </cell>
          <cell r="AA1969">
            <v>16.34</v>
          </cell>
          <cell r="AB1969">
            <v>0</v>
          </cell>
          <cell r="AC1969">
            <v>16.34</v>
          </cell>
        </row>
        <row r="1970">
          <cell r="A1970">
            <v>8697931090013</v>
          </cell>
          <cell r="B1970" t="str">
            <v>J01MA14</v>
          </cell>
          <cell r="C1970" t="str">
            <v>moxifloxacin</v>
          </cell>
          <cell r="D1970" t="str">
            <v>EŞDEĞER</v>
          </cell>
          <cell r="E1970" t="str">
            <v>EŞDEĞER</v>
          </cell>
          <cell r="F1970">
            <v>0</v>
          </cell>
          <cell r="G1970">
            <v>1</v>
          </cell>
          <cell r="H1970">
            <v>1</v>
          </cell>
          <cell r="I1970">
            <v>0</v>
          </cell>
          <cell r="J1970">
            <v>0</v>
          </cell>
          <cell r="K1970">
            <v>0</v>
          </cell>
          <cell r="L1970" t="str">
            <v>MOXDAY 400 MG 7 FILM TABLET</v>
          </cell>
          <cell r="M1970" t="str">
            <v>MOKSIFLOKSASIN</v>
          </cell>
          <cell r="N1970" t="str">
            <v>INTEGRI ILAC</v>
          </cell>
          <cell r="O1970">
            <v>400</v>
          </cell>
          <cell r="P1970" t="str">
            <v>MG</v>
          </cell>
          <cell r="Q1970">
            <v>7</v>
          </cell>
          <cell r="R1970" t="str">
            <v>NORMAL REÇETE</v>
          </cell>
          <cell r="S1970" t="str">
            <v>IMAL</v>
          </cell>
          <cell r="T1970" t="str">
            <v>YUNANISTAN</v>
          </cell>
          <cell r="U1970">
            <v>18.2</v>
          </cell>
          <cell r="V1970">
            <v>10.88</v>
          </cell>
          <cell r="W1970">
            <v>10.88</v>
          </cell>
          <cell r="X1970" t="str">
            <v>YUNANISTAN</v>
          </cell>
          <cell r="Y1970">
            <v>0</v>
          </cell>
          <cell r="Z1970">
            <v>0</v>
          </cell>
          <cell r="AA1970">
            <v>23.02</v>
          </cell>
          <cell r="AB1970">
            <v>0</v>
          </cell>
          <cell r="AC1970">
            <v>23.02</v>
          </cell>
        </row>
        <row r="1971">
          <cell r="A1971">
            <v>8698807000051</v>
          </cell>
          <cell r="B1971" t="str">
            <v>V06D</v>
          </cell>
          <cell r="C1971" t="str">
            <v>other nutrients</v>
          </cell>
          <cell r="D1971" t="str">
            <v>REFERANS</v>
          </cell>
          <cell r="E1971" t="str">
            <v>REFERANS</v>
          </cell>
          <cell r="F1971">
            <v>2</v>
          </cell>
          <cell r="G1971">
            <v>2</v>
          </cell>
          <cell r="H1971">
            <v>1</v>
          </cell>
          <cell r="I1971">
            <v>0</v>
          </cell>
          <cell r="J1971">
            <v>0</v>
          </cell>
          <cell r="K1971">
            <v>0</v>
          </cell>
          <cell r="L1971" t="str">
            <v>MSUD EXPRESS 750 GR 30x25 GR SASE</v>
          </cell>
          <cell r="M1971" t="str">
            <v>PROTEIN+KARBONHIDRAT+YAG</v>
          </cell>
          <cell r="N1971" t="str">
            <v>VITAFLO</v>
          </cell>
          <cell r="O1971">
            <v>750</v>
          </cell>
          <cell r="P1971" t="str">
            <v>G</v>
          </cell>
          <cell r="Q1971">
            <v>30</v>
          </cell>
          <cell r="R1971" t="str">
            <v>NORMAL REÇETE</v>
          </cell>
          <cell r="S1971" t="str">
            <v>ITHAL</v>
          </cell>
          <cell r="T1971" t="str">
            <v>INGILTERE</v>
          </cell>
          <cell r="U1971">
            <v>384.56</v>
          </cell>
          <cell r="V1971">
            <v>384.56</v>
          </cell>
          <cell r="W1971">
            <v>384.56</v>
          </cell>
          <cell r="X1971" t="str">
            <v>INGILTERE</v>
          </cell>
          <cell r="Y1971">
            <v>0</v>
          </cell>
          <cell r="Z1971">
            <v>0</v>
          </cell>
          <cell r="AA1971">
            <v>667.4</v>
          </cell>
          <cell r="AB1971">
            <v>0</v>
          </cell>
          <cell r="AC1971">
            <v>667.4</v>
          </cell>
        </row>
        <row r="1972">
          <cell r="A1972">
            <v>8697930022107</v>
          </cell>
          <cell r="B1972" t="str">
            <v>R05CB01</v>
          </cell>
          <cell r="C1972" t="str">
            <v>acetylcysteine</v>
          </cell>
          <cell r="D1972" t="str">
            <v>EŞDEĞER</v>
          </cell>
          <cell r="E1972" t="str">
            <v>EŞDEĞER</v>
          </cell>
          <cell r="F1972">
            <v>0</v>
          </cell>
          <cell r="G1972">
            <v>2</v>
          </cell>
          <cell r="H1972">
            <v>1</v>
          </cell>
          <cell r="I1972">
            <v>0</v>
          </cell>
          <cell r="J1972">
            <v>0</v>
          </cell>
          <cell r="K1972">
            <v>0</v>
          </cell>
          <cell r="L1972" t="str">
            <v>MUCOFIX 1200/400 MG 20 EFERVESAN TABLET</v>
          </cell>
          <cell r="M1972" t="str">
            <v>ASETILSISTEIN + DOKSOFILIN</v>
          </cell>
          <cell r="N1972" t="str">
            <v>MENTIS</v>
          </cell>
          <cell r="O1972" t="str">
            <v>1200+400</v>
          </cell>
          <cell r="P1972" t="str">
            <v>MG</v>
          </cell>
          <cell r="Q1972">
            <v>20</v>
          </cell>
          <cell r="R1972" t="str">
            <v>NORMAL REÇETE</v>
          </cell>
          <cell r="S1972" t="str">
            <v>IMAL</v>
          </cell>
          <cell r="T1972" t="str">
            <v>FRANSA 
ITALYA</v>
          </cell>
          <cell r="U1972">
            <v>15.23</v>
          </cell>
          <cell r="V1972">
            <v>15.23</v>
          </cell>
          <cell r="W1972">
            <v>9.14</v>
          </cell>
          <cell r="X1972" t="str">
            <v>FRANSA 
ITALYA</v>
          </cell>
          <cell r="Y1972">
            <v>0</v>
          </cell>
          <cell r="Z1972">
            <v>0</v>
          </cell>
          <cell r="AA1972">
            <v>15.9</v>
          </cell>
          <cell r="AB1972">
            <v>0</v>
          </cell>
          <cell r="AC1972">
            <v>15.9</v>
          </cell>
        </row>
        <row r="1973">
          <cell r="A1973">
            <v>8697930022138</v>
          </cell>
          <cell r="B1973" t="str">
            <v>R05CB01</v>
          </cell>
          <cell r="C1973" t="str">
            <v>acetylcysteine</v>
          </cell>
          <cell r="D1973" t="str">
            <v>ESDEGER</v>
          </cell>
          <cell r="E1973" t="str">
            <v>ESDEGER</v>
          </cell>
          <cell r="F1973">
            <v>0</v>
          </cell>
          <cell r="G1973">
            <v>2</v>
          </cell>
          <cell r="H1973">
            <v>1</v>
          </cell>
          <cell r="I1973">
            <v>0</v>
          </cell>
          <cell r="J1973">
            <v>0</v>
          </cell>
          <cell r="K1973">
            <v>0</v>
          </cell>
          <cell r="L1973" t="str">
            <v>MUCOFIX 900/400 MG 20 EFERVESAN TABLET</v>
          </cell>
          <cell r="M1973" t="str">
            <v>ASETILSISTEIN + DOKSOFILIN</v>
          </cell>
          <cell r="N1973" t="str">
            <v>MENTIS</v>
          </cell>
          <cell r="O1973" t="str">
            <v>900+400</v>
          </cell>
          <cell r="P1973" t="str">
            <v>MG</v>
          </cell>
          <cell r="Q1973">
            <v>20</v>
          </cell>
          <cell r="R1973" t="str">
            <v>NORMAL RECETE</v>
          </cell>
          <cell r="S1973" t="str">
            <v>IMAL</v>
          </cell>
          <cell r="T1973" t="str">
            <v>FRANSA ITALYA</v>
          </cell>
          <cell r="U1973">
            <v>9.56</v>
          </cell>
          <cell r="V1973">
            <v>9.56</v>
          </cell>
          <cell r="W1973">
            <v>5.73</v>
          </cell>
          <cell r="X1973" t="str">
            <v>FRANSA ITALYA</v>
          </cell>
          <cell r="Y1973">
            <v>0</v>
          </cell>
          <cell r="Z1973">
            <v>0</v>
          </cell>
          <cell r="AA1973">
            <v>13.42</v>
          </cell>
          <cell r="AB1973">
            <v>0</v>
          </cell>
          <cell r="AC1973">
            <v>13.42</v>
          </cell>
        </row>
        <row r="1974">
          <cell r="A1974">
            <v>8697930020059</v>
          </cell>
          <cell r="B1974" t="str">
            <v>R05CB01</v>
          </cell>
          <cell r="C1974" t="str">
            <v>acetylcysteine</v>
          </cell>
          <cell r="D1974" t="str">
            <v>EŞDEĞER</v>
          </cell>
          <cell r="E1974" t="str">
            <v>YIRMI YIL</v>
          </cell>
          <cell r="F1974">
            <v>0</v>
          </cell>
          <cell r="G1974">
            <v>1</v>
          </cell>
          <cell r="H1974">
            <v>1</v>
          </cell>
          <cell r="I1974">
            <v>0</v>
          </cell>
          <cell r="J1974">
            <v>0</v>
          </cell>
          <cell r="K1974">
            <v>0</v>
          </cell>
          <cell r="L1974" t="str">
            <v>MUCOMAX 1200 MG 20 EFERVESAN TABLET</v>
          </cell>
          <cell r="M1974" t="str">
            <v>ASETILSISTEIN</v>
          </cell>
          <cell r="N1974" t="str">
            <v>MENTIS</v>
          </cell>
          <cell r="O1974">
            <v>1200</v>
          </cell>
          <cell r="P1974" t="str">
            <v>MG</v>
          </cell>
          <cell r="Q1974">
            <v>20</v>
          </cell>
          <cell r="R1974" t="str">
            <v>NORMAL REÇETE</v>
          </cell>
          <cell r="S1974" t="str">
            <v>IMAL</v>
          </cell>
          <cell r="T1974" t="str">
            <v>ALMANYA</v>
          </cell>
          <cell r="U1974">
            <v>9.4</v>
          </cell>
          <cell r="V1974">
            <v>9.4</v>
          </cell>
          <cell r="W1974">
            <v>7.52</v>
          </cell>
          <cell r="X1974" t="str">
            <v>ALMANYA</v>
          </cell>
          <cell r="Y1974">
            <v>0</v>
          </cell>
          <cell r="Z1974">
            <v>0</v>
          </cell>
          <cell r="AA1974">
            <v>15.9</v>
          </cell>
          <cell r="AB1974">
            <v>0</v>
          </cell>
          <cell r="AC1974">
            <v>15.9</v>
          </cell>
        </row>
        <row r="1975">
          <cell r="A1975">
            <v>8697930020523</v>
          </cell>
          <cell r="B1975" t="str">
            <v>R05CB01</v>
          </cell>
          <cell r="C1975" t="str">
            <v>acetylcysteine</v>
          </cell>
          <cell r="D1975" t="str">
            <v>EŞDEĞER</v>
          </cell>
          <cell r="E1975" t="str">
            <v>YIRMI YIL</v>
          </cell>
          <cell r="F1975">
            <v>0</v>
          </cell>
          <cell r="G1975">
            <v>1</v>
          </cell>
          <cell r="H1975">
            <v>1</v>
          </cell>
          <cell r="I1975">
            <v>0</v>
          </cell>
          <cell r="J1975">
            <v>0</v>
          </cell>
          <cell r="K1975">
            <v>0</v>
          </cell>
          <cell r="L1975" t="str">
            <v>MUCOMAX 400 MG 30 EFERVESAN TABLET</v>
          </cell>
          <cell r="M1975" t="str">
            <v>ASETILSISTEIN</v>
          </cell>
          <cell r="N1975" t="str">
            <v>MENTIS</v>
          </cell>
          <cell r="O1975">
            <v>400</v>
          </cell>
          <cell r="P1975" t="str">
            <v>MG</v>
          </cell>
          <cell r="Q1975">
            <v>30</v>
          </cell>
          <cell r="R1975" t="str">
            <v>NORMAL REÇETE</v>
          </cell>
          <cell r="S1975" t="str">
            <v>IMAL</v>
          </cell>
          <cell r="T1975" t="str">
            <v>TURKIYE</v>
          </cell>
          <cell r="U1975">
            <v>5.62</v>
          </cell>
          <cell r="V1975">
            <v>5.62</v>
          </cell>
          <cell r="W1975">
            <v>4.49</v>
          </cell>
          <cell r="X1975" t="str">
            <v>TURKIYE</v>
          </cell>
          <cell r="Y1975">
            <v>0</v>
          </cell>
          <cell r="Z1975">
            <v>0</v>
          </cell>
          <cell r="AA1975">
            <v>9.5</v>
          </cell>
          <cell r="AB1975">
            <v>0</v>
          </cell>
          <cell r="AC1975">
            <v>9.5</v>
          </cell>
        </row>
        <row r="1976">
          <cell r="A1976">
            <v>8697929020015</v>
          </cell>
          <cell r="B1976" t="str">
            <v>R05CB01</v>
          </cell>
          <cell r="C1976" t="str">
            <v>acetylcysteine</v>
          </cell>
          <cell r="D1976" t="str">
            <v>EŞDEĞER</v>
          </cell>
          <cell r="E1976" t="str">
            <v>YIRMI YIL</v>
          </cell>
          <cell r="F1976">
            <v>0</v>
          </cell>
          <cell r="G1976">
            <v>1</v>
          </cell>
          <cell r="H1976">
            <v>1</v>
          </cell>
          <cell r="I1976">
            <v>0</v>
          </cell>
          <cell r="J1976">
            <v>0</v>
          </cell>
          <cell r="K1976">
            <v>0</v>
          </cell>
          <cell r="L1976" t="str">
            <v xml:space="preserve">MUCOPLUS 1200 MG 20 EFERVESAN TABLET </v>
          </cell>
          <cell r="M1976" t="str">
            <v>ASETILSISTEIN</v>
          </cell>
          <cell r="N1976" t="str">
            <v>VITALIS</v>
          </cell>
          <cell r="O1976">
            <v>1200</v>
          </cell>
          <cell r="P1976" t="str">
            <v>MG</v>
          </cell>
          <cell r="Q1976">
            <v>20</v>
          </cell>
          <cell r="R1976" t="str">
            <v>NORMAL REÇETE</v>
          </cell>
          <cell r="S1976" t="str">
            <v>IMAL</v>
          </cell>
          <cell r="T1976" t="str">
            <v>ALMANYA</v>
          </cell>
          <cell r="U1976">
            <v>9.4</v>
          </cell>
          <cell r="V1976">
            <v>9.4</v>
          </cell>
          <cell r="W1976">
            <v>7.52</v>
          </cell>
          <cell r="X1976" t="str">
            <v>ALMANYA</v>
          </cell>
          <cell r="Y1976">
            <v>0</v>
          </cell>
          <cell r="Z1976">
            <v>0</v>
          </cell>
          <cell r="AA1976">
            <v>17.59</v>
          </cell>
          <cell r="AB1976">
            <v>0</v>
          </cell>
          <cell r="AC1976">
            <v>17.59</v>
          </cell>
        </row>
        <row r="1977">
          <cell r="A1977">
            <v>8681094020055</v>
          </cell>
          <cell r="B1977" t="str">
            <v>R05CB01</v>
          </cell>
          <cell r="C1977" t="str">
            <v>acetylcysteine</v>
          </cell>
          <cell r="D1977" t="str">
            <v>EŞDEĞER</v>
          </cell>
          <cell r="E1977" t="str">
            <v>YIRMI YIL</v>
          </cell>
          <cell r="F1977">
            <v>0</v>
          </cell>
          <cell r="G1977">
            <v>1</v>
          </cell>
          <cell r="H1977">
            <v>1</v>
          </cell>
          <cell r="I1977">
            <v>0</v>
          </cell>
          <cell r="J1977">
            <v>0</v>
          </cell>
          <cell r="K1977">
            <v>0</v>
          </cell>
          <cell r="L1977" t="str">
            <v xml:space="preserve">MUCOPLUS 1200 MG 20 EFERVESAN TABLET </v>
          </cell>
          <cell r="M1977" t="str">
            <v>ASETILSISTEIN</v>
          </cell>
          <cell r="N1977" t="str">
            <v>NEUTEC TOPLAM KALITE</v>
          </cell>
          <cell r="O1977">
            <v>1200</v>
          </cell>
          <cell r="P1977" t="str">
            <v>MG</v>
          </cell>
          <cell r="Q1977">
            <v>20</v>
          </cell>
          <cell r="R1977" t="str">
            <v>NORMAL REÇETE</v>
          </cell>
          <cell r="S1977" t="str">
            <v>IMAL</v>
          </cell>
          <cell r="T1977" t="str">
            <v>ALMANYA</v>
          </cell>
          <cell r="U1977">
            <v>9.4</v>
          </cell>
          <cell r="V1977">
            <v>9.4</v>
          </cell>
          <cell r="W1977">
            <v>7.52</v>
          </cell>
          <cell r="X1977" t="str">
            <v>ALMANYA</v>
          </cell>
          <cell r="Y1977">
            <v>0</v>
          </cell>
          <cell r="Z1977">
            <v>0</v>
          </cell>
          <cell r="AA1977">
            <v>15.9</v>
          </cell>
          <cell r="AB1977">
            <v>0</v>
          </cell>
          <cell r="AC1977">
            <v>15.9</v>
          </cell>
        </row>
        <row r="1978">
          <cell r="A1978">
            <v>8697933241147</v>
          </cell>
          <cell r="B1978" t="str">
            <v>R05CB01</v>
          </cell>
          <cell r="C1978" t="str">
            <v>acetylcysteine</v>
          </cell>
          <cell r="D1978" t="str">
            <v>EŞDEĞER</v>
          </cell>
          <cell r="E1978" t="str">
            <v>YIRMI YIL</v>
          </cell>
          <cell r="F1978">
            <v>4</v>
          </cell>
          <cell r="G1978">
            <v>1</v>
          </cell>
          <cell r="H1978">
            <v>2</v>
          </cell>
          <cell r="I1978">
            <v>0</v>
          </cell>
          <cell r="J1978">
            <v>0</v>
          </cell>
          <cell r="K1978">
            <v>0</v>
          </cell>
          <cell r="L1978" t="str">
            <v>MUCOSTOP 600 MG 10 SASE</v>
          </cell>
          <cell r="M1978" t="str">
            <v>ASETILSISTEIN</v>
          </cell>
          <cell r="N1978" t="str">
            <v>SALUTIS</v>
          </cell>
          <cell r="O1978">
            <v>600</v>
          </cell>
          <cell r="P1978" t="str">
            <v>MG</v>
          </cell>
          <cell r="Q1978">
            <v>10</v>
          </cell>
          <cell r="R1978" t="str">
            <v>NORMAL REÇETE</v>
          </cell>
          <cell r="S1978" t="str">
            <v>IMAL</v>
          </cell>
          <cell r="T1978" t="str">
            <v>TURKIYE</v>
          </cell>
          <cell r="U1978">
            <v>1.26</v>
          </cell>
          <cell r="V1978">
            <v>1.26</v>
          </cell>
          <cell r="W1978">
            <v>0</v>
          </cell>
          <cell r="X1978" t="str">
            <v>TURKIYE</v>
          </cell>
          <cell r="Y1978">
            <v>0</v>
          </cell>
          <cell r="Z1978">
            <v>0</v>
          </cell>
          <cell r="AA1978">
            <v>2.66</v>
          </cell>
          <cell r="AB1978">
            <v>0</v>
          </cell>
          <cell r="AC1978">
            <v>2.66</v>
          </cell>
        </row>
        <row r="1979">
          <cell r="A1979">
            <v>8697933240188</v>
          </cell>
          <cell r="B1979" t="str">
            <v>R05CB01</v>
          </cell>
          <cell r="C1979" t="str">
            <v>acetylcysteine</v>
          </cell>
          <cell r="D1979" t="str">
            <v>EŞDEĞER</v>
          </cell>
          <cell r="E1979" t="str">
            <v>YIRMI YIL</v>
          </cell>
          <cell r="F1979">
            <v>0</v>
          </cell>
          <cell r="G1979">
            <v>1</v>
          </cell>
          <cell r="H1979">
            <v>1</v>
          </cell>
          <cell r="I1979">
            <v>0</v>
          </cell>
          <cell r="J1979">
            <v>0</v>
          </cell>
          <cell r="K1979">
            <v>0</v>
          </cell>
          <cell r="L1979" t="str">
            <v>MUCOSTOP 600 MG 30 SASE</v>
          </cell>
          <cell r="M1979" t="str">
            <v>ASETILSISTEIN</v>
          </cell>
          <cell r="N1979" t="str">
            <v>SALUTIS</v>
          </cell>
          <cell r="O1979">
            <v>600</v>
          </cell>
          <cell r="P1979" t="str">
            <v>MG</v>
          </cell>
          <cell r="Q1979">
            <v>30</v>
          </cell>
          <cell r="R1979" t="str">
            <v>NORMAL REÇETE</v>
          </cell>
          <cell r="S1979" t="str">
            <v>IMAL</v>
          </cell>
          <cell r="T1979" t="str">
            <v>ALMANYA</v>
          </cell>
          <cell r="U1979">
            <v>7.05</v>
          </cell>
          <cell r="V1979">
            <v>7.05</v>
          </cell>
          <cell r="W1979">
            <v>5.64</v>
          </cell>
          <cell r="X1979" t="str">
            <v>ALMANYA</v>
          </cell>
          <cell r="Y1979">
            <v>0</v>
          </cell>
          <cell r="Z1979">
            <v>0</v>
          </cell>
          <cell r="AA1979">
            <v>11.02</v>
          </cell>
          <cell r="AB1979">
            <v>0</v>
          </cell>
          <cell r="AC1979">
            <v>11.02</v>
          </cell>
        </row>
        <row r="1980">
          <cell r="A1980">
            <v>8697930023845</v>
          </cell>
          <cell r="B1980" t="str">
            <v>R05CB10</v>
          </cell>
          <cell r="C1980" t="str">
            <v>combinations</v>
          </cell>
          <cell r="D1980" t="str">
            <v>EŞDEĞER</v>
          </cell>
          <cell r="E1980" t="str">
            <v>YIRMI YIL</v>
          </cell>
          <cell r="F1980">
            <v>0</v>
          </cell>
          <cell r="G1980">
            <v>1</v>
          </cell>
          <cell r="H1980">
            <v>1</v>
          </cell>
          <cell r="I1980">
            <v>0</v>
          </cell>
          <cell r="J1980">
            <v>0</v>
          </cell>
          <cell r="K1980">
            <v>0</v>
          </cell>
          <cell r="L1980" t="str">
            <v>MUCOVIT-C 1200/400 MG 30 EFERVESAN TABLET</v>
          </cell>
          <cell r="M1980" t="str">
            <v>ASETILSISTEIN + VITAMIN C</v>
          </cell>
          <cell r="N1980" t="str">
            <v>MENTIS</v>
          </cell>
          <cell r="O1980" t="str">
            <v>1200+400</v>
          </cell>
          <cell r="P1980" t="str">
            <v>MG</v>
          </cell>
          <cell r="Q1980">
            <v>30</v>
          </cell>
          <cell r="R1980" t="str">
            <v>NORMAL REÇETE</v>
          </cell>
          <cell r="S1980" t="str">
            <v>IMAL</v>
          </cell>
          <cell r="T1980" t="str">
            <v>ALMANYA</v>
          </cell>
          <cell r="U1980">
            <v>14.1</v>
          </cell>
          <cell r="V1980">
            <v>14.1</v>
          </cell>
          <cell r="W1980">
            <v>11.28</v>
          </cell>
          <cell r="X1980" t="str">
            <v>ALMANYA</v>
          </cell>
          <cell r="Y1980">
            <v>0</v>
          </cell>
          <cell r="Z1980">
            <v>0</v>
          </cell>
          <cell r="AA1980">
            <v>21.93</v>
          </cell>
          <cell r="AB1980">
            <v>0</v>
          </cell>
          <cell r="AC1980">
            <v>21.93</v>
          </cell>
        </row>
        <row r="1981">
          <cell r="A1981">
            <v>8697930020097</v>
          </cell>
          <cell r="B1981" t="str">
            <v>R05CB10</v>
          </cell>
          <cell r="C1981" t="str">
            <v>combinations</v>
          </cell>
          <cell r="D1981" t="str">
            <v>EŞDEĞER</v>
          </cell>
          <cell r="E1981" t="str">
            <v>YIRMI YIL</v>
          </cell>
          <cell r="F1981">
            <v>4</v>
          </cell>
          <cell r="G1981">
            <v>1</v>
          </cell>
          <cell r="H1981">
            <v>2</v>
          </cell>
          <cell r="I1981">
            <v>0</v>
          </cell>
          <cell r="J1981">
            <v>0</v>
          </cell>
          <cell r="K1981">
            <v>0</v>
          </cell>
          <cell r="L1981" t="str">
            <v>MUCOVIT-C 200 MG 30 EFERVESAN TABLET</v>
          </cell>
          <cell r="M1981" t="str">
            <v>ASETILSISTEIN + VITAMIN C</v>
          </cell>
          <cell r="N1981" t="str">
            <v>MENTIS</v>
          </cell>
          <cell r="O1981">
            <v>200</v>
          </cell>
          <cell r="P1981" t="str">
            <v>MG</v>
          </cell>
          <cell r="Q1981">
            <v>30</v>
          </cell>
          <cell r="R1981" t="str">
            <v>NORMAL REÇETE</v>
          </cell>
          <cell r="S1981" t="str">
            <v>IMAL</v>
          </cell>
          <cell r="T1981" t="str">
            <v>TURKIYE</v>
          </cell>
          <cell r="U1981">
            <v>2.7899999999999996</v>
          </cell>
          <cell r="V1981">
            <v>2.7899999999999996</v>
          </cell>
          <cell r="W1981">
            <v>0</v>
          </cell>
          <cell r="X1981" t="str">
            <v>TURKIYE</v>
          </cell>
          <cell r="Y1981">
            <v>0</v>
          </cell>
          <cell r="Z1981">
            <v>0</v>
          </cell>
          <cell r="AA1981">
            <v>5.89</v>
          </cell>
          <cell r="AB1981">
            <v>0</v>
          </cell>
          <cell r="AC1981">
            <v>5.89</v>
          </cell>
        </row>
        <row r="1982">
          <cell r="A1982">
            <v>8697930020103</v>
          </cell>
          <cell r="B1982" t="str">
            <v>R05CB10</v>
          </cell>
          <cell r="C1982" t="str">
            <v>combinations</v>
          </cell>
          <cell r="D1982" t="str">
            <v>EŞDEĞER</v>
          </cell>
          <cell r="E1982" t="str">
            <v>YIRMI YIL</v>
          </cell>
          <cell r="F1982">
            <v>0</v>
          </cell>
          <cell r="G1982">
            <v>5</v>
          </cell>
          <cell r="H1982">
            <v>1</v>
          </cell>
          <cell r="I1982">
            <v>0</v>
          </cell>
          <cell r="J1982">
            <v>0</v>
          </cell>
          <cell r="K1982">
            <v>0</v>
          </cell>
          <cell r="L1982" t="str">
            <v>MUCOVIT-C 600 MG 30 EFERVESAN TABLET</v>
          </cell>
          <cell r="M1982" t="str">
            <v>ASETILSISTEIN + VITAMIN C</v>
          </cell>
          <cell r="N1982" t="str">
            <v>MENTIS</v>
          </cell>
          <cell r="O1982" t="str">
            <v>600+200</v>
          </cell>
          <cell r="P1982" t="str">
            <v>MG</v>
          </cell>
          <cell r="Q1982">
            <v>30</v>
          </cell>
          <cell r="R1982" t="str">
            <v>NORMAL REÇETE</v>
          </cell>
          <cell r="S1982" t="str">
            <v>IMAL</v>
          </cell>
          <cell r="T1982" t="str">
            <v>ALMANYA</v>
          </cell>
          <cell r="U1982">
            <v>7.05</v>
          </cell>
          <cell r="V1982">
            <v>7.05</v>
          </cell>
          <cell r="W1982">
            <v>5.64</v>
          </cell>
          <cell r="X1982" t="str">
            <v>ALMANYA</v>
          </cell>
          <cell r="Y1982">
            <v>0</v>
          </cell>
          <cell r="Z1982">
            <v>0</v>
          </cell>
          <cell r="AA1982">
            <v>11.02</v>
          </cell>
          <cell r="AB1982">
            <v>0</v>
          </cell>
          <cell r="AC1982">
            <v>11.02</v>
          </cell>
        </row>
        <row r="1983">
          <cell r="A1983">
            <v>8697930023821</v>
          </cell>
          <cell r="B1983" t="str">
            <v>R05CB10</v>
          </cell>
          <cell r="C1983" t="str">
            <v>combinations</v>
          </cell>
          <cell r="D1983" t="str">
            <v>EŞDEĞER</v>
          </cell>
          <cell r="E1983" t="str">
            <v>YIRMI YIL</v>
          </cell>
          <cell r="F1983">
            <v>0</v>
          </cell>
          <cell r="G1983">
            <v>1</v>
          </cell>
          <cell r="H1983">
            <v>1</v>
          </cell>
          <cell r="I1983">
            <v>0</v>
          </cell>
          <cell r="J1983">
            <v>0</v>
          </cell>
          <cell r="K1983">
            <v>0</v>
          </cell>
          <cell r="L1983" t="str">
            <v>MUCOVIT-C 900/300 MG 30 EFERVESAN TABLET</v>
          </cell>
          <cell r="M1983" t="str">
            <v>ASETILSISTEIN + VITAMIN C</v>
          </cell>
          <cell r="N1983" t="str">
            <v>MENTIS</v>
          </cell>
          <cell r="O1983" t="str">
            <v>900+300</v>
          </cell>
          <cell r="P1983" t="str">
            <v>MG</v>
          </cell>
          <cell r="Q1983">
            <v>30</v>
          </cell>
          <cell r="R1983" t="str">
            <v>NORMAL REÇETE</v>
          </cell>
          <cell r="S1983" t="str">
            <v>IMAL</v>
          </cell>
          <cell r="T1983" t="str">
            <v>ALMANYA</v>
          </cell>
          <cell r="U1983">
            <v>10.57</v>
          </cell>
          <cell r="V1983">
            <v>10.57</v>
          </cell>
          <cell r="W1983">
            <v>8.4499999999999993</v>
          </cell>
          <cell r="X1983" t="str">
            <v>ALMANYA</v>
          </cell>
          <cell r="Y1983">
            <v>0</v>
          </cell>
          <cell r="Z1983">
            <v>0</v>
          </cell>
          <cell r="AA1983">
            <v>16.52</v>
          </cell>
          <cell r="AB1983">
            <v>0</v>
          </cell>
          <cell r="AC1983">
            <v>16.52</v>
          </cell>
        </row>
        <row r="1984">
          <cell r="A1984">
            <v>8699579010125</v>
          </cell>
          <cell r="B1984" t="str">
            <v>R05CB03</v>
          </cell>
          <cell r="C1984" t="str">
            <v>carbocisteine</v>
          </cell>
          <cell r="D1984" t="str">
            <v>EŞDEĞER</v>
          </cell>
          <cell r="E1984" t="str">
            <v>YIRMI YIL</v>
          </cell>
          <cell r="F1984">
            <v>4</v>
          </cell>
          <cell r="G1984">
            <v>1</v>
          </cell>
          <cell r="H1984">
            <v>2</v>
          </cell>
          <cell r="I1984">
            <v>0</v>
          </cell>
          <cell r="J1984">
            <v>0</v>
          </cell>
          <cell r="K1984">
            <v>0</v>
          </cell>
          <cell r="L1984" t="str">
            <v>MUKOTIK FORT 375 MG 20 TABLET</v>
          </cell>
          <cell r="M1984" t="str">
            <v>KARBOSISTEIN</v>
          </cell>
          <cell r="N1984" t="str">
            <v>KOCAK</v>
          </cell>
          <cell r="O1984">
            <v>375</v>
          </cell>
          <cell r="P1984" t="str">
            <v>MG</v>
          </cell>
          <cell r="Q1984">
            <v>20</v>
          </cell>
          <cell r="R1984" t="str">
            <v>NORMAL REÇETE</v>
          </cell>
          <cell r="S1984" t="str">
            <v>IMAL</v>
          </cell>
          <cell r="T1984" t="str">
            <v>TURKIYE</v>
          </cell>
          <cell r="U1984">
            <v>1.65</v>
          </cell>
          <cell r="V1984">
            <v>1.65</v>
          </cell>
          <cell r="W1984">
            <v>0</v>
          </cell>
          <cell r="X1984" t="str">
            <v>TURKIYE</v>
          </cell>
          <cell r="Y1984">
            <v>0</v>
          </cell>
          <cell r="Z1984">
            <v>0</v>
          </cell>
          <cell r="AA1984">
            <v>3.48</v>
          </cell>
          <cell r="AB1984">
            <v>0</v>
          </cell>
          <cell r="AC1984">
            <v>3.48</v>
          </cell>
        </row>
        <row r="1985">
          <cell r="A1985">
            <v>8699579010132</v>
          </cell>
          <cell r="B1985" t="str">
            <v>R05CB03</v>
          </cell>
          <cell r="C1985" t="str">
            <v>carbocisteine</v>
          </cell>
          <cell r="D1985" t="str">
            <v>EŞDEĞER</v>
          </cell>
          <cell r="E1985" t="str">
            <v>YIRMI YIL</v>
          </cell>
          <cell r="F1985">
            <v>4</v>
          </cell>
          <cell r="G1985">
            <v>1</v>
          </cell>
          <cell r="H1985">
            <v>2</v>
          </cell>
          <cell r="I1985">
            <v>0</v>
          </cell>
          <cell r="J1985">
            <v>0</v>
          </cell>
          <cell r="K1985">
            <v>0</v>
          </cell>
          <cell r="L1985" t="str">
            <v>MUKOTIK FORT 375 MG 50 TABLET</v>
          </cell>
          <cell r="M1985" t="str">
            <v>KARBOSISTEIN</v>
          </cell>
          <cell r="N1985" t="str">
            <v>KOCAK</v>
          </cell>
          <cell r="O1985">
            <v>375</v>
          </cell>
          <cell r="P1985" t="str">
            <v>MG</v>
          </cell>
          <cell r="Q1985">
            <v>50</v>
          </cell>
          <cell r="R1985" t="str">
            <v>NORMAL REÇETE</v>
          </cell>
          <cell r="S1985" t="str">
            <v>IMAL</v>
          </cell>
          <cell r="T1985" t="str">
            <v>TURKIYE</v>
          </cell>
          <cell r="U1985">
            <v>2.6799999999999997</v>
          </cell>
          <cell r="V1985">
            <v>2.6799999999999997</v>
          </cell>
          <cell r="W1985">
            <v>0</v>
          </cell>
          <cell r="X1985" t="str">
            <v>TURKIYE</v>
          </cell>
          <cell r="Y1985">
            <v>0</v>
          </cell>
          <cell r="Z1985">
            <v>0</v>
          </cell>
          <cell r="AA1985">
            <v>5.66</v>
          </cell>
          <cell r="AB1985">
            <v>0</v>
          </cell>
          <cell r="AC1985">
            <v>5.66</v>
          </cell>
        </row>
        <row r="1986">
          <cell r="A1986">
            <v>8697930021766</v>
          </cell>
          <cell r="B1986" t="str">
            <v>A11DB</v>
          </cell>
          <cell r="C1986" t="str">
            <v>vitamin b1 in combination with vitamin b6 and/or vitamin b12</v>
          </cell>
          <cell r="D1986" t="str">
            <v>EŞDEĞER</v>
          </cell>
          <cell r="E1986" t="str">
            <v>YIRMI YIL</v>
          </cell>
          <cell r="F1986">
            <v>4</v>
          </cell>
          <cell r="G1986">
            <v>1</v>
          </cell>
          <cell r="H1986">
            <v>2</v>
          </cell>
          <cell r="I1986">
            <v>0</v>
          </cell>
          <cell r="J1986">
            <v>0</v>
          </cell>
          <cell r="K1986">
            <v>0</v>
          </cell>
          <cell r="L1986" t="str">
            <v>MULTI-B 250/250/1 MG EFERVESAN TABLET</v>
          </cell>
          <cell r="M1986" t="str">
            <v>VITAMIN B1 + VITAMIN B6 + VITAMIN B12</v>
          </cell>
          <cell r="N1986" t="str">
            <v>MENTIS</v>
          </cell>
          <cell r="O1986" t="str">
            <v>250+250+1</v>
          </cell>
          <cell r="P1986" t="str">
            <v>MG</v>
          </cell>
          <cell r="Q1986">
            <v>50</v>
          </cell>
          <cell r="R1986" t="str">
            <v>NORMAL REÇETE</v>
          </cell>
          <cell r="S1986" t="str">
            <v>IMAL</v>
          </cell>
          <cell r="T1986" t="str">
            <v>TURKIYE</v>
          </cell>
          <cell r="U1986">
            <v>3.19</v>
          </cell>
          <cell r="V1986">
            <v>3.19</v>
          </cell>
          <cell r="W1986">
            <v>0</v>
          </cell>
          <cell r="X1986" t="str">
            <v>TURKIYE</v>
          </cell>
          <cell r="Y1986">
            <v>0</v>
          </cell>
          <cell r="Z1986">
            <v>0</v>
          </cell>
          <cell r="AA1986">
            <v>6.75</v>
          </cell>
          <cell r="AB1986">
            <v>0</v>
          </cell>
          <cell r="AC1986">
            <v>6.75</v>
          </cell>
        </row>
        <row r="1987">
          <cell r="A1987">
            <v>8697930023012</v>
          </cell>
          <cell r="B1987" t="str">
            <v>N02BA51</v>
          </cell>
          <cell r="C1987" t="str">
            <v>acetylsalicylic acid, combinations excl. psycholeptics</v>
          </cell>
          <cell r="D1987" t="str">
            <v>EŞDEĞER</v>
          </cell>
          <cell r="E1987" t="str">
            <v>YIRMI YIL</v>
          </cell>
          <cell r="F1987">
            <v>4</v>
          </cell>
          <cell r="G1987">
            <v>1</v>
          </cell>
          <cell r="H1987">
            <v>2</v>
          </cell>
          <cell r="I1987">
            <v>0</v>
          </cell>
          <cell r="J1987">
            <v>0</v>
          </cell>
          <cell r="K1987">
            <v>0</v>
          </cell>
          <cell r="L1987" t="str">
            <v>MULTICOLD 200/250/50 MG 20 EFERVESAN TABLET</v>
          </cell>
          <cell r="M1987" t="str">
            <v>ASETILSALISILIK ASIT + KAFEIN + PARASETAMOL</v>
          </cell>
          <cell r="N1987" t="str">
            <v>MENTIS</v>
          </cell>
          <cell r="O1987" t="str">
            <v>250+50+200</v>
          </cell>
          <cell r="P1987" t="str">
            <v>MG</v>
          </cell>
          <cell r="Q1987">
            <v>20</v>
          </cell>
          <cell r="R1987" t="str">
            <v>NORMAL REÇETE</v>
          </cell>
          <cell r="S1987" t="str">
            <v>IMAL</v>
          </cell>
          <cell r="T1987" t="str">
            <v>TURKIYE</v>
          </cell>
          <cell r="U1987">
            <v>1.87</v>
          </cell>
          <cell r="V1987">
            <v>1.87</v>
          </cell>
          <cell r="W1987">
            <v>0</v>
          </cell>
          <cell r="X1987" t="str">
            <v>TURKIYE</v>
          </cell>
          <cell r="Y1987">
            <v>0</v>
          </cell>
          <cell r="Z1987">
            <v>0</v>
          </cell>
          <cell r="AA1987">
            <v>3.94</v>
          </cell>
          <cell r="AB1987">
            <v>0</v>
          </cell>
          <cell r="AC1987">
            <v>3.94</v>
          </cell>
        </row>
        <row r="1988">
          <cell r="A1988">
            <v>8697930023029</v>
          </cell>
          <cell r="B1988" t="str">
            <v>N02BA51</v>
          </cell>
          <cell r="C1988" t="str">
            <v>acetylsalicylic acid, combinations excl. psycholeptics</v>
          </cell>
          <cell r="D1988" t="str">
            <v>EŞDEĞER</v>
          </cell>
          <cell r="E1988" t="str">
            <v>YIRMI YIL</v>
          </cell>
          <cell r="F1988">
            <v>4</v>
          </cell>
          <cell r="G1988">
            <v>1</v>
          </cell>
          <cell r="H1988">
            <v>2</v>
          </cell>
          <cell r="I1988">
            <v>0</v>
          </cell>
          <cell r="J1988">
            <v>0</v>
          </cell>
          <cell r="K1988">
            <v>0</v>
          </cell>
          <cell r="L1988" t="str">
            <v>MULTICOLD 200/250/50 MG 30 EFERVESAN TABLET</v>
          </cell>
          <cell r="M1988" t="str">
            <v>ASETILSALISILIK ASIT + KAFEIN + PARASETAMOL</v>
          </cell>
          <cell r="N1988" t="str">
            <v>MENTIS</v>
          </cell>
          <cell r="O1988" t="str">
            <v>250+50+200</v>
          </cell>
          <cell r="P1988" t="str">
            <v>MG</v>
          </cell>
          <cell r="Q1988">
            <v>30</v>
          </cell>
          <cell r="R1988" t="str">
            <v>NORMAL REÇETE</v>
          </cell>
          <cell r="S1988" t="str">
            <v>IMAL</v>
          </cell>
          <cell r="T1988" t="str">
            <v>TURKIYE</v>
          </cell>
          <cell r="U1988">
            <v>2.44</v>
          </cell>
          <cell r="V1988">
            <v>2.44</v>
          </cell>
          <cell r="W1988">
            <v>0</v>
          </cell>
          <cell r="X1988" t="str">
            <v>TURKIYE</v>
          </cell>
          <cell r="Y1988">
            <v>0</v>
          </cell>
          <cell r="Z1988">
            <v>0</v>
          </cell>
          <cell r="AA1988">
            <v>5.16</v>
          </cell>
          <cell r="AB1988">
            <v>0</v>
          </cell>
          <cell r="AC1988">
            <v>5.16</v>
          </cell>
        </row>
        <row r="1989">
          <cell r="A1989">
            <v>8697933171154</v>
          </cell>
          <cell r="B1989" t="str">
            <v>M03BX</v>
          </cell>
          <cell r="C1989" t="str">
            <v>Other centrally acting agents</v>
          </cell>
          <cell r="D1989" t="str">
            <v>EŞDEĞER</v>
          </cell>
          <cell r="E1989" t="str">
            <v>YIRMI YIL</v>
          </cell>
          <cell r="F1989">
            <v>0</v>
          </cell>
          <cell r="G1989">
            <v>1</v>
          </cell>
          <cell r="H1989">
            <v>1</v>
          </cell>
          <cell r="I1989">
            <v>0</v>
          </cell>
          <cell r="J1989">
            <v>0</v>
          </cell>
          <cell r="K1989">
            <v>0</v>
          </cell>
          <cell r="L1989" t="str">
            <v>MULTIFLEX 200/8 MG 20 SR KAPSUL</v>
          </cell>
          <cell r="M1989" t="str">
            <v>FLURBIPROFEN + TIYOKOLSIKOZID</v>
          </cell>
          <cell r="N1989" t="str">
            <v>SALUTIS</v>
          </cell>
          <cell r="O1989" t="str">
            <v>200+8</v>
          </cell>
          <cell r="P1989" t="str">
            <v>MG</v>
          </cell>
          <cell r="Q1989">
            <v>20</v>
          </cell>
          <cell r="R1989" t="str">
            <v>NORMAL REÇETE</v>
          </cell>
          <cell r="S1989" t="str">
            <v>IMAL</v>
          </cell>
          <cell r="T1989" t="str">
            <v>TURKIYE YUNANISTAN</v>
          </cell>
          <cell r="U1989">
            <v>17.47</v>
          </cell>
          <cell r="V1989">
            <v>17.47</v>
          </cell>
          <cell r="W1989">
            <v>10.48</v>
          </cell>
          <cell r="X1989" t="str">
            <v>TURKIYE YUNANISTAN</v>
          </cell>
          <cell r="Y1989">
            <v>0</v>
          </cell>
          <cell r="Z1989">
            <v>0</v>
          </cell>
          <cell r="AA1989">
            <v>20.260000000000002</v>
          </cell>
          <cell r="AB1989">
            <v>0</v>
          </cell>
          <cell r="AC1989">
            <v>20.260000000000002</v>
          </cell>
        </row>
        <row r="1990">
          <cell r="A1990">
            <v>8699809156739</v>
          </cell>
          <cell r="B1990" t="str">
            <v>M03BX05</v>
          </cell>
          <cell r="C1990" t="str">
            <v>thiocolchicoside</v>
          </cell>
          <cell r="D1990" t="str">
            <v>REFERANS</v>
          </cell>
          <cell r="E1990" t="str">
            <v>FIYAT KORUMALI URUN</v>
          </cell>
          <cell r="F1990">
            <v>0</v>
          </cell>
          <cell r="G1990">
            <v>1</v>
          </cell>
          <cell r="H1990">
            <v>1</v>
          </cell>
          <cell r="I1990">
            <v>0</v>
          </cell>
          <cell r="J1990">
            <v>0</v>
          </cell>
          <cell r="K1990">
            <v>0</v>
          </cell>
          <cell r="L1990" t="str">
            <v>MUSCORIL 8 MG 20 KAPSUL</v>
          </cell>
          <cell r="M1990" t="str">
            <v>TIYOKOLSIKOZID</v>
          </cell>
          <cell r="N1990" t="str">
            <v>SANOFI AVENTIS</v>
          </cell>
          <cell r="O1990">
            <v>8</v>
          </cell>
          <cell r="P1990" t="str">
            <v>MG</v>
          </cell>
          <cell r="Q1990">
            <v>20</v>
          </cell>
          <cell r="R1990" t="str">
            <v>NORMAL RECETE</v>
          </cell>
          <cell r="S1990" t="str">
            <v>IMAL</v>
          </cell>
          <cell r="T1990" t="str">
            <v>YUNANISTAN</v>
          </cell>
          <cell r="U1990">
            <v>6.42</v>
          </cell>
          <cell r="V1990">
            <v>6.42</v>
          </cell>
          <cell r="W1990">
            <v>5.13</v>
          </cell>
          <cell r="X1990" t="str">
            <v>YUNANISTAN</v>
          </cell>
          <cell r="Y1990">
            <v>0</v>
          </cell>
          <cell r="Z1990">
            <v>0</v>
          </cell>
          <cell r="AA1990">
            <v>11.93</v>
          </cell>
          <cell r="AB1990">
            <v>0</v>
          </cell>
          <cell r="AC1990">
            <v>11.93</v>
          </cell>
        </row>
        <row r="1991">
          <cell r="A1991">
            <v>8699546381425</v>
          </cell>
          <cell r="B1991" t="str">
            <v>D01AC60</v>
          </cell>
          <cell r="C1991" t="str">
            <v>bifonazole, combinations</v>
          </cell>
          <cell r="D1991" t="str">
            <v>REFERANS</v>
          </cell>
          <cell r="E1991" t="str">
            <v>YIRMI YIL</v>
          </cell>
          <cell r="F1991">
            <v>0</v>
          </cell>
          <cell r="G1991">
            <v>2</v>
          </cell>
          <cell r="H1991">
            <v>1</v>
          </cell>
          <cell r="I1991">
            <v>0</v>
          </cell>
          <cell r="J1991">
            <v>0</v>
          </cell>
          <cell r="K1991">
            <v>0</v>
          </cell>
          <cell r="L1991" t="str">
            <v>MYCOSPOR ONYCHOSET 10 GR POMAD</v>
          </cell>
          <cell r="M1991" t="str">
            <v>BIFONAZOL + URE</v>
          </cell>
          <cell r="N1991" t="str">
            <v>BAYER</v>
          </cell>
          <cell r="O1991" t="str">
            <v>1%+40%</v>
          </cell>
          <cell r="P1991" t="str">
            <v>G</v>
          </cell>
          <cell r="Q1991">
            <v>10</v>
          </cell>
          <cell r="R1991" t="str">
            <v>NORMAL REÇETE</v>
          </cell>
          <cell r="S1991" t="str">
            <v>ITHAL</v>
          </cell>
          <cell r="T1991" t="str">
            <v>ISPANYA</v>
          </cell>
          <cell r="U1991">
            <v>7.37</v>
          </cell>
          <cell r="V1991">
            <v>7.37</v>
          </cell>
          <cell r="W1991">
            <v>5.89</v>
          </cell>
          <cell r="X1991" t="str">
            <v>ISPANYA</v>
          </cell>
          <cell r="Y1991">
            <v>0</v>
          </cell>
          <cell r="Z1991">
            <v>0</v>
          </cell>
          <cell r="AA1991">
            <v>12.45</v>
          </cell>
          <cell r="AB1991">
            <v>0</v>
          </cell>
          <cell r="AC1991">
            <v>12.45</v>
          </cell>
        </row>
        <row r="1992">
          <cell r="A1992">
            <v>8699790010942</v>
          </cell>
          <cell r="B1992" t="str">
            <v>G03AA09</v>
          </cell>
          <cell r="C1992" t="str">
            <v>desogestrel and ethinylestradiol</v>
          </cell>
          <cell r="D1992" t="str">
            <v>REFERANS</v>
          </cell>
          <cell r="E1992" t="str">
            <v>YIRMI YIL</v>
          </cell>
          <cell r="F1992">
            <v>6</v>
          </cell>
          <cell r="G1992">
            <v>2</v>
          </cell>
          <cell r="H1992">
            <v>1</v>
          </cell>
          <cell r="I1992">
            <v>0</v>
          </cell>
          <cell r="J1992">
            <v>0</v>
          </cell>
          <cell r="K1992">
            <v>0</v>
          </cell>
          <cell r="L1992" t="str">
            <v>MYRALON 21 TABLET</v>
          </cell>
          <cell r="M1992" t="str">
            <v>DESOGESTREL + ETINILESTRADIOL</v>
          </cell>
          <cell r="N1992" t="str">
            <v>SCHERING PLOUGH</v>
          </cell>
          <cell r="O1992" t="str">
            <v>0,15+0,02</v>
          </cell>
          <cell r="P1992" t="str">
            <v>MG</v>
          </cell>
          <cell r="Q1992">
            <v>21</v>
          </cell>
          <cell r="R1992" t="str">
            <v>NORMAL REÇETE</v>
          </cell>
          <cell r="S1992" t="str">
            <v>IMAL</v>
          </cell>
          <cell r="T1992" t="str">
            <v>ISPANYA</v>
          </cell>
          <cell r="U1992">
            <v>12.78</v>
          </cell>
          <cell r="V1992">
            <v>12.78</v>
          </cell>
          <cell r="W1992">
            <v>12.78</v>
          </cell>
          <cell r="X1992" t="str">
            <v>ISPANYA</v>
          </cell>
          <cell r="Y1992">
            <v>0</v>
          </cell>
          <cell r="Z1992">
            <v>0</v>
          </cell>
          <cell r="AA1992">
            <v>16.93</v>
          </cell>
          <cell r="AB1992">
            <v>0</v>
          </cell>
          <cell r="AC1992">
            <v>16.93</v>
          </cell>
        </row>
        <row r="1993">
          <cell r="A1993">
            <v>8699514091011</v>
          </cell>
          <cell r="B1993" t="str">
            <v>A10BX03</v>
          </cell>
          <cell r="C1993" t="str">
            <v>nateglinide</v>
          </cell>
          <cell r="D1993" t="str">
            <v>ESDEGER</v>
          </cell>
          <cell r="E1993" t="str">
            <v>ESDEGER</v>
          </cell>
          <cell r="F1993">
            <v>0</v>
          </cell>
          <cell r="G1993">
            <v>5</v>
          </cell>
          <cell r="H1993">
            <v>1</v>
          </cell>
          <cell r="I1993">
            <v>0</v>
          </cell>
          <cell r="J1993">
            <v>0</v>
          </cell>
          <cell r="K1993">
            <v>0</v>
          </cell>
          <cell r="L1993" t="str">
            <v>NAGLID 60 MG 84 TABLET</v>
          </cell>
          <cell r="M1993" t="str">
            <v>NATEGLINID</v>
          </cell>
          <cell r="N1993" t="str">
            <v>ABDI IBRAHIM</v>
          </cell>
          <cell r="O1993">
            <v>60</v>
          </cell>
          <cell r="P1993" t="str">
            <v>MG</v>
          </cell>
          <cell r="Q1993">
            <v>84</v>
          </cell>
          <cell r="R1993" t="str">
            <v>NORMAL RECETE</v>
          </cell>
          <cell r="S1993" t="str">
            <v>IMAL</v>
          </cell>
          <cell r="T1993" t="str">
            <v>PORTEKIZ</v>
          </cell>
          <cell r="U1993">
            <v>11.41</v>
          </cell>
          <cell r="V1993">
            <v>11.41</v>
          </cell>
          <cell r="W1993">
            <v>6.84</v>
          </cell>
          <cell r="X1993" t="str">
            <v>PORTEKIZ</v>
          </cell>
          <cell r="Y1993">
            <v>0</v>
          </cell>
          <cell r="Z1993">
            <v>0</v>
          </cell>
          <cell r="AA1993">
            <v>18.37</v>
          </cell>
          <cell r="AB1993">
            <v>0</v>
          </cell>
          <cell r="AC1993">
            <v>18.37</v>
          </cell>
        </row>
        <row r="1994">
          <cell r="A1994">
            <v>8699033010432</v>
          </cell>
          <cell r="B1994" t="str">
            <v>C07AB12</v>
          </cell>
          <cell r="C1994" t="str">
            <v>nebivolol</v>
          </cell>
          <cell r="D1994" t="str">
            <v>ESDEGER</v>
          </cell>
          <cell r="E1994" t="str">
            <v>ESDEGER</v>
          </cell>
          <cell r="F1994">
            <v>0</v>
          </cell>
          <cell r="G1994">
            <v>1</v>
          </cell>
          <cell r="H1994">
            <v>1</v>
          </cell>
          <cell r="I1994">
            <v>0</v>
          </cell>
          <cell r="J1994">
            <v>0</v>
          </cell>
          <cell r="K1994">
            <v>0</v>
          </cell>
          <cell r="L1994" t="str">
            <v>NAKSEN 5 MG 28 TABLET</v>
          </cell>
          <cell r="M1994" t="str">
            <v>NEBIVOLOL HCL</v>
          </cell>
          <cell r="N1994" t="str">
            <v>PENSA ILAC</v>
          </cell>
          <cell r="O1994">
            <v>5</v>
          </cell>
          <cell r="P1994" t="str">
            <v>MG</v>
          </cell>
          <cell r="Q1994">
            <v>28</v>
          </cell>
          <cell r="R1994" t="str">
            <v>NORMAL RECETE</v>
          </cell>
          <cell r="S1994" t="str">
            <v>IMAL</v>
          </cell>
          <cell r="T1994" t="str">
            <v>YUNANISTAN</v>
          </cell>
          <cell r="U1994">
            <v>3.12</v>
          </cell>
          <cell r="V1994">
            <v>8.1300000000000008</v>
          </cell>
          <cell r="W1994">
            <v>3.12</v>
          </cell>
          <cell r="X1994" t="str">
            <v>YUNANISTAN</v>
          </cell>
          <cell r="Y1994">
            <v>0</v>
          </cell>
          <cell r="Z1994">
            <v>0</v>
          </cell>
          <cell r="AA1994">
            <v>7.3</v>
          </cell>
          <cell r="AB1994">
            <v>0</v>
          </cell>
          <cell r="AC1994">
            <v>7.3</v>
          </cell>
        </row>
        <row r="1995">
          <cell r="A1995">
            <v>8699033010449</v>
          </cell>
          <cell r="B1995" t="str">
            <v>C07AB12</v>
          </cell>
          <cell r="C1995" t="str">
            <v>nebivolol</v>
          </cell>
          <cell r="D1995" t="str">
            <v>ESDEGER</v>
          </cell>
          <cell r="E1995" t="str">
            <v>ESDEGER</v>
          </cell>
          <cell r="F1995">
            <v>0</v>
          </cell>
          <cell r="G1995">
            <v>1</v>
          </cell>
          <cell r="H1995">
            <v>1</v>
          </cell>
          <cell r="I1995">
            <v>0</v>
          </cell>
          <cell r="J1995">
            <v>0</v>
          </cell>
          <cell r="K1995">
            <v>0</v>
          </cell>
          <cell r="L1995" t="str">
            <v>NAKSEN 5 MG 84 TABLET</v>
          </cell>
          <cell r="M1995" t="str">
            <v>NEBIVOLOL HCL</v>
          </cell>
          <cell r="N1995" t="str">
            <v>PENSA ILAC</v>
          </cell>
          <cell r="O1995">
            <v>5</v>
          </cell>
          <cell r="P1995" t="str">
            <v>MG</v>
          </cell>
          <cell r="Q1995">
            <v>84</v>
          </cell>
          <cell r="R1995" t="str">
            <v>NORMAL RECETE</v>
          </cell>
          <cell r="S1995" t="str">
            <v>IMAL</v>
          </cell>
          <cell r="T1995" t="str">
            <v>ALMANYA</v>
          </cell>
          <cell r="U1995">
            <v>39.69</v>
          </cell>
          <cell r="V1995">
            <v>39.69</v>
          </cell>
          <cell r="W1995">
            <v>23.81</v>
          </cell>
          <cell r="X1995" t="str">
            <v>ALMANYA</v>
          </cell>
          <cell r="Y1995">
            <v>0</v>
          </cell>
          <cell r="Z1995">
            <v>0</v>
          </cell>
          <cell r="AA1995">
            <v>31.6</v>
          </cell>
          <cell r="AB1995">
            <v>0</v>
          </cell>
          <cell r="AC1995">
            <v>31.6</v>
          </cell>
        </row>
        <row r="1996">
          <cell r="A1996">
            <v>8681277980046</v>
          </cell>
          <cell r="B1996" t="str">
            <v>J06BA02</v>
          </cell>
          <cell r="C1996" t="str">
            <v>immunoglobulins, normal human, for intravascular adm.</v>
          </cell>
          <cell r="D1996" t="str">
            <v>REFERANS</v>
          </cell>
          <cell r="E1996" t="str">
            <v>REFERANS</v>
          </cell>
          <cell r="F1996">
            <v>5</v>
          </cell>
          <cell r="G1996">
            <v>2</v>
          </cell>
          <cell r="H1996">
            <v>1</v>
          </cell>
          <cell r="I1996">
            <v>0</v>
          </cell>
          <cell r="J1996">
            <v>0</v>
          </cell>
          <cell r="K1996">
            <v>0</v>
          </cell>
          <cell r="L1996" t="str">
            <v>NANOGAM 10 G/200 ML IV INFUZYON ICIN COZELTI ICEREN FLAKON</v>
          </cell>
          <cell r="M1996" t="str">
            <v>IMMUNGLOBULIN G</v>
          </cell>
          <cell r="N1996" t="str">
            <v>CENTURION ILAC</v>
          </cell>
          <cell r="O1996">
            <v>10</v>
          </cell>
          <cell r="P1996" t="str">
            <v>G</v>
          </cell>
          <cell r="Q1996">
            <v>1</v>
          </cell>
          <cell r="R1996" t="str">
            <v>MOR REÇETE</v>
          </cell>
          <cell r="S1996" t="str">
            <v>ITHAL</v>
          </cell>
          <cell r="T1996" t="str">
            <v>HOLLANDA</v>
          </cell>
          <cell r="U1996">
            <v>685.95</v>
          </cell>
          <cell r="V1996">
            <v>685.95</v>
          </cell>
          <cell r="W1996">
            <v>685.95</v>
          </cell>
          <cell r="X1996" t="str">
            <v>HOLLANDA</v>
          </cell>
          <cell r="Y1996">
            <v>0</v>
          </cell>
          <cell r="Z1996">
            <v>3</v>
          </cell>
          <cell r="AA1996">
            <v>2856.82</v>
          </cell>
          <cell r="AB1996">
            <v>3002.25</v>
          </cell>
          <cell r="AC1996">
            <v>3002.25</v>
          </cell>
        </row>
        <row r="1997">
          <cell r="A1997">
            <v>8681277980022</v>
          </cell>
          <cell r="B1997" t="str">
            <v>J06BA02</v>
          </cell>
          <cell r="C1997" t="str">
            <v>immunoglobulins, normal human, for intravascular adm.</v>
          </cell>
          <cell r="D1997" t="str">
            <v>REFERANS</v>
          </cell>
          <cell r="E1997" t="str">
            <v>REFERANS</v>
          </cell>
          <cell r="F1997">
            <v>5</v>
          </cell>
          <cell r="G1997">
            <v>2</v>
          </cell>
          <cell r="H1997">
            <v>1</v>
          </cell>
          <cell r="I1997">
            <v>0</v>
          </cell>
          <cell r="J1997">
            <v>0</v>
          </cell>
          <cell r="K1997">
            <v>0</v>
          </cell>
          <cell r="L1997" t="str">
            <v>NANOGAM 2,5 G/50 ML IV INFUZYON ICIN COZELTI ICEREN FLAKON</v>
          </cell>
          <cell r="M1997" t="str">
            <v>IMMUNGLOBULIN G</v>
          </cell>
          <cell r="N1997" t="str">
            <v>CENTURION ILAC</v>
          </cell>
          <cell r="O1997">
            <v>2.5</v>
          </cell>
          <cell r="P1997" t="str">
            <v>G</v>
          </cell>
          <cell r="Q1997">
            <v>1</v>
          </cell>
          <cell r="R1997" t="str">
            <v>MOR REÇETE</v>
          </cell>
          <cell r="S1997" t="str">
            <v>ITHAL</v>
          </cell>
          <cell r="T1997" t="str">
            <v>HOLLANDA</v>
          </cell>
          <cell r="U1997">
            <v>174.93</v>
          </cell>
          <cell r="V1997">
            <v>174.93</v>
          </cell>
          <cell r="W1997">
            <v>174.93</v>
          </cell>
          <cell r="X1997" t="str">
            <v>HOLLANDA</v>
          </cell>
          <cell r="Y1997">
            <v>0</v>
          </cell>
          <cell r="Z1997">
            <v>3</v>
          </cell>
          <cell r="AA1997">
            <v>728.22</v>
          </cell>
          <cell r="AB1997">
            <v>765.29</v>
          </cell>
          <cell r="AC1997">
            <v>765.29</v>
          </cell>
        </row>
        <row r="1998">
          <cell r="A1998">
            <v>8681277980039</v>
          </cell>
          <cell r="B1998" t="str">
            <v>J06BA02</v>
          </cell>
          <cell r="C1998" t="str">
            <v>immunoglobulins, normal human, for intravascular adm.</v>
          </cell>
          <cell r="D1998" t="str">
            <v>REFERANS</v>
          </cell>
          <cell r="E1998" t="str">
            <v>REFERANS</v>
          </cell>
          <cell r="F1998">
            <v>5</v>
          </cell>
          <cell r="G1998">
            <v>2</v>
          </cell>
          <cell r="H1998">
            <v>1</v>
          </cell>
          <cell r="I1998">
            <v>0</v>
          </cell>
          <cell r="J1998">
            <v>0</v>
          </cell>
          <cell r="K1998">
            <v>0</v>
          </cell>
          <cell r="L1998" t="str">
            <v>NANOGAM 5 G/100 ML IV INFUZYON ICIN COZELTI ICEREN FLAKON</v>
          </cell>
          <cell r="M1998" t="str">
            <v>IMMUNGLOBULIN G</v>
          </cell>
          <cell r="N1998" t="str">
            <v>CENTURION ILAC</v>
          </cell>
          <cell r="O1998">
            <v>5</v>
          </cell>
          <cell r="P1998" t="str">
            <v>G</v>
          </cell>
          <cell r="Q1998">
            <v>1</v>
          </cell>
          <cell r="R1998" t="str">
            <v>MOR REÇETE</v>
          </cell>
          <cell r="S1998" t="str">
            <v>ITHAL</v>
          </cell>
          <cell r="T1998" t="str">
            <v>HOLLANDA</v>
          </cell>
          <cell r="U1998">
            <v>345.27</v>
          </cell>
          <cell r="V1998">
            <v>345.27</v>
          </cell>
          <cell r="W1998">
            <v>345.27</v>
          </cell>
          <cell r="X1998" t="str">
            <v>HOLLANDA</v>
          </cell>
          <cell r="Y1998">
            <v>0</v>
          </cell>
          <cell r="Z1998">
            <v>3</v>
          </cell>
          <cell r="AA1998">
            <v>1437.76</v>
          </cell>
          <cell r="AB1998">
            <v>1510.95</v>
          </cell>
          <cell r="AC1998">
            <v>1510.95</v>
          </cell>
        </row>
        <row r="1999">
          <cell r="A1999">
            <v>8699523340018</v>
          </cell>
          <cell r="B1999" t="str">
            <v>M02AA12</v>
          </cell>
          <cell r="C1999" t="str">
            <v>naproxen</v>
          </cell>
          <cell r="D1999" t="str">
            <v>ESDEGER</v>
          </cell>
          <cell r="E1999" t="str">
            <v>FIYAT KORUMALI URUN</v>
          </cell>
          <cell r="F1999">
            <v>4</v>
          </cell>
          <cell r="G1999">
            <v>1</v>
          </cell>
          <cell r="H1999">
            <v>2</v>
          </cell>
          <cell r="I1999">
            <v>0</v>
          </cell>
          <cell r="J1999">
            <v>0</v>
          </cell>
          <cell r="K1999">
            <v>0</v>
          </cell>
          <cell r="L1999" t="str">
            <v>NAPONAL % 10 50 GR JEL</v>
          </cell>
          <cell r="M1999" t="str">
            <v xml:space="preserve">NAPROKSEN </v>
          </cell>
          <cell r="N1999" t="str">
            <v>MUNIR SAHIN</v>
          </cell>
          <cell r="O1999">
            <v>10</v>
          </cell>
          <cell r="P1999" t="str">
            <v>%</v>
          </cell>
          <cell r="Q1999">
            <v>50</v>
          </cell>
          <cell r="R1999" t="str">
            <v>NORMAL RECETE</v>
          </cell>
          <cell r="S1999" t="str">
            <v>IMAL</v>
          </cell>
          <cell r="T1999" t="str">
            <v>TURKIYE</v>
          </cell>
          <cell r="U1999">
            <v>1.78</v>
          </cell>
          <cell r="V1999">
            <v>1.78</v>
          </cell>
          <cell r="W1999">
            <v>0</v>
          </cell>
          <cell r="X1999" t="str">
            <v>TURKIYE</v>
          </cell>
          <cell r="Y1999">
            <v>0</v>
          </cell>
          <cell r="Z1999">
            <v>0</v>
          </cell>
          <cell r="AA1999">
            <v>4.9000000000000004</v>
          </cell>
          <cell r="AB1999">
            <v>0</v>
          </cell>
          <cell r="AC1999">
            <v>4.9000000000000004</v>
          </cell>
        </row>
        <row r="2000">
          <cell r="A2000">
            <v>8699523010041</v>
          </cell>
          <cell r="B2000" t="str">
            <v>M01AE02</v>
          </cell>
          <cell r="C2000" t="str">
            <v>naproxen</v>
          </cell>
          <cell r="D2000" t="str">
            <v>ESDEGER</v>
          </cell>
          <cell r="E2000" t="str">
            <v>FIYAT KORUMALI URUN</v>
          </cell>
          <cell r="F2000">
            <v>4</v>
          </cell>
          <cell r="G2000">
            <v>1</v>
          </cell>
          <cell r="H2000">
            <v>2</v>
          </cell>
          <cell r="I2000">
            <v>0</v>
          </cell>
          <cell r="J2000">
            <v>0</v>
          </cell>
          <cell r="K2000">
            <v>0</v>
          </cell>
          <cell r="L2000" t="str">
            <v>NAPONAL 250 MG 30 TABLET</v>
          </cell>
          <cell r="M2000" t="str">
            <v xml:space="preserve">NAPROKSEN </v>
          </cell>
          <cell r="N2000" t="str">
            <v>MUNIR SAHIN</v>
          </cell>
          <cell r="O2000">
            <v>250</v>
          </cell>
          <cell r="P2000" t="str">
            <v>MG</v>
          </cell>
          <cell r="Q2000">
            <v>30</v>
          </cell>
          <cell r="R2000" t="str">
            <v>NORMAL RECETE</v>
          </cell>
          <cell r="S2000" t="str">
            <v>IMAL</v>
          </cell>
          <cell r="T2000" t="str">
            <v>TURKIYE</v>
          </cell>
          <cell r="U2000">
            <v>2.0199999999999996</v>
          </cell>
          <cell r="V2000">
            <v>2.0199999999999996</v>
          </cell>
          <cell r="W2000">
            <v>0</v>
          </cell>
          <cell r="X2000" t="str">
            <v>TURKIYE</v>
          </cell>
          <cell r="Y2000">
            <v>0</v>
          </cell>
          <cell r="Z2000">
            <v>0</v>
          </cell>
          <cell r="AA2000">
            <v>5.54</v>
          </cell>
          <cell r="AB2000">
            <v>0</v>
          </cell>
          <cell r="AC2000">
            <v>5.54</v>
          </cell>
        </row>
        <row r="2001">
          <cell r="A2001">
            <v>8699809540354</v>
          </cell>
          <cell r="B2001" t="str">
            <v>R01AD11</v>
          </cell>
          <cell r="C2001" t="str">
            <v>triamcinolone</v>
          </cell>
          <cell r="D2001" t="str">
            <v>REFERANS</v>
          </cell>
          <cell r="E2001" t="str">
            <v>YIRMI YIL</v>
          </cell>
          <cell r="F2001">
            <v>0</v>
          </cell>
          <cell r="G2001">
            <v>1</v>
          </cell>
          <cell r="H2001">
            <v>1</v>
          </cell>
          <cell r="I2001">
            <v>0</v>
          </cell>
          <cell r="J2001">
            <v>0</v>
          </cell>
          <cell r="K2001">
            <v>0</v>
          </cell>
          <cell r="L2001" t="str">
            <v>NASACORT NAZAL SPREY</v>
          </cell>
          <cell r="M2001" t="str">
            <v>TRIAMSINOLON ASETONAT</v>
          </cell>
          <cell r="N2001" t="str">
            <v>SANOFI AVENTIS</v>
          </cell>
          <cell r="O2001">
            <v>55</v>
          </cell>
          <cell r="P2001" t="str">
            <v>MCG</v>
          </cell>
          <cell r="Q2001">
            <v>120</v>
          </cell>
          <cell r="R2001" t="str">
            <v>NORMAL REÇETE</v>
          </cell>
          <cell r="S2001" t="str">
            <v>ITHAL</v>
          </cell>
          <cell r="T2001">
            <v>0</v>
          </cell>
          <cell r="U2001">
            <v>0</v>
          </cell>
          <cell r="V2001">
            <v>6.71</v>
          </cell>
          <cell r="W2001">
            <v>5.36</v>
          </cell>
          <cell r="X2001" t="str">
            <v>FRANSA</v>
          </cell>
          <cell r="Y2001">
            <v>0</v>
          </cell>
          <cell r="Z2001">
            <v>0</v>
          </cell>
          <cell r="AA2001">
            <v>0</v>
          </cell>
          <cell r="AB2001">
            <v>0</v>
          </cell>
          <cell r="AC2001">
            <v>10.79</v>
          </cell>
        </row>
        <row r="2002">
          <cell r="A2002">
            <v>8699514541707</v>
          </cell>
          <cell r="B2002" t="str">
            <v>R01AD04</v>
          </cell>
          <cell r="C2002">
            <v>0</v>
          </cell>
          <cell r="D2002" t="str">
            <v>EŞDEĞER</v>
          </cell>
          <cell r="E2002" t="str">
            <v>EŞDEĞER</v>
          </cell>
          <cell r="F2002">
            <v>0</v>
          </cell>
          <cell r="G2002">
            <v>2</v>
          </cell>
          <cell r="H2002">
            <v>1</v>
          </cell>
          <cell r="I2002">
            <v>0</v>
          </cell>
          <cell r="J2002">
            <v>0</v>
          </cell>
          <cell r="K2002">
            <v>0</v>
          </cell>
          <cell r="L2002" t="str">
            <v>NASALIDE 0,25 MG 10 ML BURUN  SPREYI</v>
          </cell>
          <cell r="M2002" t="str">
            <v>FLUNISOLID</v>
          </cell>
          <cell r="N2002" t="str">
            <v>ABDI IBRAHIM</v>
          </cell>
          <cell r="O2002">
            <v>2.5000000000000001E-4</v>
          </cell>
          <cell r="P2002" t="str">
            <v>MG</v>
          </cell>
          <cell r="Q2002">
            <v>10</v>
          </cell>
          <cell r="R2002" t="str">
            <v>NORMAL REÇETE</v>
          </cell>
          <cell r="S2002" t="str">
            <v>IMAL</v>
          </cell>
          <cell r="T2002">
            <v>0</v>
          </cell>
          <cell r="U2002">
            <v>0</v>
          </cell>
          <cell r="V2002">
            <v>0</v>
          </cell>
          <cell r="W2002">
            <v>0</v>
          </cell>
          <cell r="X2002">
            <v>0</v>
          </cell>
          <cell r="Y2002">
            <v>0</v>
          </cell>
          <cell r="Z2002">
            <v>0</v>
          </cell>
          <cell r="AA2002">
            <v>0</v>
          </cell>
          <cell r="AB2002">
            <v>0</v>
          </cell>
          <cell r="AC2002">
            <v>0</v>
          </cell>
        </row>
        <row r="2003">
          <cell r="A2003">
            <v>8699839540089</v>
          </cell>
          <cell r="B2003" t="str">
            <v>R01AA07</v>
          </cell>
          <cell r="C2003" t="str">
            <v>xylometazoline</v>
          </cell>
          <cell r="D2003" t="str">
            <v>EŞDEĞER</v>
          </cell>
          <cell r="E2003" t="str">
            <v>YIRMI YIL</v>
          </cell>
          <cell r="F2003">
            <v>4</v>
          </cell>
          <cell r="G2003">
            <v>1</v>
          </cell>
          <cell r="H2003">
            <v>2</v>
          </cell>
          <cell r="I2003">
            <v>0</v>
          </cell>
          <cell r="J2003">
            <v>0</v>
          </cell>
          <cell r="K2003">
            <v>0</v>
          </cell>
          <cell r="L2003" t="str">
            <v>NASOVINE NAZAL SPREY</v>
          </cell>
          <cell r="M2003" t="str">
            <v>KSILOMETAZOLIN HCL</v>
          </cell>
          <cell r="N2003" t="str">
            <v>KEYMEN</v>
          </cell>
          <cell r="O2003">
            <v>1</v>
          </cell>
          <cell r="P2003" t="str">
            <v>MG</v>
          </cell>
          <cell r="Q2003">
            <v>10</v>
          </cell>
          <cell r="R2003" t="str">
            <v>NORMAL REÇETE</v>
          </cell>
          <cell r="S2003" t="str">
            <v>IMAL</v>
          </cell>
          <cell r="T2003" t="str">
            <v>TURKIYE</v>
          </cell>
          <cell r="U2003">
            <v>1.83</v>
          </cell>
          <cell r="V2003">
            <v>1.83</v>
          </cell>
          <cell r="W2003">
            <v>0</v>
          </cell>
          <cell r="X2003" t="str">
            <v>TURKIYE</v>
          </cell>
          <cell r="Y2003">
            <v>0</v>
          </cell>
          <cell r="Z2003">
            <v>0</v>
          </cell>
          <cell r="AA2003">
            <v>4.28</v>
          </cell>
          <cell r="AB2003">
            <v>0</v>
          </cell>
          <cell r="AC2003">
            <v>4.28</v>
          </cell>
        </row>
        <row r="2004">
          <cell r="A2004">
            <v>8699839600097</v>
          </cell>
          <cell r="B2004" t="str">
            <v>R01AA07</v>
          </cell>
          <cell r="C2004" t="str">
            <v>xylometazoline</v>
          </cell>
          <cell r="D2004" t="str">
            <v>EŞDEĞER</v>
          </cell>
          <cell r="E2004" t="str">
            <v>YIRMI YIL</v>
          </cell>
          <cell r="F2004">
            <v>4</v>
          </cell>
          <cell r="G2004">
            <v>1</v>
          </cell>
          <cell r="H2004">
            <v>2</v>
          </cell>
          <cell r="I2004">
            <v>0</v>
          </cell>
          <cell r="J2004">
            <v>0</v>
          </cell>
          <cell r="K2004">
            <v>0</v>
          </cell>
          <cell r="L2004" t="str">
            <v>NASOVINE PEDIATRIK BURUN SPREYI</v>
          </cell>
          <cell r="M2004" t="str">
            <v>KSILOMETAZOLIN HCL</v>
          </cell>
          <cell r="N2004" t="str">
            <v>KEYMEN</v>
          </cell>
          <cell r="O2004">
            <v>0.5</v>
          </cell>
          <cell r="P2004" t="str">
            <v>MG</v>
          </cell>
          <cell r="Q2004">
            <v>10</v>
          </cell>
          <cell r="R2004" t="str">
            <v>NORMAL REÇETE</v>
          </cell>
          <cell r="S2004" t="str">
            <v>IMAL</v>
          </cell>
          <cell r="T2004" t="str">
            <v>TURKIYE</v>
          </cell>
          <cell r="U2004">
            <v>1.06</v>
          </cell>
          <cell r="V2004">
            <v>1.06</v>
          </cell>
          <cell r="W2004">
            <v>0</v>
          </cell>
          <cell r="X2004" t="str">
            <v>TURKIYE</v>
          </cell>
          <cell r="Y2004">
            <v>0</v>
          </cell>
          <cell r="Z2004">
            <v>0</v>
          </cell>
          <cell r="AA2004">
            <v>2.46</v>
          </cell>
          <cell r="AB2004">
            <v>0</v>
          </cell>
          <cell r="AC2004">
            <v>2.46</v>
          </cell>
        </row>
        <row r="2005">
          <cell r="A2005">
            <v>8699839751072</v>
          </cell>
          <cell r="B2005" t="str">
            <v>A03FA01</v>
          </cell>
          <cell r="C2005" t="str">
            <v>metoclopramide</v>
          </cell>
          <cell r="D2005" t="str">
            <v>EŞDEĞER</v>
          </cell>
          <cell r="E2005" t="str">
            <v>YIRMI YIL</v>
          </cell>
          <cell r="F2005">
            <v>4</v>
          </cell>
          <cell r="G2005">
            <v>1</v>
          </cell>
          <cell r="H2005">
            <v>2</v>
          </cell>
          <cell r="I2005">
            <v>0</v>
          </cell>
          <cell r="J2005">
            <v>0</v>
          </cell>
          <cell r="K2005">
            <v>0</v>
          </cell>
          <cell r="L2005" t="str">
            <v>NASTIFRAN 10 MG/2 ML IM/IV ENJ. COZ. ICEREN AMPUL</v>
          </cell>
          <cell r="M2005" t="str">
            <v>METOKLOPRAMID HCL</v>
          </cell>
          <cell r="N2005" t="str">
            <v>KEYMEN</v>
          </cell>
          <cell r="O2005" t="str">
            <v>10+2</v>
          </cell>
          <cell r="P2005" t="str">
            <v>MG/ML</v>
          </cell>
          <cell r="Q2005">
            <v>5</v>
          </cell>
          <cell r="R2005" t="str">
            <v>NORMAL REÇETE</v>
          </cell>
          <cell r="S2005" t="str">
            <v>IMAL</v>
          </cell>
          <cell r="T2005" t="str">
            <v>TURKIYE</v>
          </cell>
          <cell r="U2005">
            <v>1.46</v>
          </cell>
          <cell r="V2005">
            <v>1.46</v>
          </cell>
          <cell r="W2005">
            <v>0</v>
          </cell>
          <cell r="X2005" t="str">
            <v>TURKIYE</v>
          </cell>
          <cell r="Y2005">
            <v>0</v>
          </cell>
          <cell r="Z2005">
            <v>0</v>
          </cell>
          <cell r="AA2005">
            <v>3.08</v>
          </cell>
          <cell r="AB2005">
            <v>0</v>
          </cell>
          <cell r="AC2005">
            <v>3.08</v>
          </cell>
        </row>
        <row r="2006">
          <cell r="A2006">
            <v>8697930091578</v>
          </cell>
          <cell r="B2006" t="str">
            <v>A10BX03</v>
          </cell>
          <cell r="C2006" t="str">
            <v>nateglinide</v>
          </cell>
          <cell r="D2006" t="str">
            <v>EŞDEĞER</v>
          </cell>
          <cell r="E2006" t="str">
            <v>EŞDEĞER</v>
          </cell>
          <cell r="F2006">
            <v>0</v>
          </cell>
          <cell r="G2006">
            <v>1</v>
          </cell>
          <cell r="H2006">
            <v>1</v>
          </cell>
          <cell r="I2006">
            <v>0</v>
          </cell>
          <cell r="J2006">
            <v>0</v>
          </cell>
          <cell r="K2006">
            <v>0</v>
          </cell>
          <cell r="L2006" t="str">
            <v>NATEFUL 120 MG 84 FILM KAPLI TABLET</v>
          </cell>
          <cell r="M2006" t="str">
            <v>NATEGLINID</v>
          </cell>
          <cell r="N2006" t="str">
            <v>MENTIS</v>
          </cell>
          <cell r="O2006">
            <v>120</v>
          </cell>
          <cell r="P2006" t="str">
            <v>MG</v>
          </cell>
          <cell r="Q2006">
            <v>84</v>
          </cell>
          <cell r="R2006" t="str">
            <v>NORMAL REÇETE</v>
          </cell>
          <cell r="S2006" t="str">
            <v>IMAL</v>
          </cell>
          <cell r="T2006" t="str">
            <v>PORTEKIZ</v>
          </cell>
          <cell r="U2006">
            <v>22.83</v>
          </cell>
          <cell r="V2006">
            <v>22.83</v>
          </cell>
          <cell r="W2006">
            <v>13.69</v>
          </cell>
          <cell r="X2006" t="str">
            <v>PORTEKIZ</v>
          </cell>
          <cell r="Y2006">
            <v>0</v>
          </cell>
          <cell r="Z2006">
            <v>0</v>
          </cell>
          <cell r="AA2006">
            <v>25.34</v>
          </cell>
          <cell r="AB2006">
            <v>0</v>
          </cell>
          <cell r="AC2006">
            <v>25.34</v>
          </cell>
        </row>
        <row r="2007">
          <cell r="A2007">
            <v>8697930091592</v>
          </cell>
          <cell r="B2007" t="str">
            <v>A10BX03</v>
          </cell>
          <cell r="C2007" t="str">
            <v>nateglinide</v>
          </cell>
          <cell r="D2007" t="str">
            <v>EŞDEĞER</v>
          </cell>
          <cell r="E2007" t="str">
            <v>EŞDEĞER</v>
          </cell>
          <cell r="F2007">
            <v>0</v>
          </cell>
          <cell r="G2007">
            <v>1</v>
          </cell>
          <cell r="H2007">
            <v>1</v>
          </cell>
          <cell r="I2007">
            <v>0</v>
          </cell>
          <cell r="J2007">
            <v>0</v>
          </cell>
          <cell r="K2007">
            <v>0</v>
          </cell>
          <cell r="L2007" t="str">
            <v>NATEFUL 180 MG 84 FILM KAPLI TABLET</v>
          </cell>
          <cell r="M2007" t="str">
            <v>NATEGLINID</v>
          </cell>
          <cell r="N2007" t="str">
            <v>MENTIS</v>
          </cell>
          <cell r="O2007">
            <v>180</v>
          </cell>
          <cell r="P2007" t="str">
            <v>MG</v>
          </cell>
          <cell r="Q2007">
            <v>84</v>
          </cell>
          <cell r="R2007" t="str">
            <v>NORMAL REÇETE</v>
          </cell>
          <cell r="S2007" t="str">
            <v>IMAL</v>
          </cell>
          <cell r="T2007" t="str">
            <v>PORTEKIZ</v>
          </cell>
          <cell r="U2007">
            <v>22.19</v>
          </cell>
          <cell r="V2007">
            <v>22.19</v>
          </cell>
          <cell r="W2007">
            <v>13.31</v>
          </cell>
          <cell r="X2007" t="str">
            <v>PORTEKIZ</v>
          </cell>
          <cell r="Y2007">
            <v>0</v>
          </cell>
          <cell r="Z2007">
            <v>0</v>
          </cell>
          <cell r="AA2007">
            <v>28.15</v>
          </cell>
          <cell r="AB2007">
            <v>0</v>
          </cell>
          <cell r="AC2007">
            <v>28.15</v>
          </cell>
        </row>
        <row r="2008">
          <cell r="A2008">
            <v>8697930221623</v>
          </cell>
          <cell r="B2008" t="str">
            <v>A10BX03</v>
          </cell>
          <cell r="C2008" t="str">
            <v>nateglinide</v>
          </cell>
          <cell r="D2008" t="str">
            <v>EŞDEĞER</v>
          </cell>
          <cell r="E2008" t="str">
            <v>EŞDEĞER</v>
          </cell>
          <cell r="F2008">
            <v>0</v>
          </cell>
          <cell r="G2008">
            <v>1</v>
          </cell>
          <cell r="H2008">
            <v>1</v>
          </cell>
          <cell r="I2008">
            <v>0</v>
          </cell>
          <cell r="J2008">
            <v>0</v>
          </cell>
          <cell r="K2008">
            <v>0</v>
          </cell>
          <cell r="L2008" t="str">
            <v>NATMET 120/1000 MG TEDAVI PAKETI 90+90 TABLET</v>
          </cell>
          <cell r="M2008" t="str">
            <v>NATEGLINID+METFORMIN HIDROKLORUR</v>
          </cell>
          <cell r="N2008" t="str">
            <v>MENTIS</v>
          </cell>
          <cell r="O2008" t="str">
            <v>120+1000</v>
          </cell>
          <cell r="P2008" t="str">
            <v>MG</v>
          </cell>
          <cell r="Q2008" t="str">
            <v>90+90</v>
          </cell>
          <cell r="R2008" t="str">
            <v>NORMAL REÇETE</v>
          </cell>
          <cell r="S2008" t="str">
            <v>IMAL</v>
          </cell>
          <cell r="T2008" t="str">
            <v>PORTEKIZ</v>
          </cell>
          <cell r="U2008">
            <v>34.909999999999997</v>
          </cell>
          <cell r="V2008">
            <v>34.909999999999997</v>
          </cell>
          <cell r="W2008">
            <v>20.94</v>
          </cell>
          <cell r="X2008" t="str">
            <v>PORTEKIZ</v>
          </cell>
          <cell r="Y2008">
            <v>0</v>
          </cell>
          <cell r="Z2008">
            <v>0</v>
          </cell>
          <cell r="AA2008">
            <v>34.72</v>
          </cell>
          <cell r="AB2008">
            <v>0</v>
          </cell>
          <cell r="AC2008">
            <v>34.72</v>
          </cell>
        </row>
        <row r="2009">
          <cell r="A2009">
            <v>8697930221609</v>
          </cell>
          <cell r="B2009" t="str">
            <v>A10BX03</v>
          </cell>
          <cell r="C2009" t="str">
            <v>nateglinide</v>
          </cell>
          <cell r="D2009" t="str">
            <v>EŞDEĞER</v>
          </cell>
          <cell r="E2009" t="str">
            <v>EŞDEĞER</v>
          </cell>
          <cell r="F2009">
            <v>6</v>
          </cell>
          <cell r="G2009">
            <v>1</v>
          </cell>
          <cell r="H2009">
            <v>1</v>
          </cell>
          <cell r="I2009">
            <v>0</v>
          </cell>
          <cell r="J2009">
            <v>0</v>
          </cell>
          <cell r="K2009">
            <v>0</v>
          </cell>
          <cell r="L2009" t="str">
            <v>NATMET 120/500 MG TEDAVI PAKETI 90+90 TABLET</v>
          </cell>
          <cell r="M2009" t="str">
            <v>NATEGLINID+METFORMIN HIDROKLORUR</v>
          </cell>
          <cell r="N2009" t="str">
            <v>MENTIS</v>
          </cell>
          <cell r="O2009" t="str">
            <v>120+500</v>
          </cell>
          <cell r="P2009" t="str">
            <v>MG</v>
          </cell>
          <cell r="Q2009" t="str">
            <v>90+90</v>
          </cell>
          <cell r="R2009" t="str">
            <v>NORMAL REÇETE</v>
          </cell>
          <cell r="S2009" t="str">
            <v>IMAL</v>
          </cell>
          <cell r="T2009" t="str">
            <v>PORTEKIZ</v>
          </cell>
          <cell r="U2009">
            <v>18.66</v>
          </cell>
          <cell r="V2009">
            <v>18.66</v>
          </cell>
          <cell r="W2009">
            <v>18.66</v>
          </cell>
          <cell r="X2009" t="str">
            <v>PORTEKIZ</v>
          </cell>
          <cell r="Y2009">
            <v>0</v>
          </cell>
          <cell r="Z2009">
            <v>0</v>
          </cell>
          <cell r="AA2009">
            <v>33.229999999999997</v>
          </cell>
          <cell r="AB2009">
            <v>0</v>
          </cell>
          <cell r="AC2009">
            <v>33.229999999999997</v>
          </cell>
        </row>
        <row r="2010">
          <cell r="A2010">
            <v>8697930221616</v>
          </cell>
          <cell r="B2010" t="str">
            <v>A10BX03</v>
          </cell>
          <cell r="C2010" t="str">
            <v>nateglinide</v>
          </cell>
          <cell r="D2010" t="str">
            <v>EŞDEĞER</v>
          </cell>
          <cell r="E2010" t="str">
            <v>EŞDEĞER</v>
          </cell>
          <cell r="F2010">
            <v>0</v>
          </cell>
          <cell r="G2010">
            <v>1</v>
          </cell>
          <cell r="H2010">
            <v>1</v>
          </cell>
          <cell r="I2010">
            <v>0</v>
          </cell>
          <cell r="J2010">
            <v>0</v>
          </cell>
          <cell r="K2010">
            <v>0</v>
          </cell>
          <cell r="L2010" t="str">
            <v>NATMET 120/850 MG TEDAVI PAKETI 90+90 TABLET</v>
          </cell>
          <cell r="M2010" t="str">
            <v>NATEGLINID+METFORMIN HIDROKLORUR</v>
          </cell>
          <cell r="N2010" t="str">
            <v>MENTIS</v>
          </cell>
          <cell r="O2010" t="str">
            <v>120+850</v>
          </cell>
          <cell r="P2010" t="str">
            <v>MG</v>
          </cell>
          <cell r="Q2010" t="str">
            <v>90+90</v>
          </cell>
          <cell r="R2010" t="str">
            <v>NORMAL REÇETE</v>
          </cell>
          <cell r="S2010" t="str">
            <v>IMAL</v>
          </cell>
          <cell r="T2010" t="str">
            <v>PORTEKIZ</v>
          </cell>
          <cell r="U2010">
            <v>33.33</v>
          </cell>
          <cell r="V2010">
            <v>33.33</v>
          </cell>
          <cell r="W2010">
            <v>19.989999999999998</v>
          </cell>
          <cell r="X2010" t="str">
            <v>PORTEKIZ</v>
          </cell>
          <cell r="Y2010">
            <v>0</v>
          </cell>
          <cell r="Z2010">
            <v>0</v>
          </cell>
          <cell r="AA2010">
            <v>33.840000000000003</v>
          </cell>
          <cell r="AB2010">
            <v>0</v>
          </cell>
          <cell r="AC2010">
            <v>33.840000000000003</v>
          </cell>
        </row>
        <row r="2011">
          <cell r="A2011">
            <v>8699514030102</v>
          </cell>
          <cell r="B2011" t="str">
            <v>N03AG01</v>
          </cell>
          <cell r="C2011" t="str">
            <v>valproic acid</v>
          </cell>
          <cell r="D2011" t="str">
            <v>EŞDEĞER</v>
          </cell>
          <cell r="E2011" t="str">
            <v>YIRMI YIL</v>
          </cell>
          <cell r="F2011">
            <v>4</v>
          </cell>
          <cell r="G2011">
            <v>5</v>
          </cell>
          <cell r="H2011">
            <v>2</v>
          </cell>
          <cell r="I2011">
            <v>0</v>
          </cell>
          <cell r="J2011">
            <v>0</v>
          </cell>
          <cell r="K2011">
            <v>0</v>
          </cell>
          <cell r="L2011" t="str">
            <v>NAVARIN XR 300 MG UZUN ETKILI 30 FILM TABLET</v>
          </cell>
          <cell r="M2011" t="str">
            <v>SODYUM VALPROAD + VALPROIK ASIT</v>
          </cell>
          <cell r="N2011" t="str">
            <v>ABDI IBRAHIM</v>
          </cell>
          <cell r="O2011">
            <v>300</v>
          </cell>
          <cell r="P2011" t="str">
            <v>MG</v>
          </cell>
          <cell r="Q2011">
            <v>30</v>
          </cell>
          <cell r="R2011" t="str">
            <v>NORMAL REÇETE</v>
          </cell>
          <cell r="S2011" t="str">
            <v>IMAL</v>
          </cell>
          <cell r="T2011" t="str">
            <v>TURKIYE</v>
          </cell>
          <cell r="U2011">
            <v>3.460066343454963</v>
          </cell>
          <cell r="V2011">
            <v>3.460066343454963</v>
          </cell>
          <cell r="W2011">
            <v>0</v>
          </cell>
          <cell r="X2011" t="str">
            <v>TURKIYE</v>
          </cell>
          <cell r="Y2011">
            <v>0</v>
          </cell>
          <cell r="Z2011">
            <v>0</v>
          </cell>
          <cell r="AA2011">
            <v>7.32</v>
          </cell>
          <cell r="AB2011">
            <v>0</v>
          </cell>
          <cell r="AC2011">
            <v>7.32</v>
          </cell>
        </row>
        <row r="2012">
          <cell r="A2012">
            <v>8699559540017</v>
          </cell>
          <cell r="B2012" t="str">
            <v>R01AD09</v>
          </cell>
          <cell r="C2012" t="str">
            <v>mometasone</v>
          </cell>
          <cell r="D2012" t="str">
            <v>EŞDEĞER</v>
          </cell>
          <cell r="E2012" t="str">
            <v>EŞDEĞER</v>
          </cell>
          <cell r="F2012">
            <v>0</v>
          </cell>
          <cell r="G2012">
            <v>1</v>
          </cell>
          <cell r="H2012">
            <v>1</v>
          </cell>
          <cell r="I2012">
            <v>0</v>
          </cell>
          <cell r="J2012">
            <v>0</v>
          </cell>
          <cell r="K2012">
            <v>0</v>
          </cell>
          <cell r="L2012" t="str">
            <v>NAZOFIX %0,05 NAZAL SPREY</v>
          </cell>
          <cell r="M2012" t="str">
            <v>MOMETAZON FUROAT</v>
          </cell>
          <cell r="N2012" t="str">
            <v>DR.F.FRIK</v>
          </cell>
          <cell r="O2012">
            <v>50</v>
          </cell>
          <cell r="P2012" t="str">
            <v>MCG</v>
          </cell>
          <cell r="Q2012">
            <v>18</v>
          </cell>
          <cell r="R2012" t="str">
            <v>NORMAL REÇETE</v>
          </cell>
          <cell r="S2012" t="str">
            <v>IMAL</v>
          </cell>
          <cell r="T2012">
            <v>0</v>
          </cell>
          <cell r="U2012">
            <v>0</v>
          </cell>
          <cell r="V2012">
            <v>8.9499999999999993</v>
          </cell>
          <cell r="W2012">
            <v>5.13</v>
          </cell>
          <cell r="X2012" t="str">
            <v>YUNANISTAN</v>
          </cell>
          <cell r="Y2012">
            <v>0</v>
          </cell>
          <cell r="Z2012">
            <v>0</v>
          </cell>
          <cell r="AA2012">
            <v>0</v>
          </cell>
          <cell r="AB2012">
            <v>0</v>
          </cell>
          <cell r="AC2012">
            <v>10.84</v>
          </cell>
        </row>
        <row r="2013">
          <cell r="A2013">
            <v>8699545756439</v>
          </cell>
          <cell r="B2013" t="str">
            <v>G03BA03</v>
          </cell>
          <cell r="C2013" t="str">
            <v>testosterone</v>
          </cell>
          <cell r="D2013" t="str">
            <v>REFERANS</v>
          </cell>
          <cell r="E2013" t="str">
            <v>REFERANS</v>
          </cell>
          <cell r="F2013">
            <v>6</v>
          </cell>
          <cell r="G2013">
            <v>2</v>
          </cell>
          <cell r="H2013">
            <v>1</v>
          </cell>
          <cell r="I2013">
            <v>0</v>
          </cell>
          <cell r="J2013">
            <v>0</v>
          </cell>
          <cell r="K2013">
            <v>0</v>
          </cell>
          <cell r="L2013" t="str">
            <v>NEBIDO 250 MG/ML 4 ML 1 AMPUL</v>
          </cell>
          <cell r="M2013" t="str">
            <v>TESTOSTERON UNDEKANOAT</v>
          </cell>
          <cell r="N2013" t="str">
            <v>SCHERING ALMAN</v>
          </cell>
          <cell r="O2013">
            <v>250</v>
          </cell>
          <cell r="P2013" t="str">
            <v>MG</v>
          </cell>
          <cell r="Q2013">
            <v>1</v>
          </cell>
          <cell r="R2013" t="str">
            <v>NORMAL REÇETE</v>
          </cell>
          <cell r="S2013" t="str">
            <v>ITHAL</v>
          </cell>
          <cell r="T2013" t="str">
            <v>FRANSA</v>
          </cell>
          <cell r="U2013">
            <v>92.25</v>
          </cell>
          <cell r="V2013">
            <v>92.25</v>
          </cell>
          <cell r="W2013">
            <v>92.25</v>
          </cell>
          <cell r="X2013" t="str">
            <v>FRANSA</v>
          </cell>
          <cell r="Y2013">
            <v>0</v>
          </cell>
          <cell r="Z2013">
            <v>0</v>
          </cell>
          <cell r="AA2013">
            <v>195.25</v>
          </cell>
          <cell r="AB2013">
            <v>0</v>
          </cell>
          <cell r="AC2013">
            <v>195.25</v>
          </cell>
        </row>
        <row r="2014">
          <cell r="A2014">
            <v>8699546755462</v>
          </cell>
          <cell r="B2014" t="str">
            <v>G03BA03</v>
          </cell>
          <cell r="C2014" t="str">
            <v>testosterone</v>
          </cell>
          <cell r="D2014" t="str">
            <v>REFERANS</v>
          </cell>
          <cell r="E2014" t="str">
            <v>REFERANS</v>
          </cell>
          <cell r="F2014">
            <v>6</v>
          </cell>
          <cell r="G2014">
            <v>2</v>
          </cell>
          <cell r="H2014">
            <v>1</v>
          </cell>
          <cell r="I2014">
            <v>0</v>
          </cell>
          <cell r="J2014">
            <v>0</v>
          </cell>
          <cell r="K2014">
            <v>0</v>
          </cell>
          <cell r="L2014" t="str">
            <v>NEBIDO 250 MG/ML 4 ML 1 AMPUL</v>
          </cell>
          <cell r="M2014" t="str">
            <v>TESTOSTERON UNDEKANOAT</v>
          </cell>
          <cell r="N2014" t="str">
            <v>BAYER TURK</v>
          </cell>
          <cell r="O2014">
            <v>250</v>
          </cell>
          <cell r="P2014" t="str">
            <v>MG</v>
          </cell>
          <cell r="Q2014">
            <v>1</v>
          </cell>
          <cell r="R2014" t="str">
            <v>NORMAL RECETE</v>
          </cell>
          <cell r="S2014" t="str">
            <v>ITHAL</v>
          </cell>
          <cell r="T2014" t="str">
            <v>ITALYA</v>
          </cell>
          <cell r="U2014">
            <v>101.18</v>
          </cell>
          <cell r="V2014">
            <v>101.18</v>
          </cell>
          <cell r="W2014">
            <v>101.18</v>
          </cell>
          <cell r="X2014" t="str">
            <v>ITALYA</v>
          </cell>
          <cell r="Y2014">
            <v>0</v>
          </cell>
          <cell r="Z2014">
            <v>0</v>
          </cell>
          <cell r="AA2014">
            <v>272.5</v>
          </cell>
          <cell r="AB2014">
            <v>0</v>
          </cell>
          <cell r="AC2014">
            <v>272.5</v>
          </cell>
        </row>
        <row r="2015">
          <cell r="A2015">
            <v>8699788570038</v>
          </cell>
          <cell r="B2015" t="str">
            <v>R05X</v>
          </cell>
          <cell r="C2015" t="str">
            <v>other cold preparations</v>
          </cell>
          <cell r="D2015" t="str">
            <v>ESDEGER</v>
          </cell>
          <cell r="E2015" t="str">
            <v>ESDEGER</v>
          </cell>
          <cell r="F2015">
            <v>3</v>
          </cell>
          <cell r="G2015">
            <v>2</v>
          </cell>
          <cell r="H2015">
            <v>2</v>
          </cell>
          <cell r="I2015">
            <v>0</v>
          </cell>
          <cell r="J2015">
            <v>0</v>
          </cell>
          <cell r="K2015">
            <v>0</v>
          </cell>
          <cell r="L2015" t="str">
            <v>NEO-JUCODINE  150 ML SURUP</v>
          </cell>
          <cell r="M2015" t="str">
            <v>DIFENHIDRAMIN HCL + EFEDRIN HCL+ TIYOKOL</v>
          </cell>
          <cell r="N2015" t="str">
            <v>BIOSEL</v>
          </cell>
          <cell r="O2015" t="str">
            <v>10+6,6+66,66</v>
          </cell>
          <cell r="P2015" t="str">
            <v>MG</v>
          </cell>
          <cell r="Q2015">
            <v>150</v>
          </cell>
          <cell r="R2015" t="str">
            <v>NORMAL RECETE</v>
          </cell>
          <cell r="S2015" t="str">
            <v>IMAL</v>
          </cell>
          <cell r="T2015" t="str">
            <v>TURKIYE</v>
          </cell>
          <cell r="U2015">
            <v>1.1200000000000001</v>
          </cell>
          <cell r="V2015">
            <v>1.1200000000000001</v>
          </cell>
          <cell r="W2015">
            <v>0</v>
          </cell>
          <cell r="X2015" t="str">
            <v>TURKIYE</v>
          </cell>
          <cell r="Y2015">
            <v>0</v>
          </cell>
          <cell r="Z2015">
            <v>0</v>
          </cell>
          <cell r="AA2015">
            <v>3.05</v>
          </cell>
          <cell r="AB2015">
            <v>0</v>
          </cell>
          <cell r="AC2015">
            <v>3.05</v>
          </cell>
        </row>
        <row r="2016">
          <cell r="A2016">
            <v>8699033340140</v>
          </cell>
          <cell r="B2016" t="str">
            <v>M02AA13</v>
          </cell>
          <cell r="C2016" t="str">
            <v>ibuprofen</v>
          </cell>
          <cell r="D2016" t="str">
            <v>EŞDEĞER</v>
          </cell>
          <cell r="E2016" t="str">
            <v>YIRMI YIL</v>
          </cell>
          <cell r="F2016">
            <v>4</v>
          </cell>
          <cell r="G2016">
            <v>1</v>
          </cell>
          <cell r="H2016">
            <v>2</v>
          </cell>
          <cell r="I2016">
            <v>0</v>
          </cell>
          <cell r="J2016">
            <v>0</v>
          </cell>
          <cell r="K2016">
            <v>0</v>
          </cell>
          <cell r="L2016" t="str">
            <v>NEOPROFEN %5 JEL 40 GR</v>
          </cell>
          <cell r="M2016" t="str">
            <v>IBUPROFEN</v>
          </cell>
          <cell r="N2016" t="str">
            <v>PENSA ILAC</v>
          </cell>
          <cell r="O2016">
            <v>5</v>
          </cell>
          <cell r="P2016" t="str">
            <v>%</v>
          </cell>
          <cell r="Q2016">
            <v>40</v>
          </cell>
          <cell r="R2016" t="str">
            <v>NORMAL REÇETE</v>
          </cell>
          <cell r="S2016" t="str">
            <v>IMAL</v>
          </cell>
          <cell r="T2016" t="str">
            <v>TURKIYE</v>
          </cell>
          <cell r="U2016">
            <v>1.78</v>
          </cell>
          <cell r="V2016">
            <v>1.78</v>
          </cell>
          <cell r="W2016">
            <v>0</v>
          </cell>
          <cell r="X2016" t="str">
            <v>TURKIYE</v>
          </cell>
          <cell r="Y2016">
            <v>0</v>
          </cell>
          <cell r="Z2016">
            <v>0</v>
          </cell>
          <cell r="AA2016">
            <v>4.1399999999999997</v>
          </cell>
          <cell r="AB2016">
            <v>0</v>
          </cell>
          <cell r="AC2016">
            <v>4.1399999999999997</v>
          </cell>
        </row>
        <row r="2017">
          <cell r="A2017">
            <v>8699505952529</v>
          </cell>
          <cell r="B2017" t="str">
            <v>B03XA01</v>
          </cell>
          <cell r="C2017" t="str">
            <v>erythropoietin</v>
          </cell>
          <cell r="D2017" t="str">
            <v>REFERANS</v>
          </cell>
          <cell r="E2017" t="str">
            <v>REFERANS</v>
          </cell>
          <cell r="F2017">
            <v>7</v>
          </cell>
          <cell r="G2017">
            <v>2</v>
          </cell>
          <cell r="H2017">
            <v>1</v>
          </cell>
          <cell r="I2017">
            <v>0</v>
          </cell>
          <cell r="J2017">
            <v>0</v>
          </cell>
          <cell r="K2017">
            <v>0</v>
          </cell>
          <cell r="L2017" t="str">
            <v>NEORECORMON  2000 IU 6 HAZIR SIRINGA</v>
          </cell>
          <cell r="M2017" t="str">
            <v>LIYOFILIZE EPOETIN BETA</v>
          </cell>
          <cell r="N2017" t="str">
            <v>ROCHE</v>
          </cell>
          <cell r="O2017">
            <v>2000</v>
          </cell>
          <cell r="P2017" t="str">
            <v>IU</v>
          </cell>
          <cell r="Q2017">
            <v>6</v>
          </cell>
          <cell r="R2017" t="str">
            <v>NORMAL RECETE</v>
          </cell>
          <cell r="S2017" t="str">
            <v>ITHAL</v>
          </cell>
          <cell r="T2017" t="str">
            <v>FRANSA</v>
          </cell>
          <cell r="U2017">
            <v>72.84</v>
          </cell>
          <cell r="V2017">
            <v>72.84</v>
          </cell>
          <cell r="W2017">
            <v>72.84</v>
          </cell>
          <cell r="X2017" t="str">
            <v>FRANSA</v>
          </cell>
          <cell r="Y2017">
            <v>0</v>
          </cell>
          <cell r="Z2017">
            <v>0</v>
          </cell>
          <cell r="AA2017">
            <v>196.16</v>
          </cell>
          <cell r="AB2017">
            <v>0</v>
          </cell>
          <cell r="AC2017">
            <v>196.16</v>
          </cell>
        </row>
        <row r="2018">
          <cell r="A2018">
            <v>8699505952536</v>
          </cell>
          <cell r="B2018" t="str">
            <v>B03XA01</v>
          </cell>
          <cell r="C2018" t="str">
            <v>erythropoietin</v>
          </cell>
          <cell r="D2018" t="str">
            <v>REFERANS</v>
          </cell>
          <cell r="E2018" t="str">
            <v>REFERANS</v>
          </cell>
          <cell r="F2018">
            <v>7</v>
          </cell>
          <cell r="G2018">
            <v>2</v>
          </cell>
          <cell r="H2018">
            <v>1</v>
          </cell>
          <cell r="I2018">
            <v>0</v>
          </cell>
          <cell r="J2018">
            <v>0</v>
          </cell>
          <cell r="K2018">
            <v>0</v>
          </cell>
          <cell r="L2018" t="str">
            <v>NEORECORMON  5000 IU 6 HAZIR SIRINGA</v>
          </cell>
          <cell r="M2018" t="str">
            <v>LIYOFILIZE EPOETIN BETA</v>
          </cell>
          <cell r="N2018" t="str">
            <v>ROCHE</v>
          </cell>
          <cell r="O2018">
            <v>5000</v>
          </cell>
          <cell r="P2018" t="str">
            <v>IU</v>
          </cell>
          <cell r="Q2018">
            <v>6</v>
          </cell>
          <cell r="R2018" t="str">
            <v>NORMAL RECETE</v>
          </cell>
          <cell r="S2018" t="str">
            <v>ITHAL</v>
          </cell>
          <cell r="T2018" t="str">
            <v>YUNANISTAN</v>
          </cell>
          <cell r="U2018">
            <v>172.94</v>
          </cell>
          <cell r="V2018">
            <v>172.94</v>
          </cell>
          <cell r="W2018">
            <v>172.94</v>
          </cell>
          <cell r="X2018" t="str">
            <v>YUNANISTAN</v>
          </cell>
          <cell r="Y2018">
            <v>0</v>
          </cell>
          <cell r="Z2018">
            <v>0</v>
          </cell>
          <cell r="AA2018">
            <v>465.79</v>
          </cell>
          <cell r="AB2018">
            <v>0</v>
          </cell>
          <cell r="AC2018">
            <v>465.79</v>
          </cell>
        </row>
        <row r="2019">
          <cell r="A2019">
            <v>8699505952505</v>
          </cell>
          <cell r="B2019" t="str">
            <v>B03XA01</v>
          </cell>
          <cell r="C2019" t="str">
            <v>erythropoietin</v>
          </cell>
          <cell r="D2019" t="str">
            <v>REFERANS</v>
          </cell>
          <cell r="E2019" t="str">
            <v>REFERANS</v>
          </cell>
          <cell r="F2019">
            <v>7</v>
          </cell>
          <cell r="G2019">
            <v>2</v>
          </cell>
          <cell r="H2019">
            <v>1</v>
          </cell>
          <cell r="I2019">
            <v>0</v>
          </cell>
          <cell r="J2019">
            <v>0</v>
          </cell>
          <cell r="K2019">
            <v>0</v>
          </cell>
          <cell r="L2019" t="str">
            <v>NEORECORMON ROCHE 3000 I.U. KULLANIMA HAZIR 6 SIRINGA</v>
          </cell>
          <cell r="M2019" t="str">
            <v>LIYOFILIZE EPOETIN BETA</v>
          </cell>
          <cell r="N2019" t="str">
            <v>ROCHE</v>
          </cell>
          <cell r="O2019">
            <v>3000</v>
          </cell>
          <cell r="P2019" t="str">
            <v>IU</v>
          </cell>
          <cell r="Q2019">
            <v>6</v>
          </cell>
          <cell r="R2019" t="str">
            <v>NORMAL RECETE</v>
          </cell>
          <cell r="S2019" t="str">
            <v>ITHAL</v>
          </cell>
          <cell r="T2019" t="str">
            <v>ALMANYA</v>
          </cell>
          <cell r="U2019">
            <v>109.23</v>
          </cell>
          <cell r="V2019">
            <v>109.23</v>
          </cell>
          <cell r="W2019">
            <v>109.23</v>
          </cell>
          <cell r="X2019" t="str">
            <v>ALMANYA</v>
          </cell>
          <cell r="Y2019">
            <v>0</v>
          </cell>
          <cell r="Z2019">
            <v>0</v>
          </cell>
          <cell r="AA2019">
            <v>294.14999999999998</v>
          </cell>
          <cell r="AB2019">
            <v>0</v>
          </cell>
          <cell r="AC2019">
            <v>294.14999999999998</v>
          </cell>
        </row>
        <row r="2020">
          <cell r="A2020">
            <v>8697930021292</v>
          </cell>
          <cell r="B2020" t="str">
            <v>N05AX08</v>
          </cell>
          <cell r="C2020" t="str">
            <v>risperidone</v>
          </cell>
          <cell r="D2020" t="str">
            <v>EŞDEĞER</v>
          </cell>
          <cell r="E2020" t="str">
            <v>EŞDEĞER</v>
          </cell>
          <cell r="F2020">
            <v>0</v>
          </cell>
          <cell r="G2020">
            <v>5</v>
          </cell>
          <cell r="H2020">
            <v>1</v>
          </cell>
          <cell r="I2020">
            <v>0</v>
          </cell>
          <cell r="J2020">
            <v>0</v>
          </cell>
          <cell r="K2020">
            <v>0</v>
          </cell>
          <cell r="L2020" t="str">
            <v>NEORIS 0,5 MG 30 EFERVESAN TABLET</v>
          </cell>
          <cell r="M2020" t="str">
            <v>RISPERIDON</v>
          </cell>
          <cell r="N2020" t="str">
            <v>MENTIS</v>
          </cell>
          <cell r="O2020">
            <v>0.5</v>
          </cell>
          <cell r="P2020" t="str">
            <v>MG</v>
          </cell>
          <cell r="Q2020">
            <v>30</v>
          </cell>
          <cell r="R2020" t="str">
            <v>NORMAL REÇETE</v>
          </cell>
          <cell r="S2020" t="str">
            <v>IMAL</v>
          </cell>
          <cell r="T2020" t="str">
            <v>PORTEKIZ</v>
          </cell>
          <cell r="U2020">
            <v>4.24</v>
          </cell>
          <cell r="V2020">
            <v>4.24</v>
          </cell>
          <cell r="W2020">
            <v>2.54</v>
          </cell>
          <cell r="X2020" t="str">
            <v>PORTEKIZ</v>
          </cell>
          <cell r="Y2020">
            <v>0</v>
          </cell>
          <cell r="Z2020">
            <v>0</v>
          </cell>
          <cell r="AA2020">
            <v>5.35</v>
          </cell>
          <cell r="AB2020">
            <v>0</v>
          </cell>
          <cell r="AC2020">
            <v>5.35</v>
          </cell>
        </row>
        <row r="2021">
          <cell r="A2021">
            <v>8697930021315</v>
          </cell>
          <cell r="B2021" t="str">
            <v>N05AX08</v>
          </cell>
          <cell r="C2021" t="str">
            <v>risperidone</v>
          </cell>
          <cell r="D2021" t="str">
            <v>EŞDEĞER</v>
          </cell>
          <cell r="E2021" t="str">
            <v>EŞDEĞER</v>
          </cell>
          <cell r="F2021">
            <v>0</v>
          </cell>
          <cell r="G2021">
            <v>5</v>
          </cell>
          <cell r="H2021">
            <v>1</v>
          </cell>
          <cell r="I2021">
            <v>0</v>
          </cell>
          <cell r="J2021">
            <v>0</v>
          </cell>
          <cell r="K2021">
            <v>0</v>
          </cell>
          <cell r="L2021" t="str">
            <v>NEORIS 1 MG 30 EFERVESAN TABLET</v>
          </cell>
          <cell r="M2021" t="str">
            <v>RISPERIDON</v>
          </cell>
          <cell r="N2021" t="str">
            <v>MENTIS</v>
          </cell>
          <cell r="O2021">
            <v>1</v>
          </cell>
          <cell r="P2021" t="str">
            <v>MG</v>
          </cell>
          <cell r="Q2021">
            <v>30</v>
          </cell>
          <cell r="R2021" t="str">
            <v>NORMAL REÇETE</v>
          </cell>
          <cell r="S2021" t="str">
            <v>IMAL</v>
          </cell>
          <cell r="T2021" t="str">
            <v>ISPANYA</v>
          </cell>
          <cell r="U2021">
            <v>10.4</v>
          </cell>
          <cell r="V2021">
            <v>10.4</v>
          </cell>
          <cell r="W2021">
            <v>2.7</v>
          </cell>
          <cell r="X2021" t="str">
            <v>ISPANYA</v>
          </cell>
          <cell r="Y2021">
            <v>0</v>
          </cell>
          <cell r="Z2021">
            <v>0</v>
          </cell>
          <cell r="AA2021">
            <v>5.7</v>
          </cell>
          <cell r="AB2021">
            <v>0</v>
          </cell>
          <cell r="AC2021">
            <v>5.7</v>
          </cell>
        </row>
        <row r="2022">
          <cell r="A2022">
            <v>8697930021322</v>
          </cell>
          <cell r="B2022" t="str">
            <v>N05AX08</v>
          </cell>
          <cell r="C2022" t="str">
            <v>risperidone</v>
          </cell>
          <cell r="D2022" t="str">
            <v>EŞDEĞER</v>
          </cell>
          <cell r="E2022" t="str">
            <v>EŞDEĞER</v>
          </cell>
          <cell r="F2022">
            <v>0</v>
          </cell>
          <cell r="G2022">
            <v>5</v>
          </cell>
          <cell r="H2022">
            <v>1</v>
          </cell>
          <cell r="I2022">
            <v>0</v>
          </cell>
          <cell r="J2022">
            <v>0</v>
          </cell>
          <cell r="K2022">
            <v>0</v>
          </cell>
          <cell r="L2022" t="str">
            <v>NEORIS 1 MG 60 EFERVESAN TABLET</v>
          </cell>
          <cell r="M2022" t="str">
            <v>RISPERIDON</v>
          </cell>
          <cell r="N2022" t="str">
            <v>MENTIS</v>
          </cell>
          <cell r="O2022">
            <v>1</v>
          </cell>
          <cell r="P2022" t="str">
            <v>MG</v>
          </cell>
          <cell r="Q2022">
            <v>60</v>
          </cell>
          <cell r="R2022" t="str">
            <v>NORMAL REÇETE</v>
          </cell>
          <cell r="S2022" t="str">
            <v>IMAL</v>
          </cell>
          <cell r="T2022" t="str">
            <v>ISPANYA</v>
          </cell>
          <cell r="U2022">
            <v>20.8</v>
          </cell>
          <cell r="V2022">
            <v>20.8</v>
          </cell>
          <cell r="W2022">
            <v>5.4</v>
          </cell>
          <cell r="X2022" t="str">
            <v>ISPANYA</v>
          </cell>
          <cell r="Y2022">
            <v>0</v>
          </cell>
          <cell r="Z2022">
            <v>0</v>
          </cell>
          <cell r="AA2022">
            <v>11.41</v>
          </cell>
          <cell r="AB2022">
            <v>0</v>
          </cell>
          <cell r="AC2022">
            <v>11.41</v>
          </cell>
        </row>
        <row r="2023">
          <cell r="A2023">
            <v>8697930021339</v>
          </cell>
          <cell r="B2023" t="str">
            <v>N05AX08</v>
          </cell>
          <cell r="C2023" t="str">
            <v>risperidone</v>
          </cell>
          <cell r="D2023" t="str">
            <v>EŞDEĞER</v>
          </cell>
          <cell r="E2023" t="str">
            <v>EŞDEĞER</v>
          </cell>
          <cell r="F2023">
            <v>0</v>
          </cell>
          <cell r="G2023">
            <v>5</v>
          </cell>
          <cell r="H2023">
            <v>1</v>
          </cell>
          <cell r="I2023">
            <v>0</v>
          </cell>
          <cell r="J2023">
            <v>0</v>
          </cell>
          <cell r="K2023">
            <v>0</v>
          </cell>
          <cell r="L2023" t="str">
            <v>NEORIS 2 MG 30 EFERVESAN TABLET</v>
          </cell>
          <cell r="M2023" t="str">
            <v>RISPERIDON</v>
          </cell>
          <cell r="N2023" t="str">
            <v>MENTIS</v>
          </cell>
          <cell r="O2023">
            <v>2</v>
          </cell>
          <cell r="P2023" t="str">
            <v>MG</v>
          </cell>
          <cell r="Q2023">
            <v>30</v>
          </cell>
          <cell r="R2023" t="str">
            <v>NORMAL REÇETE</v>
          </cell>
          <cell r="S2023" t="str">
            <v>IMAL</v>
          </cell>
          <cell r="T2023" t="str">
            <v>ITALYA</v>
          </cell>
          <cell r="U2023">
            <v>15.45</v>
          </cell>
          <cell r="V2023">
            <v>15.45</v>
          </cell>
          <cell r="W2023">
            <v>9.24</v>
          </cell>
          <cell r="X2023" t="str">
            <v>ITALYA</v>
          </cell>
          <cell r="Y2023">
            <v>0</v>
          </cell>
          <cell r="Z2023">
            <v>0</v>
          </cell>
          <cell r="AA2023">
            <v>19.600000000000001</v>
          </cell>
          <cell r="AB2023">
            <v>0</v>
          </cell>
          <cell r="AC2023">
            <v>19.55</v>
          </cell>
        </row>
        <row r="2024">
          <cell r="A2024">
            <v>8697930021346</v>
          </cell>
          <cell r="B2024" t="str">
            <v>N05AX08</v>
          </cell>
          <cell r="C2024" t="str">
            <v>risperidone</v>
          </cell>
          <cell r="D2024" t="str">
            <v>EŞDEĞER</v>
          </cell>
          <cell r="E2024" t="str">
            <v>EŞDEĞER</v>
          </cell>
          <cell r="F2024">
            <v>0</v>
          </cell>
          <cell r="G2024">
            <v>5</v>
          </cell>
          <cell r="H2024">
            <v>1</v>
          </cell>
          <cell r="I2024">
            <v>0</v>
          </cell>
          <cell r="J2024">
            <v>0</v>
          </cell>
          <cell r="K2024">
            <v>0</v>
          </cell>
          <cell r="L2024" t="str">
            <v>NEORIS 2 MG 60 EFERVESAN TABLET</v>
          </cell>
          <cell r="M2024" t="str">
            <v>RISPERIDON</v>
          </cell>
          <cell r="N2024" t="str">
            <v>MENTIS</v>
          </cell>
          <cell r="O2024">
            <v>2</v>
          </cell>
          <cell r="P2024" t="str">
            <v>MG</v>
          </cell>
          <cell r="Q2024">
            <v>60</v>
          </cell>
          <cell r="R2024" t="str">
            <v>NORMAL REÇETE</v>
          </cell>
          <cell r="S2024" t="str">
            <v>IMAL</v>
          </cell>
          <cell r="T2024" t="str">
            <v>ITALYA</v>
          </cell>
          <cell r="U2024">
            <v>30.82</v>
          </cell>
          <cell r="V2024">
            <v>30.82</v>
          </cell>
          <cell r="W2024">
            <v>18.48</v>
          </cell>
          <cell r="X2024" t="str">
            <v>ITALYA</v>
          </cell>
          <cell r="Y2024">
            <v>0</v>
          </cell>
          <cell r="Z2024">
            <v>0</v>
          </cell>
          <cell r="AA2024">
            <v>39.200000000000003</v>
          </cell>
          <cell r="AB2024">
            <v>0</v>
          </cell>
          <cell r="AC2024">
            <v>39.11</v>
          </cell>
        </row>
        <row r="2025">
          <cell r="A2025">
            <v>8697930021353</v>
          </cell>
          <cell r="B2025" t="str">
            <v>N05AX08</v>
          </cell>
          <cell r="C2025" t="str">
            <v>risperidone</v>
          </cell>
          <cell r="D2025" t="str">
            <v>EŞDEĞER</v>
          </cell>
          <cell r="E2025" t="str">
            <v>EŞDEĞER</v>
          </cell>
          <cell r="F2025">
            <v>0</v>
          </cell>
          <cell r="G2025">
            <v>5</v>
          </cell>
          <cell r="H2025">
            <v>1</v>
          </cell>
          <cell r="I2025">
            <v>0</v>
          </cell>
          <cell r="J2025">
            <v>0</v>
          </cell>
          <cell r="K2025">
            <v>0</v>
          </cell>
          <cell r="L2025" t="str">
            <v>NEORIS 3 MG 30 EFERVESAN TABLET</v>
          </cell>
          <cell r="M2025" t="str">
            <v>RISPERIDON</v>
          </cell>
          <cell r="N2025" t="str">
            <v>MENTIS</v>
          </cell>
          <cell r="O2025">
            <v>3</v>
          </cell>
          <cell r="P2025" t="str">
            <v>MG</v>
          </cell>
          <cell r="Q2025">
            <v>30</v>
          </cell>
          <cell r="R2025" t="str">
            <v>NORMAL REÇETE</v>
          </cell>
          <cell r="S2025" t="str">
            <v>IMAL</v>
          </cell>
          <cell r="T2025" t="str">
            <v>ISPANYA</v>
          </cell>
          <cell r="U2025">
            <v>45.41</v>
          </cell>
          <cell r="V2025">
            <v>45.41</v>
          </cell>
          <cell r="W2025">
            <v>7.99</v>
          </cell>
          <cell r="X2025" t="str">
            <v>ISPANYA</v>
          </cell>
          <cell r="Y2025">
            <v>0</v>
          </cell>
          <cell r="Z2025">
            <v>0</v>
          </cell>
          <cell r="AA2025">
            <v>16.89</v>
          </cell>
          <cell r="AB2025">
            <v>0</v>
          </cell>
          <cell r="AC2025">
            <v>16.89</v>
          </cell>
        </row>
        <row r="2026">
          <cell r="A2026">
            <v>8697930021360</v>
          </cell>
          <cell r="B2026" t="str">
            <v>N05AX08</v>
          </cell>
          <cell r="C2026" t="str">
            <v>risperidone</v>
          </cell>
          <cell r="D2026" t="str">
            <v>EŞDEĞER</v>
          </cell>
          <cell r="E2026" t="str">
            <v>EŞDEĞER</v>
          </cell>
          <cell r="F2026">
            <v>0</v>
          </cell>
          <cell r="G2026">
            <v>5</v>
          </cell>
          <cell r="H2026">
            <v>1</v>
          </cell>
          <cell r="I2026">
            <v>0</v>
          </cell>
          <cell r="J2026">
            <v>0</v>
          </cell>
          <cell r="K2026">
            <v>0</v>
          </cell>
          <cell r="L2026" t="str">
            <v>NEORIS 3 MG 60 EFERVESAN TABLET</v>
          </cell>
          <cell r="M2026" t="str">
            <v>RISPERIDON</v>
          </cell>
          <cell r="N2026" t="str">
            <v>MENTIS</v>
          </cell>
          <cell r="O2026">
            <v>3</v>
          </cell>
          <cell r="P2026" t="str">
            <v>MG</v>
          </cell>
          <cell r="Q2026">
            <v>60</v>
          </cell>
          <cell r="R2026" t="str">
            <v>NORMAL REÇETE</v>
          </cell>
          <cell r="S2026" t="str">
            <v>IMAL</v>
          </cell>
          <cell r="T2026" t="str">
            <v>ISPANYA</v>
          </cell>
          <cell r="U2026">
            <v>90.8</v>
          </cell>
          <cell r="V2026">
            <v>90.8</v>
          </cell>
          <cell r="W2026">
            <v>15.99</v>
          </cell>
          <cell r="X2026" t="str">
            <v>ISPANYA</v>
          </cell>
          <cell r="Y2026">
            <v>0</v>
          </cell>
          <cell r="Z2026">
            <v>0</v>
          </cell>
          <cell r="AA2026">
            <v>33.82</v>
          </cell>
          <cell r="AB2026">
            <v>0</v>
          </cell>
          <cell r="AC2026">
            <v>33.82</v>
          </cell>
        </row>
        <row r="2027">
          <cell r="A2027">
            <v>8697930021377</v>
          </cell>
          <cell r="B2027" t="str">
            <v>N05AX08</v>
          </cell>
          <cell r="C2027" t="str">
            <v>risperidone</v>
          </cell>
          <cell r="D2027" t="str">
            <v>EŞDEĞER</v>
          </cell>
          <cell r="E2027" t="str">
            <v>EŞDEĞER</v>
          </cell>
          <cell r="F2027">
            <v>0</v>
          </cell>
          <cell r="G2027">
            <v>5</v>
          </cell>
          <cell r="H2027">
            <v>1</v>
          </cell>
          <cell r="I2027">
            <v>0</v>
          </cell>
          <cell r="J2027">
            <v>0</v>
          </cell>
          <cell r="K2027">
            <v>0</v>
          </cell>
          <cell r="L2027" t="str">
            <v>NEORIS 4 MG 30 EFERVESAN TABLET</v>
          </cell>
          <cell r="M2027" t="str">
            <v>RISPERIDON</v>
          </cell>
          <cell r="N2027" t="str">
            <v>MENTIS</v>
          </cell>
          <cell r="O2027">
            <v>4</v>
          </cell>
          <cell r="P2027" t="str">
            <v>MG</v>
          </cell>
          <cell r="Q2027">
            <v>30</v>
          </cell>
          <cell r="R2027" t="str">
            <v>NORMAL REÇETE</v>
          </cell>
          <cell r="S2027" t="str">
            <v>IMAL</v>
          </cell>
          <cell r="T2027" t="str">
            <v>ITALYA</v>
          </cell>
          <cell r="U2027">
            <v>30.29</v>
          </cell>
          <cell r="V2027">
            <v>30.29</v>
          </cell>
          <cell r="W2027">
            <v>18.170000000000002</v>
          </cell>
          <cell r="X2027" t="str">
            <v>ITALYA</v>
          </cell>
          <cell r="Y2027">
            <v>0</v>
          </cell>
          <cell r="Z2027">
            <v>0</v>
          </cell>
          <cell r="AA2027">
            <v>38.08</v>
          </cell>
          <cell r="AB2027">
            <v>0</v>
          </cell>
          <cell r="AC2027">
            <v>38.08</v>
          </cell>
        </row>
        <row r="2028">
          <cell r="A2028">
            <v>8697930021391</v>
          </cell>
          <cell r="B2028" t="str">
            <v>N05AX08</v>
          </cell>
          <cell r="C2028" t="str">
            <v>risperidone</v>
          </cell>
          <cell r="D2028" t="str">
            <v>EŞDEĞER</v>
          </cell>
          <cell r="E2028" t="str">
            <v>EŞDEĞER</v>
          </cell>
          <cell r="F2028">
            <v>0</v>
          </cell>
          <cell r="G2028">
            <v>5</v>
          </cell>
          <cell r="H2028">
            <v>1</v>
          </cell>
          <cell r="I2028">
            <v>0</v>
          </cell>
          <cell r="J2028">
            <v>0</v>
          </cell>
          <cell r="K2028">
            <v>0</v>
          </cell>
          <cell r="L2028" t="str">
            <v>NEORIS 6 MG 30 EFERVESAN TABLET</v>
          </cell>
          <cell r="M2028" t="str">
            <v>RISPERIDON</v>
          </cell>
          <cell r="N2028" t="str">
            <v>MENTIS</v>
          </cell>
          <cell r="O2028">
            <v>6</v>
          </cell>
          <cell r="P2028" t="str">
            <v>MG</v>
          </cell>
          <cell r="Q2028">
            <v>30</v>
          </cell>
          <cell r="R2028" t="str">
            <v>NORMAL REÇETE</v>
          </cell>
          <cell r="S2028" t="str">
            <v>IMAL</v>
          </cell>
          <cell r="T2028" t="str">
            <v>ITALYA</v>
          </cell>
          <cell r="U2028">
            <v>45.45</v>
          </cell>
          <cell r="V2028">
            <v>45.45</v>
          </cell>
          <cell r="W2028">
            <v>27.27</v>
          </cell>
          <cell r="X2028" t="str">
            <v>ITALYA</v>
          </cell>
          <cell r="Y2028">
            <v>0</v>
          </cell>
          <cell r="Z2028">
            <v>0</v>
          </cell>
          <cell r="AA2028">
            <v>58.16</v>
          </cell>
          <cell r="AB2028">
            <v>0</v>
          </cell>
          <cell r="AC2028">
            <v>57.71</v>
          </cell>
        </row>
        <row r="2029">
          <cell r="A2029">
            <v>8697930021407</v>
          </cell>
          <cell r="B2029" t="str">
            <v>N05AX08</v>
          </cell>
          <cell r="C2029" t="str">
            <v>risperidone</v>
          </cell>
          <cell r="D2029" t="str">
            <v>EŞDEĞER</v>
          </cell>
          <cell r="E2029" t="str">
            <v>EŞDEĞER</v>
          </cell>
          <cell r="F2029">
            <v>0</v>
          </cell>
          <cell r="G2029">
            <v>5</v>
          </cell>
          <cell r="H2029">
            <v>1</v>
          </cell>
          <cell r="I2029">
            <v>0</v>
          </cell>
          <cell r="J2029">
            <v>0</v>
          </cell>
          <cell r="K2029">
            <v>0</v>
          </cell>
          <cell r="L2029" t="str">
            <v>NEORIS 6 MG 60 EFERVESAN TABLET</v>
          </cell>
          <cell r="M2029" t="str">
            <v>RISPERIDON</v>
          </cell>
          <cell r="N2029" t="str">
            <v>MENTIS</v>
          </cell>
          <cell r="O2029">
            <v>6</v>
          </cell>
          <cell r="P2029" t="str">
            <v>MG</v>
          </cell>
          <cell r="Q2029">
            <v>60</v>
          </cell>
          <cell r="R2029" t="str">
            <v>NORMAL REÇETE</v>
          </cell>
          <cell r="S2029" t="str">
            <v>IMAL</v>
          </cell>
          <cell r="T2029" t="str">
            <v>YUNANISTAN</v>
          </cell>
          <cell r="U2029">
            <v>181.56</v>
          </cell>
          <cell r="V2029">
            <v>181.56</v>
          </cell>
          <cell r="W2029">
            <v>108.93</v>
          </cell>
          <cell r="X2029" t="str">
            <v>YUNANISTAN</v>
          </cell>
          <cell r="Y2029">
            <v>0</v>
          </cell>
          <cell r="Z2029">
            <v>0</v>
          </cell>
          <cell r="AA2029">
            <v>146.44</v>
          </cell>
          <cell r="AB2029">
            <v>0</v>
          </cell>
          <cell r="AC2029">
            <v>146.44</v>
          </cell>
        </row>
        <row r="2030">
          <cell r="A2030">
            <v>8699548993213</v>
          </cell>
          <cell r="B2030" t="str">
            <v>V06DB</v>
          </cell>
          <cell r="C2030" t="str">
            <v>fat/carbohydrates/proteins/minerals/vitamins, combinations</v>
          </cell>
          <cell r="D2030" t="str">
            <v>REFERANS</v>
          </cell>
          <cell r="E2030" t="str">
            <v>REFERANS</v>
          </cell>
          <cell r="F2030">
            <v>2</v>
          </cell>
          <cell r="G2030">
            <v>2</v>
          </cell>
          <cell r="H2030">
            <v>1</v>
          </cell>
          <cell r="I2030">
            <v>0</v>
          </cell>
          <cell r="J2030">
            <v>0</v>
          </cell>
          <cell r="K2030">
            <v>0</v>
          </cell>
          <cell r="L2030" t="str">
            <v>NEPRO VANILYA AROMALI 200 ML</v>
          </cell>
          <cell r="M2030" t="str">
            <v>PROTEIN+KARBONHIDRAT+YAG+VIT+MINERAL</v>
          </cell>
          <cell r="N2030" t="str">
            <v>ABBOTT</v>
          </cell>
          <cell r="O2030">
            <v>200</v>
          </cell>
          <cell r="P2030" t="str">
            <v>ML</v>
          </cell>
          <cell r="Q2030">
            <v>1</v>
          </cell>
          <cell r="R2030" t="str">
            <v>NORMAL REÇETE</v>
          </cell>
          <cell r="S2030" t="str">
            <v>ITHAL</v>
          </cell>
          <cell r="T2030" t="str">
            <v>TAYLAND</v>
          </cell>
          <cell r="U2030">
            <v>2.35</v>
          </cell>
          <cell r="V2030">
            <v>2.35</v>
          </cell>
          <cell r="W2030">
            <v>2.35</v>
          </cell>
          <cell r="X2030" t="str">
            <v>TAYLAND</v>
          </cell>
          <cell r="Y2030">
            <v>0</v>
          </cell>
          <cell r="Z2030">
            <v>0</v>
          </cell>
          <cell r="AA2030">
            <v>4.95</v>
          </cell>
          <cell r="AB2030">
            <v>0</v>
          </cell>
          <cell r="AC2030">
            <v>4.95</v>
          </cell>
        </row>
        <row r="2031">
          <cell r="A2031">
            <v>8699548991547</v>
          </cell>
          <cell r="B2031" t="str">
            <v>V06DB</v>
          </cell>
          <cell r="C2031" t="str">
            <v>fat/carbohydrates/proteins/minerals/vitamins, combinations</v>
          </cell>
          <cell r="D2031" t="str">
            <v>REFERANS</v>
          </cell>
          <cell r="E2031" t="str">
            <v>REFERANS</v>
          </cell>
          <cell r="F2031">
            <v>2</v>
          </cell>
          <cell r="G2031">
            <v>2</v>
          </cell>
          <cell r="H2031">
            <v>1</v>
          </cell>
          <cell r="I2031">
            <v>0</v>
          </cell>
          <cell r="J2031">
            <v>0</v>
          </cell>
          <cell r="K2031">
            <v>0</v>
          </cell>
          <cell r="L2031" t="str">
            <v xml:space="preserve">NEPRO VANILYA AROMALI 500 ML </v>
          </cell>
          <cell r="M2031" t="str">
            <v>PROTEIN+KARBONHIDRAT+YAG+VIT+MINERAL</v>
          </cell>
          <cell r="N2031" t="str">
            <v>ABBOTT</v>
          </cell>
          <cell r="O2031">
            <v>500</v>
          </cell>
          <cell r="P2031" t="str">
            <v>ML</v>
          </cell>
          <cell r="Q2031">
            <v>1</v>
          </cell>
          <cell r="R2031" t="str">
            <v>NORMAL REÇETE</v>
          </cell>
          <cell r="S2031" t="str">
            <v>ITHAL</v>
          </cell>
          <cell r="T2031" t="str">
            <v>TAYLAND</v>
          </cell>
          <cell r="U2031">
            <v>5.87</v>
          </cell>
          <cell r="V2031">
            <v>5.87</v>
          </cell>
          <cell r="W2031">
            <v>5.87</v>
          </cell>
          <cell r="X2031" t="str">
            <v>TAYLAND</v>
          </cell>
          <cell r="Y2031">
            <v>0</v>
          </cell>
          <cell r="Z2031">
            <v>0</v>
          </cell>
          <cell r="AA2031">
            <v>10.73</v>
          </cell>
          <cell r="AB2031">
            <v>0</v>
          </cell>
          <cell r="AC2031">
            <v>10.73</v>
          </cell>
        </row>
        <row r="2032">
          <cell r="A2032">
            <v>8699546350179</v>
          </cell>
          <cell r="B2032" t="str">
            <v>D07BC04</v>
          </cell>
          <cell r="C2032" t="str">
            <v>diflucortolone and antiseptics</v>
          </cell>
          <cell r="D2032" t="str">
            <v>REFERANS</v>
          </cell>
          <cell r="E2032" t="str">
            <v>FIYAT KORUMALI URUN</v>
          </cell>
          <cell r="F2032">
            <v>4</v>
          </cell>
          <cell r="G2032">
            <v>2</v>
          </cell>
          <cell r="H2032">
            <v>2</v>
          </cell>
          <cell r="I2032">
            <v>0</v>
          </cell>
          <cell r="J2032">
            <v>0</v>
          </cell>
          <cell r="K2032">
            <v>0</v>
          </cell>
          <cell r="L2032" t="str">
            <v>NERISONA-C KREM 30 GR</v>
          </cell>
          <cell r="M2032" t="str">
            <v>DIFLUKORTOLON VALERAT + KLORKINALDOL</v>
          </cell>
          <cell r="N2032" t="str">
            <v>BAYER TURK</v>
          </cell>
          <cell r="O2032" t="str">
            <v>0,1%+1%</v>
          </cell>
          <cell r="P2032" t="str">
            <v>MG</v>
          </cell>
          <cell r="Q2032">
            <v>30</v>
          </cell>
          <cell r="R2032" t="str">
            <v>NORMAL RECETE</v>
          </cell>
          <cell r="S2032" t="str">
            <v>IMAL</v>
          </cell>
          <cell r="T2032" t="str">
            <v>TURKIYE</v>
          </cell>
          <cell r="U2032">
            <v>3.3099999999999996</v>
          </cell>
          <cell r="V2032">
            <v>3.3099999999999996</v>
          </cell>
          <cell r="W2032">
            <v>0</v>
          </cell>
          <cell r="X2032" t="str">
            <v>TURKIYE</v>
          </cell>
          <cell r="Y2032">
            <v>0</v>
          </cell>
          <cell r="Z2032">
            <v>0</v>
          </cell>
          <cell r="AA2032">
            <v>9.1199999999999992</v>
          </cell>
          <cell r="AB2032">
            <v>0</v>
          </cell>
          <cell r="AC2032">
            <v>9.1199999999999992</v>
          </cell>
        </row>
        <row r="2033">
          <cell r="A2033">
            <v>8699514094920</v>
          </cell>
          <cell r="B2033" t="str">
            <v>A11DB</v>
          </cell>
          <cell r="C2033" t="str">
            <v>vitamin b1 in combination with vitamin b6 and/or vitamin b12</v>
          </cell>
          <cell r="D2033" t="str">
            <v>ESDEGER</v>
          </cell>
          <cell r="E2033" t="str">
            <v>FIYAT KORUMALI URUN</v>
          </cell>
          <cell r="F2033">
            <v>4</v>
          </cell>
          <cell r="G2033">
            <v>1</v>
          </cell>
          <cell r="H2033">
            <v>2</v>
          </cell>
          <cell r="I2033">
            <v>0</v>
          </cell>
          <cell r="J2033">
            <v>0</v>
          </cell>
          <cell r="K2033">
            <v>0</v>
          </cell>
          <cell r="L2033" t="str">
            <v>NEROX-B   50 FILM TABLET</v>
          </cell>
          <cell r="M2033" t="str">
            <v>VITAMIN B12</v>
          </cell>
          <cell r="N2033" t="str">
            <v>ABDI IBRAHIM</v>
          </cell>
          <cell r="O2033" t="str">
            <v>250+250</v>
          </cell>
          <cell r="P2033" t="str">
            <v>MG</v>
          </cell>
          <cell r="Q2033">
            <v>50</v>
          </cell>
          <cell r="R2033" t="str">
            <v>NORMAL RECETE</v>
          </cell>
          <cell r="S2033" t="str">
            <v>IMAL</v>
          </cell>
          <cell r="T2033" t="str">
            <v>TURKIYE</v>
          </cell>
          <cell r="U2033">
            <v>2.6399999999999997</v>
          </cell>
          <cell r="V2033">
            <v>2.6399999999999997</v>
          </cell>
          <cell r="W2033">
            <v>0</v>
          </cell>
          <cell r="X2033" t="str">
            <v>TURKIYE</v>
          </cell>
          <cell r="Y2033">
            <v>0</v>
          </cell>
          <cell r="Z2033">
            <v>0</v>
          </cell>
          <cell r="AA2033">
            <v>7.25</v>
          </cell>
          <cell r="AB2033">
            <v>0</v>
          </cell>
          <cell r="AC2033">
            <v>7.25</v>
          </cell>
        </row>
        <row r="2034">
          <cell r="A2034">
            <v>8699536650036</v>
          </cell>
          <cell r="B2034" t="str">
            <v>N03AX12</v>
          </cell>
          <cell r="C2034" t="str">
            <v>gabapentin</v>
          </cell>
          <cell r="D2034" t="str">
            <v>ESDEGER</v>
          </cell>
          <cell r="E2034" t="str">
            <v>ESDEGER</v>
          </cell>
          <cell r="F2034">
            <v>0</v>
          </cell>
          <cell r="G2034">
            <v>1</v>
          </cell>
          <cell r="H2034">
            <v>3</v>
          </cell>
          <cell r="I2034">
            <v>0</v>
          </cell>
          <cell r="J2034">
            <v>0</v>
          </cell>
          <cell r="K2034">
            <v>0</v>
          </cell>
          <cell r="L2034" t="str">
            <v>NERUDA 250 MG/5 ML ORAL COZELTI</v>
          </cell>
          <cell r="M2034" t="str">
            <v>GABAPENTIN</v>
          </cell>
          <cell r="N2034" t="str">
            <v>SANOVEL</v>
          </cell>
          <cell r="O2034" t="str">
            <v>250/5</v>
          </cell>
          <cell r="P2034" t="str">
            <v>MG/ML</v>
          </cell>
          <cell r="Q2034">
            <v>1</v>
          </cell>
          <cell r="R2034" t="str">
            <v>TAKIBI ZORUNLU RECETE</v>
          </cell>
          <cell r="S2034" t="str">
            <v>IMAL</v>
          </cell>
          <cell r="T2034" t="str">
            <v>TURKIYE</v>
          </cell>
          <cell r="U2034">
            <v>17.87</v>
          </cell>
          <cell r="V2034">
            <v>17.87</v>
          </cell>
          <cell r="W2034">
            <v>17.87</v>
          </cell>
          <cell r="X2034" t="str">
            <v>TURKIYE</v>
          </cell>
          <cell r="Y2034">
            <v>0</v>
          </cell>
          <cell r="Z2034">
            <v>0</v>
          </cell>
          <cell r="AA2034">
            <v>41.81</v>
          </cell>
          <cell r="AB2034">
            <v>0</v>
          </cell>
          <cell r="AC2034">
            <v>41.81</v>
          </cell>
        </row>
        <row r="2035">
          <cell r="A2035">
            <v>8699536091693</v>
          </cell>
          <cell r="B2035" t="str">
            <v>N03AX12</v>
          </cell>
          <cell r="C2035" t="str">
            <v>gabapentin</v>
          </cell>
          <cell r="D2035" t="str">
            <v>ESDEGER</v>
          </cell>
          <cell r="E2035" t="str">
            <v>ESDEGER</v>
          </cell>
          <cell r="F2035">
            <v>0</v>
          </cell>
          <cell r="G2035">
            <v>1</v>
          </cell>
          <cell r="H2035">
            <v>1</v>
          </cell>
          <cell r="I2035">
            <v>0</v>
          </cell>
          <cell r="J2035">
            <v>0</v>
          </cell>
          <cell r="K2035">
            <v>0</v>
          </cell>
          <cell r="L2035" t="str">
            <v>NERUDA 300 MG 50 FILM TABLET</v>
          </cell>
          <cell r="M2035" t="str">
            <v>GABAPENTIN</v>
          </cell>
          <cell r="N2035" t="str">
            <v>SANOVEL</v>
          </cell>
          <cell r="O2035">
            <v>300</v>
          </cell>
          <cell r="P2035" t="str">
            <v>MG</v>
          </cell>
          <cell r="Q2035">
            <v>50</v>
          </cell>
          <cell r="R2035" t="str">
            <v>TAKIBI ZORUNLU RECETE</v>
          </cell>
          <cell r="S2035" t="str">
            <v>IMAL</v>
          </cell>
          <cell r="T2035" t="str">
            <v>YUNANISTAN</v>
          </cell>
          <cell r="U2035">
            <v>6.21</v>
          </cell>
          <cell r="V2035">
            <v>16.260000000000002</v>
          </cell>
          <cell r="W2035">
            <v>6.21</v>
          </cell>
          <cell r="X2035" t="str">
            <v>YUNANISTAN</v>
          </cell>
          <cell r="Y2035">
            <v>0</v>
          </cell>
          <cell r="Z2035">
            <v>0</v>
          </cell>
          <cell r="AA2035">
            <v>14.51</v>
          </cell>
          <cell r="AB2035">
            <v>0</v>
          </cell>
          <cell r="AC2035">
            <v>14.51</v>
          </cell>
        </row>
        <row r="2036">
          <cell r="A2036">
            <v>8699536091709</v>
          </cell>
          <cell r="B2036" t="str">
            <v>N03AX12</v>
          </cell>
          <cell r="C2036" t="str">
            <v>gabapentin</v>
          </cell>
          <cell r="D2036" t="str">
            <v>ESDEGER</v>
          </cell>
          <cell r="E2036" t="str">
            <v>ESDEGER</v>
          </cell>
          <cell r="F2036">
            <v>0</v>
          </cell>
          <cell r="G2036">
            <v>1</v>
          </cell>
          <cell r="H2036">
            <v>1</v>
          </cell>
          <cell r="I2036">
            <v>0</v>
          </cell>
          <cell r="J2036">
            <v>0</v>
          </cell>
          <cell r="K2036">
            <v>0</v>
          </cell>
          <cell r="L2036" t="str">
            <v>NERUDA 400 MG 50 FILM TABLET</v>
          </cell>
          <cell r="M2036" t="str">
            <v>GABAPENTIN</v>
          </cell>
          <cell r="N2036" t="str">
            <v>SANOVEL</v>
          </cell>
          <cell r="O2036">
            <v>400</v>
          </cell>
          <cell r="P2036" t="str">
            <v>MG</v>
          </cell>
          <cell r="Q2036">
            <v>50</v>
          </cell>
          <cell r="R2036" t="str">
            <v>TAKIBI ZORUNLU RECETE</v>
          </cell>
          <cell r="S2036" t="str">
            <v>IMAL</v>
          </cell>
          <cell r="T2036" t="str">
            <v>YUNANISTAN</v>
          </cell>
          <cell r="U2036">
            <v>6.38</v>
          </cell>
          <cell r="V2036">
            <v>19.2</v>
          </cell>
          <cell r="W2036">
            <v>6.38</v>
          </cell>
          <cell r="X2036" t="str">
            <v>YUNANISTAN</v>
          </cell>
          <cell r="Y2036">
            <v>0</v>
          </cell>
          <cell r="Z2036">
            <v>0</v>
          </cell>
          <cell r="AA2036">
            <v>14.94</v>
          </cell>
          <cell r="AB2036">
            <v>0</v>
          </cell>
          <cell r="AC2036">
            <v>14.94</v>
          </cell>
        </row>
        <row r="2037">
          <cell r="A2037">
            <v>8699536091716</v>
          </cell>
          <cell r="B2037" t="str">
            <v>N03AX12</v>
          </cell>
          <cell r="C2037" t="str">
            <v>gabapentin</v>
          </cell>
          <cell r="D2037" t="str">
            <v>ESDEGER</v>
          </cell>
          <cell r="E2037" t="str">
            <v>ESDEGER</v>
          </cell>
          <cell r="F2037">
            <v>0</v>
          </cell>
          <cell r="G2037">
            <v>1</v>
          </cell>
          <cell r="H2037">
            <v>1</v>
          </cell>
          <cell r="I2037">
            <v>0</v>
          </cell>
          <cell r="J2037">
            <v>0</v>
          </cell>
          <cell r="K2037">
            <v>0</v>
          </cell>
          <cell r="L2037" t="str">
            <v>NERUDA 600 MG 50 FILM TABLET</v>
          </cell>
          <cell r="M2037" t="str">
            <v>GABAPENTIN</v>
          </cell>
          <cell r="N2037" t="str">
            <v>SANOVEL</v>
          </cell>
          <cell r="O2037">
            <v>600</v>
          </cell>
          <cell r="P2037" t="str">
            <v>MG</v>
          </cell>
          <cell r="Q2037">
            <v>50</v>
          </cell>
          <cell r="R2037" t="str">
            <v>TAKIBI ZORUNLU RECETE</v>
          </cell>
          <cell r="S2037" t="str">
            <v>IMAL</v>
          </cell>
          <cell r="T2037" t="str">
            <v>ALMANYA</v>
          </cell>
          <cell r="U2037">
            <v>45.44</v>
          </cell>
          <cell r="V2037">
            <v>45.44</v>
          </cell>
          <cell r="W2037">
            <v>27.26</v>
          </cell>
          <cell r="X2037" t="str">
            <v>ALMANYA</v>
          </cell>
          <cell r="Y2037">
            <v>0</v>
          </cell>
          <cell r="Z2037">
            <v>0</v>
          </cell>
          <cell r="AA2037">
            <v>31.45</v>
          </cell>
          <cell r="AB2037">
            <v>0</v>
          </cell>
          <cell r="AC2037">
            <v>31.45</v>
          </cell>
        </row>
        <row r="2038">
          <cell r="A2038">
            <v>8699536091723</v>
          </cell>
          <cell r="B2038" t="str">
            <v>N03AX12</v>
          </cell>
          <cell r="C2038" t="str">
            <v>gabapentin</v>
          </cell>
          <cell r="D2038" t="str">
            <v>ESDEGER</v>
          </cell>
          <cell r="E2038" t="str">
            <v>ESDEGER</v>
          </cell>
          <cell r="F2038">
            <v>0</v>
          </cell>
          <cell r="G2038">
            <v>1</v>
          </cell>
          <cell r="H2038">
            <v>1</v>
          </cell>
          <cell r="I2038">
            <v>0</v>
          </cell>
          <cell r="J2038">
            <v>0</v>
          </cell>
          <cell r="K2038">
            <v>0</v>
          </cell>
          <cell r="L2038" t="str">
            <v>NERUDA 800 MG 50 FILM TABLET</v>
          </cell>
          <cell r="M2038" t="str">
            <v>GABAPENTIN</v>
          </cell>
          <cell r="N2038" t="str">
            <v>SANOVEL</v>
          </cell>
          <cell r="O2038">
            <v>800</v>
          </cell>
          <cell r="P2038" t="str">
            <v>MG</v>
          </cell>
          <cell r="Q2038">
            <v>50</v>
          </cell>
          <cell r="R2038" t="str">
            <v>TAKIBI ZORUNLU RECETE</v>
          </cell>
          <cell r="S2038" t="str">
            <v>IMAL</v>
          </cell>
          <cell r="T2038" t="str">
            <v>ALMANYA</v>
          </cell>
          <cell r="U2038">
            <v>68.39</v>
          </cell>
          <cell r="V2038">
            <v>68.39</v>
          </cell>
          <cell r="W2038">
            <v>41.03</v>
          </cell>
          <cell r="X2038" t="str">
            <v>ALMANYA</v>
          </cell>
          <cell r="Y2038">
            <v>0</v>
          </cell>
          <cell r="Z2038">
            <v>0</v>
          </cell>
          <cell r="AA2038">
            <v>34.18</v>
          </cell>
          <cell r="AB2038">
            <v>0</v>
          </cell>
          <cell r="AC2038">
            <v>34.18</v>
          </cell>
        </row>
        <row r="2039">
          <cell r="A2039">
            <v>8697930173465</v>
          </cell>
          <cell r="B2039" t="str">
            <v>M01AE09</v>
          </cell>
          <cell r="C2039" t="str">
            <v>flurbiprofen</v>
          </cell>
          <cell r="D2039" t="str">
            <v>EŞDEĞER</v>
          </cell>
          <cell r="E2039" t="str">
            <v>YIRMI YIL</v>
          </cell>
          <cell r="F2039">
            <v>0</v>
          </cell>
          <cell r="G2039">
            <v>1</v>
          </cell>
          <cell r="H2039">
            <v>1</v>
          </cell>
          <cell r="I2039">
            <v>0</v>
          </cell>
          <cell r="J2039">
            <v>0</v>
          </cell>
          <cell r="K2039">
            <v>0</v>
          </cell>
          <cell r="L2039" t="str">
            <v>NETFEN 200 MG SR 16 KAPSUL</v>
          </cell>
          <cell r="M2039" t="str">
            <v>FLURBIPROFEN</v>
          </cell>
          <cell r="N2039" t="str">
            <v>MENTIS</v>
          </cell>
          <cell r="O2039">
            <v>200</v>
          </cell>
          <cell r="P2039" t="str">
            <v>MG</v>
          </cell>
          <cell r="Q2039">
            <v>16</v>
          </cell>
          <cell r="R2039" t="str">
            <v>NORMAL REÇETE</v>
          </cell>
          <cell r="S2039" t="str">
            <v>IMAL</v>
          </cell>
          <cell r="T2039" t="str">
            <v>FRANSA</v>
          </cell>
          <cell r="U2039">
            <v>5.0199999999999996</v>
          </cell>
          <cell r="V2039">
            <v>5.0199999999999996</v>
          </cell>
          <cell r="W2039">
            <v>4.01</v>
          </cell>
          <cell r="X2039" t="str">
            <v>FRANSA</v>
          </cell>
          <cell r="Y2039">
            <v>0</v>
          </cell>
          <cell r="Z2039">
            <v>0</v>
          </cell>
          <cell r="AA2039">
            <v>8.4700000000000006</v>
          </cell>
          <cell r="AB2039">
            <v>0</v>
          </cell>
          <cell r="AC2039">
            <v>8.4700000000000006</v>
          </cell>
        </row>
        <row r="2040">
          <cell r="A2040">
            <v>8699505952611</v>
          </cell>
          <cell r="B2040" t="str">
            <v>L03AA02</v>
          </cell>
          <cell r="C2040" t="str">
            <v>filgrastim</v>
          </cell>
          <cell r="D2040" t="str">
            <v>REFERANS</v>
          </cell>
          <cell r="E2040" t="str">
            <v>REFERANS</v>
          </cell>
          <cell r="F2040">
            <v>7</v>
          </cell>
          <cell r="G2040">
            <v>2</v>
          </cell>
          <cell r="H2040">
            <v>1</v>
          </cell>
          <cell r="I2040">
            <v>0</v>
          </cell>
          <cell r="J2040">
            <v>0</v>
          </cell>
          <cell r="K2040">
            <v>0</v>
          </cell>
          <cell r="L2040" t="str">
            <v>NEUPOGEN ROCHE 30 MIU/0,5 ML 5 HAZIR SIRINGA</v>
          </cell>
          <cell r="M2040" t="str">
            <v xml:space="preserve">FILGRASTIM </v>
          </cell>
          <cell r="N2040" t="str">
            <v>ROCHE</v>
          </cell>
          <cell r="O2040">
            <v>30000000</v>
          </cell>
          <cell r="P2040" t="str">
            <v>IU</v>
          </cell>
          <cell r="Q2040">
            <v>5</v>
          </cell>
          <cell r="R2040" t="str">
            <v>NORMAL REÇETE</v>
          </cell>
          <cell r="S2040" t="str">
            <v>ITHAL</v>
          </cell>
          <cell r="T2040" t="str">
            <v>HOLLANDA</v>
          </cell>
          <cell r="U2040">
            <v>393.69</v>
          </cell>
          <cell r="V2040">
            <v>393.69</v>
          </cell>
          <cell r="W2040">
            <v>393.69</v>
          </cell>
          <cell r="X2040" t="str">
            <v>HOLLANDA</v>
          </cell>
          <cell r="Y2040">
            <v>0</v>
          </cell>
          <cell r="Z2040">
            <v>0</v>
          </cell>
          <cell r="AA2040">
            <v>327.81</v>
          </cell>
          <cell r="AB2040">
            <v>0</v>
          </cell>
          <cell r="AC2040">
            <v>583.28</v>
          </cell>
        </row>
        <row r="2041">
          <cell r="A2041">
            <v>8699505952628</v>
          </cell>
          <cell r="B2041" t="str">
            <v>L03AA02</v>
          </cell>
          <cell r="C2041" t="str">
            <v>filgrastim</v>
          </cell>
          <cell r="D2041" t="str">
            <v>REFERANS</v>
          </cell>
          <cell r="E2041" t="str">
            <v>REFERANS</v>
          </cell>
          <cell r="F2041">
            <v>7</v>
          </cell>
          <cell r="G2041">
            <v>2</v>
          </cell>
          <cell r="H2041">
            <v>1</v>
          </cell>
          <cell r="I2041">
            <v>0</v>
          </cell>
          <cell r="J2041">
            <v>0</v>
          </cell>
          <cell r="K2041">
            <v>0</v>
          </cell>
          <cell r="L2041" t="str">
            <v>NEUPOGEN ROCHE 48 MIU/0,5 ML 5 HAZIR SIRINGA</v>
          </cell>
          <cell r="M2041" t="str">
            <v xml:space="preserve">FILGRASTIM </v>
          </cell>
          <cell r="N2041" t="str">
            <v>ROCHE</v>
          </cell>
          <cell r="O2041">
            <v>48000000</v>
          </cell>
          <cell r="P2041" t="str">
            <v>IU</v>
          </cell>
          <cell r="Q2041">
            <v>5</v>
          </cell>
          <cell r="R2041" t="str">
            <v>NORMAL REÇETE</v>
          </cell>
          <cell r="S2041" t="str">
            <v>ITHAL</v>
          </cell>
          <cell r="T2041" t="str">
            <v>HOLLANDA</v>
          </cell>
          <cell r="U2041">
            <v>618.41999999999996</v>
          </cell>
          <cell r="V2041">
            <v>618.41999999999996</v>
          </cell>
          <cell r="W2041">
            <v>618.41999999999996</v>
          </cell>
          <cell r="X2041" t="str">
            <v>HOLLANDA</v>
          </cell>
          <cell r="Y2041">
            <v>0</v>
          </cell>
          <cell r="Z2041">
            <v>0</v>
          </cell>
          <cell r="AA2041">
            <v>589.16999999999996</v>
          </cell>
          <cell r="AB2041">
            <v>0</v>
          </cell>
          <cell r="AC2041">
            <v>1128.51</v>
          </cell>
        </row>
        <row r="2042">
          <cell r="A2042">
            <v>8697935090026</v>
          </cell>
          <cell r="B2042" t="str">
            <v>N06DA02</v>
          </cell>
          <cell r="C2042" t="str">
            <v>donepezil</v>
          </cell>
          <cell r="D2042" t="str">
            <v>EŞDEĞER</v>
          </cell>
          <cell r="E2042" t="str">
            <v>EŞDEĞER</v>
          </cell>
          <cell r="F2042">
            <v>0</v>
          </cell>
          <cell r="G2042">
            <v>1</v>
          </cell>
          <cell r="H2042">
            <v>1</v>
          </cell>
          <cell r="I2042">
            <v>0</v>
          </cell>
          <cell r="J2042">
            <v>0</v>
          </cell>
          <cell r="K2042">
            <v>0</v>
          </cell>
          <cell r="L2042" t="str">
            <v>NEUREM 10 MG 28 FILM TABLET</v>
          </cell>
          <cell r="M2042" t="str">
            <v>DONEPEZIL HCL</v>
          </cell>
          <cell r="N2042" t="str">
            <v>ULM ILAC</v>
          </cell>
          <cell r="O2042">
            <v>10</v>
          </cell>
          <cell r="P2042" t="str">
            <v>MG</v>
          </cell>
          <cell r="Q2042">
            <v>28</v>
          </cell>
          <cell r="R2042" t="str">
            <v>NORMAL REÇETE</v>
          </cell>
          <cell r="S2042" t="str">
            <v>IMAL</v>
          </cell>
          <cell r="T2042" t="str">
            <v>YUNANISTAN</v>
          </cell>
          <cell r="U2042">
            <v>63.69</v>
          </cell>
          <cell r="V2042">
            <v>27.97</v>
          </cell>
          <cell r="W2042">
            <v>27.97</v>
          </cell>
          <cell r="X2042" t="str">
            <v>YUNANISTAN</v>
          </cell>
          <cell r="Y2042">
            <v>0</v>
          </cell>
          <cell r="Z2042">
            <v>0</v>
          </cell>
          <cell r="AA2042">
            <v>57.34</v>
          </cell>
          <cell r="AB2042">
            <v>0</v>
          </cell>
          <cell r="AC2042">
            <v>57.34</v>
          </cell>
        </row>
        <row r="2043">
          <cell r="A2043">
            <v>8697935090101</v>
          </cell>
          <cell r="B2043" t="str">
            <v>N06DA02</v>
          </cell>
          <cell r="C2043" t="str">
            <v>donepezil</v>
          </cell>
          <cell r="D2043" t="str">
            <v>EŞDEĞER</v>
          </cell>
          <cell r="E2043" t="str">
            <v>EŞDEĞER</v>
          </cell>
          <cell r="F2043">
            <v>0</v>
          </cell>
          <cell r="G2043">
            <v>5</v>
          </cell>
          <cell r="H2043">
            <v>1</v>
          </cell>
          <cell r="I2043">
            <v>0</v>
          </cell>
          <cell r="J2043">
            <v>0</v>
          </cell>
          <cell r="K2043">
            <v>0</v>
          </cell>
          <cell r="L2043" t="str">
            <v>NEUREM 10 MG 84 FILM TABLET</v>
          </cell>
          <cell r="M2043" t="str">
            <v>DONEPEZIL HCL</v>
          </cell>
          <cell r="N2043" t="str">
            <v>ULM ILAC</v>
          </cell>
          <cell r="O2043">
            <v>10</v>
          </cell>
          <cell r="P2043" t="str">
            <v>MG</v>
          </cell>
          <cell r="Q2043">
            <v>84</v>
          </cell>
          <cell r="R2043" t="str">
            <v>NORMAL REÇETE</v>
          </cell>
          <cell r="S2043" t="str">
            <v>IMAL</v>
          </cell>
          <cell r="T2043" t="str">
            <v>YUNANISTAN</v>
          </cell>
          <cell r="U2043">
            <v>191.05</v>
          </cell>
          <cell r="V2043">
            <v>83.91</v>
          </cell>
          <cell r="W2043">
            <v>83.91</v>
          </cell>
          <cell r="X2043" t="str">
            <v>YUNANISTAN</v>
          </cell>
          <cell r="Y2043">
            <v>0</v>
          </cell>
          <cell r="Z2043">
            <v>0</v>
          </cell>
          <cell r="AA2043">
            <v>177.6</v>
          </cell>
          <cell r="AB2043">
            <v>0</v>
          </cell>
          <cell r="AC2043">
            <v>177.6</v>
          </cell>
        </row>
        <row r="2044">
          <cell r="A2044">
            <v>8697935090095</v>
          </cell>
          <cell r="B2044" t="str">
            <v>N06DA02</v>
          </cell>
          <cell r="C2044" t="str">
            <v>donepezil</v>
          </cell>
          <cell r="D2044" t="str">
            <v>EŞDEĞER</v>
          </cell>
          <cell r="E2044" t="str">
            <v>EŞDEĞER</v>
          </cell>
          <cell r="F2044">
            <v>0</v>
          </cell>
          <cell r="G2044">
            <v>1</v>
          </cell>
          <cell r="H2044">
            <v>1</v>
          </cell>
          <cell r="I2044">
            <v>0</v>
          </cell>
          <cell r="J2044">
            <v>0</v>
          </cell>
          <cell r="K2044">
            <v>0</v>
          </cell>
          <cell r="L2044" t="str">
            <v>NEUREM 5 MG 28 FILM TABLET</v>
          </cell>
          <cell r="M2044" t="str">
            <v>DONEPEZIL HCL</v>
          </cell>
          <cell r="N2044" t="str">
            <v>ULM ILAC</v>
          </cell>
          <cell r="O2044">
            <v>5</v>
          </cell>
          <cell r="P2044" t="str">
            <v>MG</v>
          </cell>
          <cell r="Q2044">
            <v>28</v>
          </cell>
          <cell r="R2044" t="str">
            <v>NORMAL REÇETE</v>
          </cell>
          <cell r="S2044" t="str">
            <v>IMAL</v>
          </cell>
          <cell r="T2044" t="str">
            <v>YUNANISTAN</v>
          </cell>
          <cell r="U2044">
            <v>45.67</v>
          </cell>
          <cell r="V2044">
            <v>17.64</v>
          </cell>
          <cell r="W2044">
            <v>17.64</v>
          </cell>
          <cell r="X2044" t="str">
            <v>YUNANISTAN</v>
          </cell>
          <cell r="Y2044">
            <v>0</v>
          </cell>
          <cell r="Z2044">
            <v>0</v>
          </cell>
          <cell r="AA2044">
            <v>37.33</v>
          </cell>
          <cell r="AB2044">
            <v>0</v>
          </cell>
          <cell r="AC2044">
            <v>37.33</v>
          </cell>
        </row>
        <row r="2045">
          <cell r="A2045">
            <v>8699525750990</v>
          </cell>
          <cell r="B2045" t="str">
            <v>A11DB</v>
          </cell>
          <cell r="C2045" t="str">
            <v>vitamin b1 in combination with vitamin b6 and/or vitamin b12</v>
          </cell>
          <cell r="D2045" t="str">
            <v>REFERANS</v>
          </cell>
          <cell r="E2045" t="str">
            <v>YIRMI YIL</v>
          </cell>
          <cell r="F2045">
            <v>4</v>
          </cell>
          <cell r="G2045">
            <v>2</v>
          </cell>
          <cell r="H2045">
            <v>2</v>
          </cell>
          <cell r="I2045">
            <v>0</v>
          </cell>
          <cell r="J2045">
            <v>0</v>
          </cell>
          <cell r="K2045">
            <v>0</v>
          </cell>
          <cell r="L2045" t="str">
            <v>NEUROGRISEOVIT 1 GR 5 AMPUL</v>
          </cell>
          <cell r="M2045" t="str">
            <v>LIDOKAIN HCL + TIAMIN HCL + PIRIDOKSIN HCL + HIDROKSOKOBALAMIN</v>
          </cell>
          <cell r="N2045" t="str">
            <v>DEVA</v>
          </cell>
          <cell r="O2045">
            <v>1</v>
          </cell>
          <cell r="P2045" t="str">
            <v>G</v>
          </cell>
          <cell r="Q2045">
            <v>5</v>
          </cell>
          <cell r="R2045" t="str">
            <v>NORMAL REÇETE</v>
          </cell>
          <cell r="S2045" t="str">
            <v>IMAL</v>
          </cell>
          <cell r="T2045">
            <v>0</v>
          </cell>
          <cell r="U2045">
            <v>0</v>
          </cell>
          <cell r="V2045">
            <v>3.4299999999999997</v>
          </cell>
          <cell r="W2045">
            <v>0</v>
          </cell>
          <cell r="X2045" t="str">
            <v>TURKIYE</v>
          </cell>
          <cell r="Y2045">
            <v>0</v>
          </cell>
          <cell r="Z2045">
            <v>0</v>
          </cell>
          <cell r="AA2045">
            <v>0</v>
          </cell>
          <cell r="AB2045">
            <v>0</v>
          </cell>
          <cell r="AC2045">
            <v>7.25</v>
          </cell>
        </row>
        <row r="2046">
          <cell r="A2046">
            <v>8697930013143</v>
          </cell>
          <cell r="B2046" t="str">
            <v>C07AB12</v>
          </cell>
          <cell r="C2046" t="str">
            <v>nebivolol</v>
          </cell>
          <cell r="D2046" t="str">
            <v>EŞDEĞER</v>
          </cell>
          <cell r="E2046" t="str">
            <v>EŞDEĞER</v>
          </cell>
          <cell r="F2046">
            <v>0</v>
          </cell>
          <cell r="G2046">
            <v>5</v>
          </cell>
          <cell r="H2046">
            <v>1</v>
          </cell>
          <cell r="I2046">
            <v>0</v>
          </cell>
          <cell r="J2046">
            <v>0</v>
          </cell>
          <cell r="K2046">
            <v>0</v>
          </cell>
          <cell r="L2046" t="str">
            <v>NEVIMOL 10 MG 28 TABLET</v>
          </cell>
          <cell r="M2046" t="str">
            <v>NEBIVOLOL HCL</v>
          </cell>
          <cell r="N2046" t="str">
            <v>MENTIS</v>
          </cell>
          <cell r="O2046">
            <v>10</v>
          </cell>
          <cell r="P2046" t="str">
            <v>MG</v>
          </cell>
          <cell r="Q2046">
            <v>28</v>
          </cell>
          <cell r="R2046" t="str">
            <v>NORMAL REÇETE</v>
          </cell>
          <cell r="S2046" t="str">
            <v>IMAL</v>
          </cell>
          <cell r="T2046" t="str">
            <v>YUNANISTAN</v>
          </cell>
          <cell r="U2046">
            <v>24.36</v>
          </cell>
          <cell r="V2046">
            <v>24.36</v>
          </cell>
          <cell r="W2046">
            <v>8.26</v>
          </cell>
          <cell r="X2046" t="str">
            <v>YUNANISTAN</v>
          </cell>
          <cell r="Y2046">
            <v>0</v>
          </cell>
          <cell r="Z2046">
            <v>0</v>
          </cell>
          <cell r="AA2046">
            <v>15.8</v>
          </cell>
          <cell r="AB2046">
            <v>0</v>
          </cell>
          <cell r="AC2046">
            <v>15.8</v>
          </cell>
        </row>
        <row r="2047">
          <cell r="A2047">
            <v>8697930013105</v>
          </cell>
          <cell r="B2047" t="str">
            <v>C07AB12</v>
          </cell>
          <cell r="C2047" t="str">
            <v>nebivolol</v>
          </cell>
          <cell r="D2047" t="str">
            <v>EŞDEĞER</v>
          </cell>
          <cell r="E2047" t="str">
            <v>EŞDEĞER</v>
          </cell>
          <cell r="F2047">
            <v>3</v>
          </cell>
          <cell r="G2047">
            <v>5</v>
          </cell>
          <cell r="H2047">
            <v>1</v>
          </cell>
          <cell r="I2047">
            <v>0</v>
          </cell>
          <cell r="J2047">
            <v>0</v>
          </cell>
          <cell r="K2047">
            <v>0</v>
          </cell>
          <cell r="L2047" t="str">
            <v>NEVIMOL 2,5 MG 28 TABLET</v>
          </cell>
          <cell r="M2047" t="str">
            <v>NEBIVOLOL HCL</v>
          </cell>
          <cell r="N2047" t="str">
            <v>MENTIS</v>
          </cell>
          <cell r="O2047">
            <v>2.5</v>
          </cell>
          <cell r="P2047" t="str">
            <v>MG</v>
          </cell>
          <cell r="Q2047">
            <v>28</v>
          </cell>
          <cell r="R2047" t="str">
            <v>NORMAL REÇETE</v>
          </cell>
          <cell r="S2047" t="str">
            <v>IMAL</v>
          </cell>
          <cell r="T2047" t="str">
            <v>YUNANISTAN</v>
          </cell>
          <cell r="U2047">
            <v>3.75</v>
          </cell>
          <cell r="V2047">
            <v>3.75</v>
          </cell>
          <cell r="W2047">
            <v>2.06</v>
          </cell>
          <cell r="X2047" t="str">
            <v>YUNANISTAN</v>
          </cell>
          <cell r="Y2047">
            <v>0</v>
          </cell>
          <cell r="Z2047">
            <v>0</v>
          </cell>
          <cell r="AA2047">
            <v>3.83</v>
          </cell>
          <cell r="AB2047">
            <v>0</v>
          </cell>
          <cell r="AC2047">
            <v>3.83</v>
          </cell>
        </row>
        <row r="2048">
          <cell r="A2048">
            <v>8697930013167</v>
          </cell>
          <cell r="B2048" t="str">
            <v>C07AB12</v>
          </cell>
          <cell r="C2048" t="str">
            <v>nebivolol</v>
          </cell>
          <cell r="D2048" t="str">
            <v>EŞDEĞER</v>
          </cell>
          <cell r="E2048" t="str">
            <v>EŞDEĞER</v>
          </cell>
          <cell r="F2048">
            <v>0</v>
          </cell>
          <cell r="G2048">
            <v>5</v>
          </cell>
          <cell r="H2048">
            <v>1</v>
          </cell>
          <cell r="I2048">
            <v>0</v>
          </cell>
          <cell r="J2048">
            <v>0</v>
          </cell>
          <cell r="K2048">
            <v>0</v>
          </cell>
          <cell r="L2048" t="str">
            <v>NEVIMOL 20 MG 28 TABLET</v>
          </cell>
          <cell r="M2048" t="str">
            <v>NEBIVOLOL HCL</v>
          </cell>
          <cell r="N2048" t="str">
            <v>MENTIS</v>
          </cell>
          <cell r="O2048">
            <v>20</v>
          </cell>
          <cell r="P2048" t="str">
            <v>MG</v>
          </cell>
          <cell r="Q2048">
            <v>28</v>
          </cell>
          <cell r="R2048" t="str">
            <v>NORMAL REÇETE</v>
          </cell>
          <cell r="S2048" t="str">
            <v>IMAL</v>
          </cell>
          <cell r="T2048" t="str">
            <v>YUNANISTAN</v>
          </cell>
          <cell r="U2048">
            <v>32.47</v>
          </cell>
          <cell r="V2048">
            <v>32.47</v>
          </cell>
          <cell r="W2048">
            <v>16.52</v>
          </cell>
          <cell r="X2048" t="str">
            <v>YUNANISTAN</v>
          </cell>
          <cell r="Y2048">
            <v>0</v>
          </cell>
          <cell r="Z2048">
            <v>0</v>
          </cell>
          <cell r="AA2048">
            <v>27.18</v>
          </cell>
          <cell r="AB2048">
            <v>0</v>
          </cell>
          <cell r="AC2048">
            <v>27.18</v>
          </cell>
        </row>
        <row r="2049">
          <cell r="A2049">
            <v>8697930013129</v>
          </cell>
          <cell r="B2049" t="str">
            <v>C07AB12</v>
          </cell>
          <cell r="C2049" t="str">
            <v>nebivolol</v>
          </cell>
          <cell r="D2049" t="str">
            <v>EŞDEĞER</v>
          </cell>
          <cell r="E2049" t="str">
            <v>EŞDEĞER</v>
          </cell>
          <cell r="F2049">
            <v>0</v>
          </cell>
          <cell r="G2049">
            <v>1</v>
          </cell>
          <cell r="H2049">
            <v>1</v>
          </cell>
          <cell r="I2049">
            <v>0</v>
          </cell>
          <cell r="J2049">
            <v>0</v>
          </cell>
          <cell r="K2049">
            <v>0</v>
          </cell>
          <cell r="L2049" t="str">
            <v>NEVIMOL 5 MG 28 TABLET</v>
          </cell>
          <cell r="M2049" t="str">
            <v>NEBIVOLOL HCL</v>
          </cell>
          <cell r="N2049" t="str">
            <v>MENTIS</v>
          </cell>
          <cell r="O2049">
            <v>5</v>
          </cell>
          <cell r="P2049" t="str">
            <v>MG</v>
          </cell>
          <cell r="Q2049">
            <v>28</v>
          </cell>
          <cell r="R2049" t="str">
            <v>NORMAL REÇETE</v>
          </cell>
          <cell r="S2049" t="str">
            <v>IMAL</v>
          </cell>
          <cell r="T2049" t="str">
            <v>YUNANISTAN</v>
          </cell>
          <cell r="U2049">
            <v>8.1300000000000008</v>
          </cell>
          <cell r="V2049">
            <v>8.1300000000000008</v>
          </cell>
          <cell r="W2049">
            <v>4.13</v>
          </cell>
          <cell r="X2049" t="str">
            <v>YUNANISTAN</v>
          </cell>
          <cell r="Y2049">
            <v>0</v>
          </cell>
          <cell r="Z2049">
            <v>0</v>
          </cell>
          <cell r="AA2049">
            <v>5.89</v>
          </cell>
          <cell r="AB2049">
            <v>0</v>
          </cell>
          <cell r="AC2049">
            <v>5.89</v>
          </cell>
        </row>
        <row r="2050">
          <cell r="A2050">
            <v>8697930092544</v>
          </cell>
          <cell r="B2050" t="str">
            <v>C07AB12</v>
          </cell>
          <cell r="C2050" t="str">
            <v>nebivolol</v>
          </cell>
          <cell r="D2050" t="str">
            <v>EŞDEĞER</v>
          </cell>
          <cell r="E2050" t="str">
            <v>EŞDEĞER</v>
          </cell>
          <cell r="F2050">
            <v>0</v>
          </cell>
          <cell r="G2050">
            <v>1</v>
          </cell>
          <cell r="H2050">
            <v>1</v>
          </cell>
          <cell r="I2050">
            <v>0</v>
          </cell>
          <cell r="J2050">
            <v>0</v>
          </cell>
          <cell r="K2050">
            <v>0</v>
          </cell>
          <cell r="L2050" t="str">
            <v>NEVIMOL PLUS 5/12,5 MG 28 FILM KAPLI TABLET</v>
          </cell>
          <cell r="M2050" t="str">
            <v>NEBIVOLOL HCL + HIDROKLOROTIAZID</v>
          </cell>
          <cell r="N2050" t="str">
            <v>MENTIS</v>
          </cell>
          <cell r="O2050" t="str">
            <v>5+12,5</v>
          </cell>
          <cell r="P2050" t="str">
            <v>MG</v>
          </cell>
          <cell r="Q2050">
            <v>28</v>
          </cell>
          <cell r="R2050" t="str">
            <v>NORMAL REÇETE</v>
          </cell>
          <cell r="S2050" t="str">
            <v>IMAL</v>
          </cell>
          <cell r="T2050" t="str">
            <v>YUNANISTAN</v>
          </cell>
          <cell r="U2050">
            <v>5.89</v>
          </cell>
          <cell r="V2050">
            <v>5.89</v>
          </cell>
          <cell r="W2050">
            <v>3.53</v>
          </cell>
          <cell r="X2050" t="str">
            <v>YUNANISTAN</v>
          </cell>
          <cell r="Y2050">
            <v>0</v>
          </cell>
          <cell r="Z2050">
            <v>0</v>
          </cell>
          <cell r="AA2050">
            <v>7.03</v>
          </cell>
          <cell r="AB2050">
            <v>0</v>
          </cell>
          <cell r="AC2050">
            <v>7.03</v>
          </cell>
        </row>
        <row r="2051">
          <cell r="A2051">
            <v>8697930092568</v>
          </cell>
          <cell r="B2051" t="str">
            <v>C07AB12</v>
          </cell>
          <cell r="C2051" t="str">
            <v>nebivolol</v>
          </cell>
          <cell r="D2051" t="str">
            <v>EŞDEĞER</v>
          </cell>
          <cell r="E2051" t="str">
            <v>EŞDEĞER</v>
          </cell>
          <cell r="F2051">
            <v>0</v>
          </cell>
          <cell r="G2051">
            <v>5</v>
          </cell>
          <cell r="H2051">
            <v>1</v>
          </cell>
          <cell r="I2051">
            <v>0</v>
          </cell>
          <cell r="J2051">
            <v>0</v>
          </cell>
          <cell r="K2051">
            <v>0</v>
          </cell>
          <cell r="L2051" t="str">
            <v>NEVIMOL PLUS 5/25 MG 28 FILM KAPLI TABLET</v>
          </cell>
          <cell r="M2051" t="str">
            <v>NEBIVOLOL HCL + HIDROKLOROTIAZID</v>
          </cell>
          <cell r="N2051" t="str">
            <v>MENTIS</v>
          </cell>
          <cell r="O2051" t="str">
            <v>5+25</v>
          </cell>
          <cell r="P2051" t="str">
            <v>MG</v>
          </cell>
          <cell r="Q2051">
            <v>28</v>
          </cell>
          <cell r="R2051" t="str">
            <v>NORMAL REÇETE</v>
          </cell>
          <cell r="S2051" t="str">
            <v>IMAL</v>
          </cell>
          <cell r="T2051" t="str">
            <v>ITALYA</v>
          </cell>
          <cell r="U2051">
            <v>6.23</v>
          </cell>
          <cell r="V2051">
            <v>6.23</v>
          </cell>
          <cell r="W2051">
            <v>3.73</v>
          </cell>
          <cell r="X2051" t="str">
            <v>ITALYA</v>
          </cell>
          <cell r="Y2051">
            <v>0</v>
          </cell>
          <cell r="Z2051">
            <v>0</v>
          </cell>
          <cell r="AA2051">
            <v>7.43</v>
          </cell>
          <cell r="AB2051">
            <v>0</v>
          </cell>
          <cell r="AC2051">
            <v>7.43</v>
          </cell>
        </row>
        <row r="2052">
          <cell r="A2052">
            <v>8697933020131</v>
          </cell>
          <cell r="B2052" t="str">
            <v>A12AX</v>
          </cell>
          <cell r="C2052" t="str">
            <v>calcium, combinations with vitamin d and/or other drugs</v>
          </cell>
          <cell r="D2052" t="str">
            <v>EŞDEĞER</v>
          </cell>
          <cell r="E2052" t="str">
            <v>EŞDEĞER</v>
          </cell>
          <cell r="F2052">
            <v>0</v>
          </cell>
          <cell r="G2052">
            <v>5</v>
          </cell>
          <cell r="H2052">
            <v>1</v>
          </cell>
          <cell r="I2052">
            <v>0</v>
          </cell>
          <cell r="J2052">
            <v>0</v>
          </cell>
          <cell r="K2052">
            <v>0</v>
          </cell>
          <cell r="L2052" t="str">
            <v>NEWCAL D3 30 EFERVESAN TABLET</v>
          </cell>
          <cell r="M2052" t="str">
            <v>KALSIYUM + VITAMIN D3</v>
          </cell>
          <cell r="N2052" t="str">
            <v>SALUTIS</v>
          </cell>
          <cell r="O2052" t="str">
            <v>1200+800</v>
          </cell>
          <cell r="P2052" t="str">
            <v>MG/IU</v>
          </cell>
          <cell r="Q2052">
            <v>30</v>
          </cell>
          <cell r="R2052" t="str">
            <v>NORMAL REÇETE</v>
          </cell>
          <cell r="S2052" t="str">
            <v>IMAL</v>
          </cell>
          <cell r="T2052" t="str">
            <v>ISVEC</v>
          </cell>
          <cell r="U2052">
            <v>11.43</v>
          </cell>
          <cell r="V2052">
            <v>11.43</v>
          </cell>
          <cell r="W2052">
            <v>6.85</v>
          </cell>
          <cell r="X2052" t="str">
            <v>ISVEC</v>
          </cell>
          <cell r="Y2052">
            <v>0</v>
          </cell>
          <cell r="Z2052">
            <v>0</v>
          </cell>
          <cell r="AA2052">
            <v>12.58</v>
          </cell>
          <cell r="AB2052">
            <v>0</v>
          </cell>
          <cell r="AC2052">
            <v>12.58</v>
          </cell>
        </row>
        <row r="2053">
          <cell r="A2053">
            <v>8697933020148</v>
          </cell>
          <cell r="B2053" t="str">
            <v>A12AX</v>
          </cell>
          <cell r="C2053" t="str">
            <v>calcium, combinations with vitamin d and/or other drugs</v>
          </cell>
          <cell r="D2053" t="str">
            <v>EŞDEĞER</v>
          </cell>
          <cell r="E2053" t="str">
            <v>EŞDEĞER</v>
          </cell>
          <cell r="F2053">
            <v>0</v>
          </cell>
          <cell r="G2053">
            <v>5</v>
          </cell>
          <cell r="H2053">
            <v>1</v>
          </cell>
          <cell r="I2053">
            <v>0</v>
          </cell>
          <cell r="J2053">
            <v>0</v>
          </cell>
          <cell r="K2053">
            <v>0</v>
          </cell>
          <cell r="L2053" t="str">
            <v>NEWCAL D3 45 EFERVESAN TABLET</v>
          </cell>
          <cell r="M2053" t="str">
            <v>KALSIYUM + VITAMIN D3</v>
          </cell>
          <cell r="N2053" t="str">
            <v>SALUTIS</v>
          </cell>
          <cell r="O2053" t="str">
            <v>1200+800</v>
          </cell>
          <cell r="P2053" t="str">
            <v>MG/IU</v>
          </cell>
          <cell r="Q2053">
            <v>45</v>
          </cell>
          <cell r="R2053" t="str">
            <v>NORMAL REÇETE</v>
          </cell>
          <cell r="S2053" t="str">
            <v>IMAL</v>
          </cell>
          <cell r="T2053" t="str">
            <v>ISVEC</v>
          </cell>
          <cell r="U2053">
            <v>17.149999999999999</v>
          </cell>
          <cell r="V2053">
            <v>17.149999999999999</v>
          </cell>
          <cell r="W2053">
            <v>10.29</v>
          </cell>
          <cell r="X2053" t="str">
            <v>ISVEC</v>
          </cell>
          <cell r="Y2053">
            <v>0</v>
          </cell>
          <cell r="Z2053">
            <v>0</v>
          </cell>
          <cell r="AA2053">
            <v>18.87</v>
          </cell>
          <cell r="AB2053">
            <v>0</v>
          </cell>
          <cell r="AC2053">
            <v>18.87</v>
          </cell>
        </row>
        <row r="2054">
          <cell r="A2054">
            <v>8697933020155</v>
          </cell>
          <cell r="B2054" t="str">
            <v>A12AX</v>
          </cell>
          <cell r="C2054" t="str">
            <v>calcium, combinations with vitamin d and/or other drugs</v>
          </cell>
          <cell r="D2054" t="str">
            <v>EŞDEĞER</v>
          </cell>
          <cell r="E2054" t="str">
            <v>EŞDEĞER</v>
          </cell>
          <cell r="F2054">
            <v>0</v>
          </cell>
          <cell r="G2054">
            <v>5</v>
          </cell>
          <cell r="H2054">
            <v>1</v>
          </cell>
          <cell r="I2054">
            <v>0</v>
          </cell>
          <cell r="J2054">
            <v>0</v>
          </cell>
          <cell r="K2054">
            <v>0</v>
          </cell>
          <cell r="L2054" t="str">
            <v>NEWCAL D3 90 EFERVESAN TABLET</v>
          </cell>
          <cell r="M2054" t="str">
            <v>KALSIYUM + VITAMIN D3</v>
          </cell>
          <cell r="N2054" t="str">
            <v>SALUTIS</v>
          </cell>
          <cell r="O2054" t="str">
            <v>1200+800</v>
          </cell>
          <cell r="P2054" t="str">
            <v>MG/IU</v>
          </cell>
          <cell r="Q2054">
            <v>90</v>
          </cell>
          <cell r="R2054" t="str">
            <v>NORMAL REÇETE</v>
          </cell>
          <cell r="S2054" t="str">
            <v>IMAL</v>
          </cell>
          <cell r="T2054" t="str">
            <v>ISVEC</v>
          </cell>
          <cell r="U2054">
            <v>34.28</v>
          </cell>
          <cell r="V2054">
            <v>34.28</v>
          </cell>
          <cell r="W2054">
            <v>20.56</v>
          </cell>
          <cell r="X2054" t="str">
            <v>ISVEC</v>
          </cell>
          <cell r="Y2054">
            <v>0</v>
          </cell>
          <cell r="Z2054">
            <v>0</v>
          </cell>
          <cell r="AA2054">
            <v>35.67</v>
          </cell>
          <cell r="AB2054">
            <v>0</v>
          </cell>
          <cell r="AC2054">
            <v>35.67</v>
          </cell>
        </row>
        <row r="2055">
          <cell r="A2055">
            <v>8699786240018</v>
          </cell>
          <cell r="B2055" t="str">
            <v>A02BC05</v>
          </cell>
          <cell r="C2055" t="str">
            <v>esomeprazole</v>
          </cell>
          <cell r="D2055" t="str">
            <v>REFERANS</v>
          </cell>
          <cell r="E2055" t="str">
            <v>REFERANS</v>
          </cell>
          <cell r="F2055">
            <v>0</v>
          </cell>
          <cell r="G2055">
            <v>2</v>
          </cell>
          <cell r="H2055">
            <v>1</v>
          </cell>
          <cell r="I2055">
            <v>0</v>
          </cell>
          <cell r="J2055">
            <v>0</v>
          </cell>
          <cell r="K2055">
            <v>0</v>
          </cell>
          <cell r="L2055" t="str">
            <v>NEXIUM 10 MG ORAL SUS. ICIN ENTERIK KAPLI GRANULLER ICEREN 28 SASE</v>
          </cell>
          <cell r="M2055" t="str">
            <v xml:space="preserve">ESOMEPRAZOL </v>
          </cell>
          <cell r="N2055" t="str">
            <v>ASTRA ZENECA</v>
          </cell>
          <cell r="O2055">
            <v>10</v>
          </cell>
          <cell r="P2055" t="str">
            <v>MG</v>
          </cell>
          <cell r="Q2055">
            <v>28</v>
          </cell>
          <cell r="R2055" t="str">
            <v>NORMAL REÇETE</v>
          </cell>
          <cell r="S2055" t="str">
            <v>ITHAL</v>
          </cell>
          <cell r="T2055" t="str">
            <v>ITALYA</v>
          </cell>
          <cell r="U2055">
            <v>11.05</v>
          </cell>
          <cell r="V2055">
            <v>11.05</v>
          </cell>
          <cell r="W2055">
            <v>11.05</v>
          </cell>
          <cell r="X2055" t="str">
            <v>ITALYA</v>
          </cell>
          <cell r="Y2055">
            <v>0</v>
          </cell>
          <cell r="Z2055">
            <v>0</v>
          </cell>
          <cell r="AA2055">
            <v>23.36</v>
          </cell>
          <cell r="AB2055">
            <v>0</v>
          </cell>
          <cell r="AC2055">
            <v>23.36</v>
          </cell>
        </row>
        <row r="2056">
          <cell r="A2056">
            <v>8699786790049</v>
          </cell>
          <cell r="B2056" t="str">
            <v>A02BC05</v>
          </cell>
          <cell r="C2056" t="str">
            <v>esomeprazole</v>
          </cell>
          <cell r="D2056" t="str">
            <v>REFERANS</v>
          </cell>
          <cell r="E2056" t="str">
            <v>REFERANS</v>
          </cell>
          <cell r="F2056">
            <v>3</v>
          </cell>
          <cell r="G2056">
            <v>1</v>
          </cell>
          <cell r="H2056">
            <v>2</v>
          </cell>
          <cell r="I2056">
            <v>0</v>
          </cell>
          <cell r="J2056">
            <v>0</v>
          </cell>
          <cell r="K2056">
            <v>0</v>
          </cell>
          <cell r="L2056" t="str">
            <v>NEXIUM 40 MG IV INFUZYON/ENJEKSIYONLUK SOLUSYON ICIN TOZ</v>
          </cell>
          <cell r="M2056" t="str">
            <v xml:space="preserve">ESOMEPRAZOL </v>
          </cell>
          <cell r="N2056" t="str">
            <v>ASTRA ZENECA</v>
          </cell>
          <cell r="O2056">
            <v>40</v>
          </cell>
          <cell r="P2056" t="str">
            <v>MG</v>
          </cell>
          <cell r="Q2056">
            <v>1</v>
          </cell>
          <cell r="R2056" t="str">
            <v>NORMAL REÇETE</v>
          </cell>
          <cell r="S2056" t="str">
            <v>ITHAL</v>
          </cell>
          <cell r="T2056">
            <v>0</v>
          </cell>
          <cell r="U2056">
            <v>0</v>
          </cell>
          <cell r="V2056">
            <v>1.81</v>
          </cell>
          <cell r="W2056">
            <v>0</v>
          </cell>
          <cell r="X2056" t="str">
            <v>TURKIYE</v>
          </cell>
          <cell r="Y2056">
            <v>0</v>
          </cell>
          <cell r="Z2056">
            <v>0</v>
          </cell>
          <cell r="AA2056">
            <v>3.83</v>
          </cell>
          <cell r="AB2056">
            <v>0</v>
          </cell>
          <cell r="AC2056">
            <v>3.83</v>
          </cell>
        </row>
        <row r="2057">
          <cell r="A2057">
            <v>8697930044277</v>
          </cell>
          <cell r="B2057" t="str">
            <v>A02BC05</v>
          </cell>
          <cell r="C2057" t="str">
            <v>esomeprazole</v>
          </cell>
          <cell r="D2057" t="str">
            <v>EŞDEĞER</v>
          </cell>
          <cell r="E2057" t="str">
            <v>EŞDEĞER</v>
          </cell>
          <cell r="F2057">
            <v>0</v>
          </cell>
          <cell r="G2057">
            <v>1</v>
          </cell>
          <cell r="H2057">
            <v>1</v>
          </cell>
          <cell r="I2057">
            <v>0</v>
          </cell>
          <cell r="J2057">
            <v>0</v>
          </cell>
          <cell r="K2057">
            <v>0</v>
          </cell>
          <cell r="L2057" t="str">
            <v>NEXSTEP 20 MG 28 ENTERIK KAPLI TABLET</v>
          </cell>
          <cell r="M2057" t="str">
            <v>ESOMEPRAZOL</v>
          </cell>
          <cell r="N2057" t="str">
            <v>MENTIS</v>
          </cell>
          <cell r="O2057">
            <v>20</v>
          </cell>
          <cell r="P2057" t="str">
            <v>MG</v>
          </cell>
          <cell r="Q2057">
            <v>28</v>
          </cell>
          <cell r="R2057" t="str">
            <v>NORMAL REÇETE</v>
          </cell>
          <cell r="S2057" t="str">
            <v>IMAL</v>
          </cell>
          <cell r="T2057" t="str">
            <v>YUNANISTAN</v>
          </cell>
          <cell r="U2057">
            <v>11.23</v>
          </cell>
          <cell r="V2057">
            <v>11.23</v>
          </cell>
          <cell r="W2057">
            <v>6.58</v>
          </cell>
          <cell r="X2057" t="str">
            <v>YUNANISTAN</v>
          </cell>
          <cell r="Y2057">
            <v>0</v>
          </cell>
          <cell r="Z2057">
            <v>0</v>
          </cell>
          <cell r="AA2057">
            <v>13.35</v>
          </cell>
          <cell r="AB2057">
            <v>0</v>
          </cell>
          <cell r="AC2057">
            <v>13.35</v>
          </cell>
        </row>
        <row r="2058">
          <cell r="A2058">
            <v>8697930044291</v>
          </cell>
          <cell r="B2058" t="str">
            <v>A02BC05</v>
          </cell>
          <cell r="C2058" t="str">
            <v>esomeprazole</v>
          </cell>
          <cell r="D2058" t="str">
            <v>EŞDEĞER</v>
          </cell>
          <cell r="E2058" t="str">
            <v>EŞDEĞER</v>
          </cell>
          <cell r="F2058">
            <v>0</v>
          </cell>
          <cell r="G2058">
            <v>1</v>
          </cell>
          <cell r="H2058">
            <v>1</v>
          </cell>
          <cell r="I2058">
            <v>0</v>
          </cell>
          <cell r="J2058">
            <v>0</v>
          </cell>
          <cell r="K2058">
            <v>0</v>
          </cell>
          <cell r="L2058" t="str">
            <v>NEXSTEP 40 MG 28 ENTERIK KAPLI TABLET</v>
          </cell>
          <cell r="M2058" t="str">
            <v>ESOMEPRAZOL</v>
          </cell>
          <cell r="N2058" t="str">
            <v>MENTIS</v>
          </cell>
          <cell r="O2058">
            <v>40</v>
          </cell>
          <cell r="P2058" t="str">
            <v>MG</v>
          </cell>
          <cell r="Q2058">
            <v>28</v>
          </cell>
          <cell r="R2058" t="str">
            <v>NORMAL REÇETE</v>
          </cell>
          <cell r="S2058" t="str">
            <v>IMAL</v>
          </cell>
          <cell r="T2058" t="str">
            <v>YUNANISTAN</v>
          </cell>
          <cell r="U2058">
            <v>16.100000000000001</v>
          </cell>
          <cell r="V2058">
            <v>16.100000000000001</v>
          </cell>
          <cell r="W2058">
            <v>8.9600000000000009</v>
          </cell>
          <cell r="X2058" t="str">
            <v>YUNANISTAN</v>
          </cell>
          <cell r="Y2058">
            <v>0</v>
          </cell>
          <cell r="Z2058">
            <v>0</v>
          </cell>
          <cell r="AA2058">
            <v>18.940000000000001</v>
          </cell>
          <cell r="AB2058">
            <v>0</v>
          </cell>
          <cell r="AC2058">
            <v>18.940000000000001</v>
          </cell>
        </row>
        <row r="2059">
          <cell r="A2059">
            <v>8699559090239</v>
          </cell>
          <cell r="B2059" t="str">
            <v>R03DC03</v>
          </cell>
          <cell r="C2059" t="str">
            <v>montelukast</v>
          </cell>
          <cell r="D2059" t="str">
            <v>EŞDEĞER</v>
          </cell>
          <cell r="E2059" t="str">
            <v>EŞDEĞER</v>
          </cell>
          <cell r="F2059">
            <v>0</v>
          </cell>
          <cell r="G2059">
            <v>1</v>
          </cell>
          <cell r="H2059">
            <v>1</v>
          </cell>
          <cell r="I2059">
            <v>0</v>
          </cell>
          <cell r="J2059">
            <v>0</v>
          </cell>
          <cell r="K2059">
            <v>0</v>
          </cell>
          <cell r="L2059" t="str">
            <v>N-FESS 10 MG 28 FILM TABLET</v>
          </cell>
          <cell r="M2059" t="str">
            <v>MONTELUKAST SODYUM</v>
          </cell>
          <cell r="N2059" t="str">
            <v>DR.F.FRIK</v>
          </cell>
          <cell r="O2059">
            <v>10</v>
          </cell>
          <cell r="P2059" t="str">
            <v>MG</v>
          </cell>
          <cell r="Q2059">
            <v>28</v>
          </cell>
          <cell r="R2059" t="str">
            <v>NORMAL REÇETE</v>
          </cell>
          <cell r="S2059" t="str">
            <v>IMAL</v>
          </cell>
          <cell r="T2059">
            <v>0</v>
          </cell>
          <cell r="U2059">
            <v>0</v>
          </cell>
          <cell r="V2059">
            <v>26.62</v>
          </cell>
          <cell r="W2059">
            <v>11.66</v>
          </cell>
          <cell r="X2059" t="str">
            <v>PORTEKIZ</v>
          </cell>
          <cell r="Y2059">
            <v>0</v>
          </cell>
          <cell r="Z2059">
            <v>0</v>
          </cell>
          <cell r="AA2059">
            <v>0</v>
          </cell>
          <cell r="AB2059">
            <v>0</v>
          </cell>
          <cell r="AC2059">
            <v>17.77</v>
          </cell>
        </row>
        <row r="2060">
          <cell r="A2060">
            <v>8699559080032</v>
          </cell>
          <cell r="B2060" t="str">
            <v>R03DC03</v>
          </cell>
          <cell r="C2060" t="str">
            <v>montelukast</v>
          </cell>
          <cell r="D2060" t="str">
            <v>EŞDEĞER</v>
          </cell>
          <cell r="E2060" t="str">
            <v>EŞDEĞER</v>
          </cell>
          <cell r="F2060">
            <v>0</v>
          </cell>
          <cell r="G2060">
            <v>1</v>
          </cell>
          <cell r="H2060">
            <v>1</v>
          </cell>
          <cell r="I2060">
            <v>0</v>
          </cell>
          <cell r="J2060">
            <v>0</v>
          </cell>
          <cell r="K2060">
            <v>0</v>
          </cell>
          <cell r="L2060" t="str">
            <v>N-FESS 4 MG 28 CIGNEME TABLET</v>
          </cell>
          <cell r="M2060" t="str">
            <v>MONTELUKAST SODYUM</v>
          </cell>
          <cell r="N2060" t="str">
            <v>DR.F.FRIK</v>
          </cell>
          <cell r="O2060">
            <v>4</v>
          </cell>
          <cell r="P2060" t="str">
            <v>MG</v>
          </cell>
          <cell r="Q2060">
            <v>28</v>
          </cell>
          <cell r="R2060" t="str">
            <v>NORMAL REÇETE</v>
          </cell>
          <cell r="S2060" t="str">
            <v>IMAL</v>
          </cell>
          <cell r="T2060">
            <v>0</v>
          </cell>
          <cell r="U2060">
            <v>0</v>
          </cell>
          <cell r="V2060">
            <v>27.67</v>
          </cell>
          <cell r="W2060">
            <v>10.79</v>
          </cell>
          <cell r="X2060" t="str">
            <v>ISPANYA</v>
          </cell>
          <cell r="Y2060">
            <v>0</v>
          </cell>
          <cell r="Z2060">
            <v>0</v>
          </cell>
          <cell r="AA2060">
            <v>0</v>
          </cell>
          <cell r="AB2060">
            <v>0</v>
          </cell>
          <cell r="AC2060">
            <v>22.35</v>
          </cell>
        </row>
        <row r="2061">
          <cell r="A2061">
            <v>8699559240023</v>
          </cell>
          <cell r="B2061" t="str">
            <v>R03DC03</v>
          </cell>
          <cell r="C2061" t="str">
            <v>montelukast</v>
          </cell>
          <cell r="D2061" t="str">
            <v>EŞDEĞER</v>
          </cell>
          <cell r="E2061" t="str">
            <v>EŞDEĞER</v>
          </cell>
          <cell r="F2061">
            <v>0</v>
          </cell>
          <cell r="G2061">
            <v>1</v>
          </cell>
          <cell r="H2061">
            <v>1</v>
          </cell>
          <cell r="I2061">
            <v>0</v>
          </cell>
          <cell r="J2061">
            <v>0</v>
          </cell>
          <cell r="K2061">
            <v>0</v>
          </cell>
          <cell r="L2061" t="str">
            <v>N-FESS 4 MG PEDIATRIK ORAL GRANUL 28 SASE</v>
          </cell>
          <cell r="M2061" t="str">
            <v>MONTELUKAST SODYUM</v>
          </cell>
          <cell r="N2061" t="str">
            <v>DR.F.FRIK</v>
          </cell>
          <cell r="O2061">
            <v>4</v>
          </cell>
          <cell r="P2061" t="str">
            <v>MG</v>
          </cell>
          <cell r="Q2061">
            <v>28</v>
          </cell>
          <cell r="R2061" t="str">
            <v>NORMAL REÇETE</v>
          </cell>
          <cell r="S2061" t="str">
            <v>IMAL</v>
          </cell>
          <cell r="T2061">
            <v>0</v>
          </cell>
          <cell r="U2061">
            <v>0</v>
          </cell>
          <cell r="V2061">
            <v>27.67</v>
          </cell>
          <cell r="W2061">
            <v>10.79</v>
          </cell>
          <cell r="X2061" t="str">
            <v>ISPANYA</v>
          </cell>
          <cell r="Y2061">
            <v>0</v>
          </cell>
          <cell r="Z2061">
            <v>0</v>
          </cell>
          <cell r="AA2061">
            <v>0</v>
          </cell>
          <cell r="AB2061">
            <v>0</v>
          </cell>
          <cell r="AC2061">
            <v>22.81</v>
          </cell>
        </row>
        <row r="2062">
          <cell r="A2062">
            <v>8699559080049</v>
          </cell>
          <cell r="B2062" t="str">
            <v>R03DC03</v>
          </cell>
          <cell r="C2062" t="str">
            <v>montelukast</v>
          </cell>
          <cell r="D2062" t="str">
            <v>EŞDEĞER</v>
          </cell>
          <cell r="E2062" t="str">
            <v>EŞDEĞER</v>
          </cell>
          <cell r="F2062">
            <v>0</v>
          </cell>
          <cell r="G2062">
            <v>1</v>
          </cell>
          <cell r="H2062">
            <v>1</v>
          </cell>
          <cell r="I2062">
            <v>0</v>
          </cell>
          <cell r="J2062">
            <v>0</v>
          </cell>
          <cell r="K2062">
            <v>0</v>
          </cell>
          <cell r="L2062" t="str">
            <v>N-FESS 5 MG 28 CIGNEME TABLET</v>
          </cell>
          <cell r="M2062" t="str">
            <v>MONTELUKAST SODYUM</v>
          </cell>
          <cell r="N2062" t="str">
            <v>DR.F.FRIK</v>
          </cell>
          <cell r="O2062">
            <v>5</v>
          </cell>
          <cell r="P2062" t="str">
            <v>MG</v>
          </cell>
          <cell r="Q2062">
            <v>28</v>
          </cell>
          <cell r="R2062" t="str">
            <v>NORMAL REÇETE</v>
          </cell>
          <cell r="S2062" t="str">
            <v>IMAL</v>
          </cell>
          <cell r="T2062">
            <v>0</v>
          </cell>
          <cell r="U2062">
            <v>0</v>
          </cell>
          <cell r="V2062">
            <v>27.53</v>
          </cell>
          <cell r="W2062">
            <v>11.75</v>
          </cell>
          <cell r="X2062" t="str">
            <v>ITALYA</v>
          </cell>
          <cell r="Y2062">
            <v>0</v>
          </cell>
          <cell r="Z2062">
            <v>0</v>
          </cell>
          <cell r="AA2062">
            <v>0</v>
          </cell>
          <cell r="AB2062">
            <v>0</v>
          </cell>
          <cell r="AC2062">
            <v>24.08</v>
          </cell>
        </row>
        <row r="2063">
          <cell r="A2063">
            <v>8699809355002</v>
          </cell>
          <cell r="B2063" t="str">
            <v>D01AE14</v>
          </cell>
          <cell r="C2063" t="str">
            <v>ciclopirox </v>
          </cell>
          <cell r="D2063" t="str">
            <v>REFERANS</v>
          </cell>
          <cell r="E2063" t="str">
            <v>YIRMI YIL</v>
          </cell>
          <cell r="F2063">
            <v>4</v>
          </cell>
          <cell r="G2063">
            <v>1</v>
          </cell>
          <cell r="H2063">
            <v>2</v>
          </cell>
          <cell r="I2063">
            <v>0</v>
          </cell>
          <cell r="J2063">
            <v>0</v>
          </cell>
          <cell r="K2063">
            <v>0</v>
          </cell>
          <cell r="L2063" t="str">
            <v>NIBULEN  % 1 20 KREM</v>
          </cell>
          <cell r="M2063" t="str">
            <v>SIKLOPROXOLAMINE CITRATE</v>
          </cell>
          <cell r="N2063" t="str">
            <v>SANOFI AVENTIS</v>
          </cell>
          <cell r="O2063">
            <v>1</v>
          </cell>
          <cell r="P2063" t="str">
            <v>%</v>
          </cell>
          <cell r="Q2063">
            <v>20</v>
          </cell>
          <cell r="R2063" t="str">
            <v>NORMAL REÇETE</v>
          </cell>
          <cell r="S2063" t="str">
            <v>IMAL</v>
          </cell>
          <cell r="T2063">
            <v>0</v>
          </cell>
          <cell r="U2063">
            <v>0</v>
          </cell>
          <cell r="V2063">
            <v>2.36</v>
          </cell>
          <cell r="W2063">
            <v>0</v>
          </cell>
          <cell r="X2063" t="str">
            <v>TURKIYE</v>
          </cell>
          <cell r="Y2063">
            <v>0</v>
          </cell>
          <cell r="Z2063">
            <v>0</v>
          </cell>
          <cell r="AA2063">
            <v>0</v>
          </cell>
          <cell r="AB2063">
            <v>0</v>
          </cell>
          <cell r="AC2063">
            <v>4.99</v>
          </cell>
        </row>
        <row r="2064">
          <cell r="A2064">
            <v>8699809655034</v>
          </cell>
          <cell r="B2064" t="str">
            <v>D01AE14</v>
          </cell>
          <cell r="C2064" t="str">
            <v>ciclopirox </v>
          </cell>
          <cell r="D2064" t="str">
            <v>REFERANS</v>
          </cell>
          <cell r="E2064" t="str">
            <v>YIRMI YIL</v>
          </cell>
          <cell r="F2064">
            <v>4</v>
          </cell>
          <cell r="G2064">
            <v>1</v>
          </cell>
          <cell r="H2064">
            <v>2</v>
          </cell>
          <cell r="I2064">
            <v>0</v>
          </cell>
          <cell r="J2064">
            <v>0</v>
          </cell>
          <cell r="K2064">
            <v>0</v>
          </cell>
          <cell r="L2064" t="str">
            <v>NIBULEN  % 1 20 ML  DERMAL SOLUSYON</v>
          </cell>
          <cell r="M2064" t="str">
            <v>SIKLOPROXOLAMINE CITRATE</v>
          </cell>
          <cell r="N2064" t="str">
            <v>SANOFI AVENTIS</v>
          </cell>
          <cell r="O2064">
            <v>1</v>
          </cell>
          <cell r="P2064" t="str">
            <v>%</v>
          </cell>
          <cell r="Q2064">
            <v>20</v>
          </cell>
          <cell r="R2064" t="str">
            <v>NORMAL REÇETE</v>
          </cell>
          <cell r="S2064" t="str">
            <v>IMAL</v>
          </cell>
          <cell r="T2064">
            <v>0</v>
          </cell>
          <cell r="U2064">
            <v>0</v>
          </cell>
          <cell r="V2064">
            <v>2.71</v>
          </cell>
          <cell r="W2064">
            <v>0</v>
          </cell>
          <cell r="X2064" t="str">
            <v>TURKIYE</v>
          </cell>
          <cell r="Y2064">
            <v>0</v>
          </cell>
          <cell r="Z2064">
            <v>0</v>
          </cell>
          <cell r="AA2064">
            <v>0</v>
          </cell>
          <cell r="AB2064">
            <v>0</v>
          </cell>
          <cell r="AC2064">
            <v>5.72</v>
          </cell>
        </row>
        <row r="2065">
          <cell r="A2065">
            <v>8699809655058</v>
          </cell>
          <cell r="B2065" t="str">
            <v>D01AE14</v>
          </cell>
          <cell r="C2065" t="str">
            <v>ciclopirox </v>
          </cell>
          <cell r="D2065" t="str">
            <v>REFERANS</v>
          </cell>
          <cell r="E2065" t="str">
            <v>YIRMI YIL</v>
          </cell>
          <cell r="F2065">
            <v>0</v>
          </cell>
          <cell r="G2065">
            <v>2</v>
          </cell>
          <cell r="H2065">
            <v>1</v>
          </cell>
          <cell r="I2065">
            <v>0</v>
          </cell>
          <cell r="J2065">
            <v>0</v>
          </cell>
          <cell r="K2065">
            <v>0</v>
          </cell>
          <cell r="L2065" t="str">
            <v xml:space="preserve">NIBULEN TIRNAK CILASI </v>
          </cell>
          <cell r="M2065" t="str">
            <v>SIKLOPROXOLAMINE CITRATE</v>
          </cell>
          <cell r="N2065" t="str">
            <v>SANOFI AVENTIS</v>
          </cell>
          <cell r="O2065">
            <v>0</v>
          </cell>
          <cell r="P2065">
            <v>0</v>
          </cell>
          <cell r="Q2065">
            <v>1</v>
          </cell>
          <cell r="R2065" t="str">
            <v>NORMAL REÇETE</v>
          </cell>
          <cell r="S2065" t="str">
            <v>ITHAL</v>
          </cell>
          <cell r="T2065">
            <v>0</v>
          </cell>
          <cell r="U2065">
            <v>0</v>
          </cell>
          <cell r="V2065">
            <v>15.75</v>
          </cell>
          <cell r="W2065">
            <v>12.6</v>
          </cell>
          <cell r="X2065" t="str">
            <v>ALMANYA</v>
          </cell>
          <cell r="Y2065">
            <v>0</v>
          </cell>
          <cell r="Z2065">
            <v>0</v>
          </cell>
          <cell r="AA2065">
            <v>0</v>
          </cell>
          <cell r="AB2065">
            <v>0</v>
          </cell>
          <cell r="AC2065">
            <v>21.18</v>
          </cell>
        </row>
        <row r="2066">
          <cell r="A2066">
            <v>8699504810097</v>
          </cell>
          <cell r="B2066" t="str">
            <v>N07BA01</v>
          </cell>
          <cell r="C2066" t="str">
            <v>nicotine</v>
          </cell>
          <cell r="D2066" t="str">
            <v>REFERANS</v>
          </cell>
          <cell r="E2066" t="str">
            <v>REFERANS</v>
          </cell>
          <cell r="F2066">
            <v>6</v>
          </cell>
          <cell r="G2066">
            <v>2</v>
          </cell>
          <cell r="H2066">
            <v>1</v>
          </cell>
          <cell r="I2066">
            <v>0</v>
          </cell>
          <cell r="J2066">
            <v>0</v>
          </cell>
          <cell r="K2066">
            <v>0</v>
          </cell>
          <cell r="L2066" t="str">
            <v>NICOTINELL TTS 10  17,5 MG 7 FLASTER</v>
          </cell>
          <cell r="M2066" t="str">
            <v>NIKOTIN</v>
          </cell>
          <cell r="N2066" t="str">
            <v>NOVARTIS</v>
          </cell>
          <cell r="O2066">
            <v>17.5</v>
          </cell>
          <cell r="P2066" t="str">
            <v>MG</v>
          </cell>
          <cell r="Q2066">
            <v>7</v>
          </cell>
          <cell r="R2066" t="str">
            <v>NORMAL RECETE</v>
          </cell>
          <cell r="S2066" t="str">
            <v>ITHAL</v>
          </cell>
          <cell r="T2066" t="str">
            <v>FRANSA</v>
          </cell>
          <cell r="U2066">
            <v>17.29</v>
          </cell>
          <cell r="V2066">
            <v>17.29</v>
          </cell>
          <cell r="W2066">
            <v>17.29</v>
          </cell>
          <cell r="X2066" t="str">
            <v>FRANSA</v>
          </cell>
          <cell r="Y2066">
            <v>0</v>
          </cell>
          <cell r="Z2066">
            <v>0</v>
          </cell>
          <cell r="AA2066">
            <v>25.32</v>
          </cell>
          <cell r="AB2066">
            <v>0</v>
          </cell>
          <cell r="AC2066">
            <v>25.32</v>
          </cell>
        </row>
        <row r="2067">
          <cell r="A2067">
            <v>8699504810103</v>
          </cell>
          <cell r="B2067" t="str">
            <v>N07BA01</v>
          </cell>
          <cell r="C2067" t="str">
            <v>nicotine</v>
          </cell>
          <cell r="D2067" t="str">
            <v>REFERANS</v>
          </cell>
          <cell r="E2067" t="str">
            <v>REFERANS</v>
          </cell>
          <cell r="F2067">
            <v>6</v>
          </cell>
          <cell r="G2067">
            <v>2</v>
          </cell>
          <cell r="H2067">
            <v>1</v>
          </cell>
          <cell r="I2067">
            <v>0</v>
          </cell>
          <cell r="J2067">
            <v>0</v>
          </cell>
          <cell r="K2067">
            <v>0</v>
          </cell>
          <cell r="L2067" t="str">
            <v>NICOTINELL TTS 20     35 MG 7 FLASTER</v>
          </cell>
          <cell r="M2067" t="str">
            <v>NIKOTIN</v>
          </cell>
          <cell r="N2067" t="str">
            <v>NOVARTIS</v>
          </cell>
          <cell r="O2067">
            <v>35</v>
          </cell>
          <cell r="P2067" t="str">
            <v>MG</v>
          </cell>
          <cell r="Q2067">
            <v>7</v>
          </cell>
          <cell r="R2067" t="str">
            <v>NORMAL RECETE</v>
          </cell>
          <cell r="S2067" t="str">
            <v>ITHAL</v>
          </cell>
          <cell r="T2067" t="str">
            <v>FRANSA</v>
          </cell>
          <cell r="U2067">
            <v>17.29</v>
          </cell>
          <cell r="V2067">
            <v>17.29</v>
          </cell>
          <cell r="W2067">
            <v>17.29</v>
          </cell>
          <cell r="X2067" t="str">
            <v>FRANSA</v>
          </cell>
          <cell r="Y2067">
            <v>0</v>
          </cell>
          <cell r="Z2067">
            <v>0</v>
          </cell>
          <cell r="AA2067">
            <v>26.32</v>
          </cell>
          <cell r="AB2067">
            <v>0</v>
          </cell>
          <cell r="AC2067">
            <v>26.32</v>
          </cell>
        </row>
        <row r="2068">
          <cell r="A2068">
            <v>8699504810110</v>
          </cell>
          <cell r="B2068" t="str">
            <v>N07BA01</v>
          </cell>
          <cell r="C2068" t="str">
            <v>nicotine</v>
          </cell>
          <cell r="D2068" t="str">
            <v>REFERANS</v>
          </cell>
          <cell r="E2068" t="str">
            <v>REFERANS</v>
          </cell>
          <cell r="F2068">
            <v>6</v>
          </cell>
          <cell r="G2068">
            <v>2</v>
          </cell>
          <cell r="H2068">
            <v>1</v>
          </cell>
          <cell r="I2068">
            <v>0</v>
          </cell>
          <cell r="J2068">
            <v>0</v>
          </cell>
          <cell r="K2068">
            <v>0</v>
          </cell>
          <cell r="L2068" t="str">
            <v>NICOTINELL TTS 30  52,5 MG 7 FLASTER</v>
          </cell>
          <cell r="M2068" t="str">
            <v>NIKOTIN</v>
          </cell>
          <cell r="N2068" t="str">
            <v>NOVARTIS</v>
          </cell>
          <cell r="O2068">
            <v>52.5</v>
          </cell>
          <cell r="P2068" t="str">
            <v>MG</v>
          </cell>
          <cell r="Q2068">
            <v>7</v>
          </cell>
          <cell r="R2068" t="str">
            <v>NORMAL RECETE</v>
          </cell>
          <cell r="S2068" t="str">
            <v>ITHAL</v>
          </cell>
          <cell r="T2068" t="str">
            <v>FRANSA</v>
          </cell>
          <cell r="U2068">
            <v>17.29</v>
          </cell>
          <cell r="V2068">
            <v>17.29</v>
          </cell>
          <cell r="W2068">
            <v>17.29</v>
          </cell>
          <cell r="X2068" t="str">
            <v>FRANSA</v>
          </cell>
          <cell r="Y2068">
            <v>0</v>
          </cell>
          <cell r="Z2068">
            <v>0</v>
          </cell>
          <cell r="AA2068">
            <v>27.34</v>
          </cell>
          <cell r="AB2068">
            <v>0</v>
          </cell>
          <cell r="AC2068">
            <v>27.34</v>
          </cell>
        </row>
        <row r="2069">
          <cell r="A2069">
            <v>8699502170087</v>
          </cell>
          <cell r="B2069" t="str">
            <v>C08CA10</v>
          </cell>
          <cell r="C2069" t="str">
            <v>nilvadipine</v>
          </cell>
          <cell r="D2069" t="str">
            <v>REFERANS</v>
          </cell>
          <cell r="E2069" t="str">
            <v>REFERANS</v>
          </cell>
          <cell r="F2069">
            <v>0</v>
          </cell>
          <cell r="G2069">
            <v>2</v>
          </cell>
          <cell r="H2069">
            <v>1</v>
          </cell>
          <cell r="I2069">
            <v>0</v>
          </cell>
          <cell r="J2069">
            <v>0</v>
          </cell>
          <cell r="K2069">
            <v>0</v>
          </cell>
          <cell r="L2069" t="str">
            <v>NILVADIS 16 MG 28 MIKROPELLET KAPSUL</v>
          </cell>
          <cell r="M2069" t="str">
            <v>NILVADIPIN</v>
          </cell>
          <cell r="N2069" t="str">
            <v>ZENTIVA</v>
          </cell>
          <cell r="O2069">
            <v>16</v>
          </cell>
          <cell r="P2069" t="str">
            <v>MG</v>
          </cell>
          <cell r="Q2069">
            <v>28</v>
          </cell>
          <cell r="R2069" t="str">
            <v>NORMAL REÇETE</v>
          </cell>
          <cell r="S2069" t="str">
            <v>IMAL</v>
          </cell>
          <cell r="T2069" t="str">
            <v>PORTEKIZ</v>
          </cell>
          <cell r="U2069">
            <v>21.24</v>
          </cell>
          <cell r="V2069">
            <v>21.24</v>
          </cell>
          <cell r="W2069">
            <v>21.24</v>
          </cell>
          <cell r="X2069" t="str">
            <v>PORTEKIZ</v>
          </cell>
          <cell r="Y2069">
            <v>0</v>
          </cell>
          <cell r="Z2069">
            <v>0</v>
          </cell>
          <cell r="AA2069">
            <v>33.56</v>
          </cell>
          <cell r="AB2069">
            <v>0</v>
          </cell>
          <cell r="AC2069">
            <v>33.56</v>
          </cell>
        </row>
        <row r="2070">
          <cell r="A2070">
            <v>8699522967773</v>
          </cell>
          <cell r="B2070" t="str">
            <v>J07AH08</v>
          </cell>
          <cell r="C2070" t="str">
            <v>meningococcus a,c,y,w-135, tetravalent purified polysaccharides antigen conjugated </v>
          </cell>
          <cell r="D2070" t="str">
            <v>REFERANS</v>
          </cell>
          <cell r="E2070" t="str">
            <v>REFERANS</v>
          </cell>
          <cell r="F2070">
            <v>6</v>
          </cell>
          <cell r="G2070">
            <v>2</v>
          </cell>
          <cell r="H2070">
            <v>1</v>
          </cell>
          <cell r="I2070">
            <v>0</v>
          </cell>
          <cell r="J2070">
            <v>0</v>
          </cell>
          <cell r="K2070">
            <v>0</v>
          </cell>
          <cell r="L2070" t="str">
            <v>NIMENRIX 0,5 MG IM ENJEKSIYON ICIN TOZ ICEREN 1 FLAKON VE COZUCU ICEREN KULLANIMA HAZIR 1 ENJEKTOR</v>
          </cell>
          <cell r="M2070" t="str">
            <v>MENINGOKOK W135 POLISAKKARITI</v>
          </cell>
          <cell r="N2070" t="str">
            <v>GLAXOSMITHKLINE</v>
          </cell>
          <cell r="O2070">
            <v>0.5</v>
          </cell>
          <cell r="P2070" t="str">
            <v>MG</v>
          </cell>
          <cell r="Q2070">
            <v>1</v>
          </cell>
          <cell r="R2070" t="str">
            <v>NORMAL RECETE</v>
          </cell>
          <cell r="S2070" t="str">
            <v>ITHAL</v>
          </cell>
          <cell r="T2070" t="str">
            <v>ITALYA</v>
          </cell>
          <cell r="U2070">
            <v>53.32</v>
          </cell>
          <cell r="V2070">
            <v>53.32</v>
          </cell>
          <cell r="W2070">
            <v>53.32</v>
          </cell>
          <cell r="X2070" t="str">
            <v>ITALYA</v>
          </cell>
          <cell r="Y2070">
            <v>0</v>
          </cell>
          <cell r="Z2070">
            <v>0</v>
          </cell>
          <cell r="AA2070">
            <v>124.86</v>
          </cell>
          <cell r="AB2070">
            <v>0</v>
          </cell>
          <cell r="AC2070">
            <v>124.86</v>
          </cell>
        </row>
        <row r="2071">
          <cell r="A2071">
            <v>8680760340039</v>
          </cell>
          <cell r="B2071" t="str">
            <v>M02AA</v>
          </cell>
          <cell r="C2071" t="str">
            <v>Antiinflammatory preparations, non-steroids for topical use</v>
          </cell>
          <cell r="D2071" t="str">
            <v>EŞDEĞER</v>
          </cell>
          <cell r="E2071" t="str">
            <v>EŞDEĞER</v>
          </cell>
          <cell r="F2071">
            <v>0</v>
          </cell>
          <cell r="G2071">
            <v>1</v>
          </cell>
          <cell r="H2071">
            <v>1</v>
          </cell>
          <cell r="I2071">
            <v>0</v>
          </cell>
          <cell r="J2071">
            <v>0</v>
          </cell>
          <cell r="K2071">
            <v>0</v>
          </cell>
          <cell r="L2071" t="str">
            <v>NIMESDIN PLUS JEL  50 G</v>
          </cell>
          <cell r="M2071" t="str">
            <v>LIDOKAIN + NIMESULID</v>
          </cell>
          <cell r="N2071" t="str">
            <v>PHARMACTIVE</v>
          </cell>
          <cell r="O2071" t="str">
            <v>0,5+2,5</v>
          </cell>
          <cell r="P2071" t="str">
            <v>G</v>
          </cell>
          <cell r="Q2071">
            <v>50</v>
          </cell>
          <cell r="R2071" t="str">
            <v>NORMAL REÇETE</v>
          </cell>
          <cell r="S2071" t="str">
            <v>IMAL</v>
          </cell>
          <cell r="T2071" t="str">
            <v>TURKIYE</v>
          </cell>
          <cell r="U2071">
            <v>7.92</v>
          </cell>
          <cell r="V2071">
            <v>7.92</v>
          </cell>
          <cell r="W2071">
            <v>6.34</v>
          </cell>
          <cell r="X2071" t="str">
            <v>TURKIYE</v>
          </cell>
          <cell r="Y2071">
            <v>0</v>
          </cell>
          <cell r="Z2071">
            <v>0</v>
          </cell>
          <cell r="AA2071">
            <v>14.84</v>
          </cell>
          <cell r="AB2071">
            <v>0</v>
          </cell>
          <cell r="AC2071">
            <v>14.84</v>
          </cell>
        </row>
        <row r="2072">
          <cell r="A2072">
            <v>8699593011108</v>
          </cell>
          <cell r="B2072" t="str">
            <v>J02AB02</v>
          </cell>
          <cell r="C2072" t="str">
            <v>ketoconazole</v>
          </cell>
          <cell r="D2072" t="str">
            <v>REFERANS</v>
          </cell>
          <cell r="E2072" t="str">
            <v>FIYAT KORUMALI URUN</v>
          </cell>
          <cell r="F2072">
            <v>4</v>
          </cell>
          <cell r="G2072">
            <v>1</v>
          </cell>
          <cell r="H2072">
            <v>2</v>
          </cell>
          <cell r="I2072">
            <v>0</v>
          </cell>
          <cell r="J2072">
            <v>0</v>
          </cell>
          <cell r="K2072">
            <v>0</v>
          </cell>
          <cell r="L2072" t="str">
            <v>NIZORAL  200 MG 10 TABLET</v>
          </cell>
          <cell r="M2072" t="str">
            <v>KETOKANAZOL</v>
          </cell>
          <cell r="N2072" t="str">
            <v>JOHNSON&amp;JOHNSON</v>
          </cell>
          <cell r="O2072">
            <v>200</v>
          </cell>
          <cell r="P2072" t="str">
            <v>MG</v>
          </cell>
          <cell r="Q2072">
            <v>10</v>
          </cell>
          <cell r="R2072" t="str">
            <v>NORMAL RECETE</v>
          </cell>
          <cell r="S2072" t="str">
            <v>IMAL</v>
          </cell>
          <cell r="T2072" t="str">
            <v>TURKIYE</v>
          </cell>
          <cell r="U2072">
            <v>3.07</v>
          </cell>
          <cell r="V2072">
            <v>3.07</v>
          </cell>
          <cell r="W2072">
            <v>0</v>
          </cell>
          <cell r="X2072" t="str">
            <v>TURKIYE</v>
          </cell>
          <cell r="Y2072">
            <v>0</v>
          </cell>
          <cell r="Z2072">
            <v>0</v>
          </cell>
          <cell r="AA2072">
            <v>7.17</v>
          </cell>
          <cell r="AB2072">
            <v>0</v>
          </cell>
          <cell r="AC2072">
            <v>7.17</v>
          </cell>
        </row>
        <row r="2073">
          <cell r="A2073">
            <v>8699593901201</v>
          </cell>
          <cell r="B2073" t="str">
            <v>G01AF11</v>
          </cell>
          <cell r="C2073" t="str">
            <v>ketoconazole</v>
          </cell>
          <cell r="D2073" t="str">
            <v>REFERANS</v>
          </cell>
          <cell r="E2073" t="str">
            <v>YIRMI YIL</v>
          </cell>
          <cell r="F2073">
            <v>0</v>
          </cell>
          <cell r="G2073">
            <v>1</v>
          </cell>
          <cell r="H2073">
            <v>1</v>
          </cell>
          <cell r="I2073">
            <v>0</v>
          </cell>
          <cell r="J2073">
            <v>0</v>
          </cell>
          <cell r="K2073">
            <v>0</v>
          </cell>
          <cell r="L2073" t="str">
            <v>NIZORAL 400 MG 5 OVUL</v>
          </cell>
          <cell r="M2073" t="str">
            <v>KETOKANAZOL</v>
          </cell>
          <cell r="N2073" t="str">
            <v>JOHNSON&amp;JOHNSON</v>
          </cell>
          <cell r="O2073">
            <v>400</v>
          </cell>
          <cell r="P2073" t="str">
            <v>MG</v>
          </cell>
          <cell r="Q2073">
            <v>5</v>
          </cell>
          <cell r="R2073" t="str">
            <v>NORMAL REÇETE</v>
          </cell>
          <cell r="S2073" t="str">
            <v>IMAL</v>
          </cell>
          <cell r="T2073" t="str">
            <v>ISPANYA</v>
          </cell>
          <cell r="U2073">
            <v>8.15</v>
          </cell>
          <cell r="V2073">
            <v>8.15</v>
          </cell>
          <cell r="W2073">
            <v>6.52</v>
          </cell>
          <cell r="X2073" t="str">
            <v>ISPANYA</v>
          </cell>
          <cell r="Y2073">
            <v>0</v>
          </cell>
          <cell r="Z2073">
            <v>0</v>
          </cell>
          <cell r="AA2073">
            <v>8.4</v>
          </cell>
          <cell r="AB2073">
            <v>0</v>
          </cell>
          <cell r="AC2073">
            <v>8.4</v>
          </cell>
        </row>
        <row r="2074">
          <cell r="A2074">
            <v>8699786090026</v>
          </cell>
          <cell r="B2074" t="str">
            <v>L02BA01</v>
          </cell>
          <cell r="C2074" t="str">
            <v>tamoxifen</v>
          </cell>
          <cell r="D2074" t="str">
            <v>REFERANS</v>
          </cell>
          <cell r="E2074" t="str">
            <v>YIRMI YIL</v>
          </cell>
          <cell r="F2074">
            <v>0</v>
          </cell>
          <cell r="G2074">
            <v>1</v>
          </cell>
          <cell r="H2074">
            <v>1</v>
          </cell>
          <cell r="I2074">
            <v>0</v>
          </cell>
          <cell r="J2074">
            <v>0</v>
          </cell>
          <cell r="K2074">
            <v>0</v>
          </cell>
          <cell r="L2074" t="str">
            <v>NOLVADEX 10 MG 250 FILM TABLET</v>
          </cell>
          <cell r="M2074" t="str">
            <v>TAMOKSIFEN SITRAT</v>
          </cell>
          <cell r="N2074" t="str">
            <v>ASTRA ZENECA</v>
          </cell>
          <cell r="O2074">
            <v>10</v>
          </cell>
          <cell r="P2074" t="str">
            <v>MG</v>
          </cell>
          <cell r="Q2074">
            <v>250</v>
          </cell>
          <cell r="R2074" t="str">
            <v>NORMAL REÇETE</v>
          </cell>
          <cell r="S2074" t="str">
            <v>ITHAL</v>
          </cell>
          <cell r="T2074" t="str">
            <v>YUNANISTAN</v>
          </cell>
          <cell r="U2074">
            <v>27.08</v>
          </cell>
          <cell r="V2074">
            <v>27.08</v>
          </cell>
          <cell r="W2074">
            <v>21.66</v>
          </cell>
          <cell r="X2074" t="str">
            <v>YUNANISTAN</v>
          </cell>
          <cell r="Y2074">
            <v>0</v>
          </cell>
          <cell r="Z2074">
            <v>0</v>
          </cell>
          <cell r="AA2074">
            <v>50.71</v>
          </cell>
          <cell r="AB2074">
            <v>0</v>
          </cell>
          <cell r="AC2074">
            <v>50.71</v>
          </cell>
        </row>
        <row r="2075">
          <cell r="A2075">
            <v>8699786090033</v>
          </cell>
          <cell r="B2075" t="str">
            <v>L02BA01</v>
          </cell>
          <cell r="C2075" t="str">
            <v>tamoxifen</v>
          </cell>
          <cell r="D2075" t="str">
            <v>REFERANS</v>
          </cell>
          <cell r="E2075" t="str">
            <v>YIRMI YIL</v>
          </cell>
          <cell r="F2075">
            <v>4</v>
          </cell>
          <cell r="G2075">
            <v>1</v>
          </cell>
          <cell r="H2075">
            <v>2</v>
          </cell>
          <cell r="I2075">
            <v>0</v>
          </cell>
          <cell r="J2075">
            <v>0</v>
          </cell>
          <cell r="K2075">
            <v>0</v>
          </cell>
          <cell r="L2075" t="str">
            <v>NOLVADEX 20 MG 30 TABLET</v>
          </cell>
          <cell r="M2075" t="str">
            <v>TAMOKSIFEN SITRAT</v>
          </cell>
          <cell r="N2075" t="str">
            <v>ASTRA ZENECA</v>
          </cell>
          <cell r="O2075">
            <v>20</v>
          </cell>
          <cell r="P2075" t="str">
            <v>MG</v>
          </cell>
          <cell r="Q2075">
            <v>30</v>
          </cell>
          <cell r="R2075" t="str">
            <v>NORMAL REÇETE</v>
          </cell>
          <cell r="S2075" t="str">
            <v>ITHAL</v>
          </cell>
          <cell r="T2075" t="str">
            <v>YUNANISTAN</v>
          </cell>
          <cell r="U2075">
            <v>4.13</v>
          </cell>
          <cell r="V2075">
            <v>3.46</v>
          </cell>
          <cell r="W2075">
            <v>0</v>
          </cell>
          <cell r="X2075" t="str">
            <v>TURKIYE</v>
          </cell>
          <cell r="Y2075">
            <v>0</v>
          </cell>
          <cell r="Z2075">
            <v>0</v>
          </cell>
          <cell r="AA2075">
            <v>7.32</v>
          </cell>
          <cell r="AB2075">
            <v>0</v>
          </cell>
          <cell r="AC2075">
            <v>7.32</v>
          </cell>
        </row>
        <row r="2076">
          <cell r="A2076">
            <v>8699786090033</v>
          </cell>
          <cell r="B2076" t="str">
            <v>L02BA01</v>
          </cell>
          <cell r="C2076" t="str">
            <v>tamoxifen</v>
          </cell>
          <cell r="D2076" t="str">
            <v>REFERANS</v>
          </cell>
          <cell r="E2076" t="str">
            <v>FIYAT KORUMALI URUN</v>
          </cell>
          <cell r="F2076">
            <v>4</v>
          </cell>
          <cell r="G2076">
            <v>1</v>
          </cell>
          <cell r="H2076">
            <v>2</v>
          </cell>
          <cell r="I2076">
            <v>0</v>
          </cell>
          <cell r="J2076">
            <v>0</v>
          </cell>
          <cell r="K2076">
            <v>0</v>
          </cell>
          <cell r="L2076" t="str">
            <v>NOLVADEX 20 MG 30 TABLET</v>
          </cell>
          <cell r="M2076" t="str">
            <v>TAMOKSIFEN SITRAT</v>
          </cell>
          <cell r="N2076" t="str">
            <v>ASTRA ZENECA</v>
          </cell>
          <cell r="O2076">
            <v>20</v>
          </cell>
          <cell r="P2076" t="str">
            <v>MG</v>
          </cell>
          <cell r="Q2076">
            <v>30</v>
          </cell>
          <cell r="R2076" t="str">
            <v>NORMAL REÇETE</v>
          </cell>
          <cell r="S2076" t="str">
            <v>ITHAL</v>
          </cell>
          <cell r="T2076" t="str">
            <v>YUNANISTAN</v>
          </cell>
          <cell r="U2076">
            <v>4.13</v>
          </cell>
          <cell r="V2076">
            <v>3.46</v>
          </cell>
          <cell r="W2076">
            <v>0</v>
          </cell>
          <cell r="X2076" t="str">
            <v>TURKIYE</v>
          </cell>
          <cell r="Y2076">
            <v>0</v>
          </cell>
          <cell r="Z2076">
            <v>0</v>
          </cell>
          <cell r="AA2076">
            <v>8.09</v>
          </cell>
          <cell r="AB2076">
            <v>0</v>
          </cell>
          <cell r="AC2076">
            <v>8.09</v>
          </cell>
        </row>
        <row r="2077">
          <cell r="A2077">
            <v>8697930023517</v>
          </cell>
          <cell r="B2077" t="str">
            <v>N03AX16</v>
          </cell>
          <cell r="C2077" t="str">
            <v>pregabalin</v>
          </cell>
          <cell r="D2077" t="str">
            <v>EŞDEĞER</v>
          </cell>
          <cell r="E2077" t="str">
            <v>EŞDEĞER</v>
          </cell>
          <cell r="F2077">
            <v>0</v>
          </cell>
          <cell r="G2077">
            <v>5</v>
          </cell>
          <cell r="H2077">
            <v>1</v>
          </cell>
          <cell r="I2077">
            <v>0</v>
          </cell>
          <cell r="J2077">
            <v>0</v>
          </cell>
          <cell r="K2077">
            <v>0</v>
          </cell>
          <cell r="L2077" t="str">
            <v>NORAFIT 100 MG 56 EFERVESAN TABLET</v>
          </cell>
          <cell r="M2077" t="str">
            <v>PREGABALIN</v>
          </cell>
          <cell r="N2077" t="str">
            <v>MENTIS</v>
          </cell>
          <cell r="O2077">
            <v>100</v>
          </cell>
          <cell r="P2077" t="str">
            <v>MG</v>
          </cell>
          <cell r="Q2077">
            <v>56</v>
          </cell>
          <cell r="R2077" t="str">
            <v>TAKIBI ZORUNLU REÇETE</v>
          </cell>
          <cell r="S2077" t="str">
            <v>IMAL</v>
          </cell>
          <cell r="T2077" t="str">
            <v>FRANSA</v>
          </cell>
          <cell r="U2077">
            <v>44.5</v>
          </cell>
          <cell r="V2077">
            <v>41.76</v>
          </cell>
          <cell r="W2077">
            <v>26.7</v>
          </cell>
          <cell r="X2077" t="str">
            <v>PORTEKIZ</v>
          </cell>
          <cell r="Y2077">
            <v>0</v>
          </cell>
          <cell r="Z2077">
            <v>0</v>
          </cell>
          <cell r="AA2077">
            <v>39.07</v>
          </cell>
          <cell r="AB2077">
            <v>0</v>
          </cell>
          <cell r="AC2077">
            <v>39.07</v>
          </cell>
        </row>
        <row r="2078">
          <cell r="A2078">
            <v>8697930022190</v>
          </cell>
          <cell r="B2078" t="str">
            <v>N03AX16</v>
          </cell>
          <cell r="C2078" t="str">
            <v>pregabalin</v>
          </cell>
          <cell r="D2078" t="str">
            <v>EŞDEĞER</v>
          </cell>
          <cell r="E2078" t="str">
            <v>EŞDEĞER</v>
          </cell>
          <cell r="F2078">
            <v>0</v>
          </cell>
          <cell r="G2078">
            <v>1</v>
          </cell>
          <cell r="H2078">
            <v>1</v>
          </cell>
          <cell r="I2078">
            <v>0</v>
          </cell>
          <cell r="J2078">
            <v>0</v>
          </cell>
          <cell r="K2078">
            <v>0</v>
          </cell>
          <cell r="L2078" t="str">
            <v>NORAFIT 150 MG 56 EFERVESAN TABLET</v>
          </cell>
          <cell r="M2078" t="str">
            <v>PREGABALIN</v>
          </cell>
          <cell r="N2078" t="str">
            <v>MENTIS</v>
          </cell>
          <cell r="O2078">
            <v>150</v>
          </cell>
          <cell r="P2078" t="str">
            <v>MG</v>
          </cell>
          <cell r="Q2078">
            <v>56</v>
          </cell>
          <cell r="R2078" t="str">
            <v>TAKIBI ZORUNLU REÇETE</v>
          </cell>
          <cell r="S2078" t="str">
            <v>IMAL</v>
          </cell>
          <cell r="T2078" t="str">
            <v>YUNANISTAN</v>
          </cell>
          <cell r="U2078">
            <v>49.84</v>
          </cell>
          <cell r="V2078">
            <v>27.55</v>
          </cell>
          <cell r="W2078">
            <v>27.55</v>
          </cell>
          <cell r="X2078" t="str">
            <v>YUNANISTAN</v>
          </cell>
          <cell r="Y2078">
            <v>0</v>
          </cell>
          <cell r="Z2078">
            <v>0</v>
          </cell>
          <cell r="AA2078">
            <v>55.21</v>
          </cell>
          <cell r="AB2078">
            <v>0</v>
          </cell>
          <cell r="AC2078">
            <v>55.21</v>
          </cell>
        </row>
        <row r="2079">
          <cell r="A2079">
            <v>8697930023524</v>
          </cell>
          <cell r="B2079" t="str">
            <v>N03AX16</v>
          </cell>
          <cell r="C2079" t="str">
            <v>pregabalin</v>
          </cell>
          <cell r="D2079" t="str">
            <v>EŞDEĞER</v>
          </cell>
          <cell r="E2079" t="str">
            <v>EŞDEĞER</v>
          </cell>
          <cell r="F2079">
            <v>0</v>
          </cell>
          <cell r="G2079">
            <v>5</v>
          </cell>
          <cell r="H2079">
            <v>1</v>
          </cell>
          <cell r="I2079">
            <v>0</v>
          </cell>
          <cell r="J2079">
            <v>0</v>
          </cell>
          <cell r="K2079">
            <v>0</v>
          </cell>
          <cell r="L2079" t="str">
            <v>NORAFIT 200 MG 56 EFERVESAN TABLET</v>
          </cell>
          <cell r="M2079" t="str">
            <v>PREGABALIN</v>
          </cell>
          <cell r="N2079" t="str">
            <v>MENTIS</v>
          </cell>
          <cell r="O2079">
            <v>200</v>
          </cell>
          <cell r="P2079" t="str">
            <v>MG</v>
          </cell>
          <cell r="Q2079">
            <v>56</v>
          </cell>
          <cell r="R2079" t="str">
            <v>TAKIBI ZORUNLU REÇETE</v>
          </cell>
          <cell r="S2079" t="str">
            <v>IMAL</v>
          </cell>
          <cell r="T2079" t="str">
            <v>YUNANISTAN</v>
          </cell>
          <cell r="U2079">
            <v>66.44</v>
          </cell>
          <cell r="V2079">
            <v>36.729999999999997</v>
          </cell>
          <cell r="W2079">
            <v>36.729999999999997</v>
          </cell>
          <cell r="X2079" t="str">
            <v>YUNANISTAN</v>
          </cell>
          <cell r="Y2079">
            <v>0</v>
          </cell>
          <cell r="Z2079">
            <v>0</v>
          </cell>
          <cell r="AA2079">
            <v>70.91</v>
          </cell>
          <cell r="AB2079">
            <v>0</v>
          </cell>
          <cell r="AC2079">
            <v>70.91</v>
          </cell>
        </row>
        <row r="2080">
          <cell r="A2080">
            <v>8697930023531</v>
          </cell>
          <cell r="B2080" t="str">
            <v>N03AX16</v>
          </cell>
          <cell r="C2080" t="str">
            <v>pregabalin</v>
          </cell>
          <cell r="D2080" t="str">
            <v>EŞDEĞER</v>
          </cell>
          <cell r="E2080" t="str">
            <v>EŞDEĞER</v>
          </cell>
          <cell r="F2080">
            <v>0</v>
          </cell>
          <cell r="G2080">
            <v>5</v>
          </cell>
          <cell r="H2080">
            <v>1</v>
          </cell>
          <cell r="I2080">
            <v>0</v>
          </cell>
          <cell r="J2080">
            <v>0</v>
          </cell>
          <cell r="K2080">
            <v>0</v>
          </cell>
          <cell r="L2080" t="str">
            <v>NORAFIT 225 MG 56 EFERVESAN TABLET</v>
          </cell>
          <cell r="M2080" t="str">
            <v>PREGABALIN</v>
          </cell>
          <cell r="N2080" t="str">
            <v>MENTIS</v>
          </cell>
          <cell r="O2080">
            <v>225</v>
          </cell>
          <cell r="P2080" t="str">
            <v>MG</v>
          </cell>
          <cell r="Q2080">
            <v>56</v>
          </cell>
          <cell r="R2080" t="str">
            <v>TAKIBI ZORUNLU REÇETE</v>
          </cell>
          <cell r="S2080" t="str">
            <v>IMAL</v>
          </cell>
          <cell r="T2080" t="str">
            <v>PORTEKIZ</v>
          </cell>
          <cell r="U2080">
            <v>42.3</v>
          </cell>
          <cell r="V2080">
            <v>42.3</v>
          </cell>
          <cell r="W2080">
            <v>25.38</v>
          </cell>
          <cell r="X2080" t="str">
            <v>PORTEKIZ</v>
          </cell>
          <cell r="Y2080">
            <v>0</v>
          </cell>
          <cell r="Z2080">
            <v>0</v>
          </cell>
          <cell r="AA2080">
            <v>53.71</v>
          </cell>
          <cell r="AB2080">
            <v>0</v>
          </cell>
          <cell r="AC2080">
            <v>53.71</v>
          </cell>
        </row>
        <row r="2081">
          <cell r="A2081">
            <v>8697930022169</v>
          </cell>
          <cell r="B2081" t="str">
            <v>N03AX16</v>
          </cell>
          <cell r="C2081" t="str">
            <v>pregabalin</v>
          </cell>
          <cell r="D2081" t="str">
            <v>EŞDEĞER</v>
          </cell>
          <cell r="E2081" t="str">
            <v>EŞDEĞER</v>
          </cell>
          <cell r="F2081">
            <v>0</v>
          </cell>
          <cell r="G2081">
            <v>1</v>
          </cell>
          <cell r="H2081">
            <v>1</v>
          </cell>
          <cell r="I2081">
            <v>0</v>
          </cell>
          <cell r="J2081">
            <v>0</v>
          </cell>
          <cell r="K2081">
            <v>0</v>
          </cell>
          <cell r="L2081" t="str">
            <v>NORAFIT 25 MG 56 EFERVESAN TABLET</v>
          </cell>
          <cell r="M2081" t="str">
            <v>PREGABALIN</v>
          </cell>
          <cell r="N2081" t="str">
            <v>MENTIS</v>
          </cell>
          <cell r="O2081">
            <v>25</v>
          </cell>
          <cell r="P2081" t="str">
            <v>MG</v>
          </cell>
          <cell r="Q2081">
            <v>56</v>
          </cell>
          <cell r="R2081" t="str">
            <v>TAKIBI ZORUNLU REÇETE</v>
          </cell>
          <cell r="S2081" t="str">
            <v>IMAL</v>
          </cell>
          <cell r="T2081" t="str">
            <v>PORTEKIZ</v>
          </cell>
          <cell r="U2081">
            <v>11.02</v>
          </cell>
          <cell r="V2081">
            <v>7.5</v>
          </cell>
          <cell r="W2081">
            <v>6.61</v>
          </cell>
          <cell r="X2081" t="str">
            <v>ISPANYA</v>
          </cell>
          <cell r="Y2081">
            <v>0</v>
          </cell>
          <cell r="Z2081">
            <v>0</v>
          </cell>
          <cell r="AA2081">
            <v>11.36</v>
          </cell>
          <cell r="AB2081">
            <v>0</v>
          </cell>
          <cell r="AC2081">
            <v>11.36</v>
          </cell>
        </row>
        <row r="2082">
          <cell r="A2082">
            <v>8697930022206</v>
          </cell>
          <cell r="B2082" t="str">
            <v>N03AX16</v>
          </cell>
          <cell r="C2082" t="str">
            <v>pregabalin</v>
          </cell>
          <cell r="D2082" t="str">
            <v>EŞDEĞER</v>
          </cell>
          <cell r="E2082" t="str">
            <v>EŞDEĞER</v>
          </cell>
          <cell r="F2082">
            <v>0</v>
          </cell>
          <cell r="G2082">
            <v>1</v>
          </cell>
          <cell r="H2082">
            <v>1</v>
          </cell>
          <cell r="I2082">
            <v>0</v>
          </cell>
          <cell r="J2082">
            <v>0</v>
          </cell>
          <cell r="K2082">
            <v>0</v>
          </cell>
          <cell r="L2082" t="str">
            <v>NORAFIT 300 MG 56 EFERVESAN TABLET</v>
          </cell>
          <cell r="M2082" t="str">
            <v>PREGABALIN</v>
          </cell>
          <cell r="N2082" t="str">
            <v>MENTIS</v>
          </cell>
          <cell r="O2082">
            <v>300</v>
          </cell>
          <cell r="P2082" t="str">
            <v>MG</v>
          </cell>
          <cell r="Q2082">
            <v>56</v>
          </cell>
          <cell r="R2082" t="str">
            <v>TAKIBI ZORUNLU REÇETE</v>
          </cell>
          <cell r="S2082" t="str">
            <v>IMAL</v>
          </cell>
          <cell r="T2082" t="str">
            <v>YUNANISTAN</v>
          </cell>
          <cell r="U2082">
            <v>71.63</v>
          </cell>
          <cell r="V2082">
            <v>45.15</v>
          </cell>
          <cell r="W2082">
            <v>42.97</v>
          </cell>
          <cell r="X2082" t="str">
            <v>YUNANISTAN</v>
          </cell>
          <cell r="Y2082">
            <v>0</v>
          </cell>
          <cell r="Z2082">
            <v>0</v>
          </cell>
          <cell r="AA2082">
            <v>80.22</v>
          </cell>
          <cell r="AB2082">
            <v>0</v>
          </cell>
          <cell r="AC2082">
            <v>80.22</v>
          </cell>
        </row>
        <row r="2083">
          <cell r="A2083">
            <v>8697930022183</v>
          </cell>
          <cell r="B2083" t="str">
            <v>N03AX16</v>
          </cell>
          <cell r="C2083" t="str">
            <v>pregabalin</v>
          </cell>
          <cell r="D2083" t="str">
            <v>EŞDEĞER</v>
          </cell>
          <cell r="E2083" t="str">
            <v>EŞDEĞER</v>
          </cell>
          <cell r="F2083">
            <v>0</v>
          </cell>
          <cell r="G2083">
            <v>5</v>
          </cell>
          <cell r="H2083">
            <v>1</v>
          </cell>
          <cell r="I2083">
            <v>0</v>
          </cell>
          <cell r="J2083">
            <v>0</v>
          </cell>
          <cell r="K2083">
            <v>0</v>
          </cell>
          <cell r="L2083" t="str">
            <v>NORAFIT 75 MG 56 EFERVESAN TABLET</v>
          </cell>
          <cell r="M2083" t="str">
            <v>PREGABALIN</v>
          </cell>
          <cell r="N2083" t="str">
            <v>MENTIS</v>
          </cell>
          <cell r="O2083">
            <v>75</v>
          </cell>
          <cell r="P2083" t="str">
            <v>MG</v>
          </cell>
          <cell r="Q2083">
            <v>56</v>
          </cell>
          <cell r="R2083" t="str">
            <v>TAKIBI ZORUNLU REÇETE</v>
          </cell>
          <cell r="S2083" t="str">
            <v>IMAL</v>
          </cell>
          <cell r="T2083" t="str">
            <v>FRANSA</v>
          </cell>
          <cell r="U2083">
            <v>33.39</v>
          </cell>
          <cell r="V2083">
            <v>20.88</v>
          </cell>
          <cell r="W2083">
            <v>20.033999999999999</v>
          </cell>
          <cell r="X2083" t="str">
            <v>PORTEKIZ</v>
          </cell>
          <cell r="Y2083">
            <v>0</v>
          </cell>
          <cell r="Z2083">
            <v>0</v>
          </cell>
          <cell r="AA2083">
            <v>36.729999999999997</v>
          </cell>
          <cell r="AB2083">
            <v>0</v>
          </cell>
          <cell r="AC2083">
            <v>36.729999999999997</v>
          </cell>
        </row>
        <row r="2084">
          <cell r="A2084">
            <v>8697933010439</v>
          </cell>
          <cell r="B2084" t="str">
            <v>C08CA01</v>
          </cell>
          <cell r="C2084" t="str">
            <v>amlodipine</v>
          </cell>
          <cell r="D2084" t="str">
            <v>ESDEGER</v>
          </cell>
          <cell r="E2084" t="str">
            <v>ESDEGER</v>
          </cell>
          <cell r="F2084">
            <v>0</v>
          </cell>
          <cell r="G2084">
            <v>1</v>
          </cell>
          <cell r="H2084">
            <v>1</v>
          </cell>
          <cell r="I2084">
            <v>0</v>
          </cell>
          <cell r="J2084">
            <v>0</v>
          </cell>
          <cell r="K2084">
            <v>0</v>
          </cell>
          <cell r="L2084" t="str">
            <v>NORDAY 10 MG 30 TABLET</v>
          </cell>
          <cell r="M2084" t="str">
            <v>AMLODIPIN</v>
          </cell>
          <cell r="N2084" t="str">
            <v>SALUTIS</v>
          </cell>
          <cell r="O2084">
            <v>10</v>
          </cell>
          <cell r="P2084" t="str">
            <v>MG</v>
          </cell>
          <cell r="Q2084">
            <v>30</v>
          </cell>
          <cell r="R2084" t="str">
            <v>NORMAL RECETE</v>
          </cell>
          <cell r="S2084" t="str">
            <v>IMAL</v>
          </cell>
          <cell r="T2084" t="str">
            <v>FRANSA</v>
          </cell>
          <cell r="U2084">
            <v>4.88</v>
          </cell>
          <cell r="V2084">
            <v>9.6</v>
          </cell>
          <cell r="W2084">
            <v>4.88</v>
          </cell>
          <cell r="X2084" t="str">
            <v>FRANSA</v>
          </cell>
          <cell r="Y2084">
            <v>0</v>
          </cell>
          <cell r="Z2084">
            <v>0</v>
          </cell>
          <cell r="AA2084">
            <v>8.18</v>
          </cell>
          <cell r="AB2084">
            <v>0</v>
          </cell>
          <cell r="AC2084">
            <v>8.18</v>
          </cell>
        </row>
        <row r="2085">
          <cell r="A2085">
            <v>8699704011638</v>
          </cell>
          <cell r="B2085" t="str">
            <v>G03AC03</v>
          </cell>
          <cell r="C2085" t="str">
            <v>levonorgestrel</v>
          </cell>
          <cell r="D2085" t="str">
            <v>ESDEGER</v>
          </cell>
          <cell r="E2085" t="str">
            <v>FIYAT KORUMALI URUN</v>
          </cell>
          <cell r="F2085">
            <v>6</v>
          </cell>
          <cell r="G2085">
            <v>2</v>
          </cell>
          <cell r="H2085">
            <v>2</v>
          </cell>
          <cell r="I2085">
            <v>0</v>
          </cell>
          <cell r="J2085">
            <v>0</v>
          </cell>
          <cell r="K2085">
            <v>0</v>
          </cell>
          <cell r="L2085" t="str">
            <v xml:space="preserve">NORLEVO 750 MCG 2 TABLET </v>
          </cell>
          <cell r="M2085" t="str">
            <v>LEVONORGESTREL</v>
          </cell>
          <cell r="N2085" t="str">
            <v>ABDI IBRAHIMPAZARLAMA</v>
          </cell>
          <cell r="O2085">
            <v>0.75</v>
          </cell>
          <cell r="P2085" t="str">
            <v>MG</v>
          </cell>
          <cell r="Q2085">
            <v>2</v>
          </cell>
          <cell r="R2085" t="str">
            <v>NORMAL RECETE</v>
          </cell>
          <cell r="S2085" t="str">
            <v>ITHAL</v>
          </cell>
          <cell r="T2085" t="str">
            <v>TURKIYE</v>
          </cell>
          <cell r="U2085">
            <v>5.884154120949221</v>
          </cell>
          <cell r="V2085">
            <v>5.884154120949221</v>
          </cell>
          <cell r="W2085">
            <v>0</v>
          </cell>
          <cell r="X2085" t="str">
            <v>TURKIYE</v>
          </cell>
          <cell r="Y2085">
            <v>0</v>
          </cell>
          <cell r="Z2085">
            <v>0</v>
          </cell>
          <cell r="AA2085">
            <v>15.82</v>
          </cell>
          <cell r="AB2085">
            <v>0</v>
          </cell>
          <cell r="AC2085">
            <v>15.82</v>
          </cell>
        </row>
        <row r="2086">
          <cell r="A2086">
            <v>8680434110074</v>
          </cell>
          <cell r="B2086" t="str">
            <v>A07AA11</v>
          </cell>
          <cell r="C2086" t="str">
            <v>rifaximin</v>
          </cell>
          <cell r="D2086" t="str">
            <v>REFERANS</v>
          </cell>
          <cell r="E2086" t="str">
            <v>FIYAT KORUMALI URUN</v>
          </cell>
          <cell r="F2086">
            <v>0</v>
          </cell>
          <cell r="G2086">
            <v>1</v>
          </cell>
          <cell r="H2086">
            <v>1</v>
          </cell>
          <cell r="I2086">
            <v>0</v>
          </cell>
          <cell r="J2086">
            <v>0</v>
          </cell>
          <cell r="K2086">
            <v>0</v>
          </cell>
          <cell r="L2086" t="str">
            <v>NORMIX 200 MG 12 FILM TABLET</v>
          </cell>
          <cell r="M2086" t="str">
            <v>RIFAKSIMIN ALFA POLIMORF</v>
          </cell>
          <cell r="N2086" t="str">
            <v>ALFAPHARMACEUTICALS</v>
          </cell>
          <cell r="O2086">
            <v>200</v>
          </cell>
          <cell r="P2086" t="str">
            <v>MG</v>
          </cell>
          <cell r="Q2086">
            <v>12</v>
          </cell>
          <cell r="R2086" t="str">
            <v>NORMAL RECETE</v>
          </cell>
          <cell r="S2086" t="str">
            <v>ITHAL</v>
          </cell>
          <cell r="T2086" t="str">
            <v>ITALYA</v>
          </cell>
          <cell r="U2086">
            <v>5.04</v>
          </cell>
          <cell r="V2086">
            <v>5.04</v>
          </cell>
          <cell r="W2086">
            <v>4.03</v>
          </cell>
          <cell r="X2086" t="str">
            <v>ITALYA</v>
          </cell>
          <cell r="Y2086">
            <v>0</v>
          </cell>
          <cell r="Z2086">
            <v>0</v>
          </cell>
          <cell r="AA2086">
            <v>10.85</v>
          </cell>
          <cell r="AB2086">
            <v>0</v>
          </cell>
          <cell r="AC2086">
            <v>10.85</v>
          </cell>
        </row>
        <row r="2087">
          <cell r="A2087">
            <v>8699536091679</v>
          </cell>
          <cell r="B2087" t="str">
            <v>R03DC03</v>
          </cell>
          <cell r="C2087" t="str">
            <v>montelukast</v>
          </cell>
          <cell r="D2087" t="str">
            <v>ESDEGER</v>
          </cell>
          <cell r="E2087" t="str">
            <v>ESDEGER</v>
          </cell>
          <cell r="F2087">
            <v>0</v>
          </cell>
          <cell r="G2087">
            <v>5</v>
          </cell>
          <cell r="H2087">
            <v>1</v>
          </cell>
          <cell r="I2087">
            <v>0</v>
          </cell>
          <cell r="J2087">
            <v>0</v>
          </cell>
          <cell r="K2087">
            <v>0</v>
          </cell>
          <cell r="L2087" t="str">
            <v>NOTTA 10 MG 90 FILM TABLET</v>
          </cell>
          <cell r="M2087" t="str">
            <v>MONTELUKAST SODYUM</v>
          </cell>
          <cell r="N2087" t="str">
            <v>SANOVEL</v>
          </cell>
          <cell r="O2087">
            <v>10</v>
          </cell>
          <cell r="P2087" t="str">
            <v>MG</v>
          </cell>
          <cell r="Q2087">
            <v>90</v>
          </cell>
          <cell r="R2087" t="str">
            <v>NORMAL RECETE</v>
          </cell>
          <cell r="S2087" t="str">
            <v>IMAL</v>
          </cell>
          <cell r="T2087" t="str">
            <v>PORTEKIZ</v>
          </cell>
          <cell r="U2087">
            <v>37.47</v>
          </cell>
          <cell r="V2087">
            <v>85.53</v>
          </cell>
          <cell r="W2087">
            <v>37.47</v>
          </cell>
          <cell r="X2087" t="str">
            <v>PORTEKIZ</v>
          </cell>
          <cell r="Y2087">
            <v>0</v>
          </cell>
          <cell r="Z2087">
            <v>0</v>
          </cell>
          <cell r="AA2087">
            <v>100.87</v>
          </cell>
          <cell r="AB2087">
            <v>0</v>
          </cell>
          <cell r="AC2087">
            <v>100.87</v>
          </cell>
        </row>
        <row r="2088">
          <cell r="A2088">
            <v>8699809015012</v>
          </cell>
          <cell r="B2088" t="str">
            <v>N02BB02</v>
          </cell>
          <cell r="C2088" t="str">
            <v>metamizole sodium</v>
          </cell>
          <cell r="D2088" t="str">
            <v>REFERANS</v>
          </cell>
          <cell r="E2088" t="str">
            <v>YIRMI YIL</v>
          </cell>
          <cell r="F2088">
            <v>4</v>
          </cell>
          <cell r="G2088">
            <v>1</v>
          </cell>
          <cell r="H2088">
            <v>2</v>
          </cell>
          <cell r="I2088">
            <v>0</v>
          </cell>
          <cell r="J2088">
            <v>0</v>
          </cell>
          <cell r="K2088">
            <v>0</v>
          </cell>
          <cell r="L2088" t="str">
            <v>NOVALGIN  500 MG 20 TABLET</v>
          </cell>
          <cell r="M2088" t="str">
            <v>METAMIZOL SODYUM</v>
          </cell>
          <cell r="N2088" t="str">
            <v>SANOFI AVENTIS</v>
          </cell>
          <cell r="O2088">
            <v>0.5</v>
          </cell>
          <cell r="P2088" t="str">
            <v>G</v>
          </cell>
          <cell r="Q2088">
            <v>20</v>
          </cell>
          <cell r="R2088" t="str">
            <v>NORMAL REÇETE</v>
          </cell>
          <cell r="S2088" t="str">
            <v>IMAL</v>
          </cell>
          <cell r="T2088">
            <v>0</v>
          </cell>
          <cell r="U2088">
            <v>0</v>
          </cell>
          <cell r="V2088">
            <v>0.77</v>
          </cell>
          <cell r="W2088">
            <v>0</v>
          </cell>
          <cell r="X2088" t="str">
            <v>TURKIYE</v>
          </cell>
          <cell r="Y2088">
            <v>0</v>
          </cell>
          <cell r="Z2088">
            <v>0</v>
          </cell>
          <cell r="AA2088">
            <v>0</v>
          </cell>
          <cell r="AB2088">
            <v>0</v>
          </cell>
          <cell r="AC2088">
            <v>1.62</v>
          </cell>
        </row>
        <row r="2089">
          <cell r="A2089">
            <v>8699809595002</v>
          </cell>
          <cell r="B2089" t="str">
            <v>N02BB02</v>
          </cell>
          <cell r="C2089" t="str">
            <v>metamizole sodium</v>
          </cell>
          <cell r="D2089" t="str">
            <v>REFERANS</v>
          </cell>
          <cell r="E2089" t="str">
            <v>YIRMI YIL</v>
          </cell>
          <cell r="F2089">
            <v>4</v>
          </cell>
          <cell r="G2089">
            <v>1</v>
          </cell>
          <cell r="H2089">
            <v>2</v>
          </cell>
          <cell r="I2089">
            <v>0</v>
          </cell>
          <cell r="J2089">
            <v>0</v>
          </cell>
          <cell r="K2089">
            <v>0</v>
          </cell>
          <cell r="L2089" t="str">
            <v>NOVALGIN %5 10 ML  ORAL DAMLA</v>
          </cell>
          <cell r="M2089" t="str">
            <v>METAMIZOL SODYUM</v>
          </cell>
          <cell r="N2089" t="str">
            <v>SANOFI AVENTIS</v>
          </cell>
          <cell r="O2089">
            <v>5</v>
          </cell>
          <cell r="P2089" t="str">
            <v>%</v>
          </cell>
          <cell r="Q2089">
            <v>10</v>
          </cell>
          <cell r="R2089" t="str">
            <v>NORMAL REÇETE</v>
          </cell>
          <cell r="S2089" t="str">
            <v>IMAL</v>
          </cell>
          <cell r="T2089">
            <v>0</v>
          </cell>
          <cell r="U2089">
            <v>0</v>
          </cell>
          <cell r="V2089">
            <v>1.24</v>
          </cell>
          <cell r="W2089">
            <v>0</v>
          </cell>
          <cell r="X2089" t="str">
            <v>TURKIYE</v>
          </cell>
          <cell r="Y2089">
            <v>0</v>
          </cell>
          <cell r="Z2089">
            <v>0</v>
          </cell>
          <cell r="AA2089">
            <v>0</v>
          </cell>
          <cell r="AB2089">
            <v>0</v>
          </cell>
          <cell r="AC2089">
            <v>2.61</v>
          </cell>
        </row>
        <row r="2090">
          <cell r="A2090">
            <v>8699809575059</v>
          </cell>
          <cell r="B2090" t="str">
            <v>N02BB02</v>
          </cell>
          <cell r="C2090" t="str">
            <v>metamizole sodium</v>
          </cell>
          <cell r="D2090" t="str">
            <v>REFERANS</v>
          </cell>
          <cell r="E2090" t="str">
            <v>YIRMI YIL</v>
          </cell>
          <cell r="F2090">
            <v>4</v>
          </cell>
          <cell r="G2090">
            <v>1</v>
          </cell>
          <cell r="H2090">
            <v>2</v>
          </cell>
          <cell r="I2090">
            <v>0</v>
          </cell>
          <cell r="J2090">
            <v>0</v>
          </cell>
          <cell r="K2090">
            <v>0</v>
          </cell>
          <cell r="L2090" t="str">
            <v>NOVALGIN %5 100 ML SURUP.</v>
          </cell>
          <cell r="M2090" t="str">
            <v>METAMIZOL SODYUM</v>
          </cell>
          <cell r="N2090" t="str">
            <v>SANOFI AVENTIS</v>
          </cell>
          <cell r="O2090">
            <v>5</v>
          </cell>
          <cell r="P2090" t="str">
            <v>%</v>
          </cell>
          <cell r="Q2090">
            <v>100</v>
          </cell>
          <cell r="R2090" t="str">
            <v>NORMAL REÇETE</v>
          </cell>
          <cell r="S2090" t="str">
            <v>IMAL</v>
          </cell>
          <cell r="T2090">
            <v>0</v>
          </cell>
          <cell r="U2090">
            <v>0</v>
          </cell>
          <cell r="V2090">
            <v>1.41</v>
          </cell>
          <cell r="W2090">
            <v>0</v>
          </cell>
          <cell r="X2090" t="str">
            <v>TURKIYE</v>
          </cell>
          <cell r="Y2090">
            <v>0</v>
          </cell>
          <cell r="Z2090">
            <v>0</v>
          </cell>
          <cell r="AA2090">
            <v>0</v>
          </cell>
          <cell r="AB2090">
            <v>0</v>
          </cell>
          <cell r="AC2090">
            <v>2.98</v>
          </cell>
        </row>
        <row r="2091">
          <cell r="A2091">
            <v>8699809755000</v>
          </cell>
          <cell r="B2091" t="str">
            <v>N02BB02</v>
          </cell>
          <cell r="C2091" t="str">
            <v>metamizole sodium</v>
          </cell>
          <cell r="D2091" t="str">
            <v>REFERANS</v>
          </cell>
          <cell r="E2091" t="str">
            <v>YIRMI YIL</v>
          </cell>
          <cell r="F2091">
            <v>4</v>
          </cell>
          <cell r="G2091">
            <v>1</v>
          </cell>
          <cell r="H2091">
            <v>2</v>
          </cell>
          <cell r="I2091">
            <v>0</v>
          </cell>
          <cell r="J2091">
            <v>0</v>
          </cell>
          <cell r="K2091">
            <v>0</v>
          </cell>
          <cell r="L2091" t="str">
            <v>NOVALGIN 2 ML 10 AMPUL</v>
          </cell>
          <cell r="M2091" t="str">
            <v>METAMIZOL SODYUM</v>
          </cell>
          <cell r="N2091" t="str">
            <v>SANOFI AVENTIS</v>
          </cell>
          <cell r="O2091">
            <v>2</v>
          </cell>
          <cell r="P2091" t="str">
            <v>ML</v>
          </cell>
          <cell r="Q2091">
            <v>10</v>
          </cell>
          <cell r="R2091" t="str">
            <v>NORMAL REÇETE</v>
          </cell>
          <cell r="S2091" t="str">
            <v>IMAL</v>
          </cell>
          <cell r="T2091">
            <v>0</v>
          </cell>
          <cell r="U2091">
            <v>0</v>
          </cell>
          <cell r="V2091">
            <v>2.0099999999999998</v>
          </cell>
          <cell r="W2091">
            <v>0</v>
          </cell>
          <cell r="X2091" t="str">
            <v>TURKIYE</v>
          </cell>
          <cell r="Y2091">
            <v>0</v>
          </cell>
          <cell r="Z2091">
            <v>0</v>
          </cell>
          <cell r="AA2091">
            <v>0</v>
          </cell>
          <cell r="AB2091">
            <v>0</v>
          </cell>
          <cell r="AC2091">
            <v>4.24</v>
          </cell>
        </row>
        <row r="2092">
          <cell r="A2092">
            <v>8699809895201</v>
          </cell>
          <cell r="B2092" t="str">
            <v>N02BB02</v>
          </cell>
          <cell r="C2092" t="str">
            <v>metamizole sodium</v>
          </cell>
          <cell r="D2092" t="str">
            <v>REFERANS</v>
          </cell>
          <cell r="E2092" t="str">
            <v>YIRMI YIL</v>
          </cell>
          <cell r="F2092">
            <v>4</v>
          </cell>
          <cell r="G2092">
            <v>1</v>
          </cell>
          <cell r="H2092">
            <v>2</v>
          </cell>
          <cell r="I2092">
            <v>0</v>
          </cell>
          <cell r="J2092">
            <v>0</v>
          </cell>
          <cell r="K2092">
            <v>0</v>
          </cell>
          <cell r="L2092" t="str">
            <v>NOVALGIN 300 MG 5 SUPOZITUAR</v>
          </cell>
          <cell r="M2092" t="str">
            <v>METAMIZOL SODYUM</v>
          </cell>
          <cell r="N2092" t="str">
            <v>SANOFI AVENTIS</v>
          </cell>
          <cell r="O2092">
            <v>300</v>
          </cell>
          <cell r="P2092" t="str">
            <v>MG</v>
          </cell>
          <cell r="Q2092">
            <v>5</v>
          </cell>
          <cell r="R2092" t="str">
            <v>NORMAL REÇETE</v>
          </cell>
          <cell r="S2092" t="str">
            <v>IMAL</v>
          </cell>
          <cell r="T2092" t="str">
            <v>TURKIYE</v>
          </cell>
          <cell r="U2092">
            <v>0.91</v>
          </cell>
          <cell r="V2092">
            <v>0.91</v>
          </cell>
          <cell r="W2092">
            <v>0</v>
          </cell>
          <cell r="X2092" t="str">
            <v>TURKIYE</v>
          </cell>
          <cell r="Y2092">
            <v>0</v>
          </cell>
          <cell r="Z2092">
            <v>0</v>
          </cell>
          <cell r="AA2092">
            <v>1.92</v>
          </cell>
          <cell r="AB2092">
            <v>0</v>
          </cell>
          <cell r="AC2092">
            <v>1.92</v>
          </cell>
        </row>
        <row r="2093">
          <cell r="A2093">
            <v>8699788010107</v>
          </cell>
          <cell r="B2093" t="str">
            <v>N02BB02</v>
          </cell>
          <cell r="C2093" t="str">
            <v>metamizole sodium</v>
          </cell>
          <cell r="D2093" t="str">
            <v>ESDEGER</v>
          </cell>
          <cell r="E2093" t="str">
            <v>FIYAT KORUMALI URUN</v>
          </cell>
          <cell r="F2093">
            <v>4</v>
          </cell>
          <cell r="G2093">
            <v>1</v>
          </cell>
          <cell r="H2093">
            <v>2</v>
          </cell>
          <cell r="I2093">
            <v>0</v>
          </cell>
          <cell r="J2093">
            <v>0</v>
          </cell>
          <cell r="K2093">
            <v>0</v>
          </cell>
          <cell r="L2093" t="str">
            <v>NOVOPYRINE  500 MG 20 TABLET</v>
          </cell>
          <cell r="M2093" t="str">
            <v>METAMIZOL SODYUM</v>
          </cell>
          <cell r="N2093" t="str">
            <v>OSEL</v>
          </cell>
          <cell r="O2093">
            <v>500</v>
          </cell>
          <cell r="P2093" t="str">
            <v>MG</v>
          </cell>
          <cell r="Q2093">
            <v>20</v>
          </cell>
          <cell r="R2093" t="str">
            <v>NORMAL RECETE</v>
          </cell>
          <cell r="S2093" t="str">
            <v>IMAL</v>
          </cell>
          <cell r="T2093" t="str">
            <v>TURKIYE</v>
          </cell>
          <cell r="U2093">
            <v>0.68</v>
          </cell>
          <cell r="V2093">
            <v>0.68</v>
          </cell>
          <cell r="W2093">
            <v>0</v>
          </cell>
          <cell r="X2093" t="str">
            <v>TURKIYE</v>
          </cell>
          <cell r="Y2093">
            <v>0</v>
          </cell>
          <cell r="Z2093">
            <v>0</v>
          </cell>
          <cell r="AA2093">
            <v>1.85</v>
          </cell>
          <cell r="AB2093">
            <v>0</v>
          </cell>
          <cell r="AC2093">
            <v>1.85</v>
          </cell>
        </row>
        <row r="2094">
          <cell r="A2094">
            <v>8699788750737</v>
          </cell>
          <cell r="B2094" t="str">
            <v>N02BB02</v>
          </cell>
          <cell r="C2094" t="str">
            <v>metamizole sodium</v>
          </cell>
          <cell r="D2094" t="str">
            <v>ESDEGER</v>
          </cell>
          <cell r="E2094" t="str">
            <v>FIYAT KORUMALI URUN</v>
          </cell>
          <cell r="F2094">
            <v>0</v>
          </cell>
          <cell r="G2094">
            <v>1</v>
          </cell>
          <cell r="H2094">
            <v>2</v>
          </cell>
          <cell r="I2094">
            <v>0</v>
          </cell>
          <cell r="J2094">
            <v>0</v>
          </cell>
          <cell r="K2094">
            <v>0</v>
          </cell>
          <cell r="L2094" t="str">
            <v>NOVOPYRINE 2 MLX100 AMPUL</v>
          </cell>
          <cell r="M2094" t="str">
            <v>METAMIZOL SODYUM</v>
          </cell>
          <cell r="N2094" t="str">
            <v>OSEL</v>
          </cell>
          <cell r="O2094">
            <v>100</v>
          </cell>
          <cell r="P2094" t="str">
            <v>G</v>
          </cell>
          <cell r="Q2094">
            <v>100</v>
          </cell>
          <cell r="R2094" t="str">
            <v>NORMAL RECETE</v>
          </cell>
          <cell r="S2094" t="str">
            <v>IMAL</v>
          </cell>
          <cell r="T2094" t="str">
            <v>TURKIYE</v>
          </cell>
          <cell r="U2094">
            <v>8.5276856340903286</v>
          </cell>
          <cell r="V2094">
            <v>8.5276856340903286</v>
          </cell>
          <cell r="W2094">
            <v>0</v>
          </cell>
          <cell r="X2094" t="str">
            <v>TURKIYE</v>
          </cell>
          <cell r="Y2094">
            <v>0</v>
          </cell>
          <cell r="Z2094">
            <v>1</v>
          </cell>
          <cell r="AA2094">
            <v>22.95</v>
          </cell>
          <cell r="AB2094">
            <v>0</v>
          </cell>
          <cell r="AC2094">
            <v>22.95</v>
          </cell>
        </row>
        <row r="2095">
          <cell r="A2095">
            <v>8699676790852</v>
          </cell>
          <cell r="B2095" t="str">
            <v>B02BD08</v>
          </cell>
          <cell r="C2095" t="str">
            <v>eptacog alfa (activated)</v>
          </cell>
          <cell r="D2095" t="str">
            <v>REFERANS</v>
          </cell>
          <cell r="E2095" t="str">
            <v>REFERANS</v>
          </cell>
          <cell r="F2095" t="str">
            <v>1-7</v>
          </cell>
          <cell r="G2095">
            <v>2</v>
          </cell>
          <cell r="H2095">
            <v>1</v>
          </cell>
          <cell r="I2095">
            <v>0</v>
          </cell>
          <cell r="J2095">
            <v>0</v>
          </cell>
          <cell r="K2095">
            <v>0</v>
          </cell>
          <cell r="L2095" t="str">
            <v>NOVOSEVEN RT 5 MG IV TEK DOZ ENJ. COZ. ICIN TOZ VE COZUCU ICEREN FLAKON, 1 FLAKON</v>
          </cell>
          <cell r="M2095" t="str">
            <v>REKOMBINANT FAKTOR VII A</v>
          </cell>
          <cell r="N2095" t="str">
            <v>NOVO NORDISK</v>
          </cell>
          <cell r="O2095">
            <v>5</v>
          </cell>
          <cell r="P2095" t="str">
            <v>MG</v>
          </cell>
          <cell r="Q2095">
            <v>1</v>
          </cell>
          <cell r="R2095" t="str">
            <v>TURUNCU RECETE</v>
          </cell>
          <cell r="S2095" t="str">
            <v>ITHAL</v>
          </cell>
          <cell r="T2095" t="str">
            <v>DANIMARKA</v>
          </cell>
          <cell r="U2095">
            <v>2976.75</v>
          </cell>
          <cell r="V2095">
            <v>2976.75</v>
          </cell>
          <cell r="W2095">
            <v>2976.75</v>
          </cell>
          <cell r="X2095" t="str">
            <v>DANIMARKA</v>
          </cell>
          <cell r="Y2095">
            <v>0</v>
          </cell>
          <cell r="Z2095">
            <v>0</v>
          </cell>
          <cell r="AA2095">
            <v>6401.64</v>
          </cell>
          <cell r="AB2095">
            <v>0</v>
          </cell>
          <cell r="AC2095">
            <v>6401.64</v>
          </cell>
        </row>
        <row r="2096">
          <cell r="A2096">
            <v>8699556693105</v>
          </cell>
          <cell r="B2096" t="str">
            <v>B05BA10</v>
          </cell>
          <cell r="C2096" t="str">
            <v>combinations</v>
          </cell>
          <cell r="D2096" t="str">
            <v>REFERANS</v>
          </cell>
          <cell r="E2096" t="str">
            <v>REFERANS</v>
          </cell>
          <cell r="F2096">
            <v>0</v>
          </cell>
          <cell r="G2096">
            <v>2</v>
          </cell>
          <cell r="H2096">
            <v>1</v>
          </cell>
          <cell r="I2096">
            <v>0</v>
          </cell>
          <cell r="J2096">
            <v>0</v>
          </cell>
          <cell r="K2096">
            <v>0</v>
          </cell>
          <cell r="L2096" t="str">
            <v>NUMETA PED G16 %E INFUZYON ICIN EMULSIYON, 500 ML</v>
          </cell>
          <cell r="M2096" t="str">
            <v>AMINO ASIT + ELEKTROLIT + LIPID + KARBONHIDRAT</v>
          </cell>
          <cell r="N2096" t="str">
            <v>ECZACIBASI BAXTER</v>
          </cell>
          <cell r="O2096">
            <v>500</v>
          </cell>
          <cell r="P2096" t="str">
            <v>ML</v>
          </cell>
          <cell r="Q2096">
            <v>1</v>
          </cell>
          <cell r="R2096" t="str">
            <v>NORMAL RECETE</v>
          </cell>
          <cell r="S2096" t="str">
            <v>ITHAL</v>
          </cell>
          <cell r="T2096" t="str">
            <v>ITALYA</v>
          </cell>
          <cell r="U2096">
            <v>116.66</v>
          </cell>
          <cell r="V2096">
            <v>116.66</v>
          </cell>
          <cell r="W2096">
            <v>116.66</v>
          </cell>
          <cell r="X2096" t="str">
            <v>ITALYA</v>
          </cell>
          <cell r="Y2096">
            <v>0</v>
          </cell>
          <cell r="Z2096">
            <v>0</v>
          </cell>
          <cell r="AA2096">
            <v>265.41000000000003</v>
          </cell>
          <cell r="AB2096">
            <v>0</v>
          </cell>
          <cell r="AC2096">
            <v>265.41000000000003</v>
          </cell>
        </row>
        <row r="2097">
          <cell r="A2097">
            <v>8680760091740</v>
          </cell>
          <cell r="B2097" t="str">
            <v>R05X</v>
          </cell>
          <cell r="C2097" t="str">
            <v>other cold preparations</v>
          </cell>
          <cell r="D2097" t="str">
            <v>ESDEGER</v>
          </cell>
          <cell r="E2097" t="str">
            <v>ESDEGER</v>
          </cell>
          <cell r="F2097">
            <v>0</v>
          </cell>
          <cell r="G2097">
            <v>1</v>
          </cell>
          <cell r="H2097">
            <v>3</v>
          </cell>
          <cell r="I2097">
            <v>0</v>
          </cell>
          <cell r="J2097">
            <v>0</v>
          </cell>
          <cell r="K2097">
            <v>0</v>
          </cell>
          <cell r="L2097" t="str">
            <v>NUROFARM-C 30 FILM TABLET</v>
          </cell>
          <cell r="M2097" t="str">
            <v>IBUPROFEN + PSEDOEFEDRIN HCL + ASKORBIK ASIT</v>
          </cell>
          <cell r="N2097" t="str">
            <v>PHARMACTIVE</v>
          </cell>
          <cell r="O2097" t="str">
            <v>200+30+300</v>
          </cell>
          <cell r="P2097" t="str">
            <v>MG</v>
          </cell>
          <cell r="Q2097">
            <v>30</v>
          </cell>
          <cell r="R2097" t="str">
            <v>NORMAL RECETE</v>
          </cell>
          <cell r="S2097" t="str">
            <v>IMAL</v>
          </cell>
          <cell r="T2097" t="str">
            <v>TURKIYE</v>
          </cell>
          <cell r="U2097">
            <v>3.87</v>
          </cell>
          <cell r="V2097">
            <v>3.87</v>
          </cell>
          <cell r="W2097">
            <v>3.87</v>
          </cell>
          <cell r="X2097" t="str">
            <v>TURKIYE</v>
          </cell>
          <cell r="Y2097">
            <v>0</v>
          </cell>
          <cell r="Z2097">
            <v>0</v>
          </cell>
          <cell r="AA2097">
            <v>8.24</v>
          </cell>
          <cell r="AB2097">
            <v>0</v>
          </cell>
          <cell r="AC2097">
            <v>8.24</v>
          </cell>
        </row>
        <row r="2098">
          <cell r="A2098">
            <v>8699704120699</v>
          </cell>
          <cell r="B2098" t="str">
            <v>M01AE01</v>
          </cell>
          <cell r="C2098" t="str">
            <v>ibuprofen</v>
          </cell>
          <cell r="D2098" t="str">
            <v>EŞDEĞER</v>
          </cell>
          <cell r="E2098" t="str">
            <v>YIRMI YIL</v>
          </cell>
          <cell r="F2098">
            <v>6</v>
          </cell>
          <cell r="G2098">
            <v>2</v>
          </cell>
          <cell r="H2098">
            <v>2</v>
          </cell>
          <cell r="I2098">
            <v>0</v>
          </cell>
          <cell r="J2098">
            <v>0</v>
          </cell>
          <cell r="K2098">
            <v>0</v>
          </cell>
          <cell r="L2098" t="str">
            <v>NUROFEN 200 MG 20 DRAJE</v>
          </cell>
          <cell r="M2098" t="str">
            <v>IBUPROFEN</v>
          </cell>
          <cell r="N2098" t="str">
            <v>ABDI IBRAHIMPAZARLAMA</v>
          </cell>
          <cell r="O2098">
            <v>200</v>
          </cell>
          <cell r="P2098" t="str">
            <v>MG</v>
          </cell>
          <cell r="Q2098">
            <v>20</v>
          </cell>
          <cell r="R2098" t="str">
            <v>NORMAL REÇETE</v>
          </cell>
          <cell r="S2098" t="str">
            <v>IMAL</v>
          </cell>
          <cell r="T2098" t="str">
            <v>TURKIYE</v>
          </cell>
          <cell r="U2098">
            <v>0.83</v>
          </cell>
          <cell r="V2098">
            <v>0.83</v>
          </cell>
          <cell r="W2098">
            <v>0</v>
          </cell>
          <cell r="X2098" t="str">
            <v>TURKIYE</v>
          </cell>
          <cell r="Y2098" t="str">
            <v>1</v>
          </cell>
          <cell r="Z2098">
            <v>0</v>
          </cell>
          <cell r="AA2098">
            <v>4.6500000000000004</v>
          </cell>
          <cell r="AB2098">
            <v>0</v>
          </cell>
          <cell r="AC2098">
            <v>4.6500000000000004</v>
          </cell>
        </row>
        <row r="2099">
          <cell r="A2099">
            <v>8699704121535</v>
          </cell>
          <cell r="B2099" t="str">
            <v>M01AE01</v>
          </cell>
          <cell r="C2099" t="str">
            <v>ibuprofen</v>
          </cell>
          <cell r="D2099" t="str">
            <v>EŞDEĞER</v>
          </cell>
          <cell r="E2099" t="str">
            <v>YIRMI YIL</v>
          </cell>
          <cell r="F2099">
            <v>4</v>
          </cell>
          <cell r="G2099">
            <v>2</v>
          </cell>
          <cell r="H2099">
            <v>2</v>
          </cell>
          <cell r="I2099">
            <v>0</v>
          </cell>
          <cell r="J2099">
            <v>0</v>
          </cell>
          <cell r="K2099">
            <v>0</v>
          </cell>
          <cell r="L2099" t="str">
            <v xml:space="preserve">NUROFEN 200 MG 30 DRAJE </v>
          </cell>
          <cell r="M2099" t="str">
            <v>IBUPROFEN</v>
          </cell>
          <cell r="N2099" t="str">
            <v>ABDI IBRAHIMPAZARLAMA</v>
          </cell>
          <cell r="O2099">
            <v>200</v>
          </cell>
          <cell r="P2099" t="str">
            <v>MG</v>
          </cell>
          <cell r="Q2099">
            <v>30</v>
          </cell>
          <cell r="R2099" t="str">
            <v>NORMAL REÇETE</v>
          </cell>
          <cell r="S2099" t="str">
            <v>IMAL</v>
          </cell>
          <cell r="T2099">
            <v>0</v>
          </cell>
          <cell r="U2099">
            <v>0</v>
          </cell>
          <cell r="V2099">
            <v>1.24</v>
          </cell>
          <cell r="W2099">
            <v>0</v>
          </cell>
          <cell r="X2099" t="str">
            <v>TURKIYE</v>
          </cell>
          <cell r="Y2099">
            <v>0</v>
          </cell>
          <cell r="Z2099">
            <v>0</v>
          </cell>
          <cell r="AA2099">
            <v>2.62</v>
          </cell>
          <cell r="AB2099">
            <v>0</v>
          </cell>
          <cell r="AC2099">
            <v>2.62</v>
          </cell>
        </row>
        <row r="2100">
          <cell r="A2100">
            <v>8699704120712</v>
          </cell>
          <cell r="B2100" t="str">
            <v>M01AE01</v>
          </cell>
          <cell r="C2100" t="str">
            <v>ibuprofen</v>
          </cell>
          <cell r="D2100" t="str">
            <v>EŞDEĞER</v>
          </cell>
          <cell r="E2100" t="str">
            <v>YIRMI YIL</v>
          </cell>
          <cell r="F2100">
            <v>4</v>
          </cell>
          <cell r="G2100">
            <v>2</v>
          </cell>
          <cell r="H2100">
            <v>2</v>
          </cell>
          <cell r="I2100">
            <v>0</v>
          </cell>
          <cell r="J2100">
            <v>0</v>
          </cell>
          <cell r="K2100">
            <v>0</v>
          </cell>
          <cell r="L2100" t="str">
            <v>NUROFEN 400 MG 30 DRAJE</v>
          </cell>
          <cell r="M2100" t="str">
            <v>IBUPROFEN</v>
          </cell>
          <cell r="N2100" t="str">
            <v>ABDI IBRAHIMPAZARLAMA</v>
          </cell>
          <cell r="O2100">
            <v>400</v>
          </cell>
          <cell r="P2100" t="str">
            <v>MG</v>
          </cell>
          <cell r="Q2100">
            <v>30</v>
          </cell>
          <cell r="R2100" t="str">
            <v>NORMAL REÇETE</v>
          </cell>
          <cell r="S2100" t="str">
            <v>IMAL</v>
          </cell>
          <cell r="T2100">
            <v>0</v>
          </cell>
          <cell r="U2100">
            <v>0</v>
          </cell>
          <cell r="V2100">
            <v>1.5</v>
          </cell>
          <cell r="W2100">
            <v>0</v>
          </cell>
          <cell r="X2100" t="str">
            <v>TURKIYE</v>
          </cell>
          <cell r="Y2100">
            <v>0</v>
          </cell>
          <cell r="Z2100">
            <v>0</v>
          </cell>
          <cell r="AA2100">
            <v>3.16</v>
          </cell>
          <cell r="AB2100">
            <v>0</v>
          </cell>
          <cell r="AC2100">
            <v>3.16</v>
          </cell>
        </row>
        <row r="2101">
          <cell r="A2101">
            <v>8699704016213</v>
          </cell>
          <cell r="B2101" t="str">
            <v>R05X</v>
          </cell>
          <cell r="C2101" t="str">
            <v>other cold preparations</v>
          </cell>
          <cell r="D2101" t="str">
            <v>REFERANS</v>
          </cell>
          <cell r="E2101" t="str">
            <v>FIYAT KORUMALI URUN</v>
          </cell>
          <cell r="F2101">
            <v>4</v>
          </cell>
          <cell r="G2101">
            <v>1</v>
          </cell>
          <cell r="H2101">
            <v>2</v>
          </cell>
          <cell r="I2101">
            <v>0</v>
          </cell>
          <cell r="J2101">
            <v>0</v>
          </cell>
          <cell r="K2101">
            <v>0</v>
          </cell>
          <cell r="L2101" t="str">
            <v>NUROFEN COLD FLU 24 TABLET</v>
          </cell>
          <cell r="M2101" t="str">
            <v>IBUPROFEN + PSEDOEFEDRIN HCL</v>
          </cell>
          <cell r="N2101" t="str">
            <v>ABDI IBRAHIMPAZARLAMA</v>
          </cell>
          <cell r="O2101" t="str">
            <v>200+30</v>
          </cell>
          <cell r="P2101" t="str">
            <v>MG</v>
          </cell>
          <cell r="Q2101">
            <v>24</v>
          </cell>
          <cell r="R2101" t="str">
            <v>NORMAL RECETE</v>
          </cell>
          <cell r="S2101" t="str">
            <v>ITHAL</v>
          </cell>
          <cell r="T2101" t="str">
            <v>YUNANISTAN</v>
          </cell>
          <cell r="U2101">
            <v>4.3499999999999996</v>
          </cell>
          <cell r="V2101">
            <v>3.46</v>
          </cell>
          <cell r="W2101">
            <v>0</v>
          </cell>
          <cell r="X2101" t="str">
            <v>TURKIYE</v>
          </cell>
          <cell r="Y2101">
            <v>0</v>
          </cell>
          <cell r="Z2101">
            <v>0</v>
          </cell>
          <cell r="AA2101">
            <v>9.3000000000000007</v>
          </cell>
          <cell r="AB2101">
            <v>0</v>
          </cell>
          <cell r="AC2101">
            <v>9.3000000000000007</v>
          </cell>
        </row>
        <row r="2102">
          <cell r="A2102">
            <v>8699727350011</v>
          </cell>
          <cell r="B2102" t="str">
            <v>D02AE01</v>
          </cell>
          <cell r="C2102" t="str">
            <v>carbamide</v>
          </cell>
          <cell r="D2102" t="str">
            <v>REFERANS</v>
          </cell>
          <cell r="E2102" t="str">
            <v>FIYAT KORUMALI URUN</v>
          </cell>
          <cell r="F2102">
            <v>4</v>
          </cell>
          <cell r="G2102">
            <v>2</v>
          </cell>
          <cell r="H2102">
            <v>2</v>
          </cell>
          <cell r="I2102">
            <v>0</v>
          </cell>
          <cell r="J2102">
            <v>0</v>
          </cell>
          <cell r="K2102">
            <v>0</v>
          </cell>
          <cell r="L2102" t="str">
            <v>NUTRAPLUS %10 60 GR KREM</v>
          </cell>
          <cell r="M2102" t="str">
            <v>URE</v>
          </cell>
          <cell r="N2102" t="str">
            <v>TAYMED</v>
          </cell>
          <cell r="O2102">
            <v>10</v>
          </cell>
          <cell r="P2102" t="str">
            <v>%</v>
          </cell>
          <cell r="Q2102">
            <v>60</v>
          </cell>
          <cell r="R2102" t="str">
            <v>RECETESIZ</v>
          </cell>
          <cell r="S2102" t="str">
            <v>ITHAL</v>
          </cell>
          <cell r="T2102" t="str">
            <v>TURKIYE</v>
          </cell>
          <cell r="U2102">
            <v>2.0299999999999998</v>
          </cell>
          <cell r="V2102">
            <v>2.0299999999999998</v>
          </cell>
          <cell r="W2102">
            <v>0</v>
          </cell>
          <cell r="X2102" t="str">
            <v>TURKIYE</v>
          </cell>
          <cell r="Y2102">
            <v>0</v>
          </cell>
          <cell r="Z2102">
            <v>0</v>
          </cell>
          <cell r="AA2102">
            <v>5.56</v>
          </cell>
          <cell r="AB2102">
            <v>0</v>
          </cell>
          <cell r="AC2102">
            <v>5.56</v>
          </cell>
        </row>
        <row r="2103">
          <cell r="A2103">
            <v>8699459590013</v>
          </cell>
          <cell r="B2103" t="str">
            <v>A16AA03</v>
          </cell>
          <cell r="C2103" t="str">
            <v>glutamine</v>
          </cell>
          <cell r="D2103" t="str">
            <v>REFERANS</v>
          </cell>
          <cell r="E2103" t="str">
            <v>REFERANS</v>
          </cell>
          <cell r="F2103">
            <v>2</v>
          </cell>
          <cell r="G2103">
            <v>2</v>
          </cell>
          <cell r="H2103">
            <v>1</v>
          </cell>
          <cell r="I2103">
            <v>0</v>
          </cell>
          <cell r="J2103">
            <v>0</v>
          </cell>
          <cell r="K2103">
            <v>0</v>
          </cell>
          <cell r="L2103" t="str">
            <v>NUTRIMED GLUTAMIN 100 GR (20x5)</v>
          </cell>
          <cell r="M2103" t="str">
            <v>GLUTAMIN</v>
          </cell>
          <cell r="N2103" t="str">
            <v>NUTRIMED</v>
          </cell>
          <cell r="O2103" t="str">
            <v>20x5000</v>
          </cell>
          <cell r="P2103" t="str">
            <v>MG</v>
          </cell>
          <cell r="Q2103">
            <v>20</v>
          </cell>
          <cell r="R2103" t="str">
            <v>NORMAL REÇETE</v>
          </cell>
          <cell r="S2103" t="str">
            <v>IMAL</v>
          </cell>
          <cell r="T2103" t="str">
            <v>ISVICRE</v>
          </cell>
          <cell r="U2103">
            <v>33.64</v>
          </cell>
          <cell r="V2103">
            <v>33.64</v>
          </cell>
          <cell r="W2103">
            <v>33.64</v>
          </cell>
          <cell r="X2103" t="str">
            <v>ISVICRE</v>
          </cell>
          <cell r="Y2103">
            <v>0</v>
          </cell>
          <cell r="Z2103">
            <v>0</v>
          </cell>
          <cell r="AA2103">
            <v>39.409999999999997</v>
          </cell>
          <cell r="AB2103">
            <v>0</v>
          </cell>
          <cell r="AC2103">
            <v>39.409999999999997</v>
          </cell>
        </row>
        <row r="2104">
          <cell r="A2104">
            <v>8699556675910</v>
          </cell>
          <cell r="B2104" t="str">
            <v>B05DB</v>
          </cell>
          <cell r="C2104" t="str">
            <v>hypertonic solutions</v>
          </cell>
          <cell r="D2104" t="str">
            <v>REFERANS</v>
          </cell>
          <cell r="E2104" t="str">
            <v>REFERANS</v>
          </cell>
          <cell r="F2104">
            <v>0</v>
          </cell>
          <cell r="G2104">
            <v>2</v>
          </cell>
          <cell r="H2104">
            <v>1</v>
          </cell>
          <cell r="I2104">
            <v>0</v>
          </cell>
          <cell r="J2104">
            <v>0</v>
          </cell>
          <cell r="K2104">
            <v>0</v>
          </cell>
          <cell r="L2104" t="str">
            <v>NUTRINEAL PD4 CIFTLI 2000 ML SOLUSYON</v>
          </cell>
          <cell r="M2104" t="str">
            <v>PERITONAL DIYALIZ SOLUSYONU</v>
          </cell>
          <cell r="N2104" t="str">
            <v>ECZACIBASI BAXTER</v>
          </cell>
          <cell r="O2104">
            <v>0</v>
          </cell>
          <cell r="P2104">
            <v>0</v>
          </cell>
          <cell r="Q2104">
            <v>2000</v>
          </cell>
          <cell r="R2104" t="str">
            <v>NORMAL REÇETE</v>
          </cell>
          <cell r="S2104" t="str">
            <v>ITHAL</v>
          </cell>
          <cell r="T2104" t="str">
            <v>PORTEKIZ</v>
          </cell>
          <cell r="U2104">
            <v>10.66</v>
          </cell>
          <cell r="V2104">
            <v>10.66</v>
          </cell>
          <cell r="W2104">
            <v>10.66</v>
          </cell>
          <cell r="X2104" t="str">
            <v>PORTEKIZ</v>
          </cell>
          <cell r="Y2104">
            <v>0</v>
          </cell>
          <cell r="Z2104">
            <v>0</v>
          </cell>
          <cell r="AA2104">
            <v>18.23</v>
          </cell>
          <cell r="AB2104">
            <v>0</v>
          </cell>
          <cell r="AC2104">
            <v>18.23</v>
          </cell>
        </row>
        <row r="2105">
          <cell r="A2105">
            <v>8681413880063</v>
          </cell>
          <cell r="B2105" t="str">
            <v>B05D</v>
          </cell>
          <cell r="C2105" t="str">
            <v>hypertonic solutions</v>
          </cell>
          <cell r="D2105" t="str">
            <v>REFERANS</v>
          </cell>
          <cell r="E2105" t="str">
            <v>REFERANS</v>
          </cell>
          <cell r="F2105">
            <v>0</v>
          </cell>
          <cell r="G2105">
            <v>2</v>
          </cell>
          <cell r="H2105">
            <v>1</v>
          </cell>
          <cell r="I2105">
            <v>0</v>
          </cell>
          <cell r="J2105">
            <v>0</v>
          </cell>
          <cell r="K2105">
            <v>0</v>
          </cell>
          <cell r="L2105" t="str">
            <v>NUTRINEAL PD4 CIFTLI 2000 ML SOLUSYON</v>
          </cell>
          <cell r="M2105" t="str">
            <v>PERITONAL DIYALIZ SOLUSYONU</v>
          </cell>
          <cell r="N2105" t="str">
            <v>BAXTER TURKEY RENAL HIZMETLER</v>
          </cell>
          <cell r="O2105">
            <v>0</v>
          </cell>
          <cell r="P2105">
            <v>0</v>
          </cell>
          <cell r="Q2105">
            <v>2000</v>
          </cell>
          <cell r="R2105" t="str">
            <v>NORMAL RECETE</v>
          </cell>
          <cell r="S2105" t="str">
            <v>ITHAL</v>
          </cell>
          <cell r="T2105" t="str">
            <v>PORTEKIZ</v>
          </cell>
          <cell r="U2105">
            <v>10.66</v>
          </cell>
          <cell r="V2105">
            <v>10.66</v>
          </cell>
          <cell r="W2105">
            <v>10.66</v>
          </cell>
          <cell r="X2105" t="str">
            <v>PORTEKIZ</v>
          </cell>
          <cell r="Y2105">
            <v>0</v>
          </cell>
          <cell r="Z2105">
            <v>0</v>
          </cell>
          <cell r="AA2105">
            <v>20.170000000000002</v>
          </cell>
          <cell r="AB2105">
            <v>0</v>
          </cell>
          <cell r="AC2105">
            <v>20.170000000000002</v>
          </cell>
        </row>
        <row r="2106">
          <cell r="A2106">
            <v>8699556675934</v>
          </cell>
          <cell r="B2106" t="str">
            <v>B05D</v>
          </cell>
          <cell r="C2106" t="str">
            <v>peritoneal dialytics</v>
          </cell>
          <cell r="D2106" t="str">
            <v>REFERANS</v>
          </cell>
          <cell r="E2106" t="str">
            <v>REFERANS</v>
          </cell>
          <cell r="F2106">
            <v>0</v>
          </cell>
          <cell r="G2106">
            <v>2</v>
          </cell>
          <cell r="H2106">
            <v>1</v>
          </cell>
          <cell r="I2106">
            <v>0</v>
          </cell>
          <cell r="J2106">
            <v>0</v>
          </cell>
          <cell r="K2106">
            <v>0</v>
          </cell>
          <cell r="L2106" t="str">
            <v>NUTRINEAL PD4 CIFTLI 2500 ML SOLUSYON</v>
          </cell>
          <cell r="M2106" t="str">
            <v>PERITONAL DIYALIZ SOLUSYONU</v>
          </cell>
          <cell r="N2106" t="str">
            <v>ECZACIBASI BAXTER</v>
          </cell>
          <cell r="O2106">
            <v>0</v>
          </cell>
          <cell r="P2106">
            <v>0</v>
          </cell>
          <cell r="Q2106">
            <v>2500</v>
          </cell>
          <cell r="R2106" t="str">
            <v>NORMAL REÇETE</v>
          </cell>
          <cell r="S2106" t="str">
            <v>ITHAL</v>
          </cell>
          <cell r="T2106" t="str">
            <v>IRLANDA</v>
          </cell>
          <cell r="U2106">
            <v>12.77</v>
          </cell>
          <cell r="V2106">
            <v>12.77</v>
          </cell>
          <cell r="W2106">
            <v>12.77</v>
          </cell>
          <cell r="X2106" t="str">
            <v>IRLANDA</v>
          </cell>
          <cell r="Y2106">
            <v>0</v>
          </cell>
          <cell r="Z2106">
            <v>0</v>
          </cell>
          <cell r="AA2106">
            <v>17.420000000000002</v>
          </cell>
          <cell r="AB2106">
            <v>0</v>
          </cell>
          <cell r="AC2106">
            <v>17.420000000000002</v>
          </cell>
        </row>
        <row r="2107">
          <cell r="A2107">
            <v>8681413880070</v>
          </cell>
          <cell r="B2107" t="str">
            <v>B05D</v>
          </cell>
          <cell r="C2107" t="str">
            <v>peritoneal dialytics</v>
          </cell>
          <cell r="D2107" t="str">
            <v>REFERANS</v>
          </cell>
          <cell r="E2107" t="str">
            <v>REFERANS</v>
          </cell>
          <cell r="F2107">
            <v>0</v>
          </cell>
          <cell r="G2107">
            <v>2</v>
          </cell>
          <cell r="H2107">
            <v>1</v>
          </cell>
          <cell r="I2107">
            <v>0</v>
          </cell>
          <cell r="J2107">
            <v>0</v>
          </cell>
          <cell r="K2107">
            <v>0</v>
          </cell>
          <cell r="L2107" t="str">
            <v>NUTRINEAL PD4 CIFTLI 2500 ML SOLUSYON</v>
          </cell>
          <cell r="M2107" t="str">
            <v>PERITONAL DIYALIZ SOLUSYONU</v>
          </cell>
          <cell r="N2107" t="str">
            <v>BAXTER TURKEY RENAL HIZMETLER</v>
          </cell>
          <cell r="O2107">
            <v>0</v>
          </cell>
          <cell r="P2107">
            <v>0</v>
          </cell>
          <cell r="Q2107">
            <v>2500</v>
          </cell>
          <cell r="R2107" t="str">
            <v>NORMAL RECETE</v>
          </cell>
          <cell r="S2107" t="str">
            <v>ITHAL</v>
          </cell>
          <cell r="T2107" t="str">
            <v>IRLANDA</v>
          </cell>
          <cell r="U2107">
            <v>12.77</v>
          </cell>
          <cell r="V2107">
            <v>12.77</v>
          </cell>
          <cell r="W2107">
            <v>12.77</v>
          </cell>
          <cell r="X2107" t="str">
            <v>IRLANDA</v>
          </cell>
          <cell r="Y2107">
            <v>0</v>
          </cell>
          <cell r="Z2107">
            <v>0</v>
          </cell>
          <cell r="AA2107">
            <v>19.27</v>
          </cell>
          <cell r="AB2107">
            <v>0</v>
          </cell>
          <cell r="AC2107">
            <v>19.27</v>
          </cell>
        </row>
        <row r="2108">
          <cell r="A2108">
            <v>8699556675903</v>
          </cell>
          <cell r="B2108" t="str">
            <v>B05DB</v>
          </cell>
          <cell r="C2108" t="str">
            <v>hypertonic solutions</v>
          </cell>
          <cell r="D2108" t="str">
            <v>REFERANS</v>
          </cell>
          <cell r="E2108" t="str">
            <v>REFERANS</v>
          </cell>
          <cell r="F2108">
            <v>0</v>
          </cell>
          <cell r="G2108">
            <v>2</v>
          </cell>
          <cell r="H2108">
            <v>1</v>
          </cell>
          <cell r="I2108">
            <v>0</v>
          </cell>
          <cell r="J2108">
            <v>0</v>
          </cell>
          <cell r="K2108">
            <v>0</v>
          </cell>
          <cell r="L2108" t="str">
            <v>NUTRINEAL PD4 TEKLI 2000 ML SOLUSYON</v>
          </cell>
          <cell r="M2108" t="str">
            <v>PERITONAL DIYALIZ SOLUSYONU</v>
          </cell>
          <cell r="N2108" t="str">
            <v>ECZACIBASI BAXTER</v>
          </cell>
          <cell r="O2108">
            <v>0</v>
          </cell>
          <cell r="P2108">
            <v>0</v>
          </cell>
          <cell r="Q2108">
            <v>2000</v>
          </cell>
          <cell r="R2108" t="str">
            <v>NORMAL REÇETE</v>
          </cell>
          <cell r="S2108" t="str">
            <v>ITHAL</v>
          </cell>
          <cell r="T2108" t="str">
            <v>ITALYA</v>
          </cell>
          <cell r="U2108">
            <v>12.31</v>
          </cell>
          <cell r="V2108">
            <v>12.31</v>
          </cell>
          <cell r="W2108">
            <v>12.31</v>
          </cell>
          <cell r="X2108" t="str">
            <v>ITALYA</v>
          </cell>
          <cell r="Y2108">
            <v>0</v>
          </cell>
          <cell r="Z2108">
            <v>0</v>
          </cell>
          <cell r="AA2108">
            <v>19.61</v>
          </cell>
          <cell r="AB2108">
            <v>0</v>
          </cell>
          <cell r="AC2108">
            <v>19.61</v>
          </cell>
        </row>
        <row r="2109">
          <cell r="A2109">
            <v>8681413880049</v>
          </cell>
          <cell r="B2109" t="str">
            <v>B05D</v>
          </cell>
          <cell r="C2109" t="str">
            <v>hypertonic solutions</v>
          </cell>
          <cell r="D2109" t="str">
            <v>REFERANS</v>
          </cell>
          <cell r="E2109" t="str">
            <v>REFERANS</v>
          </cell>
          <cell r="F2109">
            <v>0</v>
          </cell>
          <cell r="G2109">
            <v>2</v>
          </cell>
          <cell r="H2109">
            <v>1</v>
          </cell>
          <cell r="I2109">
            <v>0</v>
          </cell>
          <cell r="J2109">
            <v>0</v>
          </cell>
          <cell r="K2109">
            <v>0</v>
          </cell>
          <cell r="L2109" t="str">
            <v>NUTRINEAL PD4 TEKLI 2000 ML SOLUSYON</v>
          </cell>
          <cell r="M2109" t="str">
            <v>PERITONAL DIYALIZ SOLUSYONU</v>
          </cell>
          <cell r="N2109" t="str">
            <v>BAXTER TURKEY RENAL HIZMETLER</v>
          </cell>
          <cell r="O2109">
            <v>0</v>
          </cell>
          <cell r="P2109">
            <v>0</v>
          </cell>
          <cell r="Q2109">
            <v>2000</v>
          </cell>
          <cell r="R2109" t="str">
            <v>NORMAL RECETE</v>
          </cell>
          <cell r="S2109" t="str">
            <v>ITHAL</v>
          </cell>
          <cell r="T2109" t="str">
            <v>ITALYA</v>
          </cell>
          <cell r="U2109">
            <v>12.31</v>
          </cell>
          <cell r="V2109">
            <v>12.31</v>
          </cell>
          <cell r="W2109">
            <v>12.31</v>
          </cell>
          <cell r="X2109" t="str">
            <v>ITALYA</v>
          </cell>
          <cell r="Y2109">
            <v>0</v>
          </cell>
          <cell r="Z2109">
            <v>0</v>
          </cell>
          <cell r="AA2109">
            <v>21.69</v>
          </cell>
          <cell r="AB2109">
            <v>0</v>
          </cell>
          <cell r="AC2109">
            <v>21.69</v>
          </cell>
        </row>
        <row r="2110">
          <cell r="A2110">
            <v>8699556675927</v>
          </cell>
          <cell r="B2110" t="str">
            <v>B05D</v>
          </cell>
          <cell r="C2110" t="str">
            <v>peritoneal dialytics</v>
          </cell>
          <cell r="D2110" t="str">
            <v>REFERANS</v>
          </cell>
          <cell r="E2110" t="str">
            <v>REFERANS</v>
          </cell>
          <cell r="F2110">
            <v>0</v>
          </cell>
          <cell r="G2110">
            <v>2</v>
          </cell>
          <cell r="H2110">
            <v>1</v>
          </cell>
          <cell r="I2110">
            <v>0</v>
          </cell>
          <cell r="J2110">
            <v>0</v>
          </cell>
          <cell r="K2110">
            <v>0</v>
          </cell>
          <cell r="L2110" t="str">
            <v>NUTRINEAL PD4 TEKLI 2500 ML SOLUSYON</v>
          </cell>
          <cell r="M2110" t="str">
            <v>PERITONAL DIYALIZ SOLUSYONU</v>
          </cell>
          <cell r="N2110" t="str">
            <v>ECZACIBASI BAXTER</v>
          </cell>
          <cell r="O2110">
            <v>0</v>
          </cell>
          <cell r="P2110">
            <v>0</v>
          </cell>
          <cell r="Q2110">
            <v>2500</v>
          </cell>
          <cell r="R2110" t="str">
            <v>NORMAL REÇETE</v>
          </cell>
          <cell r="S2110" t="str">
            <v>ITHAL</v>
          </cell>
          <cell r="T2110" t="str">
            <v>PORTEKIZ</v>
          </cell>
          <cell r="U2110">
            <v>10.8</v>
          </cell>
          <cell r="V2110">
            <v>10.8</v>
          </cell>
          <cell r="W2110">
            <v>10.8</v>
          </cell>
          <cell r="X2110" t="str">
            <v>PORTEKIZ</v>
          </cell>
          <cell r="Y2110">
            <v>0</v>
          </cell>
          <cell r="Z2110">
            <v>0</v>
          </cell>
          <cell r="AA2110">
            <v>15.96</v>
          </cell>
          <cell r="AB2110">
            <v>0</v>
          </cell>
          <cell r="AC2110">
            <v>15.96</v>
          </cell>
        </row>
        <row r="2111">
          <cell r="A2111">
            <v>8681413880056</v>
          </cell>
          <cell r="B2111" t="str">
            <v>B05D</v>
          </cell>
          <cell r="C2111" t="str">
            <v>peritoneal dialytics</v>
          </cell>
          <cell r="D2111" t="str">
            <v>REFERANS</v>
          </cell>
          <cell r="E2111" t="str">
            <v>REFERANS</v>
          </cell>
          <cell r="F2111">
            <v>0</v>
          </cell>
          <cell r="G2111">
            <v>2</v>
          </cell>
          <cell r="H2111">
            <v>1</v>
          </cell>
          <cell r="I2111">
            <v>0</v>
          </cell>
          <cell r="J2111">
            <v>0</v>
          </cell>
          <cell r="K2111">
            <v>0</v>
          </cell>
          <cell r="L2111" t="str">
            <v>NUTRINEAL PD4 TEKLI 2500 ML SOLUSYON</v>
          </cell>
          <cell r="M2111" t="str">
            <v>PERITONAL DIYALIZ SOLUSYONU</v>
          </cell>
          <cell r="N2111" t="str">
            <v>BAXTER TURKEY RENAL HIZMETLER</v>
          </cell>
          <cell r="O2111">
            <v>0</v>
          </cell>
          <cell r="P2111">
            <v>0</v>
          </cell>
          <cell r="Q2111">
            <v>2500</v>
          </cell>
          <cell r="R2111" t="str">
            <v>NORMAL RECETE</v>
          </cell>
          <cell r="S2111" t="str">
            <v>ITHAL</v>
          </cell>
          <cell r="T2111" t="str">
            <v>PORTEKIZ</v>
          </cell>
          <cell r="U2111">
            <v>10.8</v>
          </cell>
          <cell r="V2111">
            <v>10.8</v>
          </cell>
          <cell r="W2111">
            <v>10.8</v>
          </cell>
          <cell r="X2111" t="str">
            <v>PORTEKIZ</v>
          </cell>
          <cell r="Y2111">
            <v>0</v>
          </cell>
          <cell r="Z2111">
            <v>0</v>
          </cell>
          <cell r="AA2111">
            <v>17.66</v>
          </cell>
          <cell r="AB2111">
            <v>0</v>
          </cell>
          <cell r="AC2111">
            <v>17.66</v>
          </cell>
        </row>
        <row r="2112">
          <cell r="A2112">
            <v>8699745001971</v>
          </cell>
          <cell r="B2112" t="str">
            <v>V06DB</v>
          </cell>
          <cell r="C2112" t="str">
            <v>fat/carbohydrates/proteins/minerals/vitamins, combinations</v>
          </cell>
          <cell r="D2112" t="str">
            <v>REFERANS</v>
          </cell>
          <cell r="E2112" t="str">
            <v>REFERANS</v>
          </cell>
          <cell r="F2112">
            <v>2</v>
          </cell>
          <cell r="G2112">
            <v>2</v>
          </cell>
          <cell r="H2112">
            <v>1</v>
          </cell>
          <cell r="I2112">
            <v>0</v>
          </cell>
          <cell r="J2112">
            <v>0</v>
          </cell>
          <cell r="K2112">
            <v>0</v>
          </cell>
          <cell r="L2112" t="str">
            <v>NUTRISON ADVANCED DIASON  1000 ML</v>
          </cell>
          <cell r="M2112" t="str">
            <v>PROTEIN+KARBONHIDRAT+YAG+VIT+MINERAL+ESER ELEMENT+SU</v>
          </cell>
          <cell r="N2112" t="str">
            <v>NUMIL</v>
          </cell>
          <cell r="O2112">
            <v>1000</v>
          </cell>
          <cell r="P2112" t="str">
            <v>ML</v>
          </cell>
          <cell r="Q2112">
            <v>1</v>
          </cell>
          <cell r="R2112" t="str">
            <v>NORMAL REÇETE</v>
          </cell>
          <cell r="S2112" t="str">
            <v>ITHAL</v>
          </cell>
          <cell r="T2112" t="str">
            <v>HOLLANDA</v>
          </cell>
          <cell r="U2112">
            <v>9.5</v>
          </cell>
          <cell r="V2112">
            <v>9.5</v>
          </cell>
          <cell r="W2112">
            <v>9.5</v>
          </cell>
          <cell r="X2112" t="str">
            <v>HOLLANDA</v>
          </cell>
          <cell r="Y2112">
            <v>0</v>
          </cell>
          <cell r="Z2112">
            <v>0</v>
          </cell>
          <cell r="AA2112">
            <v>20.100000000000001</v>
          </cell>
          <cell r="AB2112">
            <v>0</v>
          </cell>
          <cell r="AC2112">
            <v>20.100000000000001</v>
          </cell>
        </row>
        <row r="2113">
          <cell r="A2113">
            <v>8699728570012</v>
          </cell>
          <cell r="B2113" t="str">
            <v>A12CB01</v>
          </cell>
          <cell r="C2113" t="str">
            <v>zinc sulfate</v>
          </cell>
          <cell r="D2113" t="str">
            <v>EŞDEĞER</v>
          </cell>
          <cell r="E2113" t="str">
            <v>YIRMI YIL</v>
          </cell>
          <cell r="F2113">
            <v>4</v>
          </cell>
          <cell r="G2113">
            <v>1</v>
          </cell>
          <cell r="H2113">
            <v>2</v>
          </cell>
          <cell r="I2113">
            <v>0</v>
          </cell>
          <cell r="J2113">
            <v>0</v>
          </cell>
          <cell r="K2113">
            <v>0</v>
          </cell>
          <cell r="L2113" t="str">
            <v xml:space="preserve">NUTRI-ZINC 100 ML SURUP </v>
          </cell>
          <cell r="M2113" t="str">
            <v>CINKO</v>
          </cell>
          <cell r="N2113" t="str">
            <v>NUTRIFARMA</v>
          </cell>
          <cell r="O2113" t="str">
            <v>15+5</v>
          </cell>
          <cell r="P2113" t="str">
            <v>MG/ML</v>
          </cell>
          <cell r="Q2113">
            <v>100</v>
          </cell>
          <cell r="R2113" t="str">
            <v>NORMAL REÇETE</v>
          </cell>
          <cell r="S2113" t="str">
            <v>IMAL</v>
          </cell>
          <cell r="T2113" t="str">
            <v>TURKIYE</v>
          </cell>
          <cell r="U2113">
            <v>3.0199999999999996</v>
          </cell>
          <cell r="V2113">
            <v>3.0199999999999996</v>
          </cell>
          <cell r="W2113">
            <v>0</v>
          </cell>
          <cell r="X2113" t="str">
            <v>TURKIYE</v>
          </cell>
          <cell r="Y2113">
            <v>0</v>
          </cell>
          <cell r="Z2113">
            <v>0</v>
          </cell>
          <cell r="AA2113">
            <v>6.39</v>
          </cell>
          <cell r="AB2113">
            <v>0</v>
          </cell>
          <cell r="AC2113">
            <v>6.39</v>
          </cell>
        </row>
        <row r="2114">
          <cell r="A2114">
            <v>8699538545811</v>
          </cell>
          <cell r="B2114" t="str">
            <v>H05BA01</v>
          </cell>
          <cell r="C2114" t="str">
            <v>calcitonin (salmon synthetic)</v>
          </cell>
          <cell r="D2114" t="str">
            <v>ESDEGER</v>
          </cell>
          <cell r="E2114" t="str">
            <v>FIYAT KORUMALI URUN</v>
          </cell>
          <cell r="F2114">
            <v>0</v>
          </cell>
          <cell r="G2114">
            <v>1</v>
          </cell>
          <cell r="H2114">
            <v>1</v>
          </cell>
          <cell r="I2114">
            <v>0</v>
          </cell>
          <cell r="J2114">
            <v>0</v>
          </cell>
          <cell r="K2114">
            <v>0</v>
          </cell>
          <cell r="L2114" t="str">
            <v>NYLEX 200 IU (2 ML 14 DOZ) NAZAL SPREY</v>
          </cell>
          <cell r="M2114" t="str">
            <v>SALMON KALSITONINI</v>
          </cell>
          <cell r="N2114" t="str">
            <v>ER-KIM</v>
          </cell>
          <cell r="O2114">
            <v>200</v>
          </cell>
          <cell r="P2114" t="str">
            <v>IU</v>
          </cell>
          <cell r="Q2114">
            <v>14</v>
          </cell>
          <cell r="R2114" t="str">
            <v>NORMAL RECETE</v>
          </cell>
          <cell r="S2114" t="str">
            <v>ITHAL</v>
          </cell>
          <cell r="T2114" t="str">
            <v>YUNANISTAN</v>
          </cell>
          <cell r="U2114">
            <v>18.37</v>
          </cell>
          <cell r="V2114">
            <v>18.37</v>
          </cell>
          <cell r="W2114">
            <v>14.7</v>
          </cell>
          <cell r="X2114" t="str">
            <v>YUNANISTAN</v>
          </cell>
          <cell r="Y2114">
            <v>0</v>
          </cell>
          <cell r="Z2114">
            <v>0</v>
          </cell>
          <cell r="AA2114">
            <v>34.4</v>
          </cell>
          <cell r="AB2114">
            <v>0</v>
          </cell>
          <cell r="AC2114">
            <v>34.4</v>
          </cell>
        </row>
        <row r="2115">
          <cell r="A2115">
            <v>8699538545828</v>
          </cell>
          <cell r="B2115" t="str">
            <v>H05BA01</v>
          </cell>
          <cell r="C2115" t="str">
            <v>calcitonin (salmon synthetic)</v>
          </cell>
          <cell r="D2115" t="str">
            <v>ESDEGER</v>
          </cell>
          <cell r="E2115" t="str">
            <v>FIYAT KORUMALI URUN</v>
          </cell>
          <cell r="F2115">
            <v>0</v>
          </cell>
          <cell r="G2115">
            <v>1</v>
          </cell>
          <cell r="H2115">
            <v>1</v>
          </cell>
          <cell r="I2115">
            <v>0</v>
          </cell>
          <cell r="J2115">
            <v>0</v>
          </cell>
          <cell r="K2115">
            <v>0</v>
          </cell>
          <cell r="L2115" t="str">
            <v>NYLEX 200 IU (4 ML 28 DOZ) NAZAL SPREY</v>
          </cell>
          <cell r="M2115" t="str">
            <v>SALMON KALSITONINI</v>
          </cell>
          <cell r="N2115" t="str">
            <v>ER-KIM</v>
          </cell>
          <cell r="O2115">
            <v>200</v>
          </cell>
          <cell r="P2115" t="str">
            <v>IU</v>
          </cell>
          <cell r="Q2115">
            <v>28</v>
          </cell>
          <cell r="R2115" t="str">
            <v>NORMAL RECETE</v>
          </cell>
          <cell r="S2115" t="str">
            <v>ITHAL</v>
          </cell>
          <cell r="T2115" t="str">
            <v>YUNANISTAN</v>
          </cell>
          <cell r="U2115">
            <v>32.32</v>
          </cell>
          <cell r="V2115">
            <v>32.32</v>
          </cell>
          <cell r="W2115">
            <v>25.86</v>
          </cell>
          <cell r="X2115" t="str">
            <v>YUNANISTAN</v>
          </cell>
          <cell r="Y2115">
            <v>0</v>
          </cell>
          <cell r="Z2115">
            <v>0</v>
          </cell>
          <cell r="AA2115">
            <v>60.53</v>
          </cell>
          <cell r="AB2115">
            <v>0</v>
          </cell>
          <cell r="AC2115">
            <v>60.53</v>
          </cell>
        </row>
        <row r="2116">
          <cell r="A2116">
            <v>8699504440102</v>
          </cell>
          <cell r="B2116" t="str">
            <v>S01ED01</v>
          </cell>
          <cell r="C2116" t="str">
            <v>timolol</v>
          </cell>
          <cell r="D2116" t="str">
            <v>REFERANS</v>
          </cell>
          <cell r="E2116" t="str">
            <v>YIRMI YIL</v>
          </cell>
          <cell r="F2116">
            <v>4</v>
          </cell>
          <cell r="G2116">
            <v>2</v>
          </cell>
          <cell r="H2116">
            <v>2</v>
          </cell>
          <cell r="I2116">
            <v>0</v>
          </cell>
          <cell r="J2116">
            <v>0</v>
          </cell>
          <cell r="K2116">
            <v>0</v>
          </cell>
          <cell r="L2116" t="str">
            <v>NYOLOL %0.1  5 ML OFT.JEL</v>
          </cell>
          <cell r="M2116" t="str">
            <v>TIMOLOL MALEAT</v>
          </cell>
          <cell r="N2116" t="str">
            <v>NOVARTIS</v>
          </cell>
          <cell r="O2116">
            <v>0.1</v>
          </cell>
          <cell r="P2116" t="str">
            <v>%</v>
          </cell>
          <cell r="Q2116">
            <v>5</v>
          </cell>
          <cell r="R2116" t="str">
            <v>NORMAL REÇETE</v>
          </cell>
          <cell r="S2116" t="str">
            <v>ITHAL</v>
          </cell>
          <cell r="T2116" t="str">
            <v>TURKIYE</v>
          </cell>
          <cell r="U2116">
            <v>3.3099999999999996</v>
          </cell>
          <cell r="V2116">
            <v>3.3099999999999996</v>
          </cell>
          <cell r="W2116">
            <v>0</v>
          </cell>
          <cell r="X2116" t="str">
            <v>TURKIYE</v>
          </cell>
          <cell r="Y2116">
            <v>0</v>
          </cell>
          <cell r="Z2116">
            <v>0</v>
          </cell>
          <cell r="AA2116">
            <v>7.73</v>
          </cell>
          <cell r="AB2116">
            <v>0</v>
          </cell>
          <cell r="AC2116">
            <v>7.73</v>
          </cell>
        </row>
        <row r="2117">
          <cell r="A2117">
            <v>8698877150427</v>
          </cell>
          <cell r="B2117" t="str">
            <v>A02BA04</v>
          </cell>
          <cell r="C2117" t="str">
            <v>nizatidine</v>
          </cell>
          <cell r="D2117" t="str">
            <v>REFERANS</v>
          </cell>
          <cell r="E2117" t="str">
            <v>REFERANS</v>
          </cell>
          <cell r="F2117">
            <v>0</v>
          </cell>
          <cell r="G2117" t="str">
            <v>2-4</v>
          </cell>
          <cell r="H2117">
            <v>1</v>
          </cell>
          <cell r="I2117">
            <v>0</v>
          </cell>
          <cell r="J2117">
            <v>0</v>
          </cell>
          <cell r="K2117">
            <v>0</v>
          </cell>
          <cell r="L2117" t="str">
            <v>NYZANT 300 MG 28 KAPSUL</v>
          </cell>
          <cell r="M2117" t="str">
            <v>NIZATIDIN</v>
          </cell>
          <cell r="N2117" t="str">
            <v>ACTAVIS ISTANBUL</v>
          </cell>
          <cell r="O2117">
            <v>300</v>
          </cell>
          <cell r="P2117" t="str">
            <v>MG</v>
          </cell>
          <cell r="Q2117">
            <v>28</v>
          </cell>
          <cell r="R2117" t="str">
            <v>NORMAL RECETE</v>
          </cell>
          <cell r="S2117" t="str">
            <v>IMAL</v>
          </cell>
          <cell r="T2117" t="str">
            <v>ITALYA</v>
          </cell>
          <cell r="U2117">
            <v>20.3</v>
          </cell>
          <cell r="V2117">
            <v>20.3</v>
          </cell>
          <cell r="W2117">
            <v>20.3</v>
          </cell>
          <cell r="X2117" t="str">
            <v>ITALYA</v>
          </cell>
          <cell r="Y2117">
            <v>0</v>
          </cell>
          <cell r="Z2117">
            <v>0</v>
          </cell>
          <cell r="AA2117">
            <v>18.72</v>
          </cell>
          <cell r="AB2117">
            <v>0</v>
          </cell>
          <cell r="AC2117">
            <v>18.72</v>
          </cell>
        </row>
        <row r="2118">
          <cell r="A2118">
            <v>8699505351469</v>
          </cell>
          <cell r="B2118" t="str">
            <v>D01AC11</v>
          </cell>
          <cell r="C2118" t="str">
            <v>oxiconazole</v>
          </cell>
          <cell r="D2118" t="str">
            <v>REFERANS</v>
          </cell>
          <cell r="E2118" t="str">
            <v>FIYAT KORUMALI URUN</v>
          </cell>
          <cell r="F2118">
            <v>4</v>
          </cell>
          <cell r="G2118">
            <v>3</v>
          </cell>
          <cell r="H2118">
            <v>2</v>
          </cell>
          <cell r="I2118">
            <v>0</v>
          </cell>
          <cell r="J2118">
            <v>0</v>
          </cell>
          <cell r="K2118">
            <v>0</v>
          </cell>
          <cell r="L2118" t="str">
            <v>OCERAL %1  10 GR KREM</v>
          </cell>
          <cell r="M2118" t="str">
            <v>OKSIKONAZOL</v>
          </cell>
          <cell r="N2118" t="str">
            <v>ROCHE</v>
          </cell>
          <cell r="O2118">
            <v>1</v>
          </cell>
          <cell r="P2118" t="str">
            <v>%</v>
          </cell>
          <cell r="Q2118">
            <v>10</v>
          </cell>
          <cell r="R2118" t="str">
            <v>NORMAL RECETE</v>
          </cell>
          <cell r="S2118" t="str">
            <v>IMAL</v>
          </cell>
          <cell r="T2118" t="str">
            <v>TURKIYE</v>
          </cell>
          <cell r="U2118">
            <v>2.9699999999999998</v>
          </cell>
          <cell r="V2118">
            <v>2.9699999999999998</v>
          </cell>
          <cell r="W2118">
            <v>0</v>
          </cell>
          <cell r="X2118" t="str">
            <v>TURKIYE</v>
          </cell>
          <cell r="Y2118">
            <v>0</v>
          </cell>
          <cell r="Z2118">
            <v>0</v>
          </cell>
          <cell r="AA2118">
            <v>8.15</v>
          </cell>
          <cell r="AB2118">
            <v>0</v>
          </cell>
          <cell r="AC2118">
            <v>8.15</v>
          </cell>
        </row>
        <row r="2119">
          <cell r="A2119">
            <v>8699504610857</v>
          </cell>
          <cell r="B2119" t="str">
            <v>S01XA20</v>
          </cell>
          <cell r="C2119" t="str">
            <v>artificial tears and other indifferent preparations</v>
          </cell>
          <cell r="D2119" t="str">
            <v>REFERANS</v>
          </cell>
          <cell r="E2119" t="str">
            <v>REFERANS</v>
          </cell>
          <cell r="F2119">
            <v>3</v>
          </cell>
          <cell r="G2119">
            <v>2</v>
          </cell>
          <cell r="H2119">
            <v>2</v>
          </cell>
          <cell r="I2119">
            <v>0</v>
          </cell>
          <cell r="J2119">
            <v>0</v>
          </cell>
          <cell r="K2119">
            <v>0</v>
          </cell>
          <cell r="L2119" t="str">
            <v>OCULOTECT FLUID SINE 0.4 ML</v>
          </cell>
          <cell r="M2119" t="str">
            <v>POLVIDON</v>
          </cell>
          <cell r="N2119" t="str">
            <v>NOVARTIS</v>
          </cell>
          <cell r="O2119">
            <v>50</v>
          </cell>
          <cell r="P2119" t="str">
            <v>MG</v>
          </cell>
          <cell r="Q2119">
            <v>20</v>
          </cell>
          <cell r="R2119" t="str">
            <v>NORMAL REÇETE</v>
          </cell>
          <cell r="S2119" t="str">
            <v>ITHAL</v>
          </cell>
          <cell r="T2119" t="str">
            <v>TURKIYE</v>
          </cell>
          <cell r="U2119">
            <v>1.81</v>
          </cell>
          <cell r="V2119">
            <v>1.81</v>
          </cell>
          <cell r="W2119">
            <v>0</v>
          </cell>
          <cell r="X2119" t="str">
            <v>TURKIYE</v>
          </cell>
          <cell r="Y2119">
            <v>0</v>
          </cell>
          <cell r="Z2119">
            <v>0</v>
          </cell>
          <cell r="AA2119">
            <v>3.81</v>
          </cell>
          <cell r="AB2119">
            <v>0</v>
          </cell>
          <cell r="AC2119">
            <v>3.81</v>
          </cell>
        </row>
        <row r="2120">
          <cell r="A2120">
            <v>8699514610168</v>
          </cell>
          <cell r="B2120" t="str">
            <v>S01GX09</v>
          </cell>
          <cell r="C2120" t="str">
            <v>olopatadine</v>
          </cell>
          <cell r="D2120" t="str">
            <v>EŞDEĞER</v>
          </cell>
          <cell r="E2120" t="str">
            <v>EŞDEĞER</v>
          </cell>
          <cell r="F2120">
            <v>0</v>
          </cell>
          <cell r="G2120">
            <v>1</v>
          </cell>
          <cell r="H2120">
            <v>1</v>
          </cell>
          <cell r="I2120">
            <v>0</v>
          </cell>
          <cell r="J2120">
            <v>0</v>
          </cell>
          <cell r="K2120">
            <v>0</v>
          </cell>
          <cell r="L2120" t="str">
            <v>OFNOL %0,2 STERIL OFTALMIK COZELTI 2,5 ML</v>
          </cell>
          <cell r="M2120" t="str">
            <v>OLOPATADINE HCL</v>
          </cell>
          <cell r="N2120" t="str">
            <v>ABDI IBRAHIM</v>
          </cell>
          <cell r="O2120">
            <v>0.2</v>
          </cell>
          <cell r="P2120" t="str">
            <v>%</v>
          </cell>
          <cell r="Q2120">
            <v>2.5</v>
          </cell>
          <cell r="R2120" t="str">
            <v>NORMAL REÇETE</v>
          </cell>
          <cell r="S2120" t="str">
            <v>IMAL</v>
          </cell>
          <cell r="T2120" t="str">
            <v>YUNANISTAN</v>
          </cell>
          <cell r="U2120">
            <v>4.13</v>
          </cell>
          <cell r="V2120">
            <v>4.33</v>
          </cell>
          <cell r="W2120">
            <v>2.59</v>
          </cell>
          <cell r="X2120" t="str">
            <v>YUNANISTAN</v>
          </cell>
          <cell r="Y2120">
            <v>0</v>
          </cell>
          <cell r="Z2120">
            <v>0</v>
          </cell>
          <cell r="AA2120">
            <v>5.32</v>
          </cell>
          <cell r="AB2120">
            <v>0</v>
          </cell>
          <cell r="AC2120">
            <v>5.32</v>
          </cell>
        </row>
        <row r="2121">
          <cell r="A2121">
            <v>8699504611007</v>
          </cell>
          <cell r="B2121" t="str">
            <v>S01AE04</v>
          </cell>
          <cell r="C2121" t="str">
            <v>lomefloxacin</v>
          </cell>
          <cell r="D2121" t="str">
            <v>REFERANS</v>
          </cell>
          <cell r="E2121" t="str">
            <v>REFERANS</v>
          </cell>
          <cell r="F2121">
            <v>3</v>
          </cell>
          <cell r="G2121">
            <v>2</v>
          </cell>
          <cell r="H2121">
            <v>2</v>
          </cell>
          <cell r="I2121">
            <v>0</v>
          </cell>
          <cell r="J2121">
            <v>0</v>
          </cell>
          <cell r="K2121">
            <v>0</v>
          </cell>
          <cell r="L2121" t="str">
            <v>OKACIN 3 MG 5 ML DAMLA</v>
          </cell>
          <cell r="M2121" t="str">
            <v>LOMEFLOKSASIN</v>
          </cell>
          <cell r="N2121" t="str">
            <v>NOVARTIS</v>
          </cell>
          <cell r="O2121">
            <v>3</v>
          </cell>
          <cell r="P2121" t="str">
            <v>MG</v>
          </cell>
          <cell r="Q2121">
            <v>5</v>
          </cell>
          <cell r="R2121" t="str">
            <v>NORMAL REÇETE</v>
          </cell>
          <cell r="S2121" t="str">
            <v>ITHAL</v>
          </cell>
          <cell r="T2121" t="str">
            <v>TURKIYE</v>
          </cell>
          <cell r="U2121">
            <v>1.81</v>
          </cell>
          <cell r="V2121">
            <v>1.81</v>
          </cell>
          <cell r="W2121">
            <v>0</v>
          </cell>
          <cell r="X2121" t="str">
            <v>TURKIYE</v>
          </cell>
          <cell r="Y2121">
            <v>0</v>
          </cell>
          <cell r="Z2121">
            <v>0</v>
          </cell>
          <cell r="AA2121">
            <v>3.83</v>
          </cell>
          <cell r="AB2121">
            <v>0</v>
          </cell>
          <cell r="AC2121">
            <v>3.83</v>
          </cell>
        </row>
        <row r="2122">
          <cell r="A2122">
            <v>8699625960305</v>
          </cell>
          <cell r="B2122" t="str">
            <v>J07BK01</v>
          </cell>
          <cell r="C2122" t="str">
            <v>varicella, live attenuated</v>
          </cell>
          <cell r="D2122" t="str">
            <v>REFERANS</v>
          </cell>
          <cell r="E2122" t="str">
            <v>YIRMI YIL</v>
          </cell>
          <cell r="F2122">
            <v>6</v>
          </cell>
          <cell r="G2122">
            <v>2</v>
          </cell>
          <cell r="H2122">
            <v>1</v>
          </cell>
          <cell r="I2122">
            <v>0</v>
          </cell>
          <cell r="J2122">
            <v>0</v>
          </cell>
          <cell r="K2122">
            <v>0</v>
          </cell>
          <cell r="L2122" t="str">
            <v>OKAVAX 0,5 ML 1 FLK LIYOFILIZE ASI+1 FLK 0,7ML COZUCU</v>
          </cell>
          <cell r="M2122" t="str">
            <v>SU CICEGI ASISI</v>
          </cell>
          <cell r="N2122" t="str">
            <v>SANOFI PASTEUR</v>
          </cell>
          <cell r="O2122">
            <v>1000</v>
          </cell>
          <cell r="P2122" t="str">
            <v>PFU</v>
          </cell>
          <cell r="Q2122">
            <v>1</v>
          </cell>
          <cell r="R2122" t="str">
            <v>NORMAL REÇETE</v>
          </cell>
          <cell r="S2122" t="str">
            <v>ITHAL</v>
          </cell>
          <cell r="T2122" t="str">
            <v>JAPONYA</v>
          </cell>
          <cell r="U2122">
            <v>31.35</v>
          </cell>
          <cell r="V2122">
            <v>31.35</v>
          </cell>
          <cell r="W2122">
            <v>31.35</v>
          </cell>
          <cell r="X2122" t="str">
            <v>JAPONYA</v>
          </cell>
          <cell r="Y2122">
            <v>0</v>
          </cell>
          <cell r="Z2122">
            <v>0</v>
          </cell>
          <cell r="AA2122">
            <v>66.33</v>
          </cell>
          <cell r="AB2122">
            <v>0</v>
          </cell>
          <cell r="AC2122">
            <v>66.33</v>
          </cell>
        </row>
        <row r="2123">
          <cell r="A2123">
            <v>8699651570042</v>
          </cell>
          <cell r="B2123" t="str">
            <v>P02CB01</v>
          </cell>
          <cell r="C2123" t="str">
            <v>piperazine</v>
          </cell>
          <cell r="D2123" t="str">
            <v>ESDEGER</v>
          </cell>
          <cell r="E2123" t="str">
            <v>FIYAT KORUMALI URUN</v>
          </cell>
          <cell r="F2123">
            <v>4</v>
          </cell>
          <cell r="G2123">
            <v>1</v>
          </cell>
          <cell r="H2123">
            <v>2</v>
          </cell>
          <cell r="I2123">
            <v>0</v>
          </cell>
          <cell r="J2123">
            <v>0</v>
          </cell>
          <cell r="K2123">
            <v>0</v>
          </cell>
          <cell r="L2123" t="str">
            <v>OKSIASKARIL SURUP 100 ML</v>
          </cell>
          <cell r="M2123" t="str">
            <v>PIPERAZIN HEKZAHIDRAT</v>
          </cell>
          <cell r="N2123" t="str">
            <v>AROMA</v>
          </cell>
          <cell r="O2123">
            <v>12</v>
          </cell>
          <cell r="P2123" t="str">
            <v>G</v>
          </cell>
          <cell r="Q2123">
            <v>100</v>
          </cell>
          <cell r="R2123" t="str">
            <v>NORMAL RECETE</v>
          </cell>
          <cell r="S2123" t="str">
            <v>IMAL</v>
          </cell>
          <cell r="T2123" t="str">
            <v>TURKIYE</v>
          </cell>
          <cell r="U2123">
            <v>1.34</v>
          </cell>
          <cell r="V2123">
            <v>1.34</v>
          </cell>
          <cell r="W2123">
            <v>0</v>
          </cell>
          <cell r="X2123" t="str">
            <v>TURKIYE</v>
          </cell>
          <cell r="Y2123">
            <v>0</v>
          </cell>
          <cell r="Z2123">
            <v>0</v>
          </cell>
          <cell r="AA2123">
            <v>3.69</v>
          </cell>
          <cell r="AB2123">
            <v>0</v>
          </cell>
          <cell r="AC2123">
            <v>3.69</v>
          </cell>
        </row>
        <row r="2124">
          <cell r="A2124">
            <v>8697935020177</v>
          </cell>
          <cell r="B2124" t="str">
            <v>N05AH03</v>
          </cell>
          <cell r="C2124" t="str">
            <v>olanzapine</v>
          </cell>
          <cell r="D2124" t="str">
            <v>EŞDEĞER</v>
          </cell>
          <cell r="E2124" t="str">
            <v>EŞDEĞER</v>
          </cell>
          <cell r="F2124">
            <v>0</v>
          </cell>
          <cell r="G2124">
            <v>1</v>
          </cell>
          <cell r="H2124">
            <v>1</v>
          </cell>
          <cell r="I2124">
            <v>0</v>
          </cell>
          <cell r="J2124">
            <v>0</v>
          </cell>
          <cell r="K2124">
            <v>0</v>
          </cell>
          <cell r="L2124" t="str">
            <v>OLAFER 10 MG 28 EFERVESAN TABLET</v>
          </cell>
          <cell r="M2124" t="str">
            <v>OLANZAPIN</v>
          </cell>
          <cell r="N2124" t="str">
            <v>ULM ILAC</v>
          </cell>
          <cell r="O2124">
            <v>10</v>
          </cell>
          <cell r="P2124" t="str">
            <v>MG</v>
          </cell>
          <cell r="Q2124">
            <v>28</v>
          </cell>
          <cell r="R2124" t="str">
            <v>NORMAL REÇETE</v>
          </cell>
          <cell r="S2124" t="str">
            <v>IMAL</v>
          </cell>
          <cell r="T2124" t="str">
            <v>YUNANISTAN</v>
          </cell>
          <cell r="U2124">
            <v>83.54</v>
          </cell>
          <cell r="V2124">
            <v>33.79</v>
          </cell>
          <cell r="W2124">
            <v>33.79</v>
          </cell>
          <cell r="X2124" t="str">
            <v>YUNANISTAN</v>
          </cell>
          <cell r="Y2124">
            <v>0</v>
          </cell>
          <cell r="Z2124">
            <v>0</v>
          </cell>
          <cell r="AA2124">
            <v>70.23</v>
          </cell>
          <cell r="AB2124">
            <v>0</v>
          </cell>
          <cell r="AC2124">
            <v>70.23</v>
          </cell>
        </row>
        <row r="2125">
          <cell r="A2125">
            <v>8697935020184</v>
          </cell>
          <cell r="B2125" t="str">
            <v>N05AH03</v>
          </cell>
          <cell r="C2125" t="str">
            <v>olanzapine</v>
          </cell>
          <cell r="D2125" t="str">
            <v>EŞDEĞER</v>
          </cell>
          <cell r="E2125" t="str">
            <v>EŞDEĞER</v>
          </cell>
          <cell r="F2125">
            <v>0</v>
          </cell>
          <cell r="G2125">
            <v>5</v>
          </cell>
          <cell r="H2125">
            <v>1</v>
          </cell>
          <cell r="I2125">
            <v>0</v>
          </cell>
          <cell r="J2125">
            <v>0</v>
          </cell>
          <cell r="K2125">
            <v>0</v>
          </cell>
          <cell r="L2125" t="str">
            <v>OLAFER 10 MG 84 EFERVESAN TABLET</v>
          </cell>
          <cell r="M2125" t="str">
            <v>OLANZAPIN</v>
          </cell>
          <cell r="N2125" t="str">
            <v>ULM ILAC</v>
          </cell>
          <cell r="O2125">
            <v>10</v>
          </cell>
          <cell r="P2125" t="str">
            <v>MG</v>
          </cell>
          <cell r="Q2125">
            <v>84</v>
          </cell>
          <cell r="R2125" t="str">
            <v>NORMAL REÇETE</v>
          </cell>
          <cell r="S2125" t="str">
            <v>IMAL</v>
          </cell>
          <cell r="T2125" t="str">
            <v>YUNANISTAN</v>
          </cell>
          <cell r="U2125">
            <v>250.54</v>
          </cell>
          <cell r="V2125">
            <v>101.36</v>
          </cell>
          <cell r="W2125">
            <v>101.36</v>
          </cell>
          <cell r="X2125" t="str">
            <v>YUNANISTAN</v>
          </cell>
          <cell r="Y2125">
            <v>0</v>
          </cell>
          <cell r="Z2125">
            <v>0</v>
          </cell>
          <cell r="AA2125">
            <v>210.72</v>
          </cell>
          <cell r="AB2125">
            <v>0</v>
          </cell>
          <cell r="AC2125">
            <v>210.72</v>
          </cell>
        </row>
        <row r="2126">
          <cell r="A2126">
            <v>8697935020191</v>
          </cell>
          <cell r="B2126" t="str">
            <v>N05AH03</v>
          </cell>
          <cell r="C2126" t="str">
            <v>olanzapine</v>
          </cell>
          <cell r="D2126" t="str">
            <v>EŞDEĞER</v>
          </cell>
          <cell r="E2126" t="str">
            <v>EŞDEĞER</v>
          </cell>
          <cell r="F2126">
            <v>0</v>
          </cell>
          <cell r="G2126">
            <v>1</v>
          </cell>
          <cell r="H2126">
            <v>1</v>
          </cell>
          <cell r="I2126">
            <v>0</v>
          </cell>
          <cell r="J2126">
            <v>0</v>
          </cell>
          <cell r="K2126">
            <v>0</v>
          </cell>
          <cell r="L2126" t="str">
            <v>OLAFER 15 MG 28 EFERVESAN TABLET</v>
          </cell>
          <cell r="M2126" t="str">
            <v>OLANZAPIN</v>
          </cell>
          <cell r="N2126" t="str">
            <v>ULM ILAC</v>
          </cell>
          <cell r="O2126">
            <v>15</v>
          </cell>
          <cell r="P2126" t="str">
            <v>MG</v>
          </cell>
          <cell r="Q2126">
            <v>28</v>
          </cell>
          <cell r="R2126" t="str">
            <v>NORMAL REÇETE</v>
          </cell>
          <cell r="S2126" t="str">
            <v>IMAL</v>
          </cell>
          <cell r="T2126" t="str">
            <v>YUNANISTAN</v>
          </cell>
          <cell r="U2126">
            <v>50.68</v>
          </cell>
          <cell r="V2126">
            <v>125.28</v>
          </cell>
          <cell r="W2126">
            <v>50.68</v>
          </cell>
          <cell r="X2126" t="str">
            <v>YUNANISTAN</v>
          </cell>
          <cell r="Y2126">
            <v>0</v>
          </cell>
          <cell r="Z2126">
            <v>0</v>
          </cell>
          <cell r="AA2126">
            <v>107.26</v>
          </cell>
          <cell r="AB2126">
            <v>0</v>
          </cell>
          <cell r="AC2126">
            <v>107.26</v>
          </cell>
        </row>
        <row r="2127">
          <cell r="A2127">
            <v>8697935020207</v>
          </cell>
          <cell r="B2127" t="str">
            <v>N05AH03</v>
          </cell>
          <cell r="C2127" t="str">
            <v>olanzapine</v>
          </cell>
          <cell r="D2127" t="str">
            <v>EŞDEĞER</v>
          </cell>
          <cell r="E2127" t="str">
            <v>EŞDEĞER</v>
          </cell>
          <cell r="F2127">
            <v>0</v>
          </cell>
          <cell r="G2127">
            <v>5</v>
          </cell>
          <cell r="H2127">
            <v>1</v>
          </cell>
          <cell r="I2127">
            <v>0</v>
          </cell>
          <cell r="J2127">
            <v>0</v>
          </cell>
          <cell r="K2127">
            <v>0</v>
          </cell>
          <cell r="L2127" t="str">
            <v>OLAFER 15 MG 84 EFERVESAN TABLET</v>
          </cell>
          <cell r="M2127" t="str">
            <v>OLANZAPIN</v>
          </cell>
          <cell r="N2127" t="str">
            <v>ULM ILAC</v>
          </cell>
          <cell r="O2127">
            <v>15</v>
          </cell>
          <cell r="P2127" t="str">
            <v>MG</v>
          </cell>
          <cell r="Q2127">
            <v>84</v>
          </cell>
          <cell r="R2127" t="str">
            <v>NORMAL REÇETE</v>
          </cell>
          <cell r="S2127" t="str">
            <v>IMAL</v>
          </cell>
          <cell r="T2127" t="str">
            <v>YUNANISTAN</v>
          </cell>
          <cell r="U2127">
            <v>152.05000000000001</v>
          </cell>
          <cell r="V2127">
            <v>375.82</v>
          </cell>
          <cell r="W2127">
            <v>152.05000000000001</v>
          </cell>
          <cell r="X2127" t="str">
            <v>YUNANISTAN</v>
          </cell>
          <cell r="Y2127">
            <v>0</v>
          </cell>
          <cell r="Z2127">
            <v>0</v>
          </cell>
          <cell r="AA2127">
            <v>321.82</v>
          </cell>
          <cell r="AB2127">
            <v>0</v>
          </cell>
          <cell r="AC2127">
            <v>321.82</v>
          </cell>
        </row>
        <row r="2128">
          <cell r="A2128">
            <v>8697935020115</v>
          </cell>
          <cell r="B2128" t="str">
            <v>N05AH03</v>
          </cell>
          <cell r="C2128" t="str">
            <v>olanzapine</v>
          </cell>
          <cell r="D2128" t="str">
            <v>EŞDEĞER</v>
          </cell>
          <cell r="E2128" t="str">
            <v>EŞDEĞER</v>
          </cell>
          <cell r="F2128">
            <v>0</v>
          </cell>
          <cell r="G2128">
            <v>5</v>
          </cell>
          <cell r="H2128">
            <v>1</v>
          </cell>
          <cell r="I2128">
            <v>0</v>
          </cell>
          <cell r="J2128">
            <v>0</v>
          </cell>
          <cell r="K2128">
            <v>0</v>
          </cell>
          <cell r="L2128" t="str">
            <v>OLAFER 2,5 MG 28 EFERVESAN TABLET</v>
          </cell>
          <cell r="M2128" t="str">
            <v>OLANZAPIN</v>
          </cell>
          <cell r="N2128" t="str">
            <v>ULM ILAC</v>
          </cell>
          <cell r="O2128">
            <v>2.5</v>
          </cell>
          <cell r="P2128" t="str">
            <v>MG</v>
          </cell>
          <cell r="Q2128">
            <v>28</v>
          </cell>
          <cell r="R2128" t="str">
            <v>NORMAL REÇETE</v>
          </cell>
          <cell r="S2128" t="str">
            <v>IMAL</v>
          </cell>
          <cell r="T2128" t="str">
            <v>ISPANYA</v>
          </cell>
          <cell r="U2128">
            <v>20.89</v>
          </cell>
          <cell r="V2128">
            <v>8.4700000000000006</v>
          </cell>
          <cell r="W2128">
            <v>8.4700000000000006</v>
          </cell>
          <cell r="X2128" t="str">
            <v>ISPANYA</v>
          </cell>
          <cell r="Y2128">
            <v>0</v>
          </cell>
          <cell r="Z2128">
            <v>0</v>
          </cell>
          <cell r="AA2128">
            <v>17.920000000000002</v>
          </cell>
          <cell r="AB2128">
            <v>0</v>
          </cell>
          <cell r="AC2128">
            <v>17.920000000000002</v>
          </cell>
        </row>
        <row r="2129">
          <cell r="A2129">
            <v>8697935020122</v>
          </cell>
          <cell r="B2129" t="str">
            <v>N05AH03</v>
          </cell>
          <cell r="C2129" t="str">
            <v>olanzapine</v>
          </cell>
          <cell r="D2129" t="str">
            <v>EŞDEĞER</v>
          </cell>
          <cell r="E2129" t="str">
            <v>EŞDEĞER</v>
          </cell>
          <cell r="F2129">
            <v>0</v>
          </cell>
          <cell r="G2129">
            <v>5</v>
          </cell>
          <cell r="H2129">
            <v>1</v>
          </cell>
          <cell r="I2129">
            <v>0</v>
          </cell>
          <cell r="J2129">
            <v>0</v>
          </cell>
          <cell r="K2129">
            <v>0</v>
          </cell>
          <cell r="L2129" t="str">
            <v>OLAFER 2,5 MG 84 EFERVESAN TABLET</v>
          </cell>
          <cell r="M2129" t="str">
            <v>OLANZAPIN</v>
          </cell>
          <cell r="N2129" t="str">
            <v>ULM ILAC</v>
          </cell>
          <cell r="O2129">
            <v>2.5</v>
          </cell>
          <cell r="P2129" t="str">
            <v>MG</v>
          </cell>
          <cell r="Q2129">
            <v>84</v>
          </cell>
          <cell r="R2129" t="str">
            <v>NORMAL REÇETE</v>
          </cell>
          <cell r="S2129" t="str">
            <v>IMAL</v>
          </cell>
          <cell r="T2129" t="str">
            <v>ISPANYA</v>
          </cell>
          <cell r="U2129">
            <v>62.64</v>
          </cell>
          <cell r="V2129">
            <v>25.41</v>
          </cell>
          <cell r="W2129">
            <v>25.41</v>
          </cell>
          <cell r="X2129" t="str">
            <v>ISPANYA</v>
          </cell>
          <cell r="Y2129">
            <v>0</v>
          </cell>
          <cell r="Z2129">
            <v>0</v>
          </cell>
          <cell r="AA2129">
            <v>53.78</v>
          </cell>
          <cell r="AB2129">
            <v>0</v>
          </cell>
          <cell r="AC2129">
            <v>53.78</v>
          </cell>
        </row>
        <row r="2130">
          <cell r="A2130">
            <v>8697935020214</v>
          </cell>
          <cell r="B2130" t="str">
            <v>N05AH03</v>
          </cell>
          <cell r="C2130" t="str">
            <v>olanzapine</v>
          </cell>
          <cell r="D2130" t="str">
            <v>EŞDEĞER</v>
          </cell>
          <cell r="E2130" t="str">
            <v>EŞDEĞER</v>
          </cell>
          <cell r="F2130">
            <v>0</v>
          </cell>
          <cell r="G2130">
            <v>1</v>
          </cell>
          <cell r="H2130">
            <v>1</v>
          </cell>
          <cell r="I2130">
            <v>0</v>
          </cell>
          <cell r="J2130">
            <v>0</v>
          </cell>
          <cell r="K2130">
            <v>0</v>
          </cell>
          <cell r="L2130" t="str">
            <v>OLAFER 20 MG 28 EFERVESAN TABLET</v>
          </cell>
          <cell r="M2130" t="str">
            <v>OLANZAPIN</v>
          </cell>
          <cell r="N2130" t="str">
            <v>ULM ILAC</v>
          </cell>
          <cell r="O2130">
            <v>20</v>
          </cell>
          <cell r="P2130" t="str">
            <v>MG</v>
          </cell>
          <cell r="Q2130">
            <v>28</v>
          </cell>
          <cell r="R2130" t="str">
            <v>NORMAL REÇETE</v>
          </cell>
          <cell r="S2130" t="str">
            <v>IMAL</v>
          </cell>
          <cell r="T2130" t="str">
            <v>YUNANISTAN</v>
          </cell>
          <cell r="U2130">
            <v>167.04</v>
          </cell>
          <cell r="V2130">
            <v>67.58</v>
          </cell>
          <cell r="W2130">
            <v>67.58</v>
          </cell>
          <cell r="X2130" t="str">
            <v>YUNANISTAN</v>
          </cell>
          <cell r="Y2130">
            <v>0</v>
          </cell>
          <cell r="Z2130">
            <v>0</v>
          </cell>
          <cell r="AA2130">
            <v>143.04</v>
          </cell>
          <cell r="AB2130">
            <v>0</v>
          </cell>
          <cell r="AC2130">
            <v>143.04</v>
          </cell>
        </row>
        <row r="2131">
          <cell r="A2131">
            <v>8697935020221</v>
          </cell>
          <cell r="B2131" t="str">
            <v>N05AH03</v>
          </cell>
          <cell r="C2131" t="str">
            <v>olanzapine</v>
          </cell>
          <cell r="D2131" t="str">
            <v>EŞDEĞER</v>
          </cell>
          <cell r="E2131" t="str">
            <v>EŞDEĞER</v>
          </cell>
          <cell r="F2131">
            <v>0</v>
          </cell>
          <cell r="G2131">
            <v>5</v>
          </cell>
          <cell r="H2131">
            <v>1</v>
          </cell>
          <cell r="I2131">
            <v>0</v>
          </cell>
          <cell r="J2131">
            <v>0</v>
          </cell>
          <cell r="K2131">
            <v>0</v>
          </cell>
          <cell r="L2131" t="str">
            <v>OLAFER 20 MG 84 EFERVESAN TABLET</v>
          </cell>
          <cell r="M2131" t="str">
            <v>OLANZAPIN</v>
          </cell>
          <cell r="N2131" t="str">
            <v>ULM ILAC</v>
          </cell>
          <cell r="O2131">
            <v>20</v>
          </cell>
          <cell r="P2131" t="str">
            <v>MG</v>
          </cell>
          <cell r="Q2131">
            <v>84</v>
          </cell>
          <cell r="R2131" t="str">
            <v>NORMAL REÇETE</v>
          </cell>
          <cell r="S2131" t="str">
            <v>IMAL</v>
          </cell>
          <cell r="T2131" t="str">
            <v>YUNANISTAN</v>
          </cell>
          <cell r="U2131">
            <v>500.91</v>
          </cell>
          <cell r="V2131">
            <v>202.73</v>
          </cell>
          <cell r="W2131">
            <v>202.73</v>
          </cell>
          <cell r="X2131" t="str">
            <v>YUNANISTAN</v>
          </cell>
          <cell r="Y2131">
            <v>0</v>
          </cell>
          <cell r="Z2131">
            <v>0</v>
          </cell>
          <cell r="AA2131">
            <v>429.09</v>
          </cell>
          <cell r="AB2131">
            <v>0</v>
          </cell>
          <cell r="AC2131">
            <v>429.09</v>
          </cell>
        </row>
        <row r="2132">
          <cell r="A2132">
            <v>8697935020139</v>
          </cell>
          <cell r="B2132" t="str">
            <v>N05AH03</v>
          </cell>
          <cell r="C2132" t="str">
            <v>olanzapine</v>
          </cell>
          <cell r="D2132" t="str">
            <v>EŞDEĞER</v>
          </cell>
          <cell r="E2132" t="str">
            <v>EŞDEĞER</v>
          </cell>
          <cell r="F2132">
            <v>0</v>
          </cell>
          <cell r="G2132">
            <v>1</v>
          </cell>
          <cell r="H2132">
            <v>1</v>
          </cell>
          <cell r="I2132">
            <v>0</v>
          </cell>
          <cell r="J2132">
            <v>0</v>
          </cell>
          <cell r="K2132">
            <v>0</v>
          </cell>
          <cell r="L2132" t="str">
            <v>OLAFER 5 MG 28 EFERVESAN TABLET</v>
          </cell>
          <cell r="M2132" t="str">
            <v>OLANZAPIN</v>
          </cell>
          <cell r="N2132" t="str">
            <v>ULM ILAC</v>
          </cell>
          <cell r="O2132">
            <v>5</v>
          </cell>
          <cell r="P2132" t="str">
            <v>MG</v>
          </cell>
          <cell r="Q2132">
            <v>28</v>
          </cell>
          <cell r="R2132" t="str">
            <v>NORMAL REÇETE</v>
          </cell>
          <cell r="S2132" t="str">
            <v>IMAL</v>
          </cell>
          <cell r="T2132" t="str">
            <v>ISPANYA</v>
          </cell>
          <cell r="U2132">
            <v>16.940000000000001</v>
          </cell>
          <cell r="V2132">
            <v>41.77</v>
          </cell>
          <cell r="W2132">
            <v>16.940000000000001</v>
          </cell>
          <cell r="X2132" t="str">
            <v>ISPANYA</v>
          </cell>
          <cell r="Y2132">
            <v>0</v>
          </cell>
          <cell r="Z2132">
            <v>0</v>
          </cell>
          <cell r="AA2132">
            <v>35.85</v>
          </cell>
          <cell r="AB2132">
            <v>0</v>
          </cell>
          <cell r="AC2132">
            <v>35.85</v>
          </cell>
        </row>
        <row r="2133">
          <cell r="A2133">
            <v>8697935020146</v>
          </cell>
          <cell r="B2133" t="str">
            <v>N05AH03</v>
          </cell>
          <cell r="C2133" t="str">
            <v>olanzapine</v>
          </cell>
          <cell r="D2133" t="str">
            <v>EŞDEĞER</v>
          </cell>
          <cell r="E2133" t="str">
            <v>EŞDEĞER</v>
          </cell>
          <cell r="F2133">
            <v>0</v>
          </cell>
          <cell r="G2133">
            <v>5</v>
          </cell>
          <cell r="H2133">
            <v>1</v>
          </cell>
          <cell r="I2133">
            <v>0</v>
          </cell>
          <cell r="J2133">
            <v>0</v>
          </cell>
          <cell r="K2133">
            <v>0</v>
          </cell>
          <cell r="L2133" t="str">
            <v>OLAFER 5 MG 84 EFERVESAN TABLET</v>
          </cell>
          <cell r="M2133" t="str">
            <v>OLANZAPIN</v>
          </cell>
          <cell r="N2133" t="str">
            <v>ULM ILAC</v>
          </cell>
          <cell r="O2133">
            <v>5</v>
          </cell>
          <cell r="P2133" t="str">
            <v>MG</v>
          </cell>
          <cell r="Q2133">
            <v>84</v>
          </cell>
          <cell r="R2133" t="str">
            <v>NORMAL REÇETE</v>
          </cell>
          <cell r="S2133" t="str">
            <v>IMAL</v>
          </cell>
          <cell r="T2133" t="str">
            <v>ISPANYA</v>
          </cell>
          <cell r="U2133">
            <v>50.82</v>
          </cell>
          <cell r="V2133">
            <v>125.27</v>
          </cell>
          <cell r="W2133">
            <v>50.82</v>
          </cell>
          <cell r="X2133" t="str">
            <v>ISPANYA</v>
          </cell>
          <cell r="Y2133">
            <v>0</v>
          </cell>
          <cell r="Z2133">
            <v>0</v>
          </cell>
          <cell r="AA2133">
            <v>107.56</v>
          </cell>
          <cell r="AB2133">
            <v>0</v>
          </cell>
          <cell r="AC2133">
            <v>107.56</v>
          </cell>
        </row>
        <row r="2134">
          <cell r="A2134">
            <v>8697935020153</v>
          </cell>
          <cell r="B2134" t="str">
            <v>N05AH03</v>
          </cell>
          <cell r="C2134" t="str">
            <v>olanzapine</v>
          </cell>
          <cell r="D2134" t="str">
            <v>EŞDEĞER</v>
          </cell>
          <cell r="E2134" t="str">
            <v>EŞDEĞER</v>
          </cell>
          <cell r="F2134">
            <v>0</v>
          </cell>
          <cell r="G2134">
            <v>5</v>
          </cell>
          <cell r="H2134">
            <v>1</v>
          </cell>
          <cell r="I2134">
            <v>0</v>
          </cell>
          <cell r="J2134">
            <v>0</v>
          </cell>
          <cell r="K2134">
            <v>0</v>
          </cell>
          <cell r="L2134" t="str">
            <v>OLAFER 7,5 MG 28 EFERVESAN TABLET</v>
          </cell>
          <cell r="M2134" t="str">
            <v>OLANZAPIN</v>
          </cell>
          <cell r="N2134" t="str">
            <v>ULM ILAC</v>
          </cell>
          <cell r="O2134">
            <v>7.5</v>
          </cell>
          <cell r="P2134" t="str">
            <v>MG</v>
          </cell>
          <cell r="Q2134">
            <v>28</v>
          </cell>
          <cell r="R2134" t="str">
            <v>NORMAL REÇETE</v>
          </cell>
          <cell r="S2134" t="str">
            <v>IMAL</v>
          </cell>
          <cell r="T2134" t="str">
            <v>ISPANYA</v>
          </cell>
          <cell r="U2134">
            <v>47.13</v>
          </cell>
          <cell r="V2134">
            <v>25.41</v>
          </cell>
          <cell r="W2134">
            <v>25.41</v>
          </cell>
          <cell r="X2134" t="str">
            <v>ISPANYA</v>
          </cell>
          <cell r="Y2134">
            <v>0</v>
          </cell>
          <cell r="Z2134">
            <v>0</v>
          </cell>
          <cell r="AA2134">
            <v>53.78</v>
          </cell>
          <cell r="AB2134">
            <v>0</v>
          </cell>
          <cell r="AC2134">
            <v>53.78</v>
          </cell>
        </row>
        <row r="2135">
          <cell r="A2135">
            <v>8697935020160</v>
          </cell>
          <cell r="B2135" t="str">
            <v>N05AH03</v>
          </cell>
          <cell r="C2135" t="str">
            <v>olanzapine</v>
          </cell>
          <cell r="D2135" t="str">
            <v>EŞDEĞER</v>
          </cell>
          <cell r="E2135" t="str">
            <v>EŞDEĞER</v>
          </cell>
          <cell r="F2135">
            <v>0</v>
          </cell>
          <cell r="G2135">
            <v>5</v>
          </cell>
          <cell r="H2135">
            <v>1</v>
          </cell>
          <cell r="I2135">
            <v>0</v>
          </cell>
          <cell r="J2135">
            <v>0</v>
          </cell>
          <cell r="K2135">
            <v>0</v>
          </cell>
          <cell r="L2135" t="str">
            <v>OLAFER 7,5 MG 84 EFERVESAN TABLET</v>
          </cell>
          <cell r="M2135" t="str">
            <v>OLANZAPIN</v>
          </cell>
          <cell r="N2135" t="str">
            <v>ULM ILAC</v>
          </cell>
          <cell r="O2135">
            <v>7.5</v>
          </cell>
          <cell r="P2135" t="str">
            <v>MG</v>
          </cell>
          <cell r="Q2135">
            <v>84</v>
          </cell>
          <cell r="R2135" t="str">
            <v>NORMAL REÇETE</v>
          </cell>
          <cell r="S2135" t="str">
            <v>IMAL</v>
          </cell>
          <cell r="T2135" t="str">
            <v>ISPANYA</v>
          </cell>
          <cell r="U2135">
            <v>187.91</v>
          </cell>
          <cell r="V2135">
            <v>76.23</v>
          </cell>
          <cell r="W2135">
            <v>76.23</v>
          </cell>
          <cell r="X2135" t="str">
            <v>ISPANYA</v>
          </cell>
          <cell r="Y2135">
            <v>0</v>
          </cell>
          <cell r="Z2135">
            <v>0</v>
          </cell>
          <cell r="AA2135">
            <v>161.34</v>
          </cell>
          <cell r="AB2135">
            <v>0</v>
          </cell>
          <cell r="AC2135">
            <v>161.34</v>
          </cell>
        </row>
        <row r="2136">
          <cell r="A2136">
            <v>8697930021056</v>
          </cell>
          <cell r="B2136" t="str">
            <v>J01DD08</v>
          </cell>
          <cell r="C2136" t="str">
            <v>cefixime</v>
          </cell>
          <cell r="D2136" t="str">
            <v>EŞDEĞER</v>
          </cell>
          <cell r="E2136" t="str">
            <v>EŞDEĞER</v>
          </cell>
          <cell r="F2136">
            <v>0</v>
          </cell>
          <cell r="G2136">
            <v>1</v>
          </cell>
          <cell r="H2136">
            <v>1</v>
          </cell>
          <cell r="I2136">
            <v>0</v>
          </cell>
          <cell r="J2136">
            <v>0</v>
          </cell>
          <cell r="K2136">
            <v>0</v>
          </cell>
          <cell r="L2136" t="str">
            <v>OLECEF 100 MG 20 EFERVESAN TABLET</v>
          </cell>
          <cell r="M2136" t="str">
            <v>SEFIKSIM</v>
          </cell>
          <cell r="N2136" t="str">
            <v>MENTIS</v>
          </cell>
          <cell r="O2136">
            <v>100</v>
          </cell>
          <cell r="P2136" t="str">
            <v>MG</v>
          </cell>
          <cell r="Q2136">
            <v>20</v>
          </cell>
          <cell r="R2136" t="str">
            <v>NORMAL REÇETE</v>
          </cell>
          <cell r="S2136" t="str">
            <v>IMAL</v>
          </cell>
          <cell r="T2136" t="str">
            <v>ISPANYA</v>
          </cell>
          <cell r="U2136">
            <v>7.41</v>
          </cell>
          <cell r="V2136">
            <v>7.41</v>
          </cell>
          <cell r="W2136">
            <v>4.4400000000000004</v>
          </cell>
          <cell r="X2136" t="str">
            <v>ISPANYA</v>
          </cell>
          <cell r="Y2136">
            <v>0</v>
          </cell>
          <cell r="Z2136">
            <v>0</v>
          </cell>
          <cell r="AA2136">
            <v>9.33</v>
          </cell>
          <cell r="AB2136">
            <v>0</v>
          </cell>
          <cell r="AC2136">
            <v>9.33</v>
          </cell>
        </row>
        <row r="2137">
          <cell r="A2137">
            <v>8697930021063</v>
          </cell>
          <cell r="B2137" t="str">
            <v>J01DD08</v>
          </cell>
          <cell r="C2137" t="str">
            <v>cefixime</v>
          </cell>
          <cell r="D2137" t="str">
            <v>EŞDEĞER</v>
          </cell>
          <cell r="E2137" t="str">
            <v>EŞDEĞER</v>
          </cell>
          <cell r="F2137">
            <v>0</v>
          </cell>
          <cell r="G2137">
            <v>1</v>
          </cell>
          <cell r="H2137">
            <v>1</v>
          </cell>
          <cell r="I2137">
            <v>0</v>
          </cell>
          <cell r="J2137">
            <v>0</v>
          </cell>
          <cell r="K2137">
            <v>0</v>
          </cell>
          <cell r="L2137" t="str">
            <v>OLECEF 200 MG 20 EFERVESAN TABLET</v>
          </cell>
          <cell r="M2137" t="str">
            <v>SEFIKSIM</v>
          </cell>
          <cell r="N2137" t="str">
            <v>MENTIS</v>
          </cell>
          <cell r="O2137">
            <v>200</v>
          </cell>
          <cell r="P2137" t="str">
            <v>MG</v>
          </cell>
          <cell r="Q2137">
            <v>20</v>
          </cell>
          <cell r="R2137" t="str">
            <v>NORMAL REÇETE</v>
          </cell>
          <cell r="S2137" t="str">
            <v>IMAL</v>
          </cell>
          <cell r="T2137" t="str">
            <v>ISPANYA</v>
          </cell>
          <cell r="U2137">
            <v>14.82</v>
          </cell>
          <cell r="V2137">
            <v>14.82</v>
          </cell>
          <cell r="W2137">
            <v>8.89</v>
          </cell>
          <cell r="X2137" t="str">
            <v>ISPANYA</v>
          </cell>
          <cell r="Y2137">
            <v>0</v>
          </cell>
          <cell r="Z2137">
            <v>0</v>
          </cell>
          <cell r="AA2137">
            <v>14.92</v>
          </cell>
          <cell r="AB2137">
            <v>0</v>
          </cell>
          <cell r="AC2137">
            <v>14.92</v>
          </cell>
        </row>
        <row r="2138">
          <cell r="A2138">
            <v>8699556692771</v>
          </cell>
          <cell r="B2138" t="str">
            <v>B05BA10</v>
          </cell>
          <cell r="C2138" t="str">
            <v>combinations</v>
          </cell>
          <cell r="D2138" t="str">
            <v>REFERANS</v>
          </cell>
          <cell r="E2138" t="str">
            <v>REFERANS</v>
          </cell>
          <cell r="F2138">
            <v>0</v>
          </cell>
          <cell r="G2138">
            <v>2</v>
          </cell>
          <cell r="H2138">
            <v>1</v>
          </cell>
          <cell r="I2138">
            <v>0</v>
          </cell>
          <cell r="J2138">
            <v>0</v>
          </cell>
          <cell r="K2138">
            <v>0</v>
          </cell>
          <cell r="L2138" t="str">
            <v>OLICLINOMEL N4-550E 1000 ML UC ODALI TORBA</v>
          </cell>
          <cell r="M2138" t="str">
            <v>AMINO ASIT + GLUKOZ + ZEYTINYAGI BAZLI LIPID SOLUSYONU</v>
          </cell>
          <cell r="N2138" t="str">
            <v>ECZACIBASI BAXTER</v>
          </cell>
          <cell r="O2138">
            <v>0</v>
          </cell>
          <cell r="P2138">
            <v>0</v>
          </cell>
          <cell r="Q2138">
            <v>1000</v>
          </cell>
          <cell r="R2138" t="str">
            <v>NORMAL RECETE</v>
          </cell>
          <cell r="S2138" t="str">
            <v>ITHAL</v>
          </cell>
          <cell r="T2138" t="str">
            <v>BELCIKA</v>
          </cell>
          <cell r="U2138">
            <v>34.99</v>
          </cell>
          <cell r="V2138">
            <v>34.99</v>
          </cell>
          <cell r="W2138">
            <v>34.99</v>
          </cell>
          <cell r="X2138" t="str">
            <v>BELCIKA</v>
          </cell>
          <cell r="Y2138">
            <v>0</v>
          </cell>
          <cell r="Z2138">
            <v>0</v>
          </cell>
          <cell r="AA2138">
            <v>94.09</v>
          </cell>
          <cell r="AB2138">
            <v>0</v>
          </cell>
          <cell r="AC2138">
            <v>94.09</v>
          </cell>
        </row>
        <row r="2139">
          <cell r="A2139">
            <v>8699556692795</v>
          </cell>
          <cell r="B2139" t="str">
            <v>B05BA10</v>
          </cell>
          <cell r="C2139" t="str">
            <v>combinations</v>
          </cell>
          <cell r="D2139" t="str">
            <v>REFERANS</v>
          </cell>
          <cell r="E2139" t="str">
            <v>REFERANS</v>
          </cell>
          <cell r="F2139">
            <v>0</v>
          </cell>
          <cell r="G2139">
            <v>2</v>
          </cell>
          <cell r="H2139">
            <v>1</v>
          </cell>
          <cell r="I2139">
            <v>0</v>
          </cell>
          <cell r="J2139">
            <v>0</v>
          </cell>
          <cell r="K2139">
            <v>0</v>
          </cell>
          <cell r="L2139" t="str">
            <v>OLICLINOMEL N4-550E 1500 ML UC ODALI TORBA</v>
          </cell>
          <cell r="M2139" t="str">
            <v>AMINO ASIT + GLUKOZ + ZEYTINYAGI BAZLI LIPID SOLUSYONU</v>
          </cell>
          <cell r="N2139" t="str">
            <v>ECZACIBASI BAXTER</v>
          </cell>
          <cell r="O2139">
            <v>0</v>
          </cell>
          <cell r="P2139">
            <v>0</v>
          </cell>
          <cell r="Q2139">
            <v>1500</v>
          </cell>
          <cell r="R2139" t="str">
            <v>NORMAL RECETE</v>
          </cell>
          <cell r="S2139" t="str">
            <v>ITHAL</v>
          </cell>
          <cell r="T2139" t="str">
            <v>BELCIKA</v>
          </cell>
          <cell r="U2139">
            <v>37.35</v>
          </cell>
          <cell r="V2139">
            <v>37.35</v>
          </cell>
          <cell r="W2139">
            <v>37.35</v>
          </cell>
          <cell r="X2139" t="str">
            <v>BELCIKA</v>
          </cell>
          <cell r="Y2139">
            <v>0</v>
          </cell>
          <cell r="Z2139">
            <v>0</v>
          </cell>
          <cell r="AA2139">
            <v>86.01</v>
          </cell>
          <cell r="AB2139">
            <v>0</v>
          </cell>
          <cell r="AC2139">
            <v>86.01</v>
          </cell>
        </row>
        <row r="2140">
          <cell r="A2140">
            <v>8699556692832</v>
          </cell>
          <cell r="B2140" t="str">
            <v>B05BA10</v>
          </cell>
          <cell r="C2140" t="str">
            <v>combinations</v>
          </cell>
          <cell r="D2140" t="str">
            <v>REFERANS</v>
          </cell>
          <cell r="E2140" t="str">
            <v>REFERANS</v>
          </cell>
          <cell r="F2140">
            <v>0</v>
          </cell>
          <cell r="G2140">
            <v>2</v>
          </cell>
          <cell r="H2140">
            <v>1</v>
          </cell>
          <cell r="I2140">
            <v>0</v>
          </cell>
          <cell r="J2140">
            <v>0</v>
          </cell>
          <cell r="K2140">
            <v>0</v>
          </cell>
          <cell r="L2140" t="str">
            <v>OLICLINOMEL N4-550E 2000 ML UC ODALI TORBA</v>
          </cell>
          <cell r="M2140" t="str">
            <v>AMINO ASIT + GLUKOZ + ZEYTINYAGI BAZLI LIPID SOLUSYONU</v>
          </cell>
          <cell r="N2140" t="str">
            <v>ECZACIBASI BAXTER</v>
          </cell>
          <cell r="O2140">
            <v>0</v>
          </cell>
          <cell r="P2140">
            <v>0</v>
          </cell>
          <cell r="Q2140">
            <v>2000</v>
          </cell>
          <cell r="R2140" t="str">
            <v>NORMAL RECETE</v>
          </cell>
          <cell r="S2140" t="str">
            <v>ITHAL</v>
          </cell>
          <cell r="T2140" t="str">
            <v>BELCIKA</v>
          </cell>
          <cell r="U2140">
            <v>41.49</v>
          </cell>
          <cell r="V2140">
            <v>41.49</v>
          </cell>
          <cell r="W2140">
            <v>41.49</v>
          </cell>
          <cell r="X2140" t="str">
            <v>BELCIKA</v>
          </cell>
          <cell r="Y2140">
            <v>0</v>
          </cell>
          <cell r="Z2140">
            <v>0</v>
          </cell>
          <cell r="AA2140">
            <v>111.74</v>
          </cell>
          <cell r="AB2140">
            <v>0</v>
          </cell>
          <cell r="AC2140">
            <v>111.74</v>
          </cell>
        </row>
        <row r="2141">
          <cell r="A2141">
            <v>8699556692788</v>
          </cell>
          <cell r="B2141" t="str">
            <v>B05BA10</v>
          </cell>
          <cell r="C2141" t="str">
            <v>combinations</v>
          </cell>
          <cell r="D2141" t="str">
            <v>REFERANS</v>
          </cell>
          <cell r="E2141" t="str">
            <v>REFERANS</v>
          </cell>
          <cell r="F2141">
            <v>0</v>
          </cell>
          <cell r="G2141">
            <v>2</v>
          </cell>
          <cell r="H2141">
            <v>1</v>
          </cell>
          <cell r="I2141">
            <v>0</v>
          </cell>
          <cell r="J2141">
            <v>0</v>
          </cell>
          <cell r="K2141">
            <v>0</v>
          </cell>
          <cell r="L2141" t="str">
            <v>OLICLINOMEL N7-1000E 1000 ML UC ODALI TORBA</v>
          </cell>
          <cell r="M2141" t="str">
            <v>AMINO ASIT + GLUKOZ + ZEYTINYAGI BAZLI LIPID SOLUSYONU</v>
          </cell>
          <cell r="N2141" t="str">
            <v>ECZACIBASI BAXTER</v>
          </cell>
          <cell r="O2141">
            <v>0</v>
          </cell>
          <cell r="P2141">
            <v>0</v>
          </cell>
          <cell r="Q2141">
            <v>1000</v>
          </cell>
          <cell r="R2141" t="str">
            <v>NORMAL RECETE</v>
          </cell>
          <cell r="S2141" t="str">
            <v>ITHAL</v>
          </cell>
          <cell r="T2141" t="str">
            <v>BELCIKA</v>
          </cell>
          <cell r="U2141">
            <v>35.119999999999997</v>
          </cell>
          <cell r="V2141">
            <v>35.119999999999997</v>
          </cell>
          <cell r="W2141">
            <v>35.119999999999997</v>
          </cell>
          <cell r="X2141" t="str">
            <v>BELCIKA</v>
          </cell>
          <cell r="Y2141">
            <v>0</v>
          </cell>
          <cell r="Z2141">
            <v>0</v>
          </cell>
          <cell r="AA2141">
            <v>94.59</v>
          </cell>
          <cell r="AB2141">
            <v>0</v>
          </cell>
          <cell r="AC2141">
            <v>94.59</v>
          </cell>
        </row>
        <row r="2142">
          <cell r="A2142">
            <v>8699556692801</v>
          </cell>
          <cell r="B2142" t="str">
            <v>B05BA10</v>
          </cell>
          <cell r="C2142" t="str">
            <v>combinations</v>
          </cell>
          <cell r="D2142" t="str">
            <v>REFERANS</v>
          </cell>
          <cell r="E2142" t="str">
            <v>REFERANS</v>
          </cell>
          <cell r="F2142">
            <v>0</v>
          </cell>
          <cell r="G2142">
            <v>2</v>
          </cell>
          <cell r="H2142">
            <v>1</v>
          </cell>
          <cell r="I2142">
            <v>0</v>
          </cell>
          <cell r="J2142">
            <v>0</v>
          </cell>
          <cell r="K2142">
            <v>0</v>
          </cell>
          <cell r="L2142" t="str">
            <v>OLICLINOMEL N7-1000E 1500 ML UC ODALI TORBA</v>
          </cell>
          <cell r="M2142" t="str">
            <v>AMINO ASIT + GLUKOZ + ZEYTINYAGI BAZLI LIPID SOLUSYONU</v>
          </cell>
          <cell r="N2142" t="str">
            <v>ECZACIBASI BAXTER</v>
          </cell>
          <cell r="O2142">
            <v>0</v>
          </cell>
          <cell r="P2142">
            <v>0</v>
          </cell>
          <cell r="Q2142">
            <v>1500</v>
          </cell>
          <cell r="R2142" t="str">
            <v>NORMAL RECETE</v>
          </cell>
          <cell r="S2142" t="str">
            <v>ITHAL</v>
          </cell>
          <cell r="T2142" t="str">
            <v>BELCIKA</v>
          </cell>
          <cell r="U2142">
            <v>39.04</v>
          </cell>
          <cell r="V2142">
            <v>39.04</v>
          </cell>
          <cell r="W2142">
            <v>39.04</v>
          </cell>
          <cell r="X2142" t="str">
            <v>BELCIKA</v>
          </cell>
          <cell r="Y2142">
            <v>0</v>
          </cell>
          <cell r="Z2142">
            <v>0</v>
          </cell>
          <cell r="AA2142">
            <v>105.12</v>
          </cell>
          <cell r="AB2142">
            <v>0</v>
          </cell>
          <cell r="AC2142">
            <v>105.12</v>
          </cell>
        </row>
        <row r="2143">
          <cell r="A2143">
            <v>8699556692849</v>
          </cell>
          <cell r="B2143" t="str">
            <v>B05BA10</v>
          </cell>
          <cell r="C2143" t="str">
            <v>combinations</v>
          </cell>
          <cell r="D2143" t="str">
            <v>REFERANS</v>
          </cell>
          <cell r="E2143" t="str">
            <v>REFERANS</v>
          </cell>
          <cell r="F2143">
            <v>0</v>
          </cell>
          <cell r="G2143">
            <v>2</v>
          </cell>
          <cell r="H2143">
            <v>1</v>
          </cell>
          <cell r="I2143">
            <v>0</v>
          </cell>
          <cell r="J2143">
            <v>0</v>
          </cell>
          <cell r="K2143">
            <v>0</v>
          </cell>
          <cell r="L2143" t="str">
            <v>OLICLINOMEL N7-1000E 2000 ML UC ODALI TORBA</v>
          </cell>
          <cell r="M2143" t="str">
            <v>AMINO ASIT + GLUKOZ + ZEYTINYAGI BAZLI LIPID SOLUSYONU</v>
          </cell>
          <cell r="N2143" t="str">
            <v>ECZACIBASI BAXTER</v>
          </cell>
          <cell r="O2143">
            <v>0</v>
          </cell>
          <cell r="P2143">
            <v>0</v>
          </cell>
          <cell r="Q2143">
            <v>2000</v>
          </cell>
          <cell r="R2143" t="str">
            <v>NORMAL RECETE</v>
          </cell>
          <cell r="S2143" t="str">
            <v>ITHAL</v>
          </cell>
          <cell r="T2143" t="str">
            <v>BELCIKA</v>
          </cell>
          <cell r="U2143">
            <v>43.35</v>
          </cell>
          <cell r="V2143">
            <v>43.35</v>
          </cell>
          <cell r="W2143">
            <v>43.35</v>
          </cell>
          <cell r="X2143" t="str">
            <v>BELCIKA</v>
          </cell>
          <cell r="Y2143">
            <v>0</v>
          </cell>
          <cell r="Z2143">
            <v>0</v>
          </cell>
          <cell r="AA2143">
            <v>116.75</v>
          </cell>
          <cell r="AB2143">
            <v>0</v>
          </cell>
          <cell r="AC2143">
            <v>116.75</v>
          </cell>
        </row>
        <row r="2144">
          <cell r="A2144">
            <v>8699586152061</v>
          </cell>
          <cell r="B2144" t="str">
            <v>L04AD02</v>
          </cell>
          <cell r="C2144" t="str">
            <v>tacrolimus</v>
          </cell>
          <cell r="D2144" t="str">
            <v>ESDEGER</v>
          </cell>
          <cell r="E2144" t="str">
            <v>ESDEGER</v>
          </cell>
          <cell r="F2144">
            <v>0</v>
          </cell>
          <cell r="G2144">
            <v>1</v>
          </cell>
          <cell r="H2144">
            <v>1</v>
          </cell>
          <cell r="I2144">
            <v>0</v>
          </cell>
          <cell r="J2144">
            <v>0</v>
          </cell>
          <cell r="K2144">
            <v>0</v>
          </cell>
          <cell r="L2144" t="str">
            <v>OLIGMA 0,5 MG 50 KAPSUL</v>
          </cell>
          <cell r="M2144" t="str">
            <v>TAKROLIMUS</v>
          </cell>
          <cell r="N2144" t="str">
            <v>ECZACIBASI ILAC PAZARLAMA</v>
          </cell>
          <cell r="O2144">
            <v>0.5</v>
          </cell>
          <cell r="P2144" t="str">
            <v>MG</v>
          </cell>
          <cell r="Q2144">
            <v>50</v>
          </cell>
          <cell r="R2144" t="str">
            <v>NORMAL RECETE</v>
          </cell>
          <cell r="S2144" t="str">
            <v>ITHAL</v>
          </cell>
          <cell r="T2144" t="str">
            <v>ISPANYA</v>
          </cell>
          <cell r="U2144">
            <v>19.2</v>
          </cell>
          <cell r="V2144">
            <v>60</v>
          </cell>
          <cell r="W2144">
            <v>19.2</v>
          </cell>
          <cell r="X2144" t="str">
            <v>ISPANYA</v>
          </cell>
          <cell r="Y2144">
            <v>0</v>
          </cell>
          <cell r="Z2144">
            <v>0</v>
          </cell>
          <cell r="AA2144">
            <v>48.35</v>
          </cell>
          <cell r="AB2144">
            <v>0</v>
          </cell>
          <cell r="AC2144">
            <v>48.35</v>
          </cell>
        </row>
        <row r="2145">
          <cell r="A2145">
            <v>8699586152078</v>
          </cell>
          <cell r="B2145" t="str">
            <v>L04AD02</v>
          </cell>
          <cell r="C2145" t="str">
            <v>tacrolimus</v>
          </cell>
          <cell r="D2145" t="str">
            <v>ESDEGER</v>
          </cell>
          <cell r="E2145" t="str">
            <v>ESDEGER</v>
          </cell>
          <cell r="F2145">
            <v>0</v>
          </cell>
          <cell r="G2145">
            <v>1</v>
          </cell>
          <cell r="H2145">
            <v>1</v>
          </cell>
          <cell r="I2145">
            <v>0</v>
          </cell>
          <cell r="J2145">
            <v>0</v>
          </cell>
          <cell r="K2145">
            <v>0</v>
          </cell>
          <cell r="L2145" t="str">
            <v>OLIGMA 1 MG 50 KAPSUL</v>
          </cell>
          <cell r="M2145" t="str">
            <v>TAKROLIMUS</v>
          </cell>
          <cell r="N2145" t="str">
            <v>ECZACIBASI ILAC PAZARLAMA</v>
          </cell>
          <cell r="O2145">
            <v>1</v>
          </cell>
          <cell r="P2145" t="str">
            <v>MG</v>
          </cell>
          <cell r="Q2145">
            <v>50</v>
          </cell>
          <cell r="R2145" t="str">
            <v>NORMAL RECETE</v>
          </cell>
          <cell r="S2145" t="str">
            <v>ITHAL</v>
          </cell>
          <cell r="T2145" t="str">
            <v>ISPANYA</v>
          </cell>
          <cell r="U2145">
            <v>38.4</v>
          </cell>
          <cell r="V2145">
            <v>100.86</v>
          </cell>
          <cell r="W2145">
            <v>38.4</v>
          </cell>
          <cell r="X2145" t="str">
            <v>ISPANYA</v>
          </cell>
          <cell r="Y2145">
            <v>0</v>
          </cell>
          <cell r="Z2145">
            <v>0</v>
          </cell>
          <cell r="AA2145">
            <v>94.56</v>
          </cell>
          <cell r="AB2145">
            <v>0</v>
          </cell>
          <cell r="AC2145">
            <v>94.56</v>
          </cell>
        </row>
        <row r="2146">
          <cell r="A2146">
            <v>8699586152085</v>
          </cell>
          <cell r="B2146" t="str">
            <v>L04AD02</v>
          </cell>
          <cell r="C2146" t="str">
            <v>tacrolimus</v>
          </cell>
          <cell r="D2146" t="str">
            <v>ESDEGER</v>
          </cell>
          <cell r="E2146" t="str">
            <v>ESDEGER</v>
          </cell>
          <cell r="F2146">
            <v>0</v>
          </cell>
          <cell r="G2146">
            <v>1</v>
          </cell>
          <cell r="H2146">
            <v>1</v>
          </cell>
          <cell r="I2146">
            <v>0</v>
          </cell>
          <cell r="J2146">
            <v>0</v>
          </cell>
          <cell r="K2146">
            <v>0</v>
          </cell>
          <cell r="L2146" t="str">
            <v>OLIGMA 5 MG 50 KAPSUL</v>
          </cell>
          <cell r="M2146" t="str">
            <v>TAKROLIMUS</v>
          </cell>
          <cell r="N2146" t="str">
            <v>ECZACIBASI ILAC PAZARLAMA</v>
          </cell>
          <cell r="O2146">
            <v>5</v>
          </cell>
          <cell r="P2146" t="str">
            <v>MG</v>
          </cell>
          <cell r="Q2146">
            <v>50</v>
          </cell>
          <cell r="R2146" t="str">
            <v>NORMAL RECETE</v>
          </cell>
          <cell r="S2146" t="str">
            <v>ITHAL</v>
          </cell>
          <cell r="T2146" t="str">
            <v>ISPANYA</v>
          </cell>
          <cell r="U2146">
            <v>192</v>
          </cell>
          <cell r="V2146">
            <v>504.19</v>
          </cell>
          <cell r="W2146">
            <v>192</v>
          </cell>
          <cell r="X2146" t="str">
            <v>ISPANYA</v>
          </cell>
          <cell r="Y2146">
            <v>0</v>
          </cell>
          <cell r="Z2146">
            <v>0</v>
          </cell>
          <cell r="AA2146">
            <v>456.07</v>
          </cell>
          <cell r="AB2146">
            <v>0</v>
          </cell>
          <cell r="AC2146">
            <v>456.07</v>
          </cell>
        </row>
        <row r="2147">
          <cell r="A2147">
            <v>8699556692979</v>
          </cell>
          <cell r="B2147" t="str">
            <v>B05BA10</v>
          </cell>
          <cell r="C2147" t="str">
            <v>combinations</v>
          </cell>
          <cell r="D2147" t="str">
            <v>REFERANS</v>
          </cell>
          <cell r="E2147" t="str">
            <v>REFERANS</v>
          </cell>
          <cell r="F2147">
            <v>0</v>
          </cell>
          <cell r="G2147">
            <v>2</v>
          </cell>
          <cell r="H2147">
            <v>1</v>
          </cell>
          <cell r="I2147">
            <v>0</v>
          </cell>
          <cell r="J2147">
            <v>0</v>
          </cell>
          <cell r="K2147">
            <v>0</v>
          </cell>
          <cell r="L2147" t="str">
            <v>OLIMEL N7-960E INFUZYON ICIN ELEKTROLITLI AMINOASIT COZ. GLUKOZ COZ. VE LIPID EMULSIYONU, 1000 ML TORBA</v>
          </cell>
          <cell r="M2147" t="str">
            <v>BESLENME SOLUSYONU</v>
          </cell>
          <cell r="N2147" t="str">
            <v>ECZACIBASI BAXTER</v>
          </cell>
          <cell r="O2147">
            <v>0</v>
          </cell>
          <cell r="P2147">
            <v>0</v>
          </cell>
          <cell r="Q2147">
            <v>1000</v>
          </cell>
          <cell r="R2147" t="str">
            <v>NORMAL RECETE</v>
          </cell>
          <cell r="S2147" t="str">
            <v>ITHAL</v>
          </cell>
          <cell r="T2147" t="str">
            <v>FRANSA</v>
          </cell>
          <cell r="U2147">
            <v>22.87</v>
          </cell>
          <cell r="V2147">
            <v>22.87</v>
          </cell>
          <cell r="W2147">
            <v>22.87</v>
          </cell>
          <cell r="X2147" t="str">
            <v>FRANSA</v>
          </cell>
          <cell r="Y2147">
            <v>0</v>
          </cell>
          <cell r="Z2147">
            <v>0</v>
          </cell>
          <cell r="AA2147">
            <v>61.55</v>
          </cell>
          <cell r="AB2147">
            <v>0</v>
          </cell>
          <cell r="AC2147">
            <v>61.55</v>
          </cell>
        </row>
        <row r="2148">
          <cell r="A2148">
            <v>8699586693069</v>
          </cell>
          <cell r="B2148" t="str">
            <v>B05BA10</v>
          </cell>
          <cell r="C2148" t="str">
            <v>combinations</v>
          </cell>
          <cell r="D2148" t="str">
            <v>REFERANS</v>
          </cell>
          <cell r="E2148" t="str">
            <v>REFERANS</v>
          </cell>
          <cell r="F2148">
            <v>0</v>
          </cell>
          <cell r="G2148">
            <v>2</v>
          </cell>
          <cell r="H2148">
            <v>1</v>
          </cell>
          <cell r="I2148">
            <v>0</v>
          </cell>
          <cell r="J2148">
            <v>0</v>
          </cell>
          <cell r="K2148">
            <v>0</v>
          </cell>
          <cell r="L2148" t="str">
            <v>OLIMEL N7-960E INFUZYON ICIN ELEKTROLITLI AMINOASIT COZ. GLUKOZ COZ. VE LIPID EMULSIYONU, 1000 ML TORBA</v>
          </cell>
          <cell r="M2148" t="str">
            <v>BESLENME SOLUSYONU</v>
          </cell>
          <cell r="N2148" t="str">
            <v>EIP ECZACIBASI</v>
          </cell>
          <cell r="O2148">
            <v>0</v>
          </cell>
          <cell r="P2148">
            <v>0</v>
          </cell>
          <cell r="Q2148">
            <v>1000</v>
          </cell>
          <cell r="R2148" t="str">
            <v>NORMAL RECETE</v>
          </cell>
          <cell r="S2148" t="str">
            <v>ITHAL</v>
          </cell>
          <cell r="T2148" t="str">
            <v>FRANSA</v>
          </cell>
          <cell r="U2148">
            <v>22.87</v>
          </cell>
          <cell r="V2148">
            <v>22.87</v>
          </cell>
          <cell r="W2148">
            <v>22.87</v>
          </cell>
          <cell r="X2148" t="str">
            <v>FRANSA</v>
          </cell>
          <cell r="Y2148">
            <v>0</v>
          </cell>
          <cell r="Z2148">
            <v>0</v>
          </cell>
          <cell r="AA2148">
            <v>61.55</v>
          </cell>
          <cell r="AB2148">
            <v>0</v>
          </cell>
          <cell r="AC2148">
            <v>61.55</v>
          </cell>
        </row>
        <row r="2149">
          <cell r="A2149">
            <v>8699556692986</v>
          </cell>
          <cell r="B2149" t="str">
            <v>B05BA10</v>
          </cell>
          <cell r="C2149" t="str">
            <v>combinations</v>
          </cell>
          <cell r="D2149" t="str">
            <v>REFERANS</v>
          </cell>
          <cell r="E2149" t="str">
            <v>REFERANS</v>
          </cell>
          <cell r="F2149">
            <v>0</v>
          </cell>
          <cell r="G2149">
            <v>2</v>
          </cell>
          <cell r="H2149">
            <v>1</v>
          </cell>
          <cell r="I2149">
            <v>0</v>
          </cell>
          <cell r="J2149">
            <v>0</v>
          </cell>
          <cell r="K2149">
            <v>0</v>
          </cell>
          <cell r="L2149" t="str">
            <v>OLIMEL N7-960E INFUZYON ICIN ELEKTROLITLI AMINOASIT COZ. GLUKOZ COZ. VE LIPID EMULSIYONU, 1500 ML TORBA</v>
          </cell>
          <cell r="M2149" t="str">
            <v>BESLENME SOLUSYONU</v>
          </cell>
          <cell r="N2149" t="str">
            <v>ECZACIBASI BAXTER</v>
          </cell>
          <cell r="O2149">
            <v>0</v>
          </cell>
          <cell r="P2149">
            <v>0</v>
          </cell>
          <cell r="Q2149">
            <v>1500</v>
          </cell>
          <cell r="R2149" t="str">
            <v>NORMAL RECETE</v>
          </cell>
          <cell r="S2149" t="str">
            <v>ITHAL</v>
          </cell>
          <cell r="T2149" t="str">
            <v>FRANSA</v>
          </cell>
          <cell r="U2149">
            <v>26.68</v>
          </cell>
          <cell r="V2149">
            <v>26.68</v>
          </cell>
          <cell r="W2149">
            <v>26.68</v>
          </cell>
          <cell r="X2149" t="str">
            <v>FRANSA</v>
          </cell>
          <cell r="Y2149">
            <v>0</v>
          </cell>
          <cell r="Z2149">
            <v>0</v>
          </cell>
          <cell r="AA2149">
            <v>71.819999999999993</v>
          </cell>
          <cell r="AB2149">
            <v>0</v>
          </cell>
          <cell r="AC2149">
            <v>71.819999999999993</v>
          </cell>
        </row>
        <row r="2150">
          <cell r="A2150">
            <v>8699586693076</v>
          </cell>
          <cell r="B2150" t="str">
            <v>B05BA10</v>
          </cell>
          <cell r="C2150" t="str">
            <v>combinations</v>
          </cell>
          <cell r="D2150" t="str">
            <v>REFERANS</v>
          </cell>
          <cell r="E2150" t="str">
            <v>REFERANS</v>
          </cell>
          <cell r="F2150">
            <v>0</v>
          </cell>
          <cell r="G2150">
            <v>2</v>
          </cell>
          <cell r="H2150">
            <v>1</v>
          </cell>
          <cell r="I2150">
            <v>0</v>
          </cell>
          <cell r="J2150">
            <v>0</v>
          </cell>
          <cell r="K2150">
            <v>0</v>
          </cell>
          <cell r="L2150" t="str">
            <v>OLIMEL N7-960E INFUZYON ICIN ELEKTROLITLI AMINOASIT COZ. GLUKOZ COZ. VE LIPID EMULSIYONU, 1500 ML TORBA</v>
          </cell>
          <cell r="M2150" t="str">
            <v>BESLENME SOLUSYONU</v>
          </cell>
          <cell r="N2150" t="str">
            <v>EIP ECZACIBASI</v>
          </cell>
          <cell r="O2150">
            <v>0</v>
          </cell>
          <cell r="P2150">
            <v>0</v>
          </cell>
          <cell r="Q2150">
            <v>1500</v>
          </cell>
          <cell r="R2150" t="str">
            <v>NORMAL RECETE</v>
          </cell>
          <cell r="S2150" t="str">
            <v>ITHAL</v>
          </cell>
          <cell r="T2150" t="str">
            <v>FRANSA</v>
          </cell>
          <cell r="U2150">
            <v>26.68</v>
          </cell>
          <cell r="V2150">
            <v>26.68</v>
          </cell>
          <cell r="W2150">
            <v>26.68</v>
          </cell>
          <cell r="X2150" t="str">
            <v>FRANSA</v>
          </cell>
          <cell r="Y2150">
            <v>0</v>
          </cell>
          <cell r="Z2150">
            <v>0</v>
          </cell>
          <cell r="AA2150">
            <v>71.819999999999993</v>
          </cell>
          <cell r="AB2150">
            <v>0</v>
          </cell>
          <cell r="AC2150">
            <v>71.819999999999993</v>
          </cell>
        </row>
        <row r="2151">
          <cell r="A2151">
            <v>8699556692993</v>
          </cell>
          <cell r="B2151" t="str">
            <v>B05BA10</v>
          </cell>
          <cell r="C2151" t="str">
            <v>combinations</v>
          </cell>
          <cell r="D2151" t="str">
            <v>REFERANS</v>
          </cell>
          <cell r="E2151" t="str">
            <v>REFERANS</v>
          </cell>
          <cell r="F2151">
            <v>0</v>
          </cell>
          <cell r="G2151">
            <v>2</v>
          </cell>
          <cell r="H2151">
            <v>1</v>
          </cell>
          <cell r="I2151">
            <v>0</v>
          </cell>
          <cell r="J2151">
            <v>0</v>
          </cell>
          <cell r="K2151">
            <v>0</v>
          </cell>
          <cell r="L2151" t="str">
            <v>OLIMEL N7-960E INFUZYON ICIN ELEKTROLITLI AMINOASIT COZ. GLUKOZ COZ. VE LIPID EMULSIYONU, 2000 ML TORBA</v>
          </cell>
          <cell r="M2151" t="str">
            <v>BESLENME SOLUSYONU</v>
          </cell>
          <cell r="N2151" t="str">
            <v>ECZACIBASI BAXTER</v>
          </cell>
          <cell r="O2151">
            <v>0</v>
          </cell>
          <cell r="P2151">
            <v>0</v>
          </cell>
          <cell r="Q2151">
            <v>2000</v>
          </cell>
          <cell r="R2151" t="str">
            <v>NORMAL RECETE</v>
          </cell>
          <cell r="S2151" t="str">
            <v>ITHAL</v>
          </cell>
          <cell r="T2151" t="str">
            <v>FRANSA</v>
          </cell>
          <cell r="U2151">
            <v>30.49</v>
          </cell>
          <cell r="V2151">
            <v>30.49</v>
          </cell>
          <cell r="W2151">
            <v>30.49</v>
          </cell>
          <cell r="X2151" t="str">
            <v>FRANSA</v>
          </cell>
          <cell r="Y2151">
            <v>0</v>
          </cell>
          <cell r="Z2151">
            <v>0</v>
          </cell>
          <cell r="AA2151">
            <v>82.08</v>
          </cell>
          <cell r="AB2151">
            <v>0</v>
          </cell>
          <cell r="AC2151">
            <v>82.08</v>
          </cell>
        </row>
        <row r="2152">
          <cell r="A2152">
            <v>8699586693083</v>
          </cell>
          <cell r="B2152" t="str">
            <v>B05BA10</v>
          </cell>
          <cell r="C2152" t="str">
            <v>combinations</v>
          </cell>
          <cell r="D2152" t="str">
            <v>REFERANS</v>
          </cell>
          <cell r="E2152" t="str">
            <v>REFERANS</v>
          </cell>
          <cell r="F2152">
            <v>0</v>
          </cell>
          <cell r="G2152">
            <v>2</v>
          </cell>
          <cell r="H2152">
            <v>1</v>
          </cell>
          <cell r="I2152">
            <v>0</v>
          </cell>
          <cell r="J2152">
            <v>0</v>
          </cell>
          <cell r="K2152">
            <v>0</v>
          </cell>
          <cell r="L2152" t="str">
            <v>OLIMEL N7-960E INFUZYON ICIN ELEKTROLITLI AMINOASIT COZ. GLUKOZ COZ. VE LIPID EMULSIYONU, 2000 ML TORBA</v>
          </cell>
          <cell r="M2152" t="str">
            <v>BESLENME SOLUSYONU</v>
          </cell>
          <cell r="N2152" t="str">
            <v>EIP ECZACIBASI</v>
          </cell>
          <cell r="O2152">
            <v>0</v>
          </cell>
          <cell r="P2152">
            <v>0</v>
          </cell>
          <cell r="Q2152">
            <v>2000</v>
          </cell>
          <cell r="R2152" t="str">
            <v>NORMAL RECETE</v>
          </cell>
          <cell r="S2152" t="str">
            <v>ITHAL</v>
          </cell>
          <cell r="T2152" t="str">
            <v>FRANSA</v>
          </cell>
          <cell r="U2152">
            <v>30.49</v>
          </cell>
          <cell r="V2152">
            <v>30.49</v>
          </cell>
          <cell r="W2152">
            <v>30.49</v>
          </cell>
          <cell r="X2152" t="str">
            <v>FRANSA</v>
          </cell>
          <cell r="Y2152">
            <v>0</v>
          </cell>
          <cell r="Z2152">
            <v>0</v>
          </cell>
          <cell r="AA2152">
            <v>82.08</v>
          </cell>
          <cell r="AB2152">
            <v>0</v>
          </cell>
          <cell r="AC2152">
            <v>82.08</v>
          </cell>
        </row>
        <row r="2153">
          <cell r="A2153">
            <v>8699556692948</v>
          </cell>
          <cell r="B2153" t="str">
            <v>B05BA10</v>
          </cell>
          <cell r="C2153" t="str">
            <v>combinations</v>
          </cell>
          <cell r="D2153" t="str">
            <v>REFERANS</v>
          </cell>
          <cell r="E2153" t="str">
            <v>REFERANS</v>
          </cell>
          <cell r="F2153">
            <v>0</v>
          </cell>
          <cell r="G2153">
            <v>2</v>
          </cell>
          <cell r="H2153">
            <v>1</v>
          </cell>
          <cell r="I2153">
            <v>0</v>
          </cell>
          <cell r="J2153">
            <v>0</v>
          </cell>
          <cell r="K2153">
            <v>0</v>
          </cell>
          <cell r="L2153" t="str">
            <v>OLIMEL N9-840E INFUZYON ICIN ELEKTROLITLI AMINOASIT COZ. GLUKOZ COZ. VE LIPID EMULSIYONU, 1000 ML TORBA</v>
          </cell>
          <cell r="M2153" t="str">
            <v>BESLENME SOLUSYONU</v>
          </cell>
          <cell r="N2153" t="str">
            <v>ECZACIBASI BAXTER</v>
          </cell>
          <cell r="O2153">
            <v>0</v>
          </cell>
          <cell r="P2153">
            <v>0</v>
          </cell>
          <cell r="Q2153">
            <v>1000</v>
          </cell>
          <cell r="R2153" t="str">
            <v>NORMAL RECETE</v>
          </cell>
          <cell r="S2153" t="str">
            <v>ITHAL</v>
          </cell>
          <cell r="T2153" t="str">
            <v>FRANSA</v>
          </cell>
          <cell r="U2153">
            <v>22.87</v>
          </cell>
          <cell r="V2153">
            <v>22.87</v>
          </cell>
          <cell r="W2153">
            <v>22.87</v>
          </cell>
          <cell r="X2153" t="str">
            <v>FRANSA</v>
          </cell>
          <cell r="Y2153">
            <v>0</v>
          </cell>
          <cell r="Z2153">
            <v>0</v>
          </cell>
          <cell r="AA2153">
            <v>61.55</v>
          </cell>
          <cell r="AB2153">
            <v>0</v>
          </cell>
          <cell r="AC2153">
            <v>61.55</v>
          </cell>
        </row>
        <row r="2154">
          <cell r="A2154">
            <v>8699586693120</v>
          </cell>
          <cell r="B2154" t="str">
            <v>B05BA10</v>
          </cell>
          <cell r="C2154" t="str">
            <v>combinations</v>
          </cell>
          <cell r="D2154" t="str">
            <v>REFERANS</v>
          </cell>
          <cell r="E2154" t="str">
            <v>REFERANS</v>
          </cell>
          <cell r="F2154">
            <v>0</v>
          </cell>
          <cell r="G2154">
            <v>2</v>
          </cell>
          <cell r="H2154">
            <v>1</v>
          </cell>
          <cell r="I2154">
            <v>0</v>
          </cell>
          <cell r="J2154">
            <v>0</v>
          </cell>
          <cell r="K2154">
            <v>0</v>
          </cell>
          <cell r="L2154" t="str">
            <v>OLIMEL N9-840E INFUZYON ICIN ELEKTROLITLI AMINOASIT COZ. GLUKOZ COZ. VE LIPID EMULSIYONU, 1000 ML TORBA</v>
          </cell>
          <cell r="M2154" t="str">
            <v>BESLENME SOLUSYONU</v>
          </cell>
          <cell r="N2154" t="str">
            <v>EIP ECZACIBASI</v>
          </cell>
          <cell r="O2154">
            <v>0</v>
          </cell>
          <cell r="P2154">
            <v>0</v>
          </cell>
          <cell r="Q2154">
            <v>1000</v>
          </cell>
          <cell r="R2154" t="str">
            <v>NORMAL RECETE</v>
          </cell>
          <cell r="S2154" t="str">
            <v>ITHAL</v>
          </cell>
          <cell r="T2154" t="str">
            <v>FRANSA</v>
          </cell>
          <cell r="U2154">
            <v>22.87</v>
          </cell>
          <cell r="V2154">
            <v>22.87</v>
          </cell>
          <cell r="W2154">
            <v>22.87</v>
          </cell>
          <cell r="X2154" t="str">
            <v>FRANSA</v>
          </cell>
          <cell r="Y2154">
            <v>0</v>
          </cell>
          <cell r="Z2154">
            <v>0</v>
          </cell>
          <cell r="AA2154">
            <v>61.55</v>
          </cell>
          <cell r="AB2154">
            <v>0</v>
          </cell>
          <cell r="AC2154">
            <v>61.55</v>
          </cell>
        </row>
        <row r="2155">
          <cell r="A2155">
            <v>8699556692955</v>
          </cell>
          <cell r="B2155" t="str">
            <v>B05BA10</v>
          </cell>
          <cell r="C2155" t="str">
            <v>combinations</v>
          </cell>
          <cell r="D2155" t="str">
            <v>REFERANS</v>
          </cell>
          <cell r="E2155" t="str">
            <v>REFERANS</v>
          </cell>
          <cell r="F2155">
            <v>0</v>
          </cell>
          <cell r="G2155">
            <v>2</v>
          </cell>
          <cell r="H2155">
            <v>1</v>
          </cell>
          <cell r="I2155">
            <v>0</v>
          </cell>
          <cell r="J2155">
            <v>0</v>
          </cell>
          <cell r="K2155">
            <v>0</v>
          </cell>
          <cell r="L2155" t="str">
            <v>OLIMEL N9-840E INFUZYON ICIN ELEKTROLITLI AMINOASIT COZ. GLUKOZ COZ. VE LIPID EMULSIYONU, 1500 ML TORBA</v>
          </cell>
          <cell r="M2155" t="str">
            <v>BESLENME SOLUSYONU</v>
          </cell>
          <cell r="N2155" t="str">
            <v>ECZACIBASI BAXTER</v>
          </cell>
          <cell r="O2155">
            <v>0</v>
          </cell>
          <cell r="P2155">
            <v>0</v>
          </cell>
          <cell r="Q2155">
            <v>1500</v>
          </cell>
          <cell r="R2155" t="str">
            <v>NORMAL RECETE</v>
          </cell>
          <cell r="S2155" t="str">
            <v>ITHAL</v>
          </cell>
          <cell r="T2155" t="str">
            <v>FRANSA</v>
          </cell>
          <cell r="U2155">
            <v>26.68</v>
          </cell>
          <cell r="V2155">
            <v>26.68</v>
          </cell>
          <cell r="W2155">
            <v>26.68</v>
          </cell>
          <cell r="X2155" t="str">
            <v>FRANSA</v>
          </cell>
          <cell r="Y2155">
            <v>0</v>
          </cell>
          <cell r="Z2155">
            <v>0</v>
          </cell>
          <cell r="AA2155">
            <v>71.819999999999993</v>
          </cell>
          <cell r="AB2155">
            <v>0</v>
          </cell>
          <cell r="AC2155">
            <v>71.819999999999993</v>
          </cell>
        </row>
        <row r="2156">
          <cell r="A2156">
            <v>8699586693137</v>
          </cell>
          <cell r="B2156" t="str">
            <v>B05BA10</v>
          </cell>
          <cell r="C2156" t="str">
            <v>combinations</v>
          </cell>
          <cell r="D2156" t="str">
            <v>REFERANS</v>
          </cell>
          <cell r="E2156" t="str">
            <v>REFERANS</v>
          </cell>
          <cell r="F2156">
            <v>0</v>
          </cell>
          <cell r="G2156">
            <v>2</v>
          </cell>
          <cell r="H2156">
            <v>1</v>
          </cell>
          <cell r="I2156">
            <v>0</v>
          </cell>
          <cell r="J2156">
            <v>0</v>
          </cell>
          <cell r="K2156">
            <v>0</v>
          </cell>
          <cell r="L2156" t="str">
            <v>OLIMEL N9-840E INFUZYON ICIN ELEKTROLITLI AMINOASIT COZ. GLUKOZ COZ. VE LIPID EMULSIYONU, 1500 ML TORBA</v>
          </cell>
          <cell r="M2156" t="str">
            <v>BESLENME SOLUSYONU</v>
          </cell>
          <cell r="N2156" t="str">
            <v>EIP ECZACIBASI</v>
          </cell>
          <cell r="O2156">
            <v>0</v>
          </cell>
          <cell r="P2156">
            <v>0</v>
          </cell>
          <cell r="Q2156">
            <v>1500</v>
          </cell>
          <cell r="R2156" t="str">
            <v>NORMAL RECETE</v>
          </cell>
          <cell r="S2156" t="str">
            <v>ITHAL</v>
          </cell>
          <cell r="T2156" t="str">
            <v>FRANSA</v>
          </cell>
          <cell r="U2156">
            <v>26.68</v>
          </cell>
          <cell r="V2156">
            <v>26.68</v>
          </cell>
          <cell r="W2156">
            <v>26.68</v>
          </cell>
          <cell r="X2156" t="str">
            <v>FRANSA</v>
          </cell>
          <cell r="Y2156">
            <v>0</v>
          </cell>
          <cell r="Z2156">
            <v>0</v>
          </cell>
          <cell r="AA2156">
            <v>71.819999999999993</v>
          </cell>
          <cell r="AB2156">
            <v>0</v>
          </cell>
          <cell r="AC2156">
            <v>71.819999999999993</v>
          </cell>
        </row>
        <row r="2157">
          <cell r="A2157">
            <v>8699559090062</v>
          </cell>
          <cell r="B2157" t="str">
            <v>N05AH03</v>
          </cell>
          <cell r="C2157" t="str">
            <v>olanzapine</v>
          </cell>
          <cell r="D2157" t="str">
            <v>EŞDEĞER</v>
          </cell>
          <cell r="E2157" t="str">
            <v>EŞDEĞER</v>
          </cell>
          <cell r="F2157">
            <v>0</v>
          </cell>
          <cell r="G2157">
            <v>1</v>
          </cell>
          <cell r="H2157">
            <v>1</v>
          </cell>
          <cell r="I2157">
            <v>0</v>
          </cell>
          <cell r="J2157">
            <v>0</v>
          </cell>
          <cell r="K2157">
            <v>0</v>
          </cell>
          <cell r="L2157" t="str">
            <v>OLLAFAX 10 MG 28 FILM TABLET</v>
          </cell>
          <cell r="M2157" t="str">
            <v>OLANZAPIN</v>
          </cell>
          <cell r="N2157" t="str">
            <v>DR.F.FRIK</v>
          </cell>
          <cell r="O2157">
            <v>10</v>
          </cell>
          <cell r="P2157" t="str">
            <v>MG</v>
          </cell>
          <cell r="Q2157">
            <v>28</v>
          </cell>
          <cell r="R2157" t="str">
            <v>NORMAL REÇETE</v>
          </cell>
          <cell r="S2157" t="str">
            <v>IMAL</v>
          </cell>
          <cell r="T2157">
            <v>0</v>
          </cell>
          <cell r="U2157">
            <v>0</v>
          </cell>
          <cell r="V2157">
            <v>83.54</v>
          </cell>
          <cell r="W2157">
            <v>33.950000000000003</v>
          </cell>
          <cell r="X2157" t="str">
            <v>ISPANYA</v>
          </cell>
          <cell r="Y2157">
            <v>0</v>
          </cell>
          <cell r="Z2157">
            <v>0</v>
          </cell>
          <cell r="AA2157">
            <v>0</v>
          </cell>
          <cell r="AB2157">
            <v>0</v>
          </cell>
          <cell r="AC2157">
            <v>39.6</v>
          </cell>
        </row>
        <row r="2158">
          <cell r="A2158">
            <v>8699559090055</v>
          </cell>
          <cell r="B2158" t="str">
            <v>N05AH03</v>
          </cell>
          <cell r="C2158" t="str">
            <v>olanzapine</v>
          </cell>
          <cell r="D2158" t="str">
            <v>EŞDEĞER</v>
          </cell>
          <cell r="E2158" t="str">
            <v>EŞDEĞER</v>
          </cell>
          <cell r="F2158">
            <v>0</v>
          </cell>
          <cell r="G2158">
            <v>1</v>
          </cell>
          <cell r="H2158">
            <v>1</v>
          </cell>
          <cell r="I2158">
            <v>0</v>
          </cell>
          <cell r="J2158">
            <v>0</v>
          </cell>
          <cell r="K2158">
            <v>0</v>
          </cell>
          <cell r="L2158" t="str">
            <v>OLLAFAX 5 MG 28 FILM TABLET</v>
          </cell>
          <cell r="M2158" t="str">
            <v>OLANZAPIN</v>
          </cell>
          <cell r="N2158" t="str">
            <v>DR.F.FRIK</v>
          </cell>
          <cell r="O2158">
            <v>5</v>
          </cell>
          <cell r="P2158" t="str">
            <v>MG</v>
          </cell>
          <cell r="Q2158">
            <v>28</v>
          </cell>
          <cell r="R2158" t="str">
            <v>NORMAL REÇETE</v>
          </cell>
          <cell r="S2158" t="str">
            <v>IMAL</v>
          </cell>
          <cell r="T2158">
            <v>0</v>
          </cell>
          <cell r="U2158">
            <v>0</v>
          </cell>
          <cell r="V2158">
            <v>41.77</v>
          </cell>
          <cell r="W2158">
            <v>16.97</v>
          </cell>
          <cell r="X2158" t="str">
            <v>ISPANYA</v>
          </cell>
          <cell r="Y2158">
            <v>0</v>
          </cell>
          <cell r="Z2158">
            <v>0</v>
          </cell>
          <cell r="AA2158">
            <v>0</v>
          </cell>
          <cell r="AB2158">
            <v>0</v>
          </cell>
          <cell r="AC2158">
            <v>22.03</v>
          </cell>
        </row>
        <row r="2159">
          <cell r="A2159">
            <v>8697936093897</v>
          </cell>
          <cell r="B2159" t="str">
            <v>C09DB02</v>
          </cell>
          <cell r="C2159" t="str">
            <v>olmesartan medoxomil and amlodipine</v>
          </cell>
          <cell r="D2159" t="str">
            <v>EŞDEĞER</v>
          </cell>
          <cell r="E2159" t="str">
            <v>EŞDEĞER</v>
          </cell>
          <cell r="F2159">
            <v>0</v>
          </cell>
          <cell r="G2159">
            <v>1</v>
          </cell>
          <cell r="H2159">
            <v>1</v>
          </cell>
          <cell r="I2159">
            <v>0</v>
          </cell>
          <cell r="J2159">
            <v>0</v>
          </cell>
          <cell r="K2159">
            <v>0</v>
          </cell>
          <cell r="L2159" t="str">
            <v>OLMECOMB 40/10 MG 28 FILM KAPLI TABLET</v>
          </cell>
          <cell r="M2159" t="str">
            <v>OLMESARTAN MEDOKSOMIL + AMLODIPIN BESILAT</v>
          </cell>
          <cell r="N2159" t="str">
            <v>INVENTIM</v>
          </cell>
          <cell r="O2159" t="str">
            <v>40+10</v>
          </cell>
          <cell r="P2159" t="str">
            <v>MG</v>
          </cell>
          <cell r="Q2159">
            <v>28</v>
          </cell>
          <cell r="R2159" t="str">
            <v>NORMAL REÇETE</v>
          </cell>
          <cell r="S2159" t="str">
            <v>IMAL</v>
          </cell>
          <cell r="T2159" t="str">
            <v>YUNANISTAN</v>
          </cell>
          <cell r="U2159">
            <v>17.09</v>
          </cell>
          <cell r="V2159">
            <v>17.09</v>
          </cell>
          <cell r="W2159">
            <v>10.25</v>
          </cell>
          <cell r="X2159" t="str">
            <v>YUNANISTAN</v>
          </cell>
          <cell r="Y2159">
            <v>0</v>
          </cell>
          <cell r="Z2159">
            <v>0</v>
          </cell>
          <cell r="AA2159">
            <v>19.91</v>
          </cell>
          <cell r="AB2159">
            <v>0</v>
          </cell>
          <cell r="AC2159">
            <v>19.91</v>
          </cell>
        </row>
        <row r="2160">
          <cell r="A2160">
            <v>8697936093880</v>
          </cell>
          <cell r="B2160" t="str">
            <v>C09DB02</v>
          </cell>
          <cell r="C2160" t="str">
            <v>olmesartan medoxomil and amlodipine</v>
          </cell>
          <cell r="D2160" t="str">
            <v>EŞDEĞER</v>
          </cell>
          <cell r="E2160" t="str">
            <v>EŞDEĞER</v>
          </cell>
          <cell r="F2160">
            <v>0</v>
          </cell>
          <cell r="G2160">
            <v>1</v>
          </cell>
          <cell r="H2160">
            <v>1</v>
          </cell>
          <cell r="I2160">
            <v>0</v>
          </cell>
          <cell r="J2160">
            <v>0</v>
          </cell>
          <cell r="K2160">
            <v>0</v>
          </cell>
          <cell r="L2160" t="str">
            <v>OLMECOMB 40/5 MG 28 FILM KAPLI TABLET</v>
          </cell>
          <cell r="M2160" t="str">
            <v>OLMESARTAN MEDOKSOMIL + AMLODIPIN BESILAT</v>
          </cell>
          <cell r="N2160" t="str">
            <v>INVENTIM</v>
          </cell>
          <cell r="O2160" t="str">
            <v>40+5</v>
          </cell>
          <cell r="P2160" t="str">
            <v>MG</v>
          </cell>
          <cell r="Q2160">
            <v>28</v>
          </cell>
          <cell r="R2160" t="str">
            <v>NORMAL REÇETE</v>
          </cell>
          <cell r="S2160" t="str">
            <v>IMAL</v>
          </cell>
          <cell r="T2160" t="str">
            <v>YUNANISTAN</v>
          </cell>
          <cell r="U2160">
            <v>16.309999999999999</v>
          </cell>
          <cell r="V2160">
            <v>16.309999999999999</v>
          </cell>
          <cell r="W2160">
            <v>9.7799999999999994</v>
          </cell>
          <cell r="X2160" t="str">
            <v>YUNANISTAN</v>
          </cell>
          <cell r="Y2160">
            <v>0</v>
          </cell>
          <cell r="Z2160">
            <v>0</v>
          </cell>
          <cell r="AA2160">
            <v>16.71</v>
          </cell>
          <cell r="AB2160">
            <v>0</v>
          </cell>
          <cell r="AC2160">
            <v>16.71</v>
          </cell>
        </row>
        <row r="2161">
          <cell r="A2161">
            <v>8697936094344</v>
          </cell>
          <cell r="B2161" t="str">
            <v>C09DX03</v>
          </cell>
          <cell r="C2161" t="str">
            <v>olmesartan medoxomil, amlodipine and hydrochlorothiazide</v>
          </cell>
          <cell r="D2161" t="str">
            <v>EŞDEĞER</v>
          </cell>
          <cell r="E2161" t="str">
            <v>EŞDEĞER</v>
          </cell>
          <cell r="F2161">
            <v>0</v>
          </cell>
          <cell r="G2161">
            <v>2</v>
          </cell>
          <cell r="H2161">
            <v>1</v>
          </cell>
          <cell r="I2161">
            <v>0</v>
          </cell>
          <cell r="J2161">
            <v>0</v>
          </cell>
          <cell r="K2161">
            <v>0</v>
          </cell>
          <cell r="L2161" t="str">
            <v>OLMECOMB PLUS 20/5/12,5 MG 30 FILM KAPLI TABLET</v>
          </cell>
          <cell r="M2161" t="str">
            <v>OLMESARTAN MEDOKSOMIL + AMLODIPIN BESILAT + HIDROKLOROTIAZID</v>
          </cell>
          <cell r="N2161" t="str">
            <v>INVENTIM</v>
          </cell>
          <cell r="O2161" t="str">
            <v>20+5+12,5</v>
          </cell>
          <cell r="P2161" t="str">
            <v>MG</v>
          </cell>
          <cell r="Q2161">
            <v>30</v>
          </cell>
          <cell r="R2161" t="str">
            <v>NORMAL REÇETE</v>
          </cell>
          <cell r="S2161" t="str">
            <v>IMAL</v>
          </cell>
          <cell r="T2161" t="str">
            <v>YUNANISTAN</v>
          </cell>
          <cell r="U2161">
            <v>18.579999999999998</v>
          </cell>
          <cell r="V2161">
            <v>10.39</v>
          </cell>
          <cell r="W2161">
            <v>10.39</v>
          </cell>
          <cell r="X2161" t="str">
            <v>YUNANISTAN</v>
          </cell>
          <cell r="Y2161">
            <v>0</v>
          </cell>
          <cell r="Z2161">
            <v>0</v>
          </cell>
          <cell r="AA2161">
            <v>15.63</v>
          </cell>
          <cell r="AB2161">
            <v>0</v>
          </cell>
          <cell r="AC2161">
            <v>15.63</v>
          </cell>
        </row>
        <row r="2162">
          <cell r="A2162">
            <v>8697936094405</v>
          </cell>
          <cell r="B2162" t="str">
            <v>C09DX03</v>
          </cell>
          <cell r="C2162" t="str">
            <v>olmesartan medoxomil, amlodipine and hydrochlorothiazide</v>
          </cell>
          <cell r="D2162" t="str">
            <v>EŞDEĞER</v>
          </cell>
          <cell r="E2162" t="str">
            <v>EŞDEĞER</v>
          </cell>
          <cell r="F2162">
            <v>0</v>
          </cell>
          <cell r="G2162">
            <v>2</v>
          </cell>
          <cell r="H2162">
            <v>1</v>
          </cell>
          <cell r="I2162">
            <v>0</v>
          </cell>
          <cell r="J2162">
            <v>0</v>
          </cell>
          <cell r="K2162">
            <v>0</v>
          </cell>
          <cell r="L2162" t="str">
            <v>OLMECOMB PLUS 40/10/12,5 MG 30 FILM KAPLI TABLET</v>
          </cell>
          <cell r="M2162" t="str">
            <v>OLMESARTAN MEDOKSOMIL + AMLODIPIN BESILAT + HIDROKLOROTIAZID</v>
          </cell>
          <cell r="N2162" t="str">
            <v>INVENTIM</v>
          </cell>
          <cell r="O2162" t="str">
            <v>40+10+12,5</v>
          </cell>
          <cell r="P2162" t="str">
            <v>MG</v>
          </cell>
          <cell r="Q2162">
            <v>30</v>
          </cell>
          <cell r="R2162" t="str">
            <v>NORMAL REÇETE</v>
          </cell>
          <cell r="S2162" t="str">
            <v>IMAL</v>
          </cell>
          <cell r="T2162" t="str">
            <v>ISPANYA</v>
          </cell>
          <cell r="U2162">
            <v>27.4</v>
          </cell>
          <cell r="V2162">
            <v>27.4</v>
          </cell>
          <cell r="W2162">
            <v>15.51</v>
          </cell>
          <cell r="X2162" t="str">
            <v>ISPANYA</v>
          </cell>
          <cell r="Y2162">
            <v>0</v>
          </cell>
          <cell r="Z2162">
            <v>0</v>
          </cell>
          <cell r="AA2162">
            <v>21.34</v>
          </cell>
          <cell r="AB2162">
            <v>0</v>
          </cell>
          <cell r="AC2162">
            <v>21.34</v>
          </cell>
        </row>
        <row r="2163">
          <cell r="A2163">
            <v>8697936094429</v>
          </cell>
          <cell r="B2163" t="str">
            <v>C09DX03</v>
          </cell>
          <cell r="C2163" t="str">
            <v>olmesartan medoxomil, amlodipine and hydrochlorothiazide</v>
          </cell>
          <cell r="D2163" t="str">
            <v>EŞDEĞER</v>
          </cell>
          <cell r="E2163" t="str">
            <v>EŞDEĞER</v>
          </cell>
          <cell r="F2163">
            <v>0</v>
          </cell>
          <cell r="G2163">
            <v>2</v>
          </cell>
          <cell r="H2163">
            <v>1</v>
          </cell>
          <cell r="I2163">
            <v>0</v>
          </cell>
          <cell r="J2163">
            <v>0</v>
          </cell>
          <cell r="K2163">
            <v>0</v>
          </cell>
          <cell r="L2163" t="str">
            <v>OLMECOMB PLUS 40/10/25 MG 30 FILM KAPLI TABLET</v>
          </cell>
          <cell r="M2163" t="str">
            <v>OLMESARTAN MEDOKSOMIL + AMLODIPIN BESILAT + HIDROKLOROTIAZID</v>
          </cell>
          <cell r="N2163" t="str">
            <v>INVENTIM</v>
          </cell>
          <cell r="O2163" t="str">
            <v>40+10+25</v>
          </cell>
          <cell r="P2163" t="str">
            <v>MG</v>
          </cell>
          <cell r="Q2163">
            <v>30</v>
          </cell>
          <cell r="R2163" t="str">
            <v>NORMAL REÇETE</v>
          </cell>
          <cell r="S2163" t="str">
            <v>IMAL</v>
          </cell>
          <cell r="T2163" t="str">
            <v>ISPANYA</v>
          </cell>
          <cell r="U2163">
            <v>27.4</v>
          </cell>
          <cell r="V2163">
            <v>27.4</v>
          </cell>
          <cell r="W2163">
            <v>15.51</v>
          </cell>
          <cell r="X2163" t="str">
            <v>ISPANYA</v>
          </cell>
          <cell r="Y2163">
            <v>0</v>
          </cell>
          <cell r="Z2163">
            <v>0</v>
          </cell>
          <cell r="AA2163">
            <v>21.34</v>
          </cell>
          <cell r="AB2163">
            <v>0</v>
          </cell>
          <cell r="AC2163">
            <v>21.34</v>
          </cell>
        </row>
        <row r="2164">
          <cell r="A2164">
            <v>8697936094368</v>
          </cell>
          <cell r="B2164" t="str">
            <v>C09DX03</v>
          </cell>
          <cell r="C2164" t="str">
            <v>olmesartan medoxomil, amlodipine and hydrochlorothiazide</v>
          </cell>
          <cell r="D2164" t="str">
            <v>EŞDEĞER</v>
          </cell>
          <cell r="E2164" t="str">
            <v>EŞDEĞER</v>
          </cell>
          <cell r="F2164">
            <v>0</v>
          </cell>
          <cell r="G2164">
            <v>2</v>
          </cell>
          <cell r="H2164">
            <v>1</v>
          </cell>
          <cell r="I2164">
            <v>0</v>
          </cell>
          <cell r="J2164">
            <v>0</v>
          </cell>
          <cell r="K2164">
            <v>0</v>
          </cell>
          <cell r="L2164" t="str">
            <v>OLMECOMB PLUS 40/5/12,5 MG 30 FILM KAPLI TABLET</v>
          </cell>
          <cell r="M2164" t="str">
            <v>OLMESARTAN MEDOKSOMIL + AMLODIPIN BESILAT + HIDROKLOROTIAZID</v>
          </cell>
          <cell r="N2164" t="str">
            <v>INVENTIM</v>
          </cell>
          <cell r="O2164" t="str">
            <v>40+5+12,5</v>
          </cell>
          <cell r="P2164" t="str">
            <v>MG</v>
          </cell>
          <cell r="Q2164">
            <v>30</v>
          </cell>
          <cell r="R2164" t="str">
            <v>NORMAL REÇETE</v>
          </cell>
          <cell r="S2164" t="str">
            <v>IMAL</v>
          </cell>
          <cell r="T2164" t="str">
            <v>YUNANISTAN</v>
          </cell>
          <cell r="U2164">
            <v>20.57</v>
          </cell>
          <cell r="V2164">
            <v>20.57</v>
          </cell>
          <cell r="W2164">
            <v>11.76</v>
          </cell>
          <cell r="X2164" t="str">
            <v>YUNANISTAN</v>
          </cell>
          <cell r="Y2164">
            <v>0</v>
          </cell>
          <cell r="Z2164">
            <v>0</v>
          </cell>
          <cell r="AA2164">
            <v>17.91</v>
          </cell>
          <cell r="AB2164">
            <v>0</v>
          </cell>
          <cell r="AC2164">
            <v>17.91</v>
          </cell>
        </row>
        <row r="2165">
          <cell r="A2165">
            <v>8697936094382</v>
          </cell>
          <cell r="B2165" t="str">
            <v>C09DX03</v>
          </cell>
          <cell r="C2165" t="str">
            <v>olmesartan medoxomil, amlodipine and hydrochlorothiazide</v>
          </cell>
          <cell r="D2165" t="str">
            <v>EŞDEĞER</v>
          </cell>
          <cell r="E2165" t="str">
            <v>EŞDEĞER</v>
          </cell>
          <cell r="F2165">
            <v>0</v>
          </cell>
          <cell r="G2165">
            <v>2</v>
          </cell>
          <cell r="H2165">
            <v>1</v>
          </cell>
          <cell r="I2165">
            <v>0</v>
          </cell>
          <cell r="J2165">
            <v>0</v>
          </cell>
          <cell r="K2165">
            <v>0</v>
          </cell>
          <cell r="L2165" t="str">
            <v>OLMECOMB PLUS 40/5/25 MG 30 FILM KAPLI TABLET</v>
          </cell>
          <cell r="M2165" t="str">
            <v>OLMESARTAN MEDOKSOMIL + AMLODIPIN BESILAT + HIDROKLOROTIAZID</v>
          </cell>
          <cell r="N2165" t="str">
            <v>INVENTIM</v>
          </cell>
          <cell r="O2165" t="str">
            <v>40+5+25</v>
          </cell>
          <cell r="P2165" t="str">
            <v>MG</v>
          </cell>
          <cell r="Q2165">
            <v>30</v>
          </cell>
          <cell r="R2165" t="str">
            <v>NORMAL REÇETE</v>
          </cell>
          <cell r="S2165" t="str">
            <v>IMAL</v>
          </cell>
          <cell r="T2165" t="str">
            <v>ISPANYA</v>
          </cell>
          <cell r="U2165">
            <v>24.88</v>
          </cell>
          <cell r="V2165">
            <v>24.88</v>
          </cell>
          <cell r="W2165">
            <v>14.93</v>
          </cell>
          <cell r="X2165" t="str">
            <v>ISPANYA</v>
          </cell>
          <cell r="Y2165">
            <v>0</v>
          </cell>
          <cell r="Z2165">
            <v>0</v>
          </cell>
          <cell r="AA2165">
            <v>17.91</v>
          </cell>
          <cell r="AB2165">
            <v>0</v>
          </cell>
          <cell r="AC2165">
            <v>17.91</v>
          </cell>
        </row>
        <row r="2166">
          <cell r="A2166">
            <v>8697936090674</v>
          </cell>
          <cell r="B2166" t="str">
            <v>C09CA08</v>
          </cell>
          <cell r="C2166" t="str">
            <v>olmesartan medoxomil</v>
          </cell>
          <cell r="D2166" t="str">
            <v>EŞDEĞER</v>
          </cell>
          <cell r="E2166" t="str">
            <v>EŞDEĞER</v>
          </cell>
          <cell r="F2166">
            <v>0</v>
          </cell>
          <cell r="G2166">
            <v>1</v>
          </cell>
          <cell r="H2166">
            <v>1</v>
          </cell>
          <cell r="I2166">
            <v>0</v>
          </cell>
          <cell r="J2166">
            <v>0</v>
          </cell>
          <cell r="K2166">
            <v>0</v>
          </cell>
          <cell r="L2166" t="str">
            <v>OLMEDAY 10 MG 28 FILM TABLET</v>
          </cell>
          <cell r="M2166" t="str">
            <v>OLMESARTAN MEDOKSOMIL</v>
          </cell>
          <cell r="N2166" t="str">
            <v>INVENTIM</v>
          </cell>
          <cell r="O2166">
            <v>10</v>
          </cell>
          <cell r="P2166" t="str">
            <v>MG</v>
          </cell>
          <cell r="Q2166">
            <v>28</v>
          </cell>
          <cell r="R2166" t="str">
            <v>NORMAL REÇETE</v>
          </cell>
          <cell r="S2166" t="str">
            <v>IMAL</v>
          </cell>
          <cell r="T2166" t="str">
            <v>PORTEKIZ</v>
          </cell>
          <cell r="U2166">
            <v>8.4600000000000009</v>
          </cell>
          <cell r="V2166">
            <v>7.67</v>
          </cell>
          <cell r="W2166">
            <v>5.07</v>
          </cell>
          <cell r="X2166" t="str">
            <v>FRANSA</v>
          </cell>
          <cell r="Y2166">
            <v>0</v>
          </cell>
          <cell r="Z2166">
            <v>0</v>
          </cell>
          <cell r="AA2166">
            <v>10.71</v>
          </cell>
          <cell r="AB2166">
            <v>0</v>
          </cell>
          <cell r="AC2166">
            <v>10.71</v>
          </cell>
        </row>
        <row r="2167">
          <cell r="A2167">
            <v>8697936090681</v>
          </cell>
          <cell r="B2167" t="str">
            <v>C09CA08</v>
          </cell>
          <cell r="C2167" t="str">
            <v>olmesartan medoxomil</v>
          </cell>
          <cell r="D2167" t="str">
            <v>EŞDEĞER</v>
          </cell>
          <cell r="E2167" t="str">
            <v>EŞDEĞER</v>
          </cell>
          <cell r="F2167">
            <v>0</v>
          </cell>
          <cell r="G2167">
            <v>1</v>
          </cell>
          <cell r="H2167">
            <v>1</v>
          </cell>
          <cell r="I2167">
            <v>0</v>
          </cell>
          <cell r="J2167">
            <v>0</v>
          </cell>
          <cell r="K2167">
            <v>0</v>
          </cell>
          <cell r="L2167" t="str">
            <v>OLMEDAY 10 MG 84 FILM TABLET</v>
          </cell>
          <cell r="M2167" t="str">
            <v>OLMESARTAN MEDOKSOMIL</v>
          </cell>
          <cell r="N2167" t="str">
            <v>INVENTIM</v>
          </cell>
          <cell r="O2167">
            <v>10</v>
          </cell>
          <cell r="P2167" t="str">
            <v>MG</v>
          </cell>
          <cell r="Q2167">
            <v>84</v>
          </cell>
          <cell r="R2167" t="str">
            <v>NORMAL REÇETE</v>
          </cell>
          <cell r="S2167" t="str">
            <v>IMAL</v>
          </cell>
          <cell r="T2167" t="str">
            <v>PORTEKIZ</v>
          </cell>
          <cell r="U2167">
            <v>25.37</v>
          </cell>
          <cell r="V2167">
            <v>25.37</v>
          </cell>
          <cell r="W2167">
            <v>15.21</v>
          </cell>
          <cell r="X2167" t="str">
            <v>PORTEKIZ</v>
          </cell>
          <cell r="Y2167">
            <v>0</v>
          </cell>
          <cell r="Z2167">
            <v>0</v>
          </cell>
          <cell r="AA2167">
            <v>32.159999999999997</v>
          </cell>
          <cell r="AB2167">
            <v>0</v>
          </cell>
          <cell r="AC2167">
            <v>32.159999999999997</v>
          </cell>
        </row>
        <row r="2168">
          <cell r="A2168">
            <v>8697936090698</v>
          </cell>
          <cell r="B2168" t="str">
            <v>C09CA08</v>
          </cell>
          <cell r="C2168" t="str">
            <v>olmesartan medoxomil</v>
          </cell>
          <cell r="D2168" t="str">
            <v>EŞDEĞER</v>
          </cell>
          <cell r="E2168" t="str">
            <v>EŞDEĞER</v>
          </cell>
          <cell r="F2168">
            <v>0</v>
          </cell>
          <cell r="G2168">
            <v>1</v>
          </cell>
          <cell r="H2168">
            <v>1</v>
          </cell>
          <cell r="I2168">
            <v>0</v>
          </cell>
          <cell r="J2168">
            <v>0</v>
          </cell>
          <cell r="K2168">
            <v>0</v>
          </cell>
          <cell r="L2168" t="str">
            <v>OLMEDAY 20 MG 28 FILM TABLET</v>
          </cell>
          <cell r="M2168" t="str">
            <v>OLMESARTAN MEDOKSOMIL</v>
          </cell>
          <cell r="N2168" t="str">
            <v>INVENTIM</v>
          </cell>
          <cell r="O2168">
            <v>20</v>
          </cell>
          <cell r="P2168" t="str">
            <v>MG</v>
          </cell>
          <cell r="Q2168">
            <v>28</v>
          </cell>
          <cell r="R2168" t="str">
            <v>NORMAL REÇETE</v>
          </cell>
          <cell r="S2168" t="str">
            <v>IMAL</v>
          </cell>
          <cell r="T2168" t="str">
            <v>PORTEKIZ</v>
          </cell>
          <cell r="U2168">
            <v>14.28</v>
          </cell>
          <cell r="V2168">
            <v>12.21</v>
          </cell>
          <cell r="W2168">
            <v>8.56</v>
          </cell>
          <cell r="X2168" t="str">
            <v>FRANSA</v>
          </cell>
          <cell r="Y2168">
            <v>0</v>
          </cell>
          <cell r="Z2168">
            <v>0</v>
          </cell>
          <cell r="AA2168">
            <v>18.100000000000001</v>
          </cell>
          <cell r="AB2168">
            <v>0</v>
          </cell>
          <cell r="AC2168">
            <v>18.100000000000001</v>
          </cell>
        </row>
        <row r="2169">
          <cell r="A2169">
            <v>8697936090704</v>
          </cell>
          <cell r="B2169" t="str">
            <v>C09CA08</v>
          </cell>
          <cell r="C2169" t="str">
            <v>olmesartan medoxomil</v>
          </cell>
          <cell r="D2169" t="str">
            <v>EŞDEĞER</v>
          </cell>
          <cell r="E2169" t="str">
            <v>EŞDEĞER</v>
          </cell>
          <cell r="F2169">
            <v>0</v>
          </cell>
          <cell r="G2169">
            <v>1</v>
          </cell>
          <cell r="H2169">
            <v>1</v>
          </cell>
          <cell r="I2169">
            <v>0</v>
          </cell>
          <cell r="J2169">
            <v>0</v>
          </cell>
          <cell r="K2169">
            <v>0</v>
          </cell>
          <cell r="L2169" t="str">
            <v>OLMEDAY 20 MG 84 FILM TABLET</v>
          </cell>
          <cell r="M2169" t="str">
            <v>OLMESARTAN MEDOKSOMIL</v>
          </cell>
          <cell r="N2169" t="str">
            <v>INVENTIM</v>
          </cell>
          <cell r="O2169">
            <v>20</v>
          </cell>
          <cell r="P2169" t="str">
            <v>MG</v>
          </cell>
          <cell r="Q2169">
            <v>84</v>
          </cell>
          <cell r="R2169" t="str">
            <v>NORMAL REÇETE</v>
          </cell>
          <cell r="S2169" t="str">
            <v>IMAL</v>
          </cell>
          <cell r="T2169" t="str">
            <v>PORTEKIZ</v>
          </cell>
          <cell r="U2169">
            <v>37.869999999999997</v>
          </cell>
          <cell r="V2169">
            <v>37.869999999999997</v>
          </cell>
          <cell r="W2169">
            <v>22.72</v>
          </cell>
          <cell r="X2169" t="str">
            <v>PORTEKIZ</v>
          </cell>
          <cell r="Y2169">
            <v>0</v>
          </cell>
          <cell r="Z2169">
            <v>0</v>
          </cell>
          <cell r="AA2169">
            <v>48.08</v>
          </cell>
          <cell r="AB2169">
            <v>0</v>
          </cell>
          <cell r="AC2169">
            <v>48.08</v>
          </cell>
        </row>
        <row r="2170">
          <cell r="A2170">
            <v>8697936090711</v>
          </cell>
          <cell r="B2170" t="str">
            <v>C09CA08</v>
          </cell>
          <cell r="C2170" t="str">
            <v>olmesartan medoxomil</v>
          </cell>
          <cell r="D2170" t="str">
            <v>EŞDEĞER</v>
          </cell>
          <cell r="E2170" t="str">
            <v>EŞDEĞER</v>
          </cell>
          <cell r="F2170">
            <v>0</v>
          </cell>
          <cell r="G2170">
            <v>1</v>
          </cell>
          <cell r="H2170">
            <v>1</v>
          </cell>
          <cell r="I2170">
            <v>0</v>
          </cell>
          <cell r="J2170">
            <v>0</v>
          </cell>
          <cell r="K2170">
            <v>0</v>
          </cell>
          <cell r="L2170" t="str">
            <v>OLMEDAY 40 MG 28 FILM TABLET</v>
          </cell>
          <cell r="M2170" t="str">
            <v>OLMESARTAN MEDOKSOMIL</v>
          </cell>
          <cell r="N2170" t="str">
            <v>INVENTIM</v>
          </cell>
          <cell r="O2170">
            <v>40</v>
          </cell>
          <cell r="P2170" t="str">
            <v>MG</v>
          </cell>
          <cell r="Q2170">
            <v>28</v>
          </cell>
          <cell r="R2170" t="str">
            <v>NORMAL REÇETE</v>
          </cell>
          <cell r="S2170" t="str">
            <v>IMAL</v>
          </cell>
          <cell r="T2170" t="str">
            <v>FRANSA</v>
          </cell>
          <cell r="U2170">
            <v>12.41</v>
          </cell>
          <cell r="V2170">
            <v>16.09</v>
          </cell>
          <cell r="W2170">
            <v>9.65</v>
          </cell>
          <cell r="X2170" t="str">
            <v>ITALYA</v>
          </cell>
          <cell r="Y2170">
            <v>0</v>
          </cell>
          <cell r="Z2170">
            <v>0</v>
          </cell>
          <cell r="AA2170">
            <v>20.399999999999999</v>
          </cell>
          <cell r="AB2170">
            <v>0</v>
          </cell>
          <cell r="AC2170">
            <v>20.399999999999999</v>
          </cell>
        </row>
        <row r="2171">
          <cell r="A2171">
            <v>8697936090728</v>
          </cell>
          <cell r="B2171" t="str">
            <v>C09CA08</v>
          </cell>
          <cell r="C2171" t="str">
            <v>olmesartan medoxomil</v>
          </cell>
          <cell r="D2171" t="str">
            <v>EŞDEĞER</v>
          </cell>
          <cell r="E2171" t="str">
            <v>EŞDEĞER</v>
          </cell>
          <cell r="F2171">
            <v>0</v>
          </cell>
          <cell r="G2171">
            <v>1</v>
          </cell>
          <cell r="H2171">
            <v>1</v>
          </cell>
          <cell r="I2171">
            <v>0</v>
          </cell>
          <cell r="J2171">
            <v>0</v>
          </cell>
          <cell r="K2171">
            <v>0</v>
          </cell>
          <cell r="L2171" t="str">
            <v>OLMEDAY 40 MG 84 FILM TABLET</v>
          </cell>
          <cell r="M2171" t="str">
            <v>OLMESARTAN MEDOKSOMIL</v>
          </cell>
          <cell r="N2171" t="str">
            <v>INVENTIM</v>
          </cell>
          <cell r="O2171">
            <v>40</v>
          </cell>
          <cell r="P2171" t="str">
            <v>MG</v>
          </cell>
          <cell r="Q2171">
            <v>84</v>
          </cell>
          <cell r="R2171" t="str">
            <v>NORMAL REÇETE</v>
          </cell>
          <cell r="S2171" t="str">
            <v>IMAL</v>
          </cell>
          <cell r="T2171" t="str">
            <v>PORTEKIZ</v>
          </cell>
          <cell r="U2171">
            <v>47.96</v>
          </cell>
          <cell r="V2171">
            <v>47.96</v>
          </cell>
          <cell r="W2171">
            <v>28.77</v>
          </cell>
          <cell r="X2171" t="str">
            <v>PORTEKIZ</v>
          </cell>
          <cell r="Y2171">
            <v>0</v>
          </cell>
          <cell r="Z2171">
            <v>0</v>
          </cell>
          <cell r="AA2171">
            <v>60.89</v>
          </cell>
          <cell r="AB2171">
            <v>0</v>
          </cell>
          <cell r="AC2171">
            <v>60.89</v>
          </cell>
        </row>
        <row r="2172">
          <cell r="A2172">
            <v>8697936090735</v>
          </cell>
          <cell r="B2172" t="str">
            <v>C09DA08</v>
          </cell>
          <cell r="C2172" t="str">
            <v>olmesartan medoxomil and diuretics</v>
          </cell>
          <cell r="D2172" t="str">
            <v>EŞDEĞER</v>
          </cell>
          <cell r="E2172" t="str">
            <v>EŞDEĞER</v>
          </cell>
          <cell r="F2172">
            <v>0</v>
          </cell>
          <cell r="G2172">
            <v>1</v>
          </cell>
          <cell r="H2172">
            <v>1</v>
          </cell>
          <cell r="I2172">
            <v>0</v>
          </cell>
          <cell r="J2172">
            <v>0</v>
          </cell>
          <cell r="K2172">
            <v>0</v>
          </cell>
          <cell r="L2172" t="str">
            <v>OLMEDAY PLUS 20/12,5 MG 28 FILM TABLET</v>
          </cell>
          <cell r="M2172" t="str">
            <v>OLMESARTAN MEDOKSOMIL + HIDROKLOROTIAZID</v>
          </cell>
          <cell r="N2172" t="str">
            <v>INVENTIM</v>
          </cell>
          <cell r="O2172" t="str">
            <v>20+12,5</v>
          </cell>
          <cell r="P2172" t="str">
            <v>MG</v>
          </cell>
          <cell r="Q2172">
            <v>28</v>
          </cell>
          <cell r="R2172" t="str">
            <v>NORMAL REÇETE</v>
          </cell>
          <cell r="S2172" t="str">
            <v>IMAL</v>
          </cell>
          <cell r="T2172" t="str">
            <v>YUNANİSTAN</v>
          </cell>
          <cell r="U2172">
            <v>12.75</v>
          </cell>
          <cell r="V2172">
            <v>14.75</v>
          </cell>
          <cell r="W2172">
            <v>8.85</v>
          </cell>
          <cell r="X2172" t="str">
            <v>ITALYA</v>
          </cell>
          <cell r="Y2172">
            <v>0</v>
          </cell>
          <cell r="Z2172">
            <v>0</v>
          </cell>
          <cell r="AA2172">
            <v>18.71</v>
          </cell>
          <cell r="AB2172">
            <v>0</v>
          </cell>
          <cell r="AC2172">
            <v>18.71</v>
          </cell>
        </row>
        <row r="2173">
          <cell r="A2173">
            <v>8697936090742</v>
          </cell>
          <cell r="B2173" t="str">
            <v>C09DA08</v>
          </cell>
          <cell r="C2173" t="str">
            <v>olmesartan medoxomil and diuretics</v>
          </cell>
          <cell r="D2173" t="str">
            <v>EŞDEĞER</v>
          </cell>
          <cell r="E2173" t="str">
            <v>EŞDEĞER</v>
          </cell>
          <cell r="F2173">
            <v>0</v>
          </cell>
          <cell r="G2173">
            <v>1</v>
          </cell>
          <cell r="H2173">
            <v>1</v>
          </cell>
          <cell r="I2173">
            <v>0</v>
          </cell>
          <cell r="J2173">
            <v>0</v>
          </cell>
          <cell r="K2173">
            <v>0</v>
          </cell>
          <cell r="L2173" t="str">
            <v>OLMEDAY PLUS 20/12,5 MG 84 FILM TABLET</v>
          </cell>
          <cell r="M2173" t="str">
            <v>OLMESARTAN MEDOKSOMIL + HIDROKLOROTIAZID</v>
          </cell>
          <cell r="N2173" t="str">
            <v>INVENTIM</v>
          </cell>
          <cell r="O2173" t="str">
            <v>20+12,5</v>
          </cell>
          <cell r="P2173" t="str">
            <v>MG</v>
          </cell>
          <cell r="Q2173">
            <v>84</v>
          </cell>
          <cell r="R2173" t="str">
            <v>NORMAL REÇETE</v>
          </cell>
          <cell r="S2173" t="str">
            <v>IMAL</v>
          </cell>
          <cell r="T2173" t="str">
            <v>PORTEKIZ</v>
          </cell>
          <cell r="U2173">
            <v>37.83</v>
          </cell>
          <cell r="V2173">
            <v>37.83</v>
          </cell>
          <cell r="W2173">
            <v>22.69</v>
          </cell>
          <cell r="X2173" t="str">
            <v>PORTEKIZ</v>
          </cell>
          <cell r="Y2173">
            <v>0</v>
          </cell>
          <cell r="Z2173">
            <v>0</v>
          </cell>
          <cell r="AA2173">
            <v>48.02</v>
          </cell>
          <cell r="AB2173">
            <v>0</v>
          </cell>
          <cell r="AC2173">
            <v>48.02</v>
          </cell>
        </row>
        <row r="2174">
          <cell r="A2174">
            <v>8697936090759</v>
          </cell>
          <cell r="B2174" t="str">
            <v>C09DA08</v>
          </cell>
          <cell r="C2174" t="str">
            <v>olmesartan medoxomil and diuretics</v>
          </cell>
          <cell r="D2174" t="str">
            <v>EŞDEĞER</v>
          </cell>
          <cell r="E2174" t="str">
            <v>EŞDEĞER</v>
          </cell>
          <cell r="F2174">
            <v>0</v>
          </cell>
          <cell r="G2174">
            <v>1</v>
          </cell>
          <cell r="H2174">
            <v>1</v>
          </cell>
          <cell r="I2174">
            <v>0</v>
          </cell>
          <cell r="J2174">
            <v>0</v>
          </cell>
          <cell r="K2174">
            <v>0</v>
          </cell>
          <cell r="L2174" t="str">
            <v>OLMEDAY PLUS 20/25 MG 28 FILM TABLET</v>
          </cell>
          <cell r="M2174" t="str">
            <v>OLMESARTAN MEDOKSOMIL + HIDROKLOROTIAZID</v>
          </cell>
          <cell r="N2174" t="str">
            <v>INVENTIM</v>
          </cell>
          <cell r="O2174" t="str">
            <v>20+25</v>
          </cell>
          <cell r="P2174" t="str">
            <v>MG</v>
          </cell>
          <cell r="Q2174">
            <v>28</v>
          </cell>
          <cell r="R2174" t="str">
            <v>NORMAL REÇETE</v>
          </cell>
          <cell r="S2174" t="str">
            <v>IMAL</v>
          </cell>
          <cell r="T2174" t="str">
            <v>YUNANİSTAN</v>
          </cell>
          <cell r="U2174">
            <v>13.19</v>
          </cell>
          <cell r="V2174">
            <v>14.75</v>
          </cell>
          <cell r="W2174">
            <v>8.85</v>
          </cell>
          <cell r="X2174" t="str">
            <v>ITALYA</v>
          </cell>
          <cell r="Y2174">
            <v>0</v>
          </cell>
          <cell r="Z2174">
            <v>0</v>
          </cell>
          <cell r="AA2174">
            <v>18.71</v>
          </cell>
          <cell r="AB2174">
            <v>0</v>
          </cell>
          <cell r="AC2174">
            <v>18.71</v>
          </cell>
        </row>
        <row r="2175">
          <cell r="A2175">
            <v>8697936090766</v>
          </cell>
          <cell r="B2175" t="str">
            <v>C09DA08</v>
          </cell>
          <cell r="C2175" t="str">
            <v>olmesartan medoxomil and diuretics</v>
          </cell>
          <cell r="D2175" t="str">
            <v>EŞDEĞER</v>
          </cell>
          <cell r="E2175" t="str">
            <v>EŞDEĞER</v>
          </cell>
          <cell r="F2175">
            <v>0</v>
          </cell>
          <cell r="G2175">
            <v>1</v>
          </cell>
          <cell r="H2175">
            <v>1</v>
          </cell>
          <cell r="I2175">
            <v>0</v>
          </cell>
          <cell r="J2175">
            <v>0</v>
          </cell>
          <cell r="K2175">
            <v>0</v>
          </cell>
          <cell r="L2175" t="str">
            <v>OLMEDAY PLUS 20/25 MG 84 FILM TABLET</v>
          </cell>
          <cell r="M2175" t="str">
            <v>OLMESARTAN MEDOKSOMIL + HIDROKLOROTIAZID</v>
          </cell>
          <cell r="N2175" t="str">
            <v>INVENTIM</v>
          </cell>
          <cell r="O2175" t="str">
            <v>20+25</v>
          </cell>
          <cell r="P2175" t="str">
            <v>MG</v>
          </cell>
          <cell r="Q2175">
            <v>84</v>
          </cell>
          <cell r="R2175" t="str">
            <v>NORMAL REÇETE</v>
          </cell>
          <cell r="S2175" t="str">
            <v>IMAL</v>
          </cell>
          <cell r="T2175" t="str">
            <v>PORTEKIZ</v>
          </cell>
          <cell r="U2175">
            <v>37.83</v>
          </cell>
          <cell r="V2175">
            <v>37.83</v>
          </cell>
          <cell r="W2175">
            <v>22.69</v>
          </cell>
          <cell r="X2175" t="str">
            <v>PORTEKIZ</v>
          </cell>
          <cell r="Y2175">
            <v>0</v>
          </cell>
          <cell r="Z2175">
            <v>0</v>
          </cell>
          <cell r="AA2175">
            <v>48.02</v>
          </cell>
          <cell r="AB2175">
            <v>0</v>
          </cell>
          <cell r="AC2175">
            <v>48.02</v>
          </cell>
        </row>
        <row r="2176">
          <cell r="A2176">
            <v>8697936090773</v>
          </cell>
          <cell r="B2176" t="str">
            <v>C09DA08</v>
          </cell>
          <cell r="C2176" t="str">
            <v>olmesartan medoxomil and diuretics</v>
          </cell>
          <cell r="D2176" t="str">
            <v>EŞDEĞER</v>
          </cell>
          <cell r="E2176" t="str">
            <v>EŞDEĞER</v>
          </cell>
          <cell r="F2176">
            <v>0</v>
          </cell>
          <cell r="G2176">
            <v>1</v>
          </cell>
          <cell r="H2176">
            <v>1</v>
          </cell>
          <cell r="I2176">
            <v>0</v>
          </cell>
          <cell r="J2176">
            <v>0</v>
          </cell>
          <cell r="K2176">
            <v>0</v>
          </cell>
          <cell r="L2176" t="str">
            <v>OLMEDAY PLUS 40/12,5 MG 28 FILM TABLET</v>
          </cell>
          <cell r="M2176" t="str">
            <v>OLMESARTAN MEDOKSOMIL + HIDROKLOROTIAZID</v>
          </cell>
          <cell r="N2176" t="str">
            <v>INVENTIM</v>
          </cell>
          <cell r="O2176" t="str">
            <v>40+12,5</v>
          </cell>
          <cell r="P2176" t="str">
            <v>MG</v>
          </cell>
          <cell r="Q2176">
            <v>28</v>
          </cell>
          <cell r="R2176" t="str">
            <v>NORMAL REÇETE</v>
          </cell>
          <cell r="S2176" t="str">
            <v>IMAL</v>
          </cell>
          <cell r="T2176" t="str">
            <v>ISPANYA</v>
          </cell>
          <cell r="U2176">
            <v>21.54</v>
          </cell>
          <cell r="V2176">
            <v>21.54</v>
          </cell>
          <cell r="W2176">
            <v>12.92</v>
          </cell>
          <cell r="X2176" t="str">
            <v>ISPANYA</v>
          </cell>
          <cell r="Y2176">
            <v>0</v>
          </cell>
          <cell r="Z2176">
            <v>0</v>
          </cell>
          <cell r="AA2176">
            <v>22.45</v>
          </cell>
          <cell r="AB2176">
            <v>0</v>
          </cell>
          <cell r="AC2176">
            <v>22.45</v>
          </cell>
        </row>
        <row r="2177">
          <cell r="A2177">
            <v>8697936090780</v>
          </cell>
          <cell r="B2177" t="str">
            <v>C09DA08</v>
          </cell>
          <cell r="C2177" t="str">
            <v>olmesartan medoxomil and diuretics</v>
          </cell>
          <cell r="D2177" t="str">
            <v>EŞDEĞER</v>
          </cell>
          <cell r="E2177" t="str">
            <v>EŞDEĞER</v>
          </cell>
          <cell r="F2177">
            <v>0</v>
          </cell>
          <cell r="G2177">
            <v>1</v>
          </cell>
          <cell r="H2177">
            <v>1</v>
          </cell>
          <cell r="I2177">
            <v>0</v>
          </cell>
          <cell r="J2177">
            <v>0</v>
          </cell>
          <cell r="K2177">
            <v>0</v>
          </cell>
          <cell r="L2177" t="str">
            <v>OLMEDAY PLUS 40/12,5 MG 84 FILM TABLET</v>
          </cell>
          <cell r="M2177" t="str">
            <v>OLMESARTAN MEDOKSOMIL + HIDROKLOROTIAZID</v>
          </cell>
          <cell r="N2177" t="str">
            <v>INVENTIM</v>
          </cell>
          <cell r="O2177" t="str">
            <v>40+12,5</v>
          </cell>
          <cell r="P2177" t="str">
            <v>MG</v>
          </cell>
          <cell r="Q2177">
            <v>84</v>
          </cell>
          <cell r="R2177" t="str">
            <v>NORMAL REÇETE</v>
          </cell>
          <cell r="S2177" t="str">
            <v>IMAL</v>
          </cell>
          <cell r="T2177" t="str">
            <v>PORTEKIZ</v>
          </cell>
          <cell r="U2177">
            <v>54.21</v>
          </cell>
          <cell r="V2177">
            <v>54.21</v>
          </cell>
          <cell r="W2177">
            <v>32.520000000000003</v>
          </cell>
          <cell r="X2177" t="str">
            <v>PORTEKIZ</v>
          </cell>
          <cell r="Y2177">
            <v>0</v>
          </cell>
          <cell r="Z2177">
            <v>0</v>
          </cell>
          <cell r="AA2177">
            <v>66.959999999999994</v>
          </cell>
          <cell r="AB2177">
            <v>0</v>
          </cell>
          <cell r="AC2177">
            <v>66.959999999999994</v>
          </cell>
        </row>
        <row r="2178">
          <cell r="A2178">
            <v>8697936090797</v>
          </cell>
          <cell r="B2178" t="str">
            <v>C09DA08</v>
          </cell>
          <cell r="C2178" t="str">
            <v>olmesartan medoxomil and diuretics</v>
          </cell>
          <cell r="D2178" t="str">
            <v>EŞDEĞER</v>
          </cell>
          <cell r="E2178" t="str">
            <v>EŞDEĞER</v>
          </cell>
          <cell r="F2178">
            <v>0</v>
          </cell>
          <cell r="G2178">
            <v>5</v>
          </cell>
          <cell r="H2178">
            <v>1</v>
          </cell>
          <cell r="I2178">
            <v>0</v>
          </cell>
          <cell r="J2178">
            <v>0</v>
          </cell>
          <cell r="K2178">
            <v>0</v>
          </cell>
          <cell r="L2178" t="str">
            <v>OLMEDAY PLUS 40/25 MG 28 FILM TABLET</v>
          </cell>
          <cell r="M2178" t="str">
            <v>OLMESARTAN MEDOKSOMIL + HIDROKLOROTIAZID</v>
          </cell>
          <cell r="N2178" t="str">
            <v>INVENTIM</v>
          </cell>
          <cell r="O2178" t="str">
            <v>40+25</v>
          </cell>
          <cell r="P2178" t="str">
            <v>MG</v>
          </cell>
          <cell r="Q2178">
            <v>28</v>
          </cell>
          <cell r="R2178" t="str">
            <v>NORMAL REÇETE</v>
          </cell>
          <cell r="S2178" t="str">
            <v>IMAL</v>
          </cell>
          <cell r="T2178" t="str">
            <v>ITALYA</v>
          </cell>
          <cell r="U2178">
            <v>29.49</v>
          </cell>
          <cell r="V2178">
            <v>29.49</v>
          </cell>
          <cell r="W2178">
            <v>17.690000000000001</v>
          </cell>
          <cell r="X2178" t="str">
            <v>ITALYA</v>
          </cell>
          <cell r="Y2178">
            <v>0</v>
          </cell>
          <cell r="Z2178">
            <v>0</v>
          </cell>
          <cell r="AA2178">
            <v>22.45</v>
          </cell>
          <cell r="AB2178">
            <v>0</v>
          </cell>
          <cell r="AC2178">
            <v>22.45</v>
          </cell>
        </row>
        <row r="2179">
          <cell r="A2179">
            <v>8697936090803</v>
          </cell>
          <cell r="B2179" t="str">
            <v>C09DA08</v>
          </cell>
          <cell r="C2179" t="str">
            <v>olmesartan medoxomil and diuretics</v>
          </cell>
          <cell r="D2179" t="str">
            <v>EŞDEĞER</v>
          </cell>
          <cell r="E2179" t="str">
            <v>EŞDEĞER</v>
          </cell>
          <cell r="F2179">
            <v>0</v>
          </cell>
          <cell r="G2179">
            <v>5</v>
          </cell>
          <cell r="H2179">
            <v>1</v>
          </cell>
          <cell r="I2179">
            <v>0</v>
          </cell>
          <cell r="J2179">
            <v>0</v>
          </cell>
          <cell r="K2179">
            <v>0</v>
          </cell>
          <cell r="L2179" t="str">
            <v>OLMEDAY PLUS 40/25 MG 84 FILM TABLET</v>
          </cell>
          <cell r="M2179" t="str">
            <v>OLMESARTAN MEDOKSOMIL + HIDROKLOROTIAZID</v>
          </cell>
          <cell r="N2179" t="str">
            <v>NOVITAS</v>
          </cell>
          <cell r="O2179" t="str">
            <v>40+25</v>
          </cell>
          <cell r="P2179" t="str">
            <v>MG</v>
          </cell>
          <cell r="Q2179">
            <v>84</v>
          </cell>
          <cell r="R2179" t="str">
            <v>NORMAL REÇETE</v>
          </cell>
          <cell r="S2179" t="str">
            <v>IMAL</v>
          </cell>
          <cell r="T2179" t="str">
            <v>PORTEKIZ</v>
          </cell>
          <cell r="U2179">
            <v>75.67</v>
          </cell>
          <cell r="V2179">
            <v>75.67</v>
          </cell>
          <cell r="W2179">
            <v>45.4</v>
          </cell>
          <cell r="X2179" t="str">
            <v>PORTEKIZ</v>
          </cell>
          <cell r="Y2179">
            <v>0</v>
          </cell>
          <cell r="Z2179">
            <v>0</v>
          </cell>
          <cell r="AA2179">
            <v>66.959999999999994</v>
          </cell>
          <cell r="AB2179">
            <v>0</v>
          </cell>
          <cell r="AC2179">
            <v>66.959999999999994</v>
          </cell>
        </row>
        <row r="2180">
          <cell r="A2180">
            <v>8699532099921</v>
          </cell>
          <cell r="B2180" t="str">
            <v>C09CA08</v>
          </cell>
          <cell r="C2180" t="str">
            <v>olmesartan medoxomil</v>
          </cell>
          <cell r="D2180" t="str">
            <v>REFERANS</v>
          </cell>
          <cell r="E2180" t="str">
            <v>REFERANS</v>
          </cell>
          <cell r="F2180">
            <v>0</v>
          </cell>
          <cell r="G2180" t="str">
            <v>1-4</v>
          </cell>
          <cell r="H2180">
            <v>1</v>
          </cell>
          <cell r="I2180">
            <v>0</v>
          </cell>
          <cell r="J2180">
            <v>0</v>
          </cell>
          <cell r="K2180">
            <v>0</v>
          </cell>
          <cell r="L2180" t="str">
            <v>OLMETEC 10 MG 28 FILM TABLET</v>
          </cell>
          <cell r="M2180" t="str">
            <v>OLMESARTAN MEDOKSOMIL</v>
          </cell>
          <cell r="N2180" t="str">
            <v>PFIZER</v>
          </cell>
          <cell r="O2180">
            <v>10</v>
          </cell>
          <cell r="P2180" t="str">
            <v>MG</v>
          </cell>
          <cell r="Q2180">
            <v>28</v>
          </cell>
          <cell r="R2180" t="str">
            <v>NORMAL REÇETE</v>
          </cell>
          <cell r="S2180" t="str">
            <v>ITHAL</v>
          </cell>
          <cell r="T2180" t="str">
            <v>PORTEKIZ</v>
          </cell>
          <cell r="U2180">
            <v>8.4600000000000009</v>
          </cell>
          <cell r="V2180">
            <v>7.67</v>
          </cell>
          <cell r="W2180">
            <v>5.07</v>
          </cell>
          <cell r="X2180" t="str">
            <v>FRANSA</v>
          </cell>
          <cell r="Y2180">
            <v>0</v>
          </cell>
          <cell r="Z2180">
            <v>0</v>
          </cell>
          <cell r="AA2180">
            <v>10.71</v>
          </cell>
          <cell r="AB2180">
            <v>0</v>
          </cell>
          <cell r="AC2180">
            <v>10.71</v>
          </cell>
        </row>
        <row r="2181">
          <cell r="A2181">
            <v>8699532099938</v>
          </cell>
          <cell r="B2181" t="str">
            <v>C09CA08</v>
          </cell>
          <cell r="C2181" t="str">
            <v>olmesartan medoxomil</v>
          </cell>
          <cell r="D2181" t="str">
            <v>REFERANS</v>
          </cell>
          <cell r="E2181" t="str">
            <v>REFERANS</v>
          </cell>
          <cell r="F2181">
            <v>0</v>
          </cell>
          <cell r="G2181" t="str">
            <v>1-4</v>
          </cell>
          <cell r="H2181">
            <v>1</v>
          </cell>
          <cell r="I2181">
            <v>0</v>
          </cell>
          <cell r="J2181">
            <v>0</v>
          </cell>
          <cell r="K2181">
            <v>0</v>
          </cell>
          <cell r="L2181" t="str">
            <v>OLMETEC 20 MG 28 FILM TABLET</v>
          </cell>
          <cell r="M2181" t="str">
            <v>OLMESARTAN MEDOKSOMIL</v>
          </cell>
          <cell r="N2181" t="str">
            <v>PFIZER</v>
          </cell>
          <cell r="O2181">
            <v>20</v>
          </cell>
          <cell r="P2181" t="str">
            <v>MG</v>
          </cell>
          <cell r="Q2181">
            <v>28</v>
          </cell>
          <cell r="R2181" t="str">
            <v>NORMAL REÇETE</v>
          </cell>
          <cell r="S2181" t="str">
            <v>ITHAL</v>
          </cell>
          <cell r="T2181" t="str">
            <v>PORTEKIZ</v>
          </cell>
          <cell r="U2181">
            <v>14.28</v>
          </cell>
          <cell r="V2181">
            <v>12.21</v>
          </cell>
          <cell r="W2181">
            <v>8.56</v>
          </cell>
          <cell r="X2181" t="str">
            <v>FRANSA</v>
          </cell>
          <cell r="Y2181">
            <v>0</v>
          </cell>
          <cell r="Z2181">
            <v>0</v>
          </cell>
          <cell r="AA2181">
            <v>18.100000000000001</v>
          </cell>
          <cell r="AB2181">
            <v>0</v>
          </cell>
          <cell r="AC2181">
            <v>18.100000000000001</v>
          </cell>
        </row>
        <row r="2182">
          <cell r="A2182">
            <v>8699532099945</v>
          </cell>
          <cell r="B2182" t="str">
            <v>C09CA08</v>
          </cell>
          <cell r="C2182" t="str">
            <v>olmesartan medoxomil</v>
          </cell>
          <cell r="D2182" t="str">
            <v>REFERANS</v>
          </cell>
          <cell r="E2182" t="str">
            <v>REFERANS</v>
          </cell>
          <cell r="F2182">
            <v>0</v>
          </cell>
          <cell r="G2182" t="str">
            <v>1-4</v>
          </cell>
          <cell r="H2182">
            <v>1</v>
          </cell>
          <cell r="I2182">
            <v>0</v>
          </cell>
          <cell r="J2182">
            <v>0</v>
          </cell>
          <cell r="K2182">
            <v>0</v>
          </cell>
          <cell r="L2182" t="str">
            <v>OLMETEC 40 MG 28 FILM TABLET</v>
          </cell>
          <cell r="M2182" t="str">
            <v>OLMESARTAN MEDOKSOMIL</v>
          </cell>
          <cell r="N2182" t="str">
            <v>PFIZER</v>
          </cell>
          <cell r="O2182">
            <v>40</v>
          </cell>
          <cell r="P2182" t="str">
            <v>MG</v>
          </cell>
          <cell r="Q2182">
            <v>28</v>
          </cell>
          <cell r="R2182" t="str">
            <v>NORMAL REÇETE</v>
          </cell>
          <cell r="S2182" t="str">
            <v>ITHAL</v>
          </cell>
          <cell r="T2182" t="str">
            <v>ITALYA</v>
          </cell>
          <cell r="U2182">
            <v>16.09</v>
          </cell>
          <cell r="V2182">
            <v>12.41</v>
          </cell>
          <cell r="W2182">
            <v>9.65</v>
          </cell>
          <cell r="X2182" t="str">
            <v>FRANSA</v>
          </cell>
          <cell r="Y2182">
            <v>0</v>
          </cell>
          <cell r="Z2182">
            <v>0</v>
          </cell>
          <cell r="AA2182">
            <v>20.399999999999999</v>
          </cell>
          <cell r="AB2182">
            <v>0</v>
          </cell>
          <cell r="AC2182">
            <v>20.399999999999999</v>
          </cell>
        </row>
        <row r="2183">
          <cell r="A2183">
            <v>8699532097828</v>
          </cell>
          <cell r="B2183" t="str">
            <v>C09DA08</v>
          </cell>
          <cell r="C2183" t="str">
            <v>olmesartan medoxomil and diuretics</v>
          </cell>
          <cell r="D2183" t="str">
            <v>REFERANS</v>
          </cell>
          <cell r="E2183" t="str">
            <v>REFERANS</v>
          </cell>
          <cell r="F2183">
            <v>0</v>
          </cell>
          <cell r="G2183" t="str">
            <v>1-4</v>
          </cell>
          <cell r="H2183">
            <v>1</v>
          </cell>
          <cell r="I2183">
            <v>0</v>
          </cell>
          <cell r="J2183">
            <v>0</v>
          </cell>
          <cell r="K2183">
            <v>0</v>
          </cell>
          <cell r="L2183" t="str">
            <v>OLMETEC PLUS 20 MG/12,5 MG  28 FILM KAPLI TABLET</v>
          </cell>
          <cell r="M2183" t="str">
            <v>OLMESARTAN MEDOKSOMIL + HIDROKLOROTIAZID</v>
          </cell>
          <cell r="N2183" t="str">
            <v>PFIZER</v>
          </cell>
          <cell r="O2183" t="str">
            <v>20+12,5</v>
          </cell>
          <cell r="P2183" t="str">
            <v>MG</v>
          </cell>
          <cell r="Q2183">
            <v>28</v>
          </cell>
          <cell r="R2183" t="str">
            <v>NORMAL REÇETE</v>
          </cell>
          <cell r="S2183" t="str">
            <v>ITHAL</v>
          </cell>
          <cell r="T2183" t="str">
            <v>ITALYA</v>
          </cell>
          <cell r="U2183">
            <v>14.75</v>
          </cell>
          <cell r="V2183">
            <v>12.75</v>
          </cell>
          <cell r="W2183">
            <v>8.85</v>
          </cell>
          <cell r="X2183" t="str">
            <v>YUNANİSTAN</v>
          </cell>
          <cell r="Y2183">
            <v>0</v>
          </cell>
          <cell r="Z2183">
            <v>0</v>
          </cell>
          <cell r="AA2183">
            <v>18.71</v>
          </cell>
          <cell r="AB2183">
            <v>0</v>
          </cell>
          <cell r="AC2183">
            <v>18.71</v>
          </cell>
        </row>
        <row r="2184">
          <cell r="A2184">
            <v>8699532097835</v>
          </cell>
          <cell r="B2184" t="str">
            <v>C09DA08</v>
          </cell>
          <cell r="C2184" t="str">
            <v>olmesartan medoxomil and diuretics</v>
          </cell>
          <cell r="D2184" t="str">
            <v>REFERANS</v>
          </cell>
          <cell r="E2184" t="str">
            <v>REFERANS</v>
          </cell>
          <cell r="F2184">
            <v>0</v>
          </cell>
          <cell r="G2184" t="str">
            <v>1-4</v>
          </cell>
          <cell r="H2184">
            <v>1</v>
          </cell>
          <cell r="I2184">
            <v>0</v>
          </cell>
          <cell r="J2184">
            <v>0</v>
          </cell>
          <cell r="K2184">
            <v>0</v>
          </cell>
          <cell r="L2184" t="str">
            <v>OLMETEC PLUS 20 MG/25 MG  28 FILM KAPLI TABLET</v>
          </cell>
          <cell r="M2184" t="str">
            <v>OLMESARTAN MEDOKSOMIL + HIDROKLOROTIAZID</v>
          </cell>
          <cell r="N2184" t="str">
            <v>PFIZER</v>
          </cell>
          <cell r="O2184" t="str">
            <v>20+25</v>
          </cell>
          <cell r="P2184" t="str">
            <v>MG</v>
          </cell>
          <cell r="Q2184">
            <v>28</v>
          </cell>
          <cell r="R2184" t="str">
            <v>NORMAL REÇETE</v>
          </cell>
          <cell r="S2184" t="str">
            <v>ITHAL</v>
          </cell>
          <cell r="T2184" t="str">
            <v>ITALYA</v>
          </cell>
          <cell r="U2184">
            <v>14.75</v>
          </cell>
          <cell r="V2184">
            <v>13.19</v>
          </cell>
          <cell r="W2184">
            <v>8.85</v>
          </cell>
          <cell r="X2184" t="str">
            <v>YUNANİSTAN</v>
          </cell>
          <cell r="Y2184">
            <v>0</v>
          </cell>
          <cell r="Z2184">
            <v>0</v>
          </cell>
          <cell r="AA2184">
            <v>18.71</v>
          </cell>
          <cell r="AB2184">
            <v>0</v>
          </cell>
          <cell r="AC2184">
            <v>18.71</v>
          </cell>
        </row>
        <row r="2185">
          <cell r="A2185">
            <v>8699593151248</v>
          </cell>
          <cell r="B2185" t="str">
            <v>J05AE14</v>
          </cell>
          <cell r="C2185" t="str">
            <v>simeprevir</v>
          </cell>
          <cell r="D2185" t="str">
            <v>REFERANS</v>
          </cell>
          <cell r="E2185" t="str">
            <v>REFERANS</v>
          </cell>
          <cell r="F2185">
            <v>0</v>
          </cell>
          <cell r="G2185">
            <v>2</v>
          </cell>
          <cell r="H2185">
            <v>1</v>
          </cell>
          <cell r="I2185">
            <v>0</v>
          </cell>
          <cell r="J2185">
            <v>0</v>
          </cell>
          <cell r="K2185">
            <v>0</v>
          </cell>
          <cell r="L2185" t="str">
            <v>OLYSIO 150 MG 28 KAPSUL</v>
          </cell>
          <cell r="M2185" t="str">
            <v>SIMEPREVIR</v>
          </cell>
          <cell r="N2185" t="str">
            <v>JOHNSON&amp;JOHNSON</v>
          </cell>
          <cell r="O2185">
            <v>150</v>
          </cell>
          <cell r="P2185" t="str">
            <v>MG</v>
          </cell>
          <cell r="Q2185">
            <v>28</v>
          </cell>
          <cell r="R2185" t="str">
            <v>NORMAL RECETE</v>
          </cell>
          <cell r="S2185" t="str">
            <v>ITHAL</v>
          </cell>
          <cell r="T2185" t="str">
            <v>YUNANISTAN</v>
          </cell>
          <cell r="U2185">
            <v>7089.86</v>
          </cell>
          <cell r="V2185">
            <v>7089.86</v>
          </cell>
          <cell r="W2185">
            <v>7089.86</v>
          </cell>
          <cell r="X2185" t="str">
            <v>YUNANISTAN</v>
          </cell>
          <cell r="Y2185">
            <v>0</v>
          </cell>
          <cell r="Z2185">
            <v>0</v>
          </cell>
          <cell r="AA2185">
            <v>18853.8</v>
          </cell>
          <cell r="AB2185">
            <v>0</v>
          </cell>
          <cell r="AC2185">
            <v>18853.8</v>
          </cell>
        </row>
        <row r="2186">
          <cell r="A2186">
            <v>8699523160043</v>
          </cell>
          <cell r="B2186" t="str">
            <v>A02BC01</v>
          </cell>
          <cell r="C2186" t="str">
            <v>omeprazole</v>
          </cell>
          <cell r="D2186" t="str">
            <v>EŞDEĞER</v>
          </cell>
          <cell r="E2186" t="str">
            <v>EŞDEĞER</v>
          </cell>
          <cell r="F2186">
            <v>3</v>
          </cell>
          <cell r="G2186">
            <v>1</v>
          </cell>
          <cell r="H2186">
            <v>2</v>
          </cell>
          <cell r="I2186">
            <v>0</v>
          </cell>
          <cell r="J2186">
            <v>0</v>
          </cell>
          <cell r="K2186">
            <v>0</v>
          </cell>
          <cell r="L2186" t="str">
            <v>OMEFIX  20 MG MIKROPELLET KAPSUL</v>
          </cell>
          <cell r="M2186" t="str">
            <v>OMEPRAZOL</v>
          </cell>
          <cell r="N2186" t="str">
            <v>MUNIR SAHIN</v>
          </cell>
          <cell r="O2186">
            <v>20</v>
          </cell>
          <cell r="P2186" t="str">
            <v>MG</v>
          </cell>
          <cell r="Q2186">
            <v>14</v>
          </cell>
          <cell r="R2186" t="str">
            <v>NORMAL REÇETE</v>
          </cell>
          <cell r="S2186" t="str">
            <v>IMAL</v>
          </cell>
          <cell r="T2186" t="str">
            <v>TURKIYE</v>
          </cell>
          <cell r="U2186">
            <v>1.81</v>
          </cell>
          <cell r="V2186">
            <v>1.81</v>
          </cell>
          <cell r="W2186">
            <v>0</v>
          </cell>
          <cell r="X2186" t="str">
            <v>TURKIYE</v>
          </cell>
          <cell r="Y2186">
            <v>0</v>
          </cell>
          <cell r="Z2186">
            <v>0</v>
          </cell>
          <cell r="AA2186">
            <v>3.83</v>
          </cell>
          <cell r="AB2186">
            <v>0</v>
          </cell>
          <cell r="AC2186">
            <v>3.83</v>
          </cell>
        </row>
        <row r="2187">
          <cell r="A2187">
            <v>8699456540011</v>
          </cell>
          <cell r="B2187" t="str">
            <v>R01AD13</v>
          </cell>
          <cell r="C2187" t="str">
            <v>ciclesonide</v>
          </cell>
          <cell r="D2187" t="str">
            <v>REFERANS</v>
          </cell>
          <cell r="E2187" t="str">
            <v>REFERANS</v>
          </cell>
          <cell r="F2187">
            <v>0</v>
          </cell>
          <cell r="G2187">
            <v>2</v>
          </cell>
          <cell r="H2187">
            <v>1</v>
          </cell>
          <cell r="I2187">
            <v>0</v>
          </cell>
          <cell r="J2187">
            <v>0</v>
          </cell>
          <cell r="K2187">
            <v>0</v>
          </cell>
          <cell r="L2187" t="str">
            <v>OMNARIS 50 MCG BURUN SPREYI 60 DOZ</v>
          </cell>
          <cell r="M2187" t="str">
            <v>SIKLESONID</v>
          </cell>
          <cell r="N2187" t="str">
            <v>TAKEDA</v>
          </cell>
          <cell r="O2187">
            <v>50</v>
          </cell>
          <cell r="P2187" t="str">
            <v>MCG</v>
          </cell>
          <cell r="Q2187">
            <v>60</v>
          </cell>
          <cell r="R2187" t="str">
            <v>NORMAL RECETE</v>
          </cell>
          <cell r="S2187" t="str">
            <v>ITHAL</v>
          </cell>
          <cell r="T2187" t="str">
            <v>ARJANTIN</v>
          </cell>
          <cell r="U2187">
            <v>8.6199999999999992</v>
          </cell>
          <cell r="V2187">
            <v>8.6199999999999992</v>
          </cell>
          <cell r="W2187">
            <v>8.6199999999999992</v>
          </cell>
          <cell r="X2187" t="str">
            <v>ARJANTIN</v>
          </cell>
          <cell r="Y2187">
            <v>0</v>
          </cell>
          <cell r="Z2187">
            <v>0</v>
          </cell>
          <cell r="AA2187">
            <v>23.18</v>
          </cell>
          <cell r="AB2187">
            <v>0</v>
          </cell>
          <cell r="AC2187">
            <v>23.18</v>
          </cell>
        </row>
        <row r="2188">
          <cell r="A2188">
            <v>8699606774990</v>
          </cell>
          <cell r="B2188" t="str">
            <v>V08AB02</v>
          </cell>
          <cell r="C2188" t="str">
            <v>iohexol</v>
          </cell>
          <cell r="D2188" t="str">
            <v>ESDEGER</v>
          </cell>
          <cell r="E2188" t="str">
            <v>FIYAT KORUMALI URUN</v>
          </cell>
          <cell r="F2188">
            <v>0</v>
          </cell>
          <cell r="G2188">
            <v>1</v>
          </cell>
          <cell r="H2188">
            <v>1</v>
          </cell>
          <cell r="I2188">
            <v>0</v>
          </cell>
          <cell r="J2188">
            <v>0</v>
          </cell>
          <cell r="K2188">
            <v>0</v>
          </cell>
          <cell r="L2188" t="str">
            <v xml:space="preserve">OMNIPOL   300 MG/ML IA,IV INTRATEKAL ENJ. ICIN COZELTI 100 ML  </v>
          </cell>
          <cell r="M2188" t="str">
            <v>IOHEKSOL</v>
          </cell>
          <cell r="N2188" t="str">
            <v>POLIFARMA</v>
          </cell>
          <cell r="O2188" t="str">
            <v>300+100</v>
          </cell>
          <cell r="P2188" t="str">
            <v>MG/ML</v>
          </cell>
          <cell r="Q2188">
            <v>1</v>
          </cell>
          <cell r="R2188" t="str">
            <v>NORMAL RECETE</v>
          </cell>
          <cell r="S2188" t="str">
            <v>IMAL</v>
          </cell>
          <cell r="T2188" t="str">
            <v>FRANSA</v>
          </cell>
          <cell r="U2188">
            <v>32.96</v>
          </cell>
          <cell r="V2188">
            <v>32.96</v>
          </cell>
          <cell r="W2188">
            <v>26.36</v>
          </cell>
          <cell r="X2188" t="str">
            <v>FRANSA</v>
          </cell>
          <cell r="Y2188">
            <v>0</v>
          </cell>
          <cell r="Z2188">
            <v>0</v>
          </cell>
          <cell r="AA2188">
            <v>61.63</v>
          </cell>
          <cell r="AB2188">
            <v>0</v>
          </cell>
          <cell r="AC2188">
            <v>61.63</v>
          </cell>
        </row>
        <row r="2189">
          <cell r="A2189">
            <v>8699606774983</v>
          </cell>
          <cell r="B2189" t="str">
            <v>V08AB02</v>
          </cell>
          <cell r="C2189" t="str">
            <v>iohexol</v>
          </cell>
          <cell r="D2189" t="str">
            <v>ESDEGER</v>
          </cell>
          <cell r="E2189" t="str">
            <v>FIYAT KORUMALI URUN</v>
          </cell>
          <cell r="F2189">
            <v>0</v>
          </cell>
          <cell r="G2189">
            <v>1</v>
          </cell>
          <cell r="H2189">
            <v>1</v>
          </cell>
          <cell r="I2189">
            <v>0</v>
          </cell>
          <cell r="J2189">
            <v>0</v>
          </cell>
          <cell r="K2189">
            <v>0</v>
          </cell>
          <cell r="L2189" t="str">
            <v xml:space="preserve">OMNIPOL   300 MG/ML IA,IV INTRATEKAL ENJ. ICIN COZELTI 50 ML  </v>
          </cell>
          <cell r="M2189" t="str">
            <v>IOHEKSOL</v>
          </cell>
          <cell r="N2189" t="str">
            <v>POLIFARMA</v>
          </cell>
          <cell r="O2189" t="str">
            <v>300+50</v>
          </cell>
          <cell r="P2189" t="str">
            <v>MG/ML</v>
          </cell>
          <cell r="Q2189">
            <v>1</v>
          </cell>
          <cell r="R2189" t="str">
            <v>NORMAL RECETE</v>
          </cell>
          <cell r="S2189" t="str">
            <v>IMAL</v>
          </cell>
          <cell r="T2189" t="str">
            <v>FRANSA</v>
          </cell>
          <cell r="U2189">
            <v>16.46</v>
          </cell>
          <cell r="V2189">
            <v>16.46</v>
          </cell>
          <cell r="W2189">
            <v>13.16</v>
          </cell>
          <cell r="X2189" t="str">
            <v>FRANSA</v>
          </cell>
          <cell r="Y2189">
            <v>0</v>
          </cell>
          <cell r="Z2189">
            <v>0</v>
          </cell>
          <cell r="AA2189">
            <v>30.79</v>
          </cell>
          <cell r="AB2189">
            <v>0</v>
          </cell>
          <cell r="AC2189">
            <v>30.79</v>
          </cell>
        </row>
        <row r="2190">
          <cell r="A2190">
            <v>8699606775010</v>
          </cell>
          <cell r="B2190" t="str">
            <v>V08AB02</v>
          </cell>
          <cell r="C2190" t="str">
            <v>iohexol</v>
          </cell>
          <cell r="D2190" t="str">
            <v>ESDEGER</v>
          </cell>
          <cell r="E2190" t="str">
            <v>FIYAT KORUMALI URUN</v>
          </cell>
          <cell r="F2190">
            <v>0</v>
          </cell>
          <cell r="G2190">
            <v>1</v>
          </cell>
          <cell r="H2190">
            <v>1</v>
          </cell>
          <cell r="I2190">
            <v>0</v>
          </cell>
          <cell r="J2190">
            <v>0</v>
          </cell>
          <cell r="K2190">
            <v>0</v>
          </cell>
          <cell r="L2190" t="str">
            <v xml:space="preserve">OMNIPOL   350 MG/ML IA,IV ENJ. ICIN COZELTI 100 ML  </v>
          </cell>
          <cell r="M2190" t="str">
            <v>IOHEKSOL</v>
          </cell>
          <cell r="N2190" t="str">
            <v>POLIFARMA</v>
          </cell>
          <cell r="O2190" t="str">
            <v>350+100</v>
          </cell>
          <cell r="P2190" t="str">
            <v>MG/ML</v>
          </cell>
          <cell r="Q2190">
            <v>1</v>
          </cell>
          <cell r="R2190" t="str">
            <v>NORMAL RECETE</v>
          </cell>
          <cell r="S2190" t="str">
            <v>IMAL</v>
          </cell>
          <cell r="T2190" t="str">
            <v>FRANSA</v>
          </cell>
          <cell r="U2190">
            <v>37.909999999999997</v>
          </cell>
          <cell r="V2190">
            <v>37.909999999999997</v>
          </cell>
          <cell r="W2190">
            <v>30.32</v>
          </cell>
          <cell r="X2190" t="str">
            <v>FRANSA</v>
          </cell>
          <cell r="Y2190">
            <v>0</v>
          </cell>
          <cell r="Z2190">
            <v>0</v>
          </cell>
          <cell r="AA2190">
            <v>70.95</v>
          </cell>
          <cell r="AB2190">
            <v>0</v>
          </cell>
          <cell r="AC2190">
            <v>70.95</v>
          </cell>
        </row>
        <row r="2191">
          <cell r="A2191">
            <v>8699606775027</v>
          </cell>
          <cell r="B2191" t="str">
            <v>V08AB02</v>
          </cell>
          <cell r="C2191" t="str">
            <v>iohexol</v>
          </cell>
          <cell r="D2191" t="str">
            <v>ESDEGER</v>
          </cell>
          <cell r="E2191" t="str">
            <v>FIYAT KORUMALI URUN</v>
          </cell>
          <cell r="F2191">
            <v>0</v>
          </cell>
          <cell r="G2191">
            <v>1</v>
          </cell>
          <cell r="H2191">
            <v>1</v>
          </cell>
          <cell r="I2191">
            <v>0</v>
          </cell>
          <cell r="J2191">
            <v>0</v>
          </cell>
          <cell r="K2191">
            <v>0</v>
          </cell>
          <cell r="L2191" t="str">
            <v xml:space="preserve">OMNIPOL   350 MG/ML IA,IV ENJ. ICIN COZELTI 200 ML  </v>
          </cell>
          <cell r="M2191" t="str">
            <v>IOHEKSOL</v>
          </cell>
          <cell r="N2191" t="str">
            <v>POLIFARMA</v>
          </cell>
          <cell r="O2191" t="str">
            <v>350+200</v>
          </cell>
          <cell r="P2191" t="str">
            <v>MG/ML</v>
          </cell>
          <cell r="Q2191">
            <v>1</v>
          </cell>
          <cell r="R2191" t="str">
            <v>NORMAL RECETE</v>
          </cell>
          <cell r="S2191" t="str">
            <v>IMAL</v>
          </cell>
          <cell r="T2191" t="str">
            <v>FRANSA</v>
          </cell>
          <cell r="U2191">
            <v>61.68</v>
          </cell>
          <cell r="V2191">
            <v>61.68</v>
          </cell>
          <cell r="W2191">
            <v>49.34</v>
          </cell>
          <cell r="X2191" t="str">
            <v>FRANSA</v>
          </cell>
          <cell r="Y2191">
            <v>0</v>
          </cell>
          <cell r="Z2191">
            <v>0</v>
          </cell>
          <cell r="AA2191">
            <v>115.53</v>
          </cell>
          <cell r="AB2191">
            <v>0</v>
          </cell>
          <cell r="AC2191">
            <v>115.53</v>
          </cell>
        </row>
        <row r="2192">
          <cell r="A2192">
            <v>8699606775003</v>
          </cell>
          <cell r="B2192" t="str">
            <v>V08AB02</v>
          </cell>
          <cell r="C2192" t="str">
            <v>iohexol</v>
          </cell>
          <cell r="D2192" t="str">
            <v>ESDEGER</v>
          </cell>
          <cell r="E2192" t="str">
            <v>FIYAT KORUMALI URUN</v>
          </cell>
          <cell r="F2192">
            <v>0</v>
          </cell>
          <cell r="G2192">
            <v>1</v>
          </cell>
          <cell r="H2192">
            <v>1</v>
          </cell>
          <cell r="I2192">
            <v>0</v>
          </cell>
          <cell r="J2192">
            <v>0</v>
          </cell>
          <cell r="K2192">
            <v>0</v>
          </cell>
          <cell r="L2192" t="str">
            <v xml:space="preserve">OMNIPOL   350 MG/ML IA,IV ENJ. ICIN COZELTI 50 ML  </v>
          </cell>
          <cell r="M2192" t="str">
            <v>IOHEKSOL</v>
          </cell>
          <cell r="N2192" t="str">
            <v>POLIFARMA</v>
          </cell>
          <cell r="O2192" t="str">
            <v>350+50</v>
          </cell>
          <cell r="P2192" t="str">
            <v>MG/ML</v>
          </cell>
          <cell r="Q2192">
            <v>1</v>
          </cell>
          <cell r="R2192" t="str">
            <v>NORMAL RECETE</v>
          </cell>
          <cell r="S2192" t="str">
            <v>IMAL</v>
          </cell>
          <cell r="T2192" t="str">
            <v>FRANSA</v>
          </cell>
          <cell r="U2192">
            <v>18.940000000000001</v>
          </cell>
          <cell r="V2192">
            <v>18.940000000000001</v>
          </cell>
          <cell r="W2192">
            <v>15.15</v>
          </cell>
          <cell r="X2192" t="str">
            <v>FRANSA</v>
          </cell>
          <cell r="Y2192">
            <v>0</v>
          </cell>
          <cell r="Z2192">
            <v>0</v>
          </cell>
          <cell r="AA2192">
            <v>35.46</v>
          </cell>
          <cell r="AB2192">
            <v>0</v>
          </cell>
          <cell r="AC2192">
            <v>35.46</v>
          </cell>
        </row>
        <row r="2193">
          <cell r="A2193">
            <v>8699704754825</v>
          </cell>
          <cell r="B2193" t="str">
            <v>A11CC03</v>
          </cell>
          <cell r="C2193" t="str">
            <v>alfacalcidol</v>
          </cell>
          <cell r="D2193" t="str">
            <v>REFERANS</v>
          </cell>
          <cell r="E2193" t="str">
            <v>FIYAT KORUMALI URUN</v>
          </cell>
          <cell r="F2193">
            <v>0</v>
          </cell>
          <cell r="G2193">
            <v>2</v>
          </cell>
          <cell r="H2193">
            <v>1</v>
          </cell>
          <cell r="I2193">
            <v>0</v>
          </cell>
          <cell r="J2193">
            <v>0</v>
          </cell>
          <cell r="K2193">
            <v>0</v>
          </cell>
          <cell r="L2193" t="str">
            <v>ONE-ALPHA  1 MCG 10 AMPUL</v>
          </cell>
          <cell r="M2193" t="str">
            <v>ALFAKALSIDOL</v>
          </cell>
          <cell r="N2193" t="str">
            <v>ABDI IBRAHIMPAZARLAMA</v>
          </cell>
          <cell r="O2193">
            <v>1</v>
          </cell>
          <cell r="P2193" t="str">
            <v>MCG</v>
          </cell>
          <cell r="Q2193">
            <v>10</v>
          </cell>
          <cell r="R2193" t="str">
            <v>NORMAL RECETE</v>
          </cell>
          <cell r="S2193" t="str">
            <v>ITHAL</v>
          </cell>
          <cell r="T2193" t="str">
            <v>ISPANYA</v>
          </cell>
          <cell r="U2193">
            <v>18.23</v>
          </cell>
          <cell r="V2193">
            <v>22.8</v>
          </cell>
          <cell r="W2193">
            <v>18.23</v>
          </cell>
          <cell r="X2193" t="str">
            <v>ISPANYA</v>
          </cell>
          <cell r="Y2193">
            <v>0</v>
          </cell>
          <cell r="Z2193">
            <v>0</v>
          </cell>
          <cell r="AA2193">
            <v>49.07</v>
          </cell>
          <cell r="AB2193">
            <v>0</v>
          </cell>
          <cell r="AC2193">
            <v>49.07</v>
          </cell>
        </row>
        <row r="2194">
          <cell r="A2194">
            <v>8699704754832</v>
          </cell>
          <cell r="B2194" t="str">
            <v>A11CC03</v>
          </cell>
          <cell r="C2194" t="str">
            <v>alfacalcidol</v>
          </cell>
          <cell r="D2194" t="str">
            <v>REFERANS</v>
          </cell>
          <cell r="E2194" t="str">
            <v>FIYAT KORUMALI URUN</v>
          </cell>
          <cell r="F2194">
            <v>0</v>
          </cell>
          <cell r="G2194">
            <v>2</v>
          </cell>
          <cell r="H2194">
            <v>1</v>
          </cell>
          <cell r="I2194">
            <v>0</v>
          </cell>
          <cell r="J2194">
            <v>0</v>
          </cell>
          <cell r="K2194">
            <v>0</v>
          </cell>
          <cell r="L2194" t="str">
            <v>ONE-ALPHA  2 MCG 10 AMPUL</v>
          </cell>
          <cell r="M2194" t="str">
            <v>ALFAKALSIDOL</v>
          </cell>
          <cell r="N2194" t="str">
            <v>ABDI IBRAHIMPAZARLAMA</v>
          </cell>
          <cell r="O2194">
            <v>2</v>
          </cell>
          <cell r="P2194" t="str">
            <v>MCG</v>
          </cell>
          <cell r="Q2194">
            <v>10</v>
          </cell>
          <cell r="R2194" t="str">
            <v>NORMAL RECETE</v>
          </cell>
          <cell r="S2194" t="str">
            <v>ITHAL</v>
          </cell>
          <cell r="T2194" t="str">
            <v>YUNANISTAN</v>
          </cell>
          <cell r="U2194">
            <v>29.59</v>
          </cell>
          <cell r="V2194">
            <v>29.59</v>
          </cell>
          <cell r="W2194">
            <v>23.67</v>
          </cell>
          <cell r="X2194" t="str">
            <v>YUNANISTAN</v>
          </cell>
          <cell r="Y2194">
            <v>0</v>
          </cell>
          <cell r="Z2194">
            <v>0</v>
          </cell>
          <cell r="AA2194">
            <v>63.72</v>
          </cell>
          <cell r="AB2194">
            <v>0</v>
          </cell>
          <cell r="AC2194">
            <v>63.72</v>
          </cell>
        </row>
        <row r="2195">
          <cell r="A2195">
            <v>8699726096507</v>
          </cell>
          <cell r="B2195" t="str">
            <v>A10BH03</v>
          </cell>
          <cell r="C2195" t="str">
            <v>saxagliptin</v>
          </cell>
          <cell r="D2195" t="str">
            <v>REFERANS</v>
          </cell>
          <cell r="E2195" t="str">
            <v>REFERANS</v>
          </cell>
          <cell r="F2195">
            <v>0</v>
          </cell>
          <cell r="G2195">
            <v>2</v>
          </cell>
          <cell r="H2195">
            <v>1</v>
          </cell>
          <cell r="I2195">
            <v>0</v>
          </cell>
          <cell r="J2195">
            <v>0</v>
          </cell>
          <cell r="K2195">
            <v>0</v>
          </cell>
          <cell r="L2195" t="str">
            <v>ONGLYZA 5 MG 28 FILM KAPLI TABLET</v>
          </cell>
          <cell r="M2195" t="str">
            <v>SAKSAGLIPTIN</v>
          </cell>
          <cell r="N2195" t="str">
            <v>BRISTOL MYERS SQUIBB</v>
          </cell>
          <cell r="O2195">
            <v>5</v>
          </cell>
          <cell r="P2195" t="str">
            <v>MG</v>
          </cell>
          <cell r="Q2195">
            <v>28</v>
          </cell>
          <cell r="R2195" t="str">
            <v>NORMAL REÇETE</v>
          </cell>
          <cell r="S2195" t="str">
            <v>ITHAL</v>
          </cell>
          <cell r="T2195" t="str">
            <v>YUNANISTAN</v>
          </cell>
          <cell r="U2195">
            <v>29.69</v>
          </cell>
          <cell r="V2195">
            <v>29.69</v>
          </cell>
          <cell r="W2195">
            <v>29.69</v>
          </cell>
          <cell r="X2195" t="str">
            <v>YUNANISTAN</v>
          </cell>
          <cell r="Y2195">
            <v>0</v>
          </cell>
          <cell r="Z2195">
            <v>0</v>
          </cell>
          <cell r="AA2195">
            <v>70.489999999999995</v>
          </cell>
          <cell r="AB2195">
            <v>0</v>
          </cell>
          <cell r="AC2195">
            <v>70.489999999999995</v>
          </cell>
        </row>
        <row r="2196">
          <cell r="A2196">
            <v>8699369070018</v>
          </cell>
          <cell r="B2196" t="str">
            <v>A04AA01</v>
          </cell>
          <cell r="C2196" t="str">
            <v>ondansetron</v>
          </cell>
          <cell r="D2196" t="str">
            <v>EŞDEĞER</v>
          </cell>
          <cell r="E2196" t="str">
            <v>EŞDEĞER</v>
          </cell>
          <cell r="F2196">
            <v>0</v>
          </cell>
          <cell r="G2196" t="str">
            <v>1-4</v>
          </cell>
          <cell r="H2196">
            <v>1</v>
          </cell>
          <cell r="I2196">
            <v>0</v>
          </cell>
          <cell r="J2196">
            <v>0</v>
          </cell>
          <cell r="K2196">
            <v>0</v>
          </cell>
          <cell r="L2196" t="str">
            <v>ONZYD 4 MG AGIZDA DAGILAN 10 TABLET</v>
          </cell>
          <cell r="M2196" t="str">
            <v>ONDANSETRON HCL</v>
          </cell>
          <cell r="N2196" t="str">
            <v>PLATIN</v>
          </cell>
          <cell r="O2196">
            <v>4</v>
          </cell>
          <cell r="P2196" t="str">
            <v>MG</v>
          </cell>
          <cell r="Q2196">
            <v>10</v>
          </cell>
          <cell r="R2196" t="str">
            <v>NORMAL REÇETE</v>
          </cell>
          <cell r="S2196" t="str">
            <v>ITHAL</v>
          </cell>
          <cell r="T2196" t="str">
            <v>YUNANISTAN</v>
          </cell>
          <cell r="U2196">
            <v>28.15</v>
          </cell>
          <cell r="V2196">
            <v>28.15</v>
          </cell>
          <cell r="W2196">
            <v>14.23</v>
          </cell>
          <cell r="X2196" t="str">
            <v>YUNANISTAN</v>
          </cell>
          <cell r="Y2196">
            <v>0</v>
          </cell>
          <cell r="Z2196">
            <v>0</v>
          </cell>
          <cell r="AA2196">
            <v>30.09</v>
          </cell>
          <cell r="AB2196">
            <v>0</v>
          </cell>
          <cell r="AC2196">
            <v>30.09</v>
          </cell>
        </row>
        <row r="2197">
          <cell r="A2197">
            <v>8699369070025</v>
          </cell>
          <cell r="B2197" t="str">
            <v>A04AA01</v>
          </cell>
          <cell r="C2197" t="str">
            <v>ondansetron</v>
          </cell>
          <cell r="D2197" t="str">
            <v>EŞDEĞER</v>
          </cell>
          <cell r="E2197" t="str">
            <v>EŞDEĞER</v>
          </cell>
          <cell r="F2197">
            <v>0</v>
          </cell>
          <cell r="G2197" t="str">
            <v>1-4</v>
          </cell>
          <cell r="H2197">
            <v>1</v>
          </cell>
          <cell r="I2197">
            <v>0</v>
          </cell>
          <cell r="J2197">
            <v>0</v>
          </cell>
          <cell r="K2197">
            <v>0</v>
          </cell>
          <cell r="L2197" t="str">
            <v>ONZYD 8 MG AGIZDA DAGILAN 10 TABLET</v>
          </cell>
          <cell r="M2197" t="str">
            <v>ONDANSETRON HCL</v>
          </cell>
          <cell r="N2197" t="str">
            <v>PLATIN</v>
          </cell>
          <cell r="O2197">
            <v>8</v>
          </cell>
          <cell r="P2197" t="str">
            <v>MG</v>
          </cell>
          <cell r="Q2197">
            <v>10</v>
          </cell>
          <cell r="R2197" t="str">
            <v>NORMAL REÇETE</v>
          </cell>
          <cell r="S2197" t="str">
            <v>ITHAL</v>
          </cell>
          <cell r="T2197" t="str">
            <v>YUNANISTAN</v>
          </cell>
          <cell r="U2197">
            <v>33.25</v>
          </cell>
          <cell r="V2197">
            <v>12.24</v>
          </cell>
          <cell r="W2197">
            <v>12.24</v>
          </cell>
          <cell r="X2197" t="str">
            <v>YUNANISTAN</v>
          </cell>
          <cell r="Y2197">
            <v>0</v>
          </cell>
          <cell r="Z2197">
            <v>0</v>
          </cell>
          <cell r="AA2197">
            <v>25.9</v>
          </cell>
          <cell r="AB2197">
            <v>0</v>
          </cell>
          <cell r="AC2197">
            <v>25.9</v>
          </cell>
        </row>
        <row r="2198">
          <cell r="A2198">
            <v>8699788610024</v>
          </cell>
          <cell r="B2198" t="str">
            <v>S01GA02</v>
          </cell>
          <cell r="C2198" t="str">
            <v>tetryzoline</v>
          </cell>
          <cell r="D2198" t="str">
            <v>ESDEGER</v>
          </cell>
          <cell r="E2198" t="str">
            <v>FIYAT KORUMALI URUN</v>
          </cell>
          <cell r="F2198">
            <v>4</v>
          </cell>
          <cell r="G2198">
            <v>1</v>
          </cell>
          <cell r="H2198">
            <v>2</v>
          </cell>
          <cell r="I2198">
            <v>0</v>
          </cell>
          <cell r="J2198">
            <v>0</v>
          </cell>
          <cell r="K2198">
            <v>0</v>
          </cell>
          <cell r="L2198" t="str">
            <v>OPHTA OFT  %0,05  5 ML DAMLA</v>
          </cell>
          <cell r="M2198" t="str">
            <v>TETRAHIDROZOLIN HCL</v>
          </cell>
          <cell r="N2198" t="str">
            <v>BIOSEL</v>
          </cell>
          <cell r="O2198">
            <v>0.05</v>
          </cell>
          <cell r="P2198" t="str">
            <v>%</v>
          </cell>
          <cell r="Q2198">
            <v>5</v>
          </cell>
          <cell r="R2198" t="str">
            <v>NORMAL RECETE</v>
          </cell>
          <cell r="S2198" t="str">
            <v>IMAL</v>
          </cell>
          <cell r="T2198" t="str">
            <v>TURKIYE</v>
          </cell>
          <cell r="U2198">
            <v>0.57000000000000006</v>
          </cell>
          <cell r="V2198">
            <v>0.57000000000000006</v>
          </cell>
          <cell r="W2198">
            <v>0</v>
          </cell>
          <cell r="X2198" t="str">
            <v>TURKIYE</v>
          </cell>
          <cell r="Y2198">
            <v>0</v>
          </cell>
          <cell r="Z2198">
            <v>0</v>
          </cell>
          <cell r="AA2198">
            <v>1.53</v>
          </cell>
          <cell r="AB2198">
            <v>0</v>
          </cell>
          <cell r="AC2198">
            <v>1.53</v>
          </cell>
        </row>
        <row r="2199">
          <cell r="A2199">
            <v>8697706771109</v>
          </cell>
          <cell r="B2199" t="str">
            <v>V08AB07</v>
          </cell>
          <cell r="C2199" t="str">
            <v>ioversol</v>
          </cell>
          <cell r="D2199" t="str">
            <v>REFERANS</v>
          </cell>
          <cell r="E2199" t="str">
            <v>REFERANS</v>
          </cell>
          <cell r="F2199">
            <v>0</v>
          </cell>
          <cell r="G2199">
            <v>2</v>
          </cell>
          <cell r="H2199">
            <v>1</v>
          </cell>
          <cell r="I2199">
            <v>0</v>
          </cell>
          <cell r="J2199">
            <v>0</v>
          </cell>
          <cell r="K2199">
            <v>0</v>
          </cell>
          <cell r="L2199" t="str">
            <v>OPTIMARK 500 MIKROMOL/ML ENJ. ICIN COZ. ICEREN FLAKON 10 ML</v>
          </cell>
          <cell r="M2199" t="str">
            <v>GADOVERSETAMID</v>
          </cell>
          <cell r="N2199" t="str">
            <v>COVIDIEN</v>
          </cell>
          <cell r="O2199">
            <v>500</v>
          </cell>
          <cell r="P2199" t="str">
            <v>MIKROMOL/ML</v>
          </cell>
          <cell r="Q2199">
            <v>10</v>
          </cell>
          <cell r="R2199" t="str">
            <v>NORMAL REÇETE</v>
          </cell>
          <cell r="S2199" t="str">
            <v>ITHAL</v>
          </cell>
          <cell r="T2199">
            <v>0</v>
          </cell>
          <cell r="U2199">
            <v>0</v>
          </cell>
          <cell r="V2199">
            <v>35</v>
          </cell>
          <cell r="W2199">
            <v>35</v>
          </cell>
          <cell r="X2199" t="str">
            <v>ITALYA</v>
          </cell>
          <cell r="Y2199">
            <v>0</v>
          </cell>
          <cell r="Z2199">
            <v>0</v>
          </cell>
          <cell r="AA2199">
            <v>0</v>
          </cell>
          <cell r="AB2199">
            <v>0</v>
          </cell>
          <cell r="AC2199">
            <v>74.06</v>
          </cell>
        </row>
        <row r="2200">
          <cell r="A2200">
            <v>8680678498174</v>
          </cell>
          <cell r="B2200" t="str">
            <v>V08CA06</v>
          </cell>
          <cell r="C2200" t="str">
            <v>gadoversetamide</v>
          </cell>
          <cell r="D2200" t="str">
            <v>REFERANS</v>
          </cell>
          <cell r="E2200" t="str">
            <v>REFERANS</v>
          </cell>
          <cell r="F2200">
            <v>0</v>
          </cell>
          <cell r="G2200">
            <v>2</v>
          </cell>
          <cell r="H2200">
            <v>1</v>
          </cell>
          <cell r="I2200">
            <v>0</v>
          </cell>
          <cell r="J2200">
            <v>0</v>
          </cell>
          <cell r="K2200">
            <v>0</v>
          </cell>
          <cell r="L2200" t="str">
            <v>OPTIMARK 500 MIKROMOL/ML ENJ. ICIN COZ. ICEREN FLAKON 10 ML</v>
          </cell>
          <cell r="M2200" t="str">
            <v>GADOVERSETAMID</v>
          </cell>
          <cell r="N2200" t="str">
            <v>MALLINCKRODT</v>
          </cell>
          <cell r="O2200">
            <v>500</v>
          </cell>
          <cell r="P2200" t="str">
            <v>MIKROMOL/ML</v>
          </cell>
          <cell r="Q2200">
            <v>10</v>
          </cell>
          <cell r="R2200" t="str">
            <v>NORMAL RECETE</v>
          </cell>
          <cell r="S2200" t="str">
            <v>ITHAL</v>
          </cell>
          <cell r="T2200" t="str">
            <v>BREZILYA</v>
          </cell>
          <cell r="U2200">
            <v>67.12</v>
          </cell>
          <cell r="V2200">
            <v>67.12</v>
          </cell>
          <cell r="W2200">
            <v>67.12</v>
          </cell>
          <cell r="X2200" t="str">
            <v>BREZILYA</v>
          </cell>
          <cell r="Y2200">
            <v>0</v>
          </cell>
          <cell r="Z2200">
            <v>0</v>
          </cell>
          <cell r="AA2200">
            <v>113.09</v>
          </cell>
          <cell r="AB2200">
            <v>0</v>
          </cell>
          <cell r="AC2200">
            <v>113.09</v>
          </cell>
        </row>
        <row r="2201">
          <cell r="A2201">
            <v>8697706771154</v>
          </cell>
          <cell r="B2201" t="str">
            <v>V08CA06</v>
          </cell>
          <cell r="C2201" t="str">
            <v>gadoversetamide</v>
          </cell>
          <cell r="D2201" t="str">
            <v>REFERANS</v>
          </cell>
          <cell r="E2201" t="str">
            <v>REFERANS</v>
          </cell>
          <cell r="F2201">
            <v>0</v>
          </cell>
          <cell r="G2201">
            <v>2</v>
          </cell>
          <cell r="H2201">
            <v>1</v>
          </cell>
          <cell r="I2201">
            <v>0</v>
          </cell>
          <cell r="J2201">
            <v>0</v>
          </cell>
          <cell r="K2201">
            <v>0</v>
          </cell>
          <cell r="L2201" t="str">
            <v>OPTIMARK 500 MIKROMOL/ML ENJ. ICIN COZ. ICEREN FLAKON 15 ML</v>
          </cell>
          <cell r="M2201" t="str">
            <v>GADOVERSETAMID</v>
          </cell>
          <cell r="N2201" t="str">
            <v>COVIDIEN</v>
          </cell>
          <cell r="O2201">
            <v>500</v>
          </cell>
          <cell r="P2201" t="str">
            <v>MIKROMOL/ML</v>
          </cell>
          <cell r="Q2201">
            <v>15</v>
          </cell>
          <cell r="R2201" t="str">
            <v>NORMAL REÇETE</v>
          </cell>
          <cell r="S2201" t="str">
            <v>ITHAL</v>
          </cell>
          <cell r="T2201">
            <v>0</v>
          </cell>
          <cell r="U2201">
            <v>0</v>
          </cell>
          <cell r="V2201">
            <v>52.5</v>
          </cell>
          <cell r="W2201">
            <v>52.5</v>
          </cell>
          <cell r="X2201" t="str">
            <v>ITALYA</v>
          </cell>
          <cell r="Y2201">
            <v>0</v>
          </cell>
          <cell r="Z2201">
            <v>0</v>
          </cell>
          <cell r="AA2201">
            <v>111.1</v>
          </cell>
          <cell r="AB2201">
            <v>0</v>
          </cell>
          <cell r="AC2201">
            <v>111.1</v>
          </cell>
        </row>
        <row r="2202">
          <cell r="A2202">
            <v>8680678498181</v>
          </cell>
          <cell r="B2202" t="str">
            <v>V08CA06</v>
          </cell>
          <cell r="C2202" t="str">
            <v>gadoversetamide</v>
          </cell>
          <cell r="D2202" t="str">
            <v>REFERANS</v>
          </cell>
          <cell r="E2202" t="str">
            <v>REFERANS</v>
          </cell>
          <cell r="F2202">
            <v>0</v>
          </cell>
          <cell r="G2202">
            <v>2</v>
          </cell>
          <cell r="H2202">
            <v>1</v>
          </cell>
          <cell r="I2202">
            <v>0</v>
          </cell>
          <cell r="J2202">
            <v>0</v>
          </cell>
          <cell r="K2202">
            <v>0</v>
          </cell>
          <cell r="L2202" t="str">
            <v>OPTIMARK 500 MIKROMOL/ML ENJ. ICIN COZ. ICEREN FLAKON 15 ML</v>
          </cell>
          <cell r="M2202" t="str">
            <v>GADOVERSETAMID</v>
          </cell>
          <cell r="N2202" t="str">
            <v>MALLINCKRODT</v>
          </cell>
          <cell r="O2202">
            <v>500</v>
          </cell>
          <cell r="P2202" t="str">
            <v>MIKROMOL/ML</v>
          </cell>
          <cell r="Q2202">
            <v>15</v>
          </cell>
          <cell r="R2202" t="str">
            <v>NORMAL RECETE</v>
          </cell>
          <cell r="S2202" t="str">
            <v>ITHAL</v>
          </cell>
          <cell r="T2202" t="str">
            <v>BREZILYA</v>
          </cell>
          <cell r="U2202">
            <v>94.4</v>
          </cell>
          <cell r="V2202">
            <v>94.4</v>
          </cell>
          <cell r="W2202">
            <v>94.4</v>
          </cell>
          <cell r="X2202" t="str">
            <v>BREZILYA</v>
          </cell>
          <cell r="Y2202">
            <v>0</v>
          </cell>
          <cell r="Z2202">
            <v>0</v>
          </cell>
          <cell r="AA2202">
            <v>169.63</v>
          </cell>
          <cell r="AB2202">
            <v>0</v>
          </cell>
          <cell r="AC2202">
            <v>169.63</v>
          </cell>
        </row>
        <row r="2203">
          <cell r="A2203">
            <v>8697706771208</v>
          </cell>
          <cell r="B2203" t="str">
            <v>V08CA06</v>
          </cell>
          <cell r="C2203" t="str">
            <v>gadoversetamide</v>
          </cell>
          <cell r="D2203" t="str">
            <v>REFERANS</v>
          </cell>
          <cell r="E2203" t="str">
            <v>REFERANS</v>
          </cell>
          <cell r="F2203">
            <v>0</v>
          </cell>
          <cell r="G2203">
            <v>2</v>
          </cell>
          <cell r="H2203">
            <v>1</v>
          </cell>
          <cell r="I2203">
            <v>0</v>
          </cell>
          <cell r="J2203">
            <v>0</v>
          </cell>
          <cell r="K2203">
            <v>0</v>
          </cell>
          <cell r="L2203" t="str">
            <v>OPTIMARK 500 MIKROMOL/ML ENJ. ICIN COZ. ICEREN FLAKON 20 ML</v>
          </cell>
          <cell r="M2203" t="str">
            <v>GADOVERSETAMID</v>
          </cell>
          <cell r="N2203" t="str">
            <v>COVIDIEN</v>
          </cell>
          <cell r="O2203">
            <v>500</v>
          </cell>
          <cell r="P2203" t="str">
            <v>MIKROMOL/ML</v>
          </cell>
          <cell r="Q2203">
            <v>20</v>
          </cell>
          <cell r="R2203" t="str">
            <v>NORMAL REÇETE</v>
          </cell>
          <cell r="S2203" t="str">
            <v>ITHAL</v>
          </cell>
          <cell r="T2203">
            <v>0</v>
          </cell>
          <cell r="U2203">
            <v>0</v>
          </cell>
          <cell r="V2203">
            <v>70</v>
          </cell>
          <cell r="W2203">
            <v>70</v>
          </cell>
          <cell r="X2203" t="str">
            <v>ITALYA</v>
          </cell>
          <cell r="Y2203">
            <v>0</v>
          </cell>
          <cell r="Z2203">
            <v>0</v>
          </cell>
          <cell r="AA2203">
            <v>148.13999999999999</v>
          </cell>
          <cell r="AB2203">
            <v>0</v>
          </cell>
          <cell r="AC2203">
            <v>148.13999999999999</v>
          </cell>
        </row>
        <row r="2204">
          <cell r="A2204">
            <v>8680678498198</v>
          </cell>
          <cell r="B2204" t="str">
            <v>V08CA06</v>
          </cell>
          <cell r="C2204" t="str">
            <v>gadoversetamide</v>
          </cell>
          <cell r="D2204" t="str">
            <v>REFERANS</v>
          </cell>
          <cell r="E2204" t="str">
            <v>REFERANS</v>
          </cell>
          <cell r="F2204">
            <v>0</v>
          </cell>
          <cell r="G2204">
            <v>2</v>
          </cell>
          <cell r="H2204">
            <v>1</v>
          </cell>
          <cell r="I2204">
            <v>0</v>
          </cell>
          <cell r="J2204">
            <v>0</v>
          </cell>
          <cell r="K2204">
            <v>0</v>
          </cell>
          <cell r="L2204" t="str">
            <v>OPTIMARK 500 MIKROMOL/ML ENJ. ICIN COZ. ICEREN FLAKON 20 ML</v>
          </cell>
          <cell r="M2204" t="str">
            <v>GADOVERSETAMID</v>
          </cell>
          <cell r="N2204" t="str">
            <v>MALLINCKRODT</v>
          </cell>
          <cell r="O2204">
            <v>500</v>
          </cell>
          <cell r="P2204" t="str">
            <v>MIKROMOL/ML</v>
          </cell>
          <cell r="Q2204">
            <v>20</v>
          </cell>
          <cell r="R2204" t="str">
            <v>NORMAL RECETE</v>
          </cell>
          <cell r="S2204" t="str">
            <v>ITHAL</v>
          </cell>
          <cell r="T2204" t="str">
            <v>BREZILYA</v>
          </cell>
          <cell r="U2204">
            <v>125.87</v>
          </cell>
          <cell r="V2204">
            <v>125.87</v>
          </cell>
          <cell r="W2204">
            <v>125.87</v>
          </cell>
          <cell r="X2204" t="str">
            <v>BREZILYA</v>
          </cell>
          <cell r="Y2204">
            <v>0</v>
          </cell>
          <cell r="Z2204">
            <v>0</v>
          </cell>
          <cell r="AA2204">
            <v>226.2</v>
          </cell>
          <cell r="AB2204">
            <v>0</v>
          </cell>
          <cell r="AC2204">
            <v>226.2</v>
          </cell>
        </row>
        <row r="2205">
          <cell r="A2205">
            <v>8697706952300</v>
          </cell>
          <cell r="B2205" t="str">
            <v>V08CA06</v>
          </cell>
          <cell r="C2205" t="str">
            <v>gadoversetamide</v>
          </cell>
          <cell r="D2205" t="str">
            <v>REFERANS</v>
          </cell>
          <cell r="E2205" t="str">
            <v>REFERANS</v>
          </cell>
          <cell r="F2205">
            <v>0</v>
          </cell>
          <cell r="G2205">
            <v>2</v>
          </cell>
          <cell r="H2205">
            <v>1</v>
          </cell>
          <cell r="I2205">
            <v>0</v>
          </cell>
          <cell r="J2205">
            <v>0</v>
          </cell>
          <cell r="K2205">
            <v>0</v>
          </cell>
          <cell r="L2205" t="str">
            <v>OPTIMARK 500 MIKROMOL/ML ENJ. ICIN COZELTI ICEREN KUL.HAZIR SIRINGA 30 ML</v>
          </cell>
          <cell r="M2205" t="str">
            <v>GADOVERSETAMID</v>
          </cell>
          <cell r="N2205" t="str">
            <v>COVIDIEN</v>
          </cell>
          <cell r="O2205">
            <v>500</v>
          </cell>
          <cell r="P2205" t="str">
            <v>MIKROMOL/ML</v>
          </cell>
          <cell r="Q2205">
            <v>300</v>
          </cell>
          <cell r="R2205" t="str">
            <v>NORMAL REÇETE</v>
          </cell>
          <cell r="S2205" t="str">
            <v>ITHAL</v>
          </cell>
          <cell r="T2205">
            <v>0</v>
          </cell>
          <cell r="U2205">
            <v>0</v>
          </cell>
          <cell r="V2205">
            <v>80.03</v>
          </cell>
          <cell r="W2205">
            <v>80.03</v>
          </cell>
          <cell r="X2205" t="str">
            <v>ISPANYA</v>
          </cell>
          <cell r="Y2205">
            <v>0</v>
          </cell>
          <cell r="Z2205">
            <v>0</v>
          </cell>
          <cell r="AA2205">
            <v>0</v>
          </cell>
          <cell r="AB2205">
            <v>0</v>
          </cell>
          <cell r="AC2205">
            <v>169.36</v>
          </cell>
        </row>
        <row r="2206">
          <cell r="A2206">
            <v>8680678498235</v>
          </cell>
          <cell r="B2206" t="str">
            <v>V08CA06</v>
          </cell>
          <cell r="C2206" t="str">
            <v>gadoversetamide</v>
          </cell>
          <cell r="D2206" t="str">
            <v>REFERANS</v>
          </cell>
          <cell r="E2206" t="str">
            <v>REFERANS</v>
          </cell>
          <cell r="F2206">
            <v>0</v>
          </cell>
          <cell r="G2206">
            <v>2</v>
          </cell>
          <cell r="H2206">
            <v>1</v>
          </cell>
          <cell r="I2206">
            <v>0</v>
          </cell>
          <cell r="J2206">
            <v>0</v>
          </cell>
          <cell r="K2206">
            <v>0</v>
          </cell>
          <cell r="L2206" t="str">
            <v>OPTIMARK 500 MIKROMOL/ML ENJ. ICIN COZELTI ICEREN KUL.HAZIR SIRINGA 30 ML</v>
          </cell>
          <cell r="M2206" t="str">
            <v>GADOVERSETAMID</v>
          </cell>
          <cell r="N2206" t="str">
            <v>MALLINCKRODT</v>
          </cell>
          <cell r="O2206">
            <v>500</v>
          </cell>
          <cell r="P2206" t="str">
            <v>MIKROMOL/ML</v>
          </cell>
          <cell r="Q2206">
            <v>30</v>
          </cell>
          <cell r="R2206" t="str">
            <v>NORMAL RECETE</v>
          </cell>
          <cell r="S2206" t="str">
            <v>ITHAL</v>
          </cell>
          <cell r="T2206" t="str">
            <v>ISPANYA</v>
          </cell>
          <cell r="U2206">
            <v>80.03</v>
          </cell>
          <cell r="V2206">
            <v>80.03</v>
          </cell>
          <cell r="W2206">
            <v>80.03</v>
          </cell>
          <cell r="X2206" t="str">
            <v>ISPANYA</v>
          </cell>
          <cell r="Y2206">
            <v>0</v>
          </cell>
          <cell r="Z2206">
            <v>0</v>
          </cell>
          <cell r="AA2206">
            <v>215.5</v>
          </cell>
          <cell r="AB2206">
            <v>0</v>
          </cell>
          <cell r="AC2206">
            <v>215.5</v>
          </cell>
        </row>
        <row r="2207">
          <cell r="A2207">
            <v>8697706952058</v>
          </cell>
          <cell r="B2207" t="str">
            <v>V08AB07</v>
          </cell>
          <cell r="C2207" t="str">
            <v>ioversol</v>
          </cell>
          <cell r="D2207" t="str">
            <v>REFERANS</v>
          </cell>
          <cell r="E2207" t="str">
            <v>REFERANS</v>
          </cell>
          <cell r="F2207">
            <v>0</v>
          </cell>
          <cell r="G2207">
            <v>2</v>
          </cell>
          <cell r="H2207">
            <v>1</v>
          </cell>
          <cell r="I2207">
            <v>0</v>
          </cell>
          <cell r="J2207">
            <v>0</v>
          </cell>
          <cell r="K2207">
            <v>0</v>
          </cell>
          <cell r="L2207" t="str">
            <v xml:space="preserve">OPTIRAY  240 STERIL APIROJEN 509MG/ML 50 ML ENJ.INF. SOL. </v>
          </cell>
          <cell r="M2207" t="str">
            <v>IOVERSOL</v>
          </cell>
          <cell r="N2207" t="str">
            <v>COVIDIEN</v>
          </cell>
          <cell r="O2207">
            <v>509</v>
          </cell>
          <cell r="P2207" t="str">
            <v>MG/ML</v>
          </cell>
          <cell r="Q2207">
            <v>50</v>
          </cell>
          <cell r="R2207" t="str">
            <v>NORMAL REÇETE</v>
          </cell>
          <cell r="S2207" t="str">
            <v>ITHAL</v>
          </cell>
          <cell r="T2207">
            <v>0</v>
          </cell>
          <cell r="U2207">
            <v>0</v>
          </cell>
          <cell r="V2207">
            <v>13.29</v>
          </cell>
          <cell r="W2207">
            <v>13.29</v>
          </cell>
          <cell r="X2207" t="str">
            <v>FRANSA</v>
          </cell>
          <cell r="Y2207">
            <v>0</v>
          </cell>
          <cell r="Z2207">
            <v>0</v>
          </cell>
          <cell r="AA2207">
            <v>0</v>
          </cell>
          <cell r="AB2207">
            <v>0</v>
          </cell>
          <cell r="AC2207">
            <v>28.07</v>
          </cell>
        </row>
        <row r="2208">
          <cell r="A2208">
            <v>8680678498051</v>
          </cell>
          <cell r="B2208" t="str">
            <v>V08AB07</v>
          </cell>
          <cell r="C2208" t="str">
            <v>ioversol</v>
          </cell>
          <cell r="D2208" t="str">
            <v>REFERANS</v>
          </cell>
          <cell r="E2208" t="str">
            <v>REFERANS</v>
          </cell>
          <cell r="F2208">
            <v>0</v>
          </cell>
          <cell r="G2208">
            <v>2</v>
          </cell>
          <cell r="H2208">
            <v>1</v>
          </cell>
          <cell r="I2208">
            <v>0</v>
          </cell>
          <cell r="J2208">
            <v>0</v>
          </cell>
          <cell r="K2208">
            <v>0</v>
          </cell>
          <cell r="L2208" t="str">
            <v>OPTIRAY  300 / 100 ML STERIL ENJ. COZ. ICEREN CAM SISE</v>
          </cell>
          <cell r="M2208" t="str">
            <v>IOVERSOL</v>
          </cell>
          <cell r="N2208" t="str">
            <v>MALLINCKRODT</v>
          </cell>
          <cell r="O2208">
            <v>636</v>
          </cell>
          <cell r="P2208" t="str">
            <v>MG/ML</v>
          </cell>
          <cell r="Q2208">
            <v>100</v>
          </cell>
          <cell r="R2208" t="str">
            <v>NORMAL RECETE</v>
          </cell>
          <cell r="S2208" t="str">
            <v>ITHAL</v>
          </cell>
          <cell r="T2208" t="str">
            <v>FRANSA</v>
          </cell>
          <cell r="U2208">
            <v>31.29</v>
          </cell>
          <cell r="V2208">
            <v>31.29</v>
          </cell>
          <cell r="W2208">
            <v>31.29</v>
          </cell>
          <cell r="X2208" t="str">
            <v>FRANSA</v>
          </cell>
          <cell r="Y2208">
            <v>0</v>
          </cell>
          <cell r="Z2208">
            <v>0</v>
          </cell>
          <cell r="AA2208">
            <v>84.27</v>
          </cell>
          <cell r="AB2208">
            <v>0</v>
          </cell>
          <cell r="AC2208">
            <v>84.27</v>
          </cell>
        </row>
        <row r="2209">
          <cell r="A2209">
            <v>8680678498044</v>
          </cell>
          <cell r="B2209" t="str">
            <v>V08AB07</v>
          </cell>
          <cell r="C2209" t="str">
            <v>ioversol</v>
          </cell>
          <cell r="D2209" t="str">
            <v>REFERANS</v>
          </cell>
          <cell r="E2209" t="str">
            <v>REFERANS</v>
          </cell>
          <cell r="F2209">
            <v>0</v>
          </cell>
          <cell r="G2209">
            <v>2</v>
          </cell>
          <cell r="H2209">
            <v>1</v>
          </cell>
          <cell r="I2209">
            <v>0</v>
          </cell>
          <cell r="J2209">
            <v>0</v>
          </cell>
          <cell r="K2209">
            <v>0</v>
          </cell>
          <cell r="L2209" t="str">
            <v>OPTIRAY  300 / 50 ML STERIL ENJ. COZ. ICEREN CAM SISE</v>
          </cell>
          <cell r="M2209" t="str">
            <v>IOVERSOL</v>
          </cell>
          <cell r="N2209" t="str">
            <v>MALLINCKRODT</v>
          </cell>
          <cell r="O2209">
            <v>636</v>
          </cell>
          <cell r="P2209" t="str">
            <v>MG/ML</v>
          </cell>
          <cell r="Q2209">
            <v>50</v>
          </cell>
          <cell r="R2209" t="str">
            <v>NORMAL RECETE</v>
          </cell>
          <cell r="S2209" t="str">
            <v>ITHAL</v>
          </cell>
          <cell r="T2209" t="str">
            <v>ITALYA</v>
          </cell>
          <cell r="U2209">
            <v>15.94</v>
          </cell>
          <cell r="V2209">
            <v>15.94</v>
          </cell>
          <cell r="W2209">
            <v>15.94</v>
          </cell>
          <cell r="X2209" t="str">
            <v>ITALYA</v>
          </cell>
          <cell r="Y2209">
            <v>0</v>
          </cell>
          <cell r="Z2209">
            <v>0</v>
          </cell>
          <cell r="AA2209">
            <v>42.83</v>
          </cell>
          <cell r="AB2209">
            <v>0</v>
          </cell>
          <cell r="AC2209">
            <v>42.83</v>
          </cell>
        </row>
        <row r="2210">
          <cell r="A2210">
            <v>8697706953079</v>
          </cell>
          <cell r="B2210" t="str">
            <v>V08AB07</v>
          </cell>
          <cell r="C2210" t="str">
            <v>ioversol</v>
          </cell>
          <cell r="D2210" t="str">
            <v>REFERANS</v>
          </cell>
          <cell r="E2210" t="str">
            <v>REFERANS</v>
          </cell>
          <cell r="F2210">
            <v>0</v>
          </cell>
          <cell r="G2210">
            <v>2</v>
          </cell>
          <cell r="H2210">
            <v>1</v>
          </cell>
          <cell r="I2210">
            <v>0</v>
          </cell>
          <cell r="J2210">
            <v>0</v>
          </cell>
          <cell r="K2210">
            <v>0</v>
          </cell>
          <cell r="L2210" t="str">
            <v>OPTIRAY  300 STERIL APIROJEN 636MG/ML 100 ML ENJ.INF. SOL.</v>
          </cell>
          <cell r="M2210" t="str">
            <v>IOVERSOL</v>
          </cell>
          <cell r="N2210" t="str">
            <v>COVIDIEN</v>
          </cell>
          <cell r="O2210">
            <v>636</v>
          </cell>
          <cell r="P2210" t="str">
            <v>MG/ML</v>
          </cell>
          <cell r="Q2210">
            <v>100</v>
          </cell>
          <cell r="R2210" t="str">
            <v>NORMAL REÇETE</v>
          </cell>
          <cell r="S2210" t="str">
            <v>ITHAL</v>
          </cell>
          <cell r="T2210">
            <v>0</v>
          </cell>
          <cell r="U2210">
            <v>0</v>
          </cell>
          <cell r="V2210">
            <v>35.18</v>
          </cell>
          <cell r="W2210">
            <v>35.18</v>
          </cell>
          <cell r="X2210" t="str">
            <v>ISPANYA</v>
          </cell>
          <cell r="Y2210">
            <v>0</v>
          </cell>
          <cell r="Z2210">
            <v>0</v>
          </cell>
          <cell r="AA2210">
            <v>65.010000000000005</v>
          </cell>
          <cell r="AB2210">
            <v>0</v>
          </cell>
          <cell r="AC2210">
            <v>65.010000000000005</v>
          </cell>
        </row>
        <row r="2211">
          <cell r="A2211">
            <v>8697706953055</v>
          </cell>
          <cell r="B2211" t="str">
            <v>V08AB07</v>
          </cell>
          <cell r="C2211" t="str">
            <v>ioversol</v>
          </cell>
          <cell r="D2211" t="str">
            <v>REFERANS</v>
          </cell>
          <cell r="E2211" t="str">
            <v>REFERANS</v>
          </cell>
          <cell r="F2211">
            <v>0</v>
          </cell>
          <cell r="G2211">
            <v>2</v>
          </cell>
          <cell r="H2211">
            <v>1</v>
          </cell>
          <cell r="I2211">
            <v>0</v>
          </cell>
          <cell r="J2211">
            <v>0</v>
          </cell>
          <cell r="K2211">
            <v>0</v>
          </cell>
          <cell r="L2211" t="str">
            <v>OPTIRAY  300 STERIL APIROJEN 636MG/ML 50 ML ENJ.INF. SOL.</v>
          </cell>
          <cell r="M2211" t="str">
            <v>IOVERSOL</v>
          </cell>
          <cell r="N2211" t="str">
            <v>COVIDIEN</v>
          </cell>
          <cell r="O2211">
            <v>636</v>
          </cell>
          <cell r="P2211" t="str">
            <v>MG/ML</v>
          </cell>
          <cell r="Q2211">
            <v>50</v>
          </cell>
          <cell r="R2211" t="str">
            <v>NORMAL REÇETE</v>
          </cell>
          <cell r="S2211" t="str">
            <v>ITHAL</v>
          </cell>
          <cell r="T2211">
            <v>0</v>
          </cell>
          <cell r="U2211">
            <v>0</v>
          </cell>
          <cell r="V2211">
            <v>15.38</v>
          </cell>
          <cell r="W2211">
            <v>15.38</v>
          </cell>
          <cell r="X2211" t="str">
            <v>ISPANYA</v>
          </cell>
          <cell r="Y2211">
            <v>0</v>
          </cell>
          <cell r="Z2211">
            <v>0</v>
          </cell>
          <cell r="AA2211">
            <v>32.5</v>
          </cell>
          <cell r="AB2211">
            <v>0</v>
          </cell>
          <cell r="AC2211">
            <v>32.5</v>
          </cell>
        </row>
        <row r="2212">
          <cell r="A2212">
            <v>8680678498075</v>
          </cell>
          <cell r="B2212" t="str">
            <v>V08AB07</v>
          </cell>
          <cell r="C2212" t="str">
            <v>ioversol</v>
          </cell>
          <cell r="D2212" t="str">
            <v>REFERANS</v>
          </cell>
          <cell r="E2212" t="str">
            <v>REFERANS</v>
          </cell>
          <cell r="F2212">
            <v>0</v>
          </cell>
          <cell r="G2212">
            <v>2</v>
          </cell>
          <cell r="H2212">
            <v>1</v>
          </cell>
          <cell r="I2212">
            <v>0</v>
          </cell>
          <cell r="J2212">
            <v>0</v>
          </cell>
          <cell r="K2212">
            <v>0</v>
          </cell>
          <cell r="L2212" t="str">
            <v>OPTIRAY  300 STERIL ENJ. COZ. ICEREN KULLANIMA HAZIR SIRINGA 100 ML</v>
          </cell>
          <cell r="M2212" t="str">
            <v>IOVERSOL</v>
          </cell>
          <cell r="N2212" t="str">
            <v>MALLINCKRODT</v>
          </cell>
          <cell r="O2212">
            <v>636</v>
          </cell>
          <cell r="P2212" t="str">
            <v>MG/ML</v>
          </cell>
          <cell r="Q2212">
            <v>100</v>
          </cell>
          <cell r="R2212" t="str">
            <v>NORMAL RECETE</v>
          </cell>
          <cell r="S2212" t="str">
            <v>ITHAL</v>
          </cell>
          <cell r="T2212" t="str">
            <v>FRANSA</v>
          </cell>
          <cell r="U2212">
            <v>31.29</v>
          </cell>
          <cell r="V2212">
            <v>31.29</v>
          </cell>
          <cell r="W2212">
            <v>31.29</v>
          </cell>
          <cell r="X2212" t="str">
            <v>FRANSA</v>
          </cell>
          <cell r="Y2212">
            <v>0</v>
          </cell>
          <cell r="Z2212">
            <v>0</v>
          </cell>
          <cell r="AA2212">
            <v>82.71</v>
          </cell>
          <cell r="AB2212">
            <v>0</v>
          </cell>
          <cell r="AC2212">
            <v>82.71</v>
          </cell>
        </row>
        <row r="2213">
          <cell r="A2213">
            <v>8680678498068</v>
          </cell>
          <cell r="B2213" t="str">
            <v>V08AB07</v>
          </cell>
          <cell r="C2213" t="str">
            <v>ioversol</v>
          </cell>
          <cell r="D2213" t="str">
            <v>REFERANS</v>
          </cell>
          <cell r="E2213" t="str">
            <v>REFERANS</v>
          </cell>
          <cell r="F2213">
            <v>0</v>
          </cell>
          <cell r="G2213">
            <v>2</v>
          </cell>
          <cell r="H2213">
            <v>1</v>
          </cell>
          <cell r="I2213">
            <v>0</v>
          </cell>
          <cell r="J2213">
            <v>0</v>
          </cell>
          <cell r="K2213">
            <v>0</v>
          </cell>
          <cell r="L2213" t="str">
            <v>OPTIRAY  300 STERIL ENJ. COZ. ICEREN KULLANIMA HAZIR SIRINGA 50 ML</v>
          </cell>
          <cell r="M2213" t="str">
            <v>IOVERSOL</v>
          </cell>
          <cell r="N2213" t="str">
            <v>MALLINCKRODT</v>
          </cell>
          <cell r="O2213">
            <v>636</v>
          </cell>
          <cell r="P2213" t="str">
            <v>MG/ML</v>
          </cell>
          <cell r="Q2213">
            <v>50</v>
          </cell>
          <cell r="R2213" t="str">
            <v>NORMAL RECETE</v>
          </cell>
          <cell r="S2213" t="str">
            <v>ITHAL</v>
          </cell>
          <cell r="T2213" t="str">
            <v>FRANSA</v>
          </cell>
          <cell r="U2213">
            <v>15.98</v>
          </cell>
          <cell r="V2213">
            <v>15.98</v>
          </cell>
          <cell r="W2213">
            <v>15.98</v>
          </cell>
          <cell r="X2213" t="str">
            <v>FRANSA</v>
          </cell>
          <cell r="Y2213">
            <v>0</v>
          </cell>
          <cell r="Z2213">
            <v>0</v>
          </cell>
          <cell r="AA2213">
            <v>43.04</v>
          </cell>
          <cell r="AB2213">
            <v>0</v>
          </cell>
          <cell r="AC2213">
            <v>43.04</v>
          </cell>
        </row>
        <row r="2214">
          <cell r="A2214">
            <v>8697706955097</v>
          </cell>
          <cell r="B2214" t="str">
            <v>V08AB07</v>
          </cell>
          <cell r="C2214" t="str">
            <v>ioversol</v>
          </cell>
          <cell r="D2214" t="str">
            <v>REFERANS</v>
          </cell>
          <cell r="E2214" t="str">
            <v>REFERANS</v>
          </cell>
          <cell r="F2214">
            <v>0</v>
          </cell>
          <cell r="G2214">
            <v>2</v>
          </cell>
          <cell r="H2214">
            <v>1</v>
          </cell>
          <cell r="I2214">
            <v>0</v>
          </cell>
          <cell r="J2214">
            <v>0</v>
          </cell>
          <cell r="K2214">
            <v>0</v>
          </cell>
          <cell r="L2214" t="str">
            <v>OPTIRAY  350 STERIL APIROJEN 741MG/ML 100 ML ENJ.INF. SOL.</v>
          </cell>
          <cell r="M2214" t="str">
            <v>IOVERSOL</v>
          </cell>
          <cell r="N2214" t="str">
            <v>COVIDIEN</v>
          </cell>
          <cell r="O2214">
            <v>741</v>
          </cell>
          <cell r="P2214" t="str">
            <v>MG/ML</v>
          </cell>
          <cell r="Q2214">
            <v>100</v>
          </cell>
          <cell r="R2214" t="str">
            <v>NORMAL REÇETE</v>
          </cell>
          <cell r="S2214" t="str">
            <v>ITHAL</v>
          </cell>
          <cell r="T2214">
            <v>0</v>
          </cell>
          <cell r="U2214">
            <v>0</v>
          </cell>
          <cell r="V2214">
            <v>41.07</v>
          </cell>
          <cell r="W2214">
            <v>41.07</v>
          </cell>
          <cell r="X2214" t="str">
            <v>ISPANYA</v>
          </cell>
          <cell r="Y2214">
            <v>0</v>
          </cell>
          <cell r="Z2214">
            <v>0</v>
          </cell>
          <cell r="AA2214">
            <v>76.010000000000005</v>
          </cell>
          <cell r="AB2214">
            <v>0</v>
          </cell>
          <cell r="AC2214">
            <v>76.010000000000005</v>
          </cell>
        </row>
        <row r="2215">
          <cell r="A2215">
            <v>8697706955073</v>
          </cell>
          <cell r="B2215" t="str">
            <v>V08AB07</v>
          </cell>
          <cell r="C2215" t="str">
            <v>ioversol</v>
          </cell>
          <cell r="D2215" t="str">
            <v>REFERANS</v>
          </cell>
          <cell r="E2215" t="str">
            <v>REFERANS</v>
          </cell>
          <cell r="F2215">
            <v>0</v>
          </cell>
          <cell r="G2215">
            <v>2</v>
          </cell>
          <cell r="H2215">
            <v>1</v>
          </cell>
          <cell r="I2215">
            <v>0</v>
          </cell>
          <cell r="J2215">
            <v>0</v>
          </cell>
          <cell r="K2215">
            <v>0</v>
          </cell>
          <cell r="L2215" t="str">
            <v xml:space="preserve">OPTIRAY  350 STERIL APIROJEN 741MG/ML 50 ML ENJ.INF. SOL. </v>
          </cell>
          <cell r="M2215" t="str">
            <v>IOVERSOL</v>
          </cell>
          <cell r="N2215" t="str">
            <v>COVIDIEN</v>
          </cell>
          <cell r="O2215">
            <v>741</v>
          </cell>
          <cell r="P2215" t="str">
            <v>MG/ML</v>
          </cell>
          <cell r="Q2215">
            <v>50</v>
          </cell>
          <cell r="R2215" t="str">
            <v>NORMAL REÇETE</v>
          </cell>
          <cell r="S2215" t="str">
            <v>ITHAL</v>
          </cell>
          <cell r="T2215">
            <v>0</v>
          </cell>
          <cell r="U2215">
            <v>0</v>
          </cell>
          <cell r="V2215">
            <v>17.97</v>
          </cell>
          <cell r="W2215">
            <v>17.97</v>
          </cell>
          <cell r="X2215" t="str">
            <v>ISPANYA</v>
          </cell>
          <cell r="Y2215">
            <v>0</v>
          </cell>
          <cell r="Z2215">
            <v>0</v>
          </cell>
          <cell r="AA2215">
            <v>0</v>
          </cell>
          <cell r="AB2215">
            <v>0</v>
          </cell>
          <cell r="AC2215">
            <v>38</v>
          </cell>
        </row>
        <row r="2216">
          <cell r="A2216">
            <v>8680678498167</v>
          </cell>
          <cell r="B2216" t="str">
            <v>V08AB07</v>
          </cell>
          <cell r="C2216" t="str">
            <v>ioversol</v>
          </cell>
          <cell r="D2216" t="str">
            <v>REFERANS</v>
          </cell>
          <cell r="E2216" t="str">
            <v>REFERANS</v>
          </cell>
          <cell r="F2216">
            <v>0</v>
          </cell>
          <cell r="G2216">
            <v>2</v>
          </cell>
          <cell r="H2216">
            <v>1</v>
          </cell>
          <cell r="I2216">
            <v>0</v>
          </cell>
          <cell r="J2216">
            <v>0</v>
          </cell>
          <cell r="K2216">
            <v>0</v>
          </cell>
          <cell r="L2216" t="str">
            <v>OPTIRAY  350 STERIL ENJ. COZ. ICEREN KULLANIMA HAZIR SIRINGA 100 ML</v>
          </cell>
          <cell r="M2216" t="str">
            <v>IOVERSOL</v>
          </cell>
          <cell r="N2216" t="str">
            <v>MALLINCKRODT</v>
          </cell>
          <cell r="O2216">
            <v>741</v>
          </cell>
          <cell r="P2216" t="str">
            <v>MG/ML</v>
          </cell>
          <cell r="Q2216">
            <v>100</v>
          </cell>
          <cell r="R2216" t="str">
            <v>NORMAL RECETE</v>
          </cell>
          <cell r="S2216" t="str">
            <v>ITHAL</v>
          </cell>
          <cell r="T2216" t="str">
            <v>FRANSA</v>
          </cell>
          <cell r="U2216">
            <v>36.11</v>
          </cell>
          <cell r="V2216">
            <v>36.11</v>
          </cell>
          <cell r="W2216">
            <v>36.11</v>
          </cell>
          <cell r="X2216" t="str">
            <v>FRANSA</v>
          </cell>
          <cell r="Y2216">
            <v>0</v>
          </cell>
          <cell r="Z2216">
            <v>0</v>
          </cell>
          <cell r="AA2216">
            <v>96.71</v>
          </cell>
          <cell r="AB2216">
            <v>0</v>
          </cell>
          <cell r="AC2216">
            <v>96.71</v>
          </cell>
        </row>
        <row r="2217">
          <cell r="A2217">
            <v>8680678498150</v>
          </cell>
          <cell r="B2217" t="str">
            <v>V08AB07</v>
          </cell>
          <cell r="C2217" t="str">
            <v>ioversol</v>
          </cell>
          <cell r="D2217" t="str">
            <v>REFERANS</v>
          </cell>
          <cell r="E2217" t="str">
            <v>REFERANS</v>
          </cell>
          <cell r="F2217">
            <v>0</v>
          </cell>
          <cell r="G2217">
            <v>2</v>
          </cell>
          <cell r="H2217">
            <v>1</v>
          </cell>
          <cell r="I2217">
            <v>0</v>
          </cell>
          <cell r="J2217">
            <v>0</v>
          </cell>
          <cell r="K2217">
            <v>0</v>
          </cell>
          <cell r="L2217" t="str">
            <v>OPTIRAY  350 STERIL ENJ. COZ. ICEREN KULLANIMA HAZIR SIRINGA 50 ML</v>
          </cell>
          <cell r="M2217" t="str">
            <v>IOVERSOL</v>
          </cell>
          <cell r="N2217" t="str">
            <v>MALLINCKRODT</v>
          </cell>
          <cell r="O2217">
            <v>741</v>
          </cell>
          <cell r="P2217" t="str">
            <v>MG/ML</v>
          </cell>
          <cell r="Q2217">
            <v>50</v>
          </cell>
          <cell r="R2217" t="str">
            <v>NORMAL RECETE</v>
          </cell>
          <cell r="S2217" t="str">
            <v>ITHAL</v>
          </cell>
          <cell r="T2217" t="str">
            <v>FRANSA</v>
          </cell>
          <cell r="U2217">
            <v>18.45</v>
          </cell>
          <cell r="V2217">
            <v>18.45</v>
          </cell>
          <cell r="W2217">
            <v>18.45</v>
          </cell>
          <cell r="X2217" t="str">
            <v>FRANSA</v>
          </cell>
          <cell r="Y2217">
            <v>0</v>
          </cell>
          <cell r="Z2217">
            <v>0</v>
          </cell>
          <cell r="AA2217">
            <v>48.34</v>
          </cell>
          <cell r="AB2217">
            <v>0</v>
          </cell>
          <cell r="AC2217">
            <v>48.34</v>
          </cell>
        </row>
        <row r="2218">
          <cell r="A2218">
            <v>8680678498037</v>
          </cell>
          <cell r="B2218" t="str">
            <v>V08AB07</v>
          </cell>
          <cell r="C2218" t="str">
            <v>ioversol</v>
          </cell>
          <cell r="D2218" t="str">
            <v>REFERANS</v>
          </cell>
          <cell r="E2218" t="str">
            <v>REFERANS</v>
          </cell>
          <cell r="F2218">
            <v>0</v>
          </cell>
          <cell r="G2218">
            <v>2</v>
          </cell>
          <cell r="H2218">
            <v>1</v>
          </cell>
          <cell r="I2218">
            <v>0</v>
          </cell>
          <cell r="J2218">
            <v>0</v>
          </cell>
          <cell r="K2218">
            <v>0</v>
          </cell>
          <cell r="L2218" t="str">
            <v>OPTIRAY 240/50 ML STERIL ENJ. COZELTI ICEREN KULLANIMA HAZIR SIRINGA</v>
          </cell>
          <cell r="M2218" t="str">
            <v>IOVERSOL</v>
          </cell>
          <cell r="N2218" t="str">
            <v>MALLINCKRODT</v>
          </cell>
          <cell r="O2218">
            <v>509</v>
          </cell>
          <cell r="P2218" t="str">
            <v>MG/ML</v>
          </cell>
          <cell r="Q2218">
            <v>50</v>
          </cell>
          <cell r="R2218" t="str">
            <v>NORMAL REÇETE</v>
          </cell>
          <cell r="S2218" t="str">
            <v>ITHAL</v>
          </cell>
          <cell r="T2218" t="str">
            <v>FRANSA</v>
          </cell>
          <cell r="U2218">
            <v>13.29</v>
          </cell>
          <cell r="V2218">
            <v>13.29</v>
          </cell>
          <cell r="W2218">
            <v>13.29</v>
          </cell>
          <cell r="X2218" t="str">
            <v>FRANSA</v>
          </cell>
          <cell r="Y2218">
            <v>0</v>
          </cell>
          <cell r="Z2218">
            <v>0</v>
          </cell>
          <cell r="AA2218">
            <v>28.07</v>
          </cell>
          <cell r="AB2218">
            <v>0</v>
          </cell>
          <cell r="AC2218">
            <v>28.07</v>
          </cell>
        </row>
        <row r="2219">
          <cell r="A2219">
            <v>8697706773035</v>
          </cell>
          <cell r="B2219" t="str">
            <v>V08AB07</v>
          </cell>
          <cell r="C2219" t="str">
            <v>ioversol</v>
          </cell>
          <cell r="D2219" t="str">
            <v>REFERANS</v>
          </cell>
          <cell r="E2219" t="str">
            <v>REFERANS</v>
          </cell>
          <cell r="F2219">
            <v>0</v>
          </cell>
          <cell r="G2219">
            <v>2</v>
          </cell>
          <cell r="H2219">
            <v>1</v>
          </cell>
          <cell r="I2219">
            <v>0</v>
          </cell>
          <cell r="J2219">
            <v>0</v>
          </cell>
          <cell r="K2219">
            <v>0</v>
          </cell>
          <cell r="L2219" t="str">
            <v>OPTIRAY 300 STERIL APIROJEN (636MG/ML) 100ML ENJ. INF.SOL. CAM SISE</v>
          </cell>
          <cell r="M2219" t="str">
            <v>IOVERSOL</v>
          </cell>
          <cell r="N2219" t="str">
            <v>COVIDIEN</v>
          </cell>
          <cell r="O2219">
            <v>636</v>
          </cell>
          <cell r="P2219" t="str">
            <v>MG/ML</v>
          </cell>
          <cell r="Q2219">
            <v>100</v>
          </cell>
          <cell r="R2219" t="str">
            <v>NORMAL REÇETE</v>
          </cell>
          <cell r="S2219" t="str">
            <v>ITHAL</v>
          </cell>
          <cell r="T2219">
            <v>0</v>
          </cell>
          <cell r="U2219">
            <v>0</v>
          </cell>
          <cell r="V2219">
            <v>31.5</v>
          </cell>
          <cell r="W2219">
            <v>31.5</v>
          </cell>
          <cell r="X2219" t="str">
            <v>ITALYA</v>
          </cell>
          <cell r="Y2219">
            <v>0</v>
          </cell>
          <cell r="Z2219">
            <v>0</v>
          </cell>
          <cell r="AA2219">
            <v>66.599999999999994</v>
          </cell>
          <cell r="AB2219">
            <v>0</v>
          </cell>
          <cell r="AC2219">
            <v>66.599999999999994</v>
          </cell>
        </row>
        <row r="2220">
          <cell r="A2220">
            <v>8697706773011</v>
          </cell>
          <cell r="B2220" t="str">
            <v>V08AB07</v>
          </cell>
          <cell r="C2220" t="str">
            <v>ioversol</v>
          </cell>
          <cell r="D2220" t="str">
            <v>REFERANS</v>
          </cell>
          <cell r="E2220" t="str">
            <v>REFERANS</v>
          </cell>
          <cell r="F2220">
            <v>0</v>
          </cell>
          <cell r="G2220">
            <v>2</v>
          </cell>
          <cell r="H2220">
            <v>1</v>
          </cell>
          <cell r="I2220">
            <v>0</v>
          </cell>
          <cell r="J2220">
            <v>0</v>
          </cell>
          <cell r="K2220">
            <v>0</v>
          </cell>
          <cell r="L2220" t="str">
            <v>OPTIRAY 300 STERIL APIROJEN (636MG/ML) 50ML ENJ. INF.SOL. CAM SISE</v>
          </cell>
          <cell r="M2220" t="str">
            <v>IOVERSOL</v>
          </cell>
          <cell r="N2220" t="str">
            <v>COVIDIEN</v>
          </cell>
          <cell r="O2220">
            <v>636</v>
          </cell>
          <cell r="P2220" t="str">
            <v>MG/ML</v>
          </cell>
          <cell r="Q2220">
            <v>50</v>
          </cell>
          <cell r="R2220" t="str">
            <v>NORMAL REÇETE</v>
          </cell>
          <cell r="S2220" t="str">
            <v>ITHAL</v>
          </cell>
          <cell r="T2220">
            <v>0</v>
          </cell>
          <cell r="U2220">
            <v>0</v>
          </cell>
          <cell r="V2220">
            <v>15.94</v>
          </cell>
          <cell r="W2220">
            <v>15.94</v>
          </cell>
          <cell r="X2220" t="str">
            <v>ISPANYA</v>
          </cell>
          <cell r="Y2220">
            <v>0</v>
          </cell>
          <cell r="Z2220">
            <v>0</v>
          </cell>
          <cell r="AA2220">
            <v>0</v>
          </cell>
          <cell r="AB2220">
            <v>0</v>
          </cell>
          <cell r="AC2220">
            <v>33.67</v>
          </cell>
        </row>
        <row r="2221">
          <cell r="A2221">
            <v>8697706774032</v>
          </cell>
          <cell r="B2221" t="str">
            <v>V08AB07</v>
          </cell>
          <cell r="C2221" t="str">
            <v>ioversol</v>
          </cell>
          <cell r="D2221" t="str">
            <v>REFERANS</v>
          </cell>
          <cell r="E2221" t="str">
            <v>REFERANS</v>
          </cell>
          <cell r="F2221">
            <v>0</v>
          </cell>
          <cell r="G2221">
            <v>2</v>
          </cell>
          <cell r="H2221">
            <v>1</v>
          </cell>
          <cell r="I2221">
            <v>0</v>
          </cell>
          <cell r="J2221">
            <v>0</v>
          </cell>
          <cell r="K2221">
            <v>0</v>
          </cell>
          <cell r="L2221" t="str">
            <v>OPTIRAY 320 STERIL APIROJEN (678MG/ML) 100ML ENJ. INF.SOL.CAM SISE</v>
          </cell>
          <cell r="M2221" t="str">
            <v>IOVERSOL</v>
          </cell>
          <cell r="N2221" t="str">
            <v>COVIDIEN</v>
          </cell>
          <cell r="O2221">
            <v>678</v>
          </cell>
          <cell r="P2221" t="str">
            <v>MG/ML</v>
          </cell>
          <cell r="Q2221">
            <v>100</v>
          </cell>
          <cell r="R2221" t="str">
            <v>NORMAL REÇETE</v>
          </cell>
          <cell r="S2221" t="str">
            <v>ITHAL</v>
          </cell>
          <cell r="T2221">
            <v>0</v>
          </cell>
          <cell r="U2221">
            <v>0</v>
          </cell>
          <cell r="V2221">
            <v>35.270000000000003</v>
          </cell>
          <cell r="W2221">
            <v>35.270000000000003</v>
          </cell>
          <cell r="X2221" t="str">
            <v>ITALYA</v>
          </cell>
          <cell r="Y2221">
            <v>0</v>
          </cell>
          <cell r="Z2221">
            <v>0</v>
          </cell>
          <cell r="AA2221">
            <v>0</v>
          </cell>
          <cell r="AB2221">
            <v>0</v>
          </cell>
          <cell r="AC2221">
            <v>74.569999999999993</v>
          </cell>
        </row>
        <row r="2222">
          <cell r="A2222">
            <v>8697706774056</v>
          </cell>
          <cell r="B2222" t="str">
            <v>V08AB07</v>
          </cell>
          <cell r="C2222" t="str">
            <v>ioversol</v>
          </cell>
          <cell r="D2222" t="str">
            <v>REFERANS</v>
          </cell>
          <cell r="E2222" t="str">
            <v>REFERANS</v>
          </cell>
          <cell r="F2222">
            <v>0</v>
          </cell>
          <cell r="G2222">
            <v>2</v>
          </cell>
          <cell r="H2222">
            <v>1</v>
          </cell>
          <cell r="I2222">
            <v>0</v>
          </cell>
          <cell r="J2222">
            <v>0</v>
          </cell>
          <cell r="K2222">
            <v>0</v>
          </cell>
          <cell r="L2222" t="str">
            <v>OPTIRAY 320 STERIL APIROJEN (678MG/ML) 200ML ENJ. INF.SOL. CAM SISE</v>
          </cell>
          <cell r="M2222" t="str">
            <v>IOVERSOL</v>
          </cell>
          <cell r="N2222" t="str">
            <v>COVIDIEN</v>
          </cell>
          <cell r="O2222">
            <v>678</v>
          </cell>
          <cell r="P2222" t="str">
            <v>MG/ML</v>
          </cell>
          <cell r="Q2222">
            <v>200</v>
          </cell>
          <cell r="R2222" t="str">
            <v>NORMAL REÇETE</v>
          </cell>
          <cell r="S2222" t="str">
            <v>ITHAL</v>
          </cell>
          <cell r="T2222">
            <v>0</v>
          </cell>
          <cell r="U2222">
            <v>0</v>
          </cell>
          <cell r="V2222">
            <v>61.47</v>
          </cell>
          <cell r="W2222">
            <v>61.47</v>
          </cell>
          <cell r="X2222" t="str">
            <v>ITALYA</v>
          </cell>
          <cell r="Y2222">
            <v>0</v>
          </cell>
          <cell r="Z2222">
            <v>0</v>
          </cell>
          <cell r="AA2222">
            <v>0</v>
          </cell>
          <cell r="AB2222">
            <v>0</v>
          </cell>
          <cell r="AC2222">
            <v>130.03</v>
          </cell>
        </row>
        <row r="2223">
          <cell r="A2223">
            <v>8697706774018</v>
          </cell>
          <cell r="B2223" t="str">
            <v>V08AB07</v>
          </cell>
          <cell r="C2223" t="str">
            <v>ioversol</v>
          </cell>
          <cell r="D2223" t="str">
            <v>REFERANS</v>
          </cell>
          <cell r="E2223" t="str">
            <v>REFERANS</v>
          </cell>
          <cell r="F2223">
            <v>0</v>
          </cell>
          <cell r="G2223">
            <v>2</v>
          </cell>
          <cell r="H2223">
            <v>1</v>
          </cell>
          <cell r="I2223">
            <v>0</v>
          </cell>
          <cell r="J2223">
            <v>0</v>
          </cell>
          <cell r="K2223">
            <v>0</v>
          </cell>
          <cell r="L2223" t="str">
            <v>OPTIRAY 320 STERIL APIROJEN (678MG/ML) 50ML ENJ. INF.SOL. CAM SISE</v>
          </cell>
          <cell r="M2223" t="str">
            <v>IOVERSOL</v>
          </cell>
          <cell r="N2223" t="str">
            <v>COVIDIEN</v>
          </cell>
          <cell r="O2223">
            <v>678</v>
          </cell>
          <cell r="P2223" t="str">
            <v>MG/ML</v>
          </cell>
          <cell r="Q2223">
            <v>50</v>
          </cell>
          <cell r="R2223" t="str">
            <v>NORMAL REÇETE</v>
          </cell>
          <cell r="S2223" t="str">
            <v>ITHAL</v>
          </cell>
          <cell r="T2223">
            <v>0</v>
          </cell>
          <cell r="U2223">
            <v>0</v>
          </cell>
          <cell r="V2223">
            <v>18.73</v>
          </cell>
          <cell r="W2223">
            <v>18.73</v>
          </cell>
          <cell r="X2223" t="str">
            <v>ITALYA</v>
          </cell>
          <cell r="Y2223">
            <v>0</v>
          </cell>
          <cell r="Z2223">
            <v>0</v>
          </cell>
          <cell r="AA2223">
            <v>0</v>
          </cell>
          <cell r="AB2223">
            <v>0</v>
          </cell>
          <cell r="AC2223">
            <v>39.57</v>
          </cell>
        </row>
        <row r="2224">
          <cell r="A2224">
            <v>8680678498099</v>
          </cell>
          <cell r="B2224" t="str">
            <v>V08AB07</v>
          </cell>
          <cell r="C2224" t="str">
            <v>ioversol</v>
          </cell>
          <cell r="D2224" t="str">
            <v>REFERANS</v>
          </cell>
          <cell r="E2224" t="str">
            <v>REFERANS</v>
          </cell>
          <cell r="F2224">
            <v>0</v>
          </cell>
          <cell r="G2224">
            <v>2</v>
          </cell>
          <cell r="H2224">
            <v>1</v>
          </cell>
          <cell r="I2224">
            <v>0</v>
          </cell>
          <cell r="J2224">
            <v>0</v>
          </cell>
          <cell r="K2224">
            <v>0</v>
          </cell>
          <cell r="L2224" t="str">
            <v>OPTIRAY 320/100 ML STERIL ENJ. COZ. ICEREN CAM SISE</v>
          </cell>
          <cell r="M2224" t="str">
            <v>IOVERSOL</v>
          </cell>
          <cell r="N2224" t="str">
            <v>MALLINCKRODT</v>
          </cell>
          <cell r="O2224">
            <v>678</v>
          </cell>
          <cell r="P2224" t="str">
            <v>MG/ML</v>
          </cell>
          <cell r="Q2224">
            <v>100</v>
          </cell>
          <cell r="R2224" t="str">
            <v>NORMAL REÇETE</v>
          </cell>
          <cell r="S2224" t="str">
            <v>ITHAL</v>
          </cell>
          <cell r="T2224" t="str">
            <v>ITALYA</v>
          </cell>
          <cell r="U2224">
            <v>35.270000000000003</v>
          </cell>
          <cell r="V2224">
            <v>35.270000000000003</v>
          </cell>
          <cell r="W2224">
            <v>35.270000000000003</v>
          </cell>
          <cell r="X2224" t="str">
            <v>ITALYA</v>
          </cell>
          <cell r="Y2224">
            <v>0</v>
          </cell>
          <cell r="Z2224">
            <v>0</v>
          </cell>
          <cell r="AA2224">
            <v>74.569999999999993</v>
          </cell>
          <cell r="AB2224">
            <v>0</v>
          </cell>
          <cell r="AC2224">
            <v>74.569999999999993</v>
          </cell>
        </row>
        <row r="2225">
          <cell r="A2225">
            <v>8680678498105</v>
          </cell>
          <cell r="B2225" t="str">
            <v>V08AB07</v>
          </cell>
          <cell r="C2225" t="str">
            <v>ioversol</v>
          </cell>
          <cell r="D2225" t="str">
            <v>REFERANS</v>
          </cell>
          <cell r="E2225" t="str">
            <v>REFERANS</v>
          </cell>
          <cell r="F2225">
            <v>0</v>
          </cell>
          <cell r="G2225">
            <v>2</v>
          </cell>
          <cell r="H2225">
            <v>1</v>
          </cell>
          <cell r="I2225">
            <v>0</v>
          </cell>
          <cell r="J2225">
            <v>0</v>
          </cell>
          <cell r="K2225">
            <v>0</v>
          </cell>
          <cell r="L2225" t="str">
            <v>OPTIRAY 320/200 ML STERIL ENJ. COZ. ICEREN CAM SISE</v>
          </cell>
          <cell r="M2225" t="str">
            <v>IOVERSOL</v>
          </cell>
          <cell r="N2225" t="str">
            <v>MALLINCKRODT</v>
          </cell>
          <cell r="O2225">
            <v>678</v>
          </cell>
          <cell r="P2225" t="str">
            <v>MG/ML</v>
          </cell>
          <cell r="Q2225">
            <v>200</v>
          </cell>
          <cell r="R2225" t="str">
            <v>NORMAL REÇETE</v>
          </cell>
          <cell r="S2225" t="str">
            <v>ITHAL</v>
          </cell>
          <cell r="T2225" t="str">
            <v>ITALYA</v>
          </cell>
          <cell r="U2225">
            <v>61.47</v>
          </cell>
          <cell r="V2225">
            <v>61.47</v>
          </cell>
          <cell r="W2225">
            <v>61.47</v>
          </cell>
          <cell r="X2225" t="str">
            <v>ITALYA</v>
          </cell>
          <cell r="Y2225">
            <v>0</v>
          </cell>
          <cell r="Z2225">
            <v>0</v>
          </cell>
          <cell r="AA2225">
            <v>130.03</v>
          </cell>
          <cell r="AB2225">
            <v>0</v>
          </cell>
          <cell r="AC2225">
            <v>130.03</v>
          </cell>
        </row>
        <row r="2226">
          <cell r="A2226">
            <v>8680678498082</v>
          </cell>
          <cell r="B2226" t="str">
            <v>V08AB07</v>
          </cell>
          <cell r="C2226" t="str">
            <v>ioversol</v>
          </cell>
          <cell r="D2226" t="str">
            <v>REFERANS</v>
          </cell>
          <cell r="E2226" t="str">
            <v>REFERANS</v>
          </cell>
          <cell r="F2226">
            <v>0</v>
          </cell>
          <cell r="G2226">
            <v>2</v>
          </cell>
          <cell r="H2226">
            <v>1</v>
          </cell>
          <cell r="I2226">
            <v>0</v>
          </cell>
          <cell r="J2226">
            <v>0</v>
          </cell>
          <cell r="K2226">
            <v>0</v>
          </cell>
          <cell r="L2226" t="str">
            <v>OPTIRAY 320/50 ML STERIL ENJ. COZ. ICEREN CAM SISE</v>
          </cell>
          <cell r="M2226" t="str">
            <v>IOVERSOL</v>
          </cell>
          <cell r="N2226" t="str">
            <v>MALLINCKRODT</v>
          </cell>
          <cell r="O2226">
            <v>678</v>
          </cell>
          <cell r="P2226" t="str">
            <v>MG/ML</v>
          </cell>
          <cell r="Q2226">
            <v>50</v>
          </cell>
          <cell r="R2226" t="str">
            <v>NORMAL REÇETE</v>
          </cell>
          <cell r="S2226" t="str">
            <v>ITHAL</v>
          </cell>
          <cell r="T2226" t="str">
            <v>ITALYA</v>
          </cell>
          <cell r="U2226">
            <v>18.73</v>
          </cell>
          <cell r="V2226">
            <v>18.73</v>
          </cell>
          <cell r="W2226">
            <v>18.73</v>
          </cell>
          <cell r="X2226" t="str">
            <v>ITALYA</v>
          </cell>
          <cell r="Y2226">
            <v>0</v>
          </cell>
          <cell r="Z2226">
            <v>0</v>
          </cell>
          <cell r="AA2226">
            <v>39.57</v>
          </cell>
          <cell r="AB2226">
            <v>0</v>
          </cell>
          <cell r="AC2226">
            <v>39.57</v>
          </cell>
        </row>
        <row r="2227">
          <cell r="A2227">
            <v>8697706775039</v>
          </cell>
          <cell r="B2227" t="str">
            <v>V08AB07</v>
          </cell>
          <cell r="C2227" t="str">
            <v>ioversol</v>
          </cell>
          <cell r="D2227" t="str">
            <v>REFERANS</v>
          </cell>
          <cell r="E2227" t="str">
            <v>REFERANS</v>
          </cell>
          <cell r="F2227">
            <v>0</v>
          </cell>
          <cell r="G2227">
            <v>2</v>
          </cell>
          <cell r="H2227">
            <v>1</v>
          </cell>
          <cell r="I2227">
            <v>0</v>
          </cell>
          <cell r="J2227">
            <v>0</v>
          </cell>
          <cell r="K2227">
            <v>0</v>
          </cell>
          <cell r="L2227" t="str">
            <v>OPTIRAY 350 STERIL APIROJEN (741MG/ML) 100ML ENJ. INF.SOL. CAM SISE</v>
          </cell>
          <cell r="M2227" t="str">
            <v>IOVERSOL</v>
          </cell>
          <cell r="N2227" t="str">
            <v>COVIDIEN</v>
          </cell>
          <cell r="O2227">
            <v>741</v>
          </cell>
          <cell r="P2227" t="str">
            <v>MG/ML</v>
          </cell>
          <cell r="Q2227">
            <v>100</v>
          </cell>
          <cell r="R2227" t="str">
            <v>NORMAL REÇETE</v>
          </cell>
          <cell r="S2227" t="str">
            <v>ITHAL</v>
          </cell>
          <cell r="T2227">
            <v>0</v>
          </cell>
          <cell r="U2227">
            <v>0</v>
          </cell>
          <cell r="V2227">
            <v>35.18</v>
          </cell>
          <cell r="W2227">
            <v>35.18</v>
          </cell>
          <cell r="X2227" t="str">
            <v>ISPANYA</v>
          </cell>
          <cell r="Y2227">
            <v>0</v>
          </cell>
          <cell r="Z2227">
            <v>0</v>
          </cell>
          <cell r="AA2227">
            <v>74.38</v>
          </cell>
          <cell r="AB2227">
            <v>0</v>
          </cell>
          <cell r="AC2227">
            <v>74.38</v>
          </cell>
        </row>
        <row r="2228">
          <cell r="A2228">
            <v>8697706775053</v>
          </cell>
          <cell r="B2228" t="str">
            <v>V08AB07</v>
          </cell>
          <cell r="C2228" t="str">
            <v>ioversol</v>
          </cell>
          <cell r="D2228" t="str">
            <v>REFERANS</v>
          </cell>
          <cell r="E2228" t="str">
            <v>REFERANS</v>
          </cell>
          <cell r="F2228">
            <v>0</v>
          </cell>
          <cell r="G2228">
            <v>2</v>
          </cell>
          <cell r="H2228">
            <v>1</v>
          </cell>
          <cell r="I2228">
            <v>0</v>
          </cell>
          <cell r="J2228">
            <v>0</v>
          </cell>
          <cell r="K2228">
            <v>0</v>
          </cell>
          <cell r="L2228" t="str">
            <v>OPTIRAY 350 STERIL APIROJEN (741MG/ML) 200ML ENJ. INF.SOL. CAM SISE</v>
          </cell>
          <cell r="M2228" t="str">
            <v>IOVERSOL</v>
          </cell>
          <cell r="N2228" t="str">
            <v>COVIDIEN</v>
          </cell>
          <cell r="O2228">
            <v>741</v>
          </cell>
          <cell r="P2228" t="str">
            <v>MG/ML</v>
          </cell>
          <cell r="Q2228">
            <v>200</v>
          </cell>
          <cell r="R2228" t="str">
            <v>NORMAL REÇETE</v>
          </cell>
          <cell r="S2228" t="str">
            <v>ITHAL</v>
          </cell>
          <cell r="T2228">
            <v>0</v>
          </cell>
          <cell r="U2228">
            <v>0</v>
          </cell>
          <cell r="V2228">
            <v>66.739999999999995</v>
          </cell>
          <cell r="W2228">
            <v>66.739999999999995</v>
          </cell>
          <cell r="X2228" t="str">
            <v>ISPANYA</v>
          </cell>
          <cell r="Y2228">
            <v>0</v>
          </cell>
          <cell r="Z2228">
            <v>0</v>
          </cell>
          <cell r="AA2228">
            <v>0</v>
          </cell>
          <cell r="AB2228">
            <v>0</v>
          </cell>
          <cell r="AC2228">
            <v>141.16999999999999</v>
          </cell>
        </row>
        <row r="2229">
          <cell r="A2229">
            <v>8697706955097</v>
          </cell>
          <cell r="B2229" t="str">
            <v>V08AB07</v>
          </cell>
          <cell r="C2229" t="str">
            <v>ioversol</v>
          </cell>
          <cell r="D2229" t="str">
            <v>REFERANS</v>
          </cell>
          <cell r="E2229" t="str">
            <v>REFERANS</v>
          </cell>
          <cell r="F2229">
            <v>0</v>
          </cell>
          <cell r="G2229">
            <v>2</v>
          </cell>
          <cell r="H2229">
            <v>1</v>
          </cell>
          <cell r="I2229">
            <v>0</v>
          </cell>
          <cell r="J2229">
            <v>0</v>
          </cell>
          <cell r="K2229">
            <v>0</v>
          </cell>
          <cell r="L2229" t="str">
            <v>OPTIRAY 350 STERIL APIROJEN (741MG/ML) 50ML ENJ. INF.SOL. CAM SISE</v>
          </cell>
          <cell r="M2229" t="str">
            <v>IOVERSOL</v>
          </cell>
          <cell r="N2229" t="str">
            <v>COVIDIEN</v>
          </cell>
          <cell r="O2229">
            <v>741</v>
          </cell>
          <cell r="P2229" t="str">
            <v>MG/ML</v>
          </cell>
          <cell r="Q2229">
            <v>50</v>
          </cell>
          <cell r="R2229" t="str">
            <v>NORMAL REÇETE</v>
          </cell>
          <cell r="S2229" t="str">
            <v>ITHAL</v>
          </cell>
          <cell r="T2229">
            <v>0</v>
          </cell>
          <cell r="U2229">
            <v>0</v>
          </cell>
          <cell r="V2229">
            <v>18.23</v>
          </cell>
          <cell r="W2229">
            <v>18.23</v>
          </cell>
          <cell r="X2229" t="str">
            <v>ISPANYA</v>
          </cell>
          <cell r="Y2229">
            <v>0</v>
          </cell>
          <cell r="Z2229">
            <v>0</v>
          </cell>
          <cell r="AA2229">
            <v>38.5</v>
          </cell>
          <cell r="AB2229">
            <v>0</v>
          </cell>
          <cell r="AC2229">
            <v>38.5</v>
          </cell>
        </row>
        <row r="2230">
          <cell r="A2230">
            <v>8680678498136</v>
          </cell>
          <cell r="B2230" t="str">
            <v>V08AB07</v>
          </cell>
          <cell r="C2230" t="str">
            <v>ioversol</v>
          </cell>
          <cell r="D2230" t="str">
            <v>REFERANS</v>
          </cell>
          <cell r="E2230" t="str">
            <v>REFERANS</v>
          </cell>
          <cell r="F2230">
            <v>0</v>
          </cell>
          <cell r="G2230">
            <v>2</v>
          </cell>
          <cell r="H2230">
            <v>1</v>
          </cell>
          <cell r="I2230">
            <v>0</v>
          </cell>
          <cell r="J2230">
            <v>0</v>
          </cell>
          <cell r="K2230">
            <v>0</v>
          </cell>
          <cell r="L2230" t="str">
            <v>OPTIRAY 350/100 ML STERIL ENJ. COZ. ICEREN CAM SISE</v>
          </cell>
          <cell r="M2230" t="str">
            <v>IOVERSOL</v>
          </cell>
          <cell r="N2230" t="str">
            <v>MALLINCKRODT</v>
          </cell>
          <cell r="O2230">
            <v>741</v>
          </cell>
          <cell r="P2230" t="str">
            <v>MG/ML</v>
          </cell>
          <cell r="Q2230">
            <v>100</v>
          </cell>
          <cell r="R2230" t="str">
            <v>NORMAL RECETE</v>
          </cell>
          <cell r="S2230" t="str">
            <v>ITHAL</v>
          </cell>
          <cell r="T2230" t="str">
            <v>ITALYA</v>
          </cell>
          <cell r="U2230">
            <v>35.630000000000003</v>
          </cell>
          <cell r="V2230">
            <v>35.630000000000003</v>
          </cell>
          <cell r="W2230">
            <v>35.630000000000003</v>
          </cell>
          <cell r="X2230" t="str">
            <v>ITALYA</v>
          </cell>
          <cell r="Y2230">
            <v>0</v>
          </cell>
          <cell r="Z2230">
            <v>0</v>
          </cell>
          <cell r="AA2230">
            <v>95.96</v>
          </cell>
          <cell r="AB2230">
            <v>0</v>
          </cell>
          <cell r="AC2230">
            <v>95.96</v>
          </cell>
        </row>
        <row r="2231">
          <cell r="A2231">
            <v>8680678498143</v>
          </cell>
          <cell r="B2231" t="str">
            <v>V08AB07</v>
          </cell>
          <cell r="C2231" t="str">
            <v>ioversol</v>
          </cell>
          <cell r="D2231" t="str">
            <v>REFERANS</v>
          </cell>
          <cell r="E2231" t="str">
            <v>REFERANS</v>
          </cell>
          <cell r="F2231">
            <v>0</v>
          </cell>
          <cell r="G2231">
            <v>2</v>
          </cell>
          <cell r="H2231">
            <v>1</v>
          </cell>
          <cell r="I2231">
            <v>0</v>
          </cell>
          <cell r="J2231">
            <v>0</v>
          </cell>
          <cell r="K2231">
            <v>0</v>
          </cell>
          <cell r="L2231" t="str">
            <v>OPTIRAY 350/200 ML STERIL ENJ. COZ. ICEREN CAM SISE</v>
          </cell>
          <cell r="M2231" t="str">
            <v>IOVERSOL</v>
          </cell>
          <cell r="N2231" t="str">
            <v>MALLINCKRODT</v>
          </cell>
          <cell r="O2231">
            <v>741</v>
          </cell>
          <cell r="P2231" t="str">
            <v>MG/ML</v>
          </cell>
          <cell r="Q2231">
            <v>200</v>
          </cell>
          <cell r="R2231" t="str">
            <v>NORMAL RECETE</v>
          </cell>
          <cell r="S2231" t="str">
            <v>ITHAL</v>
          </cell>
          <cell r="T2231" t="str">
            <v>FRANSA</v>
          </cell>
          <cell r="U2231">
            <v>66.5</v>
          </cell>
          <cell r="V2231">
            <v>66.5</v>
          </cell>
          <cell r="W2231">
            <v>66.5</v>
          </cell>
          <cell r="X2231" t="str">
            <v>FRANSA</v>
          </cell>
          <cell r="Y2231">
            <v>0</v>
          </cell>
          <cell r="Z2231">
            <v>0</v>
          </cell>
          <cell r="AA2231">
            <v>179.11</v>
          </cell>
          <cell r="AB2231">
            <v>0</v>
          </cell>
          <cell r="AC2231">
            <v>179.11</v>
          </cell>
        </row>
        <row r="2232">
          <cell r="A2232">
            <v>8680678498129</v>
          </cell>
          <cell r="B2232" t="str">
            <v>V08AB07</v>
          </cell>
          <cell r="C2232" t="str">
            <v>ioversol</v>
          </cell>
          <cell r="D2232" t="str">
            <v>REFERANS</v>
          </cell>
          <cell r="E2232" t="str">
            <v>REFERANS</v>
          </cell>
          <cell r="F2232">
            <v>0</v>
          </cell>
          <cell r="G2232">
            <v>2</v>
          </cell>
          <cell r="H2232">
            <v>1</v>
          </cell>
          <cell r="I2232">
            <v>0</v>
          </cell>
          <cell r="J2232">
            <v>0</v>
          </cell>
          <cell r="K2232">
            <v>0</v>
          </cell>
          <cell r="L2232" t="str">
            <v>OPTIRAY 350/50 ML STERIL ENJ. COZ. ICEREN CAM SISE</v>
          </cell>
          <cell r="M2232" t="str">
            <v>IOVERSOL</v>
          </cell>
          <cell r="N2232" t="str">
            <v>MALLINCKRODT</v>
          </cell>
          <cell r="O2232">
            <v>741</v>
          </cell>
          <cell r="P2232" t="str">
            <v>MG/ML</v>
          </cell>
          <cell r="Q2232">
            <v>50</v>
          </cell>
          <cell r="R2232" t="str">
            <v>NORMAL RECETE</v>
          </cell>
          <cell r="S2232" t="str">
            <v>ITHAL</v>
          </cell>
          <cell r="T2232" t="str">
            <v>FRANSA</v>
          </cell>
          <cell r="U2232">
            <v>18.920000000000002</v>
          </cell>
          <cell r="V2232">
            <v>18.920000000000002</v>
          </cell>
          <cell r="W2232">
            <v>18.920000000000002</v>
          </cell>
          <cell r="X2232" t="str">
            <v>FRANSA</v>
          </cell>
          <cell r="Y2232">
            <v>0</v>
          </cell>
          <cell r="Z2232">
            <v>0</v>
          </cell>
          <cell r="AA2232">
            <v>48.98</v>
          </cell>
          <cell r="AB2232">
            <v>0</v>
          </cell>
          <cell r="AC2232">
            <v>50.52</v>
          </cell>
        </row>
        <row r="2233">
          <cell r="A2233">
            <v>8699790011024</v>
          </cell>
          <cell r="B2233" t="str">
            <v>G03DC03</v>
          </cell>
          <cell r="C2233" t="str">
            <v>lynestrenol</v>
          </cell>
          <cell r="D2233" t="str">
            <v>REFERANS</v>
          </cell>
          <cell r="E2233" t="str">
            <v>FIYAT KORUMALI URUN</v>
          </cell>
          <cell r="F2233">
            <v>4</v>
          </cell>
          <cell r="G2233">
            <v>2</v>
          </cell>
          <cell r="H2233">
            <v>2</v>
          </cell>
          <cell r="I2233">
            <v>0</v>
          </cell>
          <cell r="J2233">
            <v>0</v>
          </cell>
          <cell r="K2233">
            <v>0</v>
          </cell>
          <cell r="L2233" t="str">
            <v>ORGAMETRIL  5 MG 30 TABLET</v>
          </cell>
          <cell r="M2233" t="str">
            <v>LINESTRENOL + DL-ALFA TOKOFEROL</v>
          </cell>
          <cell r="N2233" t="str">
            <v>SCHERING PLOUGH</v>
          </cell>
          <cell r="O2233">
            <v>5</v>
          </cell>
          <cell r="P2233" t="str">
            <v>MG</v>
          </cell>
          <cell r="Q2233">
            <v>30</v>
          </cell>
          <cell r="R2233" t="str">
            <v>NORMAL RECETE</v>
          </cell>
          <cell r="S2233" t="str">
            <v>IMAL</v>
          </cell>
          <cell r="T2233" t="str">
            <v>HOLLANDA</v>
          </cell>
          <cell r="U2233">
            <v>3.53</v>
          </cell>
          <cell r="V2233">
            <v>3.46</v>
          </cell>
          <cell r="W2233">
            <v>0</v>
          </cell>
          <cell r="X2233" t="str">
            <v>TURKIYE</v>
          </cell>
          <cell r="Y2233">
            <v>0</v>
          </cell>
          <cell r="Z2233">
            <v>0</v>
          </cell>
          <cell r="AA2233">
            <v>9.3000000000000007</v>
          </cell>
          <cell r="AB2233">
            <v>0</v>
          </cell>
          <cell r="AC2233">
            <v>9.3000000000000007</v>
          </cell>
        </row>
        <row r="2234">
          <cell r="A2234">
            <v>8697936153331</v>
          </cell>
          <cell r="B2234" t="str">
            <v>J05AH02</v>
          </cell>
          <cell r="C2234" t="str">
            <v>oseltamivir</v>
          </cell>
          <cell r="D2234" t="str">
            <v>EŞDEĞER</v>
          </cell>
          <cell r="E2234" t="str">
            <v>EŞDEĞER</v>
          </cell>
          <cell r="F2234">
            <v>0</v>
          </cell>
          <cell r="G2234">
            <v>1</v>
          </cell>
          <cell r="H2234">
            <v>1</v>
          </cell>
          <cell r="I2234">
            <v>0</v>
          </cell>
          <cell r="J2234">
            <v>0</v>
          </cell>
          <cell r="K2234">
            <v>0</v>
          </cell>
          <cell r="L2234" t="str">
            <v>OSEFLU 30 MG 10 KAPSUL</v>
          </cell>
          <cell r="M2234" t="str">
            <v>OSELTAMIVIR FOSFAT</v>
          </cell>
          <cell r="N2234" t="str">
            <v>INVENTIM</v>
          </cell>
          <cell r="O2234">
            <v>30</v>
          </cell>
          <cell r="P2234" t="str">
            <v>MG</v>
          </cell>
          <cell r="Q2234">
            <v>10</v>
          </cell>
          <cell r="R2234" t="str">
            <v>NORMAL REÇETE</v>
          </cell>
          <cell r="S2234" t="str">
            <v>IMAL</v>
          </cell>
          <cell r="T2234" t="str">
            <v>YUNANISTAN</v>
          </cell>
          <cell r="U2234">
            <v>7.88</v>
          </cell>
          <cell r="V2234">
            <v>7.03</v>
          </cell>
          <cell r="W2234">
            <v>4.72</v>
          </cell>
          <cell r="X2234" t="str">
            <v>YUNANISTAN</v>
          </cell>
          <cell r="Y2234">
            <v>0</v>
          </cell>
          <cell r="Z2234">
            <v>0</v>
          </cell>
          <cell r="AA2234">
            <v>9.9700000000000006</v>
          </cell>
          <cell r="AB2234">
            <v>0</v>
          </cell>
          <cell r="AC2234">
            <v>9.9700000000000006</v>
          </cell>
        </row>
        <row r="2235">
          <cell r="A2235">
            <v>8697932150136</v>
          </cell>
          <cell r="B2235" t="str">
            <v>J05AH02</v>
          </cell>
          <cell r="C2235" t="str">
            <v>oseltamivir</v>
          </cell>
          <cell r="D2235" t="str">
            <v>EŞDEĞER</v>
          </cell>
          <cell r="E2235" t="str">
            <v>EŞDEĞER</v>
          </cell>
          <cell r="F2235">
            <v>0</v>
          </cell>
          <cell r="G2235">
            <v>1</v>
          </cell>
          <cell r="H2235">
            <v>1</v>
          </cell>
          <cell r="I2235">
            <v>0</v>
          </cell>
          <cell r="J2235">
            <v>0</v>
          </cell>
          <cell r="K2235">
            <v>0</v>
          </cell>
          <cell r="L2235" t="str">
            <v>OSEFLU 30 MG 10 KAPSUL</v>
          </cell>
          <cell r="M2235" t="str">
            <v>OSELTAMIVIR FOSFAT</v>
          </cell>
          <cell r="N2235" t="str">
            <v>OPTO ILAC</v>
          </cell>
          <cell r="O2235">
            <v>30</v>
          </cell>
          <cell r="P2235" t="str">
            <v>MG</v>
          </cell>
          <cell r="Q2235">
            <v>10</v>
          </cell>
          <cell r="R2235" t="str">
            <v>NORMAL REÇETE</v>
          </cell>
          <cell r="S2235" t="str">
            <v>IMAL</v>
          </cell>
          <cell r="T2235" t="str">
            <v>YUNANISTAN</v>
          </cell>
          <cell r="U2235">
            <v>7.88</v>
          </cell>
          <cell r="V2235">
            <v>7.03</v>
          </cell>
          <cell r="W2235">
            <v>4.72</v>
          </cell>
          <cell r="X2235" t="str">
            <v>YUNANISTAN</v>
          </cell>
          <cell r="Y2235">
            <v>0</v>
          </cell>
          <cell r="Z2235">
            <v>0</v>
          </cell>
          <cell r="AA2235">
            <v>9.9700000000000006</v>
          </cell>
          <cell r="AB2235">
            <v>0</v>
          </cell>
          <cell r="AC2235">
            <v>9.9700000000000006</v>
          </cell>
        </row>
        <row r="2236">
          <cell r="A2236">
            <v>8697936243360</v>
          </cell>
          <cell r="B2236" t="str">
            <v>J05AH02</v>
          </cell>
          <cell r="C2236" t="str">
            <v>oseltamivir</v>
          </cell>
          <cell r="D2236" t="str">
            <v>EŞDEĞER</v>
          </cell>
          <cell r="E2236" t="str">
            <v>EŞDEĞER</v>
          </cell>
          <cell r="F2236">
            <v>0</v>
          </cell>
          <cell r="G2236">
            <v>1</v>
          </cell>
          <cell r="H2236">
            <v>1</v>
          </cell>
          <cell r="I2236">
            <v>0</v>
          </cell>
          <cell r="J2236">
            <v>0</v>
          </cell>
          <cell r="K2236">
            <v>0</v>
          </cell>
          <cell r="L2236" t="str">
            <v>OSEFLU 30 MG 10 SASE</v>
          </cell>
          <cell r="M2236" t="str">
            <v>OSELTAMIVIR FOSFAT</v>
          </cell>
          <cell r="N2236" t="str">
            <v>INVENTIM</v>
          </cell>
          <cell r="O2236">
            <v>30</v>
          </cell>
          <cell r="P2236" t="str">
            <v>MG</v>
          </cell>
          <cell r="Q2236">
            <v>10</v>
          </cell>
          <cell r="R2236" t="str">
            <v>NORMAL REÇETE</v>
          </cell>
          <cell r="S2236" t="str">
            <v>IMAL</v>
          </cell>
          <cell r="T2236" t="str">
            <v>YUNANISTAN</v>
          </cell>
          <cell r="U2236">
            <v>8.3000000000000007</v>
          </cell>
          <cell r="V2236">
            <v>7.03</v>
          </cell>
          <cell r="W2236">
            <v>4.9800000000000004</v>
          </cell>
          <cell r="X2236" t="str">
            <v>YUNANISTAN</v>
          </cell>
          <cell r="Y2236">
            <v>0</v>
          </cell>
          <cell r="Z2236">
            <v>0</v>
          </cell>
          <cell r="AA2236">
            <v>10.52</v>
          </cell>
          <cell r="AB2236">
            <v>0</v>
          </cell>
          <cell r="AC2236">
            <v>10.52</v>
          </cell>
        </row>
        <row r="2237">
          <cell r="A2237">
            <v>8697932240158</v>
          </cell>
          <cell r="B2237" t="str">
            <v>J05AH02</v>
          </cell>
          <cell r="C2237" t="str">
            <v>oseltamivir</v>
          </cell>
          <cell r="D2237" t="str">
            <v>EŞDEĞER</v>
          </cell>
          <cell r="E2237" t="str">
            <v>EŞDEĞER</v>
          </cell>
          <cell r="F2237">
            <v>0</v>
          </cell>
          <cell r="G2237">
            <v>1</v>
          </cell>
          <cell r="H2237">
            <v>1</v>
          </cell>
          <cell r="I2237">
            <v>0</v>
          </cell>
          <cell r="J2237">
            <v>0</v>
          </cell>
          <cell r="K2237">
            <v>0</v>
          </cell>
          <cell r="L2237" t="str">
            <v>OSEFLU 30 MG 10 SASE</v>
          </cell>
          <cell r="M2237" t="str">
            <v>OSELTAMIVIR FOSFAT</v>
          </cell>
          <cell r="N2237" t="str">
            <v>OPTO ILAC</v>
          </cell>
          <cell r="O2237">
            <v>30</v>
          </cell>
          <cell r="P2237" t="str">
            <v>MG</v>
          </cell>
          <cell r="Q2237">
            <v>10</v>
          </cell>
          <cell r="R2237" t="str">
            <v>NORMAL REÇETE</v>
          </cell>
          <cell r="S2237" t="str">
            <v>IMAL</v>
          </cell>
          <cell r="T2237" t="str">
            <v>YUNANISTAN</v>
          </cell>
          <cell r="U2237">
            <v>8.3000000000000007</v>
          </cell>
          <cell r="V2237">
            <v>7.03</v>
          </cell>
          <cell r="W2237">
            <v>4.9800000000000004</v>
          </cell>
          <cell r="X2237" t="str">
            <v>YUNANISTAN</v>
          </cell>
          <cell r="Y2237">
            <v>0</v>
          </cell>
          <cell r="Z2237">
            <v>0</v>
          </cell>
          <cell r="AA2237">
            <v>10.52</v>
          </cell>
          <cell r="AB2237">
            <v>0</v>
          </cell>
          <cell r="AC2237">
            <v>10.52</v>
          </cell>
        </row>
        <row r="2238">
          <cell r="A2238">
            <v>8697936153348</v>
          </cell>
          <cell r="B2238" t="str">
            <v>J05AH02</v>
          </cell>
          <cell r="C2238" t="str">
            <v>oseltamivir</v>
          </cell>
          <cell r="D2238" t="str">
            <v>EŞDEĞER</v>
          </cell>
          <cell r="E2238" t="str">
            <v>EŞDEĞER</v>
          </cell>
          <cell r="F2238">
            <v>0</v>
          </cell>
          <cell r="G2238">
            <v>1</v>
          </cell>
          <cell r="H2238">
            <v>1</v>
          </cell>
          <cell r="I2238">
            <v>0</v>
          </cell>
          <cell r="J2238">
            <v>0</v>
          </cell>
          <cell r="K2238">
            <v>0</v>
          </cell>
          <cell r="L2238" t="str">
            <v>OSEFLU 45 MG 10 KAPSUL</v>
          </cell>
          <cell r="M2238" t="str">
            <v>OSELTAMIVIR FOSFAT</v>
          </cell>
          <cell r="N2238" t="str">
            <v>INVENTIM</v>
          </cell>
          <cell r="O2238">
            <v>45</v>
          </cell>
          <cell r="P2238" t="str">
            <v>MG</v>
          </cell>
          <cell r="Q2238">
            <v>10</v>
          </cell>
          <cell r="R2238" t="str">
            <v>NORMAL REÇETE</v>
          </cell>
          <cell r="S2238" t="str">
            <v>IMAL</v>
          </cell>
          <cell r="T2238" t="str">
            <v>PORTEKIZ</v>
          </cell>
          <cell r="U2238">
            <v>12.86</v>
          </cell>
          <cell r="V2238">
            <v>12.86</v>
          </cell>
          <cell r="W2238">
            <v>7.71</v>
          </cell>
          <cell r="X2238" t="str">
            <v>PORTEKIZ</v>
          </cell>
          <cell r="Y2238">
            <v>0</v>
          </cell>
          <cell r="Z2238">
            <v>0</v>
          </cell>
          <cell r="AA2238">
            <v>16.3</v>
          </cell>
          <cell r="AB2238">
            <v>0</v>
          </cell>
          <cell r="AC2238">
            <v>16.3</v>
          </cell>
        </row>
        <row r="2239">
          <cell r="A2239">
            <v>8697932150143</v>
          </cell>
          <cell r="B2239" t="str">
            <v>J05AH02</v>
          </cell>
          <cell r="C2239" t="str">
            <v>oseltamivir</v>
          </cell>
          <cell r="D2239" t="str">
            <v>EŞDEĞER</v>
          </cell>
          <cell r="E2239" t="str">
            <v>EŞDEĞER</v>
          </cell>
          <cell r="F2239">
            <v>0</v>
          </cell>
          <cell r="G2239">
            <v>1</v>
          </cell>
          <cell r="H2239">
            <v>1</v>
          </cell>
          <cell r="I2239">
            <v>0</v>
          </cell>
          <cell r="J2239">
            <v>0</v>
          </cell>
          <cell r="K2239">
            <v>0</v>
          </cell>
          <cell r="L2239" t="str">
            <v>OSEFLU 45 MG 10 KAPSUL</v>
          </cell>
          <cell r="M2239" t="str">
            <v>OSELTAMIVIR FOSFAT</v>
          </cell>
          <cell r="N2239" t="str">
            <v>OPTO ILAC</v>
          </cell>
          <cell r="O2239">
            <v>45</v>
          </cell>
          <cell r="P2239" t="str">
            <v>MG</v>
          </cell>
          <cell r="Q2239">
            <v>10</v>
          </cell>
          <cell r="R2239" t="str">
            <v>NORMAL REÇETE</v>
          </cell>
          <cell r="S2239" t="str">
            <v>IMAL</v>
          </cell>
          <cell r="T2239" t="str">
            <v>PORTEKIZ</v>
          </cell>
          <cell r="U2239">
            <v>12.86</v>
          </cell>
          <cell r="V2239">
            <v>12.86</v>
          </cell>
          <cell r="W2239">
            <v>7.71</v>
          </cell>
          <cell r="X2239" t="str">
            <v>PORTEKIZ</v>
          </cell>
          <cell r="Y2239">
            <v>0</v>
          </cell>
          <cell r="Z2239">
            <v>0</v>
          </cell>
          <cell r="AA2239">
            <v>16.3</v>
          </cell>
          <cell r="AB2239">
            <v>0</v>
          </cell>
          <cell r="AC2239">
            <v>16.3</v>
          </cell>
        </row>
        <row r="2240">
          <cell r="A2240">
            <v>8697932150129</v>
          </cell>
          <cell r="B2240" t="str">
            <v>J05AH02</v>
          </cell>
          <cell r="C2240" t="str">
            <v>oseltamivir</v>
          </cell>
          <cell r="D2240" t="str">
            <v>EŞDEĞER</v>
          </cell>
          <cell r="E2240" t="str">
            <v>EŞDEĞER</v>
          </cell>
          <cell r="F2240">
            <v>0</v>
          </cell>
          <cell r="G2240">
            <v>1</v>
          </cell>
          <cell r="H2240">
            <v>1</v>
          </cell>
          <cell r="I2240">
            <v>0</v>
          </cell>
          <cell r="J2240">
            <v>0</v>
          </cell>
          <cell r="K2240">
            <v>0</v>
          </cell>
          <cell r="L2240" t="str">
            <v>OSEFLU 75 MG 10 KAPSUL</v>
          </cell>
          <cell r="M2240" t="str">
            <v>OSELTAMIVIR FOSFAT</v>
          </cell>
          <cell r="N2240" t="str">
            <v>OPTO ILAC</v>
          </cell>
          <cell r="O2240">
            <v>75</v>
          </cell>
          <cell r="P2240" t="str">
            <v>MG</v>
          </cell>
          <cell r="Q2240">
            <v>10</v>
          </cell>
          <cell r="R2240" t="str">
            <v>NORMAL REÇETE</v>
          </cell>
          <cell r="S2240" t="str">
            <v>IMAL</v>
          </cell>
          <cell r="T2240" t="str">
            <v>FRANSA</v>
          </cell>
          <cell r="U2240">
            <v>15.85</v>
          </cell>
          <cell r="V2240">
            <v>12.22</v>
          </cell>
          <cell r="W2240">
            <v>9.51</v>
          </cell>
          <cell r="X2240" t="str">
            <v>YUNANISTAN</v>
          </cell>
          <cell r="Y2240">
            <v>0</v>
          </cell>
          <cell r="Z2240">
            <v>0</v>
          </cell>
          <cell r="AA2240">
            <v>20.11</v>
          </cell>
          <cell r="AB2240">
            <v>0</v>
          </cell>
          <cell r="AC2240">
            <v>20.11</v>
          </cell>
        </row>
        <row r="2241">
          <cell r="A2241">
            <v>8697932020330</v>
          </cell>
          <cell r="B2241" t="str">
            <v>A12AX</v>
          </cell>
          <cell r="C2241" t="str">
            <v>calcium, combinations with vitamin d and/or other drugs</v>
          </cell>
          <cell r="D2241" t="str">
            <v>EŞDEĞER</v>
          </cell>
          <cell r="E2241" t="str">
            <v>EŞDEĞER</v>
          </cell>
          <cell r="F2241">
            <v>0</v>
          </cell>
          <cell r="G2241">
            <v>1</v>
          </cell>
          <cell r="H2241">
            <v>1</v>
          </cell>
          <cell r="I2241">
            <v>0</v>
          </cell>
          <cell r="J2241">
            <v>0</v>
          </cell>
          <cell r="K2241">
            <v>0</v>
          </cell>
          <cell r="L2241" t="str">
            <v>OSMEGA 600 MG/400 IU/25 MG 30 EFERVESAN TABLET</v>
          </cell>
          <cell r="M2241" t="str">
            <v>KALSIYUM + VITAMIN D3 + GENISTEIN</v>
          </cell>
          <cell r="N2241" t="str">
            <v>OPTO ILAC</v>
          </cell>
          <cell r="O2241" t="str">
            <v>600+400+25</v>
          </cell>
          <cell r="P2241" t="str">
            <v>MG/IU</v>
          </cell>
          <cell r="Q2241">
            <v>30</v>
          </cell>
          <cell r="R2241" t="str">
            <v>NORMAL REÇETE</v>
          </cell>
          <cell r="S2241" t="str">
            <v>IMAL</v>
          </cell>
          <cell r="T2241" t="str">
            <v>ISVEC</v>
          </cell>
          <cell r="U2241">
            <v>5.72</v>
          </cell>
          <cell r="V2241">
            <v>5.72</v>
          </cell>
          <cell r="W2241">
            <v>3.43</v>
          </cell>
          <cell r="X2241" t="str">
            <v>ISVEC</v>
          </cell>
          <cell r="Y2241">
            <v>0</v>
          </cell>
          <cell r="Z2241">
            <v>0</v>
          </cell>
          <cell r="AA2241">
            <v>7.23</v>
          </cell>
          <cell r="AB2241">
            <v>0</v>
          </cell>
          <cell r="AC2241">
            <v>7.23</v>
          </cell>
        </row>
        <row r="2242">
          <cell r="A2242">
            <v>8697936024174</v>
          </cell>
          <cell r="B2242" t="str">
            <v>A12AX</v>
          </cell>
          <cell r="C2242" t="str">
            <v>calcium, combinations with vitamin d and/or other drugs</v>
          </cell>
          <cell r="D2242" t="str">
            <v>EŞDEĞER</v>
          </cell>
          <cell r="E2242" t="str">
            <v>EŞDEĞER</v>
          </cell>
          <cell r="F2242">
            <v>0</v>
          </cell>
          <cell r="G2242">
            <v>1</v>
          </cell>
          <cell r="H2242">
            <v>1</v>
          </cell>
          <cell r="I2242">
            <v>0</v>
          </cell>
          <cell r="J2242">
            <v>0</v>
          </cell>
          <cell r="K2242">
            <v>0</v>
          </cell>
          <cell r="L2242" t="str">
            <v>OSMEGA 600 MG/400 IU/25 MG 60 EFERVESAN TABLET</v>
          </cell>
          <cell r="M2242" t="str">
            <v>KALSIYUM + VITAMIN D3 + GENISTEIN</v>
          </cell>
          <cell r="N2242" t="str">
            <v>INVENTIM</v>
          </cell>
          <cell r="O2242" t="str">
            <v>600+400+25</v>
          </cell>
          <cell r="P2242" t="str">
            <v>MG/IU</v>
          </cell>
          <cell r="Q2242">
            <v>60</v>
          </cell>
          <cell r="R2242" t="str">
            <v>NORMAL REÇETE</v>
          </cell>
          <cell r="S2242" t="str">
            <v>IMAL</v>
          </cell>
          <cell r="T2242" t="str">
            <v>ISVEC</v>
          </cell>
          <cell r="U2242">
            <v>11.42</v>
          </cell>
          <cell r="V2242">
            <v>11.42</v>
          </cell>
          <cell r="W2242">
            <v>6.85</v>
          </cell>
          <cell r="X2242" t="str">
            <v>ISVEC</v>
          </cell>
          <cell r="Y2242">
            <v>0</v>
          </cell>
          <cell r="Z2242">
            <v>0</v>
          </cell>
          <cell r="AA2242">
            <v>10.27</v>
          </cell>
          <cell r="AB2242">
            <v>0</v>
          </cell>
          <cell r="AC2242">
            <v>10.27</v>
          </cell>
        </row>
        <row r="2243">
          <cell r="A2243">
            <v>8697932020354</v>
          </cell>
          <cell r="B2243" t="str">
            <v>A12AX</v>
          </cell>
          <cell r="C2243" t="str">
            <v>calcium, combinations with vitamin d and/or other drugs</v>
          </cell>
          <cell r="D2243" t="str">
            <v>EŞDEĞER</v>
          </cell>
          <cell r="E2243" t="str">
            <v>EŞDEĞER</v>
          </cell>
          <cell r="F2243">
            <v>0</v>
          </cell>
          <cell r="G2243">
            <v>1</v>
          </cell>
          <cell r="H2243">
            <v>1</v>
          </cell>
          <cell r="I2243">
            <v>0</v>
          </cell>
          <cell r="J2243">
            <v>0</v>
          </cell>
          <cell r="K2243">
            <v>0</v>
          </cell>
          <cell r="L2243" t="str">
            <v>OSMEGA 600 MG/400 IU/25 MG 60 EFERVESAN TABLET</v>
          </cell>
          <cell r="M2243" t="str">
            <v>KALSIYUM + VITAMIN D3 + GENISTEIN</v>
          </cell>
          <cell r="N2243" t="str">
            <v>OPTO ILAC</v>
          </cell>
          <cell r="O2243" t="str">
            <v>600+400+25</v>
          </cell>
          <cell r="P2243" t="str">
            <v>MG/IU</v>
          </cell>
          <cell r="Q2243">
            <v>60</v>
          </cell>
          <cell r="R2243" t="str">
            <v>NORMAL REÇETE</v>
          </cell>
          <cell r="S2243" t="str">
            <v>IMAL</v>
          </cell>
          <cell r="T2243" t="str">
            <v>ISVEC</v>
          </cell>
          <cell r="U2243">
            <v>11.42</v>
          </cell>
          <cell r="V2243">
            <v>11.42</v>
          </cell>
          <cell r="W2243">
            <v>6.85</v>
          </cell>
          <cell r="X2243" t="str">
            <v>ISVEC</v>
          </cell>
          <cell r="Y2243">
            <v>0</v>
          </cell>
          <cell r="Z2243">
            <v>0</v>
          </cell>
          <cell r="AA2243">
            <v>10.27</v>
          </cell>
          <cell r="AB2243">
            <v>0</v>
          </cell>
          <cell r="AC2243">
            <v>10.27</v>
          </cell>
        </row>
        <row r="2244">
          <cell r="A2244">
            <v>8699548990311</v>
          </cell>
          <cell r="B2244" t="str">
            <v>V06DB</v>
          </cell>
          <cell r="C2244" t="str">
            <v>fat/carbohydrates/proteins/minerals/vitamins, combinations</v>
          </cell>
          <cell r="D2244" t="str">
            <v>REFERANS</v>
          </cell>
          <cell r="E2244" t="str">
            <v>REFERANS</v>
          </cell>
          <cell r="F2244">
            <v>2</v>
          </cell>
          <cell r="G2244">
            <v>2</v>
          </cell>
          <cell r="H2244">
            <v>1</v>
          </cell>
          <cell r="I2244">
            <v>0</v>
          </cell>
          <cell r="J2244">
            <v>0</v>
          </cell>
          <cell r="K2244">
            <v>0</v>
          </cell>
          <cell r="L2244" t="str">
            <v xml:space="preserve">OSMOLITE 250 ML </v>
          </cell>
          <cell r="M2244" t="str">
            <v>PROTEIN+KARBONHIDRAT+YAG+VIT+MINERAL</v>
          </cell>
          <cell r="N2244" t="str">
            <v>ABBOTT</v>
          </cell>
          <cell r="O2244">
            <v>250</v>
          </cell>
          <cell r="P2244" t="str">
            <v>ML</v>
          </cell>
          <cell r="Q2244">
            <v>1</v>
          </cell>
          <cell r="R2244" t="str">
            <v>NORMAL RECETE</v>
          </cell>
          <cell r="S2244" t="str">
            <v>ITHAL</v>
          </cell>
          <cell r="T2244" t="str">
            <v>YUNANISTAN</v>
          </cell>
          <cell r="U2244">
            <v>2.15</v>
          </cell>
          <cell r="V2244">
            <v>2.15</v>
          </cell>
          <cell r="W2244">
            <v>2.15</v>
          </cell>
          <cell r="X2244" t="str">
            <v>YUNANISTAN</v>
          </cell>
          <cell r="Y2244">
            <v>0</v>
          </cell>
          <cell r="Z2244">
            <v>0</v>
          </cell>
          <cell r="AA2244">
            <v>5.03</v>
          </cell>
          <cell r="AB2244">
            <v>0</v>
          </cell>
          <cell r="AC2244">
            <v>5.03</v>
          </cell>
        </row>
        <row r="2245">
          <cell r="A2245">
            <v>8697932020781</v>
          </cell>
          <cell r="B2245" t="str">
            <v>M05BB03</v>
          </cell>
          <cell r="C2245" t="str">
            <v>alendronic acid and colecalciferol</v>
          </cell>
          <cell r="D2245" t="str">
            <v>EŞDEĞER</v>
          </cell>
          <cell r="E2245" t="str">
            <v>EŞDEĞER</v>
          </cell>
          <cell r="F2245">
            <v>0</v>
          </cell>
          <cell r="G2245">
            <v>1</v>
          </cell>
          <cell r="H2245">
            <v>1</v>
          </cell>
          <cell r="I2245">
            <v>0</v>
          </cell>
          <cell r="J2245">
            <v>0</v>
          </cell>
          <cell r="K2245">
            <v>0</v>
          </cell>
          <cell r="L2245" t="str">
            <v>OSSOFORTIN A 70 MG+1200 MG/800 IU TEDAVI PAKETI 4+24 EFERVESAN TABLET</v>
          </cell>
          <cell r="M2245" t="str">
            <v>ALENDRONAT MONOSODYUM TRIHIDRAT + VITAMIN D3 +KALSIYUM KARBONAT</v>
          </cell>
          <cell r="N2245" t="str">
            <v>OPTO ILAC</v>
          </cell>
          <cell r="O2245" t="str">
            <v>70+1200</v>
          </cell>
          <cell r="P2245" t="str">
            <v>MG/IU</v>
          </cell>
          <cell r="Q2245">
            <v>28</v>
          </cell>
          <cell r="R2245" t="str">
            <v>NORMAL REÇETE</v>
          </cell>
          <cell r="S2245" t="str">
            <v>IMAL</v>
          </cell>
          <cell r="T2245" t="str">
            <v>TURKIYE</v>
          </cell>
          <cell r="U2245">
            <v>12.19</v>
          </cell>
          <cell r="V2245">
            <v>12.19</v>
          </cell>
          <cell r="W2245">
            <v>12.19</v>
          </cell>
          <cell r="X2245" t="str">
            <v>TURKIYE</v>
          </cell>
          <cell r="Y2245">
            <v>0</v>
          </cell>
          <cell r="Z2245">
            <v>0</v>
          </cell>
          <cell r="AA2245">
            <v>23.43</v>
          </cell>
          <cell r="AB2245">
            <v>0</v>
          </cell>
          <cell r="AC2245">
            <v>23.43</v>
          </cell>
        </row>
        <row r="2246">
          <cell r="A2246">
            <v>8680881028427</v>
          </cell>
          <cell r="B2246" t="str">
            <v>N02BA51</v>
          </cell>
          <cell r="C2246" t="str">
            <v>acetylsalicylic acid, combinations excl. psycholeptics</v>
          </cell>
          <cell r="D2246" t="str">
            <v>EŞDEĞER</v>
          </cell>
          <cell r="E2246" t="str">
            <v>EŞDEĞER</v>
          </cell>
          <cell r="F2246">
            <v>0</v>
          </cell>
          <cell r="G2246">
            <v>1</v>
          </cell>
          <cell r="H2246">
            <v>1</v>
          </cell>
          <cell r="I2246">
            <v>0</v>
          </cell>
          <cell r="J2246">
            <v>0</v>
          </cell>
          <cell r="K2246">
            <v>0</v>
          </cell>
          <cell r="L2246" t="str">
            <v>OSSOFORTIN A 70 MG+1200 MG/800 IU TEDAVI PAKETI 4+24 EFERVESAN TABLET</v>
          </cell>
          <cell r="M2246" t="str">
            <v>ALENDRONAT MONOSODYUM TRIHIDRAT + VITAMIN D3 +KALSIYUM KARBONAT</v>
          </cell>
          <cell r="N2246" t="str">
            <v>INVENTIM</v>
          </cell>
          <cell r="O2246" t="str">
            <v>70+1200</v>
          </cell>
          <cell r="P2246" t="str">
            <v>MG/IU</v>
          </cell>
          <cell r="Q2246">
            <v>28</v>
          </cell>
          <cell r="R2246" t="str">
            <v>NORMAL REÇETE</v>
          </cell>
          <cell r="S2246" t="str">
            <v>IMAL</v>
          </cell>
          <cell r="T2246" t="str">
            <v>TURKIYE</v>
          </cell>
          <cell r="U2246">
            <v>12.19</v>
          </cell>
          <cell r="V2246">
            <v>12.19</v>
          </cell>
          <cell r="W2246">
            <v>12.19</v>
          </cell>
          <cell r="X2246" t="str">
            <v>TURKIYE</v>
          </cell>
          <cell r="Y2246">
            <v>0</v>
          </cell>
          <cell r="Z2246">
            <v>0</v>
          </cell>
          <cell r="AA2246">
            <v>23.43</v>
          </cell>
          <cell r="AB2246">
            <v>0</v>
          </cell>
          <cell r="AC2246">
            <v>23.43</v>
          </cell>
        </row>
        <row r="2247">
          <cell r="A2247">
            <v>8699559760019</v>
          </cell>
          <cell r="B2247" t="str">
            <v>M05BA08</v>
          </cell>
          <cell r="C2247" t="str">
            <v>zoledronic acid</v>
          </cell>
          <cell r="D2247" t="str">
            <v>EŞDEĞER</v>
          </cell>
          <cell r="E2247" t="str">
            <v>EŞDEĞER</v>
          </cell>
          <cell r="F2247">
            <v>0</v>
          </cell>
          <cell r="G2247">
            <v>1</v>
          </cell>
          <cell r="H2247">
            <v>1</v>
          </cell>
          <cell r="I2247">
            <v>0</v>
          </cell>
          <cell r="J2247">
            <v>0</v>
          </cell>
          <cell r="K2247">
            <v>0</v>
          </cell>
          <cell r="L2247" t="str">
            <v>OSTEZOLEN 4 MG/5 ML IV INF. ICIN KONSANTRE COZ. ICEREN 1 FLAKON</v>
          </cell>
          <cell r="M2247" t="str">
            <v>ZOLEDRONIK ASIT MONOHIDRAT</v>
          </cell>
          <cell r="N2247" t="str">
            <v>DR.F.FRIK</v>
          </cell>
          <cell r="O2247" t="str">
            <v>4+5</v>
          </cell>
          <cell r="P2247" t="str">
            <v>MG/ML</v>
          </cell>
          <cell r="Q2247">
            <v>1</v>
          </cell>
          <cell r="R2247" t="str">
            <v>NORMAL REÇETE</v>
          </cell>
          <cell r="S2247" t="str">
            <v>IMAL</v>
          </cell>
          <cell r="T2247">
            <v>0</v>
          </cell>
          <cell r="U2247">
            <v>0</v>
          </cell>
          <cell r="V2247">
            <v>253.15</v>
          </cell>
          <cell r="W2247">
            <v>114.03</v>
          </cell>
          <cell r="X2247" t="str">
            <v>ISVICRE</v>
          </cell>
          <cell r="Y2247">
            <v>0</v>
          </cell>
          <cell r="Z2247">
            <v>0</v>
          </cell>
          <cell r="AA2247">
            <v>0</v>
          </cell>
          <cell r="AB2247">
            <v>0</v>
          </cell>
          <cell r="AC2247">
            <v>225.22</v>
          </cell>
        </row>
        <row r="2248">
          <cell r="A2248">
            <v>8697930022534</v>
          </cell>
          <cell r="B2248" t="str">
            <v>M05BB03</v>
          </cell>
          <cell r="C2248" t="str">
            <v>alendronic acid and colecalciferol</v>
          </cell>
          <cell r="D2248" t="str">
            <v>EŞDEĞER</v>
          </cell>
          <cell r="E2248" t="str">
            <v>EŞDEĞER</v>
          </cell>
          <cell r="F2248">
            <v>0</v>
          </cell>
          <cell r="G2248">
            <v>1</v>
          </cell>
          <cell r="H2248">
            <v>1</v>
          </cell>
          <cell r="I2248">
            <v>0</v>
          </cell>
          <cell r="J2248">
            <v>0</v>
          </cell>
          <cell r="K2248">
            <v>0</v>
          </cell>
          <cell r="L2248" t="str">
            <v>OSVIPAC 70 MG+1000 MG/880 IU TEDAVI PAKETI 4+24 EFERVESAN TABLET</v>
          </cell>
          <cell r="M2248" t="str">
            <v>ALENDRONAT MONOSODYUM TRIHIDRAT + VITAMIN D3 +KALSIYUM KARBONAT</v>
          </cell>
          <cell r="N2248" t="str">
            <v>MENTIS</v>
          </cell>
          <cell r="O2248" t="str">
            <v>70+1000/880</v>
          </cell>
          <cell r="P2248" t="str">
            <v>MG/IU</v>
          </cell>
          <cell r="Q2248">
            <v>28</v>
          </cell>
          <cell r="R2248" t="str">
            <v>NORMAL REÇETE</v>
          </cell>
          <cell r="S2248" t="str">
            <v>IMAL</v>
          </cell>
          <cell r="T2248" t="str">
            <v>HOLLANDA ALMANYA</v>
          </cell>
          <cell r="U2248">
            <v>20.12</v>
          </cell>
          <cell r="V2248">
            <v>20.12</v>
          </cell>
          <cell r="W2248">
            <v>12.07</v>
          </cell>
          <cell r="X2248" t="str">
            <v>HOLLANDA ALMANYA</v>
          </cell>
          <cell r="Y2248">
            <v>0</v>
          </cell>
          <cell r="Z2248">
            <v>0</v>
          </cell>
          <cell r="AA2248">
            <v>20.96</v>
          </cell>
          <cell r="AB2248">
            <v>0</v>
          </cell>
          <cell r="AC2248">
            <v>20.96</v>
          </cell>
        </row>
        <row r="2249">
          <cell r="A2249">
            <v>8699788620016</v>
          </cell>
          <cell r="B2249" t="str">
            <v>S02AA14</v>
          </cell>
          <cell r="C2249" t="str">
            <v>gentamicin</v>
          </cell>
          <cell r="D2249" t="str">
            <v>ESDEGER</v>
          </cell>
          <cell r="E2249" t="str">
            <v>FIYAT KORUMALI URUN</v>
          </cell>
          <cell r="F2249">
            <v>4</v>
          </cell>
          <cell r="G2249">
            <v>1</v>
          </cell>
          <cell r="H2249">
            <v>2</v>
          </cell>
          <cell r="I2249">
            <v>0</v>
          </cell>
          <cell r="J2249">
            <v>0</v>
          </cell>
          <cell r="K2249">
            <v>0</v>
          </cell>
          <cell r="L2249" t="str">
            <v>OTOMYGEN  5 MG 10 ML DAMLA</v>
          </cell>
          <cell r="M2249" t="str">
            <v>GENTAMISIN SULFAT</v>
          </cell>
          <cell r="N2249" t="str">
            <v>BIOSEL</v>
          </cell>
          <cell r="O2249">
            <v>5</v>
          </cell>
          <cell r="P2249" t="str">
            <v>MG</v>
          </cell>
          <cell r="Q2249">
            <v>10</v>
          </cell>
          <cell r="R2249" t="str">
            <v>NORMAL RECETE</v>
          </cell>
          <cell r="S2249" t="str">
            <v>IMAL</v>
          </cell>
          <cell r="T2249" t="str">
            <v>TURKIYE</v>
          </cell>
          <cell r="U2249">
            <v>0.77</v>
          </cell>
          <cell r="V2249">
            <v>0.77</v>
          </cell>
          <cell r="W2249">
            <v>0</v>
          </cell>
          <cell r="X2249" t="str">
            <v>TURKIYE</v>
          </cell>
          <cell r="Y2249">
            <v>0</v>
          </cell>
          <cell r="Z2249">
            <v>0</v>
          </cell>
          <cell r="AA2249">
            <v>2.09</v>
          </cell>
          <cell r="AB2249">
            <v>0</v>
          </cell>
          <cell r="AC2249">
            <v>2.09</v>
          </cell>
        </row>
        <row r="2250">
          <cell r="A2250">
            <v>8699504540000</v>
          </cell>
          <cell r="B2250" t="str">
            <v>R01AA07</v>
          </cell>
          <cell r="C2250" t="str">
            <v>xylometazoline</v>
          </cell>
          <cell r="D2250" t="str">
            <v>REFERANS</v>
          </cell>
          <cell r="E2250" t="str">
            <v>FIYAT KORUMALI URUN</v>
          </cell>
          <cell r="F2250">
            <v>4</v>
          </cell>
          <cell r="G2250">
            <v>1</v>
          </cell>
          <cell r="H2250">
            <v>2</v>
          </cell>
          <cell r="I2250">
            <v>0</v>
          </cell>
          <cell r="J2250">
            <v>0</v>
          </cell>
          <cell r="K2250">
            <v>0</v>
          </cell>
          <cell r="L2250" t="str">
            <v>OTRIVINE MENTOL %0.1  10 ML SPREY</v>
          </cell>
          <cell r="M2250" t="str">
            <v>KSILOMETAZOLIN HCL</v>
          </cell>
          <cell r="N2250" t="str">
            <v>NOVARTIS</v>
          </cell>
          <cell r="O2250">
            <v>0.1</v>
          </cell>
          <cell r="P2250" t="str">
            <v>%</v>
          </cell>
          <cell r="Q2250">
            <v>10</v>
          </cell>
          <cell r="R2250" t="str">
            <v>NORMAL RECETE</v>
          </cell>
          <cell r="S2250" t="str">
            <v>IMAL</v>
          </cell>
          <cell r="T2250" t="str">
            <v>TURKIYE</v>
          </cell>
          <cell r="U2250">
            <v>1.95</v>
          </cell>
          <cell r="V2250">
            <v>1.95</v>
          </cell>
          <cell r="W2250">
            <v>0</v>
          </cell>
          <cell r="X2250" t="str">
            <v>TURKIYE</v>
          </cell>
          <cell r="Y2250">
            <v>0</v>
          </cell>
          <cell r="Z2250">
            <v>0</v>
          </cell>
          <cell r="AA2250">
            <v>5.35</v>
          </cell>
          <cell r="AB2250">
            <v>0</v>
          </cell>
          <cell r="AC2250">
            <v>5.35</v>
          </cell>
        </row>
        <row r="2251">
          <cell r="A2251">
            <v>8699504540420</v>
          </cell>
          <cell r="B2251" t="str">
            <v>R01AA07</v>
          </cell>
          <cell r="C2251" t="str">
            <v>xylometazoline</v>
          </cell>
          <cell r="D2251" t="str">
            <v>REFERANS</v>
          </cell>
          <cell r="E2251" t="str">
            <v>YIRMI YIL</v>
          </cell>
          <cell r="F2251">
            <v>4</v>
          </cell>
          <cell r="G2251">
            <v>1</v>
          </cell>
          <cell r="H2251">
            <v>2</v>
          </cell>
          <cell r="I2251">
            <v>0</v>
          </cell>
          <cell r="J2251">
            <v>0</v>
          </cell>
          <cell r="K2251">
            <v>0</v>
          </cell>
          <cell r="L2251" t="str">
            <v>OTRIVINE NEMLENDIRICILI DOZ AYARLI BURUN SPREYI % 0,1</v>
          </cell>
          <cell r="M2251" t="str">
            <v>KSILOMETAZOLIN HCL</v>
          </cell>
          <cell r="N2251" t="str">
            <v>NOVARTIS</v>
          </cell>
          <cell r="O2251">
            <v>1</v>
          </cell>
          <cell r="P2251" t="str">
            <v>MG/ML</v>
          </cell>
          <cell r="Q2251">
            <v>10</v>
          </cell>
          <cell r="R2251" t="str">
            <v>NORMAL REÇETE</v>
          </cell>
          <cell r="S2251" t="str">
            <v>IMAL</v>
          </cell>
          <cell r="T2251" t="str">
            <v>TURKIYE</v>
          </cell>
          <cell r="U2251">
            <v>2.0199999999999996</v>
          </cell>
          <cell r="V2251">
            <v>2.0199999999999996</v>
          </cell>
          <cell r="W2251">
            <v>0</v>
          </cell>
          <cell r="X2251" t="str">
            <v>TURKIYE</v>
          </cell>
          <cell r="Y2251">
            <v>0</v>
          </cell>
          <cell r="Z2251">
            <v>0</v>
          </cell>
          <cell r="AA2251">
            <v>4.2699999999999996</v>
          </cell>
          <cell r="AB2251">
            <v>0</v>
          </cell>
          <cell r="AC2251">
            <v>4.2699999999999996</v>
          </cell>
        </row>
        <row r="2252">
          <cell r="A2252">
            <v>8699504540307</v>
          </cell>
          <cell r="B2252" t="str">
            <v>R01AA07</v>
          </cell>
          <cell r="C2252" t="str">
            <v>xylometazoline</v>
          </cell>
          <cell r="D2252" t="str">
            <v>REFERANS</v>
          </cell>
          <cell r="E2252" t="str">
            <v>FIYAT KORUMALI URUN</v>
          </cell>
          <cell r="F2252">
            <v>4</v>
          </cell>
          <cell r="G2252">
            <v>1</v>
          </cell>
          <cell r="H2252">
            <v>2</v>
          </cell>
          <cell r="I2252">
            <v>0</v>
          </cell>
          <cell r="J2252">
            <v>0</v>
          </cell>
          <cell r="K2252">
            <v>0</v>
          </cell>
          <cell r="L2252" t="str">
            <v>OTRIVINE PED.DOZ AYARLI SPREY 10 ML</v>
          </cell>
          <cell r="M2252" t="str">
            <v>KSILOMETAZOLIN HCL</v>
          </cell>
          <cell r="N2252" t="str">
            <v>NOVARTIS</v>
          </cell>
          <cell r="O2252">
            <v>0.1</v>
          </cell>
          <cell r="P2252" t="str">
            <v>%</v>
          </cell>
          <cell r="Q2252">
            <v>10</v>
          </cell>
          <cell r="R2252" t="str">
            <v>NORMAL RECETE</v>
          </cell>
          <cell r="S2252" t="str">
            <v>IMAL</v>
          </cell>
          <cell r="T2252" t="str">
            <v>YUNANISTAN</v>
          </cell>
          <cell r="U2252">
            <v>1.81</v>
          </cell>
          <cell r="V2252">
            <v>1.75</v>
          </cell>
          <cell r="W2252">
            <v>0</v>
          </cell>
          <cell r="X2252" t="str">
            <v>TURKIYE</v>
          </cell>
          <cell r="Y2252">
            <v>0</v>
          </cell>
          <cell r="Z2252">
            <v>0</v>
          </cell>
          <cell r="AA2252">
            <v>4.71</v>
          </cell>
          <cell r="AB2252">
            <v>0</v>
          </cell>
          <cell r="AC2252">
            <v>4.71</v>
          </cell>
        </row>
        <row r="2253">
          <cell r="A2253">
            <v>8699347762201</v>
          </cell>
          <cell r="B2253" t="str">
            <v>L01XA03</v>
          </cell>
          <cell r="C2253" t="str">
            <v>oxaliplatin</v>
          </cell>
          <cell r="D2253" t="str">
            <v>EŞDEĞER</v>
          </cell>
          <cell r="E2253" t="str">
            <v>EŞDEĞER</v>
          </cell>
          <cell r="F2253">
            <v>0</v>
          </cell>
          <cell r="G2253">
            <v>1</v>
          </cell>
          <cell r="H2253">
            <v>1</v>
          </cell>
          <cell r="I2253">
            <v>0</v>
          </cell>
          <cell r="J2253">
            <v>0</v>
          </cell>
          <cell r="K2253">
            <v>0</v>
          </cell>
          <cell r="L2253" t="str">
            <v>OXALITIN 100 MG/20 ML IV INFUZYON ICIN KONSANTRE COZELTI ICEREN FLAKON</v>
          </cell>
          <cell r="M2253" t="str">
            <v>OKZALIPLATIN</v>
          </cell>
          <cell r="N2253" t="str">
            <v>MEDEK MEDIKAL</v>
          </cell>
          <cell r="O2253">
            <v>100</v>
          </cell>
          <cell r="P2253" t="str">
            <v>MG</v>
          </cell>
          <cell r="Q2253">
            <v>1</v>
          </cell>
          <cell r="R2253" t="str">
            <v>NORMAL REÇETE</v>
          </cell>
          <cell r="S2253" t="str">
            <v>IMAL</v>
          </cell>
          <cell r="T2253" t="str">
            <v>ROMANYA</v>
          </cell>
          <cell r="U2253">
            <v>352.5</v>
          </cell>
          <cell r="V2253">
            <v>352.5</v>
          </cell>
          <cell r="W2253">
            <v>107.9</v>
          </cell>
          <cell r="X2253" t="str">
            <v>ROMANYA</v>
          </cell>
          <cell r="Y2253">
            <v>0</v>
          </cell>
          <cell r="Z2253">
            <v>0</v>
          </cell>
          <cell r="AA2253">
            <v>158.15</v>
          </cell>
          <cell r="AB2253">
            <v>0</v>
          </cell>
          <cell r="AC2253">
            <v>158.15</v>
          </cell>
        </row>
        <row r="2254">
          <cell r="A2254">
            <v>8699347762102</v>
          </cell>
          <cell r="B2254" t="str">
            <v>L01XA03</v>
          </cell>
          <cell r="C2254" t="str">
            <v>oxaliplatin</v>
          </cell>
          <cell r="D2254" t="str">
            <v>EŞDEĞER</v>
          </cell>
          <cell r="E2254" t="str">
            <v>EŞDEĞER</v>
          </cell>
          <cell r="F2254">
            <v>0</v>
          </cell>
          <cell r="G2254">
            <v>1</v>
          </cell>
          <cell r="H2254">
            <v>1</v>
          </cell>
          <cell r="I2254">
            <v>0</v>
          </cell>
          <cell r="J2254">
            <v>0</v>
          </cell>
          <cell r="K2254">
            <v>0</v>
          </cell>
          <cell r="L2254" t="str">
            <v>OXALITIN 50 MG/10 ML IV INFUZYON ICIN KONSANTRE COZELTI ICEREN FLAKON</v>
          </cell>
          <cell r="M2254" t="str">
            <v>OKZALIPLATIN</v>
          </cell>
          <cell r="N2254" t="str">
            <v>MEDEK MEDIKAL</v>
          </cell>
          <cell r="O2254">
            <v>50</v>
          </cell>
          <cell r="P2254" t="str">
            <v>MG</v>
          </cell>
          <cell r="Q2254">
            <v>1</v>
          </cell>
          <cell r="R2254" t="str">
            <v>NORMAL REÇETE</v>
          </cell>
          <cell r="S2254" t="str">
            <v>IMAL</v>
          </cell>
          <cell r="T2254" t="str">
            <v>ROMANYA</v>
          </cell>
          <cell r="U2254">
            <v>176.29</v>
          </cell>
          <cell r="V2254">
            <v>176.29</v>
          </cell>
          <cell r="W2254">
            <v>53.95</v>
          </cell>
          <cell r="X2254" t="str">
            <v>ROMANYA</v>
          </cell>
          <cell r="Y2254">
            <v>0</v>
          </cell>
          <cell r="Z2254">
            <v>0</v>
          </cell>
          <cell r="AA2254">
            <v>76.989999999999995</v>
          </cell>
          <cell r="AB2254">
            <v>0</v>
          </cell>
          <cell r="AC2254">
            <v>76.989999999999995</v>
          </cell>
        </row>
        <row r="2255">
          <cell r="A2255">
            <v>8699523090623</v>
          </cell>
          <cell r="B2255" t="str">
            <v>N03AF02</v>
          </cell>
          <cell r="C2255" t="str">
            <v>oxcarbazepine</v>
          </cell>
          <cell r="D2255" t="str">
            <v>ESDEGER</v>
          </cell>
          <cell r="E2255" t="str">
            <v>ESDEGER</v>
          </cell>
          <cell r="F2255">
            <v>0</v>
          </cell>
          <cell r="G2255">
            <v>1</v>
          </cell>
          <cell r="H2255">
            <v>1</v>
          </cell>
          <cell r="I2255">
            <v>0</v>
          </cell>
          <cell r="J2255">
            <v>0</v>
          </cell>
          <cell r="K2255">
            <v>0</v>
          </cell>
          <cell r="L2255" t="str">
            <v>OXCARPIN 150 MG 50 DIVITAB FILM TABLET</v>
          </cell>
          <cell r="M2255" t="str">
            <v>OKSKARBAZEPIN</v>
          </cell>
          <cell r="N2255" t="str">
            <v>MUNIR SAHIN</v>
          </cell>
          <cell r="O2255">
            <v>150</v>
          </cell>
          <cell r="P2255" t="str">
            <v>MG</v>
          </cell>
          <cell r="Q2255">
            <v>50</v>
          </cell>
          <cell r="R2255" t="str">
            <v>NORMAL RECETE</v>
          </cell>
          <cell r="S2255" t="str">
            <v>IMAL</v>
          </cell>
          <cell r="T2255" t="str">
            <v>PORTEKIZ</v>
          </cell>
          <cell r="U2255">
            <v>4.3899999999999997</v>
          </cell>
          <cell r="V2255">
            <v>7.11</v>
          </cell>
          <cell r="W2255">
            <v>4.26</v>
          </cell>
          <cell r="X2255" t="str">
            <v>FRANSA</v>
          </cell>
          <cell r="Y2255">
            <v>0</v>
          </cell>
          <cell r="Z2255">
            <v>0</v>
          </cell>
          <cell r="AA2255">
            <v>8.5399999999999991</v>
          </cell>
          <cell r="AB2255">
            <v>0</v>
          </cell>
          <cell r="AC2255">
            <v>8.5399999999999991</v>
          </cell>
        </row>
        <row r="2256">
          <cell r="A2256">
            <v>8699523090630</v>
          </cell>
          <cell r="B2256" t="str">
            <v>N03AF02</v>
          </cell>
          <cell r="C2256" t="str">
            <v>oxcarbazepine</v>
          </cell>
          <cell r="D2256" t="str">
            <v>ESDEGER</v>
          </cell>
          <cell r="E2256" t="str">
            <v>ESDEGER</v>
          </cell>
          <cell r="F2256">
            <v>0</v>
          </cell>
          <cell r="G2256">
            <v>1</v>
          </cell>
          <cell r="H2256">
            <v>1</v>
          </cell>
          <cell r="I2256">
            <v>0</v>
          </cell>
          <cell r="J2256">
            <v>0</v>
          </cell>
          <cell r="K2256">
            <v>0</v>
          </cell>
          <cell r="L2256" t="str">
            <v>OXCARPIN 300 MG 50 DIVITAB FILM TABLET</v>
          </cell>
          <cell r="M2256" t="str">
            <v>OKSKARBAZEPIN</v>
          </cell>
          <cell r="N2256" t="str">
            <v>MUNIR SAHIN</v>
          </cell>
          <cell r="O2256">
            <v>300</v>
          </cell>
          <cell r="P2256" t="str">
            <v>MG</v>
          </cell>
          <cell r="Q2256">
            <v>50</v>
          </cell>
          <cell r="R2256" t="str">
            <v>NORMAL RECETE</v>
          </cell>
          <cell r="S2256" t="str">
            <v>IMAL</v>
          </cell>
          <cell r="T2256" t="str">
            <v>YUNANISTAN</v>
          </cell>
          <cell r="U2256">
            <v>6.73</v>
          </cell>
          <cell r="V2256">
            <v>10.19</v>
          </cell>
          <cell r="W2256">
            <v>6.11</v>
          </cell>
          <cell r="X2256" t="str">
            <v>ITALYA</v>
          </cell>
          <cell r="Y2256">
            <v>0</v>
          </cell>
          <cell r="Z2256">
            <v>0</v>
          </cell>
          <cell r="AA2256">
            <v>14.29</v>
          </cell>
          <cell r="AB2256">
            <v>0</v>
          </cell>
          <cell r="AC2256">
            <v>14.29</v>
          </cell>
        </row>
        <row r="2257">
          <cell r="A2257">
            <v>8699523090647</v>
          </cell>
          <cell r="B2257" t="str">
            <v>N03AF02</v>
          </cell>
          <cell r="C2257" t="str">
            <v>oxcarbazepine</v>
          </cell>
          <cell r="D2257" t="str">
            <v>ESDEGER</v>
          </cell>
          <cell r="E2257" t="str">
            <v>ESDEGER</v>
          </cell>
          <cell r="F2257">
            <v>0</v>
          </cell>
          <cell r="G2257">
            <v>1</v>
          </cell>
          <cell r="H2257">
            <v>1</v>
          </cell>
          <cell r="I2257">
            <v>0</v>
          </cell>
          <cell r="J2257">
            <v>0</v>
          </cell>
          <cell r="K2257">
            <v>0</v>
          </cell>
          <cell r="L2257" t="str">
            <v>OXCARPIN 600 MG 50 DIVITAB FILM TABLET</v>
          </cell>
          <cell r="M2257" t="str">
            <v>OKSKARBAZEPIN</v>
          </cell>
          <cell r="N2257" t="str">
            <v>MUNIR SAHIN</v>
          </cell>
          <cell r="O2257">
            <v>600</v>
          </cell>
          <cell r="P2257" t="str">
            <v>MG</v>
          </cell>
          <cell r="Q2257">
            <v>50</v>
          </cell>
          <cell r="R2257" t="str">
            <v>NORMAL RECETE</v>
          </cell>
          <cell r="S2257" t="str">
            <v>IMAL</v>
          </cell>
          <cell r="T2257" t="str">
            <v>YUNANISTAN</v>
          </cell>
          <cell r="U2257">
            <v>10.77</v>
          </cell>
          <cell r="V2257">
            <v>19.61</v>
          </cell>
          <cell r="W2257">
            <v>10.77</v>
          </cell>
          <cell r="X2257" t="str">
            <v>YUNANISTAN</v>
          </cell>
          <cell r="Y2257">
            <v>0</v>
          </cell>
          <cell r="Z2257">
            <v>0</v>
          </cell>
          <cell r="AA2257">
            <v>25.19</v>
          </cell>
          <cell r="AB2257">
            <v>0</v>
          </cell>
          <cell r="AC2257">
            <v>25.19</v>
          </cell>
        </row>
        <row r="2258">
          <cell r="A2258">
            <v>8699679766007</v>
          </cell>
          <cell r="B2258" t="str">
            <v>V08AB12</v>
          </cell>
          <cell r="C2258" t="str">
            <v>ioxilan</v>
          </cell>
          <cell r="D2258" t="str">
            <v>REFERANS</v>
          </cell>
          <cell r="E2258" t="str">
            <v>REFERANS</v>
          </cell>
          <cell r="F2258">
            <v>0</v>
          </cell>
          <cell r="G2258">
            <v>2</v>
          </cell>
          <cell r="H2258">
            <v>1</v>
          </cell>
          <cell r="I2258">
            <v>0</v>
          </cell>
          <cell r="J2258">
            <v>0</v>
          </cell>
          <cell r="K2258">
            <v>0</v>
          </cell>
          <cell r="L2258" t="str">
            <v xml:space="preserve">OXILAN 300MGI/ML   50 ML </v>
          </cell>
          <cell r="M2258" t="str">
            <v>IOKSILAN</v>
          </cell>
          <cell r="N2258" t="str">
            <v>GUERBET</v>
          </cell>
          <cell r="O2258">
            <v>623</v>
          </cell>
          <cell r="P2258" t="str">
            <v>MG</v>
          </cell>
          <cell r="Q2258">
            <v>1</v>
          </cell>
          <cell r="R2258" t="str">
            <v>NORMAL REÇETE</v>
          </cell>
          <cell r="S2258" t="str">
            <v>ITHAL</v>
          </cell>
          <cell r="T2258" t="str">
            <v>ABD</v>
          </cell>
          <cell r="U2258">
            <v>41.67</v>
          </cell>
          <cell r="V2258">
            <v>41.67</v>
          </cell>
          <cell r="W2258">
            <v>41.67</v>
          </cell>
          <cell r="X2258" t="str">
            <v>ABD</v>
          </cell>
          <cell r="Y2258">
            <v>0</v>
          </cell>
          <cell r="Z2258">
            <v>0</v>
          </cell>
          <cell r="AA2258">
            <v>40.86</v>
          </cell>
          <cell r="AB2258">
            <v>0</v>
          </cell>
          <cell r="AC2258">
            <v>40.86</v>
          </cell>
        </row>
        <row r="2259">
          <cell r="A2259">
            <v>8699679766106</v>
          </cell>
          <cell r="B2259" t="str">
            <v>V08AB12</v>
          </cell>
          <cell r="C2259" t="str">
            <v>ioxilan</v>
          </cell>
          <cell r="D2259" t="str">
            <v>REFERANS</v>
          </cell>
          <cell r="E2259" t="str">
            <v>REFERANS</v>
          </cell>
          <cell r="F2259">
            <v>0</v>
          </cell>
          <cell r="G2259">
            <v>2</v>
          </cell>
          <cell r="H2259">
            <v>1</v>
          </cell>
          <cell r="I2259">
            <v>0</v>
          </cell>
          <cell r="J2259">
            <v>0</v>
          </cell>
          <cell r="K2259">
            <v>0</v>
          </cell>
          <cell r="L2259" t="str">
            <v>OXILAN 300MGI/ML 100 ML</v>
          </cell>
          <cell r="M2259" t="str">
            <v>IOKSILAN</v>
          </cell>
          <cell r="N2259" t="str">
            <v>GUERBET</v>
          </cell>
          <cell r="O2259">
            <v>623</v>
          </cell>
          <cell r="P2259" t="str">
            <v>MG</v>
          </cell>
          <cell r="Q2259">
            <v>1</v>
          </cell>
          <cell r="R2259" t="str">
            <v>NORMAL REÇETE</v>
          </cell>
          <cell r="S2259" t="str">
            <v>ITHAL</v>
          </cell>
          <cell r="T2259" t="str">
            <v>ABD</v>
          </cell>
          <cell r="U2259">
            <v>83.33</v>
          </cell>
          <cell r="V2259">
            <v>83.33</v>
          </cell>
          <cell r="W2259">
            <v>83.33</v>
          </cell>
          <cell r="X2259" t="str">
            <v>ABD</v>
          </cell>
          <cell r="Y2259">
            <v>0</v>
          </cell>
          <cell r="Z2259">
            <v>0</v>
          </cell>
          <cell r="AA2259">
            <v>82.21</v>
          </cell>
          <cell r="AB2259">
            <v>0</v>
          </cell>
          <cell r="AC2259">
            <v>82.21</v>
          </cell>
        </row>
        <row r="2260">
          <cell r="A2260">
            <v>8699679766403</v>
          </cell>
          <cell r="B2260" t="str">
            <v>V08AB12</v>
          </cell>
          <cell r="C2260" t="str">
            <v>ioxilan</v>
          </cell>
          <cell r="D2260" t="str">
            <v>REFERANS</v>
          </cell>
          <cell r="E2260" t="str">
            <v>REFERANS</v>
          </cell>
          <cell r="F2260">
            <v>0</v>
          </cell>
          <cell r="G2260">
            <v>2</v>
          </cell>
          <cell r="H2260">
            <v>1</v>
          </cell>
          <cell r="I2260">
            <v>0</v>
          </cell>
          <cell r="J2260">
            <v>0</v>
          </cell>
          <cell r="K2260">
            <v>0</v>
          </cell>
          <cell r="L2260" t="str">
            <v>OXILAN 350MGI/ML   50 ML</v>
          </cell>
          <cell r="M2260" t="str">
            <v>IOKSILAN</v>
          </cell>
          <cell r="N2260" t="str">
            <v>GUERBET</v>
          </cell>
          <cell r="O2260">
            <v>727</v>
          </cell>
          <cell r="P2260" t="str">
            <v>MG</v>
          </cell>
          <cell r="Q2260">
            <v>1</v>
          </cell>
          <cell r="R2260" t="str">
            <v>NORMAL REÇETE</v>
          </cell>
          <cell r="S2260" t="str">
            <v>ITHAL</v>
          </cell>
          <cell r="T2260" t="str">
            <v>ABD</v>
          </cell>
          <cell r="U2260">
            <v>46.31</v>
          </cell>
          <cell r="V2260">
            <v>46.31</v>
          </cell>
          <cell r="W2260">
            <v>46.31</v>
          </cell>
          <cell r="X2260" t="str">
            <v>ABD</v>
          </cell>
          <cell r="Y2260">
            <v>0</v>
          </cell>
          <cell r="Z2260">
            <v>0</v>
          </cell>
          <cell r="AA2260">
            <v>44.98</v>
          </cell>
          <cell r="AB2260">
            <v>0</v>
          </cell>
          <cell r="AC2260">
            <v>44.98</v>
          </cell>
        </row>
        <row r="2261">
          <cell r="A2261">
            <v>8699679766502</v>
          </cell>
          <cell r="B2261" t="str">
            <v>V08AB12</v>
          </cell>
          <cell r="C2261" t="str">
            <v>ioxilan</v>
          </cell>
          <cell r="D2261" t="str">
            <v>REFERANS</v>
          </cell>
          <cell r="E2261" t="str">
            <v>REFERANS</v>
          </cell>
          <cell r="F2261">
            <v>0</v>
          </cell>
          <cell r="G2261">
            <v>2</v>
          </cell>
          <cell r="H2261">
            <v>1</v>
          </cell>
          <cell r="I2261">
            <v>0</v>
          </cell>
          <cell r="J2261">
            <v>0</v>
          </cell>
          <cell r="K2261">
            <v>0</v>
          </cell>
          <cell r="L2261" t="str">
            <v>OXILAN 350MGI/ML 100 ML</v>
          </cell>
          <cell r="M2261" t="str">
            <v>IOKSILAN</v>
          </cell>
          <cell r="N2261" t="str">
            <v>GUERBET</v>
          </cell>
          <cell r="O2261">
            <v>727</v>
          </cell>
          <cell r="P2261" t="str">
            <v>MG</v>
          </cell>
          <cell r="Q2261">
            <v>1</v>
          </cell>
          <cell r="R2261" t="str">
            <v>NORMAL REÇETE</v>
          </cell>
          <cell r="S2261" t="str">
            <v>ITHAL</v>
          </cell>
          <cell r="T2261" t="str">
            <v>ABD</v>
          </cell>
          <cell r="U2261">
            <v>92.61</v>
          </cell>
          <cell r="V2261">
            <v>92.61</v>
          </cell>
          <cell r="W2261">
            <v>92.61</v>
          </cell>
          <cell r="X2261" t="str">
            <v>ABD</v>
          </cell>
          <cell r="Y2261">
            <v>0</v>
          </cell>
          <cell r="Z2261">
            <v>0</v>
          </cell>
          <cell r="AA2261">
            <v>90.58</v>
          </cell>
          <cell r="AB2261">
            <v>0</v>
          </cell>
          <cell r="AC2261">
            <v>90.58</v>
          </cell>
        </row>
        <row r="2262">
          <cell r="A2262">
            <v>8699786550070</v>
          </cell>
          <cell r="B2262" t="str">
            <v>R03AC13</v>
          </cell>
          <cell r="C2262" t="str">
            <v>formoterol</v>
          </cell>
          <cell r="D2262" t="str">
            <v>REFERANS</v>
          </cell>
          <cell r="E2262" t="str">
            <v>YIRMI YIL</v>
          </cell>
          <cell r="F2262">
            <v>0</v>
          </cell>
          <cell r="G2262">
            <v>2</v>
          </cell>
          <cell r="H2262">
            <v>1</v>
          </cell>
          <cell r="I2262">
            <v>0</v>
          </cell>
          <cell r="J2262">
            <v>0</v>
          </cell>
          <cell r="K2262">
            <v>0</v>
          </cell>
          <cell r="L2262" t="str">
            <v>OXIS 9 MCG 60 DOZ TURBUHALER</v>
          </cell>
          <cell r="M2262" t="str">
            <v>FORMOTEROL FUMARAT</v>
          </cell>
          <cell r="N2262" t="str">
            <v>ASTRA ZENECA</v>
          </cell>
          <cell r="O2262">
            <v>9</v>
          </cell>
          <cell r="P2262" t="str">
            <v>MCG</v>
          </cell>
          <cell r="Q2262">
            <v>60</v>
          </cell>
          <cell r="R2262" t="str">
            <v>NORMAL REÇETE</v>
          </cell>
          <cell r="S2262" t="str">
            <v>ITHAL</v>
          </cell>
          <cell r="T2262" t="str">
            <v>YUNANISTAN</v>
          </cell>
          <cell r="U2262">
            <v>8.27</v>
          </cell>
          <cell r="V2262">
            <v>8.27</v>
          </cell>
          <cell r="W2262">
            <v>6.61</v>
          </cell>
          <cell r="X2262" t="str">
            <v>YUNANISTAN</v>
          </cell>
          <cell r="Y2262">
            <v>0</v>
          </cell>
          <cell r="Z2262">
            <v>0</v>
          </cell>
          <cell r="AA2262">
            <v>13.97</v>
          </cell>
          <cell r="AB2262">
            <v>0</v>
          </cell>
          <cell r="AC2262">
            <v>13.97</v>
          </cell>
        </row>
        <row r="2263">
          <cell r="A2263">
            <v>8680955570012</v>
          </cell>
          <cell r="B2263" t="str">
            <v>R03DX03</v>
          </cell>
          <cell r="C2263" t="str">
            <v>fenspiride</v>
          </cell>
          <cell r="D2263" t="str">
            <v>EŞDEĞER</v>
          </cell>
          <cell r="E2263" t="str">
            <v>YIRMI YIL</v>
          </cell>
          <cell r="F2263">
            <v>0</v>
          </cell>
          <cell r="G2263">
            <v>2</v>
          </cell>
          <cell r="H2263">
            <v>1</v>
          </cell>
          <cell r="I2263">
            <v>0</v>
          </cell>
          <cell r="J2263">
            <v>0</v>
          </cell>
          <cell r="K2263">
            <v>0</v>
          </cell>
          <cell r="L2263" t="str">
            <v>OXOFEN 2 MG/ML 150 ML SURUP</v>
          </cell>
          <cell r="M2263" t="str">
            <v>FENSPIRID</v>
          </cell>
          <cell r="N2263" t="str">
            <v>PHARMET</v>
          </cell>
          <cell r="O2263">
            <v>150</v>
          </cell>
          <cell r="P2263" t="str">
            <v>ML</v>
          </cell>
          <cell r="Q2263">
            <v>1</v>
          </cell>
          <cell r="R2263" t="str">
            <v>NORMAL REÇETE</v>
          </cell>
          <cell r="S2263" t="str">
            <v>IMAL</v>
          </cell>
          <cell r="T2263" t="str">
            <v>ITALYA</v>
          </cell>
          <cell r="U2263">
            <v>5.86</v>
          </cell>
          <cell r="V2263">
            <v>5.86</v>
          </cell>
          <cell r="W2263">
            <v>4.68</v>
          </cell>
          <cell r="X2263" t="str">
            <v>ITALYA</v>
          </cell>
          <cell r="Y2263">
            <v>0</v>
          </cell>
          <cell r="Z2263">
            <v>0</v>
          </cell>
          <cell r="AA2263">
            <v>9.8800000000000008</v>
          </cell>
          <cell r="AB2263">
            <v>0</v>
          </cell>
          <cell r="AC2263">
            <v>9.8800000000000008</v>
          </cell>
        </row>
        <row r="2264">
          <cell r="A2264">
            <v>8699783150167</v>
          </cell>
          <cell r="B2264" t="str">
            <v>N03AX16</v>
          </cell>
          <cell r="C2264" t="str">
            <v>pregabalin</v>
          </cell>
          <cell r="D2264" t="str">
            <v>EŞDEĞER</v>
          </cell>
          <cell r="E2264" t="str">
            <v>EŞDEĞER</v>
          </cell>
          <cell r="F2264">
            <v>0</v>
          </cell>
          <cell r="G2264">
            <v>5</v>
          </cell>
          <cell r="H2264">
            <v>1</v>
          </cell>
          <cell r="I2264">
            <v>0</v>
          </cell>
          <cell r="J2264">
            <v>0</v>
          </cell>
          <cell r="K2264">
            <v>0</v>
          </cell>
          <cell r="L2264" t="str">
            <v>PAGADIN 150 MG 28 KAPSUL</v>
          </cell>
          <cell r="M2264" t="str">
            <v>PREGABALIN</v>
          </cell>
          <cell r="N2264" t="str">
            <v>GEN ILAC</v>
          </cell>
          <cell r="O2264">
            <v>150</v>
          </cell>
          <cell r="P2264" t="str">
            <v>MG</v>
          </cell>
          <cell r="Q2264">
            <v>28</v>
          </cell>
          <cell r="R2264" t="str">
            <v>TAKIBI ZORUNLU REÇETE</v>
          </cell>
          <cell r="S2264" t="str">
            <v>IMAL</v>
          </cell>
          <cell r="T2264" t="str">
            <v>YUNANISTAN</v>
          </cell>
          <cell r="U2264">
            <v>13.77</v>
          </cell>
          <cell r="V2264">
            <v>24.92</v>
          </cell>
          <cell r="W2264">
            <v>13.77</v>
          </cell>
          <cell r="X2264" t="str">
            <v>YUNANISTAN</v>
          </cell>
          <cell r="Y2264">
            <v>0</v>
          </cell>
          <cell r="Z2264">
            <v>0</v>
          </cell>
          <cell r="AA2264">
            <v>32.25</v>
          </cell>
          <cell r="AB2264">
            <v>0</v>
          </cell>
          <cell r="AC2264">
            <v>32.25</v>
          </cell>
        </row>
        <row r="2265">
          <cell r="A2265">
            <v>8699783150174</v>
          </cell>
          <cell r="B2265" t="str">
            <v>N03AX16</v>
          </cell>
          <cell r="C2265" t="str">
            <v>pregabalin</v>
          </cell>
          <cell r="D2265" t="str">
            <v>EŞDEĞER</v>
          </cell>
          <cell r="E2265" t="str">
            <v>EŞDEĞER</v>
          </cell>
          <cell r="F2265">
            <v>0</v>
          </cell>
          <cell r="G2265">
            <v>5</v>
          </cell>
          <cell r="H2265">
            <v>1</v>
          </cell>
          <cell r="I2265">
            <v>0</v>
          </cell>
          <cell r="J2265">
            <v>0</v>
          </cell>
          <cell r="K2265">
            <v>0</v>
          </cell>
          <cell r="L2265" t="str">
            <v>PAGADIN 300 MG 28 KAPSUL</v>
          </cell>
          <cell r="M2265" t="str">
            <v>PREGABALIN</v>
          </cell>
          <cell r="N2265" t="str">
            <v>GEN ILAC</v>
          </cell>
          <cell r="O2265">
            <v>300</v>
          </cell>
          <cell r="P2265" t="str">
            <v>MG</v>
          </cell>
          <cell r="Q2265">
            <v>28</v>
          </cell>
          <cell r="R2265" t="str">
            <v>TAKIBI ZORUNLU REÇETE</v>
          </cell>
          <cell r="S2265" t="str">
            <v>IMAL</v>
          </cell>
          <cell r="T2265" t="str">
            <v>YUNANISTAN</v>
          </cell>
          <cell r="U2265">
            <v>22.56</v>
          </cell>
          <cell r="V2265">
            <v>35.799999999999997</v>
          </cell>
          <cell r="W2265">
            <v>21.48</v>
          </cell>
          <cell r="X2265" t="str">
            <v>YUNANISTAN</v>
          </cell>
          <cell r="Y2265">
            <v>0</v>
          </cell>
          <cell r="Z2265">
            <v>0</v>
          </cell>
          <cell r="AA2265">
            <v>47.69</v>
          </cell>
          <cell r="AB2265">
            <v>0</v>
          </cell>
          <cell r="AC2265">
            <v>47.69</v>
          </cell>
        </row>
        <row r="2266">
          <cell r="A2266">
            <v>8699742750100</v>
          </cell>
          <cell r="B2266" t="str">
            <v>A04AA05</v>
          </cell>
          <cell r="C2266" t="str">
            <v>palonosetron</v>
          </cell>
          <cell r="D2266" t="str">
            <v>ESDEGER</v>
          </cell>
          <cell r="E2266" t="str">
            <v>ESDEGER</v>
          </cell>
          <cell r="F2266">
            <v>0</v>
          </cell>
          <cell r="G2266">
            <v>1</v>
          </cell>
          <cell r="H2266">
            <v>1</v>
          </cell>
          <cell r="I2266">
            <v>0</v>
          </cell>
          <cell r="J2266">
            <v>0</v>
          </cell>
          <cell r="K2266">
            <v>0</v>
          </cell>
          <cell r="L2266" t="str">
            <v>PALOXITRON 250 MCG/5 ML  IV ENJEKSIYON ICIN COZELTI ICEREN 1 AMPUL</v>
          </cell>
          <cell r="M2266" t="str">
            <v>PALONOSETRON HCL</v>
          </cell>
          <cell r="N2266" t="str">
            <v>PHARMADA</v>
          </cell>
          <cell r="O2266" t="str">
            <v>250+5</v>
          </cell>
          <cell r="P2266" t="str">
            <v>MCG/ML</v>
          </cell>
          <cell r="Q2266">
            <v>1</v>
          </cell>
          <cell r="R2266" t="str">
            <v>NORMAL RECETE</v>
          </cell>
          <cell r="S2266" t="str">
            <v>IMAL</v>
          </cell>
          <cell r="T2266" t="str">
            <v>YUNANISTAN</v>
          </cell>
          <cell r="U2266">
            <v>28.39</v>
          </cell>
          <cell r="V2266">
            <v>63.4</v>
          </cell>
          <cell r="W2266">
            <v>28.39</v>
          </cell>
          <cell r="X2266" t="str">
            <v>YUNANISTAN</v>
          </cell>
          <cell r="Y2266">
            <v>0</v>
          </cell>
          <cell r="Z2266">
            <v>0</v>
          </cell>
          <cell r="AA2266">
            <v>66.489999999999995</v>
          </cell>
          <cell r="AB2266">
            <v>0</v>
          </cell>
          <cell r="AC2266">
            <v>66.489999999999995</v>
          </cell>
        </row>
        <row r="2267">
          <cell r="A2267">
            <v>8699742770016</v>
          </cell>
          <cell r="B2267" t="str">
            <v>M05BA03</v>
          </cell>
          <cell r="C2267" t="str">
            <v>pamidronic acid</v>
          </cell>
          <cell r="D2267" t="str">
            <v>ESDEGER</v>
          </cell>
          <cell r="E2267" t="str">
            <v>ESDEGER</v>
          </cell>
          <cell r="F2267">
            <v>0</v>
          </cell>
          <cell r="G2267">
            <v>1</v>
          </cell>
          <cell r="H2267">
            <v>1</v>
          </cell>
          <cell r="I2267">
            <v>0</v>
          </cell>
          <cell r="J2267">
            <v>0</v>
          </cell>
          <cell r="K2267">
            <v>0</v>
          </cell>
          <cell r="L2267" t="str">
            <v>PAMIDRIA 90 MG/10 ML IV INFUZYON ICIN KONSANTRE COZELTI ICEREN 1 FLAKON</v>
          </cell>
          <cell r="M2267" t="str">
            <v>PAMIDRONAT DISODYUM</v>
          </cell>
          <cell r="N2267" t="str">
            <v>PHARMADA</v>
          </cell>
          <cell r="O2267">
            <v>90</v>
          </cell>
          <cell r="P2267" t="str">
            <v>MG</v>
          </cell>
          <cell r="Q2267">
            <v>1</v>
          </cell>
          <cell r="R2267" t="str">
            <v>NORMAL RECETE</v>
          </cell>
          <cell r="S2267" t="str">
            <v>IMAL</v>
          </cell>
          <cell r="T2267" t="str">
            <v>ISPANYA</v>
          </cell>
          <cell r="U2267">
            <v>193.63</v>
          </cell>
          <cell r="V2267">
            <v>193.63</v>
          </cell>
          <cell r="W2267">
            <v>116.17</v>
          </cell>
          <cell r="X2267" t="str">
            <v>ISPANYA</v>
          </cell>
          <cell r="Y2267">
            <v>0</v>
          </cell>
          <cell r="Z2267">
            <v>0</v>
          </cell>
          <cell r="AA2267">
            <v>263.08999999999997</v>
          </cell>
          <cell r="AB2267">
            <v>0</v>
          </cell>
          <cell r="AC2267">
            <v>263.08999999999997</v>
          </cell>
        </row>
        <row r="2268">
          <cell r="A2268">
            <v>8699559240016</v>
          </cell>
          <cell r="B2268" t="str">
            <v>A09AA02</v>
          </cell>
          <cell r="C2268" t="str">
            <v>multienzymes (lipase, protease etc.)</v>
          </cell>
          <cell r="D2268" t="str">
            <v>EŞDEĞER</v>
          </cell>
          <cell r="E2268" t="str">
            <v>YIRMI YIL</v>
          </cell>
          <cell r="F2268">
            <v>0</v>
          </cell>
          <cell r="G2268">
            <v>2</v>
          </cell>
          <cell r="H2268">
            <v>3</v>
          </cell>
          <cell r="I2268">
            <v>0</v>
          </cell>
          <cell r="J2268">
            <v>0</v>
          </cell>
          <cell r="K2268">
            <v>0</v>
          </cell>
          <cell r="L2268" t="str">
            <v>PANKREOFLAT 2 GR 22 TEK KULLANIMLIK POSET</v>
          </cell>
          <cell r="M2268" t="str">
            <v>PANKREATIN + METILPOLISILOKSAN</v>
          </cell>
          <cell r="N2268" t="str">
            <v>DR.F.FRIK</v>
          </cell>
          <cell r="O2268" t="str">
            <v>2X22</v>
          </cell>
          <cell r="P2268" t="str">
            <v>G</v>
          </cell>
          <cell r="Q2268">
            <v>45</v>
          </cell>
          <cell r="R2268" t="str">
            <v>NORMAL REÇETE</v>
          </cell>
          <cell r="S2268" t="str">
            <v>IMAL</v>
          </cell>
          <cell r="T2268">
            <v>0</v>
          </cell>
          <cell r="U2268">
            <v>0</v>
          </cell>
          <cell r="V2268">
            <v>4.08</v>
          </cell>
          <cell r="W2268">
            <v>4.08</v>
          </cell>
          <cell r="X2268" t="str">
            <v>TURKIYE</v>
          </cell>
          <cell r="Y2268">
            <v>0</v>
          </cell>
          <cell r="Z2268">
            <v>0</v>
          </cell>
          <cell r="AA2268">
            <v>0</v>
          </cell>
          <cell r="AB2268">
            <v>0</v>
          </cell>
          <cell r="AC2268">
            <v>8.6199999999999992</v>
          </cell>
        </row>
        <row r="2269">
          <cell r="A2269">
            <v>8699559120059</v>
          </cell>
          <cell r="B2269" t="str">
            <v>A09AA</v>
          </cell>
          <cell r="C2269" t="str">
            <v>multienzymes (lipase, protease etc.)</v>
          </cell>
          <cell r="D2269" t="str">
            <v>EŞDEĞER</v>
          </cell>
          <cell r="E2269" t="str">
            <v>YIRMI YIL</v>
          </cell>
          <cell r="F2269">
            <v>4</v>
          </cell>
          <cell r="G2269">
            <v>2</v>
          </cell>
          <cell r="H2269">
            <v>2</v>
          </cell>
          <cell r="I2269">
            <v>0</v>
          </cell>
          <cell r="J2269">
            <v>0</v>
          </cell>
          <cell r="K2269">
            <v>0</v>
          </cell>
          <cell r="L2269" t="str">
            <v>PANKREOFLAT 20 DRAJE</v>
          </cell>
          <cell r="M2269" t="str">
            <v>PANKREATIN + METILPOLISILOKSAN</v>
          </cell>
          <cell r="N2269" t="str">
            <v>DR.F.FRIK</v>
          </cell>
          <cell r="O2269">
            <v>0</v>
          </cell>
          <cell r="P2269">
            <v>0</v>
          </cell>
          <cell r="Q2269">
            <v>20</v>
          </cell>
          <cell r="R2269" t="str">
            <v>NORMAL REÇETE</v>
          </cell>
          <cell r="S2269" t="str">
            <v>IMAL</v>
          </cell>
          <cell r="T2269">
            <v>0</v>
          </cell>
          <cell r="U2269">
            <v>0</v>
          </cell>
          <cell r="V2269">
            <v>1.7</v>
          </cell>
          <cell r="W2269">
            <v>0</v>
          </cell>
          <cell r="X2269" t="str">
            <v>TURKIYE</v>
          </cell>
          <cell r="Y2269">
            <v>0</v>
          </cell>
          <cell r="Z2269">
            <v>0</v>
          </cell>
          <cell r="AA2269">
            <v>0</v>
          </cell>
          <cell r="AB2269">
            <v>0</v>
          </cell>
          <cell r="AC2269">
            <v>3.58</v>
          </cell>
        </row>
        <row r="2270">
          <cell r="A2270">
            <v>8699559120134</v>
          </cell>
          <cell r="B2270" t="str">
            <v>A09AA02</v>
          </cell>
          <cell r="C2270" t="str">
            <v>multienzymes (lipase, protease etc.)</v>
          </cell>
          <cell r="D2270" t="str">
            <v>EŞDEĞER</v>
          </cell>
          <cell r="E2270" t="str">
            <v>YIRMI YIL</v>
          </cell>
          <cell r="F2270">
            <v>4</v>
          </cell>
          <cell r="G2270">
            <v>2</v>
          </cell>
          <cell r="H2270">
            <v>3</v>
          </cell>
          <cell r="I2270">
            <v>0</v>
          </cell>
          <cell r="J2270">
            <v>0</v>
          </cell>
          <cell r="K2270">
            <v>0</v>
          </cell>
          <cell r="L2270" t="str">
            <v>PANKREOFLAT 60 DRAJE</v>
          </cell>
          <cell r="M2270" t="str">
            <v>PANKREATIN + METILPOLISILOKSAN</v>
          </cell>
          <cell r="N2270" t="str">
            <v>RECORDATI</v>
          </cell>
          <cell r="O2270">
            <v>0</v>
          </cell>
          <cell r="P2270">
            <v>0</v>
          </cell>
          <cell r="Q2270">
            <v>60</v>
          </cell>
          <cell r="R2270" t="str">
            <v>NORMAL REÇETE</v>
          </cell>
          <cell r="S2270" t="str">
            <v>IMAL</v>
          </cell>
          <cell r="T2270" t="str">
            <v>TURKIYE</v>
          </cell>
          <cell r="U2270">
            <v>3.46</v>
          </cell>
          <cell r="V2270">
            <v>3.46</v>
          </cell>
          <cell r="W2270">
            <v>0</v>
          </cell>
          <cell r="X2270" t="str">
            <v>TURKIYE</v>
          </cell>
          <cell r="Y2270">
            <v>0</v>
          </cell>
          <cell r="Z2270">
            <v>0</v>
          </cell>
          <cell r="AA2270">
            <v>7.32</v>
          </cell>
          <cell r="AB2270">
            <v>0</v>
          </cell>
          <cell r="AC2270">
            <v>7.32</v>
          </cell>
        </row>
        <row r="2271">
          <cell r="A2271">
            <v>8699559120134</v>
          </cell>
          <cell r="B2271" t="str">
            <v>A09AA02</v>
          </cell>
          <cell r="C2271" t="str">
            <v>multienzymes (lipase, protease etc.)</v>
          </cell>
          <cell r="D2271" t="str">
            <v>EŞDEĞER</v>
          </cell>
          <cell r="E2271" t="str">
            <v>YIRMI YIL</v>
          </cell>
          <cell r="F2271">
            <v>4</v>
          </cell>
          <cell r="G2271">
            <v>2</v>
          </cell>
          <cell r="H2271">
            <v>3</v>
          </cell>
          <cell r="I2271">
            <v>0</v>
          </cell>
          <cell r="J2271">
            <v>0</v>
          </cell>
          <cell r="K2271">
            <v>0</v>
          </cell>
          <cell r="L2271" t="str">
            <v>PANKREOFLAT 60 DRAJE</v>
          </cell>
          <cell r="M2271" t="str">
            <v>PANKREATIN + METILPOLISILOKSAN</v>
          </cell>
          <cell r="N2271" t="str">
            <v>DR.F.FRIK</v>
          </cell>
          <cell r="O2271">
            <v>0</v>
          </cell>
          <cell r="P2271">
            <v>0</v>
          </cell>
          <cell r="Q2271">
            <v>60</v>
          </cell>
          <cell r="R2271" t="str">
            <v>NORMAL REÇETE</v>
          </cell>
          <cell r="S2271" t="str">
            <v>IMAL</v>
          </cell>
          <cell r="T2271">
            <v>0</v>
          </cell>
          <cell r="U2271">
            <v>0</v>
          </cell>
          <cell r="V2271">
            <v>3.46</v>
          </cell>
          <cell r="W2271">
            <v>0</v>
          </cell>
          <cell r="X2271" t="str">
            <v>TURKIYE</v>
          </cell>
          <cell r="Y2271">
            <v>0</v>
          </cell>
          <cell r="Z2271">
            <v>0</v>
          </cell>
          <cell r="AA2271">
            <v>0</v>
          </cell>
          <cell r="AB2271">
            <v>0</v>
          </cell>
          <cell r="AC2271">
            <v>7.25</v>
          </cell>
        </row>
        <row r="2272">
          <cell r="A2272">
            <v>8699523040048</v>
          </cell>
          <cell r="B2272" t="str">
            <v>A09AA</v>
          </cell>
          <cell r="C2272" t="str">
            <v>multienzymes (lipase, protease etc.)</v>
          </cell>
          <cell r="D2272" t="str">
            <v>EŞDEĞER</v>
          </cell>
          <cell r="E2272" t="str">
            <v>YIRMI YIL</v>
          </cell>
          <cell r="F2272">
            <v>4</v>
          </cell>
          <cell r="G2272">
            <v>2</v>
          </cell>
          <cell r="H2272">
            <v>2</v>
          </cell>
          <cell r="I2272">
            <v>0</v>
          </cell>
          <cell r="J2272">
            <v>0</v>
          </cell>
          <cell r="K2272">
            <v>0</v>
          </cell>
          <cell r="L2272" t="str">
            <v>PANLIPAZ ENTERIK KAPLI 20 FILM TABLET</v>
          </cell>
          <cell r="M2272" t="str">
            <v>PANKREATIN + SIMETIKON</v>
          </cell>
          <cell r="N2272" t="str">
            <v>MUNIR SAHIN</v>
          </cell>
          <cell r="O2272">
            <v>0</v>
          </cell>
          <cell r="P2272">
            <v>0</v>
          </cell>
          <cell r="Q2272">
            <v>20</v>
          </cell>
          <cell r="R2272" t="str">
            <v>NORMAL REÇETE</v>
          </cell>
          <cell r="S2272" t="str">
            <v>IMAL</v>
          </cell>
          <cell r="T2272" t="str">
            <v>TURKIYE</v>
          </cell>
          <cell r="U2272">
            <v>1.48</v>
          </cell>
          <cell r="V2272">
            <v>1.48</v>
          </cell>
          <cell r="W2272">
            <v>0</v>
          </cell>
          <cell r="X2272" t="str">
            <v>TURKIYE</v>
          </cell>
          <cell r="Y2272">
            <v>0</v>
          </cell>
          <cell r="Z2272">
            <v>0</v>
          </cell>
          <cell r="AA2272">
            <v>3.13</v>
          </cell>
          <cell r="AB2272">
            <v>0</v>
          </cell>
          <cell r="AC2272">
            <v>3.13</v>
          </cell>
        </row>
        <row r="2273">
          <cell r="A2273">
            <v>8699523040055</v>
          </cell>
          <cell r="B2273" t="str">
            <v>A09AA02</v>
          </cell>
          <cell r="C2273" t="str">
            <v>multienzymes (lipase, protease etc.)</v>
          </cell>
          <cell r="D2273" t="str">
            <v>ESDEGER</v>
          </cell>
          <cell r="E2273" t="str">
            <v>ESDEGER</v>
          </cell>
          <cell r="F2273">
            <v>0</v>
          </cell>
          <cell r="G2273">
            <v>2</v>
          </cell>
          <cell r="H2273">
            <v>3</v>
          </cell>
          <cell r="I2273">
            <v>0</v>
          </cell>
          <cell r="J2273">
            <v>0</v>
          </cell>
          <cell r="K2273">
            <v>0</v>
          </cell>
          <cell r="L2273" t="str">
            <v>PANLIPAZ ENTERIK KAPLI 60 FILM TABLET</v>
          </cell>
          <cell r="M2273" t="str">
            <v>PANKREATIN + SIMETIKON</v>
          </cell>
          <cell r="N2273" t="str">
            <v>MUNIR SAHIN</v>
          </cell>
          <cell r="O2273">
            <v>0</v>
          </cell>
          <cell r="P2273">
            <v>0</v>
          </cell>
          <cell r="Q2273">
            <v>60</v>
          </cell>
          <cell r="R2273" t="str">
            <v>NORMAL RECETE</v>
          </cell>
          <cell r="S2273" t="str">
            <v>IMAL</v>
          </cell>
          <cell r="T2273" t="str">
            <v>TURKIYE</v>
          </cell>
          <cell r="U2273">
            <v>3.26</v>
          </cell>
          <cell r="V2273">
            <v>3.26</v>
          </cell>
          <cell r="W2273">
            <v>3.26</v>
          </cell>
          <cell r="X2273" t="str">
            <v>TURKIYE</v>
          </cell>
          <cell r="Y2273">
            <v>0</v>
          </cell>
          <cell r="Z2273">
            <v>0</v>
          </cell>
          <cell r="AA2273">
            <v>7.62</v>
          </cell>
          <cell r="AB2273">
            <v>0</v>
          </cell>
          <cell r="AC2273">
            <v>7.62</v>
          </cell>
        </row>
        <row r="2274">
          <cell r="A2274">
            <v>8699456040016</v>
          </cell>
          <cell r="B2274" t="str">
            <v>A02BC02</v>
          </cell>
          <cell r="C2274" t="str">
            <v>pantoprazole</v>
          </cell>
          <cell r="D2274" t="str">
            <v>REFERANS</v>
          </cell>
          <cell r="E2274" t="str">
            <v>REFERANS</v>
          </cell>
          <cell r="F2274">
            <v>0</v>
          </cell>
          <cell r="G2274">
            <v>1</v>
          </cell>
          <cell r="H2274">
            <v>1</v>
          </cell>
          <cell r="I2274">
            <v>0</v>
          </cell>
          <cell r="J2274">
            <v>0</v>
          </cell>
          <cell r="K2274">
            <v>0</v>
          </cell>
          <cell r="L2274" t="str">
            <v>PANTPAS 40 MG 14 ENTERIK TABLET</v>
          </cell>
          <cell r="M2274" t="str">
            <v>PANTOPRAZOL</v>
          </cell>
          <cell r="N2274" t="str">
            <v>NYCOMED</v>
          </cell>
          <cell r="O2274">
            <v>40</v>
          </cell>
          <cell r="P2274" t="str">
            <v>MG</v>
          </cell>
          <cell r="Q2274">
            <v>14</v>
          </cell>
          <cell r="R2274" t="str">
            <v>NORMAL REÇETE</v>
          </cell>
          <cell r="S2274" t="str">
            <v>ITHAL</v>
          </cell>
          <cell r="T2274" t="str">
            <v>PORTEKIZ</v>
          </cell>
          <cell r="U2274">
            <v>4.1100000000000003</v>
          </cell>
          <cell r="V2274">
            <v>7.14</v>
          </cell>
          <cell r="W2274">
            <v>4.1100000000000003</v>
          </cell>
          <cell r="X2274" t="str">
            <v>PORTEKIZ</v>
          </cell>
          <cell r="Y2274">
            <v>0</v>
          </cell>
          <cell r="Z2274">
            <v>0</v>
          </cell>
          <cell r="AA2274">
            <v>8.69</v>
          </cell>
          <cell r="AB2274">
            <v>0</v>
          </cell>
          <cell r="AC2274">
            <v>8.69</v>
          </cell>
        </row>
        <row r="2275">
          <cell r="A2275">
            <v>8699456040023</v>
          </cell>
          <cell r="B2275" t="str">
            <v>A02BC02</v>
          </cell>
          <cell r="C2275" t="str">
            <v>pantoprazole</v>
          </cell>
          <cell r="D2275" t="str">
            <v>REFERANS</v>
          </cell>
          <cell r="E2275" t="str">
            <v>REFERANS</v>
          </cell>
          <cell r="F2275">
            <v>0</v>
          </cell>
          <cell r="G2275">
            <v>1</v>
          </cell>
          <cell r="H2275">
            <v>1</v>
          </cell>
          <cell r="I2275">
            <v>0</v>
          </cell>
          <cell r="J2275">
            <v>0</v>
          </cell>
          <cell r="K2275">
            <v>0</v>
          </cell>
          <cell r="L2275" t="str">
            <v>PANTPAS 40 MG 30 ENTERIK TABLET</v>
          </cell>
          <cell r="M2275" t="str">
            <v>PANTOPRAZOL</v>
          </cell>
          <cell r="N2275" t="str">
            <v>NYCOMED</v>
          </cell>
          <cell r="O2275">
            <v>40</v>
          </cell>
          <cell r="P2275" t="str">
            <v>MG</v>
          </cell>
          <cell r="Q2275">
            <v>30</v>
          </cell>
          <cell r="R2275" t="str">
            <v>NORMAL REÇETE</v>
          </cell>
          <cell r="S2275" t="str">
            <v>ITHAL</v>
          </cell>
          <cell r="T2275" t="str">
            <v>ITALYA</v>
          </cell>
          <cell r="U2275">
            <v>14.35</v>
          </cell>
          <cell r="V2275">
            <v>14.35</v>
          </cell>
          <cell r="W2275">
            <v>8.61</v>
          </cell>
          <cell r="X2275" t="str">
            <v>ITALYA</v>
          </cell>
          <cell r="Y2275">
            <v>0</v>
          </cell>
          <cell r="Z2275">
            <v>0</v>
          </cell>
          <cell r="AA2275">
            <v>18.2</v>
          </cell>
          <cell r="AB2275">
            <v>0</v>
          </cell>
          <cell r="AC2275">
            <v>18.2</v>
          </cell>
        </row>
        <row r="2276">
          <cell r="A2276">
            <v>8699456040078</v>
          </cell>
          <cell r="B2276" t="str">
            <v>A02BC02</v>
          </cell>
          <cell r="C2276" t="str">
            <v>pantoprazole</v>
          </cell>
          <cell r="D2276" t="str">
            <v>REFERANS</v>
          </cell>
          <cell r="E2276" t="str">
            <v>REFERANS</v>
          </cell>
          <cell r="F2276">
            <v>0</v>
          </cell>
          <cell r="G2276">
            <v>1</v>
          </cell>
          <cell r="H2276">
            <v>1</v>
          </cell>
          <cell r="I2276">
            <v>0</v>
          </cell>
          <cell r="J2276">
            <v>0</v>
          </cell>
          <cell r="K2276">
            <v>0</v>
          </cell>
          <cell r="L2276" t="str">
            <v>PANTPAS 40 MG GASTROREZISTAN 56 ENTERIK TABLET</v>
          </cell>
          <cell r="M2276" t="str">
            <v>PANTOPRAZOL</v>
          </cell>
          <cell r="N2276" t="str">
            <v>TAKEDA</v>
          </cell>
          <cell r="O2276">
            <v>40</v>
          </cell>
          <cell r="P2276" t="str">
            <v>MG</v>
          </cell>
          <cell r="Q2276">
            <v>56</v>
          </cell>
          <cell r="R2276" t="str">
            <v>NORMAL RECETE</v>
          </cell>
          <cell r="S2276" t="str">
            <v>ITHAL</v>
          </cell>
          <cell r="T2276" t="str">
            <v>ITALYA</v>
          </cell>
          <cell r="U2276">
            <v>26.83</v>
          </cell>
          <cell r="V2276">
            <v>26.83</v>
          </cell>
          <cell r="W2276">
            <v>16.09</v>
          </cell>
          <cell r="X2276" t="str">
            <v>ITALYA</v>
          </cell>
          <cell r="Y2276">
            <v>0</v>
          </cell>
          <cell r="Z2276">
            <v>0</v>
          </cell>
          <cell r="AA2276">
            <v>36.19</v>
          </cell>
          <cell r="AB2276">
            <v>0</v>
          </cell>
          <cell r="AC2276">
            <v>36.19</v>
          </cell>
        </row>
        <row r="2277">
          <cell r="A2277">
            <v>8699456040078</v>
          </cell>
          <cell r="B2277" t="str">
            <v>A02BC02</v>
          </cell>
          <cell r="C2277" t="str">
            <v>pantoprazole</v>
          </cell>
          <cell r="D2277" t="str">
            <v>REFERANS</v>
          </cell>
          <cell r="E2277" t="str">
            <v>REFERANS</v>
          </cell>
          <cell r="F2277">
            <v>0</v>
          </cell>
          <cell r="G2277">
            <v>1</v>
          </cell>
          <cell r="H2277">
            <v>1</v>
          </cell>
          <cell r="I2277">
            <v>0</v>
          </cell>
          <cell r="J2277">
            <v>0</v>
          </cell>
          <cell r="K2277">
            <v>0</v>
          </cell>
          <cell r="L2277" t="str">
            <v>PANTPAS 40 MG GASTROREZISTAN 56 ENTERIK TABLET</v>
          </cell>
          <cell r="M2277" t="str">
            <v>PANTOPRAZOL</v>
          </cell>
          <cell r="N2277" t="str">
            <v>NYCOMED</v>
          </cell>
          <cell r="O2277">
            <v>40</v>
          </cell>
          <cell r="P2277" t="str">
            <v>MG</v>
          </cell>
          <cell r="Q2277">
            <v>56</v>
          </cell>
          <cell r="R2277" t="str">
            <v>NORMAL REÇETE</v>
          </cell>
          <cell r="S2277" t="str">
            <v>ITHAL</v>
          </cell>
          <cell r="T2277" t="str">
            <v>ITALYA</v>
          </cell>
          <cell r="U2277">
            <v>26.83</v>
          </cell>
          <cell r="V2277">
            <v>26.83</v>
          </cell>
          <cell r="W2277">
            <v>16.09</v>
          </cell>
          <cell r="X2277" t="str">
            <v>ITALYA</v>
          </cell>
          <cell r="Y2277">
            <v>0</v>
          </cell>
          <cell r="Z2277">
            <v>0</v>
          </cell>
          <cell r="AA2277">
            <v>32.71</v>
          </cell>
          <cell r="AB2277">
            <v>0</v>
          </cell>
          <cell r="AC2277">
            <v>32.71</v>
          </cell>
        </row>
        <row r="2278">
          <cell r="A2278">
            <v>8699456790034</v>
          </cell>
          <cell r="B2278" t="str">
            <v>A02BC02</v>
          </cell>
          <cell r="C2278" t="str">
            <v>pantoprazole</v>
          </cell>
          <cell r="D2278" t="str">
            <v>REFERANS</v>
          </cell>
          <cell r="E2278" t="str">
            <v>REFERANS</v>
          </cell>
          <cell r="F2278">
            <v>0</v>
          </cell>
          <cell r="G2278">
            <v>1</v>
          </cell>
          <cell r="H2278">
            <v>1</v>
          </cell>
          <cell r="I2278">
            <v>0</v>
          </cell>
          <cell r="J2278">
            <v>0</v>
          </cell>
          <cell r="K2278">
            <v>0</v>
          </cell>
          <cell r="L2278" t="str">
            <v>PANTPAS 40 MG IV ENJ. TOZ ICEREN 1 FLAKON</v>
          </cell>
          <cell r="M2278" t="str">
            <v>PANTOPRAZOL</v>
          </cell>
          <cell r="N2278" t="str">
            <v>NYCOMED</v>
          </cell>
          <cell r="O2278">
            <v>40</v>
          </cell>
          <cell r="P2278" t="str">
            <v>MG</v>
          </cell>
          <cell r="Q2278">
            <v>1</v>
          </cell>
          <cell r="R2278" t="str">
            <v>NORMAL REÇETE</v>
          </cell>
          <cell r="S2278" t="str">
            <v>ITHAL</v>
          </cell>
          <cell r="T2278" t="str">
            <v>YUNANISTAN</v>
          </cell>
          <cell r="U2278">
            <v>5.16</v>
          </cell>
          <cell r="V2278">
            <v>5.16</v>
          </cell>
          <cell r="W2278">
            <v>3.09</v>
          </cell>
          <cell r="X2278" t="str">
            <v>YUNANISTAN</v>
          </cell>
          <cell r="Y2278">
            <v>0</v>
          </cell>
          <cell r="Z2278">
            <v>0</v>
          </cell>
          <cell r="AA2278">
            <v>6.52</v>
          </cell>
          <cell r="AB2278">
            <v>0</v>
          </cell>
          <cell r="AC2278">
            <v>6.52</v>
          </cell>
        </row>
        <row r="2279">
          <cell r="A2279">
            <v>8699788010121</v>
          </cell>
          <cell r="B2279" t="str">
            <v>A03AD01</v>
          </cell>
          <cell r="C2279" t="str">
            <v>papaverine</v>
          </cell>
          <cell r="D2279" t="str">
            <v>ESDEGER</v>
          </cell>
          <cell r="E2279" t="str">
            <v>ESDEGER</v>
          </cell>
          <cell r="F2279">
            <v>3</v>
          </cell>
          <cell r="G2279">
            <v>2</v>
          </cell>
          <cell r="H2279">
            <v>2</v>
          </cell>
          <cell r="I2279">
            <v>0</v>
          </cell>
          <cell r="J2279">
            <v>0</v>
          </cell>
          <cell r="K2279">
            <v>0</v>
          </cell>
          <cell r="L2279" t="str">
            <v>PAPAVERINE HCL 60 MG 20 TABLET</v>
          </cell>
          <cell r="M2279" t="str">
            <v>PAPAVERIN HCL</v>
          </cell>
          <cell r="N2279" t="str">
            <v>OSEL</v>
          </cell>
          <cell r="O2279">
            <v>60</v>
          </cell>
          <cell r="P2279" t="str">
            <v>MG</v>
          </cell>
          <cell r="Q2279">
            <v>20</v>
          </cell>
          <cell r="R2279" t="str">
            <v>NORMAL RECETE</v>
          </cell>
          <cell r="S2279" t="str">
            <v>IMAL</v>
          </cell>
          <cell r="T2279" t="str">
            <v>TURKIYE</v>
          </cell>
          <cell r="U2279">
            <v>0.6</v>
          </cell>
          <cell r="V2279">
            <v>0.6</v>
          </cell>
          <cell r="W2279">
            <v>0</v>
          </cell>
          <cell r="X2279" t="str">
            <v>TURKIYE</v>
          </cell>
          <cell r="Y2279">
            <v>0</v>
          </cell>
          <cell r="Z2279">
            <v>0</v>
          </cell>
          <cell r="AA2279">
            <v>1.62</v>
          </cell>
          <cell r="AB2279">
            <v>0</v>
          </cell>
          <cell r="AC2279">
            <v>1.62</v>
          </cell>
        </row>
        <row r="2280">
          <cell r="A2280">
            <v>8699839570055</v>
          </cell>
          <cell r="B2280" t="str">
            <v>N02BE01</v>
          </cell>
          <cell r="C2280" t="str">
            <v>paracetamol</v>
          </cell>
          <cell r="D2280" t="str">
            <v>ESDEGER</v>
          </cell>
          <cell r="E2280" t="str">
            <v>FIYAT KORUMALI URUN</v>
          </cell>
          <cell r="F2280">
            <v>4</v>
          </cell>
          <cell r="G2280">
            <v>1</v>
          </cell>
          <cell r="H2280">
            <v>2</v>
          </cell>
          <cell r="I2280">
            <v>0</v>
          </cell>
          <cell r="J2280">
            <v>0</v>
          </cell>
          <cell r="K2280">
            <v>0</v>
          </cell>
          <cell r="L2280" t="str">
            <v>PARA-COLD 120 MG/5 ML 100 ML SURUP</v>
          </cell>
          <cell r="M2280" t="str">
            <v>PARASETAMOL</v>
          </cell>
          <cell r="N2280" t="str">
            <v>KEYMEN</v>
          </cell>
          <cell r="O2280" t="str">
            <v>120/5</v>
          </cell>
          <cell r="P2280" t="str">
            <v>MG/ML</v>
          </cell>
          <cell r="Q2280">
            <v>100</v>
          </cell>
          <cell r="R2280" t="str">
            <v>NORMAL RECETE</v>
          </cell>
          <cell r="S2280" t="str">
            <v>IMAL</v>
          </cell>
          <cell r="T2280" t="str">
            <v>TURKIYE</v>
          </cell>
          <cell r="U2280">
            <v>0.75</v>
          </cell>
          <cell r="V2280">
            <v>0.75</v>
          </cell>
          <cell r="W2280">
            <v>0</v>
          </cell>
          <cell r="X2280" t="str">
            <v>TURKIYE</v>
          </cell>
          <cell r="Y2280">
            <v>0</v>
          </cell>
          <cell r="Z2280">
            <v>0</v>
          </cell>
          <cell r="AA2280">
            <v>1.74</v>
          </cell>
          <cell r="AB2280">
            <v>0</v>
          </cell>
          <cell r="AC2280">
            <v>1.74</v>
          </cell>
        </row>
        <row r="2281">
          <cell r="A2281">
            <v>8699809018501</v>
          </cell>
          <cell r="B2281" t="str">
            <v>R05X</v>
          </cell>
          <cell r="C2281" t="str">
            <v>other cold preparations</v>
          </cell>
          <cell r="D2281" t="str">
            <v>EŞDEĞER</v>
          </cell>
          <cell r="E2281" t="str">
            <v>YIRMI YIL</v>
          </cell>
          <cell r="F2281">
            <v>6</v>
          </cell>
          <cell r="G2281">
            <v>1</v>
          </cell>
          <cell r="H2281">
            <v>3</v>
          </cell>
          <cell r="I2281">
            <v>0</v>
          </cell>
          <cell r="J2281">
            <v>0</v>
          </cell>
          <cell r="K2281">
            <v>0</v>
          </cell>
          <cell r="L2281" t="str">
            <v>PARANOX COLD 30 TABLET</v>
          </cell>
          <cell r="M2281" t="str">
            <v>FENILEFRIN HCL + KLORFENIRAMIN MALEAT + PARASETAMOL</v>
          </cell>
          <cell r="N2281" t="str">
            <v>SANOFI AVENTIS</v>
          </cell>
          <cell r="O2281" t="str">
            <v>5+2+300</v>
          </cell>
          <cell r="P2281" t="str">
            <v>MG</v>
          </cell>
          <cell r="Q2281">
            <v>30</v>
          </cell>
          <cell r="R2281" t="str">
            <v>NORMAL REÇETE</v>
          </cell>
          <cell r="S2281" t="str">
            <v>IMAL</v>
          </cell>
          <cell r="T2281" t="str">
            <v>TURKIYE</v>
          </cell>
          <cell r="U2281">
            <v>1.1100000000000001</v>
          </cell>
          <cell r="V2281">
            <v>1.1100000000000001</v>
          </cell>
          <cell r="W2281">
            <v>0</v>
          </cell>
          <cell r="X2281" t="str">
            <v>TURKIYE</v>
          </cell>
          <cell r="Y2281">
            <v>0</v>
          </cell>
          <cell r="Z2281">
            <v>0</v>
          </cell>
          <cell r="AA2281">
            <v>2.66</v>
          </cell>
          <cell r="AB2281">
            <v>0</v>
          </cell>
          <cell r="AC2281">
            <v>2.66</v>
          </cell>
        </row>
        <row r="2282">
          <cell r="A2282">
            <v>8699809018518</v>
          </cell>
          <cell r="B2282" t="str">
            <v>R05X</v>
          </cell>
          <cell r="C2282" t="str">
            <v>other cold preparations</v>
          </cell>
          <cell r="D2282" t="str">
            <v>EŞDEĞER</v>
          </cell>
          <cell r="E2282" t="str">
            <v>YIRMI YIL</v>
          </cell>
          <cell r="F2282">
            <v>6</v>
          </cell>
          <cell r="G2282">
            <v>1</v>
          </cell>
          <cell r="H2282">
            <v>3</v>
          </cell>
          <cell r="I2282">
            <v>0</v>
          </cell>
          <cell r="J2282">
            <v>0</v>
          </cell>
          <cell r="K2282">
            <v>0</v>
          </cell>
          <cell r="L2282" t="str">
            <v>PARANOX COLD FORTE 30 FILM TABLET</v>
          </cell>
          <cell r="M2282" t="str">
            <v>PARASETAMOL + KLORFENIRAMIN MALEAT + FENILEFRIN HCL</v>
          </cell>
          <cell r="N2282" t="str">
            <v>SANOFI AVENTIS</v>
          </cell>
          <cell r="O2282" t="str">
            <v>650+4+10</v>
          </cell>
          <cell r="P2282" t="str">
            <v>MG</v>
          </cell>
          <cell r="Q2282">
            <v>30</v>
          </cell>
          <cell r="R2282" t="str">
            <v>NORMAL REÇETE</v>
          </cell>
          <cell r="S2282" t="str">
            <v>IMAL</v>
          </cell>
          <cell r="T2282" t="str">
            <v>TURKIYE</v>
          </cell>
          <cell r="U2282">
            <v>1.61</v>
          </cell>
          <cell r="V2282">
            <v>1.61</v>
          </cell>
          <cell r="W2282">
            <v>0</v>
          </cell>
          <cell r="X2282" t="str">
            <v>TURKIYE</v>
          </cell>
          <cell r="Y2282">
            <v>0</v>
          </cell>
          <cell r="Z2282">
            <v>0</v>
          </cell>
          <cell r="AA2282">
            <v>3.79</v>
          </cell>
          <cell r="AB2282">
            <v>0</v>
          </cell>
          <cell r="AC2282">
            <v>3.79</v>
          </cell>
        </row>
        <row r="2283">
          <cell r="A2283">
            <v>8699809575103</v>
          </cell>
          <cell r="B2283" t="str">
            <v>R05X</v>
          </cell>
          <cell r="C2283" t="str">
            <v>other cold preparations</v>
          </cell>
          <cell r="D2283" t="str">
            <v>EŞDEĞER</v>
          </cell>
          <cell r="E2283" t="str">
            <v>YIRMI YIL</v>
          </cell>
          <cell r="F2283">
            <v>6</v>
          </cell>
          <cell r="G2283">
            <v>1</v>
          </cell>
          <cell r="H2283">
            <v>3</v>
          </cell>
          <cell r="I2283">
            <v>0</v>
          </cell>
          <cell r="J2283">
            <v>0</v>
          </cell>
          <cell r="K2283">
            <v>0</v>
          </cell>
          <cell r="L2283" t="str">
            <v>PARANOX COLD PEDIATRIK 100 ML SURUP</v>
          </cell>
          <cell r="M2283" t="str">
            <v>FENILEFRIN HCL + KLORFENIRAMIN MALEAT + PARASETAMOL</v>
          </cell>
          <cell r="N2283" t="str">
            <v>SANOFI AVENTIS</v>
          </cell>
          <cell r="O2283" t="str">
            <v>2,5+1+160</v>
          </cell>
          <cell r="P2283" t="str">
            <v>MG</v>
          </cell>
          <cell r="Q2283">
            <v>100</v>
          </cell>
          <cell r="R2283" t="str">
            <v>NORMAL REÇETE</v>
          </cell>
          <cell r="S2283" t="str">
            <v>IMAL</v>
          </cell>
          <cell r="T2283" t="str">
            <v>TURKIYE</v>
          </cell>
          <cell r="U2283">
            <v>1.1200000000000001</v>
          </cell>
          <cell r="V2283">
            <v>1.1200000000000001</v>
          </cell>
          <cell r="W2283">
            <v>0</v>
          </cell>
          <cell r="X2283" t="str">
            <v>TURKIYE</v>
          </cell>
          <cell r="Y2283">
            <v>0</v>
          </cell>
          <cell r="Z2283">
            <v>0</v>
          </cell>
          <cell r="AA2283">
            <v>2.69</v>
          </cell>
          <cell r="AB2283">
            <v>0</v>
          </cell>
          <cell r="AC2283">
            <v>2.69</v>
          </cell>
        </row>
        <row r="2284">
          <cell r="A2284">
            <v>8699593045288</v>
          </cell>
          <cell r="B2284" t="str">
            <v>A02BC04</v>
          </cell>
          <cell r="C2284" t="str">
            <v>rabeprazole</v>
          </cell>
          <cell r="D2284" t="str">
            <v>REFERANS</v>
          </cell>
          <cell r="E2284" t="str">
            <v>REFERANS</v>
          </cell>
          <cell r="F2284">
            <v>0</v>
          </cell>
          <cell r="G2284">
            <v>2</v>
          </cell>
          <cell r="H2284">
            <v>1</v>
          </cell>
          <cell r="I2284">
            <v>0</v>
          </cell>
          <cell r="J2284">
            <v>0</v>
          </cell>
          <cell r="K2284">
            <v>0</v>
          </cell>
          <cell r="L2284" t="str">
            <v>PARIET 10 MG 28 ENTERIK TABLET</v>
          </cell>
          <cell r="M2284" t="str">
            <v>RABEPRAZOL</v>
          </cell>
          <cell r="N2284" t="str">
            <v>JOHNSON&amp;JOHNSON</v>
          </cell>
          <cell r="O2284">
            <v>10</v>
          </cell>
          <cell r="P2284" t="str">
            <v>MG</v>
          </cell>
          <cell r="Q2284">
            <v>28</v>
          </cell>
          <cell r="R2284" t="str">
            <v>NORMAL REÇETE</v>
          </cell>
          <cell r="S2284" t="str">
            <v>ITHAL</v>
          </cell>
          <cell r="T2284" t="str">
            <v>BELCIKA</v>
          </cell>
          <cell r="U2284">
            <v>6.54</v>
          </cell>
          <cell r="V2284">
            <v>6.54</v>
          </cell>
          <cell r="W2284">
            <v>6.54</v>
          </cell>
          <cell r="X2284" t="str">
            <v>BELCIKA</v>
          </cell>
          <cell r="Y2284">
            <v>0</v>
          </cell>
          <cell r="Z2284">
            <v>0</v>
          </cell>
          <cell r="AA2284">
            <v>13.82</v>
          </cell>
          <cell r="AB2284">
            <v>0</v>
          </cell>
          <cell r="AC2284">
            <v>13.82</v>
          </cell>
        </row>
        <row r="2285">
          <cell r="A2285">
            <v>8699742750124</v>
          </cell>
          <cell r="B2285" t="str">
            <v>H05BX02</v>
          </cell>
          <cell r="C2285" t="str">
            <v>paricalcitol</v>
          </cell>
          <cell r="D2285" t="str">
            <v>ESDEGER</v>
          </cell>
          <cell r="E2285" t="str">
            <v>ESDEGER</v>
          </cell>
          <cell r="F2285">
            <v>0</v>
          </cell>
          <cell r="G2285">
            <v>1</v>
          </cell>
          <cell r="H2285">
            <v>1</v>
          </cell>
          <cell r="I2285">
            <v>0</v>
          </cell>
          <cell r="J2285">
            <v>0</v>
          </cell>
          <cell r="K2285">
            <v>0</v>
          </cell>
          <cell r="L2285" t="str">
            <v xml:space="preserve">PARIKALSI 10 MCG/2 ML IV ENJEKSIYONLUK COZELTI ICEREN AMPUL 2 ML 5 AMPUL </v>
          </cell>
          <cell r="M2285" t="str">
            <v>PARIKALSITOL</v>
          </cell>
          <cell r="N2285" t="str">
            <v>PHARMADA</v>
          </cell>
          <cell r="O2285" t="str">
            <v>10+2</v>
          </cell>
          <cell r="P2285" t="str">
            <v>MCG/ML</v>
          </cell>
          <cell r="Q2285">
            <v>5</v>
          </cell>
          <cell r="R2285" t="str">
            <v>NORMAL RECETE</v>
          </cell>
          <cell r="S2285" t="str">
            <v>IMAL</v>
          </cell>
          <cell r="T2285" t="str">
            <v>ITALYA</v>
          </cell>
          <cell r="U2285">
            <v>182.3</v>
          </cell>
          <cell r="V2285">
            <v>182.3</v>
          </cell>
          <cell r="W2285">
            <v>109.38</v>
          </cell>
          <cell r="X2285" t="str">
            <v>ITALYA</v>
          </cell>
          <cell r="Y2285">
            <v>0</v>
          </cell>
          <cell r="Z2285">
            <v>0</v>
          </cell>
          <cell r="AA2285">
            <v>215.74</v>
          </cell>
          <cell r="AB2285">
            <v>0</v>
          </cell>
          <cell r="AC2285">
            <v>215.74</v>
          </cell>
        </row>
        <row r="2286">
          <cell r="A2286">
            <v>8699742750117</v>
          </cell>
          <cell r="B2286" t="str">
            <v>H05BX02</v>
          </cell>
          <cell r="C2286" t="str">
            <v>paricalcitol</v>
          </cell>
          <cell r="D2286" t="str">
            <v>ESDEGER</v>
          </cell>
          <cell r="E2286" t="str">
            <v>ESDEGER</v>
          </cell>
          <cell r="F2286">
            <v>0</v>
          </cell>
          <cell r="G2286">
            <v>1</v>
          </cell>
          <cell r="H2286">
            <v>1</v>
          </cell>
          <cell r="I2286">
            <v>0</v>
          </cell>
          <cell r="J2286">
            <v>0</v>
          </cell>
          <cell r="K2286">
            <v>0</v>
          </cell>
          <cell r="L2286" t="str">
            <v xml:space="preserve">PARIKALSI 5 MCG/ML IV ENJEKSIYONLUK COZELTI ICEREN AMPUL 1 ML 5 AMPUL </v>
          </cell>
          <cell r="M2286" t="str">
            <v>PARIKALSITOL</v>
          </cell>
          <cell r="N2286" t="str">
            <v>PHARMADA</v>
          </cell>
          <cell r="O2286" t="str">
            <v>5+1</v>
          </cell>
          <cell r="P2286" t="str">
            <v>MCG/ML</v>
          </cell>
          <cell r="Q2286">
            <v>5</v>
          </cell>
          <cell r="R2286" t="str">
            <v>NORMAL RECETE</v>
          </cell>
          <cell r="S2286" t="str">
            <v>IMAL</v>
          </cell>
          <cell r="T2286" t="str">
            <v>ITALYA</v>
          </cell>
          <cell r="U2286">
            <v>91.15</v>
          </cell>
          <cell r="V2286">
            <v>91.15</v>
          </cell>
          <cell r="W2286">
            <v>54.69</v>
          </cell>
          <cell r="X2286" t="str">
            <v>ITALYA</v>
          </cell>
          <cell r="Y2286">
            <v>0</v>
          </cell>
          <cell r="Z2286">
            <v>0</v>
          </cell>
          <cell r="AA2286">
            <v>109.39</v>
          </cell>
          <cell r="AB2286">
            <v>0</v>
          </cell>
          <cell r="AC2286">
            <v>109.39</v>
          </cell>
        </row>
        <row r="2287">
          <cell r="A2287">
            <v>8699889010013</v>
          </cell>
          <cell r="B2287" t="str">
            <v>N04BC05</v>
          </cell>
          <cell r="C2287" t="str">
            <v>pramipexole</v>
          </cell>
          <cell r="D2287" t="str">
            <v>ESDEGER</v>
          </cell>
          <cell r="E2287" t="str">
            <v>ESDEGER</v>
          </cell>
          <cell r="F2287">
            <v>0</v>
          </cell>
          <cell r="G2287">
            <v>1</v>
          </cell>
          <cell r="H2287">
            <v>1</v>
          </cell>
          <cell r="I2287">
            <v>0</v>
          </cell>
          <cell r="J2287">
            <v>0</v>
          </cell>
          <cell r="K2287">
            <v>0</v>
          </cell>
          <cell r="L2287" t="str">
            <v>PARIM 0,250 MG 100 TABLET</v>
          </cell>
          <cell r="M2287" t="str">
            <v>PRAMIPEKSOL</v>
          </cell>
          <cell r="N2287" t="str">
            <v>ABDICA</v>
          </cell>
          <cell r="O2287">
            <v>0.25</v>
          </cell>
          <cell r="P2287" t="str">
            <v>MG</v>
          </cell>
          <cell r="Q2287">
            <v>100</v>
          </cell>
          <cell r="R2287" t="str">
            <v>NORMAL RECETE</v>
          </cell>
          <cell r="S2287" t="str">
            <v>IMAL</v>
          </cell>
          <cell r="T2287" t="str">
            <v>YUNANISTAN</v>
          </cell>
          <cell r="U2287">
            <v>11.63</v>
          </cell>
          <cell r="V2287">
            <v>30.14</v>
          </cell>
          <cell r="W2287">
            <v>11.63</v>
          </cell>
          <cell r="X2287" t="str">
            <v>YUNANISTAN</v>
          </cell>
          <cell r="Y2287">
            <v>0</v>
          </cell>
          <cell r="Z2287">
            <v>0</v>
          </cell>
          <cell r="AA2287">
            <v>31.24</v>
          </cell>
          <cell r="AB2287">
            <v>0</v>
          </cell>
          <cell r="AC2287">
            <v>31.24</v>
          </cell>
        </row>
        <row r="2288">
          <cell r="A2288">
            <v>8699889010020</v>
          </cell>
          <cell r="B2288" t="str">
            <v>N04BC05</v>
          </cell>
          <cell r="C2288" t="str">
            <v>pramipexole</v>
          </cell>
          <cell r="D2288" t="str">
            <v>ESDEGER</v>
          </cell>
          <cell r="E2288" t="str">
            <v>ESDEGER</v>
          </cell>
          <cell r="F2288">
            <v>0</v>
          </cell>
          <cell r="G2288">
            <v>1</v>
          </cell>
          <cell r="H2288">
            <v>1</v>
          </cell>
          <cell r="I2288">
            <v>0</v>
          </cell>
          <cell r="J2288">
            <v>0</v>
          </cell>
          <cell r="K2288">
            <v>0</v>
          </cell>
          <cell r="L2288" t="str">
            <v>PARIM 1 MG 100 TABLET</v>
          </cell>
          <cell r="M2288" t="str">
            <v>PRAMIPEKSOL</v>
          </cell>
          <cell r="N2288" t="str">
            <v>ABDICA</v>
          </cell>
          <cell r="O2288">
            <v>1</v>
          </cell>
          <cell r="P2288" t="str">
            <v>MG</v>
          </cell>
          <cell r="Q2288">
            <v>100</v>
          </cell>
          <cell r="R2288" t="str">
            <v>NORMAL RECETE</v>
          </cell>
          <cell r="S2288" t="str">
            <v>IMAL</v>
          </cell>
          <cell r="T2288" t="str">
            <v>YUNANISTAN</v>
          </cell>
          <cell r="U2288">
            <v>46.2</v>
          </cell>
          <cell r="V2288">
            <v>118.9</v>
          </cell>
          <cell r="W2288">
            <v>46.2</v>
          </cell>
          <cell r="X2288" t="str">
            <v>YUNANISTAN</v>
          </cell>
          <cell r="Y2288">
            <v>0</v>
          </cell>
          <cell r="Z2288">
            <v>0</v>
          </cell>
          <cell r="AA2288">
            <v>124.43</v>
          </cell>
          <cell r="AB2288">
            <v>0</v>
          </cell>
          <cell r="AC2288">
            <v>124.43</v>
          </cell>
        </row>
        <row r="2289">
          <cell r="A2289">
            <v>8699560010370</v>
          </cell>
          <cell r="B2289" t="str">
            <v>N02BE01</v>
          </cell>
          <cell r="C2289" t="str">
            <v>paracetamol</v>
          </cell>
          <cell r="D2289" t="str">
            <v>EŞDEĞER</v>
          </cell>
          <cell r="E2289" t="str">
            <v>YIRMI YIL</v>
          </cell>
          <cell r="F2289">
            <v>4</v>
          </cell>
          <cell r="G2289">
            <v>1</v>
          </cell>
          <cell r="H2289">
            <v>2</v>
          </cell>
          <cell r="I2289">
            <v>0</v>
          </cell>
          <cell r="J2289">
            <v>0</v>
          </cell>
          <cell r="K2289">
            <v>0</v>
          </cell>
          <cell r="L2289" t="str">
            <v>PAROL 500 MG 20 TABLET</v>
          </cell>
          <cell r="M2289" t="str">
            <v>PARASETAMOL</v>
          </cell>
          <cell r="N2289" t="str">
            <v>ATABAY</v>
          </cell>
          <cell r="O2289">
            <v>500</v>
          </cell>
          <cell r="P2289" t="str">
            <v>MG</v>
          </cell>
          <cell r="Q2289">
            <v>20</v>
          </cell>
          <cell r="R2289" t="str">
            <v>NORMAL REÇETE</v>
          </cell>
          <cell r="S2289" t="str">
            <v>IMAL</v>
          </cell>
          <cell r="T2289" t="str">
            <v>TURKIYE</v>
          </cell>
          <cell r="U2289">
            <v>0.85</v>
          </cell>
          <cell r="V2289">
            <v>0.85</v>
          </cell>
          <cell r="W2289">
            <v>0</v>
          </cell>
          <cell r="X2289" t="str">
            <v>TURKIYE</v>
          </cell>
          <cell r="Y2289">
            <v>3</v>
          </cell>
          <cell r="Z2289">
            <v>0</v>
          </cell>
          <cell r="AA2289">
            <v>1.78</v>
          </cell>
          <cell r="AB2289">
            <v>0</v>
          </cell>
          <cell r="AC2289">
            <v>1.78</v>
          </cell>
        </row>
        <row r="2290">
          <cell r="A2290">
            <v>8699560010745</v>
          </cell>
          <cell r="B2290" t="str">
            <v>N02BE01</v>
          </cell>
          <cell r="C2290" t="str">
            <v>paracetamol</v>
          </cell>
          <cell r="D2290" t="str">
            <v>EŞDEĞER</v>
          </cell>
          <cell r="E2290" t="str">
            <v>YIRMI YIL</v>
          </cell>
          <cell r="F2290">
            <v>4</v>
          </cell>
          <cell r="G2290">
            <v>1</v>
          </cell>
          <cell r="H2290">
            <v>2</v>
          </cell>
          <cell r="I2290">
            <v>0</v>
          </cell>
          <cell r="J2290">
            <v>0</v>
          </cell>
          <cell r="K2290">
            <v>0</v>
          </cell>
          <cell r="L2290" t="str">
            <v>PAROL 500 MG 30 TABLET</v>
          </cell>
          <cell r="M2290" t="str">
            <v>PARASETAMOL</v>
          </cell>
          <cell r="N2290" t="str">
            <v>ATABAY</v>
          </cell>
          <cell r="O2290">
            <v>500</v>
          </cell>
          <cell r="P2290" t="str">
            <v>MG</v>
          </cell>
          <cell r="Q2290">
            <v>30</v>
          </cell>
          <cell r="R2290" t="str">
            <v>NORMAL REÇETE</v>
          </cell>
          <cell r="S2290" t="str">
            <v>IMAL</v>
          </cell>
          <cell r="T2290" t="str">
            <v>TURKIYE</v>
          </cell>
          <cell r="U2290">
            <v>1.1300000000000001</v>
          </cell>
          <cell r="V2290">
            <v>1.1300000000000001</v>
          </cell>
          <cell r="W2290">
            <v>0</v>
          </cell>
          <cell r="X2290" t="str">
            <v>TURKIYE</v>
          </cell>
          <cell r="Y2290">
            <v>3</v>
          </cell>
          <cell r="Z2290">
            <v>0</v>
          </cell>
          <cell r="AA2290">
            <v>2.38</v>
          </cell>
          <cell r="AB2290">
            <v>0</v>
          </cell>
          <cell r="AC2290">
            <v>2.38</v>
          </cell>
        </row>
        <row r="2291">
          <cell r="A2291">
            <v>8699516097882</v>
          </cell>
          <cell r="B2291" t="str">
            <v>N06AB04</v>
          </cell>
          <cell r="C2291">
            <v>0</v>
          </cell>
          <cell r="D2291" t="str">
            <v>EŞDEĞER</v>
          </cell>
          <cell r="E2291" t="str">
            <v>EŞDEĞER</v>
          </cell>
          <cell r="F2291">
            <v>0</v>
          </cell>
          <cell r="G2291">
            <v>1</v>
          </cell>
          <cell r="H2291">
            <v>1</v>
          </cell>
          <cell r="I2291">
            <v>0</v>
          </cell>
          <cell r="J2291">
            <v>0</v>
          </cell>
          <cell r="K2291">
            <v>0</v>
          </cell>
          <cell r="L2291" t="str">
            <v>PASILOPRAM 20 MG 28 FILM TABLET</v>
          </cell>
          <cell r="M2291" t="str">
            <v>SITALOPRAM HIDROBROMUR</v>
          </cell>
          <cell r="N2291" t="str">
            <v>SANDOZ</v>
          </cell>
          <cell r="O2291">
            <v>20</v>
          </cell>
          <cell r="P2291" t="str">
            <v>MG</v>
          </cell>
          <cell r="Q2291">
            <v>28</v>
          </cell>
          <cell r="R2291" t="str">
            <v>NORMAL REÇETE</v>
          </cell>
          <cell r="S2291" t="str">
            <v>IMAL</v>
          </cell>
          <cell r="T2291">
            <v>0</v>
          </cell>
          <cell r="U2291">
            <v>0</v>
          </cell>
          <cell r="V2291">
            <v>0</v>
          </cell>
          <cell r="W2291">
            <v>0</v>
          </cell>
          <cell r="X2291">
            <v>0</v>
          </cell>
          <cell r="Y2291">
            <v>0</v>
          </cell>
          <cell r="Z2291">
            <v>0</v>
          </cell>
          <cell r="AA2291">
            <v>0</v>
          </cell>
          <cell r="AB2291">
            <v>0</v>
          </cell>
          <cell r="AC2291">
            <v>0</v>
          </cell>
        </row>
        <row r="2292">
          <cell r="A2292">
            <v>8699516097905</v>
          </cell>
          <cell r="B2292" t="str">
            <v>N06AB04</v>
          </cell>
          <cell r="C2292">
            <v>0</v>
          </cell>
          <cell r="D2292" t="str">
            <v>EŞDEĞER</v>
          </cell>
          <cell r="E2292" t="str">
            <v>EŞDEĞER</v>
          </cell>
          <cell r="F2292">
            <v>0</v>
          </cell>
          <cell r="G2292">
            <v>5</v>
          </cell>
          <cell r="H2292">
            <v>1</v>
          </cell>
          <cell r="I2292">
            <v>0</v>
          </cell>
          <cell r="J2292">
            <v>0</v>
          </cell>
          <cell r="K2292">
            <v>0</v>
          </cell>
          <cell r="L2292" t="str">
            <v>PASILOPRAM 40 MG 28 FILM TABLET</v>
          </cell>
          <cell r="M2292" t="str">
            <v>SITALOPRAM HIDROBROMUR</v>
          </cell>
          <cell r="N2292" t="str">
            <v>SANDOZ</v>
          </cell>
          <cell r="O2292">
            <v>40</v>
          </cell>
          <cell r="P2292" t="str">
            <v>MG</v>
          </cell>
          <cell r="Q2292">
            <v>28</v>
          </cell>
          <cell r="R2292" t="str">
            <v>NORMAL REÇETE</v>
          </cell>
          <cell r="S2292" t="str">
            <v>IMAL</v>
          </cell>
          <cell r="T2292">
            <v>0</v>
          </cell>
          <cell r="U2292">
            <v>0</v>
          </cell>
          <cell r="V2292">
            <v>0</v>
          </cell>
          <cell r="W2292">
            <v>0</v>
          </cell>
          <cell r="X2292">
            <v>0</v>
          </cell>
          <cell r="Y2292">
            <v>0</v>
          </cell>
          <cell r="Z2292">
            <v>0</v>
          </cell>
          <cell r="AA2292">
            <v>0</v>
          </cell>
          <cell r="AB2292">
            <v>0</v>
          </cell>
          <cell r="AC2292">
            <v>0</v>
          </cell>
        </row>
        <row r="2293">
          <cell r="A2293">
            <v>8699556675224</v>
          </cell>
          <cell r="B2293" t="str">
            <v>B05D</v>
          </cell>
          <cell r="C2293" t="str">
            <v>peritoneal dialytics</v>
          </cell>
          <cell r="D2293" t="str">
            <v>REFERANS</v>
          </cell>
          <cell r="E2293" t="str">
            <v>REFERANS</v>
          </cell>
          <cell r="F2293">
            <v>0</v>
          </cell>
          <cell r="G2293">
            <v>2</v>
          </cell>
          <cell r="H2293">
            <v>1</v>
          </cell>
          <cell r="I2293">
            <v>0</v>
          </cell>
          <cell r="J2293">
            <v>0</v>
          </cell>
          <cell r="K2293">
            <v>0</v>
          </cell>
          <cell r="L2293" t="str">
            <v>PD4 DIA %1.36  2.5 LT M.KAPAKLI CIFTLI (MX.)</v>
          </cell>
          <cell r="M2293" t="str">
            <v>PERITONAL DIYALIZ SOLUSYONU</v>
          </cell>
          <cell r="N2293" t="str">
            <v>ECZACIBASI BAXTER</v>
          </cell>
          <cell r="O2293">
            <v>1.36</v>
          </cell>
          <cell r="P2293" t="str">
            <v>%</v>
          </cell>
          <cell r="Q2293">
            <v>2.5</v>
          </cell>
          <cell r="R2293" t="str">
            <v>NORMAL REÇETE</v>
          </cell>
          <cell r="S2293" t="str">
            <v>IMAL</v>
          </cell>
          <cell r="T2293" t="str">
            <v>ITALYA</v>
          </cell>
          <cell r="U2293">
            <v>11.87</v>
          </cell>
          <cell r="V2293">
            <v>11.87</v>
          </cell>
          <cell r="W2293">
            <v>11.87</v>
          </cell>
          <cell r="X2293" t="str">
            <v>ITALYA</v>
          </cell>
          <cell r="Y2293">
            <v>0</v>
          </cell>
          <cell r="Z2293">
            <v>0</v>
          </cell>
          <cell r="AA2293">
            <v>18.82</v>
          </cell>
          <cell r="AB2293">
            <v>0</v>
          </cell>
          <cell r="AC2293">
            <v>18.82</v>
          </cell>
        </row>
        <row r="2294">
          <cell r="A2294">
            <v>8681413880162</v>
          </cell>
          <cell r="B2294" t="str">
            <v>B05D</v>
          </cell>
          <cell r="C2294" t="str">
            <v>peritoneal dialytics</v>
          </cell>
          <cell r="D2294" t="str">
            <v>REFERANS</v>
          </cell>
          <cell r="E2294" t="str">
            <v>REFERANS</v>
          </cell>
          <cell r="F2294">
            <v>0</v>
          </cell>
          <cell r="G2294">
            <v>3</v>
          </cell>
          <cell r="H2294">
            <v>1</v>
          </cell>
          <cell r="I2294">
            <v>0</v>
          </cell>
          <cell r="J2294">
            <v>0</v>
          </cell>
          <cell r="K2294">
            <v>0</v>
          </cell>
          <cell r="L2294" t="str">
            <v>PD4 DIA %1.36  2.5 LT M.KAPAKLI CIFTLI (MX.)</v>
          </cell>
          <cell r="M2294" t="str">
            <v>PERITONAL DIYALIZ SOLUSYONU</v>
          </cell>
          <cell r="N2294" t="str">
            <v>BAXTER TURKEY RENAL HIZMETLER</v>
          </cell>
          <cell r="O2294">
            <v>1.36</v>
          </cell>
          <cell r="P2294" t="str">
            <v>%</v>
          </cell>
          <cell r="Q2294">
            <v>2.5</v>
          </cell>
          <cell r="R2294" t="str">
            <v>NORMAL RECETE</v>
          </cell>
          <cell r="S2294" t="str">
            <v>IMAL</v>
          </cell>
          <cell r="T2294" t="str">
            <v>IRLANDA</v>
          </cell>
          <cell r="U2294">
            <v>19.71</v>
          </cell>
          <cell r="V2294">
            <v>19.71</v>
          </cell>
          <cell r="W2294">
            <v>19.71</v>
          </cell>
          <cell r="X2294" t="str">
            <v>IRLANDA</v>
          </cell>
          <cell r="Y2294">
            <v>0</v>
          </cell>
          <cell r="Z2294">
            <v>0</v>
          </cell>
          <cell r="AA2294">
            <v>23.94</v>
          </cell>
          <cell r="AB2294">
            <v>0</v>
          </cell>
          <cell r="AC2294">
            <v>23.94</v>
          </cell>
        </row>
        <row r="2295">
          <cell r="A2295">
            <v>8699556675163</v>
          </cell>
          <cell r="B2295" t="str">
            <v>B05D</v>
          </cell>
          <cell r="C2295" t="str">
            <v>peritoneal dialytics</v>
          </cell>
          <cell r="D2295" t="str">
            <v>REFERANS</v>
          </cell>
          <cell r="E2295" t="str">
            <v>REFERANS</v>
          </cell>
          <cell r="F2295">
            <v>0</v>
          </cell>
          <cell r="G2295">
            <v>2</v>
          </cell>
          <cell r="H2295">
            <v>3</v>
          </cell>
          <cell r="I2295">
            <v>0</v>
          </cell>
          <cell r="J2295">
            <v>0</v>
          </cell>
          <cell r="K2295">
            <v>0</v>
          </cell>
          <cell r="L2295" t="str">
            <v>PD4 DIA %1.36 1000/2000 CC.M.KAPAKLI CIFTLI (MX.)</v>
          </cell>
          <cell r="M2295" t="str">
            <v>PERITONAL DIYALIZ SOLUSYONU</v>
          </cell>
          <cell r="N2295" t="str">
            <v>ECZACIBASI BAXTER</v>
          </cell>
          <cell r="O2295">
            <v>1.36</v>
          </cell>
          <cell r="P2295" t="str">
            <v>%</v>
          </cell>
          <cell r="Q2295">
            <v>0.5</v>
          </cell>
          <cell r="R2295" t="str">
            <v>NORMAL REÇETE</v>
          </cell>
          <cell r="S2295" t="str">
            <v>IMAL</v>
          </cell>
          <cell r="T2295" t="str">
            <v>TURKIYE</v>
          </cell>
          <cell r="U2295">
            <v>6.53</v>
          </cell>
          <cell r="V2295">
            <v>6.53</v>
          </cell>
          <cell r="W2295">
            <v>6.53</v>
          </cell>
          <cell r="X2295" t="str">
            <v>TURKIYE</v>
          </cell>
          <cell r="Y2295">
            <v>0</v>
          </cell>
          <cell r="Z2295">
            <v>0</v>
          </cell>
          <cell r="AA2295">
            <v>13.82</v>
          </cell>
          <cell r="AB2295">
            <v>0</v>
          </cell>
          <cell r="AC2295">
            <v>13.82</v>
          </cell>
        </row>
        <row r="2296">
          <cell r="A2296">
            <v>8681413880148</v>
          </cell>
          <cell r="B2296" t="str">
            <v>B05D</v>
          </cell>
          <cell r="C2296" t="str">
            <v>peritoneal dialytics</v>
          </cell>
          <cell r="D2296" t="str">
            <v>REFERANS</v>
          </cell>
          <cell r="E2296" t="str">
            <v>REFERANS</v>
          </cell>
          <cell r="F2296">
            <v>0</v>
          </cell>
          <cell r="G2296">
            <v>3</v>
          </cell>
          <cell r="H2296">
            <v>1</v>
          </cell>
          <cell r="I2296">
            <v>0</v>
          </cell>
          <cell r="J2296">
            <v>0</v>
          </cell>
          <cell r="K2296">
            <v>0</v>
          </cell>
          <cell r="L2296" t="str">
            <v>PD4 DIA %1.36 1000/2000 CC.M.KAPAKLI CIFTLI (MX.)</v>
          </cell>
          <cell r="M2296" t="str">
            <v>PERITONAL DIYALIZ SOLUSYONU</v>
          </cell>
          <cell r="N2296" t="str">
            <v>BAXTER TURKEY RENAL HIZMETLER</v>
          </cell>
          <cell r="O2296">
            <v>1.36</v>
          </cell>
          <cell r="P2296" t="str">
            <v>%</v>
          </cell>
          <cell r="Q2296">
            <v>0.5</v>
          </cell>
          <cell r="R2296" t="str">
            <v>NORMAL RECETE</v>
          </cell>
          <cell r="S2296" t="str">
            <v>IMAL</v>
          </cell>
          <cell r="T2296" t="str">
            <v>IRLANDA</v>
          </cell>
          <cell r="U2296">
            <v>17.82</v>
          </cell>
          <cell r="V2296">
            <v>17.82</v>
          </cell>
          <cell r="W2296">
            <v>17.82</v>
          </cell>
          <cell r="X2296" t="str">
            <v>IRLANDA</v>
          </cell>
          <cell r="Y2296">
            <v>0</v>
          </cell>
          <cell r="Z2296">
            <v>0</v>
          </cell>
          <cell r="AA2296">
            <v>17.579999999999998</v>
          </cell>
          <cell r="AB2296">
            <v>0</v>
          </cell>
          <cell r="AC2296">
            <v>17.579999999999998</v>
          </cell>
        </row>
        <row r="2297">
          <cell r="A2297">
            <v>8699556675194</v>
          </cell>
          <cell r="B2297" t="str">
            <v>B05D</v>
          </cell>
          <cell r="C2297" t="str">
            <v>peritoneal dialytics</v>
          </cell>
          <cell r="D2297" t="str">
            <v>REFERANS</v>
          </cell>
          <cell r="E2297" t="str">
            <v>REFERANS</v>
          </cell>
          <cell r="F2297">
            <v>0</v>
          </cell>
          <cell r="G2297">
            <v>2</v>
          </cell>
          <cell r="H2297">
            <v>1</v>
          </cell>
          <cell r="I2297">
            <v>0</v>
          </cell>
          <cell r="J2297">
            <v>0</v>
          </cell>
          <cell r="K2297">
            <v>0</v>
          </cell>
          <cell r="L2297" t="str">
            <v>PD4 DIA %1.36 2 LT M. KAPAKLI CIFTLI (MX.)</v>
          </cell>
          <cell r="M2297" t="str">
            <v>PERITONAL DIYALIZ SOLUSYONU</v>
          </cell>
          <cell r="N2297" t="str">
            <v>ECZACIBASI BAXTER</v>
          </cell>
          <cell r="O2297">
            <v>1.36</v>
          </cell>
          <cell r="P2297" t="str">
            <v>%</v>
          </cell>
          <cell r="Q2297">
            <v>2</v>
          </cell>
          <cell r="R2297" t="str">
            <v>NORMAL REÇETE</v>
          </cell>
          <cell r="S2297" t="str">
            <v>IMAL</v>
          </cell>
          <cell r="T2297" t="str">
            <v>PORTEKIZ</v>
          </cell>
          <cell r="U2297">
            <v>9.1</v>
          </cell>
          <cell r="V2297">
            <v>9.1</v>
          </cell>
          <cell r="W2297">
            <v>9.1</v>
          </cell>
          <cell r="X2297" t="str">
            <v>PORTEKIZ</v>
          </cell>
          <cell r="Y2297">
            <v>0</v>
          </cell>
          <cell r="Z2297">
            <v>0</v>
          </cell>
          <cell r="AA2297">
            <v>14.8</v>
          </cell>
          <cell r="AB2297">
            <v>0</v>
          </cell>
          <cell r="AC2297">
            <v>14.8</v>
          </cell>
        </row>
        <row r="2298">
          <cell r="A2298">
            <v>8681413880155</v>
          </cell>
          <cell r="B2298" t="str">
            <v>B05D</v>
          </cell>
          <cell r="C2298" t="str">
            <v>peritoneal dialytics</v>
          </cell>
          <cell r="D2298" t="str">
            <v>REFERANS</v>
          </cell>
          <cell r="E2298" t="str">
            <v>REFERANS</v>
          </cell>
          <cell r="F2298">
            <v>0</v>
          </cell>
          <cell r="G2298">
            <v>3</v>
          </cell>
          <cell r="H2298">
            <v>1</v>
          </cell>
          <cell r="I2298">
            <v>0</v>
          </cell>
          <cell r="J2298">
            <v>0</v>
          </cell>
          <cell r="K2298">
            <v>0</v>
          </cell>
          <cell r="L2298" t="str">
            <v>PD4 DIA %1.36 2 LT M. KAPAKLI CIFTLI (MX.)</v>
          </cell>
          <cell r="M2298" t="str">
            <v>PERITONAL DIYALIZ SOLUSYONU</v>
          </cell>
          <cell r="N2298" t="str">
            <v>BAXTER TURKEY RENAL HIZMETLER</v>
          </cell>
          <cell r="O2298">
            <v>1.36</v>
          </cell>
          <cell r="P2298" t="str">
            <v>%</v>
          </cell>
          <cell r="Q2298">
            <v>2</v>
          </cell>
          <cell r="R2298" t="str">
            <v>NORMAL RECETE</v>
          </cell>
          <cell r="S2298" t="str">
            <v>IMAL</v>
          </cell>
          <cell r="T2298" t="str">
            <v>IRLANDA</v>
          </cell>
          <cell r="U2298">
            <v>17.82</v>
          </cell>
          <cell r="V2298">
            <v>17.82</v>
          </cell>
          <cell r="W2298">
            <v>17.82</v>
          </cell>
          <cell r="X2298" t="str">
            <v>IRLANDA</v>
          </cell>
          <cell r="Y2298">
            <v>0</v>
          </cell>
          <cell r="Z2298">
            <v>0</v>
          </cell>
          <cell r="AA2298">
            <v>18.82</v>
          </cell>
          <cell r="AB2298">
            <v>0</v>
          </cell>
          <cell r="AC2298">
            <v>18.82</v>
          </cell>
        </row>
        <row r="2299">
          <cell r="A2299">
            <v>8699556675286</v>
          </cell>
          <cell r="B2299" t="str">
            <v>B05D</v>
          </cell>
          <cell r="C2299" t="str">
            <v>peritoneal dialytics</v>
          </cell>
          <cell r="D2299" t="str">
            <v>REFERANS</v>
          </cell>
          <cell r="E2299" t="str">
            <v>REFERANS</v>
          </cell>
          <cell r="F2299">
            <v>0</v>
          </cell>
          <cell r="G2299">
            <v>2</v>
          </cell>
          <cell r="H2299">
            <v>3</v>
          </cell>
          <cell r="I2299">
            <v>0</v>
          </cell>
          <cell r="J2299">
            <v>0</v>
          </cell>
          <cell r="K2299">
            <v>0</v>
          </cell>
          <cell r="L2299" t="str">
            <v>PD4 DIA %1.36 6 LT HOMECH SETLI (MX.)</v>
          </cell>
          <cell r="M2299" t="str">
            <v>PERITONAL DIYALIZ SOLUSYONU</v>
          </cell>
          <cell r="N2299" t="str">
            <v>ECZACIBASI BAXTER</v>
          </cell>
          <cell r="O2299">
            <v>1.36</v>
          </cell>
          <cell r="P2299" t="str">
            <v>%</v>
          </cell>
          <cell r="Q2299">
            <v>6</v>
          </cell>
          <cell r="R2299" t="str">
            <v>NORMAL REÇETE</v>
          </cell>
          <cell r="S2299" t="str">
            <v>IMAL</v>
          </cell>
          <cell r="T2299" t="str">
            <v>TURKIYE</v>
          </cell>
          <cell r="U2299">
            <v>17.61</v>
          </cell>
          <cell r="V2299">
            <v>17.61</v>
          </cell>
          <cell r="W2299">
            <v>17.61</v>
          </cell>
          <cell r="X2299" t="str">
            <v>TURKIYE</v>
          </cell>
          <cell r="Y2299">
            <v>0</v>
          </cell>
          <cell r="Z2299">
            <v>0</v>
          </cell>
          <cell r="AA2299">
            <v>37.25</v>
          </cell>
          <cell r="AB2299">
            <v>0</v>
          </cell>
          <cell r="AC2299">
            <v>37.25</v>
          </cell>
        </row>
        <row r="2300">
          <cell r="A2300">
            <v>8681413880124</v>
          </cell>
          <cell r="B2300" t="str">
            <v>B05D</v>
          </cell>
          <cell r="C2300" t="str">
            <v>peritoneal dialytics</v>
          </cell>
          <cell r="D2300" t="str">
            <v>REFERANS</v>
          </cell>
          <cell r="E2300" t="str">
            <v>REFERANS</v>
          </cell>
          <cell r="F2300">
            <v>0</v>
          </cell>
          <cell r="G2300">
            <v>3</v>
          </cell>
          <cell r="H2300">
            <v>1</v>
          </cell>
          <cell r="I2300">
            <v>0</v>
          </cell>
          <cell r="J2300">
            <v>0</v>
          </cell>
          <cell r="K2300">
            <v>0</v>
          </cell>
          <cell r="L2300" t="str">
            <v>PD4 DIA %1.36 6 LT HOMECH SETLI (MX.)</v>
          </cell>
          <cell r="M2300" t="str">
            <v>PERITONAL DIYALIZ SOLUSYONU</v>
          </cell>
          <cell r="N2300" t="str">
            <v>BAXTER TURKEY RENAL HIZMETLER</v>
          </cell>
          <cell r="O2300">
            <v>1.36</v>
          </cell>
          <cell r="P2300" t="str">
            <v>%</v>
          </cell>
          <cell r="Q2300">
            <v>6</v>
          </cell>
          <cell r="R2300" t="str">
            <v>NORMAL RECETE</v>
          </cell>
          <cell r="S2300" t="str">
            <v>IMAL</v>
          </cell>
          <cell r="T2300" t="str">
            <v>IRLANDA</v>
          </cell>
          <cell r="U2300">
            <v>58.99</v>
          </cell>
          <cell r="V2300">
            <v>58.99</v>
          </cell>
          <cell r="W2300">
            <v>58.99</v>
          </cell>
          <cell r="X2300" t="str">
            <v>IRLANDA</v>
          </cell>
          <cell r="Y2300">
            <v>0</v>
          </cell>
          <cell r="Z2300">
            <v>0</v>
          </cell>
          <cell r="AA2300">
            <v>47.39</v>
          </cell>
          <cell r="AB2300">
            <v>0</v>
          </cell>
          <cell r="AC2300">
            <v>47.39</v>
          </cell>
        </row>
        <row r="2301">
          <cell r="A2301">
            <v>8699556675200</v>
          </cell>
          <cell r="B2301" t="str">
            <v>B05D</v>
          </cell>
          <cell r="C2301" t="str">
            <v>peritoneal dialytics</v>
          </cell>
          <cell r="D2301" t="str">
            <v>REFERANS</v>
          </cell>
          <cell r="E2301" t="str">
            <v>REFERANS</v>
          </cell>
          <cell r="F2301">
            <v>0</v>
          </cell>
          <cell r="G2301">
            <v>2</v>
          </cell>
          <cell r="H2301">
            <v>1</v>
          </cell>
          <cell r="I2301">
            <v>0</v>
          </cell>
          <cell r="J2301">
            <v>0</v>
          </cell>
          <cell r="K2301">
            <v>0</v>
          </cell>
          <cell r="L2301" t="str">
            <v>PD4 DIA %2.27 2 LT M.KAPAKLI CIFTLI (MX.)</v>
          </cell>
          <cell r="M2301" t="str">
            <v>PERITONAL DIYALIZ SOLUSYONU</v>
          </cell>
          <cell r="N2301" t="str">
            <v>ECZACIBASI BAXTER</v>
          </cell>
          <cell r="O2301">
            <v>2.27</v>
          </cell>
          <cell r="P2301" t="str">
            <v>%</v>
          </cell>
          <cell r="Q2301">
            <v>2</v>
          </cell>
          <cell r="R2301" t="str">
            <v>NORMAL REÇETE</v>
          </cell>
          <cell r="S2301" t="str">
            <v>IMAL</v>
          </cell>
          <cell r="T2301" t="str">
            <v>PORTEKIZ</v>
          </cell>
          <cell r="U2301">
            <v>9.1</v>
          </cell>
          <cell r="V2301">
            <v>9.1</v>
          </cell>
          <cell r="W2301">
            <v>9.1</v>
          </cell>
          <cell r="X2301" t="str">
            <v>PORTEKIZ</v>
          </cell>
          <cell r="Y2301">
            <v>0</v>
          </cell>
          <cell r="Z2301">
            <v>0</v>
          </cell>
          <cell r="AA2301">
            <v>14.8</v>
          </cell>
          <cell r="AB2301">
            <v>0</v>
          </cell>
          <cell r="AC2301">
            <v>14.8</v>
          </cell>
        </row>
        <row r="2302">
          <cell r="A2302">
            <v>8699556675231</v>
          </cell>
          <cell r="B2302" t="str">
            <v>B05D</v>
          </cell>
          <cell r="C2302" t="str">
            <v>peritoneal dialytics</v>
          </cell>
          <cell r="D2302" t="str">
            <v>REFERANS</v>
          </cell>
          <cell r="E2302" t="str">
            <v>REFERANS</v>
          </cell>
          <cell r="F2302">
            <v>0</v>
          </cell>
          <cell r="G2302">
            <v>2</v>
          </cell>
          <cell r="H2302">
            <v>1</v>
          </cell>
          <cell r="I2302">
            <v>0</v>
          </cell>
          <cell r="J2302">
            <v>0</v>
          </cell>
          <cell r="K2302">
            <v>0</v>
          </cell>
          <cell r="L2302" t="str">
            <v>PD4 DIA %2.27 2.5 LT M.KAPAKLI CIFTLI (MX.)</v>
          </cell>
          <cell r="M2302" t="str">
            <v>PERITONAL DIYALIZ SOLUSYONU</v>
          </cell>
          <cell r="N2302" t="str">
            <v>ECZACIBASI BAXTER</v>
          </cell>
          <cell r="O2302">
            <v>2.27</v>
          </cell>
          <cell r="P2302" t="str">
            <v>%</v>
          </cell>
          <cell r="Q2302">
            <v>3</v>
          </cell>
          <cell r="R2302" t="str">
            <v>NORMAL REÇETE</v>
          </cell>
          <cell r="S2302" t="str">
            <v>IMAL</v>
          </cell>
          <cell r="T2302" t="str">
            <v>ITALYA</v>
          </cell>
          <cell r="U2302">
            <v>11.87</v>
          </cell>
          <cell r="V2302">
            <v>11.87</v>
          </cell>
          <cell r="W2302">
            <v>11.87</v>
          </cell>
          <cell r="X2302" t="str">
            <v>ITALYA</v>
          </cell>
          <cell r="Y2302">
            <v>0</v>
          </cell>
          <cell r="Z2302">
            <v>0</v>
          </cell>
          <cell r="AA2302">
            <v>18.7</v>
          </cell>
          <cell r="AB2302">
            <v>0</v>
          </cell>
          <cell r="AC2302">
            <v>18.7</v>
          </cell>
        </row>
        <row r="2303">
          <cell r="A2303">
            <v>8699556675293</v>
          </cell>
          <cell r="B2303" t="str">
            <v>B05D</v>
          </cell>
          <cell r="C2303" t="str">
            <v>peritoneal dialytics</v>
          </cell>
          <cell r="D2303" t="str">
            <v>REFERANS</v>
          </cell>
          <cell r="E2303" t="str">
            <v>REFERANS</v>
          </cell>
          <cell r="F2303">
            <v>0</v>
          </cell>
          <cell r="G2303">
            <v>2</v>
          </cell>
          <cell r="H2303">
            <v>3</v>
          </cell>
          <cell r="I2303">
            <v>0</v>
          </cell>
          <cell r="J2303">
            <v>0</v>
          </cell>
          <cell r="K2303">
            <v>0</v>
          </cell>
          <cell r="L2303" t="str">
            <v>PD4 DIA %2.27 6 LT HOMECH SETLI (MX.)</v>
          </cell>
          <cell r="M2303" t="str">
            <v>PERITONAL DIYALIZ SOLUSYONU</v>
          </cell>
          <cell r="N2303" t="str">
            <v>ECZACIBASI BAXTER</v>
          </cell>
          <cell r="O2303">
            <v>2.27</v>
          </cell>
          <cell r="P2303" t="str">
            <v>%</v>
          </cell>
          <cell r="Q2303">
            <v>6</v>
          </cell>
          <cell r="R2303" t="str">
            <v>NORMAL REÇETE</v>
          </cell>
          <cell r="S2303" t="str">
            <v>IMAL</v>
          </cell>
          <cell r="T2303" t="str">
            <v>TURKIYE</v>
          </cell>
          <cell r="U2303">
            <v>17.61</v>
          </cell>
          <cell r="V2303">
            <v>17.61</v>
          </cell>
          <cell r="W2303">
            <v>17.61</v>
          </cell>
          <cell r="X2303" t="str">
            <v>TURKIYE</v>
          </cell>
          <cell r="Y2303">
            <v>0</v>
          </cell>
          <cell r="Z2303">
            <v>0</v>
          </cell>
          <cell r="AA2303">
            <v>37.25</v>
          </cell>
          <cell r="AB2303">
            <v>0</v>
          </cell>
          <cell r="AC2303">
            <v>37.25</v>
          </cell>
        </row>
        <row r="2304">
          <cell r="A2304">
            <v>8699556675170</v>
          </cell>
          <cell r="B2304" t="str">
            <v>B05D</v>
          </cell>
          <cell r="C2304" t="str">
            <v>peritoneal dialytics</v>
          </cell>
          <cell r="D2304" t="str">
            <v>REFERANS</v>
          </cell>
          <cell r="E2304" t="str">
            <v>REFERANS</v>
          </cell>
          <cell r="F2304">
            <v>0</v>
          </cell>
          <cell r="G2304">
            <v>2</v>
          </cell>
          <cell r="H2304">
            <v>3</v>
          </cell>
          <cell r="I2304">
            <v>0</v>
          </cell>
          <cell r="J2304">
            <v>0</v>
          </cell>
          <cell r="K2304">
            <v>0</v>
          </cell>
          <cell r="L2304" t="str">
            <v>PD4 DIA %2.271000/2000 CC.M.KAPAKLI CIFTLI (MX.)</v>
          </cell>
          <cell r="M2304" t="str">
            <v>PERITONAL DIYALIZ SOLUSYONU</v>
          </cell>
          <cell r="N2304" t="str">
            <v>ECZACIBASI BAXTER</v>
          </cell>
          <cell r="O2304">
            <v>2.27</v>
          </cell>
          <cell r="P2304" t="str">
            <v>%</v>
          </cell>
          <cell r="Q2304">
            <v>2</v>
          </cell>
          <cell r="R2304" t="str">
            <v>NORMAL REÇETE</v>
          </cell>
          <cell r="S2304" t="str">
            <v>IMAL</v>
          </cell>
          <cell r="T2304" t="str">
            <v>TURKIYE</v>
          </cell>
          <cell r="U2304">
            <v>5.51</v>
          </cell>
          <cell r="V2304">
            <v>5.51</v>
          </cell>
          <cell r="W2304">
            <v>5.51</v>
          </cell>
          <cell r="X2304" t="str">
            <v>TURKIYE</v>
          </cell>
          <cell r="Y2304">
            <v>0</v>
          </cell>
          <cell r="Z2304">
            <v>0</v>
          </cell>
          <cell r="AA2304">
            <v>11.64</v>
          </cell>
          <cell r="AB2304">
            <v>0</v>
          </cell>
          <cell r="AC2304">
            <v>11.64</v>
          </cell>
        </row>
        <row r="2305">
          <cell r="A2305">
            <v>8699556675187</v>
          </cell>
          <cell r="B2305" t="str">
            <v>B05D</v>
          </cell>
          <cell r="C2305" t="str">
            <v>peritoneal dialytics</v>
          </cell>
          <cell r="D2305" t="str">
            <v>REFERANS</v>
          </cell>
          <cell r="E2305" t="str">
            <v>REFERANS</v>
          </cell>
          <cell r="F2305">
            <v>0</v>
          </cell>
          <cell r="G2305">
            <v>3</v>
          </cell>
          <cell r="H2305">
            <v>1</v>
          </cell>
          <cell r="I2305">
            <v>0</v>
          </cell>
          <cell r="J2305">
            <v>0</v>
          </cell>
          <cell r="K2305">
            <v>0</v>
          </cell>
          <cell r="L2305" t="str">
            <v>PD4 DIA %3.86 1000/2000 CC.M.KAPAKLI CIFTLI (MX.)</v>
          </cell>
          <cell r="M2305" t="str">
            <v>PERITONAL DIYALIZ SOLUSYONU</v>
          </cell>
          <cell r="N2305" t="str">
            <v>ECZACIBASI BAXTER</v>
          </cell>
          <cell r="O2305">
            <v>3.86</v>
          </cell>
          <cell r="P2305" t="str">
            <v>%</v>
          </cell>
          <cell r="Q2305">
            <v>2</v>
          </cell>
          <cell r="R2305" t="str">
            <v>NORMAL RECETE</v>
          </cell>
          <cell r="S2305" t="str">
            <v>IMAL</v>
          </cell>
          <cell r="T2305" t="str">
            <v>ITALYA</v>
          </cell>
          <cell r="U2305">
            <v>4.84</v>
          </cell>
          <cell r="V2305">
            <v>4.84</v>
          </cell>
          <cell r="W2305">
            <v>4.84</v>
          </cell>
          <cell r="X2305" t="str">
            <v>ITALYA</v>
          </cell>
          <cell r="Y2305">
            <v>0</v>
          </cell>
          <cell r="Z2305">
            <v>0</v>
          </cell>
          <cell r="AA2305">
            <v>12.99</v>
          </cell>
          <cell r="AB2305">
            <v>0</v>
          </cell>
          <cell r="AC2305">
            <v>12.99</v>
          </cell>
        </row>
        <row r="2306">
          <cell r="A2306">
            <v>8699556675217</v>
          </cell>
          <cell r="B2306" t="str">
            <v>B05D</v>
          </cell>
          <cell r="C2306" t="str">
            <v>peritoneal dialytics</v>
          </cell>
          <cell r="D2306" t="str">
            <v>REFERANS</v>
          </cell>
          <cell r="E2306" t="str">
            <v>REFERANS</v>
          </cell>
          <cell r="F2306">
            <v>0</v>
          </cell>
          <cell r="G2306">
            <v>2</v>
          </cell>
          <cell r="H2306">
            <v>1</v>
          </cell>
          <cell r="I2306">
            <v>0</v>
          </cell>
          <cell r="J2306">
            <v>0</v>
          </cell>
          <cell r="K2306">
            <v>0</v>
          </cell>
          <cell r="L2306" t="str">
            <v>PD4 DIA %3.86 2 LT M.KAPAKLI CIFTLI (MX.)</v>
          </cell>
          <cell r="M2306" t="str">
            <v>PERITONAL DIYALIZ SOLUSYONU</v>
          </cell>
          <cell r="N2306" t="str">
            <v>ECZACIBASI BAXTER</v>
          </cell>
          <cell r="O2306">
            <v>3.86</v>
          </cell>
          <cell r="P2306" t="str">
            <v>%</v>
          </cell>
          <cell r="Q2306">
            <v>1</v>
          </cell>
          <cell r="R2306" t="str">
            <v>NORMAL REÇETE</v>
          </cell>
          <cell r="S2306" t="str">
            <v>IMAL</v>
          </cell>
          <cell r="T2306" t="str">
            <v>PORTEKIZ</v>
          </cell>
          <cell r="U2306">
            <v>9.1</v>
          </cell>
          <cell r="V2306">
            <v>9.1</v>
          </cell>
          <cell r="W2306">
            <v>9.1</v>
          </cell>
          <cell r="X2306" t="str">
            <v>PORTEKIZ</v>
          </cell>
          <cell r="Y2306">
            <v>0</v>
          </cell>
          <cell r="Z2306">
            <v>0</v>
          </cell>
          <cell r="AA2306">
            <v>14.83</v>
          </cell>
          <cell r="AB2306">
            <v>0</v>
          </cell>
          <cell r="AC2306">
            <v>14.83</v>
          </cell>
        </row>
        <row r="2307">
          <cell r="A2307">
            <v>8681413880315</v>
          </cell>
          <cell r="B2307" t="str">
            <v>B05D</v>
          </cell>
          <cell r="C2307" t="str">
            <v>peritoneal dialytics</v>
          </cell>
          <cell r="D2307" t="str">
            <v>REFERANS</v>
          </cell>
          <cell r="E2307" t="str">
            <v>REFERANS</v>
          </cell>
          <cell r="F2307">
            <v>0</v>
          </cell>
          <cell r="G2307">
            <v>3</v>
          </cell>
          <cell r="H2307">
            <v>1</v>
          </cell>
          <cell r="I2307">
            <v>0</v>
          </cell>
          <cell r="J2307">
            <v>0</v>
          </cell>
          <cell r="K2307">
            <v>0</v>
          </cell>
          <cell r="L2307" t="str">
            <v>PD4 DIA %3.86 2 LT M.KAPAKLI CIFTLI (MX.)</v>
          </cell>
          <cell r="M2307" t="str">
            <v>PERITONAL DIYALIZ SOLUSYONU</v>
          </cell>
          <cell r="N2307" t="str">
            <v>BAXTER TURKEY RENAL HIZMETLER</v>
          </cell>
          <cell r="O2307">
            <v>3.86</v>
          </cell>
          <cell r="P2307" t="str">
            <v>%</v>
          </cell>
          <cell r="Q2307">
            <v>1</v>
          </cell>
          <cell r="R2307" t="str">
            <v>NORMAL RECETE</v>
          </cell>
          <cell r="S2307" t="str">
            <v>IMAL</v>
          </cell>
          <cell r="T2307" t="str">
            <v>IRLANDA</v>
          </cell>
          <cell r="U2307">
            <v>17.82</v>
          </cell>
          <cell r="V2307">
            <v>17.82</v>
          </cell>
          <cell r="W2307">
            <v>17.82</v>
          </cell>
          <cell r="X2307" t="str">
            <v>IRLANDA</v>
          </cell>
          <cell r="Y2307">
            <v>0</v>
          </cell>
          <cell r="Z2307">
            <v>0</v>
          </cell>
          <cell r="AA2307">
            <v>18.850000000000001</v>
          </cell>
          <cell r="AB2307">
            <v>0</v>
          </cell>
          <cell r="AC2307">
            <v>18.850000000000001</v>
          </cell>
        </row>
        <row r="2308">
          <cell r="A2308">
            <v>8699556675248</v>
          </cell>
          <cell r="B2308" t="str">
            <v>B05D</v>
          </cell>
          <cell r="C2308" t="str">
            <v>peritoneal dialytics</v>
          </cell>
          <cell r="D2308" t="str">
            <v>REFERANS</v>
          </cell>
          <cell r="E2308" t="str">
            <v>REFERANS</v>
          </cell>
          <cell r="F2308">
            <v>0</v>
          </cell>
          <cell r="G2308">
            <v>2</v>
          </cell>
          <cell r="H2308">
            <v>1</v>
          </cell>
          <cell r="I2308">
            <v>0</v>
          </cell>
          <cell r="J2308">
            <v>0</v>
          </cell>
          <cell r="K2308">
            <v>0</v>
          </cell>
          <cell r="L2308" t="str">
            <v>PD4 DIA %3.86 2.5 LT.M.KAPAKLI CIFTLI (MX.)</v>
          </cell>
          <cell r="M2308" t="str">
            <v>PERITONAL DIYALIZ SOLUSYONU</v>
          </cell>
          <cell r="N2308" t="str">
            <v>ECZACIBASI BAXTER</v>
          </cell>
          <cell r="O2308">
            <v>3.86</v>
          </cell>
          <cell r="P2308" t="str">
            <v>%</v>
          </cell>
          <cell r="Q2308">
            <v>1</v>
          </cell>
          <cell r="R2308" t="str">
            <v>NORMAL RECETE</v>
          </cell>
          <cell r="S2308" t="str">
            <v>IMAL</v>
          </cell>
          <cell r="T2308" t="str">
            <v>FRANSA</v>
          </cell>
          <cell r="U2308">
            <v>15.45</v>
          </cell>
          <cell r="V2308">
            <v>15.45</v>
          </cell>
          <cell r="W2308">
            <v>15.45</v>
          </cell>
          <cell r="X2308" t="str">
            <v>FRANSA</v>
          </cell>
          <cell r="Y2308">
            <v>0</v>
          </cell>
          <cell r="Z2308">
            <v>0</v>
          </cell>
          <cell r="AA2308">
            <v>28.79</v>
          </cell>
          <cell r="AB2308">
            <v>0</v>
          </cell>
          <cell r="AC2308">
            <v>28.79</v>
          </cell>
        </row>
        <row r="2309">
          <cell r="A2309">
            <v>8681413880087</v>
          </cell>
          <cell r="B2309" t="str">
            <v>B05D</v>
          </cell>
          <cell r="C2309" t="str">
            <v>peritoneal dialytics</v>
          </cell>
          <cell r="D2309" t="str">
            <v>REFERANS</v>
          </cell>
          <cell r="E2309" t="str">
            <v>REFERANS</v>
          </cell>
          <cell r="F2309">
            <v>0</v>
          </cell>
          <cell r="G2309">
            <v>3</v>
          </cell>
          <cell r="H2309">
            <v>1</v>
          </cell>
          <cell r="I2309">
            <v>0</v>
          </cell>
          <cell r="J2309">
            <v>0</v>
          </cell>
          <cell r="K2309">
            <v>0</v>
          </cell>
          <cell r="L2309" t="str">
            <v>PD4 DIANEAL %1.36 GLU 2000/2000 ML.(MX.)</v>
          </cell>
          <cell r="M2309" t="str">
            <v>PERITONAL DIYALIZ SOLUSYONU</v>
          </cell>
          <cell r="N2309" t="str">
            <v>BAXTER TURKEY RENAL HIZMETLER</v>
          </cell>
          <cell r="O2309">
            <v>1.36</v>
          </cell>
          <cell r="P2309" t="str">
            <v>%</v>
          </cell>
          <cell r="Q2309">
            <v>1</v>
          </cell>
          <cell r="R2309" t="str">
            <v>NORMAL RECETE</v>
          </cell>
          <cell r="S2309" t="str">
            <v>IMAL</v>
          </cell>
          <cell r="T2309" t="str">
            <v>IRLANDA</v>
          </cell>
          <cell r="U2309">
            <v>12.5</v>
          </cell>
          <cell r="V2309">
            <v>12.5</v>
          </cell>
          <cell r="W2309">
            <v>12.5</v>
          </cell>
          <cell r="X2309" t="str">
            <v>IRLANDA</v>
          </cell>
          <cell r="Y2309">
            <v>0</v>
          </cell>
          <cell r="Z2309">
            <v>0</v>
          </cell>
          <cell r="AA2309">
            <v>11.35</v>
          </cell>
          <cell r="AB2309">
            <v>0</v>
          </cell>
          <cell r="AC2309">
            <v>11.35</v>
          </cell>
        </row>
        <row r="2310">
          <cell r="A2310">
            <v>8699556675033</v>
          </cell>
          <cell r="B2310" t="str">
            <v>B05D</v>
          </cell>
          <cell r="C2310" t="str">
            <v>peritoneal dialytics</v>
          </cell>
          <cell r="D2310" t="str">
            <v>REFERANS</v>
          </cell>
          <cell r="E2310" t="str">
            <v>REFERANS</v>
          </cell>
          <cell r="F2310">
            <v>0</v>
          </cell>
          <cell r="G2310">
            <v>2</v>
          </cell>
          <cell r="H2310">
            <v>1</v>
          </cell>
          <cell r="I2310">
            <v>0</v>
          </cell>
          <cell r="J2310">
            <v>0</v>
          </cell>
          <cell r="K2310">
            <v>0</v>
          </cell>
          <cell r="L2310" t="str">
            <v>PD4 DIANEAL %1.36 GLU 2000/3000 ML.(MX.)</v>
          </cell>
          <cell r="M2310" t="str">
            <v>PERITONAL DIYALIZ SOLUSYONU</v>
          </cell>
          <cell r="N2310" t="str">
            <v>ECZACIBASI BAXTER</v>
          </cell>
          <cell r="O2310">
            <v>1.36</v>
          </cell>
          <cell r="P2310" t="str">
            <v>%</v>
          </cell>
          <cell r="Q2310">
            <v>1</v>
          </cell>
          <cell r="R2310" t="str">
            <v>NORMAL REÇETE</v>
          </cell>
          <cell r="S2310" t="str">
            <v>IMAL</v>
          </cell>
          <cell r="T2310" t="str">
            <v>FRANSA</v>
          </cell>
          <cell r="U2310">
            <v>8.82</v>
          </cell>
          <cell r="V2310">
            <v>8.82</v>
          </cell>
          <cell r="W2310">
            <v>8.82</v>
          </cell>
          <cell r="X2310" t="str">
            <v>FRANSA</v>
          </cell>
          <cell r="Y2310">
            <v>0</v>
          </cell>
          <cell r="Z2310">
            <v>0</v>
          </cell>
          <cell r="AA2310">
            <v>8.92</v>
          </cell>
          <cell r="AB2310">
            <v>0</v>
          </cell>
          <cell r="AC2310">
            <v>8.92</v>
          </cell>
        </row>
        <row r="2311">
          <cell r="A2311">
            <v>8699556675064</v>
          </cell>
          <cell r="B2311" t="str">
            <v>B05D</v>
          </cell>
          <cell r="C2311" t="str">
            <v>peritoneal dialytics</v>
          </cell>
          <cell r="D2311" t="str">
            <v>REFERANS</v>
          </cell>
          <cell r="E2311" t="str">
            <v>REFERANS</v>
          </cell>
          <cell r="F2311">
            <v>0</v>
          </cell>
          <cell r="G2311">
            <v>2</v>
          </cell>
          <cell r="H2311">
            <v>1</v>
          </cell>
          <cell r="I2311">
            <v>0</v>
          </cell>
          <cell r="J2311">
            <v>0</v>
          </cell>
          <cell r="K2311">
            <v>0</v>
          </cell>
          <cell r="L2311" t="str">
            <v>PD4 DIANEAL %1.36 GLU 5000 ML. (MX.)</v>
          </cell>
          <cell r="M2311" t="str">
            <v>PERITONAL DIYALIZ SOLUSYONU</v>
          </cell>
          <cell r="N2311" t="str">
            <v>ECZACIBASI BAXTER</v>
          </cell>
          <cell r="O2311">
            <v>1.36</v>
          </cell>
          <cell r="P2311" t="str">
            <v>%</v>
          </cell>
          <cell r="Q2311">
            <v>5.5</v>
          </cell>
          <cell r="R2311" t="str">
            <v>NORMAL REÇETE</v>
          </cell>
          <cell r="S2311" t="str">
            <v>IMAL</v>
          </cell>
          <cell r="T2311" t="str">
            <v>PORTEKIZ</v>
          </cell>
          <cell r="U2311">
            <v>11.26</v>
          </cell>
          <cell r="V2311">
            <v>11.26</v>
          </cell>
          <cell r="W2311">
            <v>11.26</v>
          </cell>
          <cell r="X2311" t="str">
            <v>PORTEKIZ</v>
          </cell>
          <cell r="Y2311">
            <v>0</v>
          </cell>
          <cell r="Z2311">
            <v>0</v>
          </cell>
          <cell r="AA2311">
            <v>15.08</v>
          </cell>
          <cell r="AB2311">
            <v>0</v>
          </cell>
          <cell r="AC2311">
            <v>15.08</v>
          </cell>
        </row>
        <row r="2312">
          <cell r="A2312">
            <v>8681413880100</v>
          </cell>
          <cell r="B2312" t="str">
            <v>B05D</v>
          </cell>
          <cell r="C2312" t="str">
            <v>peritoneal dialytics</v>
          </cell>
          <cell r="D2312" t="str">
            <v>REFERANS</v>
          </cell>
          <cell r="E2312" t="str">
            <v>REFERANS</v>
          </cell>
          <cell r="F2312">
            <v>0</v>
          </cell>
          <cell r="G2312">
            <v>3</v>
          </cell>
          <cell r="H2312">
            <v>1</v>
          </cell>
          <cell r="I2312">
            <v>0</v>
          </cell>
          <cell r="J2312">
            <v>0</v>
          </cell>
          <cell r="K2312">
            <v>0</v>
          </cell>
          <cell r="L2312" t="str">
            <v>PD4 DIANEAL %1.36 GLU 5000 ML. (MX.)</v>
          </cell>
          <cell r="M2312" t="str">
            <v>PERITONAL DIYALIZ SOLUSYONU</v>
          </cell>
          <cell r="N2312" t="str">
            <v>BAXTER TURKEY RENAL HIZMETLER</v>
          </cell>
          <cell r="O2312">
            <v>1.36</v>
          </cell>
          <cell r="P2312" t="str">
            <v>%</v>
          </cell>
          <cell r="Q2312">
            <v>5.5</v>
          </cell>
          <cell r="R2312" t="str">
            <v>NORMAL RECETE</v>
          </cell>
          <cell r="S2312" t="str">
            <v>IMAL</v>
          </cell>
          <cell r="T2312" t="str">
            <v>IRLANDA</v>
          </cell>
          <cell r="U2312">
            <v>23.09</v>
          </cell>
          <cell r="V2312">
            <v>23.09</v>
          </cell>
          <cell r="W2312">
            <v>23.09</v>
          </cell>
          <cell r="X2312" t="str">
            <v>IRLANDA</v>
          </cell>
          <cell r="Y2312">
            <v>0</v>
          </cell>
          <cell r="Z2312">
            <v>0</v>
          </cell>
          <cell r="AA2312">
            <v>19.18</v>
          </cell>
          <cell r="AB2312">
            <v>0</v>
          </cell>
          <cell r="AC2312">
            <v>19.18</v>
          </cell>
        </row>
        <row r="2313">
          <cell r="A2313">
            <v>8681413880179</v>
          </cell>
          <cell r="B2313" t="str">
            <v>B05D</v>
          </cell>
          <cell r="C2313" t="str">
            <v>peritoneal dialytics</v>
          </cell>
          <cell r="D2313" t="str">
            <v>REFERANS</v>
          </cell>
          <cell r="E2313" t="str">
            <v>REFERANS</v>
          </cell>
          <cell r="F2313">
            <v>0</v>
          </cell>
          <cell r="G2313">
            <v>3</v>
          </cell>
          <cell r="H2313">
            <v>1</v>
          </cell>
          <cell r="I2313">
            <v>0</v>
          </cell>
          <cell r="J2313">
            <v>0</v>
          </cell>
          <cell r="K2313">
            <v>0</v>
          </cell>
          <cell r="L2313" t="str">
            <v>PD4 DIANEAL %2.27 GLU 2000/2000 ML.(MX.)</v>
          </cell>
          <cell r="M2313" t="str">
            <v>PERITONAL DIYALIZ SOLUSYONU</v>
          </cell>
          <cell r="N2313" t="str">
            <v>BAXTER TURKEY RENAL HIZMETLER</v>
          </cell>
          <cell r="O2313">
            <v>2.27</v>
          </cell>
          <cell r="P2313" t="str">
            <v>%</v>
          </cell>
          <cell r="Q2313">
            <v>6</v>
          </cell>
          <cell r="R2313" t="str">
            <v>NORMAL RECETE</v>
          </cell>
          <cell r="S2313" t="str">
            <v>IMAL</v>
          </cell>
          <cell r="T2313" t="str">
            <v>IRLANDA</v>
          </cell>
          <cell r="U2313">
            <v>12.5</v>
          </cell>
          <cell r="V2313">
            <v>12.5</v>
          </cell>
          <cell r="W2313">
            <v>12.5</v>
          </cell>
          <cell r="X2313" t="str">
            <v>IRLANDA</v>
          </cell>
          <cell r="Y2313">
            <v>0</v>
          </cell>
          <cell r="Z2313">
            <v>0</v>
          </cell>
          <cell r="AA2313">
            <v>15.22</v>
          </cell>
          <cell r="AB2313">
            <v>0</v>
          </cell>
          <cell r="AC2313">
            <v>15.22</v>
          </cell>
        </row>
        <row r="2314">
          <cell r="A2314">
            <v>8699556675040</v>
          </cell>
          <cell r="B2314" t="str">
            <v>B05D</v>
          </cell>
          <cell r="C2314" t="str">
            <v>peritoneal dialytics</v>
          </cell>
          <cell r="D2314" t="str">
            <v>REFERANS</v>
          </cell>
          <cell r="E2314" t="str">
            <v>REFERANS</v>
          </cell>
          <cell r="F2314">
            <v>0</v>
          </cell>
          <cell r="G2314">
            <v>2</v>
          </cell>
          <cell r="H2314">
            <v>1</v>
          </cell>
          <cell r="I2314">
            <v>0</v>
          </cell>
          <cell r="J2314">
            <v>0</v>
          </cell>
          <cell r="K2314">
            <v>0</v>
          </cell>
          <cell r="L2314" t="str">
            <v>PD4 DIANEAL %2.27 GLU 2000/3000 ML.(MX.)</v>
          </cell>
          <cell r="M2314" t="str">
            <v>PERITONAL DIYALIZ SOLUSYONU</v>
          </cell>
          <cell r="N2314" t="str">
            <v>ECZACIBASI BAXTER</v>
          </cell>
          <cell r="O2314">
            <v>2.27</v>
          </cell>
          <cell r="P2314" t="str">
            <v>%</v>
          </cell>
          <cell r="Q2314">
            <v>6</v>
          </cell>
          <cell r="R2314" t="str">
            <v>NORMAL REÇETE</v>
          </cell>
          <cell r="S2314" t="str">
            <v>IMAL</v>
          </cell>
          <cell r="T2314" t="str">
            <v>ITALYA</v>
          </cell>
          <cell r="U2314">
            <v>11.87</v>
          </cell>
          <cell r="V2314">
            <v>11.87</v>
          </cell>
          <cell r="W2314">
            <v>11.87</v>
          </cell>
          <cell r="X2314" t="str">
            <v>ITALYA</v>
          </cell>
          <cell r="Y2314">
            <v>0</v>
          </cell>
          <cell r="Z2314">
            <v>0</v>
          </cell>
          <cell r="AA2314">
            <v>11.97</v>
          </cell>
          <cell r="AB2314">
            <v>0</v>
          </cell>
          <cell r="AC2314">
            <v>11.97</v>
          </cell>
        </row>
        <row r="2315">
          <cell r="A2315">
            <v>8699556675071</v>
          </cell>
          <cell r="B2315" t="str">
            <v>B05D</v>
          </cell>
          <cell r="C2315" t="str">
            <v>peritoneal dialytics</v>
          </cell>
          <cell r="D2315" t="str">
            <v>REFERANS</v>
          </cell>
          <cell r="E2315" t="str">
            <v>REFERANS</v>
          </cell>
          <cell r="F2315">
            <v>0</v>
          </cell>
          <cell r="G2315">
            <v>2</v>
          </cell>
          <cell r="H2315">
            <v>1</v>
          </cell>
          <cell r="I2315">
            <v>0</v>
          </cell>
          <cell r="J2315">
            <v>0</v>
          </cell>
          <cell r="K2315">
            <v>0</v>
          </cell>
          <cell r="L2315" t="str">
            <v>PD4 DIANEAL %2.27 GLU 5000 ML.(MX.)</v>
          </cell>
          <cell r="M2315" t="str">
            <v>PERITONAL DIYALIZ SOLUSYONU</v>
          </cell>
          <cell r="N2315" t="str">
            <v>ECZACIBASI BAXTER</v>
          </cell>
          <cell r="O2315">
            <v>2.27</v>
          </cell>
          <cell r="P2315" t="str">
            <v>%</v>
          </cell>
          <cell r="Q2315">
            <v>5</v>
          </cell>
          <cell r="R2315" t="str">
            <v>NORMAL REÇETE</v>
          </cell>
          <cell r="S2315" t="str">
            <v>IMAL</v>
          </cell>
          <cell r="T2315" t="str">
            <v>PORTEKIZ</v>
          </cell>
          <cell r="U2315">
            <v>11.26</v>
          </cell>
          <cell r="V2315">
            <v>11.26</v>
          </cell>
          <cell r="W2315">
            <v>11.26</v>
          </cell>
          <cell r="X2315" t="str">
            <v>PORTEKIZ</v>
          </cell>
          <cell r="Y2315">
            <v>0</v>
          </cell>
          <cell r="Z2315">
            <v>0</v>
          </cell>
          <cell r="AA2315">
            <v>14.97</v>
          </cell>
          <cell r="AB2315">
            <v>0</v>
          </cell>
          <cell r="AC2315">
            <v>14.97</v>
          </cell>
        </row>
        <row r="2316">
          <cell r="A2316">
            <v>8681413880261</v>
          </cell>
          <cell r="B2316" t="str">
            <v>B05D</v>
          </cell>
          <cell r="C2316" t="str">
            <v>peritoneal dialytics</v>
          </cell>
          <cell r="D2316" t="str">
            <v>REFERANS</v>
          </cell>
          <cell r="E2316" t="str">
            <v>REFERANS</v>
          </cell>
          <cell r="F2316">
            <v>0</v>
          </cell>
          <cell r="G2316">
            <v>3</v>
          </cell>
          <cell r="H2316">
            <v>1</v>
          </cell>
          <cell r="I2316">
            <v>0</v>
          </cell>
          <cell r="J2316">
            <v>0</v>
          </cell>
          <cell r="K2316">
            <v>0</v>
          </cell>
          <cell r="L2316" t="str">
            <v>PD4 DIANEAL %3.86 GLU 2000/2000 ML.(MX.)</v>
          </cell>
          <cell r="M2316" t="str">
            <v>PERITONAL DIYALIZ SOLUSYONU</v>
          </cell>
          <cell r="N2316" t="str">
            <v>BAXTER TURKEY RENAL HIZMETLER</v>
          </cell>
          <cell r="O2316">
            <v>3.86</v>
          </cell>
          <cell r="P2316" t="str">
            <v>%</v>
          </cell>
          <cell r="Q2316">
            <v>3</v>
          </cell>
          <cell r="R2316" t="str">
            <v>NORMAL RECETE</v>
          </cell>
          <cell r="S2316" t="str">
            <v>IMAL</v>
          </cell>
          <cell r="T2316" t="str">
            <v>IRLANDA</v>
          </cell>
          <cell r="U2316">
            <v>12.5</v>
          </cell>
          <cell r="V2316">
            <v>12.5</v>
          </cell>
          <cell r="W2316">
            <v>12.5</v>
          </cell>
          <cell r="X2316" t="str">
            <v>IRLANDA</v>
          </cell>
          <cell r="Y2316">
            <v>0</v>
          </cell>
          <cell r="Z2316">
            <v>0</v>
          </cell>
          <cell r="AA2316">
            <v>12.04</v>
          </cell>
          <cell r="AB2316">
            <v>0</v>
          </cell>
          <cell r="AC2316">
            <v>12.04</v>
          </cell>
        </row>
        <row r="2317">
          <cell r="A2317">
            <v>8699556675057</v>
          </cell>
          <cell r="B2317" t="str">
            <v>B05D</v>
          </cell>
          <cell r="C2317" t="str">
            <v>peritoneal dialytics</v>
          </cell>
          <cell r="D2317" t="str">
            <v>REFERANS</v>
          </cell>
          <cell r="E2317" t="str">
            <v>REFERANS</v>
          </cell>
          <cell r="F2317">
            <v>0</v>
          </cell>
          <cell r="G2317">
            <v>2</v>
          </cell>
          <cell r="H2317">
            <v>1</v>
          </cell>
          <cell r="I2317">
            <v>0</v>
          </cell>
          <cell r="J2317">
            <v>0</v>
          </cell>
          <cell r="K2317">
            <v>0</v>
          </cell>
          <cell r="L2317" t="str">
            <v>PD4 DIANEAL %3.86 GLU 2000/3000 ML.(MX.)</v>
          </cell>
          <cell r="M2317" t="str">
            <v>PERITONAL DIYALIZ SOLUSYONU</v>
          </cell>
          <cell r="N2317" t="str">
            <v>ECZACIBASI BAXTER</v>
          </cell>
          <cell r="O2317">
            <v>3.86</v>
          </cell>
          <cell r="P2317" t="str">
            <v>%</v>
          </cell>
          <cell r="Q2317">
            <v>3</v>
          </cell>
          <cell r="R2317" t="str">
            <v>NORMAL REÇETE</v>
          </cell>
          <cell r="S2317" t="str">
            <v>IMAL</v>
          </cell>
          <cell r="T2317" t="str">
            <v>FRANSA</v>
          </cell>
          <cell r="U2317">
            <v>9.5</v>
          </cell>
          <cell r="V2317">
            <v>9.5</v>
          </cell>
          <cell r="W2317">
            <v>9.5</v>
          </cell>
          <cell r="X2317" t="str">
            <v>FRANSA</v>
          </cell>
          <cell r="Y2317">
            <v>0</v>
          </cell>
          <cell r="Z2317">
            <v>0</v>
          </cell>
          <cell r="AA2317">
            <v>9.4700000000000006</v>
          </cell>
          <cell r="AB2317">
            <v>0</v>
          </cell>
          <cell r="AC2317">
            <v>9.4700000000000006</v>
          </cell>
        </row>
        <row r="2318">
          <cell r="A2318">
            <v>8699556675088</v>
          </cell>
          <cell r="B2318" t="str">
            <v>B05D</v>
          </cell>
          <cell r="C2318" t="str">
            <v>peritoneal dialytics</v>
          </cell>
          <cell r="D2318" t="str">
            <v>REFERANS</v>
          </cell>
          <cell r="E2318" t="str">
            <v>REFERANS</v>
          </cell>
          <cell r="F2318">
            <v>0</v>
          </cell>
          <cell r="G2318">
            <v>2</v>
          </cell>
          <cell r="H2318">
            <v>1</v>
          </cell>
          <cell r="I2318">
            <v>0</v>
          </cell>
          <cell r="J2318">
            <v>0</v>
          </cell>
          <cell r="K2318">
            <v>0</v>
          </cell>
          <cell r="L2318" t="str">
            <v>PD4 DIANEAL %3.86 GLU 5000 ML.(MX.)</v>
          </cell>
          <cell r="M2318" t="str">
            <v>PERITONAL DIYALIZ SOLUSYONU</v>
          </cell>
          <cell r="N2318" t="str">
            <v>ECZACIBASI BAXTER</v>
          </cell>
          <cell r="O2318">
            <v>3.86</v>
          </cell>
          <cell r="P2318" t="str">
            <v>%</v>
          </cell>
          <cell r="Q2318">
            <v>5</v>
          </cell>
          <cell r="R2318" t="str">
            <v>NORMAL REÇETE</v>
          </cell>
          <cell r="S2318" t="str">
            <v>IMAL</v>
          </cell>
          <cell r="T2318" t="str">
            <v>PORTEKIZ</v>
          </cell>
          <cell r="U2318">
            <v>11.26</v>
          </cell>
          <cell r="V2318">
            <v>11.26</v>
          </cell>
          <cell r="W2318">
            <v>11.26</v>
          </cell>
          <cell r="X2318" t="str">
            <v>PORTEKIZ</v>
          </cell>
          <cell r="Y2318">
            <v>0</v>
          </cell>
          <cell r="Z2318">
            <v>0</v>
          </cell>
          <cell r="AA2318">
            <v>15.36</v>
          </cell>
          <cell r="AB2318">
            <v>0</v>
          </cell>
          <cell r="AC2318">
            <v>15.36</v>
          </cell>
        </row>
        <row r="2319">
          <cell r="A2319">
            <v>8681413880278</v>
          </cell>
          <cell r="B2319" t="str">
            <v>B05D</v>
          </cell>
          <cell r="C2319" t="str">
            <v>peritoneal dialytics</v>
          </cell>
          <cell r="D2319" t="str">
            <v>REFERANS</v>
          </cell>
          <cell r="E2319" t="str">
            <v>REFERANS</v>
          </cell>
          <cell r="F2319">
            <v>0</v>
          </cell>
          <cell r="G2319">
            <v>3</v>
          </cell>
          <cell r="H2319">
            <v>1</v>
          </cell>
          <cell r="I2319">
            <v>0</v>
          </cell>
          <cell r="J2319">
            <v>0</v>
          </cell>
          <cell r="K2319">
            <v>0</v>
          </cell>
          <cell r="L2319" t="str">
            <v>PD4 DIANEAL %3.86 GLU 5000 ML.(MX.)</v>
          </cell>
          <cell r="M2319" t="str">
            <v>PERITONAL DIYALIZ SOLUSYONU</v>
          </cell>
          <cell r="N2319" t="str">
            <v>BAXTER TURKEY RENAL HIZMETLER</v>
          </cell>
          <cell r="O2319">
            <v>3.86</v>
          </cell>
          <cell r="P2319" t="str">
            <v>%</v>
          </cell>
          <cell r="Q2319">
            <v>5</v>
          </cell>
          <cell r="R2319" t="str">
            <v>NORMAL RECETE</v>
          </cell>
          <cell r="S2319" t="str">
            <v>IMAL</v>
          </cell>
          <cell r="T2319" t="str">
            <v>IRLANDA</v>
          </cell>
          <cell r="U2319">
            <v>23.09</v>
          </cell>
          <cell r="V2319">
            <v>23.09</v>
          </cell>
          <cell r="W2319">
            <v>23.09</v>
          </cell>
          <cell r="X2319" t="str">
            <v>IRLANDA</v>
          </cell>
          <cell r="Y2319">
            <v>0</v>
          </cell>
          <cell r="Z2319">
            <v>0</v>
          </cell>
          <cell r="AA2319">
            <v>19.53</v>
          </cell>
          <cell r="AB2319">
            <v>0</v>
          </cell>
          <cell r="AC2319">
            <v>19.53</v>
          </cell>
        </row>
        <row r="2320">
          <cell r="A2320">
            <v>8699548993190</v>
          </cell>
          <cell r="B2320" t="str">
            <v>V06DB</v>
          </cell>
          <cell r="C2320" t="str">
            <v>fat/carbohydrates/proteins/minerals/vitamins, combinations</v>
          </cell>
          <cell r="D2320" t="str">
            <v>REFERANS</v>
          </cell>
          <cell r="E2320" t="str">
            <v>REFERANS</v>
          </cell>
          <cell r="F2320">
            <v>2</v>
          </cell>
          <cell r="G2320">
            <v>2</v>
          </cell>
          <cell r="H2320">
            <v>1</v>
          </cell>
          <cell r="I2320">
            <v>0</v>
          </cell>
          <cell r="J2320">
            <v>0</v>
          </cell>
          <cell r="K2320">
            <v>0</v>
          </cell>
          <cell r="L2320" t="str">
            <v xml:space="preserve">PEDIASURE VANILLA 500 ML </v>
          </cell>
          <cell r="M2320" t="str">
            <v>PROTEIN+KARBONHIDRAT+YAG+VIT+MINERAL</v>
          </cell>
          <cell r="N2320" t="str">
            <v>ABBOTT</v>
          </cell>
          <cell r="O2320">
            <v>500</v>
          </cell>
          <cell r="P2320" t="str">
            <v>ML</v>
          </cell>
          <cell r="Q2320">
            <v>1</v>
          </cell>
          <cell r="R2320" t="str">
            <v>NORMAL REÇETE</v>
          </cell>
          <cell r="S2320" t="str">
            <v>ITHAL</v>
          </cell>
          <cell r="T2320" t="str">
            <v>HOLLANDA</v>
          </cell>
          <cell r="U2320">
            <v>3.95</v>
          </cell>
          <cell r="V2320">
            <v>3.95</v>
          </cell>
          <cell r="W2320">
            <v>3.95</v>
          </cell>
          <cell r="X2320" t="str">
            <v>HOLLANDA</v>
          </cell>
          <cell r="Y2320">
            <v>0</v>
          </cell>
          <cell r="Z2320">
            <v>0</v>
          </cell>
          <cell r="AA2320">
            <v>9.2100000000000009</v>
          </cell>
          <cell r="AB2320">
            <v>0</v>
          </cell>
          <cell r="AC2320">
            <v>9.2100000000000009</v>
          </cell>
        </row>
        <row r="2321">
          <cell r="A2321">
            <v>8699651570028</v>
          </cell>
          <cell r="B2321" t="str">
            <v>R05X</v>
          </cell>
          <cell r="C2321" t="str">
            <v>other cold preparations</v>
          </cell>
          <cell r="D2321" t="str">
            <v>ESDEGER</v>
          </cell>
          <cell r="E2321" t="str">
            <v>FIYAT KORUMALI URUN</v>
          </cell>
          <cell r="F2321">
            <v>4</v>
          </cell>
          <cell r="G2321">
            <v>2</v>
          </cell>
          <cell r="H2321">
            <v>2</v>
          </cell>
          <cell r="I2321">
            <v>0</v>
          </cell>
          <cell r="J2321">
            <v>0</v>
          </cell>
          <cell r="K2321">
            <v>0</v>
          </cell>
          <cell r="L2321" t="str">
            <v xml:space="preserve">PEDRIN SURUP 100 ML </v>
          </cell>
          <cell r="M2321" t="str">
            <v>EFEDRIN HCL + GUAIFENESIN</v>
          </cell>
          <cell r="N2321" t="str">
            <v>AROMA</v>
          </cell>
          <cell r="O2321" t="str">
            <v>15+100</v>
          </cell>
          <cell r="P2321" t="str">
            <v>MG</v>
          </cell>
          <cell r="Q2321">
            <v>100</v>
          </cell>
          <cell r="R2321" t="str">
            <v>NORMAL RECETE</v>
          </cell>
          <cell r="S2321" t="str">
            <v>IMAL</v>
          </cell>
          <cell r="T2321" t="str">
            <v>TURKIYE</v>
          </cell>
          <cell r="U2321">
            <v>1.64</v>
          </cell>
          <cell r="V2321">
            <v>1.64</v>
          </cell>
          <cell r="W2321">
            <v>0</v>
          </cell>
          <cell r="X2321" t="str">
            <v>TURKIYE</v>
          </cell>
          <cell r="Y2321">
            <v>0</v>
          </cell>
          <cell r="Z2321">
            <v>0</v>
          </cell>
          <cell r="AA2321">
            <v>4.49</v>
          </cell>
          <cell r="AB2321">
            <v>0</v>
          </cell>
          <cell r="AC2321">
            <v>4.49</v>
          </cell>
        </row>
        <row r="2322">
          <cell r="A2322">
            <v>8699636790496</v>
          </cell>
          <cell r="B2322" t="str">
            <v>L03AB10</v>
          </cell>
          <cell r="C2322" t="str">
            <v>peginterferon alfa-2b</v>
          </cell>
          <cell r="D2322" t="str">
            <v>REFERANS</v>
          </cell>
          <cell r="E2322" t="str">
            <v>REFERANS</v>
          </cell>
          <cell r="F2322">
            <v>7</v>
          </cell>
          <cell r="G2322">
            <v>2</v>
          </cell>
          <cell r="H2322">
            <v>1</v>
          </cell>
          <cell r="I2322">
            <v>0</v>
          </cell>
          <cell r="J2322">
            <v>0</v>
          </cell>
          <cell r="K2322">
            <v>0</v>
          </cell>
          <cell r="L2322" t="str">
            <v>PEGINTRON 50 MCG ENJEKSIYONLUK COZELTI TOZU VE COZUCUSU 4 FLAKON</v>
          </cell>
          <cell r="M2322" t="str">
            <v>PEGINTERFERON ALFA 2B</v>
          </cell>
          <cell r="N2322" t="str">
            <v>MERCK SHARP &amp; DOHME</v>
          </cell>
          <cell r="O2322">
            <v>50</v>
          </cell>
          <cell r="P2322" t="str">
            <v>MCG</v>
          </cell>
          <cell r="Q2322">
            <v>1</v>
          </cell>
          <cell r="R2322" t="str">
            <v>NORMAL RECETE</v>
          </cell>
          <cell r="S2322" t="str">
            <v>ITHAL</v>
          </cell>
          <cell r="T2322" t="str">
            <v>FRANSA</v>
          </cell>
          <cell r="U2322">
            <v>306</v>
          </cell>
          <cell r="V2322">
            <v>306</v>
          </cell>
          <cell r="W2322">
            <v>306</v>
          </cell>
          <cell r="X2322" t="str">
            <v>FRANSA</v>
          </cell>
          <cell r="Y2322">
            <v>0</v>
          </cell>
          <cell r="Z2322">
            <v>0</v>
          </cell>
          <cell r="AA2322">
            <v>824.18</v>
          </cell>
          <cell r="AB2322">
            <v>0</v>
          </cell>
          <cell r="AC2322">
            <v>824.18</v>
          </cell>
        </row>
        <row r="2323">
          <cell r="A2323">
            <v>8699636790502</v>
          </cell>
          <cell r="B2323" t="str">
            <v>L03AB10</v>
          </cell>
          <cell r="C2323" t="str">
            <v>peginterferon alfa-2b</v>
          </cell>
          <cell r="D2323" t="str">
            <v>REFERANS</v>
          </cell>
          <cell r="E2323" t="str">
            <v>REFERANS</v>
          </cell>
          <cell r="F2323">
            <v>7</v>
          </cell>
          <cell r="G2323">
            <v>2</v>
          </cell>
          <cell r="H2323">
            <v>1</v>
          </cell>
          <cell r="I2323">
            <v>0</v>
          </cell>
          <cell r="J2323">
            <v>0</v>
          </cell>
          <cell r="K2323">
            <v>0</v>
          </cell>
          <cell r="L2323" t="str">
            <v>PEGINTRON 80 MCG ENJEKSIYONLUK COZELTI TOZU VE COZUCUSU 4 FLAKON</v>
          </cell>
          <cell r="M2323" t="str">
            <v>PEGINTERFERON ALFA 2B</v>
          </cell>
          <cell r="N2323" t="str">
            <v>MERCK SHARP &amp; DOHME</v>
          </cell>
          <cell r="O2323">
            <v>80</v>
          </cell>
          <cell r="P2323" t="str">
            <v>MCG</v>
          </cell>
          <cell r="Q2323">
            <v>4</v>
          </cell>
          <cell r="R2323" t="str">
            <v>NORMAL RECETE</v>
          </cell>
          <cell r="S2323" t="str">
            <v>ITHAL</v>
          </cell>
          <cell r="T2323" t="str">
            <v>BELCIKA</v>
          </cell>
          <cell r="U2323">
            <v>543.07000000000005</v>
          </cell>
          <cell r="V2323">
            <v>543.07000000000005</v>
          </cell>
          <cell r="W2323">
            <v>543.07000000000005</v>
          </cell>
          <cell r="X2323" t="str">
            <v>BELCIKA</v>
          </cell>
          <cell r="Y2323">
            <v>0</v>
          </cell>
          <cell r="Z2323">
            <v>0</v>
          </cell>
          <cell r="AA2323">
            <v>1462.7</v>
          </cell>
          <cell r="AB2323">
            <v>0</v>
          </cell>
          <cell r="AC2323">
            <v>1462.7</v>
          </cell>
        </row>
        <row r="2324">
          <cell r="A2324">
            <v>8680184950111</v>
          </cell>
          <cell r="B2324" t="str">
            <v>C01CA24</v>
          </cell>
          <cell r="C2324" t="str">
            <v>epinephrine</v>
          </cell>
          <cell r="D2324" t="str">
            <v>EŞDEĞER</v>
          </cell>
          <cell r="E2324" t="str">
            <v>YIRMI YIL</v>
          </cell>
          <cell r="F2324">
            <v>0</v>
          </cell>
          <cell r="G2324">
            <v>2</v>
          </cell>
          <cell r="H2324">
            <v>3</v>
          </cell>
          <cell r="I2324">
            <v>0</v>
          </cell>
          <cell r="J2324">
            <v>0</v>
          </cell>
          <cell r="K2324">
            <v>0</v>
          </cell>
          <cell r="L2324" t="str">
            <v>PENEPIN 0,15 MG/0,3 ML I.M. ENJEKSIYONLUK COZELTI ICEREN KULLANIMA HAZIR SIRINGA 1 ADET</v>
          </cell>
          <cell r="M2324" t="str">
            <v>ADRENALIN</v>
          </cell>
          <cell r="N2324" t="str">
            <v>DEFARMA</v>
          </cell>
          <cell r="O2324">
            <v>0.15</v>
          </cell>
          <cell r="P2324" t="str">
            <v>MG</v>
          </cell>
          <cell r="Q2324">
            <v>1</v>
          </cell>
          <cell r="R2324" t="str">
            <v>NORMAL REÇETE</v>
          </cell>
          <cell r="S2324" t="str">
            <v>IMAL</v>
          </cell>
          <cell r="T2324" t="str">
            <v>TURKIYE</v>
          </cell>
          <cell r="U2324">
            <v>45.93</v>
          </cell>
          <cell r="V2324">
            <v>45.93</v>
          </cell>
          <cell r="W2324">
            <v>45.93</v>
          </cell>
          <cell r="X2324" t="str">
            <v>TURKIYE</v>
          </cell>
          <cell r="Y2324">
            <v>0</v>
          </cell>
          <cell r="Z2324">
            <v>0</v>
          </cell>
          <cell r="AA2324">
            <v>97.21</v>
          </cell>
          <cell r="AB2324">
            <v>0</v>
          </cell>
          <cell r="AC2324">
            <v>97.21</v>
          </cell>
        </row>
        <row r="2325">
          <cell r="A2325">
            <v>8680184950128</v>
          </cell>
          <cell r="B2325" t="str">
            <v>C01CA24</v>
          </cell>
          <cell r="C2325" t="str">
            <v>epinephrine</v>
          </cell>
          <cell r="D2325" t="str">
            <v>EŞDEĞER</v>
          </cell>
          <cell r="E2325" t="str">
            <v>YIRMI YIL</v>
          </cell>
          <cell r="F2325">
            <v>0</v>
          </cell>
          <cell r="G2325">
            <v>2</v>
          </cell>
          <cell r="H2325">
            <v>3</v>
          </cell>
          <cell r="I2325">
            <v>0</v>
          </cell>
          <cell r="J2325">
            <v>0</v>
          </cell>
          <cell r="K2325">
            <v>0</v>
          </cell>
          <cell r="L2325" t="str">
            <v>PENEPIN 0,3 MG/0,3 ML I.M. ENJEKSIYONLUK COZELTI ICEREN KULLANIMA HAZIR SIRINGA 1 ADET</v>
          </cell>
          <cell r="M2325" t="str">
            <v>ADRENALIN</v>
          </cell>
          <cell r="N2325" t="str">
            <v>DEFARMA</v>
          </cell>
          <cell r="O2325">
            <v>0.3</v>
          </cell>
          <cell r="P2325" t="str">
            <v>MG</v>
          </cell>
          <cell r="Q2325">
            <v>1</v>
          </cell>
          <cell r="R2325" t="str">
            <v>NORMAL REÇETE</v>
          </cell>
          <cell r="S2325" t="str">
            <v>IMAL</v>
          </cell>
          <cell r="T2325" t="str">
            <v>TURKIYE</v>
          </cell>
          <cell r="U2325">
            <v>56.95</v>
          </cell>
          <cell r="V2325">
            <v>56.95</v>
          </cell>
          <cell r="W2325">
            <v>56.95</v>
          </cell>
          <cell r="X2325" t="str">
            <v>TURKIYE</v>
          </cell>
          <cell r="Y2325">
            <v>0</v>
          </cell>
          <cell r="Z2325">
            <v>0</v>
          </cell>
          <cell r="AA2325">
            <v>120.52</v>
          </cell>
          <cell r="AB2325">
            <v>0</v>
          </cell>
          <cell r="AC2325">
            <v>120.52</v>
          </cell>
        </row>
        <row r="2326">
          <cell r="A2326">
            <v>8699516700973</v>
          </cell>
          <cell r="B2326" t="str">
            <v>J01CE10</v>
          </cell>
          <cell r="C2326">
            <v>0</v>
          </cell>
          <cell r="D2326" t="str">
            <v>REFERANS</v>
          </cell>
          <cell r="E2326" t="str">
            <v>YIRMI YIL</v>
          </cell>
          <cell r="F2326">
            <v>0</v>
          </cell>
          <cell r="G2326">
            <v>2</v>
          </cell>
          <cell r="H2326">
            <v>1</v>
          </cell>
          <cell r="I2326">
            <v>0</v>
          </cell>
          <cell r="J2326">
            <v>0</v>
          </cell>
          <cell r="K2326">
            <v>0</v>
          </cell>
          <cell r="L2326" t="str">
            <v>PEN-OS 750 MG 80 ML SURUP</v>
          </cell>
          <cell r="M2326" t="str">
            <v>BENZATIN FENOKSIMETIL PENISILIN</v>
          </cell>
          <cell r="N2326" t="str">
            <v>SANDOZ</v>
          </cell>
          <cell r="O2326">
            <v>750000</v>
          </cell>
          <cell r="P2326" t="str">
            <v>IU</v>
          </cell>
          <cell r="Q2326">
            <v>80</v>
          </cell>
          <cell r="R2326" t="str">
            <v>NORMAL REÇETE</v>
          </cell>
          <cell r="S2326" t="str">
            <v>IMAL</v>
          </cell>
          <cell r="T2326">
            <v>0</v>
          </cell>
          <cell r="U2326">
            <v>0</v>
          </cell>
          <cell r="V2326">
            <v>0</v>
          </cell>
          <cell r="W2326">
            <v>0</v>
          </cell>
          <cell r="X2326">
            <v>0</v>
          </cell>
          <cell r="Y2326">
            <v>0</v>
          </cell>
          <cell r="Z2326">
            <v>0</v>
          </cell>
          <cell r="AA2326">
            <v>0</v>
          </cell>
          <cell r="AB2326">
            <v>0</v>
          </cell>
          <cell r="AC2326">
            <v>0</v>
          </cell>
        </row>
        <row r="2327">
          <cell r="A2327">
            <v>8680859090067</v>
          </cell>
          <cell r="B2327" t="str">
            <v>A03AB06</v>
          </cell>
          <cell r="C2327" t="str">
            <v>otilonium bromide</v>
          </cell>
          <cell r="D2327" t="str">
            <v>EŞDEĞER</v>
          </cell>
          <cell r="E2327" t="str">
            <v>YIRMI YIL</v>
          </cell>
          <cell r="F2327">
            <v>4</v>
          </cell>
          <cell r="G2327" t="str">
            <v>1</v>
          </cell>
          <cell r="H2327">
            <v>2</v>
          </cell>
          <cell r="I2327">
            <v>0</v>
          </cell>
          <cell r="J2327">
            <v>0</v>
          </cell>
          <cell r="K2327">
            <v>0</v>
          </cell>
          <cell r="L2327" t="str">
            <v>PENSOTIL 40 MG 30 FILM TABLET</v>
          </cell>
          <cell r="M2327" t="str">
            <v>OTILONYUM BROMUR</v>
          </cell>
          <cell r="N2327" t="str">
            <v>LIVA ILAC</v>
          </cell>
          <cell r="O2327">
            <v>40</v>
          </cell>
          <cell r="P2327" t="str">
            <v>MG</v>
          </cell>
          <cell r="Q2327">
            <v>30</v>
          </cell>
          <cell r="R2327" t="str">
            <v>NORMAL REÇETE</v>
          </cell>
          <cell r="S2327" t="str">
            <v>IMAL</v>
          </cell>
          <cell r="T2327" t="str">
            <v>TURKIYE</v>
          </cell>
          <cell r="U2327">
            <v>3.4299999999999997</v>
          </cell>
          <cell r="V2327">
            <v>3.4299999999999997</v>
          </cell>
          <cell r="W2327">
            <v>0</v>
          </cell>
          <cell r="X2327" t="str">
            <v>TURKIYE</v>
          </cell>
          <cell r="Y2327">
            <v>0</v>
          </cell>
          <cell r="Z2327">
            <v>0</v>
          </cell>
          <cell r="AA2327">
            <v>7.32</v>
          </cell>
          <cell r="AB2327">
            <v>0</v>
          </cell>
          <cell r="AC2327">
            <v>7.32</v>
          </cell>
        </row>
        <row r="2328">
          <cell r="A2328">
            <v>8699514157953</v>
          </cell>
          <cell r="B2328" t="str">
            <v>C04AD03</v>
          </cell>
          <cell r="C2328" t="str">
            <v>pentoxifylline</v>
          </cell>
          <cell r="D2328" t="str">
            <v>ESDEGER</v>
          </cell>
          <cell r="E2328" t="str">
            <v>FIYAT KORUMALI URUN</v>
          </cell>
          <cell r="F2328">
            <v>4</v>
          </cell>
          <cell r="G2328">
            <v>1</v>
          </cell>
          <cell r="H2328">
            <v>2</v>
          </cell>
          <cell r="I2328">
            <v>0</v>
          </cell>
          <cell r="J2328">
            <v>0</v>
          </cell>
          <cell r="K2328">
            <v>0</v>
          </cell>
          <cell r="L2328" t="str">
            <v>PENTOX FORT SR 600 MG 20 KAPSUL</v>
          </cell>
          <cell r="M2328" t="str">
            <v>PENTOKSIFILIN</v>
          </cell>
          <cell r="N2328" t="str">
            <v>ABDI IBRAHIM</v>
          </cell>
          <cell r="O2328">
            <v>600</v>
          </cell>
          <cell r="P2328" t="str">
            <v>MG</v>
          </cell>
          <cell r="Q2328">
            <v>20</v>
          </cell>
          <cell r="R2328" t="str">
            <v>NORMAL RECETE</v>
          </cell>
          <cell r="S2328" t="str">
            <v>IMAL</v>
          </cell>
          <cell r="T2328" t="str">
            <v>TURKIYE</v>
          </cell>
          <cell r="U2328">
            <v>3.1599999999999997</v>
          </cell>
          <cell r="V2328">
            <v>3.1599999999999997</v>
          </cell>
          <cell r="W2328">
            <v>0</v>
          </cell>
          <cell r="X2328" t="str">
            <v>TURKIYE</v>
          </cell>
          <cell r="Y2328">
            <v>0</v>
          </cell>
          <cell r="Z2328">
            <v>0</v>
          </cell>
          <cell r="AA2328">
            <v>8.69</v>
          </cell>
          <cell r="AB2328">
            <v>0</v>
          </cell>
          <cell r="AC2328">
            <v>8.69</v>
          </cell>
        </row>
        <row r="2329">
          <cell r="A2329">
            <v>8699559090048</v>
          </cell>
          <cell r="B2329" t="str">
            <v>A09AC01</v>
          </cell>
          <cell r="C2329" t="str">
            <v>pepsin and acid preparations</v>
          </cell>
          <cell r="D2329" t="str">
            <v>EŞDEĞER</v>
          </cell>
          <cell r="E2329" t="str">
            <v>YIRMI YIL</v>
          </cell>
          <cell r="F2329">
            <v>4</v>
          </cell>
          <cell r="G2329">
            <v>2</v>
          </cell>
          <cell r="H2329">
            <v>2</v>
          </cell>
          <cell r="I2329">
            <v>0</v>
          </cell>
          <cell r="J2329">
            <v>0</v>
          </cell>
          <cell r="K2329">
            <v>0</v>
          </cell>
          <cell r="L2329" t="str">
            <v>PEPZAN 20 FILM TABLET</v>
          </cell>
          <cell r="M2329" t="str">
            <v>GLUTAMIK ASIT HCL + PEPSIN</v>
          </cell>
          <cell r="N2329" t="str">
            <v>DR.F.FRIK</v>
          </cell>
          <cell r="O2329" t="str">
            <v>225/225</v>
          </cell>
          <cell r="P2329" t="str">
            <v>MG</v>
          </cell>
          <cell r="Q2329">
            <v>20</v>
          </cell>
          <cell r="R2329" t="str">
            <v>NORMAL REÇETE</v>
          </cell>
          <cell r="S2329" t="str">
            <v>IMAL</v>
          </cell>
          <cell r="T2329">
            <v>0</v>
          </cell>
          <cell r="U2329">
            <v>0</v>
          </cell>
          <cell r="V2329">
            <v>1.91</v>
          </cell>
          <cell r="W2329">
            <v>0</v>
          </cell>
          <cell r="X2329" t="str">
            <v>TURKIYE</v>
          </cell>
          <cell r="Y2329">
            <v>0</v>
          </cell>
          <cell r="Z2329">
            <v>0</v>
          </cell>
          <cell r="AA2329">
            <v>0</v>
          </cell>
          <cell r="AB2329">
            <v>0</v>
          </cell>
          <cell r="AC2329">
            <v>4.04</v>
          </cell>
        </row>
        <row r="2330">
          <cell r="A2330">
            <v>8699548991219</v>
          </cell>
          <cell r="B2330" t="str">
            <v>V06DB</v>
          </cell>
          <cell r="C2330" t="str">
            <v>fat/carbohydrates/proteins/minerals/vitamins, combinations</v>
          </cell>
          <cell r="D2330" t="str">
            <v>REFERANS</v>
          </cell>
          <cell r="E2330" t="str">
            <v>REFERANS</v>
          </cell>
          <cell r="F2330">
            <v>2</v>
          </cell>
          <cell r="G2330">
            <v>2</v>
          </cell>
          <cell r="H2330">
            <v>1</v>
          </cell>
          <cell r="I2330">
            <v>0</v>
          </cell>
          <cell r="J2330">
            <v>0</v>
          </cell>
          <cell r="K2330">
            <v>0</v>
          </cell>
          <cell r="L2330" t="str">
            <v>PERATIVE 500 ML RTH FSMP</v>
          </cell>
          <cell r="M2330" t="str">
            <v>PROTEIN+KARBONHIDRAT+YAG+VIT+MINERAL</v>
          </cell>
          <cell r="N2330" t="str">
            <v>ABBOTT</v>
          </cell>
          <cell r="O2330">
            <v>500</v>
          </cell>
          <cell r="P2330" t="str">
            <v>ML</v>
          </cell>
          <cell r="Q2330">
            <v>1</v>
          </cell>
          <cell r="R2330" t="str">
            <v>NORMAL REÇETE</v>
          </cell>
          <cell r="S2330" t="str">
            <v>ITHAL</v>
          </cell>
          <cell r="T2330" t="str">
            <v>FRANSA</v>
          </cell>
          <cell r="U2330">
            <v>6.48</v>
          </cell>
          <cell r="V2330">
            <v>6.48</v>
          </cell>
          <cell r="W2330">
            <v>6.48</v>
          </cell>
          <cell r="X2330" t="str">
            <v>FRANSA</v>
          </cell>
          <cell r="Y2330">
            <v>0</v>
          </cell>
          <cell r="Z2330">
            <v>0</v>
          </cell>
          <cell r="AA2330">
            <v>10.55</v>
          </cell>
          <cell r="AB2330">
            <v>0</v>
          </cell>
          <cell r="AC2330">
            <v>10.55</v>
          </cell>
        </row>
        <row r="2331">
          <cell r="A2331">
            <v>8697935030381</v>
          </cell>
          <cell r="B2331" t="str">
            <v>C09BA04</v>
          </cell>
          <cell r="C2331" t="str">
            <v>perindopril and diuretics</v>
          </cell>
          <cell r="D2331" t="str">
            <v>EŞDEĞER</v>
          </cell>
          <cell r="E2331" t="str">
            <v>EŞDEĞER</v>
          </cell>
          <cell r="F2331">
            <v>0</v>
          </cell>
          <cell r="G2331">
            <v>1</v>
          </cell>
          <cell r="H2331">
            <v>1</v>
          </cell>
          <cell r="I2331">
            <v>0</v>
          </cell>
          <cell r="J2331">
            <v>0</v>
          </cell>
          <cell r="K2331">
            <v>0</v>
          </cell>
          <cell r="L2331" t="str">
            <v>PERDUO 8/1,5 MG 30 SR FILM KAPLI TABLET</v>
          </cell>
          <cell r="M2331" t="str">
            <v>PERINDOPRIL + INDAPAMID</v>
          </cell>
          <cell r="N2331" t="str">
            <v>ULM ILAC</v>
          </cell>
          <cell r="O2331" t="str">
            <v>8+1,5</v>
          </cell>
          <cell r="P2331" t="str">
            <v>MG</v>
          </cell>
          <cell r="Q2331">
            <v>30</v>
          </cell>
          <cell r="R2331" t="str">
            <v>NORMAL REÇETE</v>
          </cell>
          <cell r="S2331" t="str">
            <v>IMAL</v>
          </cell>
          <cell r="T2331" t="str">
            <v>YUNANISTAN</v>
          </cell>
          <cell r="U2331">
            <v>17.77</v>
          </cell>
          <cell r="V2331">
            <v>17.77</v>
          </cell>
          <cell r="W2331">
            <v>10.66</v>
          </cell>
          <cell r="X2331" t="str">
            <v>YUNANISTAN</v>
          </cell>
          <cell r="Y2331">
            <v>0</v>
          </cell>
          <cell r="Z2331">
            <v>0</v>
          </cell>
          <cell r="AA2331">
            <v>15.61</v>
          </cell>
          <cell r="AB2331">
            <v>0</v>
          </cell>
          <cell r="AC2331">
            <v>15.61</v>
          </cell>
        </row>
        <row r="2332">
          <cell r="A2332">
            <v>8699565573504</v>
          </cell>
          <cell r="B2332" t="str">
            <v>R05DB07</v>
          </cell>
          <cell r="C2332" t="str">
            <v>oxolamine</v>
          </cell>
          <cell r="D2332" t="str">
            <v>REFERANS</v>
          </cell>
          <cell r="E2332" t="str">
            <v>YIRMI YIL</v>
          </cell>
          <cell r="F2332">
            <v>4</v>
          </cell>
          <cell r="G2332">
            <v>1</v>
          </cell>
          <cell r="H2332">
            <v>2</v>
          </cell>
          <cell r="I2332">
            <v>0</v>
          </cell>
          <cell r="J2332">
            <v>0</v>
          </cell>
          <cell r="K2332">
            <v>0</v>
          </cell>
          <cell r="L2332" t="str">
            <v>PEREBRON 50MG/5 ML 120 ML SURUP</v>
          </cell>
          <cell r="M2332" t="str">
            <v>OKSOLAMIN FOSFAT</v>
          </cell>
          <cell r="N2332" t="str">
            <v>CINAY KIMYA</v>
          </cell>
          <cell r="O2332">
            <v>10</v>
          </cell>
          <cell r="P2332" t="str">
            <v>MG</v>
          </cell>
          <cell r="Q2332">
            <v>120</v>
          </cell>
          <cell r="R2332" t="str">
            <v>NORMAL REÇETE</v>
          </cell>
          <cell r="S2332" t="str">
            <v>IMAL</v>
          </cell>
          <cell r="T2332">
            <v>0</v>
          </cell>
          <cell r="U2332">
            <v>0</v>
          </cell>
          <cell r="V2332">
            <v>1.47</v>
          </cell>
          <cell r="W2332">
            <v>0</v>
          </cell>
          <cell r="X2332" t="str">
            <v>TURKIYE</v>
          </cell>
          <cell r="Y2332">
            <v>0</v>
          </cell>
          <cell r="Z2332">
            <v>0</v>
          </cell>
          <cell r="AA2332">
            <v>0</v>
          </cell>
          <cell r="AB2332">
            <v>0</v>
          </cell>
          <cell r="AC2332">
            <v>3.1</v>
          </cell>
        </row>
        <row r="2333">
          <cell r="A2333">
            <v>8697930092582</v>
          </cell>
          <cell r="B2333" t="str">
            <v>C09BB04</v>
          </cell>
          <cell r="C2333" t="str">
            <v>perindopril and amlodipine</v>
          </cell>
          <cell r="D2333" t="str">
            <v>EŞDEĞER</v>
          </cell>
          <cell r="E2333" t="str">
            <v>EŞDEĞER</v>
          </cell>
          <cell r="F2333">
            <v>0</v>
          </cell>
          <cell r="G2333">
            <v>5</v>
          </cell>
          <cell r="H2333">
            <v>1</v>
          </cell>
          <cell r="I2333">
            <v>0</v>
          </cell>
          <cell r="J2333">
            <v>0</v>
          </cell>
          <cell r="K2333">
            <v>0</v>
          </cell>
          <cell r="L2333" t="str">
            <v>PERIDAY 2 MG 30 FILM TABLET</v>
          </cell>
          <cell r="M2333" t="str">
            <v>PERINDOPRIL TERBUTILAMIN</v>
          </cell>
          <cell r="N2333" t="str">
            <v>MENTIS</v>
          </cell>
          <cell r="O2333">
            <v>2</v>
          </cell>
          <cell r="P2333" t="str">
            <v>MG</v>
          </cell>
          <cell r="Q2333">
            <v>30</v>
          </cell>
          <cell r="R2333" t="str">
            <v>NORMAL REÇETE</v>
          </cell>
          <cell r="S2333" t="str">
            <v>IMAL</v>
          </cell>
          <cell r="T2333" t="str">
            <v>YUNANISTAN</v>
          </cell>
          <cell r="U2333">
            <v>6.05</v>
          </cell>
          <cell r="V2333">
            <v>6.05</v>
          </cell>
          <cell r="W2333">
            <v>3.63</v>
          </cell>
          <cell r="X2333" t="str">
            <v>YUNANISTAN</v>
          </cell>
          <cell r="Y2333">
            <v>0</v>
          </cell>
          <cell r="Z2333">
            <v>0</v>
          </cell>
          <cell r="AA2333">
            <v>5.1100000000000003</v>
          </cell>
          <cell r="AB2333">
            <v>0</v>
          </cell>
          <cell r="AC2333">
            <v>5.1100000000000003</v>
          </cell>
        </row>
        <row r="2334">
          <cell r="A2334">
            <v>8697930092612</v>
          </cell>
          <cell r="B2334" t="str">
            <v>C09BB04</v>
          </cell>
          <cell r="C2334" t="str">
            <v>perindopril and amlodipine</v>
          </cell>
          <cell r="D2334" t="str">
            <v>EŞDEĞER</v>
          </cell>
          <cell r="E2334" t="str">
            <v>EŞDEĞER</v>
          </cell>
          <cell r="F2334">
            <v>0</v>
          </cell>
          <cell r="G2334">
            <v>5</v>
          </cell>
          <cell r="H2334">
            <v>1</v>
          </cell>
          <cell r="I2334">
            <v>0</v>
          </cell>
          <cell r="J2334">
            <v>0</v>
          </cell>
          <cell r="K2334">
            <v>0</v>
          </cell>
          <cell r="L2334" t="str">
            <v>PERIDAY 4 MG 30 FILM TABLET</v>
          </cell>
          <cell r="M2334" t="str">
            <v>PERINDOPRIL TERBUTILAMIN</v>
          </cell>
          <cell r="N2334" t="str">
            <v>MENTIS</v>
          </cell>
          <cell r="O2334">
            <v>4</v>
          </cell>
          <cell r="P2334" t="str">
            <v>MG</v>
          </cell>
          <cell r="Q2334">
            <v>30</v>
          </cell>
          <cell r="R2334" t="str">
            <v>NORMAL REÇETE</v>
          </cell>
          <cell r="S2334" t="str">
            <v>IMAL</v>
          </cell>
          <cell r="T2334" t="str">
            <v>YUNANISTAN</v>
          </cell>
          <cell r="U2334">
            <v>8.07</v>
          </cell>
          <cell r="V2334">
            <v>8.07</v>
          </cell>
          <cell r="W2334">
            <v>4.84</v>
          </cell>
          <cell r="X2334" t="str">
            <v>YUNANISTAN</v>
          </cell>
          <cell r="Y2334">
            <v>0</v>
          </cell>
          <cell r="Z2334">
            <v>0</v>
          </cell>
          <cell r="AA2334">
            <v>9.75</v>
          </cell>
          <cell r="AB2334">
            <v>0</v>
          </cell>
          <cell r="AC2334">
            <v>9.75</v>
          </cell>
        </row>
        <row r="2335">
          <cell r="A2335">
            <v>8699788691160</v>
          </cell>
          <cell r="B2335" t="str">
            <v>B05BA10</v>
          </cell>
          <cell r="C2335" t="str">
            <v>combinations</v>
          </cell>
          <cell r="D2335" t="str">
            <v>ESDEGER</v>
          </cell>
          <cell r="E2335" t="str">
            <v>FIYAT KORUMALI URUN</v>
          </cell>
          <cell r="F2335">
            <v>4</v>
          </cell>
          <cell r="G2335">
            <v>1</v>
          </cell>
          <cell r="H2335">
            <v>2</v>
          </cell>
          <cell r="I2335">
            <v>0</v>
          </cell>
          <cell r="J2335">
            <v>0</v>
          </cell>
          <cell r="K2335">
            <v>0</v>
          </cell>
          <cell r="L2335" t="str">
            <v>PERIFERAMIN AMINOASIT SOL 1000 ML SETLI</v>
          </cell>
          <cell r="M2335" t="str">
            <v>BESLENME SOLUSYONU</v>
          </cell>
          <cell r="N2335" t="str">
            <v>OSEL</v>
          </cell>
          <cell r="O2335">
            <v>0</v>
          </cell>
          <cell r="P2335">
            <v>0</v>
          </cell>
          <cell r="Q2335">
            <v>1000</v>
          </cell>
          <cell r="R2335" t="str">
            <v>NORMAL RECETE</v>
          </cell>
          <cell r="S2335" t="str">
            <v>IMAL</v>
          </cell>
          <cell r="T2335" t="str">
            <v>TURKIYE</v>
          </cell>
          <cell r="U2335">
            <v>3.0399999999999996</v>
          </cell>
          <cell r="V2335">
            <v>3.0399999999999996</v>
          </cell>
          <cell r="W2335">
            <v>0</v>
          </cell>
          <cell r="X2335" t="str">
            <v>TURKIYE</v>
          </cell>
          <cell r="Y2335">
            <v>0</v>
          </cell>
          <cell r="Z2335">
            <v>0</v>
          </cell>
          <cell r="AA2335">
            <v>8.3800000000000008</v>
          </cell>
          <cell r="AB2335">
            <v>0</v>
          </cell>
          <cell r="AC2335">
            <v>8.3800000000000008</v>
          </cell>
        </row>
        <row r="2336">
          <cell r="A2336">
            <v>8699788690866</v>
          </cell>
          <cell r="B2336" t="str">
            <v>B05BA10</v>
          </cell>
          <cell r="C2336" t="str">
            <v>combinations</v>
          </cell>
          <cell r="D2336" t="str">
            <v>ESDEGER</v>
          </cell>
          <cell r="E2336" t="str">
            <v>FIYAT KORUMALI URUN</v>
          </cell>
          <cell r="F2336">
            <v>4</v>
          </cell>
          <cell r="G2336">
            <v>1</v>
          </cell>
          <cell r="H2336">
            <v>2</v>
          </cell>
          <cell r="I2336">
            <v>0</v>
          </cell>
          <cell r="J2336">
            <v>0</v>
          </cell>
          <cell r="K2336">
            <v>0</v>
          </cell>
          <cell r="L2336" t="str">
            <v>PERIFERAMIN AMINOASIT SOL 1000 ML SETSIZ</v>
          </cell>
          <cell r="M2336" t="str">
            <v>BESLENME SOLUSYONU</v>
          </cell>
          <cell r="N2336" t="str">
            <v>OSEL</v>
          </cell>
          <cell r="O2336">
            <v>0</v>
          </cell>
          <cell r="P2336">
            <v>0</v>
          </cell>
          <cell r="Q2336">
            <v>1000</v>
          </cell>
          <cell r="R2336" t="str">
            <v>NORMAL RECETE</v>
          </cell>
          <cell r="S2336" t="str">
            <v>IMAL</v>
          </cell>
          <cell r="T2336" t="str">
            <v>TURKIYE</v>
          </cell>
          <cell r="U2336">
            <v>2.8499999999999996</v>
          </cell>
          <cell r="V2336">
            <v>2.8499999999999996</v>
          </cell>
          <cell r="W2336">
            <v>0</v>
          </cell>
          <cell r="X2336" t="str">
            <v>TURKIYE</v>
          </cell>
          <cell r="Y2336">
            <v>0</v>
          </cell>
          <cell r="Z2336">
            <v>0</v>
          </cell>
          <cell r="AA2336">
            <v>7.84</v>
          </cell>
          <cell r="AB2336">
            <v>0</v>
          </cell>
          <cell r="AC2336">
            <v>7.84</v>
          </cell>
        </row>
        <row r="2337">
          <cell r="A2337">
            <v>8699559090079</v>
          </cell>
          <cell r="B2337" t="str">
            <v>N05AX08</v>
          </cell>
          <cell r="C2337" t="str">
            <v>risperidone</v>
          </cell>
          <cell r="D2337" t="str">
            <v>EŞDEĞER</v>
          </cell>
          <cell r="E2337" t="str">
            <v>EŞDEĞER</v>
          </cell>
          <cell r="F2337">
            <v>3</v>
          </cell>
          <cell r="G2337">
            <v>1</v>
          </cell>
          <cell r="H2337">
            <v>2</v>
          </cell>
          <cell r="I2337">
            <v>0</v>
          </cell>
          <cell r="J2337">
            <v>0</v>
          </cell>
          <cell r="K2337">
            <v>0</v>
          </cell>
          <cell r="L2337" t="str">
            <v>PERILIFE 1 MG 20 TABLET</v>
          </cell>
          <cell r="M2337" t="str">
            <v>RISPERIDON</v>
          </cell>
          <cell r="N2337" t="str">
            <v>DR.F.FRIK</v>
          </cell>
          <cell r="O2337">
            <v>1</v>
          </cell>
          <cell r="P2337" t="str">
            <v>MG</v>
          </cell>
          <cell r="Q2337">
            <v>20</v>
          </cell>
          <cell r="R2337" t="str">
            <v>NORMAL REÇETE</v>
          </cell>
          <cell r="S2337" t="str">
            <v>IMAL</v>
          </cell>
          <cell r="T2337">
            <v>0</v>
          </cell>
          <cell r="U2337">
            <v>0</v>
          </cell>
          <cell r="V2337">
            <v>1.81</v>
          </cell>
          <cell r="W2337">
            <v>0</v>
          </cell>
          <cell r="X2337" t="str">
            <v>TURKIYE</v>
          </cell>
          <cell r="Y2337">
            <v>0</v>
          </cell>
          <cell r="Z2337">
            <v>0</v>
          </cell>
          <cell r="AA2337">
            <v>0</v>
          </cell>
          <cell r="AB2337">
            <v>0</v>
          </cell>
          <cell r="AC2337">
            <v>3.83</v>
          </cell>
        </row>
        <row r="2338">
          <cell r="A2338">
            <v>8699559590029</v>
          </cell>
          <cell r="B2338" t="str">
            <v>N05AX08</v>
          </cell>
          <cell r="C2338" t="str">
            <v>risperidone</v>
          </cell>
          <cell r="D2338" t="str">
            <v>EŞDEĞER</v>
          </cell>
          <cell r="E2338" t="str">
            <v>EŞDEĞER</v>
          </cell>
          <cell r="F2338">
            <v>0</v>
          </cell>
          <cell r="G2338">
            <v>1</v>
          </cell>
          <cell r="H2338">
            <v>1</v>
          </cell>
          <cell r="I2338">
            <v>0</v>
          </cell>
          <cell r="J2338">
            <v>0</v>
          </cell>
          <cell r="K2338">
            <v>0</v>
          </cell>
          <cell r="L2338" t="str">
            <v>PERILIFE 1 MG/ML ORAL COZELTI</v>
          </cell>
          <cell r="M2338" t="str">
            <v>RISPERIDON</v>
          </cell>
          <cell r="N2338" t="str">
            <v>DR.F.FRIK</v>
          </cell>
          <cell r="O2338">
            <v>1</v>
          </cell>
          <cell r="P2338" t="str">
            <v>MG/ML</v>
          </cell>
          <cell r="Q2338">
            <v>100</v>
          </cell>
          <cell r="R2338" t="str">
            <v>NORMAL REÇETE</v>
          </cell>
          <cell r="S2338" t="str">
            <v>IMAL</v>
          </cell>
          <cell r="T2338">
            <v>0</v>
          </cell>
          <cell r="U2338">
            <v>0</v>
          </cell>
          <cell r="V2338">
            <v>27.98</v>
          </cell>
          <cell r="W2338">
            <v>8.89</v>
          </cell>
          <cell r="X2338" t="str">
            <v>ISPANYA</v>
          </cell>
          <cell r="Y2338">
            <v>0</v>
          </cell>
          <cell r="Z2338">
            <v>0</v>
          </cell>
          <cell r="AA2338">
            <v>0</v>
          </cell>
          <cell r="AB2338">
            <v>0</v>
          </cell>
          <cell r="AC2338">
            <v>18.78</v>
          </cell>
        </row>
        <row r="2339">
          <cell r="A2339">
            <v>8699559090086</v>
          </cell>
          <cell r="B2339" t="str">
            <v>N05AX08</v>
          </cell>
          <cell r="C2339" t="str">
            <v>risperidone</v>
          </cell>
          <cell r="D2339" t="str">
            <v>EŞDEĞER</v>
          </cell>
          <cell r="E2339" t="str">
            <v>EŞDEĞER</v>
          </cell>
          <cell r="F2339">
            <v>0</v>
          </cell>
          <cell r="G2339">
            <v>1</v>
          </cell>
          <cell r="H2339">
            <v>1</v>
          </cell>
          <cell r="I2339">
            <v>0</v>
          </cell>
          <cell r="J2339">
            <v>0</v>
          </cell>
          <cell r="K2339">
            <v>0</v>
          </cell>
          <cell r="L2339" t="str">
            <v>PERILIFE 2 MG 20 TABLET</v>
          </cell>
          <cell r="M2339" t="str">
            <v>RISPERIDON</v>
          </cell>
          <cell r="N2339" t="str">
            <v>DR.F.FRIK</v>
          </cell>
          <cell r="O2339">
            <v>2</v>
          </cell>
          <cell r="P2339" t="str">
            <v>MG</v>
          </cell>
          <cell r="Q2339">
            <v>20</v>
          </cell>
          <cell r="R2339" t="str">
            <v>NORMAL REÇETE</v>
          </cell>
          <cell r="S2339" t="str">
            <v>IMAL</v>
          </cell>
          <cell r="T2339">
            <v>0</v>
          </cell>
          <cell r="U2339">
            <v>0</v>
          </cell>
          <cell r="V2339">
            <v>10.28</v>
          </cell>
          <cell r="W2339">
            <v>6.16</v>
          </cell>
          <cell r="X2339" t="str">
            <v>ITALYA</v>
          </cell>
          <cell r="Y2339">
            <v>0</v>
          </cell>
          <cell r="Z2339">
            <v>0</v>
          </cell>
          <cell r="AA2339">
            <v>0</v>
          </cell>
          <cell r="AB2339">
            <v>0</v>
          </cell>
          <cell r="AC2339">
            <v>13.02</v>
          </cell>
        </row>
        <row r="2340">
          <cell r="A2340">
            <v>8699559090093</v>
          </cell>
          <cell r="B2340" t="str">
            <v>N05AX08</v>
          </cell>
          <cell r="C2340" t="str">
            <v>risperidone</v>
          </cell>
          <cell r="D2340" t="str">
            <v>EŞDEĞER</v>
          </cell>
          <cell r="E2340" t="str">
            <v>EŞDEĞER</v>
          </cell>
          <cell r="F2340">
            <v>0</v>
          </cell>
          <cell r="G2340">
            <v>1</v>
          </cell>
          <cell r="H2340">
            <v>1</v>
          </cell>
          <cell r="I2340">
            <v>0</v>
          </cell>
          <cell r="J2340">
            <v>0</v>
          </cell>
          <cell r="K2340">
            <v>0</v>
          </cell>
          <cell r="L2340" t="str">
            <v>PERILIFE 3 MG 20 TABLET</v>
          </cell>
          <cell r="M2340" t="str">
            <v>RISPERIDON</v>
          </cell>
          <cell r="N2340" t="str">
            <v>DR.F.FRIK</v>
          </cell>
          <cell r="O2340">
            <v>3</v>
          </cell>
          <cell r="P2340" t="str">
            <v>MG</v>
          </cell>
          <cell r="Q2340">
            <v>20</v>
          </cell>
          <cell r="R2340" t="str">
            <v>NORMAL REÇETE</v>
          </cell>
          <cell r="S2340" t="str">
            <v>IMAL</v>
          </cell>
          <cell r="T2340">
            <v>0</v>
          </cell>
          <cell r="U2340">
            <v>0</v>
          </cell>
          <cell r="V2340">
            <v>15.42</v>
          </cell>
          <cell r="W2340">
            <v>5.33</v>
          </cell>
          <cell r="X2340" t="str">
            <v>ISPANYA</v>
          </cell>
          <cell r="Y2340">
            <v>0</v>
          </cell>
          <cell r="Z2340">
            <v>0</v>
          </cell>
          <cell r="AA2340">
            <v>0</v>
          </cell>
          <cell r="AB2340">
            <v>0</v>
          </cell>
          <cell r="AC2340">
            <v>11.26</v>
          </cell>
        </row>
        <row r="2341">
          <cell r="A2341">
            <v>8699559090109</v>
          </cell>
          <cell r="B2341" t="str">
            <v>N05AX08</v>
          </cell>
          <cell r="C2341" t="str">
            <v>risperidone</v>
          </cell>
          <cell r="D2341" t="str">
            <v>EŞDEĞER</v>
          </cell>
          <cell r="E2341" t="str">
            <v>EŞDEĞER</v>
          </cell>
          <cell r="F2341">
            <v>0</v>
          </cell>
          <cell r="G2341">
            <v>1</v>
          </cell>
          <cell r="H2341">
            <v>1</v>
          </cell>
          <cell r="I2341">
            <v>0</v>
          </cell>
          <cell r="J2341">
            <v>0</v>
          </cell>
          <cell r="K2341">
            <v>0</v>
          </cell>
          <cell r="L2341" t="str">
            <v>PERILIFE 4 MG 20 FILM TABLET</v>
          </cell>
          <cell r="M2341" t="str">
            <v>RISPERIDON</v>
          </cell>
          <cell r="N2341" t="str">
            <v>DR.F.FRIK</v>
          </cell>
          <cell r="O2341">
            <v>4</v>
          </cell>
          <cell r="P2341" t="str">
            <v>MG</v>
          </cell>
          <cell r="Q2341">
            <v>20</v>
          </cell>
          <cell r="R2341" t="str">
            <v>NORMAL REÇETE</v>
          </cell>
          <cell r="S2341" t="str">
            <v>IMAL</v>
          </cell>
          <cell r="T2341">
            <v>0</v>
          </cell>
          <cell r="U2341">
            <v>0</v>
          </cell>
          <cell r="V2341">
            <v>20.2</v>
          </cell>
          <cell r="W2341">
            <v>12.12</v>
          </cell>
          <cell r="X2341" t="str">
            <v>ITALYA</v>
          </cell>
          <cell r="Y2341">
            <v>0</v>
          </cell>
          <cell r="Z2341">
            <v>0</v>
          </cell>
          <cell r="AA2341">
            <v>0</v>
          </cell>
          <cell r="AB2341">
            <v>0</v>
          </cell>
          <cell r="AC2341">
            <v>25.63</v>
          </cell>
        </row>
        <row r="2342">
          <cell r="A2342">
            <v>8699556692917</v>
          </cell>
          <cell r="B2342" t="str">
            <v>B05BA10</v>
          </cell>
          <cell r="C2342" t="str">
            <v>combinations</v>
          </cell>
          <cell r="D2342" t="str">
            <v>REFERANS</v>
          </cell>
          <cell r="E2342" t="str">
            <v>REFERANS</v>
          </cell>
          <cell r="F2342">
            <v>0</v>
          </cell>
          <cell r="G2342">
            <v>2</v>
          </cell>
          <cell r="H2342">
            <v>1</v>
          </cell>
          <cell r="I2342">
            <v>0</v>
          </cell>
          <cell r="J2342">
            <v>0</v>
          </cell>
          <cell r="K2342">
            <v>0</v>
          </cell>
          <cell r="L2342" t="str">
            <v>PERIOLIMEL N4-600E INFUZYON ICIN ELEKTROLITLI AMINOASIT COZ. GLUKOZ COZ. VE LIPID EMULSIYONU, 1000 ML TORBA</v>
          </cell>
          <cell r="M2342" t="str">
            <v>BESLENME SOLUSYONU</v>
          </cell>
          <cell r="N2342" t="str">
            <v>ECZACIBASI BAXTER</v>
          </cell>
          <cell r="O2342">
            <v>0</v>
          </cell>
          <cell r="P2342">
            <v>0</v>
          </cell>
          <cell r="Q2342">
            <v>1000</v>
          </cell>
          <cell r="R2342" t="str">
            <v>NORMAL RECETE</v>
          </cell>
          <cell r="S2342" t="str">
            <v>ITHAL</v>
          </cell>
          <cell r="T2342" t="str">
            <v>YUNANISTAN</v>
          </cell>
          <cell r="U2342">
            <v>27.28</v>
          </cell>
          <cell r="V2342">
            <v>27.28</v>
          </cell>
          <cell r="W2342">
            <v>27.28</v>
          </cell>
          <cell r="X2342" t="str">
            <v>YUNANISTAN</v>
          </cell>
          <cell r="Y2342">
            <v>0</v>
          </cell>
          <cell r="Z2342">
            <v>0</v>
          </cell>
          <cell r="AA2342">
            <v>73.430000000000007</v>
          </cell>
          <cell r="AB2342">
            <v>0</v>
          </cell>
          <cell r="AC2342">
            <v>73.430000000000007</v>
          </cell>
        </row>
        <row r="2343">
          <cell r="A2343">
            <v>8699556692924</v>
          </cell>
          <cell r="B2343" t="str">
            <v>B05BA10</v>
          </cell>
          <cell r="C2343" t="str">
            <v>combinations</v>
          </cell>
          <cell r="D2343" t="str">
            <v>REFERANS</v>
          </cell>
          <cell r="E2343" t="str">
            <v>REFERANS</v>
          </cell>
          <cell r="F2343">
            <v>0</v>
          </cell>
          <cell r="G2343">
            <v>2</v>
          </cell>
          <cell r="H2343">
            <v>1</v>
          </cell>
          <cell r="I2343">
            <v>0</v>
          </cell>
          <cell r="J2343">
            <v>0</v>
          </cell>
          <cell r="K2343">
            <v>0</v>
          </cell>
          <cell r="L2343" t="str">
            <v>PERIOLIMEL N4-600E INFUZYON ICIN ELEKTROLITLI AMINOASIT COZ. GLUKOZ COZ. VE LIPID EMULSIYONU, 1500 ML TORBA</v>
          </cell>
          <cell r="M2343" t="str">
            <v>BESLENME SOLUSYONU</v>
          </cell>
          <cell r="N2343" t="str">
            <v>ECZACIBASI BAXTER</v>
          </cell>
          <cell r="O2343">
            <v>0</v>
          </cell>
          <cell r="P2343">
            <v>0</v>
          </cell>
          <cell r="Q2343">
            <v>1500</v>
          </cell>
          <cell r="R2343" t="str">
            <v>NORMAL RECETE</v>
          </cell>
          <cell r="S2343" t="str">
            <v>ITHAL</v>
          </cell>
          <cell r="T2343" t="str">
            <v>BELCIKA</v>
          </cell>
          <cell r="U2343">
            <v>41.2</v>
          </cell>
          <cell r="V2343">
            <v>41.2</v>
          </cell>
          <cell r="W2343">
            <v>41.2</v>
          </cell>
          <cell r="X2343" t="str">
            <v>BELCIKA</v>
          </cell>
          <cell r="Y2343">
            <v>0</v>
          </cell>
          <cell r="Z2343">
            <v>0</v>
          </cell>
          <cell r="AA2343">
            <v>110.16</v>
          </cell>
          <cell r="AB2343">
            <v>0</v>
          </cell>
          <cell r="AC2343">
            <v>110.16</v>
          </cell>
        </row>
        <row r="2344">
          <cell r="A2344">
            <v>8699556692931</v>
          </cell>
          <cell r="B2344" t="str">
            <v>B05BA10</v>
          </cell>
          <cell r="C2344" t="str">
            <v>combinations</v>
          </cell>
          <cell r="D2344" t="str">
            <v>REFERANS</v>
          </cell>
          <cell r="E2344" t="str">
            <v>REFERANS</v>
          </cell>
          <cell r="F2344">
            <v>0</v>
          </cell>
          <cell r="G2344">
            <v>2</v>
          </cell>
          <cell r="H2344">
            <v>1</v>
          </cell>
          <cell r="I2344">
            <v>0</v>
          </cell>
          <cell r="J2344">
            <v>0</v>
          </cell>
          <cell r="K2344">
            <v>0</v>
          </cell>
          <cell r="L2344" t="str">
            <v>PERIOLIMEL N4-600E INFUZYON ICIN ELEKTROLITLI AMINOASIT COZ. GLUKOZ COZ. VE LIPID EMULSIYONU, 2000 ML TORBA</v>
          </cell>
          <cell r="M2344" t="str">
            <v>BESLENME SOLUSYONU</v>
          </cell>
          <cell r="N2344" t="str">
            <v>ECZACIBASI BAXTER</v>
          </cell>
          <cell r="O2344">
            <v>0</v>
          </cell>
          <cell r="P2344">
            <v>0</v>
          </cell>
          <cell r="Q2344">
            <v>2000</v>
          </cell>
          <cell r="R2344" t="str">
            <v>NORMAL RECETE</v>
          </cell>
          <cell r="S2344" t="str">
            <v>ITHAL</v>
          </cell>
          <cell r="T2344" t="str">
            <v>BELCIKA</v>
          </cell>
          <cell r="U2344">
            <v>45.76</v>
          </cell>
          <cell r="V2344">
            <v>45.76</v>
          </cell>
          <cell r="W2344">
            <v>45.76</v>
          </cell>
          <cell r="X2344" t="str">
            <v>BELCIKA</v>
          </cell>
          <cell r="Y2344">
            <v>0</v>
          </cell>
          <cell r="Z2344">
            <v>0</v>
          </cell>
          <cell r="AA2344">
            <v>123.22</v>
          </cell>
          <cell r="AB2344">
            <v>0</v>
          </cell>
          <cell r="AC2344">
            <v>123.22</v>
          </cell>
        </row>
        <row r="2345">
          <cell r="A2345">
            <v>8699788674019</v>
          </cell>
          <cell r="B2345" t="str">
            <v>B05D</v>
          </cell>
          <cell r="C2345" t="str">
            <v>peritoneal dialytics</v>
          </cell>
          <cell r="D2345" t="str">
            <v>ESDEGER</v>
          </cell>
          <cell r="E2345" t="str">
            <v>FIYAT KORUMALI URUN</v>
          </cell>
          <cell r="F2345">
            <v>4</v>
          </cell>
          <cell r="G2345">
            <v>2</v>
          </cell>
          <cell r="H2345">
            <v>2</v>
          </cell>
          <cell r="I2345">
            <v>0</v>
          </cell>
          <cell r="J2345">
            <v>0</v>
          </cell>
          <cell r="K2345">
            <v>0</v>
          </cell>
          <cell r="L2345" t="str">
            <v>PERIT.DIA  1000 ML SOLUSYON SISE</v>
          </cell>
          <cell r="M2345" t="str">
            <v>PERITONAL DIYALIZ SOLUSYONU</v>
          </cell>
          <cell r="N2345" t="str">
            <v>OSEL</v>
          </cell>
          <cell r="O2345">
            <v>0</v>
          </cell>
          <cell r="P2345">
            <v>0</v>
          </cell>
          <cell r="Q2345">
            <v>1000</v>
          </cell>
          <cell r="R2345" t="str">
            <v>NORMAL RECETE</v>
          </cell>
          <cell r="S2345" t="str">
            <v>IMAL</v>
          </cell>
          <cell r="T2345" t="str">
            <v>TURKIYE</v>
          </cell>
          <cell r="U2345">
            <v>1.84</v>
          </cell>
          <cell r="V2345">
            <v>1.84</v>
          </cell>
          <cell r="W2345">
            <v>0</v>
          </cell>
          <cell r="X2345" t="str">
            <v>TURKIYE</v>
          </cell>
          <cell r="Y2345">
            <v>0</v>
          </cell>
          <cell r="Z2345">
            <v>0</v>
          </cell>
          <cell r="AA2345">
            <v>5.07</v>
          </cell>
          <cell r="AB2345">
            <v>0</v>
          </cell>
          <cell r="AC2345">
            <v>5.07</v>
          </cell>
        </row>
        <row r="2346">
          <cell r="A2346">
            <v>8699689751062</v>
          </cell>
          <cell r="B2346" t="str">
            <v>C01DA02</v>
          </cell>
          <cell r="C2346" t="str">
            <v>glyceryl trinitrate</v>
          </cell>
          <cell r="D2346" t="str">
            <v>ESDEGER</v>
          </cell>
          <cell r="E2346" t="str">
            <v>FIYAT KORUMALI URUN</v>
          </cell>
          <cell r="F2346">
            <v>0</v>
          </cell>
          <cell r="G2346">
            <v>2</v>
          </cell>
          <cell r="H2346">
            <v>3</v>
          </cell>
          <cell r="I2346">
            <v>0</v>
          </cell>
          <cell r="J2346">
            <v>0</v>
          </cell>
          <cell r="K2346">
            <v>0</v>
          </cell>
          <cell r="L2346" t="str">
            <v>PERLINGANIT 10 MG 10 AMPUL</v>
          </cell>
          <cell r="M2346" t="str">
            <v>GLISEROL TRINITRAT</v>
          </cell>
          <cell r="N2346" t="str">
            <v>MELUSIN</v>
          </cell>
          <cell r="O2346">
            <v>10</v>
          </cell>
          <cell r="P2346" t="str">
            <v>MG</v>
          </cell>
          <cell r="Q2346">
            <v>10</v>
          </cell>
          <cell r="R2346" t="str">
            <v>NORMAL RECETE</v>
          </cell>
          <cell r="S2346" t="str">
            <v>IMAL</v>
          </cell>
          <cell r="T2346" t="str">
            <v>TURKIYE</v>
          </cell>
          <cell r="U2346">
            <v>14.02</v>
          </cell>
          <cell r="V2346">
            <v>14.02</v>
          </cell>
          <cell r="W2346">
            <v>14.02</v>
          </cell>
          <cell r="X2346" t="str">
            <v>TURKIYE</v>
          </cell>
          <cell r="Y2346">
            <v>0</v>
          </cell>
          <cell r="Z2346">
            <v>0</v>
          </cell>
          <cell r="AA2346">
            <v>37.74</v>
          </cell>
          <cell r="AB2346">
            <v>0</v>
          </cell>
          <cell r="AC2346">
            <v>37.74</v>
          </cell>
        </row>
        <row r="2347">
          <cell r="A2347">
            <v>8699788150032</v>
          </cell>
          <cell r="B2347" t="str">
            <v>N03AD01</v>
          </cell>
          <cell r="C2347" t="str">
            <v>ethosuximide</v>
          </cell>
          <cell r="D2347" t="str">
            <v>ESDEGER</v>
          </cell>
          <cell r="E2347" t="str">
            <v>ESDEGER</v>
          </cell>
          <cell r="F2347">
            <v>0</v>
          </cell>
          <cell r="G2347">
            <v>2</v>
          </cell>
          <cell r="H2347">
            <v>1</v>
          </cell>
          <cell r="I2347">
            <v>0</v>
          </cell>
          <cell r="J2347">
            <v>0</v>
          </cell>
          <cell r="K2347">
            <v>0</v>
          </cell>
          <cell r="L2347" t="str">
            <v>PETIMID 250 MG 50 KAPSUL</v>
          </cell>
          <cell r="M2347" t="str">
            <v>ETOSUKSIMID</v>
          </cell>
          <cell r="N2347" t="str">
            <v>OSEL</v>
          </cell>
          <cell r="O2347">
            <v>250</v>
          </cell>
          <cell r="P2347" t="str">
            <v>MG</v>
          </cell>
          <cell r="Q2347">
            <v>50</v>
          </cell>
          <cell r="R2347" t="str">
            <v>NORMAL RECETE</v>
          </cell>
          <cell r="S2347" t="str">
            <v>IMAL</v>
          </cell>
          <cell r="T2347" t="str">
            <v>TURKIYE</v>
          </cell>
          <cell r="U2347">
            <v>4.3600000000000003</v>
          </cell>
          <cell r="V2347">
            <v>4.3600000000000003</v>
          </cell>
          <cell r="W2347">
            <v>2.62</v>
          </cell>
          <cell r="X2347" t="str">
            <v>TURKIYE</v>
          </cell>
          <cell r="Y2347">
            <v>0</v>
          </cell>
          <cell r="Z2347">
            <v>0</v>
          </cell>
          <cell r="AA2347">
            <v>7</v>
          </cell>
          <cell r="AB2347">
            <v>0</v>
          </cell>
          <cell r="AC2347">
            <v>7</v>
          </cell>
        </row>
        <row r="2348">
          <cell r="A2348">
            <v>8699767750017</v>
          </cell>
          <cell r="B2348" t="str">
            <v>N03AB02</v>
          </cell>
          <cell r="C2348" t="str">
            <v>phenytoin</v>
          </cell>
          <cell r="D2348" t="str">
            <v>EŞDEĞER</v>
          </cell>
          <cell r="E2348" t="str">
            <v>YIRMI YIL</v>
          </cell>
          <cell r="F2348">
            <v>0</v>
          </cell>
          <cell r="G2348">
            <v>1</v>
          </cell>
          <cell r="H2348">
            <v>1</v>
          </cell>
          <cell r="I2348">
            <v>0</v>
          </cell>
          <cell r="J2348">
            <v>0</v>
          </cell>
          <cell r="K2348">
            <v>0</v>
          </cell>
          <cell r="L2348" t="str">
            <v>PHENYTOIN ANTIGEN 250MG/5 ML  10  AMPUL</v>
          </cell>
          <cell r="M2348" t="str">
            <v>FENITOIN SODYUM</v>
          </cell>
          <cell r="N2348" t="str">
            <v>FILIZ ECZA DEPOSU</v>
          </cell>
          <cell r="O2348">
            <v>250</v>
          </cell>
          <cell r="P2348" t="str">
            <v>MG</v>
          </cell>
          <cell r="Q2348">
            <v>10</v>
          </cell>
          <cell r="R2348" t="str">
            <v>NORMAL REÇETE</v>
          </cell>
          <cell r="S2348" t="str">
            <v>ITHAL</v>
          </cell>
          <cell r="T2348" t="str">
            <v>YUNANISTAN</v>
          </cell>
          <cell r="U2348">
            <v>22.31</v>
          </cell>
          <cell r="V2348">
            <v>22.31</v>
          </cell>
          <cell r="W2348">
            <v>13.38</v>
          </cell>
          <cell r="X2348" t="str">
            <v>YUNANISTAN</v>
          </cell>
          <cell r="Y2348">
            <v>0</v>
          </cell>
          <cell r="Z2348">
            <v>1</v>
          </cell>
          <cell r="AA2348">
            <v>28.3</v>
          </cell>
          <cell r="AB2348">
            <v>0</v>
          </cell>
          <cell r="AC2348">
            <v>28.3</v>
          </cell>
        </row>
        <row r="2349">
          <cell r="A2349">
            <v>8699819010021</v>
          </cell>
          <cell r="B2349" t="str">
            <v>A12AA12</v>
          </cell>
          <cell r="C2349" t="str">
            <v>calcium acetate anhydrous</v>
          </cell>
          <cell r="D2349" t="str">
            <v>ESDEGER</v>
          </cell>
          <cell r="E2349" t="str">
            <v>FIYAT KORUMALI URUN</v>
          </cell>
          <cell r="F2349">
            <v>0</v>
          </cell>
          <cell r="G2349" t="str">
            <v>1-4</v>
          </cell>
          <cell r="H2349">
            <v>1</v>
          </cell>
          <cell r="I2349">
            <v>0</v>
          </cell>
          <cell r="J2349">
            <v>0</v>
          </cell>
          <cell r="K2349">
            <v>0</v>
          </cell>
          <cell r="L2349" t="str">
            <v>PHOS-OUT 667 MG 180 TABLET</v>
          </cell>
          <cell r="M2349" t="str">
            <v>KALSIYUM ASETAT</v>
          </cell>
          <cell r="N2349" t="str">
            <v>DINCSA</v>
          </cell>
          <cell r="O2349">
            <v>667</v>
          </cell>
          <cell r="P2349" t="str">
            <v>MG</v>
          </cell>
          <cell r="Q2349">
            <v>180</v>
          </cell>
          <cell r="R2349" t="str">
            <v>NORMAL RECETE</v>
          </cell>
          <cell r="S2349" t="str">
            <v>IMAL</v>
          </cell>
          <cell r="T2349" t="str">
            <v>PORTEKIZ</v>
          </cell>
          <cell r="U2349">
            <v>13.5</v>
          </cell>
          <cell r="V2349">
            <v>13.5</v>
          </cell>
          <cell r="W2349">
            <v>10.8</v>
          </cell>
          <cell r="X2349" t="str">
            <v>PORTEKIZ</v>
          </cell>
          <cell r="Y2349">
            <v>0</v>
          </cell>
          <cell r="Z2349">
            <v>0</v>
          </cell>
          <cell r="AA2349">
            <v>25.26</v>
          </cell>
          <cell r="AB2349">
            <v>0</v>
          </cell>
          <cell r="AC2349">
            <v>25.26</v>
          </cell>
        </row>
        <row r="2350">
          <cell r="A2350">
            <v>8699033010166</v>
          </cell>
          <cell r="B2350" t="str">
            <v>V03AE07</v>
          </cell>
          <cell r="C2350" t="str">
            <v>calcium acetate</v>
          </cell>
          <cell r="D2350" t="str">
            <v>ESDEGER</v>
          </cell>
          <cell r="E2350" t="str">
            <v>FIYAT KORUMALI URUN</v>
          </cell>
          <cell r="F2350">
            <v>0</v>
          </cell>
          <cell r="G2350" t="str">
            <v>1-4</v>
          </cell>
          <cell r="H2350">
            <v>1</v>
          </cell>
          <cell r="I2350">
            <v>0</v>
          </cell>
          <cell r="J2350">
            <v>0</v>
          </cell>
          <cell r="K2350">
            <v>0</v>
          </cell>
          <cell r="L2350" t="str">
            <v>PHOS-OUT 667 MG 180 TABLET</v>
          </cell>
          <cell r="M2350" t="str">
            <v>KALSIYUM ASETAT</v>
          </cell>
          <cell r="N2350" t="str">
            <v>PENSA ILAC</v>
          </cell>
          <cell r="O2350">
            <v>667</v>
          </cell>
          <cell r="P2350" t="str">
            <v>MG</v>
          </cell>
          <cell r="Q2350">
            <v>180</v>
          </cell>
          <cell r="R2350" t="str">
            <v>NORMAL RECETE</v>
          </cell>
          <cell r="S2350" t="str">
            <v>IMAL</v>
          </cell>
          <cell r="T2350" t="str">
            <v>FRANSA</v>
          </cell>
          <cell r="U2350">
            <v>18.190000000000001</v>
          </cell>
          <cell r="V2350">
            <v>18.190000000000001</v>
          </cell>
          <cell r="W2350">
            <v>14.55</v>
          </cell>
          <cell r="X2350" t="str">
            <v>FRANSA</v>
          </cell>
          <cell r="Y2350">
            <v>0</v>
          </cell>
          <cell r="Z2350">
            <v>0</v>
          </cell>
          <cell r="AA2350">
            <v>33.24</v>
          </cell>
          <cell r="AB2350">
            <v>0</v>
          </cell>
          <cell r="AC2350">
            <v>33.24</v>
          </cell>
        </row>
        <row r="2351">
          <cell r="A2351">
            <v>8699556678911</v>
          </cell>
          <cell r="B2351" t="str">
            <v>B05DB</v>
          </cell>
          <cell r="C2351" t="str">
            <v>hypertonic solutions</v>
          </cell>
          <cell r="D2351" t="str">
            <v>REFERANS</v>
          </cell>
          <cell r="E2351" t="str">
            <v>REFERANS</v>
          </cell>
          <cell r="F2351">
            <v>0</v>
          </cell>
          <cell r="G2351">
            <v>1</v>
          </cell>
          <cell r="H2351">
            <v>1</v>
          </cell>
          <cell r="I2351">
            <v>0</v>
          </cell>
          <cell r="J2351">
            <v>0</v>
          </cell>
          <cell r="K2351">
            <v>0</v>
          </cell>
          <cell r="L2351" t="str">
            <v xml:space="preserve">PHYSIONEAL 40 %1.36 CLEARFLEX PERITON DIYALIZ SOL.  5000ML </v>
          </cell>
          <cell r="M2351" t="str">
            <v>PERITONAL DIYALIZ SOLUSYONU</v>
          </cell>
          <cell r="N2351" t="str">
            <v>ECZACIBASI BAXTER</v>
          </cell>
          <cell r="O2351">
            <v>1.36</v>
          </cell>
          <cell r="P2351" t="str">
            <v>%</v>
          </cell>
          <cell r="Q2351">
            <v>5000</v>
          </cell>
          <cell r="R2351" t="str">
            <v>NORMAL REÇETE</v>
          </cell>
          <cell r="S2351" t="str">
            <v>ITHAL</v>
          </cell>
          <cell r="T2351" t="str">
            <v>BELCIKA</v>
          </cell>
          <cell r="U2351">
            <v>26.52</v>
          </cell>
          <cell r="V2351">
            <v>26.52</v>
          </cell>
          <cell r="W2351">
            <v>26.52</v>
          </cell>
          <cell r="X2351" t="str">
            <v>BELCIKA</v>
          </cell>
          <cell r="Y2351">
            <v>0</v>
          </cell>
          <cell r="Z2351">
            <v>0</v>
          </cell>
          <cell r="AA2351">
            <v>56.11</v>
          </cell>
          <cell r="AB2351">
            <v>0</v>
          </cell>
          <cell r="AC2351">
            <v>56.11</v>
          </cell>
        </row>
        <row r="2352">
          <cell r="A2352">
            <v>8699556675453</v>
          </cell>
          <cell r="B2352" t="str">
            <v>B05DB</v>
          </cell>
          <cell r="C2352" t="str">
            <v>hypertonic solutions</v>
          </cell>
          <cell r="D2352" t="str">
            <v>REFERANS</v>
          </cell>
          <cell r="E2352" t="str">
            <v>REFERANS</v>
          </cell>
          <cell r="F2352">
            <v>0</v>
          </cell>
          <cell r="G2352">
            <v>1</v>
          </cell>
          <cell r="H2352">
            <v>1</v>
          </cell>
          <cell r="I2352">
            <v>0</v>
          </cell>
          <cell r="J2352">
            <v>0</v>
          </cell>
          <cell r="K2352">
            <v>0</v>
          </cell>
          <cell r="L2352" t="str">
            <v>PHYSIONEAL 40 %1.36 CLEARFLEX PERITON DIYALIZ SOL.  5000ML KOMBI PAKET</v>
          </cell>
          <cell r="M2352" t="str">
            <v>PERITONAL DIYALIZ SOLUSYONU</v>
          </cell>
          <cell r="N2352" t="str">
            <v>ECZACIBASI BAXTER</v>
          </cell>
          <cell r="O2352">
            <v>1.36</v>
          </cell>
          <cell r="P2352" t="str">
            <v>%</v>
          </cell>
          <cell r="Q2352">
            <v>5000</v>
          </cell>
          <cell r="R2352" t="str">
            <v>NORMAL RECETE</v>
          </cell>
          <cell r="S2352" t="str">
            <v>ITHAL</v>
          </cell>
          <cell r="T2352" t="str">
            <v>BELCIKA</v>
          </cell>
          <cell r="U2352">
            <v>65.430000000000007</v>
          </cell>
          <cell r="V2352">
            <v>65.430000000000007</v>
          </cell>
          <cell r="W2352">
            <v>65.430000000000007</v>
          </cell>
          <cell r="X2352" t="str">
            <v>BELCIKA</v>
          </cell>
          <cell r="Y2352">
            <v>0</v>
          </cell>
          <cell r="Z2352">
            <v>0</v>
          </cell>
          <cell r="AA2352">
            <v>72.739999999999995</v>
          </cell>
          <cell r="AB2352">
            <v>0</v>
          </cell>
          <cell r="AC2352">
            <v>72.739999999999995</v>
          </cell>
        </row>
        <row r="2353">
          <cell r="A2353">
            <v>8681413880346</v>
          </cell>
          <cell r="B2353" t="str">
            <v>B05D</v>
          </cell>
          <cell r="C2353" t="str">
            <v>peritoneal dialytics</v>
          </cell>
          <cell r="D2353" t="str">
            <v>REFERANS</v>
          </cell>
          <cell r="E2353" t="str">
            <v>REFERANS</v>
          </cell>
          <cell r="F2353">
            <v>0</v>
          </cell>
          <cell r="G2353">
            <v>1</v>
          </cell>
          <cell r="H2353">
            <v>1</v>
          </cell>
          <cell r="I2353">
            <v>0</v>
          </cell>
          <cell r="J2353">
            <v>0</v>
          </cell>
          <cell r="K2353">
            <v>0</v>
          </cell>
          <cell r="L2353" t="str">
            <v>PHYSIONEAL 40 %1.36 CLEARFLEX PERITON DIYALIZ SOL.  5000ML KOMBI PAKET</v>
          </cell>
          <cell r="M2353" t="str">
            <v>PERITONAL DIYALIZ SOLUSYONU</v>
          </cell>
          <cell r="N2353" t="str">
            <v>BAXTER TURKEY RENAL HIZMETLER</v>
          </cell>
          <cell r="O2353">
            <v>1.36</v>
          </cell>
          <cell r="P2353" t="str">
            <v>%</v>
          </cell>
          <cell r="Q2353">
            <v>5000</v>
          </cell>
          <cell r="R2353" t="str">
            <v>NORMAL RECETE</v>
          </cell>
          <cell r="S2353" t="str">
            <v>ITHAL</v>
          </cell>
          <cell r="T2353" t="str">
            <v>IRLANDA</v>
          </cell>
          <cell r="U2353">
            <v>65.430000000000007</v>
          </cell>
          <cell r="V2353">
            <v>65.430000000000007</v>
          </cell>
          <cell r="W2353">
            <v>65.430000000000007</v>
          </cell>
          <cell r="X2353" t="str">
            <v>IRLANDA</v>
          </cell>
          <cell r="Y2353">
            <v>0</v>
          </cell>
          <cell r="Z2353">
            <v>0</v>
          </cell>
          <cell r="AA2353">
            <v>83.65</v>
          </cell>
          <cell r="AB2353">
            <v>0</v>
          </cell>
          <cell r="AC2353">
            <v>83.65</v>
          </cell>
        </row>
        <row r="2354">
          <cell r="A2354">
            <v>8699556678836</v>
          </cell>
          <cell r="B2354" t="str">
            <v>B05D</v>
          </cell>
          <cell r="C2354" t="str">
            <v>peritoneal dialytics</v>
          </cell>
          <cell r="D2354" t="str">
            <v>REFERANS</v>
          </cell>
          <cell r="E2354" t="str">
            <v>REFERANS</v>
          </cell>
          <cell r="F2354">
            <v>0</v>
          </cell>
          <cell r="G2354">
            <v>2</v>
          </cell>
          <cell r="H2354">
            <v>1</v>
          </cell>
          <cell r="I2354">
            <v>0</v>
          </cell>
          <cell r="J2354">
            <v>0</v>
          </cell>
          <cell r="K2354">
            <v>0</v>
          </cell>
          <cell r="L2354" t="str">
            <v>PHYSIONEAL 40 %1.36 GLUKOZLU PERITON DIYALIZ SOL. MINI KAPAKLI 2500ML CIFTLI TORBA</v>
          </cell>
          <cell r="M2354" t="str">
            <v>PERITONAL DIYALIZ SOLUSYONU</v>
          </cell>
          <cell r="N2354" t="str">
            <v>ECZACIBASI BAXTER</v>
          </cell>
          <cell r="O2354">
            <v>1.36</v>
          </cell>
          <cell r="P2354" t="str">
            <v>%</v>
          </cell>
          <cell r="Q2354">
            <v>2500</v>
          </cell>
          <cell r="R2354" t="str">
            <v>NORMAL REÇETE</v>
          </cell>
          <cell r="S2354" t="str">
            <v>ITHAL</v>
          </cell>
          <cell r="T2354" t="str">
            <v>IRLANDA</v>
          </cell>
          <cell r="U2354">
            <v>26.44</v>
          </cell>
          <cell r="V2354">
            <v>26.44</v>
          </cell>
          <cell r="W2354">
            <v>26.44</v>
          </cell>
          <cell r="X2354" t="str">
            <v>IRLANDA</v>
          </cell>
          <cell r="Y2354">
            <v>0</v>
          </cell>
          <cell r="Z2354">
            <v>0</v>
          </cell>
          <cell r="AA2354">
            <v>55.87</v>
          </cell>
          <cell r="AB2354">
            <v>0</v>
          </cell>
          <cell r="AC2354">
            <v>55.87</v>
          </cell>
        </row>
        <row r="2355">
          <cell r="A2355">
            <v>8699556675699</v>
          </cell>
          <cell r="B2355" t="str">
            <v>B05D</v>
          </cell>
          <cell r="C2355" t="str">
            <v>peritoneal dialytics</v>
          </cell>
          <cell r="D2355" t="str">
            <v>REFERANS</v>
          </cell>
          <cell r="E2355" t="str">
            <v>REFERANS</v>
          </cell>
          <cell r="F2355">
            <v>0</v>
          </cell>
          <cell r="G2355">
            <v>2</v>
          </cell>
          <cell r="H2355">
            <v>1</v>
          </cell>
          <cell r="I2355">
            <v>0</v>
          </cell>
          <cell r="J2355">
            <v>0</v>
          </cell>
          <cell r="K2355">
            <v>0</v>
          </cell>
          <cell r="L2355" t="str">
            <v>PHYSIONEAL 40 %1.36 GLUKOZLU PERITON DIYALIZ SOL.2000ML CIFTLI TORBA</v>
          </cell>
          <cell r="M2355" t="str">
            <v>PERITONAL DIYALIZ SOLUSYONU</v>
          </cell>
          <cell r="N2355" t="str">
            <v>ECZACIBASI BAXTER</v>
          </cell>
          <cell r="O2355">
            <v>1.36</v>
          </cell>
          <cell r="P2355" t="str">
            <v>%</v>
          </cell>
          <cell r="Q2355">
            <v>2000</v>
          </cell>
          <cell r="R2355" t="str">
            <v>NORMAL REÇETE</v>
          </cell>
          <cell r="S2355" t="str">
            <v>ITHAL</v>
          </cell>
          <cell r="T2355" t="str">
            <v>IRLANDA</v>
          </cell>
          <cell r="U2355">
            <v>22.11</v>
          </cell>
          <cell r="V2355">
            <v>22.11</v>
          </cell>
          <cell r="W2355">
            <v>22.11</v>
          </cell>
          <cell r="X2355" t="str">
            <v>IRLANDA</v>
          </cell>
          <cell r="Y2355">
            <v>0</v>
          </cell>
          <cell r="Z2355">
            <v>0</v>
          </cell>
          <cell r="AA2355">
            <v>46.69</v>
          </cell>
          <cell r="AB2355">
            <v>0</v>
          </cell>
          <cell r="AC2355">
            <v>46.69</v>
          </cell>
        </row>
        <row r="2356">
          <cell r="A2356">
            <v>8699556678010</v>
          </cell>
          <cell r="B2356" t="str">
            <v>B05D</v>
          </cell>
          <cell r="C2356" t="str">
            <v>peritoneal dialytics</v>
          </cell>
          <cell r="D2356" t="str">
            <v>REFERANS</v>
          </cell>
          <cell r="E2356" t="str">
            <v>REFERANS</v>
          </cell>
          <cell r="F2356">
            <v>0</v>
          </cell>
          <cell r="G2356">
            <v>2</v>
          </cell>
          <cell r="H2356">
            <v>1</v>
          </cell>
          <cell r="I2356">
            <v>0</v>
          </cell>
          <cell r="J2356">
            <v>0</v>
          </cell>
          <cell r="K2356">
            <v>0</v>
          </cell>
          <cell r="L2356" t="str">
            <v>PHYSIONEAL 40 %1.36 GLUKOZLU PERITON DIYALIZ SOL.2500ML CIFTLI TORBA</v>
          </cell>
          <cell r="M2356" t="str">
            <v>PERITONAL DIYALIZ SOLUSYONU</v>
          </cell>
          <cell r="N2356" t="str">
            <v>ECZACIBASI BAXTER</v>
          </cell>
          <cell r="O2356">
            <v>1.36</v>
          </cell>
          <cell r="P2356" t="str">
            <v>%</v>
          </cell>
          <cell r="Q2356">
            <v>2500</v>
          </cell>
          <cell r="R2356" t="str">
            <v>NORMAL REÇETE</v>
          </cell>
          <cell r="S2356" t="str">
            <v>ITHAL</v>
          </cell>
          <cell r="T2356" t="str">
            <v>IRLANDA</v>
          </cell>
          <cell r="U2356">
            <v>25.45</v>
          </cell>
          <cell r="V2356">
            <v>25.45</v>
          </cell>
          <cell r="W2356">
            <v>25.45</v>
          </cell>
          <cell r="X2356" t="str">
            <v>IRLANDA</v>
          </cell>
          <cell r="Y2356">
            <v>0</v>
          </cell>
          <cell r="Z2356">
            <v>0</v>
          </cell>
          <cell r="AA2356">
            <v>53.77</v>
          </cell>
          <cell r="AB2356">
            <v>0</v>
          </cell>
          <cell r="AC2356">
            <v>53.77</v>
          </cell>
        </row>
        <row r="2357">
          <cell r="A2357">
            <v>8699556678003</v>
          </cell>
          <cell r="B2357" t="str">
            <v>B05D</v>
          </cell>
          <cell r="C2357" t="str">
            <v>peritoneal dialytics</v>
          </cell>
          <cell r="D2357" t="str">
            <v>REFERANS</v>
          </cell>
          <cell r="E2357" t="str">
            <v>REFERANS</v>
          </cell>
          <cell r="F2357">
            <v>0</v>
          </cell>
          <cell r="G2357">
            <v>2</v>
          </cell>
          <cell r="H2357">
            <v>1</v>
          </cell>
          <cell r="I2357">
            <v>0</v>
          </cell>
          <cell r="J2357">
            <v>0</v>
          </cell>
          <cell r="K2357">
            <v>0</v>
          </cell>
          <cell r="L2357" t="str">
            <v>PHYSIONEAL 40 %1.36 GLUKOZLU PERITON DIYALIZ SOL.2500ML TEKLI TORBA</v>
          </cell>
          <cell r="M2357" t="str">
            <v>PERITONAL DIYALIZ SOLUSYONU</v>
          </cell>
          <cell r="N2357" t="str">
            <v>ECZACIBASI BAXTER</v>
          </cell>
          <cell r="O2357">
            <v>1.36</v>
          </cell>
          <cell r="P2357" t="str">
            <v>%</v>
          </cell>
          <cell r="Q2357">
            <v>2500</v>
          </cell>
          <cell r="R2357" t="str">
            <v>NORMAL REÇETE</v>
          </cell>
          <cell r="S2357" t="str">
            <v>ITHAL</v>
          </cell>
          <cell r="T2357" t="str">
            <v>IRLANDA</v>
          </cell>
          <cell r="U2357">
            <v>24.13</v>
          </cell>
          <cell r="V2357">
            <v>24.13</v>
          </cell>
          <cell r="W2357">
            <v>24.13</v>
          </cell>
          <cell r="X2357" t="str">
            <v>IRLANDA</v>
          </cell>
          <cell r="Y2357">
            <v>0</v>
          </cell>
          <cell r="Z2357">
            <v>0</v>
          </cell>
          <cell r="AA2357">
            <v>51</v>
          </cell>
          <cell r="AB2357">
            <v>0</v>
          </cell>
          <cell r="AC2357">
            <v>51</v>
          </cell>
        </row>
        <row r="2358">
          <cell r="A2358">
            <v>8699556675392</v>
          </cell>
          <cell r="B2358" t="str">
            <v>B05DB</v>
          </cell>
          <cell r="C2358" t="str">
            <v>hypertonic solutions</v>
          </cell>
          <cell r="D2358" t="str">
            <v>REFERANS</v>
          </cell>
          <cell r="E2358" t="str">
            <v>REFERANS</v>
          </cell>
          <cell r="F2358">
            <v>0</v>
          </cell>
          <cell r="G2358">
            <v>2</v>
          </cell>
          <cell r="H2358">
            <v>1</v>
          </cell>
          <cell r="I2358">
            <v>0</v>
          </cell>
          <cell r="J2358">
            <v>0</v>
          </cell>
          <cell r="K2358">
            <v>0</v>
          </cell>
          <cell r="L2358" t="str">
            <v>PHYSIONEAL 40 %1.36 GLUKOZLU PERITON DIYALIZ SOL.MINI KAPAKLI 1500 ML CIFTLI TORBA</v>
          </cell>
          <cell r="M2358" t="str">
            <v>PERITONAL DIYALIZ SOLUSYONU</v>
          </cell>
          <cell r="N2358" t="str">
            <v>ECZACIBASI BAXTER</v>
          </cell>
          <cell r="O2358">
            <v>1.36</v>
          </cell>
          <cell r="P2358" t="str">
            <v>%</v>
          </cell>
          <cell r="Q2358">
            <v>1500</v>
          </cell>
          <cell r="R2358" t="str">
            <v>NORMAL RECETE</v>
          </cell>
          <cell r="S2358" t="str">
            <v>ITHAL</v>
          </cell>
          <cell r="T2358" t="str">
            <v>IRLANDA</v>
          </cell>
          <cell r="U2358">
            <v>21.33</v>
          </cell>
          <cell r="V2358">
            <v>21.33</v>
          </cell>
          <cell r="W2358">
            <v>21.33</v>
          </cell>
          <cell r="X2358" t="str">
            <v>IRLANDA</v>
          </cell>
          <cell r="Y2358">
            <v>0</v>
          </cell>
          <cell r="Z2358">
            <v>0</v>
          </cell>
          <cell r="AA2358">
            <v>49.95</v>
          </cell>
          <cell r="AB2358">
            <v>0</v>
          </cell>
          <cell r="AC2358">
            <v>49.95</v>
          </cell>
        </row>
        <row r="2359">
          <cell r="A2359">
            <v>8699556678805</v>
          </cell>
          <cell r="B2359" t="str">
            <v>B05D</v>
          </cell>
          <cell r="C2359" t="str">
            <v>peritoneal dialytics</v>
          </cell>
          <cell r="D2359" t="str">
            <v>REFERANS</v>
          </cell>
          <cell r="E2359" t="str">
            <v>REFERANS</v>
          </cell>
          <cell r="F2359">
            <v>0</v>
          </cell>
          <cell r="G2359">
            <v>2</v>
          </cell>
          <cell r="H2359">
            <v>1</v>
          </cell>
          <cell r="I2359">
            <v>0</v>
          </cell>
          <cell r="J2359">
            <v>0</v>
          </cell>
          <cell r="K2359">
            <v>0</v>
          </cell>
          <cell r="L2359" t="str">
            <v>PHYSIONEAL 40 %1.36 GLUKOZLU PERITON DIYALIZ SOL.MINI KAPAKLI 2000ML CIFTLI TORBA</v>
          </cell>
          <cell r="M2359" t="str">
            <v>PERITONAL DIYALIZ SOLUSYONU</v>
          </cell>
          <cell r="N2359" t="str">
            <v>ECZACIBASI BAXTER</v>
          </cell>
          <cell r="O2359">
            <v>1.36</v>
          </cell>
          <cell r="P2359" t="str">
            <v>%</v>
          </cell>
          <cell r="Q2359">
            <v>2000</v>
          </cell>
          <cell r="R2359" t="str">
            <v>NORMAL REÇETE</v>
          </cell>
          <cell r="S2359" t="str">
            <v>ITHAL</v>
          </cell>
          <cell r="T2359" t="str">
            <v>IRLANDA</v>
          </cell>
          <cell r="U2359">
            <v>23.1</v>
          </cell>
          <cell r="V2359">
            <v>23.1</v>
          </cell>
          <cell r="W2359">
            <v>23.1</v>
          </cell>
          <cell r="X2359" t="str">
            <v>IRLANDA</v>
          </cell>
          <cell r="Y2359">
            <v>0</v>
          </cell>
          <cell r="Z2359">
            <v>0</v>
          </cell>
          <cell r="AA2359">
            <v>48.79</v>
          </cell>
          <cell r="AB2359">
            <v>0</v>
          </cell>
          <cell r="AC2359">
            <v>48.79</v>
          </cell>
        </row>
        <row r="2360">
          <cell r="A2360">
            <v>8699556675460</v>
          </cell>
          <cell r="B2360" t="str">
            <v>B05DB</v>
          </cell>
          <cell r="C2360" t="str">
            <v>hypertonic solutions</v>
          </cell>
          <cell r="D2360" t="str">
            <v>REFERANS</v>
          </cell>
          <cell r="E2360" t="str">
            <v>REFERANS</v>
          </cell>
          <cell r="F2360">
            <v>0</v>
          </cell>
          <cell r="G2360">
            <v>2</v>
          </cell>
          <cell r="H2360">
            <v>1</v>
          </cell>
          <cell r="I2360">
            <v>0</v>
          </cell>
          <cell r="J2360">
            <v>0</v>
          </cell>
          <cell r="K2360">
            <v>0</v>
          </cell>
          <cell r="L2360" t="str">
            <v>PHYSIONEAL 40 %2,27 CLEARFLEX PERITON DIYALIZ COZELTISI 5 L KOMBI PAKET</v>
          </cell>
          <cell r="M2360" t="str">
            <v>PERITONAL DIYALIZ SOLUSYONU</v>
          </cell>
          <cell r="N2360" t="str">
            <v>ECZACIBASI BAXTER</v>
          </cell>
          <cell r="O2360">
            <v>2.27</v>
          </cell>
          <cell r="P2360" t="str">
            <v>%</v>
          </cell>
          <cell r="Q2360">
            <v>5000</v>
          </cell>
          <cell r="R2360" t="str">
            <v>NORMAL RECETE</v>
          </cell>
          <cell r="S2360" t="str">
            <v>ITHAL</v>
          </cell>
          <cell r="T2360" t="str">
            <v>BELCIKA</v>
          </cell>
          <cell r="U2360">
            <v>65.430000000000007</v>
          </cell>
          <cell r="V2360">
            <v>65.430000000000007</v>
          </cell>
          <cell r="W2360">
            <v>65.430000000000007</v>
          </cell>
          <cell r="X2360" t="str">
            <v>BELCIKA</v>
          </cell>
          <cell r="Y2360">
            <v>0</v>
          </cell>
          <cell r="Z2360">
            <v>0</v>
          </cell>
          <cell r="AA2360">
            <v>73.16</v>
          </cell>
          <cell r="AB2360">
            <v>0</v>
          </cell>
          <cell r="AC2360">
            <v>73.16</v>
          </cell>
        </row>
        <row r="2361">
          <cell r="A2361">
            <v>8681413880360</v>
          </cell>
          <cell r="B2361" t="str">
            <v>B05D</v>
          </cell>
          <cell r="C2361" t="str">
            <v>peritoneal dialytics</v>
          </cell>
          <cell r="D2361" t="str">
            <v>REFERANS</v>
          </cell>
          <cell r="E2361" t="str">
            <v>REFERANS</v>
          </cell>
          <cell r="F2361">
            <v>0</v>
          </cell>
          <cell r="G2361">
            <v>2</v>
          </cell>
          <cell r="H2361">
            <v>1</v>
          </cell>
          <cell r="I2361">
            <v>0</v>
          </cell>
          <cell r="J2361">
            <v>0</v>
          </cell>
          <cell r="K2361">
            <v>0</v>
          </cell>
          <cell r="L2361" t="str">
            <v>PHYSIONEAL 40 %2,27 CLEARFLEX PERITON DIYALIZ COZELTISI 5 L KOMBI PAKET</v>
          </cell>
          <cell r="M2361" t="str">
            <v>PERITONAL DIYALIZ SOLUSYONU</v>
          </cell>
          <cell r="N2361" t="str">
            <v>BAXTER TURKEY RENAL HIZMETLER</v>
          </cell>
          <cell r="O2361">
            <v>2.27</v>
          </cell>
          <cell r="P2361" t="str">
            <v>%</v>
          </cell>
          <cell r="Q2361">
            <v>5000</v>
          </cell>
          <cell r="R2361" t="str">
            <v>NORMAL RECETE</v>
          </cell>
          <cell r="S2361" t="str">
            <v>ITHAL</v>
          </cell>
          <cell r="T2361" t="str">
            <v>IRLANDA</v>
          </cell>
          <cell r="U2361">
            <v>65.430000000000007</v>
          </cell>
          <cell r="V2361">
            <v>65.430000000000007</v>
          </cell>
          <cell r="W2361">
            <v>65.430000000000007</v>
          </cell>
          <cell r="X2361" t="str">
            <v>IRLANDA</v>
          </cell>
          <cell r="Y2361">
            <v>0</v>
          </cell>
          <cell r="Z2361">
            <v>0</v>
          </cell>
          <cell r="AA2361">
            <v>84.13</v>
          </cell>
          <cell r="AB2361">
            <v>0</v>
          </cell>
          <cell r="AC2361">
            <v>84.13</v>
          </cell>
        </row>
        <row r="2362">
          <cell r="A2362">
            <v>8699556678867</v>
          </cell>
          <cell r="B2362" t="str">
            <v>B05D</v>
          </cell>
          <cell r="C2362" t="str">
            <v>peritoneal dialytics</v>
          </cell>
          <cell r="D2362" t="str">
            <v>REFERANS</v>
          </cell>
          <cell r="E2362" t="str">
            <v>REFERANS</v>
          </cell>
          <cell r="F2362">
            <v>0</v>
          </cell>
          <cell r="G2362">
            <v>2</v>
          </cell>
          <cell r="H2362">
            <v>1</v>
          </cell>
          <cell r="I2362">
            <v>0</v>
          </cell>
          <cell r="J2362">
            <v>0</v>
          </cell>
          <cell r="K2362">
            <v>0</v>
          </cell>
          <cell r="L2362" t="str">
            <v>PHYSIONEAL 40 %2.27 CLEARFLEX PERITON DIYALIZ COZELTISI 5000 ML</v>
          </cell>
          <cell r="M2362" t="str">
            <v>PERITONAL DIYALIZ SOLUSYONU</v>
          </cell>
          <cell r="N2362" t="str">
            <v>ECZACIBASI BAXTER</v>
          </cell>
          <cell r="O2362">
            <v>2.27</v>
          </cell>
          <cell r="P2362" t="str">
            <v>%</v>
          </cell>
          <cell r="Q2362">
            <v>5000</v>
          </cell>
          <cell r="R2362" t="str">
            <v>NORMAL REÇETE</v>
          </cell>
          <cell r="S2362" t="str">
            <v>ITHAL</v>
          </cell>
          <cell r="T2362" t="str">
            <v>BELCIKA</v>
          </cell>
          <cell r="U2362">
            <v>26.52</v>
          </cell>
          <cell r="V2362">
            <v>26.52</v>
          </cell>
          <cell r="W2362">
            <v>26.52</v>
          </cell>
          <cell r="X2362" t="str">
            <v>BELCIKA</v>
          </cell>
          <cell r="Y2362">
            <v>0</v>
          </cell>
          <cell r="Z2362">
            <v>0</v>
          </cell>
          <cell r="AA2362">
            <v>56.11</v>
          </cell>
          <cell r="AB2362">
            <v>0</v>
          </cell>
          <cell r="AC2362">
            <v>56.11</v>
          </cell>
        </row>
        <row r="2363">
          <cell r="A2363">
            <v>8699556675408</v>
          </cell>
          <cell r="B2363" t="str">
            <v>B05DB</v>
          </cell>
          <cell r="C2363" t="str">
            <v>hypertonic solutions</v>
          </cell>
          <cell r="D2363" t="str">
            <v>REFERANS</v>
          </cell>
          <cell r="E2363" t="str">
            <v>REFERANS</v>
          </cell>
          <cell r="F2363">
            <v>0</v>
          </cell>
          <cell r="G2363">
            <v>2</v>
          </cell>
          <cell r="H2363">
            <v>1</v>
          </cell>
          <cell r="I2363">
            <v>0</v>
          </cell>
          <cell r="J2363">
            <v>0</v>
          </cell>
          <cell r="K2363">
            <v>0</v>
          </cell>
          <cell r="L2363" t="str">
            <v>PHYSIONEAL 40 %2.27 GLUKOZLU PERITON DIYALIZ SOL. MINI KAPAKLI 1500 ML CIFTLI TORBA</v>
          </cell>
          <cell r="M2363" t="str">
            <v>PERITONAL DIYALIZ SOLUSYONU</v>
          </cell>
          <cell r="N2363" t="str">
            <v>ECZACIBASI BAXTER</v>
          </cell>
          <cell r="O2363">
            <v>2.27</v>
          </cell>
          <cell r="P2363" t="str">
            <v>%</v>
          </cell>
          <cell r="Q2363">
            <v>1500</v>
          </cell>
          <cell r="R2363" t="str">
            <v>NORMAL RECETE</v>
          </cell>
          <cell r="S2363" t="str">
            <v>ITHAL</v>
          </cell>
          <cell r="T2363" t="str">
            <v>IRLANDA</v>
          </cell>
          <cell r="U2363">
            <v>21.33</v>
          </cell>
          <cell r="V2363">
            <v>21.33</v>
          </cell>
          <cell r="W2363">
            <v>21.33</v>
          </cell>
          <cell r="X2363" t="str">
            <v>IRLANDA</v>
          </cell>
          <cell r="Y2363">
            <v>0</v>
          </cell>
          <cell r="Z2363">
            <v>0</v>
          </cell>
          <cell r="AA2363">
            <v>49.95</v>
          </cell>
          <cell r="AB2363">
            <v>0</v>
          </cell>
          <cell r="AC2363">
            <v>49.95</v>
          </cell>
        </row>
        <row r="2364">
          <cell r="A2364">
            <v>8699556678812</v>
          </cell>
          <cell r="B2364" t="str">
            <v>B05D</v>
          </cell>
          <cell r="C2364" t="str">
            <v>peritoneal dialytics</v>
          </cell>
          <cell r="D2364" t="str">
            <v>REFERANS</v>
          </cell>
          <cell r="E2364" t="str">
            <v>REFERANS</v>
          </cell>
          <cell r="F2364">
            <v>0</v>
          </cell>
          <cell r="G2364">
            <v>2</v>
          </cell>
          <cell r="H2364">
            <v>1</v>
          </cell>
          <cell r="I2364">
            <v>0</v>
          </cell>
          <cell r="J2364">
            <v>0</v>
          </cell>
          <cell r="K2364">
            <v>0</v>
          </cell>
          <cell r="L2364" t="str">
            <v>PHYSIONEAL 40 %2.27 GLUKOZLU PERITON DIYALIZ SOL. MINI KAPAKLI 2000ML CIFTLI TORBA</v>
          </cell>
          <cell r="M2364" t="str">
            <v>PERITONAL DIYALIZ SOLUSYONU</v>
          </cell>
          <cell r="N2364" t="str">
            <v>ECZACIBASI BAXTER</v>
          </cell>
          <cell r="O2364">
            <v>2.27</v>
          </cell>
          <cell r="P2364" t="str">
            <v>%</v>
          </cell>
          <cell r="Q2364">
            <v>2000</v>
          </cell>
          <cell r="R2364" t="str">
            <v>NORMAL REÇETE</v>
          </cell>
          <cell r="S2364" t="str">
            <v>ITHAL</v>
          </cell>
          <cell r="T2364" t="str">
            <v>IRLANDA</v>
          </cell>
          <cell r="U2364">
            <v>23.1</v>
          </cell>
          <cell r="V2364">
            <v>23.1</v>
          </cell>
          <cell r="W2364">
            <v>23.1</v>
          </cell>
          <cell r="X2364" t="str">
            <v>IRLANDA</v>
          </cell>
          <cell r="Y2364">
            <v>0</v>
          </cell>
          <cell r="Z2364">
            <v>0</v>
          </cell>
          <cell r="AA2364">
            <v>48.79</v>
          </cell>
          <cell r="AB2364">
            <v>0</v>
          </cell>
          <cell r="AC2364">
            <v>48.79</v>
          </cell>
        </row>
        <row r="2365">
          <cell r="A2365">
            <v>8699556678843</v>
          </cell>
          <cell r="B2365" t="str">
            <v>B05D</v>
          </cell>
          <cell r="C2365" t="str">
            <v>peritoneal dialytics</v>
          </cell>
          <cell r="D2365" t="str">
            <v>REFERANS</v>
          </cell>
          <cell r="E2365" t="str">
            <v>REFERANS</v>
          </cell>
          <cell r="F2365">
            <v>0</v>
          </cell>
          <cell r="G2365">
            <v>2</v>
          </cell>
          <cell r="H2365">
            <v>1</v>
          </cell>
          <cell r="I2365">
            <v>0</v>
          </cell>
          <cell r="J2365">
            <v>0</v>
          </cell>
          <cell r="K2365">
            <v>0</v>
          </cell>
          <cell r="L2365" t="str">
            <v>PHYSIONEAL 40 %2.27 GLUKOZLU PERITON DIYALIZ SOL. MINI KAPAKLI 2500ML CIFTLI TORBA</v>
          </cell>
          <cell r="M2365" t="str">
            <v>PERITONAL DIYALIZ SOLUSYONU</v>
          </cell>
          <cell r="N2365" t="str">
            <v>ECZACIBASI BAXTER</v>
          </cell>
          <cell r="O2365">
            <v>2.27</v>
          </cell>
          <cell r="P2365" t="str">
            <v>%</v>
          </cell>
          <cell r="Q2365">
            <v>2500</v>
          </cell>
          <cell r="R2365" t="str">
            <v>NORMAL REÇETE</v>
          </cell>
          <cell r="S2365" t="str">
            <v>ITHAL</v>
          </cell>
          <cell r="T2365" t="str">
            <v>IRLANDA</v>
          </cell>
          <cell r="U2365">
            <v>26.44</v>
          </cell>
          <cell r="V2365">
            <v>26.44</v>
          </cell>
          <cell r="W2365">
            <v>26.44</v>
          </cell>
          <cell r="X2365" t="str">
            <v>IRLANDA</v>
          </cell>
          <cell r="Y2365">
            <v>0</v>
          </cell>
          <cell r="Z2365">
            <v>0</v>
          </cell>
          <cell r="AA2365">
            <v>55.87</v>
          </cell>
          <cell r="AB2365">
            <v>0</v>
          </cell>
          <cell r="AC2365">
            <v>55.87</v>
          </cell>
        </row>
        <row r="2366">
          <cell r="A2366">
            <v>8699556675675</v>
          </cell>
          <cell r="B2366" t="str">
            <v>B05D</v>
          </cell>
          <cell r="C2366" t="str">
            <v>peritoneal dialytics</v>
          </cell>
          <cell r="D2366" t="str">
            <v>REFERANS</v>
          </cell>
          <cell r="E2366" t="str">
            <v>REFERANS</v>
          </cell>
          <cell r="F2366">
            <v>0</v>
          </cell>
          <cell r="G2366">
            <v>2</v>
          </cell>
          <cell r="H2366">
            <v>1</v>
          </cell>
          <cell r="I2366">
            <v>0</v>
          </cell>
          <cell r="J2366">
            <v>0</v>
          </cell>
          <cell r="K2366">
            <v>0</v>
          </cell>
          <cell r="L2366" t="str">
            <v>PHYSIONEAL 40 %2.27 GLUKOZLU PERITON DIYALIZ SOL.2000ML CIFTLI TORBA</v>
          </cell>
          <cell r="M2366" t="str">
            <v>PERITONAL DIYALIZ SOLUSYONU</v>
          </cell>
          <cell r="N2366" t="str">
            <v>ECZACIBASI BAXTER</v>
          </cell>
          <cell r="O2366">
            <v>2.27</v>
          </cell>
          <cell r="P2366" t="str">
            <v>%</v>
          </cell>
          <cell r="Q2366">
            <v>2000</v>
          </cell>
          <cell r="R2366" t="str">
            <v>NORMAL REÇETE</v>
          </cell>
          <cell r="S2366" t="str">
            <v>ITHAL</v>
          </cell>
          <cell r="T2366" t="str">
            <v>IRLANDA</v>
          </cell>
          <cell r="U2366">
            <v>22.11</v>
          </cell>
          <cell r="V2366">
            <v>22.11</v>
          </cell>
          <cell r="W2366">
            <v>22.11</v>
          </cell>
          <cell r="X2366" t="str">
            <v>IRLANDA</v>
          </cell>
          <cell r="Y2366">
            <v>0</v>
          </cell>
          <cell r="Z2366">
            <v>0</v>
          </cell>
          <cell r="AA2366">
            <v>46.69</v>
          </cell>
          <cell r="AB2366">
            <v>0</v>
          </cell>
          <cell r="AC2366">
            <v>46.69</v>
          </cell>
        </row>
        <row r="2367">
          <cell r="A2367">
            <v>8699556678034</v>
          </cell>
          <cell r="B2367" t="str">
            <v>B05D</v>
          </cell>
          <cell r="C2367" t="str">
            <v>peritoneal dialytics</v>
          </cell>
          <cell r="D2367" t="str">
            <v>REFERANS</v>
          </cell>
          <cell r="E2367" t="str">
            <v>REFERANS</v>
          </cell>
          <cell r="F2367">
            <v>0</v>
          </cell>
          <cell r="G2367">
            <v>2</v>
          </cell>
          <cell r="H2367">
            <v>1</v>
          </cell>
          <cell r="I2367">
            <v>0</v>
          </cell>
          <cell r="J2367">
            <v>0</v>
          </cell>
          <cell r="K2367">
            <v>0</v>
          </cell>
          <cell r="L2367" t="str">
            <v>PHYSIONEAL 40 %2.27 GLUKOZLU PERITON DIYALIZ SOL.2500ML CIFTLI TORBA</v>
          </cell>
          <cell r="M2367" t="str">
            <v>PERITONAL DIYALIZ SOLUSYONU</v>
          </cell>
          <cell r="N2367" t="str">
            <v>ECZACIBASI BAXTER</v>
          </cell>
          <cell r="O2367">
            <v>2.27</v>
          </cell>
          <cell r="P2367" t="str">
            <v>%</v>
          </cell>
          <cell r="Q2367">
            <v>2500</v>
          </cell>
          <cell r="R2367" t="str">
            <v>NORMAL REÇETE</v>
          </cell>
          <cell r="S2367" t="str">
            <v>ITHAL</v>
          </cell>
          <cell r="T2367" t="str">
            <v>IRLANDA</v>
          </cell>
          <cell r="U2367">
            <v>25.45</v>
          </cell>
          <cell r="V2367">
            <v>25.45</v>
          </cell>
          <cell r="W2367">
            <v>25.45</v>
          </cell>
          <cell r="X2367" t="str">
            <v>IRLANDA</v>
          </cell>
          <cell r="Y2367">
            <v>0</v>
          </cell>
          <cell r="Z2367">
            <v>0</v>
          </cell>
          <cell r="AA2367">
            <v>53.77</v>
          </cell>
          <cell r="AB2367">
            <v>0</v>
          </cell>
          <cell r="AC2367">
            <v>53.77</v>
          </cell>
        </row>
        <row r="2368">
          <cell r="A2368">
            <v>8699556678027</v>
          </cell>
          <cell r="B2368" t="str">
            <v>B05D</v>
          </cell>
          <cell r="C2368" t="str">
            <v>peritoneal dialytics</v>
          </cell>
          <cell r="D2368" t="str">
            <v>REFERANS</v>
          </cell>
          <cell r="E2368" t="str">
            <v>REFERANS</v>
          </cell>
          <cell r="F2368">
            <v>0</v>
          </cell>
          <cell r="G2368">
            <v>2</v>
          </cell>
          <cell r="H2368">
            <v>1</v>
          </cell>
          <cell r="I2368">
            <v>0</v>
          </cell>
          <cell r="J2368">
            <v>0</v>
          </cell>
          <cell r="K2368">
            <v>0</v>
          </cell>
          <cell r="L2368" t="str">
            <v>PHYSIONEAL 40 %2.27 GLUKOZLU PERITON DIYALIZ SOL.2500ML TEKLI TORBA</v>
          </cell>
          <cell r="M2368" t="str">
            <v>PERITONAL DIYALIZ SOLUSYONU</v>
          </cell>
          <cell r="N2368" t="str">
            <v>ECZACIBASI BAXTER</v>
          </cell>
          <cell r="O2368">
            <v>2.27</v>
          </cell>
          <cell r="P2368" t="str">
            <v>%</v>
          </cell>
          <cell r="Q2368">
            <v>2500</v>
          </cell>
          <cell r="R2368" t="str">
            <v>NORMAL REÇETE</v>
          </cell>
          <cell r="S2368" t="str">
            <v>ITHAL</v>
          </cell>
          <cell r="T2368" t="str">
            <v>IRLANDA</v>
          </cell>
          <cell r="U2368">
            <v>24.13</v>
          </cell>
          <cell r="V2368">
            <v>24.13</v>
          </cell>
          <cell r="W2368">
            <v>24.13</v>
          </cell>
          <cell r="X2368" t="str">
            <v>IRLANDA</v>
          </cell>
          <cell r="Y2368">
            <v>0</v>
          </cell>
          <cell r="Z2368">
            <v>0</v>
          </cell>
          <cell r="AA2368">
            <v>51</v>
          </cell>
          <cell r="AB2368">
            <v>0</v>
          </cell>
          <cell r="AC2368">
            <v>51</v>
          </cell>
        </row>
        <row r="2369">
          <cell r="A2369">
            <v>8699556675477</v>
          </cell>
          <cell r="B2369" t="str">
            <v>B05DB</v>
          </cell>
          <cell r="C2369" t="str">
            <v>hypertonic solutions</v>
          </cell>
          <cell r="D2369" t="str">
            <v>REFERANS</v>
          </cell>
          <cell r="E2369" t="str">
            <v>REFERANS</v>
          </cell>
          <cell r="F2369">
            <v>0</v>
          </cell>
          <cell r="G2369">
            <v>2</v>
          </cell>
          <cell r="H2369">
            <v>1</v>
          </cell>
          <cell r="I2369">
            <v>0</v>
          </cell>
          <cell r="J2369">
            <v>0</v>
          </cell>
          <cell r="K2369">
            <v>0</v>
          </cell>
          <cell r="L2369" t="str">
            <v>PHYSIONEAL 40 %3,86 CLEARFLEX PERITON DIYALIZ COZELTISI 5 L KOMBI PAKET</v>
          </cell>
          <cell r="M2369" t="str">
            <v>PERITONAL DIYALIZ SOLUSYONU</v>
          </cell>
          <cell r="N2369" t="str">
            <v>ECZACIBASI BAXTER</v>
          </cell>
          <cell r="O2369">
            <v>3.86</v>
          </cell>
          <cell r="P2369" t="str">
            <v>%</v>
          </cell>
          <cell r="Q2369">
            <v>5000</v>
          </cell>
          <cell r="R2369" t="str">
            <v>NORMAL RECETE</v>
          </cell>
          <cell r="S2369" t="str">
            <v>ITHAL</v>
          </cell>
          <cell r="T2369" t="str">
            <v>BELCIKA</v>
          </cell>
          <cell r="U2369">
            <v>65.430000000000007</v>
          </cell>
          <cell r="V2369">
            <v>65.430000000000007</v>
          </cell>
          <cell r="W2369">
            <v>65.430000000000007</v>
          </cell>
          <cell r="X2369" t="str">
            <v>BELCIKA</v>
          </cell>
          <cell r="Y2369">
            <v>0</v>
          </cell>
          <cell r="Z2369">
            <v>0</v>
          </cell>
          <cell r="AA2369">
            <v>73.16</v>
          </cell>
          <cell r="AB2369">
            <v>0</v>
          </cell>
          <cell r="AC2369">
            <v>73.16</v>
          </cell>
        </row>
        <row r="2370">
          <cell r="A2370">
            <v>8681413880384</v>
          </cell>
          <cell r="B2370" t="str">
            <v>B05D</v>
          </cell>
          <cell r="C2370" t="str">
            <v>peritoneal dialytics</v>
          </cell>
          <cell r="D2370" t="str">
            <v>REFERANS</v>
          </cell>
          <cell r="E2370" t="str">
            <v>REFERANS</v>
          </cell>
          <cell r="F2370">
            <v>0</v>
          </cell>
          <cell r="G2370">
            <v>2</v>
          </cell>
          <cell r="H2370">
            <v>1</v>
          </cell>
          <cell r="I2370">
            <v>0</v>
          </cell>
          <cell r="J2370">
            <v>0</v>
          </cell>
          <cell r="K2370">
            <v>0</v>
          </cell>
          <cell r="L2370" t="str">
            <v>PHYSIONEAL 40 %3,86 CLEARFLEX PERITON DIYALIZ COZELTISI 5 L KOMBI PAKET</v>
          </cell>
          <cell r="M2370" t="str">
            <v>PERITONAL DIYALIZ SOLUSYONU</v>
          </cell>
          <cell r="N2370" t="str">
            <v>BAXTER TURKEY RENAL HIZMETLER</v>
          </cell>
          <cell r="O2370">
            <v>3.86</v>
          </cell>
          <cell r="P2370" t="str">
            <v>%</v>
          </cell>
          <cell r="Q2370">
            <v>5000</v>
          </cell>
          <cell r="R2370" t="str">
            <v>NORMAL RECETE</v>
          </cell>
          <cell r="S2370" t="str">
            <v>ITHAL</v>
          </cell>
          <cell r="T2370" t="str">
            <v>IRLANDA</v>
          </cell>
          <cell r="U2370">
            <v>65.430000000000007</v>
          </cell>
          <cell r="V2370">
            <v>65.430000000000007</v>
          </cell>
          <cell r="W2370">
            <v>65.430000000000007</v>
          </cell>
          <cell r="X2370" t="str">
            <v>IRLANDA</v>
          </cell>
          <cell r="Y2370">
            <v>0</v>
          </cell>
          <cell r="Z2370">
            <v>0</v>
          </cell>
          <cell r="AA2370">
            <v>84.13</v>
          </cell>
          <cell r="AB2370">
            <v>0</v>
          </cell>
          <cell r="AC2370">
            <v>84.13</v>
          </cell>
        </row>
        <row r="2371">
          <cell r="A2371">
            <v>8699556678874</v>
          </cell>
          <cell r="B2371" t="str">
            <v>B05D</v>
          </cell>
          <cell r="C2371" t="str">
            <v>peritoneal dialytics</v>
          </cell>
          <cell r="D2371" t="str">
            <v>REFERANS</v>
          </cell>
          <cell r="E2371" t="str">
            <v>REFERANS</v>
          </cell>
          <cell r="F2371">
            <v>0</v>
          </cell>
          <cell r="G2371">
            <v>2</v>
          </cell>
          <cell r="H2371">
            <v>1</v>
          </cell>
          <cell r="I2371">
            <v>0</v>
          </cell>
          <cell r="J2371">
            <v>0</v>
          </cell>
          <cell r="K2371">
            <v>0</v>
          </cell>
          <cell r="L2371" t="str">
            <v>PHYSIONEAL 40 %3.86 CLEARFLEX PERITON DIYALIZ COZELTISI 5000 ML</v>
          </cell>
          <cell r="M2371" t="str">
            <v>PERITONAL DIYALIZ SOLUSYONU</v>
          </cell>
          <cell r="N2371" t="str">
            <v>ECZACIBASI BAXTER</v>
          </cell>
          <cell r="O2371">
            <v>3.86</v>
          </cell>
          <cell r="P2371" t="str">
            <v>%</v>
          </cell>
          <cell r="Q2371">
            <v>5000</v>
          </cell>
          <cell r="R2371" t="str">
            <v>NORMAL REÇETE</v>
          </cell>
          <cell r="S2371" t="str">
            <v>ITHAL</v>
          </cell>
          <cell r="T2371" t="str">
            <v>BELCIKA</v>
          </cell>
          <cell r="U2371">
            <v>26.52</v>
          </cell>
          <cell r="V2371">
            <v>26.52</v>
          </cell>
          <cell r="W2371">
            <v>26.52</v>
          </cell>
          <cell r="X2371" t="str">
            <v>BELCIKA</v>
          </cell>
          <cell r="Y2371">
            <v>0</v>
          </cell>
          <cell r="Z2371">
            <v>0</v>
          </cell>
          <cell r="AA2371">
            <v>56.11</v>
          </cell>
          <cell r="AB2371">
            <v>0</v>
          </cell>
          <cell r="AC2371">
            <v>56.11</v>
          </cell>
        </row>
        <row r="2372">
          <cell r="A2372">
            <v>8699556675446</v>
          </cell>
          <cell r="B2372" t="str">
            <v>B05DB</v>
          </cell>
          <cell r="C2372" t="str">
            <v>hypertonic solutions</v>
          </cell>
          <cell r="D2372" t="str">
            <v>REFERANS</v>
          </cell>
          <cell r="E2372" t="str">
            <v>REFERANS</v>
          </cell>
          <cell r="F2372">
            <v>0</v>
          </cell>
          <cell r="G2372">
            <v>2</v>
          </cell>
          <cell r="H2372">
            <v>1</v>
          </cell>
          <cell r="I2372">
            <v>0</v>
          </cell>
          <cell r="J2372">
            <v>0</v>
          </cell>
          <cell r="K2372">
            <v>0</v>
          </cell>
          <cell r="L2372" t="str">
            <v>PHYSIONEAL 40 %3.86 GLUKOZLU PERITON DIYALIZ SOL. MINI KAPAKLI 1500ML CIFTLI TORBA</v>
          </cell>
          <cell r="M2372" t="str">
            <v>PERITONAL DIYALIZ SOLUSYONU</v>
          </cell>
          <cell r="N2372" t="str">
            <v>ECZACIBASI BAXTER</v>
          </cell>
          <cell r="O2372">
            <v>3.86</v>
          </cell>
          <cell r="P2372" t="str">
            <v>%</v>
          </cell>
          <cell r="Q2372">
            <v>1500</v>
          </cell>
          <cell r="R2372" t="str">
            <v>NORMAL RECETE</v>
          </cell>
          <cell r="S2372" t="str">
            <v>ITHAL</v>
          </cell>
          <cell r="T2372" t="str">
            <v>IRLANDA</v>
          </cell>
          <cell r="U2372">
            <v>21.33</v>
          </cell>
          <cell r="V2372">
            <v>21.33</v>
          </cell>
          <cell r="W2372">
            <v>21.33</v>
          </cell>
          <cell r="X2372" t="str">
            <v>IRLANDA</v>
          </cell>
          <cell r="Y2372">
            <v>0</v>
          </cell>
          <cell r="Z2372">
            <v>0</v>
          </cell>
          <cell r="AA2372">
            <v>49.95</v>
          </cell>
          <cell r="AB2372">
            <v>0</v>
          </cell>
          <cell r="AC2372">
            <v>49.95</v>
          </cell>
        </row>
        <row r="2373">
          <cell r="A2373">
            <v>8699556678829</v>
          </cell>
          <cell r="B2373" t="str">
            <v>B05D</v>
          </cell>
          <cell r="C2373" t="str">
            <v>peritoneal dialytics</v>
          </cell>
          <cell r="D2373" t="str">
            <v>REFERANS</v>
          </cell>
          <cell r="E2373" t="str">
            <v>REFERANS</v>
          </cell>
          <cell r="F2373">
            <v>0</v>
          </cell>
          <cell r="G2373">
            <v>2</v>
          </cell>
          <cell r="H2373">
            <v>1</v>
          </cell>
          <cell r="I2373">
            <v>0</v>
          </cell>
          <cell r="J2373">
            <v>0</v>
          </cell>
          <cell r="K2373">
            <v>0</v>
          </cell>
          <cell r="L2373" t="str">
            <v>PHYSIONEAL 40 %3.86 GLUKOZLU PERITON DIYALIZ SOL. MINI KAPAKLI 2000ML CIFTLI TORBA</v>
          </cell>
          <cell r="M2373" t="str">
            <v>PERITONAL DIYALIZ SOLUSYONU</v>
          </cell>
          <cell r="N2373" t="str">
            <v>ECZACIBASI BAXTER</v>
          </cell>
          <cell r="O2373">
            <v>3.86</v>
          </cell>
          <cell r="P2373" t="str">
            <v>%</v>
          </cell>
          <cell r="Q2373">
            <v>2000</v>
          </cell>
          <cell r="R2373" t="str">
            <v>NORMAL REÇETE</v>
          </cell>
          <cell r="S2373" t="str">
            <v>ITHAL</v>
          </cell>
          <cell r="T2373" t="str">
            <v>IRLANDA</v>
          </cell>
          <cell r="U2373">
            <v>23.1</v>
          </cell>
          <cell r="V2373">
            <v>23.1</v>
          </cell>
          <cell r="W2373">
            <v>23.1</v>
          </cell>
          <cell r="X2373" t="str">
            <v>IRLANDA</v>
          </cell>
          <cell r="Y2373">
            <v>0</v>
          </cell>
          <cell r="Z2373">
            <v>0</v>
          </cell>
          <cell r="AA2373">
            <v>48.79</v>
          </cell>
          <cell r="AB2373">
            <v>0</v>
          </cell>
          <cell r="AC2373">
            <v>48.79</v>
          </cell>
        </row>
        <row r="2374">
          <cell r="A2374">
            <v>8699556675637</v>
          </cell>
          <cell r="B2374" t="str">
            <v>B05D</v>
          </cell>
          <cell r="C2374" t="str">
            <v>peritoneal dialytics</v>
          </cell>
          <cell r="D2374" t="str">
            <v>REFERANS</v>
          </cell>
          <cell r="E2374" t="str">
            <v>REFERANS</v>
          </cell>
          <cell r="F2374">
            <v>0</v>
          </cell>
          <cell r="G2374">
            <v>2</v>
          </cell>
          <cell r="H2374">
            <v>1</v>
          </cell>
          <cell r="I2374">
            <v>0</v>
          </cell>
          <cell r="J2374">
            <v>0</v>
          </cell>
          <cell r="K2374">
            <v>0</v>
          </cell>
          <cell r="L2374" t="str">
            <v>PHYSIONEAL 40 %3.86 GLUKOZLU PERITON DIYALIZ SOL.2000ML CIFTLI TORBA</v>
          </cell>
          <cell r="M2374" t="str">
            <v>PERITONAL DIYALIZ SOLUSYONU</v>
          </cell>
          <cell r="N2374" t="str">
            <v>ECZACIBASI BAXTER</v>
          </cell>
          <cell r="O2374">
            <v>3.86</v>
          </cell>
          <cell r="P2374" t="str">
            <v>%</v>
          </cell>
          <cell r="Q2374">
            <v>2000</v>
          </cell>
          <cell r="R2374" t="str">
            <v>NORMAL REÇETE</v>
          </cell>
          <cell r="S2374" t="str">
            <v>ITHAL</v>
          </cell>
          <cell r="T2374" t="str">
            <v>IRLANDA</v>
          </cell>
          <cell r="U2374">
            <v>22.11</v>
          </cell>
          <cell r="V2374">
            <v>22.11</v>
          </cell>
          <cell r="W2374">
            <v>22.11</v>
          </cell>
          <cell r="X2374" t="str">
            <v>IRLANDA</v>
          </cell>
          <cell r="Y2374">
            <v>0</v>
          </cell>
          <cell r="Z2374">
            <v>0</v>
          </cell>
          <cell r="AA2374">
            <v>46.69</v>
          </cell>
          <cell r="AB2374">
            <v>0</v>
          </cell>
          <cell r="AC2374">
            <v>46.69</v>
          </cell>
        </row>
        <row r="2375">
          <cell r="A2375">
            <v>8681413880568</v>
          </cell>
          <cell r="B2375" t="str">
            <v>B05D</v>
          </cell>
          <cell r="C2375" t="str">
            <v>peritoneal dialytics</v>
          </cell>
          <cell r="D2375" t="str">
            <v>REFERANS</v>
          </cell>
          <cell r="E2375" t="str">
            <v>REFERANS</v>
          </cell>
          <cell r="F2375">
            <v>0</v>
          </cell>
          <cell r="G2375">
            <v>2</v>
          </cell>
          <cell r="H2375">
            <v>1</v>
          </cell>
          <cell r="I2375">
            <v>0</v>
          </cell>
          <cell r="J2375">
            <v>0</v>
          </cell>
          <cell r="K2375">
            <v>0</v>
          </cell>
          <cell r="L2375" t="str">
            <v>PHYSIONEAL 40 %3.86 GLUKOZLU PERITON DIYALIZ SOL.2500ML CIFTLI TORBA</v>
          </cell>
          <cell r="M2375" t="str">
            <v>PERITONAL DIYALIZ SOLUSYONU</v>
          </cell>
          <cell r="N2375" t="str">
            <v>BAXTER TURKEY RENAL HIZMETLER</v>
          </cell>
          <cell r="O2375">
            <v>3.86</v>
          </cell>
          <cell r="P2375" t="str">
            <v>%</v>
          </cell>
          <cell r="Q2375">
            <v>2500</v>
          </cell>
          <cell r="R2375" t="str">
            <v>NORMAL REÇETE</v>
          </cell>
          <cell r="S2375" t="str">
            <v>ITHAL</v>
          </cell>
          <cell r="T2375" t="str">
            <v>IRLANDA</v>
          </cell>
          <cell r="U2375">
            <v>25.45</v>
          </cell>
          <cell r="V2375">
            <v>25.45</v>
          </cell>
          <cell r="W2375">
            <v>25.45</v>
          </cell>
          <cell r="X2375" t="str">
            <v>IRLANDA</v>
          </cell>
          <cell r="Y2375">
            <v>0</v>
          </cell>
          <cell r="Z2375">
            <v>0</v>
          </cell>
          <cell r="AA2375">
            <v>53.77</v>
          </cell>
          <cell r="AB2375">
            <v>0</v>
          </cell>
          <cell r="AC2375">
            <v>53.77</v>
          </cell>
        </row>
        <row r="2376">
          <cell r="A2376">
            <v>8699556675651</v>
          </cell>
          <cell r="B2376" t="str">
            <v>B05D</v>
          </cell>
          <cell r="C2376" t="str">
            <v>peritoneal dialytics</v>
          </cell>
          <cell r="D2376" t="str">
            <v>REFERANS</v>
          </cell>
          <cell r="E2376" t="str">
            <v>REFERANS</v>
          </cell>
          <cell r="F2376">
            <v>0</v>
          </cell>
          <cell r="G2376">
            <v>2</v>
          </cell>
          <cell r="H2376">
            <v>1</v>
          </cell>
          <cell r="I2376">
            <v>0</v>
          </cell>
          <cell r="J2376">
            <v>0</v>
          </cell>
          <cell r="K2376">
            <v>0</v>
          </cell>
          <cell r="L2376" t="str">
            <v>PHYSIONEAL 40 %3.86 GLUKOZLU PERITON DIYALIZ SOL.2500ML CIFTLI TORBA</v>
          </cell>
          <cell r="M2376" t="str">
            <v>PERITONAL DIYALIZ SOLUSYONU</v>
          </cell>
          <cell r="N2376" t="str">
            <v>ECZACIBASI BAXTER</v>
          </cell>
          <cell r="O2376">
            <v>3.86</v>
          </cell>
          <cell r="P2376" t="str">
            <v>%</v>
          </cell>
          <cell r="Q2376">
            <v>2500</v>
          </cell>
          <cell r="R2376" t="str">
            <v>NORMAL RECETE</v>
          </cell>
          <cell r="S2376" t="str">
            <v>ITHAL</v>
          </cell>
          <cell r="T2376" t="str">
            <v>IRLANDA</v>
          </cell>
          <cell r="U2376">
            <v>25.45</v>
          </cell>
          <cell r="V2376">
            <v>25.45</v>
          </cell>
          <cell r="W2376">
            <v>25.45</v>
          </cell>
          <cell r="X2376" t="str">
            <v>IRLANDA</v>
          </cell>
          <cell r="Y2376">
            <v>0</v>
          </cell>
          <cell r="Z2376">
            <v>0</v>
          </cell>
          <cell r="AA2376">
            <v>68.41</v>
          </cell>
          <cell r="AB2376">
            <v>0</v>
          </cell>
          <cell r="AC2376">
            <v>68.41</v>
          </cell>
        </row>
        <row r="2377">
          <cell r="A2377">
            <v>8699556675644</v>
          </cell>
          <cell r="B2377" t="str">
            <v>B05D</v>
          </cell>
          <cell r="C2377" t="str">
            <v>peritoneal dialytics</v>
          </cell>
          <cell r="D2377" t="str">
            <v>REFERANS</v>
          </cell>
          <cell r="E2377" t="str">
            <v>REFERANS</v>
          </cell>
          <cell r="F2377">
            <v>0</v>
          </cell>
          <cell r="G2377">
            <v>2</v>
          </cell>
          <cell r="H2377">
            <v>1</v>
          </cell>
          <cell r="I2377">
            <v>0</v>
          </cell>
          <cell r="J2377">
            <v>0</v>
          </cell>
          <cell r="K2377">
            <v>0</v>
          </cell>
          <cell r="L2377" t="str">
            <v>PHYSIONEAL 40 %3.86 GLUKOZLU PERITON DIYALIZ SOL.2500ML TEKLI TORBA</v>
          </cell>
          <cell r="M2377" t="str">
            <v>PERITONAL DIYALIZ SOLUSYONU</v>
          </cell>
          <cell r="N2377" t="str">
            <v>ECZACIBASI BAXTER</v>
          </cell>
          <cell r="O2377">
            <v>3.86</v>
          </cell>
          <cell r="P2377" t="str">
            <v>%</v>
          </cell>
          <cell r="Q2377">
            <v>2500</v>
          </cell>
          <cell r="R2377" t="str">
            <v>NORMAL REÇETE</v>
          </cell>
          <cell r="S2377" t="str">
            <v>ITHAL</v>
          </cell>
          <cell r="T2377" t="str">
            <v>IRLANDA</v>
          </cell>
          <cell r="U2377">
            <v>24.13</v>
          </cell>
          <cell r="V2377">
            <v>24.13</v>
          </cell>
          <cell r="W2377">
            <v>24.13</v>
          </cell>
          <cell r="X2377" t="str">
            <v>IRLANDA</v>
          </cell>
          <cell r="Y2377">
            <v>0</v>
          </cell>
          <cell r="Z2377">
            <v>0</v>
          </cell>
          <cell r="AA2377">
            <v>51</v>
          </cell>
          <cell r="AB2377">
            <v>0</v>
          </cell>
          <cell r="AC2377">
            <v>51</v>
          </cell>
        </row>
        <row r="2378">
          <cell r="A2378">
            <v>8699527383103</v>
          </cell>
          <cell r="B2378" t="str">
            <v>D01AA02</v>
          </cell>
          <cell r="C2378" t="str">
            <v>natamycin</v>
          </cell>
          <cell r="D2378" t="str">
            <v>REFERANS</v>
          </cell>
          <cell r="E2378" t="str">
            <v>FIYAT KORUMALI URUN</v>
          </cell>
          <cell r="F2378">
            <v>4</v>
          </cell>
          <cell r="G2378">
            <v>2</v>
          </cell>
          <cell r="H2378">
            <v>2</v>
          </cell>
          <cell r="I2378">
            <v>0</v>
          </cell>
          <cell r="J2378">
            <v>0</v>
          </cell>
          <cell r="K2378">
            <v>0</v>
          </cell>
          <cell r="L2378" t="str">
            <v>PIMAFUCIN  % 2 15 GR POMAD</v>
          </cell>
          <cell r="M2378" t="str">
            <v>PIMARISIN</v>
          </cell>
          <cell r="N2378" t="str">
            <v>SANTA FARMA</v>
          </cell>
          <cell r="O2378">
            <v>0</v>
          </cell>
          <cell r="P2378">
            <v>0</v>
          </cell>
          <cell r="Q2378">
            <v>15</v>
          </cell>
          <cell r="R2378" t="str">
            <v>NORMAL RECETE</v>
          </cell>
          <cell r="S2378" t="str">
            <v>IMAL</v>
          </cell>
          <cell r="T2378" t="str">
            <v>TURKIYE</v>
          </cell>
          <cell r="U2378">
            <v>1.99</v>
          </cell>
          <cell r="V2378">
            <v>1.99</v>
          </cell>
          <cell r="W2378">
            <v>0</v>
          </cell>
          <cell r="X2378" t="str">
            <v>TURKIYE</v>
          </cell>
          <cell r="Y2378">
            <v>0</v>
          </cell>
          <cell r="Z2378">
            <v>0</v>
          </cell>
          <cell r="AA2378">
            <v>5.47</v>
          </cell>
          <cell r="AB2378">
            <v>0</v>
          </cell>
          <cell r="AC2378">
            <v>5.47</v>
          </cell>
        </row>
        <row r="2379">
          <cell r="A2379">
            <v>8699527103008</v>
          </cell>
          <cell r="B2379" t="str">
            <v>G01AA02</v>
          </cell>
          <cell r="C2379" t="str">
            <v>natamycin</v>
          </cell>
          <cell r="D2379" t="str">
            <v>REFERANS</v>
          </cell>
          <cell r="E2379" t="str">
            <v>FIYAT KORUMALI URUN</v>
          </cell>
          <cell r="F2379">
            <v>4</v>
          </cell>
          <cell r="G2379">
            <v>2</v>
          </cell>
          <cell r="H2379">
            <v>2</v>
          </cell>
          <cell r="I2379">
            <v>0</v>
          </cell>
          <cell r="J2379">
            <v>0</v>
          </cell>
          <cell r="K2379">
            <v>0</v>
          </cell>
          <cell r="L2379" t="str">
            <v>PIMAFUCIN COMP 25 MG 20 VAJINAL TABLET</v>
          </cell>
          <cell r="M2379" t="str">
            <v>PIMARISIN</v>
          </cell>
          <cell r="N2379" t="str">
            <v>SANTA FARMA</v>
          </cell>
          <cell r="O2379">
            <v>25</v>
          </cell>
          <cell r="P2379" t="str">
            <v>MG</v>
          </cell>
          <cell r="Q2379">
            <v>20</v>
          </cell>
          <cell r="R2379" t="str">
            <v>NORMAL RECETE</v>
          </cell>
          <cell r="S2379" t="str">
            <v>IMAL</v>
          </cell>
          <cell r="T2379" t="str">
            <v>TURKIYE</v>
          </cell>
          <cell r="U2379">
            <v>3.46</v>
          </cell>
          <cell r="V2379">
            <v>3.46</v>
          </cell>
          <cell r="W2379">
            <v>0</v>
          </cell>
          <cell r="X2379" t="str">
            <v>TURKIYE</v>
          </cell>
          <cell r="Y2379">
            <v>0</v>
          </cell>
          <cell r="Z2379">
            <v>0</v>
          </cell>
          <cell r="AA2379">
            <v>9.5299999999999994</v>
          </cell>
          <cell r="AB2379">
            <v>0</v>
          </cell>
          <cell r="AC2379">
            <v>9.5299999999999994</v>
          </cell>
        </row>
        <row r="2380">
          <cell r="A2380">
            <v>8697930093251</v>
          </cell>
          <cell r="B2380" t="str">
            <v>A10BD05</v>
          </cell>
          <cell r="C2380" t="str">
            <v>metformin and pioglitazone</v>
          </cell>
          <cell r="D2380" t="str">
            <v>EŞDEĞER</v>
          </cell>
          <cell r="E2380" t="str">
            <v>EŞDEĞER</v>
          </cell>
          <cell r="F2380">
            <v>0</v>
          </cell>
          <cell r="G2380">
            <v>1</v>
          </cell>
          <cell r="H2380">
            <v>1</v>
          </cell>
          <cell r="I2380">
            <v>0</v>
          </cell>
          <cell r="J2380">
            <v>0</v>
          </cell>
          <cell r="K2380">
            <v>0</v>
          </cell>
          <cell r="L2380" t="str">
            <v>PIOCOMB 15/1000 MG 30 FILM KAPLI TABLET</v>
          </cell>
          <cell r="M2380" t="str">
            <v>METFORMIN HCL + PIOGLITAZON</v>
          </cell>
          <cell r="N2380" t="str">
            <v>MENTIS</v>
          </cell>
          <cell r="O2380" t="str">
            <v>15+1000</v>
          </cell>
          <cell r="P2380" t="str">
            <v>MG</v>
          </cell>
          <cell r="Q2380">
            <v>30</v>
          </cell>
          <cell r="R2380" t="str">
            <v>NORMAL REÇETE</v>
          </cell>
          <cell r="S2380" t="str">
            <v>IMAL</v>
          </cell>
          <cell r="T2380" t="str">
            <v xml:space="preserve">
PORTEKIZ
  ITALYA </v>
          </cell>
          <cell r="U2380">
            <v>19.23</v>
          </cell>
          <cell r="V2380">
            <v>19.23</v>
          </cell>
          <cell r="W2380">
            <v>11.54</v>
          </cell>
          <cell r="X2380" t="str">
            <v xml:space="preserve">
PORTEKIZ
  ITALYA </v>
          </cell>
          <cell r="Y2380">
            <v>0</v>
          </cell>
          <cell r="Z2380">
            <v>0</v>
          </cell>
          <cell r="AA2380">
            <v>15</v>
          </cell>
          <cell r="AB2380">
            <v>0</v>
          </cell>
          <cell r="AC2380">
            <v>15</v>
          </cell>
        </row>
        <row r="2381">
          <cell r="A2381">
            <v>8680881091407</v>
          </cell>
          <cell r="B2381" t="str">
            <v>A10BD05</v>
          </cell>
          <cell r="C2381" t="str">
            <v>metformin and pioglitazone</v>
          </cell>
          <cell r="D2381" t="str">
            <v>EŞDEĞER</v>
          </cell>
          <cell r="E2381" t="str">
            <v>EŞDEĞER</v>
          </cell>
          <cell r="F2381">
            <v>0</v>
          </cell>
          <cell r="G2381">
            <v>1</v>
          </cell>
          <cell r="H2381">
            <v>1</v>
          </cell>
          <cell r="I2381">
            <v>0</v>
          </cell>
          <cell r="J2381">
            <v>0</v>
          </cell>
          <cell r="K2381">
            <v>0</v>
          </cell>
          <cell r="L2381" t="str">
            <v>PIOCOMB 15/1000 MG 30 FILM KAPLI TABLET</v>
          </cell>
          <cell r="M2381" t="str">
            <v>METFORMIN HCL + PIOGLITAZON</v>
          </cell>
          <cell r="N2381" t="str">
            <v>NEUTEC ILAC SAN.</v>
          </cell>
          <cell r="O2381" t="str">
            <v>15+1000</v>
          </cell>
          <cell r="P2381" t="str">
            <v>MG</v>
          </cell>
          <cell r="Q2381">
            <v>30</v>
          </cell>
          <cell r="R2381" t="str">
            <v>NORMAL REÇETE</v>
          </cell>
          <cell r="S2381" t="str">
            <v>IMAL</v>
          </cell>
          <cell r="T2381" t="str">
            <v xml:space="preserve">
PORTEKIZ
  ITALYA </v>
          </cell>
          <cell r="U2381">
            <v>19.23</v>
          </cell>
          <cell r="V2381">
            <v>19.23</v>
          </cell>
          <cell r="W2381">
            <v>11.54</v>
          </cell>
          <cell r="X2381" t="str">
            <v xml:space="preserve">
PORTEKIZ
  ITALYA </v>
          </cell>
          <cell r="Y2381">
            <v>0</v>
          </cell>
          <cell r="Z2381">
            <v>0</v>
          </cell>
          <cell r="AA2381">
            <v>15</v>
          </cell>
          <cell r="AB2381">
            <v>0</v>
          </cell>
          <cell r="AC2381">
            <v>15</v>
          </cell>
        </row>
        <row r="2382">
          <cell r="A2382">
            <v>8697930093237</v>
          </cell>
          <cell r="B2382" t="str">
            <v>A10BD05</v>
          </cell>
          <cell r="C2382" t="str">
            <v>metformin and pioglitazone</v>
          </cell>
          <cell r="D2382" t="str">
            <v>EŞDEĞER</v>
          </cell>
          <cell r="E2382" t="str">
            <v>EŞDEĞER</v>
          </cell>
          <cell r="F2382">
            <v>0</v>
          </cell>
          <cell r="G2382">
            <v>1</v>
          </cell>
          <cell r="H2382">
            <v>1</v>
          </cell>
          <cell r="I2382">
            <v>0</v>
          </cell>
          <cell r="J2382">
            <v>0</v>
          </cell>
          <cell r="K2382">
            <v>0</v>
          </cell>
          <cell r="L2382" t="str">
            <v>PIOCOMB 30/1000 MG 30 FILM KAPLI TABLET</v>
          </cell>
          <cell r="M2382" t="str">
            <v>METFORMIN HCL + PIOGLITAZON</v>
          </cell>
          <cell r="N2382" t="str">
            <v>MENTIS</v>
          </cell>
          <cell r="O2382" t="str">
            <v>30+1000</v>
          </cell>
          <cell r="P2382" t="str">
            <v>MG</v>
          </cell>
          <cell r="Q2382">
            <v>30</v>
          </cell>
          <cell r="R2382" t="str">
            <v>NORMAL REÇETE</v>
          </cell>
          <cell r="S2382" t="str">
            <v>IMAL</v>
          </cell>
          <cell r="T2382" t="str">
            <v xml:space="preserve">
PORTEKIZ
  ITALYA </v>
          </cell>
          <cell r="U2382">
            <v>25.24</v>
          </cell>
          <cell r="V2382">
            <v>25.24</v>
          </cell>
          <cell r="W2382">
            <v>15.14</v>
          </cell>
          <cell r="X2382" t="str">
            <v xml:space="preserve">
PORTEKIZ
  ITALYA </v>
          </cell>
          <cell r="Y2382">
            <v>0</v>
          </cell>
          <cell r="Z2382">
            <v>0</v>
          </cell>
          <cell r="AA2382">
            <v>21.96</v>
          </cell>
          <cell r="AB2382">
            <v>0</v>
          </cell>
          <cell r="AC2382">
            <v>21.96</v>
          </cell>
        </row>
        <row r="2383">
          <cell r="A2383">
            <v>8680881091384</v>
          </cell>
          <cell r="B2383" t="str">
            <v>A10BD05</v>
          </cell>
          <cell r="C2383" t="str">
            <v>metformin and pioglitazone</v>
          </cell>
          <cell r="D2383" t="str">
            <v>EŞDEĞER</v>
          </cell>
          <cell r="E2383" t="str">
            <v>EŞDEĞER</v>
          </cell>
          <cell r="F2383">
            <v>0</v>
          </cell>
          <cell r="G2383">
            <v>1</v>
          </cell>
          <cell r="H2383">
            <v>1</v>
          </cell>
          <cell r="I2383">
            <v>0</v>
          </cell>
          <cell r="J2383">
            <v>0</v>
          </cell>
          <cell r="K2383">
            <v>0</v>
          </cell>
          <cell r="L2383" t="str">
            <v>PIOCOMB 30/1000 MG 30 FILM KAPLI TABLET</v>
          </cell>
          <cell r="M2383" t="str">
            <v>METFORMIN HCL + PIOGLITAZON</v>
          </cell>
          <cell r="N2383" t="str">
            <v>NEUTEC ILAC SAN.</v>
          </cell>
          <cell r="O2383" t="str">
            <v>30+1000</v>
          </cell>
          <cell r="P2383" t="str">
            <v>MG</v>
          </cell>
          <cell r="Q2383">
            <v>30</v>
          </cell>
          <cell r="R2383" t="str">
            <v>NORMAL REÇETE</v>
          </cell>
          <cell r="S2383" t="str">
            <v>IMAL</v>
          </cell>
          <cell r="T2383" t="str">
            <v xml:space="preserve">
PORTEKIZ
  ITALYA </v>
          </cell>
          <cell r="U2383">
            <v>25.24</v>
          </cell>
          <cell r="V2383">
            <v>25.24</v>
          </cell>
          <cell r="W2383">
            <v>15.14</v>
          </cell>
          <cell r="X2383" t="str">
            <v xml:space="preserve">
PORTEKIZ
  ITALYA </v>
          </cell>
          <cell r="Y2383">
            <v>0</v>
          </cell>
          <cell r="Z2383">
            <v>0</v>
          </cell>
          <cell r="AA2383">
            <v>21.96</v>
          </cell>
          <cell r="AB2383">
            <v>0</v>
          </cell>
          <cell r="AC2383">
            <v>21.96</v>
          </cell>
        </row>
        <row r="2384">
          <cell r="A2384">
            <v>8697936013642</v>
          </cell>
          <cell r="B2384" t="str">
            <v>A10BG03</v>
          </cell>
          <cell r="C2384" t="str">
            <v>pioglitazone</v>
          </cell>
          <cell r="D2384" t="str">
            <v>EŞDEĞER</v>
          </cell>
          <cell r="E2384" t="str">
            <v>EŞDEĞER</v>
          </cell>
          <cell r="F2384">
            <v>0</v>
          </cell>
          <cell r="G2384">
            <v>5</v>
          </cell>
          <cell r="H2384">
            <v>1</v>
          </cell>
          <cell r="I2384">
            <v>0</v>
          </cell>
          <cell r="J2384">
            <v>0</v>
          </cell>
          <cell r="K2384">
            <v>0</v>
          </cell>
          <cell r="L2384" t="str">
            <v>PIOFOX 15 MG 30 TABLET</v>
          </cell>
          <cell r="M2384" t="str">
            <v>PIOGLITAZON HCL</v>
          </cell>
          <cell r="N2384" t="str">
            <v>INVENTIM</v>
          </cell>
          <cell r="O2384">
            <v>15</v>
          </cell>
          <cell r="P2384" t="str">
            <v>MG</v>
          </cell>
          <cell r="Q2384">
            <v>30</v>
          </cell>
          <cell r="R2384" t="str">
            <v>NORMAL REÇETE</v>
          </cell>
          <cell r="S2384" t="str">
            <v>IMAL</v>
          </cell>
          <cell r="T2384" t="str">
            <v>ITALYA</v>
          </cell>
          <cell r="U2384">
            <v>16.670000000000002</v>
          </cell>
          <cell r="V2384">
            <v>16.670000000000002</v>
          </cell>
          <cell r="W2384">
            <v>9.6999999999999993</v>
          </cell>
          <cell r="X2384" t="str">
            <v>ITALYA</v>
          </cell>
          <cell r="Y2384">
            <v>0</v>
          </cell>
          <cell r="Z2384">
            <v>0</v>
          </cell>
          <cell r="AA2384">
            <v>13.78</v>
          </cell>
          <cell r="AB2384">
            <v>0</v>
          </cell>
          <cell r="AC2384">
            <v>13.78</v>
          </cell>
        </row>
        <row r="2385">
          <cell r="A2385">
            <v>8697936013673</v>
          </cell>
          <cell r="B2385" t="str">
            <v>A10BG03</v>
          </cell>
          <cell r="C2385" t="str">
            <v>pioglitazone</v>
          </cell>
          <cell r="D2385" t="str">
            <v>EŞDEĞER</v>
          </cell>
          <cell r="E2385" t="str">
            <v>EŞDEĞER</v>
          </cell>
          <cell r="F2385">
            <v>0</v>
          </cell>
          <cell r="G2385">
            <v>5</v>
          </cell>
          <cell r="H2385">
            <v>1</v>
          </cell>
          <cell r="I2385">
            <v>0</v>
          </cell>
          <cell r="J2385">
            <v>0</v>
          </cell>
          <cell r="K2385">
            <v>0</v>
          </cell>
          <cell r="L2385" t="str">
            <v>PIOFOX 30 MG 30 TABLET</v>
          </cell>
          <cell r="M2385" t="str">
            <v>PIOGLITAZON HCL</v>
          </cell>
          <cell r="N2385" t="str">
            <v>INVENTIM</v>
          </cell>
          <cell r="O2385">
            <v>30</v>
          </cell>
          <cell r="P2385" t="str">
            <v>MG</v>
          </cell>
          <cell r="Q2385">
            <v>30</v>
          </cell>
          <cell r="R2385" t="str">
            <v>NORMAL REÇETE</v>
          </cell>
          <cell r="S2385" t="str">
            <v>IMAL</v>
          </cell>
          <cell r="T2385" t="str">
            <v>ITALYA</v>
          </cell>
          <cell r="U2385">
            <v>24.58</v>
          </cell>
          <cell r="V2385">
            <v>24.58</v>
          </cell>
          <cell r="W2385">
            <v>13.3</v>
          </cell>
          <cell r="X2385" t="str">
            <v>ITALYA</v>
          </cell>
          <cell r="Y2385">
            <v>0</v>
          </cell>
          <cell r="Z2385">
            <v>0</v>
          </cell>
          <cell r="AA2385">
            <v>20.88</v>
          </cell>
          <cell r="AB2385">
            <v>0</v>
          </cell>
          <cell r="AC2385">
            <v>20.88</v>
          </cell>
        </row>
        <row r="2386">
          <cell r="A2386">
            <v>8697932010454</v>
          </cell>
          <cell r="B2386" t="str">
            <v>A10BG03</v>
          </cell>
          <cell r="C2386" t="str">
            <v>pioglitazone</v>
          </cell>
          <cell r="D2386" t="str">
            <v>EŞDEĞER</v>
          </cell>
          <cell r="E2386" t="str">
            <v>EŞDEĞER</v>
          </cell>
          <cell r="F2386">
            <v>0</v>
          </cell>
          <cell r="G2386">
            <v>5</v>
          </cell>
          <cell r="H2386">
            <v>1</v>
          </cell>
          <cell r="I2386">
            <v>0</v>
          </cell>
          <cell r="J2386">
            <v>0</v>
          </cell>
          <cell r="K2386">
            <v>0</v>
          </cell>
          <cell r="L2386" t="str">
            <v>PIOFOX 30 MG 30 TABLET</v>
          </cell>
          <cell r="M2386" t="str">
            <v>PIOGLITAZON HCL</v>
          </cell>
          <cell r="N2386" t="str">
            <v>OPTO ILAC</v>
          </cell>
          <cell r="O2386">
            <v>30</v>
          </cell>
          <cell r="P2386" t="str">
            <v>MG</v>
          </cell>
          <cell r="Q2386">
            <v>30</v>
          </cell>
          <cell r="R2386" t="str">
            <v>NORMAL REÇETE</v>
          </cell>
          <cell r="S2386" t="str">
            <v>IMAL</v>
          </cell>
          <cell r="T2386" t="str">
            <v>ITALYA</v>
          </cell>
          <cell r="U2386">
            <v>24.58</v>
          </cell>
          <cell r="V2386">
            <v>24.58</v>
          </cell>
          <cell r="W2386">
            <v>13.3</v>
          </cell>
          <cell r="X2386" t="str">
            <v>ITALYA</v>
          </cell>
          <cell r="Y2386">
            <v>0</v>
          </cell>
          <cell r="Z2386">
            <v>0</v>
          </cell>
          <cell r="AA2386">
            <v>20.88</v>
          </cell>
          <cell r="AB2386">
            <v>0</v>
          </cell>
          <cell r="AC2386">
            <v>20.88</v>
          </cell>
        </row>
        <row r="2387">
          <cell r="A2387">
            <v>8697936013703</v>
          </cell>
          <cell r="B2387" t="str">
            <v>A10BG03</v>
          </cell>
          <cell r="C2387" t="str">
            <v>pioglitazone</v>
          </cell>
          <cell r="D2387" t="str">
            <v>EŞDEĞER</v>
          </cell>
          <cell r="E2387" t="str">
            <v>EŞDEĞER</v>
          </cell>
          <cell r="F2387">
            <v>0</v>
          </cell>
          <cell r="G2387">
            <v>5</v>
          </cell>
          <cell r="H2387">
            <v>1</v>
          </cell>
          <cell r="I2387">
            <v>0</v>
          </cell>
          <cell r="J2387">
            <v>0</v>
          </cell>
          <cell r="K2387">
            <v>0</v>
          </cell>
          <cell r="L2387" t="str">
            <v>PIOFOX 45 MG 30 TABLET</v>
          </cell>
          <cell r="M2387" t="str">
            <v>PIOGLITAZON HCL</v>
          </cell>
          <cell r="N2387" t="str">
            <v>INVENTIM</v>
          </cell>
          <cell r="O2387">
            <v>45</v>
          </cell>
          <cell r="P2387" t="str">
            <v>MG</v>
          </cell>
          <cell r="Q2387">
            <v>30</v>
          </cell>
          <cell r="R2387" t="str">
            <v>NORMAL REÇETE</v>
          </cell>
          <cell r="S2387" t="str">
            <v>IMAL</v>
          </cell>
          <cell r="T2387" t="str">
            <v>ITALYA</v>
          </cell>
          <cell r="U2387">
            <v>36.869999999999997</v>
          </cell>
          <cell r="V2387">
            <v>19.96</v>
          </cell>
          <cell r="W2387">
            <v>19.96</v>
          </cell>
          <cell r="X2387" t="str">
            <v>ITALYA</v>
          </cell>
          <cell r="Y2387">
            <v>0</v>
          </cell>
          <cell r="Z2387">
            <v>0</v>
          </cell>
          <cell r="AA2387">
            <v>31.07</v>
          </cell>
          <cell r="AB2387">
            <v>0</v>
          </cell>
          <cell r="AC2387">
            <v>31.07</v>
          </cell>
        </row>
        <row r="2388">
          <cell r="A2388">
            <v>8697932010485</v>
          </cell>
          <cell r="B2388" t="str">
            <v>A10BG03</v>
          </cell>
          <cell r="C2388" t="str">
            <v>pioglitazone</v>
          </cell>
          <cell r="D2388" t="str">
            <v>EŞDEĞER</v>
          </cell>
          <cell r="E2388" t="str">
            <v>EŞDEĞER</v>
          </cell>
          <cell r="F2388">
            <v>0</v>
          </cell>
          <cell r="G2388">
            <v>5</v>
          </cell>
          <cell r="H2388">
            <v>1</v>
          </cell>
          <cell r="I2388">
            <v>0</v>
          </cell>
          <cell r="J2388">
            <v>0</v>
          </cell>
          <cell r="K2388">
            <v>0</v>
          </cell>
          <cell r="L2388" t="str">
            <v>PIOFOX 45 MG 30 TABLET</v>
          </cell>
          <cell r="M2388" t="str">
            <v>PIOGLITAZON HCL</v>
          </cell>
          <cell r="N2388" t="str">
            <v>OPTO ILAC</v>
          </cell>
          <cell r="O2388">
            <v>45</v>
          </cell>
          <cell r="P2388" t="str">
            <v>MG</v>
          </cell>
          <cell r="Q2388">
            <v>30</v>
          </cell>
          <cell r="R2388" t="str">
            <v>NORMAL REÇETE</v>
          </cell>
          <cell r="S2388" t="str">
            <v>IMAL</v>
          </cell>
          <cell r="T2388" t="str">
            <v>ITALYA</v>
          </cell>
          <cell r="U2388">
            <v>36.869999999999997</v>
          </cell>
          <cell r="V2388">
            <v>19.96</v>
          </cell>
          <cell r="W2388">
            <v>19.96</v>
          </cell>
          <cell r="X2388" t="str">
            <v>ITALYA</v>
          </cell>
          <cell r="Y2388">
            <v>0</v>
          </cell>
          <cell r="Z2388">
            <v>0</v>
          </cell>
          <cell r="AA2388">
            <v>31.07</v>
          </cell>
          <cell r="AB2388">
            <v>0</v>
          </cell>
          <cell r="AC2388">
            <v>31.07</v>
          </cell>
        </row>
        <row r="2389">
          <cell r="A2389">
            <v>8681094090225</v>
          </cell>
          <cell r="B2389" t="str">
            <v>A10BD05</v>
          </cell>
          <cell r="C2389" t="str">
            <v>metformin and pioglitazone</v>
          </cell>
          <cell r="D2389" t="str">
            <v>EŞDEĞER</v>
          </cell>
          <cell r="E2389" t="str">
            <v>EŞDEĞER</v>
          </cell>
          <cell r="F2389">
            <v>0</v>
          </cell>
          <cell r="G2389">
            <v>1</v>
          </cell>
          <cell r="H2389">
            <v>1</v>
          </cell>
          <cell r="I2389">
            <v>0</v>
          </cell>
          <cell r="J2389">
            <v>0</v>
          </cell>
          <cell r="K2389">
            <v>0</v>
          </cell>
          <cell r="L2389" t="str">
            <v>PIO-MET 15/1000 MG 30 FILM KAPLI TABLET</v>
          </cell>
          <cell r="M2389" t="str">
            <v>METFORMIN HCL + PIOGLITAZON</v>
          </cell>
          <cell r="N2389" t="str">
            <v>NEUTEC TOPLAM KALITE</v>
          </cell>
          <cell r="O2389" t="str">
            <v>15+1000</v>
          </cell>
          <cell r="P2389" t="str">
            <v>MG</v>
          </cell>
          <cell r="Q2389">
            <v>30</v>
          </cell>
          <cell r="R2389" t="str">
            <v>NORMAL REÇETE</v>
          </cell>
          <cell r="S2389" t="str">
            <v>IMAL</v>
          </cell>
          <cell r="T2389" t="str">
            <v xml:space="preserve">
PORTEKIZ
  ITALYA </v>
          </cell>
          <cell r="U2389">
            <v>19.23</v>
          </cell>
          <cell r="V2389">
            <v>19.23</v>
          </cell>
          <cell r="W2389">
            <v>11.54</v>
          </cell>
          <cell r="X2389" t="str">
            <v xml:space="preserve">
PORTEKIZ
  ITALYA </v>
          </cell>
          <cell r="Y2389">
            <v>0</v>
          </cell>
          <cell r="Z2389">
            <v>0</v>
          </cell>
          <cell r="AA2389">
            <v>15</v>
          </cell>
          <cell r="AB2389">
            <v>0</v>
          </cell>
          <cell r="AC2389">
            <v>15</v>
          </cell>
        </row>
        <row r="2390">
          <cell r="A2390">
            <v>8681094090225</v>
          </cell>
          <cell r="B2390" t="str">
            <v>A10BD05</v>
          </cell>
          <cell r="C2390" t="str">
            <v>metformin and pioglitazone</v>
          </cell>
          <cell r="D2390" t="str">
            <v>ESDEGER</v>
          </cell>
          <cell r="E2390" t="str">
            <v>ESDEGER</v>
          </cell>
          <cell r="F2390">
            <v>0</v>
          </cell>
          <cell r="G2390">
            <v>1</v>
          </cell>
          <cell r="H2390">
            <v>2</v>
          </cell>
          <cell r="I2390">
            <v>0</v>
          </cell>
          <cell r="J2390">
            <v>0</v>
          </cell>
          <cell r="K2390">
            <v>0</v>
          </cell>
          <cell r="L2390" t="str">
            <v>PIO-MET 15/1000 MG 30 FILM KAPLI TABLET</v>
          </cell>
          <cell r="M2390" t="str">
            <v>METFORMIN HCL + PIOGLITAZON</v>
          </cell>
          <cell r="N2390" t="str">
            <v>TAKEDA</v>
          </cell>
          <cell r="O2390" t="str">
            <v>15+1000</v>
          </cell>
          <cell r="P2390" t="str">
            <v>MG</v>
          </cell>
          <cell r="Q2390">
            <v>30</v>
          </cell>
          <cell r="R2390" t="str">
            <v>NORMAL RECETE</v>
          </cell>
          <cell r="S2390" t="str">
            <v>IMAL</v>
          </cell>
          <cell r="T2390" t="str">
            <v>ITALYA PORTEKIZ</v>
          </cell>
          <cell r="U2390">
            <v>19.23</v>
          </cell>
          <cell r="V2390">
            <v>19.23</v>
          </cell>
          <cell r="W2390">
            <v>11.54</v>
          </cell>
          <cell r="X2390" t="str">
            <v>ITALYA PORTEKIZ</v>
          </cell>
          <cell r="Y2390">
            <v>0</v>
          </cell>
          <cell r="Z2390">
            <v>0</v>
          </cell>
          <cell r="AA2390">
            <v>18.62</v>
          </cell>
          <cell r="AB2390">
            <v>0</v>
          </cell>
          <cell r="AC2390">
            <v>18.62</v>
          </cell>
        </row>
        <row r="2391">
          <cell r="A2391">
            <v>8681094090164</v>
          </cell>
          <cell r="B2391" t="str">
            <v>A10BD05</v>
          </cell>
          <cell r="C2391" t="str">
            <v>metformin and pioglitazone</v>
          </cell>
          <cell r="D2391" t="str">
            <v>EŞDEĞER</v>
          </cell>
          <cell r="E2391" t="str">
            <v>EŞDEĞER</v>
          </cell>
          <cell r="F2391">
            <v>0</v>
          </cell>
          <cell r="G2391">
            <v>1</v>
          </cell>
          <cell r="H2391">
            <v>1</v>
          </cell>
          <cell r="I2391">
            <v>0</v>
          </cell>
          <cell r="J2391">
            <v>0</v>
          </cell>
          <cell r="K2391">
            <v>0</v>
          </cell>
          <cell r="L2391" t="str">
            <v>PIO-MET 15/500 MG 30 FILM TABLET</v>
          </cell>
          <cell r="M2391" t="str">
            <v>METFORMIN HCL + PIOGLITAZON</v>
          </cell>
          <cell r="N2391" t="str">
            <v>NEUTEC TOPLAM KALITE</v>
          </cell>
          <cell r="O2391" t="str">
            <v>15+500</v>
          </cell>
          <cell r="P2391" t="str">
            <v>MG</v>
          </cell>
          <cell r="Q2391">
            <v>30</v>
          </cell>
          <cell r="R2391" t="str">
            <v>NORMAL REÇETE</v>
          </cell>
          <cell r="S2391" t="str">
            <v>IMAL</v>
          </cell>
          <cell r="T2391" t="str">
            <v>ITALYA</v>
          </cell>
          <cell r="U2391">
            <v>16.670000000000002</v>
          </cell>
          <cell r="V2391">
            <v>16.670000000000002</v>
          </cell>
          <cell r="W2391">
            <v>10</v>
          </cell>
          <cell r="X2391" t="str">
            <v>ITALYA</v>
          </cell>
          <cell r="Y2391">
            <v>0</v>
          </cell>
          <cell r="Z2391">
            <v>0</v>
          </cell>
          <cell r="AA2391">
            <v>14.71</v>
          </cell>
          <cell r="AB2391">
            <v>0</v>
          </cell>
          <cell r="AC2391">
            <v>14.71</v>
          </cell>
        </row>
        <row r="2392">
          <cell r="A2392">
            <v>8697936090575</v>
          </cell>
          <cell r="B2392" t="str">
            <v>A10BD05</v>
          </cell>
          <cell r="C2392" t="str">
            <v>metformin and pioglitazone</v>
          </cell>
          <cell r="D2392" t="str">
            <v>EŞDEĞER</v>
          </cell>
          <cell r="E2392" t="str">
            <v>EŞDEĞER</v>
          </cell>
          <cell r="F2392">
            <v>0</v>
          </cell>
          <cell r="G2392">
            <v>1</v>
          </cell>
          <cell r="H2392">
            <v>1</v>
          </cell>
          <cell r="I2392">
            <v>0</v>
          </cell>
          <cell r="J2392">
            <v>0</v>
          </cell>
          <cell r="K2392">
            <v>0</v>
          </cell>
          <cell r="L2392" t="str">
            <v>PIO-MET 15/500 MG 30 FILM TABLET</v>
          </cell>
          <cell r="M2392" t="str">
            <v>METFORMIN HCL + PIOGLITAZON</v>
          </cell>
          <cell r="N2392" t="str">
            <v>INVENTIM</v>
          </cell>
          <cell r="O2392" t="str">
            <v>15+500</v>
          </cell>
          <cell r="P2392" t="str">
            <v>MG</v>
          </cell>
          <cell r="Q2392">
            <v>30</v>
          </cell>
          <cell r="R2392" t="str">
            <v>NORMAL REÇETE</v>
          </cell>
          <cell r="S2392" t="str">
            <v>IMAL</v>
          </cell>
          <cell r="T2392" t="str">
            <v>ITALYA</v>
          </cell>
          <cell r="U2392">
            <v>16.670000000000002</v>
          </cell>
          <cell r="V2392">
            <v>16.670000000000002</v>
          </cell>
          <cell r="W2392">
            <v>10</v>
          </cell>
          <cell r="X2392" t="str">
            <v>ITALYA</v>
          </cell>
          <cell r="Y2392">
            <v>0</v>
          </cell>
          <cell r="Z2392">
            <v>0</v>
          </cell>
          <cell r="AA2392">
            <v>14.71</v>
          </cell>
          <cell r="AB2392">
            <v>0</v>
          </cell>
          <cell r="AC2392">
            <v>14.71</v>
          </cell>
        </row>
        <row r="2393">
          <cell r="A2393">
            <v>8680881094101</v>
          </cell>
          <cell r="B2393" t="str">
            <v>A10BD05</v>
          </cell>
          <cell r="C2393" t="str">
            <v>metformin and pioglitazone</v>
          </cell>
          <cell r="D2393" t="str">
            <v>EŞDEĞER</v>
          </cell>
          <cell r="E2393" t="str">
            <v>EŞDEĞER</v>
          </cell>
          <cell r="F2393">
            <v>0</v>
          </cell>
          <cell r="G2393">
            <v>1</v>
          </cell>
          <cell r="H2393">
            <v>1</v>
          </cell>
          <cell r="I2393">
            <v>0</v>
          </cell>
          <cell r="J2393">
            <v>0</v>
          </cell>
          <cell r="K2393">
            <v>0</v>
          </cell>
          <cell r="L2393" t="str">
            <v>PIO-MET 15/500 MG 30 FILM TABLET</v>
          </cell>
          <cell r="M2393" t="str">
            <v>METFORMIN HCL + PIOGLITAZON</v>
          </cell>
          <cell r="N2393" t="str">
            <v>NEUTEC ILAC SAN.</v>
          </cell>
          <cell r="O2393" t="str">
            <v>15+500</v>
          </cell>
          <cell r="P2393" t="str">
            <v>MG</v>
          </cell>
          <cell r="Q2393">
            <v>30</v>
          </cell>
          <cell r="R2393" t="str">
            <v>NORMAL REÇETE</v>
          </cell>
          <cell r="S2393" t="str">
            <v>IMAL</v>
          </cell>
          <cell r="T2393" t="str">
            <v>ITALYA</v>
          </cell>
          <cell r="U2393">
            <v>16.670000000000002</v>
          </cell>
          <cell r="V2393">
            <v>16.670000000000002</v>
          </cell>
          <cell r="W2393">
            <v>10</v>
          </cell>
          <cell r="X2393" t="str">
            <v>ITALYA</v>
          </cell>
          <cell r="Y2393">
            <v>0</v>
          </cell>
          <cell r="Z2393">
            <v>0</v>
          </cell>
          <cell r="AA2393">
            <v>14.71</v>
          </cell>
          <cell r="AB2393">
            <v>0</v>
          </cell>
          <cell r="AC2393">
            <v>14.71</v>
          </cell>
        </row>
        <row r="2394">
          <cell r="A2394">
            <v>8697936090582</v>
          </cell>
          <cell r="B2394" t="str">
            <v>A10BD05</v>
          </cell>
          <cell r="C2394" t="str">
            <v>metformin and pioglitazone</v>
          </cell>
          <cell r="D2394" t="str">
            <v>EŞDEĞER</v>
          </cell>
          <cell r="E2394" t="str">
            <v>EŞDEĞER</v>
          </cell>
          <cell r="F2394">
            <v>0</v>
          </cell>
          <cell r="G2394">
            <v>2</v>
          </cell>
          <cell r="H2394">
            <v>1</v>
          </cell>
          <cell r="I2394">
            <v>0</v>
          </cell>
          <cell r="J2394">
            <v>0</v>
          </cell>
          <cell r="K2394">
            <v>0</v>
          </cell>
          <cell r="L2394" t="str">
            <v>PIO-MET 15/500 MG 60 FILM TABLET</v>
          </cell>
          <cell r="M2394" t="str">
            <v>METFORMIN HCL + PIOGLITAZON</v>
          </cell>
          <cell r="N2394" t="str">
            <v>INVENTIM</v>
          </cell>
          <cell r="O2394" t="str">
            <v>15+500</v>
          </cell>
          <cell r="P2394" t="str">
            <v>MG</v>
          </cell>
          <cell r="Q2394">
            <v>60</v>
          </cell>
          <cell r="R2394" t="str">
            <v>NORMAL REÇETE</v>
          </cell>
          <cell r="S2394" t="str">
            <v>IMAL</v>
          </cell>
          <cell r="T2394" t="str">
            <v>ITALYA</v>
          </cell>
          <cell r="U2394">
            <v>33.340000000000003</v>
          </cell>
          <cell r="V2394">
            <v>33.340000000000003</v>
          </cell>
          <cell r="W2394">
            <v>20</v>
          </cell>
          <cell r="X2394" t="str">
            <v>ITALYA</v>
          </cell>
          <cell r="Y2394">
            <v>0</v>
          </cell>
          <cell r="Z2394">
            <v>0</v>
          </cell>
          <cell r="AA2394">
            <v>37.99</v>
          </cell>
          <cell r="AB2394">
            <v>0</v>
          </cell>
          <cell r="AC2394">
            <v>37.99</v>
          </cell>
        </row>
        <row r="2395">
          <cell r="A2395">
            <v>8680881094118</v>
          </cell>
          <cell r="B2395" t="str">
            <v>A10BD05</v>
          </cell>
          <cell r="C2395" t="str">
            <v>metformin and pioglitazone</v>
          </cell>
          <cell r="D2395" t="str">
            <v>EŞDEĞER</v>
          </cell>
          <cell r="E2395" t="str">
            <v>EŞDEĞER</v>
          </cell>
          <cell r="F2395">
            <v>0</v>
          </cell>
          <cell r="G2395">
            <v>2</v>
          </cell>
          <cell r="H2395">
            <v>1</v>
          </cell>
          <cell r="I2395">
            <v>0</v>
          </cell>
          <cell r="J2395">
            <v>0</v>
          </cell>
          <cell r="K2395">
            <v>0</v>
          </cell>
          <cell r="L2395" t="str">
            <v>PIO-MET 15/500 MG 60 FILM TABLET</v>
          </cell>
          <cell r="M2395" t="str">
            <v>METFORMIN HCL + PIOGLITAZON</v>
          </cell>
          <cell r="N2395" t="str">
            <v>NEUTEC ILAC SAN.</v>
          </cell>
          <cell r="O2395" t="str">
            <v>15+500</v>
          </cell>
          <cell r="P2395" t="str">
            <v>MG</v>
          </cell>
          <cell r="Q2395">
            <v>60</v>
          </cell>
          <cell r="R2395" t="str">
            <v>NORMAL REÇETE</v>
          </cell>
          <cell r="S2395" t="str">
            <v>IMAL</v>
          </cell>
          <cell r="T2395" t="str">
            <v>ITALYA</v>
          </cell>
          <cell r="U2395">
            <v>33.340000000000003</v>
          </cell>
          <cell r="V2395">
            <v>33.340000000000003</v>
          </cell>
          <cell r="W2395">
            <v>20</v>
          </cell>
          <cell r="X2395" t="str">
            <v>ITALYA</v>
          </cell>
          <cell r="Y2395">
            <v>0</v>
          </cell>
          <cell r="Z2395">
            <v>0</v>
          </cell>
          <cell r="AA2395">
            <v>37.99</v>
          </cell>
          <cell r="AB2395">
            <v>0</v>
          </cell>
          <cell r="AC2395">
            <v>37.99</v>
          </cell>
        </row>
        <row r="2396">
          <cell r="A2396">
            <v>8697936090599</v>
          </cell>
          <cell r="B2396" t="str">
            <v>A10BD05</v>
          </cell>
          <cell r="C2396" t="str">
            <v>metformin and pioglitazone</v>
          </cell>
          <cell r="D2396" t="str">
            <v>EŞDEĞER</v>
          </cell>
          <cell r="E2396" t="str">
            <v>EŞDEĞER</v>
          </cell>
          <cell r="F2396">
            <v>0</v>
          </cell>
          <cell r="G2396">
            <v>1</v>
          </cell>
          <cell r="H2396">
            <v>1</v>
          </cell>
          <cell r="I2396">
            <v>0</v>
          </cell>
          <cell r="J2396">
            <v>0</v>
          </cell>
          <cell r="K2396">
            <v>0</v>
          </cell>
          <cell r="L2396" t="str">
            <v>PIO-MET 15/500 MG 90 FILM TABLET</v>
          </cell>
          <cell r="M2396" t="str">
            <v>METFORMIN HCL + PIOGLITAZON</v>
          </cell>
          <cell r="N2396" t="str">
            <v>INVENTIM</v>
          </cell>
          <cell r="O2396" t="str">
            <v>15+500</v>
          </cell>
          <cell r="P2396" t="str">
            <v>MG</v>
          </cell>
          <cell r="Q2396">
            <v>90</v>
          </cell>
          <cell r="R2396" t="str">
            <v>NORMAL REÇETE</v>
          </cell>
          <cell r="S2396" t="str">
            <v>IMAL</v>
          </cell>
          <cell r="T2396" t="str">
            <v>ITALYA</v>
          </cell>
          <cell r="U2396">
            <v>50.02</v>
          </cell>
          <cell r="V2396">
            <v>50.02</v>
          </cell>
          <cell r="W2396">
            <v>30.01</v>
          </cell>
          <cell r="X2396" t="str">
            <v>ITALYA</v>
          </cell>
          <cell r="Y2396">
            <v>0</v>
          </cell>
          <cell r="Z2396">
            <v>0</v>
          </cell>
          <cell r="AA2396">
            <v>44.35</v>
          </cell>
          <cell r="AB2396">
            <v>0</v>
          </cell>
          <cell r="AC2396">
            <v>44.35</v>
          </cell>
        </row>
        <row r="2397">
          <cell r="A2397">
            <v>8680881094125</v>
          </cell>
          <cell r="B2397" t="str">
            <v>A10BD05</v>
          </cell>
          <cell r="C2397" t="str">
            <v>metformin and pioglitazone</v>
          </cell>
          <cell r="D2397" t="str">
            <v>EŞDEĞER</v>
          </cell>
          <cell r="E2397" t="str">
            <v>EŞDEĞER</v>
          </cell>
          <cell r="F2397">
            <v>0</v>
          </cell>
          <cell r="G2397">
            <v>1</v>
          </cell>
          <cell r="H2397">
            <v>1</v>
          </cell>
          <cell r="I2397">
            <v>0</v>
          </cell>
          <cell r="J2397">
            <v>0</v>
          </cell>
          <cell r="K2397">
            <v>0</v>
          </cell>
          <cell r="L2397" t="str">
            <v>PIO-MET 15/500 MG 90 FILM TABLET</v>
          </cell>
          <cell r="M2397" t="str">
            <v>METFORMIN HCL + PIOGLITAZON</v>
          </cell>
          <cell r="N2397" t="str">
            <v>NEUTEC ILAC SAN.</v>
          </cell>
          <cell r="O2397" t="str">
            <v>15+500</v>
          </cell>
          <cell r="P2397" t="str">
            <v>MG</v>
          </cell>
          <cell r="Q2397">
            <v>90</v>
          </cell>
          <cell r="R2397" t="str">
            <v>NORMAL REÇETE</v>
          </cell>
          <cell r="S2397" t="str">
            <v>IMAL</v>
          </cell>
          <cell r="T2397" t="str">
            <v>ITALYA</v>
          </cell>
          <cell r="U2397">
            <v>50.02</v>
          </cell>
          <cell r="V2397">
            <v>50.02</v>
          </cell>
          <cell r="W2397">
            <v>30.01</v>
          </cell>
          <cell r="X2397" t="str">
            <v>ITALYA</v>
          </cell>
          <cell r="Y2397">
            <v>0</v>
          </cell>
          <cell r="Z2397">
            <v>0</v>
          </cell>
          <cell r="AA2397">
            <v>44.35</v>
          </cell>
          <cell r="AB2397">
            <v>0</v>
          </cell>
          <cell r="AC2397">
            <v>44.35</v>
          </cell>
        </row>
        <row r="2398">
          <cell r="A2398">
            <v>8697936090605</v>
          </cell>
          <cell r="B2398" t="str">
            <v>A10BD05</v>
          </cell>
          <cell r="C2398" t="str">
            <v>metformin and pioglitazone</v>
          </cell>
          <cell r="D2398" t="str">
            <v>EŞDEĞER</v>
          </cell>
          <cell r="E2398" t="str">
            <v>EŞDEĞER</v>
          </cell>
          <cell r="F2398">
            <v>0</v>
          </cell>
          <cell r="G2398">
            <v>1</v>
          </cell>
          <cell r="H2398">
            <v>1</v>
          </cell>
          <cell r="I2398">
            <v>0</v>
          </cell>
          <cell r="J2398">
            <v>0</v>
          </cell>
          <cell r="K2398">
            <v>0</v>
          </cell>
          <cell r="L2398" t="str">
            <v>PIO-MET 15/850 MG 30 FILM TABLET</v>
          </cell>
          <cell r="M2398" t="str">
            <v>METFORMIN HCL + PIOGLITAZON</v>
          </cell>
          <cell r="N2398" t="str">
            <v>INVENTIM</v>
          </cell>
          <cell r="O2398" t="str">
            <v>15+850</v>
          </cell>
          <cell r="P2398" t="str">
            <v>MG</v>
          </cell>
          <cell r="Q2398">
            <v>30</v>
          </cell>
          <cell r="R2398" t="str">
            <v>NORMAL REÇETE</v>
          </cell>
          <cell r="S2398" t="str">
            <v>IMAL</v>
          </cell>
          <cell r="T2398" t="str">
            <v>PORTEKIZ/ITALYA</v>
          </cell>
          <cell r="U2398">
            <v>16.670000000000002</v>
          </cell>
          <cell r="V2398">
            <v>16.670000000000002</v>
          </cell>
          <cell r="W2398">
            <v>10</v>
          </cell>
          <cell r="X2398" t="str">
            <v>PORTEKIZ/ITALYA</v>
          </cell>
          <cell r="Y2398">
            <v>0</v>
          </cell>
          <cell r="Z2398">
            <v>0</v>
          </cell>
          <cell r="AA2398">
            <v>14.71</v>
          </cell>
          <cell r="AB2398">
            <v>0</v>
          </cell>
          <cell r="AC2398">
            <v>14.71</v>
          </cell>
        </row>
        <row r="2399">
          <cell r="A2399">
            <v>8680881094132</v>
          </cell>
          <cell r="B2399" t="str">
            <v>A10BD05</v>
          </cell>
          <cell r="C2399" t="str">
            <v>metformin and pioglitazone</v>
          </cell>
          <cell r="D2399" t="str">
            <v>EŞDEĞER</v>
          </cell>
          <cell r="E2399" t="str">
            <v>EŞDEĞER</v>
          </cell>
          <cell r="F2399">
            <v>0</v>
          </cell>
          <cell r="G2399">
            <v>1</v>
          </cell>
          <cell r="H2399">
            <v>1</v>
          </cell>
          <cell r="I2399">
            <v>0</v>
          </cell>
          <cell r="J2399">
            <v>0</v>
          </cell>
          <cell r="K2399">
            <v>0</v>
          </cell>
          <cell r="L2399" t="str">
            <v>PIO-MET 15/850 MG 30 FILM TABLET</v>
          </cell>
          <cell r="M2399" t="str">
            <v>METFORMIN HCL + PIOGLITAZON</v>
          </cell>
          <cell r="N2399" t="str">
            <v>NEUTEC ILAC SAN.</v>
          </cell>
          <cell r="O2399" t="str">
            <v>15+850</v>
          </cell>
          <cell r="P2399" t="str">
            <v>MG</v>
          </cell>
          <cell r="Q2399">
            <v>30</v>
          </cell>
          <cell r="R2399" t="str">
            <v>NORMAL REÇETE</v>
          </cell>
          <cell r="S2399" t="str">
            <v>IMAL</v>
          </cell>
          <cell r="T2399" t="str">
            <v>PORTEKIZ</v>
          </cell>
          <cell r="U2399">
            <v>15.83</v>
          </cell>
          <cell r="V2399">
            <v>16.670000000000002</v>
          </cell>
          <cell r="W2399">
            <v>10</v>
          </cell>
          <cell r="X2399" t="str">
            <v>PORTEKIZ/ITALYA</v>
          </cell>
          <cell r="Y2399">
            <v>0</v>
          </cell>
          <cell r="Z2399">
            <v>0</v>
          </cell>
          <cell r="AA2399">
            <v>14.71</v>
          </cell>
          <cell r="AB2399">
            <v>0</v>
          </cell>
          <cell r="AC2399">
            <v>14.71</v>
          </cell>
        </row>
        <row r="2400">
          <cell r="A2400">
            <v>8681094090195</v>
          </cell>
          <cell r="B2400" t="str">
            <v>A10BD05</v>
          </cell>
          <cell r="C2400" t="str">
            <v>metformin and pioglitazone</v>
          </cell>
          <cell r="D2400" t="str">
            <v>EŞDEĞER</v>
          </cell>
          <cell r="E2400" t="str">
            <v>EŞDEĞER</v>
          </cell>
          <cell r="F2400">
            <v>0</v>
          </cell>
          <cell r="G2400">
            <v>1</v>
          </cell>
          <cell r="H2400">
            <v>1</v>
          </cell>
          <cell r="I2400">
            <v>0</v>
          </cell>
          <cell r="J2400">
            <v>0</v>
          </cell>
          <cell r="K2400">
            <v>0</v>
          </cell>
          <cell r="L2400" t="str">
            <v>PIO-MET 15/850 MG 30 FILM TABLET</v>
          </cell>
          <cell r="M2400" t="str">
            <v>METFORMIN HCL + PIOGLITAZON</v>
          </cell>
          <cell r="N2400" t="str">
            <v>NEUTEC TOPLAM KALITE</v>
          </cell>
          <cell r="O2400" t="str">
            <v>15+850</v>
          </cell>
          <cell r="P2400" t="str">
            <v>MG</v>
          </cell>
          <cell r="Q2400">
            <v>30</v>
          </cell>
          <cell r="R2400" t="str">
            <v>NORMAL REÇETE</v>
          </cell>
          <cell r="S2400" t="str">
            <v>IMAL</v>
          </cell>
          <cell r="T2400" t="str">
            <v>PORTEKIZ/ITALYA</v>
          </cell>
          <cell r="U2400">
            <v>16.670000000000002</v>
          </cell>
          <cell r="V2400">
            <v>16.670000000000002</v>
          </cell>
          <cell r="W2400">
            <v>10</v>
          </cell>
          <cell r="X2400" t="str">
            <v>PORTEKIZ/ITALYA</v>
          </cell>
          <cell r="Y2400">
            <v>0</v>
          </cell>
          <cell r="Z2400">
            <v>0</v>
          </cell>
          <cell r="AA2400">
            <v>14.71</v>
          </cell>
          <cell r="AB2400">
            <v>0</v>
          </cell>
          <cell r="AC2400">
            <v>14.71</v>
          </cell>
        </row>
        <row r="2401">
          <cell r="A2401">
            <v>8697936090612</v>
          </cell>
          <cell r="B2401" t="str">
            <v>A10BD05</v>
          </cell>
          <cell r="C2401" t="str">
            <v>metformin and pioglitazone</v>
          </cell>
          <cell r="D2401" t="str">
            <v>EŞDEĞER</v>
          </cell>
          <cell r="E2401" t="str">
            <v>EŞDEĞER</v>
          </cell>
          <cell r="F2401">
            <v>0</v>
          </cell>
          <cell r="G2401">
            <v>1</v>
          </cell>
          <cell r="H2401">
            <v>1</v>
          </cell>
          <cell r="I2401">
            <v>0</v>
          </cell>
          <cell r="J2401">
            <v>0</v>
          </cell>
          <cell r="K2401">
            <v>0</v>
          </cell>
          <cell r="L2401" t="str">
            <v>PIO-MET 15/850 MG 60 FILM TABLET</v>
          </cell>
          <cell r="M2401" t="str">
            <v>METFORMIN HCL + PIOGLITAZON</v>
          </cell>
          <cell r="N2401" t="str">
            <v>INVENTIM</v>
          </cell>
          <cell r="O2401" t="str">
            <v>15+850</v>
          </cell>
          <cell r="P2401" t="str">
            <v>MG</v>
          </cell>
          <cell r="Q2401">
            <v>60</v>
          </cell>
          <cell r="R2401" t="str">
            <v>NORMAL REÇETE</v>
          </cell>
          <cell r="S2401" t="str">
            <v>IMAL</v>
          </cell>
          <cell r="T2401" t="str">
            <v>FRANSA</v>
          </cell>
          <cell r="U2401">
            <v>27.22</v>
          </cell>
          <cell r="V2401">
            <v>27.22</v>
          </cell>
          <cell r="W2401">
            <v>16.329999999999998</v>
          </cell>
          <cell r="X2401" t="str">
            <v>FRANSA</v>
          </cell>
          <cell r="Y2401">
            <v>0</v>
          </cell>
          <cell r="Z2401">
            <v>0</v>
          </cell>
          <cell r="AA2401">
            <v>34.54</v>
          </cell>
          <cell r="AB2401">
            <v>0</v>
          </cell>
          <cell r="AC2401">
            <v>34.54</v>
          </cell>
        </row>
        <row r="2402">
          <cell r="A2402">
            <v>8680881094149</v>
          </cell>
          <cell r="B2402" t="str">
            <v>A10BD05</v>
          </cell>
          <cell r="C2402" t="str">
            <v>metformin and pioglitazone</v>
          </cell>
          <cell r="D2402" t="str">
            <v>EŞDEĞER</v>
          </cell>
          <cell r="E2402" t="str">
            <v>EŞDEĞER</v>
          </cell>
          <cell r="F2402">
            <v>0</v>
          </cell>
          <cell r="G2402">
            <v>1</v>
          </cell>
          <cell r="H2402">
            <v>1</v>
          </cell>
          <cell r="I2402">
            <v>0</v>
          </cell>
          <cell r="J2402">
            <v>0</v>
          </cell>
          <cell r="K2402">
            <v>0</v>
          </cell>
          <cell r="L2402" t="str">
            <v>PIO-MET 15/850 MG 60 FILM TABLET</v>
          </cell>
          <cell r="M2402" t="str">
            <v>METFORMIN HCL + PIOGLITAZON</v>
          </cell>
          <cell r="N2402" t="str">
            <v>NEUTEC ILAC SAN.</v>
          </cell>
          <cell r="O2402" t="str">
            <v>15+850</v>
          </cell>
          <cell r="P2402" t="str">
            <v>MG</v>
          </cell>
          <cell r="Q2402">
            <v>60</v>
          </cell>
          <cell r="R2402" t="str">
            <v>NORMAL REÇETE</v>
          </cell>
          <cell r="S2402" t="str">
            <v>IMAL</v>
          </cell>
          <cell r="T2402" t="str">
            <v>FRANSA</v>
          </cell>
          <cell r="U2402">
            <v>27.22</v>
          </cell>
          <cell r="V2402">
            <v>27.22</v>
          </cell>
          <cell r="W2402">
            <v>16.329999999999998</v>
          </cell>
          <cell r="X2402" t="str">
            <v>FRANSA</v>
          </cell>
          <cell r="Y2402">
            <v>0</v>
          </cell>
          <cell r="Z2402">
            <v>0</v>
          </cell>
          <cell r="AA2402">
            <v>34.54</v>
          </cell>
          <cell r="AB2402">
            <v>0</v>
          </cell>
          <cell r="AC2402">
            <v>34.54</v>
          </cell>
        </row>
        <row r="2403">
          <cell r="A2403">
            <v>8697936090629</v>
          </cell>
          <cell r="B2403" t="str">
            <v>A10BD05</v>
          </cell>
          <cell r="C2403" t="str">
            <v>metformin and pioglitazone</v>
          </cell>
          <cell r="D2403" t="str">
            <v>EŞDEĞER</v>
          </cell>
          <cell r="E2403" t="str">
            <v>EŞDEĞER</v>
          </cell>
          <cell r="F2403">
            <v>0</v>
          </cell>
          <cell r="G2403">
            <v>1</v>
          </cell>
          <cell r="H2403">
            <v>1</v>
          </cell>
          <cell r="I2403">
            <v>0</v>
          </cell>
          <cell r="J2403">
            <v>0</v>
          </cell>
          <cell r="K2403">
            <v>0</v>
          </cell>
          <cell r="L2403" t="str">
            <v>PIO-MET 15/850 MG 90 FILM TABLET</v>
          </cell>
          <cell r="M2403" t="str">
            <v>METFORMIN HCL + PIOGLITAZON</v>
          </cell>
          <cell r="N2403" t="str">
            <v>INVENTIM</v>
          </cell>
          <cell r="O2403" t="str">
            <v>15+850</v>
          </cell>
          <cell r="P2403" t="str">
            <v>MG</v>
          </cell>
          <cell r="Q2403">
            <v>90</v>
          </cell>
          <cell r="R2403" t="str">
            <v>NORMAL REÇETE</v>
          </cell>
          <cell r="S2403" t="str">
            <v>IMAL</v>
          </cell>
          <cell r="T2403" t="str">
            <v>FRANSA</v>
          </cell>
          <cell r="U2403">
            <v>40.82</v>
          </cell>
          <cell r="V2403">
            <v>40.82</v>
          </cell>
          <cell r="W2403">
            <v>24.49</v>
          </cell>
          <cell r="X2403" t="str">
            <v>FRANSA</v>
          </cell>
          <cell r="Y2403">
            <v>0</v>
          </cell>
          <cell r="Z2403">
            <v>0</v>
          </cell>
          <cell r="AA2403">
            <v>44.35</v>
          </cell>
          <cell r="AB2403">
            <v>0</v>
          </cell>
          <cell r="AC2403">
            <v>44.35</v>
          </cell>
        </row>
        <row r="2404">
          <cell r="A2404">
            <v>8680881094156</v>
          </cell>
          <cell r="B2404" t="str">
            <v>A10BD05</v>
          </cell>
          <cell r="C2404" t="str">
            <v>metformin and pioglitazone</v>
          </cell>
          <cell r="D2404" t="str">
            <v>EŞDEĞER</v>
          </cell>
          <cell r="E2404" t="str">
            <v>EŞDEĞER</v>
          </cell>
          <cell r="F2404">
            <v>0</v>
          </cell>
          <cell r="G2404">
            <v>1</v>
          </cell>
          <cell r="H2404">
            <v>1</v>
          </cell>
          <cell r="I2404">
            <v>0</v>
          </cell>
          <cell r="J2404">
            <v>0</v>
          </cell>
          <cell r="K2404">
            <v>0</v>
          </cell>
          <cell r="L2404" t="str">
            <v>PIO-MET 15/850 MG 90 FILM TABLET</v>
          </cell>
          <cell r="M2404" t="str">
            <v>METFORMIN HCL + PIOGLITAZON</v>
          </cell>
          <cell r="N2404" t="str">
            <v>NEUTEC ILAC SAN.</v>
          </cell>
          <cell r="O2404" t="str">
            <v>15+850</v>
          </cell>
          <cell r="P2404" t="str">
            <v>MG</v>
          </cell>
          <cell r="Q2404">
            <v>90</v>
          </cell>
          <cell r="R2404" t="str">
            <v>NORMAL REÇETE</v>
          </cell>
          <cell r="S2404" t="str">
            <v>IMAL</v>
          </cell>
          <cell r="T2404" t="str">
            <v>FRANSA</v>
          </cell>
          <cell r="U2404">
            <v>40.82</v>
          </cell>
          <cell r="V2404">
            <v>40.82</v>
          </cell>
          <cell r="W2404">
            <v>24.49</v>
          </cell>
          <cell r="X2404" t="str">
            <v>FRANSA</v>
          </cell>
          <cell r="Y2404">
            <v>0</v>
          </cell>
          <cell r="Z2404">
            <v>0</v>
          </cell>
          <cell r="AA2404">
            <v>44.35</v>
          </cell>
          <cell r="AB2404">
            <v>0</v>
          </cell>
          <cell r="AC2404">
            <v>44.35</v>
          </cell>
        </row>
        <row r="2405">
          <cell r="A2405">
            <v>8681094090249</v>
          </cell>
          <cell r="B2405" t="str">
            <v>A10BD05</v>
          </cell>
          <cell r="C2405" t="str">
            <v>metformin and pioglitazone</v>
          </cell>
          <cell r="D2405" t="str">
            <v>EŞDEĞER</v>
          </cell>
          <cell r="E2405" t="str">
            <v>EŞDEĞER</v>
          </cell>
          <cell r="F2405">
            <v>0</v>
          </cell>
          <cell r="G2405">
            <v>1</v>
          </cell>
          <cell r="H2405">
            <v>1</v>
          </cell>
          <cell r="I2405">
            <v>0</v>
          </cell>
          <cell r="J2405">
            <v>0</v>
          </cell>
          <cell r="K2405">
            <v>0</v>
          </cell>
          <cell r="L2405" t="str">
            <v>PIO-MET 30/1000 MG 30 FILM KAPLI TABLET</v>
          </cell>
          <cell r="M2405" t="str">
            <v>METFORMIN HCL + PIOGLITAZON</v>
          </cell>
          <cell r="N2405" t="str">
            <v>NEUTEC TOPLAM KALITE</v>
          </cell>
          <cell r="O2405" t="str">
            <v>30+1000</v>
          </cell>
          <cell r="P2405" t="str">
            <v>MG</v>
          </cell>
          <cell r="Q2405">
            <v>30</v>
          </cell>
          <cell r="R2405" t="str">
            <v>NORMAL REÇETE</v>
          </cell>
          <cell r="S2405" t="str">
            <v>IMAL</v>
          </cell>
          <cell r="T2405" t="str">
            <v xml:space="preserve">
PORTEKIZ
  ITALYA </v>
          </cell>
          <cell r="U2405">
            <v>25.24</v>
          </cell>
          <cell r="V2405">
            <v>25.24</v>
          </cell>
          <cell r="W2405">
            <v>15.14</v>
          </cell>
          <cell r="X2405" t="str">
            <v xml:space="preserve">
PORTEKIZ
  ITALYA </v>
          </cell>
          <cell r="Y2405">
            <v>0</v>
          </cell>
          <cell r="Z2405">
            <v>0</v>
          </cell>
          <cell r="AA2405">
            <v>21.96</v>
          </cell>
          <cell r="AB2405">
            <v>0</v>
          </cell>
          <cell r="AC2405">
            <v>21.96</v>
          </cell>
        </row>
        <row r="2406">
          <cell r="A2406">
            <v>8681094090249</v>
          </cell>
          <cell r="B2406" t="str">
            <v>A10BD05</v>
          </cell>
          <cell r="C2406" t="str">
            <v>metformin and pioglitazone</v>
          </cell>
          <cell r="D2406" t="str">
            <v>ESDEGER</v>
          </cell>
          <cell r="E2406" t="str">
            <v>ESDEGER</v>
          </cell>
          <cell r="F2406">
            <v>0</v>
          </cell>
          <cell r="G2406">
            <v>1</v>
          </cell>
          <cell r="H2406">
            <v>2</v>
          </cell>
          <cell r="I2406">
            <v>0</v>
          </cell>
          <cell r="J2406">
            <v>0</v>
          </cell>
          <cell r="K2406">
            <v>0</v>
          </cell>
          <cell r="L2406" t="str">
            <v>PIO-MET 30/1000 MG 30 FILM KAPLI TABLET</v>
          </cell>
          <cell r="M2406" t="str">
            <v>METFORMIN HCL + PIOGLITAZON</v>
          </cell>
          <cell r="N2406" t="str">
            <v>TAKEDA</v>
          </cell>
          <cell r="O2406" t="str">
            <v>30+1000</v>
          </cell>
          <cell r="P2406" t="str">
            <v>MG</v>
          </cell>
          <cell r="Q2406">
            <v>30</v>
          </cell>
          <cell r="R2406" t="str">
            <v>NORMAL RECETE</v>
          </cell>
          <cell r="S2406" t="str">
            <v>IMAL</v>
          </cell>
          <cell r="T2406" t="str">
            <v>ITALYA PORTEKIZ</v>
          </cell>
          <cell r="U2406">
            <v>25.24</v>
          </cell>
          <cell r="V2406">
            <v>25.24</v>
          </cell>
          <cell r="W2406">
            <v>15.14</v>
          </cell>
          <cell r="X2406" t="str">
            <v>ITALYA PORTEKIZ</v>
          </cell>
          <cell r="Y2406">
            <v>0</v>
          </cell>
          <cell r="Z2406">
            <v>0</v>
          </cell>
          <cell r="AA2406">
            <v>26.84</v>
          </cell>
          <cell r="AB2406">
            <v>0</v>
          </cell>
          <cell r="AC2406">
            <v>26.84</v>
          </cell>
        </row>
        <row r="2407">
          <cell r="A2407">
            <v>8697929022514</v>
          </cell>
          <cell r="B2407" t="str">
            <v>N02BA51</v>
          </cell>
          <cell r="C2407" t="str">
            <v>acetylsalicylic acid, combinations excl. psycholeptics</v>
          </cell>
          <cell r="D2407" t="str">
            <v>ESDEGER</v>
          </cell>
          <cell r="E2407" t="str">
            <v>FIYAT KORUMALI URUN</v>
          </cell>
          <cell r="F2407">
            <v>0</v>
          </cell>
          <cell r="G2407">
            <v>1</v>
          </cell>
          <cell r="H2407">
            <v>2</v>
          </cell>
          <cell r="I2407">
            <v>0</v>
          </cell>
          <cell r="J2407">
            <v>0</v>
          </cell>
          <cell r="K2407">
            <v>0</v>
          </cell>
          <cell r="L2407" t="str">
            <v>PIRATIL 400 MG/240 MG 10 EFERVESAN TABLET</v>
          </cell>
          <cell r="M2407" t="str">
            <v>ASETILSALISILIK ASIT + VITAMIN C</v>
          </cell>
          <cell r="N2407" t="str">
            <v>VITALIS</v>
          </cell>
          <cell r="O2407" t="str">
            <v>400+240</v>
          </cell>
          <cell r="P2407" t="str">
            <v>MG</v>
          </cell>
          <cell r="Q2407">
            <v>10</v>
          </cell>
          <cell r="R2407" t="str">
            <v>NORMAL RECETE</v>
          </cell>
          <cell r="S2407" t="str">
            <v>IMAL</v>
          </cell>
          <cell r="T2407" t="str">
            <v>PORTEKIZ</v>
          </cell>
          <cell r="U2407">
            <v>3.58</v>
          </cell>
          <cell r="V2407">
            <v>3.58</v>
          </cell>
          <cell r="W2407">
            <v>3.58</v>
          </cell>
          <cell r="X2407" t="str">
            <v>PORTEKIZ</v>
          </cell>
          <cell r="Y2407" t="str">
            <v>1</v>
          </cell>
          <cell r="Z2407">
            <v>0</v>
          </cell>
          <cell r="AA2407">
            <v>9.9600000000000009</v>
          </cell>
          <cell r="AB2407">
            <v>0</v>
          </cell>
          <cell r="AC2407">
            <v>9.9600000000000009</v>
          </cell>
        </row>
        <row r="2408">
          <cell r="A2408">
            <v>8699511010039</v>
          </cell>
          <cell r="B2408" t="str">
            <v>N02BE51</v>
          </cell>
          <cell r="C2408" t="str">
            <v>paracetamol, combinations excl. psycholeptics</v>
          </cell>
          <cell r="D2408" t="str">
            <v>ESDEGER</v>
          </cell>
          <cell r="E2408" t="str">
            <v>FIYAT KORUMALI URUN</v>
          </cell>
          <cell r="F2408">
            <v>4</v>
          </cell>
          <cell r="G2408">
            <v>1</v>
          </cell>
          <cell r="H2408">
            <v>2</v>
          </cell>
          <cell r="I2408">
            <v>0</v>
          </cell>
          <cell r="J2408">
            <v>0</v>
          </cell>
          <cell r="K2408">
            <v>0</v>
          </cell>
          <cell r="L2408" t="str">
            <v>PIROSAL  20 TABLET</v>
          </cell>
          <cell r="M2408" t="str">
            <v>PARASETAMOL + KAFEIN + KODEIN FOSFAT</v>
          </cell>
          <cell r="N2408" t="str">
            <v>SABA</v>
          </cell>
          <cell r="O2408">
            <v>160</v>
          </cell>
          <cell r="P2408" t="str">
            <v>MG</v>
          </cell>
          <cell r="Q2408">
            <v>20</v>
          </cell>
          <cell r="R2408" t="str">
            <v>TAKIBI ZORUNLU RECETE</v>
          </cell>
          <cell r="S2408" t="str">
            <v>IMAL</v>
          </cell>
          <cell r="T2408" t="str">
            <v>TURKIYE</v>
          </cell>
          <cell r="U2408">
            <v>1.0900000000000001</v>
          </cell>
          <cell r="V2408">
            <v>1.0900000000000001</v>
          </cell>
          <cell r="W2408">
            <v>0</v>
          </cell>
          <cell r="X2408" t="str">
            <v>TURKIYE</v>
          </cell>
          <cell r="Y2408">
            <v>0</v>
          </cell>
          <cell r="Z2408">
            <v>0</v>
          </cell>
          <cell r="AA2408">
            <v>2.54</v>
          </cell>
          <cell r="AB2408">
            <v>0</v>
          </cell>
          <cell r="AC2408">
            <v>2.54</v>
          </cell>
        </row>
        <row r="2409">
          <cell r="A2409">
            <v>8699578283414</v>
          </cell>
          <cell r="B2409" t="str">
            <v>J01XE01</v>
          </cell>
          <cell r="C2409" t="str">
            <v>nitrofurantoin</v>
          </cell>
          <cell r="D2409" t="str">
            <v>EŞDEĞER</v>
          </cell>
          <cell r="E2409" t="str">
            <v>YIRMI YIL</v>
          </cell>
          <cell r="F2409">
            <v>4</v>
          </cell>
          <cell r="G2409">
            <v>2</v>
          </cell>
          <cell r="H2409">
            <v>3</v>
          </cell>
          <cell r="I2409">
            <v>0</v>
          </cell>
          <cell r="J2409">
            <v>0</v>
          </cell>
          <cell r="K2409">
            <v>0</v>
          </cell>
          <cell r="L2409" t="str">
            <v>PIYELOSEPTYL 25 MG 100 ML SUSPANSIYON</v>
          </cell>
          <cell r="M2409" t="str">
            <v>NITROFURANTOIN</v>
          </cell>
          <cell r="N2409" t="str">
            <v>BIOFARMA</v>
          </cell>
          <cell r="O2409">
            <v>25</v>
          </cell>
          <cell r="P2409" t="str">
            <v>MG</v>
          </cell>
          <cell r="Q2409">
            <v>100</v>
          </cell>
          <cell r="R2409" t="str">
            <v>NORMAL REÇETE</v>
          </cell>
          <cell r="S2409" t="str">
            <v>IMAL</v>
          </cell>
          <cell r="T2409" t="str">
            <v>TURKIYE</v>
          </cell>
          <cell r="U2409">
            <v>1.57</v>
          </cell>
          <cell r="V2409">
            <v>1.57</v>
          </cell>
          <cell r="W2409">
            <v>0</v>
          </cell>
          <cell r="X2409" t="str">
            <v>TURKIYE</v>
          </cell>
          <cell r="Y2409">
            <v>3</v>
          </cell>
          <cell r="Z2409">
            <v>0</v>
          </cell>
          <cell r="AA2409">
            <v>3.7</v>
          </cell>
          <cell r="AB2409">
            <v>0</v>
          </cell>
          <cell r="AC2409">
            <v>3.7</v>
          </cell>
        </row>
        <row r="2410">
          <cell r="A2410">
            <v>8699711000458</v>
          </cell>
          <cell r="B2410" t="str">
            <v>V06CA</v>
          </cell>
          <cell r="C2410" t="str">
            <v>nutrients without phenylalanine</v>
          </cell>
          <cell r="D2410" t="str">
            <v>REFERANS</v>
          </cell>
          <cell r="E2410" t="str">
            <v>REFERANS</v>
          </cell>
          <cell r="F2410">
            <v>2</v>
          </cell>
          <cell r="G2410">
            <v>2</v>
          </cell>
          <cell r="H2410">
            <v>1</v>
          </cell>
          <cell r="I2410">
            <v>0</v>
          </cell>
          <cell r="J2410">
            <v>0</v>
          </cell>
          <cell r="K2410">
            <v>0</v>
          </cell>
          <cell r="L2410" t="str">
            <v>PKU 1 MIX 1000 G</v>
          </cell>
          <cell r="M2410" t="str">
            <v>PROTEIN+KARBONHIDRAT+YAG+VIT+MINERAL+ESER ELEMENT</v>
          </cell>
          <cell r="N2410" t="str">
            <v>NUMIL</v>
          </cell>
          <cell r="O2410">
            <v>1000</v>
          </cell>
          <cell r="P2410" t="str">
            <v>G</v>
          </cell>
          <cell r="Q2410">
            <v>1</v>
          </cell>
          <cell r="R2410" t="str">
            <v>NORMAL RECETE</v>
          </cell>
          <cell r="S2410" t="str">
            <v>ITHAL</v>
          </cell>
          <cell r="T2410" t="str">
            <v>ALMANYA</v>
          </cell>
          <cell r="U2410">
            <v>116.78</v>
          </cell>
          <cell r="V2410">
            <v>116.78</v>
          </cell>
          <cell r="W2410">
            <v>116.78</v>
          </cell>
          <cell r="X2410" t="str">
            <v>ALMANYA</v>
          </cell>
          <cell r="Y2410">
            <v>0</v>
          </cell>
          <cell r="Z2410">
            <v>0</v>
          </cell>
          <cell r="AA2410">
            <v>176.88</v>
          </cell>
          <cell r="AB2410">
            <v>0</v>
          </cell>
          <cell r="AC2410">
            <v>176.88</v>
          </cell>
        </row>
        <row r="2411">
          <cell r="A2411">
            <v>8698807000150</v>
          </cell>
          <cell r="B2411" t="str">
            <v>V06CA</v>
          </cell>
          <cell r="C2411" t="str">
            <v>nutrients without phenylalanine</v>
          </cell>
          <cell r="D2411" t="str">
            <v>REFERANS</v>
          </cell>
          <cell r="E2411" t="str">
            <v>REFERANS</v>
          </cell>
          <cell r="F2411">
            <v>2</v>
          </cell>
          <cell r="G2411">
            <v>2</v>
          </cell>
          <cell r="H2411">
            <v>1</v>
          </cell>
          <cell r="I2411">
            <v>0</v>
          </cell>
          <cell r="J2411">
            <v>0</v>
          </cell>
          <cell r="K2411">
            <v>0</v>
          </cell>
          <cell r="L2411" t="str">
            <v>PKU COOLER 10 KIRMIZI 3,4 KG(30X87 ML) POSET</v>
          </cell>
          <cell r="M2411" t="str">
            <v>TIBBI AMACLI MAMA</v>
          </cell>
          <cell r="N2411" t="str">
            <v>VITAFLO</v>
          </cell>
          <cell r="O2411">
            <v>3.4</v>
          </cell>
          <cell r="P2411" t="str">
            <v>KG</v>
          </cell>
          <cell r="Q2411">
            <v>30</v>
          </cell>
          <cell r="R2411" t="str">
            <v>NORMAL REÇETE</v>
          </cell>
          <cell r="S2411" t="str">
            <v>ITHAL</v>
          </cell>
          <cell r="T2411" t="str">
            <v>INGILTERE</v>
          </cell>
          <cell r="U2411">
            <v>159.53</v>
          </cell>
          <cell r="V2411">
            <v>159.53</v>
          </cell>
          <cell r="W2411">
            <v>159.53</v>
          </cell>
          <cell r="X2411" t="str">
            <v>INGILTERE</v>
          </cell>
          <cell r="Y2411">
            <v>0</v>
          </cell>
          <cell r="Z2411">
            <v>0</v>
          </cell>
          <cell r="AA2411">
            <v>322.48</v>
          </cell>
          <cell r="AB2411">
            <v>0</v>
          </cell>
          <cell r="AC2411">
            <v>322.48</v>
          </cell>
        </row>
        <row r="2412">
          <cell r="A2412">
            <v>8698807000037</v>
          </cell>
          <cell r="B2412" t="str">
            <v>V06CA</v>
          </cell>
          <cell r="C2412" t="str">
            <v>nutrients without phenylalanine</v>
          </cell>
          <cell r="D2412" t="str">
            <v>REFERANS</v>
          </cell>
          <cell r="E2412" t="str">
            <v>REFERANS</v>
          </cell>
          <cell r="F2412">
            <v>2</v>
          </cell>
          <cell r="G2412">
            <v>2</v>
          </cell>
          <cell r="H2412">
            <v>1</v>
          </cell>
          <cell r="I2412">
            <v>0</v>
          </cell>
          <cell r="J2412">
            <v>0</v>
          </cell>
          <cell r="K2412">
            <v>0</v>
          </cell>
          <cell r="L2412" t="str">
            <v>PKU COOLER PORTAKAL 4,4 KG(30X130 ML) POSET</v>
          </cell>
          <cell r="M2412" t="str">
            <v>TIBBI AMACLI MAMA</v>
          </cell>
          <cell r="N2412" t="str">
            <v>VITAFLO</v>
          </cell>
          <cell r="O2412">
            <v>4.4000000000000004</v>
          </cell>
          <cell r="P2412" t="str">
            <v>KG</v>
          </cell>
          <cell r="Q2412">
            <v>30</v>
          </cell>
          <cell r="R2412" t="str">
            <v>NORMAL REÇETE</v>
          </cell>
          <cell r="S2412" t="str">
            <v>ITHAL</v>
          </cell>
          <cell r="T2412" t="str">
            <v>INGILTERE</v>
          </cell>
          <cell r="U2412">
            <v>237.63</v>
          </cell>
          <cell r="V2412">
            <v>237.63</v>
          </cell>
          <cell r="W2412">
            <v>237.63</v>
          </cell>
          <cell r="X2412" t="str">
            <v>INGILTERE</v>
          </cell>
          <cell r="Y2412">
            <v>0</v>
          </cell>
          <cell r="Z2412">
            <v>0</v>
          </cell>
          <cell r="AA2412">
            <v>430.22</v>
          </cell>
          <cell r="AB2412">
            <v>0</v>
          </cell>
          <cell r="AC2412">
            <v>430.22</v>
          </cell>
        </row>
        <row r="2413">
          <cell r="A2413">
            <v>8698807000020</v>
          </cell>
          <cell r="B2413" t="str">
            <v>V06CA</v>
          </cell>
          <cell r="C2413" t="str">
            <v>nutrients without phenylalanine</v>
          </cell>
          <cell r="D2413" t="str">
            <v>REFERANS</v>
          </cell>
          <cell r="E2413" t="str">
            <v>REFERANS</v>
          </cell>
          <cell r="F2413">
            <v>2</v>
          </cell>
          <cell r="G2413">
            <v>2</v>
          </cell>
          <cell r="H2413">
            <v>1</v>
          </cell>
          <cell r="I2413">
            <v>0</v>
          </cell>
          <cell r="J2413">
            <v>0</v>
          </cell>
          <cell r="K2413">
            <v>0</v>
          </cell>
          <cell r="L2413" t="str">
            <v>PKU EXPRESS 750 GR(30X25 GR) SASE</v>
          </cell>
          <cell r="M2413" t="str">
            <v>TIBBI AMACLI MAMA</v>
          </cell>
          <cell r="N2413" t="str">
            <v>VITAFLO</v>
          </cell>
          <cell r="O2413">
            <v>750</v>
          </cell>
          <cell r="P2413" t="str">
            <v>G</v>
          </cell>
          <cell r="Q2413">
            <v>30</v>
          </cell>
          <cell r="R2413" t="str">
            <v>NORMAL REÇETE</v>
          </cell>
          <cell r="S2413" t="str">
            <v>ITHAL</v>
          </cell>
          <cell r="T2413" t="str">
            <v>INGILTERE</v>
          </cell>
          <cell r="U2413">
            <v>225.12</v>
          </cell>
          <cell r="V2413">
            <v>225.12</v>
          </cell>
          <cell r="W2413">
            <v>225.12</v>
          </cell>
          <cell r="X2413" t="str">
            <v>INGILTERE</v>
          </cell>
          <cell r="Y2413">
            <v>0</v>
          </cell>
          <cell r="Z2413">
            <v>0</v>
          </cell>
          <cell r="AA2413">
            <v>397.49</v>
          </cell>
          <cell r="AB2413">
            <v>0</v>
          </cell>
          <cell r="AC2413">
            <v>397.49</v>
          </cell>
        </row>
        <row r="2414">
          <cell r="A2414">
            <v>8699809097889</v>
          </cell>
          <cell r="B2414" t="str">
            <v>P01BA02</v>
          </cell>
          <cell r="C2414" t="str">
            <v>hydroxychloroquine</v>
          </cell>
          <cell r="D2414" t="str">
            <v>REFERANS</v>
          </cell>
          <cell r="E2414" t="str">
            <v>FIYAT KORUMALI URUN</v>
          </cell>
          <cell r="F2414">
            <v>4</v>
          </cell>
          <cell r="G2414">
            <v>2</v>
          </cell>
          <cell r="H2414">
            <v>2</v>
          </cell>
          <cell r="I2414">
            <v>0</v>
          </cell>
          <cell r="J2414">
            <v>0</v>
          </cell>
          <cell r="K2414">
            <v>0</v>
          </cell>
          <cell r="L2414" t="str">
            <v>PLAQUENIL 200 MG 30 FILM KAPLI TABLET</v>
          </cell>
          <cell r="M2414" t="str">
            <v>HIDROKSIKLOROKIN SULFAT</v>
          </cell>
          <cell r="N2414" t="str">
            <v>SANOFI AVENTIS</v>
          </cell>
          <cell r="O2414">
            <v>200</v>
          </cell>
          <cell r="P2414" t="str">
            <v>MG</v>
          </cell>
          <cell r="Q2414">
            <v>30</v>
          </cell>
          <cell r="R2414" t="str">
            <v>NORMAL RECETE</v>
          </cell>
          <cell r="S2414" t="str">
            <v>ITHAL</v>
          </cell>
          <cell r="T2414" t="str">
            <v>TURKIYE</v>
          </cell>
          <cell r="U2414">
            <v>3.2199999999999998</v>
          </cell>
          <cell r="V2414">
            <v>3.2199999999999998</v>
          </cell>
          <cell r="W2414">
            <v>0</v>
          </cell>
          <cell r="X2414" t="str">
            <v>TURKIYE</v>
          </cell>
          <cell r="Y2414">
            <v>0</v>
          </cell>
          <cell r="Z2414">
            <v>0</v>
          </cell>
          <cell r="AA2414">
            <v>8.85</v>
          </cell>
          <cell r="AB2414">
            <v>0</v>
          </cell>
          <cell r="AC2414">
            <v>8.85</v>
          </cell>
        </row>
        <row r="2415">
          <cell r="A2415">
            <v>8699702988376</v>
          </cell>
          <cell r="B2415" t="str">
            <v>B05AA01</v>
          </cell>
          <cell r="C2415" t="str">
            <v>albumin</v>
          </cell>
          <cell r="D2415" t="str">
            <v>REFERANS</v>
          </cell>
          <cell r="E2415" t="str">
            <v>REFERANS</v>
          </cell>
          <cell r="F2415">
            <v>5</v>
          </cell>
          <cell r="G2415">
            <v>2</v>
          </cell>
          <cell r="H2415">
            <v>1</v>
          </cell>
          <cell r="I2415">
            <v>0</v>
          </cell>
          <cell r="J2415">
            <v>0</v>
          </cell>
          <cell r="K2415">
            <v>0</v>
          </cell>
          <cell r="L2415" t="str">
            <v>PLASBUMIN %20 100 ML 1 FLAKON</v>
          </cell>
          <cell r="M2415" t="str">
            <v>HUMAN ALBUMIN</v>
          </cell>
          <cell r="N2415" t="str">
            <v>BIEM</v>
          </cell>
          <cell r="O2415">
            <v>0.2</v>
          </cell>
          <cell r="P2415" t="str">
            <v>G</v>
          </cell>
          <cell r="Q2415">
            <v>100</v>
          </cell>
          <cell r="R2415" t="str">
            <v>MOR REÇETE</v>
          </cell>
          <cell r="S2415" t="str">
            <v>ITHAL</v>
          </cell>
          <cell r="T2415" t="str">
            <v>YUNANISTAN</v>
          </cell>
          <cell r="U2415">
            <v>53.8</v>
          </cell>
          <cell r="V2415">
            <v>53.8</v>
          </cell>
          <cell r="W2415">
            <v>53.8</v>
          </cell>
          <cell r="X2415" t="str">
            <v>YUNANISTAN</v>
          </cell>
          <cell r="Y2415">
            <v>0</v>
          </cell>
          <cell r="Z2415">
            <v>3</v>
          </cell>
          <cell r="AA2415">
            <v>208.52</v>
          </cell>
          <cell r="AB2415">
            <v>227.17</v>
          </cell>
          <cell r="AC2415">
            <v>227.17</v>
          </cell>
        </row>
        <row r="2416">
          <cell r="A2416">
            <v>8699702988321</v>
          </cell>
          <cell r="B2416" t="str">
            <v>B05AA01</v>
          </cell>
          <cell r="C2416" t="str">
            <v>albumin</v>
          </cell>
          <cell r="D2416" t="str">
            <v>REFERANS</v>
          </cell>
          <cell r="E2416" t="str">
            <v>REFERANS</v>
          </cell>
          <cell r="F2416">
            <v>5</v>
          </cell>
          <cell r="G2416">
            <v>2</v>
          </cell>
          <cell r="H2416">
            <v>1</v>
          </cell>
          <cell r="I2416">
            <v>0</v>
          </cell>
          <cell r="J2416">
            <v>0</v>
          </cell>
          <cell r="K2416">
            <v>0</v>
          </cell>
          <cell r="L2416" t="str">
            <v>PLASBUMIN %20 50 ML 1 FLAKON</v>
          </cell>
          <cell r="M2416" t="str">
            <v>HUMAN ALBUMIN</v>
          </cell>
          <cell r="N2416" t="str">
            <v>BIEM</v>
          </cell>
          <cell r="O2416">
            <v>0.2</v>
          </cell>
          <cell r="P2416" t="str">
            <v>G</v>
          </cell>
          <cell r="Q2416">
            <v>50</v>
          </cell>
          <cell r="R2416" t="str">
            <v>MOR REÇETE</v>
          </cell>
          <cell r="S2416" t="str">
            <v>ITHAL</v>
          </cell>
          <cell r="T2416" t="str">
            <v>YUNANISTAN</v>
          </cell>
          <cell r="U2416">
            <v>27.85</v>
          </cell>
          <cell r="V2416">
            <v>27.85</v>
          </cell>
          <cell r="W2416">
            <v>27.85</v>
          </cell>
          <cell r="X2416" t="str">
            <v>YUNANISTAN</v>
          </cell>
          <cell r="Y2416">
            <v>0</v>
          </cell>
          <cell r="Z2416">
            <v>3</v>
          </cell>
          <cell r="AA2416">
            <v>104.18</v>
          </cell>
          <cell r="AB2416">
            <v>113.5</v>
          </cell>
          <cell r="AC2416">
            <v>113.5</v>
          </cell>
        </row>
        <row r="2417">
          <cell r="A2417">
            <v>8699702988475</v>
          </cell>
          <cell r="B2417" t="str">
            <v>B05AA01</v>
          </cell>
          <cell r="C2417" t="str">
            <v>albumin</v>
          </cell>
          <cell r="D2417" t="str">
            <v>REFERANS</v>
          </cell>
          <cell r="E2417" t="str">
            <v>REFERANS</v>
          </cell>
          <cell r="F2417">
            <v>5</v>
          </cell>
          <cell r="G2417">
            <v>2</v>
          </cell>
          <cell r="H2417">
            <v>1</v>
          </cell>
          <cell r="I2417">
            <v>0</v>
          </cell>
          <cell r="J2417">
            <v>0</v>
          </cell>
          <cell r="K2417">
            <v>0</v>
          </cell>
          <cell r="L2417" t="str">
            <v>PLASBUMIN %25 100 ML 1 FLAKON</v>
          </cell>
          <cell r="M2417" t="str">
            <v>HUMAN ALBUMIN</v>
          </cell>
          <cell r="N2417" t="str">
            <v>BIEM</v>
          </cell>
          <cell r="O2417">
            <v>0.25</v>
          </cell>
          <cell r="P2417" t="str">
            <v>G</v>
          </cell>
          <cell r="Q2417">
            <v>100</v>
          </cell>
          <cell r="R2417" t="str">
            <v>MOR REÇETE</v>
          </cell>
          <cell r="S2417" t="str">
            <v>ITHAL</v>
          </cell>
          <cell r="T2417" t="str">
            <v>YUNANISTAN</v>
          </cell>
          <cell r="U2417">
            <v>67.260000000000005</v>
          </cell>
          <cell r="V2417">
            <v>67.260000000000005</v>
          </cell>
          <cell r="W2417">
            <v>67.260000000000005</v>
          </cell>
          <cell r="X2417" t="str">
            <v>YUNANISTAN</v>
          </cell>
          <cell r="Y2417">
            <v>0</v>
          </cell>
          <cell r="Z2417">
            <v>3</v>
          </cell>
          <cell r="AA2417">
            <v>274.31</v>
          </cell>
          <cell r="AB2417">
            <v>298.85000000000002</v>
          </cell>
          <cell r="AC2417">
            <v>298.85000000000002</v>
          </cell>
        </row>
        <row r="2418">
          <cell r="A2418">
            <v>8699702988420</v>
          </cell>
          <cell r="B2418" t="str">
            <v>B05AA01</v>
          </cell>
          <cell r="C2418" t="str">
            <v>albumin</v>
          </cell>
          <cell r="D2418" t="str">
            <v>REFERANS</v>
          </cell>
          <cell r="E2418" t="str">
            <v>REFERANS</v>
          </cell>
          <cell r="F2418">
            <v>5</v>
          </cell>
          <cell r="G2418">
            <v>2</v>
          </cell>
          <cell r="H2418">
            <v>1</v>
          </cell>
          <cell r="I2418">
            <v>0</v>
          </cell>
          <cell r="J2418">
            <v>0</v>
          </cell>
          <cell r="K2418">
            <v>0</v>
          </cell>
          <cell r="L2418" t="str">
            <v>PLASBUMIN %25 50 ML 1 FLAKON</v>
          </cell>
          <cell r="M2418" t="str">
            <v>HUMAN ALBUMIN</v>
          </cell>
          <cell r="N2418" t="str">
            <v>BIEM</v>
          </cell>
          <cell r="O2418">
            <v>0.25</v>
          </cell>
          <cell r="P2418" t="str">
            <v>G</v>
          </cell>
          <cell r="Q2418">
            <v>50</v>
          </cell>
          <cell r="R2418" t="str">
            <v>MOR REÇETE</v>
          </cell>
          <cell r="S2418" t="str">
            <v>ITHAL</v>
          </cell>
          <cell r="T2418" t="str">
            <v>YUNANISTAN</v>
          </cell>
          <cell r="U2418">
            <v>34.82</v>
          </cell>
          <cell r="V2418">
            <v>34.82</v>
          </cell>
          <cell r="W2418">
            <v>34.82</v>
          </cell>
          <cell r="X2418" t="str">
            <v>YUNANISTAN</v>
          </cell>
          <cell r="Y2418">
            <v>0</v>
          </cell>
          <cell r="Z2418">
            <v>3</v>
          </cell>
          <cell r="AA2418">
            <v>141.72999999999999</v>
          </cell>
          <cell r="AB2418">
            <v>154.4</v>
          </cell>
          <cell r="AC2418">
            <v>154.4</v>
          </cell>
        </row>
        <row r="2419">
          <cell r="A2419">
            <v>8699809097698</v>
          </cell>
          <cell r="B2419" t="str">
            <v>B01AC04</v>
          </cell>
          <cell r="C2419" t="str">
            <v>clopidogrel</v>
          </cell>
          <cell r="D2419" t="str">
            <v>REFERANS</v>
          </cell>
          <cell r="E2419" t="str">
            <v>REFERANS</v>
          </cell>
          <cell r="F2419">
            <v>0</v>
          </cell>
          <cell r="G2419">
            <v>1</v>
          </cell>
          <cell r="H2419">
            <v>1</v>
          </cell>
          <cell r="I2419">
            <v>0</v>
          </cell>
          <cell r="J2419">
            <v>0</v>
          </cell>
          <cell r="K2419">
            <v>0</v>
          </cell>
          <cell r="L2419" t="str">
            <v>PLAVIX 75 MG 28 FILM TABLET</v>
          </cell>
          <cell r="M2419" t="str">
            <v>KLOPIDOGREL HIDROJEN SULFAT</v>
          </cell>
          <cell r="N2419" t="str">
            <v>SANOFI AVENTIS</v>
          </cell>
          <cell r="O2419">
            <v>75</v>
          </cell>
          <cell r="P2419" t="str">
            <v>MG</v>
          </cell>
          <cell r="Q2419">
            <v>28</v>
          </cell>
          <cell r="R2419" t="str">
            <v>NORMAL REÇETE</v>
          </cell>
          <cell r="S2419" t="str">
            <v>ITHAL</v>
          </cell>
          <cell r="T2419" t="str">
            <v>ISPANYA</v>
          </cell>
          <cell r="U2419">
            <v>32.06</v>
          </cell>
          <cell r="V2419">
            <v>32.06</v>
          </cell>
          <cell r="W2419">
            <v>10.77</v>
          </cell>
          <cell r="X2419" t="str">
            <v>ISPANYA</v>
          </cell>
          <cell r="Y2419">
            <v>0</v>
          </cell>
          <cell r="Z2419">
            <v>0</v>
          </cell>
          <cell r="AA2419">
            <v>21.14</v>
          </cell>
          <cell r="AB2419">
            <v>0</v>
          </cell>
          <cell r="AC2419">
            <v>21.14</v>
          </cell>
        </row>
        <row r="2420">
          <cell r="A2420">
            <v>8699809098190</v>
          </cell>
          <cell r="B2420" t="str">
            <v>B01AC04</v>
          </cell>
          <cell r="C2420" t="str">
            <v>clopidogrel</v>
          </cell>
          <cell r="D2420" t="str">
            <v>REFERANS</v>
          </cell>
          <cell r="E2420" t="str">
            <v>REFERANS</v>
          </cell>
          <cell r="F2420">
            <v>0</v>
          </cell>
          <cell r="G2420">
            <v>1</v>
          </cell>
          <cell r="H2420">
            <v>1</v>
          </cell>
          <cell r="I2420">
            <v>0</v>
          </cell>
          <cell r="J2420">
            <v>0</v>
          </cell>
          <cell r="K2420">
            <v>0</v>
          </cell>
          <cell r="L2420" t="str">
            <v>PLAVIX 75 MG 90 FILM TABLET</v>
          </cell>
          <cell r="M2420" t="str">
            <v>KLOPIDOGREL HIDROJEN SULFAT</v>
          </cell>
          <cell r="N2420" t="str">
            <v>SANOFI AVENTIS</v>
          </cell>
          <cell r="O2420">
            <v>75</v>
          </cell>
          <cell r="P2420" t="str">
            <v>MG</v>
          </cell>
          <cell r="Q2420">
            <v>90</v>
          </cell>
          <cell r="R2420" t="str">
            <v>NORMAL REÇETE</v>
          </cell>
          <cell r="S2420" t="str">
            <v>ITHAL</v>
          </cell>
          <cell r="T2420">
            <v>0</v>
          </cell>
          <cell r="U2420">
            <v>0</v>
          </cell>
          <cell r="V2420">
            <v>164.7</v>
          </cell>
          <cell r="W2420">
            <v>54.84</v>
          </cell>
          <cell r="X2420" t="str">
            <v>FRANSA</v>
          </cell>
          <cell r="Y2420">
            <v>0</v>
          </cell>
          <cell r="Z2420">
            <v>0</v>
          </cell>
          <cell r="AA2420">
            <v>0</v>
          </cell>
          <cell r="AB2420">
            <v>0</v>
          </cell>
          <cell r="AC2420">
            <v>74.05</v>
          </cell>
        </row>
        <row r="2421">
          <cell r="A2421">
            <v>8699786031333</v>
          </cell>
          <cell r="B2421" t="str">
            <v>C08CA02</v>
          </cell>
          <cell r="C2421" t="str">
            <v>felodipine</v>
          </cell>
          <cell r="D2421" t="str">
            <v>REFERANS</v>
          </cell>
          <cell r="E2421" t="str">
            <v>REFERANS</v>
          </cell>
          <cell r="F2421">
            <v>0</v>
          </cell>
          <cell r="G2421">
            <v>2</v>
          </cell>
          <cell r="H2421">
            <v>1</v>
          </cell>
          <cell r="I2421">
            <v>0</v>
          </cell>
          <cell r="J2421">
            <v>0</v>
          </cell>
          <cell r="K2421">
            <v>0</v>
          </cell>
          <cell r="L2421" t="str">
            <v>PLENDIL 10 MG UZUN ETKILI 20 FILM TABLET</v>
          </cell>
          <cell r="M2421" t="str">
            <v>FELODIPIN</v>
          </cell>
          <cell r="N2421" t="str">
            <v>ASTRAZENECA</v>
          </cell>
          <cell r="O2421">
            <v>10</v>
          </cell>
          <cell r="P2421" t="str">
            <v>MG</v>
          </cell>
          <cell r="Q2421">
            <v>20</v>
          </cell>
          <cell r="R2421" t="str">
            <v>NORMAL RECETE</v>
          </cell>
          <cell r="S2421" t="str">
            <v>IMAL</v>
          </cell>
          <cell r="T2421" t="str">
            <v>ITALYA</v>
          </cell>
          <cell r="U2421">
            <v>6.07</v>
          </cell>
          <cell r="V2421">
            <v>6.07</v>
          </cell>
          <cell r="W2421">
            <v>6.07</v>
          </cell>
          <cell r="X2421" t="str">
            <v>ITALYA</v>
          </cell>
          <cell r="Y2421">
            <v>0</v>
          </cell>
          <cell r="Z2421">
            <v>0</v>
          </cell>
          <cell r="AA2421">
            <v>16.3</v>
          </cell>
          <cell r="AB2421">
            <v>0</v>
          </cell>
          <cell r="AC2421">
            <v>16.3</v>
          </cell>
        </row>
        <row r="2422">
          <cell r="A2422">
            <v>8699704016695</v>
          </cell>
          <cell r="B2422" t="str">
            <v>B01AC23</v>
          </cell>
          <cell r="C2422" t="str">
            <v>cilostazol</v>
          </cell>
          <cell r="D2422" t="str">
            <v>REFERANS</v>
          </cell>
          <cell r="E2422" t="str">
            <v>REFERANS</v>
          </cell>
          <cell r="F2422">
            <v>0</v>
          </cell>
          <cell r="G2422">
            <v>2</v>
          </cell>
          <cell r="H2422">
            <v>1</v>
          </cell>
          <cell r="I2422">
            <v>0</v>
          </cell>
          <cell r="J2422">
            <v>0</v>
          </cell>
          <cell r="K2422">
            <v>0</v>
          </cell>
          <cell r="L2422" t="str">
            <v>PLETAL 100 MG 60 TABLET</v>
          </cell>
          <cell r="M2422" t="str">
            <v>SILOSTAZOL</v>
          </cell>
          <cell r="N2422" t="str">
            <v>ABDI IBRAHIM</v>
          </cell>
          <cell r="O2422">
            <v>100</v>
          </cell>
          <cell r="P2422" t="str">
            <v>MG</v>
          </cell>
          <cell r="Q2422">
            <v>60</v>
          </cell>
          <cell r="R2422" t="str">
            <v>NORMAL RECETE</v>
          </cell>
          <cell r="S2422" t="str">
            <v>ITHAL</v>
          </cell>
          <cell r="T2422" t="str">
            <v>ISPANYA</v>
          </cell>
          <cell r="U2422">
            <v>14.38</v>
          </cell>
          <cell r="V2422">
            <v>14.38</v>
          </cell>
          <cell r="W2422">
            <v>14.38</v>
          </cell>
          <cell r="X2422" t="str">
            <v>ISPANYA</v>
          </cell>
          <cell r="Y2422">
            <v>0</v>
          </cell>
          <cell r="Z2422">
            <v>0</v>
          </cell>
          <cell r="AA2422">
            <v>33.67</v>
          </cell>
          <cell r="AB2422">
            <v>0</v>
          </cell>
          <cell r="AC2422">
            <v>33.67</v>
          </cell>
        </row>
        <row r="2423">
          <cell r="A2423">
            <v>8699704010150</v>
          </cell>
          <cell r="B2423" t="str">
            <v>B01AC23</v>
          </cell>
          <cell r="C2423" t="str">
            <v>cilostazol</v>
          </cell>
          <cell r="D2423" t="str">
            <v>REFERANS</v>
          </cell>
          <cell r="E2423" t="str">
            <v>REFERANS</v>
          </cell>
          <cell r="F2423">
            <v>0</v>
          </cell>
          <cell r="G2423">
            <v>2</v>
          </cell>
          <cell r="H2423">
            <v>1</v>
          </cell>
          <cell r="I2423">
            <v>0</v>
          </cell>
          <cell r="J2423">
            <v>0</v>
          </cell>
          <cell r="K2423">
            <v>0</v>
          </cell>
          <cell r="L2423" t="str">
            <v>PLETAL 100 MG 60 TABLET</v>
          </cell>
          <cell r="M2423" t="str">
            <v>SILOSTAZOL</v>
          </cell>
          <cell r="N2423" t="str">
            <v>ABDI IBRAHIM</v>
          </cell>
          <cell r="O2423">
            <v>100</v>
          </cell>
          <cell r="P2423" t="str">
            <v>MG</v>
          </cell>
          <cell r="Q2423">
            <v>60</v>
          </cell>
          <cell r="R2423" t="str">
            <v>NORMAL RECETE</v>
          </cell>
          <cell r="S2423" t="str">
            <v>IMAL</v>
          </cell>
          <cell r="T2423" t="str">
            <v>ISPANYA</v>
          </cell>
          <cell r="U2423">
            <v>14.38</v>
          </cell>
          <cell r="V2423">
            <v>14.38</v>
          </cell>
          <cell r="W2423">
            <v>14.38</v>
          </cell>
          <cell r="X2423" t="str">
            <v>ISPANYA</v>
          </cell>
          <cell r="Y2423">
            <v>0</v>
          </cell>
          <cell r="Z2423">
            <v>0</v>
          </cell>
          <cell r="AA2423">
            <v>38.729999999999997</v>
          </cell>
          <cell r="AB2423">
            <v>0</v>
          </cell>
          <cell r="AC2423">
            <v>38.729999999999997</v>
          </cell>
        </row>
        <row r="2424">
          <cell r="A2424">
            <v>8680859090173</v>
          </cell>
          <cell r="B2424" t="str">
            <v>R03DC53 </v>
          </cell>
          <cell r="C2424" t="str">
            <v>montelukast, combinations</v>
          </cell>
          <cell r="D2424" t="str">
            <v>ESDEGER</v>
          </cell>
          <cell r="E2424" t="str">
            <v>ESDEGER</v>
          </cell>
          <cell r="F2424">
            <v>0</v>
          </cell>
          <cell r="G2424">
            <v>2</v>
          </cell>
          <cell r="H2424">
            <v>3</v>
          </cell>
          <cell r="I2424">
            <v>0</v>
          </cell>
          <cell r="J2424">
            <v>0</v>
          </cell>
          <cell r="K2424">
            <v>0</v>
          </cell>
          <cell r="L2424" t="str">
            <v>PNARES 5 MG/10 MG FILM KAPLI TABLET (30 TABLET)</v>
          </cell>
          <cell r="M2424" t="str">
            <v>DESLORATADIN + MONTELUKAST SODYUM</v>
          </cell>
          <cell r="N2424" t="str">
            <v>LIVA ILAC</v>
          </cell>
          <cell r="O2424" t="str">
            <v>5+10</v>
          </cell>
          <cell r="P2424" t="str">
            <v>MG</v>
          </cell>
          <cell r="Q2424">
            <v>30</v>
          </cell>
          <cell r="R2424" t="str">
            <v>NORMAL RECETE</v>
          </cell>
          <cell r="S2424" t="str">
            <v>IMAL</v>
          </cell>
          <cell r="T2424" t="str">
            <v>TURKIYE</v>
          </cell>
          <cell r="U2424">
            <v>11.41</v>
          </cell>
          <cell r="V2424">
            <v>11.41</v>
          </cell>
          <cell r="W2424">
            <v>11.41</v>
          </cell>
          <cell r="X2424" t="str">
            <v>TURKIYE</v>
          </cell>
          <cell r="Y2424">
            <v>0</v>
          </cell>
          <cell r="Z2424">
            <v>0</v>
          </cell>
          <cell r="AA2424">
            <v>26.43</v>
          </cell>
          <cell r="AB2424">
            <v>0</v>
          </cell>
          <cell r="AC2424">
            <v>26.43</v>
          </cell>
        </row>
        <row r="2425">
          <cell r="A2425">
            <v>8699516759735</v>
          </cell>
          <cell r="B2425" t="str">
            <v>N01AX10</v>
          </cell>
          <cell r="C2425">
            <v>0</v>
          </cell>
          <cell r="D2425" t="str">
            <v>EŞDEĞER</v>
          </cell>
          <cell r="E2425" t="str">
            <v>YIRMI YIL</v>
          </cell>
          <cell r="F2425">
            <v>4</v>
          </cell>
          <cell r="G2425">
            <v>1</v>
          </cell>
          <cell r="H2425">
            <v>2</v>
          </cell>
          <cell r="I2425">
            <v>0</v>
          </cell>
          <cell r="J2425">
            <v>0</v>
          </cell>
          <cell r="K2425">
            <v>0</v>
          </cell>
          <cell r="L2425" t="str">
            <v>POFOL 200 MG 20 ML IV 5 AMPUL</v>
          </cell>
          <cell r="M2425" t="str">
            <v>PROPOFOL</v>
          </cell>
          <cell r="N2425" t="str">
            <v>SANDOZ</v>
          </cell>
          <cell r="O2425">
            <v>20</v>
          </cell>
          <cell r="P2425" t="str">
            <v>ML</v>
          </cell>
          <cell r="Q2425">
            <v>5</v>
          </cell>
          <cell r="R2425" t="str">
            <v>NORMAL REÇETE</v>
          </cell>
          <cell r="S2425" t="str">
            <v>ITHAL</v>
          </cell>
          <cell r="T2425">
            <v>0</v>
          </cell>
          <cell r="U2425">
            <v>0</v>
          </cell>
          <cell r="V2425">
            <v>0</v>
          </cell>
          <cell r="W2425">
            <v>0</v>
          </cell>
          <cell r="X2425">
            <v>0</v>
          </cell>
          <cell r="Y2425">
            <v>0</v>
          </cell>
          <cell r="Z2425">
            <v>0</v>
          </cell>
          <cell r="AA2425">
            <v>0</v>
          </cell>
          <cell r="AB2425">
            <v>0</v>
          </cell>
          <cell r="AC2425">
            <v>0</v>
          </cell>
        </row>
        <row r="2426">
          <cell r="A2426">
            <v>8699788750836</v>
          </cell>
          <cell r="B2426" t="str">
            <v>B05XA01</v>
          </cell>
          <cell r="C2426" t="str">
            <v>potassium chloride</v>
          </cell>
          <cell r="D2426" t="str">
            <v>ESDEGER</v>
          </cell>
          <cell r="E2426" t="str">
            <v>FIYAT KORUMALI URUN</v>
          </cell>
          <cell r="F2426">
            <v>0</v>
          </cell>
          <cell r="G2426">
            <v>1</v>
          </cell>
          <cell r="H2426">
            <v>2</v>
          </cell>
          <cell r="I2426">
            <v>0</v>
          </cell>
          <cell r="J2426">
            <v>0</v>
          </cell>
          <cell r="K2426">
            <v>0</v>
          </cell>
          <cell r="L2426" t="str">
            <v>POTASYUM KLORUR %22,5 BIOSEL 10 MLX100 AMPUL</v>
          </cell>
          <cell r="M2426" t="str">
            <v>POTASYUM KLORUR</v>
          </cell>
          <cell r="N2426" t="str">
            <v>OSEL</v>
          </cell>
          <cell r="O2426">
            <v>225</v>
          </cell>
          <cell r="P2426" t="str">
            <v>G</v>
          </cell>
          <cell r="Q2426">
            <v>100</v>
          </cell>
          <cell r="R2426" t="str">
            <v>NORMAL RECETE</v>
          </cell>
          <cell r="S2426" t="str">
            <v>IMAL</v>
          </cell>
          <cell r="T2426" t="str">
            <v>TURKIYE</v>
          </cell>
          <cell r="U2426">
            <v>14.6312834906864</v>
          </cell>
          <cell r="V2426">
            <v>14.6312834906864</v>
          </cell>
          <cell r="W2426">
            <v>0</v>
          </cell>
          <cell r="X2426" t="str">
            <v>TURKIYE</v>
          </cell>
          <cell r="Y2426">
            <v>0</v>
          </cell>
          <cell r="Z2426">
            <v>1</v>
          </cell>
          <cell r="AA2426">
            <v>39.380000000000003</v>
          </cell>
          <cell r="AB2426">
            <v>0</v>
          </cell>
          <cell r="AC2426">
            <v>39.380000000000003</v>
          </cell>
        </row>
        <row r="2427">
          <cell r="A2427">
            <v>8699788750812</v>
          </cell>
          <cell r="B2427" t="str">
            <v>B05XA01</v>
          </cell>
          <cell r="C2427" t="str">
            <v>potassium chloride</v>
          </cell>
          <cell r="D2427" t="str">
            <v>ESDEGER</v>
          </cell>
          <cell r="E2427" t="str">
            <v>FIYAT KORUMALI URUN</v>
          </cell>
          <cell r="F2427">
            <v>0</v>
          </cell>
          <cell r="G2427">
            <v>1</v>
          </cell>
          <cell r="H2427">
            <v>2</v>
          </cell>
          <cell r="I2427">
            <v>0</v>
          </cell>
          <cell r="J2427">
            <v>0</v>
          </cell>
          <cell r="K2427">
            <v>0</v>
          </cell>
          <cell r="L2427" t="str">
            <v>POTASYUM KLORUR %7,5 BIOSEL 10 MLX100 AMPUL</v>
          </cell>
          <cell r="M2427" t="str">
            <v>POTASYUM KLORUR</v>
          </cell>
          <cell r="N2427" t="str">
            <v>OSEL</v>
          </cell>
          <cell r="O2427">
            <v>75</v>
          </cell>
          <cell r="P2427" t="str">
            <v>G</v>
          </cell>
          <cell r="Q2427">
            <v>100</v>
          </cell>
          <cell r="R2427" t="str">
            <v>NORMAL RECETE</v>
          </cell>
          <cell r="S2427" t="str">
            <v>IMAL</v>
          </cell>
          <cell r="T2427" t="str">
            <v>TURKIYE</v>
          </cell>
          <cell r="U2427">
            <v>14.258739474355703</v>
          </cell>
          <cell r="V2427">
            <v>14.258739474355703</v>
          </cell>
          <cell r="W2427">
            <v>0</v>
          </cell>
          <cell r="X2427" t="str">
            <v>TURKIYE</v>
          </cell>
          <cell r="Y2427">
            <v>0</v>
          </cell>
          <cell r="Z2427">
            <v>1</v>
          </cell>
          <cell r="AA2427">
            <v>38.4</v>
          </cell>
          <cell r="AB2427">
            <v>0</v>
          </cell>
          <cell r="AC2427">
            <v>38.4</v>
          </cell>
        </row>
        <row r="2428">
          <cell r="A2428">
            <v>8697930020226</v>
          </cell>
          <cell r="B2428" t="str">
            <v>A12BA30</v>
          </cell>
          <cell r="C2428" t="str">
            <v>combinations</v>
          </cell>
          <cell r="D2428" t="str">
            <v>EŞDEĞER</v>
          </cell>
          <cell r="E2428" t="str">
            <v>YIRMI YIL</v>
          </cell>
          <cell r="F2428">
            <v>4</v>
          </cell>
          <cell r="G2428">
            <v>1</v>
          </cell>
          <cell r="H2428">
            <v>2</v>
          </cell>
          <cell r="I2428">
            <v>0</v>
          </cell>
          <cell r="J2428">
            <v>0</v>
          </cell>
          <cell r="K2428">
            <v>0</v>
          </cell>
          <cell r="L2428" t="str">
            <v>POT-K 15 EFERVESAN TABLET</v>
          </cell>
          <cell r="M2428" t="str">
            <v>POTASYUM KARBONAT + POTASYUM SITRAT</v>
          </cell>
          <cell r="N2428" t="str">
            <v>MENTIS</v>
          </cell>
          <cell r="O2428" t="str">
            <v>2+2,17</v>
          </cell>
          <cell r="P2428" t="str">
            <v>G</v>
          </cell>
          <cell r="Q2428">
            <v>15</v>
          </cell>
          <cell r="R2428" t="str">
            <v>NORMAL REÇETE</v>
          </cell>
          <cell r="S2428" t="str">
            <v>IMAL</v>
          </cell>
          <cell r="T2428" t="str">
            <v>TURKIYE</v>
          </cell>
          <cell r="U2428">
            <v>3.46</v>
          </cell>
          <cell r="V2428">
            <v>3.46</v>
          </cell>
          <cell r="W2428">
            <v>0</v>
          </cell>
          <cell r="X2428" t="str">
            <v>TURKIYE</v>
          </cell>
          <cell r="Y2428">
            <v>0</v>
          </cell>
          <cell r="Z2428">
            <v>0</v>
          </cell>
          <cell r="AA2428">
            <v>7.32</v>
          </cell>
          <cell r="AB2428">
            <v>0</v>
          </cell>
          <cell r="AC2428">
            <v>7.32</v>
          </cell>
        </row>
        <row r="2429">
          <cell r="A2429">
            <v>8697930020233</v>
          </cell>
          <cell r="B2429" t="str">
            <v>A12BA30</v>
          </cell>
          <cell r="C2429" t="str">
            <v>combinations</v>
          </cell>
          <cell r="D2429" t="str">
            <v>EŞDEĞER</v>
          </cell>
          <cell r="E2429" t="str">
            <v>YIRMI YIL</v>
          </cell>
          <cell r="F2429">
            <v>0</v>
          </cell>
          <cell r="G2429">
            <v>1</v>
          </cell>
          <cell r="H2429">
            <v>1</v>
          </cell>
          <cell r="I2429">
            <v>0</v>
          </cell>
          <cell r="J2429">
            <v>0</v>
          </cell>
          <cell r="K2429">
            <v>0</v>
          </cell>
          <cell r="L2429" t="str">
            <v>POT-K 30 EFERVESAN TABLET</v>
          </cell>
          <cell r="M2429" t="str">
            <v>POTASYUM KARBONAT + POTASYUM SITRAT</v>
          </cell>
          <cell r="N2429" t="str">
            <v>MENTIS</v>
          </cell>
          <cell r="O2429" t="str">
            <v>2000+2170</v>
          </cell>
          <cell r="P2429" t="str">
            <v>MG</v>
          </cell>
          <cell r="Q2429">
            <v>30</v>
          </cell>
          <cell r="R2429" t="str">
            <v>NORMAL REÇETE</v>
          </cell>
          <cell r="S2429" t="str">
            <v>IMAL</v>
          </cell>
          <cell r="T2429" t="str">
            <v>ALMANYA</v>
          </cell>
          <cell r="U2429">
            <v>7.94</v>
          </cell>
          <cell r="V2429">
            <v>7.94</v>
          </cell>
          <cell r="W2429">
            <v>6.35</v>
          </cell>
          <cell r="X2429" t="str">
            <v>ALMANYA</v>
          </cell>
          <cell r="Y2429">
            <v>0</v>
          </cell>
          <cell r="Z2429">
            <v>0</v>
          </cell>
          <cell r="AA2429">
            <v>13.42</v>
          </cell>
          <cell r="AB2429">
            <v>0</v>
          </cell>
          <cell r="AC2429">
            <v>13.42</v>
          </cell>
        </row>
        <row r="2430">
          <cell r="A2430">
            <v>8697930020240</v>
          </cell>
          <cell r="B2430" t="str">
            <v>A12BA30</v>
          </cell>
          <cell r="C2430" t="str">
            <v>combinations</v>
          </cell>
          <cell r="D2430" t="str">
            <v>EŞDEĞER</v>
          </cell>
          <cell r="E2430" t="str">
            <v>YIRMI YIL</v>
          </cell>
          <cell r="F2430">
            <v>0</v>
          </cell>
          <cell r="G2430">
            <v>1</v>
          </cell>
          <cell r="H2430">
            <v>1</v>
          </cell>
          <cell r="I2430">
            <v>0</v>
          </cell>
          <cell r="J2430">
            <v>0</v>
          </cell>
          <cell r="K2430">
            <v>0</v>
          </cell>
          <cell r="L2430" t="str">
            <v>POT-K 60 EFERVESAN TABLET</v>
          </cell>
          <cell r="M2430" t="str">
            <v>POTASYUM KARBONAT + POTASYUM SITRAT</v>
          </cell>
          <cell r="N2430" t="str">
            <v>MENTIS</v>
          </cell>
          <cell r="O2430" t="str">
            <v>2000+2170</v>
          </cell>
          <cell r="P2430" t="str">
            <v>MG</v>
          </cell>
          <cell r="Q2430">
            <v>60</v>
          </cell>
          <cell r="R2430" t="str">
            <v>NORMAL REÇETE</v>
          </cell>
          <cell r="S2430" t="str">
            <v>IMAL</v>
          </cell>
          <cell r="T2430" t="str">
            <v>ALMANYA</v>
          </cell>
          <cell r="U2430">
            <v>15.68</v>
          </cell>
          <cell r="V2430">
            <v>15.68</v>
          </cell>
          <cell r="W2430">
            <v>12.54</v>
          </cell>
          <cell r="X2430" t="str">
            <v>ALMANYA</v>
          </cell>
          <cell r="Y2430">
            <v>0</v>
          </cell>
          <cell r="Z2430">
            <v>0</v>
          </cell>
          <cell r="AA2430">
            <v>26.52</v>
          </cell>
          <cell r="AB2430">
            <v>0</v>
          </cell>
          <cell r="AC2430">
            <v>26.52</v>
          </cell>
        </row>
        <row r="2431">
          <cell r="A2431">
            <v>8697936242486</v>
          </cell>
          <cell r="B2431" t="str">
            <v>R03DC02</v>
          </cell>
          <cell r="C2431" t="str">
            <v>pranlukast</v>
          </cell>
          <cell r="D2431" t="str">
            <v>EŞDEĞER</v>
          </cell>
          <cell r="E2431" t="str">
            <v>EŞDEĞER</v>
          </cell>
          <cell r="F2431">
            <v>0</v>
          </cell>
          <cell r="G2431">
            <v>2</v>
          </cell>
          <cell r="H2431">
            <v>3</v>
          </cell>
          <cell r="I2431">
            <v>0</v>
          </cell>
          <cell r="J2431">
            <v>0</v>
          </cell>
          <cell r="K2431">
            <v>0</v>
          </cell>
          <cell r="L2431" t="str">
            <v>PRANLUX 100 MG 30 SASE</v>
          </cell>
          <cell r="M2431" t="str">
            <v>PRANLUKAST HEMIHIDRAT</v>
          </cell>
          <cell r="N2431" t="str">
            <v>INVENTIM</v>
          </cell>
          <cell r="O2431">
            <v>100</v>
          </cell>
          <cell r="P2431" t="str">
            <v>MG</v>
          </cell>
          <cell r="Q2431">
            <v>30</v>
          </cell>
          <cell r="R2431" t="str">
            <v>NORMAL REÇETE</v>
          </cell>
          <cell r="S2431" t="str">
            <v>IMAL</v>
          </cell>
          <cell r="T2431" t="str">
            <v>TURKIYE</v>
          </cell>
          <cell r="U2431">
            <v>35.22</v>
          </cell>
          <cell r="V2431">
            <v>35.22</v>
          </cell>
          <cell r="W2431">
            <v>35.22</v>
          </cell>
          <cell r="X2431" t="str">
            <v>TURKIYE</v>
          </cell>
          <cell r="Y2431">
            <v>0</v>
          </cell>
          <cell r="Z2431">
            <v>0</v>
          </cell>
          <cell r="AA2431">
            <v>74.540000000000006</v>
          </cell>
          <cell r="AB2431">
            <v>0</v>
          </cell>
          <cell r="AC2431">
            <v>74.540000000000006</v>
          </cell>
        </row>
        <row r="2432">
          <cell r="A2432">
            <v>8697936152532</v>
          </cell>
          <cell r="B2432" t="str">
            <v>R03DC02</v>
          </cell>
          <cell r="C2432" t="str">
            <v>pranlukast</v>
          </cell>
          <cell r="D2432" t="str">
            <v>EŞDEĞER</v>
          </cell>
          <cell r="E2432" t="str">
            <v>EŞDEĞER</v>
          </cell>
          <cell r="F2432">
            <v>0</v>
          </cell>
          <cell r="G2432">
            <v>2</v>
          </cell>
          <cell r="H2432">
            <v>3</v>
          </cell>
          <cell r="I2432">
            <v>0</v>
          </cell>
          <cell r="J2432">
            <v>0</v>
          </cell>
          <cell r="K2432">
            <v>0</v>
          </cell>
          <cell r="L2432" t="str">
            <v>PRANLUX 112,5 MG 30 KAPSUL</v>
          </cell>
          <cell r="M2432" t="str">
            <v>PRANLUKAST HEMIHIDRAT</v>
          </cell>
          <cell r="N2432" t="str">
            <v>INVENTIM</v>
          </cell>
          <cell r="O2432">
            <v>112.5</v>
          </cell>
          <cell r="P2432" t="str">
            <v>MG</v>
          </cell>
          <cell r="Q2432">
            <v>30</v>
          </cell>
          <cell r="R2432" t="str">
            <v>NORMAL REÇETE</v>
          </cell>
          <cell r="S2432" t="str">
            <v>IMAL</v>
          </cell>
          <cell r="T2432" t="str">
            <v>TURKIYE</v>
          </cell>
          <cell r="U2432">
            <v>35.549999999999997</v>
          </cell>
          <cell r="V2432">
            <v>35.549999999999997</v>
          </cell>
          <cell r="W2432">
            <v>35.549999999999997</v>
          </cell>
          <cell r="X2432" t="str">
            <v>TURKIYE</v>
          </cell>
          <cell r="Y2432">
            <v>0</v>
          </cell>
          <cell r="Z2432">
            <v>0</v>
          </cell>
          <cell r="AA2432">
            <v>75.22</v>
          </cell>
          <cell r="AB2432">
            <v>0</v>
          </cell>
          <cell r="AC2432">
            <v>75.22</v>
          </cell>
        </row>
        <row r="2433">
          <cell r="A2433">
            <v>8697936242448</v>
          </cell>
          <cell r="B2433" t="str">
            <v>R03DC02</v>
          </cell>
          <cell r="C2433" t="str">
            <v>pranlukast</v>
          </cell>
          <cell r="D2433" t="str">
            <v>EŞDEĞER</v>
          </cell>
          <cell r="E2433" t="str">
            <v>EŞDEĞER</v>
          </cell>
          <cell r="F2433">
            <v>0</v>
          </cell>
          <cell r="G2433">
            <v>2</v>
          </cell>
          <cell r="H2433">
            <v>3</v>
          </cell>
          <cell r="I2433">
            <v>0</v>
          </cell>
          <cell r="J2433">
            <v>0</v>
          </cell>
          <cell r="K2433">
            <v>0</v>
          </cell>
          <cell r="L2433" t="str">
            <v>PRANLUX 50 MG 30 SASE</v>
          </cell>
          <cell r="M2433" t="str">
            <v>PRANLUKAST HEMIHIDRAT</v>
          </cell>
          <cell r="N2433" t="str">
            <v>INVENTIM</v>
          </cell>
          <cell r="O2433">
            <v>50</v>
          </cell>
          <cell r="P2433" t="str">
            <v>MG</v>
          </cell>
          <cell r="Q2433">
            <v>30</v>
          </cell>
          <cell r="R2433" t="str">
            <v>NORMAL REÇETE</v>
          </cell>
          <cell r="S2433" t="str">
            <v>IMAL</v>
          </cell>
          <cell r="T2433" t="str">
            <v>TURKIYE</v>
          </cell>
          <cell r="U2433">
            <v>33.67</v>
          </cell>
          <cell r="V2433">
            <v>33.67</v>
          </cell>
          <cell r="W2433">
            <v>33.67</v>
          </cell>
          <cell r="X2433" t="str">
            <v>TURKIYE</v>
          </cell>
          <cell r="Y2433">
            <v>0</v>
          </cell>
          <cell r="Z2433">
            <v>0</v>
          </cell>
          <cell r="AA2433">
            <v>71.260000000000005</v>
          </cell>
          <cell r="AB2433">
            <v>0</v>
          </cell>
          <cell r="AC2433">
            <v>71.260000000000005</v>
          </cell>
        </row>
        <row r="2434">
          <cell r="A2434">
            <v>8697936242462</v>
          </cell>
          <cell r="B2434" t="str">
            <v>R03DC02</v>
          </cell>
          <cell r="C2434" t="str">
            <v>pranlukast</v>
          </cell>
          <cell r="D2434" t="str">
            <v>EŞDEĞER</v>
          </cell>
          <cell r="E2434" t="str">
            <v>EŞDEĞER</v>
          </cell>
          <cell r="F2434">
            <v>0</v>
          </cell>
          <cell r="G2434">
            <v>2</v>
          </cell>
          <cell r="H2434">
            <v>3</v>
          </cell>
          <cell r="I2434">
            <v>0</v>
          </cell>
          <cell r="J2434">
            <v>0</v>
          </cell>
          <cell r="K2434">
            <v>0</v>
          </cell>
          <cell r="L2434" t="str">
            <v>PRANLUX 70 MG 30 SASE</v>
          </cell>
          <cell r="M2434" t="str">
            <v>PRANLUKAST HEMIHIDRAT</v>
          </cell>
          <cell r="N2434" t="str">
            <v>INVENTIM</v>
          </cell>
          <cell r="O2434">
            <v>70</v>
          </cell>
          <cell r="P2434" t="str">
            <v>MG</v>
          </cell>
          <cell r="Q2434">
            <v>30</v>
          </cell>
          <cell r="R2434" t="str">
            <v>NORMAL REÇETE</v>
          </cell>
          <cell r="S2434" t="str">
            <v>IMAL</v>
          </cell>
          <cell r="T2434" t="str">
            <v>TURKIYE</v>
          </cell>
          <cell r="U2434">
            <v>34.29</v>
          </cell>
          <cell r="V2434">
            <v>34.29</v>
          </cell>
          <cell r="W2434">
            <v>34.29</v>
          </cell>
          <cell r="X2434" t="str">
            <v>TURKIYE</v>
          </cell>
          <cell r="Y2434">
            <v>0</v>
          </cell>
          <cell r="Z2434">
            <v>0</v>
          </cell>
          <cell r="AA2434">
            <v>72.55</v>
          </cell>
          <cell r="AB2434">
            <v>0</v>
          </cell>
          <cell r="AC2434">
            <v>72.55</v>
          </cell>
        </row>
        <row r="2435">
          <cell r="A2435">
            <v>8699704711101</v>
          </cell>
          <cell r="B2435" t="str">
            <v>S01BA04</v>
          </cell>
          <cell r="C2435" t="str">
            <v>prednisolone</v>
          </cell>
          <cell r="D2435" t="str">
            <v>REFERANS</v>
          </cell>
          <cell r="E2435" t="str">
            <v>YIRMI YIL</v>
          </cell>
          <cell r="F2435">
            <v>4</v>
          </cell>
          <cell r="G2435">
            <v>1</v>
          </cell>
          <cell r="H2435">
            <v>2</v>
          </cell>
          <cell r="I2435">
            <v>0</v>
          </cell>
          <cell r="J2435">
            <v>0</v>
          </cell>
          <cell r="K2435">
            <v>0</v>
          </cell>
          <cell r="L2435" t="str">
            <v>PRED FORTE %1  5 ML OFT.SOL.</v>
          </cell>
          <cell r="M2435" t="str">
            <v>PREDNIZOLON</v>
          </cell>
          <cell r="N2435" t="str">
            <v>ABDI IBRAHIMPAZARLAMA</v>
          </cell>
          <cell r="O2435">
            <v>0</v>
          </cell>
          <cell r="P2435">
            <v>0</v>
          </cell>
          <cell r="Q2435">
            <v>5</v>
          </cell>
          <cell r="R2435" t="str">
            <v>NORMAL REÇETE</v>
          </cell>
          <cell r="S2435" t="str">
            <v>ITHAL</v>
          </cell>
          <cell r="T2435" t="str">
            <v>TURKIYE</v>
          </cell>
          <cell r="U2435">
            <v>2.44</v>
          </cell>
          <cell r="V2435">
            <v>2.44</v>
          </cell>
          <cell r="W2435">
            <v>0</v>
          </cell>
          <cell r="X2435" t="str">
            <v>TURKIYE</v>
          </cell>
          <cell r="Y2435">
            <v>0</v>
          </cell>
          <cell r="Z2435">
            <v>0</v>
          </cell>
          <cell r="AA2435">
            <v>5.16</v>
          </cell>
          <cell r="AB2435">
            <v>0</v>
          </cell>
          <cell r="AC2435">
            <v>5.16</v>
          </cell>
        </row>
        <row r="2436">
          <cell r="A2436">
            <v>8699636781067</v>
          </cell>
          <cell r="B2436" t="str">
            <v>G03GA01</v>
          </cell>
          <cell r="C2436" t="str">
            <v>chorionic gonadotrophin</v>
          </cell>
          <cell r="D2436" t="str">
            <v>REFERANS</v>
          </cell>
          <cell r="E2436" t="str">
            <v>YIRMI YIL</v>
          </cell>
          <cell r="F2436">
            <v>4</v>
          </cell>
          <cell r="G2436">
            <v>2</v>
          </cell>
          <cell r="H2436">
            <v>1</v>
          </cell>
          <cell r="I2436">
            <v>0</v>
          </cell>
          <cell r="J2436">
            <v>0</v>
          </cell>
          <cell r="K2436">
            <v>0</v>
          </cell>
          <cell r="L2436" t="str">
            <v>PREGNYL 1500 IU 3 AMPUL</v>
          </cell>
          <cell r="M2436" t="str">
            <v>KORIYONIK GONODOTROPIN</v>
          </cell>
          <cell r="N2436" t="str">
            <v>MERCK SHARP &amp; DOHME</v>
          </cell>
          <cell r="O2436">
            <v>1500</v>
          </cell>
          <cell r="P2436" t="str">
            <v>IU</v>
          </cell>
          <cell r="Q2436">
            <v>3</v>
          </cell>
          <cell r="R2436" t="str">
            <v>NORMAL REÇETE</v>
          </cell>
          <cell r="S2436" t="str">
            <v>IMAL</v>
          </cell>
          <cell r="T2436" t="str">
            <v>YUNANISTAN</v>
          </cell>
          <cell r="U2436">
            <v>3.02</v>
          </cell>
          <cell r="V2436">
            <v>3.02</v>
          </cell>
          <cell r="W2436">
            <v>0</v>
          </cell>
          <cell r="X2436" t="str">
            <v>TURKIYE</v>
          </cell>
          <cell r="Y2436" t="str">
            <v>1</v>
          </cell>
          <cell r="Z2436">
            <v>0</v>
          </cell>
          <cell r="AA2436">
            <v>13.83</v>
          </cell>
          <cell r="AB2436">
            <v>0</v>
          </cell>
          <cell r="AC2436">
            <v>13.83</v>
          </cell>
        </row>
        <row r="2437">
          <cell r="A2437">
            <v>8699636781074</v>
          </cell>
          <cell r="B2437" t="str">
            <v>G03GA01</v>
          </cell>
          <cell r="C2437" t="str">
            <v>chorionic gonadotrophin</v>
          </cell>
          <cell r="D2437" t="str">
            <v>REFERANS</v>
          </cell>
          <cell r="E2437" t="str">
            <v>YIRMI YIL</v>
          </cell>
          <cell r="F2437">
            <v>4</v>
          </cell>
          <cell r="G2437">
            <v>2</v>
          </cell>
          <cell r="H2437">
            <v>2</v>
          </cell>
          <cell r="I2437">
            <v>0</v>
          </cell>
          <cell r="J2437">
            <v>0</v>
          </cell>
          <cell r="K2437">
            <v>0</v>
          </cell>
          <cell r="L2437" t="str">
            <v>PREGNYL 5000 IU IM/SC ENJEKSIYON ICIN LIYOFILIZE TOZ ICEREN 1 AMPUL</v>
          </cell>
          <cell r="M2437" t="str">
            <v>KORIYONIK GONODOTROPIN</v>
          </cell>
          <cell r="N2437" t="str">
            <v>MERCK SHARP &amp; DOHME</v>
          </cell>
          <cell r="O2437">
            <v>5000</v>
          </cell>
          <cell r="P2437" t="str">
            <v>IU</v>
          </cell>
          <cell r="Q2437">
            <v>1</v>
          </cell>
          <cell r="R2437" t="str">
            <v>NORMAL REÇETE</v>
          </cell>
          <cell r="S2437" t="str">
            <v>IMAL</v>
          </cell>
          <cell r="T2437" t="str">
            <v>YUNANISTAN</v>
          </cell>
          <cell r="U2437">
            <v>2.39</v>
          </cell>
          <cell r="V2437">
            <v>2.39</v>
          </cell>
          <cell r="W2437">
            <v>0</v>
          </cell>
          <cell r="X2437" t="str">
            <v>TURKIYE</v>
          </cell>
          <cell r="Y2437" t="str">
            <v>1</v>
          </cell>
          <cell r="Z2437">
            <v>0</v>
          </cell>
          <cell r="AA2437">
            <v>8.75</v>
          </cell>
          <cell r="AB2437">
            <v>0</v>
          </cell>
          <cell r="AC2437">
            <v>8.75</v>
          </cell>
        </row>
        <row r="2438">
          <cell r="A2438">
            <v>8699546090259</v>
          </cell>
          <cell r="B2438" t="str">
            <v>C07AB04</v>
          </cell>
          <cell r="C2438" t="str">
            <v>acebutolol</v>
          </cell>
          <cell r="D2438" t="str">
            <v>REFERANS</v>
          </cell>
          <cell r="E2438" t="str">
            <v>FIYAT KORUMALI URUN</v>
          </cell>
          <cell r="F2438">
            <v>4</v>
          </cell>
          <cell r="G2438">
            <v>2</v>
          </cell>
          <cell r="H2438">
            <v>2</v>
          </cell>
          <cell r="I2438">
            <v>0</v>
          </cell>
          <cell r="J2438">
            <v>0</v>
          </cell>
          <cell r="K2438">
            <v>0</v>
          </cell>
          <cell r="L2438" t="str">
            <v>PRENT 200 MG 30 TABLET</v>
          </cell>
          <cell r="M2438" t="str">
            <v>ASEBUTOLOL</v>
          </cell>
          <cell r="N2438" t="str">
            <v>BAYER TURK</v>
          </cell>
          <cell r="O2438">
            <v>200</v>
          </cell>
          <cell r="P2438" t="str">
            <v>MG</v>
          </cell>
          <cell r="Q2438">
            <v>30</v>
          </cell>
          <cell r="R2438" t="str">
            <v>NORMAL RECETE</v>
          </cell>
          <cell r="S2438" t="str">
            <v>IMAL</v>
          </cell>
          <cell r="T2438" t="str">
            <v>TURKIYE</v>
          </cell>
          <cell r="U2438">
            <v>3.46</v>
          </cell>
          <cell r="V2438">
            <v>3.46</v>
          </cell>
          <cell r="W2438">
            <v>0</v>
          </cell>
          <cell r="X2438" t="str">
            <v>TURKIYE</v>
          </cell>
          <cell r="Y2438">
            <v>0</v>
          </cell>
          <cell r="Z2438">
            <v>0</v>
          </cell>
          <cell r="AA2438">
            <v>9.5299999999999994</v>
          </cell>
          <cell r="AB2438">
            <v>0</v>
          </cell>
          <cell r="AC2438">
            <v>9.5299999999999994</v>
          </cell>
        </row>
        <row r="2439">
          <cell r="A2439">
            <v>8699559340020</v>
          </cell>
          <cell r="B2439" t="str">
            <v>M02AC</v>
          </cell>
          <cell r="C2439" t="str">
            <v>preparations with salicylic acid derivatives</v>
          </cell>
          <cell r="D2439" t="str">
            <v>EŞDEĞER</v>
          </cell>
          <cell r="E2439" t="str">
            <v>YIRMI YIL</v>
          </cell>
          <cell r="F2439">
            <v>4</v>
          </cell>
          <cell r="G2439">
            <v>1</v>
          </cell>
          <cell r="H2439">
            <v>2</v>
          </cell>
          <cell r="I2439">
            <v>0</v>
          </cell>
          <cell r="J2439">
            <v>0</v>
          </cell>
          <cell r="K2439">
            <v>0</v>
          </cell>
          <cell r="L2439" t="str">
            <v>PREPAGEL 40 G JEL</v>
          </cell>
          <cell r="M2439" t="str">
            <v xml:space="preserve">AESSIN + DIETILAMIN SALISILAT </v>
          </cell>
          <cell r="N2439" t="str">
            <v>DR.F.FRIK</v>
          </cell>
          <cell r="O2439" t="str">
            <v>1%+5%</v>
          </cell>
          <cell r="P2439" t="str">
            <v>G</v>
          </cell>
          <cell r="Q2439">
            <v>40</v>
          </cell>
          <cell r="R2439" t="str">
            <v>NORMAL REÇETE</v>
          </cell>
          <cell r="S2439" t="str">
            <v>IMAL</v>
          </cell>
          <cell r="T2439">
            <v>0</v>
          </cell>
          <cell r="U2439">
            <v>0</v>
          </cell>
          <cell r="V2439">
            <v>1.61</v>
          </cell>
          <cell r="W2439">
            <v>0</v>
          </cell>
          <cell r="X2439" t="str">
            <v>TURKIYE</v>
          </cell>
          <cell r="Y2439">
            <v>0</v>
          </cell>
          <cell r="Z2439">
            <v>0</v>
          </cell>
          <cell r="AA2439">
            <v>0</v>
          </cell>
          <cell r="AB2439">
            <v>0</v>
          </cell>
          <cell r="AC2439">
            <v>3.39</v>
          </cell>
        </row>
        <row r="2440">
          <cell r="A2440">
            <v>8697929021425</v>
          </cell>
          <cell r="B2440" t="str">
            <v>N03AX</v>
          </cell>
          <cell r="C2440" t="str">
            <v>Other antiepileptics</v>
          </cell>
          <cell r="D2440" t="str">
            <v>ESDEGER</v>
          </cell>
          <cell r="E2440" t="str">
            <v>ESDEGER</v>
          </cell>
          <cell r="F2440">
            <v>0</v>
          </cell>
          <cell r="G2440">
            <v>1</v>
          </cell>
          <cell r="H2440">
            <v>1</v>
          </cell>
          <cell r="I2440">
            <v>0</v>
          </cell>
          <cell r="J2440">
            <v>0</v>
          </cell>
          <cell r="K2440">
            <v>0</v>
          </cell>
          <cell r="L2440" t="str">
            <v>PREPLUS B12 300/1 MG 60 EFERVESAN TABLET</v>
          </cell>
          <cell r="M2440" t="str">
            <v>PREGABALIN + VITAMIN B12</v>
          </cell>
          <cell r="N2440" t="str">
            <v>VITALIS</v>
          </cell>
          <cell r="O2440" t="str">
            <v>300+1</v>
          </cell>
          <cell r="P2440" t="str">
            <v>MG</v>
          </cell>
          <cell r="Q2440">
            <v>60</v>
          </cell>
          <cell r="R2440" t="str">
            <v>TAKIBI ZORUNLU RECETE</v>
          </cell>
          <cell r="S2440" t="str">
            <v>IMAL</v>
          </cell>
          <cell r="T2440" t="str">
            <v>FRANSA TURKIYE</v>
          </cell>
          <cell r="U2440">
            <v>76.72</v>
          </cell>
          <cell r="V2440">
            <v>76.72</v>
          </cell>
          <cell r="W2440">
            <v>46.03</v>
          </cell>
          <cell r="X2440" t="str">
            <v>FRANSA TURKIYE</v>
          </cell>
          <cell r="Y2440">
            <v>0</v>
          </cell>
          <cell r="Z2440">
            <v>0</v>
          </cell>
          <cell r="AA2440">
            <v>65.099999999999994</v>
          </cell>
          <cell r="AB2440">
            <v>0</v>
          </cell>
          <cell r="AC2440">
            <v>65.099999999999994</v>
          </cell>
        </row>
        <row r="2441">
          <cell r="A2441">
            <v>8699516096342</v>
          </cell>
          <cell r="B2441" t="str">
            <v>C09CA03</v>
          </cell>
          <cell r="C2441">
            <v>0</v>
          </cell>
          <cell r="D2441" t="str">
            <v>REFERANS</v>
          </cell>
          <cell r="E2441" t="str">
            <v>REFERANS</v>
          </cell>
          <cell r="F2441">
            <v>0</v>
          </cell>
          <cell r="G2441" t="str">
            <v>1-4</v>
          </cell>
          <cell r="H2441">
            <v>1</v>
          </cell>
          <cell r="I2441">
            <v>0</v>
          </cell>
          <cell r="J2441">
            <v>0</v>
          </cell>
          <cell r="K2441">
            <v>0</v>
          </cell>
          <cell r="L2441" t="str">
            <v>PRESVAL 160 MG 28 FILM KAPLI TABLET</v>
          </cell>
          <cell r="M2441" t="str">
            <v>VALSARTAN</v>
          </cell>
          <cell r="N2441" t="str">
            <v>SANDOZ</v>
          </cell>
          <cell r="O2441">
            <v>160</v>
          </cell>
          <cell r="P2441" t="str">
            <v>MG</v>
          </cell>
          <cell r="Q2441">
            <v>28</v>
          </cell>
          <cell r="R2441" t="str">
            <v>NORMAL REÇETE</v>
          </cell>
          <cell r="S2441" t="str">
            <v>IMAL</v>
          </cell>
          <cell r="T2441">
            <v>0</v>
          </cell>
          <cell r="U2441">
            <v>0</v>
          </cell>
          <cell r="V2441">
            <v>0</v>
          </cell>
          <cell r="W2441">
            <v>0</v>
          </cell>
          <cell r="X2441">
            <v>0</v>
          </cell>
          <cell r="Y2441">
            <v>0</v>
          </cell>
          <cell r="Z2441">
            <v>0</v>
          </cell>
          <cell r="AA2441">
            <v>0</v>
          </cell>
          <cell r="AB2441">
            <v>0</v>
          </cell>
          <cell r="AC2441">
            <v>0</v>
          </cell>
        </row>
        <row r="2442">
          <cell r="A2442">
            <v>8699516096335</v>
          </cell>
          <cell r="B2442" t="str">
            <v>C09CA03</v>
          </cell>
          <cell r="C2442">
            <v>0</v>
          </cell>
          <cell r="D2442" t="str">
            <v>REFERANS</v>
          </cell>
          <cell r="E2442" t="str">
            <v>REFERANS</v>
          </cell>
          <cell r="F2442">
            <v>0</v>
          </cell>
          <cell r="G2442" t="str">
            <v>1-4</v>
          </cell>
          <cell r="H2442">
            <v>1</v>
          </cell>
          <cell r="I2442">
            <v>0</v>
          </cell>
          <cell r="J2442">
            <v>0</v>
          </cell>
          <cell r="K2442">
            <v>0</v>
          </cell>
          <cell r="L2442" t="str">
            <v>PRESVAL 80 MG 28 FILM KAPLI TABLET</v>
          </cell>
          <cell r="M2442" t="str">
            <v>VALSARTAN</v>
          </cell>
          <cell r="N2442" t="str">
            <v>SANDOZ</v>
          </cell>
          <cell r="O2442">
            <v>80</v>
          </cell>
          <cell r="P2442" t="str">
            <v>MG</v>
          </cell>
          <cell r="Q2442">
            <v>28</v>
          </cell>
          <cell r="R2442" t="str">
            <v>NORMAL REÇETE</v>
          </cell>
          <cell r="S2442" t="str">
            <v>IMAL</v>
          </cell>
          <cell r="T2442">
            <v>0</v>
          </cell>
          <cell r="U2442">
            <v>0</v>
          </cell>
          <cell r="V2442">
            <v>0</v>
          </cell>
          <cell r="W2442">
            <v>0</v>
          </cell>
          <cell r="X2442">
            <v>0</v>
          </cell>
          <cell r="Y2442">
            <v>0</v>
          </cell>
          <cell r="Z2442">
            <v>0</v>
          </cell>
          <cell r="AA2442">
            <v>0</v>
          </cell>
          <cell r="AB2442">
            <v>0</v>
          </cell>
          <cell r="AC2442">
            <v>0</v>
          </cell>
        </row>
        <row r="2443">
          <cell r="A2443">
            <v>8699516096366</v>
          </cell>
          <cell r="B2443" t="str">
            <v>C09DA03</v>
          </cell>
          <cell r="C2443">
            <v>0</v>
          </cell>
          <cell r="D2443" t="str">
            <v>REFERANS</v>
          </cell>
          <cell r="E2443" t="str">
            <v>REFERANS</v>
          </cell>
          <cell r="F2443">
            <v>0</v>
          </cell>
          <cell r="G2443" t="str">
            <v>1-4</v>
          </cell>
          <cell r="H2443">
            <v>1</v>
          </cell>
          <cell r="I2443">
            <v>0</v>
          </cell>
          <cell r="J2443">
            <v>0</v>
          </cell>
          <cell r="K2443">
            <v>0</v>
          </cell>
          <cell r="L2443" t="str">
            <v>PRESVAL PLUS 160 MG/12,5 MG 28 FILM KAPLI TABLET</v>
          </cell>
          <cell r="M2443" t="str">
            <v>VALSARTAN + HIDROKLOROTIYAZID</v>
          </cell>
          <cell r="N2443" t="str">
            <v>SANDOZ</v>
          </cell>
          <cell r="O2443" t="str">
            <v>160+12,5</v>
          </cell>
          <cell r="P2443" t="str">
            <v>MG</v>
          </cell>
          <cell r="Q2443">
            <v>28</v>
          </cell>
          <cell r="R2443" t="str">
            <v>NORMAL REÇETE</v>
          </cell>
          <cell r="S2443" t="str">
            <v>IMAL</v>
          </cell>
          <cell r="T2443">
            <v>0</v>
          </cell>
          <cell r="U2443">
            <v>0</v>
          </cell>
          <cell r="V2443">
            <v>0</v>
          </cell>
          <cell r="W2443">
            <v>0</v>
          </cell>
          <cell r="X2443">
            <v>0</v>
          </cell>
          <cell r="Y2443">
            <v>0</v>
          </cell>
          <cell r="Z2443">
            <v>0</v>
          </cell>
          <cell r="AA2443">
            <v>0</v>
          </cell>
          <cell r="AB2443">
            <v>0</v>
          </cell>
          <cell r="AC2443">
            <v>0</v>
          </cell>
        </row>
        <row r="2444">
          <cell r="A2444">
            <v>8699516096373</v>
          </cell>
          <cell r="B2444" t="str">
            <v>C09DA03</v>
          </cell>
          <cell r="C2444">
            <v>0</v>
          </cell>
          <cell r="D2444" t="str">
            <v>REFERANS</v>
          </cell>
          <cell r="E2444" t="str">
            <v>REFERANS</v>
          </cell>
          <cell r="F2444">
            <v>0</v>
          </cell>
          <cell r="G2444" t="str">
            <v>1-4</v>
          </cell>
          <cell r="H2444">
            <v>1</v>
          </cell>
          <cell r="I2444">
            <v>0</v>
          </cell>
          <cell r="J2444">
            <v>0</v>
          </cell>
          <cell r="K2444">
            <v>0</v>
          </cell>
          <cell r="L2444" t="str">
            <v>PRESVAL PLUS 160 MG/25 MG 28 FILM KAPLI TABLET</v>
          </cell>
          <cell r="M2444" t="str">
            <v>VALSARTAN + HIDROKLOROTIYAZID</v>
          </cell>
          <cell r="N2444" t="str">
            <v>SANDOZ</v>
          </cell>
          <cell r="O2444" t="str">
            <v>160+25</v>
          </cell>
          <cell r="P2444" t="str">
            <v>MG</v>
          </cell>
          <cell r="Q2444">
            <v>28</v>
          </cell>
          <cell r="R2444" t="str">
            <v>NORMAL REÇETE</v>
          </cell>
          <cell r="S2444" t="str">
            <v>IMAL</v>
          </cell>
          <cell r="T2444">
            <v>0</v>
          </cell>
          <cell r="U2444">
            <v>0</v>
          </cell>
          <cell r="V2444">
            <v>0</v>
          </cell>
          <cell r="W2444">
            <v>0</v>
          </cell>
          <cell r="X2444">
            <v>0</v>
          </cell>
          <cell r="Y2444">
            <v>0</v>
          </cell>
          <cell r="Z2444">
            <v>0</v>
          </cell>
          <cell r="AA2444">
            <v>0</v>
          </cell>
          <cell r="AB2444">
            <v>0</v>
          </cell>
          <cell r="AC2444">
            <v>0</v>
          </cell>
        </row>
        <row r="2445">
          <cell r="A2445">
            <v>8699516096359</v>
          </cell>
          <cell r="B2445" t="str">
            <v>C09DA03</v>
          </cell>
          <cell r="C2445">
            <v>0</v>
          </cell>
          <cell r="D2445" t="str">
            <v>REFERANS</v>
          </cell>
          <cell r="E2445" t="str">
            <v>REFERANS</v>
          </cell>
          <cell r="F2445">
            <v>0</v>
          </cell>
          <cell r="G2445" t="str">
            <v>1-4</v>
          </cell>
          <cell r="H2445">
            <v>1</v>
          </cell>
          <cell r="I2445">
            <v>0</v>
          </cell>
          <cell r="J2445">
            <v>0</v>
          </cell>
          <cell r="K2445">
            <v>0</v>
          </cell>
          <cell r="L2445" t="str">
            <v>PRESVAL PLUS 80 MG/12,5 MG 28 FILM KAPLI TABLET</v>
          </cell>
          <cell r="M2445" t="str">
            <v>VALSARTAN + HIDROKLOROTIYAZID</v>
          </cell>
          <cell r="N2445" t="str">
            <v>SANDOZ</v>
          </cell>
          <cell r="O2445" t="str">
            <v>80+12,5</v>
          </cell>
          <cell r="P2445" t="str">
            <v>MG</v>
          </cell>
          <cell r="Q2445">
            <v>28</v>
          </cell>
          <cell r="R2445" t="str">
            <v>NORMAL REÇETE</v>
          </cell>
          <cell r="S2445" t="str">
            <v>IMAL</v>
          </cell>
          <cell r="T2445">
            <v>0</v>
          </cell>
          <cell r="U2445">
            <v>0</v>
          </cell>
          <cell r="V2445">
            <v>0</v>
          </cell>
          <cell r="W2445">
            <v>0</v>
          </cell>
          <cell r="X2445">
            <v>0</v>
          </cell>
          <cell r="Y2445">
            <v>0</v>
          </cell>
          <cell r="Z2445">
            <v>0</v>
          </cell>
          <cell r="AA2445">
            <v>0</v>
          </cell>
          <cell r="AB2445">
            <v>0</v>
          </cell>
          <cell r="AC2445">
            <v>0</v>
          </cell>
        </row>
        <row r="2446">
          <cell r="A2446">
            <v>8699572960052</v>
          </cell>
          <cell r="B2446" t="str">
            <v>J07AL02</v>
          </cell>
          <cell r="C2446" t="str">
            <v>pneumococcus, purified polysaccharides antigen conjugated</v>
          </cell>
          <cell r="D2446" t="str">
            <v>REFERANS</v>
          </cell>
          <cell r="E2446" t="str">
            <v>REFERANS</v>
          </cell>
          <cell r="F2446">
            <v>0</v>
          </cell>
          <cell r="G2446">
            <v>2</v>
          </cell>
          <cell r="H2446">
            <v>1</v>
          </cell>
          <cell r="I2446">
            <v>0</v>
          </cell>
          <cell r="J2446">
            <v>0</v>
          </cell>
          <cell r="K2446">
            <v>0</v>
          </cell>
          <cell r="L2446" t="str">
            <v>PREVENAR 0.5 ML ENJEKSIYON ICIN SUSPANSIYON ICEREN KULL.HAZ.ENJEKTOR</v>
          </cell>
          <cell r="M2446" t="str">
            <v>SAKKARIN + CRM 197  TASIYICI PROTEIN</v>
          </cell>
          <cell r="N2446" t="str">
            <v>PFIZER</v>
          </cell>
          <cell r="O2446">
            <v>0.5</v>
          </cell>
          <cell r="P2446" t="str">
            <v>ML</v>
          </cell>
          <cell r="Q2446">
            <v>1</v>
          </cell>
          <cell r="R2446" t="str">
            <v>NORMAL RECETE</v>
          </cell>
          <cell r="S2446" t="str">
            <v>ITHAL</v>
          </cell>
          <cell r="T2446" t="str">
            <v>INGILTERE</v>
          </cell>
          <cell r="U2446">
            <v>38.83</v>
          </cell>
          <cell r="V2446">
            <v>38.83</v>
          </cell>
          <cell r="W2446">
            <v>38.83</v>
          </cell>
          <cell r="X2446" t="str">
            <v>INGILTERE</v>
          </cell>
          <cell r="Y2446">
            <v>0</v>
          </cell>
          <cell r="Z2446">
            <v>0</v>
          </cell>
          <cell r="AA2446">
            <v>90.92</v>
          </cell>
          <cell r="AB2446">
            <v>0</v>
          </cell>
          <cell r="AC2446">
            <v>90.92</v>
          </cell>
        </row>
        <row r="2447">
          <cell r="A2447">
            <v>8699572969147</v>
          </cell>
          <cell r="B2447" t="str">
            <v>J07AL02</v>
          </cell>
          <cell r="C2447" t="str">
            <v>pneumococcus, purified polysaccharides antigen conjugated</v>
          </cell>
          <cell r="D2447" t="str">
            <v>REFERANS</v>
          </cell>
          <cell r="E2447" t="str">
            <v>REFERANS</v>
          </cell>
          <cell r="F2447">
            <v>6</v>
          </cell>
          <cell r="G2447">
            <v>2</v>
          </cell>
          <cell r="H2447">
            <v>1</v>
          </cell>
          <cell r="I2447">
            <v>0</v>
          </cell>
          <cell r="J2447">
            <v>0</v>
          </cell>
          <cell r="K2447">
            <v>0</v>
          </cell>
          <cell r="L2447" t="str">
            <v>PREVENAR 13/0,5 ML IM ENJEKSIYON ICIN SUS. ICEREN KUL.HAZIR ENJEKTOR</v>
          </cell>
          <cell r="M2447" t="str">
            <v>SAKKARIN + CRM 197  TASIYICI PROTEIN</v>
          </cell>
          <cell r="N2447" t="str">
            <v>PFIZER</v>
          </cell>
          <cell r="O2447">
            <v>0.5</v>
          </cell>
          <cell r="P2447" t="str">
            <v>ML</v>
          </cell>
          <cell r="Q2447">
            <v>1</v>
          </cell>
          <cell r="R2447" t="str">
            <v>NORMAL RECETE</v>
          </cell>
          <cell r="S2447" t="str">
            <v>ITHAL</v>
          </cell>
          <cell r="T2447" t="str">
            <v>ITALYA</v>
          </cell>
          <cell r="U2447">
            <v>67</v>
          </cell>
          <cell r="V2447">
            <v>67</v>
          </cell>
          <cell r="W2447">
            <v>67</v>
          </cell>
          <cell r="X2447" t="str">
            <v>ITALYA</v>
          </cell>
          <cell r="Y2447">
            <v>0</v>
          </cell>
          <cell r="Z2447">
            <v>0</v>
          </cell>
          <cell r="AA2447">
            <v>156.91999999999999</v>
          </cell>
          <cell r="AB2447">
            <v>0</v>
          </cell>
          <cell r="AC2447">
            <v>156.91999999999999</v>
          </cell>
        </row>
        <row r="2448">
          <cell r="A2448">
            <v>8699832090383</v>
          </cell>
          <cell r="B2448" t="str">
            <v>G04BX14</v>
          </cell>
          <cell r="C2448" t="str">
            <v>dapoxetine</v>
          </cell>
          <cell r="D2448" t="str">
            <v>REFERANS</v>
          </cell>
          <cell r="E2448" t="str">
            <v>REFERANS</v>
          </cell>
          <cell r="F2448">
            <v>6</v>
          </cell>
          <cell r="G2448">
            <v>2</v>
          </cell>
          <cell r="H2448">
            <v>1</v>
          </cell>
          <cell r="I2448">
            <v>0</v>
          </cell>
          <cell r="J2448">
            <v>0</v>
          </cell>
          <cell r="K2448">
            <v>0</v>
          </cell>
          <cell r="L2448" t="str">
            <v>PRILIGY 30 MG 3 FILM KAPLI TABLET</v>
          </cell>
          <cell r="M2448" t="str">
            <v>DAPOKSETIN</v>
          </cell>
          <cell r="N2448" t="str">
            <v>UFSA</v>
          </cell>
          <cell r="O2448">
            <v>30</v>
          </cell>
          <cell r="P2448" t="str">
            <v>MG</v>
          </cell>
          <cell r="Q2448">
            <v>3</v>
          </cell>
          <cell r="R2448" t="str">
            <v>NORMAL REÇETE</v>
          </cell>
          <cell r="S2448" t="str">
            <v>ITHAL</v>
          </cell>
          <cell r="T2448" t="str">
            <v>FRANSA</v>
          </cell>
          <cell r="U2448">
            <v>16.5</v>
          </cell>
          <cell r="V2448">
            <v>16.5</v>
          </cell>
          <cell r="W2448">
            <v>16.5</v>
          </cell>
          <cell r="X2448" t="str">
            <v>FRANSA</v>
          </cell>
          <cell r="Y2448">
            <v>0</v>
          </cell>
          <cell r="Z2448">
            <v>0</v>
          </cell>
          <cell r="AA2448">
            <v>34.130000000000003</v>
          </cell>
          <cell r="AB2448">
            <v>0</v>
          </cell>
          <cell r="AC2448">
            <v>34.130000000000003</v>
          </cell>
        </row>
        <row r="2449">
          <cell r="A2449">
            <v>8699832090406</v>
          </cell>
          <cell r="B2449" t="str">
            <v>G04BX14</v>
          </cell>
          <cell r="C2449" t="str">
            <v>dapoxetine</v>
          </cell>
          <cell r="D2449" t="str">
            <v>REFERANS</v>
          </cell>
          <cell r="E2449" t="str">
            <v>REFERANS</v>
          </cell>
          <cell r="F2449">
            <v>6</v>
          </cell>
          <cell r="G2449">
            <v>3</v>
          </cell>
          <cell r="H2449">
            <v>1</v>
          </cell>
          <cell r="I2449">
            <v>0</v>
          </cell>
          <cell r="J2449">
            <v>0</v>
          </cell>
          <cell r="K2449">
            <v>0</v>
          </cell>
          <cell r="L2449" t="str">
            <v>PRILIGY 30 MG 6 FILM KAPLI TABLET</v>
          </cell>
          <cell r="M2449" t="str">
            <v>DAPOKSETIN</v>
          </cell>
          <cell r="N2449" t="str">
            <v>UFSA</v>
          </cell>
          <cell r="O2449">
            <v>30</v>
          </cell>
          <cell r="P2449" t="str">
            <v>MG</v>
          </cell>
          <cell r="Q2449">
            <v>6</v>
          </cell>
          <cell r="R2449" t="str">
            <v>NORMAL REÇETE</v>
          </cell>
          <cell r="S2449" t="str">
            <v>ITHAL</v>
          </cell>
          <cell r="T2449" t="str">
            <v>ISPANYA</v>
          </cell>
          <cell r="U2449">
            <v>30</v>
          </cell>
          <cell r="V2449">
            <v>30</v>
          </cell>
          <cell r="W2449">
            <v>30</v>
          </cell>
          <cell r="X2449" t="str">
            <v>ISPANYA</v>
          </cell>
          <cell r="Y2449">
            <v>0</v>
          </cell>
          <cell r="Z2449">
            <v>0</v>
          </cell>
          <cell r="AA2449">
            <v>60.32</v>
          </cell>
          <cell r="AB2449">
            <v>0</v>
          </cell>
          <cell r="AC2449">
            <v>60.32</v>
          </cell>
        </row>
        <row r="2450">
          <cell r="A2450">
            <v>8699832090420</v>
          </cell>
          <cell r="B2450" t="str">
            <v>G04BX14</v>
          </cell>
          <cell r="C2450" t="str">
            <v>dapoxetine</v>
          </cell>
          <cell r="D2450" t="str">
            <v>REFERANS</v>
          </cell>
          <cell r="E2450" t="str">
            <v>REFERANS</v>
          </cell>
          <cell r="F2450">
            <v>6</v>
          </cell>
          <cell r="G2450">
            <v>2</v>
          </cell>
          <cell r="H2450">
            <v>1</v>
          </cell>
          <cell r="I2450">
            <v>0</v>
          </cell>
          <cell r="J2450">
            <v>0</v>
          </cell>
          <cell r="K2450">
            <v>0</v>
          </cell>
          <cell r="L2450" t="str">
            <v>PRILIGY 60 MG 3 FILM KAPLI TABLET</v>
          </cell>
          <cell r="M2450" t="str">
            <v>DAPOKSETIN</v>
          </cell>
          <cell r="N2450" t="str">
            <v>UFSA</v>
          </cell>
          <cell r="O2450">
            <v>60</v>
          </cell>
          <cell r="P2450" t="str">
            <v>MG</v>
          </cell>
          <cell r="Q2450">
            <v>3</v>
          </cell>
          <cell r="R2450" t="str">
            <v>NORMAL REÇETE</v>
          </cell>
          <cell r="S2450" t="str">
            <v>ITHAL</v>
          </cell>
          <cell r="T2450" t="str">
            <v>FRANSA</v>
          </cell>
          <cell r="U2450">
            <v>21.45</v>
          </cell>
          <cell r="V2450">
            <v>21.45</v>
          </cell>
          <cell r="W2450">
            <v>21.45</v>
          </cell>
          <cell r="X2450" t="str">
            <v>FRANSA</v>
          </cell>
          <cell r="Y2450">
            <v>0</v>
          </cell>
          <cell r="Z2450">
            <v>0</v>
          </cell>
          <cell r="AA2450">
            <v>45.16</v>
          </cell>
          <cell r="AB2450">
            <v>0</v>
          </cell>
          <cell r="AC2450">
            <v>45.16</v>
          </cell>
        </row>
        <row r="2451">
          <cell r="A2451">
            <v>8699832090437</v>
          </cell>
          <cell r="B2451" t="str">
            <v>G04BX14</v>
          </cell>
          <cell r="C2451" t="str">
            <v>dapoxetine</v>
          </cell>
          <cell r="D2451" t="str">
            <v>REFERANS</v>
          </cell>
          <cell r="E2451" t="str">
            <v>REFERANS</v>
          </cell>
          <cell r="F2451">
            <v>6</v>
          </cell>
          <cell r="G2451">
            <v>3</v>
          </cell>
          <cell r="H2451">
            <v>1</v>
          </cell>
          <cell r="I2451">
            <v>0</v>
          </cell>
          <cell r="J2451">
            <v>0</v>
          </cell>
          <cell r="K2451">
            <v>0</v>
          </cell>
          <cell r="L2451" t="str">
            <v>PRILIGY 60 MG 6 FILM KAPLI TABLET</v>
          </cell>
          <cell r="M2451" t="str">
            <v>DAPOKSETIN</v>
          </cell>
          <cell r="N2451" t="str">
            <v>UFSA</v>
          </cell>
          <cell r="O2451">
            <v>60</v>
          </cell>
          <cell r="P2451" t="str">
            <v>MG</v>
          </cell>
          <cell r="Q2451">
            <v>6</v>
          </cell>
          <cell r="R2451" t="str">
            <v>NORMAL REÇETE</v>
          </cell>
          <cell r="S2451" t="str">
            <v>ITHAL</v>
          </cell>
          <cell r="T2451" t="str">
            <v>ISPANYA</v>
          </cell>
          <cell r="U2451">
            <v>39</v>
          </cell>
          <cell r="V2451">
            <v>39</v>
          </cell>
          <cell r="W2451">
            <v>39</v>
          </cell>
          <cell r="X2451" t="str">
            <v>ISPANYA</v>
          </cell>
          <cell r="Y2451">
            <v>0</v>
          </cell>
          <cell r="Z2451">
            <v>0</v>
          </cell>
          <cell r="AA2451">
            <v>78.41</v>
          </cell>
          <cell r="AB2451">
            <v>0</v>
          </cell>
          <cell r="AC2451">
            <v>78.41</v>
          </cell>
        </row>
        <row r="2452">
          <cell r="A2452">
            <v>8699556696038</v>
          </cell>
          <cell r="B2452" t="str">
            <v>B05BA01</v>
          </cell>
          <cell r="C2452" t="str">
            <v>amino acids</v>
          </cell>
          <cell r="D2452" t="str">
            <v>REFERANS</v>
          </cell>
          <cell r="E2452" t="str">
            <v>REFERANS</v>
          </cell>
          <cell r="F2452">
            <v>0</v>
          </cell>
          <cell r="G2452">
            <v>2</v>
          </cell>
          <cell r="H2452">
            <v>1</v>
          </cell>
          <cell r="I2452">
            <v>0</v>
          </cell>
          <cell r="J2452">
            <v>0</v>
          </cell>
          <cell r="K2452">
            <v>0</v>
          </cell>
          <cell r="L2452" t="str">
            <v>PRIMENE %10 AMINOASIT SOLUSYONU 100 ML</v>
          </cell>
          <cell r="M2452" t="str">
            <v>AMINOASIT</v>
          </cell>
          <cell r="N2452" t="str">
            <v>ECZACIBASI BAXTER</v>
          </cell>
          <cell r="O2452">
            <v>10</v>
          </cell>
          <cell r="P2452" t="str">
            <v>%</v>
          </cell>
          <cell r="Q2452">
            <v>100</v>
          </cell>
          <cell r="R2452" t="str">
            <v>NORMAL RECETE</v>
          </cell>
          <cell r="S2452" t="str">
            <v>ITHAL</v>
          </cell>
          <cell r="T2452" t="str">
            <v>YUNANISTAN</v>
          </cell>
          <cell r="U2452">
            <v>2.94</v>
          </cell>
          <cell r="V2452">
            <v>2.94</v>
          </cell>
          <cell r="W2452">
            <v>2.94</v>
          </cell>
          <cell r="X2452" t="str">
            <v>YUNANISTAN</v>
          </cell>
          <cell r="Y2452">
            <v>0</v>
          </cell>
          <cell r="Z2452">
            <v>0</v>
          </cell>
          <cell r="AA2452">
            <v>7.86</v>
          </cell>
          <cell r="AB2452">
            <v>0</v>
          </cell>
          <cell r="AC2452">
            <v>7.86</v>
          </cell>
        </row>
        <row r="2453">
          <cell r="A2453">
            <v>8699586693205</v>
          </cell>
          <cell r="B2453" t="str">
            <v>B05BA01</v>
          </cell>
          <cell r="C2453" t="str">
            <v>amino acids</v>
          </cell>
          <cell r="D2453" t="str">
            <v>REFERANS</v>
          </cell>
          <cell r="E2453" t="str">
            <v>REFERANS</v>
          </cell>
          <cell r="F2453">
            <v>0</v>
          </cell>
          <cell r="G2453">
            <v>2</v>
          </cell>
          <cell r="H2453">
            <v>1</v>
          </cell>
          <cell r="I2453">
            <v>0</v>
          </cell>
          <cell r="J2453">
            <v>0</v>
          </cell>
          <cell r="K2453">
            <v>0</v>
          </cell>
          <cell r="L2453" t="str">
            <v>PRIMENE %10 AMINOASIT SOLUSYONU 100 ML</v>
          </cell>
          <cell r="M2453" t="str">
            <v>AMINOASIT</v>
          </cell>
          <cell r="N2453" t="str">
            <v>EIP ECZACIBASI ILAC</v>
          </cell>
          <cell r="O2453">
            <v>10</v>
          </cell>
          <cell r="P2453" t="str">
            <v>%</v>
          </cell>
          <cell r="Q2453">
            <v>100</v>
          </cell>
          <cell r="R2453" t="str">
            <v>NORMAL RECETE</v>
          </cell>
          <cell r="S2453" t="str">
            <v>ITHAL</v>
          </cell>
          <cell r="T2453" t="str">
            <v>YUNANISTAN</v>
          </cell>
          <cell r="U2453">
            <v>2.94</v>
          </cell>
          <cell r="V2453">
            <v>2.94</v>
          </cell>
          <cell r="W2453">
            <v>2.94</v>
          </cell>
          <cell r="X2453" t="str">
            <v>YUNANISTAN</v>
          </cell>
          <cell r="Y2453">
            <v>0</v>
          </cell>
          <cell r="Z2453">
            <v>0</v>
          </cell>
          <cell r="AA2453">
            <v>7.86</v>
          </cell>
          <cell r="AB2453">
            <v>0</v>
          </cell>
          <cell r="AC2453">
            <v>7.86</v>
          </cell>
        </row>
        <row r="2454">
          <cell r="A2454">
            <v>8699556696250</v>
          </cell>
          <cell r="B2454" t="str">
            <v>B05BA01</v>
          </cell>
          <cell r="C2454" t="str">
            <v>amino acids</v>
          </cell>
          <cell r="D2454" t="str">
            <v>REFERANS</v>
          </cell>
          <cell r="E2454" t="str">
            <v>REFERANS</v>
          </cell>
          <cell r="F2454">
            <v>0</v>
          </cell>
          <cell r="G2454">
            <v>1</v>
          </cell>
          <cell r="H2454">
            <v>1</v>
          </cell>
          <cell r="I2454">
            <v>0</v>
          </cell>
          <cell r="J2454">
            <v>0</v>
          </cell>
          <cell r="K2454">
            <v>0</v>
          </cell>
          <cell r="L2454" t="str">
            <v>PRIMENE %10 AMINOASIT SOLUSYONU 250 ML</v>
          </cell>
          <cell r="M2454" t="str">
            <v>AMINOASIT</v>
          </cell>
          <cell r="N2454" t="str">
            <v>ECZACIBASI BAXTER</v>
          </cell>
          <cell r="O2454">
            <v>10</v>
          </cell>
          <cell r="P2454" t="str">
            <v>%</v>
          </cell>
          <cell r="Q2454">
            <v>250</v>
          </cell>
          <cell r="R2454" t="str">
            <v>NORMAL RECETE</v>
          </cell>
          <cell r="S2454" t="str">
            <v>ITHAL</v>
          </cell>
          <cell r="T2454" t="str">
            <v>ITALYA</v>
          </cell>
          <cell r="U2454">
            <v>23.51</v>
          </cell>
          <cell r="V2454">
            <v>23.51</v>
          </cell>
          <cell r="W2454">
            <v>14.1</v>
          </cell>
          <cell r="X2454" t="str">
            <v>ITALYA</v>
          </cell>
          <cell r="Y2454">
            <v>0</v>
          </cell>
          <cell r="Z2454">
            <v>0</v>
          </cell>
          <cell r="AA2454">
            <v>37.97</v>
          </cell>
          <cell r="AB2454">
            <v>0</v>
          </cell>
          <cell r="AC2454">
            <v>37.97</v>
          </cell>
        </row>
        <row r="2455">
          <cell r="A2455">
            <v>8699545750840</v>
          </cell>
          <cell r="B2455" t="str">
            <v>A14AA04</v>
          </cell>
          <cell r="C2455" t="str">
            <v>metenolone</v>
          </cell>
          <cell r="D2455" t="str">
            <v>REFERANS</v>
          </cell>
          <cell r="E2455" t="str">
            <v>YIRMI YIL</v>
          </cell>
          <cell r="F2455">
            <v>0</v>
          </cell>
          <cell r="G2455">
            <v>2</v>
          </cell>
          <cell r="H2455">
            <v>1</v>
          </cell>
          <cell r="I2455">
            <v>0</v>
          </cell>
          <cell r="J2455">
            <v>0</v>
          </cell>
          <cell r="K2455">
            <v>0</v>
          </cell>
          <cell r="L2455" t="str">
            <v>PRIMOBOLAN DEPOT 100 MG 1 AMPUL</v>
          </cell>
          <cell r="M2455" t="str">
            <v>METENOLON ENANTAT</v>
          </cell>
          <cell r="N2455" t="str">
            <v>SCHERING ALMAN</v>
          </cell>
          <cell r="O2455">
            <v>100</v>
          </cell>
          <cell r="P2455" t="str">
            <v>MG</v>
          </cell>
          <cell r="Q2455">
            <v>1</v>
          </cell>
          <cell r="R2455" t="str">
            <v>NORMAL REÇETE</v>
          </cell>
          <cell r="S2455" t="str">
            <v>ITHAL</v>
          </cell>
          <cell r="T2455" t="str">
            <v>ISPANYA</v>
          </cell>
          <cell r="U2455">
            <v>8.5</v>
          </cell>
          <cell r="V2455">
            <v>8.5</v>
          </cell>
          <cell r="W2455">
            <v>6.8</v>
          </cell>
          <cell r="X2455" t="str">
            <v>ISPANYA</v>
          </cell>
          <cell r="Y2455">
            <v>3</v>
          </cell>
          <cell r="Z2455">
            <v>0</v>
          </cell>
          <cell r="AA2455">
            <v>12.6</v>
          </cell>
          <cell r="AB2455">
            <v>0</v>
          </cell>
          <cell r="AC2455">
            <v>12.6</v>
          </cell>
        </row>
        <row r="2456">
          <cell r="A2456">
            <v>8699545010869</v>
          </cell>
          <cell r="B2456" t="str">
            <v>G03DC02</v>
          </cell>
          <cell r="C2456" t="str">
            <v>norethisterone</v>
          </cell>
          <cell r="D2456" t="str">
            <v>REFERANS</v>
          </cell>
          <cell r="E2456" t="str">
            <v>YIRMI YIL</v>
          </cell>
          <cell r="F2456">
            <v>4</v>
          </cell>
          <cell r="G2456">
            <v>2</v>
          </cell>
          <cell r="H2456">
            <v>2</v>
          </cell>
          <cell r="I2456">
            <v>0</v>
          </cell>
          <cell r="J2456">
            <v>0</v>
          </cell>
          <cell r="K2456">
            <v>0</v>
          </cell>
          <cell r="L2456" t="str">
            <v>PRIMOLUT-N 5 MG 30 TABLET</v>
          </cell>
          <cell r="M2456" t="str">
            <v>NORETISTERON</v>
          </cell>
          <cell r="N2456" t="str">
            <v>SCHERING ALMAN</v>
          </cell>
          <cell r="O2456">
            <v>5</v>
          </cell>
          <cell r="P2456" t="str">
            <v>MG</v>
          </cell>
          <cell r="Q2456">
            <v>30</v>
          </cell>
          <cell r="R2456" t="str">
            <v>NORMAL REÇETE</v>
          </cell>
          <cell r="S2456" t="str">
            <v>IMAL</v>
          </cell>
          <cell r="T2456" t="str">
            <v>TURKIYE</v>
          </cell>
          <cell r="U2456">
            <v>3.46</v>
          </cell>
          <cell r="V2456">
            <v>3.46</v>
          </cell>
          <cell r="W2456">
            <v>0</v>
          </cell>
          <cell r="X2456" t="str">
            <v>TURKIYE</v>
          </cell>
          <cell r="Y2456">
            <v>0</v>
          </cell>
          <cell r="Z2456">
            <v>0</v>
          </cell>
          <cell r="AA2456">
            <v>7.32</v>
          </cell>
          <cell r="AB2456">
            <v>0</v>
          </cell>
          <cell r="AC2456">
            <v>7.32</v>
          </cell>
        </row>
        <row r="2457">
          <cell r="A2457">
            <v>8699522016174</v>
          </cell>
          <cell r="B2457" t="str">
            <v>C09CA07</v>
          </cell>
          <cell r="C2457" t="str">
            <v>telmisartan</v>
          </cell>
          <cell r="D2457" t="str">
            <v>REFERANS</v>
          </cell>
          <cell r="E2457" t="str">
            <v>REFERANS</v>
          </cell>
          <cell r="F2457">
            <v>0</v>
          </cell>
          <cell r="G2457">
            <v>1</v>
          </cell>
          <cell r="H2457">
            <v>1</v>
          </cell>
          <cell r="I2457">
            <v>0</v>
          </cell>
          <cell r="J2457">
            <v>0</v>
          </cell>
          <cell r="K2457">
            <v>0</v>
          </cell>
          <cell r="L2457" t="str">
            <v>PRITOR 80 MG 28 TABLET</v>
          </cell>
          <cell r="M2457" t="str">
            <v>TELMISARTAN</v>
          </cell>
          <cell r="N2457" t="str">
            <v>GLAXOSMITHKLINE</v>
          </cell>
          <cell r="O2457">
            <v>80</v>
          </cell>
          <cell r="P2457" t="str">
            <v>MG</v>
          </cell>
          <cell r="Q2457">
            <v>28</v>
          </cell>
          <cell r="R2457" t="str">
            <v>NORMAL REÇETE</v>
          </cell>
          <cell r="S2457" t="str">
            <v>ITHAL</v>
          </cell>
          <cell r="T2457" t="str">
            <v>ITALYA</v>
          </cell>
          <cell r="U2457">
            <v>16.2</v>
          </cell>
          <cell r="V2457">
            <v>16.2</v>
          </cell>
          <cell r="W2457">
            <v>6.17</v>
          </cell>
          <cell r="X2457" t="str">
            <v>ITALYA</v>
          </cell>
          <cell r="Y2457">
            <v>0</v>
          </cell>
          <cell r="Z2457">
            <v>0</v>
          </cell>
          <cell r="AA2457">
            <v>13.04</v>
          </cell>
          <cell r="AB2457">
            <v>0</v>
          </cell>
          <cell r="AC2457">
            <v>13.04</v>
          </cell>
        </row>
        <row r="2458">
          <cell r="A2458">
            <v>8699522016693</v>
          </cell>
          <cell r="B2458" t="str">
            <v>C09DA07</v>
          </cell>
          <cell r="C2458" t="str">
            <v>telmisartan and diuretics</v>
          </cell>
          <cell r="D2458" t="str">
            <v>REFERANS</v>
          </cell>
          <cell r="E2458" t="str">
            <v>REFERANS</v>
          </cell>
          <cell r="F2458">
            <v>0</v>
          </cell>
          <cell r="G2458" t="str">
            <v>1-4</v>
          </cell>
          <cell r="H2458">
            <v>1</v>
          </cell>
          <cell r="I2458">
            <v>0</v>
          </cell>
          <cell r="J2458">
            <v>0</v>
          </cell>
          <cell r="K2458">
            <v>0</v>
          </cell>
          <cell r="L2458" t="str">
            <v>PRITOR PLUS 80 MG 28 TABLET</v>
          </cell>
          <cell r="M2458" t="str">
            <v>TELMISARTAN + HIDROKLOROTIYAZID</v>
          </cell>
          <cell r="N2458" t="str">
            <v>GLAXOSMITHKLINE</v>
          </cell>
          <cell r="O2458" t="str">
            <v>80+12,5</v>
          </cell>
          <cell r="P2458" t="str">
            <v>MG</v>
          </cell>
          <cell r="Q2458">
            <v>28</v>
          </cell>
          <cell r="R2458" t="str">
            <v>NORMAL RECETE</v>
          </cell>
          <cell r="S2458" t="str">
            <v>ITHAL</v>
          </cell>
          <cell r="T2458" t="str">
            <v>ITALYA</v>
          </cell>
          <cell r="U2458">
            <v>6.94</v>
          </cell>
          <cell r="V2458">
            <v>13.36</v>
          </cell>
          <cell r="W2458">
            <v>6.94</v>
          </cell>
          <cell r="X2458" t="str">
            <v>ITALYA</v>
          </cell>
          <cell r="Y2458">
            <v>0</v>
          </cell>
          <cell r="Z2458">
            <v>0</v>
          </cell>
          <cell r="AA2458">
            <v>16.25</v>
          </cell>
          <cell r="AB2458">
            <v>0</v>
          </cell>
          <cell r="AC2458">
            <v>16.25</v>
          </cell>
        </row>
        <row r="2459">
          <cell r="A2459">
            <v>8699530330019</v>
          </cell>
          <cell r="B2459" t="str">
            <v>C05AX05</v>
          </cell>
          <cell r="C2459" t="str">
            <v>tribenoside</v>
          </cell>
          <cell r="D2459" t="str">
            <v>REFERANS</v>
          </cell>
          <cell r="E2459" t="str">
            <v>YIRMI YIL</v>
          </cell>
          <cell r="F2459">
            <v>0</v>
          </cell>
          <cell r="G2459">
            <v>2</v>
          </cell>
          <cell r="H2459">
            <v>1</v>
          </cell>
          <cell r="I2459">
            <v>0</v>
          </cell>
          <cell r="J2459">
            <v>0</v>
          </cell>
          <cell r="K2459">
            <v>0</v>
          </cell>
          <cell r="L2459" t="str">
            <v>PROCTO-GLYVENOL 30 GR KREM</v>
          </cell>
          <cell r="M2459" t="str">
            <v>LIDOKAIN HCL + TRIBENOSID</v>
          </cell>
          <cell r="N2459" t="str">
            <v>YENI RECORDATI</v>
          </cell>
          <cell r="O2459">
            <v>0</v>
          </cell>
          <cell r="P2459">
            <v>0</v>
          </cell>
          <cell r="Q2459">
            <v>30</v>
          </cell>
          <cell r="R2459" t="str">
            <v>NORMAL REÇETE</v>
          </cell>
          <cell r="S2459" t="str">
            <v>IMAL</v>
          </cell>
          <cell r="T2459" t="str">
            <v>PORTEKIZ</v>
          </cell>
          <cell r="U2459">
            <v>6.45</v>
          </cell>
          <cell r="V2459">
            <v>6.45</v>
          </cell>
          <cell r="W2459">
            <v>5.16</v>
          </cell>
          <cell r="X2459" t="str">
            <v>PORTEKIZ</v>
          </cell>
          <cell r="Y2459">
            <v>3</v>
          </cell>
          <cell r="Z2459">
            <v>0</v>
          </cell>
          <cell r="AA2459">
            <v>8.0299999999999994</v>
          </cell>
          <cell r="AB2459">
            <v>0</v>
          </cell>
          <cell r="AC2459">
            <v>8.0299999999999994</v>
          </cell>
        </row>
        <row r="2460">
          <cell r="A2460">
            <v>8699530890018</v>
          </cell>
          <cell r="B2460" t="str">
            <v>C05AX05</v>
          </cell>
          <cell r="C2460" t="str">
            <v>tribenoside</v>
          </cell>
          <cell r="D2460" t="str">
            <v>REFERANS</v>
          </cell>
          <cell r="E2460" t="str">
            <v>YIRMI YIL</v>
          </cell>
          <cell r="F2460">
            <v>4</v>
          </cell>
          <cell r="G2460">
            <v>2</v>
          </cell>
          <cell r="H2460">
            <v>2</v>
          </cell>
          <cell r="I2460">
            <v>0</v>
          </cell>
          <cell r="J2460">
            <v>0</v>
          </cell>
          <cell r="K2460">
            <v>0</v>
          </cell>
          <cell r="L2460" t="str">
            <v>PROCTO-GLYVENOL 400+40 MG 10 SUPOZITUAR</v>
          </cell>
          <cell r="M2460" t="str">
            <v>LIDOKAIN + TRIBENOSID</v>
          </cell>
          <cell r="N2460" t="str">
            <v>YENI RECORDATI</v>
          </cell>
          <cell r="O2460">
            <v>400</v>
          </cell>
          <cell r="P2460" t="str">
            <v>MG</v>
          </cell>
          <cell r="Q2460">
            <v>10</v>
          </cell>
          <cell r="R2460" t="str">
            <v>NORMAL REÇETE</v>
          </cell>
          <cell r="S2460" t="str">
            <v>IMAL</v>
          </cell>
          <cell r="T2460" t="str">
            <v>TURKIYE</v>
          </cell>
          <cell r="U2460">
            <v>3.4</v>
          </cell>
          <cell r="V2460">
            <v>3.4</v>
          </cell>
          <cell r="W2460">
            <v>0</v>
          </cell>
          <cell r="X2460" t="str">
            <v>TURKIYE</v>
          </cell>
          <cell r="Y2460">
            <v>3</v>
          </cell>
          <cell r="Z2460">
            <v>0</v>
          </cell>
          <cell r="AA2460">
            <v>7.19</v>
          </cell>
          <cell r="AB2460">
            <v>0</v>
          </cell>
          <cell r="AC2460">
            <v>7.19</v>
          </cell>
        </row>
        <row r="2461">
          <cell r="A2461">
            <v>8699514338130</v>
          </cell>
          <cell r="B2461" t="str">
            <v>C05AX03</v>
          </cell>
          <cell r="C2461" t="str">
            <v>other preparations, combinations</v>
          </cell>
          <cell r="D2461" t="str">
            <v>REFERANS</v>
          </cell>
          <cell r="E2461" t="str">
            <v>YIRMI YIL</v>
          </cell>
          <cell r="F2461">
            <v>4</v>
          </cell>
          <cell r="G2461">
            <v>2</v>
          </cell>
          <cell r="H2461">
            <v>2</v>
          </cell>
          <cell r="I2461">
            <v>0</v>
          </cell>
          <cell r="J2461">
            <v>0</v>
          </cell>
          <cell r="K2461">
            <v>0</v>
          </cell>
          <cell r="L2461" t="str">
            <v>PROCTOLOG RECTAL 30 GR KREM</v>
          </cell>
          <cell r="M2461" t="str">
            <v>RUSCOTENIN + TRIMEBUTIN</v>
          </cell>
          <cell r="N2461" t="str">
            <v>ABDI IBRAHIM</v>
          </cell>
          <cell r="O2461">
            <v>0</v>
          </cell>
          <cell r="P2461">
            <v>0</v>
          </cell>
          <cell r="Q2461">
            <v>30</v>
          </cell>
          <cell r="R2461" t="str">
            <v>NORMAL REÇETE</v>
          </cell>
          <cell r="S2461" t="str">
            <v>IMAL</v>
          </cell>
          <cell r="T2461" t="str">
            <v>TURKIYE</v>
          </cell>
          <cell r="U2461">
            <v>3.13</v>
          </cell>
          <cell r="V2461">
            <v>3.13</v>
          </cell>
          <cell r="W2461">
            <v>0</v>
          </cell>
          <cell r="X2461" t="str">
            <v>FRANSA</v>
          </cell>
          <cell r="Y2461">
            <v>0</v>
          </cell>
          <cell r="Z2461">
            <v>0</v>
          </cell>
          <cell r="AA2461">
            <v>6.62</v>
          </cell>
          <cell r="AB2461">
            <v>0</v>
          </cell>
          <cell r="AC2461">
            <v>6.62</v>
          </cell>
        </row>
        <row r="2462">
          <cell r="A2462">
            <v>8699599340011</v>
          </cell>
          <cell r="B2462" t="str">
            <v>M02AA13</v>
          </cell>
          <cell r="C2462" t="str">
            <v>ibuprofen</v>
          </cell>
          <cell r="D2462" t="str">
            <v>EŞDEĞER</v>
          </cell>
          <cell r="E2462" t="str">
            <v>YIRMI YIL</v>
          </cell>
          <cell r="F2462">
            <v>4</v>
          </cell>
          <cell r="G2462">
            <v>1</v>
          </cell>
          <cell r="H2462">
            <v>2</v>
          </cell>
          <cell r="I2462">
            <v>0</v>
          </cell>
          <cell r="J2462">
            <v>0</v>
          </cell>
          <cell r="K2462">
            <v>0</v>
          </cell>
          <cell r="L2462" t="str">
            <v>PROFEN % 5 40 GR JEL</v>
          </cell>
          <cell r="M2462" t="str">
            <v>IBUPROFEN</v>
          </cell>
          <cell r="N2462" t="str">
            <v>DINCTAS</v>
          </cell>
          <cell r="O2462">
            <v>5</v>
          </cell>
          <cell r="P2462" t="str">
            <v>%</v>
          </cell>
          <cell r="Q2462">
            <v>40</v>
          </cell>
          <cell r="R2462" t="str">
            <v>NORMAL REÇETE</v>
          </cell>
          <cell r="S2462" t="str">
            <v>IMAL</v>
          </cell>
          <cell r="T2462" t="str">
            <v>TURKIYE</v>
          </cell>
          <cell r="U2462">
            <v>1.78</v>
          </cell>
          <cell r="V2462">
            <v>1.78</v>
          </cell>
          <cell r="W2462">
            <v>0</v>
          </cell>
          <cell r="X2462" t="str">
            <v>TURKIYE</v>
          </cell>
          <cell r="Y2462">
            <v>0</v>
          </cell>
          <cell r="Z2462">
            <v>0</v>
          </cell>
          <cell r="AA2462">
            <v>3.75</v>
          </cell>
          <cell r="AB2462">
            <v>0</v>
          </cell>
          <cell r="AC2462">
            <v>3.75</v>
          </cell>
        </row>
        <row r="2463">
          <cell r="A2463">
            <v>8699809340015</v>
          </cell>
          <cell r="B2463" t="str">
            <v>M02AA10</v>
          </cell>
          <cell r="C2463" t="str">
            <v>ketoprofen</v>
          </cell>
          <cell r="D2463" t="str">
            <v>REFERANS</v>
          </cell>
          <cell r="E2463" t="str">
            <v>YIRMI YIL</v>
          </cell>
          <cell r="F2463">
            <v>4</v>
          </cell>
          <cell r="G2463">
            <v>1</v>
          </cell>
          <cell r="H2463">
            <v>2</v>
          </cell>
          <cell r="I2463">
            <v>0</v>
          </cell>
          <cell r="J2463">
            <v>0</v>
          </cell>
          <cell r="K2463">
            <v>0</v>
          </cell>
          <cell r="L2463" t="str">
            <v>PROFENID %2,5 MG 60 GR JEL</v>
          </cell>
          <cell r="M2463" t="str">
            <v>KETOPROFEN</v>
          </cell>
          <cell r="N2463" t="str">
            <v>SANOFI AVENTIS</v>
          </cell>
          <cell r="O2463">
            <v>2.5</v>
          </cell>
          <cell r="P2463" t="str">
            <v>MG</v>
          </cell>
          <cell r="Q2463">
            <v>60</v>
          </cell>
          <cell r="R2463" t="str">
            <v>NORMAL REÇETE</v>
          </cell>
          <cell r="S2463" t="str">
            <v>IMAL</v>
          </cell>
          <cell r="T2463">
            <v>0</v>
          </cell>
          <cell r="U2463">
            <v>0</v>
          </cell>
          <cell r="V2463">
            <v>1.91</v>
          </cell>
          <cell r="W2463">
            <v>0</v>
          </cell>
          <cell r="X2463" t="str">
            <v>TURKIYE</v>
          </cell>
          <cell r="Y2463">
            <v>0</v>
          </cell>
          <cell r="Z2463">
            <v>0</v>
          </cell>
          <cell r="AA2463">
            <v>0</v>
          </cell>
          <cell r="AB2463">
            <v>0</v>
          </cell>
          <cell r="AC2463">
            <v>4.18</v>
          </cell>
        </row>
        <row r="2464">
          <cell r="A2464">
            <v>8699586340086</v>
          </cell>
          <cell r="B2464" t="str">
            <v>M02AA10</v>
          </cell>
          <cell r="C2464" t="str">
            <v>ketoprofen</v>
          </cell>
          <cell r="D2464" t="str">
            <v>REFERANS</v>
          </cell>
          <cell r="E2464" t="str">
            <v>YIRMI YIL</v>
          </cell>
          <cell r="F2464">
            <v>4</v>
          </cell>
          <cell r="G2464">
            <v>1</v>
          </cell>
          <cell r="H2464">
            <v>2</v>
          </cell>
          <cell r="I2464">
            <v>0</v>
          </cell>
          <cell r="J2464">
            <v>0</v>
          </cell>
          <cell r="K2464">
            <v>0</v>
          </cell>
          <cell r="L2464" t="str">
            <v>PROFENID %2,5 MG 60 GR JEL</v>
          </cell>
          <cell r="M2464" t="str">
            <v>KETOPROFEN</v>
          </cell>
          <cell r="N2464" t="str">
            <v>ECZACIBASI ILAC PAZARLAMA</v>
          </cell>
          <cell r="O2464">
            <v>2.5</v>
          </cell>
          <cell r="P2464" t="str">
            <v>MG</v>
          </cell>
          <cell r="Q2464">
            <v>60</v>
          </cell>
          <cell r="R2464" t="str">
            <v>NORMAL REÇETE</v>
          </cell>
          <cell r="S2464" t="str">
            <v>IMAL</v>
          </cell>
          <cell r="T2464">
            <v>0</v>
          </cell>
          <cell r="U2464">
            <v>0</v>
          </cell>
          <cell r="V2464">
            <v>1.91</v>
          </cell>
          <cell r="W2464">
            <v>0</v>
          </cell>
          <cell r="X2464" t="str">
            <v>TURKIYE</v>
          </cell>
          <cell r="Y2464">
            <v>0</v>
          </cell>
          <cell r="Z2464">
            <v>0</v>
          </cell>
          <cell r="AA2464">
            <v>0</v>
          </cell>
          <cell r="AB2464">
            <v>0</v>
          </cell>
          <cell r="AC2464">
            <v>4.18</v>
          </cell>
        </row>
        <row r="2465">
          <cell r="A2465">
            <v>8699586570216</v>
          </cell>
          <cell r="B2465" t="str">
            <v>M01AE03</v>
          </cell>
          <cell r="C2465" t="str">
            <v>ketoprofen</v>
          </cell>
          <cell r="D2465" t="str">
            <v>REFERANS</v>
          </cell>
          <cell r="E2465" t="str">
            <v>YIRMI YIL</v>
          </cell>
          <cell r="F2465">
            <v>4</v>
          </cell>
          <cell r="G2465">
            <v>1</v>
          </cell>
          <cell r="H2465">
            <v>2</v>
          </cell>
          <cell r="I2465">
            <v>0</v>
          </cell>
          <cell r="J2465">
            <v>0</v>
          </cell>
          <cell r="K2465">
            <v>0</v>
          </cell>
          <cell r="L2465" t="str">
            <v>PROFENID 1 MG/ML 150 ML SURUP</v>
          </cell>
          <cell r="M2465" t="str">
            <v>KETOPROFEN</v>
          </cell>
          <cell r="N2465" t="str">
            <v>ECZACIBASI ILAC PAZARLAMA</v>
          </cell>
          <cell r="O2465">
            <v>1</v>
          </cell>
          <cell r="P2465" t="str">
            <v>MG/ML</v>
          </cell>
          <cell r="Q2465">
            <v>150</v>
          </cell>
          <cell r="R2465" t="str">
            <v>NORMAL REÇETE</v>
          </cell>
          <cell r="S2465" t="str">
            <v>IMAL</v>
          </cell>
          <cell r="T2465" t="str">
            <v>TURKIYE</v>
          </cell>
          <cell r="U2465">
            <v>1.76</v>
          </cell>
          <cell r="V2465">
            <v>1.76</v>
          </cell>
          <cell r="W2465">
            <v>0</v>
          </cell>
          <cell r="X2465" t="str">
            <v>TURKIYE</v>
          </cell>
          <cell r="Y2465">
            <v>0</v>
          </cell>
          <cell r="Z2465">
            <v>0</v>
          </cell>
          <cell r="AA2465">
            <v>3.71</v>
          </cell>
          <cell r="AB2465">
            <v>0</v>
          </cell>
          <cell r="AC2465">
            <v>3.71</v>
          </cell>
        </row>
        <row r="2466">
          <cell r="A2466">
            <v>8699586890048</v>
          </cell>
          <cell r="B2466" t="str">
            <v>M01AE03</v>
          </cell>
          <cell r="C2466" t="str">
            <v>ketoprofen</v>
          </cell>
          <cell r="D2466" t="str">
            <v>REFERANS</v>
          </cell>
          <cell r="E2466" t="str">
            <v>YIRMI YIL</v>
          </cell>
          <cell r="F2466">
            <v>4</v>
          </cell>
          <cell r="G2466">
            <v>2</v>
          </cell>
          <cell r="H2466">
            <v>2</v>
          </cell>
          <cell r="I2466">
            <v>0</v>
          </cell>
          <cell r="J2466">
            <v>0</v>
          </cell>
          <cell r="K2466">
            <v>0</v>
          </cell>
          <cell r="L2466" t="str">
            <v>PROFENID 100 MG 12 SUPOZITUAR</v>
          </cell>
          <cell r="M2466" t="str">
            <v>KETOPROFEN</v>
          </cell>
          <cell r="N2466" t="str">
            <v>ECZACIBASI ILAC PAZARLAMA</v>
          </cell>
          <cell r="O2466">
            <v>100</v>
          </cell>
          <cell r="P2466" t="str">
            <v>MG</v>
          </cell>
          <cell r="Q2466">
            <v>12</v>
          </cell>
          <cell r="R2466" t="str">
            <v>NORMAL REÇETE</v>
          </cell>
          <cell r="S2466" t="str">
            <v>IMAL</v>
          </cell>
          <cell r="T2466" t="str">
            <v>TURKIYE</v>
          </cell>
          <cell r="U2466">
            <v>2.36</v>
          </cell>
          <cell r="V2466">
            <v>2.36</v>
          </cell>
          <cell r="W2466">
            <v>0</v>
          </cell>
          <cell r="X2466" t="str">
            <v>TURKIYE</v>
          </cell>
          <cell r="Y2466">
            <v>0</v>
          </cell>
          <cell r="Z2466">
            <v>0</v>
          </cell>
          <cell r="AA2466">
            <v>4.99</v>
          </cell>
          <cell r="AB2466">
            <v>0</v>
          </cell>
          <cell r="AC2466">
            <v>4.99</v>
          </cell>
        </row>
        <row r="2467">
          <cell r="A2467">
            <v>8699586030093</v>
          </cell>
          <cell r="B2467" t="str">
            <v>M01AE03</v>
          </cell>
          <cell r="C2467" t="str">
            <v>ketoprofen</v>
          </cell>
          <cell r="D2467" t="str">
            <v>REFERANS</v>
          </cell>
          <cell r="E2467" t="str">
            <v>YIRMI YIL</v>
          </cell>
          <cell r="F2467">
            <v>4</v>
          </cell>
          <cell r="G2467">
            <v>2</v>
          </cell>
          <cell r="H2467">
            <v>2</v>
          </cell>
          <cell r="I2467">
            <v>0</v>
          </cell>
          <cell r="J2467">
            <v>0</v>
          </cell>
          <cell r="K2467">
            <v>0</v>
          </cell>
          <cell r="L2467" t="str">
            <v>PROFENID RET. 200 MG 10 TABLET</v>
          </cell>
          <cell r="M2467" t="str">
            <v>KETOPROFEN</v>
          </cell>
          <cell r="N2467" t="str">
            <v>ECZACIBASI ILAC PAZARLAMA</v>
          </cell>
          <cell r="O2467">
            <v>200</v>
          </cell>
          <cell r="P2467" t="str">
            <v>MG</v>
          </cell>
          <cell r="Q2467">
            <v>10</v>
          </cell>
          <cell r="R2467" t="str">
            <v>NORMAL REÇETE</v>
          </cell>
          <cell r="S2467" t="str">
            <v>IMAL</v>
          </cell>
          <cell r="T2467" t="str">
            <v>TURKIYE</v>
          </cell>
          <cell r="U2467">
            <v>2.36</v>
          </cell>
          <cell r="V2467">
            <v>2.36</v>
          </cell>
          <cell r="W2467">
            <v>0</v>
          </cell>
          <cell r="X2467" t="str">
            <v>TURKIYE</v>
          </cell>
          <cell r="Y2467">
            <v>0</v>
          </cell>
          <cell r="Z2467">
            <v>0</v>
          </cell>
          <cell r="AA2467">
            <v>4.99</v>
          </cell>
          <cell r="AB2467">
            <v>0</v>
          </cell>
          <cell r="AC2467">
            <v>4.99</v>
          </cell>
        </row>
        <row r="2468">
          <cell r="A2468">
            <v>8699545750925</v>
          </cell>
          <cell r="B2468" t="str">
            <v>G03DA03</v>
          </cell>
          <cell r="C2468" t="str">
            <v>hydroxyprogesterone</v>
          </cell>
          <cell r="D2468" t="str">
            <v>REFERANS</v>
          </cell>
          <cell r="E2468" t="str">
            <v>FIYAT KORUMALI URUN</v>
          </cell>
          <cell r="F2468">
            <v>4</v>
          </cell>
          <cell r="G2468">
            <v>2</v>
          </cell>
          <cell r="H2468">
            <v>2</v>
          </cell>
          <cell r="I2468">
            <v>0</v>
          </cell>
          <cell r="J2468">
            <v>0</v>
          </cell>
          <cell r="K2468">
            <v>0</v>
          </cell>
          <cell r="L2468" t="str">
            <v>PROLUTON DEPOT 500 MG/2ML 1 AMPUL</v>
          </cell>
          <cell r="M2468" t="str">
            <v>HIDROKSIPROGESTERON KAPROAT</v>
          </cell>
          <cell r="N2468" t="str">
            <v>SCHERING ALMAN</v>
          </cell>
          <cell r="O2468">
            <v>500</v>
          </cell>
          <cell r="P2468" t="str">
            <v>MG</v>
          </cell>
          <cell r="Q2468">
            <v>1</v>
          </cell>
          <cell r="R2468" t="str">
            <v>NORMAL RECETE</v>
          </cell>
          <cell r="S2468" t="str">
            <v>ITHAL</v>
          </cell>
          <cell r="T2468" t="str">
            <v>FRANSA</v>
          </cell>
          <cell r="U2468">
            <v>1.92</v>
          </cell>
          <cell r="V2468">
            <v>2.21</v>
          </cell>
          <cell r="W2468">
            <v>0</v>
          </cell>
          <cell r="X2468" t="str">
            <v>TURKIYE</v>
          </cell>
          <cell r="Y2468" t="str">
            <v>1</v>
          </cell>
          <cell r="Z2468">
            <v>0</v>
          </cell>
          <cell r="AA2468">
            <v>6.81</v>
          </cell>
          <cell r="AB2468">
            <v>0</v>
          </cell>
          <cell r="AC2468">
            <v>6.81</v>
          </cell>
        </row>
        <row r="2469">
          <cell r="A2469">
            <v>8697507900012</v>
          </cell>
          <cell r="B2469" t="str">
            <v>G02AD02</v>
          </cell>
          <cell r="C2469" t="str">
            <v>dinoprostone</v>
          </cell>
          <cell r="D2469" t="str">
            <v>REFERANS</v>
          </cell>
          <cell r="E2469" t="str">
            <v>REFERANS</v>
          </cell>
          <cell r="F2469">
            <v>0</v>
          </cell>
          <cell r="G2469">
            <v>2</v>
          </cell>
          <cell r="H2469">
            <v>1</v>
          </cell>
          <cell r="I2469">
            <v>0</v>
          </cell>
          <cell r="J2469">
            <v>0</v>
          </cell>
          <cell r="K2469">
            <v>0</v>
          </cell>
          <cell r="L2469" t="str">
            <v>PROPESS OVUL 10 MG 1 OVUL</v>
          </cell>
          <cell r="M2469" t="str">
            <v>DINOPROSTON</v>
          </cell>
          <cell r="N2469" t="str">
            <v>VITALIS</v>
          </cell>
          <cell r="O2469">
            <v>10</v>
          </cell>
          <cell r="P2469" t="str">
            <v>MG</v>
          </cell>
          <cell r="Q2469">
            <v>1</v>
          </cell>
          <cell r="R2469" t="str">
            <v>NORMAL REÇETE</v>
          </cell>
          <cell r="S2469" t="str">
            <v>ITHAL</v>
          </cell>
          <cell r="T2469" t="str">
            <v>YUNANISTAN</v>
          </cell>
          <cell r="U2469">
            <v>47.84</v>
          </cell>
          <cell r="V2469">
            <v>47.84</v>
          </cell>
          <cell r="W2469">
            <v>47.84</v>
          </cell>
          <cell r="X2469" t="str">
            <v>YUNANISTAN</v>
          </cell>
          <cell r="Y2469">
            <v>0</v>
          </cell>
          <cell r="Z2469">
            <v>0</v>
          </cell>
          <cell r="AA2469">
            <v>81.67</v>
          </cell>
          <cell r="AB2469">
            <v>0</v>
          </cell>
          <cell r="AC2469">
            <v>81.67</v>
          </cell>
        </row>
        <row r="2470">
          <cell r="A2470">
            <v>8699559010039</v>
          </cell>
          <cell r="B2470" t="str">
            <v>H03BA02</v>
          </cell>
          <cell r="C2470" t="str">
            <v>propylthiouracil</v>
          </cell>
          <cell r="D2470" t="str">
            <v>EŞDEĞER</v>
          </cell>
          <cell r="E2470" t="str">
            <v>YIRMI YIL</v>
          </cell>
          <cell r="F2470">
            <v>4</v>
          </cell>
          <cell r="G2470">
            <v>2</v>
          </cell>
          <cell r="H2470">
            <v>2</v>
          </cell>
          <cell r="I2470">
            <v>0</v>
          </cell>
          <cell r="J2470">
            <v>0</v>
          </cell>
          <cell r="K2470">
            <v>0</v>
          </cell>
          <cell r="L2470" t="str">
            <v>PROPYCIL 50 MG 20 TABLET</v>
          </cell>
          <cell r="M2470" t="str">
            <v>PROPILTIOURASIL</v>
          </cell>
          <cell r="N2470" t="str">
            <v>DR.F.FRIK</v>
          </cell>
          <cell r="O2470">
            <v>50</v>
          </cell>
          <cell r="P2470" t="str">
            <v>MG</v>
          </cell>
          <cell r="Q2470">
            <v>20</v>
          </cell>
          <cell r="R2470" t="str">
            <v>NORMAL REÇETE</v>
          </cell>
          <cell r="S2470" t="str">
            <v>IMAL</v>
          </cell>
          <cell r="T2470">
            <v>0</v>
          </cell>
          <cell r="U2470">
            <v>0</v>
          </cell>
          <cell r="V2470">
            <v>2.0199999999999996</v>
          </cell>
          <cell r="W2470">
            <v>0</v>
          </cell>
          <cell r="X2470" t="str">
            <v>TURKIYE</v>
          </cell>
          <cell r="Y2470">
            <v>0</v>
          </cell>
          <cell r="Z2470">
            <v>0</v>
          </cell>
          <cell r="AA2470">
            <v>0</v>
          </cell>
          <cell r="AB2470">
            <v>0</v>
          </cell>
          <cell r="AC2470">
            <v>4.2699999999999996</v>
          </cell>
        </row>
        <row r="2471">
          <cell r="A2471">
            <v>8699559010046</v>
          </cell>
          <cell r="B2471" t="str">
            <v>H03BA02</v>
          </cell>
          <cell r="C2471" t="str">
            <v>propylthiouracil</v>
          </cell>
          <cell r="D2471" t="str">
            <v>EŞDEĞER</v>
          </cell>
          <cell r="E2471" t="str">
            <v>YIRMI YIL</v>
          </cell>
          <cell r="F2471">
            <v>0</v>
          </cell>
          <cell r="G2471">
            <v>2</v>
          </cell>
          <cell r="H2471">
            <v>2</v>
          </cell>
          <cell r="I2471">
            <v>0</v>
          </cell>
          <cell r="J2471">
            <v>0</v>
          </cell>
          <cell r="K2471">
            <v>0</v>
          </cell>
          <cell r="L2471" t="str">
            <v>PROPYCIL 50 MG 50 TABLET</v>
          </cell>
          <cell r="M2471" t="str">
            <v>PROPILTIOURASIL</v>
          </cell>
          <cell r="N2471" t="str">
            <v>DR.F.FRIK</v>
          </cell>
          <cell r="O2471">
            <v>50</v>
          </cell>
          <cell r="P2471" t="str">
            <v>MG</v>
          </cell>
          <cell r="Q2471">
            <v>50</v>
          </cell>
          <cell r="R2471" t="str">
            <v>NORMAL REÇETE</v>
          </cell>
          <cell r="S2471" t="str">
            <v>IMAL</v>
          </cell>
          <cell r="T2471">
            <v>0</v>
          </cell>
          <cell r="U2471">
            <v>0</v>
          </cell>
          <cell r="V2471">
            <v>3.4299999999999997</v>
          </cell>
          <cell r="W2471">
            <v>0</v>
          </cell>
          <cell r="X2471" t="str">
            <v>TURKIYE</v>
          </cell>
          <cell r="Y2471">
            <v>0</v>
          </cell>
          <cell r="Z2471">
            <v>0</v>
          </cell>
          <cell r="AA2471">
            <v>0</v>
          </cell>
          <cell r="AB2471">
            <v>0</v>
          </cell>
          <cell r="AC2471">
            <v>7.25</v>
          </cell>
        </row>
        <row r="2472">
          <cell r="A2472">
            <v>8699704153871</v>
          </cell>
          <cell r="B2472" t="str">
            <v>G04CX02</v>
          </cell>
          <cell r="C2472" t="str">
            <v>sabalis serrulatae fructus</v>
          </cell>
          <cell r="D2472" t="str">
            <v>REFERANS</v>
          </cell>
          <cell r="E2472" t="str">
            <v>FIYAT KORUMALI URUN</v>
          </cell>
          <cell r="F2472">
            <v>0</v>
          </cell>
          <cell r="G2472">
            <v>2</v>
          </cell>
          <cell r="H2472">
            <v>1</v>
          </cell>
          <cell r="I2472">
            <v>0</v>
          </cell>
          <cell r="J2472">
            <v>0</v>
          </cell>
          <cell r="K2472">
            <v>0</v>
          </cell>
          <cell r="L2472" t="str">
            <v>PROSTAGOOD 160 MG 120 MONO KAPSUL</v>
          </cell>
          <cell r="M2472" t="str">
            <v>SERENOA REPENS LIPIDOSTEROLIK EKSTRESI</v>
          </cell>
          <cell r="N2472" t="str">
            <v>ABDI IBRAHIMPAZARLAMA</v>
          </cell>
          <cell r="O2472">
            <v>160</v>
          </cell>
          <cell r="P2472" t="str">
            <v>MG</v>
          </cell>
          <cell r="Q2472">
            <v>120</v>
          </cell>
          <cell r="R2472" t="str">
            <v>NORMAL RECETE</v>
          </cell>
          <cell r="S2472" t="str">
            <v>ITHAL</v>
          </cell>
          <cell r="T2472" t="str">
            <v>ALMANYA</v>
          </cell>
          <cell r="U2472">
            <v>15.83</v>
          </cell>
          <cell r="V2472">
            <v>15.83</v>
          </cell>
          <cell r="W2472">
            <v>12.66</v>
          </cell>
          <cell r="X2472" t="str">
            <v>ALMANYA</v>
          </cell>
          <cell r="Y2472">
            <v>0</v>
          </cell>
          <cell r="Z2472">
            <v>0</v>
          </cell>
          <cell r="AA2472">
            <v>34.06</v>
          </cell>
          <cell r="AB2472">
            <v>0</v>
          </cell>
          <cell r="AC2472">
            <v>34.06</v>
          </cell>
        </row>
        <row r="2473">
          <cell r="A2473">
            <v>8699650751831</v>
          </cell>
          <cell r="B2473" t="str">
            <v>V03AB14</v>
          </cell>
          <cell r="C2473" t="str">
            <v>protamine</v>
          </cell>
          <cell r="D2473" t="str">
            <v>REFERANS</v>
          </cell>
          <cell r="E2473" t="str">
            <v>YIRMI YIL</v>
          </cell>
          <cell r="F2473">
            <v>4</v>
          </cell>
          <cell r="G2473">
            <v>3</v>
          </cell>
          <cell r="H2473">
            <v>2</v>
          </cell>
          <cell r="I2473">
            <v>0</v>
          </cell>
          <cell r="J2473">
            <v>0</v>
          </cell>
          <cell r="K2473">
            <v>0</v>
          </cell>
          <cell r="L2473" t="str">
            <v>PROTAMIN %1 5 ML  1 AMPUL</v>
          </cell>
          <cell r="M2473" t="str">
            <v>PROTAMIN HCL</v>
          </cell>
          <cell r="N2473" t="str">
            <v>ONKO</v>
          </cell>
          <cell r="O2473">
            <v>1</v>
          </cell>
          <cell r="P2473" t="str">
            <v>G</v>
          </cell>
          <cell r="Q2473">
            <v>1</v>
          </cell>
          <cell r="R2473" t="str">
            <v>NORMAL REÇETE</v>
          </cell>
          <cell r="S2473" t="str">
            <v>IMAL</v>
          </cell>
          <cell r="T2473" t="str">
            <v>TURKIYE</v>
          </cell>
          <cell r="U2473">
            <v>3.1199999999999997</v>
          </cell>
          <cell r="V2473">
            <v>3.1199999999999997</v>
          </cell>
          <cell r="W2473">
            <v>0</v>
          </cell>
          <cell r="X2473" t="str">
            <v>TURKIYE</v>
          </cell>
          <cell r="Y2473">
            <v>0</v>
          </cell>
          <cell r="Z2473">
            <v>0</v>
          </cell>
          <cell r="AA2473">
            <v>6.6</v>
          </cell>
          <cell r="AB2473">
            <v>0</v>
          </cell>
          <cell r="AC2473">
            <v>6.6</v>
          </cell>
        </row>
        <row r="2474">
          <cell r="A2474">
            <v>8699545010838</v>
          </cell>
          <cell r="B2474" t="str">
            <v>G03BB01</v>
          </cell>
          <cell r="C2474" t="str">
            <v>mesterolone</v>
          </cell>
          <cell r="D2474" t="str">
            <v>REFERANS</v>
          </cell>
          <cell r="E2474" t="str">
            <v>YIRMI YIL</v>
          </cell>
          <cell r="F2474">
            <v>4</v>
          </cell>
          <cell r="G2474">
            <v>2</v>
          </cell>
          <cell r="H2474">
            <v>2</v>
          </cell>
          <cell r="I2474">
            <v>0</v>
          </cell>
          <cell r="J2474">
            <v>0</v>
          </cell>
          <cell r="K2474">
            <v>0</v>
          </cell>
          <cell r="L2474" t="str">
            <v>PROVIRON 25 MG 20 TABLET</v>
          </cell>
          <cell r="M2474" t="str">
            <v>MESTEROLON</v>
          </cell>
          <cell r="N2474" t="str">
            <v>SCHERING ALMAN</v>
          </cell>
          <cell r="O2474">
            <v>25</v>
          </cell>
          <cell r="P2474" t="str">
            <v>MG</v>
          </cell>
          <cell r="Q2474">
            <v>20</v>
          </cell>
          <cell r="R2474" t="str">
            <v>NORMAL REÇETE</v>
          </cell>
          <cell r="S2474" t="str">
            <v>IMAL</v>
          </cell>
          <cell r="T2474" t="str">
            <v>TURKIYE</v>
          </cell>
          <cell r="U2474">
            <v>3.46</v>
          </cell>
          <cell r="V2474">
            <v>3.46</v>
          </cell>
          <cell r="W2474">
            <v>0</v>
          </cell>
          <cell r="X2474" t="str">
            <v>TURKIYE</v>
          </cell>
          <cell r="Y2474">
            <v>0</v>
          </cell>
          <cell r="Z2474">
            <v>0</v>
          </cell>
          <cell r="AA2474">
            <v>7.32</v>
          </cell>
          <cell r="AB2474">
            <v>0</v>
          </cell>
          <cell r="AC2474">
            <v>7.32</v>
          </cell>
        </row>
        <row r="2475">
          <cell r="A2475">
            <v>8698807000143</v>
          </cell>
          <cell r="B2475" t="str">
            <v>V06CA</v>
          </cell>
          <cell r="C2475" t="str">
            <v>nutrients without phenylalanine</v>
          </cell>
          <cell r="D2475" t="str">
            <v>REFERANS</v>
          </cell>
          <cell r="E2475" t="str">
            <v>REFERANS</v>
          </cell>
          <cell r="F2475">
            <v>2</v>
          </cell>
          <cell r="G2475">
            <v>2</v>
          </cell>
          <cell r="H2475">
            <v>1</v>
          </cell>
          <cell r="I2475">
            <v>0</v>
          </cell>
          <cell r="J2475">
            <v>0</v>
          </cell>
          <cell r="K2475">
            <v>0</v>
          </cell>
          <cell r="L2475" t="str">
            <v>PROZERO 18x250 ML</v>
          </cell>
          <cell r="M2475" t="str">
            <v>TIBBI AMACLI MAMA</v>
          </cell>
          <cell r="N2475" t="str">
            <v>VITAFLO</v>
          </cell>
          <cell r="O2475">
            <v>250</v>
          </cell>
          <cell r="P2475" t="str">
            <v>ML</v>
          </cell>
          <cell r="Q2475">
            <v>18</v>
          </cell>
          <cell r="R2475" t="str">
            <v>NORMAL REÇETE</v>
          </cell>
          <cell r="S2475" t="str">
            <v>ITHAL</v>
          </cell>
          <cell r="T2475" t="str">
            <v>INGILTERE</v>
          </cell>
          <cell r="U2475">
            <v>30.15</v>
          </cell>
          <cell r="V2475">
            <v>30.15</v>
          </cell>
          <cell r="W2475">
            <v>30.15</v>
          </cell>
          <cell r="X2475" t="str">
            <v>INGILTERE</v>
          </cell>
          <cell r="Y2475">
            <v>0</v>
          </cell>
          <cell r="Z2475">
            <v>0</v>
          </cell>
          <cell r="AA2475">
            <v>60.93</v>
          </cell>
          <cell r="AB2475">
            <v>0</v>
          </cell>
          <cell r="AC2475">
            <v>60.93</v>
          </cell>
        </row>
        <row r="2476">
          <cell r="A2476">
            <v>8698807000136</v>
          </cell>
          <cell r="B2476" t="str">
            <v>V06CA</v>
          </cell>
          <cell r="C2476" t="str">
            <v>nutrients without phenylalanine</v>
          </cell>
          <cell r="D2476" t="str">
            <v>REFERANS</v>
          </cell>
          <cell r="E2476" t="str">
            <v>REFERANS</v>
          </cell>
          <cell r="F2476">
            <v>2</v>
          </cell>
          <cell r="G2476">
            <v>2</v>
          </cell>
          <cell r="H2476">
            <v>1</v>
          </cell>
          <cell r="I2476">
            <v>0</v>
          </cell>
          <cell r="J2476">
            <v>0</v>
          </cell>
          <cell r="K2476">
            <v>0</v>
          </cell>
          <cell r="L2476" t="str">
            <v>PROZERO 6x1 L</v>
          </cell>
          <cell r="M2476" t="str">
            <v>TIBBI AMACLI MAMA</v>
          </cell>
          <cell r="N2476" t="str">
            <v>VITAFLO</v>
          </cell>
          <cell r="O2476">
            <v>1</v>
          </cell>
          <cell r="P2476" t="str">
            <v>L</v>
          </cell>
          <cell r="Q2476">
            <v>6</v>
          </cell>
          <cell r="R2476" t="str">
            <v>NORMAL REÇETE</v>
          </cell>
          <cell r="S2476" t="str">
            <v>ITHAL</v>
          </cell>
          <cell r="T2476" t="str">
            <v>INGILTERE</v>
          </cell>
          <cell r="U2476">
            <v>40.19</v>
          </cell>
          <cell r="V2476">
            <v>40.19</v>
          </cell>
          <cell r="W2476">
            <v>40.19</v>
          </cell>
          <cell r="X2476" t="str">
            <v>INGILTERE</v>
          </cell>
          <cell r="Y2476">
            <v>0</v>
          </cell>
          <cell r="Z2476">
            <v>0</v>
          </cell>
          <cell r="AA2476">
            <v>81.23</v>
          </cell>
          <cell r="AB2476">
            <v>0</v>
          </cell>
          <cell r="AC2476">
            <v>81.23</v>
          </cell>
        </row>
        <row r="2477">
          <cell r="A2477">
            <v>8699623380013</v>
          </cell>
          <cell r="B2477" t="str">
            <v>D07AD01</v>
          </cell>
          <cell r="C2477">
            <v>0</v>
          </cell>
          <cell r="D2477" t="str">
            <v>EŞDEĞER</v>
          </cell>
          <cell r="E2477" t="str">
            <v>YIRMI YIL</v>
          </cell>
          <cell r="F2477">
            <v>4</v>
          </cell>
          <cell r="G2477">
            <v>1</v>
          </cell>
          <cell r="H2477">
            <v>2</v>
          </cell>
          <cell r="I2477">
            <v>0</v>
          </cell>
          <cell r="J2477">
            <v>0</v>
          </cell>
          <cell r="K2477">
            <v>0</v>
          </cell>
          <cell r="L2477" t="str">
            <v>PSODERM  % 0,05  25 GR POMAD</v>
          </cell>
          <cell r="M2477" t="str">
            <v>KLOBETAZOL PROPIYONAT</v>
          </cell>
          <cell r="N2477" t="str">
            <v>SANDOZ</v>
          </cell>
          <cell r="O2477">
            <v>0.05</v>
          </cell>
          <cell r="P2477" t="str">
            <v>%</v>
          </cell>
          <cell r="Q2477">
            <v>25</v>
          </cell>
          <cell r="R2477" t="str">
            <v>NORMAL REÇETE</v>
          </cell>
          <cell r="S2477" t="str">
            <v>IMAL</v>
          </cell>
          <cell r="T2477">
            <v>0</v>
          </cell>
          <cell r="U2477">
            <v>0</v>
          </cell>
          <cell r="V2477">
            <v>0</v>
          </cell>
          <cell r="W2477">
            <v>0</v>
          </cell>
          <cell r="X2477">
            <v>0</v>
          </cell>
          <cell r="Y2477">
            <v>0</v>
          </cell>
          <cell r="Z2477">
            <v>0</v>
          </cell>
          <cell r="AA2477">
            <v>0</v>
          </cell>
          <cell r="AB2477">
            <v>0</v>
          </cell>
          <cell r="AC2477">
            <v>0</v>
          </cell>
        </row>
        <row r="2478">
          <cell r="A2478">
            <v>8699623490019</v>
          </cell>
          <cell r="B2478" t="str">
            <v>D07AD01</v>
          </cell>
          <cell r="C2478">
            <v>0</v>
          </cell>
          <cell r="D2478" t="str">
            <v>EŞDEĞER</v>
          </cell>
          <cell r="E2478" t="str">
            <v>YIRMI YIL</v>
          </cell>
          <cell r="F2478">
            <v>4</v>
          </cell>
          <cell r="G2478">
            <v>1</v>
          </cell>
          <cell r="H2478">
            <v>2</v>
          </cell>
          <cell r="I2478">
            <v>0</v>
          </cell>
          <cell r="J2478">
            <v>0</v>
          </cell>
          <cell r="K2478">
            <v>0</v>
          </cell>
          <cell r="L2478" t="str">
            <v>PSODERM  % 0,05  25 ML LOSYON</v>
          </cell>
          <cell r="M2478" t="str">
            <v>KLOBETAZOL PROPIYONAT</v>
          </cell>
          <cell r="N2478" t="str">
            <v>SANDOZ</v>
          </cell>
          <cell r="O2478">
            <v>0.05</v>
          </cell>
          <cell r="P2478" t="str">
            <v>%</v>
          </cell>
          <cell r="Q2478">
            <v>25</v>
          </cell>
          <cell r="R2478" t="str">
            <v>NORMAL REÇETE</v>
          </cell>
          <cell r="S2478" t="str">
            <v>IMAL</v>
          </cell>
          <cell r="T2478">
            <v>0</v>
          </cell>
          <cell r="U2478">
            <v>0</v>
          </cell>
          <cell r="V2478">
            <v>0</v>
          </cell>
          <cell r="W2478">
            <v>0</v>
          </cell>
          <cell r="X2478">
            <v>0</v>
          </cell>
          <cell r="Y2478">
            <v>0</v>
          </cell>
          <cell r="Z2478">
            <v>0</v>
          </cell>
          <cell r="AA2478">
            <v>0</v>
          </cell>
          <cell r="AB2478">
            <v>0</v>
          </cell>
          <cell r="AC2478">
            <v>0</v>
          </cell>
        </row>
        <row r="2479">
          <cell r="A2479">
            <v>8699522012107</v>
          </cell>
          <cell r="B2479" t="str">
            <v>L01BB02</v>
          </cell>
          <cell r="C2479" t="str">
            <v>mercaptopurine</v>
          </cell>
          <cell r="D2479" t="str">
            <v>REFERANS</v>
          </cell>
          <cell r="E2479" t="str">
            <v>YIRMI YIL</v>
          </cell>
          <cell r="F2479">
            <v>0</v>
          </cell>
          <cell r="G2479">
            <v>1</v>
          </cell>
          <cell r="H2479">
            <v>1</v>
          </cell>
          <cell r="I2479">
            <v>0</v>
          </cell>
          <cell r="J2479">
            <v>0</v>
          </cell>
          <cell r="K2479">
            <v>0</v>
          </cell>
          <cell r="L2479" t="str">
            <v>PURINETHOL 50 MG 25 TABLET</v>
          </cell>
          <cell r="M2479" t="str">
            <v>MERCAPTOPURIN</v>
          </cell>
          <cell r="N2479" t="str">
            <v>GLAXOSMITHKLINE</v>
          </cell>
          <cell r="O2479">
            <v>50</v>
          </cell>
          <cell r="P2479" t="str">
            <v>MG</v>
          </cell>
          <cell r="Q2479">
            <v>25</v>
          </cell>
          <cell r="R2479" t="str">
            <v>NORMAL REÇETE</v>
          </cell>
          <cell r="S2479" t="str">
            <v>ITHAL</v>
          </cell>
          <cell r="T2479" t="str">
            <v>FRANSA</v>
          </cell>
          <cell r="U2479">
            <v>52</v>
          </cell>
          <cell r="V2479">
            <v>52</v>
          </cell>
          <cell r="W2479">
            <v>41.6</v>
          </cell>
          <cell r="X2479" t="str">
            <v>FRANSA</v>
          </cell>
          <cell r="Y2479">
            <v>0</v>
          </cell>
          <cell r="Z2479">
            <v>0</v>
          </cell>
          <cell r="AA2479">
            <v>13.77</v>
          </cell>
          <cell r="AB2479">
            <v>0</v>
          </cell>
          <cell r="AC2479">
            <v>13.77</v>
          </cell>
        </row>
        <row r="2480">
          <cell r="A2480">
            <v>8699530210014</v>
          </cell>
          <cell r="B2480" t="str">
            <v>J01XX05</v>
          </cell>
          <cell r="C2480" t="str">
            <v>methenamine</v>
          </cell>
          <cell r="D2480" t="str">
            <v>EŞDEĞER</v>
          </cell>
          <cell r="E2480" t="str">
            <v>YIRMI YIL</v>
          </cell>
          <cell r="F2480">
            <v>4</v>
          </cell>
          <cell r="G2480">
            <v>1</v>
          </cell>
          <cell r="H2480">
            <v>2</v>
          </cell>
          <cell r="I2480">
            <v>0</v>
          </cell>
          <cell r="J2480">
            <v>0</v>
          </cell>
          <cell r="K2480">
            <v>0</v>
          </cell>
          <cell r="L2480" t="str">
            <v>PURINOL EFERVESAN  70 GR GRANUL</v>
          </cell>
          <cell r="M2480" t="str">
            <v>METENAMIN</v>
          </cell>
          <cell r="N2480" t="str">
            <v>YENI RECORDATI</v>
          </cell>
          <cell r="O2480">
            <v>0</v>
          </cell>
          <cell r="P2480">
            <v>0</v>
          </cell>
          <cell r="Q2480">
            <v>70</v>
          </cell>
          <cell r="R2480" t="str">
            <v>NORMAL REÇETE</v>
          </cell>
          <cell r="S2480" t="str">
            <v>IMAL</v>
          </cell>
          <cell r="T2480" t="str">
            <v>TURKIYE</v>
          </cell>
          <cell r="U2480">
            <v>1.79</v>
          </cell>
          <cell r="V2480">
            <v>1.79</v>
          </cell>
          <cell r="W2480">
            <v>0</v>
          </cell>
          <cell r="X2480" t="str">
            <v>TURKIYE</v>
          </cell>
          <cell r="Y2480">
            <v>0</v>
          </cell>
          <cell r="Z2480">
            <v>0</v>
          </cell>
          <cell r="AA2480">
            <v>3.78</v>
          </cell>
          <cell r="AB2480">
            <v>0</v>
          </cell>
          <cell r="AC2480">
            <v>3.78</v>
          </cell>
        </row>
        <row r="2481">
          <cell r="A2481">
            <v>8697930043096</v>
          </cell>
          <cell r="B2481" t="str">
            <v>A02BC07</v>
          </cell>
          <cell r="C2481" t="str">
            <v>dexrabeprazole</v>
          </cell>
          <cell r="D2481" t="str">
            <v>EŞDEĞER</v>
          </cell>
          <cell r="E2481" t="str">
            <v>EŞDEĞER</v>
          </cell>
          <cell r="F2481">
            <v>0</v>
          </cell>
          <cell r="G2481">
            <v>5</v>
          </cell>
          <cell r="H2481">
            <v>3</v>
          </cell>
          <cell r="I2481">
            <v>0</v>
          </cell>
          <cell r="J2481">
            <v>0</v>
          </cell>
          <cell r="K2481">
            <v>0</v>
          </cell>
          <cell r="L2481" t="str">
            <v>RABBY-D 10 MG 28 ENTERIK KAPLI TABLET</v>
          </cell>
          <cell r="M2481" t="str">
            <v>DEKSRABEPRAZOL</v>
          </cell>
          <cell r="N2481" t="str">
            <v>MENTIS</v>
          </cell>
          <cell r="O2481">
            <v>10</v>
          </cell>
          <cell r="P2481" t="str">
            <v>MG</v>
          </cell>
          <cell r="Q2481">
            <v>28</v>
          </cell>
          <cell r="R2481" t="str">
            <v>NORMAL REÇETE</v>
          </cell>
          <cell r="S2481" t="str">
            <v>IMAL</v>
          </cell>
          <cell r="T2481" t="str">
            <v>TURKIYE</v>
          </cell>
          <cell r="U2481">
            <v>8.58</v>
          </cell>
          <cell r="V2481">
            <v>8.58</v>
          </cell>
          <cell r="W2481">
            <v>8.58</v>
          </cell>
          <cell r="X2481" t="str">
            <v>TURKIYE</v>
          </cell>
          <cell r="Y2481">
            <v>0</v>
          </cell>
          <cell r="Z2481">
            <v>0</v>
          </cell>
          <cell r="AA2481">
            <v>18.14</v>
          </cell>
          <cell r="AB2481">
            <v>0</v>
          </cell>
          <cell r="AC2481">
            <v>18.14</v>
          </cell>
        </row>
        <row r="2482">
          <cell r="A2482">
            <v>8697927150554</v>
          </cell>
          <cell r="B2482" t="str">
            <v>A02X</v>
          </cell>
          <cell r="C2482" t="str">
            <v>OTHER DRUGS FOR ACID RELATED DISORDERS</v>
          </cell>
          <cell r="D2482" t="str">
            <v>EŞDEĞER</v>
          </cell>
          <cell r="E2482" t="str">
            <v>EŞDEĞER</v>
          </cell>
          <cell r="F2482">
            <v>0</v>
          </cell>
          <cell r="G2482">
            <v>5</v>
          </cell>
          <cell r="H2482">
            <v>1</v>
          </cell>
          <cell r="I2482">
            <v>0</v>
          </cell>
          <cell r="J2482">
            <v>0</v>
          </cell>
          <cell r="K2482">
            <v>0</v>
          </cell>
          <cell r="L2482" t="str">
            <v>RABECOMB 20/10 MG 30 KAPSUL</v>
          </cell>
          <cell r="M2482" t="str">
            <v>DOMPERIDON + RABEPRAZOL</v>
          </cell>
          <cell r="N2482" t="str">
            <v>CELTIS ILAC</v>
          </cell>
          <cell r="O2482" t="str">
            <v>20+10</v>
          </cell>
          <cell r="P2482" t="str">
            <v>MG</v>
          </cell>
          <cell r="Q2482">
            <v>30</v>
          </cell>
          <cell r="R2482" t="str">
            <v>NORMAL REÇETE</v>
          </cell>
          <cell r="S2482" t="str">
            <v>IMAL</v>
          </cell>
          <cell r="T2482" t="str">
            <v>TURKIYE PORTEKIZ</v>
          </cell>
          <cell r="U2482">
            <v>26.7</v>
          </cell>
          <cell r="V2482">
            <v>26.7</v>
          </cell>
          <cell r="W2482">
            <v>16.02</v>
          </cell>
          <cell r="X2482" t="str">
            <v>TURKIYE PORTEKIZ</v>
          </cell>
          <cell r="Y2482">
            <v>0</v>
          </cell>
          <cell r="Z2482">
            <v>0</v>
          </cell>
          <cell r="AA2482">
            <v>23.27</v>
          </cell>
          <cell r="AB2482">
            <v>0</v>
          </cell>
          <cell r="AC2482">
            <v>23.27</v>
          </cell>
        </row>
        <row r="2483">
          <cell r="A2483">
            <v>8697927150561</v>
          </cell>
          <cell r="B2483" t="str">
            <v>A02X</v>
          </cell>
          <cell r="C2483" t="str">
            <v>OTHER DRUGS FOR ACID RELATED DISORDERS</v>
          </cell>
          <cell r="D2483" t="str">
            <v>EŞDEĞER</v>
          </cell>
          <cell r="E2483" t="str">
            <v>EŞDEĞER</v>
          </cell>
          <cell r="F2483">
            <v>0</v>
          </cell>
          <cell r="G2483">
            <v>5</v>
          </cell>
          <cell r="H2483">
            <v>1</v>
          </cell>
          <cell r="I2483">
            <v>0</v>
          </cell>
          <cell r="J2483">
            <v>0</v>
          </cell>
          <cell r="K2483">
            <v>0</v>
          </cell>
          <cell r="L2483" t="str">
            <v>RABECOMB 20/30 MG MR 30 KAPSUL</v>
          </cell>
          <cell r="M2483" t="str">
            <v>DOMPERIDON + RABEPRAZOL</v>
          </cell>
          <cell r="N2483" t="str">
            <v>CELTIS ILAC</v>
          </cell>
          <cell r="O2483" t="str">
            <v>20+30</v>
          </cell>
          <cell r="P2483" t="str">
            <v>MG</v>
          </cell>
          <cell r="Q2483">
            <v>30</v>
          </cell>
          <cell r="R2483" t="str">
            <v>NORMAL REÇETE</v>
          </cell>
          <cell r="S2483" t="str">
            <v>IMAL</v>
          </cell>
          <cell r="T2483" t="str">
            <v>TURKIYE YUNANISTAN</v>
          </cell>
          <cell r="U2483">
            <v>30.75</v>
          </cell>
          <cell r="V2483">
            <v>30.75</v>
          </cell>
          <cell r="W2483">
            <v>16.22</v>
          </cell>
          <cell r="X2483" t="str">
            <v>TURKIYE YUNANISTAN</v>
          </cell>
          <cell r="Y2483">
            <v>0</v>
          </cell>
          <cell r="Z2483">
            <v>0</v>
          </cell>
          <cell r="AA2483">
            <v>28.91</v>
          </cell>
          <cell r="AB2483">
            <v>0</v>
          </cell>
          <cell r="AC2483">
            <v>28.91</v>
          </cell>
        </row>
        <row r="2484">
          <cell r="A2484">
            <v>8697930173342</v>
          </cell>
          <cell r="B2484" t="str">
            <v>M01AB55</v>
          </cell>
          <cell r="C2484" t="str">
            <v>diclofenac, combinations</v>
          </cell>
          <cell r="D2484" t="str">
            <v>EŞDEĞER</v>
          </cell>
          <cell r="E2484" t="str">
            <v>EŞDEĞER</v>
          </cell>
          <cell r="F2484">
            <v>0</v>
          </cell>
          <cell r="G2484">
            <v>1</v>
          </cell>
          <cell r="H2484">
            <v>1</v>
          </cell>
          <cell r="I2484">
            <v>0</v>
          </cell>
          <cell r="J2484">
            <v>0</v>
          </cell>
          <cell r="K2484">
            <v>0</v>
          </cell>
          <cell r="L2484" t="str">
            <v>RABEDIC 10/75 MG MR 20 KAPSUL</v>
          </cell>
          <cell r="M2484" t="str">
            <v>RABEPRAZOL + DIKLOFENAK SODYUM</v>
          </cell>
          <cell r="N2484" t="str">
            <v>MENTIS</v>
          </cell>
          <cell r="O2484" t="str">
            <v>10+75</v>
          </cell>
          <cell r="P2484" t="str">
            <v>MG</v>
          </cell>
          <cell r="Q2484">
            <v>20</v>
          </cell>
          <cell r="R2484" t="str">
            <v>NORMAL REÇETE</v>
          </cell>
          <cell r="S2484" t="str">
            <v>IMAL</v>
          </cell>
          <cell r="T2484" t="str">
            <v>TURKIYE YUNANISTAN</v>
          </cell>
          <cell r="U2484">
            <v>12.52</v>
          </cell>
          <cell r="V2484">
            <v>12.52</v>
          </cell>
          <cell r="W2484">
            <v>7.51</v>
          </cell>
          <cell r="X2484" t="str">
            <v>TURKIYE YUNANISTAN</v>
          </cell>
          <cell r="Y2484">
            <v>0</v>
          </cell>
          <cell r="Z2484">
            <v>0</v>
          </cell>
          <cell r="AA2484">
            <v>15.74</v>
          </cell>
          <cell r="AB2484">
            <v>0</v>
          </cell>
          <cell r="AC2484">
            <v>15.74</v>
          </cell>
        </row>
        <row r="2485">
          <cell r="A2485">
            <v>8680881172618</v>
          </cell>
          <cell r="B2485" t="str">
            <v>M01AB55</v>
          </cell>
          <cell r="C2485" t="str">
            <v>diclofenac, combinations</v>
          </cell>
          <cell r="D2485" t="str">
            <v>EŞDEĞER</v>
          </cell>
          <cell r="E2485" t="str">
            <v>EŞDEĞER</v>
          </cell>
          <cell r="F2485">
            <v>0</v>
          </cell>
          <cell r="G2485">
            <v>1</v>
          </cell>
          <cell r="H2485">
            <v>1</v>
          </cell>
          <cell r="I2485">
            <v>0</v>
          </cell>
          <cell r="J2485">
            <v>0</v>
          </cell>
          <cell r="K2485">
            <v>0</v>
          </cell>
          <cell r="L2485" t="str">
            <v>RABEDIC 10/75 MG MR 20 KAPSUL</v>
          </cell>
          <cell r="M2485" t="str">
            <v>RABEPRAZOL + DIKLOFENAK SODYUM</v>
          </cell>
          <cell r="N2485" t="str">
            <v>NEUTEC ILAC SAN.</v>
          </cell>
          <cell r="O2485" t="str">
            <v>10+75</v>
          </cell>
          <cell r="P2485" t="str">
            <v>MG</v>
          </cell>
          <cell r="Q2485">
            <v>20</v>
          </cell>
          <cell r="R2485" t="str">
            <v>NORMAL REÇETE</v>
          </cell>
          <cell r="S2485" t="str">
            <v>IMAL</v>
          </cell>
          <cell r="T2485" t="str">
            <v>TURKIYE YUNANISTAN</v>
          </cell>
          <cell r="U2485">
            <v>12.52</v>
          </cell>
          <cell r="V2485">
            <v>12.52</v>
          </cell>
          <cell r="W2485">
            <v>7.51</v>
          </cell>
          <cell r="X2485" t="str">
            <v>TURKIYE YUNANISTAN</v>
          </cell>
          <cell r="Y2485">
            <v>0</v>
          </cell>
          <cell r="Z2485">
            <v>0</v>
          </cell>
          <cell r="AA2485">
            <v>15.74</v>
          </cell>
          <cell r="AB2485">
            <v>0</v>
          </cell>
          <cell r="AC2485">
            <v>15.74</v>
          </cell>
        </row>
        <row r="2486">
          <cell r="A2486">
            <v>8697930173359</v>
          </cell>
          <cell r="B2486" t="str">
            <v>M01AB55</v>
          </cell>
          <cell r="C2486" t="str">
            <v>diclofenac, combinations</v>
          </cell>
          <cell r="D2486" t="str">
            <v>EŞDEĞER</v>
          </cell>
          <cell r="E2486" t="str">
            <v>EŞDEĞER</v>
          </cell>
          <cell r="F2486">
            <v>0</v>
          </cell>
          <cell r="G2486">
            <v>2</v>
          </cell>
          <cell r="H2486">
            <v>1</v>
          </cell>
          <cell r="I2486">
            <v>0</v>
          </cell>
          <cell r="J2486">
            <v>0</v>
          </cell>
          <cell r="K2486">
            <v>0</v>
          </cell>
          <cell r="L2486" t="str">
            <v>RABEDIC 10/75 MG MR 30 KAPSUL</v>
          </cell>
          <cell r="M2486" t="str">
            <v>RABEPRAZOL + DIKLOFENAK SODYUM</v>
          </cell>
          <cell r="N2486" t="str">
            <v>MENTIS</v>
          </cell>
          <cell r="O2486" t="str">
            <v>10+75</v>
          </cell>
          <cell r="P2486" t="str">
            <v>MG</v>
          </cell>
          <cell r="Q2486">
            <v>30</v>
          </cell>
          <cell r="R2486" t="str">
            <v>NORMAL REÇETE</v>
          </cell>
          <cell r="S2486" t="str">
            <v>IMAL</v>
          </cell>
          <cell r="T2486" t="str">
            <v>TURKIYE YUNANISTAN</v>
          </cell>
          <cell r="U2486">
            <v>18.82</v>
          </cell>
          <cell r="V2486">
            <v>18.82</v>
          </cell>
          <cell r="W2486">
            <v>10.220000000000001</v>
          </cell>
          <cell r="X2486" t="str">
            <v>TURKIYE YUNANISTAN</v>
          </cell>
          <cell r="Y2486">
            <v>0</v>
          </cell>
          <cell r="Z2486">
            <v>0</v>
          </cell>
          <cell r="AA2486">
            <v>21.61</v>
          </cell>
          <cell r="AB2486">
            <v>0</v>
          </cell>
          <cell r="AC2486">
            <v>21.61</v>
          </cell>
        </row>
        <row r="2487">
          <cell r="A2487">
            <v>8680881172625</v>
          </cell>
          <cell r="B2487" t="str">
            <v>M01AB55</v>
          </cell>
          <cell r="C2487" t="str">
            <v>diclofenac, combinations</v>
          </cell>
          <cell r="D2487" t="str">
            <v>EŞDEĞER</v>
          </cell>
          <cell r="E2487" t="str">
            <v>EŞDEĞER</v>
          </cell>
          <cell r="F2487">
            <v>0</v>
          </cell>
          <cell r="G2487">
            <v>1</v>
          </cell>
          <cell r="H2487">
            <v>1</v>
          </cell>
          <cell r="I2487">
            <v>0</v>
          </cell>
          <cell r="J2487">
            <v>0</v>
          </cell>
          <cell r="K2487">
            <v>0</v>
          </cell>
          <cell r="L2487" t="str">
            <v>RABEDIC 10/75 MG MR 30 KAPSUL</v>
          </cell>
          <cell r="M2487" t="str">
            <v>RABEPRAZOL + DIKLOFENAK SODYUM</v>
          </cell>
          <cell r="N2487" t="str">
            <v>NEUTEC ILAC SAN.</v>
          </cell>
          <cell r="O2487" t="str">
            <v>10+75</v>
          </cell>
          <cell r="P2487" t="str">
            <v>MG</v>
          </cell>
          <cell r="Q2487">
            <v>30</v>
          </cell>
          <cell r="R2487" t="str">
            <v>NORMAL REÇETE</v>
          </cell>
          <cell r="S2487" t="str">
            <v>IMAL</v>
          </cell>
          <cell r="T2487" t="str">
            <v>TURKIYE YUNANISTAN</v>
          </cell>
          <cell r="U2487">
            <v>18.82</v>
          </cell>
          <cell r="V2487">
            <v>18.82</v>
          </cell>
          <cell r="W2487">
            <v>10.220000000000001</v>
          </cell>
          <cell r="X2487" t="str">
            <v>TURKIYE YUNANISTAN</v>
          </cell>
          <cell r="Y2487">
            <v>0</v>
          </cell>
          <cell r="Z2487">
            <v>0</v>
          </cell>
          <cell r="AA2487">
            <v>21.61</v>
          </cell>
          <cell r="AB2487">
            <v>0</v>
          </cell>
          <cell r="AC2487">
            <v>21.61</v>
          </cell>
        </row>
        <row r="2488">
          <cell r="A2488">
            <v>8697930173328</v>
          </cell>
          <cell r="B2488" t="str">
            <v>M01AB55</v>
          </cell>
          <cell r="C2488" t="str">
            <v>diclofenac, combinations</v>
          </cell>
          <cell r="D2488" t="str">
            <v>EŞDEĞER</v>
          </cell>
          <cell r="E2488" t="str">
            <v>EŞDEĞER</v>
          </cell>
          <cell r="F2488">
            <v>0</v>
          </cell>
          <cell r="G2488">
            <v>1</v>
          </cell>
          <cell r="H2488">
            <v>1</v>
          </cell>
          <cell r="I2488">
            <v>0</v>
          </cell>
          <cell r="J2488">
            <v>0</v>
          </cell>
          <cell r="K2488">
            <v>0</v>
          </cell>
          <cell r="L2488" t="str">
            <v>RABEDIC 20/75 MG MR 20 KAPSUL</v>
          </cell>
          <cell r="M2488" t="str">
            <v>RABEPRAZOL + DIKLOFENAK SODYUM</v>
          </cell>
          <cell r="N2488" t="str">
            <v>MENTIS</v>
          </cell>
          <cell r="O2488" t="str">
            <v>20+75</v>
          </cell>
          <cell r="P2488" t="str">
            <v>MG</v>
          </cell>
          <cell r="Q2488">
            <v>20</v>
          </cell>
          <cell r="R2488" t="str">
            <v>NORMAL REÇETE</v>
          </cell>
          <cell r="S2488" t="str">
            <v>IMAL</v>
          </cell>
          <cell r="T2488" t="str">
            <v>TURKIYE YUNANISTAN</v>
          </cell>
          <cell r="U2488">
            <v>19.05</v>
          </cell>
          <cell r="V2488">
            <v>19.05</v>
          </cell>
          <cell r="W2488">
            <v>11.43</v>
          </cell>
          <cell r="X2488" t="str">
            <v>TURKIYE YUNANISTAN</v>
          </cell>
          <cell r="Y2488">
            <v>0</v>
          </cell>
          <cell r="Z2488">
            <v>0</v>
          </cell>
          <cell r="AA2488">
            <v>22.29</v>
          </cell>
          <cell r="AB2488">
            <v>0</v>
          </cell>
          <cell r="AC2488">
            <v>22.29</v>
          </cell>
        </row>
        <row r="2489">
          <cell r="A2489">
            <v>8680881172595</v>
          </cell>
          <cell r="B2489" t="str">
            <v>M01AB55</v>
          </cell>
          <cell r="C2489" t="str">
            <v>diclofenac, combinations</v>
          </cell>
          <cell r="D2489" t="str">
            <v>EŞDEĞER</v>
          </cell>
          <cell r="E2489" t="str">
            <v>EŞDEĞER</v>
          </cell>
          <cell r="F2489">
            <v>0</v>
          </cell>
          <cell r="G2489">
            <v>1</v>
          </cell>
          <cell r="H2489">
            <v>1</v>
          </cell>
          <cell r="I2489">
            <v>0</v>
          </cell>
          <cell r="J2489">
            <v>0</v>
          </cell>
          <cell r="K2489">
            <v>0</v>
          </cell>
          <cell r="L2489" t="str">
            <v>RABEDIC 20/75 MG MR 20 KAPSUL</v>
          </cell>
          <cell r="M2489" t="str">
            <v>RABEPRAZOL + DIKLOFENAK SODYUM</v>
          </cell>
          <cell r="N2489" t="str">
            <v>NEUTEC ILAC SAN.</v>
          </cell>
          <cell r="O2489" t="str">
            <v>20+75</v>
          </cell>
          <cell r="P2489" t="str">
            <v>MG</v>
          </cell>
          <cell r="Q2489">
            <v>20</v>
          </cell>
          <cell r="R2489" t="str">
            <v>NORMAL REÇETE</v>
          </cell>
          <cell r="S2489" t="str">
            <v>IMAL</v>
          </cell>
          <cell r="T2489" t="str">
            <v>TURKIYE YUNANISTAN</v>
          </cell>
          <cell r="U2489">
            <v>19.05</v>
          </cell>
          <cell r="V2489">
            <v>19.05</v>
          </cell>
          <cell r="W2489">
            <v>11.43</v>
          </cell>
          <cell r="X2489" t="str">
            <v>TURKIYE YUNANISTAN</v>
          </cell>
          <cell r="Y2489">
            <v>0</v>
          </cell>
          <cell r="Z2489">
            <v>0</v>
          </cell>
          <cell r="AA2489">
            <v>22.29</v>
          </cell>
          <cell r="AB2489">
            <v>0</v>
          </cell>
          <cell r="AC2489">
            <v>22.29</v>
          </cell>
        </row>
        <row r="2490">
          <cell r="A2490">
            <v>8697930173335</v>
          </cell>
          <cell r="B2490" t="str">
            <v>M01AB55</v>
          </cell>
          <cell r="C2490" t="str">
            <v>diclofenac, combinations</v>
          </cell>
          <cell r="D2490" t="str">
            <v>EŞDEĞER</v>
          </cell>
          <cell r="E2490" t="str">
            <v>EŞDEĞER</v>
          </cell>
          <cell r="F2490">
            <v>0</v>
          </cell>
          <cell r="G2490">
            <v>2</v>
          </cell>
          <cell r="H2490">
            <v>1</v>
          </cell>
          <cell r="I2490">
            <v>0</v>
          </cell>
          <cell r="J2490">
            <v>0</v>
          </cell>
          <cell r="K2490">
            <v>0</v>
          </cell>
          <cell r="L2490" t="str">
            <v>RABEDIC 20/75 MG MR 30 KAPSUL</v>
          </cell>
          <cell r="M2490" t="str">
            <v>RABEPRAZOL + DIKLOFENAK SODYUM</v>
          </cell>
          <cell r="N2490" t="str">
            <v>MENTIS</v>
          </cell>
          <cell r="O2490" t="str">
            <v>20+75</v>
          </cell>
          <cell r="P2490" t="str">
            <v>MG</v>
          </cell>
          <cell r="Q2490">
            <v>30</v>
          </cell>
          <cell r="R2490" t="str">
            <v>NORMAL REÇETE</v>
          </cell>
          <cell r="S2490" t="str">
            <v>IMAL</v>
          </cell>
          <cell r="T2490" t="str">
            <v>TURKIYE YUNANISTAN</v>
          </cell>
          <cell r="U2490">
            <v>26.83</v>
          </cell>
          <cell r="V2490">
            <v>26.83</v>
          </cell>
          <cell r="W2490">
            <v>16.100000000000001</v>
          </cell>
          <cell r="X2490" t="str">
            <v>TURKIYE YUNANISTAN</v>
          </cell>
          <cell r="Y2490">
            <v>0</v>
          </cell>
          <cell r="Z2490">
            <v>0</v>
          </cell>
          <cell r="AA2490">
            <v>33.15</v>
          </cell>
          <cell r="AB2490">
            <v>0</v>
          </cell>
          <cell r="AC2490">
            <v>33.15</v>
          </cell>
        </row>
        <row r="2491">
          <cell r="A2491">
            <v>8680881172601</v>
          </cell>
          <cell r="B2491" t="str">
            <v>M01AB55</v>
          </cell>
          <cell r="C2491" t="str">
            <v>diclofenac, combinations</v>
          </cell>
          <cell r="D2491" t="str">
            <v>EŞDEĞER</v>
          </cell>
          <cell r="E2491" t="str">
            <v>EŞDEĞER</v>
          </cell>
          <cell r="F2491">
            <v>0</v>
          </cell>
          <cell r="G2491">
            <v>2</v>
          </cell>
          <cell r="H2491">
            <v>1</v>
          </cell>
          <cell r="I2491">
            <v>0</v>
          </cell>
          <cell r="J2491">
            <v>0</v>
          </cell>
          <cell r="K2491">
            <v>0</v>
          </cell>
          <cell r="L2491" t="str">
            <v>RABEDIC 20/75 MG MR 30 KAPSUL</v>
          </cell>
          <cell r="M2491" t="str">
            <v>RABEPRAZOL + DIKLOFENAK SODYUM</v>
          </cell>
          <cell r="N2491" t="str">
            <v>NEUTEC ILAC SAN.</v>
          </cell>
          <cell r="O2491" t="str">
            <v>20+75</v>
          </cell>
          <cell r="P2491" t="str">
            <v>MG</v>
          </cell>
          <cell r="Q2491">
            <v>30</v>
          </cell>
          <cell r="R2491" t="str">
            <v>NORMAL REÇETE</v>
          </cell>
          <cell r="S2491" t="str">
            <v>IMAL</v>
          </cell>
          <cell r="T2491" t="str">
            <v>TURKIYE YUNANISTAN</v>
          </cell>
          <cell r="U2491">
            <v>26.83</v>
          </cell>
          <cell r="V2491">
            <v>26.83</v>
          </cell>
          <cell r="W2491">
            <v>16.100000000000001</v>
          </cell>
          <cell r="X2491" t="str">
            <v>TURKIYE YUNANISTAN</v>
          </cell>
          <cell r="Y2491">
            <v>0</v>
          </cell>
          <cell r="Z2491">
            <v>0</v>
          </cell>
          <cell r="AA2491">
            <v>33.15</v>
          </cell>
          <cell r="AB2491">
            <v>0</v>
          </cell>
          <cell r="AC2491">
            <v>33.15</v>
          </cell>
        </row>
        <row r="2492">
          <cell r="A2492">
            <v>8697929152334</v>
          </cell>
          <cell r="B2492" t="str">
            <v>A02X</v>
          </cell>
          <cell r="C2492" t="str">
            <v>OTHER DRUGS FOR ACID RELATED DISORDERS</v>
          </cell>
          <cell r="D2492" t="str">
            <v>ESDEGER</v>
          </cell>
          <cell r="E2492" t="str">
            <v>ESDEGER</v>
          </cell>
          <cell r="F2492">
            <v>0</v>
          </cell>
          <cell r="G2492">
            <v>5</v>
          </cell>
          <cell r="H2492">
            <v>1</v>
          </cell>
          <cell r="I2492">
            <v>0</v>
          </cell>
          <cell r="J2492">
            <v>0</v>
          </cell>
          <cell r="K2492">
            <v>0</v>
          </cell>
          <cell r="L2492" t="str">
            <v>RABELIS PLUS 20/10 MG 30 KAPSUL</v>
          </cell>
          <cell r="M2492" t="str">
            <v>DOMPERIDON + RABEPRAZOL</v>
          </cell>
          <cell r="N2492" t="str">
            <v>VITALIS</v>
          </cell>
          <cell r="O2492" t="str">
            <v>20+10</v>
          </cell>
          <cell r="P2492" t="str">
            <v>MG</v>
          </cell>
          <cell r="Q2492">
            <v>30</v>
          </cell>
          <cell r="R2492" t="str">
            <v>NORMAL RECETE</v>
          </cell>
          <cell r="S2492" t="str">
            <v>IMAL</v>
          </cell>
          <cell r="T2492" t="str">
            <v>PORTEKIZ TURKIYE</v>
          </cell>
          <cell r="U2492">
            <v>26.7</v>
          </cell>
          <cell r="V2492">
            <v>26.7</v>
          </cell>
          <cell r="W2492">
            <v>16.02</v>
          </cell>
          <cell r="X2492" t="str">
            <v>PORTEKIZ TURKIYE</v>
          </cell>
          <cell r="Y2492">
            <v>0</v>
          </cell>
          <cell r="Z2492">
            <v>0</v>
          </cell>
          <cell r="AA2492">
            <v>25.74</v>
          </cell>
          <cell r="AB2492">
            <v>0</v>
          </cell>
          <cell r="AC2492">
            <v>25.74</v>
          </cell>
        </row>
        <row r="2493">
          <cell r="A2493">
            <v>8697929172349</v>
          </cell>
          <cell r="B2493" t="str">
            <v>A02X</v>
          </cell>
          <cell r="C2493" t="str">
            <v>OTHER DRUGS FOR ACID RELATED DISORDERS</v>
          </cell>
          <cell r="D2493" t="str">
            <v>ESDEGER</v>
          </cell>
          <cell r="E2493" t="str">
            <v>ESDEGER</v>
          </cell>
          <cell r="F2493">
            <v>0</v>
          </cell>
          <cell r="G2493">
            <v>5</v>
          </cell>
          <cell r="H2493">
            <v>1</v>
          </cell>
          <cell r="I2493">
            <v>0</v>
          </cell>
          <cell r="J2493">
            <v>0</v>
          </cell>
          <cell r="K2493">
            <v>0</v>
          </cell>
          <cell r="L2493" t="str">
            <v>RABELIS PLUS 20/30 MG MR 30 KAPSUL</v>
          </cell>
          <cell r="M2493" t="str">
            <v>DOMPERIDON + RABEPRAZOL</v>
          </cell>
          <cell r="N2493" t="str">
            <v>VITALIS</v>
          </cell>
          <cell r="O2493" t="str">
            <v>20+30</v>
          </cell>
          <cell r="P2493" t="str">
            <v>MG</v>
          </cell>
          <cell r="Q2493">
            <v>30</v>
          </cell>
          <cell r="R2493" t="str">
            <v>NORMAL RECETE</v>
          </cell>
          <cell r="S2493" t="str">
            <v>IMAL</v>
          </cell>
          <cell r="T2493" t="str">
            <v>TURKIYE YUNANISTAN</v>
          </cell>
          <cell r="U2493">
            <v>16.22</v>
          </cell>
          <cell r="V2493">
            <v>30.75</v>
          </cell>
          <cell r="W2493">
            <v>16.22</v>
          </cell>
          <cell r="X2493" t="str">
            <v>TURKIYE YUNANISTAN</v>
          </cell>
          <cell r="Y2493">
            <v>0</v>
          </cell>
          <cell r="Z2493">
            <v>0</v>
          </cell>
          <cell r="AA2493">
            <v>23.91</v>
          </cell>
          <cell r="AB2493">
            <v>0</v>
          </cell>
          <cell r="AC2493">
            <v>23.91</v>
          </cell>
        </row>
        <row r="2494">
          <cell r="A2494">
            <v>8699530700010</v>
          </cell>
          <cell r="B2494" t="str">
            <v>V08BA01</v>
          </cell>
          <cell r="C2494" t="str">
            <v>barium sulfate with suspending agents</v>
          </cell>
          <cell r="D2494" t="str">
            <v>EŞDEĞER</v>
          </cell>
          <cell r="E2494" t="str">
            <v>YIRMI YIL</v>
          </cell>
          <cell r="F2494">
            <v>4</v>
          </cell>
          <cell r="G2494">
            <v>2</v>
          </cell>
          <cell r="H2494">
            <v>2</v>
          </cell>
          <cell r="I2494">
            <v>0</v>
          </cell>
          <cell r="J2494">
            <v>0</v>
          </cell>
          <cell r="K2494">
            <v>0</v>
          </cell>
          <cell r="L2494" t="str">
            <v>RADYOBARIT 240 ML SUSPANSIYON</v>
          </cell>
          <cell r="M2494" t="str">
            <v>BARYUM SULFAT</v>
          </cell>
          <cell r="N2494" t="str">
            <v>YENI RECORDATI</v>
          </cell>
          <cell r="O2494">
            <v>240</v>
          </cell>
          <cell r="P2494" t="str">
            <v>G</v>
          </cell>
          <cell r="Q2494">
            <v>240</v>
          </cell>
          <cell r="R2494" t="str">
            <v>NORMAL REÇETE</v>
          </cell>
          <cell r="S2494" t="str">
            <v>IMAL</v>
          </cell>
          <cell r="T2494" t="str">
            <v>TURKIYE</v>
          </cell>
          <cell r="U2494">
            <v>3.02</v>
          </cell>
          <cell r="V2494">
            <v>3.02</v>
          </cell>
          <cell r="W2494">
            <v>0</v>
          </cell>
          <cell r="X2494" t="str">
            <v>TURKIYE</v>
          </cell>
          <cell r="Y2494">
            <v>3</v>
          </cell>
          <cell r="Z2494">
            <v>0</v>
          </cell>
          <cell r="AA2494">
            <v>6.39</v>
          </cell>
          <cell r="AB2494">
            <v>0</v>
          </cell>
          <cell r="AC2494">
            <v>6.39</v>
          </cell>
        </row>
        <row r="2495">
          <cell r="A2495">
            <v>8697930163602</v>
          </cell>
          <cell r="B2495" t="str">
            <v>A02BC04</v>
          </cell>
          <cell r="C2495" t="str">
            <v>rabeprazole</v>
          </cell>
          <cell r="D2495" t="str">
            <v>EŞDEĞER</v>
          </cell>
          <cell r="E2495" t="str">
            <v>EŞDEĞER</v>
          </cell>
          <cell r="F2495">
            <v>0</v>
          </cell>
          <cell r="G2495">
            <v>1</v>
          </cell>
          <cell r="H2495">
            <v>1</v>
          </cell>
          <cell r="I2495">
            <v>0</v>
          </cell>
          <cell r="J2495">
            <v>0</v>
          </cell>
          <cell r="K2495">
            <v>0</v>
          </cell>
          <cell r="L2495" t="str">
            <v>RAMENOL DDR 50 MG 28 KAPSUL</v>
          </cell>
          <cell r="M2495" t="str">
            <v>RABEPRAZOL</v>
          </cell>
          <cell r="N2495" t="str">
            <v>MENTIS</v>
          </cell>
          <cell r="O2495">
            <v>50</v>
          </cell>
          <cell r="P2495" t="str">
            <v>MG</v>
          </cell>
          <cell r="Q2495">
            <v>28</v>
          </cell>
          <cell r="R2495" t="str">
            <v>NORMAL REÇETE</v>
          </cell>
          <cell r="S2495" t="str">
            <v>IMAL</v>
          </cell>
          <cell r="T2495" t="str">
            <v>YUNANISTAN</v>
          </cell>
          <cell r="U2495">
            <v>47.29</v>
          </cell>
          <cell r="V2495">
            <v>47.29</v>
          </cell>
          <cell r="W2495">
            <v>23.62</v>
          </cell>
          <cell r="X2495" t="str">
            <v>YUNANISTAN</v>
          </cell>
          <cell r="Y2495">
            <v>0</v>
          </cell>
          <cell r="Z2495">
            <v>0</v>
          </cell>
          <cell r="AA2495">
            <v>15</v>
          </cell>
          <cell r="AB2495">
            <v>0</v>
          </cell>
          <cell r="AC2495">
            <v>15</v>
          </cell>
        </row>
        <row r="2496">
          <cell r="A2496">
            <v>8680881163142</v>
          </cell>
          <cell r="B2496" t="str">
            <v>A02BC04</v>
          </cell>
          <cell r="C2496" t="str">
            <v>rabeprazole</v>
          </cell>
          <cell r="D2496" t="str">
            <v>EŞDEĞER</v>
          </cell>
          <cell r="E2496" t="str">
            <v>EŞDEĞER</v>
          </cell>
          <cell r="F2496">
            <v>0</v>
          </cell>
          <cell r="G2496">
            <v>1</v>
          </cell>
          <cell r="H2496">
            <v>1</v>
          </cell>
          <cell r="I2496">
            <v>0</v>
          </cell>
          <cell r="J2496">
            <v>0</v>
          </cell>
          <cell r="K2496">
            <v>0</v>
          </cell>
          <cell r="L2496" t="str">
            <v>RAMENOL DDR 50 MG 28 KAPSUL</v>
          </cell>
          <cell r="M2496" t="str">
            <v>RABEPRAZOL</v>
          </cell>
          <cell r="N2496" t="str">
            <v>NEUTEC ILAC SAN.</v>
          </cell>
          <cell r="O2496">
            <v>50</v>
          </cell>
          <cell r="P2496" t="str">
            <v>MG</v>
          </cell>
          <cell r="Q2496">
            <v>28</v>
          </cell>
          <cell r="R2496" t="str">
            <v>NORMAL REÇETE</v>
          </cell>
          <cell r="S2496" t="str">
            <v>IMAL</v>
          </cell>
          <cell r="T2496" t="str">
            <v>YUNANISTAN</v>
          </cell>
          <cell r="U2496">
            <v>47.29</v>
          </cell>
          <cell r="V2496">
            <v>47.29</v>
          </cell>
          <cell r="W2496">
            <v>23.62</v>
          </cell>
          <cell r="X2496" t="str">
            <v>YUNANISTAN</v>
          </cell>
          <cell r="Y2496">
            <v>0</v>
          </cell>
          <cell r="Z2496">
            <v>0</v>
          </cell>
          <cell r="AA2496">
            <v>15</v>
          </cell>
          <cell r="AB2496">
            <v>0</v>
          </cell>
          <cell r="AC2496">
            <v>15</v>
          </cell>
        </row>
        <row r="2497">
          <cell r="A2497">
            <v>8699033160601</v>
          </cell>
          <cell r="B2497" t="str">
            <v>A02BC03</v>
          </cell>
          <cell r="C2497" t="str">
            <v>lansoprazole</v>
          </cell>
          <cell r="D2497" t="str">
            <v>ESDEGER</v>
          </cell>
          <cell r="E2497" t="str">
            <v>ESDEGER</v>
          </cell>
          <cell r="F2497">
            <v>0</v>
          </cell>
          <cell r="G2497">
            <v>1</v>
          </cell>
          <cell r="H2497">
            <v>1</v>
          </cell>
          <cell r="I2497">
            <v>0</v>
          </cell>
          <cell r="J2497">
            <v>0</v>
          </cell>
          <cell r="K2497">
            <v>0</v>
          </cell>
          <cell r="L2497" t="str">
            <v>RANELAN 30 MG ENTERIK MIKROPELLET KAPSUL (14 ADET)</v>
          </cell>
          <cell r="M2497" t="str">
            <v>LANSOPRAZOL</v>
          </cell>
          <cell r="N2497" t="str">
            <v>PENSA ILAC</v>
          </cell>
          <cell r="O2497">
            <v>30</v>
          </cell>
          <cell r="P2497" t="str">
            <v>MG</v>
          </cell>
          <cell r="Q2497">
            <v>14</v>
          </cell>
          <cell r="R2497" t="str">
            <v>NORMAL RECETE</v>
          </cell>
          <cell r="S2497" t="str">
            <v>ITHAL</v>
          </cell>
          <cell r="T2497" t="str">
            <v>FRANSA</v>
          </cell>
          <cell r="U2497">
            <v>3.36</v>
          </cell>
          <cell r="V2497">
            <v>6.74</v>
          </cell>
          <cell r="W2497">
            <v>3.36</v>
          </cell>
          <cell r="X2497" t="str">
            <v>FRANSA</v>
          </cell>
          <cell r="Y2497">
            <v>0</v>
          </cell>
          <cell r="Z2497">
            <v>0</v>
          </cell>
          <cell r="AA2497">
            <v>9.0399999999999991</v>
          </cell>
          <cell r="AB2497">
            <v>0</v>
          </cell>
          <cell r="AC2497">
            <v>9.0399999999999991</v>
          </cell>
        </row>
        <row r="2498">
          <cell r="A2498">
            <v>8699033160618</v>
          </cell>
          <cell r="B2498" t="str">
            <v>A02BC03</v>
          </cell>
          <cell r="C2498" t="str">
            <v>lansoprazole</v>
          </cell>
          <cell r="D2498" t="str">
            <v>ESDEGER</v>
          </cell>
          <cell r="E2498" t="str">
            <v>ESDEGER</v>
          </cell>
          <cell r="F2498">
            <v>0</v>
          </cell>
          <cell r="G2498">
            <v>1</v>
          </cell>
          <cell r="H2498">
            <v>1</v>
          </cell>
          <cell r="I2498">
            <v>0</v>
          </cell>
          <cell r="J2498">
            <v>0</v>
          </cell>
          <cell r="K2498">
            <v>0</v>
          </cell>
          <cell r="L2498" t="str">
            <v>RANELAN 30 MG ENTERIK MIKROPELLET KAPSUL (28 ADET)</v>
          </cell>
          <cell r="M2498" t="str">
            <v>LANSOPRAZOL</v>
          </cell>
          <cell r="N2498" t="str">
            <v>PENSA ILAC</v>
          </cell>
          <cell r="O2498">
            <v>30</v>
          </cell>
          <cell r="P2498" t="str">
            <v>MG</v>
          </cell>
          <cell r="Q2498">
            <v>28</v>
          </cell>
          <cell r="R2498" t="str">
            <v>NORMAL RECETE</v>
          </cell>
          <cell r="S2498" t="str">
            <v>ITHAL</v>
          </cell>
          <cell r="T2498" t="str">
            <v>FRANSA</v>
          </cell>
          <cell r="U2498">
            <v>6.72</v>
          </cell>
          <cell r="V2498">
            <v>13.46</v>
          </cell>
          <cell r="W2498">
            <v>6.72</v>
          </cell>
          <cell r="X2498" t="str">
            <v>FRANSA</v>
          </cell>
          <cell r="Y2498">
            <v>0</v>
          </cell>
          <cell r="Z2498">
            <v>0</v>
          </cell>
          <cell r="AA2498">
            <v>18.09</v>
          </cell>
          <cell r="AB2498">
            <v>0</v>
          </cell>
          <cell r="AC2498">
            <v>18.09</v>
          </cell>
        </row>
        <row r="2499">
          <cell r="A2499">
            <v>8699569700180</v>
          </cell>
          <cell r="B2499" t="str">
            <v>A02AH</v>
          </cell>
          <cell r="C2499" t="str">
            <v>antacids with sodium bicarbonate</v>
          </cell>
          <cell r="D2499" t="str">
            <v>EŞDEĞER</v>
          </cell>
          <cell r="E2499" t="str">
            <v>YIRMI YIL</v>
          </cell>
          <cell r="F2499">
            <v>4</v>
          </cell>
          <cell r="G2499">
            <v>3</v>
          </cell>
          <cell r="H2499">
            <v>2</v>
          </cell>
          <cell r="I2499">
            <v>0</v>
          </cell>
          <cell r="J2499">
            <v>0</v>
          </cell>
          <cell r="K2499">
            <v>0</v>
          </cell>
          <cell r="L2499" t="str">
            <v>RANISIT ORAL SUSPANSIYON 200 ML</v>
          </cell>
          <cell r="M2499" t="str">
            <v>SODYUM ALJINAT + POTASYUM BIKARBONAT</v>
          </cell>
          <cell r="N2499" t="str">
            <v>BILIM ILAC</v>
          </cell>
          <cell r="O2499" t="str">
            <v>1000+200</v>
          </cell>
          <cell r="P2499" t="str">
            <v>MG</v>
          </cell>
          <cell r="Q2499">
            <v>200</v>
          </cell>
          <cell r="R2499" t="str">
            <v>NORMAL REÇETE</v>
          </cell>
          <cell r="S2499" t="str">
            <v>IMAL</v>
          </cell>
          <cell r="T2499" t="str">
            <v>TURKIYE</v>
          </cell>
          <cell r="U2499">
            <v>2.9099999999999997</v>
          </cell>
          <cell r="V2499">
            <v>2.9099999999999997</v>
          </cell>
          <cell r="W2499">
            <v>0</v>
          </cell>
          <cell r="X2499" t="str">
            <v>TURKIYE</v>
          </cell>
          <cell r="Y2499">
            <v>0</v>
          </cell>
          <cell r="Z2499">
            <v>0</v>
          </cell>
          <cell r="AA2499">
            <v>6.14</v>
          </cell>
          <cell r="AB2499">
            <v>0</v>
          </cell>
          <cell r="AC2499">
            <v>6.14</v>
          </cell>
        </row>
        <row r="2500">
          <cell r="A2500">
            <v>8699525751522</v>
          </cell>
          <cell r="B2500" t="str">
            <v>A02BA02</v>
          </cell>
          <cell r="C2500" t="str">
            <v>ranitidine</v>
          </cell>
          <cell r="D2500" t="str">
            <v>ESDEGER</v>
          </cell>
          <cell r="E2500" t="str">
            <v>FIYAT KORUMALI URUN</v>
          </cell>
          <cell r="F2500">
            <v>4</v>
          </cell>
          <cell r="G2500">
            <v>1</v>
          </cell>
          <cell r="H2500">
            <v>2</v>
          </cell>
          <cell r="I2500">
            <v>0</v>
          </cell>
          <cell r="J2500">
            <v>0</v>
          </cell>
          <cell r="K2500">
            <v>0</v>
          </cell>
          <cell r="L2500" t="str">
            <v>RANITAB 50 MG 5 AMPUL</v>
          </cell>
          <cell r="M2500" t="str">
            <v>RANITIDIN</v>
          </cell>
          <cell r="N2500" t="str">
            <v>DEVA HOLDING</v>
          </cell>
          <cell r="O2500">
            <v>50</v>
          </cell>
          <cell r="P2500" t="str">
            <v>MG</v>
          </cell>
          <cell r="Q2500">
            <v>5</v>
          </cell>
          <cell r="R2500" t="str">
            <v>NORMAL RECETE</v>
          </cell>
          <cell r="S2500" t="str">
            <v>IMAL</v>
          </cell>
          <cell r="T2500" t="str">
            <v>TURKIYE</v>
          </cell>
          <cell r="U2500">
            <v>1.29</v>
          </cell>
          <cell r="V2500">
            <v>1.29</v>
          </cell>
          <cell r="W2500">
            <v>0</v>
          </cell>
          <cell r="X2500" t="str">
            <v>TURKIYE</v>
          </cell>
          <cell r="Y2500">
            <v>0</v>
          </cell>
          <cell r="Z2500">
            <v>0</v>
          </cell>
          <cell r="AA2500">
            <v>3</v>
          </cell>
          <cell r="AB2500">
            <v>0</v>
          </cell>
          <cell r="AC2500">
            <v>3</v>
          </cell>
        </row>
        <row r="2501">
          <cell r="A2501">
            <v>8699523090210</v>
          </cell>
          <cell r="B2501" t="str">
            <v>A02BA02</v>
          </cell>
          <cell r="C2501" t="str">
            <v>ranitidine</v>
          </cell>
          <cell r="D2501" t="str">
            <v>ESDEGER</v>
          </cell>
          <cell r="E2501" t="str">
            <v>FIYAT KORUMALI URUN</v>
          </cell>
          <cell r="F2501">
            <v>4</v>
          </cell>
          <cell r="G2501">
            <v>1</v>
          </cell>
          <cell r="H2501">
            <v>2</v>
          </cell>
          <cell r="I2501">
            <v>0</v>
          </cell>
          <cell r="J2501">
            <v>0</v>
          </cell>
          <cell r="K2501">
            <v>0</v>
          </cell>
          <cell r="L2501" t="str">
            <v>RANITINE  150 MG 60 TABLET</v>
          </cell>
          <cell r="M2501" t="str">
            <v>RANITIDIN</v>
          </cell>
          <cell r="N2501" t="str">
            <v>MUNIR SAHIN</v>
          </cell>
          <cell r="O2501">
            <v>150</v>
          </cell>
          <cell r="P2501" t="str">
            <v>MG</v>
          </cell>
          <cell r="Q2501">
            <v>60</v>
          </cell>
          <cell r="R2501" t="str">
            <v>NORMAL RECETE</v>
          </cell>
          <cell r="S2501" t="str">
            <v>IMAL</v>
          </cell>
          <cell r="T2501" t="str">
            <v>TURKIYE</v>
          </cell>
          <cell r="U2501">
            <v>2.2999999999999998</v>
          </cell>
          <cell r="V2501">
            <v>2.2999999999999998</v>
          </cell>
          <cell r="W2501">
            <v>0</v>
          </cell>
          <cell r="X2501" t="str">
            <v>TURKIYE</v>
          </cell>
          <cell r="Y2501">
            <v>0</v>
          </cell>
          <cell r="Z2501">
            <v>0</v>
          </cell>
          <cell r="AA2501">
            <v>5.36</v>
          </cell>
          <cell r="AB2501">
            <v>0</v>
          </cell>
          <cell r="AC2501">
            <v>5.36</v>
          </cell>
        </row>
        <row r="2502">
          <cell r="A2502">
            <v>8699839750945</v>
          </cell>
          <cell r="B2502" t="str">
            <v>A02BA02</v>
          </cell>
          <cell r="C2502" t="str">
            <v>ranitidine</v>
          </cell>
          <cell r="D2502" t="str">
            <v>ESDEGER</v>
          </cell>
          <cell r="E2502" t="str">
            <v>FIYAT KORUMALI URUN</v>
          </cell>
          <cell r="F2502">
            <v>4</v>
          </cell>
          <cell r="G2502">
            <v>1</v>
          </cell>
          <cell r="H2502">
            <v>2</v>
          </cell>
          <cell r="I2502">
            <v>0</v>
          </cell>
          <cell r="J2502">
            <v>0</v>
          </cell>
          <cell r="K2502">
            <v>0</v>
          </cell>
          <cell r="L2502" t="str">
            <v xml:space="preserve">RANIXEL  50 MG/2 ML IM/IV INFUZYON ICIN COZELTI ICEREN 10 AMPUL  </v>
          </cell>
          <cell r="M2502" t="str">
            <v>RANITIDIN</v>
          </cell>
          <cell r="N2502" t="str">
            <v>KEYMEN</v>
          </cell>
          <cell r="O2502">
            <v>50</v>
          </cell>
          <cell r="P2502" t="str">
            <v>MG</v>
          </cell>
          <cell r="Q2502">
            <v>10</v>
          </cell>
          <cell r="R2502" t="str">
            <v>NORMAL RECETE</v>
          </cell>
          <cell r="S2502" t="str">
            <v>IMAL</v>
          </cell>
          <cell r="T2502" t="str">
            <v>TURKIYE</v>
          </cell>
          <cell r="U2502">
            <v>1.95</v>
          </cell>
          <cell r="V2502">
            <v>1.95</v>
          </cell>
          <cell r="W2502">
            <v>0</v>
          </cell>
          <cell r="X2502" t="str">
            <v>TURKIYE</v>
          </cell>
          <cell r="Y2502">
            <v>0</v>
          </cell>
          <cell r="Z2502">
            <v>0</v>
          </cell>
          <cell r="AA2502">
            <v>5.35</v>
          </cell>
          <cell r="AB2502">
            <v>0</v>
          </cell>
          <cell r="AC2502">
            <v>5.35</v>
          </cell>
        </row>
        <row r="2503">
          <cell r="A2503">
            <v>8699572590020</v>
          </cell>
          <cell r="B2503" t="str">
            <v>L04AA10</v>
          </cell>
          <cell r="C2503" t="str">
            <v>sirolimus</v>
          </cell>
          <cell r="D2503" t="str">
            <v>REFERANS</v>
          </cell>
          <cell r="E2503" t="str">
            <v>REFERANS</v>
          </cell>
          <cell r="F2503">
            <v>0</v>
          </cell>
          <cell r="G2503">
            <v>2</v>
          </cell>
          <cell r="H2503">
            <v>1</v>
          </cell>
          <cell r="I2503">
            <v>0</v>
          </cell>
          <cell r="J2503">
            <v>0</v>
          </cell>
          <cell r="K2503">
            <v>0</v>
          </cell>
          <cell r="L2503" t="str">
            <v>RAPAMUNE 1 MG/ML 60 ML ORAL SOLUSYON</v>
          </cell>
          <cell r="M2503" t="str">
            <v>SIROLIMUS</v>
          </cell>
          <cell r="N2503" t="str">
            <v>PFIZER</v>
          </cell>
          <cell r="O2503">
            <v>1</v>
          </cell>
          <cell r="P2503" t="str">
            <v>MG</v>
          </cell>
          <cell r="Q2503">
            <v>60</v>
          </cell>
          <cell r="R2503" t="str">
            <v>NORMAL RECETE</v>
          </cell>
          <cell r="S2503" t="str">
            <v>ITHAL</v>
          </cell>
          <cell r="T2503" t="str">
            <v>INGILTERE</v>
          </cell>
          <cell r="U2503">
            <v>182.8</v>
          </cell>
          <cell r="V2503">
            <v>182.8</v>
          </cell>
          <cell r="W2503">
            <v>182.8</v>
          </cell>
          <cell r="X2503" t="str">
            <v>INGILTERE</v>
          </cell>
          <cell r="Y2503" t="str">
            <v>1</v>
          </cell>
          <cell r="Z2503">
            <v>0</v>
          </cell>
          <cell r="AA2503">
            <v>492.31</v>
          </cell>
          <cell r="AB2503">
            <v>0</v>
          </cell>
          <cell r="AC2503">
            <v>698.56</v>
          </cell>
        </row>
        <row r="2504">
          <cell r="A2504">
            <v>8699593755408</v>
          </cell>
          <cell r="B2504" t="str">
            <v>N01AH02</v>
          </cell>
          <cell r="C2504" t="str">
            <v>alfentanil</v>
          </cell>
          <cell r="D2504" t="str">
            <v>REFERANS</v>
          </cell>
          <cell r="E2504" t="str">
            <v>YIRMI YIL</v>
          </cell>
          <cell r="F2504">
            <v>0</v>
          </cell>
          <cell r="G2504">
            <v>2</v>
          </cell>
          <cell r="H2504">
            <v>1</v>
          </cell>
          <cell r="I2504">
            <v>0</v>
          </cell>
          <cell r="J2504">
            <v>0</v>
          </cell>
          <cell r="K2504">
            <v>0</v>
          </cell>
          <cell r="L2504" t="str">
            <v>RAPIFEN 0,5 MG  10  ML 5 AMPUL</v>
          </cell>
          <cell r="M2504" t="str">
            <v>ALFENTANIL</v>
          </cell>
          <cell r="N2504" t="str">
            <v>JOHNSON&amp;JOHNSON</v>
          </cell>
          <cell r="O2504">
            <v>0.5</v>
          </cell>
          <cell r="P2504" t="str">
            <v>MG</v>
          </cell>
          <cell r="Q2504">
            <v>10</v>
          </cell>
          <cell r="R2504" t="str">
            <v>KIRMIZI REÇETE</v>
          </cell>
          <cell r="S2504" t="str">
            <v>ITHAL</v>
          </cell>
          <cell r="T2504" t="str">
            <v>ISPANYA</v>
          </cell>
          <cell r="U2504">
            <v>13.92</v>
          </cell>
          <cell r="V2504">
            <v>13.92</v>
          </cell>
          <cell r="W2504">
            <v>13.92</v>
          </cell>
          <cell r="X2504" t="str">
            <v>ISPANYA</v>
          </cell>
          <cell r="Y2504">
            <v>0</v>
          </cell>
          <cell r="Z2504">
            <v>1</v>
          </cell>
          <cell r="AA2504">
            <v>29.44</v>
          </cell>
          <cell r="AB2504">
            <v>0</v>
          </cell>
          <cell r="AC2504">
            <v>29.44</v>
          </cell>
        </row>
        <row r="2505">
          <cell r="A2505">
            <v>8699593755330</v>
          </cell>
          <cell r="B2505" t="str">
            <v>N01AH02</v>
          </cell>
          <cell r="C2505" t="str">
            <v>alfentanil</v>
          </cell>
          <cell r="D2505" t="str">
            <v>REFERANS</v>
          </cell>
          <cell r="E2505" t="str">
            <v>YIRMI YIL</v>
          </cell>
          <cell r="F2505">
            <v>4</v>
          </cell>
          <cell r="G2505">
            <v>2</v>
          </cell>
          <cell r="H2505">
            <v>2</v>
          </cell>
          <cell r="I2505">
            <v>0</v>
          </cell>
          <cell r="J2505">
            <v>0</v>
          </cell>
          <cell r="K2505">
            <v>0</v>
          </cell>
          <cell r="L2505" t="str">
            <v>RAPIFEN 0,5 MG 2 ML 5 AMPUL</v>
          </cell>
          <cell r="M2505" t="str">
            <v>ALFENTANIL</v>
          </cell>
          <cell r="N2505" t="str">
            <v>JOHNSON&amp;JOHNSON</v>
          </cell>
          <cell r="O2505">
            <v>0.5</v>
          </cell>
          <cell r="P2505" t="str">
            <v>MG</v>
          </cell>
          <cell r="Q2505">
            <v>5</v>
          </cell>
          <cell r="R2505" t="str">
            <v>KIRMIZI REÇETE</v>
          </cell>
          <cell r="S2505" t="str">
            <v>ITHAL</v>
          </cell>
          <cell r="T2505" t="str">
            <v>TURKIYE</v>
          </cell>
          <cell r="U2505">
            <v>2.78</v>
          </cell>
          <cell r="V2505">
            <v>2.78</v>
          </cell>
          <cell r="W2505">
            <v>0</v>
          </cell>
          <cell r="X2505" t="str">
            <v>TURKIYE</v>
          </cell>
          <cell r="Y2505">
            <v>0</v>
          </cell>
          <cell r="Z2505">
            <v>1</v>
          </cell>
          <cell r="AA2505">
            <v>5.87</v>
          </cell>
          <cell r="AB2505">
            <v>0</v>
          </cell>
          <cell r="AC2505">
            <v>5.87</v>
          </cell>
        </row>
        <row r="2506">
          <cell r="A2506">
            <v>8699517271533</v>
          </cell>
          <cell r="B2506" t="str">
            <v>B01AD07</v>
          </cell>
          <cell r="C2506" t="str">
            <v>reteplase</v>
          </cell>
          <cell r="D2506" t="str">
            <v>REFERANS</v>
          </cell>
          <cell r="E2506" t="str">
            <v>REFERANS</v>
          </cell>
          <cell r="F2506">
            <v>0</v>
          </cell>
          <cell r="G2506">
            <v>2</v>
          </cell>
          <cell r="H2506">
            <v>1</v>
          </cell>
          <cell r="I2506">
            <v>0</v>
          </cell>
          <cell r="J2506">
            <v>0</v>
          </cell>
          <cell r="K2506">
            <v>0</v>
          </cell>
          <cell r="L2506" t="str">
            <v>RAPILYSIN 10 U IV ENJ. ICIN STERIL LIYOFILIZE TOZ ICEREN FLAKON</v>
          </cell>
          <cell r="M2506" t="str">
            <v>RETEPLAZ</v>
          </cell>
          <cell r="N2506" t="str">
            <v>ACTAVIS ILAC</v>
          </cell>
          <cell r="O2506">
            <v>10</v>
          </cell>
          <cell r="P2506" t="str">
            <v>IU/ML</v>
          </cell>
          <cell r="Q2506">
            <v>2</v>
          </cell>
          <cell r="R2506" t="str">
            <v>NORMAL RECETE</v>
          </cell>
          <cell r="S2506" t="str">
            <v>ITHAL</v>
          </cell>
          <cell r="T2506" t="str">
            <v>BULGARISTAN</v>
          </cell>
          <cell r="U2506">
            <v>719.09</v>
          </cell>
          <cell r="V2506">
            <v>719.09</v>
          </cell>
          <cell r="W2506">
            <v>719.09</v>
          </cell>
          <cell r="X2506" t="str">
            <v>BULGARISTAN</v>
          </cell>
          <cell r="Y2506">
            <v>0</v>
          </cell>
          <cell r="Z2506">
            <v>0</v>
          </cell>
          <cell r="AA2506">
            <v>1684.18</v>
          </cell>
          <cell r="AB2506">
            <v>0</v>
          </cell>
          <cell r="AC2506">
            <v>1684.18</v>
          </cell>
        </row>
        <row r="2507">
          <cell r="A2507">
            <v>8699514010456</v>
          </cell>
          <cell r="B2507" t="str">
            <v>M05BB03</v>
          </cell>
          <cell r="C2507" t="str">
            <v>alendronic acid and colecalciferol</v>
          </cell>
          <cell r="D2507" t="str">
            <v>EŞDEĞER</v>
          </cell>
          <cell r="E2507" t="str">
            <v>EŞDEĞER</v>
          </cell>
          <cell r="F2507">
            <v>0</v>
          </cell>
          <cell r="G2507">
            <v>1</v>
          </cell>
          <cell r="H2507">
            <v>1</v>
          </cell>
          <cell r="I2507">
            <v>0</v>
          </cell>
          <cell r="J2507">
            <v>0</v>
          </cell>
          <cell r="K2507">
            <v>0</v>
          </cell>
          <cell r="L2507" t="str">
            <v>REBONE 4 TABLET</v>
          </cell>
          <cell r="M2507" t="str">
            <v xml:space="preserve">ALENDRONAT MONOSODYUM TRIHIDRAT + VITAMIN D3 </v>
          </cell>
          <cell r="N2507" t="str">
            <v>ABDI IBRAHIM</v>
          </cell>
          <cell r="O2507" t="str">
            <v>70+2800</v>
          </cell>
          <cell r="P2507" t="str">
            <v>MG/IU</v>
          </cell>
          <cell r="Q2507">
            <v>4</v>
          </cell>
          <cell r="R2507" t="str">
            <v>NORMAL REÇETE</v>
          </cell>
          <cell r="S2507" t="str">
            <v>IMAL</v>
          </cell>
          <cell r="T2507" t="str">
            <v>ITALYA</v>
          </cell>
          <cell r="U2507">
            <v>15.34</v>
          </cell>
          <cell r="V2507">
            <v>15.34</v>
          </cell>
          <cell r="W2507">
            <v>9.1999999999999993</v>
          </cell>
          <cell r="X2507" t="str">
            <v>ITALYA</v>
          </cell>
          <cell r="Y2507">
            <v>0</v>
          </cell>
          <cell r="Z2507">
            <v>0</v>
          </cell>
          <cell r="AA2507">
            <v>14.98</v>
          </cell>
          <cell r="AB2507">
            <v>0</v>
          </cell>
          <cell r="AC2507">
            <v>14.98</v>
          </cell>
        </row>
        <row r="2508">
          <cell r="A2508">
            <v>8699514010845</v>
          </cell>
          <cell r="B2508" t="str">
            <v>M05BB03</v>
          </cell>
          <cell r="C2508" t="str">
            <v>alendronic acid and colecalciferol</v>
          </cell>
          <cell r="D2508" t="str">
            <v>EŞDEĞER</v>
          </cell>
          <cell r="E2508" t="str">
            <v>EŞDEĞER</v>
          </cell>
          <cell r="F2508">
            <v>0</v>
          </cell>
          <cell r="G2508">
            <v>1</v>
          </cell>
          <cell r="H2508">
            <v>1</v>
          </cell>
          <cell r="I2508">
            <v>0</v>
          </cell>
          <cell r="J2508">
            <v>0</v>
          </cell>
          <cell r="K2508">
            <v>0</v>
          </cell>
          <cell r="L2508" t="str">
            <v>REBONE PLUS 4 TABLET</v>
          </cell>
          <cell r="M2508" t="str">
            <v xml:space="preserve">ALENDRONAT MONOSODYUM TRIHIDRAT + VITAMIN D3 </v>
          </cell>
          <cell r="N2508" t="str">
            <v>ABDI IBRAHIM</v>
          </cell>
          <cell r="O2508" t="str">
            <v>70+5600</v>
          </cell>
          <cell r="P2508" t="str">
            <v>MG/IU</v>
          </cell>
          <cell r="Q2508">
            <v>4</v>
          </cell>
          <cell r="R2508" t="str">
            <v>NORMAL REÇETE</v>
          </cell>
          <cell r="S2508" t="str">
            <v>IMAL</v>
          </cell>
          <cell r="T2508">
            <v>0</v>
          </cell>
          <cell r="U2508">
            <v>0</v>
          </cell>
          <cell r="V2508">
            <v>16.079999999999998</v>
          </cell>
          <cell r="W2508">
            <v>9.64</v>
          </cell>
          <cell r="X2508" t="str">
            <v>YUNANISTAN</v>
          </cell>
          <cell r="Y2508">
            <v>0</v>
          </cell>
          <cell r="Z2508">
            <v>0</v>
          </cell>
          <cell r="AA2508">
            <v>0</v>
          </cell>
          <cell r="AB2508">
            <v>0</v>
          </cell>
          <cell r="AC2508">
            <v>14.61</v>
          </cell>
        </row>
        <row r="2509">
          <cell r="A2509">
            <v>8699556981073</v>
          </cell>
          <cell r="B2509" t="str">
            <v>B02BD02</v>
          </cell>
          <cell r="C2509" t="str">
            <v>coagulation factor vııı</v>
          </cell>
          <cell r="D2509" t="str">
            <v>REFERANS</v>
          </cell>
          <cell r="E2509" t="str">
            <v>REFERANS</v>
          </cell>
          <cell r="F2509" t="str">
            <v>1-7</v>
          </cell>
          <cell r="G2509">
            <v>2</v>
          </cell>
          <cell r="H2509">
            <v>1</v>
          </cell>
          <cell r="I2509">
            <v>0</v>
          </cell>
          <cell r="J2509">
            <v>0</v>
          </cell>
          <cell r="K2509">
            <v>0</v>
          </cell>
          <cell r="L2509" t="str">
            <v>RECOMBINATE 1000 IU ENJEKSIYONLUK SOLUSYON HAZIRLAMAK ICIN LIYOFILIZE FLAKON</v>
          </cell>
          <cell r="M2509" t="str">
            <v>REKOMBINANT ANTI HEMOFILIK FAKTOR VIII</v>
          </cell>
          <cell r="N2509" t="str">
            <v>ECZACIBASI BAXTER</v>
          </cell>
          <cell r="O2509">
            <v>1000</v>
          </cell>
          <cell r="P2509" t="str">
            <v>IU</v>
          </cell>
          <cell r="Q2509">
            <v>1</v>
          </cell>
          <cell r="R2509" t="str">
            <v>TURUNCU REÇETE</v>
          </cell>
          <cell r="S2509" t="str">
            <v>ITHAL</v>
          </cell>
          <cell r="T2509">
            <v>0</v>
          </cell>
          <cell r="U2509">
            <v>0</v>
          </cell>
          <cell r="V2509">
            <v>561.83000000000004</v>
          </cell>
          <cell r="W2509">
            <v>561.83000000000004</v>
          </cell>
          <cell r="X2509" t="str">
            <v>MACARISTAN</v>
          </cell>
          <cell r="Y2509">
            <v>0</v>
          </cell>
          <cell r="Z2509">
            <v>0</v>
          </cell>
          <cell r="AA2509">
            <v>1327</v>
          </cell>
          <cell r="AB2509">
            <v>0</v>
          </cell>
          <cell r="AC2509">
            <v>1327</v>
          </cell>
        </row>
        <row r="2510">
          <cell r="A2510">
            <v>8699556981059</v>
          </cell>
          <cell r="B2510" t="str">
            <v>B02BD02</v>
          </cell>
          <cell r="C2510" t="str">
            <v>coagulation factor vııı</v>
          </cell>
          <cell r="D2510" t="str">
            <v>REFERANS</v>
          </cell>
          <cell r="E2510" t="str">
            <v>REFERANS</v>
          </cell>
          <cell r="F2510" t="str">
            <v>1-7</v>
          </cell>
          <cell r="G2510">
            <v>2</v>
          </cell>
          <cell r="H2510">
            <v>1</v>
          </cell>
          <cell r="I2510">
            <v>0</v>
          </cell>
          <cell r="J2510">
            <v>0</v>
          </cell>
          <cell r="K2510">
            <v>0</v>
          </cell>
          <cell r="L2510" t="str">
            <v>RECOMBINATE 250 IU ENJEKSIYONLUK SOLUSYON HAZIRLAMAK ICIN LIYOFILIZE FLAKON</v>
          </cell>
          <cell r="M2510" t="str">
            <v>REKOMBINANT ANTI HEMOFILIK FAKTOR VIII</v>
          </cell>
          <cell r="N2510" t="str">
            <v>ECZACIBASI BAXTER</v>
          </cell>
          <cell r="O2510">
            <v>250</v>
          </cell>
          <cell r="P2510" t="str">
            <v>IU</v>
          </cell>
          <cell r="Q2510">
            <v>1</v>
          </cell>
          <cell r="R2510" t="str">
            <v>TURUNCU REÇETE</v>
          </cell>
          <cell r="S2510" t="str">
            <v>ITHAL</v>
          </cell>
          <cell r="T2510">
            <v>0</v>
          </cell>
          <cell r="U2510">
            <v>0</v>
          </cell>
          <cell r="V2510">
            <v>140.46</v>
          </cell>
          <cell r="W2510">
            <v>140.46</v>
          </cell>
          <cell r="X2510" t="str">
            <v>MACARISTAN</v>
          </cell>
          <cell r="Y2510">
            <v>0</v>
          </cell>
          <cell r="Z2510">
            <v>0</v>
          </cell>
          <cell r="AA2510">
            <v>331.71</v>
          </cell>
          <cell r="AB2510">
            <v>0</v>
          </cell>
          <cell r="AC2510">
            <v>331.71</v>
          </cell>
        </row>
        <row r="2511">
          <cell r="A2511">
            <v>8699556981066</v>
          </cell>
          <cell r="B2511" t="str">
            <v>B02BD02</v>
          </cell>
          <cell r="C2511" t="str">
            <v>coagulation factor vııı</v>
          </cell>
          <cell r="D2511" t="str">
            <v>REFERANS</v>
          </cell>
          <cell r="E2511" t="str">
            <v>REFERANS</v>
          </cell>
          <cell r="F2511" t="str">
            <v>1-7</v>
          </cell>
          <cell r="G2511">
            <v>2</v>
          </cell>
          <cell r="H2511">
            <v>1</v>
          </cell>
          <cell r="I2511">
            <v>0</v>
          </cell>
          <cell r="J2511">
            <v>0</v>
          </cell>
          <cell r="K2511">
            <v>0</v>
          </cell>
          <cell r="L2511" t="str">
            <v>RECOMBINATE 500 IU ENJEKSIYONLUK SOLUSYON HAZIRLAMAK ICIN LIYOFILIZE FLAKON</v>
          </cell>
          <cell r="M2511" t="str">
            <v>REKOMBINANT ANTI HEMOFILIK FAKTOR VIII</v>
          </cell>
          <cell r="N2511" t="str">
            <v>ECZACIBASI BAXTER</v>
          </cell>
          <cell r="O2511">
            <v>500</v>
          </cell>
          <cell r="P2511" t="str">
            <v>IU</v>
          </cell>
          <cell r="Q2511">
            <v>1</v>
          </cell>
          <cell r="R2511" t="str">
            <v>TURUNCU REÇETE</v>
          </cell>
          <cell r="S2511" t="str">
            <v>ITHAL</v>
          </cell>
          <cell r="T2511">
            <v>0</v>
          </cell>
          <cell r="U2511">
            <v>0</v>
          </cell>
          <cell r="V2511">
            <v>280.92</v>
          </cell>
          <cell r="W2511">
            <v>280.92</v>
          </cell>
          <cell r="X2511" t="str">
            <v>MACARISTAN</v>
          </cell>
          <cell r="Y2511">
            <v>0</v>
          </cell>
          <cell r="Z2511">
            <v>0</v>
          </cell>
          <cell r="AA2511">
            <v>663.47</v>
          </cell>
          <cell r="AB2511">
            <v>0</v>
          </cell>
          <cell r="AC2511">
            <v>663.47</v>
          </cell>
        </row>
        <row r="2512">
          <cell r="A2512">
            <v>8680838461284</v>
          </cell>
          <cell r="B2512" t="str">
            <v>C05AE01</v>
          </cell>
          <cell r="C2512" t="str">
            <v>glyceryl trinitrate</v>
          </cell>
          <cell r="D2512" t="str">
            <v>EŞDEĞER</v>
          </cell>
          <cell r="E2512" t="str">
            <v>YIRMI YIL</v>
          </cell>
          <cell r="F2512">
            <v>6</v>
          </cell>
          <cell r="G2512">
            <v>1</v>
          </cell>
          <cell r="H2512">
            <v>1</v>
          </cell>
          <cell r="I2512">
            <v>0</v>
          </cell>
          <cell r="J2512">
            <v>0</v>
          </cell>
          <cell r="K2512">
            <v>0</v>
          </cell>
          <cell r="L2512" t="str">
            <v>RECTODERM %0,4 REKTAL MERHEM 30 G</v>
          </cell>
          <cell r="M2512" t="str">
            <v>NITROGLISERIN</v>
          </cell>
          <cell r="N2512" t="str">
            <v>PHARMIST GROUP</v>
          </cell>
          <cell r="O2512">
            <v>0.4</v>
          </cell>
          <cell r="P2512" t="str">
            <v>%</v>
          </cell>
          <cell r="Q2512">
            <v>30</v>
          </cell>
          <cell r="R2512" t="str">
            <v>NORMAL REÇETE</v>
          </cell>
          <cell r="S2512" t="str">
            <v>IMAL</v>
          </cell>
          <cell r="T2512" t="str">
            <v>INGILTERE</v>
          </cell>
          <cell r="U2512">
            <v>32.299999999999997</v>
          </cell>
          <cell r="V2512">
            <v>32.299999999999997</v>
          </cell>
          <cell r="W2512">
            <v>32.299999999999997</v>
          </cell>
          <cell r="X2512" t="str">
            <v>INGILTERE</v>
          </cell>
          <cell r="Y2512">
            <v>0</v>
          </cell>
          <cell r="Z2512">
            <v>0</v>
          </cell>
          <cell r="AA2512">
            <v>64.34</v>
          </cell>
          <cell r="AB2512">
            <v>0</v>
          </cell>
          <cell r="AC2512">
            <v>64.34</v>
          </cell>
        </row>
        <row r="2513">
          <cell r="A2513">
            <v>8699504010107</v>
          </cell>
          <cell r="B2513" t="str">
            <v>C02LA01</v>
          </cell>
          <cell r="C2513" t="str">
            <v>reserpine and diuretics</v>
          </cell>
          <cell r="D2513" t="str">
            <v>REFERANS</v>
          </cell>
          <cell r="E2513" t="str">
            <v>YIRMI YIL</v>
          </cell>
          <cell r="F2513">
            <v>4</v>
          </cell>
          <cell r="G2513">
            <v>2</v>
          </cell>
          <cell r="H2513">
            <v>3</v>
          </cell>
          <cell r="I2513">
            <v>0</v>
          </cell>
          <cell r="J2513">
            <v>0</v>
          </cell>
          <cell r="K2513">
            <v>0</v>
          </cell>
          <cell r="L2513" t="str">
            <v>REGROTON 20 TABLET</v>
          </cell>
          <cell r="M2513" t="str">
            <v>KLORTALIDON + REZERPIN</v>
          </cell>
          <cell r="N2513" t="str">
            <v>NOVARTIS</v>
          </cell>
          <cell r="O2513">
            <v>0</v>
          </cell>
          <cell r="P2513">
            <v>0</v>
          </cell>
          <cell r="Q2513">
            <v>20</v>
          </cell>
          <cell r="R2513" t="str">
            <v>NORMAL REÇETE</v>
          </cell>
          <cell r="S2513" t="str">
            <v>IMAL</v>
          </cell>
          <cell r="T2513" t="str">
            <v>TURKIYE</v>
          </cell>
          <cell r="U2513">
            <v>3.3</v>
          </cell>
          <cell r="V2513">
            <v>3.3</v>
          </cell>
          <cell r="W2513">
            <v>3.3</v>
          </cell>
          <cell r="X2513" t="str">
            <v>TURKIYE</v>
          </cell>
          <cell r="Y2513">
            <v>1</v>
          </cell>
          <cell r="Z2513">
            <v>0</v>
          </cell>
          <cell r="AA2513">
            <v>6.99</v>
          </cell>
          <cell r="AB2513">
            <v>0</v>
          </cell>
          <cell r="AC2513">
            <v>6.99</v>
          </cell>
        </row>
        <row r="2514">
          <cell r="A2514">
            <v>8699790091163</v>
          </cell>
          <cell r="B2514" t="str">
            <v>N06AX11</v>
          </cell>
          <cell r="C2514" t="str">
            <v>mirtazapine</v>
          </cell>
          <cell r="D2514" t="str">
            <v>REFERANS</v>
          </cell>
          <cell r="E2514" t="str">
            <v>REFERANS</v>
          </cell>
          <cell r="F2514">
            <v>0</v>
          </cell>
          <cell r="G2514">
            <v>1</v>
          </cell>
          <cell r="H2514">
            <v>1</v>
          </cell>
          <cell r="I2514">
            <v>0</v>
          </cell>
          <cell r="J2514">
            <v>0</v>
          </cell>
          <cell r="K2514">
            <v>0</v>
          </cell>
          <cell r="L2514" t="str">
            <v>REMERON 30 MG 14 FILM TABLET</v>
          </cell>
          <cell r="M2514" t="str">
            <v>MIRTAZAPIN</v>
          </cell>
          <cell r="N2514" t="str">
            <v>SCHERING PLOUGH</v>
          </cell>
          <cell r="O2514">
            <v>30</v>
          </cell>
          <cell r="P2514" t="str">
            <v>MG</v>
          </cell>
          <cell r="Q2514">
            <v>14</v>
          </cell>
          <cell r="R2514" t="str">
            <v>NORMAL RECETE</v>
          </cell>
          <cell r="S2514" t="str">
            <v>IMAL</v>
          </cell>
          <cell r="T2514" t="str">
            <v>YUNANISTAN</v>
          </cell>
          <cell r="U2514">
            <v>3.88</v>
          </cell>
          <cell r="V2514">
            <v>7.38</v>
          </cell>
          <cell r="W2514">
            <v>3.88</v>
          </cell>
          <cell r="X2514" t="str">
            <v>YUNANISTAN</v>
          </cell>
          <cell r="Y2514">
            <v>0</v>
          </cell>
          <cell r="Z2514">
            <v>0</v>
          </cell>
          <cell r="AA2514">
            <v>10.45</v>
          </cell>
          <cell r="AB2514">
            <v>0</v>
          </cell>
          <cell r="AC2514">
            <v>10.45</v>
          </cell>
        </row>
        <row r="2515">
          <cell r="A2515">
            <v>8699790091170</v>
          </cell>
          <cell r="B2515" t="str">
            <v>N06AX11</v>
          </cell>
          <cell r="C2515" t="str">
            <v>mirtazapine</v>
          </cell>
          <cell r="D2515" t="str">
            <v>REFERANS</v>
          </cell>
          <cell r="E2515" t="str">
            <v>REFERANS</v>
          </cell>
          <cell r="F2515">
            <v>0</v>
          </cell>
          <cell r="G2515">
            <v>1</v>
          </cell>
          <cell r="H2515">
            <v>1</v>
          </cell>
          <cell r="I2515">
            <v>0</v>
          </cell>
          <cell r="J2515">
            <v>0</v>
          </cell>
          <cell r="K2515">
            <v>0</v>
          </cell>
          <cell r="L2515" t="str">
            <v>REMERON 30 MG 28 TABLET</v>
          </cell>
          <cell r="M2515" t="str">
            <v>MIRTAZAPIN</v>
          </cell>
          <cell r="N2515" t="str">
            <v>SCHERING PLOUGH</v>
          </cell>
          <cell r="O2515">
            <v>30</v>
          </cell>
          <cell r="P2515" t="str">
            <v>MG</v>
          </cell>
          <cell r="Q2515">
            <v>28</v>
          </cell>
          <cell r="R2515" t="str">
            <v>NORMAL RECETE</v>
          </cell>
          <cell r="S2515" t="str">
            <v>IMAL</v>
          </cell>
          <cell r="T2515" t="str">
            <v>YUNANISTAN</v>
          </cell>
          <cell r="U2515">
            <v>7.77</v>
          </cell>
          <cell r="V2515">
            <v>14.77</v>
          </cell>
          <cell r="W2515">
            <v>7.77</v>
          </cell>
          <cell r="X2515" t="str">
            <v>YUNANISTAN</v>
          </cell>
          <cell r="Y2515">
            <v>0</v>
          </cell>
          <cell r="Z2515">
            <v>0</v>
          </cell>
          <cell r="AA2515">
            <v>20.92</v>
          </cell>
          <cell r="AB2515">
            <v>0</v>
          </cell>
          <cell r="AC2515">
            <v>20.92</v>
          </cell>
        </row>
        <row r="2516">
          <cell r="A2516">
            <v>8699636590010</v>
          </cell>
          <cell r="B2516" t="str">
            <v>N06AX11</v>
          </cell>
          <cell r="C2516">
            <v>0</v>
          </cell>
          <cell r="D2516" t="str">
            <v>REFERANS</v>
          </cell>
          <cell r="E2516" t="str">
            <v>REFERANS</v>
          </cell>
          <cell r="F2516">
            <v>0</v>
          </cell>
          <cell r="G2516">
            <v>1</v>
          </cell>
          <cell r="H2516">
            <v>1</v>
          </cell>
          <cell r="I2516">
            <v>0</v>
          </cell>
          <cell r="J2516">
            <v>0</v>
          </cell>
          <cell r="K2516">
            <v>0</v>
          </cell>
          <cell r="L2516" t="str">
            <v>REMERON ORAL 15 MG 66 ML SOLUSYON</v>
          </cell>
          <cell r="M2516" t="str">
            <v>MIRTAZAPIN</v>
          </cell>
          <cell r="N2516" t="str">
            <v>MERCK SHARP &amp; DOHME</v>
          </cell>
          <cell r="O2516">
            <v>15</v>
          </cell>
          <cell r="P2516" t="str">
            <v>MG</v>
          </cell>
          <cell r="Q2516">
            <v>66</v>
          </cell>
          <cell r="R2516" t="str">
            <v>NORMAL REÇETE</v>
          </cell>
          <cell r="S2516" t="str">
            <v>ITHAL</v>
          </cell>
          <cell r="T2516">
            <v>0</v>
          </cell>
          <cell r="U2516">
            <v>0</v>
          </cell>
          <cell r="V2516">
            <v>17.399999999999999</v>
          </cell>
          <cell r="W2516">
            <v>10.44</v>
          </cell>
          <cell r="X2516" t="str">
            <v>ISPANYA</v>
          </cell>
          <cell r="Y2516">
            <v>0</v>
          </cell>
          <cell r="Z2516">
            <v>0</v>
          </cell>
          <cell r="AA2516">
            <v>0</v>
          </cell>
          <cell r="AB2516">
            <v>0</v>
          </cell>
          <cell r="AC2516">
            <v>21.69</v>
          </cell>
        </row>
        <row r="2517">
          <cell r="A2517">
            <v>8699790790387</v>
          </cell>
          <cell r="B2517" t="str">
            <v>L04AB02</v>
          </cell>
          <cell r="C2517" t="str">
            <v>infliximab</v>
          </cell>
          <cell r="D2517" t="str">
            <v>REFERANS</v>
          </cell>
          <cell r="E2517" t="str">
            <v>REFERANS</v>
          </cell>
          <cell r="F2517">
            <v>7</v>
          </cell>
          <cell r="G2517">
            <v>2</v>
          </cell>
          <cell r="H2517">
            <v>1</v>
          </cell>
          <cell r="I2517">
            <v>0</v>
          </cell>
          <cell r="J2517">
            <v>0</v>
          </cell>
          <cell r="K2517">
            <v>0</v>
          </cell>
          <cell r="L2517" t="str">
            <v xml:space="preserve">REMICADE KONSANTRE I.V INFUZYON </v>
          </cell>
          <cell r="M2517" t="str">
            <v>INFLIKSIMAB</v>
          </cell>
          <cell r="N2517" t="str">
            <v>SCHERING PLOUGH</v>
          </cell>
          <cell r="O2517" t="str">
            <v>100/20</v>
          </cell>
          <cell r="P2517" t="str">
            <v>MG/ML</v>
          </cell>
          <cell r="Q2517">
            <v>1</v>
          </cell>
          <cell r="R2517" t="str">
            <v>NORMAL REÇETE</v>
          </cell>
          <cell r="S2517" t="str">
            <v>ITHAL</v>
          </cell>
          <cell r="T2517" t="str">
            <v>YUNANISTAN</v>
          </cell>
          <cell r="U2517">
            <v>404.05</v>
          </cell>
          <cell r="V2517">
            <v>404.05</v>
          </cell>
          <cell r="W2517">
            <v>404.05</v>
          </cell>
          <cell r="X2517" t="str">
            <v>YUNANISTAN</v>
          </cell>
          <cell r="Y2517">
            <v>0</v>
          </cell>
          <cell r="Z2517">
            <v>0</v>
          </cell>
          <cell r="AA2517">
            <v>973.18</v>
          </cell>
          <cell r="AB2517">
            <v>0</v>
          </cell>
          <cell r="AC2517">
            <v>973.18</v>
          </cell>
        </row>
        <row r="2518">
          <cell r="A2518">
            <v>8699819090467</v>
          </cell>
          <cell r="B2518" t="str">
            <v>V03AE02</v>
          </cell>
          <cell r="C2518" t="str">
            <v>sevelamer</v>
          </cell>
          <cell r="D2518" t="str">
            <v>ESDEGER</v>
          </cell>
          <cell r="E2518" t="str">
            <v>ESDEGER</v>
          </cell>
          <cell r="F2518">
            <v>0</v>
          </cell>
          <cell r="G2518">
            <v>1</v>
          </cell>
          <cell r="H2518">
            <v>1</v>
          </cell>
          <cell r="I2518">
            <v>0</v>
          </cell>
          <cell r="J2518">
            <v>0</v>
          </cell>
          <cell r="K2518">
            <v>0</v>
          </cell>
          <cell r="L2518" t="str">
            <v>RENADIN 800 MG 180 FILM TABLET</v>
          </cell>
          <cell r="M2518" t="str">
            <v>SEVELAMER HCL</v>
          </cell>
          <cell r="N2518" t="str">
            <v>DINCSA</v>
          </cell>
          <cell r="O2518">
            <v>800</v>
          </cell>
          <cell r="P2518" t="str">
            <v>MG</v>
          </cell>
          <cell r="Q2518">
            <v>180</v>
          </cell>
          <cell r="R2518" t="str">
            <v>NORMAL RECETE</v>
          </cell>
          <cell r="S2518" t="str">
            <v>IMAL</v>
          </cell>
          <cell r="T2518" t="str">
            <v>ITALYA</v>
          </cell>
          <cell r="U2518">
            <v>79.97</v>
          </cell>
          <cell r="V2518">
            <v>139.13</v>
          </cell>
          <cell r="W2518">
            <v>79.97</v>
          </cell>
          <cell r="X2518" t="str">
            <v>ITALYA</v>
          </cell>
          <cell r="Y2518">
            <v>0</v>
          </cell>
          <cell r="Z2518">
            <v>0</v>
          </cell>
          <cell r="AA2518">
            <v>187.28</v>
          </cell>
          <cell r="AB2518">
            <v>0</v>
          </cell>
          <cell r="AC2518">
            <v>187.28</v>
          </cell>
        </row>
        <row r="2519">
          <cell r="A2519">
            <v>8699838090011</v>
          </cell>
          <cell r="B2519" t="str">
            <v>V03AE02</v>
          </cell>
          <cell r="C2519" t="str">
            <v>sevelamer</v>
          </cell>
          <cell r="D2519" t="str">
            <v>REFERANS</v>
          </cell>
          <cell r="E2519" t="str">
            <v>REFERANS</v>
          </cell>
          <cell r="F2519">
            <v>0</v>
          </cell>
          <cell r="G2519">
            <v>1</v>
          </cell>
          <cell r="H2519">
            <v>1</v>
          </cell>
          <cell r="I2519">
            <v>0</v>
          </cell>
          <cell r="J2519">
            <v>0</v>
          </cell>
          <cell r="K2519">
            <v>0</v>
          </cell>
          <cell r="L2519" t="str">
            <v>RENAGEL 800 MG 180 FILM TABLET</v>
          </cell>
          <cell r="M2519" t="str">
            <v>SEVELAMER HCL</v>
          </cell>
          <cell r="N2519" t="str">
            <v>GENZYME</v>
          </cell>
          <cell r="O2519">
            <v>800</v>
          </cell>
          <cell r="P2519" t="str">
            <v>MG</v>
          </cell>
          <cell r="Q2519">
            <v>180</v>
          </cell>
          <cell r="R2519" t="str">
            <v>NORMAL REÇETE</v>
          </cell>
          <cell r="S2519" t="str">
            <v>ITHAL</v>
          </cell>
          <cell r="T2519" t="str">
            <v>ITALYA</v>
          </cell>
          <cell r="U2519">
            <v>139.13</v>
          </cell>
          <cell r="V2519">
            <v>139.13</v>
          </cell>
          <cell r="W2519">
            <v>79.97</v>
          </cell>
          <cell r="X2519" t="str">
            <v>ITALYA</v>
          </cell>
          <cell r="Y2519">
            <v>0</v>
          </cell>
          <cell r="Z2519">
            <v>0</v>
          </cell>
          <cell r="AA2519">
            <v>169.25</v>
          </cell>
          <cell r="AB2519">
            <v>0</v>
          </cell>
          <cell r="AC2519">
            <v>169.25</v>
          </cell>
        </row>
        <row r="2520">
          <cell r="A2520">
            <v>8699783010218</v>
          </cell>
          <cell r="B2520" t="str">
            <v>V03AE02</v>
          </cell>
          <cell r="C2520" t="str">
            <v>sevelamer</v>
          </cell>
          <cell r="D2520" t="str">
            <v>EŞDEĞER</v>
          </cell>
          <cell r="E2520" t="str">
            <v>EŞDEĞER</v>
          </cell>
          <cell r="F2520">
            <v>0</v>
          </cell>
          <cell r="G2520">
            <v>1</v>
          </cell>
          <cell r="H2520">
            <v>1</v>
          </cell>
          <cell r="I2520">
            <v>0</v>
          </cell>
          <cell r="J2520">
            <v>0</v>
          </cell>
          <cell r="K2520">
            <v>0</v>
          </cell>
          <cell r="L2520" t="str">
            <v>RENALAMER 800 MG 180 FILM TABLET</v>
          </cell>
          <cell r="M2520" t="str">
            <v>SEVELAMER HCL</v>
          </cell>
          <cell r="N2520" t="str">
            <v>GEN ILAC</v>
          </cell>
          <cell r="O2520">
            <v>800</v>
          </cell>
          <cell r="P2520" t="str">
            <v>MG</v>
          </cell>
          <cell r="Q2520">
            <v>180</v>
          </cell>
          <cell r="R2520" t="str">
            <v>NORMAL REÇETE</v>
          </cell>
          <cell r="S2520" t="str">
            <v>IMAL</v>
          </cell>
          <cell r="T2520" t="str">
            <v>ITALYA</v>
          </cell>
          <cell r="U2520">
            <v>139.13</v>
          </cell>
          <cell r="V2520">
            <v>139.13</v>
          </cell>
          <cell r="W2520">
            <v>79.97</v>
          </cell>
          <cell r="X2520" t="str">
            <v>ITALYA</v>
          </cell>
          <cell r="Y2520">
            <v>0</v>
          </cell>
          <cell r="Z2520">
            <v>0</v>
          </cell>
          <cell r="AA2520">
            <v>169.25</v>
          </cell>
          <cell r="AB2520">
            <v>0</v>
          </cell>
          <cell r="AC2520">
            <v>169.25</v>
          </cell>
        </row>
        <row r="2521">
          <cell r="A2521">
            <v>8699788660036</v>
          </cell>
          <cell r="B2521" t="str">
            <v>B05Z</v>
          </cell>
          <cell r="C2521" t="str">
            <v>hemodialytics and hemofiltrates</v>
          </cell>
          <cell r="D2521" t="str">
            <v>ESDEGER</v>
          </cell>
          <cell r="E2521" t="str">
            <v>ESDEGER</v>
          </cell>
          <cell r="F2521">
            <v>0</v>
          </cell>
          <cell r="G2521">
            <v>2</v>
          </cell>
          <cell r="H2521">
            <v>2</v>
          </cell>
          <cell r="I2521">
            <v>0</v>
          </cell>
          <cell r="J2521">
            <v>0</v>
          </cell>
          <cell r="K2521">
            <v>0</v>
          </cell>
          <cell r="L2521" t="str">
            <v>RENDIALIZAT GLUKOZSUZ KONSANTRE BIOSEL HEMODIYALIZ SOL 10 LT</v>
          </cell>
          <cell r="M2521" t="str">
            <v>HEMODIYALIZ SOLUSYONU</v>
          </cell>
          <cell r="N2521" t="str">
            <v>BIOSEL</v>
          </cell>
          <cell r="O2521">
            <v>0</v>
          </cell>
          <cell r="P2521">
            <v>0</v>
          </cell>
          <cell r="Q2521">
            <v>10</v>
          </cell>
          <cell r="R2521" t="str">
            <v>NORMAL RECETE</v>
          </cell>
          <cell r="S2521" t="str">
            <v>IMAL</v>
          </cell>
          <cell r="T2521" t="str">
            <v>TURKIYE</v>
          </cell>
          <cell r="U2521">
            <v>4.6746619035468235</v>
          </cell>
          <cell r="V2521">
            <v>4.6746619035468235</v>
          </cell>
          <cell r="W2521">
            <v>0</v>
          </cell>
          <cell r="X2521" t="str">
            <v>TURKIYE</v>
          </cell>
          <cell r="Y2521">
            <v>0</v>
          </cell>
          <cell r="Z2521">
            <v>1</v>
          </cell>
          <cell r="AA2521">
            <v>12.55</v>
          </cell>
          <cell r="AB2521">
            <v>0</v>
          </cell>
          <cell r="AC2521">
            <v>12.55</v>
          </cell>
        </row>
        <row r="2522">
          <cell r="A2522">
            <v>8699788660135</v>
          </cell>
          <cell r="B2522" t="str">
            <v>B05Z</v>
          </cell>
          <cell r="C2522" t="str">
            <v>hemodialytics and hemofiltrates</v>
          </cell>
          <cell r="D2522" t="str">
            <v>ESDEGER</v>
          </cell>
          <cell r="E2522" t="str">
            <v>ESDEGER</v>
          </cell>
          <cell r="F2522">
            <v>3</v>
          </cell>
          <cell r="G2522">
            <v>2</v>
          </cell>
          <cell r="H2522">
            <v>2</v>
          </cell>
          <cell r="I2522">
            <v>0</v>
          </cell>
          <cell r="J2522">
            <v>0</v>
          </cell>
          <cell r="K2522">
            <v>0</v>
          </cell>
          <cell r="L2522" t="str">
            <v>RENDIALIZAT GLUKOZSUZ KONSANTRE BIOSEL HEMODIYALIZ SOL 3,43 LT</v>
          </cell>
          <cell r="M2522" t="str">
            <v>HEMODIYALIZ SOLUSYONU</v>
          </cell>
          <cell r="N2522" t="str">
            <v>BIOSEL</v>
          </cell>
          <cell r="O2522">
            <v>0</v>
          </cell>
          <cell r="P2522">
            <v>0</v>
          </cell>
          <cell r="Q2522">
            <v>3.43</v>
          </cell>
          <cell r="R2522" t="str">
            <v>NORMAL RECETE</v>
          </cell>
          <cell r="S2522" t="str">
            <v>IMAL</v>
          </cell>
          <cell r="T2522" t="str">
            <v>TURKIYE</v>
          </cell>
          <cell r="U2522">
            <v>1.81</v>
          </cell>
          <cell r="V2522">
            <v>1.81</v>
          </cell>
          <cell r="W2522">
            <v>0</v>
          </cell>
          <cell r="X2522" t="str">
            <v>TURKIYE</v>
          </cell>
          <cell r="Y2522">
            <v>0</v>
          </cell>
          <cell r="Z2522">
            <v>1</v>
          </cell>
          <cell r="AA2522">
            <v>4.9800000000000004</v>
          </cell>
          <cell r="AB2522">
            <v>0</v>
          </cell>
          <cell r="AC2522">
            <v>4.9800000000000004</v>
          </cell>
        </row>
        <row r="2523">
          <cell r="A2523">
            <v>8699788660029</v>
          </cell>
          <cell r="B2523" t="str">
            <v>B05Z</v>
          </cell>
          <cell r="C2523" t="str">
            <v>hemodialytics and hemofiltrates</v>
          </cell>
          <cell r="D2523" t="str">
            <v>ESDEGER</v>
          </cell>
          <cell r="E2523" t="str">
            <v>ESDEGER</v>
          </cell>
          <cell r="F2523">
            <v>0</v>
          </cell>
          <cell r="G2523">
            <v>2</v>
          </cell>
          <cell r="H2523">
            <v>2</v>
          </cell>
          <cell r="I2523">
            <v>0</v>
          </cell>
          <cell r="J2523">
            <v>0</v>
          </cell>
          <cell r="K2523">
            <v>0</v>
          </cell>
          <cell r="L2523" t="str">
            <v xml:space="preserve">RENDIALIZAT POTASYUMSUZ KONSANTRE HEMODIYALIZ SOL  10 LT  </v>
          </cell>
          <cell r="M2523" t="str">
            <v>HEMODIYALIZ SOLUSYONU</v>
          </cell>
          <cell r="N2523" t="str">
            <v>BIOSEL</v>
          </cell>
          <cell r="O2523">
            <v>0</v>
          </cell>
          <cell r="P2523">
            <v>0</v>
          </cell>
          <cell r="Q2523">
            <v>10</v>
          </cell>
          <cell r="R2523" t="str">
            <v>NORMAL RECETE</v>
          </cell>
          <cell r="S2523" t="str">
            <v>IMAL</v>
          </cell>
          <cell r="T2523" t="str">
            <v>TURKIYE</v>
          </cell>
          <cell r="U2523">
            <v>6.0729778004593014</v>
          </cell>
          <cell r="V2523">
            <v>6.0729778004593014</v>
          </cell>
          <cell r="W2523">
            <v>0</v>
          </cell>
          <cell r="X2523" t="str">
            <v>TURKIYE</v>
          </cell>
          <cell r="Y2523">
            <v>0</v>
          </cell>
          <cell r="Z2523">
            <v>1</v>
          </cell>
          <cell r="AA2523">
            <v>16.309999999999999</v>
          </cell>
          <cell r="AB2523">
            <v>0</v>
          </cell>
          <cell r="AC2523">
            <v>16.309999999999999</v>
          </cell>
        </row>
        <row r="2524">
          <cell r="A2524">
            <v>8699788660180</v>
          </cell>
          <cell r="B2524" t="str">
            <v>B05Z</v>
          </cell>
          <cell r="C2524" t="str">
            <v>hemodialytics and hemofiltrates</v>
          </cell>
          <cell r="D2524" t="str">
            <v>ESDEGER</v>
          </cell>
          <cell r="E2524" t="str">
            <v>ESDEGER</v>
          </cell>
          <cell r="F2524">
            <v>0</v>
          </cell>
          <cell r="G2524">
            <v>2</v>
          </cell>
          <cell r="H2524">
            <v>1</v>
          </cell>
          <cell r="I2524">
            <v>0</v>
          </cell>
          <cell r="J2524">
            <v>0</v>
          </cell>
          <cell r="K2524">
            <v>0</v>
          </cell>
          <cell r="L2524" t="str">
            <v xml:space="preserve">RENDIALIZAT SOD +140 mEq/LT ASIDIK  KONSANTRE HEMODIYALIZ SOL 10 LT   </v>
          </cell>
          <cell r="M2524" t="str">
            <v>HEMODIYALIZ SOLUSYONU</v>
          </cell>
          <cell r="N2524" t="str">
            <v>BIOSEL</v>
          </cell>
          <cell r="O2524">
            <v>0</v>
          </cell>
          <cell r="P2524">
            <v>0</v>
          </cell>
          <cell r="Q2524">
            <v>10</v>
          </cell>
          <cell r="R2524" t="str">
            <v>NORMAL RECETE</v>
          </cell>
          <cell r="S2524" t="str">
            <v>IMAL</v>
          </cell>
          <cell r="T2524" t="str">
            <v>TURKIYE</v>
          </cell>
          <cell r="U2524">
            <v>3.26</v>
          </cell>
          <cell r="V2524">
            <v>3.26</v>
          </cell>
          <cell r="W2524">
            <v>1.96</v>
          </cell>
          <cell r="X2524" t="str">
            <v>TURKIYE</v>
          </cell>
          <cell r="Y2524">
            <v>0</v>
          </cell>
          <cell r="Z2524">
            <v>0</v>
          </cell>
          <cell r="AA2524">
            <v>5.25</v>
          </cell>
          <cell r="AB2524">
            <v>0</v>
          </cell>
          <cell r="AC2524">
            <v>5.25</v>
          </cell>
        </row>
        <row r="2525">
          <cell r="A2525">
            <v>8699788660173</v>
          </cell>
          <cell r="B2525" t="str">
            <v>B05Z</v>
          </cell>
          <cell r="C2525" t="str">
            <v>hemodialytics and hemofiltrates</v>
          </cell>
          <cell r="D2525" t="str">
            <v>ESDEGER</v>
          </cell>
          <cell r="E2525" t="str">
            <v>ESDEGER</v>
          </cell>
          <cell r="F2525">
            <v>3</v>
          </cell>
          <cell r="G2525">
            <v>2</v>
          </cell>
          <cell r="H2525">
            <v>2</v>
          </cell>
          <cell r="I2525">
            <v>0</v>
          </cell>
          <cell r="J2525">
            <v>0</v>
          </cell>
          <cell r="K2525">
            <v>0</v>
          </cell>
          <cell r="L2525" t="str">
            <v xml:space="preserve">RENDIALIZAT SOD +140 mEq/LT BAZIK  KONSANTRE HEMODIYALIZ  SOL 10 LT  </v>
          </cell>
          <cell r="M2525" t="str">
            <v>HEMODIYALIZ SOLUSYONU</v>
          </cell>
          <cell r="N2525" t="str">
            <v>BIOSEL</v>
          </cell>
          <cell r="O2525">
            <v>0</v>
          </cell>
          <cell r="P2525">
            <v>0</v>
          </cell>
          <cell r="Q2525">
            <v>10</v>
          </cell>
          <cell r="R2525" t="str">
            <v>NORMAL RECETE</v>
          </cell>
          <cell r="S2525" t="str">
            <v>IMAL</v>
          </cell>
          <cell r="T2525" t="str">
            <v>TURKIYE</v>
          </cell>
          <cell r="U2525">
            <v>1.81</v>
          </cell>
          <cell r="V2525">
            <v>1.81</v>
          </cell>
          <cell r="W2525">
            <v>0</v>
          </cell>
          <cell r="X2525" t="str">
            <v>TURKIYE</v>
          </cell>
          <cell r="Y2525">
            <v>0</v>
          </cell>
          <cell r="Z2525">
            <v>1</v>
          </cell>
          <cell r="AA2525">
            <v>4.9800000000000004</v>
          </cell>
          <cell r="AB2525">
            <v>0</v>
          </cell>
          <cell r="AC2525">
            <v>4.9800000000000004</v>
          </cell>
        </row>
        <row r="2526">
          <cell r="A2526">
            <v>8699788660043</v>
          </cell>
          <cell r="B2526" t="str">
            <v>B05Z</v>
          </cell>
          <cell r="C2526" t="str">
            <v>hemodialytics and hemofiltrates</v>
          </cell>
          <cell r="D2526" t="str">
            <v>ESDEGER</v>
          </cell>
          <cell r="E2526" t="str">
            <v>ESDEGER</v>
          </cell>
          <cell r="F2526">
            <v>0</v>
          </cell>
          <cell r="G2526">
            <v>2</v>
          </cell>
          <cell r="H2526">
            <v>2</v>
          </cell>
          <cell r="I2526">
            <v>0</v>
          </cell>
          <cell r="J2526">
            <v>0</v>
          </cell>
          <cell r="K2526">
            <v>0</v>
          </cell>
          <cell r="L2526" t="str">
            <v>RENDIALIZAT SOD. + 134 mEq/LT KONSANTRE HEMODIYALIZ SOL 10 LT</v>
          </cell>
          <cell r="M2526" t="str">
            <v>HEMODIYALIZ SOLUSYONU</v>
          </cell>
          <cell r="N2526" t="str">
            <v>BIOSEL</v>
          </cell>
          <cell r="O2526">
            <v>0</v>
          </cell>
          <cell r="P2526">
            <v>0</v>
          </cell>
          <cell r="Q2526">
            <v>10</v>
          </cell>
          <cell r="R2526" t="str">
            <v>NORMAL RECETE</v>
          </cell>
          <cell r="S2526" t="str">
            <v>IMAL</v>
          </cell>
          <cell r="T2526" t="str">
            <v>TURKIYE</v>
          </cell>
          <cell r="U2526">
            <v>6.6904822658841541</v>
          </cell>
          <cell r="V2526">
            <v>6.6904822658841541</v>
          </cell>
          <cell r="W2526">
            <v>0</v>
          </cell>
          <cell r="X2526" t="str">
            <v>TURKIYE</v>
          </cell>
          <cell r="Y2526">
            <v>0</v>
          </cell>
          <cell r="Z2526">
            <v>1</v>
          </cell>
          <cell r="AA2526">
            <v>18.02</v>
          </cell>
          <cell r="AB2526">
            <v>0</v>
          </cell>
          <cell r="AC2526">
            <v>18.02</v>
          </cell>
        </row>
        <row r="2527">
          <cell r="A2527">
            <v>8699788660142</v>
          </cell>
          <cell r="B2527" t="str">
            <v>B05Z</v>
          </cell>
          <cell r="C2527" t="str">
            <v>hemodialytics and hemofiltrates</v>
          </cell>
          <cell r="D2527" t="str">
            <v>ESDEGER</v>
          </cell>
          <cell r="E2527" t="str">
            <v>ESDEGER</v>
          </cell>
          <cell r="F2527">
            <v>3</v>
          </cell>
          <cell r="G2527">
            <v>2</v>
          </cell>
          <cell r="H2527">
            <v>2</v>
          </cell>
          <cell r="I2527">
            <v>0</v>
          </cell>
          <cell r="J2527">
            <v>0</v>
          </cell>
          <cell r="K2527">
            <v>0</v>
          </cell>
          <cell r="L2527" t="str">
            <v>RENDIALIZAT SOD. + 134 mEq/LT KONSANTRE HEMODIYALIZ SOL 3,43 LT</v>
          </cell>
          <cell r="M2527" t="str">
            <v>HEMODIYALIZ SOLUSYONU</v>
          </cell>
          <cell r="N2527" t="str">
            <v>BIOSEL</v>
          </cell>
          <cell r="O2527">
            <v>0</v>
          </cell>
          <cell r="P2527">
            <v>0</v>
          </cell>
          <cell r="Q2527">
            <v>3.43</v>
          </cell>
          <cell r="R2527" t="str">
            <v>NORMAL RECETE</v>
          </cell>
          <cell r="S2527" t="str">
            <v>IMAL</v>
          </cell>
          <cell r="T2527" t="str">
            <v>TURKIYE</v>
          </cell>
          <cell r="U2527">
            <v>1.79</v>
          </cell>
          <cell r="V2527">
            <v>1.79</v>
          </cell>
          <cell r="W2527">
            <v>0</v>
          </cell>
          <cell r="X2527" t="str">
            <v>TURKIYE</v>
          </cell>
          <cell r="Y2527">
            <v>0</v>
          </cell>
          <cell r="Z2527">
            <v>1</v>
          </cell>
          <cell r="AA2527">
            <v>4.92</v>
          </cell>
          <cell r="AB2527">
            <v>0</v>
          </cell>
          <cell r="AC2527">
            <v>4.92</v>
          </cell>
        </row>
        <row r="2528">
          <cell r="A2528">
            <v>8699788660050</v>
          </cell>
          <cell r="B2528" t="str">
            <v>B05Z</v>
          </cell>
          <cell r="C2528" t="str">
            <v>hemodialytics and hemofiltrates</v>
          </cell>
          <cell r="D2528" t="str">
            <v>ESDEGER</v>
          </cell>
          <cell r="E2528" t="str">
            <v>ESDEGER</v>
          </cell>
          <cell r="F2528">
            <v>0</v>
          </cell>
          <cell r="G2528">
            <v>2</v>
          </cell>
          <cell r="H2528">
            <v>2</v>
          </cell>
          <cell r="I2528">
            <v>0</v>
          </cell>
          <cell r="J2528">
            <v>0</v>
          </cell>
          <cell r="K2528">
            <v>0</v>
          </cell>
          <cell r="L2528" t="str">
            <v>RENDIALIZAT SOD. + 138 mEq/LT KONSANTRE HEMODIYALIZ SOL 10 LT</v>
          </cell>
          <cell r="M2528" t="str">
            <v>HEMODIYALIZ SOLUSYONU</v>
          </cell>
          <cell r="N2528" t="str">
            <v>BIOSEL</v>
          </cell>
          <cell r="O2528">
            <v>0</v>
          </cell>
          <cell r="P2528">
            <v>0</v>
          </cell>
          <cell r="Q2528">
            <v>10</v>
          </cell>
          <cell r="R2528" t="str">
            <v>NORMAL RECETE</v>
          </cell>
          <cell r="S2528" t="str">
            <v>IMAL</v>
          </cell>
          <cell r="T2528" t="str">
            <v>TURKIYE</v>
          </cell>
          <cell r="U2528">
            <v>5.0727226333248279</v>
          </cell>
          <cell r="V2528">
            <v>5.0727226333248279</v>
          </cell>
          <cell r="W2528">
            <v>0</v>
          </cell>
          <cell r="X2528" t="str">
            <v>TURKIYE</v>
          </cell>
          <cell r="Y2528">
            <v>0</v>
          </cell>
          <cell r="Z2528">
            <v>1</v>
          </cell>
          <cell r="AA2528">
            <v>13.63</v>
          </cell>
          <cell r="AB2528">
            <v>0</v>
          </cell>
          <cell r="AC2528">
            <v>13.63</v>
          </cell>
        </row>
        <row r="2529">
          <cell r="A2529">
            <v>8699788660159</v>
          </cell>
          <cell r="B2529" t="str">
            <v>B05Z</v>
          </cell>
          <cell r="C2529" t="str">
            <v>hemodialytics and hemofiltrates</v>
          </cell>
          <cell r="D2529" t="str">
            <v>ESDEGER</v>
          </cell>
          <cell r="E2529" t="str">
            <v>ESDEGER</v>
          </cell>
          <cell r="F2529">
            <v>0</v>
          </cell>
          <cell r="G2529">
            <v>2</v>
          </cell>
          <cell r="H2529">
            <v>2</v>
          </cell>
          <cell r="I2529">
            <v>0</v>
          </cell>
          <cell r="J2529">
            <v>0</v>
          </cell>
          <cell r="K2529">
            <v>0</v>
          </cell>
          <cell r="L2529" t="str">
            <v>RENDIALIZAT SOD. + 138 mEq/LT KONSANTRE HEMODIYALIZ SOL 3,43 LT</v>
          </cell>
          <cell r="M2529" t="str">
            <v>HEMODIYALIZ SOLUSYONU</v>
          </cell>
          <cell r="N2529" t="str">
            <v>BIOSEL</v>
          </cell>
          <cell r="O2529">
            <v>0</v>
          </cell>
          <cell r="P2529">
            <v>0</v>
          </cell>
          <cell r="Q2529">
            <v>3.43</v>
          </cell>
          <cell r="R2529" t="str">
            <v>NORMAL RECETE</v>
          </cell>
          <cell r="S2529" t="str">
            <v>IMAL</v>
          </cell>
          <cell r="T2529" t="str">
            <v>TURKIYE</v>
          </cell>
          <cell r="U2529">
            <v>1.8729267670324061</v>
          </cell>
          <cell r="V2529">
            <v>1.8729267670324061</v>
          </cell>
          <cell r="W2529">
            <v>0</v>
          </cell>
          <cell r="X2529" t="str">
            <v>TURKIYE</v>
          </cell>
          <cell r="Y2529">
            <v>0</v>
          </cell>
          <cell r="Z2529">
            <v>1</v>
          </cell>
          <cell r="AA2529">
            <v>5.0199999999999996</v>
          </cell>
          <cell r="AB2529">
            <v>0</v>
          </cell>
          <cell r="AC2529">
            <v>5.0199999999999996</v>
          </cell>
        </row>
        <row r="2530">
          <cell r="A2530">
            <v>8699788660166</v>
          </cell>
          <cell r="B2530" t="str">
            <v>B05Z</v>
          </cell>
          <cell r="C2530" t="str">
            <v>hemodialytics and hemofiltrates</v>
          </cell>
          <cell r="D2530" t="str">
            <v>ESDEGER</v>
          </cell>
          <cell r="E2530" t="str">
            <v>ESDEGER</v>
          </cell>
          <cell r="F2530">
            <v>3</v>
          </cell>
          <cell r="G2530">
            <v>2</v>
          </cell>
          <cell r="H2530">
            <v>2</v>
          </cell>
          <cell r="I2530">
            <v>0</v>
          </cell>
          <cell r="J2530">
            <v>0</v>
          </cell>
          <cell r="K2530">
            <v>0</v>
          </cell>
          <cell r="L2530" t="str">
            <v>RENDIALIZAT SOD. + 140 mEq/LT ASIDIK KONSANTRE HEMODIYALIZ SOL 8 LT</v>
          </cell>
          <cell r="M2530" t="str">
            <v>HEMODIYALIZ SOLUSYONU</v>
          </cell>
          <cell r="N2530" t="str">
            <v>BIOSEL</v>
          </cell>
          <cell r="O2530">
            <v>0</v>
          </cell>
          <cell r="P2530">
            <v>0</v>
          </cell>
          <cell r="Q2530">
            <v>8</v>
          </cell>
          <cell r="R2530" t="str">
            <v>NORMAL RECETE</v>
          </cell>
          <cell r="S2530" t="str">
            <v>IMAL</v>
          </cell>
          <cell r="T2530" t="str">
            <v>TURKIYE</v>
          </cell>
          <cell r="U2530">
            <v>1.81</v>
          </cell>
          <cell r="V2530">
            <v>1.81</v>
          </cell>
          <cell r="W2530">
            <v>0</v>
          </cell>
          <cell r="X2530" t="str">
            <v>TURKIYE</v>
          </cell>
          <cell r="Y2530">
            <v>0</v>
          </cell>
          <cell r="Z2530">
            <v>1</v>
          </cell>
          <cell r="AA2530">
            <v>4.9800000000000004</v>
          </cell>
          <cell r="AB2530">
            <v>0</v>
          </cell>
          <cell r="AC2530">
            <v>4.9800000000000004</v>
          </cell>
        </row>
        <row r="2531">
          <cell r="A2531">
            <v>8697930021117</v>
          </cell>
          <cell r="B2531" t="str">
            <v>A10BX02</v>
          </cell>
          <cell r="C2531" t="str">
            <v>repaglinide</v>
          </cell>
          <cell r="D2531" t="str">
            <v>EŞDEĞER</v>
          </cell>
          <cell r="E2531" t="str">
            <v>EŞDEĞER</v>
          </cell>
          <cell r="F2531">
            <v>3</v>
          </cell>
          <cell r="G2531">
            <v>5</v>
          </cell>
          <cell r="H2531">
            <v>2</v>
          </cell>
          <cell r="I2531">
            <v>0</v>
          </cell>
          <cell r="J2531">
            <v>0</v>
          </cell>
          <cell r="K2531">
            <v>0</v>
          </cell>
          <cell r="L2531" t="str">
            <v>REPAFIX 0,5 MG 30 EFERVESAN TABLET</v>
          </cell>
          <cell r="M2531" t="str">
            <v>REPAGLINID</v>
          </cell>
          <cell r="N2531" t="str">
            <v>MENTIS</v>
          </cell>
          <cell r="O2531">
            <v>0.5</v>
          </cell>
          <cell r="P2531" t="str">
            <v>MG</v>
          </cell>
          <cell r="Q2531">
            <v>30</v>
          </cell>
          <cell r="R2531" t="str">
            <v>NORMAL REÇETE</v>
          </cell>
          <cell r="S2531" t="str">
            <v>IMAL</v>
          </cell>
          <cell r="T2531" t="str">
            <v>TURKIYE</v>
          </cell>
          <cell r="U2531">
            <v>1.6300000000000001</v>
          </cell>
          <cell r="V2531">
            <v>1.6300000000000001</v>
          </cell>
          <cell r="W2531">
            <v>0</v>
          </cell>
          <cell r="X2531" t="str">
            <v>TURKIYE</v>
          </cell>
          <cell r="Y2531">
            <v>0</v>
          </cell>
          <cell r="Z2531">
            <v>0</v>
          </cell>
          <cell r="AA2531">
            <v>3.43</v>
          </cell>
          <cell r="AB2531">
            <v>0</v>
          </cell>
          <cell r="AC2531">
            <v>3.43</v>
          </cell>
        </row>
        <row r="2532">
          <cell r="A2532">
            <v>8697930021124</v>
          </cell>
          <cell r="B2532" t="str">
            <v>A10BX02</v>
          </cell>
          <cell r="C2532" t="str">
            <v>repaglinide</v>
          </cell>
          <cell r="D2532" t="str">
            <v>EŞDEĞER</v>
          </cell>
          <cell r="E2532" t="str">
            <v>EŞDEĞER</v>
          </cell>
          <cell r="F2532">
            <v>3</v>
          </cell>
          <cell r="G2532">
            <v>1</v>
          </cell>
          <cell r="H2532">
            <v>1</v>
          </cell>
          <cell r="I2532">
            <v>0</v>
          </cell>
          <cell r="J2532">
            <v>0</v>
          </cell>
          <cell r="K2532">
            <v>0</v>
          </cell>
          <cell r="L2532" t="str">
            <v>REPAFIX 0,5 MG 90 EFERVESAN TABLET</v>
          </cell>
          <cell r="M2532" t="str">
            <v>REPAGLINID</v>
          </cell>
          <cell r="N2532" t="str">
            <v>MENTIS</v>
          </cell>
          <cell r="O2532">
            <v>0.5</v>
          </cell>
          <cell r="P2532" t="str">
            <v>MG</v>
          </cell>
          <cell r="Q2532">
            <v>90</v>
          </cell>
          <cell r="R2532" t="str">
            <v>NORMAL REÇETE</v>
          </cell>
          <cell r="S2532" t="str">
            <v>IMAL</v>
          </cell>
          <cell r="T2532" t="str">
            <v>TURKIYE</v>
          </cell>
          <cell r="U2532">
            <v>1.81</v>
          </cell>
          <cell r="V2532">
            <v>1.81</v>
          </cell>
          <cell r="W2532">
            <v>0</v>
          </cell>
          <cell r="X2532" t="str">
            <v>TURKIYE</v>
          </cell>
          <cell r="Y2532">
            <v>0</v>
          </cell>
          <cell r="Z2532">
            <v>0</v>
          </cell>
          <cell r="AA2532">
            <v>3.83</v>
          </cell>
          <cell r="AB2532">
            <v>0</v>
          </cell>
          <cell r="AC2532">
            <v>3.83</v>
          </cell>
        </row>
        <row r="2533">
          <cell r="A2533">
            <v>8697930021131</v>
          </cell>
          <cell r="B2533" t="str">
            <v>A10BX02</v>
          </cell>
          <cell r="C2533" t="str">
            <v>repaglinide</v>
          </cell>
          <cell r="D2533" t="str">
            <v>EŞDEĞER</v>
          </cell>
          <cell r="E2533" t="str">
            <v>EŞDEĞER</v>
          </cell>
          <cell r="F2533">
            <v>3</v>
          </cell>
          <cell r="G2533">
            <v>5</v>
          </cell>
          <cell r="H2533">
            <v>2</v>
          </cell>
          <cell r="I2533">
            <v>0</v>
          </cell>
          <cell r="J2533">
            <v>0</v>
          </cell>
          <cell r="K2533">
            <v>0</v>
          </cell>
          <cell r="L2533" t="str">
            <v>REPAFIX 1 MG 30 EFERVESAN TABLET</v>
          </cell>
          <cell r="M2533" t="str">
            <v>REPAGLINID</v>
          </cell>
          <cell r="N2533" t="str">
            <v>MENTIS</v>
          </cell>
          <cell r="O2533">
            <v>1</v>
          </cell>
          <cell r="P2533" t="str">
            <v>MG</v>
          </cell>
          <cell r="Q2533">
            <v>30</v>
          </cell>
          <cell r="R2533" t="str">
            <v>NORMAL REÇETE</v>
          </cell>
          <cell r="S2533" t="str">
            <v>IMAL</v>
          </cell>
          <cell r="T2533" t="str">
            <v>TURKIYE</v>
          </cell>
          <cell r="U2533">
            <v>1.6300000000000001</v>
          </cell>
          <cell r="V2533">
            <v>1.6300000000000001</v>
          </cell>
          <cell r="W2533">
            <v>0</v>
          </cell>
          <cell r="X2533" t="str">
            <v>TURKIYE</v>
          </cell>
          <cell r="Y2533">
            <v>0</v>
          </cell>
          <cell r="Z2533">
            <v>0</v>
          </cell>
          <cell r="AA2533">
            <v>3.43</v>
          </cell>
          <cell r="AB2533">
            <v>0</v>
          </cell>
          <cell r="AC2533">
            <v>3.43</v>
          </cell>
        </row>
        <row r="2534">
          <cell r="A2534">
            <v>8697930021148</v>
          </cell>
          <cell r="B2534" t="str">
            <v>A10BX02</v>
          </cell>
          <cell r="C2534" t="str">
            <v>repaglinide</v>
          </cell>
          <cell r="D2534" t="str">
            <v>EŞDEĞER</v>
          </cell>
          <cell r="E2534" t="str">
            <v>EŞDEĞER</v>
          </cell>
          <cell r="F2534">
            <v>0</v>
          </cell>
          <cell r="G2534">
            <v>1</v>
          </cell>
          <cell r="H2534">
            <v>1</v>
          </cell>
          <cell r="I2534">
            <v>0</v>
          </cell>
          <cell r="J2534">
            <v>0</v>
          </cell>
          <cell r="K2534">
            <v>0</v>
          </cell>
          <cell r="L2534" t="str">
            <v>REPAFIX 1 MG 90 EFERVESAN TABLET</v>
          </cell>
          <cell r="M2534" t="str">
            <v>REPAGLINID</v>
          </cell>
          <cell r="N2534" t="str">
            <v>MENTIS</v>
          </cell>
          <cell r="O2534">
            <v>1</v>
          </cell>
          <cell r="P2534" t="str">
            <v>MG</v>
          </cell>
          <cell r="Q2534">
            <v>90</v>
          </cell>
          <cell r="R2534" t="str">
            <v>NORMAL REÇETE</v>
          </cell>
          <cell r="S2534" t="str">
            <v>IMAL</v>
          </cell>
          <cell r="T2534" t="str">
            <v>ISPANYA</v>
          </cell>
          <cell r="U2534">
            <v>10.14</v>
          </cell>
          <cell r="V2534">
            <v>10.14</v>
          </cell>
          <cell r="W2534">
            <v>3.58</v>
          </cell>
          <cell r="X2534" t="str">
            <v>ISPANYA</v>
          </cell>
          <cell r="Y2534">
            <v>0</v>
          </cell>
          <cell r="Z2534">
            <v>0</v>
          </cell>
          <cell r="AA2534">
            <v>7.56</v>
          </cell>
          <cell r="AB2534">
            <v>0</v>
          </cell>
          <cell r="AC2534">
            <v>7.56</v>
          </cell>
        </row>
        <row r="2535">
          <cell r="A2535">
            <v>8697930021155</v>
          </cell>
          <cell r="B2535" t="str">
            <v>A10BX02</v>
          </cell>
          <cell r="C2535" t="str">
            <v>repaglinide</v>
          </cell>
          <cell r="D2535" t="str">
            <v>EŞDEĞER</v>
          </cell>
          <cell r="E2535" t="str">
            <v>EŞDEĞER</v>
          </cell>
          <cell r="F2535">
            <v>3</v>
          </cell>
          <cell r="G2535">
            <v>5</v>
          </cell>
          <cell r="H2535">
            <v>2</v>
          </cell>
          <cell r="I2535">
            <v>0</v>
          </cell>
          <cell r="J2535">
            <v>0</v>
          </cell>
          <cell r="K2535">
            <v>0</v>
          </cell>
          <cell r="L2535" t="str">
            <v>REPAFIX 2 MG 30 EFERVESAN TABLET</v>
          </cell>
          <cell r="M2535" t="str">
            <v>REPAGLINID</v>
          </cell>
          <cell r="N2535" t="str">
            <v>MENTIS</v>
          </cell>
          <cell r="O2535">
            <v>2</v>
          </cell>
          <cell r="P2535" t="str">
            <v>MG</v>
          </cell>
          <cell r="Q2535">
            <v>30</v>
          </cell>
          <cell r="R2535" t="str">
            <v>NORMAL REÇETE</v>
          </cell>
          <cell r="S2535" t="str">
            <v>IMAL</v>
          </cell>
          <cell r="T2535" t="str">
            <v>TURKIYE</v>
          </cell>
          <cell r="U2535">
            <v>1.6300000000000001</v>
          </cell>
          <cell r="V2535">
            <v>1.6300000000000001</v>
          </cell>
          <cell r="W2535">
            <v>0</v>
          </cell>
          <cell r="X2535" t="str">
            <v>TURKIYE</v>
          </cell>
          <cell r="Y2535">
            <v>0</v>
          </cell>
          <cell r="Z2535">
            <v>0</v>
          </cell>
          <cell r="AA2535">
            <v>3.43</v>
          </cell>
          <cell r="AB2535">
            <v>0</v>
          </cell>
          <cell r="AC2535">
            <v>3.43</v>
          </cell>
        </row>
        <row r="2536">
          <cell r="A2536">
            <v>8697930021162</v>
          </cell>
          <cell r="B2536" t="str">
            <v>A10BX02</v>
          </cell>
          <cell r="C2536" t="str">
            <v>repaglinide</v>
          </cell>
          <cell r="D2536" t="str">
            <v>EŞDEĞER</v>
          </cell>
          <cell r="E2536" t="str">
            <v>EŞDEĞER</v>
          </cell>
          <cell r="F2536">
            <v>0</v>
          </cell>
          <cell r="G2536">
            <v>1</v>
          </cell>
          <cell r="H2536">
            <v>1</v>
          </cell>
          <cell r="I2536">
            <v>0</v>
          </cell>
          <cell r="J2536">
            <v>0</v>
          </cell>
          <cell r="K2536">
            <v>0</v>
          </cell>
          <cell r="L2536" t="str">
            <v>REPAFIX 2 MG 90 EFERVESAN TABLET</v>
          </cell>
          <cell r="M2536" t="str">
            <v>REPAGLINID</v>
          </cell>
          <cell r="N2536" t="str">
            <v>MENTIS</v>
          </cell>
          <cell r="O2536">
            <v>2</v>
          </cell>
          <cell r="P2536" t="str">
            <v>MG</v>
          </cell>
          <cell r="Q2536">
            <v>90</v>
          </cell>
          <cell r="R2536" t="str">
            <v>NORMAL REÇETE</v>
          </cell>
          <cell r="S2536" t="str">
            <v>IMAL</v>
          </cell>
          <cell r="T2536" t="str">
            <v>ITALYA</v>
          </cell>
          <cell r="U2536">
            <v>10.14</v>
          </cell>
          <cell r="V2536">
            <v>10.14</v>
          </cell>
          <cell r="W2536">
            <v>6.08</v>
          </cell>
          <cell r="X2536" t="str">
            <v>ITALYA</v>
          </cell>
          <cell r="Y2536">
            <v>0</v>
          </cell>
          <cell r="Z2536">
            <v>0</v>
          </cell>
          <cell r="AA2536">
            <v>9.25</v>
          </cell>
          <cell r="AB2536">
            <v>0</v>
          </cell>
          <cell r="AC2536">
            <v>9.25</v>
          </cell>
        </row>
        <row r="2537">
          <cell r="A2537">
            <v>8697935020467</v>
          </cell>
          <cell r="B2537" t="str">
            <v>A10BD14</v>
          </cell>
          <cell r="C2537" t="str">
            <v>metformin and repaglinide</v>
          </cell>
          <cell r="D2537" t="str">
            <v>EŞDEĞER</v>
          </cell>
          <cell r="E2537" t="str">
            <v>EŞDEĞER</v>
          </cell>
          <cell r="F2537">
            <v>0</v>
          </cell>
          <cell r="G2537">
            <v>1</v>
          </cell>
          <cell r="H2537">
            <v>1</v>
          </cell>
          <cell r="I2537">
            <v>0</v>
          </cell>
          <cell r="J2537">
            <v>0</v>
          </cell>
          <cell r="K2537">
            <v>0</v>
          </cell>
          <cell r="L2537" t="str">
            <v>REPAMEF 1/1000 MG 30 EFERVESAN TABLET</v>
          </cell>
          <cell r="M2537" t="str">
            <v>METFORMIN HCL + REPAGLINIDE</v>
          </cell>
          <cell r="N2537" t="str">
            <v>ULM ILAC</v>
          </cell>
          <cell r="O2537" t="str">
            <v>1+1000</v>
          </cell>
          <cell r="P2537" t="str">
            <v>MG</v>
          </cell>
          <cell r="Q2537">
            <v>30</v>
          </cell>
          <cell r="R2537" t="str">
            <v>NORMAL REÇETE</v>
          </cell>
          <cell r="S2537" t="str">
            <v>IMAL</v>
          </cell>
          <cell r="T2537" t="str">
            <v>TURKIYE</v>
          </cell>
          <cell r="U2537">
            <v>3.86</v>
          </cell>
          <cell r="V2537">
            <v>3.86</v>
          </cell>
          <cell r="W2537">
            <v>3.86</v>
          </cell>
          <cell r="X2537" t="str">
            <v>TURKIYE</v>
          </cell>
          <cell r="Y2537">
            <v>0</v>
          </cell>
          <cell r="Z2537">
            <v>0</v>
          </cell>
          <cell r="AA2537">
            <v>4.84</v>
          </cell>
          <cell r="AB2537">
            <v>0</v>
          </cell>
          <cell r="AC2537">
            <v>4.84</v>
          </cell>
        </row>
        <row r="2538">
          <cell r="A2538">
            <v>8697935020429</v>
          </cell>
          <cell r="B2538" t="str">
            <v>A10BD14</v>
          </cell>
          <cell r="C2538" t="str">
            <v>metformin and repaglinide</v>
          </cell>
          <cell r="D2538" t="str">
            <v>EŞDEĞER</v>
          </cell>
          <cell r="E2538" t="str">
            <v>EŞDEĞER</v>
          </cell>
          <cell r="F2538">
            <v>0</v>
          </cell>
          <cell r="G2538">
            <v>1</v>
          </cell>
          <cell r="H2538">
            <v>1</v>
          </cell>
          <cell r="I2538">
            <v>0</v>
          </cell>
          <cell r="J2538">
            <v>0</v>
          </cell>
          <cell r="K2538">
            <v>0</v>
          </cell>
          <cell r="L2538" t="str">
            <v>REPAMEF 1/500 MG 30 EFERVESAN TABLET</v>
          </cell>
          <cell r="M2538" t="str">
            <v>METFORMIN HCL + REPAGLINIDE</v>
          </cell>
          <cell r="N2538" t="str">
            <v>ULM ILAC</v>
          </cell>
          <cell r="O2538" t="str">
            <v>1+500</v>
          </cell>
          <cell r="P2538" t="str">
            <v>MG</v>
          </cell>
          <cell r="Q2538">
            <v>30</v>
          </cell>
          <cell r="R2538" t="str">
            <v>NORMAL REÇETE</v>
          </cell>
          <cell r="S2538" t="str">
            <v>IMAL</v>
          </cell>
          <cell r="T2538" t="str">
            <v>TURKIYE</v>
          </cell>
          <cell r="U2538">
            <v>2.87</v>
          </cell>
          <cell r="V2538">
            <v>2.87</v>
          </cell>
          <cell r="W2538">
            <v>2.87</v>
          </cell>
          <cell r="X2538" t="str">
            <v>TURKIYE</v>
          </cell>
          <cell r="Y2538">
            <v>0</v>
          </cell>
          <cell r="Z2538">
            <v>0</v>
          </cell>
          <cell r="AA2538">
            <v>4.58</v>
          </cell>
          <cell r="AB2538">
            <v>0</v>
          </cell>
          <cell r="AC2538">
            <v>4.58</v>
          </cell>
        </row>
        <row r="2539">
          <cell r="A2539">
            <v>8697935020481</v>
          </cell>
          <cell r="B2539" t="str">
            <v>A10BD14</v>
          </cell>
          <cell r="C2539" t="str">
            <v>metformin and repaglinide</v>
          </cell>
          <cell r="D2539" t="str">
            <v>EŞDEĞER</v>
          </cell>
          <cell r="E2539" t="str">
            <v>EŞDEĞER</v>
          </cell>
          <cell r="F2539">
            <v>0</v>
          </cell>
          <cell r="G2539">
            <v>1</v>
          </cell>
          <cell r="H2539">
            <v>1</v>
          </cell>
          <cell r="I2539">
            <v>0</v>
          </cell>
          <cell r="J2539">
            <v>0</v>
          </cell>
          <cell r="K2539">
            <v>0</v>
          </cell>
          <cell r="L2539" t="str">
            <v>REPAMEF 2/1000 MG 30 EFERVESAN TABLET</v>
          </cell>
          <cell r="M2539" t="str">
            <v>METFORMIN HCL + REPAGLINIDE</v>
          </cell>
          <cell r="N2539" t="str">
            <v>ULM ILAC</v>
          </cell>
          <cell r="O2539" t="str">
            <v>2+1000</v>
          </cell>
          <cell r="P2539" t="str">
            <v>MG</v>
          </cell>
          <cell r="Q2539">
            <v>30</v>
          </cell>
          <cell r="R2539" t="str">
            <v>NORMAL REÇETE</v>
          </cell>
          <cell r="S2539" t="str">
            <v>IMAL</v>
          </cell>
          <cell r="T2539" t="str">
            <v>TURKIYE</v>
          </cell>
          <cell r="U2539">
            <v>2.04</v>
          </cell>
          <cell r="V2539">
            <v>2.04</v>
          </cell>
          <cell r="W2539">
            <v>2.04</v>
          </cell>
          <cell r="X2539" t="str">
            <v>TURKIYE</v>
          </cell>
          <cell r="Y2539">
            <v>0</v>
          </cell>
          <cell r="Z2539">
            <v>0</v>
          </cell>
          <cell r="AA2539">
            <v>4.3099999999999996</v>
          </cell>
          <cell r="AB2539">
            <v>0</v>
          </cell>
          <cell r="AC2539">
            <v>4.3099999999999996</v>
          </cell>
        </row>
        <row r="2540">
          <cell r="A2540">
            <v>8697935020443</v>
          </cell>
          <cell r="B2540" t="str">
            <v>A10BD14</v>
          </cell>
          <cell r="C2540" t="str">
            <v>metformin and repaglinide</v>
          </cell>
          <cell r="D2540" t="str">
            <v>EŞDEĞER</v>
          </cell>
          <cell r="E2540" t="str">
            <v>EŞDEĞER</v>
          </cell>
          <cell r="F2540">
            <v>0</v>
          </cell>
          <cell r="G2540">
            <v>1</v>
          </cell>
          <cell r="H2540">
            <v>1</v>
          </cell>
          <cell r="I2540">
            <v>0</v>
          </cell>
          <cell r="J2540">
            <v>0</v>
          </cell>
          <cell r="K2540">
            <v>0</v>
          </cell>
          <cell r="L2540" t="str">
            <v>REPAMEF 2/500 MG 30 EFERVESAN TABLET</v>
          </cell>
          <cell r="M2540" t="str">
            <v>METFORMIN HCL + REPAGLINIDE</v>
          </cell>
          <cell r="N2540" t="str">
            <v>ULM ILAC</v>
          </cell>
          <cell r="O2540" t="str">
            <v>2+500</v>
          </cell>
          <cell r="P2540" t="str">
            <v>MG</v>
          </cell>
          <cell r="Q2540">
            <v>30</v>
          </cell>
          <cell r="R2540" t="str">
            <v>NORMAL REÇETE</v>
          </cell>
          <cell r="S2540" t="str">
            <v>IMAL</v>
          </cell>
          <cell r="T2540" t="str">
            <v>TURKIYE</v>
          </cell>
          <cell r="U2540">
            <v>1.91</v>
          </cell>
          <cell r="V2540">
            <v>1.91</v>
          </cell>
          <cell r="W2540">
            <v>1.91</v>
          </cell>
          <cell r="X2540" t="str">
            <v>TURKIYE</v>
          </cell>
          <cell r="Y2540">
            <v>0</v>
          </cell>
          <cell r="Z2540">
            <v>0</v>
          </cell>
          <cell r="AA2540">
            <v>4.04</v>
          </cell>
          <cell r="AB2540">
            <v>0</v>
          </cell>
          <cell r="AC2540">
            <v>4.04</v>
          </cell>
        </row>
        <row r="2541">
          <cell r="A2541">
            <v>8699523010485</v>
          </cell>
          <cell r="B2541" t="str">
            <v>A10BX02</v>
          </cell>
          <cell r="C2541" t="str">
            <v>repaglinide</v>
          </cell>
          <cell r="D2541" t="str">
            <v>EŞDEĞER</v>
          </cell>
          <cell r="E2541" t="str">
            <v>EŞDEĞER</v>
          </cell>
          <cell r="F2541">
            <v>3</v>
          </cell>
          <cell r="G2541">
            <v>1</v>
          </cell>
          <cell r="H2541">
            <v>1</v>
          </cell>
          <cell r="I2541">
            <v>0</v>
          </cell>
          <cell r="J2541">
            <v>0</v>
          </cell>
          <cell r="K2541">
            <v>0</v>
          </cell>
          <cell r="L2541" t="str">
            <v>REPELIT 0,5 MG 90 TABLET</v>
          </cell>
          <cell r="M2541" t="str">
            <v>REPAGLINID</v>
          </cell>
          <cell r="N2541" t="str">
            <v>MUNIR SAHIN</v>
          </cell>
          <cell r="O2541">
            <v>0.5</v>
          </cell>
          <cell r="P2541" t="str">
            <v>MG</v>
          </cell>
          <cell r="Q2541">
            <v>90</v>
          </cell>
          <cell r="R2541" t="str">
            <v>NORMAL REÇETE</v>
          </cell>
          <cell r="S2541" t="str">
            <v>IMAL</v>
          </cell>
          <cell r="T2541" t="str">
            <v>TURKIYE</v>
          </cell>
          <cell r="U2541">
            <v>1.81</v>
          </cell>
          <cell r="V2541">
            <v>1.81</v>
          </cell>
          <cell r="W2541">
            <v>0</v>
          </cell>
          <cell r="X2541" t="str">
            <v>TURKIYE</v>
          </cell>
          <cell r="Y2541">
            <v>0</v>
          </cell>
          <cell r="Z2541">
            <v>0</v>
          </cell>
          <cell r="AA2541">
            <v>3.83</v>
          </cell>
          <cell r="AB2541">
            <v>0</v>
          </cell>
          <cell r="AC2541">
            <v>3.83</v>
          </cell>
        </row>
        <row r="2542">
          <cell r="A2542">
            <v>8699523010492</v>
          </cell>
          <cell r="B2542" t="str">
            <v>A10BX02</v>
          </cell>
          <cell r="C2542" t="str">
            <v>repaglinide</v>
          </cell>
          <cell r="D2542" t="str">
            <v>EŞDEĞER</v>
          </cell>
          <cell r="E2542" t="str">
            <v>EŞDEĞER</v>
          </cell>
          <cell r="F2542">
            <v>0</v>
          </cell>
          <cell r="G2542">
            <v>1</v>
          </cell>
          <cell r="H2542">
            <v>1</v>
          </cell>
          <cell r="I2542">
            <v>0</v>
          </cell>
          <cell r="J2542">
            <v>0</v>
          </cell>
          <cell r="K2542">
            <v>0</v>
          </cell>
          <cell r="L2542" t="str">
            <v>REPELIT 1 MG 90 TABLET</v>
          </cell>
          <cell r="M2542" t="str">
            <v>REPAGLINID</v>
          </cell>
          <cell r="N2542" t="str">
            <v>MUNIR SAHIN</v>
          </cell>
          <cell r="O2542">
            <v>1</v>
          </cell>
          <cell r="P2542" t="str">
            <v>MG</v>
          </cell>
          <cell r="Q2542">
            <v>90</v>
          </cell>
          <cell r="R2542" t="str">
            <v>NORMAL REÇETE</v>
          </cell>
          <cell r="S2542" t="str">
            <v>IMAL</v>
          </cell>
          <cell r="T2542" t="str">
            <v>ISPANYA</v>
          </cell>
          <cell r="U2542">
            <v>10.14</v>
          </cell>
          <cell r="V2542">
            <v>10.14</v>
          </cell>
          <cell r="W2542">
            <v>3.58</v>
          </cell>
          <cell r="X2542" t="str">
            <v>ISPANYA</v>
          </cell>
          <cell r="Y2542">
            <v>0</v>
          </cell>
          <cell r="Z2542">
            <v>0</v>
          </cell>
          <cell r="AA2542">
            <v>7.56</v>
          </cell>
          <cell r="AB2542">
            <v>0</v>
          </cell>
          <cell r="AC2542">
            <v>7.56</v>
          </cell>
        </row>
        <row r="2543">
          <cell r="A2543">
            <v>8699523010508</v>
          </cell>
          <cell r="B2543" t="str">
            <v>A10BX02</v>
          </cell>
          <cell r="C2543" t="str">
            <v>repaglinide</v>
          </cell>
          <cell r="D2543" t="str">
            <v>EŞDEĞER</v>
          </cell>
          <cell r="E2543" t="str">
            <v>EŞDEĞER</v>
          </cell>
          <cell r="F2543">
            <v>0</v>
          </cell>
          <cell r="G2543">
            <v>1</v>
          </cell>
          <cell r="H2543">
            <v>1</v>
          </cell>
          <cell r="I2543">
            <v>0</v>
          </cell>
          <cell r="J2543">
            <v>0</v>
          </cell>
          <cell r="K2543">
            <v>0</v>
          </cell>
          <cell r="L2543" t="str">
            <v>REPELIT 2 MG 90 TABLET</v>
          </cell>
          <cell r="M2543" t="str">
            <v>REPAGLINID</v>
          </cell>
          <cell r="N2543" t="str">
            <v>MUNIR SAHIN</v>
          </cell>
          <cell r="O2543">
            <v>2</v>
          </cell>
          <cell r="P2543" t="str">
            <v>MG</v>
          </cell>
          <cell r="Q2543">
            <v>90</v>
          </cell>
          <cell r="R2543" t="str">
            <v>NORMAL REÇETE</v>
          </cell>
          <cell r="S2543" t="str">
            <v>IMAL</v>
          </cell>
          <cell r="T2543" t="str">
            <v>ITALYA</v>
          </cell>
          <cell r="U2543">
            <v>10.14</v>
          </cell>
          <cell r="V2543">
            <v>10.14</v>
          </cell>
          <cell r="W2543">
            <v>6.08</v>
          </cell>
          <cell r="X2543" t="str">
            <v>ITALYA</v>
          </cell>
          <cell r="Y2543">
            <v>0</v>
          </cell>
          <cell r="Z2543">
            <v>0</v>
          </cell>
          <cell r="AA2543">
            <v>8.39</v>
          </cell>
          <cell r="AB2543">
            <v>0</v>
          </cell>
          <cell r="AC2543">
            <v>8.39</v>
          </cell>
        </row>
        <row r="2544">
          <cell r="A2544">
            <v>8699743980049</v>
          </cell>
          <cell r="B2544" t="str">
            <v>B02BD04</v>
          </cell>
          <cell r="C2544" t="str">
            <v>coagulation factor ıx</v>
          </cell>
          <cell r="D2544" t="str">
            <v>REFERANS</v>
          </cell>
          <cell r="E2544" t="str">
            <v>YIRMI YIL</v>
          </cell>
          <cell r="F2544">
            <v>1</v>
          </cell>
          <cell r="G2544">
            <v>2</v>
          </cell>
          <cell r="H2544">
            <v>1</v>
          </cell>
          <cell r="I2544">
            <v>0</v>
          </cell>
          <cell r="J2544">
            <v>0</v>
          </cell>
          <cell r="K2544">
            <v>0</v>
          </cell>
          <cell r="L2544" t="str">
            <v>REPLENINE VF 500 IU FAKTOR IX 1 FLAKON</v>
          </cell>
          <cell r="M2544" t="str">
            <v>INSAN FAKTOR IX KONSANTRESI</v>
          </cell>
          <cell r="N2544" t="str">
            <v>SODHAN</v>
          </cell>
          <cell r="O2544">
            <v>500</v>
          </cell>
          <cell r="P2544" t="str">
            <v>IU</v>
          </cell>
          <cell r="Q2544">
            <v>1</v>
          </cell>
          <cell r="R2544" t="str">
            <v>TURUNCU REÇETE</v>
          </cell>
          <cell r="S2544" t="str">
            <v>ITHAL</v>
          </cell>
          <cell r="T2544" t="str">
            <v>INGILTERE</v>
          </cell>
          <cell r="U2544">
            <v>202.6</v>
          </cell>
          <cell r="V2544">
            <v>202.6</v>
          </cell>
          <cell r="W2544">
            <v>202.6</v>
          </cell>
          <cell r="X2544" t="str">
            <v>INGILTERE</v>
          </cell>
          <cell r="Y2544">
            <v>0</v>
          </cell>
          <cell r="Z2544">
            <v>0</v>
          </cell>
          <cell r="AA2544">
            <v>449.19</v>
          </cell>
          <cell r="AB2544">
            <v>0</v>
          </cell>
          <cell r="AC2544">
            <v>449.19</v>
          </cell>
        </row>
        <row r="2545">
          <cell r="A2545">
            <v>8699593095351</v>
          </cell>
          <cell r="B2545" t="str">
            <v>A06AX05</v>
          </cell>
          <cell r="C2545" t="str">
            <v>prucalopride</v>
          </cell>
          <cell r="D2545" t="str">
            <v>REFERANS</v>
          </cell>
          <cell r="E2545" t="str">
            <v>REFERANS</v>
          </cell>
          <cell r="F2545">
            <v>0</v>
          </cell>
          <cell r="G2545">
            <v>2</v>
          </cell>
          <cell r="H2545">
            <v>1</v>
          </cell>
          <cell r="I2545">
            <v>0</v>
          </cell>
          <cell r="J2545">
            <v>0</v>
          </cell>
          <cell r="K2545">
            <v>0</v>
          </cell>
          <cell r="L2545" t="str">
            <v>RESOLOR 1 MG 14 FILM KAPLI TABLET</v>
          </cell>
          <cell r="M2545" t="str">
            <v>PRUKALOPRID SUKSINAT</v>
          </cell>
          <cell r="N2545" t="str">
            <v>JOHNSON&amp;JOHNSON</v>
          </cell>
          <cell r="O2545">
            <v>1</v>
          </cell>
          <cell r="P2545" t="str">
            <v>MG</v>
          </cell>
          <cell r="Q2545">
            <v>14</v>
          </cell>
          <cell r="R2545" t="str">
            <v>NORMAL RECETE</v>
          </cell>
          <cell r="S2545" t="str">
            <v>ITHAL</v>
          </cell>
          <cell r="T2545" t="str">
            <v>ITALYA</v>
          </cell>
          <cell r="U2545">
            <v>21.67</v>
          </cell>
          <cell r="V2545">
            <v>21.67</v>
          </cell>
          <cell r="W2545">
            <v>21.67</v>
          </cell>
          <cell r="X2545" t="str">
            <v>ITALYA</v>
          </cell>
          <cell r="Y2545">
            <v>0</v>
          </cell>
          <cell r="Z2545">
            <v>0</v>
          </cell>
          <cell r="AA2545">
            <v>58.36</v>
          </cell>
          <cell r="AB2545">
            <v>0</v>
          </cell>
          <cell r="AC2545">
            <v>58.36</v>
          </cell>
        </row>
        <row r="2546">
          <cell r="A2546">
            <v>8699593095320</v>
          </cell>
          <cell r="B2546" t="str">
            <v>A06AX05</v>
          </cell>
          <cell r="C2546" t="str">
            <v>prucalopride</v>
          </cell>
          <cell r="D2546" t="str">
            <v>REFERANS</v>
          </cell>
          <cell r="E2546" t="str">
            <v>REFERANS</v>
          </cell>
          <cell r="F2546">
            <v>0</v>
          </cell>
          <cell r="G2546">
            <v>2</v>
          </cell>
          <cell r="H2546">
            <v>1</v>
          </cell>
          <cell r="I2546">
            <v>0</v>
          </cell>
          <cell r="J2546">
            <v>0</v>
          </cell>
          <cell r="K2546">
            <v>0</v>
          </cell>
          <cell r="L2546" t="str">
            <v>RESOLOR 1 MG 28 FILM KAPLI TABLET</v>
          </cell>
          <cell r="M2546" t="str">
            <v>PRUKALOPRID SUKSINAT</v>
          </cell>
          <cell r="N2546" t="str">
            <v>JOHNSON&amp;JOHNSON</v>
          </cell>
          <cell r="O2546">
            <v>1</v>
          </cell>
          <cell r="P2546" t="str">
            <v>MG</v>
          </cell>
          <cell r="Q2546">
            <v>28</v>
          </cell>
          <cell r="R2546" t="str">
            <v>NORMAL RECETE</v>
          </cell>
          <cell r="S2546" t="str">
            <v>ITHAL</v>
          </cell>
          <cell r="T2546" t="str">
            <v>ITALYA</v>
          </cell>
          <cell r="U2546">
            <v>39.409999999999997</v>
          </cell>
          <cell r="V2546">
            <v>39.409999999999997</v>
          </cell>
          <cell r="W2546">
            <v>39.409999999999997</v>
          </cell>
          <cell r="X2546" t="str">
            <v>ITALYA</v>
          </cell>
          <cell r="Y2546">
            <v>0</v>
          </cell>
          <cell r="Z2546">
            <v>0</v>
          </cell>
          <cell r="AA2546">
            <v>106.14</v>
          </cell>
          <cell r="AB2546">
            <v>0</v>
          </cell>
          <cell r="AC2546">
            <v>106.14</v>
          </cell>
        </row>
        <row r="2547">
          <cell r="A2547">
            <v>8699593095368</v>
          </cell>
          <cell r="B2547" t="str">
            <v>A06AX05</v>
          </cell>
          <cell r="C2547" t="str">
            <v>prucalopride</v>
          </cell>
          <cell r="D2547" t="str">
            <v>REFERANS</v>
          </cell>
          <cell r="E2547" t="str">
            <v>REFERANS</v>
          </cell>
          <cell r="F2547">
            <v>0</v>
          </cell>
          <cell r="G2547">
            <v>2</v>
          </cell>
          <cell r="H2547">
            <v>1</v>
          </cell>
          <cell r="I2547">
            <v>0</v>
          </cell>
          <cell r="J2547">
            <v>0</v>
          </cell>
          <cell r="K2547">
            <v>0</v>
          </cell>
          <cell r="L2547" t="str">
            <v>RESOLOR 2 MG 14 FILM KAPLI TABLET</v>
          </cell>
          <cell r="M2547" t="str">
            <v>PRUKALOPRID SUKSINAT</v>
          </cell>
          <cell r="N2547" t="str">
            <v>JOHNSON&amp;JOHNSON</v>
          </cell>
          <cell r="O2547">
            <v>2</v>
          </cell>
          <cell r="P2547" t="str">
            <v>MG</v>
          </cell>
          <cell r="Q2547">
            <v>14</v>
          </cell>
          <cell r="R2547" t="str">
            <v>NORMAL RECETE</v>
          </cell>
          <cell r="S2547" t="str">
            <v>ITHAL</v>
          </cell>
          <cell r="T2547" t="str">
            <v>ITALYA</v>
          </cell>
          <cell r="U2547">
            <v>30.4</v>
          </cell>
          <cell r="V2547">
            <v>30.4</v>
          </cell>
          <cell r="W2547">
            <v>30.4</v>
          </cell>
          <cell r="X2547" t="str">
            <v>ITALYA</v>
          </cell>
          <cell r="Y2547">
            <v>0</v>
          </cell>
          <cell r="Z2547">
            <v>0</v>
          </cell>
          <cell r="AA2547">
            <v>81.87</v>
          </cell>
          <cell r="AB2547">
            <v>0</v>
          </cell>
          <cell r="AC2547">
            <v>81.87</v>
          </cell>
        </row>
        <row r="2548">
          <cell r="A2548">
            <v>8699593095337</v>
          </cell>
          <cell r="B2548" t="str">
            <v>A06AX05</v>
          </cell>
          <cell r="C2548" t="str">
            <v>prucalopride</v>
          </cell>
          <cell r="D2548" t="str">
            <v>REFERANS</v>
          </cell>
          <cell r="E2548" t="str">
            <v>REFERANS</v>
          </cell>
          <cell r="F2548">
            <v>0</v>
          </cell>
          <cell r="G2548">
            <v>2</v>
          </cell>
          <cell r="H2548">
            <v>1</v>
          </cell>
          <cell r="I2548">
            <v>0</v>
          </cell>
          <cell r="J2548">
            <v>0</v>
          </cell>
          <cell r="K2548">
            <v>0</v>
          </cell>
          <cell r="L2548" t="str">
            <v>RESOLOR 2 MG 28 FILM KAPLI TABLET</v>
          </cell>
          <cell r="M2548" t="str">
            <v>PRUKALOPRID SUKSINAT</v>
          </cell>
          <cell r="N2548" t="str">
            <v>JOHNSON&amp;JOHNSON</v>
          </cell>
          <cell r="O2548">
            <v>2</v>
          </cell>
          <cell r="P2548" t="str">
            <v>MG</v>
          </cell>
          <cell r="Q2548">
            <v>28</v>
          </cell>
          <cell r="R2548" t="str">
            <v>NORMAL RECETE</v>
          </cell>
          <cell r="S2548" t="str">
            <v>ITHAL</v>
          </cell>
          <cell r="T2548" t="str">
            <v>ITALYA</v>
          </cell>
          <cell r="U2548">
            <v>60.51</v>
          </cell>
          <cell r="V2548">
            <v>60.51</v>
          </cell>
          <cell r="W2548">
            <v>60.51</v>
          </cell>
          <cell r="X2548" t="str">
            <v>ITALYA</v>
          </cell>
          <cell r="Y2548">
            <v>0</v>
          </cell>
          <cell r="Z2548">
            <v>0</v>
          </cell>
          <cell r="AA2548">
            <v>162.97</v>
          </cell>
          <cell r="AB2548">
            <v>0</v>
          </cell>
          <cell r="AC2548">
            <v>162.97</v>
          </cell>
        </row>
        <row r="2549">
          <cell r="A2549">
            <v>8690632990828</v>
          </cell>
          <cell r="B2549" t="str">
            <v>V06DB</v>
          </cell>
          <cell r="C2549" t="str">
            <v>fat/carbohydrates/proteins/minerals/vitamins, combinations</v>
          </cell>
          <cell r="D2549" t="str">
            <v>REFERANS</v>
          </cell>
          <cell r="E2549" t="str">
            <v>REFERANS</v>
          </cell>
          <cell r="F2549">
            <v>2</v>
          </cell>
          <cell r="G2549">
            <v>2</v>
          </cell>
          <cell r="H2549">
            <v>2</v>
          </cell>
          <cell r="I2549">
            <v>0</v>
          </cell>
          <cell r="J2549">
            <v>0</v>
          </cell>
          <cell r="K2549">
            <v>0</v>
          </cell>
          <cell r="L2549" t="str">
            <v>RESOURCE ENERGY KAHVE AROMALI 200 ML</v>
          </cell>
          <cell r="M2549" t="str">
            <v>ENTERAL BESLENME</v>
          </cell>
          <cell r="N2549" t="str">
            <v>NESTLE</v>
          </cell>
          <cell r="O2549">
            <v>200</v>
          </cell>
          <cell r="P2549" t="str">
            <v>ML</v>
          </cell>
          <cell r="Q2549">
            <v>1</v>
          </cell>
          <cell r="R2549" t="str">
            <v>NORMAL REÇETE</v>
          </cell>
          <cell r="S2549" t="str">
            <v>ITHAL</v>
          </cell>
          <cell r="T2549" t="str">
            <v>TURKIYE</v>
          </cell>
          <cell r="U2549">
            <v>1.67</v>
          </cell>
          <cell r="V2549">
            <v>1.67</v>
          </cell>
          <cell r="W2549">
            <v>0</v>
          </cell>
          <cell r="X2549" t="str">
            <v>TURKIYE</v>
          </cell>
          <cell r="Y2549">
            <v>0</v>
          </cell>
          <cell r="Z2549">
            <v>0</v>
          </cell>
          <cell r="AA2549">
            <v>3.52</v>
          </cell>
          <cell r="AB2549">
            <v>0</v>
          </cell>
          <cell r="AC2549">
            <v>3.52</v>
          </cell>
        </row>
        <row r="2550">
          <cell r="A2550">
            <v>8699566094121</v>
          </cell>
          <cell r="B2550" t="str">
            <v>R03DC03</v>
          </cell>
          <cell r="C2550" t="str">
            <v>montelukast</v>
          </cell>
          <cell r="D2550" t="str">
            <v>EŞDEĞER</v>
          </cell>
          <cell r="E2550" t="str">
            <v>EŞDEĞER</v>
          </cell>
          <cell r="F2550">
            <v>0</v>
          </cell>
          <cell r="G2550">
            <v>5</v>
          </cell>
          <cell r="H2550">
            <v>1</v>
          </cell>
          <cell r="I2550">
            <v>0</v>
          </cell>
          <cell r="J2550">
            <v>0</v>
          </cell>
          <cell r="K2550">
            <v>0</v>
          </cell>
          <cell r="L2550" t="str">
            <v>RESPAIR 10 MG 84 FILM KAPLI TABLET</v>
          </cell>
          <cell r="M2550" t="str">
            <v>MONTELUKAST SODYUM</v>
          </cell>
          <cell r="N2550" t="str">
            <v>BERKSAM</v>
          </cell>
          <cell r="O2550">
            <v>10</v>
          </cell>
          <cell r="P2550" t="str">
            <v>MG</v>
          </cell>
          <cell r="Q2550">
            <v>84</v>
          </cell>
          <cell r="R2550" t="str">
            <v>NORMAL REÇETE</v>
          </cell>
          <cell r="S2550" t="str">
            <v>IMAL</v>
          </cell>
          <cell r="T2550">
            <v>0</v>
          </cell>
          <cell r="U2550">
            <v>0</v>
          </cell>
          <cell r="V2550">
            <v>79.819999999999993</v>
          </cell>
          <cell r="W2550">
            <v>34.979999999999997</v>
          </cell>
          <cell r="X2550" t="str">
            <v>PORTEKIZ</v>
          </cell>
          <cell r="Y2550">
            <v>0</v>
          </cell>
          <cell r="Z2550">
            <v>0</v>
          </cell>
          <cell r="AA2550">
            <v>0</v>
          </cell>
          <cell r="AB2550">
            <v>0</v>
          </cell>
          <cell r="AC2550">
            <v>74.02</v>
          </cell>
        </row>
        <row r="2551">
          <cell r="A2551">
            <v>8699566084139</v>
          </cell>
          <cell r="B2551" t="str">
            <v>R03DC03</v>
          </cell>
          <cell r="C2551" t="str">
            <v>montelukast</v>
          </cell>
          <cell r="D2551" t="str">
            <v>EŞDEĞER</v>
          </cell>
          <cell r="E2551" t="str">
            <v>EŞDEĞER</v>
          </cell>
          <cell r="F2551">
            <v>0</v>
          </cell>
          <cell r="G2551">
            <v>1</v>
          </cell>
          <cell r="H2551">
            <v>1</v>
          </cell>
          <cell r="I2551">
            <v>0</v>
          </cell>
          <cell r="J2551">
            <v>0</v>
          </cell>
          <cell r="K2551">
            <v>0</v>
          </cell>
          <cell r="L2551" t="str">
            <v>RESPAIR 4 MG 28 CIGNEME TABLET</v>
          </cell>
          <cell r="M2551" t="str">
            <v>MONTELUKAST SODYUM</v>
          </cell>
          <cell r="N2551" t="str">
            <v>BERKSAM</v>
          </cell>
          <cell r="O2551">
            <v>4</v>
          </cell>
          <cell r="P2551" t="str">
            <v>MG</v>
          </cell>
          <cell r="Q2551">
            <v>28</v>
          </cell>
          <cell r="R2551" t="str">
            <v>NORMAL REÇETE</v>
          </cell>
          <cell r="S2551" t="str">
            <v>IMAL</v>
          </cell>
          <cell r="T2551">
            <v>0</v>
          </cell>
          <cell r="U2551">
            <v>0</v>
          </cell>
          <cell r="V2551">
            <v>27.67</v>
          </cell>
          <cell r="W2551">
            <v>10.79</v>
          </cell>
          <cell r="X2551" t="str">
            <v>ISPANYA</v>
          </cell>
          <cell r="Y2551">
            <v>0</v>
          </cell>
          <cell r="Z2551">
            <v>0</v>
          </cell>
          <cell r="AA2551">
            <v>0</v>
          </cell>
          <cell r="AB2551">
            <v>0</v>
          </cell>
          <cell r="AC2551">
            <v>22.81</v>
          </cell>
        </row>
        <row r="2552">
          <cell r="A2552">
            <v>8680741550112</v>
          </cell>
          <cell r="B2552" t="str">
            <v>R03AK07</v>
          </cell>
          <cell r="C2552" t="str">
            <v>formoterol and budesonide</v>
          </cell>
          <cell r="D2552" t="str">
            <v>ESDEGER</v>
          </cell>
          <cell r="E2552" t="str">
            <v>ESDEGER</v>
          </cell>
          <cell r="F2552">
            <v>0</v>
          </cell>
          <cell r="G2552">
            <v>1</v>
          </cell>
          <cell r="H2552">
            <v>1</v>
          </cell>
          <cell r="I2552">
            <v>0</v>
          </cell>
          <cell r="J2552">
            <v>0</v>
          </cell>
          <cell r="K2552">
            <v>0</v>
          </cell>
          <cell r="L2552" t="str">
            <v>RESPIDAY 4,5/160 MCG INHALASYON ICIN TOZ ICEREN BLISTER 60 DOZ</v>
          </cell>
          <cell r="M2552" t="str">
            <v>BUDEZONID + FORMOTEROL</v>
          </cell>
          <cell r="N2552" t="str">
            <v>NEUTEC INHALER</v>
          </cell>
          <cell r="O2552" t="str">
            <v>160+4,5</v>
          </cell>
          <cell r="P2552" t="str">
            <v>MCG</v>
          </cell>
          <cell r="Q2552">
            <v>60</v>
          </cell>
          <cell r="R2552" t="str">
            <v>NORMAL RECETE</v>
          </cell>
          <cell r="S2552" t="str">
            <v>IMAL</v>
          </cell>
          <cell r="T2552" t="str">
            <v>YUNANISTAN</v>
          </cell>
          <cell r="U2552">
            <v>14.58</v>
          </cell>
          <cell r="V2552">
            <v>14.58</v>
          </cell>
          <cell r="W2552">
            <v>8.74</v>
          </cell>
          <cell r="X2552" t="str">
            <v>YUNANISTAN</v>
          </cell>
          <cell r="Y2552">
            <v>0</v>
          </cell>
          <cell r="Z2552">
            <v>0</v>
          </cell>
          <cell r="AA2552">
            <v>26.4</v>
          </cell>
          <cell r="AB2552">
            <v>0</v>
          </cell>
          <cell r="AC2552">
            <v>26.4</v>
          </cell>
        </row>
        <row r="2553">
          <cell r="A2553">
            <v>8697932550752</v>
          </cell>
          <cell r="B2553" t="str">
            <v>R03AK07</v>
          </cell>
          <cell r="C2553" t="str">
            <v>formoterol and budesonide</v>
          </cell>
          <cell r="D2553" t="str">
            <v>EŞDEĞER</v>
          </cell>
          <cell r="E2553" t="str">
            <v>YIRMI YIL</v>
          </cell>
          <cell r="F2553">
            <v>0</v>
          </cell>
          <cell r="G2553">
            <v>1</v>
          </cell>
          <cell r="H2553">
            <v>1</v>
          </cell>
          <cell r="I2553">
            <v>0</v>
          </cell>
          <cell r="J2553">
            <v>0</v>
          </cell>
          <cell r="K2553">
            <v>0</v>
          </cell>
          <cell r="L2553" t="str">
            <v>RESPIDAY 4,5/160 MCG INHALASYON ICIN TOZ ICEREN BLISTER 60 DOZ</v>
          </cell>
          <cell r="M2553" t="str">
            <v>BUDEZONID + FORMOTEROL</v>
          </cell>
          <cell r="N2553" t="str">
            <v>OPTO ILAC</v>
          </cell>
          <cell r="O2553" t="str">
            <v>160+4,5</v>
          </cell>
          <cell r="P2553" t="str">
            <v>MCG</v>
          </cell>
          <cell r="Q2553">
            <v>60</v>
          </cell>
          <cell r="R2553" t="str">
            <v>NORMAL REÇETE</v>
          </cell>
          <cell r="S2553" t="str">
            <v>IMAL</v>
          </cell>
          <cell r="T2553" t="str">
            <v>YUNANISTAN</v>
          </cell>
          <cell r="U2553">
            <v>16.53</v>
          </cell>
          <cell r="V2553">
            <v>16.53</v>
          </cell>
          <cell r="W2553">
            <v>13.22</v>
          </cell>
          <cell r="X2553" t="str">
            <v>YUNANISTAN</v>
          </cell>
          <cell r="Y2553">
            <v>0</v>
          </cell>
          <cell r="Z2553">
            <v>0</v>
          </cell>
          <cell r="AA2553">
            <v>27.97</v>
          </cell>
          <cell r="AB2553">
            <v>0</v>
          </cell>
          <cell r="AC2553">
            <v>27.97</v>
          </cell>
        </row>
        <row r="2554">
          <cell r="A2554">
            <v>8680741550105</v>
          </cell>
          <cell r="B2554" t="str">
            <v>R03AK07</v>
          </cell>
          <cell r="C2554" t="str">
            <v>formoterol and budesonide</v>
          </cell>
          <cell r="D2554" t="str">
            <v>ESDEGER</v>
          </cell>
          <cell r="E2554" t="str">
            <v>ESDEGER</v>
          </cell>
          <cell r="F2554">
            <v>0</v>
          </cell>
          <cell r="G2554">
            <v>1</v>
          </cell>
          <cell r="H2554">
            <v>1</v>
          </cell>
          <cell r="I2554">
            <v>0</v>
          </cell>
          <cell r="J2554">
            <v>0</v>
          </cell>
          <cell r="K2554">
            <v>0</v>
          </cell>
          <cell r="L2554" t="str">
            <v>RESPIDAY 4,5/80 MCG INHALASYON ICIN TOZ ICEREN BLISTER 60 DOZ</v>
          </cell>
          <cell r="M2554" t="str">
            <v>BUDEZONID + FORMOTEROL</v>
          </cell>
          <cell r="N2554" t="str">
            <v>NEUTEC INHALER</v>
          </cell>
          <cell r="O2554" t="str">
            <v>80+4,5</v>
          </cell>
          <cell r="P2554" t="str">
            <v>MCG</v>
          </cell>
          <cell r="Q2554">
            <v>60</v>
          </cell>
          <cell r="R2554" t="str">
            <v>NORMAL RECETE</v>
          </cell>
          <cell r="S2554" t="str">
            <v>IMAL</v>
          </cell>
          <cell r="T2554" t="str">
            <v>YUNANISTAN</v>
          </cell>
          <cell r="U2554">
            <v>12.03</v>
          </cell>
          <cell r="V2554">
            <v>12.03</v>
          </cell>
          <cell r="W2554">
            <v>7.21</v>
          </cell>
          <cell r="X2554" t="str">
            <v>YUNANISTAN</v>
          </cell>
          <cell r="Y2554">
            <v>0</v>
          </cell>
          <cell r="Z2554">
            <v>0</v>
          </cell>
          <cell r="AA2554">
            <v>16.88</v>
          </cell>
          <cell r="AB2554">
            <v>0</v>
          </cell>
          <cell r="AC2554">
            <v>16.88</v>
          </cell>
        </row>
        <row r="2555">
          <cell r="A2555">
            <v>8697932550691</v>
          </cell>
          <cell r="B2555" t="str">
            <v>R03AK07</v>
          </cell>
          <cell r="C2555" t="str">
            <v>formoterol and budesonide</v>
          </cell>
          <cell r="D2555" t="str">
            <v>EŞDEĞER</v>
          </cell>
          <cell r="E2555" t="str">
            <v>YIRMI YIL</v>
          </cell>
          <cell r="F2555">
            <v>0</v>
          </cell>
          <cell r="G2555">
            <v>1</v>
          </cell>
          <cell r="H2555">
            <v>1</v>
          </cell>
          <cell r="I2555">
            <v>0</v>
          </cell>
          <cell r="J2555">
            <v>0</v>
          </cell>
          <cell r="K2555">
            <v>0</v>
          </cell>
          <cell r="L2555" t="str">
            <v>RESPIDAY 4,5/80 MCG INHALASYON ICIN TOZ ICEREN BLISTER 60 DOZ</v>
          </cell>
          <cell r="M2555" t="str">
            <v>BUDEZONID + FORMOTEROL</v>
          </cell>
          <cell r="N2555" t="str">
            <v>OPTO ILAC</v>
          </cell>
          <cell r="O2555" t="str">
            <v>80+4,5</v>
          </cell>
          <cell r="P2555" t="str">
            <v>MCG</v>
          </cell>
          <cell r="Q2555">
            <v>60</v>
          </cell>
          <cell r="R2555" t="str">
            <v>NORMAL REÇETE</v>
          </cell>
          <cell r="S2555" t="str">
            <v>IMAL</v>
          </cell>
          <cell r="T2555" t="str">
            <v>YUNANISTAN</v>
          </cell>
          <cell r="U2555">
            <v>13.64</v>
          </cell>
          <cell r="V2555">
            <v>13.64</v>
          </cell>
          <cell r="W2555">
            <v>10.91</v>
          </cell>
          <cell r="X2555" t="str">
            <v>YUNANISTAN</v>
          </cell>
          <cell r="Y2555">
            <v>0</v>
          </cell>
          <cell r="Z2555">
            <v>0</v>
          </cell>
          <cell r="AA2555">
            <v>23.07</v>
          </cell>
          <cell r="AB2555">
            <v>0</v>
          </cell>
          <cell r="AC2555">
            <v>23.07</v>
          </cell>
        </row>
        <row r="2556">
          <cell r="A2556">
            <v>8680741550129</v>
          </cell>
          <cell r="B2556" t="str">
            <v>R03AK07</v>
          </cell>
          <cell r="C2556" t="str">
            <v>formoterol and budesonide</v>
          </cell>
          <cell r="D2556" t="str">
            <v>ESDEGER</v>
          </cell>
          <cell r="E2556" t="str">
            <v>ESDEGER</v>
          </cell>
          <cell r="F2556">
            <v>0</v>
          </cell>
          <cell r="G2556">
            <v>1</v>
          </cell>
          <cell r="H2556">
            <v>1</v>
          </cell>
          <cell r="I2556">
            <v>0</v>
          </cell>
          <cell r="J2556">
            <v>0</v>
          </cell>
          <cell r="K2556">
            <v>0</v>
          </cell>
          <cell r="L2556" t="str">
            <v>RESPIDAY 9/320 MCG INHALASYON ICIN TOZ ICEREN BLISTER 60 DOZ</v>
          </cell>
          <cell r="M2556" t="str">
            <v>BUDEZONID + FORMOTEROL</v>
          </cell>
          <cell r="N2556" t="str">
            <v>NEUTEC INHALER</v>
          </cell>
          <cell r="O2556" t="str">
            <v>320+9</v>
          </cell>
          <cell r="P2556" t="str">
            <v>MCG</v>
          </cell>
          <cell r="Q2556">
            <v>60</v>
          </cell>
          <cell r="R2556" t="str">
            <v>NORMAL RECETE</v>
          </cell>
          <cell r="S2556" t="str">
            <v>IMAL</v>
          </cell>
          <cell r="T2556" t="str">
            <v>YUNANISTAN</v>
          </cell>
          <cell r="U2556">
            <v>31.94</v>
          </cell>
          <cell r="V2556">
            <v>31.94</v>
          </cell>
          <cell r="W2556">
            <v>19.16</v>
          </cell>
          <cell r="X2556" t="str">
            <v>YUNANISTAN</v>
          </cell>
          <cell r="Y2556">
            <v>0</v>
          </cell>
          <cell r="Z2556">
            <v>0</v>
          </cell>
          <cell r="AA2556">
            <v>44.87</v>
          </cell>
          <cell r="AB2556">
            <v>0</v>
          </cell>
          <cell r="AC2556">
            <v>44.87</v>
          </cell>
        </row>
        <row r="2557">
          <cell r="A2557">
            <v>8697932550769</v>
          </cell>
          <cell r="B2557" t="str">
            <v>R03AK07</v>
          </cell>
          <cell r="C2557" t="str">
            <v>formoterol and budesonide</v>
          </cell>
          <cell r="D2557" t="str">
            <v>EŞDEĞER</v>
          </cell>
          <cell r="E2557" t="str">
            <v>YIRMI YIL</v>
          </cell>
          <cell r="F2557">
            <v>0</v>
          </cell>
          <cell r="G2557">
            <v>1</v>
          </cell>
          <cell r="H2557">
            <v>1</v>
          </cell>
          <cell r="I2557">
            <v>0</v>
          </cell>
          <cell r="J2557">
            <v>0</v>
          </cell>
          <cell r="K2557">
            <v>0</v>
          </cell>
          <cell r="L2557" t="str">
            <v>RESPIDAY 9/320 MCG INHALASYON ICIN TOZ ICEREN BLISTER 60 DOZ</v>
          </cell>
          <cell r="M2557" t="str">
            <v>BUDEZONID + FORMOTEROL</v>
          </cell>
          <cell r="N2557" t="str">
            <v>OPTO ILAC</v>
          </cell>
          <cell r="O2557" t="str">
            <v>320+9</v>
          </cell>
          <cell r="P2557" t="str">
            <v>MCG</v>
          </cell>
          <cell r="Q2557">
            <v>60</v>
          </cell>
          <cell r="R2557" t="str">
            <v>NORMAL REÇETE</v>
          </cell>
          <cell r="S2557" t="str">
            <v>IMAL</v>
          </cell>
          <cell r="T2557" t="str">
            <v>YUNANISTAN</v>
          </cell>
          <cell r="U2557">
            <v>31.94</v>
          </cell>
          <cell r="V2557">
            <v>31.94</v>
          </cell>
          <cell r="W2557">
            <v>25.55</v>
          </cell>
          <cell r="X2557" t="str">
            <v>YUNANISTAN</v>
          </cell>
          <cell r="Y2557">
            <v>0</v>
          </cell>
          <cell r="Z2557">
            <v>0</v>
          </cell>
          <cell r="AA2557">
            <v>54.06</v>
          </cell>
          <cell r="AB2557">
            <v>0</v>
          </cell>
          <cell r="AC2557">
            <v>54.06</v>
          </cell>
        </row>
        <row r="2558">
          <cell r="A2558">
            <v>8699523090159</v>
          </cell>
          <cell r="B2558" t="str">
            <v>R06AE07</v>
          </cell>
          <cell r="C2558" t="str">
            <v>cetirizine</v>
          </cell>
          <cell r="D2558" t="str">
            <v>EŞDEĞER</v>
          </cell>
          <cell r="E2558" t="str">
            <v>YIRMI YIL</v>
          </cell>
          <cell r="F2558">
            <v>4</v>
          </cell>
          <cell r="G2558">
            <v>1</v>
          </cell>
          <cell r="H2558">
            <v>2</v>
          </cell>
          <cell r="I2558">
            <v>0</v>
          </cell>
          <cell r="J2558">
            <v>0</v>
          </cell>
          <cell r="K2558">
            <v>0</v>
          </cell>
          <cell r="L2558" t="str">
            <v>RESSITAL  10 MG 10 TABLET</v>
          </cell>
          <cell r="M2558" t="str">
            <v>SETIRIZIN HCL</v>
          </cell>
          <cell r="N2558" t="str">
            <v>MUNIR SAHIN</v>
          </cell>
          <cell r="O2558">
            <v>10</v>
          </cell>
          <cell r="P2558" t="str">
            <v>MG</v>
          </cell>
          <cell r="Q2558">
            <v>10</v>
          </cell>
          <cell r="R2558" t="str">
            <v>NORMAL REÇETE</v>
          </cell>
          <cell r="S2558" t="str">
            <v>IMAL</v>
          </cell>
          <cell r="T2558" t="str">
            <v>TURKIYE</v>
          </cell>
          <cell r="U2558">
            <v>1.29</v>
          </cell>
          <cell r="V2558">
            <v>1.29</v>
          </cell>
          <cell r="W2558">
            <v>0</v>
          </cell>
          <cell r="X2558" t="str">
            <v>TURKIYE</v>
          </cell>
          <cell r="Y2558">
            <v>0</v>
          </cell>
          <cell r="Z2558">
            <v>0</v>
          </cell>
          <cell r="AA2558">
            <v>2.71</v>
          </cell>
          <cell r="AB2558">
            <v>0</v>
          </cell>
          <cell r="AC2558">
            <v>2.71</v>
          </cell>
        </row>
        <row r="2559">
          <cell r="A2559">
            <v>8699559090147</v>
          </cell>
          <cell r="B2559" t="str">
            <v>N06AB08</v>
          </cell>
          <cell r="C2559" t="str">
            <v>fluvoxamine</v>
          </cell>
          <cell r="D2559" t="str">
            <v>EŞDEĞER</v>
          </cell>
          <cell r="E2559" t="str">
            <v>YIRMI YIL</v>
          </cell>
          <cell r="F2559">
            <v>0</v>
          </cell>
          <cell r="G2559">
            <v>1</v>
          </cell>
          <cell r="H2559">
            <v>1</v>
          </cell>
          <cell r="I2559">
            <v>0</v>
          </cell>
          <cell r="J2559">
            <v>0</v>
          </cell>
          <cell r="K2559">
            <v>0</v>
          </cell>
          <cell r="L2559" t="str">
            <v>REVOXIN 100 MG 30 FILM TABLET</v>
          </cell>
          <cell r="M2559" t="str">
            <v>FLUVOKSAMIN MALEAT</v>
          </cell>
          <cell r="N2559" t="str">
            <v>DR.F.FRIK</v>
          </cell>
          <cell r="O2559">
            <v>100</v>
          </cell>
          <cell r="P2559" t="str">
            <v>MG</v>
          </cell>
          <cell r="Q2559">
            <v>30</v>
          </cell>
          <cell r="R2559" t="str">
            <v>NORMAL REÇETE</v>
          </cell>
          <cell r="S2559" t="str">
            <v>IMAL</v>
          </cell>
          <cell r="T2559">
            <v>0</v>
          </cell>
          <cell r="U2559">
            <v>0</v>
          </cell>
          <cell r="V2559">
            <v>4.92</v>
          </cell>
          <cell r="W2559">
            <v>3.93</v>
          </cell>
          <cell r="X2559" t="str">
            <v>ISPANYA</v>
          </cell>
          <cell r="Y2559">
            <v>0</v>
          </cell>
          <cell r="Z2559">
            <v>0</v>
          </cell>
          <cell r="AA2559">
            <v>0</v>
          </cell>
          <cell r="AB2559">
            <v>0</v>
          </cell>
          <cell r="AC2559">
            <v>8.2899999999999991</v>
          </cell>
        </row>
        <row r="2560">
          <cell r="A2560">
            <v>8697930020554</v>
          </cell>
          <cell r="B2560" t="str">
            <v>N06DA02</v>
          </cell>
          <cell r="C2560" t="str">
            <v>donepezil</v>
          </cell>
          <cell r="D2560" t="str">
            <v>EŞDEĞER</v>
          </cell>
          <cell r="E2560" t="str">
            <v>EŞDEĞER</v>
          </cell>
          <cell r="F2560">
            <v>0</v>
          </cell>
          <cell r="G2560">
            <v>1</v>
          </cell>
          <cell r="H2560">
            <v>1</v>
          </cell>
          <cell r="I2560">
            <v>0</v>
          </cell>
          <cell r="J2560">
            <v>0</v>
          </cell>
          <cell r="K2560">
            <v>0</v>
          </cell>
          <cell r="L2560" t="str">
            <v>REWIND 10 MG 28 EFERVESAN TABLET</v>
          </cell>
          <cell r="M2560" t="str">
            <v>DONEPEZIL HCL</v>
          </cell>
          <cell r="N2560" t="str">
            <v>MENTIS</v>
          </cell>
          <cell r="O2560">
            <v>10</v>
          </cell>
          <cell r="P2560" t="str">
            <v>MG</v>
          </cell>
          <cell r="Q2560">
            <v>28</v>
          </cell>
          <cell r="R2560" t="str">
            <v>NORMAL REÇETE</v>
          </cell>
          <cell r="S2560" t="str">
            <v>IMAL</v>
          </cell>
          <cell r="T2560" t="str">
            <v>YUNANISTAN</v>
          </cell>
          <cell r="U2560">
            <v>63.69</v>
          </cell>
          <cell r="V2560">
            <v>27.97</v>
          </cell>
          <cell r="W2560">
            <v>27.97</v>
          </cell>
          <cell r="X2560" t="str">
            <v>YUNANISTAN</v>
          </cell>
          <cell r="Y2560">
            <v>0</v>
          </cell>
          <cell r="Z2560">
            <v>0</v>
          </cell>
          <cell r="AA2560">
            <v>59.2</v>
          </cell>
          <cell r="AB2560">
            <v>0</v>
          </cell>
          <cell r="AC2560">
            <v>59.2</v>
          </cell>
        </row>
        <row r="2561">
          <cell r="A2561">
            <v>8697930020561</v>
          </cell>
          <cell r="B2561" t="str">
            <v>N06DA02</v>
          </cell>
          <cell r="C2561" t="str">
            <v>donepezil</v>
          </cell>
          <cell r="D2561" t="str">
            <v>EŞDEĞER</v>
          </cell>
          <cell r="E2561" t="str">
            <v>EŞDEĞER</v>
          </cell>
          <cell r="F2561">
            <v>0</v>
          </cell>
          <cell r="G2561">
            <v>5</v>
          </cell>
          <cell r="H2561">
            <v>1</v>
          </cell>
          <cell r="I2561">
            <v>0</v>
          </cell>
          <cell r="J2561">
            <v>0</v>
          </cell>
          <cell r="K2561">
            <v>0</v>
          </cell>
          <cell r="L2561" t="str">
            <v>REWIND 10 MG 84 EFERVESAN TABLET</v>
          </cell>
          <cell r="M2561" t="str">
            <v>DONEPEZIL HCL</v>
          </cell>
          <cell r="N2561" t="str">
            <v>MENTIS</v>
          </cell>
          <cell r="O2561">
            <v>10</v>
          </cell>
          <cell r="P2561" t="str">
            <v>MG</v>
          </cell>
          <cell r="Q2561">
            <v>84</v>
          </cell>
          <cell r="R2561" t="str">
            <v>NORMAL REÇETE</v>
          </cell>
          <cell r="S2561" t="str">
            <v>IMAL</v>
          </cell>
          <cell r="T2561" t="str">
            <v>YUNANISTAN</v>
          </cell>
          <cell r="U2561">
            <v>191.05</v>
          </cell>
          <cell r="V2561">
            <v>83.91</v>
          </cell>
          <cell r="W2561">
            <v>83.91</v>
          </cell>
          <cell r="X2561" t="str">
            <v>YUNANISTAN</v>
          </cell>
          <cell r="Y2561">
            <v>0</v>
          </cell>
          <cell r="Z2561">
            <v>0</v>
          </cell>
          <cell r="AA2561">
            <v>177.6</v>
          </cell>
          <cell r="AB2561">
            <v>0</v>
          </cell>
          <cell r="AC2561">
            <v>177.6</v>
          </cell>
        </row>
        <row r="2562">
          <cell r="A2562">
            <v>8697930020530</v>
          </cell>
          <cell r="B2562" t="str">
            <v>N06DA02</v>
          </cell>
          <cell r="C2562" t="str">
            <v>donepezil</v>
          </cell>
          <cell r="D2562" t="str">
            <v>EŞDEĞER</v>
          </cell>
          <cell r="E2562" t="str">
            <v>EŞDEĞER</v>
          </cell>
          <cell r="F2562">
            <v>0</v>
          </cell>
          <cell r="G2562">
            <v>1</v>
          </cell>
          <cell r="H2562">
            <v>1</v>
          </cell>
          <cell r="I2562">
            <v>0</v>
          </cell>
          <cell r="J2562">
            <v>0</v>
          </cell>
          <cell r="K2562">
            <v>0</v>
          </cell>
          <cell r="L2562" t="str">
            <v>REWIND 5 MG 14 EFERVESAN TABLET</v>
          </cell>
          <cell r="M2562" t="str">
            <v>DONEPEZIL HCL</v>
          </cell>
          <cell r="N2562" t="str">
            <v>MENTIS</v>
          </cell>
          <cell r="O2562">
            <v>5</v>
          </cell>
          <cell r="P2562" t="str">
            <v>MG</v>
          </cell>
          <cell r="Q2562">
            <v>14</v>
          </cell>
          <cell r="R2562" t="str">
            <v>NORMAL REÇETE</v>
          </cell>
          <cell r="S2562" t="str">
            <v>IMAL</v>
          </cell>
          <cell r="T2562" t="str">
            <v>YUNANISTAN</v>
          </cell>
          <cell r="U2562">
            <v>17.41</v>
          </cell>
          <cell r="V2562">
            <v>17.41</v>
          </cell>
          <cell r="W2562">
            <v>8.82</v>
          </cell>
          <cell r="X2562" t="str">
            <v>YUNANISTAN</v>
          </cell>
          <cell r="Y2562">
            <v>0</v>
          </cell>
          <cell r="Z2562">
            <v>0</v>
          </cell>
          <cell r="AA2562">
            <v>18.649999999999999</v>
          </cell>
          <cell r="AB2562">
            <v>0</v>
          </cell>
          <cell r="AC2562">
            <v>18.649999999999999</v>
          </cell>
        </row>
        <row r="2563">
          <cell r="A2563">
            <v>8697930020547</v>
          </cell>
          <cell r="B2563" t="str">
            <v>N06DA02</v>
          </cell>
          <cell r="C2563" t="str">
            <v>donepezil</v>
          </cell>
          <cell r="D2563" t="str">
            <v>EŞDEĞER</v>
          </cell>
          <cell r="E2563" t="str">
            <v>EŞDEĞER</v>
          </cell>
          <cell r="F2563">
            <v>0</v>
          </cell>
          <cell r="G2563">
            <v>1</v>
          </cell>
          <cell r="H2563">
            <v>1</v>
          </cell>
          <cell r="I2563">
            <v>0</v>
          </cell>
          <cell r="J2563">
            <v>0</v>
          </cell>
          <cell r="K2563">
            <v>0</v>
          </cell>
          <cell r="L2563" t="str">
            <v>REWIND 5 MG 28 EFERVESAN TABLET</v>
          </cell>
          <cell r="M2563" t="str">
            <v>DONEPEZIL HCL</v>
          </cell>
          <cell r="N2563" t="str">
            <v>MENTIS</v>
          </cell>
          <cell r="O2563">
            <v>5</v>
          </cell>
          <cell r="P2563" t="str">
            <v>MG</v>
          </cell>
          <cell r="Q2563">
            <v>28</v>
          </cell>
          <cell r="R2563" t="str">
            <v>NORMAL REÇETE</v>
          </cell>
          <cell r="S2563" t="str">
            <v>IMAL</v>
          </cell>
          <cell r="T2563" t="str">
            <v>YUNANISTAN</v>
          </cell>
          <cell r="U2563">
            <v>45.67</v>
          </cell>
          <cell r="V2563">
            <v>17.64</v>
          </cell>
          <cell r="W2563">
            <v>17.64</v>
          </cell>
          <cell r="X2563" t="str">
            <v>YUNANISTAN</v>
          </cell>
          <cell r="Y2563">
            <v>0</v>
          </cell>
          <cell r="Z2563">
            <v>0</v>
          </cell>
          <cell r="AA2563">
            <v>37.33</v>
          </cell>
          <cell r="AB2563">
            <v>0</v>
          </cell>
          <cell r="AC2563">
            <v>37.33</v>
          </cell>
        </row>
        <row r="2564">
          <cell r="A2564">
            <v>8699744980017</v>
          </cell>
          <cell r="B2564" t="str">
            <v>J06BB01</v>
          </cell>
          <cell r="C2564" t="str">
            <v>anti-d (rh) immunoglobulin</v>
          </cell>
          <cell r="D2564" t="str">
            <v>REFERANS</v>
          </cell>
          <cell r="E2564" t="str">
            <v>REFERANS</v>
          </cell>
          <cell r="F2564">
            <v>5</v>
          </cell>
          <cell r="G2564">
            <v>2</v>
          </cell>
          <cell r="H2564">
            <v>1</v>
          </cell>
          <cell r="I2564">
            <v>0</v>
          </cell>
          <cell r="J2564">
            <v>0</v>
          </cell>
          <cell r="K2564">
            <v>0</v>
          </cell>
          <cell r="L2564" t="str">
            <v>RHOGAM ANTI RH IMMUN 1 FLAKON</v>
          </cell>
          <cell r="M2564" t="str">
            <v>ANTI RH IMMUNGLOBULIN</v>
          </cell>
          <cell r="N2564" t="str">
            <v>HEMAT</v>
          </cell>
          <cell r="O2564">
            <v>1500</v>
          </cell>
          <cell r="P2564" t="str">
            <v>IU</v>
          </cell>
          <cell r="Q2564">
            <v>1</v>
          </cell>
          <cell r="R2564" t="str">
            <v>MOR RECETE</v>
          </cell>
          <cell r="S2564" t="str">
            <v>ITHAL</v>
          </cell>
          <cell r="T2564" t="str">
            <v>ABD</v>
          </cell>
          <cell r="U2564">
            <v>80.47</v>
          </cell>
          <cell r="V2564">
            <v>80.47</v>
          </cell>
          <cell r="W2564">
            <v>80.47</v>
          </cell>
          <cell r="X2564" t="str">
            <v>ABD</v>
          </cell>
          <cell r="Y2564">
            <v>0</v>
          </cell>
          <cell r="Z2564">
            <v>3</v>
          </cell>
          <cell r="AA2564">
            <v>210.45</v>
          </cell>
          <cell r="AB2564">
            <v>212.49</v>
          </cell>
          <cell r="AC2564">
            <v>212.49</v>
          </cell>
        </row>
        <row r="2565">
          <cell r="A2565">
            <v>8699456980015</v>
          </cell>
          <cell r="B2565" t="str">
            <v>J06BB01</v>
          </cell>
          <cell r="C2565" t="str">
            <v>anti-d (rh) immunoglobulin</v>
          </cell>
          <cell r="D2565" t="str">
            <v>REFERANS</v>
          </cell>
          <cell r="E2565" t="str">
            <v>REFERANS</v>
          </cell>
          <cell r="F2565">
            <v>5</v>
          </cell>
          <cell r="G2565">
            <v>2</v>
          </cell>
          <cell r="H2565">
            <v>1</v>
          </cell>
          <cell r="I2565">
            <v>0</v>
          </cell>
          <cell r="J2565">
            <v>0</v>
          </cell>
          <cell r="K2565">
            <v>0</v>
          </cell>
          <cell r="L2565" t="str">
            <v>RHOPHYLAC 300 μG/2 ML IM/IV ENJEKSIYON ICIN COZELTI ICEREN KULLANIMA HAZIR ENJEKTOR</v>
          </cell>
          <cell r="M2565" t="str">
            <v>ANTI-D (RH) INSAN IMMUNOGLOBULINI</v>
          </cell>
          <cell r="N2565" t="str">
            <v>NYCOMED</v>
          </cell>
          <cell r="O2565">
            <v>1500</v>
          </cell>
          <cell r="P2565" t="str">
            <v>IU</v>
          </cell>
          <cell r="Q2565">
            <v>1</v>
          </cell>
          <cell r="R2565" t="str">
            <v>MOR REÇETE</v>
          </cell>
          <cell r="S2565" t="str">
            <v>ITHAL</v>
          </cell>
          <cell r="T2565">
            <v>0</v>
          </cell>
          <cell r="U2565">
            <v>0</v>
          </cell>
          <cell r="V2565">
            <v>35.47</v>
          </cell>
          <cell r="W2565">
            <v>35.47</v>
          </cell>
          <cell r="X2565" t="str">
            <v>YUNANISTAN</v>
          </cell>
          <cell r="Y2565">
            <v>0</v>
          </cell>
          <cell r="Z2565">
            <v>3</v>
          </cell>
          <cell r="AA2565">
            <v>0</v>
          </cell>
          <cell r="AB2565">
            <v>0</v>
          </cell>
          <cell r="AC2565">
            <v>124.61</v>
          </cell>
        </row>
        <row r="2566">
          <cell r="A2566">
            <v>8699729150206</v>
          </cell>
          <cell r="B2566" t="str">
            <v>J05AB04</v>
          </cell>
          <cell r="C2566" t="str">
            <v>ribavirin</v>
          </cell>
          <cell r="D2566" t="str">
            <v>EŞDEĞER</v>
          </cell>
          <cell r="E2566" t="str">
            <v>EŞDEĞER</v>
          </cell>
          <cell r="F2566">
            <v>0</v>
          </cell>
          <cell r="G2566">
            <v>1</v>
          </cell>
          <cell r="H2566">
            <v>1</v>
          </cell>
          <cell r="I2566">
            <v>0</v>
          </cell>
          <cell r="J2566">
            <v>0</v>
          </cell>
          <cell r="K2566">
            <v>0</v>
          </cell>
          <cell r="L2566" t="str">
            <v>RIBASPHERE 200 MG 70 KAPSUL</v>
          </cell>
          <cell r="M2566" t="str">
            <v>RIBAVIRIN</v>
          </cell>
          <cell r="N2566" t="str">
            <v>BIOMEKS</v>
          </cell>
          <cell r="O2566">
            <v>200</v>
          </cell>
          <cell r="P2566" t="str">
            <v>MG</v>
          </cell>
          <cell r="Q2566">
            <v>70</v>
          </cell>
          <cell r="R2566" t="str">
            <v>NORMAL REÇETE</v>
          </cell>
          <cell r="S2566" t="str">
            <v>ITHAL</v>
          </cell>
          <cell r="T2566" t="str">
            <v>FRANSA</v>
          </cell>
          <cell r="U2566">
            <v>256.2</v>
          </cell>
          <cell r="V2566">
            <v>256.2</v>
          </cell>
          <cell r="W2566">
            <v>110.25</v>
          </cell>
          <cell r="X2566" t="str">
            <v>FRANSA</v>
          </cell>
          <cell r="Y2566">
            <v>0</v>
          </cell>
          <cell r="Z2566">
            <v>0</v>
          </cell>
          <cell r="AA2566">
            <v>233.33</v>
          </cell>
          <cell r="AB2566">
            <v>0</v>
          </cell>
          <cell r="AC2566">
            <v>233.33</v>
          </cell>
        </row>
        <row r="2567">
          <cell r="A2567">
            <v>8699456150012</v>
          </cell>
          <cell r="B2567" t="str">
            <v>J05AB04</v>
          </cell>
          <cell r="C2567" t="str">
            <v>ribavirin</v>
          </cell>
          <cell r="D2567" t="str">
            <v>EŞDEĞER</v>
          </cell>
          <cell r="E2567" t="str">
            <v>EŞDEĞER</v>
          </cell>
          <cell r="F2567">
            <v>0</v>
          </cell>
          <cell r="G2567">
            <v>1</v>
          </cell>
          <cell r="H2567">
            <v>1</v>
          </cell>
          <cell r="I2567">
            <v>0</v>
          </cell>
          <cell r="J2567">
            <v>0</v>
          </cell>
          <cell r="K2567">
            <v>0</v>
          </cell>
          <cell r="L2567" t="str">
            <v>RIBASPHERE 200 MG 70 KAPSUL</v>
          </cell>
          <cell r="M2567" t="str">
            <v>RIBAVIRIN</v>
          </cell>
          <cell r="N2567" t="str">
            <v>TAKEDA</v>
          </cell>
          <cell r="O2567">
            <v>200</v>
          </cell>
          <cell r="P2567" t="str">
            <v>MG</v>
          </cell>
          <cell r="Q2567">
            <v>70</v>
          </cell>
          <cell r="R2567" t="str">
            <v>NORMAL REÇETE</v>
          </cell>
          <cell r="S2567" t="str">
            <v>ITHAL</v>
          </cell>
          <cell r="T2567" t="str">
            <v>FRANSA</v>
          </cell>
          <cell r="U2567">
            <v>256.2</v>
          </cell>
          <cell r="V2567">
            <v>256.2</v>
          </cell>
          <cell r="W2567">
            <v>110.25</v>
          </cell>
          <cell r="X2567" t="str">
            <v>FRANSA</v>
          </cell>
          <cell r="Y2567">
            <v>0</v>
          </cell>
          <cell r="Z2567">
            <v>0</v>
          </cell>
          <cell r="AA2567">
            <v>233.33</v>
          </cell>
          <cell r="AB2567">
            <v>0</v>
          </cell>
          <cell r="AC2567">
            <v>233.33</v>
          </cell>
        </row>
        <row r="2568">
          <cell r="A2568">
            <v>8699729150176</v>
          </cell>
          <cell r="B2568" t="str">
            <v>J05AB04</v>
          </cell>
          <cell r="C2568" t="str">
            <v>ribavirin</v>
          </cell>
          <cell r="D2568" t="str">
            <v>EŞDEĞER</v>
          </cell>
          <cell r="E2568" t="str">
            <v>EŞDEĞER</v>
          </cell>
          <cell r="F2568">
            <v>0</v>
          </cell>
          <cell r="G2568">
            <v>1</v>
          </cell>
          <cell r="H2568">
            <v>1</v>
          </cell>
          <cell r="I2568">
            <v>0</v>
          </cell>
          <cell r="J2568">
            <v>0</v>
          </cell>
          <cell r="K2568">
            <v>0</v>
          </cell>
          <cell r="L2568" t="str">
            <v>RIBASPHERE 200 MG 84 KAPSUL</v>
          </cell>
          <cell r="M2568" t="str">
            <v>RIBAVIRIN</v>
          </cell>
          <cell r="N2568" t="str">
            <v>BIOMEKS</v>
          </cell>
          <cell r="O2568">
            <v>200</v>
          </cell>
          <cell r="P2568" t="str">
            <v>MG</v>
          </cell>
          <cell r="Q2568">
            <v>84</v>
          </cell>
          <cell r="R2568" t="str">
            <v>NORMAL REÇETE</v>
          </cell>
          <cell r="S2568" t="str">
            <v>ITHAL</v>
          </cell>
          <cell r="T2568" t="str">
            <v>FRANSA</v>
          </cell>
          <cell r="U2568">
            <v>307.44</v>
          </cell>
          <cell r="V2568">
            <v>307.44</v>
          </cell>
          <cell r="W2568">
            <v>132.30000000000001</v>
          </cell>
          <cell r="X2568" t="str">
            <v>FRANSA</v>
          </cell>
          <cell r="Y2568">
            <v>0</v>
          </cell>
          <cell r="Z2568">
            <v>0</v>
          </cell>
          <cell r="AA2568">
            <v>280.01</v>
          </cell>
          <cell r="AB2568">
            <v>0</v>
          </cell>
          <cell r="AC2568">
            <v>280.01</v>
          </cell>
        </row>
        <row r="2569">
          <cell r="A2569">
            <v>8699456150029</v>
          </cell>
          <cell r="B2569" t="str">
            <v>J05AB04</v>
          </cell>
          <cell r="C2569" t="str">
            <v>ribavirin</v>
          </cell>
          <cell r="D2569" t="str">
            <v>EŞDEĞER</v>
          </cell>
          <cell r="E2569" t="str">
            <v>EŞDEĞER</v>
          </cell>
          <cell r="F2569">
            <v>0</v>
          </cell>
          <cell r="G2569">
            <v>1</v>
          </cell>
          <cell r="H2569">
            <v>1</v>
          </cell>
          <cell r="I2569">
            <v>0</v>
          </cell>
          <cell r="J2569">
            <v>0</v>
          </cell>
          <cell r="K2569">
            <v>0</v>
          </cell>
          <cell r="L2569" t="str">
            <v>RIBASPHERE 200 MG 84 KAPSUL</v>
          </cell>
          <cell r="M2569" t="str">
            <v>RIBAVIRIN</v>
          </cell>
          <cell r="N2569" t="str">
            <v>TAKEDA</v>
          </cell>
          <cell r="O2569">
            <v>200</v>
          </cell>
          <cell r="P2569" t="str">
            <v>MG</v>
          </cell>
          <cell r="Q2569">
            <v>84</v>
          </cell>
          <cell r="R2569" t="str">
            <v>NORMAL REÇETE</v>
          </cell>
          <cell r="S2569" t="str">
            <v>ITHAL</v>
          </cell>
          <cell r="T2569" t="str">
            <v>FRANSA</v>
          </cell>
          <cell r="U2569">
            <v>307.44</v>
          </cell>
          <cell r="V2569">
            <v>307.44</v>
          </cell>
          <cell r="W2569">
            <v>132.30000000000001</v>
          </cell>
          <cell r="X2569" t="str">
            <v>FRANSA</v>
          </cell>
          <cell r="Y2569">
            <v>0</v>
          </cell>
          <cell r="Z2569">
            <v>0</v>
          </cell>
          <cell r="AA2569">
            <v>280.01</v>
          </cell>
          <cell r="AB2569">
            <v>0</v>
          </cell>
          <cell r="AC2569">
            <v>280.01</v>
          </cell>
        </row>
        <row r="2570">
          <cell r="A2570">
            <v>8699729150275</v>
          </cell>
          <cell r="B2570" t="str">
            <v>J05AB04</v>
          </cell>
          <cell r="C2570" t="str">
            <v>ribavirin</v>
          </cell>
          <cell r="D2570" t="str">
            <v>EŞDEĞER</v>
          </cell>
          <cell r="E2570" t="str">
            <v>EŞDEĞER</v>
          </cell>
          <cell r="F2570">
            <v>0</v>
          </cell>
          <cell r="G2570">
            <v>1</v>
          </cell>
          <cell r="H2570">
            <v>1</v>
          </cell>
          <cell r="I2570">
            <v>0</v>
          </cell>
          <cell r="J2570">
            <v>0</v>
          </cell>
          <cell r="K2570">
            <v>0</v>
          </cell>
          <cell r="L2570" t="str">
            <v>RIBASPHERE 400 MG 56 TABLET</v>
          </cell>
          <cell r="M2570" t="str">
            <v>RIBAVIRIN</v>
          </cell>
          <cell r="N2570" t="str">
            <v>BIOMEKS</v>
          </cell>
          <cell r="O2570">
            <v>400</v>
          </cell>
          <cell r="P2570" t="str">
            <v>MG</v>
          </cell>
          <cell r="Q2570">
            <v>56</v>
          </cell>
          <cell r="R2570" t="str">
            <v>NORMAL REÇETE</v>
          </cell>
          <cell r="S2570" t="str">
            <v>ITHAL</v>
          </cell>
          <cell r="T2570" t="str">
            <v>FRANSA</v>
          </cell>
          <cell r="U2570">
            <v>355.95</v>
          </cell>
          <cell r="V2570">
            <v>355.95</v>
          </cell>
          <cell r="W2570">
            <v>176.4</v>
          </cell>
          <cell r="X2570" t="str">
            <v>FRANSA</v>
          </cell>
          <cell r="Y2570">
            <v>0</v>
          </cell>
          <cell r="Z2570">
            <v>0</v>
          </cell>
          <cell r="AA2570">
            <v>373.35</v>
          </cell>
          <cell r="AB2570">
            <v>0</v>
          </cell>
          <cell r="AC2570">
            <v>373.35</v>
          </cell>
        </row>
        <row r="2571">
          <cell r="A2571">
            <v>8699456090714</v>
          </cell>
          <cell r="B2571" t="str">
            <v>J05AB04</v>
          </cell>
          <cell r="C2571" t="str">
            <v>ribavirin</v>
          </cell>
          <cell r="D2571" t="str">
            <v>EŞDEĞER</v>
          </cell>
          <cell r="E2571" t="str">
            <v>EŞDEĞER</v>
          </cell>
          <cell r="F2571">
            <v>0</v>
          </cell>
          <cell r="G2571">
            <v>1</v>
          </cell>
          <cell r="H2571">
            <v>1</v>
          </cell>
          <cell r="I2571">
            <v>0</v>
          </cell>
          <cell r="J2571">
            <v>0</v>
          </cell>
          <cell r="K2571">
            <v>0</v>
          </cell>
          <cell r="L2571" t="str">
            <v>RIBASPHERE 400 MG 56 TABLET</v>
          </cell>
          <cell r="M2571" t="str">
            <v>RIBAVIRIN</v>
          </cell>
          <cell r="N2571" t="str">
            <v>TAKEDA</v>
          </cell>
          <cell r="O2571">
            <v>400</v>
          </cell>
          <cell r="P2571" t="str">
            <v>MG</v>
          </cell>
          <cell r="Q2571">
            <v>56</v>
          </cell>
          <cell r="R2571" t="str">
            <v>NORMAL REÇETE</v>
          </cell>
          <cell r="S2571" t="str">
            <v>ITHAL</v>
          </cell>
          <cell r="T2571" t="str">
            <v>FRANSA</v>
          </cell>
          <cell r="U2571">
            <v>355.95</v>
          </cell>
          <cell r="V2571">
            <v>355.95</v>
          </cell>
          <cell r="W2571">
            <v>176.4</v>
          </cell>
          <cell r="X2571" t="str">
            <v>FRANSA</v>
          </cell>
          <cell r="Y2571">
            <v>0</v>
          </cell>
          <cell r="Z2571">
            <v>0</v>
          </cell>
          <cell r="AA2571">
            <v>373.35</v>
          </cell>
          <cell r="AB2571">
            <v>0</v>
          </cell>
          <cell r="AC2571">
            <v>373.35</v>
          </cell>
        </row>
        <row r="2572">
          <cell r="A2572">
            <v>8699729150282</v>
          </cell>
          <cell r="B2572" t="str">
            <v>J05AB04</v>
          </cell>
          <cell r="C2572" t="str">
            <v>ribavirin</v>
          </cell>
          <cell r="D2572" t="str">
            <v>EŞDEĞER</v>
          </cell>
          <cell r="E2572" t="str">
            <v>EŞDEĞER</v>
          </cell>
          <cell r="F2572">
            <v>0</v>
          </cell>
          <cell r="G2572">
            <v>5</v>
          </cell>
          <cell r="H2572">
            <v>1</v>
          </cell>
          <cell r="I2572">
            <v>0</v>
          </cell>
          <cell r="J2572">
            <v>0</v>
          </cell>
          <cell r="K2572">
            <v>0</v>
          </cell>
          <cell r="L2572" t="str">
            <v>RIBASPHERE 600 MG 56 TABLET</v>
          </cell>
          <cell r="M2572" t="str">
            <v>RIBAVIRIN</v>
          </cell>
          <cell r="N2572" t="str">
            <v>BIOMEKS</v>
          </cell>
          <cell r="O2572">
            <v>600</v>
          </cell>
          <cell r="P2572" t="str">
            <v>MG</v>
          </cell>
          <cell r="Q2572">
            <v>56</v>
          </cell>
          <cell r="R2572" t="str">
            <v>NORMAL REÇETE</v>
          </cell>
          <cell r="S2572" t="str">
            <v>ITHAL</v>
          </cell>
          <cell r="T2572" t="str">
            <v>FRANSA</v>
          </cell>
          <cell r="U2572">
            <v>533.96</v>
          </cell>
          <cell r="V2572">
            <v>533.96</v>
          </cell>
          <cell r="W2572">
            <v>264.60000000000002</v>
          </cell>
          <cell r="X2572" t="str">
            <v>FRANSA</v>
          </cell>
          <cell r="Y2572">
            <v>0</v>
          </cell>
          <cell r="Z2572">
            <v>0</v>
          </cell>
          <cell r="AA2572">
            <v>560.03</v>
          </cell>
          <cell r="AB2572">
            <v>0</v>
          </cell>
          <cell r="AC2572">
            <v>560.03</v>
          </cell>
        </row>
        <row r="2573">
          <cell r="A2573">
            <v>8699456090721</v>
          </cell>
          <cell r="B2573" t="str">
            <v>J05AB04</v>
          </cell>
          <cell r="C2573" t="str">
            <v>ribavirin</v>
          </cell>
          <cell r="D2573" t="str">
            <v>EŞDEĞER</v>
          </cell>
          <cell r="E2573" t="str">
            <v>EŞDEĞER</v>
          </cell>
          <cell r="F2573">
            <v>0</v>
          </cell>
          <cell r="G2573">
            <v>5</v>
          </cell>
          <cell r="H2573">
            <v>1</v>
          </cell>
          <cell r="I2573">
            <v>0</v>
          </cell>
          <cell r="J2573">
            <v>0</v>
          </cell>
          <cell r="K2573">
            <v>0</v>
          </cell>
          <cell r="L2573" t="str">
            <v>RIBASPHERE 600 MG 56 TABLET</v>
          </cell>
          <cell r="M2573" t="str">
            <v>RIBAVIRIN</v>
          </cell>
          <cell r="N2573" t="str">
            <v>TAKEDA</v>
          </cell>
          <cell r="O2573">
            <v>600</v>
          </cell>
          <cell r="P2573" t="str">
            <v>MG</v>
          </cell>
          <cell r="Q2573">
            <v>56</v>
          </cell>
          <cell r="R2573" t="str">
            <v>NORMAL REÇETE</v>
          </cell>
          <cell r="S2573" t="str">
            <v>ITHAL</v>
          </cell>
          <cell r="T2573" t="str">
            <v>FRANSA</v>
          </cell>
          <cell r="U2573">
            <v>533.96</v>
          </cell>
          <cell r="V2573">
            <v>533.96</v>
          </cell>
          <cell r="W2573">
            <v>264.60000000000002</v>
          </cell>
          <cell r="X2573" t="str">
            <v>FRANSA</v>
          </cell>
          <cell r="Y2573">
            <v>0</v>
          </cell>
          <cell r="Z2573">
            <v>0</v>
          </cell>
          <cell r="AA2573">
            <v>560.03</v>
          </cell>
          <cell r="AB2573">
            <v>0</v>
          </cell>
          <cell r="AC2573">
            <v>560.03</v>
          </cell>
        </row>
        <row r="2574">
          <cell r="A2574">
            <v>8699530460013</v>
          </cell>
          <cell r="B2574" t="str">
            <v>A06AB05</v>
          </cell>
          <cell r="C2574" t="str">
            <v>castor oil</v>
          </cell>
          <cell r="D2574" t="str">
            <v>EŞDEĞER</v>
          </cell>
          <cell r="E2574" t="str">
            <v>YIRMI YIL</v>
          </cell>
          <cell r="F2574">
            <v>4</v>
          </cell>
          <cell r="G2574">
            <v>2</v>
          </cell>
          <cell r="H2574">
            <v>3</v>
          </cell>
          <cell r="I2574">
            <v>0</v>
          </cell>
          <cell r="J2574">
            <v>0</v>
          </cell>
          <cell r="K2574">
            <v>0</v>
          </cell>
          <cell r="L2574" t="str">
            <v>RICILAKS 60 ML EMULSIYON</v>
          </cell>
          <cell r="M2574" t="str">
            <v>HINT YAGI</v>
          </cell>
          <cell r="N2574" t="str">
            <v>YENI RECORDATI</v>
          </cell>
          <cell r="O2574">
            <v>60</v>
          </cell>
          <cell r="P2574" t="str">
            <v>ML</v>
          </cell>
          <cell r="Q2574">
            <v>60</v>
          </cell>
          <cell r="R2574" t="str">
            <v>NORMAL REÇETE</v>
          </cell>
          <cell r="S2574" t="str">
            <v>IMAL</v>
          </cell>
          <cell r="T2574" t="str">
            <v>TURKIYE</v>
          </cell>
          <cell r="U2574">
            <v>0.82</v>
          </cell>
          <cell r="V2574">
            <v>0.82</v>
          </cell>
          <cell r="W2574">
            <v>0</v>
          </cell>
          <cell r="X2574" t="str">
            <v>TURKIYE</v>
          </cell>
          <cell r="Y2574">
            <v>3</v>
          </cell>
          <cell r="Z2574">
            <v>0</v>
          </cell>
          <cell r="AA2574">
            <v>2.0099999999999998</v>
          </cell>
          <cell r="AB2574">
            <v>0</v>
          </cell>
          <cell r="AC2574">
            <v>2.0099999999999998</v>
          </cell>
        </row>
        <row r="2575">
          <cell r="A2575">
            <v>8699809756656</v>
          </cell>
          <cell r="B2575" t="str">
            <v>J04AB03</v>
          </cell>
          <cell r="C2575" t="str">
            <v>rifamycin</v>
          </cell>
          <cell r="D2575" t="str">
            <v>REFERANS</v>
          </cell>
          <cell r="E2575" t="str">
            <v>YIRMI YIL</v>
          </cell>
          <cell r="F2575">
            <v>4</v>
          </cell>
          <cell r="G2575">
            <v>1</v>
          </cell>
          <cell r="H2575">
            <v>2</v>
          </cell>
          <cell r="I2575">
            <v>0</v>
          </cell>
          <cell r="J2575">
            <v>0</v>
          </cell>
          <cell r="K2575">
            <v>0</v>
          </cell>
          <cell r="L2575" t="str">
            <v>RIFOCIN 125 MG/1,5 ML  1 AMPUL</v>
          </cell>
          <cell r="M2575" t="str">
            <v>RIFAMISIN SODYUM</v>
          </cell>
          <cell r="N2575" t="str">
            <v>SANOFI AVENTIS</v>
          </cell>
          <cell r="O2575">
            <v>125</v>
          </cell>
          <cell r="P2575" t="str">
            <v>MG</v>
          </cell>
          <cell r="Q2575">
            <v>1</v>
          </cell>
          <cell r="R2575" t="str">
            <v>NORMAL REÇETE</v>
          </cell>
          <cell r="S2575" t="str">
            <v>IMAL</v>
          </cell>
          <cell r="T2575">
            <v>0</v>
          </cell>
          <cell r="U2575">
            <v>0</v>
          </cell>
          <cell r="V2575">
            <v>1.29</v>
          </cell>
          <cell r="W2575">
            <v>0</v>
          </cell>
          <cell r="X2575" t="str">
            <v>TURKIYE</v>
          </cell>
          <cell r="Y2575">
            <v>0</v>
          </cell>
          <cell r="Z2575">
            <v>0</v>
          </cell>
          <cell r="AA2575">
            <v>0</v>
          </cell>
          <cell r="AB2575">
            <v>0</v>
          </cell>
          <cell r="AC2575">
            <v>2.71</v>
          </cell>
        </row>
        <row r="2576">
          <cell r="A2576">
            <v>8699809090361</v>
          </cell>
          <cell r="B2576" t="str">
            <v>N07XX02</v>
          </cell>
          <cell r="C2576" t="str">
            <v>riluzole</v>
          </cell>
          <cell r="D2576" t="str">
            <v>REFERANS</v>
          </cell>
          <cell r="E2576" t="str">
            <v>REFERANS</v>
          </cell>
          <cell r="F2576">
            <v>0</v>
          </cell>
          <cell r="G2576">
            <v>2</v>
          </cell>
          <cell r="H2576">
            <v>1</v>
          </cell>
          <cell r="I2576">
            <v>0</v>
          </cell>
          <cell r="J2576">
            <v>0</v>
          </cell>
          <cell r="K2576">
            <v>0</v>
          </cell>
          <cell r="L2576" t="str">
            <v>RILUTEK 50 MG 56 FILM TABLET</v>
          </cell>
          <cell r="M2576" t="str">
            <v>RILUZOL</v>
          </cell>
          <cell r="N2576" t="str">
            <v>SANOFI AVENTIS</v>
          </cell>
          <cell r="O2576">
            <v>50</v>
          </cell>
          <cell r="P2576" t="str">
            <v>MG</v>
          </cell>
          <cell r="Q2576">
            <v>56</v>
          </cell>
          <cell r="R2576" t="str">
            <v>NORMAL REÇETE</v>
          </cell>
          <cell r="S2576" t="str">
            <v>ITHAL</v>
          </cell>
          <cell r="T2576">
            <v>0</v>
          </cell>
          <cell r="U2576">
            <v>0</v>
          </cell>
          <cell r="V2576">
            <v>96.93</v>
          </cell>
          <cell r="W2576">
            <v>96.93</v>
          </cell>
          <cell r="X2576" t="str">
            <v>YUNANISTAN</v>
          </cell>
          <cell r="Y2576">
            <v>0</v>
          </cell>
          <cell r="Z2576">
            <v>0</v>
          </cell>
          <cell r="AA2576">
            <v>0</v>
          </cell>
          <cell r="AB2576">
            <v>0</v>
          </cell>
          <cell r="AC2576">
            <v>205.14</v>
          </cell>
        </row>
        <row r="2577">
          <cell r="A2577">
            <v>8697936011471</v>
          </cell>
          <cell r="B2577" t="str">
            <v>N05AX12</v>
          </cell>
          <cell r="C2577" t="str">
            <v>aripiprazole</v>
          </cell>
          <cell r="D2577" t="str">
            <v>EŞDEĞER</v>
          </cell>
          <cell r="E2577" t="str">
            <v>EŞDEĞER</v>
          </cell>
          <cell r="F2577">
            <v>0</v>
          </cell>
          <cell r="G2577">
            <v>1</v>
          </cell>
          <cell r="H2577">
            <v>1</v>
          </cell>
          <cell r="I2577">
            <v>0</v>
          </cell>
          <cell r="J2577">
            <v>0</v>
          </cell>
          <cell r="K2577">
            <v>0</v>
          </cell>
          <cell r="L2577" t="str">
            <v>RIMA-FIX 10 MG 28 TABLET</v>
          </cell>
          <cell r="M2577" t="str">
            <v>ARIPIPRAZOL</v>
          </cell>
          <cell r="N2577" t="str">
            <v>INVENTIM</v>
          </cell>
          <cell r="O2577">
            <v>10</v>
          </cell>
          <cell r="P2577" t="str">
            <v>MG</v>
          </cell>
          <cell r="Q2577">
            <v>28</v>
          </cell>
          <cell r="R2577" t="str">
            <v>NORMAL REÇETE</v>
          </cell>
          <cell r="S2577" t="str">
            <v>IMAL</v>
          </cell>
          <cell r="T2577" t="str">
            <v>ISPANYA</v>
          </cell>
          <cell r="U2577">
            <v>77.44</v>
          </cell>
          <cell r="V2577">
            <v>36.11</v>
          </cell>
          <cell r="W2577">
            <v>36.11</v>
          </cell>
          <cell r="X2577" t="str">
            <v>ISPANYA</v>
          </cell>
          <cell r="Y2577">
            <v>0</v>
          </cell>
          <cell r="Z2577">
            <v>0</v>
          </cell>
          <cell r="AA2577">
            <v>76.430000000000007</v>
          </cell>
          <cell r="AB2577">
            <v>0</v>
          </cell>
          <cell r="AC2577">
            <v>76.430000000000007</v>
          </cell>
        </row>
        <row r="2578">
          <cell r="A2578">
            <v>8697936011495</v>
          </cell>
          <cell r="B2578" t="str">
            <v>N05AX12</v>
          </cell>
          <cell r="C2578" t="str">
            <v>aripiprazole</v>
          </cell>
          <cell r="D2578" t="str">
            <v>EŞDEĞER</v>
          </cell>
          <cell r="E2578" t="str">
            <v>EŞDEĞER</v>
          </cell>
          <cell r="F2578">
            <v>0</v>
          </cell>
          <cell r="G2578">
            <v>1</v>
          </cell>
          <cell r="H2578">
            <v>1</v>
          </cell>
          <cell r="I2578">
            <v>0</v>
          </cell>
          <cell r="J2578">
            <v>0</v>
          </cell>
          <cell r="K2578">
            <v>0</v>
          </cell>
          <cell r="L2578" t="str">
            <v>RIMA-FIX 15 MG 28 TABLET</v>
          </cell>
          <cell r="M2578" t="str">
            <v>ARIPIPRAZOL</v>
          </cell>
          <cell r="N2578" t="str">
            <v>INVENTIM</v>
          </cell>
          <cell r="O2578">
            <v>15</v>
          </cell>
          <cell r="P2578" t="str">
            <v>MG</v>
          </cell>
          <cell r="Q2578">
            <v>28</v>
          </cell>
          <cell r="R2578" t="str">
            <v>NORMAL REÇETE</v>
          </cell>
          <cell r="S2578" t="str">
            <v>IMAL</v>
          </cell>
          <cell r="T2578" t="str">
            <v>ITALYA</v>
          </cell>
          <cell r="U2578">
            <v>80.87</v>
          </cell>
          <cell r="V2578">
            <v>39.42</v>
          </cell>
          <cell r="W2578">
            <v>39.42</v>
          </cell>
          <cell r="X2578" t="str">
            <v>ITALYA</v>
          </cell>
          <cell r="Y2578">
            <v>0</v>
          </cell>
          <cell r="Z2578">
            <v>0</v>
          </cell>
          <cell r="AA2578">
            <v>83.43</v>
          </cell>
          <cell r="AB2578">
            <v>0</v>
          </cell>
          <cell r="AC2578">
            <v>83.43</v>
          </cell>
        </row>
        <row r="2579">
          <cell r="A2579">
            <v>8697936011518</v>
          </cell>
          <cell r="B2579" t="str">
            <v>N05AX12</v>
          </cell>
          <cell r="C2579" t="str">
            <v>aripiprazole</v>
          </cell>
          <cell r="D2579" t="str">
            <v>EŞDEĞER</v>
          </cell>
          <cell r="E2579" t="str">
            <v>EŞDEĞER</v>
          </cell>
          <cell r="F2579">
            <v>0</v>
          </cell>
          <cell r="G2579">
            <v>1</v>
          </cell>
          <cell r="H2579">
            <v>1</v>
          </cell>
          <cell r="I2579">
            <v>0</v>
          </cell>
          <cell r="J2579">
            <v>0</v>
          </cell>
          <cell r="K2579">
            <v>0</v>
          </cell>
          <cell r="L2579" t="str">
            <v>RIMA-FIX 30 MG 28 TABLET</v>
          </cell>
          <cell r="M2579" t="str">
            <v>ARIPIPRAZOL</v>
          </cell>
          <cell r="N2579" t="str">
            <v>INVENTIM</v>
          </cell>
          <cell r="O2579">
            <v>30</v>
          </cell>
          <cell r="P2579" t="str">
            <v>MG</v>
          </cell>
          <cell r="Q2579">
            <v>28</v>
          </cell>
          <cell r="R2579" t="str">
            <v>NORMAL REÇETE</v>
          </cell>
          <cell r="S2579" t="str">
            <v>IMAL</v>
          </cell>
          <cell r="T2579" t="str">
            <v>YUNANISTAN</v>
          </cell>
          <cell r="U2579">
            <v>153.84</v>
          </cell>
          <cell r="V2579">
            <v>153.84</v>
          </cell>
          <cell r="W2579">
            <v>86.26</v>
          </cell>
          <cell r="X2579" t="str">
            <v>YUNANISTAN</v>
          </cell>
          <cell r="Y2579">
            <v>0</v>
          </cell>
          <cell r="Z2579">
            <v>0</v>
          </cell>
          <cell r="AA2579">
            <v>172.62</v>
          </cell>
          <cell r="AB2579">
            <v>0</v>
          </cell>
          <cell r="AC2579">
            <v>172.62</v>
          </cell>
        </row>
        <row r="2580">
          <cell r="A2580">
            <v>8699540011151</v>
          </cell>
          <cell r="B2580" t="str">
            <v>A02AD02</v>
          </cell>
          <cell r="C2580" t="str">
            <v>magaldrate</v>
          </cell>
          <cell r="D2580" t="str">
            <v>REFERANS</v>
          </cell>
          <cell r="E2580" t="str">
            <v>YIRMI YIL</v>
          </cell>
          <cell r="F2580">
            <v>4</v>
          </cell>
          <cell r="G2580">
            <v>2</v>
          </cell>
          <cell r="H2580">
            <v>2</v>
          </cell>
          <cell r="I2580">
            <v>0</v>
          </cell>
          <cell r="J2580">
            <v>0</v>
          </cell>
          <cell r="K2580">
            <v>0</v>
          </cell>
          <cell r="L2580" t="str">
            <v>RIOPAN 800 MG 20 CIGNEME TABLETI</v>
          </cell>
          <cell r="M2580" t="str">
            <v xml:space="preserve">MAGALDRAT </v>
          </cell>
          <cell r="N2580" t="str">
            <v>NOBEL ILAC SANAYI</v>
          </cell>
          <cell r="O2580">
            <v>800</v>
          </cell>
          <cell r="P2580" t="str">
            <v>MG</v>
          </cell>
          <cell r="Q2580">
            <v>20</v>
          </cell>
          <cell r="R2580" t="str">
            <v>NORMAL REÇETE</v>
          </cell>
          <cell r="S2580" t="str">
            <v>IMAL</v>
          </cell>
          <cell r="T2580" t="str">
            <v>TURKIYE</v>
          </cell>
          <cell r="U2580">
            <v>1.78</v>
          </cell>
          <cell r="V2580">
            <v>1.78</v>
          </cell>
          <cell r="W2580">
            <v>0</v>
          </cell>
          <cell r="X2580" t="str">
            <v>TURKIYE</v>
          </cell>
          <cell r="Y2580">
            <v>0</v>
          </cell>
          <cell r="Z2580">
            <v>0</v>
          </cell>
          <cell r="AA2580">
            <v>3.76</v>
          </cell>
          <cell r="AB2580">
            <v>0</v>
          </cell>
          <cell r="AC2580">
            <v>3.76</v>
          </cell>
        </row>
        <row r="2581">
          <cell r="A2581">
            <v>8699456080258</v>
          </cell>
          <cell r="B2581" t="str">
            <v>A02BA02</v>
          </cell>
          <cell r="C2581" t="str">
            <v>ranitidine</v>
          </cell>
          <cell r="D2581" t="str">
            <v>REFERANS</v>
          </cell>
          <cell r="E2581" t="str">
            <v>FIYAT KORUMALI URUN</v>
          </cell>
          <cell r="F2581">
            <v>4</v>
          </cell>
          <cell r="G2581">
            <v>2</v>
          </cell>
          <cell r="H2581">
            <v>2</v>
          </cell>
          <cell r="I2581">
            <v>0</v>
          </cell>
          <cell r="J2581">
            <v>0</v>
          </cell>
          <cell r="K2581">
            <v>0</v>
          </cell>
          <cell r="L2581" t="str">
            <v>RIOPAN 800 MG 20 CIGNEME TABLETI</v>
          </cell>
          <cell r="M2581" t="str">
            <v xml:space="preserve">MAGALDRAT </v>
          </cell>
          <cell r="N2581" t="str">
            <v>TAKEDA</v>
          </cell>
          <cell r="O2581">
            <v>800</v>
          </cell>
          <cell r="P2581" t="str">
            <v>MG</v>
          </cell>
          <cell r="Q2581">
            <v>20</v>
          </cell>
          <cell r="R2581" t="str">
            <v>NORMAL RECETE</v>
          </cell>
          <cell r="S2581" t="str">
            <v>IMAL</v>
          </cell>
          <cell r="T2581" t="str">
            <v>TURKIYE</v>
          </cell>
          <cell r="U2581">
            <v>1.78</v>
          </cell>
          <cell r="V2581">
            <v>1.78</v>
          </cell>
          <cell r="W2581">
            <v>0</v>
          </cell>
          <cell r="X2581" t="str">
            <v>TURKIYE</v>
          </cell>
          <cell r="Y2581">
            <v>0</v>
          </cell>
          <cell r="Z2581">
            <v>0</v>
          </cell>
          <cell r="AA2581">
            <v>4.9000000000000004</v>
          </cell>
          <cell r="AB2581">
            <v>0</v>
          </cell>
          <cell r="AC2581">
            <v>4.9000000000000004</v>
          </cell>
        </row>
        <row r="2582">
          <cell r="A2582">
            <v>8699456080265</v>
          </cell>
          <cell r="B2582" t="str">
            <v>A02AD02</v>
          </cell>
          <cell r="C2582" t="str">
            <v>magaldrate</v>
          </cell>
          <cell r="D2582" t="str">
            <v>REFERANS</v>
          </cell>
          <cell r="E2582" t="str">
            <v>FIYAT KORUMALI URUN</v>
          </cell>
          <cell r="F2582">
            <v>4</v>
          </cell>
          <cell r="G2582">
            <v>2</v>
          </cell>
          <cell r="H2582">
            <v>2</v>
          </cell>
          <cell r="I2582">
            <v>0</v>
          </cell>
          <cell r="J2582">
            <v>0</v>
          </cell>
          <cell r="K2582">
            <v>0</v>
          </cell>
          <cell r="L2582" t="str">
            <v>RIOPAN 800 MG 50 CIGNEME TABLETI</v>
          </cell>
          <cell r="M2582" t="str">
            <v xml:space="preserve">MAGALDRAT </v>
          </cell>
          <cell r="N2582" t="str">
            <v>TAKEDA</v>
          </cell>
          <cell r="O2582">
            <v>800</v>
          </cell>
          <cell r="P2582" t="str">
            <v>MG</v>
          </cell>
          <cell r="Q2582">
            <v>50</v>
          </cell>
          <cell r="R2582" t="str">
            <v>NORMAL RECETE</v>
          </cell>
          <cell r="S2582" t="str">
            <v>IMAL</v>
          </cell>
          <cell r="T2582" t="str">
            <v>TURKIYE</v>
          </cell>
          <cell r="U2582">
            <v>3.46</v>
          </cell>
          <cell r="V2582">
            <v>3.46</v>
          </cell>
          <cell r="W2582">
            <v>0</v>
          </cell>
          <cell r="X2582" t="str">
            <v>TURKIYE</v>
          </cell>
          <cell r="Y2582">
            <v>0</v>
          </cell>
          <cell r="Z2582">
            <v>0</v>
          </cell>
          <cell r="AA2582">
            <v>9.5299999999999994</v>
          </cell>
          <cell r="AB2582">
            <v>0</v>
          </cell>
          <cell r="AC2582">
            <v>9.5299999999999994</v>
          </cell>
        </row>
        <row r="2583">
          <cell r="A2583">
            <v>8699523090821</v>
          </cell>
          <cell r="B2583" t="str">
            <v>N05AX08</v>
          </cell>
          <cell r="C2583" t="str">
            <v>risperidone</v>
          </cell>
          <cell r="D2583" t="str">
            <v>EŞDEĞER</v>
          </cell>
          <cell r="E2583" t="str">
            <v>EŞDEĞER</v>
          </cell>
          <cell r="F2583">
            <v>3</v>
          </cell>
          <cell r="G2583">
            <v>1</v>
          </cell>
          <cell r="H2583">
            <v>1</v>
          </cell>
          <cell r="I2583">
            <v>0</v>
          </cell>
          <cell r="J2583">
            <v>0</v>
          </cell>
          <cell r="K2583">
            <v>0</v>
          </cell>
          <cell r="L2583" t="str">
            <v>RIPLIDON 1 MG 20 FILM TABLET</v>
          </cell>
          <cell r="M2583" t="str">
            <v>RISPERIDON</v>
          </cell>
          <cell r="N2583" t="str">
            <v>MUNIR SAHIN</v>
          </cell>
          <cell r="O2583">
            <v>1</v>
          </cell>
          <cell r="P2583" t="str">
            <v>MG</v>
          </cell>
          <cell r="Q2583">
            <v>20</v>
          </cell>
          <cell r="R2583" t="str">
            <v>NORMAL REÇETE</v>
          </cell>
          <cell r="S2583" t="str">
            <v>IMAL</v>
          </cell>
          <cell r="T2583" t="str">
            <v>ISPANYA</v>
          </cell>
          <cell r="U2583">
            <v>1.81</v>
          </cell>
          <cell r="V2583">
            <v>1.81</v>
          </cell>
          <cell r="W2583">
            <v>0</v>
          </cell>
          <cell r="X2583" t="str">
            <v>ISPANYA</v>
          </cell>
          <cell r="Y2583">
            <v>0</v>
          </cell>
          <cell r="Z2583">
            <v>0</v>
          </cell>
          <cell r="AA2583">
            <v>3.83</v>
          </cell>
          <cell r="AB2583">
            <v>0</v>
          </cell>
          <cell r="AC2583">
            <v>3.83</v>
          </cell>
        </row>
        <row r="2584">
          <cell r="A2584">
            <v>8699523650087</v>
          </cell>
          <cell r="B2584" t="str">
            <v>N05AX08</v>
          </cell>
          <cell r="C2584" t="str">
            <v>risperidone</v>
          </cell>
          <cell r="D2584" t="str">
            <v>EŞDEĞER</v>
          </cell>
          <cell r="E2584" t="str">
            <v>EŞDEĞER</v>
          </cell>
          <cell r="F2584">
            <v>0</v>
          </cell>
          <cell r="G2584">
            <v>1</v>
          </cell>
          <cell r="H2584">
            <v>1</v>
          </cell>
          <cell r="I2584">
            <v>0</v>
          </cell>
          <cell r="J2584">
            <v>0</v>
          </cell>
          <cell r="K2584">
            <v>0</v>
          </cell>
          <cell r="L2584" t="str">
            <v>RIPLIDON 1 MG/ML ORAL COZELTI 100 ML</v>
          </cell>
          <cell r="M2584" t="str">
            <v>RISPERIDON</v>
          </cell>
          <cell r="N2584" t="str">
            <v>MUNIR SAHIN</v>
          </cell>
          <cell r="O2584">
            <v>1</v>
          </cell>
          <cell r="P2584" t="str">
            <v>MG/ML</v>
          </cell>
          <cell r="Q2584">
            <v>100</v>
          </cell>
          <cell r="R2584" t="str">
            <v>NORMAL REÇETE</v>
          </cell>
          <cell r="S2584" t="str">
            <v>IMAL</v>
          </cell>
          <cell r="T2584" t="str">
            <v>ISPANYA</v>
          </cell>
          <cell r="U2584">
            <v>27.98</v>
          </cell>
          <cell r="V2584">
            <v>27.98</v>
          </cell>
          <cell r="W2584">
            <v>8.89</v>
          </cell>
          <cell r="X2584" t="str">
            <v>ISPANYA</v>
          </cell>
          <cell r="Y2584">
            <v>0</v>
          </cell>
          <cell r="Z2584">
            <v>0</v>
          </cell>
          <cell r="AA2584">
            <v>18.78</v>
          </cell>
          <cell r="AB2584">
            <v>0</v>
          </cell>
          <cell r="AC2584">
            <v>18.78</v>
          </cell>
        </row>
        <row r="2585">
          <cell r="A2585">
            <v>8699523090838</v>
          </cell>
          <cell r="B2585" t="str">
            <v>N05AX08</v>
          </cell>
          <cell r="C2585" t="str">
            <v>risperidone</v>
          </cell>
          <cell r="D2585" t="str">
            <v>EŞDEĞER</v>
          </cell>
          <cell r="E2585" t="str">
            <v>EŞDEĞER</v>
          </cell>
          <cell r="F2585">
            <v>0</v>
          </cell>
          <cell r="G2585">
            <v>1</v>
          </cell>
          <cell r="H2585">
            <v>1</v>
          </cell>
          <cell r="I2585">
            <v>0</v>
          </cell>
          <cell r="J2585">
            <v>0</v>
          </cell>
          <cell r="K2585">
            <v>0</v>
          </cell>
          <cell r="L2585" t="str">
            <v>RIPLIDON 2 MG 20 FILM TABLET</v>
          </cell>
          <cell r="M2585" t="str">
            <v>RISPERIDON</v>
          </cell>
          <cell r="N2585" t="str">
            <v>MUNIR SAHIN</v>
          </cell>
          <cell r="O2585">
            <v>2</v>
          </cell>
          <cell r="P2585" t="str">
            <v>MG</v>
          </cell>
          <cell r="Q2585">
            <v>20</v>
          </cell>
          <cell r="R2585" t="str">
            <v>NORMAL REÇETE</v>
          </cell>
          <cell r="S2585" t="str">
            <v>IMAL</v>
          </cell>
          <cell r="T2585" t="str">
            <v>ITALYA</v>
          </cell>
          <cell r="U2585">
            <v>10.28</v>
          </cell>
          <cell r="V2585">
            <v>10.28</v>
          </cell>
          <cell r="W2585">
            <v>6.16</v>
          </cell>
          <cell r="X2585" t="str">
            <v>ITALYA</v>
          </cell>
          <cell r="Y2585">
            <v>0</v>
          </cell>
          <cell r="Z2585">
            <v>0</v>
          </cell>
          <cell r="AA2585">
            <v>11.4</v>
          </cell>
          <cell r="AB2585">
            <v>0</v>
          </cell>
          <cell r="AC2585">
            <v>11.4</v>
          </cell>
        </row>
        <row r="2586">
          <cell r="A2586">
            <v>8699523090845</v>
          </cell>
          <cell r="B2586" t="str">
            <v>N05AX08</v>
          </cell>
          <cell r="C2586" t="str">
            <v>risperidone</v>
          </cell>
          <cell r="D2586" t="str">
            <v>EŞDEĞER</v>
          </cell>
          <cell r="E2586" t="str">
            <v>EŞDEĞER</v>
          </cell>
          <cell r="F2586">
            <v>0</v>
          </cell>
          <cell r="G2586">
            <v>1</v>
          </cell>
          <cell r="H2586">
            <v>1</v>
          </cell>
          <cell r="I2586">
            <v>0</v>
          </cell>
          <cell r="J2586">
            <v>0</v>
          </cell>
          <cell r="K2586">
            <v>0</v>
          </cell>
          <cell r="L2586" t="str">
            <v>RIPLIDON 3 MG 20 FILM TABLET</v>
          </cell>
          <cell r="M2586" t="str">
            <v>RISPERIDON</v>
          </cell>
          <cell r="N2586" t="str">
            <v>MUNIR SAHIN</v>
          </cell>
          <cell r="O2586">
            <v>3</v>
          </cell>
          <cell r="P2586" t="str">
            <v>MG</v>
          </cell>
          <cell r="Q2586">
            <v>20</v>
          </cell>
          <cell r="R2586" t="str">
            <v>NORMAL REÇETE</v>
          </cell>
          <cell r="S2586" t="str">
            <v>IMAL</v>
          </cell>
          <cell r="T2586" t="str">
            <v>ISPANYA</v>
          </cell>
          <cell r="U2586">
            <v>15.42</v>
          </cell>
          <cell r="V2586">
            <v>15.42</v>
          </cell>
          <cell r="W2586">
            <v>5.33</v>
          </cell>
          <cell r="X2586" t="str">
            <v>ISPANYA</v>
          </cell>
          <cell r="Y2586">
            <v>0</v>
          </cell>
          <cell r="Z2586">
            <v>0</v>
          </cell>
          <cell r="AA2586">
            <v>11.26</v>
          </cell>
          <cell r="AB2586">
            <v>0</v>
          </cell>
          <cell r="AC2586">
            <v>11.26</v>
          </cell>
        </row>
        <row r="2587">
          <cell r="A2587">
            <v>8699523090852</v>
          </cell>
          <cell r="B2587" t="str">
            <v>N05AX08</v>
          </cell>
          <cell r="C2587" t="str">
            <v>risperidone</v>
          </cell>
          <cell r="D2587" t="str">
            <v>EŞDEĞER</v>
          </cell>
          <cell r="E2587" t="str">
            <v>EŞDEĞER</v>
          </cell>
          <cell r="F2587">
            <v>0</v>
          </cell>
          <cell r="G2587">
            <v>1</v>
          </cell>
          <cell r="H2587">
            <v>1</v>
          </cell>
          <cell r="I2587">
            <v>0</v>
          </cell>
          <cell r="J2587">
            <v>0</v>
          </cell>
          <cell r="K2587">
            <v>0</v>
          </cell>
          <cell r="L2587" t="str">
            <v>RIPLIDON 4 MG 20 FILM TABLET</v>
          </cell>
          <cell r="M2587" t="str">
            <v>RISPERIDON</v>
          </cell>
          <cell r="N2587" t="str">
            <v>MUNIR SAHIN</v>
          </cell>
          <cell r="O2587">
            <v>4</v>
          </cell>
          <cell r="P2587" t="str">
            <v>MG</v>
          </cell>
          <cell r="Q2587">
            <v>20</v>
          </cell>
          <cell r="R2587" t="str">
            <v>NORMAL REÇETE</v>
          </cell>
          <cell r="S2587" t="str">
            <v>IMAL</v>
          </cell>
          <cell r="T2587" t="str">
            <v>ITALYA</v>
          </cell>
          <cell r="U2587">
            <v>20.2</v>
          </cell>
          <cell r="V2587">
            <v>20.2</v>
          </cell>
          <cell r="W2587">
            <v>12.12</v>
          </cell>
          <cell r="X2587" t="str">
            <v>ITALYA</v>
          </cell>
          <cell r="Y2587">
            <v>0</v>
          </cell>
          <cell r="Z2587">
            <v>0</v>
          </cell>
          <cell r="AA2587">
            <v>23.96</v>
          </cell>
          <cell r="AB2587">
            <v>0</v>
          </cell>
          <cell r="AC2587">
            <v>23.96</v>
          </cell>
        </row>
        <row r="2588">
          <cell r="A2588">
            <v>8697933020360</v>
          </cell>
          <cell r="B2588" t="str">
            <v>M05BB04</v>
          </cell>
          <cell r="C2588" t="str">
            <v>risedronic acid, calcium and colecalciferol, sequential</v>
          </cell>
          <cell r="D2588" t="str">
            <v>EŞDEĞER</v>
          </cell>
          <cell r="E2588" t="str">
            <v>EŞDEĞER</v>
          </cell>
          <cell r="F2588">
            <v>0</v>
          </cell>
          <cell r="G2588">
            <v>1</v>
          </cell>
          <cell r="H2588">
            <v>1</v>
          </cell>
          <cell r="I2588">
            <v>0</v>
          </cell>
          <cell r="J2588">
            <v>0</v>
          </cell>
          <cell r="K2588">
            <v>0</v>
          </cell>
          <cell r="L2588" t="str">
            <v>RISEFIX COMBI TEDAVI PAKETI (4+24)EFERVESAN TABLET</v>
          </cell>
          <cell r="M2588" t="str">
            <v>RISEDRONATE SODIUM + VITAMIN D3+KALSIYUM KARBONAT</v>
          </cell>
          <cell r="N2588" t="str">
            <v>SALUTIS</v>
          </cell>
          <cell r="O2588" t="str">
            <v>35+1000/2800</v>
          </cell>
          <cell r="P2588" t="str">
            <v>MG/IU</v>
          </cell>
          <cell r="Q2588">
            <v>28</v>
          </cell>
          <cell r="R2588" t="str">
            <v>NORMAL REÇETE</v>
          </cell>
          <cell r="S2588" t="str">
            <v>IMAL</v>
          </cell>
          <cell r="T2588" t="str">
            <v>TURKIYE</v>
          </cell>
          <cell r="U2588">
            <v>28.46</v>
          </cell>
          <cell r="V2588">
            <v>28.46</v>
          </cell>
          <cell r="W2588">
            <v>17.079999999999998</v>
          </cell>
          <cell r="X2588" t="str">
            <v>TURKIYE</v>
          </cell>
          <cell r="Y2588">
            <v>0</v>
          </cell>
          <cell r="Z2588">
            <v>0</v>
          </cell>
          <cell r="AA2588">
            <v>22.32</v>
          </cell>
          <cell r="AB2588">
            <v>0</v>
          </cell>
          <cell r="AC2588">
            <v>22.32</v>
          </cell>
        </row>
        <row r="2589">
          <cell r="A2589">
            <v>8697936021432</v>
          </cell>
          <cell r="B2589" t="str">
            <v>M05BB</v>
          </cell>
          <cell r="C2589" t="str">
            <v>Bisphosphonates, combinations</v>
          </cell>
          <cell r="D2589" t="str">
            <v>EŞDEĞER</v>
          </cell>
          <cell r="E2589" t="str">
            <v>EŞDEĞER</v>
          </cell>
          <cell r="F2589">
            <v>0</v>
          </cell>
          <cell r="G2589">
            <v>1</v>
          </cell>
          <cell r="H2589">
            <v>1</v>
          </cell>
          <cell r="I2589">
            <v>0</v>
          </cell>
          <cell r="J2589">
            <v>0</v>
          </cell>
          <cell r="K2589">
            <v>0</v>
          </cell>
          <cell r="L2589" t="str">
            <v>RISEPLUS D3 150 MG/5600 IU 3 EFERVESAN TABLET</v>
          </cell>
          <cell r="M2589" t="str">
            <v>RISEDRONATE SODIUM + VITAMIN D3</v>
          </cell>
          <cell r="N2589" t="str">
            <v>INVENTIM</v>
          </cell>
          <cell r="O2589" t="str">
            <v>150+5600</v>
          </cell>
          <cell r="P2589" t="str">
            <v>MG/IU</v>
          </cell>
          <cell r="Q2589">
            <v>3</v>
          </cell>
          <cell r="R2589" t="str">
            <v>NORMAL REÇETE</v>
          </cell>
          <cell r="S2589" t="str">
            <v>IMAL</v>
          </cell>
          <cell r="T2589" t="str">
            <v>TURKIYE</v>
          </cell>
          <cell r="U2589">
            <v>68.7</v>
          </cell>
          <cell r="V2589">
            <v>68.7</v>
          </cell>
          <cell r="W2589">
            <v>41.22</v>
          </cell>
          <cell r="X2589" t="str">
            <v>TURKIYE</v>
          </cell>
          <cell r="Y2589">
            <v>0</v>
          </cell>
          <cell r="Z2589">
            <v>0</v>
          </cell>
          <cell r="AA2589">
            <v>87.23</v>
          </cell>
          <cell r="AB2589">
            <v>0</v>
          </cell>
          <cell r="AC2589">
            <v>87.23</v>
          </cell>
        </row>
        <row r="2590">
          <cell r="A2590">
            <v>8697936021449</v>
          </cell>
          <cell r="B2590" t="str">
            <v>M05BB</v>
          </cell>
          <cell r="C2590" t="str">
            <v>Bisphosphonates, combinations</v>
          </cell>
          <cell r="D2590" t="str">
            <v>EŞDEĞER</v>
          </cell>
          <cell r="E2590" t="str">
            <v>EŞDEĞER</v>
          </cell>
          <cell r="F2590">
            <v>0</v>
          </cell>
          <cell r="G2590">
            <v>1</v>
          </cell>
          <cell r="H2590">
            <v>1</v>
          </cell>
          <cell r="I2590">
            <v>0</v>
          </cell>
          <cell r="J2590">
            <v>0</v>
          </cell>
          <cell r="K2590">
            <v>0</v>
          </cell>
          <cell r="L2590" t="str">
            <v>RISEPLUS D3 35 MG/2800 IU 4 EFERVESAN TABLET</v>
          </cell>
          <cell r="M2590" t="str">
            <v>RISEDRONATE SODIUM + VITAMIN D3</v>
          </cell>
          <cell r="N2590" t="str">
            <v>INVENTIM</v>
          </cell>
          <cell r="O2590" t="str">
            <v>35+2800</v>
          </cell>
          <cell r="P2590" t="str">
            <v>MG/IU</v>
          </cell>
          <cell r="Q2590">
            <v>4</v>
          </cell>
          <cell r="R2590" t="str">
            <v>NORMAL REÇETE</v>
          </cell>
          <cell r="S2590" t="str">
            <v>IMAL</v>
          </cell>
          <cell r="T2590" t="str">
            <v>TURKIYE</v>
          </cell>
          <cell r="U2590">
            <v>23.03</v>
          </cell>
          <cell r="V2590">
            <v>23.03</v>
          </cell>
          <cell r="W2590">
            <v>13.82</v>
          </cell>
          <cell r="X2590" t="str">
            <v>TURKIYE</v>
          </cell>
          <cell r="Y2590">
            <v>0</v>
          </cell>
          <cell r="Z2590">
            <v>0</v>
          </cell>
          <cell r="AA2590">
            <v>15.5</v>
          </cell>
          <cell r="AB2590">
            <v>0</v>
          </cell>
          <cell r="AC2590">
            <v>15.5</v>
          </cell>
        </row>
        <row r="2591">
          <cell r="A2591">
            <v>8697936021418</v>
          </cell>
          <cell r="B2591" t="str">
            <v>M05BB</v>
          </cell>
          <cell r="C2591" t="str">
            <v>Bisphosphonates, combinations</v>
          </cell>
          <cell r="D2591" t="str">
            <v>EŞDEĞER</v>
          </cell>
          <cell r="E2591" t="str">
            <v>EŞDEĞER</v>
          </cell>
          <cell r="F2591">
            <v>0</v>
          </cell>
          <cell r="G2591">
            <v>1</v>
          </cell>
          <cell r="H2591">
            <v>1</v>
          </cell>
          <cell r="I2591">
            <v>0</v>
          </cell>
          <cell r="J2591">
            <v>0</v>
          </cell>
          <cell r="K2591">
            <v>0</v>
          </cell>
          <cell r="L2591" t="str">
            <v>RISEPLUS D3 35 MG/5600 IU 12 EFERVESAN TABLET</v>
          </cell>
          <cell r="M2591" t="str">
            <v>RISEDRONATE SODIUM + VITAMIN D3</v>
          </cell>
          <cell r="N2591" t="str">
            <v>INVENTIM</v>
          </cell>
          <cell r="O2591" t="str">
            <v>35+5600</v>
          </cell>
          <cell r="P2591" t="str">
            <v>MG/IU</v>
          </cell>
          <cell r="Q2591">
            <v>12</v>
          </cell>
          <cell r="R2591" t="str">
            <v>NORMAL REÇETE</v>
          </cell>
          <cell r="S2591" t="str">
            <v>IMAL</v>
          </cell>
          <cell r="T2591" t="str">
            <v>TURKIYE</v>
          </cell>
          <cell r="U2591">
            <v>72.150000000000006</v>
          </cell>
          <cell r="V2591">
            <v>72.150000000000006</v>
          </cell>
          <cell r="W2591">
            <v>43.29</v>
          </cell>
          <cell r="X2591" t="str">
            <v>TURKIYE</v>
          </cell>
          <cell r="Y2591">
            <v>0</v>
          </cell>
          <cell r="Z2591">
            <v>0</v>
          </cell>
          <cell r="AA2591">
            <v>91.6</v>
          </cell>
          <cell r="AB2591">
            <v>0</v>
          </cell>
          <cell r="AC2591">
            <v>91.6</v>
          </cell>
        </row>
        <row r="2592">
          <cell r="A2592">
            <v>8697936021401</v>
          </cell>
          <cell r="B2592" t="str">
            <v>M05BB</v>
          </cell>
          <cell r="C2592" t="str">
            <v>Bisphosphonates, combinations</v>
          </cell>
          <cell r="D2592" t="str">
            <v>EŞDEĞER</v>
          </cell>
          <cell r="E2592" t="str">
            <v>EŞDEĞER</v>
          </cell>
          <cell r="F2592">
            <v>0</v>
          </cell>
          <cell r="G2592">
            <v>1</v>
          </cell>
          <cell r="H2592">
            <v>1</v>
          </cell>
          <cell r="I2592">
            <v>0</v>
          </cell>
          <cell r="J2592">
            <v>0</v>
          </cell>
          <cell r="K2592">
            <v>0</v>
          </cell>
          <cell r="L2592" t="str">
            <v>RISEPLUS D3 35 MG/5600 IU 4 EFERVESAN TABLET</v>
          </cell>
          <cell r="M2592" t="str">
            <v>RISEDRONATE SODIUM + VITAMIN D3</v>
          </cell>
          <cell r="N2592" t="str">
            <v>INVENTIM</v>
          </cell>
          <cell r="O2592" t="str">
            <v>35+5600</v>
          </cell>
          <cell r="P2592" t="str">
            <v>MG/IU</v>
          </cell>
          <cell r="Q2592">
            <v>4</v>
          </cell>
          <cell r="R2592" t="str">
            <v>NORMAL REÇETE</v>
          </cell>
          <cell r="S2592" t="str">
            <v>IMAL</v>
          </cell>
          <cell r="T2592" t="str">
            <v>TURKIYE</v>
          </cell>
          <cell r="U2592">
            <v>24.85</v>
          </cell>
          <cell r="V2592">
            <v>24.85</v>
          </cell>
          <cell r="W2592">
            <v>14.91</v>
          </cell>
          <cell r="X2592" t="str">
            <v>TURKIYE</v>
          </cell>
          <cell r="Y2592">
            <v>0</v>
          </cell>
          <cell r="Z2592">
            <v>0</v>
          </cell>
          <cell r="AA2592">
            <v>15.5</v>
          </cell>
          <cell r="AB2592">
            <v>0</v>
          </cell>
          <cell r="AC2592">
            <v>15.5</v>
          </cell>
        </row>
        <row r="2593">
          <cell r="A2593">
            <v>8697936021425</v>
          </cell>
          <cell r="B2593" t="str">
            <v>M05BB</v>
          </cell>
          <cell r="C2593" t="str">
            <v>Bisphosphonates, combinations</v>
          </cell>
          <cell r="D2593" t="str">
            <v>EŞDEĞER</v>
          </cell>
          <cell r="E2593" t="str">
            <v>EŞDEĞER</v>
          </cell>
          <cell r="F2593">
            <v>0</v>
          </cell>
          <cell r="G2593">
            <v>1</v>
          </cell>
          <cell r="H2593">
            <v>1</v>
          </cell>
          <cell r="I2593">
            <v>0</v>
          </cell>
          <cell r="J2593">
            <v>0</v>
          </cell>
          <cell r="K2593">
            <v>0</v>
          </cell>
          <cell r="L2593" t="str">
            <v>RISEPLUS D3 75 MG/5600 IU 6 EFERVESAN TABLET</v>
          </cell>
          <cell r="M2593" t="str">
            <v>RISEDRONATE SODIUM + VITAMIN D3</v>
          </cell>
          <cell r="N2593" t="str">
            <v>INVENTIM</v>
          </cell>
          <cell r="O2593" t="str">
            <v>75+5600</v>
          </cell>
          <cell r="P2593" t="str">
            <v>MG/IU</v>
          </cell>
          <cell r="Q2593">
            <v>6</v>
          </cell>
          <cell r="R2593" t="str">
            <v>NORMAL REÇETE</v>
          </cell>
          <cell r="S2593" t="str">
            <v>IMAL</v>
          </cell>
          <cell r="T2593" t="str">
            <v>TURKIYE</v>
          </cell>
          <cell r="U2593">
            <v>72.33</v>
          </cell>
          <cell r="V2593">
            <v>72.33</v>
          </cell>
          <cell r="W2593">
            <v>43.4</v>
          </cell>
          <cell r="X2593" t="str">
            <v>TURKIYE</v>
          </cell>
          <cell r="Y2593">
            <v>0</v>
          </cell>
          <cell r="Z2593">
            <v>0</v>
          </cell>
          <cell r="AA2593">
            <v>89.89</v>
          </cell>
          <cell r="AB2593">
            <v>0</v>
          </cell>
          <cell r="AC2593">
            <v>89.89</v>
          </cell>
        </row>
        <row r="2594">
          <cell r="A2594">
            <v>8697936150378</v>
          </cell>
          <cell r="B2594" t="str">
            <v>N06DA03</v>
          </cell>
          <cell r="C2594" t="str">
            <v>rivastigmine</v>
          </cell>
          <cell r="D2594" t="str">
            <v>EŞDEĞER</v>
          </cell>
          <cell r="E2594" t="str">
            <v>EŞDEĞER</v>
          </cell>
          <cell r="F2594">
            <v>0</v>
          </cell>
          <cell r="G2594">
            <v>1</v>
          </cell>
          <cell r="H2594">
            <v>1</v>
          </cell>
          <cell r="I2594">
            <v>0</v>
          </cell>
          <cell r="J2594">
            <v>0</v>
          </cell>
          <cell r="K2594">
            <v>0</v>
          </cell>
          <cell r="L2594" t="str">
            <v>RIVAREM 1,5 MG 28 KAPSUL</v>
          </cell>
          <cell r="M2594" t="str">
            <v>RIVASTIGMIN</v>
          </cell>
          <cell r="N2594" t="str">
            <v>INVENTIM</v>
          </cell>
          <cell r="O2594">
            <v>1.5</v>
          </cell>
          <cell r="P2594" t="str">
            <v>MG</v>
          </cell>
          <cell r="Q2594">
            <v>28</v>
          </cell>
          <cell r="R2594" t="str">
            <v>NORMAL REÇETE</v>
          </cell>
          <cell r="S2594" t="str">
            <v>IMAL</v>
          </cell>
          <cell r="T2594" t="str">
            <v>ISPANYA</v>
          </cell>
          <cell r="U2594">
            <v>29.36</v>
          </cell>
          <cell r="V2594">
            <v>29.36</v>
          </cell>
          <cell r="W2594">
            <v>7.4</v>
          </cell>
          <cell r="X2594" t="str">
            <v>ISPANYA</v>
          </cell>
          <cell r="Y2594">
            <v>0</v>
          </cell>
          <cell r="Z2594">
            <v>0</v>
          </cell>
          <cell r="AA2594">
            <v>15.65</v>
          </cell>
          <cell r="AB2594">
            <v>0</v>
          </cell>
          <cell r="AC2594">
            <v>15.65</v>
          </cell>
        </row>
        <row r="2595">
          <cell r="A2595">
            <v>8697936150392</v>
          </cell>
          <cell r="B2595" t="str">
            <v>N06DA03</v>
          </cell>
          <cell r="C2595" t="str">
            <v>rivastigmine</v>
          </cell>
          <cell r="D2595" t="str">
            <v>EŞDEĞER</v>
          </cell>
          <cell r="E2595" t="str">
            <v>EŞDEĞER</v>
          </cell>
          <cell r="F2595">
            <v>0</v>
          </cell>
          <cell r="G2595">
            <v>5</v>
          </cell>
          <cell r="H2595">
            <v>1</v>
          </cell>
          <cell r="I2595">
            <v>0</v>
          </cell>
          <cell r="J2595">
            <v>0</v>
          </cell>
          <cell r="K2595">
            <v>0</v>
          </cell>
          <cell r="L2595" t="str">
            <v>RIVAREM 1,5 MG 98 KAPSUL</v>
          </cell>
          <cell r="M2595" t="str">
            <v>RIVASTIGMIN</v>
          </cell>
          <cell r="N2595" t="str">
            <v>INVENTIM</v>
          </cell>
          <cell r="O2595">
            <v>1.5</v>
          </cell>
          <cell r="P2595" t="str">
            <v>MG</v>
          </cell>
          <cell r="Q2595">
            <v>98</v>
          </cell>
          <cell r="R2595" t="str">
            <v>NORMAL REÇETE</v>
          </cell>
          <cell r="S2595" t="str">
            <v>IMAL</v>
          </cell>
          <cell r="T2595" t="str">
            <v>ISPANYA</v>
          </cell>
          <cell r="U2595">
            <v>102.72</v>
          </cell>
          <cell r="V2595">
            <v>102.72</v>
          </cell>
          <cell r="W2595">
            <v>25.9</v>
          </cell>
          <cell r="X2595" t="str">
            <v>ISPANYA</v>
          </cell>
          <cell r="Y2595">
            <v>0</v>
          </cell>
          <cell r="Z2595">
            <v>0</v>
          </cell>
          <cell r="AA2595">
            <v>54.8</v>
          </cell>
          <cell r="AB2595">
            <v>0</v>
          </cell>
          <cell r="AC2595">
            <v>54.8</v>
          </cell>
        </row>
        <row r="2596">
          <cell r="A2596">
            <v>8697936150408</v>
          </cell>
          <cell r="B2596" t="str">
            <v>N06DA03</v>
          </cell>
          <cell r="C2596" t="str">
            <v>rivastigmine</v>
          </cell>
          <cell r="D2596" t="str">
            <v>EŞDEĞER</v>
          </cell>
          <cell r="E2596" t="str">
            <v>EŞDEĞER</v>
          </cell>
          <cell r="F2596">
            <v>0</v>
          </cell>
          <cell r="G2596">
            <v>1</v>
          </cell>
          <cell r="H2596">
            <v>1</v>
          </cell>
          <cell r="I2596">
            <v>0</v>
          </cell>
          <cell r="J2596">
            <v>0</v>
          </cell>
          <cell r="K2596">
            <v>0</v>
          </cell>
          <cell r="L2596" t="str">
            <v>RIVAREM 3 MG 28 KAPSUL</v>
          </cell>
          <cell r="M2596" t="str">
            <v>RIVASTIGMIN</v>
          </cell>
          <cell r="N2596" t="str">
            <v>INVENTIM</v>
          </cell>
          <cell r="O2596">
            <v>3</v>
          </cell>
          <cell r="P2596" t="str">
            <v>MG</v>
          </cell>
          <cell r="Q2596">
            <v>28</v>
          </cell>
          <cell r="R2596" t="str">
            <v>NORMAL REÇETE</v>
          </cell>
          <cell r="S2596" t="str">
            <v>IMAL</v>
          </cell>
          <cell r="T2596" t="str">
            <v>FRANSA</v>
          </cell>
          <cell r="U2596">
            <v>30.48</v>
          </cell>
          <cell r="V2596">
            <v>30.48</v>
          </cell>
          <cell r="W2596">
            <v>10.89</v>
          </cell>
          <cell r="X2596" t="str">
            <v>FRANSA</v>
          </cell>
          <cell r="Y2596">
            <v>0</v>
          </cell>
          <cell r="Z2596">
            <v>0</v>
          </cell>
          <cell r="AA2596">
            <v>23.03</v>
          </cell>
          <cell r="AB2596">
            <v>0</v>
          </cell>
          <cell r="AC2596">
            <v>23.03</v>
          </cell>
        </row>
        <row r="2597">
          <cell r="A2597">
            <v>8697936150422</v>
          </cell>
          <cell r="B2597" t="str">
            <v>N06DA03</v>
          </cell>
          <cell r="C2597" t="str">
            <v>rivastigmine</v>
          </cell>
          <cell r="D2597" t="str">
            <v>EŞDEĞER</v>
          </cell>
          <cell r="E2597" t="str">
            <v>EŞDEĞER</v>
          </cell>
          <cell r="F2597">
            <v>0</v>
          </cell>
          <cell r="G2597">
            <v>5</v>
          </cell>
          <cell r="H2597">
            <v>1</v>
          </cell>
          <cell r="I2597">
            <v>0</v>
          </cell>
          <cell r="J2597">
            <v>0</v>
          </cell>
          <cell r="K2597">
            <v>0</v>
          </cell>
          <cell r="L2597" t="str">
            <v>RIVAREM 3 MG 98 KAPSUL</v>
          </cell>
          <cell r="M2597" t="str">
            <v>RIVASTIGMIN</v>
          </cell>
          <cell r="N2597" t="str">
            <v>INVENTIM</v>
          </cell>
          <cell r="O2597">
            <v>3</v>
          </cell>
          <cell r="P2597" t="str">
            <v>MG</v>
          </cell>
          <cell r="Q2597">
            <v>98</v>
          </cell>
          <cell r="R2597" t="str">
            <v>NORMAL REÇETE</v>
          </cell>
          <cell r="S2597" t="str">
            <v>IMAL</v>
          </cell>
          <cell r="T2597" t="str">
            <v>FRANSA</v>
          </cell>
          <cell r="U2597">
            <v>106.64</v>
          </cell>
          <cell r="V2597">
            <v>106.64</v>
          </cell>
          <cell r="W2597">
            <v>38.11</v>
          </cell>
          <cell r="X2597" t="str">
            <v>FRANSA</v>
          </cell>
          <cell r="Y2597">
            <v>0</v>
          </cell>
          <cell r="Z2597">
            <v>0</v>
          </cell>
          <cell r="AA2597">
            <v>80.64</v>
          </cell>
          <cell r="AB2597">
            <v>0</v>
          </cell>
          <cell r="AC2597">
            <v>80.64</v>
          </cell>
        </row>
        <row r="2598">
          <cell r="A2598">
            <v>8697936150439</v>
          </cell>
          <cell r="B2598" t="str">
            <v>N06DA03</v>
          </cell>
          <cell r="C2598" t="str">
            <v>rivastigmine</v>
          </cell>
          <cell r="D2598" t="str">
            <v>EŞDEĞER</v>
          </cell>
          <cell r="E2598" t="str">
            <v>EŞDEĞER</v>
          </cell>
          <cell r="F2598">
            <v>0</v>
          </cell>
          <cell r="G2598">
            <v>1</v>
          </cell>
          <cell r="H2598">
            <v>1</v>
          </cell>
          <cell r="I2598">
            <v>0</v>
          </cell>
          <cell r="J2598">
            <v>0</v>
          </cell>
          <cell r="K2598">
            <v>0</v>
          </cell>
          <cell r="L2598" t="str">
            <v>RIVAREM 4,5 MG 28 KAPSUL</v>
          </cell>
          <cell r="M2598" t="str">
            <v>RIVASTIGMIN</v>
          </cell>
          <cell r="N2598" t="str">
            <v>INVENTIM</v>
          </cell>
          <cell r="O2598">
            <v>4.5</v>
          </cell>
          <cell r="P2598" t="str">
            <v>MG</v>
          </cell>
          <cell r="Q2598">
            <v>28</v>
          </cell>
          <cell r="R2598" t="str">
            <v>NORMAL REÇETE</v>
          </cell>
          <cell r="S2598" t="str">
            <v>IMAL</v>
          </cell>
          <cell r="T2598" t="str">
            <v>FRANSA</v>
          </cell>
          <cell r="U2598">
            <v>31.69</v>
          </cell>
          <cell r="V2598">
            <v>31.69</v>
          </cell>
          <cell r="W2598">
            <v>10.89</v>
          </cell>
          <cell r="X2598" t="str">
            <v>FRANSA</v>
          </cell>
          <cell r="Y2598">
            <v>0</v>
          </cell>
          <cell r="Z2598">
            <v>0</v>
          </cell>
          <cell r="AA2598">
            <v>23.03</v>
          </cell>
          <cell r="AB2598">
            <v>0</v>
          </cell>
          <cell r="AC2598">
            <v>23.03</v>
          </cell>
        </row>
        <row r="2599">
          <cell r="A2599">
            <v>8697936150453</v>
          </cell>
          <cell r="B2599" t="str">
            <v>N06DA03</v>
          </cell>
          <cell r="C2599" t="str">
            <v>rivastigmine</v>
          </cell>
          <cell r="D2599" t="str">
            <v>EŞDEĞER</v>
          </cell>
          <cell r="E2599" t="str">
            <v>EŞDEĞER</v>
          </cell>
          <cell r="F2599">
            <v>0</v>
          </cell>
          <cell r="G2599">
            <v>5</v>
          </cell>
          <cell r="H2599">
            <v>1</v>
          </cell>
          <cell r="I2599">
            <v>0</v>
          </cell>
          <cell r="J2599">
            <v>0</v>
          </cell>
          <cell r="K2599">
            <v>0</v>
          </cell>
          <cell r="L2599" t="str">
            <v>RIVAREM 4,5 MG 98 KAPSUL</v>
          </cell>
          <cell r="M2599" t="str">
            <v>RIVASTIGMIN</v>
          </cell>
          <cell r="N2599" t="str">
            <v>INVENTIM</v>
          </cell>
          <cell r="O2599">
            <v>4.5</v>
          </cell>
          <cell r="P2599" t="str">
            <v>MG</v>
          </cell>
          <cell r="Q2599">
            <v>98</v>
          </cell>
          <cell r="R2599" t="str">
            <v>NORMAL REÇETE</v>
          </cell>
          <cell r="S2599" t="str">
            <v>IMAL</v>
          </cell>
          <cell r="T2599" t="str">
            <v>FRANSA</v>
          </cell>
          <cell r="U2599">
            <v>110.88</v>
          </cell>
          <cell r="V2599">
            <v>110.88</v>
          </cell>
          <cell r="W2599">
            <v>38.11</v>
          </cell>
          <cell r="X2599" t="str">
            <v>FRANSA</v>
          </cell>
          <cell r="Y2599">
            <v>0</v>
          </cell>
          <cell r="Z2599">
            <v>0</v>
          </cell>
          <cell r="AA2599">
            <v>80.64</v>
          </cell>
          <cell r="AB2599">
            <v>0</v>
          </cell>
          <cell r="AC2599">
            <v>80.64</v>
          </cell>
        </row>
        <row r="2600">
          <cell r="A2600">
            <v>8697936150460</v>
          </cell>
          <cell r="B2600" t="str">
            <v>N06DA03</v>
          </cell>
          <cell r="C2600" t="str">
            <v>rivastigmine</v>
          </cell>
          <cell r="D2600" t="str">
            <v>EŞDEĞER</v>
          </cell>
          <cell r="E2600" t="str">
            <v>EŞDEĞER</v>
          </cell>
          <cell r="F2600">
            <v>0</v>
          </cell>
          <cell r="G2600">
            <v>1</v>
          </cell>
          <cell r="H2600">
            <v>1</v>
          </cell>
          <cell r="I2600">
            <v>0</v>
          </cell>
          <cell r="J2600">
            <v>0</v>
          </cell>
          <cell r="K2600">
            <v>0</v>
          </cell>
          <cell r="L2600" t="str">
            <v>RIVAREM 6 MG 28 KAPSUL</v>
          </cell>
          <cell r="M2600" t="str">
            <v>RIVASTIGMIN</v>
          </cell>
          <cell r="N2600" t="str">
            <v>INVENTIM</v>
          </cell>
          <cell r="O2600">
            <v>6</v>
          </cell>
          <cell r="P2600" t="str">
            <v>MG</v>
          </cell>
          <cell r="Q2600">
            <v>28</v>
          </cell>
          <cell r="R2600" t="str">
            <v>NORMAL REÇETE</v>
          </cell>
          <cell r="S2600" t="str">
            <v>IMAL</v>
          </cell>
          <cell r="T2600" t="str">
            <v>FRANSA</v>
          </cell>
          <cell r="U2600">
            <v>32.19</v>
          </cell>
          <cell r="V2600">
            <v>32.19</v>
          </cell>
          <cell r="W2600">
            <v>10.89</v>
          </cell>
          <cell r="X2600" t="str">
            <v>FRANSA</v>
          </cell>
          <cell r="Y2600">
            <v>0</v>
          </cell>
          <cell r="Z2600">
            <v>0</v>
          </cell>
          <cell r="AA2600">
            <v>23.03</v>
          </cell>
          <cell r="AB2600">
            <v>0</v>
          </cell>
          <cell r="AC2600">
            <v>23.03</v>
          </cell>
        </row>
        <row r="2601">
          <cell r="A2601">
            <v>8697936150484</v>
          </cell>
          <cell r="B2601" t="str">
            <v>N06DA03</v>
          </cell>
          <cell r="C2601" t="str">
            <v>rivastigmine</v>
          </cell>
          <cell r="D2601" t="str">
            <v>EŞDEĞER</v>
          </cell>
          <cell r="E2601" t="str">
            <v>EŞDEĞER</v>
          </cell>
          <cell r="F2601">
            <v>0</v>
          </cell>
          <cell r="G2601">
            <v>5</v>
          </cell>
          <cell r="H2601">
            <v>1</v>
          </cell>
          <cell r="I2601">
            <v>0</v>
          </cell>
          <cell r="J2601">
            <v>0</v>
          </cell>
          <cell r="K2601">
            <v>0</v>
          </cell>
          <cell r="L2601" t="str">
            <v>RIVAREM 6 MG 98 KAPSUL</v>
          </cell>
          <cell r="M2601" t="str">
            <v>RIVASTIGMIN</v>
          </cell>
          <cell r="N2601" t="str">
            <v>INVENTIM</v>
          </cell>
          <cell r="O2601">
            <v>6</v>
          </cell>
          <cell r="P2601" t="str">
            <v>MG</v>
          </cell>
          <cell r="Q2601">
            <v>98</v>
          </cell>
          <cell r="R2601" t="str">
            <v>NORMAL REÇETE</v>
          </cell>
          <cell r="S2601" t="str">
            <v>IMAL</v>
          </cell>
          <cell r="T2601" t="str">
            <v>FRANSA</v>
          </cell>
          <cell r="U2601">
            <v>112.64</v>
          </cell>
          <cell r="V2601">
            <v>112.64</v>
          </cell>
          <cell r="W2601">
            <v>38.11</v>
          </cell>
          <cell r="X2601" t="str">
            <v>FRANSA</v>
          </cell>
          <cell r="Y2601">
            <v>0</v>
          </cell>
          <cell r="Z2601">
            <v>0</v>
          </cell>
          <cell r="AA2601">
            <v>80.64</v>
          </cell>
          <cell r="AB2601">
            <v>0</v>
          </cell>
          <cell r="AC2601">
            <v>80.64</v>
          </cell>
        </row>
        <row r="2602">
          <cell r="A2602">
            <v>8699559150049</v>
          </cell>
          <cell r="B2602" t="str">
            <v>N06DA03</v>
          </cell>
          <cell r="C2602" t="str">
            <v>rivastigmine</v>
          </cell>
          <cell r="D2602" t="str">
            <v>EŞDEĞER</v>
          </cell>
          <cell r="E2602" t="str">
            <v>EŞDEĞER</v>
          </cell>
          <cell r="F2602">
            <v>0</v>
          </cell>
          <cell r="G2602">
            <v>1</v>
          </cell>
          <cell r="H2602">
            <v>1</v>
          </cell>
          <cell r="I2602">
            <v>0</v>
          </cell>
          <cell r="J2602">
            <v>0</v>
          </cell>
          <cell r="K2602">
            <v>0</v>
          </cell>
          <cell r="L2602" t="str">
            <v>RIVAXEL 1,5 MG 28 KAPSUL</v>
          </cell>
          <cell r="M2602" t="str">
            <v>RIVASTIGMIN</v>
          </cell>
          <cell r="N2602" t="str">
            <v>DR.F.FRIK</v>
          </cell>
          <cell r="O2602">
            <v>1.5</v>
          </cell>
          <cell r="P2602" t="str">
            <v>MG</v>
          </cell>
          <cell r="Q2602">
            <v>28</v>
          </cell>
          <cell r="R2602" t="str">
            <v>NORMAL REÇETE</v>
          </cell>
          <cell r="S2602" t="str">
            <v>IMAL</v>
          </cell>
          <cell r="T2602">
            <v>0</v>
          </cell>
          <cell r="U2602">
            <v>0</v>
          </cell>
          <cell r="V2602">
            <v>29.36</v>
          </cell>
          <cell r="W2602">
            <v>7.4</v>
          </cell>
          <cell r="X2602" t="str">
            <v>ISPANYA</v>
          </cell>
          <cell r="Y2602">
            <v>0</v>
          </cell>
          <cell r="Z2602">
            <v>0</v>
          </cell>
          <cell r="AA2602">
            <v>0</v>
          </cell>
          <cell r="AB2602">
            <v>0</v>
          </cell>
          <cell r="AC2602">
            <v>15.65</v>
          </cell>
        </row>
        <row r="2603">
          <cell r="A2603">
            <v>8699559590036</v>
          </cell>
          <cell r="B2603" t="str">
            <v>N06DA03</v>
          </cell>
          <cell r="C2603" t="str">
            <v>rivastigmine</v>
          </cell>
          <cell r="D2603" t="str">
            <v>EŞDEĞER</v>
          </cell>
          <cell r="E2603" t="str">
            <v>EŞDEĞER</v>
          </cell>
          <cell r="F2603">
            <v>0</v>
          </cell>
          <cell r="G2603">
            <v>1</v>
          </cell>
          <cell r="H2603">
            <v>1</v>
          </cell>
          <cell r="I2603">
            <v>0</v>
          </cell>
          <cell r="J2603">
            <v>0</v>
          </cell>
          <cell r="K2603">
            <v>0</v>
          </cell>
          <cell r="L2603" t="str">
            <v>RIVAXEL 2 MG/ML 120 ML ORAL SOLUSYON</v>
          </cell>
          <cell r="M2603" t="str">
            <v>RIVASTIGMIN</v>
          </cell>
          <cell r="N2603" t="str">
            <v>DR.F.FRIK</v>
          </cell>
          <cell r="O2603">
            <v>2</v>
          </cell>
          <cell r="P2603" t="str">
            <v>MG/ML</v>
          </cell>
          <cell r="Q2603">
            <v>120</v>
          </cell>
          <cell r="R2603" t="str">
            <v>NORMAL REÇETE</v>
          </cell>
          <cell r="S2603" t="str">
            <v>IMAL</v>
          </cell>
          <cell r="T2603">
            <v>0</v>
          </cell>
          <cell r="U2603">
            <v>0</v>
          </cell>
          <cell r="V2603">
            <v>81.430000000000007</v>
          </cell>
          <cell r="W2603">
            <v>42.3</v>
          </cell>
          <cell r="X2603" t="str">
            <v>FRANSA</v>
          </cell>
          <cell r="Y2603">
            <v>0</v>
          </cell>
          <cell r="Z2603">
            <v>0</v>
          </cell>
          <cell r="AA2603">
            <v>0</v>
          </cell>
          <cell r="AB2603">
            <v>0</v>
          </cell>
          <cell r="AC2603">
            <v>89.51</v>
          </cell>
        </row>
        <row r="2604">
          <cell r="A2604">
            <v>8699559150056</v>
          </cell>
          <cell r="B2604" t="str">
            <v>N06DA03</v>
          </cell>
          <cell r="C2604" t="str">
            <v>rivastigmine</v>
          </cell>
          <cell r="D2604" t="str">
            <v>EŞDEĞER</v>
          </cell>
          <cell r="E2604" t="str">
            <v>EŞDEĞER</v>
          </cell>
          <cell r="F2604">
            <v>0</v>
          </cell>
          <cell r="G2604">
            <v>1</v>
          </cell>
          <cell r="H2604">
            <v>1</v>
          </cell>
          <cell r="I2604">
            <v>0</v>
          </cell>
          <cell r="J2604">
            <v>0</v>
          </cell>
          <cell r="K2604">
            <v>0</v>
          </cell>
          <cell r="L2604" t="str">
            <v>RIVAXEL 3 MG 28 KAPSUL</v>
          </cell>
          <cell r="M2604" t="str">
            <v>RIVASTIGMIN</v>
          </cell>
          <cell r="N2604" t="str">
            <v>DR.F.FRIK</v>
          </cell>
          <cell r="O2604">
            <v>3</v>
          </cell>
          <cell r="P2604" t="str">
            <v>MG</v>
          </cell>
          <cell r="Q2604">
            <v>28</v>
          </cell>
          <cell r="R2604" t="str">
            <v>NORMAL REÇETE</v>
          </cell>
          <cell r="S2604" t="str">
            <v>IMAL</v>
          </cell>
          <cell r="T2604">
            <v>0</v>
          </cell>
          <cell r="U2604">
            <v>0</v>
          </cell>
          <cell r="V2604">
            <v>30.48</v>
          </cell>
          <cell r="W2604">
            <v>10.89</v>
          </cell>
          <cell r="X2604" t="str">
            <v>FRANSA</v>
          </cell>
          <cell r="Y2604">
            <v>0</v>
          </cell>
          <cell r="Z2604">
            <v>0</v>
          </cell>
          <cell r="AA2604">
            <v>0</v>
          </cell>
          <cell r="AB2604">
            <v>0</v>
          </cell>
          <cell r="AC2604">
            <v>23.03</v>
          </cell>
        </row>
        <row r="2605">
          <cell r="A2605">
            <v>8699559150063</v>
          </cell>
          <cell r="B2605" t="str">
            <v>N06DA03</v>
          </cell>
          <cell r="C2605" t="str">
            <v>rivastigmine</v>
          </cell>
          <cell r="D2605" t="str">
            <v>EŞDEĞER</v>
          </cell>
          <cell r="E2605" t="str">
            <v>EŞDEĞER</v>
          </cell>
          <cell r="F2605">
            <v>0</v>
          </cell>
          <cell r="G2605">
            <v>1</v>
          </cell>
          <cell r="H2605">
            <v>1</v>
          </cell>
          <cell r="I2605">
            <v>0</v>
          </cell>
          <cell r="J2605">
            <v>0</v>
          </cell>
          <cell r="K2605">
            <v>0</v>
          </cell>
          <cell r="L2605" t="str">
            <v>RIVAXEL 4,5 MG 28 KAPSUL</v>
          </cell>
          <cell r="M2605" t="str">
            <v>RIVASTIGMIN</v>
          </cell>
          <cell r="N2605" t="str">
            <v>DR.F.FRIK</v>
          </cell>
          <cell r="O2605">
            <v>4.5</v>
          </cell>
          <cell r="P2605" t="str">
            <v>MG</v>
          </cell>
          <cell r="Q2605">
            <v>28</v>
          </cell>
          <cell r="R2605" t="str">
            <v>NORMAL REÇETE</v>
          </cell>
          <cell r="S2605" t="str">
            <v>IMAL</v>
          </cell>
          <cell r="T2605">
            <v>0</v>
          </cell>
          <cell r="U2605">
            <v>0</v>
          </cell>
          <cell r="V2605">
            <v>31.69</v>
          </cell>
          <cell r="W2605">
            <v>10.89</v>
          </cell>
          <cell r="X2605" t="str">
            <v>FRANSA</v>
          </cell>
          <cell r="Y2605">
            <v>0</v>
          </cell>
          <cell r="Z2605">
            <v>0</v>
          </cell>
          <cell r="AA2605">
            <v>0</v>
          </cell>
          <cell r="AB2605">
            <v>0</v>
          </cell>
          <cell r="AC2605">
            <v>23.03</v>
          </cell>
        </row>
        <row r="2606">
          <cell r="A2606">
            <v>8699559150070</v>
          </cell>
          <cell r="B2606" t="str">
            <v>N06DA03</v>
          </cell>
          <cell r="C2606" t="str">
            <v>rivastigmine</v>
          </cell>
          <cell r="D2606" t="str">
            <v>EŞDEĞER</v>
          </cell>
          <cell r="E2606" t="str">
            <v>EŞDEĞER</v>
          </cell>
          <cell r="F2606">
            <v>0</v>
          </cell>
          <cell r="G2606">
            <v>1</v>
          </cell>
          <cell r="H2606">
            <v>1</v>
          </cell>
          <cell r="I2606">
            <v>0</v>
          </cell>
          <cell r="J2606">
            <v>0</v>
          </cell>
          <cell r="K2606">
            <v>0</v>
          </cell>
          <cell r="L2606" t="str">
            <v>RIVAXEL 6 MG 28 KAPSUL</v>
          </cell>
          <cell r="M2606" t="str">
            <v>RIVASTIGMIN</v>
          </cell>
          <cell r="N2606" t="str">
            <v>DR.F.FRIK</v>
          </cell>
          <cell r="O2606">
            <v>6</v>
          </cell>
          <cell r="P2606" t="str">
            <v>MG</v>
          </cell>
          <cell r="Q2606">
            <v>28</v>
          </cell>
          <cell r="R2606" t="str">
            <v>NORMAL REÇETE</v>
          </cell>
          <cell r="S2606" t="str">
            <v>IMAL</v>
          </cell>
          <cell r="T2606">
            <v>0</v>
          </cell>
          <cell r="U2606">
            <v>0</v>
          </cell>
          <cell r="V2606">
            <v>32.19</v>
          </cell>
          <cell r="W2606">
            <v>10.89</v>
          </cell>
          <cell r="X2606" t="str">
            <v>FRANSA</v>
          </cell>
          <cell r="Y2606">
            <v>0</v>
          </cell>
          <cell r="Z2606">
            <v>0</v>
          </cell>
          <cell r="AA2606">
            <v>0</v>
          </cell>
          <cell r="AB2606">
            <v>0</v>
          </cell>
          <cell r="AC2606">
            <v>23.03</v>
          </cell>
        </row>
        <row r="2607">
          <cell r="A2607">
            <v>8699525150271</v>
          </cell>
          <cell r="B2607" t="str">
            <v>L04AX04</v>
          </cell>
          <cell r="C2607" t="str">
            <v>lenalidomide</v>
          </cell>
          <cell r="D2607" t="str">
            <v>EŞDEĞER</v>
          </cell>
          <cell r="E2607" t="str">
            <v>EŞDEĞER</v>
          </cell>
          <cell r="F2607">
            <v>0</v>
          </cell>
          <cell r="G2607">
            <v>1</v>
          </cell>
          <cell r="H2607">
            <v>1</v>
          </cell>
          <cell r="I2607">
            <v>0</v>
          </cell>
          <cell r="J2607">
            <v>0</v>
          </cell>
          <cell r="K2607">
            <v>0</v>
          </cell>
          <cell r="L2607" t="str">
            <v>RIVELIME 25 MG 21 SERT KAPSUL</v>
          </cell>
          <cell r="M2607" t="str">
            <v>LENALIDOMID</v>
          </cell>
          <cell r="N2607" t="str">
            <v>DEVA HOLDING</v>
          </cell>
          <cell r="O2607">
            <v>25</v>
          </cell>
          <cell r="P2607" t="str">
            <v>MG</v>
          </cell>
          <cell r="Q2607">
            <v>21</v>
          </cell>
          <cell r="R2607" t="str">
            <v>NORMAL REÇETE</v>
          </cell>
          <cell r="S2607" t="str">
            <v>IMAL</v>
          </cell>
          <cell r="T2607" t="str">
            <v>ISVICRE</v>
          </cell>
          <cell r="U2607">
            <v>5092.87</v>
          </cell>
          <cell r="V2607">
            <v>5092.87</v>
          </cell>
          <cell r="W2607">
            <v>3055.72</v>
          </cell>
          <cell r="X2607" t="str">
            <v>ISVICRE</v>
          </cell>
          <cell r="Y2607">
            <v>0</v>
          </cell>
          <cell r="Z2607">
            <v>0</v>
          </cell>
          <cell r="AA2607">
            <v>5757.55</v>
          </cell>
          <cell r="AB2607">
            <v>0</v>
          </cell>
          <cell r="AC2607">
            <v>5757.55</v>
          </cell>
        </row>
        <row r="2608">
          <cell r="A2608">
            <v>8699505010670</v>
          </cell>
          <cell r="B2608" t="str">
            <v>N03AE01</v>
          </cell>
          <cell r="C2608" t="str">
            <v>clonazepam</v>
          </cell>
          <cell r="D2608" t="str">
            <v>REFERANS</v>
          </cell>
          <cell r="E2608" t="str">
            <v>YIRMI YIL</v>
          </cell>
          <cell r="F2608">
            <v>4</v>
          </cell>
          <cell r="G2608">
            <v>2</v>
          </cell>
          <cell r="H2608">
            <v>2</v>
          </cell>
          <cell r="I2608">
            <v>0</v>
          </cell>
          <cell r="J2608">
            <v>0</v>
          </cell>
          <cell r="K2608">
            <v>0</v>
          </cell>
          <cell r="L2608" t="str">
            <v>RIVOTRIL  2 MG 30 TABLET</v>
          </cell>
          <cell r="M2608" t="str">
            <v>KLONAZEPAM</v>
          </cell>
          <cell r="N2608" t="str">
            <v>ROCHE</v>
          </cell>
          <cell r="O2608">
            <v>2</v>
          </cell>
          <cell r="P2608" t="str">
            <v>MG</v>
          </cell>
          <cell r="Q2608">
            <v>30</v>
          </cell>
          <cell r="R2608" t="str">
            <v>YESIL REÇETE</v>
          </cell>
          <cell r="S2608" t="str">
            <v>IMAL</v>
          </cell>
          <cell r="T2608" t="str">
            <v>TURKIYE</v>
          </cell>
          <cell r="U2608">
            <v>2.0499999999999998</v>
          </cell>
          <cell r="V2608">
            <v>2.0499999999999998</v>
          </cell>
          <cell r="W2608">
            <v>0</v>
          </cell>
          <cell r="X2608" t="str">
            <v>TURKIYE</v>
          </cell>
          <cell r="Y2608">
            <v>3</v>
          </cell>
          <cell r="Z2608">
            <v>0</v>
          </cell>
          <cell r="AA2608">
            <v>4.33</v>
          </cell>
          <cell r="AB2608">
            <v>0</v>
          </cell>
          <cell r="AC2608">
            <v>4.33</v>
          </cell>
        </row>
        <row r="2609">
          <cell r="A2609">
            <v>8699505590660</v>
          </cell>
          <cell r="B2609" t="str">
            <v>N03AE01</v>
          </cell>
          <cell r="C2609" t="str">
            <v>clonazepam</v>
          </cell>
          <cell r="D2609" t="str">
            <v>REFERANS</v>
          </cell>
          <cell r="E2609" t="str">
            <v>YIRMI YIL</v>
          </cell>
          <cell r="F2609">
            <v>4</v>
          </cell>
          <cell r="G2609">
            <v>2</v>
          </cell>
          <cell r="H2609">
            <v>2</v>
          </cell>
          <cell r="I2609">
            <v>0</v>
          </cell>
          <cell r="J2609">
            <v>0</v>
          </cell>
          <cell r="K2609">
            <v>0</v>
          </cell>
          <cell r="L2609" t="str">
            <v xml:space="preserve">RIVOTRIL 2,5 MG 10 ML DAMLA </v>
          </cell>
          <cell r="M2609" t="str">
            <v>KLONAZEPAM</v>
          </cell>
          <cell r="N2609" t="str">
            <v>ROCHE</v>
          </cell>
          <cell r="O2609">
            <v>2.5</v>
          </cell>
          <cell r="P2609" t="str">
            <v>MG</v>
          </cell>
          <cell r="Q2609">
            <v>10</v>
          </cell>
          <cell r="R2609" t="str">
            <v>YESIL REÇETE</v>
          </cell>
          <cell r="S2609" t="str">
            <v>IMAL</v>
          </cell>
          <cell r="T2609" t="str">
            <v>TURKIYE</v>
          </cell>
          <cell r="U2609">
            <v>1.37</v>
          </cell>
          <cell r="V2609">
            <v>1.37</v>
          </cell>
          <cell r="W2609">
            <v>0</v>
          </cell>
          <cell r="X2609" t="str">
            <v>TURKIYE</v>
          </cell>
          <cell r="Y2609">
            <v>3</v>
          </cell>
          <cell r="Z2609">
            <v>0</v>
          </cell>
          <cell r="AA2609">
            <v>2.88</v>
          </cell>
          <cell r="AB2609">
            <v>0</v>
          </cell>
          <cell r="AC2609">
            <v>2.88</v>
          </cell>
        </row>
        <row r="2610">
          <cell r="A2610">
            <v>8699638094554</v>
          </cell>
          <cell r="B2610" t="str">
            <v>N05AX08</v>
          </cell>
          <cell r="C2610" t="str">
            <v>risperidone</v>
          </cell>
          <cell r="D2610" t="str">
            <v>EŞDEĞER</v>
          </cell>
          <cell r="E2610" t="str">
            <v>EŞDEĞER</v>
          </cell>
          <cell r="F2610">
            <v>0</v>
          </cell>
          <cell r="G2610">
            <v>5</v>
          </cell>
          <cell r="H2610">
            <v>1</v>
          </cell>
          <cell r="I2610">
            <v>0</v>
          </cell>
          <cell r="J2610">
            <v>0</v>
          </cell>
          <cell r="K2610">
            <v>0</v>
          </cell>
          <cell r="L2610" t="str">
            <v>RIXPER 1 MG  30 FILM TABLET</v>
          </cell>
          <cell r="M2610" t="str">
            <v>RISPERIDON</v>
          </cell>
          <cell r="N2610" t="str">
            <v>TEVA ILAC</v>
          </cell>
          <cell r="O2610">
            <v>1</v>
          </cell>
          <cell r="P2610" t="str">
            <v>MG</v>
          </cell>
          <cell r="Q2610">
            <v>30</v>
          </cell>
          <cell r="R2610" t="str">
            <v>NORMAL REÇETE</v>
          </cell>
          <cell r="S2610" t="str">
            <v>ITHAL</v>
          </cell>
          <cell r="T2610" t="str">
            <v>ISPANYA</v>
          </cell>
          <cell r="U2610">
            <v>2.7</v>
          </cell>
          <cell r="V2610">
            <v>8.4700000000000006</v>
          </cell>
          <cell r="W2610">
            <v>2.7</v>
          </cell>
          <cell r="X2610" t="str">
            <v>ISPANYA</v>
          </cell>
          <cell r="Y2610">
            <v>0</v>
          </cell>
          <cell r="Z2610">
            <v>0</v>
          </cell>
          <cell r="AA2610">
            <v>6.3</v>
          </cell>
          <cell r="AB2610">
            <v>0</v>
          </cell>
          <cell r="AC2610">
            <v>6.3</v>
          </cell>
        </row>
        <row r="2611">
          <cell r="A2611">
            <v>8699517091643</v>
          </cell>
          <cell r="B2611" t="str">
            <v>N05AX08</v>
          </cell>
          <cell r="C2611" t="str">
            <v>risperidone</v>
          </cell>
          <cell r="D2611" t="str">
            <v>EŞDEĞER</v>
          </cell>
          <cell r="E2611" t="str">
            <v>EŞDEĞER</v>
          </cell>
          <cell r="F2611">
            <v>0</v>
          </cell>
          <cell r="G2611">
            <v>1</v>
          </cell>
          <cell r="H2611">
            <v>1</v>
          </cell>
          <cell r="I2611">
            <v>0</v>
          </cell>
          <cell r="J2611">
            <v>0</v>
          </cell>
          <cell r="K2611">
            <v>0</v>
          </cell>
          <cell r="L2611" t="str">
            <v>RIXPER 2 MG  20 FILM TABLET</v>
          </cell>
          <cell r="M2611" t="str">
            <v>RISPERIDON</v>
          </cell>
          <cell r="N2611" t="str">
            <v>ACTAVIS ILAC</v>
          </cell>
          <cell r="O2611">
            <v>2</v>
          </cell>
          <cell r="P2611" t="str">
            <v>MG</v>
          </cell>
          <cell r="Q2611">
            <v>20</v>
          </cell>
          <cell r="R2611" t="str">
            <v>NORMAL REÇETE</v>
          </cell>
          <cell r="S2611" t="str">
            <v>ITHAL</v>
          </cell>
          <cell r="T2611" t="str">
            <v>İTALYA</v>
          </cell>
          <cell r="U2611">
            <v>10.28</v>
          </cell>
          <cell r="V2611">
            <v>10.28</v>
          </cell>
          <cell r="W2611">
            <v>6.16</v>
          </cell>
          <cell r="X2611" t="str">
            <v>İTALYA</v>
          </cell>
          <cell r="Y2611">
            <v>0</v>
          </cell>
          <cell r="Z2611">
            <v>0</v>
          </cell>
          <cell r="AA2611">
            <v>13.02</v>
          </cell>
          <cell r="AB2611">
            <v>0</v>
          </cell>
          <cell r="AC2611">
            <v>13.02</v>
          </cell>
        </row>
        <row r="2612">
          <cell r="A2612">
            <v>8699638094561</v>
          </cell>
          <cell r="B2612" t="str">
            <v>N05AX08</v>
          </cell>
          <cell r="C2612" t="str">
            <v>risperidone</v>
          </cell>
          <cell r="D2612" t="str">
            <v>EŞDEĞER</v>
          </cell>
          <cell r="E2612" t="str">
            <v>EŞDEĞER</v>
          </cell>
          <cell r="F2612">
            <v>0</v>
          </cell>
          <cell r="G2612">
            <v>5</v>
          </cell>
          <cell r="H2612">
            <v>1</v>
          </cell>
          <cell r="I2612">
            <v>0</v>
          </cell>
          <cell r="J2612">
            <v>0</v>
          </cell>
          <cell r="K2612">
            <v>0</v>
          </cell>
          <cell r="L2612" t="str">
            <v>RIXPER 2 MG  30 FILM TABLET</v>
          </cell>
          <cell r="M2612" t="str">
            <v>RISPERIDON</v>
          </cell>
          <cell r="N2612" t="str">
            <v>TEVA ILAC</v>
          </cell>
          <cell r="O2612">
            <v>2</v>
          </cell>
          <cell r="P2612" t="str">
            <v>MG</v>
          </cell>
          <cell r="Q2612">
            <v>30</v>
          </cell>
          <cell r="R2612" t="str">
            <v>NORMAL REÇETE</v>
          </cell>
          <cell r="S2612" t="str">
            <v>ITHAL</v>
          </cell>
          <cell r="T2612" t="str">
            <v>ITALYA</v>
          </cell>
          <cell r="U2612">
            <v>15.42</v>
          </cell>
          <cell r="V2612">
            <v>15.42</v>
          </cell>
          <cell r="W2612">
            <v>9.25</v>
          </cell>
          <cell r="X2612" t="str">
            <v>ITALYA</v>
          </cell>
          <cell r="Y2612">
            <v>0</v>
          </cell>
          <cell r="Z2612">
            <v>0</v>
          </cell>
          <cell r="AA2612">
            <v>21.64</v>
          </cell>
          <cell r="AB2612">
            <v>0</v>
          </cell>
          <cell r="AC2612">
            <v>21.64</v>
          </cell>
        </row>
        <row r="2613">
          <cell r="A2613">
            <v>8699517091650</v>
          </cell>
          <cell r="B2613" t="str">
            <v>N05AX08</v>
          </cell>
          <cell r="C2613" t="str">
            <v>risperidone</v>
          </cell>
          <cell r="D2613" t="str">
            <v>EŞDEĞER</v>
          </cell>
          <cell r="E2613" t="str">
            <v>EŞDEĞER</v>
          </cell>
          <cell r="F2613">
            <v>0</v>
          </cell>
          <cell r="G2613">
            <v>1</v>
          </cell>
          <cell r="H2613">
            <v>1</v>
          </cell>
          <cell r="I2613">
            <v>0</v>
          </cell>
          <cell r="J2613">
            <v>0</v>
          </cell>
          <cell r="K2613">
            <v>0</v>
          </cell>
          <cell r="L2613" t="str">
            <v>RIXPER 3 MG  20 FILM TABLET</v>
          </cell>
          <cell r="M2613" t="str">
            <v>RISPERIDON</v>
          </cell>
          <cell r="N2613" t="str">
            <v>ACTAVIS ILAC</v>
          </cell>
          <cell r="O2613">
            <v>3</v>
          </cell>
          <cell r="P2613" t="str">
            <v>MG</v>
          </cell>
          <cell r="Q2613">
            <v>20</v>
          </cell>
          <cell r="R2613" t="str">
            <v>NORMAL REÇETE</v>
          </cell>
          <cell r="S2613" t="str">
            <v>ITHAL</v>
          </cell>
          <cell r="T2613" t="str">
            <v>ISPANYA</v>
          </cell>
          <cell r="U2613">
            <v>15.42</v>
          </cell>
          <cell r="V2613">
            <v>15.42</v>
          </cell>
          <cell r="W2613">
            <v>5.33</v>
          </cell>
          <cell r="X2613" t="str">
            <v>ISPANYA</v>
          </cell>
          <cell r="Y2613">
            <v>0</v>
          </cell>
          <cell r="Z2613">
            <v>0</v>
          </cell>
          <cell r="AA2613">
            <v>11.26</v>
          </cell>
          <cell r="AB2613">
            <v>0</v>
          </cell>
          <cell r="AC2613">
            <v>11.26</v>
          </cell>
        </row>
        <row r="2614">
          <cell r="A2614">
            <v>8699638094578</v>
          </cell>
          <cell r="B2614" t="str">
            <v>N05AX08</v>
          </cell>
          <cell r="C2614" t="str">
            <v>risperidone</v>
          </cell>
          <cell r="D2614" t="str">
            <v>EŞDEĞER</v>
          </cell>
          <cell r="E2614" t="str">
            <v>EŞDEĞER</v>
          </cell>
          <cell r="F2614">
            <v>0</v>
          </cell>
          <cell r="G2614">
            <v>5</v>
          </cell>
          <cell r="H2614">
            <v>1</v>
          </cell>
          <cell r="I2614">
            <v>0</v>
          </cell>
          <cell r="J2614">
            <v>0</v>
          </cell>
          <cell r="K2614">
            <v>0</v>
          </cell>
          <cell r="L2614" t="str">
            <v>RIXPER 3 MG  30 FILM TABLET</v>
          </cell>
          <cell r="M2614" t="str">
            <v>RISPERIDON</v>
          </cell>
          <cell r="N2614" t="str">
            <v>TEVA ILAC</v>
          </cell>
          <cell r="O2614">
            <v>3</v>
          </cell>
          <cell r="P2614" t="str">
            <v>MG</v>
          </cell>
          <cell r="Q2614">
            <v>30</v>
          </cell>
          <cell r="R2614" t="str">
            <v>NORMAL REÇETE</v>
          </cell>
          <cell r="S2614" t="str">
            <v>ITHAL</v>
          </cell>
          <cell r="T2614" t="str">
            <v>ISPANYA</v>
          </cell>
          <cell r="U2614">
            <v>7.96</v>
          </cell>
          <cell r="V2614">
            <v>45.41</v>
          </cell>
          <cell r="W2614">
            <v>7.96</v>
          </cell>
          <cell r="X2614" t="str">
            <v>ISPANYA</v>
          </cell>
          <cell r="Y2614">
            <v>0</v>
          </cell>
          <cell r="Z2614">
            <v>0</v>
          </cell>
          <cell r="AA2614">
            <v>18.64</v>
          </cell>
          <cell r="AB2614">
            <v>0</v>
          </cell>
          <cell r="AC2614">
            <v>18.64</v>
          </cell>
        </row>
        <row r="2615">
          <cell r="A2615">
            <v>8699517091667</v>
          </cell>
          <cell r="B2615" t="str">
            <v>N05AX08</v>
          </cell>
          <cell r="C2615" t="str">
            <v>risperidone</v>
          </cell>
          <cell r="D2615" t="str">
            <v>EŞDEĞER</v>
          </cell>
          <cell r="E2615" t="str">
            <v>EŞDEĞER</v>
          </cell>
          <cell r="F2615">
            <v>0</v>
          </cell>
          <cell r="G2615">
            <v>1</v>
          </cell>
          <cell r="H2615">
            <v>1</v>
          </cell>
          <cell r="I2615">
            <v>0</v>
          </cell>
          <cell r="J2615">
            <v>0</v>
          </cell>
          <cell r="K2615">
            <v>0</v>
          </cell>
          <cell r="L2615" t="str">
            <v>RIXPER 4 MG 20 FILM TABLET</v>
          </cell>
          <cell r="M2615" t="str">
            <v>RISPERIDON</v>
          </cell>
          <cell r="N2615" t="str">
            <v>ACTAVIS ILAC</v>
          </cell>
          <cell r="O2615">
            <v>4</v>
          </cell>
          <cell r="P2615" t="str">
            <v>MG</v>
          </cell>
          <cell r="Q2615">
            <v>20</v>
          </cell>
          <cell r="R2615" t="str">
            <v>NORMAL REÇETE</v>
          </cell>
          <cell r="S2615" t="str">
            <v>ITHAL</v>
          </cell>
          <cell r="T2615" t="str">
            <v>İTALYA</v>
          </cell>
          <cell r="U2615">
            <v>20.2</v>
          </cell>
          <cell r="V2615">
            <v>20.2</v>
          </cell>
          <cell r="W2615">
            <v>12.12</v>
          </cell>
          <cell r="X2615" t="str">
            <v>İTALYA</v>
          </cell>
          <cell r="Y2615">
            <v>0</v>
          </cell>
          <cell r="Z2615">
            <v>0</v>
          </cell>
          <cell r="AA2615">
            <v>25.63</v>
          </cell>
          <cell r="AB2615">
            <v>0</v>
          </cell>
          <cell r="AC2615">
            <v>25.63</v>
          </cell>
        </row>
        <row r="2616">
          <cell r="A2616">
            <v>8699638094585</v>
          </cell>
          <cell r="B2616" t="str">
            <v>N05AX08</v>
          </cell>
          <cell r="C2616" t="str">
            <v>risperidone</v>
          </cell>
          <cell r="D2616" t="str">
            <v>EŞDEĞER</v>
          </cell>
          <cell r="E2616" t="str">
            <v>EŞDEĞER</v>
          </cell>
          <cell r="F2616">
            <v>0</v>
          </cell>
          <cell r="G2616">
            <v>5</v>
          </cell>
          <cell r="H2616">
            <v>1</v>
          </cell>
          <cell r="I2616">
            <v>0</v>
          </cell>
          <cell r="J2616">
            <v>0</v>
          </cell>
          <cell r="K2616">
            <v>0</v>
          </cell>
          <cell r="L2616" t="str">
            <v>RIXPER 4 MG 30 FILM TABLET</v>
          </cell>
          <cell r="M2616" t="str">
            <v>RISPERIDON</v>
          </cell>
          <cell r="N2616" t="str">
            <v>TEVA ILAC</v>
          </cell>
          <cell r="O2616">
            <v>4</v>
          </cell>
          <cell r="P2616" t="str">
            <v>MG</v>
          </cell>
          <cell r="Q2616">
            <v>30</v>
          </cell>
          <cell r="R2616" t="str">
            <v>NORMAL REÇETE</v>
          </cell>
          <cell r="S2616" t="str">
            <v>ITHAL</v>
          </cell>
          <cell r="T2616" t="str">
            <v>YUNANISTAN</v>
          </cell>
          <cell r="U2616">
            <v>19.36</v>
          </cell>
          <cell r="V2616">
            <v>30.29</v>
          </cell>
          <cell r="W2616">
            <v>18.170000000000002</v>
          </cell>
          <cell r="X2616" t="str">
            <v>ITALYA</v>
          </cell>
          <cell r="Y2616">
            <v>0</v>
          </cell>
          <cell r="Z2616">
            <v>0</v>
          </cell>
          <cell r="AA2616">
            <v>42.52</v>
          </cell>
          <cell r="AB2616">
            <v>0</v>
          </cell>
          <cell r="AC2616">
            <v>42.52</v>
          </cell>
        </row>
        <row r="2617">
          <cell r="A2617">
            <v>8697930022237</v>
          </cell>
          <cell r="B2617" t="str">
            <v>N02CC04</v>
          </cell>
          <cell r="C2617" t="str">
            <v>rizatriptan</v>
          </cell>
          <cell r="D2617" t="str">
            <v>EŞDEĞER</v>
          </cell>
          <cell r="E2617" t="str">
            <v>EŞDEĞER</v>
          </cell>
          <cell r="F2617">
            <v>0</v>
          </cell>
          <cell r="G2617">
            <v>1</v>
          </cell>
          <cell r="H2617">
            <v>1</v>
          </cell>
          <cell r="I2617">
            <v>0</v>
          </cell>
          <cell r="J2617">
            <v>0</v>
          </cell>
          <cell r="K2617">
            <v>0</v>
          </cell>
          <cell r="L2617" t="str">
            <v>RIZNORM 10 MG 3 EFERVESAN TABLET</v>
          </cell>
          <cell r="M2617" t="str">
            <v>RIZATRIPTAN</v>
          </cell>
          <cell r="N2617" t="str">
            <v>MENTIS</v>
          </cell>
          <cell r="O2617">
            <v>10</v>
          </cell>
          <cell r="P2617" t="str">
            <v>MG</v>
          </cell>
          <cell r="Q2617">
            <v>3</v>
          </cell>
          <cell r="R2617" t="str">
            <v>NORMAL REÇETE</v>
          </cell>
          <cell r="S2617" t="str">
            <v>IMAL</v>
          </cell>
          <cell r="T2617" t="str">
            <v>ITALYA</v>
          </cell>
          <cell r="U2617">
            <v>12.54</v>
          </cell>
          <cell r="V2617">
            <v>12.54</v>
          </cell>
          <cell r="W2617">
            <v>7.52</v>
          </cell>
          <cell r="X2617" t="str">
            <v>ITALYA</v>
          </cell>
          <cell r="Y2617">
            <v>0</v>
          </cell>
          <cell r="Z2617">
            <v>0</v>
          </cell>
          <cell r="AA2617">
            <v>15.68</v>
          </cell>
          <cell r="AB2617">
            <v>0</v>
          </cell>
          <cell r="AC2617">
            <v>15.68</v>
          </cell>
        </row>
        <row r="2618">
          <cell r="A2618">
            <v>8697930022220</v>
          </cell>
          <cell r="B2618" t="str">
            <v>N02CC04</v>
          </cell>
          <cell r="C2618" t="str">
            <v>rizatriptan</v>
          </cell>
          <cell r="D2618" t="str">
            <v>EŞDEĞER</v>
          </cell>
          <cell r="E2618" t="str">
            <v>EŞDEĞER</v>
          </cell>
          <cell r="F2618">
            <v>0</v>
          </cell>
          <cell r="G2618">
            <v>5</v>
          </cell>
          <cell r="H2618">
            <v>1</v>
          </cell>
          <cell r="I2618">
            <v>0</v>
          </cell>
          <cell r="J2618">
            <v>0</v>
          </cell>
          <cell r="K2618">
            <v>0</v>
          </cell>
          <cell r="L2618" t="str">
            <v>RIZNORM 5 MG 6 EFERVESAN TABLET</v>
          </cell>
          <cell r="M2618" t="str">
            <v>RIZATRIPTAN</v>
          </cell>
          <cell r="N2618" t="str">
            <v>MENTIS</v>
          </cell>
          <cell r="O2618">
            <v>5</v>
          </cell>
          <cell r="P2618" t="str">
            <v>MG</v>
          </cell>
          <cell r="Q2618">
            <v>6</v>
          </cell>
          <cell r="R2618" t="str">
            <v>NORMAL REÇETE</v>
          </cell>
          <cell r="S2618" t="str">
            <v>IMAL</v>
          </cell>
          <cell r="T2618" t="str">
            <v>ITALYA</v>
          </cell>
          <cell r="U2618">
            <v>12.54</v>
          </cell>
          <cell r="V2618">
            <v>12.54</v>
          </cell>
          <cell r="W2618">
            <v>7.52</v>
          </cell>
          <cell r="X2618" t="str">
            <v>ITALYA</v>
          </cell>
          <cell r="Y2618">
            <v>0</v>
          </cell>
          <cell r="Z2618">
            <v>0</v>
          </cell>
          <cell r="AA2618">
            <v>15.89</v>
          </cell>
          <cell r="AB2618">
            <v>0</v>
          </cell>
          <cell r="AC2618">
            <v>15.89</v>
          </cell>
        </row>
        <row r="2619">
          <cell r="A2619">
            <v>8699772090146</v>
          </cell>
          <cell r="B2619" t="str">
            <v>J01XC01</v>
          </cell>
          <cell r="C2619" t="str">
            <v>fusidic acid</v>
          </cell>
          <cell r="D2619" t="str">
            <v>EŞDEĞER</v>
          </cell>
          <cell r="E2619" t="str">
            <v>YIRMI YIL</v>
          </cell>
          <cell r="F2619">
            <v>0</v>
          </cell>
          <cell r="G2619">
            <v>1</v>
          </cell>
          <cell r="H2619">
            <v>1</v>
          </cell>
          <cell r="I2619">
            <v>0</v>
          </cell>
          <cell r="J2619">
            <v>0</v>
          </cell>
          <cell r="K2619">
            <v>0</v>
          </cell>
          <cell r="L2619" t="str">
            <v>ROBISID 500 MG 15 FILM TABLET</v>
          </cell>
          <cell r="M2619" t="str">
            <v>SODYUM FUSIDAT</v>
          </cell>
          <cell r="N2619" t="str">
            <v>TRIPHARMA</v>
          </cell>
          <cell r="O2619">
            <v>500</v>
          </cell>
          <cell r="P2619" t="str">
            <v>MG</v>
          </cell>
          <cell r="Q2619">
            <v>15</v>
          </cell>
          <cell r="R2619" t="str">
            <v>NORMAL REÇETE</v>
          </cell>
          <cell r="S2619" t="str">
            <v>IMAL</v>
          </cell>
          <cell r="T2619" t="str">
            <v>YUNANISTAN</v>
          </cell>
          <cell r="U2619">
            <v>16.190000000000001</v>
          </cell>
          <cell r="V2619">
            <v>16.190000000000001</v>
          </cell>
          <cell r="W2619">
            <v>12.95</v>
          </cell>
          <cell r="X2619" t="str">
            <v>YUNANISTAN</v>
          </cell>
          <cell r="Y2619">
            <v>0</v>
          </cell>
          <cell r="Z2619">
            <v>0</v>
          </cell>
          <cell r="AA2619">
            <v>27.39</v>
          </cell>
          <cell r="AB2619">
            <v>0</v>
          </cell>
          <cell r="AC2619">
            <v>27.39</v>
          </cell>
        </row>
        <row r="2620">
          <cell r="A2620">
            <v>8699889090275</v>
          </cell>
          <cell r="B2620" t="str">
            <v>J01XC01</v>
          </cell>
          <cell r="C2620" t="str">
            <v>fusidic acid</v>
          </cell>
          <cell r="D2620" t="str">
            <v>ESDEGER</v>
          </cell>
          <cell r="E2620" t="str">
            <v>FIYAT KORUMALI URUN</v>
          </cell>
          <cell r="F2620">
            <v>0</v>
          </cell>
          <cell r="G2620">
            <v>1</v>
          </cell>
          <cell r="H2620">
            <v>1</v>
          </cell>
          <cell r="I2620">
            <v>0</v>
          </cell>
          <cell r="J2620">
            <v>0</v>
          </cell>
          <cell r="K2620">
            <v>0</v>
          </cell>
          <cell r="L2620" t="str">
            <v>ROBISID 500 MG 15 FILM TABLET</v>
          </cell>
          <cell r="M2620" t="str">
            <v>SODYUM FUSIDAT</v>
          </cell>
          <cell r="N2620" t="str">
            <v>ABDICA</v>
          </cell>
          <cell r="O2620">
            <v>500</v>
          </cell>
          <cell r="P2620" t="str">
            <v>MG</v>
          </cell>
          <cell r="Q2620">
            <v>15</v>
          </cell>
          <cell r="R2620" t="str">
            <v>NORMAL RECETE</v>
          </cell>
          <cell r="S2620" t="str">
            <v>IMAL</v>
          </cell>
          <cell r="T2620" t="str">
            <v>YUNANISTAN</v>
          </cell>
          <cell r="U2620">
            <v>16.190000000000001</v>
          </cell>
          <cell r="V2620">
            <v>16.190000000000001</v>
          </cell>
          <cell r="W2620">
            <v>12.95</v>
          </cell>
          <cell r="X2620" t="str">
            <v>YUNANISTAN</v>
          </cell>
          <cell r="Y2620">
            <v>0</v>
          </cell>
          <cell r="Z2620">
            <v>0</v>
          </cell>
          <cell r="AA2620">
            <v>34.840000000000003</v>
          </cell>
          <cell r="AB2620">
            <v>0</v>
          </cell>
          <cell r="AC2620">
            <v>34.840000000000003</v>
          </cell>
        </row>
        <row r="2621">
          <cell r="A2621">
            <v>8699525195852</v>
          </cell>
          <cell r="B2621" t="str">
            <v>A11CC04</v>
          </cell>
          <cell r="C2621" t="str">
            <v>calcitriol</v>
          </cell>
          <cell r="D2621" t="str">
            <v>REFERANS</v>
          </cell>
          <cell r="E2621" t="str">
            <v>FIYAT KORUMALI URUN</v>
          </cell>
          <cell r="F2621">
            <v>0</v>
          </cell>
          <cell r="G2621">
            <v>1</v>
          </cell>
          <cell r="H2621">
            <v>1</v>
          </cell>
          <cell r="I2621">
            <v>0</v>
          </cell>
          <cell r="J2621">
            <v>0</v>
          </cell>
          <cell r="K2621">
            <v>0</v>
          </cell>
          <cell r="L2621" t="str">
            <v>ROCALTROL  0,5 MCG 100 YUMUSAK KAPSUL</v>
          </cell>
          <cell r="M2621" t="str">
            <v>KALSITRIOL</v>
          </cell>
          <cell r="N2621" t="str">
            <v>DEVA HOLDING</v>
          </cell>
          <cell r="O2621">
            <v>0.5</v>
          </cell>
          <cell r="P2621" t="str">
            <v>MCG</v>
          </cell>
          <cell r="Q2621">
            <v>100</v>
          </cell>
          <cell r="R2621" t="str">
            <v>NORMAL RECETE</v>
          </cell>
          <cell r="S2621" t="str">
            <v>ITHAL</v>
          </cell>
          <cell r="T2621" t="str">
            <v>ITALYA</v>
          </cell>
          <cell r="U2621">
            <v>19.510000000000002</v>
          </cell>
          <cell r="V2621">
            <v>19.510000000000002</v>
          </cell>
          <cell r="W2621">
            <v>15.6</v>
          </cell>
          <cell r="X2621" t="str">
            <v>ITALYA</v>
          </cell>
          <cell r="Y2621">
            <v>0</v>
          </cell>
          <cell r="Z2621">
            <v>0</v>
          </cell>
          <cell r="AA2621">
            <v>41.98</v>
          </cell>
          <cell r="AB2621">
            <v>0</v>
          </cell>
          <cell r="AC2621">
            <v>41.98</v>
          </cell>
        </row>
        <row r="2622">
          <cell r="A2622">
            <v>8699525195845</v>
          </cell>
          <cell r="B2622" t="str">
            <v>A11CC04</v>
          </cell>
          <cell r="C2622" t="str">
            <v>calcitriol</v>
          </cell>
          <cell r="D2622" t="str">
            <v>REFERANS</v>
          </cell>
          <cell r="E2622" t="str">
            <v>FIYAT KORUMALI URUN</v>
          </cell>
          <cell r="F2622">
            <v>0</v>
          </cell>
          <cell r="G2622">
            <v>1</v>
          </cell>
          <cell r="H2622">
            <v>1</v>
          </cell>
          <cell r="I2622">
            <v>0</v>
          </cell>
          <cell r="J2622">
            <v>0</v>
          </cell>
          <cell r="K2622">
            <v>0</v>
          </cell>
          <cell r="L2622" t="str">
            <v>ROCALTROL 0,25 MCG 100 YUMUSAK KAPSUL</v>
          </cell>
          <cell r="M2622" t="str">
            <v>KALSITRIOL</v>
          </cell>
          <cell r="N2622" t="str">
            <v>DEVA HOLDING</v>
          </cell>
          <cell r="O2622">
            <v>0.25</v>
          </cell>
          <cell r="P2622" t="str">
            <v>MCG</v>
          </cell>
          <cell r="Q2622">
            <v>100</v>
          </cell>
          <cell r="R2622" t="str">
            <v>NORMAL RECETE</v>
          </cell>
          <cell r="S2622" t="str">
            <v>ITHAL</v>
          </cell>
          <cell r="T2622" t="str">
            <v>ITALYA</v>
          </cell>
          <cell r="U2622">
            <v>12.76</v>
          </cell>
          <cell r="V2622">
            <v>12.76</v>
          </cell>
          <cell r="W2622">
            <v>10.199999999999999</v>
          </cell>
          <cell r="X2622" t="str">
            <v>ITALYA</v>
          </cell>
          <cell r="Y2622">
            <v>0</v>
          </cell>
          <cell r="Z2622">
            <v>0</v>
          </cell>
          <cell r="AA2622">
            <v>27.43</v>
          </cell>
          <cell r="AB2622">
            <v>0</v>
          </cell>
          <cell r="AC2622">
            <v>27.43</v>
          </cell>
        </row>
        <row r="2623">
          <cell r="A2623">
            <v>8699511270211</v>
          </cell>
          <cell r="B2623" t="str">
            <v>J01DD04</v>
          </cell>
          <cell r="C2623" t="str">
            <v>ceftriaxone</v>
          </cell>
          <cell r="D2623" t="str">
            <v>REFERANS</v>
          </cell>
          <cell r="E2623" t="str">
            <v>YIRMI YIL</v>
          </cell>
          <cell r="F2623">
            <v>4</v>
          </cell>
          <cell r="G2623">
            <v>1</v>
          </cell>
          <cell r="H2623">
            <v>2</v>
          </cell>
          <cell r="I2623">
            <v>0</v>
          </cell>
          <cell r="J2623">
            <v>0</v>
          </cell>
          <cell r="K2623">
            <v>0</v>
          </cell>
          <cell r="L2623" t="str">
            <v>ROCEPHIN  0,5 GR IM ENJ. COZ. HAZ. ICIN TOZ ICEREN FLAKON</v>
          </cell>
          <cell r="M2623" t="str">
            <v>SEFTRIAKSON</v>
          </cell>
          <cell r="N2623" t="str">
            <v>SABA</v>
          </cell>
          <cell r="O2623">
            <v>0.5</v>
          </cell>
          <cell r="P2623" t="str">
            <v>G</v>
          </cell>
          <cell r="Q2623">
            <v>1</v>
          </cell>
          <cell r="R2623" t="str">
            <v>NORMAL REÇETE</v>
          </cell>
          <cell r="S2623" t="str">
            <v>ITHAL</v>
          </cell>
          <cell r="T2623" t="str">
            <v>TURKIYE</v>
          </cell>
          <cell r="U2623">
            <v>3.460066343454963</v>
          </cell>
          <cell r="V2623">
            <v>3.460066343454963</v>
          </cell>
          <cell r="W2623">
            <v>0</v>
          </cell>
          <cell r="X2623" t="str">
            <v>TURKIYE</v>
          </cell>
          <cell r="Y2623">
            <v>0</v>
          </cell>
          <cell r="Z2623">
            <v>0</v>
          </cell>
          <cell r="AA2623">
            <v>7.32</v>
          </cell>
          <cell r="AB2623">
            <v>0</v>
          </cell>
          <cell r="AC2623">
            <v>7.32</v>
          </cell>
        </row>
        <row r="2624">
          <cell r="A2624">
            <v>8699505771441</v>
          </cell>
          <cell r="B2624" t="str">
            <v>J01DD04</v>
          </cell>
          <cell r="C2624" t="str">
            <v>ceftriaxone</v>
          </cell>
          <cell r="D2624" t="str">
            <v>REFERANS</v>
          </cell>
          <cell r="E2624" t="str">
            <v>FIYAT KORUMALI URUN</v>
          </cell>
          <cell r="F2624">
            <v>4</v>
          </cell>
          <cell r="G2624">
            <v>1</v>
          </cell>
          <cell r="H2624">
            <v>2</v>
          </cell>
          <cell r="I2624">
            <v>0</v>
          </cell>
          <cell r="J2624">
            <v>0</v>
          </cell>
          <cell r="K2624">
            <v>0</v>
          </cell>
          <cell r="L2624" t="str">
            <v>ROCEPHIN  0,5 GR IM ENJ. COZ. HAZ. ICIN TOZ ICEREN FLAKON</v>
          </cell>
          <cell r="M2624" t="str">
            <v>SEFTRIAKSON</v>
          </cell>
          <cell r="N2624" t="str">
            <v xml:space="preserve">ROCHE </v>
          </cell>
          <cell r="O2624">
            <v>0.5</v>
          </cell>
          <cell r="P2624" t="str">
            <v>G</v>
          </cell>
          <cell r="Q2624">
            <v>1</v>
          </cell>
          <cell r="R2624" t="str">
            <v>NORMAL RECETE</v>
          </cell>
          <cell r="S2624" t="str">
            <v>ITHAL</v>
          </cell>
          <cell r="T2624" t="str">
            <v>TURKIYE</v>
          </cell>
          <cell r="U2624">
            <v>3.460066343454963</v>
          </cell>
          <cell r="V2624">
            <v>3.460066343454963</v>
          </cell>
          <cell r="W2624">
            <v>0</v>
          </cell>
          <cell r="X2624" t="str">
            <v>TURKIYE</v>
          </cell>
          <cell r="Y2624">
            <v>0</v>
          </cell>
          <cell r="Z2624">
            <v>0</v>
          </cell>
          <cell r="AA2624">
            <v>9.5299999999999994</v>
          </cell>
          <cell r="AB2624">
            <v>0</v>
          </cell>
          <cell r="AC2624">
            <v>9.5299999999999994</v>
          </cell>
        </row>
        <row r="2625">
          <cell r="A2625">
            <v>8699511270228</v>
          </cell>
          <cell r="B2625" t="str">
            <v>J01DD04</v>
          </cell>
          <cell r="C2625" t="str">
            <v>ceftriaxone</v>
          </cell>
          <cell r="D2625" t="str">
            <v>REFERANS</v>
          </cell>
          <cell r="E2625" t="str">
            <v>YIRMI YIL</v>
          </cell>
          <cell r="F2625">
            <v>4</v>
          </cell>
          <cell r="G2625">
            <v>1</v>
          </cell>
          <cell r="H2625">
            <v>2</v>
          </cell>
          <cell r="I2625">
            <v>0</v>
          </cell>
          <cell r="J2625">
            <v>0</v>
          </cell>
          <cell r="K2625">
            <v>0</v>
          </cell>
          <cell r="L2625" t="str">
            <v>ROCEPHIN  0,5 GR IV ENJ. COZ. HAZ. ICIN TOZ ICEREN FLAKON</v>
          </cell>
          <cell r="M2625" t="str">
            <v>SEFTRIAKSON</v>
          </cell>
          <cell r="N2625" t="str">
            <v>SABA</v>
          </cell>
          <cell r="O2625">
            <v>0.5</v>
          </cell>
          <cell r="P2625" t="str">
            <v>G</v>
          </cell>
          <cell r="Q2625">
            <v>1</v>
          </cell>
          <cell r="R2625" t="str">
            <v>NORMAL REÇETE</v>
          </cell>
          <cell r="S2625" t="str">
            <v>ITHAL</v>
          </cell>
          <cell r="T2625" t="str">
            <v>TURKIYE</v>
          </cell>
          <cell r="U2625">
            <v>3.460066343454963</v>
          </cell>
          <cell r="V2625">
            <v>3.460066343454963</v>
          </cell>
          <cell r="W2625">
            <v>0</v>
          </cell>
          <cell r="X2625" t="str">
            <v>TURKIYE</v>
          </cell>
          <cell r="Y2625">
            <v>0</v>
          </cell>
          <cell r="Z2625">
            <v>0</v>
          </cell>
          <cell r="AA2625">
            <v>7.32</v>
          </cell>
          <cell r="AB2625">
            <v>0</v>
          </cell>
          <cell r="AC2625">
            <v>7.32</v>
          </cell>
        </row>
        <row r="2626">
          <cell r="A2626">
            <v>8699505771427</v>
          </cell>
          <cell r="B2626" t="str">
            <v>J01DD04</v>
          </cell>
          <cell r="C2626" t="str">
            <v>ceftriaxone</v>
          </cell>
          <cell r="D2626" t="str">
            <v>REFERANS</v>
          </cell>
          <cell r="E2626" t="str">
            <v>FIYAT KORUMALI URUN</v>
          </cell>
          <cell r="F2626">
            <v>4</v>
          </cell>
          <cell r="G2626">
            <v>1</v>
          </cell>
          <cell r="H2626">
            <v>2</v>
          </cell>
          <cell r="I2626">
            <v>0</v>
          </cell>
          <cell r="J2626">
            <v>0</v>
          </cell>
          <cell r="K2626">
            <v>0</v>
          </cell>
          <cell r="L2626" t="str">
            <v>ROCEPHIN  0,5 GR IV ENJ. COZ. HAZ. ICIN TOZ ICEREN FLAKON</v>
          </cell>
          <cell r="M2626" t="str">
            <v>SEFTRIAKSON</v>
          </cell>
          <cell r="N2626" t="str">
            <v xml:space="preserve">ROCHE </v>
          </cell>
          <cell r="O2626">
            <v>0.5</v>
          </cell>
          <cell r="P2626" t="str">
            <v>G</v>
          </cell>
          <cell r="Q2626">
            <v>1</v>
          </cell>
          <cell r="R2626" t="str">
            <v>NORMAL RECETE</v>
          </cell>
          <cell r="S2626" t="str">
            <v>ITHAL</v>
          </cell>
          <cell r="T2626" t="str">
            <v>TURKIYE</v>
          </cell>
          <cell r="U2626">
            <v>3.460066343454963</v>
          </cell>
          <cell r="V2626">
            <v>3.460066343454963</v>
          </cell>
          <cell r="W2626">
            <v>0</v>
          </cell>
          <cell r="X2626" t="str">
            <v>TURKIYE</v>
          </cell>
          <cell r="Y2626">
            <v>0</v>
          </cell>
          <cell r="Z2626">
            <v>0</v>
          </cell>
          <cell r="AA2626">
            <v>9.5299999999999994</v>
          </cell>
          <cell r="AB2626">
            <v>0</v>
          </cell>
          <cell r="AC2626">
            <v>9.5299999999999994</v>
          </cell>
        </row>
        <row r="2627">
          <cell r="A2627">
            <v>8699511270334</v>
          </cell>
          <cell r="B2627" t="str">
            <v>J01DD04</v>
          </cell>
          <cell r="C2627" t="str">
            <v>ceftriaxone</v>
          </cell>
          <cell r="D2627" t="str">
            <v>REFERANS</v>
          </cell>
          <cell r="E2627" t="str">
            <v>YIRMI YIL</v>
          </cell>
          <cell r="F2627">
            <v>4</v>
          </cell>
          <cell r="G2627">
            <v>1</v>
          </cell>
          <cell r="H2627">
            <v>2</v>
          </cell>
          <cell r="I2627">
            <v>0</v>
          </cell>
          <cell r="J2627">
            <v>0</v>
          </cell>
          <cell r="K2627">
            <v>0</v>
          </cell>
          <cell r="L2627" t="str">
            <v>ROCEPHIN  1 GR IM ENJ. COZ. HAZ. ICIN TOZ ICEREN FLAKON</v>
          </cell>
          <cell r="M2627" t="str">
            <v>SEFTRIAKSON</v>
          </cell>
          <cell r="N2627" t="str">
            <v>SABA</v>
          </cell>
          <cell r="O2627">
            <v>1</v>
          </cell>
          <cell r="P2627" t="str">
            <v>G</v>
          </cell>
          <cell r="Q2627">
            <v>1</v>
          </cell>
          <cell r="R2627" t="str">
            <v>NORMAL REÇETE</v>
          </cell>
          <cell r="S2627" t="str">
            <v>ITHAL</v>
          </cell>
          <cell r="T2627" t="str">
            <v>TURKIYE</v>
          </cell>
          <cell r="U2627">
            <v>3.460066343454963</v>
          </cell>
          <cell r="V2627">
            <v>3.460066343454963</v>
          </cell>
          <cell r="W2627">
            <v>0</v>
          </cell>
          <cell r="X2627" t="str">
            <v>TURKIYE</v>
          </cell>
          <cell r="Y2627">
            <v>0</v>
          </cell>
          <cell r="Z2627">
            <v>0</v>
          </cell>
          <cell r="AA2627">
            <v>7.32</v>
          </cell>
          <cell r="AB2627">
            <v>0</v>
          </cell>
          <cell r="AC2627">
            <v>7.32</v>
          </cell>
        </row>
        <row r="2628">
          <cell r="A2628">
            <v>8699505771458</v>
          </cell>
          <cell r="B2628" t="str">
            <v>J01DD04</v>
          </cell>
          <cell r="C2628" t="str">
            <v>ceftriaxone</v>
          </cell>
          <cell r="D2628" t="str">
            <v>REFERANS</v>
          </cell>
          <cell r="E2628" t="str">
            <v>FIYAT KORUMALI URUN</v>
          </cell>
          <cell r="F2628">
            <v>4</v>
          </cell>
          <cell r="G2628">
            <v>1</v>
          </cell>
          <cell r="H2628">
            <v>2</v>
          </cell>
          <cell r="I2628">
            <v>0</v>
          </cell>
          <cell r="J2628">
            <v>0</v>
          </cell>
          <cell r="K2628">
            <v>0</v>
          </cell>
          <cell r="L2628" t="str">
            <v>ROCEPHIN  1 GR IM ENJ. COZ. HAZ. ICIN TOZ ICEREN FLAKON</v>
          </cell>
          <cell r="M2628" t="str">
            <v>SEFTRIAKSON</v>
          </cell>
          <cell r="N2628" t="str">
            <v xml:space="preserve">ROCHE </v>
          </cell>
          <cell r="O2628">
            <v>1</v>
          </cell>
          <cell r="P2628" t="str">
            <v>G</v>
          </cell>
          <cell r="Q2628">
            <v>1</v>
          </cell>
          <cell r="R2628" t="str">
            <v>NORMAL RECETE</v>
          </cell>
          <cell r="S2628" t="str">
            <v>ITHAL</v>
          </cell>
          <cell r="T2628" t="str">
            <v>TURKIYE</v>
          </cell>
          <cell r="U2628">
            <v>3.460066343454963</v>
          </cell>
          <cell r="V2628">
            <v>3.460066343454963</v>
          </cell>
          <cell r="W2628">
            <v>0</v>
          </cell>
          <cell r="X2628" t="str">
            <v>TURKIYE</v>
          </cell>
          <cell r="Y2628">
            <v>0</v>
          </cell>
          <cell r="Z2628">
            <v>0</v>
          </cell>
          <cell r="AA2628">
            <v>9.5299999999999994</v>
          </cell>
          <cell r="AB2628">
            <v>0</v>
          </cell>
          <cell r="AC2628">
            <v>9.5299999999999994</v>
          </cell>
        </row>
        <row r="2629">
          <cell r="A2629">
            <v>8699511270341</v>
          </cell>
          <cell r="B2629" t="str">
            <v>J01DD04</v>
          </cell>
          <cell r="C2629" t="str">
            <v>ceftriaxone</v>
          </cell>
          <cell r="D2629" t="str">
            <v>REFERANS</v>
          </cell>
          <cell r="E2629" t="str">
            <v>YIRMI YIL</v>
          </cell>
          <cell r="F2629">
            <v>4</v>
          </cell>
          <cell r="G2629">
            <v>1</v>
          </cell>
          <cell r="H2629">
            <v>2</v>
          </cell>
          <cell r="I2629">
            <v>0</v>
          </cell>
          <cell r="J2629">
            <v>0</v>
          </cell>
          <cell r="K2629">
            <v>0</v>
          </cell>
          <cell r="L2629" t="str">
            <v>ROCEPHIN  1 GR IV ENJ. COZ. HAZ. ICIN TOZ ICEREN FLAKON</v>
          </cell>
          <cell r="M2629" t="str">
            <v>SEFTRIAKSON</v>
          </cell>
          <cell r="N2629" t="str">
            <v>SABA</v>
          </cell>
          <cell r="O2629">
            <v>1</v>
          </cell>
          <cell r="P2629" t="str">
            <v>G</v>
          </cell>
          <cell r="Q2629">
            <v>1</v>
          </cell>
          <cell r="R2629" t="str">
            <v>NORMAL REÇETE</v>
          </cell>
          <cell r="S2629" t="str">
            <v>ITHAL</v>
          </cell>
          <cell r="T2629" t="str">
            <v>TURKIYE</v>
          </cell>
          <cell r="U2629">
            <v>3.460066343454963</v>
          </cell>
          <cell r="V2629">
            <v>3.460066343454963</v>
          </cell>
          <cell r="W2629">
            <v>0</v>
          </cell>
          <cell r="X2629" t="str">
            <v>TURKIYE</v>
          </cell>
          <cell r="Y2629">
            <v>0</v>
          </cell>
          <cell r="Z2629">
            <v>0</v>
          </cell>
          <cell r="AA2629">
            <v>7.32</v>
          </cell>
          <cell r="AB2629">
            <v>0</v>
          </cell>
          <cell r="AC2629">
            <v>7.32</v>
          </cell>
        </row>
        <row r="2630">
          <cell r="A2630">
            <v>8699505771434</v>
          </cell>
          <cell r="B2630" t="str">
            <v>J01DD04</v>
          </cell>
          <cell r="C2630" t="str">
            <v>ceftriaxone</v>
          </cell>
          <cell r="D2630" t="str">
            <v>REFERANS</v>
          </cell>
          <cell r="E2630" t="str">
            <v>FIYAT KORUMALI URUN</v>
          </cell>
          <cell r="F2630">
            <v>4</v>
          </cell>
          <cell r="G2630">
            <v>1</v>
          </cell>
          <cell r="H2630">
            <v>2</v>
          </cell>
          <cell r="I2630">
            <v>0</v>
          </cell>
          <cell r="J2630">
            <v>0</v>
          </cell>
          <cell r="K2630">
            <v>0</v>
          </cell>
          <cell r="L2630" t="str">
            <v>ROCEPHIN  1 GR IV ENJ. COZ. HAZ. ICIN TOZ ICEREN FLAKON</v>
          </cell>
          <cell r="M2630" t="str">
            <v>SEFTRIAKSON</v>
          </cell>
          <cell r="N2630" t="str">
            <v xml:space="preserve">ROCHE </v>
          </cell>
          <cell r="O2630">
            <v>1</v>
          </cell>
          <cell r="P2630" t="str">
            <v>G</v>
          </cell>
          <cell r="Q2630">
            <v>1</v>
          </cell>
          <cell r="R2630" t="str">
            <v>NORMAL RECETE</v>
          </cell>
          <cell r="S2630" t="str">
            <v>ITHAL</v>
          </cell>
          <cell r="T2630" t="str">
            <v>TURKIYE</v>
          </cell>
          <cell r="U2630">
            <v>3.460066343454963</v>
          </cell>
          <cell r="V2630">
            <v>3.460066343454963</v>
          </cell>
          <cell r="W2630">
            <v>0</v>
          </cell>
          <cell r="X2630" t="str">
            <v>TURKIYE</v>
          </cell>
          <cell r="Y2630">
            <v>0</v>
          </cell>
          <cell r="Z2630">
            <v>0</v>
          </cell>
          <cell r="AA2630">
            <v>9.5299999999999994</v>
          </cell>
          <cell r="AB2630">
            <v>0</v>
          </cell>
          <cell r="AC2630">
            <v>9.5299999999999994</v>
          </cell>
        </row>
        <row r="2631">
          <cell r="A2631">
            <v>8699839771087</v>
          </cell>
          <cell r="B2631" t="str">
            <v>J01MA02</v>
          </cell>
          <cell r="C2631" t="str">
            <v>ciprofloxacin</v>
          </cell>
          <cell r="D2631" t="str">
            <v>EŞDEĞER</v>
          </cell>
          <cell r="E2631" t="str">
            <v>YIRMI YIL</v>
          </cell>
          <cell r="F2631">
            <v>0</v>
          </cell>
          <cell r="G2631">
            <v>1</v>
          </cell>
          <cell r="H2631">
            <v>1</v>
          </cell>
          <cell r="I2631">
            <v>0</v>
          </cell>
          <cell r="J2631">
            <v>0</v>
          </cell>
          <cell r="K2631">
            <v>0</v>
          </cell>
          <cell r="L2631" t="str">
            <v>ROFACID 200 MG/100 ML IV INFUZYON ICIN COZELTI ICEREN FLAKON</v>
          </cell>
          <cell r="M2631" t="str">
            <v>SIPROFLOKSASIN</v>
          </cell>
          <cell r="N2631" t="str">
            <v>KEYMEN</v>
          </cell>
          <cell r="O2631">
            <v>200</v>
          </cell>
          <cell r="P2631" t="str">
            <v>MG</v>
          </cell>
          <cell r="Q2631">
            <v>1</v>
          </cell>
          <cell r="R2631" t="str">
            <v>NORMAL REÇETE</v>
          </cell>
          <cell r="S2631" t="str">
            <v>IMAL</v>
          </cell>
          <cell r="T2631" t="str">
            <v>YUNANISTAN</v>
          </cell>
          <cell r="U2631">
            <v>6.69</v>
          </cell>
          <cell r="V2631">
            <v>6.69</v>
          </cell>
          <cell r="W2631">
            <v>5.35</v>
          </cell>
          <cell r="X2631" t="str">
            <v>YUNANISTAN</v>
          </cell>
          <cell r="Y2631">
            <v>0</v>
          </cell>
          <cell r="Z2631">
            <v>0</v>
          </cell>
          <cell r="AA2631">
            <v>11.31</v>
          </cell>
          <cell r="AB2631">
            <v>0</v>
          </cell>
          <cell r="AC2631">
            <v>11.31</v>
          </cell>
        </row>
        <row r="2632">
          <cell r="A2632">
            <v>8699514610199</v>
          </cell>
          <cell r="B2632" t="str">
            <v>S01KA01</v>
          </cell>
          <cell r="C2632" t="str">
            <v>hyaluronic acid</v>
          </cell>
          <cell r="D2632" t="str">
            <v>EŞDEĞER</v>
          </cell>
          <cell r="E2632" t="str">
            <v>EŞDEĞER</v>
          </cell>
          <cell r="F2632">
            <v>0</v>
          </cell>
          <cell r="G2632">
            <v>1</v>
          </cell>
          <cell r="H2632">
            <v>1</v>
          </cell>
          <cell r="I2632">
            <v>0</v>
          </cell>
          <cell r="J2632">
            <v>0</v>
          </cell>
          <cell r="K2632">
            <v>0</v>
          </cell>
          <cell r="L2632" t="str">
            <v>RONIGLOR %0,15 GOZ DAMLASI</v>
          </cell>
          <cell r="M2632" t="str">
            <v>SODYUM HIYALURONAT</v>
          </cell>
          <cell r="N2632" t="str">
            <v>ABDI IBRAHIM</v>
          </cell>
          <cell r="O2632">
            <v>1.5E-3</v>
          </cell>
          <cell r="P2632" t="str">
            <v>ML</v>
          </cell>
          <cell r="Q2632">
            <v>10</v>
          </cell>
          <cell r="R2632" t="str">
            <v>NORMAL REÇETE</v>
          </cell>
          <cell r="S2632" t="str">
            <v>IMAL</v>
          </cell>
          <cell r="T2632" t="str">
            <v>ITALYA</v>
          </cell>
          <cell r="U2632">
            <v>5.75</v>
          </cell>
          <cell r="V2632">
            <v>5.75</v>
          </cell>
          <cell r="W2632">
            <v>3.45</v>
          </cell>
          <cell r="X2632" t="str">
            <v>ITALYA</v>
          </cell>
          <cell r="Y2632">
            <v>0</v>
          </cell>
          <cell r="Z2632">
            <v>0</v>
          </cell>
          <cell r="AA2632">
            <v>4.97</v>
          </cell>
          <cell r="AB2632">
            <v>0</v>
          </cell>
          <cell r="AC2632">
            <v>4.97</v>
          </cell>
        </row>
        <row r="2633">
          <cell r="A2633">
            <v>8697930153542</v>
          </cell>
          <cell r="B2633" t="str">
            <v>C10BX05</v>
          </cell>
          <cell r="C2633" t="str">
            <v>rosuvastatin and acetylsalicylic acid</v>
          </cell>
          <cell r="D2633" t="str">
            <v>EŞDEĞER</v>
          </cell>
          <cell r="E2633" t="str">
            <v>EŞDEĞER</v>
          </cell>
          <cell r="F2633">
            <v>0</v>
          </cell>
          <cell r="G2633">
            <v>1</v>
          </cell>
          <cell r="H2633">
            <v>1</v>
          </cell>
          <cell r="I2633">
            <v>0</v>
          </cell>
          <cell r="J2633">
            <v>0</v>
          </cell>
          <cell r="K2633">
            <v>0</v>
          </cell>
          <cell r="L2633" t="str">
            <v>ROSPIRIN 10/75 MG 30 KAPSUL</v>
          </cell>
          <cell r="M2633" t="str">
            <v>ROSUVASTATIN+ASETILSALISILIK ASIT</v>
          </cell>
          <cell r="N2633" t="str">
            <v>MENTIS</v>
          </cell>
          <cell r="O2633" t="str">
            <v>10+75</v>
          </cell>
          <cell r="P2633" t="str">
            <v>MG</v>
          </cell>
          <cell r="Q2633">
            <v>28</v>
          </cell>
          <cell r="R2633" t="str">
            <v>NORMAL REÇETE</v>
          </cell>
          <cell r="S2633" t="str">
            <v>IMAL</v>
          </cell>
          <cell r="T2633" t="str">
            <v>ITALYA</v>
          </cell>
          <cell r="U2633">
            <v>17.850000000000001</v>
          </cell>
          <cell r="V2633">
            <v>17.850000000000001</v>
          </cell>
          <cell r="W2633">
            <v>10.71</v>
          </cell>
          <cell r="X2633" t="str">
            <v>ITALYA</v>
          </cell>
          <cell r="Y2633">
            <v>0</v>
          </cell>
          <cell r="Z2633">
            <v>0</v>
          </cell>
          <cell r="AA2633">
            <v>10.199999999999999</v>
          </cell>
          <cell r="AB2633">
            <v>0</v>
          </cell>
          <cell r="AC2633">
            <v>10.199999999999999</v>
          </cell>
        </row>
        <row r="2634">
          <cell r="A2634">
            <v>8697930153566</v>
          </cell>
          <cell r="B2634" t="str">
            <v>C10BX05</v>
          </cell>
          <cell r="C2634" t="str">
            <v>rosuvastatin and acetylsalicylic acid</v>
          </cell>
          <cell r="D2634" t="str">
            <v>EŞDEĞER</v>
          </cell>
          <cell r="E2634" t="str">
            <v>EŞDEĞER</v>
          </cell>
          <cell r="F2634">
            <v>0</v>
          </cell>
          <cell r="G2634">
            <v>1</v>
          </cell>
          <cell r="H2634">
            <v>1</v>
          </cell>
          <cell r="I2634">
            <v>0</v>
          </cell>
          <cell r="J2634">
            <v>0</v>
          </cell>
          <cell r="K2634">
            <v>0</v>
          </cell>
          <cell r="L2634" t="str">
            <v>ROSPIRIN 20/75 MG 30 KAPSUL</v>
          </cell>
          <cell r="M2634" t="str">
            <v>ROSUVASTATIN+ASETILSALISILIK ASIT</v>
          </cell>
          <cell r="N2634" t="str">
            <v>MENTIS</v>
          </cell>
          <cell r="O2634" t="str">
            <v>20+75</v>
          </cell>
          <cell r="P2634" t="str">
            <v>MG</v>
          </cell>
          <cell r="Q2634">
            <v>28</v>
          </cell>
          <cell r="R2634" t="str">
            <v>NORMAL REÇETE</v>
          </cell>
          <cell r="S2634" t="str">
            <v>IMAL</v>
          </cell>
          <cell r="T2634" t="str">
            <v>ITALYA</v>
          </cell>
          <cell r="U2634">
            <v>26.61</v>
          </cell>
          <cell r="V2634">
            <v>26.61</v>
          </cell>
          <cell r="W2634">
            <v>15.97</v>
          </cell>
          <cell r="X2634" t="str">
            <v>ITALYA</v>
          </cell>
          <cell r="Y2634">
            <v>0</v>
          </cell>
          <cell r="Z2634">
            <v>0</v>
          </cell>
          <cell r="AA2634">
            <v>17.34</v>
          </cell>
          <cell r="AB2634">
            <v>0</v>
          </cell>
          <cell r="AC2634">
            <v>17.34</v>
          </cell>
        </row>
        <row r="2635">
          <cell r="A2635">
            <v>8697933090035</v>
          </cell>
          <cell r="B2635" t="str">
            <v>C10AA07</v>
          </cell>
          <cell r="C2635" t="str">
            <v>rosuvastatin</v>
          </cell>
          <cell r="D2635" t="str">
            <v>EŞDEĞER</v>
          </cell>
          <cell r="E2635" t="str">
            <v>EŞDEĞER</v>
          </cell>
          <cell r="F2635">
            <v>0</v>
          </cell>
          <cell r="G2635">
            <v>1</v>
          </cell>
          <cell r="H2635">
            <v>1</v>
          </cell>
          <cell r="I2635">
            <v>0</v>
          </cell>
          <cell r="J2635">
            <v>0</v>
          </cell>
          <cell r="K2635">
            <v>0</v>
          </cell>
          <cell r="L2635" t="str">
            <v>ROSUCOR 10 MG 28 FILM TABLET</v>
          </cell>
          <cell r="M2635" t="str">
            <v>ROSUVASTATIN</v>
          </cell>
          <cell r="N2635" t="str">
            <v>SALUTIS</v>
          </cell>
          <cell r="O2635">
            <v>10</v>
          </cell>
          <cell r="P2635" t="str">
            <v>MG</v>
          </cell>
          <cell r="Q2635">
            <v>28</v>
          </cell>
          <cell r="R2635" t="str">
            <v>NORMAL REÇETE</v>
          </cell>
          <cell r="S2635" t="str">
            <v>IMAL</v>
          </cell>
          <cell r="T2635" t="str">
            <v>ITALYA</v>
          </cell>
          <cell r="U2635">
            <v>16.37</v>
          </cell>
          <cell r="V2635">
            <v>16.37</v>
          </cell>
          <cell r="W2635">
            <v>9.82</v>
          </cell>
          <cell r="X2635" t="str">
            <v>ITALYA</v>
          </cell>
          <cell r="Y2635">
            <v>0</v>
          </cell>
          <cell r="Z2635">
            <v>0</v>
          </cell>
          <cell r="AA2635">
            <v>16.95</v>
          </cell>
          <cell r="AB2635">
            <v>0</v>
          </cell>
          <cell r="AC2635">
            <v>16.95</v>
          </cell>
        </row>
        <row r="2636">
          <cell r="A2636">
            <v>8697933090042</v>
          </cell>
          <cell r="B2636" t="str">
            <v>C10AA07</v>
          </cell>
          <cell r="C2636" t="str">
            <v>rosuvastatin</v>
          </cell>
          <cell r="D2636" t="str">
            <v>EŞDEĞER</v>
          </cell>
          <cell r="E2636" t="str">
            <v>EŞDEĞER</v>
          </cell>
          <cell r="F2636">
            <v>0</v>
          </cell>
          <cell r="G2636">
            <v>5</v>
          </cell>
          <cell r="H2636">
            <v>1</v>
          </cell>
          <cell r="I2636">
            <v>0</v>
          </cell>
          <cell r="J2636">
            <v>0</v>
          </cell>
          <cell r="K2636">
            <v>0</v>
          </cell>
          <cell r="L2636" t="str">
            <v>ROSUCOR 10 MG 84 FILM TABLET</v>
          </cell>
          <cell r="M2636" t="str">
            <v>ROSUVASTATIN</v>
          </cell>
          <cell r="N2636" t="str">
            <v>SALUTIS</v>
          </cell>
          <cell r="O2636">
            <v>10</v>
          </cell>
          <cell r="P2636" t="str">
            <v>MG</v>
          </cell>
          <cell r="Q2636">
            <v>84</v>
          </cell>
          <cell r="R2636" t="str">
            <v>NORMAL REÇETE</v>
          </cell>
          <cell r="S2636" t="str">
            <v>IMAL</v>
          </cell>
          <cell r="T2636" t="str">
            <v>ITALYA</v>
          </cell>
          <cell r="U2636">
            <v>49.1</v>
          </cell>
          <cell r="V2636">
            <v>49.1</v>
          </cell>
          <cell r="W2636">
            <v>29.46</v>
          </cell>
          <cell r="X2636" t="str">
            <v>ITALYA</v>
          </cell>
          <cell r="Y2636">
            <v>0</v>
          </cell>
          <cell r="Z2636">
            <v>0</v>
          </cell>
          <cell r="AA2636">
            <v>53.45</v>
          </cell>
          <cell r="AB2636">
            <v>0</v>
          </cell>
          <cell r="AC2636">
            <v>53.45</v>
          </cell>
        </row>
        <row r="2637">
          <cell r="A2637">
            <v>8697933090059</v>
          </cell>
          <cell r="B2637" t="str">
            <v>C10AA07</v>
          </cell>
          <cell r="C2637" t="str">
            <v>rosuvastatin</v>
          </cell>
          <cell r="D2637" t="str">
            <v>EŞDEĞER</v>
          </cell>
          <cell r="E2637" t="str">
            <v>EŞDEĞER</v>
          </cell>
          <cell r="F2637">
            <v>0</v>
          </cell>
          <cell r="G2637">
            <v>1</v>
          </cell>
          <cell r="H2637">
            <v>1</v>
          </cell>
          <cell r="I2637">
            <v>0</v>
          </cell>
          <cell r="J2637">
            <v>0</v>
          </cell>
          <cell r="K2637">
            <v>0</v>
          </cell>
          <cell r="L2637" t="str">
            <v>ROSUCOR 20 MG 28 FILM TABLET</v>
          </cell>
          <cell r="M2637" t="str">
            <v>ROSUVASTATIN</v>
          </cell>
          <cell r="N2637" t="str">
            <v>SALUTIS</v>
          </cell>
          <cell r="O2637">
            <v>20</v>
          </cell>
          <cell r="P2637" t="str">
            <v>MG</v>
          </cell>
          <cell r="Q2637">
            <v>28</v>
          </cell>
          <cell r="R2637" t="str">
            <v>NORMAL REÇETE</v>
          </cell>
          <cell r="S2637" t="str">
            <v>IMAL</v>
          </cell>
          <cell r="T2637" t="str">
            <v>ITALYA</v>
          </cell>
          <cell r="U2637">
            <v>24.56</v>
          </cell>
          <cell r="V2637">
            <v>24.56</v>
          </cell>
          <cell r="W2637">
            <v>14.73</v>
          </cell>
          <cell r="X2637" t="str">
            <v>ITALYA</v>
          </cell>
          <cell r="Y2637">
            <v>0</v>
          </cell>
          <cell r="Z2637">
            <v>0</v>
          </cell>
          <cell r="AA2637">
            <v>27.77</v>
          </cell>
          <cell r="AB2637">
            <v>0</v>
          </cell>
          <cell r="AC2637">
            <v>27.77</v>
          </cell>
        </row>
        <row r="2638">
          <cell r="A2638">
            <v>8697933090066</v>
          </cell>
          <cell r="B2638" t="str">
            <v>C10AA07</v>
          </cell>
          <cell r="C2638" t="str">
            <v>rosuvastatin</v>
          </cell>
          <cell r="D2638" t="str">
            <v>EŞDEĞER</v>
          </cell>
          <cell r="E2638" t="str">
            <v>EŞDEĞER</v>
          </cell>
          <cell r="F2638">
            <v>0</v>
          </cell>
          <cell r="G2638">
            <v>5</v>
          </cell>
          <cell r="H2638">
            <v>1</v>
          </cell>
          <cell r="I2638">
            <v>0</v>
          </cell>
          <cell r="J2638">
            <v>0</v>
          </cell>
          <cell r="K2638">
            <v>0</v>
          </cell>
          <cell r="L2638" t="str">
            <v>ROSUCOR 20 MG 84 FILM TABLET</v>
          </cell>
          <cell r="M2638" t="str">
            <v>ROSUVASTATIN</v>
          </cell>
          <cell r="N2638" t="str">
            <v>SALUTIS</v>
          </cell>
          <cell r="O2638">
            <v>20</v>
          </cell>
          <cell r="P2638" t="str">
            <v>MG</v>
          </cell>
          <cell r="Q2638">
            <v>84</v>
          </cell>
          <cell r="R2638" t="str">
            <v>NORMAL REÇETE</v>
          </cell>
          <cell r="S2638" t="str">
            <v>IMAL</v>
          </cell>
          <cell r="T2638" t="str">
            <v>ITALYA</v>
          </cell>
          <cell r="U2638">
            <v>73.64</v>
          </cell>
          <cell r="V2638">
            <v>73.64</v>
          </cell>
          <cell r="W2638">
            <v>44.18</v>
          </cell>
          <cell r="X2638" t="str">
            <v>ITALYA</v>
          </cell>
          <cell r="Y2638">
            <v>0</v>
          </cell>
          <cell r="Z2638">
            <v>0</v>
          </cell>
          <cell r="AA2638">
            <v>83.33</v>
          </cell>
          <cell r="AB2638">
            <v>0</v>
          </cell>
          <cell r="AC2638">
            <v>83.33</v>
          </cell>
        </row>
        <row r="2639">
          <cell r="A2639">
            <v>8697933090073</v>
          </cell>
          <cell r="B2639" t="str">
            <v>C10AA07</v>
          </cell>
          <cell r="C2639" t="str">
            <v>rosuvastatin</v>
          </cell>
          <cell r="D2639" t="str">
            <v>EŞDEĞER</v>
          </cell>
          <cell r="E2639" t="str">
            <v>EŞDEĞER</v>
          </cell>
          <cell r="F2639">
            <v>0</v>
          </cell>
          <cell r="G2639">
            <v>1</v>
          </cell>
          <cell r="H2639">
            <v>1</v>
          </cell>
          <cell r="I2639">
            <v>0</v>
          </cell>
          <cell r="J2639">
            <v>0</v>
          </cell>
          <cell r="K2639">
            <v>0</v>
          </cell>
          <cell r="L2639" t="str">
            <v>ROSUCOR 40 MG 28 FILM TABLET</v>
          </cell>
          <cell r="M2639" t="str">
            <v>ROSUVASTATIN</v>
          </cell>
          <cell r="N2639" t="str">
            <v>SALUTIS</v>
          </cell>
          <cell r="O2639">
            <v>40</v>
          </cell>
          <cell r="P2639" t="str">
            <v>MG</v>
          </cell>
          <cell r="Q2639">
            <v>28</v>
          </cell>
          <cell r="R2639" t="str">
            <v>NORMAL REÇETE</v>
          </cell>
          <cell r="S2639" t="str">
            <v>IMAL</v>
          </cell>
          <cell r="T2639" t="str">
            <v>ITALYA</v>
          </cell>
          <cell r="U2639">
            <v>24.56</v>
          </cell>
          <cell r="V2639">
            <v>24.56</v>
          </cell>
          <cell r="W2639">
            <v>14.73</v>
          </cell>
          <cell r="X2639" t="str">
            <v>ITALYA</v>
          </cell>
          <cell r="Y2639">
            <v>0</v>
          </cell>
          <cell r="Z2639">
            <v>0</v>
          </cell>
          <cell r="AA2639">
            <v>29.47</v>
          </cell>
          <cell r="AB2639">
            <v>0</v>
          </cell>
          <cell r="AC2639">
            <v>29.47</v>
          </cell>
        </row>
        <row r="2640">
          <cell r="A2640">
            <v>8697933090080</v>
          </cell>
          <cell r="B2640" t="str">
            <v>C10AA07</v>
          </cell>
          <cell r="C2640" t="str">
            <v>rosuvastatin</v>
          </cell>
          <cell r="D2640" t="str">
            <v>EŞDEĞER</v>
          </cell>
          <cell r="E2640" t="str">
            <v>EŞDEĞER</v>
          </cell>
          <cell r="F2640">
            <v>0</v>
          </cell>
          <cell r="G2640">
            <v>5</v>
          </cell>
          <cell r="H2640">
            <v>1</v>
          </cell>
          <cell r="I2640">
            <v>0</v>
          </cell>
          <cell r="J2640">
            <v>0</v>
          </cell>
          <cell r="K2640">
            <v>0</v>
          </cell>
          <cell r="L2640" t="str">
            <v>ROSUCOR 40 MG 84 FILM TABLET</v>
          </cell>
          <cell r="M2640" t="str">
            <v>ROSUVASTATIN</v>
          </cell>
          <cell r="N2640" t="str">
            <v>SALUTIS</v>
          </cell>
          <cell r="O2640">
            <v>40</v>
          </cell>
          <cell r="P2640" t="str">
            <v>MG</v>
          </cell>
          <cell r="Q2640">
            <v>84</v>
          </cell>
          <cell r="R2640" t="str">
            <v>NORMAL REÇETE</v>
          </cell>
          <cell r="S2640" t="str">
            <v>IMAL</v>
          </cell>
          <cell r="T2640" t="str">
            <v>ITALYA</v>
          </cell>
          <cell r="U2640">
            <v>73.64</v>
          </cell>
          <cell r="V2640">
            <v>73.64</v>
          </cell>
          <cell r="W2640">
            <v>44.18</v>
          </cell>
          <cell r="X2640" t="str">
            <v>ITALYA</v>
          </cell>
          <cell r="Y2640">
            <v>0</v>
          </cell>
          <cell r="Z2640">
            <v>0</v>
          </cell>
          <cell r="AA2640">
            <v>88.36</v>
          </cell>
          <cell r="AB2640">
            <v>0</v>
          </cell>
          <cell r="AC2640">
            <v>88.36</v>
          </cell>
        </row>
        <row r="2641">
          <cell r="A2641">
            <v>8697933090011</v>
          </cell>
          <cell r="B2641" t="str">
            <v>C10AA07</v>
          </cell>
          <cell r="C2641" t="str">
            <v>rosuvastatin</v>
          </cell>
          <cell r="D2641" t="str">
            <v>EŞDEĞER</v>
          </cell>
          <cell r="E2641" t="str">
            <v>EŞDEĞER</v>
          </cell>
          <cell r="F2641">
            <v>0</v>
          </cell>
          <cell r="G2641">
            <v>1</v>
          </cell>
          <cell r="H2641">
            <v>1</v>
          </cell>
          <cell r="I2641">
            <v>0</v>
          </cell>
          <cell r="J2641">
            <v>0</v>
          </cell>
          <cell r="K2641">
            <v>0</v>
          </cell>
          <cell r="L2641" t="str">
            <v>ROSUCOR 5 MG 28 FILM TABLET</v>
          </cell>
          <cell r="M2641" t="str">
            <v>ROSUVASTATIN</v>
          </cell>
          <cell r="N2641" t="str">
            <v>SALUTIS</v>
          </cell>
          <cell r="O2641">
            <v>5</v>
          </cell>
          <cell r="P2641" t="str">
            <v>MG</v>
          </cell>
          <cell r="Q2641">
            <v>28</v>
          </cell>
          <cell r="R2641" t="str">
            <v>NORMAL REÇETE</v>
          </cell>
          <cell r="S2641" t="str">
            <v>IMAL</v>
          </cell>
          <cell r="T2641" t="str">
            <v>ITALYA</v>
          </cell>
          <cell r="U2641">
            <v>8.18</v>
          </cell>
          <cell r="V2641">
            <v>8.18</v>
          </cell>
          <cell r="W2641">
            <v>4.9000000000000004</v>
          </cell>
          <cell r="X2641" t="str">
            <v>ITALYA</v>
          </cell>
          <cell r="Y2641">
            <v>0</v>
          </cell>
          <cell r="Z2641">
            <v>0</v>
          </cell>
          <cell r="AA2641">
            <v>10.16</v>
          </cell>
          <cell r="AB2641">
            <v>0</v>
          </cell>
          <cell r="AC2641">
            <v>10.16</v>
          </cell>
        </row>
        <row r="2642">
          <cell r="A2642">
            <v>8697933090028</v>
          </cell>
          <cell r="B2642" t="str">
            <v>C10AA07</v>
          </cell>
          <cell r="C2642" t="str">
            <v>rosuvastatin</v>
          </cell>
          <cell r="D2642" t="str">
            <v>EŞDEĞER</v>
          </cell>
          <cell r="E2642" t="str">
            <v>EŞDEĞER</v>
          </cell>
          <cell r="F2642">
            <v>0</v>
          </cell>
          <cell r="G2642">
            <v>1</v>
          </cell>
          <cell r="H2642">
            <v>1</v>
          </cell>
          <cell r="I2642">
            <v>0</v>
          </cell>
          <cell r="J2642">
            <v>0</v>
          </cell>
          <cell r="K2642">
            <v>0</v>
          </cell>
          <cell r="L2642" t="str">
            <v>ROSUCOR 5 MG 84 FILM TABLET</v>
          </cell>
          <cell r="M2642" t="str">
            <v>ROSUVASTATIN</v>
          </cell>
          <cell r="N2642" t="str">
            <v>SALUTIS</v>
          </cell>
          <cell r="O2642">
            <v>5</v>
          </cell>
          <cell r="P2642" t="str">
            <v>MG</v>
          </cell>
          <cell r="Q2642">
            <v>84</v>
          </cell>
          <cell r="R2642" t="str">
            <v>NORMAL REÇETE</v>
          </cell>
          <cell r="S2642" t="str">
            <v>IMAL</v>
          </cell>
          <cell r="T2642" t="str">
            <v>ITALYA</v>
          </cell>
          <cell r="U2642">
            <v>24.55</v>
          </cell>
          <cell r="V2642">
            <v>24.55</v>
          </cell>
          <cell r="W2642">
            <v>14.73</v>
          </cell>
          <cell r="X2642" t="str">
            <v>ITALYA</v>
          </cell>
          <cell r="Y2642">
            <v>0</v>
          </cell>
          <cell r="Z2642">
            <v>0</v>
          </cell>
          <cell r="AA2642">
            <v>31.15</v>
          </cell>
          <cell r="AB2642">
            <v>0</v>
          </cell>
          <cell r="AC2642">
            <v>31.15</v>
          </cell>
        </row>
        <row r="2643">
          <cell r="A2643">
            <v>8697933090097</v>
          </cell>
          <cell r="B2643" t="str">
            <v>C10AA07</v>
          </cell>
          <cell r="C2643" t="str">
            <v>rosuvastatin</v>
          </cell>
          <cell r="D2643" t="str">
            <v>EŞDEĞER</v>
          </cell>
          <cell r="E2643" t="str">
            <v>EŞDEĞER</v>
          </cell>
          <cell r="F2643">
            <v>0</v>
          </cell>
          <cell r="G2643">
            <v>5</v>
          </cell>
          <cell r="H2643">
            <v>1</v>
          </cell>
          <cell r="I2643">
            <v>0</v>
          </cell>
          <cell r="J2643">
            <v>0</v>
          </cell>
          <cell r="K2643">
            <v>0</v>
          </cell>
          <cell r="L2643" t="str">
            <v>ROSUCOR 5 MG 90 FILM TABLET</v>
          </cell>
          <cell r="M2643" t="str">
            <v>ROSUVASTATIN</v>
          </cell>
          <cell r="N2643" t="str">
            <v>SALUTIS</v>
          </cell>
          <cell r="O2643">
            <v>5</v>
          </cell>
          <cell r="P2643" t="str">
            <v>MG</v>
          </cell>
          <cell r="Q2643">
            <v>90</v>
          </cell>
          <cell r="R2643" t="str">
            <v>NORMAL REÇETE</v>
          </cell>
          <cell r="S2643" t="str">
            <v>IMAL</v>
          </cell>
          <cell r="T2643" t="str">
            <v>ITALYA</v>
          </cell>
          <cell r="U2643">
            <v>26.29</v>
          </cell>
          <cell r="V2643">
            <v>26.29</v>
          </cell>
          <cell r="W2643">
            <v>15.77</v>
          </cell>
          <cell r="X2643" t="str">
            <v>ITALYA</v>
          </cell>
          <cell r="Y2643">
            <v>0</v>
          </cell>
          <cell r="Z2643">
            <v>0</v>
          </cell>
          <cell r="AA2643">
            <v>33.36</v>
          </cell>
          <cell r="AB2643">
            <v>0</v>
          </cell>
          <cell r="AC2643">
            <v>33.36</v>
          </cell>
        </row>
        <row r="2644">
          <cell r="A2644">
            <v>8697933091704</v>
          </cell>
          <cell r="B2644" t="str">
            <v>C10BX09</v>
          </cell>
          <cell r="C2644" t="str">
            <v>rosuvastatin and amlodipine</v>
          </cell>
          <cell r="D2644" t="str">
            <v>EŞDEĞER</v>
          </cell>
          <cell r="E2644" t="str">
            <v>EŞDEĞER</v>
          </cell>
          <cell r="F2644">
            <v>0</v>
          </cell>
          <cell r="G2644">
            <v>2</v>
          </cell>
          <cell r="H2644">
            <v>1</v>
          </cell>
          <cell r="I2644">
            <v>0</v>
          </cell>
          <cell r="J2644">
            <v>0</v>
          </cell>
          <cell r="K2644">
            <v>0</v>
          </cell>
          <cell r="L2644" t="str">
            <v>ROSUCOR PLUS 10/10 MG 30 FILM KAPLI TABLET</v>
          </cell>
          <cell r="M2644" t="str">
            <v>AMLODIPIN + ROSUVASTATIN</v>
          </cell>
          <cell r="N2644" t="str">
            <v>SALUTIS</v>
          </cell>
          <cell r="O2644" t="str">
            <v>10+10</v>
          </cell>
          <cell r="P2644" t="str">
            <v>MG</v>
          </cell>
          <cell r="Q2644">
            <v>30</v>
          </cell>
          <cell r="R2644" t="str">
            <v>NORMAL REÇETE</v>
          </cell>
          <cell r="S2644" t="str">
            <v>IMAL</v>
          </cell>
          <cell r="T2644" t="str">
            <v>FRANSA ITALYA</v>
          </cell>
          <cell r="U2644">
            <v>27.13</v>
          </cell>
          <cell r="V2644">
            <v>27.13</v>
          </cell>
          <cell r="W2644">
            <v>16.28</v>
          </cell>
          <cell r="X2644" t="str">
            <v>FRANSA ITALYA</v>
          </cell>
          <cell r="Y2644">
            <v>0</v>
          </cell>
          <cell r="Z2644">
            <v>0</v>
          </cell>
          <cell r="AA2644">
            <v>17.489999999999998</v>
          </cell>
          <cell r="AB2644">
            <v>0</v>
          </cell>
          <cell r="AC2644">
            <v>17.489999999999998</v>
          </cell>
        </row>
        <row r="2645">
          <cell r="A2645">
            <v>8697933091728</v>
          </cell>
          <cell r="B2645" t="str">
            <v>C10BX09</v>
          </cell>
          <cell r="C2645" t="str">
            <v>rosuvastatin and amlodipine</v>
          </cell>
          <cell r="D2645" t="str">
            <v>EŞDEĞER</v>
          </cell>
          <cell r="E2645" t="str">
            <v>EŞDEĞER</v>
          </cell>
          <cell r="F2645">
            <v>0</v>
          </cell>
          <cell r="G2645">
            <v>2</v>
          </cell>
          <cell r="H2645">
            <v>1</v>
          </cell>
          <cell r="I2645">
            <v>0</v>
          </cell>
          <cell r="J2645">
            <v>0</v>
          </cell>
          <cell r="K2645">
            <v>0</v>
          </cell>
          <cell r="L2645" t="str">
            <v>ROSUCOR PLUS 10/20 MG 30 FILM KAPLI TABLET</v>
          </cell>
          <cell r="M2645" t="str">
            <v>AMLODIPIN + ROSUVASTATIN</v>
          </cell>
          <cell r="N2645" t="str">
            <v>SALUTIS</v>
          </cell>
          <cell r="O2645" t="str">
            <v>10+20</v>
          </cell>
          <cell r="P2645" t="str">
            <v>MG</v>
          </cell>
          <cell r="Q2645">
            <v>30</v>
          </cell>
          <cell r="R2645" t="str">
            <v>NORMAL REÇETE</v>
          </cell>
          <cell r="S2645" t="str">
            <v>IMAL</v>
          </cell>
          <cell r="T2645" t="str">
            <v>FRANSA ITALYA</v>
          </cell>
          <cell r="U2645">
            <v>35.9</v>
          </cell>
          <cell r="V2645">
            <v>35.9</v>
          </cell>
          <cell r="W2645">
            <v>21.54</v>
          </cell>
          <cell r="X2645" t="str">
            <v>FRANSA ITALYA</v>
          </cell>
          <cell r="Y2645">
            <v>0</v>
          </cell>
          <cell r="Z2645">
            <v>0</v>
          </cell>
          <cell r="AA2645">
            <v>23.34</v>
          </cell>
          <cell r="AB2645">
            <v>0</v>
          </cell>
          <cell r="AC2645">
            <v>23.34</v>
          </cell>
        </row>
        <row r="2646">
          <cell r="A2646">
            <v>8697933091681</v>
          </cell>
          <cell r="B2646" t="str">
            <v>C10BX09</v>
          </cell>
          <cell r="C2646" t="str">
            <v>rosuvastatin and amlodipine</v>
          </cell>
          <cell r="D2646" t="str">
            <v>EŞDEĞER</v>
          </cell>
          <cell r="E2646" t="str">
            <v>EŞDEĞER</v>
          </cell>
          <cell r="F2646">
            <v>0</v>
          </cell>
          <cell r="G2646">
            <v>2</v>
          </cell>
          <cell r="H2646">
            <v>1</v>
          </cell>
          <cell r="I2646">
            <v>0</v>
          </cell>
          <cell r="J2646">
            <v>0</v>
          </cell>
          <cell r="K2646">
            <v>0</v>
          </cell>
          <cell r="L2646" t="str">
            <v>ROSUCOR PLUS 10/5 MG 30 FILM KAPLI TABLET</v>
          </cell>
          <cell r="M2646" t="str">
            <v>AMLODIPIN + ROSUVASTATIN</v>
          </cell>
          <cell r="N2646" t="str">
            <v>SALUTIS</v>
          </cell>
          <cell r="O2646" t="str">
            <v>10+5</v>
          </cell>
          <cell r="P2646" t="str">
            <v>MG</v>
          </cell>
          <cell r="Q2646">
            <v>30</v>
          </cell>
          <cell r="R2646" t="str">
            <v>NORMAL REÇETE</v>
          </cell>
          <cell r="S2646" t="str">
            <v>IMAL</v>
          </cell>
          <cell r="T2646" t="str">
            <v>FRANSA ITALYA</v>
          </cell>
          <cell r="U2646">
            <v>18.37</v>
          </cell>
          <cell r="V2646">
            <v>18.37</v>
          </cell>
          <cell r="W2646">
            <v>11.02</v>
          </cell>
          <cell r="X2646" t="str">
            <v>FRANSA ITALYA</v>
          </cell>
          <cell r="Y2646">
            <v>0</v>
          </cell>
          <cell r="Z2646">
            <v>0</v>
          </cell>
          <cell r="AA2646">
            <v>16.260000000000002</v>
          </cell>
          <cell r="AB2646">
            <v>0</v>
          </cell>
          <cell r="AC2646">
            <v>16.260000000000002</v>
          </cell>
        </row>
        <row r="2647">
          <cell r="A2647">
            <v>8697933091643</v>
          </cell>
          <cell r="B2647" t="str">
            <v>C10BX09</v>
          </cell>
          <cell r="C2647" t="str">
            <v>rosuvastatin and amlodipine</v>
          </cell>
          <cell r="D2647" t="str">
            <v>EŞDEĞER</v>
          </cell>
          <cell r="E2647" t="str">
            <v>EŞDEĞER</v>
          </cell>
          <cell r="F2647">
            <v>0</v>
          </cell>
          <cell r="G2647">
            <v>2</v>
          </cell>
          <cell r="H2647">
            <v>1</v>
          </cell>
          <cell r="I2647">
            <v>0</v>
          </cell>
          <cell r="J2647">
            <v>0</v>
          </cell>
          <cell r="K2647">
            <v>0</v>
          </cell>
          <cell r="L2647" t="str">
            <v>ROSUCOR PLUS 5/10 MG 30 FILM KAPLI TABLET</v>
          </cell>
          <cell r="M2647" t="str">
            <v>AMLODIPIN + ROSUVASTATIN</v>
          </cell>
          <cell r="N2647" t="str">
            <v>SALUTIS</v>
          </cell>
          <cell r="O2647" t="str">
            <v>5+10</v>
          </cell>
          <cell r="P2647" t="str">
            <v>MG</v>
          </cell>
          <cell r="Q2647">
            <v>30</v>
          </cell>
          <cell r="R2647" t="str">
            <v>NORMAL REÇETE</v>
          </cell>
          <cell r="S2647" t="str">
            <v>IMAL</v>
          </cell>
          <cell r="T2647" t="str">
            <v>TURKIYE</v>
          </cell>
          <cell r="U2647">
            <v>27.13</v>
          </cell>
          <cell r="V2647">
            <v>27.13</v>
          </cell>
          <cell r="W2647">
            <v>16.28</v>
          </cell>
          <cell r="X2647" t="str">
            <v>TURKIYE</v>
          </cell>
          <cell r="Y2647">
            <v>0</v>
          </cell>
          <cell r="Z2647">
            <v>0</v>
          </cell>
          <cell r="AA2647">
            <v>13.2</v>
          </cell>
          <cell r="AB2647">
            <v>0</v>
          </cell>
          <cell r="AC2647">
            <v>13.2</v>
          </cell>
        </row>
        <row r="2648">
          <cell r="A2648">
            <v>8697933091667</v>
          </cell>
          <cell r="B2648" t="str">
            <v>C10BX09</v>
          </cell>
          <cell r="C2648" t="str">
            <v>rosuvastatin and amlodipine</v>
          </cell>
          <cell r="D2648" t="str">
            <v>EŞDEĞER</v>
          </cell>
          <cell r="E2648" t="str">
            <v>EŞDEĞER</v>
          </cell>
          <cell r="F2648">
            <v>0</v>
          </cell>
          <cell r="G2648">
            <v>2</v>
          </cell>
          <cell r="H2648">
            <v>1</v>
          </cell>
          <cell r="I2648">
            <v>0</v>
          </cell>
          <cell r="J2648">
            <v>0</v>
          </cell>
          <cell r="K2648">
            <v>0</v>
          </cell>
          <cell r="L2648" t="str">
            <v>ROSUCOR PLUS 5/20 MG 30 FILM KAPLI TABLET</v>
          </cell>
          <cell r="M2648" t="str">
            <v>AMLODIPIN + ROSUVASTATIN</v>
          </cell>
          <cell r="N2648" t="str">
            <v>SALUTIS</v>
          </cell>
          <cell r="O2648" t="str">
            <v>5+20</v>
          </cell>
          <cell r="P2648" t="str">
            <v>MG</v>
          </cell>
          <cell r="Q2648">
            <v>30</v>
          </cell>
          <cell r="R2648" t="str">
            <v>NORMAL REÇETE</v>
          </cell>
          <cell r="S2648" t="str">
            <v>IMAL</v>
          </cell>
          <cell r="T2648" t="str">
            <v>TURKIYE</v>
          </cell>
          <cell r="U2648">
            <v>35.9</v>
          </cell>
          <cell r="V2648">
            <v>35.9</v>
          </cell>
          <cell r="W2648">
            <v>21.54</v>
          </cell>
          <cell r="X2648" t="str">
            <v>TURKIYE</v>
          </cell>
          <cell r="Y2648">
            <v>0</v>
          </cell>
          <cell r="Z2648">
            <v>0</v>
          </cell>
          <cell r="AA2648">
            <v>18.64</v>
          </cell>
          <cell r="AB2648">
            <v>0</v>
          </cell>
          <cell r="AC2648">
            <v>18.64</v>
          </cell>
        </row>
        <row r="2649">
          <cell r="A2649">
            <v>8697933091629</v>
          </cell>
          <cell r="B2649" t="str">
            <v>C10BX09</v>
          </cell>
          <cell r="C2649" t="str">
            <v>rosuvastatin and amlodipine</v>
          </cell>
          <cell r="D2649" t="str">
            <v>EŞDEĞER</v>
          </cell>
          <cell r="E2649" t="str">
            <v>EŞDEĞER</v>
          </cell>
          <cell r="F2649">
            <v>0</v>
          </cell>
          <cell r="G2649">
            <v>2</v>
          </cell>
          <cell r="H2649">
            <v>1</v>
          </cell>
          <cell r="I2649">
            <v>0</v>
          </cell>
          <cell r="J2649">
            <v>0</v>
          </cell>
          <cell r="K2649">
            <v>0</v>
          </cell>
          <cell r="L2649" t="str">
            <v>ROSUCOR PLUS 5/5 MG 30 FILM KAPLI TABLET</v>
          </cell>
          <cell r="M2649" t="str">
            <v>AMLODIPIN + ROSUVASTATIN</v>
          </cell>
          <cell r="N2649" t="str">
            <v>SALUTIS</v>
          </cell>
          <cell r="O2649" t="str">
            <v>5+5</v>
          </cell>
          <cell r="P2649" t="str">
            <v>MG</v>
          </cell>
          <cell r="Q2649">
            <v>30</v>
          </cell>
          <cell r="R2649" t="str">
            <v>NORMAL REÇETE</v>
          </cell>
          <cell r="S2649" t="str">
            <v>IMAL</v>
          </cell>
          <cell r="T2649" t="str">
            <v>TURKIYE</v>
          </cell>
          <cell r="U2649">
            <v>18.37</v>
          </cell>
          <cell r="V2649">
            <v>18.37</v>
          </cell>
          <cell r="W2649">
            <v>11.02</v>
          </cell>
          <cell r="X2649" t="str">
            <v>TURKIYE</v>
          </cell>
          <cell r="Y2649">
            <v>0</v>
          </cell>
          <cell r="Z2649">
            <v>0</v>
          </cell>
          <cell r="AA2649">
            <v>12.29</v>
          </cell>
          <cell r="AB2649">
            <v>0</v>
          </cell>
          <cell r="AC2649">
            <v>12.29</v>
          </cell>
        </row>
        <row r="2650">
          <cell r="A2650">
            <v>8697930090274</v>
          </cell>
          <cell r="B2650" t="str">
            <v>C10AA07</v>
          </cell>
          <cell r="C2650" t="str">
            <v>rosuvastatin</v>
          </cell>
          <cell r="D2650" t="str">
            <v>EŞDEĞER</v>
          </cell>
          <cell r="E2650" t="str">
            <v>EŞDEĞER</v>
          </cell>
          <cell r="F2650">
            <v>0</v>
          </cell>
          <cell r="G2650">
            <v>1</v>
          </cell>
          <cell r="H2650">
            <v>1</v>
          </cell>
          <cell r="I2650">
            <v>0</v>
          </cell>
          <cell r="J2650">
            <v>0</v>
          </cell>
          <cell r="K2650">
            <v>0</v>
          </cell>
          <cell r="L2650" t="str">
            <v>ROSUFIX 10 MG 28 FILM TABLET</v>
          </cell>
          <cell r="M2650" t="str">
            <v>ROSUVASTATIN</v>
          </cell>
          <cell r="N2650" t="str">
            <v>MENTIS</v>
          </cell>
          <cell r="O2650">
            <v>10</v>
          </cell>
          <cell r="P2650" t="str">
            <v>MG</v>
          </cell>
          <cell r="Q2650">
            <v>28</v>
          </cell>
          <cell r="R2650" t="str">
            <v>NORMAL REÇETE</v>
          </cell>
          <cell r="S2650" t="str">
            <v>IMAL</v>
          </cell>
          <cell r="T2650" t="str">
            <v>ITALYA</v>
          </cell>
          <cell r="U2650">
            <v>16.37</v>
          </cell>
          <cell r="V2650">
            <v>16.37</v>
          </cell>
          <cell r="W2650">
            <v>9.82</v>
          </cell>
          <cell r="X2650" t="str">
            <v>ITALYA</v>
          </cell>
          <cell r="Y2650">
            <v>0</v>
          </cell>
          <cell r="Z2650">
            <v>0</v>
          </cell>
          <cell r="AA2650">
            <v>14.76</v>
          </cell>
          <cell r="AB2650">
            <v>0</v>
          </cell>
          <cell r="AC2650">
            <v>14.76</v>
          </cell>
        </row>
        <row r="2651">
          <cell r="A2651">
            <v>8697930090281</v>
          </cell>
          <cell r="B2651" t="str">
            <v>C10AA07</v>
          </cell>
          <cell r="C2651" t="str">
            <v>rosuvastatin</v>
          </cell>
          <cell r="D2651" t="str">
            <v>EŞDEĞER</v>
          </cell>
          <cell r="E2651" t="str">
            <v>EŞDEĞER</v>
          </cell>
          <cell r="F2651">
            <v>0</v>
          </cell>
          <cell r="G2651">
            <v>5</v>
          </cell>
          <cell r="H2651">
            <v>1</v>
          </cell>
          <cell r="I2651">
            <v>0</v>
          </cell>
          <cell r="J2651">
            <v>0</v>
          </cell>
          <cell r="K2651">
            <v>0</v>
          </cell>
          <cell r="L2651" t="str">
            <v>ROSUFIX 10 MG 84 FILM TABLET</v>
          </cell>
          <cell r="M2651" t="str">
            <v>ROSUVASTATIN</v>
          </cell>
          <cell r="N2651" t="str">
            <v>MENTIS</v>
          </cell>
          <cell r="O2651">
            <v>10</v>
          </cell>
          <cell r="P2651" t="str">
            <v>MG</v>
          </cell>
          <cell r="Q2651">
            <v>84</v>
          </cell>
          <cell r="R2651" t="str">
            <v>NORMAL REÇETE</v>
          </cell>
          <cell r="S2651" t="str">
            <v>IMAL</v>
          </cell>
          <cell r="T2651" t="str">
            <v>ITALYA</v>
          </cell>
          <cell r="U2651">
            <v>49.1</v>
          </cell>
          <cell r="V2651">
            <v>49.1</v>
          </cell>
          <cell r="W2651">
            <v>29.46</v>
          </cell>
          <cell r="X2651" t="str">
            <v>ITALYA</v>
          </cell>
          <cell r="Y2651">
            <v>0</v>
          </cell>
          <cell r="Z2651">
            <v>0</v>
          </cell>
          <cell r="AA2651">
            <v>44.31</v>
          </cell>
          <cell r="AB2651">
            <v>0</v>
          </cell>
          <cell r="AC2651">
            <v>44.31</v>
          </cell>
        </row>
        <row r="2652">
          <cell r="A2652">
            <v>8697930090298</v>
          </cell>
          <cell r="B2652" t="str">
            <v>C10AA07</v>
          </cell>
          <cell r="C2652" t="str">
            <v>rosuvastatin</v>
          </cell>
          <cell r="D2652" t="str">
            <v>EŞDEĞER</v>
          </cell>
          <cell r="E2652" t="str">
            <v>EŞDEĞER</v>
          </cell>
          <cell r="F2652">
            <v>0</v>
          </cell>
          <cell r="G2652">
            <v>1</v>
          </cell>
          <cell r="H2652">
            <v>1</v>
          </cell>
          <cell r="I2652">
            <v>0</v>
          </cell>
          <cell r="J2652">
            <v>0</v>
          </cell>
          <cell r="K2652">
            <v>0</v>
          </cell>
          <cell r="L2652" t="str">
            <v>ROSUFIX 20 MG 28 FILM TABLET</v>
          </cell>
          <cell r="M2652" t="str">
            <v>ROSUVASTATIN</v>
          </cell>
          <cell r="N2652" t="str">
            <v>MENTIS</v>
          </cell>
          <cell r="O2652">
            <v>20</v>
          </cell>
          <cell r="P2652" t="str">
            <v>MG</v>
          </cell>
          <cell r="Q2652">
            <v>28</v>
          </cell>
          <cell r="R2652" t="str">
            <v>NORMAL REÇETE</v>
          </cell>
          <cell r="S2652" t="str">
            <v>IMAL</v>
          </cell>
          <cell r="T2652" t="str">
            <v>ITALYA</v>
          </cell>
          <cell r="U2652">
            <v>24.56</v>
          </cell>
          <cell r="V2652">
            <v>24.56</v>
          </cell>
          <cell r="W2652">
            <v>14.73</v>
          </cell>
          <cell r="X2652" t="str">
            <v>ITALYA</v>
          </cell>
          <cell r="Y2652">
            <v>0</v>
          </cell>
          <cell r="Z2652">
            <v>0</v>
          </cell>
          <cell r="AA2652">
            <v>22.14</v>
          </cell>
          <cell r="AB2652">
            <v>0</v>
          </cell>
          <cell r="AC2652">
            <v>22.14</v>
          </cell>
        </row>
        <row r="2653">
          <cell r="A2653">
            <v>8697930090304</v>
          </cell>
          <cell r="B2653" t="str">
            <v>C10AA07</v>
          </cell>
          <cell r="C2653" t="str">
            <v>rosuvastatin</v>
          </cell>
          <cell r="D2653" t="str">
            <v>EŞDEĞER</v>
          </cell>
          <cell r="E2653" t="str">
            <v>EŞDEĞER</v>
          </cell>
          <cell r="F2653">
            <v>0</v>
          </cell>
          <cell r="G2653">
            <v>5</v>
          </cell>
          <cell r="H2653">
            <v>1</v>
          </cell>
          <cell r="I2653">
            <v>0</v>
          </cell>
          <cell r="J2653">
            <v>0</v>
          </cell>
          <cell r="K2653">
            <v>0</v>
          </cell>
          <cell r="L2653" t="str">
            <v>ROSUFIX 20 MG 84 FILM TABLET</v>
          </cell>
          <cell r="M2653" t="str">
            <v>ROSUVASTATIN</v>
          </cell>
          <cell r="N2653" t="str">
            <v>MENTIS</v>
          </cell>
          <cell r="O2653">
            <v>20</v>
          </cell>
          <cell r="P2653" t="str">
            <v>MG</v>
          </cell>
          <cell r="Q2653">
            <v>84</v>
          </cell>
          <cell r="R2653" t="str">
            <v>NORMAL REÇETE</v>
          </cell>
          <cell r="S2653" t="str">
            <v>IMAL</v>
          </cell>
          <cell r="T2653" t="str">
            <v>ITALYA</v>
          </cell>
          <cell r="U2653">
            <v>73.64</v>
          </cell>
          <cell r="V2653">
            <v>73.64</v>
          </cell>
          <cell r="W2653">
            <v>44.18</v>
          </cell>
          <cell r="X2653" t="str">
            <v>ITALYA</v>
          </cell>
          <cell r="Y2653">
            <v>0</v>
          </cell>
          <cell r="Z2653">
            <v>0</v>
          </cell>
          <cell r="AA2653">
            <v>66.459999999999994</v>
          </cell>
          <cell r="AB2653">
            <v>0</v>
          </cell>
          <cell r="AC2653">
            <v>66.459999999999994</v>
          </cell>
        </row>
        <row r="2654">
          <cell r="A2654">
            <v>8697930090311</v>
          </cell>
          <cell r="B2654" t="str">
            <v>C10AA07</v>
          </cell>
          <cell r="C2654" t="str">
            <v>rosuvastatin</v>
          </cell>
          <cell r="D2654" t="str">
            <v>EŞDEĞER</v>
          </cell>
          <cell r="E2654" t="str">
            <v>EŞDEĞER</v>
          </cell>
          <cell r="F2654">
            <v>0</v>
          </cell>
          <cell r="G2654">
            <v>1</v>
          </cell>
          <cell r="H2654">
            <v>1</v>
          </cell>
          <cell r="I2654">
            <v>0</v>
          </cell>
          <cell r="J2654">
            <v>0</v>
          </cell>
          <cell r="K2654">
            <v>0</v>
          </cell>
          <cell r="L2654" t="str">
            <v>ROSUFIX 40 MG 28 FILM TABLET</v>
          </cell>
          <cell r="M2654" t="str">
            <v>ROSUVASTATIN</v>
          </cell>
          <cell r="N2654" t="str">
            <v>MENTIS</v>
          </cell>
          <cell r="O2654">
            <v>40</v>
          </cell>
          <cell r="P2654" t="str">
            <v>MG</v>
          </cell>
          <cell r="Q2654">
            <v>28</v>
          </cell>
          <cell r="R2654" t="str">
            <v>NORMAL REÇETE</v>
          </cell>
          <cell r="S2654" t="str">
            <v>IMAL</v>
          </cell>
          <cell r="T2654" t="str">
            <v>ITALYA</v>
          </cell>
          <cell r="U2654">
            <v>24.56</v>
          </cell>
          <cell r="V2654">
            <v>24.56</v>
          </cell>
          <cell r="W2654">
            <v>14.73</v>
          </cell>
          <cell r="X2654" t="str">
            <v>ITALYA</v>
          </cell>
          <cell r="Y2654">
            <v>0</v>
          </cell>
          <cell r="Z2654">
            <v>0</v>
          </cell>
          <cell r="AA2654">
            <v>23.35</v>
          </cell>
          <cell r="AB2654">
            <v>0</v>
          </cell>
          <cell r="AC2654">
            <v>23.35</v>
          </cell>
        </row>
        <row r="2655">
          <cell r="A2655">
            <v>8697930090328</v>
          </cell>
          <cell r="B2655" t="str">
            <v>C10AA07</v>
          </cell>
          <cell r="C2655" t="str">
            <v>rosuvastatin</v>
          </cell>
          <cell r="D2655" t="str">
            <v>EŞDEĞER</v>
          </cell>
          <cell r="E2655" t="str">
            <v>EŞDEĞER</v>
          </cell>
          <cell r="F2655">
            <v>0</v>
          </cell>
          <cell r="G2655">
            <v>5</v>
          </cell>
          <cell r="H2655">
            <v>1</v>
          </cell>
          <cell r="I2655">
            <v>0</v>
          </cell>
          <cell r="J2655">
            <v>0</v>
          </cell>
          <cell r="K2655">
            <v>0</v>
          </cell>
          <cell r="L2655" t="str">
            <v>ROSUFIX 40 MG 84 FILM TABLET</v>
          </cell>
          <cell r="M2655" t="str">
            <v>ROSUVASTATIN</v>
          </cell>
          <cell r="N2655" t="str">
            <v>MENTIS</v>
          </cell>
          <cell r="O2655">
            <v>40</v>
          </cell>
          <cell r="P2655" t="str">
            <v>MG</v>
          </cell>
          <cell r="Q2655">
            <v>84</v>
          </cell>
          <cell r="R2655" t="str">
            <v>NORMAL REÇETE</v>
          </cell>
          <cell r="S2655" t="str">
            <v>IMAL</v>
          </cell>
          <cell r="T2655" t="str">
            <v>ITALYA</v>
          </cell>
          <cell r="U2655">
            <v>73.64</v>
          </cell>
          <cell r="V2655">
            <v>73.64</v>
          </cell>
          <cell r="W2655">
            <v>44.18</v>
          </cell>
          <cell r="X2655" t="str">
            <v>ITALYA</v>
          </cell>
          <cell r="Y2655">
            <v>0</v>
          </cell>
          <cell r="Z2655">
            <v>0</v>
          </cell>
          <cell r="AA2655">
            <v>70.11</v>
          </cell>
          <cell r="AB2655">
            <v>0</v>
          </cell>
          <cell r="AC2655">
            <v>70.11</v>
          </cell>
        </row>
        <row r="2656">
          <cell r="A2656">
            <v>8697930090250</v>
          </cell>
          <cell r="B2656" t="str">
            <v>C10AA07</v>
          </cell>
          <cell r="C2656" t="str">
            <v>rosuvastatin</v>
          </cell>
          <cell r="D2656" t="str">
            <v>EŞDEĞER</v>
          </cell>
          <cell r="E2656" t="str">
            <v>EŞDEĞER</v>
          </cell>
          <cell r="F2656">
            <v>0</v>
          </cell>
          <cell r="G2656">
            <v>1</v>
          </cell>
          <cell r="H2656">
            <v>1</v>
          </cell>
          <cell r="I2656">
            <v>0</v>
          </cell>
          <cell r="J2656">
            <v>0</v>
          </cell>
          <cell r="K2656">
            <v>0</v>
          </cell>
          <cell r="L2656" t="str">
            <v>ROSUFIX 5 MG 28 FILM TABLET</v>
          </cell>
          <cell r="M2656" t="str">
            <v>ROSUVASTATIN</v>
          </cell>
          <cell r="N2656" t="str">
            <v>MENTIS</v>
          </cell>
          <cell r="O2656">
            <v>5</v>
          </cell>
          <cell r="P2656" t="str">
            <v>MG</v>
          </cell>
          <cell r="Q2656">
            <v>28</v>
          </cell>
          <cell r="R2656" t="str">
            <v>NORMAL REÇETE</v>
          </cell>
          <cell r="S2656" t="str">
            <v>IMAL</v>
          </cell>
          <cell r="T2656" t="str">
            <v>ITALYA</v>
          </cell>
          <cell r="U2656">
            <v>8.18</v>
          </cell>
          <cell r="V2656">
            <v>8.18</v>
          </cell>
          <cell r="W2656">
            <v>4.9000000000000004</v>
          </cell>
          <cell r="X2656" t="str">
            <v>ITALYA</v>
          </cell>
          <cell r="Y2656">
            <v>0</v>
          </cell>
          <cell r="Z2656">
            <v>0</v>
          </cell>
          <cell r="AA2656">
            <v>10.16</v>
          </cell>
          <cell r="AB2656">
            <v>0</v>
          </cell>
          <cell r="AC2656">
            <v>10.16</v>
          </cell>
        </row>
        <row r="2657">
          <cell r="A2657">
            <v>8697930090267</v>
          </cell>
          <cell r="B2657" t="str">
            <v>C10AA07</v>
          </cell>
          <cell r="C2657" t="str">
            <v>rosuvastatin</v>
          </cell>
          <cell r="D2657" t="str">
            <v>EŞDEĞER</v>
          </cell>
          <cell r="E2657" t="str">
            <v>EŞDEĞER</v>
          </cell>
          <cell r="F2657">
            <v>0</v>
          </cell>
          <cell r="G2657">
            <v>1</v>
          </cell>
          <cell r="H2657">
            <v>1</v>
          </cell>
          <cell r="I2657">
            <v>0</v>
          </cell>
          <cell r="J2657">
            <v>0</v>
          </cell>
          <cell r="K2657">
            <v>0</v>
          </cell>
          <cell r="L2657" t="str">
            <v>ROSUFIX 5 MG 84 FILM TABLET</v>
          </cell>
          <cell r="M2657" t="str">
            <v>ROSUVASTATIN</v>
          </cell>
          <cell r="N2657" t="str">
            <v>MENTIS</v>
          </cell>
          <cell r="O2657">
            <v>5</v>
          </cell>
          <cell r="P2657" t="str">
            <v>MG</v>
          </cell>
          <cell r="Q2657">
            <v>84</v>
          </cell>
          <cell r="R2657" t="str">
            <v>NORMAL REÇETE</v>
          </cell>
          <cell r="S2657" t="str">
            <v>IMAL</v>
          </cell>
          <cell r="T2657" t="str">
            <v>ITALYA</v>
          </cell>
          <cell r="U2657">
            <v>24.55</v>
          </cell>
          <cell r="V2657">
            <v>24.55</v>
          </cell>
          <cell r="W2657">
            <v>14.73</v>
          </cell>
          <cell r="X2657" t="str">
            <v>ITALYA</v>
          </cell>
          <cell r="Y2657">
            <v>0</v>
          </cell>
          <cell r="Z2657">
            <v>0</v>
          </cell>
          <cell r="AA2657">
            <v>31.15</v>
          </cell>
          <cell r="AB2657">
            <v>0</v>
          </cell>
          <cell r="AC2657">
            <v>31.15</v>
          </cell>
        </row>
        <row r="2658">
          <cell r="A2658">
            <v>8680760091429</v>
          </cell>
          <cell r="B2658" t="str">
            <v>C09DB01</v>
          </cell>
          <cell r="C2658" t="str">
            <v>valsartan and amlodipine</v>
          </cell>
          <cell r="D2658" t="str">
            <v>ESDEGER</v>
          </cell>
          <cell r="E2658" t="str">
            <v>ESDEGER</v>
          </cell>
          <cell r="F2658">
            <v>0</v>
          </cell>
          <cell r="G2658">
            <v>1</v>
          </cell>
          <cell r="H2658">
            <v>1</v>
          </cell>
          <cell r="I2658">
            <v>0</v>
          </cell>
          <cell r="J2658">
            <v>0</v>
          </cell>
          <cell r="K2658">
            <v>0</v>
          </cell>
          <cell r="L2658" t="str">
            <v>ROVALPIN 10 MG/160 MG 28 FILM TABLET</v>
          </cell>
          <cell r="M2658" t="str">
            <v>AMLODIPIN + VALSARTAN</v>
          </cell>
          <cell r="N2658" t="str">
            <v>PHARMACTIVE</v>
          </cell>
          <cell r="O2658" t="str">
            <v>10+160</v>
          </cell>
          <cell r="P2658" t="str">
            <v>MG</v>
          </cell>
          <cell r="Q2658">
            <v>28</v>
          </cell>
          <cell r="R2658" t="str">
            <v>NORMAL RECETE</v>
          </cell>
          <cell r="S2658" t="str">
            <v>IMAL</v>
          </cell>
          <cell r="T2658" t="str">
            <v>ISPANYA</v>
          </cell>
          <cell r="U2658">
            <v>9.0299999999999994</v>
          </cell>
          <cell r="V2658">
            <v>22.47</v>
          </cell>
          <cell r="W2658">
            <v>9.0299999999999994</v>
          </cell>
          <cell r="X2658" t="str">
            <v>ISPANYA</v>
          </cell>
          <cell r="Y2658">
            <v>0</v>
          </cell>
          <cell r="Z2658">
            <v>0</v>
          </cell>
          <cell r="AA2658">
            <v>19.260000000000002</v>
          </cell>
          <cell r="AB2658">
            <v>0</v>
          </cell>
          <cell r="AC2658">
            <v>19.260000000000002</v>
          </cell>
        </row>
        <row r="2659">
          <cell r="A2659">
            <v>8680760091412</v>
          </cell>
          <cell r="B2659" t="str">
            <v>C09DB01</v>
          </cell>
          <cell r="C2659" t="str">
            <v>valsartan and amlodipine</v>
          </cell>
          <cell r="D2659" t="str">
            <v>ESDEGER</v>
          </cell>
          <cell r="E2659" t="str">
            <v>ESDEGER</v>
          </cell>
          <cell r="F2659">
            <v>0</v>
          </cell>
          <cell r="G2659">
            <v>1</v>
          </cell>
          <cell r="H2659">
            <v>1</v>
          </cell>
          <cell r="I2659">
            <v>0</v>
          </cell>
          <cell r="J2659">
            <v>0</v>
          </cell>
          <cell r="K2659">
            <v>0</v>
          </cell>
          <cell r="L2659" t="str">
            <v>ROVALPIN 5 MG/160 MG 28 FILM TABLET</v>
          </cell>
          <cell r="M2659" t="str">
            <v>AMLODIPIN + VALSARTAN</v>
          </cell>
          <cell r="N2659" t="str">
            <v>PHARMACTIVE</v>
          </cell>
          <cell r="O2659" t="str">
            <v>5+160</v>
          </cell>
          <cell r="P2659" t="str">
            <v>MG</v>
          </cell>
          <cell r="Q2659">
            <v>28</v>
          </cell>
          <cell r="R2659" t="str">
            <v>NORMAL RECETE</v>
          </cell>
          <cell r="S2659" t="str">
            <v>IMAL</v>
          </cell>
          <cell r="T2659" t="str">
            <v>ISPANYA</v>
          </cell>
          <cell r="U2659">
            <v>8.5</v>
          </cell>
          <cell r="V2659">
            <v>22.47</v>
          </cell>
          <cell r="W2659">
            <v>8.5</v>
          </cell>
          <cell r="X2659" t="str">
            <v>ISPANYA</v>
          </cell>
          <cell r="Y2659">
            <v>0</v>
          </cell>
          <cell r="Z2659">
            <v>0</v>
          </cell>
          <cell r="AA2659">
            <v>14.94</v>
          </cell>
          <cell r="AB2659">
            <v>0</v>
          </cell>
          <cell r="AC2659">
            <v>14.94</v>
          </cell>
        </row>
        <row r="2660">
          <cell r="A2660">
            <v>8699586090325</v>
          </cell>
          <cell r="B2660" t="str">
            <v>J01FA02</v>
          </cell>
          <cell r="C2660" t="str">
            <v>spiramycin</v>
          </cell>
          <cell r="D2660" t="str">
            <v>REFERANS</v>
          </cell>
          <cell r="E2660" t="str">
            <v>YIRMI YIL</v>
          </cell>
          <cell r="F2660">
            <v>0</v>
          </cell>
          <cell r="G2660">
            <v>1</v>
          </cell>
          <cell r="H2660">
            <v>2</v>
          </cell>
          <cell r="I2660">
            <v>0</v>
          </cell>
          <cell r="J2660">
            <v>0</v>
          </cell>
          <cell r="K2660">
            <v>0</v>
          </cell>
          <cell r="L2660" t="str">
            <v>ROVAMYCINE 3 MIU 10 TABLET</v>
          </cell>
          <cell r="M2660" t="str">
            <v>SPIRAMISIN</v>
          </cell>
          <cell r="N2660" t="str">
            <v>ECZACIBASI ILAC PAZARLAMA</v>
          </cell>
          <cell r="O2660">
            <v>3</v>
          </cell>
          <cell r="P2660" t="str">
            <v>MIU</v>
          </cell>
          <cell r="Q2660">
            <v>10</v>
          </cell>
          <cell r="R2660" t="str">
            <v>NORMAL REÇETE</v>
          </cell>
          <cell r="S2660" t="str">
            <v>IMAL</v>
          </cell>
          <cell r="T2660">
            <v>0</v>
          </cell>
          <cell r="U2660">
            <v>0</v>
          </cell>
          <cell r="V2660">
            <v>3.4299999999999997</v>
          </cell>
          <cell r="W2660">
            <v>0</v>
          </cell>
          <cell r="X2660" t="str">
            <v>TURKIYE</v>
          </cell>
          <cell r="Y2660">
            <v>0</v>
          </cell>
          <cell r="Z2660">
            <v>0</v>
          </cell>
          <cell r="AA2660">
            <v>0</v>
          </cell>
          <cell r="AB2660">
            <v>0</v>
          </cell>
          <cell r="AC2660">
            <v>7.32</v>
          </cell>
        </row>
        <row r="2661">
          <cell r="A2661">
            <v>8699809018600</v>
          </cell>
          <cell r="B2661" t="str">
            <v>J01FA02</v>
          </cell>
          <cell r="C2661" t="str">
            <v>spiramycin</v>
          </cell>
          <cell r="D2661" t="str">
            <v>REFERANS</v>
          </cell>
          <cell r="E2661" t="str">
            <v>YIRMI YIL</v>
          </cell>
          <cell r="F2661">
            <v>0</v>
          </cell>
          <cell r="G2661">
            <v>1</v>
          </cell>
          <cell r="H2661">
            <v>2</v>
          </cell>
          <cell r="I2661">
            <v>0</v>
          </cell>
          <cell r="J2661">
            <v>0</v>
          </cell>
          <cell r="K2661">
            <v>0</v>
          </cell>
          <cell r="L2661" t="str">
            <v>ROVAMYCINE 3 MIU 10 TABLET</v>
          </cell>
          <cell r="M2661" t="str">
            <v>SPIRAMISIN</v>
          </cell>
          <cell r="N2661" t="str">
            <v>SANOFI AVENTIS</v>
          </cell>
          <cell r="O2661">
            <v>3</v>
          </cell>
          <cell r="P2661" t="str">
            <v>MIU</v>
          </cell>
          <cell r="Q2661">
            <v>10</v>
          </cell>
          <cell r="R2661" t="str">
            <v>NORMAL REÇETE</v>
          </cell>
          <cell r="S2661" t="str">
            <v>IMAL</v>
          </cell>
          <cell r="T2661">
            <v>0</v>
          </cell>
          <cell r="U2661">
            <v>0</v>
          </cell>
          <cell r="V2661">
            <v>3.4299999999999997</v>
          </cell>
          <cell r="W2661">
            <v>0</v>
          </cell>
          <cell r="X2661" t="str">
            <v>TURKIYE</v>
          </cell>
          <cell r="Y2661">
            <v>0</v>
          </cell>
          <cell r="Z2661">
            <v>0</v>
          </cell>
          <cell r="AA2661">
            <v>0</v>
          </cell>
          <cell r="AB2661">
            <v>0</v>
          </cell>
          <cell r="AC2661">
            <v>7.32</v>
          </cell>
        </row>
        <row r="2662">
          <cell r="A2662">
            <v>8699586090301</v>
          </cell>
          <cell r="B2662" t="str">
            <v>J01FA02</v>
          </cell>
          <cell r="C2662" t="str">
            <v>spiramycin</v>
          </cell>
          <cell r="D2662" t="str">
            <v>REFERANS</v>
          </cell>
          <cell r="E2662" t="str">
            <v>YIRMI YIL</v>
          </cell>
          <cell r="F2662">
            <v>0</v>
          </cell>
          <cell r="G2662">
            <v>1</v>
          </cell>
          <cell r="H2662">
            <v>1</v>
          </cell>
          <cell r="I2662">
            <v>0</v>
          </cell>
          <cell r="J2662">
            <v>0</v>
          </cell>
          <cell r="K2662">
            <v>0</v>
          </cell>
          <cell r="L2662" t="str">
            <v>ROVAMYCINE 3 MIU 14 TABLET</v>
          </cell>
          <cell r="M2662" t="str">
            <v>SPIRAMISIN</v>
          </cell>
          <cell r="N2662" t="str">
            <v>ECZACIBASI ILAC PAZARLAMA</v>
          </cell>
          <cell r="O2662">
            <v>3</v>
          </cell>
          <cell r="P2662" t="str">
            <v>MIU</v>
          </cell>
          <cell r="Q2662">
            <v>14</v>
          </cell>
          <cell r="R2662" t="str">
            <v>NORMAL REÇETE</v>
          </cell>
          <cell r="S2662" t="str">
            <v>IMAL</v>
          </cell>
          <cell r="T2662" t="str">
            <v>ITALYA</v>
          </cell>
          <cell r="U2662">
            <v>5.94</v>
          </cell>
          <cell r="V2662">
            <v>5.94</v>
          </cell>
          <cell r="W2662">
            <v>4.75</v>
          </cell>
          <cell r="X2662" t="str">
            <v>ITALYA</v>
          </cell>
          <cell r="Y2662">
            <v>0</v>
          </cell>
          <cell r="Z2662">
            <v>0</v>
          </cell>
          <cell r="AA2662">
            <v>10.029999999999999</v>
          </cell>
          <cell r="AB2662">
            <v>0</v>
          </cell>
          <cell r="AC2662">
            <v>10.029999999999999</v>
          </cell>
        </row>
        <row r="2663">
          <cell r="A2663">
            <v>8699809096615</v>
          </cell>
          <cell r="B2663" t="str">
            <v>J01FA06</v>
          </cell>
          <cell r="C2663" t="str">
            <v>roxithromycin</v>
          </cell>
          <cell r="D2663" t="str">
            <v>REFERANS</v>
          </cell>
          <cell r="E2663" t="str">
            <v>REFERANS</v>
          </cell>
          <cell r="F2663">
            <v>0</v>
          </cell>
          <cell r="G2663">
            <v>1</v>
          </cell>
          <cell r="H2663">
            <v>1</v>
          </cell>
          <cell r="I2663">
            <v>0</v>
          </cell>
          <cell r="J2663">
            <v>0</v>
          </cell>
          <cell r="K2663">
            <v>0</v>
          </cell>
          <cell r="L2663" t="str">
            <v>RULID 300 MG 7 FILM TABLET</v>
          </cell>
          <cell r="M2663" t="str">
            <v>ROKSITROMISIN</v>
          </cell>
          <cell r="N2663" t="str">
            <v>SANOFI AVENTIS</v>
          </cell>
          <cell r="O2663">
            <v>300</v>
          </cell>
          <cell r="P2663" t="str">
            <v>MG</v>
          </cell>
          <cell r="Q2663">
            <v>7</v>
          </cell>
          <cell r="R2663" t="str">
            <v>NORMAL REÇETE</v>
          </cell>
          <cell r="S2663" t="str">
            <v>IMAL</v>
          </cell>
          <cell r="T2663">
            <v>0</v>
          </cell>
          <cell r="U2663">
            <v>0</v>
          </cell>
          <cell r="V2663">
            <v>4.42</v>
          </cell>
          <cell r="W2663">
            <v>4.42</v>
          </cell>
          <cell r="X2663" t="str">
            <v>ISPANYA</v>
          </cell>
          <cell r="Y2663">
            <v>0</v>
          </cell>
          <cell r="Z2663">
            <v>0</v>
          </cell>
          <cell r="AA2663">
            <v>0</v>
          </cell>
          <cell r="AB2663">
            <v>0</v>
          </cell>
          <cell r="AC2663">
            <v>9.33</v>
          </cell>
        </row>
        <row r="2664">
          <cell r="A2664">
            <v>8699788120158</v>
          </cell>
          <cell r="B2664" t="str">
            <v>M01AE02</v>
          </cell>
          <cell r="C2664" t="str">
            <v>naproxen</v>
          </cell>
          <cell r="D2664" t="str">
            <v>ESDEGER</v>
          </cell>
          <cell r="E2664" t="str">
            <v>FIYAT KORUMALI URUN</v>
          </cell>
          <cell r="F2664">
            <v>4</v>
          </cell>
          <cell r="G2664">
            <v>1</v>
          </cell>
          <cell r="H2664">
            <v>2</v>
          </cell>
          <cell r="I2664">
            <v>0</v>
          </cell>
          <cell r="J2664">
            <v>0</v>
          </cell>
          <cell r="K2664">
            <v>0</v>
          </cell>
          <cell r="L2664" t="str">
            <v>RUMAZOLIDIN  250 MG 20 DRAJE</v>
          </cell>
          <cell r="M2664" t="str">
            <v xml:space="preserve">NAPROKSEN </v>
          </cell>
          <cell r="N2664" t="str">
            <v>OSEL</v>
          </cell>
          <cell r="O2664">
            <v>250</v>
          </cell>
          <cell r="P2664" t="str">
            <v>MG</v>
          </cell>
          <cell r="Q2664">
            <v>20</v>
          </cell>
          <cell r="R2664" t="str">
            <v>NORMAL RECETE</v>
          </cell>
          <cell r="S2664" t="str">
            <v>IMAL</v>
          </cell>
          <cell r="T2664" t="str">
            <v>TURKIYE</v>
          </cell>
          <cell r="U2664">
            <v>1.57</v>
          </cell>
          <cell r="V2664">
            <v>1.57</v>
          </cell>
          <cell r="W2664">
            <v>0</v>
          </cell>
          <cell r="X2664" t="str">
            <v>TURKIYE</v>
          </cell>
          <cell r="Y2664">
            <v>0</v>
          </cell>
          <cell r="Z2664">
            <v>0</v>
          </cell>
          <cell r="AA2664">
            <v>4.3</v>
          </cell>
          <cell r="AB2664">
            <v>0</v>
          </cell>
          <cell r="AC2664">
            <v>4.3</v>
          </cell>
        </row>
        <row r="2665">
          <cell r="A2665">
            <v>8699788340013</v>
          </cell>
          <cell r="B2665" t="str">
            <v>M02AA12</v>
          </cell>
          <cell r="C2665" t="str">
            <v>naproxen</v>
          </cell>
          <cell r="D2665" t="str">
            <v>ESDEGER</v>
          </cell>
          <cell r="E2665" t="str">
            <v>FIYAT KORUMALI URUN</v>
          </cell>
          <cell r="F2665">
            <v>4</v>
          </cell>
          <cell r="G2665">
            <v>1</v>
          </cell>
          <cell r="H2665">
            <v>2</v>
          </cell>
          <cell r="I2665">
            <v>0</v>
          </cell>
          <cell r="J2665">
            <v>0</v>
          </cell>
          <cell r="K2665">
            <v>0</v>
          </cell>
          <cell r="L2665" t="str">
            <v>RUMAZOLIDIN 0,1 GR  50 GR JEL</v>
          </cell>
          <cell r="M2665" t="str">
            <v xml:space="preserve">NAPROKSEN </v>
          </cell>
          <cell r="N2665" t="str">
            <v>OSEL</v>
          </cell>
          <cell r="O2665">
            <v>0.1</v>
          </cell>
          <cell r="P2665" t="str">
            <v>G</v>
          </cell>
          <cell r="Q2665">
            <v>50</v>
          </cell>
          <cell r="R2665" t="str">
            <v>NORMAL RECETE</v>
          </cell>
          <cell r="S2665" t="str">
            <v>IMAL</v>
          </cell>
          <cell r="T2665" t="str">
            <v>TURKIYE</v>
          </cell>
          <cell r="U2665">
            <v>1.83</v>
          </cell>
          <cell r="V2665">
            <v>1.83</v>
          </cell>
          <cell r="W2665">
            <v>0</v>
          </cell>
          <cell r="X2665" t="str">
            <v>TURKIYE</v>
          </cell>
          <cell r="Y2665">
            <v>0</v>
          </cell>
          <cell r="Z2665">
            <v>0</v>
          </cell>
          <cell r="AA2665">
            <v>5.04</v>
          </cell>
          <cell r="AB2665">
            <v>0</v>
          </cell>
          <cell r="AC2665">
            <v>5.04</v>
          </cell>
        </row>
        <row r="2666">
          <cell r="A2666">
            <v>8699788120165</v>
          </cell>
          <cell r="B2666" t="str">
            <v>M01AE02</v>
          </cell>
          <cell r="C2666" t="str">
            <v>naproxen</v>
          </cell>
          <cell r="D2666" t="str">
            <v>ESDEGER</v>
          </cell>
          <cell r="E2666" t="str">
            <v>FIYAT KORUMALI URUN</v>
          </cell>
          <cell r="F2666">
            <v>4</v>
          </cell>
          <cell r="G2666">
            <v>1</v>
          </cell>
          <cell r="H2666">
            <v>2</v>
          </cell>
          <cell r="I2666">
            <v>0</v>
          </cell>
          <cell r="J2666">
            <v>0</v>
          </cell>
          <cell r="K2666">
            <v>0</v>
          </cell>
          <cell r="L2666" t="str">
            <v>RUMAZOLIDIN FORT 500 MG 20 DRAJE</v>
          </cell>
          <cell r="M2666" t="str">
            <v xml:space="preserve">NAPROKSEN </v>
          </cell>
          <cell r="N2666" t="str">
            <v>OSEL</v>
          </cell>
          <cell r="O2666">
            <v>500</v>
          </cell>
          <cell r="P2666" t="str">
            <v>MG</v>
          </cell>
          <cell r="Q2666">
            <v>20</v>
          </cell>
          <cell r="R2666" t="str">
            <v>NORMAL RECETE</v>
          </cell>
          <cell r="S2666" t="str">
            <v>IMAL</v>
          </cell>
          <cell r="T2666" t="str">
            <v>TURKIYE</v>
          </cell>
          <cell r="U2666">
            <v>2.2399999999999998</v>
          </cell>
          <cell r="V2666">
            <v>2.2399999999999998</v>
          </cell>
          <cell r="W2666">
            <v>0</v>
          </cell>
          <cell r="X2666" t="str">
            <v>TURKIYE</v>
          </cell>
          <cell r="Y2666">
            <v>0</v>
          </cell>
          <cell r="Z2666">
            <v>0</v>
          </cell>
          <cell r="AA2666">
            <v>6.16</v>
          </cell>
          <cell r="AB2666">
            <v>0</v>
          </cell>
          <cell r="AC2666">
            <v>6.16</v>
          </cell>
        </row>
        <row r="2667">
          <cell r="A2667">
            <v>8699530010133</v>
          </cell>
          <cell r="B2667" t="str">
            <v>M01AC06</v>
          </cell>
          <cell r="C2667" t="str">
            <v>meloxicam</v>
          </cell>
          <cell r="D2667" t="str">
            <v>EŞDEĞER</v>
          </cell>
          <cell r="E2667" t="str">
            <v>EŞDEĞER</v>
          </cell>
          <cell r="F2667">
            <v>3</v>
          </cell>
          <cell r="G2667">
            <v>1</v>
          </cell>
          <cell r="H2667">
            <v>2</v>
          </cell>
          <cell r="I2667">
            <v>0</v>
          </cell>
          <cell r="J2667">
            <v>0</v>
          </cell>
          <cell r="K2667">
            <v>0</v>
          </cell>
          <cell r="L2667" t="str">
            <v>RUNOMEX FORT 15 MG 10 TABLET</v>
          </cell>
          <cell r="M2667" t="str">
            <v>MELOKSIKAM</v>
          </cell>
          <cell r="N2667" t="str">
            <v>YENI RECORDATI</v>
          </cell>
          <cell r="O2667">
            <v>15</v>
          </cell>
          <cell r="P2667" t="str">
            <v>MG</v>
          </cell>
          <cell r="Q2667">
            <v>10</v>
          </cell>
          <cell r="R2667" t="str">
            <v>NORMAL REÇETE</v>
          </cell>
          <cell r="S2667" t="str">
            <v>IMAL</v>
          </cell>
          <cell r="T2667" t="str">
            <v>TURKIYE</v>
          </cell>
          <cell r="U2667">
            <v>1.81</v>
          </cell>
          <cell r="V2667">
            <v>1.81</v>
          </cell>
          <cell r="W2667">
            <v>0</v>
          </cell>
          <cell r="X2667" t="str">
            <v>TURKIYE</v>
          </cell>
          <cell r="Y2667">
            <v>0</v>
          </cell>
          <cell r="Z2667">
            <v>0</v>
          </cell>
          <cell r="AA2667">
            <v>3.83</v>
          </cell>
          <cell r="AB2667">
            <v>0</v>
          </cell>
          <cell r="AC2667">
            <v>3.83</v>
          </cell>
        </row>
        <row r="2668">
          <cell r="A2668">
            <v>8699530010140</v>
          </cell>
          <cell r="B2668" t="str">
            <v>M01AC06</v>
          </cell>
          <cell r="C2668" t="str">
            <v>meloxicam</v>
          </cell>
          <cell r="D2668" t="str">
            <v>EŞDEĞER</v>
          </cell>
          <cell r="E2668" t="str">
            <v>EŞDEĞER</v>
          </cell>
          <cell r="F2668">
            <v>0</v>
          </cell>
          <cell r="G2668">
            <v>1</v>
          </cell>
          <cell r="H2668">
            <v>1</v>
          </cell>
          <cell r="I2668">
            <v>0</v>
          </cell>
          <cell r="J2668">
            <v>0</v>
          </cell>
          <cell r="K2668">
            <v>0</v>
          </cell>
          <cell r="L2668" t="str">
            <v>RUNOMEX FORT 15 MG 30 TABLET</v>
          </cell>
          <cell r="M2668" t="str">
            <v>MELOKSIKAM</v>
          </cell>
          <cell r="N2668" t="str">
            <v>YENI RECORDATI</v>
          </cell>
          <cell r="O2668">
            <v>15</v>
          </cell>
          <cell r="P2668" t="str">
            <v>MG</v>
          </cell>
          <cell r="Q2668">
            <v>30</v>
          </cell>
          <cell r="R2668" t="str">
            <v>NORMAL REÇETE</v>
          </cell>
          <cell r="S2668" t="str">
            <v>IMAL</v>
          </cell>
          <cell r="T2668" t="str">
            <v>ITALYA</v>
          </cell>
          <cell r="U2668">
            <v>6.29</v>
          </cell>
          <cell r="V2668">
            <v>6.29</v>
          </cell>
          <cell r="W2668">
            <v>3.77</v>
          </cell>
          <cell r="X2668" t="str">
            <v>ITALYA</v>
          </cell>
          <cell r="Y2668">
            <v>0</v>
          </cell>
          <cell r="Z2668">
            <v>0</v>
          </cell>
          <cell r="AA2668">
            <v>7.96</v>
          </cell>
          <cell r="AB2668">
            <v>0</v>
          </cell>
          <cell r="AC2668">
            <v>7.96</v>
          </cell>
        </row>
        <row r="2669">
          <cell r="A2669">
            <v>8699636610602</v>
          </cell>
          <cell r="B2669" t="str">
            <v>S01EE05</v>
          </cell>
          <cell r="C2669" t="str">
            <v>tafluprost </v>
          </cell>
          <cell r="D2669" t="str">
            <v>REFERANS</v>
          </cell>
          <cell r="E2669" t="str">
            <v>REFERANS</v>
          </cell>
          <cell r="F2669">
            <v>6</v>
          </cell>
          <cell r="G2669">
            <v>2</v>
          </cell>
          <cell r="H2669">
            <v>1</v>
          </cell>
          <cell r="I2669">
            <v>0</v>
          </cell>
          <cell r="J2669">
            <v>0</v>
          </cell>
          <cell r="K2669">
            <v>0</v>
          </cell>
          <cell r="L2669" t="str">
            <v>SAFLUTAN 15 MCG/ML GOZ DAMLASI 30 PIPET</v>
          </cell>
          <cell r="M2669" t="str">
            <v>TAFLUPROST</v>
          </cell>
          <cell r="N2669" t="str">
            <v>MERCK SHARP &amp; DOHME</v>
          </cell>
          <cell r="O2669">
            <v>15</v>
          </cell>
          <cell r="P2669" t="str">
            <v>MCG</v>
          </cell>
          <cell r="Q2669">
            <v>30</v>
          </cell>
          <cell r="R2669" t="str">
            <v>NORMAL RECETE</v>
          </cell>
          <cell r="S2669" t="str">
            <v>ITHAL</v>
          </cell>
          <cell r="T2669" t="str">
            <v>AVUSTURYA</v>
          </cell>
          <cell r="U2669">
            <v>17.75</v>
          </cell>
          <cell r="V2669">
            <v>17.75</v>
          </cell>
          <cell r="W2669">
            <v>17.75</v>
          </cell>
          <cell r="X2669" t="str">
            <v>AVUSTURYA</v>
          </cell>
          <cell r="Y2669">
            <v>0</v>
          </cell>
          <cell r="Z2669">
            <v>0</v>
          </cell>
          <cell r="AA2669">
            <v>41.57</v>
          </cell>
          <cell r="AB2669">
            <v>0</v>
          </cell>
          <cell r="AC2669">
            <v>41.57</v>
          </cell>
        </row>
        <row r="2670">
          <cell r="A2670">
            <v>8699502040106</v>
          </cell>
          <cell r="B2670" t="str">
            <v>A07EC01</v>
          </cell>
          <cell r="C2670" t="str">
            <v>sulfasalazine</v>
          </cell>
          <cell r="D2670" t="str">
            <v>REFERANS</v>
          </cell>
          <cell r="E2670" t="str">
            <v>YIRMI YIL</v>
          </cell>
          <cell r="F2670">
            <v>0</v>
          </cell>
          <cell r="G2670">
            <v>2</v>
          </cell>
          <cell r="H2670">
            <v>2</v>
          </cell>
          <cell r="I2670">
            <v>0</v>
          </cell>
          <cell r="J2670">
            <v>0</v>
          </cell>
          <cell r="K2670">
            <v>0</v>
          </cell>
          <cell r="L2670" t="str">
            <v>SALAZOPYRIN-EN 500 MG 50 TABLET</v>
          </cell>
          <cell r="M2670" t="str">
            <v>SALISILAZOSULFAPIRIDIN</v>
          </cell>
          <cell r="N2670" t="str">
            <v>ZENTIVA</v>
          </cell>
          <cell r="O2670">
            <v>500</v>
          </cell>
          <cell r="P2670" t="str">
            <v>MG</v>
          </cell>
          <cell r="Q2670">
            <v>50</v>
          </cell>
          <cell r="R2670" t="str">
            <v>NORMAL REÇETE</v>
          </cell>
          <cell r="S2670" t="str">
            <v>IMAL</v>
          </cell>
          <cell r="T2670" t="str">
            <v>ISPANYA</v>
          </cell>
          <cell r="U2670">
            <v>2.56</v>
          </cell>
          <cell r="V2670">
            <v>2.56</v>
          </cell>
          <cell r="W2670">
            <v>2.56</v>
          </cell>
          <cell r="X2670" t="str">
            <v>ISPANYA</v>
          </cell>
          <cell r="Y2670">
            <v>1</v>
          </cell>
          <cell r="Z2670">
            <v>0</v>
          </cell>
          <cell r="AA2670">
            <v>8.9499999999999993</v>
          </cell>
          <cell r="AB2670">
            <v>0</v>
          </cell>
          <cell r="AC2670">
            <v>8.9499999999999993</v>
          </cell>
        </row>
        <row r="2671">
          <cell r="A2671">
            <v>8699516577056</v>
          </cell>
          <cell r="B2671" t="str">
            <v>R03CC02</v>
          </cell>
          <cell r="C2671">
            <v>0</v>
          </cell>
          <cell r="D2671" t="str">
            <v>EŞDEĞER</v>
          </cell>
          <cell r="E2671" t="str">
            <v>YIRMI YIL</v>
          </cell>
          <cell r="F2671">
            <v>4</v>
          </cell>
          <cell r="G2671">
            <v>1</v>
          </cell>
          <cell r="H2671">
            <v>2</v>
          </cell>
          <cell r="I2671">
            <v>0</v>
          </cell>
          <cell r="J2671">
            <v>0</v>
          </cell>
          <cell r="K2671">
            <v>0</v>
          </cell>
          <cell r="L2671" t="str">
            <v>SALBUTOL  5 ML 2 MG 100 ML SURUP</v>
          </cell>
          <cell r="M2671" t="str">
            <v>SALBUTAMOL</v>
          </cell>
          <cell r="N2671" t="str">
            <v>SANDOZ</v>
          </cell>
          <cell r="O2671">
            <v>2</v>
          </cell>
          <cell r="P2671" t="str">
            <v>MG</v>
          </cell>
          <cell r="Q2671">
            <v>100</v>
          </cell>
          <cell r="R2671" t="str">
            <v>NORMAL REÇETE</v>
          </cell>
          <cell r="S2671" t="str">
            <v>IMAL</v>
          </cell>
          <cell r="T2671">
            <v>0</v>
          </cell>
          <cell r="U2671">
            <v>0</v>
          </cell>
          <cell r="V2671">
            <v>0</v>
          </cell>
          <cell r="W2671">
            <v>0</v>
          </cell>
          <cell r="X2671">
            <v>0</v>
          </cell>
          <cell r="Y2671">
            <v>0</v>
          </cell>
          <cell r="Z2671">
            <v>0</v>
          </cell>
          <cell r="AA2671">
            <v>0</v>
          </cell>
          <cell r="AB2671">
            <v>0</v>
          </cell>
          <cell r="AC2671">
            <v>0</v>
          </cell>
        </row>
        <row r="2672">
          <cell r="A2672">
            <v>8699516527075</v>
          </cell>
          <cell r="B2672" t="str">
            <v>R03AC02</v>
          </cell>
          <cell r="C2672">
            <v>0</v>
          </cell>
          <cell r="D2672" t="str">
            <v>EŞDEĞER</v>
          </cell>
          <cell r="E2672" t="str">
            <v>YIRMI YIL</v>
          </cell>
          <cell r="F2672">
            <v>4</v>
          </cell>
          <cell r="G2672">
            <v>1</v>
          </cell>
          <cell r="H2672">
            <v>2</v>
          </cell>
          <cell r="I2672">
            <v>0</v>
          </cell>
          <cell r="J2672">
            <v>0</v>
          </cell>
          <cell r="K2672">
            <v>0</v>
          </cell>
          <cell r="L2672" t="str">
            <v>SALBUTOL 0,1 MG 200 DOZ INHALER</v>
          </cell>
          <cell r="M2672" t="str">
            <v>SALBUTAMOL</v>
          </cell>
          <cell r="N2672" t="str">
            <v>SANDOZ</v>
          </cell>
          <cell r="O2672">
            <v>0.1</v>
          </cell>
          <cell r="P2672" t="str">
            <v>MG</v>
          </cell>
          <cell r="Q2672">
            <v>200</v>
          </cell>
          <cell r="R2672" t="str">
            <v>NORMAL REÇETE</v>
          </cell>
          <cell r="S2672" t="str">
            <v>ITHAL</v>
          </cell>
          <cell r="T2672">
            <v>0</v>
          </cell>
          <cell r="U2672">
            <v>0</v>
          </cell>
          <cell r="V2672">
            <v>0</v>
          </cell>
          <cell r="W2672">
            <v>0</v>
          </cell>
          <cell r="X2672">
            <v>0</v>
          </cell>
          <cell r="Y2672">
            <v>0</v>
          </cell>
          <cell r="Z2672">
            <v>0</v>
          </cell>
          <cell r="AA2672">
            <v>0</v>
          </cell>
          <cell r="AB2672">
            <v>0</v>
          </cell>
          <cell r="AC2672">
            <v>0</v>
          </cell>
        </row>
        <row r="2673">
          <cell r="A2673">
            <v>8699516017040</v>
          </cell>
          <cell r="B2673" t="str">
            <v>R03CC02</v>
          </cell>
          <cell r="C2673">
            <v>0</v>
          </cell>
          <cell r="D2673" t="str">
            <v>EŞDEĞER</v>
          </cell>
          <cell r="E2673" t="str">
            <v>YIRMI YIL</v>
          </cell>
          <cell r="F2673">
            <v>4</v>
          </cell>
          <cell r="G2673">
            <v>1</v>
          </cell>
          <cell r="H2673">
            <v>2</v>
          </cell>
          <cell r="I2673">
            <v>0</v>
          </cell>
          <cell r="J2673">
            <v>0</v>
          </cell>
          <cell r="K2673">
            <v>0</v>
          </cell>
          <cell r="L2673" t="str">
            <v>SALBUTOL 2 MG 100 TABLET</v>
          </cell>
          <cell r="M2673" t="str">
            <v>SALBUTAMOL</v>
          </cell>
          <cell r="N2673" t="str">
            <v>SANDOZ</v>
          </cell>
          <cell r="O2673">
            <v>2</v>
          </cell>
          <cell r="P2673" t="str">
            <v>MG</v>
          </cell>
          <cell r="Q2673">
            <v>100</v>
          </cell>
          <cell r="R2673" t="str">
            <v>NORMAL REÇETE</v>
          </cell>
          <cell r="S2673" t="str">
            <v>IMAL</v>
          </cell>
          <cell r="T2673">
            <v>0</v>
          </cell>
          <cell r="U2673">
            <v>0</v>
          </cell>
          <cell r="V2673">
            <v>0</v>
          </cell>
          <cell r="W2673">
            <v>0</v>
          </cell>
          <cell r="X2673">
            <v>0</v>
          </cell>
          <cell r="Y2673">
            <v>0</v>
          </cell>
          <cell r="Z2673">
            <v>0</v>
          </cell>
          <cell r="AA2673">
            <v>0</v>
          </cell>
          <cell r="AB2673">
            <v>0</v>
          </cell>
          <cell r="AC2673">
            <v>0</v>
          </cell>
        </row>
        <row r="2674">
          <cell r="A2674">
            <v>8697930553656</v>
          </cell>
          <cell r="B2674" t="str">
            <v>R03AC12</v>
          </cell>
          <cell r="C2674" t="str">
            <v>salmeterol</v>
          </cell>
          <cell r="D2674" t="str">
            <v>EŞDEĞER</v>
          </cell>
          <cell r="E2674" t="str">
            <v>EŞDEĞER</v>
          </cell>
          <cell r="F2674">
            <v>0</v>
          </cell>
          <cell r="G2674">
            <v>5</v>
          </cell>
          <cell r="H2674">
            <v>1</v>
          </cell>
          <cell r="I2674">
            <v>0</v>
          </cell>
          <cell r="J2674">
            <v>0</v>
          </cell>
          <cell r="K2674">
            <v>0</v>
          </cell>
          <cell r="L2674" t="str">
            <v>SALMECAP 25 MCG INHALASYON ICIN TOZ ICEREN 60 KAPSUL</v>
          </cell>
          <cell r="M2674" t="str">
            <v>SALMETEROL</v>
          </cell>
          <cell r="N2674" t="str">
            <v>MENTIS</v>
          </cell>
          <cell r="O2674">
            <v>25</v>
          </cell>
          <cell r="P2674" t="str">
            <v>MCG</v>
          </cell>
          <cell r="Q2674">
            <v>60</v>
          </cell>
          <cell r="R2674" t="str">
            <v>NORMAL REÇETE</v>
          </cell>
          <cell r="S2674" t="str">
            <v>IMAL</v>
          </cell>
          <cell r="T2674" t="str">
            <v>YUNANISTAN</v>
          </cell>
          <cell r="U2674">
            <v>8.5</v>
          </cell>
          <cell r="V2674">
            <v>8.5</v>
          </cell>
          <cell r="W2674">
            <v>5.0999999999999996</v>
          </cell>
          <cell r="X2674" t="str">
            <v>YUNANISTAN</v>
          </cell>
          <cell r="Y2674">
            <v>0</v>
          </cell>
          <cell r="Z2674">
            <v>0</v>
          </cell>
          <cell r="AA2674">
            <v>10.78</v>
          </cell>
          <cell r="AB2674">
            <v>0</v>
          </cell>
          <cell r="AC2674">
            <v>10.78</v>
          </cell>
        </row>
        <row r="2675">
          <cell r="A2675">
            <v>8697930553670</v>
          </cell>
          <cell r="B2675" t="str">
            <v>R03AC12</v>
          </cell>
          <cell r="C2675" t="str">
            <v>salmeterol</v>
          </cell>
          <cell r="D2675" t="str">
            <v>EŞDEĞER</v>
          </cell>
          <cell r="E2675" t="str">
            <v>EŞDEĞER</v>
          </cell>
          <cell r="F2675">
            <v>0</v>
          </cell>
          <cell r="G2675">
            <v>1</v>
          </cell>
          <cell r="H2675">
            <v>1</v>
          </cell>
          <cell r="I2675">
            <v>0</v>
          </cell>
          <cell r="J2675">
            <v>0</v>
          </cell>
          <cell r="K2675">
            <v>0</v>
          </cell>
          <cell r="L2675" t="str">
            <v>SALMECAP 50 MCG INHALASYON ICIN TOZ ICEREN 60 KAPSUL</v>
          </cell>
          <cell r="M2675" t="str">
            <v>SALMETEROL</v>
          </cell>
          <cell r="N2675" t="str">
            <v>MENTIS</v>
          </cell>
          <cell r="O2675">
            <v>50</v>
          </cell>
          <cell r="P2675" t="str">
            <v>MCG</v>
          </cell>
          <cell r="Q2675">
            <v>60</v>
          </cell>
          <cell r="R2675" t="str">
            <v>NORMAL REÇETE</v>
          </cell>
          <cell r="S2675" t="str">
            <v>IMAL</v>
          </cell>
          <cell r="T2675" t="str">
            <v>YUNANISTAN</v>
          </cell>
          <cell r="U2675">
            <v>17</v>
          </cell>
          <cell r="V2675">
            <v>17</v>
          </cell>
          <cell r="W2675">
            <v>10.199999999999999</v>
          </cell>
          <cell r="X2675" t="str">
            <v>YUNANISTAN</v>
          </cell>
          <cell r="Y2675">
            <v>0</v>
          </cell>
          <cell r="Z2675">
            <v>0</v>
          </cell>
          <cell r="AA2675">
            <v>21.57</v>
          </cell>
          <cell r="AB2675">
            <v>0</v>
          </cell>
          <cell r="AC2675">
            <v>21.57</v>
          </cell>
        </row>
        <row r="2676">
          <cell r="A2676">
            <v>8699514010593</v>
          </cell>
          <cell r="B2676" t="str">
            <v>C03XA01</v>
          </cell>
          <cell r="C2676" t="str">
            <v>tolvaptan</v>
          </cell>
          <cell r="D2676" t="str">
            <v>REFERANS</v>
          </cell>
          <cell r="E2676" t="str">
            <v>REFERANS</v>
          </cell>
          <cell r="F2676">
            <v>0</v>
          </cell>
          <cell r="G2676">
            <v>2</v>
          </cell>
          <cell r="H2676">
            <v>1</v>
          </cell>
          <cell r="I2676">
            <v>0</v>
          </cell>
          <cell r="J2676">
            <v>0</v>
          </cell>
          <cell r="K2676">
            <v>0</v>
          </cell>
          <cell r="L2676" t="str">
            <v>SAMSCA 15 MG 10 TABLET</v>
          </cell>
          <cell r="M2676" t="str">
            <v>TOLVAPTAN</v>
          </cell>
          <cell r="N2676" t="str">
            <v>ABDI IBRAHIM</v>
          </cell>
          <cell r="O2676">
            <v>15</v>
          </cell>
          <cell r="P2676" t="str">
            <v>MG</v>
          </cell>
          <cell r="Q2676">
            <v>10</v>
          </cell>
          <cell r="R2676" t="str">
            <v>NORMAL REÇETE</v>
          </cell>
          <cell r="S2676" t="str">
            <v>IMAL</v>
          </cell>
          <cell r="T2676" t="str">
            <v>ISPANYA</v>
          </cell>
          <cell r="U2676">
            <v>780</v>
          </cell>
          <cell r="V2676">
            <v>780</v>
          </cell>
          <cell r="W2676">
            <v>780</v>
          </cell>
          <cell r="X2676" t="str">
            <v>ISPANYA</v>
          </cell>
          <cell r="Y2676">
            <v>0</v>
          </cell>
          <cell r="Z2676">
            <v>0</v>
          </cell>
          <cell r="AA2676">
            <v>1650.94</v>
          </cell>
          <cell r="AB2676">
            <v>0</v>
          </cell>
          <cell r="AC2676">
            <v>1650.94</v>
          </cell>
        </row>
        <row r="2677">
          <cell r="A2677">
            <v>8699514010616</v>
          </cell>
          <cell r="B2677" t="str">
            <v>C03XA01</v>
          </cell>
          <cell r="C2677" t="str">
            <v>tolvaptan</v>
          </cell>
          <cell r="D2677" t="str">
            <v>REFERANS</v>
          </cell>
          <cell r="E2677" t="str">
            <v>REFERANS</v>
          </cell>
          <cell r="F2677">
            <v>0</v>
          </cell>
          <cell r="G2677">
            <v>2</v>
          </cell>
          <cell r="H2677">
            <v>1</v>
          </cell>
          <cell r="I2677">
            <v>0</v>
          </cell>
          <cell r="J2677">
            <v>0</v>
          </cell>
          <cell r="K2677">
            <v>0</v>
          </cell>
          <cell r="L2677" t="str">
            <v>SAMSCA 30 MG 10 TABLET</v>
          </cell>
          <cell r="M2677" t="str">
            <v>TOLVAPTAN</v>
          </cell>
          <cell r="N2677" t="str">
            <v>ABDI IBRAHIM</v>
          </cell>
          <cell r="O2677">
            <v>30</v>
          </cell>
          <cell r="P2677" t="str">
            <v>MG</v>
          </cell>
          <cell r="Q2677">
            <v>10</v>
          </cell>
          <cell r="R2677" t="str">
            <v>NORMAL REÇETE</v>
          </cell>
          <cell r="S2677" t="str">
            <v>IMAL</v>
          </cell>
          <cell r="T2677" t="str">
            <v>ISPANYA</v>
          </cell>
          <cell r="U2677">
            <v>780</v>
          </cell>
          <cell r="V2677">
            <v>780</v>
          </cell>
          <cell r="W2677">
            <v>780</v>
          </cell>
          <cell r="X2677" t="str">
            <v>ISPANYA</v>
          </cell>
          <cell r="Y2677">
            <v>0</v>
          </cell>
          <cell r="Z2677">
            <v>0</v>
          </cell>
          <cell r="AA2677">
            <v>1650.94</v>
          </cell>
          <cell r="AB2677">
            <v>0</v>
          </cell>
          <cell r="AC2677">
            <v>1650.94</v>
          </cell>
        </row>
        <row r="2678">
          <cell r="A2678">
            <v>8699516281311</v>
          </cell>
          <cell r="B2678" t="str">
            <v>J01DD08</v>
          </cell>
          <cell r="C2678">
            <v>0</v>
          </cell>
          <cell r="D2678" t="str">
            <v>EŞDEĞER</v>
          </cell>
          <cell r="E2678" t="str">
            <v>EŞDEĞER</v>
          </cell>
          <cell r="F2678">
            <v>0</v>
          </cell>
          <cell r="G2678">
            <v>1</v>
          </cell>
          <cell r="H2678">
            <v>1</v>
          </cell>
          <cell r="I2678">
            <v>0</v>
          </cell>
          <cell r="J2678">
            <v>0</v>
          </cell>
          <cell r="K2678">
            <v>0</v>
          </cell>
          <cell r="L2678" t="str">
            <v>SANCEFIX 100 MG/5 ML ORAL SUS.HAZ.ICIN KURU TOZ 100 ML</v>
          </cell>
          <cell r="M2678" t="str">
            <v>SEFIKSIM</v>
          </cell>
          <cell r="N2678" t="str">
            <v>SANDOZ</v>
          </cell>
          <cell r="O2678">
            <v>100</v>
          </cell>
          <cell r="P2678" t="str">
            <v>MG</v>
          </cell>
          <cell r="Q2678">
            <v>100</v>
          </cell>
          <cell r="R2678" t="str">
            <v>NORMAL REÇETE</v>
          </cell>
          <cell r="S2678" t="str">
            <v>ITHAL</v>
          </cell>
          <cell r="T2678">
            <v>0</v>
          </cell>
          <cell r="U2678">
            <v>0</v>
          </cell>
          <cell r="V2678">
            <v>0</v>
          </cell>
          <cell r="W2678">
            <v>0</v>
          </cell>
          <cell r="X2678">
            <v>0</v>
          </cell>
          <cell r="Y2678">
            <v>0</v>
          </cell>
          <cell r="Z2678">
            <v>0</v>
          </cell>
          <cell r="AA2678">
            <v>0</v>
          </cell>
          <cell r="AB2678">
            <v>0</v>
          </cell>
          <cell r="AC2678">
            <v>0</v>
          </cell>
        </row>
        <row r="2679">
          <cell r="A2679">
            <v>8699516281304</v>
          </cell>
          <cell r="B2679" t="str">
            <v>J01DD08</v>
          </cell>
          <cell r="C2679">
            <v>0</v>
          </cell>
          <cell r="D2679" t="str">
            <v>EŞDEĞER</v>
          </cell>
          <cell r="E2679" t="str">
            <v>EŞDEĞER</v>
          </cell>
          <cell r="F2679">
            <v>0</v>
          </cell>
          <cell r="G2679">
            <v>1</v>
          </cell>
          <cell r="H2679">
            <v>1</v>
          </cell>
          <cell r="I2679">
            <v>0</v>
          </cell>
          <cell r="J2679">
            <v>0</v>
          </cell>
          <cell r="K2679">
            <v>0</v>
          </cell>
          <cell r="L2679" t="str">
            <v>SANCEFIX 100 MG/5 ML ORAL SUS.HAZ.ICIN KURU TOZ 50 ML</v>
          </cell>
          <cell r="M2679" t="str">
            <v>SEFIKSIM</v>
          </cell>
          <cell r="N2679" t="str">
            <v>SANDOZ</v>
          </cell>
          <cell r="O2679">
            <v>100</v>
          </cell>
          <cell r="P2679" t="str">
            <v>MG</v>
          </cell>
          <cell r="Q2679">
            <v>50</v>
          </cell>
          <cell r="R2679" t="str">
            <v>NORMAL REÇETE</v>
          </cell>
          <cell r="S2679" t="str">
            <v>ITHAL</v>
          </cell>
          <cell r="T2679">
            <v>0</v>
          </cell>
          <cell r="U2679">
            <v>0</v>
          </cell>
          <cell r="V2679">
            <v>0</v>
          </cell>
          <cell r="W2679">
            <v>0</v>
          </cell>
          <cell r="X2679">
            <v>0</v>
          </cell>
          <cell r="Y2679">
            <v>0</v>
          </cell>
          <cell r="Z2679">
            <v>0</v>
          </cell>
          <cell r="AA2679">
            <v>0</v>
          </cell>
          <cell r="AB2679">
            <v>0</v>
          </cell>
          <cell r="AC2679">
            <v>0</v>
          </cell>
        </row>
        <row r="2680">
          <cell r="A2680">
            <v>8699516098971</v>
          </cell>
          <cell r="B2680" t="str">
            <v>J01DD08</v>
          </cell>
          <cell r="C2680">
            <v>0</v>
          </cell>
          <cell r="D2680" t="str">
            <v>EŞDEĞER</v>
          </cell>
          <cell r="E2680" t="str">
            <v>EŞDEĞER</v>
          </cell>
          <cell r="F2680">
            <v>0</v>
          </cell>
          <cell r="G2680">
            <v>1</v>
          </cell>
          <cell r="H2680">
            <v>1</v>
          </cell>
          <cell r="I2680">
            <v>0</v>
          </cell>
          <cell r="J2680">
            <v>0</v>
          </cell>
          <cell r="K2680">
            <v>0</v>
          </cell>
          <cell r="L2680" t="str">
            <v>SANCEFIX 400 MG 10 FILM TABLET</v>
          </cell>
          <cell r="M2680" t="str">
            <v>SEFIKSIM</v>
          </cell>
          <cell r="N2680" t="str">
            <v>SANDOZ</v>
          </cell>
          <cell r="O2680">
            <v>400</v>
          </cell>
          <cell r="P2680" t="str">
            <v>MG</v>
          </cell>
          <cell r="Q2680">
            <v>10</v>
          </cell>
          <cell r="R2680" t="str">
            <v>NORMAL REÇETE</v>
          </cell>
          <cell r="S2680" t="str">
            <v>ITHAL</v>
          </cell>
          <cell r="T2680">
            <v>0</v>
          </cell>
          <cell r="U2680">
            <v>0</v>
          </cell>
          <cell r="V2680">
            <v>0</v>
          </cell>
          <cell r="W2680">
            <v>0</v>
          </cell>
          <cell r="X2680">
            <v>0</v>
          </cell>
          <cell r="Y2680">
            <v>0</v>
          </cell>
          <cell r="Z2680">
            <v>0</v>
          </cell>
          <cell r="AA2680">
            <v>0</v>
          </cell>
          <cell r="AB2680">
            <v>0</v>
          </cell>
          <cell r="AC2680">
            <v>0</v>
          </cell>
        </row>
        <row r="2681">
          <cell r="A2681">
            <v>8699516098957</v>
          </cell>
          <cell r="B2681" t="str">
            <v>J01DD08</v>
          </cell>
          <cell r="C2681">
            <v>0</v>
          </cell>
          <cell r="D2681" t="str">
            <v>EŞDEĞER</v>
          </cell>
          <cell r="E2681" t="str">
            <v>EŞDEĞER</v>
          </cell>
          <cell r="F2681">
            <v>0</v>
          </cell>
          <cell r="G2681">
            <v>1</v>
          </cell>
          <cell r="H2681">
            <v>1</v>
          </cell>
          <cell r="I2681">
            <v>0</v>
          </cell>
          <cell r="J2681">
            <v>0</v>
          </cell>
          <cell r="K2681">
            <v>0</v>
          </cell>
          <cell r="L2681" t="str">
            <v>SANCEFIX 400 MG 5 FILM TABLET</v>
          </cell>
          <cell r="M2681" t="str">
            <v>SEFIKSIM</v>
          </cell>
          <cell r="N2681" t="str">
            <v>SANDOZ</v>
          </cell>
          <cell r="O2681">
            <v>400</v>
          </cell>
          <cell r="P2681" t="str">
            <v>MG</v>
          </cell>
          <cell r="Q2681">
            <v>5</v>
          </cell>
          <cell r="R2681" t="str">
            <v>NORMAL REÇETE</v>
          </cell>
          <cell r="S2681" t="str">
            <v>ITHAL</v>
          </cell>
          <cell r="T2681">
            <v>0</v>
          </cell>
          <cell r="U2681">
            <v>0</v>
          </cell>
          <cell r="V2681">
            <v>0</v>
          </cell>
          <cell r="W2681">
            <v>0</v>
          </cell>
          <cell r="X2681">
            <v>0</v>
          </cell>
          <cell r="Y2681">
            <v>0</v>
          </cell>
          <cell r="Z2681">
            <v>0</v>
          </cell>
          <cell r="AA2681">
            <v>0</v>
          </cell>
          <cell r="AB2681">
            <v>0</v>
          </cell>
          <cell r="AC2681">
            <v>0</v>
          </cell>
        </row>
        <row r="2682">
          <cell r="A2682">
            <v>8699516018320</v>
          </cell>
          <cell r="B2682" t="str">
            <v>C09AA05</v>
          </cell>
          <cell r="C2682">
            <v>0</v>
          </cell>
          <cell r="D2682" t="str">
            <v>EŞDEĞER</v>
          </cell>
          <cell r="E2682" t="str">
            <v>EŞDEĞER</v>
          </cell>
          <cell r="F2682">
            <v>0</v>
          </cell>
          <cell r="G2682">
            <v>1</v>
          </cell>
          <cell r="H2682">
            <v>1</v>
          </cell>
          <cell r="I2682">
            <v>0</v>
          </cell>
          <cell r="J2682">
            <v>0</v>
          </cell>
          <cell r="K2682">
            <v>0</v>
          </cell>
          <cell r="L2682" t="str">
            <v>SANDACE 10 MG 28 TABLET</v>
          </cell>
          <cell r="M2682" t="str">
            <v>RAMIPRIL</v>
          </cell>
          <cell r="N2682" t="str">
            <v>SANDOZ</v>
          </cell>
          <cell r="O2682">
            <v>10</v>
          </cell>
          <cell r="P2682" t="str">
            <v>MG</v>
          </cell>
          <cell r="Q2682">
            <v>28</v>
          </cell>
          <cell r="R2682" t="str">
            <v>NORMAL REÇETE</v>
          </cell>
          <cell r="S2682" t="str">
            <v>IMAL</v>
          </cell>
          <cell r="T2682">
            <v>0</v>
          </cell>
          <cell r="U2682">
            <v>0</v>
          </cell>
          <cell r="V2682">
            <v>0</v>
          </cell>
          <cell r="W2682">
            <v>0</v>
          </cell>
          <cell r="X2682">
            <v>0</v>
          </cell>
          <cell r="Y2682">
            <v>0</v>
          </cell>
          <cell r="Z2682">
            <v>0</v>
          </cell>
          <cell r="AA2682">
            <v>0</v>
          </cell>
          <cell r="AB2682">
            <v>0</v>
          </cell>
          <cell r="AC2682">
            <v>0</v>
          </cell>
        </row>
        <row r="2683">
          <cell r="A2683">
            <v>8699516018283</v>
          </cell>
          <cell r="B2683" t="str">
            <v>C09AA05</v>
          </cell>
          <cell r="C2683">
            <v>0</v>
          </cell>
          <cell r="D2683" t="str">
            <v>EŞDEĞER</v>
          </cell>
          <cell r="E2683" t="str">
            <v>EŞDEĞER</v>
          </cell>
          <cell r="F2683">
            <v>3</v>
          </cell>
          <cell r="G2683">
            <v>1</v>
          </cell>
          <cell r="H2683">
            <v>2</v>
          </cell>
          <cell r="I2683">
            <v>0</v>
          </cell>
          <cell r="J2683">
            <v>0</v>
          </cell>
          <cell r="K2683">
            <v>0</v>
          </cell>
          <cell r="L2683" t="str">
            <v>SANDACE 2,5 MG 28 TABLET</v>
          </cell>
          <cell r="M2683" t="str">
            <v>RAMIPRIL</v>
          </cell>
          <cell r="N2683" t="str">
            <v>SANDOZ</v>
          </cell>
          <cell r="O2683">
            <v>2.5</v>
          </cell>
          <cell r="P2683" t="str">
            <v>MG</v>
          </cell>
          <cell r="Q2683">
            <v>28</v>
          </cell>
          <cell r="R2683" t="str">
            <v>NORMAL REÇETE</v>
          </cell>
          <cell r="S2683" t="str">
            <v>IMAL</v>
          </cell>
          <cell r="T2683">
            <v>0</v>
          </cell>
          <cell r="U2683">
            <v>0</v>
          </cell>
          <cell r="V2683">
            <v>0</v>
          </cell>
          <cell r="W2683">
            <v>0</v>
          </cell>
          <cell r="X2683">
            <v>0</v>
          </cell>
          <cell r="Y2683">
            <v>0</v>
          </cell>
          <cell r="Z2683">
            <v>0</v>
          </cell>
          <cell r="AA2683">
            <v>0</v>
          </cell>
          <cell r="AB2683">
            <v>0</v>
          </cell>
          <cell r="AC2683">
            <v>0</v>
          </cell>
        </row>
        <row r="2684">
          <cell r="A2684">
            <v>8699516018306</v>
          </cell>
          <cell r="B2684" t="str">
            <v>C09AA05</v>
          </cell>
          <cell r="C2684">
            <v>0</v>
          </cell>
          <cell r="D2684" t="str">
            <v>EŞDEĞER</v>
          </cell>
          <cell r="E2684" t="str">
            <v>EŞDEĞER</v>
          </cell>
          <cell r="F2684">
            <v>0</v>
          </cell>
          <cell r="G2684">
            <v>1</v>
          </cell>
          <cell r="H2684">
            <v>1</v>
          </cell>
          <cell r="I2684">
            <v>0</v>
          </cell>
          <cell r="J2684">
            <v>0</v>
          </cell>
          <cell r="K2684">
            <v>0</v>
          </cell>
          <cell r="L2684" t="str">
            <v>SANDACE 5 MG 28 TABLET</v>
          </cell>
          <cell r="M2684" t="str">
            <v>RAMIPRIL</v>
          </cell>
          <cell r="N2684" t="str">
            <v>SANDOZ</v>
          </cell>
          <cell r="O2684">
            <v>5</v>
          </cell>
          <cell r="P2684" t="str">
            <v>MG</v>
          </cell>
          <cell r="Q2684">
            <v>28</v>
          </cell>
          <cell r="R2684" t="str">
            <v>NORMAL REÇETE</v>
          </cell>
          <cell r="S2684" t="str">
            <v>IMAL</v>
          </cell>
          <cell r="T2684">
            <v>0</v>
          </cell>
          <cell r="U2684">
            <v>0</v>
          </cell>
          <cell r="V2684">
            <v>0</v>
          </cell>
          <cell r="W2684">
            <v>0</v>
          </cell>
          <cell r="X2684">
            <v>0</v>
          </cell>
          <cell r="Y2684">
            <v>0</v>
          </cell>
          <cell r="Z2684">
            <v>0</v>
          </cell>
          <cell r="AA2684">
            <v>0</v>
          </cell>
          <cell r="AB2684">
            <v>0</v>
          </cell>
          <cell r="AC2684">
            <v>0</v>
          </cell>
        </row>
        <row r="2685">
          <cell r="A2685">
            <v>8699516097387</v>
          </cell>
          <cell r="B2685" t="str">
            <v>J01MA02</v>
          </cell>
          <cell r="C2685">
            <v>0</v>
          </cell>
          <cell r="D2685" t="str">
            <v>EŞDEĞER</v>
          </cell>
          <cell r="E2685" t="str">
            <v>YIRMI YIL</v>
          </cell>
          <cell r="F2685">
            <v>0</v>
          </cell>
          <cell r="G2685">
            <v>5</v>
          </cell>
          <cell r="H2685">
            <v>1</v>
          </cell>
          <cell r="I2685">
            <v>0</v>
          </cell>
          <cell r="J2685">
            <v>0</v>
          </cell>
          <cell r="K2685">
            <v>0</v>
          </cell>
          <cell r="L2685" t="str">
            <v>SANFLOKS 750 MG 14 FILM TABLET</v>
          </cell>
          <cell r="M2685" t="str">
            <v>SIPROFLOKSASIN</v>
          </cell>
          <cell r="N2685" t="str">
            <v>SANDOZ</v>
          </cell>
          <cell r="O2685">
            <v>750</v>
          </cell>
          <cell r="P2685" t="str">
            <v>MG</v>
          </cell>
          <cell r="Q2685">
            <v>14</v>
          </cell>
          <cell r="R2685" t="str">
            <v>NORMAL REÇETE</v>
          </cell>
          <cell r="S2685" t="str">
            <v>IMAL</v>
          </cell>
          <cell r="T2685">
            <v>0</v>
          </cell>
          <cell r="U2685">
            <v>0</v>
          </cell>
          <cell r="V2685">
            <v>0</v>
          </cell>
          <cell r="W2685">
            <v>0</v>
          </cell>
          <cell r="X2685">
            <v>0</v>
          </cell>
          <cell r="Y2685">
            <v>0</v>
          </cell>
          <cell r="Z2685">
            <v>0</v>
          </cell>
          <cell r="AA2685">
            <v>0</v>
          </cell>
          <cell r="AB2685">
            <v>0</v>
          </cell>
          <cell r="AC2685">
            <v>0</v>
          </cell>
        </row>
        <row r="2686">
          <cell r="A2686">
            <v>8699516017767</v>
          </cell>
          <cell r="B2686" t="str">
            <v>A10BB12</v>
          </cell>
          <cell r="C2686">
            <v>0</v>
          </cell>
          <cell r="D2686" t="str">
            <v>EŞDEĞER</v>
          </cell>
          <cell r="E2686" t="str">
            <v>EŞDEĞER</v>
          </cell>
          <cell r="F2686">
            <v>3</v>
          </cell>
          <cell r="G2686">
            <v>1</v>
          </cell>
          <cell r="H2686">
            <v>2</v>
          </cell>
          <cell r="I2686">
            <v>0</v>
          </cell>
          <cell r="J2686">
            <v>0</v>
          </cell>
          <cell r="K2686">
            <v>0</v>
          </cell>
          <cell r="L2686" t="str">
            <v>SANPRID 1 MG 30 TABLET</v>
          </cell>
          <cell r="M2686" t="str">
            <v>GLIMEPIRID</v>
          </cell>
          <cell r="N2686" t="str">
            <v>SANDOZ</v>
          </cell>
          <cell r="O2686">
            <v>1</v>
          </cell>
          <cell r="P2686" t="str">
            <v>MG</v>
          </cell>
          <cell r="Q2686">
            <v>30</v>
          </cell>
          <cell r="R2686" t="str">
            <v>NORMAL REÇETE</v>
          </cell>
          <cell r="S2686" t="str">
            <v>IMAL</v>
          </cell>
          <cell r="T2686">
            <v>0</v>
          </cell>
          <cell r="U2686">
            <v>0</v>
          </cell>
          <cell r="V2686">
            <v>0</v>
          </cell>
          <cell r="W2686">
            <v>0</v>
          </cell>
          <cell r="X2686">
            <v>0</v>
          </cell>
          <cell r="Y2686">
            <v>0</v>
          </cell>
          <cell r="Z2686">
            <v>0</v>
          </cell>
          <cell r="AA2686">
            <v>0</v>
          </cell>
          <cell r="AB2686">
            <v>0</v>
          </cell>
          <cell r="AC2686">
            <v>0</v>
          </cell>
        </row>
        <row r="2687">
          <cell r="A2687">
            <v>8699516017781</v>
          </cell>
          <cell r="B2687" t="str">
            <v>A10BB12</v>
          </cell>
          <cell r="C2687">
            <v>0</v>
          </cell>
          <cell r="D2687" t="str">
            <v>EŞDEĞER</v>
          </cell>
          <cell r="E2687" t="str">
            <v>EŞDEĞER</v>
          </cell>
          <cell r="F2687">
            <v>3</v>
          </cell>
          <cell r="G2687">
            <v>1</v>
          </cell>
          <cell r="H2687">
            <v>2</v>
          </cell>
          <cell r="I2687">
            <v>0</v>
          </cell>
          <cell r="J2687">
            <v>0</v>
          </cell>
          <cell r="K2687">
            <v>0</v>
          </cell>
          <cell r="L2687" t="str">
            <v>SANPRID 2 MG 30 TABLET</v>
          </cell>
          <cell r="M2687" t="str">
            <v>GLIMEPIRID</v>
          </cell>
          <cell r="N2687" t="str">
            <v>SANDOZ</v>
          </cell>
          <cell r="O2687">
            <v>2</v>
          </cell>
          <cell r="P2687" t="str">
            <v>MG</v>
          </cell>
          <cell r="Q2687">
            <v>30</v>
          </cell>
          <cell r="R2687" t="str">
            <v>NORMAL REÇETE</v>
          </cell>
          <cell r="S2687" t="str">
            <v>IMAL</v>
          </cell>
          <cell r="T2687">
            <v>0</v>
          </cell>
          <cell r="U2687">
            <v>0</v>
          </cell>
          <cell r="V2687">
            <v>0</v>
          </cell>
          <cell r="W2687">
            <v>0</v>
          </cell>
          <cell r="X2687">
            <v>0</v>
          </cell>
          <cell r="Y2687">
            <v>0</v>
          </cell>
          <cell r="Z2687">
            <v>0</v>
          </cell>
          <cell r="AA2687">
            <v>0</v>
          </cell>
          <cell r="AB2687">
            <v>0</v>
          </cell>
          <cell r="AC2687">
            <v>0</v>
          </cell>
        </row>
        <row r="2688">
          <cell r="A2688">
            <v>8699516017804</v>
          </cell>
          <cell r="B2688" t="str">
            <v>A10BB12</v>
          </cell>
          <cell r="C2688">
            <v>0</v>
          </cell>
          <cell r="D2688" t="str">
            <v>EŞDEĞER</v>
          </cell>
          <cell r="E2688" t="str">
            <v>EŞDEĞER</v>
          </cell>
          <cell r="F2688">
            <v>3</v>
          </cell>
          <cell r="G2688">
            <v>1</v>
          </cell>
          <cell r="H2688">
            <v>2</v>
          </cell>
          <cell r="I2688">
            <v>0</v>
          </cell>
          <cell r="J2688">
            <v>0</v>
          </cell>
          <cell r="K2688">
            <v>0</v>
          </cell>
          <cell r="L2688" t="str">
            <v>SANPRID 3 MG 30 TABLET</v>
          </cell>
          <cell r="M2688" t="str">
            <v>GLIMEPIRID</v>
          </cell>
          <cell r="N2688" t="str">
            <v>SANDOZ</v>
          </cell>
          <cell r="O2688">
            <v>3</v>
          </cell>
          <cell r="P2688" t="str">
            <v>MG</v>
          </cell>
          <cell r="Q2688">
            <v>30</v>
          </cell>
          <cell r="R2688" t="str">
            <v>NORMAL REÇETE</v>
          </cell>
          <cell r="S2688" t="str">
            <v>IMAL</v>
          </cell>
          <cell r="T2688">
            <v>0</v>
          </cell>
          <cell r="U2688">
            <v>0</v>
          </cell>
          <cell r="V2688">
            <v>0</v>
          </cell>
          <cell r="W2688">
            <v>0</v>
          </cell>
          <cell r="X2688">
            <v>0</v>
          </cell>
          <cell r="Y2688">
            <v>0</v>
          </cell>
          <cell r="Z2688">
            <v>0</v>
          </cell>
          <cell r="AA2688">
            <v>0</v>
          </cell>
          <cell r="AB2688">
            <v>0</v>
          </cell>
          <cell r="AC2688">
            <v>0</v>
          </cell>
        </row>
        <row r="2689">
          <cell r="A2689">
            <v>8699516017828</v>
          </cell>
          <cell r="B2689" t="str">
            <v>A10BB12</v>
          </cell>
          <cell r="C2689">
            <v>0</v>
          </cell>
          <cell r="D2689" t="str">
            <v>EŞDEĞER</v>
          </cell>
          <cell r="E2689" t="str">
            <v>EŞDEĞER</v>
          </cell>
          <cell r="F2689">
            <v>3</v>
          </cell>
          <cell r="G2689">
            <v>1</v>
          </cell>
          <cell r="H2689">
            <v>2</v>
          </cell>
          <cell r="I2689">
            <v>0</v>
          </cell>
          <cell r="J2689">
            <v>0</v>
          </cell>
          <cell r="K2689">
            <v>0</v>
          </cell>
          <cell r="L2689" t="str">
            <v>SANPRID 4 MG 30 TABLET</v>
          </cell>
          <cell r="M2689" t="str">
            <v>GLIMEPIRID</v>
          </cell>
          <cell r="N2689" t="str">
            <v>SANDOZ</v>
          </cell>
          <cell r="O2689">
            <v>4</v>
          </cell>
          <cell r="P2689" t="str">
            <v>MG</v>
          </cell>
          <cell r="Q2689">
            <v>30</v>
          </cell>
          <cell r="R2689" t="str">
            <v>NORMAL REÇETE</v>
          </cell>
          <cell r="S2689" t="str">
            <v>IMAL</v>
          </cell>
          <cell r="T2689">
            <v>0</v>
          </cell>
          <cell r="U2689">
            <v>0</v>
          </cell>
          <cell r="V2689">
            <v>0</v>
          </cell>
          <cell r="W2689">
            <v>0</v>
          </cell>
          <cell r="X2689">
            <v>0</v>
          </cell>
          <cell r="Y2689">
            <v>0</v>
          </cell>
          <cell r="Z2689">
            <v>0</v>
          </cell>
          <cell r="AA2689">
            <v>0</v>
          </cell>
          <cell r="AB2689">
            <v>0</v>
          </cell>
          <cell r="AC2689">
            <v>0</v>
          </cell>
        </row>
        <row r="2690">
          <cell r="A2690">
            <v>8699820170318</v>
          </cell>
          <cell r="B2690" t="str">
            <v>C10AB05</v>
          </cell>
          <cell r="C2690" t="str">
            <v>fenofibrate</v>
          </cell>
          <cell r="D2690" t="str">
            <v>REFERANS</v>
          </cell>
          <cell r="E2690" t="str">
            <v>YIRMI YIL</v>
          </cell>
          <cell r="F2690">
            <v>0</v>
          </cell>
          <cell r="G2690">
            <v>1</v>
          </cell>
          <cell r="H2690">
            <v>1</v>
          </cell>
          <cell r="I2690">
            <v>0</v>
          </cell>
          <cell r="J2690">
            <v>0</v>
          </cell>
          <cell r="K2690">
            <v>0</v>
          </cell>
          <cell r="L2690" t="str">
            <v>SECALIP SR 250 MG 90 KAPSUL</v>
          </cell>
          <cell r="M2690" t="str">
            <v>FENOFIBRAT</v>
          </cell>
          <cell r="N2690" t="str">
            <v>ABBOTT</v>
          </cell>
          <cell r="O2690">
            <v>250</v>
          </cell>
          <cell r="P2690" t="str">
            <v>MG</v>
          </cell>
          <cell r="Q2690">
            <v>90</v>
          </cell>
          <cell r="R2690" t="str">
            <v>NORMAL REÇETE</v>
          </cell>
          <cell r="S2690" t="str">
            <v>ITHAL</v>
          </cell>
          <cell r="T2690" t="str">
            <v>SLOVENYA</v>
          </cell>
          <cell r="U2690">
            <v>20.91</v>
          </cell>
          <cell r="V2690">
            <v>20.91</v>
          </cell>
          <cell r="W2690">
            <v>16.71</v>
          </cell>
          <cell r="X2690" t="str">
            <v>SLOVENYA</v>
          </cell>
          <cell r="Y2690">
            <v>0</v>
          </cell>
          <cell r="Z2690">
            <v>0</v>
          </cell>
          <cell r="AA2690">
            <v>35.35</v>
          </cell>
          <cell r="AB2690">
            <v>0</v>
          </cell>
          <cell r="AC2690">
            <v>35.35</v>
          </cell>
        </row>
        <row r="2691">
          <cell r="A2691">
            <v>8699788750898</v>
          </cell>
          <cell r="B2691" t="str">
            <v>N05AD01</v>
          </cell>
          <cell r="C2691" t="str">
            <v>haloperidol</v>
          </cell>
          <cell r="D2691" t="str">
            <v>ESDEGER</v>
          </cell>
          <cell r="E2691" t="str">
            <v>FIYAT KORUMALI URUN</v>
          </cell>
          <cell r="F2691">
            <v>0</v>
          </cell>
          <cell r="G2691">
            <v>2</v>
          </cell>
          <cell r="H2691">
            <v>2</v>
          </cell>
          <cell r="I2691">
            <v>0</v>
          </cell>
          <cell r="J2691">
            <v>0</v>
          </cell>
          <cell r="K2691">
            <v>0</v>
          </cell>
          <cell r="L2691" t="str">
            <v>SEDAPERIDOL 5 MG 1 MLX100 AMPUL</v>
          </cell>
          <cell r="M2691" t="str">
            <v>HALOPERIDOL</v>
          </cell>
          <cell r="N2691" t="str">
            <v>OSEL</v>
          </cell>
          <cell r="O2691">
            <v>500</v>
          </cell>
          <cell r="P2691" t="str">
            <v>MG</v>
          </cell>
          <cell r="Q2691">
            <v>100</v>
          </cell>
          <cell r="R2691" t="str">
            <v>NORMAL RECETE</v>
          </cell>
          <cell r="S2691" t="str">
            <v>IMAL</v>
          </cell>
          <cell r="T2691" t="str">
            <v>TURKIYE</v>
          </cell>
          <cell r="U2691">
            <v>6.7517223781576936</v>
          </cell>
          <cell r="V2691">
            <v>6.7517223781576936</v>
          </cell>
          <cell r="W2691">
            <v>0</v>
          </cell>
          <cell r="X2691" t="str">
            <v>TURKIYE</v>
          </cell>
          <cell r="Y2691">
            <v>0</v>
          </cell>
          <cell r="Z2691">
            <v>1</v>
          </cell>
          <cell r="AA2691">
            <v>18.18</v>
          </cell>
          <cell r="AB2691">
            <v>0</v>
          </cell>
          <cell r="AC2691">
            <v>18.18</v>
          </cell>
        </row>
        <row r="2692">
          <cell r="A2692">
            <v>8699704029138</v>
          </cell>
          <cell r="B2692" t="str">
            <v>N02BA51</v>
          </cell>
          <cell r="C2692" t="str">
            <v>acetylsalicylic acid, combinations excl. psycholeptics</v>
          </cell>
          <cell r="D2692" t="str">
            <v>REFERANS</v>
          </cell>
          <cell r="E2692" t="str">
            <v>YIRMI YIL</v>
          </cell>
          <cell r="F2692">
            <v>4</v>
          </cell>
          <cell r="G2692">
            <v>1</v>
          </cell>
          <cell r="H2692">
            <v>2</v>
          </cell>
          <cell r="I2692">
            <v>0</v>
          </cell>
          <cell r="J2692">
            <v>0</v>
          </cell>
          <cell r="K2692">
            <v>0</v>
          </cell>
          <cell r="L2692" t="str">
            <v>SEDERGINE VIT-C UPSA  20 EFF.TABLET</v>
          </cell>
          <cell r="M2692" t="str">
            <v>ASETILSALISILIK ASIT + VITAMIN C</v>
          </cell>
          <cell r="N2692" t="str">
            <v>ABDI IBRAHIMPAZARLAMA</v>
          </cell>
          <cell r="O2692" t="str">
            <v>330+200</v>
          </cell>
          <cell r="P2692" t="str">
            <v>MG</v>
          </cell>
          <cell r="Q2692">
            <v>20</v>
          </cell>
          <cell r="R2692" t="str">
            <v>NORMAL REÇETE</v>
          </cell>
          <cell r="S2692" t="str">
            <v>ITHAL</v>
          </cell>
          <cell r="T2692" t="str">
            <v>TURKIYE</v>
          </cell>
          <cell r="U2692">
            <v>1.41</v>
          </cell>
          <cell r="V2692">
            <v>1.41</v>
          </cell>
          <cell r="W2692">
            <v>0</v>
          </cell>
          <cell r="X2692" t="str">
            <v>TURKIYE</v>
          </cell>
          <cell r="Y2692">
            <v>0</v>
          </cell>
          <cell r="Z2692">
            <v>0</v>
          </cell>
          <cell r="AA2692">
            <v>2.98</v>
          </cell>
          <cell r="AB2692">
            <v>0</v>
          </cell>
          <cell r="AC2692">
            <v>2.98</v>
          </cell>
        </row>
        <row r="2693">
          <cell r="A2693">
            <v>8680643750306</v>
          </cell>
          <cell r="B2693" t="str">
            <v>N05CD08</v>
          </cell>
          <cell r="C2693" t="str">
            <v>midazolam</v>
          </cell>
          <cell r="D2693" t="str">
            <v>ESDEGER</v>
          </cell>
          <cell r="E2693" t="str">
            <v>FIYAT KORUMALI URUN</v>
          </cell>
          <cell r="F2693">
            <v>4</v>
          </cell>
          <cell r="G2693">
            <v>1</v>
          </cell>
          <cell r="H2693">
            <v>2</v>
          </cell>
          <cell r="I2693">
            <v>0</v>
          </cell>
          <cell r="J2693">
            <v>0</v>
          </cell>
          <cell r="K2693">
            <v>0</v>
          </cell>
          <cell r="L2693" t="str">
            <v>SEDOZOLAM 15 MG/3 ML 3 AMPUL</v>
          </cell>
          <cell r="M2693" t="str">
            <v>MIDAZOLAM</v>
          </cell>
          <cell r="N2693" t="str">
            <v>MONEMFARMA</v>
          </cell>
          <cell r="O2693">
            <v>15</v>
          </cell>
          <cell r="P2693" t="str">
            <v>MG</v>
          </cell>
          <cell r="Q2693">
            <v>3</v>
          </cell>
          <cell r="R2693" t="str">
            <v>YESIL RECETE</v>
          </cell>
          <cell r="S2693" t="str">
            <v>IMAL</v>
          </cell>
          <cell r="T2693" t="str">
            <v>YUNANISTAN</v>
          </cell>
          <cell r="U2693">
            <v>2.99</v>
          </cell>
          <cell r="V2693">
            <v>3.76</v>
          </cell>
          <cell r="W2693">
            <v>2.99</v>
          </cell>
          <cell r="X2693" t="str">
            <v>YUNANISTAN</v>
          </cell>
          <cell r="Y2693">
            <v>0</v>
          </cell>
          <cell r="Z2693">
            <v>0</v>
          </cell>
          <cell r="AA2693">
            <v>6.29</v>
          </cell>
          <cell r="AB2693">
            <v>0</v>
          </cell>
          <cell r="AC2693">
            <v>6.29</v>
          </cell>
        </row>
        <row r="2694">
          <cell r="A2694">
            <v>8680643750283</v>
          </cell>
          <cell r="B2694" t="str">
            <v>N05CD08</v>
          </cell>
          <cell r="C2694" t="str">
            <v>midazolam</v>
          </cell>
          <cell r="D2694" t="str">
            <v>ESDEGER</v>
          </cell>
          <cell r="E2694" t="str">
            <v>FIYAT KORUMALI URUN</v>
          </cell>
          <cell r="F2694">
            <v>4</v>
          </cell>
          <cell r="G2694">
            <v>1</v>
          </cell>
          <cell r="H2694">
            <v>2</v>
          </cell>
          <cell r="I2694">
            <v>0</v>
          </cell>
          <cell r="J2694">
            <v>0</v>
          </cell>
          <cell r="K2694">
            <v>0</v>
          </cell>
          <cell r="L2694" t="str">
            <v>SEDOZOLAM 5 MG/5 ML 3 AMPUL</v>
          </cell>
          <cell r="M2694" t="str">
            <v>MIDAZOLAM</v>
          </cell>
          <cell r="N2694" t="str">
            <v>MONEMFARMA</v>
          </cell>
          <cell r="O2694">
            <v>5</v>
          </cell>
          <cell r="P2694" t="str">
            <v>MG</v>
          </cell>
          <cell r="Q2694">
            <v>3</v>
          </cell>
          <cell r="R2694" t="str">
            <v>YESIL RECETE</v>
          </cell>
          <cell r="S2694" t="str">
            <v>IMAL</v>
          </cell>
          <cell r="T2694" t="str">
            <v>ISVICRE</v>
          </cell>
          <cell r="U2694">
            <v>4.51</v>
          </cell>
          <cell r="V2694">
            <v>4.51</v>
          </cell>
          <cell r="W2694">
            <v>3.6</v>
          </cell>
          <cell r="X2694" t="str">
            <v>ISVICRE</v>
          </cell>
          <cell r="Y2694">
            <v>0</v>
          </cell>
          <cell r="Z2694">
            <v>0</v>
          </cell>
          <cell r="AA2694">
            <v>2.99</v>
          </cell>
          <cell r="AB2694">
            <v>0</v>
          </cell>
          <cell r="AC2694">
            <v>2.99</v>
          </cell>
        </row>
        <row r="2695">
          <cell r="A2695">
            <v>8699504550566</v>
          </cell>
          <cell r="B2695" t="str">
            <v>R03BB06</v>
          </cell>
          <cell r="C2695" t="str">
            <v>glycopyrronium bromide</v>
          </cell>
          <cell r="D2695" t="str">
            <v>REFERANS</v>
          </cell>
          <cell r="E2695" t="str">
            <v>REFERANS</v>
          </cell>
          <cell r="F2695">
            <v>0</v>
          </cell>
          <cell r="G2695">
            <v>2</v>
          </cell>
          <cell r="H2695">
            <v>1</v>
          </cell>
          <cell r="I2695">
            <v>0</v>
          </cell>
          <cell r="J2695">
            <v>0</v>
          </cell>
          <cell r="K2695">
            <v>0</v>
          </cell>
          <cell r="L2695" t="str">
            <v>SEEBRI BREEZHALER 50 MCG 30 INHALER KAPSUL</v>
          </cell>
          <cell r="M2695" t="str">
            <v>GLIKOPIRONYUM BROMUR</v>
          </cell>
          <cell r="N2695" t="str">
            <v>NOVARTIS</v>
          </cell>
          <cell r="O2695">
            <v>50</v>
          </cell>
          <cell r="P2695" t="str">
            <v>MCG</v>
          </cell>
          <cell r="Q2695">
            <v>30</v>
          </cell>
          <cell r="R2695" t="str">
            <v>NORMAL REÇETE</v>
          </cell>
          <cell r="S2695" t="str">
            <v>ITHAL</v>
          </cell>
          <cell r="T2695">
            <v>0</v>
          </cell>
          <cell r="U2695">
            <v>0</v>
          </cell>
          <cell r="V2695">
            <v>25.2</v>
          </cell>
          <cell r="W2695">
            <v>25.2</v>
          </cell>
          <cell r="X2695" t="str">
            <v>FRANSA</v>
          </cell>
          <cell r="Y2695">
            <v>0</v>
          </cell>
          <cell r="Z2695">
            <v>0</v>
          </cell>
          <cell r="AA2695">
            <v>0</v>
          </cell>
          <cell r="AB2695">
            <v>0</v>
          </cell>
          <cell r="AC2695">
            <v>41.85</v>
          </cell>
        </row>
        <row r="2696">
          <cell r="A2696">
            <v>8697936021944</v>
          </cell>
          <cell r="B2696" t="str">
            <v>J01DC04</v>
          </cell>
          <cell r="C2696" t="str">
            <v>cefaclor</v>
          </cell>
          <cell r="D2696" t="str">
            <v>EŞDEĞER</v>
          </cell>
          <cell r="E2696" t="str">
            <v>YIRMI YIL</v>
          </cell>
          <cell r="F2696">
            <v>0</v>
          </cell>
          <cell r="G2696">
            <v>1</v>
          </cell>
          <cell r="H2696">
            <v>3</v>
          </cell>
          <cell r="I2696">
            <v>0</v>
          </cell>
          <cell r="J2696">
            <v>0</v>
          </cell>
          <cell r="K2696">
            <v>0</v>
          </cell>
          <cell r="L2696" t="str">
            <v>SEFKLAV 1000/125 MG 20 EFERVESAN TABLET</v>
          </cell>
          <cell r="M2696" t="str">
            <v>SEFAKLOR MONOHIDRAT+POTASYUM KLAVULANAT</v>
          </cell>
          <cell r="N2696" t="str">
            <v>INVENTIM</v>
          </cell>
          <cell r="O2696" t="str">
            <v>1000+125</v>
          </cell>
          <cell r="P2696" t="str">
            <v>MG</v>
          </cell>
          <cell r="Q2696">
            <v>20</v>
          </cell>
          <cell r="R2696" t="str">
            <v>NORMAL REÇETE</v>
          </cell>
          <cell r="S2696" t="str">
            <v>IMAL</v>
          </cell>
          <cell r="T2696" t="str">
            <v>TURKIYE</v>
          </cell>
          <cell r="U2696">
            <v>18.25</v>
          </cell>
          <cell r="V2696">
            <v>18.25</v>
          </cell>
          <cell r="W2696">
            <v>18.25</v>
          </cell>
          <cell r="X2696" t="str">
            <v>TURKIYE</v>
          </cell>
          <cell r="Y2696">
            <v>0</v>
          </cell>
          <cell r="Z2696">
            <v>0</v>
          </cell>
          <cell r="AA2696">
            <v>38.61</v>
          </cell>
          <cell r="AB2696">
            <v>0</v>
          </cell>
          <cell r="AC2696">
            <v>38.61</v>
          </cell>
        </row>
        <row r="2697">
          <cell r="A2697">
            <v>8697936021920</v>
          </cell>
          <cell r="B2697" t="str">
            <v>J01DC04</v>
          </cell>
          <cell r="C2697" t="str">
            <v>cefaclor</v>
          </cell>
          <cell r="D2697" t="str">
            <v>EŞDEĞER</v>
          </cell>
          <cell r="E2697" t="str">
            <v>YIRMI YIL</v>
          </cell>
          <cell r="F2697">
            <v>0</v>
          </cell>
          <cell r="G2697">
            <v>1</v>
          </cell>
          <cell r="H2697">
            <v>1</v>
          </cell>
          <cell r="I2697">
            <v>0</v>
          </cell>
          <cell r="J2697">
            <v>0</v>
          </cell>
          <cell r="K2697">
            <v>0</v>
          </cell>
          <cell r="L2697" t="str">
            <v>SEFKLAV 250/62,5 MG 20 EFERVESAN TABLET</v>
          </cell>
          <cell r="M2697" t="str">
            <v>SEFAKLOR MONOHIDRAT+POTASYUM KLAVULANAT</v>
          </cell>
          <cell r="N2697" t="str">
            <v>INVENTIM</v>
          </cell>
          <cell r="O2697" t="str">
            <v>250+62,5</v>
          </cell>
          <cell r="P2697" t="str">
            <v>MG</v>
          </cell>
          <cell r="Q2697">
            <v>20</v>
          </cell>
          <cell r="R2697" t="str">
            <v>NORMAL REÇETE</v>
          </cell>
          <cell r="S2697" t="str">
            <v>IMAL</v>
          </cell>
          <cell r="T2697" t="str">
            <v>TURKIYE</v>
          </cell>
          <cell r="U2697">
            <v>6.72</v>
          </cell>
          <cell r="V2697">
            <v>6.72</v>
          </cell>
          <cell r="W2697">
            <v>6.72</v>
          </cell>
          <cell r="X2697" t="str">
            <v>TURKIYE</v>
          </cell>
          <cell r="Y2697">
            <v>0</v>
          </cell>
          <cell r="Z2697">
            <v>0</v>
          </cell>
          <cell r="AA2697">
            <v>9.92</v>
          </cell>
          <cell r="AB2697">
            <v>0</v>
          </cell>
          <cell r="AC2697">
            <v>9.92</v>
          </cell>
        </row>
        <row r="2698">
          <cell r="A2698">
            <v>8697936021937</v>
          </cell>
          <cell r="B2698" t="str">
            <v>J01DC04</v>
          </cell>
          <cell r="C2698" t="str">
            <v>cefaclor</v>
          </cell>
          <cell r="D2698" t="str">
            <v>EŞDEĞER</v>
          </cell>
          <cell r="E2698" t="str">
            <v>YIRMI YIL</v>
          </cell>
          <cell r="F2698">
            <v>0</v>
          </cell>
          <cell r="G2698">
            <v>1</v>
          </cell>
          <cell r="H2698">
            <v>1</v>
          </cell>
          <cell r="I2698">
            <v>0</v>
          </cell>
          <cell r="J2698">
            <v>0</v>
          </cell>
          <cell r="K2698">
            <v>0</v>
          </cell>
          <cell r="L2698" t="str">
            <v>SEFKLAV 500/125 MG 20 EFERVESAN TABLET</v>
          </cell>
          <cell r="M2698" t="str">
            <v>SEFAKLOR MONOHIDRAT+POTASYUM KLAVULANAT</v>
          </cell>
          <cell r="N2698" t="str">
            <v>INVENTIM</v>
          </cell>
          <cell r="O2698" t="str">
            <v>500+125</v>
          </cell>
          <cell r="P2698" t="str">
            <v>MG</v>
          </cell>
          <cell r="Q2698">
            <v>20</v>
          </cell>
          <cell r="R2698" t="str">
            <v>NORMAL REÇETE</v>
          </cell>
          <cell r="S2698" t="str">
            <v>IMAL</v>
          </cell>
          <cell r="T2698" t="str">
            <v>TURKIYE</v>
          </cell>
          <cell r="U2698">
            <v>10.75</v>
          </cell>
          <cell r="V2698">
            <v>10.75</v>
          </cell>
          <cell r="W2698">
            <v>10.75</v>
          </cell>
          <cell r="X2698" t="str">
            <v>TURKIYE</v>
          </cell>
          <cell r="Y2698">
            <v>0</v>
          </cell>
          <cell r="Z2698">
            <v>0</v>
          </cell>
          <cell r="AA2698">
            <v>19.86</v>
          </cell>
          <cell r="AB2698">
            <v>0</v>
          </cell>
          <cell r="AC2698">
            <v>19.86</v>
          </cell>
        </row>
        <row r="2699">
          <cell r="A2699">
            <v>8699724280014</v>
          </cell>
          <cell r="B2699" t="str">
            <v>J01DD15</v>
          </cell>
          <cell r="C2699" t="str">
            <v>cefdinir</v>
          </cell>
          <cell r="D2699" t="str">
            <v>EŞDEĞER</v>
          </cell>
          <cell r="E2699" t="str">
            <v>EŞDEĞER</v>
          </cell>
          <cell r="F2699">
            <v>0</v>
          </cell>
          <cell r="G2699" t="str">
            <v>1-4</v>
          </cell>
          <cell r="H2699">
            <v>2</v>
          </cell>
          <cell r="I2699">
            <v>0</v>
          </cell>
          <cell r="J2699">
            <v>0</v>
          </cell>
          <cell r="K2699">
            <v>0</v>
          </cell>
          <cell r="L2699" t="str">
            <v>SEFPEN 125 MG/5ML 100 ML ORAL SUSPANSIYON ICIN TOZ</v>
          </cell>
          <cell r="M2699" t="str">
            <v>SEFDINIR</v>
          </cell>
          <cell r="N2699" t="str">
            <v>ASET</v>
          </cell>
          <cell r="O2699" t="str">
            <v>125+5</v>
          </cell>
          <cell r="P2699" t="str">
            <v>MG</v>
          </cell>
          <cell r="Q2699">
            <v>100</v>
          </cell>
          <cell r="R2699" t="str">
            <v>NORMAL REÇETE</v>
          </cell>
          <cell r="S2699" t="str">
            <v>IMAL</v>
          </cell>
          <cell r="T2699" t="str">
            <v>TURKIYE</v>
          </cell>
          <cell r="U2699">
            <v>9.18</v>
          </cell>
          <cell r="V2699">
            <v>9.18</v>
          </cell>
          <cell r="W2699">
            <v>9.18</v>
          </cell>
          <cell r="X2699" t="str">
            <v>TURKIYE</v>
          </cell>
          <cell r="Y2699">
            <v>0</v>
          </cell>
          <cell r="Z2699">
            <v>0</v>
          </cell>
          <cell r="AA2699">
            <v>19.43</v>
          </cell>
          <cell r="AB2699">
            <v>0</v>
          </cell>
          <cell r="AC2699">
            <v>19.43</v>
          </cell>
        </row>
        <row r="2700">
          <cell r="A2700">
            <v>8699724280021</v>
          </cell>
          <cell r="B2700" t="str">
            <v>J01DD15</v>
          </cell>
          <cell r="C2700" t="str">
            <v>cefdinir</v>
          </cell>
          <cell r="D2700" t="str">
            <v>EŞDEĞER</v>
          </cell>
          <cell r="E2700" t="str">
            <v>EŞDEĞER</v>
          </cell>
          <cell r="F2700">
            <v>0</v>
          </cell>
          <cell r="G2700" t="str">
            <v>1-4</v>
          </cell>
          <cell r="H2700">
            <v>1</v>
          </cell>
          <cell r="I2700">
            <v>0</v>
          </cell>
          <cell r="J2700">
            <v>0</v>
          </cell>
          <cell r="K2700">
            <v>0</v>
          </cell>
          <cell r="L2700" t="str">
            <v>SEFPEN 250 MG/5ML 100 ML ORAL SUSPANSIYON ICIN TOZ</v>
          </cell>
          <cell r="M2700" t="str">
            <v>SEFDINIR</v>
          </cell>
          <cell r="N2700" t="str">
            <v>ASET</v>
          </cell>
          <cell r="O2700" t="str">
            <v>250+5</v>
          </cell>
          <cell r="P2700" t="str">
            <v>MG</v>
          </cell>
          <cell r="Q2700">
            <v>100</v>
          </cell>
          <cell r="R2700" t="str">
            <v>NORMAL REÇETE</v>
          </cell>
          <cell r="S2700" t="str">
            <v>IMAL</v>
          </cell>
          <cell r="T2700" t="str">
            <v>TURKIYE</v>
          </cell>
          <cell r="U2700">
            <v>49.29</v>
          </cell>
          <cell r="V2700">
            <v>49.29</v>
          </cell>
          <cell r="W2700">
            <v>32.53</v>
          </cell>
          <cell r="X2700" t="str">
            <v>TURKIYE</v>
          </cell>
          <cell r="Y2700">
            <v>0</v>
          </cell>
          <cell r="Z2700">
            <v>0</v>
          </cell>
          <cell r="AA2700">
            <v>43.72</v>
          </cell>
          <cell r="AB2700">
            <v>0</v>
          </cell>
          <cell r="AC2700">
            <v>43.72</v>
          </cell>
        </row>
        <row r="2701">
          <cell r="A2701">
            <v>8699579250019</v>
          </cell>
          <cell r="B2701" t="str">
            <v>A12BA51</v>
          </cell>
          <cell r="C2701" t="str">
            <v>potassium chloride, combinations</v>
          </cell>
          <cell r="D2701" t="str">
            <v>EŞDEĞER</v>
          </cell>
          <cell r="E2701" t="str">
            <v>YIRMI YIL</v>
          </cell>
          <cell r="F2701">
            <v>4</v>
          </cell>
          <cell r="G2701">
            <v>2</v>
          </cell>
          <cell r="H2701">
            <v>2</v>
          </cell>
          <cell r="I2701">
            <v>0</v>
          </cell>
          <cell r="J2701">
            <v>0</v>
          </cell>
          <cell r="K2701">
            <v>0</v>
          </cell>
          <cell r="L2701" t="str">
            <v>SELDIYET 100 GR GRANUL</v>
          </cell>
          <cell r="M2701" t="str">
            <v>AMONYUM KLORUR + GLUTAMIK ASIT + MAGNEZYUM OKSIT + POTASYUM KLORUR</v>
          </cell>
          <cell r="N2701" t="str">
            <v>KOCAK</v>
          </cell>
          <cell r="O2701" t="str">
            <v>280+10+10+700</v>
          </cell>
          <cell r="P2701" t="str">
            <v>MG</v>
          </cell>
          <cell r="Q2701">
            <v>100</v>
          </cell>
          <cell r="R2701" t="str">
            <v>NORMAL REÇETE</v>
          </cell>
          <cell r="S2701" t="str">
            <v>IMAL</v>
          </cell>
          <cell r="T2701" t="str">
            <v>TURKIYE</v>
          </cell>
          <cell r="U2701">
            <v>1.47</v>
          </cell>
          <cell r="V2701">
            <v>1.47</v>
          </cell>
          <cell r="W2701">
            <v>0</v>
          </cell>
          <cell r="X2701" t="str">
            <v>TURKIYE</v>
          </cell>
          <cell r="Y2701">
            <v>0</v>
          </cell>
          <cell r="Z2701">
            <v>0</v>
          </cell>
          <cell r="AA2701">
            <v>3.1</v>
          </cell>
          <cell r="AB2701">
            <v>0</v>
          </cell>
          <cell r="AC2701">
            <v>3.1</v>
          </cell>
        </row>
        <row r="2702">
          <cell r="A2702">
            <v>8699536091525</v>
          </cell>
          <cell r="B2702" t="str">
            <v>N06AB06</v>
          </cell>
          <cell r="C2702" t="str">
            <v>sertraline</v>
          </cell>
          <cell r="D2702" t="str">
            <v>ESDEGER</v>
          </cell>
          <cell r="E2702" t="str">
            <v>ESDEGER</v>
          </cell>
          <cell r="F2702">
            <v>0</v>
          </cell>
          <cell r="G2702">
            <v>1</v>
          </cell>
          <cell r="H2702">
            <v>1</v>
          </cell>
          <cell r="I2702">
            <v>0</v>
          </cell>
          <cell r="J2702">
            <v>0</v>
          </cell>
          <cell r="K2702">
            <v>0</v>
          </cell>
          <cell r="L2702" t="str">
            <v>SELECTRA 100 MG 28 FILM TABLET</v>
          </cell>
          <cell r="M2702" t="str">
            <v>SERTRALIN</v>
          </cell>
          <cell r="N2702" t="str">
            <v>SANOVEL</v>
          </cell>
          <cell r="O2702">
            <v>100</v>
          </cell>
          <cell r="P2702" t="str">
            <v>MG</v>
          </cell>
          <cell r="Q2702">
            <v>28</v>
          </cell>
          <cell r="R2702" t="str">
            <v>NORMAL RECETE</v>
          </cell>
          <cell r="S2702" t="str">
            <v>IMAL</v>
          </cell>
          <cell r="T2702" t="str">
            <v>ITALYA</v>
          </cell>
          <cell r="U2702">
            <v>12.26</v>
          </cell>
          <cell r="V2702">
            <v>12.26</v>
          </cell>
          <cell r="W2702">
            <v>7.35</v>
          </cell>
          <cell r="X2702" t="str">
            <v>ITALYA</v>
          </cell>
          <cell r="Y2702">
            <v>0</v>
          </cell>
          <cell r="Z2702">
            <v>0</v>
          </cell>
          <cell r="AA2702">
            <v>16.46</v>
          </cell>
          <cell r="AB2702">
            <v>0</v>
          </cell>
          <cell r="AC2702">
            <v>16.46</v>
          </cell>
        </row>
        <row r="2703">
          <cell r="A2703">
            <v>8699536091501</v>
          </cell>
          <cell r="B2703" t="str">
            <v>N06AB06</v>
          </cell>
          <cell r="C2703" t="str">
            <v>sertraline</v>
          </cell>
          <cell r="D2703" t="str">
            <v>ESDEGER</v>
          </cell>
          <cell r="E2703" t="str">
            <v>ESDEGER</v>
          </cell>
          <cell r="F2703">
            <v>0</v>
          </cell>
          <cell r="G2703">
            <v>5</v>
          </cell>
          <cell r="H2703">
            <v>2</v>
          </cell>
          <cell r="I2703">
            <v>0</v>
          </cell>
          <cell r="J2703">
            <v>0</v>
          </cell>
          <cell r="K2703">
            <v>0</v>
          </cell>
          <cell r="L2703" t="str">
            <v>SELECTRA 25 MG 28 FILM TABLET</v>
          </cell>
          <cell r="M2703" t="str">
            <v>SERTRALIN</v>
          </cell>
          <cell r="N2703" t="str">
            <v>SANOVEL</v>
          </cell>
          <cell r="O2703">
            <v>25</v>
          </cell>
          <cell r="P2703" t="str">
            <v>MG</v>
          </cell>
          <cell r="Q2703">
            <v>28</v>
          </cell>
          <cell r="R2703" t="str">
            <v>NORMAL RECETE</v>
          </cell>
          <cell r="S2703" t="str">
            <v>IMAL</v>
          </cell>
          <cell r="T2703" t="str">
            <v>PORTEKIZ</v>
          </cell>
          <cell r="U2703">
            <v>2.41</v>
          </cell>
          <cell r="V2703">
            <v>6.28</v>
          </cell>
          <cell r="W2703">
            <v>2.41</v>
          </cell>
          <cell r="X2703" t="str">
            <v>PORTEKIZ</v>
          </cell>
          <cell r="Y2703">
            <v>0</v>
          </cell>
          <cell r="Z2703">
            <v>0</v>
          </cell>
          <cell r="AA2703">
            <v>5.64</v>
          </cell>
          <cell r="AB2703">
            <v>0</v>
          </cell>
          <cell r="AC2703">
            <v>5.64</v>
          </cell>
        </row>
        <row r="2704">
          <cell r="A2704">
            <v>8699536091518</v>
          </cell>
          <cell r="B2704" t="str">
            <v>N06AB06</v>
          </cell>
          <cell r="C2704" t="str">
            <v>sertraline</v>
          </cell>
          <cell r="D2704" t="str">
            <v>ESDEGER</v>
          </cell>
          <cell r="E2704" t="str">
            <v>ESDEGER</v>
          </cell>
          <cell r="F2704">
            <v>0</v>
          </cell>
          <cell r="G2704">
            <v>1</v>
          </cell>
          <cell r="H2704">
            <v>1</v>
          </cell>
          <cell r="I2704">
            <v>0</v>
          </cell>
          <cell r="J2704">
            <v>0</v>
          </cell>
          <cell r="K2704">
            <v>0</v>
          </cell>
          <cell r="L2704" t="str">
            <v>SELECTRA 50 MG 28 FILM TABLET</v>
          </cell>
          <cell r="M2704" t="str">
            <v>SERTRALIN</v>
          </cell>
          <cell r="N2704" t="str">
            <v>SANOVEL</v>
          </cell>
          <cell r="O2704">
            <v>50</v>
          </cell>
          <cell r="P2704" t="str">
            <v>MG</v>
          </cell>
          <cell r="Q2704">
            <v>28</v>
          </cell>
          <cell r="R2704" t="str">
            <v>NORMAL RECETE</v>
          </cell>
          <cell r="S2704" t="str">
            <v>IMAL</v>
          </cell>
          <cell r="T2704" t="str">
            <v>PORTEKIZ</v>
          </cell>
          <cell r="U2704">
            <v>4.83</v>
          </cell>
          <cell r="V2704">
            <v>12.57</v>
          </cell>
          <cell r="W2704">
            <v>4.83</v>
          </cell>
          <cell r="X2704" t="str">
            <v>PORTEKIZ</v>
          </cell>
          <cell r="Y2704">
            <v>0</v>
          </cell>
          <cell r="Z2704">
            <v>0</v>
          </cell>
          <cell r="AA2704">
            <v>7.48</v>
          </cell>
          <cell r="AB2704">
            <v>0</v>
          </cell>
          <cell r="AC2704">
            <v>7.48</v>
          </cell>
        </row>
        <row r="2705">
          <cell r="A2705">
            <v>8699522150229</v>
          </cell>
          <cell r="B2705" t="str">
            <v>R06AX18</v>
          </cell>
          <cell r="C2705" t="str">
            <v>acrivastine</v>
          </cell>
          <cell r="D2705" t="str">
            <v>REFERANS</v>
          </cell>
          <cell r="E2705" t="str">
            <v>REFERANS</v>
          </cell>
          <cell r="F2705">
            <v>0</v>
          </cell>
          <cell r="G2705">
            <v>2</v>
          </cell>
          <cell r="H2705">
            <v>2</v>
          </cell>
          <cell r="I2705">
            <v>0</v>
          </cell>
          <cell r="J2705">
            <v>0</v>
          </cell>
          <cell r="K2705">
            <v>0</v>
          </cell>
          <cell r="L2705" t="str">
            <v>SEMPREX 30 KAPSUL</v>
          </cell>
          <cell r="M2705" t="str">
            <v>AKRIVASTIN</v>
          </cell>
          <cell r="N2705" t="str">
            <v>GLAXOSMITHKLINE</v>
          </cell>
          <cell r="O2705">
            <v>8</v>
          </cell>
          <cell r="P2705" t="str">
            <v>MG</v>
          </cell>
          <cell r="Q2705">
            <v>30</v>
          </cell>
          <cell r="R2705" t="str">
            <v>NORMAL RECETE</v>
          </cell>
          <cell r="S2705" t="str">
            <v>IMAL</v>
          </cell>
          <cell r="T2705" t="str">
            <v>TURKIYE</v>
          </cell>
          <cell r="U2705">
            <v>1.91</v>
          </cell>
          <cell r="V2705">
            <v>1.91</v>
          </cell>
          <cell r="W2705">
            <v>0</v>
          </cell>
          <cell r="X2705" t="str">
            <v>TURKIYE</v>
          </cell>
          <cell r="Y2705">
            <v>0</v>
          </cell>
          <cell r="Z2705">
            <v>0</v>
          </cell>
          <cell r="AA2705">
            <v>5.14</v>
          </cell>
          <cell r="AB2705">
            <v>0</v>
          </cell>
          <cell r="AC2705">
            <v>5.14</v>
          </cell>
        </row>
        <row r="2706">
          <cell r="A2706">
            <v>8697930090786</v>
          </cell>
          <cell r="B2706" t="str">
            <v>N05AH04</v>
          </cell>
          <cell r="C2706" t="str">
            <v>quetiapine</v>
          </cell>
          <cell r="D2706" t="str">
            <v>EŞDEĞER</v>
          </cell>
          <cell r="E2706" t="str">
            <v>EŞDEĞER</v>
          </cell>
          <cell r="F2706">
            <v>0</v>
          </cell>
          <cell r="G2706">
            <v>1</v>
          </cell>
          <cell r="H2706">
            <v>1</v>
          </cell>
          <cell r="I2706">
            <v>0</v>
          </cell>
          <cell r="J2706">
            <v>0</v>
          </cell>
          <cell r="K2706">
            <v>0</v>
          </cell>
          <cell r="L2706" t="str">
            <v>SEQUA 100 MG 30 FILM TABLET</v>
          </cell>
          <cell r="M2706" t="str">
            <v>KETIAPIN</v>
          </cell>
          <cell r="N2706" t="str">
            <v>MENTIS</v>
          </cell>
          <cell r="O2706">
            <v>100</v>
          </cell>
          <cell r="P2706" t="str">
            <v>MG</v>
          </cell>
          <cell r="Q2706">
            <v>30</v>
          </cell>
          <cell r="R2706" t="str">
            <v>NORMAL REÇETE</v>
          </cell>
          <cell r="S2706" t="str">
            <v>IMAL</v>
          </cell>
          <cell r="T2706" t="str">
            <v>ISPANYA</v>
          </cell>
          <cell r="U2706">
            <v>19.739999999999998</v>
          </cell>
          <cell r="V2706">
            <v>10.38</v>
          </cell>
          <cell r="W2706">
            <v>10.38</v>
          </cell>
          <cell r="X2706" t="str">
            <v>ISPANYA</v>
          </cell>
          <cell r="Y2706">
            <v>0</v>
          </cell>
          <cell r="Z2706">
            <v>0</v>
          </cell>
          <cell r="AA2706">
            <v>21.34</v>
          </cell>
          <cell r="AB2706">
            <v>0</v>
          </cell>
          <cell r="AC2706">
            <v>21.34</v>
          </cell>
        </row>
        <row r="2707">
          <cell r="A2707">
            <v>8697930090793</v>
          </cell>
          <cell r="B2707" t="str">
            <v>N05AH04</v>
          </cell>
          <cell r="C2707" t="str">
            <v>quetiapine</v>
          </cell>
          <cell r="D2707" t="str">
            <v>EŞDEĞER</v>
          </cell>
          <cell r="E2707" t="str">
            <v>EŞDEĞER</v>
          </cell>
          <cell r="F2707">
            <v>0</v>
          </cell>
          <cell r="G2707">
            <v>5</v>
          </cell>
          <cell r="H2707">
            <v>1</v>
          </cell>
          <cell r="I2707">
            <v>0</v>
          </cell>
          <cell r="J2707">
            <v>0</v>
          </cell>
          <cell r="K2707">
            <v>0</v>
          </cell>
          <cell r="L2707" t="str">
            <v>SEQUA 100 MG 60 FILM TABLET</v>
          </cell>
          <cell r="M2707" t="str">
            <v>KETIAPIN</v>
          </cell>
          <cell r="N2707" t="str">
            <v>MENTIS</v>
          </cell>
          <cell r="O2707">
            <v>100</v>
          </cell>
          <cell r="P2707" t="str">
            <v>MG</v>
          </cell>
          <cell r="Q2707">
            <v>60</v>
          </cell>
          <cell r="R2707" t="str">
            <v>NORMAL REÇETE</v>
          </cell>
          <cell r="S2707" t="str">
            <v>IMAL</v>
          </cell>
          <cell r="T2707" t="str">
            <v>ISPANYA</v>
          </cell>
          <cell r="U2707">
            <v>34.840000000000003</v>
          </cell>
          <cell r="V2707">
            <v>20.76</v>
          </cell>
          <cell r="W2707">
            <v>20.76</v>
          </cell>
          <cell r="X2707" t="str">
            <v>ISPANYA</v>
          </cell>
          <cell r="Y2707">
            <v>0</v>
          </cell>
          <cell r="Z2707">
            <v>0</v>
          </cell>
          <cell r="AA2707">
            <v>43.94</v>
          </cell>
          <cell r="AB2707">
            <v>0</v>
          </cell>
          <cell r="AC2707">
            <v>43.94</v>
          </cell>
        </row>
        <row r="2708">
          <cell r="A2708">
            <v>8697930090809</v>
          </cell>
          <cell r="B2708" t="str">
            <v>N05AH04</v>
          </cell>
          <cell r="C2708" t="str">
            <v>quetiapine</v>
          </cell>
          <cell r="D2708" t="str">
            <v>EŞDEĞER</v>
          </cell>
          <cell r="E2708" t="str">
            <v>EŞDEĞER</v>
          </cell>
          <cell r="F2708">
            <v>0</v>
          </cell>
          <cell r="G2708">
            <v>5</v>
          </cell>
          <cell r="H2708">
            <v>1</v>
          </cell>
          <cell r="I2708">
            <v>0</v>
          </cell>
          <cell r="J2708">
            <v>0</v>
          </cell>
          <cell r="K2708">
            <v>0</v>
          </cell>
          <cell r="L2708" t="str">
            <v>SEQUA 100 MG 90 FILM TABLET</v>
          </cell>
          <cell r="M2708" t="str">
            <v>KETIAPIN</v>
          </cell>
          <cell r="N2708" t="str">
            <v>MENTIS</v>
          </cell>
          <cell r="O2708">
            <v>100</v>
          </cell>
          <cell r="P2708" t="str">
            <v>MG</v>
          </cell>
          <cell r="Q2708">
            <v>90</v>
          </cell>
          <cell r="R2708" t="str">
            <v>NORMAL REÇETE</v>
          </cell>
          <cell r="S2708" t="str">
            <v>IMAL</v>
          </cell>
          <cell r="T2708" t="str">
            <v>ISPANYA</v>
          </cell>
          <cell r="U2708">
            <v>59.22</v>
          </cell>
          <cell r="V2708">
            <v>31.14</v>
          </cell>
          <cell r="W2708">
            <v>31.14</v>
          </cell>
          <cell r="X2708" t="str">
            <v>ISPANYA</v>
          </cell>
          <cell r="Y2708">
            <v>0</v>
          </cell>
          <cell r="Z2708">
            <v>0</v>
          </cell>
          <cell r="AA2708">
            <v>60.58</v>
          </cell>
          <cell r="AB2708">
            <v>0</v>
          </cell>
          <cell r="AC2708">
            <v>60.58</v>
          </cell>
        </row>
        <row r="2709">
          <cell r="A2709">
            <v>8697930092483</v>
          </cell>
          <cell r="B2709" t="str">
            <v>N05AH04</v>
          </cell>
          <cell r="C2709" t="str">
            <v>quetiapine</v>
          </cell>
          <cell r="D2709" t="str">
            <v>EŞDEĞER</v>
          </cell>
          <cell r="E2709" t="str">
            <v>EŞDEĞER</v>
          </cell>
          <cell r="F2709">
            <v>0</v>
          </cell>
          <cell r="G2709">
            <v>5</v>
          </cell>
          <cell r="H2709">
            <v>1</v>
          </cell>
          <cell r="I2709">
            <v>0</v>
          </cell>
          <cell r="J2709">
            <v>0</v>
          </cell>
          <cell r="K2709">
            <v>0</v>
          </cell>
          <cell r="L2709" t="str">
            <v>SEQUA 150 MG 30 FILM TABLET</v>
          </cell>
          <cell r="M2709" t="str">
            <v>KETIAPIN</v>
          </cell>
          <cell r="N2709" t="str">
            <v>MENTIS</v>
          </cell>
          <cell r="O2709">
            <v>150</v>
          </cell>
          <cell r="P2709" t="str">
            <v>MG</v>
          </cell>
          <cell r="Q2709">
            <v>30</v>
          </cell>
          <cell r="R2709" t="str">
            <v>NORMAL REÇETE</v>
          </cell>
          <cell r="S2709" t="str">
            <v>IMAL</v>
          </cell>
          <cell r="T2709" t="str">
            <v>ISPANYA</v>
          </cell>
          <cell r="U2709">
            <v>29.61</v>
          </cell>
          <cell r="V2709">
            <v>15.57</v>
          </cell>
          <cell r="W2709">
            <v>15.57</v>
          </cell>
          <cell r="X2709" t="str">
            <v>ISPANYA</v>
          </cell>
          <cell r="Y2709">
            <v>0</v>
          </cell>
          <cell r="Z2709">
            <v>0</v>
          </cell>
          <cell r="AA2709">
            <v>31.22</v>
          </cell>
          <cell r="AB2709">
            <v>0</v>
          </cell>
          <cell r="AC2709">
            <v>31.22</v>
          </cell>
        </row>
        <row r="2710">
          <cell r="A2710">
            <v>8697930090816</v>
          </cell>
          <cell r="B2710" t="str">
            <v>N05AH04</v>
          </cell>
          <cell r="C2710" t="str">
            <v>quetiapine</v>
          </cell>
          <cell r="D2710" t="str">
            <v>EŞDEĞER</v>
          </cell>
          <cell r="E2710" t="str">
            <v>EŞDEĞER</v>
          </cell>
          <cell r="F2710">
            <v>0</v>
          </cell>
          <cell r="G2710">
            <v>1</v>
          </cell>
          <cell r="H2710">
            <v>1</v>
          </cell>
          <cell r="I2710">
            <v>0</v>
          </cell>
          <cell r="J2710">
            <v>0</v>
          </cell>
          <cell r="K2710">
            <v>0</v>
          </cell>
          <cell r="L2710" t="str">
            <v>SEQUA 200 MG 30 FILM TABLET</v>
          </cell>
          <cell r="M2710" t="str">
            <v>KETIAPIN</v>
          </cell>
          <cell r="N2710" t="str">
            <v>MENTIS</v>
          </cell>
          <cell r="O2710">
            <v>200</v>
          </cell>
          <cell r="P2710" t="str">
            <v>MG</v>
          </cell>
          <cell r="Q2710">
            <v>30</v>
          </cell>
          <cell r="R2710" t="str">
            <v>NORMAL REÇETE</v>
          </cell>
          <cell r="S2710" t="str">
            <v>IMAL</v>
          </cell>
          <cell r="T2710" t="str">
            <v>YUNANISTAN</v>
          </cell>
          <cell r="U2710">
            <v>30.01</v>
          </cell>
          <cell r="V2710">
            <v>30.01</v>
          </cell>
          <cell r="W2710">
            <v>17.420000000000002</v>
          </cell>
          <cell r="X2710" t="str">
            <v>YUNANISTAN</v>
          </cell>
          <cell r="Y2710">
            <v>0</v>
          </cell>
          <cell r="Z2710">
            <v>0</v>
          </cell>
          <cell r="AA2710">
            <v>34.67</v>
          </cell>
          <cell r="AB2710">
            <v>0</v>
          </cell>
          <cell r="AC2710">
            <v>34.67</v>
          </cell>
        </row>
        <row r="2711">
          <cell r="A2711">
            <v>8697930090823</v>
          </cell>
          <cell r="B2711" t="str">
            <v>N05AH04</v>
          </cell>
          <cell r="C2711" t="str">
            <v>quetiapine</v>
          </cell>
          <cell r="D2711" t="str">
            <v>EŞDEĞER</v>
          </cell>
          <cell r="E2711" t="str">
            <v>EŞDEĞER</v>
          </cell>
          <cell r="F2711">
            <v>0</v>
          </cell>
          <cell r="G2711">
            <v>1</v>
          </cell>
          <cell r="H2711">
            <v>1</v>
          </cell>
          <cell r="I2711">
            <v>0</v>
          </cell>
          <cell r="J2711">
            <v>0</v>
          </cell>
          <cell r="K2711">
            <v>0</v>
          </cell>
          <cell r="L2711" t="str">
            <v>SEQUA 200 MG 60 FILM TABLET</v>
          </cell>
          <cell r="M2711" t="str">
            <v>KETIAPIN</v>
          </cell>
          <cell r="N2711" t="str">
            <v>MENTIS</v>
          </cell>
          <cell r="O2711">
            <v>200</v>
          </cell>
          <cell r="P2711" t="str">
            <v>MG</v>
          </cell>
          <cell r="Q2711">
            <v>60</v>
          </cell>
          <cell r="R2711" t="str">
            <v>NORMAL REÇETE</v>
          </cell>
          <cell r="S2711" t="str">
            <v>IMAL</v>
          </cell>
          <cell r="T2711" t="str">
            <v>YUNANISTAN</v>
          </cell>
          <cell r="U2711">
            <v>60.03</v>
          </cell>
          <cell r="V2711">
            <v>60.03</v>
          </cell>
          <cell r="W2711">
            <v>34.840000000000003</v>
          </cell>
          <cell r="X2711" t="str">
            <v>YUNANISTAN</v>
          </cell>
          <cell r="Y2711">
            <v>0</v>
          </cell>
          <cell r="Z2711">
            <v>0</v>
          </cell>
          <cell r="AA2711">
            <v>67.66</v>
          </cell>
          <cell r="AB2711">
            <v>0</v>
          </cell>
          <cell r="AC2711">
            <v>67.66</v>
          </cell>
        </row>
        <row r="2712">
          <cell r="A2712">
            <v>8697930090830</v>
          </cell>
          <cell r="B2712" t="str">
            <v>N05AH04</v>
          </cell>
          <cell r="C2712" t="str">
            <v>quetiapine</v>
          </cell>
          <cell r="D2712" t="str">
            <v>EŞDEĞER</v>
          </cell>
          <cell r="E2712" t="str">
            <v>EŞDEĞER</v>
          </cell>
          <cell r="F2712">
            <v>0</v>
          </cell>
          <cell r="G2712">
            <v>5</v>
          </cell>
          <cell r="H2712">
            <v>1</v>
          </cell>
          <cell r="I2712">
            <v>0</v>
          </cell>
          <cell r="J2712">
            <v>0</v>
          </cell>
          <cell r="K2712">
            <v>0</v>
          </cell>
          <cell r="L2712" t="str">
            <v>SEQUA 200 MG 90 FILM TABLET</v>
          </cell>
          <cell r="M2712" t="str">
            <v>KETIAPIN</v>
          </cell>
          <cell r="N2712" t="str">
            <v>MENTIS</v>
          </cell>
          <cell r="O2712">
            <v>200</v>
          </cell>
          <cell r="P2712" t="str">
            <v>MG</v>
          </cell>
          <cell r="Q2712">
            <v>90</v>
          </cell>
          <cell r="R2712" t="str">
            <v>NORMAL REÇETE</v>
          </cell>
          <cell r="S2712" t="str">
            <v>IMAL</v>
          </cell>
          <cell r="T2712" t="str">
            <v>YUNANISTAN</v>
          </cell>
          <cell r="U2712">
            <v>90.04</v>
          </cell>
          <cell r="V2712">
            <v>90.04</v>
          </cell>
          <cell r="W2712">
            <v>52.26</v>
          </cell>
          <cell r="X2712" t="str">
            <v>YUNANISTAN</v>
          </cell>
          <cell r="Y2712">
            <v>0</v>
          </cell>
          <cell r="Z2712">
            <v>0</v>
          </cell>
          <cell r="AA2712">
            <v>110.6</v>
          </cell>
          <cell r="AB2712">
            <v>0</v>
          </cell>
          <cell r="AC2712">
            <v>110.6</v>
          </cell>
        </row>
        <row r="2713">
          <cell r="A2713">
            <v>8697930090755</v>
          </cell>
          <cell r="B2713" t="str">
            <v>N05AH04</v>
          </cell>
          <cell r="C2713" t="str">
            <v>quetiapine</v>
          </cell>
          <cell r="D2713" t="str">
            <v>EŞDEĞER</v>
          </cell>
          <cell r="E2713" t="str">
            <v>EŞDEĞER</v>
          </cell>
          <cell r="F2713">
            <v>0</v>
          </cell>
          <cell r="G2713">
            <v>1</v>
          </cell>
          <cell r="H2713">
            <v>1</v>
          </cell>
          <cell r="I2713">
            <v>0</v>
          </cell>
          <cell r="J2713">
            <v>0</v>
          </cell>
          <cell r="K2713">
            <v>0</v>
          </cell>
          <cell r="L2713" t="str">
            <v>SEQUA 25 MG 30 FILM TABLET</v>
          </cell>
          <cell r="M2713" t="str">
            <v>KETIAPIN</v>
          </cell>
          <cell r="N2713" t="str">
            <v>MENTIS</v>
          </cell>
          <cell r="O2713">
            <v>25</v>
          </cell>
          <cell r="P2713" t="str">
            <v>MG</v>
          </cell>
          <cell r="Q2713">
            <v>30</v>
          </cell>
          <cell r="R2713" t="str">
            <v>NORMAL REÇETE</v>
          </cell>
          <cell r="S2713" t="str">
            <v>IMAL</v>
          </cell>
          <cell r="T2713" t="str">
            <v>ITALYA</v>
          </cell>
          <cell r="U2713">
            <v>11.95</v>
          </cell>
          <cell r="V2713">
            <v>11.95</v>
          </cell>
          <cell r="W2713">
            <v>7.17</v>
          </cell>
          <cell r="X2713" t="str">
            <v>ITALYA</v>
          </cell>
          <cell r="Y2713">
            <v>0</v>
          </cell>
          <cell r="Z2713">
            <v>0</v>
          </cell>
          <cell r="AA2713">
            <v>12.25</v>
          </cell>
          <cell r="AB2713">
            <v>0</v>
          </cell>
          <cell r="AC2713">
            <v>12.25</v>
          </cell>
        </row>
        <row r="2714">
          <cell r="A2714">
            <v>8697930090762</v>
          </cell>
          <cell r="B2714" t="str">
            <v>N05AH04</v>
          </cell>
          <cell r="C2714" t="str">
            <v>quetiapine</v>
          </cell>
          <cell r="D2714" t="str">
            <v>EŞDEĞER</v>
          </cell>
          <cell r="E2714" t="str">
            <v>EŞDEĞER</v>
          </cell>
          <cell r="F2714">
            <v>0</v>
          </cell>
          <cell r="G2714">
            <v>1</v>
          </cell>
          <cell r="H2714">
            <v>1</v>
          </cell>
          <cell r="I2714">
            <v>0</v>
          </cell>
          <cell r="J2714">
            <v>0</v>
          </cell>
          <cell r="K2714">
            <v>0</v>
          </cell>
          <cell r="L2714" t="str">
            <v>SEQUA 25 MG 60 FILM TABLET</v>
          </cell>
          <cell r="M2714" t="str">
            <v>KETIAPIN</v>
          </cell>
          <cell r="N2714" t="str">
            <v>MENTIS</v>
          </cell>
          <cell r="O2714">
            <v>25</v>
          </cell>
          <cell r="P2714" t="str">
            <v>MG</v>
          </cell>
          <cell r="Q2714">
            <v>60</v>
          </cell>
          <cell r="R2714" t="str">
            <v>NORMAL REÇETE</v>
          </cell>
          <cell r="S2714" t="str">
            <v>IMAL</v>
          </cell>
          <cell r="T2714" t="str">
            <v>ITALYA</v>
          </cell>
          <cell r="U2714">
            <v>23.88</v>
          </cell>
          <cell r="V2714">
            <v>23.88</v>
          </cell>
          <cell r="W2714">
            <v>14.32</v>
          </cell>
          <cell r="X2714" t="str">
            <v>ITALYA</v>
          </cell>
          <cell r="Y2714">
            <v>0</v>
          </cell>
          <cell r="Z2714">
            <v>0</v>
          </cell>
          <cell r="AA2714">
            <v>21.48</v>
          </cell>
          <cell r="AB2714">
            <v>0</v>
          </cell>
          <cell r="AC2714">
            <v>21.48</v>
          </cell>
        </row>
        <row r="2715">
          <cell r="A2715">
            <v>8697930090779</v>
          </cell>
          <cell r="B2715" t="str">
            <v>N05AH04</v>
          </cell>
          <cell r="C2715" t="str">
            <v>quetiapine</v>
          </cell>
          <cell r="D2715" t="str">
            <v>EŞDEĞER</v>
          </cell>
          <cell r="E2715" t="str">
            <v>EŞDEĞER</v>
          </cell>
          <cell r="F2715">
            <v>0</v>
          </cell>
          <cell r="G2715">
            <v>5</v>
          </cell>
          <cell r="H2715">
            <v>1</v>
          </cell>
          <cell r="I2715">
            <v>0</v>
          </cell>
          <cell r="J2715">
            <v>0</v>
          </cell>
          <cell r="K2715">
            <v>0</v>
          </cell>
          <cell r="L2715" t="str">
            <v>SEQUA 25 MG 90 FILM TABLET</v>
          </cell>
          <cell r="M2715" t="str">
            <v>KETIAPIN</v>
          </cell>
          <cell r="N2715" t="str">
            <v>MENTIS</v>
          </cell>
          <cell r="O2715">
            <v>25</v>
          </cell>
          <cell r="P2715" t="str">
            <v>MG</v>
          </cell>
          <cell r="Q2715">
            <v>90</v>
          </cell>
          <cell r="R2715" t="str">
            <v>NORMAL REÇETE</v>
          </cell>
          <cell r="S2715" t="str">
            <v>IMAL</v>
          </cell>
          <cell r="T2715" t="str">
            <v>ITALYA</v>
          </cell>
          <cell r="U2715">
            <v>35.85</v>
          </cell>
          <cell r="V2715">
            <v>35.85</v>
          </cell>
          <cell r="W2715">
            <v>21.51</v>
          </cell>
          <cell r="X2715" t="str">
            <v>ITALYA</v>
          </cell>
          <cell r="Y2715">
            <v>0</v>
          </cell>
          <cell r="Z2715">
            <v>0</v>
          </cell>
          <cell r="AA2715">
            <v>36.79</v>
          </cell>
          <cell r="AB2715">
            <v>0</v>
          </cell>
          <cell r="AC2715">
            <v>36.79</v>
          </cell>
        </row>
        <row r="2716">
          <cell r="A2716">
            <v>8697930090847</v>
          </cell>
          <cell r="B2716" t="str">
            <v>N05AH04</v>
          </cell>
          <cell r="C2716" t="str">
            <v>quetiapine</v>
          </cell>
          <cell r="D2716" t="str">
            <v>EŞDEĞER</v>
          </cell>
          <cell r="E2716" t="str">
            <v>EŞDEĞER</v>
          </cell>
          <cell r="F2716">
            <v>0</v>
          </cell>
          <cell r="G2716">
            <v>1</v>
          </cell>
          <cell r="H2716">
            <v>1</v>
          </cell>
          <cell r="I2716">
            <v>0</v>
          </cell>
          <cell r="J2716">
            <v>0</v>
          </cell>
          <cell r="K2716">
            <v>0</v>
          </cell>
          <cell r="L2716" t="str">
            <v>SEQUA 300 MG 30 FILM TABLET</v>
          </cell>
          <cell r="M2716" t="str">
            <v>KETIAPIN</v>
          </cell>
          <cell r="N2716" t="str">
            <v>MENTIS</v>
          </cell>
          <cell r="O2716">
            <v>300</v>
          </cell>
          <cell r="P2716" t="str">
            <v>MG</v>
          </cell>
          <cell r="Q2716">
            <v>30</v>
          </cell>
          <cell r="R2716" t="str">
            <v>NORMAL REÇETE</v>
          </cell>
          <cell r="S2716" t="str">
            <v>IMAL</v>
          </cell>
          <cell r="T2716" t="str">
            <v>YUNANISTAN</v>
          </cell>
          <cell r="U2716">
            <v>53.34</v>
          </cell>
          <cell r="V2716">
            <v>53.34</v>
          </cell>
          <cell r="W2716">
            <v>27.37</v>
          </cell>
          <cell r="X2716" t="str">
            <v>YUNANISTAN</v>
          </cell>
          <cell r="Y2716">
            <v>0</v>
          </cell>
          <cell r="Z2716">
            <v>0</v>
          </cell>
          <cell r="AA2716">
            <v>52.2</v>
          </cell>
          <cell r="AB2716">
            <v>0</v>
          </cell>
          <cell r="AC2716">
            <v>52.2</v>
          </cell>
        </row>
        <row r="2717">
          <cell r="A2717">
            <v>8697930090854</v>
          </cell>
          <cell r="B2717" t="str">
            <v>N05AH04</v>
          </cell>
          <cell r="C2717" t="str">
            <v>quetiapine</v>
          </cell>
          <cell r="D2717" t="str">
            <v>EŞDEĞER</v>
          </cell>
          <cell r="E2717" t="str">
            <v>EŞDEĞER</v>
          </cell>
          <cell r="F2717">
            <v>0</v>
          </cell>
          <cell r="G2717">
            <v>1</v>
          </cell>
          <cell r="H2717">
            <v>1</v>
          </cell>
          <cell r="I2717">
            <v>0</v>
          </cell>
          <cell r="J2717">
            <v>0</v>
          </cell>
          <cell r="K2717">
            <v>0</v>
          </cell>
          <cell r="L2717" t="str">
            <v>SEQUA 300 MG 60 FILM TABLET</v>
          </cell>
          <cell r="M2717" t="str">
            <v>KETIAPIN</v>
          </cell>
          <cell r="N2717" t="str">
            <v>MENTIS</v>
          </cell>
          <cell r="O2717">
            <v>300</v>
          </cell>
          <cell r="P2717" t="str">
            <v>MG</v>
          </cell>
          <cell r="Q2717">
            <v>60</v>
          </cell>
          <cell r="R2717" t="str">
            <v>NORMAL REÇETE</v>
          </cell>
          <cell r="S2717" t="str">
            <v>IMAL</v>
          </cell>
          <cell r="T2717" t="str">
            <v>ITALYA</v>
          </cell>
          <cell r="U2717">
            <v>94.63</v>
          </cell>
          <cell r="V2717">
            <v>94.63</v>
          </cell>
          <cell r="W2717">
            <v>56.77</v>
          </cell>
          <cell r="X2717" t="str">
            <v>ITALYA</v>
          </cell>
          <cell r="Y2717">
            <v>0</v>
          </cell>
          <cell r="Z2717">
            <v>0</v>
          </cell>
          <cell r="AA2717">
            <v>99.56</v>
          </cell>
          <cell r="AB2717">
            <v>0</v>
          </cell>
          <cell r="AC2717">
            <v>99.56</v>
          </cell>
        </row>
        <row r="2718">
          <cell r="A2718">
            <v>8697930090861</v>
          </cell>
          <cell r="B2718" t="str">
            <v>N05AH04</v>
          </cell>
          <cell r="C2718" t="str">
            <v>quetiapine</v>
          </cell>
          <cell r="D2718" t="str">
            <v>EŞDEĞER</v>
          </cell>
          <cell r="E2718" t="str">
            <v>EŞDEĞER</v>
          </cell>
          <cell r="F2718">
            <v>0</v>
          </cell>
          <cell r="G2718">
            <v>5</v>
          </cell>
          <cell r="H2718">
            <v>1</v>
          </cell>
          <cell r="I2718">
            <v>0</v>
          </cell>
          <cell r="J2718">
            <v>0</v>
          </cell>
          <cell r="K2718">
            <v>0</v>
          </cell>
          <cell r="L2718" t="str">
            <v>SEQUA 300 MG 90 FILM TABLET</v>
          </cell>
          <cell r="M2718" t="str">
            <v>KETIAPIN</v>
          </cell>
          <cell r="N2718" t="str">
            <v>MENTIS</v>
          </cell>
          <cell r="O2718">
            <v>300</v>
          </cell>
          <cell r="P2718" t="str">
            <v>MG</v>
          </cell>
          <cell r="Q2718">
            <v>90</v>
          </cell>
          <cell r="R2718" t="str">
            <v>NORMAL REÇETE</v>
          </cell>
          <cell r="S2718" t="str">
            <v>IMAL</v>
          </cell>
          <cell r="T2718" t="str">
            <v>ITALYA</v>
          </cell>
          <cell r="U2718">
            <v>141.93</v>
          </cell>
          <cell r="V2718">
            <v>141.93</v>
          </cell>
          <cell r="W2718">
            <v>85.15</v>
          </cell>
          <cell r="X2718" t="str">
            <v>ITALYA</v>
          </cell>
          <cell r="Y2718">
            <v>0</v>
          </cell>
          <cell r="Z2718">
            <v>0</v>
          </cell>
          <cell r="AA2718">
            <v>180.21</v>
          </cell>
          <cell r="AB2718">
            <v>0</v>
          </cell>
          <cell r="AC2718">
            <v>180.21</v>
          </cell>
        </row>
        <row r="2719">
          <cell r="A2719">
            <v>8697929550994</v>
          </cell>
          <cell r="B2719" t="str">
            <v>R03AK06</v>
          </cell>
          <cell r="C2719" t="str">
            <v>salmeterol and other drugs for obstructive airway diseases</v>
          </cell>
          <cell r="D2719" t="str">
            <v>EŞDEĞER</v>
          </cell>
          <cell r="E2719" t="str">
            <v>EŞDEĞER</v>
          </cell>
          <cell r="F2719">
            <v>0</v>
          </cell>
          <cell r="G2719">
            <v>1</v>
          </cell>
          <cell r="H2719">
            <v>1</v>
          </cell>
          <cell r="I2719">
            <v>0</v>
          </cell>
          <cell r="J2719">
            <v>0</v>
          </cell>
          <cell r="K2719">
            <v>0</v>
          </cell>
          <cell r="L2719" t="str">
            <v>SERAIR 50/100 MCG INHALASYON ICIN TOZ 60 DOZ</v>
          </cell>
          <cell r="M2719" t="str">
            <v>FLUTIKAZON + SALMETEROL</v>
          </cell>
          <cell r="N2719" t="str">
            <v>VITALIS</v>
          </cell>
          <cell r="O2719" t="str">
            <v>100+50</v>
          </cell>
          <cell r="P2719" t="str">
            <v>MCG</v>
          </cell>
          <cell r="Q2719">
            <v>60</v>
          </cell>
          <cell r="R2719" t="str">
            <v>NORMAL REÇETE</v>
          </cell>
          <cell r="S2719" t="str">
            <v>IMAL</v>
          </cell>
          <cell r="T2719" t="str">
            <v>YUNANISTAN</v>
          </cell>
          <cell r="U2719">
            <v>21.67</v>
          </cell>
          <cell r="V2719">
            <v>16.940000000000001</v>
          </cell>
          <cell r="W2719">
            <v>13</v>
          </cell>
          <cell r="X2719" t="str">
            <v>YUNANISTAN</v>
          </cell>
          <cell r="Y2719">
            <v>0</v>
          </cell>
          <cell r="Z2719">
            <v>0</v>
          </cell>
          <cell r="AA2719">
            <v>27.5</v>
          </cell>
          <cell r="AB2719">
            <v>0</v>
          </cell>
          <cell r="AC2719">
            <v>27.5</v>
          </cell>
        </row>
        <row r="2720">
          <cell r="A2720">
            <v>8697929551007</v>
          </cell>
          <cell r="B2720" t="str">
            <v>R03AK06</v>
          </cell>
          <cell r="C2720" t="str">
            <v>salmeterol and other drugs for obstructive airway diseases</v>
          </cell>
          <cell r="D2720" t="str">
            <v>EŞDEĞER</v>
          </cell>
          <cell r="E2720" t="str">
            <v>EŞDEĞER</v>
          </cell>
          <cell r="F2720">
            <v>0</v>
          </cell>
          <cell r="G2720">
            <v>1</v>
          </cell>
          <cell r="H2720">
            <v>1</v>
          </cell>
          <cell r="I2720">
            <v>0</v>
          </cell>
          <cell r="J2720">
            <v>0</v>
          </cell>
          <cell r="K2720">
            <v>0</v>
          </cell>
          <cell r="L2720" t="str">
            <v>SERAIR 50/250 MCG INHALASYON ICIN TOZ 60 DOZ</v>
          </cell>
          <cell r="M2720" t="str">
            <v>FLUTIKAZON + SALMETEROL</v>
          </cell>
          <cell r="N2720" t="str">
            <v>VITALIS</v>
          </cell>
          <cell r="O2720" t="str">
            <v>250+50</v>
          </cell>
          <cell r="P2720" t="str">
            <v>MCG</v>
          </cell>
          <cell r="Q2720">
            <v>60</v>
          </cell>
          <cell r="R2720" t="str">
            <v>NORMAL REÇETE</v>
          </cell>
          <cell r="S2720" t="str">
            <v>IMAL</v>
          </cell>
          <cell r="T2720" t="str">
            <v>YUNANISTAN</v>
          </cell>
          <cell r="U2720">
            <v>21.82</v>
          </cell>
          <cell r="V2720">
            <v>33.82</v>
          </cell>
          <cell r="W2720">
            <v>20.29</v>
          </cell>
          <cell r="X2720" t="str">
            <v>YUNANISTAN</v>
          </cell>
          <cell r="Y2720">
            <v>0</v>
          </cell>
          <cell r="Z2720">
            <v>0</v>
          </cell>
          <cell r="AA2720">
            <v>42.24</v>
          </cell>
          <cell r="AB2720">
            <v>0</v>
          </cell>
          <cell r="AC2720">
            <v>42.24</v>
          </cell>
        </row>
        <row r="2721">
          <cell r="A2721">
            <v>8697929551014</v>
          </cell>
          <cell r="B2721" t="str">
            <v>R03AK06</v>
          </cell>
          <cell r="C2721" t="str">
            <v>salmeterol and other drugs for obstructive airway diseases</v>
          </cell>
          <cell r="D2721" t="str">
            <v>EŞDEĞER</v>
          </cell>
          <cell r="E2721" t="str">
            <v>EŞDEĞER</v>
          </cell>
          <cell r="F2721">
            <v>0</v>
          </cell>
          <cell r="G2721" t="str">
            <v>1</v>
          </cell>
          <cell r="H2721">
            <v>1</v>
          </cell>
          <cell r="I2721">
            <v>0</v>
          </cell>
          <cell r="J2721">
            <v>0</v>
          </cell>
          <cell r="K2721">
            <v>0</v>
          </cell>
          <cell r="L2721" t="str">
            <v>SERAIR 50/500 MCG INHALASYON ICIN TOZ 60 DOZ</v>
          </cell>
          <cell r="M2721" t="str">
            <v>FLUTIKAZON + SALMETEROL</v>
          </cell>
          <cell r="N2721" t="str">
            <v>VITALIS</v>
          </cell>
          <cell r="O2721" t="str">
            <v>500+50</v>
          </cell>
          <cell r="P2721" t="str">
            <v>MCG</v>
          </cell>
          <cell r="Q2721">
            <v>60</v>
          </cell>
          <cell r="R2721" t="str">
            <v>NORMAL REÇETE</v>
          </cell>
          <cell r="S2721" t="str">
            <v>IMAL</v>
          </cell>
          <cell r="T2721" t="str">
            <v>YUNANISTAN</v>
          </cell>
          <cell r="U2721">
            <v>42.84</v>
          </cell>
          <cell r="V2721">
            <v>30.97</v>
          </cell>
          <cell r="W2721">
            <v>25.7</v>
          </cell>
          <cell r="X2721" t="str">
            <v>YUNANISTAN</v>
          </cell>
          <cell r="Y2721">
            <v>0</v>
          </cell>
          <cell r="Z2721">
            <v>0</v>
          </cell>
          <cell r="AA2721">
            <v>54.38</v>
          </cell>
          <cell r="AB2721">
            <v>0</v>
          </cell>
          <cell r="AC2721">
            <v>54.38</v>
          </cell>
        </row>
        <row r="2722">
          <cell r="A2722">
            <v>8699680090658</v>
          </cell>
          <cell r="B2722" t="str">
            <v>A10BD14</v>
          </cell>
          <cell r="C2722" t="str">
            <v>metformin and repaglinide</v>
          </cell>
          <cell r="D2722" t="str">
            <v>EŞDEĞER</v>
          </cell>
          <cell r="E2722" t="str">
            <v>EŞDEĞER</v>
          </cell>
          <cell r="F2722">
            <v>0</v>
          </cell>
          <cell r="G2722">
            <v>1</v>
          </cell>
          <cell r="H2722">
            <v>1</v>
          </cell>
          <cell r="I2722">
            <v>0</v>
          </cell>
          <cell r="J2722">
            <v>0</v>
          </cell>
          <cell r="K2722">
            <v>0</v>
          </cell>
          <cell r="L2722" t="str">
            <v>SERGILEX-MET 1/500 MG 90 FILM TABLET</v>
          </cell>
          <cell r="M2722" t="str">
            <v>METFORMIN HCL + REPAGLINIDE</v>
          </cell>
          <cell r="N2722" t="str">
            <v>ILKO</v>
          </cell>
          <cell r="O2722" t="str">
            <v>1+500</v>
          </cell>
          <cell r="P2722" t="str">
            <v>MG</v>
          </cell>
          <cell r="Q2722">
            <v>90</v>
          </cell>
          <cell r="R2722" t="str">
            <v>NORMAL REÇETE</v>
          </cell>
          <cell r="S2722" t="str">
            <v>IMAL</v>
          </cell>
          <cell r="T2722" t="str">
            <v>ITALYA TURKIYE</v>
          </cell>
          <cell r="U2722">
            <v>9.1199999999999992</v>
          </cell>
          <cell r="V2722">
            <v>9.1199999999999992</v>
          </cell>
          <cell r="W2722">
            <v>5.6</v>
          </cell>
          <cell r="X2722" t="str">
            <v>ITALYA TURKIYE</v>
          </cell>
          <cell r="Y2722">
            <v>0</v>
          </cell>
          <cell r="Z2722">
            <v>0</v>
          </cell>
          <cell r="AA2722">
            <v>11.85</v>
          </cell>
          <cell r="AB2722">
            <v>0</v>
          </cell>
          <cell r="AC2722">
            <v>11.85</v>
          </cell>
        </row>
        <row r="2723">
          <cell r="A2723">
            <v>8699680090665</v>
          </cell>
          <cell r="B2723" t="str">
            <v>A10BD14</v>
          </cell>
          <cell r="C2723" t="str">
            <v>metformin and repaglinide</v>
          </cell>
          <cell r="D2723" t="str">
            <v>EŞDEĞER</v>
          </cell>
          <cell r="E2723" t="str">
            <v>EŞDEĞER</v>
          </cell>
          <cell r="F2723">
            <v>0</v>
          </cell>
          <cell r="G2723">
            <v>1</v>
          </cell>
          <cell r="H2723">
            <v>1</v>
          </cell>
          <cell r="I2723">
            <v>0</v>
          </cell>
          <cell r="J2723">
            <v>0</v>
          </cell>
          <cell r="K2723">
            <v>0</v>
          </cell>
          <cell r="L2723" t="str">
            <v>SERGILEX-MET 2/500 MG 90 FILM TABLET</v>
          </cell>
          <cell r="M2723" t="str">
            <v>METFORMIN HCL + REPAGLINIDE</v>
          </cell>
          <cell r="N2723" t="str">
            <v>ILKO</v>
          </cell>
          <cell r="O2723" t="str">
            <v>2+500</v>
          </cell>
          <cell r="P2723" t="str">
            <v>MG</v>
          </cell>
          <cell r="Q2723">
            <v>90</v>
          </cell>
          <cell r="R2723" t="str">
            <v>NORMAL REÇETE</v>
          </cell>
          <cell r="S2723" t="str">
            <v>IMAL</v>
          </cell>
          <cell r="T2723" t="str">
            <v>ITALYA TURKIYE</v>
          </cell>
          <cell r="U2723">
            <v>13.5</v>
          </cell>
          <cell r="V2723">
            <v>13.5</v>
          </cell>
          <cell r="W2723">
            <v>8.1</v>
          </cell>
          <cell r="X2723" t="str">
            <v>ITALYA TURKIYE</v>
          </cell>
          <cell r="Y2723">
            <v>0</v>
          </cell>
          <cell r="Z2723">
            <v>0</v>
          </cell>
          <cell r="AA2723">
            <v>17.13</v>
          </cell>
          <cell r="AB2723">
            <v>0</v>
          </cell>
          <cell r="AC2723">
            <v>17.13</v>
          </cell>
        </row>
        <row r="2724">
          <cell r="A2724">
            <v>8699525097361</v>
          </cell>
          <cell r="B2724" t="str">
            <v>C04AE02</v>
          </cell>
          <cell r="C2724" t="str">
            <v>nicergoline</v>
          </cell>
          <cell r="D2724" t="str">
            <v>REFERANS</v>
          </cell>
          <cell r="E2724" t="str">
            <v>YIRMI YIL</v>
          </cell>
          <cell r="F2724">
            <v>0</v>
          </cell>
          <cell r="G2724">
            <v>2</v>
          </cell>
          <cell r="H2724">
            <v>1</v>
          </cell>
          <cell r="I2724">
            <v>0</v>
          </cell>
          <cell r="J2724">
            <v>0</v>
          </cell>
          <cell r="K2724">
            <v>0</v>
          </cell>
          <cell r="L2724" t="str">
            <v>SERMION 30 MG 30 FILM TABLET</v>
          </cell>
          <cell r="M2724" t="str">
            <v>NISERGOLIN</v>
          </cell>
          <cell r="N2724" t="str">
            <v>DEVA HOLDING</v>
          </cell>
          <cell r="O2724">
            <v>30</v>
          </cell>
          <cell r="P2724" t="str">
            <v>MG</v>
          </cell>
          <cell r="Q2724">
            <v>30</v>
          </cell>
          <cell r="R2724" t="str">
            <v>NORMAL REÇETE</v>
          </cell>
          <cell r="S2724" t="str">
            <v>IMAL</v>
          </cell>
          <cell r="T2724">
            <v>0</v>
          </cell>
          <cell r="U2724">
            <v>0</v>
          </cell>
          <cell r="V2724">
            <v>8.58</v>
          </cell>
          <cell r="W2724">
            <v>6.86</v>
          </cell>
          <cell r="X2724" t="str">
            <v>PORTEKIZ</v>
          </cell>
          <cell r="Y2724">
            <v>0</v>
          </cell>
          <cell r="Z2724">
            <v>0</v>
          </cell>
          <cell r="AA2724">
            <v>0</v>
          </cell>
          <cell r="AB2724">
            <v>0</v>
          </cell>
          <cell r="AC2724">
            <v>13.7</v>
          </cell>
        </row>
        <row r="2725">
          <cell r="A2725">
            <v>8699524090219</v>
          </cell>
          <cell r="B2725" t="str">
            <v>C04AE02</v>
          </cell>
          <cell r="C2725" t="str">
            <v>nicergoline</v>
          </cell>
          <cell r="D2725" t="str">
            <v>REFERANS</v>
          </cell>
          <cell r="E2725" t="str">
            <v>YIRMI YIL</v>
          </cell>
          <cell r="F2725">
            <v>0</v>
          </cell>
          <cell r="G2725">
            <v>2</v>
          </cell>
          <cell r="H2725">
            <v>1</v>
          </cell>
          <cell r="I2725">
            <v>0</v>
          </cell>
          <cell r="J2725">
            <v>0</v>
          </cell>
          <cell r="K2725">
            <v>0</v>
          </cell>
          <cell r="L2725" t="str">
            <v>SERMION 30 MG 30 FILM TABLET</v>
          </cell>
          <cell r="M2725" t="str">
            <v>NISERGOLIN</v>
          </cell>
          <cell r="N2725" t="str">
            <v>DEVA</v>
          </cell>
          <cell r="O2725">
            <v>30</v>
          </cell>
          <cell r="P2725" t="str">
            <v>MG</v>
          </cell>
          <cell r="Q2725">
            <v>30</v>
          </cell>
          <cell r="R2725" t="str">
            <v>NORMAL REÇETE</v>
          </cell>
          <cell r="S2725" t="str">
            <v>IMAL</v>
          </cell>
          <cell r="T2725">
            <v>0</v>
          </cell>
          <cell r="U2725">
            <v>0</v>
          </cell>
          <cell r="V2725">
            <v>8.58</v>
          </cell>
          <cell r="W2725">
            <v>6.86</v>
          </cell>
          <cell r="X2725" t="str">
            <v>PORTEKIZ</v>
          </cell>
          <cell r="Y2725">
            <v>0</v>
          </cell>
          <cell r="Z2725">
            <v>0</v>
          </cell>
          <cell r="AA2725">
            <v>0</v>
          </cell>
          <cell r="AB2725">
            <v>0</v>
          </cell>
          <cell r="AC2725">
            <v>13.7</v>
          </cell>
        </row>
        <row r="2726">
          <cell r="A2726">
            <v>8699777013010</v>
          </cell>
          <cell r="B2726" t="str">
            <v>G03GB02</v>
          </cell>
          <cell r="C2726" t="str">
            <v>clomifene</v>
          </cell>
          <cell r="D2726" t="str">
            <v>REFERANS</v>
          </cell>
          <cell r="E2726" t="str">
            <v>FIYAT KORUMALI URUN</v>
          </cell>
          <cell r="F2726">
            <v>4</v>
          </cell>
          <cell r="G2726">
            <v>1</v>
          </cell>
          <cell r="H2726">
            <v>2</v>
          </cell>
          <cell r="I2726">
            <v>0</v>
          </cell>
          <cell r="J2726">
            <v>0</v>
          </cell>
          <cell r="K2726">
            <v>0</v>
          </cell>
          <cell r="L2726" t="str">
            <v>SEROPHENE  50 MG 10 TABLET</v>
          </cell>
          <cell r="M2726" t="str">
            <v>KLOMIFEN SITRAT</v>
          </cell>
          <cell r="N2726" t="str">
            <v>MERCK ILAC</v>
          </cell>
          <cell r="O2726">
            <v>50</v>
          </cell>
          <cell r="P2726" t="str">
            <v>MG</v>
          </cell>
          <cell r="Q2726">
            <v>10</v>
          </cell>
          <cell r="R2726" t="str">
            <v>NORMAL RECETE</v>
          </cell>
          <cell r="S2726" t="str">
            <v>ITHAL</v>
          </cell>
          <cell r="T2726" t="str">
            <v>TURKIYE</v>
          </cell>
          <cell r="U2726">
            <v>2.5399999999999996</v>
          </cell>
          <cell r="V2726">
            <v>2.5399999999999996</v>
          </cell>
          <cell r="W2726">
            <v>0</v>
          </cell>
          <cell r="X2726" t="str">
            <v>TURKIYE</v>
          </cell>
          <cell r="Y2726">
            <v>0</v>
          </cell>
          <cell r="Z2726">
            <v>0</v>
          </cell>
          <cell r="AA2726">
            <v>7.01</v>
          </cell>
          <cell r="AB2726">
            <v>0</v>
          </cell>
          <cell r="AC2726">
            <v>7.01</v>
          </cell>
        </row>
        <row r="2727">
          <cell r="A2727">
            <v>8699548650567</v>
          </cell>
          <cell r="B2727" t="str">
            <v>N01AB08</v>
          </cell>
          <cell r="C2727" t="str">
            <v>sevoflurane</v>
          </cell>
          <cell r="D2727" t="str">
            <v>REFERANS</v>
          </cell>
          <cell r="E2727" t="str">
            <v>REFERANS</v>
          </cell>
          <cell r="F2727">
            <v>0</v>
          </cell>
          <cell r="G2727">
            <v>1</v>
          </cell>
          <cell r="H2727">
            <v>1</v>
          </cell>
          <cell r="I2727">
            <v>0</v>
          </cell>
          <cell r="J2727">
            <v>0</v>
          </cell>
          <cell r="K2727">
            <v>0</v>
          </cell>
          <cell r="L2727" t="str">
            <v>SEVORANE LIKIT %100 (250 ML SOLUSYON)</v>
          </cell>
          <cell r="M2727" t="str">
            <v>SEVOFLURANE</v>
          </cell>
          <cell r="N2727" t="str">
            <v>ABBOTT</v>
          </cell>
          <cell r="O2727">
            <v>250</v>
          </cell>
          <cell r="P2727" t="str">
            <v>ML</v>
          </cell>
          <cell r="Q2727">
            <v>250</v>
          </cell>
          <cell r="R2727" t="str">
            <v>NORMAL REÇETE</v>
          </cell>
          <cell r="S2727" t="str">
            <v>ITHAL</v>
          </cell>
          <cell r="T2727" t="str">
            <v>YUNANISTAN</v>
          </cell>
          <cell r="U2727">
            <v>88.94</v>
          </cell>
          <cell r="V2727">
            <v>88.94</v>
          </cell>
          <cell r="W2727">
            <v>88.94</v>
          </cell>
          <cell r="X2727" t="str">
            <v>YUNANISTAN</v>
          </cell>
          <cell r="Y2727" t="str">
            <v>1-3</v>
          </cell>
          <cell r="Z2727">
            <v>1</v>
          </cell>
          <cell r="AA2727">
            <v>240.37</v>
          </cell>
          <cell r="AB2727">
            <v>0</v>
          </cell>
          <cell r="AC2727">
            <v>240.37</v>
          </cell>
        </row>
        <row r="2728">
          <cell r="A2728">
            <v>8699593151187</v>
          </cell>
          <cell r="B2728" t="str">
            <v>N07CA03</v>
          </cell>
          <cell r="C2728" t="str">
            <v>flunarizine</v>
          </cell>
          <cell r="D2728" t="str">
            <v>REFERANS</v>
          </cell>
          <cell r="E2728" t="str">
            <v>FIYAT KORUMALI URUN</v>
          </cell>
          <cell r="F2728">
            <v>0</v>
          </cell>
          <cell r="G2728">
            <v>2</v>
          </cell>
          <cell r="H2728">
            <v>1</v>
          </cell>
          <cell r="I2728">
            <v>0</v>
          </cell>
          <cell r="J2728">
            <v>0</v>
          </cell>
          <cell r="K2728">
            <v>0</v>
          </cell>
          <cell r="L2728" t="str">
            <v>SIBELIUM  5 MG 50 KAPSUL</v>
          </cell>
          <cell r="M2728" t="str">
            <v>FLUNARIZIN</v>
          </cell>
          <cell r="N2728" t="str">
            <v>JOHNSON&amp;JOHNSON</v>
          </cell>
          <cell r="O2728">
            <v>5</v>
          </cell>
          <cell r="P2728" t="str">
            <v>MG</v>
          </cell>
          <cell r="Q2728">
            <v>50</v>
          </cell>
          <cell r="R2728" t="str">
            <v>NORMAL RECETE</v>
          </cell>
          <cell r="S2728" t="str">
            <v>IMAL</v>
          </cell>
          <cell r="T2728" t="str">
            <v>KOSTARIKA</v>
          </cell>
          <cell r="U2728">
            <v>16.079999999999998</v>
          </cell>
          <cell r="V2728">
            <v>16.079999999999998</v>
          </cell>
          <cell r="W2728">
            <v>12.86</v>
          </cell>
          <cell r="X2728" t="str">
            <v>KOSTARIKA</v>
          </cell>
          <cell r="Y2728">
            <v>0</v>
          </cell>
          <cell r="Z2728">
            <v>0</v>
          </cell>
          <cell r="AA2728">
            <v>12.17</v>
          </cell>
          <cell r="AB2728">
            <v>0</v>
          </cell>
          <cell r="AC2728">
            <v>12.17</v>
          </cell>
        </row>
        <row r="2729">
          <cell r="A2729">
            <v>8699960580015</v>
          </cell>
          <cell r="B2729" t="str">
            <v>G04CA04</v>
          </cell>
          <cell r="C2729" t="str">
            <v>silodosin</v>
          </cell>
          <cell r="D2729" t="str">
            <v>REFERANS</v>
          </cell>
          <cell r="E2729" t="str">
            <v>REFERANS</v>
          </cell>
          <cell r="F2729">
            <v>0</v>
          </cell>
          <cell r="G2729">
            <v>4</v>
          </cell>
          <cell r="H2729">
            <v>1</v>
          </cell>
          <cell r="I2729">
            <v>0</v>
          </cell>
          <cell r="J2729">
            <v>0</v>
          </cell>
          <cell r="K2729">
            <v>0</v>
          </cell>
          <cell r="L2729" t="str">
            <v>SILODYX 4 MG 30 KAPSUL</v>
          </cell>
          <cell r="M2729" t="str">
            <v>SILODOSIN</v>
          </cell>
          <cell r="N2729" t="str">
            <v>RECOFARMA</v>
          </cell>
          <cell r="O2729">
            <v>4</v>
          </cell>
          <cell r="P2729" t="str">
            <v>MG</v>
          </cell>
          <cell r="Q2729">
            <v>30</v>
          </cell>
          <cell r="R2729" t="str">
            <v>NORMAL REÇETE</v>
          </cell>
          <cell r="S2729" t="str">
            <v>IMAL</v>
          </cell>
          <cell r="T2729" t="str">
            <v>ITALYA</v>
          </cell>
          <cell r="U2729">
            <v>4.91</v>
          </cell>
          <cell r="V2729">
            <v>4.91</v>
          </cell>
          <cell r="W2729">
            <v>4.91</v>
          </cell>
          <cell r="X2729" t="str">
            <v>ITALYA</v>
          </cell>
          <cell r="Y2729">
            <v>0</v>
          </cell>
          <cell r="Z2729">
            <v>0</v>
          </cell>
          <cell r="AA2729">
            <v>10.37</v>
          </cell>
          <cell r="AB2729">
            <v>0</v>
          </cell>
          <cell r="AC2729">
            <v>10.37</v>
          </cell>
        </row>
        <row r="2730">
          <cell r="A2730">
            <v>8699960580022</v>
          </cell>
          <cell r="B2730" t="str">
            <v>G04CA04</v>
          </cell>
          <cell r="C2730" t="str">
            <v>silodosin</v>
          </cell>
          <cell r="D2730" t="str">
            <v>REFERANS</v>
          </cell>
          <cell r="E2730" t="str">
            <v>REFERANS</v>
          </cell>
          <cell r="F2730">
            <v>0</v>
          </cell>
          <cell r="G2730">
            <v>4</v>
          </cell>
          <cell r="H2730">
            <v>1</v>
          </cell>
          <cell r="I2730">
            <v>0</v>
          </cell>
          <cell r="J2730">
            <v>0</v>
          </cell>
          <cell r="K2730">
            <v>0</v>
          </cell>
          <cell r="L2730" t="str">
            <v>SILODYX 8 MG 30 KAPSUL</v>
          </cell>
          <cell r="M2730" t="str">
            <v>SILODOSIN</v>
          </cell>
          <cell r="N2730" t="str">
            <v>RECOFARMA</v>
          </cell>
          <cell r="O2730">
            <v>8</v>
          </cell>
          <cell r="P2730" t="str">
            <v>MG</v>
          </cell>
          <cell r="Q2730">
            <v>30</v>
          </cell>
          <cell r="R2730" t="str">
            <v>NORMAL REÇETE</v>
          </cell>
          <cell r="S2730" t="str">
            <v>IMAL</v>
          </cell>
          <cell r="T2730" t="str">
            <v>ITALYA</v>
          </cell>
          <cell r="U2730">
            <v>9.82</v>
          </cell>
          <cell r="V2730">
            <v>9.82</v>
          </cell>
          <cell r="W2730">
            <v>9.82</v>
          </cell>
          <cell r="X2730" t="str">
            <v>ITALYA</v>
          </cell>
          <cell r="Y2730">
            <v>0</v>
          </cell>
          <cell r="Z2730">
            <v>0</v>
          </cell>
          <cell r="AA2730">
            <v>20.77</v>
          </cell>
          <cell r="AB2730">
            <v>0</v>
          </cell>
          <cell r="AC2730">
            <v>20.77</v>
          </cell>
        </row>
        <row r="2731">
          <cell r="A2731">
            <v>8699523080013</v>
          </cell>
          <cell r="B2731" t="str">
            <v>A02AF01</v>
          </cell>
          <cell r="C2731" t="str">
            <v>magaldrate and antiflatulents</v>
          </cell>
          <cell r="D2731" t="str">
            <v>ESDEGER</v>
          </cell>
          <cell r="E2731" t="str">
            <v>FIYAT KORUMALI URUN</v>
          </cell>
          <cell r="F2731">
            <v>4</v>
          </cell>
          <cell r="G2731">
            <v>1</v>
          </cell>
          <cell r="H2731">
            <v>3</v>
          </cell>
          <cell r="I2731">
            <v>0</v>
          </cell>
          <cell r="J2731">
            <v>0</v>
          </cell>
          <cell r="K2731">
            <v>0</v>
          </cell>
          <cell r="L2731" t="str">
            <v>SIMELGAT PLUS 30 CIGNEME TABLETI</v>
          </cell>
          <cell r="M2731" t="str">
            <v>MAGALDRAT + SIMETIKON</v>
          </cell>
          <cell r="N2731" t="str">
            <v>MUNIR SAHIN</v>
          </cell>
          <cell r="O2731">
            <v>0</v>
          </cell>
          <cell r="P2731">
            <v>0</v>
          </cell>
          <cell r="Q2731">
            <v>30</v>
          </cell>
          <cell r="R2731" t="str">
            <v>NORMAL RECETE</v>
          </cell>
          <cell r="S2731" t="str">
            <v>IMAL</v>
          </cell>
          <cell r="T2731" t="str">
            <v>TURKIYE</v>
          </cell>
          <cell r="U2731">
            <v>1.43</v>
          </cell>
          <cell r="V2731">
            <v>1.43</v>
          </cell>
          <cell r="W2731">
            <v>1.43</v>
          </cell>
          <cell r="X2731" t="str">
            <v>TURKIYE</v>
          </cell>
          <cell r="Y2731">
            <v>0</v>
          </cell>
          <cell r="Z2731">
            <v>0</v>
          </cell>
          <cell r="AA2731">
            <v>3.94</v>
          </cell>
          <cell r="AB2731">
            <v>0</v>
          </cell>
          <cell r="AC2731">
            <v>3.94</v>
          </cell>
        </row>
        <row r="2732">
          <cell r="A2732">
            <v>8699523700034</v>
          </cell>
          <cell r="B2732" t="str">
            <v>A02AF01</v>
          </cell>
          <cell r="C2732" t="str">
            <v>magaldrate and antiflatulents</v>
          </cell>
          <cell r="D2732" t="str">
            <v>ESDEGER</v>
          </cell>
          <cell r="E2732" t="str">
            <v>FIYAT KORUMALI URUN</v>
          </cell>
          <cell r="F2732">
            <v>4</v>
          </cell>
          <cell r="G2732">
            <v>1</v>
          </cell>
          <cell r="H2732">
            <v>2</v>
          </cell>
          <cell r="I2732">
            <v>0</v>
          </cell>
          <cell r="J2732">
            <v>0</v>
          </cell>
          <cell r="K2732">
            <v>0</v>
          </cell>
          <cell r="L2732" t="str">
            <v>SIMELGAT PLUS SUSPANSIYON</v>
          </cell>
          <cell r="M2732" t="str">
            <v>MAGALDRAT + SIMETIKON</v>
          </cell>
          <cell r="N2732" t="str">
            <v>MUNIR SAHIN</v>
          </cell>
          <cell r="O2732">
            <v>0</v>
          </cell>
          <cell r="P2732">
            <v>0</v>
          </cell>
          <cell r="Q2732">
            <v>1</v>
          </cell>
          <cell r="R2732" t="str">
            <v>NORMAL RECETE</v>
          </cell>
          <cell r="S2732" t="str">
            <v>IMAL</v>
          </cell>
          <cell r="T2732" t="str">
            <v>TURKIYE</v>
          </cell>
          <cell r="U2732">
            <v>1.9</v>
          </cell>
          <cell r="V2732">
            <v>1.9</v>
          </cell>
          <cell r="W2732">
            <v>0</v>
          </cell>
          <cell r="X2732" t="str">
            <v>TURKIYE</v>
          </cell>
          <cell r="Y2732">
            <v>0</v>
          </cell>
          <cell r="Z2732">
            <v>0</v>
          </cell>
          <cell r="AA2732">
            <v>5.23</v>
          </cell>
          <cell r="AB2732">
            <v>0</v>
          </cell>
          <cell r="AC2732">
            <v>5.23</v>
          </cell>
        </row>
        <row r="2733">
          <cell r="A2733">
            <v>8699559750089</v>
          </cell>
          <cell r="B2733" t="str">
            <v>A04AA02</v>
          </cell>
          <cell r="C2733" t="str">
            <v>granisetron</v>
          </cell>
          <cell r="D2733" t="str">
            <v>EŞDEĞER</v>
          </cell>
          <cell r="E2733" t="str">
            <v>EŞDEĞER</v>
          </cell>
          <cell r="F2733">
            <v>0</v>
          </cell>
          <cell r="G2733">
            <v>1</v>
          </cell>
          <cell r="H2733">
            <v>1</v>
          </cell>
          <cell r="I2733">
            <v>0</v>
          </cell>
          <cell r="J2733">
            <v>0</v>
          </cell>
          <cell r="K2733">
            <v>0</v>
          </cell>
          <cell r="L2733" t="str">
            <v>SINAREX 3 MG/3 ML ENJ. COZ. ICEREN 1 AMPUL</v>
          </cell>
          <cell r="M2733" t="str">
            <v>GRANISETRON</v>
          </cell>
          <cell r="N2733" t="str">
            <v>DR.F.FRIK</v>
          </cell>
          <cell r="O2733">
            <v>3</v>
          </cell>
          <cell r="P2733" t="str">
            <v>MG/ML</v>
          </cell>
          <cell r="Q2733">
            <v>1</v>
          </cell>
          <cell r="R2733" t="str">
            <v>NORMAL REÇETE</v>
          </cell>
          <cell r="S2733" t="str">
            <v>IMAL</v>
          </cell>
          <cell r="T2733">
            <v>0</v>
          </cell>
          <cell r="U2733">
            <v>0</v>
          </cell>
          <cell r="V2733">
            <v>14.3</v>
          </cell>
          <cell r="W2733">
            <v>8.58</v>
          </cell>
          <cell r="X2733" t="str">
            <v>YUNANISTAN</v>
          </cell>
          <cell r="Y2733">
            <v>0</v>
          </cell>
          <cell r="Z2733">
            <v>0</v>
          </cell>
          <cell r="AA2733">
            <v>0</v>
          </cell>
          <cell r="AB2733">
            <v>0</v>
          </cell>
          <cell r="AC2733">
            <v>17.79</v>
          </cell>
        </row>
        <row r="2734">
          <cell r="A2734">
            <v>8699559750096</v>
          </cell>
          <cell r="B2734" t="str">
            <v>A04AA02</v>
          </cell>
          <cell r="C2734" t="str">
            <v>granisetron</v>
          </cell>
          <cell r="D2734" t="str">
            <v>EŞDEĞER</v>
          </cell>
          <cell r="E2734" t="str">
            <v>EŞDEĞER</v>
          </cell>
          <cell r="F2734">
            <v>0</v>
          </cell>
          <cell r="G2734">
            <v>1</v>
          </cell>
          <cell r="H2734">
            <v>1</v>
          </cell>
          <cell r="I2734">
            <v>0</v>
          </cell>
          <cell r="J2734">
            <v>0</v>
          </cell>
          <cell r="K2734">
            <v>0</v>
          </cell>
          <cell r="L2734" t="str">
            <v>SINAREX 3 MG/3 ML ENJ. COZ. ICEREN 5 AMPUL</v>
          </cell>
          <cell r="M2734" t="str">
            <v>GRANISETRON</v>
          </cell>
          <cell r="N2734" t="str">
            <v>DR.F.FRIK</v>
          </cell>
          <cell r="O2734">
            <v>3</v>
          </cell>
          <cell r="P2734" t="str">
            <v>MG/ML</v>
          </cell>
          <cell r="Q2734">
            <v>5</v>
          </cell>
          <cell r="R2734" t="str">
            <v>NORMAL REÇETE</v>
          </cell>
          <cell r="S2734" t="str">
            <v>IMAL</v>
          </cell>
          <cell r="T2734">
            <v>0</v>
          </cell>
          <cell r="U2734">
            <v>0</v>
          </cell>
          <cell r="V2734">
            <v>71.5</v>
          </cell>
          <cell r="W2734">
            <v>42.9</v>
          </cell>
          <cell r="X2734" t="str">
            <v>YUNANISTAN</v>
          </cell>
          <cell r="Y2734">
            <v>0</v>
          </cell>
          <cell r="Z2734">
            <v>0</v>
          </cell>
          <cell r="AA2734">
            <v>0</v>
          </cell>
          <cell r="AB2734">
            <v>0</v>
          </cell>
          <cell r="AC2734">
            <v>88.99</v>
          </cell>
        </row>
        <row r="2735">
          <cell r="A2735">
            <v>8698877750603</v>
          </cell>
          <cell r="B2735" t="str">
            <v>L01CD01</v>
          </cell>
          <cell r="C2735" t="str">
            <v>paclitaxel</v>
          </cell>
          <cell r="D2735" t="str">
            <v>EŞDEĞER</v>
          </cell>
          <cell r="E2735" t="str">
            <v>EŞDEĞER</v>
          </cell>
          <cell r="F2735">
            <v>0</v>
          </cell>
          <cell r="G2735">
            <v>1</v>
          </cell>
          <cell r="H2735">
            <v>1</v>
          </cell>
          <cell r="I2735">
            <v>0</v>
          </cell>
          <cell r="J2735">
            <v>0</v>
          </cell>
          <cell r="K2735">
            <v>0</v>
          </cell>
          <cell r="L2735" t="str">
            <v>SINDAXEL 100 MG/16,7 ML  IV INF. ICIN KONSANTRE COZ. ICEREN FLAKON</v>
          </cell>
          <cell r="M2735" t="str">
            <v>PAKLITAKSEL</v>
          </cell>
          <cell r="N2735" t="str">
            <v>ACTAVIS ISTANBUL</v>
          </cell>
          <cell r="O2735" t="str">
            <v>100+16,7</v>
          </cell>
          <cell r="P2735" t="str">
            <v>MG/ML</v>
          </cell>
          <cell r="Q2735">
            <v>1</v>
          </cell>
          <cell r="R2735" t="str">
            <v>NORMAL REÇETE</v>
          </cell>
          <cell r="S2735" t="str">
            <v>ITHAL</v>
          </cell>
          <cell r="T2735" t="str">
            <v>ROMANYA</v>
          </cell>
          <cell r="U2735">
            <v>308.11</v>
          </cell>
          <cell r="V2735">
            <v>308.11</v>
          </cell>
          <cell r="W2735">
            <v>74.94</v>
          </cell>
          <cell r="X2735" t="str">
            <v>ROMANYA</v>
          </cell>
          <cell r="Y2735">
            <v>0</v>
          </cell>
          <cell r="Z2735">
            <v>0</v>
          </cell>
          <cell r="AA2735">
            <v>158.59</v>
          </cell>
          <cell r="AB2735">
            <v>0</v>
          </cell>
          <cell r="AC2735">
            <v>158.59</v>
          </cell>
        </row>
        <row r="2736">
          <cell r="A2736">
            <v>8698877750702</v>
          </cell>
          <cell r="B2736" t="str">
            <v>L01CD01</v>
          </cell>
          <cell r="C2736" t="str">
            <v>paclitaxel</v>
          </cell>
          <cell r="D2736" t="str">
            <v>EŞDEĞER</v>
          </cell>
          <cell r="E2736" t="str">
            <v>EŞDEĞER</v>
          </cell>
          <cell r="F2736">
            <v>0</v>
          </cell>
          <cell r="G2736">
            <v>5</v>
          </cell>
          <cell r="H2736">
            <v>1</v>
          </cell>
          <cell r="I2736">
            <v>0</v>
          </cell>
          <cell r="J2736">
            <v>0</v>
          </cell>
          <cell r="K2736">
            <v>0</v>
          </cell>
          <cell r="L2736" t="str">
            <v>SINDAXEL 150 MG/25 ML  IV INF. COZ. 1 FLAKON</v>
          </cell>
          <cell r="M2736" t="str">
            <v>PAKLITAKSEL</v>
          </cell>
          <cell r="N2736" t="str">
            <v>ACTAVIS ISTANBUL</v>
          </cell>
          <cell r="O2736" t="str">
            <v>150+25</v>
          </cell>
          <cell r="P2736" t="str">
            <v>MG/ML</v>
          </cell>
          <cell r="Q2736">
            <v>1</v>
          </cell>
          <cell r="R2736" t="str">
            <v>NORMAL REÇETE</v>
          </cell>
          <cell r="S2736" t="str">
            <v>ITHAL</v>
          </cell>
          <cell r="T2736" t="str">
            <v>ROMANYA</v>
          </cell>
          <cell r="U2736">
            <v>462.15</v>
          </cell>
          <cell r="V2736">
            <v>462.15</v>
          </cell>
          <cell r="W2736">
            <v>122.49</v>
          </cell>
          <cell r="X2736" t="str">
            <v>ROMANYA</v>
          </cell>
          <cell r="Y2736">
            <v>0</v>
          </cell>
          <cell r="Z2736">
            <v>0</v>
          </cell>
          <cell r="AA2736">
            <v>255.78</v>
          </cell>
          <cell r="AB2736">
            <v>0</v>
          </cell>
          <cell r="AC2736">
            <v>255.78</v>
          </cell>
        </row>
        <row r="2737">
          <cell r="A2737">
            <v>8698877750504</v>
          </cell>
          <cell r="B2737" t="str">
            <v>L01CD01</v>
          </cell>
          <cell r="C2737" t="str">
            <v>paclitaxel</v>
          </cell>
          <cell r="D2737" t="str">
            <v>EŞDEĞER</v>
          </cell>
          <cell r="E2737" t="str">
            <v>EŞDEĞER</v>
          </cell>
          <cell r="F2737">
            <v>0</v>
          </cell>
          <cell r="G2737">
            <v>1</v>
          </cell>
          <cell r="H2737">
            <v>1</v>
          </cell>
          <cell r="I2737">
            <v>0</v>
          </cell>
          <cell r="J2737">
            <v>0</v>
          </cell>
          <cell r="K2737">
            <v>0</v>
          </cell>
          <cell r="L2737" t="str">
            <v>SINDAXEL 30 MG/5 ML  IV INF. ICIN KONSANTRE COZ. ICEREN FLAKON</v>
          </cell>
          <cell r="M2737" t="str">
            <v>PAKLITAKSEL</v>
          </cell>
          <cell r="N2737" t="str">
            <v>ACTAVIS ISTANBUL</v>
          </cell>
          <cell r="O2737" t="str">
            <v>30+5</v>
          </cell>
          <cell r="P2737" t="str">
            <v>MG/ML</v>
          </cell>
          <cell r="Q2737">
            <v>1</v>
          </cell>
          <cell r="R2737" t="str">
            <v>NORMAL REÇETE</v>
          </cell>
          <cell r="S2737" t="str">
            <v>ITHAL</v>
          </cell>
          <cell r="T2737" t="str">
            <v>ROMANYA</v>
          </cell>
          <cell r="U2737">
            <v>92.43</v>
          </cell>
          <cell r="V2737">
            <v>92.43</v>
          </cell>
          <cell r="W2737">
            <v>23.94</v>
          </cell>
          <cell r="X2737" t="str">
            <v>ROMANYA</v>
          </cell>
          <cell r="Y2737">
            <v>0</v>
          </cell>
          <cell r="Z2737">
            <v>0</v>
          </cell>
          <cell r="AA2737">
            <v>50.65</v>
          </cell>
          <cell r="AB2737">
            <v>0</v>
          </cell>
          <cell r="AC2737">
            <v>50.65</v>
          </cell>
        </row>
        <row r="2738">
          <cell r="A2738">
            <v>8698877750801</v>
          </cell>
          <cell r="B2738" t="str">
            <v>L01CD01</v>
          </cell>
          <cell r="C2738" t="str">
            <v>paclitaxel</v>
          </cell>
          <cell r="D2738" t="str">
            <v>EŞDEĞER</v>
          </cell>
          <cell r="E2738" t="str">
            <v>EŞDEĞER</v>
          </cell>
          <cell r="F2738">
            <v>0</v>
          </cell>
          <cell r="G2738">
            <v>5</v>
          </cell>
          <cell r="H2738">
            <v>1</v>
          </cell>
          <cell r="I2738">
            <v>0</v>
          </cell>
          <cell r="J2738">
            <v>0</v>
          </cell>
          <cell r="K2738">
            <v>0</v>
          </cell>
          <cell r="L2738" t="str">
            <v>SINDAXEL 300 MG/50 ML  IV INF. COZ. 1 FLAKON</v>
          </cell>
          <cell r="M2738" t="str">
            <v>PAKLITAKSEL</v>
          </cell>
          <cell r="N2738" t="str">
            <v>ACTAVIS ISTANBUL</v>
          </cell>
          <cell r="O2738" t="str">
            <v>300+50</v>
          </cell>
          <cell r="P2738" t="str">
            <v>MG/ML</v>
          </cell>
          <cell r="Q2738">
            <v>1</v>
          </cell>
          <cell r="R2738" t="str">
            <v>NORMAL REÇETE</v>
          </cell>
          <cell r="S2738" t="str">
            <v>ITHAL</v>
          </cell>
          <cell r="T2738" t="str">
            <v>DANIMARKA</v>
          </cell>
          <cell r="U2738">
            <v>204.75</v>
          </cell>
          <cell r="V2738">
            <v>204.75</v>
          </cell>
          <cell r="W2738">
            <v>204.75</v>
          </cell>
          <cell r="X2738" t="str">
            <v>DANIMARKA</v>
          </cell>
          <cell r="Y2738">
            <v>0</v>
          </cell>
          <cell r="Z2738">
            <v>0</v>
          </cell>
          <cell r="AA2738">
            <v>433.37</v>
          </cell>
          <cell r="AB2738">
            <v>0</v>
          </cell>
          <cell r="AC2738">
            <v>433.37</v>
          </cell>
        </row>
        <row r="2739">
          <cell r="A2739">
            <v>8699504570045</v>
          </cell>
          <cell r="B2739" t="str">
            <v>R05DB13</v>
          </cell>
          <cell r="C2739" t="str">
            <v>butamirate</v>
          </cell>
          <cell r="D2739" t="str">
            <v>REFERANS</v>
          </cell>
          <cell r="E2739" t="str">
            <v>FIYAT KORUMALI URUN</v>
          </cell>
          <cell r="F2739">
            <v>4</v>
          </cell>
          <cell r="G2739">
            <v>1</v>
          </cell>
          <cell r="H2739">
            <v>2</v>
          </cell>
          <cell r="I2739">
            <v>0</v>
          </cell>
          <cell r="J2739">
            <v>0</v>
          </cell>
          <cell r="K2739">
            <v>0</v>
          </cell>
          <cell r="L2739" t="str">
            <v>SINECOD 7,5 MG 100 ML SURUP</v>
          </cell>
          <cell r="M2739" t="str">
            <v>BUTAMIRAT SITRAT</v>
          </cell>
          <cell r="N2739" t="str">
            <v>NOVARTIS</v>
          </cell>
          <cell r="O2739" t="str">
            <v>7,5+5</v>
          </cell>
          <cell r="P2739" t="str">
            <v>MG/ML</v>
          </cell>
          <cell r="Q2739">
            <v>100</v>
          </cell>
          <cell r="R2739" t="str">
            <v>NORMAL RECETE</v>
          </cell>
          <cell r="S2739" t="str">
            <v>IMAL</v>
          </cell>
          <cell r="T2739" t="str">
            <v>TURKIYE</v>
          </cell>
          <cell r="U2739">
            <v>2.36</v>
          </cell>
          <cell r="V2739">
            <v>2.36</v>
          </cell>
          <cell r="W2739">
            <v>0</v>
          </cell>
          <cell r="X2739" t="str">
            <v>TURKIYE</v>
          </cell>
          <cell r="Y2739">
            <v>0</v>
          </cell>
          <cell r="Z2739">
            <v>0</v>
          </cell>
          <cell r="AA2739">
            <v>6.5</v>
          </cell>
          <cell r="AB2739">
            <v>0</v>
          </cell>
          <cell r="AC2739">
            <v>6.5</v>
          </cell>
        </row>
        <row r="2740">
          <cell r="A2740">
            <v>8699504090086</v>
          </cell>
          <cell r="B2740" t="str">
            <v>R05DB13</v>
          </cell>
          <cell r="C2740" t="str">
            <v>butamirate</v>
          </cell>
          <cell r="D2740" t="str">
            <v>REFERANS</v>
          </cell>
          <cell r="E2740" t="str">
            <v>YIRMI YIL</v>
          </cell>
          <cell r="F2740">
            <v>4</v>
          </cell>
          <cell r="G2740">
            <v>2</v>
          </cell>
          <cell r="H2740">
            <v>2</v>
          </cell>
          <cell r="I2740">
            <v>0</v>
          </cell>
          <cell r="J2740">
            <v>0</v>
          </cell>
          <cell r="K2740">
            <v>0</v>
          </cell>
          <cell r="L2740" t="str">
            <v>SINECOD DEPO 50 MG 10 TABLET</v>
          </cell>
          <cell r="M2740" t="str">
            <v>BUTAMIRAT SITRAT</v>
          </cell>
          <cell r="N2740" t="str">
            <v>NOVARTIS</v>
          </cell>
          <cell r="O2740">
            <v>50</v>
          </cell>
          <cell r="P2740" t="str">
            <v>MG</v>
          </cell>
          <cell r="Q2740">
            <v>10</v>
          </cell>
          <cell r="R2740" t="str">
            <v>NORMAL REÇETE</v>
          </cell>
          <cell r="S2740" t="str">
            <v>IMAL</v>
          </cell>
          <cell r="T2740" t="str">
            <v>TURKIYE</v>
          </cell>
          <cell r="U2740">
            <v>2.84</v>
          </cell>
          <cell r="V2740">
            <v>2.84</v>
          </cell>
          <cell r="W2740">
            <v>0</v>
          </cell>
          <cell r="X2740" t="str">
            <v>TURKIYE</v>
          </cell>
          <cell r="Y2740">
            <v>0</v>
          </cell>
          <cell r="Z2740">
            <v>0</v>
          </cell>
          <cell r="AA2740">
            <v>6</v>
          </cell>
          <cell r="AB2740">
            <v>0</v>
          </cell>
          <cell r="AC2740">
            <v>6</v>
          </cell>
        </row>
        <row r="2741">
          <cell r="A2741">
            <v>8699504091311</v>
          </cell>
          <cell r="B2741" t="str">
            <v>R05DB13</v>
          </cell>
          <cell r="C2741" t="str">
            <v>butamirate</v>
          </cell>
          <cell r="D2741" t="str">
            <v>REFERANS</v>
          </cell>
          <cell r="E2741" t="str">
            <v>FIYAT KORUMALI URUN</v>
          </cell>
          <cell r="F2741">
            <v>0</v>
          </cell>
          <cell r="G2741">
            <v>1</v>
          </cell>
          <cell r="H2741">
            <v>1</v>
          </cell>
          <cell r="I2741">
            <v>0</v>
          </cell>
          <cell r="J2741">
            <v>0</v>
          </cell>
          <cell r="K2741">
            <v>0</v>
          </cell>
          <cell r="L2741" t="str">
            <v>SINECOD DEPO 50 MG 20 TABLET</v>
          </cell>
          <cell r="M2741" t="str">
            <v>BUTAMIRAT SITRAT</v>
          </cell>
          <cell r="N2741" t="str">
            <v>NOVARTIS</v>
          </cell>
          <cell r="O2741">
            <v>50</v>
          </cell>
          <cell r="P2741" t="str">
            <v>MG</v>
          </cell>
          <cell r="Q2741">
            <v>20</v>
          </cell>
          <cell r="R2741" t="str">
            <v>NORMAL RECETE</v>
          </cell>
          <cell r="S2741" t="str">
            <v>IMAL</v>
          </cell>
          <cell r="T2741" t="str">
            <v>MACARISTAN</v>
          </cell>
          <cell r="U2741">
            <v>5.36</v>
          </cell>
          <cell r="V2741">
            <v>12.12</v>
          </cell>
          <cell r="W2741">
            <v>5.28</v>
          </cell>
          <cell r="X2741" t="str">
            <v>MACARISTAN</v>
          </cell>
          <cell r="Y2741">
            <v>0</v>
          </cell>
          <cell r="Z2741">
            <v>0</v>
          </cell>
          <cell r="AA2741">
            <v>13.65</v>
          </cell>
          <cell r="AB2741">
            <v>0</v>
          </cell>
          <cell r="AC2741">
            <v>13.65</v>
          </cell>
        </row>
        <row r="2742">
          <cell r="A2742">
            <v>8699636010600</v>
          </cell>
          <cell r="B2742" t="str">
            <v>N04BA02</v>
          </cell>
          <cell r="C2742" t="str">
            <v>levodopa and decarboxylase inhibitor</v>
          </cell>
          <cell r="D2742" t="str">
            <v>REFERANS</v>
          </cell>
          <cell r="E2742" t="str">
            <v>YIRMI YIL</v>
          </cell>
          <cell r="F2742">
            <v>4</v>
          </cell>
          <cell r="G2742">
            <v>2</v>
          </cell>
          <cell r="H2742">
            <v>2</v>
          </cell>
          <cell r="I2742">
            <v>0</v>
          </cell>
          <cell r="J2742">
            <v>0</v>
          </cell>
          <cell r="K2742">
            <v>0</v>
          </cell>
          <cell r="L2742" t="str">
            <v>SINEMET 30 TABLET</v>
          </cell>
          <cell r="M2742" t="str">
            <v>KARBIDOPA LEVODOPA</v>
          </cell>
          <cell r="N2742" t="str">
            <v>MERCK SHARP &amp; DOHME</v>
          </cell>
          <cell r="O2742">
            <v>0</v>
          </cell>
          <cell r="P2742">
            <v>0</v>
          </cell>
          <cell r="Q2742">
            <v>30</v>
          </cell>
          <cell r="R2742" t="str">
            <v>NORMAL REÇETE</v>
          </cell>
          <cell r="S2742" t="str">
            <v>IMAL</v>
          </cell>
          <cell r="T2742" t="str">
            <v>TURKIYE</v>
          </cell>
          <cell r="U2742">
            <v>3.46</v>
          </cell>
          <cell r="V2742">
            <v>3.46</v>
          </cell>
          <cell r="W2742">
            <v>0</v>
          </cell>
          <cell r="X2742" t="str">
            <v>TURKIYE</v>
          </cell>
          <cell r="Y2742">
            <v>0</v>
          </cell>
          <cell r="Z2742">
            <v>0</v>
          </cell>
          <cell r="AA2742">
            <v>7.32</v>
          </cell>
          <cell r="AB2742">
            <v>0</v>
          </cell>
          <cell r="AC2742">
            <v>7.32</v>
          </cell>
        </row>
        <row r="2743">
          <cell r="A2743">
            <v>8699636240144</v>
          </cell>
          <cell r="B2743" t="str">
            <v>R03DC03</v>
          </cell>
          <cell r="C2743" t="str">
            <v>montelukast</v>
          </cell>
          <cell r="D2743" t="str">
            <v>REFERANS</v>
          </cell>
          <cell r="E2743" t="str">
            <v>REFERANS</v>
          </cell>
          <cell r="F2743">
            <v>0</v>
          </cell>
          <cell r="G2743">
            <v>1</v>
          </cell>
          <cell r="H2743">
            <v>1</v>
          </cell>
          <cell r="I2743">
            <v>0</v>
          </cell>
          <cell r="J2743">
            <v>0</v>
          </cell>
          <cell r="K2743">
            <v>0</v>
          </cell>
          <cell r="L2743" t="str">
            <v>SINGULAIR 4 MG PEDIYATRIK ORAL GRANUL 28 SASE</v>
          </cell>
          <cell r="M2743" t="str">
            <v>MONTELUKAST SODYUM</v>
          </cell>
          <cell r="N2743" t="str">
            <v>MERCK SHARP &amp; DOHME</v>
          </cell>
          <cell r="O2743">
            <v>4</v>
          </cell>
          <cell r="P2743" t="str">
            <v>MG</v>
          </cell>
          <cell r="Q2743">
            <v>28</v>
          </cell>
          <cell r="R2743" t="str">
            <v>NORMAL RECETE</v>
          </cell>
          <cell r="S2743" t="str">
            <v>ITHAL</v>
          </cell>
          <cell r="T2743" t="str">
            <v>ISPANYA</v>
          </cell>
          <cell r="U2743">
            <v>10.79</v>
          </cell>
          <cell r="V2743">
            <v>27.67</v>
          </cell>
          <cell r="W2743">
            <v>10.79</v>
          </cell>
          <cell r="X2743" t="str">
            <v>ISPANYA</v>
          </cell>
          <cell r="Y2743">
            <v>0</v>
          </cell>
          <cell r="Z2743">
            <v>0</v>
          </cell>
          <cell r="AA2743">
            <v>29.02</v>
          </cell>
          <cell r="AB2743">
            <v>0</v>
          </cell>
          <cell r="AC2743">
            <v>29.02</v>
          </cell>
        </row>
        <row r="2744">
          <cell r="A2744">
            <v>8699772090177</v>
          </cell>
          <cell r="B2744" t="str">
            <v>N06AB04</v>
          </cell>
          <cell r="C2744" t="str">
            <v>citalopram</v>
          </cell>
          <cell r="D2744" t="str">
            <v>ESDEGER</v>
          </cell>
          <cell r="E2744" t="str">
            <v>ESDEGER</v>
          </cell>
          <cell r="F2744">
            <v>0</v>
          </cell>
          <cell r="G2744">
            <v>1</v>
          </cell>
          <cell r="H2744">
            <v>1</v>
          </cell>
          <cell r="I2744">
            <v>0</v>
          </cell>
          <cell r="J2744">
            <v>0</v>
          </cell>
          <cell r="K2744">
            <v>0</v>
          </cell>
          <cell r="L2744" t="str">
            <v>SINTAB 20 MG 28 TABLET</v>
          </cell>
          <cell r="M2744" t="str">
            <v>SITALOPRAM HIDROBROMUR</v>
          </cell>
          <cell r="N2744" t="str">
            <v>TRIPHARMA</v>
          </cell>
          <cell r="O2744">
            <v>20</v>
          </cell>
          <cell r="P2744" t="str">
            <v>MG</v>
          </cell>
          <cell r="Q2744">
            <v>28</v>
          </cell>
          <cell r="R2744" t="str">
            <v>NORMAL RECETE</v>
          </cell>
          <cell r="S2744" t="str">
            <v>IMAL</v>
          </cell>
          <cell r="T2744" t="str">
            <v>ISPANYA</v>
          </cell>
          <cell r="U2744">
            <v>3.28</v>
          </cell>
          <cell r="V2744">
            <v>5.58</v>
          </cell>
          <cell r="W2744">
            <v>3.28</v>
          </cell>
          <cell r="X2744" t="str">
            <v>ISPANYA</v>
          </cell>
          <cell r="Y2744">
            <v>0</v>
          </cell>
          <cell r="Z2744">
            <v>0</v>
          </cell>
          <cell r="AA2744">
            <v>8.83</v>
          </cell>
          <cell r="AB2744">
            <v>0</v>
          </cell>
          <cell r="AC2744">
            <v>8.83</v>
          </cell>
        </row>
        <row r="2745">
          <cell r="A2745">
            <v>8699772090184</v>
          </cell>
          <cell r="B2745" t="str">
            <v>N06AB04</v>
          </cell>
          <cell r="C2745" t="str">
            <v>citalopram</v>
          </cell>
          <cell r="D2745" t="str">
            <v>ESDEGER</v>
          </cell>
          <cell r="E2745" t="str">
            <v>ESDEGER</v>
          </cell>
          <cell r="F2745">
            <v>0</v>
          </cell>
          <cell r="G2745">
            <v>5</v>
          </cell>
          <cell r="H2745">
            <v>1</v>
          </cell>
          <cell r="I2745">
            <v>0</v>
          </cell>
          <cell r="J2745">
            <v>0</v>
          </cell>
          <cell r="K2745">
            <v>0</v>
          </cell>
          <cell r="L2745" t="str">
            <v>SINTAB 20 MG 56 TABLET</v>
          </cell>
          <cell r="M2745" t="str">
            <v>SITALOPRAM HIDROBROMUR</v>
          </cell>
          <cell r="N2745" t="str">
            <v>TRIPHARMA</v>
          </cell>
          <cell r="O2745">
            <v>20</v>
          </cell>
          <cell r="P2745" t="str">
            <v>MG</v>
          </cell>
          <cell r="Q2745">
            <v>56</v>
          </cell>
          <cell r="R2745" t="str">
            <v>NORMAL RECETE</v>
          </cell>
          <cell r="S2745" t="str">
            <v>IMAL</v>
          </cell>
          <cell r="T2745" t="str">
            <v>ISPANYA</v>
          </cell>
          <cell r="U2745">
            <v>6.56</v>
          </cell>
          <cell r="V2745">
            <v>11.16</v>
          </cell>
          <cell r="W2745">
            <v>6.56</v>
          </cell>
          <cell r="X2745" t="str">
            <v>ISPANYA</v>
          </cell>
          <cell r="Y2745">
            <v>0</v>
          </cell>
          <cell r="Z2745">
            <v>0</v>
          </cell>
          <cell r="AA2745">
            <v>17.66</v>
          </cell>
          <cell r="AB2745">
            <v>0</v>
          </cell>
          <cell r="AC2745">
            <v>17.66</v>
          </cell>
        </row>
        <row r="2746">
          <cell r="A2746">
            <v>8699772090191</v>
          </cell>
          <cell r="B2746" t="str">
            <v>N06AB04</v>
          </cell>
          <cell r="C2746" t="str">
            <v>citalopram</v>
          </cell>
          <cell r="D2746" t="str">
            <v>ESDEGER</v>
          </cell>
          <cell r="E2746" t="str">
            <v>ESDEGER</v>
          </cell>
          <cell r="F2746">
            <v>0</v>
          </cell>
          <cell r="G2746">
            <v>5</v>
          </cell>
          <cell r="H2746">
            <v>1</v>
          </cell>
          <cell r="I2746">
            <v>0</v>
          </cell>
          <cell r="J2746">
            <v>0</v>
          </cell>
          <cell r="K2746">
            <v>0</v>
          </cell>
          <cell r="L2746" t="str">
            <v>SINTAB 40 MG 28 TABLET</v>
          </cell>
          <cell r="M2746" t="str">
            <v>SITALOPRAM HIDROBROMUR</v>
          </cell>
          <cell r="N2746" t="str">
            <v>TRIPHARMA</v>
          </cell>
          <cell r="O2746">
            <v>40</v>
          </cell>
          <cell r="P2746" t="str">
            <v>MG</v>
          </cell>
          <cell r="Q2746">
            <v>28</v>
          </cell>
          <cell r="R2746" t="str">
            <v>NORMAL RECETE</v>
          </cell>
          <cell r="S2746" t="str">
            <v>IMAL</v>
          </cell>
          <cell r="T2746" t="str">
            <v>ISPANYA</v>
          </cell>
          <cell r="U2746">
            <v>6.56</v>
          </cell>
          <cell r="V2746">
            <v>11.16</v>
          </cell>
          <cell r="W2746">
            <v>6.56</v>
          </cell>
          <cell r="X2746" t="str">
            <v>ISPANYA</v>
          </cell>
          <cell r="Y2746">
            <v>0</v>
          </cell>
          <cell r="Z2746">
            <v>0</v>
          </cell>
          <cell r="AA2746">
            <v>17.66</v>
          </cell>
          <cell r="AB2746">
            <v>0</v>
          </cell>
          <cell r="AC2746">
            <v>17.66</v>
          </cell>
        </row>
        <row r="2747">
          <cell r="A2747">
            <v>8699569610168</v>
          </cell>
          <cell r="B2747" t="str">
            <v>S02AA15</v>
          </cell>
          <cell r="C2747" t="str">
            <v>ciprofloxacin</v>
          </cell>
          <cell r="D2747" t="str">
            <v>EŞDEĞER</v>
          </cell>
          <cell r="E2747" t="str">
            <v>YIRMI YIL</v>
          </cell>
          <cell r="F2747">
            <v>4</v>
          </cell>
          <cell r="G2747">
            <v>2</v>
          </cell>
          <cell r="H2747">
            <v>2</v>
          </cell>
          <cell r="I2747">
            <v>0</v>
          </cell>
          <cell r="J2747">
            <v>0</v>
          </cell>
          <cell r="K2747">
            <v>0</v>
          </cell>
          <cell r="L2747" t="str">
            <v>SIPROMIX KULAK DAMLASI 5 ML</v>
          </cell>
          <cell r="M2747" t="str">
            <v>DEKSAMETAZON + SIPROFLOKSASIN</v>
          </cell>
          <cell r="N2747" t="str">
            <v>BILIM ILAC</v>
          </cell>
          <cell r="O2747">
            <v>5</v>
          </cell>
          <cell r="P2747" t="str">
            <v>ML</v>
          </cell>
          <cell r="Q2747">
            <v>1</v>
          </cell>
          <cell r="R2747" t="str">
            <v>NORMAL REÇETE</v>
          </cell>
          <cell r="S2747" t="str">
            <v>IMAL</v>
          </cell>
          <cell r="T2747" t="str">
            <v>TURKIYE</v>
          </cell>
          <cell r="U2747">
            <v>2.0999999999999996</v>
          </cell>
          <cell r="V2747">
            <v>2.0999999999999996</v>
          </cell>
          <cell r="W2747">
            <v>2.04</v>
          </cell>
          <cell r="X2747" t="str">
            <v>TURKIYE</v>
          </cell>
          <cell r="Y2747">
            <v>0</v>
          </cell>
          <cell r="Z2747">
            <v>0</v>
          </cell>
          <cell r="AA2747">
            <v>4.4400000000000004</v>
          </cell>
          <cell r="AB2747">
            <v>0</v>
          </cell>
          <cell r="AC2747">
            <v>4.4400000000000004</v>
          </cell>
        </row>
        <row r="2748">
          <cell r="A2748">
            <v>8699514651239</v>
          </cell>
          <cell r="B2748" t="str">
            <v>D01AE14</v>
          </cell>
          <cell r="C2748" t="str">
            <v>ciclopirox </v>
          </cell>
          <cell r="D2748" t="str">
            <v>ESDEGER</v>
          </cell>
          <cell r="E2748" t="str">
            <v>FIYAT KORUMALI URUN</v>
          </cell>
          <cell r="F2748">
            <v>0</v>
          </cell>
          <cell r="G2748">
            <v>1</v>
          </cell>
          <cell r="H2748">
            <v>1</v>
          </cell>
          <cell r="I2748">
            <v>0</v>
          </cell>
          <cell r="J2748">
            <v>0</v>
          </cell>
          <cell r="K2748">
            <v>0</v>
          </cell>
          <cell r="L2748" t="str">
            <v>SIROKSYL TIRNAK CILASI SETI</v>
          </cell>
          <cell r="M2748" t="str">
            <v>SIKLOPROXOLAMINE CITRATE</v>
          </cell>
          <cell r="N2748" t="str">
            <v>ABDI IBRAHIM</v>
          </cell>
          <cell r="O2748">
            <v>0</v>
          </cell>
          <cell r="P2748">
            <v>0</v>
          </cell>
          <cell r="Q2748">
            <v>1</v>
          </cell>
          <cell r="R2748" t="str">
            <v>NORMAL RECETE</v>
          </cell>
          <cell r="S2748" t="str">
            <v>IMAL</v>
          </cell>
          <cell r="T2748" t="str">
            <v>ALMANYA</v>
          </cell>
          <cell r="U2748">
            <v>15.75</v>
          </cell>
          <cell r="V2748">
            <v>15.75</v>
          </cell>
          <cell r="W2748">
            <v>12.6</v>
          </cell>
          <cell r="X2748" t="str">
            <v>ALMANYA</v>
          </cell>
          <cell r="Y2748">
            <v>0</v>
          </cell>
          <cell r="Z2748">
            <v>0</v>
          </cell>
          <cell r="AA2748">
            <v>23.43</v>
          </cell>
          <cell r="AB2748">
            <v>0</v>
          </cell>
          <cell r="AC2748">
            <v>23.43</v>
          </cell>
        </row>
        <row r="2749">
          <cell r="A2749">
            <v>8699514093770</v>
          </cell>
          <cell r="B2749" t="str">
            <v>N05CH02</v>
          </cell>
          <cell r="C2749" t="str">
            <v>ramelteon</v>
          </cell>
          <cell r="D2749" t="str">
            <v>EŞDEĞER</v>
          </cell>
          <cell r="E2749" t="str">
            <v>EŞDEĞER</v>
          </cell>
          <cell r="F2749">
            <v>0</v>
          </cell>
          <cell r="G2749">
            <v>2</v>
          </cell>
          <cell r="H2749">
            <v>3</v>
          </cell>
          <cell r="I2749">
            <v>0</v>
          </cell>
          <cell r="J2749">
            <v>0</v>
          </cell>
          <cell r="K2749">
            <v>0</v>
          </cell>
          <cell r="L2749" t="str">
            <v>SLEEPEX 8 MG 10 FILM TABLET</v>
          </cell>
          <cell r="M2749" t="str">
            <v>RAMELTEON</v>
          </cell>
          <cell r="N2749" t="str">
            <v>ABDI IBRAHIM</v>
          </cell>
          <cell r="O2749">
            <v>8</v>
          </cell>
          <cell r="P2749" t="str">
            <v>MG</v>
          </cell>
          <cell r="Q2749">
            <v>10</v>
          </cell>
          <cell r="R2749" t="str">
            <v>NORMAL REÇETE</v>
          </cell>
          <cell r="S2749" t="str">
            <v>IMAL</v>
          </cell>
          <cell r="T2749" t="str">
            <v>TURKIYE</v>
          </cell>
          <cell r="U2749">
            <v>5.7</v>
          </cell>
          <cell r="V2749">
            <v>5.7</v>
          </cell>
          <cell r="W2749">
            <v>5.7</v>
          </cell>
          <cell r="X2749" t="str">
            <v>TURKIYE</v>
          </cell>
          <cell r="Y2749">
            <v>0</v>
          </cell>
          <cell r="Z2749">
            <v>0</v>
          </cell>
          <cell r="AA2749">
            <v>13.34</v>
          </cell>
          <cell r="AB2749">
            <v>0</v>
          </cell>
          <cell r="AC2749">
            <v>13.34</v>
          </cell>
        </row>
        <row r="2750">
          <cell r="A2750">
            <v>8699514093787</v>
          </cell>
          <cell r="B2750" t="str">
            <v>N05CH02</v>
          </cell>
          <cell r="C2750" t="str">
            <v>ramelteon</v>
          </cell>
          <cell r="D2750" t="str">
            <v>EŞDEĞER</v>
          </cell>
          <cell r="E2750" t="str">
            <v>EŞDEĞER</v>
          </cell>
          <cell r="F2750">
            <v>0</v>
          </cell>
          <cell r="G2750">
            <v>2</v>
          </cell>
          <cell r="H2750">
            <v>3</v>
          </cell>
          <cell r="I2750">
            <v>0</v>
          </cell>
          <cell r="J2750">
            <v>0</v>
          </cell>
          <cell r="K2750">
            <v>0</v>
          </cell>
          <cell r="L2750" t="str">
            <v>SLEEPEX 8 MG 30 FILM TABLET</v>
          </cell>
          <cell r="M2750" t="str">
            <v>RAMELTEON</v>
          </cell>
          <cell r="N2750" t="str">
            <v>ABDI IBRAHIM</v>
          </cell>
          <cell r="O2750">
            <v>8</v>
          </cell>
          <cell r="P2750" t="str">
            <v>MG</v>
          </cell>
          <cell r="Q2750">
            <v>30</v>
          </cell>
          <cell r="R2750" t="str">
            <v>NORMAL REÇETE</v>
          </cell>
          <cell r="S2750" t="str">
            <v>IMAL</v>
          </cell>
          <cell r="T2750" t="str">
            <v>TURKIYE</v>
          </cell>
          <cell r="U2750">
            <v>10.26</v>
          </cell>
          <cell r="V2750">
            <v>10.26</v>
          </cell>
          <cell r="W2750">
            <v>10.26</v>
          </cell>
          <cell r="X2750" t="str">
            <v>TURKIYE</v>
          </cell>
          <cell r="Y2750">
            <v>0</v>
          </cell>
          <cell r="Z2750">
            <v>0</v>
          </cell>
          <cell r="AA2750">
            <v>24.02</v>
          </cell>
          <cell r="AB2750">
            <v>0</v>
          </cell>
          <cell r="AC2750">
            <v>24.02</v>
          </cell>
        </row>
        <row r="2751">
          <cell r="A2751">
            <v>8697596960089</v>
          </cell>
          <cell r="B2751" t="str">
            <v>V01AA</v>
          </cell>
          <cell r="C2751" t="str">
            <v>Allergen extracts</v>
          </cell>
          <cell r="D2751" t="str">
            <v>REFERANS</v>
          </cell>
          <cell r="E2751" t="str">
            <v>REFERANS</v>
          </cell>
          <cell r="F2751">
            <v>6</v>
          </cell>
          <cell r="G2751">
            <v>2</v>
          </cell>
          <cell r="H2751">
            <v>1</v>
          </cell>
          <cell r="I2751">
            <v>0</v>
          </cell>
          <cell r="J2751">
            <v>0</v>
          </cell>
          <cell r="K2751">
            <v>0</v>
          </cell>
          <cell r="L2751" t="str">
            <v>SLITONE 200 STU DILALTI UYGULAMA IÇIN TEK DOZLUK ORAL ÇOZELTI</v>
          </cell>
          <cell r="M2751" t="str">
            <v xml:space="preserve">ALLERJEN </v>
          </cell>
          <cell r="N2751" t="str">
            <v>ALBIO ALLERGI URUNLERI</v>
          </cell>
          <cell r="O2751">
            <v>200</v>
          </cell>
          <cell r="P2751" t="str">
            <v>STU</v>
          </cell>
          <cell r="Q2751">
            <v>0</v>
          </cell>
          <cell r="R2751" t="str">
            <v>NORMAL REÇETE</v>
          </cell>
          <cell r="S2751" t="str">
            <v>ITHAL</v>
          </cell>
          <cell r="T2751" t="str">
            <v>YUNANISTAN</v>
          </cell>
          <cell r="U2751">
            <v>268.95999999999998</v>
          </cell>
          <cell r="V2751">
            <v>268.95999999999998</v>
          </cell>
          <cell r="W2751">
            <v>268.95999999999998</v>
          </cell>
          <cell r="X2751" t="str">
            <v>YUNANISTAN</v>
          </cell>
          <cell r="Y2751">
            <v>0</v>
          </cell>
          <cell r="Z2751">
            <v>2</v>
          </cell>
          <cell r="AA2751">
            <v>569.25</v>
          </cell>
          <cell r="AB2751">
            <v>0</v>
          </cell>
          <cell r="AC2751">
            <v>569.25</v>
          </cell>
        </row>
        <row r="2752">
          <cell r="A2752">
            <v>8699638153930</v>
          </cell>
          <cell r="B2752" t="str">
            <v>N03AX16</v>
          </cell>
          <cell r="C2752" t="str">
            <v>pregabalin</v>
          </cell>
          <cell r="D2752" t="str">
            <v>EŞDEĞER</v>
          </cell>
          <cell r="E2752" t="str">
            <v>EŞDEĞER</v>
          </cell>
          <cell r="F2752">
            <v>0</v>
          </cell>
          <cell r="G2752">
            <v>1</v>
          </cell>
          <cell r="H2752">
            <v>1</v>
          </cell>
          <cell r="I2752">
            <v>0</v>
          </cell>
          <cell r="J2752">
            <v>0</v>
          </cell>
          <cell r="K2752">
            <v>0</v>
          </cell>
          <cell r="L2752" t="str">
            <v>SNAPLINE 150 MG 56 SERT KAPSUL</v>
          </cell>
          <cell r="M2752" t="str">
            <v>PREGABALIN</v>
          </cell>
          <cell r="N2752" t="str">
            <v>MED ILAC</v>
          </cell>
          <cell r="O2752">
            <v>150</v>
          </cell>
          <cell r="P2752" t="str">
            <v>MG</v>
          </cell>
          <cell r="Q2752">
            <v>56</v>
          </cell>
          <cell r="R2752" t="str">
            <v>TAKIBI ZORUNLU REÇETE</v>
          </cell>
          <cell r="S2752" t="str">
            <v>IMAL</v>
          </cell>
          <cell r="T2752">
            <v>0</v>
          </cell>
          <cell r="U2752">
            <v>0</v>
          </cell>
          <cell r="V2752">
            <v>49.84</v>
          </cell>
          <cell r="W2752">
            <v>29.9</v>
          </cell>
          <cell r="X2752" t="str">
            <v>FRANSA</v>
          </cell>
          <cell r="Y2752">
            <v>0</v>
          </cell>
          <cell r="Z2752">
            <v>0</v>
          </cell>
          <cell r="AA2752">
            <v>0</v>
          </cell>
          <cell r="AB2752">
            <v>0</v>
          </cell>
          <cell r="AC2752">
            <v>62.06</v>
          </cell>
        </row>
        <row r="2753">
          <cell r="A2753">
            <v>8699638153916</v>
          </cell>
          <cell r="B2753" t="str">
            <v>N03AX16</v>
          </cell>
          <cell r="C2753" t="str">
            <v>pregabalin</v>
          </cell>
          <cell r="D2753" t="str">
            <v>EŞDEĞER</v>
          </cell>
          <cell r="E2753" t="str">
            <v>EŞDEĞER</v>
          </cell>
          <cell r="F2753">
            <v>0</v>
          </cell>
          <cell r="G2753">
            <v>1</v>
          </cell>
          <cell r="H2753">
            <v>1</v>
          </cell>
          <cell r="I2753">
            <v>0</v>
          </cell>
          <cell r="J2753">
            <v>0</v>
          </cell>
          <cell r="K2753">
            <v>0</v>
          </cell>
          <cell r="L2753" t="str">
            <v>SNAPLINE 25 MG 56 SERT KAPSUL</v>
          </cell>
          <cell r="M2753" t="str">
            <v>PREGABALIN</v>
          </cell>
          <cell r="N2753" t="str">
            <v>MED ILAC</v>
          </cell>
          <cell r="O2753">
            <v>25</v>
          </cell>
          <cell r="P2753" t="str">
            <v>MG</v>
          </cell>
          <cell r="Q2753">
            <v>56</v>
          </cell>
          <cell r="R2753" t="str">
            <v>TAKIBI ZORUNLU REÇETE</v>
          </cell>
          <cell r="S2753" t="str">
            <v>IMAL</v>
          </cell>
          <cell r="T2753">
            <v>0</v>
          </cell>
          <cell r="U2753">
            <v>0</v>
          </cell>
          <cell r="V2753">
            <v>11.02</v>
          </cell>
          <cell r="W2753">
            <v>6.61</v>
          </cell>
          <cell r="X2753" t="str">
            <v>PORTEKIZ</v>
          </cell>
          <cell r="Y2753">
            <v>0</v>
          </cell>
          <cell r="Z2753">
            <v>0</v>
          </cell>
          <cell r="AA2753">
            <v>0</v>
          </cell>
          <cell r="AB2753">
            <v>0</v>
          </cell>
          <cell r="AC2753">
            <v>12.94</v>
          </cell>
        </row>
        <row r="2754">
          <cell r="A2754">
            <v>8699638153947</v>
          </cell>
          <cell r="B2754" t="str">
            <v>N03AX16</v>
          </cell>
          <cell r="C2754" t="str">
            <v>pregabalin</v>
          </cell>
          <cell r="D2754" t="str">
            <v>EŞDEĞER</v>
          </cell>
          <cell r="E2754" t="str">
            <v>EŞDEĞER</v>
          </cell>
          <cell r="F2754">
            <v>0</v>
          </cell>
          <cell r="G2754">
            <v>1</v>
          </cell>
          <cell r="H2754">
            <v>1</v>
          </cell>
          <cell r="I2754">
            <v>0</v>
          </cell>
          <cell r="J2754">
            <v>0</v>
          </cell>
          <cell r="K2754">
            <v>0</v>
          </cell>
          <cell r="L2754" t="str">
            <v>SNAPLINE 300 MG 56 SERT KAPSUL</v>
          </cell>
          <cell r="M2754" t="str">
            <v>PREGABALIN</v>
          </cell>
          <cell r="N2754" t="str">
            <v>MED ILAC</v>
          </cell>
          <cell r="O2754">
            <v>300</v>
          </cell>
          <cell r="P2754" t="str">
            <v>MG</v>
          </cell>
          <cell r="Q2754">
            <v>56</v>
          </cell>
          <cell r="R2754" t="str">
            <v>TAKIBI ZORUNLU REÇETE</v>
          </cell>
          <cell r="S2754" t="str">
            <v>IMAL</v>
          </cell>
          <cell r="T2754">
            <v>0</v>
          </cell>
          <cell r="U2754">
            <v>0</v>
          </cell>
          <cell r="V2754">
            <v>71.63</v>
          </cell>
          <cell r="W2754">
            <v>42.97</v>
          </cell>
          <cell r="X2754" t="str">
            <v>YUNANISTAN</v>
          </cell>
          <cell r="Y2754">
            <v>0</v>
          </cell>
          <cell r="Z2754">
            <v>0</v>
          </cell>
          <cell r="AA2754">
            <v>0</v>
          </cell>
          <cell r="AB2754">
            <v>0</v>
          </cell>
          <cell r="AC2754">
            <v>89.45</v>
          </cell>
        </row>
        <row r="2755">
          <cell r="A2755">
            <v>8699638153923</v>
          </cell>
          <cell r="B2755" t="str">
            <v>N03AX16</v>
          </cell>
          <cell r="C2755" t="str">
            <v>pregabalin</v>
          </cell>
          <cell r="D2755" t="str">
            <v>EŞDEĞER</v>
          </cell>
          <cell r="E2755" t="str">
            <v>EŞDEĞER</v>
          </cell>
          <cell r="F2755">
            <v>0</v>
          </cell>
          <cell r="G2755">
            <v>1</v>
          </cell>
          <cell r="H2755">
            <v>1</v>
          </cell>
          <cell r="I2755">
            <v>0</v>
          </cell>
          <cell r="J2755">
            <v>0</v>
          </cell>
          <cell r="K2755">
            <v>0</v>
          </cell>
          <cell r="L2755" t="str">
            <v>SNAPLINE 75 MG 14 SERT KAPSUL</v>
          </cell>
          <cell r="M2755" t="str">
            <v>PREGABALIN</v>
          </cell>
          <cell r="N2755" t="str">
            <v>MED ILAC</v>
          </cell>
          <cell r="O2755">
            <v>75</v>
          </cell>
          <cell r="P2755" t="str">
            <v>MG</v>
          </cell>
          <cell r="Q2755">
            <v>14</v>
          </cell>
          <cell r="R2755" t="str">
            <v>TAKIBI ZORUNLU REÇETE</v>
          </cell>
          <cell r="S2755" t="str">
            <v>IMAL</v>
          </cell>
          <cell r="T2755">
            <v>0</v>
          </cell>
          <cell r="U2755">
            <v>0</v>
          </cell>
          <cell r="V2755">
            <v>8.35</v>
          </cell>
          <cell r="W2755">
            <v>5.01</v>
          </cell>
          <cell r="X2755" t="str">
            <v>FRANSA</v>
          </cell>
          <cell r="Y2755">
            <v>0</v>
          </cell>
          <cell r="Z2755">
            <v>0</v>
          </cell>
          <cell r="AA2755">
            <v>0</v>
          </cell>
          <cell r="AB2755">
            <v>0</v>
          </cell>
          <cell r="AC2755">
            <v>9.6999999999999993</v>
          </cell>
        </row>
        <row r="2756">
          <cell r="A2756">
            <v>8699788090055</v>
          </cell>
          <cell r="B2756" t="str">
            <v>M01AE02</v>
          </cell>
          <cell r="C2756" t="str">
            <v>naproxen</v>
          </cell>
          <cell r="D2756" t="str">
            <v>ESDEGER</v>
          </cell>
          <cell r="E2756" t="str">
            <v>FIYAT KORUMALI URUN</v>
          </cell>
          <cell r="F2756">
            <v>4</v>
          </cell>
          <cell r="G2756">
            <v>1</v>
          </cell>
          <cell r="H2756">
            <v>2</v>
          </cell>
          <cell r="I2756">
            <v>0</v>
          </cell>
          <cell r="J2756">
            <v>0</v>
          </cell>
          <cell r="K2756">
            <v>0</v>
          </cell>
          <cell r="L2756" t="str">
            <v>SODINAX  275 MG 10 TABLET</v>
          </cell>
          <cell r="M2756" t="str">
            <v xml:space="preserve">NAPROKSEN </v>
          </cell>
          <cell r="N2756" t="str">
            <v>OSEL</v>
          </cell>
          <cell r="O2756">
            <v>275</v>
          </cell>
          <cell r="P2756" t="str">
            <v>MG</v>
          </cell>
          <cell r="Q2756">
            <v>10</v>
          </cell>
          <cell r="R2756" t="str">
            <v>NORMAL RECETE</v>
          </cell>
          <cell r="S2756" t="str">
            <v>IMAL</v>
          </cell>
          <cell r="T2756" t="str">
            <v>TURKIYE</v>
          </cell>
          <cell r="U2756">
            <v>1.21</v>
          </cell>
          <cell r="V2756">
            <v>1.21</v>
          </cell>
          <cell r="W2756">
            <v>0</v>
          </cell>
          <cell r="X2756" t="str">
            <v>TURKIYE</v>
          </cell>
          <cell r="Y2756">
            <v>0</v>
          </cell>
          <cell r="Z2756">
            <v>0</v>
          </cell>
          <cell r="AA2756">
            <v>3.33</v>
          </cell>
          <cell r="AB2756">
            <v>0</v>
          </cell>
          <cell r="AC2756">
            <v>3.33</v>
          </cell>
        </row>
        <row r="2757">
          <cell r="A2757">
            <v>8699788090062</v>
          </cell>
          <cell r="B2757" t="str">
            <v>M01AE02</v>
          </cell>
          <cell r="C2757" t="str">
            <v>naproxen</v>
          </cell>
          <cell r="D2757" t="str">
            <v>ESDEGER</v>
          </cell>
          <cell r="E2757" t="str">
            <v>FIYAT KORUMALI URUN</v>
          </cell>
          <cell r="F2757">
            <v>4</v>
          </cell>
          <cell r="G2757">
            <v>1</v>
          </cell>
          <cell r="H2757">
            <v>2</v>
          </cell>
          <cell r="I2757">
            <v>0</v>
          </cell>
          <cell r="J2757">
            <v>0</v>
          </cell>
          <cell r="K2757">
            <v>0</v>
          </cell>
          <cell r="L2757" t="str">
            <v>SODINAX  275 MG 20 TABLET</v>
          </cell>
          <cell r="M2757" t="str">
            <v xml:space="preserve">NAPROKSEN </v>
          </cell>
          <cell r="N2757" t="str">
            <v>OSEL</v>
          </cell>
          <cell r="O2757">
            <v>275</v>
          </cell>
          <cell r="P2757" t="str">
            <v>MG</v>
          </cell>
          <cell r="Q2757">
            <v>20</v>
          </cell>
          <cell r="R2757" t="str">
            <v>NORMAL RECETE</v>
          </cell>
          <cell r="S2757" t="str">
            <v>IMAL</v>
          </cell>
          <cell r="T2757" t="str">
            <v>TURKIYE</v>
          </cell>
          <cell r="U2757">
            <v>1.97</v>
          </cell>
          <cell r="V2757">
            <v>1.97</v>
          </cell>
          <cell r="W2757">
            <v>0</v>
          </cell>
          <cell r="X2757" t="str">
            <v>TURKIYE</v>
          </cell>
          <cell r="Y2757">
            <v>0</v>
          </cell>
          <cell r="Z2757">
            <v>0</v>
          </cell>
          <cell r="AA2757">
            <v>5.41</v>
          </cell>
          <cell r="AB2757">
            <v>0</v>
          </cell>
          <cell r="AC2757">
            <v>5.41</v>
          </cell>
        </row>
        <row r="2758">
          <cell r="A2758">
            <v>8699788090079</v>
          </cell>
          <cell r="B2758" t="str">
            <v>M01AE02</v>
          </cell>
          <cell r="C2758" t="str">
            <v>naproxen</v>
          </cell>
          <cell r="D2758" t="str">
            <v>ESDEGER</v>
          </cell>
          <cell r="E2758" t="str">
            <v>FIYAT KORUMALI URUN</v>
          </cell>
          <cell r="F2758">
            <v>4</v>
          </cell>
          <cell r="G2758">
            <v>1</v>
          </cell>
          <cell r="H2758">
            <v>2</v>
          </cell>
          <cell r="I2758">
            <v>0</v>
          </cell>
          <cell r="J2758">
            <v>0</v>
          </cell>
          <cell r="K2758">
            <v>0</v>
          </cell>
          <cell r="L2758" t="str">
            <v>SODINAX FORT  550 MG 10 TABLET</v>
          </cell>
          <cell r="M2758" t="str">
            <v xml:space="preserve">NAPROKSEN </v>
          </cell>
          <cell r="N2758" t="str">
            <v>OSEL</v>
          </cell>
          <cell r="O2758">
            <v>550</v>
          </cell>
          <cell r="P2758" t="str">
            <v>MG</v>
          </cell>
          <cell r="Q2758">
            <v>10</v>
          </cell>
          <cell r="R2758" t="str">
            <v>NORMAL RECETE</v>
          </cell>
          <cell r="S2758" t="str">
            <v>IMAL</v>
          </cell>
          <cell r="T2758" t="str">
            <v>TURKIYE</v>
          </cell>
          <cell r="U2758">
            <v>1.98</v>
          </cell>
          <cell r="V2758">
            <v>1.98</v>
          </cell>
          <cell r="W2758">
            <v>0</v>
          </cell>
          <cell r="X2758" t="str">
            <v>TURKIYE</v>
          </cell>
          <cell r="Y2758">
            <v>0</v>
          </cell>
          <cell r="Z2758">
            <v>0</v>
          </cell>
          <cell r="AA2758">
            <v>5.44</v>
          </cell>
          <cell r="AB2758">
            <v>0</v>
          </cell>
          <cell r="AC2758">
            <v>5.44</v>
          </cell>
        </row>
        <row r="2759">
          <cell r="A2759">
            <v>8699788090086</v>
          </cell>
          <cell r="B2759" t="str">
            <v>M01AE02</v>
          </cell>
          <cell r="C2759" t="str">
            <v>naproxen</v>
          </cell>
          <cell r="D2759" t="str">
            <v>ESDEGER</v>
          </cell>
          <cell r="E2759" t="str">
            <v>FIYAT KORUMALI URUN</v>
          </cell>
          <cell r="F2759">
            <v>4</v>
          </cell>
          <cell r="G2759">
            <v>1</v>
          </cell>
          <cell r="H2759">
            <v>2</v>
          </cell>
          <cell r="I2759">
            <v>0</v>
          </cell>
          <cell r="J2759">
            <v>0</v>
          </cell>
          <cell r="K2759">
            <v>0</v>
          </cell>
          <cell r="L2759" t="str">
            <v>SODINAX FORT  550 MG 20 TABLET</v>
          </cell>
          <cell r="M2759" t="str">
            <v xml:space="preserve">NAPROKSEN </v>
          </cell>
          <cell r="N2759" t="str">
            <v>OSEL</v>
          </cell>
          <cell r="O2759">
            <v>550</v>
          </cell>
          <cell r="P2759" t="str">
            <v>MG</v>
          </cell>
          <cell r="Q2759">
            <v>20</v>
          </cell>
          <cell r="R2759" t="str">
            <v>NORMAL RECETE</v>
          </cell>
          <cell r="S2759" t="str">
            <v>IMAL</v>
          </cell>
          <cell r="T2759" t="str">
            <v>TURKIYE</v>
          </cell>
          <cell r="U2759">
            <v>3.21</v>
          </cell>
          <cell r="V2759">
            <v>3.21</v>
          </cell>
          <cell r="W2759">
            <v>0</v>
          </cell>
          <cell r="X2759" t="str">
            <v>TURKIYE</v>
          </cell>
          <cell r="Y2759">
            <v>0</v>
          </cell>
          <cell r="Z2759">
            <v>0</v>
          </cell>
          <cell r="AA2759">
            <v>8.85</v>
          </cell>
          <cell r="AB2759">
            <v>0</v>
          </cell>
          <cell r="AC2759">
            <v>8.85</v>
          </cell>
        </row>
        <row r="2760">
          <cell r="A2760">
            <v>8699809655065</v>
          </cell>
          <cell r="B2760" t="str">
            <v>N05AL05</v>
          </cell>
          <cell r="C2760" t="str">
            <v>amisulpride</v>
          </cell>
          <cell r="D2760" t="str">
            <v>REFERANS</v>
          </cell>
          <cell r="E2760" t="str">
            <v>YIRMI YIL</v>
          </cell>
          <cell r="F2760">
            <v>0</v>
          </cell>
          <cell r="G2760">
            <v>2</v>
          </cell>
          <cell r="H2760">
            <v>1</v>
          </cell>
          <cell r="I2760">
            <v>0</v>
          </cell>
          <cell r="J2760">
            <v>0</v>
          </cell>
          <cell r="K2760">
            <v>0</v>
          </cell>
          <cell r="L2760" t="str">
            <v>SOLIAN 100 MG/ML 60 ML ORAL SOLUSYON</v>
          </cell>
          <cell r="M2760" t="str">
            <v>AMISULPIRID</v>
          </cell>
          <cell r="N2760" t="str">
            <v>SANOFI AVENTIS</v>
          </cell>
          <cell r="O2760">
            <v>100</v>
          </cell>
          <cell r="P2760" t="str">
            <v>MG</v>
          </cell>
          <cell r="Q2760">
            <v>60</v>
          </cell>
          <cell r="R2760" t="str">
            <v>NORMAL REÇETE</v>
          </cell>
          <cell r="S2760" t="str">
            <v>ITHAL</v>
          </cell>
          <cell r="T2760">
            <v>0</v>
          </cell>
          <cell r="U2760">
            <v>0</v>
          </cell>
          <cell r="V2760">
            <v>12.77</v>
          </cell>
          <cell r="W2760">
            <v>10.220000000000001</v>
          </cell>
          <cell r="X2760" t="str">
            <v>ISPANYA</v>
          </cell>
          <cell r="Y2760">
            <v>0</v>
          </cell>
          <cell r="Z2760">
            <v>0</v>
          </cell>
          <cell r="AA2760">
            <v>0</v>
          </cell>
          <cell r="AB2760">
            <v>0</v>
          </cell>
          <cell r="AC2760">
            <v>21.61</v>
          </cell>
        </row>
        <row r="2761">
          <cell r="A2761">
            <v>8699809018563</v>
          </cell>
          <cell r="B2761" t="str">
            <v>N05AL05</v>
          </cell>
          <cell r="C2761" t="str">
            <v>amisulpride</v>
          </cell>
          <cell r="D2761" t="str">
            <v>REFERANS</v>
          </cell>
          <cell r="E2761" t="str">
            <v>YIRMI YIL</v>
          </cell>
          <cell r="F2761">
            <v>0</v>
          </cell>
          <cell r="G2761">
            <v>1</v>
          </cell>
          <cell r="H2761">
            <v>1</v>
          </cell>
          <cell r="I2761">
            <v>0</v>
          </cell>
          <cell r="J2761">
            <v>0</v>
          </cell>
          <cell r="K2761">
            <v>0</v>
          </cell>
          <cell r="L2761" t="str">
            <v>SOLIAN 200 MG 60 TABLET</v>
          </cell>
          <cell r="M2761" t="str">
            <v>AMISULPIRID</v>
          </cell>
          <cell r="N2761" t="str">
            <v>SANOFI AVENTIS</v>
          </cell>
          <cell r="O2761">
            <v>200</v>
          </cell>
          <cell r="P2761" t="str">
            <v>MG</v>
          </cell>
          <cell r="Q2761">
            <v>60</v>
          </cell>
          <cell r="R2761" t="str">
            <v>NORMAL REÇETE</v>
          </cell>
          <cell r="S2761" t="str">
            <v>IMAL</v>
          </cell>
          <cell r="T2761">
            <v>0</v>
          </cell>
          <cell r="U2761">
            <v>0</v>
          </cell>
          <cell r="V2761">
            <v>25.55</v>
          </cell>
          <cell r="W2761">
            <v>20.440000000000001</v>
          </cell>
          <cell r="X2761" t="str">
            <v>ISPANYA</v>
          </cell>
          <cell r="Y2761">
            <v>0</v>
          </cell>
          <cell r="Z2761">
            <v>0</v>
          </cell>
          <cell r="AA2761">
            <v>0</v>
          </cell>
          <cell r="AB2761">
            <v>0</v>
          </cell>
          <cell r="AC2761">
            <v>43.24</v>
          </cell>
        </row>
        <row r="2762">
          <cell r="A2762">
            <v>8699809018143</v>
          </cell>
          <cell r="B2762" t="str">
            <v>N05AL05</v>
          </cell>
          <cell r="C2762" t="str">
            <v>amisulpride</v>
          </cell>
          <cell r="D2762" t="str">
            <v>REFERANS</v>
          </cell>
          <cell r="E2762" t="str">
            <v>YIRMI YIL</v>
          </cell>
          <cell r="F2762">
            <v>0</v>
          </cell>
          <cell r="G2762">
            <v>1</v>
          </cell>
          <cell r="H2762">
            <v>1</v>
          </cell>
          <cell r="I2762">
            <v>0</v>
          </cell>
          <cell r="J2762">
            <v>0</v>
          </cell>
          <cell r="K2762">
            <v>0</v>
          </cell>
          <cell r="L2762" t="str">
            <v>SOLIAN 200 MG 60 TABLET</v>
          </cell>
          <cell r="M2762" t="str">
            <v>AMISULPIRID</v>
          </cell>
          <cell r="N2762" t="str">
            <v>SANOFI AVENTIS</v>
          </cell>
          <cell r="O2762">
            <v>200</v>
          </cell>
          <cell r="P2762" t="str">
            <v>MG</v>
          </cell>
          <cell r="Q2762">
            <v>60</v>
          </cell>
          <cell r="R2762" t="str">
            <v>NORMAL REÇETE</v>
          </cell>
          <cell r="S2762" t="str">
            <v>ITHAL</v>
          </cell>
          <cell r="T2762">
            <v>0</v>
          </cell>
          <cell r="U2762">
            <v>0</v>
          </cell>
          <cell r="V2762">
            <v>25.55</v>
          </cell>
          <cell r="W2762">
            <v>20.440000000000001</v>
          </cell>
          <cell r="X2762" t="str">
            <v>ISPANYA</v>
          </cell>
          <cell r="Y2762">
            <v>0</v>
          </cell>
          <cell r="Z2762">
            <v>0</v>
          </cell>
          <cell r="AA2762">
            <v>0</v>
          </cell>
          <cell r="AB2762">
            <v>0</v>
          </cell>
          <cell r="AC2762">
            <v>43.24</v>
          </cell>
        </row>
        <row r="2763">
          <cell r="A2763">
            <v>8699542010701</v>
          </cell>
          <cell r="B2763" t="str">
            <v>N05AL05</v>
          </cell>
          <cell r="C2763" t="str">
            <v>amisulpride</v>
          </cell>
          <cell r="D2763" t="str">
            <v>REFERANS</v>
          </cell>
          <cell r="E2763" t="str">
            <v>YIRMI YIL</v>
          </cell>
          <cell r="F2763">
            <v>0</v>
          </cell>
          <cell r="G2763">
            <v>1</v>
          </cell>
          <cell r="H2763">
            <v>1</v>
          </cell>
          <cell r="I2763">
            <v>0</v>
          </cell>
          <cell r="J2763">
            <v>0</v>
          </cell>
          <cell r="K2763">
            <v>0</v>
          </cell>
          <cell r="L2763" t="str">
            <v>SOLIAN 200 MG 60 TABLET</v>
          </cell>
          <cell r="M2763" t="str">
            <v>AMISULPIRID</v>
          </cell>
          <cell r="N2763" t="str">
            <v>SANOFI SYNTHELABO</v>
          </cell>
          <cell r="O2763">
            <v>200</v>
          </cell>
          <cell r="P2763" t="str">
            <v>MG</v>
          </cell>
          <cell r="Q2763">
            <v>60</v>
          </cell>
          <cell r="R2763" t="str">
            <v>NORMAL REÇETE</v>
          </cell>
          <cell r="S2763" t="str">
            <v>ITHAL</v>
          </cell>
          <cell r="T2763">
            <v>0</v>
          </cell>
          <cell r="U2763">
            <v>0</v>
          </cell>
          <cell r="V2763">
            <v>25.55</v>
          </cell>
          <cell r="W2763">
            <v>20.440000000000001</v>
          </cell>
          <cell r="X2763" t="str">
            <v>ISPANYA</v>
          </cell>
          <cell r="Y2763">
            <v>0</v>
          </cell>
          <cell r="Z2763">
            <v>0</v>
          </cell>
          <cell r="AA2763">
            <v>0</v>
          </cell>
          <cell r="AB2763">
            <v>0</v>
          </cell>
          <cell r="AC2763">
            <v>43.24</v>
          </cell>
        </row>
        <row r="2764">
          <cell r="A2764">
            <v>8699809097759</v>
          </cell>
          <cell r="B2764" t="str">
            <v>N05AL05</v>
          </cell>
          <cell r="C2764" t="str">
            <v>amisulpride</v>
          </cell>
          <cell r="D2764" t="str">
            <v>REFERANS</v>
          </cell>
          <cell r="E2764" t="str">
            <v>YIRMI YIL</v>
          </cell>
          <cell r="F2764">
            <v>0</v>
          </cell>
          <cell r="G2764">
            <v>1</v>
          </cell>
          <cell r="H2764">
            <v>1</v>
          </cell>
          <cell r="I2764">
            <v>0</v>
          </cell>
          <cell r="J2764">
            <v>0</v>
          </cell>
          <cell r="K2764">
            <v>0</v>
          </cell>
          <cell r="L2764" t="str">
            <v>SOLIAN 400 MG 30 FILM TABLET</v>
          </cell>
          <cell r="M2764" t="str">
            <v>AMISULPIRID</v>
          </cell>
          <cell r="N2764" t="str">
            <v>SANOFI AVENTIS</v>
          </cell>
          <cell r="O2764">
            <v>400</v>
          </cell>
          <cell r="P2764" t="str">
            <v>MG</v>
          </cell>
          <cell r="Q2764">
            <v>30</v>
          </cell>
          <cell r="R2764" t="str">
            <v>NORMAL REÇETE</v>
          </cell>
          <cell r="S2764" t="str">
            <v>IMAL</v>
          </cell>
          <cell r="T2764">
            <v>0</v>
          </cell>
          <cell r="U2764">
            <v>0</v>
          </cell>
          <cell r="V2764">
            <v>25.55</v>
          </cell>
          <cell r="W2764">
            <v>20.440000000000001</v>
          </cell>
          <cell r="X2764" t="str">
            <v>ISPANYA</v>
          </cell>
          <cell r="Y2764">
            <v>0</v>
          </cell>
          <cell r="Z2764">
            <v>0</v>
          </cell>
          <cell r="AA2764">
            <v>0</v>
          </cell>
          <cell r="AB2764">
            <v>0</v>
          </cell>
          <cell r="AC2764">
            <v>43.24</v>
          </cell>
        </row>
        <row r="2765">
          <cell r="A2765">
            <v>8699889090107</v>
          </cell>
          <cell r="B2765" t="str">
            <v>G04BD08</v>
          </cell>
          <cell r="C2765" t="str">
            <v>solifenacin</v>
          </cell>
          <cell r="D2765" t="str">
            <v>ESDEGER</v>
          </cell>
          <cell r="E2765" t="str">
            <v>ESDEGER</v>
          </cell>
          <cell r="F2765">
            <v>0</v>
          </cell>
          <cell r="G2765">
            <v>1</v>
          </cell>
          <cell r="H2765">
            <v>1</v>
          </cell>
          <cell r="I2765">
            <v>0</v>
          </cell>
          <cell r="J2765">
            <v>0</v>
          </cell>
          <cell r="K2765">
            <v>0</v>
          </cell>
          <cell r="L2765" t="str">
            <v>SOLYSIN 10 MG 30 FILM TABLET</v>
          </cell>
          <cell r="M2765" t="str">
            <v>SOLIFENASIN SUKSINAT</v>
          </cell>
          <cell r="N2765" t="str">
            <v>ABDICA</v>
          </cell>
          <cell r="O2765">
            <v>10</v>
          </cell>
          <cell r="P2765" t="str">
            <v>MG</v>
          </cell>
          <cell r="Q2765">
            <v>30</v>
          </cell>
          <cell r="R2765" t="str">
            <v>NORMAL RECETE</v>
          </cell>
          <cell r="S2765" t="str">
            <v>IMAL</v>
          </cell>
          <cell r="T2765" t="str">
            <v>YUNANISTAN</v>
          </cell>
          <cell r="U2765">
            <v>17.100000000000001</v>
          </cell>
          <cell r="V2765">
            <v>26.1</v>
          </cell>
          <cell r="W2765">
            <v>15.66</v>
          </cell>
          <cell r="X2765" t="str">
            <v>FRANSA</v>
          </cell>
          <cell r="Y2765">
            <v>0</v>
          </cell>
          <cell r="Z2765">
            <v>0</v>
          </cell>
          <cell r="AA2765">
            <v>42.14</v>
          </cell>
          <cell r="AB2765">
            <v>0</v>
          </cell>
          <cell r="AC2765">
            <v>42.14</v>
          </cell>
        </row>
        <row r="2766">
          <cell r="A2766">
            <v>8699889090114</v>
          </cell>
          <cell r="B2766" t="str">
            <v>G04BD08</v>
          </cell>
          <cell r="C2766" t="str">
            <v>solifenacin</v>
          </cell>
          <cell r="D2766" t="str">
            <v>ESDEGER</v>
          </cell>
          <cell r="E2766" t="str">
            <v>ESDEGER</v>
          </cell>
          <cell r="F2766">
            <v>0</v>
          </cell>
          <cell r="G2766">
            <v>1</v>
          </cell>
          <cell r="H2766">
            <v>1</v>
          </cell>
          <cell r="I2766">
            <v>0</v>
          </cell>
          <cell r="J2766">
            <v>0</v>
          </cell>
          <cell r="K2766">
            <v>0</v>
          </cell>
          <cell r="L2766" t="str">
            <v>SOLYSIN 10 MG 90 FILM TABLET</v>
          </cell>
          <cell r="M2766" t="str">
            <v>SOLIFENASIN SUKSINAT</v>
          </cell>
          <cell r="N2766" t="str">
            <v>ABDICA</v>
          </cell>
          <cell r="O2766">
            <v>10</v>
          </cell>
          <cell r="P2766" t="str">
            <v>MG</v>
          </cell>
          <cell r="Q2766">
            <v>90</v>
          </cell>
          <cell r="R2766" t="str">
            <v>NORMAL RECETE</v>
          </cell>
          <cell r="S2766" t="str">
            <v>IMAL</v>
          </cell>
          <cell r="T2766" t="str">
            <v>YUNANISTAN</v>
          </cell>
          <cell r="U2766">
            <v>51.3</v>
          </cell>
          <cell r="V2766">
            <v>78.3</v>
          </cell>
          <cell r="W2766">
            <v>46.98</v>
          </cell>
          <cell r="X2766" t="str">
            <v>FRANSA</v>
          </cell>
          <cell r="Y2766">
            <v>0</v>
          </cell>
          <cell r="Z2766">
            <v>0</v>
          </cell>
          <cell r="AA2766">
            <v>126.43</v>
          </cell>
          <cell r="AB2766">
            <v>0</v>
          </cell>
          <cell r="AC2766">
            <v>126.43</v>
          </cell>
        </row>
        <row r="2767">
          <cell r="A2767">
            <v>8699889090084</v>
          </cell>
          <cell r="B2767" t="str">
            <v>G04BD08</v>
          </cell>
          <cell r="C2767" t="str">
            <v>solifenacin</v>
          </cell>
          <cell r="D2767" t="str">
            <v>ESDEGER</v>
          </cell>
          <cell r="E2767" t="str">
            <v>ESDEGER</v>
          </cell>
          <cell r="F2767">
            <v>0</v>
          </cell>
          <cell r="G2767">
            <v>1</v>
          </cell>
          <cell r="H2767">
            <v>1</v>
          </cell>
          <cell r="I2767">
            <v>0</v>
          </cell>
          <cell r="J2767">
            <v>0</v>
          </cell>
          <cell r="K2767">
            <v>0</v>
          </cell>
          <cell r="L2767" t="str">
            <v>SOLYSIN 5 MG 30 FILM TABLET</v>
          </cell>
          <cell r="M2767" t="str">
            <v>SOLIFENASIN SUKSINAT</v>
          </cell>
          <cell r="N2767" t="str">
            <v>ABDICA</v>
          </cell>
          <cell r="O2767">
            <v>5</v>
          </cell>
          <cell r="P2767" t="str">
            <v>MG</v>
          </cell>
          <cell r="Q2767">
            <v>30</v>
          </cell>
          <cell r="R2767" t="str">
            <v>NORMAL RECETE</v>
          </cell>
          <cell r="S2767" t="str">
            <v>IMAL</v>
          </cell>
          <cell r="T2767" t="str">
            <v>YUNANISTAN</v>
          </cell>
          <cell r="U2767">
            <v>15.37</v>
          </cell>
          <cell r="V2767">
            <v>26.1</v>
          </cell>
          <cell r="W2767">
            <v>15.37</v>
          </cell>
          <cell r="X2767" t="str">
            <v>YUNANISTAN</v>
          </cell>
          <cell r="Y2767">
            <v>0</v>
          </cell>
          <cell r="Z2767">
            <v>0</v>
          </cell>
          <cell r="AA2767">
            <v>41.39</v>
          </cell>
          <cell r="AB2767">
            <v>0</v>
          </cell>
          <cell r="AC2767">
            <v>41.39</v>
          </cell>
        </row>
        <row r="2768">
          <cell r="A2768">
            <v>8699889090091</v>
          </cell>
          <cell r="B2768" t="str">
            <v>G04BD08</v>
          </cell>
          <cell r="C2768" t="str">
            <v>solifenacin</v>
          </cell>
          <cell r="D2768" t="str">
            <v>ESDEGER</v>
          </cell>
          <cell r="E2768" t="str">
            <v>ESDEGER</v>
          </cell>
          <cell r="F2768">
            <v>0</v>
          </cell>
          <cell r="G2768">
            <v>1</v>
          </cell>
          <cell r="H2768">
            <v>1</v>
          </cell>
          <cell r="I2768">
            <v>0</v>
          </cell>
          <cell r="J2768">
            <v>0</v>
          </cell>
          <cell r="K2768">
            <v>0</v>
          </cell>
          <cell r="L2768" t="str">
            <v>SOLYSIN 5 MG 90 FILM TABLET</v>
          </cell>
          <cell r="M2768" t="str">
            <v>SOLIFENASIN SUKSINAT</v>
          </cell>
          <cell r="N2768" t="str">
            <v>ABDICA</v>
          </cell>
          <cell r="O2768">
            <v>5</v>
          </cell>
          <cell r="P2768" t="str">
            <v>MG</v>
          </cell>
          <cell r="Q2768">
            <v>90</v>
          </cell>
          <cell r="R2768" t="str">
            <v>NORMAL RECETE</v>
          </cell>
          <cell r="S2768" t="str">
            <v>IMAL</v>
          </cell>
          <cell r="T2768" t="str">
            <v>YUNANISTAN</v>
          </cell>
          <cell r="U2768">
            <v>46.1</v>
          </cell>
          <cell r="V2768">
            <v>78.3</v>
          </cell>
          <cell r="W2768">
            <v>46.1</v>
          </cell>
          <cell r="X2768" t="str">
            <v>YUNANISTAN</v>
          </cell>
          <cell r="Y2768">
            <v>0</v>
          </cell>
          <cell r="Z2768">
            <v>0</v>
          </cell>
          <cell r="AA2768">
            <v>124.16</v>
          </cell>
          <cell r="AB2768">
            <v>0</v>
          </cell>
          <cell r="AC2768">
            <v>124.16</v>
          </cell>
        </row>
        <row r="2769">
          <cell r="A2769">
            <v>8699769791018</v>
          </cell>
          <cell r="B2769" t="str">
            <v>H01CB01</v>
          </cell>
          <cell r="C2769" t="str">
            <v>somatostatin</v>
          </cell>
          <cell r="D2769" t="str">
            <v>REFERANS</v>
          </cell>
          <cell r="E2769" t="str">
            <v>YIRMI YIL</v>
          </cell>
          <cell r="F2769">
            <v>0</v>
          </cell>
          <cell r="G2769">
            <v>2</v>
          </cell>
          <cell r="H2769">
            <v>1</v>
          </cell>
          <cell r="I2769">
            <v>0</v>
          </cell>
          <cell r="J2769">
            <v>0</v>
          </cell>
          <cell r="K2769">
            <v>0</v>
          </cell>
          <cell r="L2769" t="str">
            <v>SOMATOSAN 3 MG IV 1 AMPUL</v>
          </cell>
          <cell r="M2769" t="str">
            <v>SOMATOSTATIN</v>
          </cell>
          <cell r="N2769" t="str">
            <v>DEM ILAC</v>
          </cell>
          <cell r="O2769">
            <v>3</v>
          </cell>
          <cell r="P2769" t="str">
            <v>MG</v>
          </cell>
          <cell r="Q2769">
            <v>1</v>
          </cell>
          <cell r="R2769" t="str">
            <v>NORMAL REÇETE</v>
          </cell>
          <cell r="S2769" t="str">
            <v>ITHAL</v>
          </cell>
          <cell r="T2769" t="str">
            <v>ALMANYA</v>
          </cell>
          <cell r="U2769">
            <v>38.229999999999997</v>
          </cell>
          <cell r="V2769">
            <v>38.229999999999997</v>
          </cell>
          <cell r="W2769">
            <v>30.58</v>
          </cell>
          <cell r="X2769" t="str">
            <v>ALMANYA</v>
          </cell>
          <cell r="Y2769">
            <v>0</v>
          </cell>
          <cell r="Z2769">
            <v>0</v>
          </cell>
          <cell r="AA2769">
            <v>62.06</v>
          </cell>
          <cell r="AB2769">
            <v>0</v>
          </cell>
          <cell r="AC2769">
            <v>62.06</v>
          </cell>
        </row>
        <row r="2770">
          <cell r="A2770">
            <v>8699532268754</v>
          </cell>
          <cell r="B2770" t="str">
            <v>H01AX01</v>
          </cell>
          <cell r="C2770" t="str">
            <v>pegvisomant</v>
          </cell>
          <cell r="D2770" t="str">
            <v>REFERANS</v>
          </cell>
          <cell r="E2770" t="str">
            <v>REFERANS</v>
          </cell>
          <cell r="F2770">
            <v>7</v>
          </cell>
          <cell r="G2770">
            <v>2</v>
          </cell>
          <cell r="H2770">
            <v>1</v>
          </cell>
          <cell r="I2770">
            <v>0</v>
          </cell>
          <cell r="J2770">
            <v>0</v>
          </cell>
          <cell r="K2770">
            <v>0</v>
          </cell>
          <cell r="L2770" t="str">
            <v>SOMAVERT 15 MG 30 FLAKON</v>
          </cell>
          <cell r="M2770" t="str">
            <v>PEGVISOMANT</v>
          </cell>
          <cell r="N2770" t="str">
            <v>PFIZER</v>
          </cell>
          <cell r="O2770">
            <v>15</v>
          </cell>
          <cell r="P2770" t="str">
            <v>MG</v>
          </cell>
          <cell r="Q2770">
            <v>30</v>
          </cell>
          <cell r="R2770" t="str">
            <v>NORMAL RECETE</v>
          </cell>
          <cell r="S2770" t="str">
            <v>ITHAL</v>
          </cell>
          <cell r="T2770" t="str">
            <v>YUNANISTAN</v>
          </cell>
          <cell r="U2770">
            <v>2495.4</v>
          </cell>
          <cell r="V2770">
            <v>2495.4</v>
          </cell>
          <cell r="W2770">
            <v>2495.4</v>
          </cell>
          <cell r="X2770" t="str">
            <v>YUNANISTAN</v>
          </cell>
          <cell r="Y2770" t="str">
            <v>1-3</v>
          </cell>
          <cell r="Z2770">
            <v>0</v>
          </cell>
          <cell r="AA2770">
            <v>6466.9</v>
          </cell>
          <cell r="AB2770">
            <v>0</v>
          </cell>
          <cell r="AC2770">
            <v>6466.9</v>
          </cell>
        </row>
        <row r="2771">
          <cell r="A2771">
            <v>8699536551595</v>
          </cell>
          <cell r="B2771" t="str">
            <v>R03BA08</v>
          </cell>
          <cell r="C2771" t="str">
            <v>ciclesonide</v>
          </cell>
          <cell r="D2771" t="str">
            <v>EŞDEĞER</v>
          </cell>
          <cell r="E2771" t="str">
            <v>EŞDEĞER</v>
          </cell>
          <cell r="F2771">
            <v>0</v>
          </cell>
          <cell r="G2771">
            <v>5</v>
          </cell>
          <cell r="H2771">
            <v>1</v>
          </cell>
          <cell r="I2771">
            <v>0</v>
          </cell>
          <cell r="J2771">
            <v>0</v>
          </cell>
          <cell r="K2771">
            <v>0</v>
          </cell>
          <cell r="L2771" t="str">
            <v>SONICAD 200 MCG INHALASYON ICIN TOZ ICEREN 60 KAPSUL</v>
          </cell>
          <cell r="M2771" t="str">
            <v>SIKLESONID</v>
          </cell>
          <cell r="N2771" t="str">
            <v>INVENTIM</v>
          </cell>
          <cell r="O2771">
            <v>200</v>
          </cell>
          <cell r="P2771" t="str">
            <v>MCG</v>
          </cell>
          <cell r="Q2771">
            <v>60</v>
          </cell>
          <cell r="R2771" t="str">
            <v>NORMAL REÇETE</v>
          </cell>
          <cell r="S2771" t="str">
            <v>IMAL</v>
          </cell>
          <cell r="T2771" t="str">
            <v>YUNANISTAN</v>
          </cell>
          <cell r="U2771">
            <v>18.87</v>
          </cell>
          <cell r="V2771">
            <v>18.87</v>
          </cell>
          <cell r="W2771">
            <v>11.32</v>
          </cell>
          <cell r="X2771" t="str">
            <v>YUNANISTAN</v>
          </cell>
          <cell r="Y2771">
            <v>0</v>
          </cell>
          <cell r="Z2771">
            <v>0</v>
          </cell>
          <cell r="AA2771">
            <v>23.94</v>
          </cell>
          <cell r="AB2771">
            <v>0</v>
          </cell>
          <cell r="AC2771">
            <v>23.94</v>
          </cell>
        </row>
        <row r="2772">
          <cell r="A2772">
            <v>8699536551618</v>
          </cell>
          <cell r="B2772" t="str">
            <v>R03BA08</v>
          </cell>
          <cell r="C2772" t="str">
            <v>ciclesonide</v>
          </cell>
          <cell r="D2772" t="str">
            <v>EŞDEĞER</v>
          </cell>
          <cell r="E2772" t="str">
            <v>EŞDEĞER</v>
          </cell>
          <cell r="F2772">
            <v>0</v>
          </cell>
          <cell r="G2772">
            <v>5</v>
          </cell>
          <cell r="H2772">
            <v>1</v>
          </cell>
          <cell r="I2772">
            <v>0</v>
          </cell>
          <cell r="J2772">
            <v>0</v>
          </cell>
          <cell r="K2772">
            <v>0</v>
          </cell>
          <cell r="L2772" t="str">
            <v>SONICAD 400 MCG INHALASYON ICIN TOZ ICEREN 60 KAPSUL</v>
          </cell>
          <cell r="M2772" t="str">
            <v>SIKLESONID</v>
          </cell>
          <cell r="N2772" t="str">
            <v>INVENTIM</v>
          </cell>
          <cell r="O2772">
            <v>400</v>
          </cell>
          <cell r="P2772" t="str">
            <v>MCG</v>
          </cell>
          <cell r="Q2772">
            <v>60</v>
          </cell>
          <cell r="R2772" t="str">
            <v>NORMAL REÇETE</v>
          </cell>
          <cell r="S2772" t="str">
            <v>IMAL</v>
          </cell>
          <cell r="T2772" t="str">
            <v>YUNANISTAN</v>
          </cell>
          <cell r="U2772">
            <v>37.75</v>
          </cell>
          <cell r="V2772">
            <v>37.75</v>
          </cell>
          <cell r="W2772">
            <v>22.65</v>
          </cell>
          <cell r="X2772" t="str">
            <v>YUNANISTAN</v>
          </cell>
          <cell r="Y2772">
            <v>0</v>
          </cell>
          <cell r="Z2772">
            <v>0</v>
          </cell>
          <cell r="AA2772">
            <v>47.9</v>
          </cell>
          <cell r="AB2772">
            <v>0</v>
          </cell>
          <cell r="AC2772">
            <v>47.9</v>
          </cell>
        </row>
        <row r="2773">
          <cell r="A2773">
            <v>8699704090107</v>
          </cell>
          <cell r="B2773" t="str">
            <v>A03AB06</v>
          </cell>
          <cell r="C2773" t="str">
            <v>otilonium bromide</v>
          </cell>
          <cell r="D2773" t="str">
            <v>EŞDEĞER</v>
          </cell>
          <cell r="E2773" t="str">
            <v>YIRMI YIL</v>
          </cell>
          <cell r="F2773">
            <v>4</v>
          </cell>
          <cell r="G2773">
            <v>1</v>
          </cell>
          <cell r="H2773">
            <v>2</v>
          </cell>
          <cell r="I2773">
            <v>0</v>
          </cell>
          <cell r="J2773">
            <v>0</v>
          </cell>
          <cell r="K2773">
            <v>0</v>
          </cell>
          <cell r="L2773" t="str">
            <v>SOPRAMIL 40 MG 30 FILM TABLET</v>
          </cell>
          <cell r="M2773" t="str">
            <v>OTILONYUM BROMUR</v>
          </cell>
          <cell r="N2773" t="str">
            <v>ABDI IBRAHIMPAZARLAMA</v>
          </cell>
          <cell r="O2773">
            <v>40</v>
          </cell>
          <cell r="P2773" t="str">
            <v>MG</v>
          </cell>
          <cell r="Q2773">
            <v>30</v>
          </cell>
          <cell r="R2773" t="str">
            <v>NORMAL REÇETE</v>
          </cell>
          <cell r="S2773" t="str">
            <v>IMAL</v>
          </cell>
          <cell r="T2773" t="str">
            <v>TURKIYE</v>
          </cell>
          <cell r="U2773">
            <v>3.3899999999999997</v>
          </cell>
          <cell r="V2773">
            <v>3.3899999999999997</v>
          </cell>
          <cell r="W2773">
            <v>0</v>
          </cell>
          <cell r="X2773" t="str">
            <v>TURKIYE</v>
          </cell>
          <cell r="Y2773">
            <v>0</v>
          </cell>
          <cell r="Z2773">
            <v>0</v>
          </cell>
          <cell r="AA2773">
            <v>7.16</v>
          </cell>
          <cell r="AB2773">
            <v>0</v>
          </cell>
          <cell r="AC2773">
            <v>7.16</v>
          </cell>
        </row>
        <row r="2774">
          <cell r="A2774">
            <v>8699516098162</v>
          </cell>
          <cell r="B2774" t="str">
            <v>C07AB07</v>
          </cell>
          <cell r="C2774">
            <v>0</v>
          </cell>
          <cell r="D2774" t="str">
            <v>EŞDEĞER</v>
          </cell>
          <cell r="E2774" t="str">
            <v>YIRMI YIL</v>
          </cell>
          <cell r="F2774">
            <v>4</v>
          </cell>
          <cell r="G2774">
            <v>1</v>
          </cell>
          <cell r="H2774">
            <v>2</v>
          </cell>
          <cell r="I2774">
            <v>0</v>
          </cell>
          <cell r="J2774">
            <v>0</v>
          </cell>
          <cell r="K2774">
            <v>0</v>
          </cell>
          <cell r="L2774" t="str">
            <v>SOPRANO 10 MG 30 FILM TABLET</v>
          </cell>
          <cell r="M2774" t="str">
            <v>BISOPROLOL FUMARAT</v>
          </cell>
          <cell r="N2774" t="str">
            <v>SANDOZ</v>
          </cell>
          <cell r="O2774">
            <v>10</v>
          </cell>
          <cell r="P2774" t="str">
            <v>MG</v>
          </cell>
          <cell r="Q2774">
            <v>30</v>
          </cell>
          <cell r="R2774" t="str">
            <v>NORMAL REÇETE</v>
          </cell>
          <cell r="S2774" t="str">
            <v>IMAL</v>
          </cell>
          <cell r="T2774">
            <v>0</v>
          </cell>
          <cell r="U2774">
            <v>0</v>
          </cell>
          <cell r="V2774">
            <v>0</v>
          </cell>
          <cell r="W2774">
            <v>0</v>
          </cell>
          <cell r="X2774">
            <v>0</v>
          </cell>
          <cell r="Y2774">
            <v>0</v>
          </cell>
          <cell r="Z2774">
            <v>0</v>
          </cell>
          <cell r="AA2774">
            <v>0</v>
          </cell>
          <cell r="AB2774">
            <v>0</v>
          </cell>
          <cell r="AC2774">
            <v>0</v>
          </cell>
        </row>
        <row r="2775">
          <cell r="A2775">
            <v>8699516098100</v>
          </cell>
          <cell r="B2775" t="str">
            <v>C07BB07</v>
          </cell>
          <cell r="C2775">
            <v>0</v>
          </cell>
          <cell r="D2775" t="str">
            <v>EŞDEĞER</v>
          </cell>
          <cell r="E2775" t="str">
            <v>EŞDEĞER</v>
          </cell>
          <cell r="F2775">
            <v>0</v>
          </cell>
          <cell r="G2775">
            <v>5</v>
          </cell>
          <cell r="H2775">
            <v>1</v>
          </cell>
          <cell r="I2775">
            <v>0</v>
          </cell>
          <cell r="J2775">
            <v>0</v>
          </cell>
          <cell r="K2775">
            <v>0</v>
          </cell>
          <cell r="L2775" t="str">
            <v>SOPRANO 10 MG/25 MG FILM TABLET</v>
          </cell>
          <cell r="M2775" t="str">
            <v>BISOPROLOL FUMARAT + HIDROKLORTIAZID</v>
          </cell>
          <cell r="N2775" t="str">
            <v>SANDOZ</v>
          </cell>
          <cell r="O2775" t="str">
            <v>10+25</v>
          </cell>
          <cell r="P2775" t="str">
            <v>MG</v>
          </cell>
          <cell r="Q2775">
            <v>30</v>
          </cell>
          <cell r="R2775" t="str">
            <v>NORMAL REÇETE</v>
          </cell>
          <cell r="S2775" t="str">
            <v>IMAL</v>
          </cell>
          <cell r="T2775">
            <v>0</v>
          </cell>
          <cell r="U2775">
            <v>0</v>
          </cell>
          <cell r="V2775">
            <v>0</v>
          </cell>
          <cell r="W2775">
            <v>0</v>
          </cell>
          <cell r="X2775">
            <v>0</v>
          </cell>
          <cell r="Y2775">
            <v>0</v>
          </cell>
          <cell r="Z2775">
            <v>0</v>
          </cell>
          <cell r="AA2775">
            <v>0</v>
          </cell>
          <cell r="AB2775">
            <v>0</v>
          </cell>
          <cell r="AC2775">
            <v>0</v>
          </cell>
        </row>
        <row r="2776">
          <cell r="A2776">
            <v>8699516098148</v>
          </cell>
          <cell r="B2776" t="str">
            <v>C07AB07</v>
          </cell>
          <cell r="C2776">
            <v>0</v>
          </cell>
          <cell r="D2776" t="str">
            <v>EŞDEĞER</v>
          </cell>
          <cell r="E2776" t="str">
            <v>YIRMI YIL</v>
          </cell>
          <cell r="F2776">
            <v>4</v>
          </cell>
          <cell r="G2776">
            <v>1</v>
          </cell>
          <cell r="H2776">
            <v>2</v>
          </cell>
          <cell r="I2776">
            <v>0</v>
          </cell>
          <cell r="J2776">
            <v>0</v>
          </cell>
          <cell r="K2776">
            <v>0</v>
          </cell>
          <cell r="L2776" t="str">
            <v>SOPRANO 5 MG 30 FILM TABLET</v>
          </cell>
          <cell r="M2776" t="str">
            <v>BISOPROLOL FUMARAT</v>
          </cell>
          <cell r="N2776" t="str">
            <v>SANDOZ</v>
          </cell>
          <cell r="O2776">
            <v>5</v>
          </cell>
          <cell r="P2776" t="str">
            <v>MG</v>
          </cell>
          <cell r="Q2776">
            <v>30</v>
          </cell>
          <cell r="R2776" t="str">
            <v>NORMAL REÇETE</v>
          </cell>
          <cell r="S2776" t="str">
            <v>IMAL</v>
          </cell>
          <cell r="T2776">
            <v>0</v>
          </cell>
          <cell r="U2776">
            <v>0</v>
          </cell>
          <cell r="V2776">
            <v>0</v>
          </cell>
          <cell r="W2776">
            <v>0</v>
          </cell>
          <cell r="X2776">
            <v>0</v>
          </cell>
          <cell r="Y2776">
            <v>0</v>
          </cell>
          <cell r="Z2776">
            <v>0</v>
          </cell>
          <cell r="AA2776">
            <v>0</v>
          </cell>
          <cell r="AB2776">
            <v>0</v>
          </cell>
          <cell r="AC2776">
            <v>0</v>
          </cell>
        </row>
        <row r="2777">
          <cell r="A2777">
            <v>8699516098063</v>
          </cell>
          <cell r="B2777" t="str">
            <v>C07BB07</v>
          </cell>
          <cell r="C2777">
            <v>0</v>
          </cell>
          <cell r="D2777" t="str">
            <v>EŞDEĞER</v>
          </cell>
          <cell r="E2777" t="str">
            <v>EŞDEĞER</v>
          </cell>
          <cell r="F2777">
            <v>0</v>
          </cell>
          <cell r="G2777">
            <v>5</v>
          </cell>
          <cell r="H2777">
            <v>1</v>
          </cell>
          <cell r="I2777">
            <v>0</v>
          </cell>
          <cell r="J2777">
            <v>0</v>
          </cell>
          <cell r="K2777">
            <v>0</v>
          </cell>
          <cell r="L2777" t="str">
            <v>SOPRANO 5 MG/12,5 MG FILM TABLET</v>
          </cell>
          <cell r="M2777" t="str">
            <v>BISOPROLOL FUMARAT + HIDROKLORTIAZID</v>
          </cell>
          <cell r="N2777" t="str">
            <v>SANDOZ</v>
          </cell>
          <cell r="O2777" t="str">
            <v>5+12,5</v>
          </cell>
          <cell r="P2777" t="str">
            <v>MG</v>
          </cell>
          <cell r="Q2777">
            <v>30</v>
          </cell>
          <cell r="R2777" t="str">
            <v>NORMAL REÇETE</v>
          </cell>
          <cell r="S2777" t="str">
            <v>IMAL</v>
          </cell>
          <cell r="T2777">
            <v>0</v>
          </cell>
          <cell r="U2777">
            <v>0</v>
          </cell>
          <cell r="V2777">
            <v>0</v>
          </cell>
          <cell r="W2777">
            <v>0</v>
          </cell>
          <cell r="X2777">
            <v>0</v>
          </cell>
          <cell r="Y2777">
            <v>0</v>
          </cell>
          <cell r="Z2777">
            <v>0</v>
          </cell>
          <cell r="AA2777">
            <v>0</v>
          </cell>
          <cell r="AB2777">
            <v>0</v>
          </cell>
          <cell r="AC2777">
            <v>0</v>
          </cell>
        </row>
        <row r="2778">
          <cell r="A2778">
            <v>8699704096840</v>
          </cell>
          <cell r="B2778" t="str">
            <v>J01DD16</v>
          </cell>
          <cell r="C2778" t="str">
            <v>cefditoren</v>
          </cell>
          <cell r="D2778" t="str">
            <v>REFERANS</v>
          </cell>
          <cell r="E2778" t="str">
            <v>REFERANS</v>
          </cell>
          <cell r="F2778">
            <v>0</v>
          </cell>
          <cell r="G2778">
            <v>4</v>
          </cell>
          <cell r="H2778">
            <v>1</v>
          </cell>
          <cell r="I2778">
            <v>0</v>
          </cell>
          <cell r="J2778">
            <v>0</v>
          </cell>
          <cell r="K2778">
            <v>0</v>
          </cell>
          <cell r="L2778" t="str">
            <v>SPECTRACEF 200 MG 10 TABLET</v>
          </cell>
          <cell r="M2778" t="str">
            <v>SEFDITOREN PIVOKSIL</v>
          </cell>
          <cell r="N2778" t="str">
            <v>ABDI IBRAHIMPAZARLAMA</v>
          </cell>
          <cell r="O2778">
            <v>200</v>
          </cell>
          <cell r="P2778" t="str">
            <v>MG</v>
          </cell>
          <cell r="Q2778">
            <v>10</v>
          </cell>
          <cell r="R2778" t="str">
            <v>NORMAL REÇETE</v>
          </cell>
          <cell r="S2778" t="str">
            <v>ITHAL</v>
          </cell>
          <cell r="T2778" t="str">
            <v>ITALYA</v>
          </cell>
          <cell r="U2778">
            <v>10.72</v>
          </cell>
          <cell r="V2778">
            <v>10.72</v>
          </cell>
          <cell r="W2778">
            <v>10.72</v>
          </cell>
          <cell r="X2778" t="str">
            <v>ITALYA</v>
          </cell>
          <cell r="Y2778">
            <v>0</v>
          </cell>
          <cell r="Z2778">
            <v>0</v>
          </cell>
          <cell r="AA2778">
            <v>22.67</v>
          </cell>
          <cell r="AB2778">
            <v>0</v>
          </cell>
          <cell r="AC2778">
            <v>22.67</v>
          </cell>
        </row>
        <row r="2779">
          <cell r="A2779">
            <v>8699704092583</v>
          </cell>
          <cell r="B2779" t="str">
            <v>J01DD16</v>
          </cell>
          <cell r="C2779" t="str">
            <v>cefditoren</v>
          </cell>
          <cell r="D2779" t="str">
            <v>REFERANS</v>
          </cell>
          <cell r="E2779" t="str">
            <v>REFERANS</v>
          </cell>
          <cell r="F2779">
            <v>0</v>
          </cell>
          <cell r="G2779" t="str">
            <v>3-4</v>
          </cell>
          <cell r="H2779">
            <v>1</v>
          </cell>
          <cell r="I2779">
            <v>0</v>
          </cell>
          <cell r="J2779">
            <v>0</v>
          </cell>
          <cell r="K2779">
            <v>0</v>
          </cell>
          <cell r="L2779" t="str">
            <v>SPECTRACEF 200 MG 20 TABLET</v>
          </cell>
          <cell r="M2779" t="str">
            <v>SEFDITOREN PIVOKSIL</v>
          </cell>
          <cell r="N2779" t="str">
            <v>ABDI IBRAHIMPAZARLAMA</v>
          </cell>
          <cell r="O2779">
            <v>200</v>
          </cell>
          <cell r="P2779" t="str">
            <v>MG</v>
          </cell>
          <cell r="Q2779">
            <v>20</v>
          </cell>
          <cell r="R2779" t="str">
            <v>NORMAL RECETE</v>
          </cell>
          <cell r="S2779" t="str">
            <v>ITHAL</v>
          </cell>
          <cell r="T2779" t="str">
            <v>ITALYA</v>
          </cell>
          <cell r="U2779">
            <v>21.44</v>
          </cell>
          <cell r="V2779">
            <v>21.44</v>
          </cell>
          <cell r="W2779">
            <v>21.44</v>
          </cell>
          <cell r="X2779" t="str">
            <v>ITALYA</v>
          </cell>
          <cell r="Y2779">
            <v>0</v>
          </cell>
          <cell r="Z2779">
            <v>0</v>
          </cell>
          <cell r="AA2779">
            <v>57.74</v>
          </cell>
          <cell r="AB2779">
            <v>0</v>
          </cell>
          <cell r="AC2779">
            <v>57.74</v>
          </cell>
        </row>
        <row r="2780">
          <cell r="A2780">
            <v>8699514091967</v>
          </cell>
          <cell r="B2780" t="str">
            <v>M05BA07</v>
          </cell>
          <cell r="C2780" t="str">
            <v>risedronic acid</v>
          </cell>
          <cell r="D2780" t="str">
            <v>ESDEGER</v>
          </cell>
          <cell r="E2780" t="str">
            <v>ESDEGER</v>
          </cell>
          <cell r="F2780">
            <v>0</v>
          </cell>
          <cell r="G2780">
            <v>1</v>
          </cell>
          <cell r="H2780">
            <v>1</v>
          </cell>
          <cell r="I2780">
            <v>0</v>
          </cell>
          <cell r="J2780">
            <v>0</v>
          </cell>
          <cell r="K2780">
            <v>0</v>
          </cell>
          <cell r="L2780" t="str">
            <v>SPESTA 35 MG 4 FILM TABLET</v>
          </cell>
          <cell r="M2780" t="str">
            <v>RISEDRONATE SODIUM</v>
          </cell>
          <cell r="N2780" t="str">
            <v>ABDI IBRAHIM</v>
          </cell>
          <cell r="O2780">
            <v>35</v>
          </cell>
          <cell r="P2780" t="str">
            <v>MG</v>
          </cell>
          <cell r="Q2780">
            <v>4</v>
          </cell>
          <cell r="R2780" t="str">
            <v>NORMAL RECETE</v>
          </cell>
          <cell r="S2780" t="str">
            <v>IMAL</v>
          </cell>
          <cell r="T2780" t="str">
            <v>YUNANISTAN</v>
          </cell>
          <cell r="U2780">
            <v>8.7899999999999991</v>
          </cell>
          <cell r="V2780">
            <v>22.02</v>
          </cell>
          <cell r="W2780">
            <v>8.7899999999999991</v>
          </cell>
          <cell r="X2780" t="str">
            <v>YUNANISTAN</v>
          </cell>
          <cell r="Y2780">
            <v>0</v>
          </cell>
          <cell r="Z2780">
            <v>0</v>
          </cell>
          <cell r="AA2780">
            <v>23.67</v>
          </cell>
          <cell r="AB2780">
            <v>0</v>
          </cell>
          <cell r="AC2780">
            <v>23.67</v>
          </cell>
        </row>
        <row r="2781">
          <cell r="A2781">
            <v>8699593775024</v>
          </cell>
          <cell r="B2781" t="str">
            <v>J02AC02</v>
          </cell>
          <cell r="C2781" t="str">
            <v>itraconazole</v>
          </cell>
          <cell r="D2781" t="str">
            <v>REFERANS</v>
          </cell>
          <cell r="E2781" t="str">
            <v>REFERANS</v>
          </cell>
          <cell r="F2781">
            <v>0</v>
          </cell>
          <cell r="G2781">
            <v>2</v>
          </cell>
          <cell r="H2781">
            <v>1</v>
          </cell>
          <cell r="I2781">
            <v>0</v>
          </cell>
          <cell r="J2781">
            <v>0</v>
          </cell>
          <cell r="K2781">
            <v>0</v>
          </cell>
          <cell r="L2781" t="str">
            <v>SPORANOX IV 10 MG/ML KONSANTRE INFUZYON COZELTISI 25 ML 1 AMPUL</v>
          </cell>
          <cell r="M2781" t="str">
            <v>ITRAKANAZOL</v>
          </cell>
          <cell r="N2781" t="str">
            <v>JOHNSON&amp;JOHNSON</v>
          </cell>
          <cell r="O2781">
            <v>10</v>
          </cell>
          <cell r="P2781" t="str">
            <v>MG/ML</v>
          </cell>
          <cell r="Q2781">
            <v>1</v>
          </cell>
          <cell r="R2781" t="str">
            <v>NORMAL REÇETE</v>
          </cell>
          <cell r="S2781" t="str">
            <v>ITHAL</v>
          </cell>
          <cell r="T2781" t="str">
            <v>YUNANISTAN</v>
          </cell>
          <cell r="U2781">
            <v>38.46</v>
          </cell>
          <cell r="V2781">
            <v>38.46</v>
          </cell>
          <cell r="W2781">
            <v>38.46</v>
          </cell>
          <cell r="X2781" t="str">
            <v>YUNANISTAN</v>
          </cell>
          <cell r="Y2781">
            <v>0</v>
          </cell>
          <cell r="Z2781">
            <v>0</v>
          </cell>
          <cell r="AA2781">
            <v>81.38</v>
          </cell>
          <cell r="AB2781">
            <v>0</v>
          </cell>
          <cell r="AC2781">
            <v>81.38</v>
          </cell>
        </row>
        <row r="2782">
          <cell r="A2782">
            <v>8697786010044</v>
          </cell>
          <cell r="B2782" t="str">
            <v>N05BA12</v>
          </cell>
          <cell r="C2782" t="str">
            <v>alprazolam</v>
          </cell>
          <cell r="D2782" t="str">
            <v>EŞDEĞER</v>
          </cell>
          <cell r="E2782" t="str">
            <v>YIRMI YIL</v>
          </cell>
          <cell r="F2782">
            <v>4</v>
          </cell>
          <cell r="G2782">
            <v>5</v>
          </cell>
          <cell r="H2782">
            <v>2</v>
          </cell>
          <cell r="I2782">
            <v>0</v>
          </cell>
          <cell r="J2782">
            <v>0</v>
          </cell>
          <cell r="K2782">
            <v>0</v>
          </cell>
          <cell r="L2782" t="str">
            <v>STABINA 0,25 MG 30 TABLET</v>
          </cell>
          <cell r="M2782" t="str">
            <v>ALPRAZOLAM</v>
          </cell>
          <cell r="N2782" t="str">
            <v>EGIS</v>
          </cell>
          <cell r="O2782">
            <v>0.25</v>
          </cell>
          <cell r="P2782" t="str">
            <v>MG</v>
          </cell>
          <cell r="Q2782">
            <v>30</v>
          </cell>
          <cell r="R2782" t="str">
            <v>YESIL REÇETE</v>
          </cell>
          <cell r="S2782" t="str">
            <v>ITHAL</v>
          </cell>
          <cell r="T2782" t="str">
            <v>TURKIYE</v>
          </cell>
          <cell r="U2782">
            <v>0.88</v>
          </cell>
          <cell r="V2782">
            <v>0.88</v>
          </cell>
          <cell r="W2782">
            <v>0</v>
          </cell>
          <cell r="X2782" t="str">
            <v>TURKIYE</v>
          </cell>
          <cell r="Y2782">
            <v>0</v>
          </cell>
          <cell r="Z2782">
            <v>0</v>
          </cell>
          <cell r="AA2782">
            <v>1.86</v>
          </cell>
          <cell r="AB2782">
            <v>0</v>
          </cell>
          <cell r="AC2782">
            <v>1.86</v>
          </cell>
        </row>
        <row r="2783">
          <cell r="A2783">
            <v>8699504091212</v>
          </cell>
          <cell r="B2783" t="str">
            <v>A10BX03</v>
          </cell>
          <cell r="C2783" t="str">
            <v>nateglinide</v>
          </cell>
          <cell r="D2783" t="str">
            <v>REFERANS</v>
          </cell>
          <cell r="E2783" t="str">
            <v>REFERANS</v>
          </cell>
          <cell r="F2783">
            <v>0</v>
          </cell>
          <cell r="G2783">
            <v>1</v>
          </cell>
          <cell r="H2783">
            <v>1</v>
          </cell>
          <cell r="I2783">
            <v>0</v>
          </cell>
          <cell r="J2783">
            <v>0</v>
          </cell>
          <cell r="K2783">
            <v>0</v>
          </cell>
          <cell r="L2783" t="str">
            <v>STARLIX  180 MG 84 FILM TABLET</v>
          </cell>
          <cell r="M2783" t="str">
            <v>NATEGLINID</v>
          </cell>
          <cell r="N2783" t="str">
            <v>NOVARTIS</v>
          </cell>
          <cell r="O2783">
            <v>180</v>
          </cell>
          <cell r="P2783" t="str">
            <v>MG</v>
          </cell>
          <cell r="Q2783">
            <v>84</v>
          </cell>
          <cell r="R2783" t="str">
            <v>NORMAL REÇETE</v>
          </cell>
          <cell r="S2783" t="str">
            <v>ITHAL</v>
          </cell>
          <cell r="T2783" t="str">
            <v>PORTEKIZ</v>
          </cell>
          <cell r="U2783">
            <v>22.19</v>
          </cell>
          <cell r="V2783">
            <v>22.19</v>
          </cell>
          <cell r="W2783">
            <v>13.31</v>
          </cell>
          <cell r="X2783" t="str">
            <v>PORTEKIZ</v>
          </cell>
          <cell r="Y2783">
            <v>0</v>
          </cell>
          <cell r="Z2783">
            <v>0</v>
          </cell>
          <cell r="AA2783">
            <v>31.14</v>
          </cell>
          <cell r="AB2783">
            <v>0</v>
          </cell>
          <cell r="AC2783">
            <v>31.14</v>
          </cell>
        </row>
        <row r="2784">
          <cell r="A2784">
            <v>8697473096665</v>
          </cell>
          <cell r="B2784" t="str">
            <v>C10AA07</v>
          </cell>
          <cell r="C2784" t="str">
            <v>rosuvastatin</v>
          </cell>
          <cell r="D2784" t="str">
            <v>ESDEGER</v>
          </cell>
          <cell r="E2784" t="str">
            <v>ESDEGER</v>
          </cell>
          <cell r="F2784">
            <v>0</v>
          </cell>
          <cell r="G2784">
            <v>1</v>
          </cell>
          <cell r="H2784">
            <v>1</v>
          </cell>
          <cell r="I2784">
            <v>0</v>
          </cell>
          <cell r="J2784">
            <v>0</v>
          </cell>
          <cell r="K2784">
            <v>0</v>
          </cell>
          <cell r="L2784" t="str">
            <v>STATA 10 MG 28 FILM TABLET</v>
          </cell>
          <cell r="M2784" t="str">
            <v>ROSUVASTATIN</v>
          </cell>
          <cell r="N2784" t="str">
            <v>ULKAR ILAC PAZARLAMA</v>
          </cell>
          <cell r="O2784">
            <v>10</v>
          </cell>
          <cell r="P2784" t="str">
            <v>MG</v>
          </cell>
          <cell r="Q2784">
            <v>28</v>
          </cell>
          <cell r="R2784" t="str">
            <v>NORMAL RECETE</v>
          </cell>
          <cell r="S2784" t="str">
            <v>IMAL</v>
          </cell>
          <cell r="T2784" t="str">
            <v>ITALYA</v>
          </cell>
          <cell r="U2784">
            <v>16.37</v>
          </cell>
          <cell r="V2784">
            <v>16.37</v>
          </cell>
          <cell r="W2784">
            <v>9.82</v>
          </cell>
          <cell r="X2784" t="str">
            <v>ITALYA</v>
          </cell>
          <cell r="Y2784">
            <v>0</v>
          </cell>
          <cell r="Z2784">
            <v>0</v>
          </cell>
          <cell r="AA2784">
            <v>15.49</v>
          </cell>
          <cell r="AB2784">
            <v>0</v>
          </cell>
          <cell r="AC2784">
            <v>15.49</v>
          </cell>
        </row>
        <row r="2785">
          <cell r="A2785">
            <v>8697473090076</v>
          </cell>
          <cell r="B2785" t="str">
            <v>C10AA07</v>
          </cell>
          <cell r="C2785" t="str">
            <v>rosuvastatin</v>
          </cell>
          <cell r="D2785" t="str">
            <v>EŞDEĞER</v>
          </cell>
          <cell r="E2785" t="str">
            <v>EŞDEĞER</v>
          </cell>
          <cell r="F2785">
            <v>0</v>
          </cell>
          <cell r="G2785">
            <v>1</v>
          </cell>
          <cell r="H2785">
            <v>1</v>
          </cell>
          <cell r="I2785">
            <v>0</v>
          </cell>
          <cell r="J2785">
            <v>0</v>
          </cell>
          <cell r="K2785">
            <v>0</v>
          </cell>
          <cell r="L2785" t="str">
            <v>STATA 10 MG 90 FILM TABLET</v>
          </cell>
          <cell r="M2785" t="str">
            <v>ROSUVASTATIN</v>
          </cell>
          <cell r="N2785" t="str">
            <v>ULKAR ILAC PAZARLAMA</v>
          </cell>
          <cell r="O2785">
            <v>10</v>
          </cell>
          <cell r="P2785" t="str">
            <v>MG</v>
          </cell>
          <cell r="Q2785">
            <v>90</v>
          </cell>
          <cell r="R2785" t="str">
            <v>NORMAL REÇETE</v>
          </cell>
          <cell r="S2785" t="str">
            <v>IMAL</v>
          </cell>
          <cell r="T2785" t="str">
            <v>FRANSA</v>
          </cell>
          <cell r="U2785">
            <v>56.06</v>
          </cell>
          <cell r="V2785">
            <v>56.06</v>
          </cell>
          <cell r="W2785">
            <v>33.630000000000003</v>
          </cell>
          <cell r="X2785" t="str">
            <v>FRANSA</v>
          </cell>
          <cell r="Y2785">
            <v>0</v>
          </cell>
          <cell r="Z2785">
            <v>0</v>
          </cell>
          <cell r="AA2785">
            <v>40.51</v>
          </cell>
          <cell r="AB2785">
            <v>0</v>
          </cell>
          <cell r="AC2785">
            <v>40.51</v>
          </cell>
        </row>
        <row r="2786">
          <cell r="A2786">
            <v>8697473096702</v>
          </cell>
          <cell r="B2786" t="str">
            <v>C10AA07</v>
          </cell>
          <cell r="C2786" t="str">
            <v>rosuvastatin</v>
          </cell>
          <cell r="D2786" t="str">
            <v>ESDEGER</v>
          </cell>
          <cell r="E2786" t="str">
            <v>ESDEGER</v>
          </cell>
          <cell r="F2786">
            <v>0</v>
          </cell>
          <cell r="G2786">
            <v>1</v>
          </cell>
          <cell r="H2786">
            <v>1</v>
          </cell>
          <cell r="I2786">
            <v>0</v>
          </cell>
          <cell r="J2786">
            <v>0</v>
          </cell>
          <cell r="K2786">
            <v>0</v>
          </cell>
          <cell r="L2786" t="str">
            <v>STATA 20 MG 28 FILM TABLET</v>
          </cell>
          <cell r="M2786" t="str">
            <v>ROSUVASTATIN</v>
          </cell>
          <cell r="N2786" t="str">
            <v>ULKAR ILAC PAZARLAMA</v>
          </cell>
          <cell r="O2786">
            <v>20</v>
          </cell>
          <cell r="P2786" t="str">
            <v>MG</v>
          </cell>
          <cell r="Q2786">
            <v>28</v>
          </cell>
          <cell r="R2786" t="str">
            <v>NORMAL RECETE</v>
          </cell>
          <cell r="S2786" t="str">
            <v>IMAL</v>
          </cell>
          <cell r="T2786" t="str">
            <v>ITALYA</v>
          </cell>
          <cell r="U2786">
            <v>8.82</v>
          </cell>
          <cell r="V2786">
            <v>24.93</v>
          </cell>
          <cell r="W2786">
            <v>8.82</v>
          </cell>
          <cell r="X2786" t="str">
            <v>ITALYA</v>
          </cell>
          <cell r="Y2786">
            <v>0</v>
          </cell>
          <cell r="Z2786">
            <v>0</v>
          </cell>
          <cell r="AA2786">
            <v>23.75</v>
          </cell>
          <cell r="AB2786">
            <v>0</v>
          </cell>
          <cell r="AC2786">
            <v>23.75</v>
          </cell>
        </row>
        <row r="2787">
          <cell r="A2787">
            <v>8697473090083</v>
          </cell>
          <cell r="B2787" t="str">
            <v>C10AA07</v>
          </cell>
          <cell r="C2787" t="str">
            <v>rosuvastatin</v>
          </cell>
          <cell r="D2787" t="str">
            <v>EŞDEĞER</v>
          </cell>
          <cell r="E2787" t="str">
            <v>EŞDEĞER</v>
          </cell>
          <cell r="F2787">
            <v>0</v>
          </cell>
          <cell r="G2787">
            <v>1</v>
          </cell>
          <cell r="H2787">
            <v>1</v>
          </cell>
          <cell r="I2787">
            <v>0</v>
          </cell>
          <cell r="J2787">
            <v>0</v>
          </cell>
          <cell r="K2787">
            <v>0</v>
          </cell>
          <cell r="L2787" t="str">
            <v>STATA 20 MG 90 FILM TABLET</v>
          </cell>
          <cell r="M2787" t="str">
            <v>ROSUVASTATIN</v>
          </cell>
          <cell r="N2787" t="str">
            <v>ULKAR ILAC PAZARLAMA</v>
          </cell>
          <cell r="O2787">
            <v>20</v>
          </cell>
          <cell r="P2787" t="str">
            <v>MG</v>
          </cell>
          <cell r="Q2787">
            <v>90</v>
          </cell>
          <cell r="R2787" t="str">
            <v>NORMAL REÇETE</v>
          </cell>
          <cell r="S2787" t="str">
            <v>IMAL</v>
          </cell>
          <cell r="T2787" t="str">
            <v>PORTEKIZ</v>
          </cell>
          <cell r="U2787">
            <v>88.54</v>
          </cell>
          <cell r="V2787">
            <v>88.54</v>
          </cell>
          <cell r="W2787">
            <v>53.12</v>
          </cell>
          <cell r="X2787" t="str">
            <v>PORTEKIZ</v>
          </cell>
          <cell r="Y2787">
            <v>0</v>
          </cell>
          <cell r="Z2787">
            <v>0</v>
          </cell>
          <cell r="AA2787">
            <v>60.67</v>
          </cell>
          <cell r="AB2787">
            <v>0</v>
          </cell>
          <cell r="AC2787">
            <v>60.67</v>
          </cell>
        </row>
        <row r="2788">
          <cell r="A2788">
            <v>8697473096740</v>
          </cell>
          <cell r="B2788" t="str">
            <v>C10AA07</v>
          </cell>
          <cell r="C2788" t="str">
            <v>rosuvastatin</v>
          </cell>
          <cell r="D2788" t="str">
            <v>EŞDEĞER</v>
          </cell>
          <cell r="E2788" t="str">
            <v>EŞDEĞER</v>
          </cell>
          <cell r="F2788">
            <v>0</v>
          </cell>
          <cell r="G2788">
            <v>1</v>
          </cell>
          <cell r="H2788">
            <v>1</v>
          </cell>
          <cell r="I2788">
            <v>0</v>
          </cell>
          <cell r="J2788">
            <v>0</v>
          </cell>
          <cell r="K2788">
            <v>0</v>
          </cell>
          <cell r="L2788" t="str">
            <v>STATA 40 MG 28 FILM TABLET</v>
          </cell>
          <cell r="M2788" t="str">
            <v>ROSUVASTATIN</v>
          </cell>
          <cell r="N2788" t="str">
            <v>ULKAR ILAC PAZARLAMA</v>
          </cell>
          <cell r="O2788">
            <v>40</v>
          </cell>
          <cell r="P2788" t="str">
            <v>MG</v>
          </cell>
          <cell r="Q2788">
            <v>28</v>
          </cell>
          <cell r="R2788" t="str">
            <v>NORMAL REÇETE</v>
          </cell>
          <cell r="S2788" t="str">
            <v>IMAL</v>
          </cell>
          <cell r="T2788" t="str">
            <v>ITALYA</v>
          </cell>
          <cell r="U2788">
            <v>24.56</v>
          </cell>
          <cell r="V2788">
            <v>24.56</v>
          </cell>
          <cell r="W2788">
            <v>14.73</v>
          </cell>
          <cell r="X2788" t="str">
            <v>ITALYA</v>
          </cell>
          <cell r="Y2788">
            <v>0</v>
          </cell>
          <cell r="Z2788">
            <v>0</v>
          </cell>
          <cell r="AA2788">
            <v>23.21</v>
          </cell>
          <cell r="AB2788">
            <v>0</v>
          </cell>
          <cell r="AC2788">
            <v>23.21</v>
          </cell>
        </row>
        <row r="2789">
          <cell r="A2789">
            <v>8680381900032</v>
          </cell>
          <cell r="B2789" t="str">
            <v>C01CA03</v>
          </cell>
          <cell r="C2789" t="str">
            <v>norepinephrine </v>
          </cell>
          <cell r="D2789" t="str">
            <v>EŞDEĞER</v>
          </cell>
          <cell r="E2789" t="str">
            <v>YIRMI YIL</v>
          </cell>
          <cell r="F2789">
            <v>0</v>
          </cell>
          <cell r="G2789">
            <v>1</v>
          </cell>
          <cell r="H2789">
            <v>1</v>
          </cell>
          <cell r="I2789">
            <v>0</v>
          </cell>
          <cell r="J2789">
            <v>0</v>
          </cell>
          <cell r="K2789">
            <v>0</v>
          </cell>
          <cell r="L2789" t="str">
            <v>STENOR 4 MG/4 ML IV INF. ICIN ENJ.COZ.ICEREN 10 AMPUL</v>
          </cell>
          <cell r="M2789" t="str">
            <v>NORADRENALIN BITARTARAT</v>
          </cell>
          <cell r="N2789" t="str">
            <v>GLOBAL PHARMA</v>
          </cell>
          <cell r="O2789" t="str">
            <v>4+4</v>
          </cell>
          <cell r="P2789" t="str">
            <v>MG/ML</v>
          </cell>
          <cell r="Q2789">
            <v>10</v>
          </cell>
          <cell r="R2789" t="str">
            <v>NORMAL REÇETE</v>
          </cell>
          <cell r="S2789" t="str">
            <v>IMAL</v>
          </cell>
          <cell r="T2789" t="str">
            <v>BELCIKA</v>
          </cell>
          <cell r="U2789">
            <v>54.5</v>
          </cell>
          <cell r="V2789">
            <v>54.5</v>
          </cell>
          <cell r="W2789">
            <v>43.6</v>
          </cell>
          <cell r="X2789" t="str">
            <v>BELCIKA</v>
          </cell>
          <cell r="Y2789">
            <v>0</v>
          </cell>
          <cell r="Z2789">
            <v>1</v>
          </cell>
          <cell r="AA2789">
            <v>45.35</v>
          </cell>
          <cell r="AB2789">
            <v>0</v>
          </cell>
          <cell r="AC2789">
            <v>45.35</v>
          </cell>
        </row>
        <row r="2790">
          <cell r="A2790">
            <v>8699767750062</v>
          </cell>
          <cell r="B2790" t="str">
            <v>C01CA04</v>
          </cell>
          <cell r="C2790" t="str">
            <v>dopamine</v>
          </cell>
          <cell r="D2790" t="str">
            <v>EŞDEĞER</v>
          </cell>
          <cell r="E2790" t="str">
            <v>YIRMI YIL</v>
          </cell>
          <cell r="F2790">
            <v>0</v>
          </cell>
          <cell r="G2790">
            <v>1</v>
          </cell>
          <cell r="H2790">
            <v>1</v>
          </cell>
          <cell r="I2790">
            <v>0</v>
          </cell>
          <cell r="J2790">
            <v>0</v>
          </cell>
          <cell r="K2790">
            <v>0</v>
          </cell>
          <cell r="L2790" t="str">
            <v>STERIL DOPAMIN ANTIGEN 200 MG 10 AMPUL</v>
          </cell>
          <cell r="M2790" t="str">
            <v>DOPAMIN HCL</v>
          </cell>
          <cell r="N2790" t="str">
            <v>FILIZ ECZA DEPOSU</v>
          </cell>
          <cell r="O2790">
            <v>200</v>
          </cell>
          <cell r="P2790" t="str">
            <v>MG</v>
          </cell>
          <cell r="Q2790">
            <v>10</v>
          </cell>
          <cell r="R2790" t="str">
            <v>NORMAL REÇETE</v>
          </cell>
          <cell r="S2790" t="str">
            <v>ITHAL</v>
          </cell>
          <cell r="T2790" t="str">
            <v>IRLANDA</v>
          </cell>
          <cell r="U2790">
            <v>33.76</v>
          </cell>
          <cell r="V2790">
            <v>33.76</v>
          </cell>
          <cell r="W2790">
            <v>27</v>
          </cell>
          <cell r="X2790" t="str">
            <v>IRLANDA</v>
          </cell>
          <cell r="Y2790">
            <v>0</v>
          </cell>
          <cell r="Z2790">
            <v>1</v>
          </cell>
          <cell r="AA2790">
            <v>22.53</v>
          </cell>
          <cell r="AB2790">
            <v>0</v>
          </cell>
          <cell r="AC2790">
            <v>22.53</v>
          </cell>
        </row>
        <row r="2791">
          <cell r="A2791">
            <v>8699548381997</v>
          </cell>
          <cell r="B2791" t="str">
            <v>D03BA52</v>
          </cell>
          <cell r="C2791" t="str">
            <v>collagenase, combinations</v>
          </cell>
          <cell r="D2791" t="str">
            <v>REFERANS</v>
          </cell>
          <cell r="E2791" t="str">
            <v>YIRMI YIL</v>
          </cell>
          <cell r="F2791">
            <v>0</v>
          </cell>
          <cell r="G2791">
            <v>2</v>
          </cell>
          <cell r="H2791">
            <v>1</v>
          </cell>
          <cell r="I2791">
            <v>0</v>
          </cell>
          <cell r="J2791">
            <v>0</v>
          </cell>
          <cell r="K2791">
            <v>0</v>
          </cell>
          <cell r="L2791" t="str">
            <v>STERIL NOVUXOL  30 GR POMAD</v>
          </cell>
          <cell r="M2791" t="str">
            <v>KOLLAGENAZ SF</v>
          </cell>
          <cell r="N2791" t="str">
            <v>ABBOTT</v>
          </cell>
          <cell r="O2791">
            <v>1.2</v>
          </cell>
          <cell r="P2791" t="str">
            <v>IU</v>
          </cell>
          <cell r="Q2791">
            <v>30</v>
          </cell>
          <cell r="R2791" t="str">
            <v>NORMAL REÇETE</v>
          </cell>
          <cell r="S2791" t="str">
            <v>ITHAL</v>
          </cell>
          <cell r="T2791">
            <v>0</v>
          </cell>
          <cell r="U2791">
            <v>0</v>
          </cell>
          <cell r="V2791">
            <v>7.05</v>
          </cell>
          <cell r="W2791">
            <v>5.64</v>
          </cell>
          <cell r="X2791" t="str">
            <v>ISPANYA</v>
          </cell>
          <cell r="Y2791">
            <v>0</v>
          </cell>
          <cell r="Z2791">
            <v>0</v>
          </cell>
          <cell r="AA2791">
            <v>0</v>
          </cell>
          <cell r="AB2791">
            <v>0</v>
          </cell>
          <cell r="AC2791">
            <v>11.92</v>
          </cell>
        </row>
        <row r="2792">
          <cell r="A2792">
            <v>8699767750055</v>
          </cell>
          <cell r="B2792" t="str">
            <v>C01CA07</v>
          </cell>
          <cell r="C2792" t="str">
            <v>dobutamine</v>
          </cell>
          <cell r="D2792" t="str">
            <v>EŞDEĞER</v>
          </cell>
          <cell r="E2792" t="str">
            <v>YIRMI YIL</v>
          </cell>
          <cell r="F2792">
            <v>0</v>
          </cell>
          <cell r="G2792">
            <v>1</v>
          </cell>
          <cell r="H2792">
            <v>1</v>
          </cell>
          <cell r="I2792">
            <v>0</v>
          </cell>
          <cell r="J2792">
            <v>0</v>
          </cell>
          <cell r="K2792">
            <v>0</v>
          </cell>
          <cell r="L2792" t="str">
            <v xml:space="preserve">STERILE DOBUTAMIN CON. 250 MG/20 ML </v>
          </cell>
          <cell r="M2792" t="str">
            <v>DOBUTAMIN HCL</v>
          </cell>
          <cell r="N2792" t="str">
            <v>FILIZ ECZA DEPOSU</v>
          </cell>
          <cell r="O2792">
            <v>250</v>
          </cell>
          <cell r="P2792" t="str">
            <v>MG</v>
          </cell>
          <cell r="Q2792">
            <v>1</v>
          </cell>
          <cell r="R2792" t="str">
            <v>NORMAL REÇETE</v>
          </cell>
          <cell r="S2792" t="str">
            <v>ITHAL</v>
          </cell>
          <cell r="T2792" t="str">
            <v>IRLANDA</v>
          </cell>
          <cell r="U2792">
            <v>7.72</v>
          </cell>
          <cell r="V2792">
            <v>7.72</v>
          </cell>
          <cell r="W2792">
            <v>7.72</v>
          </cell>
          <cell r="X2792" t="str">
            <v>IRLANDA</v>
          </cell>
          <cell r="Y2792">
            <v>0</v>
          </cell>
          <cell r="Z2792">
            <v>0</v>
          </cell>
          <cell r="AA2792">
            <v>7.91</v>
          </cell>
          <cell r="AB2792">
            <v>0</v>
          </cell>
          <cell r="AC2792">
            <v>7.91</v>
          </cell>
        </row>
        <row r="2793">
          <cell r="A2793">
            <v>8680184790090</v>
          </cell>
          <cell r="B2793" t="str">
            <v>H02AB09</v>
          </cell>
          <cell r="C2793" t="str">
            <v>hydrocortisone</v>
          </cell>
          <cell r="D2793" t="str">
            <v>ESDEGER</v>
          </cell>
          <cell r="E2793" t="str">
            <v>FIYAT KORUMALI URUN</v>
          </cell>
          <cell r="F2793">
            <v>4</v>
          </cell>
          <cell r="G2793">
            <v>3</v>
          </cell>
          <cell r="H2793">
            <v>2</v>
          </cell>
          <cell r="I2793">
            <v>0</v>
          </cell>
          <cell r="J2793">
            <v>0</v>
          </cell>
          <cell r="K2793">
            <v>0</v>
          </cell>
          <cell r="L2793" t="str">
            <v>STERON 100 MG IM IV ENJEKSIYON/IV INFUZYON ICIN LIYOFILIZE TOZ ICEREN FLAKON + COZUCU AMPUL</v>
          </cell>
          <cell r="M2793" t="str">
            <v>HIDROKORTIZON SODYUM SUKSINAT</v>
          </cell>
          <cell r="N2793" t="str">
            <v>DEFARMA</v>
          </cell>
          <cell r="O2793">
            <v>100</v>
          </cell>
          <cell r="P2793" t="str">
            <v>MG</v>
          </cell>
          <cell r="Q2793">
            <v>1</v>
          </cell>
          <cell r="R2793" t="str">
            <v>NORMAL RECETE</v>
          </cell>
          <cell r="S2793" t="str">
            <v>IMAL</v>
          </cell>
          <cell r="T2793" t="str">
            <v>TURKIYE</v>
          </cell>
          <cell r="U2793">
            <v>3.01</v>
          </cell>
          <cell r="V2793">
            <v>3.01</v>
          </cell>
          <cell r="W2793">
            <v>0</v>
          </cell>
          <cell r="X2793" t="str">
            <v>TURKIYE</v>
          </cell>
          <cell r="Y2793">
            <v>0</v>
          </cell>
          <cell r="Z2793">
            <v>0</v>
          </cell>
          <cell r="AA2793">
            <v>7.02</v>
          </cell>
          <cell r="AB2793">
            <v>0</v>
          </cell>
          <cell r="AC2793">
            <v>7.02</v>
          </cell>
        </row>
        <row r="2794">
          <cell r="A2794">
            <v>8699559120097</v>
          </cell>
          <cell r="B2794" t="str">
            <v>N05AB06</v>
          </cell>
          <cell r="C2794" t="str">
            <v>trifluoperazine</v>
          </cell>
          <cell r="D2794" t="str">
            <v>EŞDEĞER</v>
          </cell>
          <cell r="E2794" t="str">
            <v>YIRMI YIL</v>
          </cell>
          <cell r="F2794">
            <v>4</v>
          </cell>
          <cell r="G2794">
            <v>2</v>
          </cell>
          <cell r="H2794">
            <v>2</v>
          </cell>
          <cell r="I2794">
            <v>0</v>
          </cell>
          <cell r="J2794">
            <v>0</v>
          </cell>
          <cell r="K2794">
            <v>0</v>
          </cell>
          <cell r="L2794" t="str">
            <v>STILIZAN 1 MG 30 DRAJE</v>
          </cell>
          <cell r="M2794" t="str">
            <v>TRIFLUPERAZIN HCL</v>
          </cell>
          <cell r="N2794" t="str">
            <v>DR.F.FRIK</v>
          </cell>
          <cell r="O2794">
            <v>1</v>
          </cell>
          <cell r="P2794" t="str">
            <v>MG</v>
          </cell>
          <cell r="Q2794">
            <v>30</v>
          </cell>
          <cell r="R2794" t="str">
            <v>NORMAL REÇETE</v>
          </cell>
          <cell r="S2794" t="str">
            <v>IMAL</v>
          </cell>
          <cell r="T2794">
            <v>0</v>
          </cell>
          <cell r="U2794">
            <v>0</v>
          </cell>
          <cell r="V2794">
            <v>1.45</v>
          </cell>
          <cell r="W2794">
            <v>0</v>
          </cell>
          <cell r="X2794" t="str">
            <v>TURKIYE</v>
          </cell>
          <cell r="Y2794">
            <v>0</v>
          </cell>
          <cell r="Z2794">
            <v>0</v>
          </cell>
          <cell r="AA2794">
            <v>0</v>
          </cell>
          <cell r="AB2794">
            <v>0</v>
          </cell>
          <cell r="AC2794">
            <v>3.06</v>
          </cell>
        </row>
        <row r="2795">
          <cell r="A2795">
            <v>8699559750065</v>
          </cell>
          <cell r="B2795" t="str">
            <v>N05AB06</v>
          </cell>
          <cell r="C2795" t="str">
            <v>trifluoperazine</v>
          </cell>
          <cell r="D2795" t="str">
            <v>EŞDEĞER</v>
          </cell>
          <cell r="E2795" t="str">
            <v>YIRMI YIL</v>
          </cell>
          <cell r="F2795">
            <v>4</v>
          </cell>
          <cell r="G2795">
            <v>2</v>
          </cell>
          <cell r="H2795">
            <v>2</v>
          </cell>
          <cell r="I2795">
            <v>0</v>
          </cell>
          <cell r="J2795">
            <v>0</v>
          </cell>
          <cell r="K2795">
            <v>0</v>
          </cell>
          <cell r="L2795" t="str">
            <v>STILIZAN 1 MG 5 AMPUL</v>
          </cell>
          <cell r="M2795" t="str">
            <v>TRIFLUPERAZIN HCL</v>
          </cell>
          <cell r="N2795" t="str">
            <v>DR.F.FRIK</v>
          </cell>
          <cell r="O2795">
            <v>1</v>
          </cell>
          <cell r="P2795" t="str">
            <v>MG</v>
          </cell>
          <cell r="Q2795">
            <v>5</v>
          </cell>
          <cell r="R2795" t="str">
            <v>NORMAL REÇETE</v>
          </cell>
          <cell r="S2795" t="str">
            <v>IMAL</v>
          </cell>
          <cell r="T2795">
            <v>0</v>
          </cell>
          <cell r="U2795">
            <v>0</v>
          </cell>
          <cell r="V2795">
            <v>1.1100000000000001</v>
          </cell>
          <cell r="W2795">
            <v>0</v>
          </cell>
          <cell r="X2795" t="str">
            <v>TURKIYE</v>
          </cell>
          <cell r="Y2795">
            <v>0</v>
          </cell>
          <cell r="Z2795">
            <v>0</v>
          </cell>
          <cell r="AA2795">
            <v>0</v>
          </cell>
          <cell r="AB2795">
            <v>0</v>
          </cell>
          <cell r="AC2795">
            <v>2.33</v>
          </cell>
        </row>
        <row r="2796">
          <cell r="A2796">
            <v>8699559120103</v>
          </cell>
          <cell r="B2796" t="str">
            <v>N05AB06</v>
          </cell>
          <cell r="C2796" t="str">
            <v>trifluoperazine</v>
          </cell>
          <cell r="D2796" t="str">
            <v>EŞDEĞER</v>
          </cell>
          <cell r="E2796" t="str">
            <v>YIRMI YIL</v>
          </cell>
          <cell r="F2796">
            <v>4</v>
          </cell>
          <cell r="G2796">
            <v>2</v>
          </cell>
          <cell r="H2796">
            <v>2</v>
          </cell>
          <cell r="I2796">
            <v>0</v>
          </cell>
          <cell r="J2796">
            <v>0</v>
          </cell>
          <cell r="K2796">
            <v>0</v>
          </cell>
          <cell r="L2796" t="str">
            <v>STILIZAN 2 MG 30 DRAJE</v>
          </cell>
          <cell r="M2796" t="str">
            <v>TRIFLUPERAZIN HCL</v>
          </cell>
          <cell r="N2796" t="str">
            <v>DR.F.FRIK</v>
          </cell>
          <cell r="O2796">
            <v>2</v>
          </cell>
          <cell r="P2796" t="str">
            <v>MG</v>
          </cell>
          <cell r="Q2796">
            <v>30</v>
          </cell>
          <cell r="R2796" t="str">
            <v>NORMAL REÇETE</v>
          </cell>
          <cell r="S2796" t="str">
            <v>IMAL</v>
          </cell>
          <cell r="T2796">
            <v>0</v>
          </cell>
          <cell r="U2796">
            <v>0</v>
          </cell>
          <cell r="V2796">
            <v>1.67</v>
          </cell>
          <cell r="W2796">
            <v>0</v>
          </cell>
          <cell r="X2796" t="str">
            <v>TURKIYE</v>
          </cell>
          <cell r="Y2796">
            <v>0</v>
          </cell>
          <cell r="Z2796">
            <v>0</v>
          </cell>
          <cell r="AA2796">
            <v>0</v>
          </cell>
          <cell r="AB2796">
            <v>0</v>
          </cell>
          <cell r="AC2796">
            <v>3.53</v>
          </cell>
        </row>
        <row r="2797">
          <cell r="A2797">
            <v>8699559120110</v>
          </cell>
          <cell r="B2797" t="str">
            <v>N05AB06</v>
          </cell>
          <cell r="C2797" t="str">
            <v>trifluoperazine</v>
          </cell>
          <cell r="D2797" t="str">
            <v>EŞDEĞER</v>
          </cell>
          <cell r="E2797" t="str">
            <v>YIRMI YIL</v>
          </cell>
          <cell r="F2797">
            <v>4</v>
          </cell>
          <cell r="G2797">
            <v>2</v>
          </cell>
          <cell r="H2797">
            <v>2</v>
          </cell>
          <cell r="I2797">
            <v>0</v>
          </cell>
          <cell r="J2797">
            <v>0</v>
          </cell>
          <cell r="K2797">
            <v>0</v>
          </cell>
          <cell r="L2797" t="str">
            <v>STILIZAN 5 MG 30 DRAJE</v>
          </cell>
          <cell r="M2797" t="str">
            <v>TRIFLUPERAZIN HCL</v>
          </cell>
          <cell r="N2797" t="str">
            <v>DR.F.FRIK</v>
          </cell>
          <cell r="O2797">
            <v>5</v>
          </cell>
          <cell r="P2797" t="str">
            <v>MG</v>
          </cell>
          <cell r="Q2797">
            <v>30</v>
          </cell>
          <cell r="R2797" t="str">
            <v>NORMAL REÇETE</v>
          </cell>
          <cell r="S2797" t="str">
            <v>IMAL</v>
          </cell>
          <cell r="T2797">
            <v>0</v>
          </cell>
          <cell r="U2797">
            <v>0</v>
          </cell>
          <cell r="V2797">
            <v>2.6599999999999997</v>
          </cell>
          <cell r="W2797">
            <v>0</v>
          </cell>
          <cell r="X2797" t="str">
            <v>TURKIYE</v>
          </cell>
          <cell r="Y2797">
            <v>0</v>
          </cell>
          <cell r="Z2797">
            <v>0</v>
          </cell>
          <cell r="AA2797">
            <v>0</v>
          </cell>
          <cell r="AB2797">
            <v>0</v>
          </cell>
          <cell r="AC2797">
            <v>5.61</v>
          </cell>
        </row>
        <row r="2798">
          <cell r="A2798">
            <v>8699738790677</v>
          </cell>
          <cell r="B2798" t="str">
            <v>B01AD01</v>
          </cell>
          <cell r="C2798" t="str">
            <v>streptokinase</v>
          </cell>
          <cell r="D2798" t="str">
            <v>REFERANS</v>
          </cell>
          <cell r="E2798" t="str">
            <v>FIYAT KORUMALI URUN</v>
          </cell>
          <cell r="F2798">
            <v>0</v>
          </cell>
          <cell r="G2798">
            <v>2</v>
          </cell>
          <cell r="H2798">
            <v>1</v>
          </cell>
          <cell r="I2798">
            <v>0</v>
          </cell>
          <cell r="J2798">
            <v>0</v>
          </cell>
          <cell r="K2798">
            <v>0</v>
          </cell>
          <cell r="L2798" t="str">
            <v>STREPTASE 1500000 IU 1 FLAKON</v>
          </cell>
          <cell r="M2798" t="str">
            <v>STREPTOKINAZ</v>
          </cell>
          <cell r="N2798" t="str">
            <v>FARMA-TEK</v>
          </cell>
          <cell r="O2798">
            <v>1500000</v>
          </cell>
          <cell r="P2798" t="str">
            <v>IU</v>
          </cell>
          <cell r="Q2798">
            <v>1</v>
          </cell>
          <cell r="R2798" t="str">
            <v>NORMAL RECETE</v>
          </cell>
          <cell r="S2798" t="str">
            <v>ITHAL</v>
          </cell>
          <cell r="T2798" t="str">
            <v>ALMANYA</v>
          </cell>
          <cell r="U2798">
            <v>470</v>
          </cell>
          <cell r="V2798">
            <v>470</v>
          </cell>
          <cell r="W2798">
            <v>376</v>
          </cell>
          <cell r="X2798" t="str">
            <v>ALMANYA</v>
          </cell>
          <cell r="Y2798">
            <v>0</v>
          </cell>
          <cell r="Z2798">
            <v>0</v>
          </cell>
          <cell r="AA2798">
            <v>751.62</v>
          </cell>
          <cell r="AB2798">
            <v>0</v>
          </cell>
          <cell r="AC2798">
            <v>751.62</v>
          </cell>
        </row>
        <row r="2799">
          <cell r="A2799">
            <v>8697932211042</v>
          </cell>
          <cell r="B2799" t="str">
            <v>M05BX03</v>
          </cell>
          <cell r="C2799" t="str">
            <v>strontium ranelate</v>
          </cell>
          <cell r="D2799" t="str">
            <v>EŞDEĞER</v>
          </cell>
          <cell r="E2799" t="str">
            <v>EŞDEĞER</v>
          </cell>
          <cell r="F2799">
            <v>0</v>
          </cell>
          <cell r="G2799">
            <v>5</v>
          </cell>
          <cell r="H2799">
            <v>1</v>
          </cell>
          <cell r="I2799">
            <v>0</v>
          </cell>
          <cell r="J2799">
            <v>0</v>
          </cell>
          <cell r="K2799">
            <v>0</v>
          </cell>
          <cell r="L2799" t="str">
            <v>STRODAY D3 2 G/800 IU 28 SASE</v>
          </cell>
          <cell r="M2799" t="str">
            <v>STRONTIUM RANELATE+VITAMIN D3</v>
          </cell>
          <cell r="N2799" t="str">
            <v>OPTO ILAC</v>
          </cell>
          <cell r="O2799" t="str">
            <v>2+800</v>
          </cell>
          <cell r="P2799" t="str">
            <v>G/IU</v>
          </cell>
          <cell r="Q2799">
            <v>28</v>
          </cell>
          <cell r="R2799" t="str">
            <v>NORMAL REÇETE</v>
          </cell>
          <cell r="S2799" t="str">
            <v>IMAL</v>
          </cell>
          <cell r="T2799" t="str">
            <v>TURKIYE</v>
          </cell>
          <cell r="U2799">
            <v>24.78</v>
          </cell>
          <cell r="V2799">
            <v>24.78</v>
          </cell>
          <cell r="W2799">
            <v>14.86</v>
          </cell>
          <cell r="X2799" t="str">
            <v>TURKIYE</v>
          </cell>
          <cell r="Y2799">
            <v>0</v>
          </cell>
          <cell r="Z2799">
            <v>0</v>
          </cell>
          <cell r="AA2799">
            <v>31.43</v>
          </cell>
          <cell r="AB2799">
            <v>0</v>
          </cell>
          <cell r="AC2799">
            <v>31.43</v>
          </cell>
        </row>
        <row r="2800">
          <cell r="A2800">
            <v>8697936214063</v>
          </cell>
          <cell r="B2800" t="str">
            <v>M05BX03</v>
          </cell>
          <cell r="C2800" t="str">
            <v>strontium ranelate</v>
          </cell>
          <cell r="D2800" t="str">
            <v>EŞDEĞER</v>
          </cell>
          <cell r="E2800" t="str">
            <v>EŞDEĞER</v>
          </cell>
          <cell r="F2800">
            <v>0</v>
          </cell>
          <cell r="G2800">
            <v>5</v>
          </cell>
          <cell r="H2800">
            <v>1</v>
          </cell>
          <cell r="I2800">
            <v>0</v>
          </cell>
          <cell r="J2800">
            <v>0</v>
          </cell>
          <cell r="K2800">
            <v>0</v>
          </cell>
          <cell r="L2800" t="str">
            <v>STRODAY D3 2 G/800 IU 28 SASE</v>
          </cell>
          <cell r="M2800" t="str">
            <v>STRONTIUM RANELATE+VITAMIN D3</v>
          </cell>
          <cell r="N2800" t="str">
            <v>INVENTIM</v>
          </cell>
          <cell r="O2800" t="str">
            <v>2+800</v>
          </cell>
          <cell r="P2800" t="str">
            <v>G/IU</v>
          </cell>
          <cell r="Q2800">
            <v>28</v>
          </cell>
          <cell r="R2800" t="str">
            <v>NORMAL REÇETE</v>
          </cell>
          <cell r="S2800" t="str">
            <v>IMAL</v>
          </cell>
          <cell r="T2800" t="str">
            <v>TURKIYE</v>
          </cell>
          <cell r="U2800">
            <v>24.78</v>
          </cell>
          <cell r="V2800">
            <v>24.78</v>
          </cell>
          <cell r="W2800">
            <v>14.86</v>
          </cell>
          <cell r="X2800" t="str">
            <v>TURKIYE</v>
          </cell>
          <cell r="Y2800">
            <v>0</v>
          </cell>
          <cell r="Z2800">
            <v>0</v>
          </cell>
          <cell r="AA2800">
            <v>31.43</v>
          </cell>
          <cell r="AB2800">
            <v>0</v>
          </cell>
          <cell r="AC2800">
            <v>31.43</v>
          </cell>
        </row>
        <row r="2801">
          <cell r="A2801">
            <v>8697936021869</v>
          </cell>
          <cell r="B2801" t="str">
            <v>M05BX03</v>
          </cell>
          <cell r="C2801" t="str">
            <v>strontium ranelate</v>
          </cell>
          <cell r="D2801" t="str">
            <v>EŞDEĞER</v>
          </cell>
          <cell r="E2801" t="str">
            <v>EŞDEĞER</v>
          </cell>
          <cell r="F2801">
            <v>0</v>
          </cell>
          <cell r="G2801">
            <v>5</v>
          </cell>
          <cell r="H2801">
            <v>1</v>
          </cell>
          <cell r="I2801">
            <v>0</v>
          </cell>
          <cell r="J2801">
            <v>0</v>
          </cell>
          <cell r="K2801">
            <v>0</v>
          </cell>
          <cell r="L2801" t="str">
            <v>STRONAS 2 G 56 EFERVESAN TABLET</v>
          </cell>
          <cell r="M2801" t="str">
            <v>STRONTIUM RANELATE</v>
          </cell>
          <cell r="N2801" t="str">
            <v>INVENTIM</v>
          </cell>
          <cell r="O2801">
            <v>2</v>
          </cell>
          <cell r="P2801" t="str">
            <v>G</v>
          </cell>
          <cell r="Q2801">
            <v>56</v>
          </cell>
          <cell r="R2801" t="str">
            <v>NORMAL REÇETE</v>
          </cell>
          <cell r="S2801" t="str">
            <v>IMAL</v>
          </cell>
          <cell r="T2801" t="str">
            <v>YUNANISTAN</v>
          </cell>
          <cell r="U2801">
            <v>48.73</v>
          </cell>
          <cell r="V2801">
            <v>49.56</v>
          </cell>
          <cell r="W2801">
            <v>29.73</v>
          </cell>
          <cell r="X2801" t="str">
            <v>YUNANISTAN</v>
          </cell>
          <cell r="Y2801">
            <v>0</v>
          </cell>
          <cell r="Z2801">
            <v>0</v>
          </cell>
          <cell r="AA2801">
            <v>62.88</v>
          </cell>
          <cell r="AB2801">
            <v>0</v>
          </cell>
          <cell r="AC2801">
            <v>62.88</v>
          </cell>
        </row>
        <row r="2802">
          <cell r="A2802">
            <v>8699556981271</v>
          </cell>
          <cell r="B2802" t="str">
            <v>J06BA01</v>
          </cell>
          <cell r="C2802" t="str">
            <v>immunoglobulins, normal human, for extravascular adm.</v>
          </cell>
          <cell r="D2802" t="str">
            <v>REFERANS</v>
          </cell>
          <cell r="E2802" t="str">
            <v>REFERANS</v>
          </cell>
          <cell r="F2802">
            <v>5</v>
          </cell>
          <cell r="G2802">
            <v>2</v>
          </cell>
          <cell r="H2802">
            <v>1</v>
          </cell>
          <cell r="I2802">
            <v>0</v>
          </cell>
          <cell r="J2802">
            <v>0</v>
          </cell>
          <cell r="K2802">
            <v>0</v>
          </cell>
          <cell r="L2802" t="str">
            <v>SUBCUVIA 0,8 G/ 5 ML SC/IM ENJEKSIYONLUK COZELTI ICEREN  20 FLAKON</v>
          </cell>
          <cell r="M2802" t="str">
            <v>HUMAN IMMUNGLOBULINI</v>
          </cell>
          <cell r="N2802" t="str">
            <v>ECZACIBASI BAXTER</v>
          </cell>
          <cell r="O2802">
            <v>0.8</v>
          </cell>
          <cell r="P2802" t="str">
            <v>G</v>
          </cell>
          <cell r="Q2802">
            <v>20</v>
          </cell>
          <cell r="R2802" t="str">
            <v>MOR RECETE</v>
          </cell>
          <cell r="S2802" t="str">
            <v>ITHAL</v>
          </cell>
          <cell r="T2802" t="str">
            <v>AVUSTURYA</v>
          </cell>
          <cell r="U2802">
            <v>882.6</v>
          </cell>
          <cell r="V2802">
            <v>882.6</v>
          </cell>
          <cell r="W2802">
            <v>882.6</v>
          </cell>
          <cell r="X2802" t="str">
            <v>AVUSTURYA</v>
          </cell>
          <cell r="Y2802">
            <v>0</v>
          </cell>
          <cell r="Z2802">
            <v>3</v>
          </cell>
          <cell r="AA2802">
            <v>3635.44</v>
          </cell>
          <cell r="AB2802">
            <v>3638.88</v>
          </cell>
          <cell r="AC2802">
            <v>3638.88</v>
          </cell>
        </row>
        <row r="2803">
          <cell r="A2803">
            <v>8699556981264</v>
          </cell>
          <cell r="B2803" t="str">
            <v>J06BA01</v>
          </cell>
          <cell r="C2803" t="str">
            <v>immunoglobulins, normal human, for extravascular adm.</v>
          </cell>
          <cell r="D2803" t="str">
            <v>REFERANS</v>
          </cell>
          <cell r="E2803" t="str">
            <v>REFERANS</v>
          </cell>
          <cell r="F2803">
            <v>5</v>
          </cell>
          <cell r="G2803">
            <v>2</v>
          </cell>
          <cell r="H2803">
            <v>1</v>
          </cell>
          <cell r="I2803">
            <v>0</v>
          </cell>
          <cell r="J2803">
            <v>0</v>
          </cell>
          <cell r="K2803">
            <v>0</v>
          </cell>
          <cell r="L2803" t="str">
            <v>SUBCUVIA 0,8 G/ 5 ML SC/IM ENJEKSIYONLUK COZELTI ICEREN 1 FLAKON</v>
          </cell>
          <cell r="M2803" t="str">
            <v>HUMAN IMMUNGLOBULINI</v>
          </cell>
          <cell r="N2803" t="str">
            <v>ECZACIBASI BAXTER</v>
          </cell>
          <cell r="O2803">
            <v>0.8</v>
          </cell>
          <cell r="P2803" t="str">
            <v>G</v>
          </cell>
          <cell r="Q2803">
            <v>1</v>
          </cell>
          <cell r="R2803" t="str">
            <v>MOR RECETE</v>
          </cell>
          <cell r="S2803" t="str">
            <v>ITHAL</v>
          </cell>
          <cell r="T2803" t="str">
            <v>ITALYA</v>
          </cell>
          <cell r="U2803">
            <v>40.32</v>
          </cell>
          <cell r="V2803">
            <v>40.32</v>
          </cell>
          <cell r="W2803">
            <v>40.32</v>
          </cell>
          <cell r="X2803" t="str">
            <v>ITALYA</v>
          </cell>
          <cell r="Y2803">
            <v>0</v>
          </cell>
          <cell r="Z2803">
            <v>3</v>
          </cell>
          <cell r="AA2803">
            <v>181.83</v>
          </cell>
          <cell r="AB2803">
            <v>182</v>
          </cell>
          <cell r="AC2803">
            <v>182</v>
          </cell>
        </row>
        <row r="2804">
          <cell r="A2804">
            <v>8699556981240</v>
          </cell>
          <cell r="B2804" t="str">
            <v>J06BA01</v>
          </cell>
          <cell r="C2804" t="str">
            <v>immunoglobulins, normal human, for extravascular adm.</v>
          </cell>
          <cell r="D2804" t="str">
            <v>REFERANS</v>
          </cell>
          <cell r="E2804" t="str">
            <v>REFERANS</v>
          </cell>
          <cell r="F2804">
            <v>5</v>
          </cell>
          <cell r="G2804">
            <v>2</v>
          </cell>
          <cell r="H2804">
            <v>1</v>
          </cell>
          <cell r="I2804">
            <v>0</v>
          </cell>
          <cell r="J2804">
            <v>0</v>
          </cell>
          <cell r="K2804">
            <v>0</v>
          </cell>
          <cell r="L2804" t="str">
            <v>SUBCUVIA 1,6 G/ 10 ML SC/IM ENJEKSIYONLUK COZELTI ICEREN  1 FLAKON</v>
          </cell>
          <cell r="M2804" t="str">
            <v>HUMAN IMMUNGLOBULINI</v>
          </cell>
          <cell r="N2804" t="str">
            <v>ECZACIBASI BAXTER</v>
          </cell>
          <cell r="O2804">
            <v>1.6</v>
          </cell>
          <cell r="P2804" t="str">
            <v>G</v>
          </cell>
          <cell r="Q2804">
            <v>1</v>
          </cell>
          <cell r="R2804" t="str">
            <v>MOR RECETE</v>
          </cell>
          <cell r="S2804" t="str">
            <v>ITHAL</v>
          </cell>
          <cell r="T2804" t="str">
            <v>ITALYA</v>
          </cell>
          <cell r="U2804">
            <v>80.64</v>
          </cell>
          <cell r="V2804">
            <v>80.64</v>
          </cell>
          <cell r="W2804">
            <v>80.64</v>
          </cell>
          <cell r="X2804" t="str">
            <v>ITALYA</v>
          </cell>
          <cell r="Y2804">
            <v>0</v>
          </cell>
          <cell r="Z2804">
            <v>3</v>
          </cell>
          <cell r="AA2804">
            <v>364.26</v>
          </cell>
          <cell r="AB2804">
            <v>364.6</v>
          </cell>
          <cell r="AC2804">
            <v>364.6</v>
          </cell>
        </row>
        <row r="2805">
          <cell r="A2805">
            <v>8699556981257</v>
          </cell>
          <cell r="B2805" t="str">
            <v>J06BA01</v>
          </cell>
          <cell r="C2805" t="str">
            <v>immunoglobulins, normal human, for extravascular adm.</v>
          </cell>
          <cell r="D2805" t="str">
            <v>REFERANS</v>
          </cell>
          <cell r="E2805" t="str">
            <v>REFERANS</v>
          </cell>
          <cell r="F2805">
            <v>5</v>
          </cell>
          <cell r="G2805">
            <v>2</v>
          </cell>
          <cell r="H2805">
            <v>1</v>
          </cell>
          <cell r="I2805">
            <v>0</v>
          </cell>
          <cell r="J2805">
            <v>0</v>
          </cell>
          <cell r="K2805">
            <v>0</v>
          </cell>
          <cell r="L2805" t="str">
            <v>SUBCUVIA 1,6 G/ 10 ML SC/IM ENJEKSIYONLUK COZELTI ICEREN  20 FLAKON</v>
          </cell>
          <cell r="M2805" t="str">
            <v>HUMAN IMMUNGLOBULINI</v>
          </cell>
          <cell r="N2805" t="str">
            <v>ECZACIBASI BAXTER</v>
          </cell>
          <cell r="O2805">
            <v>1.6</v>
          </cell>
          <cell r="P2805" t="str">
            <v>G</v>
          </cell>
          <cell r="Q2805">
            <v>20</v>
          </cell>
          <cell r="R2805" t="str">
            <v>MOR RECETE</v>
          </cell>
          <cell r="S2805" t="str">
            <v>ITHAL</v>
          </cell>
          <cell r="T2805" t="str">
            <v>AVUSTURYA</v>
          </cell>
          <cell r="U2805">
            <v>1700</v>
          </cell>
          <cell r="V2805">
            <v>1700</v>
          </cell>
          <cell r="W2805">
            <v>1700</v>
          </cell>
          <cell r="X2805" t="str">
            <v>AVUSTURYA</v>
          </cell>
          <cell r="Y2805">
            <v>0</v>
          </cell>
          <cell r="Z2805">
            <v>3</v>
          </cell>
          <cell r="AA2805">
            <v>7289.75</v>
          </cell>
          <cell r="AB2805">
            <v>7296.66</v>
          </cell>
          <cell r="AC2805">
            <v>7296.66</v>
          </cell>
        </row>
        <row r="2806">
          <cell r="A2806">
            <v>8699790051327</v>
          </cell>
          <cell r="B2806" t="str">
            <v>N07BC51</v>
          </cell>
          <cell r="C2806" t="str">
            <v>buprenorphine, combinations</v>
          </cell>
          <cell r="D2806" t="str">
            <v>REFERANS</v>
          </cell>
          <cell r="E2806" t="str">
            <v>REFERANS</v>
          </cell>
          <cell r="F2806">
            <v>0</v>
          </cell>
          <cell r="G2806">
            <v>2</v>
          </cell>
          <cell r="H2806">
            <v>1</v>
          </cell>
          <cell r="I2806">
            <v>0</v>
          </cell>
          <cell r="J2806">
            <v>0</v>
          </cell>
          <cell r="K2806">
            <v>0</v>
          </cell>
          <cell r="L2806" t="str">
            <v>SUBOXONE 2 MG/0,5 MG 28 DILALTI TABLET</v>
          </cell>
          <cell r="M2806" t="str">
            <v>BUPRENORFIN + NALOKSON</v>
          </cell>
          <cell r="N2806" t="str">
            <v>SCHERING PLOUGH</v>
          </cell>
          <cell r="O2806" t="str">
            <v>2+0,5</v>
          </cell>
          <cell r="P2806" t="str">
            <v>MG</v>
          </cell>
          <cell r="Q2806">
            <v>28</v>
          </cell>
          <cell r="R2806" t="str">
            <v>KIRMIZI REÇETE</v>
          </cell>
          <cell r="S2806" t="str">
            <v>ITHAL</v>
          </cell>
          <cell r="T2806" t="str">
            <v>PORTEKIZ</v>
          </cell>
          <cell r="U2806">
            <v>15.15</v>
          </cell>
          <cell r="V2806">
            <v>15.15</v>
          </cell>
          <cell r="W2806">
            <v>15.15</v>
          </cell>
          <cell r="X2806" t="str">
            <v>PORTEKIZ</v>
          </cell>
          <cell r="Y2806">
            <v>0</v>
          </cell>
          <cell r="Z2806">
            <v>0</v>
          </cell>
          <cell r="AA2806">
            <v>32.06</v>
          </cell>
          <cell r="AB2806">
            <v>0</v>
          </cell>
          <cell r="AC2806">
            <v>32.06</v>
          </cell>
        </row>
        <row r="2807">
          <cell r="A2807">
            <v>8699790051341</v>
          </cell>
          <cell r="B2807" t="str">
            <v>N07BC51</v>
          </cell>
          <cell r="C2807" t="str">
            <v>buprenorphine, combinations</v>
          </cell>
          <cell r="D2807" t="str">
            <v>REFERANS</v>
          </cell>
          <cell r="E2807" t="str">
            <v>REFERANS</v>
          </cell>
          <cell r="F2807">
            <v>0</v>
          </cell>
          <cell r="G2807">
            <v>2</v>
          </cell>
          <cell r="H2807">
            <v>1</v>
          </cell>
          <cell r="I2807">
            <v>0</v>
          </cell>
          <cell r="J2807">
            <v>0</v>
          </cell>
          <cell r="K2807">
            <v>0</v>
          </cell>
          <cell r="L2807" t="str">
            <v>SUBOXONE 8 MG/2 MG 28 DILALTI TABLET</v>
          </cell>
          <cell r="M2807" t="str">
            <v>BUPRENORFIN + NALOKSON</v>
          </cell>
          <cell r="N2807" t="str">
            <v>SCHERING PLOUGH</v>
          </cell>
          <cell r="O2807" t="str">
            <v>8+2</v>
          </cell>
          <cell r="P2807" t="str">
            <v>MG</v>
          </cell>
          <cell r="Q2807">
            <v>28</v>
          </cell>
          <cell r="R2807" t="str">
            <v>KIRMIZI REÇETE</v>
          </cell>
          <cell r="S2807" t="str">
            <v>ITHAL</v>
          </cell>
          <cell r="T2807" t="str">
            <v>PORTEKIZ</v>
          </cell>
          <cell r="U2807">
            <v>51.48</v>
          </cell>
          <cell r="V2807">
            <v>51.48</v>
          </cell>
          <cell r="W2807">
            <v>51.48</v>
          </cell>
          <cell r="X2807" t="str">
            <v>PORTEKIZ</v>
          </cell>
          <cell r="Y2807">
            <v>0</v>
          </cell>
          <cell r="Z2807">
            <v>0</v>
          </cell>
          <cell r="AA2807">
            <v>112.27</v>
          </cell>
          <cell r="AB2807">
            <v>0</v>
          </cell>
          <cell r="AC2807">
            <v>112.27</v>
          </cell>
        </row>
        <row r="2808">
          <cell r="A2808">
            <v>8699593755354</v>
          </cell>
          <cell r="B2808" t="str">
            <v>N01AH03</v>
          </cell>
          <cell r="C2808" t="str">
            <v>sufentanil</v>
          </cell>
          <cell r="D2808" t="str">
            <v>REFERANS</v>
          </cell>
          <cell r="E2808" t="str">
            <v>YIRMI YIL</v>
          </cell>
          <cell r="F2808">
            <v>0</v>
          </cell>
          <cell r="G2808">
            <v>2</v>
          </cell>
          <cell r="H2808">
            <v>1</v>
          </cell>
          <cell r="I2808">
            <v>0</v>
          </cell>
          <cell r="J2808">
            <v>0</v>
          </cell>
          <cell r="K2808">
            <v>0</v>
          </cell>
          <cell r="L2808" t="str">
            <v>SUFENTA  5 MCG/10 ML 5 AMPUL</v>
          </cell>
          <cell r="M2808" t="str">
            <v>SUFENTANIL SITRAT</v>
          </cell>
          <cell r="N2808" t="str">
            <v>JOHNSON&amp;JOHNSON</v>
          </cell>
          <cell r="O2808">
            <v>5</v>
          </cell>
          <cell r="P2808" t="str">
            <v>MCG</v>
          </cell>
          <cell r="Q2808">
            <v>5</v>
          </cell>
          <cell r="R2808" t="str">
            <v>KIRMIZI REÇETE</v>
          </cell>
          <cell r="S2808" t="str">
            <v>ITHAL</v>
          </cell>
          <cell r="T2808" t="str">
            <v>BELCIKA</v>
          </cell>
          <cell r="U2808">
            <v>5.12</v>
          </cell>
          <cell r="V2808">
            <v>5.12</v>
          </cell>
          <cell r="W2808">
            <v>4.0999999999999996</v>
          </cell>
          <cell r="X2808" t="str">
            <v>BELCIKA</v>
          </cell>
          <cell r="Y2808">
            <v>0</v>
          </cell>
          <cell r="Z2808">
            <v>0</v>
          </cell>
          <cell r="AA2808">
            <v>8.66</v>
          </cell>
          <cell r="AB2808">
            <v>0</v>
          </cell>
          <cell r="AC2808">
            <v>8.66</v>
          </cell>
        </row>
        <row r="2809">
          <cell r="A2809">
            <v>8699593755347</v>
          </cell>
          <cell r="B2809" t="str">
            <v>N01AH03</v>
          </cell>
          <cell r="C2809" t="str">
            <v>sufentanil</v>
          </cell>
          <cell r="D2809" t="str">
            <v>REFERANS</v>
          </cell>
          <cell r="E2809" t="str">
            <v>YIRMI YIL</v>
          </cell>
          <cell r="F2809">
            <v>4</v>
          </cell>
          <cell r="G2809">
            <v>2</v>
          </cell>
          <cell r="H2809">
            <v>2</v>
          </cell>
          <cell r="I2809">
            <v>0</v>
          </cell>
          <cell r="J2809">
            <v>0</v>
          </cell>
          <cell r="K2809">
            <v>0</v>
          </cell>
          <cell r="L2809" t="str">
            <v>SUFENTA  5 MCG/2 ML 5 AMPUL</v>
          </cell>
          <cell r="M2809" t="str">
            <v>SUFENTANIL SITRAT</v>
          </cell>
          <cell r="N2809" t="str">
            <v>JOHNSON&amp;JOHNSON</v>
          </cell>
          <cell r="O2809">
            <v>5</v>
          </cell>
          <cell r="P2809" t="str">
            <v>MCG</v>
          </cell>
          <cell r="Q2809">
            <v>5</v>
          </cell>
          <cell r="R2809" t="str">
            <v>KIRMIZI REÇETE</v>
          </cell>
          <cell r="S2809" t="str">
            <v>ITHAL</v>
          </cell>
          <cell r="T2809" t="str">
            <v>TURKIYE</v>
          </cell>
          <cell r="U2809">
            <v>2.48</v>
          </cell>
          <cell r="V2809">
            <v>2.48</v>
          </cell>
          <cell r="W2809">
            <v>0</v>
          </cell>
          <cell r="X2809" t="str">
            <v>TURKIYE</v>
          </cell>
          <cell r="Y2809">
            <v>0</v>
          </cell>
          <cell r="Z2809">
            <v>0</v>
          </cell>
          <cell r="AA2809">
            <v>5.24</v>
          </cell>
          <cell r="AB2809">
            <v>0</v>
          </cell>
          <cell r="AC2809">
            <v>5.24</v>
          </cell>
        </row>
        <row r="2810">
          <cell r="A2810">
            <v>8699532270665</v>
          </cell>
          <cell r="B2810" t="str">
            <v>J01DD62</v>
          </cell>
          <cell r="C2810" t="str">
            <v>cefoperazone, combinations</v>
          </cell>
          <cell r="D2810" t="str">
            <v>REFERANS</v>
          </cell>
          <cell r="E2810" t="str">
            <v>FIYAT KORUMALI URUN</v>
          </cell>
          <cell r="F2810">
            <v>0</v>
          </cell>
          <cell r="G2810">
            <v>1</v>
          </cell>
          <cell r="H2810">
            <v>1</v>
          </cell>
          <cell r="I2810">
            <v>0</v>
          </cell>
          <cell r="J2810">
            <v>0</v>
          </cell>
          <cell r="K2810">
            <v>0</v>
          </cell>
          <cell r="L2810" t="str">
            <v>SULPERAZON 1 GR 1 FLAKON</v>
          </cell>
          <cell r="M2810" t="str">
            <v>SULBAKTAM SODYUM + SEFOPERAZON SODYUM</v>
          </cell>
          <cell r="N2810" t="str">
            <v>PFIZER</v>
          </cell>
          <cell r="O2810" t="str">
            <v>1000+1000</v>
          </cell>
          <cell r="P2810" t="str">
            <v>MG</v>
          </cell>
          <cell r="Q2810">
            <v>1</v>
          </cell>
          <cell r="R2810" t="str">
            <v>NORMAL RECETE</v>
          </cell>
          <cell r="S2810" t="str">
            <v>IMAL</v>
          </cell>
          <cell r="T2810" t="str">
            <v>ROMANYA</v>
          </cell>
          <cell r="U2810">
            <v>5.48</v>
          </cell>
          <cell r="V2810">
            <v>5.48</v>
          </cell>
          <cell r="W2810">
            <v>4.38</v>
          </cell>
          <cell r="X2810" t="str">
            <v>ROMANYA</v>
          </cell>
          <cell r="Y2810">
            <v>0</v>
          </cell>
          <cell r="Z2810">
            <v>0</v>
          </cell>
          <cell r="AA2810">
            <v>11.76</v>
          </cell>
          <cell r="AB2810">
            <v>0</v>
          </cell>
          <cell r="AC2810">
            <v>11.76</v>
          </cell>
        </row>
        <row r="2811">
          <cell r="A2811">
            <v>8699532270221</v>
          </cell>
          <cell r="B2811" t="str">
            <v>J01DD62</v>
          </cell>
          <cell r="C2811" t="str">
            <v>cefoperazone, combinations</v>
          </cell>
          <cell r="D2811" t="str">
            <v>REFERANS</v>
          </cell>
          <cell r="E2811" t="str">
            <v>FIYAT KORUMALI URUN</v>
          </cell>
          <cell r="F2811">
            <v>0</v>
          </cell>
          <cell r="G2811">
            <v>2</v>
          </cell>
          <cell r="H2811">
            <v>2</v>
          </cell>
          <cell r="I2811">
            <v>0</v>
          </cell>
          <cell r="J2811">
            <v>0</v>
          </cell>
          <cell r="K2811">
            <v>0</v>
          </cell>
          <cell r="L2811" t="str">
            <v>SULPERAZON 2 GR/1 GR IM/IV ENJ. COZ. ICIN TOZ ICEREN FLAKON</v>
          </cell>
          <cell r="M2811" t="str">
            <v>SULBAKTAM SODYUM + SEFOPERAZON SODYUM</v>
          </cell>
          <cell r="N2811" t="str">
            <v>PFIZER</v>
          </cell>
          <cell r="O2811" t="str">
            <v>2000+1000</v>
          </cell>
          <cell r="P2811" t="str">
            <v>MG</v>
          </cell>
          <cell r="Q2811">
            <v>1</v>
          </cell>
          <cell r="R2811" t="str">
            <v>NORMAL RECETE</v>
          </cell>
          <cell r="S2811" t="str">
            <v>IMAL</v>
          </cell>
          <cell r="T2811" t="str">
            <v xml:space="preserve">AVUSTURYA BULGARISTAN </v>
          </cell>
          <cell r="U2811">
            <v>13.51</v>
          </cell>
          <cell r="V2811">
            <v>13.51</v>
          </cell>
          <cell r="W2811">
            <v>10.8</v>
          </cell>
          <cell r="X2811" t="str">
            <v xml:space="preserve">AVUSTURYA BULGARISTAN </v>
          </cell>
          <cell r="Y2811">
            <v>0</v>
          </cell>
          <cell r="Z2811">
            <v>0</v>
          </cell>
          <cell r="AA2811">
            <v>22.78</v>
          </cell>
          <cell r="AB2811">
            <v>0</v>
          </cell>
          <cell r="AC2811">
            <v>22.78</v>
          </cell>
        </row>
        <row r="2812">
          <cell r="A2812">
            <v>8699532270658</v>
          </cell>
          <cell r="B2812" t="str">
            <v>J01DD62</v>
          </cell>
          <cell r="C2812" t="str">
            <v>cefoperazone, combinations</v>
          </cell>
          <cell r="D2812" t="str">
            <v>REFERANS</v>
          </cell>
          <cell r="E2812" t="str">
            <v>FIYAT KORUMALI URUN</v>
          </cell>
          <cell r="F2812">
            <v>0</v>
          </cell>
          <cell r="G2812">
            <v>1</v>
          </cell>
          <cell r="H2812">
            <v>1</v>
          </cell>
          <cell r="I2812">
            <v>0</v>
          </cell>
          <cell r="J2812">
            <v>0</v>
          </cell>
          <cell r="K2812">
            <v>0</v>
          </cell>
          <cell r="L2812" t="str">
            <v>SULPERAZON IM LID. 1 GR 1 FLAKON</v>
          </cell>
          <cell r="M2812" t="str">
            <v>SULBAKTAM SODYUM + SEFOPERAZON SODYUM</v>
          </cell>
          <cell r="N2812" t="str">
            <v>PFIZER</v>
          </cell>
          <cell r="O2812" t="str">
            <v>1000+1000</v>
          </cell>
          <cell r="P2812" t="str">
            <v>MG</v>
          </cell>
          <cell r="Q2812">
            <v>1</v>
          </cell>
          <cell r="R2812" t="str">
            <v>NORMAL RECETE</v>
          </cell>
          <cell r="S2812" t="str">
            <v>IMAL</v>
          </cell>
          <cell r="T2812" t="str">
            <v>ROMANYA</v>
          </cell>
          <cell r="U2812">
            <v>5.48</v>
          </cell>
          <cell r="V2812">
            <v>5.48</v>
          </cell>
          <cell r="W2812">
            <v>4.38</v>
          </cell>
          <cell r="X2812" t="str">
            <v>ROMANYA</v>
          </cell>
          <cell r="Y2812">
            <v>0</v>
          </cell>
          <cell r="Z2812">
            <v>0</v>
          </cell>
          <cell r="AA2812">
            <v>11.76</v>
          </cell>
          <cell r="AB2812">
            <v>0</v>
          </cell>
          <cell r="AC2812">
            <v>11.76</v>
          </cell>
        </row>
        <row r="2813">
          <cell r="A2813">
            <v>8699809156678</v>
          </cell>
          <cell r="B2813" t="str">
            <v>N05AL01</v>
          </cell>
          <cell r="C2813" t="str">
            <v>sulpiride</v>
          </cell>
          <cell r="D2813" t="str">
            <v>EŞDEĞER</v>
          </cell>
          <cell r="E2813" t="str">
            <v>YIRMI YIL</v>
          </cell>
          <cell r="F2813">
            <v>4</v>
          </cell>
          <cell r="G2813">
            <v>1</v>
          </cell>
          <cell r="H2813">
            <v>2</v>
          </cell>
          <cell r="I2813">
            <v>0</v>
          </cell>
          <cell r="J2813">
            <v>0</v>
          </cell>
          <cell r="K2813">
            <v>0</v>
          </cell>
          <cell r="L2813" t="str">
            <v>SULPIR 50 MG 30 KAPSUL</v>
          </cell>
          <cell r="M2813" t="str">
            <v>SULPIRID</v>
          </cell>
          <cell r="N2813" t="str">
            <v>SANOFI AVENTIS</v>
          </cell>
          <cell r="O2813">
            <v>50</v>
          </cell>
          <cell r="P2813" t="str">
            <v>MG</v>
          </cell>
          <cell r="Q2813">
            <v>30</v>
          </cell>
          <cell r="R2813" t="str">
            <v>NORMAL REÇETE</v>
          </cell>
          <cell r="S2813" t="str">
            <v>IMAL</v>
          </cell>
          <cell r="T2813">
            <v>0</v>
          </cell>
          <cell r="U2813">
            <v>0</v>
          </cell>
          <cell r="V2813">
            <v>3.4299999999999997</v>
          </cell>
          <cell r="W2813">
            <v>0</v>
          </cell>
          <cell r="X2813" t="str">
            <v>TURKIYE</v>
          </cell>
          <cell r="Y2813">
            <v>0</v>
          </cell>
          <cell r="Z2813">
            <v>0</v>
          </cell>
          <cell r="AA2813">
            <v>0</v>
          </cell>
          <cell r="AB2813">
            <v>0</v>
          </cell>
          <cell r="AC2813">
            <v>7.32</v>
          </cell>
        </row>
        <row r="2814">
          <cell r="A2814">
            <v>8699523280024</v>
          </cell>
          <cell r="B2814" t="str">
            <v>J01CR04</v>
          </cell>
          <cell r="C2814" t="str">
            <v>sultamicillin</v>
          </cell>
          <cell r="D2814" t="str">
            <v>ESDEGER</v>
          </cell>
          <cell r="E2814" t="str">
            <v>FIYAT KORUMALI URUN</v>
          </cell>
          <cell r="F2814">
            <v>0</v>
          </cell>
          <cell r="G2814">
            <v>1</v>
          </cell>
          <cell r="H2814">
            <v>1</v>
          </cell>
          <cell r="I2814">
            <v>0</v>
          </cell>
          <cell r="J2814">
            <v>0</v>
          </cell>
          <cell r="K2814">
            <v>0</v>
          </cell>
          <cell r="L2814" t="str">
            <v>SULTIBAC  250 MG/5 ML  70 ML  SUSPANSIYON</v>
          </cell>
          <cell r="M2814" t="str">
            <v>SULTAMISILIN</v>
          </cell>
          <cell r="N2814" t="str">
            <v>MUNIR SAHIN</v>
          </cell>
          <cell r="O2814" t="str">
            <v>250+5</v>
          </cell>
          <cell r="P2814" t="str">
            <v>MG/ML</v>
          </cell>
          <cell r="Q2814">
            <v>70</v>
          </cell>
          <cell r="R2814" t="str">
            <v>NORMAL RECETE</v>
          </cell>
          <cell r="S2814" t="str">
            <v>IMAL</v>
          </cell>
          <cell r="T2814" t="str">
            <v>YUNANISTAN</v>
          </cell>
          <cell r="U2814">
            <v>4.9000000000000004</v>
          </cell>
          <cell r="V2814">
            <v>4.9000000000000004</v>
          </cell>
          <cell r="W2814">
            <v>3.92</v>
          </cell>
          <cell r="X2814" t="str">
            <v>YUNANISTAN</v>
          </cell>
          <cell r="Y2814">
            <v>0</v>
          </cell>
          <cell r="Z2814">
            <v>0</v>
          </cell>
          <cell r="AA2814">
            <v>9.15</v>
          </cell>
          <cell r="AB2814">
            <v>0</v>
          </cell>
          <cell r="AC2814">
            <v>9.15</v>
          </cell>
        </row>
        <row r="2815">
          <cell r="A2815">
            <v>8699523090258</v>
          </cell>
          <cell r="B2815" t="str">
            <v>J01CR04</v>
          </cell>
          <cell r="C2815" t="str">
            <v>sultamicillin</v>
          </cell>
          <cell r="D2815" t="str">
            <v>ESDEGER</v>
          </cell>
          <cell r="E2815" t="str">
            <v>FIYAT KORUMALI URUN</v>
          </cell>
          <cell r="F2815">
            <v>4</v>
          </cell>
          <cell r="G2815">
            <v>1</v>
          </cell>
          <cell r="H2815">
            <v>2</v>
          </cell>
          <cell r="I2815">
            <v>0</v>
          </cell>
          <cell r="J2815">
            <v>0</v>
          </cell>
          <cell r="K2815">
            <v>0</v>
          </cell>
          <cell r="L2815" t="str">
            <v>SULTIBAC  375 MG 10 FILM TABLET</v>
          </cell>
          <cell r="M2815" t="str">
            <v>SULTAMISILIN</v>
          </cell>
          <cell r="N2815" t="str">
            <v>MUNIR SAHIN</v>
          </cell>
          <cell r="O2815">
            <v>375</v>
          </cell>
          <cell r="P2815" t="str">
            <v>MG</v>
          </cell>
          <cell r="Q2815">
            <v>10</v>
          </cell>
          <cell r="R2815" t="str">
            <v>NORMAL RECETE</v>
          </cell>
          <cell r="S2815" t="str">
            <v>IMAL</v>
          </cell>
          <cell r="T2815" t="str">
            <v>TURKIYE</v>
          </cell>
          <cell r="U2815">
            <v>3.460066343454963</v>
          </cell>
          <cell r="V2815">
            <v>3.460066343454963</v>
          </cell>
          <cell r="W2815">
            <v>0</v>
          </cell>
          <cell r="X2815" t="str">
            <v>TURKIYE</v>
          </cell>
          <cell r="Y2815">
            <v>0</v>
          </cell>
          <cell r="Z2815">
            <v>0</v>
          </cell>
          <cell r="AA2815">
            <v>8.09</v>
          </cell>
          <cell r="AB2815">
            <v>0</v>
          </cell>
          <cell r="AC2815">
            <v>8.09</v>
          </cell>
        </row>
        <row r="2816">
          <cell r="A2816">
            <v>8699523090135</v>
          </cell>
          <cell r="B2816" t="str">
            <v>J01CR04</v>
          </cell>
          <cell r="C2816" t="str">
            <v>sultamicillin</v>
          </cell>
          <cell r="D2816" t="str">
            <v>ESDEGER</v>
          </cell>
          <cell r="E2816" t="str">
            <v>FIYAT KORUMALI URUN</v>
          </cell>
          <cell r="F2816">
            <v>0</v>
          </cell>
          <cell r="G2816">
            <v>5</v>
          </cell>
          <cell r="H2816">
            <v>1</v>
          </cell>
          <cell r="I2816">
            <v>0</v>
          </cell>
          <cell r="J2816">
            <v>0</v>
          </cell>
          <cell r="K2816">
            <v>0</v>
          </cell>
          <cell r="L2816" t="str">
            <v>SULTIBAC  750 MG  10 FILM TABLET</v>
          </cell>
          <cell r="M2816" t="str">
            <v>SULTAMISILIN</v>
          </cell>
          <cell r="N2816" t="str">
            <v>MUNIR SAHIN</v>
          </cell>
          <cell r="O2816">
            <v>750</v>
          </cell>
          <cell r="P2816" t="str">
            <v>MG</v>
          </cell>
          <cell r="Q2816">
            <v>10</v>
          </cell>
          <cell r="R2816" t="str">
            <v>NORMAL RECETE</v>
          </cell>
          <cell r="S2816" t="str">
            <v>IMAL</v>
          </cell>
          <cell r="T2816" t="str">
            <v>YUNANISTAN</v>
          </cell>
          <cell r="U2816">
            <v>8.1999999999999993</v>
          </cell>
          <cell r="V2816">
            <v>8.1999999999999993</v>
          </cell>
          <cell r="W2816">
            <v>6.56</v>
          </cell>
          <cell r="X2816" t="str">
            <v>YUNANISTAN</v>
          </cell>
          <cell r="Y2816">
            <v>0</v>
          </cell>
          <cell r="Z2816">
            <v>0</v>
          </cell>
          <cell r="AA2816">
            <v>15.33</v>
          </cell>
          <cell r="AB2816">
            <v>0</v>
          </cell>
          <cell r="AC2816">
            <v>15.33</v>
          </cell>
        </row>
        <row r="2817">
          <cell r="A2817">
            <v>8699523280017</v>
          </cell>
          <cell r="B2817" t="str">
            <v>J01CR04</v>
          </cell>
          <cell r="C2817" t="str">
            <v>sultamicillin</v>
          </cell>
          <cell r="D2817" t="str">
            <v>ESDEGER</v>
          </cell>
          <cell r="E2817" t="str">
            <v>FIYAT KORUMALI URUN</v>
          </cell>
          <cell r="F2817">
            <v>4</v>
          </cell>
          <cell r="G2817">
            <v>5</v>
          </cell>
          <cell r="H2817">
            <v>2</v>
          </cell>
          <cell r="I2817">
            <v>0</v>
          </cell>
          <cell r="J2817">
            <v>0</v>
          </cell>
          <cell r="K2817">
            <v>0</v>
          </cell>
          <cell r="L2817" t="str">
            <v xml:space="preserve">SULTIBAC 250 MG/5 ML  40 ML  SUSPANSIYON </v>
          </cell>
          <cell r="M2817" t="str">
            <v>SULTAMISILIN</v>
          </cell>
          <cell r="N2817" t="str">
            <v>MUNIR SAHIN</v>
          </cell>
          <cell r="O2817" t="str">
            <v>250/5</v>
          </cell>
          <cell r="P2817" t="str">
            <v>MG/ML</v>
          </cell>
          <cell r="Q2817">
            <v>40</v>
          </cell>
          <cell r="R2817" t="str">
            <v>NORMAL RECETE</v>
          </cell>
          <cell r="S2817" t="str">
            <v>IMAL</v>
          </cell>
          <cell r="T2817" t="str">
            <v>TURKIYE</v>
          </cell>
          <cell r="U2817">
            <v>3.42</v>
          </cell>
          <cell r="V2817">
            <v>3.42</v>
          </cell>
          <cell r="W2817">
            <v>0</v>
          </cell>
          <cell r="X2817" t="str">
            <v>TURKIYE</v>
          </cell>
          <cell r="Y2817">
            <v>0</v>
          </cell>
          <cell r="Z2817">
            <v>0</v>
          </cell>
          <cell r="AA2817">
            <v>7.98</v>
          </cell>
          <cell r="AB2817">
            <v>0</v>
          </cell>
          <cell r="AC2817">
            <v>7.98</v>
          </cell>
        </row>
        <row r="2818">
          <cell r="A2818">
            <v>8699717120013</v>
          </cell>
          <cell r="B2818" t="str">
            <v>M01AE01</v>
          </cell>
          <cell r="C2818" t="str">
            <v>ibuprofen</v>
          </cell>
          <cell r="D2818" t="str">
            <v>EŞDEĞER</v>
          </cell>
          <cell r="E2818" t="str">
            <v>YIRMI YIL</v>
          </cell>
          <cell r="F2818">
            <v>4</v>
          </cell>
          <cell r="G2818">
            <v>1</v>
          </cell>
          <cell r="H2818">
            <v>2</v>
          </cell>
          <cell r="I2818">
            <v>0</v>
          </cell>
          <cell r="J2818">
            <v>0</v>
          </cell>
          <cell r="K2818">
            <v>0</v>
          </cell>
          <cell r="L2818" t="str">
            <v>SUPRAFEN 400 MG   30 DRAJE</v>
          </cell>
          <cell r="M2818" t="str">
            <v>IBUPROFEN</v>
          </cell>
          <cell r="N2818" t="str">
            <v>ATABAY</v>
          </cell>
          <cell r="O2818">
            <v>400</v>
          </cell>
          <cell r="P2818" t="str">
            <v>MG</v>
          </cell>
          <cell r="Q2818">
            <v>30</v>
          </cell>
          <cell r="R2818" t="str">
            <v>NORMAL REÇETE</v>
          </cell>
          <cell r="S2818" t="str">
            <v>IMAL</v>
          </cell>
          <cell r="T2818" t="str">
            <v>TURKIYE</v>
          </cell>
          <cell r="U2818">
            <v>1.53</v>
          </cell>
          <cell r="V2818">
            <v>1.53</v>
          </cell>
          <cell r="W2818">
            <v>0</v>
          </cell>
          <cell r="X2818" t="str">
            <v>TURKIYE</v>
          </cell>
          <cell r="Y2818">
            <v>0</v>
          </cell>
          <cell r="Z2818">
            <v>0</v>
          </cell>
          <cell r="AA2818">
            <v>3.23</v>
          </cell>
          <cell r="AB2818">
            <v>0</v>
          </cell>
          <cell r="AC2818">
            <v>3.23</v>
          </cell>
        </row>
        <row r="2819">
          <cell r="A2819">
            <v>8699717120020</v>
          </cell>
          <cell r="B2819" t="str">
            <v>M01AE01</v>
          </cell>
          <cell r="C2819" t="str">
            <v>ibuprofen</v>
          </cell>
          <cell r="D2819" t="str">
            <v>EŞDEĞER</v>
          </cell>
          <cell r="E2819" t="str">
            <v>YIRMI YIL</v>
          </cell>
          <cell r="F2819">
            <v>0</v>
          </cell>
          <cell r="G2819">
            <v>5</v>
          </cell>
          <cell r="H2819">
            <v>1</v>
          </cell>
          <cell r="I2819">
            <v>0</v>
          </cell>
          <cell r="J2819">
            <v>0</v>
          </cell>
          <cell r="K2819">
            <v>0</v>
          </cell>
          <cell r="L2819" t="str">
            <v>SUPRAFEN 400 MG 100 DRAJE</v>
          </cell>
          <cell r="M2819" t="str">
            <v>IBUPROFEN</v>
          </cell>
          <cell r="N2819" t="str">
            <v>ATABAY</v>
          </cell>
          <cell r="O2819">
            <v>400</v>
          </cell>
          <cell r="P2819" t="str">
            <v>MG</v>
          </cell>
          <cell r="Q2819">
            <v>100</v>
          </cell>
          <cell r="R2819" t="str">
            <v>NORMAL REÇETE</v>
          </cell>
          <cell r="S2819" t="str">
            <v>IMAL</v>
          </cell>
          <cell r="T2819">
            <v>0</v>
          </cell>
          <cell r="U2819">
            <v>0</v>
          </cell>
          <cell r="V2819">
            <v>4.83</v>
          </cell>
          <cell r="W2819">
            <v>3.86</v>
          </cell>
          <cell r="X2819" t="str">
            <v>ISPANYA</v>
          </cell>
          <cell r="Y2819">
            <v>0</v>
          </cell>
          <cell r="Z2819">
            <v>0</v>
          </cell>
          <cell r="AA2819">
            <v>0</v>
          </cell>
          <cell r="AB2819">
            <v>0</v>
          </cell>
          <cell r="AC2819">
            <v>8.15</v>
          </cell>
        </row>
        <row r="2820">
          <cell r="A2820">
            <v>8699717120037</v>
          </cell>
          <cell r="B2820" t="str">
            <v>M01AE01</v>
          </cell>
          <cell r="C2820" t="str">
            <v>ibuprofen</v>
          </cell>
          <cell r="D2820" t="str">
            <v>EŞDEĞER</v>
          </cell>
          <cell r="E2820" t="str">
            <v>YIRMI YIL</v>
          </cell>
          <cell r="F2820">
            <v>4</v>
          </cell>
          <cell r="G2820">
            <v>1</v>
          </cell>
          <cell r="H2820">
            <v>2</v>
          </cell>
          <cell r="I2820">
            <v>0</v>
          </cell>
          <cell r="J2820">
            <v>0</v>
          </cell>
          <cell r="K2820">
            <v>0</v>
          </cell>
          <cell r="L2820" t="str">
            <v>SUPRAFEN 400 MG 20 DRAJE</v>
          </cell>
          <cell r="M2820" t="str">
            <v>IBUPROFEN</v>
          </cell>
          <cell r="N2820" t="str">
            <v>ATABAY</v>
          </cell>
          <cell r="O2820">
            <v>400</v>
          </cell>
          <cell r="P2820" t="str">
            <v>MG</v>
          </cell>
          <cell r="Q2820">
            <v>20</v>
          </cell>
          <cell r="R2820" t="str">
            <v>NORMAL REÇETE</v>
          </cell>
          <cell r="S2820" t="str">
            <v>IMAL</v>
          </cell>
          <cell r="T2820">
            <v>0</v>
          </cell>
          <cell r="U2820">
            <v>0</v>
          </cell>
          <cell r="V2820">
            <v>0.69915794845623891</v>
          </cell>
          <cell r="W2820">
            <v>0</v>
          </cell>
          <cell r="X2820" t="str">
            <v>TURKIYE</v>
          </cell>
          <cell r="Y2820">
            <v>0</v>
          </cell>
          <cell r="Z2820">
            <v>0</v>
          </cell>
          <cell r="AA2820">
            <v>0</v>
          </cell>
          <cell r="AB2820">
            <v>0</v>
          </cell>
          <cell r="AC2820">
            <v>1.69</v>
          </cell>
        </row>
        <row r="2821">
          <cell r="A2821">
            <v>8699790751210</v>
          </cell>
          <cell r="B2821" t="str">
            <v>G03BA03</v>
          </cell>
          <cell r="C2821" t="str">
            <v>testosterone</v>
          </cell>
          <cell r="D2821" t="str">
            <v>REFERANS</v>
          </cell>
          <cell r="E2821" t="str">
            <v>YIRMI YIL</v>
          </cell>
          <cell r="F2821">
            <v>0</v>
          </cell>
          <cell r="G2821">
            <v>2</v>
          </cell>
          <cell r="H2821">
            <v>1</v>
          </cell>
          <cell r="I2821">
            <v>0</v>
          </cell>
          <cell r="J2821">
            <v>0</v>
          </cell>
          <cell r="K2821">
            <v>0</v>
          </cell>
          <cell r="L2821" t="str">
            <v>SUSTANON  250 MG 1 AMPUL</v>
          </cell>
          <cell r="M2821" t="str">
            <v>TESTOSTERON PROPIYONAT + TESTOSTERON FENILPROPIYONAT</v>
          </cell>
          <cell r="N2821" t="str">
            <v>SCHERING PLOUGH</v>
          </cell>
          <cell r="O2821">
            <v>250</v>
          </cell>
          <cell r="P2821" t="str">
            <v>MG</v>
          </cell>
          <cell r="Q2821">
            <v>1</v>
          </cell>
          <cell r="R2821" t="str">
            <v>NORMAL REÇETE</v>
          </cell>
          <cell r="S2821" t="str">
            <v>ITHAL</v>
          </cell>
          <cell r="T2821" t="str">
            <v>PORTEKIZ</v>
          </cell>
          <cell r="U2821">
            <v>4.72</v>
          </cell>
          <cell r="V2821">
            <v>4.72</v>
          </cell>
          <cell r="W2821">
            <v>3.77</v>
          </cell>
          <cell r="X2821" t="str">
            <v>PORTEKIZ</v>
          </cell>
          <cell r="Y2821">
            <v>3</v>
          </cell>
          <cell r="Z2821">
            <v>0</v>
          </cell>
          <cell r="AA2821">
            <v>7.96</v>
          </cell>
          <cell r="AB2821">
            <v>0</v>
          </cell>
          <cell r="AC2821">
            <v>7.96</v>
          </cell>
        </row>
        <row r="2822">
          <cell r="A2822">
            <v>8699636751213</v>
          </cell>
          <cell r="B2822" t="str">
            <v>G03BA03</v>
          </cell>
          <cell r="C2822" t="str">
            <v>testosterone</v>
          </cell>
          <cell r="D2822" t="str">
            <v>REFERANS</v>
          </cell>
          <cell r="E2822" t="str">
            <v>FIYAT KORUMALI URUN</v>
          </cell>
          <cell r="F2822">
            <v>0</v>
          </cell>
          <cell r="G2822">
            <v>2</v>
          </cell>
          <cell r="H2822">
            <v>1</v>
          </cell>
          <cell r="I2822">
            <v>0</v>
          </cell>
          <cell r="J2822">
            <v>0</v>
          </cell>
          <cell r="K2822">
            <v>0</v>
          </cell>
          <cell r="L2822" t="str">
            <v>SUSTANON  250 MG 1 AMPUL</v>
          </cell>
          <cell r="M2822" t="str">
            <v>TESTOSTERON PROPIYONAT + TESTOSTERON FENILPROPIYONAT</v>
          </cell>
          <cell r="N2822" t="str">
            <v>MERCK SHARP &amp; DOHME</v>
          </cell>
          <cell r="O2822">
            <v>250</v>
          </cell>
          <cell r="P2822" t="str">
            <v>MG</v>
          </cell>
          <cell r="Q2822">
            <v>1</v>
          </cell>
          <cell r="R2822" t="str">
            <v>NORMAL RECETE</v>
          </cell>
          <cell r="S2822" t="str">
            <v>ITHAL</v>
          </cell>
          <cell r="T2822" t="str">
            <v>PORTEKIZ</v>
          </cell>
          <cell r="U2822">
            <v>4.72</v>
          </cell>
          <cell r="V2822">
            <v>4.72</v>
          </cell>
          <cell r="W2822">
            <v>3.77</v>
          </cell>
          <cell r="X2822" t="str">
            <v>PORTEKIZ</v>
          </cell>
          <cell r="Y2822" t="str">
            <v>1</v>
          </cell>
          <cell r="Z2822">
            <v>0</v>
          </cell>
          <cell r="AA2822">
            <v>10.11</v>
          </cell>
          <cell r="AB2822">
            <v>0</v>
          </cell>
          <cell r="AC2822">
            <v>15.16</v>
          </cell>
        </row>
        <row r="2823">
          <cell r="A2823">
            <v>6091403213191</v>
          </cell>
          <cell r="B2823" t="str">
            <v>G03BA03</v>
          </cell>
          <cell r="C2823" t="str">
            <v>testosterone</v>
          </cell>
          <cell r="D2823" t="str">
            <v>REFERANS</v>
          </cell>
          <cell r="E2823" t="str">
            <v>FIYAT KORUMALI URUN</v>
          </cell>
          <cell r="F2823">
            <v>0</v>
          </cell>
          <cell r="G2823">
            <v>2</v>
          </cell>
          <cell r="H2823">
            <v>1</v>
          </cell>
          <cell r="I2823">
            <v>0</v>
          </cell>
          <cell r="J2823">
            <v>0</v>
          </cell>
          <cell r="K2823">
            <v>0</v>
          </cell>
          <cell r="L2823" t="str">
            <v>SUSTANON  250 MG 1 AMPUL</v>
          </cell>
          <cell r="M2823" t="str">
            <v>TESTOSTERON PROPIYONAT + TESTOSTERON FENILPROPIYONAT</v>
          </cell>
          <cell r="N2823" t="str">
            <v>VLD DANISMANLIK</v>
          </cell>
          <cell r="O2823">
            <v>250</v>
          </cell>
          <cell r="P2823" t="str">
            <v>MG</v>
          </cell>
          <cell r="Q2823">
            <v>1</v>
          </cell>
          <cell r="R2823" t="str">
            <v>NORMAL RECETE</v>
          </cell>
          <cell r="S2823" t="str">
            <v>ITHAL</v>
          </cell>
          <cell r="T2823" t="str">
            <v>PORTEKIZ</v>
          </cell>
          <cell r="U2823">
            <v>4.72</v>
          </cell>
          <cell r="V2823">
            <v>4.72</v>
          </cell>
          <cell r="W2823">
            <v>3.77</v>
          </cell>
          <cell r="X2823" t="str">
            <v>PORTEKIZ</v>
          </cell>
          <cell r="Y2823" t="str">
            <v>1</v>
          </cell>
          <cell r="Z2823">
            <v>0</v>
          </cell>
          <cell r="AA2823">
            <v>10.11</v>
          </cell>
          <cell r="AB2823">
            <v>0</v>
          </cell>
          <cell r="AC2823">
            <v>15.16</v>
          </cell>
        </row>
        <row r="2824">
          <cell r="A2824">
            <v>8699795050905</v>
          </cell>
          <cell r="B2824" t="str">
            <v>M01AB11</v>
          </cell>
          <cell r="C2824">
            <v>0</v>
          </cell>
          <cell r="D2824" t="str">
            <v>REFERANS</v>
          </cell>
          <cell r="E2824" t="str">
            <v>REFERANS</v>
          </cell>
          <cell r="F2824">
            <v>0</v>
          </cell>
          <cell r="G2824">
            <v>2</v>
          </cell>
          <cell r="H2824">
            <v>1</v>
          </cell>
          <cell r="I2824">
            <v>0</v>
          </cell>
          <cell r="J2824">
            <v>0</v>
          </cell>
          <cell r="K2824">
            <v>0</v>
          </cell>
          <cell r="L2824" t="str">
            <v>SYCREST 10 MG 60 DILALTI TABLET</v>
          </cell>
          <cell r="M2824" t="str">
            <v>ASENAPIN</v>
          </cell>
          <cell r="N2824" t="str">
            <v>LUNDBECK</v>
          </cell>
          <cell r="O2824">
            <v>10</v>
          </cell>
          <cell r="P2824" t="str">
            <v>MG</v>
          </cell>
          <cell r="Q2824">
            <v>60</v>
          </cell>
          <cell r="R2824" t="str">
            <v>NORMAL REÇETE</v>
          </cell>
          <cell r="S2824" t="str">
            <v>ITHAL</v>
          </cell>
          <cell r="T2824">
            <v>0</v>
          </cell>
          <cell r="U2824">
            <v>0</v>
          </cell>
          <cell r="V2824">
            <v>0</v>
          </cell>
          <cell r="W2824">
            <v>0</v>
          </cell>
          <cell r="X2824">
            <v>0</v>
          </cell>
          <cell r="Y2824">
            <v>0</v>
          </cell>
          <cell r="Z2824">
            <v>0</v>
          </cell>
          <cell r="AA2824">
            <v>0</v>
          </cell>
          <cell r="AB2824">
            <v>0</v>
          </cell>
          <cell r="AC2824">
            <v>0</v>
          </cell>
        </row>
        <row r="2825">
          <cell r="A2825">
            <v>8699795050875</v>
          </cell>
          <cell r="B2825" t="str">
            <v>M01AB11</v>
          </cell>
          <cell r="C2825">
            <v>0</v>
          </cell>
          <cell r="D2825" t="str">
            <v>REFERANS</v>
          </cell>
          <cell r="E2825" t="str">
            <v>REFERANS</v>
          </cell>
          <cell r="F2825">
            <v>0</v>
          </cell>
          <cell r="G2825">
            <v>2</v>
          </cell>
          <cell r="H2825">
            <v>1</v>
          </cell>
          <cell r="I2825">
            <v>0</v>
          </cell>
          <cell r="J2825">
            <v>0</v>
          </cell>
          <cell r="K2825">
            <v>0</v>
          </cell>
          <cell r="L2825" t="str">
            <v>SYCREST 5 MG 60 DILALTI TABLET</v>
          </cell>
          <cell r="M2825" t="str">
            <v>ASENAPIN</v>
          </cell>
          <cell r="N2825" t="str">
            <v>LUNDBECK</v>
          </cell>
          <cell r="O2825">
            <v>5</v>
          </cell>
          <cell r="P2825" t="str">
            <v>MG</v>
          </cell>
          <cell r="Q2825">
            <v>60</v>
          </cell>
          <cell r="R2825" t="str">
            <v>NORMAL REÇETE</v>
          </cell>
          <cell r="S2825" t="str">
            <v>ITHAL</v>
          </cell>
          <cell r="T2825">
            <v>0</v>
          </cell>
          <cell r="U2825">
            <v>0</v>
          </cell>
          <cell r="V2825">
            <v>0</v>
          </cell>
          <cell r="W2825">
            <v>0</v>
          </cell>
          <cell r="X2825">
            <v>0</v>
          </cell>
          <cell r="Y2825">
            <v>0</v>
          </cell>
          <cell r="Z2825">
            <v>0</v>
          </cell>
          <cell r="AA2825">
            <v>0</v>
          </cell>
          <cell r="AB2825">
            <v>0</v>
          </cell>
          <cell r="AC2825">
            <v>0</v>
          </cell>
        </row>
        <row r="2826">
          <cell r="A2826">
            <v>8699536150352</v>
          </cell>
          <cell r="B2826" t="str">
            <v>N03AX16</v>
          </cell>
          <cell r="C2826" t="str">
            <v>pregabalin</v>
          </cell>
          <cell r="D2826" t="str">
            <v>ESDEGER</v>
          </cell>
          <cell r="E2826" t="str">
            <v>ESDEGER</v>
          </cell>
          <cell r="F2826">
            <v>0</v>
          </cell>
          <cell r="G2826">
            <v>1</v>
          </cell>
          <cell r="H2826">
            <v>1</v>
          </cell>
          <cell r="I2826">
            <v>0</v>
          </cell>
          <cell r="J2826">
            <v>0</v>
          </cell>
          <cell r="K2826">
            <v>0</v>
          </cell>
          <cell r="L2826" t="str">
            <v>SYMRA 150 MG 56 KAPSUL</v>
          </cell>
          <cell r="M2826" t="str">
            <v>PREGABALIN</v>
          </cell>
          <cell r="N2826" t="str">
            <v>SANOVEL</v>
          </cell>
          <cell r="O2826">
            <v>150</v>
          </cell>
          <cell r="P2826" t="str">
            <v>MG</v>
          </cell>
          <cell r="Q2826">
            <v>56</v>
          </cell>
          <cell r="R2826" t="str">
            <v>TAKIBI ZORUNLU RECETE</v>
          </cell>
          <cell r="S2826" t="str">
            <v>IMAL</v>
          </cell>
          <cell r="T2826" t="str">
            <v>BELCIKA</v>
          </cell>
          <cell r="U2826">
            <v>23.04</v>
          </cell>
          <cell r="V2826">
            <v>49.84</v>
          </cell>
          <cell r="W2826">
            <v>23.04</v>
          </cell>
          <cell r="X2826" t="str">
            <v>BELCIKA</v>
          </cell>
          <cell r="Y2826">
            <v>0</v>
          </cell>
          <cell r="Z2826">
            <v>0</v>
          </cell>
          <cell r="AA2826">
            <v>53.96</v>
          </cell>
          <cell r="AB2826">
            <v>0</v>
          </cell>
          <cell r="AC2826">
            <v>53.96</v>
          </cell>
        </row>
        <row r="2827">
          <cell r="A2827">
            <v>8699536150338</v>
          </cell>
          <cell r="B2827" t="str">
            <v>N03AX16</v>
          </cell>
          <cell r="C2827" t="str">
            <v>pregabalin</v>
          </cell>
          <cell r="D2827" t="str">
            <v>ESDEGER</v>
          </cell>
          <cell r="E2827" t="str">
            <v>ESDEGER</v>
          </cell>
          <cell r="F2827">
            <v>0</v>
          </cell>
          <cell r="G2827">
            <v>1</v>
          </cell>
          <cell r="H2827">
            <v>1</v>
          </cell>
          <cell r="I2827">
            <v>0</v>
          </cell>
          <cell r="J2827">
            <v>0</v>
          </cell>
          <cell r="K2827">
            <v>0</v>
          </cell>
          <cell r="L2827" t="str">
            <v>SYMRA 25 MG 56 KAPSUL</v>
          </cell>
          <cell r="M2827" t="str">
            <v>PREGABALIN</v>
          </cell>
          <cell r="N2827" t="str">
            <v>SANOVEL</v>
          </cell>
          <cell r="O2827">
            <v>25</v>
          </cell>
          <cell r="P2827" t="str">
            <v>MG</v>
          </cell>
          <cell r="Q2827">
            <v>56</v>
          </cell>
          <cell r="R2827" t="str">
            <v>TAKIBI ZORUNLU RECETE</v>
          </cell>
          <cell r="S2827" t="str">
            <v>IMAL</v>
          </cell>
          <cell r="T2827" t="str">
            <v>ISPANYA</v>
          </cell>
          <cell r="U2827">
            <v>7.5</v>
          </cell>
          <cell r="V2827">
            <v>11.02</v>
          </cell>
          <cell r="W2827">
            <v>6.61</v>
          </cell>
          <cell r="X2827" t="str">
            <v>PORTEKIZ</v>
          </cell>
          <cell r="Y2827">
            <v>0</v>
          </cell>
          <cell r="Z2827">
            <v>0</v>
          </cell>
          <cell r="AA2827">
            <v>12.19</v>
          </cell>
          <cell r="AB2827">
            <v>0</v>
          </cell>
          <cell r="AC2827">
            <v>12.19</v>
          </cell>
        </row>
        <row r="2828">
          <cell r="A2828">
            <v>8699536150369</v>
          </cell>
          <cell r="B2828" t="str">
            <v>N03AX16</v>
          </cell>
          <cell r="C2828" t="str">
            <v>pregabalin</v>
          </cell>
          <cell r="D2828" t="str">
            <v>ESDEGER</v>
          </cell>
          <cell r="E2828" t="str">
            <v>ESDEGER</v>
          </cell>
          <cell r="F2828">
            <v>0</v>
          </cell>
          <cell r="G2828">
            <v>1</v>
          </cell>
          <cell r="H2828">
            <v>1</v>
          </cell>
          <cell r="I2828">
            <v>0</v>
          </cell>
          <cell r="J2828">
            <v>0</v>
          </cell>
          <cell r="K2828">
            <v>0</v>
          </cell>
          <cell r="L2828" t="str">
            <v>SYMRA 300 MG 56 KAPSUL</v>
          </cell>
          <cell r="M2828" t="str">
            <v>PREGABALIN</v>
          </cell>
          <cell r="N2828" t="str">
            <v>SANOVEL</v>
          </cell>
          <cell r="O2828">
            <v>300</v>
          </cell>
          <cell r="P2828" t="str">
            <v>MG</v>
          </cell>
          <cell r="Q2828">
            <v>56</v>
          </cell>
          <cell r="R2828" t="str">
            <v>TAKIBI ZORUNLU RECETE</v>
          </cell>
          <cell r="S2828" t="str">
            <v>IMAL</v>
          </cell>
          <cell r="T2828" t="str">
            <v>BELCIKA</v>
          </cell>
          <cell r="U2828">
            <v>35.43</v>
          </cell>
          <cell r="V2828">
            <v>71.63</v>
          </cell>
          <cell r="W2828">
            <v>35.43</v>
          </cell>
          <cell r="X2828" t="str">
            <v>BELCIKA</v>
          </cell>
          <cell r="Y2828">
            <v>0</v>
          </cell>
          <cell r="Z2828">
            <v>0</v>
          </cell>
          <cell r="AA2828">
            <v>82.98</v>
          </cell>
          <cell r="AB2828">
            <v>0</v>
          </cell>
          <cell r="AC2828">
            <v>82.98</v>
          </cell>
        </row>
        <row r="2829">
          <cell r="A2829">
            <v>8699536150345</v>
          </cell>
          <cell r="B2829" t="str">
            <v>N03AX16</v>
          </cell>
          <cell r="C2829" t="str">
            <v>pregabalin</v>
          </cell>
          <cell r="D2829" t="str">
            <v>ESDEGER</v>
          </cell>
          <cell r="E2829" t="str">
            <v>ESDEGER</v>
          </cell>
          <cell r="F2829">
            <v>0</v>
          </cell>
          <cell r="G2829">
            <v>1</v>
          </cell>
          <cell r="H2829">
            <v>1</v>
          </cell>
          <cell r="I2829">
            <v>0</v>
          </cell>
          <cell r="J2829">
            <v>0</v>
          </cell>
          <cell r="K2829">
            <v>0</v>
          </cell>
          <cell r="L2829" t="str">
            <v>SYMRA 75 MG 14 KAPSUL</v>
          </cell>
          <cell r="M2829" t="str">
            <v>PREGABALIN</v>
          </cell>
          <cell r="N2829" t="str">
            <v>SANOVEL</v>
          </cell>
          <cell r="O2829">
            <v>75</v>
          </cell>
          <cell r="P2829" t="str">
            <v>MG</v>
          </cell>
          <cell r="Q2829">
            <v>14</v>
          </cell>
          <cell r="R2829" t="str">
            <v>TAKIBI ZORUNLU RECETE</v>
          </cell>
          <cell r="S2829" t="str">
            <v>IMAL</v>
          </cell>
          <cell r="T2829" t="str">
            <v>PORTEKIZ</v>
          </cell>
          <cell r="U2829">
            <v>5.22</v>
          </cell>
          <cell r="V2829">
            <v>8.35</v>
          </cell>
          <cell r="W2829">
            <v>5.01</v>
          </cell>
          <cell r="X2829" t="str">
            <v>FRANSA</v>
          </cell>
          <cell r="Y2829">
            <v>0</v>
          </cell>
          <cell r="Z2829">
            <v>0</v>
          </cell>
          <cell r="AA2829">
            <v>9.66</v>
          </cell>
          <cell r="AB2829">
            <v>0</v>
          </cell>
          <cell r="AC2829">
            <v>9.66</v>
          </cell>
        </row>
        <row r="2830">
          <cell r="A2830">
            <v>8699504750041</v>
          </cell>
          <cell r="B2830" t="str">
            <v>H01AA02</v>
          </cell>
          <cell r="C2830" t="str">
            <v>tetracosactide</v>
          </cell>
          <cell r="D2830" t="str">
            <v>REFERANS</v>
          </cell>
          <cell r="E2830" t="str">
            <v>FIYAT KORUMALI URUN</v>
          </cell>
          <cell r="F2830">
            <v>0</v>
          </cell>
          <cell r="G2830">
            <v>2</v>
          </cell>
          <cell r="H2830">
            <v>1</v>
          </cell>
          <cell r="I2830">
            <v>0</v>
          </cell>
          <cell r="J2830">
            <v>0</v>
          </cell>
          <cell r="K2830">
            <v>0</v>
          </cell>
          <cell r="L2830" t="str">
            <v>SYNACTHEN DEPOT  1 MG 1 AMPUL</v>
          </cell>
          <cell r="M2830" t="str">
            <v>TETRAKOSAKTID</v>
          </cell>
          <cell r="N2830" t="str">
            <v>NOVARTIS</v>
          </cell>
          <cell r="O2830">
            <v>1</v>
          </cell>
          <cell r="P2830" t="str">
            <v>MG</v>
          </cell>
          <cell r="Q2830">
            <v>1</v>
          </cell>
          <cell r="R2830" t="str">
            <v>NORMAL RECETE</v>
          </cell>
          <cell r="S2830" t="str">
            <v>ITHAL</v>
          </cell>
          <cell r="T2830" t="str">
            <v>ISVICRE</v>
          </cell>
          <cell r="U2830">
            <v>40.1</v>
          </cell>
          <cell r="V2830">
            <v>40.1</v>
          </cell>
          <cell r="W2830">
            <v>32.08</v>
          </cell>
          <cell r="X2830" t="str">
            <v>ISVICRE</v>
          </cell>
          <cell r="Y2830">
            <v>1</v>
          </cell>
          <cell r="Z2830">
            <v>0</v>
          </cell>
          <cell r="AA2830">
            <v>32</v>
          </cell>
          <cell r="AB2830">
            <v>0</v>
          </cell>
          <cell r="AC2830">
            <v>32</v>
          </cell>
        </row>
        <row r="2831">
          <cell r="A2831">
            <v>5391525930084</v>
          </cell>
          <cell r="B2831" t="str">
            <v>H01AA02</v>
          </cell>
          <cell r="C2831" t="str">
            <v>tetracosactide</v>
          </cell>
          <cell r="D2831" t="str">
            <v>REFERANS</v>
          </cell>
          <cell r="E2831" t="str">
            <v>FIYAT KORUMALI URUN</v>
          </cell>
          <cell r="F2831">
            <v>0</v>
          </cell>
          <cell r="G2831">
            <v>2</v>
          </cell>
          <cell r="H2831">
            <v>1</v>
          </cell>
          <cell r="I2831">
            <v>0</v>
          </cell>
          <cell r="J2831">
            <v>0</v>
          </cell>
          <cell r="K2831">
            <v>0</v>
          </cell>
          <cell r="L2831" t="str">
            <v>SYNACTHEN DEPOT  1 MG 1 AMPUL</v>
          </cell>
          <cell r="M2831" t="str">
            <v>TETRAKOSAKTID</v>
          </cell>
          <cell r="N2831" t="str">
            <v>VLD DANISMANLIK</v>
          </cell>
          <cell r="O2831">
            <v>1</v>
          </cell>
          <cell r="P2831" t="str">
            <v>MG</v>
          </cell>
          <cell r="Q2831">
            <v>1</v>
          </cell>
          <cell r="R2831" t="str">
            <v>NORMAL RECETE</v>
          </cell>
          <cell r="S2831" t="str">
            <v>ITHAL</v>
          </cell>
          <cell r="T2831" t="str">
            <v>ISVICRE</v>
          </cell>
          <cell r="U2831">
            <v>40.1</v>
          </cell>
          <cell r="V2831">
            <v>40.1</v>
          </cell>
          <cell r="W2831">
            <v>32.08</v>
          </cell>
          <cell r="X2831" t="str">
            <v>ISVICRE</v>
          </cell>
          <cell r="Y2831">
            <v>1</v>
          </cell>
          <cell r="Z2831">
            <v>0</v>
          </cell>
          <cell r="AA2831">
            <v>32</v>
          </cell>
          <cell r="AB2831">
            <v>0</v>
          </cell>
          <cell r="AC2831">
            <v>32</v>
          </cell>
        </row>
        <row r="2832">
          <cell r="A2832">
            <v>8699838950032</v>
          </cell>
          <cell r="B2832" t="str">
            <v>M09AX01</v>
          </cell>
          <cell r="C2832" t="str">
            <v>hyaluronic acid</v>
          </cell>
          <cell r="D2832" t="str">
            <v>REFERANS</v>
          </cell>
          <cell r="E2832" t="str">
            <v>REFERANS</v>
          </cell>
          <cell r="F2832">
            <v>0</v>
          </cell>
          <cell r="G2832">
            <v>2</v>
          </cell>
          <cell r="H2832">
            <v>1</v>
          </cell>
          <cell r="I2832">
            <v>0</v>
          </cell>
          <cell r="J2832">
            <v>0</v>
          </cell>
          <cell r="K2832">
            <v>0</v>
          </cell>
          <cell r="L2832" t="str">
            <v>SYNVISC 8 MG/ML STERIL ELASTOVISKOZ SIVI ICEREN KULLANIMA HAZIR 1 ENJEKTOR</v>
          </cell>
          <cell r="M2832" t="str">
            <v>HYLAN GF</v>
          </cell>
          <cell r="N2832" t="str">
            <v>GENZYME</v>
          </cell>
          <cell r="O2832">
            <v>16</v>
          </cell>
          <cell r="P2832" t="str">
            <v>MG</v>
          </cell>
          <cell r="Q2832">
            <v>1</v>
          </cell>
          <cell r="R2832" t="str">
            <v>NORMAL REÇETE</v>
          </cell>
          <cell r="S2832" t="str">
            <v>ITHAL</v>
          </cell>
          <cell r="T2832" t="str">
            <v>FRANSA</v>
          </cell>
          <cell r="U2832">
            <v>60.2</v>
          </cell>
          <cell r="V2832">
            <v>60.2</v>
          </cell>
          <cell r="W2832">
            <v>60.2</v>
          </cell>
          <cell r="X2832" t="str">
            <v>FRANSA</v>
          </cell>
          <cell r="Y2832">
            <v>0</v>
          </cell>
          <cell r="Z2832">
            <v>0</v>
          </cell>
          <cell r="AA2832">
            <v>71.89</v>
          </cell>
          <cell r="AB2832">
            <v>0</v>
          </cell>
          <cell r="AC2832">
            <v>71.89</v>
          </cell>
        </row>
        <row r="2833">
          <cell r="A2833">
            <v>8699838950018</v>
          </cell>
          <cell r="B2833" t="str">
            <v>M09AX01</v>
          </cell>
          <cell r="C2833" t="str">
            <v>hyaluronic acid</v>
          </cell>
          <cell r="D2833" t="str">
            <v>REFERANS</v>
          </cell>
          <cell r="E2833" t="str">
            <v>REFERANS</v>
          </cell>
          <cell r="F2833">
            <v>0</v>
          </cell>
          <cell r="G2833">
            <v>2</v>
          </cell>
          <cell r="H2833">
            <v>1</v>
          </cell>
          <cell r="I2833">
            <v>0</v>
          </cell>
          <cell r="J2833">
            <v>0</v>
          </cell>
          <cell r="K2833">
            <v>0</v>
          </cell>
          <cell r="L2833" t="str">
            <v>SYNVISC 8 MG/ML STERIL ELASTOVISKOZ SIVI ICEREN KULLANIMA HAZIR ENJEKTOR</v>
          </cell>
          <cell r="M2833" t="str">
            <v>HYLAN GF</v>
          </cell>
          <cell r="N2833" t="str">
            <v>GENZYME</v>
          </cell>
          <cell r="O2833">
            <v>16</v>
          </cell>
          <cell r="P2833" t="str">
            <v>MG</v>
          </cell>
          <cell r="Q2833">
            <v>3</v>
          </cell>
          <cell r="R2833" t="str">
            <v>NORMAL REÇETE</v>
          </cell>
          <cell r="S2833" t="str">
            <v>ITHAL</v>
          </cell>
          <cell r="T2833" t="str">
            <v>FRANSA</v>
          </cell>
          <cell r="U2833">
            <v>165.97</v>
          </cell>
          <cell r="V2833">
            <v>165.97</v>
          </cell>
          <cell r="W2833">
            <v>165.97</v>
          </cell>
          <cell r="X2833" t="str">
            <v>FRANSA</v>
          </cell>
          <cell r="Y2833">
            <v>0</v>
          </cell>
          <cell r="Z2833">
            <v>0</v>
          </cell>
          <cell r="AA2833">
            <v>215.72</v>
          </cell>
          <cell r="AB2833">
            <v>0</v>
          </cell>
          <cell r="AC2833">
            <v>215.72</v>
          </cell>
        </row>
        <row r="2834">
          <cell r="A2834">
            <v>8699522158188</v>
          </cell>
          <cell r="B2834" t="str">
            <v>L01XE23</v>
          </cell>
          <cell r="C2834" t="str">
            <v>dabrafenib </v>
          </cell>
          <cell r="D2834" t="str">
            <v>REFERANS</v>
          </cell>
          <cell r="E2834" t="str">
            <v>REFERANS</v>
          </cell>
          <cell r="F2834">
            <v>0</v>
          </cell>
          <cell r="G2834">
            <v>2</v>
          </cell>
          <cell r="H2834">
            <v>1</v>
          </cell>
          <cell r="I2834">
            <v>0</v>
          </cell>
          <cell r="J2834">
            <v>0</v>
          </cell>
          <cell r="K2834">
            <v>0</v>
          </cell>
          <cell r="L2834" t="str">
            <v>TAFINLAR 50 MG 120 KAPSUL</v>
          </cell>
          <cell r="M2834" t="str">
            <v>DABRAFENIB</v>
          </cell>
          <cell r="N2834" t="str">
            <v>GLAXOSMITHKLINE</v>
          </cell>
          <cell r="O2834">
            <v>50</v>
          </cell>
          <cell r="P2834" t="str">
            <v>MG</v>
          </cell>
          <cell r="Q2834">
            <v>120</v>
          </cell>
          <cell r="R2834" t="str">
            <v>NORMAL RECETE</v>
          </cell>
          <cell r="S2834" t="str">
            <v>ITHAL</v>
          </cell>
          <cell r="T2834" t="str">
            <v>ISVICRE</v>
          </cell>
          <cell r="U2834">
            <v>2349.41</v>
          </cell>
          <cell r="V2834">
            <v>2349.41</v>
          </cell>
          <cell r="W2834">
            <v>2349.41</v>
          </cell>
          <cell r="X2834" t="str">
            <v>ISVICRE</v>
          </cell>
          <cell r="Y2834">
            <v>0</v>
          </cell>
          <cell r="Z2834">
            <v>0</v>
          </cell>
          <cell r="AA2834">
            <v>6327.86</v>
          </cell>
          <cell r="AB2834">
            <v>0</v>
          </cell>
          <cell r="AC2834">
            <v>6327.86</v>
          </cell>
        </row>
        <row r="2835">
          <cell r="A2835">
            <v>8699522158195</v>
          </cell>
          <cell r="B2835" t="str">
            <v>L01XE23</v>
          </cell>
          <cell r="C2835" t="str">
            <v>dabrafenib </v>
          </cell>
          <cell r="D2835" t="str">
            <v>REFERANS</v>
          </cell>
          <cell r="E2835" t="str">
            <v>REFERANS</v>
          </cell>
          <cell r="F2835">
            <v>0</v>
          </cell>
          <cell r="G2835">
            <v>2</v>
          </cell>
          <cell r="H2835">
            <v>1</v>
          </cell>
          <cell r="I2835">
            <v>0</v>
          </cell>
          <cell r="J2835">
            <v>0</v>
          </cell>
          <cell r="K2835">
            <v>0</v>
          </cell>
          <cell r="L2835" t="str">
            <v>TAFINLAR 75 MG 120 KAPSUL</v>
          </cell>
          <cell r="M2835" t="str">
            <v>DABRAFENIB</v>
          </cell>
          <cell r="N2835" t="str">
            <v>GLAXOSMITHKLINE</v>
          </cell>
          <cell r="O2835">
            <v>75</v>
          </cell>
          <cell r="P2835" t="str">
            <v>MG</v>
          </cell>
          <cell r="Q2835">
            <v>120</v>
          </cell>
          <cell r="R2835" t="str">
            <v>NORMAL RECETE</v>
          </cell>
          <cell r="S2835" t="str">
            <v>ITHAL</v>
          </cell>
          <cell r="T2835" t="str">
            <v>ISVICRE</v>
          </cell>
          <cell r="U2835">
            <v>3524.12</v>
          </cell>
          <cell r="V2835">
            <v>3524.12</v>
          </cell>
          <cell r="W2835">
            <v>3524.12</v>
          </cell>
          <cell r="X2835" t="str">
            <v>ISVICRE</v>
          </cell>
          <cell r="Y2835">
            <v>0</v>
          </cell>
          <cell r="Z2835">
            <v>0</v>
          </cell>
          <cell r="AA2835">
            <v>9491.7999999999993</v>
          </cell>
          <cell r="AB2835">
            <v>0</v>
          </cell>
          <cell r="AC2835">
            <v>9491.7999999999993</v>
          </cell>
        </row>
        <row r="2836">
          <cell r="A2836">
            <v>8699504170252</v>
          </cell>
          <cell r="B2836" t="str">
            <v>R03DA04</v>
          </cell>
          <cell r="C2836" t="str">
            <v>theophylline</v>
          </cell>
          <cell r="D2836" t="str">
            <v>REFERANS</v>
          </cell>
          <cell r="E2836" t="str">
            <v>YIRMI YIL</v>
          </cell>
          <cell r="F2836">
            <v>4</v>
          </cell>
          <cell r="G2836">
            <v>1</v>
          </cell>
          <cell r="H2836">
            <v>2</v>
          </cell>
          <cell r="I2836">
            <v>0</v>
          </cell>
          <cell r="J2836">
            <v>0</v>
          </cell>
          <cell r="K2836">
            <v>0</v>
          </cell>
          <cell r="L2836" t="str">
            <v>TALOTREN  350 MG 30 KAPSUL</v>
          </cell>
          <cell r="M2836" t="str">
            <v>AMINOFILIN</v>
          </cell>
          <cell r="N2836" t="str">
            <v>NOVARTIS</v>
          </cell>
          <cell r="O2836">
            <v>350</v>
          </cell>
          <cell r="P2836" t="str">
            <v>MG</v>
          </cell>
          <cell r="Q2836">
            <v>30</v>
          </cell>
          <cell r="R2836" t="str">
            <v>NORMAL REÇETE</v>
          </cell>
          <cell r="S2836" t="str">
            <v>IMAL</v>
          </cell>
          <cell r="T2836" t="str">
            <v>TURKIYE</v>
          </cell>
          <cell r="U2836">
            <v>2.0399999999999996</v>
          </cell>
          <cell r="V2836">
            <v>2.0399999999999996</v>
          </cell>
          <cell r="W2836">
            <v>0</v>
          </cell>
          <cell r="X2836" t="str">
            <v>TURKIYE</v>
          </cell>
          <cell r="Y2836">
            <v>0</v>
          </cell>
          <cell r="Z2836">
            <v>0</v>
          </cell>
          <cell r="AA2836">
            <v>4.3099999999999996</v>
          </cell>
          <cell r="AB2836">
            <v>0</v>
          </cell>
          <cell r="AC2836">
            <v>4.3099999999999996</v>
          </cell>
        </row>
        <row r="2837">
          <cell r="A2837">
            <v>8699638010066</v>
          </cell>
          <cell r="B2837" t="str">
            <v>L02BA01</v>
          </cell>
          <cell r="C2837" t="str">
            <v>tamoxifen</v>
          </cell>
          <cell r="D2837" t="str">
            <v>ESDEGER</v>
          </cell>
          <cell r="E2837" t="str">
            <v>FIYAT KORUMALI URUN</v>
          </cell>
          <cell r="F2837">
            <v>0</v>
          </cell>
          <cell r="G2837">
            <v>1</v>
          </cell>
          <cell r="H2837">
            <v>4</v>
          </cell>
          <cell r="I2837">
            <v>0</v>
          </cell>
          <cell r="J2837">
            <v>0</v>
          </cell>
          <cell r="K2837">
            <v>0</v>
          </cell>
          <cell r="L2837" t="str">
            <v>TAMOXIFEN 10 MG 250 TABLET</v>
          </cell>
          <cell r="M2837" t="str">
            <v>TAMOKSIFEN SITRAT</v>
          </cell>
          <cell r="N2837" t="str">
            <v>TEVA ILAC</v>
          </cell>
          <cell r="O2837">
            <v>10</v>
          </cell>
          <cell r="P2837" t="str">
            <v>MG</v>
          </cell>
          <cell r="Q2837">
            <v>250</v>
          </cell>
          <cell r="R2837" t="str">
            <v>NORMAL RECETE</v>
          </cell>
          <cell r="S2837" t="str">
            <v>ITHAL</v>
          </cell>
          <cell r="T2837" t="str">
            <v>ISRAIL</v>
          </cell>
          <cell r="U2837">
            <v>16.5</v>
          </cell>
          <cell r="V2837">
            <v>16.5</v>
          </cell>
          <cell r="W2837">
            <v>16.5</v>
          </cell>
          <cell r="X2837" t="str">
            <v>ISRAIL</v>
          </cell>
          <cell r="Y2837">
            <v>0</v>
          </cell>
          <cell r="Z2837">
            <v>0</v>
          </cell>
          <cell r="AA2837">
            <v>38.64</v>
          </cell>
          <cell r="AB2837">
            <v>0</v>
          </cell>
          <cell r="AC2837">
            <v>38.64</v>
          </cell>
        </row>
        <row r="2838">
          <cell r="A2838">
            <v>8699638010066</v>
          </cell>
          <cell r="B2838" t="str">
            <v>L02BA01</v>
          </cell>
          <cell r="C2838" t="str">
            <v>tamoxifen</v>
          </cell>
          <cell r="D2838" t="str">
            <v>EŞDEĞER</v>
          </cell>
          <cell r="E2838" t="str">
            <v>YIRMI YIL</v>
          </cell>
          <cell r="F2838">
            <v>0</v>
          </cell>
          <cell r="G2838">
            <v>1</v>
          </cell>
          <cell r="H2838">
            <v>1</v>
          </cell>
          <cell r="I2838">
            <v>0</v>
          </cell>
          <cell r="J2838">
            <v>0</v>
          </cell>
          <cell r="K2838">
            <v>0</v>
          </cell>
          <cell r="L2838" t="str">
            <v>TAMOXIFEN 10 MG 250 TABLET</v>
          </cell>
          <cell r="M2838" t="str">
            <v>TAMOKSIFEN SITRAT</v>
          </cell>
          <cell r="N2838" t="str">
            <v>MED ILAC</v>
          </cell>
          <cell r="O2838">
            <v>10</v>
          </cell>
          <cell r="P2838" t="str">
            <v>MG</v>
          </cell>
          <cell r="Q2838">
            <v>250</v>
          </cell>
          <cell r="R2838" t="str">
            <v>NORMAL REÇETE</v>
          </cell>
          <cell r="S2838" t="str">
            <v>ITHAL</v>
          </cell>
          <cell r="T2838">
            <v>0</v>
          </cell>
          <cell r="U2838">
            <v>0</v>
          </cell>
          <cell r="V2838">
            <v>27.08</v>
          </cell>
          <cell r="W2838">
            <v>21.66</v>
          </cell>
          <cell r="X2838" t="str">
            <v>YUNANISTAN</v>
          </cell>
          <cell r="Y2838">
            <v>0</v>
          </cell>
          <cell r="Z2838">
            <v>0</v>
          </cell>
          <cell r="AA2838">
            <v>45.83</v>
          </cell>
          <cell r="AB2838">
            <v>0</v>
          </cell>
          <cell r="AC2838">
            <v>45.83</v>
          </cell>
        </row>
        <row r="2839">
          <cell r="A2839">
            <v>8699638010059</v>
          </cell>
          <cell r="B2839" t="str">
            <v>L02BA01</v>
          </cell>
          <cell r="C2839" t="str">
            <v>tamoxifen</v>
          </cell>
          <cell r="D2839" t="str">
            <v>EŞDEĞER</v>
          </cell>
          <cell r="E2839" t="str">
            <v>YIRMI YIL</v>
          </cell>
          <cell r="F2839">
            <v>4</v>
          </cell>
          <cell r="G2839">
            <v>1</v>
          </cell>
          <cell r="H2839">
            <v>2</v>
          </cell>
          <cell r="I2839">
            <v>0</v>
          </cell>
          <cell r="J2839">
            <v>0</v>
          </cell>
          <cell r="K2839">
            <v>0</v>
          </cell>
          <cell r="L2839" t="str">
            <v>TAMOXIFEN 10 MG 30 TABLET</v>
          </cell>
          <cell r="M2839" t="str">
            <v>TAMOKSIFEN SITRAT</v>
          </cell>
          <cell r="N2839" t="str">
            <v>MED ILAC</v>
          </cell>
          <cell r="O2839">
            <v>10</v>
          </cell>
          <cell r="P2839" t="str">
            <v>MG</v>
          </cell>
          <cell r="Q2839">
            <v>30</v>
          </cell>
          <cell r="R2839" t="str">
            <v>NORMAL REÇETE</v>
          </cell>
          <cell r="S2839" t="str">
            <v>ITHAL</v>
          </cell>
          <cell r="T2839">
            <v>0</v>
          </cell>
          <cell r="U2839">
            <v>0</v>
          </cell>
          <cell r="V2839">
            <v>2.3699999999999997</v>
          </cell>
          <cell r="W2839">
            <v>0</v>
          </cell>
          <cell r="X2839" t="str">
            <v>TURKIYE</v>
          </cell>
          <cell r="Y2839">
            <v>0</v>
          </cell>
          <cell r="Z2839">
            <v>0</v>
          </cell>
          <cell r="AA2839">
            <v>0</v>
          </cell>
          <cell r="AB2839">
            <v>0</v>
          </cell>
          <cell r="AC2839">
            <v>5.01</v>
          </cell>
        </row>
        <row r="2840">
          <cell r="A2840">
            <v>8699744010097</v>
          </cell>
          <cell r="B2840" t="str">
            <v>L02BA01</v>
          </cell>
          <cell r="C2840" t="str">
            <v>tamoxifen</v>
          </cell>
          <cell r="D2840" t="str">
            <v>ESDEGER</v>
          </cell>
          <cell r="E2840" t="str">
            <v>FIYAT KORUMALI URUN</v>
          </cell>
          <cell r="F2840">
            <v>0</v>
          </cell>
          <cell r="G2840">
            <v>1</v>
          </cell>
          <cell r="H2840">
            <v>1</v>
          </cell>
          <cell r="I2840">
            <v>0</v>
          </cell>
          <cell r="J2840">
            <v>0</v>
          </cell>
          <cell r="K2840">
            <v>0</v>
          </cell>
          <cell r="L2840" t="str">
            <v>TAMOXIFEN TABLET-BP  20 MG 30 TABLET</v>
          </cell>
          <cell r="M2840" t="str">
            <v>TAMOKSIFEN SITRAT</v>
          </cell>
          <cell r="N2840" t="str">
            <v>HEMAT</v>
          </cell>
          <cell r="O2840">
            <v>20</v>
          </cell>
          <cell r="P2840" t="str">
            <v>MG</v>
          </cell>
          <cell r="Q2840">
            <v>30</v>
          </cell>
          <cell r="R2840" t="str">
            <v>NORMAL RECETE</v>
          </cell>
          <cell r="S2840" t="str">
            <v>ITHAL</v>
          </cell>
          <cell r="T2840" t="str">
            <v>YUNANISTAN</v>
          </cell>
          <cell r="U2840">
            <v>4.3600000000000003</v>
          </cell>
          <cell r="V2840">
            <v>4.3600000000000003</v>
          </cell>
          <cell r="W2840">
            <v>3.48</v>
          </cell>
          <cell r="X2840" t="str">
            <v>YUNANISTAN</v>
          </cell>
          <cell r="Y2840">
            <v>0</v>
          </cell>
          <cell r="Z2840">
            <v>0</v>
          </cell>
          <cell r="AA2840">
            <v>8.1300000000000008</v>
          </cell>
          <cell r="AB2840">
            <v>0</v>
          </cell>
          <cell r="AC2840">
            <v>8.1300000000000008</v>
          </cell>
        </row>
        <row r="2841">
          <cell r="A2841">
            <v>8699744010080</v>
          </cell>
          <cell r="B2841" t="str">
            <v>L02BA01</v>
          </cell>
          <cell r="C2841" t="str">
            <v>tamoxifen</v>
          </cell>
          <cell r="D2841" t="str">
            <v>ESDEGER</v>
          </cell>
          <cell r="E2841" t="str">
            <v>FIYAT KORUMALI URUN</v>
          </cell>
          <cell r="F2841">
            <v>4</v>
          </cell>
          <cell r="G2841">
            <v>1</v>
          </cell>
          <cell r="H2841">
            <v>2</v>
          </cell>
          <cell r="I2841">
            <v>0</v>
          </cell>
          <cell r="J2841">
            <v>0</v>
          </cell>
          <cell r="K2841">
            <v>0</v>
          </cell>
          <cell r="L2841" t="str">
            <v>TAMOXIFEN TABLET-BP 10 MG 30 TABLET</v>
          </cell>
          <cell r="M2841" t="str">
            <v>TAMOKSIFEN SITRAT</v>
          </cell>
          <cell r="N2841" t="str">
            <v>HEMAT</v>
          </cell>
          <cell r="O2841">
            <v>10</v>
          </cell>
          <cell r="P2841" t="str">
            <v>MG</v>
          </cell>
          <cell r="Q2841">
            <v>30</v>
          </cell>
          <cell r="R2841" t="str">
            <v>NORMAL RECETE</v>
          </cell>
          <cell r="S2841" t="str">
            <v>ITHAL</v>
          </cell>
          <cell r="T2841" t="str">
            <v>TURKIYE</v>
          </cell>
          <cell r="U2841">
            <v>2.3699999999999997</v>
          </cell>
          <cell r="V2841">
            <v>2.3699999999999997</v>
          </cell>
          <cell r="W2841">
            <v>0</v>
          </cell>
          <cell r="X2841" t="str">
            <v>TURKIYE</v>
          </cell>
          <cell r="Y2841">
            <v>0</v>
          </cell>
          <cell r="Z2841">
            <v>0</v>
          </cell>
          <cell r="AA2841">
            <v>5.54</v>
          </cell>
          <cell r="AB2841">
            <v>0</v>
          </cell>
          <cell r="AC2841">
            <v>5.54</v>
          </cell>
        </row>
        <row r="2842">
          <cell r="A2842">
            <v>8699514120506</v>
          </cell>
          <cell r="B2842" t="str">
            <v>M01AX07</v>
          </cell>
          <cell r="C2842" t="str">
            <v>benzydamine</v>
          </cell>
          <cell r="D2842" t="str">
            <v>ESDEGER</v>
          </cell>
          <cell r="E2842" t="str">
            <v>FIYAT KORUMALI URUN</v>
          </cell>
          <cell r="F2842">
            <v>4</v>
          </cell>
          <cell r="G2842">
            <v>1</v>
          </cell>
          <cell r="H2842">
            <v>2</v>
          </cell>
          <cell r="I2842">
            <v>0</v>
          </cell>
          <cell r="J2842">
            <v>0</v>
          </cell>
          <cell r="K2842">
            <v>0</v>
          </cell>
          <cell r="L2842" t="str">
            <v>TANFLEX 50 MG 20 DRAJE</v>
          </cell>
          <cell r="M2842" t="str">
            <v>BENZIDAMIN HCL</v>
          </cell>
          <cell r="N2842" t="str">
            <v>ABDI IBRAHIM</v>
          </cell>
          <cell r="O2842">
            <v>50</v>
          </cell>
          <cell r="P2842" t="str">
            <v>MG</v>
          </cell>
          <cell r="Q2842">
            <v>20</v>
          </cell>
          <cell r="R2842" t="str">
            <v>TAKIBI ZORUNLU RECETE</v>
          </cell>
          <cell r="S2842" t="str">
            <v>IMAL</v>
          </cell>
          <cell r="T2842" t="str">
            <v>TURKIYE</v>
          </cell>
          <cell r="U2842">
            <v>1.57</v>
          </cell>
          <cell r="V2842">
            <v>1.57</v>
          </cell>
          <cell r="W2842">
            <v>0</v>
          </cell>
          <cell r="X2842" t="str">
            <v>TURKIYE</v>
          </cell>
          <cell r="Y2842">
            <v>0</v>
          </cell>
          <cell r="Z2842">
            <v>0</v>
          </cell>
          <cell r="AA2842">
            <v>4.32</v>
          </cell>
          <cell r="AB2842">
            <v>0</v>
          </cell>
          <cell r="AC2842">
            <v>4.32</v>
          </cell>
        </row>
        <row r="2843">
          <cell r="A2843">
            <v>8699565123556</v>
          </cell>
          <cell r="B2843" t="str">
            <v>M01AX07</v>
          </cell>
          <cell r="C2843" t="str">
            <v>benzydamine</v>
          </cell>
          <cell r="D2843" t="str">
            <v>REFERANS</v>
          </cell>
          <cell r="E2843" t="str">
            <v>YIRMI YIL</v>
          </cell>
          <cell r="F2843">
            <v>4</v>
          </cell>
          <cell r="G2843">
            <v>1</v>
          </cell>
          <cell r="H2843">
            <v>2</v>
          </cell>
          <cell r="I2843">
            <v>0</v>
          </cell>
          <cell r="J2843">
            <v>0</v>
          </cell>
          <cell r="K2843">
            <v>0</v>
          </cell>
          <cell r="L2843" t="str">
            <v>TANTUM  50 MG 20 DRAJE</v>
          </cell>
          <cell r="M2843" t="str">
            <v>BENZIDAMIN HCL</v>
          </cell>
          <cell r="N2843" t="str">
            <v>CINAY KIMYA</v>
          </cell>
          <cell r="O2843">
            <v>50</v>
          </cell>
          <cell r="P2843" t="str">
            <v>MG</v>
          </cell>
          <cell r="Q2843">
            <v>20</v>
          </cell>
          <cell r="R2843" t="str">
            <v>TAKIBI ZORUNLU REÇETE</v>
          </cell>
          <cell r="S2843" t="str">
            <v>IMAL</v>
          </cell>
          <cell r="T2843">
            <v>0</v>
          </cell>
          <cell r="U2843">
            <v>0</v>
          </cell>
          <cell r="V2843">
            <v>1.8</v>
          </cell>
          <cell r="W2843">
            <v>0</v>
          </cell>
          <cell r="X2843" t="str">
            <v>TURKIYE</v>
          </cell>
          <cell r="Y2843">
            <v>0</v>
          </cell>
          <cell r="Z2843">
            <v>0</v>
          </cell>
          <cell r="AA2843">
            <v>0</v>
          </cell>
          <cell r="AB2843">
            <v>0</v>
          </cell>
          <cell r="AC2843">
            <v>3.79</v>
          </cell>
        </row>
        <row r="2844">
          <cell r="A2844">
            <v>8699565343572</v>
          </cell>
          <cell r="B2844" t="str">
            <v>M02AA05</v>
          </cell>
          <cell r="C2844" t="str">
            <v>benzydamine</v>
          </cell>
          <cell r="D2844" t="str">
            <v>REFERANS</v>
          </cell>
          <cell r="E2844" t="str">
            <v>YIRMI YIL</v>
          </cell>
          <cell r="F2844">
            <v>4</v>
          </cell>
          <cell r="G2844">
            <v>1</v>
          </cell>
          <cell r="H2844">
            <v>2</v>
          </cell>
          <cell r="I2844">
            <v>0</v>
          </cell>
          <cell r="J2844">
            <v>0</v>
          </cell>
          <cell r="K2844">
            <v>0</v>
          </cell>
          <cell r="L2844" t="str">
            <v>TANTUM %5 50 GR JEL</v>
          </cell>
          <cell r="M2844" t="str">
            <v>BENZIDAMIN HCL</v>
          </cell>
          <cell r="N2844" t="str">
            <v>CINAY KIMYA</v>
          </cell>
          <cell r="O2844">
            <v>0.05</v>
          </cell>
          <cell r="P2844" t="str">
            <v>G</v>
          </cell>
          <cell r="Q2844">
            <v>50</v>
          </cell>
          <cell r="R2844" t="str">
            <v>NORMAL REÇETE</v>
          </cell>
          <cell r="S2844" t="str">
            <v>IMAL</v>
          </cell>
          <cell r="T2844">
            <v>0</v>
          </cell>
          <cell r="U2844">
            <v>0</v>
          </cell>
          <cell r="V2844">
            <v>2.8699999999999997</v>
          </cell>
          <cell r="W2844">
            <v>0</v>
          </cell>
          <cell r="X2844" t="str">
            <v>TURKIYE</v>
          </cell>
          <cell r="Y2844">
            <v>0</v>
          </cell>
          <cell r="Z2844">
            <v>0</v>
          </cell>
          <cell r="AA2844">
            <v>0</v>
          </cell>
          <cell r="AB2844">
            <v>0</v>
          </cell>
          <cell r="AC2844">
            <v>6.06</v>
          </cell>
        </row>
        <row r="2845">
          <cell r="A2845">
            <v>8699565643597</v>
          </cell>
          <cell r="B2845" t="str">
            <v>A01AD02</v>
          </cell>
          <cell r="C2845" t="str">
            <v>benzydamine</v>
          </cell>
          <cell r="D2845" t="str">
            <v>REFERANS</v>
          </cell>
          <cell r="E2845" t="str">
            <v>YIRMI YIL</v>
          </cell>
          <cell r="F2845">
            <v>4</v>
          </cell>
          <cell r="G2845">
            <v>1</v>
          </cell>
          <cell r="H2845">
            <v>2</v>
          </cell>
          <cell r="I2845">
            <v>0</v>
          </cell>
          <cell r="J2845">
            <v>0</v>
          </cell>
          <cell r="K2845">
            <v>0</v>
          </cell>
          <cell r="L2845" t="str">
            <v>TANTUM VERDE  % 0,15  120 ML GARGARA</v>
          </cell>
          <cell r="M2845" t="str">
            <v>BENZIDAMIN HCL</v>
          </cell>
          <cell r="N2845" t="str">
            <v>CINAY KIMYA</v>
          </cell>
          <cell r="O2845">
            <v>1.5E-3</v>
          </cell>
          <cell r="P2845" t="str">
            <v>G</v>
          </cell>
          <cell r="Q2845">
            <v>120</v>
          </cell>
          <cell r="R2845" t="str">
            <v>NORMAL REÇETE</v>
          </cell>
          <cell r="S2845" t="str">
            <v>IMAL</v>
          </cell>
          <cell r="T2845">
            <v>0</v>
          </cell>
          <cell r="U2845">
            <v>0</v>
          </cell>
          <cell r="V2845">
            <v>1.19</v>
          </cell>
          <cell r="W2845">
            <v>0</v>
          </cell>
          <cell r="X2845" t="str">
            <v>TURKIYE</v>
          </cell>
          <cell r="Y2845">
            <v>0</v>
          </cell>
          <cell r="Z2845">
            <v>0</v>
          </cell>
          <cell r="AA2845">
            <v>0</v>
          </cell>
          <cell r="AB2845">
            <v>0</v>
          </cell>
          <cell r="AC2845">
            <v>2.5</v>
          </cell>
        </row>
        <row r="2846">
          <cell r="A2846">
            <v>8699565523585</v>
          </cell>
          <cell r="B2846" t="str">
            <v>A01AD02</v>
          </cell>
          <cell r="C2846" t="str">
            <v>benzydamine</v>
          </cell>
          <cell r="D2846" t="str">
            <v>REFERANS</v>
          </cell>
          <cell r="E2846" t="str">
            <v>YIRMI YIL</v>
          </cell>
          <cell r="F2846">
            <v>4</v>
          </cell>
          <cell r="G2846">
            <v>1</v>
          </cell>
          <cell r="H2846">
            <v>2</v>
          </cell>
          <cell r="I2846">
            <v>0</v>
          </cell>
          <cell r="J2846">
            <v>0</v>
          </cell>
          <cell r="K2846">
            <v>0</v>
          </cell>
          <cell r="L2846" t="str">
            <v>TANTUM VERDE 0,045 GR 30 ML SPREY</v>
          </cell>
          <cell r="M2846" t="str">
            <v>BENZIDAMIN HCL</v>
          </cell>
          <cell r="N2846" t="str">
            <v>CINAY KIMYA</v>
          </cell>
          <cell r="O2846">
            <v>1.5E-3</v>
          </cell>
          <cell r="P2846" t="str">
            <v>G</v>
          </cell>
          <cell r="Q2846">
            <v>30</v>
          </cell>
          <cell r="R2846" t="str">
            <v>NORMAL REÇETE</v>
          </cell>
          <cell r="S2846" t="str">
            <v>IMAL</v>
          </cell>
          <cell r="T2846">
            <v>0</v>
          </cell>
          <cell r="U2846">
            <v>0</v>
          </cell>
          <cell r="V2846">
            <v>1.9</v>
          </cell>
          <cell r="W2846">
            <v>0</v>
          </cell>
          <cell r="X2846" t="str">
            <v>TURKIYE</v>
          </cell>
          <cell r="Y2846">
            <v>0</v>
          </cell>
          <cell r="Z2846">
            <v>0</v>
          </cell>
          <cell r="AA2846">
            <v>0</v>
          </cell>
          <cell r="AB2846">
            <v>0</v>
          </cell>
          <cell r="AC2846">
            <v>4.0199999999999996</v>
          </cell>
        </row>
        <row r="2847">
          <cell r="A2847">
            <v>8699809790209</v>
          </cell>
          <cell r="B2847" t="str">
            <v>J01XA02</v>
          </cell>
          <cell r="C2847" t="str">
            <v>teicoplanin</v>
          </cell>
          <cell r="D2847" t="str">
            <v>REFERANS</v>
          </cell>
          <cell r="E2847" t="str">
            <v>REFERANS</v>
          </cell>
          <cell r="F2847">
            <v>0</v>
          </cell>
          <cell r="G2847">
            <v>1</v>
          </cell>
          <cell r="H2847">
            <v>1</v>
          </cell>
          <cell r="I2847">
            <v>0</v>
          </cell>
          <cell r="J2847">
            <v>0</v>
          </cell>
          <cell r="K2847">
            <v>0</v>
          </cell>
          <cell r="L2847" t="str">
            <v>TARGOCID 400 MG 1 FLAKON</v>
          </cell>
          <cell r="M2847" t="str">
            <v>TEIKOPLANIN</v>
          </cell>
          <cell r="N2847" t="str">
            <v>SANOFI AVENTIS</v>
          </cell>
          <cell r="O2847">
            <v>400</v>
          </cell>
          <cell r="P2847" t="str">
            <v>MG</v>
          </cell>
          <cell r="Q2847">
            <v>1</v>
          </cell>
          <cell r="R2847" t="str">
            <v>NORMAL REÇETE</v>
          </cell>
          <cell r="S2847" t="str">
            <v>ITHAL</v>
          </cell>
          <cell r="T2847" t="str">
            <v>ITALYA</v>
          </cell>
          <cell r="U2847">
            <v>50.42</v>
          </cell>
          <cell r="V2847">
            <v>50.42</v>
          </cell>
          <cell r="W2847">
            <v>30.25</v>
          </cell>
          <cell r="X2847" t="str">
            <v>ITALYA</v>
          </cell>
          <cell r="Y2847">
            <v>0</v>
          </cell>
          <cell r="Z2847">
            <v>0</v>
          </cell>
          <cell r="AA2847">
            <v>64.010000000000005</v>
          </cell>
          <cell r="AB2847">
            <v>0</v>
          </cell>
          <cell r="AC2847">
            <v>64.010000000000005</v>
          </cell>
        </row>
        <row r="2848">
          <cell r="A2848">
            <v>8699821150012</v>
          </cell>
          <cell r="B2848" t="str">
            <v>A05AA</v>
          </cell>
          <cell r="C2848" t="str">
            <v>bile acid preparations</v>
          </cell>
          <cell r="D2848" t="str">
            <v>REFERANS</v>
          </cell>
          <cell r="E2848" t="str">
            <v>REFERANS</v>
          </cell>
          <cell r="F2848">
            <v>0</v>
          </cell>
          <cell r="G2848">
            <v>2</v>
          </cell>
          <cell r="H2848">
            <v>1</v>
          </cell>
          <cell r="I2848">
            <v>0</v>
          </cell>
          <cell r="J2848">
            <v>0</v>
          </cell>
          <cell r="K2848">
            <v>0</v>
          </cell>
          <cell r="L2848" t="str">
            <v>TAUROLITE 250 MG 100 KAPSUL</v>
          </cell>
          <cell r="M2848" t="str">
            <v>TAUROURSODEOKSIKOLIK ASIT</v>
          </cell>
          <cell r="N2848" t="str">
            <v>BIO-GEN</v>
          </cell>
          <cell r="O2848">
            <v>250</v>
          </cell>
          <cell r="P2848" t="str">
            <v>MG</v>
          </cell>
          <cell r="Q2848">
            <v>100</v>
          </cell>
          <cell r="R2848" t="str">
            <v>NORMAL RECETE</v>
          </cell>
          <cell r="S2848" t="str">
            <v>ITHAL</v>
          </cell>
          <cell r="T2848" t="str">
            <v>ITALYA</v>
          </cell>
          <cell r="U2848">
            <v>27.1</v>
          </cell>
          <cell r="V2848">
            <v>27.1</v>
          </cell>
          <cell r="W2848">
            <v>27.1</v>
          </cell>
          <cell r="X2848" t="str">
            <v>ITALYA</v>
          </cell>
          <cell r="Y2848">
            <v>3</v>
          </cell>
          <cell r="Z2848">
            <v>0</v>
          </cell>
          <cell r="AA2848">
            <v>72.959999999999994</v>
          </cell>
          <cell r="AB2848">
            <v>0</v>
          </cell>
          <cell r="AC2848">
            <v>72.959999999999994</v>
          </cell>
        </row>
        <row r="2849">
          <cell r="A2849">
            <v>8699809690233</v>
          </cell>
          <cell r="B2849" t="str">
            <v>J01MA12</v>
          </cell>
          <cell r="C2849" t="str">
            <v>levofloxacin</v>
          </cell>
          <cell r="D2849" t="str">
            <v>REFERANS</v>
          </cell>
          <cell r="E2849" t="str">
            <v>REFERANS</v>
          </cell>
          <cell r="F2849">
            <v>0</v>
          </cell>
          <cell r="G2849">
            <v>1</v>
          </cell>
          <cell r="H2849">
            <v>1</v>
          </cell>
          <cell r="I2849">
            <v>0</v>
          </cell>
          <cell r="J2849">
            <v>0</v>
          </cell>
          <cell r="K2849">
            <v>0</v>
          </cell>
          <cell r="L2849" t="str">
            <v>TAVANIC 500 MG 1 FLAKON</v>
          </cell>
          <cell r="M2849" t="str">
            <v>LEVOFLOKSASIN</v>
          </cell>
          <cell r="N2849" t="str">
            <v>SANOFI AVENTIS</v>
          </cell>
          <cell r="O2849" t="str">
            <v>500+100</v>
          </cell>
          <cell r="P2849" t="str">
            <v>MG/ML</v>
          </cell>
          <cell r="Q2849">
            <v>1</v>
          </cell>
          <cell r="R2849" t="str">
            <v>NORMAL REÇETE</v>
          </cell>
          <cell r="S2849" t="str">
            <v>ITHAL</v>
          </cell>
          <cell r="T2849" t="str">
            <v>YUNANISTAN</v>
          </cell>
          <cell r="U2849">
            <v>13.07</v>
          </cell>
          <cell r="V2849">
            <v>16</v>
          </cell>
          <cell r="W2849">
            <v>9.6</v>
          </cell>
          <cell r="X2849" t="str">
            <v>PORTEKIZ</v>
          </cell>
          <cell r="Y2849">
            <v>0</v>
          </cell>
          <cell r="Z2849">
            <v>0</v>
          </cell>
          <cell r="AA2849">
            <v>20.3</v>
          </cell>
          <cell r="AB2849">
            <v>0</v>
          </cell>
          <cell r="AC2849">
            <v>20.3</v>
          </cell>
        </row>
        <row r="2850">
          <cell r="A2850">
            <v>8699514097624</v>
          </cell>
          <cell r="B2850" t="str">
            <v>N06DX02</v>
          </cell>
          <cell r="C2850" t="str">
            <v>ginkgo folium</v>
          </cell>
          <cell r="D2850" t="str">
            <v>REFERANS</v>
          </cell>
          <cell r="E2850" t="str">
            <v>FIYAT KORUMALI URUN</v>
          </cell>
          <cell r="F2850">
            <v>0</v>
          </cell>
          <cell r="G2850">
            <v>1</v>
          </cell>
          <cell r="H2850">
            <v>1</v>
          </cell>
          <cell r="I2850">
            <v>0</v>
          </cell>
          <cell r="J2850">
            <v>0</v>
          </cell>
          <cell r="K2850">
            <v>0</v>
          </cell>
          <cell r="L2850" t="str">
            <v>TEBOKAN INTENS 120 MG 30 TABLET</v>
          </cell>
          <cell r="M2850" t="str">
            <v>GINKGO GLIKOZIDLERI</v>
          </cell>
          <cell r="N2850" t="str">
            <v>ABDI IBRAHIM</v>
          </cell>
          <cell r="O2850">
            <v>120</v>
          </cell>
          <cell r="P2850" t="str">
            <v>MG</v>
          </cell>
          <cell r="Q2850">
            <v>30</v>
          </cell>
          <cell r="R2850" t="str">
            <v>NORMAL RECETE</v>
          </cell>
          <cell r="S2850" t="str">
            <v>IMAL</v>
          </cell>
          <cell r="T2850" t="str">
            <v>ISPANYA</v>
          </cell>
          <cell r="U2850">
            <v>16.420000000000002</v>
          </cell>
          <cell r="V2850">
            <v>16.420000000000002</v>
          </cell>
          <cell r="W2850">
            <v>13.13</v>
          </cell>
          <cell r="X2850" t="str">
            <v>ISPANYA</v>
          </cell>
          <cell r="Y2850">
            <v>0</v>
          </cell>
          <cell r="Z2850">
            <v>0</v>
          </cell>
          <cell r="AA2850">
            <v>35.33</v>
          </cell>
          <cell r="AB2850">
            <v>0</v>
          </cell>
          <cell r="AC2850">
            <v>35.33</v>
          </cell>
        </row>
        <row r="2851">
          <cell r="A2851">
            <v>8697930021896</v>
          </cell>
          <cell r="B2851" t="str">
            <v>M03BX05</v>
          </cell>
          <cell r="C2851" t="str">
            <v>thiocolchicoside</v>
          </cell>
          <cell r="D2851" t="str">
            <v>EŞDEĞER</v>
          </cell>
          <cell r="E2851" t="str">
            <v>YIRMI YIL</v>
          </cell>
          <cell r="F2851">
            <v>0</v>
          </cell>
          <cell r="G2851">
            <v>1</v>
          </cell>
          <cell r="H2851">
            <v>1</v>
          </cell>
          <cell r="I2851">
            <v>0</v>
          </cell>
          <cell r="J2851">
            <v>0</v>
          </cell>
          <cell r="K2851">
            <v>0</v>
          </cell>
          <cell r="L2851" t="str">
            <v>TEFEL 8 MG 30 EFERVESAN TABLET</v>
          </cell>
          <cell r="M2851" t="str">
            <v>TIYOKOLSIKOZID</v>
          </cell>
          <cell r="N2851" t="str">
            <v>MENTIS</v>
          </cell>
          <cell r="O2851">
            <v>8</v>
          </cell>
          <cell r="P2851" t="str">
            <v>MG</v>
          </cell>
          <cell r="Q2851">
            <v>30</v>
          </cell>
          <cell r="R2851" t="str">
            <v>NORMAL REÇETE</v>
          </cell>
          <cell r="S2851" t="str">
            <v>IMAL</v>
          </cell>
          <cell r="T2851" t="str">
            <v>YUNANISTAN</v>
          </cell>
          <cell r="U2851">
            <v>9.2100000000000009</v>
          </cell>
          <cell r="V2851">
            <v>9.2100000000000009</v>
          </cell>
          <cell r="W2851">
            <v>7.36</v>
          </cell>
          <cell r="X2851" t="str">
            <v>YUNANISTAN</v>
          </cell>
          <cell r="Y2851">
            <v>0</v>
          </cell>
          <cell r="Z2851">
            <v>0</v>
          </cell>
          <cell r="AA2851">
            <v>15.55</v>
          </cell>
          <cell r="AB2851">
            <v>0</v>
          </cell>
          <cell r="AC2851">
            <v>15.55</v>
          </cell>
        </row>
        <row r="2852">
          <cell r="A2852">
            <v>8699790011222</v>
          </cell>
          <cell r="B2852" t="str">
            <v>H03AA01</v>
          </cell>
          <cell r="C2852" t="str">
            <v>levothyroxine sodium</v>
          </cell>
          <cell r="D2852" t="str">
            <v>EŞDEĞER</v>
          </cell>
          <cell r="E2852" t="str">
            <v>YIRMI YIL</v>
          </cell>
          <cell r="F2852">
            <v>4</v>
          </cell>
          <cell r="G2852">
            <v>1</v>
          </cell>
          <cell r="H2852">
            <v>2</v>
          </cell>
          <cell r="I2852">
            <v>0</v>
          </cell>
          <cell r="J2852">
            <v>0</v>
          </cell>
          <cell r="K2852">
            <v>0</v>
          </cell>
          <cell r="L2852" t="str">
            <v>TEFOR DUOTAB  0,1 MG 100 TABLET</v>
          </cell>
          <cell r="M2852" t="str">
            <v>LEVOTIROKSIN SODYUM</v>
          </cell>
          <cell r="N2852" t="str">
            <v>SCHERING PLOUGH</v>
          </cell>
          <cell r="O2852">
            <v>0.1</v>
          </cell>
          <cell r="P2852" t="str">
            <v>MG</v>
          </cell>
          <cell r="Q2852">
            <v>100</v>
          </cell>
          <cell r="R2852" t="str">
            <v>NORMAL REÇETE</v>
          </cell>
          <cell r="S2852" t="str">
            <v>IMAL</v>
          </cell>
          <cell r="T2852" t="str">
            <v>TURKIYE</v>
          </cell>
          <cell r="U2852">
            <v>1.47</v>
          </cell>
          <cell r="V2852">
            <v>1.47</v>
          </cell>
          <cell r="W2852">
            <v>0</v>
          </cell>
          <cell r="X2852" t="str">
            <v>TURKIYE</v>
          </cell>
          <cell r="Y2852" t="str">
            <v>1-3</v>
          </cell>
          <cell r="Z2852">
            <v>0</v>
          </cell>
          <cell r="AA2852">
            <v>6.54</v>
          </cell>
          <cell r="AB2852">
            <v>0</v>
          </cell>
          <cell r="AC2852">
            <v>6.54</v>
          </cell>
        </row>
        <row r="2853">
          <cell r="A2853">
            <v>6091403213184</v>
          </cell>
          <cell r="B2853" t="str">
            <v>H03AA01</v>
          </cell>
          <cell r="C2853" t="str">
            <v>levothyroxine sodium</v>
          </cell>
          <cell r="D2853" t="str">
            <v>EŞDEĞER</v>
          </cell>
          <cell r="E2853" t="str">
            <v>YIRMI YIL</v>
          </cell>
          <cell r="F2853">
            <v>4</v>
          </cell>
          <cell r="G2853">
            <v>1</v>
          </cell>
          <cell r="H2853">
            <v>2</v>
          </cell>
          <cell r="I2853">
            <v>0</v>
          </cell>
          <cell r="J2853">
            <v>0</v>
          </cell>
          <cell r="K2853">
            <v>0</v>
          </cell>
          <cell r="L2853" t="str">
            <v>TEFOR DUOTAB  0,1 MG 100 TABLET</v>
          </cell>
          <cell r="M2853" t="str">
            <v>LEVOTIROKSIN SODYUM</v>
          </cell>
          <cell r="N2853" t="str">
            <v>VLD DANISMANLIK</v>
          </cell>
          <cell r="O2853">
            <v>0.1</v>
          </cell>
          <cell r="P2853" t="str">
            <v>MG</v>
          </cell>
          <cell r="Q2853">
            <v>100</v>
          </cell>
          <cell r="R2853" t="str">
            <v>NORMAL REÇETE</v>
          </cell>
          <cell r="S2853" t="str">
            <v>IMAL</v>
          </cell>
          <cell r="T2853" t="str">
            <v>TURKIYE</v>
          </cell>
          <cell r="U2853">
            <v>1.47</v>
          </cell>
          <cell r="V2853">
            <v>1.47</v>
          </cell>
          <cell r="W2853">
            <v>0</v>
          </cell>
          <cell r="X2853" t="str">
            <v>TURKIYE</v>
          </cell>
          <cell r="Y2853" t="str">
            <v>1-3</v>
          </cell>
          <cell r="Z2853">
            <v>0</v>
          </cell>
          <cell r="AA2853">
            <v>6.54</v>
          </cell>
          <cell r="AB2853">
            <v>0</v>
          </cell>
          <cell r="AC2853">
            <v>6.54</v>
          </cell>
        </row>
        <row r="2854">
          <cell r="A2854">
            <v>8699636012222</v>
          </cell>
          <cell r="B2854" t="str">
            <v>H03AA01</v>
          </cell>
          <cell r="C2854" t="str">
            <v>levothyroxine sodium</v>
          </cell>
          <cell r="D2854" t="str">
            <v>EŞDEĞER</v>
          </cell>
          <cell r="E2854" t="str">
            <v>YIRMI YIL</v>
          </cell>
          <cell r="F2854">
            <v>4</v>
          </cell>
          <cell r="G2854">
            <v>1</v>
          </cell>
          <cell r="H2854">
            <v>2</v>
          </cell>
          <cell r="I2854">
            <v>0</v>
          </cell>
          <cell r="J2854">
            <v>0</v>
          </cell>
          <cell r="K2854">
            <v>0</v>
          </cell>
          <cell r="L2854" t="str">
            <v>TEFOR DUOTAB  0,1 MG 100 TABLET</v>
          </cell>
          <cell r="M2854" t="str">
            <v>LEVOTIROKSIN SODYUM</v>
          </cell>
          <cell r="N2854" t="str">
            <v>MERCK SHARP &amp; DOHME</v>
          </cell>
          <cell r="O2854">
            <v>0.1</v>
          </cell>
          <cell r="P2854" t="str">
            <v>MG</v>
          </cell>
          <cell r="Q2854">
            <v>100</v>
          </cell>
          <cell r="R2854" t="str">
            <v>NORMAL REÇETE</v>
          </cell>
          <cell r="S2854" t="str">
            <v>IMAL</v>
          </cell>
          <cell r="T2854" t="str">
            <v>TURKIYE</v>
          </cell>
          <cell r="U2854">
            <v>1.47</v>
          </cell>
          <cell r="V2854">
            <v>1.47</v>
          </cell>
          <cell r="W2854">
            <v>0</v>
          </cell>
          <cell r="X2854" t="str">
            <v>TURKIYE</v>
          </cell>
          <cell r="Y2854" t="str">
            <v>1-3</v>
          </cell>
          <cell r="Z2854">
            <v>0</v>
          </cell>
          <cell r="AA2854">
            <v>6.54</v>
          </cell>
          <cell r="AB2854">
            <v>0</v>
          </cell>
          <cell r="AC2854">
            <v>6.54</v>
          </cell>
        </row>
        <row r="2855">
          <cell r="A2855">
            <v>8699809090255</v>
          </cell>
          <cell r="B2855" t="str">
            <v>R06AX26</v>
          </cell>
          <cell r="C2855" t="str">
            <v>fexofenadine</v>
          </cell>
          <cell r="D2855" t="str">
            <v>REFERANS</v>
          </cell>
          <cell r="E2855" t="str">
            <v>REFERANS</v>
          </cell>
          <cell r="F2855">
            <v>3</v>
          </cell>
          <cell r="G2855">
            <v>1</v>
          </cell>
          <cell r="H2855">
            <v>2</v>
          </cell>
          <cell r="I2855">
            <v>0</v>
          </cell>
          <cell r="J2855">
            <v>0</v>
          </cell>
          <cell r="K2855">
            <v>0</v>
          </cell>
          <cell r="L2855" t="str">
            <v>TELFAST 120 MG 20 FILM TABLET</v>
          </cell>
          <cell r="M2855" t="str">
            <v>FEKSOFENADIN HIDROKLORID</v>
          </cell>
          <cell r="N2855" t="str">
            <v>SANOFI AVENTIS</v>
          </cell>
          <cell r="O2855">
            <v>120</v>
          </cell>
          <cell r="P2855" t="str">
            <v>MG</v>
          </cell>
          <cell r="Q2855">
            <v>20</v>
          </cell>
          <cell r="R2855" t="str">
            <v>NORMAL REÇETE</v>
          </cell>
          <cell r="S2855" t="str">
            <v>ITHAL</v>
          </cell>
          <cell r="T2855" t="str">
            <v>TURKIYE</v>
          </cell>
          <cell r="U2855">
            <v>1.81</v>
          </cell>
          <cell r="V2855">
            <v>1.81</v>
          </cell>
          <cell r="W2855">
            <v>0</v>
          </cell>
          <cell r="X2855" t="str">
            <v>TURKIYE</v>
          </cell>
          <cell r="Y2855">
            <v>0</v>
          </cell>
          <cell r="Z2855">
            <v>0</v>
          </cell>
          <cell r="AA2855">
            <v>3.83</v>
          </cell>
          <cell r="AB2855">
            <v>0</v>
          </cell>
          <cell r="AC2855">
            <v>3.83</v>
          </cell>
        </row>
        <row r="2856">
          <cell r="A2856">
            <v>8699809090262</v>
          </cell>
          <cell r="B2856" t="str">
            <v>R06AX26</v>
          </cell>
          <cell r="C2856" t="str">
            <v>fexofenadine</v>
          </cell>
          <cell r="D2856" t="str">
            <v>REFERANS</v>
          </cell>
          <cell r="E2856" t="str">
            <v>REFERANS</v>
          </cell>
          <cell r="F2856">
            <v>0</v>
          </cell>
          <cell r="G2856">
            <v>1</v>
          </cell>
          <cell r="H2856">
            <v>1</v>
          </cell>
          <cell r="I2856">
            <v>0</v>
          </cell>
          <cell r="J2856">
            <v>0</v>
          </cell>
          <cell r="K2856">
            <v>0</v>
          </cell>
          <cell r="L2856" t="str">
            <v>TELFAST 180 MG 20 FILM TABLET</v>
          </cell>
          <cell r="M2856" t="str">
            <v>FEKSOFENADIN HIDROKLORID</v>
          </cell>
          <cell r="N2856" t="str">
            <v>SANOFI AVENTIS</v>
          </cell>
          <cell r="O2856">
            <v>180</v>
          </cell>
          <cell r="P2856" t="str">
            <v>MG</v>
          </cell>
          <cell r="Q2856">
            <v>20</v>
          </cell>
          <cell r="R2856" t="str">
            <v>NORMAL REÇETE</v>
          </cell>
          <cell r="S2856" t="str">
            <v>ITHAL</v>
          </cell>
          <cell r="T2856" t="str">
            <v>FRANSA</v>
          </cell>
          <cell r="U2856">
            <v>4.66</v>
          </cell>
          <cell r="V2856">
            <v>4.66</v>
          </cell>
          <cell r="W2856">
            <v>2.79</v>
          </cell>
          <cell r="X2856" t="str">
            <v>FRANSA</v>
          </cell>
          <cell r="Y2856">
            <v>0</v>
          </cell>
          <cell r="Z2856">
            <v>0</v>
          </cell>
          <cell r="AA2856">
            <v>5.88</v>
          </cell>
          <cell r="AB2856">
            <v>0</v>
          </cell>
          <cell r="AC2856">
            <v>5.88</v>
          </cell>
        </row>
        <row r="2857">
          <cell r="A2857">
            <v>8697930014485</v>
          </cell>
          <cell r="B2857" t="str">
            <v>C09DB04</v>
          </cell>
          <cell r="C2857" t="str">
            <v>telmisartan and amlodipine</v>
          </cell>
          <cell r="D2857" t="str">
            <v>EŞDEĞER</v>
          </cell>
          <cell r="E2857" t="str">
            <v>EŞDEĞER</v>
          </cell>
          <cell r="F2857">
            <v>0</v>
          </cell>
          <cell r="G2857">
            <v>1</v>
          </cell>
          <cell r="H2857">
            <v>1</v>
          </cell>
          <cell r="I2857">
            <v>0</v>
          </cell>
          <cell r="J2857">
            <v>0</v>
          </cell>
          <cell r="K2857">
            <v>0</v>
          </cell>
          <cell r="L2857" t="str">
            <v>TELMODIP 80 MG/10 MG 28 TABLET</v>
          </cell>
          <cell r="M2857" t="str">
            <v>AMLODIPIN + TELMISARTAN</v>
          </cell>
          <cell r="N2857" t="str">
            <v>MENTIS</v>
          </cell>
          <cell r="O2857" t="str">
            <v>80+10</v>
          </cell>
          <cell r="P2857" t="str">
            <v>MG</v>
          </cell>
          <cell r="Q2857">
            <v>28</v>
          </cell>
          <cell r="R2857" t="str">
            <v>NORMAL REÇETE</v>
          </cell>
          <cell r="S2857" t="str">
            <v>IMAL</v>
          </cell>
          <cell r="T2857" t="str">
            <v>YUNANISTAN</v>
          </cell>
          <cell r="U2857">
            <v>17.73</v>
          </cell>
          <cell r="V2857">
            <v>17.73</v>
          </cell>
          <cell r="W2857">
            <v>10.63</v>
          </cell>
          <cell r="X2857" t="str">
            <v>YUNANISTAN</v>
          </cell>
          <cell r="Y2857">
            <v>0</v>
          </cell>
          <cell r="Z2857">
            <v>0</v>
          </cell>
          <cell r="AA2857">
            <v>15.38</v>
          </cell>
          <cell r="AB2857">
            <v>0</v>
          </cell>
          <cell r="AC2857">
            <v>15.38</v>
          </cell>
        </row>
        <row r="2858">
          <cell r="A2858">
            <v>8697930014478</v>
          </cell>
          <cell r="B2858" t="str">
            <v>C09DB04</v>
          </cell>
          <cell r="C2858" t="str">
            <v>telmisartan and amlodipine</v>
          </cell>
          <cell r="D2858" t="str">
            <v>EŞDEĞER</v>
          </cell>
          <cell r="E2858" t="str">
            <v>EŞDEĞER</v>
          </cell>
          <cell r="F2858">
            <v>0</v>
          </cell>
          <cell r="G2858">
            <v>1</v>
          </cell>
          <cell r="H2858">
            <v>1</v>
          </cell>
          <cell r="I2858">
            <v>0</v>
          </cell>
          <cell r="J2858">
            <v>0</v>
          </cell>
          <cell r="K2858">
            <v>0</v>
          </cell>
          <cell r="L2858" t="str">
            <v>TELMODIP 80 MG/5 MG 28 TABLET</v>
          </cell>
          <cell r="M2858" t="str">
            <v>AMLODIPIN + TELMISARTAN</v>
          </cell>
          <cell r="N2858" t="str">
            <v>MENTIS</v>
          </cell>
          <cell r="O2858" t="str">
            <v>80+5</v>
          </cell>
          <cell r="P2858" t="str">
            <v>MG</v>
          </cell>
          <cell r="Q2858">
            <v>28</v>
          </cell>
          <cell r="R2858" t="str">
            <v>NORMAL REÇETE</v>
          </cell>
          <cell r="S2858" t="str">
            <v>IMAL</v>
          </cell>
          <cell r="T2858" t="str">
            <v>YUNANISTAN</v>
          </cell>
          <cell r="U2858">
            <v>17.739999999999998</v>
          </cell>
          <cell r="V2858">
            <v>17.739999999999998</v>
          </cell>
          <cell r="W2858">
            <v>10.64</v>
          </cell>
          <cell r="X2858" t="str">
            <v>YUNANISTAN</v>
          </cell>
          <cell r="Y2858">
            <v>0</v>
          </cell>
          <cell r="Z2858">
            <v>0</v>
          </cell>
          <cell r="AA2858">
            <v>12.45</v>
          </cell>
          <cell r="AB2858">
            <v>0</v>
          </cell>
          <cell r="AC2858">
            <v>12.45</v>
          </cell>
        </row>
        <row r="2859">
          <cell r="A2859">
            <v>8697936011174</v>
          </cell>
          <cell r="B2859" t="str">
            <v>C09CA07</v>
          </cell>
          <cell r="C2859" t="str">
            <v>telmisartan</v>
          </cell>
          <cell r="D2859" t="str">
            <v>EŞDEĞER</v>
          </cell>
          <cell r="E2859" t="str">
            <v>EŞDEĞER</v>
          </cell>
          <cell r="F2859">
            <v>0</v>
          </cell>
          <cell r="G2859">
            <v>1</v>
          </cell>
          <cell r="H2859">
            <v>1</v>
          </cell>
          <cell r="I2859">
            <v>0</v>
          </cell>
          <cell r="J2859">
            <v>0</v>
          </cell>
          <cell r="K2859">
            <v>0</v>
          </cell>
          <cell r="L2859" t="str">
            <v>TELVIS 80 MG 28 TABLET</v>
          </cell>
          <cell r="M2859" t="str">
            <v>TELMISARTAN</v>
          </cell>
          <cell r="N2859" t="str">
            <v>INVENTIM</v>
          </cell>
          <cell r="O2859">
            <v>80</v>
          </cell>
          <cell r="P2859" t="str">
            <v>MG</v>
          </cell>
          <cell r="Q2859">
            <v>28</v>
          </cell>
          <cell r="R2859" t="str">
            <v>NORMAL REÇETE</v>
          </cell>
          <cell r="S2859" t="str">
            <v>IMAL</v>
          </cell>
          <cell r="T2859" t="str">
            <v>ITALYA</v>
          </cell>
          <cell r="U2859">
            <v>16.2</v>
          </cell>
          <cell r="V2859">
            <v>16.2</v>
          </cell>
          <cell r="W2859">
            <v>6.17</v>
          </cell>
          <cell r="X2859" t="str">
            <v>ITALYA</v>
          </cell>
          <cell r="Y2859">
            <v>0</v>
          </cell>
          <cell r="Z2859">
            <v>0</v>
          </cell>
          <cell r="AA2859">
            <v>13.04</v>
          </cell>
          <cell r="AB2859">
            <v>0</v>
          </cell>
          <cell r="AC2859">
            <v>13.04</v>
          </cell>
        </row>
        <row r="2860">
          <cell r="A2860">
            <v>8697936011181</v>
          </cell>
          <cell r="B2860" t="str">
            <v>C09CA07</v>
          </cell>
          <cell r="C2860" t="str">
            <v>telmisartan</v>
          </cell>
          <cell r="D2860" t="str">
            <v>EŞDEĞER</v>
          </cell>
          <cell r="E2860" t="str">
            <v>EŞDEĞER</v>
          </cell>
          <cell r="F2860">
            <v>0</v>
          </cell>
          <cell r="G2860">
            <v>5</v>
          </cell>
          <cell r="H2860">
            <v>1</v>
          </cell>
          <cell r="I2860">
            <v>0</v>
          </cell>
          <cell r="J2860">
            <v>0</v>
          </cell>
          <cell r="K2860">
            <v>0</v>
          </cell>
          <cell r="L2860" t="str">
            <v>TELVIS 80 MG 84 TABLET</v>
          </cell>
          <cell r="M2860" t="str">
            <v>TELMISARTAN</v>
          </cell>
          <cell r="N2860" t="str">
            <v>INVENTIM</v>
          </cell>
          <cell r="O2860">
            <v>80</v>
          </cell>
          <cell r="P2860" t="str">
            <v>MG</v>
          </cell>
          <cell r="Q2860">
            <v>84</v>
          </cell>
          <cell r="R2860" t="str">
            <v>NORMAL REÇETE</v>
          </cell>
          <cell r="S2860" t="str">
            <v>IMAL</v>
          </cell>
          <cell r="T2860" t="str">
            <v>ITALYA</v>
          </cell>
          <cell r="U2860">
            <v>48.6</v>
          </cell>
          <cell r="V2860">
            <v>48.6</v>
          </cell>
          <cell r="W2860">
            <v>18.5</v>
          </cell>
          <cell r="X2860" t="str">
            <v>ITALYA</v>
          </cell>
          <cell r="Y2860">
            <v>0</v>
          </cell>
          <cell r="Z2860">
            <v>0</v>
          </cell>
          <cell r="AA2860">
            <v>39.06</v>
          </cell>
          <cell r="AB2860">
            <v>0</v>
          </cell>
          <cell r="AC2860">
            <v>39.06</v>
          </cell>
        </row>
        <row r="2861">
          <cell r="A2861">
            <v>8697936010122</v>
          </cell>
          <cell r="B2861" t="str">
            <v>C09DA07</v>
          </cell>
          <cell r="C2861" t="str">
            <v>telmisartan and diuretics</v>
          </cell>
          <cell r="D2861" t="str">
            <v>ESDEGER</v>
          </cell>
          <cell r="E2861" t="str">
            <v>ESDEGER</v>
          </cell>
          <cell r="F2861">
            <v>0</v>
          </cell>
          <cell r="G2861">
            <v>1</v>
          </cell>
          <cell r="H2861">
            <v>1</v>
          </cell>
          <cell r="I2861">
            <v>0</v>
          </cell>
          <cell r="J2861">
            <v>0</v>
          </cell>
          <cell r="K2861">
            <v>0</v>
          </cell>
          <cell r="L2861" t="str">
            <v>TELVIS PLUS 80/12,5 28 TABLET</v>
          </cell>
          <cell r="M2861" t="str">
            <v>TELMISARTAN + HIDROKLOROTIYAZID</v>
          </cell>
          <cell r="N2861" t="str">
            <v>INVENTIM</v>
          </cell>
          <cell r="O2861" t="str">
            <v>80+12,5</v>
          </cell>
          <cell r="P2861" t="str">
            <v>MG</v>
          </cell>
          <cell r="Q2861">
            <v>28</v>
          </cell>
          <cell r="R2861" t="str">
            <v>NORMAL RECETE</v>
          </cell>
          <cell r="S2861" t="str">
            <v>IMAL</v>
          </cell>
          <cell r="T2861" t="str">
            <v>ITALYA</v>
          </cell>
          <cell r="U2861">
            <v>6.94</v>
          </cell>
          <cell r="V2861">
            <v>13.36</v>
          </cell>
          <cell r="W2861">
            <v>6.94</v>
          </cell>
          <cell r="X2861" t="str">
            <v>ITALYA</v>
          </cell>
          <cell r="Y2861">
            <v>0</v>
          </cell>
          <cell r="Z2861">
            <v>0</v>
          </cell>
          <cell r="AA2861">
            <v>16.25</v>
          </cell>
          <cell r="AB2861">
            <v>0</v>
          </cell>
          <cell r="AC2861">
            <v>16.25</v>
          </cell>
        </row>
        <row r="2862">
          <cell r="A2862">
            <v>8697936010139</v>
          </cell>
          <cell r="B2862" t="str">
            <v>C09DA07</v>
          </cell>
          <cell r="C2862" t="str">
            <v>telmisartan and diuretics</v>
          </cell>
          <cell r="D2862" t="str">
            <v>ESDEGER</v>
          </cell>
          <cell r="E2862" t="str">
            <v>ESDEGER</v>
          </cell>
          <cell r="F2862">
            <v>0</v>
          </cell>
          <cell r="G2862">
            <v>5</v>
          </cell>
          <cell r="H2862">
            <v>1</v>
          </cell>
          <cell r="I2862">
            <v>0</v>
          </cell>
          <cell r="J2862">
            <v>0</v>
          </cell>
          <cell r="K2862">
            <v>0</v>
          </cell>
          <cell r="L2862" t="str">
            <v>TELVIS PLUS 80/12,5 84 TABLET</v>
          </cell>
          <cell r="M2862" t="str">
            <v>TELMISARTAN + HIDROKLOROTIYAZID</v>
          </cell>
          <cell r="N2862" t="str">
            <v>INVENTIM</v>
          </cell>
          <cell r="O2862" t="str">
            <v>80+12,5</v>
          </cell>
          <cell r="P2862" t="str">
            <v>MG</v>
          </cell>
          <cell r="Q2862">
            <v>84</v>
          </cell>
          <cell r="R2862" t="str">
            <v>NORMAL RECETE</v>
          </cell>
          <cell r="S2862" t="str">
            <v>IMAL</v>
          </cell>
          <cell r="T2862" t="str">
            <v>ITALYA</v>
          </cell>
          <cell r="U2862">
            <v>20.81</v>
          </cell>
          <cell r="V2862">
            <v>40.049999999999997</v>
          </cell>
          <cell r="W2862">
            <v>20.81</v>
          </cell>
          <cell r="X2862" t="str">
            <v>ITALYA</v>
          </cell>
          <cell r="Y2862">
            <v>0</v>
          </cell>
          <cell r="Z2862">
            <v>0</v>
          </cell>
          <cell r="AA2862">
            <v>48.73</v>
          </cell>
          <cell r="AB2862">
            <v>0</v>
          </cell>
          <cell r="AC2862">
            <v>48.73</v>
          </cell>
        </row>
        <row r="2863">
          <cell r="A2863">
            <v>8697936010344</v>
          </cell>
          <cell r="B2863" t="str">
            <v>C09DA07</v>
          </cell>
          <cell r="C2863" t="str">
            <v>telmisartan and diuretics</v>
          </cell>
          <cell r="D2863" t="str">
            <v>EŞDEĞER</v>
          </cell>
          <cell r="E2863" t="str">
            <v>EŞDEĞER</v>
          </cell>
          <cell r="F2863">
            <v>0</v>
          </cell>
          <cell r="G2863">
            <v>1</v>
          </cell>
          <cell r="H2863">
            <v>1</v>
          </cell>
          <cell r="I2863">
            <v>0</v>
          </cell>
          <cell r="J2863">
            <v>0</v>
          </cell>
          <cell r="K2863">
            <v>0</v>
          </cell>
          <cell r="L2863" t="str">
            <v>TELVIS PLUS 80/25 28 TABLET</v>
          </cell>
          <cell r="M2863" t="str">
            <v>TELMISARTAN + HIDROKLOROTIYAZID</v>
          </cell>
          <cell r="N2863" t="str">
            <v>INVENTIM</v>
          </cell>
          <cell r="O2863" t="str">
            <v>80+25</v>
          </cell>
          <cell r="P2863" t="str">
            <v>MG</v>
          </cell>
          <cell r="Q2863">
            <v>28</v>
          </cell>
          <cell r="R2863" t="str">
            <v>NORMAL REÇETE</v>
          </cell>
          <cell r="S2863" t="str">
            <v>IMAL</v>
          </cell>
          <cell r="T2863" t="str">
            <v>ITALYA</v>
          </cell>
          <cell r="U2863">
            <v>13.49</v>
          </cell>
          <cell r="V2863">
            <v>6.94</v>
          </cell>
          <cell r="W2863">
            <v>6.94</v>
          </cell>
          <cell r="X2863" t="str">
            <v>ITALYA</v>
          </cell>
          <cell r="Y2863">
            <v>0</v>
          </cell>
          <cell r="Z2863">
            <v>0</v>
          </cell>
          <cell r="AA2863">
            <v>11.45</v>
          </cell>
          <cell r="AB2863">
            <v>0</v>
          </cell>
          <cell r="AC2863">
            <v>11.45</v>
          </cell>
        </row>
        <row r="2864">
          <cell r="A2864">
            <v>8697936010351</v>
          </cell>
          <cell r="B2864" t="str">
            <v>C09DA07</v>
          </cell>
          <cell r="C2864" t="str">
            <v>telmisartan and diuretics</v>
          </cell>
          <cell r="D2864" t="str">
            <v>EŞDEĞER</v>
          </cell>
          <cell r="E2864" t="str">
            <v>EŞDEĞER</v>
          </cell>
          <cell r="F2864">
            <v>0</v>
          </cell>
          <cell r="G2864">
            <v>1</v>
          </cell>
          <cell r="H2864">
            <v>1</v>
          </cell>
          <cell r="I2864">
            <v>0</v>
          </cell>
          <cell r="J2864">
            <v>0</v>
          </cell>
          <cell r="K2864">
            <v>0</v>
          </cell>
          <cell r="L2864" t="str">
            <v>TELVIS PLUS 80/25 84 TABLET</v>
          </cell>
          <cell r="M2864" t="str">
            <v>TELMISARTAN + HIDROKLOROTIYAZID</v>
          </cell>
          <cell r="N2864" t="str">
            <v>INVENTIM</v>
          </cell>
          <cell r="O2864" t="str">
            <v>80+25</v>
          </cell>
          <cell r="P2864" t="str">
            <v>MG</v>
          </cell>
          <cell r="Q2864">
            <v>84</v>
          </cell>
          <cell r="R2864" t="str">
            <v>NORMAL REÇETE</v>
          </cell>
          <cell r="S2864" t="str">
            <v>IMAL</v>
          </cell>
          <cell r="T2864" t="str">
            <v>ITALYA</v>
          </cell>
          <cell r="U2864">
            <v>40.46</v>
          </cell>
          <cell r="V2864">
            <v>20.81</v>
          </cell>
          <cell r="W2864">
            <v>20.81</v>
          </cell>
          <cell r="X2864" t="str">
            <v>ITALYA</v>
          </cell>
          <cell r="Y2864">
            <v>0</v>
          </cell>
          <cell r="Z2864">
            <v>0</v>
          </cell>
          <cell r="AA2864">
            <v>44.04</v>
          </cell>
          <cell r="AB2864">
            <v>0</v>
          </cell>
          <cell r="AC2864">
            <v>44.04</v>
          </cell>
        </row>
        <row r="2865">
          <cell r="A2865">
            <v>8697936010368</v>
          </cell>
          <cell r="B2865" t="str">
            <v>C09DA07</v>
          </cell>
          <cell r="C2865" t="str">
            <v>telmisartan and diuretics</v>
          </cell>
          <cell r="D2865" t="str">
            <v>EŞDEĞER</v>
          </cell>
          <cell r="E2865" t="str">
            <v>EŞDEĞER</v>
          </cell>
          <cell r="F2865">
            <v>0</v>
          </cell>
          <cell r="G2865">
            <v>1</v>
          </cell>
          <cell r="H2865">
            <v>1</v>
          </cell>
          <cell r="I2865">
            <v>0</v>
          </cell>
          <cell r="J2865">
            <v>0</v>
          </cell>
          <cell r="K2865">
            <v>0</v>
          </cell>
          <cell r="L2865" t="str">
            <v>TELVIS PLUS 80/25 98 TABLET</v>
          </cell>
          <cell r="M2865" t="str">
            <v>TELMISARTAN + HIDROKLOROTIYAZID</v>
          </cell>
          <cell r="N2865" t="str">
            <v>INVENTIM</v>
          </cell>
          <cell r="O2865" t="str">
            <v>80+25</v>
          </cell>
          <cell r="P2865" t="str">
            <v>MG</v>
          </cell>
          <cell r="Q2865">
            <v>98</v>
          </cell>
          <cell r="R2865" t="str">
            <v>NORMAL REÇETE</v>
          </cell>
          <cell r="S2865" t="str">
            <v>IMAL</v>
          </cell>
          <cell r="T2865" t="str">
            <v>ITALYA</v>
          </cell>
          <cell r="U2865">
            <v>47.19</v>
          </cell>
          <cell r="V2865">
            <v>24.28</v>
          </cell>
          <cell r="W2865">
            <v>24.28</v>
          </cell>
          <cell r="X2865" t="str">
            <v>ITALYA</v>
          </cell>
          <cell r="Y2865">
            <v>0</v>
          </cell>
          <cell r="Z2865">
            <v>0</v>
          </cell>
          <cell r="AA2865">
            <v>51.39</v>
          </cell>
          <cell r="AB2865">
            <v>0</v>
          </cell>
          <cell r="AC2865">
            <v>51.39</v>
          </cell>
        </row>
        <row r="2866">
          <cell r="A2866">
            <v>8699505351643</v>
          </cell>
          <cell r="B2866" t="str">
            <v>D07AC06</v>
          </cell>
          <cell r="C2866" t="str">
            <v>diflucortolone</v>
          </cell>
          <cell r="D2866" t="str">
            <v>REFERANS</v>
          </cell>
          <cell r="E2866" t="str">
            <v>FIYAT KORUMALI URUN</v>
          </cell>
          <cell r="F2866">
            <v>4</v>
          </cell>
          <cell r="G2866">
            <v>2</v>
          </cell>
          <cell r="H2866">
            <v>2</v>
          </cell>
          <cell r="I2866">
            <v>0</v>
          </cell>
          <cell r="J2866">
            <v>0</v>
          </cell>
          <cell r="K2866">
            <v>0</v>
          </cell>
          <cell r="L2866" t="str">
            <v>TEMETEX %01  10 GR  KREM</v>
          </cell>
          <cell r="M2866" t="str">
            <v>DIFLUKORTOLON VALERAT</v>
          </cell>
          <cell r="N2866" t="str">
            <v>ROCHE</v>
          </cell>
          <cell r="O2866">
            <v>1E-3</v>
          </cell>
          <cell r="P2866" t="str">
            <v>MG</v>
          </cell>
          <cell r="Q2866">
            <v>10</v>
          </cell>
          <cell r="R2866" t="str">
            <v>NORMAL RECETE</v>
          </cell>
          <cell r="S2866" t="str">
            <v>IMAL</v>
          </cell>
          <cell r="T2866" t="str">
            <v>TURKIYE</v>
          </cell>
          <cell r="U2866">
            <v>1.99</v>
          </cell>
          <cell r="V2866">
            <v>1.99</v>
          </cell>
          <cell r="W2866">
            <v>0</v>
          </cell>
          <cell r="X2866" t="str">
            <v>TURKIYE</v>
          </cell>
          <cell r="Y2866">
            <v>0</v>
          </cell>
          <cell r="Z2866">
            <v>0</v>
          </cell>
          <cell r="AA2866">
            <v>5.47</v>
          </cell>
          <cell r="AB2866">
            <v>0</v>
          </cell>
          <cell r="AC2866">
            <v>5.47</v>
          </cell>
        </row>
        <row r="2867">
          <cell r="A2867">
            <v>8699790150495</v>
          </cell>
          <cell r="B2867" t="str">
            <v>L01AX03</v>
          </cell>
          <cell r="C2867" t="str">
            <v>temozolomide</v>
          </cell>
          <cell r="D2867" t="str">
            <v>REFERANS</v>
          </cell>
          <cell r="E2867" t="str">
            <v>REFERANS</v>
          </cell>
          <cell r="F2867">
            <v>0</v>
          </cell>
          <cell r="G2867">
            <v>1</v>
          </cell>
          <cell r="H2867">
            <v>1</v>
          </cell>
          <cell r="I2867">
            <v>0</v>
          </cell>
          <cell r="J2867">
            <v>0</v>
          </cell>
          <cell r="K2867">
            <v>0</v>
          </cell>
          <cell r="L2867" t="str">
            <v>TEMODAL 5 MG 5 KAPSUL</v>
          </cell>
          <cell r="M2867" t="str">
            <v>TEMOZOLOMID</v>
          </cell>
          <cell r="N2867" t="str">
            <v>SCHERING PLOUGH</v>
          </cell>
          <cell r="O2867">
            <v>5</v>
          </cell>
          <cell r="P2867" t="str">
            <v>MG</v>
          </cell>
          <cell r="Q2867">
            <v>5</v>
          </cell>
          <cell r="R2867" t="str">
            <v>NORMAL REÇETE</v>
          </cell>
          <cell r="S2867" t="str">
            <v>ITHAL</v>
          </cell>
          <cell r="T2867" t="str">
            <v>ISPANYA</v>
          </cell>
          <cell r="U2867">
            <v>8.9600000000000009</v>
          </cell>
          <cell r="V2867">
            <v>8.9600000000000009</v>
          </cell>
          <cell r="W2867">
            <v>5.37</v>
          </cell>
          <cell r="X2867" t="str">
            <v>ISPANYA</v>
          </cell>
          <cell r="Y2867">
            <v>0</v>
          </cell>
          <cell r="Z2867">
            <v>0</v>
          </cell>
          <cell r="AA2867">
            <v>11.35</v>
          </cell>
          <cell r="AB2867">
            <v>0</v>
          </cell>
          <cell r="AC2867">
            <v>11.35</v>
          </cell>
        </row>
        <row r="2868">
          <cell r="A2868">
            <v>8699788010190</v>
          </cell>
          <cell r="B2868" t="str">
            <v>N02BE51</v>
          </cell>
          <cell r="C2868" t="str">
            <v>paracetamol, combinations excl. psycholeptics</v>
          </cell>
          <cell r="D2868" t="str">
            <v>ESDEGER</v>
          </cell>
          <cell r="E2868" t="str">
            <v>FIYAT KORUMALI URUN</v>
          </cell>
          <cell r="F2868">
            <v>4</v>
          </cell>
          <cell r="G2868">
            <v>1</v>
          </cell>
          <cell r="H2868">
            <v>2</v>
          </cell>
          <cell r="I2868">
            <v>0</v>
          </cell>
          <cell r="J2868">
            <v>0</v>
          </cell>
          <cell r="K2868">
            <v>0</v>
          </cell>
          <cell r="L2868" t="str">
            <v>TEMSALJIN  500 MG 20 TABLET</v>
          </cell>
          <cell r="M2868" t="str">
            <v>PARASETAMOL + KAFEIN + KODEIN FOSFAT</v>
          </cell>
          <cell r="N2868" t="str">
            <v>OSEL</v>
          </cell>
          <cell r="O2868">
            <v>500</v>
          </cell>
          <cell r="P2868" t="str">
            <v>MG</v>
          </cell>
          <cell r="Q2868">
            <v>20</v>
          </cell>
          <cell r="R2868" t="str">
            <v>TAKIBI ZORUNLU RECETE</v>
          </cell>
          <cell r="S2868" t="str">
            <v>IMAL</v>
          </cell>
          <cell r="T2868" t="str">
            <v>TURKIYE</v>
          </cell>
          <cell r="U2868">
            <v>0.6</v>
          </cell>
          <cell r="V2868">
            <v>0.6</v>
          </cell>
          <cell r="W2868">
            <v>0</v>
          </cell>
          <cell r="X2868" t="str">
            <v>TURKIYE</v>
          </cell>
          <cell r="Y2868">
            <v>0</v>
          </cell>
          <cell r="Z2868">
            <v>0</v>
          </cell>
          <cell r="AA2868">
            <v>1.62</v>
          </cell>
          <cell r="AB2868">
            <v>0</v>
          </cell>
          <cell r="AC2868">
            <v>1.62</v>
          </cell>
        </row>
        <row r="2869">
          <cell r="A2869">
            <v>8699788120172</v>
          </cell>
          <cell r="B2869" t="str">
            <v>M01AE01</v>
          </cell>
          <cell r="C2869" t="str">
            <v>ibuprofen</v>
          </cell>
          <cell r="D2869" t="str">
            <v>ESDEGER</v>
          </cell>
          <cell r="E2869" t="str">
            <v>FIYAT KORUMALI URUN</v>
          </cell>
          <cell r="F2869">
            <v>4</v>
          </cell>
          <cell r="G2869">
            <v>1</v>
          </cell>
          <cell r="H2869">
            <v>2</v>
          </cell>
          <cell r="I2869">
            <v>0</v>
          </cell>
          <cell r="J2869">
            <v>0</v>
          </cell>
          <cell r="K2869">
            <v>0</v>
          </cell>
          <cell r="L2869" t="str">
            <v>TEMSOFEN  200 MG 20 DRAJE</v>
          </cell>
          <cell r="M2869" t="str">
            <v>IBUPROFEN</v>
          </cell>
          <cell r="N2869" t="str">
            <v>OSEL</v>
          </cell>
          <cell r="O2869">
            <v>200</v>
          </cell>
          <cell r="P2869" t="str">
            <v>MG</v>
          </cell>
          <cell r="Q2869">
            <v>20</v>
          </cell>
          <cell r="R2869" t="str">
            <v>NORMAL RECETE</v>
          </cell>
          <cell r="S2869" t="str">
            <v>IMAL</v>
          </cell>
          <cell r="T2869" t="str">
            <v>TURKIYE</v>
          </cell>
          <cell r="U2869">
            <v>0.84</v>
          </cell>
          <cell r="V2869">
            <v>0.84</v>
          </cell>
          <cell r="W2869">
            <v>0</v>
          </cell>
          <cell r="X2869" t="str">
            <v>TURKIYE</v>
          </cell>
          <cell r="Y2869">
            <v>0</v>
          </cell>
          <cell r="Z2869">
            <v>0</v>
          </cell>
          <cell r="AA2869">
            <v>2.29</v>
          </cell>
          <cell r="AB2869">
            <v>0</v>
          </cell>
          <cell r="AC2869">
            <v>2.29</v>
          </cell>
        </row>
        <row r="2870">
          <cell r="A2870">
            <v>8699523150013</v>
          </cell>
          <cell r="B2870" t="str">
            <v>M01AC02</v>
          </cell>
          <cell r="C2870" t="str">
            <v>tenoxicam</v>
          </cell>
          <cell r="D2870" t="str">
            <v>ESDEGER</v>
          </cell>
          <cell r="E2870" t="str">
            <v>FIYAT KORUMALI URUN</v>
          </cell>
          <cell r="F2870">
            <v>4</v>
          </cell>
          <cell r="G2870">
            <v>1</v>
          </cell>
          <cell r="H2870">
            <v>2</v>
          </cell>
          <cell r="I2870">
            <v>0</v>
          </cell>
          <cell r="J2870">
            <v>0</v>
          </cell>
          <cell r="K2870">
            <v>0</v>
          </cell>
          <cell r="L2870" t="str">
            <v>TENOX  20 MG 10 KAPSUL</v>
          </cell>
          <cell r="M2870" t="str">
            <v>TENOKSIKAM</v>
          </cell>
          <cell r="N2870" t="str">
            <v>MUNIR SAHIN</v>
          </cell>
          <cell r="O2870">
            <v>20</v>
          </cell>
          <cell r="P2870" t="str">
            <v>MG</v>
          </cell>
          <cell r="Q2870">
            <v>10</v>
          </cell>
          <cell r="R2870" t="str">
            <v>NORMAL RECETE</v>
          </cell>
          <cell r="S2870" t="str">
            <v>IMAL</v>
          </cell>
          <cell r="T2870" t="str">
            <v>TURKIYE</v>
          </cell>
          <cell r="U2870">
            <v>1.61</v>
          </cell>
          <cell r="V2870">
            <v>1.61</v>
          </cell>
          <cell r="W2870">
            <v>0</v>
          </cell>
          <cell r="X2870" t="str">
            <v>TURKIYE</v>
          </cell>
          <cell r="Y2870">
            <v>0</v>
          </cell>
          <cell r="Z2870">
            <v>0</v>
          </cell>
          <cell r="AA2870">
            <v>4.41</v>
          </cell>
          <cell r="AB2870">
            <v>0</v>
          </cell>
          <cell r="AC2870">
            <v>4.41</v>
          </cell>
        </row>
        <row r="2871">
          <cell r="A2871">
            <v>8699530350017</v>
          </cell>
          <cell r="B2871" t="str">
            <v>D01AE15</v>
          </cell>
          <cell r="C2871" t="str">
            <v>terbinafine</v>
          </cell>
          <cell r="D2871" t="str">
            <v>EŞDEĞER</v>
          </cell>
          <cell r="E2871" t="str">
            <v>EŞDEĞER</v>
          </cell>
          <cell r="F2871">
            <v>3</v>
          </cell>
          <cell r="G2871">
            <v>1</v>
          </cell>
          <cell r="H2871">
            <v>2</v>
          </cell>
          <cell r="I2871">
            <v>0</v>
          </cell>
          <cell r="J2871">
            <v>0</v>
          </cell>
          <cell r="K2871">
            <v>0</v>
          </cell>
          <cell r="L2871" t="str">
            <v>TERMINUS %1 15 GR KREM</v>
          </cell>
          <cell r="M2871" t="str">
            <v>TERBINAFIN HCL</v>
          </cell>
          <cell r="N2871" t="str">
            <v>YENI RECORDATI</v>
          </cell>
          <cell r="O2871">
            <v>1</v>
          </cell>
          <cell r="P2871" t="str">
            <v>%</v>
          </cell>
          <cell r="Q2871">
            <v>15</v>
          </cell>
          <cell r="R2871" t="str">
            <v>NORMAL REÇETE</v>
          </cell>
          <cell r="S2871" t="str">
            <v>IMAL</v>
          </cell>
          <cell r="T2871" t="str">
            <v>TURKIYE</v>
          </cell>
          <cell r="U2871">
            <v>1.81</v>
          </cell>
          <cell r="V2871">
            <v>1.81</v>
          </cell>
          <cell r="W2871">
            <v>0</v>
          </cell>
          <cell r="X2871" t="str">
            <v>TURKIYE</v>
          </cell>
          <cell r="Y2871">
            <v>0</v>
          </cell>
          <cell r="Z2871">
            <v>0</v>
          </cell>
          <cell r="AA2871">
            <v>3.83</v>
          </cell>
          <cell r="AB2871">
            <v>0</v>
          </cell>
          <cell r="AC2871">
            <v>3.83</v>
          </cell>
        </row>
        <row r="2872">
          <cell r="A2872">
            <v>8699530350024</v>
          </cell>
          <cell r="B2872" t="str">
            <v>D01AE15</v>
          </cell>
          <cell r="C2872" t="str">
            <v>terbinafine</v>
          </cell>
          <cell r="D2872" t="str">
            <v>EŞDEĞER</v>
          </cell>
          <cell r="E2872" t="str">
            <v>EŞDEĞER</v>
          </cell>
          <cell r="F2872">
            <v>0</v>
          </cell>
          <cell r="G2872">
            <v>5</v>
          </cell>
          <cell r="H2872">
            <v>1</v>
          </cell>
          <cell r="I2872">
            <v>0</v>
          </cell>
          <cell r="J2872">
            <v>0</v>
          </cell>
          <cell r="K2872">
            <v>0</v>
          </cell>
          <cell r="L2872" t="str">
            <v>TERMINUS %1 30 GR KREM</v>
          </cell>
          <cell r="M2872" t="str">
            <v>TERBINAFIN HCL</v>
          </cell>
          <cell r="N2872" t="str">
            <v>YENI RECORDATI</v>
          </cell>
          <cell r="O2872">
            <v>1</v>
          </cell>
          <cell r="P2872" t="str">
            <v>%</v>
          </cell>
          <cell r="Q2872">
            <v>30</v>
          </cell>
          <cell r="R2872" t="str">
            <v>NORMAL REÇETE</v>
          </cell>
          <cell r="S2872" t="str">
            <v>IMAL</v>
          </cell>
          <cell r="T2872" t="str">
            <v>YUNANISTAN</v>
          </cell>
          <cell r="U2872">
            <v>5</v>
          </cell>
          <cell r="V2872">
            <v>5</v>
          </cell>
          <cell r="W2872">
            <v>3</v>
          </cell>
          <cell r="X2872" t="str">
            <v>YUNANISTAN</v>
          </cell>
          <cell r="Y2872">
            <v>0</v>
          </cell>
          <cell r="Z2872">
            <v>0</v>
          </cell>
          <cell r="AA2872">
            <v>6.33</v>
          </cell>
          <cell r="AB2872">
            <v>0</v>
          </cell>
          <cell r="AC2872">
            <v>6.33</v>
          </cell>
        </row>
        <row r="2873">
          <cell r="A2873">
            <v>8699530510015</v>
          </cell>
          <cell r="B2873" t="str">
            <v>D01AE15</v>
          </cell>
          <cell r="C2873" t="str">
            <v>terbinafine</v>
          </cell>
          <cell r="D2873" t="str">
            <v>EŞDEĞER</v>
          </cell>
          <cell r="E2873" t="str">
            <v>EŞDEĞER</v>
          </cell>
          <cell r="F2873">
            <v>0</v>
          </cell>
          <cell r="G2873">
            <v>1</v>
          </cell>
          <cell r="H2873">
            <v>1</v>
          </cell>
          <cell r="I2873">
            <v>0</v>
          </cell>
          <cell r="J2873">
            <v>0</v>
          </cell>
          <cell r="K2873">
            <v>0</v>
          </cell>
          <cell r="L2873" t="str">
            <v>TERMINUS %1 30 ML DERMAL SPREY</v>
          </cell>
          <cell r="M2873" t="str">
            <v>TERBINAFIN HCL</v>
          </cell>
          <cell r="N2873" t="str">
            <v>YENI RECORDATI</v>
          </cell>
          <cell r="O2873">
            <v>1</v>
          </cell>
          <cell r="P2873" t="str">
            <v>%</v>
          </cell>
          <cell r="Q2873">
            <v>30</v>
          </cell>
          <cell r="R2873" t="str">
            <v>NORMAL REÇETE</v>
          </cell>
          <cell r="S2873" t="str">
            <v>IMAL</v>
          </cell>
          <cell r="T2873" t="str">
            <v>ISPANYA</v>
          </cell>
          <cell r="U2873">
            <v>6.96</v>
          </cell>
          <cell r="V2873">
            <v>6.96</v>
          </cell>
          <cell r="W2873">
            <v>3.38</v>
          </cell>
          <cell r="X2873" t="str">
            <v>ISPANYA</v>
          </cell>
          <cell r="Y2873">
            <v>0</v>
          </cell>
          <cell r="Z2873">
            <v>0</v>
          </cell>
          <cell r="AA2873">
            <v>7.13</v>
          </cell>
          <cell r="AB2873">
            <v>0</v>
          </cell>
          <cell r="AC2873">
            <v>7.13</v>
          </cell>
        </row>
        <row r="2874">
          <cell r="A2874">
            <v>8699530010157</v>
          </cell>
          <cell r="B2874" t="str">
            <v>D01BA02</v>
          </cell>
          <cell r="C2874" t="str">
            <v>terbinafine</v>
          </cell>
          <cell r="D2874" t="str">
            <v>EŞDEĞER</v>
          </cell>
          <cell r="E2874" t="str">
            <v>EŞDEĞER</v>
          </cell>
          <cell r="F2874">
            <v>0</v>
          </cell>
          <cell r="G2874">
            <v>1</v>
          </cell>
          <cell r="H2874">
            <v>1</v>
          </cell>
          <cell r="I2874">
            <v>0</v>
          </cell>
          <cell r="J2874">
            <v>0</v>
          </cell>
          <cell r="K2874">
            <v>0</v>
          </cell>
          <cell r="L2874" t="str">
            <v>TERMINUS 250 MG 14 TABLET</v>
          </cell>
          <cell r="M2874" t="str">
            <v>TERBINAFIN HCL</v>
          </cell>
          <cell r="N2874" t="str">
            <v>YENI RECORDATI</v>
          </cell>
          <cell r="O2874">
            <v>250</v>
          </cell>
          <cell r="P2874" t="str">
            <v>MG</v>
          </cell>
          <cell r="Q2874">
            <v>14</v>
          </cell>
          <cell r="R2874" t="str">
            <v>NORMAL REÇETE</v>
          </cell>
          <cell r="S2874" t="str">
            <v>IMAL</v>
          </cell>
          <cell r="T2874" t="str">
            <v>ISPANYA</v>
          </cell>
          <cell r="U2874">
            <v>10.19</v>
          </cell>
          <cell r="V2874">
            <v>5.18</v>
          </cell>
          <cell r="W2874">
            <v>5.18</v>
          </cell>
          <cell r="X2874" t="str">
            <v>ISPANYA</v>
          </cell>
          <cell r="Y2874">
            <v>0</v>
          </cell>
          <cell r="Z2874">
            <v>0</v>
          </cell>
          <cell r="AA2874">
            <v>10.96</v>
          </cell>
          <cell r="AB2874">
            <v>0</v>
          </cell>
          <cell r="AC2874">
            <v>10.96</v>
          </cell>
        </row>
        <row r="2875">
          <cell r="A2875">
            <v>8699530010164</v>
          </cell>
          <cell r="B2875" t="str">
            <v>D01BA02</v>
          </cell>
          <cell r="C2875" t="str">
            <v>terbinafine</v>
          </cell>
          <cell r="D2875" t="str">
            <v>EŞDEĞER</v>
          </cell>
          <cell r="E2875" t="str">
            <v>EŞDEĞER</v>
          </cell>
          <cell r="F2875">
            <v>0</v>
          </cell>
          <cell r="G2875">
            <v>1</v>
          </cell>
          <cell r="H2875">
            <v>1</v>
          </cell>
          <cell r="I2875">
            <v>0</v>
          </cell>
          <cell r="J2875">
            <v>0</v>
          </cell>
          <cell r="K2875">
            <v>0</v>
          </cell>
          <cell r="L2875" t="str">
            <v>TERMINUS 250 MG 28 TABLET</v>
          </cell>
          <cell r="M2875" t="str">
            <v>TERBINAFIN HCL</v>
          </cell>
          <cell r="N2875" t="str">
            <v>YENI RECORDATI</v>
          </cell>
          <cell r="O2875">
            <v>250</v>
          </cell>
          <cell r="P2875" t="str">
            <v>MG</v>
          </cell>
          <cell r="Q2875">
            <v>28</v>
          </cell>
          <cell r="R2875" t="str">
            <v>NORMAL REÇETE</v>
          </cell>
          <cell r="S2875" t="str">
            <v>IMAL</v>
          </cell>
          <cell r="T2875" t="str">
            <v>ISPANYA</v>
          </cell>
          <cell r="U2875">
            <v>20.39</v>
          </cell>
          <cell r="V2875">
            <v>10.36</v>
          </cell>
          <cell r="W2875">
            <v>10.36</v>
          </cell>
          <cell r="X2875" t="str">
            <v>ISPANYA</v>
          </cell>
          <cell r="Y2875">
            <v>0</v>
          </cell>
          <cell r="Z2875">
            <v>0</v>
          </cell>
          <cell r="AA2875">
            <v>21.92</v>
          </cell>
          <cell r="AB2875">
            <v>0</v>
          </cell>
          <cell r="AC2875">
            <v>21.92</v>
          </cell>
        </row>
        <row r="2876">
          <cell r="A2876">
            <v>8699738980146</v>
          </cell>
          <cell r="B2876" t="str">
            <v>J06BB02</v>
          </cell>
          <cell r="C2876" t="str">
            <v>tetanus immunoglobulin </v>
          </cell>
          <cell r="D2876" t="str">
            <v>REFERANS</v>
          </cell>
          <cell r="E2876" t="str">
            <v>REFERANS</v>
          </cell>
          <cell r="F2876">
            <v>1</v>
          </cell>
          <cell r="G2876">
            <v>2</v>
          </cell>
          <cell r="H2876">
            <v>1</v>
          </cell>
          <cell r="I2876">
            <v>0</v>
          </cell>
          <cell r="J2876">
            <v>0</v>
          </cell>
          <cell r="K2876">
            <v>0</v>
          </cell>
          <cell r="L2876" t="str">
            <v>TETAGAM P 250 IU/1 ML ENJEKSIYON ICIN COZ. ICEREN KULLANIMA HAZIR SIRINGA</v>
          </cell>
          <cell r="M2876" t="str">
            <v xml:space="preserve">HUMAN TETANUS IMMUNGLOBULIN </v>
          </cell>
          <cell r="N2876" t="str">
            <v>FARMA-TEK</v>
          </cell>
          <cell r="O2876">
            <v>250</v>
          </cell>
          <cell r="P2876" t="str">
            <v>IU</v>
          </cell>
          <cell r="Q2876">
            <v>1</v>
          </cell>
          <cell r="R2876" t="str">
            <v>MOR RECETE</v>
          </cell>
          <cell r="S2876" t="str">
            <v>ITHAL</v>
          </cell>
          <cell r="T2876" t="str">
            <v>ITALYA</v>
          </cell>
          <cell r="U2876">
            <v>6.63</v>
          </cell>
          <cell r="V2876">
            <v>6.63</v>
          </cell>
          <cell r="W2876">
            <v>6.63</v>
          </cell>
          <cell r="X2876" t="str">
            <v>ITALYA</v>
          </cell>
          <cell r="Y2876">
            <v>0</v>
          </cell>
          <cell r="Z2876">
            <v>0</v>
          </cell>
          <cell r="AA2876">
            <v>17.05</v>
          </cell>
          <cell r="AB2876">
            <v>0</v>
          </cell>
          <cell r="AC2876">
            <v>17.05</v>
          </cell>
        </row>
        <row r="2877">
          <cell r="A2877">
            <v>8699638953707</v>
          </cell>
          <cell r="B2877" t="str">
            <v>L03AA02</v>
          </cell>
          <cell r="C2877" t="str">
            <v>filgrastim</v>
          </cell>
          <cell r="D2877" t="str">
            <v>REFERANS</v>
          </cell>
          <cell r="E2877" t="str">
            <v>REFERANS</v>
          </cell>
          <cell r="F2877">
            <v>0</v>
          </cell>
          <cell r="G2877">
            <v>2</v>
          </cell>
          <cell r="H2877">
            <v>1</v>
          </cell>
          <cell r="I2877">
            <v>0</v>
          </cell>
          <cell r="J2877">
            <v>0</v>
          </cell>
          <cell r="K2877">
            <v>0</v>
          </cell>
          <cell r="L2877" t="str">
            <v>TEVAGRASTIM 30 MIU/0,5 ML SC/IV ENJEKSIYON/INFUZYON ICIN COZELTI ICEREN KULLANIMA HAZIR ENJEKTOR 1 ENJEKTOR</v>
          </cell>
          <cell r="M2877" t="str">
            <v xml:space="preserve">FILGRASTIM </v>
          </cell>
          <cell r="N2877" t="str">
            <v>MED ILAC</v>
          </cell>
          <cell r="O2877">
            <v>30000000</v>
          </cell>
          <cell r="P2877" t="str">
            <v>IU</v>
          </cell>
          <cell r="Q2877">
            <v>1</v>
          </cell>
          <cell r="R2877" t="str">
            <v>NORMAL REÇETE</v>
          </cell>
          <cell r="S2877" t="str">
            <v xml:space="preserve">ITHAL   </v>
          </cell>
          <cell r="T2877">
            <v>0</v>
          </cell>
          <cell r="U2877">
            <v>0</v>
          </cell>
          <cell r="V2877">
            <v>43.93</v>
          </cell>
          <cell r="W2877">
            <v>43.93</v>
          </cell>
          <cell r="X2877" t="str">
            <v>İSRAİL</v>
          </cell>
          <cell r="Y2877">
            <v>0</v>
          </cell>
          <cell r="Z2877">
            <v>0</v>
          </cell>
          <cell r="AA2877">
            <v>0</v>
          </cell>
          <cell r="AB2877">
            <v>0</v>
          </cell>
          <cell r="AC2877">
            <v>73.02</v>
          </cell>
        </row>
        <row r="2878">
          <cell r="A2878">
            <v>8699638953714</v>
          </cell>
          <cell r="B2878" t="str">
            <v>L03AA02</v>
          </cell>
          <cell r="C2878" t="str">
            <v>filgrastim</v>
          </cell>
          <cell r="D2878" t="str">
            <v>REFERANS</v>
          </cell>
          <cell r="E2878" t="str">
            <v>REFERANS</v>
          </cell>
          <cell r="F2878">
            <v>0</v>
          </cell>
          <cell r="G2878">
            <v>2</v>
          </cell>
          <cell r="H2878">
            <v>1</v>
          </cell>
          <cell r="I2878">
            <v>0</v>
          </cell>
          <cell r="J2878">
            <v>0</v>
          </cell>
          <cell r="K2878">
            <v>0</v>
          </cell>
          <cell r="L2878" t="str">
            <v>TEVAGRASTIM 30 MIU/0,5 ML SC/IV ENJEKSIYON/INFUZYON ICIN COZELTI ICEREN KULLANIMA HAZIR ENJEKTOR 5 ENJEKTOR</v>
          </cell>
          <cell r="M2878" t="str">
            <v xml:space="preserve">FILGRASTIM </v>
          </cell>
          <cell r="N2878" t="str">
            <v>MED ILAC</v>
          </cell>
          <cell r="O2878">
            <v>30000000</v>
          </cell>
          <cell r="P2878" t="str">
            <v>IU</v>
          </cell>
          <cell r="Q2878">
            <v>5</v>
          </cell>
          <cell r="R2878" t="str">
            <v>NORMAL REÇETE</v>
          </cell>
          <cell r="S2878" t="str">
            <v xml:space="preserve">ITHAL   </v>
          </cell>
          <cell r="T2878">
            <v>0</v>
          </cell>
          <cell r="U2878">
            <v>0</v>
          </cell>
          <cell r="V2878">
            <v>155.22</v>
          </cell>
          <cell r="W2878">
            <v>155.22</v>
          </cell>
          <cell r="X2878" t="str">
            <v>YUNANISTAN</v>
          </cell>
          <cell r="Y2878">
            <v>0</v>
          </cell>
          <cell r="Z2878">
            <v>0</v>
          </cell>
          <cell r="AA2878">
            <v>0</v>
          </cell>
          <cell r="AB2878">
            <v>0</v>
          </cell>
          <cell r="AC2878">
            <v>328.52</v>
          </cell>
        </row>
        <row r="2879">
          <cell r="A2879">
            <v>8699638953721</v>
          </cell>
          <cell r="B2879" t="str">
            <v>L03AA02</v>
          </cell>
          <cell r="C2879" t="str">
            <v>filgrastim</v>
          </cell>
          <cell r="D2879" t="str">
            <v>REFERANS</v>
          </cell>
          <cell r="E2879" t="str">
            <v>REFERANS</v>
          </cell>
          <cell r="F2879">
            <v>0</v>
          </cell>
          <cell r="G2879">
            <v>2</v>
          </cell>
          <cell r="H2879">
            <v>1</v>
          </cell>
          <cell r="I2879">
            <v>0</v>
          </cell>
          <cell r="J2879">
            <v>0</v>
          </cell>
          <cell r="K2879">
            <v>0</v>
          </cell>
          <cell r="L2879" t="str">
            <v>TEVAGRASTIM 48 MIU/0,8 ML SC/IV ENJEKSIYON/INFUZYON ICIN COZELTI ICEREN KULLANIMA HAZIR ENJEKTOR 1 ENJEKTOR</v>
          </cell>
          <cell r="M2879" t="str">
            <v xml:space="preserve">FILGRASTIM </v>
          </cell>
          <cell r="N2879" t="str">
            <v>MED ILAC</v>
          </cell>
          <cell r="O2879">
            <v>48000000</v>
          </cell>
          <cell r="P2879" t="str">
            <v>IU</v>
          </cell>
          <cell r="Q2879">
            <v>1</v>
          </cell>
          <cell r="R2879" t="str">
            <v>NORMAL REÇETE</v>
          </cell>
          <cell r="S2879" t="str">
            <v xml:space="preserve">ITHAL  </v>
          </cell>
          <cell r="T2879">
            <v>0</v>
          </cell>
          <cell r="U2879">
            <v>0</v>
          </cell>
          <cell r="V2879">
            <v>67.8</v>
          </cell>
          <cell r="W2879">
            <v>67.8</v>
          </cell>
          <cell r="X2879" t="str">
            <v>ISRAIL</v>
          </cell>
          <cell r="Y2879">
            <v>0</v>
          </cell>
          <cell r="Z2879">
            <v>0</v>
          </cell>
          <cell r="AA2879">
            <v>0</v>
          </cell>
          <cell r="AB2879">
            <v>0</v>
          </cell>
          <cell r="AC2879">
            <v>143.47999999999999</v>
          </cell>
        </row>
        <row r="2880">
          <cell r="A2880">
            <v>8699638953738</v>
          </cell>
          <cell r="B2880" t="str">
            <v>L03AA02</v>
          </cell>
          <cell r="C2880" t="str">
            <v>filgrastim</v>
          </cell>
          <cell r="D2880" t="str">
            <v>REFERANS</v>
          </cell>
          <cell r="E2880" t="str">
            <v>REFERANS</v>
          </cell>
          <cell r="F2880">
            <v>0</v>
          </cell>
          <cell r="G2880">
            <v>2</v>
          </cell>
          <cell r="H2880">
            <v>1</v>
          </cell>
          <cell r="I2880">
            <v>0</v>
          </cell>
          <cell r="J2880">
            <v>0</v>
          </cell>
          <cell r="K2880">
            <v>0</v>
          </cell>
          <cell r="L2880" t="str">
            <v>TEVAGRASTIM 48 MIU/0,8 ML SC/IV ENJEKSIYON/INFUZYON ICIN COZELTI ICEREN KULLANIMA HAZIR ENJEKTOR 5 ENJEKTOR</v>
          </cell>
          <cell r="M2880" t="str">
            <v xml:space="preserve">FILGRASTIM </v>
          </cell>
          <cell r="N2880" t="str">
            <v>MED ILAC</v>
          </cell>
          <cell r="O2880">
            <v>48000000</v>
          </cell>
          <cell r="P2880" t="str">
            <v>IU</v>
          </cell>
          <cell r="Q2880">
            <v>5</v>
          </cell>
          <cell r="R2880" t="str">
            <v>NORMAL REÇETE</v>
          </cell>
          <cell r="S2880" t="str">
            <v xml:space="preserve">ITHAL  </v>
          </cell>
          <cell r="T2880">
            <v>0</v>
          </cell>
          <cell r="U2880">
            <v>0</v>
          </cell>
          <cell r="V2880">
            <v>252.74</v>
          </cell>
          <cell r="W2880">
            <v>252.74</v>
          </cell>
          <cell r="X2880" t="str">
            <v>YUNANISTAN</v>
          </cell>
          <cell r="Y2880">
            <v>0</v>
          </cell>
          <cell r="Z2880">
            <v>0</v>
          </cell>
          <cell r="AA2880">
            <v>0</v>
          </cell>
          <cell r="AB2880">
            <v>0</v>
          </cell>
          <cell r="AC2880">
            <v>534.92999999999995</v>
          </cell>
        </row>
        <row r="2881">
          <cell r="A2881">
            <v>8697930090441</v>
          </cell>
          <cell r="B2881" t="str">
            <v>J01DD13</v>
          </cell>
          <cell r="C2881" t="str">
            <v>cefpodoxime</v>
          </cell>
          <cell r="D2881" t="str">
            <v>EŞDEĞER</v>
          </cell>
          <cell r="E2881" t="str">
            <v>EŞDEĞER</v>
          </cell>
          <cell r="F2881">
            <v>0</v>
          </cell>
          <cell r="G2881">
            <v>5</v>
          </cell>
          <cell r="H2881">
            <v>1</v>
          </cell>
          <cell r="I2881">
            <v>0</v>
          </cell>
          <cell r="J2881">
            <v>0</v>
          </cell>
          <cell r="K2881">
            <v>0</v>
          </cell>
          <cell r="L2881" t="str">
            <v>TEXEF 100 MG 20 FILM TABLET</v>
          </cell>
          <cell r="M2881" t="str">
            <v>SEFPODOKSIM PROKSETIL</v>
          </cell>
          <cell r="N2881" t="str">
            <v>MENTIS</v>
          </cell>
          <cell r="O2881">
            <v>100</v>
          </cell>
          <cell r="P2881" t="str">
            <v>MG</v>
          </cell>
          <cell r="Q2881">
            <v>20</v>
          </cell>
          <cell r="R2881" t="str">
            <v>NORMAL REÇETE</v>
          </cell>
          <cell r="S2881" t="str">
            <v>IMAL</v>
          </cell>
          <cell r="T2881" t="str">
            <v>ISPANYA</v>
          </cell>
          <cell r="U2881">
            <v>10.210000000000001</v>
          </cell>
          <cell r="V2881">
            <v>10.210000000000001</v>
          </cell>
          <cell r="W2881">
            <v>6.12</v>
          </cell>
          <cell r="X2881" t="str">
            <v>ISPANYA</v>
          </cell>
          <cell r="Y2881">
            <v>0</v>
          </cell>
          <cell r="Z2881">
            <v>0</v>
          </cell>
          <cell r="AA2881">
            <v>12.94</v>
          </cell>
          <cell r="AB2881">
            <v>0</v>
          </cell>
          <cell r="AC2881">
            <v>12.94</v>
          </cell>
        </row>
        <row r="2882">
          <cell r="A2882">
            <v>8697930211228</v>
          </cell>
          <cell r="B2882" t="str">
            <v>J01DD13</v>
          </cell>
          <cell r="C2882" t="str">
            <v>cefpodoxime</v>
          </cell>
          <cell r="D2882" t="str">
            <v>EŞDEĞER</v>
          </cell>
          <cell r="E2882" t="str">
            <v>EŞDEĞER</v>
          </cell>
          <cell r="F2882">
            <v>0</v>
          </cell>
          <cell r="G2882">
            <v>1</v>
          </cell>
          <cell r="H2882">
            <v>1</v>
          </cell>
          <cell r="I2882">
            <v>0</v>
          </cell>
          <cell r="J2882">
            <v>0</v>
          </cell>
          <cell r="K2882">
            <v>0</v>
          </cell>
          <cell r="L2882" t="str">
            <v>TEXEF 100 MG GRANUL ICEREN 20 SASE</v>
          </cell>
          <cell r="M2882" t="str">
            <v>SEFPODOKSIM PROKSETIL</v>
          </cell>
          <cell r="N2882" t="str">
            <v>MENTIS</v>
          </cell>
          <cell r="O2882">
            <v>100</v>
          </cell>
          <cell r="P2882" t="str">
            <v>MG</v>
          </cell>
          <cell r="Q2882">
            <v>20</v>
          </cell>
          <cell r="R2882" t="str">
            <v>NORMAL REÇETE</v>
          </cell>
          <cell r="S2882" t="str">
            <v>IMAL</v>
          </cell>
          <cell r="T2882" t="str">
            <v>ISPANYA</v>
          </cell>
          <cell r="U2882">
            <v>18.72</v>
          </cell>
          <cell r="V2882">
            <v>18.72</v>
          </cell>
          <cell r="W2882">
            <v>11.23</v>
          </cell>
          <cell r="X2882" t="str">
            <v>ISPANYA</v>
          </cell>
          <cell r="Y2882">
            <v>0</v>
          </cell>
          <cell r="Z2882">
            <v>0</v>
          </cell>
          <cell r="AA2882">
            <v>14.4</v>
          </cell>
          <cell r="AB2882">
            <v>0</v>
          </cell>
          <cell r="AC2882">
            <v>14.4</v>
          </cell>
        </row>
        <row r="2883">
          <cell r="A2883">
            <v>8697930283409</v>
          </cell>
          <cell r="B2883" t="str">
            <v>J01DD13</v>
          </cell>
          <cell r="C2883" t="str">
            <v>cefpodoxime</v>
          </cell>
          <cell r="D2883" t="str">
            <v>EŞDEĞER</v>
          </cell>
          <cell r="E2883" t="str">
            <v>EŞDEĞER</v>
          </cell>
          <cell r="F2883">
            <v>0</v>
          </cell>
          <cell r="G2883">
            <v>1</v>
          </cell>
          <cell r="H2883">
            <v>1</v>
          </cell>
          <cell r="I2883">
            <v>0</v>
          </cell>
          <cell r="J2883">
            <v>0</v>
          </cell>
          <cell r="K2883">
            <v>0</v>
          </cell>
          <cell r="L2883" t="str">
            <v>TEXEF 100 MG/5 ML ORAL SUSPANSIYON HAZIRLAMAK ICIN KURU TOZ 100 ML</v>
          </cell>
          <cell r="M2883" t="str">
            <v>SEFPODOKSIM PROKSETIL</v>
          </cell>
          <cell r="N2883" t="str">
            <v>MENTIS</v>
          </cell>
          <cell r="O2883" t="str">
            <v>100+5</v>
          </cell>
          <cell r="P2883" t="str">
            <v>MG/ML</v>
          </cell>
          <cell r="Q2883">
            <v>100</v>
          </cell>
          <cell r="R2883" t="str">
            <v>NORMAL REÇETE</v>
          </cell>
          <cell r="S2883" t="str">
            <v>IMAL</v>
          </cell>
          <cell r="T2883" t="str">
            <v>ISPANYA</v>
          </cell>
          <cell r="U2883">
            <v>18.72</v>
          </cell>
          <cell r="V2883">
            <v>18.72</v>
          </cell>
          <cell r="W2883">
            <v>11.23</v>
          </cell>
          <cell r="X2883" t="str">
            <v>ISPANYA</v>
          </cell>
          <cell r="Y2883">
            <v>0</v>
          </cell>
          <cell r="Z2883">
            <v>0</v>
          </cell>
          <cell r="AA2883">
            <v>14.46</v>
          </cell>
          <cell r="AB2883">
            <v>0</v>
          </cell>
          <cell r="AC2883">
            <v>14.46</v>
          </cell>
        </row>
        <row r="2884">
          <cell r="A2884">
            <v>8697930090465</v>
          </cell>
          <cell r="B2884" t="str">
            <v>J01DD13</v>
          </cell>
          <cell r="C2884" t="str">
            <v>cefpodoxime</v>
          </cell>
          <cell r="D2884" t="str">
            <v>EŞDEĞER</v>
          </cell>
          <cell r="E2884" t="str">
            <v>EŞDEĞER</v>
          </cell>
          <cell r="F2884">
            <v>0</v>
          </cell>
          <cell r="G2884">
            <v>5</v>
          </cell>
          <cell r="H2884">
            <v>1</v>
          </cell>
          <cell r="I2884">
            <v>0</v>
          </cell>
          <cell r="J2884">
            <v>0</v>
          </cell>
          <cell r="K2884">
            <v>0</v>
          </cell>
          <cell r="L2884" t="str">
            <v>TEXEF 200 MG 20 FILM TABLET</v>
          </cell>
          <cell r="M2884" t="str">
            <v>SEFPODOKSIM PROKSETIL</v>
          </cell>
          <cell r="N2884" t="str">
            <v>MENTIS</v>
          </cell>
          <cell r="O2884">
            <v>200</v>
          </cell>
          <cell r="P2884" t="str">
            <v>MG</v>
          </cell>
          <cell r="Q2884">
            <v>20</v>
          </cell>
          <cell r="R2884" t="str">
            <v>NORMAL REÇETE</v>
          </cell>
          <cell r="S2884" t="str">
            <v>IMAL</v>
          </cell>
          <cell r="T2884" t="str">
            <v>ISPANYA</v>
          </cell>
          <cell r="U2884">
            <v>20.43</v>
          </cell>
          <cell r="V2884">
            <v>20.43</v>
          </cell>
          <cell r="W2884">
            <v>12.25</v>
          </cell>
          <cell r="X2884" t="str">
            <v>ISPANYA</v>
          </cell>
          <cell r="Y2884">
            <v>0</v>
          </cell>
          <cell r="Z2884">
            <v>0</v>
          </cell>
          <cell r="AA2884">
            <v>23.6</v>
          </cell>
          <cell r="AB2884">
            <v>0</v>
          </cell>
          <cell r="AC2884">
            <v>23.6</v>
          </cell>
        </row>
        <row r="2885">
          <cell r="A2885">
            <v>8697930211211</v>
          </cell>
          <cell r="B2885" t="str">
            <v>J01DD13</v>
          </cell>
          <cell r="C2885" t="str">
            <v>cefpodoxime</v>
          </cell>
          <cell r="D2885" t="str">
            <v>EŞDEĞER</v>
          </cell>
          <cell r="E2885" t="str">
            <v>EŞDEĞER</v>
          </cell>
          <cell r="F2885">
            <v>0</v>
          </cell>
          <cell r="G2885">
            <v>1</v>
          </cell>
          <cell r="H2885">
            <v>1</v>
          </cell>
          <cell r="I2885">
            <v>0</v>
          </cell>
          <cell r="J2885">
            <v>0</v>
          </cell>
          <cell r="K2885">
            <v>0</v>
          </cell>
          <cell r="L2885" t="str">
            <v>TEXEF 50 MG GRANUL ICEREN 20 SASE</v>
          </cell>
          <cell r="M2885" t="str">
            <v>SEFPODOKSIM PROKSETIL</v>
          </cell>
          <cell r="N2885" t="str">
            <v>MENTIS</v>
          </cell>
          <cell r="O2885">
            <v>50</v>
          </cell>
          <cell r="P2885" t="str">
            <v>MG</v>
          </cell>
          <cell r="Q2885">
            <v>20</v>
          </cell>
          <cell r="R2885" t="str">
            <v>NORMAL REÇETE</v>
          </cell>
          <cell r="S2885" t="str">
            <v>IMAL</v>
          </cell>
          <cell r="T2885" t="str">
            <v>ISPANYA</v>
          </cell>
          <cell r="U2885">
            <v>9.36</v>
          </cell>
          <cell r="V2885">
            <v>9.36</v>
          </cell>
          <cell r="W2885">
            <v>5.61</v>
          </cell>
          <cell r="X2885" t="str">
            <v>ISPANYA</v>
          </cell>
          <cell r="Y2885">
            <v>0</v>
          </cell>
          <cell r="Z2885">
            <v>0</v>
          </cell>
          <cell r="AA2885">
            <v>8.58</v>
          </cell>
          <cell r="AB2885">
            <v>0</v>
          </cell>
          <cell r="AC2885">
            <v>8.58</v>
          </cell>
        </row>
        <row r="2886">
          <cell r="A2886">
            <v>8697930211259</v>
          </cell>
          <cell r="B2886" t="str">
            <v>J01DD13</v>
          </cell>
          <cell r="C2886" t="str">
            <v>cefpodoxime</v>
          </cell>
          <cell r="D2886" t="str">
            <v>EŞDEĞER</v>
          </cell>
          <cell r="E2886" t="str">
            <v>EŞDEĞER</v>
          </cell>
          <cell r="F2886">
            <v>0</v>
          </cell>
          <cell r="G2886">
            <v>2</v>
          </cell>
          <cell r="H2886">
            <v>1</v>
          </cell>
          <cell r="I2886">
            <v>0</v>
          </cell>
          <cell r="J2886">
            <v>0</v>
          </cell>
          <cell r="K2886">
            <v>0</v>
          </cell>
          <cell r="L2886" t="str">
            <v>TEXEF PLUS 100/62,5 MG GRANUL ICEREN 20 SASE</v>
          </cell>
          <cell r="M2886" t="str">
            <v>KLAVULANIK ASIT + SEFPODOKSIM</v>
          </cell>
          <cell r="N2886" t="str">
            <v>MENTIS</v>
          </cell>
          <cell r="O2886" t="str">
            <v>100+62,5</v>
          </cell>
          <cell r="P2886" t="str">
            <v>MG</v>
          </cell>
          <cell r="Q2886">
            <v>20</v>
          </cell>
          <cell r="R2886" t="str">
            <v>NORMAL REÇETE</v>
          </cell>
          <cell r="S2886" t="str">
            <v>IMAL</v>
          </cell>
          <cell r="T2886" t="str">
            <v>TURKIYE</v>
          </cell>
          <cell r="U2886">
            <v>24.18</v>
          </cell>
          <cell r="V2886">
            <v>24.18</v>
          </cell>
          <cell r="W2886">
            <v>14.51</v>
          </cell>
          <cell r="X2886" t="str">
            <v>TURKIYE</v>
          </cell>
          <cell r="Y2886">
            <v>0</v>
          </cell>
          <cell r="Z2886">
            <v>0</v>
          </cell>
          <cell r="AA2886">
            <v>12.94</v>
          </cell>
          <cell r="AB2886">
            <v>0</v>
          </cell>
          <cell r="AC2886">
            <v>12.94</v>
          </cell>
        </row>
        <row r="2887">
          <cell r="A2887">
            <v>8699504090208</v>
          </cell>
          <cell r="B2887" t="str">
            <v>R05X</v>
          </cell>
          <cell r="C2887" t="str">
            <v>other cold preparations</v>
          </cell>
          <cell r="D2887" t="str">
            <v>REFERANS</v>
          </cell>
          <cell r="E2887" t="str">
            <v>FIYAT KORUMALI URUN</v>
          </cell>
          <cell r="F2887">
            <v>4</v>
          </cell>
          <cell r="G2887">
            <v>1</v>
          </cell>
          <cell r="H2887">
            <v>3</v>
          </cell>
          <cell r="I2887">
            <v>0</v>
          </cell>
          <cell r="J2887">
            <v>0</v>
          </cell>
          <cell r="K2887">
            <v>0</v>
          </cell>
          <cell r="L2887" t="str">
            <v>THERAFLU FORTE 20 FILM TABLET</v>
          </cell>
          <cell r="M2887" t="str">
            <v>PARASETAMOL + KLORFENIRAMIN MALEAT + FENILEFRIN HCL</v>
          </cell>
          <cell r="N2887" t="str">
            <v>NOVARTIS</v>
          </cell>
          <cell r="O2887" t="str">
            <v>650+4+10</v>
          </cell>
          <cell r="P2887" t="str">
            <v>MG</v>
          </cell>
          <cell r="Q2887">
            <v>20</v>
          </cell>
          <cell r="R2887" t="str">
            <v>NORMAL RECETE</v>
          </cell>
          <cell r="S2887" t="str">
            <v>IMAL</v>
          </cell>
          <cell r="T2887" t="str">
            <v>TURKIYE</v>
          </cell>
          <cell r="U2887">
            <v>1.3523858127073232</v>
          </cell>
          <cell r="V2887">
            <v>1.3523858127073232</v>
          </cell>
          <cell r="W2887">
            <v>0</v>
          </cell>
          <cell r="X2887" t="str">
            <v>TURKIYE</v>
          </cell>
          <cell r="Y2887">
            <v>3</v>
          </cell>
          <cell r="Z2887">
            <v>0</v>
          </cell>
          <cell r="AA2887">
            <v>4.1399999999999997</v>
          </cell>
          <cell r="AB2887">
            <v>0</v>
          </cell>
          <cell r="AC2887">
            <v>4.1399999999999997</v>
          </cell>
        </row>
        <row r="2888">
          <cell r="A2888">
            <v>8699559350012</v>
          </cell>
          <cell r="B2888" t="str">
            <v>M02AA06</v>
          </cell>
          <cell r="C2888" t="str">
            <v>etofenamate</v>
          </cell>
          <cell r="D2888" t="str">
            <v>EŞDEĞER</v>
          </cell>
          <cell r="E2888" t="str">
            <v>YIRMI YIL</v>
          </cell>
          <cell r="F2888">
            <v>4</v>
          </cell>
          <cell r="G2888">
            <v>1</v>
          </cell>
          <cell r="H2888">
            <v>2</v>
          </cell>
          <cell r="I2888">
            <v>0</v>
          </cell>
          <cell r="J2888">
            <v>0</v>
          </cell>
          <cell r="K2888">
            <v>0</v>
          </cell>
          <cell r="L2888" t="str">
            <v>THERMOVE 50 GR KREM</v>
          </cell>
          <cell r="M2888" t="str">
            <v>ETOFENAMAT</v>
          </cell>
          <cell r="N2888" t="str">
            <v>DR.F.FRIK</v>
          </cell>
          <cell r="O2888">
            <v>0.1</v>
          </cell>
          <cell r="P2888" t="str">
            <v>MG</v>
          </cell>
          <cell r="Q2888">
            <v>50</v>
          </cell>
          <cell r="R2888" t="str">
            <v>NORMAL REÇETE</v>
          </cell>
          <cell r="S2888" t="str">
            <v>IMAL</v>
          </cell>
          <cell r="T2888">
            <v>0</v>
          </cell>
          <cell r="U2888">
            <v>0</v>
          </cell>
          <cell r="V2888">
            <v>3.4299999999999997</v>
          </cell>
          <cell r="W2888">
            <v>0</v>
          </cell>
          <cell r="X2888" t="str">
            <v>TURKIYE</v>
          </cell>
          <cell r="Y2888">
            <v>0</v>
          </cell>
          <cell r="Z2888">
            <v>0</v>
          </cell>
          <cell r="AA2888">
            <v>0</v>
          </cell>
          <cell r="AB2888">
            <v>0</v>
          </cell>
          <cell r="AC2888">
            <v>7.25</v>
          </cell>
        </row>
        <row r="2889">
          <cell r="A2889">
            <v>8699783090012</v>
          </cell>
          <cell r="B2889" t="str">
            <v>A16AX01</v>
          </cell>
          <cell r="C2889">
            <v>0</v>
          </cell>
          <cell r="D2889" t="str">
            <v>REFERANS</v>
          </cell>
          <cell r="E2889" t="str">
            <v>YIRMI YIL</v>
          </cell>
          <cell r="F2889">
            <v>0</v>
          </cell>
          <cell r="G2889">
            <v>1</v>
          </cell>
          <cell r="H2889">
            <v>1</v>
          </cell>
          <cell r="I2889">
            <v>0</v>
          </cell>
          <cell r="J2889">
            <v>0</v>
          </cell>
          <cell r="K2889">
            <v>0</v>
          </cell>
          <cell r="L2889" t="str">
            <v>THIOCTACID 600 MG HR 30 FILM KAPLI TABLET</v>
          </cell>
          <cell r="M2889" t="str">
            <v>THIOCTIC ASID</v>
          </cell>
          <cell r="N2889" t="str">
            <v>GEN ILAC</v>
          </cell>
          <cell r="O2889">
            <v>600</v>
          </cell>
          <cell r="P2889" t="str">
            <v>MG</v>
          </cell>
          <cell r="Q2889">
            <v>30</v>
          </cell>
          <cell r="R2889" t="str">
            <v>NORMAL REÇETE</v>
          </cell>
          <cell r="S2889" t="str">
            <v>ITHAL</v>
          </cell>
          <cell r="T2889">
            <v>0</v>
          </cell>
          <cell r="U2889">
            <v>0</v>
          </cell>
          <cell r="V2889">
            <v>0</v>
          </cell>
          <cell r="W2889">
            <v>0</v>
          </cell>
          <cell r="X2889">
            <v>0</v>
          </cell>
          <cell r="Y2889">
            <v>0</v>
          </cell>
          <cell r="Z2889">
            <v>0</v>
          </cell>
          <cell r="AA2889">
            <v>0</v>
          </cell>
          <cell r="AB2889">
            <v>0</v>
          </cell>
          <cell r="AC2889">
            <v>0</v>
          </cell>
        </row>
        <row r="2890">
          <cell r="A2890">
            <v>8699839750594</v>
          </cell>
          <cell r="B2890" t="str">
            <v>J01XD03</v>
          </cell>
          <cell r="C2890" t="str">
            <v>ornidazole</v>
          </cell>
          <cell r="D2890" t="str">
            <v>ESDEGER</v>
          </cell>
          <cell r="E2890" t="str">
            <v>FIYAT KORUMALI URUN</v>
          </cell>
          <cell r="F2890">
            <v>4</v>
          </cell>
          <cell r="G2890">
            <v>1</v>
          </cell>
          <cell r="H2890">
            <v>2</v>
          </cell>
          <cell r="I2890">
            <v>0</v>
          </cell>
          <cell r="J2890">
            <v>0</v>
          </cell>
          <cell r="K2890">
            <v>0</v>
          </cell>
          <cell r="L2890" t="str">
            <v>TIBERSID 500 MG/ 3 ML IV INFUZYON ICIN ENJEKSIYONLUK COZELTI (1 AMPUL)</v>
          </cell>
          <cell r="M2890" t="str">
            <v>ORNIDAZOL</v>
          </cell>
          <cell r="N2890" t="str">
            <v>KEYMEN</v>
          </cell>
          <cell r="O2890">
            <v>500</v>
          </cell>
          <cell r="P2890" t="str">
            <v>MG</v>
          </cell>
          <cell r="Q2890">
            <v>1</v>
          </cell>
          <cell r="R2890" t="str">
            <v>NORMAL RECETE</v>
          </cell>
          <cell r="S2890" t="str">
            <v>IMAL</v>
          </cell>
          <cell r="T2890" t="str">
            <v>TURKIYE</v>
          </cell>
          <cell r="U2890">
            <v>1.51</v>
          </cell>
          <cell r="V2890">
            <v>1.51</v>
          </cell>
          <cell r="W2890">
            <v>0</v>
          </cell>
          <cell r="X2890" t="str">
            <v>TURKIYE</v>
          </cell>
          <cell r="Y2890">
            <v>0</v>
          </cell>
          <cell r="Z2890">
            <v>0</v>
          </cell>
          <cell r="AA2890">
            <v>4.13</v>
          </cell>
          <cell r="AB2890">
            <v>0</v>
          </cell>
          <cell r="AC2890">
            <v>4.13</v>
          </cell>
        </row>
        <row r="2891">
          <cell r="A2891">
            <v>8699293614234</v>
          </cell>
          <cell r="B2891" t="str">
            <v>S01ED51</v>
          </cell>
          <cell r="C2891" t="str">
            <v>timolol, combinations</v>
          </cell>
          <cell r="D2891" t="str">
            <v>EŞDEĞER</v>
          </cell>
          <cell r="E2891" t="str">
            <v>EŞDEĞER</v>
          </cell>
          <cell r="F2891">
            <v>0</v>
          </cell>
          <cell r="G2891">
            <v>1</v>
          </cell>
          <cell r="H2891">
            <v>1</v>
          </cell>
          <cell r="I2891">
            <v>0</v>
          </cell>
          <cell r="J2891">
            <v>0</v>
          </cell>
          <cell r="K2891">
            <v>0</v>
          </cell>
          <cell r="L2891" t="str">
            <v>TIDOMIX GOZ DAMLASI 5 ML</v>
          </cell>
          <cell r="M2891" t="str">
            <v>TIMOLOL MALEAT + DORZOLAMID</v>
          </cell>
          <cell r="N2891" t="str">
            <v>GENERICA</v>
          </cell>
          <cell r="O2891" t="str">
            <v>5+20</v>
          </cell>
          <cell r="P2891" t="str">
            <v>MG+MG</v>
          </cell>
          <cell r="Q2891">
            <v>5</v>
          </cell>
          <cell r="R2891" t="str">
            <v>NORMAL REÇETE</v>
          </cell>
          <cell r="S2891" t="str">
            <v>IMAL</v>
          </cell>
          <cell r="T2891" t="str">
            <v>FRANSA</v>
          </cell>
          <cell r="U2891">
            <v>11.35</v>
          </cell>
          <cell r="V2891">
            <v>11.35</v>
          </cell>
          <cell r="W2891">
            <v>5.53</v>
          </cell>
          <cell r="X2891" t="str">
            <v>FRANSA</v>
          </cell>
          <cell r="Y2891">
            <v>0</v>
          </cell>
          <cell r="Z2891">
            <v>0</v>
          </cell>
          <cell r="AA2891">
            <v>11</v>
          </cell>
          <cell r="AB2891">
            <v>0</v>
          </cell>
          <cell r="AC2891">
            <v>11</v>
          </cell>
        </row>
        <row r="2892">
          <cell r="A2892">
            <v>8699823790247</v>
          </cell>
          <cell r="B2892" t="str">
            <v>J01AA12</v>
          </cell>
          <cell r="C2892" t="str">
            <v>tigecycline</v>
          </cell>
          <cell r="D2892" t="str">
            <v>EŞDEĞER</v>
          </cell>
          <cell r="E2892" t="str">
            <v>EŞDEĞER</v>
          </cell>
          <cell r="F2892">
            <v>0</v>
          </cell>
          <cell r="G2892">
            <v>1</v>
          </cell>
          <cell r="H2892">
            <v>1</v>
          </cell>
          <cell r="I2892">
            <v>0</v>
          </cell>
          <cell r="J2892">
            <v>0</v>
          </cell>
          <cell r="K2892">
            <v>0</v>
          </cell>
          <cell r="L2892" t="str">
            <v>TIGECID 50 MG IV INFUZYON COZ. ICIN LIYOFILIZE TOZ ICEREN 10 FLAKON</v>
          </cell>
          <cell r="M2892" t="str">
            <v>TIGECYCLINE</v>
          </cell>
          <cell r="N2892" t="str">
            <v>CENTURION PHARMA</v>
          </cell>
          <cell r="O2892">
            <v>50</v>
          </cell>
          <cell r="P2892" t="str">
            <v>MG</v>
          </cell>
          <cell r="Q2892">
            <v>10</v>
          </cell>
          <cell r="R2892" t="str">
            <v>NORMAL REÇETE</v>
          </cell>
          <cell r="S2892" t="str">
            <v>IMAL</v>
          </cell>
          <cell r="T2892" t="str">
            <v>INGILTERE</v>
          </cell>
          <cell r="U2892">
            <v>363.68</v>
          </cell>
          <cell r="V2892">
            <v>363.68</v>
          </cell>
          <cell r="W2892">
            <v>218.2</v>
          </cell>
          <cell r="X2892" t="str">
            <v>INGILTERE</v>
          </cell>
          <cell r="Y2892">
            <v>0</v>
          </cell>
          <cell r="Z2892">
            <v>0</v>
          </cell>
          <cell r="AA2892">
            <v>461.82</v>
          </cell>
          <cell r="AB2892">
            <v>0</v>
          </cell>
          <cell r="AC2892">
            <v>461.82</v>
          </cell>
        </row>
        <row r="2893">
          <cell r="A2893">
            <v>8697930552918</v>
          </cell>
          <cell r="B2893" t="str">
            <v>R03BB54</v>
          </cell>
          <cell r="C2893" t="str">
            <v>tiotropium bromide, combinations</v>
          </cell>
          <cell r="D2893" t="str">
            <v>EŞDEĞER</v>
          </cell>
          <cell r="E2893" t="str">
            <v>EŞDEĞER</v>
          </cell>
          <cell r="F2893">
            <v>0</v>
          </cell>
          <cell r="G2893">
            <v>2</v>
          </cell>
          <cell r="H2893">
            <v>1</v>
          </cell>
          <cell r="I2893">
            <v>0</v>
          </cell>
          <cell r="J2893">
            <v>0</v>
          </cell>
          <cell r="K2893">
            <v>0</v>
          </cell>
          <cell r="L2893" t="str">
            <v>TIOBUD 9/200 MCG INHALASYON ICIN TOZ ICEREN 60 KAPSUL</v>
          </cell>
          <cell r="M2893" t="str">
            <v>TIOTROPIUM BROMUR + BUDESONID</v>
          </cell>
          <cell r="N2893" t="str">
            <v>MENTIS</v>
          </cell>
          <cell r="O2893" t="str">
            <v>9+200</v>
          </cell>
          <cell r="P2893" t="str">
            <v>MCG</v>
          </cell>
          <cell r="Q2893">
            <v>60</v>
          </cell>
          <cell r="R2893" t="str">
            <v>NORMAL REÇETE</v>
          </cell>
          <cell r="S2893" t="str">
            <v>IMAL</v>
          </cell>
          <cell r="T2893" t="str">
            <v>FRANSA       ISPANYA</v>
          </cell>
          <cell r="U2893">
            <v>36.53</v>
          </cell>
          <cell r="V2893">
            <v>36.53</v>
          </cell>
          <cell r="W2893">
            <v>21.92</v>
          </cell>
          <cell r="X2893" t="str">
            <v>FRANSA       ISPANYA</v>
          </cell>
          <cell r="Y2893">
            <v>0</v>
          </cell>
          <cell r="Z2893">
            <v>0</v>
          </cell>
          <cell r="AA2893">
            <v>43.67</v>
          </cell>
          <cell r="AB2893">
            <v>0</v>
          </cell>
          <cell r="AC2893">
            <v>43.67</v>
          </cell>
        </row>
        <row r="2894">
          <cell r="A2894">
            <v>8697930552932</v>
          </cell>
          <cell r="B2894" t="str">
            <v>R03BB54</v>
          </cell>
          <cell r="C2894" t="str">
            <v>tiotropium bromide, combinations</v>
          </cell>
          <cell r="D2894" t="str">
            <v>EŞDEĞER</v>
          </cell>
          <cell r="E2894" t="str">
            <v>EŞDEĞER</v>
          </cell>
          <cell r="F2894">
            <v>0</v>
          </cell>
          <cell r="G2894">
            <v>2</v>
          </cell>
          <cell r="H2894">
            <v>1</v>
          </cell>
          <cell r="I2894">
            <v>0</v>
          </cell>
          <cell r="J2894">
            <v>0</v>
          </cell>
          <cell r="K2894">
            <v>0</v>
          </cell>
          <cell r="L2894" t="str">
            <v>TIOBUD 9/400 MCG INHALASYON ICIN TOZ ICEREN 60 KAPSUL</v>
          </cell>
          <cell r="M2894" t="str">
            <v>TIOTROPIUM BROMUR + BUDESONID</v>
          </cell>
          <cell r="N2894" t="str">
            <v>MENTIS</v>
          </cell>
          <cell r="O2894" t="str">
            <v>9+400</v>
          </cell>
          <cell r="P2894" t="str">
            <v>MCG</v>
          </cell>
          <cell r="Q2894">
            <v>60</v>
          </cell>
          <cell r="R2894" t="str">
            <v>NORMAL REÇETE</v>
          </cell>
          <cell r="S2894" t="str">
            <v>IMAL</v>
          </cell>
          <cell r="T2894" t="str">
            <v>FRANSA       ISPANYA</v>
          </cell>
          <cell r="U2894">
            <v>41.86</v>
          </cell>
          <cell r="V2894">
            <v>41.86</v>
          </cell>
          <cell r="W2894">
            <v>25.12</v>
          </cell>
          <cell r="X2894" t="str">
            <v>FRANSA       ISPANYA</v>
          </cell>
          <cell r="Y2894">
            <v>0</v>
          </cell>
          <cell r="Z2894">
            <v>0</v>
          </cell>
          <cell r="AA2894">
            <v>52.37</v>
          </cell>
          <cell r="AB2894">
            <v>0</v>
          </cell>
          <cell r="AC2894">
            <v>52.37</v>
          </cell>
        </row>
        <row r="2895">
          <cell r="A2895">
            <v>8697930552970</v>
          </cell>
          <cell r="B2895" t="str">
            <v>R03BB54</v>
          </cell>
          <cell r="C2895" t="str">
            <v>tiotropium bromide, combinations</v>
          </cell>
          <cell r="D2895" t="str">
            <v>EŞDEĞER</v>
          </cell>
          <cell r="E2895" t="str">
            <v>EŞDEĞER</v>
          </cell>
          <cell r="F2895">
            <v>0</v>
          </cell>
          <cell r="G2895">
            <v>2</v>
          </cell>
          <cell r="H2895">
            <v>1</v>
          </cell>
          <cell r="I2895">
            <v>0</v>
          </cell>
          <cell r="J2895">
            <v>0</v>
          </cell>
          <cell r="K2895">
            <v>0</v>
          </cell>
          <cell r="L2895" t="str">
            <v>TIOMOM 18/400 MCG INHALASYON ICIN TOZ ICEREN 60 KAPSUL</v>
          </cell>
          <cell r="M2895" t="str">
            <v>TIOTROPIUM BROMUR MONOHIDRAT + MOMETAZON FUROAT</v>
          </cell>
          <cell r="N2895" t="str">
            <v>MENTIS</v>
          </cell>
          <cell r="O2895" t="str">
            <v>18+400</v>
          </cell>
          <cell r="P2895" t="str">
            <v>MCG</v>
          </cell>
          <cell r="Q2895">
            <v>60</v>
          </cell>
          <cell r="R2895" t="str">
            <v>NORMAL REÇETE</v>
          </cell>
          <cell r="S2895" t="str">
            <v>IMAL</v>
          </cell>
          <cell r="T2895" t="str">
            <v>FRANSA ISPANYA</v>
          </cell>
          <cell r="U2895">
            <v>86.75</v>
          </cell>
          <cell r="V2895">
            <v>86.75</v>
          </cell>
          <cell r="W2895">
            <v>52.05</v>
          </cell>
          <cell r="X2895" t="str">
            <v>FRANSA ISPANYA</v>
          </cell>
          <cell r="Y2895">
            <v>0</v>
          </cell>
          <cell r="Z2895">
            <v>0</v>
          </cell>
          <cell r="AA2895">
            <v>102.83</v>
          </cell>
          <cell r="AB2895">
            <v>0</v>
          </cell>
          <cell r="AC2895">
            <v>102.83</v>
          </cell>
        </row>
        <row r="2896">
          <cell r="A2896">
            <v>8699566016529</v>
          </cell>
          <cell r="B2896" t="str">
            <v>M03BX05</v>
          </cell>
          <cell r="C2896" t="str">
            <v>thiocolchicoside</v>
          </cell>
          <cell r="D2896" t="str">
            <v>EŞDEĞER</v>
          </cell>
          <cell r="E2896" t="str">
            <v>YIRMI YIL</v>
          </cell>
          <cell r="F2896">
            <v>0</v>
          </cell>
          <cell r="G2896">
            <v>1</v>
          </cell>
          <cell r="H2896">
            <v>1</v>
          </cell>
          <cell r="I2896">
            <v>0</v>
          </cell>
          <cell r="J2896">
            <v>0</v>
          </cell>
          <cell r="K2896">
            <v>0</v>
          </cell>
          <cell r="L2896" t="str">
            <v>TIORELAX 8 MG 20 TABLET</v>
          </cell>
          <cell r="M2896" t="str">
            <v>TIYOKOLSIKOZID</v>
          </cell>
          <cell r="N2896" t="str">
            <v>BERKSAM</v>
          </cell>
          <cell r="O2896">
            <v>8</v>
          </cell>
          <cell r="P2896" t="str">
            <v>MG</v>
          </cell>
          <cell r="Q2896">
            <v>20</v>
          </cell>
          <cell r="R2896" t="str">
            <v>NORMAL REÇETE</v>
          </cell>
          <cell r="S2896" t="str">
            <v>IMAL</v>
          </cell>
          <cell r="T2896">
            <v>0</v>
          </cell>
          <cell r="U2896">
            <v>0</v>
          </cell>
          <cell r="V2896">
            <v>6.42</v>
          </cell>
          <cell r="W2896">
            <v>5.13</v>
          </cell>
          <cell r="X2896" t="str">
            <v>YUNANISTAN</v>
          </cell>
          <cell r="Y2896">
            <v>0</v>
          </cell>
          <cell r="Z2896">
            <v>0</v>
          </cell>
          <cell r="AA2896">
            <v>0</v>
          </cell>
          <cell r="AB2896">
            <v>0</v>
          </cell>
          <cell r="AC2896">
            <v>10.6</v>
          </cell>
        </row>
        <row r="2897">
          <cell r="A2897">
            <v>8699556980106</v>
          </cell>
          <cell r="B2897" t="str">
            <v>V03AK</v>
          </cell>
          <cell r="C2897" t="str">
            <v>tissue adhesives</v>
          </cell>
          <cell r="D2897" t="str">
            <v>REFERANS</v>
          </cell>
          <cell r="E2897" t="str">
            <v>REFERANS</v>
          </cell>
          <cell r="F2897">
            <v>1</v>
          </cell>
          <cell r="G2897">
            <v>2</v>
          </cell>
          <cell r="H2897">
            <v>1</v>
          </cell>
          <cell r="I2897">
            <v>0</v>
          </cell>
          <cell r="J2897">
            <v>0</v>
          </cell>
          <cell r="K2897">
            <v>0</v>
          </cell>
          <cell r="L2897" t="str">
            <v>TISSEEL LYO 2 ML TROMBIN COZ. VE 2 ML FIBRINOJEN COZ. ICEREN IKI BILESENLI FIBRIN YAPISTIRICI</v>
          </cell>
          <cell r="M2897" t="str">
            <v>FIBRIN YAPISTIRICI</v>
          </cell>
          <cell r="N2897" t="str">
            <v>ECZACIBASI BAXTER</v>
          </cell>
          <cell r="O2897">
            <v>2</v>
          </cell>
          <cell r="P2897" t="str">
            <v>ML</v>
          </cell>
          <cell r="Q2897">
            <v>4</v>
          </cell>
          <cell r="R2897" t="str">
            <v>MOR RECETE</v>
          </cell>
          <cell r="S2897" t="str">
            <v>ITHAL</v>
          </cell>
          <cell r="T2897" t="str">
            <v>YUNANİSTAN</v>
          </cell>
          <cell r="U2897">
            <v>236.15</v>
          </cell>
          <cell r="V2897">
            <v>236.15</v>
          </cell>
          <cell r="W2897">
            <v>236.15</v>
          </cell>
          <cell r="X2897" t="str">
            <v>YUNANİSTAN</v>
          </cell>
          <cell r="Y2897">
            <v>0</v>
          </cell>
          <cell r="Z2897">
            <v>0</v>
          </cell>
          <cell r="AA2897">
            <v>500.12</v>
          </cell>
          <cell r="AB2897">
            <v>0</v>
          </cell>
          <cell r="AC2897">
            <v>500.12</v>
          </cell>
        </row>
        <row r="2898">
          <cell r="A2898">
            <v>8699262240044</v>
          </cell>
          <cell r="B2898" t="str">
            <v>M03BX55</v>
          </cell>
          <cell r="C2898" t="str">
            <v>thiocolchicoside, combinations</v>
          </cell>
          <cell r="D2898" t="str">
            <v>EŞDEĞER</v>
          </cell>
          <cell r="E2898" t="str">
            <v>EŞDEĞER</v>
          </cell>
          <cell r="F2898">
            <v>0</v>
          </cell>
          <cell r="G2898">
            <v>2</v>
          </cell>
          <cell r="H2898">
            <v>1</v>
          </cell>
          <cell r="I2898">
            <v>0</v>
          </cell>
          <cell r="J2898">
            <v>0</v>
          </cell>
          <cell r="K2898">
            <v>0</v>
          </cell>
          <cell r="L2898" t="str">
            <v>TIYOKAS 25/8 MG 20 SASE</v>
          </cell>
          <cell r="M2898" t="str">
            <v>DEKSKETOPROFEN TROMETAMOL + TIYOKOLSIKOZID</v>
          </cell>
          <cell r="N2898" t="str">
            <v>NOBEL ILAC PAZARLAMA</v>
          </cell>
          <cell r="O2898" t="str">
            <v>25+8</v>
          </cell>
          <cell r="P2898" t="str">
            <v>MG</v>
          </cell>
          <cell r="Q2898">
            <v>20</v>
          </cell>
          <cell r="R2898" t="str">
            <v>NORMAL REÇETE</v>
          </cell>
          <cell r="S2898" t="str">
            <v>IMAL</v>
          </cell>
          <cell r="T2898" t="str">
            <v>ISPANYA 
YUNANISTAN</v>
          </cell>
          <cell r="U2898">
            <v>12.82</v>
          </cell>
          <cell r="V2898">
            <v>12.82</v>
          </cell>
          <cell r="W2898">
            <v>7.69</v>
          </cell>
          <cell r="X2898" t="str">
            <v>ISPANYA 
YUNANISTAN</v>
          </cell>
          <cell r="Y2898">
            <v>0</v>
          </cell>
          <cell r="Z2898">
            <v>0</v>
          </cell>
          <cell r="AA2898">
            <v>13.8</v>
          </cell>
          <cell r="AB2898">
            <v>0</v>
          </cell>
          <cell r="AC2898">
            <v>13.8</v>
          </cell>
        </row>
        <row r="2899">
          <cell r="A2899">
            <v>8699693030023</v>
          </cell>
          <cell r="B2899" t="str">
            <v>G04CA02</v>
          </cell>
          <cell r="C2899" t="str">
            <v>tamsulosin</v>
          </cell>
          <cell r="D2899" t="str">
            <v>REFERANS</v>
          </cell>
          <cell r="E2899" t="str">
            <v>REFERANS</v>
          </cell>
          <cell r="F2899">
            <v>0</v>
          </cell>
          <cell r="G2899">
            <v>2</v>
          </cell>
          <cell r="H2899">
            <v>1</v>
          </cell>
          <cell r="I2899">
            <v>0</v>
          </cell>
          <cell r="J2899">
            <v>0</v>
          </cell>
          <cell r="K2899">
            <v>0</v>
          </cell>
          <cell r="L2899" t="str">
            <v>TOCAS PR 0,4 MG 30 TABLET</v>
          </cell>
          <cell r="M2899" t="str">
            <v>TAMSULOSIN HCL</v>
          </cell>
          <cell r="N2899" t="str">
            <v>BOEHRINGER INGELHEIM</v>
          </cell>
          <cell r="O2899">
            <v>0.4</v>
          </cell>
          <cell r="P2899" t="str">
            <v>MG</v>
          </cell>
          <cell r="Q2899">
            <v>30</v>
          </cell>
          <cell r="R2899" t="str">
            <v>NORMAL REÇETE</v>
          </cell>
          <cell r="S2899" t="str">
            <v>ITHAL</v>
          </cell>
          <cell r="T2899" t="str">
            <v>FRANSA</v>
          </cell>
          <cell r="U2899">
            <v>6.27</v>
          </cell>
          <cell r="V2899">
            <v>6.27</v>
          </cell>
          <cell r="W2899">
            <v>6.27</v>
          </cell>
          <cell r="X2899" t="str">
            <v>FRANSA</v>
          </cell>
          <cell r="Y2899">
            <v>0</v>
          </cell>
          <cell r="Z2899">
            <v>0</v>
          </cell>
          <cell r="AA2899">
            <v>13.27</v>
          </cell>
          <cell r="AB2899">
            <v>0</v>
          </cell>
          <cell r="AC2899">
            <v>13.27</v>
          </cell>
        </row>
        <row r="2900">
          <cell r="A2900">
            <v>8699504120066</v>
          </cell>
          <cell r="B2900" t="str">
            <v>N06AA02</v>
          </cell>
          <cell r="C2900" t="str">
            <v>imipramine</v>
          </cell>
          <cell r="D2900" t="str">
            <v>REFERANS</v>
          </cell>
          <cell r="E2900" t="str">
            <v>YIRMI YIL</v>
          </cell>
          <cell r="F2900">
            <v>4</v>
          </cell>
          <cell r="G2900">
            <v>2</v>
          </cell>
          <cell r="H2900">
            <v>2</v>
          </cell>
          <cell r="I2900">
            <v>0</v>
          </cell>
          <cell r="J2900">
            <v>0</v>
          </cell>
          <cell r="K2900">
            <v>0</v>
          </cell>
          <cell r="L2900" t="str">
            <v>TOFRANIL 10 MG 50 DRAJE</v>
          </cell>
          <cell r="M2900" t="str">
            <v>IMIPRAMIN HCL</v>
          </cell>
          <cell r="N2900" t="str">
            <v>NOVARTIS</v>
          </cell>
          <cell r="O2900">
            <v>10</v>
          </cell>
          <cell r="P2900" t="str">
            <v>MG</v>
          </cell>
          <cell r="Q2900">
            <v>50</v>
          </cell>
          <cell r="R2900" t="str">
            <v>NORMAL REÇETE</v>
          </cell>
          <cell r="S2900" t="str">
            <v>IMAL</v>
          </cell>
          <cell r="T2900" t="str">
            <v>TURKIYE</v>
          </cell>
          <cell r="U2900">
            <v>0.82000000000000006</v>
          </cell>
          <cell r="V2900">
            <v>0.82000000000000006</v>
          </cell>
          <cell r="W2900">
            <v>0</v>
          </cell>
          <cell r="X2900" t="str">
            <v>TURKIYE</v>
          </cell>
          <cell r="Y2900">
            <v>3</v>
          </cell>
          <cell r="Z2900">
            <v>0</v>
          </cell>
          <cell r="AA2900">
            <v>1.72</v>
          </cell>
          <cell r="AB2900">
            <v>0</v>
          </cell>
          <cell r="AC2900">
            <v>1.72</v>
          </cell>
        </row>
        <row r="2901">
          <cell r="A2901">
            <v>8699504120073</v>
          </cell>
          <cell r="B2901" t="str">
            <v>N06AA02</v>
          </cell>
          <cell r="C2901" t="str">
            <v>imipramine</v>
          </cell>
          <cell r="D2901" t="str">
            <v>REFERANS</v>
          </cell>
          <cell r="E2901" t="str">
            <v>YIRMI YIL</v>
          </cell>
          <cell r="F2901">
            <v>4</v>
          </cell>
          <cell r="G2901">
            <v>2</v>
          </cell>
          <cell r="H2901">
            <v>2</v>
          </cell>
          <cell r="I2901">
            <v>0</v>
          </cell>
          <cell r="J2901">
            <v>0</v>
          </cell>
          <cell r="K2901">
            <v>0</v>
          </cell>
          <cell r="L2901" t="str">
            <v>TOFRANIL 25 MG 50 DRAJE</v>
          </cell>
          <cell r="M2901" t="str">
            <v>IMIPRAMIN HCL</v>
          </cell>
          <cell r="N2901" t="str">
            <v>NOVARTIS</v>
          </cell>
          <cell r="O2901">
            <v>25</v>
          </cell>
          <cell r="P2901" t="str">
            <v>MG</v>
          </cell>
          <cell r="Q2901">
            <v>50</v>
          </cell>
          <cell r="R2901" t="str">
            <v>NORMAL REÇETE</v>
          </cell>
          <cell r="S2901" t="str">
            <v>IMAL</v>
          </cell>
          <cell r="T2901" t="str">
            <v>TURKIYE</v>
          </cell>
          <cell r="U2901">
            <v>1.49</v>
          </cell>
          <cell r="V2901">
            <v>1.49</v>
          </cell>
          <cell r="W2901">
            <v>0</v>
          </cell>
          <cell r="X2901" t="str">
            <v>TURKIYE</v>
          </cell>
          <cell r="Y2901">
            <v>1</v>
          </cell>
          <cell r="Z2901">
            <v>0</v>
          </cell>
          <cell r="AA2901">
            <v>3.62</v>
          </cell>
          <cell r="AB2901">
            <v>0</v>
          </cell>
          <cell r="AC2901">
            <v>3.62</v>
          </cell>
        </row>
        <row r="2902">
          <cell r="A2902">
            <v>8699564752849</v>
          </cell>
          <cell r="B2902" t="str">
            <v>H05BA01</v>
          </cell>
          <cell r="C2902" t="str">
            <v>calcitonin (salmon synthetic)</v>
          </cell>
          <cell r="D2902" t="str">
            <v>EŞDEĞER</v>
          </cell>
          <cell r="E2902" t="str">
            <v>YIRMI YIL</v>
          </cell>
          <cell r="F2902">
            <v>0</v>
          </cell>
          <cell r="G2902">
            <v>1</v>
          </cell>
          <cell r="H2902">
            <v>1</v>
          </cell>
          <cell r="I2902">
            <v>0</v>
          </cell>
          <cell r="J2902">
            <v>0</v>
          </cell>
          <cell r="K2902">
            <v>0</v>
          </cell>
          <cell r="L2902" t="str">
            <v>TONOCALCIN 100 IU 5 AMPUL</v>
          </cell>
          <cell r="M2902" t="str">
            <v>SALMON KALSITONINI</v>
          </cell>
          <cell r="N2902" t="str">
            <v>GUREL</v>
          </cell>
          <cell r="O2902">
            <v>100</v>
          </cell>
          <cell r="P2902" t="str">
            <v>IU</v>
          </cell>
          <cell r="Q2902">
            <v>5</v>
          </cell>
          <cell r="R2902" t="str">
            <v>NORMAL REÇETE</v>
          </cell>
          <cell r="S2902" t="str">
            <v>ITHAL</v>
          </cell>
          <cell r="T2902" t="str">
            <v>YUNANISTAN</v>
          </cell>
          <cell r="U2902">
            <v>8.0299999999999994</v>
          </cell>
          <cell r="V2902">
            <v>8.0299999999999994</v>
          </cell>
          <cell r="W2902">
            <v>6.42</v>
          </cell>
          <cell r="X2902" t="str">
            <v>YUNANISTAN</v>
          </cell>
          <cell r="Y2902">
            <v>0</v>
          </cell>
          <cell r="Z2902">
            <v>0</v>
          </cell>
          <cell r="AA2902">
            <v>13.56</v>
          </cell>
          <cell r="AB2902">
            <v>0</v>
          </cell>
          <cell r="AC2902">
            <v>13.56</v>
          </cell>
        </row>
        <row r="2903">
          <cell r="A2903">
            <v>8699564543560</v>
          </cell>
          <cell r="B2903" t="str">
            <v>H05BA01</v>
          </cell>
          <cell r="C2903" t="str">
            <v>calcitonin (salmon synthetic)</v>
          </cell>
          <cell r="D2903" t="str">
            <v>EŞDEĞER</v>
          </cell>
          <cell r="E2903" t="str">
            <v>YIRMI YIL</v>
          </cell>
          <cell r="F2903">
            <v>0</v>
          </cell>
          <cell r="G2903">
            <v>1</v>
          </cell>
          <cell r="H2903">
            <v>1</v>
          </cell>
          <cell r="I2903">
            <v>0</v>
          </cell>
          <cell r="J2903">
            <v>0</v>
          </cell>
          <cell r="K2903">
            <v>0</v>
          </cell>
          <cell r="L2903" t="str">
            <v>TONOCALCIN 200 IU 14 DOZ NAZAL SPREY</v>
          </cell>
          <cell r="M2903" t="str">
            <v>SALMON KALSITONINI</v>
          </cell>
          <cell r="N2903" t="str">
            <v>GUREL</v>
          </cell>
          <cell r="O2903">
            <v>200</v>
          </cell>
          <cell r="P2903" t="str">
            <v>IU</v>
          </cell>
          <cell r="Q2903">
            <v>14</v>
          </cell>
          <cell r="R2903" t="str">
            <v>NORMAL REÇETE</v>
          </cell>
          <cell r="S2903" t="str">
            <v>ITHAL</v>
          </cell>
          <cell r="T2903" t="str">
            <v>ISPANYA</v>
          </cell>
          <cell r="U2903">
            <v>25.74</v>
          </cell>
          <cell r="V2903">
            <v>25.74</v>
          </cell>
          <cell r="W2903">
            <v>20.59</v>
          </cell>
          <cell r="X2903" t="str">
            <v>ISPANYA</v>
          </cell>
          <cell r="Y2903">
            <v>0</v>
          </cell>
          <cell r="Z2903">
            <v>0</v>
          </cell>
          <cell r="AA2903">
            <v>43.57</v>
          </cell>
          <cell r="AB2903">
            <v>0</v>
          </cell>
          <cell r="AC2903">
            <v>43.57</v>
          </cell>
        </row>
        <row r="2904">
          <cell r="A2904">
            <v>8699564543577</v>
          </cell>
          <cell r="B2904" t="str">
            <v>H05BA01</v>
          </cell>
          <cell r="C2904" t="str">
            <v>calcitonin (salmon synthetic)</v>
          </cell>
          <cell r="D2904" t="str">
            <v>EŞDEĞER</v>
          </cell>
          <cell r="E2904" t="str">
            <v>YIRMI YIL</v>
          </cell>
          <cell r="F2904">
            <v>0</v>
          </cell>
          <cell r="G2904">
            <v>1</v>
          </cell>
          <cell r="H2904">
            <v>1</v>
          </cell>
          <cell r="I2904">
            <v>0</v>
          </cell>
          <cell r="J2904">
            <v>0</v>
          </cell>
          <cell r="K2904">
            <v>0</v>
          </cell>
          <cell r="L2904" t="str">
            <v>TONOCALCIN 200 IU 28 DOZ NAZAL SPREY</v>
          </cell>
          <cell r="M2904" t="str">
            <v>SALMON KALSITONINI</v>
          </cell>
          <cell r="N2904" t="str">
            <v>GUREL</v>
          </cell>
          <cell r="O2904">
            <v>200</v>
          </cell>
          <cell r="P2904" t="str">
            <v>IU</v>
          </cell>
          <cell r="Q2904">
            <v>28</v>
          </cell>
          <cell r="R2904" t="str">
            <v>NORMAL REÇETE</v>
          </cell>
          <cell r="S2904" t="str">
            <v>ITHAL</v>
          </cell>
          <cell r="T2904" t="str">
            <v>ISPANYA</v>
          </cell>
          <cell r="U2904">
            <v>44.54</v>
          </cell>
          <cell r="V2904">
            <v>44.54</v>
          </cell>
          <cell r="W2904">
            <v>35.630000000000003</v>
          </cell>
          <cell r="X2904" t="str">
            <v>ISPANYA</v>
          </cell>
          <cell r="Y2904">
            <v>0</v>
          </cell>
          <cell r="Z2904">
            <v>0</v>
          </cell>
          <cell r="AA2904">
            <v>75.38</v>
          </cell>
          <cell r="AB2904">
            <v>0</v>
          </cell>
          <cell r="AC2904">
            <v>75.38</v>
          </cell>
        </row>
        <row r="2905">
          <cell r="A2905">
            <v>8699564542839</v>
          </cell>
          <cell r="B2905" t="str">
            <v>H05BA01</v>
          </cell>
          <cell r="C2905" t="str">
            <v>calcitonin (salmon synthetic)</v>
          </cell>
          <cell r="D2905" t="str">
            <v>EŞDEĞER</v>
          </cell>
          <cell r="E2905" t="str">
            <v>YIRMI YIL</v>
          </cell>
          <cell r="F2905">
            <v>0</v>
          </cell>
          <cell r="G2905">
            <v>2</v>
          </cell>
          <cell r="H2905">
            <v>1</v>
          </cell>
          <cell r="I2905">
            <v>0</v>
          </cell>
          <cell r="J2905">
            <v>0</v>
          </cell>
          <cell r="K2905">
            <v>0</v>
          </cell>
          <cell r="L2905" t="str">
            <v>TONOCALCIN 3.5 ML 100IU 28 DOZ NAZAL SPREY</v>
          </cell>
          <cell r="M2905" t="str">
            <v>SALMON KALSITONINI</v>
          </cell>
          <cell r="N2905" t="str">
            <v>GUREL</v>
          </cell>
          <cell r="O2905">
            <v>100</v>
          </cell>
          <cell r="P2905" t="str">
            <v>IU</v>
          </cell>
          <cell r="Q2905">
            <v>28</v>
          </cell>
          <cell r="R2905" t="str">
            <v>NORMAL REÇETE</v>
          </cell>
          <cell r="S2905" t="str">
            <v>ITHAL</v>
          </cell>
          <cell r="T2905" t="str">
            <v>ISPANYA</v>
          </cell>
          <cell r="U2905">
            <v>51.48</v>
          </cell>
          <cell r="V2905">
            <v>51.48</v>
          </cell>
          <cell r="W2905">
            <v>41.18</v>
          </cell>
          <cell r="X2905" t="str">
            <v>ISPANYA</v>
          </cell>
          <cell r="Y2905">
            <v>0</v>
          </cell>
          <cell r="Z2905">
            <v>0</v>
          </cell>
          <cell r="AA2905">
            <v>41.48</v>
          </cell>
          <cell r="AB2905">
            <v>0</v>
          </cell>
          <cell r="AC2905">
            <v>41.48</v>
          </cell>
        </row>
        <row r="2906">
          <cell r="A2906">
            <v>8699564752856</v>
          </cell>
          <cell r="B2906" t="str">
            <v>H05BA01</v>
          </cell>
          <cell r="C2906" t="str">
            <v>calcitonin (salmon synthetic)</v>
          </cell>
          <cell r="D2906" t="str">
            <v>EŞDEĞER</v>
          </cell>
          <cell r="E2906" t="str">
            <v>YIRMI YIL</v>
          </cell>
          <cell r="F2906">
            <v>0</v>
          </cell>
          <cell r="G2906">
            <v>5</v>
          </cell>
          <cell r="H2906">
            <v>1</v>
          </cell>
          <cell r="I2906">
            <v>0</v>
          </cell>
          <cell r="J2906">
            <v>0</v>
          </cell>
          <cell r="K2906">
            <v>0</v>
          </cell>
          <cell r="L2906" t="str">
            <v>TONOCALCIN 50 IU 5 AMPUL</v>
          </cell>
          <cell r="M2906" t="str">
            <v>SALMON KALSITONINI</v>
          </cell>
          <cell r="N2906" t="str">
            <v>GUREL</v>
          </cell>
          <cell r="O2906">
            <v>50</v>
          </cell>
          <cell r="P2906" t="str">
            <v>IU</v>
          </cell>
          <cell r="Q2906">
            <v>5</v>
          </cell>
          <cell r="R2906" t="str">
            <v>NORMAL REÇETE</v>
          </cell>
          <cell r="S2906" t="str">
            <v>ITHAL</v>
          </cell>
          <cell r="T2906" t="str">
            <v>YUNANISTAN</v>
          </cell>
          <cell r="U2906">
            <v>4.34</v>
          </cell>
          <cell r="V2906">
            <v>4.34</v>
          </cell>
          <cell r="W2906">
            <v>3.47</v>
          </cell>
          <cell r="X2906" t="str">
            <v>YUNANISTAN</v>
          </cell>
          <cell r="Y2906">
            <v>0</v>
          </cell>
          <cell r="Z2906">
            <v>0</v>
          </cell>
          <cell r="AA2906">
            <v>7.33</v>
          </cell>
          <cell r="AB2906">
            <v>0</v>
          </cell>
          <cell r="AC2906">
            <v>7.33</v>
          </cell>
        </row>
        <row r="2907">
          <cell r="A2907">
            <v>8697930093732</v>
          </cell>
          <cell r="B2907" t="str">
            <v>N03AX11</v>
          </cell>
          <cell r="C2907" t="str">
            <v>topiramate</v>
          </cell>
          <cell r="D2907" t="str">
            <v>EŞDEĞER</v>
          </cell>
          <cell r="E2907" t="str">
            <v>EŞDEĞER</v>
          </cell>
          <cell r="F2907">
            <v>0</v>
          </cell>
          <cell r="G2907">
            <v>1</v>
          </cell>
          <cell r="H2907">
            <v>1</v>
          </cell>
          <cell r="I2907">
            <v>0</v>
          </cell>
          <cell r="J2907">
            <v>0</v>
          </cell>
          <cell r="K2907">
            <v>0</v>
          </cell>
          <cell r="L2907" t="str">
            <v>TOPIMOL 100 MG 60 FILM KAPLI TABLET</v>
          </cell>
          <cell r="M2907" t="str">
            <v>TOPIRAMAT</v>
          </cell>
          <cell r="N2907" t="str">
            <v>MENTIS</v>
          </cell>
          <cell r="O2907">
            <v>100</v>
          </cell>
          <cell r="P2907" t="str">
            <v>MG</v>
          </cell>
          <cell r="Q2907">
            <v>60</v>
          </cell>
          <cell r="R2907" t="str">
            <v>NORMAL REÇETE</v>
          </cell>
          <cell r="S2907" t="str">
            <v>IMAL</v>
          </cell>
          <cell r="T2907" t="str">
            <v>ISPANYA</v>
          </cell>
          <cell r="U2907">
            <v>46.93</v>
          </cell>
          <cell r="V2907">
            <v>46.93</v>
          </cell>
          <cell r="W2907">
            <v>23.54</v>
          </cell>
          <cell r="X2907" t="str">
            <v>ISPANYA</v>
          </cell>
          <cell r="Y2907">
            <v>0</v>
          </cell>
          <cell r="Z2907">
            <v>0</v>
          </cell>
          <cell r="AA2907">
            <v>49.89</v>
          </cell>
          <cell r="AB2907">
            <v>0</v>
          </cell>
          <cell r="AC2907">
            <v>49.89</v>
          </cell>
        </row>
        <row r="2908">
          <cell r="A2908">
            <v>8697930093756</v>
          </cell>
          <cell r="B2908" t="str">
            <v>N03AX11</v>
          </cell>
          <cell r="C2908" t="str">
            <v>topiramate</v>
          </cell>
          <cell r="D2908" t="str">
            <v>EŞDEĞER</v>
          </cell>
          <cell r="E2908" t="str">
            <v>EŞDEĞER</v>
          </cell>
          <cell r="F2908">
            <v>0</v>
          </cell>
          <cell r="G2908">
            <v>1</v>
          </cell>
          <cell r="H2908">
            <v>1</v>
          </cell>
          <cell r="I2908">
            <v>0</v>
          </cell>
          <cell r="J2908">
            <v>0</v>
          </cell>
          <cell r="K2908">
            <v>0</v>
          </cell>
          <cell r="L2908" t="str">
            <v>TOPIMOL 200 MG 60 FILM KAPLI TABLET</v>
          </cell>
          <cell r="M2908" t="str">
            <v>TOPIRAMAT</v>
          </cell>
          <cell r="N2908" t="str">
            <v>MENTIS</v>
          </cell>
          <cell r="O2908">
            <v>200</v>
          </cell>
          <cell r="P2908" t="str">
            <v>MG</v>
          </cell>
          <cell r="Q2908">
            <v>60</v>
          </cell>
          <cell r="R2908" t="str">
            <v>NORMAL REÇETE</v>
          </cell>
          <cell r="S2908" t="str">
            <v>IMAL</v>
          </cell>
          <cell r="T2908" t="str">
            <v>YUNANISTAN</v>
          </cell>
          <cell r="U2908">
            <v>106.98</v>
          </cell>
          <cell r="V2908">
            <v>106.98</v>
          </cell>
          <cell r="W2908">
            <v>42.93</v>
          </cell>
          <cell r="X2908" t="str">
            <v>YUNANISTAN</v>
          </cell>
          <cell r="Y2908">
            <v>0</v>
          </cell>
          <cell r="Z2908">
            <v>0</v>
          </cell>
          <cell r="AA2908">
            <v>90.84</v>
          </cell>
          <cell r="AB2908">
            <v>0</v>
          </cell>
          <cell r="AC2908">
            <v>90.84</v>
          </cell>
        </row>
        <row r="2909">
          <cell r="A2909">
            <v>8697930093695</v>
          </cell>
          <cell r="B2909" t="str">
            <v>N03AX11</v>
          </cell>
          <cell r="C2909" t="str">
            <v>topiramate</v>
          </cell>
          <cell r="D2909" t="str">
            <v>EŞDEĞER</v>
          </cell>
          <cell r="E2909" t="str">
            <v>EŞDEĞER</v>
          </cell>
          <cell r="F2909">
            <v>0</v>
          </cell>
          <cell r="G2909">
            <v>1</v>
          </cell>
          <cell r="H2909">
            <v>1</v>
          </cell>
          <cell r="I2909">
            <v>0</v>
          </cell>
          <cell r="J2909">
            <v>0</v>
          </cell>
          <cell r="K2909">
            <v>0</v>
          </cell>
          <cell r="L2909" t="str">
            <v>TOPIMOL 25 MG 60 FILM KAPLI TABLET</v>
          </cell>
          <cell r="M2909" t="str">
            <v>TOPIRAMAT</v>
          </cell>
          <cell r="N2909" t="str">
            <v>MENTIS</v>
          </cell>
          <cell r="O2909">
            <v>25</v>
          </cell>
          <cell r="P2909" t="str">
            <v>MG</v>
          </cell>
          <cell r="Q2909">
            <v>60</v>
          </cell>
          <cell r="R2909" t="str">
            <v>NORMAL REÇETE</v>
          </cell>
          <cell r="S2909" t="str">
            <v>IMAL</v>
          </cell>
          <cell r="T2909" t="str">
            <v>PORTEKIZ</v>
          </cell>
          <cell r="U2909">
            <v>15.24</v>
          </cell>
          <cell r="V2909">
            <v>5.64</v>
          </cell>
          <cell r="W2909">
            <v>5.64</v>
          </cell>
          <cell r="X2909" t="str">
            <v>PORTEKIZ</v>
          </cell>
          <cell r="Y2909">
            <v>0</v>
          </cell>
          <cell r="Z2909">
            <v>0</v>
          </cell>
          <cell r="AA2909">
            <v>11.93</v>
          </cell>
          <cell r="AB2909">
            <v>0</v>
          </cell>
          <cell r="AC2909">
            <v>11.93</v>
          </cell>
        </row>
        <row r="2910">
          <cell r="A2910">
            <v>8697930093718</v>
          </cell>
          <cell r="B2910" t="str">
            <v>N03AX11</v>
          </cell>
          <cell r="C2910" t="str">
            <v>topiramate</v>
          </cell>
          <cell r="D2910" t="str">
            <v>EŞDEĞER</v>
          </cell>
          <cell r="E2910" t="str">
            <v>EŞDEĞER</v>
          </cell>
          <cell r="F2910">
            <v>0</v>
          </cell>
          <cell r="G2910">
            <v>1</v>
          </cell>
          <cell r="H2910">
            <v>1</v>
          </cell>
          <cell r="I2910">
            <v>0</v>
          </cell>
          <cell r="J2910">
            <v>0</v>
          </cell>
          <cell r="K2910">
            <v>0</v>
          </cell>
          <cell r="L2910" t="str">
            <v>TOPIMOL 50 MG 60 FILM KAPLI TABLET</v>
          </cell>
          <cell r="M2910" t="str">
            <v>TOPIRAMAT</v>
          </cell>
          <cell r="N2910" t="str">
            <v>MENTIS</v>
          </cell>
          <cell r="O2910">
            <v>50</v>
          </cell>
          <cell r="P2910" t="str">
            <v>MG</v>
          </cell>
          <cell r="Q2910">
            <v>60</v>
          </cell>
          <cell r="R2910" t="str">
            <v>NORMAL REÇETE</v>
          </cell>
          <cell r="S2910" t="str">
            <v>IMAL</v>
          </cell>
          <cell r="T2910" t="str">
            <v>ISPANYA</v>
          </cell>
          <cell r="U2910">
            <v>27.88</v>
          </cell>
          <cell r="V2910">
            <v>27.88</v>
          </cell>
          <cell r="W2910">
            <v>11.76</v>
          </cell>
          <cell r="X2910" t="str">
            <v>ISPANYA</v>
          </cell>
          <cell r="Y2910">
            <v>0</v>
          </cell>
          <cell r="Z2910">
            <v>0</v>
          </cell>
          <cell r="AA2910">
            <v>25.3</v>
          </cell>
          <cell r="AB2910">
            <v>0</v>
          </cell>
          <cell r="AC2910">
            <v>25.3</v>
          </cell>
        </row>
        <row r="2911">
          <cell r="A2911">
            <v>8699650772386</v>
          </cell>
          <cell r="B2911" t="str">
            <v>L01XX17</v>
          </cell>
          <cell r="C2911" t="str">
            <v>topotecan</v>
          </cell>
          <cell r="D2911" t="str">
            <v>EŞDEĞER</v>
          </cell>
          <cell r="E2911" t="str">
            <v>EŞDEĞER</v>
          </cell>
          <cell r="F2911">
            <v>0</v>
          </cell>
          <cell r="G2911">
            <v>1</v>
          </cell>
          <cell r="H2911">
            <v>1</v>
          </cell>
          <cell r="I2911">
            <v>0</v>
          </cell>
          <cell r="J2911">
            <v>0</v>
          </cell>
          <cell r="K2911">
            <v>0</v>
          </cell>
          <cell r="L2911" t="str">
            <v xml:space="preserve">TOPOTU 4 MG/4 ML KONSANTRE INFUZYON COZELTISI </v>
          </cell>
          <cell r="M2911" t="str">
            <v>TOPOTEKAN HCL</v>
          </cell>
          <cell r="N2911" t="str">
            <v>ONKO</v>
          </cell>
          <cell r="O2911">
            <v>4</v>
          </cell>
          <cell r="P2911" t="str">
            <v>MG</v>
          </cell>
          <cell r="Q2911">
            <v>1</v>
          </cell>
          <cell r="R2911" t="str">
            <v>NORMAL REÇETE</v>
          </cell>
          <cell r="S2911" t="str">
            <v>ITHAL</v>
          </cell>
          <cell r="T2911" t="str">
            <v>AVUSTURYA</v>
          </cell>
          <cell r="U2911">
            <v>95</v>
          </cell>
          <cell r="V2911">
            <v>95</v>
          </cell>
          <cell r="W2911">
            <v>95</v>
          </cell>
          <cell r="X2911" t="str">
            <v>AVUSTURYA</v>
          </cell>
          <cell r="Y2911">
            <v>0</v>
          </cell>
          <cell r="Z2911">
            <v>0</v>
          </cell>
          <cell r="AA2911">
            <v>201.07</v>
          </cell>
          <cell r="AB2911">
            <v>0</v>
          </cell>
          <cell r="AC2911">
            <v>201.07</v>
          </cell>
        </row>
        <row r="2912">
          <cell r="A2912">
            <v>8699772750026</v>
          </cell>
          <cell r="B2912" t="str">
            <v>M01AE17</v>
          </cell>
          <cell r="C2912">
            <v>0</v>
          </cell>
          <cell r="D2912" t="str">
            <v>EŞDEĞER</v>
          </cell>
          <cell r="E2912" t="str">
            <v>EŞDEĞER</v>
          </cell>
          <cell r="F2912">
            <v>0</v>
          </cell>
          <cell r="G2912">
            <v>1</v>
          </cell>
          <cell r="H2912">
            <v>1</v>
          </cell>
          <cell r="I2912">
            <v>0</v>
          </cell>
          <cell r="J2912">
            <v>0</v>
          </cell>
          <cell r="K2912">
            <v>0</v>
          </cell>
          <cell r="L2912" t="str">
            <v>TORIA 50 MG/2 ML ENJEKSIYONLUK COZELTI ICEREN 6 AMPUL</v>
          </cell>
          <cell r="M2912" t="str">
            <v>DEKSKETOPROFEN TROMETAMOL</v>
          </cell>
          <cell r="N2912" t="str">
            <v>TRIPHARMA</v>
          </cell>
          <cell r="O2912">
            <v>50</v>
          </cell>
          <cell r="P2912" t="str">
            <v>MG</v>
          </cell>
          <cell r="Q2912">
            <v>6</v>
          </cell>
          <cell r="R2912" t="str">
            <v>NORMAL REÇETE</v>
          </cell>
          <cell r="S2912" t="str">
            <v>IMAL</v>
          </cell>
          <cell r="T2912">
            <v>0</v>
          </cell>
          <cell r="U2912">
            <v>0</v>
          </cell>
          <cell r="V2912">
            <v>0</v>
          </cell>
          <cell r="W2912">
            <v>0</v>
          </cell>
          <cell r="X2912">
            <v>0</v>
          </cell>
          <cell r="Y2912">
            <v>0</v>
          </cell>
          <cell r="Z2912">
            <v>0</v>
          </cell>
          <cell r="AA2912">
            <v>0</v>
          </cell>
          <cell r="AB2912">
            <v>0</v>
          </cell>
          <cell r="AC2912">
            <v>0</v>
          </cell>
        </row>
        <row r="2913">
          <cell r="A2913">
            <v>8699516097585</v>
          </cell>
          <cell r="B2913" t="str">
            <v>C10AA05</v>
          </cell>
          <cell r="C2913">
            <v>0</v>
          </cell>
          <cell r="D2913" t="str">
            <v>EŞDEĞER</v>
          </cell>
          <cell r="E2913" t="str">
            <v>EŞDEĞER</v>
          </cell>
          <cell r="F2913">
            <v>0</v>
          </cell>
          <cell r="G2913">
            <v>1</v>
          </cell>
          <cell r="H2913">
            <v>1</v>
          </cell>
          <cell r="I2913">
            <v>0</v>
          </cell>
          <cell r="J2913">
            <v>0</v>
          </cell>
          <cell r="K2913">
            <v>0</v>
          </cell>
          <cell r="L2913" t="str">
            <v>TORVAXAL 10 MG 30 FILM TABLET</v>
          </cell>
          <cell r="M2913" t="str">
            <v>ATORVASTATIN KALSIYUM</v>
          </cell>
          <cell r="N2913" t="str">
            <v>SANDOZ</v>
          </cell>
          <cell r="O2913">
            <v>10</v>
          </cell>
          <cell r="P2913" t="str">
            <v>MG</v>
          </cell>
          <cell r="Q2913">
            <v>30</v>
          </cell>
          <cell r="R2913" t="str">
            <v>NORMAL REÇETE</v>
          </cell>
          <cell r="S2913" t="str">
            <v>IMAL</v>
          </cell>
          <cell r="T2913">
            <v>0</v>
          </cell>
          <cell r="U2913">
            <v>0</v>
          </cell>
          <cell r="V2913">
            <v>0</v>
          </cell>
          <cell r="W2913">
            <v>0</v>
          </cell>
          <cell r="X2913">
            <v>0</v>
          </cell>
          <cell r="Y2913">
            <v>0</v>
          </cell>
          <cell r="Z2913">
            <v>0</v>
          </cell>
          <cell r="AA2913">
            <v>0</v>
          </cell>
          <cell r="AB2913">
            <v>0</v>
          </cell>
          <cell r="AC2913">
            <v>0</v>
          </cell>
        </row>
        <row r="2914">
          <cell r="A2914">
            <v>8699516097929</v>
          </cell>
          <cell r="B2914" t="str">
            <v>C10AA05</v>
          </cell>
          <cell r="C2914">
            <v>0</v>
          </cell>
          <cell r="D2914" t="str">
            <v>EŞDEĞER</v>
          </cell>
          <cell r="E2914" t="str">
            <v>EŞDEĞER</v>
          </cell>
          <cell r="F2914">
            <v>0</v>
          </cell>
          <cell r="G2914">
            <v>1</v>
          </cell>
          <cell r="H2914">
            <v>1</v>
          </cell>
          <cell r="I2914">
            <v>0</v>
          </cell>
          <cell r="J2914">
            <v>0</v>
          </cell>
          <cell r="K2914">
            <v>0</v>
          </cell>
          <cell r="L2914" t="str">
            <v>TORVAXAL 10 MG 90 FILM TABLET</v>
          </cell>
          <cell r="M2914" t="str">
            <v>ATORVASTATIN KALSIYUM</v>
          </cell>
          <cell r="N2914" t="str">
            <v>SANDOZ</v>
          </cell>
          <cell r="O2914">
            <v>10</v>
          </cell>
          <cell r="P2914" t="str">
            <v>MG</v>
          </cell>
          <cell r="Q2914">
            <v>90</v>
          </cell>
          <cell r="R2914" t="str">
            <v>NORMAL REÇETE</v>
          </cell>
          <cell r="S2914" t="str">
            <v>IMAL</v>
          </cell>
          <cell r="T2914">
            <v>0</v>
          </cell>
          <cell r="U2914">
            <v>0</v>
          </cell>
          <cell r="V2914">
            <v>0</v>
          </cell>
          <cell r="W2914">
            <v>0</v>
          </cell>
          <cell r="X2914">
            <v>0</v>
          </cell>
          <cell r="Y2914">
            <v>0</v>
          </cell>
          <cell r="Z2914">
            <v>0</v>
          </cell>
          <cell r="AA2914">
            <v>0</v>
          </cell>
          <cell r="AB2914">
            <v>0</v>
          </cell>
          <cell r="AC2914">
            <v>0</v>
          </cell>
        </row>
        <row r="2915">
          <cell r="A2915">
            <v>8699516097592</v>
          </cell>
          <cell r="B2915" t="str">
            <v>C10AA05</v>
          </cell>
          <cell r="C2915">
            <v>0</v>
          </cell>
          <cell r="D2915" t="str">
            <v>EŞDEĞER</v>
          </cell>
          <cell r="E2915" t="str">
            <v>EŞDEĞER</v>
          </cell>
          <cell r="F2915">
            <v>0</v>
          </cell>
          <cell r="G2915">
            <v>1</v>
          </cell>
          <cell r="H2915">
            <v>1</v>
          </cell>
          <cell r="I2915">
            <v>0</v>
          </cell>
          <cell r="J2915">
            <v>0</v>
          </cell>
          <cell r="K2915">
            <v>0</v>
          </cell>
          <cell r="L2915" t="str">
            <v>TORVAXAL 20 MG 30 FILM TABLET</v>
          </cell>
          <cell r="M2915" t="str">
            <v>ATORVASTATIN KALSIYUM</v>
          </cell>
          <cell r="N2915" t="str">
            <v>SANDOZ</v>
          </cell>
          <cell r="O2915">
            <v>20</v>
          </cell>
          <cell r="P2915" t="str">
            <v>MG</v>
          </cell>
          <cell r="Q2915">
            <v>30</v>
          </cell>
          <cell r="R2915" t="str">
            <v>NORMAL REÇETE</v>
          </cell>
          <cell r="S2915" t="str">
            <v>IMAL</v>
          </cell>
          <cell r="T2915">
            <v>0</v>
          </cell>
          <cell r="U2915">
            <v>0</v>
          </cell>
          <cell r="V2915">
            <v>0</v>
          </cell>
          <cell r="W2915">
            <v>0</v>
          </cell>
          <cell r="X2915">
            <v>0</v>
          </cell>
          <cell r="Y2915">
            <v>0</v>
          </cell>
          <cell r="Z2915">
            <v>0</v>
          </cell>
          <cell r="AA2915">
            <v>0</v>
          </cell>
          <cell r="AB2915">
            <v>0</v>
          </cell>
          <cell r="AC2915">
            <v>0</v>
          </cell>
        </row>
        <row r="2916">
          <cell r="A2916">
            <v>8699516097936</v>
          </cell>
          <cell r="B2916" t="str">
            <v>C10AA05</v>
          </cell>
          <cell r="C2916">
            <v>0</v>
          </cell>
          <cell r="D2916" t="str">
            <v>EŞDEĞER</v>
          </cell>
          <cell r="E2916" t="str">
            <v>EŞDEĞER</v>
          </cell>
          <cell r="F2916">
            <v>0</v>
          </cell>
          <cell r="G2916">
            <v>1</v>
          </cell>
          <cell r="H2916">
            <v>1</v>
          </cell>
          <cell r="I2916">
            <v>0</v>
          </cell>
          <cell r="J2916">
            <v>0</v>
          </cell>
          <cell r="K2916">
            <v>0</v>
          </cell>
          <cell r="L2916" t="str">
            <v>TORVAXAL 20 MG 90 FILM TABLET</v>
          </cell>
          <cell r="M2916" t="str">
            <v>ATORVASTATIN KALSIYUM</v>
          </cell>
          <cell r="N2916" t="str">
            <v>SANDOZ</v>
          </cell>
          <cell r="O2916">
            <v>20</v>
          </cell>
          <cell r="P2916" t="str">
            <v>MG</v>
          </cell>
          <cell r="Q2916">
            <v>90</v>
          </cell>
          <cell r="R2916" t="str">
            <v>NORMAL REÇETE</v>
          </cell>
          <cell r="S2916" t="str">
            <v>IMAL</v>
          </cell>
          <cell r="T2916">
            <v>0</v>
          </cell>
          <cell r="U2916">
            <v>0</v>
          </cell>
          <cell r="V2916">
            <v>0</v>
          </cell>
          <cell r="W2916">
            <v>0</v>
          </cell>
          <cell r="X2916">
            <v>0</v>
          </cell>
          <cell r="Y2916">
            <v>0</v>
          </cell>
          <cell r="Z2916">
            <v>0</v>
          </cell>
          <cell r="AA2916">
            <v>0</v>
          </cell>
          <cell r="AB2916">
            <v>0</v>
          </cell>
          <cell r="AC2916">
            <v>0</v>
          </cell>
        </row>
        <row r="2917">
          <cell r="A2917">
            <v>8699516097608</v>
          </cell>
          <cell r="B2917" t="str">
            <v>C10AA05</v>
          </cell>
          <cell r="C2917">
            <v>0</v>
          </cell>
          <cell r="D2917" t="str">
            <v>EŞDEĞER</v>
          </cell>
          <cell r="E2917" t="str">
            <v>EŞDEĞER</v>
          </cell>
          <cell r="F2917">
            <v>0</v>
          </cell>
          <cell r="G2917">
            <v>1</v>
          </cell>
          <cell r="H2917">
            <v>1</v>
          </cell>
          <cell r="I2917">
            <v>0</v>
          </cell>
          <cell r="J2917">
            <v>0</v>
          </cell>
          <cell r="K2917">
            <v>0</v>
          </cell>
          <cell r="L2917" t="str">
            <v>TORVAXAL 40 MG 30 FILM TABLET</v>
          </cell>
          <cell r="M2917" t="str">
            <v>ATORVASTATIN KALSIYUM</v>
          </cell>
          <cell r="N2917" t="str">
            <v>SANDOZ</v>
          </cell>
          <cell r="O2917">
            <v>40</v>
          </cell>
          <cell r="P2917" t="str">
            <v>MG</v>
          </cell>
          <cell r="Q2917">
            <v>30</v>
          </cell>
          <cell r="R2917" t="str">
            <v>NORMAL REÇETE</v>
          </cell>
          <cell r="S2917" t="str">
            <v>IMAL</v>
          </cell>
          <cell r="T2917">
            <v>0</v>
          </cell>
          <cell r="U2917">
            <v>0</v>
          </cell>
          <cell r="V2917">
            <v>0</v>
          </cell>
          <cell r="W2917">
            <v>0</v>
          </cell>
          <cell r="X2917">
            <v>0</v>
          </cell>
          <cell r="Y2917">
            <v>0</v>
          </cell>
          <cell r="Z2917">
            <v>0</v>
          </cell>
          <cell r="AA2917">
            <v>0</v>
          </cell>
          <cell r="AB2917">
            <v>0</v>
          </cell>
          <cell r="AC2917">
            <v>0</v>
          </cell>
        </row>
        <row r="2918">
          <cell r="A2918">
            <v>8699516097943</v>
          </cell>
          <cell r="B2918" t="str">
            <v>C10AA05</v>
          </cell>
          <cell r="C2918">
            <v>0</v>
          </cell>
          <cell r="D2918" t="str">
            <v>EŞDEĞER</v>
          </cell>
          <cell r="E2918" t="str">
            <v>EŞDEĞER</v>
          </cell>
          <cell r="F2918">
            <v>0</v>
          </cell>
          <cell r="G2918">
            <v>1</v>
          </cell>
          <cell r="H2918">
            <v>1</v>
          </cell>
          <cell r="I2918">
            <v>0</v>
          </cell>
          <cell r="J2918">
            <v>0</v>
          </cell>
          <cell r="K2918">
            <v>0</v>
          </cell>
          <cell r="L2918" t="str">
            <v>TORVAXAL 40 MG 90 FILM TABLET</v>
          </cell>
          <cell r="M2918" t="str">
            <v>ATORVASTATIN KALSIYUM</v>
          </cell>
          <cell r="N2918" t="str">
            <v>SANDOZ</v>
          </cell>
          <cell r="O2918">
            <v>40</v>
          </cell>
          <cell r="P2918" t="str">
            <v>MG</v>
          </cell>
          <cell r="Q2918">
            <v>90</v>
          </cell>
          <cell r="R2918" t="str">
            <v>NORMAL REÇETE</v>
          </cell>
          <cell r="S2918" t="str">
            <v>IMAL</v>
          </cell>
          <cell r="T2918">
            <v>0</v>
          </cell>
          <cell r="U2918">
            <v>0</v>
          </cell>
          <cell r="V2918">
            <v>0</v>
          </cell>
          <cell r="W2918">
            <v>0</v>
          </cell>
          <cell r="X2918">
            <v>0</v>
          </cell>
          <cell r="Y2918">
            <v>0</v>
          </cell>
          <cell r="Z2918">
            <v>0</v>
          </cell>
          <cell r="AA2918">
            <v>0</v>
          </cell>
          <cell r="AB2918">
            <v>0</v>
          </cell>
          <cell r="AC2918">
            <v>0</v>
          </cell>
        </row>
        <row r="2919">
          <cell r="A2919">
            <v>8699514170020</v>
          </cell>
          <cell r="B2919" t="str">
            <v>A02BC05</v>
          </cell>
          <cell r="C2919">
            <v>0</v>
          </cell>
          <cell r="D2919" t="str">
            <v>EŞDEĞER</v>
          </cell>
          <cell r="E2919" t="str">
            <v>EŞDEĞER</v>
          </cell>
          <cell r="F2919">
            <v>0</v>
          </cell>
          <cell r="G2919">
            <v>1</v>
          </cell>
          <cell r="H2919">
            <v>1</v>
          </cell>
          <cell r="I2919">
            <v>0</v>
          </cell>
          <cell r="J2919">
            <v>0</v>
          </cell>
          <cell r="K2919">
            <v>0</v>
          </cell>
          <cell r="L2919" t="str">
            <v>TOSSECA 20 MG DR 28 KAPSUL</v>
          </cell>
          <cell r="M2919" t="str">
            <v>ESOMEPRAZOL</v>
          </cell>
          <cell r="N2919" t="str">
            <v>ABDI IBRAHIM</v>
          </cell>
          <cell r="O2919">
            <v>20</v>
          </cell>
          <cell r="P2919" t="str">
            <v>MG</v>
          </cell>
          <cell r="Q2919">
            <v>28</v>
          </cell>
          <cell r="R2919" t="str">
            <v>NORMAL REÇETE</v>
          </cell>
          <cell r="S2919" t="str">
            <v>IMAL</v>
          </cell>
          <cell r="T2919">
            <v>0</v>
          </cell>
          <cell r="U2919">
            <v>0</v>
          </cell>
          <cell r="V2919">
            <v>0</v>
          </cell>
          <cell r="W2919">
            <v>0</v>
          </cell>
          <cell r="X2919">
            <v>0</v>
          </cell>
          <cell r="Y2919">
            <v>0</v>
          </cell>
          <cell r="Z2919">
            <v>0</v>
          </cell>
          <cell r="AA2919">
            <v>0</v>
          </cell>
          <cell r="AB2919">
            <v>0</v>
          </cell>
          <cell r="AC2919">
            <v>0</v>
          </cell>
        </row>
        <row r="2920">
          <cell r="A2920">
            <v>8699514170044</v>
          </cell>
          <cell r="B2920" t="str">
            <v>A02BC05</v>
          </cell>
          <cell r="C2920" t="str">
            <v>esomeprazole</v>
          </cell>
          <cell r="D2920" t="str">
            <v>EŞDEĞER</v>
          </cell>
          <cell r="E2920" t="str">
            <v>EŞDEĞER</v>
          </cell>
          <cell r="F2920">
            <v>0</v>
          </cell>
          <cell r="G2920">
            <v>1</v>
          </cell>
          <cell r="H2920">
            <v>1</v>
          </cell>
          <cell r="I2920">
            <v>0</v>
          </cell>
          <cell r="J2920">
            <v>0</v>
          </cell>
          <cell r="K2920">
            <v>0</v>
          </cell>
          <cell r="L2920" t="str">
            <v>TOSSECA 40 MG DR 28 KAPSUL</v>
          </cell>
          <cell r="M2920" t="str">
            <v>ESOMEPRAZOL</v>
          </cell>
          <cell r="N2920" t="str">
            <v>ABDI IBRAHIM</v>
          </cell>
          <cell r="O2920">
            <v>40</v>
          </cell>
          <cell r="P2920" t="str">
            <v>MG</v>
          </cell>
          <cell r="Q2920">
            <v>28</v>
          </cell>
          <cell r="R2920" t="str">
            <v>NORMAL REÇETE</v>
          </cell>
          <cell r="S2920" t="str">
            <v>IMAL</v>
          </cell>
          <cell r="T2920" t="str">
            <v>YUNANISTAN</v>
          </cell>
          <cell r="U2920">
            <v>16.100000000000001</v>
          </cell>
          <cell r="V2920">
            <v>16.100000000000001</v>
          </cell>
          <cell r="W2920">
            <v>8.9600000000000009</v>
          </cell>
          <cell r="X2920" t="str">
            <v>YUNANISTAN</v>
          </cell>
          <cell r="Y2920">
            <v>0</v>
          </cell>
          <cell r="Z2920">
            <v>0</v>
          </cell>
          <cell r="AA2920">
            <v>14.87</v>
          </cell>
          <cell r="AB2920">
            <v>0</v>
          </cell>
          <cell r="AC2920">
            <v>14.87</v>
          </cell>
        </row>
        <row r="2921">
          <cell r="A2921">
            <v>8699516752682</v>
          </cell>
          <cell r="B2921" t="str">
            <v>N02AX02</v>
          </cell>
          <cell r="C2921">
            <v>0</v>
          </cell>
          <cell r="D2921" t="str">
            <v>EŞDEĞER</v>
          </cell>
          <cell r="E2921" t="str">
            <v>YIRMI YIL</v>
          </cell>
          <cell r="F2921">
            <v>4</v>
          </cell>
          <cell r="G2921">
            <v>1</v>
          </cell>
          <cell r="H2921">
            <v>2</v>
          </cell>
          <cell r="I2921">
            <v>0</v>
          </cell>
          <cell r="J2921">
            <v>0</v>
          </cell>
          <cell r="K2921">
            <v>0</v>
          </cell>
          <cell r="L2921" t="str">
            <v>TRAMADOLOR 100 MG   5 AMPUL</v>
          </cell>
          <cell r="M2921" t="str">
            <v>TRAMADOL HCL</v>
          </cell>
          <cell r="N2921" t="str">
            <v>SANDOZ</v>
          </cell>
          <cell r="O2921">
            <v>100</v>
          </cell>
          <cell r="P2921" t="str">
            <v>MG</v>
          </cell>
          <cell r="Q2921">
            <v>5</v>
          </cell>
          <cell r="R2921" t="str">
            <v>YESIL REÇETE</v>
          </cell>
          <cell r="S2921" t="str">
            <v>ITHAL</v>
          </cell>
          <cell r="T2921">
            <v>0</v>
          </cell>
          <cell r="U2921">
            <v>0</v>
          </cell>
          <cell r="V2921">
            <v>0</v>
          </cell>
          <cell r="W2921">
            <v>0</v>
          </cell>
          <cell r="X2921">
            <v>0</v>
          </cell>
          <cell r="Y2921">
            <v>0</v>
          </cell>
          <cell r="Z2921">
            <v>0</v>
          </cell>
          <cell r="AA2921">
            <v>0</v>
          </cell>
          <cell r="AB2921">
            <v>0</v>
          </cell>
          <cell r="AC2921">
            <v>0</v>
          </cell>
        </row>
        <row r="2922">
          <cell r="A2922">
            <v>8699516752750</v>
          </cell>
          <cell r="B2922" t="str">
            <v>N02AX02</v>
          </cell>
          <cell r="C2922">
            <v>0</v>
          </cell>
          <cell r="D2922" t="str">
            <v>EŞDEĞER</v>
          </cell>
          <cell r="E2922" t="str">
            <v>YIRMI YIL</v>
          </cell>
          <cell r="F2922">
            <v>4</v>
          </cell>
          <cell r="G2922">
            <v>5</v>
          </cell>
          <cell r="H2922">
            <v>2</v>
          </cell>
          <cell r="I2922">
            <v>0</v>
          </cell>
          <cell r="J2922">
            <v>0</v>
          </cell>
          <cell r="K2922">
            <v>0</v>
          </cell>
          <cell r="L2922" t="str">
            <v>TRAMADOLOR 100 MG 10 AMPUL</v>
          </cell>
          <cell r="M2922" t="str">
            <v>TRAMADOL HCL</v>
          </cell>
          <cell r="N2922" t="str">
            <v>SANDOZ</v>
          </cell>
          <cell r="O2922">
            <v>100</v>
          </cell>
          <cell r="P2922" t="str">
            <v>MG</v>
          </cell>
          <cell r="Q2922">
            <v>10</v>
          </cell>
          <cell r="R2922" t="str">
            <v>YESIL REÇETE</v>
          </cell>
          <cell r="S2922" t="str">
            <v>ITHAL</v>
          </cell>
          <cell r="T2922">
            <v>0</v>
          </cell>
          <cell r="U2922">
            <v>0</v>
          </cell>
          <cell r="V2922">
            <v>0</v>
          </cell>
          <cell r="W2922">
            <v>0</v>
          </cell>
          <cell r="X2922">
            <v>0</v>
          </cell>
          <cell r="Y2922">
            <v>0</v>
          </cell>
          <cell r="Z2922">
            <v>0</v>
          </cell>
          <cell r="AA2922">
            <v>0</v>
          </cell>
          <cell r="AB2922">
            <v>0</v>
          </cell>
          <cell r="AC2922">
            <v>0</v>
          </cell>
        </row>
        <row r="2923">
          <cell r="A2923">
            <v>8699517120602</v>
          </cell>
          <cell r="B2923" t="str">
            <v>A03BB01</v>
          </cell>
          <cell r="C2923" t="str">
            <v>butylscopolamine</v>
          </cell>
          <cell r="D2923" t="str">
            <v>REFERANS</v>
          </cell>
          <cell r="E2923" t="str">
            <v>YIRMI YIL</v>
          </cell>
          <cell r="F2923">
            <v>4</v>
          </cell>
          <cell r="G2923">
            <v>2</v>
          </cell>
          <cell r="H2923">
            <v>3</v>
          </cell>
          <cell r="I2923">
            <v>0</v>
          </cell>
          <cell r="J2923">
            <v>0</v>
          </cell>
          <cell r="K2923">
            <v>0</v>
          </cell>
          <cell r="L2923" t="str">
            <v>TRANKO-BUSKAS 40 DRAJE</v>
          </cell>
          <cell r="M2923" t="str">
            <v>HIYOSIN N BUTILBROMUR + MEDAZEPAM HCL</v>
          </cell>
          <cell r="N2923" t="str">
            <v>ACTAVIS ILAC</v>
          </cell>
          <cell r="O2923">
            <v>0</v>
          </cell>
          <cell r="P2923">
            <v>0</v>
          </cell>
          <cell r="Q2923">
            <v>40</v>
          </cell>
          <cell r="R2923" t="str">
            <v>TAKIBI ZORUNLU REÇETE</v>
          </cell>
          <cell r="S2923" t="str">
            <v>IMAL</v>
          </cell>
          <cell r="T2923" t="str">
            <v>TURKIYE</v>
          </cell>
          <cell r="U2923">
            <v>2.5669813727991837</v>
          </cell>
          <cell r="V2923">
            <v>2.5669813727991837</v>
          </cell>
          <cell r="W2923">
            <v>0</v>
          </cell>
          <cell r="X2923" t="str">
            <v>TURKIYE</v>
          </cell>
          <cell r="Y2923">
            <v>0</v>
          </cell>
          <cell r="Z2923">
            <v>0</v>
          </cell>
          <cell r="AA2923">
            <v>6.17</v>
          </cell>
          <cell r="AB2923">
            <v>0</v>
          </cell>
          <cell r="AC2923">
            <v>6.17</v>
          </cell>
        </row>
        <row r="2924">
          <cell r="A2924">
            <v>8699546691289</v>
          </cell>
          <cell r="B2924" t="str">
            <v>B02AB01</v>
          </cell>
          <cell r="C2924" t="str">
            <v>aprotinin</v>
          </cell>
          <cell r="D2924" t="str">
            <v>REFERANS</v>
          </cell>
          <cell r="E2924" t="str">
            <v>FIYAT KORUMALI URUN</v>
          </cell>
          <cell r="F2924">
            <v>0</v>
          </cell>
          <cell r="G2924">
            <v>2</v>
          </cell>
          <cell r="H2924">
            <v>1</v>
          </cell>
          <cell r="I2924">
            <v>0</v>
          </cell>
          <cell r="J2924">
            <v>0</v>
          </cell>
          <cell r="K2924">
            <v>0</v>
          </cell>
          <cell r="L2924" t="str">
            <v>TRASYLOL  500000 IU 1 FLAKON</v>
          </cell>
          <cell r="M2924" t="str">
            <v>APROTININ</v>
          </cell>
          <cell r="N2924" t="str">
            <v>BAYER TURK</v>
          </cell>
          <cell r="O2924">
            <v>500000</v>
          </cell>
          <cell r="P2924" t="str">
            <v>IU</v>
          </cell>
          <cell r="Q2924">
            <v>1</v>
          </cell>
          <cell r="R2924" t="str">
            <v>NORMAL RECETE</v>
          </cell>
          <cell r="S2924" t="str">
            <v>ITHAL</v>
          </cell>
          <cell r="T2924" t="str">
            <v>YUNANISTAN</v>
          </cell>
          <cell r="U2924">
            <v>18.3</v>
          </cell>
          <cell r="V2924">
            <v>18.3</v>
          </cell>
          <cell r="W2924">
            <v>14.64</v>
          </cell>
          <cell r="X2924" t="str">
            <v>YUNANISTAN</v>
          </cell>
          <cell r="Y2924">
            <v>0</v>
          </cell>
          <cell r="Z2924">
            <v>0</v>
          </cell>
          <cell r="AA2924">
            <v>39.39</v>
          </cell>
          <cell r="AB2924">
            <v>0</v>
          </cell>
          <cell r="AC2924">
            <v>39.39</v>
          </cell>
        </row>
        <row r="2925">
          <cell r="A2925">
            <v>8697529350239</v>
          </cell>
          <cell r="B2925" t="str">
            <v>D01AC20</v>
          </cell>
          <cell r="C2925" t="str">
            <v>combinations</v>
          </cell>
          <cell r="D2925" t="str">
            <v>REFERANS</v>
          </cell>
          <cell r="E2925" t="str">
            <v>YIRMI YIL</v>
          </cell>
          <cell r="F2925">
            <v>0</v>
          </cell>
          <cell r="G2925">
            <v>1</v>
          </cell>
          <cell r="H2925">
            <v>1</v>
          </cell>
          <cell r="I2925">
            <v>0</v>
          </cell>
          <cell r="J2925">
            <v>0</v>
          </cell>
          <cell r="K2925">
            <v>0</v>
          </cell>
          <cell r="L2925" t="str">
            <v>TRAVOCORT KREM 15 GR</v>
          </cell>
          <cell r="M2925" t="str">
            <v>DIFLUKORTOLON VALERAT + IZOKONAZOL</v>
          </cell>
          <cell r="N2925" t="str">
            <v>INTENDIS ILAC</v>
          </cell>
          <cell r="O2925" t="str">
            <v>0,1%+1%</v>
          </cell>
          <cell r="P2925" t="str">
            <v>MG</v>
          </cell>
          <cell r="Q2925">
            <v>15</v>
          </cell>
          <cell r="R2925" t="str">
            <v>NORMAL REÇETE</v>
          </cell>
          <cell r="S2925" t="str">
            <v>IMAL</v>
          </cell>
          <cell r="T2925" t="str">
            <v>ITALYA</v>
          </cell>
          <cell r="U2925">
            <v>6.12</v>
          </cell>
          <cell r="V2925">
            <v>6.12</v>
          </cell>
          <cell r="W2925">
            <v>4.8899999999999997</v>
          </cell>
          <cell r="X2925" t="str">
            <v>ITALYA</v>
          </cell>
          <cell r="Y2925">
            <v>0</v>
          </cell>
          <cell r="Z2925">
            <v>0</v>
          </cell>
          <cell r="AA2925">
            <v>10.27</v>
          </cell>
          <cell r="AB2925">
            <v>0</v>
          </cell>
          <cell r="AC2925">
            <v>10.27</v>
          </cell>
        </row>
        <row r="2926">
          <cell r="A2926">
            <v>8697529900045</v>
          </cell>
          <cell r="B2926" t="str">
            <v>D01AC05</v>
          </cell>
          <cell r="C2926" t="str">
            <v>isoconazole</v>
          </cell>
          <cell r="D2926" t="str">
            <v>REFERANS</v>
          </cell>
          <cell r="E2926" t="str">
            <v>YIRMI YIL</v>
          </cell>
          <cell r="F2926">
            <v>0</v>
          </cell>
          <cell r="G2926">
            <v>2</v>
          </cell>
          <cell r="H2926">
            <v>2</v>
          </cell>
          <cell r="I2926">
            <v>0</v>
          </cell>
          <cell r="J2926">
            <v>0</v>
          </cell>
          <cell r="K2926">
            <v>0</v>
          </cell>
          <cell r="L2926" t="str">
            <v>TRAVOGEN %1 50 ML SPREY</v>
          </cell>
          <cell r="M2926" t="str">
            <v>IZOKONAZOL</v>
          </cell>
          <cell r="N2926" t="str">
            <v>INTENDIS ILAC</v>
          </cell>
          <cell r="O2926">
            <v>0</v>
          </cell>
          <cell r="P2926" t="str">
            <v>ML</v>
          </cell>
          <cell r="Q2926">
            <v>50</v>
          </cell>
          <cell r="R2926" t="str">
            <v>NORMAL REÇETE</v>
          </cell>
          <cell r="S2926" t="str">
            <v>IMAL</v>
          </cell>
          <cell r="T2926" t="str">
            <v>TURKIYE</v>
          </cell>
          <cell r="U2926">
            <v>8.1300000000000008</v>
          </cell>
          <cell r="V2926">
            <v>8.1300000000000008</v>
          </cell>
          <cell r="W2926">
            <v>6.5</v>
          </cell>
          <cell r="X2926" t="str">
            <v>TURKIYE</v>
          </cell>
          <cell r="Y2926">
            <v>0</v>
          </cell>
          <cell r="Z2926">
            <v>0</v>
          </cell>
          <cell r="AA2926">
            <v>13.74</v>
          </cell>
          <cell r="AB2926">
            <v>0</v>
          </cell>
          <cell r="AC2926">
            <v>13.74</v>
          </cell>
        </row>
        <row r="2927">
          <cell r="A2927">
            <v>8699546510023</v>
          </cell>
          <cell r="B2927" t="str">
            <v>D01AC05</v>
          </cell>
          <cell r="C2927" t="str">
            <v>isoconazole</v>
          </cell>
          <cell r="D2927" t="str">
            <v>REFERANS</v>
          </cell>
          <cell r="E2927" t="str">
            <v>FIYAT KORUMALI URUN</v>
          </cell>
          <cell r="F2927">
            <v>0</v>
          </cell>
          <cell r="G2927">
            <v>2</v>
          </cell>
          <cell r="H2927">
            <v>1</v>
          </cell>
          <cell r="I2927">
            <v>0</v>
          </cell>
          <cell r="J2927">
            <v>0</v>
          </cell>
          <cell r="K2927">
            <v>0</v>
          </cell>
          <cell r="L2927" t="str">
            <v>TRAVOGEN %1 50 ML SPREY</v>
          </cell>
          <cell r="M2927" t="str">
            <v>IZOKONAZOL</v>
          </cell>
          <cell r="N2927" t="str">
            <v>BAYER TURK</v>
          </cell>
          <cell r="O2927">
            <v>0</v>
          </cell>
          <cell r="P2927" t="str">
            <v>ML</v>
          </cell>
          <cell r="Q2927">
            <v>50</v>
          </cell>
          <cell r="R2927" t="str">
            <v>NORMAL RECETE</v>
          </cell>
          <cell r="S2927" t="str">
            <v>IMAL</v>
          </cell>
          <cell r="T2927" t="str">
            <v>TURKIYE</v>
          </cell>
          <cell r="U2927">
            <v>8.1300000000000008</v>
          </cell>
          <cell r="V2927">
            <v>8.1300000000000008</v>
          </cell>
          <cell r="W2927">
            <v>6.5</v>
          </cell>
          <cell r="X2927" t="str">
            <v>TURKIYE</v>
          </cell>
          <cell r="Y2927">
            <v>0</v>
          </cell>
          <cell r="Z2927">
            <v>0</v>
          </cell>
          <cell r="AA2927">
            <v>17.47</v>
          </cell>
          <cell r="AB2927">
            <v>0</v>
          </cell>
          <cell r="AC2927">
            <v>17.47</v>
          </cell>
        </row>
        <row r="2928">
          <cell r="A2928">
            <v>8697529900038</v>
          </cell>
          <cell r="B2928" t="str">
            <v>D01AC05</v>
          </cell>
          <cell r="C2928" t="str">
            <v>isoconazole</v>
          </cell>
          <cell r="D2928" t="str">
            <v>REFERANS</v>
          </cell>
          <cell r="E2928" t="str">
            <v>YIRMI YIL</v>
          </cell>
          <cell r="F2928">
            <v>0</v>
          </cell>
          <cell r="G2928">
            <v>2</v>
          </cell>
          <cell r="H2928">
            <v>1</v>
          </cell>
          <cell r="I2928">
            <v>0</v>
          </cell>
          <cell r="J2928">
            <v>0</v>
          </cell>
          <cell r="K2928">
            <v>0</v>
          </cell>
          <cell r="L2928" t="str">
            <v>TRAVOGEN %1 60 GR KREM</v>
          </cell>
          <cell r="M2928" t="str">
            <v>IZOKONAZOL</v>
          </cell>
          <cell r="N2928" t="str">
            <v>INTENDIS ILAC</v>
          </cell>
          <cell r="O2928">
            <v>0</v>
          </cell>
          <cell r="P2928">
            <v>0</v>
          </cell>
          <cell r="Q2928">
            <v>60</v>
          </cell>
          <cell r="R2928" t="str">
            <v>NORMAL REÇETE</v>
          </cell>
          <cell r="S2928" t="str">
            <v>IMAL</v>
          </cell>
          <cell r="T2928" t="str">
            <v>YUNANISTAN</v>
          </cell>
          <cell r="U2928">
            <v>5.2</v>
          </cell>
          <cell r="V2928">
            <v>5.2</v>
          </cell>
          <cell r="W2928">
            <v>4.16</v>
          </cell>
          <cell r="X2928" t="str">
            <v>YUNANISTAN</v>
          </cell>
          <cell r="Y2928">
            <v>0</v>
          </cell>
          <cell r="Z2928">
            <v>0</v>
          </cell>
          <cell r="AA2928">
            <v>8.7799999999999994</v>
          </cell>
          <cell r="AB2928">
            <v>0</v>
          </cell>
          <cell r="AC2928">
            <v>8.7799999999999994</v>
          </cell>
        </row>
        <row r="2929">
          <cell r="A2929">
            <v>8697529510251</v>
          </cell>
          <cell r="B2929" t="str">
            <v>D01AC05</v>
          </cell>
          <cell r="C2929" t="str">
            <v>isoconazole</v>
          </cell>
          <cell r="D2929" t="str">
            <v>REFERANS</v>
          </cell>
          <cell r="E2929" t="str">
            <v>FIYAT KORUMALI URUN</v>
          </cell>
          <cell r="F2929">
            <v>4</v>
          </cell>
          <cell r="G2929">
            <v>3</v>
          </cell>
          <cell r="H2929">
            <v>2</v>
          </cell>
          <cell r="I2929">
            <v>0</v>
          </cell>
          <cell r="J2929">
            <v>0</v>
          </cell>
          <cell r="K2929">
            <v>0</v>
          </cell>
          <cell r="L2929" t="str">
            <v>TRAVOGEN 10MG/ML 20 ML SPREY</v>
          </cell>
          <cell r="M2929" t="str">
            <v>IZOKONAZOL</v>
          </cell>
          <cell r="N2929" t="str">
            <v>INTENDIS ILAC</v>
          </cell>
          <cell r="O2929">
            <v>10</v>
          </cell>
          <cell r="P2929" t="str">
            <v>MG/ML</v>
          </cell>
          <cell r="Q2929">
            <v>20</v>
          </cell>
          <cell r="R2929" t="str">
            <v>NORMAL RECETE</v>
          </cell>
          <cell r="S2929" t="str">
            <v>IMAL</v>
          </cell>
          <cell r="T2929" t="str">
            <v>TURKIYE</v>
          </cell>
          <cell r="U2929">
            <v>3.3499999999999996</v>
          </cell>
          <cell r="V2929">
            <v>3.3499999999999996</v>
          </cell>
          <cell r="W2929">
            <v>0</v>
          </cell>
          <cell r="X2929" t="str">
            <v>TURKIYE</v>
          </cell>
          <cell r="Y2929">
            <v>0</v>
          </cell>
          <cell r="Z2929">
            <v>0</v>
          </cell>
          <cell r="AA2929">
            <v>9.2100000000000009</v>
          </cell>
          <cell r="AB2929">
            <v>0</v>
          </cell>
          <cell r="AC2929">
            <v>9.2100000000000009</v>
          </cell>
        </row>
        <row r="2930">
          <cell r="A2930">
            <v>8697529350246</v>
          </cell>
          <cell r="B2930" t="str">
            <v>D01AC05</v>
          </cell>
          <cell r="C2930" t="str">
            <v>isoconazole</v>
          </cell>
          <cell r="D2930" t="str">
            <v>REFERANS</v>
          </cell>
          <cell r="E2930" t="str">
            <v>FIYAT KORUMALI URUN</v>
          </cell>
          <cell r="F2930">
            <v>4</v>
          </cell>
          <cell r="G2930">
            <v>1</v>
          </cell>
          <cell r="H2930">
            <v>2</v>
          </cell>
          <cell r="I2930">
            <v>0</v>
          </cell>
          <cell r="J2930">
            <v>0</v>
          </cell>
          <cell r="K2930">
            <v>0</v>
          </cell>
          <cell r="L2930" t="str">
            <v>TRAVOGEN 30 GR KREM</v>
          </cell>
          <cell r="M2930" t="str">
            <v>IZOKONAZOL</v>
          </cell>
          <cell r="N2930" t="str">
            <v>INTENDIS ILAC</v>
          </cell>
          <cell r="O2930">
            <v>0</v>
          </cell>
          <cell r="P2930">
            <v>0</v>
          </cell>
          <cell r="Q2930">
            <v>30</v>
          </cell>
          <cell r="R2930" t="str">
            <v>NORMAL RECETE</v>
          </cell>
          <cell r="S2930" t="str">
            <v>IMAL</v>
          </cell>
          <cell r="T2930" t="str">
            <v>TURKIYE</v>
          </cell>
          <cell r="U2930">
            <v>3.46</v>
          </cell>
          <cell r="V2930">
            <v>3.46</v>
          </cell>
          <cell r="W2930">
            <v>0</v>
          </cell>
          <cell r="X2930" t="str">
            <v>TURKIYE</v>
          </cell>
          <cell r="Y2930">
            <v>0</v>
          </cell>
          <cell r="Z2930">
            <v>0</v>
          </cell>
          <cell r="AA2930">
            <v>9.5299999999999994</v>
          </cell>
          <cell r="AB2930">
            <v>0</v>
          </cell>
          <cell r="AC2930">
            <v>9.5299999999999994</v>
          </cell>
        </row>
        <row r="2931">
          <cell r="A2931">
            <v>8680262000110</v>
          </cell>
          <cell r="B2931" t="str">
            <v>J01DD04</v>
          </cell>
          <cell r="C2931" t="str">
            <v>ceftriaxone</v>
          </cell>
          <cell r="D2931" t="str">
            <v>EŞDEĞER</v>
          </cell>
          <cell r="E2931" t="str">
            <v>YIRMI YIL</v>
          </cell>
          <cell r="F2931">
            <v>4</v>
          </cell>
          <cell r="G2931">
            <v>1</v>
          </cell>
          <cell r="H2931">
            <v>2</v>
          </cell>
          <cell r="I2931">
            <v>0</v>
          </cell>
          <cell r="J2931">
            <v>0</v>
          </cell>
          <cell r="K2931">
            <v>0</v>
          </cell>
          <cell r="L2931" t="str">
            <v>TREGS 0,5 G IM ENJEKSIYONLUK COZELTI ICIN TOZ ICEREN FLAKON</v>
          </cell>
          <cell r="M2931" t="str">
            <v>SEFTRIAKSON</v>
          </cell>
          <cell r="N2931" t="str">
            <v>ATILGAN</v>
          </cell>
          <cell r="O2931">
            <v>0.5</v>
          </cell>
          <cell r="P2931" t="str">
            <v>G</v>
          </cell>
          <cell r="Q2931">
            <v>1</v>
          </cell>
          <cell r="R2931" t="str">
            <v>NORMAL REÇETE</v>
          </cell>
          <cell r="S2931" t="str">
            <v>IMAL</v>
          </cell>
          <cell r="T2931" t="str">
            <v>TURKIYE</v>
          </cell>
          <cell r="U2931">
            <v>2.3199999999999998</v>
          </cell>
          <cell r="V2931">
            <v>2.3199999999999998</v>
          </cell>
          <cell r="W2931">
            <v>0</v>
          </cell>
          <cell r="X2931" t="str">
            <v>TURKIYE</v>
          </cell>
          <cell r="Y2931">
            <v>0</v>
          </cell>
          <cell r="Z2931">
            <v>0</v>
          </cell>
          <cell r="AA2931">
            <v>4.91</v>
          </cell>
          <cell r="AB2931">
            <v>0</v>
          </cell>
          <cell r="AC2931">
            <v>4.91</v>
          </cell>
        </row>
        <row r="2932">
          <cell r="A2932">
            <v>8680262000127</v>
          </cell>
          <cell r="B2932" t="str">
            <v>J01DD04</v>
          </cell>
          <cell r="C2932" t="str">
            <v>ceftriaxone</v>
          </cell>
          <cell r="D2932" t="str">
            <v>EŞDEĞER</v>
          </cell>
          <cell r="E2932" t="str">
            <v>YIRMI YIL</v>
          </cell>
          <cell r="F2932">
            <v>4</v>
          </cell>
          <cell r="G2932">
            <v>1</v>
          </cell>
          <cell r="H2932">
            <v>2</v>
          </cell>
          <cell r="I2932">
            <v>0</v>
          </cell>
          <cell r="J2932">
            <v>0</v>
          </cell>
          <cell r="K2932">
            <v>0</v>
          </cell>
          <cell r="L2932" t="str">
            <v>TREGS 0,5 G IV ENJEKSIYONLUK COZELTI ICIN TOZ ICEREN FLAKON</v>
          </cell>
          <cell r="M2932" t="str">
            <v>SEFTRIAKSON</v>
          </cell>
          <cell r="N2932" t="str">
            <v>ATILGAN</v>
          </cell>
          <cell r="O2932">
            <v>0.5</v>
          </cell>
          <cell r="P2932" t="str">
            <v>G</v>
          </cell>
          <cell r="Q2932">
            <v>1</v>
          </cell>
          <cell r="R2932" t="str">
            <v>NORMAL REÇETE</v>
          </cell>
          <cell r="S2932" t="str">
            <v>IMAL</v>
          </cell>
          <cell r="T2932" t="str">
            <v>TURKIYE</v>
          </cell>
          <cell r="U2932">
            <v>2.5099999999999998</v>
          </cell>
          <cell r="V2932">
            <v>2.5099999999999998</v>
          </cell>
          <cell r="W2932">
            <v>0</v>
          </cell>
          <cell r="X2932" t="str">
            <v>TURKIYE</v>
          </cell>
          <cell r="Y2932">
            <v>0</v>
          </cell>
          <cell r="Z2932">
            <v>0</v>
          </cell>
          <cell r="AA2932">
            <v>5.3</v>
          </cell>
          <cell r="AB2932">
            <v>0</v>
          </cell>
          <cell r="AC2932">
            <v>5.3</v>
          </cell>
        </row>
        <row r="2933">
          <cell r="A2933">
            <v>8680262000134</v>
          </cell>
          <cell r="B2933" t="str">
            <v>J01DD04</v>
          </cell>
          <cell r="C2933" t="str">
            <v>ceftriaxone</v>
          </cell>
          <cell r="D2933" t="str">
            <v>EŞDEĞER</v>
          </cell>
          <cell r="E2933" t="str">
            <v>YIRMI YIL</v>
          </cell>
          <cell r="F2933">
            <v>4</v>
          </cell>
          <cell r="G2933">
            <v>1</v>
          </cell>
          <cell r="H2933">
            <v>2</v>
          </cell>
          <cell r="I2933">
            <v>0</v>
          </cell>
          <cell r="J2933">
            <v>0</v>
          </cell>
          <cell r="K2933">
            <v>0</v>
          </cell>
          <cell r="L2933" t="str">
            <v>TREGS 1 G IM ENJEKSIYONLUK COZELTI ICIN TOZ ICEREN FLAKON</v>
          </cell>
          <cell r="M2933" t="str">
            <v>SEFTRIAKSON</v>
          </cell>
          <cell r="N2933" t="str">
            <v>ATILGAN</v>
          </cell>
          <cell r="O2933">
            <v>1</v>
          </cell>
          <cell r="P2933" t="str">
            <v>G</v>
          </cell>
          <cell r="Q2933">
            <v>1</v>
          </cell>
          <cell r="R2933" t="str">
            <v>NORMAL REÇETE</v>
          </cell>
          <cell r="S2933" t="str">
            <v>IMAL</v>
          </cell>
          <cell r="T2933" t="str">
            <v>TURKIYE</v>
          </cell>
          <cell r="U2933">
            <v>3.460066343454963</v>
          </cell>
          <cell r="V2933">
            <v>3.460066343454963</v>
          </cell>
          <cell r="W2933">
            <v>0</v>
          </cell>
          <cell r="X2933" t="str">
            <v>TURKIYE</v>
          </cell>
          <cell r="Y2933">
            <v>0</v>
          </cell>
          <cell r="Z2933">
            <v>0</v>
          </cell>
          <cell r="AA2933">
            <v>7.32</v>
          </cell>
          <cell r="AB2933">
            <v>0</v>
          </cell>
          <cell r="AC2933">
            <v>7.32</v>
          </cell>
        </row>
        <row r="2934">
          <cell r="A2934">
            <v>8680262000141</v>
          </cell>
          <cell r="B2934" t="str">
            <v>J01DD04</v>
          </cell>
          <cell r="C2934" t="str">
            <v>ceftriaxone</v>
          </cell>
          <cell r="D2934" t="str">
            <v>EŞDEĞER</v>
          </cell>
          <cell r="E2934" t="str">
            <v>YIRMI YIL</v>
          </cell>
          <cell r="F2934">
            <v>4</v>
          </cell>
          <cell r="G2934">
            <v>1</v>
          </cell>
          <cell r="H2934">
            <v>2</v>
          </cell>
          <cell r="I2934">
            <v>0</v>
          </cell>
          <cell r="J2934">
            <v>0</v>
          </cell>
          <cell r="K2934">
            <v>0</v>
          </cell>
          <cell r="L2934" t="str">
            <v>TREGS 1 G IV ENJEKSIYONLUK COZELTI ICIN TOZ ICEREN FLAKON</v>
          </cell>
          <cell r="M2934" t="str">
            <v>SEFTRIAKSON</v>
          </cell>
          <cell r="N2934" t="str">
            <v>ATILGAN</v>
          </cell>
          <cell r="O2934">
            <v>1</v>
          </cell>
          <cell r="P2934" t="str">
            <v>G</v>
          </cell>
          <cell r="Q2934">
            <v>1</v>
          </cell>
          <cell r="R2934" t="str">
            <v>NORMAL REÇETE</v>
          </cell>
          <cell r="S2934" t="str">
            <v>IMAL</v>
          </cell>
          <cell r="T2934" t="str">
            <v>TURKIYE</v>
          </cell>
          <cell r="U2934">
            <v>3.460066343454963</v>
          </cell>
          <cell r="V2934">
            <v>3.460066343454963</v>
          </cell>
          <cell r="W2934">
            <v>0</v>
          </cell>
          <cell r="X2934" t="str">
            <v>TURKIYE</v>
          </cell>
          <cell r="Y2934">
            <v>0</v>
          </cell>
          <cell r="Z2934">
            <v>0</v>
          </cell>
          <cell r="AA2934">
            <v>7.32</v>
          </cell>
          <cell r="AB2934">
            <v>0</v>
          </cell>
          <cell r="AC2934">
            <v>7.32</v>
          </cell>
        </row>
        <row r="2935">
          <cell r="A2935">
            <v>8699809757608</v>
          </cell>
          <cell r="B2935" t="str">
            <v>C04AD03</v>
          </cell>
          <cell r="C2935" t="str">
            <v>pentoxifylline</v>
          </cell>
          <cell r="D2935" t="str">
            <v>REFERANS</v>
          </cell>
          <cell r="E2935" t="str">
            <v>YIRMI YIL</v>
          </cell>
          <cell r="F2935">
            <v>4</v>
          </cell>
          <cell r="G2935">
            <v>1</v>
          </cell>
          <cell r="H2935">
            <v>2</v>
          </cell>
          <cell r="I2935">
            <v>0</v>
          </cell>
          <cell r="J2935">
            <v>0</v>
          </cell>
          <cell r="K2935">
            <v>0</v>
          </cell>
          <cell r="L2935" t="str">
            <v>TRENTAL 100 MG 5 AMPUL</v>
          </cell>
          <cell r="M2935" t="str">
            <v>PENTOKSIFILIN</v>
          </cell>
          <cell r="N2935" t="str">
            <v>SANOFI AVENTIS</v>
          </cell>
          <cell r="O2935">
            <v>100</v>
          </cell>
          <cell r="P2935" t="str">
            <v>MG</v>
          </cell>
          <cell r="Q2935">
            <v>5</v>
          </cell>
          <cell r="R2935" t="str">
            <v>NORMAL REÇETE</v>
          </cell>
          <cell r="S2935" t="str">
            <v>IMAL</v>
          </cell>
          <cell r="T2935">
            <v>0</v>
          </cell>
          <cell r="U2935">
            <v>0</v>
          </cell>
          <cell r="V2935">
            <v>1.91</v>
          </cell>
          <cell r="W2935">
            <v>0</v>
          </cell>
          <cell r="X2935" t="str">
            <v>TURKIYE</v>
          </cell>
          <cell r="Y2935">
            <v>0</v>
          </cell>
          <cell r="Z2935">
            <v>0</v>
          </cell>
          <cell r="AA2935">
            <v>0</v>
          </cell>
          <cell r="AB2935">
            <v>0</v>
          </cell>
          <cell r="AC2935">
            <v>4.18</v>
          </cell>
        </row>
        <row r="2936">
          <cell r="A2936">
            <v>8699809757608</v>
          </cell>
          <cell r="B2936" t="str">
            <v>C04AD03</v>
          </cell>
          <cell r="C2936" t="str">
            <v>pentoxifylline</v>
          </cell>
          <cell r="D2936" t="str">
            <v>REFERANS</v>
          </cell>
          <cell r="E2936" t="str">
            <v>FIYAT KORUMALI URUN</v>
          </cell>
          <cell r="F2936">
            <v>4</v>
          </cell>
          <cell r="G2936">
            <v>1</v>
          </cell>
          <cell r="H2936">
            <v>2</v>
          </cell>
          <cell r="I2936">
            <v>0</v>
          </cell>
          <cell r="J2936">
            <v>0</v>
          </cell>
          <cell r="K2936">
            <v>0</v>
          </cell>
          <cell r="L2936" t="str">
            <v>TRENTAL 100 MG 5 AMPUL</v>
          </cell>
          <cell r="M2936" t="str">
            <v>PENTOKSIFILIN</v>
          </cell>
          <cell r="N2936" t="str">
            <v>SANOFI SAGLIK URUNLERI</v>
          </cell>
          <cell r="O2936">
            <v>100</v>
          </cell>
          <cell r="P2936" t="str">
            <v>MG</v>
          </cell>
          <cell r="Q2936">
            <v>5</v>
          </cell>
          <cell r="R2936" t="str">
            <v>NORMAL RECETE</v>
          </cell>
          <cell r="S2936" t="str">
            <v>IMAL</v>
          </cell>
          <cell r="T2936" t="str">
            <v>ITALYA</v>
          </cell>
          <cell r="U2936">
            <v>3.69</v>
          </cell>
          <cell r="V2936">
            <v>3.46</v>
          </cell>
          <cell r="W2936">
            <v>0</v>
          </cell>
          <cell r="X2936" t="str">
            <v>TURKIYE</v>
          </cell>
          <cell r="Y2936">
            <v>0</v>
          </cell>
          <cell r="Z2936">
            <v>0</v>
          </cell>
          <cell r="AA2936">
            <v>9.5299999999999994</v>
          </cell>
          <cell r="AB2936">
            <v>0</v>
          </cell>
          <cell r="AC2936">
            <v>9.5299999999999994</v>
          </cell>
        </row>
        <row r="2937">
          <cell r="A2937">
            <v>8699809757707</v>
          </cell>
          <cell r="B2937" t="str">
            <v>C04AD03</v>
          </cell>
          <cell r="C2937" t="str">
            <v>pentoxifylline</v>
          </cell>
          <cell r="D2937" t="str">
            <v>REFERANS</v>
          </cell>
          <cell r="E2937" t="str">
            <v>YIRMI YIL</v>
          </cell>
          <cell r="F2937">
            <v>4</v>
          </cell>
          <cell r="G2937">
            <v>1</v>
          </cell>
          <cell r="H2937">
            <v>2</v>
          </cell>
          <cell r="I2937">
            <v>0</v>
          </cell>
          <cell r="J2937">
            <v>0</v>
          </cell>
          <cell r="K2937">
            <v>0</v>
          </cell>
          <cell r="L2937" t="str">
            <v>TRENTAL 300 MG 5 AMPUL</v>
          </cell>
          <cell r="M2937" t="str">
            <v>PENTOKSIFILIN</v>
          </cell>
          <cell r="N2937" t="str">
            <v>SANOFI AVENTIS</v>
          </cell>
          <cell r="O2937">
            <v>300</v>
          </cell>
          <cell r="P2937" t="str">
            <v>MG</v>
          </cell>
          <cell r="Q2937">
            <v>5</v>
          </cell>
          <cell r="R2937" t="str">
            <v>NORMAL REÇETE</v>
          </cell>
          <cell r="S2937" t="str">
            <v>IMAL</v>
          </cell>
          <cell r="T2937">
            <v>0</v>
          </cell>
          <cell r="U2937">
            <v>0</v>
          </cell>
          <cell r="V2937">
            <v>3.4299999999999997</v>
          </cell>
          <cell r="W2937">
            <v>0</v>
          </cell>
          <cell r="X2937" t="str">
            <v>TURKIYE</v>
          </cell>
          <cell r="Y2937">
            <v>0</v>
          </cell>
          <cell r="Z2937">
            <v>0</v>
          </cell>
          <cell r="AA2937">
            <v>0</v>
          </cell>
          <cell r="AB2937">
            <v>0</v>
          </cell>
          <cell r="AC2937">
            <v>7.32</v>
          </cell>
        </row>
        <row r="2938">
          <cell r="A2938">
            <v>8699809757707</v>
          </cell>
          <cell r="B2938" t="str">
            <v>C04AD03</v>
          </cell>
          <cell r="C2938" t="str">
            <v>pentoxifylline</v>
          </cell>
          <cell r="D2938" t="str">
            <v>REFERANS</v>
          </cell>
          <cell r="E2938" t="str">
            <v>FIYAT KORUMALI URUN</v>
          </cell>
          <cell r="F2938">
            <v>0</v>
          </cell>
          <cell r="G2938">
            <v>1</v>
          </cell>
          <cell r="H2938">
            <v>1</v>
          </cell>
          <cell r="I2938">
            <v>0</v>
          </cell>
          <cell r="J2938">
            <v>0</v>
          </cell>
          <cell r="K2938">
            <v>0</v>
          </cell>
          <cell r="L2938" t="str">
            <v>TRENTAL 300 MG 5 AMPUL</v>
          </cell>
          <cell r="M2938" t="str">
            <v>PENTOKSIFILIN</v>
          </cell>
          <cell r="N2938" t="str">
            <v>SANOFI SAGLIK URUNLERI</v>
          </cell>
          <cell r="O2938">
            <v>300</v>
          </cell>
          <cell r="P2938" t="str">
            <v>MG</v>
          </cell>
          <cell r="Q2938">
            <v>5</v>
          </cell>
          <cell r="R2938" t="str">
            <v>NORMAL RECETE</v>
          </cell>
          <cell r="S2938" t="str">
            <v>IMAL</v>
          </cell>
          <cell r="T2938" t="str">
            <v>ITALYA</v>
          </cell>
          <cell r="U2938">
            <v>11.16</v>
          </cell>
          <cell r="V2938">
            <v>11.16</v>
          </cell>
          <cell r="W2938">
            <v>8.92</v>
          </cell>
          <cell r="X2938" t="str">
            <v>ITALYA</v>
          </cell>
          <cell r="Y2938">
            <v>0</v>
          </cell>
          <cell r="Z2938">
            <v>0</v>
          </cell>
          <cell r="AA2938">
            <v>24.02</v>
          </cell>
          <cell r="AB2938">
            <v>0</v>
          </cell>
          <cell r="AC2938">
            <v>24.02</v>
          </cell>
        </row>
        <row r="2939">
          <cell r="A2939">
            <v>8699809037724</v>
          </cell>
          <cell r="B2939" t="str">
            <v>C04AD03</v>
          </cell>
          <cell r="C2939" t="str">
            <v>pentoxifylline</v>
          </cell>
          <cell r="D2939" t="str">
            <v>REFERANS</v>
          </cell>
          <cell r="E2939" t="str">
            <v>YIRMI YIL</v>
          </cell>
          <cell r="F2939">
            <v>4</v>
          </cell>
          <cell r="G2939">
            <v>1</v>
          </cell>
          <cell r="H2939">
            <v>2</v>
          </cell>
          <cell r="I2939">
            <v>0</v>
          </cell>
          <cell r="J2939">
            <v>0</v>
          </cell>
          <cell r="K2939">
            <v>0</v>
          </cell>
          <cell r="L2939" t="str">
            <v>TRENTAL CR 600 MG 20 FILM TABLET</v>
          </cell>
          <cell r="M2939" t="str">
            <v>PENTOKSIFILIN</v>
          </cell>
          <cell r="N2939" t="str">
            <v>SANOFI AVENTIS</v>
          </cell>
          <cell r="O2939">
            <v>600</v>
          </cell>
          <cell r="P2939" t="str">
            <v>MG</v>
          </cell>
          <cell r="Q2939">
            <v>20</v>
          </cell>
          <cell r="R2939" t="str">
            <v>NORMAL REÇETE</v>
          </cell>
          <cell r="S2939" t="str">
            <v>IMAL</v>
          </cell>
          <cell r="T2939">
            <v>0</v>
          </cell>
          <cell r="U2939">
            <v>0</v>
          </cell>
          <cell r="V2939">
            <v>2.38</v>
          </cell>
          <cell r="W2939">
            <v>0</v>
          </cell>
          <cell r="X2939" t="str">
            <v>TURKIYE</v>
          </cell>
          <cell r="Y2939">
            <v>0</v>
          </cell>
          <cell r="Z2939">
            <v>0</v>
          </cell>
          <cell r="AA2939">
            <v>0</v>
          </cell>
          <cell r="AB2939">
            <v>0</v>
          </cell>
          <cell r="AC2939">
            <v>5.03</v>
          </cell>
        </row>
        <row r="2940">
          <cell r="A2940">
            <v>8699566034240</v>
          </cell>
          <cell r="B2940" t="str">
            <v>C04AD03</v>
          </cell>
          <cell r="C2940" t="str">
            <v>pentoxifylline</v>
          </cell>
          <cell r="D2940" t="str">
            <v>EŞDEĞER</v>
          </cell>
          <cell r="E2940" t="str">
            <v>YIRMI YIL</v>
          </cell>
          <cell r="F2940">
            <v>4</v>
          </cell>
          <cell r="G2940">
            <v>1</v>
          </cell>
          <cell r="H2940">
            <v>2</v>
          </cell>
          <cell r="I2940">
            <v>0</v>
          </cell>
          <cell r="J2940">
            <v>0</v>
          </cell>
          <cell r="K2940">
            <v>0</v>
          </cell>
          <cell r="L2940" t="str">
            <v>TRENTILIN RETARD 600 MG 20 FILM TABLET</v>
          </cell>
          <cell r="M2940" t="str">
            <v>PENTOKSIFILIN</v>
          </cell>
          <cell r="N2940" t="str">
            <v>BERKSAM</v>
          </cell>
          <cell r="O2940">
            <v>600</v>
          </cell>
          <cell r="P2940" t="str">
            <v>MG</v>
          </cell>
          <cell r="Q2940">
            <v>20</v>
          </cell>
          <cell r="R2940" t="str">
            <v>NORMAL REÇETE</v>
          </cell>
          <cell r="S2940" t="str">
            <v>IMAL</v>
          </cell>
          <cell r="T2940">
            <v>0</v>
          </cell>
          <cell r="U2940">
            <v>0</v>
          </cell>
          <cell r="V2940">
            <v>3.52</v>
          </cell>
          <cell r="W2940">
            <v>2.11</v>
          </cell>
          <cell r="X2940" t="str">
            <v>ALMANYA</v>
          </cell>
          <cell r="Y2940">
            <v>0</v>
          </cell>
          <cell r="Z2940">
            <v>0</v>
          </cell>
          <cell r="AA2940">
            <v>0</v>
          </cell>
          <cell r="AB2940">
            <v>0</v>
          </cell>
          <cell r="AC2940">
            <v>4.57</v>
          </cell>
        </row>
        <row r="2941">
          <cell r="A2941">
            <v>8699704650011</v>
          </cell>
          <cell r="B2941" t="str">
            <v>N03AX14</v>
          </cell>
          <cell r="C2941" t="str">
            <v>levetiracetam</v>
          </cell>
          <cell r="D2941" t="str">
            <v>EŞDEĞER</v>
          </cell>
          <cell r="E2941" t="str">
            <v>EŞDEĞER</v>
          </cell>
          <cell r="F2941">
            <v>0</v>
          </cell>
          <cell r="G2941">
            <v>1</v>
          </cell>
          <cell r="H2941">
            <v>1</v>
          </cell>
          <cell r="I2941">
            <v>0</v>
          </cell>
          <cell r="J2941">
            <v>0</v>
          </cell>
          <cell r="K2941">
            <v>0</v>
          </cell>
          <cell r="L2941" t="str">
            <v>TREST 100 MG/ML 300 ML ORAL COZELTI</v>
          </cell>
          <cell r="M2941" t="str">
            <v>LEVETIRASETAM</v>
          </cell>
          <cell r="N2941" t="str">
            <v>ABDI IBRAHIMPAZARLAMA</v>
          </cell>
          <cell r="O2941">
            <v>100</v>
          </cell>
          <cell r="P2941" t="str">
            <v>MG/ML</v>
          </cell>
          <cell r="Q2941">
            <v>300</v>
          </cell>
          <cell r="R2941" t="str">
            <v>NORMAL REÇETE</v>
          </cell>
          <cell r="S2941" t="str">
            <v>IMAL</v>
          </cell>
          <cell r="T2941" t="str">
            <v>YUNANISTAN</v>
          </cell>
          <cell r="U2941">
            <v>53.28</v>
          </cell>
          <cell r="V2941">
            <v>53.28</v>
          </cell>
          <cell r="W2941">
            <v>24.98</v>
          </cell>
          <cell r="X2941" t="str">
            <v>YUNANISTAN</v>
          </cell>
          <cell r="Y2941">
            <v>0</v>
          </cell>
          <cell r="Z2941">
            <v>0</v>
          </cell>
          <cell r="AA2941">
            <v>52.85</v>
          </cell>
          <cell r="AB2941">
            <v>0</v>
          </cell>
          <cell r="AC2941">
            <v>52.85</v>
          </cell>
        </row>
        <row r="2942">
          <cell r="A2942">
            <v>8699704090275</v>
          </cell>
          <cell r="B2942" t="str">
            <v>N03AX14</v>
          </cell>
          <cell r="C2942" t="str">
            <v>levetiracetam</v>
          </cell>
          <cell r="D2942" t="str">
            <v>EŞDEĞER</v>
          </cell>
          <cell r="E2942" t="str">
            <v>EŞDEĞER</v>
          </cell>
          <cell r="F2942">
            <v>0</v>
          </cell>
          <cell r="G2942">
            <v>1</v>
          </cell>
          <cell r="H2942">
            <v>1</v>
          </cell>
          <cell r="I2942">
            <v>0</v>
          </cell>
          <cell r="J2942">
            <v>0</v>
          </cell>
          <cell r="K2942">
            <v>0</v>
          </cell>
          <cell r="L2942" t="str">
            <v>TREST 1000 MG 50 FILM TABLET</v>
          </cell>
          <cell r="M2942" t="str">
            <v>LEVETIRASETAM</v>
          </cell>
          <cell r="N2942" t="str">
            <v>ABDI IBRAHIMPAZARLAMA</v>
          </cell>
          <cell r="O2942">
            <v>1000</v>
          </cell>
          <cell r="P2942" t="str">
            <v>MG</v>
          </cell>
          <cell r="Q2942">
            <v>50</v>
          </cell>
          <cell r="R2942" t="str">
            <v>NORMAL REÇETE</v>
          </cell>
          <cell r="S2942" t="str">
            <v>IMAL</v>
          </cell>
          <cell r="T2942" t="str">
            <v>YUNANISTAN</v>
          </cell>
          <cell r="U2942">
            <v>87.59</v>
          </cell>
          <cell r="V2942">
            <v>87.59</v>
          </cell>
          <cell r="W2942">
            <v>45.05</v>
          </cell>
          <cell r="X2942" t="str">
            <v>YUNANISTAN</v>
          </cell>
          <cell r="Y2942">
            <v>0</v>
          </cell>
          <cell r="Z2942">
            <v>0</v>
          </cell>
          <cell r="AA2942">
            <v>68.75</v>
          </cell>
          <cell r="AB2942">
            <v>0</v>
          </cell>
          <cell r="AC2942">
            <v>68.75</v>
          </cell>
        </row>
        <row r="2943">
          <cell r="A2943">
            <v>8699704090244</v>
          </cell>
          <cell r="B2943" t="str">
            <v>N03AX14</v>
          </cell>
          <cell r="C2943" t="str">
            <v>levetiracetam</v>
          </cell>
          <cell r="D2943" t="str">
            <v>EŞDEĞER</v>
          </cell>
          <cell r="E2943" t="str">
            <v>EŞDEĞER</v>
          </cell>
          <cell r="F2943">
            <v>0</v>
          </cell>
          <cell r="G2943">
            <v>1</v>
          </cell>
          <cell r="H2943">
            <v>1</v>
          </cell>
          <cell r="I2943">
            <v>0</v>
          </cell>
          <cell r="J2943">
            <v>0</v>
          </cell>
          <cell r="K2943">
            <v>0</v>
          </cell>
          <cell r="L2943" t="str">
            <v>TREST 250 MG 50 FILM TABLET</v>
          </cell>
          <cell r="M2943" t="str">
            <v>LEVETIRASETAM</v>
          </cell>
          <cell r="N2943" t="str">
            <v>ABDI IBRAHIMPAZARLAMA</v>
          </cell>
          <cell r="O2943">
            <v>250</v>
          </cell>
          <cell r="P2943" t="str">
            <v>MG</v>
          </cell>
          <cell r="Q2943">
            <v>50</v>
          </cell>
          <cell r="R2943" t="str">
            <v>NORMAL REÇETE</v>
          </cell>
          <cell r="S2943" t="str">
            <v>IMAL</v>
          </cell>
          <cell r="T2943" t="str">
            <v>YUNANISTAN</v>
          </cell>
          <cell r="U2943">
            <v>22.85</v>
          </cell>
          <cell r="V2943">
            <v>22.85</v>
          </cell>
          <cell r="W2943">
            <v>11.08</v>
          </cell>
          <cell r="X2943" t="str">
            <v>YUNANISTAN</v>
          </cell>
          <cell r="Y2943">
            <v>0</v>
          </cell>
          <cell r="Z2943">
            <v>0</v>
          </cell>
          <cell r="AA2943">
            <v>20.93</v>
          </cell>
          <cell r="AB2943">
            <v>0</v>
          </cell>
          <cell r="AC2943">
            <v>20.93</v>
          </cell>
        </row>
        <row r="2944">
          <cell r="A2944">
            <v>8699704090251</v>
          </cell>
          <cell r="B2944" t="str">
            <v>N03AX14</v>
          </cell>
          <cell r="C2944" t="str">
            <v>levetiracetam</v>
          </cell>
          <cell r="D2944" t="str">
            <v>EŞDEĞER</v>
          </cell>
          <cell r="E2944" t="str">
            <v>EŞDEĞER</v>
          </cell>
          <cell r="F2944">
            <v>0</v>
          </cell>
          <cell r="G2944">
            <v>1</v>
          </cell>
          <cell r="H2944">
            <v>1</v>
          </cell>
          <cell r="I2944">
            <v>0</v>
          </cell>
          <cell r="J2944">
            <v>0</v>
          </cell>
          <cell r="K2944">
            <v>0</v>
          </cell>
          <cell r="L2944" t="str">
            <v>TREST 500 MG 50 FILM TABLET</v>
          </cell>
          <cell r="M2944" t="str">
            <v>LEVETIRASETAM</v>
          </cell>
          <cell r="N2944" t="str">
            <v>ABDI IBRAHIMPAZARLAMA</v>
          </cell>
          <cell r="O2944">
            <v>500</v>
          </cell>
          <cell r="P2944" t="str">
            <v>MG</v>
          </cell>
          <cell r="Q2944">
            <v>50</v>
          </cell>
          <cell r="R2944" t="str">
            <v>NORMAL REÇETE</v>
          </cell>
          <cell r="S2944" t="str">
            <v>IMAL</v>
          </cell>
          <cell r="T2944" t="str">
            <v>YUNANISTAN</v>
          </cell>
          <cell r="U2944">
            <v>41.85</v>
          </cell>
          <cell r="V2944">
            <v>41.85</v>
          </cell>
          <cell r="W2944">
            <v>22.43</v>
          </cell>
          <cell r="X2944" t="str">
            <v>YUNANISTAN</v>
          </cell>
          <cell r="Y2944">
            <v>0</v>
          </cell>
          <cell r="Z2944">
            <v>0</v>
          </cell>
          <cell r="AA2944">
            <v>33.26</v>
          </cell>
          <cell r="AB2944">
            <v>0</v>
          </cell>
          <cell r="AC2944">
            <v>33.26</v>
          </cell>
        </row>
        <row r="2945">
          <cell r="A2945">
            <v>8699704090268</v>
          </cell>
          <cell r="B2945" t="str">
            <v>N03AX14</v>
          </cell>
          <cell r="C2945" t="str">
            <v>levetiracetam</v>
          </cell>
          <cell r="D2945" t="str">
            <v>EŞDEĞER</v>
          </cell>
          <cell r="E2945" t="str">
            <v>EŞDEĞER</v>
          </cell>
          <cell r="F2945">
            <v>0</v>
          </cell>
          <cell r="G2945">
            <v>5</v>
          </cell>
          <cell r="H2945">
            <v>1</v>
          </cell>
          <cell r="I2945">
            <v>0</v>
          </cell>
          <cell r="J2945">
            <v>0</v>
          </cell>
          <cell r="K2945">
            <v>0</v>
          </cell>
          <cell r="L2945" t="str">
            <v>TREST 750 MG 50 FILM TABLET</v>
          </cell>
          <cell r="M2945" t="str">
            <v>LEVETIRASETAM</v>
          </cell>
          <cell r="N2945" t="str">
            <v>ABDI IBRAHIMPAZARLAMA</v>
          </cell>
          <cell r="O2945">
            <v>750</v>
          </cell>
          <cell r="P2945" t="str">
            <v>MG</v>
          </cell>
          <cell r="Q2945">
            <v>50</v>
          </cell>
          <cell r="R2945" t="str">
            <v>NORMAL REÇETE</v>
          </cell>
          <cell r="S2945" t="str">
            <v>IMAL</v>
          </cell>
          <cell r="T2945" t="str">
            <v>YUNANISTAN</v>
          </cell>
          <cell r="U2945">
            <v>62.78</v>
          </cell>
          <cell r="V2945">
            <v>62.78</v>
          </cell>
          <cell r="W2945">
            <v>33.64</v>
          </cell>
          <cell r="X2945" t="str">
            <v>YUNANISTAN</v>
          </cell>
          <cell r="Y2945">
            <v>0</v>
          </cell>
          <cell r="Z2945">
            <v>0</v>
          </cell>
          <cell r="AA2945">
            <v>49.24</v>
          </cell>
          <cell r="AB2945">
            <v>0</v>
          </cell>
          <cell r="AC2945">
            <v>49.24</v>
          </cell>
        </row>
        <row r="2946">
          <cell r="A2946">
            <v>8699708350412</v>
          </cell>
          <cell r="B2946" t="str">
            <v>D10AD01</v>
          </cell>
          <cell r="C2946" t="str">
            <v>tretinoin</v>
          </cell>
          <cell r="D2946" t="str">
            <v>REFERANS</v>
          </cell>
          <cell r="E2946" t="str">
            <v>REFERANS</v>
          </cell>
          <cell r="F2946">
            <v>0</v>
          </cell>
          <cell r="G2946">
            <v>2</v>
          </cell>
          <cell r="H2946">
            <v>1</v>
          </cell>
          <cell r="I2946">
            <v>0</v>
          </cell>
          <cell r="J2946">
            <v>0</v>
          </cell>
          <cell r="K2946">
            <v>0</v>
          </cell>
          <cell r="L2946" t="str">
            <v>TRETIN 30 GR KREM</v>
          </cell>
          <cell r="M2946" t="str">
            <v>TRETINOIN</v>
          </cell>
          <cell r="N2946" t="str">
            <v>ASSOS</v>
          </cell>
          <cell r="O2946">
            <v>0.05</v>
          </cell>
          <cell r="P2946" t="str">
            <v>MG</v>
          </cell>
          <cell r="Q2946">
            <v>30</v>
          </cell>
          <cell r="R2946" t="str">
            <v>NORMAL REÇETE</v>
          </cell>
          <cell r="S2946" t="str">
            <v>ITHAL</v>
          </cell>
          <cell r="T2946" t="str">
            <v>FRANSA</v>
          </cell>
          <cell r="U2946">
            <v>7.1</v>
          </cell>
          <cell r="V2946">
            <v>7.1</v>
          </cell>
          <cell r="W2946">
            <v>7.1</v>
          </cell>
          <cell r="X2946" t="str">
            <v>FRANSA</v>
          </cell>
          <cell r="Y2946">
            <v>0</v>
          </cell>
          <cell r="Z2946">
            <v>0</v>
          </cell>
          <cell r="AA2946">
            <v>12.16</v>
          </cell>
          <cell r="AB2946">
            <v>0</v>
          </cell>
          <cell r="AC2946">
            <v>12.16</v>
          </cell>
        </row>
        <row r="2947">
          <cell r="A2947">
            <v>8699525151315</v>
          </cell>
          <cell r="B2947" t="str">
            <v>C03EA01</v>
          </cell>
          <cell r="C2947" t="str">
            <v>hydrochlorothiazide and potassium-sparing agents</v>
          </cell>
          <cell r="D2947" t="str">
            <v>REFERANS</v>
          </cell>
          <cell r="E2947" t="str">
            <v>YIRMI YIL</v>
          </cell>
          <cell r="F2947">
            <v>4</v>
          </cell>
          <cell r="G2947">
            <v>2</v>
          </cell>
          <cell r="H2947">
            <v>2</v>
          </cell>
          <cell r="I2947">
            <v>0</v>
          </cell>
          <cell r="J2947">
            <v>0</v>
          </cell>
          <cell r="K2947">
            <v>0</v>
          </cell>
          <cell r="L2947" t="str">
            <v>TRIAMTERIL 50 MG 20 KAPSUL</v>
          </cell>
          <cell r="M2947" t="str">
            <v>TRIAMTEREN HIDROKLORTIAZID</v>
          </cell>
          <cell r="N2947" t="str">
            <v>DEVA</v>
          </cell>
          <cell r="O2947">
            <v>50</v>
          </cell>
          <cell r="P2947" t="str">
            <v>MG</v>
          </cell>
          <cell r="Q2947">
            <v>20</v>
          </cell>
          <cell r="R2947" t="str">
            <v>NORMAL REÇETE</v>
          </cell>
          <cell r="S2947" t="str">
            <v>IMAL</v>
          </cell>
          <cell r="T2947">
            <v>0</v>
          </cell>
          <cell r="U2947">
            <v>0</v>
          </cell>
          <cell r="V2947">
            <v>1.51</v>
          </cell>
          <cell r="W2947">
            <v>0</v>
          </cell>
          <cell r="X2947" t="str">
            <v>TURKIYE</v>
          </cell>
          <cell r="Y2947">
            <v>0</v>
          </cell>
          <cell r="Z2947">
            <v>0</v>
          </cell>
          <cell r="AA2947">
            <v>0</v>
          </cell>
          <cell r="AB2947">
            <v>0</v>
          </cell>
          <cell r="AC2947">
            <v>3.19</v>
          </cell>
        </row>
        <row r="2948">
          <cell r="A2948">
            <v>8699839240071</v>
          </cell>
          <cell r="B2948" t="str">
            <v>R05X</v>
          </cell>
          <cell r="C2948" t="str">
            <v>other cold preparations</v>
          </cell>
          <cell r="D2948" t="str">
            <v>ESDEGER</v>
          </cell>
          <cell r="E2948" t="str">
            <v>FIYAT KORUMALI URUN</v>
          </cell>
          <cell r="F2948">
            <v>4</v>
          </cell>
          <cell r="G2948">
            <v>1</v>
          </cell>
          <cell r="H2948">
            <v>2</v>
          </cell>
          <cell r="I2948">
            <v>0</v>
          </cell>
          <cell r="J2948">
            <v>0</v>
          </cell>
          <cell r="K2948">
            <v>0</v>
          </cell>
          <cell r="L2948" t="str">
            <v>TRICOLD 20 FILM TABLET</v>
          </cell>
          <cell r="M2948" t="str">
            <v>FENILEFRIN HCL + KLORFENIRAMIN MALEAT + PARASETAMOL</v>
          </cell>
          <cell r="N2948" t="str">
            <v>KEYMEN</v>
          </cell>
          <cell r="O2948" t="str">
            <v>5+2+325</v>
          </cell>
          <cell r="P2948" t="str">
            <v>MG</v>
          </cell>
          <cell r="Q2948">
            <v>20</v>
          </cell>
          <cell r="R2948" t="str">
            <v>NORMAL RECETE</v>
          </cell>
          <cell r="S2948" t="str">
            <v>IMAL</v>
          </cell>
          <cell r="T2948" t="str">
            <v>TURKIYE</v>
          </cell>
          <cell r="U2948">
            <v>0.85</v>
          </cell>
          <cell r="V2948">
            <v>0.85</v>
          </cell>
          <cell r="W2948">
            <v>0</v>
          </cell>
          <cell r="X2948" t="str">
            <v>TURKIYE</v>
          </cell>
          <cell r="Y2948">
            <v>0</v>
          </cell>
          <cell r="Z2948">
            <v>0</v>
          </cell>
          <cell r="AA2948">
            <v>1.96</v>
          </cell>
          <cell r="AB2948">
            <v>0</v>
          </cell>
          <cell r="AC2948">
            <v>1.96</v>
          </cell>
        </row>
        <row r="2949">
          <cell r="A2949">
            <v>8699514700043</v>
          </cell>
          <cell r="B2949" t="str">
            <v>A03AA05</v>
          </cell>
          <cell r="C2949" t="str">
            <v>trimebutine</v>
          </cell>
          <cell r="D2949" t="str">
            <v>EŞDEĞER</v>
          </cell>
          <cell r="E2949" t="str">
            <v>YIRMI YIL</v>
          </cell>
          <cell r="F2949">
            <v>4</v>
          </cell>
          <cell r="G2949">
            <v>1</v>
          </cell>
          <cell r="H2949">
            <v>2</v>
          </cell>
          <cell r="I2949">
            <v>0</v>
          </cell>
          <cell r="J2949">
            <v>0</v>
          </cell>
          <cell r="K2949">
            <v>0</v>
          </cell>
          <cell r="L2949" t="str">
            <v>TRIMEDIN 24MG/5ML ORAL SUSPANYON 250 ML</v>
          </cell>
          <cell r="M2949" t="str">
            <v>TRIMEBUTIN MALEAT</v>
          </cell>
          <cell r="N2949" t="str">
            <v>ABDI IBRAHIM</v>
          </cell>
          <cell r="O2949" t="str">
            <v>24+5</v>
          </cell>
          <cell r="P2949" t="str">
            <v>MG/ML</v>
          </cell>
          <cell r="Q2949">
            <v>250</v>
          </cell>
          <cell r="R2949" t="str">
            <v>NORMAL REÇETE</v>
          </cell>
          <cell r="S2949" t="str">
            <v>IMAL</v>
          </cell>
          <cell r="T2949" t="str">
            <v>TURKIYE</v>
          </cell>
          <cell r="U2949">
            <v>2.84</v>
          </cell>
          <cell r="V2949">
            <v>2.84</v>
          </cell>
          <cell r="W2949">
            <v>0</v>
          </cell>
          <cell r="X2949" t="str">
            <v>TURKIYE</v>
          </cell>
          <cell r="Y2949">
            <v>0</v>
          </cell>
          <cell r="Z2949">
            <v>0</v>
          </cell>
          <cell r="AA2949">
            <v>6.01</v>
          </cell>
          <cell r="AB2949">
            <v>0</v>
          </cell>
          <cell r="AC2949">
            <v>6.01</v>
          </cell>
        </row>
        <row r="2950">
          <cell r="A2950">
            <v>8699514010814</v>
          </cell>
          <cell r="B2950" t="str">
            <v>A03AA05</v>
          </cell>
          <cell r="C2950" t="str">
            <v>trimebutine</v>
          </cell>
          <cell r="D2950" t="str">
            <v>EŞDEĞER</v>
          </cell>
          <cell r="E2950" t="str">
            <v>YIRMI YIL</v>
          </cell>
          <cell r="F2950">
            <v>4</v>
          </cell>
          <cell r="G2950">
            <v>1</v>
          </cell>
          <cell r="H2950">
            <v>2</v>
          </cell>
          <cell r="I2950">
            <v>0</v>
          </cell>
          <cell r="J2950">
            <v>0</v>
          </cell>
          <cell r="K2950">
            <v>0</v>
          </cell>
          <cell r="L2950" t="str">
            <v>TRIMEDIN FORT 200 MG 20 TABLET</v>
          </cell>
          <cell r="M2950" t="str">
            <v>TRIMEBUTIN MALEAT</v>
          </cell>
          <cell r="N2950" t="str">
            <v>ABDI IBRAHIM</v>
          </cell>
          <cell r="O2950">
            <v>200</v>
          </cell>
          <cell r="P2950" t="str">
            <v>MG</v>
          </cell>
          <cell r="Q2950">
            <v>20</v>
          </cell>
          <cell r="R2950" t="str">
            <v>NORMAL REÇETE</v>
          </cell>
          <cell r="S2950" t="str">
            <v>IMAL</v>
          </cell>
          <cell r="T2950" t="str">
            <v>TURKIYE</v>
          </cell>
          <cell r="U2950">
            <v>3.46</v>
          </cell>
          <cell r="V2950">
            <v>3.46</v>
          </cell>
          <cell r="W2950">
            <v>0</v>
          </cell>
          <cell r="X2950" t="str">
            <v>TURKIYE</v>
          </cell>
          <cell r="Y2950">
            <v>0</v>
          </cell>
          <cell r="Z2950">
            <v>0</v>
          </cell>
          <cell r="AA2950">
            <v>7.32</v>
          </cell>
          <cell r="AB2950">
            <v>0</v>
          </cell>
          <cell r="AC2950">
            <v>7.32</v>
          </cell>
        </row>
        <row r="2951">
          <cell r="A2951">
            <v>8699514010821</v>
          </cell>
          <cell r="B2951" t="str">
            <v>A03AA05</v>
          </cell>
          <cell r="C2951" t="str">
            <v>trimebutine</v>
          </cell>
          <cell r="D2951" t="str">
            <v>EŞDEĞER</v>
          </cell>
          <cell r="E2951" t="str">
            <v>YIRMI YIL</v>
          </cell>
          <cell r="F2951">
            <v>0</v>
          </cell>
          <cell r="G2951">
            <v>1</v>
          </cell>
          <cell r="H2951">
            <v>1</v>
          </cell>
          <cell r="I2951">
            <v>0</v>
          </cell>
          <cell r="J2951">
            <v>0</v>
          </cell>
          <cell r="K2951">
            <v>0</v>
          </cell>
          <cell r="L2951" t="str">
            <v>TRIMEDIN FORT 200 MG 40 TABLET</v>
          </cell>
          <cell r="M2951" t="str">
            <v>TRIMEBUTIN MALEAT</v>
          </cell>
          <cell r="N2951" t="str">
            <v>ABDI IBRAHIM</v>
          </cell>
          <cell r="O2951">
            <v>200</v>
          </cell>
          <cell r="P2951" t="str">
            <v>MG</v>
          </cell>
          <cell r="Q2951">
            <v>40</v>
          </cell>
          <cell r="R2951" t="str">
            <v>NORMAL REÇETE</v>
          </cell>
          <cell r="S2951" t="str">
            <v>IMAL</v>
          </cell>
          <cell r="T2951" t="str">
            <v>FRANSA</v>
          </cell>
          <cell r="U2951">
            <v>6.82</v>
          </cell>
          <cell r="V2951">
            <v>6.82</v>
          </cell>
          <cell r="W2951">
            <v>5.45</v>
          </cell>
          <cell r="X2951" t="str">
            <v>FRANSA</v>
          </cell>
          <cell r="Y2951">
            <v>0</v>
          </cell>
          <cell r="Z2951">
            <v>0</v>
          </cell>
          <cell r="AA2951">
            <v>11.02</v>
          </cell>
          <cell r="AB2951">
            <v>0</v>
          </cell>
          <cell r="AC2951">
            <v>11.02</v>
          </cell>
        </row>
        <row r="2952">
          <cell r="A2952">
            <v>8697933011269</v>
          </cell>
          <cell r="B2952" t="str">
            <v>C09DX</v>
          </cell>
          <cell r="C2952" t="str">
            <v>Angiotensin II antagonists, other combinations</v>
          </cell>
          <cell r="D2952" t="str">
            <v>EŞDEĞER</v>
          </cell>
          <cell r="E2952" t="str">
            <v>EŞDEĞER</v>
          </cell>
          <cell r="F2952">
            <v>0</v>
          </cell>
          <cell r="G2952">
            <v>2</v>
          </cell>
          <cell r="H2952">
            <v>1</v>
          </cell>
          <cell r="I2952">
            <v>0</v>
          </cell>
          <cell r="J2952">
            <v>0</v>
          </cell>
          <cell r="K2952">
            <v>0</v>
          </cell>
          <cell r="L2952" t="str">
            <v>TRIOTEL 80/10/25 MG 30 TABLET</v>
          </cell>
          <cell r="M2952" t="str">
            <v>AMLODIPIN + HIDROKLOROTIYAZID + TELMISARTAN</v>
          </cell>
          <cell r="N2952" t="str">
            <v>SALUTIS</v>
          </cell>
          <cell r="O2952" t="str">
            <v>10+25+80</v>
          </cell>
          <cell r="P2952" t="str">
            <v>MG</v>
          </cell>
          <cell r="Q2952">
            <v>30</v>
          </cell>
          <cell r="R2952" t="str">
            <v>NORMAL REÇETE</v>
          </cell>
          <cell r="S2952" t="str">
            <v>IMAL</v>
          </cell>
          <cell r="T2952" t="str">
            <v>YUNANISTAN 
FRANSA</v>
          </cell>
          <cell r="U2952">
            <v>23.82</v>
          </cell>
          <cell r="V2952">
            <v>23.82</v>
          </cell>
          <cell r="W2952">
            <v>14.29</v>
          </cell>
          <cell r="X2952" t="str">
            <v>YUNANISTAN 
FRANSA</v>
          </cell>
          <cell r="Y2952">
            <v>0</v>
          </cell>
          <cell r="Z2952">
            <v>0</v>
          </cell>
          <cell r="AA2952">
            <v>16.87</v>
          </cell>
          <cell r="AB2952">
            <v>0</v>
          </cell>
          <cell r="AC2952">
            <v>16.87</v>
          </cell>
        </row>
        <row r="2953">
          <cell r="A2953">
            <v>8697933011238</v>
          </cell>
          <cell r="B2953" t="str">
            <v>C09DX</v>
          </cell>
          <cell r="C2953" t="str">
            <v>Angiotensin II antagonists, other combinations</v>
          </cell>
          <cell r="D2953" t="str">
            <v>EŞDEĞER</v>
          </cell>
          <cell r="E2953" t="str">
            <v>EŞDEĞER</v>
          </cell>
          <cell r="F2953">
            <v>0</v>
          </cell>
          <cell r="G2953">
            <v>2</v>
          </cell>
          <cell r="H2953">
            <v>1</v>
          </cell>
          <cell r="I2953">
            <v>0</v>
          </cell>
          <cell r="J2953">
            <v>0</v>
          </cell>
          <cell r="K2953">
            <v>0</v>
          </cell>
          <cell r="L2953" t="str">
            <v>TRIOTEL 80/5/12,5 MG 30 TABLET</v>
          </cell>
          <cell r="M2953" t="str">
            <v>AMLODIPIN + HIDROKLOROTIYAZID + TELMISARTAN</v>
          </cell>
          <cell r="N2953" t="str">
            <v>SALUTIS</v>
          </cell>
          <cell r="O2953" t="str">
            <v>5+12,5+80</v>
          </cell>
          <cell r="P2953" t="str">
            <v>MG</v>
          </cell>
          <cell r="Q2953">
            <v>30</v>
          </cell>
          <cell r="R2953" t="str">
            <v>NORMAL REÇETE</v>
          </cell>
          <cell r="S2953" t="str">
            <v>IMAL</v>
          </cell>
          <cell r="T2953" t="str">
            <v>ITALYA 
FRANSA</v>
          </cell>
          <cell r="U2953">
            <v>23.9</v>
          </cell>
          <cell r="V2953">
            <v>23.9</v>
          </cell>
          <cell r="W2953">
            <v>14.34</v>
          </cell>
          <cell r="X2953" t="str">
            <v>ITALYA 
FRANSA</v>
          </cell>
          <cell r="Y2953">
            <v>0</v>
          </cell>
          <cell r="Z2953">
            <v>0</v>
          </cell>
          <cell r="AA2953">
            <v>13.48</v>
          </cell>
          <cell r="AB2953">
            <v>0</v>
          </cell>
          <cell r="AC2953">
            <v>13.48</v>
          </cell>
        </row>
        <row r="2954">
          <cell r="A2954">
            <v>8699552090854</v>
          </cell>
          <cell r="B2954" t="str">
            <v>C09BX01</v>
          </cell>
          <cell r="C2954" t="str">
            <v>perindopril, amlodipine and indapamide</v>
          </cell>
          <cell r="D2954" t="str">
            <v>REFERANS</v>
          </cell>
          <cell r="E2954" t="str">
            <v>REFERANS</v>
          </cell>
          <cell r="F2954">
            <v>0</v>
          </cell>
          <cell r="G2954">
            <v>2</v>
          </cell>
          <cell r="H2954">
            <v>1</v>
          </cell>
          <cell r="I2954">
            <v>0</v>
          </cell>
          <cell r="J2954">
            <v>0</v>
          </cell>
          <cell r="K2954">
            <v>0</v>
          </cell>
          <cell r="L2954" t="str">
            <v>TRIPLIXAM 10/2,5/10 MG 30 FILM KAPLI TABLET</v>
          </cell>
          <cell r="M2954" t="str">
            <v>PERINDORPIL + INDAPAMID + AMLODIPIN </v>
          </cell>
          <cell r="N2954" t="str">
            <v>SERVIER</v>
          </cell>
          <cell r="O2954" t="str">
            <v>10+2,5+10</v>
          </cell>
          <cell r="P2954" t="str">
            <v>MG</v>
          </cell>
          <cell r="Q2954">
            <v>30</v>
          </cell>
          <cell r="R2954" t="str">
            <v>NORMAL RECETE</v>
          </cell>
          <cell r="S2954" t="str">
            <v>ITHAL</v>
          </cell>
          <cell r="T2954" t="str">
            <v>PORTEKIZ</v>
          </cell>
          <cell r="U2954">
            <v>10.42</v>
          </cell>
          <cell r="V2954">
            <v>10.42</v>
          </cell>
          <cell r="W2954">
            <v>10.42</v>
          </cell>
          <cell r="X2954" t="str">
            <v>PORTEKIZ</v>
          </cell>
          <cell r="Y2954">
            <v>0</v>
          </cell>
          <cell r="Z2954">
            <v>0</v>
          </cell>
          <cell r="AA2954">
            <v>21.5</v>
          </cell>
          <cell r="AB2954">
            <v>0</v>
          </cell>
          <cell r="AC2954">
            <v>21.5</v>
          </cell>
        </row>
        <row r="2955">
          <cell r="A2955">
            <v>8699552090847</v>
          </cell>
          <cell r="B2955" t="str">
            <v>C09BX01</v>
          </cell>
          <cell r="C2955" t="str">
            <v>perindopril, amlodipine and indapamide</v>
          </cell>
          <cell r="D2955" t="str">
            <v>REFERANS</v>
          </cell>
          <cell r="E2955" t="str">
            <v>REFERANS</v>
          </cell>
          <cell r="F2955">
            <v>0</v>
          </cell>
          <cell r="G2955">
            <v>2</v>
          </cell>
          <cell r="H2955">
            <v>1</v>
          </cell>
          <cell r="I2955">
            <v>0</v>
          </cell>
          <cell r="J2955">
            <v>0</v>
          </cell>
          <cell r="K2955">
            <v>0</v>
          </cell>
          <cell r="L2955" t="str">
            <v>TRIPLIXAM 10/2,5/5 MG 30 FILM KAPLI TABLET</v>
          </cell>
          <cell r="M2955" t="str">
            <v>PERINDORPIL + INDAPAMID + AMLODIPIN </v>
          </cell>
          <cell r="N2955" t="str">
            <v>SERVIER</v>
          </cell>
          <cell r="O2955" t="str">
            <v>10+2,5+5</v>
          </cell>
          <cell r="P2955" t="str">
            <v>MG</v>
          </cell>
          <cell r="Q2955">
            <v>30</v>
          </cell>
          <cell r="R2955" t="str">
            <v>NORMAL RECETE</v>
          </cell>
          <cell r="S2955" t="str">
            <v>ITHAL</v>
          </cell>
          <cell r="T2955" t="str">
            <v>PORTEKIZ</v>
          </cell>
          <cell r="U2955">
            <v>9.73</v>
          </cell>
          <cell r="V2955">
            <v>9.73</v>
          </cell>
          <cell r="W2955">
            <v>9.73</v>
          </cell>
          <cell r="X2955" t="str">
            <v>PORTEKIZ</v>
          </cell>
          <cell r="Y2955">
            <v>0</v>
          </cell>
          <cell r="Z2955">
            <v>0</v>
          </cell>
          <cell r="AA2955">
            <v>16.100000000000001</v>
          </cell>
          <cell r="AB2955">
            <v>0</v>
          </cell>
          <cell r="AC2955">
            <v>16.100000000000001</v>
          </cell>
        </row>
        <row r="2956">
          <cell r="A2956">
            <v>8699552090823</v>
          </cell>
          <cell r="B2956" t="str">
            <v>C09BX01</v>
          </cell>
          <cell r="C2956" t="str">
            <v>perindopril, amlodipine and indapamide</v>
          </cell>
          <cell r="D2956" t="str">
            <v>REFERANS</v>
          </cell>
          <cell r="E2956" t="str">
            <v>REFERANS</v>
          </cell>
          <cell r="F2956">
            <v>0</v>
          </cell>
          <cell r="G2956">
            <v>2</v>
          </cell>
          <cell r="H2956">
            <v>1</v>
          </cell>
          <cell r="I2956">
            <v>0</v>
          </cell>
          <cell r="J2956">
            <v>0</v>
          </cell>
          <cell r="K2956">
            <v>0</v>
          </cell>
          <cell r="L2956" t="str">
            <v>TRIPLIXAM 5/1,25/5 MG 30 FILM KAPLI TABLET</v>
          </cell>
          <cell r="M2956" t="str">
            <v>PERINDORPIL + INDAPAMID + AMLODIPIN </v>
          </cell>
          <cell r="N2956" t="str">
            <v>SERVIER</v>
          </cell>
          <cell r="O2956" t="str">
            <v>5+1,25+5</v>
          </cell>
          <cell r="P2956" t="str">
            <v>MG</v>
          </cell>
          <cell r="Q2956">
            <v>30</v>
          </cell>
          <cell r="R2956" t="str">
            <v>NORMAL RECETE</v>
          </cell>
          <cell r="S2956" t="str">
            <v>ITHAL</v>
          </cell>
          <cell r="T2956" t="str">
            <v>YUNANISTAN</v>
          </cell>
          <cell r="U2956">
            <v>6.44</v>
          </cell>
          <cell r="V2956">
            <v>6.44</v>
          </cell>
          <cell r="W2956">
            <v>6.44</v>
          </cell>
          <cell r="X2956" t="str">
            <v>YUNANISTAN</v>
          </cell>
          <cell r="Y2956">
            <v>0</v>
          </cell>
          <cell r="Z2956">
            <v>0</v>
          </cell>
          <cell r="AA2956">
            <v>14.18</v>
          </cell>
          <cell r="AB2956">
            <v>0</v>
          </cell>
          <cell r="AC2956">
            <v>14.18</v>
          </cell>
        </row>
        <row r="2957">
          <cell r="A2957">
            <v>8697936030298</v>
          </cell>
          <cell r="B2957" t="str">
            <v>C01EB15</v>
          </cell>
          <cell r="C2957" t="str">
            <v>trimetazidine</v>
          </cell>
          <cell r="D2957" t="str">
            <v>EŞDEĞER</v>
          </cell>
          <cell r="E2957" t="str">
            <v>YIRMI YIL</v>
          </cell>
          <cell r="F2957">
            <v>0</v>
          </cell>
          <cell r="G2957">
            <v>1</v>
          </cell>
          <cell r="H2957">
            <v>1</v>
          </cell>
          <cell r="I2957">
            <v>0</v>
          </cell>
          <cell r="J2957">
            <v>0</v>
          </cell>
          <cell r="K2957">
            <v>0</v>
          </cell>
          <cell r="L2957" t="str">
            <v>TRIPLUS MR 35 MG 60 FILM KAPLI MODIFIYE SALIM TABLET</v>
          </cell>
          <cell r="M2957" t="str">
            <v>TRIMETAZIDIN</v>
          </cell>
          <cell r="N2957" t="str">
            <v>INVENTIM</v>
          </cell>
          <cell r="O2957">
            <v>35</v>
          </cell>
          <cell r="P2957" t="str">
            <v>MG</v>
          </cell>
          <cell r="Q2957">
            <v>60</v>
          </cell>
          <cell r="R2957" t="str">
            <v>NORMAL REÇETE</v>
          </cell>
          <cell r="S2957" t="str">
            <v>IMAL</v>
          </cell>
          <cell r="T2957" t="str">
            <v>YUNANISTAN</v>
          </cell>
          <cell r="U2957">
            <v>5.83</v>
          </cell>
          <cell r="V2957">
            <v>5.83</v>
          </cell>
          <cell r="W2957">
            <v>4.66</v>
          </cell>
          <cell r="X2957" t="str">
            <v>YUNANISTAN</v>
          </cell>
          <cell r="Y2957">
            <v>0</v>
          </cell>
          <cell r="Z2957">
            <v>0</v>
          </cell>
          <cell r="AA2957">
            <v>9.84</v>
          </cell>
          <cell r="AB2957">
            <v>0</v>
          </cell>
          <cell r="AC2957">
            <v>9.84</v>
          </cell>
        </row>
        <row r="2958">
          <cell r="A2958">
            <v>8699545121275</v>
          </cell>
          <cell r="B2958" t="str">
            <v>G03AB03</v>
          </cell>
          <cell r="C2958" t="str">
            <v>levonorgestrel and ethinylestradiol</v>
          </cell>
          <cell r="D2958" t="str">
            <v>REFERANS</v>
          </cell>
          <cell r="E2958" t="str">
            <v>FIYAT KORUMALI URUN</v>
          </cell>
          <cell r="F2958">
            <v>4</v>
          </cell>
          <cell r="G2958">
            <v>2</v>
          </cell>
          <cell r="H2958">
            <v>2</v>
          </cell>
          <cell r="I2958">
            <v>0</v>
          </cell>
          <cell r="J2958">
            <v>0</v>
          </cell>
          <cell r="K2958">
            <v>0</v>
          </cell>
          <cell r="L2958" t="str">
            <v>TRIQUILAR 21 DRAJE</v>
          </cell>
          <cell r="M2958" t="str">
            <v>LEVONORGESTREL + ETINIL ESTRADIOL</v>
          </cell>
          <cell r="N2958" t="str">
            <v>SCHERING ALMAN</v>
          </cell>
          <cell r="O2958">
            <v>0</v>
          </cell>
          <cell r="P2958">
            <v>0</v>
          </cell>
          <cell r="Q2958">
            <v>21</v>
          </cell>
          <cell r="R2958" t="str">
            <v>NORMAL RECETE</v>
          </cell>
          <cell r="S2958" t="str">
            <v>IMAL</v>
          </cell>
          <cell r="T2958" t="str">
            <v>TURKIYE</v>
          </cell>
          <cell r="U2958">
            <v>1.32</v>
          </cell>
          <cell r="V2958">
            <v>1.32</v>
          </cell>
          <cell r="W2958">
            <v>0</v>
          </cell>
          <cell r="X2958" t="str">
            <v>TURKIYE</v>
          </cell>
          <cell r="Y2958">
            <v>0</v>
          </cell>
          <cell r="Z2958">
            <v>0</v>
          </cell>
          <cell r="AA2958">
            <v>3.62</v>
          </cell>
          <cell r="AB2958">
            <v>0</v>
          </cell>
          <cell r="AC2958">
            <v>3.62</v>
          </cell>
        </row>
        <row r="2959">
          <cell r="A2959">
            <v>8697927551177</v>
          </cell>
          <cell r="B2959" t="str">
            <v>R03BB54</v>
          </cell>
          <cell r="C2959" t="str">
            <v>tiotropium bromide, combinations</v>
          </cell>
          <cell r="D2959" t="str">
            <v>ESDEGER</v>
          </cell>
          <cell r="E2959" t="str">
            <v>ESDEGER</v>
          </cell>
          <cell r="F2959">
            <v>0</v>
          </cell>
          <cell r="G2959" t="str">
            <v>2-4</v>
          </cell>
          <cell r="H2959">
            <v>3</v>
          </cell>
          <cell r="I2959">
            <v>0</v>
          </cell>
          <cell r="J2959">
            <v>0</v>
          </cell>
          <cell r="K2959">
            <v>0</v>
          </cell>
          <cell r="L2959" t="str">
            <v>TRITON 18/12 MCG INHALASYON ICIN TOZ ICEREN BLISTER 60 DOZ</v>
          </cell>
          <cell r="M2959" t="str">
            <v>TIOTROPIUM BROMUR MONOHIDRAT + FORMOTEROL FUMARAT</v>
          </cell>
          <cell r="N2959" t="str">
            <v>CELTIS ILAC</v>
          </cell>
          <cell r="O2959" t="str">
            <v>18+12</v>
          </cell>
          <cell r="P2959" t="str">
            <v>MCG</v>
          </cell>
          <cell r="Q2959">
            <v>60</v>
          </cell>
          <cell r="R2959" t="str">
            <v>NORMAL RECETE</v>
          </cell>
          <cell r="S2959" t="str">
            <v>IMAL</v>
          </cell>
          <cell r="T2959" t="str">
            <v>TURKIYE</v>
          </cell>
          <cell r="U2959">
            <v>37.369999999999997</v>
          </cell>
          <cell r="V2959">
            <v>37.369999999999997</v>
          </cell>
          <cell r="W2959">
            <v>37.369999999999997</v>
          </cell>
          <cell r="X2959" t="str">
            <v>TURKIYE</v>
          </cell>
          <cell r="Y2959">
            <v>0</v>
          </cell>
          <cell r="Z2959">
            <v>0</v>
          </cell>
          <cell r="AA2959">
            <v>74.709999999999994</v>
          </cell>
          <cell r="AB2959">
            <v>0</v>
          </cell>
          <cell r="AC2959">
            <v>74.709999999999994</v>
          </cell>
        </row>
        <row r="2960">
          <cell r="A2960">
            <v>8699636610305</v>
          </cell>
          <cell r="B2960" t="str">
            <v>S01EC03</v>
          </cell>
          <cell r="C2960">
            <v>0</v>
          </cell>
          <cell r="D2960" t="str">
            <v>REFERANS</v>
          </cell>
          <cell r="E2960" t="str">
            <v>REFERANS</v>
          </cell>
          <cell r="F2960">
            <v>0</v>
          </cell>
          <cell r="G2960">
            <v>1</v>
          </cell>
          <cell r="H2960">
            <v>1</v>
          </cell>
          <cell r="I2960">
            <v>0</v>
          </cell>
          <cell r="J2960">
            <v>0</v>
          </cell>
          <cell r="K2960">
            <v>0</v>
          </cell>
          <cell r="L2960" t="str">
            <v>TRUSOPT %2 5 ML SOLUSYON</v>
          </cell>
          <cell r="M2960" t="str">
            <v>DORZALAMID HCL</v>
          </cell>
          <cell r="N2960" t="str">
            <v>MERCK SHARP &amp; DOHME</v>
          </cell>
          <cell r="O2960">
            <v>0.02</v>
          </cell>
          <cell r="P2960" t="str">
            <v>MG</v>
          </cell>
          <cell r="Q2960">
            <v>5</v>
          </cell>
          <cell r="R2960" t="str">
            <v>NORMAL REÇETE</v>
          </cell>
          <cell r="S2960" t="str">
            <v>ITHAL</v>
          </cell>
          <cell r="T2960">
            <v>0</v>
          </cell>
          <cell r="U2960">
            <v>0</v>
          </cell>
          <cell r="V2960">
            <v>0</v>
          </cell>
          <cell r="W2960">
            <v>0</v>
          </cell>
          <cell r="X2960">
            <v>0</v>
          </cell>
          <cell r="Y2960">
            <v>0</v>
          </cell>
          <cell r="Z2960">
            <v>0</v>
          </cell>
          <cell r="AA2960">
            <v>0</v>
          </cell>
          <cell r="AB2960">
            <v>0</v>
          </cell>
          <cell r="AC2960">
            <v>0</v>
          </cell>
        </row>
        <row r="2961">
          <cell r="A2961">
            <v>8680262000011</v>
          </cell>
          <cell r="B2961" t="str">
            <v>J01DC02</v>
          </cell>
          <cell r="C2961" t="str">
            <v>cefuroxime</v>
          </cell>
          <cell r="D2961" t="str">
            <v>EŞDEĞER</v>
          </cell>
          <cell r="E2961" t="str">
            <v>YIRMI YIL</v>
          </cell>
          <cell r="F2961">
            <v>4</v>
          </cell>
          <cell r="G2961">
            <v>1</v>
          </cell>
          <cell r="H2961">
            <v>2</v>
          </cell>
          <cell r="I2961">
            <v>0</v>
          </cell>
          <cell r="J2961">
            <v>0</v>
          </cell>
          <cell r="K2961">
            <v>0</v>
          </cell>
          <cell r="L2961" t="str">
            <v>TUGENS 250 MG IM ENJEKSIYON ICIN TOZ ICEREN FLAKON</v>
          </cell>
          <cell r="M2961" t="str">
            <v>SEFUROKSIM SODYUM</v>
          </cell>
          <cell r="N2961" t="str">
            <v>ATILGAN</v>
          </cell>
          <cell r="O2961">
            <v>250</v>
          </cell>
          <cell r="P2961" t="str">
            <v>MG</v>
          </cell>
          <cell r="Q2961">
            <v>1</v>
          </cell>
          <cell r="R2961" t="str">
            <v>NORMAL REÇETE</v>
          </cell>
          <cell r="S2961" t="str">
            <v>IMAL</v>
          </cell>
          <cell r="T2961" t="str">
            <v>TURKIYE</v>
          </cell>
          <cell r="U2961">
            <v>1.57</v>
          </cell>
          <cell r="V2961">
            <v>1.57</v>
          </cell>
          <cell r="W2961">
            <v>0</v>
          </cell>
          <cell r="X2961" t="str">
            <v>TURKIYE</v>
          </cell>
          <cell r="Y2961">
            <v>0</v>
          </cell>
          <cell r="Z2961">
            <v>0</v>
          </cell>
          <cell r="AA2961">
            <v>3.31</v>
          </cell>
          <cell r="AB2961">
            <v>0</v>
          </cell>
          <cell r="AC2961">
            <v>3.31</v>
          </cell>
        </row>
        <row r="2962">
          <cell r="A2962">
            <v>8680262000028</v>
          </cell>
          <cell r="B2962" t="str">
            <v>J01DC02</v>
          </cell>
          <cell r="C2962" t="str">
            <v>cefuroxime</v>
          </cell>
          <cell r="D2962" t="str">
            <v>EŞDEĞER</v>
          </cell>
          <cell r="E2962" t="str">
            <v>YIRMI YIL</v>
          </cell>
          <cell r="F2962">
            <v>4</v>
          </cell>
          <cell r="G2962">
            <v>1</v>
          </cell>
          <cell r="H2962">
            <v>2</v>
          </cell>
          <cell r="I2962">
            <v>0</v>
          </cell>
          <cell r="J2962">
            <v>0</v>
          </cell>
          <cell r="K2962">
            <v>0</v>
          </cell>
          <cell r="L2962" t="str">
            <v>TUGENS 250 MG IM/IV ENJEKSIYON ICIN TOZ ICEREN 1 FLAKON</v>
          </cell>
          <cell r="M2962" t="str">
            <v>SEFUROKSIM SODYUM</v>
          </cell>
          <cell r="N2962" t="str">
            <v>ATILGAN</v>
          </cell>
          <cell r="O2962">
            <v>250</v>
          </cell>
          <cell r="P2962" t="str">
            <v>MG</v>
          </cell>
          <cell r="Q2962">
            <v>1</v>
          </cell>
          <cell r="R2962" t="str">
            <v>NORMAL REÇETE</v>
          </cell>
          <cell r="S2962" t="str">
            <v>IMAL</v>
          </cell>
          <cell r="T2962" t="str">
            <v>TURKIYE</v>
          </cell>
          <cell r="U2962">
            <v>1.57</v>
          </cell>
          <cell r="V2962">
            <v>1.57</v>
          </cell>
          <cell r="W2962">
            <v>0</v>
          </cell>
          <cell r="X2962" t="str">
            <v>TURKIYE</v>
          </cell>
          <cell r="Y2962">
            <v>0</v>
          </cell>
          <cell r="Z2962">
            <v>0</v>
          </cell>
          <cell r="AA2962">
            <v>3.31</v>
          </cell>
          <cell r="AB2962">
            <v>0</v>
          </cell>
          <cell r="AC2962">
            <v>3.31</v>
          </cell>
        </row>
        <row r="2963">
          <cell r="A2963">
            <v>8680262000035</v>
          </cell>
          <cell r="B2963" t="str">
            <v>J01DC02</v>
          </cell>
          <cell r="C2963" t="str">
            <v>cefuroxime</v>
          </cell>
          <cell r="D2963" t="str">
            <v>EŞDEĞER</v>
          </cell>
          <cell r="E2963" t="str">
            <v>YIRMI YIL</v>
          </cell>
          <cell r="F2963">
            <v>4</v>
          </cell>
          <cell r="G2963">
            <v>1</v>
          </cell>
          <cell r="H2963">
            <v>2</v>
          </cell>
          <cell r="I2963">
            <v>0</v>
          </cell>
          <cell r="J2963">
            <v>0</v>
          </cell>
          <cell r="K2963">
            <v>0</v>
          </cell>
          <cell r="L2963" t="str">
            <v>TUGENS 750 MG IM ENJEKSIYON ICIN TOZ ICEREN FLAKON</v>
          </cell>
          <cell r="M2963" t="str">
            <v>SEFUROKSIM SODYUM</v>
          </cell>
          <cell r="N2963" t="str">
            <v>ATILGAN</v>
          </cell>
          <cell r="O2963">
            <v>750</v>
          </cell>
          <cell r="P2963" t="str">
            <v>MG</v>
          </cell>
          <cell r="Q2963">
            <v>1</v>
          </cell>
          <cell r="R2963" t="str">
            <v>NORMAL REÇETE</v>
          </cell>
          <cell r="S2963" t="str">
            <v>IMAL</v>
          </cell>
          <cell r="T2963" t="str">
            <v>TURKIYE</v>
          </cell>
          <cell r="U2963">
            <v>3.21</v>
          </cell>
          <cell r="V2963">
            <v>3.21</v>
          </cell>
          <cell r="W2963">
            <v>0</v>
          </cell>
          <cell r="X2963" t="str">
            <v>TURKIYE</v>
          </cell>
          <cell r="Y2963">
            <v>0</v>
          </cell>
          <cell r="Z2963">
            <v>0</v>
          </cell>
          <cell r="AA2963">
            <v>6.78</v>
          </cell>
          <cell r="AB2963">
            <v>0</v>
          </cell>
          <cell r="AC2963">
            <v>6.78</v>
          </cell>
        </row>
        <row r="2964">
          <cell r="A2964">
            <v>8680262000042</v>
          </cell>
          <cell r="B2964" t="str">
            <v>J01DC02</v>
          </cell>
          <cell r="C2964" t="str">
            <v>cefuroxime</v>
          </cell>
          <cell r="D2964" t="str">
            <v>EŞDEĞER</v>
          </cell>
          <cell r="E2964" t="str">
            <v>YIRMI YIL</v>
          </cell>
          <cell r="F2964">
            <v>4</v>
          </cell>
          <cell r="G2964">
            <v>1</v>
          </cell>
          <cell r="H2964">
            <v>2</v>
          </cell>
          <cell r="I2964">
            <v>0</v>
          </cell>
          <cell r="J2964">
            <v>0</v>
          </cell>
          <cell r="K2964">
            <v>0</v>
          </cell>
          <cell r="L2964" t="str">
            <v>TUGENS 750 MG IM/IV ENJEKSIYON ICIN TOZ ICEREN 1 FLAKON</v>
          </cell>
          <cell r="M2964" t="str">
            <v>SEFUROKSIM SODYUM</v>
          </cell>
          <cell r="N2964" t="str">
            <v>ATILGAN</v>
          </cell>
          <cell r="O2964">
            <v>750</v>
          </cell>
          <cell r="P2964" t="str">
            <v>MG</v>
          </cell>
          <cell r="Q2964">
            <v>1</v>
          </cell>
          <cell r="R2964" t="str">
            <v>NORMAL REÇETE</v>
          </cell>
          <cell r="S2964" t="str">
            <v>IMAL</v>
          </cell>
          <cell r="T2964" t="str">
            <v>TURKIYE</v>
          </cell>
          <cell r="U2964">
            <v>3.21</v>
          </cell>
          <cell r="V2964">
            <v>3.21</v>
          </cell>
          <cell r="W2964">
            <v>0</v>
          </cell>
          <cell r="X2964" t="str">
            <v>TURKIYE</v>
          </cell>
          <cell r="Y2964">
            <v>0</v>
          </cell>
          <cell r="Z2964">
            <v>0</v>
          </cell>
          <cell r="AA2964">
            <v>6.78</v>
          </cell>
          <cell r="AB2964">
            <v>0</v>
          </cell>
          <cell r="AC2964">
            <v>6.78</v>
          </cell>
        </row>
        <row r="2965">
          <cell r="A2965">
            <v>8697930570165</v>
          </cell>
          <cell r="B2965" t="str">
            <v>R03CC11</v>
          </cell>
          <cell r="C2965" t="str">
            <v>tulobuterol</v>
          </cell>
          <cell r="D2965" t="str">
            <v>EŞDEĞER</v>
          </cell>
          <cell r="E2965" t="str">
            <v>YIRMI YIL</v>
          </cell>
          <cell r="F2965">
            <v>0</v>
          </cell>
          <cell r="G2965">
            <v>2</v>
          </cell>
          <cell r="H2965">
            <v>1</v>
          </cell>
          <cell r="I2965">
            <v>0</v>
          </cell>
          <cell r="J2965">
            <v>0</v>
          </cell>
          <cell r="K2965">
            <v>0</v>
          </cell>
          <cell r="L2965" t="str">
            <v>TULAIR 1 MG/5 ML 150 ML SURUP</v>
          </cell>
          <cell r="M2965" t="str">
            <v>TULOBUTEROL HCL</v>
          </cell>
          <cell r="N2965" t="str">
            <v>MENTIS</v>
          </cell>
          <cell r="O2965" t="str">
            <v>1+5</v>
          </cell>
          <cell r="P2965" t="str">
            <v>MG/ML</v>
          </cell>
          <cell r="Q2965">
            <v>150</v>
          </cell>
          <cell r="R2965" t="str">
            <v>NORMAL REÇETE</v>
          </cell>
          <cell r="S2965" t="str">
            <v>IMAL</v>
          </cell>
          <cell r="T2965" t="str">
            <v>ALMANYA</v>
          </cell>
          <cell r="U2965">
            <v>10.1</v>
          </cell>
          <cell r="V2965">
            <v>10.1</v>
          </cell>
          <cell r="W2965">
            <v>8.08</v>
          </cell>
          <cell r="X2965" t="str">
            <v>ALMANYA</v>
          </cell>
          <cell r="Y2965">
            <v>0</v>
          </cell>
          <cell r="Z2965">
            <v>0</v>
          </cell>
          <cell r="AA2965">
            <v>7.68</v>
          </cell>
          <cell r="AB2965">
            <v>0</v>
          </cell>
          <cell r="AC2965">
            <v>7.68</v>
          </cell>
        </row>
        <row r="2966">
          <cell r="A2966">
            <v>8699504610079</v>
          </cell>
          <cell r="B2966" t="str">
            <v>S01ED04</v>
          </cell>
          <cell r="C2966" t="str">
            <v>metipranolol</v>
          </cell>
          <cell r="D2966" t="str">
            <v>ESDEGER</v>
          </cell>
          <cell r="E2966" t="str">
            <v>FIYAT KORUMALI URUN</v>
          </cell>
          <cell r="F2966">
            <v>4</v>
          </cell>
          <cell r="G2966">
            <v>2</v>
          </cell>
          <cell r="H2966">
            <v>2</v>
          </cell>
          <cell r="I2966">
            <v>0</v>
          </cell>
          <cell r="J2966">
            <v>0</v>
          </cell>
          <cell r="K2966">
            <v>0</v>
          </cell>
          <cell r="L2966" t="str">
            <v>TUROPTIN % 0,3  5 ML DAMLA</v>
          </cell>
          <cell r="M2966" t="str">
            <v>METIPRANOLOL</v>
          </cell>
          <cell r="N2966" t="str">
            <v>NOVARTIS</v>
          </cell>
          <cell r="O2966">
            <v>0.3</v>
          </cell>
          <cell r="P2966" t="str">
            <v>%</v>
          </cell>
          <cell r="Q2966">
            <v>5</v>
          </cell>
          <cell r="R2966" t="str">
            <v>NORMAL RECETE</v>
          </cell>
          <cell r="S2966" t="str">
            <v>ITHAL</v>
          </cell>
          <cell r="T2966" t="str">
            <v>TURKIYE</v>
          </cell>
          <cell r="U2966">
            <v>3.4499999999999997</v>
          </cell>
          <cell r="V2966">
            <v>3.4499999999999997</v>
          </cell>
          <cell r="W2966">
            <v>0</v>
          </cell>
          <cell r="X2966" t="str">
            <v>TURKIYE</v>
          </cell>
          <cell r="Y2966">
            <v>0</v>
          </cell>
          <cell r="Z2966">
            <v>0</v>
          </cell>
          <cell r="AA2966">
            <v>9.49</v>
          </cell>
          <cell r="AB2966">
            <v>0</v>
          </cell>
          <cell r="AC2966">
            <v>9.49</v>
          </cell>
        </row>
        <row r="2967">
          <cell r="A2967">
            <v>8699522091386</v>
          </cell>
          <cell r="B2967" t="str">
            <v>L01XE07</v>
          </cell>
          <cell r="C2967" t="str">
            <v>lapatinib</v>
          </cell>
          <cell r="D2967" t="str">
            <v>REFERANS</v>
          </cell>
          <cell r="E2967" t="str">
            <v>REFERANS</v>
          </cell>
          <cell r="F2967">
            <v>0</v>
          </cell>
          <cell r="G2967">
            <v>2</v>
          </cell>
          <cell r="H2967">
            <v>1</v>
          </cell>
          <cell r="I2967">
            <v>0</v>
          </cell>
          <cell r="J2967">
            <v>0</v>
          </cell>
          <cell r="K2967">
            <v>0</v>
          </cell>
          <cell r="L2967" t="str">
            <v>TYKERB 250 MG 70 FILM TABLET</v>
          </cell>
          <cell r="M2967" t="str">
            <v>LAPATINIB</v>
          </cell>
          <cell r="N2967" t="str">
            <v>GLAXOSMITHKLINE</v>
          </cell>
          <cell r="O2967">
            <v>250</v>
          </cell>
          <cell r="P2967" t="str">
            <v>MG</v>
          </cell>
          <cell r="Q2967">
            <v>70</v>
          </cell>
          <cell r="R2967" t="str">
            <v>NORMAL RECETE</v>
          </cell>
          <cell r="S2967" t="str">
            <v>ITHAL</v>
          </cell>
          <cell r="T2967" t="str">
            <v>YUNANISTAN</v>
          </cell>
          <cell r="U2967">
            <v>903.68</v>
          </cell>
          <cell r="V2967">
            <v>903.68</v>
          </cell>
          <cell r="W2967">
            <v>903.68</v>
          </cell>
          <cell r="X2967" t="str">
            <v>YUNANISTAN</v>
          </cell>
          <cell r="Y2967">
            <v>0</v>
          </cell>
          <cell r="Z2967">
            <v>0</v>
          </cell>
          <cell r="AA2967">
            <v>2116.5</v>
          </cell>
          <cell r="AB2967">
            <v>0</v>
          </cell>
          <cell r="AC2967">
            <v>2116.5</v>
          </cell>
        </row>
        <row r="2968">
          <cell r="A2968">
            <v>8699745014643</v>
          </cell>
          <cell r="B2968" t="str">
            <v>V06DE</v>
          </cell>
          <cell r="C2968" t="str">
            <v>Amino acids /carbohydrates/minerals/vita 
mins combinations</v>
          </cell>
          <cell r="D2968" t="str">
            <v>REFERANS</v>
          </cell>
          <cell r="E2968" t="str">
            <v>REFERANS</v>
          </cell>
          <cell r="F2968">
            <v>2</v>
          </cell>
          <cell r="G2968">
            <v>2</v>
          </cell>
          <cell r="H2968">
            <v>1</v>
          </cell>
          <cell r="I2968">
            <v>0</v>
          </cell>
          <cell r="J2968">
            <v>0</v>
          </cell>
          <cell r="K2968">
            <v>0</v>
          </cell>
          <cell r="L2968" t="str">
            <v>TYR 2 SECUNDA (500 G)</v>
          </cell>
          <cell r="M2968" t="str">
            <v>TIBBI AMACLI MAMA</v>
          </cell>
          <cell r="N2968" t="str">
            <v>NUMIL</v>
          </cell>
          <cell r="O2968">
            <v>500</v>
          </cell>
          <cell r="P2968" t="str">
            <v>G</v>
          </cell>
          <cell r="Q2968">
            <v>1</v>
          </cell>
          <cell r="R2968" t="str">
            <v>NORMAL RECETE</v>
          </cell>
          <cell r="S2968" t="str">
            <v>ITHAL</v>
          </cell>
          <cell r="T2968" t="str">
            <v>ITALYA</v>
          </cell>
          <cell r="U2968">
            <v>257.45</v>
          </cell>
          <cell r="V2968">
            <v>257.45</v>
          </cell>
          <cell r="W2968">
            <v>257.45</v>
          </cell>
          <cell r="X2968" t="str">
            <v>ITALYA</v>
          </cell>
          <cell r="Y2968">
            <v>0</v>
          </cell>
          <cell r="Z2968">
            <v>0</v>
          </cell>
          <cell r="AA2968">
            <v>511.66</v>
          </cell>
          <cell r="AB2968">
            <v>0</v>
          </cell>
          <cell r="AC2968">
            <v>511.66</v>
          </cell>
        </row>
        <row r="2969">
          <cell r="A2969">
            <v>8698807000075</v>
          </cell>
          <cell r="B2969" t="str">
            <v>V06D</v>
          </cell>
          <cell r="C2969" t="str">
            <v>other nutrients</v>
          </cell>
          <cell r="D2969" t="str">
            <v>REFERANS</v>
          </cell>
          <cell r="E2969" t="str">
            <v>REFERANS</v>
          </cell>
          <cell r="F2969">
            <v>2</v>
          </cell>
          <cell r="G2969">
            <v>2</v>
          </cell>
          <cell r="H2969">
            <v>1</v>
          </cell>
          <cell r="I2969">
            <v>0</v>
          </cell>
          <cell r="J2969">
            <v>0</v>
          </cell>
          <cell r="K2969">
            <v>0</v>
          </cell>
          <cell r="L2969" t="str">
            <v>TYR EXPRESS 750 GR 30x25 GR SASE</v>
          </cell>
          <cell r="M2969" t="str">
            <v>PROTEIN+KARBONHIDRAT+YAG</v>
          </cell>
          <cell r="N2969" t="str">
            <v>VITAFLO</v>
          </cell>
          <cell r="O2969">
            <v>750</v>
          </cell>
          <cell r="P2969" t="str">
            <v>G</v>
          </cell>
          <cell r="Q2969">
            <v>30</v>
          </cell>
          <cell r="R2969" t="str">
            <v>NORMAL REÇETE</v>
          </cell>
          <cell r="S2969" t="str">
            <v>ITHAL</v>
          </cell>
          <cell r="T2969" t="str">
            <v>INGILTERE</v>
          </cell>
          <cell r="U2969">
            <v>384.56</v>
          </cell>
          <cell r="V2969">
            <v>384.56</v>
          </cell>
          <cell r="W2969">
            <v>384.56</v>
          </cell>
          <cell r="X2969" t="str">
            <v>INGILTERE</v>
          </cell>
          <cell r="Y2969">
            <v>0</v>
          </cell>
          <cell r="Z2969">
            <v>0</v>
          </cell>
          <cell r="AA2969">
            <v>737.59</v>
          </cell>
          <cell r="AB2969">
            <v>0</v>
          </cell>
          <cell r="AC2969">
            <v>737.59</v>
          </cell>
        </row>
        <row r="2970">
          <cell r="A2970">
            <v>8697473015666</v>
          </cell>
          <cell r="B2970" t="str">
            <v>C09CA06</v>
          </cell>
          <cell r="C2970" t="str">
            <v>candesartan</v>
          </cell>
          <cell r="D2970" t="str">
            <v>EŞDEĞER</v>
          </cell>
          <cell r="E2970" t="str">
            <v>EŞDEĞER</v>
          </cell>
          <cell r="F2970">
            <v>0</v>
          </cell>
          <cell r="G2970">
            <v>1</v>
          </cell>
          <cell r="H2970">
            <v>1</v>
          </cell>
          <cell r="I2970">
            <v>0</v>
          </cell>
          <cell r="J2970">
            <v>0</v>
          </cell>
          <cell r="K2970">
            <v>0</v>
          </cell>
          <cell r="L2970" t="str">
            <v>UCAND 16 MG 28 TABLET</v>
          </cell>
          <cell r="M2970" t="str">
            <v xml:space="preserve">KANDESARTAN SILEKSETIL </v>
          </cell>
          <cell r="N2970" t="str">
            <v>ULKAR ILAC PAZARLAMA</v>
          </cell>
          <cell r="O2970">
            <v>16</v>
          </cell>
          <cell r="P2970" t="str">
            <v>MG</v>
          </cell>
          <cell r="Q2970">
            <v>28</v>
          </cell>
          <cell r="R2970" t="str">
            <v>NORMAL REÇETE</v>
          </cell>
          <cell r="S2970" t="str">
            <v>IMAL</v>
          </cell>
          <cell r="T2970" t="str">
            <v>ISPANYA</v>
          </cell>
          <cell r="U2970">
            <v>6.72</v>
          </cell>
          <cell r="V2970">
            <v>15.7</v>
          </cell>
          <cell r="W2970">
            <v>6.72</v>
          </cell>
          <cell r="X2970" t="str">
            <v>ISPANYA</v>
          </cell>
          <cell r="Y2970">
            <v>0</v>
          </cell>
          <cell r="Z2970">
            <v>0</v>
          </cell>
          <cell r="AA2970">
            <v>14.2</v>
          </cell>
          <cell r="AB2970">
            <v>0</v>
          </cell>
          <cell r="AC2970">
            <v>14.2</v>
          </cell>
        </row>
        <row r="2971">
          <cell r="A2971">
            <v>8697473015697</v>
          </cell>
          <cell r="B2971" t="str">
            <v>C09CA06</v>
          </cell>
          <cell r="C2971" t="str">
            <v>candesartan</v>
          </cell>
          <cell r="D2971" t="str">
            <v>EŞDEĞER</v>
          </cell>
          <cell r="E2971" t="str">
            <v>EŞDEĞER</v>
          </cell>
          <cell r="F2971">
            <v>0</v>
          </cell>
          <cell r="G2971">
            <v>1</v>
          </cell>
          <cell r="H2971">
            <v>1</v>
          </cell>
          <cell r="I2971">
            <v>0</v>
          </cell>
          <cell r="J2971">
            <v>0</v>
          </cell>
          <cell r="K2971">
            <v>0</v>
          </cell>
          <cell r="L2971" t="str">
            <v>UCAND 32 MG 28 TABLET</v>
          </cell>
          <cell r="M2971" t="str">
            <v xml:space="preserve">KANDESARTAN SILEKSETIL </v>
          </cell>
          <cell r="N2971" t="str">
            <v>ULKAR ILAC PAZARLAMA</v>
          </cell>
          <cell r="O2971">
            <v>32</v>
          </cell>
          <cell r="P2971" t="str">
            <v>MG</v>
          </cell>
          <cell r="Q2971">
            <v>28</v>
          </cell>
          <cell r="R2971" t="str">
            <v>NORMAL REÇETE</v>
          </cell>
          <cell r="S2971" t="str">
            <v>IMAL</v>
          </cell>
          <cell r="T2971" t="str">
            <v>ITALYA</v>
          </cell>
          <cell r="U2971">
            <v>10.49</v>
          </cell>
          <cell r="V2971">
            <v>19.920000000000002</v>
          </cell>
          <cell r="W2971">
            <v>10.49</v>
          </cell>
          <cell r="X2971" t="str">
            <v>ITALYA</v>
          </cell>
          <cell r="Y2971">
            <v>0</v>
          </cell>
          <cell r="Z2971">
            <v>0</v>
          </cell>
          <cell r="AA2971">
            <v>24.54</v>
          </cell>
          <cell r="AB2971">
            <v>0</v>
          </cell>
          <cell r="AC2971">
            <v>24.54</v>
          </cell>
        </row>
        <row r="2972">
          <cell r="A2972">
            <v>8697473015635</v>
          </cell>
          <cell r="B2972" t="str">
            <v>C09CA06</v>
          </cell>
          <cell r="C2972" t="str">
            <v>candesartan</v>
          </cell>
          <cell r="D2972" t="str">
            <v>EŞDEĞER</v>
          </cell>
          <cell r="E2972" t="str">
            <v>EŞDEĞER</v>
          </cell>
          <cell r="F2972">
            <v>0</v>
          </cell>
          <cell r="G2972">
            <v>1</v>
          </cell>
          <cell r="H2972">
            <v>1</v>
          </cell>
          <cell r="I2972">
            <v>0</v>
          </cell>
          <cell r="J2972">
            <v>0</v>
          </cell>
          <cell r="K2972">
            <v>0</v>
          </cell>
          <cell r="L2972" t="str">
            <v>UCAND 8 MG 28 TABLET</v>
          </cell>
          <cell r="M2972" t="str">
            <v xml:space="preserve">KANDESARTAN SILEKSETIL </v>
          </cell>
          <cell r="N2972" t="str">
            <v>ULKAR ILAC PAZARLAMA</v>
          </cell>
          <cell r="O2972">
            <v>8</v>
          </cell>
          <cell r="P2972" t="str">
            <v>MG</v>
          </cell>
          <cell r="Q2972">
            <v>28</v>
          </cell>
          <cell r="R2972" t="str">
            <v>NORMAL REÇETE</v>
          </cell>
          <cell r="S2972" t="str">
            <v>IMAL</v>
          </cell>
          <cell r="T2972" t="str">
            <v>PORTEKIZ</v>
          </cell>
          <cell r="U2972">
            <v>5.37</v>
          </cell>
          <cell r="V2972">
            <v>12.13</v>
          </cell>
          <cell r="W2972">
            <v>5.37</v>
          </cell>
          <cell r="X2972" t="str">
            <v>PORTEKIZ</v>
          </cell>
          <cell r="Y2972">
            <v>0</v>
          </cell>
          <cell r="Z2972">
            <v>0</v>
          </cell>
          <cell r="AA2972">
            <v>11.36</v>
          </cell>
          <cell r="AB2972">
            <v>0</v>
          </cell>
          <cell r="AC2972">
            <v>11.36</v>
          </cell>
        </row>
        <row r="2973">
          <cell r="A2973">
            <v>8699809758100</v>
          </cell>
          <cell r="B2973" t="str">
            <v>N01BB58</v>
          </cell>
          <cell r="C2973" t="str">
            <v>articaine, combinations</v>
          </cell>
          <cell r="D2973" t="str">
            <v>REFERANS</v>
          </cell>
          <cell r="E2973" t="str">
            <v>YIRMI YIL</v>
          </cell>
          <cell r="F2973">
            <v>0</v>
          </cell>
          <cell r="G2973">
            <v>1</v>
          </cell>
          <cell r="H2973">
            <v>1</v>
          </cell>
          <cell r="I2973">
            <v>0</v>
          </cell>
          <cell r="J2973">
            <v>0</v>
          </cell>
          <cell r="K2973">
            <v>0</v>
          </cell>
          <cell r="L2973" t="str">
            <v>ULTRACAIN DS 2 ML 20 AMPUL</v>
          </cell>
          <cell r="M2973" t="str">
            <v>ARTIKAIN + EPINEFRIN</v>
          </cell>
          <cell r="N2973" t="str">
            <v>SANOFI AVENTIS</v>
          </cell>
          <cell r="O2973" t="str">
            <v>40+0,006</v>
          </cell>
          <cell r="P2973" t="str">
            <v>MG</v>
          </cell>
          <cell r="Q2973">
            <v>20</v>
          </cell>
          <cell r="R2973" t="str">
            <v>NORMAL REÇETE</v>
          </cell>
          <cell r="S2973" t="str">
            <v>IMAL</v>
          </cell>
          <cell r="T2973">
            <v>0</v>
          </cell>
          <cell r="U2973">
            <v>0</v>
          </cell>
          <cell r="V2973">
            <v>7.17</v>
          </cell>
          <cell r="W2973">
            <v>5.73</v>
          </cell>
          <cell r="X2973" t="str">
            <v>ISPANYA</v>
          </cell>
          <cell r="Y2973">
            <v>0</v>
          </cell>
          <cell r="Z2973">
            <v>0</v>
          </cell>
          <cell r="AA2973">
            <v>0</v>
          </cell>
          <cell r="AB2973">
            <v>0</v>
          </cell>
          <cell r="AC2973">
            <v>10.79</v>
          </cell>
        </row>
        <row r="2974">
          <cell r="A2974">
            <v>8699809770393</v>
          </cell>
          <cell r="B2974" t="str">
            <v>N01BB58</v>
          </cell>
          <cell r="C2974" t="str">
            <v>articaine, combinations</v>
          </cell>
          <cell r="D2974" t="str">
            <v>REFERANS</v>
          </cell>
          <cell r="E2974" t="str">
            <v>YIRMI YIL</v>
          </cell>
          <cell r="F2974">
            <v>0</v>
          </cell>
          <cell r="G2974">
            <v>3</v>
          </cell>
          <cell r="H2974">
            <v>1</v>
          </cell>
          <cell r="I2974">
            <v>0</v>
          </cell>
          <cell r="J2974">
            <v>0</v>
          </cell>
          <cell r="K2974">
            <v>0</v>
          </cell>
          <cell r="L2974" t="str">
            <v>ULTRACAIN-DS 100 KARPUL</v>
          </cell>
          <cell r="M2974" t="str">
            <v>ARTIKAIN + EPINEFRIN</v>
          </cell>
          <cell r="N2974" t="str">
            <v>SANOFI AVENTIS</v>
          </cell>
          <cell r="O2974" t="str">
            <v>40+0,006</v>
          </cell>
          <cell r="P2974" t="str">
            <v>MG</v>
          </cell>
          <cell r="Q2974">
            <v>100</v>
          </cell>
          <cell r="R2974" t="str">
            <v>NORMAL REÇETE</v>
          </cell>
          <cell r="S2974" t="str">
            <v>ITHAL</v>
          </cell>
          <cell r="T2974" t="str">
            <v>ALMANYA</v>
          </cell>
          <cell r="U2974">
            <v>73.31</v>
          </cell>
          <cell r="V2974">
            <v>73.31</v>
          </cell>
          <cell r="W2974">
            <v>73.31</v>
          </cell>
          <cell r="X2974" t="str">
            <v>ALMANYA</v>
          </cell>
          <cell r="Y2974">
            <v>3</v>
          </cell>
          <cell r="Z2974">
            <v>1</v>
          </cell>
          <cell r="AA2974">
            <v>112.23</v>
          </cell>
          <cell r="AB2974">
            <v>0</v>
          </cell>
          <cell r="AC2974">
            <v>112.23</v>
          </cell>
        </row>
        <row r="2975">
          <cell r="A2975">
            <v>8699809770409</v>
          </cell>
          <cell r="B2975" t="str">
            <v>N01BB58</v>
          </cell>
          <cell r="C2975" t="str">
            <v>articaine, combinations</v>
          </cell>
          <cell r="D2975" t="str">
            <v>REFERANS</v>
          </cell>
          <cell r="E2975" t="str">
            <v>YIRMI YIL</v>
          </cell>
          <cell r="F2975">
            <v>0</v>
          </cell>
          <cell r="G2975">
            <v>3</v>
          </cell>
          <cell r="H2975">
            <v>1</v>
          </cell>
          <cell r="I2975">
            <v>0</v>
          </cell>
          <cell r="J2975">
            <v>0</v>
          </cell>
          <cell r="K2975">
            <v>0</v>
          </cell>
          <cell r="L2975" t="str">
            <v>ULTRACAIN-DS FORTE 100 KARPUL</v>
          </cell>
          <cell r="M2975" t="str">
            <v>ARTIKAIN + EPINEFRIN</v>
          </cell>
          <cell r="N2975" t="str">
            <v>SANOFI AVENTIS</v>
          </cell>
          <cell r="O2975" t="str">
            <v>40+0,012</v>
          </cell>
          <cell r="P2975" t="str">
            <v>MG</v>
          </cell>
          <cell r="Q2975">
            <v>100</v>
          </cell>
          <cell r="R2975" t="str">
            <v>NORMAL REÇETE</v>
          </cell>
          <cell r="S2975" t="str">
            <v>ITHAL</v>
          </cell>
          <cell r="T2975">
            <v>0</v>
          </cell>
          <cell r="U2975">
            <v>0</v>
          </cell>
          <cell r="V2975">
            <v>73.31</v>
          </cell>
          <cell r="W2975">
            <v>73.31</v>
          </cell>
          <cell r="X2975" t="str">
            <v>ALMANYA</v>
          </cell>
          <cell r="Y2975">
            <v>0</v>
          </cell>
          <cell r="Z2975">
            <v>1</v>
          </cell>
          <cell r="AA2975">
            <v>0</v>
          </cell>
          <cell r="AB2975">
            <v>0</v>
          </cell>
          <cell r="AC2975">
            <v>112.23</v>
          </cell>
        </row>
        <row r="2976">
          <cell r="A2976">
            <v>8699546350025</v>
          </cell>
          <cell r="B2976" t="str">
            <v>D07AC05</v>
          </cell>
          <cell r="C2976" t="str">
            <v>fluocortolone</v>
          </cell>
          <cell r="D2976" t="str">
            <v>REFERANS</v>
          </cell>
          <cell r="E2976" t="str">
            <v>FIYAT KORUMALI URUN</v>
          </cell>
          <cell r="F2976">
            <v>4</v>
          </cell>
          <cell r="G2976">
            <v>2</v>
          </cell>
          <cell r="H2976">
            <v>2</v>
          </cell>
          <cell r="I2976">
            <v>0</v>
          </cell>
          <cell r="J2976">
            <v>0</v>
          </cell>
          <cell r="K2976">
            <v>0</v>
          </cell>
          <cell r="L2976" t="str">
            <v>ULTRALAN  KREM 20 GR</v>
          </cell>
          <cell r="M2976" t="str">
            <v xml:space="preserve">FLUOKORTOLON + FLUOKORTOLON KAPROAT </v>
          </cell>
          <cell r="N2976" t="str">
            <v>BAYER TURK</v>
          </cell>
          <cell r="O2976" t="str">
            <v>0,25%+,025%</v>
          </cell>
          <cell r="P2976" t="str">
            <v>MG</v>
          </cell>
          <cell r="Q2976">
            <v>20</v>
          </cell>
          <cell r="R2976" t="str">
            <v>NORMAL RECETE</v>
          </cell>
          <cell r="S2976" t="str">
            <v>IMAL</v>
          </cell>
          <cell r="T2976" t="str">
            <v>TURKIYE</v>
          </cell>
          <cell r="U2976">
            <v>2.38</v>
          </cell>
          <cell r="V2976">
            <v>2.38</v>
          </cell>
          <cell r="W2976">
            <v>0</v>
          </cell>
          <cell r="X2976" t="str">
            <v>TURKIYE</v>
          </cell>
          <cell r="Y2976">
            <v>0</v>
          </cell>
          <cell r="Z2976">
            <v>0</v>
          </cell>
          <cell r="AA2976">
            <v>6.54</v>
          </cell>
          <cell r="AB2976">
            <v>0</v>
          </cell>
          <cell r="AC2976">
            <v>6.54</v>
          </cell>
        </row>
        <row r="2977">
          <cell r="A2977">
            <v>8697529380298</v>
          </cell>
          <cell r="B2977" t="str">
            <v>D07AC05</v>
          </cell>
          <cell r="C2977" t="str">
            <v>fluocortolone</v>
          </cell>
          <cell r="D2977" t="str">
            <v>REFERANS</v>
          </cell>
          <cell r="E2977" t="str">
            <v>YIRMI YIL</v>
          </cell>
          <cell r="F2977">
            <v>4</v>
          </cell>
          <cell r="G2977">
            <v>2</v>
          </cell>
          <cell r="H2977">
            <v>2</v>
          </cell>
          <cell r="I2977">
            <v>0</v>
          </cell>
          <cell r="J2977">
            <v>0</v>
          </cell>
          <cell r="K2977">
            <v>0</v>
          </cell>
          <cell r="L2977" t="str">
            <v>ULTRALAN  POMAD 20 GR</v>
          </cell>
          <cell r="M2977" t="str">
            <v xml:space="preserve">FLUOKORTOLON + FLUOKORTOLON KAPROAT </v>
          </cell>
          <cell r="N2977" t="str">
            <v>INTENDIS ILAC</v>
          </cell>
          <cell r="O2977" t="str">
            <v>0,25%+,025%</v>
          </cell>
          <cell r="P2977" t="str">
            <v>MG</v>
          </cell>
          <cell r="Q2977">
            <v>20</v>
          </cell>
          <cell r="R2977" t="str">
            <v>NORMAL REÇETE</v>
          </cell>
          <cell r="S2977" t="str">
            <v>IMAL</v>
          </cell>
          <cell r="T2977" t="str">
            <v>TURKIYE</v>
          </cell>
          <cell r="U2977">
            <v>2.36</v>
          </cell>
          <cell r="V2977">
            <v>2.36</v>
          </cell>
          <cell r="W2977">
            <v>0</v>
          </cell>
          <cell r="X2977" t="str">
            <v>TURKIYE</v>
          </cell>
          <cell r="Y2977">
            <v>0</v>
          </cell>
          <cell r="Z2977">
            <v>0</v>
          </cell>
          <cell r="AA2977">
            <v>4.99</v>
          </cell>
          <cell r="AB2977">
            <v>0</v>
          </cell>
          <cell r="AC2977">
            <v>4.99</v>
          </cell>
        </row>
        <row r="2978">
          <cell r="A2978">
            <v>8699546380060</v>
          </cell>
          <cell r="B2978" t="str">
            <v>D07AC05</v>
          </cell>
          <cell r="C2978" t="str">
            <v>fluocortolone</v>
          </cell>
          <cell r="D2978" t="str">
            <v>REFERANS</v>
          </cell>
          <cell r="E2978" t="str">
            <v>FIYAT KORUMALI URUN</v>
          </cell>
          <cell r="F2978">
            <v>4</v>
          </cell>
          <cell r="G2978">
            <v>2</v>
          </cell>
          <cell r="H2978">
            <v>2</v>
          </cell>
          <cell r="I2978">
            <v>0</v>
          </cell>
          <cell r="J2978">
            <v>0</v>
          </cell>
          <cell r="K2978">
            <v>0</v>
          </cell>
          <cell r="L2978" t="str">
            <v>ULTRALAN  POMAD 20 GR</v>
          </cell>
          <cell r="M2978" t="str">
            <v xml:space="preserve">FLUOKORTOLON + FLUOKORTOLON KAPROAT </v>
          </cell>
          <cell r="N2978" t="str">
            <v>BAYER TURK</v>
          </cell>
          <cell r="O2978" t="str">
            <v>0,25%+,025%</v>
          </cell>
          <cell r="P2978" t="str">
            <v>MG</v>
          </cell>
          <cell r="Q2978">
            <v>20</v>
          </cell>
          <cell r="R2978" t="str">
            <v>NORMAL RECETE</v>
          </cell>
          <cell r="S2978" t="str">
            <v>IMAL</v>
          </cell>
          <cell r="T2978" t="str">
            <v>TURKIYE</v>
          </cell>
          <cell r="U2978">
            <v>2.36</v>
          </cell>
          <cell r="V2978">
            <v>2.36</v>
          </cell>
          <cell r="W2978">
            <v>0</v>
          </cell>
          <cell r="X2978" t="str">
            <v>TURKIYE</v>
          </cell>
          <cell r="Y2978">
            <v>0</v>
          </cell>
          <cell r="Z2978">
            <v>0</v>
          </cell>
          <cell r="AA2978">
            <v>6.5</v>
          </cell>
          <cell r="AB2978">
            <v>0</v>
          </cell>
          <cell r="AC2978">
            <v>6.5</v>
          </cell>
        </row>
        <row r="2979">
          <cell r="A2979">
            <v>8697529650308</v>
          </cell>
          <cell r="B2979" t="str">
            <v>D07XC05</v>
          </cell>
          <cell r="C2979" t="str">
            <v>fluocortolone</v>
          </cell>
          <cell r="D2979" t="str">
            <v>REFERANS</v>
          </cell>
          <cell r="E2979" t="str">
            <v>FIYAT KORUMALI URUN</v>
          </cell>
          <cell r="F2979">
            <v>4</v>
          </cell>
          <cell r="G2979">
            <v>2</v>
          </cell>
          <cell r="H2979">
            <v>2</v>
          </cell>
          <cell r="I2979">
            <v>0</v>
          </cell>
          <cell r="J2979">
            <v>0</v>
          </cell>
          <cell r="K2979">
            <v>0</v>
          </cell>
          <cell r="L2979" t="str">
            <v>ULTRALAN CRINALE 20 ML  SOLUSYON</v>
          </cell>
          <cell r="M2979" t="str">
            <v xml:space="preserve">FLUOKORTOLON PIVALAT SALISILIK ASIT </v>
          </cell>
          <cell r="N2979" t="str">
            <v>INTENDIS ILAC</v>
          </cell>
          <cell r="O2979">
            <v>0</v>
          </cell>
          <cell r="P2979">
            <v>0</v>
          </cell>
          <cell r="Q2979">
            <v>20</v>
          </cell>
          <cell r="R2979" t="str">
            <v>NORMAL RECETE</v>
          </cell>
          <cell r="S2979" t="str">
            <v>IMAL</v>
          </cell>
          <cell r="T2979" t="str">
            <v>TURKIYE</v>
          </cell>
          <cell r="U2979">
            <v>3.46</v>
          </cell>
          <cell r="V2979">
            <v>3.46</v>
          </cell>
          <cell r="W2979">
            <v>0</v>
          </cell>
          <cell r="X2979" t="str">
            <v>TURKIYE</v>
          </cell>
          <cell r="Y2979">
            <v>0</v>
          </cell>
          <cell r="Z2979">
            <v>0</v>
          </cell>
          <cell r="AA2979">
            <v>8.09</v>
          </cell>
          <cell r="AB2979">
            <v>0</v>
          </cell>
          <cell r="AC2979">
            <v>8.09</v>
          </cell>
        </row>
        <row r="2980">
          <cell r="A2980">
            <v>8699545010982</v>
          </cell>
          <cell r="B2980" t="str">
            <v>H02AB03</v>
          </cell>
          <cell r="C2980" t="str">
            <v>fluocortolone</v>
          </cell>
          <cell r="D2980" t="str">
            <v>REFERANS</v>
          </cell>
          <cell r="E2980" t="str">
            <v>FIYAT KORUMALI URUN</v>
          </cell>
          <cell r="F2980">
            <v>4</v>
          </cell>
          <cell r="G2980">
            <v>2</v>
          </cell>
          <cell r="H2980">
            <v>2</v>
          </cell>
          <cell r="I2980">
            <v>0</v>
          </cell>
          <cell r="J2980">
            <v>0</v>
          </cell>
          <cell r="K2980">
            <v>0</v>
          </cell>
          <cell r="L2980" t="str">
            <v>ULTRALAN ORAL   5 MG 10 TABLET</v>
          </cell>
          <cell r="M2980" t="str">
            <v>FLUOKORTOLON</v>
          </cell>
          <cell r="N2980" t="str">
            <v>SCHERING ALMAN</v>
          </cell>
          <cell r="O2980">
            <v>5</v>
          </cell>
          <cell r="P2980" t="str">
            <v>MG</v>
          </cell>
          <cell r="Q2980">
            <v>10</v>
          </cell>
          <cell r="R2980" t="str">
            <v>NORMAL RECETE</v>
          </cell>
          <cell r="S2980" t="str">
            <v>IMAL</v>
          </cell>
          <cell r="T2980" t="str">
            <v>TURKIYE</v>
          </cell>
          <cell r="U2980">
            <v>1.99</v>
          </cell>
          <cell r="V2980">
            <v>1.99</v>
          </cell>
          <cell r="W2980">
            <v>0</v>
          </cell>
          <cell r="X2980" t="str">
            <v>TURKIYE</v>
          </cell>
          <cell r="Y2980">
            <v>0</v>
          </cell>
          <cell r="Z2980">
            <v>0</v>
          </cell>
          <cell r="AA2980">
            <v>5.47</v>
          </cell>
          <cell r="AB2980">
            <v>0</v>
          </cell>
          <cell r="AC2980">
            <v>5.47</v>
          </cell>
        </row>
        <row r="2981">
          <cell r="A2981">
            <v>8699545010999</v>
          </cell>
          <cell r="B2981" t="str">
            <v>H02AB03</v>
          </cell>
          <cell r="C2981" t="str">
            <v>fluocortolone</v>
          </cell>
          <cell r="D2981" t="str">
            <v>REFERANS</v>
          </cell>
          <cell r="E2981" t="str">
            <v>FIYAT KORUMALI URUN</v>
          </cell>
          <cell r="F2981">
            <v>0</v>
          </cell>
          <cell r="G2981">
            <v>2</v>
          </cell>
          <cell r="H2981">
            <v>2</v>
          </cell>
          <cell r="I2981">
            <v>0</v>
          </cell>
          <cell r="J2981">
            <v>0</v>
          </cell>
          <cell r="K2981">
            <v>0</v>
          </cell>
          <cell r="L2981" t="str">
            <v>ULTRALAN ORAL 20 MG 10 TABLET</v>
          </cell>
          <cell r="M2981" t="str">
            <v>FLUOKORTOLON</v>
          </cell>
          <cell r="N2981" t="str">
            <v>SCHERING ALMAN</v>
          </cell>
          <cell r="O2981">
            <v>20</v>
          </cell>
          <cell r="P2981" t="str">
            <v>MG</v>
          </cell>
          <cell r="Q2981">
            <v>10</v>
          </cell>
          <cell r="R2981" t="str">
            <v>NORMAL RECETE</v>
          </cell>
          <cell r="S2981" t="str">
            <v>IMAL</v>
          </cell>
          <cell r="T2981" t="str">
            <v>TURKIYE</v>
          </cell>
          <cell r="U2981">
            <v>4.7461087011992857</v>
          </cell>
          <cell r="V2981">
            <v>4.7461087011992857</v>
          </cell>
          <cell r="W2981">
            <v>0</v>
          </cell>
          <cell r="X2981" t="str">
            <v>TURKIYE</v>
          </cell>
          <cell r="Y2981">
            <v>0</v>
          </cell>
          <cell r="Z2981">
            <v>0</v>
          </cell>
          <cell r="AA2981">
            <v>12.76</v>
          </cell>
          <cell r="AB2981">
            <v>0</v>
          </cell>
          <cell r="AC2981">
            <v>12.76</v>
          </cell>
        </row>
        <row r="2982">
          <cell r="A2982">
            <v>8697529890339</v>
          </cell>
          <cell r="B2982" t="str">
            <v>C05AA08</v>
          </cell>
          <cell r="C2982" t="str">
            <v>fluocortolone</v>
          </cell>
          <cell r="D2982" t="str">
            <v>REFERANS</v>
          </cell>
          <cell r="E2982" t="str">
            <v>YIRMI YIL</v>
          </cell>
          <cell r="F2982">
            <v>0</v>
          </cell>
          <cell r="G2982">
            <v>2</v>
          </cell>
          <cell r="H2982">
            <v>1</v>
          </cell>
          <cell r="I2982">
            <v>0</v>
          </cell>
          <cell r="J2982">
            <v>0</v>
          </cell>
          <cell r="K2982">
            <v>0</v>
          </cell>
          <cell r="L2982" t="str">
            <v>ULTRAPROCT 0,612 MG 10 SUPOZITUAR</v>
          </cell>
          <cell r="M2982" t="str">
            <v xml:space="preserve">FLUOKORTOLON KAPROAT + FLUOKORTOLON  PIVALAT + SINKOKAIN HIDROKLORUR </v>
          </cell>
          <cell r="N2982" t="str">
            <v>INTENDIS ILAC</v>
          </cell>
          <cell r="O2982" t="str">
            <v>0,63+0,61+1</v>
          </cell>
          <cell r="P2982" t="str">
            <v>MG</v>
          </cell>
          <cell r="Q2982">
            <v>10</v>
          </cell>
          <cell r="R2982" t="str">
            <v>NORMAL REÇETE</v>
          </cell>
          <cell r="S2982" t="str">
            <v>ITHAL</v>
          </cell>
          <cell r="T2982" t="str">
            <v>FRANSA</v>
          </cell>
          <cell r="U2982">
            <v>7.44</v>
          </cell>
          <cell r="V2982">
            <v>7.44</v>
          </cell>
          <cell r="W2982">
            <v>5.95</v>
          </cell>
          <cell r="X2982" t="str">
            <v>FRANSA</v>
          </cell>
          <cell r="Y2982">
            <v>0</v>
          </cell>
          <cell r="Z2982">
            <v>0</v>
          </cell>
          <cell r="AA2982">
            <v>11.02</v>
          </cell>
          <cell r="AB2982">
            <v>0</v>
          </cell>
          <cell r="AC2982">
            <v>11.02</v>
          </cell>
        </row>
        <row r="2983">
          <cell r="A2983">
            <v>8697529380328</v>
          </cell>
          <cell r="B2983" t="str">
            <v>C05AA08</v>
          </cell>
          <cell r="C2983" t="str">
            <v>fluocortolone</v>
          </cell>
          <cell r="D2983" t="str">
            <v>REFERANS</v>
          </cell>
          <cell r="E2983" t="str">
            <v>FIYAT KORUMALI URUN</v>
          </cell>
          <cell r="F2983">
            <v>4</v>
          </cell>
          <cell r="G2983">
            <v>2</v>
          </cell>
          <cell r="H2983">
            <v>2</v>
          </cell>
          <cell r="I2983">
            <v>0</v>
          </cell>
          <cell r="J2983">
            <v>0</v>
          </cell>
          <cell r="K2983">
            <v>0</v>
          </cell>
          <cell r="L2983" t="str">
            <v>ULTRAPROCT 10 GR POMAT</v>
          </cell>
          <cell r="M2983" t="str">
            <v xml:space="preserve">FLUOKORTOLON KAPROAT + FLUOKORTOLON  PIVALAT + SINKOKAIN HIDROKLORUR </v>
          </cell>
          <cell r="N2983" t="str">
            <v>INTENDIS ILAC</v>
          </cell>
          <cell r="O2983" t="str">
            <v>0,095%+0,092%+0,5%</v>
          </cell>
          <cell r="P2983" t="str">
            <v>MG</v>
          </cell>
          <cell r="Q2983">
            <v>10</v>
          </cell>
          <cell r="R2983" t="str">
            <v>NORMAL RECETE</v>
          </cell>
          <cell r="S2983" t="str">
            <v>IMAL</v>
          </cell>
          <cell r="T2983" t="str">
            <v>ITALYA</v>
          </cell>
          <cell r="U2983">
            <v>1.88</v>
          </cell>
          <cell r="V2983">
            <v>1.88</v>
          </cell>
          <cell r="W2983">
            <v>0</v>
          </cell>
          <cell r="X2983" t="str">
            <v>TURKIYE</v>
          </cell>
          <cell r="Y2983">
            <v>0</v>
          </cell>
          <cell r="Z2983">
            <v>0</v>
          </cell>
          <cell r="AA2983">
            <v>4.3899999999999997</v>
          </cell>
          <cell r="AB2983">
            <v>0</v>
          </cell>
          <cell r="AC2983">
            <v>4.3899999999999997</v>
          </cell>
        </row>
        <row r="2984">
          <cell r="A2984">
            <v>8699545771531</v>
          </cell>
          <cell r="B2984" t="str">
            <v>V08AB05</v>
          </cell>
          <cell r="C2984" t="str">
            <v>iopromide</v>
          </cell>
          <cell r="D2984" t="str">
            <v>REFERANS</v>
          </cell>
          <cell r="E2984" t="str">
            <v>YIRMI YIL</v>
          </cell>
          <cell r="F2984">
            <v>0</v>
          </cell>
          <cell r="G2984">
            <v>2</v>
          </cell>
          <cell r="H2984">
            <v>1</v>
          </cell>
          <cell r="I2984">
            <v>0</v>
          </cell>
          <cell r="J2984">
            <v>0</v>
          </cell>
          <cell r="K2984">
            <v>0</v>
          </cell>
          <cell r="L2984" t="str">
            <v>ULTRAVIST 300 100 ML SISE</v>
          </cell>
          <cell r="M2984" t="str">
            <v>IOPROMIDE</v>
          </cell>
          <cell r="N2984" t="str">
            <v>SCHERING ALMAN</v>
          </cell>
          <cell r="O2984">
            <v>623</v>
          </cell>
          <cell r="P2984" t="str">
            <v>MG</v>
          </cell>
          <cell r="Q2984">
            <v>100</v>
          </cell>
          <cell r="R2984" t="str">
            <v>NORMAL REÇETE</v>
          </cell>
          <cell r="S2984" t="str">
            <v>ITHAL</v>
          </cell>
          <cell r="T2984" t="str">
            <v>YUNANISTAN</v>
          </cell>
          <cell r="U2984">
            <v>26.78</v>
          </cell>
          <cell r="V2984">
            <v>26.78</v>
          </cell>
          <cell r="W2984">
            <v>21.42</v>
          </cell>
          <cell r="X2984" t="str">
            <v>YUNANISTAN</v>
          </cell>
          <cell r="Y2984">
            <v>0</v>
          </cell>
          <cell r="Z2984">
            <v>0</v>
          </cell>
          <cell r="AA2984">
            <v>45.32</v>
          </cell>
          <cell r="AB2984">
            <v>0</v>
          </cell>
          <cell r="AC2984">
            <v>45.32</v>
          </cell>
        </row>
        <row r="2985">
          <cell r="A2985">
            <v>8699545771524</v>
          </cell>
          <cell r="B2985" t="str">
            <v>V08AB05</v>
          </cell>
          <cell r="C2985" t="str">
            <v>iopromide</v>
          </cell>
          <cell r="D2985" t="str">
            <v>REFERANS</v>
          </cell>
          <cell r="E2985" t="str">
            <v>YIRMI YIL</v>
          </cell>
          <cell r="F2985">
            <v>0</v>
          </cell>
          <cell r="G2985">
            <v>2</v>
          </cell>
          <cell r="H2985">
            <v>1</v>
          </cell>
          <cell r="I2985">
            <v>0</v>
          </cell>
          <cell r="J2985">
            <v>0</v>
          </cell>
          <cell r="K2985">
            <v>0</v>
          </cell>
          <cell r="L2985" t="str">
            <v>ULTRAVIST 300 50 ML SISE</v>
          </cell>
          <cell r="M2985" t="str">
            <v>IOPROMIDE</v>
          </cell>
          <cell r="N2985" t="str">
            <v>SCHERING ALMAN</v>
          </cell>
          <cell r="O2985">
            <v>623</v>
          </cell>
          <cell r="P2985" t="str">
            <v>MG</v>
          </cell>
          <cell r="Q2985">
            <v>50</v>
          </cell>
          <cell r="R2985" t="str">
            <v>NORMAL REÇETE</v>
          </cell>
          <cell r="S2985" t="str">
            <v>ITHAL</v>
          </cell>
          <cell r="T2985" t="str">
            <v>YUNANISTAN</v>
          </cell>
          <cell r="U2985">
            <v>14.69</v>
          </cell>
          <cell r="V2985">
            <v>14.69</v>
          </cell>
          <cell r="W2985">
            <v>11.75</v>
          </cell>
          <cell r="X2985" t="str">
            <v>YUNANISTAN</v>
          </cell>
          <cell r="Y2985">
            <v>0</v>
          </cell>
          <cell r="Z2985">
            <v>0</v>
          </cell>
          <cell r="AA2985">
            <v>24.85</v>
          </cell>
          <cell r="AB2985">
            <v>0</v>
          </cell>
          <cell r="AC2985">
            <v>24.85</v>
          </cell>
        </row>
        <row r="2986">
          <cell r="A2986">
            <v>8699545771555</v>
          </cell>
          <cell r="B2986" t="str">
            <v>V08AB05</v>
          </cell>
          <cell r="C2986" t="str">
            <v>iopromide</v>
          </cell>
          <cell r="D2986" t="str">
            <v>REFERANS</v>
          </cell>
          <cell r="E2986" t="str">
            <v>FIYAT KORUMALI URUN</v>
          </cell>
          <cell r="F2986">
            <v>0</v>
          </cell>
          <cell r="G2986">
            <v>3</v>
          </cell>
          <cell r="H2986">
            <v>1</v>
          </cell>
          <cell r="I2986">
            <v>0</v>
          </cell>
          <cell r="J2986">
            <v>0</v>
          </cell>
          <cell r="K2986">
            <v>0</v>
          </cell>
          <cell r="L2986" t="str">
            <v>ULTRAVIST 370 100 ML SISE</v>
          </cell>
          <cell r="M2986" t="str">
            <v>IOPROMIDE</v>
          </cell>
          <cell r="N2986" t="str">
            <v>SCHERING ALMAN</v>
          </cell>
          <cell r="O2986">
            <v>769</v>
          </cell>
          <cell r="P2986" t="str">
            <v>MG</v>
          </cell>
          <cell r="Q2986">
            <v>100</v>
          </cell>
          <cell r="R2986" t="str">
            <v>NORMAL RECETE</v>
          </cell>
          <cell r="S2986" t="str">
            <v>ITHAL</v>
          </cell>
          <cell r="T2986" t="str">
            <v>YUNANISTAN</v>
          </cell>
          <cell r="U2986">
            <v>26.54</v>
          </cell>
          <cell r="V2986">
            <v>26.54</v>
          </cell>
          <cell r="W2986">
            <v>21.23</v>
          </cell>
          <cell r="X2986" t="str">
            <v>YUNANISTAN</v>
          </cell>
          <cell r="Y2986">
            <v>0</v>
          </cell>
          <cell r="Z2986">
            <v>0</v>
          </cell>
          <cell r="AA2986">
            <v>57.15</v>
          </cell>
          <cell r="AB2986">
            <v>0</v>
          </cell>
          <cell r="AC2986">
            <v>57.15</v>
          </cell>
        </row>
        <row r="2987">
          <cell r="A2987">
            <v>8699545771562</v>
          </cell>
          <cell r="B2987" t="str">
            <v>V08AB05</v>
          </cell>
          <cell r="C2987" t="str">
            <v>iopromide</v>
          </cell>
          <cell r="D2987" t="str">
            <v>REFERANS</v>
          </cell>
          <cell r="E2987" t="str">
            <v>YIRMI YIL</v>
          </cell>
          <cell r="F2987">
            <v>0</v>
          </cell>
          <cell r="G2987">
            <v>2</v>
          </cell>
          <cell r="H2987">
            <v>1</v>
          </cell>
          <cell r="I2987">
            <v>0</v>
          </cell>
          <cell r="J2987">
            <v>0</v>
          </cell>
          <cell r="K2987">
            <v>0</v>
          </cell>
          <cell r="L2987" t="str">
            <v>ULTRAVIST 370 200 ML SISE</v>
          </cell>
          <cell r="M2987" t="str">
            <v>IOPROMIDE</v>
          </cell>
          <cell r="N2987" t="str">
            <v>SCHERING ALMAN</v>
          </cell>
          <cell r="O2987">
            <v>769</v>
          </cell>
          <cell r="P2987" t="str">
            <v>MG</v>
          </cell>
          <cell r="Q2987">
            <v>200</v>
          </cell>
          <cell r="R2987" t="str">
            <v>NORMAL REÇETE</v>
          </cell>
          <cell r="S2987" t="str">
            <v>ITHAL</v>
          </cell>
          <cell r="T2987" t="str">
            <v>YUNANISTAN</v>
          </cell>
          <cell r="U2987">
            <v>57.1</v>
          </cell>
          <cell r="V2987">
            <v>57.1</v>
          </cell>
          <cell r="W2987">
            <v>45.68</v>
          </cell>
          <cell r="X2987" t="str">
            <v>YUNANISTAN</v>
          </cell>
          <cell r="Y2987">
            <v>0</v>
          </cell>
          <cell r="Z2987">
            <v>0</v>
          </cell>
          <cell r="AA2987">
            <v>96.66</v>
          </cell>
          <cell r="AB2987">
            <v>0</v>
          </cell>
          <cell r="AC2987">
            <v>96.66</v>
          </cell>
        </row>
        <row r="2988">
          <cell r="A2988">
            <v>8699545771548</v>
          </cell>
          <cell r="B2988" t="str">
            <v>V08AB05</v>
          </cell>
          <cell r="C2988" t="str">
            <v>iopromide</v>
          </cell>
          <cell r="D2988" t="str">
            <v>REFERANS</v>
          </cell>
          <cell r="E2988" t="str">
            <v>YIRMI YIL</v>
          </cell>
          <cell r="F2988">
            <v>0</v>
          </cell>
          <cell r="G2988">
            <v>2</v>
          </cell>
          <cell r="H2988">
            <v>1</v>
          </cell>
          <cell r="I2988">
            <v>0</v>
          </cell>
          <cell r="J2988">
            <v>0</v>
          </cell>
          <cell r="K2988">
            <v>0</v>
          </cell>
          <cell r="L2988" t="str">
            <v>ULTRAVIST 370 50 ML SISE</v>
          </cell>
          <cell r="M2988" t="str">
            <v>IOPROMIDE</v>
          </cell>
          <cell r="N2988" t="str">
            <v>SCHERING ALMAN</v>
          </cell>
          <cell r="O2988">
            <v>769</v>
          </cell>
          <cell r="P2988" t="str">
            <v>MG</v>
          </cell>
          <cell r="Q2988">
            <v>50</v>
          </cell>
          <cell r="R2988" t="str">
            <v>NORMAL REÇETE</v>
          </cell>
          <cell r="S2988" t="str">
            <v>ITHAL</v>
          </cell>
          <cell r="T2988" t="str">
            <v>YUNANISTAN</v>
          </cell>
          <cell r="U2988">
            <v>13.86</v>
          </cell>
          <cell r="V2988">
            <v>13.86</v>
          </cell>
          <cell r="W2988">
            <v>11.08</v>
          </cell>
          <cell r="X2988" t="str">
            <v>YUNANISTAN</v>
          </cell>
          <cell r="Y2988">
            <v>0</v>
          </cell>
          <cell r="Z2988">
            <v>0</v>
          </cell>
          <cell r="AA2988">
            <v>23.43</v>
          </cell>
          <cell r="AB2988">
            <v>0</v>
          </cell>
          <cell r="AC2988">
            <v>23.43</v>
          </cell>
        </row>
        <row r="2989">
          <cell r="A2989">
            <v>8699545771579</v>
          </cell>
          <cell r="B2989" t="str">
            <v>V08AB05</v>
          </cell>
          <cell r="C2989" t="str">
            <v>iopromide</v>
          </cell>
          <cell r="D2989" t="str">
            <v>REFERANS</v>
          </cell>
          <cell r="E2989" t="str">
            <v>YIRMI YIL</v>
          </cell>
          <cell r="F2989">
            <v>0</v>
          </cell>
          <cell r="G2989">
            <v>2</v>
          </cell>
          <cell r="H2989">
            <v>1</v>
          </cell>
          <cell r="I2989">
            <v>0</v>
          </cell>
          <cell r="J2989">
            <v>0</v>
          </cell>
          <cell r="K2989">
            <v>0</v>
          </cell>
          <cell r="L2989" t="str">
            <v>ULTRAVIST 370 500 ML SISE</v>
          </cell>
          <cell r="M2989" t="str">
            <v xml:space="preserve">IOPRAMID </v>
          </cell>
          <cell r="N2989" t="str">
            <v>SCHERING ALMAN</v>
          </cell>
          <cell r="O2989">
            <v>0.76900000000000002</v>
          </cell>
          <cell r="P2989" t="str">
            <v>ML</v>
          </cell>
          <cell r="Q2989">
            <v>500</v>
          </cell>
          <cell r="R2989" t="str">
            <v>NORMAL REÇETE</v>
          </cell>
          <cell r="S2989" t="str">
            <v>ITHAL</v>
          </cell>
          <cell r="T2989" t="str">
            <v>ISPANYA</v>
          </cell>
          <cell r="U2989">
            <v>194.16</v>
          </cell>
          <cell r="V2989">
            <v>194.16</v>
          </cell>
          <cell r="W2989">
            <v>155.32</v>
          </cell>
          <cell r="X2989" t="str">
            <v>ISPANYA</v>
          </cell>
          <cell r="Y2989">
            <v>0</v>
          </cell>
          <cell r="Z2989">
            <v>1</v>
          </cell>
          <cell r="AA2989">
            <v>245.64</v>
          </cell>
          <cell r="AB2989">
            <v>0</v>
          </cell>
          <cell r="AC2989">
            <v>245.64</v>
          </cell>
        </row>
        <row r="2990">
          <cell r="A2990">
            <v>8699839750655</v>
          </cell>
          <cell r="B2990" t="str">
            <v>C03CA01</v>
          </cell>
          <cell r="C2990" t="str">
            <v>furosemide</v>
          </cell>
          <cell r="D2990" t="str">
            <v>EŞDEĞER</v>
          </cell>
          <cell r="E2990" t="str">
            <v>YIRMI YIL</v>
          </cell>
          <cell r="F2990">
            <v>4</v>
          </cell>
          <cell r="G2990">
            <v>1</v>
          </cell>
          <cell r="H2990">
            <v>2</v>
          </cell>
          <cell r="I2990">
            <v>0</v>
          </cell>
          <cell r="J2990">
            <v>0</v>
          </cell>
          <cell r="K2990">
            <v>0</v>
          </cell>
          <cell r="L2990" t="str">
            <v>URADEX 20MG/2 ML IM/IV ENJ. COZ. ICEREN 5 AMPUL</v>
          </cell>
          <cell r="M2990" t="str">
            <v>FUROSEMID</v>
          </cell>
          <cell r="N2990" t="str">
            <v>KEYMEN</v>
          </cell>
          <cell r="O2990" t="str">
            <v>20+2</v>
          </cell>
          <cell r="P2990" t="str">
            <v>MG</v>
          </cell>
          <cell r="Q2990">
            <v>5</v>
          </cell>
          <cell r="R2990" t="str">
            <v>NORMAL REÇETE</v>
          </cell>
          <cell r="S2990" t="str">
            <v>IMAL</v>
          </cell>
          <cell r="T2990" t="str">
            <v>TURKIYE</v>
          </cell>
          <cell r="U2990">
            <v>1.37</v>
          </cell>
          <cell r="V2990">
            <v>1.37</v>
          </cell>
          <cell r="W2990">
            <v>0</v>
          </cell>
          <cell r="X2990" t="str">
            <v>TURKIYE</v>
          </cell>
          <cell r="Y2990">
            <v>0</v>
          </cell>
          <cell r="Z2990">
            <v>0</v>
          </cell>
          <cell r="AA2990">
            <v>3.19</v>
          </cell>
          <cell r="AB2990">
            <v>0</v>
          </cell>
          <cell r="AC2990">
            <v>3.19</v>
          </cell>
        </row>
        <row r="2991">
          <cell r="A2991">
            <v>8699788751482</v>
          </cell>
          <cell r="B2991" t="str">
            <v>C03CA01</v>
          </cell>
          <cell r="C2991" t="str">
            <v>furosemide</v>
          </cell>
          <cell r="D2991" t="str">
            <v>ESDEGER</v>
          </cell>
          <cell r="E2991" t="str">
            <v>FIYAT KORUMALI URUN</v>
          </cell>
          <cell r="F2991">
            <v>0</v>
          </cell>
          <cell r="G2991">
            <v>1</v>
          </cell>
          <cell r="H2991">
            <v>2</v>
          </cell>
          <cell r="I2991">
            <v>0</v>
          </cell>
          <cell r="J2991">
            <v>0</v>
          </cell>
          <cell r="K2991">
            <v>0</v>
          </cell>
          <cell r="L2991" t="str">
            <v>UREVER 20 MG/2 ML 100 ML AMPUL</v>
          </cell>
          <cell r="M2991" t="str">
            <v>FUROSEMID</v>
          </cell>
          <cell r="N2991" t="str">
            <v>OSEL</v>
          </cell>
          <cell r="O2991" t="str">
            <v>20+2</v>
          </cell>
          <cell r="P2991" t="str">
            <v>MG/ML</v>
          </cell>
          <cell r="Q2991">
            <v>100</v>
          </cell>
          <cell r="R2991" t="str">
            <v>NORMAL RECETE</v>
          </cell>
          <cell r="S2991" t="str">
            <v>IMAL</v>
          </cell>
          <cell r="T2991" t="str">
            <v>TURKIYE</v>
          </cell>
          <cell r="U2991">
            <v>6.1444245981117627</v>
          </cell>
          <cell r="V2991">
            <v>6.1444245981117627</v>
          </cell>
          <cell r="W2991">
            <v>0</v>
          </cell>
          <cell r="X2991" t="str">
            <v>TURKIYE</v>
          </cell>
          <cell r="Y2991">
            <v>0</v>
          </cell>
          <cell r="Z2991">
            <v>1</v>
          </cell>
          <cell r="AA2991">
            <v>16.52</v>
          </cell>
          <cell r="AB2991">
            <v>0</v>
          </cell>
          <cell r="AC2991">
            <v>16.52</v>
          </cell>
        </row>
        <row r="2992">
          <cell r="A2992">
            <v>8699530090265</v>
          </cell>
          <cell r="B2992" t="str">
            <v>G04BD02</v>
          </cell>
          <cell r="C2992" t="str">
            <v>flavoxate</v>
          </cell>
          <cell r="D2992" t="str">
            <v>REFERANS</v>
          </cell>
          <cell r="E2992" t="str">
            <v>YIRMI YIL</v>
          </cell>
          <cell r="F2992">
            <v>0</v>
          </cell>
          <cell r="G2992">
            <v>1</v>
          </cell>
          <cell r="H2992">
            <v>1</v>
          </cell>
          <cell r="I2992">
            <v>0</v>
          </cell>
          <cell r="J2992">
            <v>0</v>
          </cell>
          <cell r="K2992">
            <v>0</v>
          </cell>
          <cell r="L2992" t="str">
            <v>URISPAS 200 MG 60 FILM TABLET</v>
          </cell>
          <cell r="M2992" t="str">
            <v>FLAVOKSAT HCL</v>
          </cell>
          <cell r="N2992" t="str">
            <v>YENI RECORDATI</v>
          </cell>
          <cell r="O2992">
            <v>200</v>
          </cell>
          <cell r="P2992" t="str">
            <v>MG</v>
          </cell>
          <cell r="Q2992">
            <v>60</v>
          </cell>
          <cell r="R2992" t="str">
            <v>NORMAL REÇETE</v>
          </cell>
          <cell r="S2992" t="str">
            <v>IMAL</v>
          </cell>
          <cell r="T2992" t="str">
            <v>PORTEKIZ</v>
          </cell>
          <cell r="U2992">
            <v>5.49</v>
          </cell>
          <cell r="V2992">
            <v>5.49</v>
          </cell>
          <cell r="W2992">
            <v>4.3899999999999997</v>
          </cell>
          <cell r="X2992" t="str">
            <v>PORTEKIZ</v>
          </cell>
          <cell r="Y2992">
            <v>3</v>
          </cell>
          <cell r="Z2992">
            <v>0</v>
          </cell>
          <cell r="AA2992">
            <v>10.64</v>
          </cell>
          <cell r="AB2992">
            <v>0</v>
          </cell>
          <cell r="AC2992">
            <v>10.64</v>
          </cell>
        </row>
        <row r="2993">
          <cell r="A2993">
            <v>8699828150558</v>
          </cell>
          <cell r="B2993" t="str">
            <v>A05AA02</v>
          </cell>
          <cell r="C2993" t="str">
            <v>ursodeoxycholic acid</v>
          </cell>
          <cell r="D2993" t="str">
            <v>EŞDEĞER</v>
          </cell>
          <cell r="E2993" t="str">
            <v>YIRMI YIL</v>
          </cell>
          <cell r="F2993">
            <v>0</v>
          </cell>
          <cell r="G2993">
            <v>1</v>
          </cell>
          <cell r="H2993">
            <v>1</v>
          </cell>
          <cell r="I2993">
            <v>0</v>
          </cell>
          <cell r="J2993">
            <v>0</v>
          </cell>
          <cell r="K2993">
            <v>0</v>
          </cell>
          <cell r="L2993" t="str">
            <v>UROCOLIK 250 MG 100 KAPSUL</v>
          </cell>
          <cell r="M2993" t="str">
            <v>URSODEOKSIKOLIK ASIT</v>
          </cell>
          <cell r="N2993" t="str">
            <v>KOCAK FARMA</v>
          </cell>
          <cell r="O2993">
            <v>250</v>
          </cell>
          <cell r="P2993" t="str">
            <v>MG</v>
          </cell>
          <cell r="Q2993">
            <v>100</v>
          </cell>
          <cell r="R2993" t="str">
            <v>NORMAL REÇETE</v>
          </cell>
          <cell r="S2993" t="str">
            <v>IMAL</v>
          </cell>
          <cell r="T2993" t="str">
            <v>ALMANYA</v>
          </cell>
          <cell r="U2993">
            <v>22.41</v>
          </cell>
          <cell r="V2993">
            <v>22.41</v>
          </cell>
          <cell r="W2993">
            <v>17.920000000000002</v>
          </cell>
          <cell r="X2993" t="str">
            <v>ALMANYA</v>
          </cell>
          <cell r="Y2993">
            <v>0</v>
          </cell>
          <cell r="Z2993">
            <v>0</v>
          </cell>
          <cell r="AA2993">
            <v>37.9</v>
          </cell>
          <cell r="AB2993">
            <v>0</v>
          </cell>
          <cell r="AC2993">
            <v>37.9</v>
          </cell>
        </row>
        <row r="2994">
          <cell r="A2994">
            <v>8697936240949</v>
          </cell>
          <cell r="B2994" t="str">
            <v>J01XX01</v>
          </cell>
          <cell r="C2994" t="str">
            <v>fosfomycin</v>
          </cell>
          <cell r="D2994" t="str">
            <v>EŞDEĞER</v>
          </cell>
          <cell r="E2994" t="str">
            <v>YIRMI YIL</v>
          </cell>
          <cell r="F2994">
            <v>4</v>
          </cell>
          <cell r="G2994">
            <v>1</v>
          </cell>
          <cell r="H2994">
            <v>2</v>
          </cell>
          <cell r="I2994">
            <v>0</v>
          </cell>
          <cell r="J2994">
            <v>0</v>
          </cell>
          <cell r="K2994">
            <v>0</v>
          </cell>
          <cell r="L2994" t="str">
            <v>URODAY 3 GR 1 SASE</v>
          </cell>
          <cell r="M2994" t="str">
            <v>FOSFOMISIN</v>
          </cell>
          <cell r="N2994" t="str">
            <v>INVENTIM</v>
          </cell>
          <cell r="O2994">
            <v>3</v>
          </cell>
          <cell r="P2994" t="str">
            <v>G</v>
          </cell>
          <cell r="Q2994">
            <v>1</v>
          </cell>
          <cell r="R2994" t="str">
            <v>NORMAL REÇETE</v>
          </cell>
          <cell r="S2994" t="str">
            <v>IMAL</v>
          </cell>
          <cell r="T2994" t="str">
            <v>TURKIYE</v>
          </cell>
          <cell r="U2994">
            <v>3.460066343454963</v>
          </cell>
          <cell r="V2994">
            <v>3.460066343454963</v>
          </cell>
          <cell r="W2994">
            <v>0</v>
          </cell>
          <cell r="X2994" t="str">
            <v>TURKIYE</v>
          </cell>
          <cell r="Y2994">
            <v>0</v>
          </cell>
          <cell r="Z2994">
            <v>0</v>
          </cell>
          <cell r="AA2994">
            <v>7.32</v>
          </cell>
          <cell r="AB2994">
            <v>0</v>
          </cell>
          <cell r="AC2994">
            <v>7.32</v>
          </cell>
        </row>
        <row r="2995">
          <cell r="A2995">
            <v>8697936240956</v>
          </cell>
          <cell r="B2995" t="str">
            <v>J01XX01</v>
          </cell>
          <cell r="C2995" t="str">
            <v>fosfomycin</v>
          </cell>
          <cell r="D2995" t="str">
            <v>EŞDEĞER</v>
          </cell>
          <cell r="E2995" t="str">
            <v>YIRMI YIL</v>
          </cell>
          <cell r="F2995">
            <v>0</v>
          </cell>
          <cell r="G2995">
            <v>5</v>
          </cell>
          <cell r="H2995">
            <v>1</v>
          </cell>
          <cell r="I2995">
            <v>0</v>
          </cell>
          <cell r="J2995">
            <v>0</v>
          </cell>
          <cell r="K2995">
            <v>0</v>
          </cell>
          <cell r="L2995" t="str">
            <v>URODAY 3 GR 2 SASE</v>
          </cell>
          <cell r="M2995" t="str">
            <v>FOSFOMISIN</v>
          </cell>
          <cell r="N2995" t="str">
            <v>INVENTIM</v>
          </cell>
          <cell r="O2995">
            <v>3</v>
          </cell>
          <cell r="P2995" t="str">
            <v>G</v>
          </cell>
          <cell r="Q2995">
            <v>2</v>
          </cell>
          <cell r="R2995" t="str">
            <v>NORMAL REÇETE</v>
          </cell>
          <cell r="S2995" t="str">
            <v>IMAL</v>
          </cell>
          <cell r="T2995" t="str">
            <v>PORTEKIZ</v>
          </cell>
          <cell r="U2995">
            <v>7.12</v>
          </cell>
          <cell r="V2995">
            <v>6.85</v>
          </cell>
          <cell r="W2995">
            <v>5.69</v>
          </cell>
          <cell r="X2995" t="str">
            <v>TURKIYE</v>
          </cell>
          <cell r="Y2995">
            <v>0</v>
          </cell>
          <cell r="Z2995">
            <v>0</v>
          </cell>
          <cell r="AA2995">
            <v>11.02</v>
          </cell>
          <cell r="AB2995">
            <v>0</v>
          </cell>
          <cell r="AC2995">
            <v>11.02</v>
          </cell>
        </row>
        <row r="2996">
          <cell r="A2996">
            <v>8699545751762</v>
          </cell>
          <cell r="B2996" t="str">
            <v>V08AA01</v>
          </cell>
          <cell r="C2996" t="str">
            <v>diatrizoic acid</v>
          </cell>
          <cell r="D2996" t="str">
            <v>REFERANS</v>
          </cell>
          <cell r="E2996" t="str">
            <v>YIRMI YIL</v>
          </cell>
          <cell r="F2996">
            <v>0</v>
          </cell>
          <cell r="G2996">
            <v>2</v>
          </cell>
          <cell r="H2996">
            <v>1</v>
          </cell>
          <cell r="I2996">
            <v>0</v>
          </cell>
          <cell r="J2996">
            <v>0</v>
          </cell>
          <cell r="K2996">
            <v>0</v>
          </cell>
          <cell r="L2996" t="str">
            <v>UROGRAFIN %76   50 ML SISE</v>
          </cell>
          <cell r="M2996" t="str">
            <v>SODYUM AMIDOTRIZOAT</v>
          </cell>
          <cell r="N2996" t="str">
            <v>SCHERING ALMAN</v>
          </cell>
          <cell r="O2996">
            <v>76</v>
          </cell>
          <cell r="P2996" t="str">
            <v>%</v>
          </cell>
          <cell r="Q2996">
            <v>50</v>
          </cell>
          <cell r="R2996" t="str">
            <v>NORMAL REÇETE</v>
          </cell>
          <cell r="S2996" t="str">
            <v>ITHAL</v>
          </cell>
          <cell r="T2996" t="str">
            <v>ISPANYA</v>
          </cell>
          <cell r="U2996">
            <v>29.12</v>
          </cell>
          <cell r="V2996">
            <v>29.12</v>
          </cell>
          <cell r="W2996">
            <v>23.29</v>
          </cell>
          <cell r="X2996" t="str">
            <v>ISPANYA</v>
          </cell>
          <cell r="Y2996">
            <v>0</v>
          </cell>
          <cell r="Z2996">
            <v>0</v>
          </cell>
          <cell r="AA2996">
            <v>13.54</v>
          </cell>
          <cell r="AB2996">
            <v>0</v>
          </cell>
          <cell r="AC2996">
            <v>13.54</v>
          </cell>
        </row>
        <row r="2997">
          <cell r="A2997">
            <v>8699545751618</v>
          </cell>
          <cell r="B2997" t="str">
            <v>V08AA01</v>
          </cell>
          <cell r="C2997" t="str">
            <v>diatrizoic acid</v>
          </cell>
          <cell r="D2997" t="str">
            <v>REFERANS</v>
          </cell>
          <cell r="E2997" t="str">
            <v>YIRMI YIL</v>
          </cell>
          <cell r="F2997">
            <v>0</v>
          </cell>
          <cell r="G2997">
            <v>2</v>
          </cell>
          <cell r="H2997">
            <v>1</v>
          </cell>
          <cell r="I2997">
            <v>0</v>
          </cell>
          <cell r="J2997">
            <v>0</v>
          </cell>
          <cell r="K2997">
            <v>0</v>
          </cell>
          <cell r="L2997" t="str">
            <v>UROGRAFIN %76 100 ML SISE</v>
          </cell>
          <cell r="M2997" t="str">
            <v>SODYUM AMIDOTRIZOAT</v>
          </cell>
          <cell r="N2997" t="str">
            <v>SCHERING ALMAN</v>
          </cell>
          <cell r="O2997">
            <v>76</v>
          </cell>
          <cell r="P2997" t="str">
            <v>%</v>
          </cell>
          <cell r="Q2997">
            <v>100</v>
          </cell>
          <cell r="R2997" t="str">
            <v>NORMAL REÇETE</v>
          </cell>
          <cell r="S2997" t="str">
            <v>ITHAL</v>
          </cell>
          <cell r="T2997" t="str">
            <v>ISPANYA</v>
          </cell>
          <cell r="U2997">
            <v>43.67</v>
          </cell>
          <cell r="V2997">
            <v>43.67</v>
          </cell>
          <cell r="W2997">
            <v>34.93</v>
          </cell>
          <cell r="X2997" t="str">
            <v>ISPANYA</v>
          </cell>
          <cell r="Y2997">
            <v>0</v>
          </cell>
          <cell r="Z2997">
            <v>0</v>
          </cell>
          <cell r="AA2997">
            <v>24.44</v>
          </cell>
          <cell r="AB2997">
            <v>0</v>
          </cell>
          <cell r="AC2997">
            <v>24.44</v>
          </cell>
        </row>
        <row r="2998">
          <cell r="A2998">
            <v>8699715791338</v>
          </cell>
          <cell r="B2998" t="str">
            <v>B01AD04</v>
          </cell>
          <cell r="C2998" t="str">
            <v>urokinase</v>
          </cell>
          <cell r="D2998" t="str">
            <v>REFERANS</v>
          </cell>
          <cell r="E2998" t="str">
            <v>YIRMI YIL</v>
          </cell>
          <cell r="F2998">
            <v>0</v>
          </cell>
          <cell r="G2998">
            <v>2</v>
          </cell>
          <cell r="H2998">
            <v>1</v>
          </cell>
          <cell r="I2998">
            <v>0</v>
          </cell>
          <cell r="J2998">
            <v>0</v>
          </cell>
          <cell r="K2998">
            <v>0</v>
          </cell>
          <cell r="L2998" t="str">
            <v>UROKINASE KGCC INJ. 250000 IU  1 FLAKON</v>
          </cell>
          <cell r="M2998" t="str">
            <v>SAFLASTIRILMIS UROKINAZ</v>
          </cell>
          <cell r="N2998" t="str">
            <v>KOCSEL ILAC</v>
          </cell>
          <cell r="O2998">
            <v>250000</v>
          </cell>
          <cell r="P2998" t="str">
            <v>IU</v>
          </cell>
          <cell r="Q2998">
            <v>1</v>
          </cell>
          <cell r="R2998" t="str">
            <v>NORMAL REÇETE</v>
          </cell>
          <cell r="S2998" t="str">
            <v>ITHAL</v>
          </cell>
          <cell r="T2998" t="str">
            <v>ALMANYA</v>
          </cell>
          <cell r="U2998">
            <v>167.31</v>
          </cell>
          <cell r="V2998">
            <v>167.31</v>
          </cell>
          <cell r="W2998">
            <v>133.84</v>
          </cell>
          <cell r="X2998" t="str">
            <v>ALMANYA</v>
          </cell>
          <cell r="Y2998">
            <v>0</v>
          </cell>
          <cell r="Z2998">
            <v>0</v>
          </cell>
          <cell r="AA2998">
            <v>158.51</v>
          </cell>
          <cell r="AB2998">
            <v>0</v>
          </cell>
          <cell r="AC2998">
            <v>158.51</v>
          </cell>
        </row>
        <row r="2999">
          <cell r="A2999">
            <v>8699715791321</v>
          </cell>
          <cell r="B2999" t="str">
            <v>B01AD04</v>
          </cell>
          <cell r="C2999" t="str">
            <v>urokinase</v>
          </cell>
          <cell r="D2999" t="str">
            <v>REFERANS</v>
          </cell>
          <cell r="E2999" t="str">
            <v>YIRMI YIL</v>
          </cell>
          <cell r="F2999">
            <v>0</v>
          </cell>
          <cell r="G2999">
            <v>2</v>
          </cell>
          <cell r="H2999">
            <v>1</v>
          </cell>
          <cell r="I2999">
            <v>0</v>
          </cell>
          <cell r="J2999">
            <v>0</v>
          </cell>
          <cell r="K2999">
            <v>0</v>
          </cell>
          <cell r="L2999" t="str">
            <v>UROKINASE KGCC INJ. 500000 IU  1 FLAKON</v>
          </cell>
          <cell r="M2999" t="str">
            <v>SAFLASTIRILMIS UROKINAZ</v>
          </cell>
          <cell r="N2999" t="str">
            <v>KOCSEL ILAC</v>
          </cell>
          <cell r="O2999">
            <v>250000</v>
          </cell>
          <cell r="P2999" t="str">
            <v>IU</v>
          </cell>
          <cell r="Q2999">
            <v>1</v>
          </cell>
          <cell r="R2999" t="str">
            <v>NORMAL REÇETE</v>
          </cell>
          <cell r="S2999" t="str">
            <v>ITHAL</v>
          </cell>
          <cell r="T2999" t="str">
            <v>ALMANYA</v>
          </cell>
          <cell r="U2999">
            <v>334.63</v>
          </cell>
          <cell r="V2999">
            <v>334.63</v>
          </cell>
          <cell r="W2999">
            <v>267.7</v>
          </cell>
          <cell r="X2999" t="str">
            <v>ALMANYA</v>
          </cell>
          <cell r="Y2999">
            <v>0</v>
          </cell>
          <cell r="Z2999">
            <v>0</v>
          </cell>
          <cell r="AA2999">
            <v>308.48</v>
          </cell>
          <cell r="AB2999">
            <v>0</v>
          </cell>
          <cell r="AC2999">
            <v>308.48</v>
          </cell>
        </row>
        <row r="3000">
          <cell r="A3000">
            <v>8699579570063</v>
          </cell>
          <cell r="B3000" t="str">
            <v>G04BD04</v>
          </cell>
          <cell r="C3000" t="str">
            <v>oxybutynin</v>
          </cell>
          <cell r="D3000" t="str">
            <v>EŞDEĞER</v>
          </cell>
          <cell r="E3000" t="str">
            <v>YIRMI YIL</v>
          </cell>
          <cell r="F3000">
            <v>0</v>
          </cell>
          <cell r="G3000">
            <v>2</v>
          </cell>
          <cell r="H3000">
            <v>3</v>
          </cell>
          <cell r="I3000">
            <v>0</v>
          </cell>
          <cell r="J3000">
            <v>0</v>
          </cell>
          <cell r="K3000">
            <v>0</v>
          </cell>
          <cell r="L3000" t="str">
            <v>UROPAN  5 MG 250 ML SURUP</v>
          </cell>
          <cell r="M3000" t="str">
            <v>OKSIBUTININ HCL</v>
          </cell>
          <cell r="N3000" t="str">
            <v>KOCAK</v>
          </cell>
          <cell r="O3000">
            <v>5</v>
          </cell>
          <cell r="P3000" t="str">
            <v>MG</v>
          </cell>
          <cell r="Q3000">
            <v>250</v>
          </cell>
          <cell r="R3000" t="str">
            <v>NORMAL REÇETE</v>
          </cell>
          <cell r="S3000" t="str">
            <v>IMAL</v>
          </cell>
          <cell r="T3000" t="str">
            <v>TURKIYE</v>
          </cell>
          <cell r="U3000">
            <v>5.16</v>
          </cell>
          <cell r="V3000">
            <v>5.16</v>
          </cell>
          <cell r="W3000">
            <v>5.16</v>
          </cell>
          <cell r="X3000" t="str">
            <v>TURKIYE</v>
          </cell>
          <cell r="Y3000">
            <v>3</v>
          </cell>
          <cell r="Z3000">
            <v>0</v>
          </cell>
          <cell r="AA3000">
            <v>10.8</v>
          </cell>
          <cell r="AB3000">
            <v>0</v>
          </cell>
          <cell r="AC3000">
            <v>10.8</v>
          </cell>
        </row>
        <row r="3001">
          <cell r="A3001">
            <v>8699530150013</v>
          </cell>
          <cell r="B3001" t="str">
            <v>G04CA04</v>
          </cell>
          <cell r="C3001" t="str">
            <v>silodosin</v>
          </cell>
          <cell r="D3001" t="str">
            <v>REFERANS</v>
          </cell>
          <cell r="E3001" t="str">
            <v>REFERANS</v>
          </cell>
          <cell r="F3001">
            <v>0</v>
          </cell>
          <cell r="G3001">
            <v>4</v>
          </cell>
          <cell r="H3001">
            <v>1</v>
          </cell>
          <cell r="I3001">
            <v>0</v>
          </cell>
          <cell r="J3001">
            <v>0</v>
          </cell>
          <cell r="K3001">
            <v>0</v>
          </cell>
          <cell r="L3001" t="str">
            <v>UROREC 4 MG 30 KAPSUL</v>
          </cell>
          <cell r="M3001" t="str">
            <v>SILODOSIN</v>
          </cell>
          <cell r="N3001" t="str">
            <v>YENI RECORDATI</v>
          </cell>
          <cell r="O3001">
            <v>4</v>
          </cell>
          <cell r="P3001" t="str">
            <v>MG</v>
          </cell>
          <cell r="Q3001">
            <v>30</v>
          </cell>
          <cell r="R3001" t="str">
            <v>NORMAL REÇETE</v>
          </cell>
          <cell r="S3001" t="str">
            <v>IMAL</v>
          </cell>
          <cell r="T3001" t="str">
            <v>YUNANISTAN</v>
          </cell>
          <cell r="U3001">
            <v>4.68</v>
          </cell>
          <cell r="V3001">
            <v>4.68</v>
          </cell>
          <cell r="W3001">
            <v>4.68</v>
          </cell>
          <cell r="X3001" t="str">
            <v>YUNANISTAN</v>
          </cell>
          <cell r="Y3001">
            <v>3</v>
          </cell>
          <cell r="Z3001">
            <v>0</v>
          </cell>
          <cell r="AA3001">
            <v>11.37</v>
          </cell>
          <cell r="AB3001">
            <v>0</v>
          </cell>
          <cell r="AC3001">
            <v>11.37</v>
          </cell>
        </row>
        <row r="3002">
          <cell r="A3002">
            <v>8699530150020</v>
          </cell>
          <cell r="B3002" t="str">
            <v>G04CA04</v>
          </cell>
          <cell r="C3002" t="str">
            <v>silodosin</v>
          </cell>
          <cell r="D3002" t="str">
            <v>REFERANS</v>
          </cell>
          <cell r="E3002" t="str">
            <v>REFERANS</v>
          </cell>
          <cell r="F3002">
            <v>0</v>
          </cell>
          <cell r="G3002">
            <v>4</v>
          </cell>
          <cell r="H3002">
            <v>1</v>
          </cell>
          <cell r="I3002">
            <v>0</v>
          </cell>
          <cell r="J3002">
            <v>0</v>
          </cell>
          <cell r="K3002">
            <v>0</v>
          </cell>
          <cell r="L3002" t="str">
            <v>UROREC 8 MG 30 KAPSUL</v>
          </cell>
          <cell r="M3002" t="str">
            <v>SILODOSIN</v>
          </cell>
          <cell r="N3002" t="str">
            <v>YENI RECORDATI</v>
          </cell>
          <cell r="O3002">
            <v>8</v>
          </cell>
          <cell r="P3002" t="str">
            <v>MG</v>
          </cell>
          <cell r="Q3002">
            <v>30</v>
          </cell>
          <cell r="R3002" t="str">
            <v>NORMAL REÇETE</v>
          </cell>
          <cell r="S3002" t="str">
            <v>IMAL</v>
          </cell>
          <cell r="T3002" t="str">
            <v>YUNANISTAN</v>
          </cell>
          <cell r="U3002">
            <v>9.0399999999999991</v>
          </cell>
          <cell r="V3002">
            <v>9.0399999999999991</v>
          </cell>
          <cell r="W3002">
            <v>9.0399999999999991</v>
          </cell>
          <cell r="X3002" t="str">
            <v>YUNANISTAN</v>
          </cell>
          <cell r="Y3002">
            <v>3</v>
          </cell>
          <cell r="Z3002">
            <v>0</v>
          </cell>
          <cell r="AA3002">
            <v>19.12</v>
          </cell>
          <cell r="AB3002">
            <v>0</v>
          </cell>
          <cell r="AC3002">
            <v>19.12</v>
          </cell>
        </row>
        <row r="3003">
          <cell r="A3003">
            <v>8699546778935</v>
          </cell>
          <cell r="B3003" t="str">
            <v>V08AA01</v>
          </cell>
          <cell r="C3003" t="str">
            <v>diatrizoic acid</v>
          </cell>
          <cell r="D3003" t="str">
            <v>REFERANS</v>
          </cell>
          <cell r="E3003" t="str">
            <v>FIYAT KORUMALI URUN</v>
          </cell>
          <cell r="F3003">
            <v>0</v>
          </cell>
          <cell r="G3003">
            <v>2</v>
          </cell>
          <cell r="H3003">
            <v>1</v>
          </cell>
          <cell r="I3003">
            <v>0</v>
          </cell>
          <cell r="J3003">
            <v>0</v>
          </cell>
          <cell r="K3003">
            <v>0</v>
          </cell>
          <cell r="L3003" t="str">
            <v>UROVIST-ANGIOGRAFIN   50 ML  1 FLAKON</v>
          </cell>
          <cell r="M3003" t="str">
            <v>MEGLUMIN DIYATRIZOAT</v>
          </cell>
          <cell r="N3003" t="str">
            <v>BAYER TURK</v>
          </cell>
          <cell r="O3003">
            <v>650</v>
          </cell>
          <cell r="P3003" t="str">
            <v>MG</v>
          </cell>
          <cell r="Q3003">
            <v>50</v>
          </cell>
          <cell r="R3003" t="str">
            <v>NORMAL RECETE</v>
          </cell>
          <cell r="S3003" t="str">
            <v>ITHAL</v>
          </cell>
          <cell r="T3003" t="str">
            <v>ISPANYA</v>
          </cell>
          <cell r="U3003">
            <v>6</v>
          </cell>
          <cell r="V3003">
            <v>6</v>
          </cell>
          <cell r="W3003">
            <v>4.8</v>
          </cell>
          <cell r="X3003" t="str">
            <v>ISPANYA</v>
          </cell>
          <cell r="Y3003">
            <v>0</v>
          </cell>
          <cell r="Z3003">
            <v>0</v>
          </cell>
          <cell r="AA3003">
            <v>10.92</v>
          </cell>
          <cell r="AB3003">
            <v>0</v>
          </cell>
          <cell r="AC3003">
            <v>10.92</v>
          </cell>
        </row>
        <row r="3004">
          <cell r="A3004">
            <v>8699545778769</v>
          </cell>
          <cell r="B3004" t="str">
            <v>V08AA01</v>
          </cell>
          <cell r="C3004" t="str">
            <v>diatrizoic acid</v>
          </cell>
          <cell r="D3004" t="str">
            <v>REFERANS</v>
          </cell>
          <cell r="E3004" t="str">
            <v>FIYAT KORUMALI URUN</v>
          </cell>
          <cell r="F3004">
            <v>0</v>
          </cell>
          <cell r="G3004">
            <v>2</v>
          </cell>
          <cell r="H3004">
            <v>1</v>
          </cell>
          <cell r="I3004">
            <v>0</v>
          </cell>
          <cell r="J3004">
            <v>0</v>
          </cell>
          <cell r="K3004">
            <v>0</v>
          </cell>
          <cell r="L3004" t="str">
            <v>UROVIST-ANGIOGRAFIN   50 ML  1 FLAKON</v>
          </cell>
          <cell r="M3004" t="str">
            <v>MEGLUMIN DIYATRIZOAT</v>
          </cell>
          <cell r="N3004" t="str">
            <v>SCHERING ALMAN</v>
          </cell>
          <cell r="O3004">
            <v>650</v>
          </cell>
          <cell r="P3004" t="str">
            <v>MG</v>
          </cell>
          <cell r="Q3004">
            <v>50</v>
          </cell>
          <cell r="R3004" t="str">
            <v>NORMAL RECETE</v>
          </cell>
          <cell r="S3004" t="str">
            <v>ITHAL</v>
          </cell>
          <cell r="T3004" t="str">
            <v>ISPANYA</v>
          </cell>
          <cell r="U3004">
            <v>6</v>
          </cell>
          <cell r="V3004">
            <v>6</v>
          </cell>
          <cell r="W3004">
            <v>4.8</v>
          </cell>
          <cell r="X3004" t="str">
            <v>ISPANYA</v>
          </cell>
          <cell r="Y3004">
            <v>0</v>
          </cell>
          <cell r="Z3004">
            <v>0</v>
          </cell>
          <cell r="AA3004">
            <v>10.92</v>
          </cell>
          <cell r="AB3004">
            <v>0</v>
          </cell>
          <cell r="AC3004">
            <v>10.92</v>
          </cell>
        </row>
        <row r="3005">
          <cell r="A3005">
            <v>8699546772254</v>
          </cell>
          <cell r="B3005" t="str">
            <v>V08AA01</v>
          </cell>
          <cell r="C3005" t="str">
            <v>diatrizoic acid</v>
          </cell>
          <cell r="D3005" t="str">
            <v>REFERANS</v>
          </cell>
          <cell r="E3005" t="str">
            <v>FIYAT KORUMALI URUN</v>
          </cell>
          <cell r="F3005">
            <v>0</v>
          </cell>
          <cell r="G3005">
            <v>2</v>
          </cell>
          <cell r="H3005">
            <v>1</v>
          </cell>
          <cell r="I3005">
            <v>0</v>
          </cell>
          <cell r="J3005">
            <v>0</v>
          </cell>
          <cell r="K3005">
            <v>0</v>
          </cell>
          <cell r="L3005" t="str">
            <v>UROVIST-ANGIOGRAFIN 100 ML  1 FLAKON</v>
          </cell>
          <cell r="M3005" t="str">
            <v>MEGLUMIN DIYATRIZOAT</v>
          </cell>
          <cell r="N3005" t="str">
            <v>BAYER TURK</v>
          </cell>
          <cell r="O3005">
            <v>650</v>
          </cell>
          <cell r="P3005" t="str">
            <v>MG</v>
          </cell>
          <cell r="Q3005">
            <v>100</v>
          </cell>
          <cell r="R3005" t="str">
            <v>NORMAL RECETE</v>
          </cell>
          <cell r="S3005" t="str">
            <v>ITHAL</v>
          </cell>
          <cell r="T3005" t="str">
            <v>ISPANYA</v>
          </cell>
          <cell r="U3005">
            <v>22</v>
          </cell>
          <cell r="V3005">
            <v>22</v>
          </cell>
          <cell r="W3005">
            <v>17.600000000000001</v>
          </cell>
          <cell r="X3005" t="str">
            <v>ISPANYA</v>
          </cell>
          <cell r="Y3005">
            <v>0</v>
          </cell>
          <cell r="Z3005">
            <v>0</v>
          </cell>
          <cell r="AA3005">
            <v>15.6</v>
          </cell>
          <cell r="AB3005">
            <v>0</v>
          </cell>
          <cell r="AC3005">
            <v>15.6</v>
          </cell>
        </row>
        <row r="3006">
          <cell r="A3006">
            <v>8699545778752</v>
          </cell>
          <cell r="B3006" t="str">
            <v>V08AA01</v>
          </cell>
          <cell r="C3006" t="str">
            <v>diatrizoic acid</v>
          </cell>
          <cell r="D3006" t="str">
            <v>REFERANS</v>
          </cell>
          <cell r="E3006" t="str">
            <v>FIYAT KORUMALI URUN</v>
          </cell>
          <cell r="F3006">
            <v>0</v>
          </cell>
          <cell r="G3006">
            <v>2</v>
          </cell>
          <cell r="H3006">
            <v>1</v>
          </cell>
          <cell r="I3006">
            <v>0</v>
          </cell>
          <cell r="J3006">
            <v>0</v>
          </cell>
          <cell r="K3006">
            <v>0</v>
          </cell>
          <cell r="L3006" t="str">
            <v>UROVIST-ANGIOGRAFIN 100 ML  1 FLAKON</v>
          </cell>
          <cell r="M3006" t="str">
            <v>MEGLUMIN DIYATRIZOAT</v>
          </cell>
          <cell r="N3006" t="str">
            <v>SCHERING ALMAN</v>
          </cell>
          <cell r="O3006">
            <v>650</v>
          </cell>
          <cell r="P3006" t="str">
            <v>MG</v>
          </cell>
          <cell r="Q3006">
            <v>100</v>
          </cell>
          <cell r="R3006" t="str">
            <v>NORMAL RECETE</v>
          </cell>
          <cell r="S3006" t="str">
            <v>ITHAL</v>
          </cell>
          <cell r="T3006" t="str">
            <v>ISPANYA</v>
          </cell>
          <cell r="U3006">
            <v>22</v>
          </cell>
          <cell r="V3006">
            <v>22</v>
          </cell>
          <cell r="W3006">
            <v>17.600000000000001</v>
          </cell>
          <cell r="X3006" t="str">
            <v>ISPANYA</v>
          </cell>
          <cell r="Y3006">
            <v>0</v>
          </cell>
          <cell r="Z3006">
            <v>0</v>
          </cell>
          <cell r="AA3006">
            <v>15.6</v>
          </cell>
          <cell r="AB3006">
            <v>0</v>
          </cell>
          <cell r="AC3006">
            <v>15.6</v>
          </cell>
        </row>
        <row r="3007">
          <cell r="A3007">
            <v>8699523750039</v>
          </cell>
          <cell r="B3007" t="str">
            <v>G02AB01</v>
          </cell>
          <cell r="C3007" t="str">
            <v>methylergometrine</v>
          </cell>
          <cell r="D3007" t="str">
            <v>ESDEGER</v>
          </cell>
          <cell r="E3007" t="str">
            <v>FIYAT KORUMALI URUN</v>
          </cell>
          <cell r="F3007">
            <v>4</v>
          </cell>
          <cell r="G3007">
            <v>1</v>
          </cell>
          <cell r="H3007">
            <v>2</v>
          </cell>
          <cell r="I3007">
            <v>0</v>
          </cell>
          <cell r="J3007">
            <v>0</v>
          </cell>
          <cell r="K3007">
            <v>0</v>
          </cell>
          <cell r="L3007" t="str">
            <v>UTERJIN  0,2 MG IM 3 AMPUL</v>
          </cell>
          <cell r="M3007" t="str">
            <v>METILERGOBASIN MALEAT</v>
          </cell>
          <cell r="N3007" t="str">
            <v>MUNIR SAHIN</v>
          </cell>
          <cell r="O3007">
            <v>200</v>
          </cell>
          <cell r="P3007" t="str">
            <v>MCG</v>
          </cell>
          <cell r="Q3007">
            <v>3</v>
          </cell>
          <cell r="R3007" t="str">
            <v>NORMAL RECETE</v>
          </cell>
          <cell r="S3007" t="str">
            <v>IMAL</v>
          </cell>
          <cell r="T3007" t="str">
            <v>TURKIYE</v>
          </cell>
          <cell r="U3007">
            <v>0.9</v>
          </cell>
          <cell r="V3007">
            <v>0.9</v>
          </cell>
          <cell r="W3007">
            <v>0</v>
          </cell>
          <cell r="X3007" t="str">
            <v>TURKIYE</v>
          </cell>
          <cell r="Y3007">
            <v>0</v>
          </cell>
          <cell r="Z3007">
            <v>0</v>
          </cell>
          <cell r="AA3007">
            <v>2.48</v>
          </cell>
          <cell r="AB3007">
            <v>0</v>
          </cell>
          <cell r="AC3007">
            <v>2.48</v>
          </cell>
        </row>
        <row r="3008">
          <cell r="A3008">
            <v>8699523120047</v>
          </cell>
          <cell r="B3008" t="str">
            <v>G02AB01</v>
          </cell>
          <cell r="C3008" t="str">
            <v>methylergometrine</v>
          </cell>
          <cell r="D3008" t="str">
            <v>ESDEGER</v>
          </cell>
          <cell r="E3008" t="str">
            <v>FIYAT KORUMALI URUN</v>
          </cell>
          <cell r="F3008">
            <v>4</v>
          </cell>
          <cell r="G3008">
            <v>1</v>
          </cell>
          <cell r="H3008">
            <v>2</v>
          </cell>
          <cell r="I3008">
            <v>0</v>
          </cell>
          <cell r="J3008">
            <v>0</v>
          </cell>
          <cell r="K3008">
            <v>0</v>
          </cell>
          <cell r="L3008" t="str">
            <v>UTERJIN 20 DRAJE</v>
          </cell>
          <cell r="M3008" t="str">
            <v>METILERGOBASIN MALEAT</v>
          </cell>
          <cell r="N3008" t="str">
            <v>MUNIR SAHIN</v>
          </cell>
          <cell r="O3008">
            <v>0.125</v>
          </cell>
          <cell r="P3008" t="str">
            <v>MG</v>
          </cell>
          <cell r="Q3008">
            <v>20</v>
          </cell>
          <cell r="R3008" t="str">
            <v>NORMAL RECETE</v>
          </cell>
          <cell r="S3008" t="str">
            <v>IMAL</v>
          </cell>
          <cell r="T3008" t="str">
            <v>TURKIYE</v>
          </cell>
          <cell r="U3008">
            <v>0.73</v>
          </cell>
          <cell r="V3008">
            <v>0.73</v>
          </cell>
          <cell r="W3008">
            <v>0</v>
          </cell>
          <cell r="X3008" t="str">
            <v>TURKIYE</v>
          </cell>
          <cell r="Y3008">
            <v>0</v>
          </cell>
          <cell r="Z3008">
            <v>0</v>
          </cell>
          <cell r="AA3008">
            <v>1.98</v>
          </cell>
          <cell r="AB3008">
            <v>0</v>
          </cell>
          <cell r="AC3008">
            <v>1.98</v>
          </cell>
        </row>
        <row r="3009">
          <cell r="A3009">
            <v>8699788751550</v>
          </cell>
          <cell r="B3009" t="str">
            <v>G02AB01</v>
          </cell>
          <cell r="C3009" t="str">
            <v>methylergometrine</v>
          </cell>
          <cell r="D3009" t="str">
            <v>ESDEGER</v>
          </cell>
          <cell r="E3009" t="str">
            <v>FIYAT KORUMALI URUN</v>
          </cell>
          <cell r="F3009">
            <v>0</v>
          </cell>
          <cell r="G3009">
            <v>1</v>
          </cell>
          <cell r="H3009">
            <v>3</v>
          </cell>
          <cell r="I3009">
            <v>0</v>
          </cell>
          <cell r="J3009">
            <v>0</v>
          </cell>
          <cell r="K3009">
            <v>0</v>
          </cell>
          <cell r="L3009" t="str">
            <v>UTESEL 0,2 MG 1 ML 50 AMPUL</v>
          </cell>
          <cell r="M3009" t="str">
            <v>METILERGOBASIN MALEAT</v>
          </cell>
          <cell r="N3009" t="str">
            <v>OSEL</v>
          </cell>
          <cell r="O3009">
            <v>0.2</v>
          </cell>
          <cell r="P3009" t="str">
            <v>MG</v>
          </cell>
          <cell r="Q3009">
            <v>50</v>
          </cell>
          <cell r="R3009" t="str">
            <v>NORMAL RECETE</v>
          </cell>
          <cell r="S3009" t="str">
            <v>IMAL</v>
          </cell>
          <cell r="T3009" t="str">
            <v>TURKIYE</v>
          </cell>
          <cell r="U3009">
            <v>6.9507527430466949</v>
          </cell>
          <cell r="V3009">
            <v>6.9507527430466949</v>
          </cell>
          <cell r="W3009">
            <v>0</v>
          </cell>
          <cell r="X3009" t="str">
            <v>TURKIYE</v>
          </cell>
          <cell r="Y3009">
            <v>0</v>
          </cell>
          <cell r="Z3009">
            <v>1</v>
          </cell>
          <cell r="AA3009">
            <v>18.72</v>
          </cell>
          <cell r="AB3009">
            <v>0</v>
          </cell>
          <cell r="AC3009">
            <v>18.72</v>
          </cell>
        </row>
        <row r="3010">
          <cell r="A3010">
            <v>8680199094084</v>
          </cell>
          <cell r="B3010" t="str">
            <v>J05AB11</v>
          </cell>
          <cell r="C3010" t="str">
            <v>valaciclovir</v>
          </cell>
          <cell r="D3010" t="str">
            <v>EŞDEĞER</v>
          </cell>
          <cell r="E3010" t="str">
            <v>EŞDEĞER</v>
          </cell>
          <cell r="F3010">
            <v>0</v>
          </cell>
          <cell r="G3010">
            <v>1</v>
          </cell>
          <cell r="H3010">
            <v>1</v>
          </cell>
          <cell r="I3010">
            <v>0</v>
          </cell>
          <cell r="J3010">
            <v>0</v>
          </cell>
          <cell r="K3010">
            <v>0</v>
          </cell>
          <cell r="L3010" t="str">
            <v>UVIROMED 1000 MG 21 FILM KAPLI TABLET</v>
          </cell>
          <cell r="M3010" t="str">
            <v>VALASIKLOVIR</v>
          </cell>
          <cell r="N3010" t="str">
            <v>WORLD MEDICINE</v>
          </cell>
          <cell r="O3010">
            <v>1000</v>
          </cell>
          <cell r="P3010" t="str">
            <v>MG</v>
          </cell>
          <cell r="Q3010">
            <v>21</v>
          </cell>
          <cell r="R3010" t="str">
            <v>NORMAL REÇETE</v>
          </cell>
          <cell r="S3010" t="str">
            <v>IMAL</v>
          </cell>
          <cell r="T3010" t="str">
            <v>YUNANISTAN</v>
          </cell>
          <cell r="U3010">
            <v>29.19</v>
          </cell>
          <cell r="V3010">
            <v>29.19</v>
          </cell>
          <cell r="W3010">
            <v>17.510000000000002</v>
          </cell>
          <cell r="X3010" t="str">
            <v>YUNANISTAN</v>
          </cell>
          <cell r="Y3010">
            <v>0</v>
          </cell>
          <cell r="Z3010">
            <v>0</v>
          </cell>
          <cell r="AA3010">
            <v>37.049999999999997</v>
          </cell>
          <cell r="AB3010">
            <v>0</v>
          </cell>
          <cell r="AC3010">
            <v>37.049999999999997</v>
          </cell>
        </row>
        <row r="3011">
          <cell r="A3011">
            <v>8699676100316</v>
          </cell>
          <cell r="B3011" t="str">
            <v>G03CA03</v>
          </cell>
          <cell r="C3011" t="str">
            <v>estradiol</v>
          </cell>
          <cell r="D3011" t="str">
            <v>REFERANS</v>
          </cell>
          <cell r="E3011" t="str">
            <v>FIYAT KORUMALI URUN</v>
          </cell>
          <cell r="F3011">
            <v>0</v>
          </cell>
          <cell r="G3011">
            <v>2</v>
          </cell>
          <cell r="H3011">
            <v>1</v>
          </cell>
          <cell r="I3011">
            <v>0</v>
          </cell>
          <cell r="J3011">
            <v>0</v>
          </cell>
          <cell r="K3011">
            <v>0</v>
          </cell>
          <cell r="L3011" t="str">
            <v>VAGIFEM 25 MCG 15 VAGINAL TABLET</v>
          </cell>
          <cell r="M3011" t="str">
            <v>ESTRADIOL</v>
          </cell>
          <cell r="N3011" t="str">
            <v>NOVO NORDISK</v>
          </cell>
          <cell r="O3011">
            <v>25</v>
          </cell>
          <cell r="P3011" t="str">
            <v>MCG</v>
          </cell>
          <cell r="Q3011">
            <v>15</v>
          </cell>
          <cell r="R3011" t="str">
            <v>NORMAL RECETE</v>
          </cell>
          <cell r="S3011" t="str">
            <v>ITHAL</v>
          </cell>
          <cell r="T3011" t="str">
            <v>PORTEKIZ</v>
          </cell>
          <cell r="U3011">
            <v>8.31</v>
          </cell>
          <cell r="V3011">
            <v>8.31</v>
          </cell>
          <cell r="W3011">
            <v>6.64</v>
          </cell>
          <cell r="X3011" t="str">
            <v>PORTEKIZ</v>
          </cell>
          <cell r="Y3011">
            <v>0</v>
          </cell>
          <cell r="Z3011">
            <v>0</v>
          </cell>
          <cell r="AA3011">
            <v>17.88</v>
          </cell>
          <cell r="AB3011">
            <v>0</v>
          </cell>
          <cell r="AC3011">
            <v>17.88</v>
          </cell>
        </row>
        <row r="3012">
          <cell r="A3012">
            <v>8680262000097</v>
          </cell>
          <cell r="B3012" t="str">
            <v>J01DB04</v>
          </cell>
          <cell r="C3012" t="str">
            <v>cefazolin</v>
          </cell>
          <cell r="D3012" t="str">
            <v>EŞDEĞER</v>
          </cell>
          <cell r="E3012" t="str">
            <v>YIRMI YIL</v>
          </cell>
          <cell r="F3012">
            <v>4</v>
          </cell>
          <cell r="G3012">
            <v>1</v>
          </cell>
          <cell r="H3012">
            <v>2</v>
          </cell>
          <cell r="I3012">
            <v>0</v>
          </cell>
          <cell r="J3012">
            <v>0</v>
          </cell>
          <cell r="K3012">
            <v>0</v>
          </cell>
          <cell r="L3012" t="str">
            <v>VANSEF 1000 MG IM ENJEKSIYON ICIN TOZ ICEREN FLAKON</v>
          </cell>
          <cell r="M3012" t="str">
            <v>SEFAZOLIN SODYUM</v>
          </cell>
          <cell r="N3012" t="str">
            <v>ATILGAN</v>
          </cell>
          <cell r="O3012">
            <v>1000</v>
          </cell>
          <cell r="P3012" t="str">
            <v>MG</v>
          </cell>
          <cell r="Q3012">
            <v>1</v>
          </cell>
          <cell r="R3012" t="str">
            <v>NORMAL REÇETE</v>
          </cell>
          <cell r="S3012" t="str">
            <v>IMAL</v>
          </cell>
          <cell r="T3012" t="str">
            <v>TURKIYE</v>
          </cell>
          <cell r="U3012">
            <v>1.92</v>
          </cell>
          <cell r="V3012">
            <v>1.92</v>
          </cell>
          <cell r="W3012">
            <v>0</v>
          </cell>
          <cell r="X3012" t="str">
            <v>TURKIYE</v>
          </cell>
          <cell r="Y3012">
            <v>0</v>
          </cell>
          <cell r="Z3012">
            <v>0</v>
          </cell>
          <cell r="AA3012">
            <v>4.05</v>
          </cell>
          <cell r="AB3012">
            <v>0</v>
          </cell>
          <cell r="AC3012">
            <v>4.05</v>
          </cell>
        </row>
        <row r="3013">
          <cell r="A3013">
            <v>8680262000103</v>
          </cell>
          <cell r="B3013" t="str">
            <v>J01DB04</v>
          </cell>
          <cell r="C3013" t="str">
            <v>cefazolin</v>
          </cell>
          <cell r="D3013" t="str">
            <v>EŞDEĞER</v>
          </cell>
          <cell r="E3013" t="str">
            <v>YIRMI YIL</v>
          </cell>
          <cell r="F3013">
            <v>4</v>
          </cell>
          <cell r="G3013">
            <v>1</v>
          </cell>
          <cell r="H3013">
            <v>2</v>
          </cell>
          <cell r="I3013">
            <v>0</v>
          </cell>
          <cell r="J3013">
            <v>0</v>
          </cell>
          <cell r="K3013">
            <v>0</v>
          </cell>
          <cell r="L3013" t="str">
            <v>VANSEF 1000 MG IM/IV ENJEKSIYON ICIN TOZ ICEREN FLAKON</v>
          </cell>
          <cell r="M3013" t="str">
            <v>SEFAZOLIN SODYUM</v>
          </cell>
          <cell r="N3013" t="str">
            <v>ATILGAN</v>
          </cell>
          <cell r="O3013">
            <v>1000</v>
          </cell>
          <cell r="P3013" t="str">
            <v>MG</v>
          </cell>
          <cell r="Q3013">
            <v>1</v>
          </cell>
          <cell r="R3013" t="str">
            <v>NORMAL REÇETE</v>
          </cell>
          <cell r="S3013" t="str">
            <v>IMAL</v>
          </cell>
          <cell r="T3013" t="str">
            <v>TURKIYE</v>
          </cell>
          <cell r="U3013">
            <v>1.9</v>
          </cell>
          <cell r="V3013">
            <v>1.9</v>
          </cell>
          <cell r="W3013">
            <v>0</v>
          </cell>
          <cell r="X3013" t="str">
            <v>TURKIYE</v>
          </cell>
          <cell r="Y3013">
            <v>0</v>
          </cell>
          <cell r="Z3013">
            <v>0</v>
          </cell>
          <cell r="AA3013">
            <v>4.0199999999999996</v>
          </cell>
          <cell r="AB3013">
            <v>0</v>
          </cell>
          <cell r="AC3013">
            <v>4.0199999999999996</v>
          </cell>
        </row>
        <row r="3014">
          <cell r="A3014">
            <v>8680262000059</v>
          </cell>
          <cell r="B3014" t="str">
            <v>J01DB04</v>
          </cell>
          <cell r="C3014" t="str">
            <v>cefazolin</v>
          </cell>
          <cell r="D3014" t="str">
            <v>EŞDEĞER</v>
          </cell>
          <cell r="E3014" t="str">
            <v>YIRMI YIL</v>
          </cell>
          <cell r="F3014">
            <v>4</v>
          </cell>
          <cell r="G3014">
            <v>1</v>
          </cell>
          <cell r="H3014">
            <v>2</v>
          </cell>
          <cell r="I3014">
            <v>0</v>
          </cell>
          <cell r="J3014">
            <v>0</v>
          </cell>
          <cell r="K3014">
            <v>0</v>
          </cell>
          <cell r="L3014" t="str">
            <v>VANSEF 250 MG IM ENJEKSIYON ICIN TOZ ICEREN FLAKON</v>
          </cell>
          <cell r="M3014" t="str">
            <v>SEFAZOLIN SODYUM</v>
          </cell>
          <cell r="N3014" t="str">
            <v>ATILGAN</v>
          </cell>
          <cell r="O3014">
            <v>250</v>
          </cell>
          <cell r="P3014" t="str">
            <v>MG</v>
          </cell>
          <cell r="Q3014">
            <v>1</v>
          </cell>
          <cell r="R3014" t="str">
            <v>NORMAL REÇETE</v>
          </cell>
          <cell r="S3014" t="str">
            <v>IMAL</v>
          </cell>
          <cell r="T3014" t="str">
            <v>TURKIYE</v>
          </cell>
          <cell r="U3014">
            <v>1.1399999999999999</v>
          </cell>
          <cell r="V3014">
            <v>1.1399999999999999</v>
          </cell>
          <cell r="W3014">
            <v>0</v>
          </cell>
          <cell r="X3014" t="str">
            <v>TURKIYE</v>
          </cell>
          <cell r="Y3014">
            <v>0</v>
          </cell>
          <cell r="Z3014">
            <v>0</v>
          </cell>
          <cell r="AA3014">
            <v>2.4</v>
          </cell>
          <cell r="AB3014">
            <v>0</v>
          </cell>
          <cell r="AC3014">
            <v>2.4</v>
          </cell>
        </row>
        <row r="3015">
          <cell r="A3015">
            <v>8680262000066</v>
          </cell>
          <cell r="B3015" t="str">
            <v>J01DB04</v>
          </cell>
          <cell r="C3015" t="str">
            <v>cefazolin</v>
          </cell>
          <cell r="D3015" t="str">
            <v>EŞDEĞER</v>
          </cell>
          <cell r="E3015" t="str">
            <v>YIRMI YIL</v>
          </cell>
          <cell r="F3015">
            <v>4</v>
          </cell>
          <cell r="G3015">
            <v>1</v>
          </cell>
          <cell r="H3015">
            <v>2</v>
          </cell>
          <cell r="I3015">
            <v>0</v>
          </cell>
          <cell r="J3015">
            <v>0</v>
          </cell>
          <cell r="K3015">
            <v>0</v>
          </cell>
          <cell r="L3015" t="str">
            <v>VANSEF 250 MG IM/IV ENJEKSIYON ICIN TOZ ICEREN FLAKON</v>
          </cell>
          <cell r="M3015" t="str">
            <v>SEFAZOLIN SODYUM</v>
          </cell>
          <cell r="N3015" t="str">
            <v>ATILGAN</v>
          </cell>
          <cell r="O3015">
            <v>250</v>
          </cell>
          <cell r="P3015" t="str">
            <v>MG</v>
          </cell>
          <cell r="Q3015">
            <v>1</v>
          </cell>
          <cell r="R3015" t="str">
            <v>NORMAL REÇETE</v>
          </cell>
          <cell r="S3015" t="str">
            <v>IMAL</v>
          </cell>
          <cell r="T3015" t="str">
            <v>TURKIYE</v>
          </cell>
          <cell r="U3015">
            <v>1.08</v>
          </cell>
          <cell r="V3015">
            <v>1.08</v>
          </cell>
          <cell r="W3015">
            <v>0</v>
          </cell>
          <cell r="X3015" t="str">
            <v>TURKIYE</v>
          </cell>
          <cell r="Y3015">
            <v>0</v>
          </cell>
          <cell r="Z3015">
            <v>0</v>
          </cell>
          <cell r="AA3015">
            <v>2.2799999999999998</v>
          </cell>
          <cell r="AB3015">
            <v>0</v>
          </cell>
          <cell r="AC3015">
            <v>2.2799999999999998</v>
          </cell>
        </row>
        <row r="3016">
          <cell r="A3016">
            <v>8680262000073</v>
          </cell>
          <cell r="B3016" t="str">
            <v>J01DB04</v>
          </cell>
          <cell r="C3016" t="str">
            <v>cefazolin</v>
          </cell>
          <cell r="D3016" t="str">
            <v>EŞDEĞER</v>
          </cell>
          <cell r="E3016" t="str">
            <v>YIRMI YIL</v>
          </cell>
          <cell r="F3016">
            <v>4</v>
          </cell>
          <cell r="G3016">
            <v>1</v>
          </cell>
          <cell r="H3016">
            <v>2</v>
          </cell>
          <cell r="I3016">
            <v>0</v>
          </cell>
          <cell r="J3016">
            <v>0</v>
          </cell>
          <cell r="K3016">
            <v>0</v>
          </cell>
          <cell r="L3016" t="str">
            <v>VANSEF 500 MG IM ENJEKSIYON ICIN TOZ ICEREN FLAKON</v>
          </cell>
          <cell r="M3016" t="str">
            <v>SEFAZOLIN SODYUM</v>
          </cell>
          <cell r="N3016" t="str">
            <v>ATILGAN</v>
          </cell>
          <cell r="O3016">
            <v>500</v>
          </cell>
          <cell r="P3016" t="str">
            <v>MG</v>
          </cell>
          <cell r="Q3016">
            <v>1</v>
          </cell>
          <cell r="R3016" t="str">
            <v>NORMAL REÇETE</v>
          </cell>
          <cell r="S3016" t="str">
            <v>IMAL</v>
          </cell>
          <cell r="T3016" t="str">
            <v>TURKIYE</v>
          </cell>
          <cell r="U3016">
            <v>1.6300000000000001</v>
          </cell>
          <cell r="V3016">
            <v>1.6300000000000001</v>
          </cell>
          <cell r="W3016">
            <v>0</v>
          </cell>
          <cell r="X3016" t="str">
            <v>TURKIYE</v>
          </cell>
          <cell r="Y3016">
            <v>0</v>
          </cell>
          <cell r="Z3016">
            <v>0</v>
          </cell>
          <cell r="AA3016">
            <v>3.43</v>
          </cell>
          <cell r="AB3016">
            <v>0</v>
          </cell>
          <cell r="AC3016">
            <v>3.43</v>
          </cell>
        </row>
        <row r="3017">
          <cell r="A3017">
            <v>8680262000080</v>
          </cell>
          <cell r="B3017" t="str">
            <v>J01DB04</v>
          </cell>
          <cell r="C3017" t="str">
            <v>cefazolin</v>
          </cell>
          <cell r="D3017" t="str">
            <v>EŞDEĞER</v>
          </cell>
          <cell r="E3017" t="str">
            <v>YIRMI YIL</v>
          </cell>
          <cell r="F3017">
            <v>4</v>
          </cell>
          <cell r="G3017">
            <v>1</v>
          </cell>
          <cell r="H3017">
            <v>2</v>
          </cell>
          <cell r="I3017">
            <v>0</v>
          </cell>
          <cell r="J3017">
            <v>0</v>
          </cell>
          <cell r="K3017">
            <v>0</v>
          </cell>
          <cell r="L3017" t="str">
            <v>VANSEF 500 MG IM/IV ENJEKSIYON ICIN TOZ ICEREN FLAKON</v>
          </cell>
          <cell r="M3017" t="str">
            <v>SEFAZOLIN SODYUM</v>
          </cell>
          <cell r="N3017" t="str">
            <v>ATILGAN</v>
          </cell>
          <cell r="O3017">
            <v>500</v>
          </cell>
          <cell r="P3017" t="str">
            <v>MG</v>
          </cell>
          <cell r="Q3017">
            <v>1</v>
          </cell>
          <cell r="R3017" t="str">
            <v>NORMAL REÇETE</v>
          </cell>
          <cell r="S3017" t="str">
            <v>IMAL</v>
          </cell>
          <cell r="T3017" t="str">
            <v>TURKIYE</v>
          </cell>
          <cell r="U3017">
            <v>1.47</v>
          </cell>
          <cell r="V3017">
            <v>1.47</v>
          </cell>
          <cell r="W3017">
            <v>0</v>
          </cell>
          <cell r="X3017" t="str">
            <v>TURKIYE</v>
          </cell>
          <cell r="Y3017">
            <v>0</v>
          </cell>
          <cell r="Z3017">
            <v>0</v>
          </cell>
          <cell r="AA3017">
            <v>3.1</v>
          </cell>
          <cell r="AB3017">
            <v>0</v>
          </cell>
          <cell r="AC3017">
            <v>3.1</v>
          </cell>
        </row>
        <row r="3018">
          <cell r="A3018">
            <v>8699556694461</v>
          </cell>
          <cell r="B3018" t="str">
            <v>B05AA07</v>
          </cell>
          <cell r="C3018" t="str">
            <v>hydroxyethylstarch</v>
          </cell>
          <cell r="D3018" t="str">
            <v>EŞDEĞER</v>
          </cell>
          <cell r="E3018" t="str">
            <v>YIRMI YIL</v>
          </cell>
          <cell r="F3018">
            <v>0</v>
          </cell>
          <cell r="G3018">
            <v>1</v>
          </cell>
          <cell r="H3018">
            <v>3</v>
          </cell>
          <cell r="I3018">
            <v>0</v>
          </cell>
          <cell r="J3018">
            <v>0</v>
          </cell>
          <cell r="K3018">
            <v>0</v>
          </cell>
          <cell r="L3018" t="str">
            <v>VARIHES %6  500 ML(SETLI)</v>
          </cell>
          <cell r="M3018" t="str">
            <v>HIDROKSIETIL NISASTA + SODYUM KLORUR</v>
          </cell>
          <cell r="N3018" t="str">
            <v>ECZACIBASI BAXTER</v>
          </cell>
          <cell r="O3018">
            <v>0</v>
          </cell>
          <cell r="P3018">
            <v>0</v>
          </cell>
          <cell r="Q3018">
            <v>500</v>
          </cell>
          <cell r="R3018" t="str">
            <v>NORMAL REÇETE</v>
          </cell>
          <cell r="S3018" t="str">
            <v>IMAL</v>
          </cell>
          <cell r="T3018" t="str">
            <v>TURKIYE</v>
          </cell>
          <cell r="U3018">
            <v>6</v>
          </cell>
          <cell r="V3018">
            <v>6</v>
          </cell>
          <cell r="W3018">
            <v>6</v>
          </cell>
          <cell r="X3018" t="str">
            <v>TURKIYE</v>
          </cell>
          <cell r="Y3018">
            <v>0</v>
          </cell>
          <cell r="Z3018">
            <v>0</v>
          </cell>
          <cell r="AA3018">
            <v>12.67</v>
          </cell>
          <cell r="AB3018">
            <v>0</v>
          </cell>
          <cell r="AC3018">
            <v>12.67</v>
          </cell>
        </row>
        <row r="3019">
          <cell r="A3019">
            <v>8699556694522</v>
          </cell>
          <cell r="B3019" t="str">
            <v>B05AA07</v>
          </cell>
          <cell r="C3019" t="str">
            <v>hydroxyethylstarch</v>
          </cell>
          <cell r="D3019" t="str">
            <v>EŞDEĞER</v>
          </cell>
          <cell r="E3019" t="str">
            <v>YIRMI YIL</v>
          </cell>
          <cell r="F3019">
            <v>0</v>
          </cell>
          <cell r="G3019">
            <v>1</v>
          </cell>
          <cell r="H3019">
            <v>3</v>
          </cell>
          <cell r="I3019">
            <v>0</v>
          </cell>
          <cell r="J3019">
            <v>0</v>
          </cell>
          <cell r="K3019">
            <v>0</v>
          </cell>
          <cell r="L3019" t="str">
            <v>VARIHES %6  500 ML(SETSIZ)</v>
          </cell>
          <cell r="M3019" t="str">
            <v>HIDROKSIETIL NISASTA + SODYUM KLORUR</v>
          </cell>
          <cell r="N3019" t="str">
            <v>ECZACIBASI BAXTER</v>
          </cell>
          <cell r="O3019">
            <v>0</v>
          </cell>
          <cell r="P3019">
            <v>0</v>
          </cell>
          <cell r="Q3019">
            <v>500</v>
          </cell>
          <cell r="R3019" t="str">
            <v>NORMAL REÇETE</v>
          </cell>
          <cell r="S3019" t="str">
            <v>IMAL</v>
          </cell>
          <cell r="T3019" t="str">
            <v>TURKIYE</v>
          </cell>
          <cell r="U3019">
            <v>6.2</v>
          </cell>
          <cell r="V3019">
            <v>6.2</v>
          </cell>
          <cell r="W3019">
            <v>6.2</v>
          </cell>
          <cell r="X3019" t="str">
            <v>TURKIYE</v>
          </cell>
          <cell r="Y3019">
            <v>0</v>
          </cell>
          <cell r="Z3019">
            <v>0</v>
          </cell>
          <cell r="AA3019">
            <v>13.09</v>
          </cell>
          <cell r="AB3019">
            <v>0</v>
          </cell>
          <cell r="AC3019">
            <v>13.09</v>
          </cell>
        </row>
        <row r="3020">
          <cell r="A3020">
            <v>8697930090397</v>
          </cell>
          <cell r="B3020" t="str">
            <v>C01EB15</v>
          </cell>
          <cell r="C3020" t="str">
            <v>trimetazidine</v>
          </cell>
          <cell r="D3020" t="str">
            <v>EŞDEĞER</v>
          </cell>
          <cell r="E3020" t="str">
            <v>YIRMI YIL</v>
          </cell>
          <cell r="F3020">
            <v>4</v>
          </cell>
          <cell r="G3020">
            <v>1</v>
          </cell>
          <cell r="H3020">
            <v>2</v>
          </cell>
          <cell r="I3020">
            <v>0</v>
          </cell>
          <cell r="J3020">
            <v>0</v>
          </cell>
          <cell r="K3020">
            <v>0</v>
          </cell>
          <cell r="L3020" t="str">
            <v>VASOFIX 20 MG 60 FILM TABLET</v>
          </cell>
          <cell r="M3020" t="str">
            <v>TRIMETAZIDIN</v>
          </cell>
          <cell r="N3020" t="str">
            <v>MENTIS</v>
          </cell>
          <cell r="O3020">
            <v>20</v>
          </cell>
          <cell r="P3020" t="str">
            <v>MG</v>
          </cell>
          <cell r="Q3020">
            <v>60</v>
          </cell>
          <cell r="R3020" t="str">
            <v>NORMAL REÇETE</v>
          </cell>
          <cell r="S3020" t="str">
            <v>IMAL</v>
          </cell>
          <cell r="T3020" t="str">
            <v>TURKIYE</v>
          </cell>
          <cell r="U3020">
            <v>3.46</v>
          </cell>
          <cell r="V3020">
            <v>3.46</v>
          </cell>
          <cell r="W3020">
            <v>0</v>
          </cell>
          <cell r="X3020" t="str">
            <v>TURKIYE</v>
          </cell>
          <cell r="Y3020">
            <v>0</v>
          </cell>
          <cell r="Z3020">
            <v>0</v>
          </cell>
          <cell r="AA3020">
            <v>7.32</v>
          </cell>
          <cell r="AB3020">
            <v>0</v>
          </cell>
          <cell r="AC3020">
            <v>7.32</v>
          </cell>
        </row>
        <row r="3021">
          <cell r="A3021">
            <v>8699708151590</v>
          </cell>
          <cell r="B3021" t="str">
            <v>R07AX</v>
          </cell>
          <cell r="C3021" t="str">
            <v>other respiratory system products</v>
          </cell>
          <cell r="D3021" t="str">
            <v>REFERANS</v>
          </cell>
          <cell r="E3021" t="str">
            <v>FIYAT KORUMALI URUN</v>
          </cell>
          <cell r="F3021">
            <v>6</v>
          </cell>
          <cell r="G3021">
            <v>2</v>
          </cell>
          <cell r="H3021">
            <v>1</v>
          </cell>
          <cell r="I3021">
            <v>0</v>
          </cell>
          <cell r="J3021">
            <v>0</v>
          </cell>
          <cell r="K3021">
            <v>0</v>
          </cell>
          <cell r="L3021" t="str">
            <v>VAXORAL COCUKLAR ICIN 30 KAPSUL</v>
          </cell>
          <cell r="M3021" t="str">
            <v>LIYOFILIZE BAKTERIYEL LIZATI</v>
          </cell>
          <cell r="N3021" t="str">
            <v>ASSOS</v>
          </cell>
          <cell r="O3021">
            <v>3.5</v>
          </cell>
          <cell r="P3021" t="str">
            <v>MG</v>
          </cell>
          <cell r="Q3021">
            <v>30</v>
          </cell>
          <cell r="R3021" t="str">
            <v>NORMAL RECETE</v>
          </cell>
          <cell r="S3021" t="str">
            <v>ITHAL</v>
          </cell>
          <cell r="T3021" t="str">
            <v>ISVICRE</v>
          </cell>
          <cell r="U3021">
            <v>18.21</v>
          </cell>
          <cell r="V3021">
            <v>18.21</v>
          </cell>
          <cell r="W3021">
            <v>18.21</v>
          </cell>
          <cell r="X3021" t="str">
            <v>ISVICRE</v>
          </cell>
          <cell r="Y3021">
            <v>0</v>
          </cell>
          <cell r="Z3021">
            <v>0</v>
          </cell>
          <cell r="AA3021">
            <v>42.62</v>
          </cell>
          <cell r="AB3021">
            <v>0</v>
          </cell>
          <cell r="AC3021">
            <v>42.62</v>
          </cell>
        </row>
        <row r="3022">
          <cell r="A3022">
            <v>8699708151583</v>
          </cell>
          <cell r="B3022" t="str">
            <v>R07AX</v>
          </cell>
          <cell r="C3022" t="str">
            <v>other respiratory system products</v>
          </cell>
          <cell r="D3022" t="str">
            <v>REFERANS</v>
          </cell>
          <cell r="E3022" t="str">
            <v>FIYAT KORUMALI URUN</v>
          </cell>
          <cell r="F3022">
            <v>6</v>
          </cell>
          <cell r="G3022">
            <v>2</v>
          </cell>
          <cell r="H3022">
            <v>1</v>
          </cell>
          <cell r="I3022">
            <v>0</v>
          </cell>
          <cell r="J3022">
            <v>0</v>
          </cell>
          <cell r="K3022">
            <v>0</v>
          </cell>
          <cell r="L3022" t="str">
            <v>VAXORAL YETISKINLER ICIN 30 KAPSUL</v>
          </cell>
          <cell r="M3022" t="str">
            <v>LIYOFILIZE BAKTERIYEL LIZATI</v>
          </cell>
          <cell r="N3022" t="str">
            <v>ASSOS</v>
          </cell>
          <cell r="O3022">
            <v>7</v>
          </cell>
          <cell r="P3022" t="str">
            <v>MG</v>
          </cell>
          <cell r="Q3022">
            <v>30</v>
          </cell>
          <cell r="R3022" t="str">
            <v>NORMAL RECETE</v>
          </cell>
          <cell r="S3022" t="str">
            <v>ITHAL</v>
          </cell>
          <cell r="T3022" t="str">
            <v>ISVICRE</v>
          </cell>
          <cell r="U3022">
            <v>27.66</v>
          </cell>
          <cell r="V3022">
            <v>27.66</v>
          </cell>
          <cell r="W3022">
            <v>27.66</v>
          </cell>
          <cell r="X3022" t="str">
            <v>ISVICRE</v>
          </cell>
          <cell r="Y3022">
            <v>0</v>
          </cell>
          <cell r="Z3022">
            <v>0</v>
          </cell>
          <cell r="AA3022">
            <v>64.72</v>
          </cell>
          <cell r="AB3022">
            <v>0</v>
          </cell>
          <cell r="AC3022">
            <v>64.72</v>
          </cell>
        </row>
        <row r="3023">
          <cell r="A3023">
            <v>8697936093378</v>
          </cell>
          <cell r="B3023" t="str">
            <v>J05AB11</v>
          </cell>
          <cell r="C3023" t="str">
            <v>valaciclovir</v>
          </cell>
          <cell r="D3023" t="str">
            <v>EŞDEĞER</v>
          </cell>
          <cell r="E3023" t="str">
            <v>EŞDEĞER</v>
          </cell>
          <cell r="F3023">
            <v>0</v>
          </cell>
          <cell r="G3023">
            <v>1</v>
          </cell>
          <cell r="H3023">
            <v>1</v>
          </cell>
          <cell r="I3023">
            <v>0</v>
          </cell>
          <cell r="J3023">
            <v>0</v>
          </cell>
          <cell r="K3023">
            <v>0</v>
          </cell>
          <cell r="L3023" t="str">
            <v>VAXVIRE 1000 MG 21 FILM KAPLI TABLET</v>
          </cell>
          <cell r="M3023" t="str">
            <v>VALASIKLOVIR</v>
          </cell>
          <cell r="N3023" t="str">
            <v>INVENTIM</v>
          </cell>
          <cell r="O3023">
            <v>1000</v>
          </cell>
          <cell r="P3023" t="str">
            <v>MG</v>
          </cell>
          <cell r="Q3023">
            <v>21</v>
          </cell>
          <cell r="R3023" t="str">
            <v>NORMAL REÇETE</v>
          </cell>
          <cell r="S3023" t="str">
            <v>IMAL</v>
          </cell>
          <cell r="T3023" t="str">
            <v>ISPANYA</v>
          </cell>
          <cell r="U3023">
            <v>31.05</v>
          </cell>
          <cell r="V3023">
            <v>31.05</v>
          </cell>
          <cell r="W3023">
            <v>18.63</v>
          </cell>
          <cell r="X3023" t="str">
            <v>ISPANYA</v>
          </cell>
          <cell r="Y3023">
            <v>0</v>
          </cell>
          <cell r="Z3023">
            <v>0</v>
          </cell>
          <cell r="AA3023">
            <v>39.409999999999997</v>
          </cell>
          <cell r="AB3023">
            <v>0</v>
          </cell>
          <cell r="AC3023">
            <v>39.409999999999997</v>
          </cell>
        </row>
        <row r="3024">
          <cell r="A3024">
            <v>8697932091293</v>
          </cell>
          <cell r="B3024" t="str">
            <v>J05AB11</v>
          </cell>
          <cell r="C3024" t="str">
            <v>valaciclovir</v>
          </cell>
          <cell r="D3024" t="str">
            <v>EŞDEĞER</v>
          </cell>
          <cell r="E3024" t="str">
            <v>EŞDEĞER</v>
          </cell>
          <cell r="F3024">
            <v>0</v>
          </cell>
          <cell r="G3024">
            <v>1</v>
          </cell>
          <cell r="H3024">
            <v>1</v>
          </cell>
          <cell r="I3024">
            <v>0</v>
          </cell>
          <cell r="J3024">
            <v>0</v>
          </cell>
          <cell r="K3024">
            <v>0</v>
          </cell>
          <cell r="L3024" t="str">
            <v>VAXVIRE 1000 MG 21 FILM KAPLI TABLET</v>
          </cell>
          <cell r="M3024" t="str">
            <v>VALASIKLOVIR</v>
          </cell>
          <cell r="N3024" t="str">
            <v>OPTO ILAC</v>
          </cell>
          <cell r="O3024">
            <v>1000</v>
          </cell>
          <cell r="P3024" t="str">
            <v>MG</v>
          </cell>
          <cell r="Q3024">
            <v>21</v>
          </cell>
          <cell r="R3024" t="str">
            <v>NORMAL REÇETE</v>
          </cell>
          <cell r="S3024" t="str">
            <v>IMAL</v>
          </cell>
          <cell r="T3024" t="str">
            <v>ISPANYA</v>
          </cell>
          <cell r="U3024">
            <v>31.05</v>
          </cell>
          <cell r="V3024">
            <v>31.05</v>
          </cell>
          <cell r="W3024">
            <v>18.63</v>
          </cell>
          <cell r="X3024" t="str">
            <v>ISPANYA</v>
          </cell>
          <cell r="Y3024">
            <v>0</v>
          </cell>
          <cell r="Z3024">
            <v>0</v>
          </cell>
          <cell r="AA3024">
            <v>39.409999999999997</v>
          </cell>
          <cell r="AB3024">
            <v>0</v>
          </cell>
          <cell r="AC3024">
            <v>39.409999999999997</v>
          </cell>
        </row>
        <row r="3025">
          <cell r="A3025">
            <v>8697936093385</v>
          </cell>
          <cell r="B3025" t="str">
            <v>J05AB11</v>
          </cell>
          <cell r="C3025" t="str">
            <v>valaciclovir</v>
          </cell>
          <cell r="D3025" t="str">
            <v>EŞDEĞER</v>
          </cell>
          <cell r="E3025" t="str">
            <v>EŞDEĞER</v>
          </cell>
          <cell r="F3025">
            <v>0</v>
          </cell>
          <cell r="G3025">
            <v>1</v>
          </cell>
          <cell r="H3025">
            <v>1</v>
          </cell>
          <cell r="I3025">
            <v>0</v>
          </cell>
          <cell r="J3025">
            <v>0</v>
          </cell>
          <cell r="K3025">
            <v>0</v>
          </cell>
          <cell r="L3025" t="str">
            <v>VAXVIRE 500 MG 10 FILM KAPLI TABLET</v>
          </cell>
          <cell r="M3025" t="str">
            <v>VALASIKLOVIR</v>
          </cell>
          <cell r="N3025" t="str">
            <v>INVENTIM</v>
          </cell>
          <cell r="O3025">
            <v>500</v>
          </cell>
          <cell r="P3025" t="str">
            <v>MG</v>
          </cell>
          <cell r="Q3025">
            <v>10</v>
          </cell>
          <cell r="R3025" t="str">
            <v>NORMAL REÇETE</v>
          </cell>
          <cell r="S3025" t="str">
            <v>IMAL</v>
          </cell>
          <cell r="T3025" t="str">
            <v>ISPANYA</v>
          </cell>
          <cell r="U3025">
            <v>7.4</v>
          </cell>
          <cell r="V3025">
            <v>7.4</v>
          </cell>
          <cell r="W3025">
            <v>4.4400000000000004</v>
          </cell>
          <cell r="X3025" t="str">
            <v>ISPANYA</v>
          </cell>
          <cell r="Y3025">
            <v>0</v>
          </cell>
          <cell r="Z3025">
            <v>0</v>
          </cell>
          <cell r="AA3025">
            <v>9.3699999999999992</v>
          </cell>
          <cell r="AB3025">
            <v>0</v>
          </cell>
          <cell r="AC3025">
            <v>9.3699999999999992</v>
          </cell>
        </row>
        <row r="3026">
          <cell r="A3026">
            <v>8697932091279</v>
          </cell>
          <cell r="B3026" t="str">
            <v>J05AB11</v>
          </cell>
          <cell r="C3026" t="str">
            <v>valaciclovir</v>
          </cell>
          <cell r="D3026" t="str">
            <v>EŞDEĞER</v>
          </cell>
          <cell r="E3026" t="str">
            <v>EŞDEĞER</v>
          </cell>
          <cell r="F3026">
            <v>0</v>
          </cell>
          <cell r="G3026">
            <v>1</v>
          </cell>
          <cell r="H3026">
            <v>1</v>
          </cell>
          <cell r="I3026">
            <v>0</v>
          </cell>
          <cell r="J3026">
            <v>0</v>
          </cell>
          <cell r="K3026">
            <v>0</v>
          </cell>
          <cell r="L3026" t="str">
            <v>VAXVIRE 500 MG 10 FILM KAPLI TABLET</v>
          </cell>
          <cell r="M3026" t="str">
            <v>VALASIKLOVIR</v>
          </cell>
          <cell r="N3026" t="str">
            <v>OPTO ILAC</v>
          </cell>
          <cell r="O3026">
            <v>500</v>
          </cell>
          <cell r="P3026" t="str">
            <v>MG</v>
          </cell>
          <cell r="Q3026">
            <v>10</v>
          </cell>
          <cell r="R3026" t="str">
            <v>NORMAL REÇETE</v>
          </cell>
          <cell r="S3026" t="str">
            <v>IMAL</v>
          </cell>
          <cell r="T3026" t="str">
            <v>ISPANYA</v>
          </cell>
          <cell r="U3026">
            <v>7.4</v>
          </cell>
          <cell r="V3026">
            <v>7.4</v>
          </cell>
          <cell r="W3026">
            <v>4.4400000000000004</v>
          </cell>
          <cell r="X3026" t="str">
            <v>ISPANYA</v>
          </cell>
          <cell r="Y3026">
            <v>0</v>
          </cell>
          <cell r="Z3026">
            <v>0</v>
          </cell>
          <cell r="AA3026">
            <v>9.3699999999999992</v>
          </cell>
          <cell r="AB3026">
            <v>0</v>
          </cell>
          <cell r="AC3026">
            <v>9.3699999999999992</v>
          </cell>
        </row>
        <row r="3027">
          <cell r="A3027">
            <v>8697936093392</v>
          </cell>
          <cell r="B3027" t="str">
            <v>J05AB11</v>
          </cell>
          <cell r="C3027" t="str">
            <v>valaciclovir</v>
          </cell>
          <cell r="D3027" t="str">
            <v>EŞDEĞER</v>
          </cell>
          <cell r="E3027" t="str">
            <v>EŞDEĞER</v>
          </cell>
          <cell r="F3027">
            <v>0</v>
          </cell>
          <cell r="G3027">
            <v>1</v>
          </cell>
          <cell r="H3027">
            <v>1</v>
          </cell>
          <cell r="I3027">
            <v>0</v>
          </cell>
          <cell r="J3027">
            <v>0</v>
          </cell>
          <cell r="K3027">
            <v>0</v>
          </cell>
          <cell r="L3027" t="str">
            <v>VAXVIRE 500 MG 42 FILM KAPLI TABLET</v>
          </cell>
          <cell r="M3027" t="str">
            <v>VALASIKLOVIR</v>
          </cell>
          <cell r="N3027" t="str">
            <v>INVENTIM</v>
          </cell>
          <cell r="O3027">
            <v>500</v>
          </cell>
          <cell r="P3027" t="str">
            <v>MG</v>
          </cell>
          <cell r="Q3027">
            <v>42</v>
          </cell>
          <cell r="R3027" t="str">
            <v>NORMAL REÇETE</v>
          </cell>
          <cell r="S3027" t="str">
            <v>IMAL</v>
          </cell>
          <cell r="T3027" t="str">
            <v>ISPANYA</v>
          </cell>
          <cell r="U3027">
            <v>31.05</v>
          </cell>
          <cell r="V3027">
            <v>31.05</v>
          </cell>
          <cell r="W3027">
            <v>18.63</v>
          </cell>
          <cell r="X3027" t="str">
            <v>ISPANYA</v>
          </cell>
          <cell r="Y3027">
            <v>0</v>
          </cell>
          <cell r="Z3027">
            <v>0</v>
          </cell>
          <cell r="AA3027">
            <v>39.409999999999997</v>
          </cell>
          <cell r="AB3027">
            <v>0</v>
          </cell>
          <cell r="AC3027">
            <v>39.409999999999997</v>
          </cell>
        </row>
        <row r="3028">
          <cell r="A3028">
            <v>8697932091286</v>
          </cell>
          <cell r="B3028" t="str">
            <v>J05AB11</v>
          </cell>
          <cell r="C3028" t="str">
            <v>valaciclovir</v>
          </cell>
          <cell r="D3028" t="str">
            <v>EŞDEĞER</v>
          </cell>
          <cell r="E3028" t="str">
            <v>EŞDEĞER</v>
          </cell>
          <cell r="F3028">
            <v>0</v>
          </cell>
          <cell r="G3028">
            <v>1</v>
          </cell>
          <cell r="H3028">
            <v>1</v>
          </cell>
          <cell r="I3028">
            <v>0</v>
          </cell>
          <cell r="J3028">
            <v>0</v>
          </cell>
          <cell r="K3028">
            <v>0</v>
          </cell>
          <cell r="L3028" t="str">
            <v>VAXVIRE 500 MG 42 FILM KAPLI TABLET</v>
          </cell>
          <cell r="M3028" t="str">
            <v>VALASIKLOVIR</v>
          </cell>
          <cell r="N3028" t="str">
            <v>OPTO ILAC</v>
          </cell>
          <cell r="O3028">
            <v>500</v>
          </cell>
          <cell r="P3028" t="str">
            <v>MG</v>
          </cell>
          <cell r="Q3028">
            <v>42</v>
          </cell>
          <cell r="R3028" t="str">
            <v>NORMAL REÇETE</v>
          </cell>
          <cell r="S3028" t="str">
            <v>IMAL</v>
          </cell>
          <cell r="T3028" t="str">
            <v>ISPANYA</v>
          </cell>
          <cell r="U3028">
            <v>31.05</v>
          </cell>
          <cell r="V3028">
            <v>31.05</v>
          </cell>
          <cell r="W3028">
            <v>18.63</v>
          </cell>
          <cell r="X3028" t="str">
            <v>ISPANYA</v>
          </cell>
          <cell r="Y3028">
            <v>0</v>
          </cell>
          <cell r="Z3028">
            <v>0</v>
          </cell>
          <cell r="AA3028">
            <v>39.409999999999997</v>
          </cell>
          <cell r="AB3028">
            <v>0</v>
          </cell>
          <cell r="AC3028">
            <v>39.409999999999997</v>
          </cell>
        </row>
        <row r="3029">
          <cell r="A3029">
            <v>8699788120189</v>
          </cell>
          <cell r="B3029" t="str">
            <v>B01AC07</v>
          </cell>
          <cell r="C3029" t="str">
            <v>dipyridamole</v>
          </cell>
          <cell r="D3029" t="str">
            <v>ESDEGER</v>
          </cell>
          <cell r="E3029" t="str">
            <v>FIYAT KORUMALI URUN</v>
          </cell>
          <cell r="F3029">
            <v>4</v>
          </cell>
          <cell r="G3029">
            <v>1</v>
          </cell>
          <cell r="H3029">
            <v>2</v>
          </cell>
          <cell r="I3029">
            <v>0</v>
          </cell>
          <cell r="J3029">
            <v>0</v>
          </cell>
          <cell r="K3029">
            <v>0</v>
          </cell>
          <cell r="L3029" t="str">
            <v>VAZODIL 75 MG 50 DRAJE</v>
          </cell>
          <cell r="M3029" t="str">
            <v>DIPIRIDAMOL</v>
          </cell>
          <cell r="N3029" t="str">
            <v>OSEL</v>
          </cell>
          <cell r="O3029">
            <v>75</v>
          </cell>
          <cell r="P3029" t="str">
            <v>MG</v>
          </cell>
          <cell r="Q3029">
            <v>50</v>
          </cell>
          <cell r="R3029" t="str">
            <v>NORMAL RECETE</v>
          </cell>
          <cell r="S3029" t="str">
            <v>IMAL</v>
          </cell>
          <cell r="T3029" t="str">
            <v>TURKIYE</v>
          </cell>
          <cell r="U3029">
            <v>1.26</v>
          </cell>
          <cell r="V3029">
            <v>1.26</v>
          </cell>
          <cell r="W3029">
            <v>0</v>
          </cell>
          <cell r="X3029" t="str">
            <v>TURKIYE</v>
          </cell>
          <cell r="Y3029">
            <v>0</v>
          </cell>
          <cell r="Z3029">
            <v>0</v>
          </cell>
          <cell r="AA3029">
            <v>3.44</v>
          </cell>
          <cell r="AB3029">
            <v>0</v>
          </cell>
          <cell r="AC3029">
            <v>3.44</v>
          </cell>
        </row>
        <row r="3030">
          <cell r="A3030">
            <v>8699569091837</v>
          </cell>
          <cell r="B3030" t="str">
            <v>A10BD07</v>
          </cell>
          <cell r="C3030" t="str">
            <v>metformin and sitagliptin</v>
          </cell>
          <cell r="D3030" t="str">
            <v>REFERANS</v>
          </cell>
          <cell r="E3030" t="str">
            <v>REFERANS</v>
          </cell>
          <cell r="F3030">
            <v>0</v>
          </cell>
          <cell r="G3030" t="str">
            <v>2-4</v>
          </cell>
          <cell r="H3030">
            <v>1</v>
          </cell>
          <cell r="I3030">
            <v>0</v>
          </cell>
          <cell r="J3030">
            <v>0</v>
          </cell>
          <cell r="K3030">
            <v>0</v>
          </cell>
          <cell r="L3030" t="str">
            <v>VELMETIA 50/1000 MG 56 FILM KAPLI TABLET</v>
          </cell>
          <cell r="M3030" t="str">
            <v>METFORMIN + SITAGLIPTIN</v>
          </cell>
          <cell r="N3030" t="str">
            <v>BILIM ILAC</v>
          </cell>
          <cell r="O3030" t="str">
            <v>50+1000</v>
          </cell>
          <cell r="P3030" t="str">
            <v>MG</v>
          </cell>
          <cell r="Q3030">
            <v>56</v>
          </cell>
          <cell r="R3030" t="str">
            <v>NORMAL REÇETE</v>
          </cell>
          <cell r="S3030" t="str">
            <v>ITHAL</v>
          </cell>
          <cell r="T3030" t="str">
            <v>FRANSA</v>
          </cell>
          <cell r="U3030">
            <v>28</v>
          </cell>
          <cell r="V3030">
            <v>28</v>
          </cell>
          <cell r="W3030">
            <v>28</v>
          </cell>
          <cell r="X3030" t="str">
            <v>FRANSA</v>
          </cell>
          <cell r="Y3030">
            <v>0</v>
          </cell>
          <cell r="Z3030">
            <v>0</v>
          </cell>
          <cell r="AA3030">
            <v>59.26</v>
          </cell>
          <cell r="AB3030">
            <v>0</v>
          </cell>
          <cell r="AC3030">
            <v>59.26</v>
          </cell>
        </row>
        <row r="3031">
          <cell r="A3031">
            <v>8699569091813</v>
          </cell>
          <cell r="B3031" t="str">
            <v>A10BD07</v>
          </cell>
          <cell r="C3031" t="str">
            <v>metformin and sitagliptin</v>
          </cell>
          <cell r="D3031" t="str">
            <v>REFERANS</v>
          </cell>
          <cell r="E3031" t="str">
            <v>REFERANS</v>
          </cell>
          <cell r="F3031">
            <v>0</v>
          </cell>
          <cell r="G3031" t="str">
            <v>2-4</v>
          </cell>
          <cell r="H3031">
            <v>1</v>
          </cell>
          <cell r="I3031">
            <v>0</v>
          </cell>
          <cell r="J3031">
            <v>0</v>
          </cell>
          <cell r="K3031">
            <v>0</v>
          </cell>
          <cell r="L3031" t="str">
            <v>VELMETIA 50/500 MG 56 FILM KAPLI TABLET</v>
          </cell>
          <cell r="M3031" t="str">
            <v>METFORMIN + SITAGLIPTIN</v>
          </cell>
          <cell r="N3031" t="str">
            <v>BILIM ILAC</v>
          </cell>
          <cell r="O3031" t="str">
            <v>50+500</v>
          </cell>
          <cell r="P3031" t="str">
            <v>MG</v>
          </cell>
          <cell r="Q3031">
            <v>56</v>
          </cell>
          <cell r="R3031" t="str">
            <v>NORMAL REÇETE</v>
          </cell>
          <cell r="S3031" t="str">
            <v>ITHAL</v>
          </cell>
          <cell r="T3031" t="str">
            <v>FRANSA</v>
          </cell>
          <cell r="U3031">
            <v>33.32</v>
          </cell>
          <cell r="V3031">
            <v>33.32</v>
          </cell>
          <cell r="W3031">
            <v>33.32</v>
          </cell>
          <cell r="X3031" t="str">
            <v>FRANSA</v>
          </cell>
          <cell r="Y3031">
            <v>0</v>
          </cell>
          <cell r="Z3031">
            <v>0</v>
          </cell>
          <cell r="AA3031">
            <v>64.489999999999995</v>
          </cell>
          <cell r="AB3031">
            <v>0</v>
          </cell>
          <cell r="AC3031">
            <v>64.489999999999995</v>
          </cell>
        </row>
        <row r="3032">
          <cell r="A3032">
            <v>8699569091820</v>
          </cell>
          <cell r="B3032" t="str">
            <v>A10BD07</v>
          </cell>
          <cell r="C3032" t="str">
            <v>metformin and sitagliptin</v>
          </cell>
          <cell r="D3032" t="str">
            <v>REFERANS</v>
          </cell>
          <cell r="E3032" t="str">
            <v>REFERANS</v>
          </cell>
          <cell r="F3032">
            <v>0</v>
          </cell>
          <cell r="G3032" t="str">
            <v>2-4</v>
          </cell>
          <cell r="H3032">
            <v>1</v>
          </cell>
          <cell r="I3032">
            <v>0</v>
          </cell>
          <cell r="J3032">
            <v>0</v>
          </cell>
          <cell r="K3032">
            <v>0</v>
          </cell>
          <cell r="L3032" t="str">
            <v>VELMETIA 50/850 MG 56 FILM KAPLI TABLET</v>
          </cell>
          <cell r="M3032" t="str">
            <v>METFORMIN + SITAGLIPTIN</v>
          </cell>
          <cell r="N3032" t="str">
            <v>BILIM ILAC</v>
          </cell>
          <cell r="O3032" t="str">
            <v>50+850</v>
          </cell>
          <cell r="P3032" t="str">
            <v>MG</v>
          </cell>
          <cell r="Q3032">
            <v>56</v>
          </cell>
          <cell r="R3032" t="str">
            <v>NORMAL REÇETE</v>
          </cell>
          <cell r="S3032" t="str">
            <v>ITHAL</v>
          </cell>
          <cell r="T3032" t="str">
            <v>YUNANISTAN</v>
          </cell>
          <cell r="U3032">
            <v>33.130000000000003</v>
          </cell>
          <cell r="V3032">
            <v>33.130000000000003</v>
          </cell>
          <cell r="W3032">
            <v>33.130000000000003</v>
          </cell>
          <cell r="X3032" t="str">
            <v>YUNANISTAN</v>
          </cell>
          <cell r="Y3032">
            <v>0</v>
          </cell>
          <cell r="Z3032">
            <v>0</v>
          </cell>
          <cell r="AA3032">
            <v>61.51</v>
          </cell>
          <cell r="AB3032">
            <v>0</v>
          </cell>
          <cell r="AC3032">
            <v>61.51</v>
          </cell>
        </row>
        <row r="3033">
          <cell r="A3033">
            <v>8699504011364</v>
          </cell>
          <cell r="B3033" t="str">
            <v>C05CA54</v>
          </cell>
          <cell r="C3033" t="str">
            <v>troxerutin, combinations</v>
          </cell>
          <cell r="D3033" t="str">
            <v>REFERANS</v>
          </cell>
          <cell r="E3033" t="str">
            <v>FIYAT KORUMALI URUN</v>
          </cell>
          <cell r="F3033">
            <v>0</v>
          </cell>
          <cell r="G3033">
            <v>2</v>
          </cell>
          <cell r="H3033">
            <v>1</v>
          </cell>
          <cell r="I3033">
            <v>0</v>
          </cell>
          <cell r="J3033">
            <v>0</v>
          </cell>
          <cell r="K3033">
            <v>0</v>
          </cell>
          <cell r="L3033" t="str">
            <v>VENORUTON FORTE 500 MG 60 TABLET</v>
          </cell>
          <cell r="M3033" t="str">
            <v>OKSERUTIN</v>
          </cell>
          <cell r="N3033" t="str">
            <v>NOVARTIS</v>
          </cell>
          <cell r="O3033">
            <v>500</v>
          </cell>
          <cell r="P3033" t="str">
            <v>MG</v>
          </cell>
          <cell r="Q3033">
            <v>60</v>
          </cell>
          <cell r="R3033" t="str">
            <v>NORMAL RECETE</v>
          </cell>
          <cell r="S3033" t="str">
            <v>IMAL</v>
          </cell>
          <cell r="T3033" t="str">
            <v>ITALYA</v>
          </cell>
          <cell r="U3033">
            <v>17.78</v>
          </cell>
          <cell r="V3033">
            <v>20.3</v>
          </cell>
          <cell r="W3033">
            <v>16.239999999999998</v>
          </cell>
          <cell r="X3033" t="str">
            <v>ITALYA</v>
          </cell>
          <cell r="Y3033">
            <v>0</v>
          </cell>
          <cell r="Z3033">
            <v>0</v>
          </cell>
          <cell r="AA3033">
            <v>38</v>
          </cell>
          <cell r="AB3033">
            <v>0</v>
          </cell>
          <cell r="AC3033">
            <v>38</v>
          </cell>
        </row>
        <row r="3034">
          <cell r="A3034">
            <v>8699704097571</v>
          </cell>
          <cell r="B3034" t="str">
            <v>C05CX03</v>
          </cell>
          <cell r="C3034" t="str">
            <v>hippocastani semen</v>
          </cell>
          <cell r="D3034" t="str">
            <v>REFERANS</v>
          </cell>
          <cell r="E3034" t="str">
            <v>FIYAT KORUMALI URUN</v>
          </cell>
          <cell r="F3034">
            <v>0</v>
          </cell>
          <cell r="G3034">
            <v>2</v>
          </cell>
          <cell r="H3034">
            <v>1</v>
          </cell>
          <cell r="I3034">
            <v>0</v>
          </cell>
          <cell r="J3034">
            <v>0</v>
          </cell>
          <cell r="K3034">
            <v>0</v>
          </cell>
          <cell r="L3034" t="str">
            <v>VENOTREX RETARD 50 MG 60 FILM KAPLI TABLET</v>
          </cell>
          <cell r="M3034" t="str">
            <v>ATKESTANESI EKSTRESI</v>
          </cell>
          <cell r="N3034" t="str">
            <v>ABDI IBRAHIMPAZARLAMA</v>
          </cell>
          <cell r="O3034">
            <v>263.2</v>
          </cell>
          <cell r="P3034" t="str">
            <v>MG</v>
          </cell>
          <cell r="Q3034">
            <v>60</v>
          </cell>
          <cell r="R3034" t="str">
            <v>NORMAL RECETE</v>
          </cell>
          <cell r="S3034" t="str">
            <v>ITHAL</v>
          </cell>
          <cell r="T3034" t="str">
            <v>PORTEKIZ</v>
          </cell>
          <cell r="U3034">
            <v>10.8</v>
          </cell>
          <cell r="V3034">
            <v>11.96</v>
          </cell>
          <cell r="W3034">
            <v>9.56</v>
          </cell>
          <cell r="X3034" t="str">
            <v>PORTEKIZ</v>
          </cell>
          <cell r="Y3034">
            <v>0</v>
          </cell>
          <cell r="Z3034">
            <v>0</v>
          </cell>
          <cell r="AA3034">
            <v>25.74</v>
          </cell>
          <cell r="AB3034">
            <v>0</v>
          </cell>
          <cell r="AC3034">
            <v>25.74</v>
          </cell>
        </row>
        <row r="3035">
          <cell r="A3035">
            <v>8699545756613</v>
          </cell>
          <cell r="B3035" t="str">
            <v>B01AC11</v>
          </cell>
          <cell r="C3035" t="str">
            <v>iloprost</v>
          </cell>
          <cell r="D3035" t="str">
            <v>REFERANS</v>
          </cell>
          <cell r="E3035" t="str">
            <v>REFERANS</v>
          </cell>
          <cell r="F3035">
            <v>0</v>
          </cell>
          <cell r="G3035">
            <v>1</v>
          </cell>
          <cell r="H3035">
            <v>1</v>
          </cell>
          <cell r="I3035">
            <v>0</v>
          </cell>
          <cell r="J3035">
            <v>0</v>
          </cell>
          <cell r="K3035">
            <v>0</v>
          </cell>
          <cell r="L3035" t="str">
            <v>VENTAVIS 10 MCG/ML NEBULIZATOR ICIN SOLUSYON ICEREN 30 AMPUL</v>
          </cell>
          <cell r="M3035" t="str">
            <v>ILOPROST</v>
          </cell>
          <cell r="N3035" t="str">
            <v>SCHERING ALMAN</v>
          </cell>
          <cell r="O3035">
            <v>10</v>
          </cell>
          <cell r="P3035" t="str">
            <v>MCG</v>
          </cell>
          <cell r="Q3035">
            <v>30</v>
          </cell>
          <cell r="R3035" t="str">
            <v>NORMAL RECETE</v>
          </cell>
          <cell r="S3035" t="str">
            <v>ITHAL</v>
          </cell>
          <cell r="T3035" t="str">
            <v>ITALYA</v>
          </cell>
          <cell r="U3035">
            <v>900</v>
          </cell>
          <cell r="V3035">
            <v>900</v>
          </cell>
          <cell r="W3035">
            <v>540</v>
          </cell>
          <cell r="X3035" t="str">
            <v>ITALYA</v>
          </cell>
          <cell r="Y3035">
            <v>0</v>
          </cell>
          <cell r="Z3035">
            <v>0</v>
          </cell>
          <cell r="AA3035">
            <v>876.75</v>
          </cell>
          <cell r="AB3035">
            <v>0</v>
          </cell>
          <cell r="AC3035">
            <v>876.75</v>
          </cell>
        </row>
        <row r="3036">
          <cell r="A3036">
            <v>8699523080037</v>
          </cell>
          <cell r="B3036" t="str">
            <v>R03DC03</v>
          </cell>
          <cell r="C3036" t="str">
            <v>montelukast</v>
          </cell>
          <cell r="D3036" t="str">
            <v>EŞDEĞER</v>
          </cell>
          <cell r="E3036" t="str">
            <v>EŞDEĞER</v>
          </cell>
          <cell r="F3036">
            <v>0</v>
          </cell>
          <cell r="G3036" t="str">
            <v>1-4</v>
          </cell>
          <cell r="H3036">
            <v>1</v>
          </cell>
          <cell r="I3036">
            <v>0</v>
          </cell>
          <cell r="J3036">
            <v>0</v>
          </cell>
          <cell r="K3036">
            <v>0</v>
          </cell>
          <cell r="L3036" t="str">
            <v>VENTILAR 4 MG 28 CIGNEME TABLETI</v>
          </cell>
          <cell r="M3036" t="str">
            <v>MONTELUKAST SODYUM</v>
          </cell>
          <cell r="N3036" t="str">
            <v>MUNIR SAHIN</v>
          </cell>
          <cell r="O3036">
            <v>4</v>
          </cell>
          <cell r="P3036" t="str">
            <v>MG</v>
          </cell>
          <cell r="Q3036">
            <v>28</v>
          </cell>
          <cell r="R3036" t="str">
            <v>NORMAL REÇETE</v>
          </cell>
          <cell r="S3036" t="str">
            <v>IMAL</v>
          </cell>
          <cell r="T3036" t="str">
            <v>ISPANYA</v>
          </cell>
          <cell r="U3036">
            <v>27.67</v>
          </cell>
          <cell r="V3036">
            <v>27.67</v>
          </cell>
          <cell r="W3036">
            <v>10.79</v>
          </cell>
          <cell r="X3036" t="str">
            <v>ISPANYA</v>
          </cell>
          <cell r="Y3036">
            <v>0</v>
          </cell>
          <cell r="Z3036">
            <v>0</v>
          </cell>
          <cell r="AA3036">
            <v>19.77</v>
          </cell>
          <cell r="AB3036">
            <v>0</v>
          </cell>
          <cell r="AC3036">
            <v>19.77</v>
          </cell>
        </row>
        <row r="3037">
          <cell r="A3037">
            <v>8699523080044</v>
          </cell>
          <cell r="B3037" t="str">
            <v>R03DC03</v>
          </cell>
          <cell r="C3037" t="str">
            <v>montelukast</v>
          </cell>
          <cell r="D3037" t="str">
            <v>EŞDEĞER</v>
          </cell>
          <cell r="E3037" t="str">
            <v>EŞDEĞER</v>
          </cell>
          <cell r="F3037">
            <v>0</v>
          </cell>
          <cell r="G3037" t="str">
            <v>1-4</v>
          </cell>
          <cell r="H3037">
            <v>1</v>
          </cell>
          <cell r="I3037">
            <v>0</v>
          </cell>
          <cell r="J3037">
            <v>0</v>
          </cell>
          <cell r="K3037">
            <v>0</v>
          </cell>
          <cell r="L3037" t="str">
            <v>VENTILAR 5 MG 28 CIGNEME TABLETI</v>
          </cell>
          <cell r="M3037" t="str">
            <v>MONTELUKAST SODYUM</v>
          </cell>
          <cell r="N3037" t="str">
            <v>MUNIR SAHIN</v>
          </cell>
          <cell r="O3037">
            <v>5</v>
          </cell>
          <cell r="P3037" t="str">
            <v>MG</v>
          </cell>
          <cell r="Q3037">
            <v>28</v>
          </cell>
          <cell r="R3037" t="str">
            <v>NORMAL REÇETE</v>
          </cell>
          <cell r="S3037" t="str">
            <v>IMAL</v>
          </cell>
          <cell r="T3037" t="str">
            <v>ITALYA</v>
          </cell>
          <cell r="U3037">
            <v>27.53</v>
          </cell>
          <cell r="V3037">
            <v>27.53</v>
          </cell>
          <cell r="W3037">
            <v>11.75</v>
          </cell>
          <cell r="X3037" t="str">
            <v>ITALYA</v>
          </cell>
          <cell r="Y3037">
            <v>0</v>
          </cell>
          <cell r="Z3037">
            <v>0</v>
          </cell>
          <cell r="AA3037">
            <v>18.62</v>
          </cell>
          <cell r="AB3037">
            <v>0</v>
          </cell>
          <cell r="AC3037">
            <v>18.62</v>
          </cell>
        </row>
        <row r="3038">
          <cell r="A3038">
            <v>8699569520016</v>
          </cell>
          <cell r="B3038" t="str">
            <v>R03AC02</v>
          </cell>
          <cell r="C3038" t="str">
            <v>salbutamol</v>
          </cell>
          <cell r="D3038" t="str">
            <v>ESDEGER</v>
          </cell>
          <cell r="E3038" t="str">
            <v>FIYAT KORUMALI URUN</v>
          </cell>
          <cell r="F3038">
            <v>4</v>
          </cell>
          <cell r="G3038">
            <v>1</v>
          </cell>
          <cell r="H3038">
            <v>2</v>
          </cell>
          <cell r="I3038" t="str">
            <v>B-1</v>
          </cell>
          <cell r="J3038">
            <v>0</v>
          </cell>
          <cell r="K3038" t="str">
            <v>AE - 1</v>
          </cell>
          <cell r="L3038" t="str">
            <v xml:space="preserve">VENT-O-SAL  INHALER  </v>
          </cell>
          <cell r="M3038" t="str">
            <v>SALBUTAMOL</v>
          </cell>
          <cell r="N3038" t="str">
            <v>BILIM ILAC</v>
          </cell>
          <cell r="O3038">
            <v>100</v>
          </cell>
          <cell r="P3038" t="str">
            <v>MCG</v>
          </cell>
          <cell r="Q3038">
            <v>200</v>
          </cell>
          <cell r="R3038" t="str">
            <v>NORMAL RECETE</v>
          </cell>
          <cell r="S3038" t="str">
            <v>IMAL</v>
          </cell>
          <cell r="T3038" t="str">
            <v>TURKIYE</v>
          </cell>
          <cell r="U3038">
            <v>1.98</v>
          </cell>
          <cell r="V3038">
            <v>1.98</v>
          </cell>
          <cell r="W3038">
            <v>0</v>
          </cell>
          <cell r="X3038" t="str">
            <v>TURKIYE</v>
          </cell>
          <cell r="Y3038">
            <v>0</v>
          </cell>
          <cell r="Z3038">
            <v>0</v>
          </cell>
          <cell r="AA3038">
            <v>5.43</v>
          </cell>
          <cell r="AB3038">
            <v>0</v>
          </cell>
          <cell r="AC3038">
            <v>5.43</v>
          </cell>
        </row>
        <row r="3039">
          <cell r="A3039">
            <v>8699559010091</v>
          </cell>
          <cell r="B3039" t="str">
            <v>N07CA01</v>
          </cell>
          <cell r="C3039" t="str">
            <v>betahistine</v>
          </cell>
          <cell r="D3039" t="str">
            <v>EŞDEĞER</v>
          </cell>
          <cell r="E3039" t="str">
            <v>YIRMI YIL</v>
          </cell>
          <cell r="F3039">
            <v>4</v>
          </cell>
          <cell r="G3039">
            <v>1</v>
          </cell>
          <cell r="H3039">
            <v>2</v>
          </cell>
          <cell r="I3039">
            <v>0</v>
          </cell>
          <cell r="J3039">
            <v>0</v>
          </cell>
          <cell r="K3039">
            <v>0</v>
          </cell>
          <cell r="L3039" t="str">
            <v>VERTISERC 16 MG 30 TABLET</v>
          </cell>
          <cell r="M3039" t="str">
            <v>BETAHISTIN DIHIDROKLORUR</v>
          </cell>
          <cell r="N3039" t="str">
            <v>DR.F.FRIK</v>
          </cell>
          <cell r="O3039">
            <v>16</v>
          </cell>
          <cell r="P3039" t="str">
            <v>MG</v>
          </cell>
          <cell r="Q3039">
            <v>30</v>
          </cell>
          <cell r="R3039" t="str">
            <v>NORMAL REÇETE</v>
          </cell>
          <cell r="S3039" t="str">
            <v>IMAL</v>
          </cell>
          <cell r="T3039">
            <v>0</v>
          </cell>
          <cell r="U3039">
            <v>0</v>
          </cell>
          <cell r="V3039">
            <v>3.4299999999999997</v>
          </cell>
          <cell r="W3039">
            <v>0</v>
          </cell>
          <cell r="X3039" t="str">
            <v>TURKIYE</v>
          </cell>
          <cell r="Y3039">
            <v>0</v>
          </cell>
          <cell r="Z3039">
            <v>0</v>
          </cell>
          <cell r="AA3039">
            <v>0</v>
          </cell>
          <cell r="AB3039">
            <v>0</v>
          </cell>
          <cell r="AC3039">
            <v>7.25</v>
          </cell>
        </row>
        <row r="3040">
          <cell r="A3040">
            <v>8699559010084</v>
          </cell>
          <cell r="B3040" t="str">
            <v>N07CA01</v>
          </cell>
          <cell r="C3040" t="str">
            <v>betahistine</v>
          </cell>
          <cell r="D3040" t="str">
            <v>EŞDEĞER</v>
          </cell>
          <cell r="E3040" t="str">
            <v>YIRMI YIL</v>
          </cell>
          <cell r="F3040">
            <v>4</v>
          </cell>
          <cell r="G3040">
            <v>1</v>
          </cell>
          <cell r="H3040">
            <v>2</v>
          </cell>
          <cell r="I3040">
            <v>0</v>
          </cell>
          <cell r="J3040">
            <v>0</v>
          </cell>
          <cell r="K3040">
            <v>0</v>
          </cell>
          <cell r="L3040" t="str">
            <v>VERTISERC 8 MG 30 TABLET</v>
          </cell>
          <cell r="M3040" t="str">
            <v>BETAHISTIN DIHIDROKLORUR</v>
          </cell>
          <cell r="N3040" t="str">
            <v>DR.F.FRIK</v>
          </cell>
          <cell r="O3040">
            <v>8</v>
          </cell>
          <cell r="P3040" t="str">
            <v>MG</v>
          </cell>
          <cell r="Q3040">
            <v>30</v>
          </cell>
          <cell r="R3040" t="str">
            <v>NORMAL REÇETE</v>
          </cell>
          <cell r="S3040" t="str">
            <v>IMAL</v>
          </cell>
          <cell r="T3040">
            <v>0</v>
          </cell>
          <cell r="U3040">
            <v>0</v>
          </cell>
          <cell r="V3040">
            <v>2.8899999999999997</v>
          </cell>
          <cell r="W3040">
            <v>0</v>
          </cell>
          <cell r="X3040" t="str">
            <v>TURKIYE</v>
          </cell>
          <cell r="Y3040">
            <v>0</v>
          </cell>
          <cell r="Z3040">
            <v>0</v>
          </cell>
          <cell r="AA3040">
            <v>0</v>
          </cell>
          <cell r="AB3040">
            <v>0</v>
          </cell>
          <cell r="AC3040">
            <v>6.1</v>
          </cell>
        </row>
        <row r="3041">
          <cell r="A3041">
            <v>8699505193182</v>
          </cell>
          <cell r="B3041" t="str">
            <v>L01XX14</v>
          </cell>
          <cell r="C3041" t="str">
            <v>tretinoin</v>
          </cell>
          <cell r="D3041" t="str">
            <v>REFERANS</v>
          </cell>
          <cell r="E3041" t="str">
            <v>REFERANS</v>
          </cell>
          <cell r="F3041">
            <v>0</v>
          </cell>
          <cell r="G3041">
            <v>2</v>
          </cell>
          <cell r="H3041">
            <v>1</v>
          </cell>
          <cell r="I3041">
            <v>0</v>
          </cell>
          <cell r="J3041">
            <v>0</v>
          </cell>
          <cell r="K3041">
            <v>0</v>
          </cell>
          <cell r="L3041" t="str">
            <v>VESANOID 10 MG 100 YUM.KAPSUL</v>
          </cell>
          <cell r="M3041" t="str">
            <v>TRETINOIN</v>
          </cell>
          <cell r="N3041" t="str">
            <v>ROCHE</v>
          </cell>
          <cell r="O3041">
            <v>10</v>
          </cell>
          <cell r="P3041" t="str">
            <v>MG</v>
          </cell>
          <cell r="Q3041">
            <v>100</v>
          </cell>
          <cell r="R3041" t="str">
            <v>NORMAL REÇETE</v>
          </cell>
          <cell r="S3041" t="str">
            <v>ITHAL</v>
          </cell>
          <cell r="T3041" t="str">
            <v>YUNANISTAN</v>
          </cell>
          <cell r="U3041">
            <v>139.74</v>
          </cell>
          <cell r="V3041">
            <v>139.74</v>
          </cell>
          <cell r="W3041">
            <v>139.74</v>
          </cell>
          <cell r="X3041" t="str">
            <v>YUNANISTAN</v>
          </cell>
          <cell r="Y3041">
            <v>0</v>
          </cell>
          <cell r="Z3041">
            <v>0</v>
          </cell>
          <cell r="AA3041">
            <v>295.75</v>
          </cell>
          <cell r="AB3041">
            <v>0</v>
          </cell>
          <cell r="AC3041">
            <v>295.75</v>
          </cell>
        </row>
        <row r="3042">
          <cell r="A3042">
            <v>8699043091124</v>
          </cell>
          <cell r="B3042" t="str">
            <v>G04BD08</v>
          </cell>
          <cell r="C3042" t="str">
            <v>solifenacin</v>
          </cell>
          <cell r="D3042" t="str">
            <v>REFERANS</v>
          </cell>
          <cell r="E3042" t="str">
            <v>REFERANS</v>
          </cell>
          <cell r="F3042">
            <v>0</v>
          </cell>
          <cell r="G3042">
            <v>1</v>
          </cell>
          <cell r="H3042">
            <v>1</v>
          </cell>
          <cell r="I3042">
            <v>0</v>
          </cell>
          <cell r="J3042">
            <v>0</v>
          </cell>
          <cell r="K3042">
            <v>0</v>
          </cell>
          <cell r="L3042" t="str">
            <v>VESICARE 10 MG 90 FILM TABLET</v>
          </cell>
          <cell r="M3042" t="str">
            <v>SOLIFENASIN SUKSINAT</v>
          </cell>
          <cell r="N3042" t="str">
            <v>ASTELLAS PHARMA</v>
          </cell>
          <cell r="O3042">
            <v>10</v>
          </cell>
          <cell r="P3042" t="str">
            <v>MG</v>
          </cell>
          <cell r="Q3042">
            <v>90</v>
          </cell>
          <cell r="R3042" t="str">
            <v>NORMAL RECETE</v>
          </cell>
          <cell r="S3042" t="str">
            <v>ITHAL</v>
          </cell>
          <cell r="T3042" t="str">
            <v>FRANSA</v>
          </cell>
          <cell r="U3042">
            <v>66.569999999999993</v>
          </cell>
          <cell r="V3042">
            <v>78.3</v>
          </cell>
          <cell r="W3042">
            <v>46.98</v>
          </cell>
          <cell r="X3042" t="str">
            <v>FRANSA</v>
          </cell>
          <cell r="Y3042">
            <v>0</v>
          </cell>
          <cell r="Z3042">
            <v>0</v>
          </cell>
          <cell r="AA3042">
            <v>110.01</v>
          </cell>
          <cell r="AB3042">
            <v>0</v>
          </cell>
          <cell r="AC3042">
            <v>110.01</v>
          </cell>
        </row>
        <row r="3043">
          <cell r="A3043">
            <v>8699043890390</v>
          </cell>
          <cell r="B3043" t="str">
            <v>G04BD08</v>
          </cell>
          <cell r="C3043" t="str">
            <v>solifenacin</v>
          </cell>
          <cell r="D3043" t="str">
            <v>REFERANS</v>
          </cell>
          <cell r="E3043" t="str">
            <v>REFERANS</v>
          </cell>
          <cell r="F3043">
            <v>0</v>
          </cell>
          <cell r="G3043">
            <v>1</v>
          </cell>
          <cell r="H3043">
            <v>1</v>
          </cell>
          <cell r="I3043">
            <v>0</v>
          </cell>
          <cell r="J3043">
            <v>0</v>
          </cell>
          <cell r="K3043">
            <v>0</v>
          </cell>
          <cell r="L3043" t="str">
            <v>VESICARE 10 MG 90 FILM TABLET</v>
          </cell>
          <cell r="M3043" t="str">
            <v>SOLIFENASIN SUKSINAT</v>
          </cell>
          <cell r="N3043" t="str">
            <v>ASTELLAS PHARMA</v>
          </cell>
          <cell r="O3043">
            <v>10</v>
          </cell>
          <cell r="P3043" t="str">
            <v>MG</v>
          </cell>
          <cell r="Q3043">
            <v>90</v>
          </cell>
          <cell r="R3043" t="str">
            <v>NORMAL RECETE</v>
          </cell>
          <cell r="S3043" t="str">
            <v>ITHAL</v>
          </cell>
          <cell r="T3043" t="str">
            <v>YUNANISTAN</v>
          </cell>
          <cell r="U3043">
            <v>62.57</v>
          </cell>
          <cell r="V3043">
            <v>78.3</v>
          </cell>
          <cell r="W3043">
            <v>46.98</v>
          </cell>
          <cell r="X3043" t="str">
            <v>FRANSA</v>
          </cell>
          <cell r="Y3043">
            <v>0</v>
          </cell>
          <cell r="Z3043">
            <v>0</v>
          </cell>
          <cell r="AA3043">
            <v>126.51</v>
          </cell>
          <cell r="AB3043">
            <v>0</v>
          </cell>
          <cell r="AC3043">
            <v>126.51</v>
          </cell>
        </row>
        <row r="3044">
          <cell r="A3044">
            <v>8699043091117</v>
          </cell>
          <cell r="B3044" t="str">
            <v>G04BD08</v>
          </cell>
          <cell r="C3044" t="str">
            <v>solifenacin</v>
          </cell>
          <cell r="D3044" t="str">
            <v>REFERANS</v>
          </cell>
          <cell r="E3044" t="str">
            <v>REFERANS</v>
          </cell>
          <cell r="F3044">
            <v>0</v>
          </cell>
          <cell r="G3044">
            <v>1</v>
          </cell>
          <cell r="H3044">
            <v>1</v>
          </cell>
          <cell r="I3044">
            <v>0</v>
          </cell>
          <cell r="J3044">
            <v>0</v>
          </cell>
          <cell r="K3044">
            <v>0</v>
          </cell>
          <cell r="L3044" t="str">
            <v>VESICARE 5 MG 90 FILM TABLET</v>
          </cell>
          <cell r="M3044" t="str">
            <v>SOLIFENASIN SUKSINAT</v>
          </cell>
          <cell r="N3044" t="str">
            <v>ASTELLAS PHARMA</v>
          </cell>
          <cell r="O3044">
            <v>5</v>
          </cell>
          <cell r="P3044" t="str">
            <v>MG</v>
          </cell>
          <cell r="Q3044">
            <v>90</v>
          </cell>
          <cell r="R3044" t="str">
            <v>NORMAL RECETE</v>
          </cell>
          <cell r="S3044" t="str">
            <v>ITHAL</v>
          </cell>
          <cell r="T3044" t="str">
            <v>YUNANISTAN</v>
          </cell>
          <cell r="U3044">
            <v>46.1</v>
          </cell>
          <cell r="V3044">
            <v>78.3</v>
          </cell>
          <cell r="W3044">
            <v>46.1</v>
          </cell>
          <cell r="X3044" t="str">
            <v>YUNANISTAN</v>
          </cell>
          <cell r="Y3044">
            <v>0</v>
          </cell>
          <cell r="Z3044">
            <v>0</v>
          </cell>
          <cell r="AA3044">
            <v>107.97</v>
          </cell>
          <cell r="AB3044">
            <v>0</v>
          </cell>
          <cell r="AC3044">
            <v>107.97</v>
          </cell>
        </row>
        <row r="3045">
          <cell r="A3045">
            <v>8699043890383</v>
          </cell>
          <cell r="B3045" t="str">
            <v>G04BD08</v>
          </cell>
          <cell r="C3045" t="str">
            <v>solifenacin</v>
          </cell>
          <cell r="D3045" t="str">
            <v>REFERANS</v>
          </cell>
          <cell r="E3045" t="str">
            <v>REFERANS</v>
          </cell>
          <cell r="F3045">
            <v>0</v>
          </cell>
          <cell r="G3045">
            <v>1</v>
          </cell>
          <cell r="H3045">
            <v>1</v>
          </cell>
          <cell r="I3045">
            <v>0</v>
          </cell>
          <cell r="J3045">
            <v>0</v>
          </cell>
          <cell r="K3045">
            <v>0</v>
          </cell>
          <cell r="L3045" t="str">
            <v>VESICARE 5 MG 90 FILM TABLET</v>
          </cell>
          <cell r="M3045" t="str">
            <v>SOLIFENASIN SUKSINAT</v>
          </cell>
          <cell r="N3045" t="str">
            <v>ASTELLAS PHARMA</v>
          </cell>
          <cell r="O3045">
            <v>5</v>
          </cell>
          <cell r="P3045" t="str">
            <v>MG</v>
          </cell>
          <cell r="Q3045">
            <v>90</v>
          </cell>
          <cell r="R3045" t="str">
            <v>NORMAL RECETE</v>
          </cell>
          <cell r="S3045" t="str">
            <v>ITHAL</v>
          </cell>
          <cell r="T3045" t="str">
            <v>YUNANISTAN</v>
          </cell>
          <cell r="U3045">
            <v>46.1</v>
          </cell>
          <cell r="V3045">
            <v>78.3</v>
          </cell>
          <cell r="W3045">
            <v>46.1</v>
          </cell>
          <cell r="X3045" t="str">
            <v>YUNANISTAN</v>
          </cell>
          <cell r="Y3045">
            <v>0</v>
          </cell>
          <cell r="Z3045">
            <v>0</v>
          </cell>
          <cell r="AA3045">
            <v>124.16</v>
          </cell>
          <cell r="AB3045">
            <v>0</v>
          </cell>
          <cell r="AC3045">
            <v>124.16</v>
          </cell>
        </row>
        <row r="3046">
          <cell r="A3046">
            <v>8699262090441</v>
          </cell>
          <cell r="B3046" t="str">
            <v>G04BD08</v>
          </cell>
          <cell r="C3046" t="str">
            <v>solifenacin</v>
          </cell>
          <cell r="D3046" t="str">
            <v>ESDEGER</v>
          </cell>
          <cell r="E3046" t="str">
            <v>ESDEGER</v>
          </cell>
          <cell r="F3046">
            <v>0</v>
          </cell>
          <cell r="G3046">
            <v>1</v>
          </cell>
          <cell r="H3046">
            <v>1</v>
          </cell>
          <cell r="I3046">
            <v>0</v>
          </cell>
          <cell r="J3046">
            <v>0</v>
          </cell>
          <cell r="K3046">
            <v>0</v>
          </cell>
          <cell r="L3046" t="str">
            <v>VESIFIX 10 MG 30 FILM KAPLI TABLET</v>
          </cell>
          <cell r="M3046" t="str">
            <v>SOLIFENASIN SUKSINAT</v>
          </cell>
          <cell r="N3046" t="str">
            <v>NOBEL ILAC PAZARLAMA</v>
          </cell>
          <cell r="O3046">
            <v>10</v>
          </cell>
          <cell r="P3046" t="str">
            <v>MG</v>
          </cell>
          <cell r="Q3046">
            <v>30</v>
          </cell>
          <cell r="R3046" t="str">
            <v>NORMAL RECETE</v>
          </cell>
          <cell r="S3046" t="str">
            <v>IMAL</v>
          </cell>
          <cell r="T3046" t="str">
            <v>FRANSA</v>
          </cell>
          <cell r="U3046">
            <v>22.19</v>
          </cell>
          <cell r="V3046">
            <v>26.1</v>
          </cell>
          <cell r="W3046">
            <v>15.66</v>
          </cell>
          <cell r="X3046" t="str">
            <v>FRANSA</v>
          </cell>
          <cell r="Y3046">
            <v>0</v>
          </cell>
          <cell r="Z3046">
            <v>0</v>
          </cell>
          <cell r="AA3046">
            <v>36.65</v>
          </cell>
          <cell r="AB3046">
            <v>0</v>
          </cell>
          <cell r="AC3046">
            <v>36.65</v>
          </cell>
        </row>
        <row r="3047">
          <cell r="A3047">
            <v>8699262090434</v>
          </cell>
          <cell r="B3047" t="str">
            <v>G04BD08</v>
          </cell>
          <cell r="C3047" t="str">
            <v>solifenacin</v>
          </cell>
          <cell r="D3047" t="str">
            <v>EŞDEĞER</v>
          </cell>
          <cell r="E3047" t="str">
            <v>EŞDEĞER</v>
          </cell>
          <cell r="F3047">
            <v>0</v>
          </cell>
          <cell r="G3047">
            <v>1</v>
          </cell>
          <cell r="H3047">
            <v>1</v>
          </cell>
          <cell r="I3047">
            <v>0</v>
          </cell>
          <cell r="J3047">
            <v>0</v>
          </cell>
          <cell r="K3047">
            <v>0</v>
          </cell>
          <cell r="L3047" t="str">
            <v>VESIFIX 5 MG 30 FILM KAPLI TABLET</v>
          </cell>
          <cell r="M3047" t="str">
            <v>SOLIFENASIN SUKSINAT</v>
          </cell>
          <cell r="N3047" t="str">
            <v>NOBEL ILAC PAZARLAMA</v>
          </cell>
          <cell r="O3047">
            <v>5</v>
          </cell>
          <cell r="P3047" t="str">
            <v>MG</v>
          </cell>
          <cell r="Q3047">
            <v>30</v>
          </cell>
          <cell r="R3047" t="str">
            <v>NORMAL REÇETE</v>
          </cell>
          <cell r="S3047" t="str">
            <v>IMAL</v>
          </cell>
          <cell r="T3047" t="str">
            <v>FRANSA</v>
          </cell>
          <cell r="U3047">
            <v>22.19</v>
          </cell>
          <cell r="V3047">
            <v>26.1</v>
          </cell>
          <cell r="W3047">
            <v>15.66</v>
          </cell>
          <cell r="X3047" t="str">
            <v>FRANSA</v>
          </cell>
          <cell r="Y3047">
            <v>0</v>
          </cell>
          <cell r="Z3047">
            <v>0</v>
          </cell>
          <cell r="AA3047">
            <v>32.6</v>
          </cell>
          <cell r="AB3047">
            <v>0</v>
          </cell>
          <cell r="AC3047">
            <v>32.6</v>
          </cell>
        </row>
        <row r="3048">
          <cell r="A3048">
            <v>8699586570117</v>
          </cell>
          <cell r="B3048" t="str">
            <v>R05X</v>
          </cell>
          <cell r="C3048" t="str">
            <v>other cold preparations</v>
          </cell>
          <cell r="D3048" t="str">
            <v>REFERANS</v>
          </cell>
          <cell r="E3048" t="str">
            <v>FIYAT KORUMALI URUN</v>
          </cell>
          <cell r="F3048">
            <v>4</v>
          </cell>
          <cell r="G3048">
            <v>2</v>
          </cell>
          <cell r="H3048">
            <v>2</v>
          </cell>
          <cell r="I3048">
            <v>0</v>
          </cell>
          <cell r="J3048">
            <v>0</v>
          </cell>
          <cell r="K3048">
            <v>0</v>
          </cell>
          <cell r="L3048" t="str">
            <v>VICKS MEDINAIT 120 ML SURUP</v>
          </cell>
          <cell r="M3048" t="str">
            <v xml:space="preserve">DEKSTROMETORFAN + KLORFENIRAMIN MALEAT +PARASETAMOL +  PSODOEFEDRIN HCL </v>
          </cell>
          <cell r="N3048" t="str">
            <v>ECZACIBASI ILAC PAZARLAMA</v>
          </cell>
          <cell r="O3048" t="str">
            <v>30+12,5+1000+60</v>
          </cell>
          <cell r="P3048" t="str">
            <v>MG</v>
          </cell>
          <cell r="Q3048">
            <v>120</v>
          </cell>
          <cell r="R3048" t="str">
            <v>TAKIBI ZORUNLU RECETE</v>
          </cell>
          <cell r="S3048" t="str">
            <v>IMAL</v>
          </cell>
          <cell r="T3048" t="str">
            <v>TURKIYE</v>
          </cell>
          <cell r="U3048">
            <v>1.84</v>
          </cell>
          <cell r="V3048">
            <v>1.84</v>
          </cell>
          <cell r="W3048">
            <v>0</v>
          </cell>
          <cell r="X3048" t="str">
            <v>TURKIYE</v>
          </cell>
          <cell r="Y3048">
            <v>0</v>
          </cell>
          <cell r="Z3048">
            <v>0</v>
          </cell>
          <cell r="AA3048">
            <v>4.29</v>
          </cell>
          <cell r="AB3048">
            <v>0</v>
          </cell>
          <cell r="AC3048">
            <v>4.29</v>
          </cell>
        </row>
        <row r="3049">
          <cell r="A3049">
            <v>8699586570148</v>
          </cell>
          <cell r="B3049" t="str">
            <v>R05CA03</v>
          </cell>
          <cell r="C3049" t="str">
            <v>guaifenesin</v>
          </cell>
          <cell r="D3049" t="str">
            <v>REFERANS</v>
          </cell>
          <cell r="E3049" t="str">
            <v>FIYAT KORUMALI URUN</v>
          </cell>
          <cell r="F3049">
            <v>4</v>
          </cell>
          <cell r="G3049">
            <v>2</v>
          </cell>
          <cell r="H3049">
            <v>2</v>
          </cell>
          <cell r="I3049">
            <v>0</v>
          </cell>
          <cell r="J3049">
            <v>0</v>
          </cell>
          <cell r="K3049">
            <v>0</v>
          </cell>
          <cell r="L3049" t="str">
            <v>VICKS VAPOSYRUP 200 MG/15 ML EXPECTORANT SURUP 120 ML</v>
          </cell>
          <cell r="M3049" t="str">
            <v>GUAIFENESIN</v>
          </cell>
          <cell r="N3049" t="str">
            <v>ECZACIBASI ILAC PAZARLAMA</v>
          </cell>
          <cell r="O3049">
            <v>200</v>
          </cell>
          <cell r="P3049" t="str">
            <v>MG</v>
          </cell>
          <cell r="Q3049">
            <v>120</v>
          </cell>
          <cell r="R3049" t="str">
            <v>NORMAL RECETE</v>
          </cell>
          <cell r="S3049" t="str">
            <v>IMAL</v>
          </cell>
          <cell r="T3049" t="str">
            <v>TURKIYE</v>
          </cell>
          <cell r="U3049">
            <v>1.45</v>
          </cell>
          <cell r="V3049">
            <v>1.45</v>
          </cell>
          <cell r="W3049">
            <v>0</v>
          </cell>
          <cell r="X3049" t="str">
            <v>TURKIYE</v>
          </cell>
          <cell r="Y3049">
            <v>0</v>
          </cell>
          <cell r="Z3049">
            <v>0</v>
          </cell>
          <cell r="AA3049">
            <v>3.38</v>
          </cell>
          <cell r="AB3049">
            <v>0</v>
          </cell>
          <cell r="AC3049">
            <v>3.38</v>
          </cell>
        </row>
        <row r="3050">
          <cell r="A3050">
            <v>8699636150566</v>
          </cell>
          <cell r="B3050" t="str">
            <v>J05AE12</v>
          </cell>
          <cell r="C3050" t="str">
            <v>boceprevir</v>
          </cell>
          <cell r="D3050" t="str">
            <v>REFERANS</v>
          </cell>
          <cell r="E3050" t="str">
            <v>REFERANS</v>
          </cell>
          <cell r="F3050">
            <v>0</v>
          </cell>
          <cell r="G3050">
            <v>2</v>
          </cell>
          <cell r="H3050">
            <v>1</v>
          </cell>
          <cell r="I3050">
            <v>0</v>
          </cell>
          <cell r="J3050">
            <v>0</v>
          </cell>
          <cell r="K3050">
            <v>0</v>
          </cell>
          <cell r="L3050" t="str">
            <v>VICTRELIS 200 MG 336 SERT KAPSUL</v>
          </cell>
          <cell r="M3050" t="str">
            <v>BOCEPREVIR</v>
          </cell>
          <cell r="N3050" t="str">
            <v>MERCK SHARP &amp; DOHME</v>
          </cell>
          <cell r="O3050">
            <v>200</v>
          </cell>
          <cell r="P3050" t="str">
            <v>MG</v>
          </cell>
          <cell r="Q3050">
            <v>336</v>
          </cell>
          <cell r="R3050" t="str">
            <v>NORMAL RECETE</v>
          </cell>
          <cell r="S3050" t="str">
            <v>ITHAL</v>
          </cell>
          <cell r="T3050" t="str">
            <v>YUNANISTAN</v>
          </cell>
          <cell r="U3050">
            <v>2047.53</v>
          </cell>
          <cell r="V3050">
            <v>2047.53</v>
          </cell>
          <cell r="W3050">
            <v>2047.53</v>
          </cell>
          <cell r="X3050" t="str">
            <v>YUNANISTAN</v>
          </cell>
          <cell r="Y3050">
            <v>0</v>
          </cell>
          <cell r="Z3050">
            <v>0</v>
          </cell>
          <cell r="AA3050">
            <v>5514.81</v>
          </cell>
          <cell r="AB3050">
            <v>0</v>
          </cell>
          <cell r="AC3050">
            <v>5514.81</v>
          </cell>
        </row>
        <row r="3051">
          <cell r="A3051">
            <v>8699587093752</v>
          </cell>
          <cell r="B3051" t="str">
            <v>N03AX18</v>
          </cell>
          <cell r="C3051">
            <v>0</v>
          </cell>
          <cell r="D3051" t="str">
            <v>REFERANS</v>
          </cell>
          <cell r="E3051" t="str">
            <v>REFERANS</v>
          </cell>
          <cell r="F3051">
            <v>0</v>
          </cell>
          <cell r="G3051">
            <v>2</v>
          </cell>
          <cell r="H3051">
            <v>1</v>
          </cell>
          <cell r="I3051">
            <v>0</v>
          </cell>
          <cell r="J3051">
            <v>0</v>
          </cell>
          <cell r="K3051">
            <v>0</v>
          </cell>
          <cell r="L3051" t="str">
            <v>VIMPAT 100 MG 56 FILM KAPLI TABLET</v>
          </cell>
          <cell r="M3051" t="str">
            <v>LAKOZAMID</v>
          </cell>
          <cell r="N3051" t="str">
            <v>ADEKA</v>
          </cell>
          <cell r="O3051">
            <v>100</v>
          </cell>
          <cell r="P3051" t="str">
            <v>MG</v>
          </cell>
          <cell r="Q3051">
            <v>56</v>
          </cell>
          <cell r="R3051" t="str">
            <v>NORMAL REÇETE</v>
          </cell>
          <cell r="S3051" t="str">
            <v>ITHAL</v>
          </cell>
          <cell r="T3051">
            <v>0</v>
          </cell>
          <cell r="U3051">
            <v>0</v>
          </cell>
          <cell r="V3051">
            <v>0</v>
          </cell>
          <cell r="W3051">
            <v>0</v>
          </cell>
          <cell r="X3051">
            <v>0</v>
          </cell>
          <cell r="Y3051">
            <v>0</v>
          </cell>
          <cell r="Z3051">
            <v>0</v>
          </cell>
          <cell r="AA3051">
            <v>0</v>
          </cell>
          <cell r="AB3051">
            <v>0</v>
          </cell>
          <cell r="AC3051">
            <v>0</v>
          </cell>
        </row>
        <row r="3052">
          <cell r="A3052">
            <v>8699587093745</v>
          </cell>
          <cell r="B3052" t="str">
            <v>N03AX18</v>
          </cell>
          <cell r="C3052">
            <v>0</v>
          </cell>
          <cell r="D3052" t="str">
            <v>REFERANS</v>
          </cell>
          <cell r="E3052" t="str">
            <v>REFERANS</v>
          </cell>
          <cell r="F3052">
            <v>0</v>
          </cell>
          <cell r="G3052">
            <v>3</v>
          </cell>
          <cell r="H3052">
            <v>1</v>
          </cell>
          <cell r="I3052">
            <v>0</v>
          </cell>
          <cell r="J3052">
            <v>0</v>
          </cell>
          <cell r="K3052">
            <v>0</v>
          </cell>
          <cell r="L3052" t="str">
            <v>VIMPAT 50 MG 14 FILM KAPLI TABLET</v>
          </cell>
          <cell r="M3052" t="str">
            <v>LAKOZAMID</v>
          </cell>
          <cell r="N3052" t="str">
            <v>ADEKA</v>
          </cell>
          <cell r="O3052">
            <v>50</v>
          </cell>
          <cell r="P3052" t="str">
            <v>MG</v>
          </cell>
          <cell r="Q3052">
            <v>14</v>
          </cell>
          <cell r="R3052" t="str">
            <v>NORMAL REÇETE</v>
          </cell>
          <cell r="S3052" t="str">
            <v>ITHAL</v>
          </cell>
          <cell r="T3052">
            <v>0</v>
          </cell>
          <cell r="U3052">
            <v>0</v>
          </cell>
          <cell r="V3052">
            <v>0</v>
          </cell>
          <cell r="W3052">
            <v>0</v>
          </cell>
          <cell r="X3052">
            <v>0</v>
          </cell>
          <cell r="Y3052">
            <v>0</v>
          </cell>
          <cell r="Z3052">
            <v>0</v>
          </cell>
          <cell r="AA3052">
            <v>0</v>
          </cell>
          <cell r="AB3052">
            <v>0</v>
          </cell>
          <cell r="AC3052">
            <v>0</v>
          </cell>
        </row>
        <row r="3053">
          <cell r="A3053">
            <v>8699638770083</v>
          </cell>
          <cell r="B3053" t="str">
            <v>L01CA02</v>
          </cell>
          <cell r="C3053" t="str">
            <v>vincristine</v>
          </cell>
          <cell r="D3053" t="str">
            <v>EŞDEĞER</v>
          </cell>
          <cell r="E3053" t="str">
            <v>YIRMI YIL</v>
          </cell>
          <cell r="F3053">
            <v>4</v>
          </cell>
          <cell r="G3053">
            <v>1</v>
          </cell>
          <cell r="H3053">
            <v>2</v>
          </cell>
          <cell r="I3053">
            <v>0</v>
          </cell>
          <cell r="J3053">
            <v>0</v>
          </cell>
          <cell r="K3053">
            <v>0</v>
          </cell>
          <cell r="L3053" t="str">
            <v>VINCRISTINE-TEVA 1 MG 1 FLAKON</v>
          </cell>
          <cell r="M3053" t="str">
            <v>VINKRISTIN SULFAT</v>
          </cell>
          <cell r="N3053" t="str">
            <v>MED ILAC</v>
          </cell>
          <cell r="O3053">
            <v>1</v>
          </cell>
          <cell r="P3053" t="str">
            <v>MG</v>
          </cell>
          <cell r="Q3053">
            <v>1</v>
          </cell>
          <cell r="R3053" t="str">
            <v>NORMAL REÇETE</v>
          </cell>
          <cell r="S3053" t="str">
            <v>ITHAL</v>
          </cell>
          <cell r="T3053">
            <v>0</v>
          </cell>
          <cell r="U3053">
            <v>0</v>
          </cell>
          <cell r="V3053">
            <v>3.46</v>
          </cell>
          <cell r="W3053">
            <v>0</v>
          </cell>
          <cell r="X3053" t="str">
            <v>TURKIYE</v>
          </cell>
          <cell r="Y3053">
            <v>0</v>
          </cell>
          <cell r="Z3053">
            <v>0</v>
          </cell>
          <cell r="AA3053">
            <v>0</v>
          </cell>
          <cell r="AB3053">
            <v>0</v>
          </cell>
          <cell r="AC3053">
            <v>7.32</v>
          </cell>
        </row>
        <row r="3054">
          <cell r="A3054">
            <v>8699638772001</v>
          </cell>
          <cell r="B3054" t="str">
            <v>L01CA02</v>
          </cell>
          <cell r="C3054" t="str">
            <v>vincristine</v>
          </cell>
          <cell r="D3054" t="str">
            <v>EŞDEĞER</v>
          </cell>
          <cell r="E3054" t="str">
            <v>YIRMI YIL</v>
          </cell>
          <cell r="F3054">
            <v>0</v>
          </cell>
          <cell r="G3054">
            <v>1</v>
          </cell>
          <cell r="H3054">
            <v>1</v>
          </cell>
          <cell r="I3054">
            <v>0</v>
          </cell>
          <cell r="J3054">
            <v>0</v>
          </cell>
          <cell r="K3054">
            <v>0</v>
          </cell>
          <cell r="L3054" t="str">
            <v>VINCRISTINE-TEVA 2 MG/ 2 ML ENJ.COZ.ICEREN FLAKON</v>
          </cell>
          <cell r="M3054" t="str">
            <v>VINKRISTIN SULFAT</v>
          </cell>
          <cell r="N3054" t="str">
            <v>MED ILAC</v>
          </cell>
          <cell r="O3054">
            <v>2</v>
          </cell>
          <cell r="P3054" t="str">
            <v>MG</v>
          </cell>
          <cell r="Q3054">
            <v>1</v>
          </cell>
          <cell r="R3054" t="str">
            <v>NORMAL REÇETE</v>
          </cell>
          <cell r="S3054" t="str">
            <v>ITHAL</v>
          </cell>
          <cell r="T3054">
            <v>0</v>
          </cell>
          <cell r="U3054">
            <v>0</v>
          </cell>
          <cell r="V3054">
            <v>5.69</v>
          </cell>
          <cell r="W3054">
            <v>4.55</v>
          </cell>
          <cell r="X3054" t="str">
            <v>ISPANYA</v>
          </cell>
          <cell r="Y3054">
            <v>0</v>
          </cell>
          <cell r="Z3054">
            <v>0</v>
          </cell>
          <cell r="AA3054">
            <v>0</v>
          </cell>
          <cell r="AB3054">
            <v>0</v>
          </cell>
          <cell r="AC3054">
            <v>9.61</v>
          </cell>
        </row>
        <row r="3055">
          <cell r="A3055">
            <v>8699456090011</v>
          </cell>
          <cell r="B3055" t="str">
            <v>A10BH04</v>
          </cell>
          <cell r="C3055" t="str">
            <v>alogliptin </v>
          </cell>
          <cell r="D3055" t="str">
            <v>REFERANS</v>
          </cell>
          <cell r="E3055" t="str">
            <v>REFERANS</v>
          </cell>
          <cell r="F3055">
            <v>0</v>
          </cell>
          <cell r="G3055">
            <v>2</v>
          </cell>
          <cell r="H3055">
            <v>1</v>
          </cell>
          <cell r="I3055">
            <v>0</v>
          </cell>
          <cell r="J3055">
            <v>0</v>
          </cell>
          <cell r="K3055">
            <v>0</v>
          </cell>
          <cell r="L3055" t="str">
            <v>VIPIDIA 25 MG 28 FILM KAPLI TABLET</v>
          </cell>
          <cell r="M3055" t="str">
            <v>ALOGLIPTIN</v>
          </cell>
          <cell r="N3055" t="str">
            <v>TAKEDA</v>
          </cell>
          <cell r="O3055">
            <v>25</v>
          </cell>
          <cell r="P3055" t="str">
            <v>MG</v>
          </cell>
          <cell r="Q3055">
            <v>28</v>
          </cell>
          <cell r="R3055" t="str">
            <v>NORMAL RECETE</v>
          </cell>
          <cell r="S3055" t="str">
            <v>ITHAL</v>
          </cell>
          <cell r="T3055" t="str">
            <v>YUNANISTAN</v>
          </cell>
          <cell r="U3055">
            <v>25.29</v>
          </cell>
          <cell r="V3055">
            <v>25.29</v>
          </cell>
          <cell r="W3055">
            <v>25.29</v>
          </cell>
          <cell r="X3055" t="str">
            <v>YUNANISTAN</v>
          </cell>
          <cell r="Y3055">
            <v>0</v>
          </cell>
          <cell r="Z3055">
            <v>0</v>
          </cell>
          <cell r="AA3055">
            <v>68.11</v>
          </cell>
          <cell r="AB3055">
            <v>0</v>
          </cell>
          <cell r="AC3055">
            <v>68.11</v>
          </cell>
        </row>
        <row r="3056">
          <cell r="A3056">
            <v>8699788751253</v>
          </cell>
          <cell r="B3056" t="str">
            <v>B03BA01</v>
          </cell>
          <cell r="C3056" t="str">
            <v>cyanocobalamin</v>
          </cell>
          <cell r="D3056" t="str">
            <v>ESDEGER</v>
          </cell>
          <cell r="E3056" t="str">
            <v>FIYAT KORUMALI URUN</v>
          </cell>
          <cell r="F3056">
            <v>0</v>
          </cell>
          <cell r="G3056">
            <v>1</v>
          </cell>
          <cell r="H3056">
            <v>3</v>
          </cell>
          <cell r="I3056">
            <v>0</v>
          </cell>
          <cell r="J3056">
            <v>0</v>
          </cell>
          <cell r="K3056">
            <v>0</v>
          </cell>
          <cell r="L3056" t="str">
            <v>VI-PLEX B12 1000 MCG 1 MLX100 AMPUL</v>
          </cell>
          <cell r="M3056" t="str">
            <v>SIYANOKOBALAMIN</v>
          </cell>
          <cell r="N3056" t="str">
            <v>OSEL</v>
          </cell>
          <cell r="O3056">
            <v>1000</v>
          </cell>
          <cell r="P3056" t="str">
            <v>MCG</v>
          </cell>
          <cell r="Q3056">
            <v>100</v>
          </cell>
          <cell r="R3056" t="str">
            <v>NORMAL RECETE</v>
          </cell>
          <cell r="S3056" t="str">
            <v>IMAL</v>
          </cell>
          <cell r="T3056" t="str">
            <v>TURKIYE</v>
          </cell>
          <cell r="U3056">
            <v>10.344475631538657</v>
          </cell>
          <cell r="V3056">
            <v>10.344475631538657</v>
          </cell>
          <cell r="W3056">
            <v>0</v>
          </cell>
          <cell r="X3056" t="str">
            <v>TURKIYE</v>
          </cell>
          <cell r="Y3056">
            <v>0</v>
          </cell>
          <cell r="Z3056">
            <v>1</v>
          </cell>
          <cell r="AA3056">
            <v>27.84</v>
          </cell>
          <cell r="AB3056">
            <v>0</v>
          </cell>
          <cell r="AC3056">
            <v>27.84</v>
          </cell>
        </row>
        <row r="3057">
          <cell r="A3057">
            <v>8699788751093</v>
          </cell>
          <cell r="B3057" t="str">
            <v>A11HA02</v>
          </cell>
          <cell r="C3057" t="str">
            <v>pyridoxine (vit B6)</v>
          </cell>
          <cell r="D3057" t="str">
            <v>ESDEGER</v>
          </cell>
          <cell r="E3057" t="str">
            <v>FIYAT KORUMALI URUN</v>
          </cell>
          <cell r="F3057">
            <v>4</v>
          </cell>
          <cell r="G3057">
            <v>2</v>
          </cell>
          <cell r="H3057">
            <v>3</v>
          </cell>
          <cell r="I3057">
            <v>0</v>
          </cell>
          <cell r="J3057">
            <v>0</v>
          </cell>
          <cell r="K3057">
            <v>0</v>
          </cell>
          <cell r="L3057" t="str">
            <v>VI-PLEX B6 250 MG 3 AMPUL</v>
          </cell>
          <cell r="M3057" t="str">
            <v>PIRIDOKSIN HCL</v>
          </cell>
          <cell r="N3057" t="str">
            <v>OSEL</v>
          </cell>
          <cell r="O3057">
            <v>250</v>
          </cell>
          <cell r="P3057" t="str">
            <v>MG</v>
          </cell>
          <cell r="Q3057">
            <v>3</v>
          </cell>
          <cell r="R3057" t="str">
            <v>NORMAL RECETE</v>
          </cell>
          <cell r="S3057" t="str">
            <v>IMAL</v>
          </cell>
          <cell r="T3057" t="str">
            <v>TURKIYE</v>
          </cell>
          <cell r="U3057">
            <v>0.83</v>
          </cell>
          <cell r="V3057">
            <v>0.83</v>
          </cell>
          <cell r="W3057">
            <v>0.83</v>
          </cell>
          <cell r="X3057" t="str">
            <v>TURKIYE</v>
          </cell>
          <cell r="Y3057">
            <v>0</v>
          </cell>
          <cell r="Z3057">
            <v>0</v>
          </cell>
          <cell r="AA3057">
            <v>2.2799999999999998</v>
          </cell>
          <cell r="AB3057">
            <v>0</v>
          </cell>
          <cell r="AC3057">
            <v>2.2799999999999998</v>
          </cell>
        </row>
        <row r="3058">
          <cell r="A3058">
            <v>8699788751109</v>
          </cell>
          <cell r="B3058" t="str">
            <v>A11HA02</v>
          </cell>
          <cell r="C3058" t="str">
            <v>pyridoxine (vit B6)</v>
          </cell>
          <cell r="D3058" t="str">
            <v>ESDEGER</v>
          </cell>
          <cell r="E3058" t="str">
            <v>FIYAT KORUMALI URUN</v>
          </cell>
          <cell r="F3058">
            <v>0</v>
          </cell>
          <cell r="G3058">
            <v>2</v>
          </cell>
          <cell r="H3058">
            <v>3</v>
          </cell>
          <cell r="I3058">
            <v>0</v>
          </cell>
          <cell r="J3058">
            <v>0</v>
          </cell>
          <cell r="K3058">
            <v>0</v>
          </cell>
          <cell r="L3058" t="str">
            <v>VI-PLEX B6 250 MG 5MLX100 AMPUL</v>
          </cell>
          <cell r="M3058" t="str">
            <v>PRIDOKSIN HCL</v>
          </cell>
          <cell r="N3058" t="str">
            <v>OSEL</v>
          </cell>
          <cell r="O3058">
            <v>0</v>
          </cell>
          <cell r="P3058">
            <v>0</v>
          </cell>
          <cell r="Q3058">
            <v>100</v>
          </cell>
          <cell r="R3058" t="str">
            <v>NORMAL RECETE</v>
          </cell>
          <cell r="S3058" t="str">
            <v>IMAL</v>
          </cell>
          <cell r="T3058" t="str">
            <v>TURKIYE</v>
          </cell>
          <cell r="U3058">
            <v>17.3156417453432</v>
          </cell>
          <cell r="V3058">
            <v>17.3156417453432</v>
          </cell>
          <cell r="W3058">
            <v>0</v>
          </cell>
          <cell r="X3058" t="str">
            <v>TURKIYE</v>
          </cell>
          <cell r="Y3058">
            <v>0</v>
          </cell>
          <cell r="Z3058">
            <v>1</v>
          </cell>
          <cell r="AA3058">
            <v>46.63</v>
          </cell>
          <cell r="AB3058">
            <v>0</v>
          </cell>
          <cell r="AC3058">
            <v>46.63</v>
          </cell>
        </row>
        <row r="3059">
          <cell r="A3059">
            <v>8699788751161</v>
          </cell>
          <cell r="B3059" t="str">
            <v>B02BA02</v>
          </cell>
          <cell r="C3059" t="str">
            <v>menadione</v>
          </cell>
          <cell r="D3059" t="str">
            <v>ESDEGER</v>
          </cell>
          <cell r="E3059" t="str">
            <v>FIYAT KORUMALI URUN</v>
          </cell>
          <cell r="F3059">
            <v>4</v>
          </cell>
          <cell r="G3059">
            <v>5</v>
          </cell>
          <cell r="H3059">
            <v>2</v>
          </cell>
          <cell r="I3059">
            <v>0</v>
          </cell>
          <cell r="J3059">
            <v>0</v>
          </cell>
          <cell r="K3059">
            <v>0</v>
          </cell>
          <cell r="L3059" t="str">
            <v>VI-PLEX K  10 MG 3 AMPUL</v>
          </cell>
          <cell r="M3059" t="str">
            <v>MENADION SODYUM BISULFIT</v>
          </cell>
          <cell r="N3059" t="str">
            <v>OSEL</v>
          </cell>
          <cell r="O3059">
            <v>10</v>
          </cell>
          <cell r="P3059" t="str">
            <v>MG</v>
          </cell>
          <cell r="Q3059">
            <v>3</v>
          </cell>
          <cell r="R3059" t="str">
            <v>NORMAL RECETE</v>
          </cell>
          <cell r="S3059" t="str">
            <v>IMAL</v>
          </cell>
          <cell r="T3059" t="str">
            <v>TURKIYE</v>
          </cell>
          <cell r="U3059">
            <v>0.45</v>
          </cell>
          <cell r="V3059">
            <v>0.45</v>
          </cell>
          <cell r="W3059">
            <v>0</v>
          </cell>
          <cell r="X3059" t="str">
            <v>TURKIYE</v>
          </cell>
          <cell r="Y3059">
            <v>0</v>
          </cell>
          <cell r="Z3059">
            <v>0</v>
          </cell>
          <cell r="AA3059">
            <v>1.24</v>
          </cell>
          <cell r="AB3059">
            <v>0</v>
          </cell>
          <cell r="AC3059">
            <v>1.24</v>
          </cell>
        </row>
        <row r="3060">
          <cell r="A3060">
            <v>8699788751185</v>
          </cell>
          <cell r="B3060" t="str">
            <v>B02BA02</v>
          </cell>
          <cell r="C3060" t="str">
            <v>menadione</v>
          </cell>
          <cell r="D3060" t="str">
            <v>ESDEGER</v>
          </cell>
          <cell r="E3060" t="str">
            <v>FIYAT KORUMALI URUN</v>
          </cell>
          <cell r="F3060">
            <v>0</v>
          </cell>
          <cell r="G3060">
            <v>5</v>
          </cell>
          <cell r="H3060">
            <v>2</v>
          </cell>
          <cell r="I3060">
            <v>0</v>
          </cell>
          <cell r="J3060">
            <v>0</v>
          </cell>
          <cell r="K3060">
            <v>0</v>
          </cell>
          <cell r="L3060" t="str">
            <v>VI-PLEX K 10 MG 2MLX100 AMPUL</v>
          </cell>
          <cell r="M3060" t="str">
            <v>MENADION SODYUM BISULFIT</v>
          </cell>
          <cell r="N3060" t="str">
            <v>OSEL</v>
          </cell>
          <cell r="O3060">
            <v>10</v>
          </cell>
          <cell r="P3060" t="str">
            <v>MG</v>
          </cell>
          <cell r="Q3060">
            <v>100</v>
          </cell>
          <cell r="R3060" t="str">
            <v>NORMAL RECETE</v>
          </cell>
          <cell r="S3060" t="str">
            <v>IMAL</v>
          </cell>
          <cell r="T3060" t="str">
            <v>TURKIYE</v>
          </cell>
          <cell r="U3060">
            <v>10.165858637407503</v>
          </cell>
          <cell r="V3060">
            <v>10.165858637407503</v>
          </cell>
          <cell r="W3060">
            <v>0</v>
          </cell>
          <cell r="X3060" t="str">
            <v>TURKIYE</v>
          </cell>
          <cell r="Y3060">
            <v>0</v>
          </cell>
          <cell r="Z3060">
            <v>1</v>
          </cell>
          <cell r="AA3060">
            <v>27.35</v>
          </cell>
          <cell r="AB3060">
            <v>0</v>
          </cell>
          <cell r="AC3060">
            <v>27.35</v>
          </cell>
        </row>
        <row r="3061">
          <cell r="A3061">
            <v>8699788751215</v>
          </cell>
          <cell r="B3061" t="str">
            <v>B02BA02</v>
          </cell>
          <cell r="C3061" t="str">
            <v>menadione</v>
          </cell>
          <cell r="D3061" t="str">
            <v>ESDEGER</v>
          </cell>
          <cell r="E3061" t="str">
            <v>FIYAT KORUMALI URUN</v>
          </cell>
          <cell r="F3061">
            <v>0</v>
          </cell>
          <cell r="G3061">
            <v>1</v>
          </cell>
          <cell r="H3061">
            <v>2</v>
          </cell>
          <cell r="I3061">
            <v>0</v>
          </cell>
          <cell r="J3061">
            <v>0</v>
          </cell>
          <cell r="K3061">
            <v>0</v>
          </cell>
          <cell r="L3061" t="str">
            <v>VI-PLEX K 20 MG 2MLX100 AMPUL</v>
          </cell>
          <cell r="M3061" t="str">
            <v>MENADION SODYUM BISULFIT</v>
          </cell>
          <cell r="N3061" t="str">
            <v>OSEL</v>
          </cell>
          <cell r="O3061">
            <v>20</v>
          </cell>
          <cell r="P3061" t="str">
            <v>MG</v>
          </cell>
          <cell r="Q3061">
            <v>100</v>
          </cell>
          <cell r="R3061" t="str">
            <v>NORMAL RECETE</v>
          </cell>
          <cell r="S3061" t="str">
            <v>IMAL</v>
          </cell>
          <cell r="T3061" t="str">
            <v>TURKIYE</v>
          </cell>
          <cell r="U3061">
            <v>7.0375095687675424</v>
          </cell>
          <cell r="V3061">
            <v>7.0375095687675424</v>
          </cell>
          <cell r="W3061">
            <v>0</v>
          </cell>
          <cell r="X3061" t="str">
            <v>TURKIYE</v>
          </cell>
          <cell r="Y3061">
            <v>0</v>
          </cell>
          <cell r="Z3061">
            <v>1</v>
          </cell>
          <cell r="AA3061">
            <v>18.940000000000001</v>
          </cell>
          <cell r="AB3061">
            <v>0</v>
          </cell>
          <cell r="AC3061">
            <v>18.940000000000001</v>
          </cell>
        </row>
        <row r="3062">
          <cell r="A3062">
            <v>8699788751628</v>
          </cell>
          <cell r="B3062" t="str">
            <v>B02BA02</v>
          </cell>
          <cell r="C3062" t="str">
            <v>menadione</v>
          </cell>
          <cell r="D3062" t="str">
            <v>ESDEGER</v>
          </cell>
          <cell r="E3062" t="str">
            <v>FIYAT KORUMALI URUN</v>
          </cell>
          <cell r="F3062">
            <v>4</v>
          </cell>
          <cell r="G3062">
            <v>1</v>
          </cell>
          <cell r="H3062">
            <v>2</v>
          </cell>
          <cell r="I3062">
            <v>0</v>
          </cell>
          <cell r="J3062">
            <v>0</v>
          </cell>
          <cell r="K3062">
            <v>0</v>
          </cell>
          <cell r="L3062" t="str">
            <v>VI-PLEX K 20 MG 2MLX5 AMPUL</v>
          </cell>
          <cell r="M3062" t="str">
            <v>MENADION SODYUM BISULFIT</v>
          </cell>
          <cell r="N3062" t="str">
            <v>OSEL</v>
          </cell>
          <cell r="O3062">
            <v>20</v>
          </cell>
          <cell r="P3062" t="str">
            <v>MG</v>
          </cell>
          <cell r="Q3062">
            <v>5</v>
          </cell>
          <cell r="R3062" t="str">
            <v>NORMAL RECETE</v>
          </cell>
          <cell r="S3062" t="str">
            <v>IMAL</v>
          </cell>
          <cell r="T3062" t="str">
            <v>TURKIYE</v>
          </cell>
          <cell r="U3062">
            <v>1.25</v>
          </cell>
          <cell r="V3062">
            <v>1.25</v>
          </cell>
          <cell r="W3062">
            <v>0</v>
          </cell>
          <cell r="X3062" t="str">
            <v>TURKIYE</v>
          </cell>
          <cell r="Y3062">
            <v>0</v>
          </cell>
          <cell r="Z3062">
            <v>0</v>
          </cell>
          <cell r="AA3062">
            <v>3.42</v>
          </cell>
          <cell r="AB3062">
            <v>0</v>
          </cell>
          <cell r="AC3062">
            <v>3.42</v>
          </cell>
        </row>
        <row r="3063">
          <cell r="A3063">
            <v>8699262090526</v>
          </cell>
          <cell r="B3063" t="str">
            <v>J05AF10</v>
          </cell>
          <cell r="C3063" t="str">
            <v>entecavir</v>
          </cell>
          <cell r="D3063" t="str">
            <v>ESDEGER</v>
          </cell>
          <cell r="E3063" t="str">
            <v>ESDEGER</v>
          </cell>
          <cell r="F3063">
            <v>0</v>
          </cell>
          <cell r="G3063">
            <v>1</v>
          </cell>
          <cell r="H3063">
            <v>1</v>
          </cell>
          <cell r="I3063">
            <v>0</v>
          </cell>
          <cell r="J3063">
            <v>0</v>
          </cell>
          <cell r="K3063">
            <v>0</v>
          </cell>
          <cell r="L3063" t="str">
            <v>VIRENTE 0,5 MG 30 FILM TABLET</v>
          </cell>
          <cell r="M3063" t="str">
            <v>ENTEKAVIR</v>
          </cell>
          <cell r="N3063" t="str">
            <v>NOBEL ILAC PAZARLAMA</v>
          </cell>
          <cell r="O3063">
            <v>0.5</v>
          </cell>
          <cell r="P3063" t="str">
            <v>MG</v>
          </cell>
          <cell r="Q3063">
            <v>30</v>
          </cell>
          <cell r="R3063" t="str">
            <v>NORMAL RECETE</v>
          </cell>
          <cell r="S3063" t="str">
            <v>IMAL</v>
          </cell>
          <cell r="T3063" t="str">
            <v>YUNANISTAN</v>
          </cell>
          <cell r="U3063">
            <v>327.47000000000003</v>
          </cell>
          <cell r="V3063">
            <v>327.47000000000003</v>
          </cell>
          <cell r="W3063">
            <v>196.48</v>
          </cell>
          <cell r="X3063" t="str">
            <v>YUNANISTAN</v>
          </cell>
          <cell r="Y3063">
            <v>0</v>
          </cell>
          <cell r="Z3063">
            <v>0</v>
          </cell>
          <cell r="AA3063">
            <v>356.11</v>
          </cell>
          <cell r="AB3063">
            <v>0</v>
          </cell>
          <cell r="AC3063">
            <v>356.11</v>
          </cell>
        </row>
        <row r="3064">
          <cell r="A3064">
            <v>8699262090533</v>
          </cell>
          <cell r="B3064" t="str">
            <v>J05AF10</v>
          </cell>
          <cell r="C3064" t="str">
            <v>entecavir</v>
          </cell>
          <cell r="D3064" t="str">
            <v>ESDEGER</v>
          </cell>
          <cell r="E3064" t="str">
            <v>ESDEGER</v>
          </cell>
          <cell r="F3064">
            <v>0</v>
          </cell>
          <cell r="G3064">
            <v>1</v>
          </cell>
          <cell r="H3064">
            <v>1</v>
          </cell>
          <cell r="I3064">
            <v>0</v>
          </cell>
          <cell r="J3064">
            <v>0</v>
          </cell>
          <cell r="K3064">
            <v>0</v>
          </cell>
          <cell r="L3064" t="str">
            <v>VIRENTE 1 MG 30 FILM TABLET</v>
          </cell>
          <cell r="M3064" t="str">
            <v>ENTEKAVIR</v>
          </cell>
          <cell r="N3064" t="str">
            <v>NOBEL ILAC PAZARLAMA</v>
          </cell>
          <cell r="O3064">
            <v>1</v>
          </cell>
          <cell r="P3064" t="str">
            <v>MG</v>
          </cell>
          <cell r="Q3064">
            <v>30</v>
          </cell>
          <cell r="R3064" t="str">
            <v>NORMAL RECETE</v>
          </cell>
          <cell r="S3064" t="str">
            <v>IMAL</v>
          </cell>
          <cell r="T3064" t="str">
            <v>YUNANISTAN</v>
          </cell>
          <cell r="U3064">
            <v>359.68</v>
          </cell>
          <cell r="V3064">
            <v>359.68</v>
          </cell>
          <cell r="W3064">
            <v>215.8</v>
          </cell>
          <cell r="X3064" t="str">
            <v>YUNANISTAN</v>
          </cell>
          <cell r="Y3064">
            <v>0</v>
          </cell>
          <cell r="Z3064">
            <v>0</v>
          </cell>
          <cell r="AA3064">
            <v>408.95</v>
          </cell>
          <cell r="AB3064">
            <v>0</v>
          </cell>
          <cell r="AC3064">
            <v>408.95</v>
          </cell>
        </row>
        <row r="3065">
          <cell r="A3065">
            <v>8697930091745</v>
          </cell>
          <cell r="B3065" t="str">
            <v>J05AB09</v>
          </cell>
          <cell r="C3065" t="str">
            <v>famciclovir</v>
          </cell>
          <cell r="D3065" t="str">
            <v>EŞDEĞER</v>
          </cell>
          <cell r="E3065" t="str">
            <v>EŞDEĞER</v>
          </cell>
          <cell r="F3065">
            <v>0</v>
          </cell>
          <cell r="G3065">
            <v>5</v>
          </cell>
          <cell r="H3065">
            <v>1</v>
          </cell>
          <cell r="I3065">
            <v>0</v>
          </cell>
          <cell r="J3065">
            <v>0</v>
          </cell>
          <cell r="K3065">
            <v>0</v>
          </cell>
          <cell r="L3065" t="str">
            <v>VIRMOL 125 MG 14 FILM KAPLI TABLET</v>
          </cell>
          <cell r="M3065" t="str">
            <v>FAMSIKLOVIR</v>
          </cell>
          <cell r="N3065" t="str">
            <v>MENTIS</v>
          </cell>
          <cell r="O3065">
            <v>125</v>
          </cell>
          <cell r="P3065" t="str">
            <v>MG</v>
          </cell>
          <cell r="Q3065">
            <v>14</v>
          </cell>
          <cell r="R3065" t="str">
            <v>NORMAL REÇETE</v>
          </cell>
          <cell r="S3065" t="str">
            <v>IMAL</v>
          </cell>
          <cell r="T3065" t="str">
            <v>YUNANISTAN</v>
          </cell>
          <cell r="U3065">
            <v>12.74</v>
          </cell>
          <cell r="V3065">
            <v>6.03</v>
          </cell>
          <cell r="W3065">
            <v>6.03</v>
          </cell>
          <cell r="X3065" t="str">
            <v>YUNANISTAN</v>
          </cell>
          <cell r="Y3065">
            <v>0</v>
          </cell>
          <cell r="Z3065">
            <v>0</v>
          </cell>
          <cell r="AA3065">
            <v>11.38</v>
          </cell>
          <cell r="AB3065">
            <v>0</v>
          </cell>
          <cell r="AC3065">
            <v>11.38</v>
          </cell>
        </row>
        <row r="3066">
          <cell r="A3066">
            <v>8697930090922</v>
          </cell>
          <cell r="B3066" t="str">
            <v>J05AB09</v>
          </cell>
          <cell r="C3066" t="str">
            <v>famciclovir</v>
          </cell>
          <cell r="D3066" t="str">
            <v>EŞDEĞER</v>
          </cell>
          <cell r="E3066" t="str">
            <v>EŞDEĞER</v>
          </cell>
          <cell r="F3066">
            <v>0</v>
          </cell>
          <cell r="G3066">
            <v>1</v>
          </cell>
          <cell r="H3066">
            <v>1</v>
          </cell>
          <cell r="I3066">
            <v>0</v>
          </cell>
          <cell r="J3066">
            <v>0</v>
          </cell>
          <cell r="K3066">
            <v>0</v>
          </cell>
          <cell r="L3066" t="str">
            <v>VIRMOL 250 MG 21 FILM KAPLI TABLET</v>
          </cell>
          <cell r="M3066" t="str">
            <v>FAMSIKLOVIR</v>
          </cell>
          <cell r="N3066" t="str">
            <v>MENTIS</v>
          </cell>
          <cell r="O3066">
            <v>250</v>
          </cell>
          <cell r="P3066" t="str">
            <v>MG</v>
          </cell>
          <cell r="Q3066">
            <v>21</v>
          </cell>
          <cell r="R3066" t="str">
            <v>NORMAL REÇETE</v>
          </cell>
          <cell r="S3066" t="str">
            <v>IMAL</v>
          </cell>
          <cell r="T3066" t="str">
            <v>YUNANISTAN</v>
          </cell>
          <cell r="U3066">
            <v>31.06</v>
          </cell>
          <cell r="V3066">
            <v>18.11</v>
          </cell>
          <cell r="W3066">
            <v>18.11</v>
          </cell>
          <cell r="X3066" t="str">
            <v>YUNANISTAN</v>
          </cell>
          <cell r="Y3066">
            <v>0</v>
          </cell>
          <cell r="Z3066">
            <v>0</v>
          </cell>
          <cell r="AA3066">
            <v>38.33</v>
          </cell>
          <cell r="AB3066">
            <v>0</v>
          </cell>
          <cell r="AC3066">
            <v>38.33</v>
          </cell>
        </row>
        <row r="3067">
          <cell r="A3067">
            <v>8697930090946</v>
          </cell>
          <cell r="B3067" t="str">
            <v>J05AB09</v>
          </cell>
          <cell r="C3067" t="str">
            <v>famciclovir</v>
          </cell>
          <cell r="D3067" t="str">
            <v>EŞDEĞER</v>
          </cell>
          <cell r="E3067" t="str">
            <v>EŞDEĞER</v>
          </cell>
          <cell r="F3067">
            <v>0</v>
          </cell>
          <cell r="G3067">
            <v>5</v>
          </cell>
          <cell r="H3067">
            <v>1</v>
          </cell>
          <cell r="I3067">
            <v>0</v>
          </cell>
          <cell r="J3067">
            <v>0</v>
          </cell>
          <cell r="K3067">
            <v>0</v>
          </cell>
          <cell r="L3067" t="str">
            <v>VIRMOL 500 MG 14 FILM KAPLI TABLET</v>
          </cell>
          <cell r="M3067" t="str">
            <v>FAMSIKLOVIR</v>
          </cell>
          <cell r="N3067" t="str">
            <v>MENTIS</v>
          </cell>
          <cell r="O3067">
            <v>500</v>
          </cell>
          <cell r="P3067" t="str">
            <v>MG</v>
          </cell>
          <cell r="Q3067">
            <v>14</v>
          </cell>
          <cell r="R3067" t="str">
            <v>NORMAL REÇETE</v>
          </cell>
          <cell r="S3067" t="str">
            <v>IMAL</v>
          </cell>
          <cell r="T3067" t="str">
            <v>YUNANISTAN</v>
          </cell>
          <cell r="U3067">
            <v>50.98</v>
          </cell>
          <cell r="V3067">
            <v>24.15</v>
          </cell>
          <cell r="W3067">
            <v>24.15</v>
          </cell>
          <cell r="X3067" t="str">
            <v>YUNANISTAN</v>
          </cell>
          <cell r="Y3067">
            <v>0</v>
          </cell>
          <cell r="Z3067">
            <v>0</v>
          </cell>
          <cell r="AA3067">
            <v>45.61</v>
          </cell>
          <cell r="AB3067">
            <v>0</v>
          </cell>
          <cell r="AC3067">
            <v>45.61</v>
          </cell>
        </row>
        <row r="3068">
          <cell r="A3068">
            <v>8697930090953</v>
          </cell>
          <cell r="B3068" t="str">
            <v>J05AB09</v>
          </cell>
          <cell r="C3068" t="str">
            <v>famciclovir</v>
          </cell>
          <cell r="D3068" t="str">
            <v>EŞDEĞER</v>
          </cell>
          <cell r="E3068" t="str">
            <v>EŞDEĞER</v>
          </cell>
          <cell r="F3068">
            <v>0</v>
          </cell>
          <cell r="G3068">
            <v>5</v>
          </cell>
          <cell r="H3068">
            <v>1</v>
          </cell>
          <cell r="I3068">
            <v>0</v>
          </cell>
          <cell r="J3068">
            <v>0</v>
          </cell>
          <cell r="K3068">
            <v>0</v>
          </cell>
          <cell r="L3068" t="str">
            <v>VIRMOL 500 MG 21 FILM KAPLI TABLET</v>
          </cell>
          <cell r="M3068" t="str">
            <v>FAMSIKLOVIR</v>
          </cell>
          <cell r="N3068" t="str">
            <v>MENTIS</v>
          </cell>
          <cell r="O3068">
            <v>500</v>
          </cell>
          <cell r="P3068" t="str">
            <v>MG</v>
          </cell>
          <cell r="Q3068">
            <v>21</v>
          </cell>
          <cell r="R3068" t="str">
            <v>NORMAL REÇETE</v>
          </cell>
          <cell r="S3068" t="str">
            <v>IMAL</v>
          </cell>
          <cell r="T3068" t="str">
            <v>YUNANISTAN</v>
          </cell>
          <cell r="U3068">
            <v>76.48</v>
          </cell>
          <cell r="V3068">
            <v>36.22</v>
          </cell>
          <cell r="W3068">
            <v>36.22</v>
          </cell>
          <cell r="X3068" t="str">
            <v>YUNANISTAN</v>
          </cell>
          <cell r="Y3068">
            <v>0</v>
          </cell>
          <cell r="Z3068">
            <v>0</v>
          </cell>
          <cell r="AA3068">
            <v>68.44</v>
          </cell>
          <cell r="AB3068">
            <v>0</v>
          </cell>
          <cell r="AC3068">
            <v>68.44</v>
          </cell>
        </row>
        <row r="3069">
          <cell r="A3069">
            <v>8697930090977</v>
          </cell>
          <cell r="B3069" t="str">
            <v>J05AB09</v>
          </cell>
          <cell r="C3069" t="str">
            <v>famciclovir</v>
          </cell>
          <cell r="D3069" t="str">
            <v>EŞDEĞER</v>
          </cell>
          <cell r="E3069" t="str">
            <v>EŞDEĞER</v>
          </cell>
          <cell r="F3069">
            <v>0</v>
          </cell>
          <cell r="G3069">
            <v>5</v>
          </cell>
          <cell r="H3069">
            <v>1</v>
          </cell>
          <cell r="I3069">
            <v>0</v>
          </cell>
          <cell r="J3069">
            <v>0</v>
          </cell>
          <cell r="K3069">
            <v>0</v>
          </cell>
          <cell r="L3069" t="str">
            <v>VIRMOL 750 MG 14 FILM KAPLI TABLET</v>
          </cell>
          <cell r="M3069" t="str">
            <v>FAMSIKLOVIR</v>
          </cell>
          <cell r="N3069" t="str">
            <v>MENTIS</v>
          </cell>
          <cell r="O3069">
            <v>750</v>
          </cell>
          <cell r="P3069" t="str">
            <v>MG</v>
          </cell>
          <cell r="Q3069">
            <v>14</v>
          </cell>
          <cell r="R3069" t="str">
            <v>NORMAL REÇETE</v>
          </cell>
          <cell r="S3069" t="str">
            <v>IMAL</v>
          </cell>
          <cell r="T3069" t="str">
            <v>YUNANISTAN</v>
          </cell>
          <cell r="U3069">
            <v>76.48</v>
          </cell>
          <cell r="V3069">
            <v>45.88</v>
          </cell>
          <cell r="W3069">
            <v>45.88</v>
          </cell>
          <cell r="X3069" t="str">
            <v>YUNANISTAN</v>
          </cell>
          <cell r="Y3069">
            <v>0</v>
          </cell>
          <cell r="Z3069">
            <v>0</v>
          </cell>
          <cell r="AA3069">
            <v>86.7</v>
          </cell>
          <cell r="AB3069">
            <v>0</v>
          </cell>
          <cell r="AC3069">
            <v>86.7</v>
          </cell>
        </row>
        <row r="3070">
          <cell r="A3070">
            <v>8697930090960</v>
          </cell>
          <cell r="B3070" t="str">
            <v>J05AB09</v>
          </cell>
          <cell r="C3070" t="str">
            <v>famciclovir</v>
          </cell>
          <cell r="D3070" t="str">
            <v>EŞDEĞER</v>
          </cell>
          <cell r="E3070" t="str">
            <v>EŞDEĞER</v>
          </cell>
          <cell r="F3070">
            <v>0</v>
          </cell>
          <cell r="G3070">
            <v>5</v>
          </cell>
          <cell r="H3070">
            <v>1</v>
          </cell>
          <cell r="I3070">
            <v>0</v>
          </cell>
          <cell r="J3070">
            <v>0</v>
          </cell>
          <cell r="K3070">
            <v>0</v>
          </cell>
          <cell r="L3070" t="str">
            <v>VIRMOL 750 MG 7 FILM KAPLI TABLET</v>
          </cell>
          <cell r="M3070" t="str">
            <v>FAMSIKLOVIR</v>
          </cell>
          <cell r="N3070" t="str">
            <v>MENTIS</v>
          </cell>
          <cell r="O3070">
            <v>750</v>
          </cell>
          <cell r="P3070" t="str">
            <v>MG</v>
          </cell>
          <cell r="Q3070">
            <v>7</v>
          </cell>
          <cell r="R3070" t="str">
            <v>NORMAL REÇETE</v>
          </cell>
          <cell r="S3070" t="str">
            <v>IMAL</v>
          </cell>
          <cell r="T3070" t="str">
            <v>YUNANISTAN</v>
          </cell>
          <cell r="U3070">
            <v>38.24</v>
          </cell>
          <cell r="V3070">
            <v>18.11</v>
          </cell>
          <cell r="W3070">
            <v>18.11</v>
          </cell>
          <cell r="X3070" t="str">
            <v>YUNANISTAN</v>
          </cell>
          <cell r="Y3070">
            <v>0</v>
          </cell>
          <cell r="Z3070">
            <v>0</v>
          </cell>
          <cell r="AA3070">
            <v>34.21</v>
          </cell>
          <cell r="AB3070">
            <v>0</v>
          </cell>
          <cell r="AC3070">
            <v>34.21</v>
          </cell>
        </row>
        <row r="3071">
          <cell r="A3071">
            <v>8699504440027</v>
          </cell>
          <cell r="B3071" t="str">
            <v>S01XA20</v>
          </cell>
          <cell r="C3071" t="str">
            <v>artificial tears and other indifferent preparations</v>
          </cell>
          <cell r="D3071" t="str">
            <v>REFERANS</v>
          </cell>
          <cell r="E3071" t="str">
            <v>YIRMI YIL</v>
          </cell>
          <cell r="F3071">
            <v>4</v>
          </cell>
          <cell r="G3071">
            <v>1</v>
          </cell>
          <cell r="H3071">
            <v>2</v>
          </cell>
          <cell r="I3071">
            <v>0</v>
          </cell>
          <cell r="J3071">
            <v>0</v>
          </cell>
          <cell r="K3071">
            <v>0</v>
          </cell>
          <cell r="L3071" t="str">
            <v>VISCOTEARS 10 GR JEL</v>
          </cell>
          <cell r="M3071" t="str">
            <v>KARBOMER</v>
          </cell>
          <cell r="N3071" t="str">
            <v>NOVARTIS</v>
          </cell>
          <cell r="O3071">
            <v>0</v>
          </cell>
          <cell r="P3071">
            <v>0</v>
          </cell>
          <cell r="Q3071">
            <v>10</v>
          </cell>
          <cell r="R3071" t="str">
            <v>NORMAL REÇETE</v>
          </cell>
          <cell r="S3071" t="str">
            <v>ITHAL</v>
          </cell>
          <cell r="T3071" t="str">
            <v>TURKIYE</v>
          </cell>
          <cell r="U3071">
            <v>1.91</v>
          </cell>
          <cell r="V3071">
            <v>1.91</v>
          </cell>
          <cell r="W3071">
            <v>0</v>
          </cell>
          <cell r="X3071" t="str">
            <v>TURKIYE</v>
          </cell>
          <cell r="Y3071">
            <v>0</v>
          </cell>
          <cell r="Z3071">
            <v>0</v>
          </cell>
          <cell r="AA3071">
            <v>4.04</v>
          </cell>
          <cell r="AB3071">
            <v>0</v>
          </cell>
          <cell r="AC3071">
            <v>4.04</v>
          </cell>
        </row>
        <row r="3072">
          <cell r="A3072">
            <v>8699792753212</v>
          </cell>
          <cell r="B3072" t="str">
            <v>A11CC05</v>
          </cell>
          <cell r="C3072" t="str">
            <v>colecalciferol</v>
          </cell>
          <cell r="D3072" t="str">
            <v>ESDEGER</v>
          </cell>
          <cell r="E3072" t="str">
            <v>FIYAT KORUMALI URUN</v>
          </cell>
          <cell r="F3072">
            <v>4</v>
          </cell>
          <cell r="G3072">
            <v>3</v>
          </cell>
          <cell r="H3072">
            <v>2</v>
          </cell>
          <cell r="I3072">
            <v>0</v>
          </cell>
          <cell r="J3072">
            <v>0</v>
          </cell>
          <cell r="K3072">
            <v>0</v>
          </cell>
          <cell r="L3072" t="str">
            <v>VITADE-3 300000 IU/ML IM/ORAL AMPUL (1 ADET)</v>
          </cell>
          <cell r="M3072" t="str">
            <v>VITAMIN D3</v>
          </cell>
          <cell r="N3072" t="str">
            <v>TERRA</v>
          </cell>
          <cell r="O3072">
            <v>300000</v>
          </cell>
          <cell r="P3072" t="str">
            <v>IU</v>
          </cell>
          <cell r="Q3072">
            <v>1</v>
          </cell>
          <cell r="R3072" t="str">
            <v>NORMAL RECETE</v>
          </cell>
          <cell r="S3072" t="str">
            <v>IMAL</v>
          </cell>
          <cell r="T3072" t="str">
            <v>TURKIYE</v>
          </cell>
          <cell r="U3072">
            <v>0.77</v>
          </cell>
          <cell r="V3072">
            <v>0.77</v>
          </cell>
          <cell r="W3072">
            <v>0</v>
          </cell>
          <cell r="X3072" t="str">
            <v>TURKIYE</v>
          </cell>
          <cell r="Y3072">
            <v>0</v>
          </cell>
          <cell r="Z3072">
            <v>0</v>
          </cell>
          <cell r="AA3072">
            <v>1.79</v>
          </cell>
          <cell r="AB3072">
            <v>0</v>
          </cell>
          <cell r="AC3072">
            <v>1.79</v>
          </cell>
        </row>
        <row r="3073">
          <cell r="A3073">
            <v>8699792593214</v>
          </cell>
          <cell r="B3073" t="str">
            <v>A11CC05</v>
          </cell>
          <cell r="C3073" t="str">
            <v>colecalciferol</v>
          </cell>
          <cell r="D3073" t="str">
            <v>ESDEGER</v>
          </cell>
          <cell r="E3073" t="str">
            <v>FIYAT KORUMALI URUN</v>
          </cell>
          <cell r="F3073">
            <v>4</v>
          </cell>
          <cell r="G3073">
            <v>1</v>
          </cell>
          <cell r="H3073">
            <v>2</v>
          </cell>
          <cell r="I3073">
            <v>0</v>
          </cell>
          <cell r="J3073">
            <v>0</v>
          </cell>
          <cell r="K3073">
            <v>0</v>
          </cell>
          <cell r="L3073" t="str">
            <v>VITADE-3 ORAL DAMLA</v>
          </cell>
          <cell r="M3073" t="str">
            <v>VITAMIN D3</v>
          </cell>
          <cell r="N3073" t="str">
            <v>TERRA</v>
          </cell>
          <cell r="O3073">
            <v>50000</v>
          </cell>
          <cell r="P3073" t="str">
            <v>IU</v>
          </cell>
          <cell r="Q3073">
            <v>15</v>
          </cell>
          <cell r="R3073" t="str">
            <v>NORMAL RECETE</v>
          </cell>
          <cell r="S3073" t="str">
            <v>IMAL</v>
          </cell>
          <cell r="T3073" t="str">
            <v>TURKIYE</v>
          </cell>
          <cell r="U3073">
            <v>1.75</v>
          </cell>
          <cell r="V3073">
            <v>1.75</v>
          </cell>
          <cell r="W3073">
            <v>0</v>
          </cell>
          <cell r="X3073" t="str">
            <v>TURKIYE</v>
          </cell>
          <cell r="Y3073">
            <v>0</v>
          </cell>
          <cell r="Z3073">
            <v>0</v>
          </cell>
          <cell r="AA3073">
            <v>4.09</v>
          </cell>
          <cell r="AB3073">
            <v>0</v>
          </cell>
          <cell r="AC3073">
            <v>4.09</v>
          </cell>
        </row>
        <row r="3074">
          <cell r="A3074">
            <v>8680265750104</v>
          </cell>
          <cell r="B3074" t="str">
            <v>B03BA01</v>
          </cell>
          <cell r="C3074" t="str">
            <v>cyanocobalamin</v>
          </cell>
          <cell r="D3074" t="str">
            <v>EŞDEĞER</v>
          </cell>
          <cell r="E3074" t="str">
            <v>YIRMI YIL</v>
          </cell>
          <cell r="F3074">
            <v>4</v>
          </cell>
          <cell r="G3074">
            <v>1</v>
          </cell>
          <cell r="H3074">
            <v>2</v>
          </cell>
          <cell r="I3074">
            <v>0</v>
          </cell>
          <cell r="J3074">
            <v>0</v>
          </cell>
          <cell r="K3074">
            <v>0</v>
          </cell>
          <cell r="L3074" t="str">
            <v>VITAKOBAL 1000 MCG/1 ML 5 AMPUL</v>
          </cell>
          <cell r="M3074" t="str">
            <v>SIYANOKOBALAMIN</v>
          </cell>
          <cell r="N3074" t="str">
            <v>AKAR FARMA</v>
          </cell>
          <cell r="O3074">
            <v>1000</v>
          </cell>
          <cell r="P3074" t="str">
            <v>MCG</v>
          </cell>
          <cell r="Q3074">
            <v>5</v>
          </cell>
          <cell r="R3074" t="str">
            <v>NORMAL REÇETE</v>
          </cell>
          <cell r="S3074" t="str">
            <v>IMAL</v>
          </cell>
          <cell r="T3074" t="str">
            <v>TURKIYE</v>
          </cell>
          <cell r="U3074">
            <v>2.8299999999999996</v>
          </cell>
          <cell r="V3074">
            <v>2.8299999999999996</v>
          </cell>
          <cell r="W3074">
            <v>0</v>
          </cell>
          <cell r="X3074" t="str">
            <v>TURKIYE</v>
          </cell>
          <cell r="Y3074">
            <v>0</v>
          </cell>
          <cell r="Z3074">
            <v>0</v>
          </cell>
          <cell r="AA3074">
            <v>5.97</v>
          </cell>
          <cell r="AB3074">
            <v>0</v>
          </cell>
          <cell r="AC3074">
            <v>5.97</v>
          </cell>
        </row>
        <row r="3075">
          <cell r="A3075">
            <v>8699844750589</v>
          </cell>
          <cell r="B3075" t="str">
            <v>N01BB01</v>
          </cell>
          <cell r="C3075" t="str">
            <v>bupivacaine</v>
          </cell>
          <cell r="D3075" t="str">
            <v>ESDEGER</v>
          </cell>
          <cell r="E3075" t="str">
            <v>FIYAT KORUMALI URUN</v>
          </cell>
          <cell r="F3075">
            <v>4</v>
          </cell>
          <cell r="G3075">
            <v>1</v>
          </cell>
          <cell r="H3075">
            <v>2</v>
          </cell>
          <cell r="I3075">
            <v>0</v>
          </cell>
          <cell r="J3075">
            <v>0</v>
          </cell>
          <cell r="K3075">
            <v>0</v>
          </cell>
          <cell r="L3075" t="str">
            <v>BUSTESIN %0,5 SPINAL HEAVY ENJ.COZ. ICEREN 5x4 ML AMPUL/KUTU</v>
          </cell>
          <cell r="M3075" t="str">
            <v xml:space="preserve">BUPIVACAINE </v>
          </cell>
          <cell r="N3075" t="str">
            <v>VEM ILAC</v>
          </cell>
          <cell r="O3075">
            <v>20</v>
          </cell>
          <cell r="P3075" t="str">
            <v>MG</v>
          </cell>
          <cell r="Q3075">
            <v>5</v>
          </cell>
          <cell r="R3075" t="str">
            <v>NORMAL RECETE</v>
          </cell>
          <cell r="S3075" t="str">
            <v>IMAL</v>
          </cell>
          <cell r="T3075" t="str">
            <v>TURKIYE</v>
          </cell>
          <cell r="U3075">
            <v>2.3099999999999996</v>
          </cell>
          <cell r="V3075">
            <v>2.3099999999999996</v>
          </cell>
          <cell r="W3075">
            <v>0</v>
          </cell>
          <cell r="X3075" t="str">
            <v>TURKIYE</v>
          </cell>
          <cell r="Y3075">
            <v>0</v>
          </cell>
          <cell r="Z3075">
            <v>0</v>
          </cell>
          <cell r="AA3075">
            <v>6.34</v>
          </cell>
          <cell r="AB3075">
            <v>0</v>
          </cell>
          <cell r="AC3075">
            <v>6.34</v>
          </cell>
        </row>
        <row r="3076">
          <cell r="A3076">
            <v>8699844770594</v>
          </cell>
          <cell r="B3076" t="str">
            <v>N01BB01</v>
          </cell>
          <cell r="C3076" t="str">
            <v>bupivacaine</v>
          </cell>
          <cell r="D3076" t="str">
            <v>ESDEGER</v>
          </cell>
          <cell r="E3076" t="str">
            <v>FIYAT KORUMALI URUN</v>
          </cell>
          <cell r="F3076">
            <v>4</v>
          </cell>
          <cell r="G3076">
            <v>1</v>
          </cell>
          <cell r="H3076">
            <v>2</v>
          </cell>
          <cell r="I3076">
            <v>0</v>
          </cell>
          <cell r="J3076">
            <v>0</v>
          </cell>
          <cell r="K3076">
            <v>0</v>
          </cell>
          <cell r="L3076" t="str">
            <v>BUSTESIN %0,5 ENJ.COZ. ICEREN FLAKON 1x20 ML FLAKON KUTU</v>
          </cell>
          <cell r="M3076" t="str">
            <v xml:space="preserve">BUPIVACAINE </v>
          </cell>
          <cell r="N3076" t="str">
            <v>VEM ILAC</v>
          </cell>
          <cell r="O3076">
            <v>5</v>
          </cell>
          <cell r="P3076" t="str">
            <v>MG</v>
          </cell>
          <cell r="Q3076">
            <v>1</v>
          </cell>
          <cell r="R3076" t="str">
            <v>NORMAL RECETE</v>
          </cell>
          <cell r="S3076" t="str">
            <v>IMAL</v>
          </cell>
          <cell r="T3076" t="str">
            <v>TURKIYE</v>
          </cell>
          <cell r="U3076">
            <v>1.9</v>
          </cell>
          <cell r="V3076">
            <v>1.9</v>
          </cell>
          <cell r="W3076">
            <v>0</v>
          </cell>
          <cell r="X3076" t="str">
            <v>TURKIYE</v>
          </cell>
          <cell r="Y3076">
            <v>0</v>
          </cell>
          <cell r="Z3076">
            <v>0</v>
          </cell>
          <cell r="AA3076">
            <v>5.21</v>
          </cell>
          <cell r="AB3076">
            <v>0</v>
          </cell>
          <cell r="AC3076">
            <v>5.21</v>
          </cell>
        </row>
        <row r="3077">
          <cell r="A3077">
            <v>8699844170073</v>
          </cell>
          <cell r="B3077" t="str">
            <v>R03DA04</v>
          </cell>
          <cell r="C3077" t="str">
            <v>theophylline</v>
          </cell>
          <cell r="D3077" t="str">
            <v>REFERANS</v>
          </cell>
          <cell r="E3077" t="str">
            <v>FIYAT KORUMALI URUN</v>
          </cell>
          <cell r="F3077">
            <v>4</v>
          </cell>
          <cell r="G3077">
            <v>1</v>
          </cell>
          <cell r="H3077">
            <v>2</v>
          </cell>
          <cell r="I3077">
            <v>0</v>
          </cell>
          <cell r="J3077">
            <v>0</v>
          </cell>
          <cell r="K3077">
            <v>0</v>
          </cell>
          <cell r="L3077" t="str">
            <v>BUTOFILIN 200 MG SR 30 KAPSUL</v>
          </cell>
          <cell r="M3077" t="str">
            <v>TEOFILIN</v>
          </cell>
          <cell r="N3077" t="str">
            <v>VEM ILAC</v>
          </cell>
          <cell r="O3077">
            <v>200</v>
          </cell>
          <cell r="P3077" t="str">
            <v>MG</v>
          </cell>
          <cell r="Q3077">
            <v>30</v>
          </cell>
          <cell r="R3077" t="str">
            <v>NORMAL RECETE</v>
          </cell>
          <cell r="S3077" t="str">
            <v>ITHAL</v>
          </cell>
          <cell r="T3077" t="str">
            <v>TURKIYE</v>
          </cell>
          <cell r="U3077">
            <v>1.98</v>
          </cell>
          <cell r="V3077">
            <v>1.98</v>
          </cell>
          <cell r="W3077">
            <v>0</v>
          </cell>
          <cell r="X3077" t="str">
            <v>TURKIYE</v>
          </cell>
          <cell r="Y3077">
            <v>0</v>
          </cell>
          <cell r="Z3077">
            <v>0</v>
          </cell>
          <cell r="AA3077">
            <v>5.46</v>
          </cell>
          <cell r="AB3077">
            <v>0</v>
          </cell>
          <cell r="AC3077">
            <v>5.46</v>
          </cell>
        </row>
        <row r="3078">
          <cell r="A3078">
            <v>8699511286878</v>
          </cell>
          <cell r="B3078" t="str">
            <v>J01DD15</v>
          </cell>
          <cell r="C3078" t="str">
            <v>cefdinir</v>
          </cell>
          <cell r="D3078" t="str">
            <v>ESDEGER</v>
          </cell>
          <cell r="E3078" t="str">
            <v>ESDEGER</v>
          </cell>
          <cell r="F3078">
            <v>0</v>
          </cell>
          <cell r="G3078">
            <v>1</v>
          </cell>
          <cell r="H3078">
            <v>2</v>
          </cell>
          <cell r="I3078">
            <v>0</v>
          </cell>
          <cell r="J3078">
            <v>0</v>
          </cell>
          <cell r="K3078">
            <v>0</v>
          </cell>
          <cell r="L3078" t="str">
            <v>NUAX 250 MG/5 ML 100 ML ORAL SUSPANSIYON HAZIRLAMAK ICIN KURU TOZ</v>
          </cell>
          <cell r="M3078" t="str">
            <v>SEFDINIR</v>
          </cell>
          <cell r="N3078" t="str">
            <v>SABA ILAC</v>
          </cell>
          <cell r="O3078" t="str">
            <v>250+5</v>
          </cell>
          <cell r="P3078" t="str">
            <v>MG</v>
          </cell>
          <cell r="Q3078">
            <v>100</v>
          </cell>
          <cell r="R3078" t="str">
            <v>NORMAL RECETE</v>
          </cell>
          <cell r="S3078" t="str">
            <v>IMAL</v>
          </cell>
          <cell r="T3078" t="str">
            <v>TURKIYE</v>
          </cell>
          <cell r="U3078">
            <v>37.299999999999997</v>
          </cell>
          <cell r="V3078">
            <v>37.299999999999997</v>
          </cell>
          <cell r="W3078">
            <v>37.299999999999997</v>
          </cell>
          <cell r="X3078" t="str">
            <v>TURKIYE</v>
          </cell>
          <cell r="Y3078">
            <v>0</v>
          </cell>
          <cell r="Z3078">
            <v>0</v>
          </cell>
          <cell r="AA3078">
            <v>53.78</v>
          </cell>
          <cell r="AB3078">
            <v>0</v>
          </cell>
          <cell r="AC3078">
            <v>67.959999999999994</v>
          </cell>
        </row>
        <row r="3079">
          <cell r="A3079">
            <v>8699511286854</v>
          </cell>
          <cell r="B3079" t="str">
            <v>J01DD15</v>
          </cell>
          <cell r="C3079" t="str">
            <v>cefdinir</v>
          </cell>
          <cell r="D3079" t="str">
            <v>ESDEGER</v>
          </cell>
          <cell r="E3079" t="str">
            <v>ESDEGER</v>
          </cell>
          <cell r="F3079">
            <v>0</v>
          </cell>
          <cell r="G3079">
            <v>1</v>
          </cell>
          <cell r="H3079">
            <v>2</v>
          </cell>
          <cell r="I3079">
            <v>0</v>
          </cell>
          <cell r="J3079">
            <v>0</v>
          </cell>
          <cell r="K3079">
            <v>0</v>
          </cell>
          <cell r="L3079" t="str">
            <v>NUAX 125 MG/5 ML 100 ML ORAL SUSPANSIYON HAZIRLAMAK ICIN KURU TOZ</v>
          </cell>
          <cell r="M3079" t="str">
            <v>SEFDINIR</v>
          </cell>
          <cell r="N3079" t="str">
            <v>SABA ILAC</v>
          </cell>
          <cell r="O3079" t="str">
            <v>125+5</v>
          </cell>
          <cell r="P3079" t="str">
            <v>MG</v>
          </cell>
          <cell r="Q3079">
            <v>100</v>
          </cell>
          <cell r="R3079" t="str">
            <v>NORMAL RECETE</v>
          </cell>
          <cell r="S3079" t="str">
            <v>IMAL</v>
          </cell>
          <cell r="T3079" t="str">
            <v>TURKIYE</v>
          </cell>
          <cell r="U3079">
            <v>9.18</v>
          </cell>
          <cell r="V3079">
            <v>9.18</v>
          </cell>
          <cell r="W3079">
            <v>9.18</v>
          </cell>
          <cell r="X3079" t="str">
            <v>TURKIYE</v>
          </cell>
          <cell r="Y3079">
            <v>0</v>
          </cell>
          <cell r="Z3079">
            <v>0</v>
          </cell>
          <cell r="AA3079">
            <v>24.72</v>
          </cell>
          <cell r="AB3079">
            <v>0</v>
          </cell>
          <cell r="AC3079">
            <v>31.24</v>
          </cell>
        </row>
        <row r="3080">
          <cell r="A3080">
            <v>8699511150605</v>
          </cell>
          <cell r="B3080" t="str">
            <v>J01DD15</v>
          </cell>
          <cell r="C3080" t="str">
            <v>cefdinir</v>
          </cell>
          <cell r="D3080" t="str">
            <v>ESDEGER</v>
          </cell>
          <cell r="E3080" t="str">
            <v>ESDEGER</v>
          </cell>
          <cell r="F3080">
            <v>0</v>
          </cell>
          <cell r="G3080">
            <v>1</v>
          </cell>
          <cell r="H3080">
            <v>2</v>
          </cell>
          <cell r="I3080">
            <v>0</v>
          </cell>
          <cell r="J3080">
            <v>0</v>
          </cell>
          <cell r="K3080">
            <v>0</v>
          </cell>
          <cell r="L3080" t="str">
            <v>NUAX 300 MG 20 KAPSUL</v>
          </cell>
          <cell r="M3080" t="str">
            <v>SEFDINIR</v>
          </cell>
          <cell r="N3080" t="str">
            <v>SABA ILAC</v>
          </cell>
          <cell r="O3080">
            <v>300</v>
          </cell>
          <cell r="P3080" t="str">
            <v>MG</v>
          </cell>
          <cell r="Q3080">
            <v>20</v>
          </cell>
          <cell r="R3080" t="str">
            <v>NORMAL RECETE</v>
          </cell>
          <cell r="S3080" t="str">
            <v>IMAL</v>
          </cell>
          <cell r="T3080" t="str">
            <v>TURKIYE</v>
          </cell>
          <cell r="U3080">
            <v>31.46</v>
          </cell>
          <cell r="V3080">
            <v>31.46</v>
          </cell>
          <cell r="W3080">
            <v>31.46</v>
          </cell>
          <cell r="X3080" t="str">
            <v>TURKIYE</v>
          </cell>
          <cell r="Y3080">
            <v>0</v>
          </cell>
          <cell r="Z3080">
            <v>0</v>
          </cell>
          <cell r="AA3080">
            <v>48.64</v>
          </cell>
          <cell r="AB3080">
            <v>0</v>
          </cell>
          <cell r="AC3080">
            <v>61.46</v>
          </cell>
        </row>
        <row r="3081">
          <cell r="A3081">
            <v>8698622750155</v>
          </cell>
          <cell r="B3081" t="str">
            <v>R03DA05</v>
          </cell>
          <cell r="C3081" t="str">
            <v>aminophylline</v>
          </cell>
          <cell r="D3081" t="str">
            <v>ESDEGER</v>
          </cell>
          <cell r="E3081" t="str">
            <v>FIYAT KORUMALI URUN</v>
          </cell>
          <cell r="F3081">
            <v>4</v>
          </cell>
          <cell r="G3081">
            <v>1</v>
          </cell>
          <cell r="H3081">
            <v>3</v>
          </cell>
          <cell r="I3081">
            <v>0</v>
          </cell>
          <cell r="J3081">
            <v>0</v>
          </cell>
          <cell r="K3081">
            <v>0</v>
          </cell>
          <cell r="L3081" t="str">
            <v>TECAR 240 MG/10 ML IV INFUZYON COZELTISI ICEREN 6 AMPUL</v>
          </cell>
          <cell r="M3081" t="str">
            <v>AMINOFILIN</v>
          </cell>
          <cell r="N3081" t="str">
            <v>AVICENNA</v>
          </cell>
          <cell r="O3081">
            <v>240</v>
          </cell>
          <cell r="P3081" t="str">
            <v>MG</v>
          </cell>
          <cell r="Q3081">
            <v>10</v>
          </cell>
          <cell r="R3081" t="str">
            <v>NORMAL RECETE</v>
          </cell>
          <cell r="S3081" t="str">
            <v>IMAL</v>
          </cell>
          <cell r="T3081" t="str">
            <v>TURKIYE</v>
          </cell>
          <cell r="U3081">
            <v>3.12</v>
          </cell>
          <cell r="V3081">
            <v>3.12</v>
          </cell>
          <cell r="W3081">
            <v>3.12</v>
          </cell>
          <cell r="X3081" t="str">
            <v>TURKIYE</v>
          </cell>
          <cell r="Y3081">
            <v>0</v>
          </cell>
          <cell r="Z3081">
            <v>0</v>
          </cell>
          <cell r="AA3081">
            <v>8.3800000000000008</v>
          </cell>
          <cell r="AB3081">
            <v>0</v>
          </cell>
          <cell r="AC3081">
            <v>10.33</v>
          </cell>
        </row>
        <row r="3082">
          <cell r="A3082">
            <v>8698622750070</v>
          </cell>
          <cell r="B3082" t="str">
            <v>C01BD01</v>
          </cell>
          <cell r="C3082" t="str">
            <v>amiodarone</v>
          </cell>
          <cell r="D3082" t="str">
            <v>ESDEGER</v>
          </cell>
          <cell r="E3082" t="str">
            <v>FIYAT KORUMALI URUN</v>
          </cell>
          <cell r="F3082">
            <v>4</v>
          </cell>
          <cell r="G3082">
            <v>1</v>
          </cell>
          <cell r="H3082">
            <v>2</v>
          </cell>
          <cell r="I3082">
            <v>0</v>
          </cell>
          <cell r="J3082">
            <v>0</v>
          </cell>
          <cell r="K3082">
            <v>0</v>
          </cell>
          <cell r="L3082" t="str">
            <v>AMIDOVIN 150 MG/3 ML IV 6 AMPUL</v>
          </cell>
          <cell r="M3082" t="str">
            <v>AMIODARON HCL</v>
          </cell>
          <cell r="N3082" t="str">
            <v>AVICENNA</v>
          </cell>
          <cell r="O3082">
            <v>150</v>
          </cell>
          <cell r="P3082" t="str">
            <v>MG</v>
          </cell>
          <cell r="Q3082">
            <v>6</v>
          </cell>
          <cell r="R3082" t="str">
            <v>NORMAL RECETE</v>
          </cell>
          <cell r="S3082" t="str">
            <v>IMAL</v>
          </cell>
          <cell r="T3082" t="str">
            <v>TURKIYE</v>
          </cell>
          <cell r="U3082">
            <v>2.27</v>
          </cell>
          <cell r="V3082">
            <v>2.27</v>
          </cell>
          <cell r="W3082">
            <v>0</v>
          </cell>
          <cell r="X3082" t="str">
            <v>TURKIYE</v>
          </cell>
          <cell r="Y3082">
            <v>0</v>
          </cell>
          <cell r="Z3082">
            <v>0</v>
          </cell>
          <cell r="AA3082">
            <v>6.24</v>
          </cell>
          <cell r="AB3082">
            <v>0</v>
          </cell>
          <cell r="AC3082">
            <v>7.69</v>
          </cell>
        </row>
        <row r="3083">
          <cell r="A3083">
            <v>8698622750124</v>
          </cell>
          <cell r="B3083" t="str">
            <v>H02AB02</v>
          </cell>
          <cell r="C3083" t="str">
            <v>dexamethasone</v>
          </cell>
          <cell r="D3083" t="str">
            <v>ESDEGER</v>
          </cell>
          <cell r="E3083" t="str">
            <v>FIYAT KORUMALI URUN</v>
          </cell>
          <cell r="F3083">
            <v>0</v>
          </cell>
          <cell r="G3083">
            <v>1</v>
          </cell>
          <cell r="H3083">
            <v>2</v>
          </cell>
          <cell r="I3083">
            <v>0</v>
          </cell>
          <cell r="J3083">
            <v>0</v>
          </cell>
          <cell r="K3083">
            <v>0</v>
          </cell>
          <cell r="L3083" t="str">
            <v>GADEXON 8 MG/2 ML IM/IV ENJ. COZ. ICEREN 100 AMPUL</v>
          </cell>
          <cell r="M3083" t="str">
            <v xml:space="preserve">DEKSAMETAZON </v>
          </cell>
          <cell r="N3083" t="str">
            <v>AVICENNA</v>
          </cell>
          <cell r="O3083">
            <v>8</v>
          </cell>
          <cell r="P3083" t="str">
            <v>MG</v>
          </cell>
          <cell r="Q3083">
            <v>100</v>
          </cell>
          <cell r="R3083" t="str">
            <v>NORMAL RECETE</v>
          </cell>
          <cell r="S3083" t="str">
            <v>IMAL</v>
          </cell>
          <cell r="T3083" t="str">
            <v>TURKIYE</v>
          </cell>
          <cell r="U3083">
            <v>25.618780301097221</v>
          </cell>
          <cell r="V3083">
            <v>25.618780301097221</v>
          </cell>
          <cell r="W3083">
            <v>0</v>
          </cell>
          <cell r="X3083" t="str">
            <v>TURKIYE</v>
          </cell>
          <cell r="Y3083">
            <v>0</v>
          </cell>
          <cell r="Z3083">
            <v>1</v>
          </cell>
          <cell r="AA3083">
            <v>68.97</v>
          </cell>
          <cell r="AB3083">
            <v>0</v>
          </cell>
          <cell r="AC3083">
            <v>87.15</v>
          </cell>
        </row>
        <row r="3084">
          <cell r="A3084">
            <v>8698622750094</v>
          </cell>
          <cell r="B3084" t="str">
            <v>R06AB05</v>
          </cell>
          <cell r="C3084" t="str">
            <v>pheniramine</v>
          </cell>
          <cell r="D3084" t="str">
            <v>ESDEGER</v>
          </cell>
          <cell r="E3084" t="str">
            <v>FIYAT KORUMALI URUN</v>
          </cell>
          <cell r="F3084">
            <v>4</v>
          </cell>
          <cell r="G3084">
            <v>1</v>
          </cell>
          <cell r="H3084">
            <v>2</v>
          </cell>
          <cell r="I3084">
            <v>0</v>
          </cell>
          <cell r="J3084">
            <v>0</v>
          </cell>
          <cell r="K3084">
            <v>0</v>
          </cell>
          <cell r="L3084" t="str">
            <v>FENAMED 45,5 MG/2 ML IM/IV ENJ. COZ. ICEREN 5 AMPUL</v>
          </cell>
          <cell r="M3084" t="str">
            <v xml:space="preserve">FEMIRAMIN </v>
          </cell>
          <cell r="N3084" t="str">
            <v>AVICENNA</v>
          </cell>
          <cell r="O3084">
            <v>45.5</v>
          </cell>
          <cell r="P3084" t="str">
            <v>MG</v>
          </cell>
          <cell r="Q3084">
            <v>5</v>
          </cell>
          <cell r="R3084" t="str">
            <v>NORMAL RECETE</v>
          </cell>
          <cell r="S3084" t="str">
            <v>IMAL</v>
          </cell>
          <cell r="T3084" t="str">
            <v>TURKIYE</v>
          </cell>
          <cell r="U3084">
            <v>1.21</v>
          </cell>
          <cell r="V3084">
            <v>1.21</v>
          </cell>
          <cell r="W3084">
            <v>0</v>
          </cell>
          <cell r="X3084" t="str">
            <v>TURKIYE</v>
          </cell>
          <cell r="Y3084">
            <v>0</v>
          </cell>
          <cell r="Z3084">
            <v>0</v>
          </cell>
          <cell r="AA3084">
            <v>3.33</v>
          </cell>
          <cell r="AB3084">
            <v>0</v>
          </cell>
          <cell r="AC3084">
            <v>4.1100000000000003</v>
          </cell>
        </row>
        <row r="3085">
          <cell r="A3085">
            <v>8698622750261</v>
          </cell>
          <cell r="B3085" t="str">
            <v>C03CA01</v>
          </cell>
          <cell r="C3085" t="str">
            <v>furosemide</v>
          </cell>
          <cell r="D3085" t="str">
            <v>ESDEGER</v>
          </cell>
          <cell r="E3085" t="str">
            <v>FIYAT KORUMALI URUN</v>
          </cell>
          <cell r="F3085">
            <v>4</v>
          </cell>
          <cell r="G3085">
            <v>1</v>
          </cell>
          <cell r="H3085">
            <v>2</v>
          </cell>
          <cell r="I3085">
            <v>0</v>
          </cell>
          <cell r="J3085">
            <v>0</v>
          </cell>
          <cell r="K3085">
            <v>0</v>
          </cell>
          <cell r="L3085" t="str">
            <v>AVISEMID 20MG/2 ML IM/IV ENJ. VE INF. ICIN  COZ. ICEREN 5 AMPUL</v>
          </cell>
          <cell r="M3085" t="str">
            <v>FUROSEMID</v>
          </cell>
          <cell r="N3085" t="str">
            <v>AVICENNA</v>
          </cell>
          <cell r="O3085" t="str">
            <v>20+2</v>
          </cell>
          <cell r="P3085" t="str">
            <v>MG</v>
          </cell>
          <cell r="Q3085">
            <v>5</v>
          </cell>
          <cell r="R3085" t="str">
            <v>NORMAL RECETE</v>
          </cell>
          <cell r="S3085" t="str">
            <v>IMAL</v>
          </cell>
          <cell r="T3085" t="str">
            <v>TURKIYE</v>
          </cell>
          <cell r="U3085">
            <v>1.1200000000000001</v>
          </cell>
          <cell r="V3085">
            <v>1.1200000000000001</v>
          </cell>
          <cell r="W3085">
            <v>0</v>
          </cell>
          <cell r="X3085" t="str">
            <v>TURKIYE</v>
          </cell>
          <cell r="Y3085">
            <v>0</v>
          </cell>
          <cell r="Z3085">
            <v>0</v>
          </cell>
          <cell r="AA3085">
            <v>3.05</v>
          </cell>
          <cell r="AB3085">
            <v>0</v>
          </cell>
          <cell r="AC3085">
            <v>3.76</v>
          </cell>
        </row>
        <row r="3086">
          <cell r="A3086">
            <v>8698622750278</v>
          </cell>
          <cell r="B3086" t="str">
            <v>C03CA01</v>
          </cell>
          <cell r="C3086" t="str">
            <v>furosemide</v>
          </cell>
          <cell r="D3086" t="str">
            <v>ESDEGER</v>
          </cell>
          <cell r="E3086" t="str">
            <v>FIYAT KORUMALI URUN</v>
          </cell>
          <cell r="F3086">
            <v>0</v>
          </cell>
          <cell r="G3086">
            <v>1</v>
          </cell>
          <cell r="H3086">
            <v>2</v>
          </cell>
          <cell r="I3086">
            <v>0</v>
          </cell>
          <cell r="J3086">
            <v>0</v>
          </cell>
          <cell r="K3086">
            <v>0</v>
          </cell>
          <cell r="L3086" t="str">
            <v>AVISEMID 20 MG/2ML IM/IV ENJEKSIYON VE INFUZYON ICEREN 100 AMPUL</v>
          </cell>
          <cell r="M3086" t="str">
            <v>FUROSEMID</v>
          </cell>
          <cell r="N3086" t="str">
            <v>AVICENNA</v>
          </cell>
          <cell r="O3086" t="str">
            <v>20+2</v>
          </cell>
          <cell r="P3086" t="str">
            <v>MG/ML</v>
          </cell>
          <cell r="Q3086">
            <v>100</v>
          </cell>
          <cell r="R3086" t="str">
            <v>NORMAL RECETE</v>
          </cell>
          <cell r="S3086" t="str">
            <v>IMAL</v>
          </cell>
          <cell r="T3086" t="str">
            <v>ITALYA</v>
          </cell>
          <cell r="U3086">
            <v>24.8</v>
          </cell>
          <cell r="V3086">
            <v>24.8</v>
          </cell>
          <cell r="W3086">
            <v>24.8</v>
          </cell>
          <cell r="X3086" t="str">
            <v>ITALYA</v>
          </cell>
          <cell r="Y3086">
            <v>0</v>
          </cell>
          <cell r="Z3086">
            <v>1</v>
          </cell>
          <cell r="AA3086">
            <v>20.79</v>
          </cell>
          <cell r="AB3086">
            <v>0</v>
          </cell>
          <cell r="AC3086">
            <v>26.27</v>
          </cell>
        </row>
        <row r="3087">
          <cell r="A3087">
            <v>8698622750018</v>
          </cell>
          <cell r="B3087" t="str">
            <v>J01GB03</v>
          </cell>
          <cell r="C3087" t="str">
            <v>gentamicin</v>
          </cell>
          <cell r="D3087" t="str">
            <v>ESDEGER</v>
          </cell>
          <cell r="E3087" t="str">
            <v>FIYAT KORUMALI URUN</v>
          </cell>
          <cell r="F3087">
            <v>4</v>
          </cell>
          <cell r="G3087">
            <v>1</v>
          </cell>
          <cell r="H3087">
            <v>2</v>
          </cell>
          <cell r="I3087">
            <v>0</v>
          </cell>
          <cell r="J3087">
            <v>0</v>
          </cell>
          <cell r="K3087">
            <v>0</v>
          </cell>
          <cell r="L3087" t="str">
            <v>GENSIF 20 MG/2 ML AMPUL</v>
          </cell>
          <cell r="M3087" t="str">
            <v>GENTAMISIN SULFAT</v>
          </cell>
          <cell r="N3087" t="str">
            <v>AVICENNA</v>
          </cell>
          <cell r="O3087">
            <v>20</v>
          </cell>
          <cell r="P3087" t="str">
            <v>MG</v>
          </cell>
          <cell r="Q3087">
            <v>1</v>
          </cell>
          <cell r="R3087" t="str">
            <v>NORMAL RECETE</v>
          </cell>
          <cell r="S3087" t="str">
            <v>IMAL</v>
          </cell>
          <cell r="T3087" t="str">
            <v>TURKIYE</v>
          </cell>
          <cell r="U3087">
            <v>0.19</v>
          </cell>
          <cell r="V3087">
            <v>0.19</v>
          </cell>
          <cell r="W3087">
            <v>0</v>
          </cell>
          <cell r="X3087" t="str">
            <v>TURKIYE</v>
          </cell>
          <cell r="Y3087">
            <v>0</v>
          </cell>
          <cell r="Z3087">
            <v>0</v>
          </cell>
          <cell r="AA3087">
            <v>0.5</v>
          </cell>
          <cell r="AB3087">
            <v>0</v>
          </cell>
          <cell r="AC3087">
            <v>0.61</v>
          </cell>
        </row>
        <row r="3088">
          <cell r="A3088">
            <v>8698622750025</v>
          </cell>
          <cell r="B3088" t="str">
            <v>J01GB03</v>
          </cell>
          <cell r="C3088" t="str">
            <v>gentamicin</v>
          </cell>
          <cell r="D3088" t="str">
            <v>ESDEGER</v>
          </cell>
          <cell r="E3088" t="str">
            <v>FIYAT KORUMALI URUN</v>
          </cell>
          <cell r="F3088">
            <v>4</v>
          </cell>
          <cell r="G3088">
            <v>1</v>
          </cell>
          <cell r="H3088">
            <v>2</v>
          </cell>
          <cell r="I3088">
            <v>0</v>
          </cell>
          <cell r="J3088">
            <v>0</v>
          </cell>
          <cell r="K3088">
            <v>0</v>
          </cell>
          <cell r="L3088" t="str">
            <v>GENSIF 40 MG/2 ML AMPUL</v>
          </cell>
          <cell r="M3088" t="str">
            <v>GENTAMISIN SULFAT</v>
          </cell>
          <cell r="N3088" t="str">
            <v>AVICENNA</v>
          </cell>
          <cell r="O3088">
            <v>40</v>
          </cell>
          <cell r="P3088" t="str">
            <v>MG</v>
          </cell>
          <cell r="Q3088">
            <v>1</v>
          </cell>
          <cell r="R3088" t="str">
            <v>NORMAL RECETE</v>
          </cell>
          <cell r="S3088" t="str">
            <v>IMAL</v>
          </cell>
          <cell r="T3088" t="str">
            <v>TURKIYE</v>
          </cell>
          <cell r="U3088">
            <v>0.25</v>
          </cell>
          <cell r="V3088">
            <v>0.25</v>
          </cell>
          <cell r="W3088">
            <v>0</v>
          </cell>
          <cell r="X3088" t="str">
            <v>TURKIYE</v>
          </cell>
          <cell r="Y3088">
            <v>0</v>
          </cell>
          <cell r="Z3088">
            <v>0</v>
          </cell>
          <cell r="AA3088">
            <v>0.66</v>
          </cell>
          <cell r="AB3088">
            <v>0</v>
          </cell>
          <cell r="AC3088">
            <v>0.82</v>
          </cell>
        </row>
        <row r="3089">
          <cell r="A3089">
            <v>8698622750032</v>
          </cell>
          <cell r="B3089" t="str">
            <v>J01GB03</v>
          </cell>
          <cell r="C3089" t="str">
            <v>gentamicin</v>
          </cell>
          <cell r="D3089" t="str">
            <v>ESDEGER</v>
          </cell>
          <cell r="E3089" t="str">
            <v>FIYAT KORUMALI URUN</v>
          </cell>
          <cell r="F3089">
            <v>4</v>
          </cell>
          <cell r="G3089">
            <v>1</v>
          </cell>
          <cell r="H3089">
            <v>2</v>
          </cell>
          <cell r="I3089">
            <v>0</v>
          </cell>
          <cell r="J3089">
            <v>0</v>
          </cell>
          <cell r="K3089">
            <v>0</v>
          </cell>
          <cell r="L3089" t="str">
            <v>GENSIF 80 MG/2 ML AMPUL</v>
          </cell>
          <cell r="M3089" t="str">
            <v>GENTAMISIN SULFAT</v>
          </cell>
          <cell r="N3089" t="str">
            <v>AVICENNA</v>
          </cell>
          <cell r="O3089">
            <v>80</v>
          </cell>
          <cell r="P3089" t="str">
            <v>MG</v>
          </cell>
          <cell r="Q3089">
            <v>1</v>
          </cell>
          <cell r="R3089" t="str">
            <v>NORMAL RECETE</v>
          </cell>
          <cell r="S3089" t="str">
            <v>IMAL</v>
          </cell>
          <cell r="T3089" t="str">
            <v>TURKIYE</v>
          </cell>
          <cell r="U3089">
            <v>0.33</v>
          </cell>
          <cell r="V3089">
            <v>0.33</v>
          </cell>
          <cell r="W3089">
            <v>0</v>
          </cell>
          <cell r="X3089" t="str">
            <v>TURKIYE</v>
          </cell>
          <cell r="Y3089">
            <v>0</v>
          </cell>
          <cell r="Z3089">
            <v>0</v>
          </cell>
          <cell r="AA3089">
            <v>0.88</v>
          </cell>
          <cell r="AB3089">
            <v>0</v>
          </cell>
          <cell r="AC3089">
            <v>1.08</v>
          </cell>
        </row>
        <row r="3090">
          <cell r="A3090">
            <v>8698622750049</v>
          </cell>
          <cell r="B3090" t="str">
            <v>J01GB03</v>
          </cell>
          <cell r="C3090" t="str">
            <v>gentamicin</v>
          </cell>
          <cell r="D3090" t="str">
            <v>ESDEGER</v>
          </cell>
          <cell r="E3090" t="str">
            <v>FIYAT KORUMALI URUN</v>
          </cell>
          <cell r="F3090">
            <v>0</v>
          </cell>
          <cell r="G3090">
            <v>1</v>
          </cell>
          <cell r="H3090">
            <v>1</v>
          </cell>
          <cell r="I3090">
            <v>0</v>
          </cell>
          <cell r="J3090">
            <v>0</v>
          </cell>
          <cell r="K3090">
            <v>0</v>
          </cell>
          <cell r="L3090" t="str">
            <v>GENSIF 20 MG/2 ML 50 AMPUL</v>
          </cell>
          <cell r="M3090" t="str">
            <v>GENTAMISIN SULFAT</v>
          </cell>
          <cell r="N3090" t="str">
            <v>AVICENNA</v>
          </cell>
          <cell r="O3090">
            <v>20</v>
          </cell>
          <cell r="P3090" t="str">
            <v>MG/ML</v>
          </cell>
          <cell r="Q3090">
            <v>50</v>
          </cell>
          <cell r="R3090" t="str">
            <v>NORMAL RECETE</v>
          </cell>
          <cell r="S3090" t="str">
            <v>IMAL</v>
          </cell>
          <cell r="T3090" t="str">
            <v>PORTEKIZ</v>
          </cell>
          <cell r="U3090">
            <v>33.659999999999997</v>
          </cell>
          <cell r="V3090">
            <v>33.659999999999997</v>
          </cell>
          <cell r="W3090">
            <v>26.92</v>
          </cell>
          <cell r="X3090" t="str">
            <v>PORTEKIZ</v>
          </cell>
          <cell r="Y3090">
            <v>0</v>
          </cell>
          <cell r="Z3090">
            <v>1</v>
          </cell>
          <cell r="AA3090">
            <v>16.45</v>
          </cell>
          <cell r="AB3090">
            <v>0</v>
          </cell>
          <cell r="AC3090">
            <v>20.78</v>
          </cell>
        </row>
        <row r="3091">
          <cell r="A3091">
            <v>8698622750056</v>
          </cell>
          <cell r="B3091" t="str">
            <v>J01GB03</v>
          </cell>
          <cell r="C3091" t="str">
            <v>gentamicin</v>
          </cell>
          <cell r="D3091" t="str">
            <v>ESDEGER</v>
          </cell>
          <cell r="E3091" t="str">
            <v>FIYAT KORUMALI URUN</v>
          </cell>
          <cell r="F3091">
            <v>0</v>
          </cell>
          <cell r="G3091">
            <v>1</v>
          </cell>
          <cell r="H3091">
            <v>1</v>
          </cell>
          <cell r="I3091">
            <v>0</v>
          </cell>
          <cell r="J3091">
            <v>0</v>
          </cell>
          <cell r="K3091">
            <v>0</v>
          </cell>
          <cell r="L3091" t="str">
            <v>GENSIF 40 MG/1 ML 50 AMPUL</v>
          </cell>
          <cell r="M3091" t="str">
            <v>GENTAMISIN SULFAT</v>
          </cell>
          <cell r="N3091" t="str">
            <v>AVICENNA</v>
          </cell>
          <cell r="O3091">
            <v>40</v>
          </cell>
          <cell r="P3091" t="str">
            <v>MG/ML</v>
          </cell>
          <cell r="Q3091">
            <v>50</v>
          </cell>
          <cell r="R3091" t="str">
            <v>NORMAL RECETE</v>
          </cell>
          <cell r="S3091" t="str">
            <v>IMAL</v>
          </cell>
          <cell r="T3091" t="str">
            <v>ITALYA</v>
          </cell>
          <cell r="U3091">
            <v>36.5</v>
          </cell>
          <cell r="V3091">
            <v>36.5</v>
          </cell>
          <cell r="W3091">
            <v>29.2</v>
          </cell>
          <cell r="X3091" t="str">
            <v>ITALYA</v>
          </cell>
          <cell r="Y3091">
            <v>0</v>
          </cell>
          <cell r="Z3091">
            <v>1</v>
          </cell>
          <cell r="AA3091">
            <v>15.12</v>
          </cell>
          <cell r="AB3091">
            <v>0</v>
          </cell>
          <cell r="AC3091">
            <v>19.100000000000001</v>
          </cell>
        </row>
        <row r="3092">
          <cell r="A3092">
            <v>8698622750063</v>
          </cell>
          <cell r="B3092" t="str">
            <v>J01GB03</v>
          </cell>
          <cell r="C3092" t="str">
            <v>gentamicin</v>
          </cell>
          <cell r="D3092" t="str">
            <v>ESDEGER</v>
          </cell>
          <cell r="E3092" t="str">
            <v>FIYAT KORUMALI URUN</v>
          </cell>
          <cell r="F3092">
            <v>0</v>
          </cell>
          <cell r="G3092">
            <v>1</v>
          </cell>
          <cell r="H3092">
            <v>1</v>
          </cell>
          <cell r="I3092">
            <v>0</v>
          </cell>
          <cell r="J3092">
            <v>0</v>
          </cell>
          <cell r="K3092">
            <v>0</v>
          </cell>
          <cell r="L3092" t="str">
            <v>GENSIF 80 MG/2 ML 50 AMPUL</v>
          </cell>
          <cell r="M3092" t="str">
            <v>GENTAMISIN SULFAT</v>
          </cell>
          <cell r="N3092" t="str">
            <v>AVICENNA</v>
          </cell>
          <cell r="O3092">
            <v>80</v>
          </cell>
          <cell r="P3092" t="str">
            <v>MG/ML</v>
          </cell>
          <cell r="Q3092">
            <v>50</v>
          </cell>
          <cell r="R3092" t="str">
            <v>NORMAL RECETE</v>
          </cell>
          <cell r="S3092" t="str">
            <v>IMAL</v>
          </cell>
          <cell r="T3092" t="str">
            <v>YUNANISTAN</v>
          </cell>
          <cell r="U3092">
            <v>35.5</v>
          </cell>
          <cell r="V3092">
            <v>35.5</v>
          </cell>
          <cell r="W3092">
            <v>28.4</v>
          </cell>
          <cell r="X3092" t="str">
            <v>YUNANISTAN</v>
          </cell>
          <cell r="Y3092">
            <v>0</v>
          </cell>
          <cell r="Z3092">
            <v>1</v>
          </cell>
          <cell r="AA3092">
            <v>19.75</v>
          </cell>
          <cell r="AB3092">
            <v>0</v>
          </cell>
          <cell r="AC3092">
            <v>24.95</v>
          </cell>
        </row>
        <row r="3093">
          <cell r="A3093">
            <v>8698622750377</v>
          </cell>
          <cell r="B3093" t="str">
            <v>A04AA02</v>
          </cell>
          <cell r="C3093" t="str">
            <v>granisetron</v>
          </cell>
          <cell r="D3093" t="str">
            <v>ESDEGER</v>
          </cell>
          <cell r="E3093" t="str">
            <v>ESDEGER</v>
          </cell>
          <cell r="F3093">
            <v>0</v>
          </cell>
          <cell r="G3093">
            <v>1</v>
          </cell>
          <cell r="H3093">
            <v>1</v>
          </cell>
          <cell r="I3093">
            <v>0</v>
          </cell>
          <cell r="J3093">
            <v>0</v>
          </cell>
          <cell r="K3093">
            <v>0</v>
          </cell>
          <cell r="L3093" t="str">
            <v>SETREX 3MG/3ML IV INFUZYON ICIN COZELTI ICEREN AMPUL (5 AMPUL)</v>
          </cell>
          <cell r="M3093" t="str">
            <v>GRANISETRON</v>
          </cell>
          <cell r="N3093" t="str">
            <v>AVICENNA</v>
          </cell>
          <cell r="O3093">
            <v>3</v>
          </cell>
          <cell r="P3093" t="str">
            <v>MG</v>
          </cell>
          <cell r="Q3093">
            <v>5</v>
          </cell>
          <cell r="R3093" t="str">
            <v>NORMAL RECETE</v>
          </cell>
          <cell r="S3093" t="str">
            <v>IMAL</v>
          </cell>
          <cell r="T3093" t="str">
            <v>YUNANISTAN</v>
          </cell>
          <cell r="U3093">
            <v>71.5</v>
          </cell>
          <cell r="V3093">
            <v>71.5</v>
          </cell>
          <cell r="W3093">
            <v>42.9</v>
          </cell>
          <cell r="X3093" t="str">
            <v>YUNANISTAN</v>
          </cell>
          <cell r="Y3093">
            <v>0</v>
          </cell>
          <cell r="Z3093">
            <v>0</v>
          </cell>
          <cell r="AA3093">
            <v>76.34</v>
          </cell>
          <cell r="AB3093">
            <v>0</v>
          </cell>
          <cell r="AC3093">
            <v>96.47</v>
          </cell>
        </row>
        <row r="3094">
          <cell r="A3094">
            <v>8698622750247</v>
          </cell>
          <cell r="B3094" t="str">
            <v>N02BB02</v>
          </cell>
          <cell r="C3094" t="str">
            <v>metamizole sodium</v>
          </cell>
          <cell r="D3094" t="str">
            <v>ESDEGER</v>
          </cell>
          <cell r="E3094" t="str">
            <v>FIYAT KORUMALI URUN</v>
          </cell>
          <cell r="F3094">
            <v>4</v>
          </cell>
          <cell r="G3094">
            <v>1</v>
          </cell>
          <cell r="H3094">
            <v>2</v>
          </cell>
          <cell r="I3094">
            <v>0</v>
          </cell>
          <cell r="J3094">
            <v>0</v>
          </cell>
          <cell r="K3094">
            <v>0</v>
          </cell>
          <cell r="L3094" t="str">
            <v>NOVAMIZOL 1000 MG/2 ML IM/IV ENJEKSIYON ICIN COZELTI ICEREN 10 AMPUL</v>
          </cell>
          <cell r="M3094" t="str">
            <v>METAMIZOL SODYUM</v>
          </cell>
          <cell r="N3094" t="str">
            <v>AVICENNA</v>
          </cell>
          <cell r="O3094" t="str">
            <v>1+2</v>
          </cell>
          <cell r="P3094" t="str">
            <v>G/ML</v>
          </cell>
          <cell r="Q3094">
            <v>10</v>
          </cell>
          <cell r="R3094" t="str">
            <v>NORMAL RECETE</v>
          </cell>
          <cell r="S3094" t="str">
            <v>IMAL</v>
          </cell>
          <cell r="T3094" t="str">
            <v>ITALYA</v>
          </cell>
          <cell r="U3094">
            <v>9.08</v>
          </cell>
          <cell r="V3094">
            <v>1.73</v>
          </cell>
          <cell r="W3094">
            <v>0</v>
          </cell>
          <cell r="X3094" t="str">
            <v>TURKIYE</v>
          </cell>
          <cell r="Y3094">
            <v>0</v>
          </cell>
          <cell r="Z3094">
            <v>0</v>
          </cell>
          <cell r="AA3094">
            <v>4.76</v>
          </cell>
          <cell r="AB3094">
            <v>0</v>
          </cell>
          <cell r="AC3094">
            <v>5.88</v>
          </cell>
        </row>
        <row r="3095">
          <cell r="A3095">
            <v>8698622750254</v>
          </cell>
          <cell r="B3095" t="str">
            <v>N02BB02</v>
          </cell>
          <cell r="C3095" t="str">
            <v>metamizole sodium</v>
          </cell>
          <cell r="D3095" t="str">
            <v>ESDEGER</v>
          </cell>
          <cell r="E3095" t="str">
            <v>FIYAT KORUMALI URUN</v>
          </cell>
          <cell r="F3095">
            <v>0</v>
          </cell>
          <cell r="G3095">
            <v>5</v>
          </cell>
          <cell r="H3095">
            <v>1</v>
          </cell>
          <cell r="I3095">
            <v>0</v>
          </cell>
          <cell r="J3095">
            <v>0</v>
          </cell>
          <cell r="K3095">
            <v>0</v>
          </cell>
          <cell r="L3095" t="str">
            <v>NOVAMIZOL 1000 MG/2 ML IM/IV ENJEKSIYON ICIN COZELTI ICEREN 100 AMPUL</v>
          </cell>
          <cell r="M3095" t="str">
            <v>METAMIZOL SODYUM</v>
          </cell>
          <cell r="N3095" t="str">
            <v>AVICENNA</v>
          </cell>
          <cell r="O3095" t="str">
            <v>1+2</v>
          </cell>
          <cell r="P3095" t="str">
            <v>G/ML</v>
          </cell>
          <cell r="Q3095">
            <v>100</v>
          </cell>
          <cell r="R3095" t="str">
            <v>NORMAL RECETE</v>
          </cell>
          <cell r="S3095" t="str">
            <v>IMAL</v>
          </cell>
          <cell r="T3095" t="str">
            <v>ITALYA</v>
          </cell>
          <cell r="U3095">
            <v>50.98</v>
          </cell>
          <cell r="V3095">
            <v>50.98</v>
          </cell>
          <cell r="W3095">
            <v>40.78</v>
          </cell>
          <cell r="X3095" t="str">
            <v>ITALYA</v>
          </cell>
          <cell r="Y3095">
            <v>0</v>
          </cell>
          <cell r="Z3095">
            <v>1</v>
          </cell>
          <cell r="AA3095">
            <v>24.72</v>
          </cell>
          <cell r="AB3095">
            <v>0</v>
          </cell>
          <cell r="AC3095">
            <v>31.23</v>
          </cell>
        </row>
        <row r="3096">
          <cell r="A3096">
            <v>8698622750100</v>
          </cell>
          <cell r="B3096" t="str">
            <v>A03FA01</v>
          </cell>
          <cell r="C3096" t="str">
            <v>metoclopramide</v>
          </cell>
          <cell r="D3096" t="str">
            <v>ESDEGER</v>
          </cell>
          <cell r="E3096" t="str">
            <v>FIYAT KORUMALI URUN</v>
          </cell>
          <cell r="F3096">
            <v>4</v>
          </cell>
          <cell r="G3096">
            <v>1</v>
          </cell>
          <cell r="H3096">
            <v>2</v>
          </cell>
          <cell r="I3096">
            <v>0</v>
          </cell>
          <cell r="J3096">
            <v>0</v>
          </cell>
          <cell r="K3096">
            <v>0</v>
          </cell>
          <cell r="L3096" t="str">
            <v>METOPRAX 10 MG/2 ML IM/IV ENJ. COZ. ICEREN 5 AMPUL</v>
          </cell>
          <cell r="M3096" t="str">
            <v>METOKLOPRAMID HCL</v>
          </cell>
          <cell r="N3096" t="str">
            <v>AVICENNA</v>
          </cell>
          <cell r="O3096" t="str">
            <v>10+2</v>
          </cell>
          <cell r="P3096" t="str">
            <v>MG/ML</v>
          </cell>
          <cell r="Q3096">
            <v>5</v>
          </cell>
          <cell r="R3096" t="str">
            <v>NORMAL RECETE</v>
          </cell>
          <cell r="S3096" t="str">
            <v>IMAL</v>
          </cell>
          <cell r="T3096" t="str">
            <v>TURKIYE</v>
          </cell>
          <cell r="U3096">
            <v>1.06</v>
          </cell>
          <cell r="V3096">
            <v>1.06</v>
          </cell>
          <cell r="W3096">
            <v>0</v>
          </cell>
          <cell r="X3096" t="str">
            <v>TURKIYE</v>
          </cell>
          <cell r="Y3096">
            <v>0</v>
          </cell>
          <cell r="Z3096">
            <v>0</v>
          </cell>
          <cell r="AA3096">
            <v>2.89</v>
          </cell>
          <cell r="AB3096">
            <v>0</v>
          </cell>
          <cell r="AC3096">
            <v>3.56</v>
          </cell>
        </row>
        <row r="3097">
          <cell r="A3097">
            <v>8698622770320</v>
          </cell>
          <cell r="B3097" t="str">
            <v>A04AA05</v>
          </cell>
          <cell r="C3097" t="str">
            <v>palonosetron</v>
          </cell>
          <cell r="D3097" t="str">
            <v>ESDEGER</v>
          </cell>
          <cell r="E3097" t="str">
            <v>ESDEGER</v>
          </cell>
          <cell r="F3097">
            <v>0</v>
          </cell>
          <cell r="G3097">
            <v>1</v>
          </cell>
          <cell r="H3097">
            <v>1</v>
          </cell>
          <cell r="I3097">
            <v>0</v>
          </cell>
          <cell r="J3097">
            <v>0</v>
          </cell>
          <cell r="K3097">
            <v>0</v>
          </cell>
          <cell r="L3097" t="str">
            <v>PALONEX 250 MCG/5 ML ENJEKSIYONLUK SOL. 1 FLAKON</v>
          </cell>
          <cell r="M3097" t="str">
            <v>PALONOSETRON HCL</v>
          </cell>
          <cell r="N3097" t="str">
            <v>AVICENNA</v>
          </cell>
          <cell r="O3097" t="str">
            <v>250+5</v>
          </cell>
          <cell r="P3097" t="str">
            <v>MCG/ML</v>
          </cell>
          <cell r="Q3097">
            <v>1</v>
          </cell>
          <cell r="R3097" t="str">
            <v>NORMAL RECETE</v>
          </cell>
          <cell r="S3097" t="str">
            <v>IMAL</v>
          </cell>
          <cell r="T3097" t="str">
            <v>YUNANISTAN</v>
          </cell>
          <cell r="U3097">
            <v>28.36</v>
          </cell>
          <cell r="V3097">
            <v>63.4</v>
          </cell>
          <cell r="W3097">
            <v>28.36</v>
          </cell>
          <cell r="X3097" t="str">
            <v>YUNANISTAN</v>
          </cell>
          <cell r="Y3097">
            <v>0</v>
          </cell>
          <cell r="Z3097">
            <v>0</v>
          </cell>
          <cell r="AA3097">
            <v>53.44</v>
          </cell>
          <cell r="AB3097">
            <v>0</v>
          </cell>
          <cell r="AC3097">
            <v>67.53</v>
          </cell>
        </row>
        <row r="3098">
          <cell r="A3098">
            <v>8699839700780</v>
          </cell>
          <cell r="B3098" t="str">
            <v>A07BA01</v>
          </cell>
          <cell r="C3098" t="str">
            <v>medicinal charcoal</v>
          </cell>
          <cell r="D3098" t="str">
            <v>ESDEGER</v>
          </cell>
          <cell r="E3098" t="str">
            <v>FIYAT KORUMALI URUN</v>
          </cell>
          <cell r="F3098">
            <v>0</v>
          </cell>
          <cell r="G3098">
            <v>1</v>
          </cell>
          <cell r="H3098">
            <v>1</v>
          </cell>
          <cell r="I3098">
            <v>0</v>
          </cell>
          <cell r="J3098">
            <v>0</v>
          </cell>
          <cell r="K3098">
            <v>0</v>
          </cell>
          <cell r="L3098" t="str">
            <v>TOXICARB 12 G/60 ML ORAL SUSPANSIYON</v>
          </cell>
          <cell r="M3098" t="str">
            <v>AKTIF KARBON</v>
          </cell>
          <cell r="N3098" t="str">
            <v>KEYMEN</v>
          </cell>
          <cell r="O3098">
            <v>12</v>
          </cell>
          <cell r="P3098" t="str">
            <v>G</v>
          </cell>
          <cell r="Q3098">
            <v>60</v>
          </cell>
          <cell r="R3098" t="str">
            <v>NORMAL RECETE</v>
          </cell>
          <cell r="S3098" t="str">
            <v>ITHAL</v>
          </cell>
          <cell r="T3098" t="str">
            <v>FRANSA</v>
          </cell>
          <cell r="U3098">
            <v>6.9</v>
          </cell>
          <cell r="V3098">
            <v>6.9</v>
          </cell>
          <cell r="W3098">
            <v>6.9</v>
          </cell>
          <cell r="X3098" t="str">
            <v>FRANSA</v>
          </cell>
          <cell r="Y3098">
            <v>0</v>
          </cell>
          <cell r="Z3098">
            <v>0</v>
          </cell>
          <cell r="AA3098">
            <v>18.559999999999999</v>
          </cell>
          <cell r="AB3098">
            <v>0</v>
          </cell>
          <cell r="AC3098">
            <v>23.45</v>
          </cell>
        </row>
        <row r="3099">
          <cell r="A3099">
            <v>8698622790397</v>
          </cell>
          <cell r="B3099" t="str">
            <v>A02BC02</v>
          </cell>
          <cell r="C3099" t="str">
            <v>pantoprazole</v>
          </cell>
          <cell r="D3099" t="str">
            <v>ESDEGER</v>
          </cell>
          <cell r="E3099" t="str">
            <v>ESDEGER</v>
          </cell>
          <cell r="F3099">
            <v>0</v>
          </cell>
          <cell r="G3099">
            <v>1</v>
          </cell>
          <cell r="H3099">
            <v>1</v>
          </cell>
          <cell r="I3099">
            <v>0</v>
          </cell>
          <cell r="J3099">
            <v>0</v>
          </cell>
          <cell r="K3099">
            <v>0</v>
          </cell>
          <cell r="L3099" t="str">
            <v>PROTAZ 40 MG IV ENJ. TOZ ICEREN 1 FLAKON</v>
          </cell>
          <cell r="M3099" t="str">
            <v>PANTOPRAZOL</v>
          </cell>
          <cell r="N3099" t="str">
            <v>AVICENNA</v>
          </cell>
          <cell r="O3099">
            <v>40</v>
          </cell>
          <cell r="P3099" t="str">
            <v>MG</v>
          </cell>
          <cell r="Q3099">
            <v>1</v>
          </cell>
          <cell r="R3099" t="str">
            <v>NORMAL RECETE</v>
          </cell>
          <cell r="S3099" t="str">
            <v>IMAL</v>
          </cell>
          <cell r="T3099" t="str">
            <v>PORTEKIZ</v>
          </cell>
          <cell r="U3099">
            <v>4.38</v>
          </cell>
          <cell r="V3099">
            <v>5.16</v>
          </cell>
          <cell r="W3099">
            <v>3.09</v>
          </cell>
          <cell r="X3099" t="str">
            <v>YUNANISTAN</v>
          </cell>
          <cell r="Y3099">
            <v>0</v>
          </cell>
          <cell r="Z3099">
            <v>0</v>
          </cell>
          <cell r="AA3099">
            <v>7.48</v>
          </cell>
          <cell r="AB3099">
            <v>0</v>
          </cell>
          <cell r="AC3099">
            <v>9.4499999999999993</v>
          </cell>
        </row>
        <row r="3100">
          <cell r="A3100">
            <v>8698622750209</v>
          </cell>
          <cell r="B3100" t="str">
            <v>A02BA02</v>
          </cell>
          <cell r="C3100" t="str">
            <v>ranitidine</v>
          </cell>
          <cell r="D3100" t="str">
            <v>ESDEGER</v>
          </cell>
          <cell r="E3100" t="str">
            <v>FIYAT KORUMALI URUN</v>
          </cell>
          <cell r="F3100">
            <v>0</v>
          </cell>
          <cell r="G3100">
            <v>1</v>
          </cell>
          <cell r="H3100">
            <v>1</v>
          </cell>
          <cell r="I3100">
            <v>0</v>
          </cell>
          <cell r="J3100">
            <v>0</v>
          </cell>
          <cell r="K3100">
            <v>0</v>
          </cell>
          <cell r="L3100" t="str">
            <v xml:space="preserve">ULTIDIN 50 MG/2 ML IM/IV ENJEKSIYONLUK COZELTI ICEREN 100 AMPUL  </v>
          </cell>
          <cell r="M3100" t="str">
            <v>RANITIDIN</v>
          </cell>
          <cell r="N3100" t="str">
            <v>AVICENNA</v>
          </cell>
          <cell r="O3100">
            <v>50</v>
          </cell>
          <cell r="P3100" t="str">
            <v>MG</v>
          </cell>
          <cell r="Q3100">
            <v>100</v>
          </cell>
          <cell r="R3100" t="str">
            <v>NORMAL RECETE</v>
          </cell>
          <cell r="S3100" t="str">
            <v>IMAL</v>
          </cell>
          <cell r="T3100" t="str">
            <v>YUNANISTAN</v>
          </cell>
          <cell r="U3100">
            <v>50</v>
          </cell>
          <cell r="V3100">
            <v>50</v>
          </cell>
          <cell r="W3100">
            <v>50</v>
          </cell>
          <cell r="X3100" t="str">
            <v>YUNANISTAN</v>
          </cell>
          <cell r="Y3100">
            <v>0</v>
          </cell>
          <cell r="Z3100">
            <v>1</v>
          </cell>
          <cell r="AA3100">
            <v>39.83</v>
          </cell>
          <cell r="AB3100">
            <v>0</v>
          </cell>
          <cell r="AC3100">
            <v>50.33</v>
          </cell>
        </row>
        <row r="3101">
          <cell r="A3101">
            <v>8698622750193</v>
          </cell>
          <cell r="B3101" t="str">
            <v>A02BA02</v>
          </cell>
          <cell r="C3101" t="str">
            <v>ranitidine</v>
          </cell>
          <cell r="D3101" t="str">
            <v>ESDEGER</v>
          </cell>
          <cell r="E3101" t="str">
            <v>FIYAT KORUMALI URUN</v>
          </cell>
          <cell r="F3101">
            <v>4</v>
          </cell>
          <cell r="G3101">
            <v>1</v>
          </cell>
          <cell r="H3101">
            <v>2</v>
          </cell>
          <cell r="I3101">
            <v>0</v>
          </cell>
          <cell r="J3101">
            <v>0</v>
          </cell>
          <cell r="K3101">
            <v>0</v>
          </cell>
          <cell r="L3101" t="str">
            <v xml:space="preserve">ULTIDIN 50 MG/2 ML IM/IV ENJEKSIYONLUK COZELTI ICEREN 10 AMPUL  </v>
          </cell>
          <cell r="M3101" t="str">
            <v>RANITIDIN</v>
          </cell>
          <cell r="N3101" t="str">
            <v>AVICENNA</v>
          </cell>
          <cell r="O3101">
            <v>50</v>
          </cell>
          <cell r="P3101" t="str">
            <v>MG</v>
          </cell>
          <cell r="Q3101">
            <v>10</v>
          </cell>
          <cell r="R3101" t="str">
            <v>NORMAL RECETE</v>
          </cell>
          <cell r="S3101" t="str">
            <v>IMAL</v>
          </cell>
          <cell r="T3101" t="str">
            <v>TURKIYE</v>
          </cell>
          <cell r="U3101">
            <v>1.76</v>
          </cell>
          <cell r="V3101">
            <v>1.76</v>
          </cell>
          <cell r="W3101">
            <v>0</v>
          </cell>
          <cell r="X3101" t="str">
            <v>TURKIYE</v>
          </cell>
          <cell r="Y3101">
            <v>0</v>
          </cell>
          <cell r="Z3101">
            <v>0</v>
          </cell>
          <cell r="AA3101">
            <v>4.83</v>
          </cell>
          <cell r="AB3101">
            <v>0</v>
          </cell>
          <cell r="AC3101">
            <v>5.96</v>
          </cell>
        </row>
        <row r="3102">
          <cell r="A3102">
            <v>8699976150745</v>
          </cell>
          <cell r="B3102" t="str">
            <v>A02BC53</v>
          </cell>
          <cell r="C3102" t="str">
            <v>lansoprazole, combinations </v>
          </cell>
          <cell r="D3102" t="str">
            <v>ESDEGER</v>
          </cell>
          <cell r="E3102" t="str">
            <v>ESDEGER</v>
          </cell>
          <cell r="F3102">
            <v>0</v>
          </cell>
          <cell r="G3102">
            <v>1</v>
          </cell>
          <cell r="H3102">
            <v>3</v>
          </cell>
          <cell r="I3102">
            <v>0</v>
          </cell>
          <cell r="J3102">
            <v>0</v>
          </cell>
          <cell r="K3102">
            <v>0</v>
          </cell>
          <cell r="L3102" t="str">
            <v>DUOLANS 30/30 MG SR 28 KAPSUL</v>
          </cell>
          <cell r="M3102" t="str">
            <v>DOMPERIDON + LANSOPRAZOL</v>
          </cell>
          <cell r="N3102" t="str">
            <v>NUVOMED</v>
          </cell>
          <cell r="O3102" t="str">
            <v>30+30</v>
          </cell>
          <cell r="P3102" t="str">
            <v>MG</v>
          </cell>
          <cell r="Q3102">
            <v>28</v>
          </cell>
          <cell r="R3102" t="str">
            <v>NORMAL RECETE</v>
          </cell>
          <cell r="S3102" t="str">
            <v>IMAL</v>
          </cell>
          <cell r="T3102" t="str">
            <v>TURKIYE</v>
          </cell>
          <cell r="U3102">
            <v>10.55</v>
          </cell>
          <cell r="V3102">
            <v>10.55</v>
          </cell>
          <cell r="W3102">
            <v>10.55</v>
          </cell>
          <cell r="X3102" t="str">
            <v>TURKIYE</v>
          </cell>
          <cell r="Y3102">
            <v>0</v>
          </cell>
          <cell r="Z3102">
            <v>0</v>
          </cell>
          <cell r="AA3102">
            <v>23.47</v>
          </cell>
          <cell r="AB3102">
            <v>0</v>
          </cell>
          <cell r="AC3102">
            <v>29.65</v>
          </cell>
        </row>
        <row r="3103">
          <cell r="A3103">
            <v>8699976150721</v>
          </cell>
          <cell r="B3103" t="str">
            <v>A02BX</v>
          </cell>
          <cell r="C3103" t="str">
            <v>other drugs for peptic ulcer and gastro-oesophageal reflux disease (gord)</v>
          </cell>
          <cell r="D3103" t="str">
            <v>ESDEGER</v>
          </cell>
          <cell r="E3103" t="str">
            <v>ESDEGER</v>
          </cell>
          <cell r="F3103">
            <v>0</v>
          </cell>
          <cell r="G3103">
            <v>1</v>
          </cell>
          <cell r="H3103">
            <v>3</v>
          </cell>
          <cell r="I3103">
            <v>0</v>
          </cell>
          <cell r="J3103">
            <v>0</v>
          </cell>
          <cell r="K3103">
            <v>0</v>
          </cell>
          <cell r="L3103" t="str">
            <v>DUOLANS 15/30 MG SR 28 KAPSUL</v>
          </cell>
          <cell r="M3103" t="str">
            <v>DOMPERIDON + LANSOPRAZOL</v>
          </cell>
          <cell r="N3103" t="str">
            <v>NUVOMED</v>
          </cell>
          <cell r="O3103" t="str">
            <v>15+30</v>
          </cell>
          <cell r="P3103" t="str">
            <v>MG</v>
          </cell>
          <cell r="Q3103">
            <v>28</v>
          </cell>
          <cell r="R3103" t="str">
            <v>NORMAL RECETE</v>
          </cell>
          <cell r="S3103" t="str">
            <v>IMAL</v>
          </cell>
          <cell r="T3103" t="str">
            <v>TURKIYE</v>
          </cell>
          <cell r="U3103">
            <v>8.69</v>
          </cell>
          <cell r="V3103">
            <v>8.69</v>
          </cell>
          <cell r="W3103">
            <v>8.69</v>
          </cell>
          <cell r="X3103" t="str">
            <v>TURKIYE</v>
          </cell>
          <cell r="Y3103">
            <v>0</v>
          </cell>
          <cell r="Z3103">
            <v>0</v>
          </cell>
          <cell r="AA3103">
            <v>22.86</v>
          </cell>
          <cell r="AB3103">
            <v>0</v>
          </cell>
          <cell r="AC3103">
            <v>28.88</v>
          </cell>
        </row>
        <row r="3104">
          <cell r="A3104">
            <v>8699630698088</v>
          </cell>
          <cell r="B3104" t="str">
            <v>B05AA07</v>
          </cell>
          <cell r="C3104" t="str">
            <v>hydroxyethylstarch</v>
          </cell>
          <cell r="D3104" t="str">
            <v>REFERANS</v>
          </cell>
          <cell r="E3104" t="str">
            <v>REFERANS</v>
          </cell>
          <cell r="F3104">
            <v>0</v>
          </cell>
          <cell r="G3104">
            <v>3</v>
          </cell>
          <cell r="H3104">
            <v>1</v>
          </cell>
          <cell r="I3104">
            <v>0</v>
          </cell>
          <cell r="J3104">
            <v>0</v>
          </cell>
          <cell r="K3104">
            <v>0</v>
          </cell>
          <cell r="L3104" t="str">
            <v>VOLUVEN %6 INFUZYONLUK COZELTI, 20 TORBA</v>
          </cell>
          <cell r="M3104" t="str">
            <v>MISIR BAZLI 130/0,4 HIDROKSIETIL NISASTA</v>
          </cell>
          <cell r="N3104" t="str">
            <v>FRESENIUS KABI</v>
          </cell>
          <cell r="O3104">
            <v>6</v>
          </cell>
          <cell r="P3104" t="str">
            <v>%</v>
          </cell>
          <cell r="Q3104">
            <v>20</v>
          </cell>
          <cell r="R3104" t="str">
            <v>NORMAL RECETE</v>
          </cell>
          <cell r="S3104" t="str">
            <v>ITHAL</v>
          </cell>
          <cell r="T3104" t="str">
            <v>ALMANYA</v>
          </cell>
          <cell r="U3104">
            <v>220.11</v>
          </cell>
          <cell r="V3104">
            <v>220.11</v>
          </cell>
          <cell r="W3104">
            <v>220.11</v>
          </cell>
          <cell r="X3104" t="str">
            <v>ALMANYA</v>
          </cell>
          <cell r="Y3104">
            <v>0</v>
          </cell>
          <cell r="Z3104">
            <v>1</v>
          </cell>
          <cell r="AA3104">
            <v>402.16</v>
          </cell>
          <cell r="AB3104">
            <v>0</v>
          </cell>
          <cell r="AC3104">
            <v>508.21</v>
          </cell>
        </row>
        <row r="3105">
          <cell r="A3105">
            <v>8699630697227</v>
          </cell>
          <cell r="B3105" t="str">
            <v>B05BA10</v>
          </cell>
          <cell r="C3105" t="str">
            <v>combinations</v>
          </cell>
          <cell r="D3105" t="str">
            <v>REFERANS</v>
          </cell>
          <cell r="E3105" t="str">
            <v>REFERANS</v>
          </cell>
          <cell r="F3105">
            <v>0</v>
          </cell>
          <cell r="G3105">
            <v>2</v>
          </cell>
          <cell r="H3105">
            <v>1</v>
          </cell>
          <cell r="I3105">
            <v>0</v>
          </cell>
          <cell r="J3105">
            <v>0</v>
          </cell>
          <cell r="K3105">
            <v>0</v>
          </cell>
          <cell r="L3105" t="str">
            <v xml:space="preserve">KABIVEN INFUZYONLUK EMULSIYON, 2566 ML </v>
          </cell>
          <cell r="M3105" t="str">
            <v>AMINO ASIT + GLUKOZ + LIPID SOLUSYONU</v>
          </cell>
          <cell r="N3105" t="str">
            <v>FRESENIUS KABI</v>
          </cell>
          <cell r="O3105">
            <v>0</v>
          </cell>
          <cell r="P3105">
            <v>0</v>
          </cell>
          <cell r="Q3105">
            <v>2566</v>
          </cell>
          <cell r="R3105" t="str">
            <v>NORMAL RECETE</v>
          </cell>
          <cell r="S3105" t="str">
            <v>ITHAL</v>
          </cell>
          <cell r="T3105" t="str">
            <v>ISVEC</v>
          </cell>
          <cell r="U3105">
            <v>46.02</v>
          </cell>
          <cell r="V3105">
            <v>46.02</v>
          </cell>
          <cell r="W3105">
            <v>46.02</v>
          </cell>
          <cell r="X3105" t="str">
            <v>ISVEC</v>
          </cell>
          <cell r="Y3105">
            <v>0</v>
          </cell>
          <cell r="Z3105">
            <v>0</v>
          </cell>
          <cell r="AA3105">
            <v>123.95</v>
          </cell>
          <cell r="AB3105">
            <v>0</v>
          </cell>
          <cell r="AC3105">
            <v>156.63</v>
          </cell>
        </row>
        <row r="3106">
          <cell r="A3106">
            <v>8699630697210</v>
          </cell>
          <cell r="B3106" t="str">
            <v>B05BA10</v>
          </cell>
          <cell r="C3106" t="str">
            <v>combinations</v>
          </cell>
          <cell r="D3106" t="str">
            <v>REFERANS</v>
          </cell>
          <cell r="E3106" t="str">
            <v>REFERANS</v>
          </cell>
          <cell r="F3106">
            <v>0</v>
          </cell>
          <cell r="G3106">
            <v>2</v>
          </cell>
          <cell r="H3106">
            <v>1</v>
          </cell>
          <cell r="I3106">
            <v>0</v>
          </cell>
          <cell r="J3106">
            <v>0</v>
          </cell>
          <cell r="K3106">
            <v>0</v>
          </cell>
          <cell r="L3106" t="str">
            <v xml:space="preserve">KABIVEN PERIPHERAL INFUZYONLUK EMULSIYON, 2400 ML </v>
          </cell>
          <cell r="M3106" t="str">
            <v>AMINO ASIT + GLUKOZ + LIPID SOLUSYONU</v>
          </cell>
          <cell r="N3106" t="str">
            <v>FRESENIUS KABI</v>
          </cell>
          <cell r="O3106">
            <v>0</v>
          </cell>
          <cell r="P3106">
            <v>0</v>
          </cell>
          <cell r="Q3106">
            <v>2400</v>
          </cell>
          <cell r="R3106" t="str">
            <v>NORMAL RECETE</v>
          </cell>
          <cell r="S3106" t="str">
            <v>ITHAL</v>
          </cell>
          <cell r="T3106" t="str">
            <v>FRANSA</v>
          </cell>
          <cell r="U3106">
            <v>33.53</v>
          </cell>
          <cell r="V3106">
            <v>33.53</v>
          </cell>
          <cell r="W3106">
            <v>33.53</v>
          </cell>
          <cell r="X3106" t="str">
            <v>FRANSA</v>
          </cell>
          <cell r="Y3106">
            <v>0</v>
          </cell>
          <cell r="Z3106">
            <v>0</v>
          </cell>
          <cell r="AA3106">
            <v>90.26</v>
          </cell>
          <cell r="AB3106">
            <v>0</v>
          </cell>
          <cell r="AC3106">
            <v>114.06</v>
          </cell>
        </row>
        <row r="3107">
          <cell r="A3107">
            <v>8699630697326</v>
          </cell>
          <cell r="B3107" t="str">
            <v>B05BA10</v>
          </cell>
          <cell r="C3107" t="str">
            <v>combinations</v>
          </cell>
          <cell r="D3107" t="str">
            <v>REFERANS</v>
          </cell>
          <cell r="E3107" t="str">
            <v>REFERANS</v>
          </cell>
          <cell r="F3107">
            <v>0</v>
          </cell>
          <cell r="G3107">
            <v>2</v>
          </cell>
          <cell r="H3107">
            <v>1</v>
          </cell>
          <cell r="I3107">
            <v>0</v>
          </cell>
          <cell r="J3107">
            <v>0</v>
          </cell>
          <cell r="K3107">
            <v>0</v>
          </cell>
          <cell r="L3107" t="str">
            <v>SMOF KABIVEN INFUZYONLUK EMULSIYON 1970 ML</v>
          </cell>
          <cell r="M3107" t="str">
            <v>AMINO ASIT + SODYUM + POTASYUM + MAGNEZYUM + KALSIYUM + FOSFOR + CINKO + KLOR+ GLUKOZ + YAG</v>
          </cell>
          <cell r="N3107" t="str">
            <v>FRESENIUS KABI</v>
          </cell>
          <cell r="O3107" t="str">
            <v>127+38+51+30+5</v>
          </cell>
          <cell r="P3107" t="str">
            <v>MG/ML</v>
          </cell>
          <cell r="Q3107">
            <v>1970</v>
          </cell>
          <cell r="R3107" t="str">
            <v>NORMAL RECETE</v>
          </cell>
          <cell r="S3107" t="str">
            <v>ITHAL</v>
          </cell>
          <cell r="T3107" t="str">
            <v>YUNANISTAN</v>
          </cell>
          <cell r="U3107">
            <v>32.79</v>
          </cell>
          <cell r="V3107">
            <v>32.79</v>
          </cell>
          <cell r="W3107">
            <v>32.79</v>
          </cell>
          <cell r="X3107" t="str">
            <v>YUNANISTAN</v>
          </cell>
          <cell r="Y3107">
            <v>0</v>
          </cell>
          <cell r="Z3107">
            <v>0</v>
          </cell>
          <cell r="AA3107">
            <v>88.31</v>
          </cell>
          <cell r="AB3107">
            <v>0</v>
          </cell>
          <cell r="AC3107">
            <v>111.6</v>
          </cell>
        </row>
        <row r="3108">
          <cell r="A3108">
            <v>8699630697333</v>
          </cell>
          <cell r="B3108" t="str">
            <v>B05BA10</v>
          </cell>
          <cell r="C3108" t="str">
            <v>combinations</v>
          </cell>
          <cell r="D3108" t="str">
            <v>REFERANS</v>
          </cell>
          <cell r="E3108" t="str">
            <v>REFERANS</v>
          </cell>
          <cell r="F3108">
            <v>0</v>
          </cell>
          <cell r="G3108">
            <v>2</v>
          </cell>
          <cell r="H3108">
            <v>1</v>
          </cell>
          <cell r="I3108">
            <v>0</v>
          </cell>
          <cell r="J3108">
            <v>0</v>
          </cell>
          <cell r="K3108">
            <v>0</v>
          </cell>
          <cell r="L3108" t="str">
            <v>SMOF KABIVEN INFUZYONLUK EMULSIYON 2463 ML</v>
          </cell>
          <cell r="M3108" t="str">
            <v>AMINO ASIT + SODYUM + POTASYUM + MAGNEZYUM + KALSIYUM + FOSFOR + CINKO + KLOR+ GLUKOZ + YAG</v>
          </cell>
          <cell r="N3108" t="str">
            <v>FRESENIUS KABI</v>
          </cell>
          <cell r="O3108" t="str">
            <v>41+30+5,1+127+1</v>
          </cell>
          <cell r="P3108" t="str">
            <v>MG/ML</v>
          </cell>
          <cell r="Q3108">
            <v>2463</v>
          </cell>
          <cell r="R3108" t="str">
            <v>NORMAL RECETE</v>
          </cell>
          <cell r="S3108" t="str">
            <v>ITHAL</v>
          </cell>
          <cell r="T3108" t="str">
            <v>ISVEC</v>
          </cell>
          <cell r="U3108">
            <v>41.41</v>
          </cell>
          <cell r="V3108">
            <v>41.41</v>
          </cell>
          <cell r="W3108">
            <v>41.41</v>
          </cell>
          <cell r="X3108" t="str">
            <v>ISVEC</v>
          </cell>
          <cell r="Y3108">
            <v>0</v>
          </cell>
          <cell r="Z3108">
            <v>0</v>
          </cell>
          <cell r="AA3108">
            <v>111.53</v>
          </cell>
          <cell r="AB3108">
            <v>0</v>
          </cell>
          <cell r="AC3108">
            <v>140.94</v>
          </cell>
        </row>
        <row r="3109">
          <cell r="A3109">
            <v>8699630697340</v>
          </cell>
          <cell r="B3109" t="str">
            <v>B05BA10</v>
          </cell>
          <cell r="C3109" t="str">
            <v>combinations</v>
          </cell>
          <cell r="D3109" t="str">
            <v>REFERANS</v>
          </cell>
          <cell r="E3109" t="str">
            <v>REFERANS</v>
          </cell>
          <cell r="F3109">
            <v>0</v>
          </cell>
          <cell r="G3109">
            <v>2</v>
          </cell>
          <cell r="H3109">
            <v>1</v>
          </cell>
          <cell r="I3109">
            <v>0</v>
          </cell>
          <cell r="J3109">
            <v>0</v>
          </cell>
          <cell r="K3109">
            <v>0</v>
          </cell>
          <cell r="L3109" t="str">
            <v>SMOF KABIVEN PERIPHERAL INFUZYONLUK EMULSIYON 1206 ML</v>
          </cell>
          <cell r="M3109" t="str">
            <v>AMINO ASIT + SODYUM + POTASYUM + MAGNEZYUM + KALSIYUM + FOSFOR + CINKO + KLOR+ GLUKOZ + YAG +ASETAT</v>
          </cell>
          <cell r="N3109" t="str">
            <v>FRESENIUS KABI</v>
          </cell>
          <cell r="O3109" t="str">
            <v>71+28+3,2+8,2</v>
          </cell>
          <cell r="P3109" t="str">
            <v>MG/ML</v>
          </cell>
          <cell r="Q3109">
            <v>1206</v>
          </cell>
          <cell r="R3109" t="str">
            <v>NORMAL RECETE</v>
          </cell>
          <cell r="S3109" t="str">
            <v>ITHAL</v>
          </cell>
          <cell r="T3109" t="str">
            <v>ISVEC</v>
          </cell>
          <cell r="U3109">
            <v>20.3</v>
          </cell>
          <cell r="V3109">
            <v>20.3</v>
          </cell>
          <cell r="W3109">
            <v>20.3</v>
          </cell>
          <cell r="X3109" t="str">
            <v>ISVEC</v>
          </cell>
          <cell r="Y3109">
            <v>0</v>
          </cell>
          <cell r="Z3109">
            <v>0</v>
          </cell>
          <cell r="AA3109">
            <v>54.67</v>
          </cell>
          <cell r="AB3109">
            <v>0</v>
          </cell>
          <cell r="AC3109">
            <v>69.09</v>
          </cell>
        </row>
        <row r="3110">
          <cell r="A3110">
            <v>8699630697364</v>
          </cell>
          <cell r="B3110" t="str">
            <v>B05BA10</v>
          </cell>
          <cell r="C3110" t="str">
            <v>combinations</v>
          </cell>
          <cell r="D3110" t="str">
            <v>REFERANS</v>
          </cell>
          <cell r="E3110" t="str">
            <v>REFERANS</v>
          </cell>
          <cell r="F3110">
            <v>0</v>
          </cell>
          <cell r="G3110">
            <v>2</v>
          </cell>
          <cell r="H3110">
            <v>1</v>
          </cell>
          <cell r="I3110">
            <v>0</v>
          </cell>
          <cell r="J3110">
            <v>0</v>
          </cell>
          <cell r="K3110">
            <v>0</v>
          </cell>
          <cell r="L3110" t="str">
            <v>SMOF KABIVEN PERIPHERAL INFUZYONLUK EMULSIYON 1904 ML</v>
          </cell>
          <cell r="M3110" t="str">
            <v>AMINO ASIT + SODYUM + POTASYUM + MAGNEZYUM + KALSIYUM + FOSFOR + CINKO + KLOR+ GLUKOZ + YAG +ASETAT</v>
          </cell>
          <cell r="N3110" t="str">
            <v>FRESENIUS KABI</v>
          </cell>
          <cell r="O3110" t="str">
            <v>71+32+28+25+16</v>
          </cell>
          <cell r="P3110" t="str">
            <v>MG/ML</v>
          </cell>
          <cell r="Q3110">
            <v>1904</v>
          </cell>
          <cell r="R3110" t="str">
            <v>NORMAL RECETE</v>
          </cell>
          <cell r="S3110" t="str">
            <v>ITHAL</v>
          </cell>
          <cell r="T3110" t="str">
            <v>ISVEC</v>
          </cell>
          <cell r="U3110">
            <v>30</v>
          </cell>
          <cell r="V3110">
            <v>30</v>
          </cell>
          <cell r="W3110">
            <v>30</v>
          </cell>
          <cell r="X3110" t="str">
            <v>ISVEC</v>
          </cell>
          <cell r="Y3110">
            <v>0</v>
          </cell>
          <cell r="Z3110">
            <v>0</v>
          </cell>
          <cell r="AA3110">
            <v>80.75</v>
          </cell>
          <cell r="AB3110">
            <v>0</v>
          </cell>
          <cell r="AC3110">
            <v>102.04</v>
          </cell>
        </row>
        <row r="3111">
          <cell r="A3111">
            <v>8699630697562</v>
          </cell>
          <cell r="B3111" t="str">
            <v>B05BA10</v>
          </cell>
          <cell r="C3111" t="str">
            <v>combinations</v>
          </cell>
          <cell r="D3111" t="str">
            <v>REFERANS</v>
          </cell>
          <cell r="E3111" t="str">
            <v>REFERANS</v>
          </cell>
          <cell r="F3111">
            <v>0</v>
          </cell>
          <cell r="G3111">
            <v>2</v>
          </cell>
          <cell r="H3111">
            <v>1</v>
          </cell>
          <cell r="I3111">
            <v>0</v>
          </cell>
          <cell r="J3111">
            <v>0</v>
          </cell>
          <cell r="K3111">
            <v>0</v>
          </cell>
          <cell r="L3111" t="str">
            <v xml:space="preserve">AMINOMIX 1 NOVUM IV INFUZYON ICIN STERIL APIROJEN COZELTI,1000 ML </v>
          </cell>
          <cell r="M3111" t="str">
            <v>AMINOASIT</v>
          </cell>
          <cell r="N3111" t="str">
            <v>FRESENIUS KABI</v>
          </cell>
          <cell r="O3111">
            <v>0</v>
          </cell>
          <cell r="P3111">
            <v>0</v>
          </cell>
          <cell r="Q3111">
            <v>1000</v>
          </cell>
          <cell r="R3111" t="str">
            <v>NORMAL RECETE</v>
          </cell>
          <cell r="S3111" t="str">
            <v>ITHAL</v>
          </cell>
          <cell r="T3111" t="str">
            <v>YUNANISTAN</v>
          </cell>
          <cell r="U3111">
            <v>9.69</v>
          </cell>
          <cell r="V3111">
            <v>9.69</v>
          </cell>
          <cell r="W3111">
            <v>9.69</v>
          </cell>
          <cell r="X3111" t="str">
            <v>YUNANISTAN</v>
          </cell>
          <cell r="Y3111">
            <v>0</v>
          </cell>
          <cell r="Z3111">
            <v>0</v>
          </cell>
          <cell r="AA3111">
            <v>26.07</v>
          </cell>
          <cell r="AB3111">
            <v>0</v>
          </cell>
          <cell r="AC3111">
            <v>32.94</v>
          </cell>
        </row>
        <row r="3112">
          <cell r="A3112">
            <v>8699630697586</v>
          </cell>
          <cell r="B3112" t="str">
            <v>B05BA10</v>
          </cell>
          <cell r="C3112" t="str">
            <v>combinations</v>
          </cell>
          <cell r="D3112" t="str">
            <v>REFERANS</v>
          </cell>
          <cell r="E3112" t="str">
            <v>REFERANS</v>
          </cell>
          <cell r="F3112">
            <v>0</v>
          </cell>
          <cell r="G3112">
            <v>2</v>
          </cell>
          <cell r="H3112">
            <v>1</v>
          </cell>
          <cell r="I3112">
            <v>0</v>
          </cell>
          <cell r="J3112">
            <v>0</v>
          </cell>
          <cell r="K3112">
            <v>0</v>
          </cell>
          <cell r="L3112" t="str">
            <v xml:space="preserve">AMINOMIX 1 NOVUM IV INFUZYON ICIN STERIL APIROJEN COZELTI,2000 ML </v>
          </cell>
          <cell r="M3112" t="str">
            <v>AMINOASIT</v>
          </cell>
          <cell r="N3112" t="str">
            <v>FRESENIUS KABI</v>
          </cell>
          <cell r="O3112">
            <v>0</v>
          </cell>
          <cell r="P3112">
            <v>0</v>
          </cell>
          <cell r="Q3112">
            <v>2000</v>
          </cell>
          <cell r="R3112" t="str">
            <v>NORMAL RECETE</v>
          </cell>
          <cell r="S3112" t="str">
            <v>ITHAL</v>
          </cell>
          <cell r="T3112" t="str">
            <v>YUNANISTAN</v>
          </cell>
          <cell r="U3112">
            <v>17.760000000000002</v>
          </cell>
          <cell r="V3112">
            <v>17.760000000000002</v>
          </cell>
          <cell r="W3112">
            <v>17.760000000000002</v>
          </cell>
          <cell r="X3112" t="str">
            <v>YUNANISTAN</v>
          </cell>
          <cell r="Y3112">
            <v>0</v>
          </cell>
          <cell r="Z3112">
            <v>0</v>
          </cell>
          <cell r="AA3112">
            <v>47.8</v>
          </cell>
          <cell r="AB3112">
            <v>0</v>
          </cell>
          <cell r="AC3112">
            <v>60.4</v>
          </cell>
        </row>
        <row r="3113">
          <cell r="A3113">
            <v>8699630690600</v>
          </cell>
          <cell r="B3113" t="str">
            <v>B05BA01</v>
          </cell>
          <cell r="C3113" t="str">
            <v>amino acids</v>
          </cell>
          <cell r="D3113" t="str">
            <v>REFERANS</v>
          </cell>
          <cell r="E3113" t="str">
            <v>FIYAT KORUMALI URUN</v>
          </cell>
          <cell r="F3113">
            <v>0</v>
          </cell>
          <cell r="G3113">
            <v>2</v>
          </cell>
          <cell r="H3113">
            <v>1</v>
          </cell>
          <cell r="I3113">
            <v>0</v>
          </cell>
          <cell r="J3113">
            <v>0</v>
          </cell>
          <cell r="K3113">
            <v>0</v>
          </cell>
          <cell r="L3113" t="str">
            <v xml:space="preserve">AMINOSTERIL N-HEPA  500 ML SOLUSYON </v>
          </cell>
          <cell r="M3113" t="str">
            <v>AMINOASIT</v>
          </cell>
          <cell r="N3113" t="str">
            <v>FRESENIUS KABI</v>
          </cell>
          <cell r="O3113">
            <v>0</v>
          </cell>
          <cell r="P3113">
            <v>0</v>
          </cell>
          <cell r="Q3113">
            <v>500</v>
          </cell>
          <cell r="R3113" t="str">
            <v>NORMAL RECETE</v>
          </cell>
          <cell r="S3113" t="str">
            <v>ITHAL</v>
          </cell>
          <cell r="T3113" t="str">
            <v>BELCIKA</v>
          </cell>
          <cell r="U3113">
            <v>11.42</v>
          </cell>
          <cell r="V3113">
            <v>11.42</v>
          </cell>
          <cell r="W3113">
            <v>9.1300000000000008</v>
          </cell>
          <cell r="X3113" t="str">
            <v>BELÇİKA</v>
          </cell>
          <cell r="Y3113">
            <v>0</v>
          </cell>
          <cell r="Z3113">
            <v>0</v>
          </cell>
          <cell r="AA3113">
            <v>14.28</v>
          </cell>
          <cell r="AB3113">
            <v>0</v>
          </cell>
          <cell r="AC3113">
            <v>18.04</v>
          </cell>
        </row>
        <row r="3114">
          <cell r="A3114">
            <v>8699630699009</v>
          </cell>
          <cell r="B3114" t="str">
            <v>B05BA01</v>
          </cell>
          <cell r="C3114" t="str">
            <v>amino acids</v>
          </cell>
          <cell r="D3114" t="str">
            <v>REFERANS</v>
          </cell>
          <cell r="E3114" t="str">
            <v>REFERANS</v>
          </cell>
          <cell r="F3114">
            <v>0</v>
          </cell>
          <cell r="G3114">
            <v>2</v>
          </cell>
          <cell r="H3114">
            <v>1</v>
          </cell>
          <cell r="I3114">
            <v>0</v>
          </cell>
          <cell r="J3114">
            <v>0</v>
          </cell>
          <cell r="K3114">
            <v>0</v>
          </cell>
          <cell r="L3114" t="str">
            <v xml:space="preserve">AMINOVEN %10 IV INFUZYON COZELTISI, 500 ML </v>
          </cell>
          <cell r="M3114" t="str">
            <v>AMINOASIT</v>
          </cell>
          <cell r="N3114" t="str">
            <v>FRESENIUS KABI</v>
          </cell>
          <cell r="O3114">
            <v>0</v>
          </cell>
          <cell r="P3114">
            <v>0</v>
          </cell>
          <cell r="Q3114">
            <v>500</v>
          </cell>
          <cell r="R3114" t="str">
            <v>NORMAL RECETE</v>
          </cell>
          <cell r="S3114" t="str">
            <v>ITHAL</v>
          </cell>
          <cell r="T3114" t="str">
            <v>ITALYA</v>
          </cell>
          <cell r="U3114">
            <v>6.91</v>
          </cell>
          <cell r="V3114">
            <v>6.91</v>
          </cell>
          <cell r="W3114">
            <v>6.91</v>
          </cell>
          <cell r="X3114" t="str">
            <v>ITALYA</v>
          </cell>
          <cell r="Y3114">
            <v>0</v>
          </cell>
          <cell r="Z3114">
            <v>0</v>
          </cell>
          <cell r="AA3114">
            <v>18.61</v>
          </cell>
          <cell r="AB3114">
            <v>0</v>
          </cell>
          <cell r="AC3114">
            <v>23.51</v>
          </cell>
        </row>
        <row r="3115">
          <cell r="A3115">
            <v>8699630697371</v>
          </cell>
          <cell r="B3115" t="str">
            <v>B05BA01</v>
          </cell>
          <cell r="C3115" t="str">
            <v>amino acids</v>
          </cell>
          <cell r="D3115" t="str">
            <v>REFERANS</v>
          </cell>
          <cell r="E3115" t="str">
            <v>REFERANS</v>
          </cell>
          <cell r="F3115">
            <v>0</v>
          </cell>
          <cell r="G3115">
            <v>2</v>
          </cell>
          <cell r="H3115">
            <v>1</v>
          </cell>
          <cell r="I3115">
            <v>0</v>
          </cell>
          <cell r="J3115">
            <v>0</v>
          </cell>
          <cell r="K3115">
            <v>0</v>
          </cell>
          <cell r="L3115" t="str">
            <v xml:space="preserve">NEPHROTECT %10 INFUZYONLUK COZELTI, 250 ML </v>
          </cell>
          <cell r="M3115" t="str">
            <v>AMINOASIT</v>
          </cell>
          <cell r="N3115" t="str">
            <v>FRESENIUS KABI</v>
          </cell>
          <cell r="O3115">
            <v>0</v>
          </cell>
          <cell r="P3115">
            <v>0</v>
          </cell>
          <cell r="Q3115">
            <v>250</v>
          </cell>
          <cell r="R3115" t="str">
            <v>NORMAL RECETE</v>
          </cell>
          <cell r="S3115" t="str">
            <v>ITHAL</v>
          </cell>
          <cell r="T3115" t="str">
            <v>AVUSTURYA</v>
          </cell>
          <cell r="U3115">
            <v>10.050000000000001</v>
          </cell>
          <cell r="V3115">
            <v>10.050000000000001</v>
          </cell>
          <cell r="W3115">
            <v>10.050000000000001</v>
          </cell>
          <cell r="X3115" t="str">
            <v>AVUSTURYA</v>
          </cell>
          <cell r="Y3115">
            <v>0</v>
          </cell>
          <cell r="Z3115">
            <v>0</v>
          </cell>
          <cell r="AA3115">
            <v>21.95</v>
          </cell>
          <cell r="AB3115">
            <v>0</v>
          </cell>
          <cell r="AC3115">
            <v>27.73</v>
          </cell>
        </row>
        <row r="3116">
          <cell r="A3116">
            <v>8699630697548</v>
          </cell>
          <cell r="B3116" t="str">
            <v>B05BA01</v>
          </cell>
          <cell r="C3116" t="str">
            <v>amino acids</v>
          </cell>
          <cell r="D3116" t="str">
            <v>REFERANS</v>
          </cell>
          <cell r="E3116" t="str">
            <v>REFERANS</v>
          </cell>
          <cell r="F3116">
            <v>0</v>
          </cell>
          <cell r="G3116">
            <v>2</v>
          </cell>
          <cell r="H3116">
            <v>1</v>
          </cell>
          <cell r="I3116">
            <v>0</v>
          </cell>
          <cell r="J3116">
            <v>0</v>
          </cell>
          <cell r="K3116">
            <v>0</v>
          </cell>
          <cell r="L3116" t="str">
            <v xml:space="preserve">NEPHROTECT %10 INFUZYONLUK COZELTI, 500 ML </v>
          </cell>
          <cell r="M3116" t="str">
            <v>AMINOASIT</v>
          </cell>
          <cell r="N3116" t="str">
            <v>FRESENIUS KABI</v>
          </cell>
          <cell r="O3116">
            <v>0</v>
          </cell>
          <cell r="P3116">
            <v>0</v>
          </cell>
          <cell r="Q3116">
            <v>500</v>
          </cell>
          <cell r="R3116" t="str">
            <v>NORMAL RECETE</v>
          </cell>
          <cell r="S3116" t="str">
            <v>ITHAL</v>
          </cell>
          <cell r="T3116" t="str">
            <v>YUNANISTAN</v>
          </cell>
          <cell r="U3116">
            <v>9.8000000000000007</v>
          </cell>
          <cell r="V3116">
            <v>9.8000000000000007</v>
          </cell>
          <cell r="W3116">
            <v>9.8000000000000007</v>
          </cell>
          <cell r="X3116" t="str">
            <v>YUNANISTAN</v>
          </cell>
          <cell r="Y3116">
            <v>0</v>
          </cell>
          <cell r="Z3116">
            <v>0</v>
          </cell>
          <cell r="AA3116">
            <v>18.88</v>
          </cell>
          <cell r="AB3116">
            <v>0</v>
          </cell>
          <cell r="AC3116">
            <v>23.85</v>
          </cell>
        </row>
        <row r="3117">
          <cell r="A3117">
            <v>8699630098475</v>
          </cell>
          <cell r="B3117" t="str">
            <v>L02BG03</v>
          </cell>
          <cell r="C3117" t="str">
            <v>anastrozole</v>
          </cell>
          <cell r="D3117" t="str">
            <v>ESDEGER</v>
          </cell>
          <cell r="E3117" t="str">
            <v>ESDEGER</v>
          </cell>
          <cell r="F3117">
            <v>0</v>
          </cell>
          <cell r="G3117">
            <v>1</v>
          </cell>
          <cell r="H3117">
            <v>4</v>
          </cell>
          <cell r="I3117">
            <v>0</v>
          </cell>
          <cell r="J3117">
            <v>0</v>
          </cell>
          <cell r="K3117">
            <v>0</v>
          </cell>
          <cell r="L3117" t="str">
            <v>ANASTROLKABI 1 MG FILM TABLET</v>
          </cell>
          <cell r="M3117" t="str">
            <v>ANASTROZOL</v>
          </cell>
          <cell r="N3117" t="str">
            <v>FRESENIUS KABI</v>
          </cell>
          <cell r="O3117">
            <v>1</v>
          </cell>
          <cell r="P3117" t="str">
            <v>MG</v>
          </cell>
          <cell r="Q3117">
            <v>28</v>
          </cell>
          <cell r="R3117" t="str">
            <v>NORMAL RECETE</v>
          </cell>
          <cell r="S3117" t="str">
            <v>ITHAL</v>
          </cell>
          <cell r="T3117" t="str">
            <v>MACARISTAN</v>
          </cell>
          <cell r="U3117">
            <v>12.86</v>
          </cell>
          <cell r="V3117">
            <v>12.86</v>
          </cell>
          <cell r="W3117">
            <v>12.86</v>
          </cell>
          <cell r="X3117" t="str">
            <v>MACARISTAN</v>
          </cell>
          <cell r="Y3117">
            <v>0</v>
          </cell>
          <cell r="Z3117">
            <v>0</v>
          </cell>
          <cell r="AA3117">
            <v>34.630000000000003</v>
          </cell>
          <cell r="AB3117">
            <v>0</v>
          </cell>
          <cell r="AC3117">
            <v>43.77</v>
          </cell>
        </row>
        <row r="3118">
          <cell r="A3118">
            <v>8699630998331</v>
          </cell>
          <cell r="B3118" t="str">
            <v>V06DX</v>
          </cell>
          <cell r="C3118" t="str">
            <v>other combinations of nutrients</v>
          </cell>
          <cell r="D3118" t="str">
            <v>REFERANS</v>
          </cell>
          <cell r="E3118" t="str">
            <v>REFERANS</v>
          </cell>
          <cell r="F3118">
            <v>2</v>
          </cell>
          <cell r="G3118">
            <v>2</v>
          </cell>
          <cell r="H3118">
            <v>1</v>
          </cell>
          <cell r="I3118">
            <v>0</v>
          </cell>
          <cell r="J3118">
            <v>0</v>
          </cell>
          <cell r="K3118">
            <v>0</v>
          </cell>
          <cell r="L3118" t="str">
            <v>FREBINI ENERGY FIBRE 500 ML</v>
          </cell>
          <cell r="M3118" t="str">
            <v>ENTERAL BESLENME</v>
          </cell>
          <cell r="N3118" t="str">
            <v>FRESENIUS KABI</v>
          </cell>
          <cell r="O3118">
            <v>500</v>
          </cell>
          <cell r="P3118" t="str">
            <v>ML</v>
          </cell>
          <cell r="Q3118">
            <v>1</v>
          </cell>
          <cell r="R3118" t="str">
            <v>NORMAL RECETE</v>
          </cell>
          <cell r="S3118" t="str">
            <v>ITHAL</v>
          </cell>
          <cell r="T3118" t="str">
            <v>FRANSA</v>
          </cell>
          <cell r="U3118">
            <v>3.9</v>
          </cell>
          <cell r="V3118">
            <v>3.9</v>
          </cell>
          <cell r="W3118">
            <v>3.9</v>
          </cell>
          <cell r="X3118" t="str">
            <v>FRANSA</v>
          </cell>
          <cell r="Y3118">
            <v>0</v>
          </cell>
          <cell r="Z3118">
            <v>0</v>
          </cell>
          <cell r="AA3118">
            <v>10.5</v>
          </cell>
          <cell r="AB3118">
            <v>0</v>
          </cell>
          <cell r="AC3118">
            <v>13.27</v>
          </cell>
        </row>
        <row r="3119">
          <cell r="A3119">
            <v>8699630998300</v>
          </cell>
          <cell r="B3119" t="str">
            <v>V06DX</v>
          </cell>
          <cell r="C3119" t="str">
            <v>other combinations of nutrients</v>
          </cell>
          <cell r="D3119" t="str">
            <v>REFERANS</v>
          </cell>
          <cell r="E3119" t="str">
            <v>REFERANS</v>
          </cell>
          <cell r="F3119">
            <v>2</v>
          </cell>
          <cell r="G3119">
            <v>2</v>
          </cell>
          <cell r="H3119">
            <v>1</v>
          </cell>
          <cell r="I3119">
            <v>0</v>
          </cell>
          <cell r="J3119">
            <v>0</v>
          </cell>
          <cell r="K3119">
            <v>0</v>
          </cell>
          <cell r="L3119" t="str">
            <v>FREBINI ORIGINAL 500 ML</v>
          </cell>
          <cell r="M3119" t="str">
            <v>ENTERAL BESLENME</v>
          </cell>
          <cell r="N3119" t="str">
            <v>FRESENIUS KABI</v>
          </cell>
          <cell r="O3119">
            <v>500</v>
          </cell>
          <cell r="P3119" t="str">
            <v>ML</v>
          </cell>
          <cell r="Q3119">
            <v>1</v>
          </cell>
          <cell r="R3119" t="str">
            <v>NORMAL RECETE</v>
          </cell>
          <cell r="S3119" t="str">
            <v>ITHAL</v>
          </cell>
          <cell r="T3119" t="str">
            <v>FRANSA</v>
          </cell>
          <cell r="U3119">
            <v>3.17</v>
          </cell>
          <cell r="V3119">
            <v>3.17</v>
          </cell>
          <cell r="W3119">
            <v>3.17</v>
          </cell>
          <cell r="X3119" t="str">
            <v>FRANSA</v>
          </cell>
          <cell r="Y3119">
            <v>0</v>
          </cell>
          <cell r="Z3119">
            <v>0</v>
          </cell>
          <cell r="AA3119">
            <v>8.5299999999999994</v>
          </cell>
          <cell r="AB3119">
            <v>0</v>
          </cell>
          <cell r="AC3119">
            <v>10.78</v>
          </cell>
        </row>
        <row r="3120">
          <cell r="A3120">
            <v>8699630998317</v>
          </cell>
          <cell r="B3120" t="str">
            <v>V06DX</v>
          </cell>
          <cell r="C3120" t="str">
            <v>other combinations of nutrients</v>
          </cell>
          <cell r="D3120" t="str">
            <v>REFERANS</v>
          </cell>
          <cell r="E3120" t="str">
            <v>REFERANS</v>
          </cell>
          <cell r="F3120">
            <v>2</v>
          </cell>
          <cell r="G3120">
            <v>2</v>
          </cell>
          <cell r="H3120">
            <v>1</v>
          </cell>
          <cell r="I3120">
            <v>0</v>
          </cell>
          <cell r="J3120">
            <v>0</v>
          </cell>
          <cell r="K3120">
            <v>0</v>
          </cell>
          <cell r="L3120" t="str">
            <v>FREBINI ORIGINAL FIBRE 500 ML</v>
          </cell>
          <cell r="M3120" t="str">
            <v>ENTERAL BESLENME</v>
          </cell>
          <cell r="N3120" t="str">
            <v>FRESENIUS KABI</v>
          </cell>
          <cell r="O3120">
            <v>500</v>
          </cell>
          <cell r="P3120" t="str">
            <v>ML</v>
          </cell>
          <cell r="Q3120">
            <v>1</v>
          </cell>
          <cell r="R3120" t="str">
            <v>NORMAL RECETE</v>
          </cell>
          <cell r="S3120" t="str">
            <v>ITHAL</v>
          </cell>
          <cell r="T3120" t="str">
            <v>FRANSA</v>
          </cell>
          <cell r="U3120">
            <v>3.17</v>
          </cell>
          <cell r="V3120">
            <v>3.17</v>
          </cell>
          <cell r="W3120">
            <v>3.17</v>
          </cell>
          <cell r="X3120" t="str">
            <v>FRANSA</v>
          </cell>
          <cell r="Y3120">
            <v>0</v>
          </cell>
          <cell r="Z3120">
            <v>0</v>
          </cell>
          <cell r="AA3120">
            <v>8.5299999999999994</v>
          </cell>
          <cell r="AB3120">
            <v>0</v>
          </cell>
          <cell r="AC3120">
            <v>10.78</v>
          </cell>
        </row>
        <row r="3121">
          <cell r="A3121">
            <v>8699630010101</v>
          </cell>
          <cell r="B3121" t="str">
            <v>V06DD</v>
          </cell>
          <cell r="C3121" t="str">
            <v>amino acids, incl. combinations with polypeptides</v>
          </cell>
          <cell r="D3121" t="str">
            <v>REFERANS</v>
          </cell>
          <cell r="E3121" t="str">
            <v>FIYAT KORUMALI URUN</v>
          </cell>
          <cell r="F3121">
            <v>0</v>
          </cell>
          <cell r="G3121">
            <v>2</v>
          </cell>
          <cell r="H3121">
            <v>1</v>
          </cell>
          <cell r="I3121">
            <v>0</v>
          </cell>
          <cell r="J3121">
            <v>0</v>
          </cell>
          <cell r="K3121">
            <v>0</v>
          </cell>
          <cell r="L3121" t="str">
            <v>EAS ORAL 100 TABLET</v>
          </cell>
          <cell r="M3121" t="str">
            <v>ESANSIYEL AMINOASIT</v>
          </cell>
          <cell r="N3121" t="str">
            <v>FRESENIUS KABI</v>
          </cell>
          <cell r="O3121">
            <v>0</v>
          </cell>
          <cell r="P3121">
            <v>0</v>
          </cell>
          <cell r="Q3121">
            <v>100</v>
          </cell>
          <cell r="R3121" t="str">
            <v>NORMAL RECETE</v>
          </cell>
          <cell r="S3121" t="str">
            <v>ITHAL</v>
          </cell>
          <cell r="T3121" t="str">
            <v>PORTEKIZ</v>
          </cell>
          <cell r="U3121">
            <v>55.25</v>
          </cell>
          <cell r="V3121">
            <v>55.25</v>
          </cell>
          <cell r="W3121">
            <v>44.2</v>
          </cell>
          <cell r="X3121" t="str">
            <v>PORTEKIZ</v>
          </cell>
          <cell r="Y3121">
            <v>0</v>
          </cell>
          <cell r="Z3121">
            <v>0</v>
          </cell>
          <cell r="AA3121">
            <v>91.2</v>
          </cell>
          <cell r="AB3121">
            <v>0</v>
          </cell>
          <cell r="AC3121">
            <v>115.25</v>
          </cell>
        </row>
        <row r="3122">
          <cell r="A3122">
            <v>8699630098420</v>
          </cell>
          <cell r="B3122" t="str">
            <v>V06DD</v>
          </cell>
          <cell r="C3122" t="str">
            <v>amino acids, incl. combinations with polypeptides</v>
          </cell>
          <cell r="D3122" t="str">
            <v>REFERANS</v>
          </cell>
          <cell r="E3122" t="str">
            <v>FIYAT KORUMALI URUN</v>
          </cell>
          <cell r="F3122">
            <v>0</v>
          </cell>
          <cell r="G3122">
            <v>2</v>
          </cell>
          <cell r="H3122">
            <v>1</v>
          </cell>
          <cell r="I3122">
            <v>0</v>
          </cell>
          <cell r="J3122">
            <v>0</v>
          </cell>
          <cell r="K3122">
            <v>0</v>
          </cell>
          <cell r="L3122" t="str">
            <v>KETOSTERIL 20 FILM TABLET</v>
          </cell>
          <cell r="M3122" t="str">
            <v xml:space="preserve">ESANSIYEL KETO AMINOASIT </v>
          </cell>
          <cell r="N3122" t="str">
            <v>FRESENIUS KABI</v>
          </cell>
          <cell r="O3122">
            <v>600</v>
          </cell>
          <cell r="P3122" t="str">
            <v>MG</v>
          </cell>
          <cell r="Q3122">
            <v>20</v>
          </cell>
          <cell r="R3122" t="str">
            <v>NORMAL RECETE</v>
          </cell>
          <cell r="S3122" t="str">
            <v>ITHAL</v>
          </cell>
          <cell r="T3122" t="str">
            <v>PORTEKIZ</v>
          </cell>
          <cell r="U3122">
            <v>8.1999999999999993</v>
          </cell>
          <cell r="V3122">
            <v>8.1999999999999993</v>
          </cell>
          <cell r="W3122">
            <v>6.56</v>
          </cell>
          <cell r="X3122" t="str">
            <v>PORTEKIZ</v>
          </cell>
          <cell r="Y3122">
            <v>0</v>
          </cell>
          <cell r="Z3122">
            <v>0</v>
          </cell>
          <cell r="AA3122">
            <v>17.62</v>
          </cell>
          <cell r="AB3122">
            <v>0</v>
          </cell>
          <cell r="AC3122">
            <v>22.26</v>
          </cell>
        </row>
        <row r="3123">
          <cell r="A3123">
            <v>8699630097553</v>
          </cell>
          <cell r="B3123" t="str">
            <v>V06DD</v>
          </cell>
          <cell r="C3123" t="str">
            <v>amino acids, incl. combinations with polypeptides</v>
          </cell>
          <cell r="D3123" t="str">
            <v>REFERANS</v>
          </cell>
          <cell r="E3123" t="str">
            <v>FIYAT KORUMALI URUN</v>
          </cell>
          <cell r="F3123">
            <v>0</v>
          </cell>
          <cell r="G3123">
            <v>2</v>
          </cell>
          <cell r="H3123">
            <v>1</v>
          </cell>
          <cell r="I3123">
            <v>0</v>
          </cell>
          <cell r="J3123">
            <v>0</v>
          </cell>
          <cell r="K3123">
            <v>0</v>
          </cell>
          <cell r="L3123" t="str">
            <v>KETOSTERIL 600 MG 300 TABLET</v>
          </cell>
          <cell r="M3123" t="str">
            <v xml:space="preserve">ESANSIYEL KETO AMINOASIT </v>
          </cell>
          <cell r="N3123" t="str">
            <v>FRESENIUS KABI</v>
          </cell>
          <cell r="O3123">
            <v>600</v>
          </cell>
          <cell r="P3123" t="str">
            <v>MG</v>
          </cell>
          <cell r="Q3123">
            <v>300</v>
          </cell>
          <cell r="R3123" t="str">
            <v>NORMAL RECETE</v>
          </cell>
          <cell r="S3123" t="str">
            <v>ITHAL</v>
          </cell>
          <cell r="T3123" t="str">
            <v>PORTEKIZ</v>
          </cell>
          <cell r="U3123">
            <v>123.08</v>
          </cell>
          <cell r="V3123">
            <v>123.08</v>
          </cell>
          <cell r="W3123">
            <v>98.46</v>
          </cell>
          <cell r="X3123" t="str">
            <v>PORTEKIZ</v>
          </cell>
          <cell r="Y3123">
            <v>0</v>
          </cell>
          <cell r="Z3123">
            <v>0</v>
          </cell>
          <cell r="AA3123">
            <v>262.63</v>
          </cell>
          <cell r="AB3123">
            <v>0</v>
          </cell>
          <cell r="AC3123">
            <v>331.89</v>
          </cell>
        </row>
        <row r="3124">
          <cell r="A3124">
            <v>8699630797873</v>
          </cell>
          <cell r="B3124" t="str">
            <v>L01BC05</v>
          </cell>
          <cell r="C3124" t="str">
            <v>gemcitabine</v>
          </cell>
          <cell r="D3124" t="str">
            <v>ESDEGER</v>
          </cell>
          <cell r="E3124" t="str">
            <v>ESDEGER</v>
          </cell>
          <cell r="F3124">
            <v>0</v>
          </cell>
          <cell r="G3124">
            <v>1</v>
          </cell>
          <cell r="H3124">
            <v>4</v>
          </cell>
          <cell r="I3124">
            <v>0</v>
          </cell>
          <cell r="J3124">
            <v>0</v>
          </cell>
          <cell r="K3124">
            <v>0</v>
          </cell>
          <cell r="L3124" t="str">
            <v xml:space="preserve">GEMCITABINE KABI 200 MG INFUZYONLUK COZELTI HAZIRLAMAK ICIN LIYOFILIZE TOZ, 1 FLAKON </v>
          </cell>
          <cell r="M3124" t="str">
            <v>GEMSITABIN HCL</v>
          </cell>
          <cell r="N3124" t="str">
            <v>FRESENIUS KABI</v>
          </cell>
          <cell r="O3124">
            <v>200</v>
          </cell>
          <cell r="P3124" t="str">
            <v>MG</v>
          </cell>
          <cell r="Q3124">
            <v>1</v>
          </cell>
          <cell r="R3124" t="str">
            <v>NORMAL RECETE</v>
          </cell>
          <cell r="S3124" t="str">
            <v>ITHAL</v>
          </cell>
          <cell r="T3124" t="str">
            <v>HOLLANDA</v>
          </cell>
          <cell r="U3124">
            <v>17.64</v>
          </cell>
          <cell r="V3124">
            <v>17.64</v>
          </cell>
          <cell r="W3124">
            <v>17.64</v>
          </cell>
          <cell r="X3124" t="str">
            <v>HOLLANDA</v>
          </cell>
          <cell r="Y3124">
            <v>0</v>
          </cell>
          <cell r="Z3124">
            <v>0</v>
          </cell>
          <cell r="AA3124">
            <v>23.5</v>
          </cell>
          <cell r="AB3124">
            <v>0</v>
          </cell>
          <cell r="AC3124">
            <v>29.69</v>
          </cell>
        </row>
        <row r="3125">
          <cell r="A3125">
            <v>8699630690808</v>
          </cell>
          <cell r="B3125" t="str">
            <v>B05AA07</v>
          </cell>
          <cell r="C3125" t="str">
            <v>hydroxyethylstarch</v>
          </cell>
          <cell r="D3125" t="str">
            <v>REFERANS</v>
          </cell>
          <cell r="E3125" t="str">
            <v>FIYAT KORUMALI URUN</v>
          </cell>
          <cell r="F3125">
            <v>0</v>
          </cell>
          <cell r="G3125">
            <v>2</v>
          </cell>
          <cell r="H3125">
            <v>1</v>
          </cell>
          <cell r="I3125">
            <v>0</v>
          </cell>
          <cell r="J3125">
            <v>0</v>
          </cell>
          <cell r="K3125">
            <v>0</v>
          </cell>
          <cell r="L3125" t="str">
            <v>HAES-STERIL %10  500 ML SOLUSYON</v>
          </cell>
          <cell r="M3125" t="str">
            <v>HIDROKSIETIL NISASTA</v>
          </cell>
          <cell r="N3125" t="str">
            <v>FRESENIUS KABI</v>
          </cell>
          <cell r="O3125">
            <v>10</v>
          </cell>
          <cell r="P3125" t="str">
            <v>%</v>
          </cell>
          <cell r="Q3125">
            <v>500</v>
          </cell>
          <cell r="R3125" t="str">
            <v>NORMAL RECETE</v>
          </cell>
          <cell r="S3125" t="str">
            <v>ITHAL</v>
          </cell>
          <cell r="T3125" t="str">
            <v>YUNANISTAN</v>
          </cell>
          <cell r="U3125">
            <v>6.28</v>
          </cell>
          <cell r="V3125">
            <v>6.28</v>
          </cell>
          <cell r="W3125">
            <v>5.0199999999999996</v>
          </cell>
          <cell r="X3125" t="str">
            <v>YUNANISTAN</v>
          </cell>
          <cell r="Y3125">
            <v>0</v>
          </cell>
          <cell r="Z3125">
            <v>0</v>
          </cell>
          <cell r="AA3125">
            <v>13.47</v>
          </cell>
          <cell r="AB3125">
            <v>0</v>
          </cell>
          <cell r="AC3125">
            <v>17.02</v>
          </cell>
        </row>
        <row r="3126">
          <cell r="A3126">
            <v>8699630690709</v>
          </cell>
          <cell r="B3126" t="str">
            <v>B05AA07</v>
          </cell>
          <cell r="C3126" t="str">
            <v>hydroxyethylstarch</v>
          </cell>
          <cell r="D3126" t="str">
            <v>REFERANS</v>
          </cell>
          <cell r="E3126" t="str">
            <v>FIYAT KORUMALI URUN</v>
          </cell>
          <cell r="F3126">
            <v>0</v>
          </cell>
          <cell r="G3126">
            <v>2</v>
          </cell>
          <cell r="H3126">
            <v>2</v>
          </cell>
          <cell r="I3126">
            <v>0</v>
          </cell>
          <cell r="J3126">
            <v>0</v>
          </cell>
          <cell r="K3126">
            <v>0</v>
          </cell>
          <cell r="L3126" t="str">
            <v>HAES-STERIL %6  500 ML SOLUSYON</v>
          </cell>
          <cell r="M3126" t="str">
            <v>HIDROKSIETIL NISASTA</v>
          </cell>
          <cell r="N3126" t="str">
            <v>FRESENIUS KABI</v>
          </cell>
          <cell r="O3126">
            <v>6</v>
          </cell>
          <cell r="P3126" t="str">
            <v>%</v>
          </cell>
          <cell r="Q3126">
            <v>500</v>
          </cell>
          <cell r="R3126" t="str">
            <v>NORMAL RECETE</v>
          </cell>
          <cell r="S3126" t="str">
            <v>ITHAL</v>
          </cell>
          <cell r="T3126" t="str">
            <v>TURKIYE</v>
          </cell>
          <cell r="U3126">
            <v>5.0421025771880581</v>
          </cell>
          <cell r="V3126">
            <v>5.0421025771880581</v>
          </cell>
          <cell r="W3126">
            <v>0</v>
          </cell>
          <cell r="X3126" t="str">
            <v>TURKIYE</v>
          </cell>
          <cell r="Y3126">
            <v>0</v>
          </cell>
          <cell r="Z3126">
            <v>0</v>
          </cell>
          <cell r="AA3126">
            <v>13.55</v>
          </cell>
          <cell r="AB3126">
            <v>0</v>
          </cell>
          <cell r="AC3126">
            <v>17.12</v>
          </cell>
        </row>
        <row r="3127">
          <cell r="A3127">
            <v>8699630697579</v>
          </cell>
          <cell r="B3127" t="str">
            <v>B05BA10</v>
          </cell>
          <cell r="C3127" t="str">
            <v>combinations</v>
          </cell>
          <cell r="D3127" t="str">
            <v>REFERANS</v>
          </cell>
          <cell r="E3127" t="str">
            <v>REFERANS</v>
          </cell>
          <cell r="F3127">
            <v>0</v>
          </cell>
          <cell r="G3127">
            <v>2</v>
          </cell>
          <cell r="H3127">
            <v>1</v>
          </cell>
          <cell r="I3127">
            <v>0</v>
          </cell>
          <cell r="J3127">
            <v>0</v>
          </cell>
          <cell r="K3127">
            <v>0</v>
          </cell>
          <cell r="L3127" t="str">
            <v>AMINOMIX 1 NOVUM 1500 ML</v>
          </cell>
          <cell r="M3127" t="str">
            <v>IZOLOSIN + LOSIN + LIZIN MONOHIDROKLORUR</v>
          </cell>
          <cell r="N3127" t="str">
            <v>FRESENIUS KABI</v>
          </cell>
          <cell r="O3127" t="str">
            <v>2,50+3,70+4,1</v>
          </cell>
          <cell r="P3127" t="str">
            <v>G</v>
          </cell>
          <cell r="Q3127">
            <v>1</v>
          </cell>
          <cell r="R3127" t="str">
            <v>NORMAL RECETE</v>
          </cell>
          <cell r="S3127" t="str">
            <v>ITHAL</v>
          </cell>
          <cell r="T3127" t="str">
            <v>YUNANISTAN</v>
          </cell>
          <cell r="U3127">
            <v>14.04</v>
          </cell>
          <cell r="V3127">
            <v>14.04</v>
          </cell>
          <cell r="W3127">
            <v>14.04</v>
          </cell>
          <cell r="X3127" t="str">
            <v>YUNANISTAN</v>
          </cell>
          <cell r="Y3127">
            <v>0</v>
          </cell>
          <cell r="Z3127">
            <v>0</v>
          </cell>
          <cell r="AA3127">
            <v>37.78</v>
          </cell>
          <cell r="AB3127">
            <v>0</v>
          </cell>
          <cell r="AC3127">
            <v>47.74</v>
          </cell>
        </row>
        <row r="3128">
          <cell r="A3128">
            <v>8699630697593</v>
          </cell>
          <cell r="B3128" t="str">
            <v>B05BA10</v>
          </cell>
          <cell r="C3128" t="str">
            <v>combinations</v>
          </cell>
          <cell r="D3128" t="str">
            <v>REFERANS</v>
          </cell>
          <cell r="E3128" t="str">
            <v>REFERANS</v>
          </cell>
          <cell r="F3128">
            <v>0</v>
          </cell>
          <cell r="G3128">
            <v>2</v>
          </cell>
          <cell r="H3128">
            <v>1</v>
          </cell>
          <cell r="I3128">
            <v>0</v>
          </cell>
          <cell r="J3128">
            <v>0</v>
          </cell>
          <cell r="K3128">
            <v>0</v>
          </cell>
          <cell r="L3128" t="str">
            <v>AMINOMIX 2 NOVUM 1000 ML</v>
          </cell>
          <cell r="M3128" t="str">
            <v>IZOLOSIN + LOSIN + LIZIN MONOHIDROKLORUR</v>
          </cell>
          <cell r="N3128" t="str">
            <v>FRESENIUS KABI</v>
          </cell>
          <cell r="O3128" t="str">
            <v>3700+2500+4125</v>
          </cell>
          <cell r="P3128" t="str">
            <v>G</v>
          </cell>
          <cell r="Q3128">
            <v>1</v>
          </cell>
          <cell r="R3128" t="str">
            <v>NORMAL RECETE</v>
          </cell>
          <cell r="S3128" t="str">
            <v>ITHAL</v>
          </cell>
          <cell r="T3128" t="str">
            <v>YUNANISTAN</v>
          </cell>
          <cell r="U3128">
            <v>13.97</v>
          </cell>
          <cell r="V3128">
            <v>13.97</v>
          </cell>
          <cell r="W3128">
            <v>13.97</v>
          </cell>
          <cell r="X3128" t="str">
            <v>YUNANISTAN</v>
          </cell>
          <cell r="Y3128">
            <v>0</v>
          </cell>
          <cell r="Z3128">
            <v>0</v>
          </cell>
          <cell r="AA3128">
            <v>37.51</v>
          </cell>
          <cell r="AB3128">
            <v>0</v>
          </cell>
          <cell r="AC3128">
            <v>47.4</v>
          </cell>
        </row>
        <row r="3129">
          <cell r="A3129">
            <v>8699630697609</v>
          </cell>
          <cell r="B3129" t="str">
            <v>B05BA10</v>
          </cell>
          <cell r="C3129" t="str">
            <v>combinations</v>
          </cell>
          <cell r="D3129" t="str">
            <v>REFERANS</v>
          </cell>
          <cell r="E3129" t="str">
            <v>REFERANS</v>
          </cell>
          <cell r="F3129">
            <v>0</v>
          </cell>
          <cell r="G3129">
            <v>2</v>
          </cell>
          <cell r="H3129">
            <v>1</v>
          </cell>
          <cell r="I3129">
            <v>0</v>
          </cell>
          <cell r="J3129">
            <v>0</v>
          </cell>
          <cell r="K3129">
            <v>0</v>
          </cell>
          <cell r="L3129" t="str">
            <v>AMINOMIX 2 NOVUM 1500 ML</v>
          </cell>
          <cell r="M3129" t="str">
            <v>IZOLOSIN + LOSIN + LIZIN MONOHIDROKLORUR</v>
          </cell>
          <cell r="N3129" t="str">
            <v>FRESENIUS KABI</v>
          </cell>
          <cell r="O3129" t="str">
            <v>2,50+3,70+4,1</v>
          </cell>
          <cell r="P3129" t="str">
            <v>G</v>
          </cell>
          <cell r="Q3129">
            <v>1</v>
          </cell>
          <cell r="R3129" t="str">
            <v>NORMAL RECETE</v>
          </cell>
          <cell r="S3129" t="str">
            <v>ITHAL</v>
          </cell>
          <cell r="T3129" t="str">
            <v>YUNANISTAN</v>
          </cell>
          <cell r="U3129">
            <v>20.23</v>
          </cell>
          <cell r="V3129">
            <v>20.23</v>
          </cell>
          <cell r="W3129">
            <v>20.23</v>
          </cell>
          <cell r="X3129" t="str">
            <v>YUNANISTAN</v>
          </cell>
          <cell r="Y3129">
            <v>0</v>
          </cell>
          <cell r="Z3129">
            <v>0</v>
          </cell>
          <cell r="AA3129">
            <v>54.3</v>
          </cell>
          <cell r="AB3129">
            <v>0</v>
          </cell>
          <cell r="AC3129">
            <v>68.61</v>
          </cell>
        </row>
        <row r="3130">
          <cell r="A3130">
            <v>8699630697616</v>
          </cell>
          <cell r="B3130" t="str">
            <v>B05BA10</v>
          </cell>
          <cell r="C3130" t="str">
            <v>combinations</v>
          </cell>
          <cell r="D3130" t="str">
            <v>REFERANS</v>
          </cell>
          <cell r="E3130" t="str">
            <v>REFERANS</v>
          </cell>
          <cell r="F3130">
            <v>0</v>
          </cell>
          <cell r="G3130">
            <v>2</v>
          </cell>
          <cell r="H3130">
            <v>1</v>
          </cell>
          <cell r="I3130">
            <v>0</v>
          </cell>
          <cell r="J3130">
            <v>0</v>
          </cell>
          <cell r="K3130">
            <v>0</v>
          </cell>
          <cell r="L3130" t="str">
            <v>AMINOMIX 2 NOVUM 2000 ML</v>
          </cell>
          <cell r="M3130" t="str">
            <v>IZOLOSIN + LOSIN + LIZIN MONOHIDROKLORUR</v>
          </cell>
          <cell r="N3130" t="str">
            <v>FRESENIUS KABI</v>
          </cell>
          <cell r="O3130" t="str">
            <v>2,50+3,70+4,1</v>
          </cell>
          <cell r="P3130" t="str">
            <v>G</v>
          </cell>
          <cell r="Q3130">
            <v>1</v>
          </cell>
          <cell r="R3130" t="str">
            <v>NORMAL RECETE</v>
          </cell>
          <cell r="S3130" t="str">
            <v>ITHAL</v>
          </cell>
          <cell r="T3130" t="str">
            <v>YUNANISTAN</v>
          </cell>
          <cell r="U3130">
            <v>24.32</v>
          </cell>
          <cell r="V3130">
            <v>24.32</v>
          </cell>
          <cell r="W3130">
            <v>24.32</v>
          </cell>
          <cell r="X3130" t="str">
            <v>YUNANISTAN</v>
          </cell>
          <cell r="Y3130">
            <v>0</v>
          </cell>
          <cell r="Z3130">
            <v>0</v>
          </cell>
          <cell r="AA3130">
            <v>65.31</v>
          </cell>
          <cell r="AB3130">
            <v>0</v>
          </cell>
          <cell r="AC3130">
            <v>82.53</v>
          </cell>
        </row>
        <row r="3131">
          <cell r="A3131">
            <v>8699630098482</v>
          </cell>
          <cell r="B3131" t="str">
            <v>L02BG04</v>
          </cell>
          <cell r="C3131" t="str">
            <v>letrozole</v>
          </cell>
          <cell r="D3131" t="str">
            <v>ESDEGER</v>
          </cell>
          <cell r="E3131" t="str">
            <v>ESDEGER</v>
          </cell>
          <cell r="F3131">
            <v>0</v>
          </cell>
          <cell r="G3131">
            <v>1</v>
          </cell>
          <cell r="H3131">
            <v>4</v>
          </cell>
          <cell r="I3131">
            <v>0</v>
          </cell>
          <cell r="J3131">
            <v>0</v>
          </cell>
          <cell r="K3131">
            <v>0</v>
          </cell>
          <cell r="L3131" t="str">
            <v>LETROKABI 2,5 MG FILM TABLET</v>
          </cell>
          <cell r="M3131" t="str">
            <v>LETROZOL</v>
          </cell>
          <cell r="N3131" t="str">
            <v>FRESENIUS KABI</v>
          </cell>
          <cell r="O3131">
            <v>2.5</v>
          </cell>
          <cell r="P3131" t="str">
            <v>MG</v>
          </cell>
          <cell r="Q3131">
            <v>30</v>
          </cell>
          <cell r="R3131" t="str">
            <v>NORMAL RECETE</v>
          </cell>
          <cell r="S3131" t="str">
            <v>ITHAL</v>
          </cell>
          <cell r="T3131" t="str">
            <v>HINDISTAN</v>
          </cell>
          <cell r="U3131">
            <v>12.09</v>
          </cell>
          <cell r="V3131">
            <v>12.09</v>
          </cell>
          <cell r="W3131">
            <v>12.09</v>
          </cell>
          <cell r="X3131" t="str">
            <v>HINDISTAN</v>
          </cell>
          <cell r="Y3131">
            <v>0</v>
          </cell>
          <cell r="Z3131">
            <v>0</v>
          </cell>
          <cell r="AA3131">
            <v>32.56</v>
          </cell>
          <cell r="AB3131">
            <v>0</v>
          </cell>
          <cell r="AC3131">
            <v>41.15</v>
          </cell>
        </row>
        <row r="3132">
          <cell r="A3132">
            <v>8699630467363</v>
          </cell>
          <cell r="B3132" t="str">
            <v>B05BA02</v>
          </cell>
          <cell r="C3132" t="str">
            <v>fat emulsions</v>
          </cell>
          <cell r="D3132" t="str">
            <v>REFERANS</v>
          </cell>
          <cell r="E3132" t="str">
            <v>REFERANS</v>
          </cell>
          <cell r="F3132">
            <v>0</v>
          </cell>
          <cell r="G3132">
            <v>2</v>
          </cell>
          <cell r="H3132">
            <v>1</v>
          </cell>
          <cell r="I3132">
            <v>0</v>
          </cell>
          <cell r="J3132">
            <v>0</v>
          </cell>
          <cell r="K3132">
            <v>0</v>
          </cell>
          <cell r="L3132" t="str">
            <v xml:space="preserve">SMOFLIPID 200 MG/ML INFUZYONLUK EMULSIYON, 500 ML </v>
          </cell>
          <cell r="M3132" t="str">
            <v>RAFINE SOYA YAGI+ORTA ZINCIRLI TRIGLISERITLER</v>
          </cell>
          <cell r="N3132" t="str">
            <v>FRESENIUS KABI</v>
          </cell>
          <cell r="O3132">
            <v>20</v>
          </cell>
          <cell r="P3132" t="str">
            <v>%</v>
          </cell>
          <cell r="Q3132">
            <v>500</v>
          </cell>
          <cell r="R3132" t="str">
            <v>NORMAL RECETE</v>
          </cell>
          <cell r="S3132" t="str">
            <v>ITHAL</v>
          </cell>
          <cell r="T3132" t="str">
            <v>YUNANISTAN</v>
          </cell>
          <cell r="U3132">
            <v>7.75</v>
          </cell>
          <cell r="V3132">
            <v>7.75</v>
          </cell>
          <cell r="W3132">
            <v>7.75</v>
          </cell>
          <cell r="X3132" t="str">
            <v>YUNANISTAN</v>
          </cell>
          <cell r="Y3132">
            <v>0</v>
          </cell>
          <cell r="Z3132">
            <v>0</v>
          </cell>
          <cell r="AA3132">
            <v>20.87</v>
          </cell>
          <cell r="AB3132">
            <v>0</v>
          </cell>
          <cell r="AC3132">
            <v>26.37</v>
          </cell>
        </row>
        <row r="3133">
          <cell r="A3133">
            <v>8699630697944</v>
          </cell>
          <cell r="B3133" t="str">
            <v>J01MA02</v>
          </cell>
          <cell r="C3133" t="str">
            <v>ciprofloxacin</v>
          </cell>
          <cell r="D3133" t="str">
            <v>ESDEGER</v>
          </cell>
          <cell r="E3133" t="str">
            <v>FIYAT KORUMALI URUN</v>
          </cell>
          <cell r="F3133">
            <v>0</v>
          </cell>
          <cell r="G3133">
            <v>1</v>
          </cell>
          <cell r="H3133">
            <v>4</v>
          </cell>
          <cell r="I3133">
            <v>0</v>
          </cell>
          <cell r="J3133">
            <v>0</v>
          </cell>
          <cell r="K3133">
            <v>0</v>
          </cell>
          <cell r="L3133" t="str">
            <v xml:space="preserve">CIPROKABI 200 MG/100 ML INFUZYONLUK COZELTI, 1 TORBA </v>
          </cell>
          <cell r="M3133" t="str">
            <v>SIPROFLOKSASIN</v>
          </cell>
          <cell r="N3133" t="str">
            <v>FRESENIUS KABI</v>
          </cell>
          <cell r="O3133" t="str">
            <v>200+100</v>
          </cell>
          <cell r="P3133" t="str">
            <v>MG/ML</v>
          </cell>
          <cell r="Q3133">
            <v>1</v>
          </cell>
          <cell r="R3133" t="str">
            <v>NORMAL RECETE</v>
          </cell>
          <cell r="S3133" t="str">
            <v>ITHAL</v>
          </cell>
          <cell r="T3133" t="str">
            <v>YUNANISTAN</v>
          </cell>
          <cell r="U3133">
            <v>6.69</v>
          </cell>
          <cell r="V3133">
            <v>6.69</v>
          </cell>
          <cell r="W3133">
            <v>5.35</v>
          </cell>
          <cell r="X3133" t="str">
            <v>YUNANISTAN</v>
          </cell>
          <cell r="Y3133">
            <v>0</v>
          </cell>
          <cell r="Z3133">
            <v>0</v>
          </cell>
          <cell r="AA3133">
            <v>11.71</v>
          </cell>
          <cell r="AB3133">
            <v>0</v>
          </cell>
          <cell r="AC3133">
            <v>14.79</v>
          </cell>
        </row>
        <row r="3134">
          <cell r="A3134">
            <v>8699630697951</v>
          </cell>
          <cell r="B3134" t="str">
            <v>J01MA02</v>
          </cell>
          <cell r="C3134" t="str">
            <v>ciprofloxacin</v>
          </cell>
          <cell r="D3134" t="str">
            <v>ESDEGER</v>
          </cell>
          <cell r="E3134" t="str">
            <v>FIYAT KORUMALI URUN</v>
          </cell>
          <cell r="F3134">
            <v>0</v>
          </cell>
          <cell r="G3134">
            <v>1</v>
          </cell>
          <cell r="H3134">
            <v>4</v>
          </cell>
          <cell r="I3134">
            <v>0</v>
          </cell>
          <cell r="J3134">
            <v>0</v>
          </cell>
          <cell r="K3134">
            <v>0</v>
          </cell>
          <cell r="L3134" t="str">
            <v xml:space="preserve">CIPROKABI 400 MG/200 ML INFUZYONLUK COZELTI, 1 TORBA </v>
          </cell>
          <cell r="M3134" t="str">
            <v>SIPROFLOKSASIN</v>
          </cell>
          <cell r="N3134" t="str">
            <v>FRESENIUS KABI</v>
          </cell>
          <cell r="O3134" t="str">
            <v>400+200</v>
          </cell>
          <cell r="P3134" t="str">
            <v>MG/ML</v>
          </cell>
          <cell r="Q3134">
            <v>1</v>
          </cell>
          <cell r="R3134" t="str">
            <v>NORMAL RECETE</v>
          </cell>
          <cell r="S3134" t="str">
            <v>ITHAL</v>
          </cell>
          <cell r="T3134" t="str">
            <v>YUNANISTAN</v>
          </cell>
          <cell r="U3134">
            <v>11.48</v>
          </cell>
          <cell r="V3134">
            <v>11.48</v>
          </cell>
          <cell r="W3134">
            <v>9.18</v>
          </cell>
          <cell r="X3134" t="str">
            <v>YUNANISTAN</v>
          </cell>
          <cell r="Y3134">
            <v>0</v>
          </cell>
          <cell r="Z3134">
            <v>0</v>
          </cell>
          <cell r="AA3134">
            <v>20.27</v>
          </cell>
          <cell r="AB3134">
            <v>0</v>
          </cell>
          <cell r="AC3134">
            <v>25.61</v>
          </cell>
        </row>
        <row r="3135">
          <cell r="A3135">
            <v>8699630697319</v>
          </cell>
          <cell r="B3135" t="str">
            <v>B05AA07</v>
          </cell>
          <cell r="C3135" t="str">
            <v>hydroxyethylstarch</v>
          </cell>
          <cell r="D3135" t="str">
            <v>REFERANS</v>
          </cell>
          <cell r="E3135" t="str">
            <v>REFERANS</v>
          </cell>
          <cell r="F3135">
            <v>0</v>
          </cell>
          <cell r="G3135">
            <v>2</v>
          </cell>
          <cell r="H3135">
            <v>1</v>
          </cell>
          <cell r="I3135">
            <v>0</v>
          </cell>
          <cell r="J3135">
            <v>0</v>
          </cell>
          <cell r="K3135">
            <v>0</v>
          </cell>
          <cell r="L3135" t="str">
            <v>HYPERHAES INT. INF. ICIN COZELTI</v>
          </cell>
          <cell r="M3135" t="str">
            <v>SODYUM KLORUR + HIDROKSIETIL NISASTA</v>
          </cell>
          <cell r="N3135" t="str">
            <v>FRESENIUS KABI</v>
          </cell>
          <cell r="O3135">
            <v>0</v>
          </cell>
          <cell r="P3135">
            <v>0</v>
          </cell>
          <cell r="Q3135">
            <v>1</v>
          </cell>
          <cell r="R3135" t="str">
            <v>NORMAL RECETE</v>
          </cell>
          <cell r="S3135" t="str">
            <v>ITHAL</v>
          </cell>
          <cell r="T3135" t="str">
            <v>ALMANYA</v>
          </cell>
          <cell r="U3135">
            <v>13.74</v>
          </cell>
          <cell r="V3135">
            <v>13.74</v>
          </cell>
          <cell r="W3135">
            <v>13.74</v>
          </cell>
          <cell r="X3135" t="str">
            <v>ALMANYA</v>
          </cell>
          <cell r="Y3135">
            <v>0</v>
          </cell>
          <cell r="Z3135">
            <v>0</v>
          </cell>
          <cell r="AA3135">
            <v>36.97</v>
          </cell>
          <cell r="AB3135">
            <v>0</v>
          </cell>
          <cell r="AC3135">
            <v>46.71</v>
          </cell>
        </row>
        <row r="3136">
          <cell r="A3136">
            <v>8699630694103</v>
          </cell>
          <cell r="B3136" t="str">
            <v>B05BA02</v>
          </cell>
          <cell r="C3136" t="str">
            <v>fat emulsions</v>
          </cell>
          <cell r="D3136" t="str">
            <v>REFERANS</v>
          </cell>
          <cell r="E3136" t="str">
            <v>FIYAT KORUMALI URUN</v>
          </cell>
          <cell r="F3136">
            <v>0</v>
          </cell>
          <cell r="G3136">
            <v>2</v>
          </cell>
          <cell r="H3136">
            <v>1</v>
          </cell>
          <cell r="I3136">
            <v>0</v>
          </cell>
          <cell r="J3136">
            <v>0</v>
          </cell>
          <cell r="K3136">
            <v>0</v>
          </cell>
          <cell r="L3136" t="str">
            <v xml:space="preserve">INTRALIPID %10 INFUZYONLUK EMULSIYON, 500 ML </v>
          </cell>
          <cell r="M3136" t="str">
            <v>SOYA FASULYESI</v>
          </cell>
          <cell r="N3136" t="str">
            <v>FRESENIUS KABI</v>
          </cell>
          <cell r="O3136">
            <v>10</v>
          </cell>
          <cell r="P3136" t="str">
            <v>%</v>
          </cell>
          <cell r="Q3136">
            <v>500</v>
          </cell>
          <cell r="R3136" t="str">
            <v>NORMAL RECETE</v>
          </cell>
          <cell r="S3136" t="str">
            <v>ITHAL</v>
          </cell>
          <cell r="T3136" t="str">
            <v>ISVEC</v>
          </cell>
          <cell r="U3136">
            <v>8.9700000000000006</v>
          </cell>
          <cell r="V3136">
            <v>8.9700000000000006</v>
          </cell>
          <cell r="W3136">
            <v>7.17</v>
          </cell>
          <cell r="X3136" t="str">
            <v>ISVEC</v>
          </cell>
          <cell r="Y3136">
            <v>0</v>
          </cell>
          <cell r="Z3136">
            <v>0</v>
          </cell>
          <cell r="AA3136">
            <v>19.309999999999999</v>
          </cell>
          <cell r="AB3136">
            <v>0</v>
          </cell>
          <cell r="AC3136">
            <v>24.4</v>
          </cell>
        </row>
        <row r="3137">
          <cell r="A3137">
            <v>8699630694202</v>
          </cell>
          <cell r="B3137" t="str">
            <v>B05BA02</v>
          </cell>
          <cell r="C3137" t="str">
            <v>fat emulsions</v>
          </cell>
          <cell r="D3137" t="str">
            <v>REFERANS</v>
          </cell>
          <cell r="E3137" t="str">
            <v>FIYAT KORUMALI URUN</v>
          </cell>
          <cell r="F3137">
            <v>4</v>
          </cell>
          <cell r="G3137">
            <v>2</v>
          </cell>
          <cell r="H3137">
            <v>2</v>
          </cell>
          <cell r="I3137">
            <v>0</v>
          </cell>
          <cell r="J3137">
            <v>0</v>
          </cell>
          <cell r="K3137">
            <v>0</v>
          </cell>
          <cell r="L3137" t="str">
            <v>INTRALIPID %20  100 ML YAG EMULSIYONU</v>
          </cell>
          <cell r="M3137" t="str">
            <v>SOYA FASULYESI</v>
          </cell>
          <cell r="N3137" t="str">
            <v>FRESENIUS KABI</v>
          </cell>
          <cell r="O3137">
            <v>20</v>
          </cell>
          <cell r="P3137" t="str">
            <v>%</v>
          </cell>
          <cell r="Q3137">
            <v>100</v>
          </cell>
          <cell r="R3137" t="str">
            <v>NORMAL RECETE</v>
          </cell>
          <cell r="S3137" t="str">
            <v>ITHAL</v>
          </cell>
          <cell r="T3137" t="str">
            <v>TURKIYE</v>
          </cell>
          <cell r="U3137">
            <v>3.3499999999999996</v>
          </cell>
          <cell r="V3137">
            <v>3.3499999999999996</v>
          </cell>
          <cell r="W3137">
            <v>0</v>
          </cell>
          <cell r="X3137" t="str">
            <v>TURKIYE</v>
          </cell>
          <cell r="Y3137">
            <v>0</v>
          </cell>
          <cell r="Z3137">
            <v>0</v>
          </cell>
          <cell r="AA3137">
            <v>9.2100000000000009</v>
          </cell>
          <cell r="AB3137">
            <v>0</v>
          </cell>
          <cell r="AC3137">
            <v>11.36</v>
          </cell>
        </row>
        <row r="3138">
          <cell r="A3138">
            <v>8699630694301</v>
          </cell>
          <cell r="B3138" t="str">
            <v>B05BA02</v>
          </cell>
          <cell r="C3138" t="str">
            <v>fat emulsions</v>
          </cell>
          <cell r="D3138" t="str">
            <v>REFERANS</v>
          </cell>
          <cell r="E3138" t="str">
            <v>FIYAT KORUMALI URUN</v>
          </cell>
          <cell r="F3138">
            <v>0</v>
          </cell>
          <cell r="G3138">
            <v>2</v>
          </cell>
          <cell r="H3138">
            <v>1</v>
          </cell>
          <cell r="I3138">
            <v>0</v>
          </cell>
          <cell r="J3138">
            <v>0</v>
          </cell>
          <cell r="K3138">
            <v>0</v>
          </cell>
          <cell r="L3138" t="str">
            <v>INTRALIPID %20  250 ML SOLUSYON</v>
          </cell>
          <cell r="M3138" t="str">
            <v>SOYA FASULYESI</v>
          </cell>
          <cell r="N3138" t="str">
            <v>FRESENIUS KABI</v>
          </cell>
          <cell r="O3138">
            <v>20</v>
          </cell>
          <cell r="P3138" t="str">
            <v>%</v>
          </cell>
          <cell r="Q3138">
            <v>250</v>
          </cell>
          <cell r="R3138" t="str">
            <v>NORMAL RECETE</v>
          </cell>
          <cell r="S3138" t="str">
            <v>ITHAL</v>
          </cell>
          <cell r="T3138" t="str">
            <v>YUNANISTAN</v>
          </cell>
          <cell r="U3138">
            <v>4.6900000000000004</v>
          </cell>
          <cell r="V3138">
            <v>4.6900000000000004</v>
          </cell>
          <cell r="W3138">
            <v>3.75</v>
          </cell>
          <cell r="X3138" t="str">
            <v>YUNANISTAN</v>
          </cell>
          <cell r="Y3138">
            <v>0</v>
          </cell>
          <cell r="Z3138">
            <v>0</v>
          </cell>
          <cell r="AA3138">
            <v>9.86</v>
          </cell>
          <cell r="AB3138">
            <v>0</v>
          </cell>
          <cell r="AC3138">
            <v>12.46</v>
          </cell>
        </row>
        <row r="3139">
          <cell r="A3139">
            <v>8699630694400</v>
          </cell>
          <cell r="B3139" t="str">
            <v>B05BA02</v>
          </cell>
          <cell r="C3139" t="str">
            <v>fat emulsions</v>
          </cell>
          <cell r="D3139" t="str">
            <v>REFERANS</v>
          </cell>
          <cell r="E3139" t="str">
            <v>FIYAT KORUMALI URUN</v>
          </cell>
          <cell r="F3139">
            <v>0</v>
          </cell>
          <cell r="G3139">
            <v>2</v>
          </cell>
          <cell r="H3139">
            <v>1</v>
          </cell>
          <cell r="I3139">
            <v>0</v>
          </cell>
          <cell r="J3139">
            <v>0</v>
          </cell>
          <cell r="K3139">
            <v>0</v>
          </cell>
          <cell r="L3139" t="str">
            <v>INTRALIPID %20  500 ML SOLUSYON</v>
          </cell>
          <cell r="M3139" t="str">
            <v>SOYA FASULYESI</v>
          </cell>
          <cell r="N3139" t="str">
            <v>FRESENIUS KABI</v>
          </cell>
          <cell r="O3139">
            <v>20</v>
          </cell>
          <cell r="P3139" t="str">
            <v>%</v>
          </cell>
          <cell r="Q3139">
            <v>500</v>
          </cell>
          <cell r="R3139" t="str">
            <v>NORMAL RECETE</v>
          </cell>
          <cell r="S3139" t="str">
            <v>ITHAL</v>
          </cell>
          <cell r="T3139" t="str">
            <v>YUNANISTAN</v>
          </cell>
          <cell r="U3139">
            <v>7.17</v>
          </cell>
          <cell r="V3139">
            <v>7.17</v>
          </cell>
          <cell r="W3139">
            <v>5.73</v>
          </cell>
          <cell r="X3139" t="str">
            <v>YUNANISTAN</v>
          </cell>
          <cell r="Y3139">
            <v>0</v>
          </cell>
          <cell r="Z3139">
            <v>0</v>
          </cell>
          <cell r="AA3139">
            <v>15.4</v>
          </cell>
          <cell r="AB3139">
            <v>0</v>
          </cell>
          <cell r="AC3139">
            <v>19.46</v>
          </cell>
        </row>
        <row r="3140">
          <cell r="A3140">
            <v>8699540090576</v>
          </cell>
          <cell r="B3140" t="str">
            <v>G04BE30</v>
          </cell>
          <cell r="C3140" t="str">
            <v>combinations </v>
          </cell>
          <cell r="D3140" t="str">
            <v>ESDEGER</v>
          </cell>
          <cell r="E3140" t="str">
            <v>ESDEGER</v>
          </cell>
          <cell r="F3140">
            <v>0</v>
          </cell>
          <cell r="G3140">
            <v>1</v>
          </cell>
          <cell r="H3140">
            <v>2</v>
          </cell>
          <cell r="I3140">
            <v>0</v>
          </cell>
          <cell r="J3140">
            <v>0</v>
          </cell>
          <cell r="K3140">
            <v>0</v>
          </cell>
          <cell r="L3140" t="str">
            <v>DAPOKSEL 30 MG/50 MG 3 FILM KAPLI TABLET</v>
          </cell>
          <cell r="M3140" t="str">
            <v>DAPOKSETIN + SILDENAFIL SITRAT</v>
          </cell>
          <cell r="N3140" t="str">
            <v>NOBEL ILAC</v>
          </cell>
          <cell r="O3140" t="str">
            <v>30+50</v>
          </cell>
          <cell r="P3140" t="str">
            <v>MG</v>
          </cell>
          <cell r="Q3140">
            <v>3</v>
          </cell>
          <cell r="R3140" t="str">
            <v>NORMAL RECETE</v>
          </cell>
          <cell r="S3140" t="str">
            <v>IMAL</v>
          </cell>
          <cell r="T3140" t="str">
            <v>TURKIYE</v>
          </cell>
          <cell r="U3140">
            <v>47.37</v>
          </cell>
          <cell r="V3140">
            <v>47.37</v>
          </cell>
          <cell r="W3140">
            <v>47.37</v>
          </cell>
          <cell r="X3140" t="str">
            <v>TURKIYE</v>
          </cell>
          <cell r="Y3140">
            <v>0</v>
          </cell>
          <cell r="Z3140">
            <v>0</v>
          </cell>
          <cell r="AA3140">
            <v>127.58</v>
          </cell>
          <cell r="AB3140">
            <v>0</v>
          </cell>
          <cell r="AC3140">
            <v>161.22999999999999</v>
          </cell>
        </row>
        <row r="3141">
          <cell r="A3141">
            <v>8699540090583</v>
          </cell>
          <cell r="B3141" t="str">
            <v>G04BE30</v>
          </cell>
          <cell r="C3141" t="str">
            <v>combinations </v>
          </cell>
          <cell r="D3141" t="str">
            <v>ESDEGER</v>
          </cell>
          <cell r="E3141" t="str">
            <v>ESDEGER</v>
          </cell>
          <cell r="F3141">
            <v>0</v>
          </cell>
          <cell r="G3141">
            <v>1</v>
          </cell>
          <cell r="H3141">
            <v>2</v>
          </cell>
          <cell r="I3141">
            <v>0</v>
          </cell>
          <cell r="J3141">
            <v>0</v>
          </cell>
          <cell r="K3141">
            <v>0</v>
          </cell>
          <cell r="L3141" t="str">
            <v>DAPOKSEL 30 MG/50 MG 6 FILM KAPLI TABLET</v>
          </cell>
          <cell r="M3141" t="str">
            <v>DAPOKSETIN + SILDENAFIL SITRAT</v>
          </cell>
          <cell r="N3141" t="str">
            <v>NOBEL ILAC</v>
          </cell>
          <cell r="O3141" t="str">
            <v>30+50</v>
          </cell>
          <cell r="P3141" t="str">
            <v>MG</v>
          </cell>
          <cell r="Q3141">
            <v>6</v>
          </cell>
          <cell r="R3141" t="str">
            <v>NORMAL RECETE</v>
          </cell>
          <cell r="S3141" t="str">
            <v>IMAL</v>
          </cell>
          <cell r="T3141" t="str">
            <v>TURKIYE</v>
          </cell>
          <cell r="U3141">
            <v>91.74</v>
          </cell>
          <cell r="V3141">
            <v>91.74</v>
          </cell>
          <cell r="W3141">
            <v>91.74</v>
          </cell>
          <cell r="X3141" t="str">
            <v>TURKIYE</v>
          </cell>
          <cell r="Y3141">
            <v>0</v>
          </cell>
          <cell r="Z3141">
            <v>0</v>
          </cell>
          <cell r="AA3141">
            <v>247.09</v>
          </cell>
          <cell r="AB3141">
            <v>0</v>
          </cell>
          <cell r="AC3141">
            <v>312.25</v>
          </cell>
        </row>
        <row r="3142">
          <cell r="A3142">
            <v>8699769980047</v>
          </cell>
          <cell r="B3142" t="str">
            <v>J06BA02</v>
          </cell>
          <cell r="C3142" t="str">
            <v>immunoglobulins, normal human, for intravascular adm.</v>
          </cell>
          <cell r="D3142" t="str">
            <v>REFERANS</v>
          </cell>
          <cell r="E3142" t="str">
            <v>REFERANS</v>
          </cell>
          <cell r="F3142">
            <v>5</v>
          </cell>
          <cell r="G3142">
            <v>2</v>
          </cell>
          <cell r="H3142">
            <v>1</v>
          </cell>
          <cell r="I3142">
            <v>0</v>
          </cell>
          <cell r="J3142">
            <v>0</v>
          </cell>
          <cell r="K3142">
            <v>0</v>
          </cell>
          <cell r="L3142" t="str">
            <v>FLEBOGAMMA % 5   5 GR 100 ML 1 FLAKON</v>
          </cell>
          <cell r="M3142" t="str">
            <v>IV IMMUNGLOBULIN SOLUSYONU</v>
          </cell>
          <cell r="N3142" t="str">
            <v>DEM ILAC</v>
          </cell>
          <cell r="O3142">
            <v>5</v>
          </cell>
          <cell r="P3142" t="str">
            <v>G</v>
          </cell>
          <cell r="Q3142">
            <v>100</v>
          </cell>
          <cell r="R3142" t="str">
            <v>MOR RECETE</v>
          </cell>
          <cell r="S3142" t="str">
            <v>ITHAL</v>
          </cell>
          <cell r="T3142" t="str">
            <v>ALMANYA</v>
          </cell>
          <cell r="U3142">
            <v>325</v>
          </cell>
          <cell r="V3142">
            <v>325</v>
          </cell>
          <cell r="W3142">
            <v>325</v>
          </cell>
          <cell r="X3142" t="str">
            <v>ALMANYA</v>
          </cell>
          <cell r="Y3142">
            <v>0</v>
          </cell>
          <cell r="Z3142">
            <v>3</v>
          </cell>
          <cell r="AA3142">
            <v>2116.4499999999998</v>
          </cell>
          <cell r="AB3142">
            <v>2167.3200000000002</v>
          </cell>
          <cell r="AC3142">
            <v>2167.3200000000002</v>
          </cell>
        </row>
        <row r="3143">
          <cell r="A3143">
            <v>8699769980061</v>
          </cell>
          <cell r="B3143" t="str">
            <v>J06BA02</v>
          </cell>
          <cell r="C3143" t="str">
            <v>immunoglobulins, normal human, for intravascular adm.</v>
          </cell>
          <cell r="D3143" t="str">
            <v>REFERANS</v>
          </cell>
          <cell r="E3143" t="str">
            <v>REFERANS</v>
          </cell>
          <cell r="F3143">
            <v>5</v>
          </cell>
          <cell r="G3143">
            <v>2</v>
          </cell>
          <cell r="H3143">
            <v>1</v>
          </cell>
          <cell r="I3143">
            <v>0</v>
          </cell>
          <cell r="J3143">
            <v>0</v>
          </cell>
          <cell r="K3143">
            <v>0</v>
          </cell>
          <cell r="L3143" t="str">
            <v>FLEBOGAMMA % 5 10 GR 200 ML 1 FLAKON</v>
          </cell>
          <cell r="M3143" t="str">
            <v>IV IMMUNGLOBULIN SOLUSYONU</v>
          </cell>
          <cell r="N3143" t="str">
            <v>DEM ILAC</v>
          </cell>
          <cell r="O3143">
            <v>10</v>
          </cell>
          <cell r="P3143" t="str">
            <v>G</v>
          </cell>
          <cell r="Q3143">
            <v>200</v>
          </cell>
          <cell r="R3143" t="str">
            <v>MOR RECETE</v>
          </cell>
          <cell r="S3143" t="str">
            <v>ITHAL</v>
          </cell>
          <cell r="T3143" t="str">
            <v>ALMANYA</v>
          </cell>
          <cell r="U3143">
            <v>715</v>
          </cell>
          <cell r="V3143">
            <v>715</v>
          </cell>
          <cell r="W3143">
            <v>715</v>
          </cell>
          <cell r="X3143" t="str">
            <v>ALMANYA</v>
          </cell>
          <cell r="Y3143">
            <v>0</v>
          </cell>
          <cell r="Z3143">
            <v>3</v>
          </cell>
          <cell r="AA3143">
            <v>4233.29</v>
          </cell>
          <cell r="AB3143">
            <v>4335.05</v>
          </cell>
          <cell r="AC3143">
            <v>4335.05</v>
          </cell>
        </row>
        <row r="3144">
          <cell r="A3144">
            <v>8699769260002</v>
          </cell>
          <cell r="B3144" t="str">
            <v>L01B</v>
          </cell>
          <cell r="C3144" t="str">
            <v>ANTIMETABOLITES</v>
          </cell>
          <cell r="D3144" t="str">
            <v>REFERANS</v>
          </cell>
          <cell r="E3144" t="str">
            <v>REFERANS</v>
          </cell>
          <cell r="F3144">
            <v>0</v>
          </cell>
          <cell r="G3144">
            <v>2</v>
          </cell>
          <cell r="H3144">
            <v>1</v>
          </cell>
          <cell r="I3144">
            <v>0</v>
          </cell>
          <cell r="J3144">
            <v>0</v>
          </cell>
          <cell r="K3144">
            <v>0</v>
          </cell>
          <cell r="L3144" t="str">
            <v>FLOXUDEM 0,5 GR INFUZYONLUK LIYOFILIZE TOZ ICEREN FLAKON</v>
          </cell>
          <cell r="M3144" t="str">
            <v>FLOXURIDINE</v>
          </cell>
          <cell r="N3144" t="str">
            <v>DEM ILAC</v>
          </cell>
          <cell r="O3144">
            <v>500</v>
          </cell>
          <cell r="P3144" t="str">
            <v>MG</v>
          </cell>
          <cell r="Q3144">
            <v>1</v>
          </cell>
          <cell r="R3144" t="str">
            <v>NORMAL RECETE</v>
          </cell>
          <cell r="S3144" t="str">
            <v>ITHAL</v>
          </cell>
          <cell r="T3144" t="str">
            <v>ABD</v>
          </cell>
          <cell r="U3144">
            <v>99.4</v>
          </cell>
          <cell r="V3144">
            <v>99.4</v>
          </cell>
          <cell r="W3144">
            <v>99.4</v>
          </cell>
          <cell r="X3144" t="str">
            <v>ABD</v>
          </cell>
          <cell r="Y3144">
            <v>0</v>
          </cell>
          <cell r="Z3144">
            <v>0</v>
          </cell>
          <cell r="AA3144">
            <v>267.67</v>
          </cell>
          <cell r="AB3144">
            <v>0</v>
          </cell>
          <cell r="AC3144">
            <v>338.25</v>
          </cell>
        </row>
        <row r="3145">
          <cell r="A3145">
            <v>8699769650049</v>
          </cell>
          <cell r="B3145" t="str">
            <v>N01AB06</v>
          </cell>
          <cell r="C3145" t="str">
            <v>isoflurane</v>
          </cell>
          <cell r="D3145" t="str">
            <v>ESDEGER</v>
          </cell>
          <cell r="E3145" t="str">
            <v>FIYAT KORUMALI URUN</v>
          </cell>
          <cell r="F3145">
            <v>0</v>
          </cell>
          <cell r="G3145">
            <v>1</v>
          </cell>
          <cell r="H3145">
            <v>1</v>
          </cell>
          <cell r="I3145">
            <v>0</v>
          </cell>
          <cell r="J3145">
            <v>0</v>
          </cell>
          <cell r="K3145">
            <v>0</v>
          </cell>
          <cell r="L3145" t="str">
            <v>ISOFLUDEM 100 ML SISE</v>
          </cell>
          <cell r="M3145" t="str">
            <v>ISOFLURAN</v>
          </cell>
          <cell r="N3145" t="str">
            <v>DEM ILAC</v>
          </cell>
          <cell r="O3145">
            <v>100</v>
          </cell>
          <cell r="P3145" t="str">
            <v>ML</v>
          </cell>
          <cell r="Q3145">
            <v>1</v>
          </cell>
          <cell r="R3145" t="str">
            <v>NORMAL RECETE</v>
          </cell>
          <cell r="S3145" t="str">
            <v>ITHAL</v>
          </cell>
          <cell r="T3145" t="str">
            <v>ABD</v>
          </cell>
          <cell r="U3145">
            <v>17.39</v>
          </cell>
          <cell r="V3145">
            <v>17.39</v>
          </cell>
          <cell r="W3145">
            <v>13.91</v>
          </cell>
          <cell r="X3145" t="str">
            <v>ABD</v>
          </cell>
          <cell r="Y3145">
            <v>0</v>
          </cell>
          <cell r="Z3145">
            <v>1</v>
          </cell>
          <cell r="AA3145">
            <v>37.43</v>
          </cell>
          <cell r="AB3145">
            <v>0</v>
          </cell>
          <cell r="AC3145">
            <v>47.3</v>
          </cell>
        </row>
        <row r="3146">
          <cell r="A3146">
            <v>8699769650056</v>
          </cell>
          <cell r="B3146" t="str">
            <v>N01AB06</v>
          </cell>
          <cell r="C3146" t="str">
            <v>isoflurane</v>
          </cell>
          <cell r="D3146" t="str">
            <v>ESDEGER</v>
          </cell>
          <cell r="E3146" t="str">
            <v>FIYAT KORUMALI URUN</v>
          </cell>
          <cell r="F3146">
            <v>0</v>
          </cell>
          <cell r="G3146">
            <v>2</v>
          </cell>
          <cell r="H3146">
            <v>1</v>
          </cell>
          <cell r="I3146">
            <v>0</v>
          </cell>
          <cell r="J3146">
            <v>0</v>
          </cell>
          <cell r="K3146">
            <v>0</v>
          </cell>
          <cell r="L3146" t="str">
            <v>ISOFLUDEM 250 ML INHALASYON COZELTISI</v>
          </cell>
          <cell r="M3146" t="str">
            <v>ISOFLURAN</v>
          </cell>
          <cell r="N3146" t="str">
            <v>DEM ILAC</v>
          </cell>
          <cell r="O3146">
            <v>250</v>
          </cell>
          <cell r="P3146" t="str">
            <v>ML</v>
          </cell>
          <cell r="Q3146">
            <v>1</v>
          </cell>
          <cell r="R3146" t="str">
            <v>NORMAL RECETE</v>
          </cell>
          <cell r="S3146" t="str">
            <v>ITHAL</v>
          </cell>
          <cell r="T3146" t="str">
            <v>ABD</v>
          </cell>
          <cell r="U3146">
            <v>43.47</v>
          </cell>
          <cell r="V3146">
            <v>43.47</v>
          </cell>
          <cell r="W3146">
            <v>34.770000000000003</v>
          </cell>
          <cell r="X3146" t="str">
            <v>ABD</v>
          </cell>
          <cell r="Y3146">
            <v>0</v>
          </cell>
          <cell r="Z3146">
            <v>1</v>
          </cell>
          <cell r="AA3146">
            <v>93.6</v>
          </cell>
          <cell r="AB3146">
            <v>0</v>
          </cell>
          <cell r="AC3146">
            <v>118.28</v>
          </cell>
        </row>
        <row r="3147">
          <cell r="A3147">
            <v>8699769790028</v>
          </cell>
          <cell r="B3147" t="str">
            <v>M05BA03</v>
          </cell>
          <cell r="C3147" t="str">
            <v>pamidronic acid</v>
          </cell>
          <cell r="D3147" t="str">
            <v>ESDEGER</v>
          </cell>
          <cell r="E3147" t="str">
            <v>ESDEGER</v>
          </cell>
          <cell r="F3147">
            <v>0</v>
          </cell>
          <cell r="G3147">
            <v>5</v>
          </cell>
          <cell r="H3147">
            <v>1</v>
          </cell>
          <cell r="I3147">
            <v>0</v>
          </cell>
          <cell r="J3147">
            <v>0</v>
          </cell>
          <cell r="K3147">
            <v>0</v>
          </cell>
          <cell r="L3147" t="str">
            <v>PAMIDEM 30 MG IV ENJEKSIYON ICIN LIYOFILIZE TOZ ICEREN 1 FLAKON</v>
          </cell>
          <cell r="M3147" t="str">
            <v>PAMIDRONAT DISODYUM</v>
          </cell>
          <cell r="N3147" t="str">
            <v>DEM ILAC</v>
          </cell>
          <cell r="O3147">
            <v>30</v>
          </cell>
          <cell r="P3147" t="str">
            <v>MG</v>
          </cell>
          <cell r="Q3147">
            <v>1</v>
          </cell>
          <cell r="R3147" t="str">
            <v>NORMAL RECETE</v>
          </cell>
          <cell r="S3147" t="str">
            <v>ITHAL</v>
          </cell>
          <cell r="T3147" t="str">
            <v>ISPANYA</v>
          </cell>
          <cell r="U3147">
            <v>64.540000000000006</v>
          </cell>
          <cell r="V3147">
            <v>64.540000000000006</v>
          </cell>
          <cell r="W3147">
            <v>38.72</v>
          </cell>
          <cell r="X3147" t="str">
            <v>ISPANYA</v>
          </cell>
          <cell r="Y3147">
            <v>0</v>
          </cell>
          <cell r="Z3147">
            <v>0</v>
          </cell>
          <cell r="AA3147">
            <v>104.24</v>
          </cell>
          <cell r="AB3147">
            <v>0</v>
          </cell>
          <cell r="AC3147">
            <v>131.72999999999999</v>
          </cell>
        </row>
        <row r="3148">
          <cell r="A3148">
            <v>8699769790011</v>
          </cell>
          <cell r="B3148" t="str">
            <v>M05BA03</v>
          </cell>
          <cell r="C3148" t="str">
            <v>pamidronic acid</v>
          </cell>
          <cell r="D3148" t="str">
            <v>ESDEGER</v>
          </cell>
          <cell r="E3148" t="str">
            <v>ESDEGER</v>
          </cell>
          <cell r="F3148">
            <v>0</v>
          </cell>
          <cell r="G3148">
            <v>1</v>
          </cell>
          <cell r="H3148">
            <v>1</v>
          </cell>
          <cell r="I3148">
            <v>0</v>
          </cell>
          <cell r="J3148">
            <v>0</v>
          </cell>
          <cell r="K3148">
            <v>0</v>
          </cell>
          <cell r="L3148" t="str">
            <v>PAMIDEM 90 MG IV ENJEKSIYON ICIN LIYOFILIZE TOZ ICEREN 1 FLAKON</v>
          </cell>
          <cell r="M3148" t="str">
            <v>PAMIDRONAT DISODYUM</v>
          </cell>
          <cell r="N3148" t="str">
            <v>DEM ILAC</v>
          </cell>
          <cell r="O3148">
            <v>90</v>
          </cell>
          <cell r="P3148" t="str">
            <v>MG</v>
          </cell>
          <cell r="Q3148">
            <v>1</v>
          </cell>
          <cell r="R3148" t="str">
            <v>NORMAL RECETE</v>
          </cell>
          <cell r="S3148" t="str">
            <v>ITHAL</v>
          </cell>
          <cell r="T3148" t="str">
            <v>ISPANYA</v>
          </cell>
          <cell r="U3148">
            <v>193.63</v>
          </cell>
          <cell r="V3148">
            <v>193.63</v>
          </cell>
          <cell r="W3148">
            <v>116.17</v>
          </cell>
          <cell r="X3148" t="str">
            <v>ISPANYA</v>
          </cell>
          <cell r="Y3148">
            <v>0</v>
          </cell>
          <cell r="Z3148">
            <v>0</v>
          </cell>
          <cell r="AA3148">
            <v>312.86</v>
          </cell>
          <cell r="AB3148">
            <v>0</v>
          </cell>
          <cell r="AC3148">
            <v>395.36</v>
          </cell>
        </row>
        <row r="3149">
          <cell r="A3149">
            <v>8699673150291</v>
          </cell>
          <cell r="B3149" t="str">
            <v>N06BA09</v>
          </cell>
          <cell r="C3149" t="str">
            <v>atomoxetine</v>
          </cell>
          <cell r="D3149" t="str">
            <v>REFERANS</v>
          </cell>
          <cell r="E3149" t="str">
            <v>REFERANS</v>
          </cell>
          <cell r="F3149">
            <v>6</v>
          </cell>
          <cell r="G3149">
            <v>1</v>
          </cell>
          <cell r="H3149">
            <v>1</v>
          </cell>
          <cell r="I3149">
            <v>0</v>
          </cell>
          <cell r="J3149">
            <v>0</v>
          </cell>
          <cell r="K3149">
            <v>0</v>
          </cell>
          <cell r="L3149" t="str">
            <v>STRATTERA 100 MG 28 KAPSUL</v>
          </cell>
          <cell r="M3149" t="str">
            <v>ATOMOKSETIN HCL</v>
          </cell>
          <cell r="N3149" t="str">
            <v>LILLY</v>
          </cell>
          <cell r="O3149">
            <v>100</v>
          </cell>
          <cell r="P3149" t="str">
            <v>MG</v>
          </cell>
          <cell r="Q3149">
            <v>28</v>
          </cell>
          <cell r="R3149" t="str">
            <v>NORMAL RECETE</v>
          </cell>
          <cell r="S3149" t="str">
            <v>ITHAL</v>
          </cell>
          <cell r="T3149" t="str">
            <v>ISPANYA</v>
          </cell>
          <cell r="U3149">
            <v>77.8</v>
          </cell>
          <cell r="V3149">
            <v>77.8</v>
          </cell>
          <cell r="W3149">
            <v>77.8</v>
          </cell>
          <cell r="X3149" t="str">
            <v>ISPANYA</v>
          </cell>
          <cell r="Y3149">
            <v>0</v>
          </cell>
          <cell r="Z3149">
            <v>0</v>
          </cell>
          <cell r="AA3149">
            <v>125.72</v>
          </cell>
          <cell r="AB3149">
            <v>0</v>
          </cell>
          <cell r="AC3149">
            <v>264.76</v>
          </cell>
        </row>
        <row r="3150">
          <cell r="A3150">
            <v>8699508750849</v>
          </cell>
          <cell r="B3150" t="str">
            <v>J04AB03</v>
          </cell>
          <cell r="C3150" t="str">
            <v>rifamycin</v>
          </cell>
          <cell r="D3150" t="str">
            <v>ESDEGER</v>
          </cell>
          <cell r="E3150" t="str">
            <v>FIYAT KORUMALI URUN</v>
          </cell>
          <cell r="F3150">
            <v>0</v>
          </cell>
          <cell r="G3150">
            <v>5</v>
          </cell>
          <cell r="H3150">
            <v>1</v>
          </cell>
          <cell r="I3150">
            <v>0</v>
          </cell>
          <cell r="J3150">
            <v>0</v>
          </cell>
          <cell r="K3150">
            <v>0</v>
          </cell>
          <cell r="L3150" t="str">
            <v>RIFETEM 250MG+10MG/3ML ENJEKSIYONLUK COZELTI (50 AMPUL)</v>
          </cell>
          <cell r="M3150" t="str">
            <v>RIFAMISIN SODYUM</v>
          </cell>
          <cell r="N3150" t="str">
            <v>I.E ULAGAY</v>
          </cell>
          <cell r="O3150">
            <v>250</v>
          </cell>
          <cell r="P3150" t="str">
            <v>MG</v>
          </cell>
          <cell r="Q3150">
            <v>50</v>
          </cell>
          <cell r="R3150" t="str">
            <v>NORMAL RECETE</v>
          </cell>
          <cell r="S3150" t="str">
            <v>IMAL</v>
          </cell>
          <cell r="T3150" t="str">
            <v>TURKIYE</v>
          </cell>
          <cell r="U3150">
            <v>43.13</v>
          </cell>
          <cell r="V3150">
            <v>43.13</v>
          </cell>
          <cell r="W3150">
            <v>43.13</v>
          </cell>
          <cell r="X3150" t="str">
            <v>TURKIYE</v>
          </cell>
          <cell r="Y3150">
            <v>0</v>
          </cell>
          <cell r="Z3150">
            <v>1</v>
          </cell>
          <cell r="AA3150">
            <v>116.12</v>
          </cell>
          <cell r="AB3150">
            <v>0</v>
          </cell>
          <cell r="AC3150">
            <v>146.74</v>
          </cell>
        </row>
        <row r="3151">
          <cell r="A3151">
            <v>6091403200245</v>
          </cell>
          <cell r="B3151" t="str">
            <v>L04AX01</v>
          </cell>
          <cell r="C3151" t="str">
            <v>azathioprine</v>
          </cell>
          <cell r="D3151" t="str">
            <v>REFERANS</v>
          </cell>
          <cell r="E3151" t="str">
            <v>FIYAT KORUMALI URUN</v>
          </cell>
          <cell r="F3151">
            <v>0</v>
          </cell>
          <cell r="G3151">
            <v>1</v>
          </cell>
          <cell r="H3151">
            <v>1</v>
          </cell>
          <cell r="I3151">
            <v>0</v>
          </cell>
          <cell r="J3151">
            <v>0</v>
          </cell>
          <cell r="K3151">
            <v>0</v>
          </cell>
          <cell r="L3151" t="str">
            <v>IMURAN 25 MG 100 TABLET</v>
          </cell>
          <cell r="M3151" t="str">
            <v>AZATIYOPRIN</v>
          </cell>
          <cell r="N3151" t="str">
            <v>VLD DANISMANLIK</v>
          </cell>
          <cell r="O3151">
            <v>25</v>
          </cell>
          <cell r="P3151" t="str">
            <v>MG</v>
          </cell>
          <cell r="Q3151">
            <v>100</v>
          </cell>
          <cell r="R3151" t="str">
            <v>NORMAL RECETE</v>
          </cell>
          <cell r="S3151" t="str">
            <v>ITHAL</v>
          </cell>
          <cell r="T3151" t="str">
            <v>ALMANYA</v>
          </cell>
          <cell r="U3151">
            <v>14.6</v>
          </cell>
          <cell r="V3151">
            <v>16.22</v>
          </cell>
          <cell r="W3151">
            <v>12.97</v>
          </cell>
          <cell r="X3151" t="str">
            <v>ALMANYA</v>
          </cell>
          <cell r="Y3151">
            <v>0</v>
          </cell>
          <cell r="Z3151">
            <v>0</v>
          </cell>
          <cell r="AA3151">
            <v>34.93</v>
          </cell>
          <cell r="AB3151">
            <v>0</v>
          </cell>
          <cell r="AC3151">
            <v>44.14</v>
          </cell>
        </row>
        <row r="3152">
          <cell r="A3152">
            <v>6091403201372</v>
          </cell>
          <cell r="B3152" t="str">
            <v>L04AX01</v>
          </cell>
          <cell r="C3152" t="str">
            <v>azathioprine</v>
          </cell>
          <cell r="D3152" t="str">
            <v>REFERANS</v>
          </cell>
          <cell r="E3152" t="str">
            <v>FIYAT KORUMALI URUN</v>
          </cell>
          <cell r="F3152">
            <v>0</v>
          </cell>
          <cell r="G3152">
            <v>2</v>
          </cell>
          <cell r="H3152">
            <v>1</v>
          </cell>
          <cell r="I3152">
            <v>0</v>
          </cell>
          <cell r="J3152">
            <v>0</v>
          </cell>
          <cell r="K3152">
            <v>0</v>
          </cell>
          <cell r="L3152" t="str">
            <v>IMURAN 50 MG 1 FLAKON</v>
          </cell>
          <cell r="M3152" t="str">
            <v>AZATIYOPRIN</v>
          </cell>
          <cell r="N3152" t="str">
            <v>VLD DANISMANLIK</v>
          </cell>
          <cell r="O3152">
            <v>50</v>
          </cell>
          <cell r="P3152" t="str">
            <v>MG</v>
          </cell>
          <cell r="Q3152">
            <v>1</v>
          </cell>
          <cell r="R3152" t="str">
            <v>NORMAL RECETE</v>
          </cell>
          <cell r="S3152" t="str">
            <v>ITHAL</v>
          </cell>
          <cell r="T3152" t="str">
            <v>ALMANYA</v>
          </cell>
          <cell r="U3152">
            <v>16.649999999999999</v>
          </cell>
          <cell r="V3152">
            <v>16.649999999999999</v>
          </cell>
          <cell r="W3152">
            <v>13.32</v>
          </cell>
          <cell r="X3152" t="str">
            <v>ALMANYA</v>
          </cell>
          <cell r="Y3152">
            <v>0</v>
          </cell>
          <cell r="Z3152">
            <v>0</v>
          </cell>
          <cell r="AA3152">
            <v>26.64</v>
          </cell>
          <cell r="AB3152">
            <v>0</v>
          </cell>
          <cell r="AC3152">
            <v>33.659999999999997</v>
          </cell>
        </row>
        <row r="3153">
          <cell r="A3153">
            <v>6091403210046</v>
          </cell>
          <cell r="B3153" t="str">
            <v>L01AB01</v>
          </cell>
          <cell r="C3153" t="str">
            <v>busulfan</v>
          </cell>
          <cell r="D3153" t="str">
            <v>REFERANS</v>
          </cell>
          <cell r="E3153" t="str">
            <v>FIYAT KORUMALI URUN</v>
          </cell>
          <cell r="F3153">
            <v>0</v>
          </cell>
          <cell r="G3153">
            <v>2</v>
          </cell>
          <cell r="H3153">
            <v>1</v>
          </cell>
          <cell r="I3153">
            <v>0</v>
          </cell>
          <cell r="J3153">
            <v>0</v>
          </cell>
          <cell r="K3153">
            <v>0</v>
          </cell>
          <cell r="L3153" t="str">
            <v>MYLERAN 2 MG 100 TABLET</v>
          </cell>
          <cell r="M3153" t="str">
            <v>BUSULFAN</v>
          </cell>
          <cell r="N3153" t="str">
            <v>VLD DANISMANLIK</v>
          </cell>
          <cell r="O3153">
            <v>2</v>
          </cell>
          <cell r="P3153" t="str">
            <v>MG</v>
          </cell>
          <cell r="Q3153">
            <v>100</v>
          </cell>
          <cell r="R3153" t="str">
            <v>NORMAL RECETE</v>
          </cell>
          <cell r="S3153" t="str">
            <v>ITHAL</v>
          </cell>
          <cell r="T3153" t="str">
            <v>ITALYA</v>
          </cell>
          <cell r="U3153">
            <v>235</v>
          </cell>
          <cell r="V3153">
            <v>235</v>
          </cell>
          <cell r="W3153">
            <v>188</v>
          </cell>
          <cell r="X3153" t="str">
            <v>ITALYA</v>
          </cell>
          <cell r="Y3153">
            <v>0</v>
          </cell>
          <cell r="Z3153">
            <v>0</v>
          </cell>
          <cell r="AA3153">
            <v>108.15</v>
          </cell>
          <cell r="AB3153">
            <v>0</v>
          </cell>
          <cell r="AC3153">
            <v>136.66999999999999</v>
          </cell>
        </row>
        <row r="3154">
          <cell r="A3154">
            <v>8699514355700</v>
          </cell>
          <cell r="B3154" t="str">
            <v>D01AC09</v>
          </cell>
          <cell r="C3154" t="str">
            <v>sulconazole</v>
          </cell>
          <cell r="D3154" t="str">
            <v>REFERANS</v>
          </cell>
          <cell r="E3154" t="str">
            <v>FIYAT KORUMALI URUN</v>
          </cell>
          <cell r="F3154">
            <v>4</v>
          </cell>
          <cell r="G3154">
            <v>2</v>
          </cell>
          <cell r="H3154">
            <v>2</v>
          </cell>
          <cell r="I3154">
            <v>0</v>
          </cell>
          <cell r="J3154">
            <v>0</v>
          </cell>
          <cell r="K3154">
            <v>0</v>
          </cell>
          <cell r="L3154" t="str">
            <v>EXELDERM KREM 0,01 GR KREM</v>
          </cell>
          <cell r="M3154" t="str">
            <v>SULKONAZOL NITRAT</v>
          </cell>
          <cell r="N3154" t="str">
            <v>ABDI IBRAHIM</v>
          </cell>
          <cell r="O3154">
            <v>0.01</v>
          </cell>
          <cell r="P3154" t="str">
            <v>G</v>
          </cell>
          <cell r="Q3154">
            <v>1</v>
          </cell>
          <cell r="R3154" t="str">
            <v>NORMAL RECETE</v>
          </cell>
          <cell r="S3154" t="str">
            <v>IMAL</v>
          </cell>
          <cell r="T3154" t="str">
            <v>TURKIYE</v>
          </cell>
          <cell r="U3154">
            <v>2.5</v>
          </cell>
          <cell r="V3154">
            <v>2.5</v>
          </cell>
          <cell r="W3154">
            <v>0</v>
          </cell>
          <cell r="X3154" t="str">
            <v>TURKIYE</v>
          </cell>
          <cell r="Y3154">
            <v>0</v>
          </cell>
          <cell r="Z3154">
            <v>0</v>
          </cell>
          <cell r="AA3154">
            <v>6.87</v>
          </cell>
          <cell r="AB3154">
            <v>0</v>
          </cell>
          <cell r="AC3154">
            <v>8.4700000000000006</v>
          </cell>
        </row>
        <row r="3155">
          <cell r="A3155">
            <v>8699278350010</v>
          </cell>
          <cell r="B3155" t="str">
            <v>D10AD01</v>
          </cell>
          <cell r="C3155" t="str">
            <v>tretinoin</v>
          </cell>
          <cell r="D3155" t="str">
            <v>REFERANS</v>
          </cell>
          <cell r="E3155" t="str">
            <v>REFERANS</v>
          </cell>
          <cell r="F3155">
            <v>6</v>
          </cell>
          <cell r="G3155">
            <v>2</v>
          </cell>
          <cell r="H3155">
            <v>1</v>
          </cell>
          <cell r="I3155">
            <v>0</v>
          </cell>
          <cell r="J3155">
            <v>0</v>
          </cell>
          <cell r="K3155">
            <v>0</v>
          </cell>
          <cell r="L3155" t="str">
            <v>TRETIN 30 GR KREM</v>
          </cell>
          <cell r="M3155" t="str">
            <v>TRETINOIN</v>
          </cell>
          <cell r="N3155" t="str">
            <v>AKUR</v>
          </cell>
          <cell r="O3155">
            <v>0.05</v>
          </cell>
          <cell r="P3155" t="str">
            <v>MG</v>
          </cell>
          <cell r="Q3155">
            <v>30</v>
          </cell>
          <cell r="R3155" t="str">
            <v>NORMAL RECETE</v>
          </cell>
          <cell r="S3155" t="str">
            <v>ITHAL</v>
          </cell>
          <cell r="T3155" t="str">
            <v>FRANSA</v>
          </cell>
          <cell r="U3155">
            <v>9.0500000000000007</v>
          </cell>
          <cell r="V3155">
            <v>9.0500000000000007</v>
          </cell>
          <cell r="W3155">
            <v>9.0500000000000007</v>
          </cell>
          <cell r="X3155" t="str">
            <v>FRANSA</v>
          </cell>
          <cell r="Y3155">
            <v>0</v>
          </cell>
          <cell r="Z3155">
            <v>0</v>
          </cell>
          <cell r="AA3155">
            <v>24.37</v>
          </cell>
          <cell r="AB3155">
            <v>0</v>
          </cell>
          <cell r="AC3155">
            <v>30.8</v>
          </cell>
        </row>
        <row r="3156">
          <cell r="A3156">
            <v>8690570120035</v>
          </cell>
          <cell r="B3156" t="str">
            <v>M01AE51</v>
          </cell>
          <cell r="C3156" t="str">
            <v>ibuprofen, combinations</v>
          </cell>
          <cell r="D3156" t="str">
            <v>ESDEGER</v>
          </cell>
          <cell r="E3156" t="str">
            <v>FIYAT KORUMALI URUN</v>
          </cell>
          <cell r="F3156">
            <v>4</v>
          </cell>
          <cell r="G3156">
            <v>2</v>
          </cell>
          <cell r="H3156">
            <v>2</v>
          </cell>
          <cell r="I3156">
            <v>0</v>
          </cell>
          <cell r="J3156">
            <v>0</v>
          </cell>
          <cell r="K3156">
            <v>0</v>
          </cell>
          <cell r="L3156" t="str">
            <v xml:space="preserve">NUROFEN 200 MG 30 DRAJE </v>
          </cell>
          <cell r="M3156" t="str">
            <v>IBUPROFEN</v>
          </cell>
          <cell r="N3156" t="str">
            <v>RECKITT BENCKISER</v>
          </cell>
          <cell r="O3156">
            <v>200</v>
          </cell>
          <cell r="P3156" t="str">
            <v>MG</v>
          </cell>
          <cell r="Q3156">
            <v>30</v>
          </cell>
          <cell r="R3156" t="str">
            <v>NORMAL RECETE</v>
          </cell>
          <cell r="S3156" t="str">
            <v>IMAL</v>
          </cell>
          <cell r="T3156" t="str">
            <v>TURKIYE</v>
          </cell>
          <cell r="U3156">
            <v>1.24</v>
          </cell>
          <cell r="V3156">
            <v>1.24</v>
          </cell>
          <cell r="W3156">
            <v>0</v>
          </cell>
          <cell r="X3156" t="str">
            <v>TURKIYE</v>
          </cell>
          <cell r="Y3156">
            <v>0</v>
          </cell>
          <cell r="Z3156">
            <v>0</v>
          </cell>
          <cell r="AA3156">
            <v>3.4</v>
          </cell>
          <cell r="AB3156">
            <v>0</v>
          </cell>
          <cell r="AC3156">
            <v>4.1900000000000004</v>
          </cell>
        </row>
        <row r="3157">
          <cell r="A3157">
            <v>8690570120042</v>
          </cell>
          <cell r="B3157" t="str">
            <v>M01AE01</v>
          </cell>
          <cell r="C3157" t="str">
            <v>ibuprofen</v>
          </cell>
          <cell r="D3157" t="str">
            <v>ESDEGER</v>
          </cell>
          <cell r="E3157" t="str">
            <v>FIYAT KORUMALI URUN</v>
          </cell>
          <cell r="F3157">
            <v>4</v>
          </cell>
          <cell r="G3157">
            <v>2</v>
          </cell>
          <cell r="H3157">
            <v>2</v>
          </cell>
          <cell r="I3157">
            <v>0</v>
          </cell>
          <cell r="J3157">
            <v>0</v>
          </cell>
          <cell r="K3157">
            <v>0</v>
          </cell>
          <cell r="L3157" t="str">
            <v>NUROFEN 400 MG 30 DRAJE</v>
          </cell>
          <cell r="M3157" t="str">
            <v>IBUPROFEN</v>
          </cell>
          <cell r="N3157" t="str">
            <v>RECKITT BENCKISER</v>
          </cell>
          <cell r="O3157">
            <v>400</v>
          </cell>
          <cell r="P3157" t="str">
            <v>MG</v>
          </cell>
          <cell r="Q3157">
            <v>30</v>
          </cell>
          <cell r="R3157" t="str">
            <v>NORMAL RECETE</v>
          </cell>
          <cell r="S3157" t="str">
            <v>IMAL</v>
          </cell>
          <cell r="T3157" t="str">
            <v>TURKIYE</v>
          </cell>
          <cell r="U3157">
            <v>1.5</v>
          </cell>
          <cell r="V3157">
            <v>1.5</v>
          </cell>
          <cell r="W3157">
            <v>0</v>
          </cell>
          <cell r="X3157" t="str">
            <v>TURKIYE</v>
          </cell>
          <cell r="Y3157">
            <v>0</v>
          </cell>
          <cell r="Z3157">
            <v>0</v>
          </cell>
          <cell r="AA3157">
            <v>4.1100000000000003</v>
          </cell>
          <cell r="AB3157">
            <v>0</v>
          </cell>
          <cell r="AC3157">
            <v>5.0599999999999996</v>
          </cell>
        </row>
        <row r="3158">
          <cell r="A3158">
            <v>8699742750131</v>
          </cell>
          <cell r="B3158" t="str">
            <v>B03AC</v>
          </cell>
          <cell r="C3158" t="str">
            <v>iron, parenteral preparations</v>
          </cell>
          <cell r="D3158" t="str">
            <v>ESDEGER</v>
          </cell>
          <cell r="E3158" t="str">
            <v>FIYAT KORUMALI URUN</v>
          </cell>
          <cell r="F3158">
            <v>0</v>
          </cell>
          <cell r="G3158">
            <v>1</v>
          </cell>
          <cell r="H3158">
            <v>1</v>
          </cell>
          <cell r="I3158">
            <v>0</v>
          </cell>
          <cell r="J3158">
            <v>0</v>
          </cell>
          <cell r="K3158">
            <v>0</v>
          </cell>
          <cell r="L3158" t="str">
            <v>DEMROSE 100 MG/5 ML IV ENJEKSIYON VE INFUZYON ICIN KONSANTRE COZELTI ICEREN 5 AMPUL</v>
          </cell>
          <cell r="M3158" t="str">
            <v>FERRI HIDROKSIT SAKKAROZ</v>
          </cell>
          <cell r="N3158" t="str">
            <v>PHARMADA</v>
          </cell>
          <cell r="O3158" t="str">
            <v>100+5</v>
          </cell>
          <cell r="P3158" t="str">
            <v>MG/ML</v>
          </cell>
          <cell r="Q3158">
            <v>5</v>
          </cell>
          <cell r="R3158" t="str">
            <v>NORMAL RECETE</v>
          </cell>
          <cell r="S3158" t="str">
            <v>IMAL</v>
          </cell>
          <cell r="T3158" t="str">
            <v>YUNANISTAN</v>
          </cell>
          <cell r="U3158">
            <v>27.9</v>
          </cell>
          <cell r="V3158">
            <v>27.9</v>
          </cell>
          <cell r="W3158">
            <v>22.32</v>
          </cell>
          <cell r="X3158" t="str">
            <v>YUNANISTAN</v>
          </cell>
          <cell r="Y3158">
            <v>0</v>
          </cell>
          <cell r="Z3158">
            <v>0</v>
          </cell>
          <cell r="AA3158">
            <v>60.08</v>
          </cell>
          <cell r="AB3158">
            <v>0</v>
          </cell>
          <cell r="AC3158">
            <v>75.92</v>
          </cell>
        </row>
        <row r="3159">
          <cell r="A3159">
            <v>8699742750179</v>
          </cell>
          <cell r="B3159" t="str">
            <v>V03AB25</v>
          </cell>
          <cell r="C3159" t="str">
            <v>flumazenil</v>
          </cell>
          <cell r="D3159" t="str">
            <v>ESDEGER</v>
          </cell>
          <cell r="E3159" t="str">
            <v>ESDEGER</v>
          </cell>
          <cell r="F3159">
            <v>0</v>
          </cell>
          <cell r="G3159">
            <v>1</v>
          </cell>
          <cell r="H3159">
            <v>1</v>
          </cell>
          <cell r="I3159">
            <v>0</v>
          </cell>
          <cell r="J3159">
            <v>0</v>
          </cell>
          <cell r="K3159">
            <v>0</v>
          </cell>
          <cell r="L3159" t="str">
            <v>FLUXATE 0,5 MG/5 ML IV ENJ. ICIN COZ. ICEREN 5 AMPUL</v>
          </cell>
          <cell r="M3159" t="str">
            <v>FLUMAZENIL</v>
          </cell>
          <cell r="N3159" t="str">
            <v>PHARMADA</v>
          </cell>
          <cell r="O3159">
            <v>0.5</v>
          </cell>
          <cell r="P3159" t="str">
            <v>MG</v>
          </cell>
          <cell r="Q3159">
            <v>5</v>
          </cell>
          <cell r="R3159" t="str">
            <v>NORMAL RECETE</v>
          </cell>
          <cell r="S3159" t="str">
            <v>IMAL</v>
          </cell>
          <cell r="T3159" t="str">
            <v>ISVICRE</v>
          </cell>
          <cell r="U3159">
            <v>114.52</v>
          </cell>
          <cell r="V3159">
            <v>114.52</v>
          </cell>
          <cell r="W3159">
            <v>68.709999999999994</v>
          </cell>
          <cell r="X3159" t="str">
            <v>ISVICRE</v>
          </cell>
          <cell r="Y3159">
            <v>0</v>
          </cell>
          <cell r="Z3159">
            <v>0</v>
          </cell>
          <cell r="AA3159">
            <v>75.150000000000006</v>
          </cell>
          <cell r="AB3159">
            <v>0</v>
          </cell>
          <cell r="AC3159">
            <v>94.96</v>
          </cell>
        </row>
        <row r="3160">
          <cell r="A3160">
            <v>8699742770023</v>
          </cell>
          <cell r="B3160" t="str">
            <v>B01AB01</v>
          </cell>
          <cell r="C3160" t="str">
            <v>heparin</v>
          </cell>
          <cell r="D3160" t="str">
            <v>ESDEGER</v>
          </cell>
          <cell r="E3160" t="str">
            <v>FIYAT KORUMALI URUN</v>
          </cell>
          <cell r="F3160">
            <v>4</v>
          </cell>
          <cell r="G3160">
            <v>1</v>
          </cell>
          <cell r="H3160">
            <v>3</v>
          </cell>
          <cell r="I3160">
            <v>0</v>
          </cell>
          <cell r="J3160">
            <v>0</v>
          </cell>
          <cell r="K3160">
            <v>0</v>
          </cell>
          <cell r="L3160" t="str">
            <v>HEPARINUM 25000 IU/5 ML I.V. ENJEKSIYONLUK COZELTI ICEREN 1 FLAKON</v>
          </cell>
          <cell r="M3160" t="str">
            <v>HEPARIN SODYUM</v>
          </cell>
          <cell r="N3160" t="str">
            <v>PHARMADA</v>
          </cell>
          <cell r="O3160">
            <v>25000</v>
          </cell>
          <cell r="P3160" t="str">
            <v>IU</v>
          </cell>
          <cell r="Q3160">
            <v>1</v>
          </cell>
          <cell r="R3160" t="str">
            <v>NORMAL RECETE</v>
          </cell>
          <cell r="S3160" t="str">
            <v>IMAL</v>
          </cell>
          <cell r="T3160" t="str">
            <v>TURKIYE</v>
          </cell>
          <cell r="U3160">
            <v>5.2</v>
          </cell>
          <cell r="V3160">
            <v>5.2</v>
          </cell>
          <cell r="W3160">
            <v>5.2</v>
          </cell>
          <cell r="X3160" t="str">
            <v>TURKIYE</v>
          </cell>
          <cell r="Y3160">
            <v>0</v>
          </cell>
          <cell r="Z3160">
            <v>0</v>
          </cell>
          <cell r="AA3160">
            <v>10.96</v>
          </cell>
          <cell r="AB3160">
            <v>0</v>
          </cell>
          <cell r="AC3160">
            <v>13.85</v>
          </cell>
        </row>
        <row r="3161">
          <cell r="A3161">
            <v>8699742790038</v>
          </cell>
          <cell r="B3161" t="str">
            <v>A02BC01</v>
          </cell>
          <cell r="C3161" t="str">
            <v>omeprazole</v>
          </cell>
          <cell r="D3161" t="str">
            <v>ESDEGER</v>
          </cell>
          <cell r="E3161" t="str">
            <v>ESDEGER</v>
          </cell>
          <cell r="F3161">
            <v>0</v>
          </cell>
          <cell r="G3161">
            <v>1</v>
          </cell>
          <cell r="H3161">
            <v>3</v>
          </cell>
          <cell r="I3161">
            <v>0</v>
          </cell>
          <cell r="J3161">
            <v>0</v>
          </cell>
          <cell r="K3161">
            <v>0</v>
          </cell>
          <cell r="L3161" t="str">
            <v>LOSEPROL 40 MG IV ENJEKSIYON ICIN LIYOFILIZE TOZ ICEREN FLAKON</v>
          </cell>
          <cell r="M3161" t="str">
            <v>OMEPRAZOL</v>
          </cell>
          <cell r="N3161" t="str">
            <v>PHARMADA</v>
          </cell>
          <cell r="O3161">
            <v>40</v>
          </cell>
          <cell r="P3161" t="str">
            <v>MG</v>
          </cell>
          <cell r="Q3161">
            <v>1</v>
          </cell>
          <cell r="R3161" t="str">
            <v>NORMAL RECETE</v>
          </cell>
          <cell r="S3161" t="str">
            <v>IMAL</v>
          </cell>
          <cell r="T3161" t="str">
            <v>TURKIYE</v>
          </cell>
          <cell r="U3161">
            <v>3.46</v>
          </cell>
          <cell r="V3161">
            <v>3.46</v>
          </cell>
          <cell r="W3161">
            <v>3.46</v>
          </cell>
          <cell r="X3161" t="str">
            <v>TURKIYE</v>
          </cell>
          <cell r="Y3161">
            <v>0</v>
          </cell>
          <cell r="Z3161">
            <v>0</v>
          </cell>
          <cell r="AA3161">
            <v>9.3000000000000007</v>
          </cell>
          <cell r="AB3161">
            <v>0</v>
          </cell>
          <cell r="AC3161">
            <v>11.75</v>
          </cell>
        </row>
        <row r="3162">
          <cell r="A3162">
            <v>8699742760017</v>
          </cell>
          <cell r="B3162" t="str">
            <v>M05BA08</v>
          </cell>
          <cell r="C3162" t="str">
            <v>zoledronic acid</v>
          </cell>
          <cell r="D3162" t="str">
            <v>ESDEGER</v>
          </cell>
          <cell r="E3162" t="str">
            <v>ESDEGER</v>
          </cell>
          <cell r="F3162">
            <v>0</v>
          </cell>
          <cell r="G3162">
            <v>1</v>
          </cell>
          <cell r="H3162">
            <v>1</v>
          </cell>
          <cell r="I3162">
            <v>0</v>
          </cell>
          <cell r="J3162">
            <v>0</v>
          </cell>
          <cell r="K3162">
            <v>0</v>
          </cell>
          <cell r="L3162" t="str">
            <v>ZOLDRIA 4 MG/5 ML IV INFUZYON ICIN KONSANTRE COZELTI ICEREN 1 FLAKON</v>
          </cell>
          <cell r="M3162" t="str">
            <v>ZOLEDRONIK ASIT MONOHIDRAT</v>
          </cell>
          <cell r="N3162" t="str">
            <v>PHARMADA</v>
          </cell>
          <cell r="O3162" t="str">
            <v>4+5</v>
          </cell>
          <cell r="P3162" t="str">
            <v>MG/ML</v>
          </cell>
          <cell r="Q3162">
            <v>1</v>
          </cell>
          <cell r="R3162" t="str">
            <v>NORMAL RECETE</v>
          </cell>
          <cell r="S3162" t="str">
            <v>IMAL</v>
          </cell>
          <cell r="T3162" t="str">
            <v>ISVICRE</v>
          </cell>
          <cell r="U3162">
            <v>114.03</v>
          </cell>
          <cell r="V3162">
            <v>253.15</v>
          </cell>
          <cell r="W3162">
            <v>114.03</v>
          </cell>
          <cell r="X3162" t="str">
            <v>ISVICRE</v>
          </cell>
          <cell r="Y3162">
            <v>0</v>
          </cell>
          <cell r="Z3162">
            <v>0</v>
          </cell>
          <cell r="AA3162">
            <v>229.55</v>
          </cell>
          <cell r="AB3162">
            <v>0</v>
          </cell>
          <cell r="AC3162">
            <v>290.08</v>
          </cell>
        </row>
        <row r="3163">
          <cell r="A3163">
            <v>8699742750193</v>
          </cell>
          <cell r="B3163" t="str">
            <v>C01CA03</v>
          </cell>
          <cell r="C3163" t="str">
            <v>norepinephrine </v>
          </cell>
          <cell r="D3163" t="str">
            <v>ESDEGER</v>
          </cell>
          <cell r="E3163" t="str">
            <v>FIYAT KORUMALI URUN</v>
          </cell>
          <cell r="F3163">
            <v>0</v>
          </cell>
          <cell r="G3163">
            <v>1</v>
          </cell>
          <cell r="H3163">
            <v>3</v>
          </cell>
          <cell r="I3163">
            <v>0</v>
          </cell>
          <cell r="J3163">
            <v>0</v>
          </cell>
          <cell r="K3163">
            <v>0</v>
          </cell>
          <cell r="L3163" t="str">
            <v>NOREPRIN 4 MG/4 ML IV INFUZYON ICIN ENJEKSIYONLUK COZELTI ICEREN 10 AMPUL</v>
          </cell>
          <cell r="M3163" t="str">
            <v>NORADRENALIN BITARTARAT</v>
          </cell>
          <cell r="N3163" t="str">
            <v xml:space="preserve">PHARMADA </v>
          </cell>
          <cell r="O3163" t="str">
            <v>4+4</v>
          </cell>
          <cell r="P3163" t="str">
            <v>MG/ML</v>
          </cell>
          <cell r="Q3163">
            <v>10</v>
          </cell>
          <cell r="R3163" t="str">
            <v>NORMAL RECETE</v>
          </cell>
          <cell r="S3163" t="str">
            <v>IMAL</v>
          </cell>
          <cell r="T3163" t="str">
            <v>TURKIYE</v>
          </cell>
          <cell r="U3163">
            <v>20.18</v>
          </cell>
          <cell r="V3163">
            <v>20.18</v>
          </cell>
          <cell r="W3163">
            <v>20.18</v>
          </cell>
          <cell r="X3163" t="str">
            <v>TURKIYE</v>
          </cell>
          <cell r="Y3163">
            <v>0</v>
          </cell>
          <cell r="Z3163">
            <v>1</v>
          </cell>
          <cell r="AA3163">
            <v>54.03</v>
          </cell>
          <cell r="AB3163">
            <v>0</v>
          </cell>
          <cell r="AC3163">
            <v>68.27</v>
          </cell>
        </row>
        <row r="3164">
          <cell r="A3164">
            <v>8699508280018</v>
          </cell>
          <cell r="B3164" t="str">
            <v>J01CA04</v>
          </cell>
          <cell r="C3164" t="str">
            <v>amoxicillin</v>
          </cell>
          <cell r="D3164" t="str">
            <v>ESDEGER</v>
          </cell>
          <cell r="E3164" t="str">
            <v>FIYAT KORUMALI URUN</v>
          </cell>
          <cell r="F3164">
            <v>4</v>
          </cell>
          <cell r="G3164">
            <v>1</v>
          </cell>
          <cell r="H3164">
            <v>2</v>
          </cell>
          <cell r="I3164">
            <v>0</v>
          </cell>
          <cell r="J3164">
            <v>0</v>
          </cell>
          <cell r="K3164">
            <v>0</v>
          </cell>
          <cell r="L3164" t="str">
            <v xml:space="preserve">REMOXIL 250 MG/ 5ML ORAL SUSPANSIYON TOZU (80 ML) </v>
          </cell>
          <cell r="M3164" t="str">
            <v>AMOKSISILIN TRIHIDRAT</v>
          </cell>
          <cell r="N3164" t="str">
            <v>I.E ULAGAY</v>
          </cell>
          <cell r="O3164">
            <v>250</v>
          </cell>
          <cell r="P3164" t="str">
            <v>MG</v>
          </cell>
          <cell r="Q3164">
            <v>80</v>
          </cell>
          <cell r="R3164" t="str">
            <v>NORMAL RECETE</v>
          </cell>
          <cell r="S3164" t="str">
            <v>IMAL</v>
          </cell>
          <cell r="T3164" t="str">
            <v>TURKIYE</v>
          </cell>
          <cell r="U3164">
            <v>1.78</v>
          </cell>
          <cell r="V3164">
            <v>1.78</v>
          </cell>
          <cell r="W3164">
            <v>0</v>
          </cell>
          <cell r="X3164" t="str">
            <v>TURKIYE</v>
          </cell>
          <cell r="Y3164">
            <v>0</v>
          </cell>
          <cell r="Z3164">
            <v>0</v>
          </cell>
          <cell r="AA3164">
            <v>6.05</v>
          </cell>
          <cell r="AB3164">
            <v>0</v>
          </cell>
          <cell r="AC3164">
            <v>6.05</v>
          </cell>
        </row>
        <row r="3165">
          <cell r="A3165">
            <v>8699508270477</v>
          </cell>
          <cell r="B3165" t="str">
            <v>J01CA04</v>
          </cell>
          <cell r="C3165" t="str">
            <v>amoxicillin</v>
          </cell>
          <cell r="D3165" t="str">
            <v>ESDEGER</v>
          </cell>
          <cell r="E3165" t="str">
            <v>FIYAT KORUMALI URUN</v>
          </cell>
          <cell r="F3165">
            <v>4</v>
          </cell>
          <cell r="G3165">
            <v>1</v>
          </cell>
          <cell r="H3165">
            <v>2</v>
          </cell>
          <cell r="I3165">
            <v>0</v>
          </cell>
          <cell r="J3165">
            <v>0</v>
          </cell>
          <cell r="K3165">
            <v>0</v>
          </cell>
          <cell r="L3165" t="str">
            <v>REMOXIL 250 MG ENJEKSIYONLUK COZELTI HAZIRLAMAK ICIN TOZ (1 FLAKON)</v>
          </cell>
          <cell r="M3165" t="str">
            <v>AMOKSISILIN TRIHIDRAT</v>
          </cell>
          <cell r="N3165" t="str">
            <v>I.E ULAGAY</v>
          </cell>
          <cell r="O3165">
            <v>250</v>
          </cell>
          <cell r="P3165" t="str">
            <v>MG</v>
          </cell>
          <cell r="Q3165">
            <v>1</v>
          </cell>
          <cell r="R3165" t="str">
            <v>NORMAL RECETE</v>
          </cell>
          <cell r="S3165" t="str">
            <v>IMAL</v>
          </cell>
          <cell r="T3165" t="str">
            <v>TURKIYE</v>
          </cell>
          <cell r="U3165">
            <v>0.8</v>
          </cell>
          <cell r="V3165">
            <v>0.8</v>
          </cell>
          <cell r="W3165">
            <v>0</v>
          </cell>
          <cell r="X3165" t="str">
            <v>TURKIYE</v>
          </cell>
          <cell r="Y3165">
            <v>0</v>
          </cell>
          <cell r="Z3165">
            <v>0</v>
          </cell>
          <cell r="AA3165">
            <v>2.67</v>
          </cell>
          <cell r="AB3165">
            <v>0</v>
          </cell>
          <cell r="AC3165">
            <v>2.67</v>
          </cell>
        </row>
        <row r="3166">
          <cell r="A3166">
            <v>8699508010561</v>
          </cell>
          <cell r="B3166" t="str">
            <v>B01AC06</v>
          </cell>
          <cell r="C3166" t="str">
            <v>acetylsalicylic acid</v>
          </cell>
          <cell r="D3166" t="str">
            <v>ESDEGER</v>
          </cell>
          <cell r="E3166" t="str">
            <v>FIYAT KORUMALI URUN</v>
          </cell>
          <cell r="F3166">
            <v>4</v>
          </cell>
          <cell r="G3166">
            <v>1</v>
          </cell>
          <cell r="H3166">
            <v>2</v>
          </cell>
          <cell r="I3166">
            <v>0</v>
          </cell>
          <cell r="J3166">
            <v>0</v>
          </cell>
          <cell r="K3166">
            <v>0</v>
          </cell>
          <cell r="L3166" t="str">
            <v>ASINPIRINE 100 MG 100 TABLET</v>
          </cell>
          <cell r="M3166" t="str">
            <v>ASETILSALISILIK ASIT</v>
          </cell>
          <cell r="N3166" t="str">
            <v>I.E ULAGAY</v>
          </cell>
          <cell r="O3166">
            <v>100</v>
          </cell>
          <cell r="P3166" t="str">
            <v>MG</v>
          </cell>
          <cell r="Q3166">
            <v>100</v>
          </cell>
          <cell r="R3166" t="str">
            <v>NORMAL RECETE</v>
          </cell>
          <cell r="S3166" t="str">
            <v>ITHAL</v>
          </cell>
          <cell r="T3166" t="str">
            <v>TURKIYE</v>
          </cell>
          <cell r="U3166">
            <v>0.67</v>
          </cell>
          <cell r="V3166">
            <v>0.67</v>
          </cell>
          <cell r="W3166">
            <v>0</v>
          </cell>
          <cell r="X3166" t="str">
            <v>TURKIYE</v>
          </cell>
          <cell r="Y3166">
            <v>0</v>
          </cell>
          <cell r="Z3166">
            <v>0</v>
          </cell>
          <cell r="AA3166">
            <v>2.2799999999999998</v>
          </cell>
          <cell r="AB3166">
            <v>0</v>
          </cell>
          <cell r="AC3166">
            <v>2.2799999999999998</v>
          </cell>
        </row>
        <row r="3167">
          <cell r="A3167">
            <v>8699508010370</v>
          </cell>
          <cell r="B3167" t="str">
            <v>B01AC06</v>
          </cell>
          <cell r="C3167" t="str">
            <v>acetylsalicylic acid</v>
          </cell>
          <cell r="D3167" t="str">
            <v>ESDEGER</v>
          </cell>
          <cell r="E3167" t="str">
            <v>FIYAT KORUMALI URUN</v>
          </cell>
          <cell r="F3167">
            <v>4</v>
          </cell>
          <cell r="G3167">
            <v>1</v>
          </cell>
          <cell r="H3167">
            <v>2</v>
          </cell>
          <cell r="I3167">
            <v>0</v>
          </cell>
          <cell r="J3167">
            <v>0</v>
          </cell>
          <cell r="K3167">
            <v>0</v>
          </cell>
          <cell r="L3167" t="str">
            <v>ASINPIRINE 300 MG 100 TABLET</v>
          </cell>
          <cell r="M3167" t="str">
            <v>ASETILSALISILIK ASIT</v>
          </cell>
          <cell r="N3167" t="str">
            <v>I.E ULAGAY</v>
          </cell>
          <cell r="O3167">
            <v>300</v>
          </cell>
          <cell r="P3167" t="str">
            <v>MG</v>
          </cell>
          <cell r="Q3167">
            <v>100</v>
          </cell>
          <cell r="R3167" t="str">
            <v>NORMAL RECETE</v>
          </cell>
          <cell r="S3167" t="str">
            <v>ITHAL</v>
          </cell>
          <cell r="T3167" t="str">
            <v>TURKIYE</v>
          </cell>
          <cell r="U3167">
            <v>0.83</v>
          </cell>
          <cell r="V3167">
            <v>0.83</v>
          </cell>
          <cell r="W3167">
            <v>0</v>
          </cell>
          <cell r="X3167" t="str">
            <v>TURKIYE</v>
          </cell>
          <cell r="Y3167">
            <v>0</v>
          </cell>
          <cell r="Z3167">
            <v>0</v>
          </cell>
          <cell r="AA3167">
            <v>2.79</v>
          </cell>
          <cell r="AB3167">
            <v>0</v>
          </cell>
          <cell r="AC3167">
            <v>2.79</v>
          </cell>
        </row>
        <row r="3168">
          <cell r="A3168">
            <v>8699508010578</v>
          </cell>
          <cell r="B3168" t="str">
            <v>N02BA01</v>
          </cell>
          <cell r="C3168" t="str">
            <v>acetylsalicylic acid</v>
          </cell>
          <cell r="D3168" t="str">
            <v>ESDEGER</v>
          </cell>
          <cell r="E3168" t="str">
            <v>FIYAT KORUMALI URUN</v>
          </cell>
          <cell r="F3168">
            <v>4</v>
          </cell>
          <cell r="G3168">
            <v>1</v>
          </cell>
          <cell r="H3168">
            <v>2</v>
          </cell>
          <cell r="I3168">
            <v>0</v>
          </cell>
          <cell r="J3168">
            <v>0</v>
          </cell>
          <cell r="K3168">
            <v>0</v>
          </cell>
          <cell r="L3168" t="str">
            <v>ASINPIRINE 500 MG 20 TABLET</v>
          </cell>
          <cell r="M3168" t="str">
            <v>ASETILSALISILIK ASIT</v>
          </cell>
          <cell r="N3168" t="str">
            <v>I.E ULAGAY</v>
          </cell>
          <cell r="O3168">
            <v>500</v>
          </cell>
          <cell r="P3168" t="str">
            <v>MG</v>
          </cell>
          <cell r="Q3168">
            <v>20</v>
          </cell>
          <cell r="R3168" t="str">
            <v>NORMAL RECETE</v>
          </cell>
          <cell r="S3168" t="str">
            <v>ITHAL</v>
          </cell>
          <cell r="T3168" t="str">
            <v>TURKIYE</v>
          </cell>
          <cell r="U3168">
            <v>0.45</v>
          </cell>
          <cell r="V3168">
            <v>0.45</v>
          </cell>
          <cell r="W3168">
            <v>0</v>
          </cell>
          <cell r="X3168" t="str">
            <v>TURKIYE</v>
          </cell>
          <cell r="Y3168">
            <v>0</v>
          </cell>
          <cell r="Z3168">
            <v>0</v>
          </cell>
          <cell r="AA3168">
            <v>1.53</v>
          </cell>
          <cell r="AB3168">
            <v>0</v>
          </cell>
          <cell r="AC3168">
            <v>1.53</v>
          </cell>
        </row>
        <row r="3169">
          <cell r="A3169">
            <v>8699508690251</v>
          </cell>
          <cell r="B3169" t="str">
            <v>B05BA03</v>
          </cell>
          <cell r="C3169" t="str">
            <v>carbohydrates</v>
          </cell>
          <cell r="D3169" t="str">
            <v>ESDEGER</v>
          </cell>
          <cell r="E3169" t="str">
            <v>FIYAT KORUMALI URUN</v>
          </cell>
          <cell r="F3169">
            <v>4</v>
          </cell>
          <cell r="G3169">
            <v>1</v>
          </cell>
          <cell r="H3169">
            <v>2</v>
          </cell>
          <cell r="I3169">
            <v>0</v>
          </cell>
          <cell r="J3169">
            <v>0</v>
          </cell>
          <cell r="K3169">
            <v>0</v>
          </cell>
          <cell r="L3169" t="str">
            <v>%5 DEKSTROZ   500 ML SOLUSYON</v>
          </cell>
          <cell r="M3169" t="str">
            <v>DEKSTROZ</v>
          </cell>
          <cell r="N3169" t="str">
            <v>I.E ULAGAY</v>
          </cell>
          <cell r="O3169">
            <v>0</v>
          </cell>
          <cell r="P3169">
            <v>0</v>
          </cell>
          <cell r="Q3169">
            <v>500</v>
          </cell>
          <cell r="R3169" t="str">
            <v>NORMAL RECETE</v>
          </cell>
          <cell r="S3169" t="str">
            <v>IMAL</v>
          </cell>
          <cell r="T3169" t="str">
            <v>TURKIYE</v>
          </cell>
          <cell r="U3169">
            <v>1.5</v>
          </cell>
          <cell r="V3169">
            <v>1.5</v>
          </cell>
          <cell r="W3169">
            <v>0</v>
          </cell>
          <cell r="X3169" t="str">
            <v>TURKIYE</v>
          </cell>
          <cell r="Y3169">
            <v>0</v>
          </cell>
          <cell r="Z3169">
            <v>0</v>
          </cell>
          <cell r="AA3169">
            <v>5.0599999999999996</v>
          </cell>
          <cell r="AB3169">
            <v>0</v>
          </cell>
          <cell r="AC3169">
            <v>5.0599999999999996</v>
          </cell>
        </row>
        <row r="3170">
          <cell r="A3170">
            <v>8699508690268</v>
          </cell>
          <cell r="B3170" t="str">
            <v>B05BA03</v>
          </cell>
          <cell r="C3170" t="str">
            <v>carbohydrates</v>
          </cell>
          <cell r="D3170" t="str">
            <v>ESDEGER</v>
          </cell>
          <cell r="E3170" t="str">
            <v>FIYAT KORUMALI URUN</v>
          </cell>
          <cell r="F3170">
            <v>4</v>
          </cell>
          <cell r="G3170">
            <v>1</v>
          </cell>
          <cell r="H3170">
            <v>2</v>
          </cell>
          <cell r="I3170">
            <v>0</v>
          </cell>
          <cell r="J3170">
            <v>0</v>
          </cell>
          <cell r="K3170">
            <v>0</v>
          </cell>
          <cell r="L3170" t="str">
            <v>%5 DEKSTROZ 1000 ML SOLUSYON</v>
          </cell>
          <cell r="M3170" t="str">
            <v>DEKSTROZ</v>
          </cell>
          <cell r="N3170" t="str">
            <v>I.E ULAGAY</v>
          </cell>
          <cell r="O3170">
            <v>5</v>
          </cell>
          <cell r="P3170" t="str">
            <v>%</v>
          </cell>
          <cell r="Q3170">
            <v>1000</v>
          </cell>
          <cell r="R3170" t="str">
            <v>NORMAL RECETE</v>
          </cell>
          <cell r="S3170" t="str">
            <v>IMAL</v>
          </cell>
          <cell r="T3170" t="str">
            <v>TURKIYE</v>
          </cell>
          <cell r="U3170">
            <v>1.9</v>
          </cell>
          <cell r="V3170">
            <v>1.9</v>
          </cell>
          <cell r="W3170">
            <v>0</v>
          </cell>
          <cell r="X3170" t="str">
            <v>TURKIYE</v>
          </cell>
          <cell r="Y3170">
            <v>0</v>
          </cell>
          <cell r="Z3170">
            <v>0</v>
          </cell>
          <cell r="AA3170">
            <v>6.46</v>
          </cell>
          <cell r="AB3170">
            <v>0</v>
          </cell>
          <cell r="AC3170">
            <v>6.46</v>
          </cell>
        </row>
        <row r="3171">
          <cell r="A3171">
            <v>8699508750528</v>
          </cell>
          <cell r="B3171" t="str">
            <v>M01AB05</v>
          </cell>
          <cell r="C3171" t="str">
            <v>diclofenac</v>
          </cell>
          <cell r="D3171" t="str">
            <v>ESDEGER</v>
          </cell>
          <cell r="E3171" t="str">
            <v>FIYAT KORUMALI URUN</v>
          </cell>
          <cell r="F3171">
            <v>4</v>
          </cell>
          <cell r="G3171">
            <v>1</v>
          </cell>
          <cell r="H3171">
            <v>2</v>
          </cell>
          <cell r="I3171">
            <v>0</v>
          </cell>
          <cell r="J3171">
            <v>0</v>
          </cell>
          <cell r="K3171">
            <v>0</v>
          </cell>
          <cell r="L3171" t="str">
            <v>VOLFENAKS 75 MG 3 ML 4 AMPUL</v>
          </cell>
          <cell r="M3171" t="str">
            <v>DIKLOFENAK SODYUM</v>
          </cell>
          <cell r="N3171" t="str">
            <v>I.E ULAGAY</v>
          </cell>
          <cell r="O3171">
            <v>75</v>
          </cell>
          <cell r="P3171" t="str">
            <v>MG</v>
          </cell>
          <cell r="Q3171">
            <v>4</v>
          </cell>
          <cell r="R3171" t="str">
            <v>NORMAL RECETE</v>
          </cell>
          <cell r="S3171" t="str">
            <v>IMAL</v>
          </cell>
          <cell r="T3171" t="str">
            <v>TURKIYE</v>
          </cell>
          <cell r="U3171">
            <v>1.1200000000000001</v>
          </cell>
          <cell r="V3171">
            <v>1.1200000000000001</v>
          </cell>
          <cell r="W3171">
            <v>0</v>
          </cell>
          <cell r="X3171" t="str">
            <v>TURKIYE</v>
          </cell>
          <cell r="Y3171">
            <v>0</v>
          </cell>
          <cell r="Z3171">
            <v>0</v>
          </cell>
          <cell r="AA3171">
            <v>3.79</v>
          </cell>
          <cell r="AB3171">
            <v>0</v>
          </cell>
          <cell r="AC3171">
            <v>3.79</v>
          </cell>
        </row>
        <row r="3172">
          <cell r="A3172">
            <v>8699508750863</v>
          </cell>
          <cell r="B3172" t="str">
            <v>M01AB05</v>
          </cell>
          <cell r="C3172" t="str">
            <v>diclofenac</v>
          </cell>
          <cell r="D3172" t="str">
            <v>ESDEGER</v>
          </cell>
          <cell r="E3172" t="str">
            <v>FIYAT KORUMALI URUN</v>
          </cell>
          <cell r="F3172">
            <v>4</v>
          </cell>
          <cell r="G3172">
            <v>1</v>
          </cell>
          <cell r="H3172">
            <v>2</v>
          </cell>
          <cell r="I3172">
            <v>0</v>
          </cell>
          <cell r="J3172">
            <v>0</v>
          </cell>
          <cell r="K3172">
            <v>0</v>
          </cell>
          <cell r="L3172" t="str">
            <v>VOLFENAKS 75 MG 3 ML 10 AMPUL</v>
          </cell>
          <cell r="M3172" t="str">
            <v>DIKLOFENAK SODYUM</v>
          </cell>
          <cell r="N3172" t="str">
            <v>I.E ULAGAY</v>
          </cell>
          <cell r="O3172">
            <v>75</v>
          </cell>
          <cell r="P3172" t="str">
            <v>MG</v>
          </cell>
          <cell r="Q3172">
            <v>10</v>
          </cell>
          <cell r="R3172" t="str">
            <v>NORMAL RECETE</v>
          </cell>
          <cell r="S3172" t="str">
            <v>IMAL</v>
          </cell>
          <cell r="T3172" t="str">
            <v>TURKIYE</v>
          </cell>
          <cell r="U3172">
            <v>2.0599999999999996</v>
          </cell>
          <cell r="V3172">
            <v>2.0599999999999996</v>
          </cell>
          <cell r="W3172">
            <v>0</v>
          </cell>
          <cell r="X3172" t="str">
            <v>TURKIYE</v>
          </cell>
          <cell r="Y3172">
            <v>0</v>
          </cell>
          <cell r="Z3172">
            <v>0</v>
          </cell>
          <cell r="AA3172">
            <v>7.01</v>
          </cell>
          <cell r="AB3172">
            <v>0</v>
          </cell>
          <cell r="AC3172">
            <v>7.01</v>
          </cell>
        </row>
        <row r="3173">
          <cell r="A3173">
            <v>8699508280230</v>
          </cell>
          <cell r="B3173" t="str">
            <v>J01FA09</v>
          </cell>
          <cell r="C3173" t="str">
            <v>clarithromycin</v>
          </cell>
          <cell r="D3173" t="str">
            <v>ESDEGER</v>
          </cell>
          <cell r="E3173" t="str">
            <v>ESDEGER</v>
          </cell>
          <cell r="F3173">
            <v>3</v>
          </cell>
          <cell r="G3173">
            <v>1</v>
          </cell>
          <cell r="H3173">
            <v>2</v>
          </cell>
          <cell r="I3173">
            <v>0</v>
          </cell>
          <cell r="J3173">
            <v>0</v>
          </cell>
          <cell r="K3173">
            <v>0</v>
          </cell>
          <cell r="L3173" t="str">
            <v xml:space="preserve">KLAMAXIN 125 MG/5 ML ORAL SUSPANSIYON ICIN GRANUL 70 ML </v>
          </cell>
          <cell r="M3173" t="str">
            <v>KLARITROMISIN</v>
          </cell>
          <cell r="N3173" t="str">
            <v>I.E ULAGAY</v>
          </cell>
          <cell r="O3173" t="str">
            <v>125+5</v>
          </cell>
          <cell r="P3173" t="str">
            <v>MG/ML</v>
          </cell>
          <cell r="Q3173">
            <v>70</v>
          </cell>
          <cell r="R3173" t="str">
            <v>NORMAL RECETE</v>
          </cell>
          <cell r="S3173" t="str">
            <v>IMAL</v>
          </cell>
          <cell r="T3173" t="str">
            <v>TURKIYE</v>
          </cell>
          <cell r="U3173">
            <v>1.81</v>
          </cell>
          <cell r="V3173">
            <v>1.81</v>
          </cell>
          <cell r="W3173">
            <v>0</v>
          </cell>
          <cell r="X3173" t="str">
            <v>TURKIYE</v>
          </cell>
          <cell r="Y3173">
            <v>0</v>
          </cell>
          <cell r="Z3173">
            <v>0</v>
          </cell>
          <cell r="AA3173">
            <v>6.14</v>
          </cell>
          <cell r="AB3173">
            <v>0</v>
          </cell>
          <cell r="AC3173">
            <v>6.14</v>
          </cell>
        </row>
        <row r="3174">
          <cell r="A3174">
            <v>8699508690527</v>
          </cell>
          <cell r="B3174" t="str">
            <v>J01XD01</v>
          </cell>
          <cell r="C3174" t="str">
            <v>metronidazole</v>
          </cell>
          <cell r="D3174" t="str">
            <v>ESDEGER</v>
          </cell>
          <cell r="E3174" t="str">
            <v>FIYAT KORUMALI URUN</v>
          </cell>
          <cell r="F3174">
            <v>4</v>
          </cell>
          <cell r="G3174">
            <v>1</v>
          </cell>
          <cell r="H3174">
            <v>2</v>
          </cell>
          <cell r="I3174">
            <v>0</v>
          </cell>
          <cell r="J3174">
            <v>0</v>
          </cell>
          <cell r="K3174">
            <v>0</v>
          </cell>
          <cell r="L3174" t="str">
            <v>NIDAZOL IV %05  500 MG 100 ML SOLUSYON(SETSIZ)</v>
          </cell>
          <cell r="M3174" t="str">
            <v>METRONIDAZOL</v>
          </cell>
          <cell r="N3174" t="str">
            <v>I.E ULAGAY</v>
          </cell>
          <cell r="O3174">
            <v>500</v>
          </cell>
          <cell r="P3174" t="str">
            <v>MG</v>
          </cell>
          <cell r="Q3174">
            <v>100</v>
          </cell>
          <cell r="R3174" t="str">
            <v>NORMAL RECETE</v>
          </cell>
          <cell r="S3174" t="str">
            <v>IMAL</v>
          </cell>
          <cell r="T3174" t="str">
            <v>TURKIYE</v>
          </cell>
          <cell r="U3174">
            <v>1.62</v>
          </cell>
          <cell r="V3174">
            <v>1.62</v>
          </cell>
          <cell r="W3174">
            <v>0</v>
          </cell>
          <cell r="X3174" t="str">
            <v>TURKIYE</v>
          </cell>
          <cell r="Y3174">
            <v>0</v>
          </cell>
          <cell r="Z3174">
            <v>0</v>
          </cell>
          <cell r="AA3174">
            <v>5.48</v>
          </cell>
          <cell r="AB3174">
            <v>0</v>
          </cell>
          <cell r="AC3174">
            <v>5.48</v>
          </cell>
        </row>
        <row r="3175">
          <cell r="A3175">
            <v>8699508340040</v>
          </cell>
          <cell r="B3175" t="str">
            <v>M02AA12</v>
          </cell>
          <cell r="C3175" t="str">
            <v>naproxen</v>
          </cell>
          <cell r="D3175" t="str">
            <v>ESDEGER</v>
          </cell>
          <cell r="E3175" t="str">
            <v>FIYAT KORUMALI URUN</v>
          </cell>
          <cell r="F3175">
            <v>4</v>
          </cell>
          <cell r="G3175">
            <v>1</v>
          </cell>
          <cell r="H3175">
            <v>2</v>
          </cell>
          <cell r="I3175">
            <v>0</v>
          </cell>
          <cell r="J3175">
            <v>0</v>
          </cell>
          <cell r="K3175">
            <v>0</v>
          </cell>
          <cell r="L3175" t="str">
            <v>ROMAKSEN JEL %10 50 GR</v>
          </cell>
          <cell r="M3175" t="str">
            <v xml:space="preserve">NAPROKSEN </v>
          </cell>
          <cell r="N3175" t="str">
            <v>I.E ULAGAY</v>
          </cell>
          <cell r="O3175">
            <v>10</v>
          </cell>
          <cell r="P3175" t="str">
            <v>%</v>
          </cell>
          <cell r="Q3175">
            <v>50</v>
          </cell>
          <cell r="R3175" t="str">
            <v>NORMAL RECETE</v>
          </cell>
          <cell r="S3175" t="str">
            <v>IMAL</v>
          </cell>
          <cell r="T3175" t="str">
            <v>TURKIYE</v>
          </cell>
          <cell r="U3175">
            <v>1.83</v>
          </cell>
          <cell r="V3175">
            <v>1.83</v>
          </cell>
          <cell r="W3175">
            <v>0</v>
          </cell>
          <cell r="X3175" t="str">
            <v>TURKIYE</v>
          </cell>
          <cell r="Y3175">
            <v>0</v>
          </cell>
          <cell r="Z3175">
            <v>0</v>
          </cell>
          <cell r="AA3175">
            <v>6.2</v>
          </cell>
          <cell r="AB3175">
            <v>0</v>
          </cell>
          <cell r="AC3175">
            <v>6.2</v>
          </cell>
        </row>
        <row r="3176">
          <cell r="A3176">
            <v>8699508270712</v>
          </cell>
          <cell r="B3176" t="str">
            <v>J01DD62</v>
          </cell>
          <cell r="C3176" t="str">
            <v>cefoperazone, combinations</v>
          </cell>
          <cell r="D3176" t="str">
            <v>ESDEGER</v>
          </cell>
          <cell r="E3176" t="str">
            <v>FIYAT KORUMALI URUN</v>
          </cell>
          <cell r="F3176">
            <v>0</v>
          </cell>
          <cell r="G3176">
            <v>1</v>
          </cell>
          <cell r="H3176">
            <v>1</v>
          </cell>
          <cell r="I3176">
            <v>0</v>
          </cell>
          <cell r="J3176">
            <v>0</v>
          </cell>
          <cell r="K3176">
            <v>0</v>
          </cell>
          <cell r="L3176" t="str">
            <v>CEFPERAZON 1 GR IM ENJEKSIYON ICIN TOZ ICEREN 1 FLAKON</v>
          </cell>
          <cell r="M3176" t="str">
            <v>SULBAKTAM SODYUM + SEFOPERAZON SODYUM</v>
          </cell>
          <cell r="N3176" t="str">
            <v>I.E ULAGAY</v>
          </cell>
          <cell r="O3176" t="str">
            <v>1000+1000</v>
          </cell>
          <cell r="P3176" t="str">
            <v>MG</v>
          </cell>
          <cell r="Q3176">
            <v>1</v>
          </cell>
          <cell r="R3176" t="str">
            <v>NORMAL RECETE</v>
          </cell>
          <cell r="S3176" t="str">
            <v>IMAL</v>
          </cell>
          <cell r="T3176" t="str">
            <v>ROMANYA</v>
          </cell>
          <cell r="U3176">
            <v>5.48</v>
          </cell>
          <cell r="V3176">
            <v>5.48</v>
          </cell>
          <cell r="W3176">
            <v>4.38</v>
          </cell>
          <cell r="X3176" t="str">
            <v>ROMANYA</v>
          </cell>
          <cell r="Y3176">
            <v>0</v>
          </cell>
          <cell r="Z3176">
            <v>0</v>
          </cell>
          <cell r="AA3176">
            <v>13.39</v>
          </cell>
          <cell r="AB3176">
            <v>0</v>
          </cell>
          <cell r="AC3176">
            <v>13.39</v>
          </cell>
        </row>
        <row r="3177">
          <cell r="A3177">
            <v>8699514558064</v>
          </cell>
          <cell r="B3177" t="str">
            <v>R03BA02</v>
          </cell>
          <cell r="C3177" t="str">
            <v>budesonide</v>
          </cell>
          <cell r="D3177" t="str">
            <v>ESDEGER</v>
          </cell>
          <cell r="E3177" t="str">
            <v>FIYAT KORUMALI URUN</v>
          </cell>
          <cell r="F3177">
            <v>0</v>
          </cell>
          <cell r="G3177">
            <v>1</v>
          </cell>
          <cell r="H3177">
            <v>1</v>
          </cell>
          <cell r="I3177" t="str">
            <v>A-3</v>
          </cell>
          <cell r="J3177">
            <v>3</v>
          </cell>
          <cell r="K3177" t="str">
            <v>TZ - 2</v>
          </cell>
          <cell r="L3177" t="str">
            <v>GIONA EASYHALER 100 MCG 200 DOZ INHALASYON TOZU</v>
          </cell>
          <cell r="M3177" t="str">
            <v>BUDEZONID</v>
          </cell>
          <cell r="N3177" t="str">
            <v>ABDI IBRAHIM</v>
          </cell>
          <cell r="O3177">
            <v>100</v>
          </cell>
          <cell r="P3177" t="str">
            <v>MCG</v>
          </cell>
          <cell r="Q3177">
            <v>200</v>
          </cell>
          <cell r="R3177" t="str">
            <v>NORMAL RECETE</v>
          </cell>
          <cell r="S3177" t="str">
            <v>ITHAL</v>
          </cell>
          <cell r="T3177" t="str">
            <v>ISPANYA</v>
          </cell>
          <cell r="U3177">
            <v>8.43</v>
          </cell>
          <cell r="V3177">
            <v>13.03</v>
          </cell>
          <cell r="W3177">
            <v>8.43</v>
          </cell>
          <cell r="X3177" t="str">
            <v>ISPANYA</v>
          </cell>
          <cell r="Y3177">
            <v>0</v>
          </cell>
          <cell r="Z3177">
            <v>0</v>
          </cell>
          <cell r="AA3177">
            <v>25.85</v>
          </cell>
          <cell r="AB3177">
            <v>0</v>
          </cell>
          <cell r="AC3177">
            <v>25.85</v>
          </cell>
        </row>
        <row r="3178">
          <cell r="A3178">
            <v>8699514558071</v>
          </cell>
          <cell r="B3178" t="str">
            <v>R03BA02</v>
          </cell>
          <cell r="C3178" t="str">
            <v>budesonide</v>
          </cell>
          <cell r="D3178" t="str">
            <v>ESDEGER</v>
          </cell>
          <cell r="E3178" t="str">
            <v>FIYAT KORUMALI URUN</v>
          </cell>
          <cell r="F3178">
            <v>0</v>
          </cell>
          <cell r="G3178">
            <v>5</v>
          </cell>
          <cell r="H3178">
            <v>1</v>
          </cell>
          <cell r="I3178" t="str">
            <v>A-3</v>
          </cell>
          <cell r="J3178">
            <v>3</v>
          </cell>
          <cell r="K3178" t="str">
            <v>TZ - 2</v>
          </cell>
          <cell r="L3178" t="str">
            <v>GIONA EASYHALER 200 MCG 200 DOZ INHALASYON TOZU</v>
          </cell>
          <cell r="M3178" t="str">
            <v>BUDEZONID</v>
          </cell>
          <cell r="N3178" t="str">
            <v>ABDI IBRAHIM</v>
          </cell>
          <cell r="O3178">
            <v>200</v>
          </cell>
          <cell r="P3178" t="str">
            <v>MCG</v>
          </cell>
          <cell r="Q3178">
            <v>200</v>
          </cell>
          <cell r="R3178" t="str">
            <v>NORMAL RECETE</v>
          </cell>
          <cell r="S3178" t="str">
            <v>ITHAL</v>
          </cell>
          <cell r="T3178" t="str">
            <v>ISPANYA</v>
          </cell>
          <cell r="U3178">
            <v>12.97</v>
          </cell>
          <cell r="V3178">
            <v>17.55</v>
          </cell>
          <cell r="W3178">
            <v>12.97</v>
          </cell>
          <cell r="X3178" t="str">
            <v>ISPANYA</v>
          </cell>
          <cell r="Y3178">
            <v>0</v>
          </cell>
          <cell r="Z3178">
            <v>0</v>
          </cell>
          <cell r="AA3178">
            <v>44.14</v>
          </cell>
          <cell r="AB3178">
            <v>0</v>
          </cell>
          <cell r="AC3178">
            <v>44.14</v>
          </cell>
        </row>
        <row r="3179">
          <cell r="A3179">
            <v>8699514558088</v>
          </cell>
          <cell r="B3179" t="str">
            <v>R03BA02</v>
          </cell>
          <cell r="C3179" t="str">
            <v>budesonide</v>
          </cell>
          <cell r="D3179" t="str">
            <v>ESDEGER</v>
          </cell>
          <cell r="E3179" t="str">
            <v>FIYAT KORUMALI URUN</v>
          </cell>
          <cell r="F3179">
            <v>0</v>
          </cell>
          <cell r="G3179">
            <v>1</v>
          </cell>
          <cell r="H3179">
            <v>1</v>
          </cell>
          <cell r="I3179" t="str">
            <v>A-3</v>
          </cell>
          <cell r="J3179">
            <v>3</v>
          </cell>
          <cell r="K3179" t="str">
            <v>TZ - 2</v>
          </cell>
          <cell r="L3179" t="str">
            <v>GIONA EASYHALER 400 MCG 100 DOZ INHALASYON TOZU</v>
          </cell>
          <cell r="M3179" t="str">
            <v>BUDEZONID</v>
          </cell>
          <cell r="N3179" t="str">
            <v>ABDI IBRAHIM</v>
          </cell>
          <cell r="O3179">
            <v>400</v>
          </cell>
          <cell r="P3179" t="str">
            <v>MCG</v>
          </cell>
          <cell r="Q3179">
            <v>100</v>
          </cell>
          <cell r="R3179" t="str">
            <v>NORMAL RECETE</v>
          </cell>
          <cell r="S3179" t="str">
            <v>ITHAL</v>
          </cell>
          <cell r="T3179" t="str">
            <v>ISPANYA</v>
          </cell>
          <cell r="U3179">
            <v>16.86</v>
          </cell>
          <cell r="V3179">
            <v>18.600000000000001</v>
          </cell>
          <cell r="W3179">
            <v>14.88</v>
          </cell>
          <cell r="X3179" t="str">
            <v>ISPANYA</v>
          </cell>
          <cell r="Y3179">
            <v>0</v>
          </cell>
          <cell r="Z3179">
            <v>0</v>
          </cell>
          <cell r="AA3179">
            <v>50.52</v>
          </cell>
          <cell r="AB3179">
            <v>0</v>
          </cell>
          <cell r="AC3179">
            <v>50.52</v>
          </cell>
        </row>
        <row r="3180">
          <cell r="A3180">
            <v>8681308274441</v>
          </cell>
          <cell r="B3180" t="str">
            <v>B02BD09</v>
          </cell>
          <cell r="C3180" t="str">
            <v>nonacog alfa </v>
          </cell>
          <cell r="D3180" t="str">
            <v>REFERANS</v>
          </cell>
          <cell r="E3180" t="str">
            <v>FIYAT KORUMASIZ URUN</v>
          </cell>
          <cell r="F3180" t="str">
            <v>1</v>
          </cell>
          <cell r="G3180">
            <v>2</v>
          </cell>
          <cell r="H3180">
            <v>1</v>
          </cell>
          <cell r="I3180">
            <v>0</v>
          </cell>
          <cell r="J3180">
            <v>0</v>
          </cell>
          <cell r="K3180">
            <v>0</v>
          </cell>
          <cell r="L3180" t="str">
            <v>BENEFIX 250 IU IV ENJEKSIYONLUK COZELTI ICIN TOZ VE COZUCU</v>
          </cell>
          <cell r="M3180" t="str">
            <v>FAKTOR IX</v>
          </cell>
          <cell r="N3180" t="str">
            <v>PFIZER PFE</v>
          </cell>
          <cell r="O3180">
            <v>250</v>
          </cell>
          <cell r="P3180" t="str">
            <v>IU</v>
          </cell>
          <cell r="Q3180">
            <v>1</v>
          </cell>
          <cell r="R3180" t="str">
            <v>TURUNCU RECETE</v>
          </cell>
          <cell r="S3180" t="str">
            <v>ITHAL</v>
          </cell>
          <cell r="T3180" t="str">
            <v>ITALYA</v>
          </cell>
          <cell r="U3180">
            <v>172.37</v>
          </cell>
          <cell r="V3180">
            <v>172.37</v>
          </cell>
          <cell r="W3180">
            <v>172.37</v>
          </cell>
          <cell r="X3180" t="str">
            <v>ITALYA</v>
          </cell>
          <cell r="Y3180">
            <v>0</v>
          </cell>
          <cell r="Z3180">
            <v>0</v>
          </cell>
          <cell r="AA3180">
            <v>657.61</v>
          </cell>
          <cell r="AB3180">
            <v>0</v>
          </cell>
          <cell r="AC3180">
            <v>657.61</v>
          </cell>
        </row>
        <row r="3181">
          <cell r="A3181">
            <v>8699514550020</v>
          </cell>
          <cell r="B3181" t="str">
            <v>R03AK07</v>
          </cell>
          <cell r="C3181" t="str">
            <v>formoterol and budesonide</v>
          </cell>
          <cell r="D3181" t="str">
            <v>ESDEGER</v>
          </cell>
          <cell r="E3181" t="str">
            <v>ESDEGER</v>
          </cell>
          <cell r="F3181">
            <v>0</v>
          </cell>
          <cell r="G3181">
            <v>2</v>
          </cell>
          <cell r="H3181">
            <v>1</v>
          </cell>
          <cell r="I3181" t="str">
            <v>A-3</v>
          </cell>
          <cell r="J3181">
            <v>3</v>
          </cell>
          <cell r="K3181" t="str">
            <v>TZ - 2</v>
          </cell>
          <cell r="L3181" t="str">
            <v>COMBIPACK EASYHALER 12 /400 MCG INHALASYON TOZU</v>
          </cell>
          <cell r="M3181" t="str">
            <v>BUDEZONID + FORMOTEROL</v>
          </cell>
          <cell r="N3181" t="str">
            <v>ABDI IBRAHIM</v>
          </cell>
          <cell r="O3181" t="str">
            <v>400+12</v>
          </cell>
          <cell r="P3181" t="str">
            <v>MCG</v>
          </cell>
          <cell r="Q3181">
            <v>240</v>
          </cell>
          <cell r="R3181" t="str">
            <v>NORMAL RECETE</v>
          </cell>
          <cell r="S3181" t="str">
            <v>ITHAL</v>
          </cell>
          <cell r="T3181" t="str">
            <v>FINLANDIYA</v>
          </cell>
          <cell r="U3181">
            <v>80.599999999999994</v>
          </cell>
          <cell r="V3181">
            <v>80.599999999999994</v>
          </cell>
          <cell r="W3181">
            <v>48.36</v>
          </cell>
          <cell r="X3181" t="str">
            <v>FINLANDIYA</v>
          </cell>
          <cell r="Y3181">
            <v>0</v>
          </cell>
          <cell r="Z3181">
            <v>0</v>
          </cell>
          <cell r="AA3181">
            <v>86.36</v>
          </cell>
          <cell r="AB3181">
            <v>0</v>
          </cell>
          <cell r="AC3181">
            <v>86.36</v>
          </cell>
        </row>
        <row r="3182">
          <cell r="A3182">
            <v>8699514550013</v>
          </cell>
          <cell r="B3182" t="str">
            <v>R03AK07</v>
          </cell>
          <cell r="C3182" t="str">
            <v>formoterol and budesonide</v>
          </cell>
          <cell r="D3182" t="str">
            <v>ESDEGER</v>
          </cell>
          <cell r="E3182" t="str">
            <v>ESDEGER</v>
          </cell>
          <cell r="F3182">
            <v>0</v>
          </cell>
          <cell r="G3182">
            <v>2</v>
          </cell>
          <cell r="H3182">
            <v>1</v>
          </cell>
          <cell r="I3182" t="str">
            <v>A-3</v>
          </cell>
          <cell r="J3182">
            <v>3</v>
          </cell>
          <cell r="K3182" t="str">
            <v>TZ - 2</v>
          </cell>
          <cell r="L3182" t="str">
            <v>COMBIPACK EASYHALER 12 MCG/200 MCG INHALASYON TOZU</v>
          </cell>
          <cell r="M3182" t="str">
            <v>BUDEZONID + FORMOTEROL</v>
          </cell>
          <cell r="N3182" t="str">
            <v>ABDI IBRAHIM</v>
          </cell>
          <cell r="O3182" t="str">
            <v>200+12</v>
          </cell>
          <cell r="P3182" t="str">
            <v>MCG</v>
          </cell>
          <cell r="Q3182">
            <v>240</v>
          </cell>
          <cell r="R3182" t="str">
            <v>NORMAL RECETE</v>
          </cell>
          <cell r="S3182" t="str">
            <v>ITHAL</v>
          </cell>
          <cell r="T3182" t="str">
            <v>FINLANDIYA</v>
          </cell>
          <cell r="U3182">
            <v>66.7</v>
          </cell>
          <cell r="V3182">
            <v>66.7</v>
          </cell>
          <cell r="W3182">
            <v>40.020000000000003</v>
          </cell>
          <cell r="X3182" t="str">
            <v>FINLANDIYA</v>
          </cell>
          <cell r="Y3182">
            <v>0</v>
          </cell>
          <cell r="Z3182">
            <v>0</v>
          </cell>
          <cell r="AA3182">
            <v>61.31</v>
          </cell>
          <cell r="AB3182">
            <v>0</v>
          </cell>
          <cell r="AC3182">
            <v>61.31</v>
          </cell>
        </row>
        <row r="3183">
          <cell r="A3183">
            <v>8699724550018</v>
          </cell>
          <cell r="B3183" t="str">
            <v>R03AK06</v>
          </cell>
          <cell r="C3183" t="str">
            <v>salmeterol and other drugs for obstructive airway diseases</v>
          </cell>
          <cell r="D3183" t="str">
            <v>ESDEGER</v>
          </cell>
          <cell r="E3183" t="str">
            <v>ESDEGER</v>
          </cell>
          <cell r="F3183">
            <v>0</v>
          </cell>
          <cell r="G3183" t="str">
            <v>1-4</v>
          </cell>
          <cell r="H3183">
            <v>1</v>
          </cell>
          <cell r="I3183" t="str">
            <v>A-2</v>
          </cell>
          <cell r="J3183">
            <v>2</v>
          </cell>
          <cell r="K3183" t="str">
            <v>BL - 2</v>
          </cell>
          <cell r="L3183" t="str">
            <v>ASTER SANOHALER 50/100 MCG INHALASYON ICIN TOZ 60 DOZ</v>
          </cell>
          <cell r="M3183" t="str">
            <v>FLUTIKAZON + SALMETEROL</v>
          </cell>
          <cell r="N3183" t="str">
            <v>ASET</v>
          </cell>
          <cell r="O3183" t="str">
            <v>100+50</v>
          </cell>
          <cell r="P3183" t="str">
            <v>MCG</v>
          </cell>
          <cell r="Q3183">
            <v>60</v>
          </cell>
          <cell r="R3183" t="str">
            <v>NORMAL RECETE</v>
          </cell>
          <cell r="S3183" t="str">
            <v>IMAL</v>
          </cell>
          <cell r="T3183" t="str">
            <v>YUNANISTAN</v>
          </cell>
          <cell r="U3183">
            <v>15.88</v>
          </cell>
          <cell r="V3183">
            <v>21.67</v>
          </cell>
          <cell r="W3183">
            <v>13</v>
          </cell>
          <cell r="X3183" t="str">
            <v>YUNANISTAN</v>
          </cell>
          <cell r="Y3183">
            <v>0</v>
          </cell>
          <cell r="Z3183">
            <v>0</v>
          </cell>
          <cell r="AA3183">
            <v>44.2</v>
          </cell>
          <cell r="AB3183">
            <v>0</v>
          </cell>
          <cell r="AC3183">
            <v>44.2</v>
          </cell>
        </row>
        <row r="3184">
          <cell r="A3184">
            <v>8699724550025</v>
          </cell>
          <cell r="B3184" t="str">
            <v>R03AK06</v>
          </cell>
          <cell r="C3184" t="str">
            <v>salmeterol and other drugs for obstructive airway diseases</v>
          </cell>
          <cell r="D3184" t="str">
            <v>ESDEGER</v>
          </cell>
          <cell r="E3184" t="str">
            <v>ESDEGER</v>
          </cell>
          <cell r="F3184">
            <v>0</v>
          </cell>
          <cell r="G3184" t="str">
            <v>1-4</v>
          </cell>
          <cell r="H3184">
            <v>1</v>
          </cell>
          <cell r="I3184" t="str">
            <v>A-2</v>
          </cell>
          <cell r="J3184">
            <v>2</v>
          </cell>
          <cell r="K3184" t="str">
            <v>BL - 2</v>
          </cell>
          <cell r="L3184" t="str">
            <v>ASTER SANOHALER 50/250 MCG INHALASYON ICIN TOZ 60 DOZ</v>
          </cell>
          <cell r="M3184" t="str">
            <v>FLUTIKAZON + SALMETEROL</v>
          </cell>
          <cell r="N3184" t="str">
            <v>ASET</v>
          </cell>
          <cell r="O3184" t="str">
            <v>250+50</v>
          </cell>
          <cell r="P3184" t="str">
            <v>MCG</v>
          </cell>
          <cell r="Q3184">
            <v>60</v>
          </cell>
          <cell r="R3184" t="str">
            <v>NORMAL RECETE</v>
          </cell>
          <cell r="S3184" t="str">
            <v>IMAL</v>
          </cell>
          <cell r="T3184" t="str">
            <v>YUNANISTAN</v>
          </cell>
          <cell r="U3184">
            <v>21.49</v>
          </cell>
          <cell r="V3184">
            <v>33.82</v>
          </cell>
          <cell r="W3184">
            <v>20.29</v>
          </cell>
          <cell r="X3184" t="str">
            <v>YUNANISTAN</v>
          </cell>
          <cell r="Y3184">
            <v>0</v>
          </cell>
          <cell r="Z3184">
            <v>0</v>
          </cell>
          <cell r="AA3184">
            <v>69.010000000000005</v>
          </cell>
          <cell r="AB3184">
            <v>0</v>
          </cell>
          <cell r="AC3184">
            <v>69.010000000000005</v>
          </cell>
        </row>
        <row r="3185">
          <cell r="A3185">
            <v>8699724550032</v>
          </cell>
          <cell r="B3185" t="str">
            <v>R03AK06</v>
          </cell>
          <cell r="C3185" t="str">
            <v>salmeterol and other drugs for obstructive airway diseases</v>
          </cell>
          <cell r="D3185" t="str">
            <v>ESDEGER</v>
          </cell>
          <cell r="E3185" t="str">
            <v>ESDEGER</v>
          </cell>
          <cell r="F3185">
            <v>0</v>
          </cell>
          <cell r="G3185" t="str">
            <v>1-4</v>
          </cell>
          <cell r="H3185">
            <v>1</v>
          </cell>
          <cell r="I3185" t="str">
            <v>A-2</v>
          </cell>
          <cell r="J3185">
            <v>2</v>
          </cell>
          <cell r="K3185" t="str">
            <v>BL - 2</v>
          </cell>
          <cell r="L3185" t="str">
            <v>ASTER SANOHALER 50/500 MCG INHALASYON ICIN TOZ 60 DOZ</v>
          </cell>
          <cell r="M3185" t="str">
            <v>FLUTIKAZON + SALMETEROL</v>
          </cell>
          <cell r="N3185" t="str">
            <v>ASET</v>
          </cell>
          <cell r="O3185" t="str">
            <v>500+50</v>
          </cell>
          <cell r="P3185" t="str">
            <v>MCG</v>
          </cell>
          <cell r="Q3185">
            <v>60</v>
          </cell>
          <cell r="R3185" t="str">
            <v>NORMAL RECETE</v>
          </cell>
          <cell r="S3185" t="str">
            <v>IMAL</v>
          </cell>
          <cell r="T3185" t="str">
            <v>ISPANYA</v>
          </cell>
          <cell r="U3185">
            <v>26.44</v>
          </cell>
          <cell r="V3185">
            <v>42.84</v>
          </cell>
          <cell r="W3185">
            <v>25.7</v>
          </cell>
          <cell r="X3185" t="str">
            <v>YUNANISTAN</v>
          </cell>
          <cell r="Y3185">
            <v>0</v>
          </cell>
          <cell r="Z3185">
            <v>0</v>
          </cell>
          <cell r="AA3185">
            <v>87.43</v>
          </cell>
          <cell r="AB3185">
            <v>0</v>
          </cell>
          <cell r="AC3185">
            <v>87.43</v>
          </cell>
        </row>
        <row r="3186">
          <cell r="A3186">
            <v>8699502550094</v>
          </cell>
          <cell r="B3186" t="str">
            <v>R03AC13</v>
          </cell>
          <cell r="C3186" t="str">
            <v>formoterol</v>
          </cell>
          <cell r="D3186" t="str">
            <v>ESDEGER</v>
          </cell>
          <cell r="E3186" t="str">
            <v>FIYAT KORUMALI URUN</v>
          </cell>
          <cell r="F3186">
            <v>0</v>
          </cell>
          <cell r="G3186">
            <v>1</v>
          </cell>
          <cell r="H3186">
            <v>1</v>
          </cell>
          <cell r="I3186" t="str">
            <v>A-1</v>
          </cell>
          <cell r="J3186">
            <v>1</v>
          </cell>
          <cell r="K3186" t="str">
            <v>KP - 1</v>
          </cell>
          <cell r="L3186" t="str">
            <v>FORAST 12 MCG 60 INHALER SERT KAPSUL</v>
          </cell>
          <cell r="M3186" t="str">
            <v>FORMOTEROL FUMARAT</v>
          </cell>
          <cell r="N3186" t="str">
            <v>ZENTIVA</v>
          </cell>
          <cell r="O3186">
            <v>12</v>
          </cell>
          <cell r="P3186" t="str">
            <v>MCG</v>
          </cell>
          <cell r="Q3186">
            <v>60</v>
          </cell>
          <cell r="R3186" t="str">
            <v>NORMAL RECETE</v>
          </cell>
          <cell r="S3186" t="str">
            <v>ITHAL</v>
          </cell>
          <cell r="T3186" t="str">
            <v>PORTEKIZ</v>
          </cell>
          <cell r="U3186">
            <v>16.52</v>
          </cell>
          <cell r="V3186">
            <v>17.100000000000001</v>
          </cell>
          <cell r="W3186">
            <v>13.68</v>
          </cell>
          <cell r="X3186" t="str">
            <v>FRANSA</v>
          </cell>
          <cell r="Y3186">
            <v>0</v>
          </cell>
          <cell r="Z3186">
            <v>0</v>
          </cell>
          <cell r="AA3186">
            <v>46.41</v>
          </cell>
          <cell r="AB3186">
            <v>0</v>
          </cell>
          <cell r="AC3186">
            <v>46.41</v>
          </cell>
        </row>
        <row r="3187">
          <cell r="A3187">
            <v>8699514557791</v>
          </cell>
          <cell r="B3187" t="str">
            <v>R03AC13</v>
          </cell>
          <cell r="C3187" t="str">
            <v>formoterol</v>
          </cell>
          <cell r="D3187" t="str">
            <v>ESDEGER</v>
          </cell>
          <cell r="E3187" t="str">
            <v>FIYAT KORUMALI URUN</v>
          </cell>
          <cell r="F3187">
            <v>0</v>
          </cell>
          <cell r="G3187">
            <v>5</v>
          </cell>
          <cell r="H3187">
            <v>1</v>
          </cell>
          <cell r="I3187" t="str">
            <v>A-3</v>
          </cell>
          <cell r="J3187">
            <v>3</v>
          </cell>
          <cell r="K3187" t="str">
            <v>TZ - 2</v>
          </cell>
          <cell r="L3187" t="str">
            <v>FORYXA EASYHALER 12 MCG/DOZ INHALASYON TOZ 120 OLCULU TOZ</v>
          </cell>
          <cell r="M3187" t="str">
            <v>FORMOTEROL FUMARAT</v>
          </cell>
          <cell r="N3187" t="str">
            <v>ABDI IBRAHIM</v>
          </cell>
          <cell r="O3187">
            <v>12</v>
          </cell>
          <cell r="P3187" t="str">
            <v>MCG/DOZ</v>
          </cell>
          <cell r="Q3187">
            <v>120</v>
          </cell>
          <cell r="R3187" t="str">
            <v>NORMAL RECETE</v>
          </cell>
          <cell r="S3187" t="str">
            <v>ITHAL</v>
          </cell>
          <cell r="T3187" t="str">
            <v>YUNANISTAN</v>
          </cell>
          <cell r="U3187">
            <v>28.27</v>
          </cell>
          <cell r="V3187">
            <v>28.27</v>
          </cell>
          <cell r="W3187">
            <v>22.61</v>
          </cell>
          <cell r="X3187" t="str">
            <v>YUNANISTAN</v>
          </cell>
          <cell r="Y3187">
            <v>0</v>
          </cell>
          <cell r="Z3187">
            <v>0</v>
          </cell>
          <cell r="AA3187">
            <v>76.89</v>
          </cell>
          <cell r="AB3187">
            <v>0</v>
          </cell>
          <cell r="AC3187">
            <v>76.89</v>
          </cell>
        </row>
        <row r="3188">
          <cell r="A3188">
            <v>8697930552956</v>
          </cell>
          <cell r="B3188" t="str">
            <v>R03BB54</v>
          </cell>
          <cell r="C3188" t="str">
            <v>tiotropium bromide, combinations</v>
          </cell>
          <cell r="D3188" t="str">
            <v>ESDEGER</v>
          </cell>
          <cell r="E3188" t="str">
            <v>ESDEGER</v>
          </cell>
          <cell r="F3188">
            <v>0</v>
          </cell>
          <cell r="G3188">
            <v>2</v>
          </cell>
          <cell r="H3188">
            <v>1</v>
          </cell>
          <cell r="I3188" t="str">
            <v>A-1</v>
          </cell>
          <cell r="J3188">
            <v>1</v>
          </cell>
          <cell r="K3188" t="str">
            <v>KP - 1</v>
          </cell>
          <cell r="L3188" t="str">
            <v>TIOMOM 9/200 MCG INHALASYON ICIN TOZ ICEREN 60 KAPSUL</v>
          </cell>
          <cell r="M3188" t="str">
            <v>TIOTROPIUM BROMUR MONOHIDRAT + MOMETAZON FUROAT</v>
          </cell>
          <cell r="N3188" t="str">
            <v>MENTIS</v>
          </cell>
          <cell r="O3188" t="str">
            <v>9+200</v>
          </cell>
          <cell r="P3188" t="str">
            <v>MCG</v>
          </cell>
          <cell r="Q3188">
            <v>60</v>
          </cell>
          <cell r="R3188" t="str">
            <v>NORMAL RECETE</v>
          </cell>
          <cell r="S3188" t="str">
            <v>IMAL</v>
          </cell>
          <cell r="T3188" t="str">
            <v>FRANSA</v>
          </cell>
          <cell r="U3188">
            <v>38.1</v>
          </cell>
          <cell r="V3188">
            <v>38.1</v>
          </cell>
          <cell r="W3188">
            <v>22.86</v>
          </cell>
          <cell r="X3188" t="str">
            <v>FRANSA</v>
          </cell>
          <cell r="Y3188">
            <v>0</v>
          </cell>
          <cell r="Z3188">
            <v>0</v>
          </cell>
          <cell r="AA3188">
            <v>77.75</v>
          </cell>
          <cell r="AB3188">
            <v>0</v>
          </cell>
          <cell r="AC3188">
            <v>77.75</v>
          </cell>
        </row>
        <row r="3189">
          <cell r="A3189">
            <v>8699673954479</v>
          </cell>
          <cell r="B3189" t="str">
            <v>L04AC13</v>
          </cell>
          <cell r="C3189" t="str">
            <v>ixekizumab</v>
          </cell>
          <cell r="D3189" t="str">
            <v>REFERANS</v>
          </cell>
          <cell r="E3189" t="str">
            <v>REFERANS</v>
          </cell>
          <cell r="F3189">
            <v>7</v>
          </cell>
          <cell r="G3189">
            <v>2</v>
          </cell>
          <cell r="H3189">
            <v>1</v>
          </cell>
          <cell r="I3189">
            <v>0</v>
          </cell>
          <cell r="J3189">
            <v>0</v>
          </cell>
          <cell r="K3189">
            <v>0</v>
          </cell>
          <cell r="L3189" t="str">
            <v>TALTZ 80 MG/1 ML ENJEKSIYONLUK COZELTI ICEREN KULLANIMA HAZIR KALEM (3 KALEM)</v>
          </cell>
          <cell r="M3189" t="str">
            <v>IKSEKIZUMAB</v>
          </cell>
          <cell r="N3189" t="str">
            <v xml:space="preserve">LILLY </v>
          </cell>
          <cell r="O3189">
            <v>80</v>
          </cell>
          <cell r="P3189" t="str">
            <v>MG</v>
          </cell>
          <cell r="Q3189">
            <v>3</v>
          </cell>
          <cell r="R3189" t="str">
            <v>NORMAL RECETE</v>
          </cell>
          <cell r="S3189" t="str">
            <v>ITHAL</v>
          </cell>
          <cell r="T3189" t="str">
            <v>ABD</v>
          </cell>
          <cell r="U3189">
            <v>12013.03</v>
          </cell>
          <cell r="V3189">
            <v>12013.03</v>
          </cell>
          <cell r="W3189">
            <v>12013.03</v>
          </cell>
          <cell r="X3189" t="str">
            <v>ABD</v>
          </cell>
          <cell r="Y3189">
            <v>0</v>
          </cell>
          <cell r="Z3189">
            <v>0</v>
          </cell>
          <cell r="AA3189">
            <v>8114.41</v>
          </cell>
          <cell r="AB3189">
            <v>0</v>
          </cell>
          <cell r="AC3189">
            <v>8114.41</v>
          </cell>
        </row>
        <row r="3190">
          <cell r="A3190">
            <v>8699556120014</v>
          </cell>
          <cell r="B3190" t="str">
            <v>L01AA01</v>
          </cell>
          <cell r="C3190" t="str">
            <v>cyclophosphamide</v>
          </cell>
          <cell r="D3190" t="str">
            <v>REFERANS</v>
          </cell>
          <cell r="E3190" t="str">
            <v>FIYAT KORUMALI URUN</v>
          </cell>
          <cell r="F3190">
            <v>0</v>
          </cell>
          <cell r="G3190">
            <v>2</v>
          </cell>
          <cell r="H3190">
            <v>1</v>
          </cell>
          <cell r="I3190">
            <v>0</v>
          </cell>
          <cell r="J3190">
            <v>0</v>
          </cell>
          <cell r="K3190">
            <v>0</v>
          </cell>
          <cell r="L3190" t="str">
            <v>ENDOXAN  50 MG 50 DRAJE</v>
          </cell>
          <cell r="M3190" t="str">
            <v>SIKLOFOSFAMID</v>
          </cell>
          <cell r="N3190" t="str">
            <v>ECZACIBASI BAXTER</v>
          </cell>
          <cell r="O3190">
            <v>50</v>
          </cell>
          <cell r="P3190" t="str">
            <v>MG</v>
          </cell>
          <cell r="Q3190">
            <v>50</v>
          </cell>
          <cell r="R3190" t="str">
            <v>NORMAL RECETE</v>
          </cell>
          <cell r="S3190" t="str">
            <v>ITHAL</v>
          </cell>
          <cell r="T3190" t="str">
            <v>FRANSA</v>
          </cell>
          <cell r="U3190">
            <v>9</v>
          </cell>
          <cell r="V3190">
            <v>9</v>
          </cell>
          <cell r="W3190">
            <v>7.2</v>
          </cell>
          <cell r="X3190" t="str">
            <v>FRANSA</v>
          </cell>
          <cell r="Y3190" t="str">
            <v>3-1</v>
          </cell>
          <cell r="Z3190">
            <v>0</v>
          </cell>
          <cell r="AA3190">
            <v>45.88</v>
          </cell>
          <cell r="AB3190">
            <v>0</v>
          </cell>
          <cell r="AC3190">
            <v>45.88</v>
          </cell>
        </row>
        <row r="3191">
          <cell r="A3191">
            <v>8699556260048</v>
          </cell>
          <cell r="B3191" t="str">
            <v>L01AA01</v>
          </cell>
          <cell r="C3191" t="str">
            <v>cyclophosphamide</v>
          </cell>
          <cell r="D3191" t="str">
            <v>REFERANS</v>
          </cell>
          <cell r="E3191" t="str">
            <v>FIYAT KORUMALI URUN</v>
          </cell>
          <cell r="F3191">
            <v>0</v>
          </cell>
          <cell r="G3191">
            <v>1</v>
          </cell>
          <cell r="H3191">
            <v>1</v>
          </cell>
          <cell r="I3191">
            <v>0</v>
          </cell>
          <cell r="J3191">
            <v>0</v>
          </cell>
          <cell r="K3191">
            <v>0</v>
          </cell>
          <cell r="L3191" t="str">
            <v>ENDOXAN 1000 MG 1 FLAKON</v>
          </cell>
          <cell r="M3191" t="str">
            <v>SIKLOFOSFAMID</v>
          </cell>
          <cell r="N3191" t="str">
            <v>ECZACIBASI BAXTER</v>
          </cell>
          <cell r="O3191">
            <v>1000</v>
          </cell>
          <cell r="P3191" t="str">
            <v>MG</v>
          </cell>
          <cell r="Q3191">
            <v>1</v>
          </cell>
          <cell r="R3191" t="str">
            <v>NORMAL RECETE</v>
          </cell>
          <cell r="S3191" t="str">
            <v>ITHAL</v>
          </cell>
          <cell r="T3191" t="str">
            <v>ALMANYA</v>
          </cell>
          <cell r="U3191">
            <v>14.85</v>
          </cell>
          <cell r="V3191">
            <v>14.85</v>
          </cell>
          <cell r="W3191">
            <v>11.88</v>
          </cell>
          <cell r="X3191" t="str">
            <v>ALMANYA</v>
          </cell>
          <cell r="Y3191" t="str">
            <v>1</v>
          </cell>
          <cell r="Z3191">
            <v>0</v>
          </cell>
          <cell r="AA3191">
            <v>40.43</v>
          </cell>
          <cell r="AB3191">
            <v>0</v>
          </cell>
          <cell r="AC3191">
            <v>40.43</v>
          </cell>
        </row>
        <row r="3192">
          <cell r="A3192">
            <v>8699556260031</v>
          </cell>
          <cell r="B3192" t="str">
            <v>L01AA01</v>
          </cell>
          <cell r="C3192" t="str">
            <v>cyclophosphamide</v>
          </cell>
          <cell r="D3192" t="str">
            <v>REFERANS</v>
          </cell>
          <cell r="E3192" t="str">
            <v>FIYAT KORUMALI URUN</v>
          </cell>
          <cell r="F3192">
            <v>0</v>
          </cell>
          <cell r="G3192">
            <v>1</v>
          </cell>
          <cell r="H3192">
            <v>1</v>
          </cell>
          <cell r="I3192">
            <v>0</v>
          </cell>
          <cell r="J3192">
            <v>0</v>
          </cell>
          <cell r="K3192">
            <v>0</v>
          </cell>
          <cell r="L3192" t="str">
            <v>ENDOXAN 500 MG 1 FLAKON+ERITICI AMPUL</v>
          </cell>
          <cell r="M3192" t="str">
            <v>SIKLOFOSFAMID</v>
          </cell>
          <cell r="N3192" t="str">
            <v>ECZACIBASI BAXTER</v>
          </cell>
          <cell r="O3192">
            <v>500</v>
          </cell>
          <cell r="P3192" t="str">
            <v>MG</v>
          </cell>
          <cell r="Q3192">
            <v>1</v>
          </cell>
          <cell r="R3192" t="str">
            <v>NORMAL RECETE</v>
          </cell>
          <cell r="S3192" t="str">
            <v>ITHAL</v>
          </cell>
          <cell r="T3192" t="str">
            <v>ALMANYA</v>
          </cell>
          <cell r="U3192">
            <v>9.35</v>
          </cell>
          <cell r="V3192">
            <v>9.35</v>
          </cell>
          <cell r="W3192">
            <v>7.48</v>
          </cell>
          <cell r="X3192" t="str">
            <v>ALMANYA</v>
          </cell>
          <cell r="Y3192">
            <v>3</v>
          </cell>
          <cell r="Z3192">
            <v>0</v>
          </cell>
          <cell r="AA3192">
            <v>29.21</v>
          </cell>
          <cell r="AB3192">
            <v>0</v>
          </cell>
          <cell r="AC3192">
            <v>29.21</v>
          </cell>
        </row>
        <row r="3193">
          <cell r="A3193">
            <v>8699556693112</v>
          </cell>
          <cell r="B3193" t="str">
            <v>B05BA10</v>
          </cell>
          <cell r="C3193" t="str">
            <v>combinations</v>
          </cell>
          <cell r="D3193" t="str">
            <v>REFERANS</v>
          </cell>
          <cell r="E3193" t="str">
            <v>REFERANS</v>
          </cell>
          <cell r="F3193">
            <v>0</v>
          </cell>
          <cell r="G3193">
            <v>2</v>
          </cell>
          <cell r="H3193">
            <v>1</v>
          </cell>
          <cell r="I3193">
            <v>0</v>
          </cell>
          <cell r="J3193">
            <v>0</v>
          </cell>
          <cell r="K3193">
            <v>0</v>
          </cell>
          <cell r="L3193" t="str">
            <v>NUMETA PED G19 %E INFUZYON ICIN EMULSIYON, 1000 ML</v>
          </cell>
          <cell r="M3193" t="str">
            <v>AMINO ASIT + ELEKTROLIT + LIPID + KARBONHIDRAT</v>
          </cell>
          <cell r="N3193" t="str">
            <v>ECZACIBASI BAXTER</v>
          </cell>
          <cell r="O3193">
            <v>1000</v>
          </cell>
          <cell r="P3193" t="str">
            <v>ML</v>
          </cell>
          <cell r="Q3193">
            <v>1</v>
          </cell>
          <cell r="R3193" t="str">
            <v>NORMAL RECETE</v>
          </cell>
          <cell r="S3193" t="str">
            <v>ITHAL</v>
          </cell>
          <cell r="T3193" t="str">
            <v>ITALYA</v>
          </cell>
          <cell r="U3193">
            <v>130.30000000000001</v>
          </cell>
          <cell r="V3193">
            <v>130.30000000000001</v>
          </cell>
          <cell r="W3193">
            <v>130.30000000000001</v>
          </cell>
          <cell r="X3193" t="str">
            <v>ITALYA</v>
          </cell>
          <cell r="Y3193">
            <v>0</v>
          </cell>
          <cell r="Z3193">
            <v>0</v>
          </cell>
          <cell r="AA3193">
            <v>443.45</v>
          </cell>
          <cell r="AB3193">
            <v>0</v>
          </cell>
          <cell r="AC3193">
            <v>443.45</v>
          </cell>
        </row>
        <row r="3194">
          <cell r="A3194">
            <v>8699556520203</v>
          </cell>
          <cell r="B3194" t="str">
            <v>N01AB07</v>
          </cell>
          <cell r="C3194" t="str">
            <v>desflurane</v>
          </cell>
          <cell r="D3194" t="str">
            <v>REFERANS</v>
          </cell>
          <cell r="E3194" t="str">
            <v>REFERANS</v>
          </cell>
          <cell r="F3194">
            <v>0</v>
          </cell>
          <cell r="G3194">
            <v>2</v>
          </cell>
          <cell r="H3194">
            <v>1</v>
          </cell>
          <cell r="I3194">
            <v>0</v>
          </cell>
          <cell r="J3194">
            <v>0</v>
          </cell>
          <cell r="K3194">
            <v>0</v>
          </cell>
          <cell r="L3194" t="str">
            <v>SUPRANE VOLATIL 240 ML SOLUSYON (DESFLURAN)</v>
          </cell>
          <cell r="M3194" t="str">
            <v>DESFLURAN</v>
          </cell>
          <cell r="N3194" t="str">
            <v>ECZACIBASI BAXTER</v>
          </cell>
          <cell r="O3194">
            <v>240</v>
          </cell>
          <cell r="P3194" t="str">
            <v>ML</v>
          </cell>
          <cell r="Q3194">
            <v>1</v>
          </cell>
          <cell r="R3194" t="str">
            <v>NORMAL RECETE</v>
          </cell>
          <cell r="S3194" t="str">
            <v>ITHAL</v>
          </cell>
          <cell r="T3194" t="str">
            <v>YUNANISTAN</v>
          </cell>
          <cell r="U3194">
            <v>71.37</v>
          </cell>
          <cell r="V3194">
            <v>71.37</v>
          </cell>
          <cell r="W3194">
            <v>71.37</v>
          </cell>
          <cell r="X3194" t="str">
            <v>YUNANISTAN</v>
          </cell>
          <cell r="Y3194" t="str">
            <v>1</v>
          </cell>
          <cell r="Z3194">
            <v>1</v>
          </cell>
          <cell r="AA3194">
            <v>378.46</v>
          </cell>
          <cell r="AB3194">
            <v>0</v>
          </cell>
          <cell r="AC3194">
            <v>378.46</v>
          </cell>
        </row>
        <row r="3195">
          <cell r="A3195">
            <v>8699556981158</v>
          </cell>
          <cell r="B3195" t="str">
            <v>V03AK</v>
          </cell>
          <cell r="C3195" t="str">
            <v>tissue adhesives</v>
          </cell>
          <cell r="D3195" t="str">
            <v>REFERANS</v>
          </cell>
          <cell r="E3195" t="str">
            <v>REFERANS</v>
          </cell>
          <cell r="F3195">
            <v>0</v>
          </cell>
          <cell r="G3195">
            <v>2</v>
          </cell>
          <cell r="H3195">
            <v>1</v>
          </cell>
          <cell r="I3195">
            <v>0</v>
          </cell>
          <cell r="J3195">
            <v>0</v>
          </cell>
          <cell r="K3195">
            <v>0</v>
          </cell>
          <cell r="L3195" t="str">
            <v>TISSEEL 10 ML KULLANIMA HAZIR ENJEKTOR (FROZEN)</v>
          </cell>
          <cell r="M3195" t="str">
            <v>FIBRIN YAPISTIRICI</v>
          </cell>
          <cell r="N3195" t="str">
            <v>ECZACIBASI BAXTER</v>
          </cell>
          <cell r="O3195">
            <v>10</v>
          </cell>
          <cell r="P3195" t="str">
            <v>ML</v>
          </cell>
          <cell r="Q3195">
            <v>1</v>
          </cell>
          <cell r="R3195" t="str">
            <v>MOR RECETE</v>
          </cell>
          <cell r="S3195" t="str">
            <v>ITHAL</v>
          </cell>
          <cell r="T3195" t="str">
            <v>AVUSTURYA</v>
          </cell>
          <cell r="U3195">
            <v>446</v>
          </cell>
          <cell r="V3195">
            <v>446</v>
          </cell>
          <cell r="W3195">
            <v>446</v>
          </cell>
          <cell r="X3195" t="str">
            <v>AVUSTURYA</v>
          </cell>
          <cell r="Y3195">
            <v>0</v>
          </cell>
          <cell r="Z3195">
            <v>0</v>
          </cell>
          <cell r="AA3195">
            <v>1669.76</v>
          </cell>
          <cell r="AB3195">
            <v>0</v>
          </cell>
          <cell r="AC3195">
            <v>1669.76</v>
          </cell>
        </row>
        <row r="3196">
          <cell r="A3196">
            <v>8699556981134</v>
          </cell>
          <cell r="B3196" t="str">
            <v>V03AK</v>
          </cell>
          <cell r="C3196" t="str">
            <v>tissue adhesives</v>
          </cell>
          <cell r="D3196" t="str">
            <v>REFERANS</v>
          </cell>
          <cell r="E3196" t="str">
            <v>REFERANS</v>
          </cell>
          <cell r="F3196">
            <v>0</v>
          </cell>
          <cell r="G3196">
            <v>2</v>
          </cell>
          <cell r="H3196">
            <v>1</v>
          </cell>
          <cell r="I3196">
            <v>0</v>
          </cell>
          <cell r="J3196">
            <v>0</v>
          </cell>
          <cell r="K3196">
            <v>0</v>
          </cell>
          <cell r="L3196" t="str">
            <v>TISSEEL 2 ML KULLANIMA HAZIR ENJEKTOR (FROZEN)</v>
          </cell>
          <cell r="M3196" t="str">
            <v>FIBRIN YAPISTIRICI</v>
          </cell>
          <cell r="N3196" t="str">
            <v>ECZACIBASI BAXTER</v>
          </cell>
          <cell r="O3196">
            <v>2</v>
          </cell>
          <cell r="P3196" t="str">
            <v>ML</v>
          </cell>
          <cell r="Q3196">
            <v>1</v>
          </cell>
          <cell r="R3196" t="str">
            <v>MOR RECETE</v>
          </cell>
          <cell r="S3196" t="str">
            <v>ITHAL</v>
          </cell>
          <cell r="T3196" t="str">
            <v>AVUSTURYA</v>
          </cell>
          <cell r="U3196">
            <v>109.98</v>
          </cell>
          <cell r="V3196">
            <v>109.98</v>
          </cell>
          <cell r="W3196">
            <v>109.98</v>
          </cell>
          <cell r="X3196" t="str">
            <v>AVUSTURYA</v>
          </cell>
          <cell r="Y3196">
            <v>0</v>
          </cell>
          <cell r="Z3196">
            <v>0</v>
          </cell>
          <cell r="AA3196">
            <v>411.69</v>
          </cell>
          <cell r="AB3196">
            <v>0</v>
          </cell>
          <cell r="AC3196">
            <v>411.69</v>
          </cell>
        </row>
        <row r="3197">
          <cell r="A3197">
            <v>8699556981141</v>
          </cell>
          <cell r="B3197" t="str">
            <v>V03AK</v>
          </cell>
          <cell r="C3197" t="str">
            <v>tissue adhesives</v>
          </cell>
          <cell r="D3197" t="str">
            <v>REFERANS</v>
          </cell>
          <cell r="E3197" t="str">
            <v>REFERANS</v>
          </cell>
          <cell r="F3197">
            <v>0</v>
          </cell>
          <cell r="G3197">
            <v>2</v>
          </cell>
          <cell r="H3197">
            <v>1</v>
          </cell>
          <cell r="I3197">
            <v>0</v>
          </cell>
          <cell r="J3197">
            <v>0</v>
          </cell>
          <cell r="K3197">
            <v>0</v>
          </cell>
          <cell r="L3197" t="str">
            <v>TISSEEL 4 ML KULLANIMA HAZIR ENJEKTOR (FROZEN)</v>
          </cell>
          <cell r="M3197" t="str">
            <v>FIBRIN YAPISTIRICI</v>
          </cell>
          <cell r="N3197" t="str">
            <v>ECZACIBASI BAXTER</v>
          </cell>
          <cell r="O3197">
            <v>4</v>
          </cell>
          <cell r="P3197" t="str">
            <v>ML</v>
          </cell>
          <cell r="Q3197">
            <v>1</v>
          </cell>
          <cell r="R3197" t="str">
            <v>MOR RECETE</v>
          </cell>
          <cell r="S3197" t="str">
            <v>ITHAL</v>
          </cell>
          <cell r="T3197" t="str">
            <v>AVUSTURYA</v>
          </cell>
          <cell r="U3197">
            <v>192.73</v>
          </cell>
          <cell r="V3197">
            <v>192.73</v>
          </cell>
          <cell r="W3197">
            <v>192.73</v>
          </cell>
          <cell r="X3197" t="str">
            <v>AVUSTURYA</v>
          </cell>
          <cell r="Y3197">
            <v>0</v>
          </cell>
          <cell r="Z3197">
            <v>0</v>
          </cell>
          <cell r="AA3197">
            <v>721.54</v>
          </cell>
          <cell r="AB3197">
            <v>0</v>
          </cell>
          <cell r="AC3197">
            <v>721.54</v>
          </cell>
        </row>
        <row r="3198">
          <cell r="A3198">
            <v>8699556980168</v>
          </cell>
          <cell r="B3198" t="str">
            <v>V03AK</v>
          </cell>
          <cell r="C3198" t="str">
            <v>tissue adhesives</v>
          </cell>
          <cell r="D3198" t="str">
            <v>REFERANS</v>
          </cell>
          <cell r="E3198" t="str">
            <v>REFERANS</v>
          </cell>
          <cell r="F3198">
            <v>0</v>
          </cell>
          <cell r="G3198">
            <v>2</v>
          </cell>
          <cell r="H3198">
            <v>1</v>
          </cell>
          <cell r="I3198">
            <v>0</v>
          </cell>
          <cell r="J3198">
            <v>0</v>
          </cell>
          <cell r="K3198">
            <v>0</v>
          </cell>
          <cell r="L3198" t="str">
            <v>TISSEEL LYO 1 ML TROMBIN COZ. VE 1 ML FIBRINOJEN COZ. ICEREN IKI BILESENLI FIBRIN YAPISTIRICI</v>
          </cell>
          <cell r="M3198" t="str">
            <v>FIBRIN YAPISTIRICI</v>
          </cell>
          <cell r="N3198" t="str">
            <v>ECZACIBASI BAXTER</v>
          </cell>
          <cell r="O3198">
            <v>1</v>
          </cell>
          <cell r="P3198" t="str">
            <v>ML</v>
          </cell>
          <cell r="Q3198">
            <v>4</v>
          </cell>
          <cell r="R3198" t="str">
            <v>MOR RECETE</v>
          </cell>
          <cell r="S3198" t="str">
            <v>ITHAL</v>
          </cell>
          <cell r="T3198" t="str">
            <v>PORTEKIZ</v>
          </cell>
          <cell r="U3198">
            <v>96.06</v>
          </cell>
          <cell r="V3198">
            <v>96.06</v>
          </cell>
          <cell r="W3198">
            <v>96.06</v>
          </cell>
          <cell r="X3198" t="str">
            <v>PORTEKIZ</v>
          </cell>
          <cell r="Y3198">
            <v>0</v>
          </cell>
          <cell r="Z3198">
            <v>0</v>
          </cell>
          <cell r="AA3198">
            <v>314.02999999999997</v>
          </cell>
          <cell r="AB3198">
            <v>0</v>
          </cell>
          <cell r="AC3198">
            <v>314.02999999999997</v>
          </cell>
        </row>
        <row r="3199">
          <cell r="A3199">
            <v>8699556690135</v>
          </cell>
          <cell r="B3199" t="str">
            <v>B05BA03</v>
          </cell>
          <cell r="C3199" t="str">
            <v>carbohydrates</v>
          </cell>
          <cell r="D3199" t="str">
            <v>REFERANS</v>
          </cell>
          <cell r="E3199" t="str">
            <v>FIYAT KORUMALI URUN</v>
          </cell>
          <cell r="F3199">
            <v>4</v>
          </cell>
          <cell r="G3199">
            <v>1</v>
          </cell>
          <cell r="H3199">
            <v>2</v>
          </cell>
          <cell r="I3199">
            <v>0</v>
          </cell>
          <cell r="J3199">
            <v>0</v>
          </cell>
          <cell r="K3199">
            <v>0</v>
          </cell>
          <cell r="L3199" t="str">
            <v>%10 DEKSTROZ PVC 150 ML (SETLI)</v>
          </cell>
          <cell r="M3199" t="str">
            <v>DEKSTROZ</v>
          </cell>
          <cell r="N3199" t="str">
            <v>ECZACIBASI BAXTER</v>
          </cell>
          <cell r="O3199">
            <v>0</v>
          </cell>
          <cell r="P3199">
            <v>0</v>
          </cell>
          <cell r="Q3199">
            <v>150</v>
          </cell>
          <cell r="R3199" t="str">
            <v>NORMAL RECETE</v>
          </cell>
          <cell r="S3199" t="str">
            <v>IMAL</v>
          </cell>
          <cell r="T3199" t="str">
            <v>TURKIYE</v>
          </cell>
          <cell r="U3199">
            <v>1.32</v>
          </cell>
          <cell r="V3199">
            <v>1.32</v>
          </cell>
          <cell r="W3199">
            <v>0</v>
          </cell>
          <cell r="X3199" t="str">
            <v>TURKIYE</v>
          </cell>
          <cell r="Y3199">
            <v>0</v>
          </cell>
          <cell r="Z3199">
            <v>0</v>
          </cell>
          <cell r="AA3199">
            <v>4.46</v>
          </cell>
          <cell r="AB3199">
            <v>0</v>
          </cell>
          <cell r="AC3199">
            <v>4.46</v>
          </cell>
        </row>
        <row r="3200">
          <cell r="A3200">
            <v>8699556690166</v>
          </cell>
          <cell r="B3200" t="str">
            <v>B05BA03</v>
          </cell>
          <cell r="C3200" t="str">
            <v>carbohydrates</v>
          </cell>
          <cell r="D3200" t="str">
            <v>REFERANS</v>
          </cell>
          <cell r="E3200" t="str">
            <v>FIYAT KORUMALI URUN</v>
          </cell>
          <cell r="F3200">
            <v>4</v>
          </cell>
          <cell r="G3200">
            <v>1</v>
          </cell>
          <cell r="H3200">
            <v>2</v>
          </cell>
          <cell r="I3200">
            <v>0</v>
          </cell>
          <cell r="J3200">
            <v>0</v>
          </cell>
          <cell r="K3200">
            <v>0</v>
          </cell>
          <cell r="L3200" t="str">
            <v xml:space="preserve">%10 DEKSTROZ PVC 150 ML(SETSIZ) </v>
          </cell>
          <cell r="M3200" t="str">
            <v>DEKSTROZ</v>
          </cell>
          <cell r="N3200" t="str">
            <v>ECZACIBASI BAXTER</v>
          </cell>
          <cell r="O3200">
            <v>0</v>
          </cell>
          <cell r="P3200">
            <v>0</v>
          </cell>
          <cell r="Q3200">
            <v>150</v>
          </cell>
          <cell r="R3200" t="str">
            <v>NORMAL RECETE</v>
          </cell>
          <cell r="S3200" t="str">
            <v>IMAL</v>
          </cell>
          <cell r="T3200" t="str">
            <v>TURKIYE</v>
          </cell>
          <cell r="U3200">
            <v>1</v>
          </cell>
          <cell r="V3200">
            <v>1</v>
          </cell>
          <cell r="W3200">
            <v>0</v>
          </cell>
          <cell r="X3200" t="str">
            <v>TURKIYE</v>
          </cell>
          <cell r="Y3200">
            <v>0</v>
          </cell>
          <cell r="Z3200">
            <v>0</v>
          </cell>
          <cell r="AA3200">
            <v>3.37</v>
          </cell>
          <cell r="AB3200">
            <v>0</v>
          </cell>
          <cell r="AC3200">
            <v>3.37</v>
          </cell>
        </row>
        <row r="3201">
          <cell r="A3201">
            <v>8699556691538</v>
          </cell>
          <cell r="B3201" t="str">
            <v>B05BA03</v>
          </cell>
          <cell r="C3201" t="str">
            <v>carbohydrates</v>
          </cell>
          <cell r="D3201" t="str">
            <v>REFERANS</v>
          </cell>
          <cell r="E3201" t="str">
            <v>FIYAT KORUMALI URUN</v>
          </cell>
          <cell r="F3201">
            <v>4</v>
          </cell>
          <cell r="G3201">
            <v>1</v>
          </cell>
          <cell r="H3201">
            <v>2</v>
          </cell>
          <cell r="I3201">
            <v>0</v>
          </cell>
          <cell r="J3201">
            <v>0</v>
          </cell>
          <cell r="K3201">
            <v>0</v>
          </cell>
          <cell r="L3201" t="str">
            <v>%10 DEKSTROZ PVC 500 ML (SETSIZ)</v>
          </cell>
          <cell r="M3201" t="str">
            <v>DEKSTROZ</v>
          </cell>
          <cell r="N3201" t="str">
            <v>ECZACIBASI BAXTER</v>
          </cell>
          <cell r="O3201">
            <v>0</v>
          </cell>
          <cell r="P3201">
            <v>0</v>
          </cell>
          <cell r="Q3201">
            <v>500</v>
          </cell>
          <cell r="R3201" t="str">
            <v>NORMAL RECETE</v>
          </cell>
          <cell r="S3201" t="str">
            <v>IMAL</v>
          </cell>
          <cell r="T3201" t="str">
            <v>TURKIYE</v>
          </cell>
          <cell r="U3201">
            <v>1.59</v>
          </cell>
          <cell r="V3201">
            <v>1.59</v>
          </cell>
          <cell r="W3201">
            <v>0</v>
          </cell>
          <cell r="X3201" t="str">
            <v>TURKIYE</v>
          </cell>
          <cell r="Y3201">
            <v>0</v>
          </cell>
          <cell r="Z3201">
            <v>0</v>
          </cell>
          <cell r="AA3201">
            <v>5.38</v>
          </cell>
          <cell r="AB3201">
            <v>0</v>
          </cell>
          <cell r="AC3201">
            <v>5.38</v>
          </cell>
        </row>
        <row r="3202">
          <cell r="A3202">
            <v>8699556691453</v>
          </cell>
          <cell r="B3202" t="str">
            <v>B05BA03</v>
          </cell>
          <cell r="C3202" t="str">
            <v>carbohydrates</v>
          </cell>
          <cell r="D3202" t="str">
            <v>REFERANS</v>
          </cell>
          <cell r="E3202" t="str">
            <v>FIYAT KORUMALI URUN</v>
          </cell>
          <cell r="F3202">
            <v>4</v>
          </cell>
          <cell r="G3202">
            <v>1</v>
          </cell>
          <cell r="H3202">
            <v>2</v>
          </cell>
          <cell r="I3202">
            <v>0</v>
          </cell>
          <cell r="J3202">
            <v>0</v>
          </cell>
          <cell r="K3202">
            <v>0</v>
          </cell>
          <cell r="L3202" t="str">
            <v>%10 DEKSTROZ PVC 500 ML(SETLI)</v>
          </cell>
          <cell r="M3202" t="str">
            <v>DEKSTROZ</v>
          </cell>
          <cell r="N3202" t="str">
            <v>ECZACIBASI BAXTER</v>
          </cell>
          <cell r="O3202">
            <v>0</v>
          </cell>
          <cell r="P3202">
            <v>0</v>
          </cell>
          <cell r="Q3202">
            <v>500</v>
          </cell>
          <cell r="R3202" t="str">
            <v>NORMAL RECETE</v>
          </cell>
          <cell r="S3202" t="str">
            <v>IMAL</v>
          </cell>
          <cell r="T3202" t="str">
            <v>TURKIYE</v>
          </cell>
          <cell r="U3202">
            <v>1.8800000000000001</v>
          </cell>
          <cell r="V3202">
            <v>1.8800000000000001</v>
          </cell>
          <cell r="W3202">
            <v>0</v>
          </cell>
          <cell r="X3202" t="str">
            <v>TURKIYE</v>
          </cell>
          <cell r="Y3202">
            <v>0</v>
          </cell>
          <cell r="Z3202">
            <v>0</v>
          </cell>
          <cell r="AA3202">
            <v>6.35</v>
          </cell>
          <cell r="AB3202">
            <v>0</v>
          </cell>
          <cell r="AC3202">
            <v>6.35</v>
          </cell>
        </row>
        <row r="3203">
          <cell r="A3203">
            <v>8699556690425</v>
          </cell>
          <cell r="B3203" t="str">
            <v>B05BA03</v>
          </cell>
          <cell r="C3203" t="str">
            <v>carbohydrates</v>
          </cell>
          <cell r="D3203" t="str">
            <v>REFERANS</v>
          </cell>
          <cell r="E3203" t="str">
            <v>FIYAT KORUMALI URUN</v>
          </cell>
          <cell r="F3203">
            <v>4</v>
          </cell>
          <cell r="G3203">
            <v>1</v>
          </cell>
          <cell r="H3203">
            <v>2</v>
          </cell>
          <cell r="I3203">
            <v>0</v>
          </cell>
          <cell r="J3203">
            <v>0</v>
          </cell>
          <cell r="K3203">
            <v>0</v>
          </cell>
          <cell r="L3203" t="str">
            <v>%10 DEKSTROZ VAC.500 ML(SETLI)</v>
          </cell>
          <cell r="M3203" t="str">
            <v>DEKSTROZ</v>
          </cell>
          <cell r="N3203" t="str">
            <v>ECZACIBASI BAXTER</v>
          </cell>
          <cell r="O3203">
            <v>0</v>
          </cell>
          <cell r="P3203">
            <v>0</v>
          </cell>
          <cell r="Q3203">
            <v>500</v>
          </cell>
          <cell r="R3203" t="str">
            <v>NORMAL RECETE</v>
          </cell>
          <cell r="S3203" t="str">
            <v>IMAL</v>
          </cell>
          <cell r="T3203" t="str">
            <v>TURKIYE</v>
          </cell>
          <cell r="U3203">
            <v>1.8800000000000001</v>
          </cell>
          <cell r="V3203">
            <v>1.8800000000000001</v>
          </cell>
          <cell r="W3203">
            <v>0</v>
          </cell>
          <cell r="X3203" t="str">
            <v>TURKIYE</v>
          </cell>
          <cell r="Y3203">
            <v>0</v>
          </cell>
          <cell r="Z3203">
            <v>0</v>
          </cell>
          <cell r="AA3203">
            <v>6.35</v>
          </cell>
          <cell r="AB3203">
            <v>0</v>
          </cell>
          <cell r="AC3203">
            <v>6.35</v>
          </cell>
        </row>
        <row r="3204">
          <cell r="A3204">
            <v>8699556690555</v>
          </cell>
          <cell r="B3204" t="str">
            <v>B05BA03</v>
          </cell>
          <cell r="C3204" t="str">
            <v>carbohydrates</v>
          </cell>
          <cell r="D3204" t="str">
            <v>REFERANS</v>
          </cell>
          <cell r="E3204" t="str">
            <v>FIYAT KORUMALI URUN</v>
          </cell>
          <cell r="F3204">
            <v>4</v>
          </cell>
          <cell r="G3204">
            <v>1</v>
          </cell>
          <cell r="H3204">
            <v>2</v>
          </cell>
          <cell r="I3204">
            <v>0</v>
          </cell>
          <cell r="J3204">
            <v>0</v>
          </cell>
          <cell r="K3204">
            <v>0</v>
          </cell>
          <cell r="L3204" t="str">
            <v>%10 DEKSTROZ VAC.500 ML(SETSIZ)</v>
          </cell>
          <cell r="M3204" t="str">
            <v>DEKSTROZ</v>
          </cell>
          <cell r="N3204" t="str">
            <v>ECZACIBASI BAXTER</v>
          </cell>
          <cell r="O3204">
            <v>0</v>
          </cell>
          <cell r="P3204">
            <v>0</v>
          </cell>
          <cell r="Q3204">
            <v>500</v>
          </cell>
          <cell r="R3204" t="str">
            <v>NORMAL RECETE</v>
          </cell>
          <cell r="S3204" t="str">
            <v>IMAL</v>
          </cell>
          <cell r="T3204" t="str">
            <v>TURKIYE</v>
          </cell>
          <cell r="U3204">
            <v>1.59</v>
          </cell>
          <cell r="V3204">
            <v>1.59</v>
          </cell>
          <cell r="W3204">
            <v>0</v>
          </cell>
          <cell r="X3204" t="str">
            <v>TURKIYE</v>
          </cell>
          <cell r="Y3204">
            <v>0</v>
          </cell>
          <cell r="Z3204">
            <v>0</v>
          </cell>
          <cell r="AA3204">
            <v>5.38</v>
          </cell>
          <cell r="AB3204">
            <v>0</v>
          </cell>
          <cell r="AC3204">
            <v>5.38</v>
          </cell>
        </row>
        <row r="3205">
          <cell r="A3205">
            <v>8699556691484</v>
          </cell>
          <cell r="B3205" t="str">
            <v>B05BA03</v>
          </cell>
          <cell r="C3205" t="str">
            <v>carbohydrates</v>
          </cell>
          <cell r="D3205" t="str">
            <v>REFERANS</v>
          </cell>
          <cell r="E3205" t="str">
            <v>FIYAT KORUMALI URUN</v>
          </cell>
          <cell r="F3205">
            <v>4</v>
          </cell>
          <cell r="G3205">
            <v>1</v>
          </cell>
          <cell r="H3205">
            <v>2</v>
          </cell>
          <cell r="I3205">
            <v>0</v>
          </cell>
          <cell r="J3205">
            <v>0</v>
          </cell>
          <cell r="K3205">
            <v>0</v>
          </cell>
          <cell r="L3205" t="str">
            <v>%20 DEKS SOL TORBA PVC 500 ML(SETLI)</v>
          </cell>
          <cell r="M3205" t="str">
            <v>DEKSTROZ</v>
          </cell>
          <cell r="N3205" t="str">
            <v>ECZACIBASI BAXTER</v>
          </cell>
          <cell r="O3205">
            <v>0</v>
          </cell>
          <cell r="P3205">
            <v>0</v>
          </cell>
          <cell r="Q3205">
            <v>500</v>
          </cell>
          <cell r="R3205" t="str">
            <v>NORMAL RECETE</v>
          </cell>
          <cell r="S3205" t="str">
            <v>IMAL</v>
          </cell>
          <cell r="T3205" t="str">
            <v>TURKIYE</v>
          </cell>
          <cell r="U3205">
            <v>1.8800000000000001</v>
          </cell>
          <cell r="V3205">
            <v>1.8800000000000001</v>
          </cell>
          <cell r="W3205">
            <v>0</v>
          </cell>
          <cell r="X3205" t="str">
            <v>TURKIYE</v>
          </cell>
          <cell r="Y3205">
            <v>0</v>
          </cell>
          <cell r="Z3205">
            <v>0</v>
          </cell>
          <cell r="AA3205">
            <v>6.35</v>
          </cell>
          <cell r="AB3205">
            <v>0</v>
          </cell>
          <cell r="AC3205">
            <v>6.35</v>
          </cell>
        </row>
        <row r="3206">
          <cell r="A3206">
            <v>8699556691545</v>
          </cell>
          <cell r="B3206" t="str">
            <v>B05BA03</v>
          </cell>
          <cell r="C3206" t="str">
            <v>carbohydrates</v>
          </cell>
          <cell r="D3206" t="str">
            <v>REFERANS</v>
          </cell>
          <cell r="E3206" t="str">
            <v>FIYAT KORUMALI URUN</v>
          </cell>
          <cell r="F3206">
            <v>4</v>
          </cell>
          <cell r="G3206">
            <v>1</v>
          </cell>
          <cell r="H3206">
            <v>2</v>
          </cell>
          <cell r="I3206">
            <v>0</v>
          </cell>
          <cell r="J3206">
            <v>0</v>
          </cell>
          <cell r="K3206">
            <v>0</v>
          </cell>
          <cell r="L3206" t="str">
            <v>%20 DEKS SOL TORBA PVC 500 ML(SETSIZ)</v>
          </cell>
          <cell r="M3206" t="str">
            <v>DEKSTROZ</v>
          </cell>
          <cell r="N3206" t="str">
            <v>ECZACIBASI BAXTER</v>
          </cell>
          <cell r="O3206">
            <v>20</v>
          </cell>
          <cell r="P3206" t="str">
            <v>%</v>
          </cell>
          <cell r="Q3206">
            <v>500</v>
          </cell>
          <cell r="R3206" t="str">
            <v>NORMAL RECETE</v>
          </cell>
          <cell r="S3206" t="str">
            <v>IMAL</v>
          </cell>
          <cell r="T3206" t="str">
            <v>TURKIYE</v>
          </cell>
          <cell r="U3206">
            <v>1.59</v>
          </cell>
          <cell r="V3206">
            <v>1.59</v>
          </cell>
          <cell r="W3206">
            <v>0</v>
          </cell>
          <cell r="X3206" t="str">
            <v>TURKIYE</v>
          </cell>
          <cell r="Y3206">
            <v>0</v>
          </cell>
          <cell r="Z3206">
            <v>0</v>
          </cell>
          <cell r="AA3206">
            <v>5.38</v>
          </cell>
          <cell r="AB3206">
            <v>0</v>
          </cell>
          <cell r="AC3206">
            <v>5.38</v>
          </cell>
        </row>
        <row r="3207">
          <cell r="A3207">
            <v>8699556690432</v>
          </cell>
          <cell r="B3207" t="str">
            <v>B05BA03</v>
          </cell>
          <cell r="C3207" t="str">
            <v>carbohydrates</v>
          </cell>
          <cell r="D3207" t="str">
            <v>REFERANS</v>
          </cell>
          <cell r="E3207" t="str">
            <v>FIYAT KORUMALI URUN</v>
          </cell>
          <cell r="F3207">
            <v>4</v>
          </cell>
          <cell r="G3207">
            <v>1</v>
          </cell>
          <cell r="H3207">
            <v>2</v>
          </cell>
          <cell r="I3207">
            <v>0</v>
          </cell>
          <cell r="J3207">
            <v>0</v>
          </cell>
          <cell r="K3207">
            <v>0</v>
          </cell>
          <cell r="L3207" t="str">
            <v>%20 DEKSTROZ VAC.500 ML(SETLI)</v>
          </cell>
          <cell r="M3207" t="str">
            <v>DEKSTROZ</v>
          </cell>
          <cell r="N3207" t="str">
            <v>ECZACIBASI BAXTER</v>
          </cell>
          <cell r="O3207">
            <v>0</v>
          </cell>
          <cell r="P3207">
            <v>0</v>
          </cell>
          <cell r="Q3207">
            <v>500</v>
          </cell>
          <cell r="R3207" t="str">
            <v>NORMAL RECETE</v>
          </cell>
          <cell r="S3207" t="str">
            <v>IMAL</v>
          </cell>
          <cell r="T3207" t="str">
            <v>TURKIYE</v>
          </cell>
          <cell r="U3207">
            <v>1.8800000000000001</v>
          </cell>
          <cell r="V3207">
            <v>1.8800000000000001</v>
          </cell>
          <cell r="W3207">
            <v>0</v>
          </cell>
          <cell r="X3207" t="str">
            <v>TURKIYE</v>
          </cell>
          <cell r="Y3207">
            <v>0</v>
          </cell>
          <cell r="Z3207">
            <v>0</v>
          </cell>
          <cell r="AA3207">
            <v>6.35</v>
          </cell>
          <cell r="AB3207">
            <v>0</v>
          </cell>
          <cell r="AC3207">
            <v>6.35</v>
          </cell>
        </row>
        <row r="3208">
          <cell r="A3208">
            <v>8699556690562</v>
          </cell>
          <cell r="B3208" t="str">
            <v>B05BA03</v>
          </cell>
          <cell r="C3208" t="str">
            <v>carbohydrates</v>
          </cell>
          <cell r="D3208" t="str">
            <v>REFERANS</v>
          </cell>
          <cell r="E3208" t="str">
            <v>FIYAT KORUMALI URUN</v>
          </cell>
          <cell r="F3208">
            <v>4</v>
          </cell>
          <cell r="G3208">
            <v>1</v>
          </cell>
          <cell r="H3208">
            <v>2</v>
          </cell>
          <cell r="I3208">
            <v>0</v>
          </cell>
          <cell r="J3208">
            <v>0</v>
          </cell>
          <cell r="K3208">
            <v>0</v>
          </cell>
          <cell r="L3208" t="str">
            <v>%20 DEKSTROZ VAC.500 ML(SETSIZ)</v>
          </cell>
          <cell r="M3208" t="str">
            <v>DEKSTROZ</v>
          </cell>
          <cell r="N3208" t="str">
            <v>ECZACIBASI BAXTER</v>
          </cell>
          <cell r="O3208">
            <v>0</v>
          </cell>
          <cell r="P3208">
            <v>0</v>
          </cell>
          <cell r="Q3208">
            <v>500</v>
          </cell>
          <cell r="R3208" t="str">
            <v>NORMAL RECETE</v>
          </cell>
          <cell r="S3208" t="str">
            <v>IMAL</v>
          </cell>
          <cell r="T3208" t="str">
            <v>TURKIYE</v>
          </cell>
          <cell r="U3208">
            <v>1.59</v>
          </cell>
          <cell r="V3208">
            <v>1.59</v>
          </cell>
          <cell r="W3208">
            <v>0</v>
          </cell>
          <cell r="X3208" t="str">
            <v>TURKIYE</v>
          </cell>
          <cell r="Y3208">
            <v>0</v>
          </cell>
          <cell r="Z3208">
            <v>0</v>
          </cell>
          <cell r="AA3208">
            <v>5.38</v>
          </cell>
          <cell r="AB3208">
            <v>0</v>
          </cell>
          <cell r="AC3208">
            <v>5.38</v>
          </cell>
        </row>
        <row r="3209">
          <cell r="A3209">
            <v>8699556691446</v>
          </cell>
          <cell r="B3209" t="str">
            <v>B05BA03</v>
          </cell>
          <cell r="C3209" t="str">
            <v>carbohydrates</v>
          </cell>
          <cell r="D3209" t="str">
            <v>REFERANS</v>
          </cell>
          <cell r="E3209" t="str">
            <v>FIYAT KORUMALI URUN</v>
          </cell>
          <cell r="F3209">
            <v>4</v>
          </cell>
          <cell r="G3209">
            <v>1</v>
          </cell>
          <cell r="H3209">
            <v>2</v>
          </cell>
          <cell r="I3209">
            <v>0</v>
          </cell>
          <cell r="J3209">
            <v>0</v>
          </cell>
          <cell r="K3209">
            <v>0</v>
          </cell>
          <cell r="L3209" t="str">
            <v>%30 DEKSTROZ PVC 500 ML (SETLI)</v>
          </cell>
          <cell r="M3209" t="str">
            <v>DEKSTROZ</v>
          </cell>
          <cell r="N3209" t="str">
            <v>ECZACIBASI BAXTER</v>
          </cell>
          <cell r="O3209">
            <v>0</v>
          </cell>
          <cell r="P3209">
            <v>0</v>
          </cell>
          <cell r="Q3209">
            <v>500</v>
          </cell>
          <cell r="R3209" t="str">
            <v>NORMAL RECETE</v>
          </cell>
          <cell r="S3209" t="str">
            <v>IMAL</v>
          </cell>
          <cell r="T3209" t="str">
            <v>TURKIYE</v>
          </cell>
          <cell r="U3209">
            <v>1.9</v>
          </cell>
          <cell r="V3209">
            <v>1.9</v>
          </cell>
          <cell r="W3209">
            <v>0</v>
          </cell>
          <cell r="X3209" t="str">
            <v>TURKIYE</v>
          </cell>
          <cell r="Y3209">
            <v>0</v>
          </cell>
          <cell r="Z3209">
            <v>0</v>
          </cell>
          <cell r="AA3209">
            <v>6.46</v>
          </cell>
          <cell r="AB3209">
            <v>0</v>
          </cell>
          <cell r="AC3209">
            <v>6.46</v>
          </cell>
        </row>
        <row r="3210">
          <cell r="A3210">
            <v>8699556691552</v>
          </cell>
          <cell r="B3210" t="str">
            <v>B05BA03</v>
          </cell>
          <cell r="C3210" t="str">
            <v>carbohydrates</v>
          </cell>
          <cell r="D3210" t="str">
            <v>REFERANS</v>
          </cell>
          <cell r="E3210" t="str">
            <v>FIYAT KORUMALI URUN</v>
          </cell>
          <cell r="F3210">
            <v>4</v>
          </cell>
          <cell r="G3210">
            <v>1</v>
          </cell>
          <cell r="H3210">
            <v>2</v>
          </cell>
          <cell r="I3210">
            <v>0</v>
          </cell>
          <cell r="J3210">
            <v>0</v>
          </cell>
          <cell r="K3210">
            <v>0</v>
          </cell>
          <cell r="L3210" t="str">
            <v>%30 DEKSTROZ PVC 500 ML(SETSIZ)</v>
          </cell>
          <cell r="M3210" t="str">
            <v>DEKSTROZ</v>
          </cell>
          <cell r="N3210" t="str">
            <v>ECZACIBASI BAXTER</v>
          </cell>
          <cell r="O3210">
            <v>0</v>
          </cell>
          <cell r="P3210">
            <v>0</v>
          </cell>
          <cell r="Q3210">
            <v>500</v>
          </cell>
          <cell r="R3210" t="str">
            <v>NORMAL RECETE</v>
          </cell>
          <cell r="S3210" t="str">
            <v>IMAL</v>
          </cell>
          <cell r="T3210" t="str">
            <v>TURKIYE</v>
          </cell>
          <cell r="U3210">
            <v>1.6300000000000001</v>
          </cell>
          <cell r="V3210">
            <v>1.6300000000000001</v>
          </cell>
          <cell r="W3210">
            <v>0</v>
          </cell>
          <cell r="X3210" t="str">
            <v>TURKIYE</v>
          </cell>
          <cell r="Y3210">
            <v>0</v>
          </cell>
          <cell r="Z3210">
            <v>0</v>
          </cell>
          <cell r="AA3210">
            <v>5.49</v>
          </cell>
          <cell r="AB3210">
            <v>0</v>
          </cell>
          <cell r="AC3210">
            <v>5.49</v>
          </cell>
        </row>
        <row r="3211">
          <cell r="A3211">
            <v>8699556690449</v>
          </cell>
          <cell r="B3211" t="str">
            <v>B05BA03</v>
          </cell>
          <cell r="C3211" t="str">
            <v>carbohydrates</v>
          </cell>
          <cell r="D3211" t="str">
            <v>REFERANS</v>
          </cell>
          <cell r="E3211" t="str">
            <v>FIYAT KORUMALI URUN</v>
          </cell>
          <cell r="F3211">
            <v>4</v>
          </cell>
          <cell r="G3211">
            <v>1</v>
          </cell>
          <cell r="H3211">
            <v>2</v>
          </cell>
          <cell r="I3211">
            <v>0</v>
          </cell>
          <cell r="J3211">
            <v>0</v>
          </cell>
          <cell r="K3211">
            <v>0</v>
          </cell>
          <cell r="L3211" t="str">
            <v>%30 DEKSTROZ SISE 500 ML(SETLI)</v>
          </cell>
          <cell r="M3211" t="str">
            <v>DEKSTROZ</v>
          </cell>
          <cell r="N3211" t="str">
            <v>ECZACIBASI BAXTER</v>
          </cell>
          <cell r="O3211">
            <v>0</v>
          </cell>
          <cell r="P3211">
            <v>0</v>
          </cell>
          <cell r="Q3211">
            <v>500</v>
          </cell>
          <cell r="R3211" t="str">
            <v>NORMAL RECETE</v>
          </cell>
          <cell r="S3211" t="str">
            <v>IMAL</v>
          </cell>
          <cell r="T3211" t="str">
            <v>TURKIYE</v>
          </cell>
          <cell r="U3211">
            <v>1.9</v>
          </cell>
          <cell r="V3211">
            <v>1.9</v>
          </cell>
          <cell r="W3211">
            <v>0</v>
          </cell>
          <cell r="X3211" t="str">
            <v>TURKIYE</v>
          </cell>
          <cell r="Y3211">
            <v>0</v>
          </cell>
          <cell r="Z3211">
            <v>0</v>
          </cell>
          <cell r="AA3211">
            <v>6.46</v>
          </cell>
          <cell r="AB3211">
            <v>0</v>
          </cell>
          <cell r="AC3211">
            <v>6.46</v>
          </cell>
        </row>
        <row r="3212">
          <cell r="A3212">
            <v>8699556690579</v>
          </cell>
          <cell r="B3212" t="str">
            <v>B05BA03</v>
          </cell>
          <cell r="C3212" t="str">
            <v>carbohydrates</v>
          </cell>
          <cell r="D3212" t="str">
            <v>REFERANS</v>
          </cell>
          <cell r="E3212" t="str">
            <v>FIYAT KORUMALI URUN</v>
          </cell>
          <cell r="F3212">
            <v>4</v>
          </cell>
          <cell r="G3212">
            <v>1</v>
          </cell>
          <cell r="H3212">
            <v>2</v>
          </cell>
          <cell r="I3212">
            <v>0</v>
          </cell>
          <cell r="J3212">
            <v>0</v>
          </cell>
          <cell r="K3212">
            <v>0</v>
          </cell>
          <cell r="L3212" t="str">
            <v>%30 DEKSTROZ SISE 500 ML(SETSIZ)</v>
          </cell>
          <cell r="M3212" t="str">
            <v>DEKSTROZ</v>
          </cell>
          <cell r="N3212" t="str">
            <v>ECZACIBASI BAXTER</v>
          </cell>
          <cell r="O3212">
            <v>0</v>
          </cell>
          <cell r="P3212">
            <v>0</v>
          </cell>
          <cell r="Q3212">
            <v>500</v>
          </cell>
          <cell r="R3212" t="str">
            <v>NORMAL RECETE</v>
          </cell>
          <cell r="S3212" t="str">
            <v>IMAL</v>
          </cell>
          <cell r="T3212" t="str">
            <v>TURKIYE</v>
          </cell>
          <cell r="U3212">
            <v>1.6300000000000001</v>
          </cell>
          <cell r="V3212">
            <v>1.6300000000000001</v>
          </cell>
          <cell r="W3212">
            <v>0</v>
          </cell>
          <cell r="X3212" t="str">
            <v>TURKIYE</v>
          </cell>
          <cell r="Y3212">
            <v>0</v>
          </cell>
          <cell r="Z3212">
            <v>0</v>
          </cell>
          <cell r="AA3212">
            <v>5.49</v>
          </cell>
          <cell r="AB3212">
            <v>0</v>
          </cell>
          <cell r="AC3212">
            <v>5.49</v>
          </cell>
        </row>
        <row r="3213">
          <cell r="A3213">
            <v>8699556691064</v>
          </cell>
          <cell r="B3213" t="str">
            <v>B05BA03</v>
          </cell>
          <cell r="C3213" t="str">
            <v>carbohydrates</v>
          </cell>
          <cell r="D3213" t="str">
            <v>REFERANS</v>
          </cell>
          <cell r="E3213" t="str">
            <v>FIYAT KORUMALI URUN</v>
          </cell>
          <cell r="F3213">
            <v>4</v>
          </cell>
          <cell r="G3213">
            <v>1</v>
          </cell>
          <cell r="H3213">
            <v>2</v>
          </cell>
          <cell r="I3213">
            <v>0</v>
          </cell>
          <cell r="J3213">
            <v>0</v>
          </cell>
          <cell r="K3213">
            <v>0</v>
          </cell>
          <cell r="L3213" t="str">
            <v>%5 DEKSTROZ  PVC 50 ML(SETLI)</v>
          </cell>
          <cell r="M3213" t="str">
            <v>DEKSTROZ</v>
          </cell>
          <cell r="N3213" t="str">
            <v>ECZACIBASI BAXTER</v>
          </cell>
          <cell r="O3213">
            <v>0</v>
          </cell>
          <cell r="P3213">
            <v>0</v>
          </cell>
          <cell r="Q3213">
            <v>50</v>
          </cell>
          <cell r="R3213" t="str">
            <v>NORMAL RECETE</v>
          </cell>
          <cell r="S3213" t="str">
            <v>IMAL</v>
          </cell>
          <cell r="T3213" t="str">
            <v>TURKIYE</v>
          </cell>
          <cell r="U3213">
            <v>1.04</v>
          </cell>
          <cell r="V3213">
            <v>1.04</v>
          </cell>
          <cell r="W3213">
            <v>0</v>
          </cell>
          <cell r="X3213" t="str">
            <v>TURKIYE</v>
          </cell>
          <cell r="Y3213">
            <v>0</v>
          </cell>
          <cell r="Z3213">
            <v>0</v>
          </cell>
          <cell r="AA3213">
            <v>3.53</v>
          </cell>
          <cell r="AB3213">
            <v>0</v>
          </cell>
          <cell r="AC3213">
            <v>3.53</v>
          </cell>
        </row>
        <row r="3214">
          <cell r="A3214">
            <v>8699556691088</v>
          </cell>
          <cell r="B3214" t="str">
            <v>B05BA03</v>
          </cell>
          <cell r="C3214" t="str">
            <v>carbohydrates</v>
          </cell>
          <cell r="D3214" t="str">
            <v>REFERANS</v>
          </cell>
          <cell r="E3214" t="str">
            <v>FIYAT KORUMALI URUN</v>
          </cell>
          <cell r="F3214">
            <v>4</v>
          </cell>
          <cell r="G3214">
            <v>1</v>
          </cell>
          <cell r="H3214">
            <v>2</v>
          </cell>
          <cell r="I3214">
            <v>0</v>
          </cell>
          <cell r="J3214">
            <v>0</v>
          </cell>
          <cell r="K3214">
            <v>0</v>
          </cell>
          <cell r="L3214" t="str">
            <v>%5 DEKSTROZ  PVC 50 ML(SETSIZ)</v>
          </cell>
          <cell r="M3214" t="str">
            <v>DEKSTROZ</v>
          </cell>
          <cell r="N3214" t="str">
            <v>ECZACIBASI BAXTER</v>
          </cell>
          <cell r="O3214">
            <v>0</v>
          </cell>
          <cell r="P3214">
            <v>0</v>
          </cell>
          <cell r="Q3214">
            <v>50</v>
          </cell>
          <cell r="R3214" t="str">
            <v>NORMAL RECETE</v>
          </cell>
          <cell r="S3214" t="str">
            <v>IMAL</v>
          </cell>
          <cell r="T3214" t="str">
            <v>TURKIYE</v>
          </cell>
          <cell r="U3214">
            <v>0.72</v>
          </cell>
          <cell r="V3214">
            <v>0.72</v>
          </cell>
          <cell r="W3214">
            <v>0</v>
          </cell>
          <cell r="X3214" t="str">
            <v>TURKIYE</v>
          </cell>
          <cell r="Y3214">
            <v>0</v>
          </cell>
          <cell r="Z3214">
            <v>0</v>
          </cell>
          <cell r="AA3214">
            <v>2.42</v>
          </cell>
          <cell r="AB3214">
            <v>0</v>
          </cell>
          <cell r="AC3214">
            <v>2.42</v>
          </cell>
        </row>
        <row r="3215">
          <cell r="A3215">
            <v>8699556691217</v>
          </cell>
          <cell r="B3215" t="str">
            <v>B05BA03</v>
          </cell>
          <cell r="C3215" t="str">
            <v>carbohydrates</v>
          </cell>
          <cell r="D3215" t="str">
            <v>REFERANS</v>
          </cell>
          <cell r="E3215" t="str">
            <v>FIYAT KORUMALI URUN</v>
          </cell>
          <cell r="F3215">
            <v>4</v>
          </cell>
          <cell r="G3215">
            <v>1</v>
          </cell>
          <cell r="H3215">
            <v>2</v>
          </cell>
          <cell r="I3215">
            <v>0</v>
          </cell>
          <cell r="J3215">
            <v>0</v>
          </cell>
          <cell r="K3215">
            <v>0</v>
          </cell>
          <cell r="L3215" t="str">
            <v>%5 DEKSTROZ 250 ML(SETLI)</v>
          </cell>
          <cell r="M3215" t="str">
            <v>DEKSTROZ</v>
          </cell>
          <cell r="N3215" t="str">
            <v>ECZACIBASI BAXTER</v>
          </cell>
          <cell r="O3215">
            <v>0</v>
          </cell>
          <cell r="P3215">
            <v>0</v>
          </cell>
          <cell r="Q3215">
            <v>250</v>
          </cell>
          <cell r="R3215" t="str">
            <v>NORMAL RECETE</v>
          </cell>
          <cell r="S3215" t="str">
            <v>IMAL</v>
          </cell>
          <cell r="T3215" t="str">
            <v>TURKIYE</v>
          </cell>
          <cell r="U3215">
            <v>1.42</v>
          </cell>
          <cell r="V3215">
            <v>1.42</v>
          </cell>
          <cell r="W3215">
            <v>0</v>
          </cell>
          <cell r="X3215" t="str">
            <v>TURKIYE</v>
          </cell>
          <cell r="Y3215">
            <v>0</v>
          </cell>
          <cell r="Z3215">
            <v>0</v>
          </cell>
          <cell r="AA3215">
            <v>4.8</v>
          </cell>
          <cell r="AB3215">
            <v>0</v>
          </cell>
          <cell r="AC3215">
            <v>4.8</v>
          </cell>
        </row>
        <row r="3216">
          <cell r="A3216">
            <v>8699556690043</v>
          </cell>
          <cell r="B3216" t="str">
            <v>B05BA03</v>
          </cell>
          <cell r="C3216" t="str">
            <v>carbohydrates</v>
          </cell>
          <cell r="D3216" t="str">
            <v>REFERANS</v>
          </cell>
          <cell r="E3216" t="str">
            <v>FIYAT KORUMALI URUN</v>
          </cell>
          <cell r="F3216">
            <v>4</v>
          </cell>
          <cell r="G3216">
            <v>1</v>
          </cell>
          <cell r="H3216">
            <v>2</v>
          </cell>
          <cell r="I3216">
            <v>0</v>
          </cell>
          <cell r="J3216">
            <v>0</v>
          </cell>
          <cell r="K3216">
            <v>0</v>
          </cell>
          <cell r="L3216" t="str">
            <v>%5 DEKSTROZ PVC   100 ML(SETSIZ)</v>
          </cell>
          <cell r="M3216" t="str">
            <v>DEKSTROZ</v>
          </cell>
          <cell r="N3216" t="str">
            <v>ECZACIBASI BAXTER</v>
          </cell>
          <cell r="O3216">
            <v>0</v>
          </cell>
          <cell r="P3216">
            <v>0</v>
          </cell>
          <cell r="Q3216">
            <v>100</v>
          </cell>
          <cell r="R3216" t="str">
            <v>NORMAL RECETE</v>
          </cell>
          <cell r="S3216" t="str">
            <v>IMAL</v>
          </cell>
          <cell r="T3216" t="str">
            <v>TURKIYE</v>
          </cell>
          <cell r="U3216">
            <v>0.87</v>
          </cell>
          <cell r="V3216">
            <v>0.87</v>
          </cell>
          <cell r="W3216">
            <v>0</v>
          </cell>
          <cell r="X3216" t="str">
            <v>TURKIYE</v>
          </cell>
          <cell r="Y3216">
            <v>0</v>
          </cell>
          <cell r="Z3216">
            <v>0</v>
          </cell>
          <cell r="AA3216">
            <v>2.96</v>
          </cell>
          <cell r="AB3216">
            <v>0</v>
          </cell>
          <cell r="AC3216">
            <v>2.96</v>
          </cell>
        </row>
        <row r="3217">
          <cell r="A3217">
            <v>8699556690111</v>
          </cell>
          <cell r="B3217" t="str">
            <v>B05BA03</v>
          </cell>
          <cell r="C3217" t="str">
            <v>carbohydrates</v>
          </cell>
          <cell r="D3217" t="str">
            <v>REFERANS</v>
          </cell>
          <cell r="E3217" t="str">
            <v>FIYAT KORUMALI URUN</v>
          </cell>
          <cell r="F3217">
            <v>4</v>
          </cell>
          <cell r="G3217">
            <v>1</v>
          </cell>
          <cell r="H3217">
            <v>2</v>
          </cell>
          <cell r="I3217">
            <v>0</v>
          </cell>
          <cell r="J3217">
            <v>0</v>
          </cell>
          <cell r="K3217">
            <v>0</v>
          </cell>
          <cell r="L3217" t="str">
            <v>%5 DEKSTROZ PVC   150 ML(SETLI)</v>
          </cell>
          <cell r="M3217" t="str">
            <v>DEKSTROZ</v>
          </cell>
          <cell r="N3217" t="str">
            <v>ECZACIBASI BAXTER</v>
          </cell>
          <cell r="O3217">
            <v>0</v>
          </cell>
          <cell r="P3217">
            <v>0</v>
          </cell>
          <cell r="Q3217">
            <v>150</v>
          </cell>
          <cell r="R3217" t="str">
            <v>NORMAL RECETE</v>
          </cell>
          <cell r="S3217" t="str">
            <v>IMAL</v>
          </cell>
          <cell r="T3217" t="str">
            <v>TURKIYE</v>
          </cell>
          <cell r="U3217">
            <v>1.27</v>
          </cell>
          <cell r="V3217">
            <v>1.27</v>
          </cell>
          <cell r="W3217">
            <v>0</v>
          </cell>
          <cell r="X3217" t="str">
            <v>TURKIYE</v>
          </cell>
          <cell r="Y3217">
            <v>0</v>
          </cell>
          <cell r="Z3217">
            <v>0</v>
          </cell>
          <cell r="AA3217">
            <v>4.28</v>
          </cell>
          <cell r="AB3217">
            <v>0</v>
          </cell>
          <cell r="AC3217">
            <v>4.28</v>
          </cell>
        </row>
        <row r="3218">
          <cell r="A3218">
            <v>8699556690159</v>
          </cell>
          <cell r="B3218" t="str">
            <v>B05BA03</v>
          </cell>
          <cell r="C3218" t="str">
            <v>carbohydrates</v>
          </cell>
          <cell r="D3218" t="str">
            <v>REFERANS</v>
          </cell>
          <cell r="E3218" t="str">
            <v>FIYAT KORUMALI URUN</v>
          </cell>
          <cell r="F3218">
            <v>4</v>
          </cell>
          <cell r="G3218">
            <v>1</v>
          </cell>
          <cell r="H3218">
            <v>2</v>
          </cell>
          <cell r="I3218">
            <v>0</v>
          </cell>
          <cell r="J3218">
            <v>0</v>
          </cell>
          <cell r="K3218">
            <v>0</v>
          </cell>
          <cell r="L3218" t="str">
            <v>%5 DEKSTROZ PVC   150 ML(SETSIZ)</v>
          </cell>
          <cell r="M3218" t="str">
            <v>DEKSTROZ</v>
          </cell>
          <cell r="N3218" t="str">
            <v>ECZACIBASI BAXTER</v>
          </cell>
          <cell r="O3218">
            <v>0</v>
          </cell>
          <cell r="P3218">
            <v>0</v>
          </cell>
          <cell r="Q3218">
            <v>150</v>
          </cell>
          <cell r="R3218" t="str">
            <v>NORMAL RECETE</v>
          </cell>
          <cell r="S3218" t="str">
            <v>IMAL</v>
          </cell>
          <cell r="T3218" t="str">
            <v>TURKIYE</v>
          </cell>
          <cell r="U3218">
            <v>0.96</v>
          </cell>
          <cell r="V3218">
            <v>0.96</v>
          </cell>
          <cell r="W3218">
            <v>0</v>
          </cell>
          <cell r="X3218" t="str">
            <v>TURKIYE</v>
          </cell>
          <cell r="Y3218">
            <v>0</v>
          </cell>
          <cell r="Z3218">
            <v>0</v>
          </cell>
          <cell r="AA3218">
            <v>3.26</v>
          </cell>
          <cell r="AB3218">
            <v>0</v>
          </cell>
          <cell r="AC3218">
            <v>3.26</v>
          </cell>
        </row>
        <row r="3219">
          <cell r="A3219">
            <v>8699556690241</v>
          </cell>
          <cell r="B3219" t="str">
            <v>B05BA03</v>
          </cell>
          <cell r="C3219" t="str">
            <v>carbohydrates</v>
          </cell>
          <cell r="D3219" t="str">
            <v>REFERANS</v>
          </cell>
          <cell r="E3219" t="str">
            <v>FIYAT KORUMALI URUN</v>
          </cell>
          <cell r="F3219">
            <v>4</v>
          </cell>
          <cell r="G3219">
            <v>1</v>
          </cell>
          <cell r="H3219">
            <v>2</v>
          </cell>
          <cell r="I3219">
            <v>0</v>
          </cell>
          <cell r="J3219">
            <v>0</v>
          </cell>
          <cell r="K3219">
            <v>0</v>
          </cell>
          <cell r="L3219" t="str">
            <v>%5 DEKSTROZ PVC   250 ML(SETSIZ)</v>
          </cell>
          <cell r="M3219" t="str">
            <v>DEKSTROZ</v>
          </cell>
          <cell r="N3219" t="str">
            <v>ECZACIBASI BAXTER</v>
          </cell>
          <cell r="O3219">
            <v>0</v>
          </cell>
          <cell r="P3219">
            <v>0</v>
          </cell>
          <cell r="Q3219">
            <v>250</v>
          </cell>
          <cell r="R3219" t="str">
            <v>NORMAL RECETE</v>
          </cell>
          <cell r="S3219" t="str">
            <v>IMAL</v>
          </cell>
          <cell r="T3219" t="str">
            <v>TURKIYE</v>
          </cell>
          <cell r="U3219">
            <v>1.1200000000000001</v>
          </cell>
          <cell r="V3219">
            <v>1.1200000000000001</v>
          </cell>
          <cell r="W3219">
            <v>0</v>
          </cell>
          <cell r="X3219" t="str">
            <v>TURKIYE</v>
          </cell>
          <cell r="Y3219">
            <v>0</v>
          </cell>
          <cell r="Z3219">
            <v>0</v>
          </cell>
          <cell r="AA3219">
            <v>3.76</v>
          </cell>
          <cell r="AB3219">
            <v>0</v>
          </cell>
          <cell r="AC3219">
            <v>3.76</v>
          </cell>
        </row>
        <row r="3220">
          <cell r="A3220">
            <v>8699556691415</v>
          </cell>
          <cell r="B3220" t="str">
            <v>B05BA03</v>
          </cell>
          <cell r="C3220" t="str">
            <v>carbohydrates</v>
          </cell>
          <cell r="D3220" t="str">
            <v>REFERANS</v>
          </cell>
          <cell r="E3220" t="str">
            <v>FIYAT KORUMALI URUN</v>
          </cell>
          <cell r="F3220">
            <v>4</v>
          </cell>
          <cell r="G3220">
            <v>1</v>
          </cell>
          <cell r="H3220">
            <v>2</v>
          </cell>
          <cell r="I3220">
            <v>0</v>
          </cell>
          <cell r="J3220">
            <v>0</v>
          </cell>
          <cell r="K3220">
            <v>0</v>
          </cell>
          <cell r="L3220" t="str">
            <v>%5 DEKSTROZ PVC   500 ML(SETLI)</v>
          </cell>
          <cell r="M3220" t="str">
            <v>DEKSTROZ</v>
          </cell>
          <cell r="N3220" t="str">
            <v>ECZACIBASI BAXTER</v>
          </cell>
          <cell r="O3220">
            <v>0</v>
          </cell>
          <cell r="P3220">
            <v>0</v>
          </cell>
          <cell r="Q3220">
            <v>500</v>
          </cell>
          <cell r="R3220" t="str">
            <v>NORMAL RECETE</v>
          </cell>
          <cell r="S3220" t="str">
            <v>IMAL</v>
          </cell>
          <cell r="T3220" t="str">
            <v>TURKIYE</v>
          </cell>
          <cell r="U3220">
            <v>1.75</v>
          </cell>
          <cell r="V3220">
            <v>1.75</v>
          </cell>
          <cell r="W3220">
            <v>0</v>
          </cell>
          <cell r="X3220" t="str">
            <v>TURKIYE</v>
          </cell>
          <cell r="Y3220">
            <v>0</v>
          </cell>
          <cell r="Z3220">
            <v>0</v>
          </cell>
          <cell r="AA3220">
            <v>5.95</v>
          </cell>
          <cell r="AB3220">
            <v>0</v>
          </cell>
          <cell r="AC3220">
            <v>5.95</v>
          </cell>
        </row>
        <row r="3221">
          <cell r="A3221">
            <v>8699556691521</v>
          </cell>
          <cell r="B3221" t="str">
            <v>B05BA03</v>
          </cell>
          <cell r="C3221" t="str">
            <v>carbohydrates</v>
          </cell>
          <cell r="D3221" t="str">
            <v>REFERANS</v>
          </cell>
          <cell r="E3221" t="str">
            <v>FIYAT KORUMALI URUN</v>
          </cell>
          <cell r="F3221">
            <v>4</v>
          </cell>
          <cell r="G3221">
            <v>1</v>
          </cell>
          <cell r="H3221">
            <v>2</v>
          </cell>
          <cell r="I3221">
            <v>0</v>
          </cell>
          <cell r="J3221">
            <v>0</v>
          </cell>
          <cell r="K3221">
            <v>0</v>
          </cell>
          <cell r="L3221" t="str">
            <v>%5 DEKSTROZ PVC   500 ML(SETSIZ)</v>
          </cell>
          <cell r="M3221" t="str">
            <v>DEKSTROZ</v>
          </cell>
          <cell r="N3221" t="str">
            <v>ECZACIBASI BAXTER</v>
          </cell>
          <cell r="O3221">
            <v>0</v>
          </cell>
          <cell r="P3221">
            <v>0</v>
          </cell>
          <cell r="Q3221">
            <v>500</v>
          </cell>
          <cell r="R3221" t="str">
            <v>NORMAL RECETE</v>
          </cell>
          <cell r="S3221" t="str">
            <v>IMAL</v>
          </cell>
          <cell r="T3221" t="str">
            <v>TURKIYE</v>
          </cell>
          <cell r="U3221">
            <v>1.46</v>
          </cell>
          <cell r="V3221">
            <v>1.46</v>
          </cell>
          <cell r="W3221">
            <v>0</v>
          </cell>
          <cell r="X3221" t="str">
            <v>TURKIYE</v>
          </cell>
          <cell r="Y3221">
            <v>0</v>
          </cell>
          <cell r="Z3221">
            <v>0</v>
          </cell>
          <cell r="AA3221">
            <v>4.92</v>
          </cell>
          <cell r="AB3221">
            <v>0</v>
          </cell>
          <cell r="AC3221">
            <v>4.92</v>
          </cell>
        </row>
        <row r="3222">
          <cell r="A3222">
            <v>8699556691712</v>
          </cell>
          <cell r="B3222" t="str">
            <v>B05BA03</v>
          </cell>
          <cell r="C3222" t="str">
            <v>carbohydrates</v>
          </cell>
          <cell r="D3222" t="str">
            <v>REFERANS</v>
          </cell>
          <cell r="E3222" t="str">
            <v>FIYAT KORUMALI URUN</v>
          </cell>
          <cell r="F3222">
            <v>4</v>
          </cell>
          <cell r="G3222">
            <v>1</v>
          </cell>
          <cell r="H3222">
            <v>2</v>
          </cell>
          <cell r="I3222">
            <v>0</v>
          </cell>
          <cell r="J3222">
            <v>0</v>
          </cell>
          <cell r="K3222">
            <v>0</v>
          </cell>
          <cell r="L3222" t="str">
            <v>%5 DEKSTROZ PVC 1000 ML(SETLI)</v>
          </cell>
          <cell r="M3222" t="str">
            <v>DEKSTROZ</v>
          </cell>
          <cell r="N3222" t="str">
            <v>ECZACIBASI BAXTER</v>
          </cell>
          <cell r="O3222">
            <v>5</v>
          </cell>
          <cell r="P3222" t="str">
            <v>%</v>
          </cell>
          <cell r="Q3222">
            <v>1000</v>
          </cell>
          <cell r="R3222" t="str">
            <v>NORMAL RECETE</v>
          </cell>
          <cell r="S3222" t="str">
            <v>IMAL</v>
          </cell>
          <cell r="T3222" t="str">
            <v>TURKIYE</v>
          </cell>
          <cell r="U3222">
            <v>1.94</v>
          </cell>
          <cell r="V3222">
            <v>1.94</v>
          </cell>
          <cell r="W3222">
            <v>0</v>
          </cell>
          <cell r="X3222" t="str">
            <v>TURKIYE</v>
          </cell>
          <cell r="Y3222">
            <v>0</v>
          </cell>
          <cell r="Z3222">
            <v>0</v>
          </cell>
          <cell r="AA3222">
            <v>6.55</v>
          </cell>
          <cell r="AB3222">
            <v>0</v>
          </cell>
          <cell r="AC3222">
            <v>6.55</v>
          </cell>
        </row>
        <row r="3223">
          <cell r="A3223">
            <v>8699556691750</v>
          </cell>
          <cell r="B3223" t="str">
            <v>B05BA03</v>
          </cell>
          <cell r="C3223" t="str">
            <v>carbohydrates</v>
          </cell>
          <cell r="D3223" t="str">
            <v>REFERANS</v>
          </cell>
          <cell r="E3223" t="str">
            <v>FIYAT KORUMALI URUN</v>
          </cell>
          <cell r="F3223">
            <v>4</v>
          </cell>
          <cell r="G3223">
            <v>1</v>
          </cell>
          <cell r="H3223">
            <v>2</v>
          </cell>
          <cell r="I3223">
            <v>0</v>
          </cell>
          <cell r="J3223">
            <v>0</v>
          </cell>
          <cell r="K3223">
            <v>0</v>
          </cell>
          <cell r="L3223" t="str">
            <v>%5 DEKSTROZ PVC 1000 ML(SETSIZ)</v>
          </cell>
          <cell r="M3223" t="str">
            <v>DEKSTROZ</v>
          </cell>
          <cell r="N3223" t="str">
            <v>ECZACIBASI BAXTER</v>
          </cell>
          <cell r="O3223">
            <v>5</v>
          </cell>
          <cell r="P3223" t="str">
            <v>%</v>
          </cell>
          <cell r="Q3223">
            <v>1000</v>
          </cell>
          <cell r="R3223" t="str">
            <v>NORMAL RECETE</v>
          </cell>
          <cell r="S3223" t="str">
            <v>IMAL</v>
          </cell>
          <cell r="T3223" t="str">
            <v>TURKIYE</v>
          </cell>
          <cell r="U3223">
            <v>1.9</v>
          </cell>
          <cell r="V3223">
            <v>1.9</v>
          </cell>
          <cell r="W3223">
            <v>0</v>
          </cell>
          <cell r="X3223" t="str">
            <v>TURKIYE</v>
          </cell>
          <cell r="Y3223">
            <v>0</v>
          </cell>
          <cell r="Z3223">
            <v>0</v>
          </cell>
          <cell r="AA3223">
            <v>6.46</v>
          </cell>
          <cell r="AB3223">
            <v>0</v>
          </cell>
          <cell r="AC3223">
            <v>6.46</v>
          </cell>
        </row>
        <row r="3224">
          <cell r="A3224">
            <v>8699556690418</v>
          </cell>
          <cell r="B3224" t="str">
            <v>B05BA03</v>
          </cell>
          <cell r="C3224" t="str">
            <v>carbohydrates</v>
          </cell>
          <cell r="D3224" t="str">
            <v>REFERANS</v>
          </cell>
          <cell r="E3224" t="str">
            <v>FIYAT KORUMALI URUN</v>
          </cell>
          <cell r="F3224">
            <v>4</v>
          </cell>
          <cell r="G3224">
            <v>1</v>
          </cell>
          <cell r="H3224">
            <v>2</v>
          </cell>
          <cell r="I3224">
            <v>0</v>
          </cell>
          <cell r="J3224">
            <v>0</v>
          </cell>
          <cell r="K3224">
            <v>0</v>
          </cell>
          <cell r="L3224" t="str">
            <v>%5 DEKSTROZ SISE   500 ML(SETLI)</v>
          </cell>
          <cell r="M3224" t="str">
            <v>DEKSTROZ</v>
          </cell>
          <cell r="N3224" t="str">
            <v>ECZACIBASI BAXTER</v>
          </cell>
          <cell r="O3224">
            <v>0</v>
          </cell>
          <cell r="P3224">
            <v>0</v>
          </cell>
          <cell r="Q3224">
            <v>500</v>
          </cell>
          <cell r="R3224" t="str">
            <v>NORMAL RECETE</v>
          </cell>
          <cell r="S3224" t="str">
            <v>IMAL</v>
          </cell>
          <cell r="T3224" t="str">
            <v>TURKIYE</v>
          </cell>
          <cell r="U3224">
            <v>1.6300000000000001</v>
          </cell>
          <cell r="V3224">
            <v>1.6300000000000001</v>
          </cell>
          <cell r="W3224">
            <v>0</v>
          </cell>
          <cell r="X3224" t="str">
            <v>TURKIYE</v>
          </cell>
          <cell r="Y3224">
            <v>0</v>
          </cell>
          <cell r="Z3224">
            <v>0</v>
          </cell>
          <cell r="AA3224">
            <v>5.5</v>
          </cell>
          <cell r="AB3224">
            <v>0</v>
          </cell>
          <cell r="AC3224">
            <v>5.5</v>
          </cell>
        </row>
        <row r="3225">
          <cell r="A3225">
            <v>8699556690531</v>
          </cell>
          <cell r="B3225" t="str">
            <v>B05BA03</v>
          </cell>
          <cell r="C3225" t="str">
            <v>carbohydrates</v>
          </cell>
          <cell r="D3225" t="str">
            <v>REFERANS</v>
          </cell>
          <cell r="E3225" t="str">
            <v>FIYAT KORUMALI URUN</v>
          </cell>
          <cell r="F3225">
            <v>4</v>
          </cell>
          <cell r="G3225">
            <v>1</v>
          </cell>
          <cell r="H3225">
            <v>2</v>
          </cell>
          <cell r="I3225">
            <v>0</v>
          </cell>
          <cell r="J3225">
            <v>0</v>
          </cell>
          <cell r="K3225">
            <v>0</v>
          </cell>
          <cell r="L3225" t="str">
            <v>%5 DEKSTROZ SISE   500 ML(SETSIZ)</v>
          </cell>
          <cell r="M3225" t="str">
            <v>DEKSTROZ</v>
          </cell>
          <cell r="N3225" t="str">
            <v>ECZACIBASI BAXTER</v>
          </cell>
          <cell r="O3225">
            <v>0</v>
          </cell>
          <cell r="P3225">
            <v>0</v>
          </cell>
          <cell r="Q3225">
            <v>500</v>
          </cell>
          <cell r="R3225" t="str">
            <v>NORMAL RECETE</v>
          </cell>
          <cell r="S3225" t="str">
            <v>IMAL</v>
          </cell>
          <cell r="T3225" t="str">
            <v>TURKIYE</v>
          </cell>
          <cell r="U3225">
            <v>1.34</v>
          </cell>
          <cell r="V3225">
            <v>1.34</v>
          </cell>
          <cell r="W3225">
            <v>0</v>
          </cell>
          <cell r="X3225" t="str">
            <v>TURKIYE</v>
          </cell>
          <cell r="Y3225">
            <v>0</v>
          </cell>
          <cell r="Z3225">
            <v>0</v>
          </cell>
          <cell r="AA3225">
            <v>4.5199999999999996</v>
          </cell>
          <cell r="AB3225">
            <v>0</v>
          </cell>
          <cell r="AC3225">
            <v>4.5199999999999996</v>
          </cell>
        </row>
        <row r="3226">
          <cell r="A3226">
            <v>8699556690715</v>
          </cell>
          <cell r="B3226" t="str">
            <v>B05BA03</v>
          </cell>
          <cell r="C3226" t="str">
            <v>carbohydrates</v>
          </cell>
          <cell r="D3226" t="str">
            <v>REFERANS</v>
          </cell>
          <cell r="E3226" t="str">
            <v>FIYAT KORUMALI URUN</v>
          </cell>
          <cell r="F3226">
            <v>4</v>
          </cell>
          <cell r="G3226">
            <v>1</v>
          </cell>
          <cell r="H3226">
            <v>2</v>
          </cell>
          <cell r="I3226">
            <v>0</v>
          </cell>
          <cell r="J3226">
            <v>0</v>
          </cell>
          <cell r="K3226">
            <v>0</v>
          </cell>
          <cell r="L3226" t="str">
            <v>%5 DEKSTROZ SISE 1000 ML(SETLI)</v>
          </cell>
          <cell r="M3226" t="str">
            <v>DEKSTROZ</v>
          </cell>
          <cell r="N3226" t="str">
            <v>ECZACIBASI BAXTER</v>
          </cell>
          <cell r="O3226">
            <v>5</v>
          </cell>
          <cell r="P3226" t="str">
            <v>%</v>
          </cell>
          <cell r="Q3226">
            <v>1000</v>
          </cell>
          <cell r="R3226" t="str">
            <v>NORMAL RECETE</v>
          </cell>
          <cell r="S3226" t="str">
            <v>IMAL</v>
          </cell>
          <cell r="T3226" t="str">
            <v>TURKIYE</v>
          </cell>
          <cell r="U3226">
            <v>1.91</v>
          </cell>
          <cell r="V3226">
            <v>1.91</v>
          </cell>
          <cell r="W3226">
            <v>0</v>
          </cell>
          <cell r="X3226" t="str">
            <v>TURKIYE</v>
          </cell>
          <cell r="Y3226">
            <v>0</v>
          </cell>
          <cell r="Z3226">
            <v>0</v>
          </cell>
          <cell r="AA3226">
            <v>6.5</v>
          </cell>
          <cell r="AB3226">
            <v>0</v>
          </cell>
          <cell r="AC3226">
            <v>6.5</v>
          </cell>
        </row>
        <row r="3227">
          <cell r="A3227">
            <v>8699556690753</v>
          </cell>
          <cell r="B3227" t="str">
            <v>B05BA03</v>
          </cell>
          <cell r="C3227" t="str">
            <v>carbohydrates</v>
          </cell>
          <cell r="D3227" t="str">
            <v>REFERANS</v>
          </cell>
          <cell r="E3227" t="str">
            <v>FIYAT KORUMALI URUN</v>
          </cell>
          <cell r="F3227">
            <v>4</v>
          </cell>
          <cell r="G3227">
            <v>1</v>
          </cell>
          <cell r="H3227">
            <v>2</v>
          </cell>
          <cell r="I3227">
            <v>0</v>
          </cell>
          <cell r="J3227">
            <v>0</v>
          </cell>
          <cell r="K3227">
            <v>0</v>
          </cell>
          <cell r="L3227" t="str">
            <v>%5 DEKSTROZ SISE(SETSIZ)1000ML SOLUSYON</v>
          </cell>
          <cell r="M3227" t="str">
            <v>DEKSTROZ</v>
          </cell>
          <cell r="N3227" t="str">
            <v>ECZACIBASI BAXTER</v>
          </cell>
          <cell r="O3227">
            <v>5</v>
          </cell>
          <cell r="P3227" t="str">
            <v>%</v>
          </cell>
          <cell r="Q3227">
            <v>1000</v>
          </cell>
          <cell r="R3227" t="str">
            <v>NORMAL RECETE</v>
          </cell>
          <cell r="S3227" t="str">
            <v>IMAL</v>
          </cell>
          <cell r="T3227" t="str">
            <v>TURKIYE</v>
          </cell>
          <cell r="U3227">
            <v>1.76</v>
          </cell>
          <cell r="V3227">
            <v>1.76</v>
          </cell>
          <cell r="W3227">
            <v>0</v>
          </cell>
          <cell r="X3227" t="str">
            <v>TURKIYE</v>
          </cell>
          <cell r="Y3227">
            <v>0</v>
          </cell>
          <cell r="Z3227">
            <v>0</v>
          </cell>
          <cell r="AA3227">
            <v>5.95</v>
          </cell>
          <cell r="AB3227">
            <v>0</v>
          </cell>
          <cell r="AC3227">
            <v>5.95</v>
          </cell>
        </row>
        <row r="3228">
          <cell r="A3228">
            <v>8699556690456</v>
          </cell>
          <cell r="B3228" t="str">
            <v>B05BA03</v>
          </cell>
          <cell r="C3228" t="str">
            <v>carbohydrates</v>
          </cell>
          <cell r="D3228" t="str">
            <v>REFERANS</v>
          </cell>
          <cell r="E3228" t="str">
            <v>FIYAT KORUMALI URUN</v>
          </cell>
          <cell r="F3228">
            <v>4</v>
          </cell>
          <cell r="G3228">
            <v>1</v>
          </cell>
          <cell r="H3228">
            <v>2</v>
          </cell>
          <cell r="I3228">
            <v>0</v>
          </cell>
          <cell r="J3228">
            <v>0</v>
          </cell>
          <cell r="K3228">
            <v>0</v>
          </cell>
          <cell r="L3228" t="str">
            <v>%50 DEKSTROZ VAC. 500 ML(SETLI)</v>
          </cell>
          <cell r="M3228" t="str">
            <v>DEKSTROZ</v>
          </cell>
          <cell r="N3228" t="str">
            <v>ECZACIBASI BAXTER</v>
          </cell>
          <cell r="O3228">
            <v>0</v>
          </cell>
          <cell r="P3228">
            <v>0</v>
          </cell>
          <cell r="Q3228">
            <v>500</v>
          </cell>
          <cell r="R3228" t="str">
            <v>NORMAL RECETE</v>
          </cell>
          <cell r="S3228" t="str">
            <v>IMAL</v>
          </cell>
          <cell r="T3228" t="str">
            <v>TURKIYE</v>
          </cell>
          <cell r="U3228">
            <v>1.87</v>
          </cell>
          <cell r="V3228">
            <v>1.87</v>
          </cell>
          <cell r="W3228">
            <v>0</v>
          </cell>
          <cell r="X3228" t="str">
            <v>TURKIYE</v>
          </cell>
          <cell r="Y3228">
            <v>0</v>
          </cell>
          <cell r="Z3228">
            <v>0</v>
          </cell>
          <cell r="AA3228">
            <v>6.36</v>
          </cell>
          <cell r="AB3228">
            <v>0</v>
          </cell>
          <cell r="AC3228">
            <v>6.36</v>
          </cell>
        </row>
        <row r="3229">
          <cell r="A3229">
            <v>8699556690586</v>
          </cell>
          <cell r="B3229" t="str">
            <v>B05BA03</v>
          </cell>
          <cell r="C3229" t="str">
            <v>carbohydrates</v>
          </cell>
          <cell r="D3229" t="str">
            <v>REFERANS</v>
          </cell>
          <cell r="E3229" t="str">
            <v>FIYAT KORUMALI URUN</v>
          </cell>
          <cell r="F3229">
            <v>4</v>
          </cell>
          <cell r="G3229">
            <v>1</v>
          </cell>
          <cell r="H3229">
            <v>2</v>
          </cell>
          <cell r="I3229">
            <v>0</v>
          </cell>
          <cell r="J3229">
            <v>0</v>
          </cell>
          <cell r="K3229">
            <v>0</v>
          </cell>
          <cell r="L3229" t="str">
            <v>%50 DEKSTROZ VAC. 500 ML(SETSIZ)</v>
          </cell>
          <cell r="M3229" t="str">
            <v>DEKSTROZ</v>
          </cell>
          <cell r="N3229" t="str">
            <v>ECZACIBASI BAXTER</v>
          </cell>
          <cell r="O3229">
            <v>0</v>
          </cell>
          <cell r="P3229">
            <v>0</v>
          </cell>
          <cell r="Q3229">
            <v>500</v>
          </cell>
          <cell r="R3229" t="str">
            <v>NORMAL RECETE</v>
          </cell>
          <cell r="S3229" t="str">
            <v>IMAL</v>
          </cell>
          <cell r="T3229" t="str">
            <v>TURKIYE</v>
          </cell>
          <cell r="U3229">
            <v>1.83</v>
          </cell>
          <cell r="V3229">
            <v>1.83</v>
          </cell>
          <cell r="W3229">
            <v>0</v>
          </cell>
          <cell r="X3229" t="str">
            <v>TURKIYE</v>
          </cell>
          <cell r="Y3229">
            <v>0</v>
          </cell>
          <cell r="Z3229">
            <v>0</v>
          </cell>
          <cell r="AA3229">
            <v>6.22</v>
          </cell>
          <cell r="AB3229">
            <v>0</v>
          </cell>
          <cell r="AC3229">
            <v>6.22</v>
          </cell>
        </row>
        <row r="3230">
          <cell r="A3230">
            <v>8699556692214</v>
          </cell>
          <cell r="B3230" t="str">
            <v>B05BB02</v>
          </cell>
          <cell r="C3230" t="str">
            <v>electrolytes with carbohydrates</v>
          </cell>
          <cell r="D3230" t="str">
            <v>REFERANS</v>
          </cell>
          <cell r="E3230" t="str">
            <v>FIYAT KORUMALI URUN</v>
          </cell>
          <cell r="F3230">
            <v>4</v>
          </cell>
          <cell r="G3230">
            <v>2</v>
          </cell>
          <cell r="H3230">
            <v>2</v>
          </cell>
          <cell r="I3230">
            <v>0</v>
          </cell>
          <cell r="J3230">
            <v>0</v>
          </cell>
          <cell r="K3230">
            <v>0</v>
          </cell>
          <cell r="L3230" t="str">
            <v>ISOLYTE-P PVC  250 ML(SETLI)</v>
          </cell>
          <cell r="M3230" t="str">
            <v>DEKSTROZ + DIBAZIK POTASYUM FOSFAT + MAGNEZYUM KLORUR + POTASYUM KLORUR + SODYUM LAKTAT</v>
          </cell>
          <cell r="N3230" t="str">
            <v>ECZACIBASI BAXTER</v>
          </cell>
          <cell r="O3230">
            <v>5</v>
          </cell>
          <cell r="P3230" t="str">
            <v>%</v>
          </cell>
          <cell r="Q3230">
            <v>250</v>
          </cell>
          <cell r="R3230" t="str">
            <v>NORMAL RECETE</v>
          </cell>
          <cell r="S3230" t="str">
            <v>IMAL</v>
          </cell>
          <cell r="T3230" t="str">
            <v>TURKIYE</v>
          </cell>
          <cell r="U3230">
            <v>1.68</v>
          </cell>
          <cell r="V3230">
            <v>1.68</v>
          </cell>
          <cell r="W3230">
            <v>0</v>
          </cell>
          <cell r="X3230" t="str">
            <v>TURKIYE</v>
          </cell>
          <cell r="Y3230">
            <v>0</v>
          </cell>
          <cell r="Z3230">
            <v>0</v>
          </cell>
          <cell r="AA3230">
            <v>5.68</v>
          </cell>
          <cell r="AB3230">
            <v>0</v>
          </cell>
          <cell r="AC3230">
            <v>5.68</v>
          </cell>
        </row>
        <row r="3231">
          <cell r="A3231">
            <v>8699556692221</v>
          </cell>
          <cell r="B3231" t="str">
            <v>B05BB02</v>
          </cell>
          <cell r="C3231" t="str">
            <v>electrolytes with carbohydrates</v>
          </cell>
          <cell r="D3231" t="str">
            <v>REFERANS</v>
          </cell>
          <cell r="E3231" t="str">
            <v>FIYAT KORUMALI URUN</v>
          </cell>
          <cell r="F3231">
            <v>4</v>
          </cell>
          <cell r="G3231">
            <v>1</v>
          </cell>
          <cell r="H3231">
            <v>2</v>
          </cell>
          <cell r="I3231">
            <v>0</v>
          </cell>
          <cell r="J3231">
            <v>0</v>
          </cell>
          <cell r="K3231">
            <v>0</v>
          </cell>
          <cell r="L3231" t="str">
            <v>ISOLYTE-P PVC  250 ML(SETSIZ)</v>
          </cell>
          <cell r="M3231" t="str">
            <v>DEKSTROZ + DIBAZIK POTASYUM FOSFAT + MAGNEZYUM KLORUR + POTASYUM KLORUR + SODYUM LAKTAT</v>
          </cell>
          <cell r="N3231" t="str">
            <v>ECZACIBASI BAXTER</v>
          </cell>
          <cell r="O3231">
            <v>5</v>
          </cell>
          <cell r="P3231" t="str">
            <v>%</v>
          </cell>
          <cell r="Q3231">
            <v>250</v>
          </cell>
          <cell r="R3231" t="str">
            <v>NORMAL RECETE</v>
          </cell>
          <cell r="S3231" t="str">
            <v>IMAL</v>
          </cell>
          <cell r="T3231" t="str">
            <v>TURKIYE</v>
          </cell>
          <cell r="U3231">
            <v>1.37</v>
          </cell>
          <cell r="V3231">
            <v>1.37</v>
          </cell>
          <cell r="W3231">
            <v>0</v>
          </cell>
          <cell r="X3231" t="str">
            <v>TURKIYE</v>
          </cell>
          <cell r="Y3231">
            <v>0</v>
          </cell>
          <cell r="Z3231">
            <v>0</v>
          </cell>
          <cell r="AA3231">
            <v>4.66</v>
          </cell>
          <cell r="AB3231">
            <v>0</v>
          </cell>
          <cell r="AC3231">
            <v>4.66</v>
          </cell>
        </row>
        <row r="3232">
          <cell r="A3232">
            <v>8699556693525</v>
          </cell>
          <cell r="B3232" t="str">
            <v>B05BB02</v>
          </cell>
          <cell r="C3232" t="str">
            <v>electrolytes with carbohydrates</v>
          </cell>
          <cell r="D3232" t="str">
            <v>REFERANS</v>
          </cell>
          <cell r="E3232" t="str">
            <v>FIYAT KORUMALI URUN</v>
          </cell>
          <cell r="F3232">
            <v>4</v>
          </cell>
          <cell r="G3232">
            <v>1</v>
          </cell>
          <cell r="H3232">
            <v>2</v>
          </cell>
          <cell r="I3232">
            <v>0</v>
          </cell>
          <cell r="J3232">
            <v>0</v>
          </cell>
          <cell r="K3232">
            <v>0</v>
          </cell>
          <cell r="L3232" t="str">
            <v>ISOLYTE-P PVC  500 ML(SETSIZ)</v>
          </cell>
          <cell r="M3232" t="str">
            <v>DEKSTROZ + DIBAZIK POTASYUM FOSFAT + MAGNEZYUM KLORUR + POTASYUM KLORUR + SODYUM LAKTAT</v>
          </cell>
          <cell r="N3232" t="str">
            <v>ECZACIBASI BAXTER</v>
          </cell>
          <cell r="O3232">
            <v>0</v>
          </cell>
          <cell r="P3232">
            <v>0</v>
          </cell>
          <cell r="Q3232">
            <v>500</v>
          </cell>
          <cell r="R3232" t="str">
            <v>NORMAL RECETE</v>
          </cell>
          <cell r="S3232" t="str">
            <v>IMAL</v>
          </cell>
          <cell r="T3232" t="str">
            <v>TURKIYE</v>
          </cell>
          <cell r="U3232">
            <v>1.47</v>
          </cell>
          <cell r="V3232">
            <v>1.47</v>
          </cell>
          <cell r="W3232">
            <v>0</v>
          </cell>
          <cell r="X3232" t="str">
            <v>TURKIYE</v>
          </cell>
          <cell r="Y3232">
            <v>0</v>
          </cell>
          <cell r="Z3232">
            <v>0</v>
          </cell>
          <cell r="AA3232">
            <v>4.97</v>
          </cell>
          <cell r="AB3232">
            <v>0</v>
          </cell>
          <cell r="AC3232">
            <v>4.97</v>
          </cell>
        </row>
        <row r="3233">
          <cell r="A3233">
            <v>8699556693433</v>
          </cell>
          <cell r="B3233" t="str">
            <v>B05BB02</v>
          </cell>
          <cell r="C3233" t="str">
            <v>electrolytes with carbohydrates</v>
          </cell>
          <cell r="D3233" t="str">
            <v>REFERANS</v>
          </cell>
          <cell r="E3233" t="str">
            <v>FIYAT KORUMALI URUN</v>
          </cell>
          <cell r="F3233">
            <v>4</v>
          </cell>
          <cell r="G3233">
            <v>1</v>
          </cell>
          <cell r="H3233">
            <v>2</v>
          </cell>
          <cell r="I3233">
            <v>0</v>
          </cell>
          <cell r="J3233">
            <v>0</v>
          </cell>
          <cell r="K3233">
            <v>0</v>
          </cell>
          <cell r="L3233" t="str">
            <v>ISOLYTE-P PVC 500 ML(SETLI)</v>
          </cell>
          <cell r="M3233" t="str">
            <v>DEKSTROZ + DIBAZIK POTASYUM FOSFAT + MAGNEZYUM KLORUR + POTASYUM KLORUR + SODYUM LAKTAT</v>
          </cell>
          <cell r="N3233" t="str">
            <v>ECZACIBASI BAXTER</v>
          </cell>
          <cell r="O3233">
            <v>0</v>
          </cell>
          <cell r="P3233">
            <v>0</v>
          </cell>
          <cell r="Q3233">
            <v>500</v>
          </cell>
          <cell r="R3233" t="str">
            <v>NORMAL RECETE</v>
          </cell>
          <cell r="S3233" t="str">
            <v>IMAL</v>
          </cell>
          <cell r="T3233" t="str">
            <v>TURKIYE</v>
          </cell>
          <cell r="U3233">
            <v>1.79</v>
          </cell>
          <cell r="V3233">
            <v>1.79</v>
          </cell>
          <cell r="W3233">
            <v>0</v>
          </cell>
          <cell r="X3233" t="str">
            <v>TURKIYE</v>
          </cell>
          <cell r="Y3233">
            <v>0</v>
          </cell>
          <cell r="Z3233">
            <v>0</v>
          </cell>
          <cell r="AA3233">
            <v>6.06</v>
          </cell>
          <cell r="AB3233">
            <v>0</v>
          </cell>
          <cell r="AC3233">
            <v>6.06</v>
          </cell>
        </row>
        <row r="3234">
          <cell r="A3234">
            <v>8699556692498</v>
          </cell>
          <cell r="B3234" t="str">
            <v>B05BB02</v>
          </cell>
          <cell r="C3234" t="str">
            <v>electrolytes with carbohydrates</v>
          </cell>
          <cell r="D3234" t="str">
            <v>REFERANS</v>
          </cell>
          <cell r="E3234" t="str">
            <v>FIYAT KORUMALI URUN</v>
          </cell>
          <cell r="F3234">
            <v>4</v>
          </cell>
          <cell r="G3234">
            <v>1</v>
          </cell>
          <cell r="H3234">
            <v>2</v>
          </cell>
          <cell r="I3234">
            <v>0</v>
          </cell>
          <cell r="J3234">
            <v>0</v>
          </cell>
          <cell r="K3234">
            <v>0</v>
          </cell>
          <cell r="L3234" t="str">
            <v>ISOLYTE-P SISE 500 ML(SETSIZ)</v>
          </cell>
          <cell r="M3234" t="str">
            <v>DEKSTROZ + DIBAZIK POTASYUM FOSFAT + MAGNEZYUM KLORUR + POTASYUM KLORUR + SODYUM LAKTAT</v>
          </cell>
          <cell r="N3234" t="str">
            <v>ECZACIBASI BAXTER</v>
          </cell>
          <cell r="O3234">
            <v>0</v>
          </cell>
          <cell r="P3234">
            <v>0</v>
          </cell>
          <cell r="Q3234">
            <v>500</v>
          </cell>
          <cell r="R3234" t="str">
            <v>NORMAL RECETE</v>
          </cell>
          <cell r="S3234" t="str">
            <v>IMAL</v>
          </cell>
          <cell r="T3234" t="str">
            <v>TURKIYE</v>
          </cell>
          <cell r="U3234">
            <v>1.47</v>
          </cell>
          <cell r="V3234">
            <v>1.47</v>
          </cell>
          <cell r="W3234">
            <v>0</v>
          </cell>
          <cell r="X3234" t="str">
            <v>TURKIYE</v>
          </cell>
          <cell r="Y3234">
            <v>0</v>
          </cell>
          <cell r="Z3234">
            <v>0</v>
          </cell>
          <cell r="AA3234">
            <v>4.97</v>
          </cell>
          <cell r="AB3234">
            <v>0</v>
          </cell>
          <cell r="AC3234">
            <v>4.97</v>
          </cell>
        </row>
        <row r="3235">
          <cell r="A3235">
            <v>8699556692436</v>
          </cell>
          <cell r="B3235" t="str">
            <v>B05BB02</v>
          </cell>
          <cell r="C3235" t="str">
            <v>electrolytes with carbohydrates</v>
          </cell>
          <cell r="D3235" t="str">
            <v>REFERANS</v>
          </cell>
          <cell r="E3235" t="str">
            <v>FIYAT KORUMALI URUN</v>
          </cell>
          <cell r="F3235">
            <v>4</v>
          </cell>
          <cell r="G3235">
            <v>1</v>
          </cell>
          <cell r="H3235">
            <v>2</v>
          </cell>
          <cell r="I3235">
            <v>0</v>
          </cell>
          <cell r="J3235">
            <v>0</v>
          </cell>
          <cell r="K3235">
            <v>0</v>
          </cell>
          <cell r="L3235" t="str">
            <v>ISOLYTE-PSISE 500 ML(SETLI)</v>
          </cell>
          <cell r="M3235" t="str">
            <v>DEKSTROZ + DIBAZIK POTASYUM FOSFAT + MAGNEZYUM KLORUR + POTASYUM KLORUR + SODYUM LAKTAT</v>
          </cell>
          <cell r="N3235" t="str">
            <v>ECZACIBASI BAXTER</v>
          </cell>
          <cell r="O3235">
            <v>0</v>
          </cell>
          <cell r="P3235">
            <v>0</v>
          </cell>
          <cell r="Q3235">
            <v>500</v>
          </cell>
          <cell r="R3235" t="str">
            <v>NORMAL RECETE</v>
          </cell>
          <cell r="S3235" t="str">
            <v>IMAL</v>
          </cell>
          <cell r="T3235" t="str">
            <v>TURKIYE</v>
          </cell>
          <cell r="U3235">
            <v>1.79</v>
          </cell>
          <cell r="V3235">
            <v>1.79</v>
          </cell>
          <cell r="W3235">
            <v>0</v>
          </cell>
          <cell r="X3235" t="str">
            <v>TURKIYE</v>
          </cell>
          <cell r="Y3235">
            <v>0</v>
          </cell>
          <cell r="Z3235">
            <v>0</v>
          </cell>
          <cell r="AA3235">
            <v>6.06</v>
          </cell>
          <cell r="AB3235">
            <v>0</v>
          </cell>
          <cell r="AC3235">
            <v>6.06</v>
          </cell>
        </row>
        <row r="3236">
          <cell r="A3236">
            <v>8699556693426</v>
          </cell>
          <cell r="B3236" t="str">
            <v>B05BB02</v>
          </cell>
          <cell r="C3236" t="str">
            <v>electrolytes with carbohydrates</v>
          </cell>
          <cell r="D3236" t="str">
            <v>REFERANS</v>
          </cell>
          <cell r="E3236" t="str">
            <v>FIYAT KORUMALI URUN</v>
          </cell>
          <cell r="F3236">
            <v>4</v>
          </cell>
          <cell r="G3236">
            <v>1</v>
          </cell>
          <cell r="H3236">
            <v>2</v>
          </cell>
          <cell r="I3236">
            <v>0</v>
          </cell>
          <cell r="J3236">
            <v>0</v>
          </cell>
          <cell r="K3236">
            <v>0</v>
          </cell>
          <cell r="L3236" t="str">
            <v>ISOLYTE M PVC 500 ML(SETLI)</v>
          </cell>
          <cell r="M3236" t="str">
            <v>DEKSTROZ + DIBAZIK POTASYUM FOSFAT + POTASYUM KLORUR + SODYUM ASETAT TRIHIDRAT + SODYUM KLORUR</v>
          </cell>
          <cell r="N3236" t="str">
            <v>ECZACIBASI BAXTER</v>
          </cell>
          <cell r="O3236">
            <v>0</v>
          </cell>
          <cell r="P3236">
            <v>0</v>
          </cell>
          <cell r="Q3236">
            <v>500</v>
          </cell>
          <cell r="R3236" t="str">
            <v>NORMAL RECETE</v>
          </cell>
          <cell r="S3236" t="str">
            <v>IMAL</v>
          </cell>
          <cell r="T3236" t="str">
            <v>TURKIYE</v>
          </cell>
          <cell r="U3236">
            <v>1.79</v>
          </cell>
          <cell r="V3236">
            <v>1.79</v>
          </cell>
          <cell r="W3236">
            <v>0</v>
          </cell>
          <cell r="X3236" t="str">
            <v>TURKIYE</v>
          </cell>
          <cell r="Y3236">
            <v>0</v>
          </cell>
          <cell r="Z3236">
            <v>0</v>
          </cell>
          <cell r="AA3236">
            <v>6.06</v>
          </cell>
          <cell r="AB3236">
            <v>0</v>
          </cell>
          <cell r="AC3236">
            <v>6.06</v>
          </cell>
        </row>
        <row r="3237">
          <cell r="A3237">
            <v>8699556693518</v>
          </cell>
          <cell r="B3237" t="str">
            <v>B05BB02</v>
          </cell>
          <cell r="C3237" t="str">
            <v>electrolytes with carbohydrates</v>
          </cell>
          <cell r="D3237" t="str">
            <v>REFERANS</v>
          </cell>
          <cell r="E3237" t="str">
            <v>FIYAT KORUMALI URUN</v>
          </cell>
          <cell r="F3237">
            <v>4</v>
          </cell>
          <cell r="G3237">
            <v>1</v>
          </cell>
          <cell r="H3237">
            <v>2</v>
          </cell>
          <cell r="I3237">
            <v>0</v>
          </cell>
          <cell r="J3237">
            <v>0</v>
          </cell>
          <cell r="K3237">
            <v>0</v>
          </cell>
          <cell r="L3237" t="str">
            <v>ISOLYTE M PVC 500 ML(SETSIZ)</v>
          </cell>
          <cell r="M3237" t="str">
            <v>DEKSTROZ + DIBAZIK POTASYUM FOSFAT + POTASYUM KLORUR + SODYUM ASETAT TRIHIDRAT + SODYUM KLORUR</v>
          </cell>
          <cell r="N3237" t="str">
            <v>ECZACIBASI BAXTER</v>
          </cell>
          <cell r="O3237">
            <v>0</v>
          </cell>
          <cell r="P3237">
            <v>0</v>
          </cell>
          <cell r="Q3237">
            <v>500</v>
          </cell>
          <cell r="R3237" t="str">
            <v>NORMAL RECETE</v>
          </cell>
          <cell r="S3237" t="str">
            <v>IMAL</v>
          </cell>
          <cell r="T3237" t="str">
            <v>TURKIYE</v>
          </cell>
          <cell r="U3237">
            <v>1.5</v>
          </cell>
          <cell r="V3237">
            <v>1.5</v>
          </cell>
          <cell r="W3237">
            <v>0</v>
          </cell>
          <cell r="X3237" t="str">
            <v>TURKIYE</v>
          </cell>
          <cell r="Y3237">
            <v>0</v>
          </cell>
          <cell r="Z3237">
            <v>0</v>
          </cell>
          <cell r="AA3237">
            <v>5.0599999999999996</v>
          </cell>
          <cell r="AB3237">
            <v>0</v>
          </cell>
          <cell r="AC3237">
            <v>5.0599999999999996</v>
          </cell>
        </row>
        <row r="3238">
          <cell r="A3238">
            <v>8699556692429</v>
          </cell>
          <cell r="B3238" t="str">
            <v>B05BB02</v>
          </cell>
          <cell r="C3238" t="str">
            <v>electrolytes with carbohydrates</v>
          </cell>
          <cell r="D3238" t="str">
            <v>REFERANS</v>
          </cell>
          <cell r="E3238" t="str">
            <v>FIYAT KORUMALI URUN</v>
          </cell>
          <cell r="F3238">
            <v>4</v>
          </cell>
          <cell r="G3238">
            <v>1</v>
          </cell>
          <cell r="H3238">
            <v>2</v>
          </cell>
          <cell r="I3238">
            <v>0</v>
          </cell>
          <cell r="J3238">
            <v>0</v>
          </cell>
          <cell r="K3238">
            <v>0</v>
          </cell>
          <cell r="L3238" t="str">
            <v>ISOLYTE M SISE 500 ML(SETLI)</v>
          </cell>
          <cell r="M3238" t="str">
            <v>DEKSTROZ + DIBAZIK POTASYUM FOSFAT + POTASYUM KLORUR + SODYUM ASETAT TRIHIDRAT + SODYUM KLORUR</v>
          </cell>
          <cell r="N3238" t="str">
            <v>ECZACIBASI BAXTER</v>
          </cell>
          <cell r="O3238">
            <v>0</v>
          </cell>
          <cell r="P3238">
            <v>0</v>
          </cell>
          <cell r="Q3238">
            <v>500</v>
          </cell>
          <cell r="R3238" t="str">
            <v>NORMAL RECETE</v>
          </cell>
          <cell r="S3238" t="str">
            <v>IMAL</v>
          </cell>
          <cell r="T3238" t="str">
            <v>TURKIYE</v>
          </cell>
          <cell r="U3238">
            <v>1.79</v>
          </cell>
          <cell r="V3238">
            <v>1.79</v>
          </cell>
          <cell r="W3238">
            <v>0</v>
          </cell>
          <cell r="X3238" t="str">
            <v>TURKIYE</v>
          </cell>
          <cell r="Y3238">
            <v>0</v>
          </cell>
          <cell r="Z3238">
            <v>0</v>
          </cell>
          <cell r="AA3238">
            <v>6.06</v>
          </cell>
          <cell r="AB3238">
            <v>0</v>
          </cell>
          <cell r="AC3238">
            <v>6.06</v>
          </cell>
        </row>
        <row r="3239">
          <cell r="A3239">
            <v>8699556692481</v>
          </cell>
          <cell r="B3239" t="str">
            <v>B05BB02</v>
          </cell>
          <cell r="C3239" t="str">
            <v>electrolytes with carbohydrates</v>
          </cell>
          <cell r="D3239" t="str">
            <v>REFERANS</v>
          </cell>
          <cell r="E3239" t="str">
            <v>FIYAT KORUMALI URUN</v>
          </cell>
          <cell r="F3239">
            <v>4</v>
          </cell>
          <cell r="G3239">
            <v>1</v>
          </cell>
          <cell r="H3239">
            <v>2</v>
          </cell>
          <cell r="I3239">
            <v>0</v>
          </cell>
          <cell r="J3239">
            <v>0</v>
          </cell>
          <cell r="K3239">
            <v>0</v>
          </cell>
          <cell r="L3239" t="str">
            <v>ISOLYTE M SISE 500 ML(SETSIZ)</v>
          </cell>
          <cell r="M3239" t="str">
            <v>DEKSTROZ + DIBAZIK POTASYUM FOSFAT + POTASYUM KLORUR + SODYUM ASETAT TRIHIDRAT + SODYUM KLORUR</v>
          </cell>
          <cell r="N3239" t="str">
            <v>ECZACIBASI BAXTER</v>
          </cell>
          <cell r="O3239">
            <v>0</v>
          </cell>
          <cell r="P3239">
            <v>0</v>
          </cell>
          <cell r="Q3239">
            <v>500</v>
          </cell>
          <cell r="R3239" t="str">
            <v>NORMAL RECETE</v>
          </cell>
          <cell r="S3239" t="str">
            <v>IMAL</v>
          </cell>
          <cell r="T3239" t="str">
            <v>TURKIYE</v>
          </cell>
          <cell r="U3239">
            <v>1.5</v>
          </cell>
          <cell r="V3239">
            <v>1.5</v>
          </cell>
          <cell r="W3239">
            <v>0</v>
          </cell>
          <cell r="X3239" t="str">
            <v>TURKIYE</v>
          </cell>
          <cell r="Y3239">
            <v>0</v>
          </cell>
          <cell r="Z3239">
            <v>0</v>
          </cell>
          <cell r="AA3239">
            <v>5.0599999999999996</v>
          </cell>
          <cell r="AB3239">
            <v>0</v>
          </cell>
          <cell r="AC3239">
            <v>5.0599999999999996</v>
          </cell>
        </row>
        <row r="3240">
          <cell r="A3240">
            <v>8699556693488</v>
          </cell>
          <cell r="B3240" t="str">
            <v>B05BB02</v>
          </cell>
          <cell r="C3240" t="str">
            <v>electrolytes with carbohydrates</v>
          </cell>
          <cell r="D3240" t="str">
            <v>REFERANS</v>
          </cell>
          <cell r="E3240" t="str">
            <v>FIYAT KORUMALI URUN</v>
          </cell>
          <cell r="F3240">
            <v>4</v>
          </cell>
          <cell r="G3240">
            <v>1</v>
          </cell>
          <cell r="H3240">
            <v>2</v>
          </cell>
          <cell r="I3240">
            <v>0</v>
          </cell>
          <cell r="J3240">
            <v>0</v>
          </cell>
          <cell r="K3240">
            <v>0</v>
          </cell>
          <cell r="L3240" t="str">
            <v>ISOLYTE-M %5 DEKSTROZ PVC  1000 ML(SETLI)</v>
          </cell>
          <cell r="M3240" t="str">
            <v>DEKSTROZ + DIBAZIK POTASYUM FOSFAT + POTASYUM KLORUR + SODYUM ASETAT TRIHIDRAT + SODYUM KLORUR</v>
          </cell>
          <cell r="N3240" t="str">
            <v>ECZACIBASI BAXTER</v>
          </cell>
          <cell r="O3240">
            <v>5</v>
          </cell>
          <cell r="P3240" t="str">
            <v>%</v>
          </cell>
          <cell r="Q3240">
            <v>1000</v>
          </cell>
          <cell r="R3240" t="str">
            <v>NORMAL RECETE</v>
          </cell>
          <cell r="S3240" t="str">
            <v>IMAL</v>
          </cell>
          <cell r="T3240" t="str">
            <v>TURKIYE</v>
          </cell>
          <cell r="U3240">
            <v>2.0299999999999998</v>
          </cell>
          <cell r="V3240">
            <v>2.0299999999999998</v>
          </cell>
          <cell r="W3240">
            <v>0</v>
          </cell>
          <cell r="X3240" t="str">
            <v>TURKIYE</v>
          </cell>
          <cell r="Y3240">
            <v>0</v>
          </cell>
          <cell r="Z3240">
            <v>0</v>
          </cell>
          <cell r="AA3240">
            <v>6.86</v>
          </cell>
          <cell r="AB3240">
            <v>0</v>
          </cell>
          <cell r="AC3240">
            <v>6.86</v>
          </cell>
        </row>
        <row r="3241">
          <cell r="A3241">
            <v>8699556693679</v>
          </cell>
          <cell r="B3241" t="str">
            <v>B05BB02</v>
          </cell>
          <cell r="C3241" t="str">
            <v>electrolytes with carbohydrates</v>
          </cell>
          <cell r="D3241" t="str">
            <v>REFERANS</v>
          </cell>
          <cell r="E3241" t="str">
            <v>FIYAT KORUMALI URUN</v>
          </cell>
          <cell r="F3241">
            <v>4</v>
          </cell>
          <cell r="G3241">
            <v>1</v>
          </cell>
          <cell r="H3241">
            <v>2</v>
          </cell>
          <cell r="I3241">
            <v>0</v>
          </cell>
          <cell r="J3241">
            <v>0</v>
          </cell>
          <cell r="K3241">
            <v>0</v>
          </cell>
          <cell r="L3241" t="str">
            <v>ISOLYTE-M %5 DEKSTROZ PVC  1000 ML(SETSIZ)</v>
          </cell>
          <cell r="M3241" t="str">
            <v>DEKSTROZ + DIBAZIK POTASYUM FOSFAT + POTASYUM KLORUR + SODYUM ASETAT TRIHIDRAT + SODYUM KLORUR</v>
          </cell>
          <cell r="N3241" t="str">
            <v>ECZACIBASI BAXTER</v>
          </cell>
          <cell r="O3241">
            <v>5</v>
          </cell>
          <cell r="P3241" t="str">
            <v>%</v>
          </cell>
          <cell r="Q3241">
            <v>1000</v>
          </cell>
          <cell r="R3241" t="str">
            <v>NORMAL RECETE</v>
          </cell>
          <cell r="S3241" t="str">
            <v>IMAL</v>
          </cell>
          <cell r="T3241" t="str">
            <v>TURKIYE</v>
          </cell>
          <cell r="U3241">
            <v>1.9</v>
          </cell>
          <cell r="V3241">
            <v>1.9</v>
          </cell>
          <cell r="W3241">
            <v>0</v>
          </cell>
          <cell r="X3241" t="str">
            <v>TURKIYE</v>
          </cell>
          <cell r="Y3241">
            <v>0</v>
          </cell>
          <cell r="Z3241">
            <v>0</v>
          </cell>
          <cell r="AA3241">
            <v>6.46</v>
          </cell>
          <cell r="AB3241">
            <v>0</v>
          </cell>
          <cell r="AC3241">
            <v>6.46</v>
          </cell>
        </row>
        <row r="3242">
          <cell r="A3242">
            <v>8699556692726</v>
          </cell>
          <cell r="B3242" t="str">
            <v>B05XA30</v>
          </cell>
          <cell r="C3242" t="str">
            <v>combinations of electrolytes</v>
          </cell>
          <cell r="D3242" t="str">
            <v>REFERANS</v>
          </cell>
          <cell r="E3242" t="str">
            <v>FIYAT KORUMALI URUN</v>
          </cell>
          <cell r="F3242">
            <v>4</v>
          </cell>
          <cell r="G3242">
            <v>1</v>
          </cell>
          <cell r="H3242">
            <v>2</v>
          </cell>
          <cell r="I3242">
            <v>0</v>
          </cell>
          <cell r="J3242">
            <v>0</v>
          </cell>
          <cell r="K3242">
            <v>0</v>
          </cell>
          <cell r="L3242" t="str">
            <v>ISOLYTE-M %5 DEKSTROZ SISE 1000 ML(SETLI)</v>
          </cell>
          <cell r="M3242" t="str">
            <v>DEKSTROZ + DIBAZIK POTASYUM FOSFAT + POTASYUM KLORUR + SODYUM ASETAT TRIHIDRAT + SODYUM KLORUR</v>
          </cell>
          <cell r="N3242" t="str">
            <v>ECZACIBASI BAXTER</v>
          </cell>
          <cell r="O3242">
            <v>5</v>
          </cell>
          <cell r="P3242" t="str">
            <v>%</v>
          </cell>
          <cell r="Q3242">
            <v>1000</v>
          </cell>
          <cell r="R3242" t="str">
            <v>NORMAL RECETE</v>
          </cell>
          <cell r="S3242" t="str">
            <v>IMAL</v>
          </cell>
          <cell r="T3242" t="str">
            <v>TURKIYE</v>
          </cell>
          <cell r="U3242">
            <v>2.0299999999999998</v>
          </cell>
          <cell r="V3242">
            <v>2.0299999999999998</v>
          </cell>
          <cell r="W3242">
            <v>0</v>
          </cell>
          <cell r="X3242" t="str">
            <v>TURKIYE</v>
          </cell>
          <cell r="Y3242">
            <v>0</v>
          </cell>
          <cell r="Z3242">
            <v>0</v>
          </cell>
          <cell r="AA3242">
            <v>6.86</v>
          </cell>
          <cell r="AB3242">
            <v>0</v>
          </cell>
          <cell r="AC3242">
            <v>6.86</v>
          </cell>
        </row>
        <row r="3243">
          <cell r="A3243">
            <v>8699556692610</v>
          </cell>
          <cell r="B3243" t="str">
            <v>B05XA30</v>
          </cell>
          <cell r="C3243" t="str">
            <v>combinations of electrolytes</v>
          </cell>
          <cell r="D3243" t="str">
            <v>REFERANS</v>
          </cell>
          <cell r="E3243" t="str">
            <v>FIYAT KORUMALI URUN</v>
          </cell>
          <cell r="F3243">
            <v>4</v>
          </cell>
          <cell r="G3243">
            <v>1</v>
          </cell>
          <cell r="H3243">
            <v>2</v>
          </cell>
          <cell r="I3243">
            <v>0</v>
          </cell>
          <cell r="J3243">
            <v>0</v>
          </cell>
          <cell r="K3243">
            <v>0</v>
          </cell>
          <cell r="L3243" t="str">
            <v>ISOLYTE-M %5 DEKSTROZSISE 1000 ML(SETSIZ)</v>
          </cell>
          <cell r="M3243" t="str">
            <v>DEKSTROZ + DIBAZIK POTASYUM FOSFAT + POTASYUM KLORUR + SODYUM ASETAT TRIHIDRAT + SODYUM KLORUR</v>
          </cell>
          <cell r="N3243" t="str">
            <v>ECZACIBASI BAXTER</v>
          </cell>
          <cell r="O3243">
            <v>5</v>
          </cell>
          <cell r="P3243" t="str">
            <v>%</v>
          </cell>
          <cell r="Q3243">
            <v>1000</v>
          </cell>
          <cell r="R3243" t="str">
            <v>NORMAL RECETE</v>
          </cell>
          <cell r="S3243" t="str">
            <v>IMAL</v>
          </cell>
          <cell r="T3243" t="str">
            <v>TURKIYE</v>
          </cell>
          <cell r="U3243">
            <v>1.9</v>
          </cell>
          <cell r="V3243">
            <v>1.9</v>
          </cell>
          <cell r="W3243">
            <v>0</v>
          </cell>
          <cell r="X3243" t="str">
            <v>TURKIYE</v>
          </cell>
          <cell r="Y3243">
            <v>0</v>
          </cell>
          <cell r="Z3243">
            <v>0</v>
          </cell>
          <cell r="AA3243">
            <v>6.46</v>
          </cell>
          <cell r="AB3243">
            <v>0</v>
          </cell>
          <cell r="AC3243">
            <v>6.46</v>
          </cell>
        </row>
        <row r="3244">
          <cell r="A3244">
            <v>8699556693693</v>
          </cell>
          <cell r="B3244" t="str">
            <v>B05BB02</v>
          </cell>
          <cell r="C3244" t="str">
            <v>electrolytes with carbohydrates</v>
          </cell>
          <cell r="D3244" t="str">
            <v>REFERANS</v>
          </cell>
          <cell r="E3244" t="str">
            <v>FIYAT KORUMALI URUN</v>
          </cell>
          <cell r="F3244">
            <v>4</v>
          </cell>
          <cell r="G3244">
            <v>1</v>
          </cell>
          <cell r="H3244">
            <v>2</v>
          </cell>
          <cell r="I3244">
            <v>0</v>
          </cell>
          <cell r="J3244">
            <v>0</v>
          </cell>
          <cell r="K3244">
            <v>0</v>
          </cell>
          <cell r="L3244" t="str">
            <v>%5 DEKSTROZ LAKTAT RINGER PVC 1000 ML(SETSIZ)</v>
          </cell>
          <cell r="M3244" t="str">
            <v>DEKSTROZ + KALSIYUM KLORUR + POTASYUM KLORUR + SODYUM KLORUR + SODYUM LAKTAT</v>
          </cell>
          <cell r="N3244" t="str">
            <v>ECZACIBASI BAXTER</v>
          </cell>
          <cell r="O3244">
            <v>5</v>
          </cell>
          <cell r="P3244" t="str">
            <v>%</v>
          </cell>
          <cell r="Q3244">
            <v>1000</v>
          </cell>
          <cell r="R3244" t="str">
            <v>NORMAL RECETE</v>
          </cell>
          <cell r="S3244" t="str">
            <v>IMAL</v>
          </cell>
          <cell r="T3244" t="str">
            <v>TURKIYE</v>
          </cell>
          <cell r="U3244">
            <v>1.89</v>
          </cell>
          <cell r="V3244">
            <v>1.89</v>
          </cell>
          <cell r="W3244">
            <v>0</v>
          </cell>
          <cell r="X3244" t="str">
            <v>TURKIYE</v>
          </cell>
          <cell r="Y3244">
            <v>0</v>
          </cell>
          <cell r="Z3244">
            <v>0</v>
          </cell>
          <cell r="AA3244">
            <v>6.4</v>
          </cell>
          <cell r="AB3244">
            <v>0</v>
          </cell>
          <cell r="AC3244">
            <v>6.4</v>
          </cell>
        </row>
        <row r="3245">
          <cell r="A3245">
            <v>8699556693792</v>
          </cell>
          <cell r="B3245" t="str">
            <v>B05BB02</v>
          </cell>
          <cell r="C3245" t="str">
            <v>electrolytes with carbohydrates</v>
          </cell>
          <cell r="D3245" t="str">
            <v>REFERANS</v>
          </cell>
          <cell r="E3245" t="str">
            <v>FIYAT KORUMALI URUN</v>
          </cell>
          <cell r="F3245">
            <v>4</v>
          </cell>
          <cell r="G3245">
            <v>1</v>
          </cell>
          <cell r="H3245">
            <v>2</v>
          </cell>
          <cell r="I3245">
            <v>0</v>
          </cell>
          <cell r="J3245">
            <v>0</v>
          </cell>
          <cell r="K3245">
            <v>0</v>
          </cell>
          <cell r="L3245" t="str">
            <v>%5 DEKSTROZ LAKTATLI RINGER PVC 1000 ML(SETLI)</v>
          </cell>
          <cell r="M3245" t="str">
            <v>DEKSTROZ + KALSIYUM KLORUR + POTASYUM KLORUR + SODYUM KLORUR + SODYUM LAKTAT</v>
          </cell>
          <cell r="N3245" t="str">
            <v>ECZACIBASI BAXTER</v>
          </cell>
          <cell r="O3245">
            <v>5</v>
          </cell>
          <cell r="P3245" t="str">
            <v>%</v>
          </cell>
          <cell r="Q3245">
            <v>1000</v>
          </cell>
          <cell r="R3245" t="str">
            <v>NORMAL RECETE</v>
          </cell>
          <cell r="S3245" t="str">
            <v>IMAL</v>
          </cell>
          <cell r="T3245" t="str">
            <v>TURKIYE</v>
          </cell>
          <cell r="U3245">
            <v>1.93</v>
          </cell>
          <cell r="V3245">
            <v>1.93</v>
          </cell>
          <cell r="W3245">
            <v>0</v>
          </cell>
          <cell r="X3245" t="str">
            <v>TURKIYE</v>
          </cell>
          <cell r="Y3245">
            <v>0</v>
          </cell>
          <cell r="Z3245">
            <v>0</v>
          </cell>
          <cell r="AA3245">
            <v>6.53</v>
          </cell>
          <cell r="AB3245">
            <v>0</v>
          </cell>
          <cell r="AC3245">
            <v>6.53</v>
          </cell>
        </row>
        <row r="3246">
          <cell r="A3246">
            <v>8699556693464</v>
          </cell>
          <cell r="B3246" t="str">
            <v>B05BB02</v>
          </cell>
          <cell r="C3246" t="str">
            <v>electrolytes with carbohydrates</v>
          </cell>
          <cell r="D3246" t="str">
            <v>REFERANS</v>
          </cell>
          <cell r="E3246" t="str">
            <v>FIYAT KORUMALI URUN</v>
          </cell>
          <cell r="F3246">
            <v>4</v>
          </cell>
          <cell r="G3246">
            <v>1</v>
          </cell>
          <cell r="H3246">
            <v>2</v>
          </cell>
          <cell r="I3246">
            <v>0</v>
          </cell>
          <cell r="J3246">
            <v>0</v>
          </cell>
          <cell r="K3246">
            <v>0</v>
          </cell>
          <cell r="L3246" t="str">
            <v>%5 DEKSTROZ LAKTATLI RINGER PVC 500 ML(SETLI)</v>
          </cell>
          <cell r="M3246" t="str">
            <v>DEKSTROZ + KALSIYUM KLORUR + POTASYUM KLORUR + SODYUM KLORUR + SODYUM LAKTAT</v>
          </cell>
          <cell r="N3246" t="str">
            <v>ECZACIBASI BAXTER</v>
          </cell>
          <cell r="O3246">
            <v>5</v>
          </cell>
          <cell r="P3246" t="str">
            <v>%</v>
          </cell>
          <cell r="Q3246">
            <v>500</v>
          </cell>
          <cell r="R3246" t="str">
            <v>NORMAL RECETE</v>
          </cell>
          <cell r="S3246" t="str">
            <v>IMAL</v>
          </cell>
          <cell r="T3246" t="str">
            <v>TURKIYE</v>
          </cell>
          <cell r="U3246">
            <v>1.78</v>
          </cell>
          <cell r="V3246">
            <v>1.78</v>
          </cell>
          <cell r="W3246">
            <v>0</v>
          </cell>
          <cell r="X3246" t="str">
            <v>TURKIYE</v>
          </cell>
          <cell r="Y3246">
            <v>0</v>
          </cell>
          <cell r="Z3246">
            <v>0</v>
          </cell>
          <cell r="AA3246">
            <v>6.05</v>
          </cell>
          <cell r="AB3246">
            <v>0</v>
          </cell>
          <cell r="AC3246">
            <v>6.05</v>
          </cell>
        </row>
        <row r="3247">
          <cell r="A3247">
            <v>8699556693495</v>
          </cell>
          <cell r="B3247" t="str">
            <v>B05BB02</v>
          </cell>
          <cell r="C3247" t="str">
            <v>electrolytes with carbohydrates</v>
          </cell>
          <cell r="D3247" t="str">
            <v>REFERANS</v>
          </cell>
          <cell r="E3247" t="str">
            <v>FIYAT KORUMALI URUN</v>
          </cell>
          <cell r="F3247">
            <v>4</v>
          </cell>
          <cell r="G3247">
            <v>1</v>
          </cell>
          <cell r="H3247">
            <v>2</v>
          </cell>
          <cell r="I3247">
            <v>0</v>
          </cell>
          <cell r="J3247">
            <v>0</v>
          </cell>
          <cell r="K3247">
            <v>0</v>
          </cell>
          <cell r="L3247" t="str">
            <v>%5 DEKSTROZ LAKTATLI RINGER PVC 500 ML(SETSIZ)</v>
          </cell>
          <cell r="M3247" t="str">
            <v>DEKSTROZ + KALSIYUM KLORUR + POTASYUM KLORUR + SODYUM KLORUR + SODYUM LAKTAT</v>
          </cell>
          <cell r="N3247" t="str">
            <v>ECZACIBASI BAXTER</v>
          </cell>
          <cell r="O3247">
            <v>5</v>
          </cell>
          <cell r="P3247" t="str">
            <v>%</v>
          </cell>
          <cell r="Q3247">
            <v>500</v>
          </cell>
          <cell r="R3247" t="str">
            <v>NORMAL RECETE</v>
          </cell>
          <cell r="S3247" t="str">
            <v>IMAL</v>
          </cell>
          <cell r="T3247" t="str">
            <v>TURKIYE</v>
          </cell>
          <cell r="U3247">
            <v>1.45</v>
          </cell>
          <cell r="V3247">
            <v>1.45</v>
          </cell>
          <cell r="W3247">
            <v>0</v>
          </cell>
          <cell r="X3247" t="str">
            <v>TURKIYE</v>
          </cell>
          <cell r="Y3247">
            <v>0</v>
          </cell>
          <cell r="Z3247">
            <v>0</v>
          </cell>
          <cell r="AA3247">
            <v>4.9000000000000004</v>
          </cell>
          <cell r="AB3247">
            <v>0</v>
          </cell>
          <cell r="AC3247">
            <v>4.9000000000000004</v>
          </cell>
        </row>
        <row r="3248">
          <cell r="A3248">
            <v>8699556692443</v>
          </cell>
          <cell r="B3248" t="str">
            <v>B05BB02</v>
          </cell>
          <cell r="C3248" t="str">
            <v>electrolytes with carbohydrates</v>
          </cell>
          <cell r="D3248" t="str">
            <v>REFERANS</v>
          </cell>
          <cell r="E3248" t="str">
            <v>FIYAT KORUMALI URUN</v>
          </cell>
          <cell r="F3248">
            <v>4</v>
          </cell>
          <cell r="G3248">
            <v>1</v>
          </cell>
          <cell r="H3248">
            <v>2</v>
          </cell>
          <cell r="I3248">
            <v>0</v>
          </cell>
          <cell r="J3248">
            <v>0</v>
          </cell>
          <cell r="K3248">
            <v>0</v>
          </cell>
          <cell r="L3248" t="str">
            <v>%5 DEKSTROZ LAKTATLI RINGER SISE   500 ML(SETSIZ)</v>
          </cell>
          <cell r="M3248" t="str">
            <v>DEKSTROZ + KALSIYUM KLORUR + POTASYUM KLORUR + SODYUM KLORUR + SODYUM LAKTAT</v>
          </cell>
          <cell r="N3248" t="str">
            <v>ECZACIBASI BAXTER</v>
          </cell>
          <cell r="O3248">
            <v>0</v>
          </cell>
          <cell r="P3248">
            <v>0</v>
          </cell>
          <cell r="Q3248">
            <v>500</v>
          </cell>
          <cell r="R3248" t="str">
            <v>NORMAL RECETE</v>
          </cell>
          <cell r="S3248" t="str">
            <v>IMAL</v>
          </cell>
          <cell r="T3248" t="str">
            <v>TURKIYE</v>
          </cell>
          <cell r="U3248">
            <v>1.41</v>
          </cell>
          <cell r="V3248">
            <v>1.41</v>
          </cell>
          <cell r="W3248">
            <v>0</v>
          </cell>
          <cell r="X3248" t="str">
            <v>TURKIYE</v>
          </cell>
          <cell r="Y3248">
            <v>0</v>
          </cell>
          <cell r="Z3248">
            <v>0</v>
          </cell>
          <cell r="AA3248">
            <v>4.7699999999999996</v>
          </cell>
          <cell r="AB3248">
            <v>0</v>
          </cell>
          <cell r="AC3248">
            <v>4.7699999999999996</v>
          </cell>
        </row>
        <row r="3249">
          <cell r="A3249">
            <v>8699556692443</v>
          </cell>
          <cell r="B3249" t="str">
            <v>B05BB02</v>
          </cell>
          <cell r="C3249" t="str">
            <v>electrolytes with carbohydrates</v>
          </cell>
          <cell r="D3249" t="str">
            <v>REFERANS</v>
          </cell>
          <cell r="E3249" t="str">
            <v>FIYAT KORUMALI URUN</v>
          </cell>
          <cell r="F3249">
            <v>4</v>
          </cell>
          <cell r="G3249">
            <v>1</v>
          </cell>
          <cell r="H3249">
            <v>2</v>
          </cell>
          <cell r="I3249">
            <v>0</v>
          </cell>
          <cell r="J3249">
            <v>0</v>
          </cell>
          <cell r="K3249">
            <v>0</v>
          </cell>
          <cell r="L3249" t="str">
            <v>%5 DEKSTROZ LAKTATLI RINGER SISE   500 ML(SETSIZ)</v>
          </cell>
          <cell r="M3249" t="str">
            <v>DEKSTROZ + KALSIYUM KLORUR + POTASYUM KLORUR + SODYUM KLORUR + SODYUM LAKTAT</v>
          </cell>
          <cell r="N3249" t="str">
            <v>ECZACIBASI BAXTER</v>
          </cell>
          <cell r="O3249">
            <v>0</v>
          </cell>
          <cell r="P3249">
            <v>0</v>
          </cell>
          <cell r="Q3249">
            <v>500</v>
          </cell>
          <cell r="R3249" t="str">
            <v>NORMAL RECETE</v>
          </cell>
          <cell r="S3249" t="str">
            <v>IMAL</v>
          </cell>
          <cell r="T3249" t="str">
            <v>TURKIYE</v>
          </cell>
          <cell r="U3249">
            <v>1.41</v>
          </cell>
          <cell r="V3249">
            <v>1.41</v>
          </cell>
          <cell r="W3249">
            <v>0</v>
          </cell>
          <cell r="X3249" t="str">
            <v>TURKIYE</v>
          </cell>
          <cell r="Y3249">
            <v>0</v>
          </cell>
          <cell r="Z3249">
            <v>0</v>
          </cell>
          <cell r="AA3249">
            <v>4.7699999999999996</v>
          </cell>
          <cell r="AB3249">
            <v>0</v>
          </cell>
          <cell r="AC3249">
            <v>4.7699999999999996</v>
          </cell>
        </row>
        <row r="3250">
          <cell r="A3250">
            <v>8699556692467</v>
          </cell>
          <cell r="B3250" t="str">
            <v>B05BB02</v>
          </cell>
          <cell r="C3250" t="str">
            <v>electrolytes with carbohydrates</v>
          </cell>
          <cell r="D3250" t="str">
            <v>REFERANS</v>
          </cell>
          <cell r="E3250" t="str">
            <v>FIYAT KORUMALI URUN</v>
          </cell>
          <cell r="F3250">
            <v>4</v>
          </cell>
          <cell r="G3250">
            <v>1</v>
          </cell>
          <cell r="H3250">
            <v>2</v>
          </cell>
          <cell r="I3250">
            <v>0</v>
          </cell>
          <cell r="J3250">
            <v>0</v>
          </cell>
          <cell r="K3250">
            <v>0</v>
          </cell>
          <cell r="L3250" t="str">
            <v>%5 DEKSTROZ LAKTATLI RINGER SISE   500 ML(SETLI)</v>
          </cell>
          <cell r="M3250" t="str">
            <v>DEKSTROZ + KALSIYUM KLORUR + POTASYUM KLORUR + SODYUM KLORUR + SODYUM LAKTAT</v>
          </cell>
          <cell r="N3250" t="str">
            <v>ECZACIBASI BAXTER</v>
          </cell>
          <cell r="O3250">
            <v>0</v>
          </cell>
          <cell r="P3250">
            <v>0</v>
          </cell>
          <cell r="Q3250">
            <v>500</v>
          </cell>
          <cell r="R3250" t="str">
            <v>NORMAL RECETE</v>
          </cell>
          <cell r="S3250" t="str">
            <v>IMAL</v>
          </cell>
          <cell r="T3250" t="str">
            <v>TURKIYE</v>
          </cell>
          <cell r="U3250">
            <v>1.72</v>
          </cell>
          <cell r="V3250">
            <v>1.72</v>
          </cell>
          <cell r="W3250">
            <v>0</v>
          </cell>
          <cell r="X3250" t="str">
            <v>TURKIYE</v>
          </cell>
          <cell r="Y3250">
            <v>0</v>
          </cell>
          <cell r="Z3250">
            <v>0</v>
          </cell>
          <cell r="AA3250">
            <v>5.8</v>
          </cell>
          <cell r="AB3250">
            <v>0</v>
          </cell>
          <cell r="AC3250">
            <v>5.8</v>
          </cell>
        </row>
        <row r="3251">
          <cell r="A3251">
            <v>8699556692740</v>
          </cell>
          <cell r="B3251" t="str">
            <v>B05BB02</v>
          </cell>
          <cell r="C3251" t="str">
            <v>electrolytes with carbohydrates</v>
          </cell>
          <cell r="D3251" t="str">
            <v>REFERANS</v>
          </cell>
          <cell r="E3251" t="str">
            <v>FIYAT KORUMALI URUN</v>
          </cell>
          <cell r="F3251">
            <v>4</v>
          </cell>
          <cell r="G3251">
            <v>1</v>
          </cell>
          <cell r="H3251">
            <v>2</v>
          </cell>
          <cell r="I3251">
            <v>0</v>
          </cell>
          <cell r="J3251">
            <v>0</v>
          </cell>
          <cell r="K3251">
            <v>0</v>
          </cell>
          <cell r="L3251" t="str">
            <v>%5 DEKSTROZ LAKTATLI RINGER SISE 1000 ML(SETLI)</v>
          </cell>
          <cell r="M3251" t="str">
            <v>DEKSTROZ + KALSIYUM KLORUR + POTASYUM KLORUR + SODYUM KLORUR + SODYUM LAKTAT</v>
          </cell>
          <cell r="N3251" t="str">
            <v>ECZACIBASI BAXTER</v>
          </cell>
          <cell r="O3251">
            <v>5</v>
          </cell>
          <cell r="P3251" t="str">
            <v>%</v>
          </cell>
          <cell r="Q3251">
            <v>1000</v>
          </cell>
          <cell r="R3251" t="str">
            <v>NORMAL RECETE</v>
          </cell>
          <cell r="S3251" t="str">
            <v>IMAL</v>
          </cell>
          <cell r="T3251" t="str">
            <v>TURKIYE</v>
          </cell>
          <cell r="U3251">
            <v>1.93</v>
          </cell>
          <cell r="V3251">
            <v>1.93</v>
          </cell>
          <cell r="W3251">
            <v>0</v>
          </cell>
          <cell r="X3251" t="str">
            <v>TURKIYE</v>
          </cell>
          <cell r="Y3251">
            <v>0</v>
          </cell>
          <cell r="Z3251">
            <v>0</v>
          </cell>
          <cell r="AA3251">
            <v>6.53</v>
          </cell>
          <cell r="AB3251">
            <v>0</v>
          </cell>
          <cell r="AC3251">
            <v>6.53</v>
          </cell>
        </row>
        <row r="3252">
          <cell r="A3252">
            <v>8699556692696</v>
          </cell>
          <cell r="B3252" t="str">
            <v>B05BB02</v>
          </cell>
          <cell r="C3252" t="str">
            <v>electrolytes with carbohydrates</v>
          </cell>
          <cell r="D3252" t="str">
            <v>REFERANS</v>
          </cell>
          <cell r="E3252" t="str">
            <v>FIYAT KORUMALI URUN</v>
          </cell>
          <cell r="F3252">
            <v>4</v>
          </cell>
          <cell r="G3252">
            <v>1</v>
          </cell>
          <cell r="H3252">
            <v>2</v>
          </cell>
          <cell r="I3252">
            <v>0</v>
          </cell>
          <cell r="J3252">
            <v>0</v>
          </cell>
          <cell r="K3252">
            <v>0</v>
          </cell>
          <cell r="L3252" t="str">
            <v>%5 DEKSTROZ LAKTATLI RINGER SISE 1000 ML(SETSIZ)</v>
          </cell>
          <cell r="M3252" t="str">
            <v>DEKSTROZ + KALSIYUM KLORUR + POTASYUM KLORUR + SODYUM KLORUR + SODYUM LAKTAT</v>
          </cell>
          <cell r="N3252" t="str">
            <v>ECZACIBASI BAXTER</v>
          </cell>
          <cell r="O3252">
            <v>5</v>
          </cell>
          <cell r="P3252" t="str">
            <v>%</v>
          </cell>
          <cell r="Q3252">
            <v>1000</v>
          </cell>
          <cell r="R3252" t="str">
            <v>NORMAL RECETE</v>
          </cell>
          <cell r="S3252" t="str">
            <v>IMAL</v>
          </cell>
          <cell r="T3252" t="str">
            <v>TURKIYE</v>
          </cell>
          <cell r="U3252">
            <v>1.89</v>
          </cell>
          <cell r="V3252">
            <v>1.89</v>
          </cell>
          <cell r="W3252">
            <v>0</v>
          </cell>
          <cell r="X3252" t="str">
            <v>TURKIYE</v>
          </cell>
          <cell r="Y3252">
            <v>0</v>
          </cell>
          <cell r="Z3252">
            <v>0</v>
          </cell>
          <cell r="AA3252">
            <v>6.4</v>
          </cell>
          <cell r="AB3252">
            <v>0</v>
          </cell>
          <cell r="AC3252">
            <v>6.4</v>
          </cell>
        </row>
        <row r="3253">
          <cell r="A3253">
            <v>8699556690500</v>
          </cell>
          <cell r="B3253" t="str">
            <v>B05BB02</v>
          </cell>
          <cell r="C3253" t="str">
            <v>electrolytes with carbohydrates</v>
          </cell>
          <cell r="D3253" t="str">
            <v>REFERANS</v>
          </cell>
          <cell r="E3253" t="str">
            <v>FIYAT KORUMALI URUN</v>
          </cell>
          <cell r="F3253">
            <v>4</v>
          </cell>
          <cell r="G3253">
            <v>2</v>
          </cell>
          <cell r="H3253">
            <v>2</v>
          </cell>
          <cell r="I3253">
            <v>0</v>
          </cell>
          <cell r="J3253">
            <v>0</v>
          </cell>
          <cell r="K3253">
            <v>0</v>
          </cell>
          <cell r="L3253" t="str">
            <v>KADALEX SISE 500 ML(SETLI)</v>
          </cell>
          <cell r="M3253" t="str">
            <v>DEKSTROZ + POTASYUM KLORUR</v>
          </cell>
          <cell r="N3253" t="str">
            <v>ECZACIBASI BAXTER</v>
          </cell>
          <cell r="O3253">
            <v>0</v>
          </cell>
          <cell r="P3253">
            <v>0</v>
          </cell>
          <cell r="Q3253">
            <v>500</v>
          </cell>
          <cell r="R3253" t="str">
            <v>NORMAL RECETE</v>
          </cell>
          <cell r="S3253" t="str">
            <v>IMAL</v>
          </cell>
          <cell r="T3253" t="str">
            <v>TURKIYE</v>
          </cell>
          <cell r="U3253">
            <v>1.75</v>
          </cell>
          <cell r="V3253">
            <v>1.75</v>
          </cell>
          <cell r="W3253">
            <v>0</v>
          </cell>
          <cell r="X3253" t="str">
            <v>TURKIYE</v>
          </cell>
          <cell r="Y3253">
            <v>0</v>
          </cell>
          <cell r="Z3253">
            <v>0</v>
          </cell>
          <cell r="AA3253">
            <v>5.95</v>
          </cell>
          <cell r="AB3253">
            <v>0</v>
          </cell>
          <cell r="AC3253">
            <v>5.95</v>
          </cell>
        </row>
        <row r="3254">
          <cell r="A3254">
            <v>8699556690524</v>
          </cell>
          <cell r="B3254" t="str">
            <v>B05BB02</v>
          </cell>
          <cell r="C3254" t="str">
            <v>electrolytes with carbohydrates</v>
          </cell>
          <cell r="D3254" t="str">
            <v>REFERANS</v>
          </cell>
          <cell r="E3254" t="str">
            <v>FIYAT KORUMALI URUN</v>
          </cell>
          <cell r="F3254">
            <v>4</v>
          </cell>
          <cell r="G3254">
            <v>1</v>
          </cell>
          <cell r="H3254">
            <v>2</v>
          </cell>
          <cell r="I3254">
            <v>0</v>
          </cell>
          <cell r="J3254">
            <v>0</v>
          </cell>
          <cell r="K3254">
            <v>0</v>
          </cell>
          <cell r="L3254" t="str">
            <v>KADEKS-40  500 ML(SETLI)</v>
          </cell>
          <cell r="M3254" t="str">
            <v>DEKSTROZ + POTASYUM KLORUR + SODYUM KLORUR</v>
          </cell>
          <cell r="N3254" t="str">
            <v>ECZACIBASI BAXTER</v>
          </cell>
          <cell r="O3254">
            <v>0</v>
          </cell>
          <cell r="P3254">
            <v>0</v>
          </cell>
          <cell r="Q3254">
            <v>500</v>
          </cell>
          <cell r="R3254" t="str">
            <v>NORMAL RECETE</v>
          </cell>
          <cell r="S3254" t="str">
            <v>IMAL</v>
          </cell>
          <cell r="T3254" t="str">
            <v>TURKIYE</v>
          </cell>
          <cell r="U3254">
            <v>1.86</v>
          </cell>
          <cell r="V3254">
            <v>1.86</v>
          </cell>
          <cell r="W3254">
            <v>0</v>
          </cell>
          <cell r="X3254" t="str">
            <v>TURKIYE</v>
          </cell>
          <cell r="Y3254">
            <v>0</v>
          </cell>
          <cell r="Z3254">
            <v>0</v>
          </cell>
          <cell r="AA3254">
            <v>6.3</v>
          </cell>
          <cell r="AB3254">
            <v>0</v>
          </cell>
          <cell r="AC3254">
            <v>6.3</v>
          </cell>
        </row>
        <row r="3255">
          <cell r="A3255">
            <v>8699556690654</v>
          </cell>
          <cell r="B3255" t="str">
            <v>B05BB02</v>
          </cell>
          <cell r="C3255" t="str">
            <v>electrolytes with carbohydrates</v>
          </cell>
          <cell r="D3255" t="str">
            <v>REFERANS</v>
          </cell>
          <cell r="E3255" t="str">
            <v>FIYAT KORUMALI URUN</v>
          </cell>
          <cell r="F3255">
            <v>4</v>
          </cell>
          <cell r="G3255">
            <v>1</v>
          </cell>
          <cell r="H3255">
            <v>2</v>
          </cell>
          <cell r="I3255">
            <v>0</v>
          </cell>
          <cell r="J3255">
            <v>0</v>
          </cell>
          <cell r="K3255">
            <v>0</v>
          </cell>
          <cell r="L3255" t="str">
            <v>KADEKS-40  500 ML(SETSIZ)</v>
          </cell>
          <cell r="M3255" t="str">
            <v>DEKSTROZ + POTASYUM KLORUR + SODYUM KLORUR</v>
          </cell>
          <cell r="N3255" t="str">
            <v>ECZACIBASI BAXTER</v>
          </cell>
          <cell r="O3255">
            <v>0</v>
          </cell>
          <cell r="P3255">
            <v>0</v>
          </cell>
          <cell r="Q3255">
            <v>500</v>
          </cell>
          <cell r="R3255" t="str">
            <v>NORMAL RECETE</v>
          </cell>
          <cell r="S3255" t="str">
            <v>IMAL</v>
          </cell>
          <cell r="T3255" t="str">
            <v>TURKIYE</v>
          </cell>
          <cell r="U3255">
            <v>1.58</v>
          </cell>
          <cell r="V3255">
            <v>1.58</v>
          </cell>
          <cell r="W3255">
            <v>0</v>
          </cell>
          <cell r="X3255" t="str">
            <v>TURKIYE</v>
          </cell>
          <cell r="Y3255">
            <v>0</v>
          </cell>
          <cell r="Z3255">
            <v>0</v>
          </cell>
          <cell r="AA3255">
            <v>5.34</v>
          </cell>
          <cell r="AB3255">
            <v>0</v>
          </cell>
          <cell r="AC3255">
            <v>5.34</v>
          </cell>
        </row>
        <row r="3256">
          <cell r="A3256">
            <v>8699556690210</v>
          </cell>
          <cell r="B3256" t="str">
            <v>B05BB02</v>
          </cell>
          <cell r="C3256" t="str">
            <v>electrolytes with carbohydrates</v>
          </cell>
          <cell r="D3256" t="str">
            <v>REFERANS</v>
          </cell>
          <cell r="E3256" t="str">
            <v>FIYAT KORUMALI URUN</v>
          </cell>
          <cell r="F3256">
            <v>4</v>
          </cell>
          <cell r="G3256">
            <v>1</v>
          </cell>
          <cell r="H3256">
            <v>2</v>
          </cell>
          <cell r="I3256">
            <v>0</v>
          </cell>
          <cell r="J3256">
            <v>0</v>
          </cell>
          <cell r="K3256">
            <v>0</v>
          </cell>
          <cell r="L3256" t="str">
            <v>%5 DEKSTROZ %02 NACL PVC 250 ML(SETLI)</v>
          </cell>
          <cell r="M3256" t="str">
            <v>DEKSTROZ + SODYUM KLORUR</v>
          </cell>
          <cell r="N3256" t="str">
            <v>ECZACIBASI BAXTER</v>
          </cell>
          <cell r="O3256">
            <v>0</v>
          </cell>
          <cell r="P3256">
            <v>0</v>
          </cell>
          <cell r="Q3256">
            <v>250</v>
          </cell>
          <cell r="R3256" t="str">
            <v>NORMAL RECETE</v>
          </cell>
          <cell r="S3256" t="str">
            <v>IMAL</v>
          </cell>
          <cell r="T3256" t="str">
            <v>TURKIYE</v>
          </cell>
          <cell r="U3256">
            <v>1.44</v>
          </cell>
          <cell r="V3256">
            <v>1.44</v>
          </cell>
          <cell r="W3256">
            <v>0</v>
          </cell>
          <cell r="X3256" t="str">
            <v>TURKIYE</v>
          </cell>
          <cell r="Y3256">
            <v>0</v>
          </cell>
          <cell r="Z3256">
            <v>0</v>
          </cell>
          <cell r="AA3256">
            <v>4.87</v>
          </cell>
          <cell r="AB3256">
            <v>0</v>
          </cell>
          <cell r="AC3256">
            <v>4.87</v>
          </cell>
        </row>
        <row r="3257">
          <cell r="A3257">
            <v>8699556690258</v>
          </cell>
          <cell r="B3257" t="str">
            <v>B05BB02</v>
          </cell>
          <cell r="C3257" t="str">
            <v>electrolytes with carbohydrates</v>
          </cell>
          <cell r="D3257" t="str">
            <v>REFERANS</v>
          </cell>
          <cell r="E3257" t="str">
            <v>FIYAT KORUMALI URUN</v>
          </cell>
          <cell r="F3257">
            <v>4</v>
          </cell>
          <cell r="G3257">
            <v>1</v>
          </cell>
          <cell r="H3257">
            <v>2</v>
          </cell>
          <cell r="I3257">
            <v>0</v>
          </cell>
          <cell r="J3257">
            <v>0</v>
          </cell>
          <cell r="K3257">
            <v>0</v>
          </cell>
          <cell r="L3257" t="str">
            <v>%5 DEKSTROZ %02 NACL PVC 250 ML(SETSIZ)</v>
          </cell>
          <cell r="M3257" t="str">
            <v>DEKSTROZ + SODYUM KLORUR</v>
          </cell>
          <cell r="N3257" t="str">
            <v>ECZACIBASI BAXTER</v>
          </cell>
          <cell r="O3257">
            <v>0</v>
          </cell>
          <cell r="P3257">
            <v>0</v>
          </cell>
          <cell r="Q3257">
            <v>250</v>
          </cell>
          <cell r="R3257" t="str">
            <v>NORMAL RECETE</v>
          </cell>
          <cell r="S3257" t="str">
            <v>IMAL</v>
          </cell>
          <cell r="T3257" t="str">
            <v>TURKIYE</v>
          </cell>
          <cell r="U3257">
            <v>1.1100000000000001</v>
          </cell>
          <cell r="V3257">
            <v>1.1100000000000001</v>
          </cell>
          <cell r="W3257">
            <v>0</v>
          </cell>
          <cell r="X3257" t="str">
            <v>TURKIYE</v>
          </cell>
          <cell r="Y3257">
            <v>0</v>
          </cell>
          <cell r="Z3257">
            <v>0</v>
          </cell>
          <cell r="AA3257">
            <v>3.72</v>
          </cell>
          <cell r="AB3257">
            <v>0</v>
          </cell>
          <cell r="AC3257">
            <v>3.72</v>
          </cell>
        </row>
        <row r="3258">
          <cell r="A3258">
            <v>8699556690548</v>
          </cell>
          <cell r="B3258" t="str">
            <v>B05BB02</v>
          </cell>
          <cell r="C3258" t="str">
            <v>electrolytes with carbohydrates</v>
          </cell>
          <cell r="D3258" t="str">
            <v>REFERANS</v>
          </cell>
          <cell r="E3258" t="str">
            <v>FIYAT KORUMALI URUN</v>
          </cell>
          <cell r="F3258">
            <v>4</v>
          </cell>
          <cell r="G3258">
            <v>1</v>
          </cell>
          <cell r="H3258">
            <v>2</v>
          </cell>
          <cell r="I3258">
            <v>0</v>
          </cell>
          <cell r="J3258">
            <v>0</v>
          </cell>
          <cell r="K3258">
            <v>0</v>
          </cell>
          <cell r="L3258" t="str">
            <v>%5 DEKSTROZ %02 NACL PVC 500 ML(SETLI)</v>
          </cell>
          <cell r="M3258" t="str">
            <v>DEKSTROZ + SODYUM KLORUR</v>
          </cell>
          <cell r="N3258" t="str">
            <v>ECZACIBASI BAXTER</v>
          </cell>
          <cell r="O3258">
            <v>0</v>
          </cell>
          <cell r="P3258">
            <v>0</v>
          </cell>
          <cell r="Q3258">
            <v>500</v>
          </cell>
          <cell r="R3258" t="str">
            <v>NORMAL RECETE</v>
          </cell>
          <cell r="S3258" t="str">
            <v>IMAL</v>
          </cell>
          <cell r="T3258" t="str">
            <v>TURKIYE</v>
          </cell>
          <cell r="U3258">
            <v>1.74</v>
          </cell>
          <cell r="V3258">
            <v>1.74</v>
          </cell>
          <cell r="W3258">
            <v>0</v>
          </cell>
          <cell r="X3258" t="str">
            <v>TURKIYE</v>
          </cell>
          <cell r="Y3258">
            <v>0</v>
          </cell>
          <cell r="Z3258">
            <v>0</v>
          </cell>
          <cell r="AA3258">
            <v>5.88</v>
          </cell>
          <cell r="AB3258">
            <v>0</v>
          </cell>
          <cell r="AC3258">
            <v>5.88</v>
          </cell>
        </row>
        <row r="3259">
          <cell r="A3259">
            <v>8699556691576</v>
          </cell>
          <cell r="B3259" t="str">
            <v>B05BB02</v>
          </cell>
          <cell r="C3259" t="str">
            <v>electrolytes with carbohydrates</v>
          </cell>
          <cell r="D3259" t="str">
            <v>REFERANS</v>
          </cell>
          <cell r="E3259" t="str">
            <v>FIYAT KORUMALI URUN</v>
          </cell>
          <cell r="F3259">
            <v>4</v>
          </cell>
          <cell r="G3259">
            <v>1</v>
          </cell>
          <cell r="H3259">
            <v>2</v>
          </cell>
          <cell r="I3259">
            <v>0</v>
          </cell>
          <cell r="J3259">
            <v>0</v>
          </cell>
          <cell r="K3259">
            <v>0</v>
          </cell>
          <cell r="L3259" t="str">
            <v>%5 DEKSTROZ %02 NACL PVC 500 ML(SETSIZ)</v>
          </cell>
          <cell r="M3259" t="str">
            <v>DEKSTROZ + SODYUM KLORUR</v>
          </cell>
          <cell r="N3259" t="str">
            <v>ECZACIBASI BAXTER</v>
          </cell>
          <cell r="O3259">
            <v>0</v>
          </cell>
          <cell r="P3259">
            <v>0</v>
          </cell>
          <cell r="Q3259">
            <v>500</v>
          </cell>
          <cell r="R3259" t="str">
            <v>NORMAL RECETE</v>
          </cell>
          <cell r="S3259" t="str">
            <v>IMAL</v>
          </cell>
          <cell r="T3259" t="str">
            <v>TURKIYE</v>
          </cell>
          <cell r="U3259">
            <v>1.44</v>
          </cell>
          <cell r="V3259">
            <v>1.44</v>
          </cell>
          <cell r="W3259">
            <v>0</v>
          </cell>
          <cell r="X3259" t="str">
            <v>TURKIYE</v>
          </cell>
          <cell r="Y3259">
            <v>0</v>
          </cell>
          <cell r="Z3259">
            <v>0</v>
          </cell>
          <cell r="AA3259">
            <v>4.87</v>
          </cell>
          <cell r="AB3259">
            <v>0</v>
          </cell>
          <cell r="AC3259">
            <v>4.87</v>
          </cell>
        </row>
        <row r="3260">
          <cell r="A3260">
            <v>8699556690593</v>
          </cell>
          <cell r="B3260" t="str">
            <v>B05BB02</v>
          </cell>
          <cell r="C3260" t="str">
            <v>electrolytes with carbohydrates</v>
          </cell>
          <cell r="D3260" t="str">
            <v>REFERANS</v>
          </cell>
          <cell r="E3260" t="str">
            <v>FIYAT KORUMALI URUN</v>
          </cell>
          <cell r="F3260">
            <v>4</v>
          </cell>
          <cell r="G3260">
            <v>1</v>
          </cell>
          <cell r="H3260">
            <v>2</v>
          </cell>
          <cell r="I3260">
            <v>0</v>
          </cell>
          <cell r="J3260">
            <v>0</v>
          </cell>
          <cell r="K3260">
            <v>0</v>
          </cell>
          <cell r="L3260" t="str">
            <v>%5 DEKSTROZ %02 NACL SISE 500 ML (SETSIZ)</v>
          </cell>
          <cell r="M3260" t="str">
            <v>DEKSTROZ + SODYUM KLORUR</v>
          </cell>
          <cell r="N3260" t="str">
            <v>ECZACIBASI BAXTER</v>
          </cell>
          <cell r="O3260">
            <v>0</v>
          </cell>
          <cell r="P3260">
            <v>0</v>
          </cell>
          <cell r="Q3260">
            <v>500</v>
          </cell>
          <cell r="R3260" t="str">
            <v>NORMAL RECETE</v>
          </cell>
          <cell r="S3260" t="str">
            <v>IMAL</v>
          </cell>
          <cell r="T3260" t="str">
            <v>TURKIYE</v>
          </cell>
          <cell r="U3260">
            <v>1.37</v>
          </cell>
          <cell r="V3260">
            <v>1.37</v>
          </cell>
          <cell r="W3260">
            <v>0</v>
          </cell>
          <cell r="X3260" t="str">
            <v>TURKIYE</v>
          </cell>
          <cell r="Y3260">
            <v>0</v>
          </cell>
          <cell r="Z3260">
            <v>0</v>
          </cell>
          <cell r="AA3260">
            <v>4.6100000000000003</v>
          </cell>
          <cell r="AB3260">
            <v>0</v>
          </cell>
          <cell r="AC3260">
            <v>4.6100000000000003</v>
          </cell>
        </row>
        <row r="3261">
          <cell r="A3261">
            <v>8699556690470</v>
          </cell>
          <cell r="B3261" t="str">
            <v>B05BB02</v>
          </cell>
          <cell r="C3261" t="str">
            <v>electrolytes with carbohydrates</v>
          </cell>
          <cell r="D3261" t="str">
            <v>REFERANS</v>
          </cell>
          <cell r="E3261" t="str">
            <v>FIYAT KORUMALI URUN</v>
          </cell>
          <cell r="F3261">
            <v>4</v>
          </cell>
          <cell r="G3261">
            <v>1</v>
          </cell>
          <cell r="H3261">
            <v>2</v>
          </cell>
          <cell r="I3261">
            <v>0</v>
          </cell>
          <cell r="J3261">
            <v>0</v>
          </cell>
          <cell r="K3261">
            <v>0</v>
          </cell>
          <cell r="L3261" t="str">
            <v>%5 DEKSTROZ %02 NACL SISE 500 ML(SETLI)</v>
          </cell>
          <cell r="M3261" t="str">
            <v>DEKSTROZ + SODYUM KLORUR</v>
          </cell>
          <cell r="N3261" t="str">
            <v>ECZACIBASI BAXTER</v>
          </cell>
          <cell r="O3261">
            <v>0</v>
          </cell>
          <cell r="P3261">
            <v>0</v>
          </cell>
          <cell r="Q3261">
            <v>500</v>
          </cell>
          <cell r="R3261" t="str">
            <v>NORMAL RECETE</v>
          </cell>
          <cell r="S3261" t="str">
            <v>IMAL</v>
          </cell>
          <cell r="T3261" t="str">
            <v>TURKIYE</v>
          </cell>
          <cell r="U3261">
            <v>1.66</v>
          </cell>
          <cell r="V3261">
            <v>1.66</v>
          </cell>
          <cell r="W3261">
            <v>0</v>
          </cell>
          <cell r="X3261" t="str">
            <v>TURKIYE</v>
          </cell>
          <cell r="Y3261">
            <v>0</v>
          </cell>
          <cell r="Z3261">
            <v>0</v>
          </cell>
          <cell r="AA3261">
            <v>5.65</v>
          </cell>
          <cell r="AB3261">
            <v>0</v>
          </cell>
          <cell r="AC3261">
            <v>5.65</v>
          </cell>
        </row>
        <row r="3262">
          <cell r="A3262">
            <v>8699556690746</v>
          </cell>
          <cell r="B3262" t="str">
            <v>B05BB02</v>
          </cell>
          <cell r="C3262" t="str">
            <v>electrolytes with carbohydrates</v>
          </cell>
          <cell r="D3262" t="str">
            <v>REFERANS</v>
          </cell>
          <cell r="E3262" t="str">
            <v>FIYAT KORUMALI URUN</v>
          </cell>
          <cell r="F3262">
            <v>4</v>
          </cell>
          <cell r="G3262">
            <v>1</v>
          </cell>
          <cell r="H3262">
            <v>2</v>
          </cell>
          <cell r="I3262">
            <v>0</v>
          </cell>
          <cell r="J3262">
            <v>0</v>
          </cell>
          <cell r="K3262">
            <v>0</v>
          </cell>
          <cell r="L3262" t="str">
            <v>%5 DEKSTROZ %045 NACL PVC 1000 ML (SETLI)</v>
          </cell>
          <cell r="M3262" t="str">
            <v>DEKSTROZ + SODYUM KLORUR</v>
          </cell>
          <cell r="N3262" t="str">
            <v>ECZACIBASI BAXTER</v>
          </cell>
          <cell r="O3262">
            <v>5</v>
          </cell>
          <cell r="P3262" t="str">
            <v>%</v>
          </cell>
          <cell r="Q3262">
            <v>1000</v>
          </cell>
          <cell r="R3262" t="str">
            <v>NORMAL RECETE</v>
          </cell>
          <cell r="S3262" t="str">
            <v>IMAL</v>
          </cell>
          <cell r="T3262" t="str">
            <v>TURKIYE</v>
          </cell>
          <cell r="U3262">
            <v>1.8800000000000001</v>
          </cell>
          <cell r="V3262">
            <v>1.8800000000000001</v>
          </cell>
          <cell r="W3262">
            <v>0</v>
          </cell>
          <cell r="X3262" t="str">
            <v>TURKIYE</v>
          </cell>
          <cell r="Y3262">
            <v>0</v>
          </cell>
          <cell r="Z3262">
            <v>0</v>
          </cell>
          <cell r="AA3262">
            <v>6.35</v>
          </cell>
          <cell r="AB3262">
            <v>0</v>
          </cell>
          <cell r="AC3262">
            <v>6.35</v>
          </cell>
        </row>
        <row r="3263">
          <cell r="A3263">
            <v>8699556691774</v>
          </cell>
          <cell r="B3263" t="str">
            <v>B05BB02</v>
          </cell>
          <cell r="C3263" t="str">
            <v>electrolytes with carbohydrates</v>
          </cell>
          <cell r="D3263" t="str">
            <v>REFERANS</v>
          </cell>
          <cell r="E3263" t="str">
            <v>FIYAT KORUMALI URUN</v>
          </cell>
          <cell r="F3263">
            <v>4</v>
          </cell>
          <cell r="G3263">
            <v>1</v>
          </cell>
          <cell r="H3263">
            <v>2</v>
          </cell>
          <cell r="I3263">
            <v>0</v>
          </cell>
          <cell r="J3263">
            <v>0</v>
          </cell>
          <cell r="K3263">
            <v>0</v>
          </cell>
          <cell r="L3263" t="str">
            <v>%5 DEKSTROZ %045 NACL PVC 1000 ML (SETSIZ)</v>
          </cell>
          <cell r="M3263" t="str">
            <v>DEKSTROZ + SODYUM KLORUR</v>
          </cell>
          <cell r="N3263" t="str">
            <v>ECZACIBASI BAXTER</v>
          </cell>
          <cell r="O3263">
            <v>5</v>
          </cell>
          <cell r="P3263" t="str">
            <v>%</v>
          </cell>
          <cell r="Q3263">
            <v>1000</v>
          </cell>
          <cell r="R3263" t="str">
            <v>NORMAL RECETE</v>
          </cell>
          <cell r="S3263" t="str">
            <v>IMAL</v>
          </cell>
          <cell r="T3263" t="str">
            <v>TURKIYE</v>
          </cell>
          <cell r="U3263">
            <v>1.83</v>
          </cell>
          <cell r="V3263">
            <v>1.83</v>
          </cell>
          <cell r="W3263">
            <v>0</v>
          </cell>
          <cell r="X3263" t="str">
            <v>TURKIYE</v>
          </cell>
          <cell r="Y3263">
            <v>0</v>
          </cell>
          <cell r="Z3263">
            <v>0</v>
          </cell>
          <cell r="AA3263">
            <v>6.22</v>
          </cell>
          <cell r="AB3263">
            <v>0</v>
          </cell>
          <cell r="AC3263">
            <v>6.22</v>
          </cell>
        </row>
        <row r="3264">
          <cell r="A3264">
            <v>8699556691514</v>
          </cell>
          <cell r="B3264" t="str">
            <v>B05BB02</v>
          </cell>
          <cell r="C3264" t="str">
            <v>electrolytes with carbohydrates</v>
          </cell>
          <cell r="D3264" t="str">
            <v>REFERANS</v>
          </cell>
          <cell r="E3264" t="str">
            <v>FIYAT KORUMALI URUN</v>
          </cell>
          <cell r="F3264">
            <v>4</v>
          </cell>
          <cell r="G3264">
            <v>1</v>
          </cell>
          <cell r="H3264">
            <v>2</v>
          </cell>
          <cell r="I3264">
            <v>0</v>
          </cell>
          <cell r="J3264">
            <v>0</v>
          </cell>
          <cell r="K3264">
            <v>0</v>
          </cell>
          <cell r="L3264" t="str">
            <v>%5 DEKSTROZ %045 NACL PVC 500 ML (SETLI)</v>
          </cell>
          <cell r="M3264" t="str">
            <v>DEKSTROZ + SODYUM KLORUR</v>
          </cell>
          <cell r="N3264" t="str">
            <v>ECZACIBASI BAXTER</v>
          </cell>
          <cell r="O3264">
            <v>0</v>
          </cell>
          <cell r="P3264">
            <v>0</v>
          </cell>
          <cell r="Q3264">
            <v>500</v>
          </cell>
          <cell r="R3264" t="str">
            <v>NORMAL RECETE</v>
          </cell>
          <cell r="S3264" t="str">
            <v>IMAL</v>
          </cell>
          <cell r="T3264" t="str">
            <v>TURKIYE</v>
          </cell>
          <cell r="U3264">
            <v>1.78</v>
          </cell>
          <cell r="V3264">
            <v>1.78</v>
          </cell>
          <cell r="W3264">
            <v>0</v>
          </cell>
          <cell r="X3264" t="str">
            <v>TURKIYE</v>
          </cell>
          <cell r="Y3264">
            <v>0</v>
          </cell>
          <cell r="Z3264">
            <v>0</v>
          </cell>
          <cell r="AA3264">
            <v>6.05</v>
          </cell>
          <cell r="AB3264">
            <v>0</v>
          </cell>
          <cell r="AC3264">
            <v>6.05</v>
          </cell>
        </row>
        <row r="3265">
          <cell r="A3265">
            <v>8699556691583</v>
          </cell>
          <cell r="B3265" t="str">
            <v>B05BB02</v>
          </cell>
          <cell r="C3265" t="str">
            <v>electrolytes with carbohydrates</v>
          </cell>
          <cell r="D3265" t="str">
            <v>REFERANS</v>
          </cell>
          <cell r="E3265" t="str">
            <v>FIYAT KORUMALI URUN</v>
          </cell>
          <cell r="F3265">
            <v>4</v>
          </cell>
          <cell r="G3265">
            <v>1</v>
          </cell>
          <cell r="H3265">
            <v>2</v>
          </cell>
          <cell r="I3265">
            <v>0</v>
          </cell>
          <cell r="J3265">
            <v>0</v>
          </cell>
          <cell r="K3265">
            <v>0</v>
          </cell>
          <cell r="L3265" t="str">
            <v>%5 DEKSTROZ %045 NACL PVC 500 ML (SETSIZ)</v>
          </cell>
          <cell r="M3265" t="str">
            <v>DEKSTROZ + SODYUM KLORUR</v>
          </cell>
          <cell r="N3265" t="str">
            <v>ECZACIBASI BAXTER</v>
          </cell>
          <cell r="O3265">
            <v>0</v>
          </cell>
          <cell r="P3265">
            <v>0</v>
          </cell>
          <cell r="Q3265">
            <v>500</v>
          </cell>
          <cell r="R3265" t="str">
            <v>NORMAL RECETE</v>
          </cell>
          <cell r="S3265" t="str">
            <v>IMAL</v>
          </cell>
          <cell r="T3265" t="str">
            <v>TURKIYE</v>
          </cell>
          <cell r="U3265">
            <v>1.45</v>
          </cell>
          <cell r="V3265">
            <v>1.45</v>
          </cell>
          <cell r="W3265">
            <v>0</v>
          </cell>
          <cell r="X3265" t="str">
            <v>TURKIYE</v>
          </cell>
          <cell r="Y3265">
            <v>0</v>
          </cell>
          <cell r="Z3265">
            <v>0</v>
          </cell>
          <cell r="AA3265">
            <v>4.9000000000000004</v>
          </cell>
          <cell r="AB3265">
            <v>0</v>
          </cell>
          <cell r="AC3265">
            <v>4.9000000000000004</v>
          </cell>
        </row>
        <row r="3266">
          <cell r="A3266">
            <v>8699556690487</v>
          </cell>
          <cell r="B3266" t="str">
            <v>B05BB02</v>
          </cell>
          <cell r="C3266" t="str">
            <v>electrolytes with carbohydrates</v>
          </cell>
          <cell r="D3266" t="str">
            <v>REFERANS</v>
          </cell>
          <cell r="E3266" t="str">
            <v>FIYAT KORUMALI URUN</v>
          </cell>
          <cell r="F3266">
            <v>4</v>
          </cell>
          <cell r="G3266">
            <v>1</v>
          </cell>
          <cell r="H3266">
            <v>2</v>
          </cell>
          <cell r="I3266">
            <v>0</v>
          </cell>
          <cell r="J3266">
            <v>0</v>
          </cell>
          <cell r="K3266">
            <v>0</v>
          </cell>
          <cell r="L3266" t="str">
            <v>%5 DEKSTROZ %045 NACL SISE 500 ML (SETLI)</v>
          </cell>
          <cell r="M3266" t="str">
            <v>DEKSTROZ + SODYUM KLORUR</v>
          </cell>
          <cell r="N3266" t="str">
            <v>ECZACIBASI BAXTER</v>
          </cell>
          <cell r="O3266">
            <v>0</v>
          </cell>
          <cell r="P3266">
            <v>0</v>
          </cell>
          <cell r="Q3266">
            <v>500</v>
          </cell>
          <cell r="R3266" t="str">
            <v>NORMAL RECETE</v>
          </cell>
          <cell r="S3266" t="str">
            <v>IMAL</v>
          </cell>
          <cell r="T3266" t="str">
            <v>TURKIYE</v>
          </cell>
          <cell r="U3266">
            <v>1.68</v>
          </cell>
          <cell r="V3266">
            <v>1.68</v>
          </cell>
          <cell r="W3266">
            <v>0</v>
          </cell>
          <cell r="X3266" t="str">
            <v>TURKIYE</v>
          </cell>
          <cell r="Y3266">
            <v>0</v>
          </cell>
          <cell r="Z3266">
            <v>0</v>
          </cell>
          <cell r="AA3266">
            <v>5.68</v>
          </cell>
          <cell r="AB3266">
            <v>0</v>
          </cell>
          <cell r="AC3266">
            <v>5.68</v>
          </cell>
        </row>
        <row r="3267">
          <cell r="A3267">
            <v>8699556690609</v>
          </cell>
          <cell r="B3267" t="str">
            <v>B05BB02</v>
          </cell>
          <cell r="C3267" t="str">
            <v>electrolytes with carbohydrates</v>
          </cell>
          <cell r="D3267" t="str">
            <v>REFERANS</v>
          </cell>
          <cell r="E3267" t="str">
            <v>FIYAT KORUMALI URUN</v>
          </cell>
          <cell r="F3267">
            <v>4</v>
          </cell>
          <cell r="G3267">
            <v>1</v>
          </cell>
          <cell r="H3267">
            <v>2</v>
          </cell>
          <cell r="I3267">
            <v>0</v>
          </cell>
          <cell r="J3267">
            <v>0</v>
          </cell>
          <cell r="K3267">
            <v>0</v>
          </cell>
          <cell r="L3267" t="str">
            <v>%5 DEKSTROZ %045 NACL SISE 500 ML (SETSIZ)</v>
          </cell>
          <cell r="M3267" t="str">
            <v>DEKSTROZ + SODYUM KLORUR</v>
          </cell>
          <cell r="N3267" t="str">
            <v>ECZACIBASI BAXTER</v>
          </cell>
          <cell r="O3267">
            <v>0</v>
          </cell>
          <cell r="P3267">
            <v>0</v>
          </cell>
          <cell r="Q3267">
            <v>500</v>
          </cell>
          <cell r="R3267" t="str">
            <v>NORMAL RECETE</v>
          </cell>
          <cell r="S3267" t="str">
            <v>IMAL</v>
          </cell>
          <cell r="T3267" t="str">
            <v>TURKIYE</v>
          </cell>
          <cell r="U3267">
            <v>1.3800000000000001</v>
          </cell>
          <cell r="V3267">
            <v>1.3800000000000001</v>
          </cell>
          <cell r="W3267">
            <v>0</v>
          </cell>
          <cell r="X3267" t="str">
            <v>TURKIYE</v>
          </cell>
          <cell r="Y3267">
            <v>0</v>
          </cell>
          <cell r="Z3267">
            <v>0</v>
          </cell>
          <cell r="AA3267">
            <v>4.63</v>
          </cell>
          <cell r="AB3267">
            <v>0</v>
          </cell>
          <cell r="AC3267">
            <v>4.63</v>
          </cell>
        </row>
        <row r="3268">
          <cell r="A3268">
            <v>8699556691460</v>
          </cell>
          <cell r="B3268" t="str">
            <v>B05BB02</v>
          </cell>
          <cell r="C3268" t="str">
            <v>electrolytes with carbohydrates</v>
          </cell>
          <cell r="D3268" t="str">
            <v>REFERANS</v>
          </cell>
          <cell r="E3268" t="str">
            <v>FIYAT KORUMALI URUN</v>
          </cell>
          <cell r="F3268">
            <v>4</v>
          </cell>
          <cell r="G3268">
            <v>1</v>
          </cell>
          <cell r="H3268">
            <v>2</v>
          </cell>
          <cell r="I3268">
            <v>0</v>
          </cell>
          <cell r="J3268">
            <v>0</v>
          </cell>
          <cell r="K3268">
            <v>0</v>
          </cell>
          <cell r="L3268" t="str">
            <v>%5 DEKSTROZ %09 NACL PVC   500 ML (SETLI)</v>
          </cell>
          <cell r="M3268" t="str">
            <v>DEKSTROZ + SODYUM KLORUR</v>
          </cell>
          <cell r="N3268" t="str">
            <v>ECZACIBASI BAXTER</v>
          </cell>
          <cell r="O3268">
            <v>0</v>
          </cell>
          <cell r="P3268">
            <v>0</v>
          </cell>
          <cell r="Q3268">
            <v>500</v>
          </cell>
          <cell r="R3268" t="str">
            <v>NORMAL RECETE</v>
          </cell>
          <cell r="S3268" t="str">
            <v>IMAL</v>
          </cell>
          <cell r="T3268" t="str">
            <v>TURKIYE</v>
          </cell>
          <cell r="U3268">
            <v>1.72</v>
          </cell>
          <cell r="V3268">
            <v>1.72</v>
          </cell>
          <cell r="W3268">
            <v>0</v>
          </cell>
          <cell r="X3268" t="str">
            <v>TURKIYE</v>
          </cell>
          <cell r="Y3268">
            <v>0</v>
          </cell>
          <cell r="Z3268">
            <v>0</v>
          </cell>
          <cell r="AA3268">
            <v>5.85</v>
          </cell>
          <cell r="AB3268">
            <v>0</v>
          </cell>
          <cell r="AC3268">
            <v>5.85</v>
          </cell>
        </row>
        <row r="3269">
          <cell r="A3269">
            <v>8699556691569</v>
          </cell>
          <cell r="B3269" t="str">
            <v>B05BB02</v>
          </cell>
          <cell r="C3269" t="str">
            <v>electrolytes with carbohydrates</v>
          </cell>
          <cell r="D3269" t="str">
            <v>REFERANS</v>
          </cell>
          <cell r="E3269" t="str">
            <v>FIYAT KORUMALI URUN</v>
          </cell>
          <cell r="F3269">
            <v>4</v>
          </cell>
          <cell r="G3269">
            <v>1</v>
          </cell>
          <cell r="H3269">
            <v>2</v>
          </cell>
          <cell r="I3269">
            <v>0</v>
          </cell>
          <cell r="J3269">
            <v>0</v>
          </cell>
          <cell r="K3269">
            <v>0</v>
          </cell>
          <cell r="L3269" t="str">
            <v>%5 DEKSTROZ %09 NACL PVC   500 ML (SETSIZ)</v>
          </cell>
          <cell r="M3269" t="str">
            <v>DEKSTROZ + SODYUM KLORUR</v>
          </cell>
          <cell r="N3269" t="str">
            <v>ECZACIBASI BAXTER</v>
          </cell>
          <cell r="O3269">
            <v>0</v>
          </cell>
          <cell r="P3269">
            <v>0</v>
          </cell>
          <cell r="Q3269">
            <v>500</v>
          </cell>
          <cell r="R3269" t="str">
            <v>NORMAL RECETE</v>
          </cell>
          <cell r="S3269" t="str">
            <v>IMAL</v>
          </cell>
          <cell r="T3269" t="str">
            <v>TURKIYE</v>
          </cell>
          <cell r="U3269">
            <v>1.42</v>
          </cell>
          <cell r="V3269">
            <v>1.42</v>
          </cell>
          <cell r="W3269">
            <v>0</v>
          </cell>
          <cell r="X3269" t="str">
            <v>TURKIYE</v>
          </cell>
          <cell r="Y3269">
            <v>0</v>
          </cell>
          <cell r="Z3269">
            <v>0</v>
          </cell>
          <cell r="AA3269">
            <v>4.78</v>
          </cell>
          <cell r="AB3269">
            <v>0</v>
          </cell>
          <cell r="AC3269">
            <v>4.78</v>
          </cell>
        </row>
        <row r="3270">
          <cell r="A3270">
            <v>8699556691729</v>
          </cell>
          <cell r="B3270" t="str">
            <v>B05BB02</v>
          </cell>
          <cell r="C3270" t="str">
            <v>electrolytes with carbohydrates</v>
          </cell>
          <cell r="D3270" t="str">
            <v>REFERANS</v>
          </cell>
          <cell r="E3270" t="str">
            <v>FIYAT KORUMALI URUN</v>
          </cell>
          <cell r="F3270">
            <v>4</v>
          </cell>
          <cell r="G3270">
            <v>1</v>
          </cell>
          <cell r="H3270">
            <v>2</v>
          </cell>
          <cell r="I3270">
            <v>0</v>
          </cell>
          <cell r="J3270">
            <v>0</v>
          </cell>
          <cell r="K3270">
            <v>0</v>
          </cell>
          <cell r="L3270" t="str">
            <v>%5 DEKSTROZ %09 NACL PVC 1000 ML (SETLI)</v>
          </cell>
          <cell r="M3270" t="str">
            <v>DEKSTROZ + SODYUM KLORUR</v>
          </cell>
          <cell r="N3270" t="str">
            <v>ECZACIBASI BAXTER</v>
          </cell>
          <cell r="O3270">
            <v>5</v>
          </cell>
          <cell r="P3270" t="str">
            <v>%</v>
          </cell>
          <cell r="Q3270">
            <v>1000</v>
          </cell>
          <cell r="R3270" t="str">
            <v>NORMAL RECETE</v>
          </cell>
          <cell r="S3270" t="str">
            <v>IMAL</v>
          </cell>
          <cell r="T3270" t="str">
            <v>TURKIYE</v>
          </cell>
          <cell r="U3270">
            <v>1.8800000000000001</v>
          </cell>
          <cell r="V3270">
            <v>1.8800000000000001</v>
          </cell>
          <cell r="W3270">
            <v>0</v>
          </cell>
          <cell r="X3270" t="str">
            <v>TURKIYE</v>
          </cell>
          <cell r="Y3270">
            <v>0</v>
          </cell>
          <cell r="Z3270">
            <v>0</v>
          </cell>
          <cell r="AA3270">
            <v>6.36</v>
          </cell>
          <cell r="AB3270">
            <v>0</v>
          </cell>
          <cell r="AC3270">
            <v>6.36</v>
          </cell>
        </row>
        <row r="3271">
          <cell r="A3271">
            <v>8699556691767</v>
          </cell>
          <cell r="B3271" t="str">
            <v>B05BB02</v>
          </cell>
          <cell r="C3271" t="str">
            <v>electrolytes with carbohydrates</v>
          </cell>
          <cell r="D3271" t="str">
            <v>REFERANS</v>
          </cell>
          <cell r="E3271" t="str">
            <v>FIYAT KORUMALI URUN</v>
          </cell>
          <cell r="F3271">
            <v>4</v>
          </cell>
          <cell r="G3271">
            <v>1</v>
          </cell>
          <cell r="H3271">
            <v>2</v>
          </cell>
          <cell r="I3271">
            <v>0</v>
          </cell>
          <cell r="J3271">
            <v>0</v>
          </cell>
          <cell r="K3271">
            <v>0</v>
          </cell>
          <cell r="L3271" t="str">
            <v>%5 DEKSTROZ %09 NACL PVC 1000 ML (SETSIZ)</v>
          </cell>
          <cell r="M3271" t="str">
            <v>DEKSTROZ + SODYUM KLORUR</v>
          </cell>
          <cell r="N3271" t="str">
            <v>ECZACIBASI BAXTER</v>
          </cell>
          <cell r="O3271">
            <v>5</v>
          </cell>
          <cell r="P3271" t="str">
            <v>%</v>
          </cell>
          <cell r="Q3271">
            <v>1000</v>
          </cell>
          <cell r="R3271" t="str">
            <v>NORMAL RECETE</v>
          </cell>
          <cell r="S3271" t="str">
            <v>IMAL</v>
          </cell>
          <cell r="T3271" t="str">
            <v>TURKIYE</v>
          </cell>
          <cell r="U3271">
            <v>1.84</v>
          </cell>
          <cell r="V3271">
            <v>1.84</v>
          </cell>
          <cell r="W3271">
            <v>0</v>
          </cell>
          <cell r="X3271" t="str">
            <v>TURKIYE</v>
          </cell>
          <cell r="Y3271">
            <v>0</v>
          </cell>
          <cell r="Z3271">
            <v>0</v>
          </cell>
          <cell r="AA3271">
            <v>6.23</v>
          </cell>
          <cell r="AB3271">
            <v>0</v>
          </cell>
          <cell r="AC3271">
            <v>6.23</v>
          </cell>
        </row>
        <row r="3272">
          <cell r="A3272">
            <v>8699556690463</v>
          </cell>
          <cell r="B3272" t="str">
            <v>B05BB02</v>
          </cell>
          <cell r="C3272" t="str">
            <v>electrolytes with carbohydrates</v>
          </cell>
          <cell r="D3272" t="str">
            <v>REFERANS</v>
          </cell>
          <cell r="E3272" t="str">
            <v>FIYAT KORUMALI URUN</v>
          </cell>
          <cell r="F3272">
            <v>4</v>
          </cell>
          <cell r="G3272">
            <v>1</v>
          </cell>
          <cell r="H3272">
            <v>2</v>
          </cell>
          <cell r="I3272">
            <v>0</v>
          </cell>
          <cell r="J3272">
            <v>0</v>
          </cell>
          <cell r="K3272">
            <v>0</v>
          </cell>
          <cell r="L3272" t="str">
            <v>%5 DEKSTROZ %09 NACL SISE   500 ML (SETLI)</v>
          </cell>
          <cell r="M3272" t="str">
            <v>DEKSTROZ + SODYUM KLORUR</v>
          </cell>
          <cell r="N3272" t="str">
            <v>ECZACIBASI BAXTER</v>
          </cell>
          <cell r="O3272">
            <v>0</v>
          </cell>
          <cell r="P3272">
            <v>0</v>
          </cell>
          <cell r="Q3272">
            <v>500</v>
          </cell>
          <cell r="R3272" t="str">
            <v>NORMAL RECETE</v>
          </cell>
          <cell r="S3272" t="str">
            <v>IMAL</v>
          </cell>
          <cell r="T3272" t="str">
            <v>TURKIYE</v>
          </cell>
          <cell r="U3272">
            <v>1.72</v>
          </cell>
          <cell r="V3272">
            <v>1.72</v>
          </cell>
          <cell r="W3272">
            <v>0</v>
          </cell>
          <cell r="X3272" t="str">
            <v>TURKIYE</v>
          </cell>
          <cell r="Y3272">
            <v>0</v>
          </cell>
          <cell r="Z3272">
            <v>0</v>
          </cell>
          <cell r="AA3272">
            <v>5.85</v>
          </cell>
          <cell r="AB3272">
            <v>0</v>
          </cell>
          <cell r="AC3272">
            <v>5.85</v>
          </cell>
        </row>
        <row r="3273">
          <cell r="A3273">
            <v>8699556690616</v>
          </cell>
          <cell r="B3273" t="str">
            <v>B05BB02</v>
          </cell>
          <cell r="C3273" t="str">
            <v>electrolytes with carbohydrates</v>
          </cell>
          <cell r="D3273" t="str">
            <v>REFERANS</v>
          </cell>
          <cell r="E3273" t="str">
            <v>FIYAT KORUMALI URUN</v>
          </cell>
          <cell r="F3273">
            <v>4</v>
          </cell>
          <cell r="G3273">
            <v>1</v>
          </cell>
          <cell r="H3273">
            <v>2</v>
          </cell>
          <cell r="I3273">
            <v>0</v>
          </cell>
          <cell r="J3273">
            <v>0</v>
          </cell>
          <cell r="K3273">
            <v>0</v>
          </cell>
          <cell r="L3273" t="str">
            <v>%5 DEKSTROZ %09 NACL SISE   500 ML (SETSIZ)</v>
          </cell>
          <cell r="M3273" t="str">
            <v>DEKSTROZ + SODYUM KLORUR</v>
          </cell>
          <cell r="N3273" t="str">
            <v>ECZACIBASI BAXTER</v>
          </cell>
          <cell r="O3273">
            <v>0</v>
          </cell>
          <cell r="P3273">
            <v>0</v>
          </cell>
          <cell r="Q3273">
            <v>500</v>
          </cell>
          <cell r="R3273" t="str">
            <v>NORMAL RECETE</v>
          </cell>
          <cell r="S3273" t="str">
            <v>IMAL</v>
          </cell>
          <cell r="T3273" t="str">
            <v>TURKIYE</v>
          </cell>
          <cell r="U3273">
            <v>1.42</v>
          </cell>
          <cell r="V3273">
            <v>1.42</v>
          </cell>
          <cell r="W3273">
            <v>0</v>
          </cell>
          <cell r="X3273" t="str">
            <v>TURKIYE</v>
          </cell>
          <cell r="Y3273">
            <v>0</v>
          </cell>
          <cell r="Z3273">
            <v>0</v>
          </cell>
          <cell r="AA3273">
            <v>4.78</v>
          </cell>
          <cell r="AB3273">
            <v>0</v>
          </cell>
          <cell r="AC3273">
            <v>4.78</v>
          </cell>
        </row>
        <row r="3274">
          <cell r="A3274">
            <v>8699556690722</v>
          </cell>
          <cell r="B3274" t="str">
            <v>B05BB02</v>
          </cell>
          <cell r="C3274" t="str">
            <v>electrolytes with carbohydrates</v>
          </cell>
          <cell r="D3274" t="str">
            <v>REFERANS</v>
          </cell>
          <cell r="E3274" t="str">
            <v>FIYAT KORUMALI URUN</v>
          </cell>
          <cell r="F3274">
            <v>4</v>
          </cell>
          <cell r="G3274">
            <v>1</v>
          </cell>
          <cell r="H3274">
            <v>2</v>
          </cell>
          <cell r="I3274">
            <v>0</v>
          </cell>
          <cell r="J3274">
            <v>0</v>
          </cell>
          <cell r="K3274">
            <v>0</v>
          </cell>
          <cell r="L3274" t="str">
            <v>%5 DEKSTROZ %09 NACL SISE 1000 ML (SETLI)</v>
          </cell>
          <cell r="M3274" t="str">
            <v>DEKSTROZ + SODYUM KLORUR</v>
          </cell>
          <cell r="N3274" t="str">
            <v>ECZACIBASI BAXTER</v>
          </cell>
          <cell r="O3274">
            <v>5</v>
          </cell>
          <cell r="P3274" t="str">
            <v>%</v>
          </cell>
          <cell r="Q3274">
            <v>1000</v>
          </cell>
          <cell r="R3274" t="str">
            <v>NORMAL RECETE</v>
          </cell>
          <cell r="S3274" t="str">
            <v>IMAL</v>
          </cell>
          <cell r="T3274" t="str">
            <v>TURKIYE</v>
          </cell>
          <cell r="U3274">
            <v>1.8800000000000001</v>
          </cell>
          <cell r="V3274">
            <v>1.8800000000000001</v>
          </cell>
          <cell r="W3274">
            <v>0</v>
          </cell>
          <cell r="X3274" t="str">
            <v>TURKIYE</v>
          </cell>
          <cell r="Y3274">
            <v>0</v>
          </cell>
          <cell r="Z3274">
            <v>0</v>
          </cell>
          <cell r="AA3274">
            <v>6.36</v>
          </cell>
          <cell r="AB3274">
            <v>0</v>
          </cell>
          <cell r="AC3274">
            <v>6.36</v>
          </cell>
        </row>
        <row r="3275">
          <cell r="A3275">
            <v>8699556690760</v>
          </cell>
          <cell r="B3275" t="str">
            <v>B05BB02</v>
          </cell>
          <cell r="C3275" t="str">
            <v>electrolytes with carbohydrates</v>
          </cell>
          <cell r="D3275" t="str">
            <v>REFERANS</v>
          </cell>
          <cell r="E3275" t="str">
            <v>FIYAT KORUMALI URUN</v>
          </cell>
          <cell r="F3275">
            <v>4</v>
          </cell>
          <cell r="G3275">
            <v>1</v>
          </cell>
          <cell r="H3275">
            <v>2</v>
          </cell>
          <cell r="I3275">
            <v>0</v>
          </cell>
          <cell r="J3275">
            <v>0</v>
          </cell>
          <cell r="K3275">
            <v>0</v>
          </cell>
          <cell r="L3275" t="str">
            <v>%5 DEKSTROZ %09 NACL SISE 1000 ML (SETSIZ)</v>
          </cell>
          <cell r="M3275" t="str">
            <v>DEKSTROZ + SODYUM KLORUR</v>
          </cell>
          <cell r="N3275" t="str">
            <v>ECZACIBASI BAXTER</v>
          </cell>
          <cell r="O3275">
            <v>5</v>
          </cell>
          <cell r="P3275" t="str">
            <v>%</v>
          </cell>
          <cell r="Q3275">
            <v>1000</v>
          </cell>
          <cell r="R3275" t="str">
            <v>NORMAL RECETE</v>
          </cell>
          <cell r="S3275" t="str">
            <v>IMAL</v>
          </cell>
          <cell r="T3275" t="str">
            <v>TURKIYE</v>
          </cell>
          <cell r="U3275">
            <v>1.81</v>
          </cell>
          <cell r="V3275">
            <v>1.81</v>
          </cell>
          <cell r="W3275">
            <v>0</v>
          </cell>
          <cell r="X3275" t="str">
            <v>TURKIYE</v>
          </cell>
          <cell r="Y3275">
            <v>0</v>
          </cell>
          <cell r="Z3275">
            <v>0</v>
          </cell>
          <cell r="AA3275">
            <v>6.11</v>
          </cell>
          <cell r="AB3275">
            <v>0</v>
          </cell>
          <cell r="AC3275">
            <v>6.11</v>
          </cell>
        </row>
        <row r="3276">
          <cell r="A3276">
            <v>8699556690234</v>
          </cell>
          <cell r="B3276" t="str">
            <v>B05BB02</v>
          </cell>
          <cell r="C3276" t="str">
            <v>electrolytes with carbohydrates</v>
          </cell>
          <cell r="D3276" t="str">
            <v>REFERANS</v>
          </cell>
          <cell r="E3276" t="str">
            <v>FIYAT KORUMALI URUN</v>
          </cell>
          <cell r="F3276">
            <v>4</v>
          </cell>
          <cell r="G3276">
            <v>1</v>
          </cell>
          <cell r="H3276">
            <v>2</v>
          </cell>
          <cell r="I3276">
            <v>0</v>
          </cell>
          <cell r="J3276">
            <v>0</v>
          </cell>
          <cell r="K3276">
            <v>0</v>
          </cell>
          <cell r="L3276" t="str">
            <v>IZODEKS 1/3 PVC   250 ML(SETLI)</v>
          </cell>
          <cell r="M3276" t="str">
            <v>DEKSTROZ + SODYUM KLORUR</v>
          </cell>
          <cell r="N3276" t="str">
            <v>ECZACIBASI BAXTER</v>
          </cell>
          <cell r="O3276">
            <v>0</v>
          </cell>
          <cell r="P3276">
            <v>0</v>
          </cell>
          <cell r="Q3276">
            <v>250</v>
          </cell>
          <cell r="R3276" t="str">
            <v>NORMAL RECETE</v>
          </cell>
          <cell r="S3276" t="str">
            <v>IMAL</v>
          </cell>
          <cell r="T3276" t="str">
            <v>TURKIYE</v>
          </cell>
          <cell r="U3276">
            <v>1.61</v>
          </cell>
          <cell r="V3276">
            <v>1.61</v>
          </cell>
          <cell r="W3276">
            <v>0</v>
          </cell>
          <cell r="X3276" t="str">
            <v>TURKIYE</v>
          </cell>
          <cell r="Y3276">
            <v>0</v>
          </cell>
          <cell r="Z3276">
            <v>0</v>
          </cell>
          <cell r="AA3276">
            <v>5.44</v>
          </cell>
          <cell r="AB3276">
            <v>0</v>
          </cell>
          <cell r="AC3276">
            <v>5.44</v>
          </cell>
        </row>
        <row r="3277">
          <cell r="A3277">
            <v>8699556690272</v>
          </cell>
          <cell r="B3277" t="str">
            <v>B05BB02</v>
          </cell>
          <cell r="C3277" t="str">
            <v>electrolytes with carbohydrates</v>
          </cell>
          <cell r="D3277" t="str">
            <v>REFERANS</v>
          </cell>
          <cell r="E3277" t="str">
            <v>FIYAT KORUMALI URUN</v>
          </cell>
          <cell r="F3277">
            <v>4</v>
          </cell>
          <cell r="G3277">
            <v>1</v>
          </cell>
          <cell r="H3277">
            <v>2</v>
          </cell>
          <cell r="I3277">
            <v>0</v>
          </cell>
          <cell r="J3277">
            <v>0</v>
          </cell>
          <cell r="K3277">
            <v>0</v>
          </cell>
          <cell r="L3277" t="str">
            <v>IZODEKS 1/3 PVC   250 ML(SETSIZ)</v>
          </cell>
          <cell r="M3277" t="str">
            <v>DEKSTROZ + SODYUM KLORUR</v>
          </cell>
          <cell r="N3277" t="str">
            <v>ECZACIBASI BAXTER</v>
          </cell>
          <cell r="O3277">
            <v>0</v>
          </cell>
          <cell r="P3277">
            <v>0</v>
          </cell>
          <cell r="Q3277">
            <v>250</v>
          </cell>
          <cell r="R3277" t="str">
            <v>NORMAL RECETE</v>
          </cell>
          <cell r="S3277" t="str">
            <v>IMAL</v>
          </cell>
          <cell r="T3277" t="str">
            <v>TURKIYE</v>
          </cell>
          <cell r="U3277">
            <v>1.31</v>
          </cell>
          <cell r="V3277">
            <v>1.31</v>
          </cell>
          <cell r="W3277">
            <v>0</v>
          </cell>
          <cell r="X3277" t="str">
            <v>TURKIYE</v>
          </cell>
          <cell r="Y3277">
            <v>0</v>
          </cell>
          <cell r="Z3277">
            <v>0</v>
          </cell>
          <cell r="AA3277">
            <v>4.45</v>
          </cell>
          <cell r="AB3277">
            <v>0</v>
          </cell>
          <cell r="AC3277">
            <v>4.45</v>
          </cell>
        </row>
        <row r="3278">
          <cell r="A3278">
            <v>8699556691507</v>
          </cell>
          <cell r="B3278" t="str">
            <v>B05BB02</v>
          </cell>
          <cell r="C3278" t="str">
            <v>electrolytes with carbohydrates</v>
          </cell>
          <cell r="D3278" t="str">
            <v>REFERANS</v>
          </cell>
          <cell r="E3278" t="str">
            <v>FIYAT KORUMALI URUN</v>
          </cell>
          <cell r="F3278">
            <v>4</v>
          </cell>
          <cell r="G3278">
            <v>1</v>
          </cell>
          <cell r="H3278">
            <v>2</v>
          </cell>
          <cell r="I3278">
            <v>0</v>
          </cell>
          <cell r="J3278">
            <v>0</v>
          </cell>
          <cell r="K3278">
            <v>0</v>
          </cell>
          <cell r="L3278" t="str">
            <v>IZODEKS 1/3 PVC   500 ML(SETLI)</v>
          </cell>
          <cell r="M3278" t="str">
            <v>DEKSTROZ + SODYUM KLORUR</v>
          </cell>
          <cell r="N3278" t="str">
            <v>ECZACIBASI BAXTER</v>
          </cell>
          <cell r="O3278">
            <v>0</v>
          </cell>
          <cell r="P3278">
            <v>0</v>
          </cell>
          <cell r="Q3278">
            <v>500</v>
          </cell>
          <cell r="R3278" t="str">
            <v>NORMAL RECETE</v>
          </cell>
          <cell r="S3278" t="str">
            <v>IMAL</v>
          </cell>
          <cell r="T3278" t="str">
            <v>TURKIYE</v>
          </cell>
          <cell r="U3278">
            <v>1.66</v>
          </cell>
          <cell r="V3278">
            <v>1.66</v>
          </cell>
          <cell r="W3278">
            <v>0</v>
          </cell>
          <cell r="X3278" t="str">
            <v>TURKIYE</v>
          </cell>
          <cell r="Y3278">
            <v>0</v>
          </cell>
          <cell r="Z3278">
            <v>0</v>
          </cell>
          <cell r="AA3278">
            <v>5.65</v>
          </cell>
          <cell r="AB3278">
            <v>0</v>
          </cell>
          <cell r="AC3278">
            <v>5.65</v>
          </cell>
        </row>
        <row r="3279">
          <cell r="A3279">
            <v>8699556691590</v>
          </cell>
          <cell r="B3279" t="str">
            <v>B05BB02</v>
          </cell>
          <cell r="C3279" t="str">
            <v>electrolytes with carbohydrates</v>
          </cell>
          <cell r="D3279" t="str">
            <v>REFERANS</v>
          </cell>
          <cell r="E3279" t="str">
            <v>FIYAT KORUMALI URUN</v>
          </cell>
          <cell r="F3279">
            <v>4</v>
          </cell>
          <cell r="G3279">
            <v>1</v>
          </cell>
          <cell r="H3279">
            <v>2</v>
          </cell>
          <cell r="I3279">
            <v>0</v>
          </cell>
          <cell r="J3279">
            <v>0</v>
          </cell>
          <cell r="K3279">
            <v>0</v>
          </cell>
          <cell r="L3279" t="str">
            <v>IZODEKS 1/3 PVC   500 ML(SETSIZ)</v>
          </cell>
          <cell r="M3279" t="str">
            <v>DEKSTROZ + SODYUM KLORUR</v>
          </cell>
          <cell r="N3279" t="str">
            <v>ECZACIBASI BAXTER</v>
          </cell>
          <cell r="O3279">
            <v>0</v>
          </cell>
          <cell r="P3279">
            <v>0</v>
          </cell>
          <cell r="Q3279">
            <v>500</v>
          </cell>
          <cell r="R3279" t="str">
            <v>NORMAL RECETE</v>
          </cell>
          <cell r="S3279" t="str">
            <v>IMAL</v>
          </cell>
          <cell r="T3279" t="str">
            <v>TURKIYE</v>
          </cell>
          <cell r="U3279">
            <v>1.37</v>
          </cell>
          <cell r="V3279">
            <v>1.37</v>
          </cell>
          <cell r="W3279">
            <v>0</v>
          </cell>
          <cell r="X3279" t="str">
            <v>TURKIYE</v>
          </cell>
          <cell r="Y3279">
            <v>0</v>
          </cell>
          <cell r="Z3279">
            <v>0</v>
          </cell>
          <cell r="AA3279">
            <v>4.6100000000000003</v>
          </cell>
          <cell r="AB3279">
            <v>0</v>
          </cell>
          <cell r="AC3279">
            <v>4.6100000000000003</v>
          </cell>
        </row>
        <row r="3280">
          <cell r="A3280">
            <v>8699556690517</v>
          </cell>
          <cell r="B3280" t="str">
            <v>B05BB02</v>
          </cell>
          <cell r="C3280" t="str">
            <v>electrolytes with carbohydrates</v>
          </cell>
          <cell r="D3280" t="str">
            <v>REFERANS</v>
          </cell>
          <cell r="E3280" t="str">
            <v>FIYAT KORUMALI URUN</v>
          </cell>
          <cell r="F3280">
            <v>4</v>
          </cell>
          <cell r="G3280">
            <v>1</v>
          </cell>
          <cell r="H3280">
            <v>2</v>
          </cell>
          <cell r="I3280">
            <v>0</v>
          </cell>
          <cell r="J3280">
            <v>0</v>
          </cell>
          <cell r="K3280">
            <v>0</v>
          </cell>
          <cell r="L3280" t="str">
            <v>IZODEKS 1/3 SISE  500 ML(SETLI)</v>
          </cell>
          <cell r="M3280" t="str">
            <v>DEKSTROZ + SODYUM KLORUR</v>
          </cell>
          <cell r="N3280" t="str">
            <v>ECZACIBASI BAXTER</v>
          </cell>
          <cell r="O3280">
            <v>0</v>
          </cell>
          <cell r="P3280">
            <v>0</v>
          </cell>
          <cell r="Q3280">
            <v>500</v>
          </cell>
          <cell r="R3280" t="str">
            <v>NORMAL RECETE</v>
          </cell>
          <cell r="S3280" t="str">
            <v>IMAL</v>
          </cell>
          <cell r="T3280" t="str">
            <v>TURKIYE</v>
          </cell>
          <cell r="U3280">
            <v>1.66</v>
          </cell>
          <cell r="V3280">
            <v>1.66</v>
          </cell>
          <cell r="W3280">
            <v>0</v>
          </cell>
          <cell r="X3280" t="str">
            <v>TURKIYE</v>
          </cell>
          <cell r="Y3280">
            <v>0</v>
          </cell>
          <cell r="Z3280">
            <v>0</v>
          </cell>
          <cell r="AA3280">
            <v>5.65</v>
          </cell>
          <cell r="AB3280">
            <v>0</v>
          </cell>
          <cell r="AC3280">
            <v>5.65</v>
          </cell>
        </row>
        <row r="3281">
          <cell r="A3281">
            <v>8699556690623</v>
          </cell>
          <cell r="B3281" t="str">
            <v>B05BB02</v>
          </cell>
          <cell r="C3281" t="str">
            <v>electrolytes with carbohydrates</v>
          </cell>
          <cell r="D3281" t="str">
            <v>REFERANS</v>
          </cell>
          <cell r="E3281" t="str">
            <v>FIYAT KORUMALI URUN</v>
          </cell>
          <cell r="F3281">
            <v>4</v>
          </cell>
          <cell r="G3281">
            <v>1</v>
          </cell>
          <cell r="H3281">
            <v>2</v>
          </cell>
          <cell r="I3281">
            <v>0</v>
          </cell>
          <cell r="J3281">
            <v>0</v>
          </cell>
          <cell r="K3281">
            <v>0</v>
          </cell>
          <cell r="L3281" t="str">
            <v>IZODEKS 1/3 SISE  500 ML(SETSIZ)</v>
          </cell>
          <cell r="M3281" t="str">
            <v>DEKSTROZ + SODYUM KLORUR</v>
          </cell>
          <cell r="N3281" t="str">
            <v>ECZACIBASI BAXTER</v>
          </cell>
          <cell r="O3281">
            <v>0</v>
          </cell>
          <cell r="P3281">
            <v>0</v>
          </cell>
          <cell r="Q3281">
            <v>500</v>
          </cell>
          <cell r="R3281" t="str">
            <v>NORMAL RECETE</v>
          </cell>
          <cell r="S3281" t="str">
            <v>IMAL</v>
          </cell>
          <cell r="T3281" t="str">
            <v>TURKIYE</v>
          </cell>
          <cell r="U3281">
            <v>1.37</v>
          </cell>
          <cell r="V3281">
            <v>1.37</v>
          </cell>
          <cell r="W3281">
            <v>0</v>
          </cell>
          <cell r="X3281" t="str">
            <v>TURKIYE</v>
          </cell>
          <cell r="Y3281">
            <v>0</v>
          </cell>
          <cell r="Z3281">
            <v>0</v>
          </cell>
          <cell r="AA3281">
            <v>4.6100000000000003</v>
          </cell>
          <cell r="AB3281">
            <v>0</v>
          </cell>
          <cell r="AC3281">
            <v>4.6100000000000003</v>
          </cell>
        </row>
        <row r="3282">
          <cell r="A3282">
            <v>8699556690647</v>
          </cell>
          <cell r="B3282" t="str">
            <v>B05BB02</v>
          </cell>
          <cell r="C3282" t="str">
            <v>electrolytes with carbohydrates</v>
          </cell>
          <cell r="D3282" t="str">
            <v>REFERANS</v>
          </cell>
          <cell r="E3282" t="str">
            <v>FIYAT KORUMALI URUN</v>
          </cell>
          <cell r="F3282">
            <v>4</v>
          </cell>
          <cell r="G3282">
            <v>2</v>
          </cell>
          <cell r="H3282">
            <v>2</v>
          </cell>
          <cell r="I3282">
            <v>0</v>
          </cell>
          <cell r="J3282">
            <v>0</v>
          </cell>
          <cell r="K3282">
            <v>0</v>
          </cell>
          <cell r="L3282" t="str">
            <v>KADALEX SISE 500 ML(SETSIZ)</v>
          </cell>
          <cell r="M3282" t="str">
            <v>DEKSTROZ + SODYUM KLORUR</v>
          </cell>
          <cell r="N3282" t="str">
            <v>ECZACIBASI BAXTER</v>
          </cell>
          <cell r="O3282">
            <v>0</v>
          </cell>
          <cell r="P3282">
            <v>0</v>
          </cell>
          <cell r="Q3282">
            <v>500</v>
          </cell>
          <cell r="R3282" t="str">
            <v>NORMAL RECETE</v>
          </cell>
          <cell r="S3282" t="str">
            <v>IMAL</v>
          </cell>
          <cell r="T3282" t="str">
            <v>TURKIYE</v>
          </cell>
          <cell r="U3282">
            <v>1.46</v>
          </cell>
          <cell r="V3282">
            <v>1.46</v>
          </cell>
          <cell r="W3282">
            <v>0</v>
          </cell>
          <cell r="X3282" t="str">
            <v>TURKIYE</v>
          </cell>
          <cell r="Y3282">
            <v>0</v>
          </cell>
          <cell r="Z3282">
            <v>0</v>
          </cell>
          <cell r="AA3282">
            <v>4.92</v>
          </cell>
          <cell r="AB3282">
            <v>0</v>
          </cell>
          <cell r="AC3282">
            <v>4.92</v>
          </cell>
        </row>
        <row r="3283">
          <cell r="A3283">
            <v>8699556693440</v>
          </cell>
          <cell r="B3283" t="str">
            <v>B05XA30</v>
          </cell>
          <cell r="C3283" t="str">
            <v>combinations of electrolytes</v>
          </cell>
          <cell r="D3283" t="str">
            <v>REFERANS</v>
          </cell>
          <cell r="E3283" t="str">
            <v>FIYAT KORUMALI URUN</v>
          </cell>
          <cell r="F3283">
            <v>4</v>
          </cell>
          <cell r="G3283">
            <v>1</v>
          </cell>
          <cell r="H3283">
            <v>2</v>
          </cell>
          <cell r="I3283">
            <v>0</v>
          </cell>
          <cell r="J3283">
            <v>0</v>
          </cell>
          <cell r="K3283">
            <v>0</v>
          </cell>
          <cell r="L3283" t="str">
            <v>ISOLYTE-S PH 7.4 PVC    500 ML(SETLI)</v>
          </cell>
          <cell r="M3283" t="str">
            <v>DIBAZIK SODYUM FOSFAT HEPTAHIDRAT + MAGNEZYUM KLORUR HEGZAHIDRAT + MONOBAZIK POTASYUM FOSFAT + POTASYUM KLORUR + SODYUM ASETAT TRIHIDRAT + SODYUM GLUKONAT + SODYUM KLORUR</v>
          </cell>
          <cell r="N3283" t="str">
            <v>ECZACIBASI BAXTER</v>
          </cell>
          <cell r="O3283">
            <v>0</v>
          </cell>
          <cell r="P3283">
            <v>0</v>
          </cell>
          <cell r="Q3283">
            <v>500</v>
          </cell>
          <cell r="R3283" t="str">
            <v>NORMAL RECETE</v>
          </cell>
          <cell r="S3283" t="str">
            <v>IMAL</v>
          </cell>
          <cell r="T3283" t="str">
            <v>TURKIYE</v>
          </cell>
          <cell r="U3283">
            <v>1.86</v>
          </cell>
          <cell r="V3283">
            <v>1.86</v>
          </cell>
          <cell r="W3283">
            <v>0</v>
          </cell>
          <cell r="X3283" t="str">
            <v>TURKIYE</v>
          </cell>
          <cell r="Y3283">
            <v>0</v>
          </cell>
          <cell r="Z3283">
            <v>0</v>
          </cell>
          <cell r="AA3283">
            <v>6.3</v>
          </cell>
          <cell r="AB3283">
            <v>0</v>
          </cell>
          <cell r="AC3283">
            <v>6.3</v>
          </cell>
        </row>
        <row r="3284">
          <cell r="A3284">
            <v>8699556693532</v>
          </cell>
          <cell r="B3284" t="str">
            <v>B05XA30</v>
          </cell>
          <cell r="C3284" t="str">
            <v>combinations of electrolytes</v>
          </cell>
          <cell r="D3284" t="str">
            <v>REFERANS</v>
          </cell>
          <cell r="E3284" t="str">
            <v>FIYAT KORUMALI URUN</v>
          </cell>
          <cell r="F3284">
            <v>4</v>
          </cell>
          <cell r="G3284">
            <v>1</v>
          </cell>
          <cell r="H3284">
            <v>2</v>
          </cell>
          <cell r="I3284">
            <v>0</v>
          </cell>
          <cell r="J3284">
            <v>0</v>
          </cell>
          <cell r="K3284">
            <v>0</v>
          </cell>
          <cell r="L3284" t="str">
            <v>ISOLYTE-S PH 7.4 PVC    500 ML(SETSIZ)</v>
          </cell>
          <cell r="M3284" t="str">
            <v>DIBAZIK SODYUM FOSFAT HEPTAHIDRAT + MAGNEZYUM KLORUR HEGZAHIDRAT + MONOBAZIK POTASYUM FOSFAT + POTASYUM KLORUR + SODYUM ASETAT TRIHIDRAT + SODYUM GLUKONAT + SODYUM KLORUR</v>
          </cell>
          <cell r="N3284" t="str">
            <v>ECZACIBASI BAXTER</v>
          </cell>
          <cell r="O3284">
            <v>0</v>
          </cell>
          <cell r="P3284">
            <v>0</v>
          </cell>
          <cell r="Q3284">
            <v>500</v>
          </cell>
          <cell r="R3284" t="str">
            <v>NORMAL RECETE</v>
          </cell>
          <cell r="S3284" t="str">
            <v>IMAL</v>
          </cell>
          <cell r="T3284" t="str">
            <v>TURKIYE</v>
          </cell>
          <cell r="U3284">
            <v>1.58</v>
          </cell>
          <cell r="V3284">
            <v>1.58</v>
          </cell>
          <cell r="W3284">
            <v>0</v>
          </cell>
          <cell r="X3284" t="str">
            <v>TURKIYE</v>
          </cell>
          <cell r="Y3284">
            <v>0</v>
          </cell>
          <cell r="Z3284">
            <v>0</v>
          </cell>
          <cell r="AA3284">
            <v>5.34</v>
          </cell>
          <cell r="AB3284">
            <v>0</v>
          </cell>
          <cell r="AC3284">
            <v>5.34</v>
          </cell>
        </row>
        <row r="3285">
          <cell r="A3285">
            <v>8699556693716</v>
          </cell>
          <cell r="B3285" t="str">
            <v>B05XA30</v>
          </cell>
          <cell r="C3285" t="str">
            <v>combinations of electrolytes</v>
          </cell>
          <cell r="D3285" t="str">
            <v>REFERANS</v>
          </cell>
          <cell r="E3285" t="str">
            <v>FIYAT KORUMALI URUN</v>
          </cell>
          <cell r="F3285">
            <v>4</v>
          </cell>
          <cell r="G3285">
            <v>1</v>
          </cell>
          <cell r="H3285">
            <v>2</v>
          </cell>
          <cell r="I3285">
            <v>0</v>
          </cell>
          <cell r="J3285">
            <v>0</v>
          </cell>
          <cell r="K3285">
            <v>0</v>
          </cell>
          <cell r="L3285" t="str">
            <v>ISOLYTE-S PH 7.4 PVC  1000 ML(SETLI)</v>
          </cell>
          <cell r="M3285" t="str">
            <v>DIBAZIK SODYUM FOSFAT HEPTAHIDRAT + MAGNEZYUM KLORUR HEGZAHIDRAT + MONOBAZIK POTASYUM FOSFAT + POTASYUM KLORUR + SODYUM ASETAT TRIHIDRAT + SODYUM GLUKONAT + SODYUM KLORUR</v>
          </cell>
          <cell r="N3285" t="str">
            <v>ECZACIBASI BAXTER</v>
          </cell>
          <cell r="O3285">
            <v>0</v>
          </cell>
          <cell r="P3285">
            <v>0</v>
          </cell>
          <cell r="Q3285">
            <v>1000</v>
          </cell>
          <cell r="R3285" t="str">
            <v>NORMAL RECETE</v>
          </cell>
          <cell r="S3285" t="str">
            <v>IMAL</v>
          </cell>
          <cell r="T3285" t="str">
            <v>TURKIYE</v>
          </cell>
          <cell r="U3285">
            <v>1.98</v>
          </cell>
          <cell r="V3285">
            <v>1.98</v>
          </cell>
          <cell r="W3285">
            <v>0</v>
          </cell>
          <cell r="X3285" t="str">
            <v>TURKIYE</v>
          </cell>
          <cell r="Y3285">
            <v>0</v>
          </cell>
          <cell r="Z3285">
            <v>0</v>
          </cell>
          <cell r="AA3285">
            <v>6.71</v>
          </cell>
          <cell r="AB3285">
            <v>0</v>
          </cell>
          <cell r="AC3285">
            <v>6.71</v>
          </cell>
        </row>
        <row r="3286">
          <cell r="A3286">
            <v>8699556693662</v>
          </cell>
          <cell r="B3286" t="str">
            <v>B05XA30</v>
          </cell>
          <cell r="C3286" t="str">
            <v>combinations of electrolytes</v>
          </cell>
          <cell r="D3286" t="str">
            <v>REFERANS</v>
          </cell>
          <cell r="E3286" t="str">
            <v>FIYAT KORUMALI URUN</v>
          </cell>
          <cell r="F3286">
            <v>4</v>
          </cell>
          <cell r="G3286">
            <v>1</v>
          </cell>
          <cell r="H3286">
            <v>2</v>
          </cell>
          <cell r="I3286">
            <v>0</v>
          </cell>
          <cell r="J3286">
            <v>0</v>
          </cell>
          <cell r="K3286">
            <v>0</v>
          </cell>
          <cell r="L3286" t="str">
            <v>ISOLYTE-S PH 7.4 PVC  1000 ML(SETSIZ)</v>
          </cell>
          <cell r="M3286" t="str">
            <v>DIBAZIK SODYUM FOSFAT HEPTAHIDRAT + MAGNEZYUM KLORUR HEGZAHIDRAT + MONOBAZIK POTASYUM FOSFAT + POTASYUM KLORUR + SODYUM ASETAT TRIHIDRAT + SODYUM GLUKONAT + SODYUM KLORUR</v>
          </cell>
          <cell r="N3286" t="str">
            <v>ECZACIBASI BAXTER</v>
          </cell>
          <cell r="O3286">
            <v>0</v>
          </cell>
          <cell r="P3286">
            <v>0</v>
          </cell>
          <cell r="Q3286">
            <v>1000</v>
          </cell>
          <cell r="R3286" t="str">
            <v>NORMAL RECETE</v>
          </cell>
          <cell r="S3286" t="str">
            <v>IMAL</v>
          </cell>
          <cell r="T3286" t="str">
            <v>TURKIYE</v>
          </cell>
          <cell r="U3286">
            <v>1.9</v>
          </cell>
          <cell r="V3286">
            <v>1.9</v>
          </cell>
          <cell r="W3286">
            <v>0</v>
          </cell>
          <cell r="X3286" t="str">
            <v>TURKIYE</v>
          </cell>
          <cell r="Y3286">
            <v>0</v>
          </cell>
          <cell r="Z3286">
            <v>0</v>
          </cell>
          <cell r="AA3286">
            <v>6.46</v>
          </cell>
          <cell r="AB3286">
            <v>0</v>
          </cell>
          <cell r="AC3286">
            <v>6.46</v>
          </cell>
        </row>
        <row r="3287">
          <cell r="A3287">
            <v>8699556685926</v>
          </cell>
          <cell r="B3287" t="str">
            <v>B05CX03</v>
          </cell>
          <cell r="C3287" t="str">
            <v>glycine</v>
          </cell>
          <cell r="D3287" t="str">
            <v>REFERANS</v>
          </cell>
          <cell r="E3287" t="str">
            <v>FIYAT KORUMALI URUN</v>
          </cell>
          <cell r="F3287">
            <v>4</v>
          </cell>
          <cell r="G3287">
            <v>1</v>
          </cell>
          <cell r="H3287">
            <v>3</v>
          </cell>
          <cell r="I3287">
            <v>0</v>
          </cell>
          <cell r="J3287">
            <v>0</v>
          </cell>
          <cell r="K3287">
            <v>0</v>
          </cell>
          <cell r="L3287" t="str">
            <v>GLISIN %1.5 PVC   3000 ML(SETSIZ)</v>
          </cell>
          <cell r="M3287" t="str">
            <v>GLISIN</v>
          </cell>
          <cell r="N3287" t="str">
            <v>ECZACIBASI BAXTER</v>
          </cell>
          <cell r="O3287">
            <v>1.5</v>
          </cell>
          <cell r="P3287" t="str">
            <v>%</v>
          </cell>
          <cell r="Q3287">
            <v>3000</v>
          </cell>
          <cell r="R3287" t="str">
            <v>NORMAL RECETE</v>
          </cell>
          <cell r="S3287" t="str">
            <v>IMAL</v>
          </cell>
          <cell r="T3287" t="str">
            <v>TURKIYE</v>
          </cell>
          <cell r="U3287">
            <v>2.98</v>
          </cell>
          <cell r="V3287">
            <v>2.98</v>
          </cell>
          <cell r="W3287">
            <v>2.98</v>
          </cell>
          <cell r="X3287" t="str">
            <v>TURKIYE</v>
          </cell>
          <cell r="Y3287">
            <v>0</v>
          </cell>
          <cell r="Z3287">
            <v>0</v>
          </cell>
          <cell r="AA3287">
            <v>10.14</v>
          </cell>
          <cell r="AB3287">
            <v>0</v>
          </cell>
          <cell r="AC3287">
            <v>10.14</v>
          </cell>
        </row>
        <row r="3288">
          <cell r="A3288">
            <v>8699556693471</v>
          </cell>
          <cell r="B3288" t="str">
            <v>B05XA30</v>
          </cell>
          <cell r="C3288" t="str">
            <v>combinations of electrolytes</v>
          </cell>
          <cell r="D3288" t="str">
            <v>REFERANS</v>
          </cell>
          <cell r="E3288" t="str">
            <v>FIYAT KORUMALI URUN</v>
          </cell>
          <cell r="F3288">
            <v>4</v>
          </cell>
          <cell r="G3288">
            <v>1</v>
          </cell>
          <cell r="H3288">
            <v>2</v>
          </cell>
          <cell r="I3288">
            <v>0</v>
          </cell>
          <cell r="J3288">
            <v>0</v>
          </cell>
          <cell r="K3288">
            <v>0</v>
          </cell>
          <cell r="L3288" t="str">
            <v xml:space="preserve">ISOLYTE  PVC    500 ML(SETLI) </v>
          </cell>
          <cell r="M3288" t="str">
            <v>KALSIYUM KLORUR + MAGNEZYUM KLORUR + POTASYUM KLORUR  + SODYUM ASETAT TRIHIDRAT + SODYUM KLORUR + SODYUM SITRAT DIHIDRAT</v>
          </cell>
          <cell r="N3288" t="str">
            <v>ECZACIBASI BAXTER</v>
          </cell>
          <cell r="O3288">
            <v>0</v>
          </cell>
          <cell r="P3288">
            <v>0</v>
          </cell>
          <cell r="Q3288">
            <v>500</v>
          </cell>
          <cell r="R3288" t="str">
            <v>NORMAL RECETE</v>
          </cell>
          <cell r="S3288" t="str">
            <v>IMAL</v>
          </cell>
          <cell r="T3288" t="str">
            <v>TURKIYE</v>
          </cell>
          <cell r="U3288">
            <v>1.72</v>
          </cell>
          <cell r="V3288">
            <v>1.72</v>
          </cell>
          <cell r="W3288">
            <v>0</v>
          </cell>
          <cell r="X3288" t="str">
            <v>TURKIYE</v>
          </cell>
          <cell r="Y3288">
            <v>0</v>
          </cell>
          <cell r="Z3288">
            <v>0</v>
          </cell>
          <cell r="AA3288">
            <v>5.8</v>
          </cell>
          <cell r="AB3288">
            <v>0</v>
          </cell>
          <cell r="AC3288">
            <v>5.8</v>
          </cell>
        </row>
        <row r="3289">
          <cell r="A3289">
            <v>8699556693501</v>
          </cell>
          <cell r="B3289" t="str">
            <v>B05XA30</v>
          </cell>
          <cell r="C3289" t="str">
            <v>combinations of electrolytes</v>
          </cell>
          <cell r="D3289" t="str">
            <v>REFERANS</v>
          </cell>
          <cell r="E3289" t="str">
            <v>FIYAT KORUMALI URUN</v>
          </cell>
          <cell r="F3289">
            <v>4</v>
          </cell>
          <cell r="G3289">
            <v>1</v>
          </cell>
          <cell r="H3289">
            <v>2</v>
          </cell>
          <cell r="I3289">
            <v>0</v>
          </cell>
          <cell r="J3289">
            <v>0</v>
          </cell>
          <cell r="K3289">
            <v>0</v>
          </cell>
          <cell r="L3289" t="str">
            <v>ISOLYTE  PVC    500 ML(SETSIZ)</v>
          </cell>
          <cell r="M3289" t="str">
            <v>KALSIYUM KLORUR + MAGNEZYUM KLORUR + POTASYUM KLORUR  + SODYUM ASETAT TRIHIDRAT + SODYUM KLORUR + SODYUM SITRAT DIHIDRAT</v>
          </cell>
          <cell r="N3289" t="str">
            <v>ECZACIBASI BAXTER</v>
          </cell>
          <cell r="O3289">
            <v>0</v>
          </cell>
          <cell r="P3289">
            <v>0</v>
          </cell>
          <cell r="Q3289">
            <v>500</v>
          </cell>
          <cell r="R3289" t="str">
            <v>NORMAL RECETE</v>
          </cell>
          <cell r="S3289" t="str">
            <v>IMAL</v>
          </cell>
          <cell r="T3289" t="str">
            <v>TURKIYE</v>
          </cell>
          <cell r="U3289">
            <v>1.41</v>
          </cell>
          <cell r="V3289">
            <v>1.41</v>
          </cell>
          <cell r="W3289">
            <v>0</v>
          </cell>
          <cell r="X3289" t="str">
            <v>TURKIYE</v>
          </cell>
          <cell r="Y3289">
            <v>0</v>
          </cell>
          <cell r="Z3289">
            <v>0</v>
          </cell>
          <cell r="AA3289">
            <v>4.7699999999999996</v>
          </cell>
          <cell r="AB3289">
            <v>0</v>
          </cell>
          <cell r="AC3289">
            <v>4.7699999999999996</v>
          </cell>
        </row>
        <row r="3290">
          <cell r="A3290">
            <v>8699556693723</v>
          </cell>
          <cell r="B3290" t="str">
            <v>B05XA30</v>
          </cell>
          <cell r="C3290" t="str">
            <v>combinations of electrolytes</v>
          </cell>
          <cell r="D3290" t="str">
            <v>REFERANS</v>
          </cell>
          <cell r="E3290" t="str">
            <v>FIYAT KORUMALI URUN</v>
          </cell>
          <cell r="F3290">
            <v>4</v>
          </cell>
          <cell r="G3290">
            <v>1</v>
          </cell>
          <cell r="H3290">
            <v>2</v>
          </cell>
          <cell r="I3290">
            <v>0</v>
          </cell>
          <cell r="J3290">
            <v>0</v>
          </cell>
          <cell r="K3290">
            <v>0</v>
          </cell>
          <cell r="L3290" t="str">
            <v>ISOLYTE  PVC  1000 ML(SETLI)</v>
          </cell>
          <cell r="M3290" t="str">
            <v>KALSIYUM KLORUR + MAGNEZYUM KLORUR + POTASYUM KLORUR  + SODYUM ASETAT TRIHIDRAT + SODYUM KLORUR + SODYUM SITRAT DIHIDRAT</v>
          </cell>
          <cell r="N3290" t="str">
            <v>ECZACIBASI BAXTER</v>
          </cell>
          <cell r="O3290">
            <v>0</v>
          </cell>
          <cell r="P3290">
            <v>0</v>
          </cell>
          <cell r="Q3290">
            <v>1000</v>
          </cell>
          <cell r="R3290" t="str">
            <v>NORMAL RECETE</v>
          </cell>
          <cell r="S3290" t="str">
            <v>IMAL</v>
          </cell>
          <cell r="T3290" t="str">
            <v>TURKIYE</v>
          </cell>
          <cell r="U3290">
            <v>1.98</v>
          </cell>
          <cell r="V3290">
            <v>1.98</v>
          </cell>
          <cell r="W3290">
            <v>0</v>
          </cell>
          <cell r="X3290" t="str">
            <v>TURKIYE</v>
          </cell>
          <cell r="Y3290">
            <v>0</v>
          </cell>
          <cell r="Z3290">
            <v>0</v>
          </cell>
          <cell r="AA3290">
            <v>6.71</v>
          </cell>
          <cell r="AB3290">
            <v>0</v>
          </cell>
          <cell r="AC3290">
            <v>6.71</v>
          </cell>
        </row>
        <row r="3291">
          <cell r="A3291">
            <v>8699556693686</v>
          </cell>
          <cell r="B3291" t="str">
            <v>B05XA30</v>
          </cell>
          <cell r="C3291" t="str">
            <v>combinations of electrolytes</v>
          </cell>
          <cell r="D3291" t="str">
            <v>REFERANS</v>
          </cell>
          <cell r="E3291" t="str">
            <v>FIYAT KORUMALI URUN</v>
          </cell>
          <cell r="F3291">
            <v>4</v>
          </cell>
          <cell r="G3291">
            <v>1</v>
          </cell>
          <cell r="H3291">
            <v>2</v>
          </cell>
          <cell r="I3291">
            <v>0</v>
          </cell>
          <cell r="J3291">
            <v>0</v>
          </cell>
          <cell r="K3291">
            <v>0</v>
          </cell>
          <cell r="L3291" t="str">
            <v>ISOLYTE  PVC  1000 ML(SETSIZ)</v>
          </cell>
          <cell r="M3291" t="str">
            <v>KALSIYUM KLORUR + MAGNEZYUM KLORUR + POTASYUM KLORUR  + SODYUM ASETAT TRIHIDRAT + SODYUM KLORUR + SODYUM SITRAT DIHIDRAT</v>
          </cell>
          <cell r="N3291" t="str">
            <v>ECZACIBASI BAXTER</v>
          </cell>
          <cell r="O3291">
            <v>0</v>
          </cell>
          <cell r="P3291">
            <v>0</v>
          </cell>
          <cell r="Q3291">
            <v>1000</v>
          </cell>
          <cell r="R3291" t="str">
            <v>NORMAL RECETE</v>
          </cell>
          <cell r="S3291" t="str">
            <v>IMAL</v>
          </cell>
          <cell r="T3291" t="str">
            <v>TURKIYE</v>
          </cell>
          <cell r="U3291">
            <v>1.8</v>
          </cell>
          <cell r="V3291">
            <v>1.8</v>
          </cell>
          <cell r="W3291">
            <v>0</v>
          </cell>
          <cell r="X3291" t="str">
            <v>TURKIYE</v>
          </cell>
          <cell r="Y3291">
            <v>0</v>
          </cell>
          <cell r="Z3291">
            <v>0</v>
          </cell>
          <cell r="AA3291">
            <v>6.09</v>
          </cell>
          <cell r="AB3291">
            <v>0</v>
          </cell>
          <cell r="AC3291">
            <v>6.09</v>
          </cell>
        </row>
        <row r="3292">
          <cell r="A3292">
            <v>8699556692412</v>
          </cell>
          <cell r="B3292" t="str">
            <v>B05XA30</v>
          </cell>
          <cell r="C3292" t="str">
            <v>combinations of electrolytes</v>
          </cell>
          <cell r="D3292" t="str">
            <v>REFERANS</v>
          </cell>
          <cell r="E3292" t="str">
            <v>FIYAT KORUMALI URUN</v>
          </cell>
          <cell r="F3292">
            <v>4</v>
          </cell>
          <cell r="G3292">
            <v>1</v>
          </cell>
          <cell r="H3292">
            <v>2</v>
          </cell>
          <cell r="I3292">
            <v>0</v>
          </cell>
          <cell r="J3292">
            <v>0</v>
          </cell>
          <cell r="K3292">
            <v>0</v>
          </cell>
          <cell r="L3292" t="str">
            <v>ISOLYTE SISE   500 ML(SETLI)</v>
          </cell>
          <cell r="M3292" t="str">
            <v>KALSIYUM KLORUR + MAGNEZYUM KLORUR + POTASYUM KLORUR  + SODYUM ASETAT TRIHIDRAT + SODYUM KLORUR + SODYUM SITRAT DIHIDRAT</v>
          </cell>
          <cell r="N3292" t="str">
            <v>ECZACIBASI BAXTER</v>
          </cell>
          <cell r="O3292">
            <v>0</v>
          </cell>
          <cell r="P3292">
            <v>0</v>
          </cell>
          <cell r="Q3292">
            <v>500</v>
          </cell>
          <cell r="R3292" t="str">
            <v>NORMAL RECETE</v>
          </cell>
          <cell r="S3292" t="str">
            <v>IMAL</v>
          </cell>
          <cell r="T3292" t="str">
            <v>TURKIYE</v>
          </cell>
          <cell r="U3292">
            <v>1.72</v>
          </cell>
          <cell r="V3292">
            <v>1.72</v>
          </cell>
          <cell r="W3292">
            <v>0</v>
          </cell>
          <cell r="X3292" t="str">
            <v>TURKIYE</v>
          </cell>
          <cell r="Y3292">
            <v>0</v>
          </cell>
          <cell r="Z3292">
            <v>0</v>
          </cell>
          <cell r="AA3292">
            <v>5.8</v>
          </cell>
          <cell r="AB3292">
            <v>0</v>
          </cell>
          <cell r="AC3292">
            <v>5.8</v>
          </cell>
        </row>
        <row r="3293">
          <cell r="A3293">
            <v>8699556692474</v>
          </cell>
          <cell r="B3293" t="str">
            <v>B05XA30</v>
          </cell>
          <cell r="C3293" t="str">
            <v>combinations of electrolytes</v>
          </cell>
          <cell r="D3293" t="str">
            <v>REFERANS</v>
          </cell>
          <cell r="E3293" t="str">
            <v>FIYAT KORUMALI URUN</v>
          </cell>
          <cell r="F3293">
            <v>4</v>
          </cell>
          <cell r="G3293">
            <v>1</v>
          </cell>
          <cell r="H3293">
            <v>2</v>
          </cell>
          <cell r="I3293">
            <v>0</v>
          </cell>
          <cell r="J3293">
            <v>0</v>
          </cell>
          <cell r="K3293">
            <v>0</v>
          </cell>
          <cell r="L3293" t="str">
            <v>ISOLYTE SISE   500 ML(SETSIZ)</v>
          </cell>
          <cell r="M3293" t="str">
            <v>KALSIYUM KLORUR + MAGNEZYUM KLORUR + POTASYUM KLORUR  + SODYUM ASETAT TRIHIDRAT + SODYUM KLORUR + SODYUM SITRAT DIHIDRAT</v>
          </cell>
          <cell r="N3293" t="str">
            <v>ECZACIBASI BAXTER</v>
          </cell>
          <cell r="O3293">
            <v>0</v>
          </cell>
          <cell r="P3293">
            <v>0</v>
          </cell>
          <cell r="Q3293">
            <v>500</v>
          </cell>
          <cell r="R3293" t="str">
            <v>NORMAL RECETE</v>
          </cell>
          <cell r="S3293" t="str">
            <v>IMAL</v>
          </cell>
          <cell r="T3293" t="str">
            <v>TURKIYE</v>
          </cell>
          <cell r="U3293">
            <v>1.41</v>
          </cell>
          <cell r="V3293">
            <v>1.41</v>
          </cell>
          <cell r="W3293">
            <v>0</v>
          </cell>
          <cell r="X3293" t="str">
            <v>TURKIYE</v>
          </cell>
          <cell r="Y3293">
            <v>0</v>
          </cell>
          <cell r="Z3293">
            <v>0</v>
          </cell>
          <cell r="AA3293">
            <v>4.7699999999999996</v>
          </cell>
          <cell r="AB3293">
            <v>0</v>
          </cell>
          <cell r="AC3293">
            <v>4.7699999999999996</v>
          </cell>
        </row>
        <row r="3294">
          <cell r="A3294">
            <v>8699556692719</v>
          </cell>
          <cell r="B3294" t="str">
            <v>B05XA30</v>
          </cell>
          <cell r="C3294" t="str">
            <v>combinations of electrolytes</v>
          </cell>
          <cell r="D3294" t="str">
            <v>REFERANS</v>
          </cell>
          <cell r="E3294" t="str">
            <v>FIYAT KORUMALI URUN</v>
          </cell>
          <cell r="F3294">
            <v>4</v>
          </cell>
          <cell r="G3294">
            <v>1</v>
          </cell>
          <cell r="H3294">
            <v>2</v>
          </cell>
          <cell r="I3294">
            <v>0</v>
          </cell>
          <cell r="J3294">
            <v>0</v>
          </cell>
          <cell r="K3294">
            <v>0</v>
          </cell>
          <cell r="L3294" t="str">
            <v>ISOLYTE SISE 1000 ML(SETLI)</v>
          </cell>
          <cell r="M3294" t="str">
            <v>KALSIYUM KLORUR + MAGNEZYUM KLORUR + POTASYUM KLORUR  + SODYUM ASETAT TRIHIDRAT + SODYUM KLORUR + SODYUM SITRAT DIHIDRAT</v>
          </cell>
          <cell r="N3294" t="str">
            <v>ECZACIBASI BAXTER</v>
          </cell>
          <cell r="O3294">
            <v>0</v>
          </cell>
          <cell r="P3294">
            <v>0</v>
          </cell>
          <cell r="Q3294">
            <v>1000</v>
          </cell>
          <cell r="R3294" t="str">
            <v>NORMAL RECETE</v>
          </cell>
          <cell r="S3294" t="str">
            <v>IMAL</v>
          </cell>
          <cell r="T3294" t="str">
            <v>TURKIYE</v>
          </cell>
          <cell r="U3294">
            <v>1.91</v>
          </cell>
          <cell r="V3294">
            <v>1.91</v>
          </cell>
          <cell r="W3294">
            <v>0</v>
          </cell>
          <cell r="X3294" t="str">
            <v>TURKIYE</v>
          </cell>
          <cell r="Y3294">
            <v>0</v>
          </cell>
          <cell r="Z3294">
            <v>0</v>
          </cell>
          <cell r="AA3294">
            <v>6.5</v>
          </cell>
          <cell r="AB3294">
            <v>0</v>
          </cell>
          <cell r="AC3294">
            <v>6.5</v>
          </cell>
        </row>
        <row r="3295">
          <cell r="A3295">
            <v>8699556692603</v>
          </cell>
          <cell r="B3295" t="str">
            <v>B05XA30</v>
          </cell>
          <cell r="C3295" t="str">
            <v>combinations of electrolytes</v>
          </cell>
          <cell r="D3295" t="str">
            <v>REFERANS</v>
          </cell>
          <cell r="E3295" t="str">
            <v>FIYAT KORUMALI URUN</v>
          </cell>
          <cell r="F3295">
            <v>4</v>
          </cell>
          <cell r="G3295">
            <v>1</v>
          </cell>
          <cell r="H3295">
            <v>2</v>
          </cell>
          <cell r="I3295">
            <v>0</v>
          </cell>
          <cell r="J3295">
            <v>0</v>
          </cell>
          <cell r="K3295">
            <v>0</v>
          </cell>
          <cell r="L3295" t="str">
            <v>ISOLYTE SISE 1000 ML(SETSIZ)</v>
          </cell>
          <cell r="M3295" t="str">
            <v>KALSIYUM KLORUR + MAGNEZYUM KLORUR + POTASYUM KLORUR  + SODYUM ASETAT TRIHIDRAT + SODYUM KLORUR + SODYUM SITRAT DIHIDRAT</v>
          </cell>
          <cell r="N3295" t="str">
            <v>ECZACIBASI BAXTER</v>
          </cell>
          <cell r="O3295">
            <v>0</v>
          </cell>
          <cell r="P3295">
            <v>0</v>
          </cell>
          <cell r="Q3295">
            <v>1000</v>
          </cell>
          <cell r="R3295" t="str">
            <v>NORMAL RECETE</v>
          </cell>
          <cell r="S3295" t="str">
            <v>IMAL</v>
          </cell>
          <cell r="T3295" t="str">
            <v>TURKIYE</v>
          </cell>
          <cell r="U3295">
            <v>1.8</v>
          </cell>
          <cell r="V3295">
            <v>1.8</v>
          </cell>
          <cell r="W3295">
            <v>0</v>
          </cell>
          <cell r="X3295" t="str">
            <v>TURKIYE</v>
          </cell>
          <cell r="Y3295">
            <v>0</v>
          </cell>
          <cell r="Z3295">
            <v>0</v>
          </cell>
          <cell r="AA3295">
            <v>6.09</v>
          </cell>
          <cell r="AB3295">
            <v>0</v>
          </cell>
          <cell r="AC3295">
            <v>6.09</v>
          </cell>
        </row>
        <row r="3296">
          <cell r="A3296">
            <v>8699556692764</v>
          </cell>
          <cell r="B3296" t="str">
            <v>B05BB01</v>
          </cell>
          <cell r="C3296" t="str">
            <v>electrolytes</v>
          </cell>
          <cell r="D3296" t="str">
            <v>REFERANS</v>
          </cell>
          <cell r="E3296" t="str">
            <v>FIYAT KORUMALI URUN</v>
          </cell>
          <cell r="F3296">
            <v>4</v>
          </cell>
          <cell r="G3296">
            <v>1</v>
          </cell>
          <cell r="H3296">
            <v>2</v>
          </cell>
          <cell r="I3296">
            <v>0</v>
          </cell>
          <cell r="J3296">
            <v>0</v>
          </cell>
          <cell r="K3296">
            <v>0</v>
          </cell>
          <cell r="L3296" t="str">
            <v xml:space="preserve">RINGER PVC 1000 ML(SETLI) </v>
          </cell>
          <cell r="M3296" t="str">
            <v>KALSIYUM KLORUR + POTASYUM KLORUR + SODYUM KLORUR</v>
          </cell>
          <cell r="N3296" t="str">
            <v>ECZACIBASI BAXTER</v>
          </cell>
          <cell r="O3296">
            <v>0</v>
          </cell>
          <cell r="P3296">
            <v>0</v>
          </cell>
          <cell r="Q3296">
            <v>1000</v>
          </cell>
          <cell r="R3296" t="str">
            <v>NORMAL RECETE</v>
          </cell>
          <cell r="S3296" t="str">
            <v>IMAL</v>
          </cell>
          <cell r="T3296" t="str">
            <v>TURKIYE</v>
          </cell>
          <cell r="U3296">
            <v>1.93</v>
          </cell>
          <cell r="V3296">
            <v>1.93</v>
          </cell>
          <cell r="W3296">
            <v>0</v>
          </cell>
          <cell r="X3296" t="str">
            <v>TURKIYE</v>
          </cell>
          <cell r="Y3296">
            <v>0</v>
          </cell>
          <cell r="Z3296">
            <v>0</v>
          </cell>
          <cell r="AA3296">
            <v>6.53</v>
          </cell>
          <cell r="AB3296">
            <v>0</v>
          </cell>
          <cell r="AC3296">
            <v>6.53</v>
          </cell>
        </row>
        <row r="3297">
          <cell r="A3297">
            <v>8699556692870</v>
          </cell>
          <cell r="B3297" t="str">
            <v>B05BB01</v>
          </cell>
          <cell r="C3297" t="str">
            <v>electrolytes</v>
          </cell>
          <cell r="D3297" t="str">
            <v>REFERANS</v>
          </cell>
          <cell r="E3297" t="str">
            <v>FIYAT KORUMALI URUN</v>
          </cell>
          <cell r="F3297">
            <v>4</v>
          </cell>
          <cell r="G3297">
            <v>1</v>
          </cell>
          <cell r="H3297">
            <v>2</v>
          </cell>
          <cell r="I3297">
            <v>0</v>
          </cell>
          <cell r="J3297">
            <v>0</v>
          </cell>
          <cell r="K3297">
            <v>0</v>
          </cell>
          <cell r="L3297" t="str">
            <v>RINGER PVC 1000 ML(SETSIZ)</v>
          </cell>
          <cell r="M3297" t="str">
            <v>KALSIYUM KLORUR + POTASYUM KLORUR + SODYUM KLORUR</v>
          </cell>
          <cell r="N3297" t="str">
            <v>ECZACIBASI BAXTER</v>
          </cell>
          <cell r="O3297">
            <v>0</v>
          </cell>
          <cell r="P3297">
            <v>0</v>
          </cell>
          <cell r="Q3297">
            <v>1000</v>
          </cell>
          <cell r="R3297" t="str">
            <v>NORMAL RECETE</v>
          </cell>
          <cell r="S3297" t="str">
            <v>IMAL</v>
          </cell>
          <cell r="T3297" t="str">
            <v>TURKIYE</v>
          </cell>
          <cell r="U3297">
            <v>1.79</v>
          </cell>
          <cell r="V3297">
            <v>1.79</v>
          </cell>
          <cell r="W3297">
            <v>0</v>
          </cell>
          <cell r="X3297" t="str">
            <v>TURKIYE</v>
          </cell>
          <cell r="Y3297">
            <v>0</v>
          </cell>
          <cell r="Z3297">
            <v>0</v>
          </cell>
          <cell r="AA3297">
            <v>6.05</v>
          </cell>
          <cell r="AB3297">
            <v>0</v>
          </cell>
          <cell r="AC3297">
            <v>6.05</v>
          </cell>
        </row>
        <row r="3298">
          <cell r="A3298">
            <v>8699556692825</v>
          </cell>
          <cell r="B3298" t="str">
            <v>B05BB01</v>
          </cell>
          <cell r="C3298" t="str">
            <v>electrolytes</v>
          </cell>
          <cell r="D3298" t="str">
            <v>REFERANS</v>
          </cell>
          <cell r="E3298" t="str">
            <v>FIYAT KORUMALI URUN</v>
          </cell>
          <cell r="F3298">
            <v>4</v>
          </cell>
          <cell r="G3298">
            <v>1</v>
          </cell>
          <cell r="H3298">
            <v>2</v>
          </cell>
          <cell r="I3298">
            <v>0</v>
          </cell>
          <cell r="J3298">
            <v>0</v>
          </cell>
          <cell r="K3298">
            <v>0</v>
          </cell>
          <cell r="L3298" t="str">
            <v>RINGER PVC 2000 ML(SETLI)</v>
          </cell>
          <cell r="M3298" t="str">
            <v>KALSIYUM KLORUR + POTASYUM KLORUR + SODYUM KLORUR</v>
          </cell>
          <cell r="N3298" t="str">
            <v>ECZACIBASI BAXTER</v>
          </cell>
          <cell r="O3298">
            <v>0</v>
          </cell>
          <cell r="P3298">
            <v>0</v>
          </cell>
          <cell r="Q3298">
            <v>2000</v>
          </cell>
          <cell r="R3298" t="str">
            <v>NORMAL RECETE</v>
          </cell>
          <cell r="S3298" t="str">
            <v>IMAL</v>
          </cell>
          <cell r="T3298" t="str">
            <v>TURKIYE</v>
          </cell>
          <cell r="U3298">
            <v>2.75</v>
          </cell>
          <cell r="V3298">
            <v>2.75</v>
          </cell>
          <cell r="W3298">
            <v>0</v>
          </cell>
          <cell r="X3298" t="str">
            <v>TURKIYE</v>
          </cell>
          <cell r="Y3298">
            <v>0</v>
          </cell>
          <cell r="Z3298">
            <v>0</v>
          </cell>
          <cell r="AA3298">
            <v>9.36</v>
          </cell>
          <cell r="AB3298">
            <v>0</v>
          </cell>
          <cell r="AC3298">
            <v>9.36</v>
          </cell>
        </row>
        <row r="3299">
          <cell r="A3299">
            <v>8699556692863</v>
          </cell>
          <cell r="B3299" t="str">
            <v>B05BB01</v>
          </cell>
          <cell r="C3299" t="str">
            <v>electrolytes</v>
          </cell>
          <cell r="D3299" t="str">
            <v>REFERANS</v>
          </cell>
          <cell r="E3299" t="str">
            <v>FIYAT KORUMALI URUN</v>
          </cell>
          <cell r="F3299">
            <v>4</v>
          </cell>
          <cell r="G3299">
            <v>1</v>
          </cell>
          <cell r="H3299">
            <v>2</v>
          </cell>
          <cell r="I3299">
            <v>0</v>
          </cell>
          <cell r="J3299">
            <v>0</v>
          </cell>
          <cell r="K3299">
            <v>0</v>
          </cell>
          <cell r="L3299" t="str">
            <v>RINGER PVC 2000 ML(SETSIZ)</v>
          </cell>
          <cell r="M3299" t="str">
            <v>KALSIYUM KLORUR + POTASYUM KLORUR + SODYUM KLORUR</v>
          </cell>
          <cell r="N3299" t="str">
            <v>ECZACIBASI BAXTER</v>
          </cell>
          <cell r="O3299">
            <v>0</v>
          </cell>
          <cell r="P3299">
            <v>0</v>
          </cell>
          <cell r="Q3299">
            <v>2000</v>
          </cell>
          <cell r="R3299" t="str">
            <v>NORMAL RECETE</v>
          </cell>
          <cell r="S3299" t="str">
            <v>IMAL</v>
          </cell>
          <cell r="T3299" t="str">
            <v>TURKIYE</v>
          </cell>
          <cell r="U3299">
            <v>2.46</v>
          </cell>
          <cell r="V3299">
            <v>2.46</v>
          </cell>
          <cell r="W3299">
            <v>0</v>
          </cell>
          <cell r="X3299" t="str">
            <v>TURKIYE</v>
          </cell>
          <cell r="Y3299">
            <v>0</v>
          </cell>
          <cell r="Z3299">
            <v>0</v>
          </cell>
          <cell r="AA3299">
            <v>8.34</v>
          </cell>
          <cell r="AB3299">
            <v>0</v>
          </cell>
          <cell r="AC3299">
            <v>8.34</v>
          </cell>
        </row>
        <row r="3300">
          <cell r="A3300">
            <v>8699556692757</v>
          </cell>
          <cell r="B3300" t="str">
            <v>B05XA30</v>
          </cell>
          <cell r="C3300" t="str">
            <v>combinations of electrolytes</v>
          </cell>
          <cell r="D3300" t="str">
            <v>REFERANS</v>
          </cell>
          <cell r="E3300" t="str">
            <v>FIYAT KORUMALI URUN</v>
          </cell>
          <cell r="F3300">
            <v>4</v>
          </cell>
          <cell r="G3300">
            <v>1</v>
          </cell>
          <cell r="H3300">
            <v>2</v>
          </cell>
          <cell r="I3300">
            <v>0</v>
          </cell>
          <cell r="J3300">
            <v>0</v>
          </cell>
          <cell r="K3300">
            <v>0</v>
          </cell>
          <cell r="L3300" t="str">
            <v>RINGER SISE 1000 ML(SETLI)</v>
          </cell>
          <cell r="M3300" t="str">
            <v>KALSIYUM KLORUR + POTASYUM KLORUR + SODYUM KLORUR</v>
          </cell>
          <cell r="N3300" t="str">
            <v>ECZACIBASI BAXTER</v>
          </cell>
          <cell r="O3300">
            <v>0</v>
          </cell>
          <cell r="P3300">
            <v>0</v>
          </cell>
          <cell r="Q3300">
            <v>1000</v>
          </cell>
          <cell r="R3300" t="str">
            <v>NORMAL RECETE</v>
          </cell>
          <cell r="S3300" t="str">
            <v>IMAL</v>
          </cell>
          <cell r="T3300" t="str">
            <v>TURKIYE</v>
          </cell>
          <cell r="U3300">
            <v>1.9</v>
          </cell>
          <cell r="V3300">
            <v>1.9</v>
          </cell>
          <cell r="W3300">
            <v>0</v>
          </cell>
          <cell r="X3300" t="str">
            <v>TURKIYE</v>
          </cell>
          <cell r="Y3300">
            <v>0</v>
          </cell>
          <cell r="Z3300">
            <v>0</v>
          </cell>
          <cell r="AA3300">
            <v>6.46</v>
          </cell>
          <cell r="AB3300">
            <v>0</v>
          </cell>
          <cell r="AC3300">
            <v>6.46</v>
          </cell>
        </row>
        <row r="3301">
          <cell r="A3301">
            <v>8699556692634</v>
          </cell>
          <cell r="B3301" t="str">
            <v>B05XA30</v>
          </cell>
          <cell r="C3301" t="str">
            <v>combinations of electrolytes</v>
          </cell>
          <cell r="D3301" t="str">
            <v>REFERANS</v>
          </cell>
          <cell r="E3301" t="str">
            <v>FIYAT KORUMALI URUN</v>
          </cell>
          <cell r="F3301">
            <v>4</v>
          </cell>
          <cell r="G3301">
            <v>1</v>
          </cell>
          <cell r="H3301">
            <v>2</v>
          </cell>
          <cell r="I3301">
            <v>0</v>
          </cell>
          <cell r="J3301">
            <v>0</v>
          </cell>
          <cell r="K3301">
            <v>0</v>
          </cell>
          <cell r="L3301" t="str">
            <v>RINGER SISE 1000 ML(SETSIZ)</v>
          </cell>
          <cell r="M3301" t="str">
            <v>KALSIYUM KLORUR + POTASYUM KLORUR + SODYUM KLORUR</v>
          </cell>
          <cell r="N3301" t="str">
            <v>ECZACIBASI BAXTER</v>
          </cell>
          <cell r="O3301">
            <v>0</v>
          </cell>
          <cell r="P3301">
            <v>0</v>
          </cell>
          <cell r="Q3301">
            <v>1000</v>
          </cell>
          <cell r="R3301" t="str">
            <v>NORMAL RECETE</v>
          </cell>
          <cell r="S3301" t="str">
            <v>IMAL</v>
          </cell>
          <cell r="T3301" t="str">
            <v>TURKIYE</v>
          </cell>
          <cell r="U3301">
            <v>1.61</v>
          </cell>
          <cell r="V3301">
            <v>1.61</v>
          </cell>
          <cell r="W3301">
            <v>0</v>
          </cell>
          <cell r="X3301" t="str">
            <v>TURKIYE</v>
          </cell>
          <cell r="Y3301">
            <v>0</v>
          </cell>
          <cell r="Z3301">
            <v>0</v>
          </cell>
          <cell r="AA3301">
            <v>5.44</v>
          </cell>
          <cell r="AB3301">
            <v>0</v>
          </cell>
          <cell r="AC3301">
            <v>5.44</v>
          </cell>
        </row>
        <row r="3302">
          <cell r="A3302">
            <v>8699556693457</v>
          </cell>
          <cell r="B3302" t="str">
            <v>B05BB01</v>
          </cell>
          <cell r="C3302" t="str">
            <v>electrolytes</v>
          </cell>
          <cell r="D3302" t="str">
            <v>REFERANS</v>
          </cell>
          <cell r="E3302" t="str">
            <v>FIYAT KORUMALI URUN</v>
          </cell>
          <cell r="F3302">
            <v>4</v>
          </cell>
          <cell r="G3302">
            <v>1</v>
          </cell>
          <cell r="H3302">
            <v>2</v>
          </cell>
          <cell r="I3302">
            <v>0</v>
          </cell>
          <cell r="J3302">
            <v>0</v>
          </cell>
          <cell r="K3302">
            <v>0</v>
          </cell>
          <cell r="L3302" t="str">
            <v>LAKTATLI RINGER PVC   500 ML(SETLI)</v>
          </cell>
          <cell r="M3302" t="str">
            <v>KALSIYUM KLORUR + POTASYUM KLORUR + SODYUM KLORUR + SODYUM LAKTAT</v>
          </cell>
          <cell r="N3302" t="str">
            <v>ECZACIBASI BAXTER</v>
          </cell>
          <cell r="O3302">
            <v>0</v>
          </cell>
          <cell r="P3302">
            <v>0</v>
          </cell>
          <cell r="Q3302">
            <v>500</v>
          </cell>
          <cell r="R3302" t="str">
            <v>NORMAL RECETE</v>
          </cell>
          <cell r="S3302" t="str">
            <v>IMAL</v>
          </cell>
          <cell r="T3302" t="str">
            <v>TURKIYE</v>
          </cell>
          <cell r="U3302">
            <v>1.71</v>
          </cell>
          <cell r="V3302">
            <v>1.71</v>
          </cell>
          <cell r="W3302">
            <v>0</v>
          </cell>
          <cell r="X3302" t="str">
            <v>TURKIYE</v>
          </cell>
          <cell r="Y3302">
            <v>0</v>
          </cell>
          <cell r="Z3302">
            <v>0</v>
          </cell>
          <cell r="AA3302">
            <v>5.78</v>
          </cell>
          <cell r="AB3302">
            <v>0</v>
          </cell>
          <cell r="AC3302">
            <v>5.78</v>
          </cell>
        </row>
        <row r="3303">
          <cell r="A3303">
            <v>8699556693549</v>
          </cell>
          <cell r="B3303" t="str">
            <v>B05BB01</v>
          </cell>
          <cell r="C3303" t="str">
            <v>electrolytes</v>
          </cell>
          <cell r="D3303" t="str">
            <v>REFERANS</v>
          </cell>
          <cell r="E3303" t="str">
            <v>FIYAT KORUMALI URUN</v>
          </cell>
          <cell r="F3303">
            <v>4</v>
          </cell>
          <cell r="G3303">
            <v>1</v>
          </cell>
          <cell r="H3303">
            <v>2</v>
          </cell>
          <cell r="I3303">
            <v>0</v>
          </cell>
          <cell r="J3303">
            <v>0</v>
          </cell>
          <cell r="K3303">
            <v>0</v>
          </cell>
          <cell r="L3303" t="str">
            <v>LAKTATLI RINGER PVC   500 ML(SETSIZ)</v>
          </cell>
          <cell r="M3303" t="str">
            <v>KALSIYUM KLORUR + POTASYUM KLORUR + SODYUM KLORUR + SODYUM LAKTAT</v>
          </cell>
          <cell r="N3303" t="str">
            <v>ECZACIBASI BAXTER</v>
          </cell>
          <cell r="O3303">
            <v>0</v>
          </cell>
          <cell r="P3303">
            <v>0</v>
          </cell>
          <cell r="Q3303">
            <v>500</v>
          </cell>
          <cell r="R3303" t="str">
            <v>NORMAL RECETE</v>
          </cell>
          <cell r="S3303" t="str">
            <v>IMAL</v>
          </cell>
          <cell r="T3303" t="str">
            <v>TURKIYE</v>
          </cell>
          <cell r="U3303">
            <v>1.41</v>
          </cell>
          <cell r="V3303">
            <v>1.41</v>
          </cell>
          <cell r="W3303">
            <v>0</v>
          </cell>
          <cell r="X3303" t="str">
            <v>TURKIYE</v>
          </cell>
          <cell r="Y3303">
            <v>0</v>
          </cell>
          <cell r="Z3303">
            <v>0</v>
          </cell>
          <cell r="AA3303">
            <v>4.7699999999999996</v>
          </cell>
          <cell r="AB3303">
            <v>0</v>
          </cell>
          <cell r="AC3303">
            <v>4.7699999999999996</v>
          </cell>
        </row>
        <row r="3304">
          <cell r="A3304">
            <v>8699556693730</v>
          </cell>
          <cell r="B3304" t="str">
            <v>B05BB01</v>
          </cell>
          <cell r="C3304" t="str">
            <v>electrolytes</v>
          </cell>
          <cell r="D3304" t="str">
            <v>REFERANS</v>
          </cell>
          <cell r="E3304" t="str">
            <v>FIYAT KORUMALI URUN</v>
          </cell>
          <cell r="F3304">
            <v>4</v>
          </cell>
          <cell r="G3304">
            <v>1</v>
          </cell>
          <cell r="H3304">
            <v>2</v>
          </cell>
          <cell r="I3304">
            <v>0</v>
          </cell>
          <cell r="J3304">
            <v>0</v>
          </cell>
          <cell r="K3304">
            <v>0</v>
          </cell>
          <cell r="L3304" t="str">
            <v>LAKTATLI RINGER PVC 1000 ML(SETLI)</v>
          </cell>
          <cell r="M3304" t="str">
            <v>KALSIYUM KLORUR + POTASYUM KLORUR + SODYUM KLORUR + SODYUM LAKTAT</v>
          </cell>
          <cell r="N3304" t="str">
            <v>ECZACIBASI BAXTER</v>
          </cell>
          <cell r="O3304">
            <v>0</v>
          </cell>
          <cell r="P3304">
            <v>0</v>
          </cell>
          <cell r="Q3304">
            <v>1000</v>
          </cell>
          <cell r="R3304" t="str">
            <v>NORMAL RECETE</v>
          </cell>
          <cell r="S3304" t="str">
            <v>IMAL</v>
          </cell>
          <cell r="T3304" t="str">
            <v>TURKIYE</v>
          </cell>
          <cell r="U3304">
            <v>1.98</v>
          </cell>
          <cell r="V3304">
            <v>1.98</v>
          </cell>
          <cell r="W3304">
            <v>0</v>
          </cell>
          <cell r="X3304" t="str">
            <v>TURKIYE</v>
          </cell>
          <cell r="Y3304">
            <v>0</v>
          </cell>
          <cell r="Z3304">
            <v>0</v>
          </cell>
          <cell r="AA3304">
            <v>6.71</v>
          </cell>
          <cell r="AB3304">
            <v>0</v>
          </cell>
          <cell r="AC3304">
            <v>6.71</v>
          </cell>
        </row>
        <row r="3305">
          <cell r="A3305">
            <v>8699556693655</v>
          </cell>
          <cell r="B3305" t="str">
            <v>B05BB01</v>
          </cell>
          <cell r="C3305" t="str">
            <v>electrolytes</v>
          </cell>
          <cell r="D3305" t="str">
            <v>REFERANS</v>
          </cell>
          <cell r="E3305" t="str">
            <v>FIYAT KORUMALI URUN</v>
          </cell>
          <cell r="F3305">
            <v>4</v>
          </cell>
          <cell r="G3305">
            <v>1</v>
          </cell>
          <cell r="H3305">
            <v>2</v>
          </cell>
          <cell r="I3305">
            <v>0</v>
          </cell>
          <cell r="J3305">
            <v>0</v>
          </cell>
          <cell r="K3305">
            <v>0</v>
          </cell>
          <cell r="L3305" t="str">
            <v>LAKTATLI RINGER PVC 1000 ML(SETSIZ)</v>
          </cell>
          <cell r="M3305" t="str">
            <v>KALSIYUM KLORUR + POTASYUM KLORUR + SODYUM KLORUR + SODYUM LAKTAT</v>
          </cell>
          <cell r="N3305" t="str">
            <v>ECZACIBASI BAXTER</v>
          </cell>
          <cell r="O3305">
            <v>0</v>
          </cell>
          <cell r="P3305">
            <v>0</v>
          </cell>
          <cell r="Q3305">
            <v>1000</v>
          </cell>
          <cell r="R3305" t="str">
            <v>NORMAL RECETE</v>
          </cell>
          <cell r="S3305" t="str">
            <v>IMAL</v>
          </cell>
          <cell r="T3305" t="str">
            <v>TURKIYE</v>
          </cell>
          <cell r="U3305">
            <v>1.8</v>
          </cell>
          <cell r="V3305">
            <v>1.8</v>
          </cell>
          <cell r="W3305">
            <v>0</v>
          </cell>
          <cell r="X3305" t="str">
            <v>TURKIYE</v>
          </cell>
          <cell r="Y3305">
            <v>0</v>
          </cell>
          <cell r="Z3305">
            <v>0</v>
          </cell>
          <cell r="AA3305">
            <v>6.07</v>
          </cell>
          <cell r="AB3305">
            <v>0</v>
          </cell>
          <cell r="AC3305">
            <v>6.07</v>
          </cell>
        </row>
        <row r="3306">
          <cell r="A3306">
            <v>8699556692818</v>
          </cell>
          <cell r="B3306" t="str">
            <v>B05BB01</v>
          </cell>
          <cell r="C3306" t="str">
            <v>electrolytes</v>
          </cell>
          <cell r="D3306" t="str">
            <v>REFERANS</v>
          </cell>
          <cell r="E3306" t="str">
            <v>FIYAT KORUMALI URUN</v>
          </cell>
          <cell r="F3306">
            <v>4</v>
          </cell>
          <cell r="G3306">
            <v>1</v>
          </cell>
          <cell r="H3306">
            <v>2</v>
          </cell>
          <cell r="I3306">
            <v>0</v>
          </cell>
          <cell r="J3306">
            <v>0</v>
          </cell>
          <cell r="K3306">
            <v>0</v>
          </cell>
          <cell r="L3306" t="str">
            <v>LAKTATLI RINGER PVC 2000 ML(SETLI)</v>
          </cell>
          <cell r="M3306" t="str">
            <v>KALSIYUM KLORUR + POTASYUM KLORUR + SODYUM KLORUR + SODYUM LAKTAT</v>
          </cell>
          <cell r="N3306" t="str">
            <v>ECZACIBASI BAXTER</v>
          </cell>
          <cell r="O3306">
            <v>0</v>
          </cell>
          <cell r="P3306">
            <v>0</v>
          </cell>
          <cell r="Q3306">
            <v>2000</v>
          </cell>
          <cell r="R3306" t="str">
            <v>NORMAL RECETE</v>
          </cell>
          <cell r="S3306" t="str">
            <v>IMAL</v>
          </cell>
          <cell r="T3306" t="str">
            <v>TURKIYE</v>
          </cell>
          <cell r="U3306">
            <v>2.9099999999999997</v>
          </cell>
          <cell r="V3306">
            <v>2.9099999999999997</v>
          </cell>
          <cell r="W3306">
            <v>0</v>
          </cell>
          <cell r="X3306" t="str">
            <v>TURKIYE</v>
          </cell>
          <cell r="Y3306">
            <v>0</v>
          </cell>
          <cell r="Z3306">
            <v>0</v>
          </cell>
          <cell r="AA3306">
            <v>9.85</v>
          </cell>
          <cell r="AB3306">
            <v>0</v>
          </cell>
          <cell r="AC3306">
            <v>9.85</v>
          </cell>
        </row>
        <row r="3307">
          <cell r="A3307">
            <v>8699556692856</v>
          </cell>
          <cell r="B3307" t="str">
            <v>B05BB01</v>
          </cell>
          <cell r="C3307" t="str">
            <v>electrolytes</v>
          </cell>
          <cell r="D3307" t="str">
            <v>REFERANS</v>
          </cell>
          <cell r="E3307" t="str">
            <v>FIYAT KORUMALI URUN</v>
          </cell>
          <cell r="F3307">
            <v>4</v>
          </cell>
          <cell r="G3307">
            <v>1</v>
          </cell>
          <cell r="H3307">
            <v>2</v>
          </cell>
          <cell r="I3307">
            <v>0</v>
          </cell>
          <cell r="J3307">
            <v>0</v>
          </cell>
          <cell r="K3307">
            <v>0</v>
          </cell>
          <cell r="L3307" t="str">
            <v>LAKTATLI RINGER PVC 2000 ML(SETSIZ)</v>
          </cell>
          <cell r="M3307" t="str">
            <v>KALSIYUM KLORUR + POTASYUM KLORUR + SODYUM KLORUR + SODYUM LAKTAT</v>
          </cell>
          <cell r="N3307" t="str">
            <v>ECZACIBASI BAXTER</v>
          </cell>
          <cell r="O3307">
            <v>0</v>
          </cell>
          <cell r="P3307">
            <v>0</v>
          </cell>
          <cell r="Q3307">
            <v>2000</v>
          </cell>
          <cell r="R3307" t="str">
            <v>NORMAL RECETE</v>
          </cell>
          <cell r="S3307" t="str">
            <v>IMAL</v>
          </cell>
          <cell r="T3307" t="str">
            <v>TURKIYE</v>
          </cell>
          <cell r="U3307">
            <v>2.63</v>
          </cell>
          <cell r="V3307">
            <v>2.63</v>
          </cell>
          <cell r="W3307">
            <v>0</v>
          </cell>
          <cell r="X3307" t="str">
            <v>TURKIYE</v>
          </cell>
          <cell r="Y3307">
            <v>0</v>
          </cell>
          <cell r="Z3307">
            <v>0</v>
          </cell>
          <cell r="AA3307">
            <v>8.9499999999999993</v>
          </cell>
          <cell r="AB3307">
            <v>0</v>
          </cell>
          <cell r="AC3307">
            <v>8.9499999999999993</v>
          </cell>
        </row>
        <row r="3308">
          <cell r="A3308">
            <v>8699556692450</v>
          </cell>
          <cell r="B3308" t="str">
            <v>B05BB01</v>
          </cell>
          <cell r="C3308" t="str">
            <v>electrolytes</v>
          </cell>
          <cell r="D3308" t="str">
            <v>REFERANS</v>
          </cell>
          <cell r="E3308" t="str">
            <v>FIYAT KORUMALI URUN</v>
          </cell>
          <cell r="F3308">
            <v>4</v>
          </cell>
          <cell r="G3308">
            <v>1</v>
          </cell>
          <cell r="H3308">
            <v>2</v>
          </cell>
          <cell r="I3308">
            <v>0</v>
          </cell>
          <cell r="J3308">
            <v>0</v>
          </cell>
          <cell r="K3308">
            <v>0</v>
          </cell>
          <cell r="L3308" t="str">
            <v>LAKTATLI RINGER SISE   500 ML(SETLI)</v>
          </cell>
          <cell r="M3308" t="str">
            <v>KALSIYUM KLORUR + POTASYUM KLORUR + SODYUM KLORUR + SODYUM LAKTAT</v>
          </cell>
          <cell r="N3308" t="str">
            <v>ECZACIBASI BAXTER</v>
          </cell>
          <cell r="O3308">
            <v>0</v>
          </cell>
          <cell r="P3308">
            <v>0</v>
          </cell>
          <cell r="Q3308">
            <v>500</v>
          </cell>
          <cell r="R3308" t="str">
            <v>NORMAL RECETE</v>
          </cell>
          <cell r="S3308" t="str">
            <v>IMAL</v>
          </cell>
          <cell r="T3308" t="str">
            <v>TURKIYE</v>
          </cell>
          <cell r="U3308">
            <v>1.66</v>
          </cell>
          <cell r="V3308">
            <v>1.66</v>
          </cell>
          <cell r="W3308">
            <v>0</v>
          </cell>
          <cell r="X3308" t="str">
            <v>TURKIYE</v>
          </cell>
          <cell r="Y3308">
            <v>0</v>
          </cell>
          <cell r="Z3308">
            <v>0</v>
          </cell>
          <cell r="AA3308">
            <v>5.65</v>
          </cell>
          <cell r="AB3308">
            <v>0</v>
          </cell>
          <cell r="AC3308">
            <v>5.65</v>
          </cell>
        </row>
        <row r="3309">
          <cell r="A3309">
            <v>8699556690661</v>
          </cell>
          <cell r="B3309" t="str">
            <v>B05BB01</v>
          </cell>
          <cell r="C3309" t="str">
            <v>electrolytes</v>
          </cell>
          <cell r="D3309" t="str">
            <v>REFERANS</v>
          </cell>
          <cell r="E3309" t="str">
            <v>FIYAT KORUMALI URUN</v>
          </cell>
          <cell r="F3309">
            <v>4</v>
          </cell>
          <cell r="G3309">
            <v>1</v>
          </cell>
          <cell r="H3309">
            <v>2</v>
          </cell>
          <cell r="I3309">
            <v>0</v>
          </cell>
          <cell r="J3309">
            <v>0</v>
          </cell>
          <cell r="K3309">
            <v>0</v>
          </cell>
          <cell r="L3309" t="str">
            <v>LAKTATLI RINGER SISE   500 ML(SETSIZ)</v>
          </cell>
          <cell r="M3309" t="str">
            <v>KALSIYUM KLORUR + POTASYUM KLORUR + SODYUM KLORUR + SODYUM LAKTAT</v>
          </cell>
          <cell r="N3309" t="str">
            <v>ECZACIBASI BAXTER</v>
          </cell>
          <cell r="O3309">
            <v>0</v>
          </cell>
          <cell r="P3309">
            <v>0</v>
          </cell>
          <cell r="Q3309">
            <v>500</v>
          </cell>
          <cell r="R3309" t="str">
            <v>NORMAL RECETE</v>
          </cell>
          <cell r="S3309" t="str">
            <v>IMAL</v>
          </cell>
          <cell r="T3309" t="str">
            <v>TURKIYE</v>
          </cell>
          <cell r="U3309">
            <v>1.37</v>
          </cell>
          <cell r="V3309">
            <v>1.37</v>
          </cell>
          <cell r="W3309">
            <v>0</v>
          </cell>
          <cell r="X3309" t="str">
            <v>TURKIYE</v>
          </cell>
          <cell r="Y3309">
            <v>0</v>
          </cell>
          <cell r="Z3309">
            <v>0</v>
          </cell>
          <cell r="AA3309">
            <v>4.6100000000000003</v>
          </cell>
          <cell r="AB3309">
            <v>0</v>
          </cell>
          <cell r="AC3309">
            <v>4.6100000000000003</v>
          </cell>
        </row>
        <row r="3310">
          <cell r="A3310">
            <v>8699556692733</v>
          </cell>
          <cell r="B3310" t="str">
            <v>B05BB01</v>
          </cell>
          <cell r="C3310" t="str">
            <v>electrolytes</v>
          </cell>
          <cell r="D3310" t="str">
            <v>REFERANS</v>
          </cell>
          <cell r="E3310" t="str">
            <v>FIYAT KORUMALI URUN</v>
          </cell>
          <cell r="F3310">
            <v>4</v>
          </cell>
          <cell r="G3310">
            <v>1</v>
          </cell>
          <cell r="H3310">
            <v>2</v>
          </cell>
          <cell r="I3310">
            <v>0</v>
          </cell>
          <cell r="J3310">
            <v>0</v>
          </cell>
          <cell r="K3310">
            <v>0</v>
          </cell>
          <cell r="L3310" t="str">
            <v>LAKTATLI RINGER SISE 1000 ML(SETLI)</v>
          </cell>
          <cell r="M3310" t="str">
            <v>KALSIYUM KLORUR + POTASYUM KLORUR + SODYUM KLORUR + SODYUM LAKTAT</v>
          </cell>
          <cell r="N3310" t="str">
            <v>ECZACIBASI BAXTER</v>
          </cell>
          <cell r="O3310">
            <v>0</v>
          </cell>
          <cell r="P3310">
            <v>0</v>
          </cell>
          <cell r="Q3310">
            <v>1000</v>
          </cell>
          <cell r="R3310" t="str">
            <v>NORMAL RECETE</v>
          </cell>
          <cell r="S3310" t="str">
            <v>IMAL</v>
          </cell>
          <cell r="T3310" t="str">
            <v>TURKIYE</v>
          </cell>
          <cell r="U3310">
            <v>1.91</v>
          </cell>
          <cell r="V3310">
            <v>1.91</v>
          </cell>
          <cell r="W3310">
            <v>0</v>
          </cell>
          <cell r="X3310" t="str">
            <v>TURKIYE</v>
          </cell>
          <cell r="Y3310">
            <v>0</v>
          </cell>
          <cell r="Z3310">
            <v>0</v>
          </cell>
          <cell r="AA3310">
            <v>6.5</v>
          </cell>
          <cell r="AB3310">
            <v>0</v>
          </cell>
          <cell r="AC3310">
            <v>6.5</v>
          </cell>
        </row>
        <row r="3311">
          <cell r="A3311">
            <v>8699556692627</v>
          </cell>
          <cell r="B3311" t="str">
            <v>B05BB01</v>
          </cell>
          <cell r="C3311" t="str">
            <v>electrolytes</v>
          </cell>
          <cell r="D3311" t="str">
            <v>REFERANS</v>
          </cell>
          <cell r="E3311" t="str">
            <v>FIYAT KORUMALI URUN</v>
          </cell>
          <cell r="F3311">
            <v>4</v>
          </cell>
          <cell r="G3311">
            <v>1</v>
          </cell>
          <cell r="H3311">
            <v>2</v>
          </cell>
          <cell r="I3311">
            <v>0</v>
          </cell>
          <cell r="J3311">
            <v>0</v>
          </cell>
          <cell r="K3311">
            <v>0</v>
          </cell>
          <cell r="L3311" t="str">
            <v>LAKTATLI RINGER SISE 1000 ML(SETSIZ)</v>
          </cell>
          <cell r="M3311" t="str">
            <v>KALSIYUM KLORUR + POTASYUM KLORUR + SODYUM KLORUR + SODYUM LAKTAT</v>
          </cell>
          <cell r="N3311" t="str">
            <v>ECZACIBASI BAXTER</v>
          </cell>
          <cell r="O3311">
            <v>0</v>
          </cell>
          <cell r="P3311">
            <v>0</v>
          </cell>
          <cell r="Q3311">
            <v>1000</v>
          </cell>
          <cell r="R3311" t="str">
            <v>NORMAL RECETE</v>
          </cell>
          <cell r="S3311" t="str">
            <v>IMAL</v>
          </cell>
          <cell r="T3311" t="str">
            <v>TURKIYE</v>
          </cell>
          <cell r="U3311">
            <v>1.79</v>
          </cell>
          <cell r="V3311">
            <v>1.79</v>
          </cell>
          <cell r="W3311">
            <v>0</v>
          </cell>
          <cell r="X3311" t="str">
            <v>TURKIYE</v>
          </cell>
          <cell r="Y3311">
            <v>0</v>
          </cell>
          <cell r="Z3311">
            <v>0</v>
          </cell>
          <cell r="AA3311">
            <v>6.06</v>
          </cell>
          <cell r="AB3311">
            <v>0</v>
          </cell>
          <cell r="AC3311">
            <v>6.06</v>
          </cell>
        </row>
        <row r="3312">
          <cell r="A3312">
            <v>8699556695055</v>
          </cell>
          <cell r="B3312" t="str">
            <v>B05BC01</v>
          </cell>
          <cell r="C3312" t="str">
            <v>mannitol</v>
          </cell>
          <cell r="D3312" t="str">
            <v>REFERANS</v>
          </cell>
          <cell r="E3312" t="str">
            <v>FIYAT KORUMALI URUN</v>
          </cell>
          <cell r="F3312">
            <v>4</v>
          </cell>
          <cell r="G3312">
            <v>1</v>
          </cell>
          <cell r="H3312">
            <v>2</v>
          </cell>
          <cell r="I3312">
            <v>0</v>
          </cell>
          <cell r="J3312">
            <v>0</v>
          </cell>
          <cell r="K3312">
            <v>0</v>
          </cell>
          <cell r="L3312" t="str">
            <v>MANNITOL %20 PVC   100 ML(SETLI)</v>
          </cell>
          <cell r="M3312" t="str">
            <v>MANNITOL</v>
          </cell>
          <cell r="N3312" t="str">
            <v>ECZACIBASI BAXTER</v>
          </cell>
          <cell r="O3312">
            <v>0</v>
          </cell>
          <cell r="P3312">
            <v>0</v>
          </cell>
          <cell r="Q3312">
            <v>100</v>
          </cell>
          <cell r="R3312" t="str">
            <v>NORMAL RECETE</v>
          </cell>
          <cell r="S3312" t="str">
            <v>IMAL</v>
          </cell>
          <cell r="T3312" t="str">
            <v>TURKIYE</v>
          </cell>
          <cell r="U3312">
            <v>1.2</v>
          </cell>
          <cell r="V3312">
            <v>1.2</v>
          </cell>
          <cell r="W3312">
            <v>0</v>
          </cell>
          <cell r="X3312" t="str">
            <v>TURKIYE</v>
          </cell>
          <cell r="Y3312">
            <v>0</v>
          </cell>
          <cell r="Z3312">
            <v>0</v>
          </cell>
          <cell r="AA3312">
            <v>4.04</v>
          </cell>
          <cell r="AB3312">
            <v>0</v>
          </cell>
          <cell r="AC3312">
            <v>4.04</v>
          </cell>
        </row>
        <row r="3313">
          <cell r="A3313">
            <v>8699556695062</v>
          </cell>
          <cell r="B3313" t="str">
            <v>B05BC01</v>
          </cell>
          <cell r="C3313" t="str">
            <v>mannitol</v>
          </cell>
          <cell r="D3313" t="str">
            <v>REFERANS</v>
          </cell>
          <cell r="E3313" t="str">
            <v>FIYAT KORUMALI URUN</v>
          </cell>
          <cell r="F3313">
            <v>4</v>
          </cell>
          <cell r="G3313">
            <v>1</v>
          </cell>
          <cell r="H3313">
            <v>2</v>
          </cell>
          <cell r="I3313">
            <v>0</v>
          </cell>
          <cell r="J3313">
            <v>0</v>
          </cell>
          <cell r="K3313">
            <v>0</v>
          </cell>
          <cell r="L3313" t="str">
            <v>MANNITOL %20 PVC   100 ML(SETSIZ)</v>
          </cell>
          <cell r="M3313" t="str">
            <v>MANNITOL</v>
          </cell>
          <cell r="N3313" t="str">
            <v>ECZACIBASI BAXTER</v>
          </cell>
          <cell r="O3313">
            <v>0</v>
          </cell>
          <cell r="P3313">
            <v>0</v>
          </cell>
          <cell r="Q3313">
            <v>100</v>
          </cell>
          <cell r="R3313" t="str">
            <v>NORMAL RECETE</v>
          </cell>
          <cell r="S3313" t="str">
            <v>IMAL</v>
          </cell>
          <cell r="T3313" t="str">
            <v>TURKIYE</v>
          </cell>
          <cell r="U3313">
            <v>0.88</v>
          </cell>
          <cell r="V3313">
            <v>0.88</v>
          </cell>
          <cell r="W3313">
            <v>0</v>
          </cell>
          <cell r="X3313" t="str">
            <v>TURKIYE</v>
          </cell>
          <cell r="Y3313">
            <v>0</v>
          </cell>
          <cell r="Z3313">
            <v>0</v>
          </cell>
          <cell r="AA3313">
            <v>2.96</v>
          </cell>
          <cell r="AB3313">
            <v>0</v>
          </cell>
          <cell r="AC3313">
            <v>2.96</v>
          </cell>
        </row>
        <row r="3314">
          <cell r="A3314">
            <v>8699556695116</v>
          </cell>
          <cell r="B3314" t="str">
            <v>B05BC01</v>
          </cell>
          <cell r="C3314" t="str">
            <v>mannitol</v>
          </cell>
          <cell r="D3314" t="str">
            <v>REFERANS</v>
          </cell>
          <cell r="E3314" t="str">
            <v>FIYAT KORUMALI URUN</v>
          </cell>
          <cell r="F3314">
            <v>4</v>
          </cell>
          <cell r="G3314">
            <v>1</v>
          </cell>
          <cell r="H3314">
            <v>2</v>
          </cell>
          <cell r="I3314">
            <v>0</v>
          </cell>
          <cell r="J3314">
            <v>0</v>
          </cell>
          <cell r="K3314">
            <v>0</v>
          </cell>
          <cell r="L3314" t="str">
            <v>MANNITOL %20 PVC   150 ML(SETLI)</v>
          </cell>
          <cell r="M3314" t="str">
            <v>MANNITOL</v>
          </cell>
          <cell r="N3314" t="str">
            <v>ECZACIBASI BAXTER</v>
          </cell>
          <cell r="O3314">
            <v>0</v>
          </cell>
          <cell r="P3314">
            <v>0</v>
          </cell>
          <cell r="Q3314">
            <v>150</v>
          </cell>
          <cell r="R3314" t="str">
            <v>NORMAL RECETE</v>
          </cell>
          <cell r="S3314" t="str">
            <v>IMAL</v>
          </cell>
          <cell r="T3314" t="str">
            <v>TURKIYE</v>
          </cell>
          <cell r="U3314">
            <v>1.56</v>
          </cell>
          <cell r="V3314">
            <v>1.56</v>
          </cell>
          <cell r="W3314">
            <v>0</v>
          </cell>
          <cell r="X3314" t="str">
            <v>TURKIYE</v>
          </cell>
          <cell r="Y3314">
            <v>0</v>
          </cell>
          <cell r="Z3314">
            <v>0</v>
          </cell>
          <cell r="AA3314">
            <v>5.28</v>
          </cell>
          <cell r="AB3314">
            <v>0</v>
          </cell>
          <cell r="AC3314">
            <v>5.28</v>
          </cell>
        </row>
        <row r="3315">
          <cell r="A3315">
            <v>8699556695123</v>
          </cell>
          <cell r="B3315" t="str">
            <v>B05BC01</v>
          </cell>
          <cell r="C3315" t="str">
            <v>mannitol</v>
          </cell>
          <cell r="D3315" t="str">
            <v>REFERANS</v>
          </cell>
          <cell r="E3315" t="str">
            <v>FIYAT KORUMALI URUN</v>
          </cell>
          <cell r="F3315">
            <v>4</v>
          </cell>
          <cell r="G3315">
            <v>1</v>
          </cell>
          <cell r="H3315">
            <v>2</v>
          </cell>
          <cell r="I3315">
            <v>0</v>
          </cell>
          <cell r="J3315">
            <v>0</v>
          </cell>
          <cell r="K3315">
            <v>0</v>
          </cell>
          <cell r="L3315" t="str">
            <v>MANNITOL %20 PVC   150 ML(SETSIZ)</v>
          </cell>
          <cell r="M3315" t="str">
            <v>MANNITOL</v>
          </cell>
          <cell r="N3315" t="str">
            <v>ECZACIBASI BAXTER</v>
          </cell>
          <cell r="O3315">
            <v>0</v>
          </cell>
          <cell r="P3315">
            <v>0</v>
          </cell>
          <cell r="Q3315">
            <v>150</v>
          </cell>
          <cell r="R3315" t="str">
            <v>NORMAL RECETE</v>
          </cell>
          <cell r="S3315" t="str">
            <v>IMAL</v>
          </cell>
          <cell r="T3315" t="str">
            <v>TURKIYE</v>
          </cell>
          <cell r="U3315">
            <v>1.26</v>
          </cell>
          <cell r="V3315">
            <v>1.26</v>
          </cell>
          <cell r="W3315">
            <v>0</v>
          </cell>
          <cell r="X3315" t="str">
            <v>TURKIYE</v>
          </cell>
          <cell r="Y3315">
            <v>0</v>
          </cell>
          <cell r="Z3315">
            <v>0</v>
          </cell>
          <cell r="AA3315">
            <v>4.24</v>
          </cell>
          <cell r="AB3315">
            <v>0</v>
          </cell>
          <cell r="AC3315">
            <v>4.24</v>
          </cell>
        </row>
        <row r="3316">
          <cell r="A3316">
            <v>8699556695420</v>
          </cell>
          <cell r="B3316" t="str">
            <v>B05BC01</v>
          </cell>
          <cell r="C3316" t="str">
            <v>mannitol</v>
          </cell>
          <cell r="D3316" t="str">
            <v>REFERANS</v>
          </cell>
          <cell r="E3316" t="str">
            <v>FIYAT KORUMALI URUN</v>
          </cell>
          <cell r="F3316">
            <v>4</v>
          </cell>
          <cell r="G3316">
            <v>1</v>
          </cell>
          <cell r="H3316">
            <v>2</v>
          </cell>
          <cell r="I3316">
            <v>0</v>
          </cell>
          <cell r="J3316">
            <v>0</v>
          </cell>
          <cell r="K3316">
            <v>0</v>
          </cell>
          <cell r="L3316" t="str">
            <v>MANNITOL %20 PVC   500 ML(SETLI)</v>
          </cell>
          <cell r="M3316" t="str">
            <v>MANNITOL</v>
          </cell>
          <cell r="N3316" t="str">
            <v>ECZACIBASI BAXTER</v>
          </cell>
          <cell r="O3316">
            <v>0</v>
          </cell>
          <cell r="P3316">
            <v>0</v>
          </cell>
          <cell r="Q3316">
            <v>500</v>
          </cell>
          <cell r="R3316" t="str">
            <v>NORMAL RECETE</v>
          </cell>
          <cell r="S3316" t="str">
            <v>IMAL</v>
          </cell>
          <cell r="T3316" t="str">
            <v>TURKIYE</v>
          </cell>
          <cell r="U3316">
            <v>2.1999999999999997</v>
          </cell>
          <cell r="V3316">
            <v>2.1999999999999997</v>
          </cell>
          <cell r="W3316">
            <v>0</v>
          </cell>
          <cell r="X3316" t="str">
            <v>TURKIYE</v>
          </cell>
          <cell r="Y3316">
            <v>0</v>
          </cell>
          <cell r="Z3316">
            <v>0</v>
          </cell>
          <cell r="AA3316">
            <v>7.46</v>
          </cell>
          <cell r="AB3316">
            <v>0</v>
          </cell>
          <cell r="AC3316">
            <v>7.46</v>
          </cell>
        </row>
        <row r="3317">
          <cell r="A3317">
            <v>8699556695499</v>
          </cell>
          <cell r="B3317" t="str">
            <v>B05BC01</v>
          </cell>
          <cell r="C3317" t="str">
            <v>mannitol</v>
          </cell>
          <cell r="D3317" t="str">
            <v>REFERANS</v>
          </cell>
          <cell r="E3317" t="str">
            <v>FIYAT KORUMALI URUN</v>
          </cell>
          <cell r="F3317">
            <v>4</v>
          </cell>
          <cell r="G3317">
            <v>1</v>
          </cell>
          <cell r="H3317">
            <v>2</v>
          </cell>
          <cell r="I3317">
            <v>0</v>
          </cell>
          <cell r="J3317">
            <v>0</v>
          </cell>
          <cell r="K3317">
            <v>0</v>
          </cell>
          <cell r="L3317" t="str">
            <v>MANNITOL %20 PVC   500 ML(SETSIZ)</v>
          </cell>
          <cell r="M3317" t="str">
            <v>MANNITOL</v>
          </cell>
          <cell r="N3317" t="str">
            <v>ECZACIBASI BAXTER</v>
          </cell>
          <cell r="O3317">
            <v>0</v>
          </cell>
          <cell r="P3317">
            <v>0</v>
          </cell>
          <cell r="Q3317">
            <v>500</v>
          </cell>
          <cell r="R3317" t="str">
            <v>NORMAL RECETE</v>
          </cell>
          <cell r="S3317" t="str">
            <v>IMAL</v>
          </cell>
          <cell r="T3317" t="str">
            <v>TURKIYE</v>
          </cell>
          <cell r="U3317">
            <v>1.92</v>
          </cell>
          <cell r="V3317">
            <v>1.92</v>
          </cell>
          <cell r="W3317">
            <v>0</v>
          </cell>
          <cell r="X3317" t="str">
            <v>TURKIYE</v>
          </cell>
          <cell r="Y3317">
            <v>0</v>
          </cell>
          <cell r="Z3317">
            <v>0</v>
          </cell>
          <cell r="AA3317">
            <v>6.5</v>
          </cell>
          <cell r="AB3317">
            <v>0</v>
          </cell>
          <cell r="AC3317">
            <v>6.5</v>
          </cell>
        </row>
        <row r="3318">
          <cell r="A3318">
            <v>8699556695413</v>
          </cell>
          <cell r="B3318" t="str">
            <v>B05BC01</v>
          </cell>
          <cell r="C3318" t="str">
            <v>mannitol</v>
          </cell>
          <cell r="D3318" t="str">
            <v>REFERANS</v>
          </cell>
          <cell r="E3318" t="str">
            <v>FIYAT KORUMALI URUN</v>
          </cell>
          <cell r="F3318">
            <v>4</v>
          </cell>
          <cell r="G3318">
            <v>1</v>
          </cell>
          <cell r="H3318">
            <v>2</v>
          </cell>
          <cell r="I3318">
            <v>0</v>
          </cell>
          <cell r="J3318">
            <v>0</v>
          </cell>
          <cell r="K3318">
            <v>0</v>
          </cell>
          <cell r="L3318" t="str">
            <v>MANNITOL %20 SISE  500 ML(SETLI)</v>
          </cell>
          <cell r="M3318" t="str">
            <v>MANNITOL</v>
          </cell>
          <cell r="N3318" t="str">
            <v>ECZACIBASI BAXTER</v>
          </cell>
          <cell r="O3318">
            <v>0</v>
          </cell>
          <cell r="P3318">
            <v>0</v>
          </cell>
          <cell r="Q3318">
            <v>500</v>
          </cell>
          <cell r="R3318" t="str">
            <v>NORMAL RECETE</v>
          </cell>
          <cell r="S3318" t="str">
            <v>IMAL</v>
          </cell>
          <cell r="T3318" t="str">
            <v>TURKIYE</v>
          </cell>
          <cell r="U3318">
            <v>2.1999999999999997</v>
          </cell>
          <cell r="V3318">
            <v>2.1999999999999997</v>
          </cell>
          <cell r="W3318">
            <v>0</v>
          </cell>
          <cell r="X3318" t="str">
            <v>TURKIYE</v>
          </cell>
          <cell r="Y3318">
            <v>0</v>
          </cell>
          <cell r="Z3318">
            <v>0</v>
          </cell>
          <cell r="AA3318">
            <v>7.46</v>
          </cell>
          <cell r="AB3318">
            <v>0</v>
          </cell>
          <cell r="AC3318">
            <v>7.46</v>
          </cell>
        </row>
        <row r="3319">
          <cell r="A3319">
            <v>8699556695482</v>
          </cell>
          <cell r="B3319" t="str">
            <v>B05BC01</v>
          </cell>
          <cell r="C3319" t="str">
            <v>mannitol</v>
          </cell>
          <cell r="D3319" t="str">
            <v>REFERANS</v>
          </cell>
          <cell r="E3319" t="str">
            <v>FIYAT KORUMALI URUN</v>
          </cell>
          <cell r="F3319">
            <v>4</v>
          </cell>
          <cell r="G3319">
            <v>1</v>
          </cell>
          <cell r="H3319">
            <v>2</v>
          </cell>
          <cell r="I3319">
            <v>0</v>
          </cell>
          <cell r="J3319">
            <v>0</v>
          </cell>
          <cell r="K3319">
            <v>0</v>
          </cell>
          <cell r="L3319" t="str">
            <v>MANNITOL %20 SISE  500 ML(SETSIZ)</v>
          </cell>
          <cell r="M3319" t="str">
            <v>MANNITOL</v>
          </cell>
          <cell r="N3319" t="str">
            <v>ECZACIBASI BAXTER</v>
          </cell>
          <cell r="O3319">
            <v>0</v>
          </cell>
          <cell r="P3319">
            <v>0</v>
          </cell>
          <cell r="Q3319">
            <v>500</v>
          </cell>
          <cell r="R3319" t="str">
            <v>NORMAL RECETE</v>
          </cell>
          <cell r="S3319" t="str">
            <v>IMAL</v>
          </cell>
          <cell r="T3319" t="str">
            <v>TURKIYE</v>
          </cell>
          <cell r="U3319">
            <v>1.92</v>
          </cell>
          <cell r="V3319">
            <v>1.92</v>
          </cell>
          <cell r="W3319">
            <v>0</v>
          </cell>
          <cell r="X3319" t="str">
            <v>TURKIYE</v>
          </cell>
          <cell r="Y3319">
            <v>0</v>
          </cell>
          <cell r="Z3319">
            <v>0</v>
          </cell>
          <cell r="AA3319">
            <v>6.5</v>
          </cell>
          <cell r="AB3319">
            <v>0</v>
          </cell>
          <cell r="AC3319">
            <v>6.5</v>
          </cell>
        </row>
        <row r="3320">
          <cell r="A3320">
            <v>8699556698919</v>
          </cell>
          <cell r="B3320" t="str">
            <v>B05CX04</v>
          </cell>
          <cell r="C3320" t="str">
            <v>mannitol</v>
          </cell>
          <cell r="D3320" t="str">
            <v>REFERANS</v>
          </cell>
          <cell r="E3320" t="str">
            <v>FIYAT KORUMALI URUN</v>
          </cell>
          <cell r="F3320">
            <v>4</v>
          </cell>
          <cell r="G3320">
            <v>1</v>
          </cell>
          <cell r="H3320">
            <v>3</v>
          </cell>
          <cell r="I3320">
            <v>0</v>
          </cell>
          <cell r="J3320">
            <v>0</v>
          </cell>
          <cell r="K3320">
            <v>0</v>
          </cell>
          <cell r="L3320" t="str">
            <v>RESECTISOL 3000 ML(SETLI)</v>
          </cell>
          <cell r="M3320" t="str">
            <v>MANNITOL</v>
          </cell>
          <cell r="N3320" t="str">
            <v>ECZACIBASI BAXTER</v>
          </cell>
          <cell r="O3320">
            <v>0</v>
          </cell>
          <cell r="P3320">
            <v>0</v>
          </cell>
          <cell r="Q3320">
            <v>3000</v>
          </cell>
          <cell r="R3320" t="str">
            <v>NORMAL RECETE</v>
          </cell>
          <cell r="S3320" t="str">
            <v>IMAL</v>
          </cell>
          <cell r="T3320" t="str">
            <v>TURKIYE</v>
          </cell>
          <cell r="U3320">
            <v>3.46</v>
          </cell>
          <cell r="V3320">
            <v>3.46</v>
          </cell>
          <cell r="W3320">
            <v>0</v>
          </cell>
          <cell r="X3320" t="str">
            <v>TURKIYE</v>
          </cell>
          <cell r="Y3320">
            <v>0</v>
          </cell>
          <cell r="Z3320">
            <v>0</v>
          </cell>
          <cell r="AA3320">
            <v>11.65</v>
          </cell>
          <cell r="AB3320">
            <v>0</v>
          </cell>
          <cell r="AC3320">
            <v>11.65</v>
          </cell>
        </row>
        <row r="3321">
          <cell r="A3321">
            <v>8699556680945</v>
          </cell>
          <cell r="B3321" t="str">
            <v>B05CX04</v>
          </cell>
          <cell r="C3321" t="str">
            <v>mannitol</v>
          </cell>
          <cell r="D3321" t="str">
            <v>REFERANS</v>
          </cell>
          <cell r="E3321" t="str">
            <v>FIYAT KORUMALI URUN</v>
          </cell>
          <cell r="F3321">
            <v>4</v>
          </cell>
          <cell r="G3321">
            <v>1</v>
          </cell>
          <cell r="H3321">
            <v>2</v>
          </cell>
          <cell r="I3321">
            <v>0</v>
          </cell>
          <cell r="J3321">
            <v>0</v>
          </cell>
          <cell r="K3321">
            <v>0</v>
          </cell>
          <cell r="L3321" t="str">
            <v>RESECTISOL 3000 ML(SETSIZ)</v>
          </cell>
          <cell r="M3321" t="str">
            <v>MANNITOL</v>
          </cell>
          <cell r="N3321" t="str">
            <v>ECZACIBASI BAXTER</v>
          </cell>
          <cell r="O3321">
            <v>0</v>
          </cell>
          <cell r="P3321">
            <v>0</v>
          </cell>
          <cell r="Q3321">
            <v>3000</v>
          </cell>
          <cell r="R3321" t="str">
            <v>NORMAL RECETE</v>
          </cell>
          <cell r="S3321" t="str">
            <v>IMAL</v>
          </cell>
          <cell r="T3321" t="str">
            <v>TURKIYE</v>
          </cell>
          <cell r="U3321">
            <v>3.3699999999999997</v>
          </cell>
          <cell r="V3321">
            <v>3.3699999999999997</v>
          </cell>
          <cell r="W3321">
            <v>0</v>
          </cell>
          <cell r="X3321" t="str">
            <v>TURKIYE</v>
          </cell>
          <cell r="Y3321">
            <v>0</v>
          </cell>
          <cell r="Z3321">
            <v>0</v>
          </cell>
          <cell r="AA3321">
            <v>11.43</v>
          </cell>
          <cell r="AB3321">
            <v>0</v>
          </cell>
          <cell r="AC3321">
            <v>11.43</v>
          </cell>
        </row>
        <row r="3322">
          <cell r="A3322">
            <v>8699556691149</v>
          </cell>
          <cell r="B3322" t="str">
            <v>B05XA03</v>
          </cell>
          <cell r="C3322" t="str">
            <v>sodium chloride</v>
          </cell>
          <cell r="D3322" t="str">
            <v>REFERANS</v>
          </cell>
          <cell r="E3322" t="str">
            <v>FIYAT KORUMALI URUN</v>
          </cell>
          <cell r="F3322">
            <v>4</v>
          </cell>
          <cell r="G3322">
            <v>1</v>
          </cell>
          <cell r="H3322">
            <v>2</v>
          </cell>
          <cell r="I3322">
            <v>0</v>
          </cell>
          <cell r="J3322">
            <v>0</v>
          </cell>
          <cell r="K3322">
            <v>0</v>
          </cell>
          <cell r="L3322" t="str">
            <v xml:space="preserve">%3 SODYUM KLORUR SOLUSYON  PVC 150 ML(SETLI) </v>
          </cell>
          <cell r="M3322" t="str">
            <v>SODYUM KLORUR</v>
          </cell>
          <cell r="N3322" t="str">
            <v>ECZACIBASI BAXTER</v>
          </cell>
          <cell r="O3322">
            <v>0</v>
          </cell>
          <cell r="P3322">
            <v>0</v>
          </cell>
          <cell r="Q3322">
            <v>150</v>
          </cell>
          <cell r="R3322" t="str">
            <v>NORMAL RECETE</v>
          </cell>
          <cell r="S3322" t="str">
            <v>IMAL</v>
          </cell>
          <cell r="T3322" t="str">
            <v>TURKIYE</v>
          </cell>
          <cell r="U3322">
            <v>1.1300000000000001</v>
          </cell>
          <cell r="V3322">
            <v>1.1300000000000001</v>
          </cell>
          <cell r="W3322">
            <v>0</v>
          </cell>
          <cell r="X3322" t="str">
            <v>TURKIYE</v>
          </cell>
          <cell r="Y3322">
            <v>0</v>
          </cell>
          <cell r="Z3322">
            <v>0</v>
          </cell>
          <cell r="AA3322">
            <v>3.84</v>
          </cell>
          <cell r="AB3322">
            <v>0</v>
          </cell>
          <cell r="AC3322">
            <v>3.84</v>
          </cell>
        </row>
        <row r="3323">
          <cell r="A3323">
            <v>8699556691163</v>
          </cell>
          <cell r="B3323" t="str">
            <v>B05XA03</v>
          </cell>
          <cell r="C3323" t="str">
            <v>sodium chloride</v>
          </cell>
          <cell r="D3323" t="str">
            <v>REFERANS</v>
          </cell>
          <cell r="E3323" t="str">
            <v>FIYAT KORUMALI URUN</v>
          </cell>
          <cell r="F3323">
            <v>4</v>
          </cell>
          <cell r="G3323">
            <v>1</v>
          </cell>
          <cell r="H3323">
            <v>2</v>
          </cell>
          <cell r="I3323">
            <v>0</v>
          </cell>
          <cell r="J3323">
            <v>0</v>
          </cell>
          <cell r="K3323">
            <v>0</v>
          </cell>
          <cell r="L3323" t="str">
            <v xml:space="preserve">%3 SODYUM KLORUR SOLUSYON  PVC 150 ML(SETSIZ) </v>
          </cell>
          <cell r="M3323" t="str">
            <v>SODYUM KLORUR</v>
          </cell>
          <cell r="N3323" t="str">
            <v>ECZACIBASI BAXTER</v>
          </cell>
          <cell r="O3323">
            <v>0</v>
          </cell>
          <cell r="P3323">
            <v>0</v>
          </cell>
          <cell r="Q3323">
            <v>150</v>
          </cell>
          <cell r="R3323" t="str">
            <v>NORMAL RECETE</v>
          </cell>
          <cell r="S3323" t="str">
            <v>IMAL</v>
          </cell>
          <cell r="T3323" t="str">
            <v>TURKIYE</v>
          </cell>
          <cell r="U3323">
            <v>0.85</v>
          </cell>
          <cell r="V3323">
            <v>0.85</v>
          </cell>
          <cell r="W3323">
            <v>0</v>
          </cell>
          <cell r="X3323" t="str">
            <v>TURKIYE</v>
          </cell>
          <cell r="Y3323">
            <v>0</v>
          </cell>
          <cell r="Z3323">
            <v>0</v>
          </cell>
          <cell r="AA3323">
            <v>2.84</v>
          </cell>
          <cell r="AB3323">
            <v>0</v>
          </cell>
          <cell r="AC3323">
            <v>2.84</v>
          </cell>
        </row>
        <row r="3324">
          <cell r="A3324">
            <v>8699556691248</v>
          </cell>
          <cell r="B3324" t="str">
            <v>B05XA03</v>
          </cell>
          <cell r="C3324" t="str">
            <v>sodium chloride</v>
          </cell>
          <cell r="D3324" t="str">
            <v>REFERANS</v>
          </cell>
          <cell r="E3324" t="str">
            <v>FIYAT KORUMALI URUN</v>
          </cell>
          <cell r="F3324">
            <v>4</v>
          </cell>
          <cell r="G3324">
            <v>1</v>
          </cell>
          <cell r="H3324">
            <v>2</v>
          </cell>
          <cell r="I3324">
            <v>0</v>
          </cell>
          <cell r="J3324">
            <v>0</v>
          </cell>
          <cell r="K3324">
            <v>0</v>
          </cell>
          <cell r="L3324" t="str">
            <v>%3 SODYUM KLORUR SOLUSYON PVC 250 ML(SETLI)</v>
          </cell>
          <cell r="M3324" t="str">
            <v>SODYUM KLORUR</v>
          </cell>
          <cell r="N3324" t="str">
            <v>ECZACIBASI BAXTER</v>
          </cell>
          <cell r="O3324">
            <v>0</v>
          </cell>
          <cell r="P3324">
            <v>0</v>
          </cell>
          <cell r="Q3324">
            <v>250</v>
          </cell>
          <cell r="R3324" t="str">
            <v>NORMAL RECETE</v>
          </cell>
          <cell r="S3324" t="str">
            <v>IMAL</v>
          </cell>
          <cell r="T3324" t="str">
            <v>TURKIYE</v>
          </cell>
          <cell r="U3324">
            <v>0.92</v>
          </cell>
          <cell r="V3324">
            <v>0.92</v>
          </cell>
          <cell r="W3324">
            <v>0</v>
          </cell>
          <cell r="X3324" t="str">
            <v>TURKIYE</v>
          </cell>
          <cell r="Y3324">
            <v>0</v>
          </cell>
          <cell r="Z3324">
            <v>0</v>
          </cell>
          <cell r="AA3324">
            <v>3.1</v>
          </cell>
          <cell r="AB3324">
            <v>0</v>
          </cell>
          <cell r="AC3324">
            <v>3.1</v>
          </cell>
        </row>
        <row r="3325">
          <cell r="A3325">
            <v>8699556691255</v>
          </cell>
          <cell r="B3325" t="str">
            <v>B05XA03</v>
          </cell>
          <cell r="C3325" t="str">
            <v>sodium chloride</v>
          </cell>
          <cell r="D3325" t="str">
            <v>REFERANS</v>
          </cell>
          <cell r="E3325" t="str">
            <v>FIYAT KORUMALI URUN</v>
          </cell>
          <cell r="F3325">
            <v>4</v>
          </cell>
          <cell r="G3325">
            <v>1</v>
          </cell>
          <cell r="H3325">
            <v>2</v>
          </cell>
          <cell r="I3325">
            <v>0</v>
          </cell>
          <cell r="J3325">
            <v>0</v>
          </cell>
          <cell r="K3325">
            <v>0</v>
          </cell>
          <cell r="L3325" t="str">
            <v>%3 SODYUM KLORUR SOLUSYON PVC 250 ML(SETSIZ)</v>
          </cell>
          <cell r="M3325" t="str">
            <v>SODYUM KLORUR</v>
          </cell>
          <cell r="N3325" t="str">
            <v>ECZACIBASI BAXTER</v>
          </cell>
          <cell r="O3325">
            <v>0</v>
          </cell>
          <cell r="P3325">
            <v>0</v>
          </cell>
          <cell r="Q3325">
            <v>250</v>
          </cell>
          <cell r="R3325" t="str">
            <v>NORMAL RECETE</v>
          </cell>
          <cell r="S3325" t="str">
            <v>IMAL</v>
          </cell>
          <cell r="T3325" t="str">
            <v>TURKIYE</v>
          </cell>
          <cell r="U3325">
            <v>0.6</v>
          </cell>
          <cell r="V3325">
            <v>0.6</v>
          </cell>
          <cell r="W3325">
            <v>0</v>
          </cell>
          <cell r="X3325" t="str">
            <v>TURKIYE</v>
          </cell>
          <cell r="Y3325">
            <v>0</v>
          </cell>
          <cell r="Z3325">
            <v>0</v>
          </cell>
          <cell r="AA3325">
            <v>2</v>
          </cell>
          <cell r="AB3325">
            <v>0</v>
          </cell>
          <cell r="AC3325">
            <v>2</v>
          </cell>
        </row>
        <row r="3326">
          <cell r="A3326">
            <v>8699556680402</v>
          </cell>
          <cell r="B3326" t="str">
            <v>B05CB01</v>
          </cell>
          <cell r="C3326" t="str">
            <v>sodium chloride</v>
          </cell>
          <cell r="D3326" t="str">
            <v>REFERANS</v>
          </cell>
          <cell r="E3326" t="str">
            <v>FIYAT KORUMALI URUN</v>
          </cell>
          <cell r="F3326">
            <v>4</v>
          </cell>
          <cell r="G3326">
            <v>2</v>
          </cell>
          <cell r="H3326">
            <v>2</v>
          </cell>
          <cell r="I3326">
            <v>0</v>
          </cell>
          <cell r="J3326">
            <v>0</v>
          </cell>
          <cell r="K3326">
            <v>0</v>
          </cell>
          <cell r="L3326" t="str">
            <v>IZOTONIK NACL IRIGAS   500 ML</v>
          </cell>
          <cell r="M3326" t="str">
            <v>SODYUM KLORUR</v>
          </cell>
          <cell r="N3326" t="str">
            <v>ECZACIBASI BAXTER</v>
          </cell>
          <cell r="O3326">
            <v>0</v>
          </cell>
          <cell r="P3326">
            <v>0</v>
          </cell>
          <cell r="Q3326">
            <v>500</v>
          </cell>
          <cell r="R3326" t="str">
            <v>NORMAL RECETE</v>
          </cell>
          <cell r="S3326" t="str">
            <v>IMAL</v>
          </cell>
          <cell r="T3326" t="str">
            <v>TURKIYE</v>
          </cell>
          <cell r="U3326">
            <v>1.34</v>
          </cell>
          <cell r="V3326">
            <v>1.34</v>
          </cell>
          <cell r="W3326">
            <v>0</v>
          </cell>
          <cell r="X3326" t="str">
            <v>TURKIYE</v>
          </cell>
          <cell r="Y3326">
            <v>0</v>
          </cell>
          <cell r="Z3326">
            <v>0</v>
          </cell>
          <cell r="AA3326">
            <v>4.5599999999999996</v>
          </cell>
          <cell r="AB3326">
            <v>0</v>
          </cell>
          <cell r="AC3326">
            <v>4.5599999999999996</v>
          </cell>
        </row>
        <row r="3327">
          <cell r="A3327">
            <v>8699556680709</v>
          </cell>
          <cell r="B3327" t="str">
            <v>B05CB01</v>
          </cell>
          <cell r="C3327" t="str">
            <v>sodium chloride</v>
          </cell>
          <cell r="D3327" t="str">
            <v>REFERANS</v>
          </cell>
          <cell r="E3327" t="str">
            <v>FIYAT KORUMALI URUN</v>
          </cell>
          <cell r="F3327">
            <v>4</v>
          </cell>
          <cell r="G3327">
            <v>2</v>
          </cell>
          <cell r="H3327">
            <v>2</v>
          </cell>
          <cell r="I3327">
            <v>0</v>
          </cell>
          <cell r="J3327">
            <v>0</v>
          </cell>
          <cell r="K3327">
            <v>0</v>
          </cell>
          <cell r="L3327" t="str">
            <v>IZOTONIK NACL IRIGAS 1000 ML</v>
          </cell>
          <cell r="M3327" t="str">
            <v>SODYUM KLORUR</v>
          </cell>
          <cell r="N3327" t="str">
            <v>ECZACIBASI BAXTER</v>
          </cell>
          <cell r="O3327">
            <v>0</v>
          </cell>
          <cell r="P3327">
            <v>0</v>
          </cell>
          <cell r="Q3327">
            <v>1000</v>
          </cell>
          <cell r="R3327" t="str">
            <v>NORMAL RECETE</v>
          </cell>
          <cell r="S3327" t="str">
            <v>IMAL</v>
          </cell>
          <cell r="T3327" t="str">
            <v>TURKIYE</v>
          </cell>
          <cell r="U3327">
            <v>1.75</v>
          </cell>
          <cell r="V3327">
            <v>1.75</v>
          </cell>
          <cell r="W3327">
            <v>0</v>
          </cell>
          <cell r="X3327" t="str">
            <v>TURKIYE</v>
          </cell>
          <cell r="Y3327">
            <v>0</v>
          </cell>
          <cell r="Z3327">
            <v>0</v>
          </cell>
          <cell r="AA3327">
            <v>5.95</v>
          </cell>
          <cell r="AB3327">
            <v>0</v>
          </cell>
          <cell r="AC3327">
            <v>5.95</v>
          </cell>
        </row>
        <row r="3328">
          <cell r="A3328">
            <v>8699556691071</v>
          </cell>
          <cell r="B3328" t="str">
            <v>B05XA03</v>
          </cell>
          <cell r="C3328" t="str">
            <v>sodium chloride</v>
          </cell>
          <cell r="D3328" t="str">
            <v>REFERANS</v>
          </cell>
          <cell r="E3328" t="str">
            <v>FIYAT KORUMALI URUN</v>
          </cell>
          <cell r="F3328">
            <v>4</v>
          </cell>
          <cell r="G3328">
            <v>1</v>
          </cell>
          <cell r="H3328">
            <v>2</v>
          </cell>
          <cell r="I3328">
            <v>0</v>
          </cell>
          <cell r="J3328">
            <v>0</v>
          </cell>
          <cell r="K3328">
            <v>0</v>
          </cell>
          <cell r="L3328" t="str">
            <v>IZOTONIK NACL PVC       50 ML(SETLI)</v>
          </cell>
          <cell r="M3328" t="str">
            <v>SODYUM KLORUR</v>
          </cell>
          <cell r="N3328" t="str">
            <v>ECZACIBASI BAXTER</v>
          </cell>
          <cell r="O3328">
            <v>0</v>
          </cell>
          <cell r="P3328">
            <v>0</v>
          </cell>
          <cell r="Q3328">
            <v>50</v>
          </cell>
          <cell r="R3328" t="str">
            <v>NORMAL RECETE</v>
          </cell>
          <cell r="S3328" t="str">
            <v>IMAL</v>
          </cell>
          <cell r="T3328" t="str">
            <v>TURKIYE</v>
          </cell>
          <cell r="U3328">
            <v>0.99</v>
          </cell>
          <cell r="V3328">
            <v>0.99</v>
          </cell>
          <cell r="W3328">
            <v>0</v>
          </cell>
          <cell r="X3328" t="str">
            <v>TURKIYE</v>
          </cell>
          <cell r="Y3328">
            <v>0</v>
          </cell>
          <cell r="Z3328">
            <v>0</v>
          </cell>
          <cell r="AA3328">
            <v>3.36</v>
          </cell>
          <cell r="AB3328">
            <v>0</v>
          </cell>
          <cell r="AC3328">
            <v>3.36</v>
          </cell>
        </row>
        <row r="3329">
          <cell r="A3329">
            <v>8699556691095</v>
          </cell>
          <cell r="B3329" t="str">
            <v>B05XA03</v>
          </cell>
          <cell r="C3329" t="str">
            <v>sodium chloride</v>
          </cell>
          <cell r="D3329" t="str">
            <v>REFERANS</v>
          </cell>
          <cell r="E3329" t="str">
            <v>FIYAT KORUMALI URUN</v>
          </cell>
          <cell r="F3329">
            <v>4</v>
          </cell>
          <cell r="G3329">
            <v>1</v>
          </cell>
          <cell r="H3329">
            <v>2</v>
          </cell>
          <cell r="I3329">
            <v>0</v>
          </cell>
          <cell r="J3329">
            <v>0</v>
          </cell>
          <cell r="K3329">
            <v>0</v>
          </cell>
          <cell r="L3329" t="str">
            <v>IZOTONIK NACL PVC       50 ML(SETSIZ)</v>
          </cell>
          <cell r="M3329" t="str">
            <v>SODYUM KLORUR</v>
          </cell>
          <cell r="N3329" t="str">
            <v>ECZACIBASI BAXTER</v>
          </cell>
          <cell r="O3329">
            <v>0</v>
          </cell>
          <cell r="P3329">
            <v>0</v>
          </cell>
          <cell r="Q3329">
            <v>50</v>
          </cell>
          <cell r="R3329" t="str">
            <v>NORMAL RECETE</v>
          </cell>
          <cell r="S3329" t="str">
            <v>IMAL</v>
          </cell>
          <cell r="T3329" t="str">
            <v>TURKIYE</v>
          </cell>
          <cell r="U3329">
            <v>0.68</v>
          </cell>
          <cell r="V3329">
            <v>0.68</v>
          </cell>
          <cell r="W3329">
            <v>0</v>
          </cell>
          <cell r="X3329" t="str">
            <v>TURKIYE</v>
          </cell>
          <cell r="Y3329">
            <v>0</v>
          </cell>
          <cell r="Z3329">
            <v>0</v>
          </cell>
          <cell r="AA3329">
            <v>2.27</v>
          </cell>
          <cell r="AB3329">
            <v>0</v>
          </cell>
          <cell r="AC3329">
            <v>2.27</v>
          </cell>
        </row>
        <row r="3330">
          <cell r="A3330">
            <v>8699556690173</v>
          </cell>
          <cell r="B3330" t="str">
            <v>B05XA03</v>
          </cell>
          <cell r="C3330" t="str">
            <v>sodium chloride</v>
          </cell>
          <cell r="D3330" t="str">
            <v>REFERANS</v>
          </cell>
          <cell r="E3330" t="str">
            <v>FIYAT KORUMALI URUN</v>
          </cell>
          <cell r="F3330">
            <v>4</v>
          </cell>
          <cell r="G3330">
            <v>1</v>
          </cell>
          <cell r="H3330">
            <v>2</v>
          </cell>
          <cell r="I3330">
            <v>0</v>
          </cell>
          <cell r="J3330">
            <v>0</v>
          </cell>
          <cell r="K3330">
            <v>0</v>
          </cell>
          <cell r="L3330" t="str">
            <v>IZOTONIK NACL PVC      150 ML(SETSIZ)</v>
          </cell>
          <cell r="M3330" t="str">
            <v>SODYUM KLORUR</v>
          </cell>
          <cell r="N3330" t="str">
            <v>ECZACIBASI BAXTER</v>
          </cell>
          <cell r="O3330">
            <v>0</v>
          </cell>
          <cell r="P3330">
            <v>0</v>
          </cell>
          <cell r="Q3330">
            <v>150</v>
          </cell>
          <cell r="R3330" t="str">
            <v>NORMAL RECETE</v>
          </cell>
          <cell r="S3330" t="str">
            <v>IMAL</v>
          </cell>
          <cell r="T3330" t="str">
            <v>TURKIYE</v>
          </cell>
          <cell r="U3330">
            <v>0.91</v>
          </cell>
          <cell r="V3330">
            <v>0.91</v>
          </cell>
          <cell r="W3330">
            <v>0</v>
          </cell>
          <cell r="X3330" t="str">
            <v>TURKIYE</v>
          </cell>
          <cell r="Y3330">
            <v>0</v>
          </cell>
          <cell r="Z3330">
            <v>0</v>
          </cell>
          <cell r="AA3330">
            <v>3.07</v>
          </cell>
          <cell r="AB3330">
            <v>0</v>
          </cell>
          <cell r="AC3330">
            <v>3.07</v>
          </cell>
        </row>
        <row r="3331">
          <cell r="A3331">
            <v>8699556691491</v>
          </cell>
          <cell r="B3331" t="str">
            <v>B05XA03</v>
          </cell>
          <cell r="C3331" t="str">
            <v>sodium chloride</v>
          </cell>
          <cell r="D3331" t="str">
            <v>REFERANS</v>
          </cell>
          <cell r="E3331" t="str">
            <v>FIYAT KORUMALI URUN</v>
          </cell>
          <cell r="F3331">
            <v>4</v>
          </cell>
          <cell r="G3331">
            <v>1</v>
          </cell>
          <cell r="H3331">
            <v>2</v>
          </cell>
          <cell r="I3331">
            <v>0</v>
          </cell>
          <cell r="J3331">
            <v>0</v>
          </cell>
          <cell r="K3331">
            <v>0</v>
          </cell>
          <cell r="L3331" t="str">
            <v>IZOTONIK NACL PVC      500 ML(SETLI)</v>
          </cell>
          <cell r="M3331" t="str">
            <v>SODYUM KLORUR</v>
          </cell>
          <cell r="N3331" t="str">
            <v>ECZACIBASI BAXTER</v>
          </cell>
          <cell r="O3331">
            <v>0</v>
          </cell>
          <cell r="P3331">
            <v>0</v>
          </cell>
          <cell r="Q3331">
            <v>500</v>
          </cell>
          <cell r="R3331" t="str">
            <v>NORMAL RECETE</v>
          </cell>
          <cell r="S3331" t="str">
            <v>IMAL</v>
          </cell>
          <cell r="T3331" t="str">
            <v>TURKIYE</v>
          </cell>
          <cell r="U3331">
            <v>1.64</v>
          </cell>
          <cell r="V3331">
            <v>1.64</v>
          </cell>
          <cell r="W3331">
            <v>0</v>
          </cell>
          <cell r="X3331" t="str">
            <v>TURKIYE</v>
          </cell>
          <cell r="Y3331">
            <v>0</v>
          </cell>
          <cell r="Z3331">
            <v>0</v>
          </cell>
          <cell r="AA3331">
            <v>5.54</v>
          </cell>
          <cell r="AB3331">
            <v>0</v>
          </cell>
          <cell r="AC3331">
            <v>5.54</v>
          </cell>
        </row>
        <row r="3332">
          <cell r="A3332">
            <v>8699556691606</v>
          </cell>
          <cell r="B3332" t="str">
            <v>B05XA03</v>
          </cell>
          <cell r="C3332" t="str">
            <v>sodium chloride</v>
          </cell>
          <cell r="D3332" t="str">
            <v>REFERANS</v>
          </cell>
          <cell r="E3332" t="str">
            <v>FIYAT KORUMALI URUN</v>
          </cell>
          <cell r="F3332">
            <v>4</v>
          </cell>
          <cell r="G3332">
            <v>1</v>
          </cell>
          <cell r="H3332">
            <v>2</v>
          </cell>
          <cell r="I3332">
            <v>0</v>
          </cell>
          <cell r="J3332">
            <v>0</v>
          </cell>
          <cell r="K3332">
            <v>0</v>
          </cell>
          <cell r="L3332" t="str">
            <v>IZOTONIK NACL PVC      500 ML(SETSIZ)</v>
          </cell>
          <cell r="M3332" t="str">
            <v>SODYUM KLORUR</v>
          </cell>
          <cell r="N3332" t="str">
            <v>ECZACIBASI BAXTER</v>
          </cell>
          <cell r="O3332">
            <v>0</v>
          </cell>
          <cell r="P3332">
            <v>0</v>
          </cell>
          <cell r="Q3332">
            <v>500</v>
          </cell>
          <cell r="R3332" t="str">
            <v>NORMAL RECETE</v>
          </cell>
          <cell r="S3332" t="str">
            <v>IMAL</v>
          </cell>
          <cell r="T3332" t="str">
            <v>TURKIYE</v>
          </cell>
          <cell r="U3332">
            <v>1.34</v>
          </cell>
          <cell r="V3332">
            <v>1.34</v>
          </cell>
          <cell r="W3332">
            <v>0</v>
          </cell>
          <cell r="X3332" t="str">
            <v>TURKIYE</v>
          </cell>
          <cell r="Y3332">
            <v>0</v>
          </cell>
          <cell r="Z3332">
            <v>0</v>
          </cell>
          <cell r="AA3332">
            <v>4.5599999999999996</v>
          </cell>
          <cell r="AB3332">
            <v>0</v>
          </cell>
          <cell r="AC3332">
            <v>4.5599999999999996</v>
          </cell>
        </row>
        <row r="3333">
          <cell r="A3333">
            <v>8699556690029</v>
          </cell>
          <cell r="B3333" t="str">
            <v>B05XA03</v>
          </cell>
          <cell r="C3333" t="str">
            <v>sodium chloride</v>
          </cell>
          <cell r="D3333" t="str">
            <v>REFERANS</v>
          </cell>
          <cell r="E3333" t="str">
            <v>FIYAT KORUMALI URUN</v>
          </cell>
          <cell r="F3333">
            <v>4</v>
          </cell>
          <cell r="G3333">
            <v>1</v>
          </cell>
          <cell r="H3333">
            <v>2</v>
          </cell>
          <cell r="I3333">
            <v>0</v>
          </cell>
          <cell r="J3333">
            <v>0</v>
          </cell>
          <cell r="K3333">
            <v>0</v>
          </cell>
          <cell r="L3333" t="str">
            <v>IZOTONIK NACL PVC     100 ML(SETLI)</v>
          </cell>
          <cell r="M3333" t="str">
            <v>SODYUM KLORUR</v>
          </cell>
          <cell r="N3333" t="str">
            <v>ECZACIBASI BAXTER</v>
          </cell>
          <cell r="O3333">
            <v>0</v>
          </cell>
          <cell r="P3333">
            <v>0</v>
          </cell>
          <cell r="Q3333">
            <v>100</v>
          </cell>
          <cell r="R3333" t="str">
            <v>NORMAL RECETE</v>
          </cell>
          <cell r="S3333" t="str">
            <v>IMAL</v>
          </cell>
          <cell r="T3333" t="str">
            <v>TURKIYE</v>
          </cell>
          <cell r="U3333">
            <v>1.1599999999999999</v>
          </cell>
          <cell r="V3333">
            <v>1.1599999999999999</v>
          </cell>
          <cell r="W3333">
            <v>0</v>
          </cell>
          <cell r="X3333" t="str">
            <v>TURKIYE</v>
          </cell>
          <cell r="Y3333">
            <v>0</v>
          </cell>
          <cell r="Z3333">
            <v>0</v>
          </cell>
          <cell r="AA3333">
            <v>3.94</v>
          </cell>
          <cell r="AB3333">
            <v>0</v>
          </cell>
          <cell r="AC3333">
            <v>3.94</v>
          </cell>
        </row>
        <row r="3334">
          <cell r="A3334">
            <v>8699556690050</v>
          </cell>
          <cell r="B3334" t="str">
            <v>B05XA03</v>
          </cell>
          <cell r="C3334" t="str">
            <v>sodium chloride</v>
          </cell>
          <cell r="D3334" t="str">
            <v>REFERANS</v>
          </cell>
          <cell r="E3334" t="str">
            <v>FIYAT KORUMALI URUN</v>
          </cell>
          <cell r="F3334">
            <v>4</v>
          </cell>
          <cell r="G3334">
            <v>1</v>
          </cell>
          <cell r="H3334">
            <v>2</v>
          </cell>
          <cell r="I3334">
            <v>0</v>
          </cell>
          <cell r="J3334">
            <v>0</v>
          </cell>
          <cell r="K3334">
            <v>0</v>
          </cell>
          <cell r="L3334" t="str">
            <v>IZOTONIK NACL PVC     100 ML(SETSIZ)</v>
          </cell>
          <cell r="M3334" t="str">
            <v>SODYUM KLORUR</v>
          </cell>
          <cell r="N3334" t="str">
            <v>ECZACIBASI BAXTER</v>
          </cell>
          <cell r="O3334">
            <v>0</v>
          </cell>
          <cell r="P3334">
            <v>0</v>
          </cell>
          <cell r="Q3334">
            <v>100</v>
          </cell>
          <cell r="R3334" t="str">
            <v>NORMAL RECETE</v>
          </cell>
          <cell r="S3334" t="str">
            <v>IMAL</v>
          </cell>
          <cell r="T3334" t="str">
            <v>TURKIYE</v>
          </cell>
          <cell r="U3334">
            <v>0.84</v>
          </cell>
          <cell r="V3334">
            <v>0.84</v>
          </cell>
          <cell r="W3334">
            <v>0</v>
          </cell>
          <cell r="X3334" t="str">
            <v>TURKIYE</v>
          </cell>
          <cell r="Y3334">
            <v>0</v>
          </cell>
          <cell r="Z3334">
            <v>0</v>
          </cell>
          <cell r="AA3334">
            <v>2.83</v>
          </cell>
          <cell r="AB3334">
            <v>0</v>
          </cell>
          <cell r="AC3334">
            <v>2.83</v>
          </cell>
        </row>
        <row r="3335">
          <cell r="A3335">
            <v>8699556690128</v>
          </cell>
          <cell r="B3335" t="str">
            <v>B05XA03</v>
          </cell>
          <cell r="C3335" t="str">
            <v>sodium chloride</v>
          </cell>
          <cell r="D3335" t="str">
            <v>REFERANS</v>
          </cell>
          <cell r="E3335" t="str">
            <v>FIYAT KORUMALI URUN</v>
          </cell>
          <cell r="F3335">
            <v>4</v>
          </cell>
          <cell r="G3335">
            <v>1</v>
          </cell>
          <cell r="H3335">
            <v>2</v>
          </cell>
          <cell r="I3335">
            <v>0</v>
          </cell>
          <cell r="J3335">
            <v>0</v>
          </cell>
          <cell r="K3335">
            <v>0</v>
          </cell>
          <cell r="L3335" t="str">
            <v>IZOTONIK NACL PVC     150 ML(SETLI)</v>
          </cell>
          <cell r="M3335" t="str">
            <v>SODYUM KLORUR</v>
          </cell>
          <cell r="N3335" t="str">
            <v>ECZACIBASI BAXTER</v>
          </cell>
          <cell r="O3335">
            <v>0</v>
          </cell>
          <cell r="P3335">
            <v>0</v>
          </cell>
          <cell r="Q3335">
            <v>150</v>
          </cell>
          <cell r="R3335" t="str">
            <v>NORMAL RECETE</v>
          </cell>
          <cell r="S3335" t="str">
            <v>IMAL</v>
          </cell>
          <cell r="T3335" t="str">
            <v>TURKIYE</v>
          </cell>
          <cell r="U3335">
            <v>1.23</v>
          </cell>
          <cell r="V3335">
            <v>1.23</v>
          </cell>
          <cell r="W3335">
            <v>0</v>
          </cell>
          <cell r="X3335" t="str">
            <v>TURKIYE</v>
          </cell>
          <cell r="Y3335">
            <v>0</v>
          </cell>
          <cell r="Z3335">
            <v>0</v>
          </cell>
          <cell r="AA3335">
            <v>4.1399999999999997</v>
          </cell>
          <cell r="AB3335">
            <v>0</v>
          </cell>
          <cell r="AC3335">
            <v>4.1399999999999997</v>
          </cell>
        </row>
        <row r="3336">
          <cell r="A3336">
            <v>8699556691224</v>
          </cell>
          <cell r="B3336" t="str">
            <v>B05XA03</v>
          </cell>
          <cell r="C3336" t="str">
            <v>sodium chloride</v>
          </cell>
          <cell r="D3336" t="str">
            <v>REFERANS</v>
          </cell>
          <cell r="E3336" t="str">
            <v>FIYAT KORUMALI URUN</v>
          </cell>
          <cell r="F3336">
            <v>4</v>
          </cell>
          <cell r="G3336">
            <v>1</v>
          </cell>
          <cell r="H3336">
            <v>2</v>
          </cell>
          <cell r="I3336">
            <v>0</v>
          </cell>
          <cell r="J3336">
            <v>0</v>
          </cell>
          <cell r="K3336">
            <v>0</v>
          </cell>
          <cell r="L3336" t="str">
            <v>IZOTONIK NACL PVC     250 ML(SETLI)</v>
          </cell>
          <cell r="M3336" t="str">
            <v>SODYUM KLORUR</v>
          </cell>
          <cell r="N3336" t="str">
            <v>ECZACIBASI BAXTER</v>
          </cell>
          <cell r="O3336">
            <v>0</v>
          </cell>
          <cell r="P3336">
            <v>0</v>
          </cell>
          <cell r="Q3336">
            <v>250</v>
          </cell>
          <cell r="R3336" t="str">
            <v>NORMAL RECETE</v>
          </cell>
          <cell r="S3336" t="str">
            <v>IMAL</v>
          </cell>
          <cell r="T3336" t="str">
            <v>TURKIYE</v>
          </cell>
          <cell r="U3336">
            <v>1.35</v>
          </cell>
          <cell r="V3336">
            <v>1.35</v>
          </cell>
          <cell r="W3336">
            <v>0</v>
          </cell>
          <cell r="X3336" t="str">
            <v>TURKIYE</v>
          </cell>
          <cell r="Y3336">
            <v>0</v>
          </cell>
          <cell r="Z3336">
            <v>0</v>
          </cell>
          <cell r="AA3336">
            <v>4.57</v>
          </cell>
          <cell r="AB3336">
            <v>0</v>
          </cell>
          <cell r="AC3336">
            <v>4.57</v>
          </cell>
        </row>
        <row r="3337">
          <cell r="A3337">
            <v>8699556690289</v>
          </cell>
          <cell r="B3337" t="str">
            <v>B05XA03</v>
          </cell>
          <cell r="C3337" t="str">
            <v>sodium chloride</v>
          </cell>
          <cell r="D3337" t="str">
            <v>REFERANS</v>
          </cell>
          <cell r="E3337" t="str">
            <v>FIYAT KORUMALI URUN</v>
          </cell>
          <cell r="F3337">
            <v>4</v>
          </cell>
          <cell r="G3337">
            <v>1</v>
          </cell>
          <cell r="H3337">
            <v>2</v>
          </cell>
          <cell r="I3337">
            <v>0</v>
          </cell>
          <cell r="J3337">
            <v>0</v>
          </cell>
          <cell r="K3337">
            <v>0</v>
          </cell>
          <cell r="L3337" t="str">
            <v>IZOTONIK NACL PVC     250 ML(SETSIZ)</v>
          </cell>
          <cell r="M3337" t="str">
            <v>SODYUM KLORUR</v>
          </cell>
          <cell r="N3337" t="str">
            <v>ECZACIBASI BAXTER</v>
          </cell>
          <cell r="O3337">
            <v>0</v>
          </cell>
          <cell r="P3337">
            <v>0</v>
          </cell>
          <cell r="Q3337">
            <v>250</v>
          </cell>
          <cell r="R3337" t="str">
            <v>NORMAL RECETE</v>
          </cell>
          <cell r="S3337" t="str">
            <v>IMAL</v>
          </cell>
          <cell r="T3337" t="str">
            <v>TURKIYE</v>
          </cell>
          <cell r="U3337">
            <v>1.04</v>
          </cell>
          <cell r="V3337">
            <v>1.04</v>
          </cell>
          <cell r="W3337">
            <v>0</v>
          </cell>
          <cell r="X3337" t="str">
            <v>TURKIYE</v>
          </cell>
          <cell r="Y3337">
            <v>0</v>
          </cell>
          <cell r="Z3337">
            <v>0</v>
          </cell>
          <cell r="AA3337">
            <v>3.51</v>
          </cell>
          <cell r="AB3337">
            <v>0</v>
          </cell>
          <cell r="AC3337">
            <v>3.51</v>
          </cell>
        </row>
        <row r="3338">
          <cell r="A3338">
            <v>8699556691736</v>
          </cell>
          <cell r="B3338" t="str">
            <v>B05XA03</v>
          </cell>
          <cell r="C3338" t="str">
            <v>sodium chloride</v>
          </cell>
          <cell r="D3338" t="str">
            <v>REFERANS</v>
          </cell>
          <cell r="E3338" t="str">
            <v>FIYAT KORUMALI URUN</v>
          </cell>
          <cell r="F3338">
            <v>4</v>
          </cell>
          <cell r="G3338">
            <v>1</v>
          </cell>
          <cell r="H3338">
            <v>2</v>
          </cell>
          <cell r="I3338">
            <v>0</v>
          </cell>
          <cell r="J3338">
            <v>0</v>
          </cell>
          <cell r="K3338">
            <v>0</v>
          </cell>
          <cell r="L3338" t="str">
            <v>IZOTONIK NACL PVC   1000 ML(SETLI)</v>
          </cell>
          <cell r="M3338" t="str">
            <v>SODYUM KLORUR</v>
          </cell>
          <cell r="N3338" t="str">
            <v>ECZACIBASI BAXTER</v>
          </cell>
          <cell r="O3338">
            <v>0</v>
          </cell>
          <cell r="P3338">
            <v>0</v>
          </cell>
          <cell r="Q3338">
            <v>1000</v>
          </cell>
          <cell r="R3338" t="str">
            <v>NORMAL RECETE</v>
          </cell>
          <cell r="S3338" t="str">
            <v>IMAL</v>
          </cell>
          <cell r="T3338" t="str">
            <v>TURKIYE</v>
          </cell>
          <cell r="U3338">
            <v>1.9</v>
          </cell>
          <cell r="V3338">
            <v>1.9</v>
          </cell>
          <cell r="W3338">
            <v>0</v>
          </cell>
          <cell r="X3338" t="str">
            <v>TURKIYE</v>
          </cell>
          <cell r="Y3338">
            <v>0</v>
          </cell>
          <cell r="Z3338">
            <v>0</v>
          </cell>
          <cell r="AA3338">
            <v>6.46</v>
          </cell>
          <cell r="AB3338">
            <v>0</v>
          </cell>
          <cell r="AC3338">
            <v>6.46</v>
          </cell>
        </row>
        <row r="3339">
          <cell r="A3339">
            <v>8699556691781</v>
          </cell>
          <cell r="B3339" t="str">
            <v>B05XA03</v>
          </cell>
          <cell r="C3339" t="str">
            <v>sodium chloride</v>
          </cell>
          <cell r="D3339" t="str">
            <v>REFERANS</v>
          </cell>
          <cell r="E3339" t="str">
            <v>FIYAT KORUMALI URUN</v>
          </cell>
          <cell r="F3339">
            <v>4</v>
          </cell>
          <cell r="G3339">
            <v>1</v>
          </cell>
          <cell r="H3339">
            <v>2</v>
          </cell>
          <cell r="I3339">
            <v>0</v>
          </cell>
          <cell r="J3339">
            <v>0</v>
          </cell>
          <cell r="K3339">
            <v>0</v>
          </cell>
          <cell r="L3339" t="str">
            <v>IZOTONIK NACL PVC   1000 ML(SETSIZ)</v>
          </cell>
          <cell r="M3339" t="str">
            <v>SODYUM KLORUR</v>
          </cell>
          <cell r="N3339" t="str">
            <v>ECZACIBASI BAXTER</v>
          </cell>
          <cell r="O3339">
            <v>0</v>
          </cell>
          <cell r="P3339">
            <v>0</v>
          </cell>
          <cell r="Q3339">
            <v>1000</v>
          </cell>
          <cell r="R3339" t="str">
            <v>NORMAL RECETE</v>
          </cell>
          <cell r="S3339" t="str">
            <v>IMAL</v>
          </cell>
          <cell r="T3339" t="str">
            <v>TURKIYE</v>
          </cell>
          <cell r="U3339">
            <v>1.75</v>
          </cell>
          <cell r="V3339">
            <v>1.75</v>
          </cell>
          <cell r="W3339">
            <v>0</v>
          </cell>
          <cell r="X3339" t="str">
            <v>TURKIYE</v>
          </cell>
          <cell r="Y3339">
            <v>0</v>
          </cell>
          <cell r="Z3339">
            <v>0</v>
          </cell>
          <cell r="AA3339">
            <v>5.95</v>
          </cell>
          <cell r="AB3339">
            <v>0</v>
          </cell>
          <cell r="AC3339">
            <v>5.95</v>
          </cell>
        </row>
        <row r="3340">
          <cell r="A3340">
            <v>8699556680938</v>
          </cell>
          <cell r="B3340" t="str">
            <v>B05CB01</v>
          </cell>
          <cell r="C3340" t="str">
            <v>sodium chloride</v>
          </cell>
          <cell r="D3340" t="str">
            <v>REFERANS</v>
          </cell>
          <cell r="E3340" t="str">
            <v>FIYAT KORUMALI URUN</v>
          </cell>
          <cell r="F3340">
            <v>4</v>
          </cell>
          <cell r="G3340">
            <v>1</v>
          </cell>
          <cell r="H3340">
            <v>2</v>
          </cell>
          <cell r="I3340">
            <v>0</v>
          </cell>
          <cell r="J3340">
            <v>0</v>
          </cell>
          <cell r="K3340">
            <v>0</v>
          </cell>
          <cell r="L3340" t="str">
            <v>IZOTONIK NACL PVC   3000 ML (SETSIZ)</v>
          </cell>
          <cell r="M3340" t="str">
            <v>SODYUM KLORUR</v>
          </cell>
          <cell r="N3340" t="str">
            <v>ECZACIBASI BAXTER</v>
          </cell>
          <cell r="O3340">
            <v>0</v>
          </cell>
          <cell r="P3340">
            <v>0</v>
          </cell>
          <cell r="Q3340">
            <v>3000</v>
          </cell>
          <cell r="R3340" t="str">
            <v>NORMAL RECETE</v>
          </cell>
          <cell r="S3340" t="str">
            <v>IMAL</v>
          </cell>
          <cell r="T3340" t="str">
            <v>TURKIYE</v>
          </cell>
          <cell r="U3340">
            <v>3.2399999999999998</v>
          </cell>
          <cell r="V3340">
            <v>3.2399999999999998</v>
          </cell>
          <cell r="W3340">
            <v>0</v>
          </cell>
          <cell r="X3340" t="str">
            <v>TURKIYE</v>
          </cell>
          <cell r="Y3340">
            <v>0</v>
          </cell>
          <cell r="Z3340">
            <v>0</v>
          </cell>
          <cell r="AA3340">
            <v>10.99</v>
          </cell>
          <cell r="AB3340">
            <v>0</v>
          </cell>
          <cell r="AC3340">
            <v>10.99</v>
          </cell>
        </row>
        <row r="3341">
          <cell r="A3341">
            <v>8699556680914</v>
          </cell>
          <cell r="B3341" t="str">
            <v>B05CB01</v>
          </cell>
          <cell r="C3341" t="str">
            <v>sodium chloride</v>
          </cell>
          <cell r="D3341" t="str">
            <v>REFERANS</v>
          </cell>
          <cell r="E3341" t="str">
            <v>FIYAT KORUMALI URUN</v>
          </cell>
          <cell r="F3341">
            <v>4</v>
          </cell>
          <cell r="G3341">
            <v>1</v>
          </cell>
          <cell r="H3341">
            <v>2</v>
          </cell>
          <cell r="I3341">
            <v>0</v>
          </cell>
          <cell r="J3341">
            <v>0</v>
          </cell>
          <cell r="K3341">
            <v>0</v>
          </cell>
          <cell r="L3341" t="str">
            <v>IZOTONIK NACL PVC   3000 ML(SETLI)</v>
          </cell>
          <cell r="M3341" t="str">
            <v>SODYUM KLORUR</v>
          </cell>
          <cell r="N3341" t="str">
            <v>ECZACIBASI BAXTER</v>
          </cell>
          <cell r="O3341">
            <v>0</v>
          </cell>
          <cell r="P3341">
            <v>0</v>
          </cell>
          <cell r="Q3341">
            <v>3000</v>
          </cell>
          <cell r="R3341" t="str">
            <v>NORMAL RECETE</v>
          </cell>
          <cell r="S3341" t="str">
            <v>IMAL</v>
          </cell>
          <cell r="T3341" t="str">
            <v>TURKIYE</v>
          </cell>
          <cell r="U3341">
            <v>3.4299999999999997</v>
          </cell>
          <cell r="V3341">
            <v>3.4299999999999997</v>
          </cell>
          <cell r="W3341">
            <v>0</v>
          </cell>
          <cell r="X3341" t="str">
            <v>TURKIYE</v>
          </cell>
          <cell r="Y3341">
            <v>0</v>
          </cell>
          <cell r="Z3341">
            <v>0</v>
          </cell>
          <cell r="AA3341">
            <v>11.65</v>
          </cell>
          <cell r="AB3341">
            <v>0</v>
          </cell>
          <cell r="AC3341">
            <v>11.65</v>
          </cell>
        </row>
        <row r="3342">
          <cell r="A3342">
            <v>8699556690494</v>
          </cell>
          <cell r="B3342" t="str">
            <v>B05XA03</v>
          </cell>
          <cell r="C3342" t="str">
            <v>sodium chloride</v>
          </cell>
          <cell r="D3342" t="str">
            <v>REFERANS</v>
          </cell>
          <cell r="E3342" t="str">
            <v>FIYAT KORUMALI URUN</v>
          </cell>
          <cell r="F3342">
            <v>4</v>
          </cell>
          <cell r="G3342">
            <v>1</v>
          </cell>
          <cell r="H3342">
            <v>2</v>
          </cell>
          <cell r="I3342">
            <v>0</v>
          </cell>
          <cell r="J3342">
            <v>0</v>
          </cell>
          <cell r="K3342">
            <v>0</v>
          </cell>
          <cell r="L3342" t="str">
            <v>IZOTONIK NACL SISE     500 ML(SETLI)</v>
          </cell>
          <cell r="M3342" t="str">
            <v>SODYUM KLORUR</v>
          </cell>
          <cell r="N3342" t="str">
            <v>ECZACIBASI BAXTER</v>
          </cell>
          <cell r="O3342">
            <v>0</v>
          </cell>
          <cell r="P3342">
            <v>0</v>
          </cell>
          <cell r="Q3342">
            <v>500</v>
          </cell>
          <cell r="R3342" t="str">
            <v>NORMAL RECETE</v>
          </cell>
          <cell r="S3342" t="str">
            <v>IMAL</v>
          </cell>
          <cell r="T3342" t="str">
            <v>TURKIYE</v>
          </cell>
          <cell r="U3342">
            <v>1.62</v>
          </cell>
          <cell r="V3342">
            <v>1.62</v>
          </cell>
          <cell r="W3342">
            <v>0</v>
          </cell>
          <cell r="X3342" t="str">
            <v>TURKIYE</v>
          </cell>
          <cell r="Y3342">
            <v>0</v>
          </cell>
          <cell r="Z3342">
            <v>0</v>
          </cell>
          <cell r="AA3342">
            <v>5.47</v>
          </cell>
          <cell r="AB3342">
            <v>0</v>
          </cell>
          <cell r="AC3342">
            <v>5.47</v>
          </cell>
        </row>
        <row r="3343">
          <cell r="A3343">
            <v>8699556690630</v>
          </cell>
          <cell r="B3343" t="str">
            <v>B05XA03</v>
          </cell>
          <cell r="C3343" t="str">
            <v>sodium chloride</v>
          </cell>
          <cell r="D3343" t="str">
            <v>REFERANS</v>
          </cell>
          <cell r="E3343" t="str">
            <v>FIYAT KORUMALI URUN</v>
          </cell>
          <cell r="F3343">
            <v>4</v>
          </cell>
          <cell r="G3343">
            <v>1</v>
          </cell>
          <cell r="H3343">
            <v>2</v>
          </cell>
          <cell r="I3343">
            <v>0</v>
          </cell>
          <cell r="J3343">
            <v>0</v>
          </cell>
          <cell r="K3343">
            <v>0</v>
          </cell>
          <cell r="L3343" t="str">
            <v>IZOTONIK NACL SISE     500 ML(SETSIZ)</v>
          </cell>
          <cell r="M3343" t="str">
            <v>SODYUM KLORUR</v>
          </cell>
          <cell r="N3343" t="str">
            <v>ECZACIBASI BAXTER</v>
          </cell>
          <cell r="O3343">
            <v>0</v>
          </cell>
          <cell r="P3343">
            <v>0</v>
          </cell>
          <cell r="Q3343">
            <v>500</v>
          </cell>
          <cell r="R3343" t="str">
            <v>NORMAL RECETE</v>
          </cell>
          <cell r="S3343" t="str">
            <v>IMAL</v>
          </cell>
          <cell r="T3343" t="str">
            <v>TURKIYE</v>
          </cell>
          <cell r="U3343">
            <v>1.32</v>
          </cell>
          <cell r="V3343">
            <v>1.32</v>
          </cell>
          <cell r="W3343">
            <v>0</v>
          </cell>
          <cell r="X3343" t="str">
            <v>TURKIYE</v>
          </cell>
          <cell r="Y3343">
            <v>0</v>
          </cell>
          <cell r="Z3343">
            <v>0</v>
          </cell>
          <cell r="AA3343">
            <v>4.46</v>
          </cell>
          <cell r="AB3343">
            <v>0</v>
          </cell>
          <cell r="AC3343">
            <v>4.46</v>
          </cell>
        </row>
        <row r="3344">
          <cell r="A3344">
            <v>8699556690739</v>
          </cell>
          <cell r="B3344" t="str">
            <v>B05XA03</v>
          </cell>
          <cell r="C3344" t="str">
            <v>sodium chloride</v>
          </cell>
          <cell r="D3344" t="str">
            <v>REFERANS</v>
          </cell>
          <cell r="E3344" t="str">
            <v>FIYAT KORUMALI URUN</v>
          </cell>
          <cell r="F3344">
            <v>4</v>
          </cell>
          <cell r="G3344">
            <v>1</v>
          </cell>
          <cell r="H3344">
            <v>2</v>
          </cell>
          <cell r="I3344">
            <v>0</v>
          </cell>
          <cell r="J3344">
            <v>0</v>
          </cell>
          <cell r="K3344">
            <v>0</v>
          </cell>
          <cell r="L3344" t="str">
            <v>IZOTONIK NACL SISE   1000 ML(SETLI)</v>
          </cell>
          <cell r="M3344" t="str">
            <v>SODYUM KLORUR</v>
          </cell>
          <cell r="N3344" t="str">
            <v>ECZACIBASI BAXTER</v>
          </cell>
          <cell r="O3344">
            <v>0</v>
          </cell>
          <cell r="P3344">
            <v>0</v>
          </cell>
          <cell r="Q3344">
            <v>1000</v>
          </cell>
          <cell r="R3344" t="str">
            <v>NORMAL RECETE</v>
          </cell>
          <cell r="S3344" t="str">
            <v>IMAL</v>
          </cell>
          <cell r="T3344" t="str">
            <v>TURKIYE</v>
          </cell>
          <cell r="U3344">
            <v>1.9</v>
          </cell>
          <cell r="V3344">
            <v>1.9</v>
          </cell>
          <cell r="W3344">
            <v>0</v>
          </cell>
          <cell r="X3344" t="str">
            <v>TURKIYE</v>
          </cell>
          <cell r="Y3344">
            <v>0</v>
          </cell>
          <cell r="Z3344">
            <v>0</v>
          </cell>
          <cell r="AA3344">
            <v>6.46</v>
          </cell>
          <cell r="AB3344">
            <v>0</v>
          </cell>
          <cell r="AC3344">
            <v>6.46</v>
          </cell>
        </row>
        <row r="3345">
          <cell r="A3345">
            <v>8699556690777</v>
          </cell>
          <cell r="B3345" t="str">
            <v>B05XA03</v>
          </cell>
          <cell r="C3345" t="str">
            <v>sodium chloride</v>
          </cell>
          <cell r="D3345" t="str">
            <v>REFERANS</v>
          </cell>
          <cell r="E3345" t="str">
            <v>FIYAT KORUMALI URUN</v>
          </cell>
          <cell r="F3345">
            <v>4</v>
          </cell>
          <cell r="G3345">
            <v>1</v>
          </cell>
          <cell r="H3345">
            <v>2</v>
          </cell>
          <cell r="I3345">
            <v>0</v>
          </cell>
          <cell r="J3345">
            <v>0</v>
          </cell>
          <cell r="K3345">
            <v>0</v>
          </cell>
          <cell r="L3345" t="str">
            <v>IZOTONIK NACL SISE   1000 ML(SETSIZ)</v>
          </cell>
          <cell r="M3345" t="str">
            <v>SODYUM KLORUR</v>
          </cell>
          <cell r="N3345" t="str">
            <v>ECZACIBASI BAXTER</v>
          </cell>
          <cell r="O3345">
            <v>0</v>
          </cell>
          <cell r="P3345">
            <v>0</v>
          </cell>
          <cell r="Q3345">
            <v>1000</v>
          </cell>
          <cell r="R3345" t="str">
            <v>NORMAL RECETE</v>
          </cell>
          <cell r="S3345" t="str">
            <v>IMAL</v>
          </cell>
          <cell r="T3345" t="str">
            <v>TURKIYE</v>
          </cell>
          <cell r="U3345">
            <v>1.68</v>
          </cell>
          <cell r="V3345">
            <v>1.68</v>
          </cell>
          <cell r="W3345">
            <v>0</v>
          </cell>
          <cell r="X3345" t="str">
            <v>TURKIYE</v>
          </cell>
          <cell r="Y3345">
            <v>0</v>
          </cell>
          <cell r="Z3345">
            <v>0</v>
          </cell>
          <cell r="AA3345">
            <v>5.68</v>
          </cell>
          <cell r="AB3345">
            <v>0</v>
          </cell>
          <cell r="AC3345">
            <v>5.68</v>
          </cell>
        </row>
        <row r="3346">
          <cell r="A3346">
            <v>8699556695000</v>
          </cell>
          <cell r="B3346" t="str">
            <v>R03DA04</v>
          </cell>
          <cell r="C3346" t="str">
            <v>theophylline</v>
          </cell>
          <cell r="D3346" t="str">
            <v>ESDEGER</v>
          </cell>
          <cell r="E3346" t="str">
            <v>FIYAT KORUMALI URUN</v>
          </cell>
          <cell r="F3346">
            <v>4</v>
          </cell>
          <cell r="G3346">
            <v>1</v>
          </cell>
          <cell r="H3346">
            <v>2</v>
          </cell>
          <cell r="I3346">
            <v>0</v>
          </cell>
          <cell r="J3346">
            <v>0</v>
          </cell>
          <cell r="K3346">
            <v>0</v>
          </cell>
          <cell r="L3346" t="str">
            <v>TEOBAG 200 100 ML(SETLI)</v>
          </cell>
          <cell r="M3346" t="str">
            <v>TEOFILIN</v>
          </cell>
          <cell r="N3346" t="str">
            <v>ECZACIBASI BAXTER</v>
          </cell>
          <cell r="O3346">
            <v>0</v>
          </cell>
          <cell r="P3346">
            <v>0</v>
          </cell>
          <cell r="Q3346">
            <v>100</v>
          </cell>
          <cell r="R3346" t="str">
            <v>NORMAL RECETE</v>
          </cell>
          <cell r="S3346" t="str">
            <v>IMAL</v>
          </cell>
          <cell r="T3346" t="str">
            <v>TURKIYE</v>
          </cell>
          <cell r="U3346">
            <v>1.5</v>
          </cell>
          <cell r="V3346">
            <v>1.5</v>
          </cell>
          <cell r="W3346">
            <v>0</v>
          </cell>
          <cell r="X3346" t="str">
            <v>TURKIYE</v>
          </cell>
          <cell r="Y3346">
            <v>0</v>
          </cell>
          <cell r="Z3346">
            <v>0</v>
          </cell>
          <cell r="AA3346">
            <v>5.0599999999999996</v>
          </cell>
          <cell r="AB3346">
            <v>0</v>
          </cell>
          <cell r="AC3346">
            <v>5.0599999999999996</v>
          </cell>
        </row>
        <row r="3347">
          <cell r="A3347">
            <v>8699556695079</v>
          </cell>
          <cell r="B3347" t="str">
            <v>R03DA04</v>
          </cell>
          <cell r="C3347" t="str">
            <v>theophylline</v>
          </cell>
          <cell r="D3347" t="str">
            <v>ESDEGER</v>
          </cell>
          <cell r="E3347" t="str">
            <v>FIYAT KORUMALI URUN</v>
          </cell>
          <cell r="F3347">
            <v>4</v>
          </cell>
          <cell r="G3347">
            <v>1</v>
          </cell>
          <cell r="H3347">
            <v>2</v>
          </cell>
          <cell r="I3347">
            <v>0</v>
          </cell>
          <cell r="J3347">
            <v>0</v>
          </cell>
          <cell r="K3347">
            <v>0</v>
          </cell>
          <cell r="L3347" t="str">
            <v>TEOBAG 200 100 ML(SETSIZ)</v>
          </cell>
          <cell r="M3347" t="str">
            <v>TEOFILIN</v>
          </cell>
          <cell r="N3347" t="str">
            <v>ECZACIBASI BAXTER</v>
          </cell>
          <cell r="O3347">
            <v>0</v>
          </cell>
          <cell r="P3347">
            <v>0</v>
          </cell>
          <cell r="Q3347">
            <v>100</v>
          </cell>
          <cell r="R3347" t="str">
            <v>NORMAL RECETE</v>
          </cell>
          <cell r="S3347" t="str">
            <v>IMAL</v>
          </cell>
          <cell r="T3347" t="str">
            <v>TURKIYE</v>
          </cell>
          <cell r="U3347">
            <v>1.22</v>
          </cell>
          <cell r="V3347">
            <v>1.22</v>
          </cell>
          <cell r="W3347">
            <v>0</v>
          </cell>
          <cell r="X3347" t="str">
            <v>TURKIYE</v>
          </cell>
          <cell r="Y3347">
            <v>0</v>
          </cell>
          <cell r="Z3347">
            <v>0</v>
          </cell>
          <cell r="AA3347">
            <v>4.1500000000000004</v>
          </cell>
          <cell r="AB3347">
            <v>0</v>
          </cell>
          <cell r="AC3347">
            <v>4.1500000000000004</v>
          </cell>
        </row>
        <row r="3348">
          <cell r="A3348">
            <v>8699556695444</v>
          </cell>
          <cell r="B3348" t="str">
            <v>R03DA04</v>
          </cell>
          <cell r="C3348" t="str">
            <v>theophylline</v>
          </cell>
          <cell r="D3348" t="str">
            <v>ESDEGER</v>
          </cell>
          <cell r="E3348" t="str">
            <v>FIYAT KORUMALI URUN</v>
          </cell>
          <cell r="F3348">
            <v>4</v>
          </cell>
          <cell r="G3348">
            <v>1</v>
          </cell>
          <cell r="H3348">
            <v>2</v>
          </cell>
          <cell r="I3348">
            <v>0</v>
          </cell>
          <cell r="J3348">
            <v>0</v>
          </cell>
          <cell r="K3348">
            <v>0</v>
          </cell>
          <cell r="L3348" t="str">
            <v>TEOBAG 400 500 ML(SETLI)</v>
          </cell>
          <cell r="M3348" t="str">
            <v>TEOFILIN</v>
          </cell>
          <cell r="N3348" t="str">
            <v>ECZACIBASI BAXTER</v>
          </cell>
          <cell r="O3348">
            <v>0</v>
          </cell>
          <cell r="P3348">
            <v>0</v>
          </cell>
          <cell r="Q3348">
            <v>500</v>
          </cell>
          <cell r="R3348" t="str">
            <v>NORMAL RECETE</v>
          </cell>
          <cell r="S3348" t="str">
            <v>IMAL</v>
          </cell>
          <cell r="T3348" t="str">
            <v>TURKIYE</v>
          </cell>
          <cell r="U3348">
            <v>1.8800000000000001</v>
          </cell>
          <cell r="V3348">
            <v>1.8800000000000001</v>
          </cell>
          <cell r="W3348">
            <v>0</v>
          </cell>
          <cell r="X3348" t="str">
            <v>TURKIYE</v>
          </cell>
          <cell r="Y3348">
            <v>0</v>
          </cell>
          <cell r="Z3348">
            <v>0</v>
          </cell>
          <cell r="AA3348">
            <v>6.35</v>
          </cell>
          <cell r="AB3348">
            <v>0</v>
          </cell>
          <cell r="AC3348">
            <v>6.35</v>
          </cell>
        </row>
        <row r="3349">
          <cell r="A3349">
            <v>8699556695505</v>
          </cell>
          <cell r="B3349" t="str">
            <v>R03DA04</v>
          </cell>
          <cell r="C3349" t="str">
            <v>theophylline</v>
          </cell>
          <cell r="D3349" t="str">
            <v>ESDEGER</v>
          </cell>
          <cell r="E3349" t="str">
            <v>FIYAT KORUMALI URUN</v>
          </cell>
          <cell r="F3349">
            <v>4</v>
          </cell>
          <cell r="G3349">
            <v>1</v>
          </cell>
          <cell r="H3349">
            <v>2</v>
          </cell>
          <cell r="I3349">
            <v>0</v>
          </cell>
          <cell r="J3349">
            <v>0</v>
          </cell>
          <cell r="K3349">
            <v>0</v>
          </cell>
          <cell r="L3349" t="str">
            <v>TEOBAG 400 500 ML(SETSIZ)</v>
          </cell>
          <cell r="M3349" t="str">
            <v>TEOFILIN</v>
          </cell>
          <cell r="N3349" t="str">
            <v>ECZACIBASI BAXTER</v>
          </cell>
          <cell r="O3349">
            <v>0</v>
          </cell>
          <cell r="P3349">
            <v>0</v>
          </cell>
          <cell r="Q3349">
            <v>500</v>
          </cell>
          <cell r="R3349" t="str">
            <v>NORMAL RECETE</v>
          </cell>
          <cell r="S3349" t="str">
            <v>IMAL</v>
          </cell>
          <cell r="T3349" t="str">
            <v>TURKIYE</v>
          </cell>
          <cell r="U3349">
            <v>1.62</v>
          </cell>
          <cell r="V3349">
            <v>1.62</v>
          </cell>
          <cell r="W3349">
            <v>0</v>
          </cell>
          <cell r="X3349" t="str">
            <v>TURKIYE</v>
          </cell>
          <cell r="Y3349">
            <v>0</v>
          </cell>
          <cell r="Z3349">
            <v>0</v>
          </cell>
          <cell r="AA3349">
            <v>5.47</v>
          </cell>
          <cell r="AB3349">
            <v>0</v>
          </cell>
          <cell r="AC3349">
            <v>5.47</v>
          </cell>
        </row>
        <row r="3350">
          <cell r="A3350">
            <v>8681094090126</v>
          </cell>
          <cell r="B3350" t="str">
            <v>J01DD15</v>
          </cell>
          <cell r="C3350" t="str">
            <v>cefdinir</v>
          </cell>
          <cell r="D3350" t="str">
            <v>ESDEGER</v>
          </cell>
          <cell r="E3350" t="str">
            <v>ESDEGER</v>
          </cell>
          <cell r="F3350">
            <v>0</v>
          </cell>
          <cell r="G3350">
            <v>1</v>
          </cell>
          <cell r="H3350">
            <v>1</v>
          </cell>
          <cell r="I3350">
            <v>0</v>
          </cell>
          <cell r="J3350">
            <v>0</v>
          </cell>
          <cell r="K3350">
            <v>0</v>
          </cell>
          <cell r="L3350" t="str">
            <v>CEFBIR PLUS 300/125 MG 20 FILM KAPLI TABLET</v>
          </cell>
          <cell r="M3350" t="str">
            <v>SEFDINIR + POTASYUM KLAVUNAT</v>
          </cell>
          <cell r="N3350" t="str">
            <v>TAKEDA</v>
          </cell>
          <cell r="O3350" t="str">
            <v>300+125</v>
          </cell>
          <cell r="P3350" t="str">
            <v>MG</v>
          </cell>
          <cell r="Q3350">
            <v>20</v>
          </cell>
          <cell r="R3350" t="str">
            <v>NORMAL RECETE</v>
          </cell>
          <cell r="S3350" t="str">
            <v>IMAL</v>
          </cell>
          <cell r="T3350" t="str">
            <v>TURKIYE</v>
          </cell>
          <cell r="U3350">
            <v>20.6</v>
          </cell>
          <cell r="V3350">
            <v>39.21</v>
          </cell>
          <cell r="W3350">
            <v>20.6</v>
          </cell>
          <cell r="X3350" t="str">
            <v>TURKIYE</v>
          </cell>
          <cell r="Y3350">
            <v>0</v>
          </cell>
          <cell r="Z3350">
            <v>0</v>
          </cell>
          <cell r="AA3350">
            <v>66.83</v>
          </cell>
          <cell r="AB3350">
            <v>0</v>
          </cell>
          <cell r="AC3350">
            <v>66.83</v>
          </cell>
        </row>
        <row r="3351">
          <cell r="A3351">
            <v>8699456980015</v>
          </cell>
          <cell r="B3351" t="str">
            <v>J06BB01</v>
          </cell>
          <cell r="C3351" t="str">
            <v>anti-d (rh) immunoglobulin</v>
          </cell>
          <cell r="D3351" t="str">
            <v>REFERANS</v>
          </cell>
          <cell r="E3351" t="str">
            <v>REFERANS</v>
          </cell>
          <cell r="F3351">
            <v>5</v>
          </cell>
          <cell r="G3351">
            <v>2</v>
          </cell>
          <cell r="H3351">
            <v>1</v>
          </cell>
          <cell r="I3351">
            <v>0</v>
          </cell>
          <cell r="J3351">
            <v>0</v>
          </cell>
          <cell r="K3351">
            <v>0</v>
          </cell>
          <cell r="L3351" t="str">
            <v>RHOPHYLAC 300 μG/2 ML IM/IV ENJEKSIYON ICIN COZELTI ICEREN KULLANIMA HAZIR ENJEKTOR</v>
          </cell>
          <cell r="M3351" t="str">
            <v>ANTI-D (RH) INSAN IMMUNOGLOBULINI</v>
          </cell>
          <cell r="N3351" t="str">
            <v>TAKEDA</v>
          </cell>
          <cell r="O3351">
            <v>1500</v>
          </cell>
          <cell r="P3351" t="str">
            <v>IU</v>
          </cell>
          <cell r="Q3351">
            <v>1</v>
          </cell>
          <cell r="R3351" t="str">
            <v>MOR RECETE</v>
          </cell>
          <cell r="S3351" t="str">
            <v>ITHAL</v>
          </cell>
          <cell r="T3351" t="str">
            <v>YUNANISTAN</v>
          </cell>
          <cell r="U3351">
            <v>35.47</v>
          </cell>
          <cell r="V3351">
            <v>35.47</v>
          </cell>
          <cell r="W3351">
            <v>35.47</v>
          </cell>
          <cell r="X3351" t="str">
            <v>YUNANISTAN</v>
          </cell>
          <cell r="Y3351">
            <v>0</v>
          </cell>
          <cell r="Z3351">
            <v>3</v>
          </cell>
          <cell r="AA3351">
            <v>263.87</v>
          </cell>
          <cell r="AB3351">
            <v>255.19</v>
          </cell>
          <cell r="AC3351">
            <v>255.19</v>
          </cell>
        </row>
        <row r="3352">
          <cell r="A3352">
            <v>8699786910010</v>
          </cell>
          <cell r="B3352" t="str">
            <v>A07EA06</v>
          </cell>
          <cell r="C3352" t="str">
            <v>budesonide</v>
          </cell>
          <cell r="D3352" t="str">
            <v>REFERANS</v>
          </cell>
          <cell r="E3352" t="str">
            <v>FIYAT KORUMALI URUN</v>
          </cell>
          <cell r="F3352">
            <v>0</v>
          </cell>
          <cell r="G3352">
            <v>2</v>
          </cell>
          <cell r="H3352">
            <v>1</v>
          </cell>
          <cell r="I3352">
            <v>0</v>
          </cell>
          <cell r="J3352">
            <v>0</v>
          </cell>
          <cell r="K3352">
            <v>0</v>
          </cell>
          <cell r="L3352" t="str">
            <v>ENTOCORT 0,02 MG/ML 115 ML ENEMA HAZ.ICIN 7 DISPERSIBL TABLET</v>
          </cell>
          <cell r="M3352" t="str">
            <v>BUDEZONID</v>
          </cell>
          <cell r="N3352" t="str">
            <v>ASTRAZENECA</v>
          </cell>
          <cell r="O3352">
            <v>2.2999999999999998</v>
          </cell>
          <cell r="P3352" t="str">
            <v>MG</v>
          </cell>
          <cell r="Q3352">
            <v>7</v>
          </cell>
          <cell r="R3352" t="str">
            <v>NORMAL RECETE</v>
          </cell>
          <cell r="S3352" t="str">
            <v>ITHAL</v>
          </cell>
          <cell r="T3352" t="str">
            <v>ISPANYA</v>
          </cell>
          <cell r="U3352">
            <v>25.82</v>
          </cell>
          <cell r="V3352">
            <v>25.82</v>
          </cell>
          <cell r="W3352">
            <v>20.65</v>
          </cell>
          <cell r="X3352" t="str">
            <v>ISPANYA</v>
          </cell>
          <cell r="Y3352" t="str">
            <v>1</v>
          </cell>
          <cell r="Z3352">
            <v>0</v>
          </cell>
          <cell r="AA3352">
            <v>84.29</v>
          </cell>
          <cell r="AB3352">
            <v>0</v>
          </cell>
          <cell r="AC3352">
            <v>84.29</v>
          </cell>
        </row>
        <row r="3353">
          <cell r="A3353">
            <v>8699786092693</v>
          </cell>
          <cell r="B3353" t="str">
            <v>A10BD10</v>
          </cell>
          <cell r="C3353" t="str">
            <v>metformin and saxagliptin</v>
          </cell>
          <cell r="D3353" t="str">
            <v>REFERANS</v>
          </cell>
          <cell r="E3353" t="str">
            <v>REFERANS</v>
          </cell>
          <cell r="F3353">
            <v>0</v>
          </cell>
          <cell r="G3353">
            <v>2</v>
          </cell>
          <cell r="H3353">
            <v>1</v>
          </cell>
          <cell r="I3353">
            <v>0</v>
          </cell>
          <cell r="J3353">
            <v>0</v>
          </cell>
          <cell r="K3353">
            <v>0</v>
          </cell>
          <cell r="L3353" t="str">
            <v>KOMBOGLYZE 2,5 MG/850 MG 56 FILM KAPLI TABLET</v>
          </cell>
          <cell r="M3353" t="str">
            <v>METFORMIN HCL + SAXAGLIPTIN</v>
          </cell>
          <cell r="N3353" t="str">
            <v>ASTRAZENECA</v>
          </cell>
          <cell r="O3353" t="str">
            <v>850+2,5</v>
          </cell>
          <cell r="P3353" t="str">
            <v>MG</v>
          </cell>
          <cell r="Q3353">
            <v>56</v>
          </cell>
          <cell r="R3353" t="str">
            <v>NORMAL RECETE</v>
          </cell>
          <cell r="S3353" t="str">
            <v>ITHAL</v>
          </cell>
          <cell r="T3353" t="str">
            <v>YUNANISTAN</v>
          </cell>
          <cell r="U3353">
            <v>30.48</v>
          </cell>
          <cell r="V3353">
            <v>30.48</v>
          </cell>
          <cell r="W3353">
            <v>30.48</v>
          </cell>
          <cell r="X3353" t="str">
            <v>YUNANISTAN</v>
          </cell>
          <cell r="Y3353">
            <v>0</v>
          </cell>
          <cell r="Z3353">
            <v>0</v>
          </cell>
          <cell r="AA3353">
            <v>93.14</v>
          </cell>
          <cell r="AB3353">
            <v>0</v>
          </cell>
          <cell r="AC3353">
            <v>93.14</v>
          </cell>
        </row>
        <row r="3354">
          <cell r="A3354">
            <v>8699786092709</v>
          </cell>
          <cell r="B3354" t="str">
            <v>A10BD10</v>
          </cell>
          <cell r="C3354" t="str">
            <v>metformin and saxagliptin</v>
          </cell>
          <cell r="D3354" t="str">
            <v>REFERANS</v>
          </cell>
          <cell r="E3354" t="str">
            <v>REFERANS</v>
          </cell>
          <cell r="F3354">
            <v>0</v>
          </cell>
          <cell r="G3354">
            <v>2</v>
          </cell>
          <cell r="H3354">
            <v>1</v>
          </cell>
          <cell r="I3354">
            <v>0</v>
          </cell>
          <cell r="J3354">
            <v>0</v>
          </cell>
          <cell r="K3354">
            <v>0</v>
          </cell>
          <cell r="L3354" t="str">
            <v>KOMBOGLYZE 2,5 MG/1000 MG 56 FILM KAPLI TABLET</v>
          </cell>
          <cell r="M3354" t="str">
            <v>METFORMIN HCL + SAXAGLIPTIN</v>
          </cell>
          <cell r="N3354" t="str">
            <v>ASTRAZENECA</v>
          </cell>
          <cell r="O3354" t="str">
            <v>1000+2,5</v>
          </cell>
          <cell r="P3354" t="str">
            <v>MG</v>
          </cell>
          <cell r="Q3354">
            <v>56</v>
          </cell>
          <cell r="R3354" t="str">
            <v>NORMAL RECETE</v>
          </cell>
          <cell r="S3354" t="str">
            <v>ITHAL</v>
          </cell>
          <cell r="T3354" t="str">
            <v>YUNANISTAN</v>
          </cell>
          <cell r="U3354">
            <v>25.2</v>
          </cell>
          <cell r="V3354">
            <v>25.2</v>
          </cell>
          <cell r="W3354">
            <v>25.2</v>
          </cell>
          <cell r="X3354" t="str">
            <v>YUNANISTAN</v>
          </cell>
          <cell r="Y3354">
            <v>0</v>
          </cell>
          <cell r="Z3354">
            <v>0</v>
          </cell>
          <cell r="AA3354">
            <v>85.77</v>
          </cell>
          <cell r="AB3354">
            <v>0</v>
          </cell>
          <cell r="AC3354">
            <v>85.77</v>
          </cell>
        </row>
        <row r="3355">
          <cell r="A3355">
            <v>8699630997839</v>
          </cell>
          <cell r="B3355" t="str">
            <v>V06DB</v>
          </cell>
          <cell r="C3355" t="str">
            <v>fat/carbohydrates/proteins/minerals/vitamins, combinations</v>
          </cell>
          <cell r="D3355" t="str">
            <v>REFERANS</v>
          </cell>
          <cell r="E3355" t="str">
            <v>REFERANS</v>
          </cell>
          <cell r="F3355">
            <v>2</v>
          </cell>
          <cell r="G3355">
            <v>2</v>
          </cell>
          <cell r="H3355">
            <v>1</v>
          </cell>
          <cell r="I3355">
            <v>0</v>
          </cell>
          <cell r="J3355">
            <v>0</v>
          </cell>
          <cell r="K3355">
            <v>0</v>
          </cell>
          <cell r="L3355" t="str">
            <v>FRESUBIN ENERGY DRINK MUZ AROMALI 4X200 ML</v>
          </cell>
          <cell r="M3355" t="str">
            <v>ENTERAL BESLENME</v>
          </cell>
          <cell r="N3355" t="str">
            <v>FRESENIUS KABI</v>
          </cell>
          <cell r="O3355">
            <v>200</v>
          </cell>
          <cell r="P3355" t="str">
            <v>ML</v>
          </cell>
          <cell r="Q3355">
            <v>4</v>
          </cell>
          <cell r="R3355" t="str">
            <v>NORMAL RECETE</v>
          </cell>
          <cell r="S3355" t="str">
            <v>ITHAL</v>
          </cell>
          <cell r="T3355" t="str">
            <v>FRANSA</v>
          </cell>
          <cell r="U3355">
            <v>5.0599999999999996</v>
          </cell>
          <cell r="V3355">
            <v>5.0599999999999996</v>
          </cell>
          <cell r="W3355">
            <v>5.0599999999999996</v>
          </cell>
          <cell r="X3355" t="str">
            <v>FRANSA</v>
          </cell>
          <cell r="Y3355">
            <v>0</v>
          </cell>
          <cell r="Z3355">
            <v>0</v>
          </cell>
          <cell r="AA3355">
            <v>17.22</v>
          </cell>
          <cell r="AB3355">
            <v>0</v>
          </cell>
          <cell r="AC3355">
            <v>17.22</v>
          </cell>
        </row>
        <row r="3356">
          <cell r="A3356">
            <v>8699630997662</v>
          </cell>
          <cell r="B3356" t="str">
            <v>V06DB</v>
          </cell>
          <cell r="C3356" t="str">
            <v>fat/carbohydrates/proteins/minerals/vitamins, combinations</v>
          </cell>
          <cell r="D3356" t="str">
            <v>REFERANS</v>
          </cell>
          <cell r="E3356" t="str">
            <v>REFERANS</v>
          </cell>
          <cell r="F3356">
            <v>2</v>
          </cell>
          <cell r="G3356">
            <v>2</v>
          </cell>
          <cell r="H3356">
            <v>1</v>
          </cell>
          <cell r="I3356">
            <v>0</v>
          </cell>
          <cell r="J3356">
            <v>0</v>
          </cell>
          <cell r="K3356">
            <v>0</v>
          </cell>
          <cell r="L3356" t="str">
            <v>FRESUBIN ENERGY DRINK CILEK AROMALI 4X200 ML</v>
          </cell>
          <cell r="M3356" t="str">
            <v>ENTERAL BESLENME</v>
          </cell>
          <cell r="N3356" t="str">
            <v>FRESENIUS KABI</v>
          </cell>
          <cell r="O3356">
            <v>200</v>
          </cell>
          <cell r="P3356" t="str">
            <v>ML</v>
          </cell>
          <cell r="Q3356">
            <v>4</v>
          </cell>
          <cell r="R3356" t="str">
            <v>NORMAL RECETE</v>
          </cell>
          <cell r="S3356" t="str">
            <v>ITHAL</v>
          </cell>
          <cell r="T3356" t="str">
            <v>FRANSA</v>
          </cell>
          <cell r="U3356">
            <v>5.0599999999999996</v>
          </cell>
          <cell r="V3356">
            <v>5.0599999999999996</v>
          </cell>
          <cell r="W3356">
            <v>5.0599999999999996</v>
          </cell>
          <cell r="X3356" t="str">
            <v>FRANSA</v>
          </cell>
          <cell r="Y3356">
            <v>0</v>
          </cell>
          <cell r="Z3356">
            <v>0</v>
          </cell>
          <cell r="AA3356">
            <v>17.22</v>
          </cell>
          <cell r="AB3356">
            <v>0</v>
          </cell>
          <cell r="AC3356">
            <v>17.22</v>
          </cell>
        </row>
        <row r="3357">
          <cell r="A3357">
            <v>8699630997655</v>
          </cell>
          <cell r="B3357" t="str">
            <v>V06DB</v>
          </cell>
          <cell r="C3357" t="str">
            <v>fat/carbohydrates/proteins/minerals/vitamins, combinations</v>
          </cell>
          <cell r="D3357" t="str">
            <v>REFERANS</v>
          </cell>
          <cell r="E3357" t="str">
            <v>REFERANS</v>
          </cell>
          <cell r="F3357">
            <v>2</v>
          </cell>
          <cell r="G3357">
            <v>2</v>
          </cell>
          <cell r="H3357">
            <v>1</v>
          </cell>
          <cell r="I3357">
            <v>0</v>
          </cell>
          <cell r="J3357">
            <v>0</v>
          </cell>
          <cell r="K3357">
            <v>0</v>
          </cell>
          <cell r="L3357" t="str">
            <v>FRESUBIN ENERGY DRINK CIKOLATA AROMALI 4X200 ML</v>
          </cell>
          <cell r="M3357" t="str">
            <v>ENTERAL BESLENME</v>
          </cell>
          <cell r="N3357" t="str">
            <v>FRESENIUS KABI</v>
          </cell>
          <cell r="O3357">
            <v>200</v>
          </cell>
          <cell r="P3357" t="str">
            <v>ML</v>
          </cell>
          <cell r="Q3357">
            <v>4</v>
          </cell>
          <cell r="R3357" t="str">
            <v>NORMAL RECETE</v>
          </cell>
          <cell r="S3357" t="str">
            <v>ITHAL</v>
          </cell>
          <cell r="T3357" t="str">
            <v>FRANSA</v>
          </cell>
          <cell r="U3357">
            <v>5.0599999999999996</v>
          </cell>
          <cell r="V3357">
            <v>5.0599999999999996</v>
          </cell>
          <cell r="W3357">
            <v>5.0599999999999996</v>
          </cell>
          <cell r="X3357" t="str">
            <v>FRANSA</v>
          </cell>
          <cell r="Y3357">
            <v>0</v>
          </cell>
          <cell r="Z3357">
            <v>0</v>
          </cell>
          <cell r="AA3357">
            <v>17.22</v>
          </cell>
          <cell r="AB3357">
            <v>0</v>
          </cell>
          <cell r="AC3357">
            <v>17.22</v>
          </cell>
        </row>
        <row r="3358">
          <cell r="A3358">
            <v>8699630997730</v>
          </cell>
          <cell r="B3358" t="str">
            <v>V06DB</v>
          </cell>
          <cell r="C3358" t="str">
            <v>fat/carbohydrates/proteins/minerals/vitamins, combinations</v>
          </cell>
          <cell r="D3358" t="str">
            <v>REFERANS</v>
          </cell>
          <cell r="E3358" t="str">
            <v>REFERANS</v>
          </cell>
          <cell r="F3358">
            <v>2</v>
          </cell>
          <cell r="G3358">
            <v>2</v>
          </cell>
          <cell r="H3358">
            <v>1</v>
          </cell>
          <cell r="I3358">
            <v>0</v>
          </cell>
          <cell r="J3358">
            <v>0</v>
          </cell>
          <cell r="K3358">
            <v>0</v>
          </cell>
          <cell r="L3358" t="str">
            <v>DIBEN DRINK VANILYA AROMALI 4X200 ML</v>
          </cell>
          <cell r="M3358" t="str">
            <v>ENTERAL BESLENME</v>
          </cell>
          <cell r="N3358" t="str">
            <v>FRESENIUS KABI</v>
          </cell>
          <cell r="O3358">
            <v>200</v>
          </cell>
          <cell r="P3358" t="str">
            <v>ML</v>
          </cell>
          <cell r="Q3358">
            <v>4</v>
          </cell>
          <cell r="R3358" t="str">
            <v>NORMAL RECETE</v>
          </cell>
          <cell r="S3358" t="str">
            <v>ITHAL</v>
          </cell>
          <cell r="T3358" t="str">
            <v>FRANSA</v>
          </cell>
          <cell r="U3358">
            <v>6.72</v>
          </cell>
          <cell r="V3358">
            <v>6.72</v>
          </cell>
          <cell r="W3358">
            <v>6.72</v>
          </cell>
          <cell r="X3358" t="str">
            <v>FRANSA</v>
          </cell>
          <cell r="Y3358">
            <v>0</v>
          </cell>
          <cell r="Z3358">
            <v>0</v>
          </cell>
          <cell r="AA3358">
            <v>22.87</v>
          </cell>
          <cell r="AB3358">
            <v>0</v>
          </cell>
          <cell r="AC3358">
            <v>22.87</v>
          </cell>
        </row>
        <row r="3359">
          <cell r="A3359">
            <v>8699630997747</v>
          </cell>
          <cell r="B3359" t="str">
            <v>V06DB</v>
          </cell>
          <cell r="C3359" t="str">
            <v>fat/carbohydrates/proteins/minerals/vitamins, combinations</v>
          </cell>
          <cell r="D3359" t="str">
            <v>REFERANS</v>
          </cell>
          <cell r="E3359" t="str">
            <v>REFERANS</v>
          </cell>
          <cell r="F3359">
            <v>2</v>
          </cell>
          <cell r="G3359">
            <v>2</v>
          </cell>
          <cell r="H3359">
            <v>1</v>
          </cell>
          <cell r="I3359">
            <v>0</v>
          </cell>
          <cell r="J3359">
            <v>0</v>
          </cell>
          <cell r="K3359">
            <v>0</v>
          </cell>
          <cell r="L3359" t="str">
            <v>DIBEN DRINK ORMAN MEYVELERI AROMALI 4X200 ML</v>
          </cell>
          <cell r="M3359" t="str">
            <v>ENTERAL BESLENME</v>
          </cell>
          <cell r="N3359" t="str">
            <v>FRESENIUS KABI</v>
          </cell>
          <cell r="O3359">
            <v>200</v>
          </cell>
          <cell r="P3359" t="str">
            <v>ML</v>
          </cell>
          <cell r="Q3359">
            <v>4</v>
          </cell>
          <cell r="R3359" t="str">
            <v>NORMAL RECETE</v>
          </cell>
          <cell r="S3359" t="str">
            <v>ITHAL</v>
          </cell>
          <cell r="T3359" t="str">
            <v>FRANSA</v>
          </cell>
          <cell r="U3359">
            <v>6.72</v>
          </cell>
          <cell r="V3359">
            <v>6.72</v>
          </cell>
          <cell r="W3359">
            <v>6.72</v>
          </cell>
          <cell r="X3359" t="str">
            <v>FRANSA</v>
          </cell>
          <cell r="Y3359">
            <v>0</v>
          </cell>
          <cell r="Z3359">
            <v>0</v>
          </cell>
          <cell r="AA3359">
            <v>22.87</v>
          </cell>
          <cell r="AB3359">
            <v>0</v>
          </cell>
          <cell r="AC3359">
            <v>22.87</v>
          </cell>
        </row>
        <row r="3360">
          <cell r="A3360">
            <v>8699844090975</v>
          </cell>
          <cell r="B3360" t="str">
            <v>J01RA04</v>
          </cell>
          <cell r="C3360" t="str">
            <v>spiramycin and metronidazole</v>
          </cell>
          <cell r="D3360" t="str">
            <v>ESDEGER</v>
          </cell>
          <cell r="E3360" t="str">
            <v>ESDEGER</v>
          </cell>
          <cell r="F3360">
            <v>6</v>
          </cell>
          <cell r="G3360">
            <v>2</v>
          </cell>
          <cell r="H3360">
            <v>1</v>
          </cell>
          <cell r="I3360">
            <v>0</v>
          </cell>
          <cell r="J3360">
            <v>0</v>
          </cell>
          <cell r="K3360">
            <v>0</v>
          </cell>
          <cell r="L3360" t="str">
            <v>SPIMET 1,5 MIU/250 MG 14 FILM TABLET</v>
          </cell>
          <cell r="M3360" t="str">
            <v>SPIRAMISIN + METRONIDAZOL</v>
          </cell>
          <cell r="N3360" t="str">
            <v>VEM ILAC</v>
          </cell>
          <cell r="O3360" t="str">
            <v>1,5+250</v>
          </cell>
          <cell r="P3360" t="str">
            <v>MIU+MG</v>
          </cell>
          <cell r="Q3360">
            <v>14</v>
          </cell>
          <cell r="R3360" t="str">
            <v>NORMAL RECETE</v>
          </cell>
          <cell r="S3360" t="str">
            <v>IMAL</v>
          </cell>
          <cell r="T3360" t="str">
            <v>FRANSA</v>
          </cell>
          <cell r="U3360">
            <v>6.97</v>
          </cell>
          <cell r="V3360">
            <v>6.97</v>
          </cell>
          <cell r="W3360">
            <v>6.97</v>
          </cell>
          <cell r="X3360" t="str">
            <v>FRANSA</v>
          </cell>
          <cell r="Y3360">
            <v>0</v>
          </cell>
          <cell r="Z3360">
            <v>0</v>
          </cell>
          <cell r="AA3360">
            <v>23.34</v>
          </cell>
          <cell r="AB3360">
            <v>0</v>
          </cell>
          <cell r="AC3360">
            <v>23.34</v>
          </cell>
        </row>
        <row r="3361">
          <cell r="A3361">
            <v>8699844090654</v>
          </cell>
          <cell r="B3361" t="str">
            <v>J01RA04</v>
          </cell>
          <cell r="C3361" t="str">
            <v>spiramycin and metronidazole</v>
          </cell>
          <cell r="D3361" t="str">
            <v>ESDEGER</v>
          </cell>
          <cell r="E3361" t="str">
            <v>ESDEGER</v>
          </cell>
          <cell r="F3361">
            <v>6</v>
          </cell>
          <cell r="G3361">
            <v>2</v>
          </cell>
          <cell r="H3361">
            <v>1</v>
          </cell>
          <cell r="I3361">
            <v>0</v>
          </cell>
          <cell r="J3361">
            <v>0</v>
          </cell>
          <cell r="K3361">
            <v>0</v>
          </cell>
          <cell r="L3361" t="str">
            <v>SPIMET 1,5 MIU/250 MG 10 FILM TABLET</v>
          </cell>
          <cell r="M3361" t="str">
            <v>SPIRAMISIN + METRONIDAZOL</v>
          </cell>
          <cell r="N3361" t="str">
            <v>VEM ILAC</v>
          </cell>
          <cell r="O3361" t="str">
            <v>1,5+250</v>
          </cell>
          <cell r="P3361" t="str">
            <v>MIU+MG</v>
          </cell>
          <cell r="Q3361">
            <v>10</v>
          </cell>
          <cell r="R3361" t="str">
            <v>NORMAL RECETE</v>
          </cell>
          <cell r="S3361" t="str">
            <v>IMAL</v>
          </cell>
          <cell r="T3361" t="str">
            <v>FRANSA</v>
          </cell>
          <cell r="U3361">
            <v>4.9800000000000004</v>
          </cell>
          <cell r="V3361">
            <v>4.9800000000000004</v>
          </cell>
          <cell r="W3361">
            <v>4.9800000000000004</v>
          </cell>
          <cell r="X3361" t="str">
            <v>FRANSA</v>
          </cell>
          <cell r="Y3361">
            <v>0</v>
          </cell>
          <cell r="Z3361">
            <v>0</v>
          </cell>
          <cell r="AA3361">
            <v>16.95</v>
          </cell>
          <cell r="AB3361">
            <v>0</v>
          </cell>
          <cell r="AC3361">
            <v>16.95</v>
          </cell>
        </row>
        <row r="3362">
          <cell r="A3362">
            <v>8699736690412</v>
          </cell>
          <cell r="B3362" t="str">
            <v>B05BA10</v>
          </cell>
          <cell r="C3362" t="str">
            <v>combinations</v>
          </cell>
          <cell r="D3362" t="str">
            <v>REFERANS</v>
          </cell>
          <cell r="E3362" t="str">
            <v>REFERANS</v>
          </cell>
          <cell r="F3362">
            <v>0</v>
          </cell>
          <cell r="G3362">
            <v>2</v>
          </cell>
          <cell r="H3362">
            <v>1</v>
          </cell>
          <cell r="I3362">
            <v>0</v>
          </cell>
          <cell r="J3362">
            <v>0</v>
          </cell>
          <cell r="K3362">
            <v>0</v>
          </cell>
          <cell r="L3362" t="str">
            <v>NUTRIFLEX LIPID PERI 1250 ML INTRAVENOZ INFUZYONLUK EMULSIYON</v>
          </cell>
          <cell r="M3362" t="str">
            <v>BESLENME SOLUSYONU</v>
          </cell>
          <cell r="N3362" t="str">
            <v>B.BRAUN</v>
          </cell>
          <cell r="O3362">
            <v>0</v>
          </cell>
          <cell r="P3362">
            <v>0</v>
          </cell>
          <cell r="Q3362">
            <v>1250</v>
          </cell>
          <cell r="R3362" t="str">
            <v>NORMAL RECETE</v>
          </cell>
          <cell r="S3362" t="str">
            <v>ITHAL</v>
          </cell>
          <cell r="T3362" t="str">
            <v>YUNANISTAN</v>
          </cell>
          <cell r="U3362">
            <v>20.51</v>
          </cell>
          <cell r="V3362">
            <v>20.51</v>
          </cell>
          <cell r="W3362">
            <v>20.51</v>
          </cell>
          <cell r="X3362" t="str">
            <v>YUNANISTAN</v>
          </cell>
          <cell r="Y3362">
            <v>0</v>
          </cell>
          <cell r="Z3362">
            <v>0</v>
          </cell>
          <cell r="AA3362">
            <v>69.8</v>
          </cell>
          <cell r="AB3362">
            <v>0</v>
          </cell>
          <cell r="AC3362">
            <v>69.8</v>
          </cell>
        </row>
        <row r="3363">
          <cell r="A3363">
            <v>8699736690429</v>
          </cell>
          <cell r="B3363" t="str">
            <v>B05BA10</v>
          </cell>
          <cell r="C3363" t="str">
            <v>combinations</v>
          </cell>
          <cell r="D3363" t="str">
            <v>REFERANS</v>
          </cell>
          <cell r="E3363" t="str">
            <v>REFERANS</v>
          </cell>
          <cell r="F3363">
            <v>0</v>
          </cell>
          <cell r="G3363">
            <v>2</v>
          </cell>
          <cell r="H3363">
            <v>1</v>
          </cell>
          <cell r="I3363">
            <v>0</v>
          </cell>
          <cell r="J3363">
            <v>0</v>
          </cell>
          <cell r="K3363">
            <v>0</v>
          </cell>
          <cell r="L3363" t="str">
            <v>NUTRIFLEX LIPID PERI 1875 ML INTRAVENOZ INFUZYONLUK EMULSIYON</v>
          </cell>
          <cell r="M3363" t="str">
            <v>BESLENME SOLUSYONU</v>
          </cell>
          <cell r="N3363" t="str">
            <v>B.BRAUN</v>
          </cell>
          <cell r="O3363">
            <v>0</v>
          </cell>
          <cell r="P3363">
            <v>0</v>
          </cell>
          <cell r="Q3363">
            <v>1875</v>
          </cell>
          <cell r="R3363" t="str">
            <v>NORMAL RECETE</v>
          </cell>
          <cell r="S3363" t="str">
            <v>ITHAL</v>
          </cell>
          <cell r="T3363" t="str">
            <v>YUNANISTAN</v>
          </cell>
          <cell r="U3363">
            <v>23.44</v>
          </cell>
          <cell r="V3363">
            <v>23.44</v>
          </cell>
          <cell r="W3363">
            <v>23.44</v>
          </cell>
          <cell r="X3363" t="str">
            <v>YUNANISTAN</v>
          </cell>
          <cell r="Y3363">
            <v>0</v>
          </cell>
          <cell r="Z3363">
            <v>0</v>
          </cell>
          <cell r="AA3363">
            <v>79.739999999999995</v>
          </cell>
          <cell r="AB3363">
            <v>0</v>
          </cell>
          <cell r="AC3363">
            <v>79.739999999999995</v>
          </cell>
        </row>
        <row r="3364">
          <cell r="A3364">
            <v>8699736690382</v>
          </cell>
          <cell r="B3364" t="str">
            <v>B05BA10</v>
          </cell>
          <cell r="C3364" t="str">
            <v>combinations</v>
          </cell>
          <cell r="D3364" t="str">
            <v>REFERANS</v>
          </cell>
          <cell r="E3364" t="str">
            <v>REFERANS</v>
          </cell>
          <cell r="F3364">
            <v>0</v>
          </cell>
          <cell r="G3364">
            <v>2</v>
          </cell>
          <cell r="H3364">
            <v>1</v>
          </cell>
          <cell r="I3364">
            <v>0</v>
          </cell>
          <cell r="J3364">
            <v>0</v>
          </cell>
          <cell r="K3364">
            <v>0</v>
          </cell>
          <cell r="L3364" t="str">
            <v>NUTRIFLEX LIPID PLUS 1250 ML INTRAVENOZ INFUZYONLUK EMULSIYON</v>
          </cell>
          <cell r="M3364" t="str">
            <v>BESLENME SOLUSYONU</v>
          </cell>
          <cell r="N3364" t="str">
            <v>B.BRAUN</v>
          </cell>
          <cell r="O3364">
            <v>0</v>
          </cell>
          <cell r="P3364">
            <v>0</v>
          </cell>
          <cell r="Q3364">
            <v>1250</v>
          </cell>
          <cell r="R3364" t="str">
            <v>NORMAL RECETE</v>
          </cell>
          <cell r="S3364" t="str">
            <v>ITHAL</v>
          </cell>
          <cell r="T3364" t="str">
            <v>YUNANISTAN</v>
          </cell>
          <cell r="U3364">
            <v>22.46</v>
          </cell>
          <cell r="V3364">
            <v>22.46</v>
          </cell>
          <cell r="W3364">
            <v>22.46</v>
          </cell>
          <cell r="X3364" t="str">
            <v>YUNANISTAN</v>
          </cell>
          <cell r="Y3364">
            <v>0</v>
          </cell>
          <cell r="Z3364">
            <v>0</v>
          </cell>
          <cell r="AA3364">
            <v>76.44</v>
          </cell>
          <cell r="AB3364">
            <v>0</v>
          </cell>
          <cell r="AC3364">
            <v>76.44</v>
          </cell>
        </row>
        <row r="3365">
          <cell r="A3365">
            <v>8699736690399</v>
          </cell>
          <cell r="B3365" t="str">
            <v>B05BA10</v>
          </cell>
          <cell r="C3365" t="str">
            <v>combinations</v>
          </cell>
          <cell r="D3365" t="str">
            <v>REFERANS</v>
          </cell>
          <cell r="E3365" t="str">
            <v>REFERANS</v>
          </cell>
          <cell r="F3365">
            <v>0</v>
          </cell>
          <cell r="G3365">
            <v>2</v>
          </cell>
          <cell r="H3365">
            <v>1</v>
          </cell>
          <cell r="I3365">
            <v>0</v>
          </cell>
          <cell r="J3365">
            <v>0</v>
          </cell>
          <cell r="K3365">
            <v>0</v>
          </cell>
          <cell r="L3365" t="str">
            <v>NUTRIFLEX LIPID PLUS 1875 ML INTRAVENOZ INFUZYONLUK EMULSIYON</v>
          </cell>
          <cell r="M3365" t="str">
            <v>BESLENME SOLUSYONU</v>
          </cell>
          <cell r="N3365" t="str">
            <v>B.BRAUN</v>
          </cell>
          <cell r="O3365">
            <v>0</v>
          </cell>
          <cell r="P3365">
            <v>0</v>
          </cell>
          <cell r="Q3365">
            <v>1875</v>
          </cell>
          <cell r="R3365" t="str">
            <v>NORMAL RECETE</v>
          </cell>
          <cell r="S3365" t="str">
            <v>ITHAL</v>
          </cell>
          <cell r="T3365" t="str">
            <v>YUNANISTAN</v>
          </cell>
          <cell r="U3365">
            <v>26.05</v>
          </cell>
          <cell r="V3365">
            <v>26.05</v>
          </cell>
          <cell r="W3365">
            <v>26.05</v>
          </cell>
          <cell r="X3365" t="str">
            <v>YUNANISTAN</v>
          </cell>
          <cell r="Y3365">
            <v>0</v>
          </cell>
          <cell r="Z3365">
            <v>0</v>
          </cell>
          <cell r="AA3365">
            <v>88.66</v>
          </cell>
          <cell r="AB3365">
            <v>0</v>
          </cell>
          <cell r="AC3365">
            <v>88.66</v>
          </cell>
        </row>
        <row r="3366">
          <cell r="A3366">
            <v>8699736690450</v>
          </cell>
          <cell r="B3366" t="str">
            <v>B05BA10</v>
          </cell>
          <cell r="C3366" t="str">
            <v>combinations</v>
          </cell>
          <cell r="D3366" t="str">
            <v>REFERANS</v>
          </cell>
          <cell r="E3366" t="str">
            <v>REFERANS</v>
          </cell>
          <cell r="F3366">
            <v>0</v>
          </cell>
          <cell r="G3366">
            <v>2</v>
          </cell>
          <cell r="H3366">
            <v>1</v>
          </cell>
          <cell r="I3366">
            <v>0</v>
          </cell>
          <cell r="J3366">
            <v>0</v>
          </cell>
          <cell r="K3366">
            <v>0</v>
          </cell>
          <cell r="L3366" t="str">
            <v>NUTRIFLEX LIPID SPECIAL 1875 ML  INFUZYONLUK EMULSIYON</v>
          </cell>
          <cell r="M3366" t="str">
            <v>BESLENME SOLUSYONU</v>
          </cell>
          <cell r="N3366" t="str">
            <v>B.BRAUN</v>
          </cell>
          <cell r="O3366">
            <v>0</v>
          </cell>
          <cell r="P3366">
            <v>0</v>
          </cell>
          <cell r="Q3366">
            <v>1875</v>
          </cell>
          <cell r="R3366" t="str">
            <v>NORMAL RECETE</v>
          </cell>
          <cell r="S3366" t="str">
            <v>ITHAL</v>
          </cell>
          <cell r="T3366" t="str">
            <v>FRANSA</v>
          </cell>
          <cell r="U3366">
            <v>30.49</v>
          </cell>
          <cell r="V3366">
            <v>30.49</v>
          </cell>
          <cell r="W3366">
            <v>30.49</v>
          </cell>
          <cell r="X3366" t="str">
            <v>FRANSA</v>
          </cell>
          <cell r="Y3366">
            <v>0</v>
          </cell>
          <cell r="Z3366">
            <v>0</v>
          </cell>
          <cell r="AA3366">
            <v>103.77</v>
          </cell>
          <cell r="AB3366">
            <v>0</v>
          </cell>
          <cell r="AC3366">
            <v>103.77</v>
          </cell>
        </row>
        <row r="3367">
          <cell r="A3367">
            <v>8699736690443</v>
          </cell>
          <cell r="B3367" t="str">
            <v>B05BA10</v>
          </cell>
          <cell r="C3367" t="str">
            <v>combinations</v>
          </cell>
          <cell r="D3367" t="str">
            <v>REFERANS</v>
          </cell>
          <cell r="E3367" t="str">
            <v>REFERANS</v>
          </cell>
          <cell r="F3367">
            <v>2</v>
          </cell>
          <cell r="G3367">
            <v>2</v>
          </cell>
          <cell r="H3367">
            <v>1</v>
          </cell>
          <cell r="I3367">
            <v>0</v>
          </cell>
          <cell r="J3367">
            <v>0</v>
          </cell>
          <cell r="K3367">
            <v>0</v>
          </cell>
          <cell r="L3367" t="str">
            <v>NUTRIFLEX LIPID SPECIAL INTRAVENOZ EMULSIYON 1250 ML</v>
          </cell>
          <cell r="M3367" t="str">
            <v>PROTEIN+KARBONHIDRAT+YAG+VIT+MINERAL</v>
          </cell>
          <cell r="N3367" t="str">
            <v>B.BRAUN</v>
          </cell>
          <cell r="O3367">
            <v>1250</v>
          </cell>
          <cell r="P3367" t="str">
            <v>ML</v>
          </cell>
          <cell r="Q3367">
            <v>1</v>
          </cell>
          <cell r="R3367" t="str">
            <v>NORMAL RECETE</v>
          </cell>
          <cell r="S3367" t="str">
            <v>ITHAL</v>
          </cell>
          <cell r="T3367" t="str">
            <v>YUNANISTAN</v>
          </cell>
          <cell r="U3367">
            <v>27.65</v>
          </cell>
          <cell r="V3367">
            <v>27.65</v>
          </cell>
          <cell r="W3367">
            <v>27.65</v>
          </cell>
          <cell r="X3367" t="str">
            <v>YUNANISTAN</v>
          </cell>
          <cell r="Y3367">
            <v>0</v>
          </cell>
          <cell r="Z3367">
            <v>0</v>
          </cell>
          <cell r="AA3367">
            <v>94.11</v>
          </cell>
          <cell r="AB3367">
            <v>0</v>
          </cell>
          <cell r="AC3367">
            <v>94.11</v>
          </cell>
        </row>
        <row r="3368">
          <cell r="A3368">
            <v>8699736690191</v>
          </cell>
          <cell r="B3368" t="str">
            <v>B05BA02</v>
          </cell>
          <cell r="C3368" t="str">
            <v>fat emulsions</v>
          </cell>
          <cell r="D3368" t="str">
            <v>REFERANS</v>
          </cell>
          <cell r="E3368" t="str">
            <v>FIYAT KORUMALI URUN</v>
          </cell>
          <cell r="F3368">
            <v>0</v>
          </cell>
          <cell r="G3368">
            <v>2</v>
          </cell>
          <cell r="H3368">
            <v>1</v>
          </cell>
          <cell r="I3368">
            <v>0</v>
          </cell>
          <cell r="J3368">
            <v>0</v>
          </cell>
          <cell r="K3368">
            <v>0</v>
          </cell>
          <cell r="L3368" t="str">
            <v>LIPOFUNDIN   %10 MCT/LCT VIT E'LI  500 ML IV SOL.</v>
          </cell>
          <cell r="M3368" t="str">
            <v>SOYA YAGI + ORTA ZINCIRLI TRIGLISERIDLER</v>
          </cell>
          <cell r="N3368" t="str">
            <v>B.BRAUN</v>
          </cell>
          <cell r="O3368">
            <v>10</v>
          </cell>
          <cell r="P3368" t="str">
            <v>%</v>
          </cell>
          <cell r="Q3368">
            <v>500</v>
          </cell>
          <cell r="R3368" t="str">
            <v>NORMAL RECETE</v>
          </cell>
          <cell r="S3368" t="str">
            <v>ITHAL</v>
          </cell>
          <cell r="T3368" t="str">
            <v>YUNANISTAN</v>
          </cell>
          <cell r="U3368">
            <v>6.14</v>
          </cell>
          <cell r="V3368">
            <v>6.14</v>
          </cell>
          <cell r="W3368">
            <v>4.91</v>
          </cell>
          <cell r="X3368" t="str">
            <v>YUNANISTAN</v>
          </cell>
          <cell r="Y3368">
            <v>0</v>
          </cell>
          <cell r="Z3368">
            <v>0</v>
          </cell>
          <cell r="AA3368">
            <v>16.66</v>
          </cell>
          <cell r="AB3368">
            <v>0</v>
          </cell>
          <cell r="AC3368">
            <v>16.66</v>
          </cell>
        </row>
        <row r="3369">
          <cell r="A3369">
            <v>8699736690221</v>
          </cell>
          <cell r="B3369" t="str">
            <v>B05BA02</v>
          </cell>
          <cell r="C3369" t="str">
            <v>fat emulsions</v>
          </cell>
          <cell r="D3369" t="str">
            <v>REFERANS</v>
          </cell>
          <cell r="E3369" t="str">
            <v>FIYAT KORUMALI URUN</v>
          </cell>
          <cell r="F3369">
            <v>0</v>
          </cell>
          <cell r="G3369">
            <v>2</v>
          </cell>
          <cell r="H3369">
            <v>1</v>
          </cell>
          <cell r="I3369">
            <v>0</v>
          </cell>
          <cell r="J3369">
            <v>0</v>
          </cell>
          <cell r="K3369">
            <v>0</v>
          </cell>
          <cell r="L3369" t="str">
            <v>LIPOFUNDIN   %20 MCT/LCT VIT E'LI  500 ML IV SOL.</v>
          </cell>
          <cell r="M3369" t="str">
            <v>SOYA YAGI + ORTA ZINCIRLI TRIGLISERIDLER</v>
          </cell>
          <cell r="N3369" t="str">
            <v>B.BRAUN</v>
          </cell>
          <cell r="O3369">
            <v>20</v>
          </cell>
          <cell r="P3369" t="str">
            <v>%</v>
          </cell>
          <cell r="Q3369">
            <v>500</v>
          </cell>
          <cell r="R3369" t="str">
            <v>NORMAL RECETE</v>
          </cell>
          <cell r="S3369" t="str">
            <v>ITHAL</v>
          </cell>
          <cell r="T3369" t="str">
            <v>ISPANYA</v>
          </cell>
          <cell r="U3369">
            <v>13.3</v>
          </cell>
          <cell r="V3369">
            <v>13.3</v>
          </cell>
          <cell r="W3369">
            <v>10.64</v>
          </cell>
          <cell r="X3369" t="str">
            <v>ISPANYA</v>
          </cell>
          <cell r="Y3369">
            <v>0</v>
          </cell>
          <cell r="Z3369">
            <v>0</v>
          </cell>
          <cell r="AA3369">
            <v>36.21</v>
          </cell>
          <cell r="AB3369">
            <v>0</v>
          </cell>
          <cell r="AC3369">
            <v>36.21</v>
          </cell>
        </row>
        <row r="3370">
          <cell r="A3370">
            <v>8699043381096</v>
          </cell>
          <cell r="B3370" t="str">
            <v>D11AH01</v>
          </cell>
          <cell r="C3370" t="str">
            <v>tacrolimus</v>
          </cell>
          <cell r="D3370" t="str">
            <v>REFERANS</v>
          </cell>
          <cell r="E3370" t="str">
            <v>REFERANS</v>
          </cell>
          <cell r="F3370">
            <v>0</v>
          </cell>
          <cell r="G3370">
            <v>1</v>
          </cell>
          <cell r="H3370">
            <v>1</v>
          </cell>
          <cell r="I3370">
            <v>0</v>
          </cell>
          <cell r="J3370">
            <v>0</v>
          </cell>
          <cell r="K3370">
            <v>0</v>
          </cell>
          <cell r="L3370" t="str">
            <v>PROTOPIC %0,03 30 GR POMAD</v>
          </cell>
          <cell r="M3370" t="str">
            <v>TAKROLIMUS</v>
          </cell>
          <cell r="N3370" t="str">
            <v>ASTELLAS PHARMA</v>
          </cell>
          <cell r="O3370">
            <v>0.03</v>
          </cell>
          <cell r="P3370" t="str">
            <v>%</v>
          </cell>
          <cell r="Q3370">
            <v>30</v>
          </cell>
          <cell r="R3370" t="str">
            <v>NORMAL RECETE</v>
          </cell>
          <cell r="S3370" t="str">
            <v>ITHAL</v>
          </cell>
          <cell r="T3370" t="str">
            <v>YUNANISTAN</v>
          </cell>
          <cell r="U3370">
            <v>18.600000000000001</v>
          </cell>
          <cell r="V3370">
            <v>19.5</v>
          </cell>
          <cell r="W3370">
            <v>11.7</v>
          </cell>
          <cell r="X3370" t="str">
            <v>YUNANISTAN</v>
          </cell>
          <cell r="Y3370">
            <v>0</v>
          </cell>
          <cell r="Z3370">
            <v>0</v>
          </cell>
          <cell r="AA3370">
            <v>39.82</v>
          </cell>
          <cell r="AB3370">
            <v>0</v>
          </cell>
          <cell r="AC3370">
            <v>39.82</v>
          </cell>
        </row>
        <row r="3371">
          <cell r="A3371">
            <v>8699043381102</v>
          </cell>
          <cell r="B3371" t="str">
            <v>D11AH01</v>
          </cell>
          <cell r="C3371" t="str">
            <v>tacrolimus</v>
          </cell>
          <cell r="D3371" t="str">
            <v>REFERANS</v>
          </cell>
          <cell r="E3371" t="str">
            <v>REFERANS</v>
          </cell>
          <cell r="F3371">
            <v>0</v>
          </cell>
          <cell r="G3371">
            <v>1</v>
          </cell>
          <cell r="H3371">
            <v>1</v>
          </cell>
          <cell r="I3371">
            <v>0</v>
          </cell>
          <cell r="J3371">
            <v>0</v>
          </cell>
          <cell r="K3371">
            <v>0</v>
          </cell>
          <cell r="L3371" t="str">
            <v>PROTOPIC %0,1 30 GR POMAD</v>
          </cell>
          <cell r="M3371" t="str">
            <v>TAKROLIMUS</v>
          </cell>
          <cell r="N3371" t="str">
            <v>ASTELLAS PHARMA</v>
          </cell>
          <cell r="O3371">
            <v>0.1</v>
          </cell>
          <cell r="P3371" t="str">
            <v>%</v>
          </cell>
          <cell r="Q3371">
            <v>30</v>
          </cell>
          <cell r="R3371" t="str">
            <v>NORMAL RECETE</v>
          </cell>
          <cell r="S3371" t="str">
            <v>ITHAL</v>
          </cell>
          <cell r="T3371" t="str">
            <v>YUNANISTAN</v>
          </cell>
          <cell r="U3371">
            <v>20.38</v>
          </cell>
          <cell r="V3371">
            <v>21.44</v>
          </cell>
          <cell r="W3371">
            <v>12.86</v>
          </cell>
          <cell r="X3371" t="str">
            <v>YUNANISTAN</v>
          </cell>
          <cell r="Y3371">
            <v>0</v>
          </cell>
          <cell r="Z3371">
            <v>0</v>
          </cell>
          <cell r="AA3371">
            <v>43.77</v>
          </cell>
          <cell r="AB3371">
            <v>0</v>
          </cell>
          <cell r="AC3371">
            <v>43.77</v>
          </cell>
        </row>
        <row r="3372">
          <cell r="A3372">
            <v>8699832090222</v>
          </cell>
          <cell r="B3372" t="str">
            <v>C09BA15</v>
          </cell>
          <cell r="C3372" t="str">
            <v>zofenopril and diuretics</v>
          </cell>
          <cell r="D3372" t="str">
            <v>REFERANS</v>
          </cell>
          <cell r="E3372" t="str">
            <v>REFERANS</v>
          </cell>
          <cell r="F3372">
            <v>0</v>
          </cell>
          <cell r="G3372">
            <v>2</v>
          </cell>
          <cell r="H3372">
            <v>1</v>
          </cell>
          <cell r="I3372">
            <v>0</v>
          </cell>
          <cell r="J3372">
            <v>0</v>
          </cell>
          <cell r="K3372">
            <v>0</v>
          </cell>
          <cell r="L3372" t="str">
            <v>ZOPROTEC PLUS 30/12,5 MG 84 FILM TABLET</v>
          </cell>
          <cell r="M3372" t="str">
            <v>HIDROKLORTIYAZID+ZOFENOPRIL KALSIYUM</v>
          </cell>
          <cell r="N3372" t="str">
            <v>UFSA</v>
          </cell>
          <cell r="O3372" t="str">
            <v>30+12,5</v>
          </cell>
          <cell r="P3372" t="str">
            <v>MG</v>
          </cell>
          <cell r="Q3372">
            <v>84</v>
          </cell>
          <cell r="R3372" t="str">
            <v>NORMAL RECETE</v>
          </cell>
          <cell r="S3372" t="str">
            <v>ITHAL</v>
          </cell>
          <cell r="T3372" t="str">
            <v>FRANSA</v>
          </cell>
          <cell r="U3372">
            <v>36.119999999999997</v>
          </cell>
          <cell r="V3372">
            <v>36.119999999999997</v>
          </cell>
          <cell r="W3372">
            <v>36.119999999999997</v>
          </cell>
          <cell r="X3372" t="str">
            <v>FRANSA</v>
          </cell>
          <cell r="Y3372">
            <v>0</v>
          </cell>
          <cell r="Z3372">
            <v>0</v>
          </cell>
          <cell r="AA3372">
            <v>70.69</v>
          </cell>
          <cell r="AB3372">
            <v>0</v>
          </cell>
          <cell r="AC3372">
            <v>70.69</v>
          </cell>
        </row>
        <row r="3373">
          <cell r="A3373">
            <v>8699832090253</v>
          </cell>
          <cell r="B3373" t="str">
            <v>C09CA08</v>
          </cell>
          <cell r="C3373" t="str">
            <v>olmesartan medoxomil</v>
          </cell>
          <cell r="D3373" t="str">
            <v>REFERANS</v>
          </cell>
          <cell r="E3373" t="str">
            <v>REFERANS</v>
          </cell>
          <cell r="F3373">
            <v>0</v>
          </cell>
          <cell r="G3373">
            <v>1</v>
          </cell>
          <cell r="H3373">
            <v>1</v>
          </cell>
          <cell r="I3373">
            <v>0</v>
          </cell>
          <cell r="J3373">
            <v>0</v>
          </cell>
          <cell r="K3373">
            <v>0</v>
          </cell>
          <cell r="L3373" t="str">
            <v>HIPERSAR 10 MG FILM KAPLI TABLET (84 TABLET)</v>
          </cell>
          <cell r="M3373" t="str">
            <v>OLMESARTAN MEDOKSOMIL</v>
          </cell>
          <cell r="N3373" t="str">
            <v>UFSA</v>
          </cell>
          <cell r="O3373">
            <v>10</v>
          </cell>
          <cell r="P3373" t="str">
            <v>MG</v>
          </cell>
          <cell r="Q3373">
            <v>84</v>
          </cell>
          <cell r="R3373" t="str">
            <v>NORMAL RECETE</v>
          </cell>
          <cell r="S3373" t="str">
            <v>ITHAL</v>
          </cell>
          <cell r="T3373" t="str">
            <v>ALMANYA</v>
          </cell>
          <cell r="U3373">
            <v>41.63</v>
          </cell>
          <cell r="V3373">
            <v>46.26</v>
          </cell>
          <cell r="W3373">
            <v>27.76</v>
          </cell>
          <cell r="X3373" t="str">
            <v>ALMANYA</v>
          </cell>
          <cell r="Y3373">
            <v>0</v>
          </cell>
          <cell r="Z3373">
            <v>0</v>
          </cell>
          <cell r="AA3373">
            <v>42.87</v>
          </cell>
          <cell r="AB3373">
            <v>0</v>
          </cell>
          <cell r="AC3373">
            <v>42.87</v>
          </cell>
        </row>
        <row r="3374">
          <cell r="A3374">
            <v>8699832090260</v>
          </cell>
          <cell r="B3374" t="str">
            <v>C09CA08</v>
          </cell>
          <cell r="C3374" t="str">
            <v>olmesartan medoxomil</v>
          </cell>
          <cell r="D3374" t="str">
            <v>REFERANS</v>
          </cell>
          <cell r="E3374" t="str">
            <v>REFERANS</v>
          </cell>
          <cell r="F3374">
            <v>0</v>
          </cell>
          <cell r="G3374" t="str">
            <v>1-4</v>
          </cell>
          <cell r="H3374">
            <v>1</v>
          </cell>
          <cell r="I3374">
            <v>0</v>
          </cell>
          <cell r="J3374">
            <v>0</v>
          </cell>
          <cell r="K3374">
            <v>0</v>
          </cell>
          <cell r="L3374" t="str">
            <v>HIPERSAR 20 MG FILM KAPLI TABLET (84 TABLET)</v>
          </cell>
          <cell r="M3374" t="str">
            <v>OLMESARTAN MEDOKSOMIL</v>
          </cell>
          <cell r="N3374" t="str">
            <v>UFSA</v>
          </cell>
          <cell r="O3374">
            <v>20</v>
          </cell>
          <cell r="P3374" t="str">
            <v>MG</v>
          </cell>
          <cell r="Q3374">
            <v>84</v>
          </cell>
          <cell r="R3374" t="str">
            <v>NORMAL RECETE</v>
          </cell>
          <cell r="S3374" t="str">
            <v>ITHAL</v>
          </cell>
          <cell r="T3374" t="str">
            <v>PORTEKIZ</v>
          </cell>
          <cell r="U3374">
            <v>33.01</v>
          </cell>
          <cell r="V3374">
            <v>37.869999999999997</v>
          </cell>
          <cell r="W3374">
            <v>22.72</v>
          </cell>
          <cell r="X3374" t="str">
            <v>PORTEKIZ</v>
          </cell>
          <cell r="Y3374">
            <v>0</v>
          </cell>
          <cell r="Z3374">
            <v>0</v>
          </cell>
          <cell r="AA3374">
            <v>73.42</v>
          </cell>
          <cell r="AB3374">
            <v>0</v>
          </cell>
          <cell r="AC3374">
            <v>73.42</v>
          </cell>
        </row>
        <row r="3375">
          <cell r="A3375">
            <v>8699832090277</v>
          </cell>
          <cell r="B3375" t="str">
            <v>C09CA08</v>
          </cell>
          <cell r="C3375" t="str">
            <v>olmesartan medoxomil</v>
          </cell>
          <cell r="D3375" t="str">
            <v>REFERANS</v>
          </cell>
          <cell r="E3375" t="str">
            <v>REFERANS</v>
          </cell>
          <cell r="F3375">
            <v>0</v>
          </cell>
          <cell r="G3375">
            <v>1</v>
          </cell>
          <cell r="H3375">
            <v>1</v>
          </cell>
          <cell r="I3375">
            <v>0</v>
          </cell>
          <cell r="J3375">
            <v>0</v>
          </cell>
          <cell r="K3375">
            <v>0</v>
          </cell>
          <cell r="L3375" t="str">
            <v>HIPERSAR 40 MG FILM KAPLI TABLET (84 TABLET)</v>
          </cell>
          <cell r="M3375" t="str">
            <v>OLMESARTAN MEDOKSOMIL</v>
          </cell>
          <cell r="N3375" t="str">
            <v>UFSA</v>
          </cell>
          <cell r="O3375">
            <v>40</v>
          </cell>
          <cell r="P3375" t="str">
            <v>MG</v>
          </cell>
          <cell r="Q3375">
            <v>84</v>
          </cell>
          <cell r="R3375" t="str">
            <v>NORMAL RECETE</v>
          </cell>
          <cell r="S3375" t="str">
            <v>ITHAL</v>
          </cell>
          <cell r="T3375" t="str">
            <v>PORTEKIZ</v>
          </cell>
          <cell r="U3375">
            <v>40.54</v>
          </cell>
          <cell r="V3375">
            <v>47.98</v>
          </cell>
          <cell r="W3375">
            <v>28.78</v>
          </cell>
          <cell r="X3375" t="str">
            <v>PORTEKIZ</v>
          </cell>
          <cell r="Y3375">
            <v>0</v>
          </cell>
          <cell r="Z3375">
            <v>0</v>
          </cell>
          <cell r="AA3375">
            <v>88.85</v>
          </cell>
          <cell r="AB3375">
            <v>0</v>
          </cell>
          <cell r="AC3375">
            <v>88.85</v>
          </cell>
        </row>
        <row r="3376">
          <cell r="A3376">
            <v>8699228090065</v>
          </cell>
          <cell r="B3376" t="str">
            <v>C07BB07</v>
          </cell>
          <cell r="C3376" t="str">
            <v>bisoprolol and thiazides</v>
          </cell>
          <cell r="D3376" t="str">
            <v>REFERANS</v>
          </cell>
          <cell r="E3376" t="str">
            <v>REFERANS</v>
          </cell>
          <cell r="F3376">
            <v>0</v>
          </cell>
          <cell r="G3376">
            <v>1</v>
          </cell>
          <cell r="H3376">
            <v>1</v>
          </cell>
          <cell r="I3376">
            <v>0</v>
          </cell>
          <cell r="J3376">
            <v>0</v>
          </cell>
          <cell r="K3376">
            <v>0</v>
          </cell>
          <cell r="L3376" t="str">
            <v>LODOZ 2,5MG/6,25MG 30 FILM TABLET</v>
          </cell>
          <cell r="M3376" t="str">
            <v>BISOPROLOL FUMARAT + HIDROKLORTIAZID</v>
          </cell>
          <cell r="N3376" t="str">
            <v>DAIICHI SANKYO</v>
          </cell>
          <cell r="O3376" t="str">
            <v>2,5+6,25</v>
          </cell>
          <cell r="P3376" t="str">
            <v>MG</v>
          </cell>
          <cell r="Q3376">
            <v>30</v>
          </cell>
          <cell r="R3376" t="str">
            <v>NORMAL RECETE</v>
          </cell>
          <cell r="S3376" t="str">
            <v>ITHAL</v>
          </cell>
          <cell r="T3376" t="str">
            <v>ITALYA</v>
          </cell>
          <cell r="U3376">
            <v>4.4400000000000004</v>
          </cell>
          <cell r="V3376">
            <v>4.4400000000000004</v>
          </cell>
          <cell r="W3376">
            <v>2.66</v>
          </cell>
          <cell r="X3376" t="str">
            <v>ITALYA</v>
          </cell>
          <cell r="Y3376">
            <v>0</v>
          </cell>
          <cell r="Z3376">
            <v>0</v>
          </cell>
          <cell r="AA3376">
            <v>8.99</v>
          </cell>
          <cell r="AB3376">
            <v>0</v>
          </cell>
          <cell r="AC3376">
            <v>8.99</v>
          </cell>
        </row>
        <row r="3377">
          <cell r="A3377">
            <v>8680881254697</v>
          </cell>
          <cell r="B3377" t="str">
            <v>J01XX01</v>
          </cell>
          <cell r="C3377" t="str">
            <v>fosfomycin</v>
          </cell>
          <cell r="D3377" t="str">
            <v>ESDEGER</v>
          </cell>
          <cell r="E3377" t="str">
            <v>FIYAT KORUMALI URUN</v>
          </cell>
          <cell r="F3377">
            <v>0</v>
          </cell>
          <cell r="G3377">
            <v>5</v>
          </cell>
          <cell r="H3377">
            <v>1</v>
          </cell>
          <cell r="I3377">
            <v>0</v>
          </cell>
          <cell r="J3377">
            <v>0</v>
          </cell>
          <cell r="K3377">
            <v>0</v>
          </cell>
          <cell r="L3377" t="str">
            <v>URODAY 3 GR 2 SASE</v>
          </cell>
          <cell r="M3377" t="str">
            <v>FOSFOMISIN</v>
          </cell>
          <cell r="N3377" t="str">
            <v>NEUTEC ILAC SAN.</v>
          </cell>
          <cell r="O3377">
            <v>3</v>
          </cell>
          <cell r="P3377" t="str">
            <v>G</v>
          </cell>
          <cell r="Q3377">
            <v>2</v>
          </cell>
          <cell r="R3377" t="str">
            <v>NORMAL RECETE</v>
          </cell>
          <cell r="S3377" t="str">
            <v>IMAL</v>
          </cell>
          <cell r="T3377" t="str">
            <v>TURKIYE</v>
          </cell>
          <cell r="U3377">
            <v>6.85</v>
          </cell>
          <cell r="V3377">
            <v>7.12</v>
          </cell>
          <cell r="W3377">
            <v>5.69</v>
          </cell>
          <cell r="X3377" t="str">
            <v>PORTEKIZ</v>
          </cell>
          <cell r="Y3377">
            <v>0</v>
          </cell>
          <cell r="Z3377">
            <v>0</v>
          </cell>
          <cell r="AA3377">
            <v>17.7</v>
          </cell>
          <cell r="AB3377">
            <v>0</v>
          </cell>
          <cell r="AC3377">
            <v>17.7</v>
          </cell>
        </row>
        <row r="3378">
          <cell r="A3378">
            <v>8699074090332</v>
          </cell>
          <cell r="B3378" t="str">
            <v>A10BD08</v>
          </cell>
          <cell r="C3378" t="str">
            <v>metformin and vildagliptin</v>
          </cell>
          <cell r="D3378" t="str">
            <v>REFERANS</v>
          </cell>
          <cell r="E3378" t="str">
            <v>REFERANS</v>
          </cell>
          <cell r="F3378">
            <v>0</v>
          </cell>
          <cell r="G3378" t="str">
            <v>2-4</v>
          </cell>
          <cell r="H3378">
            <v>1</v>
          </cell>
          <cell r="I3378">
            <v>0</v>
          </cell>
          <cell r="J3378">
            <v>0</v>
          </cell>
          <cell r="K3378">
            <v>0</v>
          </cell>
          <cell r="L3378" t="str">
            <v>GALIPTIN MET 50/1000 MG 60 FILM KAPLI TABLET</v>
          </cell>
          <cell r="M3378" t="str">
            <v xml:space="preserve">METFORMIN HCL + VILDAGLIPTIN </v>
          </cell>
          <cell r="N3378" t="str">
            <v>FARMANOVA</v>
          </cell>
          <cell r="O3378" t="str">
            <v>50+1000</v>
          </cell>
          <cell r="P3378" t="str">
            <v>MG</v>
          </cell>
          <cell r="Q3378">
            <v>60</v>
          </cell>
          <cell r="R3378" t="str">
            <v>NORMAL RECETE</v>
          </cell>
          <cell r="S3378" t="str">
            <v>ITHAL</v>
          </cell>
          <cell r="T3378" t="str">
            <v>FRANSA</v>
          </cell>
          <cell r="U3378">
            <v>24.6</v>
          </cell>
          <cell r="V3378">
            <v>24.6</v>
          </cell>
          <cell r="W3378">
            <v>24.6</v>
          </cell>
          <cell r="X3378" t="str">
            <v>FRANSA</v>
          </cell>
          <cell r="Y3378">
            <v>0</v>
          </cell>
          <cell r="Z3378">
            <v>0</v>
          </cell>
          <cell r="AA3378">
            <v>83.73</v>
          </cell>
          <cell r="AB3378">
            <v>0</v>
          </cell>
          <cell r="AC3378">
            <v>83.73</v>
          </cell>
        </row>
        <row r="3379">
          <cell r="A3379">
            <v>8699074090301</v>
          </cell>
          <cell r="B3379" t="str">
            <v>A10BD08</v>
          </cell>
          <cell r="C3379" t="str">
            <v>metformin and vildagliptin</v>
          </cell>
          <cell r="D3379" t="str">
            <v>REFERANS</v>
          </cell>
          <cell r="E3379" t="str">
            <v>REFERANS</v>
          </cell>
          <cell r="F3379">
            <v>0</v>
          </cell>
          <cell r="G3379" t="str">
            <v>2-4</v>
          </cell>
          <cell r="H3379">
            <v>1</v>
          </cell>
          <cell r="I3379">
            <v>0</v>
          </cell>
          <cell r="J3379">
            <v>0</v>
          </cell>
          <cell r="K3379">
            <v>0</v>
          </cell>
          <cell r="L3379" t="str">
            <v>GALIPTIN MET 50/850 MG 60 FILM KAPLI TABLET</v>
          </cell>
          <cell r="M3379" t="str">
            <v xml:space="preserve">METFORMIN HCL + VILDAGLIPTIN </v>
          </cell>
          <cell r="N3379" t="str">
            <v>FARMANOVA</v>
          </cell>
          <cell r="O3379" t="str">
            <v>50+850</v>
          </cell>
          <cell r="P3379" t="str">
            <v>MG</v>
          </cell>
          <cell r="Q3379">
            <v>60</v>
          </cell>
          <cell r="R3379" t="str">
            <v>NORMAL RECETE</v>
          </cell>
          <cell r="S3379" t="str">
            <v>ITHAL</v>
          </cell>
          <cell r="T3379" t="str">
            <v>ISVICRE</v>
          </cell>
          <cell r="U3379">
            <v>33.159999999999997</v>
          </cell>
          <cell r="V3379">
            <v>33.159999999999997</v>
          </cell>
          <cell r="W3379">
            <v>33.159999999999997</v>
          </cell>
          <cell r="X3379" t="str">
            <v>ISVICRE</v>
          </cell>
          <cell r="Y3379">
            <v>0</v>
          </cell>
          <cell r="Z3379">
            <v>0</v>
          </cell>
          <cell r="AA3379">
            <v>112.86</v>
          </cell>
          <cell r="AB3379">
            <v>0</v>
          </cell>
          <cell r="AC3379">
            <v>112.86</v>
          </cell>
        </row>
        <row r="3380">
          <cell r="A3380">
            <v>8699074090035</v>
          </cell>
          <cell r="B3380" t="str">
            <v>C09DB01</v>
          </cell>
          <cell r="C3380" t="str">
            <v>valsartan and amlodipine</v>
          </cell>
          <cell r="D3380" t="str">
            <v>REFERANS</v>
          </cell>
          <cell r="E3380" t="str">
            <v>REFERANS</v>
          </cell>
          <cell r="F3380">
            <v>0</v>
          </cell>
          <cell r="G3380" t="str">
            <v>1-4</v>
          </cell>
          <cell r="H3380">
            <v>1</v>
          </cell>
          <cell r="I3380">
            <v>0</v>
          </cell>
          <cell r="J3380">
            <v>0</v>
          </cell>
          <cell r="K3380">
            <v>0</v>
          </cell>
          <cell r="L3380" t="str">
            <v>IMPRIDA 10/160 MG 28 FILM TABLET</v>
          </cell>
          <cell r="M3380" t="str">
            <v>AMLODIPIN + VALSARTAN</v>
          </cell>
          <cell r="N3380" t="str">
            <v>FARMANOVA</v>
          </cell>
          <cell r="O3380" t="str">
            <v>10+160</v>
          </cell>
          <cell r="P3380" t="str">
            <v>MG</v>
          </cell>
          <cell r="Q3380">
            <v>28</v>
          </cell>
          <cell r="R3380" t="str">
            <v>NORMAL RECETE</v>
          </cell>
          <cell r="S3380" t="str">
            <v>ITHAL</v>
          </cell>
          <cell r="T3380" t="str">
            <v>ISPANYA</v>
          </cell>
          <cell r="U3380">
            <v>8.5</v>
          </cell>
          <cell r="V3380">
            <v>22.47</v>
          </cell>
          <cell r="W3380">
            <v>8.5</v>
          </cell>
          <cell r="X3380" t="str">
            <v>ISPANYA</v>
          </cell>
          <cell r="Y3380">
            <v>0</v>
          </cell>
          <cell r="Z3380">
            <v>0</v>
          </cell>
          <cell r="AA3380">
            <v>28.93</v>
          </cell>
          <cell r="AB3380">
            <v>0</v>
          </cell>
          <cell r="AC3380">
            <v>28.93</v>
          </cell>
        </row>
        <row r="3381">
          <cell r="A3381">
            <v>8699074090028</v>
          </cell>
          <cell r="B3381" t="str">
            <v>C09DB01</v>
          </cell>
          <cell r="C3381" t="str">
            <v>valsartan and amlodipine</v>
          </cell>
          <cell r="D3381" t="str">
            <v>REFERANS</v>
          </cell>
          <cell r="E3381" t="str">
            <v>REFERANS</v>
          </cell>
          <cell r="F3381">
            <v>0</v>
          </cell>
          <cell r="G3381" t="str">
            <v>1-4</v>
          </cell>
          <cell r="H3381">
            <v>1</v>
          </cell>
          <cell r="I3381">
            <v>0</v>
          </cell>
          <cell r="J3381">
            <v>0</v>
          </cell>
          <cell r="K3381">
            <v>0</v>
          </cell>
          <cell r="L3381" t="str">
            <v>IMPRIDA 5/160 MG 28 FILM TABLET</v>
          </cell>
          <cell r="M3381" t="str">
            <v>AMLODIPIN + VALSARTAN</v>
          </cell>
          <cell r="N3381" t="str">
            <v>FARMANOVA</v>
          </cell>
          <cell r="O3381" t="str">
            <v>5+160</v>
          </cell>
          <cell r="P3381" t="str">
            <v>MG</v>
          </cell>
          <cell r="Q3381">
            <v>28</v>
          </cell>
          <cell r="R3381" t="str">
            <v>NORMAL RECETE</v>
          </cell>
          <cell r="S3381" t="str">
            <v>ITHAL</v>
          </cell>
          <cell r="T3381" t="str">
            <v>ISPANYA</v>
          </cell>
          <cell r="U3381">
            <v>8.5</v>
          </cell>
          <cell r="V3381">
            <v>22.47</v>
          </cell>
          <cell r="W3381">
            <v>8.5</v>
          </cell>
          <cell r="X3381" t="str">
            <v>ISPANYA</v>
          </cell>
          <cell r="Y3381">
            <v>0</v>
          </cell>
          <cell r="Z3381">
            <v>0</v>
          </cell>
          <cell r="AA3381">
            <v>28.93</v>
          </cell>
          <cell r="AB3381">
            <v>0</v>
          </cell>
          <cell r="AC3381">
            <v>28.93</v>
          </cell>
        </row>
        <row r="3382">
          <cell r="A3382">
            <v>8699074090509</v>
          </cell>
          <cell r="B3382" t="str">
            <v>C09DX04</v>
          </cell>
          <cell r="C3382" t="str">
            <v xml:space="preserve"> valsartan and sacubitril</v>
          </cell>
          <cell r="D3382" t="str">
            <v>REFERANS</v>
          </cell>
          <cell r="E3382" t="str">
            <v>REFERANS</v>
          </cell>
          <cell r="F3382">
            <v>0</v>
          </cell>
          <cell r="G3382">
            <v>2</v>
          </cell>
          <cell r="H3382">
            <v>1</v>
          </cell>
          <cell r="I3382">
            <v>0</v>
          </cell>
          <cell r="J3382">
            <v>0</v>
          </cell>
          <cell r="K3382">
            <v>0</v>
          </cell>
          <cell r="L3382" t="str">
            <v>ONEPTUS 24 MG/26 MG 28 FILM KAPLI TABLET</v>
          </cell>
          <cell r="M3382" t="str">
            <v>SAKUBITRIL+VALSARTAN</v>
          </cell>
          <cell r="N3382" t="str">
            <v>FARMANOVA</v>
          </cell>
          <cell r="O3382" t="str">
            <v>24+26</v>
          </cell>
          <cell r="P3382" t="str">
            <v>MG</v>
          </cell>
          <cell r="Q3382">
            <v>28</v>
          </cell>
          <cell r="R3382" t="str">
            <v>NORMAL RECETE</v>
          </cell>
          <cell r="S3382" t="str">
            <v>ITHAL</v>
          </cell>
          <cell r="T3382" t="str">
            <v>YUNANISTAN</v>
          </cell>
          <cell r="U3382">
            <v>54.85</v>
          </cell>
          <cell r="V3382">
            <v>54.85</v>
          </cell>
          <cell r="W3382">
            <v>54.85</v>
          </cell>
          <cell r="X3382" t="str">
            <v>YUNANISTAN</v>
          </cell>
          <cell r="Y3382">
            <v>0</v>
          </cell>
          <cell r="Z3382">
            <v>0</v>
          </cell>
          <cell r="AA3382">
            <v>186.69</v>
          </cell>
          <cell r="AB3382">
            <v>0</v>
          </cell>
          <cell r="AC3382">
            <v>186.69</v>
          </cell>
        </row>
        <row r="3383">
          <cell r="A3383">
            <v>8699504090505</v>
          </cell>
          <cell r="B3383" t="str">
            <v>N03AF02</v>
          </cell>
          <cell r="C3383" t="str">
            <v>oxcarbazepine</v>
          </cell>
          <cell r="D3383" t="str">
            <v>REFERANS</v>
          </cell>
          <cell r="E3383" t="str">
            <v>REFERANS</v>
          </cell>
          <cell r="F3383">
            <v>0</v>
          </cell>
          <cell r="G3383">
            <v>1</v>
          </cell>
          <cell r="H3383">
            <v>1</v>
          </cell>
          <cell r="I3383">
            <v>0</v>
          </cell>
          <cell r="J3383">
            <v>0</v>
          </cell>
          <cell r="K3383">
            <v>0</v>
          </cell>
          <cell r="L3383" t="str">
            <v>TRILEPTAL 150 MG 50 FILM TABLET</v>
          </cell>
          <cell r="M3383" t="str">
            <v>OKSKARBAZEPIN</v>
          </cell>
          <cell r="N3383" t="str">
            <v>NOVARTIS</v>
          </cell>
          <cell r="O3383">
            <v>150</v>
          </cell>
          <cell r="P3383" t="str">
            <v>MG</v>
          </cell>
          <cell r="Q3383">
            <v>50</v>
          </cell>
          <cell r="R3383" t="str">
            <v>NORMAL RECETE</v>
          </cell>
          <cell r="S3383" t="str">
            <v>ITHAL</v>
          </cell>
          <cell r="T3383" t="str">
            <v>FRANSA</v>
          </cell>
          <cell r="U3383">
            <v>6.09</v>
          </cell>
          <cell r="V3383">
            <v>7.11</v>
          </cell>
          <cell r="W3383">
            <v>4.26</v>
          </cell>
          <cell r="X3383" t="str">
            <v>FRANSA</v>
          </cell>
          <cell r="Y3383">
            <v>0</v>
          </cell>
          <cell r="Z3383">
            <v>0</v>
          </cell>
          <cell r="AA3383">
            <v>14.45</v>
          </cell>
          <cell r="AB3383">
            <v>0</v>
          </cell>
          <cell r="AC3383">
            <v>14.45</v>
          </cell>
        </row>
        <row r="3384">
          <cell r="A3384">
            <v>8699504750409</v>
          </cell>
          <cell r="B3384" t="str">
            <v>H05BA01</v>
          </cell>
          <cell r="C3384" t="str">
            <v>calcitonin (salmon synthetic)</v>
          </cell>
          <cell r="D3384" t="str">
            <v>REFERANS</v>
          </cell>
          <cell r="E3384" t="str">
            <v>FIYAT KORUMALI URUN</v>
          </cell>
          <cell r="F3384">
            <v>0</v>
          </cell>
          <cell r="G3384">
            <v>1</v>
          </cell>
          <cell r="H3384">
            <v>1</v>
          </cell>
          <cell r="I3384">
            <v>0</v>
          </cell>
          <cell r="J3384">
            <v>0</v>
          </cell>
          <cell r="K3384">
            <v>0</v>
          </cell>
          <cell r="L3384" t="str">
            <v>MIACALCIC 100 IU 5 AMPUL</v>
          </cell>
          <cell r="M3384" t="str">
            <v>SALMON KALSITONINI</v>
          </cell>
          <cell r="N3384" t="str">
            <v>NOVARTIS</v>
          </cell>
          <cell r="O3384">
            <v>100</v>
          </cell>
          <cell r="P3384" t="str">
            <v>IU</v>
          </cell>
          <cell r="Q3384">
            <v>5</v>
          </cell>
          <cell r="R3384" t="str">
            <v>NORMAL RECETE</v>
          </cell>
          <cell r="S3384" t="str">
            <v>ITHAL</v>
          </cell>
          <cell r="T3384" t="str">
            <v>BREZILYA</v>
          </cell>
          <cell r="U3384">
            <v>59.25</v>
          </cell>
          <cell r="V3384">
            <v>59.25</v>
          </cell>
          <cell r="W3384">
            <v>47.4</v>
          </cell>
          <cell r="X3384" t="str">
            <v>BREZILYA</v>
          </cell>
          <cell r="Y3384">
            <v>0</v>
          </cell>
          <cell r="Z3384">
            <v>0</v>
          </cell>
          <cell r="AA3384">
            <v>26.13</v>
          </cell>
          <cell r="AB3384">
            <v>0</v>
          </cell>
          <cell r="AC3384">
            <v>26.13</v>
          </cell>
        </row>
        <row r="3385">
          <cell r="A3385">
            <v>8699504150100</v>
          </cell>
          <cell r="B3385" t="str">
            <v>C10AA04</v>
          </cell>
          <cell r="C3385" t="str">
            <v>fluvastatin</v>
          </cell>
          <cell r="D3385" t="str">
            <v>REFERANS</v>
          </cell>
          <cell r="E3385" t="str">
            <v>REFERANS</v>
          </cell>
          <cell r="F3385">
            <v>0</v>
          </cell>
          <cell r="G3385">
            <v>2</v>
          </cell>
          <cell r="H3385">
            <v>1</v>
          </cell>
          <cell r="I3385">
            <v>0</v>
          </cell>
          <cell r="J3385">
            <v>0</v>
          </cell>
          <cell r="K3385">
            <v>0</v>
          </cell>
          <cell r="L3385" t="str">
            <v>LESCOL 40 MG 28 KAPSUL</v>
          </cell>
          <cell r="M3385" t="str">
            <v>FLUVASTATIN SODIUM</v>
          </cell>
          <cell r="N3385" t="str">
            <v>NOVARTIS</v>
          </cell>
          <cell r="O3385">
            <v>40</v>
          </cell>
          <cell r="P3385" t="str">
            <v>MG</v>
          </cell>
          <cell r="Q3385">
            <v>28</v>
          </cell>
          <cell r="R3385" t="str">
            <v>NORMAL RECETE</v>
          </cell>
          <cell r="S3385" t="str">
            <v>IMAL</v>
          </cell>
          <cell r="T3385" t="str">
            <v>ISPANYA</v>
          </cell>
          <cell r="U3385">
            <v>6.4</v>
          </cell>
          <cell r="V3385">
            <v>6.4</v>
          </cell>
          <cell r="W3385">
            <v>6.4</v>
          </cell>
          <cell r="X3385" t="str">
            <v>ISPANYA</v>
          </cell>
          <cell r="Y3385">
            <v>0</v>
          </cell>
          <cell r="Z3385">
            <v>0</v>
          </cell>
          <cell r="AA3385">
            <v>21.78</v>
          </cell>
          <cell r="AB3385">
            <v>0</v>
          </cell>
          <cell r="AC3385">
            <v>21.78</v>
          </cell>
        </row>
        <row r="3386">
          <cell r="A3386">
            <v>8699504750256</v>
          </cell>
          <cell r="B3386" t="str">
            <v>A12AA02</v>
          </cell>
          <cell r="C3386" t="str">
            <v>calcium glubionate</v>
          </cell>
          <cell r="D3386" t="str">
            <v>REFERANS</v>
          </cell>
          <cell r="E3386" t="str">
            <v>FIYAT KORUMALI URUN</v>
          </cell>
          <cell r="F3386">
            <v>4</v>
          </cell>
          <cell r="G3386">
            <v>1</v>
          </cell>
          <cell r="H3386">
            <v>2</v>
          </cell>
          <cell r="I3386">
            <v>0</v>
          </cell>
          <cell r="J3386">
            <v>0</v>
          </cell>
          <cell r="K3386">
            <v>0</v>
          </cell>
          <cell r="L3386" t="str">
            <v>CALCIUM SANDOZ  10 ML 1,375 GR 5 AMPUL</v>
          </cell>
          <cell r="M3386" t="str">
            <v>KALSIYUM GLUBIYONAT</v>
          </cell>
          <cell r="N3386" t="str">
            <v>NOVARTIS</v>
          </cell>
          <cell r="O3386">
            <v>1375</v>
          </cell>
          <cell r="P3386" t="str">
            <v>G</v>
          </cell>
          <cell r="Q3386">
            <v>5</v>
          </cell>
          <cell r="R3386" t="str">
            <v>NORMAL RECETE</v>
          </cell>
          <cell r="S3386" t="str">
            <v>ITHAL</v>
          </cell>
          <cell r="T3386" t="str">
            <v>TURKIYE</v>
          </cell>
          <cell r="U3386">
            <v>2.17</v>
          </cell>
          <cell r="V3386">
            <v>2.17</v>
          </cell>
          <cell r="W3386">
            <v>0</v>
          </cell>
          <cell r="X3386" t="str">
            <v>TURKIYE</v>
          </cell>
          <cell r="Y3386">
            <v>0</v>
          </cell>
          <cell r="Z3386">
            <v>0</v>
          </cell>
          <cell r="AA3386">
            <v>7.34</v>
          </cell>
          <cell r="AB3386">
            <v>0</v>
          </cell>
          <cell r="AC3386">
            <v>7.34</v>
          </cell>
        </row>
        <row r="3387">
          <cell r="A3387">
            <v>8699504020304</v>
          </cell>
          <cell r="B3387" t="str">
            <v>A12AA20</v>
          </cell>
          <cell r="C3387" t="str">
            <v>calcium (different salts in combination)</v>
          </cell>
          <cell r="D3387" t="str">
            <v>REFERANS</v>
          </cell>
          <cell r="E3387" t="str">
            <v>FIYAT KORUMALI URUN</v>
          </cell>
          <cell r="F3387">
            <v>4</v>
          </cell>
          <cell r="G3387">
            <v>2</v>
          </cell>
          <cell r="H3387">
            <v>2</v>
          </cell>
          <cell r="I3387">
            <v>0</v>
          </cell>
          <cell r="J3387">
            <v>0</v>
          </cell>
          <cell r="K3387">
            <v>0</v>
          </cell>
          <cell r="L3387" t="str">
            <v>CALCIUM SANDOZ FF 1000 MG 20 EFERVESAN TABLET</v>
          </cell>
          <cell r="M3387" t="str">
            <v>KALSIYUM LAKTAT GLUKONAT + KALSIYUM KARBONAT</v>
          </cell>
          <cell r="N3387" t="str">
            <v>NOVARTIS</v>
          </cell>
          <cell r="O3387">
            <v>1000</v>
          </cell>
          <cell r="P3387" t="str">
            <v>MG</v>
          </cell>
          <cell r="Q3387">
            <v>20</v>
          </cell>
          <cell r="R3387" t="str">
            <v>NORMAL RECETE</v>
          </cell>
          <cell r="S3387" t="str">
            <v>ITHAL</v>
          </cell>
          <cell r="T3387" t="str">
            <v>TURKIYE</v>
          </cell>
          <cell r="U3387">
            <v>3.460066343454963</v>
          </cell>
          <cell r="V3387">
            <v>3.460066343454963</v>
          </cell>
          <cell r="W3387">
            <v>0</v>
          </cell>
          <cell r="X3387" t="str">
            <v>TURKIYE</v>
          </cell>
          <cell r="Y3387">
            <v>0</v>
          </cell>
          <cell r="Z3387">
            <v>0</v>
          </cell>
          <cell r="AA3387">
            <v>11.75</v>
          </cell>
          <cell r="AB3387">
            <v>0</v>
          </cell>
          <cell r="AC3387">
            <v>11.75</v>
          </cell>
        </row>
        <row r="3388">
          <cell r="A3388">
            <v>8699504020113</v>
          </cell>
          <cell r="B3388" t="str">
            <v>A12AA20</v>
          </cell>
          <cell r="C3388" t="str">
            <v>calcium (different salts in combination)</v>
          </cell>
          <cell r="D3388" t="str">
            <v>REFERANS</v>
          </cell>
          <cell r="E3388" t="str">
            <v>FIYAT KORUMALI URUN</v>
          </cell>
          <cell r="F3388">
            <v>4</v>
          </cell>
          <cell r="G3388">
            <v>2</v>
          </cell>
          <cell r="H3388">
            <v>2</v>
          </cell>
          <cell r="I3388">
            <v>0</v>
          </cell>
          <cell r="J3388">
            <v>0</v>
          </cell>
          <cell r="K3388">
            <v>0</v>
          </cell>
          <cell r="L3388" t="str">
            <v>CALCIUM SANDOZ FORTE 20 EFERVESAN TABLET</v>
          </cell>
          <cell r="M3388" t="str">
            <v>KALSIYUM KARBONAT + KALSIYUM LAKTAT</v>
          </cell>
          <cell r="N3388" t="str">
            <v>NOVARTIS</v>
          </cell>
          <cell r="O3388">
            <v>0</v>
          </cell>
          <cell r="P3388">
            <v>0</v>
          </cell>
          <cell r="Q3388">
            <v>20</v>
          </cell>
          <cell r="R3388" t="str">
            <v>NORMAL RECETE</v>
          </cell>
          <cell r="S3388" t="str">
            <v>IMAL</v>
          </cell>
          <cell r="T3388" t="str">
            <v>TURKIYE</v>
          </cell>
          <cell r="U3388">
            <v>2.8899999999999997</v>
          </cell>
          <cell r="V3388">
            <v>2.8899999999999997</v>
          </cell>
          <cell r="W3388">
            <v>0</v>
          </cell>
          <cell r="X3388" t="str">
            <v>TURKIYE</v>
          </cell>
          <cell r="Y3388">
            <v>0</v>
          </cell>
          <cell r="Z3388">
            <v>0</v>
          </cell>
          <cell r="AA3388">
            <v>9.7899999999999991</v>
          </cell>
          <cell r="AB3388">
            <v>0</v>
          </cell>
          <cell r="AC3388">
            <v>9.7899999999999991</v>
          </cell>
        </row>
        <row r="3389">
          <cell r="A3389">
            <v>8699504020205</v>
          </cell>
          <cell r="B3389" t="str">
            <v>A12AX</v>
          </cell>
          <cell r="C3389" t="str">
            <v>calcium, combinations with vitamin d and/or other drugs</v>
          </cell>
          <cell r="D3389" t="str">
            <v>REFERANS</v>
          </cell>
          <cell r="E3389" t="str">
            <v>FIYAT KORUMALI URUN</v>
          </cell>
          <cell r="F3389">
            <v>4</v>
          </cell>
          <cell r="G3389">
            <v>2</v>
          </cell>
          <cell r="H3389">
            <v>2</v>
          </cell>
          <cell r="I3389">
            <v>0</v>
          </cell>
          <cell r="J3389">
            <v>0</v>
          </cell>
          <cell r="K3389">
            <v>0</v>
          </cell>
          <cell r="L3389" t="str">
            <v>CALCIUM-D SANDOZ 20 EFF.TABLET</v>
          </cell>
          <cell r="M3389" t="str">
            <v>KALSIYUM KARBONAT + VITAMIN D3</v>
          </cell>
          <cell r="N3389" t="str">
            <v>NOVARTIS</v>
          </cell>
          <cell r="O3389" t="str">
            <v>600+400</v>
          </cell>
          <cell r="P3389" t="str">
            <v>MG/IU</v>
          </cell>
          <cell r="Q3389">
            <v>20</v>
          </cell>
          <cell r="R3389" t="str">
            <v>NORMAL RECETE</v>
          </cell>
          <cell r="S3389" t="str">
            <v>ITHAL</v>
          </cell>
          <cell r="T3389" t="str">
            <v>TURKIYE</v>
          </cell>
          <cell r="U3389">
            <v>2.0599999999999996</v>
          </cell>
          <cell r="V3389">
            <v>2.0599999999999996</v>
          </cell>
          <cell r="W3389">
            <v>0</v>
          </cell>
          <cell r="X3389" t="str">
            <v>TURKIYE</v>
          </cell>
          <cell r="Y3389">
            <v>0</v>
          </cell>
          <cell r="Z3389">
            <v>0</v>
          </cell>
          <cell r="AA3389">
            <v>6.98</v>
          </cell>
          <cell r="AB3389">
            <v>0</v>
          </cell>
          <cell r="AC3389">
            <v>6.98</v>
          </cell>
        </row>
        <row r="3390">
          <cell r="A3390">
            <v>8699504550054</v>
          </cell>
          <cell r="B3390" t="str">
            <v>R03AC13</v>
          </cell>
          <cell r="C3390" t="str">
            <v>formoterol</v>
          </cell>
          <cell r="D3390" t="str">
            <v>REFERANS</v>
          </cell>
          <cell r="E3390" t="str">
            <v>FIYAT KORUMALI URUN</v>
          </cell>
          <cell r="F3390">
            <v>0</v>
          </cell>
          <cell r="G3390">
            <v>1</v>
          </cell>
          <cell r="H3390">
            <v>1</v>
          </cell>
          <cell r="I3390" t="str">
            <v>A-1</v>
          </cell>
          <cell r="J3390">
            <v>1</v>
          </cell>
          <cell r="K3390" t="str">
            <v>KP - 1</v>
          </cell>
          <cell r="L3390" t="str">
            <v>FORADIL 12 MCG 60 KAPSUL</v>
          </cell>
          <cell r="M3390" t="str">
            <v>FORMOTEROL FUMARAT</v>
          </cell>
          <cell r="N3390" t="str">
            <v>NOVARTIS</v>
          </cell>
          <cell r="O3390">
            <v>12</v>
          </cell>
          <cell r="P3390" t="str">
            <v>MCG</v>
          </cell>
          <cell r="Q3390">
            <v>60</v>
          </cell>
          <cell r="R3390" t="str">
            <v>NORMAL RECETE</v>
          </cell>
          <cell r="S3390" t="str">
            <v>ITHAL</v>
          </cell>
          <cell r="T3390" t="str">
            <v>PORTEKIZ</v>
          </cell>
          <cell r="U3390">
            <v>16.52</v>
          </cell>
          <cell r="V3390">
            <v>17.100000000000001</v>
          </cell>
          <cell r="W3390">
            <v>13.68</v>
          </cell>
          <cell r="X3390" t="str">
            <v>FRANSA</v>
          </cell>
          <cell r="Y3390">
            <v>0</v>
          </cell>
          <cell r="Z3390">
            <v>0</v>
          </cell>
          <cell r="AA3390">
            <v>46.49</v>
          </cell>
          <cell r="AB3390">
            <v>0</v>
          </cell>
          <cell r="AC3390">
            <v>46.49</v>
          </cell>
        </row>
        <row r="3391">
          <cell r="A3391">
            <v>8699504610758</v>
          </cell>
          <cell r="B3391" t="str">
            <v>S01XA20</v>
          </cell>
          <cell r="C3391" t="str">
            <v>artificial tears and other indifferent preparations</v>
          </cell>
          <cell r="D3391" t="str">
            <v>REFERANS</v>
          </cell>
          <cell r="E3391" t="str">
            <v>REFERANS</v>
          </cell>
          <cell r="F3391">
            <v>3</v>
          </cell>
          <cell r="G3391">
            <v>1</v>
          </cell>
          <cell r="H3391">
            <v>2</v>
          </cell>
          <cell r="I3391">
            <v>0</v>
          </cell>
          <cell r="J3391">
            <v>0</v>
          </cell>
          <cell r="K3391">
            <v>0</v>
          </cell>
          <cell r="L3391" t="str">
            <v>OCULOTECT FLUID 50 MG 10 ML STERIL OFTALMIK DAMLA</v>
          </cell>
          <cell r="M3391" t="str">
            <v>POLVIDON</v>
          </cell>
          <cell r="N3391" t="str">
            <v>NOVARTIS</v>
          </cell>
          <cell r="O3391">
            <v>50</v>
          </cell>
          <cell r="P3391" t="str">
            <v>MG</v>
          </cell>
          <cell r="Q3391">
            <v>10</v>
          </cell>
          <cell r="R3391" t="str">
            <v>NORMAL RECETE</v>
          </cell>
          <cell r="S3391" t="str">
            <v>ITHAL</v>
          </cell>
          <cell r="T3391" t="str">
            <v>TURKIYE</v>
          </cell>
          <cell r="U3391">
            <v>1.81</v>
          </cell>
          <cell r="V3391">
            <v>1.81</v>
          </cell>
          <cell r="W3391">
            <v>0</v>
          </cell>
          <cell r="X3391" t="str">
            <v>TURKIYE</v>
          </cell>
          <cell r="Y3391">
            <v>0</v>
          </cell>
          <cell r="Z3391">
            <v>0</v>
          </cell>
          <cell r="AA3391">
            <v>6.14</v>
          </cell>
          <cell r="AB3391">
            <v>0</v>
          </cell>
          <cell r="AC3391">
            <v>6.14</v>
          </cell>
        </row>
        <row r="3392">
          <cell r="A3392">
            <v>8699504550405</v>
          </cell>
          <cell r="B3392" t="str">
            <v>R03AC18</v>
          </cell>
          <cell r="C3392" t="str">
            <v>indacaterol</v>
          </cell>
          <cell r="D3392" t="str">
            <v>REFERANS</v>
          </cell>
          <cell r="E3392" t="str">
            <v>REFERANS</v>
          </cell>
          <cell r="F3392">
            <v>6</v>
          </cell>
          <cell r="G3392" t="str">
            <v xml:space="preserve"> 1-4</v>
          </cell>
          <cell r="H3392">
            <v>1</v>
          </cell>
          <cell r="I3392" t="str">
            <v>A-1</v>
          </cell>
          <cell r="J3392">
            <v>1</v>
          </cell>
          <cell r="K3392" t="str">
            <v>KP - 1</v>
          </cell>
          <cell r="L3392" t="str">
            <v>ONBREZ BREEZHALER 150 MCG 30 INHALER KAPSUL</v>
          </cell>
          <cell r="M3392" t="str">
            <v>INDAKATEROL MALEAT</v>
          </cell>
          <cell r="N3392" t="str">
            <v>NOVARTIS</v>
          </cell>
          <cell r="O3392">
            <v>150</v>
          </cell>
          <cell r="P3392" t="str">
            <v>MCG</v>
          </cell>
          <cell r="Q3392">
            <v>30</v>
          </cell>
          <cell r="R3392" t="str">
            <v>NORMAL RECETE</v>
          </cell>
          <cell r="S3392" t="str">
            <v>ITHAL</v>
          </cell>
          <cell r="T3392" t="str">
            <v>ISPANYA</v>
          </cell>
          <cell r="U3392">
            <v>32.11</v>
          </cell>
          <cell r="V3392">
            <v>32.11</v>
          </cell>
          <cell r="W3392">
            <v>32.11</v>
          </cell>
          <cell r="X3392" t="str">
            <v>ISPANYA</v>
          </cell>
          <cell r="Y3392">
            <v>0</v>
          </cell>
          <cell r="Z3392">
            <v>0</v>
          </cell>
          <cell r="AA3392">
            <v>109.23</v>
          </cell>
          <cell r="AB3392">
            <v>0</v>
          </cell>
          <cell r="AC3392">
            <v>109.23</v>
          </cell>
        </row>
        <row r="3393">
          <cell r="A3393">
            <v>8699504091120</v>
          </cell>
          <cell r="B3393" t="str">
            <v>N07AX01</v>
          </cell>
          <cell r="C3393" t="str">
            <v>pilocarpine</v>
          </cell>
          <cell r="D3393" t="str">
            <v>REFERANS</v>
          </cell>
          <cell r="E3393" t="str">
            <v>FIYAT KORUMALI URUN</v>
          </cell>
          <cell r="F3393">
            <v>0</v>
          </cell>
          <cell r="G3393">
            <v>2</v>
          </cell>
          <cell r="H3393">
            <v>1</v>
          </cell>
          <cell r="I3393">
            <v>0</v>
          </cell>
          <cell r="J3393">
            <v>0</v>
          </cell>
          <cell r="K3393">
            <v>0</v>
          </cell>
          <cell r="L3393" t="str">
            <v>SALAGEN 5 MG 84 FILM KAPLI TABLET</v>
          </cell>
          <cell r="M3393" t="str">
            <v>PILOKARPIN HCL</v>
          </cell>
          <cell r="N3393" t="str">
            <v>NOVARTIS</v>
          </cell>
          <cell r="O3393">
            <v>5</v>
          </cell>
          <cell r="P3393" t="str">
            <v>MG</v>
          </cell>
          <cell r="Q3393">
            <v>84</v>
          </cell>
          <cell r="R3393" t="str">
            <v>NORMAL RECETE</v>
          </cell>
          <cell r="S3393" t="str">
            <v>ITHAL</v>
          </cell>
          <cell r="T3393" t="str">
            <v>YUNANISTAN</v>
          </cell>
          <cell r="U3393">
            <v>20.079999999999998</v>
          </cell>
          <cell r="V3393">
            <v>20.079999999999998</v>
          </cell>
          <cell r="W3393">
            <v>16.059999999999999</v>
          </cell>
          <cell r="X3393" t="str">
            <v>YUNANISTAN</v>
          </cell>
          <cell r="Y3393" t="str">
            <v>3-1</v>
          </cell>
          <cell r="Z3393">
            <v>0</v>
          </cell>
          <cell r="AA3393">
            <v>97.76</v>
          </cell>
          <cell r="AB3393">
            <v>0</v>
          </cell>
          <cell r="AC3393">
            <v>97.76</v>
          </cell>
        </row>
        <row r="3394">
          <cell r="A3394">
            <v>8699504090147</v>
          </cell>
          <cell r="B3394" t="str">
            <v>N06AB05</v>
          </cell>
          <cell r="C3394" t="str">
            <v>paroxetine</v>
          </cell>
          <cell r="D3394" t="str">
            <v>REFERANS</v>
          </cell>
          <cell r="E3394" t="str">
            <v>REFERANS</v>
          </cell>
          <cell r="F3394">
            <v>0</v>
          </cell>
          <cell r="G3394">
            <v>1</v>
          </cell>
          <cell r="H3394">
            <v>1</v>
          </cell>
          <cell r="I3394">
            <v>0</v>
          </cell>
          <cell r="J3394">
            <v>0</v>
          </cell>
          <cell r="K3394">
            <v>0</v>
          </cell>
          <cell r="L3394" t="str">
            <v>SEROXAT 20 MG 14 TABLET</v>
          </cell>
          <cell r="M3394" t="str">
            <v>PAROKSETIN</v>
          </cell>
          <cell r="N3394" t="str">
            <v>NOVARTIS</v>
          </cell>
          <cell r="O3394">
            <v>20</v>
          </cell>
          <cell r="P3394" t="str">
            <v>MG</v>
          </cell>
          <cell r="Q3394">
            <v>14</v>
          </cell>
          <cell r="R3394" t="str">
            <v>NORMAL RECETE</v>
          </cell>
          <cell r="S3394" t="str">
            <v>IMAL</v>
          </cell>
          <cell r="T3394" t="str">
            <v>ISPANYA</v>
          </cell>
          <cell r="U3394">
            <v>4.54</v>
          </cell>
          <cell r="V3394">
            <v>4.54</v>
          </cell>
          <cell r="W3394">
            <v>2.72</v>
          </cell>
          <cell r="X3394" t="str">
            <v>ISPANYA</v>
          </cell>
          <cell r="Y3394">
            <v>0</v>
          </cell>
          <cell r="Z3394">
            <v>0</v>
          </cell>
          <cell r="AA3394">
            <v>9.2100000000000009</v>
          </cell>
          <cell r="AB3394">
            <v>0</v>
          </cell>
          <cell r="AC3394">
            <v>9.2100000000000009</v>
          </cell>
        </row>
        <row r="3395">
          <cell r="A3395">
            <v>8699504091069</v>
          </cell>
          <cell r="B3395" t="str">
            <v>N06AB05</v>
          </cell>
          <cell r="C3395" t="str">
            <v>paroxetine</v>
          </cell>
          <cell r="D3395" t="str">
            <v>REFERANS</v>
          </cell>
          <cell r="E3395" t="str">
            <v>REFERANS</v>
          </cell>
          <cell r="F3395">
            <v>0</v>
          </cell>
          <cell r="G3395">
            <v>1</v>
          </cell>
          <cell r="H3395">
            <v>1</v>
          </cell>
          <cell r="I3395">
            <v>0</v>
          </cell>
          <cell r="J3395">
            <v>0</v>
          </cell>
          <cell r="K3395">
            <v>0</v>
          </cell>
          <cell r="L3395" t="str">
            <v>SEROXAT 20 MG 28 TABLET</v>
          </cell>
          <cell r="M3395" t="str">
            <v>PAROKSETIN</v>
          </cell>
          <cell r="N3395" t="str">
            <v>NOVARTIS</v>
          </cell>
          <cell r="O3395">
            <v>20</v>
          </cell>
          <cell r="P3395" t="str">
            <v>MG</v>
          </cell>
          <cell r="Q3395">
            <v>28</v>
          </cell>
          <cell r="R3395" t="str">
            <v>NORMAL RECETE</v>
          </cell>
          <cell r="S3395" t="str">
            <v>IMAL</v>
          </cell>
          <cell r="T3395" t="str">
            <v>ISPANYA</v>
          </cell>
          <cell r="U3395">
            <v>3.9</v>
          </cell>
          <cell r="V3395">
            <v>9.08</v>
          </cell>
          <cell r="W3395">
            <v>3.9</v>
          </cell>
          <cell r="X3395" t="str">
            <v>ISPANYA</v>
          </cell>
          <cell r="Y3395">
            <v>0</v>
          </cell>
          <cell r="Z3395">
            <v>0</v>
          </cell>
          <cell r="AA3395">
            <v>13.21</v>
          </cell>
          <cell r="AB3395">
            <v>0</v>
          </cell>
          <cell r="AC3395">
            <v>13.21</v>
          </cell>
        </row>
        <row r="3396">
          <cell r="A3396">
            <v>8699504570359</v>
          </cell>
          <cell r="B3396" t="str">
            <v>R05DB13</v>
          </cell>
          <cell r="C3396" t="str">
            <v>butamirate</v>
          </cell>
          <cell r="D3396" t="str">
            <v>REFERANS</v>
          </cell>
          <cell r="E3396" t="str">
            <v>FIYAT KORUMALI URUN</v>
          </cell>
          <cell r="F3396">
            <v>4</v>
          </cell>
          <cell r="G3396">
            <v>1</v>
          </cell>
          <cell r="H3396">
            <v>2</v>
          </cell>
          <cell r="I3396">
            <v>0</v>
          </cell>
          <cell r="J3396">
            <v>0</v>
          </cell>
          <cell r="K3396">
            <v>0</v>
          </cell>
          <cell r="L3396" t="str">
            <v>SINECOD 200 ML SURUP</v>
          </cell>
          <cell r="M3396" t="str">
            <v>BUTAMIRAT SITRAT</v>
          </cell>
          <cell r="N3396" t="str">
            <v>NOVARTIS</v>
          </cell>
          <cell r="O3396" t="str">
            <v>7,5+5</v>
          </cell>
          <cell r="P3396" t="str">
            <v>MG/ML</v>
          </cell>
          <cell r="Q3396">
            <v>200</v>
          </cell>
          <cell r="R3396" t="str">
            <v>NORMAL RECETE</v>
          </cell>
          <cell r="S3396" t="str">
            <v>IMAL</v>
          </cell>
          <cell r="T3396" t="str">
            <v>TURKIYE</v>
          </cell>
          <cell r="U3396">
            <v>3.460066343454963</v>
          </cell>
          <cell r="V3396">
            <v>3.460066343454963</v>
          </cell>
          <cell r="W3396">
            <v>0</v>
          </cell>
          <cell r="X3396" t="str">
            <v>TURKIYE</v>
          </cell>
          <cell r="Y3396">
            <v>0</v>
          </cell>
          <cell r="Z3396">
            <v>0</v>
          </cell>
          <cell r="AA3396">
            <v>11.75</v>
          </cell>
          <cell r="AB3396">
            <v>0</v>
          </cell>
          <cell r="AC3396">
            <v>11.75</v>
          </cell>
        </row>
        <row r="3397">
          <cell r="A3397">
            <v>8699504890105</v>
          </cell>
          <cell r="B3397" t="str">
            <v>N02BE01</v>
          </cell>
          <cell r="C3397" t="str">
            <v>paracetamol</v>
          </cell>
          <cell r="D3397" t="str">
            <v>ESDEGER</v>
          </cell>
          <cell r="E3397" t="str">
            <v>FIYAT KORUMALI URUN</v>
          </cell>
          <cell r="F3397">
            <v>4</v>
          </cell>
          <cell r="G3397">
            <v>1</v>
          </cell>
          <cell r="H3397">
            <v>2</v>
          </cell>
          <cell r="I3397">
            <v>0</v>
          </cell>
          <cell r="J3397">
            <v>0</v>
          </cell>
          <cell r="K3397">
            <v>0</v>
          </cell>
          <cell r="L3397" t="str">
            <v>TERMALGINE PED. 100 MG 10 SUPOZITUAR</v>
          </cell>
          <cell r="M3397" t="str">
            <v>PARASETAMOL</v>
          </cell>
          <cell r="N3397" t="str">
            <v>NOVARTIS</v>
          </cell>
          <cell r="O3397">
            <v>100</v>
          </cell>
          <cell r="P3397" t="str">
            <v>MG</v>
          </cell>
          <cell r="Q3397">
            <v>10</v>
          </cell>
          <cell r="R3397" t="str">
            <v>NORMAL RECETE</v>
          </cell>
          <cell r="S3397" t="str">
            <v>IMAL</v>
          </cell>
          <cell r="T3397" t="str">
            <v>TURKIYE</v>
          </cell>
          <cell r="U3397">
            <v>1.21</v>
          </cell>
          <cell r="V3397">
            <v>1.21</v>
          </cell>
          <cell r="W3397">
            <v>0</v>
          </cell>
          <cell r="X3397" t="str">
            <v>TURKIYE</v>
          </cell>
          <cell r="Y3397">
            <v>0</v>
          </cell>
          <cell r="Z3397">
            <v>0</v>
          </cell>
          <cell r="AA3397">
            <v>4.09</v>
          </cell>
          <cell r="AB3397">
            <v>0</v>
          </cell>
          <cell r="AC3397">
            <v>4.09</v>
          </cell>
        </row>
        <row r="3398">
          <cell r="A3398">
            <v>8699504011203</v>
          </cell>
          <cell r="B3398" t="str">
            <v>C05CA54</v>
          </cell>
          <cell r="C3398" t="str">
            <v>troxerutin, combinations</v>
          </cell>
          <cell r="D3398" t="str">
            <v>REFERANS</v>
          </cell>
          <cell r="E3398" t="str">
            <v>FIYAT KORUMALI URUN</v>
          </cell>
          <cell r="F3398">
            <v>0</v>
          </cell>
          <cell r="G3398">
            <v>2</v>
          </cell>
          <cell r="H3398">
            <v>1</v>
          </cell>
          <cell r="I3398">
            <v>0</v>
          </cell>
          <cell r="J3398">
            <v>0</v>
          </cell>
          <cell r="K3398">
            <v>0</v>
          </cell>
          <cell r="L3398" t="str">
            <v>VENORUTON FORT 500 MG 30 TABLET</v>
          </cell>
          <cell r="M3398" t="str">
            <v>OKSERUTIN</v>
          </cell>
          <cell r="N3398" t="str">
            <v>NOVARTIS</v>
          </cell>
          <cell r="O3398">
            <v>500</v>
          </cell>
          <cell r="P3398" t="str">
            <v>MG</v>
          </cell>
          <cell r="Q3398">
            <v>30</v>
          </cell>
          <cell r="R3398" t="str">
            <v>NORMAL RECETE</v>
          </cell>
          <cell r="S3398" t="str">
            <v>IMAL</v>
          </cell>
          <cell r="T3398" t="str">
            <v>ITALYA</v>
          </cell>
          <cell r="U3398">
            <v>10.16</v>
          </cell>
          <cell r="V3398">
            <v>10.16</v>
          </cell>
          <cell r="W3398">
            <v>8.1199999999999992</v>
          </cell>
          <cell r="X3398" t="str">
            <v>ITALYA</v>
          </cell>
          <cell r="Y3398">
            <v>0</v>
          </cell>
          <cell r="Z3398">
            <v>0</v>
          </cell>
          <cell r="AA3398">
            <v>27.57</v>
          </cell>
          <cell r="AB3398">
            <v>0</v>
          </cell>
          <cell r="AC3398">
            <v>27.57</v>
          </cell>
        </row>
        <row r="3399">
          <cell r="A3399">
            <v>8699504810301</v>
          </cell>
          <cell r="B3399" t="str">
            <v>M02AA15</v>
          </cell>
          <cell r="C3399" t="str">
            <v>diclofenac</v>
          </cell>
          <cell r="D3399" t="str">
            <v>REFERANS</v>
          </cell>
          <cell r="E3399" t="str">
            <v>REFERANS</v>
          </cell>
          <cell r="F3399">
            <v>0</v>
          </cell>
          <cell r="G3399">
            <v>2</v>
          </cell>
          <cell r="H3399">
            <v>1</v>
          </cell>
          <cell r="I3399">
            <v>0</v>
          </cell>
          <cell r="J3399">
            <v>0</v>
          </cell>
          <cell r="K3399">
            <v>0</v>
          </cell>
          <cell r="L3399" t="str">
            <v>VOLTAREN %1 2 FLASTER</v>
          </cell>
          <cell r="M3399" t="str">
            <v>DIKLOFENAK EPOLAMIN</v>
          </cell>
          <cell r="N3399" t="str">
            <v>NOVARTIS</v>
          </cell>
          <cell r="O3399">
            <v>140</v>
          </cell>
          <cell r="P3399" t="str">
            <v>MG</v>
          </cell>
          <cell r="Q3399">
            <v>2</v>
          </cell>
          <cell r="R3399" t="str">
            <v>NORMAL RECETE</v>
          </cell>
          <cell r="S3399" t="str">
            <v>ITHAL</v>
          </cell>
          <cell r="T3399" t="str">
            <v>YUNANISTAN</v>
          </cell>
          <cell r="U3399">
            <v>2.5</v>
          </cell>
          <cell r="V3399">
            <v>2.5</v>
          </cell>
          <cell r="W3399">
            <v>2.5</v>
          </cell>
          <cell r="X3399" t="str">
            <v>YUNANISTAN</v>
          </cell>
          <cell r="Y3399">
            <v>0</v>
          </cell>
          <cell r="Z3399">
            <v>0</v>
          </cell>
          <cell r="AA3399">
            <v>8.4600000000000009</v>
          </cell>
          <cell r="AB3399">
            <v>0</v>
          </cell>
          <cell r="AC3399">
            <v>8.4600000000000009</v>
          </cell>
        </row>
        <row r="3400">
          <cell r="A3400">
            <v>8699504010152</v>
          </cell>
          <cell r="B3400" t="str">
            <v>A01AA01</v>
          </cell>
          <cell r="C3400" t="str">
            <v>sodium fluoride</v>
          </cell>
          <cell r="D3400" t="str">
            <v>REFERANS</v>
          </cell>
          <cell r="E3400" t="str">
            <v>FIYAT KORUMALI URUN</v>
          </cell>
          <cell r="F3400">
            <v>4</v>
          </cell>
          <cell r="G3400">
            <v>2</v>
          </cell>
          <cell r="H3400">
            <v>2</v>
          </cell>
          <cell r="I3400">
            <v>0</v>
          </cell>
          <cell r="J3400">
            <v>0</v>
          </cell>
          <cell r="K3400">
            <v>0</v>
          </cell>
          <cell r="L3400" t="str">
            <v>ZYMAFLUOR 0,25 MG 400 TABLET</v>
          </cell>
          <cell r="M3400" t="str">
            <v>SODYUM FLORUR</v>
          </cell>
          <cell r="N3400" t="str">
            <v>NOVARTIS</v>
          </cell>
          <cell r="O3400">
            <v>0.25</v>
          </cell>
          <cell r="P3400" t="str">
            <v>MG</v>
          </cell>
          <cell r="Q3400">
            <v>400</v>
          </cell>
          <cell r="R3400" t="str">
            <v>NORMAL RECETE</v>
          </cell>
          <cell r="S3400" t="str">
            <v>ITHAL</v>
          </cell>
          <cell r="T3400" t="str">
            <v>TURKIYE</v>
          </cell>
          <cell r="U3400">
            <v>1.9</v>
          </cell>
          <cell r="V3400">
            <v>1.9</v>
          </cell>
          <cell r="W3400">
            <v>0</v>
          </cell>
          <cell r="X3400" t="str">
            <v>TURKIYE</v>
          </cell>
          <cell r="Y3400">
            <v>0</v>
          </cell>
          <cell r="Z3400">
            <v>0</v>
          </cell>
          <cell r="AA3400">
            <v>6.46</v>
          </cell>
          <cell r="AB3400">
            <v>0</v>
          </cell>
          <cell r="AC3400">
            <v>6.46</v>
          </cell>
        </row>
        <row r="3401">
          <cell r="A3401">
            <v>8699673150031</v>
          </cell>
          <cell r="B3401" t="str">
            <v>N06AB03</v>
          </cell>
          <cell r="C3401" t="str">
            <v>fluoxetine</v>
          </cell>
          <cell r="D3401" t="str">
            <v>REFERANS</v>
          </cell>
          <cell r="E3401" t="str">
            <v>FIYAT KORUMALI URUN</v>
          </cell>
          <cell r="F3401">
            <v>4</v>
          </cell>
          <cell r="G3401">
            <v>1</v>
          </cell>
          <cell r="H3401">
            <v>2</v>
          </cell>
          <cell r="I3401">
            <v>0</v>
          </cell>
          <cell r="J3401">
            <v>0</v>
          </cell>
          <cell r="K3401">
            <v>0</v>
          </cell>
          <cell r="L3401" t="str">
            <v>PROZAC 20 MG 16 KAPSUL</v>
          </cell>
          <cell r="M3401" t="str">
            <v>FLUOKSETIN HCL</v>
          </cell>
          <cell r="N3401" t="str">
            <v>LILLY</v>
          </cell>
          <cell r="O3401">
            <v>20</v>
          </cell>
          <cell r="P3401" t="str">
            <v>MG</v>
          </cell>
          <cell r="Q3401">
            <v>16</v>
          </cell>
          <cell r="R3401" t="str">
            <v>NORMAL RECETE</v>
          </cell>
          <cell r="S3401" t="str">
            <v>IMAL</v>
          </cell>
          <cell r="T3401" t="str">
            <v>TURKIYE</v>
          </cell>
          <cell r="U3401">
            <v>2.37</v>
          </cell>
          <cell r="V3401">
            <v>2.37</v>
          </cell>
          <cell r="W3401">
            <v>0</v>
          </cell>
          <cell r="X3401" t="str">
            <v>TURKIYE</v>
          </cell>
          <cell r="Y3401">
            <v>0</v>
          </cell>
          <cell r="Z3401">
            <v>0</v>
          </cell>
          <cell r="AA3401">
            <v>8.0399999999999991</v>
          </cell>
          <cell r="AB3401">
            <v>0</v>
          </cell>
          <cell r="AC3401">
            <v>8.0399999999999991</v>
          </cell>
        </row>
        <row r="3402">
          <cell r="A3402">
            <v>8699673098104</v>
          </cell>
          <cell r="B3402" t="str">
            <v>G04BE08</v>
          </cell>
          <cell r="C3402" t="str">
            <v>tadalafil</v>
          </cell>
          <cell r="D3402" t="str">
            <v>REFERANS</v>
          </cell>
          <cell r="E3402" t="str">
            <v>REFERANS</v>
          </cell>
          <cell r="F3402">
            <v>6</v>
          </cell>
          <cell r="G3402">
            <v>1</v>
          </cell>
          <cell r="H3402">
            <v>1</v>
          </cell>
          <cell r="I3402">
            <v>0</v>
          </cell>
          <cell r="J3402">
            <v>0</v>
          </cell>
          <cell r="K3402">
            <v>0</v>
          </cell>
          <cell r="L3402" t="str">
            <v>CIALIS 20 MG 2 FILM  TABLET</v>
          </cell>
          <cell r="M3402" t="str">
            <v>TADALAFIL</v>
          </cell>
          <cell r="N3402" t="str">
            <v>LILLY</v>
          </cell>
          <cell r="O3402">
            <v>20</v>
          </cell>
          <cell r="P3402" t="str">
            <v>MG</v>
          </cell>
          <cell r="Q3402">
            <v>2</v>
          </cell>
          <cell r="R3402" t="str">
            <v>NORMAL RECETE</v>
          </cell>
          <cell r="S3402" t="str">
            <v>ITHAL</v>
          </cell>
          <cell r="T3402" t="str">
            <v>ITALYA</v>
          </cell>
          <cell r="U3402">
            <v>19.690000000000001</v>
          </cell>
          <cell r="V3402">
            <v>19.690000000000001</v>
          </cell>
          <cell r="W3402">
            <v>19.690000000000001</v>
          </cell>
          <cell r="X3402" t="str">
            <v>ITALYA</v>
          </cell>
          <cell r="Y3402">
            <v>0</v>
          </cell>
          <cell r="Z3402">
            <v>0</v>
          </cell>
          <cell r="AA3402">
            <v>66.97</v>
          </cell>
          <cell r="AB3402">
            <v>0</v>
          </cell>
          <cell r="AC3402">
            <v>66.97</v>
          </cell>
        </row>
        <row r="3403">
          <cell r="A3403">
            <v>8699456090608</v>
          </cell>
          <cell r="B3403" t="str">
            <v>M01AE12</v>
          </cell>
          <cell r="C3403" t="str">
            <v>oxaprozin</v>
          </cell>
          <cell r="D3403" t="str">
            <v>REFERANS</v>
          </cell>
          <cell r="E3403" t="str">
            <v>FIYAT KORUMALI URUN</v>
          </cell>
          <cell r="F3403">
            <v>0</v>
          </cell>
          <cell r="G3403">
            <v>2</v>
          </cell>
          <cell r="H3403">
            <v>1</v>
          </cell>
          <cell r="I3403">
            <v>0</v>
          </cell>
          <cell r="J3403">
            <v>0</v>
          </cell>
          <cell r="K3403">
            <v>0</v>
          </cell>
          <cell r="L3403" t="str">
            <v>DURAPROX 600 MG 30 FILM TABLET</v>
          </cell>
          <cell r="M3403" t="str">
            <v>OXAPROZIN</v>
          </cell>
          <cell r="N3403" t="str">
            <v>TAKEDA</v>
          </cell>
          <cell r="O3403">
            <v>600</v>
          </cell>
          <cell r="P3403" t="str">
            <v>MG</v>
          </cell>
          <cell r="Q3403">
            <v>30</v>
          </cell>
          <cell r="R3403" t="str">
            <v>NORMAL RECETE</v>
          </cell>
          <cell r="S3403" t="str">
            <v>ITHAL</v>
          </cell>
          <cell r="T3403" t="str">
            <v>ITALYA</v>
          </cell>
          <cell r="U3403">
            <v>5.41</v>
          </cell>
          <cell r="V3403">
            <v>5.41</v>
          </cell>
          <cell r="W3403">
            <v>4.32</v>
          </cell>
          <cell r="X3403" t="str">
            <v>ITALYA</v>
          </cell>
          <cell r="Y3403">
            <v>0</v>
          </cell>
          <cell r="Z3403">
            <v>0</v>
          </cell>
          <cell r="AA3403">
            <v>14.65</v>
          </cell>
          <cell r="AB3403">
            <v>0</v>
          </cell>
          <cell r="AC3403">
            <v>14.65</v>
          </cell>
        </row>
        <row r="3404">
          <cell r="A3404">
            <v>8699831090063</v>
          </cell>
          <cell r="B3404" t="str">
            <v>A03AB06</v>
          </cell>
          <cell r="C3404" t="str">
            <v>otilonium bromide</v>
          </cell>
          <cell r="D3404" t="str">
            <v>REFERANS</v>
          </cell>
          <cell r="E3404" t="str">
            <v>FIYAT KORUMALI URUN</v>
          </cell>
          <cell r="F3404">
            <v>0</v>
          </cell>
          <cell r="G3404" t="str">
            <v>1-4</v>
          </cell>
          <cell r="H3404">
            <v>1</v>
          </cell>
          <cell r="I3404">
            <v>0</v>
          </cell>
          <cell r="J3404">
            <v>0</v>
          </cell>
          <cell r="K3404">
            <v>0</v>
          </cell>
          <cell r="L3404" t="str">
            <v>MENOCTYL 40 MG 30 FILM TABLET</v>
          </cell>
          <cell r="M3404" t="str">
            <v>OTILONYUM BROMUR</v>
          </cell>
          <cell r="N3404" t="str">
            <v>ULAGAYLAR</v>
          </cell>
          <cell r="O3404">
            <v>40</v>
          </cell>
          <cell r="P3404" t="str">
            <v>MG</v>
          </cell>
          <cell r="Q3404">
            <v>30</v>
          </cell>
          <cell r="R3404" t="str">
            <v>NORMAL RECETE</v>
          </cell>
          <cell r="S3404" t="str">
            <v>ITHAL</v>
          </cell>
          <cell r="T3404" t="str">
            <v>YUNANISTAN</v>
          </cell>
          <cell r="U3404">
            <v>4.8600000000000003</v>
          </cell>
          <cell r="V3404">
            <v>4.8600000000000003</v>
          </cell>
          <cell r="W3404">
            <v>3.88</v>
          </cell>
          <cell r="X3404" t="str">
            <v>YUNANISTAN</v>
          </cell>
          <cell r="Y3404">
            <v>0</v>
          </cell>
          <cell r="Z3404">
            <v>0</v>
          </cell>
          <cell r="AA3404">
            <v>13.15</v>
          </cell>
          <cell r="AB3404">
            <v>0</v>
          </cell>
          <cell r="AC3404">
            <v>13.15</v>
          </cell>
        </row>
        <row r="3405">
          <cell r="A3405">
            <v>8699559750072</v>
          </cell>
          <cell r="B3405" t="str">
            <v>B03AC</v>
          </cell>
          <cell r="C3405" t="str">
            <v>iron, parenteral preparations</v>
          </cell>
          <cell r="D3405" t="str">
            <v>ESDEGER</v>
          </cell>
          <cell r="E3405" t="str">
            <v>FIYAT KORUMALI URUN</v>
          </cell>
          <cell r="F3405">
            <v>0</v>
          </cell>
          <cell r="G3405">
            <v>1</v>
          </cell>
          <cell r="H3405">
            <v>1</v>
          </cell>
          <cell r="I3405">
            <v>0</v>
          </cell>
          <cell r="J3405">
            <v>0</v>
          </cell>
          <cell r="K3405">
            <v>0</v>
          </cell>
          <cell r="L3405" t="str">
            <v>INFEROSE 100 MG/5 ML IV INFUZYONLUK KONSANTRE COZELTI ICEREN 5 AMPUL</v>
          </cell>
          <cell r="M3405" t="str">
            <v>FERRI HIDROKSIT SAKKAROZ</v>
          </cell>
          <cell r="N3405" t="str">
            <v>RECORDATI</v>
          </cell>
          <cell r="O3405" t="str">
            <v>100+5</v>
          </cell>
          <cell r="P3405" t="str">
            <v>MG/ML</v>
          </cell>
          <cell r="Q3405">
            <v>5</v>
          </cell>
          <cell r="R3405" t="str">
            <v>NORMAL RECETE</v>
          </cell>
          <cell r="S3405" t="str">
            <v>ITHAL</v>
          </cell>
          <cell r="T3405" t="str">
            <v>YUNANISTAN</v>
          </cell>
          <cell r="U3405">
            <v>19.79</v>
          </cell>
          <cell r="V3405">
            <v>24.74</v>
          </cell>
          <cell r="W3405">
            <v>19.79</v>
          </cell>
          <cell r="X3405" t="str">
            <v>YUNANISTAN</v>
          </cell>
          <cell r="Y3405">
            <v>0</v>
          </cell>
          <cell r="Z3405">
            <v>0</v>
          </cell>
          <cell r="AA3405">
            <v>67.290000000000006</v>
          </cell>
          <cell r="AB3405">
            <v>0</v>
          </cell>
          <cell r="AC3405">
            <v>67.290000000000006</v>
          </cell>
        </row>
        <row r="3406">
          <cell r="A3406">
            <v>8699205790025</v>
          </cell>
          <cell r="B3406" t="str">
            <v>L01XA03</v>
          </cell>
          <cell r="C3406" t="str">
            <v>oxaliplatin</v>
          </cell>
          <cell r="D3406" t="str">
            <v>ESDEGER</v>
          </cell>
          <cell r="E3406" t="str">
            <v>ESDEGER</v>
          </cell>
          <cell r="F3406">
            <v>0</v>
          </cell>
          <cell r="G3406">
            <v>1</v>
          </cell>
          <cell r="H3406">
            <v>1</v>
          </cell>
          <cell r="I3406">
            <v>0</v>
          </cell>
          <cell r="J3406">
            <v>0</v>
          </cell>
          <cell r="K3406">
            <v>0</v>
          </cell>
          <cell r="L3406" t="str">
            <v>OXEBEWE 100 MG/20 ML IV INFUZYON ICIN LIYOFILIZE TOZ ICEREN FLAKON</v>
          </cell>
          <cell r="M3406" t="str">
            <v>OKZALIPLATIN</v>
          </cell>
          <cell r="N3406" t="str">
            <v>SANDOZ</v>
          </cell>
          <cell r="O3406">
            <v>100</v>
          </cell>
          <cell r="P3406" t="str">
            <v>MG/ML</v>
          </cell>
          <cell r="Q3406">
            <v>1</v>
          </cell>
          <cell r="R3406" t="str">
            <v>NORMAL RECETE</v>
          </cell>
          <cell r="S3406" t="str">
            <v>ITHAL</v>
          </cell>
          <cell r="T3406" t="str">
            <v>ROMANYA</v>
          </cell>
          <cell r="U3406">
            <v>107.9</v>
          </cell>
          <cell r="V3406">
            <v>352.5</v>
          </cell>
          <cell r="W3406">
            <v>107.9</v>
          </cell>
          <cell r="X3406" t="str">
            <v>ROMANYA</v>
          </cell>
          <cell r="Y3406">
            <v>0</v>
          </cell>
          <cell r="Z3406">
            <v>0</v>
          </cell>
          <cell r="AA3406">
            <v>367.21</v>
          </cell>
          <cell r="AB3406">
            <v>0</v>
          </cell>
          <cell r="AC3406">
            <v>367.21</v>
          </cell>
        </row>
        <row r="3407">
          <cell r="A3407">
            <v>8699205790018</v>
          </cell>
          <cell r="B3407" t="str">
            <v>L01XA03</v>
          </cell>
          <cell r="C3407" t="str">
            <v>oxaliplatin</v>
          </cell>
          <cell r="D3407" t="str">
            <v>ESDEGER</v>
          </cell>
          <cell r="E3407" t="str">
            <v>ESDEGER</v>
          </cell>
          <cell r="F3407">
            <v>0</v>
          </cell>
          <cell r="G3407">
            <v>1</v>
          </cell>
          <cell r="H3407">
            <v>4</v>
          </cell>
          <cell r="I3407">
            <v>0</v>
          </cell>
          <cell r="J3407">
            <v>0</v>
          </cell>
          <cell r="K3407">
            <v>0</v>
          </cell>
          <cell r="L3407" t="str">
            <v>OXEBEWE 50 MG/10 ML IV INFUZYON ICIN LIYOFILIZE TOZ ICEREN FLAKON</v>
          </cell>
          <cell r="M3407" t="str">
            <v>OKZALIPLATIN</v>
          </cell>
          <cell r="N3407" t="str">
            <v>SANDOZ</v>
          </cell>
          <cell r="O3407">
            <v>50</v>
          </cell>
          <cell r="P3407" t="str">
            <v>MG/ML</v>
          </cell>
          <cell r="Q3407">
            <v>1</v>
          </cell>
          <cell r="R3407" t="str">
            <v>NORMAL RECETE</v>
          </cell>
          <cell r="S3407" t="str">
            <v>ITHAL</v>
          </cell>
          <cell r="T3407" t="str">
            <v>ROMANYA</v>
          </cell>
          <cell r="U3407">
            <v>53.95</v>
          </cell>
          <cell r="V3407">
            <v>176.29</v>
          </cell>
          <cell r="W3407">
            <v>53.95</v>
          </cell>
          <cell r="X3407" t="str">
            <v>ROMANYA</v>
          </cell>
          <cell r="Y3407">
            <v>0</v>
          </cell>
          <cell r="Z3407">
            <v>0</v>
          </cell>
          <cell r="AA3407">
            <v>183.58</v>
          </cell>
          <cell r="AB3407">
            <v>0</v>
          </cell>
          <cell r="AC3407">
            <v>183.58</v>
          </cell>
        </row>
        <row r="3408">
          <cell r="A3408">
            <v>8699586692802</v>
          </cell>
          <cell r="B3408" t="str">
            <v>B05BA02</v>
          </cell>
          <cell r="C3408" t="str">
            <v>fat emulsions</v>
          </cell>
          <cell r="D3408" t="str">
            <v>REFERANS</v>
          </cell>
          <cell r="E3408" t="str">
            <v>REFERANS</v>
          </cell>
          <cell r="F3408">
            <v>0</v>
          </cell>
          <cell r="G3408">
            <v>2</v>
          </cell>
          <cell r="H3408">
            <v>1</v>
          </cell>
          <cell r="I3408">
            <v>0</v>
          </cell>
          <cell r="J3408">
            <v>0</v>
          </cell>
          <cell r="K3408">
            <v>0</v>
          </cell>
          <cell r="L3408" t="str">
            <v xml:space="preserve">CLINOLEIC  %20 IV INFUZYONLUK LIPID EMULSIYON 250 ML </v>
          </cell>
          <cell r="M3408" t="str">
            <v>LIPID EMULSIYONU</v>
          </cell>
          <cell r="N3408" t="str">
            <v>EIP ECZACIBASI ILAC</v>
          </cell>
          <cell r="O3408">
            <v>0</v>
          </cell>
          <cell r="P3408">
            <v>0</v>
          </cell>
          <cell r="Q3408">
            <v>250</v>
          </cell>
          <cell r="R3408" t="str">
            <v>NORMAL RECETE</v>
          </cell>
          <cell r="S3408" t="str">
            <v>ITHAL</v>
          </cell>
          <cell r="T3408" t="str">
            <v>ALMANYA</v>
          </cell>
          <cell r="U3408">
            <v>41.86</v>
          </cell>
          <cell r="V3408">
            <v>41.86</v>
          </cell>
          <cell r="W3408">
            <v>41.86</v>
          </cell>
          <cell r="X3408" t="str">
            <v>ALMANYA</v>
          </cell>
          <cell r="Y3408">
            <v>0</v>
          </cell>
          <cell r="Z3408">
            <v>0</v>
          </cell>
          <cell r="AA3408">
            <v>37.15</v>
          </cell>
          <cell r="AB3408">
            <v>0</v>
          </cell>
          <cell r="AC3408">
            <v>37.15</v>
          </cell>
        </row>
        <row r="3409">
          <cell r="A3409">
            <v>8699586692826</v>
          </cell>
          <cell r="B3409" t="str">
            <v>B05BA02</v>
          </cell>
          <cell r="C3409" t="str">
            <v>fat emulsions</v>
          </cell>
          <cell r="D3409" t="str">
            <v>REFERANS</v>
          </cell>
          <cell r="E3409" t="str">
            <v>REFERANS</v>
          </cell>
          <cell r="F3409">
            <v>0</v>
          </cell>
          <cell r="G3409">
            <v>2</v>
          </cell>
          <cell r="H3409">
            <v>1</v>
          </cell>
          <cell r="I3409">
            <v>0</v>
          </cell>
          <cell r="J3409">
            <v>0</v>
          </cell>
          <cell r="K3409">
            <v>0</v>
          </cell>
          <cell r="L3409" t="str">
            <v xml:space="preserve">CLINOLEIC %20 IV INFUZYONLUK LIPID EMULSIYON 1000 ML </v>
          </cell>
          <cell r="M3409" t="str">
            <v>LIPID EMULSIYONU</v>
          </cell>
          <cell r="N3409" t="str">
            <v>EIP ECZACIBASI ILAC</v>
          </cell>
          <cell r="O3409">
            <v>0</v>
          </cell>
          <cell r="P3409">
            <v>0</v>
          </cell>
          <cell r="Q3409">
            <v>1000</v>
          </cell>
          <cell r="R3409" t="str">
            <v>NORMAL RECETE</v>
          </cell>
          <cell r="S3409" t="str">
            <v>ITHAL</v>
          </cell>
          <cell r="T3409" t="str">
            <v>ALMANYA</v>
          </cell>
          <cell r="U3409">
            <v>127.43</v>
          </cell>
          <cell r="V3409">
            <v>127.43</v>
          </cell>
          <cell r="W3409">
            <v>127.43</v>
          </cell>
          <cell r="X3409" t="str">
            <v>ALMANYA</v>
          </cell>
          <cell r="Y3409">
            <v>0</v>
          </cell>
          <cell r="Z3409">
            <v>0</v>
          </cell>
          <cell r="AA3409">
            <v>78.12</v>
          </cell>
          <cell r="AB3409">
            <v>0</v>
          </cell>
          <cell r="AC3409">
            <v>78.12</v>
          </cell>
        </row>
        <row r="3410">
          <cell r="A3410">
            <v>8699630997723</v>
          </cell>
          <cell r="B3410" t="str">
            <v>V06DB</v>
          </cell>
          <cell r="C3410" t="str">
            <v>fat/carbohydrates/proteins/minerals/vitamins, combinations</v>
          </cell>
          <cell r="D3410" t="str">
            <v>REFERANS</v>
          </cell>
          <cell r="E3410" t="str">
            <v>REFERANS</v>
          </cell>
          <cell r="F3410">
            <v>2</v>
          </cell>
          <cell r="G3410">
            <v>2</v>
          </cell>
          <cell r="H3410">
            <v>1</v>
          </cell>
          <cell r="I3410">
            <v>0</v>
          </cell>
          <cell r="J3410">
            <v>0</v>
          </cell>
          <cell r="K3410">
            <v>0</v>
          </cell>
          <cell r="L3410" t="str">
            <v>DIBEN DRINK CAPPUCCINO AROMALI 4X200 ML</v>
          </cell>
          <cell r="M3410" t="str">
            <v>ENTERAL BESLENME</v>
          </cell>
          <cell r="N3410" t="str">
            <v>FRESENIUS KABI</v>
          </cell>
          <cell r="O3410">
            <v>200</v>
          </cell>
          <cell r="P3410" t="str">
            <v>ML</v>
          </cell>
          <cell r="Q3410">
            <v>4</v>
          </cell>
          <cell r="R3410" t="str">
            <v>NORMAL RECETE</v>
          </cell>
          <cell r="S3410" t="str">
            <v>ITHAL</v>
          </cell>
          <cell r="T3410" t="str">
            <v>FRANSA</v>
          </cell>
          <cell r="U3410">
            <v>6.72</v>
          </cell>
          <cell r="V3410">
            <v>6.72</v>
          </cell>
          <cell r="W3410">
            <v>6.72</v>
          </cell>
          <cell r="X3410" t="str">
            <v>FRANSA</v>
          </cell>
          <cell r="Y3410">
            <v>0</v>
          </cell>
          <cell r="Z3410">
            <v>0</v>
          </cell>
          <cell r="AA3410">
            <v>22.87</v>
          </cell>
          <cell r="AB3410">
            <v>0</v>
          </cell>
          <cell r="AC3410">
            <v>22.87</v>
          </cell>
        </row>
        <row r="3411">
          <cell r="A3411">
            <v>8699630998157</v>
          </cell>
          <cell r="B3411" t="str">
            <v>V06DB</v>
          </cell>
          <cell r="C3411" t="str">
            <v>fat/carbohydrates/proteins/minerals/vitamins, combinations</v>
          </cell>
          <cell r="D3411" t="str">
            <v>REFERANS</v>
          </cell>
          <cell r="E3411" t="str">
            <v>REFERANS</v>
          </cell>
          <cell r="F3411">
            <v>2</v>
          </cell>
          <cell r="G3411">
            <v>2</v>
          </cell>
          <cell r="H3411">
            <v>1</v>
          </cell>
          <cell r="I3411">
            <v>0</v>
          </cell>
          <cell r="J3411">
            <v>0</v>
          </cell>
          <cell r="K3411">
            <v>0</v>
          </cell>
          <cell r="L3411" t="str">
            <v>FRESUBIN 2 KCAL FIBRE DRINK CIKOLATA AROMALI 4X200 ML</v>
          </cell>
          <cell r="M3411" t="str">
            <v>PROTEIN+KARBONHIDRAT+YAG+VIT+MINERAL+SU+LIF</v>
          </cell>
          <cell r="N3411" t="str">
            <v>FRESENIUS KABI</v>
          </cell>
          <cell r="O3411">
            <v>200</v>
          </cell>
          <cell r="P3411" t="str">
            <v>ML</v>
          </cell>
          <cell r="Q3411">
            <v>4</v>
          </cell>
          <cell r="R3411" t="str">
            <v>NORMAL RECETE</v>
          </cell>
          <cell r="S3411" t="str">
            <v>ITHAL</v>
          </cell>
          <cell r="T3411" t="str">
            <v>FRANSA</v>
          </cell>
          <cell r="U3411">
            <v>6.72</v>
          </cell>
          <cell r="V3411">
            <v>6.72</v>
          </cell>
          <cell r="W3411">
            <v>6.72</v>
          </cell>
          <cell r="X3411" t="str">
            <v>FRANSA</v>
          </cell>
          <cell r="Y3411">
            <v>0</v>
          </cell>
          <cell r="Z3411">
            <v>0</v>
          </cell>
          <cell r="AA3411">
            <v>22.87</v>
          </cell>
          <cell r="AB3411">
            <v>0</v>
          </cell>
          <cell r="AC3411">
            <v>22.87</v>
          </cell>
        </row>
        <row r="3412">
          <cell r="A3412">
            <v>8699630998140</v>
          </cell>
          <cell r="B3412" t="str">
            <v>V06DB</v>
          </cell>
          <cell r="C3412" t="str">
            <v>fat/carbohydrates/proteins/minerals/vitamins, combinations</v>
          </cell>
          <cell r="D3412" t="str">
            <v>REFERANS</v>
          </cell>
          <cell r="E3412" t="str">
            <v>REFERANS</v>
          </cell>
          <cell r="F3412">
            <v>2</v>
          </cell>
          <cell r="G3412">
            <v>2</v>
          </cell>
          <cell r="H3412">
            <v>1</v>
          </cell>
          <cell r="I3412">
            <v>0</v>
          </cell>
          <cell r="J3412">
            <v>0</v>
          </cell>
          <cell r="K3412">
            <v>0</v>
          </cell>
          <cell r="L3412" t="str">
            <v>FRESUBIN 2 KCAL FIBRE DRINK VANILYA AROMALI 4X200 ML</v>
          </cell>
          <cell r="M3412" t="str">
            <v>PROTEIN+KARBONHIDRAT+YAG+VIT+MINERAL+SU+LIF</v>
          </cell>
          <cell r="N3412" t="str">
            <v>FRESENIUS KABI</v>
          </cell>
          <cell r="O3412">
            <v>200</v>
          </cell>
          <cell r="P3412" t="str">
            <v>ML</v>
          </cell>
          <cell r="Q3412">
            <v>4</v>
          </cell>
          <cell r="R3412" t="str">
            <v>NORMAL RECETE</v>
          </cell>
          <cell r="S3412" t="str">
            <v>ITHAL</v>
          </cell>
          <cell r="T3412" t="str">
            <v>FRANSA</v>
          </cell>
          <cell r="U3412">
            <v>6.72</v>
          </cell>
          <cell r="V3412">
            <v>6.72</v>
          </cell>
          <cell r="W3412">
            <v>6.72</v>
          </cell>
          <cell r="X3412" t="str">
            <v>FRANSA</v>
          </cell>
          <cell r="Y3412">
            <v>0</v>
          </cell>
          <cell r="Z3412">
            <v>0</v>
          </cell>
          <cell r="AA3412">
            <v>22.87</v>
          </cell>
          <cell r="AB3412">
            <v>0</v>
          </cell>
          <cell r="AC3412">
            <v>22.87</v>
          </cell>
        </row>
        <row r="3413">
          <cell r="A3413">
            <v>8699630997853</v>
          </cell>
          <cell r="B3413" t="str">
            <v>V06DB</v>
          </cell>
          <cell r="C3413" t="str">
            <v>fat/carbohydrates/proteins/minerals/vitamins, combinations</v>
          </cell>
          <cell r="D3413" t="str">
            <v>REFERANS</v>
          </cell>
          <cell r="E3413" t="str">
            <v>REFERANS</v>
          </cell>
          <cell r="F3413">
            <v>2</v>
          </cell>
          <cell r="G3413">
            <v>2</v>
          </cell>
          <cell r="H3413">
            <v>1</v>
          </cell>
          <cell r="I3413">
            <v>0</v>
          </cell>
          <cell r="J3413">
            <v>0</v>
          </cell>
          <cell r="K3413">
            <v>0</v>
          </cell>
          <cell r="L3413" t="str">
            <v>FRESUBIN ENERGY FIBRE DRINK CIKOLATA AROMALI 4X200 ML</v>
          </cell>
          <cell r="M3413" t="str">
            <v>ENTERAL BESLENME</v>
          </cell>
          <cell r="N3413" t="str">
            <v>FRESENIUS KABI</v>
          </cell>
          <cell r="O3413">
            <v>200</v>
          </cell>
          <cell r="P3413" t="str">
            <v>ML</v>
          </cell>
          <cell r="Q3413">
            <v>4</v>
          </cell>
          <cell r="R3413" t="str">
            <v>NORMAL RECETE</v>
          </cell>
          <cell r="S3413" t="str">
            <v>ITHAL</v>
          </cell>
          <cell r="T3413" t="str">
            <v>ALMANYA</v>
          </cell>
          <cell r="U3413">
            <v>10.17</v>
          </cell>
          <cell r="V3413">
            <v>10.17</v>
          </cell>
          <cell r="W3413">
            <v>10.17</v>
          </cell>
          <cell r="X3413" t="str">
            <v>ALMANYA</v>
          </cell>
          <cell r="Y3413">
            <v>0</v>
          </cell>
          <cell r="Z3413">
            <v>0</v>
          </cell>
          <cell r="AA3413">
            <v>21.93</v>
          </cell>
          <cell r="AB3413">
            <v>0</v>
          </cell>
          <cell r="AC3413">
            <v>21.93</v>
          </cell>
        </row>
        <row r="3414">
          <cell r="A3414">
            <v>8699586092435</v>
          </cell>
          <cell r="B3414" t="str">
            <v>J05AF07</v>
          </cell>
          <cell r="C3414" t="str">
            <v>tenofovir disoproxil</v>
          </cell>
          <cell r="D3414" t="str">
            <v>ESDEGER</v>
          </cell>
          <cell r="E3414" t="str">
            <v>ESDEGER</v>
          </cell>
          <cell r="F3414">
            <v>0</v>
          </cell>
          <cell r="G3414">
            <v>1</v>
          </cell>
          <cell r="H3414">
            <v>1</v>
          </cell>
          <cell r="I3414">
            <v>0</v>
          </cell>
          <cell r="J3414">
            <v>0</v>
          </cell>
          <cell r="K3414">
            <v>0</v>
          </cell>
          <cell r="L3414" t="str">
            <v>DORO 245 MG 90 FILM KAPLI TABLET</v>
          </cell>
          <cell r="M3414" t="str">
            <v xml:space="preserve">TENOFOVIR DISOPROKSIL </v>
          </cell>
          <cell r="N3414" t="str">
            <v>ECZACIBASI ILAC PAZARLAMA</v>
          </cell>
          <cell r="O3414">
            <v>245</v>
          </cell>
          <cell r="P3414" t="str">
            <v>MG</v>
          </cell>
          <cell r="Q3414">
            <v>90</v>
          </cell>
          <cell r="R3414" t="str">
            <v>NORMAL RECETE</v>
          </cell>
          <cell r="S3414" t="str">
            <v>IMAL</v>
          </cell>
          <cell r="T3414" t="str">
            <v>YUNANISTAN</v>
          </cell>
          <cell r="U3414">
            <v>407.54</v>
          </cell>
          <cell r="V3414">
            <v>795.13</v>
          </cell>
          <cell r="W3414">
            <v>407.54</v>
          </cell>
          <cell r="X3414" t="str">
            <v>YUNANISTAN</v>
          </cell>
          <cell r="Y3414">
            <v>0</v>
          </cell>
          <cell r="Z3414">
            <v>0</v>
          </cell>
          <cell r="AA3414">
            <v>1387.14</v>
          </cell>
          <cell r="AB3414">
            <v>0</v>
          </cell>
          <cell r="AC3414">
            <v>1387.14</v>
          </cell>
        </row>
        <row r="3415">
          <cell r="A3415">
            <v>8699586042287</v>
          </cell>
          <cell r="B3415" t="str">
            <v>A02BC04</v>
          </cell>
          <cell r="C3415" t="str">
            <v>rabeprazole</v>
          </cell>
          <cell r="D3415" t="str">
            <v>ESDEGER</v>
          </cell>
          <cell r="E3415" t="str">
            <v>ESDEGER</v>
          </cell>
          <cell r="F3415">
            <v>0</v>
          </cell>
          <cell r="G3415">
            <v>1</v>
          </cell>
          <cell r="H3415">
            <v>1</v>
          </cell>
          <cell r="I3415">
            <v>0</v>
          </cell>
          <cell r="J3415">
            <v>0</v>
          </cell>
          <cell r="K3415">
            <v>0</v>
          </cell>
          <cell r="L3415" t="str">
            <v>RAGI 20 MG 14 ENTERIK KAPLI TABLET</v>
          </cell>
          <cell r="M3415" t="str">
            <v>RABEPRAZOL</v>
          </cell>
          <cell r="N3415" t="str">
            <v>ECZACIBASI ILAC PAZARLAMA</v>
          </cell>
          <cell r="O3415">
            <v>20</v>
          </cell>
          <cell r="P3415" t="str">
            <v>MG</v>
          </cell>
          <cell r="Q3415">
            <v>14</v>
          </cell>
          <cell r="R3415" t="str">
            <v>NORMAL RECETE</v>
          </cell>
          <cell r="S3415" t="str">
            <v>IMAL</v>
          </cell>
          <cell r="T3415" t="str">
            <v>FRANSA</v>
          </cell>
          <cell r="U3415">
            <v>3.36</v>
          </cell>
          <cell r="V3415">
            <v>11.11</v>
          </cell>
          <cell r="W3415">
            <v>3.36</v>
          </cell>
          <cell r="X3415" t="str">
            <v>FRANSA</v>
          </cell>
          <cell r="Y3415">
            <v>0</v>
          </cell>
          <cell r="Z3415">
            <v>0</v>
          </cell>
          <cell r="AA3415">
            <v>11.43</v>
          </cell>
          <cell r="AB3415">
            <v>0</v>
          </cell>
          <cell r="AC3415">
            <v>11.43</v>
          </cell>
        </row>
        <row r="3416">
          <cell r="A3416">
            <v>8680760350137</v>
          </cell>
          <cell r="B3416" t="str">
            <v>D11A</v>
          </cell>
          <cell r="C3416" t="str">
            <v>other dermatologıcal preparatıons</v>
          </cell>
          <cell r="D3416" t="str">
            <v>ESDEGER</v>
          </cell>
          <cell r="E3416" t="str">
            <v>ESDEGER</v>
          </cell>
          <cell r="F3416">
            <v>6</v>
          </cell>
          <cell r="G3416">
            <v>1</v>
          </cell>
          <cell r="H3416">
            <v>1</v>
          </cell>
          <cell r="I3416">
            <v>0</v>
          </cell>
          <cell r="J3416">
            <v>0</v>
          </cell>
          <cell r="K3416">
            <v>0</v>
          </cell>
          <cell r="L3416" t="str">
            <v>DEXPANTEN PLUS 30 G KREM</v>
          </cell>
          <cell r="M3416" t="str">
            <v>DEKSPANTENOL + KLORHEKSIDIN HCL</v>
          </cell>
          <cell r="N3416" t="str">
            <v>PHARMACTIVE</v>
          </cell>
          <cell r="O3416" t="str">
            <v>50+5</v>
          </cell>
          <cell r="P3416" t="str">
            <v>MG+MG</v>
          </cell>
          <cell r="Q3416">
            <v>30</v>
          </cell>
          <cell r="R3416" t="str">
            <v>NORMAL RECETE</v>
          </cell>
          <cell r="S3416" t="str">
            <v>IMAL</v>
          </cell>
          <cell r="T3416" t="str">
            <v>PORTEKIZ</v>
          </cell>
          <cell r="U3416">
            <v>4.25</v>
          </cell>
          <cell r="V3416">
            <v>4.25</v>
          </cell>
          <cell r="W3416">
            <v>4.25</v>
          </cell>
          <cell r="X3416" t="str">
            <v>PORTEKIZ</v>
          </cell>
          <cell r="Y3416">
            <v>0</v>
          </cell>
          <cell r="Z3416">
            <v>0</v>
          </cell>
          <cell r="AA3416">
            <v>14.46</v>
          </cell>
          <cell r="AB3416">
            <v>0</v>
          </cell>
          <cell r="AC3416">
            <v>14.46</v>
          </cell>
        </row>
        <row r="3417">
          <cell r="A3417">
            <v>8699726192001</v>
          </cell>
          <cell r="B3417" t="str">
            <v>J05AE15</v>
          </cell>
          <cell r="C3417" t="str">
            <v>asunaprevir</v>
          </cell>
          <cell r="D3417" t="str">
            <v>REFERANS</v>
          </cell>
          <cell r="E3417" t="str">
            <v>REFERANS</v>
          </cell>
          <cell r="F3417">
            <v>0</v>
          </cell>
          <cell r="G3417">
            <v>2</v>
          </cell>
          <cell r="H3417">
            <v>1</v>
          </cell>
          <cell r="I3417">
            <v>0</v>
          </cell>
          <cell r="J3417">
            <v>0</v>
          </cell>
          <cell r="K3417">
            <v>0</v>
          </cell>
          <cell r="L3417" t="str">
            <v>SUNVEPRA 100 MG 56 KAPSUL</v>
          </cell>
          <cell r="M3417" t="str">
            <v>ASUNAPREVIR</v>
          </cell>
          <cell r="N3417" t="str">
            <v>BRISTOL MYERS SQUIBB</v>
          </cell>
          <cell r="O3417">
            <v>100</v>
          </cell>
          <cell r="P3417" t="str">
            <v>MG</v>
          </cell>
          <cell r="Q3417">
            <v>56</v>
          </cell>
          <cell r="R3417" t="str">
            <v>NORMAL RECETE</v>
          </cell>
          <cell r="S3417" t="str">
            <v>ITHAL</v>
          </cell>
          <cell r="T3417" t="str">
            <v>GUNEY KORE</v>
          </cell>
          <cell r="U3417">
            <v>127.67</v>
          </cell>
          <cell r="V3417">
            <v>127.67</v>
          </cell>
          <cell r="W3417">
            <v>127.67</v>
          </cell>
          <cell r="X3417" t="str">
            <v>GUNEY KORE</v>
          </cell>
          <cell r="Y3417">
            <v>0</v>
          </cell>
          <cell r="Z3417">
            <v>0</v>
          </cell>
          <cell r="AA3417">
            <v>434.55</v>
          </cell>
          <cell r="AB3417">
            <v>0</v>
          </cell>
          <cell r="AC3417">
            <v>434.55</v>
          </cell>
        </row>
        <row r="3418">
          <cell r="A3418">
            <v>8699726097207</v>
          </cell>
          <cell r="B3418" t="str">
            <v>J05AX14</v>
          </cell>
          <cell r="C3418" t="str">
            <v>daclatasvir</v>
          </cell>
          <cell r="D3418" t="str">
            <v>REFERANS</v>
          </cell>
          <cell r="E3418" t="str">
            <v>REFERANS</v>
          </cell>
          <cell r="F3418">
            <v>0</v>
          </cell>
          <cell r="G3418">
            <v>2</v>
          </cell>
          <cell r="H3418">
            <v>1</v>
          </cell>
          <cell r="I3418">
            <v>0</v>
          </cell>
          <cell r="J3418">
            <v>0</v>
          </cell>
          <cell r="K3418">
            <v>0</v>
          </cell>
          <cell r="L3418" t="str">
            <v>DAKLINZA 60 MG 28 TABLET</v>
          </cell>
          <cell r="M3418" t="str">
            <v>DAKLATASVIR</v>
          </cell>
          <cell r="N3418" t="str">
            <v>BRISTOL MYERS SQUIBB</v>
          </cell>
          <cell r="O3418">
            <v>60</v>
          </cell>
          <cell r="P3418" t="str">
            <v>MG</v>
          </cell>
          <cell r="Q3418">
            <v>28</v>
          </cell>
          <cell r="R3418" t="str">
            <v>NORMAL RECETE</v>
          </cell>
          <cell r="S3418" t="str">
            <v>ITHAL</v>
          </cell>
          <cell r="T3418" t="str">
            <v>YUNANISTAN</v>
          </cell>
          <cell r="U3418">
            <v>8735.81</v>
          </cell>
          <cell r="V3418">
            <v>8735.81</v>
          </cell>
          <cell r="W3418">
            <v>8735.81</v>
          </cell>
          <cell r="X3418" t="str">
            <v>YUNANISTAN</v>
          </cell>
          <cell r="Y3418">
            <v>0</v>
          </cell>
          <cell r="Z3418">
            <v>0</v>
          </cell>
          <cell r="AA3418">
            <v>8319.42</v>
          </cell>
          <cell r="AB3418">
            <v>0</v>
          </cell>
          <cell r="AC3418">
            <v>8319.42</v>
          </cell>
        </row>
        <row r="3419">
          <cell r="A3419">
            <v>8699638154784</v>
          </cell>
          <cell r="B3419" t="str">
            <v>D05BB02</v>
          </cell>
          <cell r="C3419" t="str">
            <v>acitretin</v>
          </cell>
          <cell r="D3419" t="str">
            <v>REFERANS</v>
          </cell>
          <cell r="E3419" t="str">
            <v>REFERANS</v>
          </cell>
          <cell r="F3419">
            <v>0</v>
          </cell>
          <cell r="G3419">
            <v>3</v>
          </cell>
          <cell r="H3419">
            <v>1</v>
          </cell>
          <cell r="I3419">
            <v>0</v>
          </cell>
          <cell r="J3419">
            <v>0</v>
          </cell>
          <cell r="K3419">
            <v>0</v>
          </cell>
          <cell r="L3419" t="str">
            <v>NEOTIGASON  25 MG 100 KAPSUL</v>
          </cell>
          <cell r="M3419" t="str">
            <v>ASITRETIN</v>
          </cell>
          <cell r="N3419" t="str">
            <v>TEVA ILAC</v>
          </cell>
          <cell r="O3419">
            <v>25</v>
          </cell>
          <cell r="P3419" t="str">
            <v>MG</v>
          </cell>
          <cell r="Q3419">
            <v>100</v>
          </cell>
          <cell r="R3419" t="str">
            <v>NORMAL RECETE</v>
          </cell>
          <cell r="S3419" t="str">
            <v>ITHAL</v>
          </cell>
          <cell r="T3419" t="str">
            <v>ISVICRE</v>
          </cell>
          <cell r="U3419">
            <v>122.51</v>
          </cell>
          <cell r="V3419">
            <v>122.51</v>
          </cell>
          <cell r="W3419">
            <v>73.5</v>
          </cell>
          <cell r="X3419" t="str">
            <v>ISVICRE</v>
          </cell>
          <cell r="Y3419">
            <v>0</v>
          </cell>
          <cell r="Z3419">
            <v>0</v>
          </cell>
          <cell r="AA3419">
            <v>416.98</v>
          </cell>
          <cell r="AB3419">
            <v>0</v>
          </cell>
          <cell r="AC3419">
            <v>250.17</v>
          </cell>
        </row>
        <row r="3420">
          <cell r="A3420">
            <v>8699517150579</v>
          </cell>
          <cell r="B3420" t="str">
            <v>D05BB02</v>
          </cell>
          <cell r="C3420" t="str">
            <v>acitretin</v>
          </cell>
          <cell r="D3420" t="str">
            <v>REFERANS</v>
          </cell>
          <cell r="E3420" t="str">
            <v>REFERANS</v>
          </cell>
          <cell r="F3420">
            <v>0</v>
          </cell>
          <cell r="G3420">
            <v>3</v>
          </cell>
          <cell r="H3420">
            <v>1</v>
          </cell>
          <cell r="I3420">
            <v>0</v>
          </cell>
          <cell r="J3420">
            <v>0</v>
          </cell>
          <cell r="K3420">
            <v>0</v>
          </cell>
          <cell r="L3420" t="str">
            <v>NEOTIGASON  25 MG 100 KAPSUL</v>
          </cell>
          <cell r="M3420" t="str">
            <v>ASITRETIN</v>
          </cell>
          <cell r="N3420" t="str">
            <v>ACTAVIS ILAC</v>
          </cell>
          <cell r="O3420">
            <v>25</v>
          </cell>
          <cell r="P3420" t="str">
            <v>MG</v>
          </cell>
          <cell r="Q3420">
            <v>100</v>
          </cell>
          <cell r="R3420" t="str">
            <v>NORMAL RECETE</v>
          </cell>
          <cell r="S3420" t="str">
            <v>ITHAL</v>
          </cell>
          <cell r="T3420" t="str">
            <v>ISVICRE</v>
          </cell>
          <cell r="U3420">
            <v>122.51</v>
          </cell>
          <cell r="V3420">
            <v>122.51</v>
          </cell>
          <cell r="W3420">
            <v>73.5</v>
          </cell>
          <cell r="X3420" t="str">
            <v>ISVICRE</v>
          </cell>
          <cell r="Y3420">
            <v>0</v>
          </cell>
          <cell r="Z3420">
            <v>0</v>
          </cell>
          <cell r="AA3420">
            <v>416.98</v>
          </cell>
          <cell r="AB3420">
            <v>0</v>
          </cell>
          <cell r="AC3420">
            <v>250.17</v>
          </cell>
        </row>
        <row r="3421">
          <cell r="A3421">
            <v>8699638154777</v>
          </cell>
          <cell r="B3421" t="str">
            <v>D05BB02</v>
          </cell>
          <cell r="C3421" t="str">
            <v>acitretin</v>
          </cell>
          <cell r="D3421" t="str">
            <v>REFERANS</v>
          </cell>
          <cell r="E3421" t="str">
            <v>REFERANS</v>
          </cell>
          <cell r="F3421">
            <v>0</v>
          </cell>
          <cell r="G3421">
            <v>3</v>
          </cell>
          <cell r="H3421">
            <v>1</v>
          </cell>
          <cell r="I3421">
            <v>0</v>
          </cell>
          <cell r="J3421">
            <v>0</v>
          </cell>
          <cell r="K3421">
            <v>0</v>
          </cell>
          <cell r="L3421" t="str">
            <v>NEOTIGASON 10 MG 100 KAPSUL</v>
          </cell>
          <cell r="M3421" t="str">
            <v>ASITRETIN</v>
          </cell>
          <cell r="N3421" t="str">
            <v>TEVA ILAC</v>
          </cell>
          <cell r="O3421">
            <v>10</v>
          </cell>
          <cell r="P3421" t="str">
            <v>MG</v>
          </cell>
          <cell r="Q3421">
            <v>100</v>
          </cell>
          <cell r="R3421" t="str">
            <v>NORMAL RECETE</v>
          </cell>
          <cell r="S3421" t="str">
            <v>ITHAL</v>
          </cell>
          <cell r="T3421" t="str">
            <v>ISVICRE</v>
          </cell>
          <cell r="U3421">
            <v>60.62</v>
          </cell>
          <cell r="V3421">
            <v>60.62</v>
          </cell>
          <cell r="W3421">
            <v>36.369999999999997</v>
          </cell>
          <cell r="X3421" t="str">
            <v>ISVICRE</v>
          </cell>
          <cell r="Y3421">
            <v>0</v>
          </cell>
          <cell r="Z3421">
            <v>0</v>
          </cell>
          <cell r="AA3421">
            <v>206.33</v>
          </cell>
          <cell r="AB3421">
            <v>0</v>
          </cell>
          <cell r="AC3421">
            <v>123.79</v>
          </cell>
        </row>
        <row r="3422">
          <cell r="A3422">
            <v>8699517150562</v>
          </cell>
          <cell r="B3422" t="str">
            <v>D05BB02</v>
          </cell>
          <cell r="C3422" t="str">
            <v>acitretin</v>
          </cell>
          <cell r="D3422" t="str">
            <v>REFERANS</v>
          </cell>
          <cell r="E3422" t="str">
            <v>REFERANS</v>
          </cell>
          <cell r="F3422">
            <v>0</v>
          </cell>
          <cell r="G3422">
            <v>3</v>
          </cell>
          <cell r="H3422">
            <v>1</v>
          </cell>
          <cell r="I3422">
            <v>0</v>
          </cell>
          <cell r="J3422">
            <v>0</v>
          </cell>
          <cell r="K3422">
            <v>0</v>
          </cell>
          <cell r="L3422" t="str">
            <v>NEOTIGASON 10 MG 100 KAPSUL</v>
          </cell>
          <cell r="M3422" t="str">
            <v>ASITRETIN</v>
          </cell>
          <cell r="N3422" t="str">
            <v>ACTAVIS ILAC</v>
          </cell>
          <cell r="O3422">
            <v>10</v>
          </cell>
          <cell r="P3422" t="str">
            <v>MG</v>
          </cell>
          <cell r="Q3422">
            <v>100</v>
          </cell>
          <cell r="R3422" t="str">
            <v>NORMAL RECETE</v>
          </cell>
          <cell r="S3422" t="str">
            <v>ITHAL</v>
          </cell>
          <cell r="T3422" t="str">
            <v>ISVICRE</v>
          </cell>
          <cell r="U3422">
            <v>60.62</v>
          </cell>
          <cell r="V3422">
            <v>60.62</v>
          </cell>
          <cell r="W3422">
            <v>36.369999999999997</v>
          </cell>
          <cell r="X3422" t="str">
            <v>ISVICRE</v>
          </cell>
          <cell r="Y3422">
            <v>0</v>
          </cell>
          <cell r="Z3422">
            <v>0</v>
          </cell>
          <cell r="AA3422">
            <v>206.33</v>
          </cell>
          <cell r="AB3422">
            <v>0</v>
          </cell>
          <cell r="AC3422">
            <v>123.79</v>
          </cell>
        </row>
        <row r="3423">
          <cell r="A3423">
            <v>8699643770184</v>
          </cell>
          <cell r="B3423" t="str">
            <v>M05BA03</v>
          </cell>
          <cell r="C3423" t="str">
            <v>pamidronic acid</v>
          </cell>
          <cell r="D3423" t="str">
            <v>ESDEGER</v>
          </cell>
          <cell r="E3423" t="str">
            <v>ESDEGER</v>
          </cell>
          <cell r="F3423">
            <v>0</v>
          </cell>
          <cell r="G3423">
            <v>1</v>
          </cell>
          <cell r="H3423">
            <v>1</v>
          </cell>
          <cell r="I3423">
            <v>0</v>
          </cell>
          <cell r="J3423">
            <v>0</v>
          </cell>
          <cell r="K3423">
            <v>0</v>
          </cell>
          <cell r="L3423" t="str">
            <v>PAMIDRONAT DISODYUM DBL 90 MG/10 ML 1 FLAKON</v>
          </cell>
          <cell r="M3423" t="str">
            <v>PAMIDRONAT DISODYUM</v>
          </cell>
          <cell r="N3423" t="str">
            <v>ORNA</v>
          </cell>
          <cell r="O3423">
            <v>90</v>
          </cell>
          <cell r="P3423" t="str">
            <v>MG</v>
          </cell>
          <cell r="Q3423">
            <v>1</v>
          </cell>
          <cell r="R3423" t="str">
            <v>NORMAL RECETE</v>
          </cell>
          <cell r="S3423" t="str">
            <v>ITHAL</v>
          </cell>
          <cell r="T3423" t="str">
            <v>AVUSTRALYA</v>
          </cell>
          <cell r="U3423">
            <v>42.56</v>
          </cell>
          <cell r="V3423">
            <v>193.63</v>
          </cell>
          <cell r="W3423">
            <v>42.56</v>
          </cell>
          <cell r="X3423" t="str">
            <v>AVUSTRALYA</v>
          </cell>
          <cell r="Y3423">
            <v>0</v>
          </cell>
          <cell r="Z3423">
            <v>0</v>
          </cell>
          <cell r="AA3423">
            <v>144.86000000000001</v>
          </cell>
          <cell r="AB3423">
            <v>0</v>
          </cell>
          <cell r="AC3423">
            <v>144.86000000000001</v>
          </cell>
        </row>
        <row r="3424">
          <cell r="A3424">
            <v>8699822760227</v>
          </cell>
          <cell r="B3424" t="str">
            <v>B01AC17</v>
          </cell>
          <cell r="C3424" t="str">
            <v>tirofiban</v>
          </cell>
          <cell r="D3424" t="str">
            <v>REFERANS</v>
          </cell>
          <cell r="E3424" t="str">
            <v>REFERANS</v>
          </cell>
          <cell r="F3424">
            <v>0</v>
          </cell>
          <cell r="G3424">
            <v>1</v>
          </cell>
          <cell r="H3424">
            <v>1</v>
          </cell>
          <cell r="I3424">
            <v>0</v>
          </cell>
          <cell r="J3424">
            <v>0</v>
          </cell>
          <cell r="K3424">
            <v>0</v>
          </cell>
          <cell r="L3424" t="str">
            <v>AGGRASTAT 12,5 MG/50 ML IV INF. ICIN KON. COZ. ICEREN FLAKON</v>
          </cell>
          <cell r="M3424" t="str">
            <v>TIROFIBAN HCL</v>
          </cell>
          <cell r="N3424" t="str">
            <v>CHIESI</v>
          </cell>
          <cell r="O3424" t="str">
            <v>12,5/50</v>
          </cell>
          <cell r="P3424" t="str">
            <v>MG/ML</v>
          </cell>
          <cell r="Q3424">
            <v>1</v>
          </cell>
          <cell r="R3424" t="str">
            <v>NORMAL RECETE</v>
          </cell>
          <cell r="S3424" t="str">
            <v>ITHAL</v>
          </cell>
          <cell r="T3424" t="str">
            <v>YUNANISTAN</v>
          </cell>
          <cell r="U3424">
            <v>144.93</v>
          </cell>
          <cell r="V3424">
            <v>144.93</v>
          </cell>
          <cell r="W3424">
            <v>86.95</v>
          </cell>
          <cell r="X3424" t="str">
            <v>YUNANISTAN</v>
          </cell>
          <cell r="Y3424">
            <v>0</v>
          </cell>
          <cell r="Z3424">
            <v>0</v>
          </cell>
          <cell r="AA3424">
            <v>295.91000000000003</v>
          </cell>
          <cell r="AB3424">
            <v>0</v>
          </cell>
          <cell r="AC3424">
            <v>295.91000000000003</v>
          </cell>
        </row>
        <row r="3425">
          <cell r="A3425">
            <v>8699751010011</v>
          </cell>
          <cell r="B3425" t="str">
            <v>A12AA12</v>
          </cell>
          <cell r="C3425" t="str">
            <v>calcium acetate anhydrous</v>
          </cell>
          <cell r="D3425" t="str">
            <v>REFERANS</v>
          </cell>
          <cell r="E3425" t="str">
            <v>FIYAT KORUMALI URUN</v>
          </cell>
          <cell r="F3425">
            <v>0</v>
          </cell>
          <cell r="G3425">
            <v>1</v>
          </cell>
          <cell r="H3425">
            <v>1</v>
          </cell>
          <cell r="I3425">
            <v>0</v>
          </cell>
          <cell r="J3425">
            <v>0</v>
          </cell>
          <cell r="K3425">
            <v>0</v>
          </cell>
          <cell r="L3425" t="str">
            <v>PHOS-EX 250 MG 180 TABLET</v>
          </cell>
          <cell r="M3425" t="str">
            <v>KALSIYUM ASETAT</v>
          </cell>
          <cell r="N3425" t="str">
            <v>SAY</v>
          </cell>
          <cell r="O3425">
            <v>1000</v>
          </cell>
          <cell r="P3425" t="str">
            <v>MG</v>
          </cell>
          <cell r="Q3425">
            <v>180</v>
          </cell>
          <cell r="R3425" t="str">
            <v>NORMAL RECETE</v>
          </cell>
          <cell r="S3425" t="str">
            <v>ITHAL</v>
          </cell>
          <cell r="T3425" t="str">
            <v>ISVEC</v>
          </cell>
          <cell r="U3425">
            <v>16.7</v>
          </cell>
          <cell r="V3425">
            <v>16.7</v>
          </cell>
          <cell r="W3425">
            <v>13.36</v>
          </cell>
          <cell r="X3425" t="str">
            <v>ISVEC</v>
          </cell>
          <cell r="Y3425">
            <v>0</v>
          </cell>
          <cell r="Z3425">
            <v>0</v>
          </cell>
          <cell r="AA3425">
            <v>45.44</v>
          </cell>
          <cell r="AB3425">
            <v>0</v>
          </cell>
          <cell r="AC3425">
            <v>45.44</v>
          </cell>
        </row>
        <row r="3426">
          <cell r="A3426">
            <v>8699033010128</v>
          </cell>
          <cell r="B3426" t="str">
            <v>R05X</v>
          </cell>
          <cell r="C3426" t="str">
            <v>other cold preparations</v>
          </cell>
          <cell r="D3426" t="str">
            <v>ESDEGER</v>
          </cell>
          <cell r="E3426" t="str">
            <v>FIYAT KORUMALI URUN</v>
          </cell>
          <cell r="F3426">
            <v>0</v>
          </cell>
          <cell r="G3426">
            <v>1</v>
          </cell>
          <cell r="H3426">
            <v>1</v>
          </cell>
          <cell r="I3426">
            <v>0</v>
          </cell>
          <cell r="J3426">
            <v>0</v>
          </cell>
          <cell r="K3426">
            <v>0</v>
          </cell>
          <cell r="L3426" t="str">
            <v>DOLORIN COLD  30 TABLET</v>
          </cell>
          <cell r="M3426" t="str">
            <v>IBUPROFEN + PSEDOEFEDRIN HCL</v>
          </cell>
          <cell r="N3426" t="str">
            <v>PENSA ILAC</v>
          </cell>
          <cell r="O3426" t="str">
            <v>30+200</v>
          </cell>
          <cell r="P3426" t="str">
            <v>MG</v>
          </cell>
          <cell r="Q3426">
            <v>30</v>
          </cell>
          <cell r="R3426" t="str">
            <v>NORMAL RECETE</v>
          </cell>
          <cell r="S3426" t="str">
            <v>IMAL</v>
          </cell>
          <cell r="T3426" t="str">
            <v>YUNANISTAN</v>
          </cell>
          <cell r="U3426">
            <v>5.43</v>
          </cell>
          <cell r="V3426">
            <v>5.43</v>
          </cell>
          <cell r="W3426">
            <v>4.34</v>
          </cell>
          <cell r="X3426" t="str">
            <v>YUNANISTAN</v>
          </cell>
          <cell r="Y3426">
            <v>0</v>
          </cell>
          <cell r="Z3426">
            <v>0</v>
          </cell>
          <cell r="AA3426">
            <v>14.77</v>
          </cell>
          <cell r="AB3426">
            <v>0</v>
          </cell>
          <cell r="AC3426">
            <v>14.77</v>
          </cell>
        </row>
        <row r="3427">
          <cell r="A3427">
            <v>8699033340454</v>
          </cell>
          <cell r="B3427" t="str">
            <v>M02AA13</v>
          </cell>
          <cell r="C3427" t="str">
            <v>ibuprofen</v>
          </cell>
          <cell r="D3427" t="str">
            <v>ESDEGER</v>
          </cell>
          <cell r="E3427" t="str">
            <v>FIYAT KORUMALI URUN</v>
          </cell>
          <cell r="F3427">
            <v>4</v>
          </cell>
          <cell r="G3427">
            <v>1</v>
          </cell>
          <cell r="H3427">
            <v>2</v>
          </cell>
          <cell r="I3427">
            <v>0</v>
          </cell>
          <cell r="J3427">
            <v>0</v>
          </cell>
          <cell r="K3427">
            <v>0</v>
          </cell>
          <cell r="L3427" t="str">
            <v>NEOPROFEN %5 JEL 60 GR</v>
          </cell>
          <cell r="M3427" t="str">
            <v>IBUPROFEN</v>
          </cell>
          <cell r="N3427" t="str">
            <v>PENSA ILAC</v>
          </cell>
          <cell r="O3427">
            <v>5</v>
          </cell>
          <cell r="P3427" t="str">
            <v>%</v>
          </cell>
          <cell r="Q3427">
            <v>60</v>
          </cell>
          <cell r="R3427" t="str">
            <v>NORMAL RECETE</v>
          </cell>
          <cell r="S3427" t="str">
            <v>IMAL</v>
          </cell>
          <cell r="T3427" t="str">
            <v>TURKIYE</v>
          </cell>
          <cell r="U3427">
            <v>2.4099999999999997</v>
          </cell>
          <cell r="V3427">
            <v>2.4099999999999997</v>
          </cell>
          <cell r="W3427">
            <v>0</v>
          </cell>
          <cell r="X3427" t="str">
            <v>TURKIYE</v>
          </cell>
          <cell r="Y3427">
            <v>0</v>
          </cell>
          <cell r="Z3427">
            <v>0</v>
          </cell>
          <cell r="AA3427">
            <v>8.1999999999999993</v>
          </cell>
          <cell r="AB3427">
            <v>0</v>
          </cell>
          <cell r="AC3427">
            <v>8.1999999999999993</v>
          </cell>
        </row>
        <row r="3428">
          <cell r="A3428">
            <v>8699033080367</v>
          </cell>
          <cell r="B3428" t="str">
            <v>A07BB</v>
          </cell>
          <cell r="C3428" t="str">
            <v>bismuth preparations</v>
          </cell>
          <cell r="D3428" t="str">
            <v>ESDEGER</v>
          </cell>
          <cell r="E3428" t="str">
            <v>FIYAT KORUMALI URUN</v>
          </cell>
          <cell r="F3428">
            <v>0</v>
          </cell>
          <cell r="G3428">
            <v>4</v>
          </cell>
          <cell r="H3428">
            <v>3</v>
          </cell>
          <cell r="I3428">
            <v>0</v>
          </cell>
          <cell r="J3428">
            <v>0</v>
          </cell>
          <cell r="K3428">
            <v>0</v>
          </cell>
          <cell r="L3428" t="str">
            <v>BIZMOPEN 262 MG 30 CIGNEME TABLETI</v>
          </cell>
          <cell r="M3428" t="str">
            <v>BIZMUT SUBSALISILAT</v>
          </cell>
          <cell r="N3428" t="str">
            <v>PENSA ILAC</v>
          </cell>
          <cell r="O3428">
            <v>262</v>
          </cell>
          <cell r="P3428" t="str">
            <v>MG</v>
          </cell>
          <cell r="Q3428">
            <v>30</v>
          </cell>
          <cell r="R3428" t="str">
            <v>NORMAL RECETE</v>
          </cell>
          <cell r="S3428" t="str">
            <v>IMAL</v>
          </cell>
          <cell r="T3428" t="str">
            <v>TURKIYE</v>
          </cell>
          <cell r="U3428">
            <v>4.75</v>
          </cell>
          <cell r="V3428">
            <v>4.75</v>
          </cell>
          <cell r="W3428">
            <v>4.75</v>
          </cell>
          <cell r="X3428" t="str">
            <v>TURKIYE</v>
          </cell>
          <cell r="Y3428">
            <v>0</v>
          </cell>
          <cell r="Z3428">
            <v>0</v>
          </cell>
          <cell r="AA3428">
            <v>16.11</v>
          </cell>
          <cell r="AB3428">
            <v>0</v>
          </cell>
          <cell r="AC3428">
            <v>16.11</v>
          </cell>
        </row>
        <row r="3429">
          <cell r="A3429">
            <v>8699738750046</v>
          </cell>
          <cell r="B3429" t="str">
            <v>C01DA02</v>
          </cell>
          <cell r="C3429" t="str">
            <v>glyceryl trinitrate</v>
          </cell>
          <cell r="D3429" t="str">
            <v>ESDEGER</v>
          </cell>
          <cell r="E3429" t="str">
            <v>FIYAT KORUMALI URUN</v>
          </cell>
          <cell r="F3429">
            <v>0</v>
          </cell>
          <cell r="G3429">
            <v>2</v>
          </cell>
          <cell r="H3429">
            <v>1</v>
          </cell>
          <cell r="I3429">
            <v>0</v>
          </cell>
          <cell r="J3429">
            <v>0</v>
          </cell>
          <cell r="K3429">
            <v>0</v>
          </cell>
          <cell r="L3429" t="str">
            <v>NITRONAL 1 MG/1 ML IV INFUZYON ICIN SOLUSYON ICEREN 10 MG 10 AMPUL</v>
          </cell>
          <cell r="M3429" t="str">
            <v>GLISEROL TRINITRAT</v>
          </cell>
          <cell r="N3429" t="str">
            <v>FARMA-TEK</v>
          </cell>
          <cell r="O3429">
            <v>10</v>
          </cell>
          <cell r="P3429" t="str">
            <v>MG</v>
          </cell>
          <cell r="Q3429">
            <v>10</v>
          </cell>
          <cell r="R3429" t="str">
            <v>NORMAL RECETE</v>
          </cell>
          <cell r="S3429" t="str">
            <v>ITHAL</v>
          </cell>
          <cell r="T3429" t="str">
            <v>ALMANYA</v>
          </cell>
          <cell r="U3429">
            <v>13.58</v>
          </cell>
          <cell r="V3429">
            <v>13.58</v>
          </cell>
          <cell r="W3429">
            <v>10.86</v>
          </cell>
          <cell r="X3429" t="str">
            <v>ALMANYA</v>
          </cell>
          <cell r="Y3429">
            <v>0</v>
          </cell>
          <cell r="Z3429">
            <v>0</v>
          </cell>
          <cell r="AA3429">
            <v>36.92</v>
          </cell>
          <cell r="AB3429">
            <v>0</v>
          </cell>
          <cell r="AC3429">
            <v>36.92</v>
          </cell>
        </row>
        <row r="3430">
          <cell r="A3430">
            <v>8699772750033</v>
          </cell>
          <cell r="B3430" t="str">
            <v>B03AC</v>
          </cell>
          <cell r="C3430" t="str">
            <v>Iron, parenteral preparations</v>
          </cell>
          <cell r="D3430" t="str">
            <v>REFERANS</v>
          </cell>
          <cell r="E3430" t="str">
            <v>FIYAT KORUMALI URUN</v>
          </cell>
          <cell r="F3430">
            <v>4</v>
          </cell>
          <cell r="G3430">
            <v>1</v>
          </cell>
          <cell r="H3430">
            <v>2</v>
          </cell>
          <cell r="I3430">
            <v>0</v>
          </cell>
          <cell r="J3430">
            <v>0</v>
          </cell>
          <cell r="K3430">
            <v>0</v>
          </cell>
          <cell r="L3430" t="str">
            <v>FERRUM HAUSMANN 100MG/2ML IM ENJEKSIYONLUK COZELTI</v>
          </cell>
          <cell r="M3430" t="str">
            <v>DEMIR III HIDROKSIT POLIMALTOZ</v>
          </cell>
          <cell r="N3430" t="str">
            <v>TRIPHARMA</v>
          </cell>
          <cell r="O3430">
            <v>100</v>
          </cell>
          <cell r="P3430" t="str">
            <v>MG</v>
          </cell>
          <cell r="Q3430">
            <v>5</v>
          </cell>
          <cell r="R3430" t="str">
            <v>NORMAL RECETE</v>
          </cell>
          <cell r="S3430" t="str">
            <v>IMAL</v>
          </cell>
          <cell r="T3430" t="str">
            <v>TURKIYE</v>
          </cell>
          <cell r="U3430">
            <v>3.46</v>
          </cell>
          <cell r="V3430">
            <v>3.46</v>
          </cell>
          <cell r="W3430">
            <v>0</v>
          </cell>
          <cell r="X3430" t="str">
            <v>TURKIYE</v>
          </cell>
          <cell r="Y3430">
            <v>0</v>
          </cell>
          <cell r="Z3430">
            <v>0</v>
          </cell>
          <cell r="AA3430">
            <v>11.75</v>
          </cell>
          <cell r="AB3430">
            <v>0</v>
          </cell>
          <cell r="AC3430">
            <v>11.75</v>
          </cell>
        </row>
        <row r="3431">
          <cell r="A3431">
            <v>8699522387991</v>
          </cell>
          <cell r="B3431" t="str">
            <v>D06AX13</v>
          </cell>
          <cell r="C3431" t="str">
            <v>retapamulin</v>
          </cell>
          <cell r="D3431" t="str">
            <v>REFERANS</v>
          </cell>
          <cell r="E3431" t="str">
            <v>REFERANS</v>
          </cell>
          <cell r="F3431">
            <v>0</v>
          </cell>
          <cell r="G3431">
            <v>2</v>
          </cell>
          <cell r="H3431">
            <v>1</v>
          </cell>
          <cell r="I3431">
            <v>0</v>
          </cell>
          <cell r="J3431">
            <v>0</v>
          </cell>
          <cell r="K3431">
            <v>0</v>
          </cell>
          <cell r="L3431" t="str">
            <v>ALTARGO % 1 MERHEM 5 G</v>
          </cell>
          <cell r="M3431" t="str">
            <v>RETAPAMULIN</v>
          </cell>
          <cell r="N3431" t="str">
            <v>GLAXOSMITHKLINE</v>
          </cell>
          <cell r="O3431">
            <v>5</v>
          </cell>
          <cell r="P3431" t="str">
            <v>G</v>
          </cell>
          <cell r="Q3431">
            <v>1</v>
          </cell>
          <cell r="R3431" t="str">
            <v>NORMAL RECETE</v>
          </cell>
          <cell r="S3431" t="str">
            <v>ITHAL</v>
          </cell>
          <cell r="T3431" t="str">
            <v>YUNANISTAN</v>
          </cell>
          <cell r="U3431">
            <v>7.11</v>
          </cell>
          <cell r="V3431">
            <v>7.11</v>
          </cell>
          <cell r="W3431">
            <v>7.11</v>
          </cell>
          <cell r="X3431" t="str">
            <v>YUNANISTAN</v>
          </cell>
          <cell r="Y3431">
            <v>0</v>
          </cell>
          <cell r="Z3431">
            <v>0</v>
          </cell>
          <cell r="AA3431">
            <v>16.920000000000002</v>
          </cell>
          <cell r="AB3431">
            <v>0</v>
          </cell>
          <cell r="AC3431">
            <v>16.920000000000002</v>
          </cell>
        </row>
        <row r="3432">
          <cell r="A3432">
            <v>8699522096602</v>
          </cell>
          <cell r="B3432" t="str">
            <v>N04BC04</v>
          </cell>
          <cell r="C3432" t="str">
            <v>ropinirole</v>
          </cell>
          <cell r="D3432" t="str">
            <v>REFERANS</v>
          </cell>
          <cell r="E3432" t="str">
            <v>REFERANS</v>
          </cell>
          <cell r="F3432">
            <v>0</v>
          </cell>
          <cell r="G3432">
            <v>2</v>
          </cell>
          <cell r="H3432">
            <v>2</v>
          </cell>
          <cell r="I3432">
            <v>0</v>
          </cell>
          <cell r="J3432">
            <v>0</v>
          </cell>
          <cell r="K3432">
            <v>0</v>
          </cell>
          <cell r="L3432" t="str">
            <v>REQUIP 0,25 MG 21 FILM TABLET</v>
          </cell>
          <cell r="M3432" t="str">
            <v>ROPINIROL</v>
          </cell>
          <cell r="N3432" t="str">
            <v>GLAXOSMITHKLINE</v>
          </cell>
          <cell r="O3432">
            <v>0.25</v>
          </cell>
          <cell r="P3432" t="str">
            <v>MG</v>
          </cell>
          <cell r="Q3432">
            <v>21</v>
          </cell>
          <cell r="R3432" t="str">
            <v>NORMAL RECETE</v>
          </cell>
          <cell r="S3432" t="str">
            <v>ITHAL</v>
          </cell>
          <cell r="T3432" t="str">
            <v>TURKIYE</v>
          </cell>
          <cell r="U3432">
            <v>1.91</v>
          </cell>
          <cell r="V3432">
            <v>1.91</v>
          </cell>
          <cell r="W3432">
            <v>0</v>
          </cell>
          <cell r="X3432" t="str">
            <v>TURKIYE</v>
          </cell>
          <cell r="Y3432">
            <v>0</v>
          </cell>
          <cell r="Z3432">
            <v>0</v>
          </cell>
          <cell r="AA3432">
            <v>6.5</v>
          </cell>
          <cell r="AB3432">
            <v>0</v>
          </cell>
          <cell r="AC3432">
            <v>6.5</v>
          </cell>
        </row>
        <row r="3433">
          <cell r="A3433">
            <v>8699522096619</v>
          </cell>
          <cell r="B3433" t="str">
            <v>N04BC04</v>
          </cell>
          <cell r="C3433" t="str">
            <v>ropinirole</v>
          </cell>
          <cell r="D3433" t="str">
            <v>REFERANS</v>
          </cell>
          <cell r="E3433" t="str">
            <v>REFERANS</v>
          </cell>
          <cell r="F3433">
            <v>0</v>
          </cell>
          <cell r="G3433">
            <v>2</v>
          </cell>
          <cell r="H3433">
            <v>2</v>
          </cell>
          <cell r="I3433">
            <v>0</v>
          </cell>
          <cell r="J3433">
            <v>0</v>
          </cell>
          <cell r="K3433">
            <v>0</v>
          </cell>
          <cell r="L3433" t="str">
            <v>REQUIP 1 MG 21 FILM TABLET</v>
          </cell>
          <cell r="M3433" t="str">
            <v>ROPINIROL</v>
          </cell>
          <cell r="N3433" t="str">
            <v>GLAXOSMITHKLINE</v>
          </cell>
          <cell r="O3433">
            <v>1</v>
          </cell>
          <cell r="P3433" t="str">
            <v>MG</v>
          </cell>
          <cell r="Q3433">
            <v>21</v>
          </cell>
          <cell r="R3433" t="str">
            <v>NORMAL RECETE</v>
          </cell>
          <cell r="S3433" t="str">
            <v>ITHAL</v>
          </cell>
          <cell r="T3433" t="str">
            <v>TURKIYE</v>
          </cell>
          <cell r="U3433">
            <v>1.91</v>
          </cell>
          <cell r="V3433">
            <v>1.91</v>
          </cell>
          <cell r="W3433">
            <v>0</v>
          </cell>
          <cell r="X3433" t="str">
            <v>TURKIYE</v>
          </cell>
          <cell r="Y3433">
            <v>0</v>
          </cell>
          <cell r="Z3433">
            <v>0</v>
          </cell>
          <cell r="AA3433">
            <v>6.5</v>
          </cell>
          <cell r="AB3433">
            <v>0</v>
          </cell>
          <cell r="AC3433">
            <v>6.5</v>
          </cell>
        </row>
        <row r="3434">
          <cell r="A3434">
            <v>8699522096626</v>
          </cell>
          <cell r="B3434" t="str">
            <v>N04BC04</v>
          </cell>
          <cell r="C3434" t="str">
            <v>ropinirole</v>
          </cell>
          <cell r="D3434" t="str">
            <v>REFERANS</v>
          </cell>
          <cell r="E3434" t="str">
            <v>REFERANS</v>
          </cell>
          <cell r="F3434">
            <v>0</v>
          </cell>
          <cell r="G3434">
            <v>2</v>
          </cell>
          <cell r="H3434">
            <v>1</v>
          </cell>
          <cell r="I3434">
            <v>0</v>
          </cell>
          <cell r="J3434">
            <v>0</v>
          </cell>
          <cell r="K3434">
            <v>0</v>
          </cell>
          <cell r="L3434" t="str">
            <v>REQUIP 2 MG 21 FILM TABLET</v>
          </cell>
          <cell r="M3434" t="str">
            <v>ROPINIROL</v>
          </cell>
          <cell r="N3434" t="str">
            <v>GLAXOSMITHKLINE</v>
          </cell>
          <cell r="O3434">
            <v>2</v>
          </cell>
          <cell r="P3434" t="str">
            <v>MG</v>
          </cell>
          <cell r="Q3434">
            <v>21</v>
          </cell>
          <cell r="R3434" t="str">
            <v>NORMAL RECETE</v>
          </cell>
          <cell r="S3434" t="str">
            <v>ITHAL</v>
          </cell>
          <cell r="T3434" t="str">
            <v>FRANSA</v>
          </cell>
          <cell r="U3434">
            <v>6.74</v>
          </cell>
          <cell r="V3434">
            <v>6.74</v>
          </cell>
          <cell r="W3434">
            <v>6.74</v>
          </cell>
          <cell r="X3434" t="str">
            <v>FRANSA</v>
          </cell>
          <cell r="Y3434">
            <v>0</v>
          </cell>
          <cell r="Z3434">
            <v>0</v>
          </cell>
          <cell r="AA3434">
            <v>22.94</v>
          </cell>
          <cell r="AB3434">
            <v>0</v>
          </cell>
          <cell r="AC3434">
            <v>22.94</v>
          </cell>
        </row>
        <row r="3435">
          <cell r="A3435">
            <v>8699522096633</v>
          </cell>
          <cell r="B3435" t="str">
            <v>N04BC04</v>
          </cell>
          <cell r="C3435" t="str">
            <v>ropinirole</v>
          </cell>
          <cell r="D3435" t="str">
            <v>REFERANS</v>
          </cell>
          <cell r="E3435" t="str">
            <v>REFERANS</v>
          </cell>
          <cell r="F3435">
            <v>0</v>
          </cell>
          <cell r="G3435">
            <v>2</v>
          </cell>
          <cell r="H3435">
            <v>1</v>
          </cell>
          <cell r="I3435">
            <v>0</v>
          </cell>
          <cell r="J3435">
            <v>0</v>
          </cell>
          <cell r="K3435">
            <v>0</v>
          </cell>
          <cell r="L3435" t="str">
            <v>REQUIP 5 MG 21 FILM TABLET</v>
          </cell>
          <cell r="M3435" t="str">
            <v>ROPINIROL</v>
          </cell>
          <cell r="N3435" t="str">
            <v>GLAXOSMITHKLINE</v>
          </cell>
          <cell r="O3435">
            <v>5</v>
          </cell>
          <cell r="P3435" t="str">
            <v>MG</v>
          </cell>
          <cell r="Q3435">
            <v>21</v>
          </cell>
          <cell r="R3435" t="str">
            <v>NORMAL RECETE</v>
          </cell>
          <cell r="S3435" t="str">
            <v>ITHAL</v>
          </cell>
          <cell r="T3435" t="str">
            <v>FRANSA</v>
          </cell>
          <cell r="U3435">
            <v>13.81</v>
          </cell>
          <cell r="V3435">
            <v>13.81</v>
          </cell>
          <cell r="W3435">
            <v>13.81</v>
          </cell>
          <cell r="X3435" t="str">
            <v>FRANSA</v>
          </cell>
          <cell r="Y3435">
            <v>0</v>
          </cell>
          <cell r="Z3435">
            <v>0</v>
          </cell>
          <cell r="AA3435">
            <v>47</v>
          </cell>
          <cell r="AB3435">
            <v>0</v>
          </cell>
          <cell r="AC3435">
            <v>47</v>
          </cell>
        </row>
        <row r="3436">
          <cell r="A3436">
            <v>8699522115327</v>
          </cell>
          <cell r="B3436" t="str">
            <v>R02AA02</v>
          </cell>
          <cell r="C3436" t="str">
            <v>dequalinium</v>
          </cell>
          <cell r="D3436" t="str">
            <v>REFERANS</v>
          </cell>
          <cell r="E3436" t="str">
            <v>REFERANS</v>
          </cell>
          <cell r="F3436">
            <v>3</v>
          </cell>
          <cell r="G3436">
            <v>2</v>
          </cell>
          <cell r="H3436">
            <v>2</v>
          </cell>
          <cell r="I3436">
            <v>0</v>
          </cell>
          <cell r="J3436">
            <v>0</v>
          </cell>
          <cell r="K3436">
            <v>0</v>
          </cell>
          <cell r="L3436" t="str">
            <v>DEQUADIN 30 PASTIL</v>
          </cell>
          <cell r="M3436" t="str">
            <v>DEKUALINYUM KLORUR</v>
          </cell>
          <cell r="N3436" t="str">
            <v>GLAXOSMITHKLINE</v>
          </cell>
          <cell r="O3436">
            <v>0.25</v>
          </cell>
          <cell r="P3436" t="str">
            <v>MG</v>
          </cell>
          <cell r="Q3436">
            <v>30</v>
          </cell>
          <cell r="R3436" t="str">
            <v>RECETESIZ</v>
          </cell>
          <cell r="S3436" t="str">
            <v>IMAL</v>
          </cell>
          <cell r="T3436" t="str">
            <v>TURKIYE</v>
          </cell>
          <cell r="U3436">
            <v>1.25</v>
          </cell>
          <cell r="V3436">
            <v>1.25</v>
          </cell>
          <cell r="W3436">
            <v>0</v>
          </cell>
          <cell r="X3436" t="str">
            <v>TURKIYE</v>
          </cell>
          <cell r="Y3436">
            <v>0</v>
          </cell>
          <cell r="Z3436">
            <v>0</v>
          </cell>
          <cell r="AA3436">
            <v>4.22</v>
          </cell>
          <cell r="AB3436">
            <v>0</v>
          </cell>
          <cell r="AC3436">
            <v>4.22</v>
          </cell>
        </row>
        <row r="3437">
          <cell r="A3437">
            <v>8699522092857</v>
          </cell>
          <cell r="B3437" t="str">
            <v>N04BC04</v>
          </cell>
          <cell r="C3437" t="str">
            <v>ropinirole</v>
          </cell>
          <cell r="D3437" t="str">
            <v>REFERANS</v>
          </cell>
          <cell r="E3437" t="str">
            <v>REFERANS</v>
          </cell>
          <cell r="F3437">
            <v>0</v>
          </cell>
          <cell r="G3437">
            <v>2</v>
          </cell>
          <cell r="H3437">
            <v>2</v>
          </cell>
          <cell r="I3437">
            <v>0</v>
          </cell>
          <cell r="J3437">
            <v>0</v>
          </cell>
          <cell r="K3437">
            <v>0</v>
          </cell>
          <cell r="L3437" t="str">
            <v>REQUIP 0,5 MG 21 FILM TABLET</v>
          </cell>
          <cell r="M3437" t="str">
            <v>ROPINIROL</v>
          </cell>
          <cell r="N3437" t="str">
            <v>GLAXOSMITHKLINE</v>
          </cell>
          <cell r="O3437">
            <v>0.5</v>
          </cell>
          <cell r="P3437" t="str">
            <v>MG</v>
          </cell>
          <cell r="Q3437">
            <v>21</v>
          </cell>
          <cell r="R3437" t="str">
            <v>NORMAL RECETE</v>
          </cell>
          <cell r="S3437" t="str">
            <v>ITHAL</v>
          </cell>
          <cell r="T3437" t="str">
            <v>TURKIYE</v>
          </cell>
          <cell r="U3437">
            <v>1.91</v>
          </cell>
          <cell r="V3437">
            <v>1.91</v>
          </cell>
          <cell r="W3437">
            <v>0</v>
          </cell>
          <cell r="X3437" t="str">
            <v>TURKIYE</v>
          </cell>
          <cell r="Y3437">
            <v>0</v>
          </cell>
          <cell r="Z3437">
            <v>0</v>
          </cell>
          <cell r="AA3437">
            <v>6.5</v>
          </cell>
          <cell r="AB3437">
            <v>0</v>
          </cell>
          <cell r="AC3437">
            <v>6.5</v>
          </cell>
        </row>
        <row r="3438">
          <cell r="A3438">
            <v>8699786550063</v>
          </cell>
          <cell r="B3438" t="str">
            <v>R03AC13</v>
          </cell>
          <cell r="C3438" t="str">
            <v>formoterol</v>
          </cell>
          <cell r="D3438" t="str">
            <v>REFERANS</v>
          </cell>
          <cell r="E3438" t="str">
            <v>FIYAT KORUMALI URUN</v>
          </cell>
          <cell r="F3438">
            <v>0</v>
          </cell>
          <cell r="G3438">
            <v>5</v>
          </cell>
          <cell r="H3438">
            <v>1</v>
          </cell>
          <cell r="I3438" t="str">
            <v>A-3</v>
          </cell>
          <cell r="J3438">
            <v>3</v>
          </cell>
          <cell r="K3438" t="str">
            <v>TZ - 1</v>
          </cell>
          <cell r="L3438" t="str">
            <v>OXIS TURBUHALER 4,5 MCG/DOZ INHALASYON ICIN KURU TOZ 60 DOZ</v>
          </cell>
          <cell r="M3438" t="str">
            <v>FORMOTEROL FUMARAT</v>
          </cell>
          <cell r="N3438" t="str">
            <v>ASTRAZENECA</v>
          </cell>
          <cell r="O3438">
            <v>4.5</v>
          </cell>
          <cell r="P3438" t="str">
            <v>MCG</v>
          </cell>
          <cell r="Q3438">
            <v>60</v>
          </cell>
          <cell r="R3438" t="str">
            <v>NORMAL RECETE</v>
          </cell>
          <cell r="S3438" t="str">
            <v>ITHAL</v>
          </cell>
          <cell r="T3438" t="str">
            <v>ISPANYA</v>
          </cell>
          <cell r="U3438">
            <v>8.3699999999999992</v>
          </cell>
          <cell r="V3438">
            <v>8.3699999999999992</v>
          </cell>
          <cell r="W3438">
            <v>6.69</v>
          </cell>
          <cell r="X3438" t="str">
            <v>ISPANYA</v>
          </cell>
          <cell r="Y3438">
            <v>0</v>
          </cell>
          <cell r="Z3438">
            <v>0</v>
          </cell>
          <cell r="AA3438">
            <v>22.7</v>
          </cell>
          <cell r="AB3438">
            <v>0</v>
          </cell>
          <cell r="AC3438">
            <v>22.7</v>
          </cell>
        </row>
        <row r="3439">
          <cell r="A3439">
            <v>8699630997686</v>
          </cell>
          <cell r="B3439" t="str">
            <v>V06DB</v>
          </cell>
          <cell r="C3439" t="str">
            <v>fat/carbohydrates/proteins/minerals/vitamins, combinations</v>
          </cell>
          <cell r="D3439" t="str">
            <v>REFERANS</v>
          </cell>
          <cell r="E3439" t="str">
            <v>REFERANS</v>
          </cell>
          <cell r="F3439">
            <v>2</v>
          </cell>
          <cell r="G3439">
            <v>2</v>
          </cell>
          <cell r="H3439">
            <v>1</v>
          </cell>
          <cell r="I3439">
            <v>0</v>
          </cell>
          <cell r="J3439">
            <v>0</v>
          </cell>
          <cell r="K3439">
            <v>0</v>
          </cell>
          <cell r="L3439" t="str">
            <v>FRESUBIN ENERGY FIBRE DRINK MUZ AROMALI 4X200 ML</v>
          </cell>
          <cell r="M3439" t="str">
            <v>ENTERAL BESLENME</v>
          </cell>
          <cell r="N3439" t="str">
            <v>FRESENIUS KABI</v>
          </cell>
          <cell r="O3439">
            <v>200</v>
          </cell>
          <cell r="P3439" t="str">
            <v>ML</v>
          </cell>
          <cell r="Q3439">
            <v>4</v>
          </cell>
          <cell r="R3439" t="str">
            <v>NORMAL RECETE</v>
          </cell>
          <cell r="S3439" t="str">
            <v>ITHAL</v>
          </cell>
          <cell r="T3439" t="str">
            <v>ALMANYA</v>
          </cell>
          <cell r="U3439">
            <v>10.17</v>
          </cell>
          <cell r="V3439">
            <v>10.17</v>
          </cell>
          <cell r="W3439">
            <v>10.17</v>
          </cell>
          <cell r="X3439" t="str">
            <v>ALMANYA</v>
          </cell>
          <cell r="Y3439">
            <v>0</v>
          </cell>
          <cell r="Z3439">
            <v>0</v>
          </cell>
          <cell r="AA3439">
            <v>20.48</v>
          </cell>
          <cell r="AB3439">
            <v>0</v>
          </cell>
          <cell r="AC3439">
            <v>20.48</v>
          </cell>
        </row>
        <row r="3440">
          <cell r="A3440">
            <v>8699522093328</v>
          </cell>
          <cell r="B3440" t="str">
            <v>A04AA01</v>
          </cell>
          <cell r="C3440" t="str">
            <v>ondansetron</v>
          </cell>
          <cell r="D3440" t="str">
            <v>REFERANS</v>
          </cell>
          <cell r="E3440" t="str">
            <v>REFERANS</v>
          </cell>
          <cell r="F3440">
            <v>0</v>
          </cell>
          <cell r="G3440">
            <v>1</v>
          </cell>
          <cell r="H3440">
            <v>1</v>
          </cell>
          <cell r="I3440">
            <v>0</v>
          </cell>
          <cell r="J3440">
            <v>0</v>
          </cell>
          <cell r="K3440">
            <v>0</v>
          </cell>
          <cell r="L3440" t="str">
            <v>ZOFRAN  8 MG 6 TABLET</v>
          </cell>
          <cell r="M3440" t="str">
            <v>ONDANSETRON HCL</v>
          </cell>
          <cell r="N3440" t="str">
            <v>GLAXOSMITHKLINE</v>
          </cell>
          <cell r="O3440">
            <v>8</v>
          </cell>
          <cell r="P3440" t="str">
            <v>MG</v>
          </cell>
          <cell r="Q3440">
            <v>6</v>
          </cell>
          <cell r="R3440" t="str">
            <v>NORMAL RECETE</v>
          </cell>
          <cell r="S3440" t="str">
            <v>ITHAL</v>
          </cell>
          <cell r="T3440" t="str">
            <v>ISPANYA</v>
          </cell>
          <cell r="U3440">
            <v>17.07</v>
          </cell>
          <cell r="V3440">
            <v>24.41</v>
          </cell>
          <cell r="W3440">
            <v>14.64</v>
          </cell>
          <cell r="X3440" t="str">
            <v>ISPANYA</v>
          </cell>
          <cell r="Y3440">
            <v>0</v>
          </cell>
          <cell r="Z3440">
            <v>0</v>
          </cell>
          <cell r="AA3440">
            <v>49.77</v>
          </cell>
          <cell r="AB3440">
            <v>0</v>
          </cell>
          <cell r="AC3440">
            <v>49.77</v>
          </cell>
        </row>
        <row r="3441">
          <cell r="A3441">
            <v>8699522753369</v>
          </cell>
          <cell r="B3441" t="str">
            <v>A04AA01</v>
          </cell>
          <cell r="C3441" t="str">
            <v>ondansetron</v>
          </cell>
          <cell r="D3441" t="str">
            <v>REFERANS</v>
          </cell>
          <cell r="E3441" t="str">
            <v>REFERANS</v>
          </cell>
          <cell r="F3441">
            <v>0</v>
          </cell>
          <cell r="G3441">
            <v>1</v>
          </cell>
          <cell r="H3441">
            <v>1</v>
          </cell>
          <cell r="I3441">
            <v>0</v>
          </cell>
          <cell r="J3441">
            <v>0</v>
          </cell>
          <cell r="K3441">
            <v>0</v>
          </cell>
          <cell r="L3441" t="str">
            <v>ZOFRAN  8 MG/4 ML 1 AMPUL</v>
          </cell>
          <cell r="M3441" t="str">
            <v>ONDANSETRON HCL</v>
          </cell>
          <cell r="N3441" t="str">
            <v>GLAXOSMITHKLINE</v>
          </cell>
          <cell r="O3441">
            <v>8</v>
          </cell>
          <cell r="P3441" t="str">
            <v>MG</v>
          </cell>
          <cell r="Q3441">
            <v>1</v>
          </cell>
          <cell r="R3441" t="str">
            <v>NORMAL RECETE</v>
          </cell>
          <cell r="S3441" t="str">
            <v>ITHAL</v>
          </cell>
          <cell r="T3441" t="str">
            <v>YUNANISTAN</v>
          </cell>
          <cell r="U3441">
            <v>4.62</v>
          </cell>
          <cell r="V3441">
            <v>8.25</v>
          </cell>
          <cell r="W3441">
            <v>4.62</v>
          </cell>
          <cell r="X3441" t="str">
            <v>YUNANISTAN</v>
          </cell>
          <cell r="Y3441">
            <v>0</v>
          </cell>
          <cell r="Z3441">
            <v>0</v>
          </cell>
          <cell r="AA3441">
            <v>15.67</v>
          </cell>
          <cell r="AB3441">
            <v>0</v>
          </cell>
          <cell r="AC3441">
            <v>15.67</v>
          </cell>
        </row>
        <row r="3442">
          <cell r="A3442">
            <v>8699522753352</v>
          </cell>
          <cell r="B3442" t="str">
            <v>A04AA01</v>
          </cell>
          <cell r="C3442" t="str">
            <v>ondansetron</v>
          </cell>
          <cell r="D3442" t="str">
            <v>REFERANS</v>
          </cell>
          <cell r="E3442" t="str">
            <v>REFERANS</v>
          </cell>
          <cell r="F3442">
            <v>0</v>
          </cell>
          <cell r="G3442">
            <v>1</v>
          </cell>
          <cell r="H3442">
            <v>1</v>
          </cell>
          <cell r="I3442">
            <v>0</v>
          </cell>
          <cell r="J3442">
            <v>0</v>
          </cell>
          <cell r="K3442">
            <v>0</v>
          </cell>
          <cell r="L3442" t="str">
            <v>ZOFRAN  4 MG/2 ML 1 AMPUL</v>
          </cell>
          <cell r="M3442" t="str">
            <v>ONDANSETRON HCL</v>
          </cell>
          <cell r="N3442" t="str">
            <v>GLAXOSMITHKLINE</v>
          </cell>
          <cell r="O3442">
            <v>4</v>
          </cell>
          <cell r="P3442" t="str">
            <v>MG</v>
          </cell>
          <cell r="Q3442">
            <v>1</v>
          </cell>
          <cell r="R3442" t="str">
            <v>NORMAL RECETE</v>
          </cell>
          <cell r="S3442" t="str">
            <v>ITHAL</v>
          </cell>
          <cell r="T3442" t="str">
            <v>YUNANISTAN</v>
          </cell>
          <cell r="U3442">
            <v>4.38</v>
          </cell>
          <cell r="V3442">
            <v>5.7</v>
          </cell>
          <cell r="W3442">
            <v>3.42</v>
          </cell>
          <cell r="X3442" t="str">
            <v>YUNANISTAN</v>
          </cell>
          <cell r="Y3442">
            <v>0</v>
          </cell>
          <cell r="Z3442">
            <v>0</v>
          </cell>
          <cell r="AA3442">
            <v>11.49</v>
          </cell>
          <cell r="AB3442">
            <v>0</v>
          </cell>
          <cell r="AC3442">
            <v>11.49</v>
          </cell>
        </row>
        <row r="3443">
          <cell r="A3443">
            <v>8699522750122</v>
          </cell>
          <cell r="B3443" t="str">
            <v>M03AC11</v>
          </cell>
          <cell r="C3443" t="str">
            <v>cisatracurium</v>
          </cell>
          <cell r="D3443" t="str">
            <v>REFERANS</v>
          </cell>
          <cell r="E3443" t="str">
            <v>REFERANS</v>
          </cell>
          <cell r="F3443">
            <v>0</v>
          </cell>
          <cell r="G3443">
            <v>2</v>
          </cell>
          <cell r="H3443">
            <v>1</v>
          </cell>
          <cell r="I3443">
            <v>0</v>
          </cell>
          <cell r="J3443">
            <v>0</v>
          </cell>
          <cell r="K3443">
            <v>0</v>
          </cell>
          <cell r="L3443" t="str">
            <v>NIMBEX 20 MG/10 ML 5 AMPUL</v>
          </cell>
          <cell r="M3443" t="str">
            <v>CISATRAKURYUM BESILAT</v>
          </cell>
          <cell r="N3443" t="str">
            <v>GLAXOSMITHKLINE</v>
          </cell>
          <cell r="O3443">
            <v>20</v>
          </cell>
          <cell r="P3443" t="str">
            <v>MG</v>
          </cell>
          <cell r="Q3443">
            <v>5</v>
          </cell>
          <cell r="R3443" t="str">
            <v>NORMAL RECETE</v>
          </cell>
          <cell r="S3443" t="str">
            <v>ITHAL</v>
          </cell>
          <cell r="T3443" t="str">
            <v>ISPANYA</v>
          </cell>
          <cell r="U3443">
            <v>18.670000000000002</v>
          </cell>
          <cell r="V3443">
            <v>18.670000000000002</v>
          </cell>
          <cell r="W3443">
            <v>18.670000000000002</v>
          </cell>
          <cell r="X3443" t="str">
            <v>ISPANYA</v>
          </cell>
          <cell r="Y3443">
            <v>0</v>
          </cell>
          <cell r="Z3443">
            <v>1</v>
          </cell>
          <cell r="AA3443">
            <v>63.54</v>
          </cell>
          <cell r="AB3443">
            <v>0</v>
          </cell>
          <cell r="AC3443">
            <v>63.54</v>
          </cell>
        </row>
        <row r="3444">
          <cell r="A3444">
            <v>8699522752485</v>
          </cell>
          <cell r="B3444" t="str">
            <v>M03AC10</v>
          </cell>
          <cell r="C3444" t="str">
            <v>mivacurium chloride</v>
          </cell>
          <cell r="D3444" t="str">
            <v>REFERANS</v>
          </cell>
          <cell r="E3444" t="str">
            <v>REFERANS</v>
          </cell>
          <cell r="F3444">
            <v>0</v>
          </cell>
          <cell r="G3444">
            <v>2</v>
          </cell>
          <cell r="H3444">
            <v>1</v>
          </cell>
          <cell r="I3444">
            <v>0</v>
          </cell>
          <cell r="J3444">
            <v>0</v>
          </cell>
          <cell r="K3444">
            <v>0</v>
          </cell>
          <cell r="L3444" t="str">
            <v>MIVACRON  10 MG 5 AMPUL</v>
          </cell>
          <cell r="M3444" t="str">
            <v>MIVAKURYUM</v>
          </cell>
          <cell r="N3444" t="str">
            <v>GLAXOSMITHKLINE</v>
          </cell>
          <cell r="O3444">
            <v>10</v>
          </cell>
          <cell r="P3444" t="str">
            <v>MG</v>
          </cell>
          <cell r="Q3444">
            <v>5</v>
          </cell>
          <cell r="R3444" t="str">
            <v>NORMAL RECETE</v>
          </cell>
          <cell r="S3444" t="str">
            <v>ITHAL</v>
          </cell>
          <cell r="T3444" t="str">
            <v>ITALYA</v>
          </cell>
          <cell r="U3444">
            <v>12.27</v>
          </cell>
          <cell r="V3444">
            <v>12.27</v>
          </cell>
          <cell r="W3444">
            <v>12.27</v>
          </cell>
          <cell r="X3444" t="str">
            <v>ITALYA</v>
          </cell>
          <cell r="Y3444">
            <v>0</v>
          </cell>
          <cell r="Z3444">
            <v>1</v>
          </cell>
          <cell r="AA3444">
            <v>41.76</v>
          </cell>
          <cell r="AB3444">
            <v>0</v>
          </cell>
          <cell r="AC3444">
            <v>41.76</v>
          </cell>
        </row>
        <row r="3445">
          <cell r="A3445">
            <v>8699522794720</v>
          </cell>
          <cell r="B3445" t="str">
            <v>L01XX17</v>
          </cell>
          <cell r="C3445" t="str">
            <v>topotecan</v>
          </cell>
          <cell r="D3445" t="str">
            <v>REFERANS</v>
          </cell>
          <cell r="E3445" t="str">
            <v>REFERANS</v>
          </cell>
          <cell r="F3445">
            <v>0</v>
          </cell>
          <cell r="G3445">
            <v>1</v>
          </cell>
          <cell r="H3445">
            <v>1</v>
          </cell>
          <cell r="I3445">
            <v>0</v>
          </cell>
          <cell r="J3445">
            <v>0</v>
          </cell>
          <cell r="K3445">
            <v>0</v>
          </cell>
          <cell r="L3445" t="str">
            <v>HYCAMTIN IV 4 MG 1 FLAKON</v>
          </cell>
          <cell r="M3445" t="str">
            <v>TOPOTEKAN HCL</v>
          </cell>
          <cell r="N3445" t="str">
            <v>GLAXOSMITHKLINE</v>
          </cell>
          <cell r="O3445">
            <v>4</v>
          </cell>
          <cell r="P3445" t="str">
            <v>MG</v>
          </cell>
          <cell r="Q3445">
            <v>1</v>
          </cell>
          <cell r="R3445" t="str">
            <v>NORMAL RECETE</v>
          </cell>
          <cell r="S3445" t="str">
            <v>ITHAL</v>
          </cell>
          <cell r="T3445" t="str">
            <v>ISVICRE</v>
          </cell>
          <cell r="U3445">
            <v>209.62</v>
          </cell>
          <cell r="V3445">
            <v>223.58</v>
          </cell>
          <cell r="W3445">
            <v>134.13999999999999</v>
          </cell>
          <cell r="X3445" t="str">
            <v>BULGARISTAN</v>
          </cell>
          <cell r="Y3445">
            <v>0</v>
          </cell>
          <cell r="Z3445">
            <v>0</v>
          </cell>
          <cell r="AA3445">
            <v>449.97</v>
          </cell>
          <cell r="AB3445">
            <v>0</v>
          </cell>
          <cell r="AC3445">
            <v>449.97</v>
          </cell>
        </row>
        <row r="3446">
          <cell r="A3446">
            <v>8699522750115</v>
          </cell>
          <cell r="B3446" t="str">
            <v>M03AC11</v>
          </cell>
          <cell r="C3446" t="str">
            <v>cisatracurium</v>
          </cell>
          <cell r="D3446" t="str">
            <v>REFERANS</v>
          </cell>
          <cell r="E3446" t="str">
            <v>REFERANS</v>
          </cell>
          <cell r="F3446">
            <v>0</v>
          </cell>
          <cell r="G3446">
            <v>2</v>
          </cell>
          <cell r="H3446">
            <v>1</v>
          </cell>
          <cell r="I3446">
            <v>0</v>
          </cell>
          <cell r="J3446">
            <v>0</v>
          </cell>
          <cell r="K3446">
            <v>0</v>
          </cell>
          <cell r="L3446" t="str">
            <v>NIMBEX 10 MG/ 5 ML 5 AMPUL</v>
          </cell>
          <cell r="M3446" t="str">
            <v>CISATRAKURYUM BESILAT</v>
          </cell>
          <cell r="N3446" t="str">
            <v>GLAXOSMITHKLINE</v>
          </cell>
          <cell r="O3446">
            <v>10</v>
          </cell>
          <cell r="P3446" t="str">
            <v>MG</v>
          </cell>
          <cell r="Q3446">
            <v>5</v>
          </cell>
          <cell r="R3446" t="str">
            <v>NORMAL RECETE</v>
          </cell>
          <cell r="S3446" t="str">
            <v>ITHAL</v>
          </cell>
          <cell r="T3446" t="str">
            <v>ISPANYA</v>
          </cell>
          <cell r="U3446">
            <v>9.34</v>
          </cell>
          <cell r="V3446">
            <v>9.34</v>
          </cell>
          <cell r="W3446">
            <v>9.34</v>
          </cell>
          <cell r="X3446" t="str">
            <v>ISPANYA</v>
          </cell>
          <cell r="Y3446">
            <v>0</v>
          </cell>
          <cell r="Z3446">
            <v>1</v>
          </cell>
          <cell r="AA3446">
            <v>31.79</v>
          </cell>
          <cell r="AB3446">
            <v>0</v>
          </cell>
          <cell r="AC3446">
            <v>31.79</v>
          </cell>
        </row>
        <row r="3447">
          <cell r="A3447">
            <v>8699522752492</v>
          </cell>
          <cell r="B3447" t="str">
            <v>M03AC10</v>
          </cell>
          <cell r="C3447" t="str">
            <v>mivacurium chloride</v>
          </cell>
          <cell r="D3447" t="str">
            <v>REFERANS</v>
          </cell>
          <cell r="E3447" t="str">
            <v>REFERANS</v>
          </cell>
          <cell r="F3447">
            <v>0</v>
          </cell>
          <cell r="G3447">
            <v>2</v>
          </cell>
          <cell r="H3447">
            <v>1</v>
          </cell>
          <cell r="I3447">
            <v>0</v>
          </cell>
          <cell r="J3447">
            <v>0</v>
          </cell>
          <cell r="K3447">
            <v>0</v>
          </cell>
          <cell r="L3447" t="str">
            <v>MIVACRON  20 MG 5 AMPUL</v>
          </cell>
          <cell r="M3447" t="str">
            <v>MIVAKURYUM</v>
          </cell>
          <cell r="N3447" t="str">
            <v>GLAXOSMITHKLINE</v>
          </cell>
          <cell r="O3447">
            <v>20</v>
          </cell>
          <cell r="P3447" t="str">
            <v>MG</v>
          </cell>
          <cell r="Q3447">
            <v>5</v>
          </cell>
          <cell r="R3447" t="str">
            <v>NORMAL RECETE</v>
          </cell>
          <cell r="S3447" t="str">
            <v>ITHAL</v>
          </cell>
          <cell r="T3447" t="str">
            <v>ITALYA</v>
          </cell>
          <cell r="U3447">
            <v>21.36</v>
          </cell>
          <cell r="V3447">
            <v>21.36</v>
          </cell>
          <cell r="W3447">
            <v>21.36</v>
          </cell>
          <cell r="X3447" t="str">
            <v>ITALYA</v>
          </cell>
          <cell r="Y3447">
            <v>0</v>
          </cell>
          <cell r="Z3447">
            <v>1</v>
          </cell>
          <cell r="AA3447">
            <v>72.7</v>
          </cell>
          <cell r="AB3447">
            <v>0</v>
          </cell>
          <cell r="AC3447">
            <v>72.7</v>
          </cell>
        </row>
        <row r="3448">
          <cell r="A3448">
            <v>8699522750108</v>
          </cell>
          <cell r="B3448" t="str">
            <v>M03AC11</v>
          </cell>
          <cell r="C3448" t="str">
            <v>cisatracurium</v>
          </cell>
          <cell r="D3448" t="str">
            <v>REFERANS</v>
          </cell>
          <cell r="E3448" t="str">
            <v>REFERANS</v>
          </cell>
          <cell r="F3448">
            <v>0</v>
          </cell>
          <cell r="G3448">
            <v>2</v>
          </cell>
          <cell r="H3448">
            <v>1</v>
          </cell>
          <cell r="I3448">
            <v>0</v>
          </cell>
          <cell r="J3448">
            <v>0</v>
          </cell>
          <cell r="K3448">
            <v>0</v>
          </cell>
          <cell r="L3448" t="str">
            <v>NIMBEX   5 MG/ 2,5 ML 5 AMPUL</v>
          </cell>
          <cell r="M3448" t="str">
            <v>CISATRAKURYUM BESILAT</v>
          </cell>
          <cell r="N3448" t="str">
            <v>GLAXOSMITHKLINE</v>
          </cell>
          <cell r="O3448">
            <v>5</v>
          </cell>
          <cell r="P3448" t="str">
            <v>MG</v>
          </cell>
          <cell r="Q3448">
            <v>5</v>
          </cell>
          <cell r="R3448" t="str">
            <v>NORMAL RECETE</v>
          </cell>
          <cell r="S3448" t="str">
            <v>ITHAL</v>
          </cell>
          <cell r="T3448" t="str">
            <v>ISPANYA</v>
          </cell>
          <cell r="U3448">
            <v>4.67</v>
          </cell>
          <cell r="V3448">
            <v>4.67</v>
          </cell>
          <cell r="W3448">
            <v>4.67</v>
          </cell>
          <cell r="X3448" t="str">
            <v>ISPANYA</v>
          </cell>
          <cell r="Y3448">
            <v>0</v>
          </cell>
          <cell r="Z3448">
            <v>1</v>
          </cell>
          <cell r="AA3448">
            <v>15.89</v>
          </cell>
          <cell r="AB3448">
            <v>0</v>
          </cell>
          <cell r="AC3448">
            <v>15.89</v>
          </cell>
        </row>
        <row r="3449">
          <cell r="A3449">
            <v>8699522752171</v>
          </cell>
          <cell r="B3449" t="str">
            <v>M03AC04</v>
          </cell>
          <cell r="C3449" t="str">
            <v>atracurium</v>
          </cell>
          <cell r="D3449" t="str">
            <v>REFERANS</v>
          </cell>
          <cell r="E3449" t="str">
            <v>FIYAT KORUMALI URUN</v>
          </cell>
          <cell r="F3449">
            <v>6</v>
          </cell>
          <cell r="G3449">
            <v>1</v>
          </cell>
          <cell r="H3449">
            <v>1</v>
          </cell>
          <cell r="I3449">
            <v>0</v>
          </cell>
          <cell r="J3449">
            <v>0</v>
          </cell>
          <cell r="K3449">
            <v>0</v>
          </cell>
          <cell r="L3449" t="str">
            <v>TRACRIUM 50 MG 5 AMPUL</v>
          </cell>
          <cell r="M3449" t="str">
            <v>ATRAKURYUM BEZILAT</v>
          </cell>
          <cell r="N3449" t="str">
            <v>GLAXOSMITHKLINE</v>
          </cell>
          <cell r="O3449" t="str">
            <v>50+5</v>
          </cell>
          <cell r="P3449" t="str">
            <v>MG</v>
          </cell>
          <cell r="Q3449">
            <v>5</v>
          </cell>
          <cell r="R3449" t="str">
            <v>NORMAL RECETE</v>
          </cell>
          <cell r="S3449" t="str">
            <v>ITHAL</v>
          </cell>
          <cell r="T3449" t="str">
            <v>FRANSA</v>
          </cell>
          <cell r="U3449">
            <v>33.450000000000003</v>
          </cell>
          <cell r="V3449">
            <v>33.450000000000003</v>
          </cell>
          <cell r="W3449">
            <v>33.450000000000003</v>
          </cell>
          <cell r="X3449" t="str">
            <v>FRANSA</v>
          </cell>
          <cell r="Y3449">
            <v>0</v>
          </cell>
          <cell r="Z3449">
            <v>1</v>
          </cell>
          <cell r="AA3449">
            <v>113.85</v>
          </cell>
          <cell r="AB3449">
            <v>0</v>
          </cell>
          <cell r="AC3449">
            <v>113.85</v>
          </cell>
        </row>
        <row r="3450">
          <cell r="A3450">
            <v>8699522091027</v>
          </cell>
          <cell r="B3450" t="str">
            <v>N02BE01</v>
          </cell>
          <cell r="C3450" t="str">
            <v>paracetamol</v>
          </cell>
          <cell r="D3450" t="str">
            <v>REFERANS</v>
          </cell>
          <cell r="E3450" t="str">
            <v>FIYAT KORUMALI URUN</v>
          </cell>
          <cell r="F3450">
            <v>4</v>
          </cell>
          <cell r="G3450">
            <v>1</v>
          </cell>
          <cell r="H3450">
            <v>2</v>
          </cell>
          <cell r="I3450">
            <v>0</v>
          </cell>
          <cell r="J3450">
            <v>0</v>
          </cell>
          <cell r="K3450">
            <v>0</v>
          </cell>
          <cell r="L3450" t="str">
            <v>PANADOL 500 MG 24 FILM TABLET</v>
          </cell>
          <cell r="M3450" t="str">
            <v>PARASETAMOL</v>
          </cell>
          <cell r="N3450" t="str">
            <v>GLAXOSMITHKLINE</v>
          </cell>
          <cell r="O3450">
            <v>500</v>
          </cell>
          <cell r="P3450" t="str">
            <v>MG</v>
          </cell>
          <cell r="Q3450">
            <v>24</v>
          </cell>
          <cell r="R3450" t="str">
            <v>NORMAL RECETE</v>
          </cell>
          <cell r="S3450" t="str">
            <v>ITHAL</v>
          </cell>
          <cell r="T3450" t="str">
            <v>IRLANDA</v>
          </cell>
          <cell r="U3450">
            <v>2.11</v>
          </cell>
          <cell r="V3450">
            <v>1.0900000000000001</v>
          </cell>
          <cell r="W3450">
            <v>0</v>
          </cell>
          <cell r="X3450" t="str">
            <v>TURKIYE</v>
          </cell>
          <cell r="Y3450">
            <v>0</v>
          </cell>
          <cell r="Z3450">
            <v>0</v>
          </cell>
          <cell r="AA3450">
            <v>3.67</v>
          </cell>
          <cell r="AB3450">
            <v>0</v>
          </cell>
          <cell r="AC3450">
            <v>3.67</v>
          </cell>
        </row>
        <row r="3451">
          <cell r="A3451">
            <v>8699522095964</v>
          </cell>
          <cell r="B3451" t="str">
            <v>N02BE51</v>
          </cell>
          <cell r="C3451" t="str">
            <v>paracetamol, combinations excl. psycholeptics</v>
          </cell>
          <cell r="D3451" t="str">
            <v>REFERANS</v>
          </cell>
          <cell r="E3451" t="str">
            <v>FIYAT KORUMALI URUN</v>
          </cell>
          <cell r="F3451">
            <v>4</v>
          </cell>
          <cell r="G3451">
            <v>1</v>
          </cell>
          <cell r="H3451">
            <v>2</v>
          </cell>
          <cell r="I3451">
            <v>0</v>
          </cell>
          <cell r="J3451">
            <v>0</v>
          </cell>
          <cell r="K3451">
            <v>0</v>
          </cell>
          <cell r="L3451" t="str">
            <v>PANADOL  EXTRA 500 MG 24 FILM TABLET</v>
          </cell>
          <cell r="M3451" t="str">
            <v>PARASETAMOL + KAFEIN</v>
          </cell>
          <cell r="N3451" t="str">
            <v>GLAXOSMITHKLINE</v>
          </cell>
          <cell r="O3451" t="str">
            <v>500+65</v>
          </cell>
          <cell r="P3451" t="str">
            <v>MG</v>
          </cell>
          <cell r="Q3451">
            <v>24</v>
          </cell>
          <cell r="R3451" t="str">
            <v>NORMAL RECETE</v>
          </cell>
          <cell r="S3451" t="str">
            <v>ITHAL</v>
          </cell>
          <cell r="T3451" t="str">
            <v>IRLANDA</v>
          </cell>
          <cell r="U3451">
            <v>2.77</v>
          </cell>
          <cell r="V3451">
            <v>1.1200000000000001</v>
          </cell>
          <cell r="W3451">
            <v>0</v>
          </cell>
          <cell r="X3451" t="str">
            <v>TURKIYE</v>
          </cell>
          <cell r="Y3451">
            <v>0</v>
          </cell>
          <cell r="Z3451">
            <v>0</v>
          </cell>
          <cell r="AA3451">
            <v>3.76</v>
          </cell>
          <cell r="AB3451">
            <v>0</v>
          </cell>
          <cell r="AC3451">
            <v>3.76</v>
          </cell>
        </row>
        <row r="3452">
          <cell r="A3452">
            <v>8699522091003</v>
          </cell>
          <cell r="B3452" t="str">
            <v>B02BX05</v>
          </cell>
          <cell r="C3452" t="str">
            <v>eltrombopag</v>
          </cell>
          <cell r="D3452" t="str">
            <v>REFERANS</v>
          </cell>
          <cell r="E3452" t="str">
            <v>REFERANS</v>
          </cell>
          <cell r="F3452">
            <v>0</v>
          </cell>
          <cell r="G3452">
            <v>2</v>
          </cell>
          <cell r="H3452">
            <v>1</v>
          </cell>
          <cell r="I3452">
            <v>0</v>
          </cell>
          <cell r="J3452">
            <v>0</v>
          </cell>
          <cell r="K3452">
            <v>0</v>
          </cell>
          <cell r="L3452" t="str">
            <v>REVOLADE 25 MG 14 FILM KAPLI TABLET</v>
          </cell>
          <cell r="M3452" t="str">
            <v>ELTROMBOPAG</v>
          </cell>
          <cell r="N3452" t="str">
            <v>GLAXOSMITHKLINE</v>
          </cell>
          <cell r="O3452">
            <v>25</v>
          </cell>
          <cell r="P3452" t="str">
            <v>MG</v>
          </cell>
          <cell r="Q3452">
            <v>14</v>
          </cell>
          <cell r="R3452" t="str">
            <v>NORMAL RECETE</v>
          </cell>
          <cell r="S3452" t="str">
            <v>ITHAL</v>
          </cell>
          <cell r="T3452" t="str">
            <v>ISVICRE</v>
          </cell>
          <cell r="U3452">
            <v>404.43</v>
          </cell>
          <cell r="V3452">
            <v>404.43</v>
          </cell>
          <cell r="W3452">
            <v>404.43</v>
          </cell>
          <cell r="X3452" t="str">
            <v>ISVICRE</v>
          </cell>
          <cell r="Y3452">
            <v>0</v>
          </cell>
          <cell r="Z3452">
            <v>0</v>
          </cell>
          <cell r="AA3452">
            <v>1376.55</v>
          </cell>
          <cell r="AB3452">
            <v>0</v>
          </cell>
          <cell r="AC3452">
            <v>1376.55</v>
          </cell>
        </row>
        <row r="3453">
          <cell r="A3453">
            <v>8699522091010</v>
          </cell>
          <cell r="B3453" t="str">
            <v>B02BX05</v>
          </cell>
          <cell r="C3453" t="str">
            <v>eltrombopag</v>
          </cell>
          <cell r="D3453" t="str">
            <v>REFERANS</v>
          </cell>
          <cell r="E3453" t="str">
            <v>REFERANS</v>
          </cell>
          <cell r="F3453">
            <v>0</v>
          </cell>
          <cell r="G3453">
            <v>2</v>
          </cell>
          <cell r="H3453">
            <v>1</v>
          </cell>
          <cell r="I3453">
            <v>0</v>
          </cell>
          <cell r="J3453">
            <v>0</v>
          </cell>
          <cell r="K3453">
            <v>0</v>
          </cell>
          <cell r="L3453" t="str">
            <v>REVOLADE 50 MG 14 FILM KAPLI TABLET</v>
          </cell>
          <cell r="M3453" t="str">
            <v>ELTROMBOPAG</v>
          </cell>
          <cell r="N3453" t="str">
            <v>GLAXOSMITHKLINE</v>
          </cell>
          <cell r="O3453">
            <v>50</v>
          </cell>
          <cell r="P3453" t="str">
            <v>MG</v>
          </cell>
          <cell r="Q3453">
            <v>14</v>
          </cell>
          <cell r="R3453" t="str">
            <v>NORMAL RECETE</v>
          </cell>
          <cell r="S3453" t="str">
            <v>ITHAL</v>
          </cell>
          <cell r="T3453" t="str">
            <v>ISVICRE</v>
          </cell>
          <cell r="U3453">
            <v>808.86</v>
          </cell>
          <cell r="V3453">
            <v>808.86</v>
          </cell>
          <cell r="W3453">
            <v>808.86</v>
          </cell>
          <cell r="X3453" t="str">
            <v>ISVICRE</v>
          </cell>
          <cell r="Y3453">
            <v>0</v>
          </cell>
          <cell r="Z3453">
            <v>0</v>
          </cell>
          <cell r="AA3453">
            <v>2753.11</v>
          </cell>
          <cell r="AB3453">
            <v>0</v>
          </cell>
          <cell r="AC3453">
            <v>2753.11</v>
          </cell>
        </row>
        <row r="3454">
          <cell r="A3454">
            <v>8699536080024</v>
          </cell>
          <cell r="B3454" t="str">
            <v>R03DC03</v>
          </cell>
          <cell r="C3454" t="str">
            <v>montelukast</v>
          </cell>
          <cell r="D3454" t="str">
            <v>ESDEGER</v>
          </cell>
          <cell r="E3454" t="str">
            <v>ESDEGER</v>
          </cell>
          <cell r="F3454">
            <v>0</v>
          </cell>
          <cell r="G3454">
            <v>1</v>
          </cell>
          <cell r="H3454">
            <v>1</v>
          </cell>
          <cell r="I3454">
            <v>0</v>
          </cell>
          <cell r="J3454">
            <v>0</v>
          </cell>
          <cell r="K3454">
            <v>0</v>
          </cell>
          <cell r="L3454" t="str">
            <v>NOTTA 5 MG 28 CIGNEME TABLETI</v>
          </cell>
          <cell r="M3454" t="str">
            <v>MONTELUKAST SODYUM</v>
          </cell>
          <cell r="N3454" t="str">
            <v>SANOVEL</v>
          </cell>
          <cell r="O3454">
            <v>5</v>
          </cell>
          <cell r="P3454" t="str">
            <v>MG</v>
          </cell>
          <cell r="Q3454">
            <v>28</v>
          </cell>
          <cell r="R3454" t="str">
            <v>NORMAL RECETE</v>
          </cell>
          <cell r="S3454" t="str">
            <v>IMAL</v>
          </cell>
          <cell r="T3454" t="str">
            <v>ITALYA</v>
          </cell>
          <cell r="U3454">
            <v>11.75</v>
          </cell>
          <cell r="V3454">
            <v>27.53</v>
          </cell>
          <cell r="W3454">
            <v>11.75</v>
          </cell>
          <cell r="X3454" t="str">
            <v>ITALYA</v>
          </cell>
          <cell r="Y3454">
            <v>0</v>
          </cell>
          <cell r="Z3454">
            <v>0</v>
          </cell>
          <cell r="AA3454">
            <v>39.94</v>
          </cell>
          <cell r="AB3454">
            <v>0</v>
          </cell>
          <cell r="AC3454">
            <v>39.94</v>
          </cell>
        </row>
        <row r="3455">
          <cell r="A3455">
            <v>8699536080048</v>
          </cell>
          <cell r="B3455" t="str">
            <v>R03DC03</v>
          </cell>
          <cell r="C3455" t="str">
            <v>montelukast</v>
          </cell>
          <cell r="D3455" t="str">
            <v>ESDEGER</v>
          </cell>
          <cell r="E3455" t="str">
            <v>ESDEGER</v>
          </cell>
          <cell r="F3455">
            <v>0</v>
          </cell>
          <cell r="G3455">
            <v>5</v>
          </cell>
          <cell r="H3455">
            <v>1</v>
          </cell>
          <cell r="I3455">
            <v>0</v>
          </cell>
          <cell r="J3455">
            <v>0</v>
          </cell>
          <cell r="K3455">
            <v>0</v>
          </cell>
          <cell r="L3455" t="str">
            <v>NOTTA 5 MG 90 CIGNEME TABLETI</v>
          </cell>
          <cell r="M3455" t="str">
            <v>MONTELUKAST SODYUM</v>
          </cell>
          <cell r="N3455" t="str">
            <v>SANOVEL</v>
          </cell>
          <cell r="O3455">
            <v>5</v>
          </cell>
          <cell r="P3455" t="str">
            <v>MG</v>
          </cell>
          <cell r="Q3455">
            <v>90</v>
          </cell>
          <cell r="R3455" t="str">
            <v>NORMAL RECETE</v>
          </cell>
          <cell r="S3455" t="str">
            <v>IMAL</v>
          </cell>
          <cell r="T3455" t="str">
            <v>ITALYA</v>
          </cell>
          <cell r="U3455">
            <v>37.76</v>
          </cell>
          <cell r="V3455">
            <v>88.44</v>
          </cell>
          <cell r="W3455">
            <v>37.76</v>
          </cell>
          <cell r="X3455" t="str">
            <v>ITALYA</v>
          </cell>
          <cell r="Y3455">
            <v>0</v>
          </cell>
          <cell r="Z3455">
            <v>0</v>
          </cell>
          <cell r="AA3455">
            <v>125.23</v>
          </cell>
          <cell r="AB3455">
            <v>0</v>
          </cell>
          <cell r="AC3455">
            <v>125.23</v>
          </cell>
        </row>
        <row r="3456">
          <cell r="A3456">
            <v>8699548990359</v>
          </cell>
          <cell r="B3456" t="str">
            <v>V06DB</v>
          </cell>
          <cell r="C3456" t="str">
            <v>fat/carbohydrates/proteins/minerals/vitamins, combinations</v>
          </cell>
          <cell r="D3456" t="str">
            <v>REFERANS</v>
          </cell>
          <cell r="E3456" t="str">
            <v>REFERANS</v>
          </cell>
          <cell r="F3456">
            <v>2</v>
          </cell>
          <cell r="G3456">
            <v>2</v>
          </cell>
          <cell r="H3456">
            <v>1</v>
          </cell>
          <cell r="I3456">
            <v>0</v>
          </cell>
          <cell r="J3456">
            <v>0</v>
          </cell>
          <cell r="K3456">
            <v>0</v>
          </cell>
          <cell r="L3456" t="str">
            <v>GLUCERNA 250 ML FSMP</v>
          </cell>
          <cell r="M3456" t="str">
            <v>PROTEIN+KARBONHIDRAT+YAG+VIT+MINERAL</v>
          </cell>
          <cell r="N3456" t="str">
            <v>ABBOTT</v>
          </cell>
          <cell r="O3456">
            <v>250</v>
          </cell>
          <cell r="P3456" t="str">
            <v>ML</v>
          </cell>
          <cell r="Q3456">
            <v>1</v>
          </cell>
          <cell r="R3456" t="str">
            <v>NORMAL RECETE</v>
          </cell>
          <cell r="S3456" t="str">
            <v>ITHAL</v>
          </cell>
          <cell r="T3456" t="str">
            <v>IRLANDA</v>
          </cell>
          <cell r="U3456">
            <v>2.12</v>
          </cell>
          <cell r="V3456">
            <v>2.12</v>
          </cell>
          <cell r="W3456">
            <v>2.12</v>
          </cell>
          <cell r="X3456" t="str">
            <v>IRLANDA</v>
          </cell>
          <cell r="Y3456">
            <v>0</v>
          </cell>
          <cell r="Z3456">
            <v>0</v>
          </cell>
          <cell r="AA3456">
            <v>7.21</v>
          </cell>
          <cell r="AB3456">
            <v>0</v>
          </cell>
          <cell r="AC3456">
            <v>7.21</v>
          </cell>
        </row>
        <row r="3457">
          <cell r="A3457">
            <v>8699536010540</v>
          </cell>
          <cell r="B3457" t="str">
            <v>C09DA06</v>
          </cell>
          <cell r="C3457" t="str">
            <v xml:space="preserve">candesartan and diuretics </v>
          </cell>
          <cell r="D3457" t="str">
            <v>ESDEGER</v>
          </cell>
          <cell r="E3457" t="str">
            <v>ESDEGER</v>
          </cell>
          <cell r="F3457">
            <v>0</v>
          </cell>
          <cell r="G3457">
            <v>1</v>
          </cell>
          <cell r="H3457">
            <v>1</v>
          </cell>
          <cell r="I3457">
            <v>0</v>
          </cell>
          <cell r="J3457">
            <v>0</v>
          </cell>
          <cell r="K3457">
            <v>0</v>
          </cell>
          <cell r="L3457" t="str">
            <v>AYRA PLUS 16/12,5 MG 28 TABLET</v>
          </cell>
          <cell r="M3457" t="str">
            <v>KANDESARTAN SILEKSETIL + HIDROKLOROTIYAZID</v>
          </cell>
          <cell r="N3457" t="str">
            <v>SANOVEL</v>
          </cell>
          <cell r="O3457" t="str">
            <v>16+12,5</v>
          </cell>
          <cell r="P3457" t="str">
            <v>MG</v>
          </cell>
          <cell r="Q3457">
            <v>28</v>
          </cell>
          <cell r="R3457" t="str">
            <v>NORMAL RECETE</v>
          </cell>
          <cell r="S3457" t="str">
            <v>IMAL</v>
          </cell>
          <cell r="T3457" t="str">
            <v>PORTEKIZ</v>
          </cell>
          <cell r="U3457">
            <v>7.24</v>
          </cell>
          <cell r="V3457">
            <v>15.12</v>
          </cell>
          <cell r="W3457">
            <v>7.24</v>
          </cell>
          <cell r="X3457" t="str">
            <v>PORTEKIZ</v>
          </cell>
          <cell r="Y3457">
            <v>0</v>
          </cell>
          <cell r="Z3457">
            <v>0</v>
          </cell>
          <cell r="AA3457">
            <v>19.09</v>
          </cell>
          <cell r="AB3457">
            <v>0</v>
          </cell>
          <cell r="AC3457">
            <v>19.09</v>
          </cell>
        </row>
        <row r="3458">
          <cell r="A3458">
            <v>8699536010687</v>
          </cell>
          <cell r="B3458" t="str">
            <v>C09DA06</v>
          </cell>
          <cell r="C3458" t="str">
            <v xml:space="preserve">candesartan and diuretics </v>
          </cell>
          <cell r="D3458" t="str">
            <v>ESDEGER</v>
          </cell>
          <cell r="E3458" t="str">
            <v>ESDEGER</v>
          </cell>
          <cell r="F3458">
            <v>0</v>
          </cell>
          <cell r="G3458">
            <v>5</v>
          </cell>
          <cell r="H3458">
            <v>1</v>
          </cell>
          <cell r="I3458">
            <v>0</v>
          </cell>
          <cell r="J3458">
            <v>0</v>
          </cell>
          <cell r="K3458">
            <v>0</v>
          </cell>
          <cell r="L3458" t="str">
            <v>AYRA PLUS 16/12,5 MG 90 TABLET</v>
          </cell>
          <cell r="M3458" t="str">
            <v>KANDESARTAN SILEKSETIL + HIDROKLOROTIYAZID</v>
          </cell>
          <cell r="N3458" t="str">
            <v>SANOVEL</v>
          </cell>
          <cell r="O3458" t="str">
            <v>16+12,5</v>
          </cell>
          <cell r="P3458" t="str">
            <v>MG</v>
          </cell>
          <cell r="Q3458">
            <v>90</v>
          </cell>
          <cell r="R3458" t="str">
            <v>NORMAL RECETE</v>
          </cell>
          <cell r="S3458" t="str">
            <v>IMAL</v>
          </cell>
          <cell r="T3458" t="str">
            <v>FRANSA</v>
          </cell>
          <cell r="U3458">
            <v>13.5</v>
          </cell>
          <cell r="V3458">
            <v>55.94</v>
          </cell>
          <cell r="W3458">
            <v>13.5</v>
          </cell>
          <cell r="X3458" t="str">
            <v>FRANSA</v>
          </cell>
          <cell r="Y3458">
            <v>0</v>
          </cell>
          <cell r="Z3458">
            <v>0</v>
          </cell>
          <cell r="AA3458">
            <v>45.94</v>
          </cell>
          <cell r="AB3458">
            <v>0</v>
          </cell>
          <cell r="AC3458">
            <v>45.94</v>
          </cell>
        </row>
        <row r="3459">
          <cell r="A3459">
            <v>8699536010489</v>
          </cell>
          <cell r="B3459" t="str">
            <v>A10BG03</v>
          </cell>
          <cell r="C3459" t="str">
            <v>pioglitazone</v>
          </cell>
          <cell r="D3459" t="str">
            <v>ESDEGER</v>
          </cell>
          <cell r="E3459" t="str">
            <v>ESDEGER</v>
          </cell>
          <cell r="F3459">
            <v>0</v>
          </cell>
          <cell r="G3459">
            <v>5</v>
          </cell>
          <cell r="H3459">
            <v>1</v>
          </cell>
          <cell r="I3459">
            <v>0</v>
          </cell>
          <cell r="J3459">
            <v>0</v>
          </cell>
          <cell r="K3459">
            <v>0</v>
          </cell>
          <cell r="L3459" t="str">
            <v>DROPIA 15 MG 90 TABLET</v>
          </cell>
          <cell r="M3459" t="str">
            <v>PIOGLITAZON HCL</v>
          </cell>
          <cell r="N3459" t="str">
            <v>SANOVEL</v>
          </cell>
          <cell r="O3459">
            <v>15</v>
          </cell>
          <cell r="P3459" t="str">
            <v>MG</v>
          </cell>
          <cell r="Q3459">
            <v>90</v>
          </cell>
          <cell r="R3459" t="str">
            <v>NORMAL RECETE</v>
          </cell>
          <cell r="S3459" t="str">
            <v>IMAL</v>
          </cell>
          <cell r="T3459" t="str">
            <v>PORTEKIZ</v>
          </cell>
          <cell r="U3459">
            <v>28.57</v>
          </cell>
          <cell r="V3459">
            <v>49.99</v>
          </cell>
          <cell r="W3459">
            <v>28.57</v>
          </cell>
          <cell r="X3459" t="str">
            <v>PORTEKIZ</v>
          </cell>
          <cell r="Y3459">
            <v>0</v>
          </cell>
          <cell r="Z3459">
            <v>0</v>
          </cell>
          <cell r="AA3459">
            <v>97.17</v>
          </cell>
          <cell r="AB3459">
            <v>0</v>
          </cell>
          <cell r="AC3459">
            <v>97.17</v>
          </cell>
        </row>
        <row r="3460">
          <cell r="A3460">
            <v>8699536010502</v>
          </cell>
          <cell r="B3460" t="str">
            <v>A10BG03</v>
          </cell>
          <cell r="C3460" t="str">
            <v>pioglitazone</v>
          </cell>
          <cell r="D3460" t="str">
            <v>ESDEGER</v>
          </cell>
          <cell r="E3460" t="str">
            <v>ESDEGER</v>
          </cell>
          <cell r="F3460">
            <v>0</v>
          </cell>
          <cell r="G3460">
            <v>5</v>
          </cell>
          <cell r="H3460">
            <v>1</v>
          </cell>
          <cell r="I3460">
            <v>0</v>
          </cell>
          <cell r="J3460">
            <v>0</v>
          </cell>
          <cell r="K3460">
            <v>0</v>
          </cell>
          <cell r="L3460" t="str">
            <v>DROPIA 30 MG 90 TABLET</v>
          </cell>
          <cell r="M3460" t="str">
            <v>PIOGLITAZON HCL</v>
          </cell>
          <cell r="N3460" t="str">
            <v>SANOVEL</v>
          </cell>
          <cell r="O3460">
            <v>30</v>
          </cell>
          <cell r="P3460" t="str">
            <v>MG</v>
          </cell>
          <cell r="Q3460">
            <v>90</v>
          </cell>
          <cell r="R3460" t="str">
            <v>NORMAL RECETE</v>
          </cell>
          <cell r="S3460" t="str">
            <v>IMAL</v>
          </cell>
          <cell r="T3460" t="str">
            <v>ITALYA</v>
          </cell>
          <cell r="U3460">
            <v>39.880000000000003</v>
          </cell>
          <cell r="V3460">
            <v>73.72</v>
          </cell>
          <cell r="W3460">
            <v>39.880000000000003</v>
          </cell>
          <cell r="X3460" t="str">
            <v>ITALYA</v>
          </cell>
          <cell r="Y3460">
            <v>0</v>
          </cell>
          <cell r="Z3460">
            <v>0</v>
          </cell>
          <cell r="AA3460">
            <v>135.66999999999999</v>
          </cell>
          <cell r="AB3460">
            <v>0</v>
          </cell>
          <cell r="AC3460">
            <v>135.66999999999999</v>
          </cell>
        </row>
        <row r="3461">
          <cell r="A3461">
            <v>8699536010526</v>
          </cell>
          <cell r="B3461" t="str">
            <v>A10BG03</v>
          </cell>
          <cell r="C3461" t="str">
            <v>pioglitazone</v>
          </cell>
          <cell r="D3461" t="str">
            <v>ESDEGER</v>
          </cell>
          <cell r="E3461" t="str">
            <v>ESDEGER</v>
          </cell>
          <cell r="F3461">
            <v>0</v>
          </cell>
          <cell r="G3461">
            <v>5</v>
          </cell>
          <cell r="H3461">
            <v>1</v>
          </cell>
          <cell r="I3461">
            <v>0</v>
          </cell>
          <cell r="J3461">
            <v>0</v>
          </cell>
          <cell r="K3461">
            <v>0</v>
          </cell>
          <cell r="L3461" t="str">
            <v>DROPIA 45 MG 90 TABLET</v>
          </cell>
          <cell r="M3461" t="str">
            <v>PIOGLITAZON HCL</v>
          </cell>
          <cell r="N3461" t="str">
            <v>SANOVEL</v>
          </cell>
          <cell r="O3461">
            <v>45</v>
          </cell>
          <cell r="P3461" t="str">
            <v>MG</v>
          </cell>
          <cell r="Q3461">
            <v>90</v>
          </cell>
          <cell r="R3461" t="str">
            <v>NORMAL RECETE</v>
          </cell>
          <cell r="S3461" t="str">
            <v>IMAL</v>
          </cell>
          <cell r="T3461" t="str">
            <v>ITALYA</v>
          </cell>
          <cell r="U3461">
            <v>59.83</v>
          </cell>
          <cell r="V3461">
            <v>110.61</v>
          </cell>
          <cell r="W3461">
            <v>59.83</v>
          </cell>
          <cell r="X3461" t="str">
            <v>ITALYA</v>
          </cell>
          <cell r="Y3461">
            <v>0</v>
          </cell>
          <cell r="Z3461">
            <v>0</v>
          </cell>
          <cell r="AA3461">
            <v>203.47</v>
          </cell>
          <cell r="AB3461">
            <v>0</v>
          </cell>
          <cell r="AC3461">
            <v>203.47</v>
          </cell>
        </row>
        <row r="3462">
          <cell r="A3462">
            <v>8699536150192</v>
          </cell>
          <cell r="B3462" t="str">
            <v>J05AB04</v>
          </cell>
          <cell r="C3462" t="str">
            <v>ribavirin</v>
          </cell>
          <cell r="D3462" t="str">
            <v>ESDEGER</v>
          </cell>
          <cell r="E3462" t="str">
            <v>ESDEGER</v>
          </cell>
          <cell r="F3462">
            <v>0</v>
          </cell>
          <cell r="G3462">
            <v>1</v>
          </cell>
          <cell r="H3462">
            <v>1</v>
          </cell>
          <cell r="I3462">
            <v>0</v>
          </cell>
          <cell r="J3462">
            <v>0</v>
          </cell>
          <cell r="K3462">
            <v>0</v>
          </cell>
          <cell r="L3462" t="str">
            <v>VIRON 200 MG 70 KAPSUL</v>
          </cell>
          <cell r="M3462" t="str">
            <v>RIBAVIRIN</v>
          </cell>
          <cell r="N3462" t="str">
            <v>SANOVEL</v>
          </cell>
          <cell r="O3462">
            <v>200</v>
          </cell>
          <cell r="P3462" t="str">
            <v>MG</v>
          </cell>
          <cell r="Q3462">
            <v>70</v>
          </cell>
          <cell r="R3462" t="str">
            <v>NORMAL RECETE</v>
          </cell>
          <cell r="S3462" t="str">
            <v>IMAL</v>
          </cell>
          <cell r="T3462" t="str">
            <v>FRANSA</v>
          </cell>
          <cell r="U3462">
            <v>110.25</v>
          </cell>
          <cell r="V3462">
            <v>256.2</v>
          </cell>
          <cell r="W3462">
            <v>110.25</v>
          </cell>
          <cell r="X3462" t="str">
            <v>FRANSA</v>
          </cell>
          <cell r="Y3462">
            <v>0</v>
          </cell>
          <cell r="Z3462">
            <v>0</v>
          </cell>
          <cell r="AA3462">
            <v>365.6</v>
          </cell>
          <cell r="AB3462">
            <v>0</v>
          </cell>
          <cell r="AC3462">
            <v>365.6</v>
          </cell>
        </row>
        <row r="3463">
          <cell r="A3463">
            <v>8699536150208</v>
          </cell>
          <cell r="B3463" t="str">
            <v>J05AB04</v>
          </cell>
          <cell r="C3463" t="str">
            <v>ribavirin</v>
          </cell>
          <cell r="D3463" t="str">
            <v>ESDEGER</v>
          </cell>
          <cell r="E3463" t="str">
            <v>ESDEGER</v>
          </cell>
          <cell r="F3463">
            <v>0</v>
          </cell>
          <cell r="G3463">
            <v>1</v>
          </cell>
          <cell r="H3463">
            <v>1</v>
          </cell>
          <cell r="I3463">
            <v>0</v>
          </cell>
          <cell r="J3463">
            <v>0</v>
          </cell>
          <cell r="K3463">
            <v>0</v>
          </cell>
          <cell r="L3463" t="str">
            <v>VIRON 200 MG 84 KAPSUL</v>
          </cell>
          <cell r="M3463" t="str">
            <v>RIBAVIRIN</v>
          </cell>
          <cell r="N3463" t="str">
            <v>SANOVEL</v>
          </cell>
          <cell r="O3463">
            <v>200</v>
          </cell>
          <cell r="P3463" t="str">
            <v>MG</v>
          </cell>
          <cell r="Q3463">
            <v>84</v>
          </cell>
          <cell r="R3463" t="str">
            <v>NORMAL RECETE</v>
          </cell>
          <cell r="S3463" t="str">
            <v>IMAL</v>
          </cell>
          <cell r="T3463" t="str">
            <v>FRANSA</v>
          </cell>
          <cell r="U3463">
            <v>132.30000000000001</v>
          </cell>
          <cell r="V3463">
            <v>307.44</v>
          </cell>
          <cell r="W3463">
            <v>132.30000000000001</v>
          </cell>
          <cell r="X3463" t="str">
            <v>FRANSA</v>
          </cell>
          <cell r="Y3463">
            <v>0</v>
          </cell>
          <cell r="Z3463">
            <v>0</v>
          </cell>
          <cell r="AA3463">
            <v>446.82</v>
          </cell>
          <cell r="AB3463">
            <v>0</v>
          </cell>
          <cell r="AC3463">
            <v>446.82</v>
          </cell>
        </row>
        <row r="3464">
          <cell r="A3464">
            <v>8699536150215</v>
          </cell>
          <cell r="B3464" t="str">
            <v>J05AB04</v>
          </cell>
          <cell r="C3464" t="str">
            <v>ribavirin</v>
          </cell>
          <cell r="D3464" t="str">
            <v>ESDEGER</v>
          </cell>
          <cell r="E3464" t="str">
            <v>ESDEGER</v>
          </cell>
          <cell r="F3464">
            <v>0</v>
          </cell>
          <cell r="G3464">
            <v>5</v>
          </cell>
          <cell r="H3464">
            <v>1</v>
          </cell>
          <cell r="I3464">
            <v>0</v>
          </cell>
          <cell r="J3464">
            <v>0</v>
          </cell>
          <cell r="K3464">
            <v>0</v>
          </cell>
          <cell r="L3464" t="str">
            <v>VIRON 200 MG 140 KAPSUL</v>
          </cell>
          <cell r="M3464" t="str">
            <v>RIBAVIRIN</v>
          </cell>
          <cell r="N3464" t="str">
            <v>SANOVEL</v>
          </cell>
          <cell r="O3464">
            <v>200</v>
          </cell>
          <cell r="P3464" t="str">
            <v>MG</v>
          </cell>
          <cell r="Q3464">
            <v>140</v>
          </cell>
          <cell r="R3464" t="str">
            <v>NORMAL RECETE</v>
          </cell>
          <cell r="S3464" t="str">
            <v>IMAL</v>
          </cell>
          <cell r="T3464" t="str">
            <v>FRANSA</v>
          </cell>
          <cell r="U3464">
            <v>220.5</v>
          </cell>
          <cell r="V3464">
            <v>490</v>
          </cell>
          <cell r="W3464">
            <v>220.5</v>
          </cell>
          <cell r="X3464" t="str">
            <v>FRANSA</v>
          </cell>
          <cell r="Y3464">
            <v>0</v>
          </cell>
          <cell r="Z3464">
            <v>0</v>
          </cell>
          <cell r="AA3464">
            <v>715.35</v>
          </cell>
          <cell r="AB3464">
            <v>0</v>
          </cell>
          <cell r="AC3464">
            <v>715.35</v>
          </cell>
        </row>
        <row r="3465">
          <cell r="A3465">
            <v>8699536150222</v>
          </cell>
          <cell r="B3465" t="str">
            <v>J05AB04</v>
          </cell>
          <cell r="C3465" t="str">
            <v>ribavirin</v>
          </cell>
          <cell r="D3465" t="str">
            <v>ESDEGER</v>
          </cell>
          <cell r="E3465" t="str">
            <v>ESDEGER</v>
          </cell>
          <cell r="F3465">
            <v>0</v>
          </cell>
          <cell r="G3465">
            <v>1</v>
          </cell>
          <cell r="H3465">
            <v>1</v>
          </cell>
          <cell r="I3465">
            <v>0</v>
          </cell>
          <cell r="J3465">
            <v>0</v>
          </cell>
          <cell r="K3465">
            <v>0</v>
          </cell>
          <cell r="L3465" t="str">
            <v>VIRON 200 MG 168 KAPSUL</v>
          </cell>
          <cell r="M3465" t="str">
            <v>RIBAVIRIN</v>
          </cell>
          <cell r="N3465" t="str">
            <v>SANOVEL</v>
          </cell>
          <cell r="O3465">
            <v>200</v>
          </cell>
          <cell r="P3465" t="str">
            <v>MG</v>
          </cell>
          <cell r="Q3465">
            <v>168</v>
          </cell>
          <cell r="R3465" t="str">
            <v>NORMAL RECETE</v>
          </cell>
          <cell r="S3465" t="str">
            <v>IMAL</v>
          </cell>
          <cell r="T3465" t="str">
            <v>FRANSA</v>
          </cell>
          <cell r="U3465">
            <v>264.60000000000002</v>
          </cell>
          <cell r="V3465">
            <v>614.88</v>
          </cell>
          <cell r="W3465">
            <v>264.60000000000002</v>
          </cell>
          <cell r="X3465" t="str">
            <v>FRANSA</v>
          </cell>
          <cell r="Y3465">
            <v>0</v>
          </cell>
          <cell r="Z3465">
            <v>0</v>
          </cell>
          <cell r="AA3465">
            <v>887.57</v>
          </cell>
          <cell r="AB3465">
            <v>0</v>
          </cell>
          <cell r="AC3465">
            <v>887.57</v>
          </cell>
        </row>
        <row r="3466">
          <cell r="A3466">
            <v>8699536080017</v>
          </cell>
          <cell r="B3466" t="str">
            <v>R03DC03</v>
          </cell>
          <cell r="C3466" t="str">
            <v>montelukast</v>
          </cell>
          <cell r="D3466" t="str">
            <v>ESDEGER</v>
          </cell>
          <cell r="E3466" t="str">
            <v>ESDEGER</v>
          </cell>
          <cell r="F3466">
            <v>0</v>
          </cell>
          <cell r="G3466">
            <v>1</v>
          </cell>
          <cell r="H3466">
            <v>1</v>
          </cell>
          <cell r="I3466">
            <v>0</v>
          </cell>
          <cell r="J3466">
            <v>0</v>
          </cell>
          <cell r="K3466">
            <v>0</v>
          </cell>
          <cell r="L3466" t="str">
            <v>NOTTA 4 MG 28 CIGNEME TABLETI</v>
          </cell>
          <cell r="M3466" t="str">
            <v>MONTELUKAST SODYUM</v>
          </cell>
          <cell r="N3466" t="str">
            <v>SANOVEL</v>
          </cell>
          <cell r="O3466">
            <v>4</v>
          </cell>
          <cell r="P3466" t="str">
            <v>MG</v>
          </cell>
          <cell r="Q3466">
            <v>28</v>
          </cell>
          <cell r="R3466" t="str">
            <v>NORMAL RECETE</v>
          </cell>
          <cell r="S3466" t="str">
            <v>IMAL</v>
          </cell>
          <cell r="T3466" t="str">
            <v>ISPANYA</v>
          </cell>
          <cell r="U3466">
            <v>10.79</v>
          </cell>
          <cell r="V3466">
            <v>27.67</v>
          </cell>
          <cell r="W3466">
            <v>10.79</v>
          </cell>
          <cell r="X3466" t="str">
            <v>ISPANYA</v>
          </cell>
          <cell r="Y3466">
            <v>0</v>
          </cell>
          <cell r="Z3466">
            <v>0</v>
          </cell>
          <cell r="AA3466">
            <v>36.67</v>
          </cell>
          <cell r="AB3466">
            <v>0</v>
          </cell>
          <cell r="AC3466">
            <v>36.67</v>
          </cell>
        </row>
        <row r="3467">
          <cell r="A3467">
            <v>8699536080031</v>
          </cell>
          <cell r="B3467" t="str">
            <v>R03DC03</v>
          </cell>
          <cell r="C3467" t="str">
            <v>montelukast</v>
          </cell>
          <cell r="D3467" t="str">
            <v>ESDEGER</v>
          </cell>
          <cell r="E3467" t="str">
            <v>ESDEGER</v>
          </cell>
          <cell r="F3467">
            <v>0</v>
          </cell>
          <cell r="G3467">
            <v>5</v>
          </cell>
          <cell r="H3467">
            <v>1</v>
          </cell>
          <cell r="I3467">
            <v>0</v>
          </cell>
          <cell r="J3467">
            <v>0</v>
          </cell>
          <cell r="K3467">
            <v>0</v>
          </cell>
          <cell r="L3467" t="str">
            <v>NOTTA 4 MG 90 CIGNEME TABLETI</v>
          </cell>
          <cell r="M3467" t="str">
            <v>MONTELUKAST SODYUM</v>
          </cell>
          <cell r="N3467" t="str">
            <v>SANOVEL</v>
          </cell>
          <cell r="O3467">
            <v>4</v>
          </cell>
          <cell r="P3467" t="str">
            <v>MG</v>
          </cell>
          <cell r="Q3467">
            <v>90</v>
          </cell>
          <cell r="R3467" t="str">
            <v>NORMAL RECETE</v>
          </cell>
          <cell r="S3467" t="str">
            <v>IMAL</v>
          </cell>
          <cell r="T3467" t="str">
            <v>ISPANYA</v>
          </cell>
          <cell r="U3467">
            <v>34.68</v>
          </cell>
          <cell r="V3467">
            <v>88.44</v>
          </cell>
          <cell r="W3467">
            <v>34.68</v>
          </cell>
          <cell r="X3467" t="str">
            <v>ISPANYA</v>
          </cell>
          <cell r="Y3467">
            <v>0</v>
          </cell>
          <cell r="Z3467">
            <v>0</v>
          </cell>
          <cell r="AA3467">
            <v>117.98</v>
          </cell>
          <cell r="AB3467">
            <v>0</v>
          </cell>
          <cell r="AC3467">
            <v>117.98</v>
          </cell>
        </row>
        <row r="3468">
          <cell r="A3468">
            <v>8699536010335</v>
          </cell>
          <cell r="B3468" t="str">
            <v>C09CA06</v>
          </cell>
          <cell r="C3468" t="str">
            <v>candesartan</v>
          </cell>
          <cell r="D3468" t="str">
            <v>ESDEGER</v>
          </cell>
          <cell r="E3468" t="str">
            <v>FIYAT KORUMASIZ URUN</v>
          </cell>
          <cell r="F3468">
            <v>0</v>
          </cell>
          <cell r="G3468">
            <v>1</v>
          </cell>
          <cell r="H3468">
            <v>1</v>
          </cell>
          <cell r="I3468">
            <v>0</v>
          </cell>
          <cell r="J3468">
            <v>0</v>
          </cell>
          <cell r="K3468">
            <v>0</v>
          </cell>
          <cell r="L3468" t="str">
            <v>AYRA 16 MG 28 TABLET</v>
          </cell>
          <cell r="M3468" t="str">
            <v>KANDESARTAN SILEKSETIL</v>
          </cell>
          <cell r="N3468" t="str">
            <v>SANOVEL</v>
          </cell>
          <cell r="O3468">
            <v>16</v>
          </cell>
          <cell r="P3468" t="str">
            <v>MG</v>
          </cell>
          <cell r="Q3468">
            <v>28</v>
          </cell>
          <cell r="R3468" t="str">
            <v>NORMAL RECETE</v>
          </cell>
          <cell r="S3468" t="str">
            <v>IMAL</v>
          </cell>
          <cell r="T3468" t="str">
            <v>ISPANYA</v>
          </cell>
          <cell r="U3468">
            <v>6.71</v>
          </cell>
          <cell r="V3468">
            <v>15.7</v>
          </cell>
          <cell r="W3468">
            <v>6.71</v>
          </cell>
          <cell r="X3468" t="str">
            <v>ISPANYA</v>
          </cell>
          <cell r="Y3468">
            <v>0</v>
          </cell>
          <cell r="Z3468">
            <v>0</v>
          </cell>
          <cell r="AA3468">
            <v>17.7</v>
          </cell>
          <cell r="AB3468">
            <v>0</v>
          </cell>
          <cell r="AC3468">
            <v>17.7</v>
          </cell>
        </row>
        <row r="3469">
          <cell r="A3469">
            <v>8699536010403</v>
          </cell>
          <cell r="B3469" t="str">
            <v>A10BG03</v>
          </cell>
          <cell r="C3469" t="str">
            <v>pioglitazone</v>
          </cell>
          <cell r="D3469" t="str">
            <v>ESDEGER</v>
          </cell>
          <cell r="E3469" t="str">
            <v>FIYAT KORUMASIZ URUN</v>
          </cell>
          <cell r="F3469">
            <v>0</v>
          </cell>
          <cell r="G3469">
            <v>5</v>
          </cell>
          <cell r="H3469">
            <v>1</v>
          </cell>
          <cell r="I3469">
            <v>0</v>
          </cell>
          <cell r="J3469">
            <v>0</v>
          </cell>
          <cell r="K3469">
            <v>0</v>
          </cell>
          <cell r="L3469" t="str">
            <v>DROPIA 30 MG 30 TABLET</v>
          </cell>
          <cell r="M3469" t="str">
            <v>PIOGLITAZON HCL</v>
          </cell>
          <cell r="N3469" t="str">
            <v>SANOVEL</v>
          </cell>
          <cell r="O3469">
            <v>30</v>
          </cell>
          <cell r="P3469" t="str">
            <v>MG</v>
          </cell>
          <cell r="Q3469">
            <v>30</v>
          </cell>
          <cell r="R3469" t="str">
            <v>NORMAL RECETE</v>
          </cell>
          <cell r="S3469" t="str">
            <v>IMAL</v>
          </cell>
          <cell r="T3469" t="str">
            <v>ITALYA</v>
          </cell>
          <cell r="U3469">
            <v>13.29</v>
          </cell>
          <cell r="V3469">
            <v>24.58</v>
          </cell>
          <cell r="W3469">
            <v>13.29</v>
          </cell>
          <cell r="X3469" t="str">
            <v>ITALYA</v>
          </cell>
          <cell r="Y3469">
            <v>0</v>
          </cell>
          <cell r="Z3469">
            <v>0</v>
          </cell>
          <cell r="AA3469">
            <v>45.23</v>
          </cell>
          <cell r="AB3469">
            <v>0</v>
          </cell>
          <cell r="AC3469">
            <v>45.23</v>
          </cell>
        </row>
        <row r="3470">
          <cell r="A3470">
            <v>8699536090658</v>
          </cell>
          <cell r="B3470" t="str">
            <v>R03DC03</v>
          </cell>
          <cell r="C3470" t="str">
            <v>montelukast</v>
          </cell>
          <cell r="D3470" t="str">
            <v>ESDEGER</v>
          </cell>
          <cell r="E3470" t="str">
            <v>FIYAT KORUMASIZ URUN</v>
          </cell>
          <cell r="F3470">
            <v>0</v>
          </cell>
          <cell r="G3470">
            <v>1</v>
          </cell>
          <cell r="H3470">
            <v>1</v>
          </cell>
          <cell r="I3470">
            <v>0</v>
          </cell>
          <cell r="J3470">
            <v>0</v>
          </cell>
          <cell r="K3470">
            <v>0</v>
          </cell>
          <cell r="L3470" t="str">
            <v>NOTTA 10 MG 28 FILM TABLET</v>
          </cell>
          <cell r="M3470" t="str">
            <v>MONTELUKAST SODYUM</v>
          </cell>
          <cell r="N3470" t="str">
            <v>SANOVEL</v>
          </cell>
          <cell r="O3470">
            <v>10</v>
          </cell>
          <cell r="P3470" t="str">
            <v>MG</v>
          </cell>
          <cell r="Q3470">
            <v>28</v>
          </cell>
          <cell r="R3470" t="str">
            <v>NORMAL RECETE</v>
          </cell>
          <cell r="S3470" t="str">
            <v>IMAL</v>
          </cell>
          <cell r="T3470" t="str">
            <v>PORTEKIZ</v>
          </cell>
          <cell r="U3470">
            <v>11.65</v>
          </cell>
          <cell r="V3470">
            <v>26.62</v>
          </cell>
          <cell r="W3470">
            <v>11.65</v>
          </cell>
          <cell r="X3470" t="str">
            <v>PORTEKIZ</v>
          </cell>
          <cell r="Y3470">
            <v>0</v>
          </cell>
          <cell r="Z3470">
            <v>0</v>
          </cell>
          <cell r="AA3470">
            <v>39.64</v>
          </cell>
          <cell r="AB3470">
            <v>0</v>
          </cell>
          <cell r="AC3470">
            <v>39.64</v>
          </cell>
        </row>
        <row r="3471">
          <cell r="A3471">
            <v>8699771010015</v>
          </cell>
          <cell r="B3471" t="str">
            <v>A12BA02</v>
          </cell>
          <cell r="C3471" t="str">
            <v>potassium citrate</v>
          </cell>
          <cell r="D3471" t="str">
            <v>REFERANS</v>
          </cell>
          <cell r="E3471" t="str">
            <v>FIYAT KORUMALI URUN</v>
          </cell>
          <cell r="F3471">
            <v>0</v>
          </cell>
          <cell r="G3471" t="str">
            <v>2</v>
          </cell>
          <cell r="H3471">
            <v>1</v>
          </cell>
          <cell r="I3471">
            <v>0</v>
          </cell>
          <cell r="J3471">
            <v>0</v>
          </cell>
          <cell r="K3471">
            <v>0</v>
          </cell>
          <cell r="L3471" t="str">
            <v>UROCIT-K(5 MEQ) 540 MG 100 KONTROLLU SALIM TABLETI</v>
          </cell>
          <cell r="M3471" t="str">
            <v>POTASYUM SITRAT</v>
          </cell>
          <cell r="N3471" t="str">
            <v>AYMED</v>
          </cell>
          <cell r="O3471">
            <v>540</v>
          </cell>
          <cell r="P3471" t="str">
            <v>MG</v>
          </cell>
          <cell r="Q3471">
            <v>100</v>
          </cell>
          <cell r="R3471" t="str">
            <v>NORMAL RECETE</v>
          </cell>
          <cell r="S3471" t="str">
            <v>ITHAL</v>
          </cell>
          <cell r="T3471" t="str">
            <v>ABD</v>
          </cell>
          <cell r="U3471">
            <v>18.72</v>
          </cell>
          <cell r="V3471">
            <v>18.72</v>
          </cell>
          <cell r="W3471">
            <v>14.97</v>
          </cell>
          <cell r="X3471" t="str">
            <v>ABD</v>
          </cell>
          <cell r="Y3471">
            <v>0</v>
          </cell>
          <cell r="Z3471">
            <v>0</v>
          </cell>
          <cell r="AA3471">
            <v>50.9</v>
          </cell>
          <cell r="AB3471">
            <v>0</v>
          </cell>
          <cell r="AC3471">
            <v>50.9</v>
          </cell>
        </row>
        <row r="3472">
          <cell r="A3472">
            <v>8699552010555</v>
          </cell>
          <cell r="B3472" t="str">
            <v>C09BA04</v>
          </cell>
          <cell r="C3472" t="str">
            <v>perindopril and diuretics</v>
          </cell>
          <cell r="D3472" t="str">
            <v>REFERANS</v>
          </cell>
          <cell r="E3472" t="str">
            <v>FIYAT KORUMASIZ URUN</v>
          </cell>
          <cell r="F3472">
            <v>0</v>
          </cell>
          <cell r="G3472">
            <v>1</v>
          </cell>
          <cell r="H3472">
            <v>1</v>
          </cell>
          <cell r="I3472">
            <v>0</v>
          </cell>
          <cell r="J3472">
            <v>0</v>
          </cell>
          <cell r="K3472">
            <v>0</v>
          </cell>
          <cell r="L3472" t="str">
            <v>PRETERAX 2/0,625 MG 30 TABLET</v>
          </cell>
          <cell r="M3472" t="str">
            <v>PERINDOPRIL + INDAPAMID</v>
          </cell>
          <cell r="N3472" t="str">
            <v>SERVIER ILAC</v>
          </cell>
          <cell r="O3472" t="str">
            <v>2+0,625</v>
          </cell>
          <cell r="P3472" t="str">
            <v>MG</v>
          </cell>
          <cell r="Q3472">
            <v>30</v>
          </cell>
          <cell r="R3472" t="str">
            <v>NORMAL RECETE</v>
          </cell>
          <cell r="S3472" t="str">
            <v>ITHAL</v>
          </cell>
          <cell r="T3472" t="str">
            <v>ISPANYA</v>
          </cell>
          <cell r="U3472">
            <v>10.74</v>
          </cell>
          <cell r="V3472">
            <v>10.74</v>
          </cell>
          <cell r="W3472">
            <v>6.44</v>
          </cell>
          <cell r="X3472" t="str">
            <v>ISPANYA</v>
          </cell>
          <cell r="Y3472">
            <v>0</v>
          </cell>
          <cell r="Z3472">
            <v>0</v>
          </cell>
          <cell r="AA3472">
            <v>21.91</v>
          </cell>
          <cell r="AB3472">
            <v>0</v>
          </cell>
          <cell r="AC3472">
            <v>21.91</v>
          </cell>
        </row>
        <row r="3473">
          <cell r="A3473">
            <v>8699697330020</v>
          </cell>
          <cell r="B3473" t="str">
            <v>G01AX11</v>
          </cell>
          <cell r="C3473" t="str">
            <v>povidone-iodine</v>
          </cell>
          <cell r="D3473" t="str">
            <v>REFERANS</v>
          </cell>
          <cell r="E3473" t="str">
            <v>FIYAT KORUMALI URUN</v>
          </cell>
          <cell r="F3473">
            <v>0</v>
          </cell>
          <cell r="G3473">
            <v>2</v>
          </cell>
          <cell r="H3473">
            <v>1</v>
          </cell>
          <cell r="I3473">
            <v>0</v>
          </cell>
          <cell r="J3473">
            <v>0</v>
          </cell>
          <cell r="K3473">
            <v>0</v>
          </cell>
          <cell r="L3473" t="str">
            <v>SUMMER'S EVE MEDICATED DOUCHE 133 ML SOLUSYON</v>
          </cell>
          <cell r="M3473" t="str">
            <v>POVIDON IYOT</v>
          </cell>
          <cell r="N3473" t="str">
            <v>KOZMED</v>
          </cell>
          <cell r="O3473">
            <v>0</v>
          </cell>
          <cell r="P3473">
            <v>0</v>
          </cell>
          <cell r="Q3473">
            <v>133</v>
          </cell>
          <cell r="R3473" t="str">
            <v>NORMAL RECETE</v>
          </cell>
          <cell r="S3473" t="str">
            <v>ITHAL</v>
          </cell>
          <cell r="T3473" t="str">
            <v>ABD</v>
          </cell>
          <cell r="U3473">
            <v>4.5</v>
          </cell>
          <cell r="V3473">
            <v>4.5</v>
          </cell>
          <cell r="W3473">
            <v>3.6</v>
          </cell>
          <cell r="X3473" t="str">
            <v>ABD</v>
          </cell>
          <cell r="Y3473">
            <v>0</v>
          </cell>
          <cell r="Z3473">
            <v>0</v>
          </cell>
          <cell r="AA3473">
            <v>12.25</v>
          </cell>
          <cell r="AB3473">
            <v>0</v>
          </cell>
          <cell r="AC3473">
            <v>12.25</v>
          </cell>
        </row>
        <row r="3474">
          <cell r="A3474">
            <v>8699697920030</v>
          </cell>
          <cell r="B3474" t="str">
            <v>G02CX</v>
          </cell>
          <cell r="C3474" t="str">
            <v>Other gynecologicals</v>
          </cell>
          <cell r="D3474" t="str">
            <v>REFERANS</v>
          </cell>
          <cell r="E3474" t="str">
            <v>FIYAT KORUMALI URUN</v>
          </cell>
          <cell r="F3474">
            <v>4</v>
          </cell>
          <cell r="G3474">
            <v>2</v>
          </cell>
          <cell r="H3474">
            <v>2</v>
          </cell>
          <cell r="I3474">
            <v>0</v>
          </cell>
          <cell r="J3474">
            <v>0</v>
          </cell>
          <cell r="K3474">
            <v>0</v>
          </cell>
          <cell r="L3474" t="str">
            <v>SUMMER'S EVE VINEGAR AND WATER 133 ML SOLUSYON</v>
          </cell>
          <cell r="M3474" t="str">
            <v>SODYUM KLORUR+SIRKE</v>
          </cell>
          <cell r="N3474" t="str">
            <v>KOZMED</v>
          </cell>
          <cell r="O3474">
            <v>0</v>
          </cell>
          <cell r="P3474">
            <v>0</v>
          </cell>
          <cell r="Q3474">
            <v>133</v>
          </cell>
          <cell r="R3474" t="str">
            <v>NORMAL RECETE</v>
          </cell>
          <cell r="S3474" t="str">
            <v>ITHAL</v>
          </cell>
          <cell r="T3474" t="str">
            <v>TURKIYE</v>
          </cell>
          <cell r="U3474">
            <v>2.13</v>
          </cell>
          <cell r="V3474">
            <v>2.12</v>
          </cell>
          <cell r="W3474">
            <v>0</v>
          </cell>
          <cell r="X3474" t="str">
            <v>TURKIYE</v>
          </cell>
          <cell r="Y3474">
            <v>0</v>
          </cell>
          <cell r="Z3474">
            <v>0</v>
          </cell>
          <cell r="AA3474">
            <v>7.2</v>
          </cell>
          <cell r="AB3474">
            <v>0</v>
          </cell>
          <cell r="AC3474">
            <v>7.2</v>
          </cell>
        </row>
        <row r="3475">
          <cell r="A3475">
            <v>8699502013346</v>
          </cell>
          <cell r="B3475" t="str">
            <v>M05BA04</v>
          </cell>
          <cell r="C3475" t="str">
            <v>alendronic acid</v>
          </cell>
          <cell r="D3475" t="str">
            <v>ESDEGER</v>
          </cell>
          <cell r="E3475" t="str">
            <v>FIYAT KORUMASIZ URUN</v>
          </cell>
          <cell r="F3475">
            <v>0</v>
          </cell>
          <cell r="G3475">
            <v>1</v>
          </cell>
          <cell r="H3475">
            <v>1</v>
          </cell>
          <cell r="I3475">
            <v>0</v>
          </cell>
          <cell r="J3475">
            <v>0</v>
          </cell>
          <cell r="K3475">
            <v>0</v>
          </cell>
          <cell r="L3475" t="str">
            <v>OSALEN 70 MG 4 TABLET</v>
          </cell>
          <cell r="M3475" t="str">
            <v>ALENDRONAT SODYUM</v>
          </cell>
          <cell r="N3475" t="str">
            <v>ZENTIVA</v>
          </cell>
          <cell r="O3475">
            <v>70</v>
          </cell>
          <cell r="P3475" t="str">
            <v>MG</v>
          </cell>
          <cell r="Q3475">
            <v>4</v>
          </cell>
          <cell r="R3475" t="str">
            <v>NORMAL RECETE</v>
          </cell>
          <cell r="S3475" t="str">
            <v>IMAL</v>
          </cell>
          <cell r="T3475" t="str">
            <v>ISPANYA</v>
          </cell>
          <cell r="U3475">
            <v>6.39</v>
          </cell>
          <cell r="V3475">
            <v>13.93</v>
          </cell>
          <cell r="W3475">
            <v>6.39</v>
          </cell>
          <cell r="X3475" t="str">
            <v>ISPANYA</v>
          </cell>
          <cell r="Y3475">
            <v>0</v>
          </cell>
          <cell r="Z3475">
            <v>0</v>
          </cell>
          <cell r="AA3475">
            <v>21.74</v>
          </cell>
          <cell r="AB3475">
            <v>0</v>
          </cell>
          <cell r="AC3475">
            <v>21.74</v>
          </cell>
        </row>
        <row r="3476">
          <cell r="A3476">
            <v>8699552090618</v>
          </cell>
          <cell r="B3476" t="str">
            <v>C09BA04</v>
          </cell>
          <cell r="C3476" t="str">
            <v>perindopril and diuretics</v>
          </cell>
          <cell r="D3476" t="str">
            <v>REFERANS</v>
          </cell>
          <cell r="E3476" t="str">
            <v>FIYAT KORUMASIZ URUN</v>
          </cell>
          <cell r="F3476">
            <v>0</v>
          </cell>
          <cell r="G3476">
            <v>2</v>
          </cell>
          <cell r="H3476">
            <v>1</v>
          </cell>
          <cell r="I3476">
            <v>0</v>
          </cell>
          <cell r="J3476">
            <v>0</v>
          </cell>
          <cell r="K3476">
            <v>0</v>
          </cell>
          <cell r="L3476" t="str">
            <v>PRETERAX 2,5/0,625 MG 30 FILM KAPLI TABLET</v>
          </cell>
          <cell r="M3476" t="str">
            <v>PERINDOPRIL + INDAPAMID</v>
          </cell>
          <cell r="N3476" t="str">
            <v>SERVIER ILAC</v>
          </cell>
          <cell r="O3476" t="str">
            <v>2,5+0,625</v>
          </cell>
          <cell r="P3476" t="str">
            <v>MG</v>
          </cell>
          <cell r="Q3476">
            <v>30</v>
          </cell>
          <cell r="R3476" t="str">
            <v>NORMAL RECETE</v>
          </cell>
          <cell r="S3476" t="str">
            <v>ITHAL</v>
          </cell>
          <cell r="T3476" t="str">
            <v>FRANSA</v>
          </cell>
          <cell r="U3476">
            <v>3</v>
          </cell>
          <cell r="V3476">
            <v>3</v>
          </cell>
          <cell r="W3476">
            <v>3</v>
          </cell>
          <cell r="X3476" t="str">
            <v>FRANSA</v>
          </cell>
          <cell r="Y3476">
            <v>0</v>
          </cell>
          <cell r="Z3476">
            <v>0</v>
          </cell>
          <cell r="AA3476">
            <v>10.210000000000001</v>
          </cell>
          <cell r="AB3476">
            <v>0</v>
          </cell>
          <cell r="AC3476">
            <v>10.210000000000001</v>
          </cell>
        </row>
        <row r="3477">
          <cell r="A3477">
            <v>8699502151345</v>
          </cell>
          <cell r="B3477" t="str">
            <v>N03AX12</v>
          </cell>
          <cell r="C3477" t="str">
            <v>gabapentin</v>
          </cell>
          <cell r="D3477" t="str">
            <v>ESDEGER</v>
          </cell>
          <cell r="E3477" t="str">
            <v>FIYAT KORUMASIZ URUN</v>
          </cell>
          <cell r="F3477">
            <v>3</v>
          </cell>
          <cell r="G3477">
            <v>1</v>
          </cell>
          <cell r="H3477">
            <v>2</v>
          </cell>
          <cell r="I3477">
            <v>0</v>
          </cell>
          <cell r="J3477">
            <v>0</v>
          </cell>
          <cell r="K3477">
            <v>0</v>
          </cell>
          <cell r="L3477" t="str">
            <v>GABTIN 100 MG 20 KAPSUL</v>
          </cell>
          <cell r="M3477" t="str">
            <v>GABAPENTIN</v>
          </cell>
          <cell r="N3477" t="str">
            <v>ZENTIVA</v>
          </cell>
          <cell r="O3477">
            <v>100</v>
          </cell>
          <cell r="P3477" t="str">
            <v>MG</v>
          </cell>
          <cell r="Q3477">
            <v>20</v>
          </cell>
          <cell r="R3477" t="str">
            <v>KONTROLE TABI RECETE</v>
          </cell>
          <cell r="S3477" t="str">
            <v>IMAL</v>
          </cell>
          <cell r="T3477" t="str">
            <v>TURKIYE</v>
          </cell>
          <cell r="U3477">
            <v>1.81</v>
          </cell>
          <cell r="V3477">
            <v>1.81</v>
          </cell>
          <cell r="W3477">
            <v>0</v>
          </cell>
          <cell r="X3477" t="str">
            <v>TURKIYE</v>
          </cell>
          <cell r="Y3477">
            <v>0</v>
          </cell>
          <cell r="Z3477">
            <v>0</v>
          </cell>
          <cell r="AA3477">
            <v>6.14</v>
          </cell>
          <cell r="AB3477">
            <v>0</v>
          </cell>
          <cell r="AC3477">
            <v>6.14</v>
          </cell>
        </row>
        <row r="3478">
          <cell r="A3478">
            <v>8699502151604</v>
          </cell>
          <cell r="B3478" t="str">
            <v>N03AX16</v>
          </cell>
          <cell r="C3478" t="str">
            <v>pregabalin</v>
          </cell>
          <cell r="D3478" t="str">
            <v>ESDEGER</v>
          </cell>
          <cell r="E3478" t="str">
            <v>FIYAT KORUMASIZ URUN</v>
          </cell>
          <cell r="F3478">
            <v>0</v>
          </cell>
          <cell r="G3478">
            <v>1</v>
          </cell>
          <cell r="H3478">
            <v>1</v>
          </cell>
          <cell r="I3478">
            <v>0</v>
          </cell>
          <cell r="J3478">
            <v>0</v>
          </cell>
          <cell r="K3478">
            <v>0</v>
          </cell>
          <cell r="L3478" t="str">
            <v>ZENIXA 25 MG 56 KAPSUL</v>
          </cell>
          <cell r="M3478" t="str">
            <v>PREGABALIN</v>
          </cell>
          <cell r="N3478" t="str">
            <v>ZENTIVA</v>
          </cell>
          <cell r="O3478">
            <v>25</v>
          </cell>
          <cell r="P3478" t="str">
            <v>MG</v>
          </cell>
          <cell r="Q3478">
            <v>56</v>
          </cell>
          <cell r="R3478" t="str">
            <v>YESIL RECETE</v>
          </cell>
          <cell r="S3478" t="str">
            <v>IMAL</v>
          </cell>
          <cell r="T3478" t="str">
            <v>ISPANYA</v>
          </cell>
          <cell r="U3478">
            <v>3.13</v>
          </cell>
          <cell r="V3478">
            <v>11.02</v>
          </cell>
          <cell r="W3478">
            <v>3.13</v>
          </cell>
          <cell r="X3478" t="str">
            <v>ISPANYA</v>
          </cell>
          <cell r="Y3478">
            <v>0</v>
          </cell>
          <cell r="Z3478">
            <v>0</v>
          </cell>
          <cell r="AA3478">
            <v>10.65</v>
          </cell>
          <cell r="AB3478">
            <v>0</v>
          </cell>
          <cell r="AC3478">
            <v>10.65</v>
          </cell>
        </row>
        <row r="3479">
          <cell r="A3479">
            <v>8699809770393</v>
          </cell>
          <cell r="B3479" t="str">
            <v>N01BB58</v>
          </cell>
          <cell r="C3479" t="str">
            <v>articaine, combinations</v>
          </cell>
          <cell r="D3479" t="str">
            <v>REFERANS</v>
          </cell>
          <cell r="E3479" t="str">
            <v>FIYAT KORUMALI URUN</v>
          </cell>
          <cell r="F3479">
            <v>0</v>
          </cell>
          <cell r="G3479">
            <v>3</v>
          </cell>
          <cell r="H3479">
            <v>1</v>
          </cell>
          <cell r="I3479">
            <v>0</v>
          </cell>
          <cell r="J3479">
            <v>0</v>
          </cell>
          <cell r="K3479">
            <v>0</v>
          </cell>
          <cell r="L3479" t="str">
            <v>ULTRACAIN-DS 100 KARPUL</v>
          </cell>
          <cell r="M3479" t="str">
            <v>ARTIKAIN + EPINEFRIN</v>
          </cell>
          <cell r="N3479" t="str">
            <v>SANOFI SAGLIK URUNLERI</v>
          </cell>
          <cell r="O3479" t="str">
            <v>40+0,006</v>
          </cell>
          <cell r="P3479" t="str">
            <v>MG</v>
          </cell>
          <cell r="Q3479">
            <v>100</v>
          </cell>
          <cell r="R3479" t="str">
            <v>NORMAL RECETE</v>
          </cell>
          <cell r="S3479" t="str">
            <v>ITHAL</v>
          </cell>
          <cell r="T3479" t="str">
            <v>ALMANYA</v>
          </cell>
          <cell r="U3479">
            <v>75.510000000000005</v>
          </cell>
          <cell r="V3479">
            <v>75.510000000000005</v>
          </cell>
          <cell r="W3479">
            <v>75.510000000000005</v>
          </cell>
          <cell r="X3479" t="str">
            <v>ALMANYA</v>
          </cell>
          <cell r="Y3479">
            <v>0</v>
          </cell>
          <cell r="Z3479">
            <v>1</v>
          </cell>
          <cell r="AA3479">
            <v>185.86</v>
          </cell>
          <cell r="AB3479">
            <v>0</v>
          </cell>
          <cell r="AC3479">
            <v>185.86</v>
          </cell>
        </row>
        <row r="3480">
          <cell r="A3480">
            <v>8699517270109</v>
          </cell>
          <cell r="B3480" t="str">
            <v>J01CA01</v>
          </cell>
          <cell r="C3480" t="str">
            <v>ampicillin</v>
          </cell>
          <cell r="D3480" t="str">
            <v>ESDEGER</v>
          </cell>
          <cell r="E3480" t="str">
            <v>FIYAT KORUMALI URUN</v>
          </cell>
          <cell r="F3480">
            <v>4</v>
          </cell>
          <cell r="G3480">
            <v>1</v>
          </cell>
          <cell r="H3480">
            <v>2</v>
          </cell>
          <cell r="I3480">
            <v>0</v>
          </cell>
          <cell r="J3480">
            <v>0</v>
          </cell>
          <cell r="K3480">
            <v>0</v>
          </cell>
          <cell r="L3480" t="str">
            <v>ALFASILIN  250 MG 1 FLAKON</v>
          </cell>
          <cell r="M3480" t="str">
            <v>AMPISILIN</v>
          </cell>
          <cell r="N3480" t="str">
            <v>ACTAVIS ILAC</v>
          </cell>
          <cell r="O3480">
            <v>250</v>
          </cell>
          <cell r="P3480" t="str">
            <v>MG</v>
          </cell>
          <cell r="Q3480">
            <v>1</v>
          </cell>
          <cell r="R3480" t="str">
            <v>NORMAL RECETE</v>
          </cell>
          <cell r="S3480" t="str">
            <v>IMAL</v>
          </cell>
          <cell r="T3480" t="str">
            <v>TURKIYE</v>
          </cell>
          <cell r="U3480">
            <v>0.8</v>
          </cell>
          <cell r="V3480">
            <v>0.8</v>
          </cell>
          <cell r="W3480">
            <v>0</v>
          </cell>
          <cell r="X3480" t="str">
            <v>TURKIYE</v>
          </cell>
          <cell r="Y3480">
            <v>0</v>
          </cell>
          <cell r="Z3480">
            <v>0</v>
          </cell>
          <cell r="AA3480">
            <v>2.72</v>
          </cell>
          <cell r="AB3480">
            <v>0</v>
          </cell>
          <cell r="AC3480">
            <v>2.72</v>
          </cell>
        </row>
        <row r="3481">
          <cell r="A3481">
            <v>8699532270368</v>
          </cell>
          <cell r="B3481" t="str">
            <v>J01CR01</v>
          </cell>
          <cell r="C3481" t="str">
            <v>ampicillin and enzyme inhibitor</v>
          </cell>
          <cell r="D3481" t="str">
            <v>REFERANS</v>
          </cell>
          <cell r="E3481" t="str">
            <v>FIYAT KORUMALI URUN</v>
          </cell>
          <cell r="F3481">
            <v>4</v>
          </cell>
          <cell r="G3481">
            <v>1</v>
          </cell>
          <cell r="H3481">
            <v>2</v>
          </cell>
          <cell r="I3481">
            <v>0</v>
          </cell>
          <cell r="J3481">
            <v>0</v>
          </cell>
          <cell r="K3481">
            <v>0</v>
          </cell>
          <cell r="L3481" t="str">
            <v>DUOCID LID.IM 500 MG 1 FLAKON</v>
          </cell>
          <cell r="M3481" t="str">
            <v>AMPISILIN + SULBAKTAM</v>
          </cell>
          <cell r="N3481" t="str">
            <v>PFIZER</v>
          </cell>
          <cell r="O3481" t="str">
            <v>500+250</v>
          </cell>
          <cell r="P3481" t="str">
            <v>MG</v>
          </cell>
          <cell r="Q3481">
            <v>1</v>
          </cell>
          <cell r="R3481" t="str">
            <v>NORMAL RECETE</v>
          </cell>
          <cell r="S3481" t="str">
            <v>ITHAL</v>
          </cell>
          <cell r="T3481" t="str">
            <v>TURKIYE</v>
          </cell>
          <cell r="U3481">
            <v>1.48</v>
          </cell>
          <cell r="V3481">
            <v>1.48</v>
          </cell>
          <cell r="W3481">
            <v>0</v>
          </cell>
          <cell r="X3481" t="str">
            <v>TURKIYE</v>
          </cell>
          <cell r="Y3481">
            <v>0</v>
          </cell>
          <cell r="Z3481">
            <v>0</v>
          </cell>
          <cell r="AA3481">
            <v>5.03</v>
          </cell>
          <cell r="AB3481">
            <v>0</v>
          </cell>
          <cell r="AC3481">
            <v>5.03</v>
          </cell>
        </row>
        <row r="3482">
          <cell r="A3482">
            <v>8699760520013</v>
          </cell>
          <cell r="B3482" t="str">
            <v>R01AD05 </v>
          </cell>
          <cell r="C3482" t="str">
            <v>budesonide</v>
          </cell>
          <cell r="D3482" t="str">
            <v>ESDEGER</v>
          </cell>
          <cell r="E3482" t="str">
            <v>FIYAT KORUMALI URUN</v>
          </cell>
          <cell r="F3482">
            <v>0</v>
          </cell>
          <cell r="G3482">
            <v>2</v>
          </cell>
          <cell r="H3482">
            <v>1</v>
          </cell>
          <cell r="I3482">
            <v>0</v>
          </cell>
          <cell r="J3482">
            <v>0</v>
          </cell>
          <cell r="K3482">
            <v>0</v>
          </cell>
          <cell r="L3482" t="str">
            <v>NEO-RINACTIVE 100 INTRANAZAL NEBULIZER 10 ML SPREY</v>
          </cell>
          <cell r="M3482" t="str">
            <v>BUDEZONID</v>
          </cell>
          <cell r="N3482" t="str">
            <v>ALCON</v>
          </cell>
          <cell r="O3482">
            <v>2</v>
          </cell>
          <cell r="P3482" t="str">
            <v>MG</v>
          </cell>
          <cell r="Q3482">
            <v>10</v>
          </cell>
          <cell r="R3482" t="str">
            <v>NORMAL RECETE</v>
          </cell>
          <cell r="S3482" t="str">
            <v>ITHAL</v>
          </cell>
          <cell r="T3482" t="str">
            <v>YUNANISTAN</v>
          </cell>
          <cell r="U3482">
            <v>11.17</v>
          </cell>
          <cell r="V3482">
            <v>11.17</v>
          </cell>
          <cell r="W3482">
            <v>8.93</v>
          </cell>
          <cell r="X3482" t="str">
            <v>YUNANISTAN</v>
          </cell>
          <cell r="Y3482">
            <v>0</v>
          </cell>
          <cell r="Z3482">
            <v>0</v>
          </cell>
          <cell r="AA3482">
            <v>18.04</v>
          </cell>
          <cell r="AB3482">
            <v>0</v>
          </cell>
          <cell r="AC3482">
            <v>18.04</v>
          </cell>
        </row>
        <row r="3483">
          <cell r="A3483">
            <v>8699809549159</v>
          </cell>
          <cell r="B3483" t="str">
            <v>L02AE01</v>
          </cell>
          <cell r="C3483" t="str">
            <v>buserelin</v>
          </cell>
          <cell r="D3483" t="str">
            <v>REFERANS</v>
          </cell>
          <cell r="E3483" t="str">
            <v>FIYAT KORUMALI URUN</v>
          </cell>
          <cell r="F3483">
            <v>0</v>
          </cell>
          <cell r="G3483">
            <v>2</v>
          </cell>
          <cell r="H3483">
            <v>1</v>
          </cell>
          <cell r="I3483">
            <v>0</v>
          </cell>
          <cell r="J3483">
            <v>0</v>
          </cell>
          <cell r="K3483">
            <v>0</v>
          </cell>
          <cell r="L3483" t="str">
            <v>SUPRECUR SPREY</v>
          </cell>
          <cell r="M3483" t="str">
            <v>BUSERELIN ASETAT</v>
          </cell>
          <cell r="N3483" t="str">
            <v>SANOFI AVENTIS</v>
          </cell>
          <cell r="O3483">
            <v>0.15</v>
          </cell>
          <cell r="P3483" t="str">
            <v>MG</v>
          </cell>
          <cell r="Q3483">
            <v>10</v>
          </cell>
          <cell r="R3483" t="str">
            <v>NORMAL RECETE</v>
          </cell>
          <cell r="S3483" t="str">
            <v>ITHAL</v>
          </cell>
          <cell r="T3483" t="str">
            <v>DANIMARKA</v>
          </cell>
          <cell r="U3483">
            <v>44.01</v>
          </cell>
          <cell r="V3483">
            <v>44.01</v>
          </cell>
          <cell r="W3483">
            <v>35.200000000000003</v>
          </cell>
          <cell r="X3483" t="str">
            <v>DANIMARKA</v>
          </cell>
          <cell r="Y3483">
            <v>0</v>
          </cell>
          <cell r="Z3483">
            <v>0</v>
          </cell>
          <cell r="AA3483">
            <v>119.81</v>
          </cell>
          <cell r="AB3483">
            <v>0</v>
          </cell>
          <cell r="AC3483">
            <v>119.81</v>
          </cell>
        </row>
        <row r="3484">
          <cell r="A3484">
            <v>8699809549067</v>
          </cell>
          <cell r="B3484" t="str">
            <v>L02AE01</v>
          </cell>
          <cell r="C3484" t="str">
            <v>buserelin</v>
          </cell>
          <cell r="D3484" t="str">
            <v>REFERANS</v>
          </cell>
          <cell r="E3484" t="str">
            <v>FIYAT KORUMALI URUN</v>
          </cell>
          <cell r="F3484">
            <v>0</v>
          </cell>
          <cell r="G3484">
            <v>2</v>
          </cell>
          <cell r="H3484">
            <v>1</v>
          </cell>
          <cell r="I3484">
            <v>0</v>
          </cell>
          <cell r="J3484">
            <v>0</v>
          </cell>
          <cell r="K3484">
            <v>0</v>
          </cell>
          <cell r="L3484" t="str">
            <v>SUPREFACT  1,05MG/GR NASAL SOLUSYON</v>
          </cell>
          <cell r="M3484" t="str">
            <v>BUSERELIN ASETAT</v>
          </cell>
          <cell r="N3484" t="str">
            <v>SANOFI AVENTIS</v>
          </cell>
          <cell r="O3484">
            <v>0.1</v>
          </cell>
          <cell r="P3484" t="str">
            <v>MG</v>
          </cell>
          <cell r="Q3484">
            <v>1</v>
          </cell>
          <cell r="R3484" t="str">
            <v>NORMAL RECETE</v>
          </cell>
          <cell r="S3484" t="str">
            <v>ITHAL</v>
          </cell>
          <cell r="T3484" t="str">
            <v>ITALYA</v>
          </cell>
          <cell r="U3484">
            <v>24.53</v>
          </cell>
          <cell r="V3484">
            <v>24.53</v>
          </cell>
          <cell r="W3484">
            <v>19.62</v>
          </cell>
          <cell r="X3484" t="str">
            <v>ITALYA</v>
          </cell>
          <cell r="Y3484">
            <v>0</v>
          </cell>
          <cell r="Z3484">
            <v>0</v>
          </cell>
          <cell r="AA3484">
            <v>66.73</v>
          </cell>
          <cell r="AB3484">
            <v>0</v>
          </cell>
          <cell r="AC3484">
            <v>66.73</v>
          </cell>
        </row>
        <row r="3485">
          <cell r="A3485">
            <v>8699809779075</v>
          </cell>
          <cell r="B3485" t="str">
            <v>L02AE01</v>
          </cell>
          <cell r="C3485" t="str">
            <v>buserelin</v>
          </cell>
          <cell r="D3485" t="str">
            <v>REFERANS</v>
          </cell>
          <cell r="E3485" t="str">
            <v>FIYAT KORUMALI URUN</v>
          </cell>
          <cell r="F3485">
            <v>0</v>
          </cell>
          <cell r="G3485">
            <v>2</v>
          </cell>
          <cell r="H3485">
            <v>1</v>
          </cell>
          <cell r="I3485">
            <v>0</v>
          </cell>
          <cell r="J3485">
            <v>0</v>
          </cell>
          <cell r="K3485">
            <v>0</v>
          </cell>
          <cell r="L3485" t="str">
            <v xml:space="preserve">SUPREFACT PRO INJECTIONE 1,05MG/ML 5,5ML 2FLAKON  </v>
          </cell>
          <cell r="M3485" t="str">
            <v>BUSERELIN ASETAT</v>
          </cell>
          <cell r="N3485" t="str">
            <v>SANOFI AVENTIS</v>
          </cell>
          <cell r="O3485">
            <v>5.5</v>
          </cell>
          <cell r="P3485" t="str">
            <v>MG</v>
          </cell>
          <cell r="Q3485">
            <v>2</v>
          </cell>
          <cell r="R3485" t="str">
            <v>NORMAL RECETE</v>
          </cell>
          <cell r="S3485" t="str">
            <v>ITHAL</v>
          </cell>
          <cell r="T3485" t="str">
            <v>YUNANISTAN</v>
          </cell>
          <cell r="U3485">
            <v>13.61</v>
          </cell>
          <cell r="V3485">
            <v>13.61</v>
          </cell>
          <cell r="W3485">
            <v>10.88</v>
          </cell>
          <cell r="X3485" t="str">
            <v>YUNANISTAN</v>
          </cell>
          <cell r="Y3485">
            <v>0</v>
          </cell>
          <cell r="Z3485">
            <v>0</v>
          </cell>
          <cell r="AA3485">
            <v>36.979999999999997</v>
          </cell>
          <cell r="AB3485">
            <v>0</v>
          </cell>
          <cell r="AC3485">
            <v>36.979999999999997</v>
          </cell>
        </row>
        <row r="3486">
          <cell r="A3486">
            <v>8697843760011</v>
          </cell>
          <cell r="B3486" t="str">
            <v>C01CA07</v>
          </cell>
          <cell r="C3486" t="str">
            <v>dobutamine</v>
          </cell>
          <cell r="D3486" t="str">
            <v>ESDEGER</v>
          </cell>
          <cell r="E3486" t="str">
            <v>FIYAT KORUMALI URUN</v>
          </cell>
          <cell r="F3486">
            <v>4</v>
          </cell>
          <cell r="G3486">
            <v>1</v>
          </cell>
          <cell r="H3486">
            <v>2</v>
          </cell>
          <cell r="I3486">
            <v>0</v>
          </cell>
          <cell r="J3486">
            <v>0</v>
          </cell>
          <cell r="K3486">
            <v>0</v>
          </cell>
          <cell r="L3486" t="str">
            <v>KONSANTRE DOBUTAMIN IV INFUZYON COZELTISI 250 MG/20 ML 1 FLAKON</v>
          </cell>
          <cell r="M3486" t="str">
            <v>DOBUTAMIN HCL</v>
          </cell>
          <cell r="N3486" t="str">
            <v>MEDITERA</v>
          </cell>
          <cell r="O3486">
            <v>250</v>
          </cell>
          <cell r="P3486" t="str">
            <v>MG</v>
          </cell>
          <cell r="Q3486">
            <v>1</v>
          </cell>
          <cell r="R3486" t="str">
            <v>NORMAL RECETE</v>
          </cell>
          <cell r="S3486" t="str">
            <v>ITHAL</v>
          </cell>
          <cell r="T3486" t="str">
            <v>ISPANYA</v>
          </cell>
          <cell r="U3486">
            <v>4.4800000000000004</v>
          </cell>
          <cell r="V3486">
            <v>3.46</v>
          </cell>
          <cell r="W3486">
            <v>0</v>
          </cell>
          <cell r="X3486" t="str">
            <v>TURKIYE</v>
          </cell>
          <cell r="Y3486">
            <v>0</v>
          </cell>
          <cell r="Z3486">
            <v>0</v>
          </cell>
          <cell r="AA3486">
            <v>11.75</v>
          </cell>
          <cell r="AB3486">
            <v>0</v>
          </cell>
          <cell r="AC3486">
            <v>11.75</v>
          </cell>
        </row>
        <row r="3487">
          <cell r="A3487">
            <v>8699502092891</v>
          </cell>
          <cell r="B3487" t="str">
            <v>M01AB08</v>
          </cell>
          <cell r="C3487" t="str">
            <v>etodolac</v>
          </cell>
          <cell r="D3487" t="str">
            <v>ESDEGER</v>
          </cell>
          <cell r="E3487" t="str">
            <v>FIYAT KORUMALI URUN</v>
          </cell>
          <cell r="F3487">
            <v>4</v>
          </cell>
          <cell r="G3487">
            <v>1</v>
          </cell>
          <cell r="H3487">
            <v>2</v>
          </cell>
          <cell r="I3487">
            <v>0</v>
          </cell>
          <cell r="J3487">
            <v>0</v>
          </cell>
          <cell r="K3487">
            <v>0</v>
          </cell>
          <cell r="L3487" t="str">
            <v>ETOPAN 500 MG 14 FILM TABLET</v>
          </cell>
          <cell r="M3487" t="str">
            <v>ETODOLAK</v>
          </cell>
          <cell r="N3487" t="str">
            <v>ZENTIVA</v>
          </cell>
          <cell r="O3487">
            <v>500</v>
          </cell>
          <cell r="P3487" t="str">
            <v>MG</v>
          </cell>
          <cell r="Q3487">
            <v>14</v>
          </cell>
          <cell r="R3487" t="str">
            <v>NORMAL RECETE</v>
          </cell>
          <cell r="S3487" t="str">
            <v>IMAL</v>
          </cell>
          <cell r="T3487" t="str">
            <v>TURKIYE</v>
          </cell>
          <cell r="U3487">
            <v>3.26</v>
          </cell>
          <cell r="V3487">
            <v>3.26</v>
          </cell>
          <cell r="W3487">
            <v>0</v>
          </cell>
          <cell r="X3487" t="str">
            <v>TURKIYE</v>
          </cell>
          <cell r="Y3487">
            <v>0</v>
          </cell>
          <cell r="Z3487">
            <v>0</v>
          </cell>
          <cell r="AA3487">
            <v>11.05</v>
          </cell>
          <cell r="AB3487">
            <v>0</v>
          </cell>
          <cell r="AC3487">
            <v>11.05</v>
          </cell>
        </row>
        <row r="3488">
          <cell r="A3488">
            <v>8699694770010</v>
          </cell>
          <cell r="B3488" t="str">
            <v>L01CB01</v>
          </cell>
          <cell r="C3488" t="str">
            <v>etoposide</v>
          </cell>
          <cell r="D3488" t="str">
            <v>ESDEGER</v>
          </cell>
          <cell r="E3488" t="str">
            <v>FIYAT KORUMALI URUN</v>
          </cell>
          <cell r="F3488">
            <v>0</v>
          </cell>
          <cell r="G3488">
            <v>1</v>
          </cell>
          <cell r="H3488">
            <v>2</v>
          </cell>
          <cell r="I3488">
            <v>0</v>
          </cell>
          <cell r="J3488">
            <v>0</v>
          </cell>
          <cell r="K3488">
            <v>0</v>
          </cell>
          <cell r="L3488" t="str">
            <v xml:space="preserve">ETOPOSIDE AMPHAR 100 MG 1 FLAKON </v>
          </cell>
          <cell r="M3488" t="str">
            <v>ETOPOSID</v>
          </cell>
          <cell r="N3488" t="str">
            <v>ATAFARM</v>
          </cell>
          <cell r="O3488">
            <v>100</v>
          </cell>
          <cell r="P3488" t="str">
            <v>MG</v>
          </cell>
          <cell r="Q3488">
            <v>1</v>
          </cell>
          <cell r="R3488" t="str">
            <v>NORMAL RECETE</v>
          </cell>
          <cell r="S3488" t="str">
            <v>ITHAL</v>
          </cell>
          <cell r="T3488" t="str">
            <v>TURKIYE</v>
          </cell>
          <cell r="U3488">
            <v>5.27</v>
          </cell>
          <cell r="V3488">
            <v>5.27</v>
          </cell>
          <cell r="W3488">
            <v>0</v>
          </cell>
          <cell r="X3488" t="str">
            <v>TURKIYE</v>
          </cell>
          <cell r="Y3488">
            <v>0</v>
          </cell>
          <cell r="Z3488">
            <v>0</v>
          </cell>
          <cell r="AA3488">
            <v>17.899999999999999</v>
          </cell>
          <cell r="AB3488">
            <v>0</v>
          </cell>
          <cell r="AC3488">
            <v>17.899999999999999</v>
          </cell>
        </row>
        <row r="3489">
          <cell r="A3489">
            <v>8699525793997</v>
          </cell>
          <cell r="B3489" t="str">
            <v>A02BA03</v>
          </cell>
          <cell r="C3489" t="str">
            <v>famotidine</v>
          </cell>
          <cell r="D3489" t="str">
            <v>ESDEGER</v>
          </cell>
          <cell r="E3489" t="str">
            <v>FIYAT KORUMALI URUN</v>
          </cell>
          <cell r="F3489">
            <v>4</v>
          </cell>
          <cell r="G3489">
            <v>1</v>
          </cell>
          <cell r="H3489">
            <v>2</v>
          </cell>
          <cell r="I3489">
            <v>0</v>
          </cell>
          <cell r="J3489">
            <v>0</v>
          </cell>
          <cell r="K3489">
            <v>0</v>
          </cell>
          <cell r="L3489" t="str">
            <v>NEOTAB 20 MG IM/IV ENJ. LIY. TOZ ICEREN 2 FLAKON</v>
          </cell>
          <cell r="M3489" t="str">
            <v>FAMOTIDIN</v>
          </cell>
          <cell r="N3489" t="str">
            <v>DEVA HOLDING</v>
          </cell>
          <cell r="O3489">
            <v>20</v>
          </cell>
          <cell r="P3489" t="str">
            <v>MG</v>
          </cell>
          <cell r="Q3489">
            <v>2</v>
          </cell>
          <cell r="R3489" t="str">
            <v>NORMAL RECETE</v>
          </cell>
          <cell r="S3489" t="str">
            <v>IMAL</v>
          </cell>
          <cell r="T3489" t="str">
            <v>TURKIYE</v>
          </cell>
          <cell r="U3489">
            <v>1.18</v>
          </cell>
          <cell r="V3489">
            <v>1.18</v>
          </cell>
          <cell r="W3489">
            <v>0</v>
          </cell>
          <cell r="X3489" t="str">
            <v>TURKIYE</v>
          </cell>
          <cell r="Y3489">
            <v>0</v>
          </cell>
          <cell r="Z3489">
            <v>0</v>
          </cell>
          <cell r="AA3489">
            <v>3.98</v>
          </cell>
          <cell r="AB3489">
            <v>0</v>
          </cell>
          <cell r="AC3489">
            <v>3.98</v>
          </cell>
        </row>
        <row r="3490">
          <cell r="A3490">
            <v>8699525091031</v>
          </cell>
          <cell r="B3490" t="str">
            <v>A02BA03</v>
          </cell>
          <cell r="C3490" t="str">
            <v>famotidine</v>
          </cell>
          <cell r="D3490" t="str">
            <v>ESDEGER</v>
          </cell>
          <cell r="E3490" t="str">
            <v>FIYAT KORUMALI URUN</v>
          </cell>
          <cell r="F3490">
            <v>4</v>
          </cell>
          <cell r="G3490">
            <v>1</v>
          </cell>
          <cell r="H3490">
            <v>2</v>
          </cell>
          <cell r="I3490">
            <v>0</v>
          </cell>
          <cell r="J3490">
            <v>0</v>
          </cell>
          <cell r="K3490">
            <v>0</v>
          </cell>
          <cell r="L3490" t="str">
            <v>NEOTAB 40 MG 30 FILM TABLET</v>
          </cell>
          <cell r="M3490" t="str">
            <v>FAMOTIDIN</v>
          </cell>
          <cell r="N3490" t="str">
            <v>DEVA HOLDING</v>
          </cell>
          <cell r="O3490">
            <v>40</v>
          </cell>
          <cell r="P3490" t="str">
            <v>MG</v>
          </cell>
          <cell r="Q3490">
            <v>30</v>
          </cell>
          <cell r="R3490" t="str">
            <v>NORMAL RECETE</v>
          </cell>
          <cell r="S3490" t="str">
            <v>IMAL</v>
          </cell>
          <cell r="T3490" t="str">
            <v>TURKIYE</v>
          </cell>
          <cell r="U3490">
            <v>1.9</v>
          </cell>
          <cell r="V3490">
            <v>1.9</v>
          </cell>
          <cell r="W3490">
            <v>0</v>
          </cell>
          <cell r="X3490" t="str">
            <v>TURKIYE</v>
          </cell>
          <cell r="Y3490">
            <v>0</v>
          </cell>
          <cell r="Z3490">
            <v>0</v>
          </cell>
          <cell r="AA3490">
            <v>6.46</v>
          </cell>
          <cell r="AB3490">
            <v>0</v>
          </cell>
          <cell r="AC3490">
            <v>6.46</v>
          </cell>
        </row>
        <row r="3491">
          <cell r="A3491">
            <v>8699546082230</v>
          </cell>
          <cell r="B3491" t="str">
            <v>A02AD04</v>
          </cell>
          <cell r="C3491" t="str">
            <v>hydrotalcite</v>
          </cell>
          <cell r="D3491" t="str">
            <v>REFERANS</v>
          </cell>
          <cell r="E3491" t="str">
            <v>FIYAT KORUMALI URUN</v>
          </cell>
          <cell r="F3491">
            <v>4</v>
          </cell>
          <cell r="G3491">
            <v>2</v>
          </cell>
          <cell r="H3491">
            <v>3</v>
          </cell>
          <cell r="I3491">
            <v>0</v>
          </cell>
          <cell r="J3491">
            <v>0</v>
          </cell>
          <cell r="K3491">
            <v>0</v>
          </cell>
          <cell r="L3491" t="str">
            <v>TALCID FORTE 1 GR 24 CIG.TABLETI</v>
          </cell>
          <cell r="M3491" t="str">
            <v>HIDROTALSIT</v>
          </cell>
          <cell r="N3491" t="str">
            <v>BAYER TURK</v>
          </cell>
          <cell r="O3491">
            <v>1</v>
          </cell>
          <cell r="P3491" t="str">
            <v>G</v>
          </cell>
          <cell r="Q3491">
            <v>24</v>
          </cell>
          <cell r="R3491" t="str">
            <v>NORMAL RECETE</v>
          </cell>
          <cell r="S3491" t="str">
            <v>IMAL</v>
          </cell>
          <cell r="T3491" t="str">
            <v>TURKIYE</v>
          </cell>
          <cell r="U3491">
            <v>2.04</v>
          </cell>
          <cell r="V3491">
            <v>2.04</v>
          </cell>
          <cell r="W3491">
            <v>2.04</v>
          </cell>
          <cell r="X3491" t="str">
            <v>TURKIYE</v>
          </cell>
          <cell r="Y3491">
            <v>0</v>
          </cell>
          <cell r="Z3491">
            <v>0</v>
          </cell>
          <cell r="AA3491">
            <v>6.89</v>
          </cell>
          <cell r="AB3491">
            <v>0</v>
          </cell>
          <cell r="AC3491">
            <v>6.89</v>
          </cell>
        </row>
        <row r="3492">
          <cell r="A3492">
            <v>8699527752992</v>
          </cell>
          <cell r="B3492" t="str">
            <v>A11CC04</v>
          </cell>
          <cell r="C3492" t="str">
            <v>calcitriol</v>
          </cell>
          <cell r="D3492" t="str">
            <v>ESDEGER</v>
          </cell>
          <cell r="E3492" t="str">
            <v>FIYAT KORUMALI URUN</v>
          </cell>
          <cell r="F3492">
            <v>0</v>
          </cell>
          <cell r="G3492">
            <v>1</v>
          </cell>
          <cell r="H3492">
            <v>1</v>
          </cell>
          <cell r="I3492">
            <v>0</v>
          </cell>
          <cell r="J3492">
            <v>0</v>
          </cell>
          <cell r="K3492">
            <v>0</v>
          </cell>
          <cell r="L3492" t="str">
            <v>CALTRIOJECT 1 MCG/ML 25 AMPUL</v>
          </cell>
          <cell r="M3492" t="str">
            <v>KALSITRIOL</v>
          </cell>
          <cell r="N3492" t="str">
            <v>SANTA FARMA</v>
          </cell>
          <cell r="O3492">
            <v>1</v>
          </cell>
          <cell r="P3492" t="str">
            <v>MCG/ML</v>
          </cell>
          <cell r="Q3492">
            <v>25</v>
          </cell>
          <cell r="R3492" t="str">
            <v>NORMAL RECETE</v>
          </cell>
          <cell r="S3492" t="str">
            <v>ITHAL</v>
          </cell>
          <cell r="T3492" t="str">
            <v>YUNANISTAN</v>
          </cell>
          <cell r="U3492">
            <v>113.13</v>
          </cell>
          <cell r="V3492">
            <v>113.13</v>
          </cell>
          <cell r="W3492">
            <v>90.5</v>
          </cell>
          <cell r="X3492" t="str">
            <v>YUNANISTAN</v>
          </cell>
          <cell r="Y3492">
            <v>0</v>
          </cell>
          <cell r="Z3492">
            <v>0</v>
          </cell>
          <cell r="AA3492">
            <v>248.44</v>
          </cell>
          <cell r="AB3492">
            <v>0</v>
          </cell>
          <cell r="AC3492">
            <v>248.44</v>
          </cell>
        </row>
        <row r="3493">
          <cell r="A3493">
            <v>8699527753012</v>
          </cell>
          <cell r="B3493" t="str">
            <v>A11CC04</v>
          </cell>
          <cell r="C3493" t="str">
            <v>calcitriol</v>
          </cell>
          <cell r="D3493" t="str">
            <v>ESDEGER</v>
          </cell>
          <cell r="E3493" t="str">
            <v>FIYAT KORUMALI URUN</v>
          </cell>
          <cell r="F3493">
            <v>0</v>
          </cell>
          <cell r="G3493">
            <v>1</v>
          </cell>
          <cell r="H3493">
            <v>1</v>
          </cell>
          <cell r="I3493">
            <v>0</v>
          </cell>
          <cell r="J3493">
            <v>0</v>
          </cell>
          <cell r="K3493">
            <v>0</v>
          </cell>
          <cell r="L3493" t="str">
            <v>CALTRIOJECT 2 MCG/ML 25 AMPUL</v>
          </cell>
          <cell r="M3493" t="str">
            <v>KALSITRIOL</v>
          </cell>
          <cell r="N3493" t="str">
            <v>SANTA FARMA</v>
          </cell>
          <cell r="O3493">
            <v>2</v>
          </cell>
          <cell r="P3493" t="str">
            <v>MCG/ML</v>
          </cell>
          <cell r="Q3493">
            <v>25</v>
          </cell>
          <cell r="R3493" t="str">
            <v>NORMAL RECETE</v>
          </cell>
          <cell r="S3493" t="str">
            <v>ITHAL</v>
          </cell>
          <cell r="T3493" t="str">
            <v>MACARISTAN</v>
          </cell>
          <cell r="U3493">
            <v>171.77</v>
          </cell>
          <cell r="V3493">
            <v>251.74</v>
          </cell>
          <cell r="W3493">
            <v>171.77</v>
          </cell>
          <cell r="X3493" t="str">
            <v>MACARISTAN</v>
          </cell>
          <cell r="Y3493">
            <v>0</v>
          </cell>
          <cell r="Z3493">
            <v>0</v>
          </cell>
          <cell r="AA3493">
            <v>432.24</v>
          </cell>
          <cell r="AB3493">
            <v>0</v>
          </cell>
          <cell r="AC3493">
            <v>432.24</v>
          </cell>
        </row>
        <row r="3494">
          <cell r="A3494">
            <v>8699694790063</v>
          </cell>
          <cell r="B3494" t="str">
            <v>L01XA02</v>
          </cell>
          <cell r="C3494" t="str">
            <v>carboplatin</v>
          </cell>
          <cell r="D3494" t="str">
            <v>ESDEGER</v>
          </cell>
          <cell r="E3494" t="str">
            <v>FIYAT KORUMALI URUN</v>
          </cell>
          <cell r="F3494">
            <v>0</v>
          </cell>
          <cell r="G3494">
            <v>1</v>
          </cell>
          <cell r="H3494">
            <v>1</v>
          </cell>
          <cell r="I3494">
            <v>0</v>
          </cell>
          <cell r="J3494">
            <v>0</v>
          </cell>
          <cell r="K3494">
            <v>0</v>
          </cell>
          <cell r="L3494" t="str">
            <v>CARBOPLATIN 150 MG 1 FLAKON</v>
          </cell>
          <cell r="M3494" t="str">
            <v>KARBOPLATIN</v>
          </cell>
          <cell r="N3494" t="str">
            <v>ATAFARM</v>
          </cell>
          <cell r="O3494" t="str">
            <v>150+15</v>
          </cell>
          <cell r="P3494" t="str">
            <v>MG/ML</v>
          </cell>
          <cell r="Q3494">
            <v>1</v>
          </cell>
          <cell r="R3494" t="str">
            <v>NORMAL RECETE</v>
          </cell>
          <cell r="S3494" t="str">
            <v>ITHAL</v>
          </cell>
          <cell r="T3494" t="str">
            <v>ISPANYA</v>
          </cell>
          <cell r="U3494">
            <v>22.92</v>
          </cell>
          <cell r="V3494">
            <v>22.92</v>
          </cell>
          <cell r="W3494">
            <v>18.329999999999998</v>
          </cell>
          <cell r="X3494" t="str">
            <v>ISPANYA</v>
          </cell>
          <cell r="Y3494">
            <v>0</v>
          </cell>
          <cell r="Z3494">
            <v>0</v>
          </cell>
          <cell r="AA3494">
            <v>62.35</v>
          </cell>
          <cell r="AB3494">
            <v>0</v>
          </cell>
          <cell r="AC3494">
            <v>62.35</v>
          </cell>
        </row>
        <row r="3495">
          <cell r="A3495">
            <v>8699532708380</v>
          </cell>
          <cell r="B3495" t="str">
            <v>J01XX08</v>
          </cell>
          <cell r="C3495" t="str">
            <v>linezolid</v>
          </cell>
          <cell r="D3495" t="str">
            <v>REFERANS</v>
          </cell>
          <cell r="E3495" t="str">
            <v>FIYAT KORUMASIZ URUN</v>
          </cell>
          <cell r="F3495">
            <v>0</v>
          </cell>
          <cell r="G3495">
            <v>3</v>
          </cell>
          <cell r="H3495">
            <v>1</v>
          </cell>
          <cell r="I3495">
            <v>0</v>
          </cell>
          <cell r="J3495">
            <v>0</v>
          </cell>
          <cell r="K3495">
            <v>0</v>
          </cell>
          <cell r="L3495" t="str">
            <v>ZYVOXID 20 MG/ML 150 ML SUSPANSIYON</v>
          </cell>
          <cell r="M3495" t="str">
            <v>LINEZOLID</v>
          </cell>
          <cell r="N3495" t="str">
            <v>PFIZER</v>
          </cell>
          <cell r="O3495">
            <v>20</v>
          </cell>
          <cell r="P3495" t="str">
            <v>MG/ML</v>
          </cell>
          <cell r="Q3495">
            <v>1</v>
          </cell>
          <cell r="R3495" t="str">
            <v>NORMAL RECETE</v>
          </cell>
          <cell r="S3495" t="str">
            <v>ITHAL</v>
          </cell>
          <cell r="T3495" t="str">
            <v>ITALYA</v>
          </cell>
          <cell r="U3495">
            <v>276.97000000000003</v>
          </cell>
          <cell r="V3495">
            <v>276.97000000000003</v>
          </cell>
          <cell r="W3495">
            <v>276.97000000000003</v>
          </cell>
          <cell r="X3495" t="str">
            <v>ITALYA</v>
          </cell>
          <cell r="Y3495">
            <v>0</v>
          </cell>
          <cell r="Z3495">
            <v>0</v>
          </cell>
          <cell r="AA3495">
            <v>850.24</v>
          </cell>
          <cell r="AB3495">
            <v>0</v>
          </cell>
          <cell r="AC3495">
            <v>850.24</v>
          </cell>
        </row>
        <row r="3496">
          <cell r="A3496">
            <v>8699839010735</v>
          </cell>
          <cell r="B3496" t="str">
            <v>M01AC06</v>
          </cell>
          <cell r="C3496" t="str">
            <v>meloxicam</v>
          </cell>
          <cell r="D3496" t="str">
            <v>ESDEGER</v>
          </cell>
          <cell r="E3496" t="str">
            <v>FIYAT KORUMASIZ URUN</v>
          </cell>
          <cell r="F3496">
            <v>3</v>
          </cell>
          <cell r="G3496">
            <v>1</v>
          </cell>
          <cell r="H3496">
            <v>2</v>
          </cell>
          <cell r="I3496">
            <v>0</v>
          </cell>
          <cell r="J3496">
            <v>0</v>
          </cell>
          <cell r="K3496">
            <v>0</v>
          </cell>
          <cell r="L3496" t="str">
            <v>BLITHE FORT 15 MG 10 TABLET</v>
          </cell>
          <cell r="M3496" t="str">
            <v>MELOKSIKAM</v>
          </cell>
          <cell r="N3496" t="str">
            <v>KEYMEN</v>
          </cell>
          <cell r="O3496">
            <v>15</v>
          </cell>
          <cell r="P3496" t="str">
            <v>MG</v>
          </cell>
          <cell r="Q3496">
            <v>10</v>
          </cell>
          <cell r="R3496" t="str">
            <v>NORMAL RECETE</v>
          </cell>
          <cell r="S3496" t="str">
            <v>ITHAL</v>
          </cell>
          <cell r="T3496" t="str">
            <v>TURKIYE</v>
          </cell>
          <cell r="U3496">
            <v>1.81</v>
          </cell>
          <cell r="V3496">
            <v>1.81</v>
          </cell>
          <cell r="W3496">
            <v>0</v>
          </cell>
          <cell r="X3496" t="str">
            <v>TURKIYE</v>
          </cell>
          <cell r="Y3496">
            <v>0</v>
          </cell>
          <cell r="Z3496">
            <v>0</v>
          </cell>
          <cell r="AA3496">
            <v>6.14</v>
          </cell>
          <cell r="AB3496">
            <v>0</v>
          </cell>
          <cell r="AC3496">
            <v>6.14</v>
          </cell>
        </row>
        <row r="3497">
          <cell r="A3497">
            <v>8699809755109</v>
          </cell>
          <cell r="B3497" t="str">
            <v>N02BB02</v>
          </cell>
          <cell r="C3497" t="str">
            <v>metamizole sodium</v>
          </cell>
          <cell r="D3497" t="str">
            <v>REFERANS</v>
          </cell>
          <cell r="E3497" t="str">
            <v>FIYAT KORUMALI URUN</v>
          </cell>
          <cell r="F3497">
            <v>4</v>
          </cell>
          <cell r="G3497">
            <v>1</v>
          </cell>
          <cell r="H3497">
            <v>2</v>
          </cell>
          <cell r="I3497">
            <v>0</v>
          </cell>
          <cell r="J3497">
            <v>0</v>
          </cell>
          <cell r="K3497">
            <v>0</v>
          </cell>
          <cell r="L3497" t="str">
            <v>NOVALGIN 5 ML   5 AMPUL</v>
          </cell>
          <cell r="M3497" t="str">
            <v>METAMIZOL SODYUM</v>
          </cell>
          <cell r="N3497" t="str">
            <v>SANOFI AVENTIS</v>
          </cell>
          <cell r="O3497">
            <v>5</v>
          </cell>
          <cell r="P3497" t="str">
            <v>ML</v>
          </cell>
          <cell r="Q3497">
            <v>5</v>
          </cell>
          <cell r="R3497" t="str">
            <v>NORMAL RECETE</v>
          </cell>
          <cell r="S3497" t="str">
            <v>IMAL</v>
          </cell>
          <cell r="T3497" t="str">
            <v>TURKIYE</v>
          </cell>
          <cell r="U3497">
            <v>1.98</v>
          </cell>
          <cell r="V3497">
            <v>1.98</v>
          </cell>
          <cell r="W3497">
            <v>0</v>
          </cell>
          <cell r="X3497" t="str">
            <v>TURKIYE</v>
          </cell>
          <cell r="Y3497">
            <v>0</v>
          </cell>
          <cell r="Z3497">
            <v>0</v>
          </cell>
          <cell r="AA3497">
            <v>6.71</v>
          </cell>
          <cell r="AB3497">
            <v>0</v>
          </cell>
          <cell r="AC3497">
            <v>6.71</v>
          </cell>
        </row>
        <row r="3498">
          <cell r="A3498">
            <v>8699694690103</v>
          </cell>
          <cell r="B3498" t="str">
            <v>L01DB07</v>
          </cell>
          <cell r="C3498" t="str">
            <v>mitoxantrone</v>
          </cell>
          <cell r="D3498" t="str">
            <v>ESDEGER</v>
          </cell>
          <cell r="E3498" t="str">
            <v>FIYAT KORUMASIZ URUN</v>
          </cell>
          <cell r="F3498">
            <v>0</v>
          </cell>
          <cell r="G3498">
            <v>1</v>
          </cell>
          <cell r="H3498">
            <v>1</v>
          </cell>
          <cell r="I3498">
            <v>0</v>
          </cell>
          <cell r="J3498">
            <v>0</v>
          </cell>
          <cell r="K3498">
            <v>0</v>
          </cell>
          <cell r="L3498" t="str">
            <v>NEOTALEM 20 MG 10 ML 1 FLAKON</v>
          </cell>
          <cell r="M3498" t="str">
            <v>MITOKSANTRON</v>
          </cell>
          <cell r="N3498" t="str">
            <v>ATAFARM</v>
          </cell>
          <cell r="O3498" t="str">
            <v>20+10</v>
          </cell>
          <cell r="P3498" t="str">
            <v>MG/ML</v>
          </cell>
          <cell r="Q3498">
            <v>1</v>
          </cell>
          <cell r="R3498" t="str">
            <v>NORMAL RECETE</v>
          </cell>
          <cell r="S3498" t="str">
            <v>ITHAL</v>
          </cell>
          <cell r="T3498" t="str">
            <v>HOLLANDA</v>
          </cell>
          <cell r="U3498">
            <v>79.569999999999993</v>
          </cell>
          <cell r="V3498">
            <v>79.569999999999993</v>
          </cell>
          <cell r="W3498">
            <v>47.74</v>
          </cell>
          <cell r="X3498" t="str">
            <v>HOLLANDA</v>
          </cell>
          <cell r="Y3498">
            <v>0</v>
          </cell>
          <cell r="Z3498">
            <v>0</v>
          </cell>
          <cell r="AA3498">
            <v>162.43</v>
          </cell>
          <cell r="AB3498">
            <v>0</v>
          </cell>
          <cell r="AC3498">
            <v>162.43</v>
          </cell>
        </row>
        <row r="3499">
          <cell r="A3499">
            <v>8699502092761</v>
          </cell>
          <cell r="B3499" t="str">
            <v>N05AH03</v>
          </cell>
          <cell r="C3499" t="str">
            <v>olanzapine</v>
          </cell>
          <cell r="D3499" t="str">
            <v>ESDEGER</v>
          </cell>
          <cell r="E3499" t="str">
            <v>FIYAT KORUMASIZ URUN</v>
          </cell>
          <cell r="F3499">
            <v>0</v>
          </cell>
          <cell r="G3499">
            <v>1</v>
          </cell>
          <cell r="H3499">
            <v>1</v>
          </cell>
          <cell r="I3499">
            <v>0</v>
          </cell>
          <cell r="J3499">
            <v>0</v>
          </cell>
          <cell r="K3499">
            <v>0</v>
          </cell>
          <cell r="L3499" t="str">
            <v>ZOPHIX 10 MG 28 FILM TABLET</v>
          </cell>
          <cell r="M3499" t="str">
            <v>OLANZAPIN</v>
          </cell>
          <cell r="N3499" t="str">
            <v>ZENTIVA</v>
          </cell>
          <cell r="O3499">
            <v>10</v>
          </cell>
          <cell r="P3499" t="str">
            <v>MG</v>
          </cell>
          <cell r="Q3499">
            <v>28</v>
          </cell>
          <cell r="R3499" t="str">
            <v>NORMAL RECETE</v>
          </cell>
          <cell r="S3499" t="str">
            <v>IMAL</v>
          </cell>
          <cell r="T3499" t="str">
            <v>YUNANISTAN</v>
          </cell>
          <cell r="U3499">
            <v>33.25</v>
          </cell>
          <cell r="V3499">
            <v>83.54</v>
          </cell>
          <cell r="W3499">
            <v>33.25</v>
          </cell>
          <cell r="X3499" t="str">
            <v>YUNANISTAN</v>
          </cell>
          <cell r="Y3499">
            <v>0</v>
          </cell>
          <cell r="Z3499">
            <v>0</v>
          </cell>
          <cell r="AA3499">
            <v>113.17</v>
          </cell>
          <cell r="AB3499">
            <v>0</v>
          </cell>
          <cell r="AC3499">
            <v>113.17</v>
          </cell>
        </row>
        <row r="3500">
          <cell r="A3500">
            <v>8699502050037</v>
          </cell>
          <cell r="B3500" t="str">
            <v>N05AH03</v>
          </cell>
          <cell r="C3500" t="str">
            <v>olanzapine</v>
          </cell>
          <cell r="D3500" t="str">
            <v>ESDEGER</v>
          </cell>
          <cell r="E3500" t="str">
            <v>FIYAT KORUMASIZ URUN</v>
          </cell>
          <cell r="F3500">
            <v>0</v>
          </cell>
          <cell r="G3500">
            <v>1</v>
          </cell>
          <cell r="H3500">
            <v>1</v>
          </cell>
          <cell r="I3500">
            <v>0</v>
          </cell>
          <cell r="J3500">
            <v>0</v>
          </cell>
          <cell r="K3500">
            <v>0</v>
          </cell>
          <cell r="L3500" t="str">
            <v>ZOPHIX 15 MG 28 AGIZDA DAGILAN TABLET</v>
          </cell>
          <cell r="M3500" t="str">
            <v>OLANZAPIN</v>
          </cell>
          <cell r="N3500" t="str">
            <v>ZENTIVA</v>
          </cell>
          <cell r="O3500">
            <v>15</v>
          </cell>
          <cell r="P3500" t="str">
            <v>MG</v>
          </cell>
          <cell r="Q3500">
            <v>28</v>
          </cell>
          <cell r="R3500" t="str">
            <v>NORMAL RECETE</v>
          </cell>
          <cell r="S3500" t="str">
            <v>IMAL</v>
          </cell>
          <cell r="T3500" t="str">
            <v>YUNANISTAN</v>
          </cell>
          <cell r="U3500">
            <v>44.74</v>
          </cell>
          <cell r="V3500">
            <v>125.28</v>
          </cell>
          <cell r="W3500">
            <v>44.74</v>
          </cell>
          <cell r="X3500" t="str">
            <v>YUNANISTAN</v>
          </cell>
          <cell r="Y3500">
            <v>0</v>
          </cell>
          <cell r="Z3500">
            <v>0</v>
          </cell>
          <cell r="AA3500">
            <v>152.28</v>
          </cell>
          <cell r="AB3500">
            <v>0</v>
          </cell>
          <cell r="AC3500">
            <v>152.28</v>
          </cell>
        </row>
        <row r="3501">
          <cell r="A3501">
            <v>8699502050044</v>
          </cell>
          <cell r="B3501" t="str">
            <v>N05AH03</v>
          </cell>
          <cell r="C3501" t="str">
            <v>olanzapine</v>
          </cell>
          <cell r="D3501" t="str">
            <v>ESDEGER</v>
          </cell>
          <cell r="E3501" t="str">
            <v>FIYAT KORUMASIZ URUN</v>
          </cell>
          <cell r="F3501">
            <v>0</v>
          </cell>
          <cell r="G3501">
            <v>1</v>
          </cell>
          <cell r="H3501">
            <v>1</v>
          </cell>
          <cell r="I3501">
            <v>0</v>
          </cell>
          <cell r="J3501">
            <v>0</v>
          </cell>
          <cell r="K3501">
            <v>0</v>
          </cell>
          <cell r="L3501" t="str">
            <v>ZOPHIX 20 MG 28 AGIZDA DAGILAN TABLET</v>
          </cell>
          <cell r="M3501" t="str">
            <v>OLANZAPIN</v>
          </cell>
          <cell r="N3501" t="str">
            <v>ZENTIVA</v>
          </cell>
          <cell r="O3501">
            <v>20</v>
          </cell>
          <cell r="P3501" t="str">
            <v>MG</v>
          </cell>
          <cell r="Q3501">
            <v>28</v>
          </cell>
          <cell r="R3501" t="str">
            <v>NORMAL RECETE</v>
          </cell>
          <cell r="S3501" t="str">
            <v>IMAL</v>
          </cell>
          <cell r="T3501" t="str">
            <v>ISPANYA</v>
          </cell>
          <cell r="U3501">
            <v>67.760000000000005</v>
          </cell>
          <cell r="V3501">
            <v>167.04</v>
          </cell>
          <cell r="W3501">
            <v>67.760000000000005</v>
          </cell>
          <cell r="X3501" t="str">
            <v>ISPANYA</v>
          </cell>
          <cell r="Y3501">
            <v>0</v>
          </cell>
          <cell r="Z3501">
            <v>0</v>
          </cell>
          <cell r="AA3501">
            <v>230.63</v>
          </cell>
          <cell r="AB3501">
            <v>0</v>
          </cell>
          <cell r="AC3501">
            <v>230.63</v>
          </cell>
        </row>
        <row r="3502">
          <cell r="A3502">
            <v>8699502092778</v>
          </cell>
          <cell r="B3502" t="str">
            <v>N05AH03</v>
          </cell>
          <cell r="C3502" t="str">
            <v>olanzapine</v>
          </cell>
          <cell r="D3502" t="str">
            <v>ESDEGER</v>
          </cell>
          <cell r="E3502" t="str">
            <v>FIYAT KORUMASIZ URUN</v>
          </cell>
          <cell r="F3502">
            <v>0</v>
          </cell>
          <cell r="G3502">
            <v>1</v>
          </cell>
          <cell r="H3502">
            <v>1</v>
          </cell>
          <cell r="I3502">
            <v>0</v>
          </cell>
          <cell r="J3502">
            <v>0</v>
          </cell>
          <cell r="K3502">
            <v>0</v>
          </cell>
          <cell r="L3502" t="str">
            <v>ZOPHIX 5 MG 28 FILM TABLET</v>
          </cell>
          <cell r="M3502" t="str">
            <v>OLANZAPIN</v>
          </cell>
          <cell r="N3502" t="str">
            <v>ZENTIVA</v>
          </cell>
          <cell r="O3502">
            <v>5</v>
          </cell>
          <cell r="P3502" t="str">
            <v>MG</v>
          </cell>
          <cell r="Q3502">
            <v>28</v>
          </cell>
          <cell r="R3502" t="str">
            <v>NORMAL RECETE</v>
          </cell>
          <cell r="S3502" t="str">
            <v>IMAL</v>
          </cell>
          <cell r="T3502" t="str">
            <v>ISPANYA</v>
          </cell>
          <cell r="U3502">
            <v>16.93</v>
          </cell>
          <cell r="V3502">
            <v>41.77</v>
          </cell>
          <cell r="W3502">
            <v>16.93</v>
          </cell>
          <cell r="X3502" t="str">
            <v>ISPANYA</v>
          </cell>
          <cell r="Y3502">
            <v>0</v>
          </cell>
          <cell r="Z3502">
            <v>0</v>
          </cell>
          <cell r="AA3502">
            <v>57.62</v>
          </cell>
          <cell r="AB3502">
            <v>0</v>
          </cell>
          <cell r="AC3502">
            <v>57.62</v>
          </cell>
        </row>
        <row r="3503">
          <cell r="A3503">
            <v>8699525093660</v>
          </cell>
          <cell r="B3503" t="str">
            <v>N06AB04</v>
          </cell>
          <cell r="C3503" t="str">
            <v>citalopram</v>
          </cell>
          <cell r="D3503" t="str">
            <v>ESDEGER</v>
          </cell>
          <cell r="E3503" t="str">
            <v>FIYAT KORUMASIZ URUN</v>
          </cell>
          <cell r="F3503">
            <v>0</v>
          </cell>
          <cell r="G3503">
            <v>1</v>
          </cell>
          <cell r="H3503">
            <v>1</v>
          </cell>
          <cell r="I3503">
            <v>0</v>
          </cell>
          <cell r="J3503">
            <v>0</v>
          </cell>
          <cell r="K3503">
            <v>0</v>
          </cell>
          <cell r="L3503" t="str">
            <v>CITREX 20 MG 28 FILM TABLET</v>
          </cell>
          <cell r="M3503" t="str">
            <v>SITALOPRAM HIDROBROMUR</v>
          </cell>
          <cell r="N3503" t="str">
            <v>DEVA HOLDING</v>
          </cell>
          <cell r="O3503">
            <v>20</v>
          </cell>
          <cell r="P3503" t="str">
            <v>MG</v>
          </cell>
          <cell r="Q3503">
            <v>28</v>
          </cell>
          <cell r="R3503" t="str">
            <v>NORMAL RECETE</v>
          </cell>
          <cell r="S3503" t="str">
            <v>IMAL</v>
          </cell>
          <cell r="T3503" t="str">
            <v>ISPANYA</v>
          </cell>
          <cell r="U3503">
            <v>3.27</v>
          </cell>
          <cell r="V3503">
            <v>5.58</v>
          </cell>
          <cell r="W3503">
            <v>3.27</v>
          </cell>
          <cell r="X3503" t="str">
            <v>ISPANYA</v>
          </cell>
          <cell r="Y3503">
            <v>0</v>
          </cell>
          <cell r="Z3503">
            <v>0</v>
          </cell>
          <cell r="AA3503">
            <v>7.36</v>
          </cell>
          <cell r="AB3503">
            <v>0</v>
          </cell>
          <cell r="AC3503">
            <v>7.36</v>
          </cell>
        </row>
        <row r="3504">
          <cell r="A3504">
            <v>8699525093677</v>
          </cell>
          <cell r="B3504" t="str">
            <v>N06AB04</v>
          </cell>
          <cell r="C3504" t="str">
            <v>citalopram</v>
          </cell>
          <cell r="D3504" t="str">
            <v>ESDEGER</v>
          </cell>
          <cell r="E3504" t="str">
            <v>FIYAT KORUMASIZ URUN</v>
          </cell>
          <cell r="F3504">
            <v>0</v>
          </cell>
          <cell r="G3504">
            <v>5</v>
          </cell>
          <cell r="H3504">
            <v>1</v>
          </cell>
          <cell r="I3504">
            <v>0</v>
          </cell>
          <cell r="J3504">
            <v>0</v>
          </cell>
          <cell r="K3504">
            <v>0</v>
          </cell>
          <cell r="L3504" t="str">
            <v>CITREX 40 MG 28 FILM TABLET</v>
          </cell>
          <cell r="M3504" t="str">
            <v>SITALOPRAM HIDROBROMUR</v>
          </cell>
          <cell r="N3504" t="str">
            <v>DEVA HOLDING</v>
          </cell>
          <cell r="O3504">
            <v>40</v>
          </cell>
          <cell r="P3504" t="str">
            <v>MG</v>
          </cell>
          <cell r="Q3504">
            <v>28</v>
          </cell>
          <cell r="R3504" t="str">
            <v>NORMAL RECETE</v>
          </cell>
          <cell r="S3504" t="str">
            <v>IMAL</v>
          </cell>
          <cell r="T3504" t="str">
            <v>ISPANYA</v>
          </cell>
          <cell r="U3504">
            <v>6.54</v>
          </cell>
          <cell r="V3504">
            <v>11.16</v>
          </cell>
          <cell r="W3504">
            <v>6.54</v>
          </cell>
          <cell r="X3504" t="str">
            <v>ISPANYA</v>
          </cell>
          <cell r="Y3504">
            <v>0</v>
          </cell>
          <cell r="Z3504">
            <v>0</v>
          </cell>
          <cell r="AA3504">
            <v>22.26</v>
          </cell>
          <cell r="AB3504">
            <v>0</v>
          </cell>
          <cell r="AC3504">
            <v>22.26</v>
          </cell>
        </row>
        <row r="3505">
          <cell r="A3505">
            <v>8699502091771</v>
          </cell>
          <cell r="B3505" t="str">
            <v>N06AB04</v>
          </cell>
          <cell r="C3505" t="str">
            <v>citalopram</v>
          </cell>
          <cell r="D3505" t="str">
            <v>ESDEGER</v>
          </cell>
          <cell r="E3505" t="str">
            <v>FIYAT KORUMASIZ URUN</v>
          </cell>
          <cell r="F3505">
            <v>0</v>
          </cell>
          <cell r="G3505">
            <v>1</v>
          </cell>
          <cell r="H3505">
            <v>1</v>
          </cell>
          <cell r="I3505">
            <v>0</v>
          </cell>
          <cell r="J3505">
            <v>0</v>
          </cell>
          <cell r="K3505">
            <v>0</v>
          </cell>
          <cell r="L3505" t="str">
            <v>ESLOPRAM 20 MG 28 FILM TABLET</v>
          </cell>
          <cell r="M3505" t="str">
            <v>SITALOPRAM HIDROBROMUR</v>
          </cell>
          <cell r="N3505" t="str">
            <v>ZENTIVA</v>
          </cell>
          <cell r="O3505">
            <v>20</v>
          </cell>
          <cell r="P3505" t="str">
            <v>MG</v>
          </cell>
          <cell r="Q3505">
            <v>28</v>
          </cell>
          <cell r="R3505" t="str">
            <v>NORMAL RECETE</v>
          </cell>
          <cell r="S3505" t="str">
            <v>IMAL</v>
          </cell>
          <cell r="T3505" t="str">
            <v>ISPANYA</v>
          </cell>
          <cell r="U3505">
            <v>3.27</v>
          </cell>
          <cell r="V3505">
            <v>5.58</v>
          </cell>
          <cell r="W3505">
            <v>3.27</v>
          </cell>
          <cell r="X3505" t="str">
            <v>ISPANYA</v>
          </cell>
          <cell r="Y3505">
            <v>0</v>
          </cell>
          <cell r="Z3505">
            <v>0</v>
          </cell>
          <cell r="AA3505">
            <v>11.13</v>
          </cell>
          <cell r="AB3505">
            <v>0</v>
          </cell>
          <cell r="AC3505">
            <v>11.13</v>
          </cell>
        </row>
        <row r="3506">
          <cell r="A3506">
            <v>8699809132788</v>
          </cell>
          <cell r="B3506" t="str">
            <v>N03AG01</v>
          </cell>
          <cell r="C3506" t="str">
            <v>valproic acid</v>
          </cell>
          <cell r="D3506" t="str">
            <v>REFERANS</v>
          </cell>
          <cell r="E3506" t="str">
            <v>FIYAT KORUMALI URUN</v>
          </cell>
          <cell r="F3506">
            <v>4</v>
          </cell>
          <cell r="G3506">
            <v>1</v>
          </cell>
          <cell r="H3506">
            <v>2</v>
          </cell>
          <cell r="I3506">
            <v>0</v>
          </cell>
          <cell r="J3506">
            <v>0</v>
          </cell>
          <cell r="K3506">
            <v>0</v>
          </cell>
          <cell r="L3506" t="str">
            <v>DEPAKIN  500 MG 40  ENTERIK KAPLI TABLET</v>
          </cell>
          <cell r="M3506" t="str">
            <v>SODYUM VALPROAD</v>
          </cell>
          <cell r="N3506" t="str">
            <v>SANOFI AVENTIS</v>
          </cell>
          <cell r="O3506">
            <v>500</v>
          </cell>
          <cell r="P3506" t="str">
            <v>MG</v>
          </cell>
          <cell r="Q3506">
            <v>40</v>
          </cell>
          <cell r="R3506" t="str">
            <v>NORMAL RECETE</v>
          </cell>
          <cell r="S3506" t="str">
            <v>IMAL</v>
          </cell>
          <cell r="T3506" t="str">
            <v>TURKIYE</v>
          </cell>
          <cell r="U3506">
            <v>3.46</v>
          </cell>
          <cell r="V3506">
            <v>3.46</v>
          </cell>
          <cell r="W3506">
            <v>0</v>
          </cell>
          <cell r="X3506" t="str">
            <v>TURKIYE</v>
          </cell>
          <cell r="Y3506">
            <v>0</v>
          </cell>
          <cell r="Z3506">
            <v>0</v>
          </cell>
          <cell r="AA3506">
            <v>11.75</v>
          </cell>
          <cell r="AB3506">
            <v>0</v>
          </cell>
          <cell r="AC3506">
            <v>11.75</v>
          </cell>
        </row>
        <row r="3507">
          <cell r="A3507">
            <v>8699809132771</v>
          </cell>
          <cell r="B3507" t="str">
            <v>N03AG01</v>
          </cell>
          <cell r="C3507" t="str">
            <v>valproic acid</v>
          </cell>
          <cell r="D3507" t="str">
            <v>REFERANS</v>
          </cell>
          <cell r="E3507" t="str">
            <v>FIYAT KORUMALI URUN</v>
          </cell>
          <cell r="F3507">
            <v>4</v>
          </cell>
          <cell r="G3507">
            <v>1</v>
          </cell>
          <cell r="H3507">
            <v>2</v>
          </cell>
          <cell r="I3507">
            <v>0</v>
          </cell>
          <cell r="J3507">
            <v>0</v>
          </cell>
          <cell r="K3507">
            <v>0</v>
          </cell>
          <cell r="L3507" t="str">
            <v>DEPAKIN 200 MG 40 ENTERIK KAPLI TABLET</v>
          </cell>
          <cell r="M3507" t="str">
            <v>SODYUM VALPROAD</v>
          </cell>
          <cell r="N3507" t="str">
            <v>SANOFI AVENTIS</v>
          </cell>
          <cell r="O3507">
            <v>200</v>
          </cell>
          <cell r="P3507" t="str">
            <v>MG</v>
          </cell>
          <cell r="Q3507">
            <v>40</v>
          </cell>
          <cell r="R3507" t="str">
            <v>NORMAL RECETE</v>
          </cell>
          <cell r="S3507" t="str">
            <v>IMAL</v>
          </cell>
          <cell r="T3507" t="str">
            <v>TURKIYE</v>
          </cell>
          <cell r="U3507">
            <v>3.38</v>
          </cell>
          <cell r="V3507">
            <v>3.38</v>
          </cell>
          <cell r="W3507">
            <v>0</v>
          </cell>
          <cell r="X3507" t="str">
            <v>TURKIYE</v>
          </cell>
          <cell r="Y3507">
            <v>0</v>
          </cell>
          <cell r="Z3507">
            <v>0</v>
          </cell>
          <cell r="AA3507">
            <v>11.47</v>
          </cell>
          <cell r="AB3507">
            <v>0</v>
          </cell>
          <cell r="AC3507">
            <v>11.47</v>
          </cell>
        </row>
        <row r="3508">
          <cell r="A3508">
            <v>8699809090491</v>
          </cell>
          <cell r="B3508" t="str">
            <v>J01FA15</v>
          </cell>
          <cell r="C3508" t="str">
            <v>telithromycin</v>
          </cell>
          <cell r="D3508" t="str">
            <v>REFERANS</v>
          </cell>
          <cell r="E3508" t="str">
            <v>FIYAT KORUMASIZ URUN</v>
          </cell>
          <cell r="F3508">
            <v>0</v>
          </cell>
          <cell r="G3508">
            <v>2</v>
          </cell>
          <cell r="H3508">
            <v>1</v>
          </cell>
          <cell r="I3508">
            <v>0</v>
          </cell>
          <cell r="J3508">
            <v>0</v>
          </cell>
          <cell r="K3508">
            <v>0</v>
          </cell>
          <cell r="L3508" t="str">
            <v>KETEK 400 MG 10 FILM TABLET</v>
          </cell>
          <cell r="M3508" t="str">
            <v>TELITROMICIN</v>
          </cell>
          <cell r="N3508" t="str">
            <v>SANOFI AVENTIS</v>
          </cell>
          <cell r="O3508">
            <v>400</v>
          </cell>
          <cell r="P3508" t="str">
            <v>MG</v>
          </cell>
          <cell r="Q3508">
            <v>10</v>
          </cell>
          <cell r="R3508" t="str">
            <v>NORMAL RECETE</v>
          </cell>
          <cell r="S3508" t="str">
            <v>ITHAL</v>
          </cell>
          <cell r="T3508" t="str">
            <v>ITALYA</v>
          </cell>
          <cell r="U3508">
            <v>18.04</v>
          </cell>
          <cell r="V3508">
            <v>18.04</v>
          </cell>
          <cell r="W3508">
            <v>18.04</v>
          </cell>
          <cell r="X3508" t="str">
            <v>ITALYA</v>
          </cell>
          <cell r="Y3508">
            <v>0</v>
          </cell>
          <cell r="Z3508">
            <v>0</v>
          </cell>
          <cell r="AA3508">
            <v>61.34</v>
          </cell>
          <cell r="AB3508">
            <v>0</v>
          </cell>
          <cell r="AC3508">
            <v>61.34</v>
          </cell>
        </row>
        <row r="3509">
          <cell r="A3509">
            <v>8699744790029</v>
          </cell>
          <cell r="B3509" t="str">
            <v>J01XA01</v>
          </cell>
          <cell r="C3509" t="str">
            <v>vancomycin</v>
          </cell>
          <cell r="D3509" t="str">
            <v>ESDEGER</v>
          </cell>
          <cell r="E3509" t="str">
            <v>FIYAT KORUMALI URUN</v>
          </cell>
          <cell r="F3509">
            <v>4</v>
          </cell>
          <cell r="G3509">
            <v>1</v>
          </cell>
          <cell r="H3509">
            <v>2</v>
          </cell>
          <cell r="I3509">
            <v>0</v>
          </cell>
          <cell r="J3509">
            <v>0</v>
          </cell>
          <cell r="K3509">
            <v>0</v>
          </cell>
          <cell r="L3509" t="str">
            <v>VANCORIN 500 MG 1 FLAKON</v>
          </cell>
          <cell r="M3509" t="str">
            <v>VANKOMISIN HCL</v>
          </cell>
          <cell r="N3509" t="str">
            <v>HEMAT</v>
          </cell>
          <cell r="O3509">
            <v>500</v>
          </cell>
          <cell r="P3509" t="str">
            <v>MG</v>
          </cell>
          <cell r="Q3509">
            <v>1</v>
          </cell>
          <cell r="R3509" t="str">
            <v>NORMAL RECETE</v>
          </cell>
          <cell r="S3509" t="str">
            <v>ITHAL</v>
          </cell>
          <cell r="T3509" t="str">
            <v>TURKIYE</v>
          </cell>
          <cell r="U3509">
            <v>3.46</v>
          </cell>
          <cell r="V3509">
            <v>3.46</v>
          </cell>
          <cell r="W3509">
            <v>0</v>
          </cell>
          <cell r="X3509" t="str">
            <v>TURKIYE</v>
          </cell>
          <cell r="Y3509">
            <v>0</v>
          </cell>
          <cell r="Z3509">
            <v>0</v>
          </cell>
          <cell r="AA3509">
            <v>11.75</v>
          </cell>
          <cell r="AB3509">
            <v>0</v>
          </cell>
          <cell r="AC3509">
            <v>11.75</v>
          </cell>
        </row>
        <row r="3510">
          <cell r="A3510">
            <v>8697843790100</v>
          </cell>
          <cell r="B3510" t="str">
            <v>J01XA01</v>
          </cell>
          <cell r="C3510" t="str">
            <v>vancomycin</v>
          </cell>
          <cell r="D3510" t="str">
            <v>ESDEGER</v>
          </cell>
          <cell r="E3510" t="str">
            <v>FIYAT KORUMALI URUN</v>
          </cell>
          <cell r="F3510">
            <v>0</v>
          </cell>
          <cell r="G3510">
            <v>1</v>
          </cell>
          <cell r="H3510">
            <v>1</v>
          </cell>
          <cell r="I3510">
            <v>0</v>
          </cell>
          <cell r="J3510">
            <v>0</v>
          </cell>
          <cell r="K3510">
            <v>0</v>
          </cell>
          <cell r="L3510" t="str">
            <v>VANKOMISIN HCL 1 GR IV INFUZYON ICIN LIYOFILIZE TOZ VE COZUCU AMPUL</v>
          </cell>
          <cell r="M3510" t="str">
            <v>VANKOMISIN HCL</v>
          </cell>
          <cell r="N3510" t="str">
            <v>MEDITERA</v>
          </cell>
          <cell r="O3510">
            <v>1</v>
          </cell>
          <cell r="P3510" t="str">
            <v>G</v>
          </cell>
          <cell r="Q3510">
            <v>1</v>
          </cell>
          <cell r="R3510" t="str">
            <v>NORMAL RECETE</v>
          </cell>
          <cell r="S3510" t="str">
            <v>ITHAL</v>
          </cell>
          <cell r="T3510" t="str">
            <v>ISPANYA</v>
          </cell>
          <cell r="U3510">
            <v>6.89</v>
          </cell>
          <cell r="V3510">
            <v>6.89</v>
          </cell>
          <cell r="W3510">
            <v>5.51</v>
          </cell>
          <cell r="X3510" t="str">
            <v>ISPANYA</v>
          </cell>
          <cell r="Y3510">
            <v>0</v>
          </cell>
          <cell r="Z3510">
            <v>0</v>
          </cell>
          <cell r="AA3510">
            <v>18.53</v>
          </cell>
          <cell r="AB3510">
            <v>0</v>
          </cell>
          <cell r="AC3510">
            <v>18.53</v>
          </cell>
        </row>
        <row r="3511">
          <cell r="A3511">
            <v>8697843790094</v>
          </cell>
          <cell r="B3511" t="str">
            <v>J01XA01</v>
          </cell>
          <cell r="C3511" t="str">
            <v>vancomycin</v>
          </cell>
          <cell r="D3511" t="str">
            <v>ESDEGER</v>
          </cell>
          <cell r="E3511" t="str">
            <v>FIYAT KORUMALI URUN</v>
          </cell>
          <cell r="F3511">
            <v>4</v>
          </cell>
          <cell r="G3511">
            <v>1</v>
          </cell>
          <cell r="H3511">
            <v>2</v>
          </cell>
          <cell r="I3511">
            <v>0</v>
          </cell>
          <cell r="J3511">
            <v>0</v>
          </cell>
          <cell r="K3511">
            <v>0</v>
          </cell>
          <cell r="L3511" t="str">
            <v>VANKOMISIN HCL 500 MG IV INFUZYON ICIN LIYOFILIZE TOZ VE COZUCU</v>
          </cell>
          <cell r="M3511" t="str">
            <v>VANKOMISIN HCL</v>
          </cell>
          <cell r="N3511" t="str">
            <v>MEDITERA</v>
          </cell>
          <cell r="O3511">
            <v>500</v>
          </cell>
          <cell r="P3511" t="str">
            <v>MG</v>
          </cell>
          <cell r="Q3511">
            <v>1</v>
          </cell>
          <cell r="R3511" t="str">
            <v>NORMAL RECETE</v>
          </cell>
          <cell r="S3511" t="str">
            <v>ITHAL</v>
          </cell>
          <cell r="T3511" t="str">
            <v>TURKIYE</v>
          </cell>
          <cell r="U3511">
            <v>3.46</v>
          </cell>
          <cell r="V3511">
            <v>3.46</v>
          </cell>
          <cell r="W3511">
            <v>0</v>
          </cell>
          <cell r="X3511" t="str">
            <v>TURKIYE</v>
          </cell>
          <cell r="Y3511">
            <v>0</v>
          </cell>
          <cell r="Z3511">
            <v>0</v>
          </cell>
          <cell r="AA3511">
            <v>11.75</v>
          </cell>
          <cell r="AB3511">
            <v>0</v>
          </cell>
          <cell r="AC3511">
            <v>11.75</v>
          </cell>
        </row>
        <row r="3512">
          <cell r="A3512">
            <v>8699536010328</v>
          </cell>
          <cell r="B3512" t="str">
            <v>C09CA06</v>
          </cell>
          <cell r="C3512" t="str">
            <v>candesartan</v>
          </cell>
          <cell r="D3512" t="str">
            <v>ESDEGER</v>
          </cell>
          <cell r="E3512" t="str">
            <v>FIYAT KORUMASIZ URUN</v>
          </cell>
          <cell r="F3512">
            <v>0</v>
          </cell>
          <cell r="G3512">
            <v>1</v>
          </cell>
          <cell r="H3512">
            <v>1</v>
          </cell>
          <cell r="I3512">
            <v>0</v>
          </cell>
          <cell r="J3512">
            <v>0</v>
          </cell>
          <cell r="K3512">
            <v>0</v>
          </cell>
          <cell r="L3512" t="str">
            <v>AYRA 8 MG 28 TABLET</v>
          </cell>
          <cell r="M3512" t="str">
            <v>KANDESARTAN SILEKSETIL</v>
          </cell>
          <cell r="N3512" t="str">
            <v>SANOVEL</v>
          </cell>
          <cell r="O3512">
            <v>8</v>
          </cell>
          <cell r="P3512" t="str">
            <v>MG</v>
          </cell>
          <cell r="Q3512">
            <v>28</v>
          </cell>
          <cell r="R3512" t="str">
            <v>NORMAL RECETE</v>
          </cell>
          <cell r="S3512" t="str">
            <v>IMAL</v>
          </cell>
          <cell r="T3512" t="str">
            <v>PORTEKIZ</v>
          </cell>
          <cell r="U3512">
            <v>4.68</v>
          </cell>
          <cell r="V3512">
            <v>12.13</v>
          </cell>
          <cell r="W3512">
            <v>4.68</v>
          </cell>
          <cell r="X3512" t="str">
            <v>PORTEKIZ</v>
          </cell>
          <cell r="Y3512">
            <v>0</v>
          </cell>
          <cell r="Z3512">
            <v>0</v>
          </cell>
          <cell r="AA3512">
            <v>15.92</v>
          </cell>
          <cell r="AB3512">
            <v>0</v>
          </cell>
          <cell r="AC3512">
            <v>15.92</v>
          </cell>
        </row>
        <row r="3513">
          <cell r="A3513">
            <v>8699536010632</v>
          </cell>
          <cell r="B3513" t="str">
            <v>C09CA06</v>
          </cell>
          <cell r="C3513" t="str">
            <v>candesartan</v>
          </cell>
          <cell r="D3513" t="str">
            <v>ESDEGER</v>
          </cell>
          <cell r="E3513" t="str">
            <v>FIYAT KORUMASIZ URUN</v>
          </cell>
          <cell r="F3513">
            <v>0</v>
          </cell>
          <cell r="G3513">
            <v>5</v>
          </cell>
          <cell r="H3513">
            <v>1</v>
          </cell>
          <cell r="I3513">
            <v>0</v>
          </cell>
          <cell r="J3513">
            <v>0</v>
          </cell>
          <cell r="K3513">
            <v>0</v>
          </cell>
          <cell r="L3513" t="str">
            <v>AYRA 16 MG 90 TABLET</v>
          </cell>
          <cell r="M3513" t="str">
            <v>KANDESARTAN SILEKSETIL</v>
          </cell>
          <cell r="N3513" t="str">
            <v>SANOVEL</v>
          </cell>
          <cell r="O3513">
            <v>16</v>
          </cell>
          <cell r="P3513" t="str">
            <v>MG</v>
          </cell>
          <cell r="Q3513">
            <v>90</v>
          </cell>
          <cell r="R3513" t="str">
            <v>NORMAL RECETE</v>
          </cell>
          <cell r="S3513" t="str">
            <v>IMAL</v>
          </cell>
          <cell r="T3513" t="str">
            <v>ISPANYA</v>
          </cell>
          <cell r="U3513">
            <v>21.56</v>
          </cell>
          <cell r="V3513">
            <v>50.46</v>
          </cell>
          <cell r="W3513">
            <v>21.56</v>
          </cell>
          <cell r="X3513" t="str">
            <v>ISPANYA</v>
          </cell>
          <cell r="Y3513">
            <v>0</v>
          </cell>
          <cell r="Z3513">
            <v>0</v>
          </cell>
          <cell r="AA3513">
            <v>56.46</v>
          </cell>
          <cell r="AB3513">
            <v>0</v>
          </cell>
          <cell r="AC3513">
            <v>63.29</v>
          </cell>
        </row>
        <row r="3514">
          <cell r="A3514">
            <v>8699586042294</v>
          </cell>
          <cell r="B3514" t="str">
            <v>A02BC04</v>
          </cell>
          <cell r="C3514" t="str">
            <v>rabeprazole</v>
          </cell>
          <cell r="D3514" t="str">
            <v>ESDEGER</v>
          </cell>
          <cell r="E3514" t="str">
            <v>FIYAT KORUMASIZ URUN</v>
          </cell>
          <cell r="F3514">
            <v>0</v>
          </cell>
          <cell r="G3514">
            <v>1</v>
          </cell>
          <cell r="H3514">
            <v>1</v>
          </cell>
          <cell r="I3514">
            <v>0</v>
          </cell>
          <cell r="J3514">
            <v>0</v>
          </cell>
          <cell r="K3514">
            <v>0</v>
          </cell>
          <cell r="L3514" t="str">
            <v>RAGI 20 MG 28 ENTERIK KAPLI TABLET</v>
          </cell>
          <cell r="M3514" t="str">
            <v>RABEPRAZOL</v>
          </cell>
          <cell r="N3514" t="str">
            <v>ECZACIBASI ILAC PAZARLAMA</v>
          </cell>
          <cell r="O3514">
            <v>20</v>
          </cell>
          <cell r="P3514" t="str">
            <v>MG</v>
          </cell>
          <cell r="Q3514">
            <v>28</v>
          </cell>
          <cell r="R3514" t="str">
            <v>NORMAL RECETE</v>
          </cell>
          <cell r="S3514" t="str">
            <v>IMAL</v>
          </cell>
          <cell r="T3514" t="str">
            <v>FRANSA</v>
          </cell>
          <cell r="U3514">
            <v>5.32</v>
          </cell>
          <cell r="V3514">
            <v>22.24</v>
          </cell>
          <cell r="W3514">
            <v>5.32</v>
          </cell>
          <cell r="X3514" t="str">
            <v>FRANSA</v>
          </cell>
          <cell r="Y3514">
            <v>0</v>
          </cell>
          <cell r="Z3514">
            <v>0</v>
          </cell>
          <cell r="AA3514">
            <v>18.100000000000001</v>
          </cell>
          <cell r="AB3514">
            <v>0</v>
          </cell>
          <cell r="AC3514">
            <v>20.28</v>
          </cell>
        </row>
        <row r="3515">
          <cell r="A3515">
            <v>8699532270535</v>
          </cell>
          <cell r="B3515" t="str">
            <v>J01DD12</v>
          </cell>
          <cell r="C3515" t="str">
            <v>cefoperazone</v>
          </cell>
          <cell r="D3515" t="str">
            <v>REFERANS</v>
          </cell>
          <cell r="E3515" t="str">
            <v>FIYAT KORUMALI URUN</v>
          </cell>
          <cell r="F3515">
            <v>4</v>
          </cell>
          <cell r="G3515">
            <v>2</v>
          </cell>
          <cell r="H3515">
            <v>2</v>
          </cell>
          <cell r="I3515">
            <v>0</v>
          </cell>
          <cell r="J3515">
            <v>0</v>
          </cell>
          <cell r="K3515">
            <v>0</v>
          </cell>
          <cell r="L3515" t="str">
            <v>CEFOBID 1 GR 1 FLAKON</v>
          </cell>
          <cell r="M3515" t="str">
            <v>SEFOPERAZON SODYUM</v>
          </cell>
          <cell r="N3515" t="str">
            <v>PFIZER</v>
          </cell>
          <cell r="O3515">
            <v>1</v>
          </cell>
          <cell r="P3515" t="str">
            <v>G</v>
          </cell>
          <cell r="Q3515">
            <v>1</v>
          </cell>
          <cell r="R3515" t="str">
            <v>NORMAL RECETE</v>
          </cell>
          <cell r="S3515" t="str">
            <v>IMAL</v>
          </cell>
          <cell r="T3515" t="str">
            <v>CEK CUMHURIYETI</v>
          </cell>
          <cell r="U3515">
            <v>3.64</v>
          </cell>
          <cell r="V3515">
            <v>3.46</v>
          </cell>
          <cell r="W3515">
            <v>0</v>
          </cell>
          <cell r="X3515" t="str">
            <v>TURKIYE</v>
          </cell>
          <cell r="Y3515">
            <v>0</v>
          </cell>
          <cell r="Z3515">
            <v>0</v>
          </cell>
          <cell r="AA3515">
            <v>11.75</v>
          </cell>
          <cell r="AB3515">
            <v>0</v>
          </cell>
          <cell r="AC3515">
            <v>13.17</v>
          </cell>
        </row>
        <row r="3516">
          <cell r="A3516">
            <v>8699783750084</v>
          </cell>
          <cell r="B3516" t="str">
            <v>N04BC07</v>
          </cell>
          <cell r="C3516" t="str">
            <v>apomorphine</v>
          </cell>
          <cell r="D3516" t="str">
            <v>REFERANS</v>
          </cell>
          <cell r="E3516" t="str">
            <v>FIYAT KORUMALI URUN</v>
          </cell>
          <cell r="F3516">
            <v>0</v>
          </cell>
          <cell r="G3516">
            <v>3</v>
          </cell>
          <cell r="H3516">
            <v>1</v>
          </cell>
          <cell r="I3516">
            <v>0</v>
          </cell>
          <cell r="J3516">
            <v>0</v>
          </cell>
          <cell r="K3516">
            <v>0</v>
          </cell>
          <cell r="L3516" t="str">
            <v>APO-GO  20 MG 5 AMPUL</v>
          </cell>
          <cell r="M3516" t="str">
            <v>APOMORFIN HCL</v>
          </cell>
          <cell r="N3516" t="str">
            <v>GEN ILAC</v>
          </cell>
          <cell r="O3516">
            <v>20</v>
          </cell>
          <cell r="P3516" t="str">
            <v>MG</v>
          </cell>
          <cell r="Q3516">
            <v>5</v>
          </cell>
          <cell r="R3516" t="str">
            <v>NORMAL RECETE</v>
          </cell>
          <cell r="S3516" t="str">
            <v>ITHAL</v>
          </cell>
          <cell r="T3516" t="str">
            <v>INGILTERE</v>
          </cell>
          <cell r="U3516">
            <v>32.909999999999997</v>
          </cell>
          <cell r="V3516">
            <v>32.909999999999997</v>
          </cell>
          <cell r="W3516">
            <v>26.32</v>
          </cell>
          <cell r="X3516" t="str">
            <v>INGILTERE</v>
          </cell>
          <cell r="Y3516">
            <v>0</v>
          </cell>
          <cell r="Z3516">
            <v>0</v>
          </cell>
          <cell r="AA3516">
            <v>67.86</v>
          </cell>
          <cell r="AB3516">
            <v>73.209999999999994</v>
          </cell>
          <cell r="AC3516">
            <v>67.86</v>
          </cell>
        </row>
        <row r="3517">
          <cell r="A3517">
            <v>8699517090684</v>
          </cell>
          <cell r="B3517" t="str">
            <v>G04BE03</v>
          </cell>
          <cell r="C3517" t="str">
            <v>sildenafil</v>
          </cell>
          <cell r="D3517" t="str">
            <v>ESDEGER</v>
          </cell>
          <cell r="E3517" t="str">
            <v>FIYAT KORUMASIZ URUN</v>
          </cell>
          <cell r="F3517">
            <v>6</v>
          </cell>
          <cell r="G3517">
            <v>1</v>
          </cell>
          <cell r="H3517">
            <v>1</v>
          </cell>
          <cell r="I3517">
            <v>0</v>
          </cell>
          <cell r="J3517">
            <v>0</v>
          </cell>
          <cell r="K3517">
            <v>0</v>
          </cell>
          <cell r="L3517" t="str">
            <v>SILDEGRA 50 MG 4 FILM TABLET</v>
          </cell>
          <cell r="M3517" t="str">
            <v>SILDENAFIL SITRAT</v>
          </cell>
          <cell r="N3517" t="str">
            <v>ACTAVIS ILAC</v>
          </cell>
          <cell r="O3517">
            <v>50</v>
          </cell>
          <cell r="P3517" t="str">
            <v>MG</v>
          </cell>
          <cell r="Q3517">
            <v>4</v>
          </cell>
          <cell r="R3517" t="str">
            <v>NORMAL RECETE</v>
          </cell>
          <cell r="S3517" t="str">
            <v>IMAL</v>
          </cell>
          <cell r="T3517" t="str">
            <v>FRANSA</v>
          </cell>
          <cell r="U3517">
            <v>41.16</v>
          </cell>
          <cell r="V3517">
            <v>41.16</v>
          </cell>
          <cell r="W3517">
            <v>41.16</v>
          </cell>
          <cell r="X3517" t="str">
            <v>FRANSA</v>
          </cell>
          <cell r="Y3517">
            <v>0</v>
          </cell>
          <cell r="Z3517">
            <v>0</v>
          </cell>
          <cell r="AA3517">
            <v>121.86</v>
          </cell>
          <cell r="AB3517">
            <v>130.33000000000001</v>
          </cell>
          <cell r="AC3517">
            <v>121.86</v>
          </cell>
        </row>
        <row r="3518">
          <cell r="A3518">
            <v>8681309090040</v>
          </cell>
          <cell r="B3518" t="str">
            <v>N06DA52</v>
          </cell>
          <cell r="C3518" t="str">
            <v>donepezil and memantine</v>
          </cell>
          <cell r="D3518" t="str">
            <v>ESDEGER</v>
          </cell>
          <cell r="E3518" t="str">
            <v>FIYAT KORUMASIZ URUN</v>
          </cell>
          <cell r="F3518">
            <v>0</v>
          </cell>
          <cell r="G3518">
            <v>3</v>
          </cell>
          <cell r="H3518">
            <v>2</v>
          </cell>
          <cell r="I3518">
            <v>0</v>
          </cell>
          <cell r="J3518">
            <v>0</v>
          </cell>
          <cell r="K3518">
            <v>0</v>
          </cell>
          <cell r="L3518" t="str">
            <v>DONEPTIN 10 MG/10 MG 28 FILM KAPLI TABLET</v>
          </cell>
          <cell r="M3518" t="str">
            <v>DONEPEZIL+ MEMANTIN</v>
          </cell>
          <cell r="N3518" t="str">
            <v>POLPHARMA</v>
          </cell>
          <cell r="O3518" t="str">
            <v>10+10</v>
          </cell>
          <cell r="P3518" t="str">
            <v>MG/MG</v>
          </cell>
          <cell r="Q3518">
            <v>28</v>
          </cell>
          <cell r="R3518" t="str">
            <v>NORMAL RECETE</v>
          </cell>
          <cell r="S3518" t="str">
            <v>IMAL</v>
          </cell>
          <cell r="T3518" t="str">
            <v>ITALYA YUNANISTAN</v>
          </cell>
          <cell r="U3518">
            <v>81.93</v>
          </cell>
          <cell r="V3518">
            <v>81.93</v>
          </cell>
          <cell r="W3518">
            <v>49.15</v>
          </cell>
          <cell r="X3518" t="str">
            <v>ITALYA YUNANISTAN</v>
          </cell>
          <cell r="Y3518">
            <v>0</v>
          </cell>
          <cell r="Z3518">
            <v>0</v>
          </cell>
          <cell r="AA3518">
            <v>106.06</v>
          </cell>
          <cell r="AB3518">
            <v>113.9</v>
          </cell>
          <cell r="AC3518">
            <v>106.06</v>
          </cell>
        </row>
        <row r="3519">
          <cell r="A3519">
            <v>8681309090026</v>
          </cell>
          <cell r="B3519" t="str">
            <v>N06DA52</v>
          </cell>
          <cell r="C3519" t="str">
            <v>donepezil and memantine</v>
          </cell>
          <cell r="D3519" t="str">
            <v>ESDEGER</v>
          </cell>
          <cell r="E3519" t="str">
            <v>FIYAT KORUMASIZ URUN</v>
          </cell>
          <cell r="F3519">
            <v>0</v>
          </cell>
          <cell r="G3519">
            <v>5</v>
          </cell>
          <cell r="H3519">
            <v>2</v>
          </cell>
          <cell r="I3519">
            <v>0</v>
          </cell>
          <cell r="J3519">
            <v>0</v>
          </cell>
          <cell r="K3519">
            <v>0</v>
          </cell>
          <cell r="L3519" t="str">
            <v>DONEPTIN 5 MG/10 MG 28 FILM KAPLI TABLET</v>
          </cell>
          <cell r="M3519" t="str">
            <v>DONEPEZIL+ MEMANTIN</v>
          </cell>
          <cell r="N3519" t="str">
            <v>POLPHARMA</v>
          </cell>
          <cell r="O3519" t="str">
            <v>5+10</v>
          </cell>
          <cell r="P3519" t="str">
            <v>MG/MG</v>
          </cell>
          <cell r="Q3519">
            <v>28</v>
          </cell>
          <cell r="R3519" t="str">
            <v>NORMAL RECETE</v>
          </cell>
          <cell r="S3519" t="str">
            <v>IMAL</v>
          </cell>
          <cell r="T3519" t="str">
            <v>ITALYA YUNANISTAN</v>
          </cell>
          <cell r="U3519">
            <v>63.41</v>
          </cell>
          <cell r="V3519">
            <v>63.41</v>
          </cell>
          <cell r="W3519">
            <v>38.04</v>
          </cell>
          <cell r="X3519" t="str">
            <v>ITALYA YUNANISTAN</v>
          </cell>
          <cell r="Y3519">
            <v>0</v>
          </cell>
          <cell r="Z3519">
            <v>0</v>
          </cell>
          <cell r="AA3519">
            <v>65.38</v>
          </cell>
          <cell r="AB3519">
            <v>70.55</v>
          </cell>
          <cell r="AC3519">
            <v>65.38</v>
          </cell>
        </row>
        <row r="3520">
          <cell r="A3520">
            <v>8681309090033</v>
          </cell>
          <cell r="B3520" t="str">
            <v>N06DA52</v>
          </cell>
          <cell r="C3520" t="str">
            <v>donepezil and memantine</v>
          </cell>
          <cell r="D3520" t="str">
            <v>ESDEGER</v>
          </cell>
          <cell r="E3520" t="str">
            <v>FIYAT KORUMASIZ URUN</v>
          </cell>
          <cell r="F3520">
            <v>0</v>
          </cell>
          <cell r="G3520">
            <v>5</v>
          </cell>
          <cell r="H3520">
            <v>2</v>
          </cell>
          <cell r="I3520">
            <v>0</v>
          </cell>
          <cell r="J3520">
            <v>0</v>
          </cell>
          <cell r="K3520">
            <v>0</v>
          </cell>
          <cell r="L3520" t="str">
            <v>DONEPTIN 5 MG/20 MG 28 FILM KAPLI TABLET</v>
          </cell>
          <cell r="M3520" t="str">
            <v>DONEPEZIL+ MEMANTIN</v>
          </cell>
          <cell r="N3520" t="str">
            <v>POLPHARMA</v>
          </cell>
          <cell r="O3520" t="str">
            <v>5+20</v>
          </cell>
          <cell r="P3520" t="str">
            <v>MG/MG</v>
          </cell>
          <cell r="Q3520">
            <v>28</v>
          </cell>
          <cell r="R3520" t="str">
            <v>NORMAL RECETE</v>
          </cell>
          <cell r="S3520" t="str">
            <v>IMAL</v>
          </cell>
          <cell r="T3520" t="str">
            <v>ITALYA YUNANISTAN</v>
          </cell>
          <cell r="U3520">
            <v>62.38</v>
          </cell>
          <cell r="V3520">
            <v>62.38</v>
          </cell>
          <cell r="W3520">
            <v>37.42</v>
          </cell>
          <cell r="X3520" t="str">
            <v>ITALYA YUNANISTAN</v>
          </cell>
          <cell r="Y3520">
            <v>0</v>
          </cell>
          <cell r="Z3520">
            <v>0</v>
          </cell>
          <cell r="AA3520">
            <v>102.13</v>
          </cell>
          <cell r="AB3520">
            <v>109.81</v>
          </cell>
          <cell r="AC3520">
            <v>102.13</v>
          </cell>
        </row>
        <row r="3521">
          <cell r="A3521">
            <v>8699742750087</v>
          </cell>
          <cell r="B3521" t="str">
            <v>A11CC04</v>
          </cell>
          <cell r="C3521" t="str">
            <v>calcitriol</v>
          </cell>
          <cell r="D3521" t="str">
            <v>ESDEGER</v>
          </cell>
          <cell r="E3521" t="str">
            <v>FIYAT KORUMALI URUN</v>
          </cell>
          <cell r="F3521">
            <v>0</v>
          </cell>
          <cell r="G3521">
            <v>1</v>
          </cell>
          <cell r="H3521">
            <v>1</v>
          </cell>
          <cell r="I3521">
            <v>0</v>
          </cell>
          <cell r="J3521">
            <v>0</v>
          </cell>
          <cell r="K3521">
            <v>0</v>
          </cell>
          <cell r="L3521" t="str">
            <v>CALDEROL 2 MCG/ML I.V. ENJEKSIYONLUK COZELTI ICEREN 25 AMPUL</v>
          </cell>
          <cell r="M3521" t="str">
            <v>KALSITRIOL</v>
          </cell>
          <cell r="N3521" t="str">
            <v>PHARMADA</v>
          </cell>
          <cell r="O3521">
            <v>2</v>
          </cell>
          <cell r="P3521" t="str">
            <v>MCG/ML</v>
          </cell>
          <cell r="Q3521">
            <v>25</v>
          </cell>
          <cell r="R3521" t="str">
            <v>NORMAL RECETE</v>
          </cell>
          <cell r="S3521" t="str">
            <v>IMAL</v>
          </cell>
          <cell r="T3521" t="str">
            <v>MALEZYA</v>
          </cell>
          <cell r="U3521">
            <v>232.92</v>
          </cell>
          <cell r="V3521">
            <v>300.5</v>
          </cell>
          <cell r="W3521">
            <v>232.92</v>
          </cell>
          <cell r="X3521" t="str">
            <v>MALEZYA</v>
          </cell>
          <cell r="Y3521">
            <v>0</v>
          </cell>
          <cell r="Z3521">
            <v>0</v>
          </cell>
          <cell r="AA3521">
            <v>533.47</v>
          </cell>
          <cell r="AB3521">
            <v>551.73</v>
          </cell>
          <cell r="AC3521">
            <v>533.47</v>
          </cell>
        </row>
        <row r="3522">
          <cell r="A3522">
            <v>8699262150077</v>
          </cell>
          <cell r="B3522" t="str">
            <v>A16AX04</v>
          </cell>
          <cell r="C3522" t="str">
            <v>nitisinone</v>
          </cell>
          <cell r="D3522" t="str">
            <v>ESDEGER</v>
          </cell>
          <cell r="E3522" t="str">
            <v>FIYAT KORUMASIZ URUN</v>
          </cell>
          <cell r="F3522">
            <v>0</v>
          </cell>
          <cell r="G3522">
            <v>1</v>
          </cell>
          <cell r="H3522">
            <v>1</v>
          </cell>
          <cell r="I3522">
            <v>0</v>
          </cell>
          <cell r="J3522">
            <v>0</v>
          </cell>
          <cell r="K3522">
            <v>0</v>
          </cell>
          <cell r="L3522" t="str">
            <v>TISINON 5 MG 60 KAPSUL</v>
          </cell>
          <cell r="M3522" t="str">
            <v>NITISINON</v>
          </cell>
          <cell r="N3522" t="str">
            <v>NOBEL ILAC PAZARLAMA</v>
          </cell>
          <cell r="O3522">
            <v>5</v>
          </cell>
          <cell r="P3522" t="str">
            <v>MG</v>
          </cell>
          <cell r="Q3522">
            <v>60</v>
          </cell>
          <cell r="R3522" t="str">
            <v>NORMAL RECETE</v>
          </cell>
          <cell r="S3522" t="str">
            <v>IMAL</v>
          </cell>
          <cell r="T3522" t="str">
            <v>ITALYA</v>
          </cell>
          <cell r="U3522">
            <v>1599.99</v>
          </cell>
          <cell r="V3522">
            <v>1599.99</v>
          </cell>
          <cell r="W3522">
            <v>959.99</v>
          </cell>
          <cell r="X3522" t="str">
            <v>ITALYA</v>
          </cell>
          <cell r="Y3522">
            <v>1</v>
          </cell>
          <cell r="Z3522">
            <v>0</v>
          </cell>
          <cell r="AA3522">
            <v>5445.85</v>
          </cell>
          <cell r="AB3522">
            <v>5562.36</v>
          </cell>
          <cell r="AC3522">
            <v>5445.85</v>
          </cell>
        </row>
        <row r="3523">
          <cell r="A3523">
            <v>8699517762154</v>
          </cell>
          <cell r="B3523" t="str">
            <v>L01XX19</v>
          </cell>
          <cell r="C3523" t="str">
            <v>irinotecan</v>
          </cell>
          <cell r="D3523" t="str">
            <v>ESDEGER</v>
          </cell>
          <cell r="E3523" t="str">
            <v>FIYAT KORUMASIZ URUN</v>
          </cell>
          <cell r="F3523">
            <v>0</v>
          </cell>
          <cell r="G3523">
            <v>1</v>
          </cell>
          <cell r="H3523">
            <v>4</v>
          </cell>
          <cell r="I3523">
            <v>0</v>
          </cell>
          <cell r="J3523">
            <v>0</v>
          </cell>
          <cell r="K3523">
            <v>0</v>
          </cell>
          <cell r="L3523" t="str">
            <v>IROTEN 40 MG/2 ML KONSANTRE INFUZYON COZELTISI</v>
          </cell>
          <cell r="M3523" t="str">
            <v>IRINOTEKAN HCL</v>
          </cell>
          <cell r="N3523" t="str">
            <v>ACTAVIS ILAC</v>
          </cell>
          <cell r="O3523" t="str">
            <v>40+2</v>
          </cell>
          <cell r="P3523" t="str">
            <v>MG/ML</v>
          </cell>
          <cell r="Q3523">
            <v>1</v>
          </cell>
          <cell r="R3523" t="str">
            <v>NORMAL RECETE</v>
          </cell>
          <cell r="S3523" t="str">
            <v>ITHAL</v>
          </cell>
          <cell r="T3523" t="str">
            <v>SLOVAK CUMHURIYETI</v>
          </cell>
          <cell r="U3523">
            <v>11.51</v>
          </cell>
          <cell r="V3523">
            <v>11.51</v>
          </cell>
          <cell r="W3523">
            <v>11.51</v>
          </cell>
          <cell r="X3523" t="str">
            <v>SLOVAKYA</v>
          </cell>
          <cell r="Y3523">
            <v>0</v>
          </cell>
          <cell r="Z3523">
            <v>0</v>
          </cell>
          <cell r="AA3523">
            <v>43.9</v>
          </cell>
          <cell r="AB3523">
            <v>47.51</v>
          </cell>
          <cell r="AC3523">
            <v>43.9</v>
          </cell>
        </row>
        <row r="3524">
          <cell r="A3524">
            <v>8699514340416</v>
          </cell>
          <cell r="B3524" t="str">
            <v>M02AC</v>
          </cell>
          <cell r="C3524" t="str">
            <v>preparations with salicylic acid derivatives</v>
          </cell>
          <cell r="D3524" t="str">
            <v>REFERANS</v>
          </cell>
          <cell r="E3524" t="str">
            <v>FIYAT KORUMALI URUN</v>
          </cell>
          <cell r="F3524">
            <v>4</v>
          </cell>
          <cell r="G3524">
            <v>1</v>
          </cell>
          <cell r="H3524">
            <v>1</v>
          </cell>
          <cell r="I3524">
            <v>0</v>
          </cell>
          <cell r="J3524">
            <v>0</v>
          </cell>
          <cell r="K3524">
            <v>0</v>
          </cell>
          <cell r="L3524" t="str">
            <v>REPARIL 50 G JEL</v>
          </cell>
          <cell r="M3524" t="str">
            <v xml:space="preserve">AESSIN + DIETILAMIN SALISILAT </v>
          </cell>
          <cell r="N3524" t="str">
            <v>ABDI IBRAHIM</v>
          </cell>
          <cell r="O3524" t="str">
            <v>1%+5%</v>
          </cell>
          <cell r="P3524" t="str">
            <v>G</v>
          </cell>
          <cell r="Q3524">
            <v>50</v>
          </cell>
          <cell r="R3524" t="str">
            <v>NORMAL RECETE</v>
          </cell>
          <cell r="S3524" t="str">
            <v>IMAL</v>
          </cell>
          <cell r="T3524" t="str">
            <v>ISPANYA</v>
          </cell>
          <cell r="U3524">
            <v>4.8</v>
          </cell>
          <cell r="V3524">
            <v>3.46</v>
          </cell>
          <cell r="W3524">
            <v>0</v>
          </cell>
          <cell r="X3524" t="str">
            <v>TURKIYE</v>
          </cell>
          <cell r="Y3524">
            <v>0</v>
          </cell>
          <cell r="Z3524">
            <v>0</v>
          </cell>
          <cell r="AA3524">
            <v>13.17</v>
          </cell>
          <cell r="AB3524">
            <v>14.32</v>
          </cell>
          <cell r="AC3524">
            <v>13.17</v>
          </cell>
        </row>
        <row r="3525">
          <cell r="A3525">
            <v>8699751050017</v>
          </cell>
          <cell r="B3525" t="str">
            <v>V01AA02</v>
          </cell>
          <cell r="C3525" t="str">
            <v>grass pollen</v>
          </cell>
          <cell r="D3525" t="str">
            <v>REFERANS</v>
          </cell>
          <cell r="E3525" t="str">
            <v>FIYAT KORUMASIZ URUN</v>
          </cell>
          <cell r="F3525">
            <v>6</v>
          </cell>
          <cell r="G3525">
            <v>2</v>
          </cell>
          <cell r="H3525">
            <v>1</v>
          </cell>
          <cell r="I3525">
            <v>0</v>
          </cell>
          <cell r="J3525">
            <v>0</v>
          </cell>
          <cell r="K3525">
            <v>0</v>
          </cell>
          <cell r="L3525" t="str">
            <v>ORALAIR 100 IR/300 IR DILALTI TABLET</v>
          </cell>
          <cell r="M3525" t="str">
            <v>ALLERJEN EKSTRATI</v>
          </cell>
          <cell r="N3525" t="str">
            <v>SAY</v>
          </cell>
          <cell r="O3525" t="str">
            <v>100/300</v>
          </cell>
          <cell r="P3525" t="str">
            <v>IR</v>
          </cell>
          <cell r="Q3525" t="str">
            <v>3+28</v>
          </cell>
          <cell r="R3525" t="str">
            <v>NORMAL RECETE</v>
          </cell>
          <cell r="S3525" t="str">
            <v>ITHAL</v>
          </cell>
          <cell r="T3525" t="str">
            <v>ISPANYA</v>
          </cell>
          <cell r="U3525">
            <v>68.430000000000007</v>
          </cell>
          <cell r="V3525">
            <v>68.430000000000007</v>
          </cell>
          <cell r="W3525">
            <v>68.430000000000007</v>
          </cell>
          <cell r="X3525" t="str">
            <v>ISPANYA</v>
          </cell>
          <cell r="Y3525">
            <v>0</v>
          </cell>
          <cell r="Z3525">
            <v>0</v>
          </cell>
          <cell r="AA3525">
            <v>261.08</v>
          </cell>
          <cell r="AB3525">
            <v>273.89999999999998</v>
          </cell>
          <cell r="AC3525">
            <v>261.08</v>
          </cell>
        </row>
        <row r="3526">
          <cell r="A3526">
            <v>8699751050024</v>
          </cell>
          <cell r="B3526" t="str">
            <v>V01AA02</v>
          </cell>
          <cell r="C3526" t="str">
            <v>grass pollen</v>
          </cell>
          <cell r="D3526" t="str">
            <v>REFERANS</v>
          </cell>
          <cell r="E3526" t="str">
            <v>FIYAT KORUMASIZ URUN</v>
          </cell>
          <cell r="F3526">
            <v>6</v>
          </cell>
          <cell r="G3526">
            <v>2</v>
          </cell>
          <cell r="H3526">
            <v>1</v>
          </cell>
          <cell r="I3526">
            <v>0</v>
          </cell>
          <cell r="J3526">
            <v>0</v>
          </cell>
          <cell r="K3526">
            <v>0</v>
          </cell>
          <cell r="L3526" t="str">
            <v>ORALAIR 300 IR 30 DILALTI TABLET</v>
          </cell>
          <cell r="M3526" t="str">
            <v>ALLERJEN EKSTRATI</v>
          </cell>
          <cell r="N3526" t="str">
            <v>SAY</v>
          </cell>
          <cell r="O3526">
            <v>300</v>
          </cell>
          <cell r="P3526" t="str">
            <v>IR</v>
          </cell>
          <cell r="Q3526">
            <v>30</v>
          </cell>
          <cell r="R3526" t="str">
            <v>NORMAL RECETE</v>
          </cell>
          <cell r="S3526" t="str">
            <v>ITHAL</v>
          </cell>
          <cell r="T3526" t="str">
            <v>ISPANYA</v>
          </cell>
          <cell r="U3526">
            <v>68.430000000000007</v>
          </cell>
          <cell r="V3526">
            <v>68.430000000000007</v>
          </cell>
          <cell r="W3526">
            <v>68.430000000000007</v>
          </cell>
          <cell r="X3526" t="str">
            <v>ISPANYA</v>
          </cell>
          <cell r="Y3526">
            <v>0</v>
          </cell>
          <cell r="Z3526">
            <v>0</v>
          </cell>
          <cell r="AA3526">
            <v>261.08</v>
          </cell>
          <cell r="AB3526">
            <v>273.89999999999998</v>
          </cell>
          <cell r="AC3526">
            <v>261.08</v>
          </cell>
        </row>
        <row r="3527">
          <cell r="A3527">
            <v>8699751050031</v>
          </cell>
          <cell r="B3527" t="str">
            <v>V01AA02</v>
          </cell>
          <cell r="C3527" t="str">
            <v>grass pollen</v>
          </cell>
          <cell r="D3527" t="str">
            <v>REFERANS</v>
          </cell>
          <cell r="E3527" t="str">
            <v>FIYAT KORUMASIZ URUN</v>
          </cell>
          <cell r="F3527">
            <v>0</v>
          </cell>
          <cell r="G3527">
            <v>2</v>
          </cell>
          <cell r="H3527">
            <v>1</v>
          </cell>
          <cell r="I3527">
            <v>0</v>
          </cell>
          <cell r="J3527">
            <v>0</v>
          </cell>
          <cell r="K3527">
            <v>0</v>
          </cell>
          <cell r="L3527" t="str">
            <v>ORALAIR 300 IR 90 DILALTI TABLET</v>
          </cell>
          <cell r="M3527" t="str">
            <v>ALLERJEN EKSTRATI</v>
          </cell>
          <cell r="N3527" t="str">
            <v>SAY</v>
          </cell>
          <cell r="O3527">
            <v>300</v>
          </cell>
          <cell r="P3527" t="str">
            <v>IR</v>
          </cell>
          <cell r="Q3527">
            <v>90</v>
          </cell>
          <cell r="R3527" t="str">
            <v>NORMAL RECETE</v>
          </cell>
          <cell r="S3527" t="str">
            <v>ITHAL</v>
          </cell>
          <cell r="T3527" t="str">
            <v>ITALYA</v>
          </cell>
          <cell r="U3527">
            <v>180.45</v>
          </cell>
          <cell r="V3527">
            <v>180.45</v>
          </cell>
          <cell r="W3527">
            <v>180.45</v>
          </cell>
          <cell r="X3527" t="str">
            <v>ITALYA</v>
          </cell>
          <cell r="Y3527">
            <v>0</v>
          </cell>
          <cell r="Z3527">
            <v>0</v>
          </cell>
          <cell r="AA3527">
            <v>688.49</v>
          </cell>
          <cell r="AB3527">
            <v>709.85</v>
          </cell>
          <cell r="AC3527">
            <v>688.49</v>
          </cell>
        </row>
        <row r="3528">
          <cell r="A3528">
            <v>8697786010068</v>
          </cell>
          <cell r="B3528" t="str">
            <v>N05BA12</v>
          </cell>
          <cell r="C3528" t="str">
            <v>alprazolam</v>
          </cell>
          <cell r="D3528" t="str">
            <v>ESDEGER</v>
          </cell>
          <cell r="E3528" t="str">
            <v>FIYAT KORUMALI URUN</v>
          </cell>
          <cell r="F3528">
            <v>4</v>
          </cell>
          <cell r="G3528">
            <v>1</v>
          </cell>
          <cell r="H3528">
            <v>1</v>
          </cell>
          <cell r="I3528">
            <v>0</v>
          </cell>
          <cell r="J3528">
            <v>0</v>
          </cell>
          <cell r="K3528">
            <v>0</v>
          </cell>
          <cell r="L3528" t="str">
            <v>STABINA 0,5 MG 30 TABLET</v>
          </cell>
          <cell r="M3528" t="str">
            <v>ALPRAZOLAM</v>
          </cell>
          <cell r="N3528" t="str">
            <v>EGIS</v>
          </cell>
          <cell r="O3528">
            <v>0.5</v>
          </cell>
          <cell r="P3528" t="str">
            <v>MG</v>
          </cell>
          <cell r="Q3528">
            <v>30</v>
          </cell>
          <cell r="R3528" t="str">
            <v>YESIL RECETE</v>
          </cell>
          <cell r="S3528" t="str">
            <v>ITHAL</v>
          </cell>
          <cell r="T3528" t="str">
            <v>TURKIYE</v>
          </cell>
          <cell r="U3528">
            <v>1.71</v>
          </cell>
          <cell r="V3528">
            <v>1.71</v>
          </cell>
          <cell r="W3528">
            <v>0</v>
          </cell>
          <cell r="X3528" t="str">
            <v>TURKIYE</v>
          </cell>
          <cell r="Y3528">
            <v>0</v>
          </cell>
          <cell r="Z3528">
            <v>0</v>
          </cell>
          <cell r="AA3528">
            <v>6.47</v>
          </cell>
          <cell r="AB3528">
            <v>7.05</v>
          </cell>
          <cell r="AC3528">
            <v>6.47</v>
          </cell>
        </row>
        <row r="3529">
          <cell r="A3529">
            <v>8697786010082</v>
          </cell>
          <cell r="B3529" t="str">
            <v>N05BA12</v>
          </cell>
          <cell r="C3529" t="str">
            <v>alprazolam</v>
          </cell>
          <cell r="D3529" t="str">
            <v>ESDEGER</v>
          </cell>
          <cell r="E3529" t="str">
            <v>FIYAT KORUMALI URUN</v>
          </cell>
          <cell r="F3529">
            <v>4</v>
          </cell>
          <cell r="G3529">
            <v>1</v>
          </cell>
          <cell r="H3529">
            <v>1</v>
          </cell>
          <cell r="I3529">
            <v>0</v>
          </cell>
          <cell r="J3529">
            <v>0</v>
          </cell>
          <cell r="K3529">
            <v>0</v>
          </cell>
          <cell r="L3529" t="str">
            <v>STABINA 1 MG 30 TABLET</v>
          </cell>
          <cell r="M3529" t="str">
            <v>ALPRAZOLAM</v>
          </cell>
          <cell r="N3529" t="str">
            <v>EGIS</v>
          </cell>
          <cell r="O3529">
            <v>1</v>
          </cell>
          <cell r="P3529" t="str">
            <v>MG</v>
          </cell>
          <cell r="Q3529">
            <v>30</v>
          </cell>
          <cell r="R3529" t="str">
            <v>YESIL RECETE</v>
          </cell>
          <cell r="S3529" t="str">
            <v>ITHAL</v>
          </cell>
          <cell r="T3529" t="str">
            <v>TURKIYE</v>
          </cell>
          <cell r="U3529">
            <v>1.91</v>
          </cell>
          <cell r="V3529">
            <v>1.91</v>
          </cell>
          <cell r="W3529">
            <v>0</v>
          </cell>
          <cell r="X3529" t="str">
            <v>TURKIYE</v>
          </cell>
          <cell r="Y3529">
            <v>0</v>
          </cell>
          <cell r="Z3529">
            <v>0</v>
          </cell>
          <cell r="AA3529">
            <v>7.28</v>
          </cell>
          <cell r="AB3529">
            <v>7.93</v>
          </cell>
          <cell r="AC3529">
            <v>7.28</v>
          </cell>
        </row>
        <row r="3530">
          <cell r="A3530">
            <v>8699538793908</v>
          </cell>
          <cell r="B3530" t="str">
            <v>V03AF05</v>
          </cell>
          <cell r="C3530" t="str">
            <v>amifostine</v>
          </cell>
          <cell r="D3530" t="str">
            <v>REFERANS</v>
          </cell>
          <cell r="E3530" t="str">
            <v>FIYAT KORUMASIZ URUN</v>
          </cell>
          <cell r="F3530">
            <v>0</v>
          </cell>
          <cell r="G3530">
            <v>2</v>
          </cell>
          <cell r="H3530">
            <v>1</v>
          </cell>
          <cell r="I3530">
            <v>0</v>
          </cell>
          <cell r="J3530">
            <v>0</v>
          </cell>
          <cell r="K3530">
            <v>0</v>
          </cell>
          <cell r="L3530" t="str">
            <v>ETHYOL 500 MG 1 FLAKON</v>
          </cell>
          <cell r="M3530" t="str">
            <v>AMIFOSTIN</v>
          </cell>
          <cell r="N3530" t="str">
            <v>ER-KIM</v>
          </cell>
          <cell r="O3530">
            <v>500</v>
          </cell>
          <cell r="P3530" t="str">
            <v>MG</v>
          </cell>
          <cell r="Q3530">
            <v>1</v>
          </cell>
          <cell r="R3530" t="str">
            <v>NORMAL RECETE</v>
          </cell>
          <cell r="S3530" t="str">
            <v>ITHAL</v>
          </cell>
          <cell r="T3530" t="str">
            <v>ITALYA</v>
          </cell>
          <cell r="U3530">
            <v>127.15</v>
          </cell>
          <cell r="V3530">
            <v>127.15</v>
          </cell>
          <cell r="W3530">
            <v>127.15</v>
          </cell>
          <cell r="X3530" t="str">
            <v>ITALYA</v>
          </cell>
          <cell r="Y3530">
            <v>0</v>
          </cell>
          <cell r="Z3530">
            <v>0</v>
          </cell>
          <cell r="AA3530">
            <v>485.14</v>
          </cell>
          <cell r="AB3530">
            <v>502.44</v>
          </cell>
          <cell r="AC3530">
            <v>485.14</v>
          </cell>
        </row>
        <row r="3531">
          <cell r="A3531">
            <v>8699517012068</v>
          </cell>
          <cell r="B3531" t="str">
            <v>C08CA01</v>
          </cell>
          <cell r="C3531" t="str">
            <v>amlodipine</v>
          </cell>
          <cell r="D3531" t="str">
            <v>ESDEGER</v>
          </cell>
          <cell r="E3531" t="str">
            <v>FIYAT KORUMASIZ URUN</v>
          </cell>
          <cell r="F3531">
            <v>0</v>
          </cell>
          <cell r="G3531">
            <v>1</v>
          </cell>
          <cell r="H3531">
            <v>1</v>
          </cell>
          <cell r="I3531">
            <v>0</v>
          </cell>
          <cell r="J3531">
            <v>0</v>
          </cell>
          <cell r="K3531">
            <v>0</v>
          </cell>
          <cell r="L3531" t="str">
            <v>VASOCARD 10 MG 30 TABLET</v>
          </cell>
          <cell r="M3531" t="str">
            <v>AMLODIPIN</v>
          </cell>
          <cell r="N3531" t="str">
            <v>ACTAVIS ILAC</v>
          </cell>
          <cell r="O3531">
            <v>10</v>
          </cell>
          <cell r="P3531" t="str">
            <v>MG</v>
          </cell>
          <cell r="Q3531">
            <v>30</v>
          </cell>
          <cell r="R3531" t="str">
            <v>NORMAL RECETE</v>
          </cell>
          <cell r="S3531" t="str">
            <v>IMAL</v>
          </cell>
          <cell r="T3531" t="str">
            <v>ISPANYA</v>
          </cell>
          <cell r="U3531">
            <v>13.43</v>
          </cell>
          <cell r="V3531">
            <v>13.43</v>
          </cell>
          <cell r="W3531">
            <v>8.0500000000000007</v>
          </cell>
          <cell r="X3531" t="str">
            <v>ISPANYA</v>
          </cell>
          <cell r="Y3531">
            <v>0</v>
          </cell>
          <cell r="Z3531">
            <v>0</v>
          </cell>
          <cell r="AA3531">
            <v>26.62</v>
          </cell>
          <cell r="AB3531">
            <v>28.84</v>
          </cell>
          <cell r="AC3531">
            <v>26.62</v>
          </cell>
        </row>
        <row r="3532">
          <cell r="A3532">
            <v>8699517012051</v>
          </cell>
          <cell r="B3532" t="str">
            <v>C08CA01</v>
          </cell>
          <cell r="C3532" t="str">
            <v>amlodipine</v>
          </cell>
          <cell r="D3532" t="str">
            <v>ESDEGER</v>
          </cell>
          <cell r="E3532" t="str">
            <v>FIYAT KORUMASIZ URUN</v>
          </cell>
          <cell r="F3532">
            <v>0</v>
          </cell>
          <cell r="G3532">
            <v>1</v>
          </cell>
          <cell r="H3532">
            <v>1</v>
          </cell>
          <cell r="I3532">
            <v>0</v>
          </cell>
          <cell r="J3532">
            <v>0</v>
          </cell>
          <cell r="K3532">
            <v>0</v>
          </cell>
          <cell r="L3532" t="str">
            <v>VASOCARD 5 MG 30 TABLET</v>
          </cell>
          <cell r="M3532" t="str">
            <v>AMLODIPIN</v>
          </cell>
          <cell r="N3532" t="str">
            <v>ACTAVIS ILAC</v>
          </cell>
          <cell r="O3532">
            <v>5</v>
          </cell>
          <cell r="P3532" t="str">
            <v>MG</v>
          </cell>
          <cell r="Q3532">
            <v>30</v>
          </cell>
          <cell r="R3532" t="str">
            <v>NORMAL RECETE</v>
          </cell>
          <cell r="S3532" t="str">
            <v>IMAL</v>
          </cell>
          <cell r="T3532" t="str">
            <v>ISPANYA</v>
          </cell>
          <cell r="U3532">
            <v>5.37</v>
          </cell>
          <cell r="V3532">
            <v>9.6</v>
          </cell>
          <cell r="W3532">
            <v>5.37</v>
          </cell>
          <cell r="X3532" t="str">
            <v>ISPANYA</v>
          </cell>
          <cell r="Y3532">
            <v>0</v>
          </cell>
          <cell r="Z3532">
            <v>0</v>
          </cell>
          <cell r="AA3532">
            <v>14.09</v>
          </cell>
          <cell r="AB3532">
            <v>15.31</v>
          </cell>
          <cell r="AC3532">
            <v>14.09</v>
          </cell>
        </row>
        <row r="3533">
          <cell r="A3533">
            <v>8699517221194</v>
          </cell>
          <cell r="B3533" t="str">
            <v>A02BD07</v>
          </cell>
          <cell r="C3533" t="str">
            <v>lansoprazole, amoxicillin and clarithromycin</v>
          </cell>
          <cell r="D3533" t="str">
            <v>ESDEGER</v>
          </cell>
          <cell r="E3533" t="str">
            <v>FIYAT KORUMASIZ URUN</v>
          </cell>
          <cell r="F3533">
            <v>0</v>
          </cell>
          <cell r="G3533">
            <v>1</v>
          </cell>
          <cell r="H3533">
            <v>2</v>
          </cell>
          <cell r="I3533">
            <v>0</v>
          </cell>
          <cell r="J3533">
            <v>0</v>
          </cell>
          <cell r="K3533">
            <v>0</v>
          </cell>
          <cell r="L3533" t="str">
            <v>HELIPAK 500+30+1000 MG TEDAVI PAKETI (14 TABLET)</v>
          </cell>
          <cell r="M3533" t="str">
            <v>AMOKSISILIN + KLARITROMISIN + LANSOPRAZOL</v>
          </cell>
          <cell r="N3533" t="str">
            <v>ACTAVIS ILAC</v>
          </cell>
          <cell r="O3533" t="str">
            <v>1000+500+30</v>
          </cell>
          <cell r="P3533" t="str">
            <v>MG</v>
          </cell>
          <cell r="Q3533">
            <v>14</v>
          </cell>
          <cell r="R3533" t="str">
            <v>NORMAL RECETE</v>
          </cell>
          <cell r="S3533" t="str">
            <v>IMAL</v>
          </cell>
          <cell r="T3533" t="str">
            <v>TURKIYE</v>
          </cell>
          <cell r="U3533">
            <v>34.880000000000003</v>
          </cell>
          <cell r="V3533">
            <v>34.880000000000003</v>
          </cell>
          <cell r="W3533">
            <v>20.92</v>
          </cell>
          <cell r="X3533" t="str">
            <v>TURKIYE</v>
          </cell>
          <cell r="Y3533">
            <v>0</v>
          </cell>
          <cell r="Z3533">
            <v>0</v>
          </cell>
          <cell r="AA3533">
            <v>79.760000000000005</v>
          </cell>
          <cell r="AB3533">
            <v>85.94</v>
          </cell>
          <cell r="AC3533">
            <v>79.760000000000005</v>
          </cell>
        </row>
        <row r="3534">
          <cell r="A3534">
            <v>8699517280801</v>
          </cell>
          <cell r="B3534" t="str">
            <v>J01CR02</v>
          </cell>
          <cell r="C3534" t="str">
            <v>amoxicillin and enzyme inhibitor</v>
          </cell>
          <cell r="D3534" t="str">
            <v>ESDEGER</v>
          </cell>
          <cell r="E3534" t="str">
            <v>FIYAT KORUMALI URUN</v>
          </cell>
          <cell r="F3534">
            <v>4</v>
          </cell>
          <cell r="G3534">
            <v>1</v>
          </cell>
          <cell r="H3534">
            <v>1</v>
          </cell>
          <cell r="I3534">
            <v>0</v>
          </cell>
          <cell r="J3534">
            <v>0</v>
          </cell>
          <cell r="K3534">
            <v>0</v>
          </cell>
          <cell r="L3534" t="str">
            <v>BIOMENT BID 200/28 ORAL 70 ML SUSPANSIYON</v>
          </cell>
          <cell r="M3534" t="str">
            <v>AMOKSISILIN + KLAVULANIK ASIT</v>
          </cell>
          <cell r="N3534" t="str">
            <v>ACTAVIS ILAC</v>
          </cell>
          <cell r="O3534" t="str">
            <v>200+28,5</v>
          </cell>
          <cell r="P3534" t="str">
            <v>MG</v>
          </cell>
          <cell r="Q3534">
            <v>70</v>
          </cell>
          <cell r="R3534" t="str">
            <v>NORMAL RECETE</v>
          </cell>
          <cell r="S3534" t="str">
            <v>IMAL</v>
          </cell>
          <cell r="T3534" t="str">
            <v>TURKIYE</v>
          </cell>
          <cell r="U3534">
            <v>2.84</v>
          </cell>
          <cell r="V3534">
            <v>2.84</v>
          </cell>
          <cell r="W3534">
            <v>0</v>
          </cell>
          <cell r="X3534" t="str">
            <v>TURKIYE</v>
          </cell>
          <cell r="Y3534">
            <v>0</v>
          </cell>
          <cell r="Z3534">
            <v>0</v>
          </cell>
          <cell r="AA3534">
            <v>10.78</v>
          </cell>
          <cell r="AB3534">
            <v>11.74</v>
          </cell>
          <cell r="AC3534">
            <v>10.78</v>
          </cell>
        </row>
        <row r="3535">
          <cell r="A3535">
            <v>8699517280825</v>
          </cell>
          <cell r="B3535" t="str">
            <v>J01CR02</v>
          </cell>
          <cell r="C3535" t="str">
            <v>amoxicillin and enzyme inhibitor</v>
          </cell>
          <cell r="D3535" t="str">
            <v>ESDEGER</v>
          </cell>
          <cell r="E3535" t="str">
            <v>FIYAT KORUMALI URUN</v>
          </cell>
          <cell r="F3535">
            <v>4</v>
          </cell>
          <cell r="G3535">
            <v>1</v>
          </cell>
          <cell r="H3535">
            <v>1</v>
          </cell>
          <cell r="I3535">
            <v>0</v>
          </cell>
          <cell r="J3535">
            <v>0</v>
          </cell>
          <cell r="K3535">
            <v>0</v>
          </cell>
          <cell r="L3535" t="str">
            <v>BIOMENT BID FORTE 400/57 70 ML ORAL SUSPANSIYON</v>
          </cell>
          <cell r="M3535" t="str">
            <v>AMOKSISILIN + KLAVULANIK ASIT</v>
          </cell>
          <cell r="N3535" t="str">
            <v>ACTAVIS ILAC</v>
          </cell>
          <cell r="O3535" t="str">
            <v>400+57</v>
          </cell>
          <cell r="P3535" t="str">
            <v>MG</v>
          </cell>
          <cell r="Q3535">
            <v>70</v>
          </cell>
          <cell r="R3535" t="str">
            <v>NORMAL RECETE</v>
          </cell>
          <cell r="S3535" t="str">
            <v>IMAL</v>
          </cell>
          <cell r="T3535" t="str">
            <v>TURKIYE</v>
          </cell>
          <cell r="U3535">
            <v>3.46</v>
          </cell>
          <cell r="V3535">
            <v>3.46</v>
          </cell>
          <cell r="W3535">
            <v>0</v>
          </cell>
          <cell r="X3535" t="str">
            <v>TURKIYE</v>
          </cell>
          <cell r="Y3535">
            <v>0</v>
          </cell>
          <cell r="Z3535">
            <v>0</v>
          </cell>
          <cell r="AA3535">
            <v>13.17</v>
          </cell>
          <cell r="AB3535">
            <v>14.32</v>
          </cell>
          <cell r="AC3535">
            <v>13.17</v>
          </cell>
        </row>
        <row r="3536">
          <cell r="A3536">
            <v>8699517282027</v>
          </cell>
          <cell r="B3536" t="str">
            <v>J01CA04</v>
          </cell>
          <cell r="C3536" t="str">
            <v>amoxicillin</v>
          </cell>
          <cell r="D3536" t="str">
            <v>ESDEGER</v>
          </cell>
          <cell r="E3536" t="str">
            <v>FIYAT KORUMALI URUN</v>
          </cell>
          <cell r="F3536">
            <v>4</v>
          </cell>
          <cell r="G3536">
            <v>1</v>
          </cell>
          <cell r="H3536">
            <v>2</v>
          </cell>
          <cell r="I3536">
            <v>0</v>
          </cell>
          <cell r="J3536">
            <v>0</v>
          </cell>
          <cell r="K3536">
            <v>0</v>
          </cell>
          <cell r="L3536" t="str">
            <v>ALFOXIL FORTE 250 MG/ 5 ML ORAL SUSPANSIYON HAZIRLAMAK ICIN KURU TOZ (100 ML)</v>
          </cell>
          <cell r="M3536" t="str">
            <v>AMOKSISILIN TRIHIDRAT</v>
          </cell>
          <cell r="N3536" t="str">
            <v>ACTAVIS ILAC</v>
          </cell>
          <cell r="O3536">
            <v>250</v>
          </cell>
          <cell r="P3536" t="str">
            <v>MG</v>
          </cell>
          <cell r="Q3536">
            <v>100</v>
          </cell>
          <cell r="R3536" t="str">
            <v>NORMAL RECETE</v>
          </cell>
          <cell r="S3536" t="str">
            <v>IMAL</v>
          </cell>
          <cell r="T3536" t="str">
            <v>TURKIYE</v>
          </cell>
          <cell r="U3536">
            <v>1.79</v>
          </cell>
          <cell r="V3536">
            <v>1.79</v>
          </cell>
          <cell r="W3536">
            <v>0</v>
          </cell>
          <cell r="X3536" t="str">
            <v>TURKIYE</v>
          </cell>
          <cell r="Y3536">
            <v>0</v>
          </cell>
          <cell r="Z3536">
            <v>0</v>
          </cell>
          <cell r="AA3536">
            <v>6.78</v>
          </cell>
          <cell r="AB3536">
            <v>7.39</v>
          </cell>
          <cell r="AC3536">
            <v>6.78</v>
          </cell>
        </row>
        <row r="3537">
          <cell r="A3537">
            <v>8699541012201</v>
          </cell>
          <cell r="B3537" t="str">
            <v>J01CA04</v>
          </cell>
          <cell r="C3537" t="str">
            <v>amoxicillin</v>
          </cell>
          <cell r="D3537" t="str">
            <v>ESDEGER</v>
          </cell>
          <cell r="E3537" t="str">
            <v>FIYAT KORUMALI URUN</v>
          </cell>
          <cell r="F3537">
            <v>4</v>
          </cell>
          <cell r="G3537">
            <v>1</v>
          </cell>
          <cell r="H3537">
            <v>2</v>
          </cell>
          <cell r="I3537">
            <v>0</v>
          </cell>
          <cell r="J3537">
            <v>0</v>
          </cell>
          <cell r="K3537">
            <v>0</v>
          </cell>
          <cell r="L3537" t="str">
            <v>AMOKSINA 1 GR 16 TABLET</v>
          </cell>
          <cell r="M3537" t="str">
            <v>AMOKSISILIN TRIHIDRAT</v>
          </cell>
          <cell r="N3537" t="str">
            <v>MUSTAFA NEVZAT</v>
          </cell>
          <cell r="O3537">
            <v>1</v>
          </cell>
          <cell r="P3537" t="str">
            <v>G</v>
          </cell>
          <cell r="Q3537">
            <v>16</v>
          </cell>
          <cell r="R3537" t="str">
            <v>NORMAL RECETE</v>
          </cell>
          <cell r="S3537" t="str">
            <v>IMAL</v>
          </cell>
          <cell r="T3537" t="str">
            <v>ISPANYA</v>
          </cell>
          <cell r="U3537">
            <v>1.95</v>
          </cell>
          <cell r="V3537">
            <v>3.38</v>
          </cell>
          <cell r="W3537">
            <v>0</v>
          </cell>
          <cell r="X3537" t="str">
            <v>TURKIYE</v>
          </cell>
          <cell r="Y3537">
            <v>0</v>
          </cell>
          <cell r="Z3537">
            <v>0</v>
          </cell>
          <cell r="AA3537">
            <v>12.89</v>
          </cell>
          <cell r="AB3537">
            <v>14.02</v>
          </cell>
          <cell r="AC3537">
            <v>12.89</v>
          </cell>
        </row>
        <row r="3538">
          <cell r="A3538">
            <v>8699541010016</v>
          </cell>
          <cell r="B3538" t="str">
            <v>J01CA04</v>
          </cell>
          <cell r="C3538" t="str">
            <v>amoxicillin</v>
          </cell>
          <cell r="D3538" t="str">
            <v>ESDEGER</v>
          </cell>
          <cell r="E3538" t="str">
            <v>FIYAT KORUMALI URUN</v>
          </cell>
          <cell r="F3538">
            <v>4</v>
          </cell>
          <cell r="G3538">
            <v>1</v>
          </cell>
          <cell r="H3538">
            <v>1</v>
          </cell>
          <cell r="I3538">
            <v>0</v>
          </cell>
          <cell r="J3538">
            <v>0</v>
          </cell>
          <cell r="K3538">
            <v>0</v>
          </cell>
          <cell r="L3538" t="str">
            <v>AMOKSINA 500 MG 16 TABLET</v>
          </cell>
          <cell r="M3538" t="str">
            <v>AMOKSISILIN TRIHIDRAT</v>
          </cell>
          <cell r="N3538" t="str">
            <v>MUSTAFA NEVZAT</v>
          </cell>
          <cell r="O3538">
            <v>500</v>
          </cell>
          <cell r="P3538" t="str">
            <v>MG</v>
          </cell>
          <cell r="Q3538">
            <v>16</v>
          </cell>
          <cell r="R3538" t="str">
            <v>NORMAL RECETE</v>
          </cell>
          <cell r="S3538" t="str">
            <v>IMAL</v>
          </cell>
          <cell r="T3538" t="str">
            <v>ISPANYA</v>
          </cell>
          <cell r="U3538">
            <v>0.97</v>
          </cell>
          <cell r="V3538">
            <v>2.0699999999999998</v>
          </cell>
          <cell r="W3538">
            <v>0</v>
          </cell>
          <cell r="X3538" t="str">
            <v>TURKIYE</v>
          </cell>
          <cell r="Y3538">
            <v>0</v>
          </cell>
          <cell r="Z3538">
            <v>0</v>
          </cell>
          <cell r="AA3538">
            <v>7.85</v>
          </cell>
          <cell r="AB3538">
            <v>8.5500000000000007</v>
          </cell>
          <cell r="AC3538">
            <v>7.85</v>
          </cell>
        </row>
        <row r="3539">
          <cell r="A3539">
            <v>8699517150203</v>
          </cell>
          <cell r="B3539" t="str">
            <v>J01CA01</v>
          </cell>
          <cell r="C3539" t="str">
            <v>ampicillin</v>
          </cell>
          <cell r="D3539" t="str">
            <v>ESDEGER</v>
          </cell>
          <cell r="E3539" t="str">
            <v>FIYAT KORUMALI URUN</v>
          </cell>
          <cell r="F3539">
            <v>4</v>
          </cell>
          <cell r="G3539">
            <v>1</v>
          </cell>
          <cell r="H3539">
            <v>2</v>
          </cell>
          <cell r="I3539">
            <v>0</v>
          </cell>
          <cell r="J3539">
            <v>0</v>
          </cell>
          <cell r="K3539">
            <v>0</v>
          </cell>
          <cell r="L3539" t="str">
            <v>ALFASILIN  500 MG 16 KAPSUL</v>
          </cell>
          <cell r="M3539" t="str">
            <v>AMPISILIN</v>
          </cell>
          <cell r="N3539" t="str">
            <v>ACTAVIS ILAC</v>
          </cell>
          <cell r="O3539">
            <v>500</v>
          </cell>
          <cell r="P3539" t="str">
            <v>MG</v>
          </cell>
          <cell r="Q3539">
            <v>16</v>
          </cell>
          <cell r="R3539" t="str">
            <v>NORMAL RECETE</v>
          </cell>
          <cell r="S3539" t="str">
            <v>IMAL</v>
          </cell>
          <cell r="T3539" t="str">
            <v>TURKIYE</v>
          </cell>
          <cell r="U3539">
            <v>2.81</v>
          </cell>
          <cell r="V3539">
            <v>2.81</v>
          </cell>
          <cell r="W3539">
            <v>0</v>
          </cell>
          <cell r="X3539" t="str">
            <v>TURKIYE</v>
          </cell>
          <cell r="Y3539">
            <v>0</v>
          </cell>
          <cell r="Z3539">
            <v>0</v>
          </cell>
          <cell r="AA3539">
            <v>10.67</v>
          </cell>
          <cell r="AB3539">
            <v>11.62</v>
          </cell>
          <cell r="AC3539">
            <v>10.67</v>
          </cell>
        </row>
        <row r="3540">
          <cell r="A3540">
            <v>8699541010108</v>
          </cell>
          <cell r="B3540" t="str">
            <v>J01CA01</v>
          </cell>
          <cell r="C3540" t="str">
            <v>ampicillin</v>
          </cell>
          <cell r="D3540" t="str">
            <v>ESDEGER</v>
          </cell>
          <cell r="E3540" t="str">
            <v>FIYAT KORUMALI URUN</v>
          </cell>
          <cell r="F3540">
            <v>4</v>
          </cell>
          <cell r="G3540">
            <v>1</v>
          </cell>
          <cell r="H3540">
            <v>2</v>
          </cell>
          <cell r="I3540">
            <v>0</v>
          </cell>
          <cell r="J3540">
            <v>0</v>
          </cell>
          <cell r="K3540">
            <v>0</v>
          </cell>
          <cell r="L3540" t="str">
            <v>AMPISINA 1 GR 16 TABLET</v>
          </cell>
          <cell r="M3540" t="str">
            <v>AMPISILIN</v>
          </cell>
          <cell r="N3540" t="str">
            <v>MUSTAFA NEVZAT</v>
          </cell>
          <cell r="O3540">
            <v>1</v>
          </cell>
          <cell r="P3540" t="str">
            <v>G</v>
          </cell>
          <cell r="Q3540">
            <v>16</v>
          </cell>
          <cell r="R3540" t="str">
            <v>NORMAL RECETE</v>
          </cell>
          <cell r="S3540" t="str">
            <v>IMAL</v>
          </cell>
          <cell r="T3540" t="str">
            <v>TURKIYE</v>
          </cell>
          <cell r="U3540">
            <v>3.46</v>
          </cell>
          <cell r="V3540">
            <v>3.46</v>
          </cell>
          <cell r="W3540">
            <v>0</v>
          </cell>
          <cell r="X3540" t="str">
            <v>TURKIYE</v>
          </cell>
          <cell r="Y3540">
            <v>0</v>
          </cell>
          <cell r="Z3540">
            <v>0</v>
          </cell>
          <cell r="AA3540">
            <v>13.17</v>
          </cell>
          <cell r="AB3540">
            <v>14.32</v>
          </cell>
          <cell r="AC3540">
            <v>13.17</v>
          </cell>
        </row>
        <row r="3541">
          <cell r="A3541">
            <v>8699541150309</v>
          </cell>
          <cell r="B3541" t="str">
            <v>J01CA01</v>
          </cell>
          <cell r="C3541" t="str">
            <v>ampicillin</v>
          </cell>
          <cell r="D3541" t="str">
            <v>ESDEGER</v>
          </cell>
          <cell r="E3541" t="str">
            <v>FIYAT KORUMALI URUN</v>
          </cell>
          <cell r="F3541">
            <v>4</v>
          </cell>
          <cell r="G3541">
            <v>1</v>
          </cell>
          <cell r="H3541">
            <v>2</v>
          </cell>
          <cell r="I3541">
            <v>0</v>
          </cell>
          <cell r="J3541">
            <v>0</v>
          </cell>
          <cell r="K3541">
            <v>0</v>
          </cell>
          <cell r="L3541" t="str">
            <v>AMPISINA 500 MG 16 KAPSUL</v>
          </cell>
          <cell r="M3541" t="str">
            <v>AMPISILIN</v>
          </cell>
          <cell r="N3541" t="str">
            <v>MUSTAFA NEVZAT</v>
          </cell>
          <cell r="O3541">
            <v>500</v>
          </cell>
          <cell r="P3541" t="str">
            <v>MG</v>
          </cell>
          <cell r="Q3541">
            <v>16</v>
          </cell>
          <cell r="R3541" t="str">
            <v>NORMAL RECETE</v>
          </cell>
          <cell r="S3541" t="str">
            <v>IMAL</v>
          </cell>
          <cell r="T3541" t="str">
            <v>TURKIYE</v>
          </cell>
          <cell r="U3541">
            <v>2.4500000000000002</v>
          </cell>
          <cell r="V3541">
            <v>2.4500000000000002</v>
          </cell>
          <cell r="W3541">
            <v>0</v>
          </cell>
          <cell r="X3541" t="str">
            <v>TURKIYE</v>
          </cell>
          <cell r="Y3541">
            <v>0</v>
          </cell>
          <cell r="Z3541">
            <v>0</v>
          </cell>
          <cell r="AA3541">
            <v>9.33</v>
          </cell>
          <cell r="AB3541">
            <v>10.16</v>
          </cell>
          <cell r="AC3541">
            <v>9.33</v>
          </cell>
        </row>
        <row r="3542">
          <cell r="A3542">
            <v>8699541272001</v>
          </cell>
          <cell r="B3542" t="str">
            <v>J01CR01</v>
          </cell>
          <cell r="C3542" t="str">
            <v>ampicillin and beta-lactamase inhibitor</v>
          </cell>
          <cell r="D3542" t="str">
            <v>ESDEGER</v>
          </cell>
          <cell r="E3542" t="str">
            <v>FIYAT KORUMALI URUN</v>
          </cell>
          <cell r="F3542">
            <v>4</v>
          </cell>
          <cell r="G3542">
            <v>1</v>
          </cell>
          <cell r="H3542">
            <v>2</v>
          </cell>
          <cell r="I3542">
            <v>0</v>
          </cell>
          <cell r="J3542">
            <v>0</v>
          </cell>
          <cell r="K3542">
            <v>0</v>
          </cell>
          <cell r="L3542" t="str">
            <v>AMPISID IV. 250MG 1 FLAKON</v>
          </cell>
          <cell r="M3542" t="str">
            <v>AMPISILIN + SULBAKTAM</v>
          </cell>
          <cell r="N3542" t="str">
            <v>MUSTAFA NEVZAT</v>
          </cell>
          <cell r="O3542" t="str">
            <v>250+125</v>
          </cell>
          <cell r="P3542" t="str">
            <v>MG</v>
          </cell>
          <cell r="Q3542">
            <v>1</v>
          </cell>
          <cell r="R3542" t="str">
            <v>NORMAL RECETE</v>
          </cell>
          <cell r="S3542" t="str">
            <v>IMAL</v>
          </cell>
          <cell r="T3542" t="str">
            <v>TURKIYE</v>
          </cell>
          <cell r="U3542">
            <v>0.83</v>
          </cell>
          <cell r="V3542">
            <v>0.83</v>
          </cell>
          <cell r="W3542">
            <v>0</v>
          </cell>
          <cell r="X3542" t="str">
            <v>TURKIYE</v>
          </cell>
          <cell r="Y3542">
            <v>0</v>
          </cell>
          <cell r="Z3542">
            <v>0</v>
          </cell>
          <cell r="AA3542">
            <v>3.11</v>
          </cell>
          <cell r="AB3542">
            <v>3.38</v>
          </cell>
          <cell r="AC3542">
            <v>3.11</v>
          </cell>
        </row>
        <row r="3543">
          <cell r="A3543">
            <v>4047725118272</v>
          </cell>
          <cell r="B3543" t="str">
            <v>B02BD04</v>
          </cell>
          <cell r="C3543" t="str">
            <v>coagulation factor ıx</v>
          </cell>
          <cell r="D3543" t="str">
            <v>REFERANS</v>
          </cell>
          <cell r="E3543" t="str">
            <v>FIYAT KORUMASIZ URUN</v>
          </cell>
          <cell r="F3543">
            <v>1</v>
          </cell>
          <cell r="G3543">
            <v>2</v>
          </cell>
          <cell r="H3543">
            <v>1</v>
          </cell>
          <cell r="I3543">
            <v>0</v>
          </cell>
          <cell r="J3543">
            <v>0</v>
          </cell>
          <cell r="K3543">
            <v>0</v>
          </cell>
          <cell r="L3543" t="str">
            <v>BERININ-P FAKTOR IX    600 IU 1 FLAKON</v>
          </cell>
          <cell r="M3543" t="str">
            <v>ANTI HEMOFILIK FAKTOR IX</v>
          </cell>
          <cell r="N3543" t="str">
            <v>CSL BEHRING</v>
          </cell>
          <cell r="O3543">
            <v>600</v>
          </cell>
          <cell r="P3543" t="str">
            <v>IU</v>
          </cell>
          <cell r="Q3543">
            <v>1</v>
          </cell>
          <cell r="R3543" t="str">
            <v>TURUNCU RECETE</v>
          </cell>
          <cell r="S3543" t="str">
            <v>ITHAL</v>
          </cell>
          <cell r="T3543" t="str">
            <v>ALMANYA</v>
          </cell>
          <cell r="U3543">
            <v>504</v>
          </cell>
          <cell r="V3543">
            <v>504</v>
          </cell>
          <cell r="W3543">
            <v>504</v>
          </cell>
          <cell r="X3543" t="str">
            <v>ALMANYA</v>
          </cell>
          <cell r="Y3543">
            <v>0</v>
          </cell>
          <cell r="Z3543">
            <v>0</v>
          </cell>
          <cell r="AA3543">
            <v>1196.3900000000001</v>
          </cell>
          <cell r="AB3543">
            <v>1227.9100000000001</v>
          </cell>
          <cell r="AC3543">
            <v>1196.3900000000001</v>
          </cell>
        </row>
        <row r="3544">
          <cell r="A3544">
            <v>8699556980083</v>
          </cell>
          <cell r="B3544" t="str">
            <v>B02BD04</v>
          </cell>
          <cell r="C3544" t="str">
            <v>coagulation factor ıx</v>
          </cell>
          <cell r="D3544" t="str">
            <v>REFERANS</v>
          </cell>
          <cell r="E3544" t="str">
            <v>FIYAT KORUMASIZ URUN</v>
          </cell>
          <cell r="F3544">
            <v>1</v>
          </cell>
          <cell r="G3544">
            <v>2</v>
          </cell>
          <cell r="H3544">
            <v>1</v>
          </cell>
          <cell r="I3544">
            <v>0</v>
          </cell>
          <cell r="J3544">
            <v>0</v>
          </cell>
          <cell r="K3544">
            <v>0</v>
          </cell>
          <cell r="L3544" t="str">
            <v>IMMUNINE  600 IU IV INFUZYON ICIN LIYOFILIZE TOZ ICEREN FLAKON</v>
          </cell>
          <cell r="M3544" t="str">
            <v>ANTI HEMOFILIK FAKTOR IX</v>
          </cell>
          <cell r="N3544" t="str">
            <v>ECZACIBASI BAXTER</v>
          </cell>
          <cell r="O3544">
            <v>600</v>
          </cell>
          <cell r="P3544" t="str">
            <v>IU</v>
          </cell>
          <cell r="Q3544">
            <v>1</v>
          </cell>
          <cell r="R3544" t="str">
            <v>TURUNCU RECETE</v>
          </cell>
          <cell r="S3544" t="str">
            <v>ITHAL</v>
          </cell>
          <cell r="T3544" t="str">
            <v>AVUSTURYA</v>
          </cell>
          <cell r="U3544">
            <v>359.6</v>
          </cell>
          <cell r="V3544">
            <v>359.6</v>
          </cell>
          <cell r="W3544">
            <v>359.6</v>
          </cell>
          <cell r="X3544" t="str">
            <v>AVUSTURYA</v>
          </cell>
          <cell r="Y3544">
            <v>0</v>
          </cell>
          <cell r="Z3544">
            <v>0</v>
          </cell>
          <cell r="AA3544">
            <v>1083.55</v>
          </cell>
          <cell r="AB3544">
            <v>1112.82</v>
          </cell>
          <cell r="AC3544">
            <v>1083.55</v>
          </cell>
        </row>
        <row r="3545">
          <cell r="A3545">
            <v>8699556980038</v>
          </cell>
          <cell r="B3545" t="str">
            <v>B02BD02</v>
          </cell>
          <cell r="C3545" t="str">
            <v>coagulation factor vııı</v>
          </cell>
          <cell r="D3545" t="str">
            <v>REFERANS</v>
          </cell>
          <cell r="E3545" t="str">
            <v>FIYAT KORUMASIZ URUN</v>
          </cell>
          <cell r="F3545">
            <v>1</v>
          </cell>
          <cell r="G3545">
            <v>2</v>
          </cell>
          <cell r="H3545">
            <v>1</v>
          </cell>
          <cell r="I3545">
            <v>0</v>
          </cell>
          <cell r="J3545">
            <v>0</v>
          </cell>
          <cell r="K3545">
            <v>0</v>
          </cell>
          <cell r="L3545" t="str">
            <v>HEMOFIL M 1000 IU IV INFUZYON ICIN LIYOFILIZE TOZ ICEREN FLAKON</v>
          </cell>
          <cell r="M3545" t="str">
            <v>ANTI HEMOFILIK FAKTOR VIII</v>
          </cell>
          <cell r="N3545" t="str">
            <v>ECZACIBASI BAXTER</v>
          </cell>
          <cell r="O3545">
            <v>1000</v>
          </cell>
          <cell r="P3545" t="str">
            <v>IU</v>
          </cell>
          <cell r="Q3545">
            <v>1</v>
          </cell>
          <cell r="R3545" t="str">
            <v>TURUNCU RECETE</v>
          </cell>
          <cell r="S3545" t="str">
            <v>ITHAL</v>
          </cell>
          <cell r="T3545" t="str">
            <v>ABD</v>
          </cell>
          <cell r="U3545">
            <v>1070.5899999999999</v>
          </cell>
          <cell r="V3545">
            <v>1070.5899999999999</v>
          </cell>
          <cell r="W3545">
            <v>1070.5899999999999</v>
          </cell>
          <cell r="X3545" t="str">
            <v>ABD</v>
          </cell>
          <cell r="Y3545">
            <v>0</v>
          </cell>
          <cell r="Z3545">
            <v>0</v>
          </cell>
          <cell r="AA3545">
            <v>1854.22</v>
          </cell>
          <cell r="AB3545">
            <v>1898.9</v>
          </cell>
          <cell r="AC3545">
            <v>1854.22</v>
          </cell>
        </row>
        <row r="3546">
          <cell r="A3546">
            <v>8699783750091</v>
          </cell>
          <cell r="B3546" t="str">
            <v>N04BC07</v>
          </cell>
          <cell r="C3546" t="str">
            <v>apomorphine</v>
          </cell>
          <cell r="D3546" t="str">
            <v>REFERANS</v>
          </cell>
          <cell r="E3546" t="str">
            <v>FIYAT KORUMALI URUN</v>
          </cell>
          <cell r="F3546">
            <v>0</v>
          </cell>
          <cell r="G3546">
            <v>3</v>
          </cell>
          <cell r="H3546">
            <v>1</v>
          </cell>
          <cell r="I3546">
            <v>0</v>
          </cell>
          <cell r="J3546">
            <v>0</v>
          </cell>
          <cell r="K3546">
            <v>0</v>
          </cell>
          <cell r="L3546" t="str">
            <v>APO-GO  50 MG 5 AMPUL</v>
          </cell>
          <cell r="M3546" t="str">
            <v>APOMORFIN HCL</v>
          </cell>
          <cell r="N3546" t="str">
            <v>GEN ILAC</v>
          </cell>
          <cell r="O3546">
            <v>50</v>
          </cell>
          <cell r="P3546" t="str">
            <v>MG</v>
          </cell>
          <cell r="Q3546">
            <v>5</v>
          </cell>
          <cell r="R3546" t="str">
            <v>NORMAL RECETE</v>
          </cell>
          <cell r="S3546" t="str">
            <v>ITHAL</v>
          </cell>
          <cell r="T3546" t="str">
            <v>INGILTERE</v>
          </cell>
          <cell r="U3546">
            <v>82.82</v>
          </cell>
          <cell r="V3546">
            <v>82.82</v>
          </cell>
          <cell r="W3546">
            <v>66.25</v>
          </cell>
          <cell r="X3546" t="str">
            <v>INGILTERE</v>
          </cell>
          <cell r="Y3546">
            <v>0</v>
          </cell>
          <cell r="Z3546">
            <v>0</v>
          </cell>
          <cell r="AA3546">
            <v>252.77</v>
          </cell>
          <cell r="AB3546">
            <v>265.42</v>
          </cell>
          <cell r="AC3546">
            <v>252.77</v>
          </cell>
        </row>
        <row r="3547">
          <cell r="A3547">
            <v>8699262070047</v>
          </cell>
          <cell r="B3547" t="str">
            <v>N05AX12</v>
          </cell>
          <cell r="C3547" t="str">
            <v>aripiprazole</v>
          </cell>
          <cell r="D3547" t="str">
            <v>ESDEGER</v>
          </cell>
          <cell r="E3547" t="str">
            <v>FIYAT KORUMASIZ URUN</v>
          </cell>
          <cell r="F3547">
            <v>0</v>
          </cell>
          <cell r="G3547">
            <v>1</v>
          </cell>
          <cell r="H3547">
            <v>1</v>
          </cell>
          <cell r="I3547">
            <v>0</v>
          </cell>
          <cell r="J3547">
            <v>0</v>
          </cell>
          <cell r="K3547">
            <v>0</v>
          </cell>
          <cell r="L3547" t="str">
            <v>ABIZOL EASYTAB 15 MG 28 AGIZDA DAGILAN TABLET</v>
          </cell>
          <cell r="M3547" t="str">
            <v>ARIPIPRAZOL</v>
          </cell>
          <cell r="N3547" t="str">
            <v>NOBEL ILAC PAZARLAMA</v>
          </cell>
          <cell r="O3547">
            <v>15</v>
          </cell>
          <cell r="P3547" t="str">
            <v>MG</v>
          </cell>
          <cell r="Q3547">
            <v>28</v>
          </cell>
          <cell r="R3547" t="str">
            <v>NORMAL RECETE</v>
          </cell>
          <cell r="S3547" t="str">
            <v>IMAL</v>
          </cell>
          <cell r="T3547" t="str">
            <v>FRANSA</v>
          </cell>
          <cell r="U3547">
            <v>20.440000000000001</v>
          </cell>
          <cell r="V3547">
            <v>80.87</v>
          </cell>
          <cell r="W3547">
            <v>20.440000000000001</v>
          </cell>
          <cell r="X3547" t="str">
            <v>FRANSA</v>
          </cell>
          <cell r="Y3547">
            <v>0</v>
          </cell>
          <cell r="Z3547">
            <v>0</v>
          </cell>
          <cell r="AA3547">
            <v>77.98</v>
          </cell>
          <cell r="AB3547">
            <v>84.03</v>
          </cell>
          <cell r="AC3547">
            <v>77.98</v>
          </cell>
        </row>
        <row r="3548">
          <cell r="A3548">
            <v>8699804020257</v>
          </cell>
          <cell r="B3548" t="str">
            <v>R05CB01</v>
          </cell>
          <cell r="C3548" t="str">
            <v>acetylcysteine</v>
          </cell>
          <cell r="D3548" t="str">
            <v>ESDEGER</v>
          </cell>
          <cell r="E3548" t="str">
            <v>FIYAT KORUMALI URUN</v>
          </cell>
          <cell r="F3548">
            <v>4</v>
          </cell>
          <cell r="G3548">
            <v>1</v>
          </cell>
          <cell r="H3548">
            <v>2</v>
          </cell>
          <cell r="I3548">
            <v>0</v>
          </cell>
          <cell r="J3548">
            <v>0</v>
          </cell>
          <cell r="K3548">
            <v>0</v>
          </cell>
          <cell r="L3548" t="str">
            <v>MENTOPIN 600 MG 20 EFFERVESAN TABLET</v>
          </cell>
          <cell r="M3548" t="str">
            <v>ASETILSISTEIN</v>
          </cell>
          <cell r="N3548" t="str">
            <v>GENESIS</v>
          </cell>
          <cell r="O3548">
            <v>600</v>
          </cell>
          <cell r="P3548" t="str">
            <v>MG</v>
          </cell>
          <cell r="Q3548">
            <v>20</v>
          </cell>
          <cell r="R3548" t="str">
            <v>NORMAL RECETE</v>
          </cell>
          <cell r="S3548" t="str">
            <v>ITHAL</v>
          </cell>
          <cell r="T3548" t="str">
            <v>TURKIYE</v>
          </cell>
          <cell r="U3548">
            <v>3.36</v>
          </cell>
          <cell r="V3548">
            <v>3.36</v>
          </cell>
          <cell r="W3548">
            <v>0</v>
          </cell>
          <cell r="X3548" t="str">
            <v>TURKIYE</v>
          </cell>
          <cell r="Y3548">
            <v>0</v>
          </cell>
          <cell r="Z3548">
            <v>0</v>
          </cell>
          <cell r="AA3548">
            <v>12.76</v>
          </cell>
          <cell r="AB3548">
            <v>13.88</v>
          </cell>
          <cell r="AC3548">
            <v>12.76</v>
          </cell>
        </row>
        <row r="3549">
          <cell r="A3549">
            <v>8699522352678</v>
          </cell>
          <cell r="B3549" t="str">
            <v>D06BB03</v>
          </cell>
          <cell r="C3549" t="str">
            <v>aciclovir</v>
          </cell>
          <cell r="D3549" t="str">
            <v>REFERANS</v>
          </cell>
          <cell r="E3549" t="str">
            <v>FIYAT KORUMALI URUN</v>
          </cell>
          <cell r="F3549">
            <v>4</v>
          </cell>
          <cell r="G3549">
            <v>1</v>
          </cell>
          <cell r="H3549">
            <v>2</v>
          </cell>
          <cell r="I3549">
            <v>0</v>
          </cell>
          <cell r="J3549">
            <v>0</v>
          </cell>
          <cell r="K3549">
            <v>0</v>
          </cell>
          <cell r="L3549" t="str">
            <v>ZOVIRAX 2 GR KREM</v>
          </cell>
          <cell r="M3549" t="str">
            <v>ASIKLOVIR</v>
          </cell>
          <cell r="N3549" t="str">
            <v>GLAXOSMITHKLINE</v>
          </cell>
          <cell r="O3549">
            <v>0.05</v>
          </cell>
          <cell r="P3549" t="str">
            <v>G</v>
          </cell>
          <cell r="Q3549">
            <v>2</v>
          </cell>
          <cell r="R3549" t="str">
            <v>NORMAL RECETE</v>
          </cell>
          <cell r="S3549" t="str">
            <v>ITHAL</v>
          </cell>
          <cell r="T3549" t="str">
            <v>TURKIYE</v>
          </cell>
          <cell r="U3549">
            <v>3.46</v>
          </cell>
          <cell r="V3549">
            <v>3.46</v>
          </cell>
          <cell r="W3549">
            <v>0</v>
          </cell>
          <cell r="X3549" t="str">
            <v>TURKIYE</v>
          </cell>
          <cell r="Y3549">
            <v>0</v>
          </cell>
          <cell r="Z3549">
            <v>0</v>
          </cell>
          <cell r="AA3549">
            <v>13.17</v>
          </cell>
          <cell r="AB3549">
            <v>14.32</v>
          </cell>
          <cell r="AC3549">
            <v>13.17</v>
          </cell>
        </row>
        <row r="3550">
          <cell r="A3550">
            <v>8699742750018</v>
          </cell>
          <cell r="B3550" t="str">
            <v>M03AC04</v>
          </cell>
          <cell r="C3550" t="str">
            <v>atracurium</v>
          </cell>
          <cell r="D3550" t="str">
            <v>ESDEGER</v>
          </cell>
          <cell r="E3550" t="str">
            <v>FIYAT KORUMALI URUN</v>
          </cell>
          <cell r="F3550">
            <v>0</v>
          </cell>
          <cell r="G3550">
            <v>1</v>
          </cell>
          <cell r="H3550">
            <v>1</v>
          </cell>
          <cell r="I3550">
            <v>0</v>
          </cell>
          <cell r="J3550">
            <v>0</v>
          </cell>
          <cell r="K3550">
            <v>0</v>
          </cell>
          <cell r="L3550" t="str">
            <v>ATRASYL 50 MG/5 ML IV ENJEKSIYON VE INFUZYON ICIN COZELTI ICEREN 10 AMPUL</v>
          </cell>
          <cell r="M3550" t="str">
            <v>ATRAKURYUM BEZILAT</v>
          </cell>
          <cell r="N3550" t="str">
            <v>PHARMADA</v>
          </cell>
          <cell r="O3550" t="str">
            <v>50+5</v>
          </cell>
          <cell r="P3550" t="str">
            <v>MG/ML</v>
          </cell>
          <cell r="Q3550">
            <v>10</v>
          </cell>
          <cell r="R3550" t="str">
            <v>NORMAL RECETE</v>
          </cell>
          <cell r="S3550" t="str">
            <v>IMAL</v>
          </cell>
          <cell r="T3550" t="str">
            <v>YUNANISTAN</v>
          </cell>
          <cell r="U3550">
            <v>12.82</v>
          </cell>
          <cell r="V3550">
            <v>15.46</v>
          </cell>
          <cell r="W3550">
            <v>12.36</v>
          </cell>
          <cell r="X3550" t="str">
            <v>YUNANISTAN</v>
          </cell>
          <cell r="Y3550">
            <v>0</v>
          </cell>
          <cell r="Z3550">
            <v>0</v>
          </cell>
          <cell r="AA3550">
            <v>47.09</v>
          </cell>
          <cell r="AB3550">
            <v>50.95</v>
          </cell>
          <cell r="AC3550">
            <v>47.09</v>
          </cell>
        </row>
        <row r="3551">
          <cell r="A3551">
            <v>8697529350222</v>
          </cell>
          <cell r="B3551" t="str">
            <v>D10AX03</v>
          </cell>
          <cell r="C3551" t="str">
            <v>azelaic acid</v>
          </cell>
          <cell r="D3551" t="str">
            <v>REFERANS</v>
          </cell>
          <cell r="E3551" t="str">
            <v>FIYAT KORUMASIZ URUN</v>
          </cell>
          <cell r="F3551">
            <v>6</v>
          </cell>
          <cell r="G3551">
            <v>1</v>
          </cell>
          <cell r="H3551">
            <v>2</v>
          </cell>
          <cell r="I3551">
            <v>0</v>
          </cell>
          <cell r="J3551">
            <v>0</v>
          </cell>
          <cell r="K3551">
            <v>0</v>
          </cell>
          <cell r="L3551" t="str">
            <v>SKINOREN % 20 30 GR KREM</v>
          </cell>
          <cell r="M3551" t="str">
            <v>AZELAIK ASIT</v>
          </cell>
          <cell r="N3551" t="str">
            <v>INTENDIS ILAC</v>
          </cell>
          <cell r="O3551">
            <v>0.2</v>
          </cell>
          <cell r="P3551" t="str">
            <v>G</v>
          </cell>
          <cell r="Q3551">
            <v>30</v>
          </cell>
          <cell r="R3551" t="str">
            <v>NORMAL RECETE</v>
          </cell>
          <cell r="S3551" t="str">
            <v>IMAL</v>
          </cell>
          <cell r="T3551" t="str">
            <v>TURKIYE</v>
          </cell>
          <cell r="U3551">
            <v>16.52</v>
          </cell>
          <cell r="V3551">
            <v>16.52</v>
          </cell>
          <cell r="W3551">
            <v>16.52</v>
          </cell>
          <cell r="X3551" t="str">
            <v>TURKIYE</v>
          </cell>
          <cell r="Y3551">
            <v>0</v>
          </cell>
          <cell r="Z3551">
            <v>0</v>
          </cell>
          <cell r="AA3551">
            <v>63.02</v>
          </cell>
          <cell r="AB3551">
            <v>68.03</v>
          </cell>
          <cell r="AC3551">
            <v>63.02</v>
          </cell>
        </row>
        <row r="3552">
          <cell r="A3552">
            <v>8699755640023</v>
          </cell>
          <cell r="B3552" t="str">
            <v>A01AD11</v>
          </cell>
          <cell r="C3552" t="str">
            <v>various</v>
          </cell>
          <cell r="D3552" t="str">
            <v>ESDEGER</v>
          </cell>
          <cell r="E3552" t="str">
            <v>FIYAT KORUMASIZ URUN</v>
          </cell>
          <cell r="F3552">
            <v>3</v>
          </cell>
          <cell r="G3552">
            <v>1</v>
          </cell>
          <cell r="H3552">
            <v>2</v>
          </cell>
          <cell r="I3552">
            <v>0</v>
          </cell>
          <cell r="J3552">
            <v>0</v>
          </cell>
          <cell r="K3552">
            <v>0</v>
          </cell>
          <cell r="L3552" t="str">
            <v>PERIMEX PLUS 200 ML GARGARA</v>
          </cell>
          <cell r="M3552" t="str">
            <v>BENZIDAMIN HCL + KLORHEKSIDIN GLUKONAT</v>
          </cell>
          <cell r="N3552" t="str">
            <v>DENTORAL MEDIFARMA</v>
          </cell>
          <cell r="O3552" t="str">
            <v>0,15%+0,12%</v>
          </cell>
          <cell r="P3552" t="str">
            <v>G</v>
          </cell>
          <cell r="Q3552">
            <v>200</v>
          </cell>
          <cell r="R3552" t="str">
            <v>NORMAL RECETE</v>
          </cell>
          <cell r="S3552" t="str">
            <v>IMAL</v>
          </cell>
          <cell r="T3552" t="str">
            <v>TURKIYE</v>
          </cell>
          <cell r="U3552">
            <v>2.27</v>
          </cell>
          <cell r="V3552">
            <v>1.81</v>
          </cell>
          <cell r="W3552">
            <v>0</v>
          </cell>
          <cell r="X3552" t="str">
            <v>TURKIYE</v>
          </cell>
          <cell r="Y3552">
            <v>0</v>
          </cell>
          <cell r="Z3552">
            <v>0</v>
          </cell>
          <cell r="AA3552">
            <v>6.21</v>
          </cell>
          <cell r="AB3552">
            <v>6.76</v>
          </cell>
          <cell r="AC3552">
            <v>6.21</v>
          </cell>
        </row>
        <row r="3553">
          <cell r="A3553">
            <v>8699755510029</v>
          </cell>
          <cell r="B3553" t="str">
            <v>A01AD11</v>
          </cell>
          <cell r="C3553" t="str">
            <v>various</v>
          </cell>
          <cell r="D3553" t="str">
            <v>ESDEGER</v>
          </cell>
          <cell r="E3553" t="str">
            <v>FIYAT KORUMASIZ URUN</v>
          </cell>
          <cell r="F3553">
            <v>0</v>
          </cell>
          <cell r="G3553">
            <v>1</v>
          </cell>
          <cell r="H3553">
            <v>3</v>
          </cell>
          <cell r="I3553">
            <v>0</v>
          </cell>
          <cell r="J3553">
            <v>0</v>
          </cell>
          <cell r="K3553">
            <v>0</v>
          </cell>
          <cell r="L3553" t="str">
            <v>PERIMEX PLUS 30 ML ORAL SPREY</v>
          </cell>
          <cell r="M3553" t="str">
            <v>BENZIDAMIN HCL + KLORHEKSIDIN GLUKONAT</v>
          </cell>
          <cell r="N3553" t="str">
            <v>DENTORAL MEDIFARMA</v>
          </cell>
          <cell r="O3553" t="str">
            <v>0,15%+0,12%</v>
          </cell>
          <cell r="P3553" t="str">
            <v>G</v>
          </cell>
          <cell r="Q3553">
            <v>30</v>
          </cell>
          <cell r="R3553" t="str">
            <v>NORMAL RECETE</v>
          </cell>
          <cell r="S3553" t="str">
            <v>IMAL</v>
          </cell>
          <cell r="T3553" t="str">
            <v>TURKIYE</v>
          </cell>
          <cell r="U3553">
            <v>3.56</v>
          </cell>
          <cell r="V3553">
            <v>3.56</v>
          </cell>
          <cell r="W3553">
            <v>3.56</v>
          </cell>
          <cell r="X3553" t="str">
            <v>TURKIYE</v>
          </cell>
          <cell r="Y3553">
            <v>0</v>
          </cell>
          <cell r="Z3553">
            <v>0</v>
          </cell>
          <cell r="AA3553">
            <v>13.17</v>
          </cell>
          <cell r="AB3553">
            <v>14.32</v>
          </cell>
          <cell r="AC3553">
            <v>13.17</v>
          </cell>
        </row>
        <row r="3554">
          <cell r="A3554">
            <v>8699559010091</v>
          </cell>
          <cell r="B3554" t="str">
            <v>N07CA01</v>
          </cell>
          <cell r="C3554" t="str">
            <v>betahistine</v>
          </cell>
          <cell r="D3554" t="str">
            <v>ESDEGER</v>
          </cell>
          <cell r="E3554" t="str">
            <v>FIYAT KORUMALI URUN</v>
          </cell>
          <cell r="F3554">
            <v>0</v>
          </cell>
          <cell r="G3554">
            <v>1</v>
          </cell>
          <cell r="H3554">
            <v>1</v>
          </cell>
          <cell r="I3554">
            <v>0</v>
          </cell>
          <cell r="J3554">
            <v>0</v>
          </cell>
          <cell r="K3554">
            <v>0</v>
          </cell>
          <cell r="L3554" t="str">
            <v>VERTISERC 16 MG 30 TABLET</v>
          </cell>
          <cell r="M3554" t="str">
            <v>BETAHISTIN DIHIDROKLORUR</v>
          </cell>
          <cell r="N3554" t="str">
            <v>RECORDATI</v>
          </cell>
          <cell r="O3554">
            <v>16</v>
          </cell>
          <cell r="P3554" t="str">
            <v>MG</v>
          </cell>
          <cell r="Q3554">
            <v>30</v>
          </cell>
          <cell r="R3554" t="str">
            <v>NORMAL RECETE</v>
          </cell>
          <cell r="S3554" t="str">
            <v>IMAL</v>
          </cell>
          <cell r="T3554" t="str">
            <v>SILI</v>
          </cell>
          <cell r="U3554">
            <v>22.81</v>
          </cell>
          <cell r="V3554">
            <v>28.88</v>
          </cell>
          <cell r="W3554">
            <v>22.81</v>
          </cell>
          <cell r="X3554" t="str">
            <v>SILI</v>
          </cell>
          <cell r="Y3554">
            <v>0</v>
          </cell>
          <cell r="Z3554">
            <v>0</v>
          </cell>
          <cell r="AA3554">
            <v>17.16</v>
          </cell>
          <cell r="AB3554">
            <v>18.63</v>
          </cell>
          <cell r="AC3554">
            <v>17.16</v>
          </cell>
        </row>
        <row r="3555">
          <cell r="A3555">
            <v>8699559010084</v>
          </cell>
          <cell r="B3555" t="str">
            <v>N07CA01</v>
          </cell>
          <cell r="C3555" t="str">
            <v>betahistine</v>
          </cell>
          <cell r="D3555" t="str">
            <v>ESDEGER</v>
          </cell>
          <cell r="E3555" t="str">
            <v>FIYAT KORUMALI URUN</v>
          </cell>
          <cell r="F3555">
            <v>4</v>
          </cell>
          <cell r="G3555">
            <v>1</v>
          </cell>
          <cell r="H3555">
            <v>2</v>
          </cell>
          <cell r="I3555">
            <v>0</v>
          </cell>
          <cell r="J3555">
            <v>0</v>
          </cell>
          <cell r="K3555">
            <v>0</v>
          </cell>
          <cell r="L3555" t="str">
            <v>VERTISERC 8 MG 30 TABLET</v>
          </cell>
          <cell r="M3555" t="str">
            <v>BETAHISTIN DIHIDROKLORUR</v>
          </cell>
          <cell r="N3555" t="str">
            <v>RECORDATI</v>
          </cell>
          <cell r="O3555">
            <v>8</v>
          </cell>
          <cell r="P3555" t="str">
            <v>MG</v>
          </cell>
          <cell r="Q3555">
            <v>30</v>
          </cell>
          <cell r="R3555" t="str">
            <v>NORMAL RECETE</v>
          </cell>
          <cell r="S3555" t="str">
            <v>IMAL</v>
          </cell>
          <cell r="T3555" t="str">
            <v>TURKMENISTAN</v>
          </cell>
          <cell r="U3555">
            <v>5.66</v>
          </cell>
          <cell r="V3555">
            <v>3.46</v>
          </cell>
          <cell r="W3555">
            <v>0</v>
          </cell>
          <cell r="X3555" t="str">
            <v>TURKIYE</v>
          </cell>
          <cell r="Y3555">
            <v>0</v>
          </cell>
          <cell r="Z3555">
            <v>0</v>
          </cell>
          <cell r="AA3555">
            <v>13.17</v>
          </cell>
          <cell r="AB3555">
            <v>14.32</v>
          </cell>
          <cell r="AC3555">
            <v>13.17</v>
          </cell>
        </row>
        <row r="3556">
          <cell r="A3556">
            <v>8699760710032</v>
          </cell>
          <cell r="B3556" t="str">
            <v>S01ED02</v>
          </cell>
          <cell r="C3556" t="str">
            <v>betaxolol</v>
          </cell>
          <cell r="D3556" t="str">
            <v>REFERANS</v>
          </cell>
          <cell r="E3556" t="str">
            <v>FIYAT KORUMALI URUN</v>
          </cell>
          <cell r="F3556">
            <v>4</v>
          </cell>
          <cell r="G3556">
            <v>2</v>
          </cell>
          <cell r="H3556">
            <v>2</v>
          </cell>
          <cell r="I3556">
            <v>0</v>
          </cell>
          <cell r="J3556">
            <v>0</v>
          </cell>
          <cell r="K3556">
            <v>0</v>
          </cell>
          <cell r="L3556" t="str">
            <v>BETOPTIC-S 0,25 MG 5 ML OFT.SOL.</v>
          </cell>
          <cell r="M3556" t="str">
            <v>BETAKSOLOL HCL</v>
          </cell>
          <cell r="N3556" t="str">
            <v>ALCON</v>
          </cell>
          <cell r="O3556">
            <v>2.5000000000000001E-3</v>
          </cell>
          <cell r="P3556" t="str">
            <v>MG</v>
          </cell>
          <cell r="Q3556">
            <v>5</v>
          </cell>
          <cell r="R3556" t="str">
            <v>NORMAL RECETE</v>
          </cell>
          <cell r="S3556" t="str">
            <v>ITHAL</v>
          </cell>
          <cell r="T3556" t="str">
            <v>TURKIYE</v>
          </cell>
          <cell r="U3556">
            <v>3.46</v>
          </cell>
          <cell r="V3556">
            <v>3.46</v>
          </cell>
          <cell r="W3556">
            <v>0</v>
          </cell>
          <cell r="X3556" t="str">
            <v>TURKIYE</v>
          </cell>
          <cell r="Y3556">
            <v>0</v>
          </cell>
          <cell r="Z3556">
            <v>0</v>
          </cell>
          <cell r="AA3556">
            <v>13.17</v>
          </cell>
          <cell r="AB3556">
            <v>14.32</v>
          </cell>
          <cell r="AC3556">
            <v>13.17</v>
          </cell>
        </row>
        <row r="3557">
          <cell r="A3557">
            <v>8699584420131</v>
          </cell>
          <cell r="B3557" t="str">
            <v>C05AA</v>
          </cell>
          <cell r="C3557" t="str">
            <v>corticosteroids</v>
          </cell>
          <cell r="D3557" t="str">
            <v>ESDEGER</v>
          </cell>
          <cell r="E3557" t="str">
            <v>FIYAT KORUMASIZ URUN</v>
          </cell>
          <cell r="F3557">
            <v>0</v>
          </cell>
          <cell r="G3557">
            <v>2</v>
          </cell>
          <cell r="H3557">
            <v>3</v>
          </cell>
          <cell r="I3557">
            <v>0</v>
          </cell>
          <cell r="J3557">
            <v>0</v>
          </cell>
          <cell r="K3557">
            <v>0</v>
          </cell>
          <cell r="L3557" t="str">
            <v>KORTOS KREM 30 GR</v>
          </cell>
          <cell r="M3557" t="str">
            <v>BIZMUT SUBGALLAT + BENZOKAIN + BENZALKONYUM KLORUR + HIDROKORTIZON ASETAT</v>
          </cell>
          <cell r="N3557" t="str">
            <v>EMBIL</v>
          </cell>
          <cell r="O3557" t="str">
            <v>2%+2,5%+2%+0,5%</v>
          </cell>
          <cell r="P3557" t="str">
            <v>MG</v>
          </cell>
          <cell r="Q3557">
            <v>30</v>
          </cell>
          <cell r="R3557" t="str">
            <v>NORMAL RECETE</v>
          </cell>
          <cell r="S3557" t="str">
            <v>IMAL</v>
          </cell>
          <cell r="T3557" t="str">
            <v>TURKIYE</v>
          </cell>
          <cell r="U3557">
            <v>4.62</v>
          </cell>
          <cell r="V3557">
            <v>4.62</v>
          </cell>
          <cell r="W3557">
            <v>4.62</v>
          </cell>
          <cell r="X3557" t="str">
            <v>TURKIYE</v>
          </cell>
          <cell r="Y3557">
            <v>0</v>
          </cell>
          <cell r="Z3557">
            <v>0</v>
          </cell>
          <cell r="AA3557">
            <v>15.81</v>
          </cell>
          <cell r="AB3557">
            <v>17.170000000000002</v>
          </cell>
          <cell r="AC3557">
            <v>15.81</v>
          </cell>
        </row>
        <row r="3558">
          <cell r="A3558">
            <v>8699828790273</v>
          </cell>
          <cell r="B3558" t="str">
            <v>L01XX32</v>
          </cell>
          <cell r="C3558" t="str">
            <v>bortezomib</v>
          </cell>
          <cell r="D3558" t="str">
            <v>ESDEGER</v>
          </cell>
          <cell r="E3558" t="str">
            <v>FIYAT KORUMASIZ URUN</v>
          </cell>
          <cell r="F3558">
            <v>0</v>
          </cell>
          <cell r="G3558">
            <v>1</v>
          </cell>
          <cell r="H3558">
            <v>1</v>
          </cell>
          <cell r="I3558">
            <v>0</v>
          </cell>
          <cell r="J3558">
            <v>0</v>
          </cell>
          <cell r="K3558">
            <v>0</v>
          </cell>
          <cell r="L3558" t="str">
            <v>BORCADE 3,5 MG IV ENJEKSIYONLUK COZELTI ICIN LIYOFILIZE TOZ ICEREN FLAKON</v>
          </cell>
          <cell r="M3558" t="str">
            <v>BORTAZOMIB</v>
          </cell>
          <cell r="N3558" t="str">
            <v>KOCAK FARMA</v>
          </cell>
          <cell r="O3558">
            <v>3.5</v>
          </cell>
          <cell r="P3558" t="str">
            <v>MG</v>
          </cell>
          <cell r="Q3558">
            <v>1</v>
          </cell>
          <cell r="R3558" t="str">
            <v>NORMAL RECETE</v>
          </cell>
          <cell r="S3558" t="str">
            <v>IMAL</v>
          </cell>
          <cell r="T3558" t="str">
            <v>SLOVAK CUMHURIYETI</v>
          </cell>
          <cell r="U3558">
            <v>879.05</v>
          </cell>
          <cell r="V3558">
            <v>879.05</v>
          </cell>
          <cell r="W3558">
            <v>527.42999999999995</v>
          </cell>
          <cell r="X3558" t="str">
            <v>SLOVAK CUMHURIYETI</v>
          </cell>
          <cell r="Y3558">
            <v>0</v>
          </cell>
          <cell r="Z3558">
            <v>0</v>
          </cell>
          <cell r="AA3558">
            <v>1895.63</v>
          </cell>
          <cell r="AB3558">
            <v>1941.14</v>
          </cell>
          <cell r="AC3558">
            <v>1895.63</v>
          </cell>
        </row>
        <row r="3559">
          <cell r="A3559">
            <v>8699760710056</v>
          </cell>
          <cell r="B3559" t="str">
            <v>S01EC04</v>
          </cell>
          <cell r="C3559" t="str">
            <v>brinzolamide</v>
          </cell>
          <cell r="D3559" t="str">
            <v>REFERANS</v>
          </cell>
          <cell r="E3559" t="str">
            <v>FIYAT KORUMASIZ URUN</v>
          </cell>
          <cell r="F3559">
            <v>0</v>
          </cell>
          <cell r="G3559">
            <v>1</v>
          </cell>
          <cell r="H3559">
            <v>1</v>
          </cell>
          <cell r="I3559">
            <v>0</v>
          </cell>
          <cell r="J3559">
            <v>0</v>
          </cell>
          <cell r="K3559">
            <v>0</v>
          </cell>
          <cell r="L3559" t="str">
            <v>AZOPT % 1 5 ML OFT.SOL.</v>
          </cell>
          <cell r="M3559" t="str">
            <v>BRINZOLAMID</v>
          </cell>
          <cell r="N3559" t="str">
            <v>ALCON</v>
          </cell>
          <cell r="O3559">
            <v>0.01</v>
          </cell>
          <cell r="P3559" t="str">
            <v>MG</v>
          </cell>
          <cell r="Q3559">
            <v>5</v>
          </cell>
          <cell r="R3559" t="str">
            <v>NORMAL RECETE</v>
          </cell>
          <cell r="S3559" t="str">
            <v>ITHAL</v>
          </cell>
          <cell r="T3559" t="str">
            <v>YUNANISTAN</v>
          </cell>
          <cell r="U3559">
            <v>4.6900000000000004</v>
          </cell>
          <cell r="V3559">
            <v>4.9000000000000004</v>
          </cell>
          <cell r="W3559">
            <v>2.94</v>
          </cell>
          <cell r="X3559" t="str">
            <v>ISPANYA</v>
          </cell>
          <cell r="Y3559">
            <v>0</v>
          </cell>
          <cell r="Z3559">
            <v>0</v>
          </cell>
          <cell r="AA3559">
            <v>11.2</v>
          </cell>
          <cell r="AB3559">
            <v>12.19</v>
          </cell>
          <cell r="AC3559">
            <v>11.2</v>
          </cell>
        </row>
        <row r="3560">
          <cell r="A3560">
            <v>8699760710070</v>
          </cell>
          <cell r="B3560" t="str">
            <v>S01ED51</v>
          </cell>
          <cell r="C3560" t="str">
            <v>timolol, combinations</v>
          </cell>
          <cell r="D3560" t="str">
            <v>REFERANS</v>
          </cell>
          <cell r="E3560" t="str">
            <v>FIYAT KORUMASIZ URUN</v>
          </cell>
          <cell r="F3560">
            <v>0</v>
          </cell>
          <cell r="G3560">
            <v>3</v>
          </cell>
          <cell r="H3560">
            <v>1</v>
          </cell>
          <cell r="I3560">
            <v>0</v>
          </cell>
          <cell r="J3560">
            <v>0</v>
          </cell>
          <cell r="K3560">
            <v>0</v>
          </cell>
          <cell r="L3560" t="str">
            <v>AZARGA STERIL SUS. GOZ DAMLASI 5 ML</v>
          </cell>
          <cell r="M3560" t="str">
            <v>BRINZOLAMID + TIMOLOL MALEAT</v>
          </cell>
          <cell r="N3560" t="str">
            <v>ALCON</v>
          </cell>
          <cell r="O3560" t="str">
            <v>1%+0,5%</v>
          </cell>
          <cell r="P3560" t="str">
            <v>MG</v>
          </cell>
          <cell r="Q3560">
            <v>5</v>
          </cell>
          <cell r="R3560" t="str">
            <v>NORMAL RECETE</v>
          </cell>
          <cell r="S3560" t="str">
            <v>ITHAL</v>
          </cell>
          <cell r="T3560" t="str">
            <v>FRANSA</v>
          </cell>
          <cell r="U3560">
            <v>8</v>
          </cell>
          <cell r="V3560">
            <v>8</v>
          </cell>
          <cell r="W3560">
            <v>8</v>
          </cell>
          <cell r="X3560" t="str">
            <v>FRANSA</v>
          </cell>
          <cell r="Y3560">
            <v>0</v>
          </cell>
          <cell r="Z3560">
            <v>0</v>
          </cell>
          <cell r="AA3560">
            <v>30.51</v>
          </cell>
          <cell r="AB3560">
            <v>33.049999999999997</v>
          </cell>
          <cell r="AC3560">
            <v>30.51</v>
          </cell>
        </row>
        <row r="3561">
          <cell r="A3561">
            <v>8699823980143</v>
          </cell>
          <cell r="B3561" t="str">
            <v>B06AC01</v>
          </cell>
          <cell r="C3561" t="str">
            <v>c1-inhibitor, plasma derived</v>
          </cell>
          <cell r="D3561" t="str">
            <v>REFERANS</v>
          </cell>
          <cell r="E3561" t="str">
            <v>FIYAT KORUMASIZ URUN</v>
          </cell>
          <cell r="F3561">
            <v>1</v>
          </cell>
          <cell r="G3561">
            <v>2</v>
          </cell>
          <cell r="H3561">
            <v>1</v>
          </cell>
          <cell r="I3561">
            <v>0</v>
          </cell>
          <cell r="J3561">
            <v>0</v>
          </cell>
          <cell r="K3561">
            <v>0</v>
          </cell>
          <cell r="L3561" t="str">
            <v>CINRYZE 500 IU/5 ML IV ENJ. ICIN LIYOFILIZE TOZ ICEREN 2 FLAKON</v>
          </cell>
          <cell r="M3561" t="str">
            <v>C1 ESTERAZ INHIBITORU</v>
          </cell>
          <cell r="N3561" t="str">
            <v>SHIRE ILAC</v>
          </cell>
          <cell r="O3561">
            <v>500</v>
          </cell>
          <cell r="P3561" t="str">
            <v>IU</v>
          </cell>
          <cell r="Q3561">
            <v>2</v>
          </cell>
          <cell r="R3561" t="str">
            <v>MOR RECETE</v>
          </cell>
          <cell r="S3561" t="str">
            <v>ITHAL</v>
          </cell>
          <cell r="T3561" t="str">
            <v>HOLLANDA</v>
          </cell>
          <cell r="U3561">
            <v>1130</v>
          </cell>
          <cell r="V3561">
            <v>1130</v>
          </cell>
          <cell r="W3561">
            <v>1130</v>
          </cell>
          <cell r="X3561" t="str">
            <v>HOLLANDA</v>
          </cell>
          <cell r="Y3561">
            <v>0</v>
          </cell>
          <cell r="Z3561">
            <v>0</v>
          </cell>
          <cell r="AA3561">
            <v>4311.51</v>
          </cell>
          <cell r="AB3561">
            <v>4405.34</v>
          </cell>
          <cell r="AC3561">
            <v>4311.51</v>
          </cell>
        </row>
        <row r="3562">
          <cell r="A3562">
            <v>8698613572018</v>
          </cell>
          <cell r="B3562" t="str">
            <v>A12CB01</v>
          </cell>
          <cell r="C3562" t="str">
            <v>zinc sulfate</v>
          </cell>
          <cell r="D3562" t="str">
            <v>ESDEGER</v>
          </cell>
          <cell r="E3562" t="str">
            <v>FIYAT KORUMALI URUN</v>
          </cell>
          <cell r="F3562">
            <v>0</v>
          </cell>
          <cell r="G3562">
            <v>1</v>
          </cell>
          <cell r="H3562">
            <v>3</v>
          </cell>
          <cell r="I3562">
            <v>0</v>
          </cell>
          <cell r="J3562">
            <v>0</v>
          </cell>
          <cell r="K3562">
            <v>0</v>
          </cell>
          <cell r="L3562" t="str">
            <v>ZINFORT 110 MG /5 ML SURUP 100 ML</v>
          </cell>
          <cell r="M3562" t="str">
            <v>CINKO</v>
          </cell>
          <cell r="N3562" t="str">
            <v>DG FARMA</v>
          </cell>
          <cell r="O3562">
            <v>110</v>
          </cell>
          <cell r="P3562" t="str">
            <v>MG</v>
          </cell>
          <cell r="Q3562">
            <v>100</v>
          </cell>
          <cell r="R3562" t="str">
            <v>NORMAL RECETE</v>
          </cell>
          <cell r="S3562" t="str">
            <v>IMAL</v>
          </cell>
          <cell r="T3562" t="str">
            <v>TURKIYE</v>
          </cell>
          <cell r="U3562">
            <v>5.32</v>
          </cell>
          <cell r="V3562">
            <v>5.32</v>
          </cell>
          <cell r="W3562">
            <v>5.32</v>
          </cell>
          <cell r="X3562" t="str">
            <v>TURKIYE</v>
          </cell>
          <cell r="Y3562">
            <v>0</v>
          </cell>
          <cell r="Z3562">
            <v>0</v>
          </cell>
          <cell r="AA3562">
            <v>19.75</v>
          </cell>
          <cell r="AB3562">
            <v>21.43</v>
          </cell>
          <cell r="AC3562">
            <v>19.75</v>
          </cell>
        </row>
        <row r="3563">
          <cell r="A3563">
            <v>8699262090892</v>
          </cell>
          <cell r="B3563" t="str">
            <v>G04BX14</v>
          </cell>
          <cell r="C3563" t="str">
            <v>dapoxetine</v>
          </cell>
          <cell r="D3563" t="str">
            <v>ESDEGER</v>
          </cell>
          <cell r="E3563" t="str">
            <v>FIYAT KORUMASIZ URUN</v>
          </cell>
          <cell r="F3563">
            <v>6</v>
          </cell>
          <cell r="G3563">
            <v>1</v>
          </cell>
          <cell r="H3563">
            <v>1</v>
          </cell>
          <cell r="I3563">
            <v>0</v>
          </cell>
          <cell r="J3563">
            <v>0</v>
          </cell>
          <cell r="K3563">
            <v>0</v>
          </cell>
          <cell r="L3563" t="str">
            <v>DAPIGRA 30 MG 3 FILM TABLET</v>
          </cell>
          <cell r="M3563" t="str">
            <v>DAPOKSETIN</v>
          </cell>
          <cell r="N3563" t="str">
            <v>NOBEL ILAC PAZARLAMA</v>
          </cell>
          <cell r="O3563">
            <v>30</v>
          </cell>
          <cell r="P3563" t="str">
            <v>MG</v>
          </cell>
          <cell r="Q3563">
            <v>3</v>
          </cell>
          <cell r="R3563" t="str">
            <v>NORMAL RECETE</v>
          </cell>
          <cell r="S3563" t="str">
            <v>IMAL</v>
          </cell>
          <cell r="T3563" t="str">
            <v>FRANSA</v>
          </cell>
          <cell r="U3563">
            <v>16.5</v>
          </cell>
          <cell r="V3563">
            <v>16.5</v>
          </cell>
          <cell r="W3563">
            <v>16.5</v>
          </cell>
          <cell r="X3563" t="str">
            <v>FRANSA</v>
          </cell>
          <cell r="Y3563">
            <v>0</v>
          </cell>
          <cell r="Z3563">
            <v>0</v>
          </cell>
          <cell r="AA3563">
            <v>62.27</v>
          </cell>
          <cell r="AB3563">
            <v>67.22</v>
          </cell>
          <cell r="AC3563">
            <v>62.27</v>
          </cell>
        </row>
        <row r="3564">
          <cell r="A3564">
            <v>8699262090908</v>
          </cell>
          <cell r="B3564" t="str">
            <v>G04BX14</v>
          </cell>
          <cell r="C3564" t="str">
            <v>dapoxetine</v>
          </cell>
          <cell r="D3564" t="str">
            <v>ESDEGER</v>
          </cell>
          <cell r="E3564" t="str">
            <v>FIYAT KORUMASIZ URUN</v>
          </cell>
          <cell r="F3564">
            <v>6</v>
          </cell>
          <cell r="G3564">
            <v>1</v>
          </cell>
          <cell r="H3564">
            <v>1</v>
          </cell>
          <cell r="I3564">
            <v>0</v>
          </cell>
          <cell r="J3564">
            <v>0</v>
          </cell>
          <cell r="K3564">
            <v>0</v>
          </cell>
          <cell r="L3564" t="str">
            <v>DAPIGRA 30 MG 6 FILM TABLET</v>
          </cell>
          <cell r="M3564" t="str">
            <v>DAPOKSETIN</v>
          </cell>
          <cell r="N3564" t="str">
            <v>NOBEL ILAC PAZARLAMA</v>
          </cell>
          <cell r="O3564">
            <v>30</v>
          </cell>
          <cell r="P3564" t="str">
            <v>MG</v>
          </cell>
          <cell r="Q3564">
            <v>6</v>
          </cell>
          <cell r="R3564" t="str">
            <v>NORMAL RECETE</v>
          </cell>
          <cell r="S3564" t="str">
            <v>IMAL</v>
          </cell>
          <cell r="T3564" t="str">
            <v>ISPANYA</v>
          </cell>
          <cell r="U3564">
            <v>30</v>
          </cell>
          <cell r="V3564">
            <v>30</v>
          </cell>
          <cell r="W3564">
            <v>30</v>
          </cell>
          <cell r="X3564" t="str">
            <v>ISPANYA</v>
          </cell>
          <cell r="Y3564">
            <v>0</v>
          </cell>
          <cell r="Z3564">
            <v>0</v>
          </cell>
          <cell r="AA3564">
            <v>114.46</v>
          </cell>
          <cell r="AB3564">
            <v>122.63</v>
          </cell>
          <cell r="AC3564">
            <v>114.46</v>
          </cell>
        </row>
        <row r="3565">
          <cell r="A3565">
            <v>8699262090915</v>
          </cell>
          <cell r="B3565" t="str">
            <v>G04BX14</v>
          </cell>
          <cell r="C3565" t="str">
            <v>dapoxetine</v>
          </cell>
          <cell r="D3565" t="str">
            <v>ESDEGER</v>
          </cell>
          <cell r="E3565" t="str">
            <v>FIYAT KORUMASIZ URUN</v>
          </cell>
          <cell r="F3565">
            <v>6</v>
          </cell>
          <cell r="G3565">
            <v>1</v>
          </cell>
          <cell r="H3565">
            <v>1</v>
          </cell>
          <cell r="I3565">
            <v>0</v>
          </cell>
          <cell r="J3565">
            <v>0</v>
          </cell>
          <cell r="K3565">
            <v>0</v>
          </cell>
          <cell r="L3565" t="str">
            <v>DAPIGRA 60 MG 3 FILM TABLET</v>
          </cell>
          <cell r="M3565" t="str">
            <v>DAPOKSETIN</v>
          </cell>
          <cell r="N3565" t="str">
            <v>NOBEL ILAC PAZARLAMA</v>
          </cell>
          <cell r="O3565">
            <v>60</v>
          </cell>
          <cell r="P3565" t="str">
            <v>MG</v>
          </cell>
          <cell r="Q3565">
            <v>3</v>
          </cell>
          <cell r="R3565" t="str">
            <v>NORMAL RECETE</v>
          </cell>
          <cell r="S3565" t="str">
            <v>IMAL</v>
          </cell>
          <cell r="T3565" t="str">
            <v>FRANSA</v>
          </cell>
          <cell r="U3565">
            <v>21.45</v>
          </cell>
          <cell r="V3565">
            <v>21.45</v>
          </cell>
          <cell r="W3565">
            <v>21.45</v>
          </cell>
          <cell r="X3565" t="str">
            <v>FRANSA</v>
          </cell>
          <cell r="Y3565">
            <v>0</v>
          </cell>
          <cell r="Z3565">
            <v>0</v>
          </cell>
          <cell r="AA3565">
            <v>81.83</v>
          </cell>
          <cell r="AB3565">
            <v>88.15</v>
          </cell>
          <cell r="AC3565">
            <v>81.83</v>
          </cell>
        </row>
        <row r="3566">
          <cell r="A3566">
            <v>6091403211272</v>
          </cell>
          <cell r="B3566" t="str">
            <v>G04BD10</v>
          </cell>
          <cell r="C3566" t="str">
            <v>darifenacin</v>
          </cell>
          <cell r="D3566" t="str">
            <v>REFERANS</v>
          </cell>
          <cell r="E3566" t="str">
            <v>FIYAT KORUMASIZ URUN</v>
          </cell>
          <cell r="F3566">
            <v>0</v>
          </cell>
          <cell r="G3566">
            <v>2</v>
          </cell>
          <cell r="H3566">
            <v>1</v>
          </cell>
          <cell r="I3566">
            <v>0</v>
          </cell>
          <cell r="J3566">
            <v>0</v>
          </cell>
          <cell r="K3566">
            <v>0</v>
          </cell>
          <cell r="L3566" t="str">
            <v>EMSELEX 15 MG 28 UZATILMIS SALIM TABLET</v>
          </cell>
          <cell r="M3566" t="str">
            <v>DARIFENASIN HIDROBROMUR</v>
          </cell>
          <cell r="N3566" t="str">
            <v>VLD DANISMANLIK</v>
          </cell>
          <cell r="O3566">
            <v>15</v>
          </cell>
          <cell r="P3566" t="str">
            <v>MG</v>
          </cell>
          <cell r="Q3566">
            <v>28</v>
          </cell>
          <cell r="R3566" t="str">
            <v>NORMAL RECETE</v>
          </cell>
          <cell r="S3566" t="str">
            <v>ITHAL</v>
          </cell>
          <cell r="T3566" t="str">
            <v>GUNEY AFRIKA</v>
          </cell>
          <cell r="U3566">
            <v>29.13</v>
          </cell>
          <cell r="V3566">
            <v>29.13</v>
          </cell>
          <cell r="W3566">
            <v>29.13</v>
          </cell>
          <cell r="X3566" t="str">
            <v>GUNEY AFRIKA</v>
          </cell>
          <cell r="Y3566">
            <v>0</v>
          </cell>
          <cell r="Z3566">
            <v>0</v>
          </cell>
          <cell r="AA3566">
            <v>111.13</v>
          </cell>
          <cell r="AB3566">
            <v>119.17</v>
          </cell>
          <cell r="AC3566">
            <v>111.13</v>
          </cell>
        </row>
        <row r="3567">
          <cell r="A3567">
            <v>6091403211265</v>
          </cell>
          <cell r="B3567" t="str">
            <v>G04BD10</v>
          </cell>
          <cell r="C3567" t="str">
            <v>darifenacin</v>
          </cell>
          <cell r="D3567" t="str">
            <v>REFERANS</v>
          </cell>
          <cell r="E3567" t="str">
            <v>FIYAT KORUMASIZ URUN</v>
          </cell>
          <cell r="F3567">
            <v>0</v>
          </cell>
          <cell r="G3567">
            <v>2</v>
          </cell>
          <cell r="H3567">
            <v>1</v>
          </cell>
          <cell r="I3567">
            <v>0</v>
          </cell>
          <cell r="J3567">
            <v>0</v>
          </cell>
          <cell r="K3567">
            <v>0</v>
          </cell>
          <cell r="L3567" t="str">
            <v>EMSELEX 7,5 MG 28 UZATILMIS SALIM TABLET</v>
          </cell>
          <cell r="M3567" t="str">
            <v>DARIFENASIN HIDROBROMUR</v>
          </cell>
          <cell r="N3567" t="str">
            <v>VLD DANISMANLIK</v>
          </cell>
          <cell r="O3567">
            <v>7.5</v>
          </cell>
          <cell r="P3567" t="str">
            <v>MG</v>
          </cell>
          <cell r="Q3567">
            <v>28</v>
          </cell>
          <cell r="R3567" t="str">
            <v>NORMAL RECETE</v>
          </cell>
          <cell r="S3567" t="str">
            <v>ITHAL</v>
          </cell>
          <cell r="T3567" t="str">
            <v>GUNEY AFRIKA</v>
          </cell>
          <cell r="U3567">
            <v>29.13</v>
          </cell>
          <cell r="V3567">
            <v>29.13</v>
          </cell>
          <cell r="W3567">
            <v>29.13</v>
          </cell>
          <cell r="X3567" t="str">
            <v>GUNEY AFRIKA</v>
          </cell>
          <cell r="Y3567">
            <v>0</v>
          </cell>
          <cell r="Z3567">
            <v>0</v>
          </cell>
          <cell r="AA3567">
            <v>111.13</v>
          </cell>
          <cell r="AB3567">
            <v>119.17</v>
          </cell>
          <cell r="AC3567">
            <v>111.13</v>
          </cell>
        </row>
        <row r="3568">
          <cell r="A3568">
            <v>8699760710063</v>
          </cell>
          <cell r="B3568" t="str">
            <v>S01CA01</v>
          </cell>
          <cell r="C3568" t="str">
            <v>dexamethasone and antiinfectives</v>
          </cell>
          <cell r="D3568" t="str">
            <v>REFERANS</v>
          </cell>
          <cell r="E3568" t="str">
            <v>FIYAT KORUMASIZ URUN</v>
          </cell>
          <cell r="F3568">
            <v>3</v>
          </cell>
          <cell r="G3568">
            <v>2</v>
          </cell>
          <cell r="H3568">
            <v>2</v>
          </cell>
          <cell r="I3568">
            <v>0</v>
          </cell>
          <cell r="J3568">
            <v>0</v>
          </cell>
          <cell r="K3568">
            <v>0</v>
          </cell>
          <cell r="L3568" t="str">
            <v>TOBRADEX STERIL OFTALMIK SUSPANSIYON</v>
          </cell>
          <cell r="M3568" t="str">
            <v>DEKSAMETAZON + TOBRAMISIN</v>
          </cell>
          <cell r="N3568" t="str">
            <v>ALCON</v>
          </cell>
          <cell r="O3568" t="str">
            <v>0,1%+0,3%</v>
          </cell>
          <cell r="P3568" t="str">
            <v>MG</v>
          </cell>
          <cell r="Q3568">
            <v>5</v>
          </cell>
          <cell r="R3568" t="str">
            <v>NORMAL RECETE</v>
          </cell>
          <cell r="S3568" t="str">
            <v>ITHAL</v>
          </cell>
          <cell r="T3568" t="str">
            <v>TURKIYE</v>
          </cell>
          <cell r="U3568">
            <v>1.81</v>
          </cell>
          <cell r="V3568">
            <v>1.81</v>
          </cell>
          <cell r="W3568">
            <v>0</v>
          </cell>
          <cell r="X3568" t="str">
            <v>TURKIYE</v>
          </cell>
          <cell r="Y3568">
            <v>0</v>
          </cell>
          <cell r="Z3568">
            <v>0</v>
          </cell>
          <cell r="AA3568">
            <v>6.88</v>
          </cell>
          <cell r="AB3568">
            <v>7.49</v>
          </cell>
          <cell r="AC3568">
            <v>6.88</v>
          </cell>
        </row>
        <row r="3569">
          <cell r="A3569">
            <v>8699293753834</v>
          </cell>
          <cell r="B3569" t="str">
            <v>M01AE17</v>
          </cell>
          <cell r="C3569" t="str">
            <v>dexketoprofen</v>
          </cell>
          <cell r="D3569" t="str">
            <v>ESDEGER</v>
          </cell>
          <cell r="E3569" t="str">
            <v>FIYAT KORUMASIZ URUN</v>
          </cell>
          <cell r="F3569">
            <v>0</v>
          </cell>
          <cell r="G3569">
            <v>1</v>
          </cell>
          <cell r="H3569">
            <v>1</v>
          </cell>
          <cell r="I3569">
            <v>0</v>
          </cell>
          <cell r="J3569">
            <v>0</v>
          </cell>
          <cell r="K3569">
            <v>0</v>
          </cell>
          <cell r="L3569" t="str">
            <v>SEPREMIL 50 MG/2 ML I.M./I.V. ENJEKSIYONLUK COZELTI ICEREN 6 AMPUL</v>
          </cell>
          <cell r="M3569" t="str">
            <v>DEKSKETOPROFEN TROMETAMOL</v>
          </cell>
          <cell r="N3569" t="str">
            <v>GENERICA</v>
          </cell>
          <cell r="O3569">
            <v>50</v>
          </cell>
          <cell r="P3569" t="str">
            <v>MG</v>
          </cell>
          <cell r="Q3569">
            <v>6</v>
          </cell>
          <cell r="R3569" t="str">
            <v>NORMAL RECETE</v>
          </cell>
          <cell r="S3569" t="str">
            <v>IMAL</v>
          </cell>
          <cell r="T3569" t="str">
            <v>ISPANYA</v>
          </cell>
          <cell r="U3569">
            <v>3.58</v>
          </cell>
          <cell r="V3569">
            <v>5.97</v>
          </cell>
          <cell r="W3569">
            <v>3.58</v>
          </cell>
          <cell r="X3569" t="str">
            <v>ISPANYA</v>
          </cell>
          <cell r="Y3569">
            <v>0</v>
          </cell>
          <cell r="Z3569">
            <v>0</v>
          </cell>
          <cell r="AA3569">
            <v>11.55</v>
          </cell>
          <cell r="AB3569">
            <v>12.57</v>
          </cell>
          <cell r="AC3569">
            <v>11.55</v>
          </cell>
        </row>
        <row r="3570">
          <cell r="A3570">
            <v>8699262340027</v>
          </cell>
          <cell r="B3570" t="str">
            <v>M03BX55</v>
          </cell>
          <cell r="C3570" t="str">
            <v>thiocolchicoside, combinations</v>
          </cell>
          <cell r="D3570" t="str">
            <v>ESDEGER</v>
          </cell>
          <cell r="E3570" t="str">
            <v>FIYAT KORUMASIZ URUN</v>
          </cell>
          <cell r="F3570">
            <v>0</v>
          </cell>
          <cell r="G3570">
            <v>1</v>
          </cell>
          <cell r="H3570">
            <v>3</v>
          </cell>
          <cell r="I3570">
            <v>0</v>
          </cell>
          <cell r="J3570">
            <v>0</v>
          </cell>
          <cell r="K3570">
            <v>0</v>
          </cell>
          <cell r="L3570" t="str">
            <v>TIYOKAS % 1,25 / % 0,25 JEL</v>
          </cell>
          <cell r="M3570" t="str">
            <v>DEKSKETOPROFEN TROMETAMOL + TIYOKOLSIKOZID</v>
          </cell>
          <cell r="N3570" t="str">
            <v>NOBEL ILAC PAZARLAMA</v>
          </cell>
          <cell r="O3570" t="str">
            <v>555+75</v>
          </cell>
          <cell r="P3570" t="str">
            <v>MG</v>
          </cell>
          <cell r="Q3570">
            <v>30</v>
          </cell>
          <cell r="R3570" t="str">
            <v>NORMAL RECETE</v>
          </cell>
          <cell r="S3570" t="str">
            <v>IMAL</v>
          </cell>
          <cell r="T3570" t="str">
            <v>TURKIYE</v>
          </cell>
          <cell r="U3570">
            <v>5.46</v>
          </cell>
          <cell r="V3570">
            <v>5.46</v>
          </cell>
          <cell r="W3570">
            <v>5.46</v>
          </cell>
          <cell r="X3570" t="str">
            <v>TURKIYE</v>
          </cell>
          <cell r="Y3570">
            <v>0</v>
          </cell>
          <cell r="Z3570">
            <v>0</v>
          </cell>
          <cell r="AA3570">
            <v>19.84</v>
          </cell>
          <cell r="AB3570">
            <v>21.52</v>
          </cell>
          <cell r="AC3570">
            <v>19.84</v>
          </cell>
        </row>
        <row r="3571">
          <cell r="A3571">
            <v>8697927020857</v>
          </cell>
          <cell r="B3571" t="str">
            <v>R01BA52</v>
          </cell>
          <cell r="C3571" t="str">
            <v>pseudoephedrine, combinations</v>
          </cell>
          <cell r="D3571" t="str">
            <v>ESDEGER</v>
          </cell>
          <cell r="E3571" t="str">
            <v>FIYAT KORUMASIZ URUN</v>
          </cell>
          <cell r="F3571">
            <v>0</v>
          </cell>
          <cell r="G3571">
            <v>3</v>
          </cell>
          <cell r="H3571">
            <v>3</v>
          </cell>
          <cell r="I3571">
            <v>0</v>
          </cell>
          <cell r="J3571">
            <v>0</v>
          </cell>
          <cell r="K3571">
            <v>0</v>
          </cell>
          <cell r="L3571" t="str">
            <v>DUADES 120/2,5 MG 20 EFERVESAN TABLET</v>
          </cell>
          <cell r="M3571" t="str">
            <v>DESLORATADIN + PSODOEFEDRIN HIDROKLORUR</v>
          </cell>
          <cell r="N3571" t="str">
            <v>CELTIS ILAC</v>
          </cell>
          <cell r="O3571" t="str">
            <v>2,5+120</v>
          </cell>
          <cell r="P3571" t="str">
            <v>MG</v>
          </cell>
          <cell r="Q3571">
            <v>20</v>
          </cell>
          <cell r="R3571" t="str">
            <v>KONTROLE TABI RECETE</v>
          </cell>
          <cell r="S3571" t="str">
            <v>IMAL</v>
          </cell>
          <cell r="T3571" t="str">
            <v>TURKIYE</v>
          </cell>
          <cell r="U3571">
            <v>6.11</v>
          </cell>
          <cell r="V3571">
            <v>6.11</v>
          </cell>
          <cell r="W3571">
            <v>6.11</v>
          </cell>
          <cell r="X3571" t="str">
            <v>TURKIYE</v>
          </cell>
          <cell r="Y3571">
            <v>0</v>
          </cell>
          <cell r="Z3571">
            <v>0</v>
          </cell>
          <cell r="AA3571">
            <v>16.72</v>
          </cell>
          <cell r="AB3571">
            <v>18.149999999999999</v>
          </cell>
          <cell r="AC3571">
            <v>16.72</v>
          </cell>
        </row>
        <row r="3572">
          <cell r="A3572">
            <v>8681026050082</v>
          </cell>
          <cell r="B3572" t="str">
            <v>G03AC09</v>
          </cell>
          <cell r="C3572" t="str">
            <v>desogestrel</v>
          </cell>
          <cell r="D3572" t="str">
            <v>ESDEGER</v>
          </cell>
          <cell r="E3572" t="str">
            <v>FIYAT KORUMASIZ URUN</v>
          </cell>
          <cell r="F3572">
            <v>6</v>
          </cell>
          <cell r="G3572">
            <v>2</v>
          </cell>
          <cell r="H3572">
            <v>1</v>
          </cell>
          <cell r="I3572">
            <v>0</v>
          </cell>
          <cell r="J3572">
            <v>0</v>
          </cell>
          <cell r="K3572">
            <v>0</v>
          </cell>
          <cell r="L3572" t="str">
            <v>DESIRETT 75 MIKROGRAM 28 FILM TABLET</v>
          </cell>
          <cell r="M3572" t="str">
            <v>DESOGESTREL</v>
          </cell>
          <cell r="N3572" t="str">
            <v>EXELTIS</v>
          </cell>
          <cell r="O3572">
            <v>75</v>
          </cell>
          <cell r="P3572" t="str">
            <v>MCG</v>
          </cell>
          <cell r="Q3572">
            <v>28</v>
          </cell>
          <cell r="R3572" t="str">
            <v>NORMAL RECETE</v>
          </cell>
          <cell r="S3572" t="str">
            <v>ITHAL</v>
          </cell>
          <cell r="T3572" t="str">
            <v>ITALYA</v>
          </cell>
          <cell r="U3572">
            <v>9.36</v>
          </cell>
          <cell r="V3572">
            <v>9.36</v>
          </cell>
          <cell r="W3572">
            <v>9.36</v>
          </cell>
          <cell r="X3572" t="str">
            <v>ITALYA</v>
          </cell>
          <cell r="Y3572">
            <v>0</v>
          </cell>
          <cell r="Z3572">
            <v>0</v>
          </cell>
          <cell r="AA3572">
            <v>35.64</v>
          </cell>
          <cell r="AB3572">
            <v>38.590000000000003</v>
          </cell>
          <cell r="AC3572">
            <v>35.64</v>
          </cell>
        </row>
        <row r="3573">
          <cell r="A3573">
            <v>8699697650050</v>
          </cell>
          <cell r="B3573" t="str">
            <v>A06AG01</v>
          </cell>
          <cell r="C3573" t="str">
            <v>sodium phosphate</v>
          </cell>
          <cell r="D3573" t="str">
            <v>ESDEGER</v>
          </cell>
          <cell r="E3573" t="str">
            <v>FIYAT KORUMALI URUN</v>
          </cell>
          <cell r="F3573">
            <v>4</v>
          </cell>
          <cell r="G3573">
            <v>1</v>
          </cell>
          <cell r="H3573">
            <v>2</v>
          </cell>
          <cell r="I3573">
            <v>0</v>
          </cell>
          <cell r="J3573">
            <v>0</v>
          </cell>
          <cell r="K3573">
            <v>0</v>
          </cell>
          <cell r="L3573" t="str">
            <v>FLEET FOSFO-SODA 45 ML SOLUSYON</v>
          </cell>
          <cell r="M3573" t="str">
            <v>DIBAZIK SODYUM FOSFAT + MONOBAZIK SODYUM FOSFAT</v>
          </cell>
          <cell r="N3573" t="str">
            <v>KOZMED</v>
          </cell>
          <cell r="O3573" t="str">
            <v>0,9+2,4</v>
          </cell>
          <cell r="P3573" t="str">
            <v>G</v>
          </cell>
          <cell r="Q3573">
            <v>45</v>
          </cell>
          <cell r="R3573" t="str">
            <v>NORMAL RECETE</v>
          </cell>
          <cell r="S3573" t="str">
            <v>ITHAL</v>
          </cell>
          <cell r="T3573" t="str">
            <v>TURKIYE</v>
          </cell>
          <cell r="U3573">
            <v>2.2000000000000002</v>
          </cell>
          <cell r="V3573">
            <v>2.2000000000000002</v>
          </cell>
          <cell r="W3573">
            <v>0</v>
          </cell>
          <cell r="X3573" t="str">
            <v>TURKIYE</v>
          </cell>
          <cell r="Y3573">
            <v>0</v>
          </cell>
          <cell r="Z3573">
            <v>0</v>
          </cell>
          <cell r="AA3573">
            <v>8.36</v>
          </cell>
          <cell r="AB3573">
            <v>9.11</v>
          </cell>
          <cell r="AC3573">
            <v>8.36</v>
          </cell>
        </row>
        <row r="3574">
          <cell r="A3574">
            <v>8681026050068</v>
          </cell>
          <cell r="B3574" t="str">
            <v>G03AA16</v>
          </cell>
          <cell r="C3574" t="str">
            <v>dienogest and ethinylestradiol</v>
          </cell>
          <cell r="D3574" t="str">
            <v>ESDEGER</v>
          </cell>
          <cell r="E3574" t="str">
            <v>FIYAT KORUMASIZ URUN</v>
          </cell>
          <cell r="F3574">
            <v>6</v>
          </cell>
          <cell r="G3574">
            <v>2</v>
          </cell>
          <cell r="H3574">
            <v>1</v>
          </cell>
          <cell r="I3574">
            <v>0</v>
          </cell>
          <cell r="J3574">
            <v>0</v>
          </cell>
          <cell r="K3574">
            <v>0</v>
          </cell>
          <cell r="L3574" t="str">
            <v>DIENILLE 2 MG/0,03 MG 21 FILM KAPLI TABLET</v>
          </cell>
          <cell r="M3574" t="str">
            <v>DIENOGEST + ETINILESTRADIOL</v>
          </cell>
          <cell r="N3574" t="str">
            <v>EXELTIS</v>
          </cell>
          <cell r="O3574" t="str">
            <v>2+0,03</v>
          </cell>
          <cell r="P3574" t="str">
            <v>MG</v>
          </cell>
          <cell r="Q3574">
            <v>21</v>
          </cell>
          <cell r="R3574" t="str">
            <v>NORMAL RECETE</v>
          </cell>
          <cell r="S3574" t="str">
            <v>ITHAL</v>
          </cell>
          <cell r="T3574" t="str">
            <v>MACARISTAN</v>
          </cell>
          <cell r="U3574">
            <v>17.98</v>
          </cell>
          <cell r="V3574">
            <v>17.98</v>
          </cell>
          <cell r="W3574">
            <v>17.98</v>
          </cell>
          <cell r="X3574" t="str">
            <v>MACARISTAN</v>
          </cell>
          <cell r="Y3574">
            <v>0</v>
          </cell>
          <cell r="Z3574">
            <v>0</v>
          </cell>
          <cell r="AA3574">
            <v>42.59</v>
          </cell>
          <cell r="AB3574">
            <v>46.09</v>
          </cell>
          <cell r="AC3574">
            <v>42.59</v>
          </cell>
        </row>
        <row r="3575">
          <cell r="A3575">
            <v>8697529350079</v>
          </cell>
          <cell r="B3575" t="str">
            <v>D07BC04</v>
          </cell>
          <cell r="C3575" t="str">
            <v>diflucortolone and antiseptics</v>
          </cell>
          <cell r="D3575" t="str">
            <v>REFERANS</v>
          </cell>
          <cell r="E3575" t="str">
            <v>FIYAT KORUMALI URUN</v>
          </cell>
          <cell r="F3575">
            <v>4</v>
          </cell>
          <cell r="G3575">
            <v>2</v>
          </cell>
          <cell r="H3575">
            <v>2</v>
          </cell>
          <cell r="I3575">
            <v>0</v>
          </cell>
          <cell r="J3575">
            <v>0</v>
          </cell>
          <cell r="K3575">
            <v>0</v>
          </cell>
          <cell r="L3575" t="str">
            <v>NERISONA-C KREM 15 GR</v>
          </cell>
          <cell r="M3575" t="str">
            <v>DIFLUKORTOLON VALERAT + KLORKINALDOL</v>
          </cell>
          <cell r="N3575" t="str">
            <v>INTENDIS ILAC</v>
          </cell>
          <cell r="O3575" t="str">
            <v>0,1%+1%</v>
          </cell>
          <cell r="P3575" t="str">
            <v>MG</v>
          </cell>
          <cell r="Q3575">
            <v>15</v>
          </cell>
          <cell r="R3575" t="str">
            <v>NORMAL RECETE</v>
          </cell>
          <cell r="S3575" t="str">
            <v>IMAL</v>
          </cell>
          <cell r="T3575" t="str">
            <v>TURKIYE</v>
          </cell>
          <cell r="U3575">
            <v>2.59</v>
          </cell>
          <cell r="V3575">
            <v>2.59</v>
          </cell>
          <cell r="W3575">
            <v>0</v>
          </cell>
          <cell r="X3575" t="str">
            <v>TURKIYE</v>
          </cell>
          <cell r="Y3575">
            <v>0</v>
          </cell>
          <cell r="Z3575">
            <v>0</v>
          </cell>
          <cell r="AA3575">
            <v>9.84</v>
          </cell>
          <cell r="AB3575">
            <v>10.72</v>
          </cell>
          <cell r="AC3575">
            <v>9.84</v>
          </cell>
        </row>
        <row r="3576">
          <cell r="A3576">
            <v>8680859340018</v>
          </cell>
          <cell r="B3576" t="str">
            <v>M02AA15</v>
          </cell>
          <cell r="C3576" t="str">
            <v>diclofenac</v>
          </cell>
          <cell r="D3576" t="str">
            <v>ESDEGER</v>
          </cell>
          <cell r="E3576" t="str">
            <v>FIYAT KORUMALI URUN</v>
          </cell>
          <cell r="F3576">
            <v>4</v>
          </cell>
          <cell r="G3576" t="str">
            <v>7</v>
          </cell>
          <cell r="H3576">
            <v>2</v>
          </cell>
          <cell r="I3576">
            <v>0</v>
          </cell>
          <cell r="J3576">
            <v>0</v>
          </cell>
          <cell r="K3576">
            <v>0</v>
          </cell>
          <cell r="L3576" t="str">
            <v>ALBAREN %1 JEL 50 GR</v>
          </cell>
          <cell r="M3576" t="str">
            <v xml:space="preserve">DIKLOFENAK </v>
          </cell>
          <cell r="N3576" t="str">
            <v>LIVA ILAC</v>
          </cell>
          <cell r="O3576">
            <v>0.01</v>
          </cell>
          <cell r="P3576" t="str">
            <v>G</v>
          </cell>
          <cell r="Q3576">
            <v>50</v>
          </cell>
          <cell r="R3576" t="str">
            <v>NORMAL RECETE</v>
          </cell>
          <cell r="S3576" t="str">
            <v>IMAL</v>
          </cell>
          <cell r="T3576" t="str">
            <v>TURKIYE</v>
          </cell>
          <cell r="U3576">
            <v>2.84</v>
          </cell>
          <cell r="V3576">
            <v>2.84</v>
          </cell>
          <cell r="W3576">
            <v>0</v>
          </cell>
          <cell r="X3576" t="str">
            <v>TURKIYE</v>
          </cell>
          <cell r="Y3576">
            <v>0</v>
          </cell>
          <cell r="Z3576">
            <v>0</v>
          </cell>
          <cell r="AA3576">
            <v>10.78</v>
          </cell>
          <cell r="AB3576">
            <v>11.74</v>
          </cell>
          <cell r="AC3576">
            <v>10.78</v>
          </cell>
        </row>
        <row r="3577">
          <cell r="A3577">
            <v>8699541094801</v>
          </cell>
          <cell r="B3577" t="str">
            <v>N06DA02</v>
          </cell>
          <cell r="C3577" t="str">
            <v>donepezil</v>
          </cell>
          <cell r="D3577" t="str">
            <v>ESDEGER</v>
          </cell>
          <cell r="E3577" t="str">
            <v>FIYAT KORUMASIZ URUN</v>
          </cell>
          <cell r="F3577">
            <v>0</v>
          </cell>
          <cell r="G3577">
            <v>1</v>
          </cell>
          <cell r="H3577">
            <v>1</v>
          </cell>
          <cell r="I3577">
            <v>0</v>
          </cell>
          <cell r="J3577">
            <v>0</v>
          </cell>
          <cell r="K3577">
            <v>0</v>
          </cell>
          <cell r="L3577" t="str">
            <v>NOPEZ 10 MG 28 FILM TABLET</v>
          </cell>
          <cell r="M3577" t="str">
            <v>DONEPEZIL HCL</v>
          </cell>
          <cell r="N3577" t="str">
            <v>MUSTAFA NEVZAT</v>
          </cell>
          <cell r="O3577">
            <v>10</v>
          </cell>
          <cell r="P3577" t="str">
            <v>MG</v>
          </cell>
          <cell r="Q3577">
            <v>28</v>
          </cell>
          <cell r="R3577" t="str">
            <v>NORMAL RECETE</v>
          </cell>
          <cell r="S3577" t="str">
            <v>IMAL</v>
          </cell>
          <cell r="T3577" t="str">
            <v>YUNANISTAN</v>
          </cell>
          <cell r="U3577">
            <v>21.92</v>
          </cell>
          <cell r="V3577">
            <v>63.69</v>
          </cell>
          <cell r="W3577">
            <v>21.92</v>
          </cell>
          <cell r="X3577" t="str">
            <v>YUNANISTAN</v>
          </cell>
          <cell r="Y3577">
            <v>0</v>
          </cell>
          <cell r="Z3577">
            <v>0</v>
          </cell>
          <cell r="AA3577">
            <v>83.62</v>
          </cell>
          <cell r="AB3577">
            <v>90.07</v>
          </cell>
          <cell r="AC3577">
            <v>83.62</v>
          </cell>
        </row>
        <row r="3578">
          <cell r="A3578">
            <v>8699541094702</v>
          </cell>
          <cell r="B3578" t="str">
            <v>N06DA02</v>
          </cell>
          <cell r="C3578" t="str">
            <v>donepezil</v>
          </cell>
          <cell r="D3578" t="str">
            <v>ESDEGER</v>
          </cell>
          <cell r="E3578" t="str">
            <v>FIYAT KORUMASIZ URUN</v>
          </cell>
          <cell r="F3578">
            <v>0</v>
          </cell>
          <cell r="G3578">
            <v>1</v>
          </cell>
          <cell r="H3578">
            <v>1</v>
          </cell>
          <cell r="I3578">
            <v>0</v>
          </cell>
          <cell r="J3578">
            <v>0</v>
          </cell>
          <cell r="K3578">
            <v>0</v>
          </cell>
          <cell r="L3578" t="str">
            <v>NOPEZ 5 MG 14 FILM TABLET</v>
          </cell>
          <cell r="M3578" t="str">
            <v>DONEPEZIL HCL</v>
          </cell>
          <cell r="N3578" t="str">
            <v>MUSTAFA NEVZAT</v>
          </cell>
          <cell r="O3578">
            <v>5</v>
          </cell>
          <cell r="P3578" t="str">
            <v>MG</v>
          </cell>
          <cell r="Q3578">
            <v>14</v>
          </cell>
          <cell r="R3578" t="str">
            <v>NORMAL RECETE</v>
          </cell>
          <cell r="S3578" t="str">
            <v>IMAL</v>
          </cell>
          <cell r="T3578" t="str">
            <v>YUNANISTAN</v>
          </cell>
          <cell r="U3578">
            <v>7.57</v>
          </cell>
          <cell r="V3578">
            <v>17.41</v>
          </cell>
          <cell r="W3578">
            <v>7.57</v>
          </cell>
          <cell r="X3578" t="str">
            <v>YUNANISTAN</v>
          </cell>
          <cell r="Y3578">
            <v>0</v>
          </cell>
          <cell r="Z3578">
            <v>0</v>
          </cell>
          <cell r="AA3578">
            <v>28.87</v>
          </cell>
          <cell r="AB3578">
            <v>31.27</v>
          </cell>
          <cell r="AC3578">
            <v>28.87</v>
          </cell>
        </row>
        <row r="3579">
          <cell r="A3579">
            <v>8681309090118</v>
          </cell>
          <cell r="B3579" t="str">
            <v>N06DA52</v>
          </cell>
          <cell r="C3579" t="str">
            <v>donepezil and memantine</v>
          </cell>
          <cell r="D3579" t="str">
            <v>ESDEGER</v>
          </cell>
          <cell r="E3579" t="str">
            <v>FIYAT KORUMASIZ URUN</v>
          </cell>
          <cell r="F3579">
            <v>0</v>
          </cell>
          <cell r="G3579">
            <v>5</v>
          </cell>
          <cell r="H3579">
            <v>2</v>
          </cell>
          <cell r="I3579">
            <v>0</v>
          </cell>
          <cell r="J3579">
            <v>0</v>
          </cell>
          <cell r="K3579">
            <v>0</v>
          </cell>
          <cell r="L3579" t="str">
            <v>DONEPTIN 5 MG/5 MG 10 FILM KAPLI TABLET</v>
          </cell>
          <cell r="M3579" t="str">
            <v>DONEPEZIL+ MEMANTIN</v>
          </cell>
          <cell r="N3579" t="str">
            <v>POLPHARMA</v>
          </cell>
          <cell r="O3579" t="str">
            <v>5+5</v>
          </cell>
          <cell r="P3579" t="str">
            <v>MG/MG</v>
          </cell>
          <cell r="Q3579">
            <v>10</v>
          </cell>
          <cell r="R3579" t="str">
            <v>NORMAL RECETE</v>
          </cell>
          <cell r="S3579" t="str">
            <v>IMAL</v>
          </cell>
          <cell r="T3579" t="str">
            <v>ITALYA YUNANISTAN</v>
          </cell>
          <cell r="U3579">
            <v>17.02</v>
          </cell>
          <cell r="V3579">
            <v>17.02</v>
          </cell>
          <cell r="W3579">
            <v>10.210000000000001</v>
          </cell>
          <cell r="X3579" t="str">
            <v>ITALYA YUNANISTAN</v>
          </cell>
          <cell r="Y3579">
            <v>0</v>
          </cell>
          <cell r="Z3579">
            <v>0</v>
          </cell>
          <cell r="AA3579">
            <v>18.350000000000001</v>
          </cell>
          <cell r="AB3579">
            <v>19.91</v>
          </cell>
          <cell r="AC3579">
            <v>18.350000000000001</v>
          </cell>
        </row>
        <row r="3580">
          <cell r="A3580">
            <v>8699517762208</v>
          </cell>
          <cell r="B3580" t="str">
            <v>L01CD02</v>
          </cell>
          <cell r="C3580" t="str">
            <v>docetaxel</v>
          </cell>
          <cell r="D3580" t="str">
            <v>ESDEGER</v>
          </cell>
          <cell r="E3580" t="str">
            <v>FIYAT KORUMASIZ URUN</v>
          </cell>
          <cell r="F3580">
            <v>0</v>
          </cell>
          <cell r="G3580">
            <v>1</v>
          </cell>
          <cell r="H3580">
            <v>4</v>
          </cell>
          <cell r="I3580">
            <v>0</v>
          </cell>
          <cell r="J3580">
            <v>0</v>
          </cell>
          <cell r="K3580">
            <v>0</v>
          </cell>
          <cell r="L3580" t="str">
            <v>TADOCEL 20 MG/1 ML INF. ICIN KONSANTRE COZ. ICEREN FLAKON</v>
          </cell>
          <cell r="M3580" t="str">
            <v>DOSETAKSEL</v>
          </cell>
          <cell r="N3580" t="str">
            <v>ACTAVIS ILAC</v>
          </cell>
          <cell r="O3580">
            <v>20</v>
          </cell>
          <cell r="P3580" t="str">
            <v>MG</v>
          </cell>
          <cell r="Q3580">
            <v>1</v>
          </cell>
          <cell r="R3580" t="str">
            <v>NORMAL RECETE</v>
          </cell>
          <cell r="S3580" t="str">
            <v>ITHAL</v>
          </cell>
          <cell r="T3580" t="str">
            <v>DANIMARKA</v>
          </cell>
          <cell r="U3580">
            <v>52.36</v>
          </cell>
          <cell r="V3580">
            <v>52.36</v>
          </cell>
          <cell r="W3580">
            <v>52.36</v>
          </cell>
          <cell r="X3580" t="str">
            <v>DANIMARKA</v>
          </cell>
          <cell r="Y3580">
            <v>0</v>
          </cell>
          <cell r="Z3580">
            <v>0</v>
          </cell>
          <cell r="AA3580">
            <v>199.77</v>
          </cell>
          <cell r="AB3580">
            <v>211.36</v>
          </cell>
          <cell r="AC3580">
            <v>199.77</v>
          </cell>
        </row>
        <row r="3581">
          <cell r="A3581">
            <v>8699517762215</v>
          </cell>
          <cell r="B3581" t="str">
            <v>L01CD02</v>
          </cell>
          <cell r="C3581" t="str">
            <v>docetaxel</v>
          </cell>
          <cell r="D3581" t="str">
            <v>ESDEGER</v>
          </cell>
          <cell r="E3581" t="str">
            <v>FIYAT KORUMASIZ URUN</v>
          </cell>
          <cell r="F3581">
            <v>0</v>
          </cell>
          <cell r="G3581">
            <v>1</v>
          </cell>
          <cell r="H3581">
            <v>4</v>
          </cell>
          <cell r="I3581">
            <v>0</v>
          </cell>
          <cell r="J3581">
            <v>0</v>
          </cell>
          <cell r="K3581">
            <v>0</v>
          </cell>
          <cell r="L3581" t="str">
            <v>TADOCEL 80 MG/4 ML INF. ICIN KONSANTRE COZ. ICEREN FLAKON</v>
          </cell>
          <cell r="M3581" t="str">
            <v>DOSETAKSEL</v>
          </cell>
          <cell r="N3581" t="str">
            <v>ACTAVIS ILAC</v>
          </cell>
          <cell r="O3581">
            <v>80</v>
          </cell>
          <cell r="P3581" t="str">
            <v>MG</v>
          </cell>
          <cell r="Q3581">
            <v>1</v>
          </cell>
          <cell r="R3581" t="str">
            <v>NORMAL RECETE</v>
          </cell>
          <cell r="S3581" t="str">
            <v>ITHAL</v>
          </cell>
          <cell r="T3581" t="str">
            <v>DANIMARKA</v>
          </cell>
          <cell r="U3581">
            <v>262.48</v>
          </cell>
          <cell r="V3581">
            <v>262.48</v>
          </cell>
          <cell r="W3581">
            <v>262.48</v>
          </cell>
          <cell r="X3581" t="str">
            <v>DANIMARKA</v>
          </cell>
          <cell r="Y3581">
            <v>0</v>
          </cell>
          <cell r="Z3581">
            <v>0</v>
          </cell>
          <cell r="AA3581">
            <v>873.88</v>
          </cell>
          <cell r="AB3581">
            <v>898.95</v>
          </cell>
          <cell r="AC3581">
            <v>873.88</v>
          </cell>
        </row>
        <row r="3582">
          <cell r="A3582">
            <v>8681026050044</v>
          </cell>
          <cell r="B3582" t="str">
            <v>G03AA12</v>
          </cell>
          <cell r="C3582" t="str">
            <v>drospirenone and ethinylestradiol</v>
          </cell>
          <cell r="D3582" t="str">
            <v>ESDEGER</v>
          </cell>
          <cell r="E3582" t="str">
            <v>FIYAT KORUMASIZ URUN</v>
          </cell>
          <cell r="F3582">
            <v>6</v>
          </cell>
          <cell r="G3582">
            <v>1</v>
          </cell>
          <cell r="H3582">
            <v>1</v>
          </cell>
          <cell r="I3582">
            <v>0</v>
          </cell>
          <cell r="J3582">
            <v>0</v>
          </cell>
          <cell r="K3582">
            <v>0</v>
          </cell>
          <cell r="L3582" t="str">
            <v>DROSETIL 3 MG/0,03 MG 21 FILM KAPLI TABLET</v>
          </cell>
          <cell r="M3582" t="str">
            <v>DROSPIRENON + ETHINYL ESTRADIOL</v>
          </cell>
          <cell r="N3582" t="str">
            <v>EXELTIS</v>
          </cell>
          <cell r="O3582" t="str">
            <v>3+0,03</v>
          </cell>
          <cell r="P3582" t="str">
            <v>MG</v>
          </cell>
          <cell r="Q3582">
            <v>21</v>
          </cell>
          <cell r="R3582" t="str">
            <v>NORMAL RECETE</v>
          </cell>
          <cell r="S3582" t="str">
            <v>ITHAL</v>
          </cell>
          <cell r="T3582" t="str">
            <v>MACARISTAN</v>
          </cell>
          <cell r="U3582">
            <v>15.91</v>
          </cell>
          <cell r="V3582">
            <v>15.91</v>
          </cell>
          <cell r="W3582">
            <v>15.91</v>
          </cell>
          <cell r="X3582" t="str">
            <v>MACARISTAN</v>
          </cell>
          <cell r="Y3582">
            <v>0</v>
          </cell>
          <cell r="Z3582">
            <v>0</v>
          </cell>
          <cell r="AA3582">
            <v>33.700000000000003</v>
          </cell>
          <cell r="AB3582">
            <v>36.49</v>
          </cell>
          <cell r="AC3582">
            <v>33.700000000000003</v>
          </cell>
        </row>
        <row r="3583">
          <cell r="A3583">
            <v>8681026050051</v>
          </cell>
          <cell r="B3583" t="str">
            <v>G03AA12</v>
          </cell>
          <cell r="C3583" t="str">
            <v>drospirenone and ethinylestradiol</v>
          </cell>
          <cell r="D3583" t="str">
            <v>ESDEGER</v>
          </cell>
          <cell r="E3583" t="str">
            <v>FIYAT KORUMASIZ URUN</v>
          </cell>
          <cell r="F3583">
            <v>6</v>
          </cell>
          <cell r="G3583">
            <v>1</v>
          </cell>
          <cell r="H3583">
            <v>1</v>
          </cell>
          <cell r="I3583">
            <v>0</v>
          </cell>
          <cell r="J3583">
            <v>0</v>
          </cell>
          <cell r="K3583">
            <v>0</v>
          </cell>
          <cell r="L3583" t="str">
            <v>DROSPERA 3 MG/0,02 MG (24+4) FILM KAPLI TABLET</v>
          </cell>
          <cell r="M3583" t="str">
            <v>DROSPIRENON + ETHINYL ESTRADIOL</v>
          </cell>
          <cell r="N3583" t="str">
            <v>EXELTIS</v>
          </cell>
          <cell r="O3583" t="str">
            <v>3+0,02</v>
          </cell>
          <cell r="P3583" t="str">
            <v>MG</v>
          </cell>
          <cell r="Q3583">
            <v>28</v>
          </cell>
          <cell r="R3583" t="str">
            <v>NORMAL RECETE</v>
          </cell>
          <cell r="S3583" t="str">
            <v>ITHAL</v>
          </cell>
          <cell r="T3583" t="str">
            <v>HONDURAS</v>
          </cell>
          <cell r="U3583">
            <v>14.62</v>
          </cell>
          <cell r="V3583">
            <v>14.62</v>
          </cell>
          <cell r="W3583">
            <v>14.62</v>
          </cell>
          <cell r="X3583" t="str">
            <v>HONDURAS</v>
          </cell>
          <cell r="Y3583">
            <v>0</v>
          </cell>
          <cell r="Z3583">
            <v>0</v>
          </cell>
          <cell r="AA3583">
            <v>36.82</v>
          </cell>
          <cell r="AB3583">
            <v>39.86</v>
          </cell>
          <cell r="AC3583">
            <v>36.82</v>
          </cell>
        </row>
        <row r="3584">
          <cell r="A3584">
            <v>8699262160038</v>
          </cell>
          <cell r="B3584" t="str">
            <v>N06AX21</v>
          </cell>
          <cell r="C3584" t="str">
            <v>duloxetine</v>
          </cell>
          <cell r="D3584" t="str">
            <v>ESDEGER</v>
          </cell>
          <cell r="E3584" t="str">
            <v>FIYAT KORUMASIZ URUN</v>
          </cell>
          <cell r="F3584">
            <v>0</v>
          </cell>
          <cell r="G3584">
            <v>5</v>
          </cell>
          <cell r="H3584">
            <v>1</v>
          </cell>
          <cell r="I3584">
            <v>0</v>
          </cell>
          <cell r="J3584">
            <v>0</v>
          </cell>
          <cell r="K3584">
            <v>0</v>
          </cell>
          <cell r="L3584" t="str">
            <v>NEXETIN 20 MG 28 KAPSUL</v>
          </cell>
          <cell r="M3584" t="str">
            <v>DULOKSETIN HCL</v>
          </cell>
          <cell r="N3584" t="str">
            <v>NOBEL ILAC PAZARLAMA</v>
          </cell>
          <cell r="O3584">
            <v>20</v>
          </cell>
          <cell r="P3584" t="str">
            <v>MG</v>
          </cell>
          <cell r="Q3584">
            <v>28</v>
          </cell>
          <cell r="R3584" t="str">
            <v>NORMAL RECETE</v>
          </cell>
          <cell r="S3584" t="str">
            <v>IMAL</v>
          </cell>
          <cell r="T3584" t="str">
            <v>YUNANISTAN</v>
          </cell>
          <cell r="U3584">
            <v>11.4</v>
          </cell>
          <cell r="V3584">
            <v>11.4</v>
          </cell>
          <cell r="W3584">
            <v>6.84</v>
          </cell>
          <cell r="X3584" t="str">
            <v>YUNANISTAN</v>
          </cell>
          <cell r="Y3584">
            <v>0</v>
          </cell>
          <cell r="Z3584">
            <v>0</v>
          </cell>
          <cell r="AA3584">
            <v>25.23</v>
          </cell>
          <cell r="AB3584">
            <v>27.34</v>
          </cell>
          <cell r="AC3584">
            <v>25.23</v>
          </cell>
        </row>
        <row r="3585">
          <cell r="A3585">
            <v>8699262090878</v>
          </cell>
          <cell r="B3585" t="str">
            <v>L01XE03</v>
          </cell>
          <cell r="C3585" t="str">
            <v>erlotinib</v>
          </cell>
          <cell r="D3585" t="str">
            <v>ESDEGER</v>
          </cell>
          <cell r="E3585" t="str">
            <v>FIYAT KORUMASIZ URUN</v>
          </cell>
          <cell r="F3585">
            <v>0</v>
          </cell>
          <cell r="G3585">
            <v>1</v>
          </cell>
          <cell r="H3585">
            <v>1</v>
          </cell>
          <cell r="I3585">
            <v>0</v>
          </cell>
          <cell r="J3585">
            <v>0</v>
          </cell>
          <cell r="K3585">
            <v>0</v>
          </cell>
          <cell r="L3585" t="str">
            <v>ERTINOB 100 MG 30 FILM TABLET</v>
          </cell>
          <cell r="M3585" t="str">
            <v>ERLOTINIB</v>
          </cell>
          <cell r="N3585" t="str">
            <v>NOBEL ILAC PAZARLAMA</v>
          </cell>
          <cell r="O3585">
            <v>100</v>
          </cell>
          <cell r="P3585" t="str">
            <v>MG</v>
          </cell>
          <cell r="Q3585">
            <v>30</v>
          </cell>
          <cell r="R3585" t="str">
            <v>NORMAL RECETE</v>
          </cell>
          <cell r="S3585" t="str">
            <v>IMAL</v>
          </cell>
          <cell r="T3585" t="str">
            <v>YUNANISTAN</v>
          </cell>
          <cell r="U3585">
            <v>1306.68</v>
          </cell>
          <cell r="V3585">
            <v>1314.07</v>
          </cell>
          <cell r="W3585">
            <v>788.44</v>
          </cell>
          <cell r="X3585" t="str">
            <v>YUNANISTAN</v>
          </cell>
          <cell r="Y3585">
            <v>0</v>
          </cell>
          <cell r="Z3585">
            <v>0</v>
          </cell>
          <cell r="AA3585">
            <v>2946.01</v>
          </cell>
          <cell r="AB3585">
            <v>3012.53</v>
          </cell>
          <cell r="AC3585">
            <v>2946.01</v>
          </cell>
        </row>
        <row r="3586">
          <cell r="A3586">
            <v>8699262090885</v>
          </cell>
          <cell r="B3586" t="str">
            <v>L01XE03</v>
          </cell>
          <cell r="C3586" t="str">
            <v>erlotinib</v>
          </cell>
          <cell r="D3586" t="str">
            <v>ESDEGER</v>
          </cell>
          <cell r="E3586" t="str">
            <v>FIYAT KORUMASIZ URUN</v>
          </cell>
          <cell r="F3586">
            <v>0</v>
          </cell>
          <cell r="G3586">
            <v>1</v>
          </cell>
          <cell r="H3586">
            <v>1</v>
          </cell>
          <cell r="I3586">
            <v>0</v>
          </cell>
          <cell r="J3586">
            <v>0</v>
          </cell>
          <cell r="K3586">
            <v>0</v>
          </cell>
          <cell r="L3586" t="str">
            <v>ERTINOB 150 MG 30 FILM TABLET</v>
          </cell>
          <cell r="M3586" t="str">
            <v>ERLOTINIB</v>
          </cell>
          <cell r="N3586" t="str">
            <v>NOBEL ILAC PAZARLAMA</v>
          </cell>
          <cell r="O3586">
            <v>150</v>
          </cell>
          <cell r="P3586" t="str">
            <v>MG</v>
          </cell>
          <cell r="Q3586">
            <v>30</v>
          </cell>
          <cell r="R3586" t="str">
            <v>NORMAL RECETE</v>
          </cell>
          <cell r="S3586" t="str">
            <v>IMAL</v>
          </cell>
          <cell r="T3586" t="str">
            <v>YUNANISTAN</v>
          </cell>
          <cell r="U3586">
            <v>1627.02</v>
          </cell>
          <cell r="V3586">
            <v>1638.63</v>
          </cell>
          <cell r="W3586">
            <v>983.17</v>
          </cell>
          <cell r="X3586" t="str">
            <v>YUNANISTAN</v>
          </cell>
          <cell r="Y3586">
            <v>0</v>
          </cell>
          <cell r="Z3586">
            <v>0</v>
          </cell>
          <cell r="AA3586">
            <v>3673.82</v>
          </cell>
          <cell r="AB3586">
            <v>3754.89</v>
          </cell>
          <cell r="AC3586">
            <v>3673.82</v>
          </cell>
        </row>
        <row r="3587">
          <cell r="A3587">
            <v>8699783090180</v>
          </cell>
          <cell r="B3587" t="str">
            <v>V06DD</v>
          </cell>
          <cell r="C3587" t="str">
            <v>amino acids, incl. combinations with polypeptides</v>
          </cell>
          <cell r="D3587" t="str">
            <v>ESDEGER</v>
          </cell>
          <cell r="E3587" t="str">
            <v>FIYAT KORUMALI URUN</v>
          </cell>
          <cell r="F3587">
            <v>0</v>
          </cell>
          <cell r="G3587">
            <v>1</v>
          </cell>
          <cell r="H3587">
            <v>1</v>
          </cell>
          <cell r="I3587">
            <v>0</v>
          </cell>
          <cell r="J3587">
            <v>0</v>
          </cell>
          <cell r="K3587">
            <v>0</v>
          </cell>
          <cell r="L3587" t="str">
            <v>KETOMINO 100 FILM KAPLI TABLET</v>
          </cell>
          <cell r="M3587" t="str">
            <v xml:space="preserve">ESANSIYEL KETO AMINOASIT </v>
          </cell>
          <cell r="N3587" t="str">
            <v>GEN ILAC</v>
          </cell>
          <cell r="O3587">
            <v>600</v>
          </cell>
          <cell r="P3587" t="str">
            <v>MG</v>
          </cell>
          <cell r="Q3587">
            <v>100</v>
          </cell>
          <cell r="R3587" t="str">
            <v>NORMAL RECETE</v>
          </cell>
          <cell r="S3587" t="str">
            <v>IMAL</v>
          </cell>
          <cell r="T3587" t="str">
            <v>FRANSA</v>
          </cell>
          <cell r="U3587">
            <v>46.11</v>
          </cell>
          <cell r="V3587">
            <v>57.75</v>
          </cell>
          <cell r="W3587">
            <v>46.11</v>
          </cell>
          <cell r="X3587" t="str">
            <v>FRANSA</v>
          </cell>
          <cell r="Y3587">
            <v>0</v>
          </cell>
          <cell r="Z3587">
            <v>0</v>
          </cell>
          <cell r="AA3587">
            <v>175.92</v>
          </cell>
          <cell r="AB3587">
            <v>186.55</v>
          </cell>
          <cell r="AC3587">
            <v>175.92</v>
          </cell>
        </row>
        <row r="3588">
          <cell r="A3588">
            <v>8699514170129</v>
          </cell>
          <cell r="B3588" t="str">
            <v>A02BC05</v>
          </cell>
          <cell r="C3588" t="str">
            <v>esomeprazole</v>
          </cell>
          <cell r="D3588" t="str">
            <v>ESDEGER</v>
          </cell>
          <cell r="E3588" t="str">
            <v>FIYAT KORUMASIZ URUN</v>
          </cell>
          <cell r="F3588">
            <v>0</v>
          </cell>
          <cell r="G3588">
            <v>1</v>
          </cell>
          <cell r="H3588">
            <v>2</v>
          </cell>
          <cell r="I3588">
            <v>0</v>
          </cell>
          <cell r="J3588">
            <v>0</v>
          </cell>
          <cell r="K3588">
            <v>0</v>
          </cell>
          <cell r="L3588" t="str">
            <v>ESOPRO 40 MG DR 28 KAPSUL</v>
          </cell>
          <cell r="M3588" t="str">
            <v>ESOMEPRAZOL</v>
          </cell>
          <cell r="N3588" t="str">
            <v>ABDI IBRAHIM</v>
          </cell>
          <cell r="O3588">
            <v>40</v>
          </cell>
          <cell r="P3588" t="str">
            <v>MG</v>
          </cell>
          <cell r="Q3588">
            <v>28</v>
          </cell>
          <cell r="R3588" t="str">
            <v>NORMAL RECETE</v>
          </cell>
          <cell r="S3588" t="str">
            <v>IMAL</v>
          </cell>
          <cell r="T3588" t="str">
            <v>FRANSA</v>
          </cell>
          <cell r="U3588">
            <v>7.56</v>
          </cell>
          <cell r="V3588">
            <v>16.100000000000001</v>
          </cell>
          <cell r="W3588">
            <v>7.56</v>
          </cell>
          <cell r="X3588" t="str">
            <v>FRANSA</v>
          </cell>
          <cell r="Y3588">
            <v>0</v>
          </cell>
          <cell r="Z3588">
            <v>0</v>
          </cell>
          <cell r="AA3588">
            <v>20.28</v>
          </cell>
          <cell r="AB3588">
            <v>22</v>
          </cell>
          <cell r="AC3588">
            <v>20.28</v>
          </cell>
        </row>
        <row r="3589">
          <cell r="A3589">
            <v>8699541094900</v>
          </cell>
          <cell r="B3589" t="str">
            <v>N06AB10</v>
          </cell>
          <cell r="C3589" t="str">
            <v>escitalopram</v>
          </cell>
          <cell r="D3589" t="str">
            <v>ESDEGER</v>
          </cell>
          <cell r="E3589" t="str">
            <v>FIYAT KORUMASIZ URUN</v>
          </cell>
          <cell r="F3589">
            <v>0</v>
          </cell>
          <cell r="G3589">
            <v>1</v>
          </cell>
          <cell r="H3589">
            <v>1</v>
          </cell>
          <cell r="I3589">
            <v>0</v>
          </cell>
          <cell r="J3589">
            <v>0</v>
          </cell>
          <cell r="K3589">
            <v>0</v>
          </cell>
          <cell r="L3589" t="str">
            <v>SITELA 10 MG 28 FILM TABLET</v>
          </cell>
          <cell r="M3589" t="str">
            <v>ESSITALOPRAM</v>
          </cell>
          <cell r="N3589" t="str">
            <v>MUSTAFA NEVZAT</v>
          </cell>
          <cell r="O3589">
            <v>10</v>
          </cell>
          <cell r="P3589" t="str">
            <v>MG</v>
          </cell>
          <cell r="Q3589">
            <v>28</v>
          </cell>
          <cell r="R3589" t="str">
            <v>NORMAL RECETE</v>
          </cell>
          <cell r="S3589" t="str">
            <v>IMAL</v>
          </cell>
          <cell r="T3589" t="str">
            <v>FRANSA</v>
          </cell>
          <cell r="U3589">
            <v>5.8</v>
          </cell>
          <cell r="V3589">
            <v>14.89</v>
          </cell>
          <cell r="W3589">
            <v>5.8</v>
          </cell>
          <cell r="X3589" t="str">
            <v>FRANSA</v>
          </cell>
          <cell r="Y3589">
            <v>0</v>
          </cell>
          <cell r="Z3589">
            <v>0</v>
          </cell>
          <cell r="AA3589">
            <v>11.53</v>
          </cell>
          <cell r="AB3589">
            <v>12.55</v>
          </cell>
          <cell r="AC3589">
            <v>11.53</v>
          </cell>
        </row>
        <row r="3590">
          <cell r="A3590">
            <v>8699541095181</v>
          </cell>
          <cell r="B3590" t="str">
            <v>N06AB10</v>
          </cell>
          <cell r="C3590" t="str">
            <v>escitalopram</v>
          </cell>
          <cell r="D3590" t="str">
            <v>ESDEGER</v>
          </cell>
          <cell r="E3590" t="str">
            <v>FIYAT KORUMASIZ URUN</v>
          </cell>
          <cell r="F3590">
            <v>0</v>
          </cell>
          <cell r="G3590">
            <v>1</v>
          </cell>
          <cell r="H3590">
            <v>1</v>
          </cell>
          <cell r="I3590">
            <v>0</v>
          </cell>
          <cell r="J3590">
            <v>0</v>
          </cell>
          <cell r="K3590">
            <v>0</v>
          </cell>
          <cell r="L3590" t="str">
            <v>SITELA 20 MG 28 FILM TABLET</v>
          </cell>
          <cell r="M3590" t="str">
            <v>ESSITALOPRAM</v>
          </cell>
          <cell r="N3590" t="str">
            <v>MUSTAFA NEVZAT</v>
          </cell>
          <cell r="O3590">
            <v>20</v>
          </cell>
          <cell r="P3590" t="str">
            <v>MG</v>
          </cell>
          <cell r="Q3590">
            <v>28</v>
          </cell>
          <cell r="R3590" t="str">
            <v>NORMAL RECETE</v>
          </cell>
          <cell r="S3590" t="str">
            <v>IMAL</v>
          </cell>
          <cell r="T3590" t="str">
            <v>FRANSA</v>
          </cell>
          <cell r="U3590">
            <v>5.8</v>
          </cell>
          <cell r="V3590">
            <v>21</v>
          </cell>
          <cell r="W3590">
            <v>5.8</v>
          </cell>
          <cell r="X3590" t="str">
            <v>FRANSA</v>
          </cell>
          <cell r="Y3590">
            <v>0</v>
          </cell>
          <cell r="Z3590">
            <v>0</v>
          </cell>
          <cell r="AA3590">
            <v>16.940000000000001</v>
          </cell>
          <cell r="AB3590">
            <v>18.39</v>
          </cell>
          <cell r="AC3590">
            <v>16.940000000000001</v>
          </cell>
        </row>
        <row r="3591">
          <cell r="A3591">
            <v>8699523090463</v>
          </cell>
          <cell r="B3591" t="str">
            <v>M01AB08</v>
          </cell>
          <cell r="C3591" t="str">
            <v>etodolac</v>
          </cell>
          <cell r="D3591" t="str">
            <v>ESDEGER</v>
          </cell>
          <cell r="E3591" t="str">
            <v>FIYAT KORUMALI URUN</v>
          </cell>
          <cell r="F3591">
            <v>4</v>
          </cell>
          <cell r="G3591">
            <v>1</v>
          </cell>
          <cell r="H3591">
            <v>2</v>
          </cell>
          <cell r="I3591">
            <v>0</v>
          </cell>
          <cell r="J3591">
            <v>0</v>
          </cell>
          <cell r="K3591">
            <v>0</v>
          </cell>
          <cell r="L3591" t="str">
            <v>ESODAX 400 MG 10 TABLET</v>
          </cell>
          <cell r="M3591" t="str">
            <v>ETODOLAK</v>
          </cell>
          <cell r="N3591" t="str">
            <v>MUNIR SAHIN</v>
          </cell>
          <cell r="O3591">
            <v>400</v>
          </cell>
          <cell r="P3591" t="str">
            <v>MG</v>
          </cell>
          <cell r="Q3591">
            <v>10</v>
          </cell>
          <cell r="R3591" t="str">
            <v>NORMAL RECETE</v>
          </cell>
          <cell r="S3591" t="str">
            <v>IMAL</v>
          </cell>
          <cell r="T3591" t="str">
            <v>TURKIYE</v>
          </cell>
          <cell r="U3591">
            <v>2.68</v>
          </cell>
          <cell r="V3591">
            <v>2.68</v>
          </cell>
          <cell r="W3591">
            <v>0</v>
          </cell>
          <cell r="X3591" t="str">
            <v>TURKIYE</v>
          </cell>
          <cell r="Y3591">
            <v>0</v>
          </cell>
          <cell r="Z3591">
            <v>0</v>
          </cell>
          <cell r="AA3591">
            <v>10.220000000000001</v>
          </cell>
          <cell r="AB3591">
            <v>11.13</v>
          </cell>
          <cell r="AC3591">
            <v>10.220000000000001</v>
          </cell>
        </row>
        <row r="3592">
          <cell r="A3592">
            <v>8699517762178</v>
          </cell>
          <cell r="B3592" t="str">
            <v>L01CB01</v>
          </cell>
          <cell r="C3592" t="str">
            <v>etoposide</v>
          </cell>
          <cell r="D3592" t="str">
            <v>ESDEGER</v>
          </cell>
          <cell r="E3592" t="str">
            <v>FIYAT KORUMALI URUN</v>
          </cell>
          <cell r="F3592">
            <v>0</v>
          </cell>
          <cell r="G3592">
            <v>1</v>
          </cell>
          <cell r="H3592">
            <v>4</v>
          </cell>
          <cell r="I3592">
            <v>0</v>
          </cell>
          <cell r="J3592">
            <v>0</v>
          </cell>
          <cell r="K3592">
            <v>0</v>
          </cell>
          <cell r="L3592" t="str">
            <v>SINTOPOZID 100 MG/5 ML KON. INFUZYONLUK COZELTI 1 FLAKON</v>
          </cell>
          <cell r="M3592" t="str">
            <v>ETOPOSID</v>
          </cell>
          <cell r="N3592" t="str">
            <v>ACTAVIS ILAC</v>
          </cell>
          <cell r="O3592">
            <v>100</v>
          </cell>
          <cell r="P3592" t="str">
            <v>MG</v>
          </cell>
          <cell r="Q3592">
            <v>1</v>
          </cell>
          <cell r="R3592" t="str">
            <v>NORMAL RECETE</v>
          </cell>
          <cell r="S3592" t="str">
            <v>ITHAL</v>
          </cell>
          <cell r="T3592" t="str">
            <v>ROMANYA</v>
          </cell>
          <cell r="U3592">
            <v>3.66</v>
          </cell>
          <cell r="V3592">
            <v>3.66</v>
          </cell>
          <cell r="W3592">
            <v>3.66</v>
          </cell>
          <cell r="X3592" t="str">
            <v>ROMANYA</v>
          </cell>
          <cell r="Y3592">
            <v>0</v>
          </cell>
          <cell r="Z3592">
            <v>0</v>
          </cell>
          <cell r="AA3592">
            <v>13.95</v>
          </cell>
          <cell r="AB3592">
            <v>15.16</v>
          </cell>
          <cell r="AC3592">
            <v>13.95</v>
          </cell>
        </row>
        <row r="3593">
          <cell r="A3593">
            <v>8699556980113</v>
          </cell>
          <cell r="B3593" t="str">
            <v>B02BD03</v>
          </cell>
          <cell r="C3593" t="str">
            <v>factor vııı inhibitor bypassing activity</v>
          </cell>
          <cell r="D3593" t="str">
            <v>REFERANS</v>
          </cell>
          <cell r="E3593" t="str">
            <v>FIYAT KORUMALI URUN</v>
          </cell>
          <cell r="F3593">
            <v>1</v>
          </cell>
          <cell r="G3593">
            <v>2</v>
          </cell>
          <cell r="H3593">
            <v>1</v>
          </cell>
          <cell r="I3593">
            <v>0</v>
          </cell>
          <cell r="J3593">
            <v>0</v>
          </cell>
          <cell r="K3593">
            <v>0</v>
          </cell>
          <cell r="L3593" t="str">
            <v>FEIBA 500 U IV INFUZYON ICIN LIYOFILIZE TOZ ICEREN FLAKON</v>
          </cell>
          <cell r="M3593" t="str">
            <v>FAKTOR VIII INHIBITOR BY-PASS AKTIVITESINE SAHIP INSAN PLAZMA PROTEINI</v>
          </cell>
          <cell r="N3593" t="str">
            <v>ECZACIBASI BAXTER</v>
          </cell>
          <cell r="O3593">
            <v>500</v>
          </cell>
          <cell r="P3593" t="str">
            <v>U</v>
          </cell>
          <cell r="Q3593">
            <v>1</v>
          </cell>
          <cell r="R3593" t="str">
            <v>TURUNCU RECETE</v>
          </cell>
          <cell r="S3593" t="str">
            <v>ITHAL</v>
          </cell>
          <cell r="T3593" t="str">
            <v>ALMANYA</v>
          </cell>
          <cell r="U3593">
            <v>675</v>
          </cell>
          <cell r="V3593">
            <v>675</v>
          </cell>
          <cell r="W3593">
            <v>675</v>
          </cell>
          <cell r="X3593" t="str">
            <v>ALMANYA</v>
          </cell>
          <cell r="Y3593">
            <v>0</v>
          </cell>
          <cell r="Z3593">
            <v>0</v>
          </cell>
          <cell r="AA3593">
            <v>2575.4499999999998</v>
          </cell>
          <cell r="AB3593">
            <v>2634.55</v>
          </cell>
          <cell r="AC3593">
            <v>2575.4499999999998</v>
          </cell>
        </row>
        <row r="3594">
          <cell r="A3594">
            <v>8699541011006</v>
          </cell>
          <cell r="B3594" t="str">
            <v>A02BA03</v>
          </cell>
          <cell r="C3594" t="str">
            <v>famotidine</v>
          </cell>
          <cell r="D3594" t="str">
            <v>ESDEGER</v>
          </cell>
          <cell r="E3594" t="str">
            <v>FIYAT KORUMALI URUN</v>
          </cell>
          <cell r="F3594">
            <v>4</v>
          </cell>
          <cell r="G3594">
            <v>1</v>
          </cell>
          <cell r="H3594">
            <v>2</v>
          </cell>
          <cell r="I3594">
            <v>0</v>
          </cell>
          <cell r="J3594">
            <v>0</v>
          </cell>
          <cell r="K3594">
            <v>0</v>
          </cell>
          <cell r="L3594" t="str">
            <v>NEVOFAM 20 MG 60 TABLET</v>
          </cell>
          <cell r="M3594" t="str">
            <v>FAMOTIDIN</v>
          </cell>
          <cell r="N3594" t="str">
            <v>MUSTAFA NEVZAT</v>
          </cell>
          <cell r="O3594">
            <v>20</v>
          </cell>
          <cell r="P3594" t="str">
            <v>MG</v>
          </cell>
          <cell r="Q3594">
            <v>60</v>
          </cell>
          <cell r="R3594" t="str">
            <v>NORMAL RECETE</v>
          </cell>
          <cell r="S3594" t="str">
            <v>IMAL</v>
          </cell>
          <cell r="T3594" t="str">
            <v>TURKIYE</v>
          </cell>
          <cell r="U3594">
            <v>1.9</v>
          </cell>
          <cell r="V3594">
            <v>1.9</v>
          </cell>
          <cell r="W3594">
            <v>0</v>
          </cell>
          <cell r="X3594" t="str">
            <v>TURKIYE</v>
          </cell>
          <cell r="Y3594">
            <v>0</v>
          </cell>
          <cell r="Z3594">
            <v>0</v>
          </cell>
          <cell r="AA3594">
            <v>7.24</v>
          </cell>
          <cell r="AB3594">
            <v>7.89</v>
          </cell>
          <cell r="AC3594">
            <v>7.24</v>
          </cell>
        </row>
        <row r="3595">
          <cell r="A3595">
            <v>8697935090057</v>
          </cell>
          <cell r="B3595" t="str">
            <v>R06AX26</v>
          </cell>
          <cell r="C3595" t="str">
            <v>fexofenadine</v>
          </cell>
          <cell r="D3595" t="str">
            <v>ESDEGER</v>
          </cell>
          <cell r="E3595" t="str">
            <v>FIYAT KORUMASIZ URUN</v>
          </cell>
          <cell r="F3595">
            <v>6</v>
          </cell>
          <cell r="G3595">
            <v>1</v>
          </cell>
          <cell r="H3595">
            <v>1</v>
          </cell>
          <cell r="I3595">
            <v>0</v>
          </cell>
          <cell r="J3595">
            <v>0</v>
          </cell>
          <cell r="K3595">
            <v>0</v>
          </cell>
          <cell r="L3595" t="str">
            <v>ALERTEC 120 MG 20 FILM TABLET</v>
          </cell>
          <cell r="M3595" t="str">
            <v>FEKSOFENADIN HIDROKLORID</v>
          </cell>
          <cell r="N3595" t="str">
            <v>ULM ILAC</v>
          </cell>
          <cell r="O3595">
            <v>120</v>
          </cell>
          <cell r="P3595" t="str">
            <v>MG</v>
          </cell>
          <cell r="Q3595">
            <v>20</v>
          </cell>
          <cell r="R3595" t="str">
            <v>NORMAL RECETE</v>
          </cell>
          <cell r="S3595" t="str">
            <v>IMAL</v>
          </cell>
          <cell r="T3595" t="str">
            <v>TURKIYE</v>
          </cell>
          <cell r="U3595">
            <v>6.79</v>
          </cell>
          <cell r="V3595">
            <v>6.79</v>
          </cell>
          <cell r="W3595">
            <v>6.79</v>
          </cell>
          <cell r="X3595" t="str">
            <v>TURKIYE</v>
          </cell>
          <cell r="Y3595">
            <v>0</v>
          </cell>
          <cell r="Z3595">
            <v>0</v>
          </cell>
          <cell r="AA3595">
            <v>25.9</v>
          </cell>
          <cell r="AB3595">
            <v>28.07</v>
          </cell>
          <cell r="AC3595">
            <v>25.9</v>
          </cell>
        </row>
        <row r="3596">
          <cell r="A3596">
            <v>8697935090064</v>
          </cell>
          <cell r="B3596" t="str">
            <v>R06AX26</v>
          </cell>
          <cell r="C3596" t="str">
            <v>fexofenadine</v>
          </cell>
          <cell r="D3596" t="str">
            <v>ESDEGER</v>
          </cell>
          <cell r="E3596" t="str">
            <v>FIYAT KORUMASIZ URUN</v>
          </cell>
          <cell r="F3596">
            <v>6</v>
          </cell>
          <cell r="G3596">
            <v>1</v>
          </cell>
          <cell r="H3596">
            <v>1</v>
          </cell>
          <cell r="I3596">
            <v>0</v>
          </cell>
          <cell r="J3596">
            <v>0</v>
          </cell>
          <cell r="K3596">
            <v>0</v>
          </cell>
          <cell r="L3596" t="str">
            <v>ALERTEC 180 MG 20 FILM TABLET</v>
          </cell>
          <cell r="M3596" t="str">
            <v>FEKSOFENADIN HIDROKLORID</v>
          </cell>
          <cell r="N3596" t="str">
            <v>ULM ILAC</v>
          </cell>
          <cell r="O3596">
            <v>180</v>
          </cell>
          <cell r="P3596" t="str">
            <v>MG</v>
          </cell>
          <cell r="Q3596">
            <v>20</v>
          </cell>
          <cell r="R3596" t="str">
            <v>NORMAL RECETE</v>
          </cell>
          <cell r="S3596" t="str">
            <v>IMAL</v>
          </cell>
          <cell r="T3596" t="str">
            <v>TURKIYE</v>
          </cell>
          <cell r="U3596">
            <v>6.79</v>
          </cell>
          <cell r="V3596">
            <v>6.79</v>
          </cell>
          <cell r="W3596">
            <v>6.79</v>
          </cell>
          <cell r="X3596" t="str">
            <v>TURKIYE</v>
          </cell>
          <cell r="Y3596">
            <v>0</v>
          </cell>
          <cell r="Z3596">
            <v>0</v>
          </cell>
          <cell r="AA3596">
            <v>25.9</v>
          </cell>
          <cell r="AB3596">
            <v>28.07</v>
          </cell>
          <cell r="AC3596">
            <v>25.9</v>
          </cell>
        </row>
        <row r="3597">
          <cell r="A3597">
            <v>8699584010073</v>
          </cell>
          <cell r="B3597" t="str">
            <v>N03AB02</v>
          </cell>
          <cell r="C3597" t="str">
            <v>phenytoin</v>
          </cell>
          <cell r="D3597" t="str">
            <v>ESDEGER</v>
          </cell>
          <cell r="E3597" t="str">
            <v>FIYAT KORUMALI URUN</v>
          </cell>
          <cell r="F3597">
            <v>0</v>
          </cell>
          <cell r="G3597">
            <v>1</v>
          </cell>
          <cell r="H3597">
            <v>3</v>
          </cell>
          <cell r="I3597">
            <v>0</v>
          </cell>
          <cell r="J3597">
            <v>0</v>
          </cell>
          <cell r="K3597">
            <v>0</v>
          </cell>
          <cell r="L3597" t="str">
            <v>EPDANTOIN 100 MG 100 TABLET</v>
          </cell>
          <cell r="M3597" t="str">
            <v>FENITOIN SODYUM</v>
          </cell>
          <cell r="N3597" t="str">
            <v>EMBIL</v>
          </cell>
          <cell r="O3597">
            <v>100</v>
          </cell>
          <cell r="P3597" t="str">
            <v>MG</v>
          </cell>
          <cell r="Q3597">
            <v>100</v>
          </cell>
          <cell r="R3597" t="str">
            <v>NORMAL RECETE</v>
          </cell>
          <cell r="S3597" t="str">
            <v>IMAL</v>
          </cell>
          <cell r="T3597" t="str">
            <v>TURKIYE</v>
          </cell>
          <cell r="U3597">
            <v>4.99</v>
          </cell>
          <cell r="V3597">
            <v>4.99</v>
          </cell>
          <cell r="W3597">
            <v>4.99</v>
          </cell>
          <cell r="X3597" t="str">
            <v>TURKIYE</v>
          </cell>
          <cell r="Y3597">
            <v>0</v>
          </cell>
          <cell r="Z3597">
            <v>0</v>
          </cell>
          <cell r="AA3597">
            <v>18.079999999999998</v>
          </cell>
          <cell r="AB3597">
            <v>19.62</v>
          </cell>
          <cell r="AC3597">
            <v>18.079999999999998</v>
          </cell>
        </row>
        <row r="3598">
          <cell r="A3598">
            <v>8699767750093</v>
          </cell>
          <cell r="B3598" t="str">
            <v>N01AH01</v>
          </cell>
          <cell r="C3598" t="str">
            <v>fentanyl</v>
          </cell>
          <cell r="D3598" t="str">
            <v>ESDEGER</v>
          </cell>
          <cell r="E3598" t="str">
            <v>FIYAT KORUMALI URUN</v>
          </cell>
          <cell r="F3598">
            <v>0</v>
          </cell>
          <cell r="G3598">
            <v>1</v>
          </cell>
          <cell r="H3598">
            <v>1</v>
          </cell>
          <cell r="I3598">
            <v>0</v>
          </cell>
          <cell r="J3598">
            <v>0</v>
          </cell>
          <cell r="K3598">
            <v>0</v>
          </cell>
          <cell r="L3598" t="str">
            <v>FENTANYL CITRATE BP ANTIGEN IV ENJ. SOL 0,5 MG/10 ML 10 AMPUL</v>
          </cell>
          <cell r="M3598" t="str">
            <v>FENTANIL</v>
          </cell>
          <cell r="N3598" t="str">
            <v>FILIZ ECZA DEPOSU</v>
          </cell>
          <cell r="O3598">
            <v>0.5</v>
          </cell>
          <cell r="P3598" t="str">
            <v>MG</v>
          </cell>
          <cell r="Q3598">
            <v>10</v>
          </cell>
          <cell r="R3598" t="str">
            <v>KIRMIZI RECETE</v>
          </cell>
          <cell r="S3598" t="str">
            <v>ITHAL</v>
          </cell>
          <cell r="T3598" t="str">
            <v>IRLANDA</v>
          </cell>
          <cell r="U3598">
            <v>11.95</v>
          </cell>
          <cell r="V3598">
            <v>11.95</v>
          </cell>
          <cell r="W3598">
            <v>9.56</v>
          </cell>
          <cell r="X3598" t="str">
            <v>IRLANDA</v>
          </cell>
          <cell r="Y3598">
            <v>3</v>
          </cell>
          <cell r="Z3598">
            <v>1</v>
          </cell>
          <cell r="AA3598">
            <v>45.55</v>
          </cell>
          <cell r="AB3598">
            <v>49.29</v>
          </cell>
          <cell r="AC3598">
            <v>45.55</v>
          </cell>
        </row>
        <row r="3599">
          <cell r="A3599">
            <v>8699532037589</v>
          </cell>
          <cell r="B3599" t="str">
            <v>G04BD11</v>
          </cell>
          <cell r="C3599" t="str">
            <v>fesoterodine</v>
          </cell>
          <cell r="D3599" t="str">
            <v>REFERANS</v>
          </cell>
          <cell r="E3599" t="str">
            <v>FIYAT KORUMASIZ URUN</v>
          </cell>
          <cell r="F3599">
            <v>0</v>
          </cell>
          <cell r="G3599">
            <v>2</v>
          </cell>
          <cell r="H3599">
            <v>1</v>
          </cell>
          <cell r="I3599">
            <v>0</v>
          </cell>
          <cell r="J3599">
            <v>0</v>
          </cell>
          <cell r="K3599">
            <v>0</v>
          </cell>
          <cell r="L3599" t="str">
            <v>TOVIAZ 4 MG 28 UZATILMIS SALIMLI TABLET</v>
          </cell>
          <cell r="M3599" t="str">
            <v>FESOTERODIN</v>
          </cell>
          <cell r="N3599" t="str">
            <v>PFIZER</v>
          </cell>
          <cell r="O3599">
            <v>4</v>
          </cell>
          <cell r="P3599" t="str">
            <v>MG</v>
          </cell>
          <cell r="Q3599">
            <v>28</v>
          </cell>
          <cell r="R3599" t="str">
            <v>NORMAL RECETE</v>
          </cell>
          <cell r="S3599" t="str">
            <v>IMAL</v>
          </cell>
          <cell r="T3599" t="str">
            <v>ISPANYA</v>
          </cell>
          <cell r="U3599">
            <v>30.51</v>
          </cell>
          <cell r="V3599">
            <v>30.51</v>
          </cell>
          <cell r="W3599">
            <v>30.51</v>
          </cell>
          <cell r="X3599" t="str">
            <v>ISPANYA</v>
          </cell>
          <cell r="Y3599">
            <v>0</v>
          </cell>
          <cell r="Z3599">
            <v>0</v>
          </cell>
          <cell r="AA3599">
            <v>116.33</v>
          </cell>
          <cell r="AB3599">
            <v>124.58</v>
          </cell>
          <cell r="AC3599">
            <v>116.33</v>
          </cell>
        </row>
        <row r="3600">
          <cell r="A3600">
            <v>8699532037633</v>
          </cell>
          <cell r="B3600" t="str">
            <v>G04BD11</v>
          </cell>
          <cell r="C3600" t="str">
            <v>fesoterodine</v>
          </cell>
          <cell r="D3600" t="str">
            <v>REFERANS</v>
          </cell>
          <cell r="E3600" t="str">
            <v>FIYAT KORUMASIZ URUN</v>
          </cell>
          <cell r="F3600">
            <v>0</v>
          </cell>
          <cell r="G3600">
            <v>2</v>
          </cell>
          <cell r="H3600">
            <v>1</v>
          </cell>
          <cell r="I3600">
            <v>0</v>
          </cell>
          <cell r="J3600">
            <v>0</v>
          </cell>
          <cell r="K3600">
            <v>0</v>
          </cell>
          <cell r="L3600" t="str">
            <v>TOVIAZ 8 MG 28 UZATILMIS SALIMLI TABLET</v>
          </cell>
          <cell r="M3600" t="str">
            <v>FESOTERODIN</v>
          </cell>
          <cell r="N3600" t="str">
            <v>PFIZER</v>
          </cell>
          <cell r="O3600">
            <v>8</v>
          </cell>
          <cell r="P3600" t="str">
            <v>MG</v>
          </cell>
          <cell r="Q3600">
            <v>28</v>
          </cell>
          <cell r="R3600" t="str">
            <v>NORMAL RECETE</v>
          </cell>
          <cell r="S3600" t="str">
            <v>IMAL</v>
          </cell>
          <cell r="T3600" t="str">
            <v>ITALYA</v>
          </cell>
          <cell r="U3600">
            <v>47.66</v>
          </cell>
          <cell r="V3600">
            <v>47.66</v>
          </cell>
          <cell r="W3600">
            <v>47.66</v>
          </cell>
          <cell r="X3600" t="str">
            <v>ITALYA</v>
          </cell>
          <cell r="Y3600">
            <v>0</v>
          </cell>
          <cell r="Z3600">
            <v>0</v>
          </cell>
          <cell r="AA3600">
            <v>124.14</v>
          </cell>
          <cell r="AB3600">
            <v>132.69999999999999</v>
          </cell>
          <cell r="AC3600">
            <v>124.14</v>
          </cell>
        </row>
        <row r="3601">
          <cell r="A3601">
            <v>8699532156754</v>
          </cell>
          <cell r="B3601" t="str">
            <v>J02AC01</v>
          </cell>
          <cell r="C3601" t="str">
            <v>fluconazole</v>
          </cell>
          <cell r="D3601" t="str">
            <v>REFERANS</v>
          </cell>
          <cell r="E3601" t="str">
            <v>FIYAT KORUMASIZ URUN</v>
          </cell>
          <cell r="F3601">
            <v>0</v>
          </cell>
          <cell r="G3601">
            <v>1</v>
          </cell>
          <cell r="H3601">
            <v>1</v>
          </cell>
          <cell r="I3601">
            <v>0</v>
          </cell>
          <cell r="J3601">
            <v>0</v>
          </cell>
          <cell r="K3601">
            <v>0</v>
          </cell>
          <cell r="L3601" t="str">
            <v>FLUCAN 150 MG 6 KAPSUL</v>
          </cell>
          <cell r="M3601" t="str">
            <v>FLUKONAZOL</v>
          </cell>
          <cell r="N3601" t="str">
            <v>PFIZER PFE</v>
          </cell>
          <cell r="O3601">
            <v>150</v>
          </cell>
          <cell r="P3601" t="str">
            <v>MG</v>
          </cell>
          <cell r="Q3601">
            <v>6</v>
          </cell>
          <cell r="R3601" t="str">
            <v>NORMAL RECETE</v>
          </cell>
          <cell r="S3601" t="str">
            <v>IMAL</v>
          </cell>
          <cell r="T3601" t="str">
            <v>ITALYA</v>
          </cell>
          <cell r="U3601">
            <v>19.440000000000001</v>
          </cell>
          <cell r="V3601">
            <v>19.440000000000001</v>
          </cell>
          <cell r="W3601">
            <v>11.66</v>
          </cell>
          <cell r="X3601" t="str">
            <v>ITALYA</v>
          </cell>
          <cell r="Y3601">
            <v>0</v>
          </cell>
          <cell r="Z3601">
            <v>0</v>
          </cell>
          <cell r="AA3601">
            <v>38.78</v>
          </cell>
          <cell r="AB3601">
            <v>41.98</v>
          </cell>
          <cell r="AC3601">
            <v>38.78</v>
          </cell>
        </row>
        <row r="3602">
          <cell r="A3602">
            <v>8699532156761</v>
          </cell>
          <cell r="B3602" t="str">
            <v>J02AC01</v>
          </cell>
          <cell r="C3602" t="str">
            <v>fluconazole</v>
          </cell>
          <cell r="D3602" t="str">
            <v>REFERANS</v>
          </cell>
          <cell r="E3602" t="str">
            <v>FIYAT KORUMASIZ URUN</v>
          </cell>
          <cell r="F3602">
            <v>0</v>
          </cell>
          <cell r="G3602">
            <v>1</v>
          </cell>
          <cell r="H3602">
            <v>1</v>
          </cell>
          <cell r="I3602">
            <v>0</v>
          </cell>
          <cell r="J3602">
            <v>0</v>
          </cell>
          <cell r="K3602">
            <v>0</v>
          </cell>
          <cell r="L3602" t="str">
            <v>FLUCAN 150 MG 8 KAPSUL</v>
          </cell>
          <cell r="M3602" t="str">
            <v>FLUKONAZOL</v>
          </cell>
          <cell r="N3602" t="str">
            <v>PFIZER</v>
          </cell>
          <cell r="O3602">
            <v>150</v>
          </cell>
          <cell r="P3602" t="str">
            <v>MG</v>
          </cell>
          <cell r="Q3602">
            <v>8</v>
          </cell>
          <cell r="R3602" t="str">
            <v>NORMAL RECETE</v>
          </cell>
          <cell r="S3602" t="str">
            <v>IMAL</v>
          </cell>
          <cell r="T3602" t="str">
            <v>ITALYA</v>
          </cell>
          <cell r="U3602">
            <v>25.92</v>
          </cell>
          <cell r="V3602">
            <v>25.92</v>
          </cell>
          <cell r="W3602">
            <v>15.55</v>
          </cell>
          <cell r="X3602" t="str">
            <v>ITALYA</v>
          </cell>
          <cell r="Y3602">
            <v>0</v>
          </cell>
          <cell r="Z3602">
            <v>0</v>
          </cell>
          <cell r="AA3602">
            <v>51.67</v>
          </cell>
          <cell r="AB3602">
            <v>55.88</v>
          </cell>
          <cell r="AC3602">
            <v>51.67</v>
          </cell>
        </row>
        <row r="3603">
          <cell r="A3603">
            <v>8699742750186</v>
          </cell>
          <cell r="B3603" t="str">
            <v>V03AB25</v>
          </cell>
          <cell r="C3603" t="str">
            <v>flumazenil</v>
          </cell>
          <cell r="D3603" t="str">
            <v>ESDEGER</v>
          </cell>
          <cell r="E3603" t="str">
            <v>FIYAT KORUMASIZ URUN</v>
          </cell>
          <cell r="F3603">
            <v>0</v>
          </cell>
          <cell r="G3603">
            <v>1</v>
          </cell>
          <cell r="H3603">
            <v>1</v>
          </cell>
          <cell r="I3603">
            <v>0</v>
          </cell>
          <cell r="J3603">
            <v>0</v>
          </cell>
          <cell r="K3603">
            <v>0</v>
          </cell>
          <cell r="L3603" t="str">
            <v>FLUXATE 1 MG/10 ML IV ENJ. ICIN COZ. ICEREN 5 AMPUL</v>
          </cell>
          <cell r="M3603" t="str">
            <v>FLUMAZENIL</v>
          </cell>
          <cell r="N3603" t="str">
            <v>PHARMADA</v>
          </cell>
          <cell r="O3603">
            <v>1</v>
          </cell>
          <cell r="P3603" t="str">
            <v>MG</v>
          </cell>
          <cell r="Q3603">
            <v>5</v>
          </cell>
          <cell r="R3603" t="str">
            <v>NORMAL RECETE</v>
          </cell>
          <cell r="S3603" t="str">
            <v>IMAL</v>
          </cell>
          <cell r="T3603" t="str">
            <v>ISVICRE</v>
          </cell>
          <cell r="U3603">
            <v>229.04</v>
          </cell>
          <cell r="V3603">
            <v>229.04</v>
          </cell>
          <cell r="W3603">
            <v>137.41999999999999</v>
          </cell>
          <cell r="X3603" t="str">
            <v>ISVICRE</v>
          </cell>
          <cell r="Y3603">
            <v>0</v>
          </cell>
          <cell r="Z3603">
            <v>0</v>
          </cell>
          <cell r="AA3603">
            <v>256.51</v>
          </cell>
          <cell r="AB3603">
            <v>269.24</v>
          </cell>
          <cell r="AC3603">
            <v>256.51</v>
          </cell>
        </row>
        <row r="3604">
          <cell r="A3604">
            <v>8699760750014</v>
          </cell>
          <cell r="B3604" t="str">
            <v>S01JA01</v>
          </cell>
          <cell r="C3604" t="str">
            <v>fluorescein</v>
          </cell>
          <cell r="D3604" t="str">
            <v>REFERANS</v>
          </cell>
          <cell r="E3604" t="str">
            <v>FIYAT KORUMALI URUN</v>
          </cell>
          <cell r="F3604">
            <v>6</v>
          </cell>
          <cell r="G3604">
            <v>2</v>
          </cell>
          <cell r="H3604">
            <v>1</v>
          </cell>
          <cell r="I3604">
            <v>0</v>
          </cell>
          <cell r="J3604">
            <v>0</v>
          </cell>
          <cell r="K3604">
            <v>0</v>
          </cell>
          <cell r="L3604" t="str">
            <v>FLUORESCITE % 10 ENJEKTABL SOLUSYON (500 MG/5 ML 12 AMPUL)</v>
          </cell>
          <cell r="M3604" t="str">
            <v>FLUORESIN SODYUM</v>
          </cell>
          <cell r="N3604" t="str">
            <v>ALCON</v>
          </cell>
          <cell r="O3604">
            <v>10</v>
          </cell>
          <cell r="P3604" t="str">
            <v>MG/ML</v>
          </cell>
          <cell r="Q3604">
            <v>12</v>
          </cell>
          <cell r="R3604" t="str">
            <v>NORMAL RECETE</v>
          </cell>
          <cell r="S3604" t="str">
            <v>ITHAL</v>
          </cell>
          <cell r="T3604" t="str">
            <v>ABD</v>
          </cell>
          <cell r="U3604">
            <v>433.63</v>
          </cell>
          <cell r="V3604">
            <v>433.63</v>
          </cell>
          <cell r="W3604">
            <v>433.63</v>
          </cell>
          <cell r="X3604" t="str">
            <v>ABD</v>
          </cell>
          <cell r="Y3604">
            <v>0</v>
          </cell>
          <cell r="Z3604">
            <v>1</v>
          </cell>
          <cell r="AA3604">
            <v>869.9</v>
          </cell>
          <cell r="AB3604">
            <v>894.89</v>
          </cell>
          <cell r="AC3604">
            <v>869.9</v>
          </cell>
        </row>
        <row r="3605">
          <cell r="A3605">
            <v>8699760750021</v>
          </cell>
          <cell r="B3605" t="str">
            <v>S01JA01</v>
          </cell>
          <cell r="C3605" t="str">
            <v>fluorescein</v>
          </cell>
          <cell r="D3605" t="str">
            <v>REFERANS</v>
          </cell>
          <cell r="E3605" t="str">
            <v>FIYAT KORUMALI URUN</v>
          </cell>
          <cell r="F3605">
            <v>0</v>
          </cell>
          <cell r="G3605">
            <v>1</v>
          </cell>
          <cell r="H3605">
            <v>1</v>
          </cell>
          <cell r="I3605">
            <v>0</v>
          </cell>
          <cell r="J3605">
            <v>0</v>
          </cell>
          <cell r="K3605">
            <v>0</v>
          </cell>
          <cell r="L3605" t="str">
            <v>FLUORESCITE %10 ENJEKTABL SOLUSYON (500 MG/5 ML 1 AMPUL)</v>
          </cell>
          <cell r="M3605" t="str">
            <v>FLUORESIN SODYUM</v>
          </cell>
          <cell r="N3605" t="str">
            <v>ALCON</v>
          </cell>
          <cell r="O3605">
            <v>10</v>
          </cell>
          <cell r="P3605" t="str">
            <v>MG/ML</v>
          </cell>
          <cell r="Q3605">
            <v>1</v>
          </cell>
          <cell r="R3605" t="str">
            <v>NORMAL RECETE</v>
          </cell>
          <cell r="S3605" t="str">
            <v>ITHAL</v>
          </cell>
          <cell r="T3605" t="str">
            <v>ABD</v>
          </cell>
          <cell r="U3605">
            <v>36.130000000000003</v>
          </cell>
          <cell r="V3605">
            <v>37.590000000000003</v>
          </cell>
          <cell r="W3605">
            <v>30.07</v>
          </cell>
          <cell r="X3605" t="str">
            <v>ABD</v>
          </cell>
          <cell r="Y3605">
            <v>0</v>
          </cell>
          <cell r="Z3605">
            <v>0</v>
          </cell>
          <cell r="AA3605">
            <v>85.81</v>
          </cell>
          <cell r="AB3605">
            <v>92.41</v>
          </cell>
          <cell r="AC3605">
            <v>85.81</v>
          </cell>
        </row>
        <row r="3606">
          <cell r="A3606">
            <v>8699795120554</v>
          </cell>
          <cell r="B3606" t="str">
            <v>N05AF01</v>
          </cell>
          <cell r="C3606" t="str">
            <v>flupentixol</v>
          </cell>
          <cell r="D3606" t="str">
            <v>REFERANS</v>
          </cell>
          <cell r="E3606" t="str">
            <v>FIYAT KORUMALI URUN</v>
          </cell>
          <cell r="F3606">
            <v>0</v>
          </cell>
          <cell r="G3606">
            <v>2</v>
          </cell>
          <cell r="H3606">
            <v>1</v>
          </cell>
          <cell r="I3606">
            <v>0</v>
          </cell>
          <cell r="J3606">
            <v>0</v>
          </cell>
          <cell r="K3606">
            <v>0</v>
          </cell>
          <cell r="L3606" t="str">
            <v>FLUANXOL 3 MG 50 DRAJE</v>
          </cell>
          <cell r="M3606" t="str">
            <v>FLUPENTIKSOL</v>
          </cell>
          <cell r="N3606" t="str">
            <v>LUNDBECK</v>
          </cell>
          <cell r="O3606">
            <v>3</v>
          </cell>
          <cell r="P3606" t="str">
            <v>MG</v>
          </cell>
          <cell r="Q3606">
            <v>50</v>
          </cell>
          <cell r="R3606" t="str">
            <v>NORMAL RECETE</v>
          </cell>
          <cell r="S3606" t="str">
            <v>ITHAL</v>
          </cell>
          <cell r="T3606" t="str">
            <v>DANIMARKA</v>
          </cell>
          <cell r="U3606">
            <v>16.32</v>
          </cell>
          <cell r="V3606">
            <v>16.32</v>
          </cell>
          <cell r="W3606">
            <v>13.05</v>
          </cell>
          <cell r="X3606" t="str">
            <v>DANIMARKA</v>
          </cell>
          <cell r="Y3606">
            <v>0</v>
          </cell>
          <cell r="Z3606">
            <v>0</v>
          </cell>
          <cell r="AA3606">
            <v>49.78</v>
          </cell>
          <cell r="AB3606">
            <v>53.86</v>
          </cell>
          <cell r="AC3606">
            <v>49.78</v>
          </cell>
        </row>
        <row r="3607">
          <cell r="A3607">
            <v>8681026050006</v>
          </cell>
          <cell r="B3607" t="str">
            <v>R03AK06 </v>
          </cell>
          <cell r="C3607" t="str">
            <v>salmeterol and fluticasone </v>
          </cell>
          <cell r="D3607" t="str">
            <v>ESDEGER</v>
          </cell>
          <cell r="E3607" t="str">
            <v>FIYAT KORUMASIZ URUN</v>
          </cell>
          <cell r="F3607">
            <v>0</v>
          </cell>
          <cell r="G3607" t="str">
            <v>7</v>
          </cell>
          <cell r="H3607">
            <v>1</v>
          </cell>
          <cell r="I3607" t="str">
            <v>A-1</v>
          </cell>
          <cell r="J3607">
            <v>1</v>
          </cell>
          <cell r="K3607" t="str">
            <v>KP - 1</v>
          </cell>
          <cell r="L3607" t="str">
            <v>FLUDALT DUO 50/100 MCG INHALASYON ICIN TOZ ICEREN 60 KAPSUL</v>
          </cell>
          <cell r="M3607" t="str">
            <v>FLUTIKAZON + SALMETEROL</v>
          </cell>
          <cell r="N3607" t="str">
            <v>EXELTIS</v>
          </cell>
          <cell r="O3607" t="str">
            <v>100+50</v>
          </cell>
          <cell r="P3607" t="str">
            <v>MCG</v>
          </cell>
          <cell r="Q3607">
            <v>60</v>
          </cell>
          <cell r="R3607" t="str">
            <v>NORMAL RECETE</v>
          </cell>
          <cell r="S3607" t="str">
            <v>IMAL</v>
          </cell>
          <cell r="T3607" t="str">
            <v>YUNANISTAN</v>
          </cell>
          <cell r="U3607">
            <v>15.88</v>
          </cell>
          <cell r="V3607">
            <v>21.67</v>
          </cell>
          <cell r="W3607">
            <v>13</v>
          </cell>
          <cell r="X3607" t="str">
            <v>YUNANISTAN</v>
          </cell>
          <cell r="Y3607">
            <v>0</v>
          </cell>
          <cell r="Z3607">
            <v>0</v>
          </cell>
          <cell r="AA3607">
            <v>49.54</v>
          </cell>
          <cell r="AB3607">
            <v>53.6</v>
          </cell>
          <cell r="AC3607">
            <v>49.54</v>
          </cell>
        </row>
        <row r="3608">
          <cell r="A3608">
            <v>8681026050013</v>
          </cell>
          <cell r="B3608" t="str">
            <v>R03AK06 </v>
          </cell>
          <cell r="C3608" t="str">
            <v>salmeterol and fluticasone </v>
          </cell>
          <cell r="D3608" t="str">
            <v>ESDEGER</v>
          </cell>
          <cell r="E3608" t="str">
            <v>FIYAT KORUMASIZ URUN</v>
          </cell>
          <cell r="F3608">
            <v>0</v>
          </cell>
          <cell r="G3608" t="str">
            <v>7</v>
          </cell>
          <cell r="H3608">
            <v>1</v>
          </cell>
          <cell r="I3608" t="str">
            <v>A-1</v>
          </cell>
          <cell r="J3608">
            <v>1</v>
          </cell>
          <cell r="K3608" t="str">
            <v>KP - 1</v>
          </cell>
          <cell r="L3608" t="str">
            <v>FLUDALT DUO 50/250 MCG INHALASYON ICIN TOZ ICEREN 60 KAPSUL</v>
          </cell>
          <cell r="M3608" t="str">
            <v>FLUTIKAZON + SALMETEROL</v>
          </cell>
          <cell r="N3608" t="str">
            <v>EXELTIS</v>
          </cell>
          <cell r="O3608" t="str">
            <v>250+50</v>
          </cell>
          <cell r="P3608" t="str">
            <v>MCG</v>
          </cell>
          <cell r="Q3608">
            <v>60</v>
          </cell>
          <cell r="R3608" t="str">
            <v>NORMAL RECETE</v>
          </cell>
          <cell r="S3608" t="str">
            <v>IMAL</v>
          </cell>
          <cell r="T3608" t="str">
            <v>YUNANISTAN</v>
          </cell>
          <cell r="U3608">
            <v>21.82</v>
          </cell>
          <cell r="V3608">
            <v>33.82</v>
          </cell>
          <cell r="W3608">
            <v>20.29</v>
          </cell>
          <cell r="X3608" t="str">
            <v>YUNANISTAN</v>
          </cell>
          <cell r="Y3608">
            <v>0</v>
          </cell>
          <cell r="Z3608">
            <v>0</v>
          </cell>
          <cell r="AA3608">
            <v>63.14</v>
          </cell>
          <cell r="AB3608">
            <v>68.150000000000006</v>
          </cell>
          <cell r="AC3608">
            <v>63.14</v>
          </cell>
        </row>
        <row r="3609">
          <cell r="A3609">
            <v>8681026050020</v>
          </cell>
          <cell r="B3609" t="str">
            <v>R03AK06 </v>
          </cell>
          <cell r="C3609" t="str">
            <v>salmeterol and fluticasone </v>
          </cell>
          <cell r="D3609" t="str">
            <v>ESDEGER</v>
          </cell>
          <cell r="E3609" t="str">
            <v>FIYAT KORUMASIZ URUN</v>
          </cell>
          <cell r="F3609">
            <v>0</v>
          </cell>
          <cell r="G3609" t="str">
            <v>7</v>
          </cell>
          <cell r="H3609">
            <v>1</v>
          </cell>
          <cell r="I3609" t="str">
            <v>A-1</v>
          </cell>
          <cell r="J3609">
            <v>1</v>
          </cell>
          <cell r="K3609" t="str">
            <v>KP - 1</v>
          </cell>
          <cell r="L3609" t="str">
            <v>FLUDALT DUO 50/500 MCG INHALASYON ICIN TOZ ICEREN 60 KAPSUL</v>
          </cell>
          <cell r="M3609" t="str">
            <v>FLUTIKAZON + SALMETEROL</v>
          </cell>
          <cell r="N3609" t="str">
            <v>EXELTIS</v>
          </cell>
          <cell r="O3609" t="str">
            <v>500+50</v>
          </cell>
          <cell r="P3609" t="str">
            <v>MCG</v>
          </cell>
          <cell r="Q3609">
            <v>60</v>
          </cell>
          <cell r="R3609" t="str">
            <v>NORMAL RECETE</v>
          </cell>
          <cell r="S3609" t="str">
            <v>IMAL</v>
          </cell>
          <cell r="T3609" t="str">
            <v>ISPANYA</v>
          </cell>
          <cell r="U3609">
            <v>26.44</v>
          </cell>
          <cell r="V3609">
            <v>42.84</v>
          </cell>
          <cell r="W3609">
            <v>25.7</v>
          </cell>
          <cell r="X3609" t="str">
            <v>YUNANISTAN</v>
          </cell>
          <cell r="Y3609">
            <v>0</v>
          </cell>
          <cell r="Z3609">
            <v>0</v>
          </cell>
          <cell r="AA3609">
            <v>98</v>
          </cell>
          <cell r="AB3609">
            <v>105.46</v>
          </cell>
          <cell r="AC3609">
            <v>98</v>
          </cell>
        </row>
        <row r="3610">
          <cell r="A3610">
            <v>8699456570568</v>
          </cell>
          <cell r="B3610" t="str">
            <v>G02CX03</v>
          </cell>
          <cell r="C3610" t="str">
            <v>agni casti fructus</v>
          </cell>
          <cell r="D3610" t="str">
            <v>REFERANS</v>
          </cell>
          <cell r="E3610" t="str">
            <v>FIYAT KORUMALI URUN</v>
          </cell>
          <cell r="F3610">
            <v>0</v>
          </cell>
          <cell r="G3610">
            <v>2</v>
          </cell>
          <cell r="H3610">
            <v>1</v>
          </cell>
          <cell r="I3610">
            <v>0</v>
          </cell>
          <cell r="J3610">
            <v>0</v>
          </cell>
          <cell r="K3610">
            <v>0</v>
          </cell>
          <cell r="L3610" t="str">
            <v>AGNUCASTON 30 FILM TABLET</v>
          </cell>
          <cell r="M3610" t="str">
            <v>FRUCTUS AGNI CASTI EKSTRESI</v>
          </cell>
          <cell r="N3610" t="str">
            <v>NYCOMED</v>
          </cell>
          <cell r="O3610">
            <v>30</v>
          </cell>
          <cell r="P3610" t="str">
            <v>MG</v>
          </cell>
          <cell r="Q3610">
            <v>30</v>
          </cell>
          <cell r="R3610" t="str">
            <v>NORMAL RECETE</v>
          </cell>
          <cell r="S3610" t="str">
            <v>ITHAL</v>
          </cell>
          <cell r="T3610" t="str">
            <v>ALMANYA</v>
          </cell>
          <cell r="U3610">
            <v>6.8</v>
          </cell>
          <cell r="V3610">
            <v>6.8</v>
          </cell>
          <cell r="W3610">
            <v>5.44</v>
          </cell>
          <cell r="X3610" t="str">
            <v>ALMANYA</v>
          </cell>
          <cell r="Y3610">
            <v>0</v>
          </cell>
          <cell r="Z3610">
            <v>0</v>
          </cell>
          <cell r="AA3610">
            <v>18.440000000000001</v>
          </cell>
          <cell r="AB3610">
            <v>20.010000000000002</v>
          </cell>
          <cell r="AC3610">
            <v>18.440000000000001</v>
          </cell>
        </row>
        <row r="3611">
          <cell r="A3611">
            <v>8699638152537</v>
          </cell>
          <cell r="B3611" t="str">
            <v>N03AX12</v>
          </cell>
          <cell r="C3611" t="str">
            <v>gabapentin</v>
          </cell>
          <cell r="D3611" t="str">
            <v>ESDEGER</v>
          </cell>
          <cell r="E3611" t="str">
            <v>FIYAT KORUMASIZ URUN</v>
          </cell>
          <cell r="F3611">
            <v>3</v>
          </cell>
          <cell r="G3611">
            <v>1</v>
          </cell>
          <cell r="H3611">
            <v>2</v>
          </cell>
          <cell r="I3611">
            <v>0</v>
          </cell>
          <cell r="J3611">
            <v>0</v>
          </cell>
          <cell r="K3611">
            <v>0</v>
          </cell>
          <cell r="L3611" t="str">
            <v>GABATEVA 100 MG 20 KAPSUL</v>
          </cell>
          <cell r="M3611" t="str">
            <v>GABAPENTIN</v>
          </cell>
          <cell r="N3611" t="str">
            <v>TEVA ILAC</v>
          </cell>
          <cell r="O3611">
            <v>100</v>
          </cell>
          <cell r="P3611" t="str">
            <v>MG</v>
          </cell>
          <cell r="Q3611">
            <v>20</v>
          </cell>
          <cell r="R3611" t="str">
            <v>KONTROLE TABI RECETE</v>
          </cell>
          <cell r="S3611" t="str">
            <v>ITHAL</v>
          </cell>
          <cell r="T3611" t="str">
            <v>TURKIYE</v>
          </cell>
          <cell r="U3611">
            <v>1.81</v>
          </cell>
          <cell r="V3611">
            <v>1.81</v>
          </cell>
          <cell r="W3611">
            <v>0</v>
          </cell>
          <cell r="X3611" t="str">
            <v>TURKIYE</v>
          </cell>
          <cell r="Y3611">
            <v>0</v>
          </cell>
          <cell r="Z3611">
            <v>0</v>
          </cell>
          <cell r="AA3611">
            <v>6.88</v>
          </cell>
          <cell r="AB3611">
            <v>7.49</v>
          </cell>
          <cell r="AC3611">
            <v>6.88</v>
          </cell>
        </row>
        <row r="3612">
          <cell r="A3612">
            <v>8699638152544</v>
          </cell>
          <cell r="B3612" t="str">
            <v>N03AX12</v>
          </cell>
          <cell r="C3612" t="str">
            <v>gabapentin</v>
          </cell>
          <cell r="D3612" t="str">
            <v>ESDEGER</v>
          </cell>
          <cell r="E3612" t="str">
            <v>FIYAT KORUMASIZ URUN</v>
          </cell>
          <cell r="F3612">
            <v>0</v>
          </cell>
          <cell r="G3612">
            <v>1</v>
          </cell>
          <cell r="H3612">
            <v>1</v>
          </cell>
          <cell r="I3612">
            <v>0</v>
          </cell>
          <cell r="J3612">
            <v>0</v>
          </cell>
          <cell r="K3612">
            <v>0</v>
          </cell>
          <cell r="L3612" t="str">
            <v>GABATEVA 300 MG 50 KAPSUL</v>
          </cell>
          <cell r="M3612" t="str">
            <v>GABAPENTIN</v>
          </cell>
          <cell r="N3612" t="str">
            <v>TEVA ILAC</v>
          </cell>
          <cell r="O3612">
            <v>300</v>
          </cell>
          <cell r="P3612" t="str">
            <v>MG</v>
          </cell>
          <cell r="Q3612">
            <v>50</v>
          </cell>
          <cell r="R3612" t="str">
            <v>KONTROLE TABI RECETE</v>
          </cell>
          <cell r="S3612" t="str">
            <v>ITHAL</v>
          </cell>
          <cell r="T3612" t="str">
            <v>YUNANISTAN</v>
          </cell>
          <cell r="U3612">
            <v>4.84</v>
          </cell>
          <cell r="V3612">
            <v>16.260000000000002</v>
          </cell>
          <cell r="W3612">
            <v>4.84</v>
          </cell>
          <cell r="X3612" t="str">
            <v>YUNANISTAN</v>
          </cell>
          <cell r="Y3612">
            <v>0</v>
          </cell>
          <cell r="Z3612">
            <v>0</v>
          </cell>
          <cell r="AA3612">
            <v>18.46</v>
          </cell>
          <cell r="AB3612">
            <v>20.03</v>
          </cell>
          <cell r="AC3612">
            <v>18.46</v>
          </cell>
        </row>
        <row r="3613">
          <cell r="A3613">
            <v>8699638152551</v>
          </cell>
          <cell r="B3613" t="str">
            <v>N03AX12</v>
          </cell>
          <cell r="C3613" t="str">
            <v>gabapentin</v>
          </cell>
          <cell r="D3613" t="str">
            <v>ESDEGER</v>
          </cell>
          <cell r="E3613" t="str">
            <v>FIYAT KORUMASIZ URUN</v>
          </cell>
          <cell r="F3613">
            <v>0</v>
          </cell>
          <cell r="G3613">
            <v>1</v>
          </cell>
          <cell r="H3613">
            <v>1</v>
          </cell>
          <cell r="I3613">
            <v>0</v>
          </cell>
          <cell r="J3613">
            <v>0</v>
          </cell>
          <cell r="K3613">
            <v>0</v>
          </cell>
          <cell r="L3613" t="str">
            <v>GABATEVA 400 MG 50 KAPSUL</v>
          </cell>
          <cell r="M3613" t="str">
            <v>GABAPENTIN</v>
          </cell>
          <cell r="N3613" t="str">
            <v>TEVA ILAC</v>
          </cell>
          <cell r="O3613">
            <v>400</v>
          </cell>
          <cell r="P3613" t="str">
            <v>MG</v>
          </cell>
          <cell r="Q3613">
            <v>50</v>
          </cell>
          <cell r="R3613" t="str">
            <v>KONTROLE TABI RECETE</v>
          </cell>
          <cell r="S3613" t="str">
            <v>ITHAL</v>
          </cell>
          <cell r="T3613" t="str">
            <v>YUNANISTAN</v>
          </cell>
          <cell r="U3613">
            <v>6.38</v>
          </cell>
          <cell r="V3613">
            <v>19.2</v>
          </cell>
          <cell r="W3613">
            <v>6.38</v>
          </cell>
          <cell r="X3613" t="str">
            <v>YUNANISTAN</v>
          </cell>
          <cell r="Y3613">
            <v>0</v>
          </cell>
          <cell r="Z3613">
            <v>0</v>
          </cell>
          <cell r="AA3613">
            <v>21.82</v>
          </cell>
          <cell r="AB3613">
            <v>23.66</v>
          </cell>
          <cell r="AC3613">
            <v>21.82</v>
          </cell>
        </row>
        <row r="3614">
          <cell r="A3614">
            <v>8699638093267</v>
          </cell>
          <cell r="B3614" t="str">
            <v>N03AX12</v>
          </cell>
          <cell r="C3614" t="str">
            <v>gabapentin</v>
          </cell>
          <cell r="D3614" t="str">
            <v>ESDEGER</v>
          </cell>
          <cell r="E3614" t="str">
            <v>FIYAT KORUMASIZ URUN</v>
          </cell>
          <cell r="F3614">
            <v>0</v>
          </cell>
          <cell r="G3614">
            <v>1</v>
          </cell>
          <cell r="H3614">
            <v>1</v>
          </cell>
          <cell r="I3614">
            <v>0</v>
          </cell>
          <cell r="J3614">
            <v>0</v>
          </cell>
          <cell r="K3614">
            <v>0</v>
          </cell>
          <cell r="L3614" t="str">
            <v>GABATEVA 600 MG 50 CENTIKLI FILM TABLET</v>
          </cell>
          <cell r="M3614" t="str">
            <v>GABAPENTIN</v>
          </cell>
          <cell r="N3614" t="str">
            <v>TEVA ILAC</v>
          </cell>
          <cell r="O3614">
            <v>600</v>
          </cell>
          <cell r="P3614" t="str">
            <v>MG</v>
          </cell>
          <cell r="Q3614">
            <v>50</v>
          </cell>
          <cell r="R3614" t="str">
            <v>KONTROLE TABI RECETE</v>
          </cell>
          <cell r="S3614" t="str">
            <v>ITHAL</v>
          </cell>
          <cell r="T3614" t="str">
            <v>FRANSA</v>
          </cell>
          <cell r="U3614">
            <v>16</v>
          </cell>
          <cell r="V3614">
            <v>45.44</v>
          </cell>
          <cell r="W3614">
            <v>16</v>
          </cell>
          <cell r="X3614" t="str">
            <v>FRANSA</v>
          </cell>
          <cell r="Y3614">
            <v>0</v>
          </cell>
          <cell r="Z3614">
            <v>0</v>
          </cell>
          <cell r="AA3614">
            <v>32.630000000000003</v>
          </cell>
          <cell r="AB3614">
            <v>35.340000000000003</v>
          </cell>
          <cell r="AC3614">
            <v>32.630000000000003</v>
          </cell>
        </row>
        <row r="3615">
          <cell r="A3615">
            <v>8699638093274</v>
          </cell>
          <cell r="B3615" t="str">
            <v>N03AX12</v>
          </cell>
          <cell r="C3615" t="str">
            <v>gabapentin</v>
          </cell>
          <cell r="D3615" t="str">
            <v>ESDEGER</v>
          </cell>
          <cell r="E3615" t="str">
            <v>FIYAT KORUMASIZ URUN</v>
          </cell>
          <cell r="F3615">
            <v>0</v>
          </cell>
          <cell r="G3615">
            <v>1</v>
          </cell>
          <cell r="H3615">
            <v>4</v>
          </cell>
          <cell r="I3615">
            <v>0</v>
          </cell>
          <cell r="J3615">
            <v>0</v>
          </cell>
          <cell r="K3615">
            <v>0</v>
          </cell>
          <cell r="L3615" t="str">
            <v>GABATEVA 800 MG 50  CENTIKLI FILM TABLET</v>
          </cell>
          <cell r="M3615" t="str">
            <v>GABAPENTIN</v>
          </cell>
          <cell r="N3615" t="str">
            <v>TEVA ILAC</v>
          </cell>
          <cell r="O3615">
            <v>800</v>
          </cell>
          <cell r="P3615" t="str">
            <v>MG</v>
          </cell>
          <cell r="Q3615">
            <v>50</v>
          </cell>
          <cell r="R3615" t="str">
            <v>KONTROLE TABI RECETE</v>
          </cell>
          <cell r="S3615" t="str">
            <v>ITHAL</v>
          </cell>
          <cell r="T3615" t="str">
            <v>FRANSA</v>
          </cell>
          <cell r="U3615">
            <v>16</v>
          </cell>
          <cell r="V3615">
            <v>68.39</v>
          </cell>
          <cell r="W3615">
            <v>16</v>
          </cell>
          <cell r="X3615" t="str">
            <v>FRANSA</v>
          </cell>
          <cell r="Y3615">
            <v>0</v>
          </cell>
          <cell r="Z3615">
            <v>0</v>
          </cell>
          <cell r="AA3615">
            <v>37.700000000000003</v>
          </cell>
          <cell r="AB3615">
            <v>40.81</v>
          </cell>
          <cell r="AC3615">
            <v>37.700000000000003</v>
          </cell>
        </row>
        <row r="3616">
          <cell r="A3616">
            <v>8699517790911</v>
          </cell>
          <cell r="B3616" t="str">
            <v>L01BC05</v>
          </cell>
          <cell r="C3616" t="str">
            <v>gemcitabine</v>
          </cell>
          <cell r="D3616" t="str">
            <v>ESDEGER</v>
          </cell>
          <cell r="E3616" t="str">
            <v>FIYAT KORUMASIZ URUN</v>
          </cell>
          <cell r="F3616">
            <v>0</v>
          </cell>
          <cell r="G3616">
            <v>1</v>
          </cell>
          <cell r="H3616">
            <v>4</v>
          </cell>
          <cell r="I3616">
            <v>0</v>
          </cell>
          <cell r="J3616">
            <v>0</v>
          </cell>
          <cell r="K3616">
            <v>0</v>
          </cell>
          <cell r="L3616" t="str">
            <v>GEMFUL 1000 MG/25 ML IV INFUZYON ICIN KONSANTRE COZELTI ICEREN FLAKON</v>
          </cell>
          <cell r="M3616" t="str">
            <v>GEMSITABIN HCL</v>
          </cell>
          <cell r="N3616" t="str">
            <v>ACTAVIS ILAC</v>
          </cell>
          <cell r="O3616" t="str">
            <v>1000+25</v>
          </cell>
          <cell r="P3616" t="str">
            <v>MG/ML</v>
          </cell>
          <cell r="Q3616">
            <v>1</v>
          </cell>
          <cell r="R3616" t="str">
            <v>NORMAL RECETE</v>
          </cell>
          <cell r="S3616" t="str">
            <v>ITHAL</v>
          </cell>
          <cell r="T3616" t="str">
            <v>ROMANYA</v>
          </cell>
          <cell r="U3616">
            <v>36.61</v>
          </cell>
          <cell r="V3616">
            <v>36.61</v>
          </cell>
          <cell r="W3616">
            <v>36.61</v>
          </cell>
          <cell r="X3616" t="str">
            <v>ROMANYA</v>
          </cell>
          <cell r="Y3616">
            <v>0</v>
          </cell>
          <cell r="Z3616">
            <v>0</v>
          </cell>
          <cell r="AA3616">
            <v>139.66999999999999</v>
          </cell>
          <cell r="AB3616">
            <v>148.85</v>
          </cell>
          <cell r="AC3616">
            <v>139.66999999999999</v>
          </cell>
        </row>
        <row r="3617">
          <cell r="A3617">
            <v>8699517790904</v>
          </cell>
          <cell r="B3617" t="str">
            <v>L01BC05</v>
          </cell>
          <cell r="C3617" t="str">
            <v>gemcitabine</v>
          </cell>
          <cell r="D3617" t="str">
            <v>ESDEGER</v>
          </cell>
          <cell r="E3617" t="str">
            <v>FIYAT KORUMASIZ URUN</v>
          </cell>
          <cell r="F3617">
            <v>0</v>
          </cell>
          <cell r="G3617">
            <v>1</v>
          </cell>
          <cell r="H3617">
            <v>4</v>
          </cell>
          <cell r="I3617">
            <v>0</v>
          </cell>
          <cell r="J3617">
            <v>0</v>
          </cell>
          <cell r="K3617">
            <v>0</v>
          </cell>
          <cell r="L3617" t="str">
            <v>GEMFUL 200 MG/5 ML IV INFUZYON ICIN KONSANTRE COZELTI ICEREN 1 FLAKON</v>
          </cell>
          <cell r="M3617" t="str">
            <v>GEMSITABIN HCL</v>
          </cell>
          <cell r="N3617" t="str">
            <v>ACTAVIS ILAC</v>
          </cell>
          <cell r="O3617" t="str">
            <v>200+5</v>
          </cell>
          <cell r="P3617" t="str">
            <v>MG/ML</v>
          </cell>
          <cell r="Q3617">
            <v>1</v>
          </cell>
          <cell r="R3617" t="str">
            <v>NORMAL RECETE</v>
          </cell>
          <cell r="S3617" t="str">
            <v>ITHAL</v>
          </cell>
          <cell r="T3617" t="str">
            <v>ROMANYA</v>
          </cell>
          <cell r="U3617">
            <v>8.34</v>
          </cell>
          <cell r="V3617">
            <v>8.34</v>
          </cell>
          <cell r="W3617">
            <v>8.34</v>
          </cell>
          <cell r="X3617" t="str">
            <v>ROMANYA</v>
          </cell>
          <cell r="Y3617">
            <v>0</v>
          </cell>
          <cell r="Z3617">
            <v>0</v>
          </cell>
          <cell r="AA3617">
            <v>31.81</v>
          </cell>
          <cell r="AB3617">
            <v>34.450000000000003</v>
          </cell>
          <cell r="AC3617">
            <v>31.81</v>
          </cell>
        </row>
        <row r="3618">
          <cell r="A3618">
            <v>8699517790928</v>
          </cell>
          <cell r="B3618" t="str">
            <v>L01BC05</v>
          </cell>
          <cell r="C3618" t="str">
            <v>gemcitabine</v>
          </cell>
          <cell r="D3618" t="str">
            <v>ESDEGER</v>
          </cell>
          <cell r="E3618" t="str">
            <v>FIYAT KORUMASIZ URUN</v>
          </cell>
          <cell r="F3618">
            <v>0</v>
          </cell>
          <cell r="G3618">
            <v>1</v>
          </cell>
          <cell r="H3618">
            <v>4</v>
          </cell>
          <cell r="I3618">
            <v>0</v>
          </cell>
          <cell r="J3618">
            <v>0</v>
          </cell>
          <cell r="K3618">
            <v>0</v>
          </cell>
          <cell r="L3618" t="str">
            <v>GEMFUL 2000 MG/50 ML IV INFUZYON ICIN KONSANTRE COZELTI ICEREN FLAKON</v>
          </cell>
          <cell r="M3618" t="str">
            <v>GEMSITABIN HCL</v>
          </cell>
          <cell r="N3618" t="str">
            <v>ACTAVIS ILAC</v>
          </cell>
          <cell r="O3618" t="str">
            <v>2000+50</v>
          </cell>
          <cell r="P3618" t="str">
            <v>MG/ML</v>
          </cell>
          <cell r="Q3618">
            <v>1</v>
          </cell>
          <cell r="R3618" t="str">
            <v>NORMAL RECETE</v>
          </cell>
          <cell r="S3618" t="str">
            <v>ITHAL</v>
          </cell>
          <cell r="T3618" t="str">
            <v>ROMANYA</v>
          </cell>
          <cell r="U3618">
            <v>64.44</v>
          </cell>
          <cell r="V3618">
            <v>64.44</v>
          </cell>
          <cell r="W3618">
            <v>64.44</v>
          </cell>
          <cell r="X3618" t="str">
            <v>ROMANYA</v>
          </cell>
          <cell r="Y3618">
            <v>0</v>
          </cell>
          <cell r="Z3618">
            <v>0</v>
          </cell>
          <cell r="AA3618">
            <v>245.86</v>
          </cell>
          <cell r="AB3618">
            <v>258.37</v>
          </cell>
          <cell r="AC3618">
            <v>245.86</v>
          </cell>
        </row>
        <row r="3619">
          <cell r="A3619">
            <v>8699742750056</v>
          </cell>
          <cell r="B3619" t="str">
            <v>A04AA02</v>
          </cell>
          <cell r="C3619" t="str">
            <v>granisetron</v>
          </cell>
          <cell r="D3619" t="str">
            <v>ESDEGER</v>
          </cell>
          <cell r="E3619" t="str">
            <v>FIYAT KORUMASIZ URUN</v>
          </cell>
          <cell r="F3619">
            <v>0</v>
          </cell>
          <cell r="G3619">
            <v>1</v>
          </cell>
          <cell r="H3619">
            <v>1</v>
          </cell>
          <cell r="I3619">
            <v>0</v>
          </cell>
          <cell r="J3619">
            <v>0</v>
          </cell>
          <cell r="K3619">
            <v>0</v>
          </cell>
          <cell r="L3619" t="str">
            <v>GRATRYL 3 MG/3 ML IV INFUZYON ICIN COZELTI ICEREN 1 AMPUL</v>
          </cell>
          <cell r="M3619" t="str">
            <v>GRANISETRON</v>
          </cell>
          <cell r="N3619" t="str">
            <v>PHARMADA</v>
          </cell>
          <cell r="O3619">
            <v>3</v>
          </cell>
          <cell r="P3619" t="str">
            <v>MG</v>
          </cell>
          <cell r="Q3619">
            <v>1</v>
          </cell>
          <cell r="R3619" t="str">
            <v>NORMAL RECETE</v>
          </cell>
          <cell r="S3619" t="str">
            <v>IMAL</v>
          </cell>
          <cell r="T3619" t="str">
            <v>FRANSA</v>
          </cell>
          <cell r="U3619">
            <v>14.98</v>
          </cell>
          <cell r="V3619">
            <v>14.98</v>
          </cell>
          <cell r="W3619">
            <v>8.98</v>
          </cell>
          <cell r="X3619" t="str">
            <v>FRANSA</v>
          </cell>
          <cell r="Y3619">
            <v>0</v>
          </cell>
          <cell r="Z3619">
            <v>0</v>
          </cell>
          <cell r="AA3619">
            <v>29.15</v>
          </cell>
          <cell r="AB3619">
            <v>31.58</v>
          </cell>
          <cell r="AC3619">
            <v>29.15</v>
          </cell>
        </row>
        <row r="3620">
          <cell r="A3620">
            <v>8699742750063</v>
          </cell>
          <cell r="B3620" t="str">
            <v>A04AA02</v>
          </cell>
          <cell r="C3620" t="str">
            <v>granisetron</v>
          </cell>
          <cell r="D3620" t="str">
            <v>ESDEGER</v>
          </cell>
          <cell r="E3620" t="str">
            <v>FIYAT KORUMASIZ URUN</v>
          </cell>
          <cell r="F3620">
            <v>0</v>
          </cell>
          <cell r="G3620">
            <v>1</v>
          </cell>
          <cell r="H3620">
            <v>1</v>
          </cell>
          <cell r="I3620">
            <v>0</v>
          </cell>
          <cell r="J3620">
            <v>0</v>
          </cell>
          <cell r="K3620">
            <v>0</v>
          </cell>
          <cell r="L3620" t="str">
            <v>GRATRYL 3 MG/3 ML IV INFUZYON ICIN COZELTI ICEREN 5 AMPUL</v>
          </cell>
          <cell r="M3620" t="str">
            <v>GRANISETRON</v>
          </cell>
          <cell r="N3620" t="str">
            <v>PHARMADA</v>
          </cell>
          <cell r="O3620">
            <v>3</v>
          </cell>
          <cell r="P3620" t="str">
            <v>MG</v>
          </cell>
          <cell r="Q3620">
            <v>5</v>
          </cell>
          <cell r="R3620" t="str">
            <v>NORMAL RECETE</v>
          </cell>
          <cell r="S3620" t="str">
            <v>IMAL</v>
          </cell>
          <cell r="T3620" t="str">
            <v>FRANSA</v>
          </cell>
          <cell r="U3620">
            <v>74.900000000000006</v>
          </cell>
          <cell r="V3620">
            <v>74.900000000000006</v>
          </cell>
          <cell r="W3620">
            <v>44.94</v>
          </cell>
          <cell r="X3620" t="str">
            <v>FRANSA</v>
          </cell>
          <cell r="Y3620">
            <v>0</v>
          </cell>
          <cell r="Z3620">
            <v>0</v>
          </cell>
          <cell r="AA3620">
            <v>142.13999999999999</v>
          </cell>
          <cell r="AB3620">
            <v>151.41999999999999</v>
          </cell>
          <cell r="AC3620">
            <v>142.13999999999999</v>
          </cell>
        </row>
        <row r="3621">
          <cell r="A3621">
            <v>8699505753645</v>
          </cell>
          <cell r="B3621" t="str">
            <v>A04AA02</v>
          </cell>
          <cell r="C3621" t="str">
            <v>granisetron</v>
          </cell>
          <cell r="D3621" t="str">
            <v>REFERANS</v>
          </cell>
          <cell r="E3621" t="str">
            <v>FIYAT KORUMASIZ URUN</v>
          </cell>
          <cell r="F3621">
            <v>0</v>
          </cell>
          <cell r="G3621">
            <v>1</v>
          </cell>
          <cell r="H3621">
            <v>1</v>
          </cell>
          <cell r="I3621">
            <v>0</v>
          </cell>
          <cell r="J3621">
            <v>0</v>
          </cell>
          <cell r="K3621">
            <v>0</v>
          </cell>
          <cell r="L3621" t="str">
            <v>KYTRIL 3 MG 1 AMPUL</v>
          </cell>
          <cell r="M3621" t="str">
            <v>GRANISETRON</v>
          </cell>
          <cell r="N3621" t="str">
            <v>ROCHE</v>
          </cell>
          <cell r="O3621">
            <v>3</v>
          </cell>
          <cell r="P3621" t="str">
            <v>MG</v>
          </cell>
          <cell r="Q3621">
            <v>1</v>
          </cell>
          <cell r="R3621" t="str">
            <v>NORMAL RECETE</v>
          </cell>
          <cell r="S3621" t="str">
            <v>ITHAL</v>
          </cell>
          <cell r="T3621" t="str">
            <v>FRANSA</v>
          </cell>
          <cell r="U3621">
            <v>14.98</v>
          </cell>
          <cell r="V3621">
            <v>14.98</v>
          </cell>
          <cell r="W3621">
            <v>8.98</v>
          </cell>
          <cell r="X3621" t="str">
            <v>FRANSA</v>
          </cell>
          <cell r="Y3621">
            <v>0</v>
          </cell>
          <cell r="Z3621">
            <v>0</v>
          </cell>
          <cell r="AA3621">
            <v>34.200000000000003</v>
          </cell>
          <cell r="AB3621">
            <v>37.03</v>
          </cell>
          <cell r="AC3621">
            <v>34.200000000000003</v>
          </cell>
        </row>
        <row r="3622">
          <cell r="A3622">
            <v>8699505753652</v>
          </cell>
          <cell r="B3622" t="str">
            <v>A04AA02</v>
          </cell>
          <cell r="C3622" t="str">
            <v>granisetron</v>
          </cell>
          <cell r="D3622" t="str">
            <v>REFERANS</v>
          </cell>
          <cell r="E3622" t="str">
            <v>FIYAT KORUMASIZ URUN</v>
          </cell>
          <cell r="F3622">
            <v>0</v>
          </cell>
          <cell r="G3622">
            <v>1</v>
          </cell>
          <cell r="H3622">
            <v>1</v>
          </cell>
          <cell r="I3622">
            <v>0</v>
          </cell>
          <cell r="J3622">
            <v>0</v>
          </cell>
          <cell r="K3622">
            <v>0</v>
          </cell>
          <cell r="L3622" t="str">
            <v>KYTRIL 3 MG 5 AMPUL</v>
          </cell>
          <cell r="M3622" t="str">
            <v>GRANISETRON</v>
          </cell>
          <cell r="N3622" t="str">
            <v>ROCHE</v>
          </cell>
          <cell r="O3622">
            <v>3</v>
          </cell>
          <cell r="P3622" t="str">
            <v>MG</v>
          </cell>
          <cell r="Q3622">
            <v>5</v>
          </cell>
          <cell r="R3622" t="str">
            <v>NORMAL RECETE</v>
          </cell>
          <cell r="S3622" t="str">
            <v>ITHAL</v>
          </cell>
          <cell r="T3622" t="str">
            <v>FRANSA</v>
          </cell>
          <cell r="U3622">
            <v>74.900000000000006</v>
          </cell>
          <cell r="V3622">
            <v>74.900000000000006</v>
          </cell>
          <cell r="W3622">
            <v>44.94</v>
          </cell>
          <cell r="X3622" t="str">
            <v>FRANSA</v>
          </cell>
          <cell r="Y3622">
            <v>0</v>
          </cell>
          <cell r="Z3622">
            <v>0</v>
          </cell>
          <cell r="AA3622">
            <v>171.3</v>
          </cell>
          <cell r="AB3622">
            <v>181.75</v>
          </cell>
          <cell r="AC3622">
            <v>171.3</v>
          </cell>
        </row>
        <row r="3623">
          <cell r="A3623">
            <v>8699742570036</v>
          </cell>
          <cell r="B3623" t="str">
            <v>R05X</v>
          </cell>
          <cell r="C3623" t="str">
            <v>other cold preparations</v>
          </cell>
          <cell r="D3623" t="str">
            <v>REFERANS</v>
          </cell>
          <cell r="E3623" t="str">
            <v>FIYAT KORUMASIZ URUN</v>
          </cell>
          <cell r="F3623">
            <v>0</v>
          </cell>
          <cell r="G3623">
            <v>2</v>
          </cell>
          <cell r="H3623">
            <v>3</v>
          </cell>
          <cell r="I3623">
            <v>0</v>
          </cell>
          <cell r="J3623">
            <v>0</v>
          </cell>
          <cell r="K3623">
            <v>0</v>
          </cell>
          <cell r="L3623" t="str">
            <v>GUDEF SURUP 100 ML</v>
          </cell>
          <cell r="M3623" t="str">
            <v>GUAIFENEZIN + DEKSTROMETORFAN HBR + PSODOEFEDRIN HCL</v>
          </cell>
          <cell r="N3623" t="str">
            <v>BERK-FARMA</v>
          </cell>
          <cell r="O3623">
            <v>0</v>
          </cell>
          <cell r="P3623">
            <v>0</v>
          </cell>
          <cell r="Q3623">
            <v>100</v>
          </cell>
          <cell r="R3623" t="str">
            <v>KONTROLE TABI RECETE</v>
          </cell>
          <cell r="S3623" t="str">
            <v>IMAL</v>
          </cell>
          <cell r="T3623" t="str">
            <v>TURKIYE</v>
          </cell>
          <cell r="U3623">
            <v>3.46</v>
          </cell>
          <cell r="V3623">
            <v>3.46</v>
          </cell>
          <cell r="W3623">
            <v>3.46</v>
          </cell>
          <cell r="X3623" t="str">
            <v>TURKIYE</v>
          </cell>
          <cell r="Y3623">
            <v>0</v>
          </cell>
          <cell r="Z3623">
            <v>0</v>
          </cell>
          <cell r="AA3623">
            <v>13.17</v>
          </cell>
          <cell r="AB3623">
            <v>14.32</v>
          </cell>
          <cell r="AC3623">
            <v>13.17</v>
          </cell>
        </row>
        <row r="3624">
          <cell r="A3624">
            <v>8699839750808</v>
          </cell>
          <cell r="B3624" t="str">
            <v>A03BB01</v>
          </cell>
          <cell r="C3624" t="str">
            <v>butylscopolamine</v>
          </cell>
          <cell r="D3624" t="str">
            <v>ESDEGER</v>
          </cell>
          <cell r="E3624" t="str">
            <v>FIYAT KORUMALI URUN</v>
          </cell>
          <cell r="F3624">
            <v>4</v>
          </cell>
          <cell r="G3624">
            <v>1</v>
          </cell>
          <cell r="H3624">
            <v>2</v>
          </cell>
          <cell r="I3624">
            <v>0</v>
          </cell>
          <cell r="J3624">
            <v>0</v>
          </cell>
          <cell r="K3624">
            <v>0</v>
          </cell>
          <cell r="L3624" t="str">
            <v>XEMOL 20 MG/ ML IM/IV/SC ENJEKTABL COZELTI ICEREN 6 AMPUL</v>
          </cell>
          <cell r="M3624" t="str">
            <v>HIYOSIN N BUTILBROMUR</v>
          </cell>
          <cell r="N3624" t="str">
            <v>KEYMEN</v>
          </cell>
          <cell r="O3624">
            <v>20</v>
          </cell>
          <cell r="P3624" t="str">
            <v>MG/ML</v>
          </cell>
          <cell r="Q3624">
            <v>6</v>
          </cell>
          <cell r="R3624" t="str">
            <v>NORMAL RECETE</v>
          </cell>
          <cell r="S3624" t="str">
            <v>IMAL</v>
          </cell>
          <cell r="T3624" t="str">
            <v>TURKIYE</v>
          </cell>
          <cell r="U3624">
            <v>1.9</v>
          </cell>
          <cell r="V3624">
            <v>1.9</v>
          </cell>
          <cell r="W3624">
            <v>0</v>
          </cell>
          <cell r="X3624" t="str">
            <v>TURKIYE</v>
          </cell>
          <cell r="Y3624">
            <v>0</v>
          </cell>
          <cell r="Z3624">
            <v>0</v>
          </cell>
          <cell r="AA3624">
            <v>7.24</v>
          </cell>
          <cell r="AB3624">
            <v>7.89</v>
          </cell>
          <cell r="AC3624">
            <v>7.24</v>
          </cell>
        </row>
        <row r="3625">
          <cell r="A3625">
            <v>8699693090010</v>
          </cell>
          <cell r="B3625" t="str">
            <v>A03DB04</v>
          </cell>
          <cell r="C3625" t="str">
            <v>butylscopolamine and analgesics</v>
          </cell>
          <cell r="D3625" t="str">
            <v>REFERANS</v>
          </cell>
          <cell r="E3625" t="str">
            <v>FIYAT KORUMALI URUN</v>
          </cell>
          <cell r="F3625">
            <v>6</v>
          </cell>
          <cell r="G3625">
            <v>1</v>
          </cell>
          <cell r="H3625">
            <v>2</v>
          </cell>
          <cell r="I3625">
            <v>0</v>
          </cell>
          <cell r="J3625">
            <v>0</v>
          </cell>
          <cell r="K3625">
            <v>0</v>
          </cell>
          <cell r="L3625" t="str">
            <v>BUSCOPAN PLUS 20 FILM TABLET</v>
          </cell>
          <cell r="M3625" t="str">
            <v>HIYOSIN N BUTILBROMUR+PARASETAMOL</v>
          </cell>
          <cell r="N3625" t="str">
            <v>BOEHRINGER INGELHEIM</v>
          </cell>
          <cell r="O3625" t="str">
            <v>10+500</v>
          </cell>
          <cell r="P3625" t="str">
            <v>MG</v>
          </cell>
          <cell r="Q3625">
            <v>20</v>
          </cell>
          <cell r="R3625" t="str">
            <v>NORMAL RECETE</v>
          </cell>
          <cell r="S3625" t="str">
            <v>IMAL</v>
          </cell>
          <cell r="T3625" t="str">
            <v>ITALYA</v>
          </cell>
          <cell r="U3625">
            <v>6.03</v>
          </cell>
          <cell r="V3625">
            <v>6.03</v>
          </cell>
          <cell r="W3625">
            <v>6.03</v>
          </cell>
          <cell r="X3625" t="str">
            <v>ITALYA</v>
          </cell>
          <cell r="Y3625">
            <v>0</v>
          </cell>
          <cell r="Z3625">
            <v>0</v>
          </cell>
          <cell r="AA3625">
            <v>14.42</v>
          </cell>
          <cell r="AB3625">
            <v>15.67</v>
          </cell>
          <cell r="AC3625">
            <v>14.42</v>
          </cell>
        </row>
        <row r="3626">
          <cell r="A3626">
            <v>8699693090034</v>
          </cell>
          <cell r="B3626" t="str">
            <v>A03DB04</v>
          </cell>
          <cell r="C3626" t="str">
            <v>butylscopolamine and analgesics</v>
          </cell>
          <cell r="D3626" t="str">
            <v>REFERANS</v>
          </cell>
          <cell r="E3626" t="str">
            <v>FIYAT KORUMALI URUN</v>
          </cell>
          <cell r="F3626">
            <v>6</v>
          </cell>
          <cell r="G3626">
            <v>1</v>
          </cell>
          <cell r="H3626">
            <v>2</v>
          </cell>
          <cell r="I3626">
            <v>0</v>
          </cell>
          <cell r="J3626">
            <v>0</v>
          </cell>
          <cell r="K3626">
            <v>0</v>
          </cell>
          <cell r="L3626" t="str">
            <v>BUSCOPAN PLUS 30 FILM TABLET</v>
          </cell>
          <cell r="M3626" t="str">
            <v>HIYOSIN N BUTILBROMUR+PARASETAMOL</v>
          </cell>
          <cell r="N3626" t="str">
            <v>BOEHRINGER INGELHEIM</v>
          </cell>
          <cell r="O3626" t="str">
            <v>10+500</v>
          </cell>
          <cell r="P3626" t="str">
            <v>MG</v>
          </cell>
          <cell r="Q3626">
            <v>30</v>
          </cell>
          <cell r="R3626" t="str">
            <v>NORMAL RECETE</v>
          </cell>
          <cell r="S3626" t="str">
            <v>IMAL</v>
          </cell>
          <cell r="T3626" t="str">
            <v>ITALYA</v>
          </cell>
          <cell r="U3626">
            <v>6.03</v>
          </cell>
          <cell r="V3626">
            <v>6.03</v>
          </cell>
          <cell r="W3626">
            <v>6.03</v>
          </cell>
          <cell r="X3626" t="str">
            <v>ITALYA</v>
          </cell>
          <cell r="Y3626">
            <v>0</v>
          </cell>
          <cell r="Z3626">
            <v>0</v>
          </cell>
          <cell r="AA3626">
            <v>18.350000000000001</v>
          </cell>
          <cell r="AB3626">
            <v>19.91</v>
          </cell>
          <cell r="AC3626">
            <v>18.350000000000001</v>
          </cell>
        </row>
        <row r="3627">
          <cell r="A3627">
            <v>8699505950570</v>
          </cell>
          <cell r="B3627" t="str">
            <v>M05BA06</v>
          </cell>
          <cell r="C3627" t="str">
            <v>ibandronic acid</v>
          </cell>
          <cell r="D3627" t="str">
            <v>REFERANS</v>
          </cell>
          <cell r="E3627" t="str">
            <v>FIYAT KORUMASIZ URUN</v>
          </cell>
          <cell r="F3627">
            <v>0</v>
          </cell>
          <cell r="G3627">
            <v>1</v>
          </cell>
          <cell r="H3627">
            <v>1</v>
          </cell>
          <cell r="I3627">
            <v>0</v>
          </cell>
          <cell r="J3627">
            <v>0</v>
          </cell>
          <cell r="K3627">
            <v>0</v>
          </cell>
          <cell r="L3627" t="str">
            <v>BONVIVA ROCHE 3 MG/3 ML ENJEKSIYONLUK COZELTI ICEREN KULLANIMA HAZIR SIRINGA</v>
          </cell>
          <cell r="M3627" t="str">
            <v>IBANDRONIK ASIT</v>
          </cell>
          <cell r="N3627" t="str">
            <v>ROCHE</v>
          </cell>
          <cell r="O3627" t="str">
            <v>3+3</v>
          </cell>
          <cell r="P3627" t="str">
            <v>MG/ML</v>
          </cell>
          <cell r="Q3627">
            <v>1</v>
          </cell>
          <cell r="R3627" t="str">
            <v>NORMAL RECETE</v>
          </cell>
          <cell r="S3627" t="str">
            <v>ITHAL</v>
          </cell>
          <cell r="T3627" t="str">
            <v>FRANSA</v>
          </cell>
          <cell r="U3627">
            <v>74.7</v>
          </cell>
          <cell r="V3627">
            <v>74.7</v>
          </cell>
          <cell r="W3627">
            <v>44.82</v>
          </cell>
          <cell r="X3627" t="str">
            <v>FRANSA</v>
          </cell>
          <cell r="Y3627">
            <v>0</v>
          </cell>
          <cell r="Z3627">
            <v>0</v>
          </cell>
          <cell r="AA3627">
            <v>115.41</v>
          </cell>
          <cell r="AB3627">
            <v>123.62</v>
          </cell>
          <cell r="AC3627">
            <v>115.41</v>
          </cell>
        </row>
        <row r="3628">
          <cell r="A3628">
            <v>8699572150057</v>
          </cell>
          <cell r="B3628" t="str">
            <v>M01AE01</v>
          </cell>
          <cell r="C3628" t="str">
            <v>ibuprofen</v>
          </cell>
          <cell r="D3628" t="str">
            <v>REFERANS</v>
          </cell>
          <cell r="E3628" t="str">
            <v>FIYAT KORUMALI URUN</v>
          </cell>
          <cell r="F3628">
            <v>4</v>
          </cell>
          <cell r="G3628">
            <v>1</v>
          </cell>
          <cell r="H3628">
            <v>2</v>
          </cell>
          <cell r="I3628">
            <v>0</v>
          </cell>
          <cell r="J3628">
            <v>0</v>
          </cell>
          <cell r="K3628">
            <v>0</v>
          </cell>
          <cell r="L3628" t="str">
            <v>ADVIL LIQUIGEL 200 MG 20 KAPSUL</v>
          </cell>
          <cell r="M3628" t="str">
            <v>IBUPROFEN</v>
          </cell>
          <cell r="N3628" t="str">
            <v>PFIZER</v>
          </cell>
          <cell r="O3628">
            <v>200</v>
          </cell>
          <cell r="P3628" t="str">
            <v>MG</v>
          </cell>
          <cell r="Q3628">
            <v>20</v>
          </cell>
          <cell r="R3628" t="str">
            <v>NORMAL RECETE</v>
          </cell>
          <cell r="S3628" t="str">
            <v>ITHAL</v>
          </cell>
          <cell r="T3628" t="str">
            <v>FRANSA</v>
          </cell>
          <cell r="U3628">
            <v>3.36</v>
          </cell>
          <cell r="V3628">
            <v>2.21</v>
          </cell>
          <cell r="W3628">
            <v>0</v>
          </cell>
          <cell r="X3628" t="str">
            <v>TURKIYE</v>
          </cell>
          <cell r="Y3628">
            <v>0</v>
          </cell>
          <cell r="Z3628">
            <v>0</v>
          </cell>
          <cell r="AA3628">
            <v>8.4</v>
          </cell>
          <cell r="AB3628">
            <v>9.15</v>
          </cell>
          <cell r="AC3628">
            <v>8.4</v>
          </cell>
        </row>
        <row r="3629">
          <cell r="A3629">
            <v>8680760091160</v>
          </cell>
          <cell r="B3629" t="str">
            <v>R01BA52</v>
          </cell>
          <cell r="C3629" t="str">
            <v>pseudoephedrine, combinations</v>
          </cell>
          <cell r="D3629" t="str">
            <v>ESDEGER</v>
          </cell>
          <cell r="E3629" t="str">
            <v>FIYAT KORUMALI URUN</v>
          </cell>
          <cell r="F3629">
            <v>0</v>
          </cell>
          <cell r="G3629">
            <v>1</v>
          </cell>
          <cell r="H3629">
            <v>1</v>
          </cell>
          <cell r="I3629">
            <v>0</v>
          </cell>
          <cell r="J3629">
            <v>0</v>
          </cell>
          <cell r="K3629">
            <v>0</v>
          </cell>
          <cell r="L3629" t="str">
            <v>NUROFARM 200 MG/30 MG 30 FILM TABLET</v>
          </cell>
          <cell r="M3629" t="str">
            <v>IBUPROFEN + PSEDOEFEDRIN HCL</v>
          </cell>
          <cell r="N3629" t="str">
            <v>PHARMACTIVE</v>
          </cell>
          <cell r="O3629" t="str">
            <v>30+200</v>
          </cell>
          <cell r="P3629" t="str">
            <v>MG</v>
          </cell>
          <cell r="Q3629">
            <v>30</v>
          </cell>
          <cell r="R3629" t="str">
            <v>NORMAL RECETE</v>
          </cell>
          <cell r="S3629" t="str">
            <v>IMAL</v>
          </cell>
          <cell r="T3629" t="str">
            <v>YUNANISTAN</v>
          </cell>
          <cell r="U3629">
            <v>5.43</v>
          </cell>
          <cell r="V3629">
            <v>5.43</v>
          </cell>
          <cell r="W3629">
            <v>4.34</v>
          </cell>
          <cell r="X3629" t="str">
            <v>YUNANISTAN</v>
          </cell>
          <cell r="Y3629">
            <v>0</v>
          </cell>
          <cell r="Z3629">
            <v>0</v>
          </cell>
          <cell r="AA3629">
            <v>16.55</v>
          </cell>
          <cell r="AB3629">
            <v>17.97</v>
          </cell>
          <cell r="AC3629">
            <v>16.55</v>
          </cell>
        </row>
        <row r="3630">
          <cell r="A3630">
            <v>8697934090058</v>
          </cell>
          <cell r="B3630" t="str">
            <v>L01XE01</v>
          </cell>
          <cell r="C3630" t="str">
            <v>imatinib</v>
          </cell>
          <cell r="D3630" t="str">
            <v>ESDEGER</v>
          </cell>
          <cell r="E3630" t="str">
            <v>FIYAT KORUMASIZ URUN</v>
          </cell>
          <cell r="F3630">
            <v>0</v>
          </cell>
          <cell r="G3630">
            <v>1</v>
          </cell>
          <cell r="H3630">
            <v>1</v>
          </cell>
          <cell r="I3630">
            <v>0</v>
          </cell>
          <cell r="J3630">
            <v>0</v>
          </cell>
          <cell r="K3630">
            <v>0</v>
          </cell>
          <cell r="L3630" t="str">
            <v>IMATENIL 100 MG 120 FILM TABLET</v>
          </cell>
          <cell r="M3630" t="str">
            <v>IMATINIB</v>
          </cell>
          <cell r="N3630" t="str">
            <v>LOGUS</v>
          </cell>
          <cell r="O3630">
            <v>100</v>
          </cell>
          <cell r="P3630" t="str">
            <v>MG</v>
          </cell>
          <cell r="Q3630">
            <v>120</v>
          </cell>
          <cell r="R3630" t="str">
            <v>NORMAL RECETE</v>
          </cell>
          <cell r="S3630" t="str">
            <v>IMAL</v>
          </cell>
          <cell r="T3630" t="str">
            <v>YUNANISTAN</v>
          </cell>
          <cell r="U3630">
            <v>785.56</v>
          </cell>
          <cell r="V3630">
            <v>2083.1799999999998</v>
          </cell>
          <cell r="W3630">
            <v>785.56</v>
          </cell>
          <cell r="X3630" t="str">
            <v>YUNANISTAN</v>
          </cell>
          <cell r="Y3630">
            <v>0</v>
          </cell>
          <cell r="Z3630">
            <v>0</v>
          </cell>
          <cell r="AA3630">
            <v>2997.3</v>
          </cell>
          <cell r="AB3630">
            <v>3064.84</v>
          </cell>
          <cell r="AC3630">
            <v>2997.3</v>
          </cell>
        </row>
        <row r="3631">
          <cell r="A3631">
            <v>8697934150134</v>
          </cell>
          <cell r="B3631" t="str">
            <v>L01XE01</v>
          </cell>
          <cell r="C3631" t="str">
            <v>imatinib</v>
          </cell>
          <cell r="D3631" t="str">
            <v>ESDEGER</v>
          </cell>
          <cell r="E3631" t="str">
            <v>FIYAT KORUMASIZ URUN</v>
          </cell>
          <cell r="F3631">
            <v>0</v>
          </cell>
          <cell r="G3631">
            <v>1</v>
          </cell>
          <cell r="H3631">
            <v>1</v>
          </cell>
          <cell r="I3631">
            <v>0</v>
          </cell>
          <cell r="J3631">
            <v>0</v>
          </cell>
          <cell r="K3631">
            <v>0</v>
          </cell>
          <cell r="L3631" t="str">
            <v>IMATENIL 100 MG 120 KAPSUL</v>
          </cell>
          <cell r="M3631" t="str">
            <v>IMATINIB</v>
          </cell>
          <cell r="N3631" t="str">
            <v>LOGUS</v>
          </cell>
          <cell r="O3631">
            <v>100</v>
          </cell>
          <cell r="P3631" t="str">
            <v>MG</v>
          </cell>
          <cell r="Q3631">
            <v>120</v>
          </cell>
          <cell r="R3631" t="str">
            <v>NORMAL RECETE</v>
          </cell>
          <cell r="S3631" t="str">
            <v>IMAL</v>
          </cell>
          <cell r="T3631" t="str">
            <v>ITALYA</v>
          </cell>
          <cell r="U3631">
            <v>1907.29</v>
          </cell>
          <cell r="V3631">
            <v>2096.14</v>
          </cell>
          <cell r="W3631">
            <v>1257.68</v>
          </cell>
          <cell r="X3631" t="str">
            <v>FRANSA</v>
          </cell>
          <cell r="Y3631">
            <v>0</v>
          </cell>
          <cell r="Z3631">
            <v>0</v>
          </cell>
          <cell r="AA3631">
            <v>2997.29</v>
          </cell>
          <cell r="AB3631">
            <v>3064.83</v>
          </cell>
          <cell r="AC3631">
            <v>2997.29</v>
          </cell>
        </row>
        <row r="3632">
          <cell r="A3632">
            <v>8697934090065</v>
          </cell>
          <cell r="B3632" t="str">
            <v>L01XE01</v>
          </cell>
          <cell r="C3632" t="str">
            <v>imatinib</v>
          </cell>
          <cell r="D3632" t="str">
            <v>ESDEGER</v>
          </cell>
          <cell r="E3632" t="str">
            <v>FIYAT KORUMASIZ URUN</v>
          </cell>
          <cell r="F3632">
            <v>0</v>
          </cell>
          <cell r="G3632">
            <v>1</v>
          </cell>
          <cell r="H3632">
            <v>1</v>
          </cell>
          <cell r="I3632">
            <v>0</v>
          </cell>
          <cell r="J3632">
            <v>0</v>
          </cell>
          <cell r="K3632">
            <v>0</v>
          </cell>
          <cell r="L3632" t="str">
            <v>IMATENIL 400 MG 30 FILM TABLET</v>
          </cell>
          <cell r="M3632" t="str">
            <v>IMATINIB</v>
          </cell>
          <cell r="N3632" t="str">
            <v>LOGUS</v>
          </cell>
          <cell r="O3632">
            <v>400</v>
          </cell>
          <cell r="P3632" t="str">
            <v>MG</v>
          </cell>
          <cell r="Q3632">
            <v>30</v>
          </cell>
          <cell r="R3632" t="str">
            <v>NORMAL RECETE</v>
          </cell>
          <cell r="S3632" t="str">
            <v>IMAL</v>
          </cell>
          <cell r="T3632" t="str">
            <v>YUNANISTAN</v>
          </cell>
          <cell r="U3632">
            <v>710.02</v>
          </cell>
          <cell r="V3632">
            <v>2155.42</v>
          </cell>
          <cell r="W3632">
            <v>710.02</v>
          </cell>
          <cell r="X3632" t="str">
            <v>YUNANISTAN</v>
          </cell>
          <cell r="Y3632">
            <v>0</v>
          </cell>
          <cell r="Z3632">
            <v>0</v>
          </cell>
          <cell r="AA3632">
            <v>2606.0700000000002</v>
          </cell>
          <cell r="AB3632">
            <v>2665.79</v>
          </cell>
          <cell r="AC3632">
            <v>2606.0700000000002</v>
          </cell>
        </row>
        <row r="3633">
          <cell r="A3633">
            <v>8697934150141</v>
          </cell>
          <cell r="B3633" t="str">
            <v>L01XE01</v>
          </cell>
          <cell r="C3633" t="str">
            <v>imatinib</v>
          </cell>
          <cell r="D3633" t="str">
            <v>ESDEGER</v>
          </cell>
          <cell r="E3633" t="str">
            <v>FIYAT KORUMASIZ URUN</v>
          </cell>
          <cell r="F3633">
            <v>0</v>
          </cell>
          <cell r="G3633">
            <v>1</v>
          </cell>
          <cell r="H3633">
            <v>1</v>
          </cell>
          <cell r="I3633">
            <v>0</v>
          </cell>
          <cell r="J3633">
            <v>0</v>
          </cell>
          <cell r="K3633">
            <v>0</v>
          </cell>
          <cell r="L3633" t="str">
            <v>IMATENIL 400 MG 30 KAPSUL</v>
          </cell>
          <cell r="M3633" t="str">
            <v>IMATINIB</v>
          </cell>
          <cell r="N3633" t="str">
            <v>LOGUS</v>
          </cell>
          <cell r="O3633">
            <v>400</v>
          </cell>
          <cell r="P3633" t="str">
            <v>MG</v>
          </cell>
          <cell r="Q3633">
            <v>30</v>
          </cell>
          <cell r="R3633" t="str">
            <v>NORMAL RECETE</v>
          </cell>
          <cell r="S3633" t="str">
            <v>IMAL</v>
          </cell>
          <cell r="T3633" t="str">
            <v>ITALYA</v>
          </cell>
          <cell r="U3633">
            <v>1907.29</v>
          </cell>
          <cell r="V3633">
            <v>2096.14</v>
          </cell>
          <cell r="W3633">
            <v>1257.68</v>
          </cell>
          <cell r="X3633" t="str">
            <v>FRANSA</v>
          </cell>
          <cell r="Y3633">
            <v>0</v>
          </cell>
          <cell r="Z3633">
            <v>0</v>
          </cell>
          <cell r="AA3633">
            <v>2606.0700000000002</v>
          </cell>
          <cell r="AB3633">
            <v>2665.79</v>
          </cell>
          <cell r="AC3633">
            <v>2606.0700000000002</v>
          </cell>
        </row>
        <row r="3634">
          <cell r="A3634">
            <v>8699654980176</v>
          </cell>
          <cell r="B3634" t="str">
            <v>J06BA02</v>
          </cell>
          <cell r="C3634" t="str">
            <v>immunoglobulins, normal human, for intravascular adm.</v>
          </cell>
          <cell r="D3634" t="str">
            <v>REFERANS</v>
          </cell>
          <cell r="E3634" t="str">
            <v>FIYAT KORUMASIZ URUN</v>
          </cell>
          <cell r="F3634">
            <v>5</v>
          </cell>
          <cell r="G3634">
            <v>2</v>
          </cell>
          <cell r="H3634">
            <v>1</v>
          </cell>
          <cell r="I3634">
            <v>0</v>
          </cell>
          <cell r="J3634">
            <v>0</v>
          </cell>
          <cell r="K3634">
            <v>0</v>
          </cell>
          <cell r="L3634" t="str">
            <v>NANOGAM 10 G/200 ML IV INFUZYON ICIN COZELTI ICEREN FLAKON</v>
          </cell>
          <cell r="M3634" t="str">
            <v>IMMUNGLOBULIN G</v>
          </cell>
          <cell r="N3634" t="str">
            <v>YENI SARK</v>
          </cell>
          <cell r="O3634">
            <v>10</v>
          </cell>
          <cell r="P3634" t="str">
            <v>G</v>
          </cell>
          <cell r="Q3634">
            <v>1</v>
          </cell>
          <cell r="R3634" t="str">
            <v>MOR RECETE</v>
          </cell>
          <cell r="S3634" t="str">
            <v>ITHAL</v>
          </cell>
          <cell r="T3634" t="str">
            <v>HOLLANDA</v>
          </cell>
          <cell r="U3634">
            <v>728</v>
          </cell>
          <cell r="V3634">
            <v>728</v>
          </cell>
          <cell r="W3634">
            <v>728</v>
          </cell>
          <cell r="X3634" t="str">
            <v>HOLLANDA</v>
          </cell>
          <cell r="Y3634">
            <v>0</v>
          </cell>
          <cell r="Z3634">
            <v>3</v>
          </cell>
          <cell r="AA3634">
            <v>5258.43</v>
          </cell>
          <cell r="AB3634">
            <v>5371.19</v>
          </cell>
          <cell r="AC3634">
            <v>5258.43</v>
          </cell>
        </row>
        <row r="3635">
          <cell r="A3635">
            <v>8699654980190</v>
          </cell>
          <cell r="B3635" t="str">
            <v>J06BA02</v>
          </cell>
          <cell r="C3635" t="str">
            <v>immunoglobulins, normal human, for intravascular adm.</v>
          </cell>
          <cell r="D3635" t="str">
            <v>REFERANS</v>
          </cell>
          <cell r="E3635" t="str">
            <v>FIYAT KORUMASIZ URUN</v>
          </cell>
          <cell r="F3635">
            <v>5</v>
          </cell>
          <cell r="G3635">
            <v>2</v>
          </cell>
          <cell r="H3635">
            <v>1</v>
          </cell>
          <cell r="I3635">
            <v>0</v>
          </cell>
          <cell r="J3635">
            <v>0</v>
          </cell>
          <cell r="K3635">
            <v>0</v>
          </cell>
          <cell r="L3635" t="str">
            <v>NANOGAM 2,5 G/50 ML IV INFUZYON ICIN COZELTI ICEREN FLAKON</v>
          </cell>
          <cell r="M3635" t="str">
            <v>IMMUNGLOBULIN G</v>
          </cell>
          <cell r="N3635" t="str">
            <v>YENI SARK</v>
          </cell>
          <cell r="O3635">
            <v>2.5</v>
          </cell>
          <cell r="P3635" t="str">
            <v>G</v>
          </cell>
          <cell r="Q3635">
            <v>1</v>
          </cell>
          <cell r="R3635" t="str">
            <v>MOR RECETE</v>
          </cell>
          <cell r="S3635" t="str">
            <v>ITHAL</v>
          </cell>
          <cell r="T3635" t="str">
            <v>HOLLANDA</v>
          </cell>
          <cell r="U3635">
            <v>182</v>
          </cell>
          <cell r="V3635">
            <v>182</v>
          </cell>
          <cell r="W3635">
            <v>182</v>
          </cell>
          <cell r="X3635" t="str">
            <v>HOLLANDA</v>
          </cell>
          <cell r="Y3635">
            <v>0</v>
          </cell>
          <cell r="Z3635">
            <v>3</v>
          </cell>
          <cell r="AA3635">
            <v>1314.51</v>
          </cell>
          <cell r="AB3635">
            <v>1348.4</v>
          </cell>
          <cell r="AC3635">
            <v>1314.51</v>
          </cell>
        </row>
        <row r="3636">
          <cell r="A3636">
            <v>8699654980183</v>
          </cell>
          <cell r="B3636" t="str">
            <v>J06BA02</v>
          </cell>
          <cell r="C3636" t="str">
            <v>immunoglobulins, normal human, for intravascular adm.</v>
          </cell>
          <cell r="D3636" t="str">
            <v>REFERANS</v>
          </cell>
          <cell r="E3636" t="str">
            <v>FIYAT KORUMASIZ URUN</v>
          </cell>
          <cell r="F3636">
            <v>5</v>
          </cell>
          <cell r="G3636">
            <v>2</v>
          </cell>
          <cell r="H3636">
            <v>1</v>
          </cell>
          <cell r="I3636">
            <v>0</v>
          </cell>
          <cell r="J3636">
            <v>0</v>
          </cell>
          <cell r="K3636">
            <v>0</v>
          </cell>
          <cell r="L3636" t="str">
            <v>NANOGAM 5 G/100 ML IV INFUZYON ICIN COZELTI ICEREN FLAKON</v>
          </cell>
          <cell r="M3636" t="str">
            <v>IMMUNGLOBULIN G</v>
          </cell>
          <cell r="N3636" t="str">
            <v>YENI SARK</v>
          </cell>
          <cell r="O3636">
            <v>5</v>
          </cell>
          <cell r="P3636" t="str">
            <v>G</v>
          </cell>
          <cell r="Q3636">
            <v>1</v>
          </cell>
          <cell r="R3636" t="str">
            <v>MOR RECETE</v>
          </cell>
          <cell r="S3636" t="str">
            <v>ITHAL</v>
          </cell>
          <cell r="T3636" t="str">
            <v>HOLLANDA</v>
          </cell>
          <cell r="U3636">
            <v>364</v>
          </cell>
          <cell r="V3636">
            <v>364</v>
          </cell>
          <cell r="W3636">
            <v>364</v>
          </cell>
          <cell r="X3636" t="str">
            <v>HOLLANDA</v>
          </cell>
          <cell r="Y3636">
            <v>0</v>
          </cell>
          <cell r="Z3636">
            <v>3</v>
          </cell>
          <cell r="AA3636">
            <v>2629.17</v>
          </cell>
          <cell r="AB3636">
            <v>2689.35</v>
          </cell>
          <cell r="AC3636">
            <v>2629.17</v>
          </cell>
        </row>
        <row r="3637">
          <cell r="A3637">
            <v>8699572270113</v>
          </cell>
          <cell r="B3637" t="str">
            <v>B02BD02</v>
          </cell>
          <cell r="C3637" t="str">
            <v>coagulation factor VIII</v>
          </cell>
          <cell r="D3637" t="str">
            <v>REFERANS</v>
          </cell>
          <cell r="E3637" t="str">
            <v>FIYAT KORUMASIZ URUN</v>
          </cell>
          <cell r="F3637">
            <v>0</v>
          </cell>
          <cell r="G3637">
            <v>2</v>
          </cell>
          <cell r="H3637">
            <v>1</v>
          </cell>
          <cell r="I3637">
            <v>0</v>
          </cell>
          <cell r="J3637">
            <v>0</v>
          </cell>
          <cell r="K3637">
            <v>0</v>
          </cell>
          <cell r="L3637" t="str">
            <v>REFACTO AF 1000 IU IV ENJEKSIYONLUK COZELTI ICIN TOZ VE COZUCU 1 FLAKON</v>
          </cell>
          <cell r="M3637" t="str">
            <v>INSAN KOAGULASYON FAKTORU VIII</v>
          </cell>
          <cell r="N3637" t="str">
            <v>PFIZER</v>
          </cell>
          <cell r="O3637">
            <v>1000</v>
          </cell>
          <cell r="P3637" t="str">
            <v>IU</v>
          </cell>
          <cell r="Q3637">
            <v>1</v>
          </cell>
          <cell r="R3637" t="str">
            <v>TURUNCU RECETE</v>
          </cell>
          <cell r="S3637" t="str">
            <v>ITHAL</v>
          </cell>
          <cell r="T3637" t="str">
            <v>ITALYA</v>
          </cell>
          <cell r="U3637">
            <v>686.89</v>
          </cell>
          <cell r="V3637">
            <v>686.89</v>
          </cell>
          <cell r="W3637">
            <v>686.89</v>
          </cell>
          <cell r="X3637" t="str">
            <v>ITALYA</v>
          </cell>
          <cell r="Y3637">
            <v>0</v>
          </cell>
          <cell r="Z3637">
            <v>0</v>
          </cell>
          <cell r="AA3637">
            <v>2219.1</v>
          </cell>
          <cell r="AB3637">
            <v>2271.08</v>
          </cell>
          <cell r="AC3637">
            <v>2219.1</v>
          </cell>
        </row>
        <row r="3638">
          <cell r="A3638">
            <v>8699572270137</v>
          </cell>
          <cell r="B3638" t="str">
            <v>B02BD02</v>
          </cell>
          <cell r="C3638" t="str">
            <v>coagulation factor VIII</v>
          </cell>
          <cell r="D3638" t="str">
            <v>REFERANS</v>
          </cell>
          <cell r="E3638" t="str">
            <v>FIYAT KORUMASIZ URUN</v>
          </cell>
          <cell r="F3638">
            <v>0</v>
          </cell>
          <cell r="G3638">
            <v>2</v>
          </cell>
          <cell r="H3638">
            <v>1</v>
          </cell>
          <cell r="I3638">
            <v>0</v>
          </cell>
          <cell r="J3638">
            <v>0</v>
          </cell>
          <cell r="K3638">
            <v>0</v>
          </cell>
          <cell r="L3638" t="str">
            <v>REFACTO AF 250 IU IV ENJEKSIYONLUK COZELTI ICIN TOZ VE COZUCU 1 FLAKON</v>
          </cell>
          <cell r="M3638" t="str">
            <v>INSAN KOAGULASYON FAKTORU VIII</v>
          </cell>
          <cell r="N3638" t="str">
            <v>PFIZER</v>
          </cell>
          <cell r="O3638">
            <v>250</v>
          </cell>
          <cell r="P3638" t="str">
            <v>IU</v>
          </cell>
          <cell r="Q3638">
            <v>1</v>
          </cell>
          <cell r="R3638" t="str">
            <v>TURUNCU RECETE</v>
          </cell>
          <cell r="S3638" t="str">
            <v>ITHAL</v>
          </cell>
          <cell r="T3638" t="str">
            <v>ITALYA</v>
          </cell>
          <cell r="U3638">
            <v>171.72</v>
          </cell>
          <cell r="V3638">
            <v>171.72</v>
          </cell>
          <cell r="W3638">
            <v>171.72</v>
          </cell>
          <cell r="X3638" t="str">
            <v>ITALYA</v>
          </cell>
          <cell r="Y3638">
            <v>0</v>
          </cell>
          <cell r="Z3638">
            <v>0</v>
          </cell>
          <cell r="AA3638">
            <v>535.64</v>
          </cell>
          <cell r="AB3638">
            <v>553.95000000000005</v>
          </cell>
          <cell r="AC3638">
            <v>535.64</v>
          </cell>
        </row>
        <row r="3639">
          <cell r="A3639">
            <v>8699572270120</v>
          </cell>
          <cell r="B3639" t="str">
            <v>B02BD02</v>
          </cell>
          <cell r="C3639" t="str">
            <v>coagulation factor VIII</v>
          </cell>
          <cell r="D3639" t="str">
            <v>REFERANS</v>
          </cell>
          <cell r="E3639" t="str">
            <v>FIYAT KORUMASIZ URUN</v>
          </cell>
          <cell r="F3639">
            <v>0</v>
          </cell>
          <cell r="G3639">
            <v>2</v>
          </cell>
          <cell r="H3639">
            <v>1</v>
          </cell>
          <cell r="I3639">
            <v>0</v>
          </cell>
          <cell r="J3639">
            <v>0</v>
          </cell>
          <cell r="K3639">
            <v>0</v>
          </cell>
          <cell r="L3639" t="str">
            <v>REFACTO AF 500 IU IV ENJEKSIYONLUK COZELTI ICIN TOZ VE COZUCU 1 FLAKON</v>
          </cell>
          <cell r="M3639" t="str">
            <v>INSAN KOAGULASYON FAKTORU VIII</v>
          </cell>
          <cell r="N3639" t="str">
            <v>PFIZER</v>
          </cell>
          <cell r="O3639">
            <v>500</v>
          </cell>
          <cell r="P3639" t="str">
            <v>IU</v>
          </cell>
          <cell r="Q3639">
            <v>1</v>
          </cell>
          <cell r="R3639" t="str">
            <v>TURUNCU RECETE</v>
          </cell>
          <cell r="S3639" t="str">
            <v>ITHAL</v>
          </cell>
          <cell r="T3639" t="str">
            <v>ITALYA</v>
          </cell>
          <cell r="U3639">
            <v>343.44</v>
          </cell>
          <cell r="V3639">
            <v>343.44</v>
          </cell>
          <cell r="W3639">
            <v>343.44</v>
          </cell>
          <cell r="X3639" t="str">
            <v>ITALYA</v>
          </cell>
          <cell r="Y3639">
            <v>0</v>
          </cell>
          <cell r="Z3639">
            <v>0</v>
          </cell>
          <cell r="AA3639">
            <v>1183.6400000000001</v>
          </cell>
          <cell r="AB3639">
            <v>1214.9100000000001</v>
          </cell>
          <cell r="AC3639">
            <v>1183.6400000000001</v>
          </cell>
        </row>
        <row r="3640">
          <cell r="A3640">
            <v>8699535980608</v>
          </cell>
          <cell r="B3640" t="str">
            <v>B05AA01</v>
          </cell>
          <cell r="C3640" t="str">
            <v>albumin</v>
          </cell>
          <cell r="D3640" t="str">
            <v>REFERANS</v>
          </cell>
          <cell r="E3640" t="str">
            <v>FIYAT KORUMASIZ URUN</v>
          </cell>
          <cell r="F3640">
            <v>5</v>
          </cell>
          <cell r="G3640">
            <v>2</v>
          </cell>
          <cell r="H3640">
            <v>1</v>
          </cell>
          <cell r="I3640">
            <v>0</v>
          </cell>
          <cell r="J3640">
            <v>0</v>
          </cell>
          <cell r="K3640">
            <v>0</v>
          </cell>
          <cell r="L3640" t="str">
            <v>BIOTEST HUMAN ALBUMIN FH %20 50 ML IV INFUZYON ICIN COZ.ICEREN FLAKON</v>
          </cell>
          <cell r="M3640" t="str">
            <v>INSAN PLAZMA PROTEINI + HUMAN ALBUMIN</v>
          </cell>
          <cell r="N3640" t="str">
            <v>KANSUK</v>
          </cell>
          <cell r="O3640">
            <v>0.2</v>
          </cell>
          <cell r="P3640" t="str">
            <v>G</v>
          </cell>
          <cell r="Q3640">
            <v>50</v>
          </cell>
          <cell r="R3640" t="str">
            <v>MOR RECETE</v>
          </cell>
          <cell r="S3640" t="str">
            <v>ITHAL</v>
          </cell>
          <cell r="T3640" t="str">
            <v>ITALYA</v>
          </cell>
          <cell r="U3640">
            <v>26.33</v>
          </cell>
          <cell r="V3640">
            <v>26.33</v>
          </cell>
          <cell r="W3640">
            <v>26.33</v>
          </cell>
          <cell r="X3640" t="str">
            <v>ITALYA</v>
          </cell>
          <cell r="Y3640">
            <v>0</v>
          </cell>
          <cell r="Z3640">
            <v>3</v>
          </cell>
          <cell r="AA3640">
            <v>177.27</v>
          </cell>
          <cell r="AB3640">
            <v>187.96</v>
          </cell>
          <cell r="AC3640">
            <v>177.27</v>
          </cell>
        </row>
        <row r="3641">
          <cell r="A3641">
            <v>8699517762161</v>
          </cell>
          <cell r="B3641" t="str">
            <v>L01XX19</v>
          </cell>
          <cell r="C3641" t="str">
            <v>irinotecan</v>
          </cell>
          <cell r="D3641" t="str">
            <v>ESDEGER</v>
          </cell>
          <cell r="E3641" t="str">
            <v>FIYAT KORUMASIZ URUN</v>
          </cell>
          <cell r="F3641">
            <v>0</v>
          </cell>
          <cell r="G3641">
            <v>1</v>
          </cell>
          <cell r="H3641">
            <v>1</v>
          </cell>
          <cell r="I3641">
            <v>0</v>
          </cell>
          <cell r="J3641">
            <v>0</v>
          </cell>
          <cell r="K3641">
            <v>0</v>
          </cell>
          <cell r="L3641" t="str">
            <v>IROTEN 100 MG/5 ML KONSANTRE INFUZYON COZELTISI</v>
          </cell>
          <cell r="M3641" t="str">
            <v>IRINOTEKAN HCL</v>
          </cell>
          <cell r="N3641" t="str">
            <v>ACTAVIS ILAC</v>
          </cell>
          <cell r="O3641" t="str">
            <v>100+5</v>
          </cell>
          <cell r="P3641" t="str">
            <v>MG/ML</v>
          </cell>
          <cell r="Q3641">
            <v>1</v>
          </cell>
          <cell r="R3641" t="str">
            <v>NORMAL RECETE</v>
          </cell>
          <cell r="S3641" t="str">
            <v>ITHAL</v>
          </cell>
          <cell r="T3641" t="str">
            <v>BULGARISTAN</v>
          </cell>
          <cell r="U3641">
            <v>21.55</v>
          </cell>
          <cell r="V3641">
            <v>143.04</v>
          </cell>
          <cell r="W3641">
            <v>21.55</v>
          </cell>
          <cell r="X3641" t="str">
            <v>BULGARISTAN</v>
          </cell>
          <cell r="Y3641">
            <v>0</v>
          </cell>
          <cell r="Z3641">
            <v>0</v>
          </cell>
          <cell r="AA3641">
            <v>82.21</v>
          </cell>
          <cell r="AB3641">
            <v>88.56</v>
          </cell>
          <cell r="AC3641">
            <v>82.21</v>
          </cell>
        </row>
        <row r="3642">
          <cell r="A3642">
            <v>8699517762314</v>
          </cell>
          <cell r="B3642" t="str">
            <v>L01XX19</v>
          </cell>
          <cell r="C3642" t="str">
            <v>irinotecan</v>
          </cell>
          <cell r="D3642" t="str">
            <v>ESDEGER</v>
          </cell>
          <cell r="E3642" t="str">
            <v>FIYAT KORUMASIZ URUN</v>
          </cell>
          <cell r="F3642">
            <v>0</v>
          </cell>
          <cell r="G3642">
            <v>5</v>
          </cell>
          <cell r="H3642">
            <v>4</v>
          </cell>
          <cell r="I3642">
            <v>0</v>
          </cell>
          <cell r="J3642">
            <v>0</v>
          </cell>
          <cell r="K3642">
            <v>0</v>
          </cell>
          <cell r="L3642" t="str">
            <v>IROTEN 300 MG/15 ML IV INFUZYON ICIN KONSANTRE COZELTI ICEREN FLAKON</v>
          </cell>
          <cell r="M3642" t="str">
            <v>IRINOTEKAN HCL</v>
          </cell>
          <cell r="N3642" t="str">
            <v>ACTAVIS ILAC</v>
          </cell>
          <cell r="O3642" t="str">
            <v>300+15</v>
          </cell>
          <cell r="P3642" t="str">
            <v>MG/ML</v>
          </cell>
          <cell r="Q3642">
            <v>1</v>
          </cell>
          <cell r="R3642" t="str">
            <v>NORMAL RECETE</v>
          </cell>
          <cell r="S3642" t="str">
            <v>ITHAL</v>
          </cell>
          <cell r="T3642" t="str">
            <v>BULGARISTAN</v>
          </cell>
          <cell r="U3642">
            <v>64.650000000000006</v>
          </cell>
          <cell r="V3642">
            <v>64.650000000000006</v>
          </cell>
          <cell r="W3642">
            <v>64.650000000000006</v>
          </cell>
          <cell r="X3642" t="str">
            <v>BULGARISTAN</v>
          </cell>
          <cell r="Y3642">
            <v>0</v>
          </cell>
          <cell r="Z3642">
            <v>0</v>
          </cell>
          <cell r="AA3642">
            <v>246.66</v>
          </cell>
          <cell r="AB3642">
            <v>259.19</v>
          </cell>
          <cell r="AC3642">
            <v>246.66</v>
          </cell>
        </row>
        <row r="3643">
          <cell r="A3643">
            <v>8699517762307</v>
          </cell>
          <cell r="B3643" t="str">
            <v>L01XX19</v>
          </cell>
          <cell r="C3643" t="str">
            <v>irinotecan</v>
          </cell>
          <cell r="D3643" t="str">
            <v>ESDEGER</v>
          </cell>
          <cell r="E3643" t="str">
            <v>FIYAT KORUMASIZ URUN</v>
          </cell>
          <cell r="F3643">
            <v>0</v>
          </cell>
          <cell r="G3643">
            <v>5</v>
          </cell>
          <cell r="H3643">
            <v>4</v>
          </cell>
          <cell r="I3643">
            <v>0</v>
          </cell>
          <cell r="J3643">
            <v>0</v>
          </cell>
          <cell r="K3643">
            <v>0</v>
          </cell>
          <cell r="L3643" t="str">
            <v>IROTEN 500 MG/25 ML IV INFUZYON ICIN KONSANTRE COZELTI ICEREN FLAKON</v>
          </cell>
          <cell r="M3643" t="str">
            <v>IRINOTEKAN HCL</v>
          </cell>
          <cell r="N3643" t="str">
            <v>ACTAVIS ILAC</v>
          </cell>
          <cell r="O3643" t="str">
            <v>500+25</v>
          </cell>
          <cell r="P3643" t="str">
            <v>MG/ML</v>
          </cell>
          <cell r="Q3643">
            <v>1</v>
          </cell>
          <cell r="R3643" t="str">
            <v>NORMAL RECETE</v>
          </cell>
          <cell r="S3643" t="str">
            <v>ITHAL</v>
          </cell>
          <cell r="T3643" t="str">
            <v>BULGARISTAN</v>
          </cell>
          <cell r="U3643">
            <v>107.75</v>
          </cell>
          <cell r="V3643">
            <v>107.75</v>
          </cell>
          <cell r="W3643">
            <v>107.75</v>
          </cell>
          <cell r="X3643" t="str">
            <v>BULGARISTAN</v>
          </cell>
          <cell r="Y3643">
            <v>0</v>
          </cell>
          <cell r="Z3643">
            <v>0</v>
          </cell>
          <cell r="AA3643">
            <v>411.11</v>
          </cell>
          <cell r="AB3643">
            <v>426.93</v>
          </cell>
          <cell r="AC3643">
            <v>411.11</v>
          </cell>
        </row>
        <row r="3644">
          <cell r="A3644">
            <v>8699839150035</v>
          </cell>
          <cell r="B3644" t="str">
            <v>J02AC02</v>
          </cell>
          <cell r="C3644" t="str">
            <v>itraconazole</v>
          </cell>
          <cell r="D3644" t="str">
            <v>ESDEGER</v>
          </cell>
          <cell r="E3644" t="str">
            <v>FIYAT KORUMASIZ URUN</v>
          </cell>
          <cell r="F3644">
            <v>0</v>
          </cell>
          <cell r="G3644">
            <v>1</v>
          </cell>
          <cell r="H3644">
            <v>1</v>
          </cell>
          <cell r="I3644">
            <v>0</v>
          </cell>
          <cell r="J3644">
            <v>0</v>
          </cell>
          <cell r="K3644">
            <v>0</v>
          </cell>
          <cell r="L3644" t="str">
            <v>ITRAXYL 100 MG 15 MIKROPELLET KAPSUL</v>
          </cell>
          <cell r="M3644" t="str">
            <v>ITRAKANAZOL</v>
          </cell>
          <cell r="N3644" t="str">
            <v>KEYMEN</v>
          </cell>
          <cell r="O3644">
            <v>100</v>
          </cell>
          <cell r="P3644" t="str">
            <v>MG</v>
          </cell>
          <cell r="Q3644">
            <v>15</v>
          </cell>
          <cell r="R3644" t="str">
            <v>NORMAL RECETE</v>
          </cell>
          <cell r="S3644" t="str">
            <v>IMAL</v>
          </cell>
          <cell r="T3644" t="str">
            <v>YUNANISTAN</v>
          </cell>
          <cell r="U3644">
            <v>7.27</v>
          </cell>
          <cell r="V3644">
            <v>11.89</v>
          </cell>
          <cell r="W3644">
            <v>7.13</v>
          </cell>
          <cell r="X3644" t="str">
            <v>YUNANISTAN</v>
          </cell>
          <cell r="Y3644">
            <v>0</v>
          </cell>
          <cell r="Z3644">
            <v>0</v>
          </cell>
          <cell r="AA3644">
            <v>27.16</v>
          </cell>
          <cell r="AB3644">
            <v>29.43</v>
          </cell>
          <cell r="AC3644">
            <v>27.16</v>
          </cell>
        </row>
        <row r="3645">
          <cell r="A3645">
            <v>8699839150042</v>
          </cell>
          <cell r="B3645" t="str">
            <v>J02AC02</v>
          </cell>
          <cell r="C3645" t="str">
            <v>itraconazole</v>
          </cell>
          <cell r="D3645" t="str">
            <v>ESDEGER</v>
          </cell>
          <cell r="E3645" t="str">
            <v>FIYAT KORUMASIZ URUN</v>
          </cell>
          <cell r="F3645">
            <v>0</v>
          </cell>
          <cell r="G3645">
            <v>1</v>
          </cell>
          <cell r="H3645">
            <v>1</v>
          </cell>
          <cell r="I3645">
            <v>0</v>
          </cell>
          <cell r="J3645">
            <v>0</v>
          </cell>
          <cell r="K3645">
            <v>0</v>
          </cell>
          <cell r="L3645" t="str">
            <v>ITRAXYL 100 MG 28 MIKROPELLET KAPSUL</v>
          </cell>
          <cell r="M3645" t="str">
            <v>ITRAKANAZOL</v>
          </cell>
          <cell r="N3645" t="str">
            <v>KEYMEN</v>
          </cell>
          <cell r="O3645">
            <v>100</v>
          </cell>
          <cell r="P3645" t="str">
            <v>MG</v>
          </cell>
          <cell r="Q3645">
            <v>28</v>
          </cell>
          <cell r="R3645" t="str">
            <v>NORMAL RECETE</v>
          </cell>
          <cell r="S3645" t="str">
            <v>IMAL</v>
          </cell>
          <cell r="T3645" t="str">
            <v>YUNANISTAN</v>
          </cell>
          <cell r="U3645">
            <v>18.63</v>
          </cell>
          <cell r="V3645">
            <v>22.19</v>
          </cell>
          <cell r="W3645">
            <v>13.31</v>
          </cell>
          <cell r="X3645" t="str">
            <v>YUNANISTAN</v>
          </cell>
          <cell r="Y3645">
            <v>0</v>
          </cell>
          <cell r="Z3645">
            <v>0</v>
          </cell>
          <cell r="AA3645">
            <v>50.72</v>
          </cell>
          <cell r="AB3645">
            <v>54.87</v>
          </cell>
          <cell r="AC3645">
            <v>50.72</v>
          </cell>
        </row>
        <row r="3646">
          <cell r="A3646">
            <v>8699839150028</v>
          </cell>
          <cell r="B3646" t="str">
            <v>J02AC02</v>
          </cell>
          <cell r="C3646" t="str">
            <v>itraconazole</v>
          </cell>
          <cell r="D3646" t="str">
            <v>ESDEGER</v>
          </cell>
          <cell r="E3646" t="str">
            <v>FIYAT KORUMASIZ URUN</v>
          </cell>
          <cell r="F3646">
            <v>3</v>
          </cell>
          <cell r="G3646">
            <v>1</v>
          </cell>
          <cell r="H3646">
            <v>2</v>
          </cell>
          <cell r="I3646">
            <v>0</v>
          </cell>
          <cell r="J3646">
            <v>0</v>
          </cell>
          <cell r="K3646">
            <v>0</v>
          </cell>
          <cell r="L3646" t="str">
            <v>ITRAXYL 100 MG 4 MIKROPELLET KAPSUL</v>
          </cell>
          <cell r="M3646" t="str">
            <v>ITRAKANAZOL</v>
          </cell>
          <cell r="N3646" t="str">
            <v>KEYMEN</v>
          </cell>
          <cell r="O3646">
            <v>100</v>
          </cell>
          <cell r="P3646" t="str">
            <v>MG</v>
          </cell>
          <cell r="Q3646">
            <v>4</v>
          </cell>
          <cell r="R3646" t="str">
            <v>NORMAL RECETE</v>
          </cell>
          <cell r="S3646" t="str">
            <v>IMAL</v>
          </cell>
          <cell r="T3646" t="str">
            <v>TURKIYE</v>
          </cell>
          <cell r="U3646">
            <v>1.81</v>
          </cell>
          <cell r="V3646">
            <v>1.81</v>
          </cell>
          <cell r="W3646">
            <v>0</v>
          </cell>
          <cell r="X3646" t="str">
            <v>TURKIYE</v>
          </cell>
          <cell r="Y3646">
            <v>0</v>
          </cell>
          <cell r="Z3646">
            <v>0</v>
          </cell>
          <cell r="AA3646">
            <v>6.88</v>
          </cell>
          <cell r="AB3646">
            <v>7.49</v>
          </cell>
          <cell r="AC3646">
            <v>6.88</v>
          </cell>
        </row>
        <row r="3647">
          <cell r="A3647">
            <v>8699517190100</v>
          </cell>
          <cell r="B3647" t="str">
            <v>D10BA01</v>
          </cell>
          <cell r="C3647" t="str">
            <v>isotretinoin</v>
          </cell>
          <cell r="D3647" t="str">
            <v>ESDEGER</v>
          </cell>
          <cell r="E3647" t="str">
            <v>FIYAT KORUMALI URUN</v>
          </cell>
          <cell r="F3647">
            <v>0</v>
          </cell>
          <cell r="G3647">
            <v>1</v>
          </cell>
          <cell r="H3647">
            <v>1</v>
          </cell>
          <cell r="I3647">
            <v>0</v>
          </cell>
          <cell r="J3647">
            <v>0</v>
          </cell>
          <cell r="K3647">
            <v>0</v>
          </cell>
          <cell r="L3647" t="str">
            <v>ZORETANIN 10 MG 30 KAPSUL</v>
          </cell>
          <cell r="M3647" t="str">
            <v>IZOTRETINOIN</v>
          </cell>
          <cell r="N3647" t="str">
            <v>ACTAVIS ILAC</v>
          </cell>
          <cell r="O3647">
            <v>10</v>
          </cell>
          <cell r="P3647" t="str">
            <v>MG</v>
          </cell>
          <cell r="Q3647">
            <v>30</v>
          </cell>
          <cell r="R3647" t="str">
            <v>NORMAL RECETE</v>
          </cell>
          <cell r="S3647" t="str">
            <v>ITHAL</v>
          </cell>
          <cell r="T3647" t="str">
            <v>ISVICRE</v>
          </cell>
          <cell r="U3647">
            <v>8.27</v>
          </cell>
          <cell r="V3647">
            <v>13</v>
          </cell>
          <cell r="W3647">
            <v>8.27</v>
          </cell>
          <cell r="X3647" t="str">
            <v>ISVICRE</v>
          </cell>
          <cell r="Y3647">
            <v>0</v>
          </cell>
          <cell r="Z3647">
            <v>0</v>
          </cell>
          <cell r="AA3647">
            <v>31.54</v>
          </cell>
          <cell r="AB3647">
            <v>34.159999999999997</v>
          </cell>
          <cell r="AC3647">
            <v>31.54</v>
          </cell>
        </row>
        <row r="3648">
          <cell r="A3648">
            <v>8699517190209</v>
          </cell>
          <cell r="B3648" t="str">
            <v>D10BA01</v>
          </cell>
          <cell r="C3648" t="str">
            <v>isotretinoin</v>
          </cell>
          <cell r="D3648" t="str">
            <v>ESDEGER</v>
          </cell>
          <cell r="E3648" t="str">
            <v>FIYAT KORUMALI URUN</v>
          </cell>
          <cell r="F3648">
            <v>0</v>
          </cell>
          <cell r="G3648">
            <v>1</v>
          </cell>
          <cell r="H3648">
            <v>1</v>
          </cell>
          <cell r="I3648">
            <v>0</v>
          </cell>
          <cell r="J3648">
            <v>0</v>
          </cell>
          <cell r="K3648">
            <v>0</v>
          </cell>
          <cell r="L3648" t="str">
            <v>ZORETANIN 20 MG 30 KAPSUL</v>
          </cell>
          <cell r="M3648" t="str">
            <v>IZOTRETINOIN</v>
          </cell>
          <cell r="N3648" t="str">
            <v>ACTAVIS ILAC</v>
          </cell>
          <cell r="O3648">
            <v>20</v>
          </cell>
          <cell r="P3648" t="str">
            <v>MG</v>
          </cell>
          <cell r="Q3648">
            <v>30</v>
          </cell>
          <cell r="R3648" t="str">
            <v>NORMAL RECETE</v>
          </cell>
          <cell r="S3648" t="str">
            <v>ITHAL</v>
          </cell>
          <cell r="T3648" t="str">
            <v>ISVICRE</v>
          </cell>
          <cell r="U3648">
            <v>14.3</v>
          </cell>
          <cell r="V3648">
            <v>19.78</v>
          </cell>
          <cell r="W3648">
            <v>14.3</v>
          </cell>
          <cell r="X3648" t="str">
            <v>ISVICRE</v>
          </cell>
          <cell r="Y3648">
            <v>0</v>
          </cell>
          <cell r="Z3648">
            <v>0</v>
          </cell>
          <cell r="AA3648">
            <v>54.55</v>
          </cell>
          <cell r="AB3648">
            <v>58.96</v>
          </cell>
          <cell r="AC3648">
            <v>54.55</v>
          </cell>
        </row>
        <row r="3649">
          <cell r="A3649">
            <v>8699783010201</v>
          </cell>
          <cell r="B3649" t="str">
            <v>V03AE07</v>
          </cell>
          <cell r="C3649" t="str">
            <v>calcium acetate</v>
          </cell>
          <cell r="D3649" t="str">
            <v>ESDEGER</v>
          </cell>
          <cell r="E3649" t="str">
            <v>FIYAT KORUMALI URUN</v>
          </cell>
          <cell r="F3649">
            <v>0</v>
          </cell>
          <cell r="G3649">
            <v>1</v>
          </cell>
          <cell r="H3649">
            <v>1</v>
          </cell>
          <cell r="I3649">
            <v>0</v>
          </cell>
          <cell r="J3649">
            <v>0</v>
          </cell>
          <cell r="K3649">
            <v>0</v>
          </cell>
          <cell r="L3649" t="str">
            <v>PHOS-NO 1000 MG 180 TABLET</v>
          </cell>
          <cell r="M3649" t="str">
            <v>KALSIYUM ASETAT</v>
          </cell>
          <cell r="N3649" t="str">
            <v>GEN ILAC</v>
          </cell>
          <cell r="O3649">
            <v>1000</v>
          </cell>
          <cell r="P3649" t="str">
            <v>MG</v>
          </cell>
          <cell r="Q3649">
            <v>180</v>
          </cell>
          <cell r="R3649" t="str">
            <v>NORMAL RECETE</v>
          </cell>
          <cell r="S3649" t="str">
            <v>IMAL</v>
          </cell>
          <cell r="T3649" t="str">
            <v>FRANSA</v>
          </cell>
          <cell r="U3649">
            <v>27.27</v>
          </cell>
          <cell r="V3649">
            <v>27.27</v>
          </cell>
          <cell r="W3649">
            <v>21.81</v>
          </cell>
          <cell r="X3649" t="str">
            <v>FRANSA</v>
          </cell>
          <cell r="Y3649">
            <v>0</v>
          </cell>
          <cell r="Z3649">
            <v>0</v>
          </cell>
          <cell r="AA3649">
            <v>61.06</v>
          </cell>
          <cell r="AB3649">
            <v>65.930000000000007</v>
          </cell>
          <cell r="AC3649">
            <v>61.06</v>
          </cell>
        </row>
        <row r="3650">
          <cell r="A3650">
            <v>8697621750463</v>
          </cell>
          <cell r="B3650" t="str">
            <v>H01BB03</v>
          </cell>
          <cell r="C3650" t="str">
            <v>carbetocin</v>
          </cell>
          <cell r="D3650" t="str">
            <v>REFERANS</v>
          </cell>
          <cell r="E3650" t="str">
            <v>FIYAT KORUMASIZ URUN</v>
          </cell>
          <cell r="F3650">
            <v>0</v>
          </cell>
          <cell r="G3650">
            <v>2</v>
          </cell>
          <cell r="H3650">
            <v>1</v>
          </cell>
          <cell r="I3650">
            <v>0</v>
          </cell>
          <cell r="J3650">
            <v>0</v>
          </cell>
          <cell r="K3650">
            <v>0</v>
          </cell>
          <cell r="L3650" t="str">
            <v>PABAL 100 MCG/ML IV ENJEKSIYONLUK COZELTI ICEREN 1 AMPUL</v>
          </cell>
          <cell r="M3650" t="str">
            <v>KARBETOSIN</v>
          </cell>
          <cell r="N3650" t="str">
            <v>FERRING ILAC</v>
          </cell>
          <cell r="O3650">
            <v>100</v>
          </cell>
          <cell r="P3650" t="str">
            <v>MCG</v>
          </cell>
          <cell r="Q3650">
            <v>1</v>
          </cell>
          <cell r="R3650" t="str">
            <v>NORMAL RECETE</v>
          </cell>
          <cell r="S3650" t="str">
            <v>ITHAL</v>
          </cell>
          <cell r="T3650" t="str">
            <v>YUNANISTAN</v>
          </cell>
          <cell r="U3650">
            <v>19.89</v>
          </cell>
          <cell r="V3650">
            <v>19.89</v>
          </cell>
          <cell r="W3650">
            <v>19.89</v>
          </cell>
          <cell r="X3650" t="str">
            <v>YUNANISTAN</v>
          </cell>
          <cell r="Y3650">
            <v>0</v>
          </cell>
          <cell r="Z3650">
            <v>0</v>
          </cell>
          <cell r="AA3650">
            <v>75.87</v>
          </cell>
          <cell r="AB3650">
            <v>81.78</v>
          </cell>
          <cell r="AC3650">
            <v>75.87</v>
          </cell>
        </row>
        <row r="3651">
          <cell r="A3651">
            <v>3400935930873</v>
          </cell>
          <cell r="B3651" t="str">
            <v>S01XA20</v>
          </cell>
          <cell r="C3651" t="str">
            <v>artificial tears and other indifferent preparations</v>
          </cell>
          <cell r="D3651" t="str">
            <v>ESDEGER</v>
          </cell>
          <cell r="E3651" t="str">
            <v>FIYAT KORUMALI URUN</v>
          </cell>
          <cell r="F3651">
            <v>4</v>
          </cell>
          <cell r="G3651">
            <v>1</v>
          </cell>
          <cell r="H3651">
            <v>2</v>
          </cell>
          <cell r="I3651">
            <v>0</v>
          </cell>
          <cell r="J3651">
            <v>0</v>
          </cell>
          <cell r="K3651">
            <v>0</v>
          </cell>
          <cell r="L3651" t="str">
            <v>LIPOTEARS %0,2 OFTALMIK JEL,10 GR</v>
          </cell>
          <cell r="M3651" t="str">
            <v>KARBOMER</v>
          </cell>
          <cell r="N3651" t="str">
            <v>BAUSCH&amp;LOMB</v>
          </cell>
          <cell r="O3651">
            <v>2</v>
          </cell>
          <cell r="P3651" t="str">
            <v>MG</v>
          </cell>
          <cell r="Q3651">
            <v>10</v>
          </cell>
          <cell r="R3651" t="str">
            <v>NORMAL RECETE</v>
          </cell>
          <cell r="S3651" t="str">
            <v>ITHAL</v>
          </cell>
          <cell r="T3651" t="str">
            <v>TURKIYE</v>
          </cell>
          <cell r="U3651">
            <v>1.91</v>
          </cell>
          <cell r="V3651">
            <v>1.91</v>
          </cell>
          <cell r="W3651">
            <v>0</v>
          </cell>
          <cell r="X3651" t="str">
            <v>TURKIYE</v>
          </cell>
          <cell r="Y3651">
            <v>0</v>
          </cell>
          <cell r="Z3651">
            <v>0</v>
          </cell>
          <cell r="AA3651">
            <v>7.28</v>
          </cell>
          <cell r="AB3651">
            <v>7.93</v>
          </cell>
          <cell r="AC3651">
            <v>7.28</v>
          </cell>
        </row>
        <row r="3652">
          <cell r="A3652">
            <v>8699760440083</v>
          </cell>
          <cell r="B3652" t="str">
            <v>S01XA20</v>
          </cell>
          <cell r="C3652" t="str">
            <v>artificial tears and other indifferent preparations</v>
          </cell>
          <cell r="D3652" t="str">
            <v>REFERANS</v>
          </cell>
          <cell r="E3652" t="str">
            <v>FIYAT KORUMALI URUN</v>
          </cell>
          <cell r="F3652">
            <v>4</v>
          </cell>
          <cell r="G3652">
            <v>1</v>
          </cell>
          <cell r="H3652">
            <v>2</v>
          </cell>
          <cell r="I3652">
            <v>0</v>
          </cell>
          <cell r="J3652">
            <v>0</v>
          </cell>
          <cell r="K3652">
            <v>0</v>
          </cell>
          <cell r="L3652" t="str">
            <v xml:space="preserve">VISCOTEARS OFTALMIK JEL 10 GR </v>
          </cell>
          <cell r="M3652" t="str">
            <v>KARBOMER</v>
          </cell>
          <cell r="N3652" t="str">
            <v>ALCON</v>
          </cell>
          <cell r="O3652">
            <v>0</v>
          </cell>
          <cell r="P3652">
            <v>0</v>
          </cell>
          <cell r="Q3652">
            <v>10</v>
          </cell>
          <cell r="R3652" t="str">
            <v>NORMAL RECETE</v>
          </cell>
          <cell r="S3652" t="str">
            <v>ITHAL</v>
          </cell>
          <cell r="T3652" t="str">
            <v>TURKIYE</v>
          </cell>
          <cell r="U3652">
            <v>1.98</v>
          </cell>
          <cell r="V3652">
            <v>1.98</v>
          </cell>
          <cell r="W3652">
            <v>0</v>
          </cell>
          <cell r="X3652" t="str">
            <v>TURKIYE</v>
          </cell>
          <cell r="Y3652">
            <v>0</v>
          </cell>
          <cell r="Z3652">
            <v>0</v>
          </cell>
          <cell r="AA3652">
            <v>7.52</v>
          </cell>
          <cell r="AB3652">
            <v>8.19</v>
          </cell>
          <cell r="AC3652">
            <v>7.52</v>
          </cell>
        </row>
        <row r="3653">
          <cell r="A3653">
            <v>8699580010299</v>
          </cell>
          <cell r="B3653" t="str">
            <v>C07AG02</v>
          </cell>
          <cell r="C3653" t="str">
            <v>carvedilol</v>
          </cell>
          <cell r="D3653" t="str">
            <v>ESDEGER</v>
          </cell>
          <cell r="E3653" t="str">
            <v>FIYAT KORUMASIZ URUN</v>
          </cell>
          <cell r="F3653">
            <v>0</v>
          </cell>
          <cell r="G3653">
            <v>1</v>
          </cell>
          <cell r="H3653">
            <v>1</v>
          </cell>
          <cell r="I3653">
            <v>0</v>
          </cell>
          <cell r="J3653">
            <v>0</v>
          </cell>
          <cell r="K3653">
            <v>0</v>
          </cell>
          <cell r="L3653" t="str">
            <v>CARVESAN 12,5 MG 30 TABLET</v>
          </cell>
          <cell r="M3653" t="str">
            <v>KARVEDILOL</v>
          </cell>
          <cell r="N3653" t="str">
            <v>DROGSAN</v>
          </cell>
          <cell r="O3653">
            <v>12.5</v>
          </cell>
          <cell r="P3653" t="str">
            <v>MG</v>
          </cell>
          <cell r="Q3653">
            <v>30</v>
          </cell>
          <cell r="R3653" t="str">
            <v>NORMAL RECETE</v>
          </cell>
          <cell r="S3653" t="str">
            <v>IMAL</v>
          </cell>
          <cell r="T3653" t="str">
            <v>YUNANISTAN</v>
          </cell>
          <cell r="U3653">
            <v>3.67</v>
          </cell>
          <cell r="V3653">
            <v>5.91</v>
          </cell>
          <cell r="W3653">
            <v>3.54</v>
          </cell>
          <cell r="X3653" t="str">
            <v>FRANSA</v>
          </cell>
          <cell r="Y3653">
            <v>0</v>
          </cell>
          <cell r="Z3653">
            <v>0</v>
          </cell>
          <cell r="AA3653">
            <v>12</v>
          </cell>
          <cell r="AB3653">
            <v>13.06</v>
          </cell>
          <cell r="AC3653">
            <v>12</v>
          </cell>
        </row>
        <row r="3654">
          <cell r="A3654">
            <v>8699580010305</v>
          </cell>
          <cell r="B3654" t="str">
            <v>C07AG02</v>
          </cell>
          <cell r="C3654" t="str">
            <v>carvedilol</v>
          </cell>
          <cell r="D3654" t="str">
            <v>ESDEGER</v>
          </cell>
          <cell r="E3654" t="str">
            <v>FIYAT KORUMASIZ URUN</v>
          </cell>
          <cell r="F3654">
            <v>0</v>
          </cell>
          <cell r="G3654">
            <v>1</v>
          </cell>
          <cell r="H3654">
            <v>1</v>
          </cell>
          <cell r="I3654">
            <v>0</v>
          </cell>
          <cell r="J3654">
            <v>0</v>
          </cell>
          <cell r="K3654">
            <v>0</v>
          </cell>
          <cell r="L3654" t="str">
            <v>CARVESAN 25 MG 30 TABLET</v>
          </cell>
          <cell r="M3654" t="str">
            <v>KARVEDILOL</v>
          </cell>
          <cell r="N3654" t="str">
            <v>DROGSAN</v>
          </cell>
          <cell r="O3654">
            <v>25</v>
          </cell>
          <cell r="P3654" t="str">
            <v>MG</v>
          </cell>
          <cell r="Q3654">
            <v>30</v>
          </cell>
          <cell r="R3654" t="str">
            <v>NORMAL RECETE</v>
          </cell>
          <cell r="S3654" t="str">
            <v>IMAL</v>
          </cell>
          <cell r="T3654" t="str">
            <v>ITALYA</v>
          </cell>
          <cell r="U3654">
            <v>4.58</v>
          </cell>
          <cell r="V3654">
            <v>6.29</v>
          </cell>
          <cell r="W3654">
            <v>3.77</v>
          </cell>
          <cell r="X3654" t="str">
            <v>ITALYA</v>
          </cell>
          <cell r="Y3654">
            <v>0</v>
          </cell>
          <cell r="Z3654">
            <v>0</v>
          </cell>
          <cell r="AA3654">
            <v>13.17</v>
          </cell>
          <cell r="AB3654">
            <v>14.32</v>
          </cell>
          <cell r="AC3654">
            <v>13.17</v>
          </cell>
        </row>
        <row r="3655">
          <cell r="A3655">
            <v>8699580010282</v>
          </cell>
          <cell r="B3655" t="str">
            <v>C07AG02</v>
          </cell>
          <cell r="C3655" t="str">
            <v>carvedilol</v>
          </cell>
          <cell r="D3655" t="str">
            <v>ESDEGER</v>
          </cell>
          <cell r="E3655" t="str">
            <v>FIYAT KORUMASIZ URUN</v>
          </cell>
          <cell r="F3655">
            <v>3</v>
          </cell>
          <cell r="G3655">
            <v>1</v>
          </cell>
          <cell r="H3655">
            <v>2</v>
          </cell>
          <cell r="I3655">
            <v>0</v>
          </cell>
          <cell r="J3655">
            <v>0</v>
          </cell>
          <cell r="K3655">
            <v>0</v>
          </cell>
          <cell r="L3655" t="str">
            <v>CARVESAN 6,25 MG 30 TABLET</v>
          </cell>
          <cell r="M3655" t="str">
            <v>KARVEDILOL</v>
          </cell>
          <cell r="N3655" t="str">
            <v>DROGSAN</v>
          </cell>
          <cell r="O3655">
            <v>6.25</v>
          </cell>
          <cell r="P3655" t="str">
            <v>MG</v>
          </cell>
          <cell r="Q3655">
            <v>30</v>
          </cell>
          <cell r="R3655" t="str">
            <v>NORMAL RECETE</v>
          </cell>
          <cell r="S3655" t="str">
            <v>IMAL</v>
          </cell>
          <cell r="T3655" t="str">
            <v>TURKIYE</v>
          </cell>
          <cell r="U3655">
            <v>1.76</v>
          </cell>
          <cell r="V3655">
            <v>1.76</v>
          </cell>
          <cell r="W3655">
            <v>0</v>
          </cell>
          <cell r="X3655" t="str">
            <v>TURKIYE</v>
          </cell>
          <cell r="Y3655">
            <v>0</v>
          </cell>
          <cell r="Z3655">
            <v>0</v>
          </cell>
          <cell r="AA3655">
            <v>6.68</v>
          </cell>
          <cell r="AB3655">
            <v>7.28</v>
          </cell>
          <cell r="AC3655">
            <v>6.68</v>
          </cell>
        </row>
        <row r="3656">
          <cell r="A3656">
            <v>8697786090077</v>
          </cell>
          <cell r="B3656" t="str">
            <v>N05AH04</v>
          </cell>
          <cell r="C3656" t="str">
            <v>quetiapine</v>
          </cell>
          <cell r="D3656" t="str">
            <v>ESDEGER</v>
          </cell>
          <cell r="E3656" t="str">
            <v>FIYAT KORUMASIZ URUN</v>
          </cell>
          <cell r="F3656">
            <v>0</v>
          </cell>
          <cell r="G3656">
            <v>1</v>
          </cell>
          <cell r="H3656">
            <v>1</v>
          </cell>
          <cell r="I3656">
            <v>0</v>
          </cell>
          <cell r="J3656">
            <v>0</v>
          </cell>
          <cell r="K3656">
            <v>0</v>
          </cell>
          <cell r="L3656" t="str">
            <v>KETILEPT 200 MG 30 TABLET</v>
          </cell>
          <cell r="M3656" t="str">
            <v>KETIAPIN</v>
          </cell>
          <cell r="N3656" t="str">
            <v>EGIS</v>
          </cell>
          <cell r="O3656">
            <v>200</v>
          </cell>
          <cell r="P3656" t="str">
            <v>MG</v>
          </cell>
          <cell r="Q3656">
            <v>30</v>
          </cell>
          <cell r="R3656" t="str">
            <v>NORMAL RECETE</v>
          </cell>
          <cell r="S3656" t="str">
            <v>ITHAL</v>
          </cell>
          <cell r="T3656" t="str">
            <v>YUNANISTAN</v>
          </cell>
          <cell r="U3656">
            <v>17.420000000000002</v>
          </cell>
          <cell r="V3656">
            <v>30.01</v>
          </cell>
          <cell r="W3656">
            <v>17.420000000000002</v>
          </cell>
          <cell r="X3656" t="str">
            <v>YUNANISTAN</v>
          </cell>
          <cell r="Y3656">
            <v>0</v>
          </cell>
          <cell r="Z3656">
            <v>0</v>
          </cell>
          <cell r="AA3656">
            <v>50.78</v>
          </cell>
          <cell r="AB3656">
            <v>54.93</v>
          </cell>
          <cell r="AC3656">
            <v>50.78</v>
          </cell>
        </row>
        <row r="3657">
          <cell r="A3657">
            <v>8697786090091</v>
          </cell>
          <cell r="B3657" t="str">
            <v>N05AH04</v>
          </cell>
          <cell r="C3657" t="str">
            <v>quetiapine</v>
          </cell>
          <cell r="D3657" t="str">
            <v>ESDEGER</v>
          </cell>
          <cell r="E3657" t="str">
            <v>FIYAT KORUMASIZ URUN</v>
          </cell>
          <cell r="F3657">
            <v>0</v>
          </cell>
          <cell r="G3657">
            <v>1</v>
          </cell>
          <cell r="H3657">
            <v>1</v>
          </cell>
          <cell r="I3657">
            <v>0</v>
          </cell>
          <cell r="J3657">
            <v>0</v>
          </cell>
          <cell r="K3657">
            <v>0</v>
          </cell>
          <cell r="L3657" t="str">
            <v>KETILEPT 300 MG 30 FILM TABLET</v>
          </cell>
          <cell r="M3657" t="str">
            <v>KETIAPIN</v>
          </cell>
          <cell r="N3657" t="str">
            <v>EGIS</v>
          </cell>
          <cell r="O3657">
            <v>300</v>
          </cell>
          <cell r="P3657" t="str">
            <v>MG</v>
          </cell>
          <cell r="Q3657">
            <v>30</v>
          </cell>
          <cell r="R3657" t="str">
            <v>NORMAL RECETE</v>
          </cell>
          <cell r="S3657" t="str">
            <v>ITHAL</v>
          </cell>
          <cell r="T3657" t="str">
            <v>YUNANISTAN</v>
          </cell>
          <cell r="U3657">
            <v>27.37</v>
          </cell>
          <cell r="V3657">
            <v>53.85</v>
          </cell>
          <cell r="W3657">
            <v>27.37</v>
          </cell>
          <cell r="X3657" t="str">
            <v>YUNANISTAN</v>
          </cell>
          <cell r="Y3657">
            <v>0</v>
          </cell>
          <cell r="Z3657">
            <v>0</v>
          </cell>
          <cell r="AA3657">
            <v>78.16</v>
          </cell>
          <cell r="AB3657">
            <v>84.23</v>
          </cell>
          <cell r="AC3657">
            <v>78.16</v>
          </cell>
        </row>
        <row r="3658">
          <cell r="A3658">
            <v>8697786090107</v>
          </cell>
          <cell r="B3658" t="str">
            <v>N05AH04</v>
          </cell>
          <cell r="C3658" t="str">
            <v>quetiapine</v>
          </cell>
          <cell r="D3658" t="str">
            <v>ESDEGER</v>
          </cell>
          <cell r="E3658" t="str">
            <v>FIYAT KORUMASIZ URUN</v>
          </cell>
          <cell r="F3658">
            <v>0</v>
          </cell>
          <cell r="G3658">
            <v>1</v>
          </cell>
          <cell r="H3658">
            <v>1</v>
          </cell>
          <cell r="I3658">
            <v>0</v>
          </cell>
          <cell r="J3658">
            <v>0</v>
          </cell>
          <cell r="K3658">
            <v>0</v>
          </cell>
          <cell r="L3658" t="str">
            <v>KETILEPT 300 MG 60 FILM TABLET</v>
          </cell>
          <cell r="M3658" t="str">
            <v>KETIAPIN</v>
          </cell>
          <cell r="N3658" t="str">
            <v>EGIS</v>
          </cell>
          <cell r="O3658">
            <v>300</v>
          </cell>
          <cell r="P3658" t="str">
            <v>MG</v>
          </cell>
          <cell r="Q3658">
            <v>60</v>
          </cell>
          <cell r="R3658" t="str">
            <v>NORMAL RECETE</v>
          </cell>
          <cell r="S3658" t="str">
            <v>ITHAL</v>
          </cell>
          <cell r="T3658" t="str">
            <v>PORTEKIZ</v>
          </cell>
          <cell r="U3658">
            <v>57.37</v>
          </cell>
          <cell r="V3658">
            <v>94.63</v>
          </cell>
          <cell r="W3658">
            <v>56.77</v>
          </cell>
          <cell r="X3658" t="str">
            <v>ITALYA</v>
          </cell>
          <cell r="Y3658">
            <v>0</v>
          </cell>
          <cell r="Z3658">
            <v>0</v>
          </cell>
          <cell r="AA3658">
            <v>157.13</v>
          </cell>
          <cell r="AB3658">
            <v>167.01</v>
          </cell>
          <cell r="AC3658">
            <v>157.13</v>
          </cell>
        </row>
        <row r="3659">
          <cell r="A3659">
            <v>8699516577087</v>
          </cell>
          <cell r="B3659" t="str">
            <v>R06AX17</v>
          </cell>
          <cell r="C3659" t="str">
            <v>ketotifen</v>
          </cell>
          <cell r="D3659" t="str">
            <v>ESDEGER</v>
          </cell>
          <cell r="E3659" t="str">
            <v>FIYAT KORUMALI URUN</v>
          </cell>
          <cell r="F3659">
            <v>4</v>
          </cell>
          <cell r="G3659">
            <v>1</v>
          </cell>
          <cell r="H3659">
            <v>2</v>
          </cell>
          <cell r="I3659">
            <v>0</v>
          </cell>
          <cell r="J3659">
            <v>0</v>
          </cell>
          <cell r="K3659">
            <v>0</v>
          </cell>
          <cell r="L3659" t="str">
            <v>ASTAFEN 5 ML 1 MG 100 ML SURUP</v>
          </cell>
          <cell r="M3659" t="str">
            <v>KETOTIFEN</v>
          </cell>
          <cell r="N3659" t="str">
            <v>SANDOZ</v>
          </cell>
          <cell r="O3659" t="str">
            <v>1+5</v>
          </cell>
          <cell r="P3659" t="str">
            <v>MG/ML</v>
          </cell>
          <cell r="Q3659">
            <v>100</v>
          </cell>
          <cell r="R3659" t="str">
            <v>NORMAL RECETE</v>
          </cell>
          <cell r="S3659" t="str">
            <v>IMAL</v>
          </cell>
          <cell r="T3659" t="str">
            <v>TURKIYE</v>
          </cell>
          <cell r="U3659">
            <v>2.19</v>
          </cell>
          <cell r="V3659">
            <v>2.19</v>
          </cell>
          <cell r="W3659">
            <v>0</v>
          </cell>
          <cell r="X3659" t="str">
            <v>TURKIYE</v>
          </cell>
          <cell r="Y3659">
            <v>0</v>
          </cell>
          <cell r="Z3659">
            <v>0</v>
          </cell>
          <cell r="AA3659">
            <v>8.35</v>
          </cell>
          <cell r="AB3659">
            <v>9.1</v>
          </cell>
          <cell r="AC3659">
            <v>8.35</v>
          </cell>
        </row>
        <row r="3660">
          <cell r="A3660">
            <v>8699502280410</v>
          </cell>
          <cell r="B3660" t="str">
            <v>J01FA09</v>
          </cell>
          <cell r="C3660" t="str">
            <v>clarithromycin</v>
          </cell>
          <cell r="D3660" t="str">
            <v>ESDEGER</v>
          </cell>
          <cell r="E3660" t="str">
            <v>FIYAT KORUMASIZ URUN</v>
          </cell>
          <cell r="F3660">
            <v>3</v>
          </cell>
          <cell r="G3660">
            <v>1</v>
          </cell>
          <cell r="H3660">
            <v>2</v>
          </cell>
          <cell r="I3660">
            <v>0</v>
          </cell>
          <cell r="J3660">
            <v>0</v>
          </cell>
          <cell r="K3660">
            <v>0</v>
          </cell>
          <cell r="L3660" t="str">
            <v>KLAROMIN 125 MG 70 ML SUSPANSIYON</v>
          </cell>
          <cell r="M3660" t="str">
            <v>KLARITROMISIN</v>
          </cell>
          <cell r="N3660" t="str">
            <v xml:space="preserve">SANOFI ILAC SAN. </v>
          </cell>
          <cell r="O3660" t="str">
            <v>125+5</v>
          </cell>
          <cell r="P3660" t="str">
            <v>MG</v>
          </cell>
          <cell r="Q3660">
            <v>70</v>
          </cell>
          <cell r="R3660" t="str">
            <v>NORMAL RECETE</v>
          </cell>
          <cell r="S3660" t="str">
            <v>IMAL</v>
          </cell>
          <cell r="T3660" t="str">
            <v>TURKIYE</v>
          </cell>
          <cell r="U3660">
            <v>1.81</v>
          </cell>
          <cell r="V3660">
            <v>1.81</v>
          </cell>
          <cell r="W3660">
            <v>0</v>
          </cell>
          <cell r="X3660" t="str">
            <v>TURKIYE</v>
          </cell>
          <cell r="Y3660">
            <v>0</v>
          </cell>
          <cell r="Z3660">
            <v>0</v>
          </cell>
          <cell r="AA3660">
            <v>6.88</v>
          </cell>
          <cell r="AB3660">
            <v>7.49</v>
          </cell>
          <cell r="AC3660">
            <v>6.88</v>
          </cell>
        </row>
        <row r="3661">
          <cell r="A3661">
            <v>8699502280441</v>
          </cell>
          <cell r="B3661" t="str">
            <v>J01FA09</v>
          </cell>
          <cell r="C3661" t="str">
            <v>clarithromycin</v>
          </cell>
          <cell r="D3661" t="str">
            <v>ESDEGER</v>
          </cell>
          <cell r="E3661" t="str">
            <v>FIYAT KORUMASIZ URUN</v>
          </cell>
          <cell r="F3661">
            <v>0</v>
          </cell>
          <cell r="G3661">
            <v>1</v>
          </cell>
          <cell r="H3661">
            <v>1</v>
          </cell>
          <cell r="I3661">
            <v>0</v>
          </cell>
          <cell r="J3661">
            <v>0</v>
          </cell>
          <cell r="K3661">
            <v>0</v>
          </cell>
          <cell r="L3661" t="str">
            <v>KLAROMIN 250 MG   50 ML SUSPANSIYON</v>
          </cell>
          <cell r="M3661" t="str">
            <v>KLARITROMISIN</v>
          </cell>
          <cell r="N3661" t="str">
            <v xml:space="preserve">SANOFI ILAC SAN. </v>
          </cell>
          <cell r="O3661" t="str">
            <v>250+5</v>
          </cell>
          <cell r="P3661" t="str">
            <v>MG</v>
          </cell>
          <cell r="Q3661">
            <v>50</v>
          </cell>
          <cell r="R3661" t="str">
            <v>NORMAL RECETE</v>
          </cell>
          <cell r="S3661" t="str">
            <v>IMAL</v>
          </cell>
          <cell r="T3661" t="str">
            <v>FRANSA</v>
          </cell>
          <cell r="U3661">
            <v>4.1500000000000004</v>
          </cell>
          <cell r="V3661">
            <v>6.93</v>
          </cell>
          <cell r="W3661">
            <v>4.1500000000000004</v>
          </cell>
          <cell r="X3661" t="str">
            <v>FRANSA</v>
          </cell>
          <cell r="Y3661">
            <v>0</v>
          </cell>
          <cell r="Z3661">
            <v>0</v>
          </cell>
          <cell r="AA3661">
            <v>15.77</v>
          </cell>
          <cell r="AB3661">
            <v>17.13</v>
          </cell>
          <cell r="AC3661">
            <v>15.77</v>
          </cell>
        </row>
        <row r="3662">
          <cell r="A3662">
            <v>8699502280458</v>
          </cell>
          <cell r="B3662" t="str">
            <v>J01FA09</v>
          </cell>
          <cell r="C3662" t="str">
            <v>clarithromycin</v>
          </cell>
          <cell r="D3662" t="str">
            <v>ESDEGER</v>
          </cell>
          <cell r="E3662" t="str">
            <v>FIYAT KORUMASIZ URUN</v>
          </cell>
          <cell r="F3662">
            <v>0</v>
          </cell>
          <cell r="G3662">
            <v>1</v>
          </cell>
          <cell r="H3662">
            <v>1</v>
          </cell>
          <cell r="I3662">
            <v>0</v>
          </cell>
          <cell r="J3662">
            <v>0</v>
          </cell>
          <cell r="K3662">
            <v>0</v>
          </cell>
          <cell r="L3662" t="str">
            <v>KLAROMIN 250 MG 100 ML SUSPANSIYON</v>
          </cell>
          <cell r="M3662" t="str">
            <v>KLARITROMISIN</v>
          </cell>
          <cell r="N3662" t="str">
            <v xml:space="preserve">SANOFI ILAC SAN. </v>
          </cell>
          <cell r="O3662" t="str">
            <v>250+5</v>
          </cell>
          <cell r="P3662" t="str">
            <v>MG</v>
          </cell>
          <cell r="Q3662">
            <v>100</v>
          </cell>
          <cell r="R3662" t="str">
            <v>NORMAL RECETE</v>
          </cell>
          <cell r="S3662" t="str">
            <v>IMAL</v>
          </cell>
          <cell r="T3662" t="str">
            <v>PORTEKIZ</v>
          </cell>
          <cell r="U3662">
            <v>8.82</v>
          </cell>
          <cell r="V3662">
            <v>10.72</v>
          </cell>
          <cell r="W3662">
            <v>6.43</v>
          </cell>
          <cell r="X3662" t="str">
            <v>ITALYA</v>
          </cell>
          <cell r="Y3662">
            <v>0</v>
          </cell>
          <cell r="Z3662">
            <v>0</v>
          </cell>
          <cell r="AA3662">
            <v>24.47</v>
          </cell>
          <cell r="AB3662">
            <v>26.52</v>
          </cell>
          <cell r="AC3662">
            <v>24.47</v>
          </cell>
        </row>
        <row r="3663">
          <cell r="A3663">
            <v>8699502091580</v>
          </cell>
          <cell r="B3663" t="str">
            <v>J01FA09</v>
          </cell>
          <cell r="C3663" t="str">
            <v>clarithromycin</v>
          </cell>
          <cell r="D3663" t="str">
            <v>ESDEGER</v>
          </cell>
          <cell r="E3663" t="str">
            <v>FIYAT KORUMASIZ URUN</v>
          </cell>
          <cell r="F3663">
            <v>0</v>
          </cell>
          <cell r="G3663">
            <v>1</v>
          </cell>
          <cell r="H3663">
            <v>1</v>
          </cell>
          <cell r="I3663">
            <v>0</v>
          </cell>
          <cell r="J3663">
            <v>0</v>
          </cell>
          <cell r="K3663">
            <v>0</v>
          </cell>
          <cell r="L3663" t="str">
            <v>KLAROMIN 250 MG 14 TABLET</v>
          </cell>
          <cell r="M3663" t="str">
            <v>KLARITROMISIN</v>
          </cell>
          <cell r="N3663" t="str">
            <v>ZENTIVA</v>
          </cell>
          <cell r="O3663">
            <v>250</v>
          </cell>
          <cell r="P3663" t="str">
            <v>MG</v>
          </cell>
          <cell r="Q3663">
            <v>14</v>
          </cell>
          <cell r="R3663" t="str">
            <v>NORMAL RECETE</v>
          </cell>
          <cell r="S3663" t="str">
            <v>IMAL</v>
          </cell>
          <cell r="T3663" t="str">
            <v>SILI</v>
          </cell>
          <cell r="U3663">
            <v>9.39</v>
          </cell>
          <cell r="V3663">
            <v>10.48</v>
          </cell>
          <cell r="W3663">
            <v>6.28</v>
          </cell>
          <cell r="X3663" t="str">
            <v>SILI</v>
          </cell>
          <cell r="Y3663">
            <v>0</v>
          </cell>
          <cell r="Z3663">
            <v>0</v>
          </cell>
          <cell r="AA3663">
            <v>23.05</v>
          </cell>
          <cell r="AB3663">
            <v>24.99</v>
          </cell>
          <cell r="AC3663">
            <v>23.05</v>
          </cell>
        </row>
        <row r="3664">
          <cell r="A3664">
            <v>8699502091597</v>
          </cell>
          <cell r="B3664" t="str">
            <v>J01FA09</v>
          </cell>
          <cell r="C3664" t="str">
            <v>clarithromycin</v>
          </cell>
          <cell r="D3664" t="str">
            <v>ESDEGER</v>
          </cell>
          <cell r="E3664" t="str">
            <v>FIYAT KORUMASIZ URUN</v>
          </cell>
          <cell r="F3664">
            <v>0</v>
          </cell>
          <cell r="G3664">
            <v>1</v>
          </cell>
          <cell r="H3664">
            <v>1</v>
          </cell>
          <cell r="I3664">
            <v>0</v>
          </cell>
          <cell r="J3664">
            <v>0</v>
          </cell>
          <cell r="K3664">
            <v>0</v>
          </cell>
          <cell r="L3664" t="str">
            <v>KLAROMIN 500 MG 14 TABLET</v>
          </cell>
          <cell r="M3664" t="str">
            <v>KLARITROMISIN</v>
          </cell>
          <cell r="N3664" t="str">
            <v>ZENTIVA</v>
          </cell>
          <cell r="O3664">
            <v>500</v>
          </cell>
          <cell r="P3664" t="str">
            <v>MG</v>
          </cell>
          <cell r="Q3664">
            <v>14</v>
          </cell>
          <cell r="R3664" t="str">
            <v>NORMAL RECETE</v>
          </cell>
          <cell r="S3664" t="str">
            <v>IMAL</v>
          </cell>
          <cell r="T3664" t="str">
            <v>SILI</v>
          </cell>
          <cell r="U3664">
            <v>27.69</v>
          </cell>
          <cell r="V3664">
            <v>35.78</v>
          </cell>
          <cell r="W3664">
            <v>21.46</v>
          </cell>
          <cell r="X3664" t="str">
            <v>SILI</v>
          </cell>
          <cell r="Y3664">
            <v>0</v>
          </cell>
          <cell r="Z3664">
            <v>0</v>
          </cell>
          <cell r="AA3664">
            <v>20.309999999999999</v>
          </cell>
          <cell r="AB3664">
            <v>22.03</v>
          </cell>
          <cell r="AC3664">
            <v>20.309999999999999</v>
          </cell>
        </row>
        <row r="3665">
          <cell r="A3665">
            <v>8699541092500</v>
          </cell>
          <cell r="B3665" t="str">
            <v>J01FA09</v>
          </cell>
          <cell r="C3665" t="str">
            <v>clarithromycin</v>
          </cell>
          <cell r="D3665" t="str">
            <v>ESDEGER</v>
          </cell>
          <cell r="E3665" t="str">
            <v>FIYAT KORUMASIZ URUN</v>
          </cell>
          <cell r="F3665">
            <v>0</v>
          </cell>
          <cell r="G3665">
            <v>1</v>
          </cell>
          <cell r="H3665">
            <v>1</v>
          </cell>
          <cell r="I3665">
            <v>0</v>
          </cell>
          <cell r="J3665">
            <v>0</v>
          </cell>
          <cell r="K3665">
            <v>0</v>
          </cell>
          <cell r="L3665" t="str">
            <v>UNIKLAR 250 MG 14 TABLET</v>
          </cell>
          <cell r="M3665" t="str">
            <v>KLARITROMISIN</v>
          </cell>
          <cell r="N3665" t="str">
            <v>MUSTAFA NEVZAT</v>
          </cell>
          <cell r="O3665">
            <v>250</v>
          </cell>
          <cell r="P3665" t="str">
            <v>MG</v>
          </cell>
          <cell r="Q3665">
            <v>14</v>
          </cell>
          <cell r="R3665" t="str">
            <v>NORMAL RECETE</v>
          </cell>
          <cell r="S3665" t="str">
            <v>IMAL</v>
          </cell>
          <cell r="T3665" t="str">
            <v>SILI</v>
          </cell>
          <cell r="U3665">
            <v>9.39</v>
          </cell>
          <cell r="V3665">
            <v>10.1</v>
          </cell>
          <cell r="W3665">
            <v>6.06</v>
          </cell>
          <cell r="X3665" t="str">
            <v>YUNANISTAN</v>
          </cell>
          <cell r="Y3665">
            <v>0</v>
          </cell>
          <cell r="Z3665">
            <v>0</v>
          </cell>
          <cell r="AA3665">
            <v>23.05</v>
          </cell>
          <cell r="AB3665">
            <v>24.99</v>
          </cell>
          <cell r="AC3665">
            <v>23.05</v>
          </cell>
        </row>
        <row r="3666">
          <cell r="A3666">
            <v>6091403210039</v>
          </cell>
          <cell r="B3666" t="str">
            <v>L01AA02</v>
          </cell>
          <cell r="C3666" t="str">
            <v>chlorambucil</v>
          </cell>
          <cell r="D3666" t="str">
            <v>REFERANS</v>
          </cell>
          <cell r="E3666" t="str">
            <v>FIYAT KORUMALI URUN</v>
          </cell>
          <cell r="F3666">
            <v>0</v>
          </cell>
          <cell r="G3666">
            <v>2</v>
          </cell>
          <cell r="H3666">
            <v>1</v>
          </cell>
          <cell r="I3666">
            <v>0</v>
          </cell>
          <cell r="J3666">
            <v>0</v>
          </cell>
          <cell r="K3666">
            <v>0</v>
          </cell>
          <cell r="L3666" t="str">
            <v>LEUKERAN 2 MG 25 TABLET</v>
          </cell>
          <cell r="M3666" t="str">
            <v>KLORAMBUSIL</v>
          </cell>
          <cell r="N3666" t="str">
            <v>VLD DANISMANLIK</v>
          </cell>
          <cell r="O3666">
            <v>2</v>
          </cell>
          <cell r="P3666" t="str">
            <v>MG</v>
          </cell>
          <cell r="Q3666">
            <v>25</v>
          </cell>
          <cell r="R3666" t="str">
            <v>NORMAL RECETE</v>
          </cell>
          <cell r="S3666" t="str">
            <v>ITHAL</v>
          </cell>
          <cell r="T3666" t="str">
            <v>ITALYA</v>
          </cell>
          <cell r="U3666">
            <v>10.51</v>
          </cell>
          <cell r="V3666">
            <v>54.11</v>
          </cell>
          <cell r="W3666">
            <v>10.51</v>
          </cell>
          <cell r="X3666" t="str">
            <v>ITALYA</v>
          </cell>
          <cell r="Y3666">
            <v>0</v>
          </cell>
          <cell r="Z3666">
            <v>0</v>
          </cell>
          <cell r="AA3666">
            <v>40.090000000000003</v>
          </cell>
          <cell r="AB3666">
            <v>43.39</v>
          </cell>
          <cell r="AC3666">
            <v>40.090000000000003</v>
          </cell>
        </row>
        <row r="3667">
          <cell r="A3667">
            <v>8699823980105</v>
          </cell>
          <cell r="B3667" t="str">
            <v>B02BD01</v>
          </cell>
          <cell r="C3667" t="str">
            <v>coagulation factor ıx, ıı, vıı and x in combination</v>
          </cell>
          <cell r="D3667" t="str">
            <v>REFERANS</v>
          </cell>
          <cell r="E3667" t="str">
            <v>FIYAT KORUMASIZ URUN</v>
          </cell>
          <cell r="F3667">
            <v>1</v>
          </cell>
          <cell r="G3667">
            <v>2</v>
          </cell>
          <cell r="H3667">
            <v>1</v>
          </cell>
          <cell r="I3667">
            <v>0</v>
          </cell>
          <cell r="J3667">
            <v>0</v>
          </cell>
          <cell r="K3667">
            <v>0</v>
          </cell>
          <cell r="L3667" t="str">
            <v>COFACT 10 ML IV ENJ. ICIN COZ. ICEREN FLAKON</v>
          </cell>
          <cell r="M3667" t="str">
            <v>KOAGULASYON FAKTOR KOMPLEKSI</v>
          </cell>
          <cell r="N3667" t="str">
            <v>CENTURION PHARMA</v>
          </cell>
          <cell r="O3667">
            <v>250</v>
          </cell>
          <cell r="P3667" t="str">
            <v>IU</v>
          </cell>
          <cell r="Q3667">
            <v>1</v>
          </cell>
          <cell r="R3667" t="str">
            <v>TURUNCU RECETE</v>
          </cell>
          <cell r="S3667" t="str">
            <v>ITHAL</v>
          </cell>
          <cell r="T3667" t="str">
            <v>HOLLANDA</v>
          </cell>
          <cell r="U3667">
            <v>279</v>
          </cell>
          <cell r="V3667">
            <v>279</v>
          </cell>
          <cell r="W3667">
            <v>279</v>
          </cell>
          <cell r="X3667" t="str">
            <v>HOLLANDA</v>
          </cell>
          <cell r="Y3667">
            <v>0</v>
          </cell>
          <cell r="Z3667">
            <v>0</v>
          </cell>
          <cell r="AA3667">
            <v>1064.52</v>
          </cell>
          <cell r="AB3667">
            <v>1093.4100000000001</v>
          </cell>
          <cell r="AC3667">
            <v>1064.52</v>
          </cell>
        </row>
        <row r="3668">
          <cell r="A3668">
            <v>8699823980112</v>
          </cell>
          <cell r="B3668" t="str">
            <v>B02BD01</v>
          </cell>
          <cell r="C3668" t="str">
            <v>coagulation factor ıx, ıı, vıı and x in combination</v>
          </cell>
          <cell r="D3668" t="str">
            <v>REFERANS</v>
          </cell>
          <cell r="E3668" t="str">
            <v>FIYAT KORUMASIZ URUN</v>
          </cell>
          <cell r="F3668">
            <v>1</v>
          </cell>
          <cell r="G3668">
            <v>2</v>
          </cell>
          <cell r="H3668">
            <v>1</v>
          </cell>
          <cell r="I3668">
            <v>0</v>
          </cell>
          <cell r="J3668">
            <v>0</v>
          </cell>
          <cell r="K3668">
            <v>0</v>
          </cell>
          <cell r="L3668" t="str">
            <v>COFACT 20 ML IV ENJ. ICIN COZ. ICEREN FLAKON</v>
          </cell>
          <cell r="M3668" t="str">
            <v>KOAGULASYON FAKTOR KOMPLEKSI</v>
          </cell>
          <cell r="N3668" t="str">
            <v>CENTURION PHARMA</v>
          </cell>
          <cell r="O3668">
            <v>500</v>
          </cell>
          <cell r="P3668" t="str">
            <v>IU</v>
          </cell>
          <cell r="Q3668">
            <v>1</v>
          </cell>
          <cell r="R3668" t="str">
            <v>TURUNCU RECETE</v>
          </cell>
          <cell r="S3668" t="str">
            <v>ITHAL</v>
          </cell>
          <cell r="T3668" t="str">
            <v>HOLLANDA</v>
          </cell>
          <cell r="U3668">
            <v>558</v>
          </cell>
          <cell r="V3668">
            <v>558</v>
          </cell>
          <cell r="W3668">
            <v>558</v>
          </cell>
          <cell r="X3668" t="str">
            <v>HOLLANDA</v>
          </cell>
          <cell r="Y3668">
            <v>0</v>
          </cell>
          <cell r="Z3668">
            <v>0</v>
          </cell>
          <cell r="AA3668">
            <v>2129.04</v>
          </cell>
          <cell r="AB3668">
            <v>2179.2199999999998</v>
          </cell>
          <cell r="AC3668">
            <v>2129.04</v>
          </cell>
        </row>
        <row r="3669">
          <cell r="A3669">
            <v>8699532159168</v>
          </cell>
          <cell r="B3669" t="str">
            <v>L01XE16</v>
          </cell>
          <cell r="C3669" t="str">
            <v>crizotinib</v>
          </cell>
          <cell r="D3669" t="str">
            <v>REFERANS</v>
          </cell>
          <cell r="E3669" t="str">
            <v>FIYAT KORUMASIZ URUN</v>
          </cell>
          <cell r="F3669">
            <v>0</v>
          </cell>
          <cell r="G3669">
            <v>2</v>
          </cell>
          <cell r="H3669">
            <v>1</v>
          </cell>
          <cell r="I3669">
            <v>0</v>
          </cell>
          <cell r="J3669">
            <v>0</v>
          </cell>
          <cell r="K3669">
            <v>0</v>
          </cell>
          <cell r="L3669" t="str">
            <v>XALKORI 250 MG 60 KAPSUL</v>
          </cell>
          <cell r="M3669" t="str">
            <v>KRIZOTINIB</v>
          </cell>
          <cell r="N3669" t="str">
            <v>PFIZER</v>
          </cell>
          <cell r="O3669">
            <v>250</v>
          </cell>
          <cell r="P3669" t="str">
            <v>MG</v>
          </cell>
          <cell r="Q3669">
            <v>60</v>
          </cell>
          <cell r="R3669" t="str">
            <v>NORMAL RECETE</v>
          </cell>
          <cell r="S3669" t="str">
            <v>ITHAL</v>
          </cell>
          <cell r="T3669" t="str">
            <v>FRANSA</v>
          </cell>
          <cell r="U3669">
            <v>4189.6499999999996</v>
          </cell>
          <cell r="V3669">
            <v>4189.6499999999996</v>
          </cell>
          <cell r="W3669">
            <v>4189.6499999999996</v>
          </cell>
          <cell r="X3669" t="str">
            <v>FRANSA</v>
          </cell>
          <cell r="Y3669">
            <v>0</v>
          </cell>
          <cell r="Z3669">
            <v>0</v>
          </cell>
          <cell r="AA3669">
            <v>14246.08</v>
          </cell>
          <cell r="AB3669">
            <v>14538.6</v>
          </cell>
          <cell r="AC3669">
            <v>14246.08</v>
          </cell>
        </row>
        <row r="3670">
          <cell r="A3670">
            <v>8699587573957</v>
          </cell>
          <cell r="B3670" t="str">
            <v>N03AX18</v>
          </cell>
          <cell r="C3670" t="str">
            <v>lacosamide</v>
          </cell>
          <cell r="D3670" t="str">
            <v>REFERANS</v>
          </cell>
          <cell r="E3670" t="str">
            <v>FIYAT KORUMASIZ URUN</v>
          </cell>
          <cell r="F3670">
            <v>6</v>
          </cell>
          <cell r="G3670">
            <v>3</v>
          </cell>
          <cell r="H3670">
            <v>1</v>
          </cell>
          <cell r="I3670">
            <v>0</v>
          </cell>
          <cell r="J3670">
            <v>0</v>
          </cell>
          <cell r="K3670">
            <v>0</v>
          </cell>
          <cell r="L3670" t="str">
            <v>BENVIDA 10 MG/ML 200 ML SURUP</v>
          </cell>
          <cell r="M3670" t="str">
            <v>LAKOZAMID</v>
          </cell>
          <cell r="N3670" t="str">
            <v>ADEKA</v>
          </cell>
          <cell r="O3670">
            <v>10</v>
          </cell>
          <cell r="P3670" t="str">
            <v>MG/ML</v>
          </cell>
          <cell r="Q3670">
            <v>200</v>
          </cell>
          <cell r="R3670" t="str">
            <v>NORMAL RECETE</v>
          </cell>
          <cell r="S3670" t="str">
            <v>ITHAL</v>
          </cell>
          <cell r="T3670" t="str">
            <v>ALMANYA</v>
          </cell>
          <cell r="U3670">
            <v>52.65</v>
          </cell>
          <cell r="V3670">
            <v>52.65</v>
          </cell>
          <cell r="W3670">
            <v>52.65</v>
          </cell>
          <cell r="X3670" t="str">
            <v>ALMANYA</v>
          </cell>
          <cell r="Y3670">
            <v>0</v>
          </cell>
          <cell r="Z3670">
            <v>0</v>
          </cell>
          <cell r="AA3670">
            <v>200.88</v>
          </cell>
          <cell r="AB3670">
            <v>212.49</v>
          </cell>
          <cell r="AC3670">
            <v>200.88</v>
          </cell>
        </row>
        <row r="3671">
          <cell r="A3671">
            <v>8699783770198</v>
          </cell>
          <cell r="B3671" t="str">
            <v>H01CB03</v>
          </cell>
          <cell r="C3671" t="str">
            <v>lanreotide</v>
          </cell>
          <cell r="D3671" t="str">
            <v>REFERANS</v>
          </cell>
          <cell r="E3671" t="str">
            <v>FIYAT KORUMASIZ URUN</v>
          </cell>
          <cell r="F3671">
            <v>0</v>
          </cell>
          <cell r="G3671">
            <v>2</v>
          </cell>
          <cell r="H3671">
            <v>1</v>
          </cell>
          <cell r="I3671">
            <v>0</v>
          </cell>
          <cell r="J3671">
            <v>0</v>
          </cell>
          <cell r="K3671">
            <v>0</v>
          </cell>
          <cell r="L3671" t="str">
            <v>SOMATULINE L.P 60 MG ENJEKTABL SOLUSYON</v>
          </cell>
          <cell r="M3671" t="str">
            <v>LANREOTID</v>
          </cell>
          <cell r="N3671" t="str">
            <v>GEN ILAC</v>
          </cell>
          <cell r="O3671">
            <v>60</v>
          </cell>
          <cell r="P3671" t="str">
            <v>MG</v>
          </cell>
          <cell r="Q3671">
            <v>1</v>
          </cell>
          <cell r="R3671" t="str">
            <v>NORMAL RECETE</v>
          </cell>
          <cell r="S3671" t="str">
            <v>ITHAL</v>
          </cell>
          <cell r="T3671" t="str">
            <v>YUNANISTAN</v>
          </cell>
          <cell r="U3671">
            <v>590.05999999999995</v>
          </cell>
          <cell r="V3671">
            <v>590.05999999999995</v>
          </cell>
          <cell r="W3671">
            <v>590.05999999999995</v>
          </cell>
          <cell r="X3671" t="str">
            <v>YUNANISTAN</v>
          </cell>
          <cell r="Y3671">
            <v>3</v>
          </cell>
          <cell r="Z3671">
            <v>0</v>
          </cell>
          <cell r="AA3671">
            <v>2363.92</v>
          </cell>
          <cell r="AB3671">
            <v>2418.79</v>
          </cell>
          <cell r="AC3671">
            <v>2363.92</v>
          </cell>
        </row>
        <row r="3672">
          <cell r="A3672">
            <v>8699783770235</v>
          </cell>
          <cell r="B3672" t="str">
            <v>H01CB03</v>
          </cell>
          <cell r="C3672" t="str">
            <v>lanreotide</v>
          </cell>
          <cell r="D3672" t="str">
            <v>REFERANS</v>
          </cell>
          <cell r="E3672" t="str">
            <v>FIYAT KORUMASIZ URUN</v>
          </cell>
          <cell r="F3672">
            <v>0</v>
          </cell>
          <cell r="G3672">
            <v>2</v>
          </cell>
          <cell r="H3672">
            <v>1</v>
          </cell>
          <cell r="I3672">
            <v>0</v>
          </cell>
          <cell r="J3672">
            <v>0</v>
          </cell>
          <cell r="K3672">
            <v>0</v>
          </cell>
          <cell r="L3672" t="str">
            <v>SOMATULINE L.P.120 MG ENJEKTABL SOLUSYON</v>
          </cell>
          <cell r="M3672" t="str">
            <v>LANREOTID</v>
          </cell>
          <cell r="N3672" t="str">
            <v>GEN ILAC</v>
          </cell>
          <cell r="O3672">
            <v>120</v>
          </cell>
          <cell r="P3672" t="str">
            <v>MG</v>
          </cell>
          <cell r="Q3672">
            <v>1</v>
          </cell>
          <cell r="R3672" t="str">
            <v>NORMAL RECETE</v>
          </cell>
          <cell r="S3672" t="str">
            <v>ITHAL</v>
          </cell>
          <cell r="T3672" t="str">
            <v>YUNANISTAN</v>
          </cell>
          <cell r="U3672">
            <v>952.76</v>
          </cell>
          <cell r="V3672">
            <v>952.76</v>
          </cell>
          <cell r="W3672">
            <v>952.76</v>
          </cell>
          <cell r="X3672" t="str">
            <v>YUNANISTAN</v>
          </cell>
          <cell r="Y3672">
            <v>0</v>
          </cell>
          <cell r="Z3672">
            <v>0</v>
          </cell>
          <cell r="AA3672">
            <v>3635.24</v>
          </cell>
          <cell r="AB3672">
            <v>3715.54</v>
          </cell>
          <cell r="AC3672">
            <v>3635.24</v>
          </cell>
        </row>
        <row r="3673">
          <cell r="A3673">
            <v>8699783770211</v>
          </cell>
          <cell r="B3673" t="str">
            <v>H01CB03</v>
          </cell>
          <cell r="C3673" t="str">
            <v>lanreotide</v>
          </cell>
          <cell r="D3673" t="str">
            <v>REFERANS</v>
          </cell>
          <cell r="E3673" t="str">
            <v>FIYAT KORUMASIZ URUN</v>
          </cell>
          <cell r="F3673">
            <v>0</v>
          </cell>
          <cell r="G3673">
            <v>2</v>
          </cell>
          <cell r="H3673">
            <v>1</v>
          </cell>
          <cell r="I3673">
            <v>0</v>
          </cell>
          <cell r="J3673">
            <v>0</v>
          </cell>
          <cell r="K3673">
            <v>0</v>
          </cell>
          <cell r="L3673" t="str">
            <v>SOMATULINE L.P.90 MG ENJEKTABL SOLUSYON</v>
          </cell>
          <cell r="M3673" t="str">
            <v>LANREOTID</v>
          </cell>
          <cell r="N3673" t="str">
            <v>GEN ILAC</v>
          </cell>
          <cell r="O3673">
            <v>90</v>
          </cell>
          <cell r="P3673" t="str">
            <v>MG</v>
          </cell>
          <cell r="Q3673">
            <v>1</v>
          </cell>
          <cell r="R3673" t="str">
            <v>NORMAL RECETE</v>
          </cell>
          <cell r="S3673" t="str">
            <v>ITHAL</v>
          </cell>
          <cell r="T3673" t="str">
            <v>YUNANISTAN</v>
          </cell>
          <cell r="U3673">
            <v>788.04</v>
          </cell>
          <cell r="V3673">
            <v>788.04</v>
          </cell>
          <cell r="W3673">
            <v>788.04</v>
          </cell>
          <cell r="X3673" t="str">
            <v>YUNANISTAN</v>
          </cell>
          <cell r="Y3673">
            <v>0</v>
          </cell>
          <cell r="Z3673">
            <v>0</v>
          </cell>
          <cell r="AA3673">
            <v>3006.76</v>
          </cell>
          <cell r="AB3673">
            <v>3074.49</v>
          </cell>
          <cell r="AC3673">
            <v>3006.76</v>
          </cell>
        </row>
        <row r="3674">
          <cell r="A3674">
            <v>8697929161664</v>
          </cell>
          <cell r="B3674" t="str">
            <v>A02BC03</v>
          </cell>
          <cell r="C3674" t="str">
            <v>lansoprazole</v>
          </cell>
          <cell r="D3674" t="str">
            <v>ESDEGER</v>
          </cell>
          <cell r="E3674" t="str">
            <v>FIYAT KORUMASIZ URUN</v>
          </cell>
          <cell r="F3674">
            <v>0</v>
          </cell>
          <cell r="G3674">
            <v>1</v>
          </cell>
          <cell r="H3674">
            <v>1</v>
          </cell>
          <cell r="I3674">
            <v>0</v>
          </cell>
          <cell r="J3674">
            <v>0</v>
          </cell>
          <cell r="K3674">
            <v>0</v>
          </cell>
          <cell r="L3674" t="str">
            <v>LASOTAB 15 MG 30 MIKROPELLET KAPSUL</v>
          </cell>
          <cell r="M3674" t="str">
            <v>LANSOPRAZOL</v>
          </cell>
          <cell r="N3674" t="str">
            <v>VITALIS</v>
          </cell>
          <cell r="O3674">
            <v>15</v>
          </cell>
          <cell r="P3674" t="str">
            <v>MG</v>
          </cell>
          <cell r="Q3674">
            <v>30</v>
          </cell>
          <cell r="R3674" t="str">
            <v>NORMAL RECETE</v>
          </cell>
          <cell r="S3674" t="str">
            <v>IMAL</v>
          </cell>
          <cell r="T3674" t="str">
            <v>FRANSA</v>
          </cell>
          <cell r="U3674">
            <v>5.7</v>
          </cell>
          <cell r="V3674">
            <v>11.9</v>
          </cell>
          <cell r="W3674">
            <v>5.7</v>
          </cell>
          <cell r="X3674" t="str">
            <v>FRANSA</v>
          </cell>
          <cell r="Y3674">
            <v>0</v>
          </cell>
          <cell r="Z3674">
            <v>0</v>
          </cell>
          <cell r="AA3674">
            <v>18.11</v>
          </cell>
          <cell r="AB3674">
            <v>19.649999999999999</v>
          </cell>
          <cell r="AC3674">
            <v>18.11</v>
          </cell>
        </row>
        <row r="3675">
          <cell r="A3675">
            <v>8697929161671</v>
          </cell>
          <cell r="B3675" t="str">
            <v>A02BC03</v>
          </cell>
          <cell r="C3675" t="str">
            <v>lansoprazole</v>
          </cell>
          <cell r="D3675" t="str">
            <v>ESDEGER</v>
          </cell>
          <cell r="E3675" t="str">
            <v>FIYAT KORUMASIZ URUN</v>
          </cell>
          <cell r="F3675">
            <v>0</v>
          </cell>
          <cell r="G3675">
            <v>5</v>
          </cell>
          <cell r="H3675">
            <v>1</v>
          </cell>
          <cell r="I3675">
            <v>0</v>
          </cell>
          <cell r="J3675">
            <v>0</v>
          </cell>
          <cell r="K3675">
            <v>0</v>
          </cell>
          <cell r="L3675" t="str">
            <v>LASOTAB 30 MG 30 MIKROPELLET KAPSUL</v>
          </cell>
          <cell r="M3675" t="str">
            <v>LANSOPRAZOL</v>
          </cell>
          <cell r="N3675" t="str">
            <v>VITALIS</v>
          </cell>
          <cell r="O3675">
            <v>30</v>
          </cell>
          <cell r="P3675" t="str">
            <v>MG</v>
          </cell>
          <cell r="Q3675">
            <v>30</v>
          </cell>
          <cell r="R3675" t="str">
            <v>NORMAL RECETE</v>
          </cell>
          <cell r="S3675" t="str">
            <v>IMAL</v>
          </cell>
          <cell r="T3675" t="str">
            <v>FRANSA</v>
          </cell>
          <cell r="U3675">
            <v>5.7</v>
          </cell>
          <cell r="V3675">
            <v>13.32</v>
          </cell>
          <cell r="W3675">
            <v>5.7</v>
          </cell>
          <cell r="X3675" t="str">
            <v>FRANSA</v>
          </cell>
          <cell r="Y3675">
            <v>0</v>
          </cell>
          <cell r="Z3675">
            <v>0</v>
          </cell>
          <cell r="AA3675">
            <v>21.74</v>
          </cell>
          <cell r="AB3675">
            <v>23.57</v>
          </cell>
          <cell r="AC3675">
            <v>21.74</v>
          </cell>
        </row>
        <row r="3676">
          <cell r="A3676">
            <v>8699523160036</v>
          </cell>
          <cell r="B3676" t="str">
            <v>A02BC03</v>
          </cell>
          <cell r="C3676" t="str">
            <v>lansoprazole</v>
          </cell>
          <cell r="D3676" t="str">
            <v>ESDEGER</v>
          </cell>
          <cell r="E3676" t="str">
            <v>FIYAT KORUMASIZ URUN</v>
          </cell>
          <cell r="F3676">
            <v>0</v>
          </cell>
          <cell r="G3676">
            <v>1</v>
          </cell>
          <cell r="H3676">
            <v>1</v>
          </cell>
          <cell r="I3676">
            <v>0</v>
          </cell>
          <cell r="J3676">
            <v>0</v>
          </cell>
          <cell r="K3676">
            <v>0</v>
          </cell>
          <cell r="L3676" t="str">
            <v>LUKAZROL 30 MG ENTERIK SERT 28 KAPSUL</v>
          </cell>
          <cell r="M3676" t="str">
            <v>LANSOPRAZOL</v>
          </cell>
          <cell r="N3676" t="str">
            <v>MUNIR SAHIN</v>
          </cell>
          <cell r="O3676">
            <v>30</v>
          </cell>
          <cell r="P3676" t="str">
            <v>MG</v>
          </cell>
          <cell r="Q3676">
            <v>28</v>
          </cell>
          <cell r="R3676" t="str">
            <v>NORMAL RECETE</v>
          </cell>
          <cell r="S3676" t="str">
            <v>IMAL</v>
          </cell>
          <cell r="T3676" t="str">
            <v>FRANSA</v>
          </cell>
          <cell r="U3676">
            <v>5.32</v>
          </cell>
          <cell r="V3676">
            <v>13.46</v>
          </cell>
          <cell r="W3676">
            <v>5.32</v>
          </cell>
          <cell r="X3676" t="str">
            <v>FRANSA</v>
          </cell>
          <cell r="Y3676">
            <v>0</v>
          </cell>
          <cell r="Z3676">
            <v>0</v>
          </cell>
          <cell r="AA3676">
            <v>19.84</v>
          </cell>
          <cell r="AB3676">
            <v>21.52</v>
          </cell>
          <cell r="AC3676">
            <v>19.84</v>
          </cell>
        </row>
        <row r="3677">
          <cell r="A3677">
            <v>8699699751014</v>
          </cell>
          <cell r="B3677" t="str">
            <v>C05BB02</v>
          </cell>
          <cell r="C3677" t="str">
            <v>polidocanol</v>
          </cell>
          <cell r="D3677" t="str">
            <v>REFERANS</v>
          </cell>
          <cell r="E3677" t="str">
            <v>FIYAT KORUMALI URUN</v>
          </cell>
          <cell r="F3677">
            <v>0</v>
          </cell>
          <cell r="G3677">
            <v>1</v>
          </cell>
          <cell r="H3677">
            <v>1</v>
          </cell>
          <cell r="I3677">
            <v>0</v>
          </cell>
          <cell r="J3677">
            <v>0</v>
          </cell>
          <cell r="K3677">
            <v>0</v>
          </cell>
          <cell r="L3677" t="str">
            <v>AETHOXYSKLEROL % 0,5 10 MG 2 ML 5 AMPUL</v>
          </cell>
          <cell r="M3677" t="str">
            <v>LAUROMACROGOL 400</v>
          </cell>
          <cell r="N3677" t="str">
            <v>CEM FARMA</v>
          </cell>
          <cell r="O3677">
            <v>10</v>
          </cell>
          <cell r="P3677" t="str">
            <v>MG</v>
          </cell>
          <cell r="Q3677">
            <v>5</v>
          </cell>
          <cell r="R3677" t="str">
            <v>NORMAL RECETE</v>
          </cell>
          <cell r="S3677" t="str">
            <v>ITHAL</v>
          </cell>
          <cell r="T3677" t="str">
            <v>FRANSA</v>
          </cell>
          <cell r="U3677">
            <v>11.33</v>
          </cell>
          <cell r="V3677">
            <v>11.33</v>
          </cell>
          <cell r="W3677">
            <v>9.06</v>
          </cell>
          <cell r="X3677" t="str">
            <v>FRANSA</v>
          </cell>
          <cell r="Y3677">
            <v>0</v>
          </cell>
          <cell r="Z3677">
            <v>0</v>
          </cell>
          <cell r="AA3677">
            <v>28.32</v>
          </cell>
          <cell r="AB3677">
            <v>30.68</v>
          </cell>
          <cell r="AC3677">
            <v>28.32</v>
          </cell>
        </row>
        <row r="3678">
          <cell r="A3678">
            <v>8699699751021</v>
          </cell>
          <cell r="B3678" t="str">
            <v>C05BB02</v>
          </cell>
          <cell r="C3678" t="str">
            <v>polidocanol</v>
          </cell>
          <cell r="D3678" t="str">
            <v>REFERANS</v>
          </cell>
          <cell r="E3678" t="str">
            <v>FIYAT KORUMALI URUN</v>
          </cell>
          <cell r="F3678">
            <v>0</v>
          </cell>
          <cell r="G3678">
            <v>1</v>
          </cell>
          <cell r="H3678">
            <v>1</v>
          </cell>
          <cell r="I3678">
            <v>0</v>
          </cell>
          <cell r="J3678">
            <v>0</v>
          </cell>
          <cell r="K3678">
            <v>0</v>
          </cell>
          <cell r="L3678" t="str">
            <v>AETHOXYSKLEROL % 1 20 MG 2 ML 5 AMPUL</v>
          </cell>
          <cell r="M3678" t="str">
            <v>LAUROMACROGOL 400</v>
          </cell>
          <cell r="N3678" t="str">
            <v>CEM FARMA</v>
          </cell>
          <cell r="O3678">
            <v>20</v>
          </cell>
          <cell r="P3678" t="str">
            <v>MG</v>
          </cell>
          <cell r="Q3678">
            <v>5</v>
          </cell>
          <cell r="R3678" t="str">
            <v>NORMAL RECETE</v>
          </cell>
          <cell r="S3678" t="str">
            <v>ITHAL</v>
          </cell>
          <cell r="T3678" t="str">
            <v>ITALYA</v>
          </cell>
          <cell r="U3678">
            <v>14.62</v>
          </cell>
          <cell r="V3678">
            <v>14.62</v>
          </cell>
          <cell r="W3678">
            <v>11.69</v>
          </cell>
          <cell r="X3678" t="str">
            <v>ITALYA</v>
          </cell>
          <cell r="Y3678">
            <v>0</v>
          </cell>
          <cell r="Z3678">
            <v>0</v>
          </cell>
          <cell r="AA3678">
            <v>33.92</v>
          </cell>
          <cell r="AB3678">
            <v>36.729999999999997</v>
          </cell>
          <cell r="AC3678">
            <v>33.92</v>
          </cell>
        </row>
        <row r="3679">
          <cell r="A3679">
            <v>8699699771067</v>
          </cell>
          <cell r="B3679" t="str">
            <v>C05BB02</v>
          </cell>
          <cell r="C3679" t="str">
            <v>polidocanol</v>
          </cell>
          <cell r="D3679" t="str">
            <v>REFERANS</v>
          </cell>
          <cell r="E3679" t="str">
            <v>FIYAT KORUMALI URUN</v>
          </cell>
          <cell r="F3679">
            <v>0</v>
          </cell>
          <cell r="G3679">
            <v>2</v>
          </cell>
          <cell r="H3679">
            <v>1</v>
          </cell>
          <cell r="I3679">
            <v>0</v>
          </cell>
          <cell r="J3679">
            <v>0</v>
          </cell>
          <cell r="K3679">
            <v>0</v>
          </cell>
          <cell r="L3679" t="str">
            <v>AETHOXYSKLEROL % 1 60 MG 30 ML 1 FLAKON</v>
          </cell>
          <cell r="M3679" t="str">
            <v>LAUROMACROGOL 400</v>
          </cell>
          <cell r="N3679" t="str">
            <v>CEM FARMA</v>
          </cell>
          <cell r="O3679">
            <v>60</v>
          </cell>
          <cell r="P3679" t="str">
            <v>MG</v>
          </cell>
          <cell r="Q3679">
            <v>30</v>
          </cell>
          <cell r="R3679" t="str">
            <v>NORMAL RECETE</v>
          </cell>
          <cell r="S3679" t="str">
            <v>ITHAL</v>
          </cell>
          <cell r="T3679" t="str">
            <v>ALMANYA</v>
          </cell>
          <cell r="U3679">
            <v>34.5</v>
          </cell>
          <cell r="V3679">
            <v>34.5</v>
          </cell>
          <cell r="W3679">
            <v>27.6</v>
          </cell>
          <cell r="X3679" t="str">
            <v>ALMANYA</v>
          </cell>
          <cell r="Y3679">
            <v>0</v>
          </cell>
          <cell r="Z3679">
            <v>0</v>
          </cell>
          <cell r="AA3679">
            <v>105.3</v>
          </cell>
          <cell r="AB3679">
            <v>113.11</v>
          </cell>
          <cell r="AC3679">
            <v>105.3</v>
          </cell>
        </row>
        <row r="3680">
          <cell r="A3680">
            <v>8699699751038</v>
          </cell>
          <cell r="B3680" t="str">
            <v>C05BB02</v>
          </cell>
          <cell r="C3680" t="str">
            <v>polidocanol</v>
          </cell>
          <cell r="D3680" t="str">
            <v>REFERANS</v>
          </cell>
          <cell r="E3680" t="str">
            <v>FIYAT KORUMALI URUN</v>
          </cell>
          <cell r="F3680">
            <v>0</v>
          </cell>
          <cell r="G3680">
            <v>1</v>
          </cell>
          <cell r="H3680">
            <v>1</v>
          </cell>
          <cell r="I3680">
            <v>0</v>
          </cell>
          <cell r="J3680">
            <v>0</v>
          </cell>
          <cell r="K3680">
            <v>0</v>
          </cell>
          <cell r="L3680" t="str">
            <v>AETHOXYSKLEROL % 2 40 MG 2 ML 5 AMPUL</v>
          </cell>
          <cell r="M3680" t="str">
            <v>LAUROMACROGOL 400</v>
          </cell>
          <cell r="N3680" t="str">
            <v>CEM FARMA</v>
          </cell>
          <cell r="O3680">
            <v>40</v>
          </cell>
          <cell r="P3680" t="str">
            <v>MG</v>
          </cell>
          <cell r="Q3680">
            <v>5</v>
          </cell>
          <cell r="R3680" t="str">
            <v>NORMAL RECETE</v>
          </cell>
          <cell r="S3680" t="str">
            <v>ITHAL</v>
          </cell>
          <cell r="T3680" t="str">
            <v>FRANSA</v>
          </cell>
          <cell r="U3680">
            <v>15.95</v>
          </cell>
          <cell r="V3680">
            <v>15.95</v>
          </cell>
          <cell r="W3680">
            <v>12.76</v>
          </cell>
          <cell r="X3680" t="str">
            <v>FRANSA</v>
          </cell>
          <cell r="Y3680">
            <v>0</v>
          </cell>
          <cell r="Z3680">
            <v>0</v>
          </cell>
          <cell r="AA3680">
            <v>48.12</v>
          </cell>
          <cell r="AB3680">
            <v>52.06</v>
          </cell>
          <cell r="AC3680">
            <v>48.12</v>
          </cell>
        </row>
        <row r="3681">
          <cell r="A3681">
            <v>8699699751045</v>
          </cell>
          <cell r="B3681" t="str">
            <v>C05BB02</v>
          </cell>
          <cell r="C3681" t="str">
            <v>polidocanol</v>
          </cell>
          <cell r="D3681" t="str">
            <v>REFERANS</v>
          </cell>
          <cell r="E3681" t="str">
            <v>FIYAT KORUMALI URUN</v>
          </cell>
          <cell r="F3681">
            <v>0</v>
          </cell>
          <cell r="G3681">
            <v>1</v>
          </cell>
          <cell r="H3681">
            <v>1</v>
          </cell>
          <cell r="I3681">
            <v>0</v>
          </cell>
          <cell r="J3681">
            <v>0</v>
          </cell>
          <cell r="K3681">
            <v>0</v>
          </cell>
          <cell r="L3681" t="str">
            <v>AETHOXYSKLEROL % 3 60 MG 2 ML 5 AMPUL</v>
          </cell>
          <cell r="M3681" t="str">
            <v>LAUROMACROGOL 400</v>
          </cell>
          <cell r="N3681" t="str">
            <v>CEM FARMA</v>
          </cell>
          <cell r="O3681">
            <v>60</v>
          </cell>
          <cell r="P3681" t="str">
            <v>MG</v>
          </cell>
          <cell r="Q3681">
            <v>5</v>
          </cell>
          <cell r="R3681" t="str">
            <v>NORMAL RECETE</v>
          </cell>
          <cell r="S3681" t="str">
            <v>ITHAL</v>
          </cell>
          <cell r="T3681" t="str">
            <v>FRANSA</v>
          </cell>
          <cell r="U3681">
            <v>17.350000000000001</v>
          </cell>
          <cell r="V3681">
            <v>17.350000000000001</v>
          </cell>
          <cell r="W3681">
            <v>13.88</v>
          </cell>
          <cell r="X3681" t="str">
            <v>FRANSA</v>
          </cell>
          <cell r="Y3681">
            <v>0</v>
          </cell>
          <cell r="Z3681">
            <v>0</v>
          </cell>
          <cell r="AA3681">
            <v>52.4</v>
          </cell>
          <cell r="AB3681">
            <v>56.66</v>
          </cell>
          <cell r="AC3681">
            <v>52.4</v>
          </cell>
        </row>
        <row r="3682">
          <cell r="A3682">
            <v>8699650982051</v>
          </cell>
          <cell r="B3682" t="str">
            <v>L02BG04</v>
          </cell>
          <cell r="C3682" t="str">
            <v>letrozole</v>
          </cell>
          <cell r="D3682" t="str">
            <v>ESDEGER</v>
          </cell>
          <cell r="E3682" t="str">
            <v>FIYAT KORUMASIZ URUN</v>
          </cell>
          <cell r="F3682">
            <v>0</v>
          </cell>
          <cell r="G3682">
            <v>1</v>
          </cell>
          <cell r="H3682">
            <v>1</v>
          </cell>
          <cell r="I3682">
            <v>0</v>
          </cell>
          <cell r="J3682">
            <v>0</v>
          </cell>
          <cell r="K3682">
            <v>0</v>
          </cell>
          <cell r="L3682" t="str">
            <v>LETU 2,5 MG 30 FILM KAPLI TABLET</v>
          </cell>
          <cell r="M3682" t="str">
            <v>LETROZOL</v>
          </cell>
          <cell r="N3682" t="str">
            <v>ONKO</v>
          </cell>
          <cell r="O3682">
            <v>2.5</v>
          </cell>
          <cell r="P3682" t="str">
            <v>MG</v>
          </cell>
          <cell r="Q3682">
            <v>30</v>
          </cell>
          <cell r="R3682" t="str">
            <v>NORMAL RECETE</v>
          </cell>
          <cell r="S3682" t="str">
            <v>ITHAL</v>
          </cell>
          <cell r="T3682" t="str">
            <v>YUNANISTAN</v>
          </cell>
          <cell r="U3682">
            <v>27.21</v>
          </cell>
          <cell r="V3682">
            <v>104.06</v>
          </cell>
          <cell r="W3682">
            <v>27.21</v>
          </cell>
          <cell r="X3682" t="str">
            <v>YUNANISTAN</v>
          </cell>
          <cell r="Y3682">
            <v>0</v>
          </cell>
          <cell r="Z3682">
            <v>0</v>
          </cell>
          <cell r="AA3682">
            <v>66.400000000000006</v>
          </cell>
          <cell r="AB3682">
            <v>71.64</v>
          </cell>
          <cell r="AC3682">
            <v>66.400000000000006</v>
          </cell>
        </row>
        <row r="3683">
          <cell r="A3683">
            <v>8699517090219</v>
          </cell>
          <cell r="B3683" t="str">
            <v>J01MA12</v>
          </cell>
          <cell r="C3683" t="str">
            <v>levofloxacin</v>
          </cell>
          <cell r="D3683" t="str">
            <v>REFERANS</v>
          </cell>
          <cell r="E3683" t="str">
            <v>FIYAT KORUMASIZ URUN</v>
          </cell>
          <cell r="F3683">
            <v>0</v>
          </cell>
          <cell r="G3683">
            <v>1</v>
          </cell>
          <cell r="H3683">
            <v>1</v>
          </cell>
          <cell r="I3683">
            <v>0</v>
          </cell>
          <cell r="J3683">
            <v>0</v>
          </cell>
          <cell r="K3683">
            <v>0</v>
          </cell>
          <cell r="L3683" t="str">
            <v>CRAVIT 500 MG 7 FILM TABLET</v>
          </cell>
          <cell r="M3683" t="str">
            <v>LEVOFLOKSASIN</v>
          </cell>
          <cell r="N3683" t="str">
            <v>ACTAVIS ILAC</v>
          </cell>
          <cell r="O3683">
            <v>500</v>
          </cell>
          <cell r="P3683" t="str">
            <v>MG</v>
          </cell>
          <cell r="Q3683">
            <v>7</v>
          </cell>
          <cell r="R3683" t="str">
            <v>NORMAL RECETE</v>
          </cell>
          <cell r="S3683" t="str">
            <v>IMAL</v>
          </cell>
          <cell r="T3683" t="str">
            <v>TAYLAND</v>
          </cell>
          <cell r="U3683">
            <v>9.8800000000000008</v>
          </cell>
          <cell r="V3683">
            <v>18.059999999999999</v>
          </cell>
          <cell r="W3683">
            <v>9.8800000000000008</v>
          </cell>
          <cell r="X3683" t="str">
            <v>TAYLAND</v>
          </cell>
          <cell r="Y3683">
            <v>0</v>
          </cell>
          <cell r="Z3683">
            <v>0</v>
          </cell>
          <cell r="AA3683">
            <v>30.46</v>
          </cell>
          <cell r="AB3683">
            <v>32.99</v>
          </cell>
          <cell r="AC3683">
            <v>30.46</v>
          </cell>
        </row>
        <row r="3684">
          <cell r="A3684">
            <v>8699517090226</v>
          </cell>
          <cell r="B3684" t="str">
            <v>J01MA12</v>
          </cell>
          <cell r="C3684" t="str">
            <v>levofloxacin</v>
          </cell>
          <cell r="D3684" t="str">
            <v>REFERANS</v>
          </cell>
          <cell r="E3684" t="str">
            <v>FIYAT KORUMASIZ URUN</v>
          </cell>
          <cell r="F3684">
            <v>0</v>
          </cell>
          <cell r="G3684">
            <v>1</v>
          </cell>
          <cell r="H3684">
            <v>1</v>
          </cell>
          <cell r="I3684">
            <v>0</v>
          </cell>
          <cell r="J3684">
            <v>0</v>
          </cell>
          <cell r="K3684">
            <v>0</v>
          </cell>
          <cell r="L3684" t="str">
            <v>CRAVIT 750 MG 5 FILM TABLET</v>
          </cell>
          <cell r="M3684" t="str">
            <v>LEVOFLOKSASIN</v>
          </cell>
          <cell r="N3684" t="str">
            <v>ACTAVIS ILAC</v>
          </cell>
          <cell r="O3684">
            <v>750</v>
          </cell>
          <cell r="P3684" t="str">
            <v>MG</v>
          </cell>
          <cell r="Q3684">
            <v>5</v>
          </cell>
          <cell r="R3684" t="str">
            <v>NORMAL RECETE</v>
          </cell>
          <cell r="S3684" t="str">
            <v>IMAL</v>
          </cell>
          <cell r="T3684" t="str">
            <v>TAYLAND</v>
          </cell>
          <cell r="U3684">
            <v>8.9499999999999993</v>
          </cell>
          <cell r="V3684">
            <v>19.350000000000001</v>
          </cell>
          <cell r="W3684">
            <v>8.9499999999999993</v>
          </cell>
          <cell r="X3684" t="str">
            <v>TAYLAND</v>
          </cell>
          <cell r="Y3684">
            <v>0</v>
          </cell>
          <cell r="Z3684">
            <v>0</v>
          </cell>
          <cell r="AA3684">
            <v>28.5</v>
          </cell>
          <cell r="AB3684">
            <v>30.88</v>
          </cell>
          <cell r="AC3684">
            <v>28.5</v>
          </cell>
        </row>
        <row r="3685">
          <cell r="A3685">
            <v>8699584340446</v>
          </cell>
          <cell r="B3685" t="str">
            <v>M02AA</v>
          </cell>
          <cell r="C3685" t="str">
            <v>antiinflammatory preparations, non-steroids for topical use</v>
          </cell>
          <cell r="D3685" t="str">
            <v>ESDEGER</v>
          </cell>
          <cell r="E3685" t="str">
            <v>FIYAT KORUMASIZ URUN</v>
          </cell>
          <cell r="F3685">
            <v>0</v>
          </cell>
          <cell r="G3685">
            <v>1</v>
          </cell>
          <cell r="H3685">
            <v>3</v>
          </cell>
          <cell r="I3685">
            <v>0</v>
          </cell>
          <cell r="J3685">
            <v>0</v>
          </cell>
          <cell r="K3685">
            <v>0</v>
          </cell>
          <cell r="L3685" t="str">
            <v>SULIDIN PLUS LIKIT JEL  50 G</v>
          </cell>
          <cell r="M3685" t="str">
            <v>LIDOKAIN + NIMESULID</v>
          </cell>
          <cell r="N3685" t="str">
            <v>EMBIL</v>
          </cell>
          <cell r="O3685" t="str">
            <v>0,5+2,5</v>
          </cell>
          <cell r="P3685" t="str">
            <v>G</v>
          </cell>
          <cell r="Q3685">
            <v>50</v>
          </cell>
          <cell r="R3685" t="str">
            <v>NORMAL RECETE</v>
          </cell>
          <cell r="S3685" t="str">
            <v>IMAL</v>
          </cell>
          <cell r="T3685" t="str">
            <v>TURKIYE</v>
          </cell>
          <cell r="U3685">
            <v>9.44</v>
          </cell>
          <cell r="V3685">
            <v>9.44</v>
          </cell>
          <cell r="W3685">
            <v>9.44</v>
          </cell>
          <cell r="X3685" t="str">
            <v>TURKIYE</v>
          </cell>
          <cell r="Y3685">
            <v>0</v>
          </cell>
          <cell r="Z3685">
            <v>0</v>
          </cell>
          <cell r="AA3685">
            <v>24.26</v>
          </cell>
          <cell r="AB3685">
            <v>26.3</v>
          </cell>
          <cell r="AC3685">
            <v>24.26</v>
          </cell>
        </row>
        <row r="3686">
          <cell r="A3686">
            <v>8681030790066</v>
          </cell>
          <cell r="B3686" t="str">
            <v>N01BB02</v>
          </cell>
          <cell r="C3686" t="str">
            <v>lidocaine</v>
          </cell>
          <cell r="D3686" t="str">
            <v>ESDEGER</v>
          </cell>
          <cell r="E3686" t="str">
            <v>FIYAT KORUMALI URUN</v>
          </cell>
          <cell r="F3686">
            <v>0</v>
          </cell>
          <cell r="G3686">
            <v>1</v>
          </cell>
          <cell r="H3686">
            <v>1</v>
          </cell>
          <cell r="I3686">
            <v>0</v>
          </cell>
          <cell r="J3686">
            <v>0</v>
          </cell>
          <cell r="K3686">
            <v>0</v>
          </cell>
          <cell r="L3686" t="str">
            <v>LOCANEST %10 SPREY (50 ML)</v>
          </cell>
          <cell r="M3686" t="str">
            <v>LIDOKAIN HCL</v>
          </cell>
          <cell r="N3686" t="str">
            <v xml:space="preserve">AVIXA </v>
          </cell>
          <cell r="O3686">
            <v>10</v>
          </cell>
          <cell r="P3686" t="str">
            <v>%</v>
          </cell>
          <cell r="Q3686">
            <v>50</v>
          </cell>
          <cell r="R3686" t="str">
            <v>NORMAL RECETE</v>
          </cell>
          <cell r="S3686" t="str">
            <v>IMAL</v>
          </cell>
          <cell r="T3686" t="str">
            <v>YUNANISTAN</v>
          </cell>
          <cell r="U3686">
            <v>7.17</v>
          </cell>
          <cell r="V3686">
            <v>7.17</v>
          </cell>
          <cell r="W3686">
            <v>5.73</v>
          </cell>
          <cell r="X3686" t="str">
            <v>YUNANISTAN</v>
          </cell>
          <cell r="Y3686">
            <v>0</v>
          </cell>
          <cell r="Z3686">
            <v>0</v>
          </cell>
          <cell r="AA3686">
            <v>16.920000000000002</v>
          </cell>
          <cell r="AB3686">
            <v>18.37</v>
          </cell>
          <cell r="AC3686">
            <v>16.920000000000002</v>
          </cell>
        </row>
        <row r="3687">
          <cell r="A3687">
            <v>8699293692553</v>
          </cell>
          <cell r="B3687" t="str">
            <v>J01XX08</v>
          </cell>
          <cell r="C3687" t="str">
            <v>linezolid</v>
          </cell>
          <cell r="D3687" t="str">
            <v>ESDEGER</v>
          </cell>
          <cell r="E3687" t="str">
            <v>FIYAT KORUMASIZ URUN</v>
          </cell>
          <cell r="F3687">
            <v>0</v>
          </cell>
          <cell r="G3687">
            <v>1</v>
          </cell>
          <cell r="H3687">
            <v>1</v>
          </cell>
          <cell r="I3687">
            <v>0</v>
          </cell>
          <cell r="J3687">
            <v>0</v>
          </cell>
          <cell r="K3687">
            <v>0</v>
          </cell>
          <cell r="L3687" t="str">
            <v>NODIZIL 600MG/300 ML IV INFUZYON ICIN COZELTI</v>
          </cell>
          <cell r="M3687" t="str">
            <v>LINEZOLID</v>
          </cell>
          <cell r="N3687" t="str">
            <v>GENERICA</v>
          </cell>
          <cell r="O3687">
            <v>2</v>
          </cell>
          <cell r="P3687" t="str">
            <v>MG/ML</v>
          </cell>
          <cell r="Q3687">
            <v>1</v>
          </cell>
          <cell r="R3687" t="str">
            <v>NORMAL RECETE</v>
          </cell>
          <cell r="S3687" t="str">
            <v>IMAL</v>
          </cell>
          <cell r="T3687" t="str">
            <v>YUNANISTAN</v>
          </cell>
          <cell r="U3687">
            <v>30.26</v>
          </cell>
          <cell r="V3687">
            <v>41.86</v>
          </cell>
          <cell r="W3687">
            <v>25.11</v>
          </cell>
          <cell r="X3687" t="str">
            <v>YUNANISTAN</v>
          </cell>
          <cell r="Y3687">
            <v>0</v>
          </cell>
          <cell r="Z3687">
            <v>0</v>
          </cell>
          <cell r="AA3687">
            <v>83.69</v>
          </cell>
          <cell r="AB3687">
            <v>90.14</v>
          </cell>
          <cell r="AC3687">
            <v>83.69</v>
          </cell>
        </row>
        <row r="3688">
          <cell r="A3688">
            <v>8699760610110</v>
          </cell>
          <cell r="B3688" t="str">
            <v>S01GX05</v>
          </cell>
          <cell r="C3688" t="str">
            <v>lodoxamide</v>
          </cell>
          <cell r="D3688" t="str">
            <v>REFERANS</v>
          </cell>
          <cell r="E3688" t="str">
            <v>FIYAT KORUMALI URUN</v>
          </cell>
          <cell r="F3688">
            <v>4</v>
          </cell>
          <cell r="G3688">
            <v>1</v>
          </cell>
          <cell r="H3688">
            <v>2</v>
          </cell>
          <cell r="I3688">
            <v>0</v>
          </cell>
          <cell r="J3688">
            <v>0</v>
          </cell>
          <cell r="K3688">
            <v>0</v>
          </cell>
          <cell r="L3688" t="str">
            <v>ALOMIDE 0,1 ML 5 ML OFT.SOL.</v>
          </cell>
          <cell r="M3688" t="str">
            <v>LODOKSAMID TROMETAMIN</v>
          </cell>
          <cell r="N3688" t="str">
            <v>ALCON</v>
          </cell>
          <cell r="O3688">
            <v>0.1</v>
          </cell>
          <cell r="P3688" t="str">
            <v>ML</v>
          </cell>
          <cell r="Q3688">
            <v>5</v>
          </cell>
          <cell r="R3688" t="str">
            <v>NORMAL RECETE</v>
          </cell>
          <cell r="S3688" t="str">
            <v>ITHAL</v>
          </cell>
          <cell r="T3688" t="str">
            <v>TURKIYE</v>
          </cell>
          <cell r="U3688">
            <v>3.46</v>
          </cell>
          <cell r="V3688">
            <v>3.46</v>
          </cell>
          <cell r="W3688">
            <v>0</v>
          </cell>
          <cell r="X3688" t="str">
            <v>TURKIYE</v>
          </cell>
          <cell r="Y3688">
            <v>0</v>
          </cell>
          <cell r="Z3688">
            <v>0</v>
          </cell>
          <cell r="AA3688">
            <v>13.17</v>
          </cell>
          <cell r="AB3688">
            <v>14.32</v>
          </cell>
          <cell r="AC3688">
            <v>13.17</v>
          </cell>
        </row>
        <row r="3689">
          <cell r="A3689">
            <v>8699043951084</v>
          </cell>
          <cell r="B3689" t="str">
            <v>L02AE02</v>
          </cell>
          <cell r="C3689" t="str">
            <v>leuprorelin</v>
          </cell>
          <cell r="D3689" t="str">
            <v>ESDEGER</v>
          </cell>
          <cell r="E3689" t="str">
            <v>FIYAT KORUMALI URUN</v>
          </cell>
          <cell r="F3689">
            <v>0</v>
          </cell>
          <cell r="G3689">
            <v>2</v>
          </cell>
          <cell r="H3689">
            <v>4</v>
          </cell>
          <cell r="I3689">
            <v>0</v>
          </cell>
          <cell r="J3689">
            <v>0</v>
          </cell>
          <cell r="K3689">
            <v>0</v>
          </cell>
          <cell r="L3689" t="str">
            <v>ELIGARD 22,5 MG ENJ. COZ. ICIN S.C. TOZ ICEREN SIRINGA VE COZ. ICEREN SIRINGA</v>
          </cell>
          <cell r="M3689" t="str">
            <v>LOPROLID ASETAT</v>
          </cell>
          <cell r="N3689" t="str">
            <v>ASTELLAS PHARMA</v>
          </cell>
          <cell r="O3689">
            <v>22.5</v>
          </cell>
          <cell r="P3689" t="str">
            <v>MG</v>
          </cell>
          <cell r="Q3689">
            <v>1</v>
          </cell>
          <cell r="R3689" t="str">
            <v>NORMAL RECETE</v>
          </cell>
          <cell r="S3689" t="str">
            <v>ITHAL</v>
          </cell>
          <cell r="T3689" t="str">
            <v>ISPANYA</v>
          </cell>
          <cell r="U3689">
            <v>241.21</v>
          </cell>
          <cell r="V3689">
            <v>241.21</v>
          </cell>
          <cell r="W3689">
            <v>241.21</v>
          </cell>
          <cell r="X3689" t="str">
            <v>ISPANYA</v>
          </cell>
          <cell r="Y3689">
            <v>0</v>
          </cell>
          <cell r="Z3689">
            <v>0</v>
          </cell>
          <cell r="AA3689">
            <v>920.32</v>
          </cell>
          <cell r="AB3689">
            <v>946.32</v>
          </cell>
          <cell r="AC3689">
            <v>920.32</v>
          </cell>
        </row>
        <row r="3690">
          <cell r="A3690">
            <v>8699591090105</v>
          </cell>
          <cell r="B3690" t="str">
            <v>A12CC10</v>
          </cell>
          <cell r="C3690" t="str">
            <v>magnesium oxide</v>
          </cell>
          <cell r="D3690" t="str">
            <v>ESDEGER</v>
          </cell>
          <cell r="E3690" t="str">
            <v>FIYAT KORUMALI URUN</v>
          </cell>
          <cell r="F3690">
            <v>0</v>
          </cell>
          <cell r="G3690" t="str">
            <v>7</v>
          </cell>
          <cell r="H3690">
            <v>3</v>
          </cell>
          <cell r="I3690">
            <v>0</v>
          </cell>
          <cell r="J3690">
            <v>0</v>
          </cell>
          <cell r="K3690">
            <v>0</v>
          </cell>
          <cell r="L3690" t="str">
            <v>MAGOSIT 365 MG 30 FILM TABLET</v>
          </cell>
          <cell r="M3690" t="str">
            <v>MAGNEZYUM OKSIT</v>
          </cell>
          <cell r="N3690" t="str">
            <v>BERKO ILAC</v>
          </cell>
          <cell r="O3690">
            <v>365</v>
          </cell>
          <cell r="P3690" t="str">
            <v>MG</v>
          </cell>
          <cell r="Q3690">
            <v>30</v>
          </cell>
          <cell r="R3690" t="str">
            <v>NORMAL RECETE</v>
          </cell>
          <cell r="S3690" t="str">
            <v>IMAL</v>
          </cell>
          <cell r="T3690" t="str">
            <v>TURKIYE</v>
          </cell>
          <cell r="U3690">
            <v>6.24</v>
          </cell>
          <cell r="V3690">
            <v>6.24</v>
          </cell>
          <cell r="W3690">
            <v>6.24</v>
          </cell>
          <cell r="X3690" t="str">
            <v>TURKIYE</v>
          </cell>
          <cell r="Y3690">
            <v>0</v>
          </cell>
          <cell r="Z3690">
            <v>0</v>
          </cell>
          <cell r="AA3690">
            <v>23.78</v>
          </cell>
          <cell r="AB3690">
            <v>25.78</v>
          </cell>
          <cell r="AC3690">
            <v>23.78</v>
          </cell>
        </row>
        <row r="3691">
          <cell r="A3691">
            <v>8699586770074</v>
          </cell>
          <cell r="B3691" t="str">
            <v>G03AC06</v>
          </cell>
          <cell r="C3691" t="str">
            <v>medroxyprogesterone</v>
          </cell>
          <cell r="D3691" t="str">
            <v>REFERANS</v>
          </cell>
          <cell r="E3691" t="str">
            <v>FIYAT KORUMALI URUN</v>
          </cell>
          <cell r="F3691">
            <v>4</v>
          </cell>
          <cell r="G3691">
            <v>2</v>
          </cell>
          <cell r="H3691">
            <v>1</v>
          </cell>
          <cell r="I3691">
            <v>0</v>
          </cell>
          <cell r="J3691">
            <v>0</v>
          </cell>
          <cell r="K3691">
            <v>0</v>
          </cell>
          <cell r="L3691" t="str">
            <v>DEPO-PROVERA 150 MG/ML STERIL AKOZ SUSPANSIYON</v>
          </cell>
          <cell r="M3691" t="str">
            <v>MEDROKSIPROJESTENON</v>
          </cell>
          <cell r="N3691" t="str">
            <v>ECZACIBASI ILAC PAZARLAMA</v>
          </cell>
          <cell r="O3691">
            <v>150</v>
          </cell>
          <cell r="P3691" t="str">
            <v>MG</v>
          </cell>
          <cell r="Q3691">
            <v>1</v>
          </cell>
          <cell r="R3691" t="str">
            <v>NORMAL RECETE</v>
          </cell>
          <cell r="S3691" t="str">
            <v>ITHAL</v>
          </cell>
          <cell r="T3691" t="str">
            <v>PORTEKIZ</v>
          </cell>
          <cell r="U3691">
            <v>1.59</v>
          </cell>
          <cell r="V3691">
            <v>2.67</v>
          </cell>
          <cell r="W3691">
            <v>0</v>
          </cell>
          <cell r="X3691" t="str">
            <v>TURKIYE</v>
          </cell>
          <cell r="Y3691">
            <v>0</v>
          </cell>
          <cell r="Z3691">
            <v>0</v>
          </cell>
          <cell r="AA3691">
            <v>9.9</v>
          </cell>
          <cell r="AB3691">
            <v>10.79</v>
          </cell>
          <cell r="AC3691">
            <v>9.9</v>
          </cell>
        </row>
        <row r="3692">
          <cell r="A3692">
            <v>8699783090128</v>
          </cell>
          <cell r="B3692" t="str">
            <v>N06DX01</v>
          </cell>
          <cell r="C3692" t="str">
            <v>memantine</v>
          </cell>
          <cell r="D3692" t="str">
            <v>ESDEGER</v>
          </cell>
          <cell r="E3692" t="str">
            <v>FIYAT KORUMALI URUN</v>
          </cell>
          <cell r="F3692">
            <v>0</v>
          </cell>
          <cell r="G3692">
            <v>1</v>
          </cell>
          <cell r="H3692">
            <v>1</v>
          </cell>
          <cell r="I3692">
            <v>0</v>
          </cell>
          <cell r="J3692">
            <v>0</v>
          </cell>
          <cell r="K3692">
            <v>0</v>
          </cell>
          <cell r="L3692" t="str">
            <v>MEMANZAKS 10 MG 100 FILM TABLET</v>
          </cell>
          <cell r="M3692" t="str">
            <v>MEMANTIN</v>
          </cell>
          <cell r="N3692" t="str">
            <v>GEN ILAC</v>
          </cell>
          <cell r="O3692">
            <v>10</v>
          </cell>
          <cell r="P3692" t="str">
            <v>MG</v>
          </cell>
          <cell r="Q3692">
            <v>100</v>
          </cell>
          <cell r="R3692" t="str">
            <v>NORMAL RECETE</v>
          </cell>
          <cell r="S3692" t="str">
            <v>IMAL</v>
          </cell>
          <cell r="T3692" t="str">
            <v>ITALYA</v>
          </cell>
          <cell r="U3692">
            <v>40.75</v>
          </cell>
          <cell r="V3692">
            <v>167.87</v>
          </cell>
          <cell r="W3692">
            <v>40.75</v>
          </cell>
          <cell r="X3692" t="str">
            <v>ITALYA</v>
          </cell>
          <cell r="Y3692">
            <v>0</v>
          </cell>
          <cell r="Z3692">
            <v>0</v>
          </cell>
          <cell r="AA3692">
            <v>145.08000000000001</v>
          </cell>
          <cell r="AB3692">
            <v>154.47999999999999</v>
          </cell>
          <cell r="AC3692">
            <v>145.08000000000001</v>
          </cell>
        </row>
        <row r="3693">
          <cell r="A3693">
            <v>8699783090104</v>
          </cell>
          <cell r="B3693" t="str">
            <v>N06DX01</v>
          </cell>
          <cell r="C3693" t="str">
            <v>memantine</v>
          </cell>
          <cell r="D3693" t="str">
            <v>ESDEGER</v>
          </cell>
          <cell r="E3693" t="str">
            <v>FIYAT KORUMALI URUN</v>
          </cell>
          <cell r="F3693">
            <v>0</v>
          </cell>
          <cell r="G3693">
            <v>1</v>
          </cell>
          <cell r="H3693">
            <v>1</v>
          </cell>
          <cell r="I3693">
            <v>0</v>
          </cell>
          <cell r="J3693">
            <v>0</v>
          </cell>
          <cell r="K3693">
            <v>0</v>
          </cell>
          <cell r="L3693" t="str">
            <v>MEMANZAKS 10 MG 30 FILM TABLET</v>
          </cell>
          <cell r="M3693" t="str">
            <v>MEMANTIN</v>
          </cell>
          <cell r="N3693" t="str">
            <v>GEN ILAC</v>
          </cell>
          <cell r="O3693">
            <v>10</v>
          </cell>
          <cell r="P3693" t="str">
            <v>MG</v>
          </cell>
          <cell r="Q3693">
            <v>30</v>
          </cell>
          <cell r="R3693" t="str">
            <v>NORMAL RECETE</v>
          </cell>
          <cell r="S3693" t="str">
            <v>IMAL</v>
          </cell>
          <cell r="T3693" t="str">
            <v>YUNANISTAN</v>
          </cell>
          <cell r="U3693">
            <v>13.56</v>
          </cell>
          <cell r="V3693">
            <v>41.15</v>
          </cell>
          <cell r="W3693">
            <v>13.56</v>
          </cell>
          <cell r="X3693" t="str">
            <v>YUNANISTAN</v>
          </cell>
          <cell r="Y3693">
            <v>0</v>
          </cell>
          <cell r="Z3693">
            <v>0</v>
          </cell>
          <cell r="AA3693">
            <v>50.98</v>
          </cell>
          <cell r="AB3693">
            <v>55.14</v>
          </cell>
          <cell r="AC3693">
            <v>50.98</v>
          </cell>
        </row>
        <row r="3694">
          <cell r="A3694">
            <v>6091403210015</v>
          </cell>
          <cell r="B3694" t="str">
            <v>L01BB02</v>
          </cell>
          <cell r="C3694" t="str">
            <v>mercaptopurine</v>
          </cell>
          <cell r="D3694" t="str">
            <v>REFERANS</v>
          </cell>
          <cell r="E3694" t="str">
            <v>FIYAT KORUMALI URUN</v>
          </cell>
          <cell r="F3694">
            <v>0</v>
          </cell>
          <cell r="G3694">
            <v>1</v>
          </cell>
          <cell r="H3694">
            <v>1</v>
          </cell>
          <cell r="I3694">
            <v>0</v>
          </cell>
          <cell r="J3694">
            <v>0</v>
          </cell>
          <cell r="K3694">
            <v>0</v>
          </cell>
          <cell r="L3694" t="str">
            <v>PURINETHOL 50 MG 25 TABLET</v>
          </cell>
          <cell r="M3694" t="str">
            <v xml:space="preserve">MERCAPTOPURIN </v>
          </cell>
          <cell r="N3694" t="str">
            <v>VLD DANISMANLIK</v>
          </cell>
          <cell r="O3694">
            <v>50</v>
          </cell>
          <cell r="P3694" t="str">
            <v>MG</v>
          </cell>
          <cell r="Q3694">
            <v>25</v>
          </cell>
          <cell r="R3694" t="str">
            <v>NORMAL RECETE</v>
          </cell>
          <cell r="S3694" t="str">
            <v>ITHAL</v>
          </cell>
          <cell r="T3694" t="str">
            <v>ITALYA</v>
          </cell>
          <cell r="U3694">
            <v>20.37</v>
          </cell>
          <cell r="V3694">
            <v>52</v>
          </cell>
          <cell r="W3694">
            <v>20.37</v>
          </cell>
          <cell r="X3694" t="str">
            <v>ITALYA</v>
          </cell>
          <cell r="Y3694">
            <v>0</v>
          </cell>
          <cell r="Z3694">
            <v>0</v>
          </cell>
          <cell r="AA3694">
            <v>24.79</v>
          </cell>
          <cell r="AB3694">
            <v>26.87</v>
          </cell>
          <cell r="AC3694">
            <v>24.79</v>
          </cell>
        </row>
        <row r="3695">
          <cell r="A3695">
            <v>8699514091073</v>
          </cell>
          <cell r="B3695" t="str">
            <v>A10BA02</v>
          </cell>
          <cell r="C3695" t="str">
            <v>metformin</v>
          </cell>
          <cell r="D3695" t="str">
            <v>ESDEGER</v>
          </cell>
          <cell r="E3695" t="str">
            <v>FIYAT KORUMALI URUN</v>
          </cell>
          <cell r="F3695">
            <v>0</v>
          </cell>
          <cell r="G3695">
            <v>1</v>
          </cell>
          <cell r="H3695">
            <v>1</v>
          </cell>
          <cell r="I3695">
            <v>0</v>
          </cell>
          <cell r="J3695">
            <v>0</v>
          </cell>
          <cell r="K3695">
            <v>0</v>
          </cell>
          <cell r="L3695" t="str">
            <v>GLANGE 1000 MG 100 TABLET</v>
          </cell>
          <cell r="M3695" t="str">
            <v>METFORMIN HCL</v>
          </cell>
          <cell r="N3695" t="str">
            <v>ABDI IBRAHIM</v>
          </cell>
          <cell r="O3695">
            <v>1000</v>
          </cell>
          <cell r="P3695" t="str">
            <v>MG</v>
          </cell>
          <cell r="Q3695">
            <v>100</v>
          </cell>
          <cell r="R3695" t="str">
            <v>NORMAL RECETE</v>
          </cell>
          <cell r="S3695" t="str">
            <v>IMAL</v>
          </cell>
          <cell r="T3695" t="str">
            <v>FRANSA</v>
          </cell>
          <cell r="U3695">
            <v>6.93</v>
          </cell>
          <cell r="V3695">
            <v>9.85</v>
          </cell>
          <cell r="W3695">
            <v>6.93</v>
          </cell>
          <cell r="X3695" t="str">
            <v>FRANSA</v>
          </cell>
          <cell r="Y3695">
            <v>0</v>
          </cell>
          <cell r="Z3695">
            <v>0</v>
          </cell>
          <cell r="AA3695">
            <v>19.68</v>
          </cell>
          <cell r="AB3695">
            <v>21.35</v>
          </cell>
          <cell r="AC3695">
            <v>19.68</v>
          </cell>
        </row>
        <row r="3696">
          <cell r="A3696">
            <v>8699504091489</v>
          </cell>
          <cell r="B3696" t="str">
            <v>A10BD08</v>
          </cell>
          <cell r="C3696" t="str">
            <v>metformin and vildagliptin</v>
          </cell>
          <cell r="D3696" t="str">
            <v>REFERANS</v>
          </cell>
          <cell r="E3696" t="str">
            <v>FIYAT KORUMASIZ URUN</v>
          </cell>
          <cell r="F3696">
            <v>0</v>
          </cell>
          <cell r="G3696" t="str">
            <v>6</v>
          </cell>
          <cell r="H3696">
            <v>1</v>
          </cell>
          <cell r="I3696">
            <v>0</v>
          </cell>
          <cell r="J3696">
            <v>0</v>
          </cell>
          <cell r="K3696">
            <v>0</v>
          </cell>
          <cell r="L3696" t="str">
            <v>GALVUS MET 50/1000 MG 60 TABLET</v>
          </cell>
          <cell r="M3696" t="str">
            <v xml:space="preserve">METFORMIN HCL + VILDAGLIPTIN </v>
          </cell>
          <cell r="N3696" t="str">
            <v>NOVARTIS</v>
          </cell>
          <cell r="O3696" t="str">
            <v>1000+50</v>
          </cell>
          <cell r="P3696" t="str">
            <v>MG</v>
          </cell>
          <cell r="Q3696">
            <v>60</v>
          </cell>
          <cell r="R3696" t="str">
            <v>NORMAL RECETE</v>
          </cell>
          <cell r="S3696" t="str">
            <v>ITHAL</v>
          </cell>
          <cell r="T3696" t="str">
            <v>FRANSA</v>
          </cell>
          <cell r="U3696">
            <v>24.6</v>
          </cell>
          <cell r="V3696">
            <v>24.6</v>
          </cell>
          <cell r="W3696">
            <v>24.6</v>
          </cell>
          <cell r="X3696" t="str">
            <v>FRANSA</v>
          </cell>
          <cell r="Y3696">
            <v>0</v>
          </cell>
          <cell r="Z3696">
            <v>0</v>
          </cell>
          <cell r="AA3696">
            <v>93.86</v>
          </cell>
          <cell r="AB3696">
            <v>101.03</v>
          </cell>
          <cell r="AC3696">
            <v>93.86</v>
          </cell>
        </row>
        <row r="3697">
          <cell r="A3697">
            <v>8699504091458</v>
          </cell>
          <cell r="B3697" t="str">
            <v>A10BD08</v>
          </cell>
          <cell r="C3697" t="str">
            <v>metformin and vildagliptin</v>
          </cell>
          <cell r="D3697" t="str">
            <v>REFERANS</v>
          </cell>
          <cell r="E3697" t="str">
            <v>FIYAT KORUMASIZ URUN</v>
          </cell>
          <cell r="F3697">
            <v>0</v>
          </cell>
          <cell r="G3697" t="str">
            <v>6</v>
          </cell>
          <cell r="H3697">
            <v>1</v>
          </cell>
          <cell r="I3697">
            <v>0</v>
          </cell>
          <cell r="J3697">
            <v>0</v>
          </cell>
          <cell r="K3697">
            <v>0</v>
          </cell>
          <cell r="L3697" t="str">
            <v>GALVUS MET 50/850 MG 60 TABLET</v>
          </cell>
          <cell r="M3697" t="str">
            <v xml:space="preserve">METFORMIN HCL + VILDAGLIPTIN </v>
          </cell>
          <cell r="N3697" t="str">
            <v>NOVARTIS</v>
          </cell>
          <cell r="O3697" t="str">
            <v>850+50</v>
          </cell>
          <cell r="P3697" t="str">
            <v>MG</v>
          </cell>
          <cell r="Q3697">
            <v>60</v>
          </cell>
          <cell r="R3697" t="str">
            <v>NORMAL RECETE</v>
          </cell>
          <cell r="S3697" t="str">
            <v>ITHAL</v>
          </cell>
          <cell r="T3697" t="str">
            <v>YUNANISTAN</v>
          </cell>
          <cell r="U3697">
            <v>33.76</v>
          </cell>
          <cell r="V3697">
            <v>33.76</v>
          </cell>
          <cell r="W3697">
            <v>33.76</v>
          </cell>
          <cell r="X3697" t="str">
            <v>YUNANISTAN</v>
          </cell>
          <cell r="Y3697">
            <v>0</v>
          </cell>
          <cell r="Z3697">
            <v>0</v>
          </cell>
          <cell r="AA3697">
            <v>128.80000000000001</v>
          </cell>
          <cell r="AB3697">
            <v>137.55000000000001</v>
          </cell>
          <cell r="AC3697">
            <v>128.80000000000001</v>
          </cell>
        </row>
        <row r="3698">
          <cell r="A3698">
            <v>8699584900237</v>
          </cell>
          <cell r="B3698" t="str">
            <v>G01AF20</v>
          </cell>
          <cell r="C3698" t="str">
            <v>combinations of imidazole derivatives</v>
          </cell>
          <cell r="D3698" t="str">
            <v>ESDEGER</v>
          </cell>
          <cell r="E3698" t="str">
            <v>FIYAT KORUMALI URUN</v>
          </cell>
          <cell r="F3698">
            <v>0</v>
          </cell>
          <cell r="G3698">
            <v>1</v>
          </cell>
          <cell r="H3698">
            <v>3</v>
          </cell>
          <cell r="I3698">
            <v>0</v>
          </cell>
          <cell r="J3698">
            <v>0</v>
          </cell>
          <cell r="K3698">
            <v>0</v>
          </cell>
          <cell r="L3698" t="str">
            <v>NEO-PENOTRAN FORTE 7 VAJINAL OVUL</v>
          </cell>
          <cell r="M3698" t="str">
            <v>METRONIDAZOL + MIKONAZOL NITRAT</v>
          </cell>
          <cell r="N3698" t="str">
            <v>EMBIL</v>
          </cell>
          <cell r="O3698" t="str">
            <v>750+200</v>
          </cell>
          <cell r="P3698" t="str">
            <v>MG</v>
          </cell>
          <cell r="Q3698">
            <v>7</v>
          </cell>
          <cell r="R3698" t="str">
            <v>NORMAL RECETE</v>
          </cell>
          <cell r="S3698" t="str">
            <v>IMAL</v>
          </cell>
          <cell r="T3698" t="str">
            <v>TURKIYE</v>
          </cell>
          <cell r="U3698">
            <v>8.4600000000000009</v>
          </cell>
          <cell r="V3698">
            <v>8.4600000000000009</v>
          </cell>
          <cell r="W3698">
            <v>8.4600000000000009</v>
          </cell>
          <cell r="X3698" t="str">
            <v>TURKIYE</v>
          </cell>
          <cell r="Y3698">
            <v>0</v>
          </cell>
          <cell r="Z3698">
            <v>0</v>
          </cell>
          <cell r="AA3698">
            <v>31.16</v>
          </cell>
          <cell r="AB3698">
            <v>33.75</v>
          </cell>
          <cell r="AC3698">
            <v>31.16</v>
          </cell>
        </row>
        <row r="3699">
          <cell r="A3699">
            <v>8699584900220</v>
          </cell>
          <cell r="B3699" t="str">
            <v>G01AF20</v>
          </cell>
          <cell r="C3699" t="str">
            <v>combinations of imidazole derivatives</v>
          </cell>
          <cell r="D3699" t="str">
            <v>ESDEGER</v>
          </cell>
          <cell r="E3699" t="str">
            <v>FIYAT KORUMASIZ URUN</v>
          </cell>
          <cell r="F3699">
            <v>0</v>
          </cell>
          <cell r="G3699">
            <v>1</v>
          </cell>
          <cell r="H3699">
            <v>3</v>
          </cell>
          <cell r="I3699">
            <v>0</v>
          </cell>
          <cell r="J3699">
            <v>0</v>
          </cell>
          <cell r="K3699">
            <v>0</v>
          </cell>
          <cell r="L3699" t="str">
            <v>NEO-PENOTRAN FORTE-L 7 VAJINAL OVUL</v>
          </cell>
          <cell r="M3699" t="str">
            <v>METRONIDAZOL + MIKONAZOL NITRAT + LIDOKAIN HCL</v>
          </cell>
          <cell r="N3699" t="str">
            <v>EMBIL</v>
          </cell>
          <cell r="O3699" t="str">
            <v>750+200+100</v>
          </cell>
          <cell r="P3699" t="str">
            <v>mg</v>
          </cell>
          <cell r="Q3699">
            <v>7</v>
          </cell>
          <cell r="R3699" t="str">
            <v>NORMAL RECETE</v>
          </cell>
          <cell r="S3699" t="str">
            <v>IMAL</v>
          </cell>
          <cell r="T3699" t="str">
            <v>TURKIYE</v>
          </cell>
          <cell r="U3699">
            <v>8.8699999999999992</v>
          </cell>
          <cell r="V3699">
            <v>8.8699999999999992</v>
          </cell>
          <cell r="W3699">
            <v>8.8699999999999992</v>
          </cell>
          <cell r="X3699" t="str">
            <v>TURKIYE</v>
          </cell>
          <cell r="Y3699">
            <v>0</v>
          </cell>
          <cell r="Z3699">
            <v>0</v>
          </cell>
          <cell r="AA3699">
            <v>24.93</v>
          </cell>
          <cell r="AB3699">
            <v>27.02</v>
          </cell>
          <cell r="AC3699">
            <v>24.93</v>
          </cell>
        </row>
        <row r="3700">
          <cell r="A3700">
            <v>8699517753015</v>
          </cell>
          <cell r="B3700" t="str">
            <v>N05CD08</v>
          </cell>
          <cell r="C3700" t="str">
            <v>midazolam</v>
          </cell>
          <cell r="D3700" t="str">
            <v>ESDEGER</v>
          </cell>
          <cell r="E3700" t="str">
            <v>FIYAT KORUMALI URUN</v>
          </cell>
          <cell r="F3700">
            <v>0</v>
          </cell>
          <cell r="G3700">
            <v>1</v>
          </cell>
          <cell r="H3700">
            <v>1</v>
          </cell>
          <cell r="I3700">
            <v>0</v>
          </cell>
          <cell r="J3700">
            <v>0</v>
          </cell>
          <cell r="K3700">
            <v>0</v>
          </cell>
          <cell r="L3700" t="str">
            <v>DEMIZOLAM  15 MG/3 ML IM/IV ENJEKTABL SOLUSYON ICEREN 5 AMPUL</v>
          </cell>
          <cell r="M3700" t="str">
            <v>MIDAZOLAM</v>
          </cell>
          <cell r="N3700" t="str">
            <v>ACTAVIS ILAC</v>
          </cell>
          <cell r="O3700">
            <v>15</v>
          </cell>
          <cell r="P3700" t="str">
            <v>MG</v>
          </cell>
          <cell r="Q3700">
            <v>5</v>
          </cell>
          <cell r="R3700" t="str">
            <v>YESIL RECETE</v>
          </cell>
          <cell r="S3700" t="str">
            <v>ITHAL</v>
          </cell>
          <cell r="T3700" t="str">
            <v>YUNANISTAN</v>
          </cell>
          <cell r="U3700">
            <v>4.9000000000000004</v>
          </cell>
          <cell r="V3700">
            <v>6.28</v>
          </cell>
          <cell r="W3700">
            <v>4.9000000000000004</v>
          </cell>
          <cell r="X3700" t="str">
            <v>YUNANISTAN</v>
          </cell>
          <cell r="Y3700">
            <v>0</v>
          </cell>
          <cell r="Z3700">
            <v>0</v>
          </cell>
          <cell r="AA3700">
            <v>18.68</v>
          </cell>
          <cell r="AB3700">
            <v>20.27</v>
          </cell>
          <cell r="AC3700">
            <v>18.68</v>
          </cell>
        </row>
        <row r="3701">
          <cell r="A3701">
            <v>8699517753008</v>
          </cell>
          <cell r="B3701" t="str">
            <v>N05CD08</v>
          </cell>
          <cell r="C3701" t="str">
            <v>midazolam</v>
          </cell>
          <cell r="D3701" t="str">
            <v>ESDEGER</v>
          </cell>
          <cell r="E3701" t="str">
            <v>FIYAT KORUMALI URUN</v>
          </cell>
          <cell r="F3701">
            <v>4</v>
          </cell>
          <cell r="G3701">
            <v>1</v>
          </cell>
          <cell r="H3701">
            <v>2</v>
          </cell>
          <cell r="I3701">
            <v>0</v>
          </cell>
          <cell r="J3701">
            <v>0</v>
          </cell>
          <cell r="K3701">
            <v>0</v>
          </cell>
          <cell r="L3701" t="str">
            <v>DEMIZOLAM 5 MG/5 ML IV/IM ENJEKTABL SOLUSYON ICEREN 5 AMPUL</v>
          </cell>
          <cell r="M3701" t="str">
            <v>MIDAZOLAM</v>
          </cell>
          <cell r="N3701" t="str">
            <v>ACTAVIS ILAC</v>
          </cell>
          <cell r="O3701">
            <v>5</v>
          </cell>
          <cell r="P3701" t="str">
            <v>MG</v>
          </cell>
          <cell r="Q3701">
            <v>5</v>
          </cell>
          <cell r="R3701" t="str">
            <v>YESIL RECETE</v>
          </cell>
          <cell r="S3701" t="str">
            <v>ITHAL</v>
          </cell>
          <cell r="T3701" t="str">
            <v>TURKIYE</v>
          </cell>
          <cell r="U3701">
            <v>3.35</v>
          </cell>
          <cell r="V3701">
            <v>3.35</v>
          </cell>
          <cell r="W3701">
            <v>0</v>
          </cell>
          <cell r="X3701" t="str">
            <v>TURKIYE</v>
          </cell>
          <cell r="Y3701">
            <v>0</v>
          </cell>
          <cell r="Z3701">
            <v>0</v>
          </cell>
          <cell r="AA3701">
            <v>12.73</v>
          </cell>
          <cell r="AB3701">
            <v>13.84</v>
          </cell>
          <cell r="AC3701">
            <v>12.73</v>
          </cell>
        </row>
        <row r="3702">
          <cell r="A3702">
            <v>8699742750162</v>
          </cell>
          <cell r="B3702" t="str">
            <v>N05CD08</v>
          </cell>
          <cell r="C3702" t="str">
            <v>midazolam</v>
          </cell>
          <cell r="D3702" t="str">
            <v>ESDEGER</v>
          </cell>
          <cell r="E3702" t="str">
            <v>FIYAT KORUMALI URUN</v>
          </cell>
          <cell r="F3702">
            <v>0</v>
          </cell>
          <cell r="G3702">
            <v>1</v>
          </cell>
          <cell r="H3702">
            <v>1</v>
          </cell>
          <cell r="I3702">
            <v>0</v>
          </cell>
          <cell r="J3702">
            <v>0</v>
          </cell>
          <cell r="K3702">
            <v>0</v>
          </cell>
          <cell r="L3702" t="str">
            <v>MIDOLAM 50 MG/10 ML IM/IV REKTAL COZELTI ICEREN 5 AMPUL</v>
          </cell>
          <cell r="M3702" t="str">
            <v>MIDAZOLAM</v>
          </cell>
          <cell r="N3702" t="str">
            <v>PHARMADA</v>
          </cell>
          <cell r="O3702">
            <v>50</v>
          </cell>
          <cell r="P3702" t="str">
            <v>MG</v>
          </cell>
          <cell r="Q3702">
            <v>5</v>
          </cell>
          <cell r="R3702" t="str">
            <v>YESIL RECETE</v>
          </cell>
          <cell r="S3702" t="str">
            <v>IMAL</v>
          </cell>
          <cell r="T3702" t="str">
            <v>YUNANISTAN</v>
          </cell>
          <cell r="U3702">
            <v>16.329999999999998</v>
          </cell>
          <cell r="V3702">
            <v>16.329999999999998</v>
          </cell>
          <cell r="W3702">
            <v>13.06</v>
          </cell>
          <cell r="X3702" t="str">
            <v>YUNANISTAN</v>
          </cell>
          <cell r="Y3702">
            <v>0</v>
          </cell>
          <cell r="Z3702">
            <v>0</v>
          </cell>
          <cell r="AA3702">
            <v>47.31</v>
          </cell>
          <cell r="AB3702">
            <v>51.19</v>
          </cell>
          <cell r="AC3702">
            <v>47.31</v>
          </cell>
        </row>
        <row r="3703">
          <cell r="A3703">
            <v>8680643750313</v>
          </cell>
          <cell r="B3703" t="str">
            <v>N05CD08</v>
          </cell>
          <cell r="C3703" t="str">
            <v>midazolam</v>
          </cell>
          <cell r="D3703" t="str">
            <v>ESDEGER</v>
          </cell>
          <cell r="E3703" t="str">
            <v>FIYAT KORUMALI URUN</v>
          </cell>
          <cell r="F3703">
            <v>0</v>
          </cell>
          <cell r="G3703">
            <v>1</v>
          </cell>
          <cell r="H3703">
            <v>1</v>
          </cell>
          <cell r="I3703">
            <v>0</v>
          </cell>
          <cell r="J3703">
            <v>0</v>
          </cell>
          <cell r="K3703">
            <v>0</v>
          </cell>
          <cell r="L3703" t="str">
            <v>SEDOZOLAM 15 MG/3 ML 5 AMPUL</v>
          </cell>
          <cell r="M3703" t="str">
            <v>MIDAZOLAM</v>
          </cell>
          <cell r="N3703" t="str">
            <v>MONEMFARMA</v>
          </cell>
          <cell r="O3703">
            <v>15</v>
          </cell>
          <cell r="P3703" t="str">
            <v>MG</v>
          </cell>
          <cell r="Q3703">
            <v>5</v>
          </cell>
          <cell r="R3703" t="str">
            <v>YESIL RECETE</v>
          </cell>
          <cell r="S3703" t="str">
            <v>IMAL</v>
          </cell>
          <cell r="T3703" t="str">
            <v>YUNANISTAN</v>
          </cell>
          <cell r="U3703">
            <v>4.9000000000000004</v>
          </cell>
          <cell r="V3703">
            <v>6.28</v>
          </cell>
          <cell r="W3703">
            <v>4.9000000000000004</v>
          </cell>
          <cell r="X3703" t="str">
            <v>YUNANISTAN</v>
          </cell>
          <cell r="Y3703">
            <v>0</v>
          </cell>
          <cell r="Z3703">
            <v>0</v>
          </cell>
          <cell r="AA3703">
            <v>16.36</v>
          </cell>
          <cell r="AB3703">
            <v>17.760000000000002</v>
          </cell>
          <cell r="AC3703">
            <v>16.36</v>
          </cell>
        </row>
        <row r="3704">
          <cell r="A3704">
            <v>8699043791185</v>
          </cell>
          <cell r="B3704" t="str">
            <v>J02AX05</v>
          </cell>
          <cell r="C3704" t="str">
            <v>micafungin</v>
          </cell>
          <cell r="D3704" t="str">
            <v>REFERANS</v>
          </cell>
          <cell r="E3704" t="str">
            <v>FIYAT KORUMASIZ URUN</v>
          </cell>
          <cell r="F3704">
            <v>0</v>
          </cell>
          <cell r="G3704">
            <v>1</v>
          </cell>
          <cell r="H3704">
            <v>1</v>
          </cell>
          <cell r="I3704">
            <v>0</v>
          </cell>
          <cell r="J3704">
            <v>0</v>
          </cell>
          <cell r="K3704">
            <v>0</v>
          </cell>
          <cell r="L3704" t="str">
            <v>MYCAMINE 100 MG INFUZYONLUK COZELTI ICIN TOZ 1 FLAKON</v>
          </cell>
          <cell r="M3704" t="str">
            <v>MIKAFUNGIN</v>
          </cell>
          <cell r="N3704" t="str">
            <v>ASTELLAS PHARMA</v>
          </cell>
          <cell r="O3704">
            <v>100</v>
          </cell>
          <cell r="P3704" t="str">
            <v>MG</v>
          </cell>
          <cell r="Q3704">
            <v>1</v>
          </cell>
          <cell r="R3704" t="str">
            <v>NORMAL RECETE</v>
          </cell>
          <cell r="S3704" t="str">
            <v>ITHAL</v>
          </cell>
          <cell r="T3704" t="str">
            <v>YUNANISTAN</v>
          </cell>
          <cell r="U3704">
            <v>305.76</v>
          </cell>
          <cell r="V3704">
            <v>305.76</v>
          </cell>
          <cell r="W3704">
            <v>183.45</v>
          </cell>
          <cell r="X3704" t="str">
            <v>YUNANISTAN</v>
          </cell>
          <cell r="Y3704">
            <v>0</v>
          </cell>
          <cell r="Z3704">
            <v>0</v>
          </cell>
          <cell r="AA3704">
            <v>699.94</v>
          </cell>
          <cell r="AB3704">
            <v>721.53</v>
          </cell>
          <cell r="AC3704">
            <v>699.94</v>
          </cell>
        </row>
        <row r="3705">
          <cell r="A3705">
            <v>8699043791178</v>
          </cell>
          <cell r="B3705" t="str">
            <v>J02AX05</v>
          </cell>
          <cell r="C3705" t="str">
            <v>micafungin</v>
          </cell>
          <cell r="D3705" t="str">
            <v>REFERANS</v>
          </cell>
          <cell r="E3705" t="str">
            <v>FIYAT KORUMASIZ URUN</v>
          </cell>
          <cell r="F3705">
            <v>0</v>
          </cell>
          <cell r="G3705">
            <v>1</v>
          </cell>
          <cell r="H3705">
            <v>1</v>
          </cell>
          <cell r="I3705">
            <v>0</v>
          </cell>
          <cell r="J3705">
            <v>0</v>
          </cell>
          <cell r="K3705">
            <v>0</v>
          </cell>
          <cell r="L3705" t="str">
            <v>MYCAMINE 50 MG INFUZYONLUK COZELTI ICIN TOZ 1 FLAKON</v>
          </cell>
          <cell r="M3705" t="str">
            <v>MIKAFUNGIN</v>
          </cell>
          <cell r="N3705" t="str">
            <v>ASTELLAS PHARMA</v>
          </cell>
          <cell r="O3705">
            <v>50</v>
          </cell>
          <cell r="P3705" t="str">
            <v>MG</v>
          </cell>
          <cell r="Q3705">
            <v>1</v>
          </cell>
          <cell r="R3705" t="str">
            <v>NORMAL RECETE</v>
          </cell>
          <cell r="S3705" t="str">
            <v>ITHAL</v>
          </cell>
          <cell r="T3705" t="str">
            <v>YUNANISTAN</v>
          </cell>
          <cell r="U3705">
            <v>158.72</v>
          </cell>
          <cell r="V3705">
            <v>158.72</v>
          </cell>
          <cell r="W3705">
            <v>95.23</v>
          </cell>
          <cell r="X3705" t="str">
            <v>YUNANISTAN</v>
          </cell>
          <cell r="Y3705">
            <v>0</v>
          </cell>
          <cell r="Z3705">
            <v>0</v>
          </cell>
          <cell r="AA3705">
            <v>363.34</v>
          </cell>
          <cell r="AB3705">
            <v>378.2</v>
          </cell>
          <cell r="AC3705">
            <v>363.34</v>
          </cell>
        </row>
        <row r="3706">
          <cell r="A3706">
            <v>8699584900176</v>
          </cell>
          <cell r="B3706" t="str">
            <v>G01AF04</v>
          </cell>
          <cell r="C3706" t="str">
            <v>miconazole</v>
          </cell>
          <cell r="D3706" t="str">
            <v>ESDEGER</v>
          </cell>
          <cell r="E3706" t="str">
            <v>FIYAT KORUMALI URUN</v>
          </cell>
          <cell r="F3706">
            <v>4</v>
          </cell>
          <cell r="G3706">
            <v>2</v>
          </cell>
          <cell r="H3706">
            <v>1</v>
          </cell>
          <cell r="I3706">
            <v>0</v>
          </cell>
          <cell r="J3706">
            <v>0</v>
          </cell>
          <cell r="K3706">
            <v>0</v>
          </cell>
          <cell r="L3706" t="str">
            <v>MIKO-PENOTRAN 1200 MG 1 OVUL</v>
          </cell>
          <cell r="M3706" t="str">
            <v>MIKONAZOL NITRAT</v>
          </cell>
          <cell r="N3706" t="str">
            <v>EMBIL</v>
          </cell>
          <cell r="O3706">
            <v>1200</v>
          </cell>
          <cell r="P3706" t="str">
            <v>MG</v>
          </cell>
          <cell r="Q3706">
            <v>1</v>
          </cell>
          <cell r="R3706" t="str">
            <v>NORMAL RECETE</v>
          </cell>
          <cell r="S3706" t="str">
            <v>IMAL</v>
          </cell>
          <cell r="T3706" t="str">
            <v>FRANSA</v>
          </cell>
          <cell r="U3706">
            <v>3.04</v>
          </cell>
          <cell r="V3706">
            <v>3.46</v>
          </cell>
          <cell r="W3706">
            <v>0</v>
          </cell>
          <cell r="X3706" t="str">
            <v>TURKIYE</v>
          </cell>
          <cell r="Y3706">
            <v>0</v>
          </cell>
          <cell r="Z3706">
            <v>0</v>
          </cell>
          <cell r="AA3706">
            <v>13.17</v>
          </cell>
          <cell r="AB3706">
            <v>14.32</v>
          </cell>
          <cell r="AC3706">
            <v>13.17</v>
          </cell>
        </row>
        <row r="3707">
          <cell r="A3707">
            <v>8699517070259</v>
          </cell>
          <cell r="B3707" t="str">
            <v>N06AX11</v>
          </cell>
          <cell r="C3707" t="str">
            <v>mirtazapine</v>
          </cell>
          <cell r="D3707" t="str">
            <v>ESDEGER</v>
          </cell>
          <cell r="E3707" t="str">
            <v>FIYAT KORUMASIZ URUN</v>
          </cell>
          <cell r="F3707">
            <v>0</v>
          </cell>
          <cell r="G3707">
            <v>5</v>
          </cell>
          <cell r="H3707">
            <v>1</v>
          </cell>
          <cell r="I3707">
            <v>0</v>
          </cell>
          <cell r="J3707">
            <v>0</v>
          </cell>
          <cell r="K3707">
            <v>0</v>
          </cell>
          <cell r="L3707" t="str">
            <v>VELORIN OD 15 MG AGIZDA DAGILAN 30 TABLET</v>
          </cell>
          <cell r="M3707" t="str">
            <v>MIRTAZAPIN</v>
          </cell>
          <cell r="N3707" t="str">
            <v>ACTAVIS ILAC</v>
          </cell>
          <cell r="O3707">
            <v>15</v>
          </cell>
          <cell r="P3707" t="str">
            <v>MG</v>
          </cell>
          <cell r="Q3707">
            <v>30</v>
          </cell>
          <cell r="R3707" t="str">
            <v>NORMAL RECETE</v>
          </cell>
          <cell r="S3707" t="str">
            <v>IMAL</v>
          </cell>
          <cell r="T3707" t="str">
            <v>YUNANISTAN</v>
          </cell>
          <cell r="U3707">
            <v>4.28</v>
          </cell>
          <cell r="V3707">
            <v>7.88</v>
          </cell>
          <cell r="W3707">
            <v>4.28</v>
          </cell>
          <cell r="X3707" t="str">
            <v>YUNANISTAN</v>
          </cell>
          <cell r="Y3707">
            <v>0</v>
          </cell>
          <cell r="Z3707">
            <v>0</v>
          </cell>
          <cell r="AA3707">
            <v>16.32</v>
          </cell>
          <cell r="AB3707">
            <v>17.72</v>
          </cell>
          <cell r="AC3707">
            <v>16.32</v>
          </cell>
        </row>
        <row r="3708">
          <cell r="A3708">
            <v>8699517070358</v>
          </cell>
          <cell r="B3708" t="str">
            <v>N06AX11</v>
          </cell>
          <cell r="C3708" t="str">
            <v>mirtazapine</v>
          </cell>
          <cell r="D3708" t="str">
            <v>ESDEGER</v>
          </cell>
          <cell r="E3708" t="str">
            <v>FIYAT KORUMASIZ URUN</v>
          </cell>
          <cell r="F3708">
            <v>0</v>
          </cell>
          <cell r="G3708">
            <v>5</v>
          </cell>
          <cell r="H3708">
            <v>1</v>
          </cell>
          <cell r="I3708">
            <v>0</v>
          </cell>
          <cell r="J3708">
            <v>0</v>
          </cell>
          <cell r="K3708">
            <v>0</v>
          </cell>
          <cell r="L3708" t="str">
            <v>VELORIN OD 30 MG AGIZDA DAGILAN 30 TABLET</v>
          </cell>
          <cell r="M3708" t="str">
            <v>MIRTAZAPIN</v>
          </cell>
          <cell r="N3708" t="str">
            <v>ACTAVIS ILAC</v>
          </cell>
          <cell r="O3708">
            <v>30</v>
          </cell>
          <cell r="P3708" t="str">
            <v>MG</v>
          </cell>
          <cell r="Q3708">
            <v>30</v>
          </cell>
          <cell r="R3708" t="str">
            <v>NORMAL RECETE</v>
          </cell>
          <cell r="S3708" t="str">
            <v>IMAL</v>
          </cell>
          <cell r="T3708" t="str">
            <v>YUNANISTAN</v>
          </cell>
          <cell r="U3708">
            <v>8.57</v>
          </cell>
          <cell r="V3708">
            <v>15.82</v>
          </cell>
          <cell r="W3708">
            <v>8.57</v>
          </cell>
          <cell r="X3708" t="str">
            <v>YUNANISTAN</v>
          </cell>
          <cell r="Y3708">
            <v>0</v>
          </cell>
          <cell r="Z3708">
            <v>0</v>
          </cell>
          <cell r="AA3708">
            <v>32.409999999999997</v>
          </cell>
          <cell r="AB3708">
            <v>35.1</v>
          </cell>
          <cell r="AC3708">
            <v>32.409999999999997</v>
          </cell>
        </row>
        <row r="3709">
          <cell r="A3709">
            <v>8699517070457</v>
          </cell>
          <cell r="B3709" t="str">
            <v>N06AX11</v>
          </cell>
          <cell r="C3709" t="str">
            <v>mirtazapine</v>
          </cell>
          <cell r="D3709" t="str">
            <v>ESDEGER</v>
          </cell>
          <cell r="E3709" t="str">
            <v>FIYAT KORUMASIZ URUN</v>
          </cell>
          <cell r="F3709">
            <v>0</v>
          </cell>
          <cell r="G3709">
            <v>5</v>
          </cell>
          <cell r="H3709">
            <v>1</v>
          </cell>
          <cell r="I3709">
            <v>0</v>
          </cell>
          <cell r="J3709">
            <v>0</v>
          </cell>
          <cell r="K3709">
            <v>0</v>
          </cell>
          <cell r="L3709" t="str">
            <v>VELORIN OD 45 MG AGIZDA DAGILAN 30 TABLET</v>
          </cell>
          <cell r="M3709" t="str">
            <v>MIRTAZAPIN</v>
          </cell>
          <cell r="N3709" t="str">
            <v>ACTAVIS ILAC</v>
          </cell>
          <cell r="O3709">
            <v>45</v>
          </cell>
          <cell r="P3709" t="str">
            <v>MG</v>
          </cell>
          <cell r="Q3709">
            <v>30</v>
          </cell>
          <cell r="R3709" t="str">
            <v>NORMAL RECETE</v>
          </cell>
          <cell r="S3709" t="str">
            <v>IMAL</v>
          </cell>
          <cell r="T3709" t="str">
            <v>YUNANISTAN</v>
          </cell>
          <cell r="U3709">
            <v>12.85</v>
          </cell>
          <cell r="V3709">
            <v>23.72</v>
          </cell>
          <cell r="W3709">
            <v>12.85</v>
          </cell>
          <cell r="X3709" t="str">
            <v>YUNANISTAN</v>
          </cell>
          <cell r="Y3709">
            <v>0</v>
          </cell>
          <cell r="Z3709">
            <v>0</v>
          </cell>
          <cell r="AA3709">
            <v>49.02</v>
          </cell>
          <cell r="AB3709">
            <v>53.04</v>
          </cell>
          <cell r="AC3709">
            <v>49.02</v>
          </cell>
        </row>
        <row r="3710">
          <cell r="A3710">
            <v>8699760610400</v>
          </cell>
          <cell r="B3710" t="str">
            <v>S01AE07</v>
          </cell>
          <cell r="C3710" t="str">
            <v>moxifloxacin</v>
          </cell>
          <cell r="D3710" t="str">
            <v>REFERANS</v>
          </cell>
          <cell r="E3710" t="str">
            <v>FIYAT KORUMASIZ URUN</v>
          </cell>
          <cell r="F3710">
            <v>0</v>
          </cell>
          <cell r="G3710">
            <v>1</v>
          </cell>
          <cell r="H3710">
            <v>1</v>
          </cell>
          <cell r="I3710">
            <v>0</v>
          </cell>
          <cell r="J3710">
            <v>0</v>
          </cell>
          <cell r="K3710">
            <v>0</v>
          </cell>
          <cell r="L3710" t="str">
            <v>VIGAMOX %0,5 STERIL OFTALMIK SOLUSYON  5 ML</v>
          </cell>
          <cell r="M3710" t="str">
            <v>MOKSIFLOKSASIN</v>
          </cell>
          <cell r="N3710" t="str">
            <v>ALCON</v>
          </cell>
          <cell r="O3710">
            <v>0.5</v>
          </cell>
          <cell r="P3710" t="str">
            <v>%</v>
          </cell>
          <cell r="Q3710">
            <v>5</v>
          </cell>
          <cell r="R3710" t="str">
            <v>NORMAL RECETE</v>
          </cell>
          <cell r="S3710" t="str">
            <v>ITHAL</v>
          </cell>
          <cell r="T3710" t="str">
            <v>YUNANISTAN</v>
          </cell>
          <cell r="U3710">
            <v>4.37</v>
          </cell>
          <cell r="V3710">
            <v>4.5</v>
          </cell>
          <cell r="W3710">
            <v>2.7</v>
          </cell>
          <cell r="X3710" t="str">
            <v>YUNANISTAN</v>
          </cell>
          <cell r="Y3710">
            <v>0</v>
          </cell>
          <cell r="Z3710">
            <v>0</v>
          </cell>
          <cell r="AA3710">
            <v>10.29</v>
          </cell>
          <cell r="AB3710">
            <v>11.21</v>
          </cell>
          <cell r="AC3710">
            <v>10.29</v>
          </cell>
        </row>
        <row r="3711">
          <cell r="A3711">
            <v>8699523090739</v>
          </cell>
          <cell r="B3711" t="str">
            <v>R03DC03</v>
          </cell>
          <cell r="C3711" t="str">
            <v>montelukast</v>
          </cell>
          <cell r="D3711" t="str">
            <v>ESDEGER</v>
          </cell>
          <cell r="E3711" t="str">
            <v>FIYAT KORUMASIZ URUN</v>
          </cell>
          <cell r="F3711">
            <v>0</v>
          </cell>
          <cell r="G3711" t="str">
            <v>7</v>
          </cell>
          <cell r="H3711">
            <v>1</v>
          </cell>
          <cell r="I3711">
            <v>0</v>
          </cell>
          <cell r="J3711">
            <v>0</v>
          </cell>
          <cell r="K3711">
            <v>0</v>
          </cell>
          <cell r="L3711" t="str">
            <v>VENTILAR 10 MG 28 FILM TABLET</v>
          </cell>
          <cell r="M3711" t="str">
            <v>MONTELUKAST SODYUM</v>
          </cell>
          <cell r="N3711" t="str">
            <v>MUNIR SAHIN</v>
          </cell>
          <cell r="O3711">
            <v>10</v>
          </cell>
          <cell r="P3711" t="str">
            <v>MG</v>
          </cell>
          <cell r="Q3711">
            <v>28</v>
          </cell>
          <cell r="R3711" t="str">
            <v>NORMAL RECETE</v>
          </cell>
          <cell r="S3711" t="str">
            <v>IMAL</v>
          </cell>
          <cell r="T3711" t="str">
            <v>PORTEKIZ</v>
          </cell>
          <cell r="U3711">
            <v>11.65</v>
          </cell>
          <cell r="V3711">
            <v>26.62</v>
          </cell>
          <cell r="W3711">
            <v>11.65</v>
          </cell>
          <cell r="X3711" t="str">
            <v>PORTEKIZ</v>
          </cell>
          <cell r="Y3711">
            <v>0</v>
          </cell>
          <cell r="Z3711">
            <v>0</v>
          </cell>
          <cell r="AA3711">
            <v>30.42</v>
          </cell>
          <cell r="AB3711">
            <v>32.950000000000003</v>
          </cell>
          <cell r="AC3711">
            <v>30.42</v>
          </cell>
        </row>
        <row r="3712">
          <cell r="A3712">
            <v>8699839570062</v>
          </cell>
          <cell r="B3712" t="str">
            <v>A11BA</v>
          </cell>
          <cell r="C3712" t="str">
            <v>multivitamins, plain</v>
          </cell>
          <cell r="D3712" t="str">
            <v>ESDEGER</v>
          </cell>
          <cell r="E3712" t="str">
            <v>FIYAT KORUMALI URUN</v>
          </cell>
          <cell r="F3712">
            <v>4</v>
          </cell>
          <cell r="G3712">
            <v>2</v>
          </cell>
          <cell r="H3712">
            <v>3</v>
          </cell>
          <cell r="I3712">
            <v>0</v>
          </cell>
          <cell r="J3712">
            <v>0</v>
          </cell>
          <cell r="K3712">
            <v>0</v>
          </cell>
          <cell r="L3712" t="str">
            <v>MULTIMIX  100 ML SURUP</v>
          </cell>
          <cell r="M3712" t="str">
            <v>MULTIVITAMIN</v>
          </cell>
          <cell r="N3712" t="str">
            <v>KEYMEN</v>
          </cell>
          <cell r="O3712">
            <v>0</v>
          </cell>
          <cell r="P3712">
            <v>0</v>
          </cell>
          <cell r="Q3712">
            <v>100</v>
          </cell>
          <cell r="R3712" t="str">
            <v>NORMAL RECETE</v>
          </cell>
          <cell r="S3712" t="str">
            <v>IMAL</v>
          </cell>
          <cell r="T3712" t="str">
            <v>TURKIYE</v>
          </cell>
          <cell r="U3712">
            <v>2.0099999999999998</v>
          </cell>
          <cell r="V3712">
            <v>2.0099999999999998</v>
          </cell>
          <cell r="W3712">
            <v>2.0099999999999998</v>
          </cell>
          <cell r="X3712" t="str">
            <v>TURKIYE</v>
          </cell>
          <cell r="Y3712">
            <v>0</v>
          </cell>
          <cell r="Z3712">
            <v>0</v>
          </cell>
          <cell r="AA3712">
            <v>7.66</v>
          </cell>
          <cell r="AB3712">
            <v>8.34</v>
          </cell>
          <cell r="AC3712">
            <v>7.66</v>
          </cell>
        </row>
        <row r="3713">
          <cell r="A3713">
            <v>8699755090040</v>
          </cell>
          <cell r="B3713" t="str">
            <v>M01AE02</v>
          </cell>
          <cell r="C3713" t="str">
            <v>naproxen</v>
          </cell>
          <cell r="D3713" t="str">
            <v>ESDEGER</v>
          </cell>
          <cell r="E3713" t="str">
            <v>FIYAT KORUMALI URUN</v>
          </cell>
          <cell r="F3713">
            <v>4</v>
          </cell>
          <cell r="G3713">
            <v>1</v>
          </cell>
          <cell r="H3713">
            <v>2</v>
          </cell>
          <cell r="I3713">
            <v>0</v>
          </cell>
          <cell r="J3713">
            <v>0</v>
          </cell>
          <cell r="K3713">
            <v>0</v>
          </cell>
          <cell r="L3713" t="str">
            <v>APRODENT FORT 550 MG FILM 20 TABLET</v>
          </cell>
          <cell r="M3713" t="str">
            <v xml:space="preserve">NAPROKSEN </v>
          </cell>
          <cell r="N3713" t="str">
            <v>DENTORAL MEDIFARMA</v>
          </cell>
          <cell r="O3713">
            <v>550</v>
          </cell>
          <cell r="P3713" t="str">
            <v>MG</v>
          </cell>
          <cell r="Q3713">
            <v>20</v>
          </cell>
          <cell r="R3713" t="str">
            <v>NORMAL RECETE</v>
          </cell>
          <cell r="S3713" t="str">
            <v>IMAL</v>
          </cell>
          <cell r="T3713" t="str">
            <v>TURKIYE</v>
          </cell>
          <cell r="U3713">
            <v>2.67</v>
          </cell>
          <cell r="V3713">
            <v>2.67</v>
          </cell>
          <cell r="W3713">
            <v>0</v>
          </cell>
          <cell r="X3713" t="str">
            <v>TURKIYE</v>
          </cell>
          <cell r="Y3713">
            <v>0</v>
          </cell>
          <cell r="Z3713">
            <v>0</v>
          </cell>
          <cell r="AA3713">
            <v>9.5</v>
          </cell>
          <cell r="AB3713">
            <v>10.35</v>
          </cell>
          <cell r="AC3713">
            <v>9.5</v>
          </cell>
        </row>
        <row r="3714">
          <cell r="A3714">
            <v>8699760710087</v>
          </cell>
          <cell r="B3714" t="str">
            <v>S01BC10</v>
          </cell>
          <cell r="C3714" t="str">
            <v>nepafenac</v>
          </cell>
          <cell r="D3714" t="str">
            <v>REFERANS</v>
          </cell>
          <cell r="E3714" t="str">
            <v>FIYAT KORUMASIZ URUN</v>
          </cell>
          <cell r="F3714">
            <v>0</v>
          </cell>
          <cell r="G3714">
            <v>1</v>
          </cell>
          <cell r="H3714">
            <v>1</v>
          </cell>
          <cell r="I3714">
            <v>0</v>
          </cell>
          <cell r="J3714">
            <v>0</v>
          </cell>
          <cell r="K3714">
            <v>0</v>
          </cell>
          <cell r="L3714" t="str">
            <v>NEVANAC %0,1 STERIL SUSPANSIYON GOZ DAMLASI 5 ML</v>
          </cell>
          <cell r="M3714" t="str">
            <v>NEPAFENAK</v>
          </cell>
          <cell r="N3714" t="str">
            <v>ALCON</v>
          </cell>
          <cell r="O3714">
            <v>0.1</v>
          </cell>
          <cell r="P3714" t="str">
            <v>%</v>
          </cell>
          <cell r="Q3714">
            <v>1</v>
          </cell>
          <cell r="R3714" t="str">
            <v>NORMAL RECETE</v>
          </cell>
          <cell r="S3714" t="str">
            <v>ITHAL</v>
          </cell>
          <cell r="T3714" t="str">
            <v>ISVICRE</v>
          </cell>
          <cell r="U3714">
            <v>8.82</v>
          </cell>
          <cell r="V3714">
            <v>8.82</v>
          </cell>
          <cell r="W3714">
            <v>5.29</v>
          </cell>
          <cell r="X3714" t="str">
            <v>ISVICRE</v>
          </cell>
          <cell r="Y3714">
            <v>0</v>
          </cell>
          <cell r="Z3714">
            <v>0</v>
          </cell>
          <cell r="AA3714">
            <v>19.84</v>
          </cell>
          <cell r="AB3714">
            <v>21.52</v>
          </cell>
          <cell r="AC3714">
            <v>19.84</v>
          </cell>
        </row>
        <row r="3715">
          <cell r="A3715">
            <v>8699584340217</v>
          </cell>
          <cell r="B3715" t="str">
            <v>M02AA26</v>
          </cell>
          <cell r="C3715" t="str">
            <v>nimesulide</v>
          </cell>
          <cell r="D3715" t="str">
            <v>ESDEGER</v>
          </cell>
          <cell r="E3715" t="str">
            <v>FIYAT KORUMALI URUN</v>
          </cell>
          <cell r="F3715">
            <v>0</v>
          </cell>
          <cell r="G3715">
            <v>1</v>
          </cell>
          <cell r="H3715">
            <v>3</v>
          </cell>
          <cell r="I3715">
            <v>0</v>
          </cell>
          <cell r="J3715">
            <v>0</v>
          </cell>
          <cell r="K3715">
            <v>0</v>
          </cell>
          <cell r="L3715" t="str">
            <v>SULIDIN JEL  % 1 30 GR JEL</v>
          </cell>
          <cell r="M3715" t="str">
            <v>NIMESULID</v>
          </cell>
          <cell r="N3715" t="str">
            <v>EMBIL</v>
          </cell>
          <cell r="O3715">
            <v>30</v>
          </cell>
          <cell r="P3715" t="str">
            <v>G</v>
          </cell>
          <cell r="Q3715">
            <v>1</v>
          </cell>
          <cell r="R3715" t="str">
            <v>NORMAL RECETE</v>
          </cell>
          <cell r="S3715" t="str">
            <v>IMAL</v>
          </cell>
          <cell r="T3715" t="str">
            <v>TURKIYE</v>
          </cell>
          <cell r="U3715">
            <v>7.6</v>
          </cell>
          <cell r="V3715">
            <v>7.6</v>
          </cell>
          <cell r="W3715">
            <v>7.6</v>
          </cell>
          <cell r="X3715" t="str">
            <v>TURKIYE</v>
          </cell>
          <cell r="Y3715">
            <v>0</v>
          </cell>
          <cell r="Z3715">
            <v>0</v>
          </cell>
          <cell r="AA3715">
            <v>19.77</v>
          </cell>
          <cell r="AB3715">
            <v>21.45</v>
          </cell>
          <cell r="AC3715">
            <v>19.77</v>
          </cell>
        </row>
        <row r="3716">
          <cell r="A3716">
            <v>8699584340453</v>
          </cell>
          <cell r="B3716" t="str">
            <v>M02AA</v>
          </cell>
          <cell r="C3716" t="str">
            <v>antiinflammatory preparations, non-steroids for topical use</v>
          </cell>
          <cell r="D3716" t="str">
            <v>ESDEGER</v>
          </cell>
          <cell r="E3716" t="str">
            <v>FIYAT KORUMASIZ URUN</v>
          </cell>
          <cell r="F3716">
            <v>0</v>
          </cell>
          <cell r="G3716">
            <v>2</v>
          </cell>
          <cell r="H3716">
            <v>3</v>
          </cell>
          <cell r="I3716">
            <v>0</v>
          </cell>
          <cell r="J3716">
            <v>0</v>
          </cell>
          <cell r="K3716">
            <v>0</v>
          </cell>
          <cell r="L3716" t="str">
            <v xml:space="preserve">THERMO SULIDIN LIKIT JEL 50 GR </v>
          </cell>
          <cell r="M3716" t="str">
            <v>NIMESULID + KAPSAISIN</v>
          </cell>
          <cell r="N3716" t="str">
            <v>EMBIL</v>
          </cell>
          <cell r="O3716">
            <v>50</v>
          </cell>
          <cell r="P3716" t="str">
            <v>G</v>
          </cell>
          <cell r="Q3716">
            <v>1</v>
          </cell>
          <cell r="R3716" t="str">
            <v>NORMAL RECETE</v>
          </cell>
          <cell r="S3716" t="str">
            <v>IMAL</v>
          </cell>
          <cell r="T3716" t="str">
            <v>TURKIYE</v>
          </cell>
          <cell r="U3716">
            <v>9.98</v>
          </cell>
          <cell r="V3716">
            <v>9.98</v>
          </cell>
          <cell r="W3716">
            <v>9.98</v>
          </cell>
          <cell r="X3716" t="str">
            <v>TURKIYE</v>
          </cell>
          <cell r="Y3716">
            <v>0</v>
          </cell>
          <cell r="Z3716">
            <v>0</v>
          </cell>
          <cell r="AA3716">
            <v>37.909999999999997</v>
          </cell>
          <cell r="AB3716">
            <v>41.04</v>
          </cell>
          <cell r="AC3716">
            <v>37.909999999999997</v>
          </cell>
        </row>
        <row r="3717">
          <cell r="A3717">
            <v>8699262150084</v>
          </cell>
          <cell r="B3717" t="str">
            <v>A16AX04</v>
          </cell>
          <cell r="C3717" t="str">
            <v>nitisinone</v>
          </cell>
          <cell r="D3717" t="str">
            <v>ESDEGER</v>
          </cell>
          <cell r="E3717" t="str">
            <v>FIYAT KORUMASIZ URUN</v>
          </cell>
          <cell r="F3717">
            <v>0</v>
          </cell>
          <cell r="G3717">
            <v>1</v>
          </cell>
          <cell r="H3717">
            <v>1</v>
          </cell>
          <cell r="I3717">
            <v>0</v>
          </cell>
          <cell r="J3717">
            <v>0</v>
          </cell>
          <cell r="K3717">
            <v>0</v>
          </cell>
          <cell r="L3717" t="str">
            <v>TISINON 10 MG 60 KAPSUL</v>
          </cell>
          <cell r="M3717" t="str">
            <v>NITISINON</v>
          </cell>
          <cell r="N3717" t="str">
            <v>NOBEL ILAC PAZARLAMA</v>
          </cell>
          <cell r="O3717">
            <v>10</v>
          </cell>
          <cell r="P3717" t="str">
            <v>MG</v>
          </cell>
          <cell r="Q3717">
            <v>60</v>
          </cell>
          <cell r="R3717" t="str">
            <v>NORMAL RECETE</v>
          </cell>
          <cell r="S3717" t="str">
            <v>IMAL</v>
          </cell>
          <cell r="T3717" t="str">
            <v>ITALYA</v>
          </cell>
          <cell r="U3717">
            <v>2900</v>
          </cell>
          <cell r="V3717">
            <v>2900</v>
          </cell>
          <cell r="W3717">
            <v>1740</v>
          </cell>
          <cell r="X3717" t="str">
            <v>ITALYA</v>
          </cell>
          <cell r="Y3717">
            <v>1</v>
          </cell>
          <cell r="Z3717">
            <v>0</v>
          </cell>
          <cell r="AA3717">
            <v>9870.73</v>
          </cell>
          <cell r="AB3717">
            <v>10075.74</v>
          </cell>
          <cell r="AC3717">
            <v>9870.73</v>
          </cell>
        </row>
        <row r="3718">
          <cell r="A3718">
            <v>8699517150531</v>
          </cell>
          <cell r="B3718" t="str">
            <v>A02BA04</v>
          </cell>
          <cell r="C3718" t="str">
            <v>nizatidine</v>
          </cell>
          <cell r="D3718" t="str">
            <v>REFERANS</v>
          </cell>
          <cell r="E3718" t="str">
            <v>FIYAT KORUMASIZ URUN</v>
          </cell>
          <cell r="F3718">
            <v>0</v>
          </cell>
          <cell r="G3718" t="str">
            <v>6</v>
          </cell>
          <cell r="H3718">
            <v>3</v>
          </cell>
          <cell r="I3718">
            <v>0</v>
          </cell>
          <cell r="J3718">
            <v>0</v>
          </cell>
          <cell r="K3718">
            <v>0</v>
          </cell>
          <cell r="L3718" t="str">
            <v>AXID 150 MG 28 KAPSUL</v>
          </cell>
          <cell r="M3718" t="str">
            <v>NIZATIDIN</v>
          </cell>
          <cell r="N3718" t="str">
            <v>ACTAVIS ILAC</v>
          </cell>
          <cell r="O3718">
            <v>150</v>
          </cell>
          <cell r="P3718" t="str">
            <v>MG</v>
          </cell>
          <cell r="Q3718">
            <v>28</v>
          </cell>
          <cell r="R3718" t="str">
            <v>NORMAL RECETE</v>
          </cell>
          <cell r="S3718" t="str">
            <v>IMAL</v>
          </cell>
          <cell r="T3718" t="str">
            <v>TURKIYE</v>
          </cell>
          <cell r="U3718">
            <v>3.28</v>
          </cell>
          <cell r="V3718">
            <v>3.28</v>
          </cell>
          <cell r="W3718">
            <v>3.28</v>
          </cell>
          <cell r="X3718" t="str">
            <v>TURKIYE</v>
          </cell>
          <cell r="Y3718">
            <v>0</v>
          </cell>
          <cell r="Z3718">
            <v>0</v>
          </cell>
          <cell r="AA3718">
            <v>12.48</v>
          </cell>
          <cell r="AB3718">
            <v>13.57</v>
          </cell>
          <cell r="AC3718">
            <v>12.48</v>
          </cell>
        </row>
        <row r="3719">
          <cell r="A3719">
            <v>8699517150876</v>
          </cell>
          <cell r="B3719" t="str">
            <v>N02AA05</v>
          </cell>
          <cell r="C3719" t="str">
            <v>oxycodone</v>
          </cell>
          <cell r="D3719" t="str">
            <v>ESDEGER</v>
          </cell>
          <cell r="E3719" t="str">
            <v>FIYAT KORUMALI URUN</v>
          </cell>
          <cell r="F3719">
            <v>0</v>
          </cell>
          <cell r="G3719">
            <v>2</v>
          </cell>
          <cell r="H3719">
            <v>4</v>
          </cell>
          <cell r="I3719">
            <v>0</v>
          </cell>
          <cell r="J3719">
            <v>0</v>
          </cell>
          <cell r="K3719">
            <v>0</v>
          </cell>
          <cell r="L3719" t="str">
            <v>OXOPANE 20 MG 56 KAPSUL</v>
          </cell>
          <cell r="M3719" t="str">
            <v>OKSIKODON HIDROKLORUR</v>
          </cell>
          <cell r="N3719" t="str">
            <v>ACTAVIS ILAC</v>
          </cell>
          <cell r="O3719">
            <v>20</v>
          </cell>
          <cell r="P3719" t="str">
            <v>MG</v>
          </cell>
          <cell r="Q3719">
            <v>56</v>
          </cell>
          <cell r="R3719" t="str">
            <v>KIRMIZI RECETE</v>
          </cell>
          <cell r="S3719" t="str">
            <v>ITHAL</v>
          </cell>
          <cell r="T3719" t="str">
            <v>BULGARISTAN</v>
          </cell>
          <cell r="U3719">
            <v>40.08</v>
          </cell>
          <cell r="V3719">
            <v>40.08</v>
          </cell>
          <cell r="W3719">
            <v>40.08</v>
          </cell>
          <cell r="X3719" t="str">
            <v>BULGARISTAN</v>
          </cell>
          <cell r="Y3719">
            <v>0</v>
          </cell>
          <cell r="Z3719">
            <v>0</v>
          </cell>
          <cell r="AA3719">
            <v>152.91999999999999</v>
          </cell>
          <cell r="AB3719">
            <v>162.63</v>
          </cell>
          <cell r="AC3719">
            <v>152.91999999999999</v>
          </cell>
        </row>
        <row r="3720">
          <cell r="A3720">
            <v>8699517155000</v>
          </cell>
          <cell r="B3720" t="str">
            <v>N02AA05</v>
          </cell>
          <cell r="C3720" t="str">
            <v>oxycodone</v>
          </cell>
          <cell r="D3720" t="str">
            <v>ESDEGER</v>
          </cell>
          <cell r="E3720" t="str">
            <v>FIYAT KORUMALI URUN</v>
          </cell>
          <cell r="F3720">
            <v>0</v>
          </cell>
          <cell r="G3720">
            <v>2</v>
          </cell>
          <cell r="H3720">
            <v>4</v>
          </cell>
          <cell r="I3720">
            <v>0</v>
          </cell>
          <cell r="J3720">
            <v>0</v>
          </cell>
          <cell r="K3720">
            <v>0</v>
          </cell>
          <cell r="L3720" t="str">
            <v>OXOPANE 5 MG 28 KAPSUL</v>
          </cell>
          <cell r="M3720" t="str">
            <v>OKSIKODON HIDROKLORUR</v>
          </cell>
          <cell r="N3720" t="str">
            <v>ACTAVIS ILAC</v>
          </cell>
          <cell r="O3720">
            <v>5</v>
          </cell>
          <cell r="P3720" t="str">
            <v>MG</v>
          </cell>
          <cell r="Q3720">
            <v>28</v>
          </cell>
          <cell r="R3720" t="str">
            <v>KIRMIZI RECETE</v>
          </cell>
          <cell r="S3720" t="str">
            <v>ITHAL</v>
          </cell>
          <cell r="T3720" t="str">
            <v>BULGARISTAN</v>
          </cell>
          <cell r="U3720">
            <v>5.01</v>
          </cell>
          <cell r="V3720">
            <v>5.01</v>
          </cell>
          <cell r="W3720">
            <v>5.01</v>
          </cell>
          <cell r="X3720" t="str">
            <v>BULGARISTAN</v>
          </cell>
          <cell r="Y3720">
            <v>0</v>
          </cell>
          <cell r="Z3720">
            <v>0</v>
          </cell>
          <cell r="AA3720">
            <v>19.11</v>
          </cell>
          <cell r="AB3720">
            <v>20.73</v>
          </cell>
          <cell r="AC3720">
            <v>19.11</v>
          </cell>
        </row>
        <row r="3721">
          <cell r="A3721">
            <v>8699517150814</v>
          </cell>
          <cell r="B3721" t="str">
            <v>N02AA05</v>
          </cell>
          <cell r="C3721" t="str">
            <v>oxycodone</v>
          </cell>
          <cell r="D3721" t="str">
            <v>ESDEGER</v>
          </cell>
          <cell r="E3721" t="str">
            <v>FIYAT KORUMALI URUN</v>
          </cell>
          <cell r="F3721">
            <v>0</v>
          </cell>
          <cell r="G3721">
            <v>2</v>
          </cell>
          <cell r="H3721">
            <v>4</v>
          </cell>
          <cell r="I3721">
            <v>0</v>
          </cell>
          <cell r="J3721">
            <v>0</v>
          </cell>
          <cell r="K3721">
            <v>0</v>
          </cell>
          <cell r="L3721" t="str">
            <v>OXOPANE 5 MG 56 KAPSUL</v>
          </cell>
          <cell r="M3721" t="str">
            <v>OKSIKODON HIDROKLORUR</v>
          </cell>
          <cell r="N3721" t="str">
            <v>ACTAVIS ILAC</v>
          </cell>
          <cell r="O3721">
            <v>5</v>
          </cell>
          <cell r="P3721" t="str">
            <v>MG</v>
          </cell>
          <cell r="Q3721">
            <v>56</v>
          </cell>
          <cell r="R3721" t="str">
            <v>KIRMIZI RECETE</v>
          </cell>
          <cell r="S3721" t="str">
            <v>ITHAL</v>
          </cell>
          <cell r="T3721" t="str">
            <v>BULGARISTAN</v>
          </cell>
          <cell r="U3721">
            <v>10.02</v>
          </cell>
          <cell r="V3721">
            <v>10.02</v>
          </cell>
          <cell r="W3721">
            <v>10.02</v>
          </cell>
          <cell r="X3721" t="str">
            <v>BULGARISTAN</v>
          </cell>
          <cell r="Y3721">
            <v>0</v>
          </cell>
          <cell r="Z3721">
            <v>0</v>
          </cell>
          <cell r="AA3721">
            <v>38.22</v>
          </cell>
          <cell r="AB3721">
            <v>41.37</v>
          </cell>
          <cell r="AC3721">
            <v>38.22</v>
          </cell>
        </row>
        <row r="3722">
          <cell r="A3722">
            <v>8699705570035</v>
          </cell>
          <cell r="B3722" t="str">
            <v>R05DB07</v>
          </cell>
          <cell r="C3722" t="str">
            <v>oxolamine</v>
          </cell>
          <cell r="D3722" t="str">
            <v>ESDEGER</v>
          </cell>
          <cell r="E3722" t="str">
            <v>FIYAT KORUMALI URUN</v>
          </cell>
          <cell r="F3722">
            <v>4</v>
          </cell>
          <cell r="G3722">
            <v>1</v>
          </cell>
          <cell r="H3722">
            <v>2</v>
          </cell>
          <cell r="I3722">
            <v>0</v>
          </cell>
          <cell r="J3722">
            <v>0</v>
          </cell>
          <cell r="K3722">
            <v>0</v>
          </cell>
          <cell r="L3722" t="str">
            <v>TUSEBRON SURUP 120 ML</v>
          </cell>
          <cell r="M3722" t="str">
            <v>OKSOLAMIN FOSFAT</v>
          </cell>
          <cell r="N3722" t="str">
            <v>HAKAY</v>
          </cell>
          <cell r="O3722">
            <v>50</v>
          </cell>
          <cell r="P3722" t="str">
            <v>MG</v>
          </cell>
          <cell r="Q3722">
            <v>120</v>
          </cell>
          <cell r="R3722" t="str">
            <v>NORMAL RECETE</v>
          </cell>
          <cell r="S3722" t="str">
            <v>IMAL</v>
          </cell>
          <cell r="T3722" t="str">
            <v>PORTEKIZ</v>
          </cell>
          <cell r="U3722">
            <v>2.67</v>
          </cell>
          <cell r="V3722">
            <v>1.53</v>
          </cell>
          <cell r="W3722">
            <v>0</v>
          </cell>
          <cell r="X3722" t="str">
            <v>TURKIYE</v>
          </cell>
          <cell r="Y3722">
            <v>0</v>
          </cell>
          <cell r="Z3722">
            <v>0</v>
          </cell>
          <cell r="AA3722">
            <v>5.81</v>
          </cell>
          <cell r="AB3722">
            <v>6.33</v>
          </cell>
          <cell r="AC3722">
            <v>5.81</v>
          </cell>
        </row>
        <row r="3723">
          <cell r="A3723">
            <v>8699556981202</v>
          </cell>
          <cell r="B3723" t="str">
            <v>B02BD02</v>
          </cell>
          <cell r="C3723" t="str">
            <v>coagulation factor vııı</v>
          </cell>
          <cell r="D3723" t="str">
            <v>REFERANS</v>
          </cell>
          <cell r="E3723" t="str">
            <v>FIYAT KORUMASIZ URUN</v>
          </cell>
          <cell r="F3723" t="str">
            <v>1</v>
          </cell>
          <cell r="G3723">
            <v>2</v>
          </cell>
          <cell r="H3723">
            <v>1</v>
          </cell>
          <cell r="I3723">
            <v>0</v>
          </cell>
          <cell r="J3723">
            <v>0</v>
          </cell>
          <cell r="K3723">
            <v>0</v>
          </cell>
          <cell r="L3723" t="str">
            <v>ADVATE 1000 IU/5 ML IV ENJEKSIYON ICIN LIYOFILIZE TOZ ICEREN FLAKON</v>
          </cell>
          <cell r="M3723" t="str">
            <v xml:space="preserve">OKTOKOG ALFA (INSAN KOAGULASYON FAKTORU VIII) </v>
          </cell>
          <cell r="N3723" t="str">
            <v>ECZACIBASI BAXTER</v>
          </cell>
          <cell r="O3723" t="str">
            <v>1000+5</v>
          </cell>
          <cell r="P3723" t="str">
            <v>IU/ML</v>
          </cell>
          <cell r="Q3723">
            <v>1</v>
          </cell>
          <cell r="R3723" t="str">
            <v>TURUNCU RECETE</v>
          </cell>
          <cell r="S3723" t="str">
            <v>ITHAL</v>
          </cell>
          <cell r="T3723" t="str">
            <v>BELCIKA</v>
          </cell>
          <cell r="U3723">
            <v>710</v>
          </cell>
          <cell r="V3723">
            <v>710</v>
          </cell>
          <cell r="W3723">
            <v>710</v>
          </cell>
          <cell r="X3723" t="str">
            <v>BELCIKA</v>
          </cell>
          <cell r="Y3723">
            <v>0</v>
          </cell>
          <cell r="Z3723">
            <v>0</v>
          </cell>
          <cell r="AA3723">
            <v>2708.99</v>
          </cell>
          <cell r="AB3723">
            <v>2770.76</v>
          </cell>
          <cell r="AC3723">
            <v>2708.99</v>
          </cell>
        </row>
        <row r="3724">
          <cell r="A3724">
            <v>8699556981189</v>
          </cell>
          <cell r="B3724" t="str">
            <v>B02BD02</v>
          </cell>
          <cell r="C3724" t="str">
            <v>coagulation factor vııı</v>
          </cell>
          <cell r="D3724" t="str">
            <v>REFERANS</v>
          </cell>
          <cell r="E3724" t="str">
            <v>FIYAT KORUMASIZ URUN</v>
          </cell>
          <cell r="F3724" t="str">
            <v>1</v>
          </cell>
          <cell r="G3724">
            <v>2</v>
          </cell>
          <cell r="H3724">
            <v>1</v>
          </cell>
          <cell r="I3724">
            <v>0</v>
          </cell>
          <cell r="J3724">
            <v>0</v>
          </cell>
          <cell r="K3724">
            <v>0</v>
          </cell>
          <cell r="L3724" t="str">
            <v>ADVATE 250 IU/5 ML IV ENJEKSIYON ICIN LIYOFILIZE TOZ ICEREN FLAKON</v>
          </cell>
          <cell r="M3724" t="str">
            <v xml:space="preserve">OKTOKOG ALFA (INSAN KOAGULASYON FAKTORU VIII) </v>
          </cell>
          <cell r="N3724" t="str">
            <v>ECZACIBASI BAXTER</v>
          </cell>
          <cell r="O3724" t="str">
            <v>250+5</v>
          </cell>
          <cell r="P3724" t="str">
            <v>IU/ML</v>
          </cell>
          <cell r="Q3724">
            <v>1</v>
          </cell>
          <cell r="R3724" t="str">
            <v>TURUNCU RECETE</v>
          </cell>
          <cell r="S3724" t="str">
            <v>ITHAL</v>
          </cell>
          <cell r="T3724" t="str">
            <v>BELCIKA</v>
          </cell>
          <cell r="U3724">
            <v>177.5</v>
          </cell>
          <cell r="V3724">
            <v>177.5</v>
          </cell>
          <cell r="W3724">
            <v>177.5</v>
          </cell>
          <cell r="X3724" t="str">
            <v>BELCIKA</v>
          </cell>
          <cell r="Y3724">
            <v>0</v>
          </cell>
          <cell r="Z3724">
            <v>0</v>
          </cell>
          <cell r="AA3724">
            <v>677.24</v>
          </cell>
          <cell r="AB3724">
            <v>698.38</v>
          </cell>
          <cell r="AC3724">
            <v>677.24</v>
          </cell>
        </row>
        <row r="3725">
          <cell r="A3725">
            <v>8699556981196</v>
          </cell>
          <cell r="B3725" t="str">
            <v>B02BD02</v>
          </cell>
          <cell r="C3725" t="str">
            <v>coagulation factor vııı</v>
          </cell>
          <cell r="D3725" t="str">
            <v>REFERANS</v>
          </cell>
          <cell r="E3725" t="str">
            <v>FIYAT KORUMASIZ URUN</v>
          </cell>
          <cell r="F3725" t="str">
            <v>1</v>
          </cell>
          <cell r="G3725">
            <v>2</v>
          </cell>
          <cell r="H3725">
            <v>1</v>
          </cell>
          <cell r="I3725">
            <v>0</v>
          </cell>
          <cell r="J3725">
            <v>0</v>
          </cell>
          <cell r="K3725">
            <v>0</v>
          </cell>
          <cell r="L3725" t="str">
            <v>ADVATE 500 IU/5 ML IV ENJEKSIYON ICIN LIYOFILIZE TOZ ICEREN FLAKON</v>
          </cell>
          <cell r="M3725" t="str">
            <v xml:space="preserve">OKTOKOG ALFA (INSAN KOAGULASYON FAKTORU VIII) </v>
          </cell>
          <cell r="N3725" t="str">
            <v>ECZACIBASI BAXTER</v>
          </cell>
          <cell r="O3725" t="str">
            <v>500+5</v>
          </cell>
          <cell r="P3725" t="str">
            <v>IU/ML</v>
          </cell>
          <cell r="Q3725">
            <v>1</v>
          </cell>
          <cell r="R3725" t="str">
            <v>TURUNCU RECETE</v>
          </cell>
          <cell r="S3725" t="str">
            <v>ITHAL</v>
          </cell>
          <cell r="T3725" t="str">
            <v>BELCIKA</v>
          </cell>
          <cell r="U3725">
            <v>355</v>
          </cell>
          <cell r="V3725">
            <v>355</v>
          </cell>
          <cell r="W3725">
            <v>355</v>
          </cell>
          <cell r="X3725" t="str">
            <v>BELCIKA</v>
          </cell>
          <cell r="Y3725">
            <v>0</v>
          </cell>
          <cell r="Z3725">
            <v>0</v>
          </cell>
          <cell r="AA3725">
            <v>1354.49</v>
          </cell>
          <cell r="AB3725">
            <v>1389.17</v>
          </cell>
          <cell r="AC3725">
            <v>1354.49</v>
          </cell>
        </row>
        <row r="3726">
          <cell r="A3726">
            <v>8699517790942</v>
          </cell>
          <cell r="B3726" t="str">
            <v>L01XA03</v>
          </cell>
          <cell r="C3726" t="str">
            <v>oxaliplatin</v>
          </cell>
          <cell r="D3726" t="str">
            <v>ESDEGER</v>
          </cell>
          <cell r="E3726" t="str">
            <v>FIYAT KORUMASIZ URUN</v>
          </cell>
          <cell r="F3726">
            <v>0</v>
          </cell>
          <cell r="G3726">
            <v>1</v>
          </cell>
          <cell r="H3726">
            <v>1</v>
          </cell>
          <cell r="I3726">
            <v>0</v>
          </cell>
          <cell r="J3726">
            <v>0</v>
          </cell>
          <cell r="K3726">
            <v>0</v>
          </cell>
          <cell r="L3726" t="str">
            <v>CURATINOX 100 MG/20 ML IV INFUZYON ICIN KONSANTRE COZELTI ICEREN 1 FLAKON</v>
          </cell>
          <cell r="M3726" t="str">
            <v>OKZALIPLATIN</v>
          </cell>
          <cell r="N3726" t="str">
            <v>ACTAVIS ILAC</v>
          </cell>
          <cell r="O3726" t="str">
            <v>100+20</v>
          </cell>
          <cell r="P3726" t="str">
            <v>MG/ML</v>
          </cell>
          <cell r="Q3726">
            <v>1</v>
          </cell>
          <cell r="R3726" t="str">
            <v>NORMAL RECETE</v>
          </cell>
          <cell r="S3726" t="str">
            <v>ITHAL</v>
          </cell>
          <cell r="T3726" t="str">
            <v>ALMANYA</v>
          </cell>
          <cell r="U3726">
            <v>335</v>
          </cell>
          <cell r="V3726">
            <v>335</v>
          </cell>
          <cell r="W3726">
            <v>201</v>
          </cell>
          <cell r="X3726" t="str">
            <v>ALMANYA</v>
          </cell>
          <cell r="Y3726">
            <v>0</v>
          </cell>
          <cell r="Z3726">
            <v>0</v>
          </cell>
          <cell r="AA3726">
            <v>276.33999999999997</v>
          </cell>
          <cell r="AB3726">
            <v>289.45999999999998</v>
          </cell>
          <cell r="AC3726">
            <v>276.33999999999997</v>
          </cell>
        </row>
        <row r="3727">
          <cell r="A3727">
            <v>8699517790959</v>
          </cell>
          <cell r="B3727" t="str">
            <v>L01XA03</v>
          </cell>
          <cell r="C3727" t="str">
            <v>oxaliplatin</v>
          </cell>
          <cell r="D3727" t="str">
            <v>ESDEGER</v>
          </cell>
          <cell r="E3727" t="str">
            <v>FIYAT KORUMASIZ URUN</v>
          </cell>
          <cell r="F3727">
            <v>0</v>
          </cell>
          <cell r="G3727">
            <v>1</v>
          </cell>
          <cell r="H3727">
            <v>1</v>
          </cell>
          <cell r="I3727">
            <v>0</v>
          </cell>
          <cell r="J3727">
            <v>0</v>
          </cell>
          <cell r="K3727">
            <v>0</v>
          </cell>
          <cell r="L3727" t="str">
            <v>CURATINOX 200 MG/40 ML IV INFUZYON ICIN KONSANTRE COZELTI ICEREN 1 FLAKON</v>
          </cell>
          <cell r="M3727" t="str">
            <v>OKZALIPLATIN</v>
          </cell>
          <cell r="N3727" t="str">
            <v>ACTAVIS ILAC</v>
          </cell>
          <cell r="O3727">
            <v>200</v>
          </cell>
          <cell r="P3727" t="str">
            <v>MG</v>
          </cell>
          <cell r="Q3727">
            <v>1</v>
          </cell>
          <cell r="R3727" t="str">
            <v>NORMAL RECETE</v>
          </cell>
          <cell r="S3727" t="str">
            <v>ITHAL</v>
          </cell>
          <cell r="T3727" t="str">
            <v>ALMANYA</v>
          </cell>
          <cell r="U3727">
            <v>670</v>
          </cell>
          <cell r="V3727">
            <v>670</v>
          </cell>
          <cell r="W3727">
            <v>402</v>
          </cell>
          <cell r="X3727" t="str">
            <v>ALMANYA</v>
          </cell>
          <cell r="Y3727">
            <v>0</v>
          </cell>
          <cell r="Z3727">
            <v>0</v>
          </cell>
          <cell r="AA3727">
            <v>552.71</v>
          </cell>
          <cell r="AB3727">
            <v>571.36</v>
          </cell>
          <cell r="AC3727">
            <v>552.71</v>
          </cell>
        </row>
        <row r="3728">
          <cell r="A3728">
            <v>8699517790935</v>
          </cell>
          <cell r="B3728" t="str">
            <v>L01XA03</v>
          </cell>
          <cell r="C3728" t="str">
            <v>oxaliplatin</v>
          </cell>
          <cell r="D3728" t="str">
            <v>ESDEGER</v>
          </cell>
          <cell r="E3728" t="str">
            <v>FIYAT KORUMASIZ URUN</v>
          </cell>
          <cell r="F3728">
            <v>0</v>
          </cell>
          <cell r="G3728">
            <v>1</v>
          </cell>
          <cell r="H3728">
            <v>1</v>
          </cell>
          <cell r="I3728">
            <v>0</v>
          </cell>
          <cell r="J3728">
            <v>0</v>
          </cell>
          <cell r="K3728">
            <v>0</v>
          </cell>
          <cell r="L3728" t="str">
            <v>CURATINOX 50 MG/10 ML IV INFUZYON ICIN KONSANTRE COZELTI ICEREN 1 FLAKON</v>
          </cell>
          <cell r="M3728" t="str">
            <v>OKZALIPLATIN</v>
          </cell>
          <cell r="N3728" t="str">
            <v>ACTAVIS ILAC</v>
          </cell>
          <cell r="O3728">
            <v>50</v>
          </cell>
          <cell r="P3728" t="str">
            <v>MG</v>
          </cell>
          <cell r="Q3728">
            <v>1</v>
          </cell>
          <cell r="R3728" t="str">
            <v>NORMAL RECETE</v>
          </cell>
          <cell r="S3728" t="str">
            <v>ITHAL</v>
          </cell>
          <cell r="T3728" t="str">
            <v>ALMANYA</v>
          </cell>
          <cell r="U3728">
            <v>167.5</v>
          </cell>
          <cell r="V3728">
            <v>167.5</v>
          </cell>
          <cell r="W3728">
            <v>100.5</v>
          </cell>
          <cell r="X3728" t="str">
            <v>ALMANYA</v>
          </cell>
          <cell r="Y3728">
            <v>0</v>
          </cell>
          <cell r="Z3728">
            <v>0</v>
          </cell>
          <cell r="AA3728">
            <v>137.94</v>
          </cell>
          <cell r="AB3728">
            <v>147.05000000000001</v>
          </cell>
          <cell r="AC3728">
            <v>137.94</v>
          </cell>
        </row>
        <row r="3729">
          <cell r="A3729">
            <v>8699839750662</v>
          </cell>
          <cell r="B3729" t="str">
            <v>A04AA01</v>
          </cell>
          <cell r="C3729" t="str">
            <v>ondansetron</v>
          </cell>
          <cell r="D3729" t="str">
            <v>ESDEGER</v>
          </cell>
          <cell r="E3729" t="str">
            <v>FIYAT KORUMASIZ URUN</v>
          </cell>
          <cell r="F3729">
            <v>0</v>
          </cell>
          <cell r="G3729">
            <v>1</v>
          </cell>
          <cell r="H3729">
            <v>1</v>
          </cell>
          <cell r="I3729">
            <v>0</v>
          </cell>
          <cell r="J3729">
            <v>0</v>
          </cell>
          <cell r="K3729">
            <v>0</v>
          </cell>
          <cell r="L3729" t="str">
            <v>NAUZEX 8 MG/4 ML IV ENJ. COZ. ICEREN AMPUL</v>
          </cell>
          <cell r="M3729" t="str">
            <v>ONDANSETRON HCL</v>
          </cell>
          <cell r="N3729" t="str">
            <v>KEYMEN</v>
          </cell>
          <cell r="O3729" t="str">
            <v>8+4</v>
          </cell>
          <cell r="P3729" t="str">
            <v>MG/ML</v>
          </cell>
          <cell r="Q3729">
            <v>1</v>
          </cell>
          <cell r="R3729" t="str">
            <v>NORMAL RECETE</v>
          </cell>
          <cell r="S3729" t="str">
            <v>IMAL</v>
          </cell>
          <cell r="T3729" t="str">
            <v>YUNANISTAN</v>
          </cell>
          <cell r="U3729">
            <v>4.62</v>
          </cell>
          <cell r="V3729">
            <v>8.25</v>
          </cell>
          <cell r="W3729">
            <v>4.62</v>
          </cell>
          <cell r="X3729" t="str">
            <v>YUNANISTAN</v>
          </cell>
          <cell r="Y3729">
            <v>0</v>
          </cell>
          <cell r="Z3729">
            <v>0</v>
          </cell>
          <cell r="AA3729">
            <v>17.559999999999999</v>
          </cell>
          <cell r="AB3729">
            <v>19.059999999999999</v>
          </cell>
          <cell r="AC3729">
            <v>17.559999999999999</v>
          </cell>
        </row>
        <row r="3730">
          <cell r="A3730">
            <v>8699502151758</v>
          </cell>
          <cell r="B3730" t="str">
            <v>A08AB01</v>
          </cell>
          <cell r="C3730" t="str">
            <v>orlistat</v>
          </cell>
          <cell r="D3730" t="str">
            <v>ESDEGER</v>
          </cell>
          <cell r="E3730" t="str">
            <v>FIYAT KORUMASIZ URUN</v>
          </cell>
          <cell r="F3730">
            <v>0</v>
          </cell>
          <cell r="G3730">
            <v>1</v>
          </cell>
          <cell r="H3730">
            <v>1</v>
          </cell>
          <cell r="I3730">
            <v>0</v>
          </cell>
          <cell r="J3730">
            <v>0</v>
          </cell>
          <cell r="K3730">
            <v>0</v>
          </cell>
          <cell r="L3730" t="str">
            <v>WANABI FORTE 120 MG 84 KAPSUL</v>
          </cell>
          <cell r="M3730" t="str">
            <v>ORLISTAT</v>
          </cell>
          <cell r="N3730" t="str">
            <v>ZENTIVA</v>
          </cell>
          <cell r="O3730">
            <v>120</v>
          </cell>
          <cell r="P3730" t="str">
            <v>MG</v>
          </cell>
          <cell r="Q3730">
            <v>84</v>
          </cell>
          <cell r="R3730" t="str">
            <v>NORMAL RECETE</v>
          </cell>
          <cell r="S3730" t="str">
            <v>IMAL</v>
          </cell>
          <cell r="T3730" t="str">
            <v>YUNANISTAN</v>
          </cell>
          <cell r="U3730">
            <v>24.33</v>
          </cell>
          <cell r="V3730">
            <v>42.62</v>
          </cell>
          <cell r="W3730">
            <v>24.33</v>
          </cell>
          <cell r="X3730" t="str">
            <v>YUNANISTAN</v>
          </cell>
          <cell r="Y3730">
            <v>0</v>
          </cell>
          <cell r="Z3730">
            <v>0</v>
          </cell>
          <cell r="AA3730">
            <v>92.78</v>
          </cell>
          <cell r="AB3730">
            <v>99.87</v>
          </cell>
          <cell r="AC3730">
            <v>92.78</v>
          </cell>
        </row>
        <row r="3731">
          <cell r="A3731">
            <v>8699517762093</v>
          </cell>
          <cell r="B3731" t="str">
            <v>L01CD01</v>
          </cell>
          <cell r="C3731" t="str">
            <v>paclitaxel</v>
          </cell>
          <cell r="D3731" t="str">
            <v>ESDEGER</v>
          </cell>
          <cell r="E3731" t="str">
            <v>FIYAT KORUMASIZ URUN</v>
          </cell>
          <cell r="F3731">
            <v>0</v>
          </cell>
          <cell r="G3731">
            <v>1</v>
          </cell>
          <cell r="H3731">
            <v>1</v>
          </cell>
          <cell r="I3731">
            <v>0</v>
          </cell>
          <cell r="J3731">
            <v>0</v>
          </cell>
          <cell r="K3731">
            <v>0</v>
          </cell>
          <cell r="L3731" t="str">
            <v>SINDAXEL 100 MG/16,7 ML  IV INF. ICIN KONSANTRE COZ. ICEREN FLAKON</v>
          </cell>
          <cell r="M3731" t="str">
            <v>PAKLITAKSEL</v>
          </cell>
          <cell r="N3731" t="str">
            <v>ACTAVIS ILAC</v>
          </cell>
          <cell r="O3731" t="str">
            <v>100+16,7</v>
          </cell>
          <cell r="P3731" t="str">
            <v>MG/ML</v>
          </cell>
          <cell r="Q3731">
            <v>1</v>
          </cell>
          <cell r="R3731" t="str">
            <v>NORMAL RECETE</v>
          </cell>
          <cell r="S3731" t="str">
            <v>ITHAL</v>
          </cell>
          <cell r="T3731" t="str">
            <v>ROMANYA</v>
          </cell>
          <cell r="U3731">
            <v>74.94</v>
          </cell>
          <cell r="V3731">
            <v>308.11</v>
          </cell>
          <cell r="W3731">
            <v>74.94</v>
          </cell>
          <cell r="X3731" t="str">
            <v>ROMANYA</v>
          </cell>
          <cell r="Y3731">
            <v>0</v>
          </cell>
          <cell r="Z3731">
            <v>0</v>
          </cell>
          <cell r="AA3731">
            <v>285.86</v>
          </cell>
          <cell r="AB3731">
            <v>299.17</v>
          </cell>
          <cell r="AC3731">
            <v>285.86</v>
          </cell>
        </row>
        <row r="3732">
          <cell r="A3732">
            <v>8699517762109</v>
          </cell>
          <cell r="B3732" t="str">
            <v>L01CD01</v>
          </cell>
          <cell r="C3732" t="str">
            <v>paclitaxel</v>
          </cell>
          <cell r="D3732" t="str">
            <v>ESDEGER</v>
          </cell>
          <cell r="E3732" t="str">
            <v>FIYAT KORUMASIZ URUN</v>
          </cell>
          <cell r="F3732">
            <v>0</v>
          </cell>
          <cell r="G3732">
            <v>5</v>
          </cell>
          <cell r="H3732">
            <v>4</v>
          </cell>
          <cell r="I3732">
            <v>0</v>
          </cell>
          <cell r="J3732">
            <v>0</v>
          </cell>
          <cell r="K3732">
            <v>0</v>
          </cell>
          <cell r="L3732" t="str">
            <v>SINDAXEL 150 MG/25 ML  IV INF. COZ. 1 FLAKON</v>
          </cell>
          <cell r="M3732" t="str">
            <v>PAKLITAKSEL</v>
          </cell>
          <cell r="N3732" t="str">
            <v>ACTAVIS ILAC</v>
          </cell>
          <cell r="O3732" t="str">
            <v>150+25</v>
          </cell>
          <cell r="P3732" t="str">
            <v>MG/ML</v>
          </cell>
          <cell r="Q3732">
            <v>1</v>
          </cell>
          <cell r="R3732" t="str">
            <v>NORMAL RECETE</v>
          </cell>
          <cell r="S3732" t="str">
            <v>ITHAL</v>
          </cell>
          <cell r="T3732" t="str">
            <v>YUNANISTAN</v>
          </cell>
          <cell r="U3732">
            <v>114.69</v>
          </cell>
          <cell r="V3732">
            <v>114.69</v>
          </cell>
          <cell r="W3732">
            <v>114.69</v>
          </cell>
          <cell r="X3732" t="str">
            <v>YUNANISTAN</v>
          </cell>
          <cell r="Y3732">
            <v>0</v>
          </cell>
          <cell r="Z3732">
            <v>0</v>
          </cell>
          <cell r="AA3732">
            <v>437.59</v>
          </cell>
          <cell r="AB3732">
            <v>453.94</v>
          </cell>
          <cell r="AC3732">
            <v>437.59</v>
          </cell>
        </row>
        <row r="3733">
          <cell r="A3733">
            <v>8699517762086</v>
          </cell>
          <cell r="B3733" t="str">
            <v>L01CD01</v>
          </cell>
          <cell r="C3733" t="str">
            <v>paclitaxel</v>
          </cell>
          <cell r="D3733" t="str">
            <v>ESDEGER</v>
          </cell>
          <cell r="E3733" t="str">
            <v>FIYAT KORUMASIZ URUN</v>
          </cell>
          <cell r="F3733">
            <v>0</v>
          </cell>
          <cell r="G3733">
            <v>1</v>
          </cell>
          <cell r="H3733">
            <v>1</v>
          </cell>
          <cell r="I3733">
            <v>0</v>
          </cell>
          <cell r="J3733">
            <v>0</v>
          </cell>
          <cell r="K3733">
            <v>0</v>
          </cell>
          <cell r="L3733" t="str">
            <v>SINDAXEL 30 MG/5 ML  IV INF. ICIN KONSANTRE COZ. ICEREN FLAKON</v>
          </cell>
          <cell r="M3733" t="str">
            <v>PAKLITAKSEL</v>
          </cell>
          <cell r="N3733" t="str">
            <v>ACTAVIS ILAC</v>
          </cell>
          <cell r="O3733" t="str">
            <v>30+5</v>
          </cell>
          <cell r="P3733" t="str">
            <v>MG/ML</v>
          </cell>
          <cell r="Q3733">
            <v>1</v>
          </cell>
          <cell r="R3733" t="str">
            <v>NORMAL RECETE</v>
          </cell>
          <cell r="S3733" t="str">
            <v>ITHAL</v>
          </cell>
          <cell r="T3733" t="str">
            <v>ROMANYA</v>
          </cell>
          <cell r="U3733">
            <v>23.94</v>
          </cell>
          <cell r="V3733">
            <v>92.43</v>
          </cell>
          <cell r="W3733">
            <v>23.94</v>
          </cell>
          <cell r="X3733" t="str">
            <v>ROMANYA</v>
          </cell>
          <cell r="Y3733">
            <v>0</v>
          </cell>
          <cell r="Z3733">
            <v>0</v>
          </cell>
          <cell r="AA3733">
            <v>91.28</v>
          </cell>
          <cell r="AB3733">
            <v>98.26</v>
          </cell>
          <cell r="AC3733">
            <v>91.28</v>
          </cell>
        </row>
        <row r="3734">
          <cell r="A3734">
            <v>8699517762116</v>
          </cell>
          <cell r="B3734" t="str">
            <v>L01CD01</v>
          </cell>
          <cell r="C3734" t="str">
            <v>paclitaxel</v>
          </cell>
          <cell r="D3734" t="str">
            <v>ESDEGER</v>
          </cell>
          <cell r="E3734" t="str">
            <v>FIYAT KORUMASIZ URUN</v>
          </cell>
          <cell r="F3734">
            <v>0</v>
          </cell>
          <cell r="G3734">
            <v>1</v>
          </cell>
          <cell r="H3734">
            <v>4</v>
          </cell>
          <cell r="I3734">
            <v>0</v>
          </cell>
          <cell r="J3734">
            <v>0</v>
          </cell>
          <cell r="K3734">
            <v>0</v>
          </cell>
          <cell r="L3734" t="str">
            <v>SINDAXEL 300 MG/50 ML  IV INF. COZ. 1 FLAKON</v>
          </cell>
          <cell r="M3734" t="str">
            <v>PAKLITAKSEL</v>
          </cell>
          <cell r="N3734" t="str">
            <v>ACTAVIS ILAC</v>
          </cell>
          <cell r="O3734" t="str">
            <v>300+50</v>
          </cell>
          <cell r="P3734" t="str">
            <v>MG/ML</v>
          </cell>
          <cell r="Q3734">
            <v>1</v>
          </cell>
          <cell r="R3734" t="str">
            <v>NORMAL RECETE</v>
          </cell>
          <cell r="S3734" t="str">
            <v>ITHAL</v>
          </cell>
          <cell r="T3734" t="str">
            <v>DANIMARKA</v>
          </cell>
          <cell r="U3734">
            <v>204.75</v>
          </cell>
          <cell r="V3734">
            <v>204.75</v>
          </cell>
          <cell r="W3734">
            <v>204.75</v>
          </cell>
          <cell r="X3734" t="str">
            <v>DANIMARKA</v>
          </cell>
          <cell r="Y3734">
            <v>0</v>
          </cell>
          <cell r="Z3734">
            <v>0</v>
          </cell>
          <cell r="AA3734">
            <v>781.21</v>
          </cell>
          <cell r="AB3734">
            <v>804.43</v>
          </cell>
          <cell r="AC3734">
            <v>781.21</v>
          </cell>
        </row>
        <row r="3735">
          <cell r="A3735">
            <v>8699814770012</v>
          </cell>
          <cell r="B3735" t="str">
            <v>A04AA05</v>
          </cell>
          <cell r="C3735" t="str">
            <v>palonosetron</v>
          </cell>
          <cell r="D3735" t="str">
            <v>ESDEGER</v>
          </cell>
          <cell r="E3735" t="str">
            <v>FIYAT KORUMASIZ URUN</v>
          </cell>
          <cell r="F3735">
            <v>0</v>
          </cell>
          <cell r="G3735">
            <v>1</v>
          </cell>
          <cell r="H3735">
            <v>1</v>
          </cell>
          <cell r="I3735">
            <v>0</v>
          </cell>
          <cell r="J3735">
            <v>0</v>
          </cell>
          <cell r="K3735">
            <v>0</v>
          </cell>
          <cell r="L3735" t="str">
            <v>PALOJECT 250 MCG/5 ML  IV ENJEKSIYONLUK COZELTI ICEREN 1 FLAKON</v>
          </cell>
          <cell r="M3735" t="str">
            <v>PALONOSETRON HCL</v>
          </cell>
          <cell r="N3735" t="str">
            <v>TUM EKIP</v>
          </cell>
          <cell r="O3735" t="str">
            <v>250+5</v>
          </cell>
          <cell r="P3735" t="str">
            <v>MCG/ML</v>
          </cell>
          <cell r="Q3735">
            <v>1</v>
          </cell>
          <cell r="R3735" t="str">
            <v>NORMAL RECETE</v>
          </cell>
          <cell r="S3735" t="str">
            <v>IMAL</v>
          </cell>
          <cell r="T3735" t="str">
            <v>YUNANISTAN</v>
          </cell>
          <cell r="U3735">
            <v>28.36</v>
          </cell>
          <cell r="V3735">
            <v>63.4</v>
          </cell>
          <cell r="W3735">
            <v>28.36</v>
          </cell>
          <cell r="X3735" t="str">
            <v>YUNANISTAN</v>
          </cell>
          <cell r="Y3735">
            <v>0</v>
          </cell>
          <cell r="Z3735">
            <v>0</v>
          </cell>
          <cell r="AA3735">
            <v>108.19</v>
          </cell>
          <cell r="AB3735">
            <v>116.11</v>
          </cell>
          <cell r="AC3735">
            <v>108.19</v>
          </cell>
        </row>
        <row r="3736">
          <cell r="A3736">
            <v>8699523040031</v>
          </cell>
          <cell r="B3736" t="str">
            <v>A02BC02</v>
          </cell>
          <cell r="C3736" t="str">
            <v>pantoprazole</v>
          </cell>
          <cell r="D3736" t="str">
            <v>ESDEGER</v>
          </cell>
          <cell r="E3736" t="str">
            <v>FIYAT KORUMASIZ URUN</v>
          </cell>
          <cell r="F3736">
            <v>0</v>
          </cell>
          <cell r="G3736">
            <v>1</v>
          </cell>
          <cell r="H3736">
            <v>1</v>
          </cell>
          <cell r="I3736">
            <v>0</v>
          </cell>
          <cell r="J3736">
            <v>0</v>
          </cell>
          <cell r="K3736">
            <v>0</v>
          </cell>
          <cell r="L3736" t="str">
            <v>GASTBLOK 40 MG 28 ENTERIK KAPLI TABLET</v>
          </cell>
          <cell r="M3736" t="str">
            <v>PANTOPRAZOL</v>
          </cell>
          <cell r="N3736" t="str">
            <v>MUNIR SAHIN</v>
          </cell>
          <cell r="O3736">
            <v>40</v>
          </cell>
          <cell r="P3736" t="str">
            <v>MG</v>
          </cell>
          <cell r="Q3736">
            <v>28</v>
          </cell>
          <cell r="R3736" t="str">
            <v>NORMAL RECETE</v>
          </cell>
          <cell r="S3736" t="str">
            <v>IMAL</v>
          </cell>
          <cell r="T3736" t="str">
            <v>YUNANISTAN</v>
          </cell>
          <cell r="U3736">
            <v>3.02</v>
          </cell>
          <cell r="V3736">
            <v>14.28</v>
          </cell>
          <cell r="W3736">
            <v>3.02</v>
          </cell>
          <cell r="X3736" t="str">
            <v>YUNANISTAN</v>
          </cell>
          <cell r="Y3736">
            <v>0</v>
          </cell>
          <cell r="Z3736">
            <v>0</v>
          </cell>
          <cell r="AA3736">
            <v>11.51</v>
          </cell>
          <cell r="AB3736">
            <v>12.53</v>
          </cell>
          <cell r="AC3736">
            <v>11.51</v>
          </cell>
        </row>
        <row r="3737">
          <cell r="A3737">
            <v>8699523650049</v>
          </cell>
          <cell r="B3737" t="str">
            <v>A06AA01</v>
          </cell>
          <cell r="C3737" t="str">
            <v>liquid paraffin</v>
          </cell>
          <cell r="D3737" t="str">
            <v>ESDEGER</v>
          </cell>
          <cell r="E3737" t="str">
            <v>FIYAT KORUMALI URUN</v>
          </cell>
          <cell r="F3737">
            <v>4</v>
          </cell>
          <cell r="G3737">
            <v>2</v>
          </cell>
          <cell r="H3737">
            <v>3</v>
          </cell>
          <cell r="I3737">
            <v>0</v>
          </cell>
          <cell r="J3737">
            <v>0</v>
          </cell>
          <cell r="K3737">
            <v>0</v>
          </cell>
          <cell r="L3737" t="str">
            <v>SOKOL LIKID 200 ML</v>
          </cell>
          <cell r="M3737" t="str">
            <v>PARAFIN LIKIT</v>
          </cell>
          <cell r="N3737" t="str">
            <v>MUNIR SAHIN</v>
          </cell>
          <cell r="O3737">
            <v>200</v>
          </cell>
          <cell r="P3737" t="str">
            <v>ML</v>
          </cell>
          <cell r="Q3737">
            <v>1</v>
          </cell>
          <cell r="R3737" t="str">
            <v>NORMAL RECETE</v>
          </cell>
          <cell r="S3737" t="str">
            <v>IMAL</v>
          </cell>
          <cell r="T3737" t="str">
            <v>TURKIYE</v>
          </cell>
          <cell r="U3737">
            <v>4.95</v>
          </cell>
          <cell r="V3737">
            <v>4.95</v>
          </cell>
          <cell r="W3737">
            <v>4.95</v>
          </cell>
          <cell r="X3737" t="str">
            <v>TURKIYE</v>
          </cell>
          <cell r="Y3737">
            <v>0</v>
          </cell>
          <cell r="Z3737">
            <v>0</v>
          </cell>
          <cell r="AA3737">
            <v>10.87</v>
          </cell>
          <cell r="AB3737">
            <v>11.83</v>
          </cell>
          <cell r="AC3737">
            <v>10.87</v>
          </cell>
        </row>
        <row r="3738">
          <cell r="A3738">
            <v>8699584090051</v>
          </cell>
          <cell r="B3738" t="str">
            <v>M03BA51</v>
          </cell>
          <cell r="C3738" t="str">
            <v>phenprobamate, combinations excl. psycholeptics</v>
          </cell>
          <cell r="D3738" t="str">
            <v>ESDEGER</v>
          </cell>
          <cell r="E3738" t="str">
            <v>FIYAT KORUMALI URUN</v>
          </cell>
          <cell r="F3738">
            <v>4</v>
          </cell>
          <cell r="G3738">
            <v>1</v>
          </cell>
          <cell r="H3738">
            <v>3</v>
          </cell>
          <cell r="I3738">
            <v>0</v>
          </cell>
          <cell r="J3738">
            <v>0</v>
          </cell>
          <cell r="K3738">
            <v>0</v>
          </cell>
          <cell r="L3738" t="str">
            <v>KUILIL 40 FILM TABLET</v>
          </cell>
          <cell r="M3738" t="str">
            <v>PARASETAMOL + FENPROBAMAT</v>
          </cell>
          <cell r="N3738" t="str">
            <v>EMBIL</v>
          </cell>
          <cell r="O3738" t="str">
            <v>200+200</v>
          </cell>
          <cell r="P3738" t="str">
            <v>MG</v>
          </cell>
          <cell r="Q3738">
            <v>40</v>
          </cell>
          <cell r="R3738" t="str">
            <v>NORMAL RECETE</v>
          </cell>
          <cell r="S3738" t="str">
            <v>IMAL</v>
          </cell>
          <cell r="T3738" t="str">
            <v>TURKIYE</v>
          </cell>
          <cell r="U3738">
            <v>4.05</v>
          </cell>
          <cell r="V3738">
            <v>4.05</v>
          </cell>
          <cell r="W3738">
            <v>4.05</v>
          </cell>
          <cell r="X3738" t="str">
            <v>TURKIYE</v>
          </cell>
          <cell r="Y3738">
            <v>0</v>
          </cell>
          <cell r="Z3738">
            <v>0</v>
          </cell>
          <cell r="AA3738">
            <v>12.46</v>
          </cell>
          <cell r="AB3738">
            <v>13.55</v>
          </cell>
          <cell r="AC3738">
            <v>12.46</v>
          </cell>
        </row>
        <row r="3739">
          <cell r="A3739">
            <v>8699523010409</v>
          </cell>
          <cell r="B3739" t="str">
            <v>R05X</v>
          </cell>
          <cell r="C3739" t="str">
            <v>other cold preparations</v>
          </cell>
          <cell r="D3739" t="str">
            <v>ESDEGER</v>
          </cell>
          <cell r="E3739" t="str">
            <v>FIYAT KORUMALI URUN</v>
          </cell>
          <cell r="F3739">
            <v>4</v>
          </cell>
          <cell r="G3739">
            <v>1</v>
          </cell>
          <cell r="H3739">
            <v>3</v>
          </cell>
          <cell r="I3739">
            <v>0</v>
          </cell>
          <cell r="J3739">
            <v>0</v>
          </cell>
          <cell r="K3739">
            <v>0</v>
          </cell>
          <cell r="L3739" t="str">
            <v>GERALGINE PLUS 20 TABLET</v>
          </cell>
          <cell r="M3739" t="str">
            <v>PARASETAMOL + KODEIN FOSFAT</v>
          </cell>
          <cell r="N3739" t="str">
            <v>MUNIR SAHIN</v>
          </cell>
          <cell r="O3739" t="str">
            <v>300 + 30</v>
          </cell>
          <cell r="P3739" t="str">
            <v>MG</v>
          </cell>
          <cell r="Q3739">
            <v>20</v>
          </cell>
          <cell r="R3739" t="str">
            <v>KONTROLE TABI RECETE</v>
          </cell>
          <cell r="S3739" t="str">
            <v>IMAL</v>
          </cell>
          <cell r="T3739" t="str">
            <v>TURKIYE</v>
          </cell>
          <cell r="U3739">
            <v>3.11</v>
          </cell>
          <cell r="V3739">
            <v>3.11</v>
          </cell>
          <cell r="W3739">
            <v>3.11</v>
          </cell>
          <cell r="X3739" t="str">
            <v>TURKIYE</v>
          </cell>
          <cell r="Y3739">
            <v>0</v>
          </cell>
          <cell r="Z3739">
            <v>0</v>
          </cell>
          <cell r="AA3739">
            <v>11.82</v>
          </cell>
          <cell r="AB3739">
            <v>12.86</v>
          </cell>
          <cell r="AC3739">
            <v>11.82</v>
          </cell>
        </row>
        <row r="3740">
          <cell r="A3740">
            <v>8699742750216</v>
          </cell>
          <cell r="B3740" t="str">
            <v>H05BX02</v>
          </cell>
          <cell r="C3740" t="str">
            <v>paricalcitol</v>
          </cell>
          <cell r="D3740" t="str">
            <v>ESDEGER</v>
          </cell>
          <cell r="E3740" t="str">
            <v>FIYAT KORUMASIZ URUN</v>
          </cell>
          <cell r="F3740">
            <v>0</v>
          </cell>
          <cell r="G3740">
            <v>1</v>
          </cell>
          <cell r="H3740">
            <v>1</v>
          </cell>
          <cell r="I3740">
            <v>0</v>
          </cell>
          <cell r="J3740">
            <v>0</v>
          </cell>
          <cell r="K3740">
            <v>0</v>
          </cell>
          <cell r="L3740" t="str">
            <v xml:space="preserve">PARISITOL 10 MCG/2 ML IV ENJEKSIYONLUK COZELTI ICEREN AMPUL 2 ML 5 AMPUL </v>
          </cell>
          <cell r="M3740" t="str">
            <v>PARIKALSITOL</v>
          </cell>
          <cell r="N3740" t="str">
            <v>PHARMADA</v>
          </cell>
          <cell r="O3740" t="str">
            <v>10+2</v>
          </cell>
          <cell r="P3740" t="str">
            <v>MCG/ML</v>
          </cell>
          <cell r="Q3740">
            <v>5</v>
          </cell>
          <cell r="R3740" t="str">
            <v>NORMAL RECETE</v>
          </cell>
          <cell r="S3740" t="str">
            <v>IMAL</v>
          </cell>
          <cell r="T3740" t="str">
            <v>PORTEKIZ</v>
          </cell>
          <cell r="U3740">
            <v>111.74</v>
          </cell>
          <cell r="V3740">
            <v>182.3</v>
          </cell>
          <cell r="W3740">
            <v>109.38</v>
          </cell>
          <cell r="X3740" t="str">
            <v>ITALYA</v>
          </cell>
          <cell r="Y3740">
            <v>0</v>
          </cell>
          <cell r="Z3740">
            <v>0</v>
          </cell>
          <cell r="AA3740">
            <v>310.63</v>
          </cell>
          <cell r="AB3740">
            <v>324.44</v>
          </cell>
          <cell r="AC3740">
            <v>310.63</v>
          </cell>
        </row>
        <row r="3741">
          <cell r="A3741">
            <v>8699742750209</v>
          </cell>
          <cell r="B3741" t="str">
            <v>H05BX02</v>
          </cell>
          <cell r="C3741" t="str">
            <v>paricalcitol</v>
          </cell>
          <cell r="D3741" t="str">
            <v>ESDEGER</v>
          </cell>
          <cell r="E3741" t="str">
            <v>FIYAT KORUMASIZ URUN</v>
          </cell>
          <cell r="F3741">
            <v>0</v>
          </cell>
          <cell r="G3741">
            <v>1</v>
          </cell>
          <cell r="H3741">
            <v>1</v>
          </cell>
          <cell r="I3741">
            <v>0</v>
          </cell>
          <cell r="J3741">
            <v>0</v>
          </cell>
          <cell r="K3741">
            <v>0</v>
          </cell>
          <cell r="L3741" t="str">
            <v xml:space="preserve">PARISITOL 5 MCG/ML IV ENJEKSIYONLUK COZELTI ICEREN AMPUL 1 ML 5 AMPUL </v>
          </cell>
          <cell r="M3741" t="str">
            <v>PARIKALSITOL</v>
          </cell>
          <cell r="N3741" t="str">
            <v>PHARMADA</v>
          </cell>
          <cell r="O3741" t="str">
            <v>5+1</v>
          </cell>
          <cell r="P3741" t="str">
            <v>MCG/ML</v>
          </cell>
          <cell r="Q3741">
            <v>5</v>
          </cell>
          <cell r="R3741" t="str">
            <v>NORMAL RECETE</v>
          </cell>
          <cell r="S3741" t="str">
            <v>IMAL</v>
          </cell>
          <cell r="T3741" t="str">
            <v>PORTEKIZ</v>
          </cell>
          <cell r="U3741">
            <v>55.87</v>
          </cell>
          <cell r="V3741">
            <v>91.15</v>
          </cell>
          <cell r="W3741">
            <v>54.69</v>
          </cell>
          <cell r="X3741" t="str">
            <v>ITALYA</v>
          </cell>
          <cell r="Y3741">
            <v>0</v>
          </cell>
          <cell r="Z3741">
            <v>0</v>
          </cell>
          <cell r="AA3741">
            <v>156.46</v>
          </cell>
          <cell r="AB3741">
            <v>166.31</v>
          </cell>
          <cell r="AC3741">
            <v>156.46</v>
          </cell>
        </row>
        <row r="3742">
          <cell r="A3742">
            <v>8699532268747</v>
          </cell>
          <cell r="B3742" t="str">
            <v>H01AX01</v>
          </cell>
          <cell r="C3742" t="str">
            <v>pegvisomant</v>
          </cell>
          <cell r="D3742" t="str">
            <v>REFERANS</v>
          </cell>
          <cell r="E3742" t="str">
            <v>FIYAT KORUMASIZ URUN</v>
          </cell>
          <cell r="F3742">
            <v>0</v>
          </cell>
          <cell r="G3742">
            <v>2</v>
          </cell>
          <cell r="H3742">
            <v>1</v>
          </cell>
          <cell r="I3742">
            <v>0</v>
          </cell>
          <cell r="J3742">
            <v>0</v>
          </cell>
          <cell r="K3742">
            <v>0</v>
          </cell>
          <cell r="L3742" t="str">
            <v>SOMAVERT 10 MG 30 FLAKON</v>
          </cell>
          <cell r="M3742" t="str">
            <v>PEGVISOMANT</v>
          </cell>
          <cell r="N3742" t="str">
            <v>PFIZER</v>
          </cell>
          <cell r="O3742">
            <v>10</v>
          </cell>
          <cell r="P3742" t="str">
            <v>MG</v>
          </cell>
          <cell r="Q3742">
            <v>30</v>
          </cell>
          <cell r="R3742" t="str">
            <v>NORMAL RECETE</v>
          </cell>
          <cell r="S3742" t="str">
            <v>ITHAL</v>
          </cell>
          <cell r="T3742" t="str">
            <v>YUNANISTAN</v>
          </cell>
          <cell r="U3742">
            <v>1655.96</v>
          </cell>
          <cell r="V3742">
            <v>1655.96</v>
          </cell>
          <cell r="W3742">
            <v>1655.96</v>
          </cell>
          <cell r="X3742" t="str">
            <v>YUNANISTAN</v>
          </cell>
          <cell r="Y3742">
            <v>0</v>
          </cell>
          <cell r="Z3742">
            <v>0</v>
          </cell>
          <cell r="AA3742">
            <v>6318.31</v>
          </cell>
          <cell r="AB3742">
            <v>6452.27</v>
          </cell>
          <cell r="AC3742">
            <v>6318.31</v>
          </cell>
        </row>
        <row r="3743">
          <cell r="A3743">
            <v>8699532268761</v>
          </cell>
          <cell r="B3743" t="str">
            <v>H01AX01</v>
          </cell>
          <cell r="C3743" t="str">
            <v>pegvisomant</v>
          </cell>
          <cell r="D3743" t="str">
            <v>REFERANS</v>
          </cell>
          <cell r="E3743" t="str">
            <v>FIYAT KORUMASIZ URUN</v>
          </cell>
          <cell r="F3743">
            <v>0</v>
          </cell>
          <cell r="G3743">
            <v>2</v>
          </cell>
          <cell r="H3743">
            <v>1</v>
          </cell>
          <cell r="I3743">
            <v>0</v>
          </cell>
          <cell r="J3743">
            <v>0</v>
          </cell>
          <cell r="K3743">
            <v>0</v>
          </cell>
          <cell r="L3743" t="str">
            <v>SOMAVERT 20 MG 30 FLAKON</v>
          </cell>
          <cell r="M3743" t="str">
            <v>PEGVISOMANT</v>
          </cell>
          <cell r="N3743" t="str">
            <v>PFIZER</v>
          </cell>
          <cell r="O3743">
            <v>20</v>
          </cell>
          <cell r="P3743" t="str">
            <v>MG</v>
          </cell>
          <cell r="Q3743">
            <v>30</v>
          </cell>
          <cell r="R3743" t="str">
            <v>NORMAL RECETE</v>
          </cell>
          <cell r="S3743" t="str">
            <v>ITHAL</v>
          </cell>
          <cell r="T3743" t="str">
            <v>YUNANISTAN</v>
          </cell>
          <cell r="U3743">
            <v>3276.59</v>
          </cell>
          <cell r="V3743">
            <v>3276.59</v>
          </cell>
          <cell r="W3743">
            <v>3276.59</v>
          </cell>
          <cell r="X3743" t="str">
            <v>YUNANISTAN</v>
          </cell>
          <cell r="Y3743">
            <v>0</v>
          </cell>
          <cell r="Z3743">
            <v>0</v>
          </cell>
          <cell r="AA3743">
            <v>12501.82</v>
          </cell>
          <cell r="AB3743">
            <v>12759.45</v>
          </cell>
          <cell r="AC3743">
            <v>12501.82</v>
          </cell>
        </row>
        <row r="3744">
          <cell r="A3744">
            <v>8699504350203</v>
          </cell>
          <cell r="B3744" t="str">
            <v>D06BB06</v>
          </cell>
          <cell r="C3744" t="str">
            <v>penciclovir</v>
          </cell>
          <cell r="D3744" t="str">
            <v>REFERANS</v>
          </cell>
          <cell r="E3744" t="str">
            <v>FIYAT KORUMASIZ URUN</v>
          </cell>
          <cell r="F3744">
            <v>6</v>
          </cell>
          <cell r="G3744">
            <v>1</v>
          </cell>
          <cell r="H3744">
            <v>1</v>
          </cell>
          <cell r="I3744">
            <v>0</v>
          </cell>
          <cell r="J3744">
            <v>0</v>
          </cell>
          <cell r="K3744">
            <v>0</v>
          </cell>
          <cell r="L3744" t="str">
            <v>VECTAVIR % 1 KREM</v>
          </cell>
          <cell r="M3744" t="str">
            <v>PENSIKLOVIR</v>
          </cell>
          <cell r="N3744" t="str">
            <v>NOVARTIS</v>
          </cell>
          <cell r="O3744">
            <v>1</v>
          </cell>
          <cell r="P3744" t="str">
            <v>%</v>
          </cell>
          <cell r="Q3744">
            <v>2</v>
          </cell>
          <cell r="R3744" t="str">
            <v>NORMAL RECETE</v>
          </cell>
          <cell r="S3744" t="str">
            <v>ITHAL</v>
          </cell>
          <cell r="T3744" t="str">
            <v>ISVICRE</v>
          </cell>
          <cell r="U3744">
            <v>6.68</v>
          </cell>
          <cell r="V3744">
            <v>6.68</v>
          </cell>
          <cell r="W3744">
            <v>6.68</v>
          </cell>
          <cell r="X3744" t="str">
            <v>ISVICRE</v>
          </cell>
          <cell r="Y3744">
            <v>0</v>
          </cell>
          <cell r="Z3744">
            <v>0</v>
          </cell>
          <cell r="AA3744">
            <v>25.48</v>
          </cell>
          <cell r="AB3744">
            <v>27.61</v>
          </cell>
          <cell r="AC3744">
            <v>25.48</v>
          </cell>
        </row>
        <row r="3745">
          <cell r="A3745">
            <v>8699502480018</v>
          </cell>
          <cell r="B3745" t="str">
            <v>P03AC04</v>
          </cell>
          <cell r="C3745" t="str">
            <v>permethrin</v>
          </cell>
          <cell r="D3745" t="str">
            <v>ESDEGER</v>
          </cell>
          <cell r="E3745" t="str">
            <v>FIYAT KORUMALI URUN</v>
          </cell>
          <cell r="F3745">
            <v>0</v>
          </cell>
          <cell r="G3745">
            <v>1</v>
          </cell>
          <cell r="H3745">
            <v>2</v>
          </cell>
          <cell r="I3745">
            <v>0</v>
          </cell>
          <cell r="J3745">
            <v>0</v>
          </cell>
          <cell r="K3745">
            <v>0</v>
          </cell>
          <cell r="L3745" t="str">
            <v>ANTI SKAB  % 5 120 ML LOSYON</v>
          </cell>
          <cell r="M3745" t="str">
            <v>PERMETRIN</v>
          </cell>
          <cell r="N3745" t="str">
            <v>ZENTIVA</v>
          </cell>
          <cell r="O3745">
            <v>5</v>
          </cell>
          <cell r="P3745" t="str">
            <v>%</v>
          </cell>
          <cell r="Q3745">
            <v>120</v>
          </cell>
          <cell r="R3745" t="str">
            <v>NORMAL RECETE</v>
          </cell>
          <cell r="S3745" t="str">
            <v>IMAL</v>
          </cell>
          <cell r="T3745" t="str">
            <v>HOLLANDA</v>
          </cell>
          <cell r="U3745">
            <v>45.26</v>
          </cell>
          <cell r="V3745">
            <v>45.26</v>
          </cell>
          <cell r="W3745">
            <v>36.200000000000003</v>
          </cell>
          <cell r="X3745" t="str">
            <v>HOLLANDA</v>
          </cell>
          <cell r="Y3745">
            <v>0</v>
          </cell>
          <cell r="Z3745">
            <v>0</v>
          </cell>
          <cell r="AA3745">
            <v>20.16</v>
          </cell>
          <cell r="AB3745">
            <v>21.87</v>
          </cell>
          <cell r="AC3745">
            <v>20.16</v>
          </cell>
        </row>
        <row r="3746">
          <cell r="A3746">
            <v>8699502354470</v>
          </cell>
          <cell r="B3746" t="str">
            <v>P03AC04</v>
          </cell>
          <cell r="C3746" t="str">
            <v>permethrin</v>
          </cell>
          <cell r="D3746" t="str">
            <v>ESDEGER</v>
          </cell>
          <cell r="E3746" t="str">
            <v>FIYAT KORUMALI URUN</v>
          </cell>
          <cell r="F3746">
            <v>4</v>
          </cell>
          <cell r="G3746">
            <v>1</v>
          </cell>
          <cell r="H3746">
            <v>2</v>
          </cell>
          <cell r="I3746">
            <v>0</v>
          </cell>
          <cell r="J3746">
            <v>0</v>
          </cell>
          <cell r="K3746">
            <v>0</v>
          </cell>
          <cell r="L3746" t="str">
            <v>ANTI SKAB KREM  % 5 30 GR KREM</v>
          </cell>
          <cell r="M3746" t="str">
            <v>PERMETRIN</v>
          </cell>
          <cell r="N3746" t="str">
            <v>ZENTIVA</v>
          </cell>
          <cell r="O3746">
            <v>0</v>
          </cell>
          <cell r="P3746">
            <v>0</v>
          </cell>
          <cell r="Q3746">
            <v>30</v>
          </cell>
          <cell r="R3746" t="str">
            <v>NORMAL RECETE</v>
          </cell>
          <cell r="S3746" t="str">
            <v>IMAL</v>
          </cell>
          <cell r="T3746" t="str">
            <v>TURKIYE</v>
          </cell>
          <cell r="U3746">
            <v>1.94</v>
          </cell>
          <cell r="V3746">
            <v>1.94</v>
          </cell>
          <cell r="W3746">
            <v>0</v>
          </cell>
          <cell r="X3746" t="str">
            <v>TURKIYE</v>
          </cell>
          <cell r="Y3746">
            <v>0</v>
          </cell>
          <cell r="Z3746">
            <v>0</v>
          </cell>
          <cell r="AA3746">
            <v>7.36</v>
          </cell>
          <cell r="AB3746">
            <v>8.02</v>
          </cell>
          <cell r="AC3746">
            <v>7.36</v>
          </cell>
        </row>
        <row r="3747">
          <cell r="A3747">
            <v>8699584090044</v>
          </cell>
          <cell r="B3747" t="str">
            <v>M03BA01</v>
          </cell>
          <cell r="C3747" t="str">
            <v>phenprobamate</v>
          </cell>
          <cell r="D3747" t="str">
            <v>ESDEGER</v>
          </cell>
          <cell r="E3747" t="str">
            <v>FIYAT KORUMALI URUN</v>
          </cell>
          <cell r="F3747">
            <v>4</v>
          </cell>
          <cell r="G3747">
            <v>1</v>
          </cell>
          <cell r="H3747">
            <v>3</v>
          </cell>
          <cell r="I3747">
            <v>0</v>
          </cell>
          <cell r="J3747">
            <v>0</v>
          </cell>
          <cell r="K3747">
            <v>0</v>
          </cell>
          <cell r="L3747" t="str">
            <v>GAMAKUIL 400 MG 40 FILM TABLET</v>
          </cell>
          <cell r="M3747" t="str">
            <v>PHENPROBAMAT</v>
          </cell>
          <cell r="N3747" t="str">
            <v>EMBIL</v>
          </cell>
          <cell r="O3747">
            <v>400</v>
          </cell>
          <cell r="P3747" t="str">
            <v>MG</v>
          </cell>
          <cell r="Q3747">
            <v>40</v>
          </cell>
          <cell r="R3747" t="str">
            <v>NORMAL RECETE</v>
          </cell>
          <cell r="S3747" t="str">
            <v>IMAL</v>
          </cell>
          <cell r="T3747" t="str">
            <v>TURKIYE</v>
          </cell>
          <cell r="U3747">
            <v>5.72</v>
          </cell>
          <cell r="V3747">
            <v>5.72</v>
          </cell>
          <cell r="W3747">
            <v>5.72</v>
          </cell>
          <cell r="X3747" t="str">
            <v>TURKIYE</v>
          </cell>
          <cell r="Y3747">
            <v>0</v>
          </cell>
          <cell r="Z3747">
            <v>0</v>
          </cell>
          <cell r="AA3747">
            <v>12.09</v>
          </cell>
          <cell r="AB3747">
            <v>13.15</v>
          </cell>
          <cell r="AC3747">
            <v>12.09</v>
          </cell>
        </row>
        <row r="3748">
          <cell r="A3748">
            <v>8699504612080</v>
          </cell>
          <cell r="B3748" t="str">
            <v>S01XA20</v>
          </cell>
          <cell r="C3748" t="str">
            <v>artificial tears and other indifferent preparations</v>
          </cell>
          <cell r="D3748" t="str">
            <v>REFERANS</v>
          </cell>
          <cell r="E3748" t="str">
            <v>FIYAT KORUMASIZ URUN</v>
          </cell>
          <cell r="F3748">
            <v>0</v>
          </cell>
          <cell r="G3748">
            <v>1</v>
          </cell>
          <cell r="H3748">
            <v>1</v>
          </cell>
          <cell r="I3748">
            <v>0</v>
          </cell>
          <cell r="J3748">
            <v>0</v>
          </cell>
          <cell r="K3748">
            <v>0</v>
          </cell>
          <cell r="L3748" t="str">
            <v>SYSTANE LUBRIKANT 4MG/ML+3MG/ML GOZ DAMLASI 15 ML</v>
          </cell>
          <cell r="M3748" t="str">
            <v>POLIETILEN GLIKOL + PROPILEN GLIKOL</v>
          </cell>
          <cell r="N3748" t="str">
            <v>NOVARTIS</v>
          </cell>
          <cell r="O3748" t="str">
            <v>4+3</v>
          </cell>
          <cell r="P3748" t="str">
            <v>MG/ML</v>
          </cell>
          <cell r="Q3748">
            <v>15</v>
          </cell>
          <cell r="R3748" t="str">
            <v>NORMAL RECETE</v>
          </cell>
          <cell r="S3748" t="str">
            <v>ITHAL</v>
          </cell>
          <cell r="T3748" t="str">
            <v>INGILTERE</v>
          </cell>
          <cell r="U3748">
            <v>7.86</v>
          </cell>
          <cell r="V3748">
            <v>7.86</v>
          </cell>
          <cell r="W3748">
            <v>4.71</v>
          </cell>
          <cell r="X3748" t="str">
            <v>INGILTERE</v>
          </cell>
          <cell r="Y3748">
            <v>0</v>
          </cell>
          <cell r="Z3748">
            <v>0</v>
          </cell>
          <cell r="AA3748">
            <v>17.96</v>
          </cell>
          <cell r="AB3748">
            <v>19.489999999999998</v>
          </cell>
          <cell r="AC3748">
            <v>17.96</v>
          </cell>
        </row>
        <row r="3749">
          <cell r="A3749">
            <v>8699760610387</v>
          </cell>
          <cell r="B3749" t="str">
            <v>S01XA20</v>
          </cell>
          <cell r="C3749" t="str">
            <v>artificial tears and other indifferent preparations</v>
          </cell>
          <cell r="D3749" t="str">
            <v>REFERANS</v>
          </cell>
          <cell r="E3749" t="str">
            <v>FIYAT KORUMASIZ URUN</v>
          </cell>
          <cell r="F3749">
            <v>0</v>
          </cell>
          <cell r="G3749">
            <v>1</v>
          </cell>
          <cell r="H3749">
            <v>1</v>
          </cell>
          <cell r="I3749">
            <v>0</v>
          </cell>
          <cell r="J3749">
            <v>0</v>
          </cell>
          <cell r="K3749">
            <v>0</v>
          </cell>
          <cell r="L3749" t="str">
            <v>SYSTANE LUBRIKANT GOZ DAMLASI 15 ML</v>
          </cell>
          <cell r="M3749" t="str">
            <v>POLIETILEN GLIKOL + PROPILEN GLIKOL</v>
          </cell>
          <cell r="N3749" t="str">
            <v>ALCON</v>
          </cell>
          <cell r="O3749" t="str">
            <v>4+3</v>
          </cell>
          <cell r="P3749" t="str">
            <v>MG/ML</v>
          </cell>
          <cell r="Q3749">
            <v>15</v>
          </cell>
          <cell r="R3749" t="str">
            <v>NORMAL RECETE</v>
          </cell>
          <cell r="S3749" t="str">
            <v>ITHAL</v>
          </cell>
          <cell r="T3749" t="str">
            <v>INGILTERE</v>
          </cell>
          <cell r="U3749">
            <v>7.86</v>
          </cell>
          <cell r="V3749">
            <v>7.86</v>
          </cell>
          <cell r="W3749">
            <v>4.71</v>
          </cell>
          <cell r="X3749" t="str">
            <v>INGILTERE</v>
          </cell>
          <cell r="Y3749">
            <v>0</v>
          </cell>
          <cell r="Z3749">
            <v>0</v>
          </cell>
          <cell r="AA3749">
            <v>17.96</v>
          </cell>
          <cell r="AB3749">
            <v>19.489999999999998</v>
          </cell>
          <cell r="AC3749">
            <v>17.96</v>
          </cell>
        </row>
        <row r="3750">
          <cell r="A3750">
            <v>8699760610431</v>
          </cell>
          <cell r="B3750" t="str">
            <v>S01XA20</v>
          </cell>
          <cell r="C3750" t="str">
            <v>artificial tears and other indifferent preparations</v>
          </cell>
          <cell r="D3750" t="str">
            <v>REFERANS</v>
          </cell>
          <cell r="E3750" t="str">
            <v>FIYAT KORUMASIZ URUN</v>
          </cell>
          <cell r="F3750">
            <v>3</v>
          </cell>
          <cell r="G3750" t="str">
            <v>2</v>
          </cell>
          <cell r="H3750">
            <v>2</v>
          </cell>
          <cell r="I3750">
            <v>0</v>
          </cell>
          <cell r="J3750">
            <v>0</v>
          </cell>
          <cell r="K3750">
            <v>0</v>
          </cell>
          <cell r="L3750" t="str">
            <v>OCULOTECT FLUID 50 MG 10 ML STERIL OFTALMIK DAMLA</v>
          </cell>
          <cell r="M3750" t="str">
            <v>POLVIDON</v>
          </cell>
          <cell r="N3750" t="str">
            <v>ALCON</v>
          </cell>
          <cell r="O3750">
            <v>50</v>
          </cell>
          <cell r="P3750" t="str">
            <v>MG</v>
          </cell>
          <cell r="Q3750">
            <v>10</v>
          </cell>
          <cell r="R3750" t="str">
            <v>NORMAL RECETE</v>
          </cell>
          <cell r="S3750" t="str">
            <v>ITHAL</v>
          </cell>
          <cell r="T3750" t="str">
            <v>TURKIYE</v>
          </cell>
          <cell r="U3750">
            <v>1.81</v>
          </cell>
          <cell r="V3750">
            <v>1.81</v>
          </cell>
          <cell r="W3750">
            <v>0</v>
          </cell>
          <cell r="X3750" t="str">
            <v>TURKIYE</v>
          </cell>
          <cell r="Y3750">
            <v>0</v>
          </cell>
          <cell r="Z3750">
            <v>0</v>
          </cell>
          <cell r="AA3750">
            <v>6.88</v>
          </cell>
          <cell r="AB3750">
            <v>7.49</v>
          </cell>
          <cell r="AC3750">
            <v>6.88</v>
          </cell>
        </row>
        <row r="3751">
          <cell r="A3751">
            <v>8699783150129</v>
          </cell>
          <cell r="B3751" t="str">
            <v>N03AX16</v>
          </cell>
          <cell r="C3751" t="str">
            <v>pregabalin</v>
          </cell>
          <cell r="D3751" t="str">
            <v>ESDEGER</v>
          </cell>
          <cell r="E3751" t="str">
            <v>FIYAT KORUMASIZ URUN</v>
          </cell>
          <cell r="F3751">
            <v>0</v>
          </cell>
          <cell r="G3751">
            <v>1</v>
          </cell>
          <cell r="H3751">
            <v>1</v>
          </cell>
          <cell r="I3751">
            <v>0</v>
          </cell>
          <cell r="J3751">
            <v>0</v>
          </cell>
          <cell r="K3751">
            <v>0</v>
          </cell>
          <cell r="L3751" t="str">
            <v>PAGADIN 150 MG 56 KAPSUL</v>
          </cell>
          <cell r="M3751" t="str">
            <v>PREGABALIN</v>
          </cell>
          <cell r="N3751" t="str">
            <v>GEN ILAC</v>
          </cell>
          <cell r="O3751">
            <v>150</v>
          </cell>
          <cell r="P3751" t="str">
            <v>MG</v>
          </cell>
          <cell r="Q3751">
            <v>56</v>
          </cell>
          <cell r="R3751" t="str">
            <v>YESIL RECETE</v>
          </cell>
          <cell r="S3751" t="str">
            <v>IMAL</v>
          </cell>
          <cell r="T3751" t="str">
            <v>YUNANISTAN</v>
          </cell>
          <cell r="U3751">
            <v>12.62</v>
          </cell>
          <cell r="V3751">
            <v>49.84</v>
          </cell>
          <cell r="W3751">
            <v>12.62</v>
          </cell>
          <cell r="X3751" t="str">
            <v>YUNANISTAN</v>
          </cell>
          <cell r="Y3751">
            <v>0</v>
          </cell>
          <cell r="Z3751">
            <v>0</v>
          </cell>
          <cell r="AA3751">
            <v>48.14</v>
          </cell>
          <cell r="AB3751">
            <v>52.09</v>
          </cell>
          <cell r="AC3751">
            <v>48.14</v>
          </cell>
        </row>
        <row r="3752">
          <cell r="A3752">
            <v>8699783150112</v>
          </cell>
          <cell r="B3752" t="str">
            <v>N03AX16</v>
          </cell>
          <cell r="C3752" t="str">
            <v>pregabalin</v>
          </cell>
          <cell r="D3752" t="str">
            <v>ESDEGER</v>
          </cell>
          <cell r="E3752" t="str">
            <v>FIYAT KORUMASIZ URUN</v>
          </cell>
          <cell r="F3752">
            <v>0</v>
          </cell>
          <cell r="G3752">
            <v>1</v>
          </cell>
          <cell r="H3752">
            <v>1</v>
          </cell>
          <cell r="I3752">
            <v>0</v>
          </cell>
          <cell r="J3752">
            <v>0</v>
          </cell>
          <cell r="K3752">
            <v>0</v>
          </cell>
          <cell r="L3752" t="str">
            <v>PAGADIN 25 MG 56 KAPSUL</v>
          </cell>
          <cell r="M3752" t="str">
            <v>PREGABALIN</v>
          </cell>
          <cell r="N3752" t="str">
            <v>GEN ILAC</v>
          </cell>
          <cell r="O3752">
            <v>25</v>
          </cell>
          <cell r="P3752" t="str">
            <v>MG</v>
          </cell>
          <cell r="Q3752">
            <v>56</v>
          </cell>
          <cell r="R3752" t="str">
            <v>YESIL RECETE</v>
          </cell>
          <cell r="S3752" t="str">
            <v>IMAL</v>
          </cell>
          <cell r="T3752" t="str">
            <v>ISPANYA</v>
          </cell>
          <cell r="U3752">
            <v>3.13</v>
          </cell>
          <cell r="V3752">
            <v>11.02</v>
          </cell>
          <cell r="W3752">
            <v>3.13</v>
          </cell>
          <cell r="X3752" t="str">
            <v>ISPANYA</v>
          </cell>
          <cell r="Y3752">
            <v>0</v>
          </cell>
          <cell r="Z3752">
            <v>0</v>
          </cell>
          <cell r="AA3752">
            <v>11.93</v>
          </cell>
          <cell r="AB3752">
            <v>12.98</v>
          </cell>
          <cell r="AC3752">
            <v>11.93</v>
          </cell>
        </row>
        <row r="3753">
          <cell r="A3753">
            <v>8699783150136</v>
          </cell>
          <cell r="B3753" t="str">
            <v>N03AX16</v>
          </cell>
          <cell r="C3753" t="str">
            <v>pregabalin</v>
          </cell>
          <cell r="D3753" t="str">
            <v>ESDEGER</v>
          </cell>
          <cell r="E3753" t="str">
            <v>FIYAT KORUMASIZ URUN</v>
          </cell>
          <cell r="F3753">
            <v>0</v>
          </cell>
          <cell r="G3753">
            <v>1</v>
          </cell>
          <cell r="H3753">
            <v>1</v>
          </cell>
          <cell r="I3753">
            <v>0</v>
          </cell>
          <cell r="J3753">
            <v>0</v>
          </cell>
          <cell r="K3753">
            <v>0</v>
          </cell>
          <cell r="L3753" t="str">
            <v>PAGADIN 300 MG 56 KAPSUL</v>
          </cell>
          <cell r="M3753" t="str">
            <v>PREGABALIN</v>
          </cell>
          <cell r="N3753" t="str">
            <v>GEN ILAC</v>
          </cell>
          <cell r="O3753">
            <v>300</v>
          </cell>
          <cell r="P3753" t="str">
            <v>MG</v>
          </cell>
          <cell r="Q3753">
            <v>56</v>
          </cell>
          <cell r="R3753" t="str">
            <v>YESIL RECETE</v>
          </cell>
          <cell r="S3753" t="str">
            <v>IMAL</v>
          </cell>
          <cell r="T3753" t="str">
            <v>FRANSA</v>
          </cell>
          <cell r="U3753">
            <v>20.16</v>
          </cell>
          <cell r="V3753">
            <v>71.63</v>
          </cell>
          <cell r="W3753">
            <v>20.16</v>
          </cell>
          <cell r="X3753" t="str">
            <v>FRANSA</v>
          </cell>
          <cell r="Y3753">
            <v>0</v>
          </cell>
          <cell r="Z3753">
            <v>0</v>
          </cell>
          <cell r="AA3753">
            <v>76.91</v>
          </cell>
          <cell r="AB3753">
            <v>82.89</v>
          </cell>
          <cell r="AC3753">
            <v>76.91</v>
          </cell>
        </row>
        <row r="3754">
          <cell r="A3754">
            <v>8699783150143</v>
          </cell>
          <cell r="B3754" t="str">
            <v>N03AX16</v>
          </cell>
          <cell r="C3754" t="str">
            <v>pregabalin</v>
          </cell>
          <cell r="D3754" t="str">
            <v>ESDEGER</v>
          </cell>
          <cell r="E3754" t="str">
            <v>FIYAT KORUMASIZ URUN</v>
          </cell>
          <cell r="F3754">
            <v>0</v>
          </cell>
          <cell r="G3754">
            <v>1</v>
          </cell>
          <cell r="H3754">
            <v>1</v>
          </cell>
          <cell r="I3754">
            <v>0</v>
          </cell>
          <cell r="J3754">
            <v>0</v>
          </cell>
          <cell r="K3754">
            <v>0</v>
          </cell>
          <cell r="L3754" t="str">
            <v>PAGADIN 75 MG 14 KAPSUL</v>
          </cell>
          <cell r="M3754" t="str">
            <v>PREGABALIN</v>
          </cell>
          <cell r="N3754" t="str">
            <v>GEN ILAC</v>
          </cell>
          <cell r="O3754">
            <v>75</v>
          </cell>
          <cell r="P3754" t="str">
            <v>MG</v>
          </cell>
          <cell r="Q3754">
            <v>14</v>
          </cell>
          <cell r="R3754" t="str">
            <v>YESIL RECETE</v>
          </cell>
          <cell r="S3754" t="str">
            <v>IMAL</v>
          </cell>
          <cell r="T3754" t="str">
            <v>ITALYA</v>
          </cell>
          <cell r="U3754">
            <v>4.4800000000000004</v>
          </cell>
          <cell r="V3754">
            <v>8.35</v>
          </cell>
          <cell r="W3754">
            <v>4.4800000000000004</v>
          </cell>
          <cell r="X3754" t="str">
            <v>ITALYA</v>
          </cell>
          <cell r="Y3754">
            <v>0</v>
          </cell>
          <cell r="Z3754">
            <v>0</v>
          </cell>
          <cell r="AA3754">
            <v>15.13</v>
          </cell>
          <cell r="AB3754">
            <v>16.440000000000001</v>
          </cell>
          <cell r="AC3754">
            <v>15.13</v>
          </cell>
        </row>
        <row r="3755">
          <cell r="A3755">
            <v>8681309090071</v>
          </cell>
          <cell r="B3755" t="str">
            <v>N03AX</v>
          </cell>
          <cell r="C3755" t="str">
            <v>Other antiepileptics</v>
          </cell>
          <cell r="D3755" t="str">
            <v>ESDEGER</v>
          </cell>
          <cell r="E3755" t="str">
            <v>FIYAT KORUMASIZ URUN</v>
          </cell>
          <cell r="F3755">
            <v>0</v>
          </cell>
          <cell r="G3755">
            <v>1</v>
          </cell>
          <cell r="H3755">
            <v>1</v>
          </cell>
          <cell r="I3755">
            <v>0</v>
          </cell>
          <cell r="J3755">
            <v>0</v>
          </cell>
          <cell r="K3755">
            <v>0</v>
          </cell>
          <cell r="L3755" t="str">
            <v>BEGOLIN PLUS 150 MG/1 MG 56 FILM TABLET</v>
          </cell>
          <cell r="M3755" t="str">
            <v>PREGABALIN + VITAMIN B12</v>
          </cell>
          <cell r="N3755" t="str">
            <v>POLPHARMA</v>
          </cell>
          <cell r="O3755" t="str">
            <v>150+1</v>
          </cell>
          <cell r="P3755" t="str">
            <v>MG</v>
          </cell>
          <cell r="Q3755">
            <v>56</v>
          </cell>
          <cell r="R3755" t="str">
            <v>YESIL RECETE</v>
          </cell>
          <cell r="S3755" t="str">
            <v>IMAL</v>
          </cell>
          <cell r="T3755" t="str">
            <v>FRANSA</v>
          </cell>
          <cell r="U3755">
            <v>49.82</v>
          </cell>
          <cell r="V3755">
            <v>49.82</v>
          </cell>
          <cell r="W3755">
            <v>29.89</v>
          </cell>
          <cell r="X3755" t="str">
            <v>FRANSA</v>
          </cell>
          <cell r="Y3755">
            <v>0</v>
          </cell>
          <cell r="Z3755">
            <v>0</v>
          </cell>
          <cell r="AA3755">
            <v>80.59</v>
          </cell>
          <cell r="AB3755">
            <v>86.83</v>
          </cell>
          <cell r="AC3755">
            <v>80.59</v>
          </cell>
        </row>
        <row r="3756">
          <cell r="A3756">
            <v>8681309090095</v>
          </cell>
          <cell r="B3756" t="str">
            <v>N03AX</v>
          </cell>
          <cell r="C3756" t="str">
            <v>Other antiepileptics</v>
          </cell>
          <cell r="D3756" t="str">
            <v>ESDEGER</v>
          </cell>
          <cell r="E3756" t="str">
            <v>FIYAT KORUMASIZ URUN</v>
          </cell>
          <cell r="F3756">
            <v>3</v>
          </cell>
          <cell r="G3756">
            <v>1</v>
          </cell>
          <cell r="H3756">
            <v>1</v>
          </cell>
          <cell r="I3756">
            <v>0</v>
          </cell>
          <cell r="J3756">
            <v>0</v>
          </cell>
          <cell r="K3756">
            <v>0</v>
          </cell>
          <cell r="L3756" t="str">
            <v>BEGOLIN PLUS 75 MG/1 MG 14 FILM TABLET</v>
          </cell>
          <cell r="M3756" t="str">
            <v>PREGABALIN + VITAMIN B12</v>
          </cell>
          <cell r="N3756" t="str">
            <v>POLPHARMA</v>
          </cell>
          <cell r="O3756" t="str">
            <v>75+1</v>
          </cell>
          <cell r="P3756" t="str">
            <v>MG</v>
          </cell>
          <cell r="Q3756">
            <v>14</v>
          </cell>
          <cell r="R3756" t="str">
            <v>YESIL RECETE</v>
          </cell>
          <cell r="S3756" t="str">
            <v>IMAL</v>
          </cell>
          <cell r="T3756" t="str">
            <v>FRANSA</v>
          </cell>
          <cell r="U3756">
            <v>8.35</v>
          </cell>
          <cell r="V3756">
            <v>8.35</v>
          </cell>
          <cell r="W3756">
            <v>5.01</v>
          </cell>
          <cell r="X3756" t="str">
            <v>FRANSA</v>
          </cell>
          <cell r="Y3756">
            <v>0</v>
          </cell>
          <cell r="Z3756">
            <v>0</v>
          </cell>
          <cell r="AA3756">
            <v>6.88</v>
          </cell>
          <cell r="AB3756">
            <v>7.49</v>
          </cell>
          <cell r="AC3756">
            <v>6.88</v>
          </cell>
        </row>
        <row r="3757">
          <cell r="A3757">
            <v>8697929021418</v>
          </cell>
          <cell r="B3757" t="str">
            <v>N03AX</v>
          </cell>
          <cell r="C3757" t="str">
            <v>Other antiepileptics</v>
          </cell>
          <cell r="D3757" t="str">
            <v>ESDEGER</v>
          </cell>
          <cell r="E3757" t="str">
            <v>FIYAT KORUMASIZ URUN</v>
          </cell>
          <cell r="F3757">
            <v>0</v>
          </cell>
          <cell r="G3757">
            <v>1</v>
          </cell>
          <cell r="H3757">
            <v>3</v>
          </cell>
          <cell r="I3757">
            <v>0</v>
          </cell>
          <cell r="J3757">
            <v>0</v>
          </cell>
          <cell r="K3757">
            <v>0</v>
          </cell>
          <cell r="L3757" t="str">
            <v>PREPLUS B12 150/1 MG 60 EFERVESAN TABLET</v>
          </cell>
          <cell r="M3757" t="str">
            <v>PREGABALIN + VITAMIN B12</v>
          </cell>
          <cell r="N3757" t="str">
            <v>VITALIS</v>
          </cell>
          <cell r="O3757" t="str">
            <v>150+1</v>
          </cell>
          <cell r="P3757" t="str">
            <v>MG</v>
          </cell>
          <cell r="Q3757">
            <v>60</v>
          </cell>
          <cell r="R3757" t="str">
            <v>YESIL RECETE</v>
          </cell>
          <cell r="S3757" t="str">
            <v>IMAL</v>
          </cell>
          <cell r="T3757" t="str">
            <v>TURKIYE</v>
          </cell>
          <cell r="U3757">
            <v>32.020000000000003</v>
          </cell>
          <cell r="V3757">
            <v>32.020000000000003</v>
          </cell>
          <cell r="W3757">
            <v>32.020000000000003</v>
          </cell>
          <cell r="X3757" t="str">
            <v>TURKIYE</v>
          </cell>
          <cell r="Y3757">
            <v>0</v>
          </cell>
          <cell r="Z3757">
            <v>0</v>
          </cell>
          <cell r="AA3757">
            <v>103.75</v>
          </cell>
          <cell r="AB3757">
            <v>111.5</v>
          </cell>
          <cell r="AC3757">
            <v>103.75</v>
          </cell>
        </row>
        <row r="3758">
          <cell r="A3758">
            <v>8697929021395</v>
          </cell>
          <cell r="B3758" t="str">
            <v>N03AX</v>
          </cell>
          <cell r="C3758" t="str">
            <v>Other antiepileptics</v>
          </cell>
          <cell r="D3758" t="str">
            <v>ESDEGER</v>
          </cell>
          <cell r="E3758" t="str">
            <v>FIYAT KORUMASIZ URUN</v>
          </cell>
          <cell r="F3758">
            <v>0</v>
          </cell>
          <cell r="G3758">
            <v>1</v>
          </cell>
          <cell r="H3758">
            <v>3</v>
          </cell>
          <cell r="I3758">
            <v>0</v>
          </cell>
          <cell r="J3758">
            <v>0</v>
          </cell>
          <cell r="K3758">
            <v>0</v>
          </cell>
          <cell r="L3758" t="str">
            <v>PREPLUS B12 25/1 MG 60 EFERVESAN TABLET</v>
          </cell>
          <cell r="M3758" t="str">
            <v>PREGABALIN + VITAMIN B12</v>
          </cell>
          <cell r="N3758" t="str">
            <v>VITALIS</v>
          </cell>
          <cell r="O3758" t="str">
            <v>25+1</v>
          </cell>
          <cell r="P3758" t="str">
            <v>MG</v>
          </cell>
          <cell r="Q3758">
            <v>60</v>
          </cell>
          <cell r="R3758" t="str">
            <v>YESIL RECETE</v>
          </cell>
          <cell r="S3758" t="str">
            <v>IMAL</v>
          </cell>
          <cell r="T3758" t="str">
            <v>TURKIYE</v>
          </cell>
          <cell r="U3758">
            <v>6.96</v>
          </cell>
          <cell r="V3758">
            <v>6.96</v>
          </cell>
          <cell r="W3758">
            <v>6.96</v>
          </cell>
          <cell r="X3758" t="str">
            <v>TURKIYE</v>
          </cell>
          <cell r="Y3758">
            <v>0</v>
          </cell>
          <cell r="Z3758">
            <v>0</v>
          </cell>
          <cell r="AA3758">
            <v>26.51</v>
          </cell>
          <cell r="AB3758">
            <v>28.73</v>
          </cell>
          <cell r="AC3758">
            <v>26.51</v>
          </cell>
        </row>
        <row r="3759">
          <cell r="A3759">
            <v>8697929021401</v>
          </cell>
          <cell r="B3759" t="str">
            <v>N03AX</v>
          </cell>
          <cell r="C3759" t="str">
            <v>Other antiepileptics</v>
          </cell>
          <cell r="D3759" t="str">
            <v>ESDEGER</v>
          </cell>
          <cell r="E3759" t="str">
            <v>FIYAT KORUMASIZ URUN</v>
          </cell>
          <cell r="F3759">
            <v>0</v>
          </cell>
          <cell r="G3759">
            <v>1</v>
          </cell>
          <cell r="H3759">
            <v>3</v>
          </cell>
          <cell r="I3759">
            <v>0</v>
          </cell>
          <cell r="J3759">
            <v>0</v>
          </cell>
          <cell r="K3759">
            <v>0</v>
          </cell>
          <cell r="L3759" t="str">
            <v>PREPLUS B12 75/1 MG 60 EFERVESAN TABLET</v>
          </cell>
          <cell r="M3759" t="str">
            <v>PREGABALIN + VITAMIN B12</v>
          </cell>
          <cell r="N3759" t="str">
            <v>VITALIS</v>
          </cell>
          <cell r="O3759" t="str">
            <v>75+1</v>
          </cell>
          <cell r="P3759" t="str">
            <v>MG</v>
          </cell>
          <cell r="Q3759">
            <v>60</v>
          </cell>
          <cell r="R3759" t="str">
            <v>YESIL RECETE</v>
          </cell>
          <cell r="S3759" t="str">
            <v>IMAL</v>
          </cell>
          <cell r="T3759" t="str">
            <v>TURKIYE</v>
          </cell>
          <cell r="U3759">
            <v>21.39</v>
          </cell>
          <cell r="V3759">
            <v>21.39</v>
          </cell>
          <cell r="W3759">
            <v>21.39</v>
          </cell>
          <cell r="X3759" t="str">
            <v>TURKIYE</v>
          </cell>
          <cell r="Y3759">
            <v>0</v>
          </cell>
          <cell r="Z3759">
            <v>0</v>
          </cell>
          <cell r="AA3759">
            <v>60.24</v>
          </cell>
          <cell r="AB3759">
            <v>65.05</v>
          </cell>
          <cell r="AC3759">
            <v>60.24</v>
          </cell>
        </row>
        <row r="3760">
          <cell r="A3760">
            <v>8699745014667</v>
          </cell>
          <cell r="B3760" t="str">
            <v>V06DE</v>
          </cell>
          <cell r="C3760" t="str">
            <v>Amino acids /carbohydrates/minerals/vita 
mins combinations</v>
          </cell>
          <cell r="D3760" t="str">
            <v>REFERANS</v>
          </cell>
          <cell r="E3760" t="str">
            <v>FIYAT KORUMASIZ URUN</v>
          </cell>
          <cell r="F3760">
            <v>2</v>
          </cell>
          <cell r="G3760">
            <v>2</v>
          </cell>
          <cell r="H3760">
            <v>1</v>
          </cell>
          <cell r="I3760">
            <v>0</v>
          </cell>
          <cell r="J3760">
            <v>0</v>
          </cell>
          <cell r="K3760">
            <v>0</v>
          </cell>
          <cell r="L3760" t="str">
            <v>OS 2 SECUNDA 500 G</v>
          </cell>
          <cell r="M3760" t="str">
            <v>PROTEIN+KARBONHIDRAT+VIT+MINERAL</v>
          </cell>
          <cell r="N3760" t="str">
            <v>NUMIL</v>
          </cell>
          <cell r="O3760">
            <v>500</v>
          </cell>
          <cell r="P3760" t="str">
            <v>G</v>
          </cell>
          <cell r="Q3760">
            <v>1</v>
          </cell>
          <cell r="R3760" t="str">
            <v>NORMAL RECETE</v>
          </cell>
          <cell r="S3760" t="str">
            <v>ITHAL</v>
          </cell>
          <cell r="T3760" t="str">
            <v>YUNANISTAN</v>
          </cell>
          <cell r="U3760">
            <v>215</v>
          </cell>
          <cell r="V3760">
            <v>215</v>
          </cell>
          <cell r="W3760">
            <v>215</v>
          </cell>
          <cell r="X3760" t="str">
            <v>YUNANISTAN</v>
          </cell>
          <cell r="Y3760">
            <v>0</v>
          </cell>
          <cell r="Z3760">
            <v>0</v>
          </cell>
          <cell r="AA3760">
            <v>503.95</v>
          </cell>
          <cell r="AB3760">
            <v>521.62</v>
          </cell>
          <cell r="AC3760">
            <v>503.95</v>
          </cell>
        </row>
        <row r="3761">
          <cell r="A3761">
            <v>8699745000165</v>
          </cell>
          <cell r="B3761" t="str">
            <v>V06C</v>
          </cell>
          <cell r="C3761" t="str">
            <v>infant formulas</v>
          </cell>
          <cell r="D3761" t="str">
            <v>REFERANS</v>
          </cell>
          <cell r="E3761" t="str">
            <v>FIYAT KORUMASIZ URUN</v>
          </cell>
          <cell r="F3761">
            <v>2</v>
          </cell>
          <cell r="G3761">
            <v>2</v>
          </cell>
          <cell r="H3761">
            <v>1</v>
          </cell>
          <cell r="I3761">
            <v>0</v>
          </cell>
          <cell r="J3761">
            <v>0</v>
          </cell>
          <cell r="K3761">
            <v>0</v>
          </cell>
          <cell r="L3761" t="str">
            <v>LEU 1   500 GR METAL KUTU ICINDE TOZ</v>
          </cell>
          <cell r="M3761" t="str">
            <v>PROTEIN+KARBONHIDRAT+YAG</v>
          </cell>
          <cell r="N3761" t="str">
            <v>NUMIL</v>
          </cell>
          <cell r="O3761">
            <v>500</v>
          </cell>
          <cell r="P3761" t="str">
            <v>G</v>
          </cell>
          <cell r="Q3761">
            <v>1</v>
          </cell>
          <cell r="R3761" t="str">
            <v>NORMAL RECETE</v>
          </cell>
          <cell r="S3761" t="str">
            <v>ITHAL</v>
          </cell>
          <cell r="T3761" t="str">
            <v>ITALYA</v>
          </cell>
          <cell r="U3761">
            <v>188.44</v>
          </cell>
          <cell r="V3761">
            <v>188.44</v>
          </cell>
          <cell r="W3761">
            <v>188.44</v>
          </cell>
          <cell r="X3761" t="str">
            <v>ITALYA</v>
          </cell>
          <cell r="Y3761">
            <v>0</v>
          </cell>
          <cell r="Z3761">
            <v>0</v>
          </cell>
          <cell r="AA3761">
            <v>703.23</v>
          </cell>
          <cell r="AB3761">
            <v>724.89</v>
          </cell>
          <cell r="AC3761">
            <v>703.23</v>
          </cell>
        </row>
        <row r="3762">
          <cell r="A3762">
            <v>8699711000465</v>
          </cell>
          <cell r="B3762" t="str">
            <v>V06CA</v>
          </cell>
          <cell r="C3762" t="str">
            <v>nutrients without phenylalanine</v>
          </cell>
          <cell r="D3762" t="str">
            <v>REFERANS</v>
          </cell>
          <cell r="E3762" t="str">
            <v>FIYAT KORUMASIZ URUN</v>
          </cell>
          <cell r="F3762">
            <v>2</v>
          </cell>
          <cell r="G3762">
            <v>2</v>
          </cell>
          <cell r="H3762">
            <v>1</v>
          </cell>
          <cell r="I3762">
            <v>0</v>
          </cell>
          <cell r="J3762">
            <v>0</v>
          </cell>
          <cell r="K3762">
            <v>0</v>
          </cell>
          <cell r="L3762" t="str">
            <v>PKU 1</v>
          </cell>
          <cell r="M3762" t="str">
            <v>PROTEIN+KARBONHIDRAT+YAG</v>
          </cell>
          <cell r="N3762" t="str">
            <v>NUMIL</v>
          </cell>
          <cell r="O3762">
            <v>500</v>
          </cell>
          <cell r="P3762" t="str">
            <v>G</v>
          </cell>
          <cell r="Q3762">
            <v>1</v>
          </cell>
          <cell r="R3762" t="str">
            <v>NORMAL RECETE</v>
          </cell>
          <cell r="S3762" t="str">
            <v>ITHAL</v>
          </cell>
          <cell r="T3762" t="str">
            <v>YUNANISTAN</v>
          </cell>
          <cell r="U3762">
            <v>95.58</v>
          </cell>
          <cell r="V3762">
            <v>95.58</v>
          </cell>
          <cell r="W3762">
            <v>95.58</v>
          </cell>
          <cell r="X3762" t="str">
            <v>YUNANISTAN</v>
          </cell>
          <cell r="Y3762">
            <v>0</v>
          </cell>
          <cell r="Z3762">
            <v>0</v>
          </cell>
          <cell r="AA3762">
            <v>364.67</v>
          </cell>
          <cell r="AB3762">
            <v>379.56</v>
          </cell>
          <cell r="AC3762">
            <v>364.67</v>
          </cell>
        </row>
        <row r="3763">
          <cell r="A3763">
            <v>8699745001285</v>
          </cell>
          <cell r="B3763" t="str">
            <v>V06DE</v>
          </cell>
          <cell r="C3763" t="str">
            <v>Amino acids/carbohydrates/minerals/vitamins, combinations</v>
          </cell>
          <cell r="D3763" t="str">
            <v>REFERANS</v>
          </cell>
          <cell r="E3763" t="str">
            <v>FIYAT KORUMASIZ URUN</v>
          </cell>
          <cell r="F3763">
            <v>2</v>
          </cell>
          <cell r="G3763">
            <v>2</v>
          </cell>
          <cell r="H3763">
            <v>1</v>
          </cell>
          <cell r="I3763">
            <v>0</v>
          </cell>
          <cell r="J3763">
            <v>0</v>
          </cell>
          <cell r="K3763">
            <v>0</v>
          </cell>
          <cell r="L3763" t="str">
            <v>PKU 2 SECUNDA 500 GR METAL KUTU ICINDE TOZ</v>
          </cell>
          <cell r="M3763" t="str">
            <v>PROTEIN+KARBONHIDRAT+YAG</v>
          </cell>
          <cell r="N3763" t="str">
            <v>NUMIL</v>
          </cell>
          <cell r="O3763">
            <v>500</v>
          </cell>
          <cell r="P3763" t="str">
            <v>G</v>
          </cell>
          <cell r="Q3763">
            <v>1</v>
          </cell>
          <cell r="R3763" t="str">
            <v>NORMAL RECETE</v>
          </cell>
          <cell r="S3763" t="str">
            <v>ITHAL</v>
          </cell>
          <cell r="T3763" t="str">
            <v>YUNANISTAN</v>
          </cell>
          <cell r="U3763">
            <v>142.41</v>
          </cell>
          <cell r="V3763">
            <v>142.41</v>
          </cell>
          <cell r="W3763">
            <v>142.41</v>
          </cell>
          <cell r="X3763" t="str">
            <v>YUNANISTAN</v>
          </cell>
          <cell r="Y3763">
            <v>0</v>
          </cell>
          <cell r="Z3763">
            <v>0</v>
          </cell>
          <cell r="AA3763">
            <v>389.39</v>
          </cell>
          <cell r="AB3763">
            <v>404.77</v>
          </cell>
          <cell r="AC3763">
            <v>389.39</v>
          </cell>
        </row>
        <row r="3764">
          <cell r="A3764">
            <v>8690692990552</v>
          </cell>
          <cell r="B3764" t="str">
            <v>V06DB</v>
          </cell>
          <cell r="C3764" t="str">
            <v>fat/carbohydrates/proteins/minerals/vitamins, combinations</v>
          </cell>
          <cell r="D3764" t="str">
            <v>REFERANS</v>
          </cell>
          <cell r="E3764" t="str">
            <v>FIYAT KORUMASIZ URUN</v>
          </cell>
          <cell r="F3764">
            <v>2</v>
          </cell>
          <cell r="G3764">
            <v>2</v>
          </cell>
          <cell r="H3764">
            <v>1</v>
          </cell>
          <cell r="I3764">
            <v>0</v>
          </cell>
          <cell r="J3764">
            <v>0</v>
          </cell>
          <cell r="K3764">
            <v>0</v>
          </cell>
          <cell r="L3764" t="str">
            <v>IMPACT ORAL RTD KAHVE 237 ML</v>
          </cell>
          <cell r="M3764" t="str">
            <v>PROTEIN+KARBONHIDRAT+YAG+VIT+MINERAL</v>
          </cell>
          <cell r="N3764" t="str">
            <v>NESTLE</v>
          </cell>
          <cell r="O3764">
            <v>237</v>
          </cell>
          <cell r="P3764" t="str">
            <v>ML</v>
          </cell>
          <cell r="Q3764">
            <v>1</v>
          </cell>
          <cell r="R3764" t="str">
            <v>NORMAL RECETE</v>
          </cell>
          <cell r="S3764" t="str">
            <v>ITHAL</v>
          </cell>
          <cell r="T3764" t="str">
            <v>FRANSA</v>
          </cell>
          <cell r="U3764">
            <v>5.24</v>
          </cell>
          <cell r="V3764">
            <v>5.24</v>
          </cell>
          <cell r="W3764">
            <v>5.24</v>
          </cell>
          <cell r="X3764" t="str">
            <v>FRANSA</v>
          </cell>
          <cell r="Y3764">
            <v>0</v>
          </cell>
          <cell r="Z3764">
            <v>0</v>
          </cell>
          <cell r="AA3764">
            <v>19.84</v>
          </cell>
          <cell r="AB3764">
            <v>21.52</v>
          </cell>
          <cell r="AC3764">
            <v>19.84</v>
          </cell>
        </row>
        <row r="3765">
          <cell r="A3765">
            <v>8699745000080</v>
          </cell>
          <cell r="B3765" t="str">
            <v>V06DE</v>
          </cell>
          <cell r="C3765" t="str">
            <v>amino acids/carbohydrates/minerals/vitamins, combinations</v>
          </cell>
          <cell r="D3765" t="str">
            <v>REFERANS</v>
          </cell>
          <cell r="E3765" t="str">
            <v>FIYAT KORUMASIZ URUN</v>
          </cell>
          <cell r="F3765">
            <v>2</v>
          </cell>
          <cell r="G3765">
            <v>2</v>
          </cell>
          <cell r="H3765">
            <v>1</v>
          </cell>
          <cell r="I3765">
            <v>0</v>
          </cell>
          <cell r="J3765">
            <v>0</v>
          </cell>
          <cell r="K3765">
            <v>0</v>
          </cell>
          <cell r="L3765" t="str">
            <v>HOM 1 500 G</v>
          </cell>
          <cell r="M3765" t="str">
            <v>PROTEIN+KARBONHIDRAT+YAG+VIT+MINERAL+ESER ELEMENT</v>
          </cell>
          <cell r="N3765" t="str">
            <v>NUMIL</v>
          </cell>
          <cell r="O3765">
            <v>500</v>
          </cell>
          <cell r="P3765" t="str">
            <v>G</v>
          </cell>
          <cell r="Q3765">
            <v>1</v>
          </cell>
          <cell r="R3765" t="str">
            <v>NORMAL RECETE</v>
          </cell>
          <cell r="S3765" t="str">
            <v>ITHAL</v>
          </cell>
          <cell r="T3765" t="str">
            <v>ITALYA</v>
          </cell>
          <cell r="U3765">
            <v>188.44</v>
          </cell>
          <cell r="V3765">
            <v>188.44</v>
          </cell>
          <cell r="W3765">
            <v>188.44</v>
          </cell>
          <cell r="X3765" t="str">
            <v>ITALYA</v>
          </cell>
          <cell r="Y3765">
            <v>0</v>
          </cell>
          <cell r="Z3765">
            <v>0</v>
          </cell>
          <cell r="AA3765">
            <v>677.31</v>
          </cell>
          <cell r="AB3765">
            <v>698.45</v>
          </cell>
          <cell r="AC3765">
            <v>677.31</v>
          </cell>
        </row>
        <row r="3766">
          <cell r="A3766">
            <v>8699745000042</v>
          </cell>
          <cell r="B3766" t="str">
            <v>V06DE</v>
          </cell>
          <cell r="C3766" t="str">
            <v>amino acids/carbohydrates/minerals/vitamins, combinations</v>
          </cell>
          <cell r="D3766" t="str">
            <v>REFERANS</v>
          </cell>
          <cell r="E3766" t="str">
            <v>FIYAT KORUMASIZ URUN</v>
          </cell>
          <cell r="F3766">
            <v>2</v>
          </cell>
          <cell r="G3766">
            <v>2</v>
          </cell>
          <cell r="H3766">
            <v>1</v>
          </cell>
          <cell r="I3766">
            <v>0</v>
          </cell>
          <cell r="J3766">
            <v>0</v>
          </cell>
          <cell r="K3766">
            <v>0</v>
          </cell>
          <cell r="L3766" t="str">
            <v>MSUD 1 500 G</v>
          </cell>
          <cell r="M3766" t="str">
            <v>PROTEIN+KARBONHIDRAT+YAG+VIT+MINERAL+ESER ELEMENT</v>
          </cell>
          <cell r="N3766" t="str">
            <v>NUMIL</v>
          </cell>
          <cell r="O3766">
            <v>500</v>
          </cell>
          <cell r="P3766" t="str">
            <v>G</v>
          </cell>
          <cell r="Q3766">
            <v>1</v>
          </cell>
          <cell r="R3766" t="str">
            <v>NORMAL RECETE</v>
          </cell>
          <cell r="S3766" t="str">
            <v>ITHAL</v>
          </cell>
          <cell r="T3766" t="str">
            <v>PORTEKIZ</v>
          </cell>
          <cell r="U3766">
            <v>161.93</v>
          </cell>
          <cell r="V3766">
            <v>161.93</v>
          </cell>
          <cell r="W3766">
            <v>161.93</v>
          </cell>
          <cell r="X3766" t="str">
            <v>PORTEKIZ</v>
          </cell>
          <cell r="Y3766">
            <v>0</v>
          </cell>
          <cell r="Z3766">
            <v>0</v>
          </cell>
          <cell r="AA3766">
            <v>617.84</v>
          </cell>
          <cell r="AB3766">
            <v>637.79</v>
          </cell>
          <cell r="AC3766">
            <v>617.84</v>
          </cell>
        </row>
        <row r="3767">
          <cell r="A3767">
            <v>8699745000066</v>
          </cell>
          <cell r="B3767" t="str">
            <v>V06C</v>
          </cell>
          <cell r="C3767" t="str">
            <v>infant formulas</v>
          </cell>
          <cell r="D3767" t="str">
            <v>REFERANS</v>
          </cell>
          <cell r="E3767" t="str">
            <v>FIYAT KORUMASIZ URUN</v>
          </cell>
          <cell r="F3767">
            <v>2</v>
          </cell>
          <cell r="G3767">
            <v>2</v>
          </cell>
          <cell r="H3767">
            <v>1</v>
          </cell>
          <cell r="I3767">
            <v>0</v>
          </cell>
          <cell r="J3767">
            <v>0</v>
          </cell>
          <cell r="K3767">
            <v>0</v>
          </cell>
          <cell r="L3767" t="str">
            <v>OS 1 500 G</v>
          </cell>
          <cell r="M3767" t="str">
            <v>PROTEIN+KARBONHIDRAT+YAG+VIT+MINERAL+ESER ELEMENT</v>
          </cell>
          <cell r="N3767" t="str">
            <v>NUMIL</v>
          </cell>
          <cell r="O3767">
            <v>500</v>
          </cell>
          <cell r="P3767" t="str">
            <v>G</v>
          </cell>
          <cell r="Q3767">
            <v>1</v>
          </cell>
          <cell r="R3767" t="str">
            <v>NORMAL RECETE</v>
          </cell>
          <cell r="S3767" t="str">
            <v>ITHAL</v>
          </cell>
          <cell r="T3767" t="str">
            <v>YUNANISTAN</v>
          </cell>
          <cell r="U3767">
            <v>130.6</v>
          </cell>
          <cell r="V3767">
            <v>130.6</v>
          </cell>
          <cell r="W3767">
            <v>130.6</v>
          </cell>
          <cell r="X3767" t="str">
            <v>YUNANISTAN</v>
          </cell>
          <cell r="Y3767">
            <v>0</v>
          </cell>
          <cell r="Z3767">
            <v>0</v>
          </cell>
          <cell r="AA3767">
            <v>496.35</v>
          </cell>
          <cell r="AB3767">
            <v>513.87</v>
          </cell>
          <cell r="AC3767">
            <v>496.35</v>
          </cell>
        </row>
        <row r="3768">
          <cell r="A3768">
            <v>8699745000103</v>
          </cell>
          <cell r="B3768" t="str">
            <v>V06CA</v>
          </cell>
          <cell r="C3768" t="str">
            <v>nutrients without phenylalanine</v>
          </cell>
          <cell r="D3768" t="str">
            <v>REFERANS</v>
          </cell>
          <cell r="E3768" t="str">
            <v>FIYAT KORUMASIZ URUN</v>
          </cell>
          <cell r="F3768">
            <v>2</v>
          </cell>
          <cell r="G3768">
            <v>2</v>
          </cell>
          <cell r="H3768">
            <v>1</v>
          </cell>
          <cell r="I3768">
            <v>0</v>
          </cell>
          <cell r="J3768">
            <v>0</v>
          </cell>
          <cell r="K3768">
            <v>0</v>
          </cell>
          <cell r="L3768" t="str">
            <v>TYR 1 500 G</v>
          </cell>
          <cell r="M3768" t="str">
            <v>PROTEIN+KARBONHIDRAT+YAG+VITAMIN+MINERAL+ESER ELEMENT</v>
          </cell>
          <cell r="N3768" t="str">
            <v>NUMIL</v>
          </cell>
          <cell r="O3768">
            <v>500</v>
          </cell>
          <cell r="P3768" t="str">
            <v>G</v>
          </cell>
          <cell r="Q3768">
            <v>1</v>
          </cell>
          <cell r="R3768" t="str">
            <v>NORMAL RECETE</v>
          </cell>
          <cell r="S3768" t="str">
            <v>ITHAL</v>
          </cell>
          <cell r="T3768" t="str">
            <v>PORTEKIZ</v>
          </cell>
          <cell r="U3768">
            <v>156.49</v>
          </cell>
          <cell r="V3768">
            <v>156.49</v>
          </cell>
          <cell r="W3768">
            <v>156.49</v>
          </cell>
          <cell r="X3768" t="str">
            <v>PORTEKIZ</v>
          </cell>
          <cell r="Y3768">
            <v>0</v>
          </cell>
          <cell r="Z3768">
            <v>0</v>
          </cell>
          <cell r="AA3768">
            <v>597.08000000000004</v>
          </cell>
          <cell r="AB3768">
            <v>616.62</v>
          </cell>
          <cell r="AC3768">
            <v>597.08000000000004</v>
          </cell>
        </row>
        <row r="3769">
          <cell r="A3769">
            <v>8699517011634</v>
          </cell>
          <cell r="B3769" t="str">
            <v>C09AA05</v>
          </cell>
          <cell r="C3769" t="str">
            <v>ramipril</v>
          </cell>
          <cell r="D3769" t="str">
            <v>ESDEGER</v>
          </cell>
          <cell r="E3769" t="str">
            <v>FIYAT KORUMASIZ URUN</v>
          </cell>
          <cell r="F3769">
            <v>0</v>
          </cell>
          <cell r="G3769">
            <v>5</v>
          </cell>
          <cell r="H3769">
            <v>1</v>
          </cell>
          <cell r="I3769">
            <v>0</v>
          </cell>
          <cell r="J3769">
            <v>0</v>
          </cell>
          <cell r="K3769">
            <v>0</v>
          </cell>
          <cell r="L3769" t="str">
            <v>BLOKACE 10 MG 30 TABLET</v>
          </cell>
          <cell r="M3769" t="str">
            <v>RAMIPRIL</v>
          </cell>
          <cell r="N3769" t="str">
            <v>ACTAVIS ILAC</v>
          </cell>
          <cell r="O3769">
            <v>10</v>
          </cell>
          <cell r="P3769" t="str">
            <v>MG</v>
          </cell>
          <cell r="Q3769">
            <v>30</v>
          </cell>
          <cell r="R3769" t="str">
            <v>NORMAL RECETE</v>
          </cell>
          <cell r="S3769" t="str">
            <v>ITHAL</v>
          </cell>
          <cell r="T3769" t="str">
            <v>ITALYA</v>
          </cell>
          <cell r="U3769">
            <v>5.2</v>
          </cell>
          <cell r="V3769">
            <v>5.2</v>
          </cell>
          <cell r="W3769">
            <v>3.12</v>
          </cell>
          <cell r="X3769" t="str">
            <v>ITALYA</v>
          </cell>
          <cell r="Y3769">
            <v>0</v>
          </cell>
          <cell r="Z3769">
            <v>0</v>
          </cell>
          <cell r="AA3769">
            <v>11.84</v>
          </cell>
          <cell r="AB3769">
            <v>12.88</v>
          </cell>
          <cell r="AC3769">
            <v>11.84</v>
          </cell>
        </row>
        <row r="3770">
          <cell r="A3770">
            <v>8699517011610</v>
          </cell>
          <cell r="B3770" t="str">
            <v>C09AA05</v>
          </cell>
          <cell r="C3770" t="str">
            <v>ramipril</v>
          </cell>
          <cell r="D3770" t="str">
            <v>ESDEGER</v>
          </cell>
          <cell r="E3770" t="str">
            <v>FIYAT KORUMASIZ URUN</v>
          </cell>
          <cell r="F3770">
            <v>3</v>
          </cell>
          <cell r="G3770">
            <v>5</v>
          </cell>
          <cell r="H3770">
            <v>2</v>
          </cell>
          <cell r="I3770">
            <v>0</v>
          </cell>
          <cell r="J3770">
            <v>0</v>
          </cell>
          <cell r="K3770">
            <v>0</v>
          </cell>
          <cell r="L3770" t="str">
            <v>BLOKACE 2,5 MG 30 TABLET</v>
          </cell>
          <cell r="M3770" t="str">
            <v>RAMIPRIL</v>
          </cell>
          <cell r="N3770" t="str">
            <v>ACTAVIS ILAC</v>
          </cell>
          <cell r="O3770">
            <v>2.5</v>
          </cell>
          <cell r="P3770" t="str">
            <v>MG</v>
          </cell>
          <cell r="Q3770">
            <v>30</v>
          </cell>
          <cell r="R3770" t="str">
            <v>NORMAL RECETE</v>
          </cell>
          <cell r="S3770" t="str">
            <v>ITHAL</v>
          </cell>
          <cell r="T3770" t="str">
            <v>TURKIYE</v>
          </cell>
          <cell r="U3770">
            <v>1.81</v>
          </cell>
          <cell r="V3770">
            <v>1.81</v>
          </cell>
          <cell r="W3770">
            <v>0</v>
          </cell>
          <cell r="X3770" t="str">
            <v>TURKIYE</v>
          </cell>
          <cell r="Y3770">
            <v>0</v>
          </cell>
          <cell r="Z3770">
            <v>0</v>
          </cell>
          <cell r="AA3770">
            <v>6.88</v>
          </cell>
          <cell r="AB3770">
            <v>7.49</v>
          </cell>
          <cell r="AC3770">
            <v>6.88</v>
          </cell>
        </row>
        <row r="3771">
          <cell r="A3771">
            <v>8699517011627</v>
          </cell>
          <cell r="B3771" t="str">
            <v>C09AA05</v>
          </cell>
          <cell r="C3771" t="str">
            <v>ramipril</v>
          </cell>
          <cell r="D3771" t="str">
            <v>ESDEGER</v>
          </cell>
          <cell r="E3771" t="str">
            <v>FIYAT KORUMASIZ URUN</v>
          </cell>
          <cell r="F3771">
            <v>0</v>
          </cell>
          <cell r="G3771">
            <v>5</v>
          </cell>
          <cell r="H3771">
            <v>1</v>
          </cell>
          <cell r="I3771">
            <v>0</v>
          </cell>
          <cell r="J3771">
            <v>0</v>
          </cell>
          <cell r="K3771">
            <v>0</v>
          </cell>
          <cell r="L3771" t="str">
            <v>BLOKACE 5 MG 30 TABLET</v>
          </cell>
          <cell r="M3771" t="str">
            <v>RAMIPRIL</v>
          </cell>
          <cell r="N3771" t="str">
            <v>ACTAVIS ILAC</v>
          </cell>
          <cell r="O3771">
            <v>5</v>
          </cell>
          <cell r="P3771" t="str">
            <v>MG</v>
          </cell>
          <cell r="Q3771">
            <v>30</v>
          </cell>
          <cell r="R3771" t="str">
            <v>NORMAL RECETE</v>
          </cell>
          <cell r="S3771" t="str">
            <v>ITHAL</v>
          </cell>
          <cell r="T3771" t="str">
            <v>FRANSA</v>
          </cell>
          <cell r="U3771">
            <v>3.3</v>
          </cell>
          <cell r="V3771">
            <v>5.37</v>
          </cell>
          <cell r="W3771">
            <v>3.22</v>
          </cell>
          <cell r="X3771" t="str">
            <v>ISPANYA</v>
          </cell>
          <cell r="Y3771">
            <v>0</v>
          </cell>
          <cell r="Z3771">
            <v>0</v>
          </cell>
          <cell r="AA3771">
            <v>12.27</v>
          </cell>
          <cell r="AB3771">
            <v>13.35</v>
          </cell>
          <cell r="AC3771">
            <v>12.27</v>
          </cell>
        </row>
        <row r="3772">
          <cell r="A3772">
            <v>8699517011641</v>
          </cell>
          <cell r="B3772" t="str">
            <v>C09BA05</v>
          </cell>
          <cell r="C3772" t="str">
            <v>ramipril and diuretics</v>
          </cell>
          <cell r="D3772" t="str">
            <v>ESDEGER</v>
          </cell>
          <cell r="E3772" t="str">
            <v>FIYAT KORUMASIZ URUN</v>
          </cell>
          <cell r="F3772">
            <v>3</v>
          </cell>
          <cell r="G3772">
            <v>5</v>
          </cell>
          <cell r="H3772">
            <v>2</v>
          </cell>
          <cell r="I3772">
            <v>0</v>
          </cell>
          <cell r="J3772">
            <v>0</v>
          </cell>
          <cell r="K3772">
            <v>0</v>
          </cell>
          <cell r="L3772" t="str">
            <v>BLOKACE PLUS 2,5MG/12,5MG 30 TABLET</v>
          </cell>
          <cell r="M3772" t="str">
            <v>RAMIPRIL + HIDROKLOROTIAZID</v>
          </cell>
          <cell r="N3772" t="str">
            <v>ACTAVIS ILAC</v>
          </cell>
          <cell r="O3772" t="str">
            <v>2,5+12,5</v>
          </cell>
          <cell r="P3772" t="str">
            <v>MG</v>
          </cell>
          <cell r="Q3772">
            <v>30</v>
          </cell>
          <cell r="R3772" t="str">
            <v>NORMAL RECETE</v>
          </cell>
          <cell r="S3772" t="str">
            <v>ITHAL</v>
          </cell>
          <cell r="T3772" t="str">
            <v>TURKIYE</v>
          </cell>
          <cell r="U3772">
            <v>1.81</v>
          </cell>
          <cell r="V3772">
            <v>1.81</v>
          </cell>
          <cell r="W3772">
            <v>0</v>
          </cell>
          <cell r="X3772" t="str">
            <v>TURKIYE</v>
          </cell>
          <cell r="Y3772">
            <v>0</v>
          </cell>
          <cell r="Z3772">
            <v>0</v>
          </cell>
          <cell r="AA3772">
            <v>6.88</v>
          </cell>
          <cell r="AB3772">
            <v>7.49</v>
          </cell>
          <cell r="AC3772">
            <v>6.88</v>
          </cell>
        </row>
        <row r="3773">
          <cell r="A3773">
            <v>8699517011658</v>
          </cell>
          <cell r="B3773" t="str">
            <v>C09BA05</v>
          </cell>
          <cell r="C3773" t="str">
            <v>ramipril and diuretics</v>
          </cell>
          <cell r="D3773" t="str">
            <v>ESDEGER</v>
          </cell>
          <cell r="E3773" t="str">
            <v>FIYAT KORUMASIZ URUN</v>
          </cell>
          <cell r="F3773">
            <v>0</v>
          </cell>
          <cell r="G3773">
            <v>5</v>
          </cell>
          <cell r="H3773">
            <v>4</v>
          </cell>
          <cell r="I3773">
            <v>0</v>
          </cell>
          <cell r="J3773">
            <v>0</v>
          </cell>
          <cell r="K3773">
            <v>0</v>
          </cell>
          <cell r="L3773" t="str">
            <v>BLOKACE PLUS 5MG/25MG 30 TABLET</v>
          </cell>
          <cell r="M3773" t="str">
            <v>RAMIPRIL + HIDROKLOROTIAZID</v>
          </cell>
          <cell r="N3773" t="str">
            <v>ACTAVIS ILAC</v>
          </cell>
          <cell r="O3773" t="str">
            <v>5+25</v>
          </cell>
          <cell r="P3773" t="str">
            <v>MG</v>
          </cell>
          <cell r="Q3773">
            <v>30</v>
          </cell>
          <cell r="R3773" t="str">
            <v>NORMAL RECETE</v>
          </cell>
          <cell r="S3773" t="str">
            <v>ITHAL</v>
          </cell>
          <cell r="T3773" t="str">
            <v>YUNANISTAN</v>
          </cell>
          <cell r="U3773">
            <v>5.73</v>
          </cell>
          <cell r="V3773">
            <v>5.73</v>
          </cell>
          <cell r="W3773">
            <v>5.73</v>
          </cell>
          <cell r="X3773" t="str">
            <v>YUNANISTAN</v>
          </cell>
          <cell r="Y3773">
            <v>0</v>
          </cell>
          <cell r="Z3773">
            <v>0</v>
          </cell>
          <cell r="AA3773">
            <v>12.88</v>
          </cell>
          <cell r="AB3773">
            <v>14.01</v>
          </cell>
          <cell r="AC3773">
            <v>12.88</v>
          </cell>
        </row>
        <row r="3774">
          <cell r="A3774">
            <v>8699517092718</v>
          </cell>
          <cell r="B3774" t="str">
            <v>M05BA07</v>
          </cell>
          <cell r="C3774" t="str">
            <v>risedronic acid</v>
          </cell>
          <cell r="D3774" t="str">
            <v>REFERANS</v>
          </cell>
          <cell r="E3774" t="str">
            <v>FIYAT KORUMASIZ URUN</v>
          </cell>
          <cell r="F3774">
            <v>0</v>
          </cell>
          <cell r="G3774">
            <v>1</v>
          </cell>
          <cell r="H3774">
            <v>1</v>
          </cell>
          <cell r="I3774">
            <v>0</v>
          </cell>
          <cell r="J3774">
            <v>0</v>
          </cell>
          <cell r="K3774">
            <v>0</v>
          </cell>
          <cell r="L3774" t="str">
            <v xml:space="preserve">ACTONEL 75 MG 6 FILM KAPLI TABLET </v>
          </cell>
          <cell r="M3774" t="str">
            <v>RISEDRONATE SODIUM</v>
          </cell>
          <cell r="N3774" t="str">
            <v>ACTAVIS ILAC</v>
          </cell>
          <cell r="O3774">
            <v>75</v>
          </cell>
          <cell r="P3774" t="str">
            <v>MG</v>
          </cell>
          <cell r="Q3774">
            <v>6</v>
          </cell>
          <cell r="R3774" t="str">
            <v>NORMAL RECETE</v>
          </cell>
          <cell r="S3774" t="str">
            <v>ITHAL</v>
          </cell>
          <cell r="T3774" t="str">
            <v>YUNANISTAN</v>
          </cell>
          <cell r="U3774">
            <v>33.42</v>
          </cell>
          <cell r="V3774">
            <v>66.599999999999994</v>
          </cell>
          <cell r="W3774">
            <v>33.42</v>
          </cell>
          <cell r="X3774" t="str">
            <v>YUNANISTAN</v>
          </cell>
          <cell r="Y3774">
            <v>0</v>
          </cell>
          <cell r="Z3774">
            <v>0</v>
          </cell>
          <cell r="AA3774">
            <v>127.51</v>
          </cell>
          <cell r="AB3774">
            <v>136.21</v>
          </cell>
          <cell r="AC3774">
            <v>127.51</v>
          </cell>
        </row>
        <row r="3775">
          <cell r="A3775">
            <v>8699517091513</v>
          </cell>
          <cell r="B3775" t="str">
            <v>N05AX08</v>
          </cell>
          <cell r="C3775" t="str">
            <v>risperidone</v>
          </cell>
          <cell r="D3775" t="str">
            <v>ESDEGER</v>
          </cell>
          <cell r="E3775" t="str">
            <v>FIYAT KORUMASIZ URUN</v>
          </cell>
          <cell r="F3775">
            <v>0</v>
          </cell>
          <cell r="G3775">
            <v>1</v>
          </cell>
          <cell r="H3775">
            <v>1</v>
          </cell>
          <cell r="I3775">
            <v>0</v>
          </cell>
          <cell r="J3775">
            <v>0</v>
          </cell>
          <cell r="K3775">
            <v>0</v>
          </cell>
          <cell r="L3775" t="str">
            <v>RIXPER 1 MG  30 FILM TABLET</v>
          </cell>
          <cell r="M3775" t="str">
            <v>RISPERIDON</v>
          </cell>
          <cell r="N3775" t="str">
            <v>ACTAVIS ILAC</v>
          </cell>
          <cell r="O3775">
            <v>1</v>
          </cell>
          <cell r="P3775" t="str">
            <v>MG</v>
          </cell>
          <cell r="Q3775">
            <v>30</v>
          </cell>
          <cell r="R3775" t="str">
            <v>NORMAL RECETE</v>
          </cell>
          <cell r="S3775" t="str">
            <v>ITHAL</v>
          </cell>
          <cell r="T3775" t="str">
            <v>ISPANYA</v>
          </cell>
          <cell r="U3775">
            <v>2.7</v>
          </cell>
          <cell r="V3775">
            <v>8.4700000000000006</v>
          </cell>
          <cell r="W3775">
            <v>2.7</v>
          </cell>
          <cell r="X3775" t="str">
            <v>ISPANYA</v>
          </cell>
          <cell r="Y3775">
            <v>0</v>
          </cell>
          <cell r="Z3775">
            <v>0</v>
          </cell>
          <cell r="AA3775">
            <v>10.24</v>
          </cell>
          <cell r="AB3775">
            <v>11.15</v>
          </cell>
          <cell r="AC3775">
            <v>10.24</v>
          </cell>
        </row>
        <row r="3776">
          <cell r="A3776">
            <v>8699517091520</v>
          </cell>
          <cell r="B3776" t="str">
            <v>N05AX08</v>
          </cell>
          <cell r="C3776" t="str">
            <v>risperidone</v>
          </cell>
          <cell r="D3776" t="str">
            <v>ESDEGER</v>
          </cell>
          <cell r="E3776" t="str">
            <v>FIYAT KORUMASIZ URUN</v>
          </cell>
          <cell r="F3776">
            <v>0</v>
          </cell>
          <cell r="G3776">
            <v>1</v>
          </cell>
          <cell r="H3776">
            <v>1</v>
          </cell>
          <cell r="I3776">
            <v>0</v>
          </cell>
          <cell r="J3776">
            <v>0</v>
          </cell>
          <cell r="K3776">
            <v>0</v>
          </cell>
          <cell r="L3776" t="str">
            <v>RIXPER 2 MG  30 FILM TABLET</v>
          </cell>
          <cell r="M3776" t="str">
            <v>RISPERIDON</v>
          </cell>
          <cell r="N3776" t="str">
            <v>ACTAVIS ILAC</v>
          </cell>
          <cell r="O3776">
            <v>2</v>
          </cell>
          <cell r="P3776" t="str">
            <v>MG</v>
          </cell>
          <cell r="Q3776">
            <v>30</v>
          </cell>
          <cell r="R3776" t="str">
            <v>NORMAL RECETE</v>
          </cell>
          <cell r="S3776" t="str">
            <v>ITHAL</v>
          </cell>
          <cell r="T3776" t="str">
            <v>YUNANISTAN</v>
          </cell>
          <cell r="U3776">
            <v>8.77</v>
          </cell>
          <cell r="V3776">
            <v>15.42</v>
          </cell>
          <cell r="W3776">
            <v>8.77</v>
          </cell>
          <cell r="X3776" t="str">
            <v>YUNANISTAN</v>
          </cell>
          <cell r="Y3776">
            <v>0</v>
          </cell>
          <cell r="Z3776">
            <v>0</v>
          </cell>
          <cell r="AA3776">
            <v>33.46</v>
          </cell>
          <cell r="AB3776">
            <v>36.229999999999997</v>
          </cell>
          <cell r="AC3776">
            <v>33.46</v>
          </cell>
        </row>
        <row r="3777">
          <cell r="A3777">
            <v>8699517091537</v>
          </cell>
          <cell r="B3777" t="str">
            <v>N05AX08</v>
          </cell>
          <cell r="C3777" t="str">
            <v>risperidone</v>
          </cell>
          <cell r="D3777" t="str">
            <v>ESDEGER</v>
          </cell>
          <cell r="E3777" t="str">
            <v>FIYAT KORUMASIZ URUN</v>
          </cell>
          <cell r="F3777">
            <v>0</v>
          </cell>
          <cell r="G3777">
            <v>1</v>
          </cell>
          <cell r="H3777">
            <v>1</v>
          </cell>
          <cell r="I3777">
            <v>0</v>
          </cell>
          <cell r="J3777">
            <v>0</v>
          </cell>
          <cell r="K3777">
            <v>0</v>
          </cell>
          <cell r="L3777" t="str">
            <v>RIXPER 3 MG  30 FILM TABLET</v>
          </cell>
          <cell r="M3777" t="str">
            <v>RISPERIDON</v>
          </cell>
          <cell r="N3777" t="str">
            <v>ACTAVIS ILAC</v>
          </cell>
          <cell r="O3777">
            <v>3</v>
          </cell>
          <cell r="P3777" t="str">
            <v>MG</v>
          </cell>
          <cell r="Q3777">
            <v>30</v>
          </cell>
          <cell r="R3777" t="str">
            <v>NORMAL RECETE</v>
          </cell>
          <cell r="S3777" t="str">
            <v>ITHAL</v>
          </cell>
          <cell r="T3777" t="str">
            <v>ISPANYA</v>
          </cell>
          <cell r="U3777">
            <v>7.93</v>
          </cell>
          <cell r="V3777">
            <v>45.41</v>
          </cell>
          <cell r="W3777">
            <v>7.93</v>
          </cell>
          <cell r="X3777" t="str">
            <v>ISPANYA</v>
          </cell>
          <cell r="Y3777">
            <v>0</v>
          </cell>
          <cell r="Z3777">
            <v>0</v>
          </cell>
          <cell r="AA3777">
            <v>30.25</v>
          </cell>
          <cell r="AB3777">
            <v>32.770000000000003</v>
          </cell>
          <cell r="AC3777">
            <v>30.25</v>
          </cell>
        </row>
        <row r="3778">
          <cell r="A3778">
            <v>8699517091544</v>
          </cell>
          <cell r="B3778" t="str">
            <v>N05AX08</v>
          </cell>
          <cell r="C3778" t="str">
            <v>risperidone</v>
          </cell>
          <cell r="D3778" t="str">
            <v>ESDEGER</v>
          </cell>
          <cell r="E3778" t="str">
            <v>FIYAT KORUMASIZ URUN</v>
          </cell>
          <cell r="F3778">
            <v>0</v>
          </cell>
          <cell r="G3778">
            <v>1</v>
          </cell>
          <cell r="H3778">
            <v>1</v>
          </cell>
          <cell r="I3778">
            <v>0</v>
          </cell>
          <cell r="J3778">
            <v>0</v>
          </cell>
          <cell r="K3778">
            <v>0</v>
          </cell>
          <cell r="L3778" t="str">
            <v>RIXPER 4 MG 30 FILM TABLET</v>
          </cell>
          <cell r="M3778" t="str">
            <v>RISPERIDON</v>
          </cell>
          <cell r="N3778" t="str">
            <v>ACTAVIS ILAC</v>
          </cell>
          <cell r="O3778">
            <v>4</v>
          </cell>
          <cell r="P3778" t="str">
            <v>MG</v>
          </cell>
          <cell r="Q3778">
            <v>30</v>
          </cell>
          <cell r="R3778" t="str">
            <v>NORMAL RECETE</v>
          </cell>
          <cell r="S3778" t="str">
            <v>ITHAL</v>
          </cell>
          <cell r="T3778" t="str">
            <v>YUNANISTAN</v>
          </cell>
          <cell r="U3778">
            <v>16.54</v>
          </cell>
          <cell r="V3778">
            <v>30.29</v>
          </cell>
          <cell r="W3778">
            <v>16.54</v>
          </cell>
          <cell r="X3778" t="str">
            <v>YUNANISTAN</v>
          </cell>
          <cell r="Y3778">
            <v>0</v>
          </cell>
          <cell r="Z3778">
            <v>0</v>
          </cell>
          <cell r="AA3778">
            <v>63.1</v>
          </cell>
          <cell r="AB3778">
            <v>68.11</v>
          </cell>
          <cell r="AC3778">
            <v>63.1</v>
          </cell>
        </row>
        <row r="3779">
          <cell r="A3779">
            <v>8680833091004</v>
          </cell>
          <cell r="B3779" t="str">
            <v>C10AA07</v>
          </cell>
          <cell r="C3779" t="str">
            <v>rosuvastatin</v>
          </cell>
          <cell r="D3779" t="str">
            <v>ESDEGER</v>
          </cell>
          <cell r="E3779" t="str">
            <v>FIYAT KORUMASIZ URUN</v>
          </cell>
          <cell r="F3779">
            <v>0</v>
          </cell>
          <cell r="G3779">
            <v>1</v>
          </cell>
          <cell r="H3779">
            <v>1</v>
          </cell>
          <cell r="I3779">
            <v>0</v>
          </cell>
          <cell r="J3779">
            <v>0</v>
          </cell>
          <cell r="K3779">
            <v>0</v>
          </cell>
          <cell r="L3779" t="str">
            <v>COLNAR 10 MG 90 FILM KAPLI TABLET</v>
          </cell>
          <cell r="M3779" t="str">
            <v>ROSUVASTATIN</v>
          </cell>
          <cell r="N3779" t="str">
            <v>ARVEN</v>
          </cell>
          <cell r="O3779">
            <v>10</v>
          </cell>
          <cell r="P3779" t="str">
            <v>MG</v>
          </cell>
          <cell r="Q3779">
            <v>90</v>
          </cell>
          <cell r="R3779" t="str">
            <v>NORMAL RECETE</v>
          </cell>
          <cell r="S3779" t="str">
            <v>IMAL</v>
          </cell>
          <cell r="T3779" t="str">
            <v>FRANSA</v>
          </cell>
          <cell r="U3779">
            <v>29.31</v>
          </cell>
          <cell r="V3779">
            <v>56.06</v>
          </cell>
          <cell r="W3779">
            <v>29.31</v>
          </cell>
          <cell r="X3779" t="str">
            <v>FRANSA</v>
          </cell>
          <cell r="Y3779">
            <v>0</v>
          </cell>
          <cell r="Z3779">
            <v>0</v>
          </cell>
          <cell r="AA3779">
            <v>111.82</v>
          </cell>
          <cell r="AB3779">
            <v>119.89</v>
          </cell>
          <cell r="AC3779">
            <v>111.82</v>
          </cell>
        </row>
        <row r="3780">
          <cell r="A3780">
            <v>8699074090516</v>
          </cell>
          <cell r="B3780" t="str">
            <v>C09DX04</v>
          </cell>
          <cell r="C3780" t="str">
            <v xml:space="preserve"> valsartan and sacubitril</v>
          </cell>
          <cell r="D3780" t="str">
            <v>REFERANS</v>
          </cell>
          <cell r="E3780" t="str">
            <v>FIYAT KORUMASIZ URUN</v>
          </cell>
          <cell r="F3780">
            <v>0</v>
          </cell>
          <cell r="G3780">
            <v>2</v>
          </cell>
          <cell r="H3780">
            <v>1</v>
          </cell>
          <cell r="I3780">
            <v>0</v>
          </cell>
          <cell r="J3780">
            <v>0</v>
          </cell>
          <cell r="K3780">
            <v>0</v>
          </cell>
          <cell r="L3780" t="str">
            <v>ONEPTUS 49 MG/51 MG 56 FILM KAPLI TABLET</v>
          </cell>
          <cell r="M3780" t="str">
            <v>SAKUBITRIL+VALSARTAN</v>
          </cell>
          <cell r="N3780" t="str">
            <v>FARMANOVA</v>
          </cell>
          <cell r="O3780" t="str">
            <v>49+51</v>
          </cell>
          <cell r="P3780" t="str">
            <v>MG</v>
          </cell>
          <cell r="Q3780">
            <v>56</v>
          </cell>
          <cell r="R3780" t="str">
            <v>NORMAL RECETE</v>
          </cell>
          <cell r="S3780" t="str">
            <v>ITHAL</v>
          </cell>
          <cell r="T3780" t="str">
            <v>YUNANISTAN</v>
          </cell>
          <cell r="U3780">
            <v>110.46</v>
          </cell>
          <cell r="V3780">
            <v>110.46</v>
          </cell>
          <cell r="W3780">
            <v>110.46</v>
          </cell>
          <cell r="X3780" t="str">
            <v>YUNANISTAN</v>
          </cell>
          <cell r="Y3780">
            <v>0</v>
          </cell>
          <cell r="Z3780">
            <v>0</v>
          </cell>
          <cell r="AA3780">
            <v>421.45</v>
          </cell>
          <cell r="AB3780">
            <v>437.47</v>
          </cell>
          <cell r="AC3780">
            <v>421.45</v>
          </cell>
        </row>
        <row r="3781">
          <cell r="A3781">
            <v>8699074090523</v>
          </cell>
          <cell r="B3781" t="str">
            <v>C09DX04</v>
          </cell>
          <cell r="C3781" t="str">
            <v xml:space="preserve"> valsartan and sacubitril</v>
          </cell>
          <cell r="D3781" t="str">
            <v>REFERANS</v>
          </cell>
          <cell r="E3781" t="str">
            <v>FIYAT KORUMASIZ URUN</v>
          </cell>
          <cell r="F3781">
            <v>0</v>
          </cell>
          <cell r="G3781">
            <v>2</v>
          </cell>
          <cell r="H3781">
            <v>1</v>
          </cell>
          <cell r="I3781">
            <v>0</v>
          </cell>
          <cell r="J3781">
            <v>0</v>
          </cell>
          <cell r="K3781">
            <v>0</v>
          </cell>
          <cell r="L3781" t="str">
            <v>ONEPTUS 97 MG/103 MG 56 FILM KAPLI TABLET</v>
          </cell>
          <cell r="M3781" t="str">
            <v>SAKUBITRIL+VALSARTAN</v>
          </cell>
          <cell r="N3781" t="str">
            <v>FARMANOVA</v>
          </cell>
          <cell r="O3781" t="str">
            <v>97+103</v>
          </cell>
          <cell r="P3781" t="str">
            <v>MG</v>
          </cell>
          <cell r="Q3781">
            <v>56</v>
          </cell>
          <cell r="R3781" t="str">
            <v>NORMAL RECETE</v>
          </cell>
          <cell r="S3781" t="str">
            <v>ITHAL</v>
          </cell>
          <cell r="T3781" t="str">
            <v>YUNANISTAN</v>
          </cell>
          <cell r="U3781">
            <v>110.28</v>
          </cell>
          <cell r="V3781">
            <v>110.28</v>
          </cell>
          <cell r="W3781">
            <v>110.28</v>
          </cell>
          <cell r="X3781" t="str">
            <v>YUNANISTAN</v>
          </cell>
          <cell r="Y3781">
            <v>0</v>
          </cell>
          <cell r="Z3781">
            <v>0</v>
          </cell>
          <cell r="AA3781">
            <v>420.77</v>
          </cell>
          <cell r="AB3781">
            <v>436.78</v>
          </cell>
          <cell r="AC3781">
            <v>420.77</v>
          </cell>
        </row>
        <row r="3782">
          <cell r="A3782">
            <v>8699517282102</v>
          </cell>
          <cell r="B3782" t="str">
            <v>J01DC04</v>
          </cell>
          <cell r="C3782" t="str">
            <v>cefaclor</v>
          </cell>
          <cell r="D3782" t="str">
            <v>REFERANS</v>
          </cell>
          <cell r="E3782" t="str">
            <v>FIYAT KORUMALI URUN</v>
          </cell>
          <cell r="F3782">
            <v>4</v>
          </cell>
          <cell r="G3782">
            <v>1</v>
          </cell>
          <cell r="H3782">
            <v>2</v>
          </cell>
          <cell r="I3782">
            <v>0</v>
          </cell>
          <cell r="J3782">
            <v>0</v>
          </cell>
          <cell r="K3782">
            <v>0</v>
          </cell>
          <cell r="L3782" t="str">
            <v>CECLOR 125 MG ORAL SUSPANSIYON ICIN GRANUL</v>
          </cell>
          <cell r="M3782" t="str">
            <v>SEFAKLOR MONOHIDRAT</v>
          </cell>
          <cell r="N3782" t="str">
            <v>ACTAVIS ILAC</v>
          </cell>
          <cell r="O3782">
            <v>125</v>
          </cell>
          <cell r="P3782" t="str">
            <v>MG</v>
          </cell>
          <cell r="Q3782">
            <v>100</v>
          </cell>
          <cell r="R3782" t="str">
            <v>NORMAL RECETE</v>
          </cell>
          <cell r="S3782" t="str">
            <v>IMAL</v>
          </cell>
          <cell r="T3782" t="str">
            <v>TURKIYE</v>
          </cell>
          <cell r="U3782">
            <v>3.46</v>
          </cell>
          <cell r="V3782">
            <v>3.46</v>
          </cell>
          <cell r="W3782">
            <v>0</v>
          </cell>
          <cell r="X3782" t="str">
            <v>TURKIYE</v>
          </cell>
          <cell r="Y3782">
            <v>0</v>
          </cell>
          <cell r="Z3782">
            <v>0</v>
          </cell>
          <cell r="AA3782">
            <v>13.17</v>
          </cell>
          <cell r="AB3782">
            <v>14.32</v>
          </cell>
          <cell r="AC3782">
            <v>13.17</v>
          </cell>
        </row>
        <row r="3783">
          <cell r="A3783">
            <v>8699517282119</v>
          </cell>
          <cell r="B3783" t="str">
            <v>J01DC04</v>
          </cell>
          <cell r="C3783" t="str">
            <v>cefaclor</v>
          </cell>
          <cell r="D3783" t="str">
            <v>REFERANS</v>
          </cell>
          <cell r="E3783" t="str">
            <v>FIYAT KORUMALI URUN</v>
          </cell>
          <cell r="F3783">
            <v>4</v>
          </cell>
          <cell r="G3783">
            <v>1</v>
          </cell>
          <cell r="H3783">
            <v>2</v>
          </cell>
          <cell r="I3783">
            <v>0</v>
          </cell>
          <cell r="J3783">
            <v>0</v>
          </cell>
          <cell r="K3783">
            <v>0</v>
          </cell>
          <cell r="L3783" t="str">
            <v>CECLOR 250 MG ORAL SUSPANSIYON ICIN GRANUL</v>
          </cell>
          <cell r="M3783" t="str">
            <v>SEFAKLOR MONOHIDRAT</v>
          </cell>
          <cell r="N3783" t="str">
            <v>ACTAVIS ILAC</v>
          </cell>
          <cell r="O3783">
            <v>250</v>
          </cell>
          <cell r="P3783" t="str">
            <v>MG</v>
          </cell>
          <cell r="Q3783">
            <v>100</v>
          </cell>
          <cell r="R3783" t="str">
            <v>NORMAL RECETE</v>
          </cell>
          <cell r="S3783" t="str">
            <v>IMAL</v>
          </cell>
          <cell r="T3783" t="str">
            <v>TURKIYE</v>
          </cell>
          <cell r="U3783">
            <v>3.46</v>
          </cell>
          <cell r="V3783">
            <v>3.46</v>
          </cell>
          <cell r="W3783">
            <v>0</v>
          </cell>
          <cell r="X3783" t="str">
            <v>TURKIYE</v>
          </cell>
          <cell r="Y3783">
            <v>0</v>
          </cell>
          <cell r="Z3783">
            <v>0</v>
          </cell>
          <cell r="AA3783">
            <v>13.17</v>
          </cell>
          <cell r="AB3783">
            <v>14.32</v>
          </cell>
          <cell r="AC3783">
            <v>13.17</v>
          </cell>
        </row>
        <row r="3784">
          <cell r="A3784">
            <v>8699517280603</v>
          </cell>
          <cell r="B3784" t="str">
            <v>J01DB01</v>
          </cell>
          <cell r="C3784" t="str">
            <v>cefalexin</v>
          </cell>
          <cell r="D3784" t="str">
            <v>ESDEGER</v>
          </cell>
          <cell r="E3784" t="str">
            <v>FIYAT KORUMALI URUN</v>
          </cell>
          <cell r="F3784">
            <v>4</v>
          </cell>
          <cell r="G3784">
            <v>1</v>
          </cell>
          <cell r="H3784">
            <v>2</v>
          </cell>
          <cell r="I3784">
            <v>0</v>
          </cell>
          <cell r="J3784">
            <v>0</v>
          </cell>
          <cell r="K3784">
            <v>0</v>
          </cell>
          <cell r="L3784" t="str">
            <v>MAKSIPOR  5 ML ORAL 250 MG 100 ML SUSPANSIYON</v>
          </cell>
          <cell r="M3784" t="str">
            <v>SEFALEKSIN MONOHIDRAT</v>
          </cell>
          <cell r="N3784" t="str">
            <v>ACTAVIS ILAC</v>
          </cell>
          <cell r="O3784">
            <v>250</v>
          </cell>
          <cell r="P3784" t="str">
            <v>MG</v>
          </cell>
          <cell r="Q3784">
            <v>100</v>
          </cell>
          <cell r="R3784" t="str">
            <v>NORMAL RECETE</v>
          </cell>
          <cell r="S3784" t="str">
            <v>IMAL</v>
          </cell>
          <cell r="T3784" t="str">
            <v>TURKIYE</v>
          </cell>
          <cell r="U3784">
            <v>3.46</v>
          </cell>
          <cell r="V3784">
            <v>3.46</v>
          </cell>
          <cell r="W3784">
            <v>0</v>
          </cell>
          <cell r="X3784" t="str">
            <v>TURKIYE</v>
          </cell>
          <cell r="Y3784">
            <v>0</v>
          </cell>
          <cell r="Z3784">
            <v>0</v>
          </cell>
          <cell r="AA3784">
            <v>13.17</v>
          </cell>
          <cell r="AB3784">
            <v>14.32</v>
          </cell>
          <cell r="AC3784">
            <v>13.17</v>
          </cell>
        </row>
        <row r="3785">
          <cell r="A3785">
            <v>8699517090561</v>
          </cell>
          <cell r="B3785" t="str">
            <v>J01DB01</v>
          </cell>
          <cell r="C3785" t="str">
            <v>cefalexin</v>
          </cell>
          <cell r="D3785" t="str">
            <v>ESDEGER</v>
          </cell>
          <cell r="E3785" t="str">
            <v>FIYAT KORUMALI URUN</v>
          </cell>
          <cell r="F3785">
            <v>0</v>
          </cell>
          <cell r="G3785">
            <v>5</v>
          </cell>
          <cell r="H3785">
            <v>1</v>
          </cell>
          <cell r="I3785">
            <v>0</v>
          </cell>
          <cell r="J3785">
            <v>0</v>
          </cell>
          <cell r="K3785">
            <v>0</v>
          </cell>
          <cell r="L3785" t="str">
            <v>MAKSIPOR 1 GR 20 FILM TABLET</v>
          </cell>
          <cell r="M3785" t="str">
            <v>SEFALEKSIN MONOHIDRAT</v>
          </cell>
          <cell r="N3785" t="str">
            <v>ACTAVIS ILAC</v>
          </cell>
          <cell r="O3785">
            <v>1</v>
          </cell>
          <cell r="P3785" t="str">
            <v>G</v>
          </cell>
          <cell r="Q3785">
            <v>20</v>
          </cell>
          <cell r="R3785" t="str">
            <v>NORMAL RECETE</v>
          </cell>
          <cell r="S3785" t="str">
            <v>IMAL</v>
          </cell>
          <cell r="T3785" t="str">
            <v>ITALYA</v>
          </cell>
          <cell r="U3785">
            <v>10.7</v>
          </cell>
          <cell r="V3785">
            <v>10.7</v>
          </cell>
          <cell r="W3785">
            <v>8.56</v>
          </cell>
          <cell r="X3785" t="str">
            <v>ITALYA</v>
          </cell>
          <cell r="Y3785">
            <v>0</v>
          </cell>
          <cell r="Z3785">
            <v>0</v>
          </cell>
          <cell r="AA3785">
            <v>32.6</v>
          </cell>
          <cell r="AB3785">
            <v>35.299999999999997</v>
          </cell>
          <cell r="AC3785">
            <v>32.6</v>
          </cell>
        </row>
        <row r="3786">
          <cell r="A3786">
            <v>8699517090400</v>
          </cell>
          <cell r="B3786" t="str">
            <v>J01DB01</v>
          </cell>
          <cell r="C3786" t="str">
            <v>cefalexin</v>
          </cell>
          <cell r="D3786" t="str">
            <v>ESDEGER</v>
          </cell>
          <cell r="E3786" t="str">
            <v>FIYAT KORUMALI URUN</v>
          </cell>
          <cell r="F3786">
            <v>0</v>
          </cell>
          <cell r="G3786">
            <v>1</v>
          </cell>
          <cell r="H3786">
            <v>1</v>
          </cell>
          <cell r="I3786">
            <v>0</v>
          </cell>
          <cell r="J3786">
            <v>0</v>
          </cell>
          <cell r="K3786">
            <v>0</v>
          </cell>
          <cell r="L3786" t="str">
            <v>MAKSIPOR 500 MG 16 FILM TABLET</v>
          </cell>
          <cell r="M3786" t="str">
            <v>SEFALEKSIN MONOHIDRAT</v>
          </cell>
          <cell r="N3786" t="str">
            <v>ACTAVIS ILAC</v>
          </cell>
          <cell r="O3786">
            <v>500</v>
          </cell>
          <cell r="P3786" t="str">
            <v>MG</v>
          </cell>
          <cell r="Q3786">
            <v>16</v>
          </cell>
          <cell r="R3786" t="str">
            <v>NORMAL RECETE</v>
          </cell>
          <cell r="S3786" t="str">
            <v>IMAL</v>
          </cell>
          <cell r="T3786" t="str">
            <v>FRANSA</v>
          </cell>
          <cell r="U3786">
            <v>5.66</v>
          </cell>
          <cell r="V3786">
            <v>5.66</v>
          </cell>
          <cell r="W3786">
            <v>4.5199999999999996</v>
          </cell>
          <cell r="X3786" t="str">
            <v>FRANSA</v>
          </cell>
          <cell r="Y3786">
            <v>0</v>
          </cell>
          <cell r="Z3786">
            <v>0</v>
          </cell>
          <cell r="AA3786">
            <v>17.21</v>
          </cell>
          <cell r="AB3786">
            <v>18.68</v>
          </cell>
          <cell r="AC3786">
            <v>17.21</v>
          </cell>
        </row>
        <row r="3787">
          <cell r="A3787">
            <v>8698978270062</v>
          </cell>
          <cell r="B3787" t="str">
            <v>J01DB04</v>
          </cell>
          <cell r="C3787" t="str">
            <v>cefazolin</v>
          </cell>
          <cell r="D3787" t="str">
            <v>ESDEGER</v>
          </cell>
          <cell r="E3787" t="str">
            <v>FIYAT KORUMALI URUN</v>
          </cell>
          <cell r="F3787">
            <v>4</v>
          </cell>
          <cell r="G3787">
            <v>1</v>
          </cell>
          <cell r="H3787">
            <v>2</v>
          </cell>
          <cell r="I3787">
            <v>0</v>
          </cell>
          <cell r="J3787">
            <v>0</v>
          </cell>
          <cell r="K3787">
            <v>0</v>
          </cell>
          <cell r="L3787" t="str">
            <v>MAKSIPORIN 1000 MG IM ENJEKSIYONLUK TOZ ICEREN FLAKON</v>
          </cell>
          <cell r="M3787" t="str">
            <v>SEFAZOLIN SODYUM</v>
          </cell>
          <cell r="N3787" t="str">
            <v>YAVUZ ILAC</v>
          </cell>
          <cell r="O3787">
            <v>1000</v>
          </cell>
          <cell r="P3787" t="str">
            <v>MG</v>
          </cell>
          <cell r="Q3787">
            <v>1</v>
          </cell>
          <cell r="R3787" t="str">
            <v>NORMAL RECETE</v>
          </cell>
          <cell r="S3787" t="str">
            <v>IMAL</v>
          </cell>
          <cell r="T3787" t="str">
            <v>TURKIYE</v>
          </cell>
          <cell r="U3787">
            <v>1.9</v>
          </cell>
          <cell r="V3787">
            <v>1.9</v>
          </cell>
          <cell r="W3787">
            <v>0</v>
          </cell>
          <cell r="X3787" t="str">
            <v>TURKIYE</v>
          </cell>
          <cell r="Y3787">
            <v>0</v>
          </cell>
          <cell r="Z3787">
            <v>0</v>
          </cell>
          <cell r="AA3787">
            <v>7.24</v>
          </cell>
          <cell r="AB3787">
            <v>7.89</v>
          </cell>
          <cell r="AC3787">
            <v>7.24</v>
          </cell>
        </row>
        <row r="3788">
          <cell r="A3788">
            <v>8698978270055</v>
          </cell>
          <cell r="B3788" t="str">
            <v>J01DB04</v>
          </cell>
          <cell r="C3788" t="str">
            <v>cefazolin</v>
          </cell>
          <cell r="D3788" t="str">
            <v>ESDEGER</v>
          </cell>
          <cell r="E3788" t="str">
            <v>FIYAT KORUMALI URUN</v>
          </cell>
          <cell r="F3788">
            <v>4</v>
          </cell>
          <cell r="G3788">
            <v>1</v>
          </cell>
          <cell r="H3788">
            <v>2</v>
          </cell>
          <cell r="I3788">
            <v>0</v>
          </cell>
          <cell r="J3788">
            <v>0</v>
          </cell>
          <cell r="K3788">
            <v>0</v>
          </cell>
          <cell r="L3788" t="str">
            <v>MAKSIPORIN 500 MG IM ENJ. TOZ ICEREN 1 FLAKON</v>
          </cell>
          <cell r="M3788" t="str">
            <v>SEFAZOLIN SODYUM</v>
          </cell>
          <cell r="N3788" t="str">
            <v>YAVUZ ILAC</v>
          </cell>
          <cell r="O3788">
            <v>500</v>
          </cell>
          <cell r="P3788" t="str">
            <v>MG</v>
          </cell>
          <cell r="Q3788">
            <v>1</v>
          </cell>
          <cell r="R3788" t="str">
            <v>NORMAL RECETE</v>
          </cell>
          <cell r="S3788" t="str">
            <v>IMAL</v>
          </cell>
          <cell r="T3788" t="str">
            <v>TURKIYE</v>
          </cell>
          <cell r="U3788">
            <v>1.63</v>
          </cell>
          <cell r="V3788">
            <v>1.63</v>
          </cell>
          <cell r="W3788">
            <v>0</v>
          </cell>
          <cell r="X3788" t="str">
            <v>TURKIYE</v>
          </cell>
          <cell r="Y3788">
            <v>0</v>
          </cell>
          <cell r="Z3788">
            <v>0</v>
          </cell>
          <cell r="AA3788">
            <v>6.15</v>
          </cell>
          <cell r="AB3788">
            <v>6.7</v>
          </cell>
          <cell r="AC3788">
            <v>6.15</v>
          </cell>
        </row>
        <row r="3789">
          <cell r="A3789">
            <v>8698978270079</v>
          </cell>
          <cell r="B3789" t="str">
            <v>J01DB04</v>
          </cell>
          <cell r="C3789" t="str">
            <v>cefazolin</v>
          </cell>
          <cell r="D3789" t="str">
            <v>ESDEGER</v>
          </cell>
          <cell r="E3789" t="str">
            <v>FIYAT KORUMALI URUN</v>
          </cell>
          <cell r="F3789">
            <v>4</v>
          </cell>
          <cell r="G3789">
            <v>1</v>
          </cell>
          <cell r="H3789">
            <v>2</v>
          </cell>
          <cell r="I3789">
            <v>0</v>
          </cell>
          <cell r="J3789">
            <v>0</v>
          </cell>
          <cell r="K3789">
            <v>0</v>
          </cell>
          <cell r="L3789" t="str">
            <v>MAKSIPORIN 500 MG IM/IV ENJ. TOZ ICEREN 1 FLAKON</v>
          </cell>
          <cell r="M3789" t="str">
            <v>SEFAZOLIN SODYUM</v>
          </cell>
          <cell r="N3789" t="str">
            <v>YAVUZ ILAC</v>
          </cell>
          <cell r="O3789">
            <v>500</v>
          </cell>
          <cell r="P3789" t="str">
            <v>MG</v>
          </cell>
          <cell r="Q3789">
            <v>1</v>
          </cell>
          <cell r="R3789" t="str">
            <v>NORMAL RECETE</v>
          </cell>
          <cell r="S3789" t="str">
            <v>IMAL</v>
          </cell>
          <cell r="T3789" t="str">
            <v>TURKIYE</v>
          </cell>
          <cell r="U3789">
            <v>1.46</v>
          </cell>
          <cell r="V3789">
            <v>1.46</v>
          </cell>
          <cell r="W3789">
            <v>0</v>
          </cell>
          <cell r="X3789" t="str">
            <v>TURKIYE</v>
          </cell>
          <cell r="Y3789">
            <v>0</v>
          </cell>
          <cell r="Z3789">
            <v>0</v>
          </cell>
          <cell r="AA3789">
            <v>5.51</v>
          </cell>
          <cell r="AB3789">
            <v>6</v>
          </cell>
          <cell r="AC3789">
            <v>5.51</v>
          </cell>
        </row>
        <row r="3790">
          <cell r="A3790">
            <v>8699541270908</v>
          </cell>
          <cell r="B3790" t="str">
            <v>J01DB04</v>
          </cell>
          <cell r="C3790" t="str">
            <v>cefazolin</v>
          </cell>
          <cell r="D3790" t="str">
            <v>ESDEGER</v>
          </cell>
          <cell r="E3790" t="str">
            <v>FIYAT KORUMALI URUN</v>
          </cell>
          <cell r="F3790">
            <v>4</v>
          </cell>
          <cell r="G3790">
            <v>1</v>
          </cell>
          <cell r="H3790">
            <v>2</v>
          </cell>
          <cell r="I3790">
            <v>0</v>
          </cell>
          <cell r="J3790">
            <v>0</v>
          </cell>
          <cell r="K3790">
            <v>0</v>
          </cell>
          <cell r="L3790" t="str">
            <v>SEFAZOL 250 MG IM/IV  ENJEKSIYONLUK TOZ ICEREN FLAKON (1 FLAKON,1 AMPUL)</v>
          </cell>
          <cell r="M3790" t="str">
            <v>SEFAZOLIN SODYUM</v>
          </cell>
          <cell r="N3790" t="str">
            <v>MUSTAFA NEVZAT</v>
          </cell>
          <cell r="O3790">
            <v>250</v>
          </cell>
          <cell r="P3790" t="str">
            <v>MG</v>
          </cell>
          <cell r="Q3790">
            <v>1</v>
          </cell>
          <cell r="R3790" t="str">
            <v>NORMAL RECETE</v>
          </cell>
          <cell r="S3790" t="str">
            <v>IMAL</v>
          </cell>
          <cell r="T3790" t="str">
            <v>TURKIYE</v>
          </cell>
          <cell r="U3790">
            <v>0.94</v>
          </cell>
          <cell r="V3790">
            <v>0.94</v>
          </cell>
          <cell r="W3790">
            <v>0</v>
          </cell>
          <cell r="X3790" t="str">
            <v>TURKIYE</v>
          </cell>
          <cell r="Y3790">
            <v>0</v>
          </cell>
          <cell r="Z3790">
            <v>0</v>
          </cell>
          <cell r="AA3790">
            <v>3.51</v>
          </cell>
          <cell r="AB3790">
            <v>3.82</v>
          </cell>
          <cell r="AC3790">
            <v>3.51</v>
          </cell>
        </row>
        <row r="3791">
          <cell r="A3791">
            <v>8699537150047</v>
          </cell>
          <cell r="B3791" t="str">
            <v>J01DD15</v>
          </cell>
          <cell r="C3791" t="str">
            <v>cefdinir</v>
          </cell>
          <cell r="D3791" t="str">
            <v>ESDEGER</v>
          </cell>
          <cell r="E3791" t="str">
            <v>FIYAT KORUMASIZ URUN</v>
          </cell>
          <cell r="F3791">
            <v>0</v>
          </cell>
          <cell r="G3791">
            <v>1</v>
          </cell>
          <cell r="H3791">
            <v>3</v>
          </cell>
          <cell r="I3791">
            <v>0</v>
          </cell>
          <cell r="J3791">
            <v>0</v>
          </cell>
          <cell r="K3791">
            <v>0</v>
          </cell>
          <cell r="L3791" t="str">
            <v>CLASEM 300 MG 10 KAPSUL</v>
          </cell>
          <cell r="M3791" t="str">
            <v>SEFDINIR</v>
          </cell>
          <cell r="N3791" t="str">
            <v>ADILNA</v>
          </cell>
          <cell r="O3791">
            <v>300</v>
          </cell>
          <cell r="P3791" t="str">
            <v>MG</v>
          </cell>
          <cell r="Q3791">
            <v>10</v>
          </cell>
          <cell r="R3791" t="str">
            <v>NORMAL RECETE</v>
          </cell>
          <cell r="S3791" t="str">
            <v>IMAL</v>
          </cell>
          <cell r="T3791" t="str">
            <v>TURKIYE</v>
          </cell>
          <cell r="U3791">
            <v>10.38</v>
          </cell>
          <cell r="V3791">
            <v>10.38</v>
          </cell>
          <cell r="W3791">
            <v>10.38</v>
          </cell>
          <cell r="X3791" t="str">
            <v>TURKIYE</v>
          </cell>
          <cell r="Y3791">
            <v>0</v>
          </cell>
          <cell r="Z3791">
            <v>0</v>
          </cell>
          <cell r="AA3791">
            <v>39.57</v>
          </cell>
          <cell r="AB3791">
            <v>42.83</v>
          </cell>
          <cell r="AC3791">
            <v>39.57</v>
          </cell>
        </row>
        <row r="3792">
          <cell r="A3792">
            <v>8699537150054</v>
          </cell>
          <cell r="B3792" t="str">
            <v>J01DD15</v>
          </cell>
          <cell r="C3792" t="str">
            <v>cefdinir</v>
          </cell>
          <cell r="D3792" t="str">
            <v>ESDEGER</v>
          </cell>
          <cell r="E3792" t="str">
            <v>FIYAT KORUMASIZ URUN</v>
          </cell>
          <cell r="F3792">
            <v>0</v>
          </cell>
          <cell r="G3792">
            <v>1</v>
          </cell>
          <cell r="H3792">
            <v>3</v>
          </cell>
          <cell r="I3792">
            <v>0</v>
          </cell>
          <cell r="J3792">
            <v>0</v>
          </cell>
          <cell r="K3792">
            <v>0</v>
          </cell>
          <cell r="L3792" t="str">
            <v>CLASEM 300 MG 20 KAPSUL</v>
          </cell>
          <cell r="M3792" t="str">
            <v>SEFDINIR</v>
          </cell>
          <cell r="N3792" t="str">
            <v>ADILNA</v>
          </cell>
          <cell r="O3792">
            <v>300</v>
          </cell>
          <cell r="P3792" t="str">
            <v>MG</v>
          </cell>
          <cell r="Q3792">
            <v>20</v>
          </cell>
          <cell r="R3792" t="str">
            <v>NORMAL RECETE</v>
          </cell>
          <cell r="S3792" t="str">
            <v>IMAL</v>
          </cell>
          <cell r="T3792" t="str">
            <v>TURKIYE</v>
          </cell>
          <cell r="U3792">
            <v>20.74</v>
          </cell>
          <cell r="V3792">
            <v>20.74</v>
          </cell>
          <cell r="W3792">
            <v>20.74</v>
          </cell>
          <cell r="X3792" t="str">
            <v>TURKIYE</v>
          </cell>
          <cell r="Y3792">
            <v>0</v>
          </cell>
          <cell r="Z3792">
            <v>0</v>
          </cell>
          <cell r="AA3792">
            <v>79.11</v>
          </cell>
          <cell r="AB3792">
            <v>85.24</v>
          </cell>
          <cell r="AC3792">
            <v>79.11</v>
          </cell>
        </row>
        <row r="3793">
          <cell r="A3793">
            <v>8699742270103</v>
          </cell>
          <cell r="B3793" t="str">
            <v>J01DD01</v>
          </cell>
          <cell r="C3793" t="str">
            <v>cefotaxime</v>
          </cell>
          <cell r="D3793" t="str">
            <v>ESDEGER</v>
          </cell>
          <cell r="E3793" t="str">
            <v>FIYAT KORUMALI URUN</v>
          </cell>
          <cell r="F3793">
            <v>4</v>
          </cell>
          <cell r="G3793">
            <v>1</v>
          </cell>
          <cell r="H3793">
            <v>2</v>
          </cell>
          <cell r="I3793">
            <v>0</v>
          </cell>
          <cell r="J3793">
            <v>0</v>
          </cell>
          <cell r="K3793">
            <v>0</v>
          </cell>
          <cell r="L3793" t="str">
            <v>TAKSIDEM 0,5 G IM/IV ENJEKSIYON ICIN TOZ ICEREN FLAKON</v>
          </cell>
          <cell r="M3793" t="str">
            <v>SEFOTAKSIM SODYUM</v>
          </cell>
          <cell r="N3793" t="str">
            <v>BERK-FARMA</v>
          </cell>
          <cell r="O3793">
            <v>0.5</v>
          </cell>
          <cell r="P3793" t="str">
            <v>G</v>
          </cell>
          <cell r="Q3793">
            <v>1</v>
          </cell>
          <cell r="R3793" t="str">
            <v>NORMAL RECETE</v>
          </cell>
          <cell r="S3793" t="str">
            <v>IMAL</v>
          </cell>
          <cell r="T3793" t="str">
            <v>TURKIYE</v>
          </cell>
          <cell r="U3793">
            <v>1.97</v>
          </cell>
          <cell r="V3793">
            <v>1.97</v>
          </cell>
          <cell r="W3793">
            <v>0</v>
          </cell>
          <cell r="X3793" t="str">
            <v>TURKIYE</v>
          </cell>
          <cell r="Y3793">
            <v>0</v>
          </cell>
          <cell r="Z3793">
            <v>0</v>
          </cell>
          <cell r="AA3793">
            <v>7.39</v>
          </cell>
          <cell r="AB3793">
            <v>8.0500000000000007</v>
          </cell>
          <cell r="AC3793">
            <v>7.39</v>
          </cell>
        </row>
        <row r="3794">
          <cell r="A3794">
            <v>8699742270097</v>
          </cell>
          <cell r="B3794" t="str">
            <v>J01DD01</v>
          </cell>
          <cell r="C3794" t="str">
            <v>cefotaxime</v>
          </cell>
          <cell r="D3794" t="str">
            <v>ESDEGER</v>
          </cell>
          <cell r="E3794" t="str">
            <v>FIYAT KORUMALI URUN</v>
          </cell>
          <cell r="F3794">
            <v>4</v>
          </cell>
          <cell r="G3794">
            <v>1</v>
          </cell>
          <cell r="H3794">
            <v>2</v>
          </cell>
          <cell r="I3794">
            <v>0</v>
          </cell>
          <cell r="J3794">
            <v>0</v>
          </cell>
          <cell r="K3794">
            <v>0</v>
          </cell>
          <cell r="L3794" t="str">
            <v>TAKSIDEM 1 G IM/IV ENJEKSIYON ICIN TOZ ICEREN FLAKON</v>
          </cell>
          <cell r="M3794" t="str">
            <v>SEFOTAKSIM SODYUM</v>
          </cell>
          <cell r="N3794" t="str">
            <v>BERK-FARMA</v>
          </cell>
          <cell r="O3794">
            <v>1</v>
          </cell>
          <cell r="P3794" t="str">
            <v>G</v>
          </cell>
          <cell r="Q3794">
            <v>1</v>
          </cell>
          <cell r="R3794" t="str">
            <v>NORMAL RECETE</v>
          </cell>
          <cell r="S3794" t="str">
            <v>IMAL</v>
          </cell>
          <cell r="T3794" t="str">
            <v>TURKIYE</v>
          </cell>
          <cell r="U3794">
            <v>3.08</v>
          </cell>
          <cell r="V3794">
            <v>3.08</v>
          </cell>
          <cell r="W3794">
            <v>0</v>
          </cell>
          <cell r="X3794" t="str">
            <v>TURKIYE</v>
          </cell>
          <cell r="Y3794">
            <v>0</v>
          </cell>
          <cell r="Z3794">
            <v>0</v>
          </cell>
          <cell r="AA3794">
            <v>10.29</v>
          </cell>
          <cell r="AB3794">
            <v>11.21</v>
          </cell>
          <cell r="AC3794">
            <v>10.29</v>
          </cell>
        </row>
        <row r="3795">
          <cell r="A3795">
            <v>8699541281812</v>
          </cell>
          <cell r="B3795" t="str">
            <v>J01DC10</v>
          </cell>
          <cell r="C3795" t="str">
            <v>cefprozil</v>
          </cell>
          <cell r="D3795" t="str">
            <v>ESDEGER</v>
          </cell>
          <cell r="E3795" t="str">
            <v>FIYAT KORUMASIZ URUN</v>
          </cell>
          <cell r="F3795">
            <v>0</v>
          </cell>
          <cell r="G3795">
            <v>1</v>
          </cell>
          <cell r="H3795">
            <v>1</v>
          </cell>
          <cell r="I3795">
            <v>0</v>
          </cell>
          <cell r="J3795">
            <v>0</v>
          </cell>
          <cell r="K3795">
            <v>0</v>
          </cell>
          <cell r="L3795" t="str">
            <v>ERASEF 250 MG/5 ML ORAL SUSPANSIYON HAZIRLAMAK ICIN KURU TOZ 100 ML</v>
          </cell>
          <cell r="M3795" t="str">
            <v>SEFPROZIL</v>
          </cell>
          <cell r="N3795" t="str">
            <v>MUSTAFA NEVZAT</v>
          </cell>
          <cell r="O3795" t="str">
            <v>250/5</v>
          </cell>
          <cell r="P3795" t="str">
            <v>MG/ML</v>
          </cell>
          <cell r="Q3795">
            <v>100</v>
          </cell>
          <cell r="R3795" t="str">
            <v>NORMAL RECETE</v>
          </cell>
          <cell r="S3795" t="str">
            <v>IMAL</v>
          </cell>
          <cell r="T3795" t="str">
            <v>ITALYA</v>
          </cell>
          <cell r="U3795">
            <v>11.21</v>
          </cell>
          <cell r="V3795">
            <v>11.21</v>
          </cell>
          <cell r="W3795">
            <v>6.72</v>
          </cell>
          <cell r="X3795" t="str">
            <v>ITALYA</v>
          </cell>
          <cell r="Y3795">
            <v>0</v>
          </cell>
          <cell r="Z3795">
            <v>0</v>
          </cell>
          <cell r="AA3795">
            <v>25.58</v>
          </cell>
          <cell r="AB3795">
            <v>27.72</v>
          </cell>
          <cell r="AC3795">
            <v>25.58</v>
          </cell>
        </row>
        <row r="3796">
          <cell r="A3796">
            <v>8699541281829</v>
          </cell>
          <cell r="B3796" t="str">
            <v>J01DC10</v>
          </cell>
          <cell r="C3796" t="str">
            <v>cefprozil</v>
          </cell>
          <cell r="D3796" t="str">
            <v>ESDEGER</v>
          </cell>
          <cell r="E3796" t="str">
            <v>FIYAT KORUMASIZ URUN</v>
          </cell>
          <cell r="F3796">
            <v>0</v>
          </cell>
          <cell r="G3796">
            <v>1</v>
          </cell>
          <cell r="H3796">
            <v>1</v>
          </cell>
          <cell r="I3796">
            <v>0</v>
          </cell>
          <cell r="J3796">
            <v>0</v>
          </cell>
          <cell r="K3796">
            <v>0</v>
          </cell>
          <cell r="L3796" t="str">
            <v>ERASEF 250 MG/5 ML ORAL SUSPANSIYON HAZIRLAMAK ICIN KURU TOZ 60 ML</v>
          </cell>
          <cell r="M3796" t="str">
            <v>SEFPROZIL</v>
          </cell>
          <cell r="N3796" t="str">
            <v>MUSTAFA NEVZAT</v>
          </cell>
          <cell r="O3796" t="str">
            <v>250/5</v>
          </cell>
          <cell r="P3796" t="str">
            <v>MG/ML</v>
          </cell>
          <cell r="Q3796">
            <v>60</v>
          </cell>
          <cell r="R3796" t="str">
            <v>NORMAL RECETE</v>
          </cell>
          <cell r="S3796" t="str">
            <v>IMAL</v>
          </cell>
          <cell r="T3796" t="str">
            <v>ITALYA</v>
          </cell>
          <cell r="U3796">
            <v>7.79</v>
          </cell>
          <cell r="V3796">
            <v>7.79</v>
          </cell>
          <cell r="W3796">
            <v>4.67</v>
          </cell>
          <cell r="X3796" t="str">
            <v>ITALYA</v>
          </cell>
          <cell r="Y3796">
            <v>0</v>
          </cell>
          <cell r="Z3796">
            <v>0</v>
          </cell>
          <cell r="AA3796">
            <v>17.75</v>
          </cell>
          <cell r="AB3796">
            <v>19.27</v>
          </cell>
          <cell r="AC3796">
            <v>17.75</v>
          </cell>
        </row>
        <row r="3797">
          <cell r="A3797">
            <v>8699742270059</v>
          </cell>
          <cell r="B3797" t="str">
            <v>J01DD04</v>
          </cell>
          <cell r="C3797" t="str">
            <v>ceftriaxone</v>
          </cell>
          <cell r="D3797" t="str">
            <v>ESDEGER</v>
          </cell>
          <cell r="E3797" t="str">
            <v>FIYAT KORUMALI URUN</v>
          </cell>
          <cell r="F3797">
            <v>4</v>
          </cell>
          <cell r="G3797">
            <v>1</v>
          </cell>
          <cell r="H3797">
            <v>2</v>
          </cell>
          <cell r="I3797">
            <v>0</v>
          </cell>
          <cell r="J3797">
            <v>0</v>
          </cell>
          <cell r="K3797">
            <v>0</v>
          </cell>
          <cell r="L3797" t="str">
            <v>CEFRIDEM 1 GR I.M. ENJEKSIYON ICIN TOZ ICEREN FLAKON</v>
          </cell>
          <cell r="M3797" t="str">
            <v>SEFTRIAKSON</v>
          </cell>
          <cell r="N3797" t="str">
            <v>PHARMADA</v>
          </cell>
          <cell r="O3797">
            <v>1</v>
          </cell>
          <cell r="P3797" t="str">
            <v>G</v>
          </cell>
          <cell r="Q3797">
            <v>1</v>
          </cell>
          <cell r="R3797" t="str">
            <v>NORMAL RECETE</v>
          </cell>
          <cell r="S3797" t="str">
            <v>IMAL</v>
          </cell>
          <cell r="T3797" t="str">
            <v>TURKIYE</v>
          </cell>
          <cell r="U3797">
            <v>3.46</v>
          </cell>
          <cell r="V3797">
            <v>3.46</v>
          </cell>
          <cell r="W3797">
            <v>0</v>
          </cell>
          <cell r="X3797" t="str">
            <v>TURKIYE</v>
          </cell>
          <cell r="Y3797">
            <v>0</v>
          </cell>
          <cell r="Z3797">
            <v>0</v>
          </cell>
          <cell r="AA3797">
            <v>13.17</v>
          </cell>
          <cell r="AB3797">
            <v>14.32</v>
          </cell>
          <cell r="AC3797">
            <v>13.17</v>
          </cell>
        </row>
        <row r="3798">
          <cell r="A3798">
            <v>8699502280434</v>
          </cell>
          <cell r="B3798" t="str">
            <v>J01DC02</v>
          </cell>
          <cell r="C3798" t="str">
            <v>cefuroxime</v>
          </cell>
          <cell r="D3798" t="str">
            <v>ESDEGER</v>
          </cell>
          <cell r="E3798" t="str">
            <v>FIYAT KORUMALI URUN</v>
          </cell>
          <cell r="F3798">
            <v>0</v>
          </cell>
          <cell r="G3798">
            <v>1</v>
          </cell>
          <cell r="H3798">
            <v>1</v>
          </cell>
          <cell r="I3798">
            <v>0</v>
          </cell>
          <cell r="J3798">
            <v>0</v>
          </cell>
          <cell r="K3798">
            <v>0</v>
          </cell>
          <cell r="L3798" t="str">
            <v>SEFUROKS 125 MG 100 ML SUSPANSIYON</v>
          </cell>
          <cell r="M3798" t="str">
            <v>SEFUROKSIM AKSETIL</v>
          </cell>
          <cell r="N3798" t="str">
            <v xml:space="preserve">SANOFI ILAC SAN. </v>
          </cell>
          <cell r="O3798">
            <v>125</v>
          </cell>
          <cell r="P3798" t="str">
            <v>MG</v>
          </cell>
          <cell r="Q3798">
            <v>100</v>
          </cell>
          <cell r="R3798" t="str">
            <v>NORMAL RECETE</v>
          </cell>
          <cell r="S3798" t="str">
            <v>IMAL</v>
          </cell>
          <cell r="T3798" t="str">
            <v>PORTEKIZ</v>
          </cell>
          <cell r="U3798">
            <v>6.4</v>
          </cell>
          <cell r="V3798">
            <v>6.4</v>
          </cell>
          <cell r="W3798">
            <v>5.12</v>
          </cell>
          <cell r="X3798" t="str">
            <v>PORTEKIZ</v>
          </cell>
          <cell r="Y3798">
            <v>0</v>
          </cell>
          <cell r="Z3798">
            <v>0</v>
          </cell>
          <cell r="AA3798">
            <v>19.41</v>
          </cell>
          <cell r="AB3798">
            <v>21.06</v>
          </cell>
          <cell r="AC3798">
            <v>19.41</v>
          </cell>
        </row>
        <row r="3799">
          <cell r="A3799">
            <v>8699502091887</v>
          </cell>
          <cell r="B3799" t="str">
            <v>J01DC02</v>
          </cell>
          <cell r="C3799" t="str">
            <v>cefuroxime</v>
          </cell>
          <cell r="D3799" t="str">
            <v>ESDEGER</v>
          </cell>
          <cell r="E3799" t="str">
            <v>FIYAT KORUMALI URUN</v>
          </cell>
          <cell r="F3799">
            <v>0</v>
          </cell>
          <cell r="G3799">
            <v>1</v>
          </cell>
          <cell r="H3799">
            <v>1</v>
          </cell>
          <cell r="I3799">
            <v>0</v>
          </cell>
          <cell r="J3799">
            <v>0</v>
          </cell>
          <cell r="K3799">
            <v>0</v>
          </cell>
          <cell r="L3799" t="str">
            <v>SEFUROKS 500 MG 10 TABLET</v>
          </cell>
          <cell r="M3799" t="str">
            <v>SEFUROKSIM AKSETIL</v>
          </cell>
          <cell r="N3799" t="str">
            <v>ZENTIVA</v>
          </cell>
          <cell r="O3799">
            <v>500</v>
          </cell>
          <cell r="P3799" t="str">
            <v>MG</v>
          </cell>
          <cell r="Q3799">
            <v>10</v>
          </cell>
          <cell r="R3799" t="str">
            <v>NORMAL RECETE</v>
          </cell>
          <cell r="S3799" t="str">
            <v>IMAL</v>
          </cell>
          <cell r="T3799" t="str">
            <v>ISPANYA</v>
          </cell>
          <cell r="U3799">
            <v>6.2</v>
          </cell>
          <cell r="V3799">
            <v>6.25</v>
          </cell>
          <cell r="W3799">
            <v>5</v>
          </cell>
          <cell r="X3799" t="str">
            <v>ISPANYA</v>
          </cell>
          <cell r="Y3799">
            <v>0</v>
          </cell>
          <cell r="Z3799">
            <v>0</v>
          </cell>
          <cell r="AA3799">
            <v>19.02</v>
          </cell>
          <cell r="AB3799">
            <v>20.64</v>
          </cell>
          <cell r="AC3799">
            <v>19.02</v>
          </cell>
        </row>
        <row r="3800">
          <cell r="A3800">
            <v>8699541271608</v>
          </cell>
          <cell r="B3800" t="str">
            <v>J01DC02</v>
          </cell>
          <cell r="C3800" t="str">
            <v>cefuroxime</v>
          </cell>
          <cell r="D3800" t="str">
            <v>ESDEGER</v>
          </cell>
          <cell r="E3800" t="str">
            <v>FIYAT KORUMALI URUN</v>
          </cell>
          <cell r="F3800">
            <v>4</v>
          </cell>
          <cell r="G3800">
            <v>1</v>
          </cell>
          <cell r="H3800">
            <v>2</v>
          </cell>
          <cell r="I3800">
            <v>0</v>
          </cell>
          <cell r="J3800">
            <v>0</v>
          </cell>
          <cell r="K3800">
            <v>0</v>
          </cell>
          <cell r="L3800" t="str">
            <v>MULTISEF 250 MG IM/IV ENJEKSIYONLUK TOZ ICEREN FLAKON (1 FLAKON, 1 AMPUL)</v>
          </cell>
          <cell r="M3800" t="str">
            <v>SEFUROKSIM SODYUM</v>
          </cell>
          <cell r="N3800" t="str">
            <v>MUSTAFA NEVZAT</v>
          </cell>
          <cell r="O3800">
            <v>250</v>
          </cell>
          <cell r="P3800" t="str">
            <v>MG</v>
          </cell>
          <cell r="Q3800">
            <v>1</v>
          </cell>
          <cell r="R3800" t="str">
            <v>NORMAL RECETE</v>
          </cell>
          <cell r="S3800" t="str">
            <v>IMAL</v>
          </cell>
          <cell r="T3800" t="str">
            <v>TURKIYE</v>
          </cell>
          <cell r="U3800">
            <v>1.57</v>
          </cell>
          <cell r="V3800">
            <v>1.57</v>
          </cell>
          <cell r="W3800">
            <v>0</v>
          </cell>
          <cell r="X3800" t="str">
            <v>TURKIYE</v>
          </cell>
          <cell r="Y3800">
            <v>0</v>
          </cell>
          <cell r="Z3800">
            <v>0</v>
          </cell>
          <cell r="AA3800">
            <v>5.94</v>
          </cell>
          <cell r="AB3800">
            <v>6.47</v>
          </cell>
          <cell r="AC3800">
            <v>5.94</v>
          </cell>
        </row>
        <row r="3801">
          <cell r="A3801">
            <v>8699783090210</v>
          </cell>
          <cell r="B3801" t="str">
            <v>V03AE02</v>
          </cell>
          <cell r="C3801" t="str">
            <v>sevelamer</v>
          </cell>
          <cell r="D3801" t="str">
            <v>ESDEGER</v>
          </cell>
          <cell r="E3801" t="str">
            <v>FIYAT KORUMASIZ URUN</v>
          </cell>
          <cell r="F3801">
            <v>0</v>
          </cell>
          <cell r="G3801">
            <v>1</v>
          </cell>
          <cell r="H3801">
            <v>1</v>
          </cell>
          <cell r="I3801">
            <v>0</v>
          </cell>
          <cell r="J3801">
            <v>0</v>
          </cell>
          <cell r="K3801">
            <v>0</v>
          </cell>
          <cell r="L3801" t="str">
            <v>RENALAMER 800 MG 180 FILM TABLET</v>
          </cell>
          <cell r="M3801" t="str">
            <v>SEVELAMER HCL</v>
          </cell>
          <cell r="N3801" t="str">
            <v>GEN ILAC</v>
          </cell>
          <cell r="O3801">
            <v>800</v>
          </cell>
          <cell r="P3801" t="str">
            <v>MG</v>
          </cell>
          <cell r="Q3801">
            <v>180</v>
          </cell>
          <cell r="R3801" t="str">
            <v>NORMAL RECETE</v>
          </cell>
          <cell r="S3801" t="str">
            <v>IMAL</v>
          </cell>
          <cell r="T3801" t="str">
            <v>ITALYA</v>
          </cell>
          <cell r="U3801">
            <v>79.959999999999994</v>
          </cell>
          <cell r="V3801">
            <v>139.13</v>
          </cell>
          <cell r="W3801">
            <v>79.959999999999994</v>
          </cell>
          <cell r="X3801" t="str">
            <v>ITALYA</v>
          </cell>
          <cell r="Y3801">
            <v>0</v>
          </cell>
          <cell r="Z3801">
            <v>0</v>
          </cell>
          <cell r="AA3801">
            <v>305.07</v>
          </cell>
          <cell r="AB3801">
            <v>318.77</v>
          </cell>
          <cell r="AC3801">
            <v>305.07</v>
          </cell>
        </row>
        <row r="3802">
          <cell r="A3802">
            <v>8699502510036</v>
          </cell>
          <cell r="B3802" t="str">
            <v>D06BA01</v>
          </cell>
          <cell r="C3802" t="str">
            <v>silver sulfadiazine</v>
          </cell>
          <cell r="D3802" t="str">
            <v>ESDEGER</v>
          </cell>
          <cell r="E3802" t="str">
            <v>FIYAT KORUMALI URUN</v>
          </cell>
          <cell r="F3802">
            <v>4</v>
          </cell>
          <cell r="G3802">
            <v>2</v>
          </cell>
          <cell r="H3802">
            <v>2</v>
          </cell>
          <cell r="I3802">
            <v>0</v>
          </cell>
          <cell r="J3802">
            <v>0</v>
          </cell>
          <cell r="K3802">
            <v>0</v>
          </cell>
          <cell r="L3802" t="str">
            <v>SILDER %1 50 ML SPREY</v>
          </cell>
          <cell r="M3802" t="str">
            <v>SILVER SULFADIAZIN</v>
          </cell>
          <cell r="N3802" t="str">
            <v xml:space="preserve">SANOFI ILAC SAN. </v>
          </cell>
          <cell r="O3802">
            <v>50</v>
          </cell>
          <cell r="P3802" t="str">
            <v>ML</v>
          </cell>
          <cell r="Q3802">
            <v>50</v>
          </cell>
          <cell r="R3802" t="str">
            <v>NORMAL RECETE</v>
          </cell>
          <cell r="S3802" t="str">
            <v>IMAL</v>
          </cell>
          <cell r="T3802" t="str">
            <v>TURKIYE</v>
          </cell>
          <cell r="U3802">
            <v>2.27</v>
          </cell>
          <cell r="V3802">
            <v>2.27</v>
          </cell>
          <cell r="W3802">
            <v>0</v>
          </cell>
          <cell r="X3802" t="str">
            <v>TURKIYE</v>
          </cell>
          <cell r="Y3802">
            <v>0</v>
          </cell>
          <cell r="Z3802">
            <v>0</v>
          </cell>
          <cell r="AA3802">
            <v>8.6199999999999992</v>
          </cell>
          <cell r="AB3802">
            <v>9.39</v>
          </cell>
          <cell r="AC3802">
            <v>8.6199999999999992</v>
          </cell>
        </row>
        <row r="3803">
          <cell r="A3803">
            <v>8699262090847</v>
          </cell>
          <cell r="B3803" t="str">
            <v>H05BX01</v>
          </cell>
          <cell r="C3803" t="str">
            <v>cinacalcet</v>
          </cell>
          <cell r="D3803" t="str">
            <v>ESDEGER</v>
          </cell>
          <cell r="E3803" t="str">
            <v>FIYAT KORUMASIZ URUN</v>
          </cell>
          <cell r="F3803">
            <v>0</v>
          </cell>
          <cell r="G3803">
            <v>1</v>
          </cell>
          <cell r="H3803">
            <v>1</v>
          </cell>
          <cell r="I3803">
            <v>0</v>
          </cell>
          <cell r="J3803">
            <v>0</v>
          </cell>
          <cell r="K3803">
            <v>0</v>
          </cell>
          <cell r="L3803" t="str">
            <v>CINESET 30 MG 28 FILM TABLET</v>
          </cell>
          <cell r="M3803" t="str">
            <v>SINAKALSET HCL</v>
          </cell>
          <cell r="N3803" t="str">
            <v>NOBEL ILAC PAZARLAMA</v>
          </cell>
          <cell r="O3803">
            <v>30</v>
          </cell>
          <cell r="P3803" t="str">
            <v>MG</v>
          </cell>
          <cell r="Q3803">
            <v>28</v>
          </cell>
          <cell r="R3803" t="str">
            <v>NORMAL RECETE</v>
          </cell>
          <cell r="S3803" t="str">
            <v>IMAL</v>
          </cell>
          <cell r="T3803" t="str">
            <v>YUNANISTAN</v>
          </cell>
          <cell r="U3803">
            <v>135.93</v>
          </cell>
          <cell r="V3803">
            <v>146.46</v>
          </cell>
          <cell r="W3803">
            <v>87.87</v>
          </cell>
          <cell r="X3803" t="str">
            <v>YUNANISTAN</v>
          </cell>
          <cell r="Y3803">
            <v>0</v>
          </cell>
          <cell r="Z3803">
            <v>0</v>
          </cell>
          <cell r="AA3803">
            <v>327.20999999999998</v>
          </cell>
          <cell r="AB3803">
            <v>341.35</v>
          </cell>
          <cell r="AC3803">
            <v>327.20999999999998</v>
          </cell>
        </row>
        <row r="3804">
          <cell r="A3804">
            <v>8699262090854</v>
          </cell>
          <cell r="B3804" t="str">
            <v>H05BX01</v>
          </cell>
          <cell r="C3804" t="str">
            <v>cinacalcet</v>
          </cell>
          <cell r="D3804" t="str">
            <v>ESDEGER</v>
          </cell>
          <cell r="E3804" t="str">
            <v>FIYAT KORUMASIZ URUN</v>
          </cell>
          <cell r="F3804">
            <v>0</v>
          </cell>
          <cell r="G3804">
            <v>1</v>
          </cell>
          <cell r="H3804">
            <v>1</v>
          </cell>
          <cell r="I3804">
            <v>0</v>
          </cell>
          <cell r="J3804">
            <v>0</v>
          </cell>
          <cell r="K3804">
            <v>0</v>
          </cell>
          <cell r="L3804" t="str">
            <v>CINESET 60 MG 28 FILM TABLET</v>
          </cell>
          <cell r="M3804" t="str">
            <v>SINAKALSET HCL</v>
          </cell>
          <cell r="N3804" t="str">
            <v>NOBEL ILAC PAZARLAMA</v>
          </cell>
          <cell r="O3804">
            <v>60</v>
          </cell>
          <cell r="P3804" t="str">
            <v>MG</v>
          </cell>
          <cell r="Q3804">
            <v>28</v>
          </cell>
          <cell r="R3804" t="str">
            <v>NORMAL RECETE</v>
          </cell>
          <cell r="S3804" t="str">
            <v>IMAL</v>
          </cell>
          <cell r="T3804" t="str">
            <v>YUNANISTAN</v>
          </cell>
          <cell r="U3804">
            <v>259.49</v>
          </cell>
          <cell r="V3804">
            <v>272.04000000000002</v>
          </cell>
          <cell r="W3804">
            <v>163.22</v>
          </cell>
          <cell r="X3804" t="str">
            <v>YUNANISTAN</v>
          </cell>
          <cell r="Y3804">
            <v>0</v>
          </cell>
          <cell r="Z3804">
            <v>0</v>
          </cell>
          <cell r="AA3804">
            <v>613.29999999999995</v>
          </cell>
          <cell r="AB3804">
            <v>633.16</v>
          </cell>
          <cell r="AC3804">
            <v>613.29999999999995</v>
          </cell>
        </row>
        <row r="3805">
          <cell r="A3805">
            <v>8699760610103</v>
          </cell>
          <cell r="B3805" t="str">
            <v>S01AE03</v>
          </cell>
          <cell r="C3805" t="str">
            <v>ciprofloxacin</v>
          </cell>
          <cell r="D3805" t="str">
            <v>REFERANS</v>
          </cell>
          <cell r="E3805" t="str">
            <v>FIYAT KORUMALI URUN</v>
          </cell>
          <cell r="F3805">
            <v>4</v>
          </cell>
          <cell r="G3805">
            <v>1</v>
          </cell>
          <cell r="H3805">
            <v>1</v>
          </cell>
          <cell r="I3805">
            <v>0</v>
          </cell>
          <cell r="J3805">
            <v>0</v>
          </cell>
          <cell r="K3805">
            <v>0</v>
          </cell>
          <cell r="L3805" t="str">
            <v>CILOXAN %0.3 5 ML GOZ DAMLASI</v>
          </cell>
          <cell r="M3805" t="str">
            <v>SIPROFLOKSASIN</v>
          </cell>
          <cell r="N3805" t="str">
            <v>ALCON</v>
          </cell>
          <cell r="O3805">
            <v>0.3</v>
          </cell>
          <cell r="P3805" t="str">
            <v>%</v>
          </cell>
          <cell r="Q3805">
            <v>5</v>
          </cell>
          <cell r="R3805" t="str">
            <v>NORMAL RECETE</v>
          </cell>
          <cell r="S3805" t="str">
            <v>ITHAL</v>
          </cell>
          <cell r="T3805" t="str">
            <v>BELCIKA</v>
          </cell>
          <cell r="U3805">
            <v>2.1800000000000002</v>
          </cell>
          <cell r="V3805">
            <v>2.17</v>
          </cell>
          <cell r="W3805">
            <v>0</v>
          </cell>
          <cell r="X3805" t="str">
            <v>TURKIYE</v>
          </cell>
          <cell r="Y3805">
            <v>0</v>
          </cell>
          <cell r="Z3805">
            <v>0</v>
          </cell>
          <cell r="AA3805">
            <v>8.27</v>
          </cell>
          <cell r="AB3805">
            <v>9.01</v>
          </cell>
          <cell r="AC3805">
            <v>8.27</v>
          </cell>
        </row>
        <row r="3806">
          <cell r="A3806">
            <v>8699760440069</v>
          </cell>
          <cell r="B3806" t="str">
            <v>S01AE03</v>
          </cell>
          <cell r="C3806" t="str">
            <v>ciprofloxacin</v>
          </cell>
          <cell r="D3806" t="str">
            <v>REFERANS</v>
          </cell>
          <cell r="E3806" t="str">
            <v>FIYAT KORUMALI URUN</v>
          </cell>
          <cell r="F3806">
            <v>4</v>
          </cell>
          <cell r="G3806">
            <v>2</v>
          </cell>
          <cell r="H3806">
            <v>2</v>
          </cell>
          <cell r="I3806">
            <v>0</v>
          </cell>
          <cell r="J3806">
            <v>0</v>
          </cell>
          <cell r="K3806">
            <v>0</v>
          </cell>
          <cell r="L3806" t="str">
            <v>CILOXAN 3,5 GR OFTALMIK POMAD</v>
          </cell>
          <cell r="M3806" t="str">
            <v>SIPROFLOKSASIN</v>
          </cell>
          <cell r="N3806" t="str">
            <v>ALCON</v>
          </cell>
          <cell r="O3806">
            <v>3.3</v>
          </cell>
          <cell r="P3806" t="str">
            <v>MG</v>
          </cell>
          <cell r="Q3806">
            <v>3.5</v>
          </cell>
          <cell r="R3806" t="str">
            <v>NORMAL RECETE</v>
          </cell>
          <cell r="S3806" t="str">
            <v>ITHAL</v>
          </cell>
          <cell r="T3806" t="str">
            <v>TURKIYE</v>
          </cell>
          <cell r="U3806">
            <v>2.94</v>
          </cell>
          <cell r="V3806">
            <v>2.94</v>
          </cell>
          <cell r="W3806">
            <v>0</v>
          </cell>
          <cell r="X3806" t="str">
            <v>TURKIYE</v>
          </cell>
          <cell r="Y3806">
            <v>0</v>
          </cell>
          <cell r="Z3806">
            <v>0</v>
          </cell>
          <cell r="AA3806">
            <v>11.2</v>
          </cell>
          <cell r="AB3806">
            <v>12.19</v>
          </cell>
          <cell r="AC3806">
            <v>11.2</v>
          </cell>
        </row>
        <row r="3807">
          <cell r="A3807">
            <v>8698622690284</v>
          </cell>
          <cell r="B3807" t="str">
            <v>J01MA02</v>
          </cell>
          <cell r="C3807" t="str">
            <v>ciprofloxacin</v>
          </cell>
          <cell r="D3807" t="str">
            <v>ESDEGER</v>
          </cell>
          <cell r="E3807" t="str">
            <v>FIYAT KORUMALI URUN</v>
          </cell>
          <cell r="F3807">
            <v>0</v>
          </cell>
          <cell r="G3807">
            <v>1</v>
          </cell>
          <cell r="H3807">
            <v>1</v>
          </cell>
          <cell r="I3807">
            <v>0</v>
          </cell>
          <cell r="J3807">
            <v>0</v>
          </cell>
          <cell r="K3807">
            <v>0</v>
          </cell>
          <cell r="L3807" t="str">
            <v>NOVAREX 200 MG/100 ML IV INFUZYON ICIN COZELTI ICEREN FLAKON</v>
          </cell>
          <cell r="M3807" t="str">
            <v>SIPROFLOKSASIN</v>
          </cell>
          <cell r="N3807" t="str">
            <v>AVICENNA</v>
          </cell>
          <cell r="O3807">
            <v>200</v>
          </cell>
          <cell r="P3807" t="str">
            <v>MG</v>
          </cell>
          <cell r="Q3807">
            <v>1</v>
          </cell>
          <cell r="R3807" t="str">
            <v>NORMAL RECETE</v>
          </cell>
          <cell r="S3807" t="str">
            <v>IMAL</v>
          </cell>
          <cell r="T3807" t="str">
            <v>YUNANISTAN</v>
          </cell>
          <cell r="U3807">
            <v>6.69</v>
          </cell>
          <cell r="V3807">
            <v>6.69</v>
          </cell>
          <cell r="W3807">
            <v>5.35</v>
          </cell>
          <cell r="X3807" t="str">
            <v>YUNANISTAN</v>
          </cell>
          <cell r="Y3807">
            <v>0</v>
          </cell>
          <cell r="Z3807">
            <v>0</v>
          </cell>
          <cell r="AA3807">
            <v>19.03</v>
          </cell>
          <cell r="AB3807">
            <v>20.65</v>
          </cell>
          <cell r="AC3807">
            <v>19.03</v>
          </cell>
        </row>
        <row r="3808">
          <cell r="A3808">
            <v>8698622690291</v>
          </cell>
          <cell r="B3808" t="str">
            <v>J01MA02</v>
          </cell>
          <cell r="C3808" t="str">
            <v>ciprofloxacin</v>
          </cell>
          <cell r="D3808" t="str">
            <v>ESDEGER</v>
          </cell>
          <cell r="E3808" t="str">
            <v>FIYAT KORUMALI URUN</v>
          </cell>
          <cell r="F3808">
            <v>0</v>
          </cell>
          <cell r="G3808">
            <v>1</v>
          </cell>
          <cell r="H3808">
            <v>1</v>
          </cell>
          <cell r="I3808">
            <v>0</v>
          </cell>
          <cell r="J3808">
            <v>0</v>
          </cell>
          <cell r="K3808">
            <v>0</v>
          </cell>
          <cell r="L3808" t="str">
            <v>NOVAREX 400 MG/200 ML IV INF.COZ.ICEREN FLAKON</v>
          </cell>
          <cell r="M3808" t="str">
            <v>SIPROFLOKSASIN</v>
          </cell>
          <cell r="N3808" t="str">
            <v>AVICENNA</v>
          </cell>
          <cell r="O3808" t="str">
            <v>400+200</v>
          </cell>
          <cell r="P3808" t="str">
            <v>MG/ML</v>
          </cell>
          <cell r="Q3808">
            <v>1</v>
          </cell>
          <cell r="R3808" t="str">
            <v>NORMAL RECETE</v>
          </cell>
          <cell r="S3808" t="str">
            <v>IMAL</v>
          </cell>
          <cell r="T3808" t="str">
            <v>YUNANISTAN</v>
          </cell>
          <cell r="U3808">
            <v>11.48</v>
          </cell>
          <cell r="V3808">
            <v>11.48</v>
          </cell>
          <cell r="W3808">
            <v>9.18</v>
          </cell>
          <cell r="X3808" t="str">
            <v>YUNANISTAN</v>
          </cell>
          <cell r="Y3808">
            <v>0</v>
          </cell>
          <cell r="Z3808">
            <v>0</v>
          </cell>
          <cell r="AA3808">
            <v>28.18</v>
          </cell>
          <cell r="AB3808">
            <v>30.53</v>
          </cell>
          <cell r="AC3808">
            <v>28.18</v>
          </cell>
        </row>
        <row r="3809">
          <cell r="A3809">
            <v>8699559650068</v>
          </cell>
          <cell r="B3809" t="str">
            <v>A06AD17</v>
          </cell>
          <cell r="C3809" t="str">
            <v>sodium phosphate</v>
          </cell>
          <cell r="D3809" t="str">
            <v>REFERANS</v>
          </cell>
          <cell r="E3809" t="str">
            <v>FIYAT KORUMALI URUN</v>
          </cell>
          <cell r="F3809">
            <v>4</v>
          </cell>
          <cell r="G3809">
            <v>1</v>
          </cell>
          <cell r="H3809">
            <v>2</v>
          </cell>
          <cell r="I3809">
            <v>0</v>
          </cell>
          <cell r="J3809">
            <v>0</v>
          </cell>
          <cell r="K3809">
            <v>0</v>
          </cell>
          <cell r="L3809" t="str">
            <v>FLEET PHOSPHO-SODA ORAL LAKSATIF</v>
          </cell>
          <cell r="M3809" t="str">
            <v>SODYUM DIHIDROJEN FOSFAT + DISODYUM HIDROJEN FOSFAT</v>
          </cell>
          <cell r="N3809" t="str">
            <v>RECORDATI</v>
          </cell>
          <cell r="O3809" t="str">
            <v>(0,9+2,4)/5</v>
          </cell>
          <cell r="P3809" t="str">
            <v>G/ML</v>
          </cell>
          <cell r="Q3809">
            <v>45</v>
          </cell>
          <cell r="R3809" t="str">
            <v>NORMAL RECETE</v>
          </cell>
          <cell r="S3809" t="str">
            <v>ITHAL</v>
          </cell>
          <cell r="T3809" t="str">
            <v>YUNANISTAN</v>
          </cell>
          <cell r="U3809">
            <v>2.23</v>
          </cell>
          <cell r="V3809">
            <v>2.2000000000000002</v>
          </cell>
          <cell r="W3809">
            <v>0</v>
          </cell>
          <cell r="X3809" t="str">
            <v>TURKIYE</v>
          </cell>
          <cell r="Y3809">
            <v>0</v>
          </cell>
          <cell r="Z3809">
            <v>0</v>
          </cell>
          <cell r="AA3809">
            <v>8.36</v>
          </cell>
          <cell r="AB3809">
            <v>9.11</v>
          </cell>
          <cell r="AC3809">
            <v>8.36</v>
          </cell>
        </row>
        <row r="3810">
          <cell r="A3810">
            <v>8699514030140</v>
          </cell>
          <cell r="B3810" t="str">
            <v>N03AG01</v>
          </cell>
          <cell r="C3810" t="str">
            <v>valproic acid</v>
          </cell>
          <cell r="D3810" t="str">
            <v>ESDEGER</v>
          </cell>
          <cell r="E3810" t="str">
            <v>FIYAT KORUMALI URUN</v>
          </cell>
          <cell r="F3810">
            <v>0</v>
          </cell>
          <cell r="G3810">
            <v>1</v>
          </cell>
          <cell r="H3810">
            <v>1</v>
          </cell>
          <cell r="I3810">
            <v>0</v>
          </cell>
          <cell r="J3810">
            <v>0</v>
          </cell>
          <cell r="K3810">
            <v>0</v>
          </cell>
          <cell r="L3810" t="str">
            <v>NAVARIN XR 500 MG UZUN ETKILI 30 FILM TABLET</v>
          </cell>
          <cell r="M3810" t="str">
            <v>SODYUM VALPROAD + VALPROIK ASIT</v>
          </cell>
          <cell r="N3810" t="str">
            <v>ABDI IBRAHIM</v>
          </cell>
          <cell r="O3810">
            <v>500</v>
          </cell>
          <cell r="P3810" t="str">
            <v>MG</v>
          </cell>
          <cell r="Q3810">
            <v>30</v>
          </cell>
          <cell r="R3810" t="str">
            <v>NORMAL RECETE</v>
          </cell>
          <cell r="S3810" t="str">
            <v>IMAL</v>
          </cell>
          <cell r="T3810" t="str">
            <v>FRANSA</v>
          </cell>
          <cell r="U3810">
            <v>5.8</v>
          </cell>
          <cell r="V3810">
            <v>7.25</v>
          </cell>
          <cell r="W3810">
            <v>5.8</v>
          </cell>
          <cell r="X3810" t="str">
            <v>FRANSA</v>
          </cell>
          <cell r="Y3810">
            <v>0</v>
          </cell>
          <cell r="Z3810">
            <v>0</v>
          </cell>
          <cell r="AA3810">
            <v>19.84</v>
          </cell>
          <cell r="AB3810">
            <v>21.52</v>
          </cell>
          <cell r="AC3810">
            <v>19.84</v>
          </cell>
        </row>
        <row r="3811">
          <cell r="A3811">
            <v>8699517753046</v>
          </cell>
          <cell r="B3811" t="str">
            <v>H01CB01</v>
          </cell>
          <cell r="C3811" t="str">
            <v>somatostatin</v>
          </cell>
          <cell r="D3811" t="str">
            <v>ESDEGER</v>
          </cell>
          <cell r="E3811" t="str">
            <v>FIYAT KORUMALI URUN</v>
          </cell>
          <cell r="F3811">
            <v>0</v>
          </cell>
          <cell r="G3811">
            <v>2</v>
          </cell>
          <cell r="H3811">
            <v>1</v>
          </cell>
          <cell r="I3811">
            <v>0</v>
          </cell>
          <cell r="J3811">
            <v>0</v>
          </cell>
          <cell r="K3811">
            <v>0</v>
          </cell>
          <cell r="L3811" t="str">
            <v>SOMATOSAN 3 MG IV INFUZYON ICIN 1 AMPUL</v>
          </cell>
          <cell r="M3811" t="str">
            <v>SOMATOSTATIN</v>
          </cell>
          <cell r="N3811" t="str">
            <v>ACTAVIS ILAC</v>
          </cell>
          <cell r="O3811">
            <v>3</v>
          </cell>
          <cell r="P3811" t="str">
            <v>MG</v>
          </cell>
          <cell r="Q3811">
            <v>1</v>
          </cell>
          <cell r="R3811" t="str">
            <v>NORMAL RECETE</v>
          </cell>
          <cell r="S3811" t="str">
            <v>ITHAL</v>
          </cell>
          <cell r="T3811" t="str">
            <v>ISPANYA</v>
          </cell>
          <cell r="U3811">
            <v>59.13</v>
          </cell>
          <cell r="V3811">
            <v>59.13</v>
          </cell>
          <cell r="W3811">
            <v>47.3</v>
          </cell>
          <cell r="X3811" t="str">
            <v>ISPANYA</v>
          </cell>
          <cell r="Y3811">
            <v>0</v>
          </cell>
          <cell r="Z3811">
            <v>0</v>
          </cell>
          <cell r="AA3811">
            <v>134.21</v>
          </cell>
          <cell r="AB3811">
            <v>143.16999999999999</v>
          </cell>
          <cell r="AC3811">
            <v>134.21</v>
          </cell>
        </row>
        <row r="3812">
          <cell r="A3812">
            <v>8699532958105</v>
          </cell>
          <cell r="B3812" t="str">
            <v>H01AC01</v>
          </cell>
          <cell r="C3812" t="str">
            <v>somatropin</v>
          </cell>
          <cell r="D3812" t="str">
            <v>REFERANS</v>
          </cell>
          <cell r="E3812" t="str">
            <v>FIYAT KORUMALI URUN</v>
          </cell>
          <cell r="F3812">
            <v>7</v>
          </cell>
          <cell r="G3812">
            <v>2</v>
          </cell>
          <cell r="H3812">
            <v>1</v>
          </cell>
          <cell r="I3812">
            <v>0</v>
          </cell>
          <cell r="J3812">
            <v>0</v>
          </cell>
          <cell r="K3812">
            <v>0</v>
          </cell>
          <cell r="L3812" t="str">
            <v>GENOTROPIN 36 IU (12 MG) GOQUICK ENJEKSIYONLUK SOLUSYON ICIN TOZ VE COZUCU ICEREN KULLANIMA HAZIR KALEM</v>
          </cell>
          <cell r="M3812" t="str">
            <v>SOMATROPIN</v>
          </cell>
          <cell r="N3812" t="str">
            <v>PFIZER</v>
          </cell>
          <cell r="O3812">
            <v>36</v>
          </cell>
          <cell r="P3812" t="str">
            <v>IU</v>
          </cell>
          <cell r="Q3812">
            <v>1</v>
          </cell>
          <cell r="R3812" t="str">
            <v>NORMAL RECETE</v>
          </cell>
          <cell r="S3812" t="str">
            <v>ITHAL</v>
          </cell>
          <cell r="T3812" t="str">
            <v>YUNANISTAN</v>
          </cell>
          <cell r="U3812">
            <v>166.14</v>
          </cell>
          <cell r="V3812">
            <v>166.14</v>
          </cell>
          <cell r="W3812">
            <v>166.14</v>
          </cell>
          <cell r="X3812" t="str">
            <v>YUNANISTAN</v>
          </cell>
          <cell r="Y3812">
            <v>0</v>
          </cell>
          <cell r="Z3812">
            <v>0</v>
          </cell>
          <cell r="AA3812">
            <v>505.51</v>
          </cell>
          <cell r="AB3812">
            <v>523.22</v>
          </cell>
          <cell r="AC3812">
            <v>505.51</v>
          </cell>
        </row>
        <row r="3813">
          <cell r="A3813">
            <v>8699517750106</v>
          </cell>
          <cell r="B3813" t="str">
            <v>M03AB01</v>
          </cell>
          <cell r="C3813" t="str">
            <v>suxamethonium</v>
          </cell>
          <cell r="D3813" t="str">
            <v>REFERANS</v>
          </cell>
          <cell r="E3813" t="str">
            <v>FIYAT KORUMALI URUN</v>
          </cell>
          <cell r="F3813">
            <v>0</v>
          </cell>
          <cell r="G3813">
            <v>2</v>
          </cell>
          <cell r="H3813">
            <v>3</v>
          </cell>
          <cell r="I3813">
            <v>0</v>
          </cell>
          <cell r="J3813">
            <v>0</v>
          </cell>
          <cell r="K3813">
            <v>0</v>
          </cell>
          <cell r="L3813" t="str">
            <v>LYSTHENON FORTE %2 ENJEKSIYONLUK COZELTI (25 AMPUL)</v>
          </cell>
          <cell r="M3813" t="str">
            <v>SUKSINILKOLIN KLORUR</v>
          </cell>
          <cell r="N3813" t="str">
            <v>ACTAVIS ILAC</v>
          </cell>
          <cell r="O3813">
            <v>5</v>
          </cell>
          <cell r="P3813" t="str">
            <v>MG</v>
          </cell>
          <cell r="Q3813">
            <v>25</v>
          </cell>
          <cell r="R3813" t="str">
            <v>NORMAL RECETE</v>
          </cell>
          <cell r="S3813" t="str">
            <v>IMAL</v>
          </cell>
          <cell r="T3813" t="str">
            <v>TURKIYE</v>
          </cell>
          <cell r="U3813">
            <v>17.54</v>
          </cell>
          <cell r="V3813">
            <v>17.54</v>
          </cell>
          <cell r="W3813">
            <v>17.54</v>
          </cell>
          <cell r="X3813" t="str">
            <v>TURKIYE</v>
          </cell>
          <cell r="Y3813">
            <v>0</v>
          </cell>
          <cell r="Z3813">
            <v>1</v>
          </cell>
          <cell r="AA3813">
            <v>66.900000000000006</v>
          </cell>
          <cell r="AB3813">
            <v>72.180000000000007</v>
          </cell>
          <cell r="AC3813">
            <v>66.900000000000006</v>
          </cell>
        </row>
        <row r="3814">
          <cell r="A3814">
            <v>8699541274005</v>
          </cell>
          <cell r="B3814" t="str">
            <v>J01CG01</v>
          </cell>
          <cell r="C3814" t="str">
            <v>sulbactam</v>
          </cell>
          <cell r="D3814" t="str">
            <v>ESDEGER</v>
          </cell>
          <cell r="E3814" t="str">
            <v>FIYAT KORUMASIZ URUN</v>
          </cell>
          <cell r="F3814">
            <v>3</v>
          </cell>
          <cell r="G3814">
            <v>1</v>
          </cell>
          <cell r="H3814">
            <v>2</v>
          </cell>
          <cell r="I3814">
            <v>0</v>
          </cell>
          <cell r="J3814">
            <v>0</v>
          </cell>
          <cell r="K3814">
            <v>0</v>
          </cell>
          <cell r="L3814" t="str">
            <v>B LAKTAM 1 GR IM/IV ENJEKTABL TOZ ICEREN FLAKON</v>
          </cell>
          <cell r="M3814" t="str">
            <v>SULBAKTAM SODYUM</v>
          </cell>
          <cell r="N3814" t="str">
            <v>MUSTAFA NEVZAT</v>
          </cell>
          <cell r="O3814">
            <v>1094</v>
          </cell>
          <cell r="P3814" t="str">
            <v>MG</v>
          </cell>
          <cell r="Q3814">
            <v>1</v>
          </cell>
          <cell r="R3814" t="str">
            <v>NORMAL RECETE</v>
          </cell>
          <cell r="S3814" t="str">
            <v>IMAL</v>
          </cell>
          <cell r="T3814" t="str">
            <v>TURKIYE</v>
          </cell>
          <cell r="U3814">
            <v>1.75</v>
          </cell>
          <cell r="V3814">
            <v>1.75</v>
          </cell>
          <cell r="W3814">
            <v>0</v>
          </cell>
          <cell r="X3814" t="str">
            <v>TURKIYE</v>
          </cell>
          <cell r="Y3814">
            <v>0</v>
          </cell>
          <cell r="Z3814">
            <v>0</v>
          </cell>
          <cell r="AA3814">
            <v>6.63</v>
          </cell>
          <cell r="AB3814">
            <v>7.22</v>
          </cell>
          <cell r="AC3814">
            <v>6.63</v>
          </cell>
        </row>
        <row r="3815">
          <cell r="A3815">
            <v>8699541280815</v>
          </cell>
          <cell r="B3815" t="str">
            <v>J01CR04</v>
          </cell>
          <cell r="C3815" t="str">
            <v>sultamicillin</v>
          </cell>
          <cell r="D3815" t="str">
            <v>ESDEGER</v>
          </cell>
          <cell r="E3815" t="str">
            <v>FIYAT KORUMALI URUN</v>
          </cell>
          <cell r="F3815">
            <v>4</v>
          </cell>
          <cell r="G3815">
            <v>1</v>
          </cell>
          <cell r="H3815">
            <v>2</v>
          </cell>
          <cell r="I3815">
            <v>0</v>
          </cell>
          <cell r="J3815">
            <v>0</v>
          </cell>
          <cell r="K3815">
            <v>0</v>
          </cell>
          <cell r="L3815" t="str">
            <v>AMPISID 250 MG 40 ML SUSPANSIYON</v>
          </cell>
          <cell r="M3815" t="str">
            <v>SULTAMISILIN</v>
          </cell>
          <cell r="N3815" t="str">
            <v>MUSTAFA NEVZAT</v>
          </cell>
          <cell r="O3815">
            <v>250</v>
          </cell>
          <cell r="P3815" t="str">
            <v>MG</v>
          </cell>
          <cell r="Q3815">
            <v>40</v>
          </cell>
          <cell r="R3815" t="str">
            <v>NORMAL RECETE</v>
          </cell>
          <cell r="S3815" t="str">
            <v>IMAL</v>
          </cell>
          <cell r="T3815" t="str">
            <v>TURKIYE</v>
          </cell>
          <cell r="U3815">
            <v>3</v>
          </cell>
          <cell r="V3815">
            <v>3</v>
          </cell>
          <cell r="W3815">
            <v>0</v>
          </cell>
          <cell r="X3815" t="str">
            <v>TURKIYE</v>
          </cell>
          <cell r="Y3815">
            <v>0</v>
          </cell>
          <cell r="Z3815">
            <v>0</v>
          </cell>
          <cell r="AA3815">
            <v>11.41</v>
          </cell>
          <cell r="AB3815">
            <v>12.42</v>
          </cell>
          <cell r="AC3815">
            <v>11.41</v>
          </cell>
        </row>
        <row r="3816">
          <cell r="A3816">
            <v>8699532158710</v>
          </cell>
          <cell r="B3816" t="str">
            <v>L01XE04</v>
          </cell>
          <cell r="C3816" t="str">
            <v>sunitinib</v>
          </cell>
          <cell r="D3816" t="str">
            <v>REFERANS</v>
          </cell>
          <cell r="E3816" t="str">
            <v>FIYAT KORUMASIZ URUN</v>
          </cell>
          <cell r="F3816">
            <v>0</v>
          </cell>
          <cell r="G3816">
            <v>2</v>
          </cell>
          <cell r="H3816">
            <v>1</v>
          </cell>
          <cell r="I3816">
            <v>0</v>
          </cell>
          <cell r="J3816">
            <v>0</v>
          </cell>
          <cell r="K3816">
            <v>0</v>
          </cell>
          <cell r="L3816" t="str">
            <v>SUTENT 12,5 MG 28 KAPSUL</v>
          </cell>
          <cell r="M3816" t="str">
            <v>SUNITINIB MALEAT</v>
          </cell>
          <cell r="N3816" t="str">
            <v>PFIZER</v>
          </cell>
          <cell r="O3816">
            <v>12.5</v>
          </cell>
          <cell r="P3816" t="str">
            <v>MG</v>
          </cell>
          <cell r="Q3816">
            <v>28</v>
          </cell>
          <cell r="R3816" t="str">
            <v>NORMAL RECETE</v>
          </cell>
          <cell r="S3816" t="str">
            <v>ITHAL</v>
          </cell>
          <cell r="T3816" t="str">
            <v>FRANSA</v>
          </cell>
          <cell r="U3816">
            <v>1042.7</v>
          </cell>
          <cell r="V3816">
            <v>1042.7</v>
          </cell>
          <cell r="W3816">
            <v>1042.7</v>
          </cell>
          <cell r="X3816" t="str">
            <v>FRANSA</v>
          </cell>
          <cell r="Y3816">
            <v>0</v>
          </cell>
          <cell r="Z3816">
            <v>0</v>
          </cell>
          <cell r="AA3816">
            <v>3978.41</v>
          </cell>
          <cell r="AB3816">
            <v>4065.57</v>
          </cell>
          <cell r="AC3816">
            <v>3978.41</v>
          </cell>
        </row>
        <row r="3817">
          <cell r="A3817">
            <v>8699532158987</v>
          </cell>
          <cell r="B3817" t="str">
            <v>L01XE04</v>
          </cell>
          <cell r="C3817" t="str">
            <v>sunitinib</v>
          </cell>
          <cell r="D3817" t="str">
            <v>REFERANS</v>
          </cell>
          <cell r="E3817" t="str">
            <v>FIYAT KORUMASIZ URUN</v>
          </cell>
          <cell r="F3817">
            <v>0</v>
          </cell>
          <cell r="G3817">
            <v>2</v>
          </cell>
          <cell r="H3817">
            <v>1</v>
          </cell>
          <cell r="I3817">
            <v>0</v>
          </cell>
          <cell r="J3817">
            <v>0</v>
          </cell>
          <cell r="K3817">
            <v>0</v>
          </cell>
          <cell r="L3817" t="str">
            <v>SUTENT 25 MG 28 KAPSUL</v>
          </cell>
          <cell r="M3817" t="str">
            <v>SUNITINIB MALEAT</v>
          </cell>
          <cell r="N3817" t="str">
            <v>PFIZER</v>
          </cell>
          <cell r="O3817">
            <v>25</v>
          </cell>
          <cell r="P3817" t="str">
            <v>MG</v>
          </cell>
          <cell r="Q3817">
            <v>28</v>
          </cell>
          <cell r="R3817" t="str">
            <v>NORMAL RECETE</v>
          </cell>
          <cell r="S3817" t="str">
            <v>ITHAL</v>
          </cell>
          <cell r="T3817" t="str">
            <v>FRANSA</v>
          </cell>
          <cell r="U3817">
            <v>2085.39</v>
          </cell>
          <cell r="V3817">
            <v>2085.39</v>
          </cell>
          <cell r="W3817">
            <v>2085.39</v>
          </cell>
          <cell r="X3817" t="str">
            <v>FRANSA</v>
          </cell>
          <cell r="Y3817">
            <v>0</v>
          </cell>
          <cell r="Z3817">
            <v>0</v>
          </cell>
          <cell r="AA3817">
            <v>7956.8</v>
          </cell>
          <cell r="AB3817">
            <v>8123.53</v>
          </cell>
          <cell r="AC3817">
            <v>7956.8</v>
          </cell>
        </row>
        <row r="3818">
          <cell r="A3818">
            <v>8699532157553</v>
          </cell>
          <cell r="B3818" t="str">
            <v>L01XE04</v>
          </cell>
          <cell r="C3818" t="str">
            <v>sunitinib</v>
          </cell>
          <cell r="D3818" t="str">
            <v>REFERANS</v>
          </cell>
          <cell r="E3818" t="str">
            <v>FIYAT KORUMASIZ URUN</v>
          </cell>
          <cell r="F3818">
            <v>0</v>
          </cell>
          <cell r="G3818">
            <v>2</v>
          </cell>
          <cell r="H3818">
            <v>1</v>
          </cell>
          <cell r="I3818">
            <v>0</v>
          </cell>
          <cell r="J3818">
            <v>0</v>
          </cell>
          <cell r="K3818">
            <v>0</v>
          </cell>
          <cell r="L3818" t="str">
            <v>SUTENT 50 MG 14 KAPSUL</v>
          </cell>
          <cell r="M3818" t="str">
            <v>SUNITINIB MALEAT</v>
          </cell>
          <cell r="N3818" t="str">
            <v>PFIZER</v>
          </cell>
          <cell r="O3818">
            <v>50</v>
          </cell>
          <cell r="P3818" t="str">
            <v>MG</v>
          </cell>
          <cell r="Q3818">
            <v>14</v>
          </cell>
          <cell r="R3818" t="str">
            <v>NORMAL RECETE</v>
          </cell>
          <cell r="S3818" t="str">
            <v>ITHAL</v>
          </cell>
          <cell r="T3818" t="str">
            <v>FRANSA</v>
          </cell>
          <cell r="U3818">
            <v>2085.39</v>
          </cell>
          <cell r="V3818">
            <v>2085.39</v>
          </cell>
          <cell r="W3818">
            <v>2085.39</v>
          </cell>
          <cell r="X3818" t="str">
            <v>FRANSA</v>
          </cell>
          <cell r="Y3818">
            <v>0</v>
          </cell>
          <cell r="Z3818">
            <v>0</v>
          </cell>
          <cell r="AA3818">
            <v>7956.8</v>
          </cell>
          <cell r="AB3818">
            <v>8123.53</v>
          </cell>
          <cell r="AC3818">
            <v>7956.8</v>
          </cell>
        </row>
        <row r="3819">
          <cell r="A3819">
            <v>8699043161148</v>
          </cell>
          <cell r="B3819" t="str">
            <v>L04AD02</v>
          </cell>
          <cell r="C3819" t="str">
            <v>tacrolimus</v>
          </cell>
          <cell r="D3819" t="str">
            <v>REFERANS</v>
          </cell>
          <cell r="E3819" t="str">
            <v>FIYAT KORUMASIZ URUN</v>
          </cell>
          <cell r="F3819">
            <v>0</v>
          </cell>
          <cell r="G3819">
            <v>2</v>
          </cell>
          <cell r="H3819">
            <v>1</v>
          </cell>
          <cell r="I3819">
            <v>0</v>
          </cell>
          <cell r="J3819">
            <v>0</v>
          </cell>
          <cell r="K3819">
            <v>0</v>
          </cell>
          <cell r="L3819" t="str">
            <v>ADVAGRAF 0,5 MG 50 UZATILMIS SALIMLI 50 SERT KAPSUL</v>
          </cell>
          <cell r="M3819" t="str">
            <v>TAKROLIMUS</v>
          </cell>
          <cell r="N3819" t="str">
            <v>ASTELLAS PHARMA</v>
          </cell>
          <cell r="O3819">
            <v>0.5</v>
          </cell>
          <cell r="P3819" t="str">
            <v>MG</v>
          </cell>
          <cell r="Q3819">
            <v>50</v>
          </cell>
          <cell r="R3819" t="str">
            <v>NORMAL RECETE</v>
          </cell>
          <cell r="S3819" t="str">
            <v>ITHAL</v>
          </cell>
          <cell r="T3819" t="str">
            <v>IRLANDA</v>
          </cell>
          <cell r="U3819">
            <v>51.68</v>
          </cell>
          <cell r="V3819">
            <v>51.68</v>
          </cell>
          <cell r="W3819">
            <v>51.68</v>
          </cell>
          <cell r="X3819" t="str">
            <v>IRLANDA</v>
          </cell>
          <cell r="Y3819">
            <v>0</v>
          </cell>
          <cell r="Z3819">
            <v>0</v>
          </cell>
          <cell r="AA3819">
            <v>177.18</v>
          </cell>
          <cell r="AB3819">
            <v>187.86</v>
          </cell>
          <cell r="AC3819">
            <v>177.18</v>
          </cell>
        </row>
        <row r="3820">
          <cell r="A3820">
            <v>8699043161155</v>
          </cell>
          <cell r="B3820" t="str">
            <v>L04AD02</v>
          </cell>
          <cell r="C3820" t="str">
            <v>tacrolimus</v>
          </cell>
          <cell r="D3820" t="str">
            <v>REFERANS</v>
          </cell>
          <cell r="E3820" t="str">
            <v>FIYAT KORUMASIZ URUN</v>
          </cell>
          <cell r="F3820">
            <v>0</v>
          </cell>
          <cell r="G3820">
            <v>2</v>
          </cell>
          <cell r="H3820">
            <v>1</v>
          </cell>
          <cell r="I3820">
            <v>0</v>
          </cell>
          <cell r="J3820">
            <v>0</v>
          </cell>
          <cell r="K3820">
            <v>0</v>
          </cell>
          <cell r="L3820" t="str">
            <v>ADVAGRAF 1 MG 50 UZATILMIS SALIMLI 50 SERT KAPSUL</v>
          </cell>
          <cell r="M3820" t="str">
            <v>TAKROLIMUS</v>
          </cell>
          <cell r="N3820" t="str">
            <v>ASTELLAS PHARMA</v>
          </cell>
          <cell r="O3820">
            <v>1</v>
          </cell>
          <cell r="P3820" t="str">
            <v>MG</v>
          </cell>
          <cell r="Q3820">
            <v>50</v>
          </cell>
          <cell r="R3820" t="str">
            <v>NORMAL RECETE</v>
          </cell>
          <cell r="S3820" t="str">
            <v>ITHAL</v>
          </cell>
          <cell r="T3820" t="str">
            <v>IRLANDA</v>
          </cell>
          <cell r="U3820">
            <v>87.65</v>
          </cell>
          <cell r="V3820">
            <v>87.65</v>
          </cell>
          <cell r="W3820">
            <v>87.65</v>
          </cell>
          <cell r="X3820" t="str">
            <v>IRLANDA</v>
          </cell>
          <cell r="Y3820">
            <v>0</v>
          </cell>
          <cell r="Z3820">
            <v>0</v>
          </cell>
          <cell r="AA3820">
            <v>296.10000000000002</v>
          </cell>
          <cell r="AB3820">
            <v>309.62</v>
          </cell>
          <cell r="AC3820">
            <v>296.10000000000002</v>
          </cell>
        </row>
        <row r="3821">
          <cell r="A3821">
            <v>8699043161162</v>
          </cell>
          <cell r="B3821" t="str">
            <v>L04AD02</v>
          </cell>
          <cell r="C3821" t="str">
            <v>tacrolimus</v>
          </cell>
          <cell r="D3821" t="str">
            <v>REFERANS</v>
          </cell>
          <cell r="E3821" t="str">
            <v>FIYAT KORUMASIZ URUN</v>
          </cell>
          <cell r="F3821">
            <v>0</v>
          </cell>
          <cell r="G3821">
            <v>2</v>
          </cell>
          <cell r="H3821">
            <v>1</v>
          </cell>
          <cell r="I3821">
            <v>0</v>
          </cell>
          <cell r="J3821">
            <v>0</v>
          </cell>
          <cell r="K3821">
            <v>0</v>
          </cell>
          <cell r="L3821" t="str">
            <v>ADVAGRAF 5 MG 50 UZATILMIS SALIMLI 50 SERT KAPSUL</v>
          </cell>
          <cell r="M3821" t="str">
            <v>TAKROLIMUS</v>
          </cell>
          <cell r="N3821" t="str">
            <v>ASTELLAS PHARMA</v>
          </cell>
          <cell r="O3821">
            <v>5</v>
          </cell>
          <cell r="P3821" t="str">
            <v>MG</v>
          </cell>
          <cell r="Q3821">
            <v>50</v>
          </cell>
          <cell r="R3821" t="str">
            <v>NORMAL RECETE</v>
          </cell>
          <cell r="S3821" t="str">
            <v>ITHAL</v>
          </cell>
          <cell r="T3821" t="str">
            <v>IRLANDA</v>
          </cell>
          <cell r="U3821">
            <v>402.51</v>
          </cell>
          <cell r="V3821">
            <v>402.51</v>
          </cell>
          <cell r="W3821">
            <v>402.51</v>
          </cell>
          <cell r="X3821" t="str">
            <v>IRLANDA</v>
          </cell>
          <cell r="Y3821">
            <v>0</v>
          </cell>
          <cell r="Z3821">
            <v>0</v>
          </cell>
          <cell r="AA3821">
            <v>1376.17</v>
          </cell>
          <cell r="AB3821">
            <v>1411.29</v>
          </cell>
          <cell r="AC3821">
            <v>1376.17</v>
          </cell>
        </row>
        <row r="3822">
          <cell r="A3822">
            <v>8699043151033</v>
          </cell>
          <cell r="B3822" t="str">
            <v>L04AD02</v>
          </cell>
          <cell r="C3822" t="str">
            <v>tacrolimus</v>
          </cell>
          <cell r="D3822" t="str">
            <v>REFERANS</v>
          </cell>
          <cell r="E3822" t="str">
            <v>FIYAT KORUMASIZ URUN</v>
          </cell>
          <cell r="F3822">
            <v>0</v>
          </cell>
          <cell r="G3822">
            <v>1</v>
          </cell>
          <cell r="H3822">
            <v>1</v>
          </cell>
          <cell r="I3822">
            <v>0</v>
          </cell>
          <cell r="J3822">
            <v>0</v>
          </cell>
          <cell r="K3822">
            <v>0</v>
          </cell>
          <cell r="L3822" t="str">
            <v>PROGRAF 1 MG 50 KAPSUL</v>
          </cell>
          <cell r="M3822" t="str">
            <v>TAKROLIMUS</v>
          </cell>
          <cell r="N3822" t="str">
            <v>ASTELLAS PHARMA</v>
          </cell>
          <cell r="O3822">
            <v>1</v>
          </cell>
          <cell r="P3822" t="str">
            <v>MG</v>
          </cell>
          <cell r="Q3822">
            <v>50</v>
          </cell>
          <cell r="R3822" t="str">
            <v>NORMAL RECETE</v>
          </cell>
          <cell r="S3822" t="str">
            <v>ITHAL</v>
          </cell>
          <cell r="T3822" t="str">
            <v>FRANSA</v>
          </cell>
          <cell r="U3822">
            <v>75</v>
          </cell>
          <cell r="V3822">
            <v>100.86</v>
          </cell>
          <cell r="W3822">
            <v>60.51</v>
          </cell>
          <cell r="X3822" t="str">
            <v>IRLANDA</v>
          </cell>
          <cell r="Y3822">
            <v>0</v>
          </cell>
          <cell r="Z3822">
            <v>0</v>
          </cell>
          <cell r="AA3822">
            <v>230.83</v>
          </cell>
          <cell r="AB3822">
            <v>243.04</v>
          </cell>
          <cell r="AC3822">
            <v>230.83</v>
          </cell>
        </row>
        <row r="3823">
          <cell r="A3823">
            <v>8699043151040</v>
          </cell>
          <cell r="B3823" t="str">
            <v>L04AD02</v>
          </cell>
          <cell r="C3823" t="str">
            <v>tacrolimus</v>
          </cell>
          <cell r="D3823" t="str">
            <v>REFERANS</v>
          </cell>
          <cell r="E3823" t="str">
            <v>FIYAT KORUMASIZ URUN</v>
          </cell>
          <cell r="F3823">
            <v>0</v>
          </cell>
          <cell r="G3823">
            <v>1</v>
          </cell>
          <cell r="H3823">
            <v>1</v>
          </cell>
          <cell r="I3823">
            <v>0</v>
          </cell>
          <cell r="J3823">
            <v>0</v>
          </cell>
          <cell r="K3823">
            <v>0</v>
          </cell>
          <cell r="L3823" t="str">
            <v>PROGRAF 5 MG 50 KAPSUL</v>
          </cell>
          <cell r="M3823" t="str">
            <v>TAKROLIMUS</v>
          </cell>
          <cell r="N3823" t="str">
            <v>ASTELLAS PHARMA</v>
          </cell>
          <cell r="O3823">
            <v>5</v>
          </cell>
          <cell r="P3823" t="str">
            <v>MG</v>
          </cell>
          <cell r="Q3823">
            <v>50</v>
          </cell>
          <cell r="R3823" t="str">
            <v>NORMAL RECETE</v>
          </cell>
          <cell r="S3823" t="str">
            <v>ITHAL</v>
          </cell>
          <cell r="T3823" t="str">
            <v>FRANSA</v>
          </cell>
          <cell r="U3823">
            <v>375</v>
          </cell>
          <cell r="V3823">
            <v>504.19</v>
          </cell>
          <cell r="W3823">
            <v>302.51</v>
          </cell>
          <cell r="X3823" t="str">
            <v>IRLANDA</v>
          </cell>
          <cell r="Y3823">
            <v>0</v>
          </cell>
          <cell r="Z3823">
            <v>0</v>
          </cell>
          <cell r="AA3823">
            <v>1154.1600000000001</v>
          </cell>
          <cell r="AB3823">
            <v>1184.8399999999999</v>
          </cell>
          <cell r="AC3823">
            <v>1154.1600000000001</v>
          </cell>
        </row>
        <row r="3824">
          <cell r="A3824">
            <v>8699043761010</v>
          </cell>
          <cell r="B3824" t="str">
            <v>L04AD02</v>
          </cell>
          <cell r="C3824" t="str">
            <v>tacrolimus</v>
          </cell>
          <cell r="D3824" t="str">
            <v>REFERANS</v>
          </cell>
          <cell r="E3824" t="str">
            <v>FIYAT KORUMASIZ URUN</v>
          </cell>
          <cell r="F3824">
            <v>0</v>
          </cell>
          <cell r="G3824">
            <v>2</v>
          </cell>
          <cell r="H3824">
            <v>1</v>
          </cell>
          <cell r="I3824">
            <v>0</v>
          </cell>
          <cell r="J3824">
            <v>0</v>
          </cell>
          <cell r="K3824">
            <v>0</v>
          </cell>
          <cell r="L3824" t="str">
            <v>PROGRAF 5 MG/ML KONSANTRE IV INFUZYON ICIN SOLUSYON ICEREN 10 AMPUL</v>
          </cell>
          <cell r="M3824" t="str">
            <v>TAKROLIMUS</v>
          </cell>
          <cell r="N3824" t="str">
            <v>ASTELLAS PHARMA</v>
          </cell>
          <cell r="O3824">
            <v>5</v>
          </cell>
          <cell r="P3824" t="str">
            <v>MG/ML</v>
          </cell>
          <cell r="Q3824">
            <v>10</v>
          </cell>
          <cell r="R3824" t="str">
            <v>NORMAL RECETE</v>
          </cell>
          <cell r="S3824" t="str">
            <v>ITHAL</v>
          </cell>
          <cell r="T3824" t="str">
            <v>YUNANISTAN</v>
          </cell>
          <cell r="U3824">
            <v>336.77</v>
          </cell>
          <cell r="V3824">
            <v>336.77</v>
          </cell>
          <cell r="W3824">
            <v>336.77</v>
          </cell>
          <cell r="X3824" t="str">
            <v>YUNANISTAN</v>
          </cell>
          <cell r="Y3824">
            <v>0</v>
          </cell>
          <cell r="Z3824">
            <v>0</v>
          </cell>
          <cell r="AA3824">
            <v>1284.94</v>
          </cell>
          <cell r="AB3824">
            <v>1318.23</v>
          </cell>
          <cell r="AC3824">
            <v>1284.94</v>
          </cell>
        </row>
        <row r="3825">
          <cell r="A3825">
            <v>8699525150097</v>
          </cell>
          <cell r="B3825" t="str">
            <v>L01AX03</v>
          </cell>
          <cell r="C3825" t="str">
            <v>temozolomide</v>
          </cell>
          <cell r="D3825" t="str">
            <v>ESDEGER</v>
          </cell>
          <cell r="E3825" t="str">
            <v>FIYAT KORUMASIZ URUN</v>
          </cell>
          <cell r="F3825">
            <v>0</v>
          </cell>
          <cell r="G3825">
            <v>1</v>
          </cell>
          <cell r="H3825">
            <v>1</v>
          </cell>
          <cell r="I3825">
            <v>0</v>
          </cell>
          <cell r="J3825">
            <v>0</v>
          </cell>
          <cell r="K3825">
            <v>0</v>
          </cell>
          <cell r="L3825" t="str">
            <v>MIDIZOL 250 MG 5 KAPSUL</v>
          </cell>
          <cell r="M3825" t="str">
            <v>TEMOZOLOMID</v>
          </cell>
          <cell r="N3825" t="str">
            <v>DEVA HOLDING</v>
          </cell>
          <cell r="O3825">
            <v>250</v>
          </cell>
          <cell r="P3825" t="str">
            <v>MG</v>
          </cell>
          <cell r="Q3825">
            <v>5</v>
          </cell>
          <cell r="R3825" t="str">
            <v>NORMAL RECETE</v>
          </cell>
          <cell r="S3825" t="str">
            <v>IMAL</v>
          </cell>
          <cell r="T3825" t="str">
            <v>ITALYA</v>
          </cell>
          <cell r="U3825">
            <v>1059.6600000000001</v>
          </cell>
          <cell r="V3825">
            <v>1059.6600000000001</v>
          </cell>
          <cell r="W3825">
            <v>635.79</v>
          </cell>
          <cell r="X3825" t="str">
            <v>ITALYA</v>
          </cell>
          <cell r="Y3825">
            <v>0</v>
          </cell>
          <cell r="Z3825">
            <v>0</v>
          </cell>
          <cell r="AA3825">
            <v>1229</v>
          </cell>
          <cell r="AB3825">
            <v>1261.18</v>
          </cell>
          <cell r="AC3825">
            <v>1229</v>
          </cell>
        </row>
        <row r="3826">
          <cell r="A3826">
            <v>8699523010294</v>
          </cell>
          <cell r="B3826" t="str">
            <v>D01BA02</v>
          </cell>
          <cell r="C3826" t="str">
            <v>terbinafine</v>
          </cell>
          <cell r="D3826" t="str">
            <v>ESDEGER</v>
          </cell>
          <cell r="E3826" t="str">
            <v>FIYAT KORUMASIZ URUN</v>
          </cell>
          <cell r="F3826">
            <v>0</v>
          </cell>
          <cell r="G3826">
            <v>1</v>
          </cell>
          <cell r="H3826">
            <v>1</v>
          </cell>
          <cell r="I3826">
            <v>0</v>
          </cell>
          <cell r="J3826">
            <v>0</v>
          </cell>
          <cell r="K3826">
            <v>0</v>
          </cell>
          <cell r="L3826" t="str">
            <v>MIKONAFIN 250 MG 28 TABLET</v>
          </cell>
          <cell r="M3826" t="str">
            <v>TERBINAFIN HCL</v>
          </cell>
          <cell r="N3826" t="str">
            <v>MUNIR SAHIN</v>
          </cell>
          <cell r="O3826">
            <v>250</v>
          </cell>
          <cell r="P3826" t="str">
            <v>MG</v>
          </cell>
          <cell r="Q3826">
            <v>28</v>
          </cell>
          <cell r="R3826" t="str">
            <v>NORMAL RECETE</v>
          </cell>
          <cell r="S3826" t="str">
            <v>IMAL</v>
          </cell>
          <cell r="T3826" t="str">
            <v>ISPANYA</v>
          </cell>
          <cell r="U3826">
            <v>10.36</v>
          </cell>
          <cell r="V3826">
            <v>20.39</v>
          </cell>
          <cell r="W3826">
            <v>10.36</v>
          </cell>
          <cell r="X3826" t="str">
            <v>ISPANYA</v>
          </cell>
          <cell r="Y3826">
            <v>0</v>
          </cell>
          <cell r="Z3826">
            <v>0</v>
          </cell>
          <cell r="AA3826">
            <v>39.520000000000003</v>
          </cell>
          <cell r="AB3826">
            <v>42.78</v>
          </cell>
          <cell r="AC3826">
            <v>39.520000000000003</v>
          </cell>
        </row>
        <row r="3827">
          <cell r="A3827">
            <v>8699745014735</v>
          </cell>
          <cell r="B3827" t="str">
            <v>V06CA</v>
          </cell>
          <cell r="C3827" t="str">
            <v>nutrients without phenylalanine</v>
          </cell>
          <cell r="D3827" t="str">
            <v>REFERANS</v>
          </cell>
          <cell r="E3827" t="str">
            <v>FIYAT KORUMASIZ URUN</v>
          </cell>
          <cell r="F3827">
            <v>2</v>
          </cell>
          <cell r="G3827">
            <v>2</v>
          </cell>
          <cell r="H3827">
            <v>1</v>
          </cell>
          <cell r="I3827">
            <v>0</v>
          </cell>
          <cell r="J3827">
            <v>0</v>
          </cell>
          <cell r="K3827">
            <v>0</v>
          </cell>
          <cell r="L3827" t="str">
            <v>PKU 3 ADVANTA (500 G) 1 KUTU</v>
          </cell>
          <cell r="M3827" t="str">
            <v>TIBBI AMACLI MAMA</v>
          </cell>
          <cell r="N3827" t="str">
            <v>NUMIL</v>
          </cell>
          <cell r="O3827">
            <v>500</v>
          </cell>
          <cell r="P3827" t="str">
            <v>G</v>
          </cell>
          <cell r="Q3827">
            <v>1</v>
          </cell>
          <cell r="R3827" t="str">
            <v>NORMAL RECETE</v>
          </cell>
          <cell r="S3827" t="str">
            <v>ITHAL</v>
          </cell>
          <cell r="T3827" t="str">
            <v>YUNANISTAN</v>
          </cell>
          <cell r="U3827">
            <v>147.91999999999999</v>
          </cell>
          <cell r="V3827">
            <v>147.91999999999999</v>
          </cell>
          <cell r="W3827">
            <v>147.91999999999999</v>
          </cell>
          <cell r="X3827" t="str">
            <v>YUNANISTAN</v>
          </cell>
          <cell r="Y3827">
            <v>0</v>
          </cell>
          <cell r="Z3827">
            <v>0</v>
          </cell>
          <cell r="AA3827">
            <v>506.37</v>
          </cell>
          <cell r="AB3827">
            <v>524.09</v>
          </cell>
          <cell r="AC3827">
            <v>506.37</v>
          </cell>
        </row>
        <row r="3828">
          <cell r="A3828">
            <v>8681277790133</v>
          </cell>
          <cell r="B3828" t="str">
            <v>J01AA12</v>
          </cell>
          <cell r="C3828" t="str">
            <v>tigecycline</v>
          </cell>
          <cell r="D3828" t="str">
            <v>ESDEGER</v>
          </cell>
          <cell r="E3828" t="str">
            <v>FIYAT KORUMASIZ URUN</v>
          </cell>
          <cell r="F3828">
            <v>0</v>
          </cell>
          <cell r="G3828">
            <v>1</v>
          </cell>
          <cell r="H3828">
            <v>1</v>
          </cell>
          <cell r="I3828">
            <v>0</v>
          </cell>
          <cell r="J3828">
            <v>0</v>
          </cell>
          <cell r="K3828">
            <v>0</v>
          </cell>
          <cell r="L3828" t="str">
            <v>TIGECID 50 MG IV INFUZYON COZ. ICIN LIYOFILIZE TOZ ICEREN 10 FLAKON</v>
          </cell>
          <cell r="M3828" t="str">
            <v>TIGESIKLIN</v>
          </cell>
          <cell r="N3828" t="str">
            <v>CENTURION ILAC</v>
          </cell>
          <cell r="O3828">
            <v>50</v>
          </cell>
          <cell r="P3828" t="str">
            <v>MG</v>
          </cell>
          <cell r="Q3828">
            <v>10</v>
          </cell>
          <cell r="R3828" t="str">
            <v>NORMAL RECETE</v>
          </cell>
          <cell r="S3828" t="str">
            <v>IMAL</v>
          </cell>
          <cell r="T3828" t="str">
            <v>YUNANISTAN</v>
          </cell>
          <cell r="U3828">
            <v>393.71</v>
          </cell>
          <cell r="V3828">
            <v>393.71</v>
          </cell>
          <cell r="W3828">
            <v>236.22</v>
          </cell>
          <cell r="X3828" t="str">
            <v>YUNANISTAN</v>
          </cell>
          <cell r="Y3828">
            <v>0</v>
          </cell>
          <cell r="Z3828">
            <v>0</v>
          </cell>
          <cell r="AA3828">
            <v>901.29</v>
          </cell>
          <cell r="AB3828">
            <v>926.91</v>
          </cell>
          <cell r="AC3828">
            <v>901.29</v>
          </cell>
        </row>
        <row r="3829">
          <cell r="A3829">
            <v>8699636610503</v>
          </cell>
          <cell r="B3829" t="str">
            <v>S01ED01</v>
          </cell>
          <cell r="C3829" t="str">
            <v>timolol</v>
          </cell>
          <cell r="D3829" t="str">
            <v>REFERANS</v>
          </cell>
          <cell r="E3829" t="str">
            <v>FIYAT KORUMASIZ URUN</v>
          </cell>
          <cell r="F3829">
            <v>6</v>
          </cell>
          <cell r="G3829">
            <v>2</v>
          </cell>
          <cell r="H3829">
            <v>1</v>
          </cell>
          <cell r="I3829">
            <v>0</v>
          </cell>
          <cell r="J3829">
            <v>0</v>
          </cell>
          <cell r="K3829">
            <v>0</v>
          </cell>
          <cell r="L3829" t="str">
            <v>TIMOPTIC-XE %0,5 2,5 ML SOLUSYON</v>
          </cell>
          <cell r="M3829" t="str">
            <v>TIMOLOL MALEAT</v>
          </cell>
          <cell r="N3829" t="str">
            <v>MERCK SHARP &amp; DOHME</v>
          </cell>
          <cell r="O3829">
            <v>0.5</v>
          </cell>
          <cell r="P3829" t="str">
            <v>%</v>
          </cell>
          <cell r="Q3829">
            <v>2.5</v>
          </cell>
          <cell r="R3829" t="str">
            <v>NORMAL RECETE</v>
          </cell>
          <cell r="S3829" t="str">
            <v>ITHAL</v>
          </cell>
          <cell r="T3829" t="str">
            <v>ITALYA</v>
          </cell>
          <cell r="U3829">
            <v>6.65</v>
          </cell>
          <cell r="V3829">
            <v>6.65</v>
          </cell>
          <cell r="W3829">
            <v>6.65</v>
          </cell>
          <cell r="X3829" t="str">
            <v>ITALYA</v>
          </cell>
          <cell r="Y3829">
            <v>0</v>
          </cell>
          <cell r="Z3829">
            <v>0</v>
          </cell>
          <cell r="AA3829">
            <v>21.13</v>
          </cell>
          <cell r="AB3829">
            <v>22.92</v>
          </cell>
          <cell r="AC3829">
            <v>21.13</v>
          </cell>
        </row>
        <row r="3830">
          <cell r="A3830">
            <v>8699636610404</v>
          </cell>
          <cell r="B3830" t="str">
            <v>S01ED51</v>
          </cell>
          <cell r="C3830" t="str">
            <v>timolol, combinations</v>
          </cell>
          <cell r="D3830" t="str">
            <v>REFERANS</v>
          </cell>
          <cell r="E3830" t="str">
            <v>FIYAT KORUMASIZ URUN</v>
          </cell>
          <cell r="F3830">
            <v>0</v>
          </cell>
          <cell r="G3830">
            <v>1</v>
          </cell>
          <cell r="H3830">
            <v>1</v>
          </cell>
          <cell r="I3830">
            <v>0</v>
          </cell>
          <cell r="J3830">
            <v>0</v>
          </cell>
          <cell r="K3830">
            <v>0</v>
          </cell>
          <cell r="L3830" t="str">
            <v>COSOPT 5 ML SOLUSYON</v>
          </cell>
          <cell r="M3830" t="str">
            <v>TIMOLOL MALEAT + DORZOLAMID</v>
          </cell>
          <cell r="N3830" t="str">
            <v>MERCK SHARP &amp; DOHME</v>
          </cell>
          <cell r="O3830" t="str">
            <v>5+20</v>
          </cell>
          <cell r="P3830" t="str">
            <v>MG+MG</v>
          </cell>
          <cell r="Q3830">
            <v>5</v>
          </cell>
          <cell r="R3830" t="str">
            <v>NORMAL RECETE</v>
          </cell>
          <cell r="S3830" t="str">
            <v>ITHAL</v>
          </cell>
          <cell r="T3830" t="str">
            <v>YUNANISTAN</v>
          </cell>
          <cell r="U3830">
            <v>5.38</v>
          </cell>
          <cell r="V3830">
            <v>11.35</v>
          </cell>
          <cell r="W3830">
            <v>5.38</v>
          </cell>
          <cell r="X3830" t="str">
            <v>YUNANISTAN</v>
          </cell>
          <cell r="Y3830">
            <v>0</v>
          </cell>
          <cell r="Z3830">
            <v>0</v>
          </cell>
          <cell r="AA3830">
            <v>16.2</v>
          </cell>
          <cell r="AB3830">
            <v>17.59</v>
          </cell>
          <cell r="AC3830">
            <v>16.2</v>
          </cell>
        </row>
        <row r="3831">
          <cell r="A3831">
            <v>8699502370241</v>
          </cell>
          <cell r="B3831" t="str">
            <v>M03BX05</v>
          </cell>
          <cell r="C3831" t="str">
            <v>thiocolchicoside</v>
          </cell>
          <cell r="D3831" t="str">
            <v>ESDEGER</v>
          </cell>
          <cell r="E3831" t="str">
            <v>FIYAT KORUMALI URUN</v>
          </cell>
          <cell r="F3831">
            <v>4</v>
          </cell>
          <cell r="G3831">
            <v>1</v>
          </cell>
          <cell r="H3831">
            <v>2</v>
          </cell>
          <cell r="I3831">
            <v>0</v>
          </cell>
          <cell r="J3831">
            <v>0</v>
          </cell>
          <cell r="K3831">
            <v>0</v>
          </cell>
          <cell r="L3831" t="str">
            <v>THIOSPA %0,25 30 GR MERHEM</v>
          </cell>
          <cell r="M3831" t="str">
            <v>TIYOKOLSIKOZID</v>
          </cell>
          <cell r="N3831" t="str">
            <v>ZENTIVA</v>
          </cell>
          <cell r="O3831">
            <v>75</v>
          </cell>
          <cell r="P3831" t="str">
            <v>MG</v>
          </cell>
          <cell r="Q3831">
            <v>30</v>
          </cell>
          <cell r="R3831" t="str">
            <v>NORMAL RECETE</v>
          </cell>
          <cell r="S3831" t="str">
            <v>IMAL</v>
          </cell>
          <cell r="T3831" t="str">
            <v>TURKIYE</v>
          </cell>
          <cell r="U3831">
            <v>3.46</v>
          </cell>
          <cell r="V3831">
            <v>3.46</v>
          </cell>
          <cell r="W3831">
            <v>0</v>
          </cell>
          <cell r="X3831" t="str">
            <v>TURKIYE</v>
          </cell>
          <cell r="Y3831">
            <v>0</v>
          </cell>
          <cell r="Z3831">
            <v>0</v>
          </cell>
          <cell r="AA3831">
            <v>13.17</v>
          </cell>
          <cell r="AB3831">
            <v>14.32</v>
          </cell>
          <cell r="AC3831">
            <v>13.17</v>
          </cell>
        </row>
        <row r="3832">
          <cell r="A3832">
            <v>8699502013292</v>
          </cell>
          <cell r="B3832" t="str">
            <v>M03BX05</v>
          </cell>
          <cell r="C3832" t="str">
            <v>thiocolchicoside</v>
          </cell>
          <cell r="D3832" t="str">
            <v>ESDEGER</v>
          </cell>
          <cell r="E3832" t="str">
            <v>FIYAT KORUMALI URUN</v>
          </cell>
          <cell r="F3832">
            <v>4</v>
          </cell>
          <cell r="G3832">
            <v>1</v>
          </cell>
          <cell r="H3832">
            <v>2</v>
          </cell>
          <cell r="I3832">
            <v>0</v>
          </cell>
          <cell r="J3832">
            <v>0</v>
          </cell>
          <cell r="K3832">
            <v>0</v>
          </cell>
          <cell r="L3832" t="str">
            <v>THIOSPA 4 MG 20 TABLET</v>
          </cell>
          <cell r="M3832" t="str">
            <v>TIYOKOLSIKOZID</v>
          </cell>
          <cell r="N3832" t="str">
            <v xml:space="preserve">SANOFI ILAC SAN. </v>
          </cell>
          <cell r="O3832">
            <v>4</v>
          </cell>
          <cell r="P3832" t="str">
            <v>MG</v>
          </cell>
          <cell r="Q3832">
            <v>20</v>
          </cell>
          <cell r="R3832" t="str">
            <v>NORMAL RECETE</v>
          </cell>
          <cell r="S3832" t="str">
            <v>IMAL</v>
          </cell>
          <cell r="T3832" t="str">
            <v>TURKIYE</v>
          </cell>
          <cell r="U3832">
            <v>3.46</v>
          </cell>
          <cell r="V3832">
            <v>3.46</v>
          </cell>
          <cell r="W3832">
            <v>0</v>
          </cell>
          <cell r="X3832" t="str">
            <v>TURKIYE</v>
          </cell>
          <cell r="Y3832">
            <v>0</v>
          </cell>
          <cell r="Z3832">
            <v>0</v>
          </cell>
          <cell r="AA3832">
            <v>13.17</v>
          </cell>
          <cell r="AB3832">
            <v>14.32</v>
          </cell>
          <cell r="AC3832">
            <v>13.17</v>
          </cell>
        </row>
        <row r="3833">
          <cell r="A3833">
            <v>8699502752207</v>
          </cell>
          <cell r="B3833" t="str">
            <v>M03BX05</v>
          </cell>
          <cell r="C3833" t="str">
            <v>thiocolchicoside</v>
          </cell>
          <cell r="D3833" t="str">
            <v>ESDEGER</v>
          </cell>
          <cell r="E3833" t="str">
            <v>FIYAT KORUMALI URUN</v>
          </cell>
          <cell r="F3833">
            <v>4</v>
          </cell>
          <cell r="G3833">
            <v>1</v>
          </cell>
          <cell r="H3833">
            <v>1</v>
          </cell>
          <cell r="I3833">
            <v>0</v>
          </cell>
          <cell r="J3833">
            <v>0</v>
          </cell>
          <cell r="K3833">
            <v>0</v>
          </cell>
          <cell r="L3833" t="str">
            <v>THIOSPA 4MG /2ML 6 AMPUL</v>
          </cell>
          <cell r="M3833" t="str">
            <v>TIYOKOLSIKOZID</v>
          </cell>
          <cell r="N3833" t="str">
            <v xml:space="preserve">SANOFI ILAC SAN. </v>
          </cell>
          <cell r="O3833">
            <v>4</v>
          </cell>
          <cell r="P3833" t="str">
            <v>MG</v>
          </cell>
          <cell r="Q3833">
            <v>6</v>
          </cell>
          <cell r="R3833" t="str">
            <v>NORMAL RECETE</v>
          </cell>
          <cell r="S3833" t="str">
            <v>IMAL</v>
          </cell>
          <cell r="T3833" t="str">
            <v>ISPANYA</v>
          </cell>
          <cell r="U3833">
            <v>3.26</v>
          </cell>
          <cell r="V3833">
            <v>3.25</v>
          </cell>
          <cell r="W3833">
            <v>0</v>
          </cell>
          <cell r="X3833" t="str">
            <v>TURKIYE</v>
          </cell>
          <cell r="Y3833">
            <v>0</v>
          </cell>
          <cell r="Z3833">
            <v>0</v>
          </cell>
          <cell r="AA3833">
            <v>12.36</v>
          </cell>
          <cell r="AB3833">
            <v>13.44</v>
          </cell>
          <cell r="AC3833">
            <v>12.36</v>
          </cell>
        </row>
        <row r="3834">
          <cell r="A3834">
            <v>8699584900251</v>
          </cell>
          <cell r="B3834" t="str">
            <v>G01AF20</v>
          </cell>
          <cell r="C3834" t="str">
            <v>combinations of imidazole derivatives</v>
          </cell>
          <cell r="D3834" t="str">
            <v>ESDEGER</v>
          </cell>
          <cell r="E3834" t="str">
            <v>FIYAT KORUMASIZ URUN</v>
          </cell>
          <cell r="F3834">
            <v>0</v>
          </cell>
          <cell r="G3834">
            <v>2</v>
          </cell>
          <cell r="H3834">
            <v>3</v>
          </cell>
          <cell r="I3834">
            <v>0</v>
          </cell>
          <cell r="J3834">
            <v>0</v>
          </cell>
          <cell r="K3834">
            <v>0</v>
          </cell>
          <cell r="L3834" t="str">
            <v xml:space="preserve">GYNOMAX 100 MG/150 MG 7 VAJINAL OVUL </v>
          </cell>
          <cell r="M3834" t="str">
            <v>TIYOKONAZOL + TINIDAZOL</v>
          </cell>
          <cell r="N3834" t="str">
            <v>EMBIL</v>
          </cell>
          <cell r="O3834" t="str">
            <v>100+150</v>
          </cell>
          <cell r="P3834" t="str">
            <v>MG</v>
          </cell>
          <cell r="Q3834">
            <v>7</v>
          </cell>
          <cell r="R3834" t="str">
            <v>NORMAL RECETE</v>
          </cell>
          <cell r="S3834" t="str">
            <v>IMAL</v>
          </cell>
          <cell r="T3834" t="str">
            <v>TURKIYE</v>
          </cell>
          <cell r="U3834">
            <v>10.15</v>
          </cell>
          <cell r="V3834">
            <v>10.15</v>
          </cell>
          <cell r="W3834">
            <v>10.15</v>
          </cell>
          <cell r="X3834" t="str">
            <v>TURKIYE</v>
          </cell>
          <cell r="Y3834">
            <v>0</v>
          </cell>
          <cell r="Z3834">
            <v>0</v>
          </cell>
          <cell r="AA3834">
            <v>38.42</v>
          </cell>
          <cell r="AB3834">
            <v>41.59</v>
          </cell>
          <cell r="AC3834">
            <v>38.42</v>
          </cell>
        </row>
        <row r="3835">
          <cell r="A3835">
            <v>8699584900473</v>
          </cell>
          <cell r="B3835" t="str">
            <v>G01AF20</v>
          </cell>
          <cell r="C3835" t="str">
            <v>combinations of imidazole derivatives</v>
          </cell>
          <cell r="D3835" t="str">
            <v>ESDEGER</v>
          </cell>
          <cell r="E3835" t="str">
            <v>FIYAT KORUMASIZ URUN</v>
          </cell>
          <cell r="F3835">
            <v>0</v>
          </cell>
          <cell r="G3835">
            <v>1</v>
          </cell>
          <cell r="H3835">
            <v>3</v>
          </cell>
          <cell r="I3835">
            <v>0</v>
          </cell>
          <cell r="J3835">
            <v>0</v>
          </cell>
          <cell r="K3835">
            <v>0</v>
          </cell>
          <cell r="L3835" t="str">
            <v>GYNOMAX XL VAJINAL 3 OVUL</v>
          </cell>
          <cell r="M3835" t="str">
            <v>TIYOKONAZOL + TINIDAZOL + LIDOKAIN HCL</v>
          </cell>
          <cell r="N3835" t="str">
            <v>EMBIL</v>
          </cell>
          <cell r="O3835" t="str">
            <v>200+300+123,26</v>
          </cell>
          <cell r="P3835" t="str">
            <v>MG</v>
          </cell>
          <cell r="Q3835">
            <v>3</v>
          </cell>
          <cell r="R3835" t="str">
            <v>NORMAL RECETE</v>
          </cell>
          <cell r="S3835" t="str">
            <v>IMAL</v>
          </cell>
          <cell r="T3835" t="str">
            <v>TURKIYE</v>
          </cell>
          <cell r="U3835">
            <v>8.94</v>
          </cell>
          <cell r="V3835">
            <v>8.94</v>
          </cell>
          <cell r="W3835">
            <v>8.94</v>
          </cell>
          <cell r="X3835" t="str">
            <v>TURKIYE</v>
          </cell>
          <cell r="Y3835">
            <v>0</v>
          </cell>
          <cell r="Z3835">
            <v>0</v>
          </cell>
          <cell r="AA3835">
            <v>31.54</v>
          </cell>
          <cell r="AB3835">
            <v>34.159999999999997</v>
          </cell>
          <cell r="AC3835">
            <v>31.54</v>
          </cell>
        </row>
        <row r="3836">
          <cell r="A3836">
            <v>8699517790805</v>
          </cell>
          <cell r="B3836" t="str">
            <v>L01XX17</v>
          </cell>
          <cell r="C3836" t="str">
            <v>topotecan</v>
          </cell>
          <cell r="D3836" t="str">
            <v>ESDEGER</v>
          </cell>
          <cell r="E3836" t="str">
            <v>FIYAT KORUMASIZ URUN</v>
          </cell>
          <cell r="F3836">
            <v>0</v>
          </cell>
          <cell r="G3836">
            <v>1</v>
          </cell>
          <cell r="H3836">
            <v>4</v>
          </cell>
          <cell r="I3836">
            <v>0</v>
          </cell>
          <cell r="J3836">
            <v>0</v>
          </cell>
          <cell r="K3836">
            <v>0</v>
          </cell>
          <cell r="L3836" t="str">
            <v>TOPOXIN IV 4 MG KONSANTRE INF.ICIN LIYOFILIZE TOZ ICEREN 1 FLAKON</v>
          </cell>
          <cell r="M3836" t="str">
            <v>TOPOTEKAN HCL</v>
          </cell>
          <cell r="N3836" t="str">
            <v>ACTAVIS ILAC</v>
          </cell>
          <cell r="O3836">
            <v>4</v>
          </cell>
          <cell r="P3836" t="str">
            <v>MG</v>
          </cell>
          <cell r="Q3836">
            <v>1</v>
          </cell>
          <cell r="R3836" t="str">
            <v>NORMAL RECETE</v>
          </cell>
          <cell r="S3836" t="str">
            <v>ITHAL</v>
          </cell>
          <cell r="T3836" t="str">
            <v>BULGARISTAN</v>
          </cell>
          <cell r="U3836">
            <v>81.38</v>
          </cell>
          <cell r="V3836">
            <v>81.38</v>
          </cell>
          <cell r="W3836">
            <v>81.38</v>
          </cell>
          <cell r="X3836" t="str">
            <v>BULGARISTAN</v>
          </cell>
          <cell r="Y3836">
            <v>0</v>
          </cell>
          <cell r="Z3836">
            <v>0</v>
          </cell>
          <cell r="AA3836">
            <v>310.5</v>
          </cell>
          <cell r="AB3836">
            <v>324.31</v>
          </cell>
          <cell r="AC3836">
            <v>310.5</v>
          </cell>
        </row>
        <row r="3837">
          <cell r="A3837">
            <v>8699517091186</v>
          </cell>
          <cell r="B3837" t="str">
            <v>B02AA02</v>
          </cell>
          <cell r="C3837" t="str">
            <v>tranexamic acid</v>
          </cell>
          <cell r="D3837" t="str">
            <v>REFERANS</v>
          </cell>
          <cell r="E3837" t="str">
            <v>FIYAT KORUMALI URUN</v>
          </cell>
          <cell r="F3837">
            <v>0</v>
          </cell>
          <cell r="G3837">
            <v>2</v>
          </cell>
          <cell r="H3837">
            <v>3</v>
          </cell>
          <cell r="I3837">
            <v>0</v>
          </cell>
          <cell r="J3837">
            <v>0</v>
          </cell>
          <cell r="K3837">
            <v>0</v>
          </cell>
          <cell r="L3837" t="str">
            <v>TRANSAMINE 500 MG 50 FILM TABLET</v>
          </cell>
          <cell r="M3837" t="str">
            <v>TRANEKSAMIK ASIT</v>
          </cell>
          <cell r="N3837" t="str">
            <v>ACTAVIS ILAC</v>
          </cell>
          <cell r="O3837">
            <v>500</v>
          </cell>
          <cell r="P3837" t="str">
            <v>MG</v>
          </cell>
          <cell r="Q3837">
            <v>50</v>
          </cell>
          <cell r="R3837" t="str">
            <v>NORMAL RECETE</v>
          </cell>
          <cell r="S3837" t="str">
            <v>IMAL</v>
          </cell>
          <cell r="T3837" t="str">
            <v>TURKIYE</v>
          </cell>
          <cell r="U3837">
            <v>10.07</v>
          </cell>
          <cell r="V3837">
            <v>10.07</v>
          </cell>
          <cell r="W3837">
            <v>10.07</v>
          </cell>
          <cell r="X3837" t="str">
            <v>TURKIYE</v>
          </cell>
          <cell r="Y3837">
            <v>0</v>
          </cell>
          <cell r="Z3837">
            <v>0</v>
          </cell>
          <cell r="AA3837">
            <v>38.409999999999997</v>
          </cell>
          <cell r="AB3837">
            <v>41.58</v>
          </cell>
          <cell r="AC3837">
            <v>38.409999999999997</v>
          </cell>
        </row>
        <row r="3838">
          <cell r="A3838">
            <v>8699760610349</v>
          </cell>
          <cell r="B3838" t="str">
            <v>S01EE04</v>
          </cell>
          <cell r="C3838" t="str">
            <v>travoprost</v>
          </cell>
          <cell r="D3838" t="str">
            <v>REFERANS</v>
          </cell>
          <cell r="E3838" t="str">
            <v>FIYAT KORUMASIZ URUN</v>
          </cell>
          <cell r="F3838">
            <v>0</v>
          </cell>
          <cell r="G3838">
            <v>3</v>
          </cell>
          <cell r="H3838">
            <v>1</v>
          </cell>
          <cell r="I3838">
            <v>0</v>
          </cell>
          <cell r="J3838">
            <v>0</v>
          </cell>
          <cell r="K3838">
            <v>0</v>
          </cell>
          <cell r="L3838" t="str">
            <v xml:space="preserve">TRAVATAN 2,5 ML OFTALMIK SOLUSYON </v>
          </cell>
          <cell r="M3838" t="str">
            <v>TRAVOPROST</v>
          </cell>
          <cell r="N3838" t="str">
            <v>ALCON</v>
          </cell>
          <cell r="O3838">
            <v>4.0000000000000001E-3</v>
          </cell>
          <cell r="P3838">
            <v>0.05</v>
          </cell>
          <cell r="Q3838">
            <v>1</v>
          </cell>
          <cell r="R3838" t="str">
            <v>NORMAL RECETE</v>
          </cell>
          <cell r="S3838" t="str">
            <v>ITHAL</v>
          </cell>
          <cell r="T3838" t="str">
            <v>YUNANISTAN</v>
          </cell>
          <cell r="U3838">
            <v>8.4600000000000009</v>
          </cell>
          <cell r="V3838">
            <v>8.4600000000000009</v>
          </cell>
          <cell r="W3838">
            <v>8.4600000000000009</v>
          </cell>
          <cell r="X3838" t="str">
            <v>YUNANISTAN</v>
          </cell>
          <cell r="Y3838">
            <v>0</v>
          </cell>
          <cell r="Z3838">
            <v>0</v>
          </cell>
          <cell r="AA3838">
            <v>32.270000000000003</v>
          </cell>
          <cell r="AB3838">
            <v>34.950000000000003</v>
          </cell>
          <cell r="AC3838">
            <v>32.270000000000003</v>
          </cell>
        </row>
        <row r="3839">
          <cell r="A3839">
            <v>8699532097484</v>
          </cell>
          <cell r="B3839" t="str">
            <v>N07BA03</v>
          </cell>
          <cell r="C3839" t="str">
            <v>varenicline</v>
          </cell>
          <cell r="D3839" t="str">
            <v>REFERANS</v>
          </cell>
          <cell r="E3839" t="str">
            <v>FIYAT KORUMASIZ URUN</v>
          </cell>
          <cell r="F3839">
            <v>6</v>
          </cell>
          <cell r="G3839">
            <v>2</v>
          </cell>
          <cell r="H3839">
            <v>1</v>
          </cell>
          <cell r="I3839">
            <v>0</v>
          </cell>
          <cell r="J3839">
            <v>0</v>
          </cell>
          <cell r="K3839">
            <v>0</v>
          </cell>
          <cell r="L3839" t="str">
            <v>CHAMPIX 0,5 MG 11 + 1 MG 42 FILM KAPLI TABLET</v>
          </cell>
          <cell r="M3839" t="str">
            <v>VARENIKLIN TARTARAT</v>
          </cell>
          <cell r="N3839" t="str">
            <v>PFIZER</v>
          </cell>
          <cell r="O3839" t="str">
            <v>0,5+1</v>
          </cell>
          <cell r="P3839" t="str">
            <v>MG</v>
          </cell>
          <cell r="Q3839" t="str">
            <v>11+42</v>
          </cell>
          <cell r="R3839" t="str">
            <v>NORMAL RECETE</v>
          </cell>
          <cell r="S3839" t="str">
            <v>ITHAL</v>
          </cell>
          <cell r="T3839" t="str">
            <v>ALMANYA</v>
          </cell>
          <cell r="U3839">
            <v>85.44</v>
          </cell>
          <cell r="V3839">
            <v>85.44</v>
          </cell>
          <cell r="W3839">
            <v>85.44</v>
          </cell>
          <cell r="X3839" t="str">
            <v>ALMANYA</v>
          </cell>
          <cell r="Y3839">
            <v>0</v>
          </cell>
          <cell r="Z3839">
            <v>0</v>
          </cell>
          <cell r="AA3839">
            <v>325.99</v>
          </cell>
          <cell r="AB3839">
            <v>340.1</v>
          </cell>
          <cell r="AC3839">
            <v>325.99</v>
          </cell>
        </row>
        <row r="3840">
          <cell r="A3840">
            <v>8699532098863</v>
          </cell>
          <cell r="B3840" t="str">
            <v>N07BA03</v>
          </cell>
          <cell r="C3840" t="str">
            <v>varenicline</v>
          </cell>
          <cell r="D3840" t="str">
            <v>REFERANS</v>
          </cell>
          <cell r="E3840" t="str">
            <v>FIYAT KORUMASIZ URUN</v>
          </cell>
          <cell r="F3840">
            <v>6</v>
          </cell>
          <cell r="G3840">
            <v>2</v>
          </cell>
          <cell r="H3840">
            <v>1</v>
          </cell>
          <cell r="I3840">
            <v>0</v>
          </cell>
          <cell r="J3840">
            <v>0</v>
          </cell>
          <cell r="K3840">
            <v>0</v>
          </cell>
          <cell r="L3840" t="str">
            <v>CHAMPIX 0,5 MG 11 + 1 MG 98 FILM KAPLI TABLET</v>
          </cell>
          <cell r="M3840" t="str">
            <v>VARENIKLIN TARTARAT</v>
          </cell>
          <cell r="N3840" t="str">
            <v>PFIZER</v>
          </cell>
          <cell r="O3840" t="str">
            <v>0,5+1</v>
          </cell>
          <cell r="P3840" t="str">
            <v>MG</v>
          </cell>
          <cell r="Q3840" t="str">
            <v>11+98</v>
          </cell>
          <cell r="R3840" t="str">
            <v>NORMAL RECETE</v>
          </cell>
          <cell r="S3840" t="str">
            <v>ITHAL</v>
          </cell>
          <cell r="T3840" t="str">
            <v>ISPANYA</v>
          </cell>
          <cell r="U3840">
            <v>157.59</v>
          </cell>
          <cell r="V3840">
            <v>157.59</v>
          </cell>
          <cell r="W3840">
            <v>157.59</v>
          </cell>
          <cell r="X3840" t="str">
            <v>ISPANYA</v>
          </cell>
          <cell r="Y3840">
            <v>0</v>
          </cell>
          <cell r="Z3840">
            <v>0</v>
          </cell>
          <cell r="AA3840">
            <v>490.95</v>
          </cell>
          <cell r="AB3840">
            <v>508.36</v>
          </cell>
          <cell r="AC3840">
            <v>490.95</v>
          </cell>
        </row>
        <row r="3841">
          <cell r="A3841">
            <v>8699532097491</v>
          </cell>
          <cell r="B3841" t="str">
            <v>N07BA03</v>
          </cell>
          <cell r="C3841" t="str">
            <v>varenicline</v>
          </cell>
          <cell r="D3841" t="str">
            <v>REFERANS</v>
          </cell>
          <cell r="E3841" t="str">
            <v>FIYAT KORUMASIZ URUN</v>
          </cell>
          <cell r="F3841">
            <v>6</v>
          </cell>
          <cell r="G3841">
            <v>2</v>
          </cell>
          <cell r="H3841">
            <v>1</v>
          </cell>
          <cell r="I3841">
            <v>0</v>
          </cell>
          <cell r="J3841">
            <v>0</v>
          </cell>
          <cell r="K3841">
            <v>0</v>
          </cell>
          <cell r="L3841" t="str">
            <v>CHAMPIX 1 MG 56 FILM KAPLI TABLET</v>
          </cell>
          <cell r="M3841" t="str">
            <v>VARENIKLIN TARTARAT</v>
          </cell>
          <cell r="N3841" t="str">
            <v>PFIZER</v>
          </cell>
          <cell r="O3841">
            <v>1</v>
          </cell>
          <cell r="P3841" t="str">
            <v>MG</v>
          </cell>
          <cell r="Q3841">
            <v>56</v>
          </cell>
          <cell r="R3841" t="str">
            <v>NORMAL RECETE</v>
          </cell>
          <cell r="S3841" t="str">
            <v>ITHAL</v>
          </cell>
          <cell r="T3841" t="str">
            <v>ALMANYA</v>
          </cell>
          <cell r="U3841">
            <v>85.44</v>
          </cell>
          <cell r="V3841">
            <v>85.44</v>
          </cell>
          <cell r="W3841">
            <v>85.44</v>
          </cell>
          <cell r="X3841" t="str">
            <v>ALMANYA</v>
          </cell>
          <cell r="Y3841">
            <v>0</v>
          </cell>
          <cell r="Z3841">
            <v>0</v>
          </cell>
          <cell r="AA3841">
            <v>309.06</v>
          </cell>
          <cell r="AB3841">
            <v>322.83999999999997</v>
          </cell>
          <cell r="AC3841">
            <v>309.06</v>
          </cell>
        </row>
        <row r="3842">
          <cell r="A3842">
            <v>8680731001006</v>
          </cell>
          <cell r="B3842" t="str">
            <v>B03BA01</v>
          </cell>
          <cell r="C3842" t="str">
            <v>cyanocobalamin</v>
          </cell>
          <cell r="D3842" t="str">
            <v>ESDEGER</v>
          </cell>
          <cell r="E3842" t="str">
            <v>FIYAT KORUMALI URUN</v>
          </cell>
          <cell r="F3842">
            <v>4</v>
          </cell>
          <cell r="G3842">
            <v>1</v>
          </cell>
          <cell r="H3842">
            <v>2</v>
          </cell>
          <cell r="I3842">
            <v>0</v>
          </cell>
          <cell r="J3842">
            <v>0</v>
          </cell>
          <cell r="K3842">
            <v>0</v>
          </cell>
          <cell r="L3842" t="str">
            <v>COBALEX 1000 MCG/1 ML IM 5 AMPUL</v>
          </cell>
          <cell r="M3842" t="str">
            <v>VITAMIN B12</v>
          </cell>
          <cell r="N3842" t="str">
            <v>SI PHARMA</v>
          </cell>
          <cell r="O3842">
            <v>1000</v>
          </cell>
          <cell r="P3842" t="str">
            <v>MCG</v>
          </cell>
          <cell r="Q3842">
            <v>5</v>
          </cell>
          <cell r="R3842" t="str">
            <v>NORMAL RECETE</v>
          </cell>
          <cell r="S3842" t="str">
            <v>IMAL</v>
          </cell>
          <cell r="T3842" t="str">
            <v>TURKIYE</v>
          </cell>
          <cell r="U3842">
            <v>2.83</v>
          </cell>
          <cell r="V3842">
            <v>2.83</v>
          </cell>
          <cell r="W3842">
            <v>0</v>
          </cell>
          <cell r="X3842" t="str">
            <v>TURKIYE</v>
          </cell>
          <cell r="Y3842">
            <v>0</v>
          </cell>
          <cell r="Z3842">
            <v>0</v>
          </cell>
          <cell r="AA3842">
            <v>10.72</v>
          </cell>
          <cell r="AB3842">
            <v>11.67</v>
          </cell>
          <cell r="AC3842">
            <v>10.72</v>
          </cell>
        </row>
        <row r="3843">
          <cell r="A3843">
            <v>8699579190056</v>
          </cell>
          <cell r="B3843" t="str">
            <v>A11HA03</v>
          </cell>
          <cell r="C3843" t="str">
            <v>tocopherol (vit E)</v>
          </cell>
          <cell r="D3843" t="str">
            <v>ESDEGER</v>
          </cell>
          <cell r="E3843" t="str">
            <v>FIYAT KORUMALI URUN</v>
          </cell>
          <cell r="F3843">
            <v>6</v>
          </cell>
          <cell r="G3843">
            <v>1</v>
          </cell>
          <cell r="H3843">
            <v>2</v>
          </cell>
          <cell r="I3843">
            <v>0</v>
          </cell>
          <cell r="J3843">
            <v>0</v>
          </cell>
          <cell r="K3843">
            <v>0</v>
          </cell>
          <cell r="L3843" t="str">
            <v>EVICAP FORT 400 IU 30 YUMUSAK KAPSUL</v>
          </cell>
          <cell r="M3843" t="str">
            <v>VITAMIN E</v>
          </cell>
          <cell r="N3843" t="str">
            <v>KOCAK FARMA</v>
          </cell>
          <cell r="O3843">
            <v>400</v>
          </cell>
          <cell r="P3843" t="str">
            <v>IU</v>
          </cell>
          <cell r="Q3843">
            <v>30</v>
          </cell>
          <cell r="R3843" t="str">
            <v>RECETESIZ</v>
          </cell>
          <cell r="S3843" t="str">
            <v>IMAL</v>
          </cell>
          <cell r="T3843" t="str">
            <v>TURKIYE</v>
          </cell>
          <cell r="U3843">
            <v>9.41</v>
          </cell>
          <cell r="V3843">
            <v>9.41</v>
          </cell>
          <cell r="W3843">
            <v>9.41</v>
          </cell>
          <cell r="X3843" t="str">
            <v>TURKIYE</v>
          </cell>
          <cell r="Y3843">
            <v>0</v>
          </cell>
          <cell r="Z3843">
            <v>0</v>
          </cell>
          <cell r="AA3843">
            <v>35.869999999999997</v>
          </cell>
          <cell r="AB3843">
            <v>38.83</v>
          </cell>
          <cell r="AC3843">
            <v>35.869999999999997</v>
          </cell>
        </row>
        <row r="3844">
          <cell r="A3844">
            <v>8681277260124</v>
          </cell>
          <cell r="B3844" t="str">
            <v>J02AC03</v>
          </cell>
          <cell r="C3844" t="str">
            <v>voriconazole</v>
          </cell>
          <cell r="D3844" t="str">
            <v>ESDEGER</v>
          </cell>
          <cell r="E3844" t="str">
            <v>FIYAT KORUMASIZ URUN</v>
          </cell>
          <cell r="F3844">
            <v>0</v>
          </cell>
          <cell r="G3844">
            <v>1</v>
          </cell>
          <cell r="H3844">
            <v>1</v>
          </cell>
          <cell r="I3844">
            <v>0</v>
          </cell>
          <cell r="J3844">
            <v>0</v>
          </cell>
          <cell r="K3844">
            <v>0</v>
          </cell>
          <cell r="L3844" t="str">
            <v>VORIX 200 MG IV INFUZYON COZELTISI ICIN TOZ ICEREN 1 FLAKON</v>
          </cell>
          <cell r="M3844" t="str">
            <v>VORIKONAZOL</v>
          </cell>
          <cell r="N3844" t="str">
            <v>CENTURION ILAC</v>
          </cell>
          <cell r="O3844">
            <v>200</v>
          </cell>
          <cell r="P3844" t="str">
            <v>MG</v>
          </cell>
          <cell r="Q3844">
            <v>1</v>
          </cell>
          <cell r="R3844" t="str">
            <v>NORMAL RECETE</v>
          </cell>
          <cell r="S3844" t="str">
            <v>IMAL</v>
          </cell>
          <cell r="T3844" t="str">
            <v>YUNANISTAN</v>
          </cell>
          <cell r="U3844">
            <v>92.76</v>
          </cell>
          <cell r="V3844">
            <v>92.76</v>
          </cell>
          <cell r="W3844">
            <v>55.65</v>
          </cell>
          <cell r="X3844" t="str">
            <v>YUNANISTAN</v>
          </cell>
          <cell r="Y3844">
            <v>0</v>
          </cell>
          <cell r="Z3844">
            <v>0</v>
          </cell>
          <cell r="AA3844">
            <v>212.25</v>
          </cell>
          <cell r="AB3844">
            <v>224.09</v>
          </cell>
          <cell r="AC3844">
            <v>212.25</v>
          </cell>
        </row>
        <row r="3845">
          <cell r="A3845">
            <v>8699823760233</v>
          </cell>
          <cell r="B3845" t="str">
            <v>M05BA08</v>
          </cell>
          <cell r="C3845" t="str">
            <v>zoledronic acid</v>
          </cell>
          <cell r="D3845" t="str">
            <v>ESDEGER</v>
          </cell>
          <cell r="E3845" t="str">
            <v>FIYAT KORUMASIZ URUN</v>
          </cell>
          <cell r="F3845">
            <v>0</v>
          </cell>
          <cell r="G3845">
            <v>1</v>
          </cell>
          <cell r="H3845">
            <v>1</v>
          </cell>
          <cell r="I3845">
            <v>0</v>
          </cell>
          <cell r="J3845">
            <v>0</v>
          </cell>
          <cell r="K3845">
            <v>0</v>
          </cell>
          <cell r="L3845" t="str">
            <v>RONIX 4 MG/5 ML IV INFUZYON ICIN KONSANTRE COZELTI ICEREN 1 FLAKON</v>
          </cell>
          <cell r="M3845" t="str">
            <v>ZOLEDRONIK ASIT MONOHIDRAT</v>
          </cell>
          <cell r="N3845" t="str">
            <v>CENTURION PHARMA</v>
          </cell>
          <cell r="O3845" t="str">
            <v>4+5</v>
          </cell>
          <cell r="P3845" t="str">
            <v>MG/ML</v>
          </cell>
          <cell r="Q3845">
            <v>1</v>
          </cell>
          <cell r="R3845" t="str">
            <v>NORMAL RECETE</v>
          </cell>
          <cell r="S3845" t="str">
            <v>IMAL</v>
          </cell>
          <cell r="T3845" t="str">
            <v>FRANSA</v>
          </cell>
          <cell r="U3845">
            <v>85.25</v>
          </cell>
          <cell r="V3845">
            <v>253.15</v>
          </cell>
          <cell r="W3845">
            <v>85.25</v>
          </cell>
          <cell r="X3845" t="str">
            <v>ISVICRE</v>
          </cell>
          <cell r="Y3845">
            <v>0</v>
          </cell>
          <cell r="Z3845">
            <v>0</v>
          </cell>
          <cell r="AA3845">
            <v>325.26</v>
          </cell>
          <cell r="AB3845">
            <v>339.36</v>
          </cell>
          <cell r="AC3845">
            <v>325.26</v>
          </cell>
        </row>
        <row r="3846">
          <cell r="A3846">
            <v>8699564173514</v>
          </cell>
          <cell r="B3846" t="str">
            <v>C08CA12</v>
          </cell>
          <cell r="C3846" t="str">
            <v>barnidipine</v>
          </cell>
          <cell r="D3846" t="str">
            <v>REFERANS</v>
          </cell>
          <cell r="E3846" t="str">
            <v>FIYAT KORUMASIZ URUN</v>
          </cell>
          <cell r="F3846">
            <v>0</v>
          </cell>
          <cell r="G3846">
            <v>2</v>
          </cell>
          <cell r="H3846">
            <v>1</v>
          </cell>
          <cell r="I3846">
            <v>0</v>
          </cell>
          <cell r="J3846">
            <v>0</v>
          </cell>
          <cell r="K3846">
            <v>0</v>
          </cell>
          <cell r="L3846" t="str">
            <v>LIBRADIN 10 MG 30 KAPSUL</v>
          </cell>
          <cell r="M3846" t="str">
            <v>BARNIDIPIN HCL</v>
          </cell>
          <cell r="N3846" t="str">
            <v>GUREL</v>
          </cell>
          <cell r="O3846">
            <v>10</v>
          </cell>
          <cell r="P3846" t="str">
            <v>MG</v>
          </cell>
          <cell r="Q3846">
            <v>30</v>
          </cell>
          <cell r="R3846" t="str">
            <v>NORMAL RECETE</v>
          </cell>
          <cell r="S3846" t="str">
            <v>ITHAL</v>
          </cell>
          <cell r="T3846" t="str">
            <v>ISPANYA</v>
          </cell>
          <cell r="U3846">
            <v>10.79</v>
          </cell>
          <cell r="V3846">
            <v>10.79</v>
          </cell>
          <cell r="W3846">
            <v>10.78</v>
          </cell>
          <cell r="X3846" t="str">
            <v>ISPANYA</v>
          </cell>
          <cell r="Y3846">
            <v>0</v>
          </cell>
          <cell r="Z3846">
            <v>0</v>
          </cell>
          <cell r="AA3846">
            <v>36.630000000000003</v>
          </cell>
          <cell r="AB3846">
            <v>0</v>
          </cell>
          <cell r="AC3846">
            <v>41.06</v>
          </cell>
        </row>
        <row r="3847">
          <cell r="A3847">
            <v>8699786030480</v>
          </cell>
          <cell r="B3847" t="str">
            <v>N05AH04</v>
          </cell>
          <cell r="C3847" t="str">
            <v>quetiapine</v>
          </cell>
          <cell r="D3847" t="str">
            <v>REFERANS</v>
          </cell>
          <cell r="E3847" t="str">
            <v>FIYAT KORUMASIZ URUN</v>
          </cell>
          <cell r="F3847">
            <v>6</v>
          </cell>
          <cell r="G3847">
            <v>1</v>
          </cell>
          <cell r="H3847">
            <v>1</v>
          </cell>
          <cell r="I3847">
            <v>0</v>
          </cell>
          <cell r="J3847">
            <v>0</v>
          </cell>
          <cell r="K3847">
            <v>0</v>
          </cell>
          <cell r="L3847" t="str">
            <v>SEROQUEL XR 400 MG UZATILMIS SALIMLI 60 TABLET</v>
          </cell>
          <cell r="M3847" t="str">
            <v>KETIAPIN</v>
          </cell>
          <cell r="N3847" t="str">
            <v>ASTRAZENECA</v>
          </cell>
          <cell r="O3847">
            <v>400</v>
          </cell>
          <cell r="P3847" t="str">
            <v>MG</v>
          </cell>
          <cell r="Q3847">
            <v>60</v>
          </cell>
          <cell r="R3847" t="str">
            <v>NORMAL RECETE</v>
          </cell>
          <cell r="S3847" t="str">
            <v>ITHAL</v>
          </cell>
          <cell r="T3847" t="str">
            <v>ISPANYA</v>
          </cell>
          <cell r="U3847">
            <v>83.03</v>
          </cell>
          <cell r="V3847">
            <v>83.2</v>
          </cell>
          <cell r="W3847">
            <v>49.92</v>
          </cell>
          <cell r="X3847" t="str">
            <v>ISPANYA</v>
          </cell>
          <cell r="Y3847">
            <v>0</v>
          </cell>
          <cell r="Z3847">
            <v>0</v>
          </cell>
          <cell r="AA3847">
            <v>169.88</v>
          </cell>
          <cell r="AB3847">
            <v>0</v>
          </cell>
          <cell r="AC3847">
            <v>190.43</v>
          </cell>
        </row>
        <row r="3848">
          <cell r="A3848">
            <v>8699786030459</v>
          </cell>
          <cell r="B3848" t="str">
            <v>N05AH04</v>
          </cell>
          <cell r="C3848" t="str">
            <v>quetiapine</v>
          </cell>
          <cell r="D3848" t="str">
            <v>REFERANS</v>
          </cell>
          <cell r="E3848" t="str">
            <v>FIYAT KORUMASIZ URUN</v>
          </cell>
          <cell r="F3848">
            <v>6</v>
          </cell>
          <cell r="G3848">
            <v>1</v>
          </cell>
          <cell r="H3848">
            <v>1</v>
          </cell>
          <cell r="I3848">
            <v>0</v>
          </cell>
          <cell r="J3848">
            <v>0</v>
          </cell>
          <cell r="K3848">
            <v>0</v>
          </cell>
          <cell r="L3848" t="str">
            <v>SEROQUEL XR 300 MG UZATILMIS SALIMLI 60 TABLET</v>
          </cell>
          <cell r="M3848" t="str">
            <v>KETIAPIN</v>
          </cell>
          <cell r="N3848" t="str">
            <v>ASTRAZENECA</v>
          </cell>
          <cell r="O3848">
            <v>300</v>
          </cell>
          <cell r="P3848" t="str">
            <v>MG</v>
          </cell>
          <cell r="Q3848">
            <v>60</v>
          </cell>
          <cell r="R3848" t="str">
            <v>NORMAL RECETE</v>
          </cell>
          <cell r="S3848" t="str">
            <v>ITHAL</v>
          </cell>
          <cell r="T3848" t="str">
            <v>ISPANYA</v>
          </cell>
          <cell r="U3848">
            <v>62.27</v>
          </cell>
          <cell r="V3848">
            <v>62.4</v>
          </cell>
          <cell r="W3848">
            <v>37.44</v>
          </cell>
          <cell r="X3848" t="str">
            <v>ISPANYA</v>
          </cell>
          <cell r="Y3848">
            <v>0</v>
          </cell>
          <cell r="Z3848">
            <v>0</v>
          </cell>
          <cell r="AA3848">
            <v>127.39</v>
          </cell>
          <cell r="AB3848">
            <v>0</v>
          </cell>
          <cell r="AC3848">
            <v>142.80000000000001</v>
          </cell>
        </row>
        <row r="3849">
          <cell r="A3849">
            <v>8699786030428</v>
          </cell>
          <cell r="B3849" t="str">
            <v>N05AH04</v>
          </cell>
          <cell r="C3849" t="str">
            <v>quetiapine</v>
          </cell>
          <cell r="D3849" t="str">
            <v>REFERANS</v>
          </cell>
          <cell r="E3849" t="str">
            <v>FIYAT KORUMASIZ URUN</v>
          </cell>
          <cell r="F3849">
            <v>6</v>
          </cell>
          <cell r="G3849">
            <v>1</v>
          </cell>
          <cell r="H3849">
            <v>1</v>
          </cell>
          <cell r="I3849">
            <v>0</v>
          </cell>
          <cell r="J3849">
            <v>0</v>
          </cell>
          <cell r="K3849">
            <v>0</v>
          </cell>
          <cell r="L3849" t="str">
            <v>SEROQUEL XR 200 MG UZATILMIS SALIMLI 60 TABLET</v>
          </cell>
          <cell r="M3849" t="str">
            <v>KETIAPIN</v>
          </cell>
          <cell r="N3849" t="str">
            <v>ASTRAZENECA</v>
          </cell>
          <cell r="O3849">
            <v>200</v>
          </cell>
          <cell r="P3849" t="str">
            <v>MG</v>
          </cell>
          <cell r="Q3849">
            <v>60</v>
          </cell>
          <cell r="R3849" t="str">
            <v>NORMAL RECETE</v>
          </cell>
          <cell r="S3849" t="str">
            <v>ITHAL</v>
          </cell>
          <cell r="T3849" t="str">
            <v>ISPANYA</v>
          </cell>
          <cell r="U3849">
            <v>41.52</v>
          </cell>
          <cell r="V3849">
            <v>41.6</v>
          </cell>
          <cell r="W3849">
            <v>24.96</v>
          </cell>
          <cell r="X3849" t="str">
            <v>ISPANYA</v>
          </cell>
          <cell r="Y3849">
            <v>0</v>
          </cell>
          <cell r="Z3849">
            <v>0</v>
          </cell>
          <cell r="AA3849">
            <v>84.92</v>
          </cell>
          <cell r="AB3849">
            <v>0</v>
          </cell>
          <cell r="AC3849">
            <v>95.19</v>
          </cell>
        </row>
        <row r="3850">
          <cell r="A3850">
            <v>8699786030411</v>
          </cell>
          <cell r="B3850" t="str">
            <v>N05AH04</v>
          </cell>
          <cell r="C3850" t="str">
            <v>quetiapine</v>
          </cell>
          <cell r="D3850" t="str">
            <v>REFERANS</v>
          </cell>
          <cell r="E3850" t="str">
            <v>FIYAT KORUMASIZ URUN</v>
          </cell>
          <cell r="F3850">
            <v>6</v>
          </cell>
          <cell r="G3850">
            <v>1</v>
          </cell>
          <cell r="H3850">
            <v>1</v>
          </cell>
          <cell r="I3850">
            <v>0</v>
          </cell>
          <cell r="J3850">
            <v>0</v>
          </cell>
          <cell r="K3850">
            <v>0</v>
          </cell>
          <cell r="L3850" t="str">
            <v>SEROQUEL XR 200 MG UZATILMIS SALIMLI 30 TABLET</v>
          </cell>
          <cell r="M3850" t="str">
            <v>KETIAPIN</v>
          </cell>
          <cell r="N3850" t="str">
            <v>ASTRAZENECA</v>
          </cell>
          <cell r="O3850">
            <v>200</v>
          </cell>
          <cell r="P3850" t="str">
            <v>MG</v>
          </cell>
          <cell r="Q3850">
            <v>30</v>
          </cell>
          <cell r="R3850" t="str">
            <v>NORMAL RECETE</v>
          </cell>
          <cell r="S3850" t="str">
            <v>ITHAL</v>
          </cell>
          <cell r="T3850" t="str">
            <v>YUNANISTAN</v>
          </cell>
          <cell r="U3850">
            <v>10.49</v>
          </cell>
          <cell r="V3850">
            <v>10.49</v>
          </cell>
          <cell r="W3850">
            <v>10.49</v>
          </cell>
          <cell r="X3850" t="str">
            <v>YUNANISTAN</v>
          </cell>
          <cell r="Y3850">
            <v>0</v>
          </cell>
          <cell r="Z3850">
            <v>0</v>
          </cell>
          <cell r="AA3850">
            <v>35.700000000000003</v>
          </cell>
          <cell r="AB3850">
            <v>0</v>
          </cell>
          <cell r="AC3850">
            <v>40.01</v>
          </cell>
        </row>
        <row r="3851">
          <cell r="A3851">
            <v>8699786030497</v>
          </cell>
          <cell r="B3851" t="str">
            <v>N05AH04</v>
          </cell>
          <cell r="C3851" t="str">
            <v>quetiapine</v>
          </cell>
          <cell r="D3851" t="str">
            <v>REFERANS</v>
          </cell>
          <cell r="E3851" t="str">
            <v>FIYAT KORUMASIZ URUN</v>
          </cell>
          <cell r="F3851">
            <v>6</v>
          </cell>
          <cell r="G3851">
            <v>1</v>
          </cell>
          <cell r="H3851">
            <v>1</v>
          </cell>
          <cell r="I3851">
            <v>0</v>
          </cell>
          <cell r="J3851">
            <v>0</v>
          </cell>
          <cell r="K3851">
            <v>0</v>
          </cell>
          <cell r="L3851" t="str">
            <v>SEROQUEL XR 150 MG UZATILMIS SALIMLI 30 TABLET</v>
          </cell>
          <cell r="M3851" t="str">
            <v>KETIAPIN</v>
          </cell>
          <cell r="N3851" t="str">
            <v>ASTRAZENECA</v>
          </cell>
          <cell r="O3851">
            <v>150</v>
          </cell>
          <cell r="P3851" t="str">
            <v>MG</v>
          </cell>
          <cell r="Q3851">
            <v>30</v>
          </cell>
          <cell r="R3851" t="str">
            <v>NORMAL RECETE</v>
          </cell>
          <cell r="S3851" t="str">
            <v>ITHAL</v>
          </cell>
          <cell r="T3851" t="str">
            <v>YUNANISTAN</v>
          </cell>
          <cell r="U3851">
            <v>15.57</v>
          </cell>
          <cell r="V3851">
            <v>23.26</v>
          </cell>
          <cell r="W3851">
            <v>13.95</v>
          </cell>
          <cell r="X3851" t="str">
            <v>PORTEKIZ</v>
          </cell>
          <cell r="Y3851">
            <v>0</v>
          </cell>
          <cell r="Z3851">
            <v>0</v>
          </cell>
          <cell r="AA3851">
            <v>47.44</v>
          </cell>
          <cell r="AB3851">
            <v>0</v>
          </cell>
          <cell r="AC3851">
            <v>53.17</v>
          </cell>
        </row>
        <row r="3852">
          <cell r="A3852">
            <v>8699786030381</v>
          </cell>
          <cell r="B3852" t="str">
            <v>N05AH04</v>
          </cell>
          <cell r="C3852" t="str">
            <v>quetiapine</v>
          </cell>
          <cell r="D3852" t="str">
            <v>REFERANS</v>
          </cell>
          <cell r="E3852" t="str">
            <v>FIYAT KORUMASIZ URUN</v>
          </cell>
          <cell r="F3852">
            <v>6</v>
          </cell>
          <cell r="G3852">
            <v>1</v>
          </cell>
          <cell r="H3852">
            <v>1</v>
          </cell>
          <cell r="I3852">
            <v>0</v>
          </cell>
          <cell r="J3852">
            <v>0</v>
          </cell>
          <cell r="K3852">
            <v>0</v>
          </cell>
          <cell r="L3852" t="str">
            <v>SEROQUEL XR 50 MG UZATILMIS SALIMLI 30 TABLET</v>
          </cell>
          <cell r="M3852" t="str">
            <v>KETIAPIN</v>
          </cell>
          <cell r="N3852" t="str">
            <v>ASTRAZENECA</v>
          </cell>
          <cell r="O3852">
            <v>50</v>
          </cell>
          <cell r="P3852" t="str">
            <v>MG</v>
          </cell>
          <cell r="Q3852">
            <v>30</v>
          </cell>
          <cell r="R3852" t="str">
            <v>NORMAL RECETE</v>
          </cell>
          <cell r="S3852" t="str">
            <v>ITHAL</v>
          </cell>
          <cell r="T3852" t="str">
            <v>YUNANISTAN</v>
          </cell>
          <cell r="U3852">
            <v>4.16</v>
          </cell>
          <cell r="V3852">
            <v>12.1</v>
          </cell>
          <cell r="W3852">
            <v>4.16</v>
          </cell>
          <cell r="X3852" t="str">
            <v>YUNANISTAN</v>
          </cell>
          <cell r="Y3852">
            <v>0</v>
          </cell>
          <cell r="Z3852">
            <v>0</v>
          </cell>
          <cell r="AA3852">
            <v>14.15</v>
          </cell>
          <cell r="AB3852">
            <v>0</v>
          </cell>
          <cell r="AC3852">
            <v>15.86</v>
          </cell>
        </row>
        <row r="3853">
          <cell r="A3853">
            <v>8699708900297</v>
          </cell>
          <cell r="B3853" t="str">
            <v>G03DA04</v>
          </cell>
          <cell r="C3853" t="str">
            <v>progesterone</v>
          </cell>
          <cell r="D3853" t="str">
            <v>ESDEGER</v>
          </cell>
          <cell r="E3853" t="str">
            <v>FIYAT KORUMALI URUN</v>
          </cell>
          <cell r="F3853">
            <v>0</v>
          </cell>
          <cell r="G3853">
            <v>2</v>
          </cell>
          <cell r="H3853">
            <v>2</v>
          </cell>
          <cell r="I3853">
            <v>0</v>
          </cell>
          <cell r="J3853">
            <v>0</v>
          </cell>
          <cell r="K3853">
            <v>0</v>
          </cell>
          <cell r="L3853" t="str">
            <v>CYCLOGEST 400 MG 15 OVUL</v>
          </cell>
          <cell r="M3853" t="str">
            <v>PROGESTERON</v>
          </cell>
          <cell r="N3853" t="str">
            <v>ASSOS</v>
          </cell>
          <cell r="O3853">
            <v>400</v>
          </cell>
          <cell r="P3853" t="str">
            <v>MG</v>
          </cell>
          <cell r="Q3853">
            <v>15</v>
          </cell>
          <cell r="R3853" t="str">
            <v>NORMAL RECETE</v>
          </cell>
          <cell r="S3853" t="str">
            <v>ITHAL</v>
          </cell>
          <cell r="T3853" t="str">
            <v>TURKIYE</v>
          </cell>
          <cell r="U3853">
            <v>9.23</v>
          </cell>
          <cell r="V3853">
            <v>9.23</v>
          </cell>
          <cell r="W3853">
            <v>0</v>
          </cell>
          <cell r="X3853" t="str">
            <v>TURKIYE</v>
          </cell>
          <cell r="Y3853">
            <v>0</v>
          </cell>
          <cell r="Z3853">
            <v>0</v>
          </cell>
          <cell r="AA3853">
            <v>31.36</v>
          </cell>
          <cell r="AB3853">
            <v>0</v>
          </cell>
          <cell r="AC3853">
            <v>35.15</v>
          </cell>
        </row>
        <row r="3854">
          <cell r="A3854">
            <v>8680199155129</v>
          </cell>
          <cell r="B3854" t="str">
            <v>M01AE03</v>
          </cell>
          <cell r="C3854" t="str">
            <v>ketoprofen</v>
          </cell>
          <cell r="D3854" t="str">
            <v>ESDEGER</v>
          </cell>
          <cell r="E3854" t="str">
            <v>FIYAT KORUMALI URUN</v>
          </cell>
          <cell r="F3854">
            <v>4</v>
          </cell>
          <cell r="G3854">
            <v>2</v>
          </cell>
          <cell r="H3854">
            <v>1</v>
          </cell>
          <cell r="I3854">
            <v>0</v>
          </cell>
          <cell r="J3854">
            <v>0</v>
          </cell>
          <cell r="K3854">
            <v>0</v>
          </cell>
          <cell r="L3854" t="str">
            <v>ARTROCOL PR 200 MG KAPSUL (10 KAPSUL)</v>
          </cell>
          <cell r="M3854" t="str">
            <v>KETOPROFEN</v>
          </cell>
          <cell r="N3854" t="str">
            <v>WORLD MEDICINE</v>
          </cell>
          <cell r="O3854">
            <v>200</v>
          </cell>
          <cell r="P3854" t="str">
            <v>MG</v>
          </cell>
          <cell r="Q3854">
            <v>10</v>
          </cell>
          <cell r="R3854" t="str">
            <v>NORMAL RECETE</v>
          </cell>
          <cell r="S3854" t="str">
            <v>IMAL</v>
          </cell>
          <cell r="T3854" t="str">
            <v>FRANSA</v>
          </cell>
          <cell r="U3854">
            <v>4.17</v>
          </cell>
          <cell r="V3854">
            <v>2.36</v>
          </cell>
          <cell r="W3854">
            <v>0</v>
          </cell>
          <cell r="X3854" t="str">
            <v>TURKIYE</v>
          </cell>
          <cell r="Y3854">
            <v>0</v>
          </cell>
          <cell r="Z3854">
            <v>0</v>
          </cell>
          <cell r="AA3854">
            <v>8.0299999999999994</v>
          </cell>
          <cell r="AB3854">
            <v>0</v>
          </cell>
          <cell r="AC3854">
            <v>9</v>
          </cell>
        </row>
        <row r="3855">
          <cell r="A3855">
            <v>8699556694423</v>
          </cell>
          <cell r="B3855" t="str">
            <v>B05AA05</v>
          </cell>
          <cell r="C3855" t="str">
            <v>dextran</v>
          </cell>
          <cell r="D3855" t="str">
            <v>REFERANS</v>
          </cell>
          <cell r="E3855" t="str">
            <v>FIYAT KORUMALI URUN</v>
          </cell>
          <cell r="F3855">
            <v>4</v>
          </cell>
          <cell r="G3855">
            <v>1</v>
          </cell>
          <cell r="H3855">
            <v>3</v>
          </cell>
          <cell r="I3855">
            <v>0</v>
          </cell>
          <cell r="J3855">
            <v>0</v>
          </cell>
          <cell r="K3855">
            <v>0</v>
          </cell>
          <cell r="L3855" t="str">
            <v>RHEOMACRODEX 500 ML(SETLI)</v>
          </cell>
          <cell r="M3855" t="str">
            <v>DEKSTRAN 40 + SODYUM KLORUR</v>
          </cell>
          <cell r="N3855" t="str">
            <v>ECZACIBASI BAXTER</v>
          </cell>
          <cell r="O3855">
            <v>0</v>
          </cell>
          <cell r="P3855">
            <v>0</v>
          </cell>
          <cell r="Q3855">
            <v>500</v>
          </cell>
          <cell r="R3855" t="str">
            <v>NORMAL RECETE</v>
          </cell>
          <cell r="S3855" t="str">
            <v>IMAL</v>
          </cell>
          <cell r="T3855" t="str">
            <v>TURKIYE</v>
          </cell>
          <cell r="U3855">
            <v>3.46</v>
          </cell>
          <cell r="V3855">
            <v>3.46</v>
          </cell>
          <cell r="W3855">
            <v>0</v>
          </cell>
          <cell r="X3855" t="str">
            <v>TURKIYE</v>
          </cell>
          <cell r="Y3855">
            <v>0</v>
          </cell>
          <cell r="Z3855">
            <v>0</v>
          </cell>
          <cell r="AA3855">
            <v>13.05</v>
          </cell>
          <cell r="AB3855">
            <v>0</v>
          </cell>
          <cell r="AC3855">
            <v>13.05</v>
          </cell>
        </row>
        <row r="3856">
          <cell r="A3856">
            <v>8699556694515</v>
          </cell>
          <cell r="B3856" t="str">
            <v>B05AA05</v>
          </cell>
          <cell r="C3856" t="str">
            <v>dextran</v>
          </cell>
          <cell r="D3856" t="str">
            <v>REFERANS</v>
          </cell>
          <cell r="E3856" t="str">
            <v>FIYAT KORUMALI URUN</v>
          </cell>
          <cell r="F3856">
            <v>0</v>
          </cell>
          <cell r="G3856">
            <v>1</v>
          </cell>
          <cell r="H3856">
            <v>3</v>
          </cell>
          <cell r="I3856">
            <v>0</v>
          </cell>
          <cell r="J3856">
            <v>0</v>
          </cell>
          <cell r="K3856">
            <v>0</v>
          </cell>
          <cell r="L3856" t="str">
            <v>RHEOMACRODEX 500 ML(SETSIZ)</v>
          </cell>
          <cell r="M3856" t="str">
            <v>DEKSTRAN 40 + SODYUM KLORUR</v>
          </cell>
          <cell r="N3856" t="str">
            <v>ECZACIBASI BAXTER</v>
          </cell>
          <cell r="O3856">
            <v>0</v>
          </cell>
          <cell r="P3856">
            <v>0</v>
          </cell>
          <cell r="Q3856">
            <v>500</v>
          </cell>
          <cell r="R3856" t="str">
            <v>NORMAL RECETE</v>
          </cell>
          <cell r="S3856" t="str">
            <v>IMAL</v>
          </cell>
          <cell r="T3856" t="str">
            <v>TURKIYE</v>
          </cell>
          <cell r="U3856">
            <v>3.71</v>
          </cell>
          <cell r="V3856">
            <v>3.71</v>
          </cell>
          <cell r="W3856">
            <v>3.71</v>
          </cell>
          <cell r="X3856" t="str">
            <v>TURKIYE</v>
          </cell>
          <cell r="Y3856">
            <v>0</v>
          </cell>
          <cell r="Z3856">
            <v>0</v>
          </cell>
          <cell r="AA3856">
            <v>14.11</v>
          </cell>
          <cell r="AB3856">
            <v>0</v>
          </cell>
          <cell r="AC3856">
            <v>14.11</v>
          </cell>
        </row>
        <row r="3857">
          <cell r="A3857">
            <v>8699556694539</v>
          </cell>
          <cell r="B3857" t="str">
            <v>B05AA05</v>
          </cell>
          <cell r="C3857" t="str">
            <v>dextran</v>
          </cell>
          <cell r="D3857" t="str">
            <v>REFERANS</v>
          </cell>
          <cell r="E3857" t="str">
            <v>FIYAT KORUMALI URUN</v>
          </cell>
          <cell r="F3857">
            <v>4</v>
          </cell>
          <cell r="G3857">
            <v>1</v>
          </cell>
          <cell r="H3857">
            <v>3</v>
          </cell>
          <cell r="I3857">
            <v>0</v>
          </cell>
          <cell r="J3857">
            <v>0</v>
          </cell>
          <cell r="K3857">
            <v>0</v>
          </cell>
          <cell r="L3857" t="str">
            <v>RHEOMACRODEX PVC 500 ML(SETSIZ)</v>
          </cell>
          <cell r="M3857" t="str">
            <v>DEKSTRAN 40 + SODYUM KLORUR</v>
          </cell>
          <cell r="N3857" t="str">
            <v>ECZACIBASI BAXTER</v>
          </cell>
          <cell r="O3857">
            <v>0</v>
          </cell>
          <cell r="P3857">
            <v>0</v>
          </cell>
          <cell r="Q3857">
            <v>500</v>
          </cell>
          <cell r="R3857" t="str">
            <v>NORMAL RECETE</v>
          </cell>
          <cell r="S3857" t="str">
            <v>IMAL</v>
          </cell>
          <cell r="T3857" t="str">
            <v>TURKIYE</v>
          </cell>
          <cell r="U3857">
            <v>3.46</v>
          </cell>
          <cell r="V3857">
            <v>3.46</v>
          </cell>
          <cell r="W3857">
            <v>0</v>
          </cell>
          <cell r="X3857" t="str">
            <v>TURKIYE</v>
          </cell>
          <cell r="Y3857">
            <v>0</v>
          </cell>
          <cell r="Z3857">
            <v>0</v>
          </cell>
          <cell r="AA3857">
            <v>13.05</v>
          </cell>
          <cell r="AB3857">
            <v>0</v>
          </cell>
          <cell r="AC3857">
            <v>13.05</v>
          </cell>
        </row>
        <row r="3858">
          <cell r="A3858">
            <v>8699556694430</v>
          </cell>
          <cell r="B3858" t="str">
            <v>B05AA05</v>
          </cell>
          <cell r="C3858" t="str">
            <v>dextran</v>
          </cell>
          <cell r="D3858" t="str">
            <v>REFERANS</v>
          </cell>
          <cell r="E3858" t="str">
            <v>FIYAT KORUMALI URUN</v>
          </cell>
          <cell r="F3858">
            <v>4</v>
          </cell>
          <cell r="G3858">
            <v>1</v>
          </cell>
          <cell r="H3858">
            <v>3</v>
          </cell>
          <cell r="I3858">
            <v>0</v>
          </cell>
          <cell r="J3858">
            <v>0</v>
          </cell>
          <cell r="K3858">
            <v>0</v>
          </cell>
          <cell r="L3858" t="str">
            <v>RHEOMACRODEX PVC 500 ML(SETLI)</v>
          </cell>
          <cell r="M3858" t="str">
            <v>DEKSTRAN 40 + SODYUM KLORUR</v>
          </cell>
          <cell r="N3858" t="str">
            <v>ECZACIBASI BAXTER</v>
          </cell>
          <cell r="O3858">
            <v>0</v>
          </cell>
          <cell r="P3858">
            <v>0</v>
          </cell>
          <cell r="Q3858">
            <v>500</v>
          </cell>
          <cell r="R3858" t="str">
            <v>NORMAL RECETE</v>
          </cell>
          <cell r="S3858" t="str">
            <v>IMAL</v>
          </cell>
          <cell r="T3858" t="str">
            <v>TURKIYE</v>
          </cell>
          <cell r="U3858">
            <v>3.46</v>
          </cell>
          <cell r="V3858">
            <v>3.46</v>
          </cell>
          <cell r="W3858">
            <v>0</v>
          </cell>
          <cell r="X3858" t="str">
            <v>TURKIYE</v>
          </cell>
          <cell r="Y3858">
            <v>0</v>
          </cell>
          <cell r="Z3858">
            <v>0</v>
          </cell>
          <cell r="AA3858">
            <v>13.05</v>
          </cell>
          <cell r="AB3858">
            <v>0</v>
          </cell>
          <cell r="AC3858">
            <v>13.05</v>
          </cell>
        </row>
        <row r="3859">
          <cell r="A3859">
            <v>8699522967148</v>
          </cell>
          <cell r="B3859" t="str">
            <v>J07BC20</v>
          </cell>
          <cell r="C3859" t="str">
            <v>combinations</v>
          </cell>
          <cell r="D3859" t="str">
            <v>REFERANS</v>
          </cell>
          <cell r="E3859" t="str">
            <v>FIYAT KORUMASIZ URUN</v>
          </cell>
          <cell r="F3859">
            <v>0</v>
          </cell>
          <cell r="G3859">
            <v>2</v>
          </cell>
          <cell r="H3859">
            <v>1</v>
          </cell>
          <cell r="I3859">
            <v>0</v>
          </cell>
          <cell r="J3859">
            <v>0</v>
          </cell>
          <cell r="K3859">
            <v>0</v>
          </cell>
          <cell r="L3859" t="str">
            <v>TWINRIX PED. 1 SIRINGA</v>
          </cell>
          <cell r="M3859" t="str">
            <v>HEPATIT A + HEPATIT B</v>
          </cell>
          <cell r="N3859" t="str">
            <v>GLAXOSMITHKLINE</v>
          </cell>
          <cell r="O3859">
            <v>50</v>
          </cell>
          <cell r="P3859" t="str">
            <v>MG</v>
          </cell>
          <cell r="Q3859">
            <v>5</v>
          </cell>
          <cell r="R3859" t="str">
            <v>NORMAL RECETE</v>
          </cell>
          <cell r="S3859" t="str">
            <v>ITHAL</v>
          </cell>
          <cell r="T3859" t="str">
            <v>ISPANYA</v>
          </cell>
          <cell r="U3859">
            <v>30</v>
          </cell>
          <cell r="V3859">
            <v>30</v>
          </cell>
          <cell r="W3859">
            <v>30</v>
          </cell>
          <cell r="X3859" t="str">
            <v>ISPANYA</v>
          </cell>
          <cell r="Y3859">
            <v>0</v>
          </cell>
          <cell r="Z3859">
            <v>0</v>
          </cell>
          <cell r="AA3859">
            <v>53.21</v>
          </cell>
          <cell r="AB3859">
            <v>0</v>
          </cell>
          <cell r="AC3859">
            <v>53.21</v>
          </cell>
        </row>
        <row r="3860">
          <cell r="A3860">
            <v>8699522967131</v>
          </cell>
          <cell r="B3860" t="str">
            <v>J07BC20</v>
          </cell>
          <cell r="C3860" t="str">
            <v>combinations</v>
          </cell>
          <cell r="D3860" t="str">
            <v>REFERANS</v>
          </cell>
          <cell r="E3860" t="str">
            <v>FIYAT KORUMASIZ URUN</v>
          </cell>
          <cell r="F3860">
            <v>0</v>
          </cell>
          <cell r="G3860">
            <v>2</v>
          </cell>
          <cell r="H3860">
            <v>1</v>
          </cell>
          <cell r="I3860">
            <v>0</v>
          </cell>
          <cell r="J3860">
            <v>0</v>
          </cell>
          <cell r="K3860">
            <v>0</v>
          </cell>
          <cell r="L3860" t="str">
            <v>TWINRIX ADU. 1 SIRINGA</v>
          </cell>
          <cell r="M3860" t="str">
            <v>HEPATIT A + HEPATIT B</v>
          </cell>
          <cell r="N3860" t="str">
            <v>GLAXOSMITHKLINE</v>
          </cell>
          <cell r="O3860">
            <v>50</v>
          </cell>
          <cell r="P3860" t="str">
            <v>MG</v>
          </cell>
          <cell r="Q3860">
            <v>5</v>
          </cell>
          <cell r="R3860" t="str">
            <v>NORMAL RECETE</v>
          </cell>
          <cell r="S3860" t="str">
            <v>ITHAL</v>
          </cell>
          <cell r="T3860" t="str">
            <v>BELCIKA</v>
          </cell>
          <cell r="U3860">
            <v>41.89</v>
          </cell>
          <cell r="V3860">
            <v>41.89</v>
          </cell>
          <cell r="W3860">
            <v>41.89</v>
          </cell>
          <cell r="X3860" t="str">
            <v>BELCIKA</v>
          </cell>
          <cell r="Y3860">
            <v>0</v>
          </cell>
          <cell r="Z3860">
            <v>0</v>
          </cell>
          <cell r="AA3860">
            <v>142.74</v>
          </cell>
          <cell r="AB3860">
            <v>0</v>
          </cell>
          <cell r="AC3860">
            <v>142.74</v>
          </cell>
        </row>
        <row r="3861">
          <cell r="A3861">
            <v>8699522967414</v>
          </cell>
          <cell r="B3861" t="str">
            <v>J07AJ52</v>
          </cell>
          <cell r="C3861" t="str">
            <v>pertussis, purified antigen, combinations with toxoids</v>
          </cell>
          <cell r="D3861" t="str">
            <v>REFERANS</v>
          </cell>
          <cell r="E3861" t="str">
            <v>FIYAT KORUMASIZ URUN</v>
          </cell>
          <cell r="F3861">
            <v>0</v>
          </cell>
          <cell r="G3861">
            <v>2</v>
          </cell>
          <cell r="H3861">
            <v>1</v>
          </cell>
          <cell r="I3861">
            <v>0</v>
          </cell>
          <cell r="J3861">
            <v>0</v>
          </cell>
          <cell r="K3861">
            <v>0</v>
          </cell>
          <cell r="L3861" t="str">
            <v xml:space="preserve">INFANRIX </v>
          </cell>
          <cell r="M3861" t="str">
            <v xml:space="preserve">DIFTERI + BOGMACA + TETANOZ </v>
          </cell>
          <cell r="N3861" t="str">
            <v>GLAXOSMITHKLINE</v>
          </cell>
          <cell r="O3861">
            <v>0</v>
          </cell>
          <cell r="P3861">
            <v>0</v>
          </cell>
          <cell r="Q3861">
            <v>1</v>
          </cell>
          <cell r="R3861" t="str">
            <v>NORMAL RECETE</v>
          </cell>
          <cell r="S3861" t="str">
            <v>ITHAL</v>
          </cell>
          <cell r="T3861" t="str">
            <v>ISPANYA</v>
          </cell>
          <cell r="U3861">
            <v>18.23</v>
          </cell>
          <cell r="V3861">
            <v>18.23</v>
          </cell>
          <cell r="W3861">
            <v>18.23</v>
          </cell>
          <cell r="X3861" t="str">
            <v>ISPANYA</v>
          </cell>
          <cell r="Y3861">
            <v>0</v>
          </cell>
          <cell r="Z3861">
            <v>0</v>
          </cell>
          <cell r="AA3861">
            <v>33.79</v>
          </cell>
          <cell r="AB3861">
            <v>0</v>
          </cell>
          <cell r="AC3861">
            <v>33.79</v>
          </cell>
        </row>
        <row r="3862">
          <cell r="A3862">
            <v>8699522553235</v>
          </cell>
          <cell r="B3862" t="str">
            <v>R03AC12</v>
          </cell>
          <cell r="C3862" t="str">
            <v>salmeterol</v>
          </cell>
          <cell r="D3862" t="str">
            <v>REFERANS</v>
          </cell>
          <cell r="E3862" t="str">
            <v>FIYAT KORUMASIZ URUN</v>
          </cell>
          <cell r="F3862">
            <v>0</v>
          </cell>
          <cell r="G3862">
            <v>2</v>
          </cell>
          <cell r="H3862">
            <v>1</v>
          </cell>
          <cell r="I3862" t="str">
            <v>A-2</v>
          </cell>
          <cell r="J3862">
            <v>2</v>
          </cell>
          <cell r="K3862" t="str">
            <v>BL - 1</v>
          </cell>
          <cell r="L3862" t="str">
            <v>SEREVENT DISKUS 50 MCG 60 DOZ DISKUS</v>
          </cell>
          <cell r="M3862" t="str">
            <v>SALMETEROL</v>
          </cell>
          <cell r="N3862" t="str">
            <v>GLAXOSMITHKLINE</v>
          </cell>
          <cell r="O3862">
            <v>50</v>
          </cell>
          <cell r="P3862" t="str">
            <v>MCG</v>
          </cell>
          <cell r="Q3862">
            <v>60</v>
          </cell>
          <cell r="R3862" t="str">
            <v>NORMAL RECETE</v>
          </cell>
          <cell r="S3862" t="str">
            <v>ITHAL</v>
          </cell>
          <cell r="T3862" t="str">
            <v>FRANSA</v>
          </cell>
          <cell r="U3862">
            <v>14.1</v>
          </cell>
          <cell r="V3862">
            <v>14.1</v>
          </cell>
          <cell r="W3862">
            <v>14.1</v>
          </cell>
          <cell r="X3862" t="str">
            <v>FRANSA</v>
          </cell>
          <cell r="Y3862">
            <v>0</v>
          </cell>
          <cell r="Z3862">
            <v>0</v>
          </cell>
          <cell r="AA3862">
            <v>53.79</v>
          </cell>
          <cell r="AB3862">
            <v>0</v>
          </cell>
          <cell r="AC3862">
            <v>53.79</v>
          </cell>
        </row>
        <row r="3863">
          <cell r="A3863">
            <v>8699522523245</v>
          </cell>
          <cell r="B3863" t="str">
            <v>R03AC12</v>
          </cell>
          <cell r="C3863" t="str">
            <v>salmeterol</v>
          </cell>
          <cell r="D3863" t="str">
            <v>REFERANS</v>
          </cell>
          <cell r="E3863" t="str">
            <v>FIYAT KORUMASIZ URUN</v>
          </cell>
          <cell r="F3863">
            <v>0</v>
          </cell>
          <cell r="G3863">
            <v>2</v>
          </cell>
          <cell r="H3863">
            <v>1</v>
          </cell>
          <cell r="I3863" t="str">
            <v>B-1</v>
          </cell>
          <cell r="J3863">
            <v>0</v>
          </cell>
          <cell r="K3863" t="str">
            <v>AE - 1</v>
          </cell>
          <cell r="L3863" t="str">
            <v>SEREVENT INHALER 25 MCG 120 DOZ</v>
          </cell>
          <cell r="M3863" t="str">
            <v>SALMETEROL</v>
          </cell>
          <cell r="N3863" t="str">
            <v>GLAXOSMITHKLINE</v>
          </cell>
          <cell r="O3863">
            <v>25</v>
          </cell>
          <cell r="P3863" t="str">
            <v>MCG</v>
          </cell>
          <cell r="Q3863">
            <v>120</v>
          </cell>
          <cell r="R3863" t="str">
            <v>NORMAL RECETE</v>
          </cell>
          <cell r="S3863" t="str">
            <v>ITHAL</v>
          </cell>
          <cell r="T3863" t="str">
            <v>YUNANISTAN</v>
          </cell>
          <cell r="U3863">
            <v>8.3000000000000007</v>
          </cell>
          <cell r="V3863">
            <v>8.3000000000000007</v>
          </cell>
          <cell r="W3863">
            <v>8.3000000000000007</v>
          </cell>
          <cell r="X3863" t="str">
            <v>YUNANISTAN</v>
          </cell>
          <cell r="Y3863">
            <v>0</v>
          </cell>
          <cell r="Z3863">
            <v>0</v>
          </cell>
          <cell r="AA3863">
            <v>31.66</v>
          </cell>
          <cell r="AB3863">
            <v>0</v>
          </cell>
          <cell r="AC3863">
            <v>31.66</v>
          </cell>
        </row>
        <row r="3864">
          <cell r="A3864">
            <v>8699522011438</v>
          </cell>
          <cell r="B3864" t="str">
            <v>R03CC02</v>
          </cell>
          <cell r="C3864" t="str">
            <v>salbutamol</v>
          </cell>
          <cell r="D3864" t="str">
            <v>REFERANS</v>
          </cell>
          <cell r="E3864" t="str">
            <v>FIYAT KORUMALI URUN</v>
          </cell>
          <cell r="F3864">
            <v>4</v>
          </cell>
          <cell r="G3864" t="str">
            <v>2</v>
          </cell>
          <cell r="H3864">
            <v>2</v>
          </cell>
          <cell r="I3864">
            <v>0</v>
          </cell>
          <cell r="J3864">
            <v>0</v>
          </cell>
          <cell r="K3864">
            <v>0</v>
          </cell>
          <cell r="L3864" t="str">
            <v>VENTOLIN 2 MG 100 TABLET</v>
          </cell>
          <cell r="M3864" t="str">
            <v>SALBUTAMOL</v>
          </cell>
          <cell r="N3864" t="str">
            <v>GLAXOSMITHKLINE</v>
          </cell>
          <cell r="O3864">
            <v>2</v>
          </cell>
          <cell r="P3864" t="str">
            <v>MG</v>
          </cell>
          <cell r="Q3864">
            <v>100</v>
          </cell>
          <cell r="R3864" t="str">
            <v>NORMAL RECETE</v>
          </cell>
          <cell r="S3864" t="str">
            <v>IMAL</v>
          </cell>
          <cell r="T3864" t="str">
            <v>TURKIYE</v>
          </cell>
          <cell r="U3864">
            <v>1.76</v>
          </cell>
          <cell r="V3864">
            <v>1.76</v>
          </cell>
          <cell r="W3864">
            <v>0</v>
          </cell>
          <cell r="X3864" t="str">
            <v>TURKIYE</v>
          </cell>
          <cell r="Y3864">
            <v>0</v>
          </cell>
          <cell r="Z3864">
            <v>0</v>
          </cell>
          <cell r="AA3864">
            <v>6.66</v>
          </cell>
          <cell r="AB3864">
            <v>0</v>
          </cell>
          <cell r="AC3864">
            <v>6.66</v>
          </cell>
        </row>
        <row r="3865">
          <cell r="A3865">
            <v>8699522541041</v>
          </cell>
          <cell r="B3865" t="str">
            <v>N02CC01</v>
          </cell>
          <cell r="C3865" t="str">
            <v>sumatriptan</v>
          </cell>
          <cell r="D3865" t="str">
            <v>REFERANS</v>
          </cell>
          <cell r="E3865" t="str">
            <v>FIYAT KORUMASIZ URUN</v>
          </cell>
          <cell r="F3865">
            <v>0</v>
          </cell>
          <cell r="G3865">
            <v>2</v>
          </cell>
          <cell r="H3865">
            <v>1</v>
          </cell>
          <cell r="I3865">
            <v>0</v>
          </cell>
          <cell r="J3865">
            <v>0</v>
          </cell>
          <cell r="K3865">
            <v>0</v>
          </cell>
          <cell r="L3865" t="str">
            <v>IMIGRAN 20 MG/DOZ NAZAL SPREY</v>
          </cell>
          <cell r="M3865" t="str">
            <v>SUMATRIPTAN</v>
          </cell>
          <cell r="N3865" t="str">
            <v>GLAXOSMITHKLINE</v>
          </cell>
          <cell r="O3865">
            <v>20</v>
          </cell>
          <cell r="P3865" t="str">
            <v>MG</v>
          </cell>
          <cell r="Q3865">
            <v>2</v>
          </cell>
          <cell r="R3865" t="str">
            <v>NORMAL RECETE</v>
          </cell>
          <cell r="S3865" t="str">
            <v>ITHAL</v>
          </cell>
          <cell r="T3865" t="str">
            <v>ITALYA</v>
          </cell>
          <cell r="U3865">
            <v>12.63</v>
          </cell>
          <cell r="V3865">
            <v>12.63</v>
          </cell>
          <cell r="W3865">
            <v>12.63</v>
          </cell>
          <cell r="X3865" t="str">
            <v>ITALYA</v>
          </cell>
          <cell r="Y3865">
            <v>0</v>
          </cell>
          <cell r="Z3865">
            <v>0</v>
          </cell>
          <cell r="AA3865">
            <v>48.17</v>
          </cell>
          <cell r="AB3865">
            <v>0</v>
          </cell>
          <cell r="AC3865">
            <v>48.17</v>
          </cell>
        </row>
        <row r="3866">
          <cell r="A3866">
            <v>8699522096237</v>
          </cell>
          <cell r="B3866" t="str">
            <v>N02CC02</v>
          </cell>
          <cell r="C3866" t="str">
            <v>naratriptan</v>
          </cell>
          <cell r="D3866" t="str">
            <v>REFERANS</v>
          </cell>
          <cell r="E3866" t="str">
            <v>FIYAT KORUMASIZ URUN</v>
          </cell>
          <cell r="F3866">
            <v>0</v>
          </cell>
          <cell r="G3866">
            <v>2</v>
          </cell>
          <cell r="H3866">
            <v>1</v>
          </cell>
          <cell r="I3866">
            <v>0</v>
          </cell>
          <cell r="J3866">
            <v>0</v>
          </cell>
          <cell r="K3866">
            <v>0</v>
          </cell>
          <cell r="L3866" t="str">
            <v>NARAMIG 2,5 MG 2 TABLET</v>
          </cell>
          <cell r="M3866" t="str">
            <v>NARATRIPTAN</v>
          </cell>
          <cell r="N3866" t="str">
            <v>GLAXOSMITHKLINE</v>
          </cell>
          <cell r="O3866">
            <v>2.5</v>
          </cell>
          <cell r="P3866" t="str">
            <v>MG</v>
          </cell>
          <cell r="Q3866">
            <v>2</v>
          </cell>
          <cell r="R3866" t="str">
            <v>NORMAL RECETE</v>
          </cell>
          <cell r="S3866" t="str">
            <v>ITHAL</v>
          </cell>
          <cell r="T3866" t="str">
            <v>PORTEKIZ</v>
          </cell>
          <cell r="U3866">
            <v>3.86</v>
          </cell>
          <cell r="V3866">
            <v>3.86</v>
          </cell>
          <cell r="W3866">
            <v>3.86</v>
          </cell>
          <cell r="X3866" t="str">
            <v>PORTEKIZ</v>
          </cell>
          <cell r="Y3866">
            <v>0</v>
          </cell>
          <cell r="Z3866">
            <v>0</v>
          </cell>
          <cell r="AA3866">
            <v>13.17</v>
          </cell>
          <cell r="AB3866">
            <v>0</v>
          </cell>
          <cell r="AC3866">
            <v>13.17</v>
          </cell>
        </row>
        <row r="3867">
          <cell r="A3867">
            <v>8699522092642</v>
          </cell>
          <cell r="B3867" t="str">
            <v>J05AF01</v>
          </cell>
          <cell r="C3867" t="str">
            <v>zidovudine</v>
          </cell>
          <cell r="D3867" t="str">
            <v>REFERANS</v>
          </cell>
          <cell r="E3867" t="str">
            <v>FIYAT KORUMALI URUN</v>
          </cell>
          <cell r="F3867">
            <v>0</v>
          </cell>
          <cell r="G3867">
            <v>2</v>
          </cell>
          <cell r="H3867">
            <v>1</v>
          </cell>
          <cell r="I3867">
            <v>0</v>
          </cell>
          <cell r="J3867">
            <v>0</v>
          </cell>
          <cell r="K3867">
            <v>0</v>
          </cell>
          <cell r="L3867" t="str">
            <v>RETROVIR 300 MG 60 TABLET</v>
          </cell>
          <cell r="M3867" t="str">
            <v>ZIDOVUDIN</v>
          </cell>
          <cell r="N3867" t="str">
            <v>GLAXOSMITHKLINE</v>
          </cell>
          <cell r="O3867">
            <v>300</v>
          </cell>
          <cell r="P3867" t="str">
            <v>MG</v>
          </cell>
          <cell r="Q3867">
            <v>60</v>
          </cell>
          <cell r="R3867" t="str">
            <v>NORMAL RECETE</v>
          </cell>
          <cell r="S3867" t="str">
            <v>ITHAL</v>
          </cell>
          <cell r="T3867" t="str">
            <v>FRANSA</v>
          </cell>
          <cell r="U3867">
            <v>198.07</v>
          </cell>
          <cell r="V3867">
            <v>211.22</v>
          </cell>
          <cell r="W3867">
            <v>168.97</v>
          </cell>
          <cell r="X3867" t="str">
            <v>AVUSTURYA</v>
          </cell>
          <cell r="Y3867">
            <v>0</v>
          </cell>
          <cell r="Z3867">
            <v>0</v>
          </cell>
          <cell r="AA3867">
            <v>604.6</v>
          </cell>
          <cell r="AB3867">
            <v>0</v>
          </cell>
          <cell r="AC3867">
            <v>604.6</v>
          </cell>
        </row>
        <row r="3868">
          <cell r="A3868">
            <v>8680199548099</v>
          </cell>
          <cell r="B3868" t="str">
            <v>R01AA07</v>
          </cell>
          <cell r="C3868" t="str">
            <v>xylometazoline</v>
          </cell>
          <cell r="D3868" t="str">
            <v>ESDEGER</v>
          </cell>
          <cell r="E3868" t="str">
            <v>FIYAT KORUMALI URUN</v>
          </cell>
          <cell r="F3868">
            <v>6</v>
          </cell>
          <cell r="G3868">
            <v>2</v>
          </cell>
          <cell r="H3868">
            <v>2</v>
          </cell>
          <cell r="I3868">
            <v>0</v>
          </cell>
          <cell r="J3868">
            <v>0</v>
          </cell>
          <cell r="K3868">
            <v>0</v>
          </cell>
          <cell r="L3868" t="str">
            <v>XYLAZOL 1 MG/ML + 50 MG/ML BURUN SPREYI, COZELTI</v>
          </cell>
          <cell r="M3868" t="str">
            <v>KSILOMETAZOLIN HCL+ DEKSPANTENOL</v>
          </cell>
          <cell r="N3868" t="str">
            <v>WORLD MEDICINE</v>
          </cell>
          <cell r="O3868" t="str">
            <v>1+50</v>
          </cell>
          <cell r="P3868" t="str">
            <v>MG/ML</v>
          </cell>
          <cell r="Q3868">
            <v>1</v>
          </cell>
          <cell r="R3868" t="str">
            <v>NORMAL RECETE</v>
          </cell>
          <cell r="S3868" t="str">
            <v>IMAL</v>
          </cell>
          <cell r="T3868" t="str">
            <v>TURKIYE</v>
          </cell>
          <cell r="U3868">
            <v>11.76</v>
          </cell>
          <cell r="V3868">
            <v>11.76</v>
          </cell>
          <cell r="W3868">
            <v>11.76</v>
          </cell>
          <cell r="X3868" t="str">
            <v>TURKIYE</v>
          </cell>
          <cell r="Y3868">
            <v>0</v>
          </cell>
          <cell r="Z3868">
            <v>0</v>
          </cell>
          <cell r="AA3868">
            <v>905.18</v>
          </cell>
          <cell r="AB3868">
            <v>0</v>
          </cell>
          <cell r="AC3868">
            <v>44.83</v>
          </cell>
        </row>
        <row r="3869">
          <cell r="A3869">
            <v>8699514280033</v>
          </cell>
          <cell r="B3869" t="str">
            <v>R05CB15</v>
          </cell>
          <cell r="C3869" t="str">
            <v>erdosteine</v>
          </cell>
          <cell r="D3869" t="str">
            <v>ESDEGER</v>
          </cell>
          <cell r="E3869" t="str">
            <v>FIYAT KORUMASIZ URUN</v>
          </cell>
          <cell r="F3869">
            <v>0</v>
          </cell>
          <cell r="G3869">
            <v>1</v>
          </cell>
          <cell r="H3869">
            <v>1</v>
          </cell>
          <cell r="I3869">
            <v>0</v>
          </cell>
          <cell r="J3869">
            <v>0</v>
          </cell>
          <cell r="K3869">
            <v>0</v>
          </cell>
          <cell r="L3869" t="str">
            <v xml:space="preserve">RESTORYN 175 MG /5 ML ORAL SUSPANSIYON HAZIRLAMAK ICIN TOZ, 100 ML </v>
          </cell>
          <cell r="M3869" t="str">
            <v>ERDOSTEIN</v>
          </cell>
          <cell r="N3869" t="str">
            <v>ABDI IBRAHIM</v>
          </cell>
          <cell r="O3869" t="str">
            <v>175+5</v>
          </cell>
          <cell r="P3869" t="str">
            <v>MG/ML</v>
          </cell>
          <cell r="Q3869">
            <v>100</v>
          </cell>
          <cell r="R3869" t="str">
            <v>NORMAL RECETE</v>
          </cell>
          <cell r="S3869" t="str">
            <v>IMAL</v>
          </cell>
          <cell r="T3869" t="str">
            <v>ITALYA</v>
          </cell>
          <cell r="U3869">
            <v>6.05</v>
          </cell>
          <cell r="V3869">
            <v>6.05</v>
          </cell>
          <cell r="W3869">
            <v>3.63</v>
          </cell>
          <cell r="X3869" t="str">
            <v>ITALYA</v>
          </cell>
          <cell r="Y3869">
            <v>0</v>
          </cell>
          <cell r="Z3869">
            <v>0</v>
          </cell>
          <cell r="AA3869">
            <v>13.84</v>
          </cell>
          <cell r="AB3869">
            <v>15.04</v>
          </cell>
          <cell r="AC3869">
            <v>13.84</v>
          </cell>
        </row>
        <row r="3870">
          <cell r="A3870">
            <v>8699514280040</v>
          </cell>
          <cell r="B3870" t="str">
            <v>R05CB15</v>
          </cell>
          <cell r="C3870" t="str">
            <v>erdosteine</v>
          </cell>
          <cell r="D3870" t="str">
            <v>ESDEGER</v>
          </cell>
          <cell r="E3870" t="str">
            <v>FIYAT KORUMASIZ URUN</v>
          </cell>
          <cell r="F3870">
            <v>0</v>
          </cell>
          <cell r="G3870">
            <v>1</v>
          </cell>
          <cell r="H3870">
            <v>1</v>
          </cell>
          <cell r="I3870">
            <v>0</v>
          </cell>
          <cell r="J3870">
            <v>0</v>
          </cell>
          <cell r="K3870">
            <v>0</v>
          </cell>
          <cell r="L3870" t="str">
            <v xml:space="preserve">RESTORYN 175 MG /5 ML ORAL SUSPANSIYON HAZIRLAMAK ICIN TOZ, 200 ML </v>
          </cell>
          <cell r="M3870" t="str">
            <v>ERDOSTEIN</v>
          </cell>
          <cell r="N3870" t="str">
            <v>ABDI IBRAHIM</v>
          </cell>
          <cell r="O3870" t="str">
            <v>175+5</v>
          </cell>
          <cell r="P3870" t="str">
            <v>MG/ML</v>
          </cell>
          <cell r="Q3870">
            <v>200</v>
          </cell>
          <cell r="R3870" t="str">
            <v>NORMAL RECETE</v>
          </cell>
          <cell r="S3870" t="str">
            <v>IMAL</v>
          </cell>
          <cell r="T3870" t="str">
            <v>ITALYA</v>
          </cell>
          <cell r="U3870">
            <v>12.6</v>
          </cell>
          <cell r="V3870">
            <v>12.6</v>
          </cell>
          <cell r="W3870">
            <v>7.56</v>
          </cell>
          <cell r="X3870" t="str">
            <v>ITALYA</v>
          </cell>
          <cell r="Y3870">
            <v>0</v>
          </cell>
          <cell r="Z3870">
            <v>0</v>
          </cell>
          <cell r="AA3870">
            <v>26.96</v>
          </cell>
          <cell r="AB3870">
            <v>29.21</v>
          </cell>
          <cell r="AC3870">
            <v>26.96</v>
          </cell>
        </row>
        <row r="3871">
          <cell r="A3871">
            <v>8699514150848</v>
          </cell>
          <cell r="B3871" t="str">
            <v>R05CB15</v>
          </cell>
          <cell r="C3871" t="str">
            <v>erdosteine</v>
          </cell>
          <cell r="D3871" t="str">
            <v>ESDEGER</v>
          </cell>
          <cell r="E3871" t="str">
            <v>FIYAT KORUMASIZ URUN</v>
          </cell>
          <cell r="F3871">
            <v>0</v>
          </cell>
          <cell r="G3871">
            <v>1</v>
          </cell>
          <cell r="H3871">
            <v>1</v>
          </cell>
          <cell r="I3871">
            <v>0</v>
          </cell>
          <cell r="J3871">
            <v>0</v>
          </cell>
          <cell r="K3871">
            <v>0</v>
          </cell>
          <cell r="L3871" t="str">
            <v>RESTORYN 300 MG SERT KAPSUL</v>
          </cell>
          <cell r="M3871" t="str">
            <v>ERDOSTEIN</v>
          </cell>
          <cell r="N3871" t="str">
            <v>ABDI IBRAHIM</v>
          </cell>
          <cell r="O3871">
            <v>300</v>
          </cell>
          <cell r="P3871" t="str">
            <v>MG</v>
          </cell>
          <cell r="Q3871">
            <v>20</v>
          </cell>
          <cell r="R3871" t="str">
            <v>NORMAL RECETE</v>
          </cell>
          <cell r="S3871" t="str">
            <v>IMAL</v>
          </cell>
          <cell r="T3871" t="str">
            <v>ITALYA</v>
          </cell>
          <cell r="U3871">
            <v>7.27</v>
          </cell>
          <cell r="V3871">
            <v>7.27</v>
          </cell>
          <cell r="W3871">
            <v>4.3600000000000003</v>
          </cell>
          <cell r="X3871" t="str">
            <v>ITALYA</v>
          </cell>
          <cell r="Y3871">
            <v>0</v>
          </cell>
          <cell r="Z3871">
            <v>0</v>
          </cell>
          <cell r="AA3871">
            <v>16.63</v>
          </cell>
          <cell r="AB3871">
            <v>18.059999999999999</v>
          </cell>
          <cell r="AC3871">
            <v>16.63</v>
          </cell>
        </row>
        <row r="3872">
          <cell r="A3872">
            <v>8680199153767</v>
          </cell>
          <cell r="B3872" t="str">
            <v>A05AA02</v>
          </cell>
          <cell r="C3872" t="str">
            <v>ursodeoxycholic acid</v>
          </cell>
          <cell r="D3872" t="str">
            <v>ESDEGER</v>
          </cell>
          <cell r="E3872" t="str">
            <v>FIYAT KORUMALI URUN</v>
          </cell>
          <cell r="F3872">
            <v>0</v>
          </cell>
          <cell r="G3872">
            <v>1</v>
          </cell>
          <cell r="H3872">
            <v>1</v>
          </cell>
          <cell r="I3872">
            <v>0</v>
          </cell>
          <cell r="J3872">
            <v>0</v>
          </cell>
          <cell r="K3872">
            <v>0</v>
          </cell>
          <cell r="L3872" t="str">
            <v>CHOLUDEXAN 250 MG 100 KAPSUL</v>
          </cell>
          <cell r="M3872" t="str">
            <v>URSODEOKSIKOLIK ASIT</v>
          </cell>
          <cell r="N3872" t="str">
            <v>WORLD MEDICINE</v>
          </cell>
          <cell r="O3872">
            <v>250</v>
          </cell>
          <cell r="P3872" t="str">
            <v>MG</v>
          </cell>
          <cell r="Q3872">
            <v>100</v>
          </cell>
          <cell r="R3872" t="str">
            <v>NORMAL RECETE</v>
          </cell>
          <cell r="S3872" t="str">
            <v>IMAL</v>
          </cell>
          <cell r="T3872" t="str">
            <v>ALMANYA</v>
          </cell>
          <cell r="U3872">
            <v>22.41</v>
          </cell>
          <cell r="V3872">
            <v>22.41</v>
          </cell>
          <cell r="W3872">
            <v>17.920000000000002</v>
          </cell>
          <cell r="X3872" t="str">
            <v>ALMANYA</v>
          </cell>
          <cell r="Y3872" t="str">
            <v>1</v>
          </cell>
          <cell r="Z3872">
            <v>0</v>
          </cell>
          <cell r="AA3872">
            <v>155.97</v>
          </cell>
          <cell r="AB3872">
            <v>0</v>
          </cell>
          <cell r="AC3872">
            <v>107.5</v>
          </cell>
        </row>
        <row r="3873">
          <cell r="A3873">
            <v>8699738340544</v>
          </cell>
          <cell r="B3873" t="str">
            <v>D10AF52</v>
          </cell>
          <cell r="C3873" t="str">
            <v>erythromycin, combinations</v>
          </cell>
          <cell r="D3873" t="str">
            <v>REFERANS</v>
          </cell>
          <cell r="E3873" t="str">
            <v>FIYAT KORUMALI URUN</v>
          </cell>
          <cell r="F3873">
            <v>0</v>
          </cell>
          <cell r="G3873">
            <v>1</v>
          </cell>
          <cell r="H3873">
            <v>1</v>
          </cell>
          <cell r="I3873">
            <v>0</v>
          </cell>
          <cell r="J3873">
            <v>0</v>
          </cell>
          <cell r="K3873">
            <v>0</v>
          </cell>
          <cell r="L3873" t="str">
            <v>BENZAMYCIN %3 + %5 TOPIKAL JEL</v>
          </cell>
          <cell r="M3873" t="str">
            <v>BENZOIL PEROKSIT + ERITROMISIN</v>
          </cell>
          <cell r="N3873" t="str">
            <v>FARMA-TEK</v>
          </cell>
          <cell r="O3873" t="str">
            <v>5%+3%</v>
          </cell>
          <cell r="P3873" t="str">
            <v>G</v>
          </cell>
          <cell r="Q3873">
            <v>46.6</v>
          </cell>
          <cell r="R3873" t="str">
            <v>NORMAL RECETE</v>
          </cell>
          <cell r="S3873" t="str">
            <v>ITHAL</v>
          </cell>
          <cell r="T3873" t="str">
            <v>KANADA</v>
          </cell>
          <cell r="U3873">
            <v>33.6</v>
          </cell>
          <cell r="V3873">
            <v>33.6</v>
          </cell>
          <cell r="W3873">
            <v>26.88</v>
          </cell>
          <cell r="X3873" t="str">
            <v>KANADA</v>
          </cell>
          <cell r="Y3873">
            <v>0</v>
          </cell>
          <cell r="Z3873">
            <v>0</v>
          </cell>
          <cell r="AA3873">
            <v>3.2</v>
          </cell>
          <cell r="AB3873">
            <v>0</v>
          </cell>
          <cell r="AC3873">
            <v>57.94</v>
          </cell>
        </row>
        <row r="3874">
          <cell r="A3874">
            <v>8699569520146</v>
          </cell>
          <cell r="B3874" t="str">
            <v>R03BA05</v>
          </cell>
          <cell r="C3874" t="str">
            <v>fluticasone</v>
          </cell>
          <cell r="D3874" t="str">
            <v>ESDEGER</v>
          </cell>
          <cell r="E3874" t="str">
            <v>FIYAT KORUMASIZ URUN</v>
          </cell>
          <cell r="F3874">
            <v>0</v>
          </cell>
          <cell r="G3874">
            <v>1</v>
          </cell>
          <cell r="H3874">
            <v>1</v>
          </cell>
          <cell r="I3874" t="str">
            <v>C</v>
          </cell>
          <cell r="J3874">
            <v>0</v>
          </cell>
          <cell r="K3874" t="str">
            <v>NB</v>
          </cell>
          <cell r="L3874" t="str">
            <v>FLOBEN 0.5 MG/2 ML NEBULIZASYON SUSPANSIYONU (10 FLAKON)</v>
          </cell>
          <cell r="M3874" t="str">
            <v>FLUTIKAZON PROPIYONAT</v>
          </cell>
          <cell r="N3874" t="str">
            <v>BILIM ILAC</v>
          </cell>
          <cell r="O3874">
            <v>0.5</v>
          </cell>
          <cell r="P3874" t="str">
            <v>MG</v>
          </cell>
          <cell r="Q3874">
            <v>10</v>
          </cell>
          <cell r="R3874" t="str">
            <v>NORMAL RECETE</v>
          </cell>
          <cell r="S3874" t="str">
            <v>IMAL</v>
          </cell>
          <cell r="T3874" t="str">
            <v>ITALYA</v>
          </cell>
          <cell r="U3874">
            <v>5.54</v>
          </cell>
          <cell r="V3874">
            <v>5.54</v>
          </cell>
          <cell r="W3874">
            <v>3.32</v>
          </cell>
          <cell r="X3874" t="str">
            <v>ITALYA</v>
          </cell>
          <cell r="Y3874">
            <v>0</v>
          </cell>
          <cell r="Z3874">
            <v>0</v>
          </cell>
          <cell r="AA3874">
            <v>12.66</v>
          </cell>
          <cell r="AB3874">
            <v>0</v>
          </cell>
          <cell r="AC3874">
            <v>12.66</v>
          </cell>
        </row>
        <row r="3875">
          <cell r="A3875">
            <v>8680199702804</v>
          </cell>
          <cell r="B3875" t="str">
            <v>A05AA02</v>
          </cell>
          <cell r="C3875" t="str">
            <v>ursodeoxycholic acid</v>
          </cell>
          <cell r="D3875" t="str">
            <v>ESDEGER</v>
          </cell>
          <cell r="E3875" t="str">
            <v>FIYAT KORUMALI URUN</v>
          </cell>
          <cell r="F3875">
            <v>0</v>
          </cell>
          <cell r="G3875">
            <v>1</v>
          </cell>
          <cell r="H3875">
            <v>1</v>
          </cell>
          <cell r="I3875">
            <v>0</v>
          </cell>
          <cell r="J3875">
            <v>0</v>
          </cell>
          <cell r="K3875">
            <v>0</v>
          </cell>
          <cell r="L3875" t="str">
            <v>URSOMED 250 MG/5 ML ORAL SUSPANSIYON (1 SISE, 100 ML)</v>
          </cell>
          <cell r="M3875" t="str">
            <v>URSODEOKSIKOLIK ASIT</v>
          </cell>
          <cell r="N3875" t="str">
            <v>WORLD MEDICINE</v>
          </cell>
          <cell r="O3875" t="str">
            <v>250/5</v>
          </cell>
          <cell r="P3875" t="str">
            <v>MG/ML</v>
          </cell>
          <cell r="Q3875">
            <v>100</v>
          </cell>
          <cell r="R3875" t="str">
            <v>NORMAL RECETE</v>
          </cell>
          <cell r="S3875" t="str">
            <v>IMAL</v>
          </cell>
          <cell r="T3875" t="str">
            <v>ISVICRE</v>
          </cell>
          <cell r="U3875">
            <v>9.94</v>
          </cell>
          <cell r="V3875">
            <v>10.63</v>
          </cell>
          <cell r="W3875">
            <v>8.5</v>
          </cell>
          <cell r="X3875" t="str">
            <v>ALMANYA</v>
          </cell>
          <cell r="Y3875">
            <v>1</v>
          </cell>
          <cell r="Z3875">
            <v>0</v>
          </cell>
          <cell r="AA3875">
            <v>38.43</v>
          </cell>
          <cell r="AB3875">
            <v>0</v>
          </cell>
          <cell r="AC3875">
            <v>38.43</v>
          </cell>
        </row>
        <row r="3876">
          <cell r="A3876">
            <v>8680199702828</v>
          </cell>
          <cell r="B3876" t="str">
            <v>A05AA02</v>
          </cell>
          <cell r="C3876" t="str">
            <v>ursodeoxycholic acid</v>
          </cell>
          <cell r="D3876" t="str">
            <v>ESDEGER</v>
          </cell>
          <cell r="E3876" t="str">
            <v>FIYAT KORUMALI URUN</v>
          </cell>
          <cell r="F3876">
            <v>0</v>
          </cell>
          <cell r="G3876">
            <v>1</v>
          </cell>
          <cell r="H3876">
            <v>1</v>
          </cell>
          <cell r="I3876">
            <v>0</v>
          </cell>
          <cell r="J3876">
            <v>0</v>
          </cell>
          <cell r="K3876">
            <v>0</v>
          </cell>
          <cell r="L3876" t="str">
            <v>URSOMED 250 MG/5 ML ORAL SUSPANSIYON (1 SISE, 250 ML)</v>
          </cell>
          <cell r="M3876" t="str">
            <v>URSODEOKSIKOLIK ASIT</v>
          </cell>
          <cell r="N3876" t="str">
            <v>WORLD MEDICINE</v>
          </cell>
          <cell r="O3876" t="str">
            <v>250/5</v>
          </cell>
          <cell r="P3876" t="str">
            <v>MG/ML</v>
          </cell>
          <cell r="Q3876">
            <v>250</v>
          </cell>
          <cell r="R3876" t="str">
            <v>NORMAL RECETE</v>
          </cell>
          <cell r="S3876" t="str">
            <v>IMAL</v>
          </cell>
          <cell r="T3876" t="str">
            <v>ISVICRE</v>
          </cell>
          <cell r="U3876">
            <v>24.87</v>
          </cell>
          <cell r="V3876">
            <v>26.58</v>
          </cell>
          <cell r="W3876">
            <v>21.26</v>
          </cell>
          <cell r="X3876" t="str">
            <v>ALMANYA</v>
          </cell>
          <cell r="Y3876">
            <v>1</v>
          </cell>
          <cell r="Z3876">
            <v>0</v>
          </cell>
          <cell r="AA3876">
            <v>107.6</v>
          </cell>
          <cell r="AB3876">
            <v>0</v>
          </cell>
          <cell r="AC3876">
            <v>107.6</v>
          </cell>
        </row>
        <row r="3877">
          <cell r="A3877">
            <v>8699742750148</v>
          </cell>
          <cell r="B3877" t="str">
            <v>N05CD08</v>
          </cell>
          <cell r="C3877" t="str">
            <v>midazolam</v>
          </cell>
          <cell r="D3877" t="str">
            <v>ESDEGER</v>
          </cell>
          <cell r="E3877" t="str">
            <v>FIYAT KORUMALI URUN</v>
          </cell>
          <cell r="F3877">
            <v>4</v>
          </cell>
          <cell r="G3877">
            <v>1</v>
          </cell>
          <cell r="H3877">
            <v>1</v>
          </cell>
          <cell r="I3877">
            <v>0</v>
          </cell>
          <cell r="J3877">
            <v>0</v>
          </cell>
          <cell r="K3877">
            <v>0</v>
          </cell>
          <cell r="L3877" t="str">
            <v>MIDOLAM 5 MG/1 ML IM/IV REKTAL COZELTI ICEREN 5 AMPUL</v>
          </cell>
          <cell r="M3877" t="str">
            <v>MIDAZOLAM</v>
          </cell>
          <cell r="N3877" t="str">
            <v>PHARMADA</v>
          </cell>
          <cell r="O3877">
            <v>5</v>
          </cell>
          <cell r="P3877" t="str">
            <v>MG</v>
          </cell>
          <cell r="Q3877">
            <v>5</v>
          </cell>
          <cell r="R3877" t="str">
            <v>YESIL RECETE</v>
          </cell>
          <cell r="S3877" t="str">
            <v>IMAL</v>
          </cell>
          <cell r="T3877" t="str">
            <v>ISPANYA</v>
          </cell>
          <cell r="U3877">
            <v>2.89</v>
          </cell>
          <cell r="V3877">
            <v>2.84</v>
          </cell>
          <cell r="W3877">
            <v>0</v>
          </cell>
          <cell r="X3877" t="str">
            <v>TURKIYE</v>
          </cell>
          <cell r="Y3877">
            <v>0</v>
          </cell>
          <cell r="Z3877">
            <v>0</v>
          </cell>
          <cell r="AA3877">
            <v>10.78</v>
          </cell>
          <cell r="AB3877">
            <v>0</v>
          </cell>
          <cell r="AC3877">
            <v>10.78</v>
          </cell>
        </row>
        <row r="3878">
          <cell r="A3878">
            <v>8699742750070</v>
          </cell>
          <cell r="B3878" t="str">
            <v>A11CC04</v>
          </cell>
          <cell r="C3878" t="str">
            <v>calcitriol</v>
          </cell>
          <cell r="D3878" t="str">
            <v>ESDEGER</v>
          </cell>
          <cell r="E3878" t="str">
            <v>FIYAT KORUMALI URUN</v>
          </cell>
          <cell r="F3878">
            <v>0</v>
          </cell>
          <cell r="G3878">
            <v>1</v>
          </cell>
          <cell r="H3878">
            <v>1</v>
          </cell>
          <cell r="I3878">
            <v>0</v>
          </cell>
          <cell r="J3878">
            <v>0</v>
          </cell>
          <cell r="K3878">
            <v>0</v>
          </cell>
          <cell r="L3878" t="str">
            <v>CALDEROL 1 MCG/ML I.V. ENJEKSIYONLUK COZELTI ICEREN 25 AMPUL</v>
          </cell>
          <cell r="M3878" t="str">
            <v>KALSITRIOL</v>
          </cell>
          <cell r="N3878" t="str">
            <v>PHARMADA</v>
          </cell>
          <cell r="O3878">
            <v>1</v>
          </cell>
          <cell r="P3878" t="str">
            <v>MCG/ML</v>
          </cell>
          <cell r="Q3878">
            <v>25</v>
          </cell>
          <cell r="R3878" t="str">
            <v>NORMAL RECETE</v>
          </cell>
          <cell r="S3878" t="str">
            <v>IMAL</v>
          </cell>
          <cell r="T3878" t="str">
            <v>MALEZYA</v>
          </cell>
          <cell r="U3878">
            <v>116.96</v>
          </cell>
          <cell r="V3878">
            <v>150.25</v>
          </cell>
          <cell r="W3878">
            <v>116.96</v>
          </cell>
          <cell r="X3878" t="str">
            <v>MALEZYA</v>
          </cell>
          <cell r="Y3878">
            <v>0</v>
          </cell>
          <cell r="Z3878">
            <v>0</v>
          </cell>
          <cell r="AA3878">
            <v>287.85000000000002</v>
          </cell>
          <cell r="AB3878">
            <v>0</v>
          </cell>
          <cell r="AC3878">
            <v>287.85000000000002</v>
          </cell>
        </row>
        <row r="3879">
          <cell r="A3879">
            <v>8699742750094</v>
          </cell>
          <cell r="B3879" t="str">
            <v>A16AA01</v>
          </cell>
          <cell r="C3879" t="str">
            <v>levocarnitine</v>
          </cell>
          <cell r="D3879" t="str">
            <v>ESDEGER</v>
          </cell>
          <cell r="E3879" t="str">
            <v>FIYAT KORUMALI URUN</v>
          </cell>
          <cell r="F3879">
            <v>4</v>
          </cell>
          <cell r="G3879">
            <v>1</v>
          </cell>
          <cell r="H3879">
            <v>2</v>
          </cell>
          <cell r="I3879">
            <v>0</v>
          </cell>
          <cell r="J3879">
            <v>0</v>
          </cell>
          <cell r="K3879">
            <v>0</v>
          </cell>
          <cell r="L3879" t="str">
            <v>LEKARNITIN 1 G/5 ML IV ENJEKSIYONLUK COZELTI ICEREN 5 AMPUL</v>
          </cell>
          <cell r="M3879" t="str">
            <v>LEVOCARNITIN</v>
          </cell>
          <cell r="N3879" t="str">
            <v>PHARMADA</v>
          </cell>
          <cell r="O3879">
            <v>1</v>
          </cell>
          <cell r="P3879" t="str">
            <v>G</v>
          </cell>
          <cell r="Q3879">
            <v>5</v>
          </cell>
          <cell r="R3879" t="str">
            <v>NORMAL RECETE</v>
          </cell>
          <cell r="S3879" t="str">
            <v>IMAL</v>
          </cell>
          <cell r="T3879" t="str">
            <v>TURKIYE</v>
          </cell>
          <cell r="U3879">
            <v>3.46</v>
          </cell>
          <cell r="V3879">
            <v>3.46</v>
          </cell>
          <cell r="W3879">
            <v>0</v>
          </cell>
          <cell r="X3879" t="str">
            <v>TURKIYE</v>
          </cell>
          <cell r="Y3879">
            <v>0</v>
          </cell>
          <cell r="Z3879">
            <v>0</v>
          </cell>
          <cell r="AA3879">
            <v>13.17</v>
          </cell>
          <cell r="AB3879">
            <v>0</v>
          </cell>
          <cell r="AC3879">
            <v>13.17</v>
          </cell>
        </row>
        <row r="3880">
          <cell r="A3880">
            <v>8699742750155</v>
          </cell>
          <cell r="B3880" t="str">
            <v>N05CD08</v>
          </cell>
          <cell r="C3880" t="str">
            <v>midazolam</v>
          </cell>
          <cell r="D3880" t="str">
            <v>ESDEGER</v>
          </cell>
          <cell r="E3880" t="str">
            <v>FIYAT KORUMALI URUN</v>
          </cell>
          <cell r="F3880">
            <v>0</v>
          </cell>
          <cell r="G3880">
            <v>1</v>
          </cell>
          <cell r="H3880">
            <v>1</v>
          </cell>
          <cell r="I3880">
            <v>0</v>
          </cell>
          <cell r="J3880">
            <v>0</v>
          </cell>
          <cell r="K3880">
            <v>0</v>
          </cell>
          <cell r="L3880" t="str">
            <v>MIDOLAM 15 MG/3 ML IM/IV REKTAL COZELTI ICEREN 5 AMPUL</v>
          </cell>
          <cell r="M3880" t="str">
            <v>MIDAZOLAM</v>
          </cell>
          <cell r="N3880" t="str">
            <v>PHARMADA</v>
          </cell>
          <cell r="O3880">
            <v>15</v>
          </cell>
          <cell r="P3880" t="str">
            <v>MG</v>
          </cell>
          <cell r="Q3880">
            <v>5</v>
          </cell>
          <cell r="R3880" t="str">
            <v>YESIL RECETE</v>
          </cell>
          <cell r="S3880" t="str">
            <v>IMAL</v>
          </cell>
          <cell r="T3880" t="str">
            <v>YUNANISTAN</v>
          </cell>
          <cell r="U3880">
            <v>4.9000000000000004</v>
          </cell>
          <cell r="V3880">
            <v>6.28</v>
          </cell>
          <cell r="W3880">
            <v>4.9000000000000004</v>
          </cell>
          <cell r="X3880" t="str">
            <v>YUNANISTAN</v>
          </cell>
          <cell r="Y3880">
            <v>0</v>
          </cell>
          <cell r="Z3880">
            <v>0</v>
          </cell>
          <cell r="AA3880">
            <v>18.68</v>
          </cell>
          <cell r="AB3880">
            <v>0</v>
          </cell>
          <cell r="AC3880">
            <v>18.68</v>
          </cell>
        </row>
        <row r="3881">
          <cell r="A3881">
            <v>8699742270080</v>
          </cell>
          <cell r="B3881" t="str">
            <v>J01DD04</v>
          </cell>
          <cell r="C3881" t="str">
            <v>ceftriaxone</v>
          </cell>
          <cell r="D3881" t="str">
            <v>ESDEGER</v>
          </cell>
          <cell r="E3881" t="str">
            <v>FIYAT KORUMALI URUN</v>
          </cell>
          <cell r="F3881">
            <v>0</v>
          </cell>
          <cell r="G3881">
            <v>1</v>
          </cell>
          <cell r="H3881">
            <v>1</v>
          </cell>
          <cell r="I3881">
            <v>0</v>
          </cell>
          <cell r="J3881">
            <v>0</v>
          </cell>
          <cell r="K3881">
            <v>0</v>
          </cell>
          <cell r="L3881" t="str">
            <v>CEFRIDEM 1 GR I.V. ENJEKSIYON ICIN TOZ ICEREN FLAKON</v>
          </cell>
          <cell r="M3881" t="str">
            <v>SEFTRIAKSON</v>
          </cell>
          <cell r="N3881" t="str">
            <v>PHARMADA</v>
          </cell>
          <cell r="O3881">
            <v>1</v>
          </cell>
          <cell r="P3881" t="str">
            <v>G</v>
          </cell>
          <cell r="Q3881">
            <v>1</v>
          </cell>
          <cell r="R3881" t="str">
            <v>NORMAL RECETE</v>
          </cell>
          <cell r="S3881" t="str">
            <v>IMAL</v>
          </cell>
          <cell r="T3881" t="str">
            <v>FRANSA</v>
          </cell>
          <cell r="U3881">
            <v>5.21</v>
          </cell>
          <cell r="V3881">
            <v>5.21</v>
          </cell>
          <cell r="W3881">
            <v>4.16</v>
          </cell>
          <cell r="X3881" t="str">
            <v>FRANSA</v>
          </cell>
          <cell r="Y3881">
            <v>0</v>
          </cell>
          <cell r="Z3881">
            <v>0</v>
          </cell>
          <cell r="AA3881">
            <v>15.8</v>
          </cell>
          <cell r="AB3881">
            <v>0</v>
          </cell>
          <cell r="AC3881">
            <v>15.8</v>
          </cell>
        </row>
        <row r="3882">
          <cell r="A3882">
            <v>8699844512248</v>
          </cell>
          <cell r="B3882" t="str">
            <v>D04AB01</v>
          </cell>
          <cell r="C3882" t="str">
            <v>lidocaine</v>
          </cell>
          <cell r="D3882" t="str">
            <v>ESDEGER</v>
          </cell>
          <cell r="E3882" t="str">
            <v>FIYAT KORUMALI URUN</v>
          </cell>
          <cell r="F3882">
            <v>6</v>
          </cell>
          <cell r="G3882">
            <v>3</v>
          </cell>
          <cell r="H3882">
            <v>1</v>
          </cell>
          <cell r="I3882">
            <v>0</v>
          </cell>
          <cell r="J3882">
            <v>0</v>
          </cell>
          <cell r="K3882">
            <v>0</v>
          </cell>
          <cell r="L3882" t="str">
            <v>EJACERA %10 SPREY, COZELTI</v>
          </cell>
          <cell r="M3882" t="str">
            <v>LIDOKAIN</v>
          </cell>
          <cell r="N3882" t="str">
            <v>VEM ILAC</v>
          </cell>
          <cell r="O3882">
            <v>10</v>
          </cell>
          <cell r="P3882" t="str">
            <v>%</v>
          </cell>
          <cell r="Q3882">
            <v>1</v>
          </cell>
          <cell r="R3882" t="str">
            <v>NORMAL RECETE</v>
          </cell>
          <cell r="S3882" t="str">
            <v>IMAL</v>
          </cell>
          <cell r="T3882" t="str">
            <v>TURKIYE</v>
          </cell>
          <cell r="U3882">
            <v>40.18</v>
          </cell>
          <cell r="V3882">
            <v>40.18</v>
          </cell>
          <cell r="W3882">
            <v>40.18</v>
          </cell>
          <cell r="X3882" t="str">
            <v>TURKIYE</v>
          </cell>
          <cell r="Y3882">
            <v>0</v>
          </cell>
          <cell r="Z3882">
            <v>0</v>
          </cell>
          <cell r="AA3882">
            <v>153.30000000000001</v>
          </cell>
          <cell r="AB3882">
            <v>0</v>
          </cell>
          <cell r="AC3882">
            <v>153.30000000000001</v>
          </cell>
        </row>
        <row r="3883">
          <cell r="A3883">
            <v>8699578653026</v>
          </cell>
          <cell r="B3883" t="str">
            <v>A06AD11</v>
          </cell>
          <cell r="C3883" t="str">
            <v>lactulose</v>
          </cell>
          <cell r="D3883" t="str">
            <v>ESDEGER</v>
          </cell>
          <cell r="E3883" t="str">
            <v>FIYAT KORUMALI URUN</v>
          </cell>
          <cell r="F3883">
            <v>4</v>
          </cell>
          <cell r="G3883">
            <v>1</v>
          </cell>
          <cell r="H3883">
            <v>1</v>
          </cell>
          <cell r="I3883">
            <v>0</v>
          </cell>
          <cell r="J3883">
            <v>0</v>
          </cell>
          <cell r="K3883">
            <v>0</v>
          </cell>
          <cell r="L3883" t="str">
            <v>OSMOLAK  667 MG 100 ML SOLUSYON</v>
          </cell>
          <cell r="M3883" t="str">
            <v>LAKTULOZ</v>
          </cell>
          <cell r="N3883" t="str">
            <v>BIOFARMA</v>
          </cell>
          <cell r="O3883">
            <v>667</v>
          </cell>
          <cell r="P3883" t="str">
            <v>MG</v>
          </cell>
          <cell r="Q3883">
            <v>100</v>
          </cell>
          <cell r="R3883" t="str">
            <v>NORMAL RECETE</v>
          </cell>
          <cell r="S3883" t="str">
            <v>IMAL</v>
          </cell>
          <cell r="T3883" t="str">
            <v>HONG KONG</v>
          </cell>
          <cell r="U3883">
            <v>10.56</v>
          </cell>
          <cell r="V3883">
            <v>3.46</v>
          </cell>
          <cell r="W3883">
            <v>0</v>
          </cell>
          <cell r="X3883" t="str">
            <v>TURKIYE</v>
          </cell>
          <cell r="Y3883">
            <v>0</v>
          </cell>
          <cell r="Z3883">
            <v>0</v>
          </cell>
          <cell r="AA3883">
            <v>13.17</v>
          </cell>
          <cell r="AB3883">
            <v>0</v>
          </cell>
          <cell r="AC3883">
            <v>13.17</v>
          </cell>
        </row>
        <row r="3884">
          <cell r="A3884">
            <v>8699456520136</v>
          </cell>
          <cell r="B3884" t="str">
            <v>R03BA08</v>
          </cell>
          <cell r="C3884" t="str">
            <v>ciclesonide</v>
          </cell>
          <cell r="D3884" t="str">
            <v>REFERANS</v>
          </cell>
          <cell r="E3884" t="str">
            <v>FIYAT KORUMASIZ URUN</v>
          </cell>
          <cell r="F3884">
            <v>0</v>
          </cell>
          <cell r="G3884">
            <v>1</v>
          </cell>
          <cell r="H3884">
            <v>1</v>
          </cell>
          <cell r="I3884" t="str">
            <v>B-1</v>
          </cell>
          <cell r="J3884">
            <v>0</v>
          </cell>
          <cell r="K3884" t="str">
            <v>AE - 1</v>
          </cell>
          <cell r="L3884" t="str">
            <v>ALVESCO 160 MCG COZELTI ICEREN INHALASYON AERSOLU 60 DOZ</v>
          </cell>
          <cell r="M3884" t="str">
            <v>SIKLESONID</v>
          </cell>
          <cell r="N3884" t="str">
            <v>TAKEDA</v>
          </cell>
          <cell r="O3884">
            <v>160</v>
          </cell>
          <cell r="P3884" t="str">
            <v>MCG</v>
          </cell>
          <cell r="Q3884">
            <v>60</v>
          </cell>
          <cell r="R3884" t="str">
            <v>NORMAL RECETE</v>
          </cell>
          <cell r="S3884" t="str">
            <v>ITHAL</v>
          </cell>
          <cell r="T3884" t="str">
            <v>YUNANISTAN</v>
          </cell>
          <cell r="U3884">
            <v>13.7</v>
          </cell>
          <cell r="V3884">
            <v>14.45</v>
          </cell>
          <cell r="W3884">
            <v>8.67</v>
          </cell>
          <cell r="X3884" t="str">
            <v>YUNANISTAN</v>
          </cell>
          <cell r="Y3884">
            <v>0</v>
          </cell>
          <cell r="Z3884">
            <v>0</v>
          </cell>
          <cell r="AA3884">
            <v>33.08</v>
          </cell>
          <cell r="AB3884">
            <v>0</v>
          </cell>
          <cell r="AC3884">
            <v>33.08</v>
          </cell>
        </row>
        <row r="3885">
          <cell r="A3885">
            <v>8699456520112</v>
          </cell>
          <cell r="B3885" t="str">
            <v>R03BA08</v>
          </cell>
          <cell r="C3885" t="str">
            <v>ciclesonide</v>
          </cell>
          <cell r="D3885" t="str">
            <v>REFERANS</v>
          </cell>
          <cell r="E3885" t="str">
            <v>FIYAT KORUMASIZ URUN</v>
          </cell>
          <cell r="F3885">
            <v>0</v>
          </cell>
          <cell r="G3885">
            <v>1</v>
          </cell>
          <cell r="H3885">
            <v>1</v>
          </cell>
          <cell r="I3885" t="str">
            <v>B-1</v>
          </cell>
          <cell r="J3885">
            <v>0</v>
          </cell>
          <cell r="K3885" t="str">
            <v>AE - 1</v>
          </cell>
          <cell r="L3885" t="str">
            <v>ALVESCO 80 MCG COZELTI ICEREN INHALASYON AERSOLU 60 DOZ</v>
          </cell>
          <cell r="M3885" t="str">
            <v>SIKLESONID</v>
          </cell>
          <cell r="N3885" t="str">
            <v>TAKEDA</v>
          </cell>
          <cell r="O3885">
            <v>80</v>
          </cell>
          <cell r="P3885" t="str">
            <v>MCG</v>
          </cell>
          <cell r="Q3885">
            <v>60</v>
          </cell>
          <cell r="R3885" t="str">
            <v>NORMAL RECETE</v>
          </cell>
          <cell r="S3885" t="str">
            <v>ITHAL</v>
          </cell>
          <cell r="T3885" t="str">
            <v>YUNANISTAN</v>
          </cell>
          <cell r="U3885">
            <v>10.55</v>
          </cell>
          <cell r="V3885">
            <v>12.6</v>
          </cell>
          <cell r="W3885">
            <v>7.56</v>
          </cell>
          <cell r="X3885" t="str">
            <v>YUNANISTAN</v>
          </cell>
          <cell r="Y3885">
            <v>0</v>
          </cell>
          <cell r="Z3885">
            <v>0</v>
          </cell>
          <cell r="AA3885">
            <v>28.84</v>
          </cell>
          <cell r="AB3885">
            <v>0</v>
          </cell>
          <cell r="AC3885">
            <v>28.84</v>
          </cell>
        </row>
        <row r="3886">
          <cell r="A3886">
            <v>8699456090196</v>
          </cell>
          <cell r="B3886" t="str">
            <v>R03DX07</v>
          </cell>
          <cell r="C3886" t="str">
            <v>roflumilast</v>
          </cell>
          <cell r="D3886" t="str">
            <v>REFERANS</v>
          </cell>
          <cell r="E3886" t="str">
            <v>FIYAT KORUMASIZ URUN</v>
          </cell>
          <cell r="F3886">
            <v>0</v>
          </cell>
          <cell r="G3886">
            <v>2</v>
          </cell>
          <cell r="H3886">
            <v>1</v>
          </cell>
          <cell r="I3886">
            <v>0</v>
          </cell>
          <cell r="J3886">
            <v>0</v>
          </cell>
          <cell r="K3886">
            <v>0</v>
          </cell>
          <cell r="L3886" t="str">
            <v>DAXAS 500 MCG 30 FILM TABLET</v>
          </cell>
          <cell r="M3886" t="str">
            <v>ROFLUMILAST</v>
          </cell>
          <cell r="N3886" t="str">
            <v>TAKEDA</v>
          </cell>
          <cell r="O3886">
            <v>500</v>
          </cell>
          <cell r="P3886" t="str">
            <v>MCG</v>
          </cell>
          <cell r="Q3886">
            <v>30</v>
          </cell>
          <cell r="R3886" t="str">
            <v>NORMAL RECETE</v>
          </cell>
          <cell r="S3886" t="str">
            <v>ITHAL</v>
          </cell>
          <cell r="T3886" t="str">
            <v>YUNANISTAN</v>
          </cell>
          <cell r="U3886">
            <v>35.21</v>
          </cell>
          <cell r="V3886">
            <v>35.21</v>
          </cell>
          <cell r="W3886">
            <v>35.21</v>
          </cell>
          <cell r="X3886" t="str">
            <v>YUNANISTAN</v>
          </cell>
          <cell r="Y3886">
            <v>0</v>
          </cell>
          <cell r="Z3886">
            <v>0</v>
          </cell>
          <cell r="AA3886">
            <v>134.33000000000001</v>
          </cell>
          <cell r="AB3886">
            <v>0</v>
          </cell>
          <cell r="AC3886">
            <v>134.33000000000001</v>
          </cell>
        </row>
        <row r="3887">
          <cell r="A3887">
            <v>8699456540028</v>
          </cell>
          <cell r="B3887" t="str">
            <v>R03BA08</v>
          </cell>
          <cell r="C3887" t="str">
            <v>ciclesonide</v>
          </cell>
          <cell r="D3887" t="str">
            <v>REFERANS</v>
          </cell>
          <cell r="E3887" t="str">
            <v>FIYAT KORUMASIZ URUN</v>
          </cell>
          <cell r="F3887">
            <v>0</v>
          </cell>
          <cell r="G3887">
            <v>2</v>
          </cell>
          <cell r="H3887">
            <v>1</v>
          </cell>
          <cell r="I3887">
            <v>0</v>
          </cell>
          <cell r="J3887">
            <v>0</v>
          </cell>
          <cell r="K3887">
            <v>0</v>
          </cell>
          <cell r="L3887" t="str">
            <v>OMNARIS 50 MCG BURUN SPREYI 120 DOZ</v>
          </cell>
          <cell r="M3887" t="str">
            <v>SIKLESONID</v>
          </cell>
          <cell r="N3887" t="str">
            <v>TAKEDA</v>
          </cell>
          <cell r="O3887">
            <v>50</v>
          </cell>
          <cell r="P3887" t="str">
            <v>MCG</v>
          </cell>
          <cell r="Q3887">
            <v>120</v>
          </cell>
          <cell r="R3887" t="str">
            <v>NORMAL RECETE</v>
          </cell>
          <cell r="S3887" t="str">
            <v>ITHAL</v>
          </cell>
          <cell r="T3887" t="str">
            <v>BREZILYA</v>
          </cell>
          <cell r="U3887">
            <v>10.61</v>
          </cell>
          <cell r="V3887">
            <v>10.61</v>
          </cell>
          <cell r="W3887">
            <v>10.61</v>
          </cell>
          <cell r="X3887" t="str">
            <v>BREZILYA</v>
          </cell>
          <cell r="Y3887">
            <v>0</v>
          </cell>
          <cell r="Z3887">
            <v>0</v>
          </cell>
          <cell r="AA3887">
            <v>40.47</v>
          </cell>
          <cell r="AB3887">
            <v>0</v>
          </cell>
          <cell r="AC3887">
            <v>40.47</v>
          </cell>
        </row>
        <row r="3888">
          <cell r="A3888">
            <v>8699456090592</v>
          </cell>
          <cell r="B3888" t="str">
            <v>M01AE12</v>
          </cell>
          <cell r="C3888" t="str">
            <v>oxaprozin</v>
          </cell>
          <cell r="D3888" t="str">
            <v>REFERANS</v>
          </cell>
          <cell r="E3888" t="str">
            <v>FIYAT KORUMALI URUN</v>
          </cell>
          <cell r="F3888">
            <v>4</v>
          </cell>
          <cell r="G3888">
            <v>2</v>
          </cell>
          <cell r="H3888">
            <v>1</v>
          </cell>
          <cell r="I3888">
            <v>0</v>
          </cell>
          <cell r="J3888">
            <v>0</v>
          </cell>
          <cell r="K3888">
            <v>0</v>
          </cell>
          <cell r="L3888" t="str">
            <v>DURAPROX 600 MG 20 FILM TABLET</v>
          </cell>
          <cell r="M3888" t="str">
            <v>OXAPROZIN</v>
          </cell>
          <cell r="N3888" t="str">
            <v>TAKEDA</v>
          </cell>
          <cell r="O3888">
            <v>600</v>
          </cell>
          <cell r="P3888" t="str">
            <v>MG</v>
          </cell>
          <cell r="Q3888">
            <v>20</v>
          </cell>
          <cell r="R3888" t="str">
            <v>NORMAL RECETE</v>
          </cell>
          <cell r="S3888" t="str">
            <v>ITHAL</v>
          </cell>
          <cell r="T3888" t="str">
            <v>TURKIYE</v>
          </cell>
          <cell r="U3888">
            <v>3.46</v>
          </cell>
          <cell r="V3888">
            <v>3.46</v>
          </cell>
          <cell r="W3888">
            <v>0</v>
          </cell>
          <cell r="X3888" t="str">
            <v>TURKIYE</v>
          </cell>
          <cell r="Y3888">
            <v>0</v>
          </cell>
          <cell r="Z3888">
            <v>0</v>
          </cell>
          <cell r="AA3888">
            <v>13.17</v>
          </cell>
          <cell r="AB3888">
            <v>0</v>
          </cell>
          <cell r="AC3888">
            <v>13.17</v>
          </cell>
        </row>
        <row r="3889">
          <cell r="A3889">
            <v>8699522096275</v>
          </cell>
          <cell r="B3889" t="str">
            <v>J05AR04</v>
          </cell>
          <cell r="C3889" t="str">
            <v>zidovudine, lamivudine and abacavir</v>
          </cell>
          <cell r="D3889" t="str">
            <v>REFERANS</v>
          </cell>
          <cell r="E3889" t="str">
            <v>FIYAT KORUMASIZ URUN</v>
          </cell>
          <cell r="F3889">
            <v>0</v>
          </cell>
          <cell r="G3889">
            <v>2</v>
          </cell>
          <cell r="H3889">
            <v>1</v>
          </cell>
          <cell r="I3889">
            <v>0</v>
          </cell>
          <cell r="J3889">
            <v>0</v>
          </cell>
          <cell r="K3889">
            <v>0</v>
          </cell>
          <cell r="L3889" t="str">
            <v>TRIZIVIR 60 FILM TABLET</v>
          </cell>
          <cell r="M3889" t="str">
            <v>ABAKAVIR + LAMIVUDIN + ZIDOVUDIN</v>
          </cell>
          <cell r="N3889" t="str">
            <v>GLAXOSMITHKLINE</v>
          </cell>
          <cell r="O3889" t="str">
            <v>300+150+300</v>
          </cell>
          <cell r="P3889" t="str">
            <v>MG</v>
          </cell>
          <cell r="Q3889">
            <v>60</v>
          </cell>
          <cell r="R3889" t="str">
            <v>NORMAL RECETE</v>
          </cell>
          <cell r="S3889" t="str">
            <v>ITHAL</v>
          </cell>
          <cell r="T3889" t="str">
            <v>FRANSA</v>
          </cell>
          <cell r="U3889">
            <v>433.27</v>
          </cell>
          <cell r="V3889">
            <v>433.27</v>
          </cell>
          <cell r="W3889">
            <v>433.27</v>
          </cell>
          <cell r="X3889" t="str">
            <v>FRANSA</v>
          </cell>
          <cell r="Y3889">
            <v>0</v>
          </cell>
          <cell r="Z3889">
            <v>0</v>
          </cell>
          <cell r="AA3889">
            <v>1653.14</v>
          </cell>
          <cell r="AB3889">
            <v>0</v>
          </cell>
          <cell r="AC3889">
            <v>1653.14</v>
          </cell>
        </row>
        <row r="3890">
          <cell r="A3890">
            <v>8699522159987</v>
          </cell>
          <cell r="B3890" t="str">
            <v>G04CA52</v>
          </cell>
          <cell r="C3890" t="str">
            <v>tamsulosin and dutasteride</v>
          </cell>
          <cell r="D3890" t="str">
            <v>REFERANS</v>
          </cell>
          <cell r="E3890" t="str">
            <v>FIYAT KORUMASIZ URUN</v>
          </cell>
          <cell r="F3890">
            <v>0</v>
          </cell>
          <cell r="G3890">
            <v>2</v>
          </cell>
          <cell r="H3890">
            <v>1</v>
          </cell>
          <cell r="I3890">
            <v>0</v>
          </cell>
          <cell r="J3890">
            <v>0</v>
          </cell>
          <cell r="K3890">
            <v>0</v>
          </cell>
          <cell r="L3890" t="str">
            <v>DUODART 0,5 MG/0,4 MG 30 KAPSUL</v>
          </cell>
          <cell r="M3890" t="str">
            <v>DUTASTERID + TAMSULOSIN</v>
          </cell>
          <cell r="N3890" t="str">
            <v>GLAXOSMITHKLINE</v>
          </cell>
          <cell r="O3890" t="str">
            <v>0,5+0,4</v>
          </cell>
          <cell r="P3890" t="str">
            <v>MG</v>
          </cell>
          <cell r="Q3890">
            <v>30</v>
          </cell>
          <cell r="R3890" t="str">
            <v>NORMAL RECETE</v>
          </cell>
          <cell r="S3890" t="str">
            <v>ITHAL</v>
          </cell>
          <cell r="T3890" t="str">
            <v>YUNANISTAN</v>
          </cell>
          <cell r="U3890">
            <v>18.28</v>
          </cell>
          <cell r="V3890">
            <v>18.28</v>
          </cell>
          <cell r="W3890">
            <v>18.28</v>
          </cell>
          <cell r="X3890" t="str">
            <v>YUNANISTAN</v>
          </cell>
          <cell r="Y3890">
            <v>0</v>
          </cell>
          <cell r="Z3890">
            <v>0</v>
          </cell>
          <cell r="AA3890">
            <v>69.63</v>
          </cell>
          <cell r="AB3890">
            <v>0</v>
          </cell>
          <cell r="AC3890">
            <v>69.63</v>
          </cell>
        </row>
        <row r="3891">
          <cell r="A3891">
            <v>8699522752164</v>
          </cell>
          <cell r="B3891" t="str">
            <v>M03AC04</v>
          </cell>
          <cell r="C3891" t="str">
            <v>atracurium</v>
          </cell>
          <cell r="D3891" t="str">
            <v>REFERANS</v>
          </cell>
          <cell r="E3891" t="str">
            <v>FIYAT KORUMALI URUN</v>
          </cell>
          <cell r="F3891">
            <v>4</v>
          </cell>
          <cell r="G3891">
            <v>1</v>
          </cell>
          <cell r="H3891">
            <v>1</v>
          </cell>
          <cell r="I3891">
            <v>0</v>
          </cell>
          <cell r="J3891">
            <v>0</v>
          </cell>
          <cell r="K3891">
            <v>0</v>
          </cell>
          <cell r="L3891" t="str">
            <v>TRACRIUM 25 MG 5 AMPUL</v>
          </cell>
          <cell r="M3891" t="str">
            <v>ATRAKURYUM BEZILAT</v>
          </cell>
          <cell r="N3891" t="str">
            <v>GLAXOSMITHKLINE</v>
          </cell>
          <cell r="O3891" t="str">
            <v>25+2,5</v>
          </cell>
          <cell r="P3891" t="str">
            <v>MG</v>
          </cell>
          <cell r="Q3891">
            <v>5</v>
          </cell>
          <cell r="R3891" t="str">
            <v>NORMAL RECETE</v>
          </cell>
          <cell r="S3891" t="str">
            <v>ITHAL</v>
          </cell>
          <cell r="T3891" t="str">
            <v>ISPANYA</v>
          </cell>
          <cell r="U3891">
            <v>3.27</v>
          </cell>
          <cell r="V3891">
            <v>3.27</v>
          </cell>
          <cell r="W3891">
            <v>3.27</v>
          </cell>
          <cell r="X3891" t="str">
            <v>ISPANYA</v>
          </cell>
          <cell r="Y3891">
            <v>0</v>
          </cell>
          <cell r="Z3891">
            <v>1</v>
          </cell>
          <cell r="AA3891">
            <v>12.47</v>
          </cell>
          <cell r="AB3891">
            <v>0</v>
          </cell>
          <cell r="AC3891">
            <v>12.47</v>
          </cell>
        </row>
        <row r="3892">
          <cell r="A3892">
            <v>8699505153445</v>
          </cell>
          <cell r="B3892" t="str">
            <v>J05AH02</v>
          </cell>
          <cell r="C3892" t="str">
            <v>oseltamivir</v>
          </cell>
          <cell r="D3892" t="str">
            <v>REFERANS</v>
          </cell>
          <cell r="E3892" t="str">
            <v>FIYAT KORUMASIZ URUN</v>
          </cell>
          <cell r="F3892">
            <v>0</v>
          </cell>
          <cell r="G3892">
            <v>1</v>
          </cell>
          <cell r="H3892">
            <v>1</v>
          </cell>
          <cell r="I3892">
            <v>0</v>
          </cell>
          <cell r="J3892">
            <v>0</v>
          </cell>
          <cell r="K3892">
            <v>0</v>
          </cell>
          <cell r="L3892" t="str">
            <v>TAMIFLU 30 MG 10 SERT JELATIN KAPSUL</v>
          </cell>
          <cell r="M3892" t="str">
            <v>OSELTAMIVIR FOSFAT</v>
          </cell>
          <cell r="N3892" t="str">
            <v>ROCHE</v>
          </cell>
          <cell r="O3892">
            <v>30</v>
          </cell>
          <cell r="P3892" t="str">
            <v>MG</v>
          </cell>
          <cell r="Q3892">
            <v>10</v>
          </cell>
          <cell r="R3892" t="str">
            <v>NORMAL RECETE</v>
          </cell>
          <cell r="S3892" t="str">
            <v>ITHAL</v>
          </cell>
          <cell r="T3892" t="str">
            <v>YUNANISTAN</v>
          </cell>
          <cell r="U3892">
            <v>7.48</v>
          </cell>
          <cell r="V3892">
            <v>7.88</v>
          </cell>
          <cell r="W3892">
            <v>4.72</v>
          </cell>
          <cell r="X3892" t="str">
            <v>YUNANISTAN</v>
          </cell>
          <cell r="Y3892">
            <v>0</v>
          </cell>
          <cell r="Z3892">
            <v>0</v>
          </cell>
          <cell r="AA3892">
            <v>17.95</v>
          </cell>
          <cell r="AB3892">
            <v>0</v>
          </cell>
          <cell r="AC3892">
            <v>17.95</v>
          </cell>
        </row>
        <row r="3893">
          <cell r="A3893">
            <v>8699505153452</v>
          </cell>
          <cell r="B3893" t="str">
            <v>J05AH02</v>
          </cell>
          <cell r="C3893" t="str">
            <v>oseltamivir</v>
          </cell>
          <cell r="D3893" t="str">
            <v>REFERANS</v>
          </cell>
          <cell r="E3893" t="str">
            <v>FIYAT KORUMASIZ URUN</v>
          </cell>
          <cell r="F3893">
            <v>0</v>
          </cell>
          <cell r="G3893">
            <v>2</v>
          </cell>
          <cell r="H3893">
            <v>1</v>
          </cell>
          <cell r="I3893">
            <v>0</v>
          </cell>
          <cell r="J3893">
            <v>0</v>
          </cell>
          <cell r="K3893">
            <v>0</v>
          </cell>
          <cell r="L3893" t="str">
            <v>TAMIFLU 45 MG 10 SERT JELATIN KAPSUL</v>
          </cell>
          <cell r="M3893" t="str">
            <v>OSELTAMIVIR FOSFAT</v>
          </cell>
          <cell r="N3893" t="str">
            <v>ROCHE</v>
          </cell>
          <cell r="O3893">
            <v>45</v>
          </cell>
          <cell r="P3893" t="str">
            <v>MG</v>
          </cell>
          <cell r="Q3893">
            <v>10</v>
          </cell>
          <cell r="R3893" t="str">
            <v>NORMAL RECETE</v>
          </cell>
          <cell r="S3893" t="str">
            <v>ITHAL</v>
          </cell>
          <cell r="T3893" t="str">
            <v>YUNANISTAN</v>
          </cell>
          <cell r="U3893">
            <v>12.4</v>
          </cell>
          <cell r="V3893">
            <v>12.4</v>
          </cell>
          <cell r="W3893">
            <v>12.4</v>
          </cell>
          <cell r="X3893" t="str">
            <v>YUNANISTAN</v>
          </cell>
          <cell r="Y3893">
            <v>0</v>
          </cell>
          <cell r="Z3893">
            <v>0</v>
          </cell>
          <cell r="AA3893">
            <v>47.3</v>
          </cell>
          <cell r="AB3893">
            <v>0</v>
          </cell>
          <cell r="AC3893">
            <v>47.3</v>
          </cell>
        </row>
        <row r="3894">
          <cell r="A3894">
            <v>8680199152869</v>
          </cell>
          <cell r="B3894" t="str">
            <v>M03BX05</v>
          </cell>
          <cell r="C3894" t="str">
            <v>thiocolchicoside</v>
          </cell>
          <cell r="D3894" t="str">
            <v>ESDEGER</v>
          </cell>
          <cell r="E3894" t="str">
            <v>FIYAT KORUMALI URUN</v>
          </cell>
          <cell r="F3894">
            <v>0</v>
          </cell>
          <cell r="G3894">
            <v>1</v>
          </cell>
          <cell r="H3894">
            <v>1</v>
          </cell>
          <cell r="I3894">
            <v>0</v>
          </cell>
          <cell r="J3894">
            <v>0</v>
          </cell>
          <cell r="K3894">
            <v>0</v>
          </cell>
          <cell r="L3894" t="str">
            <v>MUSCOMED 8 MG 20 KAPSUL</v>
          </cell>
          <cell r="M3894" t="str">
            <v>TIYOKOLSIKOZID</v>
          </cell>
          <cell r="N3894" t="str">
            <v>WORLD MEDICINE</v>
          </cell>
          <cell r="O3894">
            <v>8</v>
          </cell>
          <cell r="P3894" t="str">
            <v>MG</v>
          </cell>
          <cell r="Q3894">
            <v>20</v>
          </cell>
          <cell r="R3894" t="str">
            <v>NORMAL RECETE</v>
          </cell>
          <cell r="S3894" t="str">
            <v>IMAL</v>
          </cell>
          <cell r="T3894" t="str">
            <v>YUNANISTAN</v>
          </cell>
          <cell r="U3894">
            <v>6.42</v>
          </cell>
          <cell r="V3894">
            <v>6.42</v>
          </cell>
          <cell r="W3894">
            <v>5.13</v>
          </cell>
          <cell r="X3894" t="str">
            <v>YUNANISTAN</v>
          </cell>
          <cell r="Y3894">
            <v>0</v>
          </cell>
          <cell r="Z3894">
            <v>0</v>
          </cell>
          <cell r="AA3894">
            <v>19.510000000000002</v>
          </cell>
          <cell r="AB3894">
            <v>0</v>
          </cell>
          <cell r="AC3894">
            <v>19.510000000000002</v>
          </cell>
        </row>
        <row r="3895">
          <cell r="A3895">
            <v>8699630998102</v>
          </cell>
          <cell r="B3895" t="str">
            <v>V06DB</v>
          </cell>
          <cell r="C3895" t="str">
            <v>fat/carbohydrates/proteins/minerals/vitamins, combinations</v>
          </cell>
          <cell r="D3895" t="str">
            <v>REFERANS</v>
          </cell>
          <cell r="E3895" t="str">
            <v>FIYAT KORUMASIZ URUN</v>
          </cell>
          <cell r="F3895">
            <v>2</v>
          </cell>
          <cell r="G3895">
            <v>2</v>
          </cell>
          <cell r="H3895">
            <v>1</v>
          </cell>
          <cell r="I3895">
            <v>0</v>
          </cell>
          <cell r="J3895">
            <v>0</v>
          </cell>
          <cell r="K3895">
            <v>0</v>
          </cell>
          <cell r="L3895" t="str">
            <v>FRESUBIN HEPA DRINK CAPPUCCINO AROMALI 4X200 ML</v>
          </cell>
          <cell r="M3895" t="str">
            <v>PROTEIN+KARBONHIDRAT+YAG+VIT+MINERAL+ESER ELEMENT+LIF+SU</v>
          </cell>
          <cell r="N3895" t="str">
            <v>FRESENIUS KABI</v>
          </cell>
          <cell r="O3895">
            <v>200</v>
          </cell>
          <cell r="P3895" t="str">
            <v>ML</v>
          </cell>
          <cell r="Q3895">
            <v>4</v>
          </cell>
          <cell r="R3895" t="str">
            <v>NORMAL RECETE</v>
          </cell>
          <cell r="S3895" t="str">
            <v>ITHAL</v>
          </cell>
          <cell r="T3895" t="str">
            <v>ALMANYA</v>
          </cell>
          <cell r="U3895">
            <v>14.55</v>
          </cell>
          <cell r="V3895">
            <v>14.55</v>
          </cell>
          <cell r="W3895">
            <v>14.55</v>
          </cell>
          <cell r="X3895" t="str">
            <v>ALMANYA</v>
          </cell>
          <cell r="Y3895">
            <v>0</v>
          </cell>
          <cell r="Z3895">
            <v>0</v>
          </cell>
          <cell r="AA3895">
            <v>54.28</v>
          </cell>
          <cell r="AB3895">
            <v>0</v>
          </cell>
          <cell r="AC3895">
            <v>54.28</v>
          </cell>
        </row>
        <row r="3896">
          <cell r="A3896">
            <v>8699630997716</v>
          </cell>
          <cell r="B3896" t="str">
            <v>V06DB</v>
          </cell>
          <cell r="C3896" t="str">
            <v>fat/carbohydrates/proteins/minerals/vitamins, combinations</v>
          </cell>
          <cell r="D3896" t="str">
            <v>REFERANS</v>
          </cell>
          <cell r="E3896" t="str">
            <v>FIYAT KORUMASIZ URUN</v>
          </cell>
          <cell r="F3896">
            <v>2</v>
          </cell>
          <cell r="G3896">
            <v>2</v>
          </cell>
          <cell r="H3896">
            <v>1</v>
          </cell>
          <cell r="I3896">
            <v>0</v>
          </cell>
          <cell r="J3896">
            <v>0</v>
          </cell>
          <cell r="K3896">
            <v>0</v>
          </cell>
          <cell r="L3896" t="str">
            <v>SUPPORTAN DRINK CAPPUCINO AROMALI 4X200 ML</v>
          </cell>
          <cell r="M3896" t="str">
            <v>ENTERAL BESLENME</v>
          </cell>
          <cell r="N3896" t="str">
            <v>FRESENIUS KABI</v>
          </cell>
          <cell r="O3896">
            <v>200</v>
          </cell>
          <cell r="P3896" t="str">
            <v>ML</v>
          </cell>
          <cell r="Q3896">
            <v>4</v>
          </cell>
          <cell r="R3896" t="str">
            <v>NORMAL RECETE</v>
          </cell>
          <cell r="S3896" t="str">
            <v>ITHAL</v>
          </cell>
          <cell r="T3896" t="str">
            <v>YUNANISTAN</v>
          </cell>
          <cell r="U3896">
            <v>21.6</v>
          </cell>
          <cell r="V3896">
            <v>21.6</v>
          </cell>
          <cell r="W3896">
            <v>21.6</v>
          </cell>
          <cell r="X3896" t="str">
            <v>YUNANISTAN</v>
          </cell>
          <cell r="Y3896">
            <v>0</v>
          </cell>
          <cell r="Z3896">
            <v>0</v>
          </cell>
          <cell r="AA3896">
            <v>53.04</v>
          </cell>
          <cell r="AB3896">
            <v>0</v>
          </cell>
          <cell r="AC3896">
            <v>53.04</v>
          </cell>
        </row>
        <row r="3897">
          <cell r="A3897">
            <v>8699630998249</v>
          </cell>
          <cell r="B3897" t="str">
            <v>V06DB</v>
          </cell>
          <cell r="C3897" t="str">
            <v>fat/carbohydrates/proteins/minerals/vitamins, combinations</v>
          </cell>
          <cell r="D3897" t="str">
            <v>REFERANS</v>
          </cell>
          <cell r="E3897" t="str">
            <v>FIYAT KORUMASIZ URUN</v>
          </cell>
          <cell r="F3897">
            <v>2</v>
          </cell>
          <cell r="G3897">
            <v>2</v>
          </cell>
          <cell r="H3897">
            <v>1</v>
          </cell>
          <cell r="I3897">
            <v>0</v>
          </cell>
          <cell r="J3897">
            <v>0</v>
          </cell>
          <cell r="K3897">
            <v>0</v>
          </cell>
          <cell r="L3897" t="str">
            <v>SUPPORTAN DRINK TROPIKAL AROMALI 4X200 ML</v>
          </cell>
          <cell r="M3897" t="str">
            <v>ENTERAL BESLENME</v>
          </cell>
          <cell r="N3897" t="str">
            <v>FRESENIUS KABI</v>
          </cell>
          <cell r="O3897">
            <v>200</v>
          </cell>
          <cell r="P3897" t="str">
            <v>ML</v>
          </cell>
          <cell r="Q3897">
            <v>4</v>
          </cell>
          <cell r="R3897" t="str">
            <v>NORMAL RECETE</v>
          </cell>
          <cell r="S3897" t="str">
            <v>ITHAL</v>
          </cell>
          <cell r="T3897" t="str">
            <v>YUNANISTAN</v>
          </cell>
          <cell r="U3897">
            <v>21.6</v>
          </cell>
          <cell r="V3897">
            <v>21.6</v>
          </cell>
          <cell r="W3897">
            <v>21.6</v>
          </cell>
          <cell r="X3897" t="str">
            <v>YUNANISTAN</v>
          </cell>
          <cell r="Y3897">
            <v>0</v>
          </cell>
          <cell r="Z3897">
            <v>0</v>
          </cell>
          <cell r="AA3897">
            <v>53.04</v>
          </cell>
          <cell r="AB3897">
            <v>0</v>
          </cell>
          <cell r="AC3897">
            <v>53.04</v>
          </cell>
        </row>
        <row r="3898">
          <cell r="A3898">
            <v>8699839750761</v>
          </cell>
          <cell r="B3898" t="str">
            <v>N02AX02</v>
          </cell>
          <cell r="C3898" t="str">
            <v>tramadol</v>
          </cell>
          <cell r="D3898" t="str">
            <v>ESDEGER</v>
          </cell>
          <cell r="E3898" t="str">
            <v>FIYAT KORUMALI URUN</v>
          </cell>
          <cell r="F3898">
            <v>4</v>
          </cell>
          <cell r="G3898">
            <v>1</v>
          </cell>
          <cell r="H3898">
            <v>2</v>
          </cell>
          <cell r="I3898">
            <v>0</v>
          </cell>
          <cell r="J3898">
            <v>0</v>
          </cell>
          <cell r="K3898">
            <v>0</v>
          </cell>
          <cell r="L3898" t="str">
            <v>TRADOLEX 100 MG/2 ML IM/IV/SC ENJEKSIYONLUK COZELTI ICEREN 5 AMPUL</v>
          </cell>
          <cell r="M3898" t="str">
            <v>TRAMADOL HCL</v>
          </cell>
          <cell r="N3898" t="str">
            <v>KEYMEN İLAÇ SANAYİ VE TİCARET A.Ş.</v>
          </cell>
          <cell r="O3898" t="str">
            <v>100/2</v>
          </cell>
          <cell r="P3898" t="str">
            <v>MG/ML</v>
          </cell>
          <cell r="Q3898">
            <v>5</v>
          </cell>
          <cell r="R3898" t="str">
            <v>YESIL RECETE</v>
          </cell>
          <cell r="S3898" t="str">
            <v>IMAL</v>
          </cell>
          <cell r="T3898" t="str">
            <v>TURKIYE</v>
          </cell>
          <cell r="U3898">
            <v>3.46</v>
          </cell>
          <cell r="V3898">
            <v>3.46</v>
          </cell>
          <cell r="W3898">
            <v>0</v>
          </cell>
          <cell r="X3898" t="str">
            <v>TURKIYE</v>
          </cell>
          <cell r="Y3898">
            <v>0</v>
          </cell>
          <cell r="Z3898">
            <v>0</v>
          </cell>
          <cell r="AA3898">
            <v>13.17</v>
          </cell>
          <cell r="AB3898">
            <v>0</v>
          </cell>
          <cell r="AC3898">
            <v>13.17</v>
          </cell>
        </row>
        <row r="3899">
          <cell r="A3899">
            <v>8699839750778</v>
          </cell>
          <cell r="B3899" t="str">
            <v>A03AX14</v>
          </cell>
          <cell r="C3899" t="str">
            <v>valethamate</v>
          </cell>
          <cell r="D3899" t="str">
            <v>ESDEGER</v>
          </cell>
          <cell r="E3899" t="str">
            <v>FIYAT KORUMALI URUN</v>
          </cell>
          <cell r="F3899">
            <v>4</v>
          </cell>
          <cell r="G3899">
            <v>1</v>
          </cell>
          <cell r="H3899">
            <v>2</v>
          </cell>
          <cell r="I3899">
            <v>0</v>
          </cell>
          <cell r="J3899">
            <v>0</v>
          </cell>
          <cell r="K3899">
            <v>0</v>
          </cell>
          <cell r="L3899" t="str">
            <v>EPIMOL 8 MG/ML IM/IV ENJEKSIYONLUK COZELTI ICEREN 5 AMPUL</v>
          </cell>
          <cell r="M3899" t="str">
            <v>VALETAMAT BROMUR</v>
          </cell>
          <cell r="N3899" t="str">
            <v>KEYMEN İLAÇ SANAYİ VE TİCARET A.Ş.</v>
          </cell>
          <cell r="O3899">
            <v>8</v>
          </cell>
          <cell r="P3899" t="str">
            <v>MG</v>
          </cell>
          <cell r="Q3899">
            <v>5</v>
          </cell>
          <cell r="R3899" t="str">
            <v>NORMAL RECETE</v>
          </cell>
          <cell r="S3899" t="str">
            <v>IMAL</v>
          </cell>
          <cell r="T3899" t="str">
            <v>TURKIYE</v>
          </cell>
          <cell r="U3899">
            <v>1</v>
          </cell>
          <cell r="V3899">
            <v>1</v>
          </cell>
          <cell r="W3899">
            <v>0</v>
          </cell>
          <cell r="X3899" t="str">
            <v>TURKIYE</v>
          </cell>
          <cell r="Y3899">
            <v>0</v>
          </cell>
          <cell r="Z3899">
            <v>0</v>
          </cell>
          <cell r="AA3899">
            <v>3.77</v>
          </cell>
          <cell r="AB3899">
            <v>0</v>
          </cell>
          <cell r="AC3899">
            <v>3.77</v>
          </cell>
        </row>
        <row r="3900">
          <cell r="A3900">
            <v>8699548990465</v>
          </cell>
          <cell r="B3900" t="str">
            <v>V06DB</v>
          </cell>
          <cell r="C3900" t="str">
            <v>fat/carbohydrates/proteins/minerals/vitamins, combinations</v>
          </cell>
          <cell r="D3900" t="str">
            <v>REFERANS</v>
          </cell>
          <cell r="E3900" t="str">
            <v>FIYAT KORUMASIZ URUN</v>
          </cell>
          <cell r="F3900">
            <v>2</v>
          </cell>
          <cell r="G3900">
            <v>2</v>
          </cell>
          <cell r="H3900">
            <v>1</v>
          </cell>
          <cell r="I3900">
            <v>0</v>
          </cell>
          <cell r="J3900">
            <v>0</v>
          </cell>
          <cell r="K3900">
            <v>0</v>
          </cell>
          <cell r="L3900" t="str">
            <v>ALITRAQ 76 GR POUCH</v>
          </cell>
          <cell r="M3900" t="str">
            <v>PROTEIN+KARBONHIDRAT+YAG+VIT+MINERAL</v>
          </cell>
          <cell r="N3900" t="str">
            <v>ABBOTT LABORATUARLARI İTHALAT İHRACAT VE TİCARET LİMİTED ŞİRKETİ</v>
          </cell>
          <cell r="O3900">
            <v>76</v>
          </cell>
          <cell r="P3900" t="str">
            <v>G</v>
          </cell>
          <cell r="Q3900">
            <v>6</v>
          </cell>
          <cell r="R3900" t="str">
            <v>NORMAL RECETE</v>
          </cell>
          <cell r="S3900" t="str">
            <v>ITHAL</v>
          </cell>
          <cell r="T3900" t="str">
            <v>ISPANYA</v>
          </cell>
          <cell r="U3900">
            <v>49.68</v>
          </cell>
          <cell r="V3900">
            <v>49.68</v>
          </cell>
          <cell r="W3900">
            <v>49.68</v>
          </cell>
          <cell r="X3900" t="str">
            <v>ISPANYA</v>
          </cell>
          <cell r="Y3900">
            <v>0</v>
          </cell>
          <cell r="Z3900">
            <v>0</v>
          </cell>
          <cell r="AA3900">
            <v>121.11</v>
          </cell>
          <cell r="AB3900">
            <v>0</v>
          </cell>
          <cell r="AC3900">
            <v>121.11</v>
          </cell>
        </row>
        <row r="3901">
          <cell r="A3901">
            <v>8699548994913</v>
          </cell>
          <cell r="B3901" t="str">
            <v>V06DB</v>
          </cell>
          <cell r="C3901" t="str">
            <v>fat/carbohydrates/proteins/minerals/vitamins, combinations</v>
          </cell>
          <cell r="D3901" t="str">
            <v>REFERANS</v>
          </cell>
          <cell r="E3901" t="str">
            <v>FIYAT KORUMASIZ URUN</v>
          </cell>
          <cell r="F3901">
            <v>2</v>
          </cell>
          <cell r="G3901">
            <v>2</v>
          </cell>
          <cell r="H3901">
            <v>1</v>
          </cell>
          <cell r="I3901">
            <v>0</v>
          </cell>
          <cell r="J3901">
            <v>0</v>
          </cell>
          <cell r="K3901">
            <v>0</v>
          </cell>
          <cell r="L3901" t="str">
            <v>PROSURE CAFFE LATTE AROMALI 220 ML</v>
          </cell>
          <cell r="M3901" t="str">
            <v>PROTEIN+KARBONHIDRAT+YAG+VIT+MINERAL</v>
          </cell>
          <cell r="N3901" t="str">
            <v>ABBOTT LABORATUARLARI İTHALAT İHRACAT VE TİCARET LİMİTED ŞİRKETİ</v>
          </cell>
          <cell r="O3901">
            <v>220</v>
          </cell>
          <cell r="P3901" t="str">
            <v>ML</v>
          </cell>
          <cell r="Q3901">
            <v>1</v>
          </cell>
          <cell r="R3901" t="str">
            <v>NORMAL RECETE</v>
          </cell>
          <cell r="S3901" t="str">
            <v>ITHAL</v>
          </cell>
          <cell r="T3901" t="str">
            <v>ISPANYA</v>
          </cell>
          <cell r="U3901">
            <v>3.57</v>
          </cell>
          <cell r="V3901">
            <v>3.57</v>
          </cell>
          <cell r="W3901">
            <v>3.57</v>
          </cell>
          <cell r="X3901" t="str">
            <v>ISPANYA</v>
          </cell>
          <cell r="Y3901">
            <v>0</v>
          </cell>
          <cell r="Z3901">
            <v>0</v>
          </cell>
          <cell r="AA3901">
            <v>9.31</v>
          </cell>
          <cell r="AB3901">
            <v>0</v>
          </cell>
          <cell r="AC3901">
            <v>9.31</v>
          </cell>
        </row>
        <row r="3902">
          <cell r="A3902">
            <v>8699548993664</v>
          </cell>
          <cell r="B3902" t="str">
            <v>V06DB</v>
          </cell>
          <cell r="C3902" t="str">
            <v>fat/carbohydrates/proteins/minerals/vitamins, combinations</v>
          </cell>
          <cell r="D3902" t="str">
            <v>REFERANS</v>
          </cell>
          <cell r="E3902" t="str">
            <v>FIYAT KORUMASIZ URUN</v>
          </cell>
          <cell r="F3902">
            <v>2</v>
          </cell>
          <cell r="G3902">
            <v>2</v>
          </cell>
          <cell r="H3902">
            <v>1</v>
          </cell>
          <cell r="I3902">
            <v>0</v>
          </cell>
          <cell r="J3902">
            <v>0</v>
          </cell>
          <cell r="K3902">
            <v>0</v>
          </cell>
          <cell r="L3902" t="str">
            <v>PROSURE CAFFE LATTE AROMALI 240 ML</v>
          </cell>
          <cell r="M3902" t="str">
            <v>PROTEIN+KARBONHIDRAT+YAG+VIT+MINERAL</v>
          </cell>
          <cell r="N3902" t="str">
            <v>ABBOTT LABORATUARLARI İTHALAT İHRACAT VE TİCARET LİMİTED ŞİRKETİ</v>
          </cell>
          <cell r="O3902">
            <v>240</v>
          </cell>
          <cell r="P3902" t="str">
            <v>ML</v>
          </cell>
          <cell r="Q3902">
            <v>1</v>
          </cell>
          <cell r="R3902" t="str">
            <v>NORMAL RECETE</v>
          </cell>
          <cell r="S3902" t="str">
            <v>ITHAL</v>
          </cell>
          <cell r="T3902" t="str">
            <v>YUNANISTAN</v>
          </cell>
          <cell r="U3902">
            <v>6.15</v>
          </cell>
          <cell r="V3902">
            <v>6.15</v>
          </cell>
          <cell r="W3902">
            <v>6.15</v>
          </cell>
          <cell r="X3902" t="str">
            <v>YUNANISTAN</v>
          </cell>
          <cell r="Y3902">
            <v>0</v>
          </cell>
          <cell r="Z3902">
            <v>0</v>
          </cell>
          <cell r="AA3902">
            <v>10.15</v>
          </cell>
          <cell r="AB3902">
            <v>0</v>
          </cell>
          <cell r="AC3902">
            <v>10.15</v>
          </cell>
        </row>
        <row r="3903">
          <cell r="A3903">
            <v>8699548993763</v>
          </cell>
          <cell r="B3903" t="str">
            <v>V06DB</v>
          </cell>
          <cell r="C3903" t="str">
            <v>fat/carbohydrates/proteins/minerals/vitamins, combinations</v>
          </cell>
          <cell r="D3903" t="str">
            <v>REFERANS</v>
          </cell>
          <cell r="E3903" t="str">
            <v>FIYAT KORUMASIZ URUN</v>
          </cell>
          <cell r="F3903">
            <v>2</v>
          </cell>
          <cell r="G3903">
            <v>2</v>
          </cell>
          <cell r="H3903">
            <v>1</v>
          </cell>
          <cell r="I3903">
            <v>0</v>
          </cell>
          <cell r="J3903">
            <v>0</v>
          </cell>
          <cell r="K3903">
            <v>0</v>
          </cell>
          <cell r="L3903" t="str">
            <v>PROSURE CIKOLATA AROMALI 240 ML</v>
          </cell>
          <cell r="M3903" t="str">
            <v>PROTEIN+KARBONHIDRAT+YAG+VIT+MINERAL</v>
          </cell>
          <cell r="N3903" t="str">
            <v>ABBOTT LABORATUARLARI İTHALAT İHRACAT VE TİCARET LİMİTED ŞİRKETİ</v>
          </cell>
          <cell r="O3903">
            <v>240</v>
          </cell>
          <cell r="P3903" t="str">
            <v>ML</v>
          </cell>
          <cell r="Q3903">
            <v>1</v>
          </cell>
          <cell r="R3903" t="str">
            <v>NORMAL RECETE</v>
          </cell>
          <cell r="S3903" t="str">
            <v>ITHAL</v>
          </cell>
          <cell r="T3903" t="str">
            <v>YUNANISTAN</v>
          </cell>
          <cell r="U3903">
            <v>6.15</v>
          </cell>
          <cell r="V3903">
            <v>6.15</v>
          </cell>
          <cell r="W3903">
            <v>6.15</v>
          </cell>
          <cell r="X3903" t="str">
            <v>YUNANISTAN</v>
          </cell>
          <cell r="Y3903">
            <v>0</v>
          </cell>
          <cell r="Z3903">
            <v>0</v>
          </cell>
          <cell r="AA3903">
            <v>10.15</v>
          </cell>
          <cell r="AB3903">
            <v>0</v>
          </cell>
          <cell r="AC3903">
            <v>10.15</v>
          </cell>
        </row>
        <row r="3904">
          <cell r="A3904">
            <v>8699548994920</v>
          </cell>
          <cell r="B3904" t="str">
            <v>V06DB</v>
          </cell>
          <cell r="C3904" t="str">
            <v>fat/carbohydrates/proteins/minerals/vitamins, combinations</v>
          </cell>
          <cell r="D3904" t="str">
            <v>REFERANS</v>
          </cell>
          <cell r="E3904" t="str">
            <v>FIYAT KORUMASIZ URUN</v>
          </cell>
          <cell r="F3904">
            <v>2</v>
          </cell>
          <cell r="G3904">
            <v>2</v>
          </cell>
          <cell r="H3904">
            <v>1</v>
          </cell>
          <cell r="I3904">
            <v>0</v>
          </cell>
          <cell r="J3904">
            <v>0</v>
          </cell>
          <cell r="K3904">
            <v>0</v>
          </cell>
          <cell r="L3904" t="str">
            <v>PROSURE KAKAOLU 220 ML</v>
          </cell>
          <cell r="M3904" t="str">
            <v>PROTEIN+KARBONHIDRAT+YAG+VIT+MINERAL</v>
          </cell>
          <cell r="N3904" t="str">
            <v>ABBOTT LABORATUARLARI İTHALAT İHRACAT VE TİCARET LİMİTED ŞİRKETİ</v>
          </cell>
          <cell r="O3904">
            <v>220</v>
          </cell>
          <cell r="P3904" t="str">
            <v>ML</v>
          </cell>
          <cell r="Q3904">
            <v>1</v>
          </cell>
          <cell r="R3904" t="str">
            <v>NORMAL RECETE</v>
          </cell>
          <cell r="S3904" t="str">
            <v>ITHAL</v>
          </cell>
          <cell r="T3904" t="str">
            <v>ISPANYA</v>
          </cell>
          <cell r="U3904">
            <v>3.57</v>
          </cell>
          <cell r="V3904">
            <v>3.57</v>
          </cell>
          <cell r="W3904">
            <v>3.57</v>
          </cell>
          <cell r="X3904" t="str">
            <v>ISPANYA</v>
          </cell>
          <cell r="Y3904">
            <v>0</v>
          </cell>
          <cell r="Z3904">
            <v>0</v>
          </cell>
          <cell r="AA3904">
            <v>9.31</v>
          </cell>
          <cell r="AB3904">
            <v>0</v>
          </cell>
          <cell r="AC3904">
            <v>9.31</v>
          </cell>
        </row>
        <row r="3905">
          <cell r="A3905">
            <v>8699548994906</v>
          </cell>
          <cell r="B3905" t="str">
            <v>V06DB</v>
          </cell>
          <cell r="C3905" t="str">
            <v>fat/carbohydrates/proteins/minerals/vitamins, combinations</v>
          </cell>
          <cell r="D3905" t="str">
            <v>REFERANS</v>
          </cell>
          <cell r="E3905" t="str">
            <v>FIYAT KORUMASIZ URUN</v>
          </cell>
          <cell r="F3905">
            <v>2</v>
          </cell>
          <cell r="G3905">
            <v>2</v>
          </cell>
          <cell r="H3905">
            <v>1</v>
          </cell>
          <cell r="I3905">
            <v>0</v>
          </cell>
          <cell r="J3905">
            <v>0</v>
          </cell>
          <cell r="K3905">
            <v>0</v>
          </cell>
          <cell r="L3905" t="str">
            <v>PROSURE MUZ AROMALI 220 ML</v>
          </cell>
          <cell r="M3905" t="str">
            <v>PROTEIN+KARBONHIDRAT+YAG+VIT+MINERAL</v>
          </cell>
          <cell r="N3905" t="str">
            <v>ABBOTT LABORATUARLARI İTHALAT İHRACAT VE TİCARET LİMİTED ŞİRKETİ</v>
          </cell>
          <cell r="O3905">
            <v>220</v>
          </cell>
          <cell r="P3905" t="str">
            <v>ML</v>
          </cell>
          <cell r="Q3905">
            <v>1</v>
          </cell>
          <cell r="R3905" t="str">
            <v>NORMAL RECETE</v>
          </cell>
          <cell r="S3905" t="str">
            <v>ITHAL</v>
          </cell>
          <cell r="T3905" t="str">
            <v>ISPANYA</v>
          </cell>
          <cell r="U3905">
            <v>3.57</v>
          </cell>
          <cell r="V3905">
            <v>3.57</v>
          </cell>
          <cell r="W3905">
            <v>3.57</v>
          </cell>
          <cell r="X3905" t="str">
            <v>ISPANYA</v>
          </cell>
          <cell r="Y3905">
            <v>0</v>
          </cell>
          <cell r="Z3905">
            <v>0</v>
          </cell>
          <cell r="AA3905">
            <v>9.31</v>
          </cell>
          <cell r="AB3905">
            <v>0</v>
          </cell>
          <cell r="AC3905">
            <v>9.31</v>
          </cell>
        </row>
        <row r="3906">
          <cell r="A3906">
            <v>8699548994890</v>
          </cell>
          <cell r="B3906" t="str">
            <v>V06DB</v>
          </cell>
          <cell r="C3906" t="str">
            <v>fat/carbohydrates/proteins/minerals/vitamins, combinations</v>
          </cell>
          <cell r="D3906" t="str">
            <v>REFERANS</v>
          </cell>
          <cell r="E3906" t="str">
            <v>FIYAT KORUMASIZ URUN</v>
          </cell>
          <cell r="F3906">
            <v>2</v>
          </cell>
          <cell r="G3906">
            <v>2</v>
          </cell>
          <cell r="H3906">
            <v>1</v>
          </cell>
          <cell r="I3906">
            <v>0</v>
          </cell>
          <cell r="J3906">
            <v>0</v>
          </cell>
          <cell r="K3906">
            <v>0</v>
          </cell>
          <cell r="L3906" t="str">
            <v>PROSURE VANILYALI 220 ML</v>
          </cell>
          <cell r="M3906" t="str">
            <v>PROTEIN+KARBONHIDRAT+YAG+VIT+MINERAL</v>
          </cell>
          <cell r="N3906" t="str">
            <v>ABBOTT LABORATUARLARI İTHALAT İHRACAT VE TİCARET LİMİTED ŞİRKETİ</v>
          </cell>
          <cell r="O3906">
            <v>220</v>
          </cell>
          <cell r="P3906" t="str">
            <v>ML</v>
          </cell>
          <cell r="Q3906">
            <v>1</v>
          </cell>
          <cell r="R3906" t="str">
            <v>NORMAL RECETE</v>
          </cell>
          <cell r="S3906" t="str">
            <v>ITHAL</v>
          </cell>
          <cell r="T3906" t="str">
            <v>ISPANYA</v>
          </cell>
          <cell r="U3906">
            <v>3.57</v>
          </cell>
          <cell r="V3906">
            <v>3.57</v>
          </cell>
          <cell r="W3906">
            <v>3.57</v>
          </cell>
          <cell r="X3906" t="str">
            <v>ISPANYA</v>
          </cell>
          <cell r="Y3906">
            <v>0</v>
          </cell>
          <cell r="Z3906">
            <v>0</v>
          </cell>
          <cell r="AA3906">
            <v>9.31</v>
          </cell>
          <cell r="AB3906">
            <v>7.17</v>
          </cell>
          <cell r="AC3906">
            <v>9.31</v>
          </cell>
        </row>
        <row r="3907">
          <cell r="A3907">
            <v>8699548991424</v>
          </cell>
          <cell r="B3907" t="str">
            <v>V06DB</v>
          </cell>
          <cell r="C3907" t="str">
            <v>fat/carbohydrates/proteins/minerals/vitamins, combinations</v>
          </cell>
          <cell r="D3907" t="str">
            <v>REFERANS</v>
          </cell>
          <cell r="E3907" t="str">
            <v>FIYAT KORUMASIZ URUN</v>
          </cell>
          <cell r="F3907">
            <v>2</v>
          </cell>
          <cell r="G3907">
            <v>2</v>
          </cell>
          <cell r="H3907">
            <v>1</v>
          </cell>
          <cell r="I3907">
            <v>0</v>
          </cell>
          <cell r="J3907">
            <v>0</v>
          </cell>
          <cell r="K3907">
            <v>0</v>
          </cell>
          <cell r="L3907" t="str">
            <v>PROSURE VANILYA AROMALI 240 ML</v>
          </cell>
          <cell r="M3907" t="str">
            <v>PROTEIN+KARBONHIDRAT+YAG+VIT+MINERAL</v>
          </cell>
          <cell r="N3907" t="str">
            <v>ABBOTT LABORATUARLARI İTHALAT İHRACAT VE TİCARET LİMİTED ŞİRKETİ</v>
          </cell>
          <cell r="O3907">
            <v>240</v>
          </cell>
          <cell r="P3907" t="str">
            <v>ML</v>
          </cell>
          <cell r="Q3907">
            <v>1</v>
          </cell>
          <cell r="R3907" t="str">
            <v>NORMAL RECETE</v>
          </cell>
          <cell r="S3907" t="str">
            <v>ITHAL</v>
          </cell>
          <cell r="T3907" t="str">
            <v>YUNANISTAN</v>
          </cell>
          <cell r="U3907">
            <v>6.15</v>
          </cell>
          <cell r="V3907">
            <v>6.15</v>
          </cell>
          <cell r="W3907">
            <v>6.15</v>
          </cell>
          <cell r="X3907" t="str">
            <v>YUNANISTAN</v>
          </cell>
          <cell r="Y3907">
            <v>0</v>
          </cell>
          <cell r="Z3907">
            <v>0</v>
          </cell>
          <cell r="AA3907">
            <v>10.15</v>
          </cell>
          <cell r="AB3907">
            <v>0</v>
          </cell>
          <cell r="AC3907">
            <v>10.15</v>
          </cell>
        </row>
        <row r="3908">
          <cell r="A3908">
            <v>8699548994210</v>
          </cell>
          <cell r="B3908" t="str">
            <v>V06DB</v>
          </cell>
          <cell r="C3908" t="str">
            <v>fat/carbohydrates/proteins/minerals/vitamins, combinations</v>
          </cell>
          <cell r="D3908" t="str">
            <v>REFERANS</v>
          </cell>
          <cell r="E3908" t="str">
            <v>FIYAT KORUMASIZ URUN</v>
          </cell>
          <cell r="F3908">
            <v>2</v>
          </cell>
          <cell r="G3908">
            <v>2</v>
          </cell>
          <cell r="H3908">
            <v>1</v>
          </cell>
          <cell r="I3908">
            <v>0</v>
          </cell>
          <cell r="J3908">
            <v>0</v>
          </cell>
          <cell r="K3908">
            <v>0</v>
          </cell>
          <cell r="L3908" t="str">
            <v>ENSURE PLUS SEFTALI AROMALI 220 ML SISE</v>
          </cell>
          <cell r="M3908" t="str">
            <v>PROTEIN+KARBONHIDRAT+YAG+VIT+MINERAL</v>
          </cell>
          <cell r="N3908" t="str">
            <v>ABBOTT LABORATUARLARI İTHALAT İHRACAT VE TİCARET LİMİTED ŞİRKETİ</v>
          </cell>
          <cell r="O3908">
            <v>220</v>
          </cell>
          <cell r="P3908" t="str">
            <v>ML</v>
          </cell>
          <cell r="Q3908">
            <v>1</v>
          </cell>
          <cell r="R3908" t="str">
            <v>NORMAL RECETE</v>
          </cell>
          <cell r="S3908" t="str">
            <v>ITHAL</v>
          </cell>
          <cell r="T3908" t="str">
            <v>ISPANYA</v>
          </cell>
          <cell r="U3908">
            <v>3.07</v>
          </cell>
          <cell r="V3908">
            <v>3.07</v>
          </cell>
          <cell r="W3908">
            <v>3.07</v>
          </cell>
          <cell r="X3908" t="str">
            <v>ISPANYA</v>
          </cell>
          <cell r="Y3908">
            <v>0</v>
          </cell>
          <cell r="Z3908">
            <v>0</v>
          </cell>
          <cell r="AA3908">
            <v>11.7</v>
          </cell>
          <cell r="AB3908">
            <v>0</v>
          </cell>
          <cell r="AC3908">
            <v>11.7</v>
          </cell>
        </row>
        <row r="3909">
          <cell r="A3909">
            <v>8699548991431</v>
          </cell>
          <cell r="B3909" t="str">
            <v>V06DB</v>
          </cell>
          <cell r="C3909" t="str">
            <v>fat/carbohydrates/proteins/minerals/vitamins, combinations</v>
          </cell>
          <cell r="D3909" t="str">
            <v>REFERANS</v>
          </cell>
          <cell r="E3909" t="str">
            <v>FIYAT KORUMASIZ URUN</v>
          </cell>
          <cell r="F3909">
            <v>2</v>
          </cell>
          <cell r="G3909">
            <v>2</v>
          </cell>
          <cell r="H3909">
            <v>1</v>
          </cell>
          <cell r="I3909">
            <v>0</v>
          </cell>
          <cell r="J3909">
            <v>0</v>
          </cell>
          <cell r="K3909">
            <v>0</v>
          </cell>
          <cell r="L3909" t="str">
            <v>PROSURE MUZ AROMALI 240 ML</v>
          </cell>
          <cell r="M3909" t="str">
            <v>PROTEIN+KARBONHIDRAT+YAG+VIT+MINERAL</v>
          </cell>
          <cell r="N3909" t="str">
            <v>ABBOTT LABORATUARLARI İTHALAT İHRACAT VE TİCARET LİMİTED ŞİRKETİ</v>
          </cell>
          <cell r="O3909">
            <v>240</v>
          </cell>
          <cell r="P3909" t="str">
            <v>ML</v>
          </cell>
          <cell r="Q3909">
            <v>1</v>
          </cell>
          <cell r="R3909" t="str">
            <v>NORMAL RECETE</v>
          </cell>
          <cell r="S3909" t="str">
            <v>ITHAL</v>
          </cell>
          <cell r="T3909" t="str">
            <v>YUNANISTAN</v>
          </cell>
          <cell r="U3909">
            <v>6.15</v>
          </cell>
          <cell r="V3909">
            <v>6.15</v>
          </cell>
          <cell r="W3909">
            <v>6.15</v>
          </cell>
          <cell r="X3909" t="str">
            <v>YUNANISTAN</v>
          </cell>
          <cell r="Y3909">
            <v>0</v>
          </cell>
          <cell r="Z3909">
            <v>0</v>
          </cell>
          <cell r="AA3909">
            <v>10.15</v>
          </cell>
          <cell r="AB3909">
            <v>0</v>
          </cell>
          <cell r="AC3909">
            <v>10.15</v>
          </cell>
        </row>
        <row r="3910">
          <cell r="A3910">
            <v>8699559240023</v>
          </cell>
          <cell r="B3910" t="str">
            <v>R03DC03</v>
          </cell>
          <cell r="C3910" t="str">
            <v>montelukast</v>
          </cell>
          <cell r="D3910" t="str">
            <v>ESDEGER</v>
          </cell>
          <cell r="E3910" t="str">
            <v>FIYAT KORUMASIZ URUN</v>
          </cell>
          <cell r="F3910">
            <v>0</v>
          </cell>
          <cell r="G3910">
            <v>1</v>
          </cell>
          <cell r="H3910">
            <v>1</v>
          </cell>
          <cell r="I3910">
            <v>0</v>
          </cell>
          <cell r="J3910">
            <v>0</v>
          </cell>
          <cell r="K3910">
            <v>0</v>
          </cell>
          <cell r="L3910" t="str">
            <v>N-FESS 4 MG PEDIATRIK ORAL GRANUL 28 SASE</v>
          </cell>
          <cell r="M3910" t="str">
            <v>MONTELUKAST SODYUM</v>
          </cell>
          <cell r="N3910" t="str">
            <v>RECORDATİ İLAÇ SANAYİ VE TİCARET ANONİM ŞİRKETİ</v>
          </cell>
          <cell r="O3910">
            <v>4</v>
          </cell>
          <cell r="P3910" t="str">
            <v>MG</v>
          </cell>
          <cell r="Q3910">
            <v>28</v>
          </cell>
          <cell r="R3910" t="str">
            <v>NORMAL RECETE</v>
          </cell>
          <cell r="S3910" t="str">
            <v>IMAL</v>
          </cell>
          <cell r="T3910" t="str">
            <v>ITALYA</v>
          </cell>
          <cell r="U3910">
            <v>10.6</v>
          </cell>
          <cell r="V3910">
            <v>27.67</v>
          </cell>
          <cell r="W3910">
            <v>10.6</v>
          </cell>
          <cell r="X3910" t="str">
            <v>ITALYA</v>
          </cell>
          <cell r="Y3910">
            <v>0</v>
          </cell>
          <cell r="Z3910">
            <v>0</v>
          </cell>
          <cell r="AA3910">
            <v>40.43</v>
          </cell>
          <cell r="AB3910">
            <v>0</v>
          </cell>
          <cell r="AC3910">
            <v>40.43</v>
          </cell>
        </row>
        <row r="3911">
          <cell r="A3911">
            <v>8699559770131</v>
          </cell>
          <cell r="B3911" t="str">
            <v>A04AA05</v>
          </cell>
          <cell r="C3911" t="str">
            <v>palonosetron</v>
          </cell>
          <cell r="D3911" t="str">
            <v>ESDEGER</v>
          </cell>
          <cell r="E3911" t="str">
            <v>FIYAT KORUMASIZ URUN</v>
          </cell>
          <cell r="F3911">
            <v>0</v>
          </cell>
          <cell r="G3911">
            <v>1</v>
          </cell>
          <cell r="H3911">
            <v>1</v>
          </cell>
          <cell r="I3911">
            <v>0</v>
          </cell>
          <cell r="J3911">
            <v>0</v>
          </cell>
          <cell r="K3911">
            <v>0</v>
          </cell>
          <cell r="L3911" t="str">
            <v>VOMISET 250 MCG/5 ML ENJEKSIYONLUK COZELTI ICEREN 1 FLAKON</v>
          </cell>
          <cell r="M3911" t="str">
            <v>PALONOSETRON HCL</v>
          </cell>
          <cell r="N3911" t="str">
            <v>RECORDATİ İLAÇ SANAYİ VE TİCARET ANONİM ŞİRKETİ</v>
          </cell>
          <cell r="O3911" t="str">
            <v>250+5</v>
          </cell>
          <cell r="P3911" t="str">
            <v>MCG/ML</v>
          </cell>
          <cell r="Q3911">
            <v>1</v>
          </cell>
          <cell r="R3911" t="str">
            <v>NORMAL RECETE</v>
          </cell>
          <cell r="S3911" t="str">
            <v>IMAL</v>
          </cell>
          <cell r="T3911" t="str">
            <v>YUNANISTAN</v>
          </cell>
          <cell r="U3911">
            <v>28.36</v>
          </cell>
          <cell r="V3911">
            <v>63.4</v>
          </cell>
          <cell r="W3911">
            <v>28.36</v>
          </cell>
          <cell r="X3911" t="str">
            <v>YUNANISTAN</v>
          </cell>
          <cell r="Y3911">
            <v>0</v>
          </cell>
          <cell r="Z3911">
            <v>0</v>
          </cell>
          <cell r="AA3911">
            <v>103.91</v>
          </cell>
          <cell r="AB3911">
            <v>0</v>
          </cell>
          <cell r="AC3911">
            <v>103.91</v>
          </cell>
        </row>
        <row r="3912">
          <cell r="A3912">
            <v>8699786270022</v>
          </cell>
          <cell r="B3912" t="str">
            <v>J01DH02</v>
          </cell>
          <cell r="C3912" t="str">
            <v>meropenem</v>
          </cell>
          <cell r="D3912" t="str">
            <v>REFERANS</v>
          </cell>
          <cell r="E3912" t="str">
            <v>FIYAT KORUMASIZ URUN</v>
          </cell>
          <cell r="F3912">
            <v>6</v>
          </cell>
          <cell r="G3912">
            <v>1</v>
          </cell>
          <cell r="H3912">
            <v>1</v>
          </cell>
          <cell r="I3912">
            <v>0</v>
          </cell>
          <cell r="J3912">
            <v>0</v>
          </cell>
          <cell r="K3912">
            <v>0</v>
          </cell>
          <cell r="L3912" t="str">
            <v>MERONEM 1 GR IV ENJ. ICIN TOZ ICEREN 1 FLAKON</v>
          </cell>
          <cell r="M3912" t="str">
            <v>MEROPENEM</v>
          </cell>
          <cell r="N3912" t="str">
            <v>ASTRAZENECA İLAÇ SAN.VE TİC.LTD.ŞTİ.</v>
          </cell>
          <cell r="O3912">
            <v>1000</v>
          </cell>
          <cell r="P3912" t="str">
            <v>MG</v>
          </cell>
          <cell r="Q3912">
            <v>1</v>
          </cell>
          <cell r="R3912" t="str">
            <v>NORMAL RECETE</v>
          </cell>
          <cell r="S3912" t="str">
            <v>ITHAL</v>
          </cell>
          <cell r="T3912" t="str">
            <v>YUNANISTAN</v>
          </cell>
          <cell r="U3912">
            <v>9.91</v>
          </cell>
          <cell r="V3912">
            <v>9.91</v>
          </cell>
          <cell r="W3912">
            <v>9.91</v>
          </cell>
          <cell r="X3912" t="str">
            <v>YUNANISTAN</v>
          </cell>
          <cell r="Y3912">
            <v>0</v>
          </cell>
          <cell r="Z3912">
            <v>0</v>
          </cell>
          <cell r="AA3912">
            <v>37.81</v>
          </cell>
          <cell r="AB3912">
            <v>0</v>
          </cell>
          <cell r="AC3912">
            <v>37.81</v>
          </cell>
        </row>
        <row r="3913">
          <cell r="A3913">
            <v>8699548281112</v>
          </cell>
          <cell r="B3913" t="str">
            <v>J01FA09</v>
          </cell>
          <cell r="C3913" t="str">
            <v>clarithromycin</v>
          </cell>
          <cell r="D3913" t="str">
            <v>REFERANS</v>
          </cell>
          <cell r="E3913" t="str">
            <v>FIYAT KORUMASIZ URUN</v>
          </cell>
          <cell r="F3913">
            <v>6</v>
          </cell>
          <cell r="G3913">
            <v>1</v>
          </cell>
          <cell r="H3913">
            <v>1</v>
          </cell>
          <cell r="I3913">
            <v>0</v>
          </cell>
          <cell r="J3913">
            <v>0</v>
          </cell>
          <cell r="K3913">
            <v>0</v>
          </cell>
          <cell r="L3913" t="str">
            <v>KLACID 250 MG/5 ML ORAL SUSPANSIYON ICIN GRANUL 100 ML</v>
          </cell>
          <cell r="M3913" t="str">
            <v>KLARITROMISIN</v>
          </cell>
          <cell r="N3913" t="str">
            <v>ABBOTT LABORATUARLARI İTHALAT İHRACAT VE TİCARET LİMİTED ŞİRKETİ</v>
          </cell>
          <cell r="O3913" t="str">
            <v>250+5</v>
          </cell>
          <cell r="P3913" t="str">
            <v>MG/ML</v>
          </cell>
          <cell r="Q3913">
            <v>100</v>
          </cell>
          <cell r="R3913" t="str">
            <v>NORMAL RECETE</v>
          </cell>
          <cell r="S3913" t="str">
            <v>ITHAL</v>
          </cell>
          <cell r="T3913" t="str">
            <v>KOLOMBIYA</v>
          </cell>
          <cell r="U3913">
            <v>35.56</v>
          </cell>
          <cell r="V3913">
            <v>35.56</v>
          </cell>
          <cell r="W3913">
            <v>35.56</v>
          </cell>
          <cell r="X3913" t="str">
            <v>KOLOMBIYA</v>
          </cell>
          <cell r="Y3913">
            <v>0</v>
          </cell>
          <cell r="Z3913">
            <v>0</v>
          </cell>
          <cell r="AA3913">
            <v>81.709999999999994</v>
          </cell>
          <cell r="AB3913">
            <v>0</v>
          </cell>
          <cell r="AC3913">
            <v>81.709999999999994</v>
          </cell>
        </row>
        <row r="3914">
          <cell r="A3914">
            <v>8699820170301</v>
          </cell>
          <cell r="B3914" t="str">
            <v>C10AB05</v>
          </cell>
          <cell r="C3914" t="str">
            <v>fenofibrate</v>
          </cell>
          <cell r="D3914" t="str">
            <v>REFERANS</v>
          </cell>
          <cell r="E3914" t="str">
            <v>FIYAT KORUMALI URUN</v>
          </cell>
          <cell r="F3914">
            <v>0</v>
          </cell>
          <cell r="G3914">
            <v>1</v>
          </cell>
          <cell r="H3914">
            <v>1</v>
          </cell>
          <cell r="I3914">
            <v>0</v>
          </cell>
          <cell r="J3914">
            <v>0</v>
          </cell>
          <cell r="K3914">
            <v>0</v>
          </cell>
          <cell r="L3914" t="str">
            <v>SECALIP SR 250 MG 30 KAPSUL</v>
          </cell>
          <cell r="M3914" t="str">
            <v>FENOFIBRAT</v>
          </cell>
          <cell r="N3914" t="str">
            <v>ABBOTT LABORATUARLARI İTHALAT İHRACAT VE TİCARET LİMİTED ŞİRKETİ</v>
          </cell>
          <cell r="O3914">
            <v>250</v>
          </cell>
          <cell r="P3914" t="str">
            <v>MG</v>
          </cell>
          <cell r="Q3914">
            <v>30</v>
          </cell>
          <cell r="R3914" t="str">
            <v>NORMAL RECETE</v>
          </cell>
          <cell r="S3914" t="str">
            <v>ITHAL</v>
          </cell>
          <cell r="T3914" t="str">
            <v>SLOVENYA</v>
          </cell>
          <cell r="U3914">
            <v>6.97</v>
          </cell>
          <cell r="V3914">
            <v>6.97</v>
          </cell>
          <cell r="W3914">
            <v>5.57</v>
          </cell>
          <cell r="X3914" t="str">
            <v>SLOVENYA</v>
          </cell>
          <cell r="Y3914">
            <v>0</v>
          </cell>
          <cell r="Z3914">
            <v>0</v>
          </cell>
          <cell r="AA3914">
            <v>21.19</v>
          </cell>
          <cell r="AB3914">
            <v>0</v>
          </cell>
          <cell r="AC3914">
            <v>21.19</v>
          </cell>
        </row>
        <row r="3915">
          <cell r="A3915">
            <v>8699548280511</v>
          </cell>
          <cell r="B3915" t="str">
            <v>J01FA09</v>
          </cell>
          <cell r="C3915" t="str">
            <v>clarithromycin</v>
          </cell>
          <cell r="D3915" t="str">
            <v>REFERANS</v>
          </cell>
          <cell r="E3915" t="str">
            <v>FIYAT KORUMASIZ URUN</v>
          </cell>
          <cell r="F3915">
            <v>6</v>
          </cell>
          <cell r="G3915">
            <v>1</v>
          </cell>
          <cell r="H3915">
            <v>1</v>
          </cell>
          <cell r="I3915">
            <v>0</v>
          </cell>
          <cell r="J3915">
            <v>0</v>
          </cell>
          <cell r="K3915">
            <v>0</v>
          </cell>
          <cell r="L3915" t="str">
            <v>KLACID 250MG/5 ML ORAL SUSPANSIYON ICIN GRANUL 50 ML</v>
          </cell>
          <cell r="M3915" t="str">
            <v>KLARITROMISIN</v>
          </cell>
          <cell r="N3915" t="str">
            <v>ABBOTT LABORATUARLARI İTHALAT İHRACAT VE TİCARET LİMİTED ŞİRKETİ</v>
          </cell>
          <cell r="O3915" t="str">
            <v>250+5</v>
          </cell>
          <cell r="P3915" t="str">
            <v>MG/ML</v>
          </cell>
          <cell r="Q3915">
            <v>50</v>
          </cell>
          <cell r="R3915" t="str">
            <v>NORMAL RECETE</v>
          </cell>
          <cell r="S3915" t="str">
            <v>ITHAL</v>
          </cell>
          <cell r="T3915" t="str">
            <v>KOLOMBIYA</v>
          </cell>
          <cell r="U3915">
            <v>26.05</v>
          </cell>
          <cell r="V3915">
            <v>26.05</v>
          </cell>
          <cell r="W3915">
            <v>26.05</v>
          </cell>
          <cell r="X3915" t="str">
            <v>KOLOMBIYA</v>
          </cell>
          <cell r="Y3915">
            <v>0</v>
          </cell>
          <cell r="Z3915">
            <v>0</v>
          </cell>
          <cell r="AA3915">
            <v>31.55</v>
          </cell>
          <cell r="AB3915">
            <v>0</v>
          </cell>
          <cell r="AC3915">
            <v>31.55</v>
          </cell>
        </row>
        <row r="3916">
          <cell r="A3916">
            <v>8699548031755</v>
          </cell>
          <cell r="B3916" t="str">
            <v>M01AE01</v>
          </cell>
          <cell r="C3916" t="str">
            <v>ibuprofen</v>
          </cell>
          <cell r="D3916" t="str">
            <v>REFERANS</v>
          </cell>
          <cell r="E3916" t="str">
            <v>FIYAT KORUMALI URUN</v>
          </cell>
          <cell r="F3916">
            <v>0</v>
          </cell>
          <cell r="G3916">
            <v>2</v>
          </cell>
          <cell r="H3916">
            <v>1</v>
          </cell>
          <cell r="I3916">
            <v>0</v>
          </cell>
          <cell r="J3916">
            <v>0</v>
          </cell>
          <cell r="K3916">
            <v>0</v>
          </cell>
          <cell r="L3916" t="str">
            <v>BRUFEN RETARD 800 MG YAVAS SALIMLI 28 FILM TABLET</v>
          </cell>
          <cell r="M3916" t="str">
            <v>IBUPROFEN</v>
          </cell>
          <cell r="N3916" t="str">
            <v>ABBOTT LABORATUARLARI İTHALAT İHRACAT VE TİCARET LİMİTED ŞİRKETİ</v>
          </cell>
          <cell r="O3916">
            <v>800</v>
          </cell>
          <cell r="P3916" t="str">
            <v>MG</v>
          </cell>
          <cell r="Q3916">
            <v>28</v>
          </cell>
          <cell r="R3916" t="str">
            <v>NORMAL RECETE</v>
          </cell>
          <cell r="S3916" t="str">
            <v>ITHAL</v>
          </cell>
          <cell r="T3916" t="str">
            <v>KUVEYT</v>
          </cell>
          <cell r="U3916">
            <v>9.6300000000000008</v>
          </cell>
          <cell r="V3916">
            <v>9.6300000000000008</v>
          </cell>
          <cell r="W3916">
            <v>7.7</v>
          </cell>
          <cell r="X3916" t="str">
            <v>KUVEYT</v>
          </cell>
          <cell r="Y3916">
            <v>0</v>
          </cell>
          <cell r="Z3916">
            <v>0</v>
          </cell>
          <cell r="AA3916">
            <v>20.48</v>
          </cell>
          <cell r="AB3916">
            <v>0</v>
          </cell>
          <cell r="AC3916">
            <v>20.48</v>
          </cell>
        </row>
        <row r="3917">
          <cell r="A3917">
            <v>8699593755323</v>
          </cell>
          <cell r="B3917" t="str">
            <v>N01AX07</v>
          </cell>
          <cell r="C3917" t="str">
            <v>etomidate</v>
          </cell>
          <cell r="D3917" t="str">
            <v>REFERANS</v>
          </cell>
          <cell r="E3917" t="str">
            <v>FIYAT KORUMALI URUN</v>
          </cell>
          <cell r="F3917">
            <v>4</v>
          </cell>
          <cell r="G3917">
            <v>2</v>
          </cell>
          <cell r="H3917">
            <v>2</v>
          </cell>
          <cell r="I3917">
            <v>0</v>
          </cell>
          <cell r="J3917">
            <v>0</v>
          </cell>
          <cell r="K3917">
            <v>0</v>
          </cell>
          <cell r="L3917" t="str">
            <v>HYPNOMIDATE 20 MG /10 ML 5 AMPUL</v>
          </cell>
          <cell r="M3917" t="str">
            <v>ETOMIDAT</v>
          </cell>
          <cell r="N3917" t="str">
            <v>JOHNSON AND JOHNSON SIHHİ MAL. SAN. VE TİC. LTD. ŞTİ.</v>
          </cell>
          <cell r="O3917">
            <v>2</v>
          </cell>
          <cell r="P3917" t="str">
            <v>MG</v>
          </cell>
          <cell r="Q3917">
            <v>5</v>
          </cell>
          <cell r="R3917" t="str">
            <v>YESIL RECETE</v>
          </cell>
          <cell r="S3917" t="str">
            <v>ITHAL</v>
          </cell>
          <cell r="T3917" t="str">
            <v>TURKIYE</v>
          </cell>
          <cell r="U3917">
            <v>2.71</v>
          </cell>
          <cell r="V3917">
            <v>2.71</v>
          </cell>
          <cell r="W3917">
            <v>0</v>
          </cell>
          <cell r="X3917" t="str">
            <v>TURKIYE</v>
          </cell>
          <cell r="Y3917">
            <v>0</v>
          </cell>
          <cell r="Z3917">
            <v>0</v>
          </cell>
          <cell r="AA3917">
            <v>10.27</v>
          </cell>
          <cell r="AB3917">
            <v>0</v>
          </cell>
          <cell r="AC3917">
            <v>10.27</v>
          </cell>
        </row>
        <row r="3918">
          <cell r="A3918">
            <v>8680199610260</v>
          </cell>
          <cell r="B3918" t="str">
            <v>S01CA01</v>
          </cell>
          <cell r="C3918" t="str">
            <v>dexamethasone and antiinfectives</v>
          </cell>
          <cell r="D3918" t="str">
            <v>ESDEGER</v>
          </cell>
          <cell r="E3918" t="str">
            <v>FIYAT KORUMASIZ URUN</v>
          </cell>
          <cell r="F3918">
            <v>0</v>
          </cell>
          <cell r="G3918">
            <v>1</v>
          </cell>
          <cell r="H3918">
            <v>1</v>
          </cell>
          <cell r="I3918">
            <v>0</v>
          </cell>
          <cell r="J3918">
            <v>0</v>
          </cell>
          <cell r="K3918">
            <v>0</v>
          </cell>
          <cell r="L3918" t="str">
            <v>GLYNETIL PLUS %0,3+%0,1 GOZ DAMLASI, COZELTI</v>
          </cell>
          <cell r="M3918" t="str">
            <v>NETILMISIN SULFAT + DEKSAMETAZONDISODYUMFOSFAT</v>
          </cell>
          <cell r="N3918" t="str">
            <v>WORLD MEDICINE İLAÇ SAN. VE TİC. A.Ş.</v>
          </cell>
          <cell r="O3918" t="str">
            <v>3+1</v>
          </cell>
          <cell r="P3918" t="str">
            <v>MG/ML</v>
          </cell>
          <cell r="Q3918">
            <v>5</v>
          </cell>
          <cell r="R3918" t="str">
            <v>NORMAL RECETE</v>
          </cell>
          <cell r="S3918" t="str">
            <v>ITHAL</v>
          </cell>
          <cell r="T3918" t="str">
            <v>ITALYA</v>
          </cell>
          <cell r="U3918">
            <v>6.46</v>
          </cell>
          <cell r="V3918">
            <v>6.46</v>
          </cell>
          <cell r="W3918">
            <v>3.87</v>
          </cell>
          <cell r="X3918" t="str">
            <v>ITALYA</v>
          </cell>
          <cell r="Y3918">
            <v>0</v>
          </cell>
          <cell r="Z3918">
            <v>0</v>
          </cell>
          <cell r="AA3918">
            <v>14.01</v>
          </cell>
          <cell r="AB3918">
            <v>0</v>
          </cell>
          <cell r="AC3918">
            <v>14.01</v>
          </cell>
        </row>
        <row r="3919">
          <cell r="A3919">
            <v>8699502270763</v>
          </cell>
          <cell r="B3919" t="str">
            <v>J01DD07</v>
          </cell>
          <cell r="C3919" t="str">
            <v>ceftizoxime</v>
          </cell>
          <cell r="D3919" t="str">
            <v>REFERANS</v>
          </cell>
          <cell r="E3919" t="str">
            <v>FIYAT KORUMALI URUN</v>
          </cell>
          <cell r="F3919">
            <v>4</v>
          </cell>
          <cell r="G3919">
            <v>2</v>
          </cell>
          <cell r="H3919">
            <v>2</v>
          </cell>
          <cell r="I3919">
            <v>0</v>
          </cell>
          <cell r="J3919">
            <v>0</v>
          </cell>
          <cell r="K3919">
            <v>0</v>
          </cell>
          <cell r="L3919" t="str">
            <v>CEFIZOX IM LIDOKAINLI 500 MG 1 FLAKON</v>
          </cell>
          <cell r="M3919" t="str">
            <v>SEFTIZOKSIM SODYUM</v>
          </cell>
          <cell r="N3919" t="str">
            <v>EİP ECZACIBAŞI İLAÇ PAZARLAMA A.Ş.</v>
          </cell>
          <cell r="O3919">
            <v>500</v>
          </cell>
          <cell r="P3919" t="str">
            <v>MG</v>
          </cell>
          <cell r="Q3919">
            <v>1</v>
          </cell>
          <cell r="R3919" t="str">
            <v>NORMAL RECETE</v>
          </cell>
          <cell r="S3919" t="str">
            <v>IMAL</v>
          </cell>
          <cell r="T3919" t="str">
            <v>TURKIYE</v>
          </cell>
          <cell r="U3919">
            <v>2.67</v>
          </cell>
          <cell r="V3919">
            <v>2.67</v>
          </cell>
          <cell r="W3919">
            <v>0</v>
          </cell>
          <cell r="X3919" t="str">
            <v>TURKIYE</v>
          </cell>
          <cell r="Y3919">
            <v>0</v>
          </cell>
          <cell r="Z3919">
            <v>0</v>
          </cell>
          <cell r="AA3919">
            <v>10.15</v>
          </cell>
          <cell r="AB3919">
            <v>11.06</v>
          </cell>
          <cell r="AC3919">
            <v>10.15</v>
          </cell>
        </row>
        <row r="3920">
          <cell r="A3920">
            <v>8699502270404</v>
          </cell>
          <cell r="B3920" t="str">
            <v>J01DD07</v>
          </cell>
          <cell r="C3920" t="str">
            <v>ceftizoxime</v>
          </cell>
          <cell r="D3920" t="str">
            <v>REFERANS</v>
          </cell>
          <cell r="E3920" t="str">
            <v>FIYAT KORUMALI URUN</v>
          </cell>
          <cell r="F3920">
            <v>4</v>
          </cell>
          <cell r="G3920">
            <v>2</v>
          </cell>
          <cell r="H3920">
            <v>2</v>
          </cell>
          <cell r="I3920">
            <v>0</v>
          </cell>
          <cell r="J3920">
            <v>0</v>
          </cell>
          <cell r="K3920">
            <v>0</v>
          </cell>
          <cell r="L3920" t="str">
            <v>CEFIZOX 500 MG 1 FLAKON</v>
          </cell>
          <cell r="M3920" t="str">
            <v>SEFTIZOKSIM SODYUM</v>
          </cell>
          <cell r="N3920" t="str">
            <v>EİP ECZACIBAŞI İLAÇ PAZARLAMA A.Ş.</v>
          </cell>
          <cell r="O3920">
            <v>500</v>
          </cell>
          <cell r="P3920" t="str">
            <v>MG</v>
          </cell>
          <cell r="Q3920">
            <v>1</v>
          </cell>
          <cell r="R3920" t="str">
            <v>NORMAL RECETE</v>
          </cell>
          <cell r="S3920" t="str">
            <v>IMAL</v>
          </cell>
          <cell r="T3920" t="str">
            <v>TURKIYE</v>
          </cell>
          <cell r="U3920">
            <v>2.67</v>
          </cell>
          <cell r="V3920">
            <v>2.67</v>
          </cell>
          <cell r="W3920">
            <v>0</v>
          </cell>
          <cell r="X3920" t="str">
            <v>TURKIYE</v>
          </cell>
          <cell r="Y3920">
            <v>0</v>
          </cell>
          <cell r="Z3920">
            <v>0</v>
          </cell>
          <cell r="AA3920">
            <v>10.15</v>
          </cell>
          <cell r="AB3920">
            <v>11.06</v>
          </cell>
          <cell r="AC3920">
            <v>10.15</v>
          </cell>
        </row>
        <row r="3921">
          <cell r="A3921">
            <v>8699708121500</v>
          </cell>
          <cell r="B3921" t="str">
            <v>N06AA02</v>
          </cell>
          <cell r="C3921" t="str">
            <v>imipramine</v>
          </cell>
          <cell r="D3921" t="str">
            <v>REFERANS</v>
          </cell>
          <cell r="E3921" t="str">
            <v>FIYAT KORUMALI URUN</v>
          </cell>
          <cell r="F3921">
            <v>4</v>
          </cell>
          <cell r="G3921">
            <v>2</v>
          </cell>
          <cell r="H3921">
            <v>2</v>
          </cell>
          <cell r="I3921">
            <v>0</v>
          </cell>
          <cell r="J3921">
            <v>0</v>
          </cell>
          <cell r="K3921">
            <v>0</v>
          </cell>
          <cell r="L3921" t="str">
            <v>TOFRANIL 10 MG 50 DRAJE</v>
          </cell>
          <cell r="M3921" t="str">
            <v>IMIPRAMIN HCL</v>
          </cell>
          <cell r="N3921" t="str">
            <v>ASSOS İLAÇ KİMYA GIDA ÜRÜNLERİ ÜRETİM VE TİC. A.Ş.</v>
          </cell>
          <cell r="O3921">
            <v>10</v>
          </cell>
          <cell r="P3921" t="str">
            <v>MG</v>
          </cell>
          <cell r="Q3921">
            <v>50</v>
          </cell>
          <cell r="R3921" t="str">
            <v>NORMAL RECETE</v>
          </cell>
          <cell r="S3921" t="str">
            <v>IMAL</v>
          </cell>
          <cell r="T3921" t="str">
            <v>TURKIYE</v>
          </cell>
          <cell r="U3921">
            <v>0.82</v>
          </cell>
          <cell r="V3921">
            <v>0.82</v>
          </cell>
          <cell r="W3921">
            <v>0</v>
          </cell>
          <cell r="X3921" t="str">
            <v>TURKIYE</v>
          </cell>
          <cell r="Y3921">
            <v>0</v>
          </cell>
          <cell r="Z3921">
            <v>0</v>
          </cell>
          <cell r="AA3921">
            <v>3.08</v>
          </cell>
          <cell r="AB3921">
            <v>0</v>
          </cell>
          <cell r="AC3921">
            <v>3.08</v>
          </cell>
        </row>
        <row r="3922">
          <cell r="A3922">
            <v>8699586272202</v>
          </cell>
          <cell r="B3922" t="str">
            <v>J01DD07</v>
          </cell>
          <cell r="C3922" t="str">
            <v>ceftizoxime</v>
          </cell>
          <cell r="D3922" t="str">
            <v>REFERANS</v>
          </cell>
          <cell r="E3922" t="str">
            <v>FIYAT KORUMALI URUN</v>
          </cell>
          <cell r="F3922">
            <v>4</v>
          </cell>
          <cell r="G3922">
            <v>2</v>
          </cell>
          <cell r="H3922">
            <v>2</v>
          </cell>
          <cell r="I3922">
            <v>0</v>
          </cell>
          <cell r="J3922">
            <v>0</v>
          </cell>
          <cell r="K3922">
            <v>0</v>
          </cell>
          <cell r="L3922" t="str">
            <v>CEFIZOX 500 MG IM/IV ENJ. ICIN TOZ ICEREN FLAKON</v>
          </cell>
          <cell r="M3922" t="str">
            <v>SEFTIZOKSIM SODYUM</v>
          </cell>
          <cell r="N3922" t="str">
            <v>EİP ECZACIBAŞI İLAÇ PAZARLAMA A.Ş.</v>
          </cell>
          <cell r="O3922">
            <v>500</v>
          </cell>
          <cell r="P3922" t="str">
            <v>MG</v>
          </cell>
          <cell r="Q3922">
            <v>1</v>
          </cell>
          <cell r="R3922" t="str">
            <v>NORMAL RECETE</v>
          </cell>
          <cell r="S3922" t="str">
            <v>IMAL</v>
          </cell>
          <cell r="T3922" t="str">
            <v>TURKIYE</v>
          </cell>
          <cell r="U3922">
            <v>2.67</v>
          </cell>
          <cell r="V3922">
            <v>2.67</v>
          </cell>
          <cell r="W3922">
            <v>0</v>
          </cell>
          <cell r="X3922" t="str">
            <v>TURKIYE</v>
          </cell>
          <cell r="Y3922">
            <v>0</v>
          </cell>
          <cell r="Z3922">
            <v>0</v>
          </cell>
          <cell r="AA3922">
            <v>10.15</v>
          </cell>
          <cell r="AB3922">
            <v>0</v>
          </cell>
          <cell r="AC3922">
            <v>10.15</v>
          </cell>
        </row>
        <row r="3923">
          <cell r="A3923">
            <v>8699586272196</v>
          </cell>
          <cell r="B3923" t="str">
            <v>J01DD07</v>
          </cell>
          <cell r="C3923" t="str">
            <v>ceftizoxime</v>
          </cell>
          <cell r="D3923" t="str">
            <v>REFERANS</v>
          </cell>
          <cell r="E3923" t="str">
            <v>FIYAT KORUMALI URUN</v>
          </cell>
          <cell r="F3923">
            <v>4</v>
          </cell>
          <cell r="G3923">
            <v>2</v>
          </cell>
          <cell r="H3923">
            <v>2</v>
          </cell>
          <cell r="I3923">
            <v>0</v>
          </cell>
          <cell r="J3923">
            <v>0</v>
          </cell>
          <cell r="K3923">
            <v>0</v>
          </cell>
          <cell r="L3923" t="str">
            <v>CEFIZOX 500 MG IM ENJ. ICIN TOZ ICEREN FLAKON</v>
          </cell>
          <cell r="M3923" t="str">
            <v>SEFTIZOKSIM SODYUM</v>
          </cell>
          <cell r="N3923" t="str">
            <v>EİP ECZACIBAŞI İLAÇ PAZARLAMA A.Ş.</v>
          </cell>
          <cell r="O3923">
            <v>500</v>
          </cell>
          <cell r="P3923" t="str">
            <v>MG</v>
          </cell>
          <cell r="Q3923">
            <v>1</v>
          </cell>
          <cell r="R3923" t="str">
            <v>NORMAL RECETE</v>
          </cell>
          <cell r="S3923" t="str">
            <v>IMAL</v>
          </cell>
          <cell r="T3923" t="str">
            <v>TURKIYE</v>
          </cell>
          <cell r="U3923">
            <v>2.67</v>
          </cell>
          <cell r="V3923">
            <v>2.67</v>
          </cell>
          <cell r="W3923">
            <v>0</v>
          </cell>
          <cell r="X3923" t="str">
            <v>TURKIYE</v>
          </cell>
          <cell r="Y3923">
            <v>0</v>
          </cell>
          <cell r="Z3923">
            <v>0</v>
          </cell>
          <cell r="AA3923">
            <v>10.15</v>
          </cell>
          <cell r="AB3923">
            <v>0</v>
          </cell>
          <cell r="AC3923">
            <v>10.15</v>
          </cell>
        </row>
        <row r="3924">
          <cell r="A3924">
            <v>8699586272189</v>
          </cell>
          <cell r="B3924" t="str">
            <v>J01DD07</v>
          </cell>
          <cell r="C3924" t="str">
            <v>ceftizoxime</v>
          </cell>
          <cell r="D3924" t="str">
            <v>REFERANS</v>
          </cell>
          <cell r="E3924" t="str">
            <v>FIYAT KORUMALI URUN</v>
          </cell>
          <cell r="F3924">
            <v>4</v>
          </cell>
          <cell r="G3924">
            <v>2</v>
          </cell>
          <cell r="H3924">
            <v>2</v>
          </cell>
          <cell r="I3924">
            <v>0</v>
          </cell>
          <cell r="J3924">
            <v>0</v>
          </cell>
          <cell r="K3924">
            <v>0</v>
          </cell>
          <cell r="L3924" t="str">
            <v>CEFIZOX 1 GR IM/IV ENJEKSIYONLUK COZELTI TOZU ICEREN FLAKON</v>
          </cell>
          <cell r="M3924" t="str">
            <v>SEFTIZOKSIM SODYUM</v>
          </cell>
          <cell r="N3924" t="str">
            <v>EİP ECZACIBAŞI İLAÇ PAZARLAMA A.Ş.</v>
          </cell>
          <cell r="O3924">
            <v>1000</v>
          </cell>
          <cell r="P3924" t="str">
            <v>MG</v>
          </cell>
          <cell r="Q3924">
            <v>1</v>
          </cell>
          <cell r="R3924" t="str">
            <v>NORMAL RECETE</v>
          </cell>
          <cell r="S3924" t="str">
            <v>IMAL</v>
          </cell>
          <cell r="T3924" t="str">
            <v>TURKIYE</v>
          </cell>
          <cell r="U3924">
            <v>3.46</v>
          </cell>
          <cell r="V3924">
            <v>3.46</v>
          </cell>
          <cell r="W3924">
            <v>0</v>
          </cell>
          <cell r="X3924" t="str">
            <v>TURKIYE</v>
          </cell>
          <cell r="Y3924">
            <v>0</v>
          </cell>
          <cell r="Z3924">
            <v>0</v>
          </cell>
          <cell r="AA3924">
            <v>13.17</v>
          </cell>
          <cell r="AB3924">
            <v>0</v>
          </cell>
          <cell r="AC3924">
            <v>13.17</v>
          </cell>
        </row>
        <row r="3925">
          <cell r="A3925">
            <v>8699586272172</v>
          </cell>
          <cell r="B3925" t="str">
            <v>J01DD07</v>
          </cell>
          <cell r="C3925" t="str">
            <v>ceftizoxime</v>
          </cell>
          <cell r="D3925" t="str">
            <v>REFERANS</v>
          </cell>
          <cell r="E3925" t="str">
            <v>FIYAT KORUMALI URUN</v>
          </cell>
          <cell r="F3925">
            <v>4</v>
          </cell>
          <cell r="G3925">
            <v>2</v>
          </cell>
          <cell r="H3925">
            <v>2</v>
          </cell>
          <cell r="I3925">
            <v>0</v>
          </cell>
          <cell r="J3925">
            <v>0</v>
          </cell>
          <cell r="K3925">
            <v>0</v>
          </cell>
          <cell r="L3925" t="str">
            <v>CEFIZOX 1 G IM ENJEKSIYONLUK COZELTI TOZU ICEREN FLAKON</v>
          </cell>
          <cell r="M3925" t="str">
            <v>SEFTIZOKSIM SODYUM</v>
          </cell>
          <cell r="N3925" t="str">
            <v>EİP ECZACIBAŞI İLAÇ PAZARLAMA A.Ş.</v>
          </cell>
          <cell r="O3925">
            <v>1000</v>
          </cell>
          <cell r="P3925" t="str">
            <v>MG</v>
          </cell>
          <cell r="Q3925">
            <v>1</v>
          </cell>
          <cell r="R3925" t="str">
            <v>NORMAL RECETE</v>
          </cell>
          <cell r="S3925" t="str">
            <v>IMAL</v>
          </cell>
          <cell r="T3925" t="str">
            <v>TURKIYE</v>
          </cell>
          <cell r="U3925">
            <v>3.46</v>
          </cell>
          <cell r="V3925">
            <v>3.46</v>
          </cell>
          <cell r="W3925">
            <v>0</v>
          </cell>
          <cell r="X3925" t="str">
            <v>TURKIYE</v>
          </cell>
          <cell r="Y3925">
            <v>0</v>
          </cell>
          <cell r="Z3925">
            <v>0</v>
          </cell>
          <cell r="AA3925">
            <v>13.17</v>
          </cell>
          <cell r="AB3925">
            <v>0</v>
          </cell>
          <cell r="AC3925">
            <v>13.17</v>
          </cell>
        </row>
        <row r="3926">
          <cell r="A3926">
            <v>8699559120011</v>
          </cell>
          <cell r="B3926" t="str">
            <v>M03BX30</v>
          </cell>
          <cell r="C3926" t="str">
            <v>fenyramidol</v>
          </cell>
          <cell r="D3926" t="str">
            <v>REFERANS</v>
          </cell>
          <cell r="E3926" t="str">
            <v>FIYAT KORUMALI URUN</v>
          </cell>
          <cell r="F3926">
            <v>0</v>
          </cell>
          <cell r="G3926">
            <v>2</v>
          </cell>
          <cell r="H3926">
            <v>1</v>
          </cell>
          <cell r="I3926">
            <v>0</v>
          </cell>
          <cell r="J3926">
            <v>0</v>
          </cell>
          <cell r="K3926">
            <v>0</v>
          </cell>
          <cell r="L3926" t="str">
            <v>CABRAL 400 MG 24 DRAJE</v>
          </cell>
          <cell r="M3926" t="str">
            <v>FENIRAMIDOL HCL</v>
          </cell>
          <cell r="N3926" t="str">
            <v>RECORDATİ İLAÇ SANAYİ VE TİCARET ANONİM ŞİRKETİ</v>
          </cell>
          <cell r="O3926">
            <v>400</v>
          </cell>
          <cell r="P3926" t="str">
            <v>MG</v>
          </cell>
          <cell r="Q3926">
            <v>24</v>
          </cell>
          <cell r="R3926" t="str">
            <v>NORMAL RECETE</v>
          </cell>
          <cell r="S3926" t="str">
            <v>IMAL</v>
          </cell>
          <cell r="T3926" t="str">
            <v>AZERBAYCAN</v>
          </cell>
          <cell r="U3926">
            <v>5.6</v>
          </cell>
          <cell r="V3926">
            <v>5.6</v>
          </cell>
          <cell r="W3926">
            <v>4.4800000000000004</v>
          </cell>
          <cell r="X3926" t="str">
            <v>AZERBAYCAN</v>
          </cell>
          <cell r="Y3926">
            <v>0</v>
          </cell>
          <cell r="Z3926">
            <v>0</v>
          </cell>
          <cell r="AA3926">
            <v>15.8</v>
          </cell>
          <cell r="AB3926">
            <v>0</v>
          </cell>
          <cell r="AC3926">
            <v>15.8</v>
          </cell>
        </row>
        <row r="3927">
          <cell r="A3927">
            <v>8699514610113</v>
          </cell>
          <cell r="B3927" t="str">
            <v>S01EE01</v>
          </cell>
          <cell r="C3927" t="str">
            <v>latanoprost</v>
          </cell>
          <cell r="D3927" t="str">
            <v>ESDEGER</v>
          </cell>
          <cell r="E3927" t="str">
            <v>FIYAT KORUMASIZ URUN</v>
          </cell>
          <cell r="F3927">
            <v>0</v>
          </cell>
          <cell r="G3927">
            <v>1</v>
          </cell>
          <cell r="H3927">
            <v>1</v>
          </cell>
          <cell r="I3927">
            <v>0</v>
          </cell>
          <cell r="J3927">
            <v>0</v>
          </cell>
          <cell r="K3927">
            <v>0</v>
          </cell>
          <cell r="L3927" t="str">
            <v>OFTAGEN STERIL OFTALMIK SOLUSYON 2,5 ML</v>
          </cell>
          <cell r="M3927" t="str">
            <v>LATANOPROST</v>
          </cell>
          <cell r="N3927" t="str">
            <v>ABDİ İBRAHİM İLAÇ SANAYİ VE TİCARET A.Ş</v>
          </cell>
          <cell r="O3927">
            <v>0.05</v>
          </cell>
          <cell r="P3927" t="str">
            <v>MG/ML</v>
          </cell>
          <cell r="Q3927">
            <v>1</v>
          </cell>
          <cell r="R3927" t="str">
            <v>NORMAL RECETE</v>
          </cell>
          <cell r="S3927" t="str">
            <v>IMAL</v>
          </cell>
          <cell r="T3927" t="str">
            <v>YUNANISTAN</v>
          </cell>
          <cell r="U3927">
            <v>4.54</v>
          </cell>
          <cell r="V3927">
            <v>12.26</v>
          </cell>
          <cell r="W3927">
            <v>4.54</v>
          </cell>
          <cell r="X3927" t="str">
            <v>FRANSA</v>
          </cell>
          <cell r="Y3927">
            <v>0</v>
          </cell>
          <cell r="Z3927">
            <v>0</v>
          </cell>
          <cell r="AA3927">
            <v>17.309999999999999</v>
          </cell>
          <cell r="AB3927">
            <v>0</v>
          </cell>
          <cell r="AC3927">
            <v>17.309999999999999</v>
          </cell>
        </row>
        <row r="3928">
          <cell r="A3928">
            <v>8690632991054</v>
          </cell>
          <cell r="B3928" t="str">
            <v>V06DB</v>
          </cell>
          <cell r="C3928" t="str">
            <v>fat/carbohydrates/proteins/minerals/vitamins, combinations</v>
          </cell>
          <cell r="D3928" t="str">
            <v>REFERANS</v>
          </cell>
          <cell r="E3928" t="str">
            <v>FIYAT KORUMASIZ URUN</v>
          </cell>
          <cell r="F3928">
            <v>9</v>
          </cell>
          <cell r="G3928">
            <v>2</v>
          </cell>
          <cell r="H3928">
            <v>1</v>
          </cell>
          <cell r="I3928">
            <v>0</v>
          </cell>
          <cell r="J3928">
            <v>0</v>
          </cell>
          <cell r="K3928">
            <v>0</v>
          </cell>
          <cell r="L3928" t="str">
            <v>RESOURCE 2.0 VANILYA AROMALI 200 ML</v>
          </cell>
          <cell r="M3928" t="str">
            <v>ENTERAL BESLENME</v>
          </cell>
          <cell r="N3928" t="str">
            <v>NESTLE TÜRKİYE GIDA SANAYİ A.Ş.</v>
          </cell>
          <cell r="O3928">
            <v>200</v>
          </cell>
          <cell r="P3928" t="str">
            <v>ML</v>
          </cell>
          <cell r="Q3928">
            <v>1</v>
          </cell>
          <cell r="R3928" t="str">
            <v>NORMAL RECETE</v>
          </cell>
          <cell r="S3928" t="str">
            <v>ITHAL</v>
          </cell>
          <cell r="T3928" t="str">
            <v>FRANSA</v>
          </cell>
          <cell r="U3928">
            <v>1.72</v>
          </cell>
          <cell r="V3928">
            <v>1.72</v>
          </cell>
          <cell r="W3928">
            <v>1.72</v>
          </cell>
          <cell r="X3928" t="str">
            <v>FRANSA</v>
          </cell>
          <cell r="Y3928">
            <v>0</v>
          </cell>
          <cell r="Z3928">
            <v>0</v>
          </cell>
          <cell r="AA3928">
            <v>6.55</v>
          </cell>
          <cell r="AB3928">
            <v>0</v>
          </cell>
          <cell r="AC3928">
            <v>6.55</v>
          </cell>
        </row>
      </sheetData>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786"/>
  <sheetViews>
    <sheetView showGridLines="0" tabSelected="1" zoomScale="82" zoomScaleNormal="82" workbookViewId="0">
      <pane ySplit="1" topLeftCell="A2" activePane="bottomLeft" state="frozen"/>
      <selection activeCell="O1" sqref="O1"/>
      <selection pane="bottomLeft"/>
    </sheetView>
  </sheetViews>
  <sheetFormatPr defaultColWidth="14.44140625" defaultRowHeight="15" customHeight="1"/>
  <cols>
    <col min="1" max="1" width="57.6640625" style="21" customWidth="1"/>
    <col min="2" max="2" width="21.33203125" style="21" customWidth="1"/>
    <col min="3" max="3" width="10.44140625" style="21" customWidth="1"/>
    <col min="4" max="16384" width="14.44140625" style="21"/>
  </cols>
  <sheetData>
    <row r="1" spans="1:3" s="151" customFormat="1" ht="81.75" customHeight="1">
      <c r="A1" s="42" t="s">
        <v>8</v>
      </c>
      <c r="B1" s="42" t="s">
        <v>10</v>
      </c>
      <c r="C1" s="43" t="s">
        <v>63</v>
      </c>
    </row>
    <row r="2" spans="1:3" ht="49.5" customHeight="1">
      <c r="A2" s="19" t="s">
        <v>18786</v>
      </c>
      <c r="B2" s="18" t="s">
        <v>20014</v>
      </c>
      <c r="C2" s="38">
        <v>1.6</v>
      </c>
    </row>
    <row r="3" spans="1:3" ht="49.5" customHeight="1">
      <c r="A3" s="19" t="s">
        <v>15098</v>
      </c>
      <c r="B3" s="18" t="s">
        <v>20014</v>
      </c>
      <c r="C3" s="38">
        <v>1.6</v>
      </c>
    </row>
    <row r="4" spans="1:3" ht="49.5" customHeight="1">
      <c r="A4" s="19" t="s">
        <v>21975</v>
      </c>
      <c r="B4" s="18" t="s">
        <v>20014</v>
      </c>
      <c r="C4" s="38">
        <v>1.47</v>
      </c>
    </row>
    <row r="5" spans="1:3" ht="49.5" customHeight="1">
      <c r="A5" s="19" t="s">
        <v>21976</v>
      </c>
      <c r="B5" s="18" t="s">
        <v>20014</v>
      </c>
      <c r="C5" s="38">
        <v>1.21</v>
      </c>
    </row>
    <row r="6" spans="1:3" ht="47.25" customHeight="1">
      <c r="A6" s="19" t="s">
        <v>15099</v>
      </c>
      <c r="B6" s="18" t="s">
        <v>20014</v>
      </c>
      <c r="C6" s="38">
        <v>0.8</v>
      </c>
    </row>
    <row r="7" spans="1:3" ht="47.25" customHeight="1">
      <c r="A7" s="19" t="s">
        <v>15100</v>
      </c>
      <c r="B7" s="18" t="s">
        <v>20014</v>
      </c>
      <c r="C7" s="38">
        <v>0.66</v>
      </c>
    </row>
    <row r="8" spans="1:3" ht="49.5" customHeight="1">
      <c r="A8" s="19" t="s">
        <v>2216</v>
      </c>
      <c r="B8" s="18" t="s">
        <v>19977</v>
      </c>
      <c r="C8" s="38">
        <v>1.9</v>
      </c>
    </row>
    <row r="9" spans="1:3" ht="49.5" customHeight="1">
      <c r="A9" s="19" t="s">
        <v>15101</v>
      </c>
      <c r="B9" s="18" t="s">
        <v>19977</v>
      </c>
      <c r="C9" s="38">
        <v>1.75</v>
      </c>
    </row>
    <row r="10" spans="1:3" ht="49.5" customHeight="1">
      <c r="A10" s="19" t="s">
        <v>2213</v>
      </c>
      <c r="B10" s="18" t="s">
        <v>19977</v>
      </c>
      <c r="C10" s="38">
        <v>1.35</v>
      </c>
    </row>
    <row r="11" spans="1:3" ht="47.25" customHeight="1">
      <c r="A11" s="19" t="s">
        <v>2218</v>
      </c>
      <c r="B11" s="18" t="s">
        <v>19977</v>
      </c>
      <c r="C11" s="38">
        <v>1.04</v>
      </c>
    </row>
    <row r="12" spans="1:3" ht="49.5" customHeight="1">
      <c r="A12" s="19" t="s">
        <v>2215</v>
      </c>
      <c r="B12" s="18" t="s">
        <v>19977</v>
      </c>
      <c r="C12" s="38">
        <v>1.64</v>
      </c>
    </row>
    <row r="13" spans="1:3" ht="49.5" customHeight="1">
      <c r="A13" s="19" t="s">
        <v>15102</v>
      </c>
      <c r="B13" s="18" t="s">
        <v>19977</v>
      </c>
      <c r="C13" s="38">
        <v>1.34</v>
      </c>
    </row>
    <row r="14" spans="1:3" ht="49.5" customHeight="1">
      <c r="A14" s="19" t="s">
        <v>2210</v>
      </c>
      <c r="B14" s="18" t="s">
        <v>19977</v>
      </c>
      <c r="C14" s="38">
        <v>1.17</v>
      </c>
    </row>
    <row r="15" spans="1:3" ht="49.5" customHeight="1">
      <c r="A15" s="19" t="s">
        <v>15103</v>
      </c>
      <c r="B15" s="18" t="s">
        <v>19977</v>
      </c>
      <c r="C15" s="38">
        <v>0.84</v>
      </c>
    </row>
    <row r="16" spans="1:3" ht="49.5" customHeight="1">
      <c r="A16" s="19" t="s">
        <v>2212</v>
      </c>
      <c r="B16" s="18" t="s">
        <v>19977</v>
      </c>
      <c r="C16" s="38">
        <v>1.23</v>
      </c>
    </row>
    <row r="17" spans="1:3" ht="49.5" customHeight="1">
      <c r="A17" s="19" t="s">
        <v>2217</v>
      </c>
      <c r="B17" s="18" t="s">
        <v>19977</v>
      </c>
      <c r="C17" s="38">
        <v>0.91</v>
      </c>
    </row>
    <row r="18" spans="1:3" ht="49.5" customHeight="1">
      <c r="A18" s="19" t="s">
        <v>21977</v>
      </c>
      <c r="B18" s="18" t="s">
        <v>19998</v>
      </c>
      <c r="C18" s="38">
        <v>1.75</v>
      </c>
    </row>
    <row r="19" spans="1:3" ht="49.5" customHeight="1">
      <c r="A19" s="19" t="s">
        <v>21978</v>
      </c>
      <c r="B19" s="18" t="s">
        <v>19998</v>
      </c>
      <c r="C19" s="38">
        <v>1.34</v>
      </c>
    </row>
    <row r="20" spans="1:3" ht="49.5" customHeight="1">
      <c r="A20" s="19" t="s">
        <v>21979</v>
      </c>
      <c r="B20" s="18" t="s">
        <v>20045</v>
      </c>
      <c r="C20" s="38">
        <v>1.88</v>
      </c>
    </row>
    <row r="21" spans="1:3" ht="49.5" customHeight="1">
      <c r="A21" s="19" t="s">
        <v>21011</v>
      </c>
      <c r="B21" s="18" t="s">
        <v>19998</v>
      </c>
      <c r="C21" s="38">
        <v>2.37</v>
      </c>
    </row>
    <row r="22" spans="1:3" ht="49.5" customHeight="1">
      <c r="A22" s="19" t="s">
        <v>21981</v>
      </c>
      <c r="B22" s="18" t="s">
        <v>19998</v>
      </c>
      <c r="C22" s="38">
        <v>1.61</v>
      </c>
    </row>
    <row r="23" spans="1:3" ht="49.5" customHeight="1">
      <c r="A23" s="19" t="s">
        <v>21980</v>
      </c>
      <c r="B23" s="18" t="s">
        <v>19998</v>
      </c>
      <c r="C23" s="38">
        <v>1.21</v>
      </c>
    </row>
    <row r="24" spans="1:3" ht="49.5" customHeight="1">
      <c r="A24" s="19" t="s">
        <v>3185</v>
      </c>
      <c r="B24" s="18" t="s">
        <v>20045</v>
      </c>
      <c r="C24" s="38">
        <v>1.45</v>
      </c>
    </row>
    <row r="25" spans="1:3" ht="49.5" customHeight="1">
      <c r="A25" s="19" t="s">
        <v>21973</v>
      </c>
      <c r="B25" s="18" t="s">
        <v>19960</v>
      </c>
      <c r="C25" s="38">
        <v>0.84</v>
      </c>
    </row>
    <row r="26" spans="1:3" ht="49.5" customHeight="1">
      <c r="A26" s="19" t="s">
        <v>21974</v>
      </c>
      <c r="B26" s="18" t="s">
        <v>19960</v>
      </c>
      <c r="C26" s="38">
        <v>0.9</v>
      </c>
    </row>
    <row r="27" spans="1:3" ht="49.5" customHeight="1">
      <c r="A27" s="19" t="s">
        <v>21982</v>
      </c>
      <c r="B27" s="18" t="s">
        <v>19960</v>
      </c>
      <c r="C27" s="38">
        <v>1.02</v>
      </c>
    </row>
    <row r="28" spans="1:3" ht="49.5" customHeight="1">
      <c r="A28" s="19" t="s">
        <v>3266</v>
      </c>
      <c r="B28" s="18" t="s">
        <v>19960</v>
      </c>
      <c r="C28" s="38">
        <v>1.81</v>
      </c>
    </row>
    <row r="29" spans="1:3" ht="47.25" customHeight="1">
      <c r="A29" s="19" t="s">
        <v>3184</v>
      </c>
      <c r="B29" s="18" t="s">
        <v>20045</v>
      </c>
      <c r="C29" s="38">
        <v>1.92</v>
      </c>
    </row>
    <row r="30" spans="1:3" ht="49.5" customHeight="1">
      <c r="A30" s="19" t="s">
        <v>3183</v>
      </c>
      <c r="B30" s="18" t="s">
        <v>20045</v>
      </c>
      <c r="C30" s="38">
        <v>1.78</v>
      </c>
    </row>
    <row r="31" spans="1:3" ht="47.25" customHeight="1">
      <c r="A31" s="19" t="s">
        <v>14414</v>
      </c>
      <c r="B31" s="18" t="s">
        <v>20020</v>
      </c>
      <c r="C31" s="38">
        <v>2.98</v>
      </c>
    </row>
    <row r="32" spans="1:3" ht="47.25" customHeight="1">
      <c r="A32" s="19" t="s">
        <v>4995</v>
      </c>
      <c r="B32" s="18" t="s">
        <v>20014</v>
      </c>
      <c r="C32" s="38">
        <v>1.73</v>
      </c>
    </row>
    <row r="33" spans="1:3" ht="49.5" customHeight="1">
      <c r="A33" s="19" t="s">
        <v>13810</v>
      </c>
      <c r="B33" s="18" t="s">
        <v>20014</v>
      </c>
      <c r="C33" s="38">
        <v>1.59</v>
      </c>
    </row>
    <row r="34" spans="1:3" ht="49.5" customHeight="1">
      <c r="A34" s="19" t="s">
        <v>3144</v>
      </c>
      <c r="B34" s="18" t="s">
        <v>20045</v>
      </c>
      <c r="C34" s="38">
        <v>0.95</v>
      </c>
    </row>
    <row r="35" spans="1:3" ht="49.5" customHeight="1">
      <c r="A35" s="19" t="s">
        <v>14142</v>
      </c>
      <c r="B35" s="18" t="s">
        <v>20014</v>
      </c>
      <c r="C35" s="38">
        <v>1.78</v>
      </c>
    </row>
    <row r="36" spans="1:3" ht="49.5" customHeight="1">
      <c r="A36" s="19" t="s">
        <v>14143</v>
      </c>
      <c r="B36" s="18" t="s">
        <v>20014</v>
      </c>
      <c r="C36" s="38">
        <v>1.55</v>
      </c>
    </row>
    <row r="37" spans="1:3" ht="49.5" customHeight="1">
      <c r="A37" s="19" t="s">
        <v>3143</v>
      </c>
      <c r="B37" s="18" t="s">
        <v>20045</v>
      </c>
      <c r="C37" s="38">
        <v>1.26</v>
      </c>
    </row>
    <row r="38" spans="1:3" ht="49.5" customHeight="1">
      <c r="A38" s="19" t="s">
        <v>21983</v>
      </c>
      <c r="B38" s="18" t="s">
        <v>20014</v>
      </c>
      <c r="C38" s="38">
        <v>0.91</v>
      </c>
    </row>
    <row r="39" spans="1:3" ht="49.5" customHeight="1">
      <c r="A39" s="19" t="s">
        <v>21984</v>
      </c>
      <c r="B39" s="18" t="s">
        <v>20014</v>
      </c>
      <c r="C39" s="38">
        <v>0.77</v>
      </c>
    </row>
    <row r="40" spans="1:3" ht="49.5" customHeight="1">
      <c r="A40" s="19" t="s">
        <v>13811</v>
      </c>
      <c r="B40" s="18" t="s">
        <v>20020</v>
      </c>
      <c r="C40" s="38">
        <v>1.19</v>
      </c>
    </row>
    <row r="41" spans="1:3" ht="49.5" customHeight="1">
      <c r="A41" s="19" t="s">
        <v>13812</v>
      </c>
      <c r="B41" s="18" t="s">
        <v>20020</v>
      </c>
      <c r="C41" s="38">
        <v>0.93</v>
      </c>
    </row>
    <row r="42" spans="1:3" ht="49.5" customHeight="1">
      <c r="A42" s="19" t="s">
        <v>14144</v>
      </c>
      <c r="B42" s="18" t="s">
        <v>20020</v>
      </c>
      <c r="C42" s="38">
        <v>1.73</v>
      </c>
    </row>
    <row r="43" spans="1:3" ht="49.5" customHeight="1">
      <c r="A43" s="19" t="s">
        <v>14145</v>
      </c>
      <c r="B43" s="18" t="s">
        <v>20020</v>
      </c>
      <c r="C43" s="38">
        <v>1.59</v>
      </c>
    </row>
    <row r="44" spans="1:3" ht="49.5" customHeight="1">
      <c r="A44" s="19" t="s">
        <v>13813</v>
      </c>
      <c r="B44" s="18" t="s">
        <v>20020</v>
      </c>
      <c r="C44" s="38">
        <v>1.32</v>
      </c>
    </row>
    <row r="45" spans="1:3" ht="49.5" customHeight="1">
      <c r="A45" s="19" t="s">
        <v>13814</v>
      </c>
      <c r="B45" s="18" t="s">
        <v>20020</v>
      </c>
      <c r="C45" s="38">
        <v>1</v>
      </c>
    </row>
    <row r="46" spans="1:3" ht="49.5" customHeight="1">
      <c r="A46" s="19" t="s">
        <v>13815</v>
      </c>
      <c r="B46" s="18" t="s">
        <v>20020</v>
      </c>
      <c r="C46" s="38">
        <v>1.88</v>
      </c>
    </row>
    <row r="47" spans="1:3" ht="49.5" customHeight="1">
      <c r="A47" s="19" t="s">
        <v>13816</v>
      </c>
      <c r="B47" s="18" t="s">
        <v>20020</v>
      </c>
      <c r="C47" s="38">
        <v>1.59</v>
      </c>
    </row>
    <row r="48" spans="1:3" ht="49.5" customHeight="1">
      <c r="A48" s="19" t="s">
        <v>13817</v>
      </c>
      <c r="B48" s="18" t="s">
        <v>20020</v>
      </c>
      <c r="C48" s="38">
        <v>1.88</v>
      </c>
    </row>
    <row r="49" spans="1:3" ht="49.5" customHeight="1">
      <c r="A49" s="19" t="s">
        <v>13818</v>
      </c>
      <c r="B49" s="18" t="s">
        <v>20020</v>
      </c>
      <c r="C49" s="38">
        <v>1.59</v>
      </c>
    </row>
    <row r="50" spans="1:3" ht="49.5" customHeight="1">
      <c r="A50" s="19" t="s">
        <v>13819</v>
      </c>
      <c r="B50" s="18" t="s">
        <v>19998</v>
      </c>
      <c r="C50" s="38">
        <v>1.85</v>
      </c>
    </row>
    <row r="51" spans="1:3" ht="49.5" customHeight="1">
      <c r="A51" s="19" t="s">
        <v>13820</v>
      </c>
      <c r="B51" s="18" t="s">
        <v>19998</v>
      </c>
      <c r="C51" s="38">
        <v>1.21</v>
      </c>
    </row>
    <row r="52" spans="1:3" ht="49.5" customHeight="1">
      <c r="A52" s="19" t="s">
        <v>2343</v>
      </c>
      <c r="B52" s="18" t="s">
        <v>20020</v>
      </c>
      <c r="C52" s="38">
        <v>1.88</v>
      </c>
    </row>
    <row r="53" spans="1:3" ht="49.5" customHeight="1">
      <c r="A53" s="19" t="s">
        <v>2346</v>
      </c>
      <c r="B53" s="18" t="s">
        <v>20020</v>
      </c>
      <c r="C53" s="38">
        <v>1.59</v>
      </c>
    </row>
    <row r="54" spans="1:3" ht="49.5" customHeight="1">
      <c r="A54" s="19" t="s">
        <v>13821</v>
      </c>
      <c r="B54" s="18" t="s">
        <v>20014</v>
      </c>
      <c r="C54" s="38">
        <v>1.75</v>
      </c>
    </row>
    <row r="55" spans="1:3" ht="49.5" customHeight="1">
      <c r="A55" s="19" t="s">
        <v>13822</v>
      </c>
      <c r="B55" s="18" t="s">
        <v>20014</v>
      </c>
      <c r="C55" s="38">
        <v>1.69</v>
      </c>
    </row>
    <row r="56" spans="1:3" ht="49.5" customHeight="1">
      <c r="A56" s="19" t="s">
        <v>13823</v>
      </c>
      <c r="B56" s="18" t="s">
        <v>19998</v>
      </c>
      <c r="C56" s="38">
        <v>1.86</v>
      </c>
    </row>
    <row r="57" spans="1:3" ht="49.5" customHeight="1">
      <c r="A57" s="19" t="s">
        <v>4996</v>
      </c>
      <c r="B57" s="18" t="s">
        <v>20014</v>
      </c>
      <c r="C57" s="38">
        <v>1.02</v>
      </c>
    </row>
    <row r="58" spans="1:3" ht="49.5" customHeight="1">
      <c r="A58" s="19" t="s">
        <v>4997</v>
      </c>
      <c r="B58" s="18" t="s">
        <v>20014</v>
      </c>
      <c r="C58" s="38">
        <v>0.86</v>
      </c>
    </row>
    <row r="59" spans="1:3" ht="49.5" customHeight="1">
      <c r="A59" s="19" t="s">
        <v>2347</v>
      </c>
      <c r="B59" s="18" t="s">
        <v>20020</v>
      </c>
      <c r="C59" s="38">
        <v>1.88</v>
      </c>
    </row>
    <row r="60" spans="1:3" ht="49.5" customHeight="1">
      <c r="A60" s="19" t="s">
        <v>2348</v>
      </c>
      <c r="B60" s="18" t="s">
        <v>20020</v>
      </c>
      <c r="C60" s="38">
        <v>1.59</v>
      </c>
    </row>
    <row r="61" spans="1:3" ht="49.5" customHeight="1">
      <c r="A61" s="19" t="s">
        <v>14697</v>
      </c>
      <c r="B61" s="18" t="s">
        <v>20020</v>
      </c>
      <c r="C61" s="38">
        <v>2.56</v>
      </c>
    </row>
    <row r="62" spans="1:3" ht="49.5" customHeight="1">
      <c r="A62" s="19" t="s">
        <v>14698</v>
      </c>
      <c r="B62" s="18" t="s">
        <v>20020</v>
      </c>
      <c r="C62" s="38">
        <v>2.41</v>
      </c>
    </row>
    <row r="63" spans="1:3" ht="49.5" customHeight="1">
      <c r="A63" s="19" t="s">
        <v>14699</v>
      </c>
      <c r="B63" s="18" t="s">
        <v>20020</v>
      </c>
      <c r="C63" s="38">
        <v>2.2000000000000002</v>
      </c>
    </row>
    <row r="64" spans="1:3" ht="49.5" customHeight="1">
      <c r="A64" s="19" t="s">
        <v>14700</v>
      </c>
      <c r="B64" s="18" t="s">
        <v>20020</v>
      </c>
      <c r="C64" s="38">
        <v>1.92</v>
      </c>
    </row>
    <row r="65" spans="1:3" ht="49.5" customHeight="1">
      <c r="A65" s="19" t="s">
        <v>14701</v>
      </c>
      <c r="B65" s="18" t="s">
        <v>20020</v>
      </c>
      <c r="C65" s="38">
        <v>1.64</v>
      </c>
    </row>
    <row r="66" spans="1:3" ht="49.5" customHeight="1">
      <c r="A66" s="19" t="s">
        <v>14702</v>
      </c>
      <c r="B66" s="18" t="s">
        <v>20020</v>
      </c>
      <c r="C66" s="38">
        <v>1.35</v>
      </c>
    </row>
    <row r="67" spans="1:3" ht="49.5" customHeight="1">
      <c r="A67" s="19" t="s">
        <v>21985</v>
      </c>
      <c r="B67" s="18" t="s">
        <v>20020</v>
      </c>
      <c r="C67" s="38">
        <v>1.2</v>
      </c>
    </row>
    <row r="68" spans="1:3" ht="49.5" customHeight="1">
      <c r="A68" s="19" t="s">
        <v>21986</v>
      </c>
      <c r="B68" s="18" t="s">
        <v>20020</v>
      </c>
      <c r="C68" s="38">
        <v>0.88</v>
      </c>
    </row>
    <row r="69" spans="1:3" ht="49.5" customHeight="1">
      <c r="A69" s="19" t="s">
        <v>14703</v>
      </c>
      <c r="B69" s="18" t="s">
        <v>20020</v>
      </c>
      <c r="C69" s="38">
        <v>1.56</v>
      </c>
    </row>
    <row r="70" spans="1:3" ht="49.5" customHeight="1">
      <c r="A70" s="19" t="s">
        <v>14704</v>
      </c>
      <c r="B70" s="18" t="s">
        <v>20020</v>
      </c>
      <c r="C70" s="38">
        <v>1.26</v>
      </c>
    </row>
    <row r="71" spans="1:3" ht="49.5" customHeight="1">
      <c r="A71" s="19" t="s">
        <v>14705</v>
      </c>
      <c r="B71" s="18" t="s">
        <v>20020</v>
      </c>
      <c r="C71" s="38">
        <v>2.2000000000000002</v>
      </c>
    </row>
    <row r="72" spans="1:3" ht="49.5" customHeight="1">
      <c r="A72" s="19" t="s">
        <v>14706</v>
      </c>
      <c r="B72" s="18" t="s">
        <v>20020</v>
      </c>
      <c r="C72" s="38">
        <v>1.92</v>
      </c>
    </row>
    <row r="73" spans="1:3" ht="49.5" customHeight="1">
      <c r="A73" s="19" t="s">
        <v>5057</v>
      </c>
      <c r="B73" s="18" t="s">
        <v>20014</v>
      </c>
      <c r="C73" s="38">
        <v>2.56</v>
      </c>
    </row>
    <row r="74" spans="1:3" ht="49.5" customHeight="1">
      <c r="A74" s="19" t="s">
        <v>5059</v>
      </c>
      <c r="B74" s="18" t="s">
        <v>20014</v>
      </c>
      <c r="C74" s="38">
        <v>2.41</v>
      </c>
    </row>
    <row r="75" spans="1:3" ht="49.5" customHeight="1">
      <c r="A75" s="19" t="s">
        <v>5055</v>
      </c>
      <c r="B75" s="18" t="s">
        <v>20014</v>
      </c>
      <c r="C75" s="38">
        <v>1.98</v>
      </c>
    </row>
    <row r="76" spans="1:3" ht="49.5" customHeight="1">
      <c r="A76" s="19" t="s">
        <v>5056</v>
      </c>
      <c r="B76" s="18" t="s">
        <v>20014</v>
      </c>
      <c r="C76" s="38">
        <v>1.9</v>
      </c>
    </row>
    <row r="77" spans="1:3" ht="49.5" customHeight="1">
      <c r="A77" s="19" t="s">
        <v>13622</v>
      </c>
      <c r="B77" s="18" t="s">
        <v>20017</v>
      </c>
      <c r="C77" s="38">
        <v>3.39</v>
      </c>
    </row>
    <row r="78" spans="1:3" ht="49.5" customHeight="1">
      <c r="A78" s="19" t="s">
        <v>21987</v>
      </c>
      <c r="B78" s="18" t="s">
        <v>20020</v>
      </c>
      <c r="C78" s="38">
        <v>1.05</v>
      </c>
    </row>
    <row r="79" spans="1:3" ht="49.5" customHeight="1">
      <c r="A79" s="19" t="s">
        <v>21988</v>
      </c>
      <c r="B79" s="18" t="s">
        <v>20020</v>
      </c>
      <c r="C79" s="38">
        <v>0.73</v>
      </c>
    </row>
    <row r="80" spans="1:3" ht="49.5" customHeight="1">
      <c r="A80" s="19" t="s">
        <v>21989</v>
      </c>
      <c r="B80" s="18" t="s">
        <v>20020</v>
      </c>
      <c r="C80" s="38">
        <v>1.1299999999999999</v>
      </c>
    </row>
    <row r="81" spans="1:3" ht="49.5" customHeight="1">
      <c r="A81" s="19" t="s">
        <v>21990</v>
      </c>
      <c r="B81" s="18" t="s">
        <v>20020</v>
      </c>
      <c r="C81" s="38">
        <v>0.85</v>
      </c>
    </row>
    <row r="82" spans="1:3" ht="49.5" customHeight="1">
      <c r="A82" s="19" t="s">
        <v>15105</v>
      </c>
      <c r="B82" s="18" t="s">
        <v>20020</v>
      </c>
      <c r="C82" s="38">
        <v>0.92</v>
      </c>
    </row>
    <row r="83" spans="1:3" ht="49.5" customHeight="1">
      <c r="A83" s="19" t="s">
        <v>15106</v>
      </c>
      <c r="B83" s="18" t="s">
        <v>20020</v>
      </c>
      <c r="C83" s="38">
        <v>0.6</v>
      </c>
    </row>
    <row r="84" spans="1:3" ht="49.5" customHeight="1">
      <c r="A84" s="19" t="s">
        <v>21991</v>
      </c>
      <c r="B84" s="18" t="s">
        <v>20020</v>
      </c>
      <c r="C84" s="38">
        <v>1.05</v>
      </c>
    </row>
    <row r="85" spans="1:3" ht="49.5" customHeight="1">
      <c r="A85" s="19" t="s">
        <v>21992</v>
      </c>
      <c r="B85" s="18" t="s">
        <v>20020</v>
      </c>
      <c r="C85" s="38">
        <v>0.73</v>
      </c>
    </row>
    <row r="86" spans="1:3" ht="49.5" customHeight="1">
      <c r="A86" s="19" t="s">
        <v>5085</v>
      </c>
      <c r="B86" s="18" t="s">
        <v>20014</v>
      </c>
      <c r="C86" s="38">
        <v>1.93</v>
      </c>
    </row>
    <row r="87" spans="1:3" ht="49.5" customHeight="1">
      <c r="A87" s="19" t="s">
        <v>5086</v>
      </c>
      <c r="B87" s="18" t="s">
        <v>20014</v>
      </c>
      <c r="C87" s="38">
        <v>1.79</v>
      </c>
    </row>
    <row r="88" spans="1:3" ht="49.5" customHeight="1">
      <c r="A88" s="19" t="s">
        <v>21993</v>
      </c>
      <c r="B88" s="18" t="s">
        <v>20014</v>
      </c>
      <c r="C88" s="38">
        <v>1.62</v>
      </c>
    </row>
    <row r="89" spans="1:3" ht="49.5" customHeight="1">
      <c r="A89" s="19" t="s">
        <v>21994</v>
      </c>
      <c r="B89" s="18" t="s">
        <v>20014</v>
      </c>
      <c r="C89" s="38">
        <v>1.32</v>
      </c>
    </row>
    <row r="90" spans="1:3" ht="49.5" customHeight="1">
      <c r="A90" s="19" t="s">
        <v>13824</v>
      </c>
      <c r="B90" s="18" t="s">
        <v>20014</v>
      </c>
      <c r="C90" s="38">
        <v>1.64</v>
      </c>
    </row>
    <row r="91" spans="1:3" ht="49.5" customHeight="1">
      <c r="A91" s="19" t="s">
        <v>13825</v>
      </c>
      <c r="B91" s="18" t="s">
        <v>20014</v>
      </c>
      <c r="C91" s="38">
        <v>1.49</v>
      </c>
    </row>
    <row r="92" spans="1:3" ht="49.5" customHeight="1">
      <c r="A92" s="19" t="s">
        <v>13826</v>
      </c>
      <c r="B92" s="18" t="s">
        <v>19998</v>
      </c>
      <c r="C92" s="38">
        <v>1.79</v>
      </c>
    </row>
    <row r="93" spans="1:3" ht="49.5" customHeight="1">
      <c r="A93" s="19" t="s">
        <v>13827</v>
      </c>
      <c r="B93" s="18" t="s">
        <v>20020</v>
      </c>
      <c r="C93" s="38">
        <v>3.26</v>
      </c>
    </row>
    <row r="94" spans="1:3" ht="49.5" customHeight="1">
      <c r="A94" s="19" t="s">
        <v>13828</v>
      </c>
      <c r="B94" s="18" t="s">
        <v>20020</v>
      </c>
      <c r="C94" s="38">
        <v>2.9</v>
      </c>
    </row>
    <row r="95" spans="1:3" ht="49.5" customHeight="1">
      <c r="A95" s="19" t="s">
        <v>13829</v>
      </c>
      <c r="B95" s="18" t="s">
        <v>20020</v>
      </c>
      <c r="C95" s="38">
        <v>1.04</v>
      </c>
    </row>
    <row r="96" spans="1:3" ht="49.5" customHeight="1">
      <c r="A96" s="19" t="s">
        <v>13830</v>
      </c>
      <c r="B96" s="18" t="s">
        <v>20020</v>
      </c>
      <c r="C96" s="38">
        <v>1.9</v>
      </c>
    </row>
    <row r="97" spans="1:3" ht="49.5" customHeight="1">
      <c r="A97" s="19" t="s">
        <v>13831</v>
      </c>
      <c r="B97" s="18" t="s">
        <v>20020</v>
      </c>
      <c r="C97" s="38">
        <v>1.9</v>
      </c>
    </row>
    <row r="98" spans="1:3" ht="49.5" customHeight="1">
      <c r="A98" s="19" t="s">
        <v>13832</v>
      </c>
      <c r="B98" s="18" t="s">
        <v>20020</v>
      </c>
      <c r="C98" s="38">
        <v>1.63</v>
      </c>
    </row>
    <row r="99" spans="1:3" ht="49.5" customHeight="1">
      <c r="A99" s="19" t="s">
        <v>13833</v>
      </c>
      <c r="B99" s="18" t="s">
        <v>20020</v>
      </c>
      <c r="C99" s="38">
        <v>1.63</v>
      </c>
    </row>
    <row r="100" spans="1:3" ht="49.5" customHeight="1">
      <c r="A100" s="19" t="s">
        <v>13834</v>
      </c>
      <c r="B100" s="18" t="s">
        <v>20020</v>
      </c>
      <c r="C100" s="38">
        <v>0.89</v>
      </c>
    </row>
    <row r="101" spans="1:3" ht="49.5" customHeight="1">
      <c r="A101" s="19" t="s">
        <v>13835</v>
      </c>
      <c r="B101" s="18" t="s">
        <v>20014</v>
      </c>
      <c r="C101" s="38">
        <v>0.89</v>
      </c>
    </row>
    <row r="102" spans="1:3" ht="49.5" customHeight="1">
      <c r="A102" s="19" t="s">
        <v>13836</v>
      </c>
      <c r="B102" s="18" t="s">
        <v>20014</v>
      </c>
      <c r="C102" s="38">
        <v>1.04</v>
      </c>
    </row>
    <row r="103" spans="1:3" ht="49.5" customHeight="1">
      <c r="A103" s="19" t="s">
        <v>14041</v>
      </c>
      <c r="B103" s="18" t="s">
        <v>20020</v>
      </c>
      <c r="C103" s="38">
        <v>1.44</v>
      </c>
    </row>
    <row r="104" spans="1:3" ht="49.5" customHeight="1">
      <c r="A104" s="19" t="s">
        <v>14042</v>
      </c>
      <c r="B104" s="18" t="s">
        <v>20020</v>
      </c>
      <c r="C104" s="38">
        <v>1.1100000000000001</v>
      </c>
    </row>
    <row r="105" spans="1:3" ht="49.5" customHeight="1">
      <c r="A105" s="19" t="s">
        <v>14043</v>
      </c>
      <c r="B105" s="18" t="s">
        <v>20020</v>
      </c>
      <c r="C105" s="38">
        <v>1.74</v>
      </c>
    </row>
    <row r="106" spans="1:3" ht="49.5" customHeight="1">
      <c r="A106" s="19" t="s">
        <v>14044</v>
      </c>
      <c r="B106" s="18" t="s">
        <v>20020</v>
      </c>
      <c r="C106" s="38">
        <v>1.44</v>
      </c>
    </row>
    <row r="107" spans="1:3" ht="49.5" customHeight="1">
      <c r="A107" s="19" t="s">
        <v>14045</v>
      </c>
      <c r="B107" s="208" t="s">
        <v>20020</v>
      </c>
      <c r="C107" s="38">
        <v>1.37</v>
      </c>
    </row>
    <row r="108" spans="1:3" ht="49.5" customHeight="1">
      <c r="A108" s="19" t="s">
        <v>14046</v>
      </c>
      <c r="B108" s="208" t="s">
        <v>20020</v>
      </c>
      <c r="C108" s="38">
        <v>1.66</v>
      </c>
    </row>
    <row r="109" spans="1:3" ht="49.5" customHeight="1">
      <c r="A109" s="19" t="s">
        <v>14047</v>
      </c>
      <c r="B109" s="208" t="s">
        <v>20020</v>
      </c>
      <c r="C109" s="38">
        <v>1.04</v>
      </c>
    </row>
    <row r="110" spans="1:3" ht="49.5" customHeight="1">
      <c r="A110" s="19" t="s">
        <v>14048</v>
      </c>
      <c r="B110" s="18" t="s">
        <v>20020</v>
      </c>
      <c r="C110" s="38">
        <v>0.84</v>
      </c>
    </row>
    <row r="111" spans="1:3" ht="49.5" customHeight="1">
      <c r="A111" s="19" t="s">
        <v>14049</v>
      </c>
      <c r="B111" s="18" t="s">
        <v>19998</v>
      </c>
      <c r="C111" s="38">
        <v>1.57</v>
      </c>
    </row>
    <row r="112" spans="1:3" ht="49.5" customHeight="1">
      <c r="A112" s="19" t="s">
        <v>14050</v>
      </c>
      <c r="B112" s="18" t="s">
        <v>19998</v>
      </c>
      <c r="C112" s="38">
        <v>1.27</v>
      </c>
    </row>
    <row r="113" spans="1:3" ht="49.5" customHeight="1">
      <c r="A113" s="19" t="s">
        <v>14051</v>
      </c>
      <c r="B113" s="18" t="s">
        <v>19998</v>
      </c>
      <c r="C113" s="38">
        <v>1.1100000000000001</v>
      </c>
    </row>
    <row r="114" spans="1:3" ht="49.5" customHeight="1">
      <c r="A114" s="19" t="s">
        <v>14052</v>
      </c>
      <c r="B114" s="18" t="s">
        <v>20020</v>
      </c>
      <c r="C114" s="38">
        <v>1.42</v>
      </c>
    </row>
    <row r="115" spans="1:3" ht="49.5" customHeight="1">
      <c r="A115" s="19" t="s">
        <v>14053</v>
      </c>
      <c r="B115" s="18" t="s">
        <v>20020</v>
      </c>
      <c r="C115" s="38">
        <v>1.1200000000000001</v>
      </c>
    </row>
    <row r="116" spans="1:3" ht="49.5" customHeight="1">
      <c r="A116" s="19" t="s">
        <v>14054</v>
      </c>
      <c r="B116" s="18" t="s">
        <v>19998</v>
      </c>
      <c r="C116" s="38">
        <v>1.92</v>
      </c>
    </row>
    <row r="117" spans="1:3" ht="49.5" customHeight="1">
      <c r="A117" s="19" t="s">
        <v>21996</v>
      </c>
      <c r="B117" s="18" t="s">
        <v>19998</v>
      </c>
      <c r="C117" s="38">
        <v>1.57</v>
      </c>
    </row>
    <row r="118" spans="1:3" ht="49.5" customHeight="1">
      <c r="A118" s="19" t="s">
        <v>5037</v>
      </c>
      <c r="B118" s="18" t="s">
        <v>20014</v>
      </c>
      <c r="C118" s="38">
        <v>1.92</v>
      </c>
    </row>
    <row r="119" spans="1:3" ht="49.5" customHeight="1">
      <c r="A119" s="19" t="s">
        <v>5038</v>
      </c>
      <c r="B119" s="18" t="s">
        <v>20014</v>
      </c>
      <c r="C119" s="38">
        <v>1.77</v>
      </c>
    </row>
    <row r="120" spans="1:3" ht="49.5" customHeight="1">
      <c r="A120" s="19" t="s">
        <v>14055</v>
      </c>
      <c r="B120" s="18" t="s">
        <v>19998</v>
      </c>
      <c r="C120" s="38">
        <v>1.77</v>
      </c>
    </row>
    <row r="121" spans="1:3" ht="49.5" customHeight="1">
      <c r="A121" s="19" t="s">
        <v>14170</v>
      </c>
      <c r="B121" s="18" t="s">
        <v>20014</v>
      </c>
      <c r="C121" s="38">
        <v>1.57</v>
      </c>
    </row>
    <row r="122" spans="1:3" ht="49.5" customHeight="1">
      <c r="A122" s="19" t="s">
        <v>14171</v>
      </c>
      <c r="B122" s="18" t="s">
        <v>20014</v>
      </c>
      <c r="C122" s="38">
        <v>1.27</v>
      </c>
    </row>
    <row r="123" spans="1:3" ht="49.5" customHeight="1">
      <c r="A123" s="19" t="s">
        <v>14056</v>
      </c>
      <c r="B123" s="18" t="s">
        <v>19998</v>
      </c>
      <c r="C123" s="38">
        <v>1.27</v>
      </c>
    </row>
    <row r="124" spans="1:3" ht="49.5" customHeight="1">
      <c r="A124" s="19" t="s">
        <v>14057</v>
      </c>
      <c r="B124" s="18" t="s">
        <v>19998</v>
      </c>
      <c r="C124" s="38">
        <v>1.88</v>
      </c>
    </row>
    <row r="125" spans="1:3" ht="49.5" customHeight="1">
      <c r="A125" s="19" t="s">
        <v>21997</v>
      </c>
      <c r="B125" s="18" t="s">
        <v>19998</v>
      </c>
      <c r="C125" s="38">
        <v>1.71</v>
      </c>
    </row>
    <row r="126" spans="1:3" ht="49.5" customHeight="1">
      <c r="A126" s="19" t="s">
        <v>2437</v>
      </c>
      <c r="B126" s="18" t="s">
        <v>20020</v>
      </c>
      <c r="C126" s="38">
        <v>1.68</v>
      </c>
    </row>
    <row r="127" spans="1:3" ht="49.5" customHeight="1">
      <c r="A127" s="19" t="s">
        <v>2439</v>
      </c>
      <c r="B127" s="18" t="s">
        <v>20020</v>
      </c>
      <c r="C127" s="38">
        <v>1.38</v>
      </c>
    </row>
    <row r="128" spans="1:3" ht="49.5" customHeight="1">
      <c r="A128" s="19" t="s">
        <v>14058</v>
      </c>
      <c r="B128" s="18" t="s">
        <v>20020</v>
      </c>
      <c r="C128" s="38">
        <v>1.43</v>
      </c>
    </row>
    <row r="129" spans="1:3" ht="49.5" customHeight="1">
      <c r="A129" s="19" t="s">
        <v>14059</v>
      </c>
      <c r="B129" s="18" t="s">
        <v>20020</v>
      </c>
      <c r="C129" s="38">
        <v>1.07</v>
      </c>
    </row>
    <row r="130" spans="1:3" ht="49.5" customHeight="1">
      <c r="A130" s="19" t="s">
        <v>14060</v>
      </c>
      <c r="B130" s="18" t="s">
        <v>20020</v>
      </c>
      <c r="C130" s="38">
        <v>1.88</v>
      </c>
    </row>
    <row r="131" spans="1:3" ht="49.5" customHeight="1">
      <c r="A131" s="19" t="s">
        <v>14061</v>
      </c>
      <c r="B131" s="18" t="s">
        <v>20020</v>
      </c>
      <c r="C131" s="38">
        <v>1.83</v>
      </c>
    </row>
    <row r="132" spans="1:3" ht="49.5" customHeight="1">
      <c r="A132" s="19" t="s">
        <v>14062</v>
      </c>
      <c r="B132" s="18" t="s">
        <v>20020</v>
      </c>
      <c r="C132" s="38">
        <v>1.78</v>
      </c>
    </row>
    <row r="133" spans="1:3" ht="49.5" customHeight="1">
      <c r="A133" s="19" t="s">
        <v>14063</v>
      </c>
      <c r="B133" s="18" t="s">
        <v>20020</v>
      </c>
      <c r="C133" s="38">
        <v>1.45</v>
      </c>
    </row>
    <row r="134" spans="1:3" ht="49.5" customHeight="1">
      <c r="A134" s="19" t="s">
        <v>2442</v>
      </c>
      <c r="B134" s="18" t="s">
        <v>20020</v>
      </c>
      <c r="C134" s="38">
        <v>1.88</v>
      </c>
    </row>
    <row r="135" spans="1:3" ht="49.5" customHeight="1">
      <c r="A135" s="19" t="s">
        <v>2443</v>
      </c>
      <c r="B135" s="18" t="s">
        <v>20020</v>
      </c>
      <c r="C135" s="38">
        <v>1.81</v>
      </c>
    </row>
    <row r="136" spans="1:3" ht="49.5" customHeight="1">
      <c r="A136" s="19" t="s">
        <v>21998</v>
      </c>
      <c r="B136" s="18" t="s">
        <v>20020</v>
      </c>
      <c r="C136" s="38">
        <v>1.72</v>
      </c>
    </row>
    <row r="137" spans="1:3" ht="49.5" customHeight="1">
      <c r="A137" s="19" t="s">
        <v>21999</v>
      </c>
      <c r="B137" s="18" t="s">
        <v>20020</v>
      </c>
      <c r="C137" s="38">
        <v>1.42</v>
      </c>
    </row>
    <row r="138" spans="1:3" ht="49.5" customHeight="1">
      <c r="A138" s="19" t="s">
        <v>13837</v>
      </c>
      <c r="B138" s="18" t="s">
        <v>20014</v>
      </c>
      <c r="C138" s="38">
        <v>1.9</v>
      </c>
    </row>
    <row r="139" spans="1:3" ht="49.5" customHeight="1">
      <c r="A139" s="19" t="s">
        <v>13838</v>
      </c>
      <c r="B139" s="18" t="s">
        <v>20014</v>
      </c>
      <c r="C139" s="38">
        <v>1.9</v>
      </c>
    </row>
    <row r="140" spans="1:3" ht="49.5" customHeight="1">
      <c r="A140" s="19" t="s">
        <v>13839</v>
      </c>
      <c r="B140" s="18" t="s">
        <v>20014</v>
      </c>
      <c r="C140" s="38">
        <v>1.65</v>
      </c>
    </row>
    <row r="141" spans="1:3" ht="49.5" customHeight="1">
      <c r="A141" s="19" t="s">
        <v>13840</v>
      </c>
      <c r="B141" s="18" t="s">
        <v>20014</v>
      </c>
      <c r="C141" s="38">
        <v>1.49</v>
      </c>
    </row>
    <row r="142" spans="1:3" ht="49.5" customHeight="1">
      <c r="A142" s="19" t="s">
        <v>22001</v>
      </c>
      <c r="B142" s="18" t="s">
        <v>19998</v>
      </c>
      <c r="C142" s="38">
        <v>0.86</v>
      </c>
    </row>
    <row r="143" spans="1:3" ht="49.5" customHeight="1">
      <c r="A143" s="19" t="s">
        <v>22003</v>
      </c>
      <c r="B143" s="18" t="s">
        <v>19998</v>
      </c>
      <c r="C143" s="38">
        <v>1.91</v>
      </c>
    </row>
    <row r="144" spans="1:3" ht="49.5" customHeight="1">
      <c r="A144" s="19" t="s">
        <v>22002</v>
      </c>
      <c r="B144" s="18" t="s">
        <v>19998</v>
      </c>
      <c r="C144" s="38">
        <v>1.32</v>
      </c>
    </row>
    <row r="145" spans="1:3" ht="49.5" customHeight="1">
      <c r="A145" s="19" t="s">
        <v>22000</v>
      </c>
      <c r="B145" s="18" t="s">
        <v>19998</v>
      </c>
      <c r="C145" s="38">
        <v>1.63</v>
      </c>
    </row>
    <row r="146" spans="1:3" ht="49.5" customHeight="1">
      <c r="A146" s="19" t="s">
        <v>14064</v>
      </c>
      <c r="B146" s="18" t="s">
        <v>20020</v>
      </c>
      <c r="C146" s="38">
        <v>1.88</v>
      </c>
    </row>
    <row r="147" spans="1:3" ht="49.5" customHeight="1">
      <c r="A147" s="19" t="s">
        <v>14065</v>
      </c>
      <c r="B147" s="18" t="s">
        <v>20020</v>
      </c>
      <c r="C147" s="38">
        <v>1.84</v>
      </c>
    </row>
    <row r="148" spans="1:3" ht="49.5" customHeight="1">
      <c r="A148" s="19" t="s">
        <v>14066</v>
      </c>
      <c r="B148" s="18" t="s">
        <v>20020</v>
      </c>
      <c r="C148" s="38">
        <v>1.86</v>
      </c>
    </row>
    <row r="149" spans="1:3" ht="49.5" customHeight="1">
      <c r="A149" s="19" t="s">
        <v>14067</v>
      </c>
      <c r="B149" s="18" t="s">
        <v>20020</v>
      </c>
      <c r="C149" s="38">
        <v>1.5</v>
      </c>
    </row>
    <row r="150" spans="1:3" ht="49.5" customHeight="1">
      <c r="A150" s="19" t="s">
        <v>14068</v>
      </c>
      <c r="B150" s="18" t="s">
        <v>20020</v>
      </c>
      <c r="C150" s="38">
        <v>1.72</v>
      </c>
    </row>
    <row r="151" spans="1:3" ht="49.5" customHeight="1">
      <c r="A151" s="19" t="s">
        <v>14069</v>
      </c>
      <c r="B151" s="18" t="s">
        <v>20020</v>
      </c>
      <c r="C151" s="38">
        <v>1.42</v>
      </c>
    </row>
    <row r="152" spans="1:3" ht="49.5" customHeight="1">
      <c r="A152" s="19" t="s">
        <v>2096</v>
      </c>
      <c r="B152" s="18" t="s">
        <v>19977</v>
      </c>
      <c r="C152" s="38">
        <v>1.72</v>
      </c>
    </row>
    <row r="153" spans="1:3" ht="49.5" customHeight="1">
      <c r="A153" s="19" t="s">
        <v>2098</v>
      </c>
      <c r="B153" s="18" t="s">
        <v>19977</v>
      </c>
      <c r="C153" s="38">
        <v>1.42</v>
      </c>
    </row>
    <row r="154" spans="1:3" ht="49.5" customHeight="1">
      <c r="A154" s="19" t="s">
        <v>2097</v>
      </c>
      <c r="B154" s="18" t="s">
        <v>19977</v>
      </c>
      <c r="C154" s="38">
        <v>1.88</v>
      </c>
    </row>
    <row r="155" spans="1:3" ht="49.5" customHeight="1">
      <c r="A155" s="19" t="s">
        <v>2099</v>
      </c>
      <c r="B155" s="18" t="s">
        <v>19977</v>
      </c>
      <c r="C155" s="38">
        <v>1.84</v>
      </c>
    </row>
    <row r="156" spans="1:3" ht="40.5" customHeight="1">
      <c r="A156" s="19" t="s">
        <v>3153</v>
      </c>
      <c r="B156" s="18" t="s">
        <v>20045</v>
      </c>
      <c r="C156" s="38">
        <v>1.9</v>
      </c>
    </row>
    <row r="157" spans="1:3" ht="49.5" customHeight="1">
      <c r="A157" s="19" t="s">
        <v>14016</v>
      </c>
      <c r="B157" s="18" t="s">
        <v>20014</v>
      </c>
      <c r="C157" s="38">
        <v>1.62</v>
      </c>
    </row>
    <row r="158" spans="1:3" ht="49.5" customHeight="1">
      <c r="A158" s="19" t="s">
        <v>22004</v>
      </c>
      <c r="B158" s="18" t="s">
        <v>20045</v>
      </c>
      <c r="C158" s="38">
        <v>1.57</v>
      </c>
    </row>
    <row r="159" spans="1:3" ht="49.5" customHeight="1">
      <c r="A159" s="19" t="s">
        <v>22005</v>
      </c>
      <c r="B159" s="18" t="s">
        <v>20014</v>
      </c>
      <c r="C159" s="38">
        <v>1.46</v>
      </c>
    </row>
    <row r="160" spans="1:3" ht="49.5" customHeight="1">
      <c r="A160" s="19" t="s">
        <v>2404</v>
      </c>
      <c r="B160" s="18" t="s">
        <v>20020</v>
      </c>
      <c r="C160" s="38">
        <v>1.89</v>
      </c>
    </row>
    <row r="161" spans="1:3" ht="49.5" customHeight="1">
      <c r="A161" s="19" t="s">
        <v>14017</v>
      </c>
      <c r="B161" s="18" t="s">
        <v>20020</v>
      </c>
      <c r="C161" s="38">
        <v>1.93</v>
      </c>
    </row>
    <row r="162" spans="1:3" ht="49.5" customHeight="1">
      <c r="A162" s="19" t="s">
        <v>14018</v>
      </c>
      <c r="B162" s="18" t="s">
        <v>20020</v>
      </c>
      <c r="C162" s="38">
        <v>1.89</v>
      </c>
    </row>
    <row r="163" spans="1:3" ht="49.5" customHeight="1">
      <c r="A163" s="19" t="s">
        <v>14019</v>
      </c>
      <c r="B163" s="18" t="s">
        <v>20020</v>
      </c>
      <c r="C163" s="38">
        <v>1.72</v>
      </c>
    </row>
    <row r="164" spans="1:3" ht="49.5" customHeight="1">
      <c r="A164" s="19" t="s">
        <v>14020</v>
      </c>
      <c r="B164" s="18" t="s">
        <v>20020</v>
      </c>
      <c r="C164" s="38">
        <v>1.41</v>
      </c>
    </row>
    <row r="165" spans="1:3" ht="49.5" customHeight="1">
      <c r="A165" s="19" t="s">
        <v>2406</v>
      </c>
      <c r="B165" s="18" t="s">
        <v>20020</v>
      </c>
      <c r="C165" s="38">
        <v>1.93</v>
      </c>
    </row>
    <row r="166" spans="1:3" ht="49.5" customHeight="1">
      <c r="A166" s="19" t="s">
        <v>2410</v>
      </c>
      <c r="B166" s="18" t="s">
        <v>20020</v>
      </c>
      <c r="C166" s="38">
        <v>1.78</v>
      </c>
    </row>
    <row r="167" spans="1:3" ht="49.5" customHeight="1">
      <c r="A167" s="19" t="s">
        <v>2411</v>
      </c>
      <c r="B167" s="18" t="s">
        <v>20020</v>
      </c>
      <c r="C167" s="38">
        <v>1.45</v>
      </c>
    </row>
    <row r="168" spans="1:3" ht="49.5" customHeight="1">
      <c r="A168" s="19" t="s">
        <v>3151</v>
      </c>
      <c r="B168" s="18" t="s">
        <v>20045</v>
      </c>
      <c r="C168" s="38">
        <v>1.96</v>
      </c>
    </row>
    <row r="169" spans="1:3" ht="49.5" customHeight="1">
      <c r="A169" s="19" t="s">
        <v>22006</v>
      </c>
      <c r="B169" s="18" t="s">
        <v>20045</v>
      </c>
      <c r="C169" s="38">
        <v>1.85</v>
      </c>
    </row>
    <row r="170" spans="1:3" ht="49.5" customHeight="1">
      <c r="A170" s="19" t="s">
        <v>3253</v>
      </c>
      <c r="B170" s="18" t="s">
        <v>19960</v>
      </c>
      <c r="C170" s="38">
        <v>0.86</v>
      </c>
    </row>
    <row r="171" spans="1:3" ht="49.5" customHeight="1">
      <c r="A171" s="19" t="s">
        <v>3254</v>
      </c>
      <c r="B171" s="18" t="s">
        <v>19960</v>
      </c>
      <c r="C171" s="38">
        <v>0.96</v>
      </c>
    </row>
    <row r="172" spans="1:3" ht="49.5" customHeight="1">
      <c r="A172" s="19" t="s">
        <v>3257</v>
      </c>
      <c r="B172" s="18" t="s">
        <v>19960</v>
      </c>
      <c r="C172" s="38">
        <v>1.0900000000000001</v>
      </c>
    </row>
    <row r="173" spans="1:3" ht="49.5" customHeight="1">
      <c r="A173" s="19" t="s">
        <v>22008</v>
      </c>
      <c r="B173" s="18" t="s">
        <v>19998</v>
      </c>
      <c r="C173" s="38">
        <v>2.0099999999999998</v>
      </c>
    </row>
    <row r="174" spans="1:3" ht="49.5" customHeight="1">
      <c r="A174" s="19" t="s">
        <v>22007</v>
      </c>
      <c r="B174" s="18" t="s">
        <v>19998</v>
      </c>
      <c r="C174" s="38">
        <v>1.63</v>
      </c>
    </row>
    <row r="175" spans="1:3" ht="49.5" customHeight="1">
      <c r="A175" s="19" t="s">
        <v>22009</v>
      </c>
      <c r="B175" s="18" t="s">
        <v>20045</v>
      </c>
      <c r="C175" s="38">
        <v>1.96</v>
      </c>
    </row>
    <row r="176" spans="1:3" ht="49.5" customHeight="1">
      <c r="A176" s="19" t="s">
        <v>22010</v>
      </c>
      <c r="B176" s="18" t="s">
        <v>20045</v>
      </c>
      <c r="C176" s="38">
        <v>1.79</v>
      </c>
    </row>
    <row r="177" spans="1:3" ht="49.5" customHeight="1">
      <c r="A177" s="19" t="s">
        <v>2091</v>
      </c>
      <c r="B177" s="18" t="s">
        <v>19977</v>
      </c>
      <c r="C177" s="38">
        <v>1.42</v>
      </c>
    </row>
    <row r="178" spans="1:3" ht="49.5" customHeight="1">
      <c r="A178" s="19" t="s">
        <v>2095</v>
      </c>
      <c r="B178" s="18" t="s">
        <v>19977</v>
      </c>
      <c r="C178" s="38">
        <v>1.1200000000000001</v>
      </c>
    </row>
    <row r="179" spans="1:3" ht="49.5" customHeight="1">
      <c r="A179" s="19" t="s">
        <v>2092</v>
      </c>
      <c r="B179" s="18" t="s">
        <v>19977</v>
      </c>
      <c r="C179" s="38">
        <v>1.75</v>
      </c>
    </row>
    <row r="180" spans="1:3" ht="49.5" customHeight="1">
      <c r="A180" s="19" t="s">
        <v>13841</v>
      </c>
      <c r="B180" s="18" t="s">
        <v>19977</v>
      </c>
      <c r="C180" s="38">
        <v>1.46</v>
      </c>
    </row>
    <row r="181" spans="1:3" ht="49.5" customHeight="1">
      <c r="A181" s="19" t="s">
        <v>22011</v>
      </c>
      <c r="B181" s="18" t="s">
        <v>20014</v>
      </c>
      <c r="C181" s="38">
        <v>1.1100000000000001</v>
      </c>
    </row>
    <row r="182" spans="1:3" ht="49.5" customHeight="1">
      <c r="A182" s="19" t="s">
        <v>22012</v>
      </c>
      <c r="B182" s="18" t="s">
        <v>20014</v>
      </c>
      <c r="C182" s="38">
        <v>0.97</v>
      </c>
    </row>
    <row r="183" spans="1:3" ht="49.5" customHeight="1">
      <c r="A183" s="19" t="s">
        <v>13842</v>
      </c>
      <c r="B183" s="18" t="s">
        <v>20020</v>
      </c>
      <c r="C183" s="38">
        <v>1.19</v>
      </c>
    </row>
    <row r="184" spans="1:3" ht="49.5" customHeight="1">
      <c r="A184" s="19" t="s">
        <v>13843</v>
      </c>
      <c r="B184" s="18" t="s">
        <v>20020</v>
      </c>
      <c r="C184" s="38">
        <v>0.87</v>
      </c>
    </row>
    <row r="185" spans="1:3" ht="49.5" customHeight="1">
      <c r="A185" s="19" t="s">
        <v>13844</v>
      </c>
      <c r="B185" s="18" t="s">
        <v>20020</v>
      </c>
      <c r="C185" s="38">
        <v>1.9</v>
      </c>
    </row>
    <row r="186" spans="1:3" ht="49.5" customHeight="1">
      <c r="A186" s="19" t="s">
        <v>13845</v>
      </c>
      <c r="B186" s="18" t="s">
        <v>20020</v>
      </c>
      <c r="C186" s="38">
        <v>1.94</v>
      </c>
    </row>
    <row r="187" spans="1:3" ht="49.5" customHeight="1">
      <c r="A187" s="19" t="s">
        <v>13846</v>
      </c>
      <c r="B187" s="18" t="s">
        <v>20020</v>
      </c>
      <c r="C187" s="38">
        <v>1.91</v>
      </c>
    </row>
    <row r="188" spans="1:3" ht="49.5" customHeight="1">
      <c r="A188" s="19" t="s">
        <v>13847</v>
      </c>
      <c r="B188" s="18" t="s">
        <v>20020</v>
      </c>
      <c r="C188" s="38">
        <v>1.76</v>
      </c>
    </row>
    <row r="189" spans="1:3" ht="49.5" customHeight="1">
      <c r="A189" s="19" t="s">
        <v>13848</v>
      </c>
      <c r="B189" s="18" t="s">
        <v>20020</v>
      </c>
      <c r="C189" s="38">
        <v>1.27</v>
      </c>
    </row>
    <row r="190" spans="1:3" ht="49.5" customHeight="1">
      <c r="A190" s="19" t="s">
        <v>13849</v>
      </c>
      <c r="B190" s="18" t="s">
        <v>20020</v>
      </c>
      <c r="C190" s="38">
        <v>0.96</v>
      </c>
    </row>
    <row r="191" spans="1:3" ht="49.5" customHeight="1">
      <c r="A191" s="19" t="s">
        <v>13850</v>
      </c>
      <c r="B191" s="18" t="s">
        <v>20020</v>
      </c>
      <c r="C191" s="38">
        <v>1.42</v>
      </c>
    </row>
    <row r="192" spans="1:3" ht="49.5" customHeight="1">
      <c r="A192" s="19" t="s">
        <v>13851</v>
      </c>
      <c r="B192" s="18" t="s">
        <v>20020</v>
      </c>
      <c r="C192" s="38">
        <v>1.1200000000000001</v>
      </c>
    </row>
    <row r="193" spans="1:3" ht="49.5" customHeight="1">
      <c r="A193" s="19" t="s">
        <v>13852</v>
      </c>
      <c r="B193" s="18" t="s">
        <v>20020</v>
      </c>
      <c r="C193" s="38">
        <v>0.72</v>
      </c>
    </row>
    <row r="194" spans="1:3" ht="49.5" customHeight="1">
      <c r="A194" s="19" t="s">
        <v>21995</v>
      </c>
      <c r="B194" s="18" t="s">
        <v>20020</v>
      </c>
      <c r="C194" s="38">
        <v>1.04</v>
      </c>
    </row>
    <row r="195" spans="1:3" ht="49.5" customHeight="1">
      <c r="A195" s="19" t="s">
        <v>13853</v>
      </c>
      <c r="B195" s="18" t="s">
        <v>20020</v>
      </c>
      <c r="C195" s="38">
        <v>1.75</v>
      </c>
    </row>
    <row r="196" spans="1:3" ht="49.5" customHeight="1">
      <c r="A196" s="19" t="s">
        <v>13854</v>
      </c>
      <c r="B196" s="18" t="s">
        <v>20020</v>
      </c>
      <c r="C196" s="38">
        <v>1.46</v>
      </c>
    </row>
    <row r="197" spans="1:3" ht="49.5" customHeight="1">
      <c r="A197" s="19" t="s">
        <v>13855</v>
      </c>
      <c r="B197" s="18" t="s">
        <v>20020</v>
      </c>
      <c r="C197" s="38">
        <v>1.34</v>
      </c>
    </row>
    <row r="198" spans="1:3" ht="49.5" customHeight="1">
      <c r="A198" s="19" t="s">
        <v>13856</v>
      </c>
      <c r="B198" s="18" t="s">
        <v>20020</v>
      </c>
      <c r="C198" s="38">
        <v>1.63</v>
      </c>
    </row>
    <row r="199" spans="1:3" ht="49.5" customHeight="1">
      <c r="A199" s="19" t="s">
        <v>18911</v>
      </c>
      <c r="B199" s="18" t="s">
        <v>19977</v>
      </c>
      <c r="C199" s="38">
        <v>1.19</v>
      </c>
    </row>
    <row r="200" spans="1:3" ht="49.5" customHeight="1">
      <c r="A200" s="19" t="s">
        <v>18912</v>
      </c>
      <c r="B200" s="18" t="s">
        <v>19977</v>
      </c>
      <c r="C200" s="38">
        <v>0.87</v>
      </c>
    </row>
    <row r="201" spans="1:3" ht="49.5" customHeight="1">
      <c r="A201" s="19" t="s">
        <v>2093</v>
      </c>
      <c r="B201" s="18" t="s">
        <v>19977</v>
      </c>
      <c r="C201" s="38">
        <v>1.94</v>
      </c>
    </row>
    <row r="202" spans="1:3" ht="49.5" customHeight="1">
      <c r="A202" s="19" t="s">
        <v>13857</v>
      </c>
      <c r="B202" s="18" t="s">
        <v>19977</v>
      </c>
      <c r="C202" s="38">
        <v>1.9</v>
      </c>
    </row>
    <row r="203" spans="1:3" ht="49.5" customHeight="1">
      <c r="A203" s="19" t="s">
        <v>2090</v>
      </c>
      <c r="B203" s="18" t="s">
        <v>19977</v>
      </c>
      <c r="C203" s="38">
        <v>1.27</v>
      </c>
    </row>
    <row r="204" spans="1:3" ht="49.5" customHeight="1">
      <c r="A204" s="19" t="s">
        <v>2094</v>
      </c>
      <c r="B204" s="18" t="s">
        <v>19977</v>
      </c>
      <c r="C204" s="38">
        <v>0.96</v>
      </c>
    </row>
    <row r="205" spans="1:3" ht="49.5" customHeight="1">
      <c r="A205" s="19" t="s">
        <v>14070</v>
      </c>
      <c r="B205" s="18" t="s">
        <v>20014</v>
      </c>
      <c r="C205" s="38">
        <v>1.87</v>
      </c>
    </row>
    <row r="206" spans="1:3" ht="49.5" customHeight="1">
      <c r="A206" s="19" t="s">
        <v>14071</v>
      </c>
      <c r="B206" s="18" t="s">
        <v>20014</v>
      </c>
      <c r="C206" s="38">
        <v>1.73</v>
      </c>
    </row>
    <row r="207" spans="1:3" ht="49.5" customHeight="1">
      <c r="A207" s="19" t="s">
        <v>14072</v>
      </c>
      <c r="B207" s="18" t="s">
        <v>20014</v>
      </c>
      <c r="C207" s="38">
        <v>1.7</v>
      </c>
    </row>
    <row r="208" spans="1:3" ht="49.5" customHeight="1">
      <c r="A208" s="19" t="s">
        <v>14073</v>
      </c>
      <c r="B208" s="18" t="s">
        <v>20014</v>
      </c>
      <c r="C208" s="38">
        <v>1.41</v>
      </c>
    </row>
    <row r="209" spans="1:3" ht="49.5" customHeight="1">
      <c r="A209" s="19" t="s">
        <v>14034</v>
      </c>
      <c r="B209" s="18" t="s">
        <v>19998</v>
      </c>
      <c r="C209" s="38">
        <v>1.33</v>
      </c>
    </row>
    <row r="210" spans="1:3" ht="49.5" customHeight="1">
      <c r="A210" s="19" t="s">
        <v>14707</v>
      </c>
      <c r="B210" s="18" t="s">
        <v>20020</v>
      </c>
      <c r="C210" s="38">
        <v>2.69</v>
      </c>
    </row>
    <row r="211" spans="1:3" ht="49.5" customHeight="1">
      <c r="A211" s="19" t="s">
        <v>14708</v>
      </c>
      <c r="B211" s="18" t="s">
        <v>20020</v>
      </c>
      <c r="C211" s="38">
        <v>2.04</v>
      </c>
    </row>
    <row r="212" spans="1:3" ht="49.5" customHeight="1">
      <c r="A212" s="19" t="s">
        <v>22013</v>
      </c>
      <c r="B212" s="18" t="s">
        <v>19998</v>
      </c>
      <c r="C212" s="38">
        <v>1.87</v>
      </c>
    </row>
    <row r="213" spans="1:3" ht="49.5" customHeight="1">
      <c r="A213" s="19" t="s">
        <v>5003</v>
      </c>
      <c r="B213" s="18" t="s">
        <v>20014</v>
      </c>
      <c r="C213" s="38">
        <v>2.1</v>
      </c>
    </row>
    <row r="214" spans="1:3" ht="49.5" customHeight="1">
      <c r="A214" s="19" t="s">
        <v>5004</v>
      </c>
      <c r="B214" s="18" t="s">
        <v>20014</v>
      </c>
      <c r="C214" s="38">
        <v>1.94</v>
      </c>
    </row>
    <row r="215" spans="1:3" ht="49.5" customHeight="1">
      <c r="A215" s="19" t="s">
        <v>13858</v>
      </c>
      <c r="B215" s="18" t="s">
        <v>20014</v>
      </c>
      <c r="C215" s="38">
        <v>1.87</v>
      </c>
    </row>
    <row r="216" spans="1:3" ht="49.5" customHeight="1">
      <c r="A216" s="19" t="s">
        <v>13859</v>
      </c>
      <c r="B216" s="18" t="s">
        <v>20014</v>
      </c>
      <c r="C216" s="38">
        <v>1.72</v>
      </c>
    </row>
    <row r="217" spans="1:3" ht="49.5" customHeight="1">
      <c r="A217" s="19" t="s">
        <v>13860</v>
      </c>
      <c r="B217" s="18" t="s">
        <v>20020</v>
      </c>
      <c r="C217" s="38">
        <v>1.87</v>
      </c>
    </row>
    <row r="218" spans="1:3" ht="49.5" customHeight="1">
      <c r="A218" s="19" t="s">
        <v>13861</v>
      </c>
      <c r="B218" s="18" t="s">
        <v>20020</v>
      </c>
      <c r="C218" s="38">
        <v>1.83</v>
      </c>
    </row>
    <row r="219" spans="1:3" s="196" customFormat="1" ht="49.5" customHeight="1">
      <c r="A219" s="19" t="s">
        <v>14074</v>
      </c>
      <c r="B219" s="18" t="s">
        <v>20248</v>
      </c>
      <c r="C219" s="38">
        <v>1.62</v>
      </c>
    </row>
    <row r="220" spans="1:3" ht="49.5" customHeight="1">
      <c r="A220" s="19" t="s">
        <v>1935</v>
      </c>
      <c r="B220" s="18" t="s">
        <v>20248</v>
      </c>
      <c r="C220" s="38">
        <v>1.32</v>
      </c>
    </row>
    <row r="221" spans="1:3" ht="49.5" customHeight="1">
      <c r="A221" s="19" t="s">
        <v>3160</v>
      </c>
      <c r="B221" s="18" t="s">
        <v>20045</v>
      </c>
      <c r="C221" s="38">
        <v>1.04</v>
      </c>
    </row>
    <row r="222" spans="1:3" ht="49.5" customHeight="1">
      <c r="A222" s="19" t="s">
        <v>3157</v>
      </c>
      <c r="B222" s="18" t="s">
        <v>20045</v>
      </c>
      <c r="C222" s="38">
        <v>1.36</v>
      </c>
    </row>
    <row r="223" spans="1:3" ht="49.5" customHeight="1">
      <c r="A223" s="19" t="s">
        <v>14075</v>
      </c>
      <c r="B223" s="18" t="s">
        <v>20020</v>
      </c>
      <c r="C223" s="38">
        <v>1.18</v>
      </c>
    </row>
    <row r="224" spans="1:3" ht="49.5" customHeight="1">
      <c r="A224" s="19" t="s">
        <v>14076</v>
      </c>
      <c r="B224" s="18" t="s">
        <v>20020</v>
      </c>
      <c r="C224" s="38">
        <v>0.91</v>
      </c>
    </row>
    <row r="225" spans="1:3" ht="49.5" customHeight="1">
      <c r="A225" s="19" t="s">
        <v>14077</v>
      </c>
      <c r="B225" s="18" t="s">
        <v>20020</v>
      </c>
      <c r="C225" s="38">
        <v>1.66</v>
      </c>
    </row>
    <row r="226" spans="1:3" ht="49.5" customHeight="1">
      <c r="A226" s="19" t="s">
        <v>14078</v>
      </c>
      <c r="B226" s="18" t="s">
        <v>20020</v>
      </c>
      <c r="C226" s="38">
        <v>1.37</v>
      </c>
    </row>
    <row r="227" spans="1:3" ht="49.5" customHeight="1">
      <c r="A227" s="19" t="s">
        <v>14079</v>
      </c>
      <c r="B227" s="18" t="s">
        <v>20020</v>
      </c>
      <c r="C227" s="38">
        <v>1.37</v>
      </c>
    </row>
    <row r="228" spans="1:3" ht="49.5" customHeight="1">
      <c r="A228" s="19" t="s">
        <v>22014</v>
      </c>
      <c r="B228" s="18" t="s">
        <v>20248</v>
      </c>
      <c r="C228" s="38">
        <v>1.99</v>
      </c>
    </row>
    <row r="229" spans="1:3" ht="49.5" customHeight="1">
      <c r="A229" s="19" t="s">
        <v>22015</v>
      </c>
      <c r="B229" s="18" t="s">
        <v>20248</v>
      </c>
      <c r="C229" s="38">
        <v>1.47</v>
      </c>
    </row>
    <row r="230" spans="1:3" ht="49.5" customHeight="1">
      <c r="A230" s="19" t="s">
        <v>1938</v>
      </c>
      <c r="B230" s="18" t="s">
        <v>20248</v>
      </c>
      <c r="C230" s="38">
        <v>1.72</v>
      </c>
    </row>
    <row r="231" spans="1:3" ht="49.5" customHeight="1">
      <c r="A231" s="19" t="s">
        <v>1937</v>
      </c>
      <c r="B231" s="18" t="s">
        <v>20248</v>
      </c>
      <c r="C231" s="38">
        <v>1.37</v>
      </c>
    </row>
    <row r="232" spans="1:3" ht="49.5" customHeight="1">
      <c r="A232" s="19" t="s">
        <v>14080</v>
      </c>
      <c r="B232" s="18" t="s">
        <v>20014</v>
      </c>
      <c r="C232" s="38">
        <v>1.66</v>
      </c>
    </row>
    <row r="233" spans="1:3" ht="49.5" customHeight="1">
      <c r="A233" s="19" t="s">
        <v>14081</v>
      </c>
      <c r="B233" s="18" t="s">
        <v>20014</v>
      </c>
      <c r="C233" s="38">
        <v>1.36</v>
      </c>
    </row>
    <row r="234" spans="1:3" ht="49.5" customHeight="1">
      <c r="A234" s="19" t="s">
        <v>22016</v>
      </c>
      <c r="B234" s="18" t="s">
        <v>20014</v>
      </c>
      <c r="C234" s="38">
        <v>1.9</v>
      </c>
    </row>
    <row r="235" spans="1:3" ht="49.5" customHeight="1">
      <c r="A235" s="19" t="s">
        <v>22017</v>
      </c>
      <c r="B235" s="18" t="s">
        <v>20014</v>
      </c>
      <c r="C235" s="38">
        <v>1.71</v>
      </c>
    </row>
    <row r="236" spans="1:3" ht="49.5" customHeight="1">
      <c r="A236" s="19" t="s">
        <v>22018</v>
      </c>
      <c r="B236" s="18" t="s">
        <v>20045</v>
      </c>
      <c r="C236" s="38">
        <v>1.02</v>
      </c>
    </row>
    <row r="237" spans="1:3" ht="49.5" customHeight="1">
      <c r="A237" s="19" t="s">
        <v>22019</v>
      </c>
      <c r="B237" s="18" t="s">
        <v>20045</v>
      </c>
      <c r="C237" s="38">
        <v>1.34</v>
      </c>
    </row>
    <row r="238" spans="1:3" ht="49.5" customHeight="1">
      <c r="A238" s="19" t="s">
        <v>21423</v>
      </c>
      <c r="B238" s="18" t="s">
        <v>20019</v>
      </c>
      <c r="C238" s="38">
        <v>5.6</v>
      </c>
    </row>
    <row r="239" spans="1:3" ht="49.5" customHeight="1">
      <c r="A239" s="19" t="s">
        <v>21425</v>
      </c>
      <c r="B239" s="18" t="s">
        <v>20092</v>
      </c>
      <c r="C239" s="38">
        <v>1.86</v>
      </c>
    </row>
    <row r="240" spans="1:3" ht="49.5" customHeight="1">
      <c r="A240" s="19" t="s">
        <v>21424</v>
      </c>
      <c r="B240" s="18" t="s">
        <v>20092</v>
      </c>
      <c r="C240" s="38">
        <v>3.35</v>
      </c>
    </row>
    <row r="241" spans="1:3" ht="49.5" customHeight="1">
      <c r="A241" s="19" t="s">
        <v>4829</v>
      </c>
      <c r="B241" s="18" t="s">
        <v>20092</v>
      </c>
      <c r="C241" s="38">
        <v>3.46</v>
      </c>
    </row>
    <row r="242" spans="1:3" ht="49.5" customHeight="1">
      <c r="A242" s="19" t="s">
        <v>5193</v>
      </c>
      <c r="B242" s="18" t="s">
        <v>20019</v>
      </c>
      <c r="C242" s="38">
        <v>2.8</v>
      </c>
    </row>
    <row r="243" spans="1:3" ht="49.5" customHeight="1">
      <c r="A243" s="19" t="s">
        <v>5064</v>
      </c>
      <c r="B243" s="18" t="s">
        <v>20019</v>
      </c>
      <c r="C243" s="38">
        <v>24.49</v>
      </c>
    </row>
    <row r="244" spans="1:3" ht="49.5" customHeight="1">
      <c r="A244" s="19" t="s">
        <v>13625</v>
      </c>
      <c r="B244" s="18" t="s">
        <v>19962</v>
      </c>
      <c r="C244" s="38">
        <v>6.7</v>
      </c>
    </row>
    <row r="245" spans="1:3" ht="49.5" customHeight="1">
      <c r="A245" s="19" t="s">
        <v>15672</v>
      </c>
      <c r="B245" s="18" t="s">
        <v>19962</v>
      </c>
      <c r="C245" s="38">
        <v>17.96</v>
      </c>
    </row>
    <row r="246" spans="1:3" ht="49.5" customHeight="1">
      <c r="A246" s="19" t="s">
        <v>12645</v>
      </c>
      <c r="B246" s="18" t="s">
        <v>19952</v>
      </c>
      <c r="C246" s="38">
        <v>111.15</v>
      </c>
    </row>
    <row r="247" spans="1:3" ht="49.5" customHeight="1">
      <c r="A247" s="19" t="s">
        <v>19593</v>
      </c>
      <c r="B247" s="18" t="s">
        <v>20034</v>
      </c>
      <c r="C247" s="18">
        <v>2650.52</v>
      </c>
    </row>
    <row r="248" spans="1:3" ht="49.5" customHeight="1">
      <c r="A248" s="19" t="s">
        <v>6784</v>
      </c>
      <c r="B248" s="18" t="s">
        <v>20192</v>
      </c>
      <c r="C248" s="38">
        <v>19.329999999999998</v>
      </c>
    </row>
    <row r="249" spans="1:3" ht="49.5" customHeight="1">
      <c r="A249" s="19" t="s">
        <v>3319</v>
      </c>
      <c r="B249" s="18" t="s">
        <v>20192</v>
      </c>
      <c r="C249" s="38">
        <v>20.440000000000001</v>
      </c>
    </row>
    <row r="250" spans="1:3" ht="49.5" customHeight="1">
      <c r="A250" s="19" t="s">
        <v>6789</v>
      </c>
      <c r="B250" s="18" t="s">
        <v>20192</v>
      </c>
      <c r="C250" s="18">
        <v>20.440000000000001</v>
      </c>
    </row>
    <row r="251" spans="1:3" ht="49.5" customHeight="1">
      <c r="A251" s="19" t="s">
        <v>3327</v>
      </c>
      <c r="B251" s="18" t="s">
        <v>20192</v>
      </c>
      <c r="C251" s="37">
        <v>42.16</v>
      </c>
    </row>
    <row r="252" spans="1:3" ht="49.5" customHeight="1">
      <c r="A252" s="19" t="s">
        <v>6798</v>
      </c>
      <c r="B252" s="18" t="s">
        <v>20192</v>
      </c>
      <c r="C252" s="38">
        <v>18.05</v>
      </c>
    </row>
    <row r="253" spans="1:3" ht="49.5" customHeight="1">
      <c r="A253" s="19" t="s">
        <v>21121</v>
      </c>
      <c r="B253" s="18" t="s">
        <v>20192</v>
      </c>
      <c r="C253" s="38">
        <v>189.53</v>
      </c>
    </row>
    <row r="254" spans="1:3" ht="49.5" customHeight="1">
      <c r="A254" s="19" t="s">
        <v>5934</v>
      </c>
      <c r="B254" s="18" t="s">
        <v>20015</v>
      </c>
      <c r="C254" s="18">
        <v>2650.52</v>
      </c>
    </row>
    <row r="255" spans="1:3" ht="49.5" customHeight="1">
      <c r="A255" s="19" t="s">
        <v>5959</v>
      </c>
      <c r="B255" s="18" t="s">
        <v>20051</v>
      </c>
      <c r="C255" s="18">
        <v>2650.52</v>
      </c>
    </row>
    <row r="256" spans="1:3" ht="49.5" customHeight="1">
      <c r="A256" s="19" t="s">
        <v>13411</v>
      </c>
      <c r="B256" s="18" t="s">
        <v>19983</v>
      </c>
      <c r="C256" s="38">
        <v>19.329999999999998</v>
      </c>
    </row>
    <row r="257" spans="1:3" ht="49.5" customHeight="1">
      <c r="A257" s="19" t="s">
        <v>6802</v>
      </c>
      <c r="B257" s="18" t="s">
        <v>19983</v>
      </c>
      <c r="C257" s="38">
        <v>20.440000000000001</v>
      </c>
    </row>
    <row r="258" spans="1:3" ht="49.5" customHeight="1">
      <c r="A258" s="19" t="s">
        <v>6805</v>
      </c>
      <c r="B258" s="18" t="s">
        <v>19983</v>
      </c>
      <c r="C258" s="18">
        <v>20.440000000000001</v>
      </c>
    </row>
    <row r="259" spans="1:3" ht="49.5" customHeight="1">
      <c r="A259" s="19" t="s">
        <v>6807</v>
      </c>
      <c r="B259" s="18" t="s">
        <v>19983</v>
      </c>
      <c r="C259" s="38">
        <v>27.25</v>
      </c>
    </row>
    <row r="260" spans="1:3" ht="49.5" customHeight="1">
      <c r="A260" s="19" t="s">
        <v>15755</v>
      </c>
      <c r="B260" s="18" t="s">
        <v>19983</v>
      </c>
      <c r="C260" s="37">
        <v>42.16</v>
      </c>
    </row>
    <row r="261" spans="1:3" ht="49.5" customHeight="1">
      <c r="A261" s="19" t="s">
        <v>6811</v>
      </c>
      <c r="B261" s="18" t="s">
        <v>19983</v>
      </c>
      <c r="C261" s="38">
        <v>18.05</v>
      </c>
    </row>
    <row r="262" spans="1:3" ht="49.5" customHeight="1">
      <c r="A262" s="19" t="s">
        <v>5049</v>
      </c>
      <c r="B262" s="18" t="s">
        <v>19983</v>
      </c>
      <c r="C262" s="38">
        <v>20.440000000000001</v>
      </c>
    </row>
    <row r="263" spans="1:3" ht="49.5" customHeight="1">
      <c r="A263" s="19" t="s">
        <v>4404</v>
      </c>
      <c r="B263" s="18" t="s">
        <v>19983</v>
      </c>
      <c r="C263" s="38">
        <v>20.440000000000001</v>
      </c>
    </row>
    <row r="264" spans="1:3" ht="49.5" customHeight="1">
      <c r="A264" s="19" t="s">
        <v>5476</v>
      </c>
      <c r="B264" s="18" t="s">
        <v>19983</v>
      </c>
      <c r="C264" s="38">
        <v>10.220000000000001</v>
      </c>
    </row>
    <row r="265" spans="1:3" ht="49.5" customHeight="1">
      <c r="A265" s="19" t="s">
        <v>12242</v>
      </c>
      <c r="B265" s="18" t="s">
        <v>20094</v>
      </c>
      <c r="C265" s="18">
        <v>208.2</v>
      </c>
    </row>
    <row r="266" spans="1:3" ht="49.5" customHeight="1">
      <c r="A266" s="19" t="s">
        <v>4672</v>
      </c>
      <c r="B266" s="18" t="s">
        <v>20089</v>
      </c>
      <c r="C266" s="38">
        <v>3.02</v>
      </c>
    </row>
    <row r="267" spans="1:3" ht="49.5" customHeight="1">
      <c r="A267" s="19" t="s">
        <v>16095</v>
      </c>
      <c r="B267" s="18" t="s">
        <v>19956</v>
      </c>
      <c r="C267" s="38">
        <v>35.28</v>
      </c>
    </row>
    <row r="268" spans="1:3" ht="49.5" customHeight="1">
      <c r="A268" s="19" t="s">
        <v>16096</v>
      </c>
      <c r="B268" s="18" t="s">
        <v>19956</v>
      </c>
      <c r="C268" s="38">
        <v>35.28</v>
      </c>
    </row>
    <row r="269" spans="1:3" ht="49.5" customHeight="1">
      <c r="A269" s="19" t="s">
        <v>16097</v>
      </c>
      <c r="B269" s="18" t="s">
        <v>19956</v>
      </c>
      <c r="C269" s="38">
        <v>15.84</v>
      </c>
    </row>
    <row r="270" spans="1:3" ht="49.5" customHeight="1">
      <c r="A270" s="19" t="s">
        <v>16098</v>
      </c>
      <c r="B270" s="18" t="s">
        <v>19956</v>
      </c>
      <c r="C270" s="38">
        <v>54.25</v>
      </c>
    </row>
    <row r="271" spans="1:3" ht="49.5" customHeight="1">
      <c r="A271" s="19" t="s">
        <v>17468</v>
      </c>
      <c r="B271" s="18" t="s">
        <v>19977</v>
      </c>
      <c r="C271" s="18">
        <v>2650.52</v>
      </c>
    </row>
    <row r="272" spans="1:3" ht="49.5" customHeight="1">
      <c r="A272" s="19" t="s">
        <v>16425</v>
      </c>
      <c r="B272" s="18" t="s">
        <v>19953</v>
      </c>
      <c r="C272" s="38">
        <v>3</v>
      </c>
    </row>
    <row r="273" spans="1:3" ht="49.5" customHeight="1">
      <c r="A273" s="19" t="s">
        <v>16425</v>
      </c>
      <c r="B273" s="18" t="s">
        <v>20060</v>
      </c>
      <c r="C273" s="38">
        <v>3</v>
      </c>
    </row>
    <row r="274" spans="1:3" ht="49.5" customHeight="1">
      <c r="A274" s="19" t="s">
        <v>16426</v>
      </c>
      <c r="B274" s="18" t="s">
        <v>19953</v>
      </c>
      <c r="C274" s="38">
        <v>5.0999999999999996</v>
      </c>
    </row>
    <row r="275" spans="1:3" ht="49.5" customHeight="1">
      <c r="A275" s="19" t="s">
        <v>16426</v>
      </c>
      <c r="B275" s="18" t="s">
        <v>20060</v>
      </c>
      <c r="C275" s="38">
        <v>5.0999999999999996</v>
      </c>
    </row>
    <row r="276" spans="1:3" ht="49.5" customHeight="1">
      <c r="A276" s="19" t="s">
        <v>12851</v>
      </c>
      <c r="B276" s="18" t="s">
        <v>20020</v>
      </c>
      <c r="C276" s="38">
        <v>9.9600000000000009</v>
      </c>
    </row>
    <row r="277" spans="1:3" ht="49.5" customHeight="1">
      <c r="A277" s="19" t="s">
        <v>21426</v>
      </c>
      <c r="B277" s="18" t="s">
        <v>20020</v>
      </c>
      <c r="C277" s="38">
        <v>2.83</v>
      </c>
    </row>
    <row r="278" spans="1:3" ht="49.5" customHeight="1">
      <c r="A278" s="19" t="s">
        <v>2938</v>
      </c>
      <c r="B278" s="18" t="s">
        <v>20057</v>
      </c>
      <c r="C278" s="38">
        <v>3.24</v>
      </c>
    </row>
    <row r="279" spans="1:3" ht="49.5" customHeight="1">
      <c r="A279" s="19" t="s">
        <v>2940</v>
      </c>
      <c r="B279" s="18" t="s">
        <v>20057</v>
      </c>
      <c r="C279" s="38">
        <v>5.89</v>
      </c>
    </row>
    <row r="280" spans="1:3" ht="49.5" customHeight="1">
      <c r="A280" s="19" t="s">
        <v>2937</v>
      </c>
      <c r="B280" s="18" t="s">
        <v>20057</v>
      </c>
      <c r="C280" s="38">
        <v>11.29</v>
      </c>
    </row>
    <row r="281" spans="1:3" ht="49.5" customHeight="1">
      <c r="A281" s="19" t="s">
        <v>3460</v>
      </c>
      <c r="B281" s="18" t="s">
        <v>20020</v>
      </c>
      <c r="C281" s="38">
        <v>2.61</v>
      </c>
    </row>
    <row r="282" spans="1:3" ht="49.5" customHeight="1">
      <c r="A282" s="19" t="s">
        <v>20482</v>
      </c>
      <c r="B282" s="18" t="s">
        <v>20113</v>
      </c>
      <c r="C282" s="38">
        <v>3.64</v>
      </c>
    </row>
    <row r="283" spans="1:3" ht="49.5" customHeight="1">
      <c r="A283" s="19" t="s">
        <v>13709</v>
      </c>
      <c r="B283" s="18" t="s">
        <v>20000</v>
      </c>
      <c r="C283" s="38">
        <v>2.4</v>
      </c>
    </row>
    <row r="284" spans="1:3" ht="49.5" customHeight="1">
      <c r="A284" s="19" t="s">
        <v>684</v>
      </c>
      <c r="B284" s="18" t="s">
        <v>20000</v>
      </c>
      <c r="C284" s="37">
        <v>4.7</v>
      </c>
    </row>
    <row r="285" spans="1:3" ht="49.5" customHeight="1">
      <c r="A285" s="19" t="s">
        <v>20793</v>
      </c>
      <c r="B285" s="18" t="s">
        <v>20061</v>
      </c>
      <c r="C285" s="38">
        <v>3.54</v>
      </c>
    </row>
    <row r="286" spans="1:3" ht="49.5" customHeight="1">
      <c r="A286" s="19" t="s">
        <v>17906</v>
      </c>
      <c r="B286" s="18" t="s">
        <v>20061</v>
      </c>
      <c r="C286" s="38">
        <v>1.89</v>
      </c>
    </row>
    <row r="287" spans="1:3" ht="49.5" customHeight="1">
      <c r="A287" s="19" t="s">
        <v>12871</v>
      </c>
      <c r="B287" s="18" t="s">
        <v>20020</v>
      </c>
      <c r="C287" s="38">
        <v>188.19</v>
      </c>
    </row>
    <row r="288" spans="1:3" ht="49.5" customHeight="1">
      <c r="A288" s="19" t="s">
        <v>12873</v>
      </c>
      <c r="B288" s="18" t="s">
        <v>20019</v>
      </c>
      <c r="C288" s="38">
        <v>188.19</v>
      </c>
    </row>
    <row r="289" spans="1:3" ht="49.5" customHeight="1">
      <c r="A289" s="19" t="s">
        <v>17501</v>
      </c>
      <c r="B289" s="18" t="s">
        <v>19994</v>
      </c>
      <c r="C289" s="38">
        <v>2.1</v>
      </c>
    </row>
    <row r="290" spans="1:3" ht="49.5" customHeight="1">
      <c r="A290" s="19" t="s">
        <v>21032</v>
      </c>
      <c r="B290" s="18" t="s">
        <v>20000</v>
      </c>
      <c r="C290" s="38">
        <v>9.07</v>
      </c>
    </row>
    <row r="291" spans="1:3" ht="49.5" customHeight="1">
      <c r="A291" s="19" t="s">
        <v>21025</v>
      </c>
      <c r="B291" s="18" t="s">
        <v>19989</v>
      </c>
      <c r="C291" s="38">
        <v>3.39</v>
      </c>
    </row>
    <row r="292" spans="1:3" ht="49.5" customHeight="1">
      <c r="A292" s="19" t="s">
        <v>20917</v>
      </c>
      <c r="B292" s="18" t="s">
        <v>19989</v>
      </c>
      <c r="C292" s="38">
        <v>5.79</v>
      </c>
    </row>
    <row r="293" spans="1:3" ht="49.5" customHeight="1">
      <c r="A293" s="19" t="s">
        <v>17892</v>
      </c>
      <c r="B293" s="18" t="s">
        <v>20034</v>
      </c>
      <c r="C293" s="38">
        <v>9.9</v>
      </c>
    </row>
    <row r="294" spans="1:3" ht="49.5" customHeight="1">
      <c r="A294" s="19" t="s">
        <v>3847</v>
      </c>
      <c r="B294" s="18" t="s">
        <v>20034</v>
      </c>
      <c r="C294" s="38">
        <v>9.9</v>
      </c>
    </row>
    <row r="295" spans="1:3" ht="49.5" customHeight="1">
      <c r="A295" s="19" t="s">
        <v>12762</v>
      </c>
      <c r="B295" s="18" t="s">
        <v>20034</v>
      </c>
      <c r="C295" s="38">
        <v>9.9</v>
      </c>
    </row>
    <row r="296" spans="1:3" ht="49.5" customHeight="1">
      <c r="A296" s="19" t="s">
        <v>13186</v>
      </c>
      <c r="B296" s="18" t="s">
        <v>20058</v>
      </c>
      <c r="C296" s="38">
        <v>33.6</v>
      </c>
    </row>
    <row r="297" spans="1:3" ht="49.5" customHeight="1">
      <c r="A297" s="19" t="s">
        <v>18149</v>
      </c>
      <c r="B297" s="18" t="s">
        <v>20061</v>
      </c>
      <c r="C297" s="38">
        <v>8.5299999999999994</v>
      </c>
    </row>
    <row r="298" spans="1:3" ht="49.5" customHeight="1">
      <c r="A298" s="19" t="s">
        <v>3846</v>
      </c>
      <c r="B298" s="18" t="s">
        <v>20066</v>
      </c>
      <c r="C298" s="38">
        <v>2.93</v>
      </c>
    </row>
    <row r="299" spans="1:3" ht="49.5" customHeight="1">
      <c r="A299" s="19" t="s">
        <v>3848</v>
      </c>
      <c r="B299" s="18" t="s">
        <v>20066</v>
      </c>
      <c r="C299" s="38">
        <v>5.86</v>
      </c>
    </row>
    <row r="300" spans="1:3" ht="49.5" customHeight="1">
      <c r="A300" s="19" t="s">
        <v>3849</v>
      </c>
      <c r="B300" s="18" t="s">
        <v>20066</v>
      </c>
      <c r="C300" s="38">
        <v>11.87</v>
      </c>
    </row>
    <row r="301" spans="1:3" ht="49.5" customHeight="1">
      <c r="A301" s="19" t="s">
        <v>3841</v>
      </c>
      <c r="B301" s="18" t="s">
        <v>20066</v>
      </c>
      <c r="C301" s="38">
        <v>3.11</v>
      </c>
    </row>
    <row r="302" spans="1:3" ht="49.5" customHeight="1">
      <c r="A302" s="19" t="s">
        <v>3842</v>
      </c>
      <c r="B302" s="18" t="s">
        <v>20066</v>
      </c>
      <c r="C302" s="38">
        <v>6.22</v>
      </c>
    </row>
    <row r="303" spans="1:3" ht="49.5" customHeight="1">
      <c r="A303" s="19" t="s">
        <v>3843</v>
      </c>
      <c r="B303" s="18" t="s">
        <v>20066</v>
      </c>
      <c r="C303" s="38">
        <v>8.7200000000000006</v>
      </c>
    </row>
    <row r="304" spans="1:3" ht="49.5" customHeight="1">
      <c r="A304" s="19" t="s">
        <v>17500</v>
      </c>
      <c r="B304" s="18" t="s">
        <v>19994</v>
      </c>
      <c r="C304" s="18">
        <v>13.01</v>
      </c>
    </row>
    <row r="305" spans="1:3" ht="49.5" customHeight="1">
      <c r="A305" s="19" t="s">
        <v>16635</v>
      </c>
      <c r="B305" s="18" t="s">
        <v>19980</v>
      </c>
      <c r="C305" s="38">
        <v>9.7100000000000009</v>
      </c>
    </row>
    <row r="306" spans="1:3" ht="49.5" customHeight="1">
      <c r="A306" s="19" t="s">
        <v>5704</v>
      </c>
      <c r="B306" s="18" t="s">
        <v>19980</v>
      </c>
      <c r="C306" s="38">
        <v>26.69</v>
      </c>
    </row>
    <row r="307" spans="1:3" ht="49.5" customHeight="1">
      <c r="A307" s="19" t="s">
        <v>5851</v>
      </c>
      <c r="B307" s="18" t="s">
        <v>20189</v>
      </c>
      <c r="C307" s="38">
        <v>50.91</v>
      </c>
    </row>
    <row r="308" spans="1:3" ht="49.5" customHeight="1">
      <c r="A308" s="19" t="s">
        <v>17063</v>
      </c>
      <c r="B308" s="18" t="s">
        <v>20167</v>
      </c>
      <c r="C308" s="38">
        <v>8.7899999999999991</v>
      </c>
    </row>
    <row r="309" spans="1:3" ht="49.5" customHeight="1">
      <c r="A309" s="19" t="s">
        <v>687</v>
      </c>
      <c r="B309" s="18" t="s">
        <v>20000</v>
      </c>
      <c r="C309" s="38">
        <v>1.79</v>
      </c>
    </row>
    <row r="310" spans="1:3" ht="49.5" customHeight="1">
      <c r="A310" s="19" t="s">
        <v>692</v>
      </c>
      <c r="B310" s="18" t="s">
        <v>20000</v>
      </c>
      <c r="C310" s="38">
        <v>2.73</v>
      </c>
    </row>
    <row r="311" spans="1:3" ht="49.5" customHeight="1">
      <c r="A311" s="19" t="s">
        <v>689</v>
      </c>
      <c r="B311" s="18" t="s">
        <v>20000</v>
      </c>
      <c r="C311" s="38">
        <v>2.37</v>
      </c>
    </row>
    <row r="312" spans="1:3" ht="49.5" customHeight="1">
      <c r="A312" s="19" t="s">
        <v>18565</v>
      </c>
      <c r="B312" s="18" t="s">
        <v>20000</v>
      </c>
      <c r="C312" s="38">
        <v>2.5499999999999998</v>
      </c>
    </row>
    <row r="313" spans="1:3" ht="49.5" customHeight="1">
      <c r="A313" s="19" t="s">
        <v>18564</v>
      </c>
      <c r="B313" s="18" t="s">
        <v>20000</v>
      </c>
      <c r="C313" s="38">
        <v>2.2400000000000002</v>
      </c>
    </row>
    <row r="314" spans="1:3" ht="49.5" customHeight="1">
      <c r="A314" s="19" t="s">
        <v>4213</v>
      </c>
      <c r="B314" s="18" t="s">
        <v>20066</v>
      </c>
      <c r="C314" s="38">
        <v>52.73</v>
      </c>
    </row>
    <row r="315" spans="1:3" ht="49.5" customHeight="1">
      <c r="A315" s="19" t="s">
        <v>4212</v>
      </c>
      <c r="B315" s="18" t="s">
        <v>20066</v>
      </c>
      <c r="C315" s="38">
        <v>8.7899999999999991</v>
      </c>
    </row>
    <row r="316" spans="1:3" ht="49.5" customHeight="1">
      <c r="A316" s="19" t="s">
        <v>12743</v>
      </c>
      <c r="B316" s="18" t="s">
        <v>20071</v>
      </c>
      <c r="C316" s="38">
        <v>737.15</v>
      </c>
    </row>
    <row r="317" spans="1:3" ht="49.5" customHeight="1">
      <c r="A317" s="19" t="s">
        <v>12728</v>
      </c>
      <c r="B317" s="18" t="s">
        <v>20071</v>
      </c>
      <c r="C317" s="38">
        <v>280.66000000000003</v>
      </c>
    </row>
    <row r="318" spans="1:3" ht="49.5" customHeight="1">
      <c r="A318" s="19" t="s">
        <v>5169</v>
      </c>
      <c r="B318" s="18" t="s">
        <v>20071</v>
      </c>
      <c r="C318" s="38">
        <v>1122.6400000000001</v>
      </c>
    </row>
    <row r="319" spans="1:3" ht="49.5" customHeight="1">
      <c r="A319" s="19" t="s">
        <v>12729</v>
      </c>
      <c r="B319" s="18" t="s">
        <v>20071</v>
      </c>
      <c r="C319" s="38">
        <v>561.33000000000004</v>
      </c>
    </row>
    <row r="320" spans="1:3" ht="49.5" customHeight="1">
      <c r="A320" s="19" t="s">
        <v>5171</v>
      </c>
      <c r="B320" s="18" t="s">
        <v>20071</v>
      </c>
      <c r="C320" s="38">
        <v>2245.3200000000002</v>
      </c>
    </row>
    <row r="321" spans="1:3" ht="49.5" customHeight="1">
      <c r="A321" s="19" t="s">
        <v>12730</v>
      </c>
      <c r="B321" s="18" t="s">
        <v>20071</v>
      </c>
      <c r="C321" s="38">
        <v>112.26</v>
      </c>
    </row>
    <row r="322" spans="1:3" ht="49.5" customHeight="1">
      <c r="A322" s="19" t="s">
        <v>5166</v>
      </c>
      <c r="B322" s="18" t="s">
        <v>20071</v>
      </c>
      <c r="C322" s="38">
        <v>449.04</v>
      </c>
    </row>
    <row r="323" spans="1:3" ht="49.5" customHeight="1">
      <c r="A323" s="19" t="s">
        <v>20555</v>
      </c>
      <c r="B323" s="18" t="s">
        <v>19981</v>
      </c>
      <c r="C323" s="38">
        <v>1.98</v>
      </c>
    </row>
    <row r="324" spans="1:3" ht="49.5" customHeight="1">
      <c r="A324" s="19" t="s">
        <v>12768</v>
      </c>
      <c r="B324" s="18" t="s">
        <v>19981</v>
      </c>
      <c r="C324" s="38">
        <v>6.3</v>
      </c>
    </row>
    <row r="325" spans="1:3" ht="49.5" customHeight="1">
      <c r="A325" s="19" t="s">
        <v>15349</v>
      </c>
      <c r="B325" s="18" t="s">
        <v>19981</v>
      </c>
      <c r="C325" s="38">
        <v>4.63</v>
      </c>
    </row>
    <row r="326" spans="1:3" ht="49.5" customHeight="1">
      <c r="A326" s="19" t="s">
        <v>15412</v>
      </c>
      <c r="B326" s="18" t="s">
        <v>20031</v>
      </c>
      <c r="C326" s="38">
        <v>139.18</v>
      </c>
    </row>
    <row r="327" spans="1:3" ht="49.5" customHeight="1">
      <c r="A327" s="19" t="s">
        <v>1713</v>
      </c>
      <c r="B327" s="18" t="s">
        <v>20031</v>
      </c>
      <c r="C327" s="38">
        <v>276.14999999999998</v>
      </c>
    </row>
    <row r="328" spans="1:3" ht="49.5" customHeight="1">
      <c r="A328" s="19" t="s">
        <v>15413</v>
      </c>
      <c r="B328" s="18" t="s">
        <v>20031</v>
      </c>
      <c r="C328" s="38">
        <v>583.23</v>
      </c>
    </row>
    <row r="329" spans="1:3" ht="49.5" customHeight="1">
      <c r="A329" s="19" t="s">
        <v>8427</v>
      </c>
      <c r="B329" s="18" t="s">
        <v>20150</v>
      </c>
      <c r="C329" s="38">
        <v>20.77</v>
      </c>
    </row>
    <row r="330" spans="1:3" ht="49.5" customHeight="1">
      <c r="A330" s="19" t="s">
        <v>20584</v>
      </c>
      <c r="B330" s="18" t="s">
        <v>20128</v>
      </c>
      <c r="C330" s="38">
        <v>15.88</v>
      </c>
    </row>
    <row r="331" spans="1:3" ht="49.5" customHeight="1">
      <c r="A331" s="19" t="s">
        <v>20585</v>
      </c>
      <c r="B331" s="18" t="s">
        <v>20128</v>
      </c>
      <c r="C331" s="38">
        <v>21.82</v>
      </c>
    </row>
    <row r="332" spans="1:3" ht="49.5" customHeight="1">
      <c r="A332" s="19" t="s">
        <v>20586</v>
      </c>
      <c r="B332" s="18" t="s">
        <v>20128</v>
      </c>
      <c r="C332" s="38">
        <v>26.44</v>
      </c>
    </row>
    <row r="333" spans="1:3" ht="49.5" customHeight="1">
      <c r="A333" s="19" t="s">
        <v>2955</v>
      </c>
      <c r="B333" s="18" t="s">
        <v>20195</v>
      </c>
      <c r="C333" s="38">
        <v>19.5</v>
      </c>
    </row>
    <row r="334" spans="1:3" ht="49.5" customHeight="1">
      <c r="A334" s="19" t="s">
        <v>2957</v>
      </c>
      <c r="B334" s="18" t="s">
        <v>20195</v>
      </c>
      <c r="C334" s="38">
        <v>19.5</v>
      </c>
    </row>
    <row r="335" spans="1:3" ht="49.5" customHeight="1">
      <c r="A335" s="19" t="s">
        <v>2958</v>
      </c>
      <c r="B335" s="18" t="s">
        <v>20195</v>
      </c>
      <c r="C335" s="38">
        <v>19.5</v>
      </c>
    </row>
    <row r="336" spans="1:3" ht="49.5" customHeight="1">
      <c r="A336" s="19" t="s">
        <v>21178</v>
      </c>
      <c r="B336" s="18" t="s">
        <v>20080</v>
      </c>
      <c r="C336" s="38">
        <v>5.32</v>
      </c>
    </row>
    <row r="337" spans="1:3" ht="49.5" customHeight="1">
      <c r="A337" s="19" t="s">
        <v>21264</v>
      </c>
      <c r="B337" s="18" t="s">
        <v>20051</v>
      </c>
      <c r="C337" s="38">
        <v>8.7899999999999991</v>
      </c>
    </row>
    <row r="338" spans="1:3" ht="49.5" customHeight="1">
      <c r="A338" s="19" t="s">
        <v>21264</v>
      </c>
      <c r="B338" s="18" t="s">
        <v>20050</v>
      </c>
      <c r="C338" s="38">
        <v>8.7899999999999991</v>
      </c>
    </row>
    <row r="339" spans="1:3" ht="49.5" customHeight="1">
      <c r="A339" s="19" t="s">
        <v>21264</v>
      </c>
      <c r="B339" s="18" t="s">
        <v>310</v>
      </c>
      <c r="C339" s="38">
        <v>8.7899999999999991</v>
      </c>
    </row>
    <row r="340" spans="1:3" ht="49.5" customHeight="1">
      <c r="A340" s="19" t="s">
        <v>21427</v>
      </c>
      <c r="B340" s="18" t="s">
        <v>20051</v>
      </c>
      <c r="C340" s="38">
        <v>33.42</v>
      </c>
    </row>
    <row r="341" spans="1:3" ht="49.5" customHeight="1">
      <c r="A341" s="19" t="s">
        <v>8062</v>
      </c>
      <c r="B341" s="18" t="s">
        <v>20111</v>
      </c>
      <c r="C341" s="38">
        <v>8.89</v>
      </c>
    </row>
    <row r="342" spans="1:3" ht="49.5" customHeight="1">
      <c r="A342" s="19" t="s">
        <v>2852</v>
      </c>
      <c r="B342" s="18" t="s">
        <v>20111</v>
      </c>
      <c r="C342" s="38">
        <v>12.41</v>
      </c>
    </row>
    <row r="343" spans="1:3" ht="49.5" customHeight="1">
      <c r="A343" s="19" t="s">
        <v>21265</v>
      </c>
      <c r="B343" s="18" t="s">
        <v>20080</v>
      </c>
      <c r="C343" s="38">
        <v>8.33</v>
      </c>
    </row>
    <row r="344" spans="1:3" ht="49.5" customHeight="1">
      <c r="A344" s="19" t="s">
        <v>15475</v>
      </c>
      <c r="B344" s="18" t="s">
        <v>20080</v>
      </c>
      <c r="C344" s="38">
        <v>17.54</v>
      </c>
    </row>
    <row r="345" spans="1:3" ht="49.5" customHeight="1">
      <c r="A345" s="19" t="s">
        <v>20914</v>
      </c>
      <c r="B345" s="18" t="s">
        <v>19977</v>
      </c>
      <c r="C345" s="38">
        <v>3.46</v>
      </c>
    </row>
    <row r="346" spans="1:3" ht="49.5" customHeight="1">
      <c r="A346" s="19" t="s">
        <v>16423</v>
      </c>
      <c r="B346" s="18" t="s">
        <v>19953</v>
      </c>
      <c r="C346" s="38">
        <v>3.61</v>
      </c>
    </row>
    <row r="347" spans="1:3" ht="49.5" customHeight="1">
      <c r="A347" s="19" t="s">
        <v>18435</v>
      </c>
      <c r="B347" s="18" t="s">
        <v>20060</v>
      </c>
      <c r="C347" s="38">
        <v>3.61</v>
      </c>
    </row>
    <row r="348" spans="1:3" ht="49.5" customHeight="1">
      <c r="A348" s="19" t="s">
        <v>16422</v>
      </c>
      <c r="B348" s="18" t="s">
        <v>19953</v>
      </c>
      <c r="C348" s="38">
        <v>5.96</v>
      </c>
    </row>
    <row r="349" spans="1:3" ht="49.5" customHeight="1">
      <c r="A349" s="19" t="s">
        <v>22466</v>
      </c>
      <c r="B349" s="18" t="s">
        <v>20060</v>
      </c>
      <c r="C349" s="38">
        <v>5.96</v>
      </c>
    </row>
    <row r="350" spans="1:3" ht="49.5" customHeight="1">
      <c r="A350" s="19" t="s">
        <v>16424</v>
      </c>
      <c r="B350" s="18" t="s">
        <v>19953</v>
      </c>
      <c r="C350" s="38">
        <v>2.41</v>
      </c>
    </row>
    <row r="351" spans="1:3" ht="49.5" customHeight="1">
      <c r="A351" s="19" t="s">
        <v>18434</v>
      </c>
      <c r="B351" s="18" t="s">
        <v>20060</v>
      </c>
      <c r="C351" s="38">
        <v>2.41</v>
      </c>
    </row>
    <row r="352" spans="1:3" ht="49.5" customHeight="1">
      <c r="A352" s="19" t="s">
        <v>14583</v>
      </c>
      <c r="B352" s="18" t="s">
        <v>20043</v>
      </c>
      <c r="C352" s="38">
        <v>3.46</v>
      </c>
    </row>
    <row r="353" spans="1:3" ht="49.5" customHeight="1">
      <c r="A353" s="19" t="s">
        <v>20809</v>
      </c>
      <c r="B353" s="18" t="s">
        <v>20009</v>
      </c>
      <c r="C353" s="38">
        <v>17.3</v>
      </c>
    </row>
    <row r="354" spans="1:3" ht="49.5" customHeight="1">
      <c r="A354" s="19" t="s">
        <v>20809</v>
      </c>
      <c r="B354" s="18" t="s">
        <v>20228</v>
      </c>
      <c r="C354" s="38">
        <v>17.3</v>
      </c>
    </row>
    <row r="355" spans="1:3" ht="49.5" customHeight="1">
      <c r="A355" s="19" t="s">
        <v>7132</v>
      </c>
      <c r="B355" s="18" t="s">
        <v>20009</v>
      </c>
      <c r="C355" s="38">
        <v>4.32</v>
      </c>
    </row>
    <row r="356" spans="1:3" ht="49.5" customHeight="1">
      <c r="A356" s="19" t="s">
        <v>16103</v>
      </c>
      <c r="B356" s="18" t="s">
        <v>19990</v>
      </c>
      <c r="C356" s="38">
        <v>22.24</v>
      </c>
    </row>
    <row r="357" spans="1:3" ht="49.5" customHeight="1">
      <c r="A357" s="19" t="s">
        <v>15952</v>
      </c>
      <c r="B357" s="18" t="s">
        <v>19990</v>
      </c>
      <c r="C357" s="38">
        <v>18.04</v>
      </c>
    </row>
    <row r="358" spans="1:3" ht="49.5" customHeight="1">
      <c r="A358" s="19" t="s">
        <v>770</v>
      </c>
      <c r="B358" s="18" t="s">
        <v>20025</v>
      </c>
      <c r="C358" s="38">
        <v>0.91</v>
      </c>
    </row>
    <row r="359" spans="1:3" ht="49.5" customHeight="1">
      <c r="A359" s="19" t="s">
        <v>16731</v>
      </c>
      <c r="B359" s="18" t="s">
        <v>20032</v>
      </c>
      <c r="C359" s="38">
        <v>6.48</v>
      </c>
    </row>
    <row r="360" spans="1:3" ht="49.5" customHeight="1">
      <c r="A360" s="19" t="s">
        <v>16732</v>
      </c>
      <c r="B360" s="18" t="s">
        <v>20032</v>
      </c>
      <c r="C360" s="38">
        <v>8.74</v>
      </c>
    </row>
    <row r="361" spans="1:3" ht="49.5" customHeight="1">
      <c r="A361" s="19" t="s">
        <v>5378</v>
      </c>
      <c r="B361" s="18" t="s">
        <v>20000</v>
      </c>
      <c r="C361" s="18">
        <v>67.02</v>
      </c>
    </row>
    <row r="362" spans="1:3" ht="49.5" customHeight="1">
      <c r="A362" s="19" t="s">
        <v>7842</v>
      </c>
      <c r="B362" s="18" t="s">
        <v>20111</v>
      </c>
      <c r="C362" s="38">
        <v>2750.81</v>
      </c>
    </row>
    <row r="363" spans="1:3" ht="49.5" customHeight="1">
      <c r="A363" s="19" t="s">
        <v>21295</v>
      </c>
      <c r="B363" s="18" t="s">
        <v>20048</v>
      </c>
      <c r="C363" s="38">
        <v>41.42</v>
      </c>
    </row>
    <row r="364" spans="1:3" ht="49.5" customHeight="1">
      <c r="A364" s="19" t="s">
        <v>12718</v>
      </c>
      <c r="B364" s="18" t="s">
        <v>20015</v>
      </c>
      <c r="C364" s="38">
        <v>5.15</v>
      </c>
    </row>
    <row r="365" spans="1:3" ht="49.5" customHeight="1">
      <c r="A365" s="19" t="s">
        <v>18978</v>
      </c>
      <c r="B365" s="18" t="s">
        <v>20015</v>
      </c>
      <c r="C365" s="38">
        <v>3.26</v>
      </c>
    </row>
    <row r="366" spans="1:3" ht="49.5" customHeight="1">
      <c r="A366" s="19" t="s">
        <v>17371</v>
      </c>
      <c r="B366" s="18" t="s">
        <v>20015</v>
      </c>
      <c r="C366" s="38">
        <v>5.43</v>
      </c>
    </row>
    <row r="367" spans="1:3" ht="49.5" customHeight="1">
      <c r="A367" s="19" t="s">
        <v>3816</v>
      </c>
      <c r="B367" s="18" t="s">
        <v>20015</v>
      </c>
      <c r="C367" s="38">
        <v>6.42</v>
      </c>
    </row>
    <row r="368" spans="1:3" ht="49.5" customHeight="1">
      <c r="A368" s="19" t="s">
        <v>12317</v>
      </c>
      <c r="B368" s="18" t="s">
        <v>20032</v>
      </c>
      <c r="C368" s="38">
        <v>1042.44</v>
      </c>
    </row>
    <row r="369" spans="1:3" ht="49.5" customHeight="1">
      <c r="A369" s="19" t="s">
        <v>12318</v>
      </c>
      <c r="B369" s="18" t="s">
        <v>20032</v>
      </c>
      <c r="C369" s="38">
        <v>1042.44</v>
      </c>
    </row>
    <row r="370" spans="1:3" ht="49.5" customHeight="1">
      <c r="A370" s="19" t="s">
        <v>12319</v>
      </c>
      <c r="B370" s="18" t="s">
        <v>20032</v>
      </c>
      <c r="C370" s="38">
        <v>1042.44</v>
      </c>
    </row>
    <row r="371" spans="1:3" ht="49.5" customHeight="1">
      <c r="A371" s="19" t="s">
        <v>12320</v>
      </c>
      <c r="B371" s="18" t="s">
        <v>20032</v>
      </c>
      <c r="C371" s="38">
        <v>1042.44</v>
      </c>
    </row>
    <row r="372" spans="1:3" ht="49.5" customHeight="1">
      <c r="A372" s="19" t="s">
        <v>12321</v>
      </c>
      <c r="B372" s="18" t="s">
        <v>20032</v>
      </c>
      <c r="C372" s="38">
        <v>1042.44</v>
      </c>
    </row>
    <row r="373" spans="1:3" ht="49.5" customHeight="1">
      <c r="A373" s="19" t="s">
        <v>424</v>
      </c>
      <c r="B373" s="18" t="s">
        <v>20181</v>
      </c>
      <c r="C373" s="38">
        <v>270.57</v>
      </c>
    </row>
    <row r="374" spans="1:3" ht="49.5" customHeight="1">
      <c r="A374" s="19" t="s">
        <v>15675</v>
      </c>
      <c r="B374" s="18" t="s">
        <v>20181</v>
      </c>
      <c r="C374" s="38">
        <v>73.41</v>
      </c>
    </row>
    <row r="375" spans="1:3" ht="49.5" customHeight="1">
      <c r="A375" s="19" t="s">
        <v>425</v>
      </c>
      <c r="B375" s="18" t="s">
        <v>20181</v>
      </c>
      <c r="C375" s="38">
        <v>480.56</v>
      </c>
    </row>
    <row r="376" spans="1:3" ht="49.5" customHeight="1">
      <c r="A376" s="19" t="s">
        <v>15676</v>
      </c>
      <c r="B376" s="18" t="s">
        <v>19964</v>
      </c>
      <c r="C376" s="38">
        <v>4.4000000000000004</v>
      </c>
    </row>
    <row r="377" spans="1:3" ht="49.5" customHeight="1">
      <c r="A377" s="19" t="s">
        <v>2723</v>
      </c>
      <c r="B377" s="18" t="s">
        <v>19964</v>
      </c>
      <c r="C377" s="38">
        <v>44.04</v>
      </c>
    </row>
    <row r="378" spans="1:3" ht="49.5" customHeight="1">
      <c r="A378" s="19" t="s">
        <v>9157</v>
      </c>
      <c r="B378" s="18" t="s">
        <v>20171</v>
      </c>
      <c r="C378" s="38">
        <v>13.06</v>
      </c>
    </row>
    <row r="379" spans="1:3" ht="49.5" customHeight="1">
      <c r="A379" s="19" t="s">
        <v>9160</v>
      </c>
      <c r="B379" s="18" t="s">
        <v>20171</v>
      </c>
      <c r="C379" s="38">
        <v>9.1</v>
      </c>
    </row>
    <row r="380" spans="1:3" ht="49.5" customHeight="1">
      <c r="A380" s="19" t="s">
        <v>18579</v>
      </c>
      <c r="B380" s="18" t="s">
        <v>20000</v>
      </c>
      <c r="C380" s="38">
        <v>9.08</v>
      </c>
    </row>
    <row r="381" spans="1:3" ht="49.5" customHeight="1">
      <c r="A381" s="19" t="s">
        <v>18578</v>
      </c>
      <c r="B381" s="18" t="s">
        <v>20000</v>
      </c>
      <c r="C381" s="38">
        <v>11.35</v>
      </c>
    </row>
    <row r="382" spans="1:3" ht="49.5" customHeight="1">
      <c r="A382" s="19" t="s">
        <v>14758</v>
      </c>
      <c r="B382" s="18" t="s">
        <v>20000</v>
      </c>
      <c r="C382" s="38">
        <v>1.41</v>
      </c>
    </row>
    <row r="383" spans="1:3" ht="49.5" customHeight="1">
      <c r="A383" s="19" t="s">
        <v>18580</v>
      </c>
      <c r="B383" s="18" t="s">
        <v>20000</v>
      </c>
      <c r="C383" s="38">
        <v>1.75</v>
      </c>
    </row>
    <row r="384" spans="1:3" ht="49.5" customHeight="1">
      <c r="A384" s="19" t="s">
        <v>12621</v>
      </c>
      <c r="B384" s="18" t="s">
        <v>20019</v>
      </c>
      <c r="C384" s="38">
        <v>17.48</v>
      </c>
    </row>
    <row r="385" spans="1:3" ht="49.5" customHeight="1">
      <c r="A385" s="19" t="s">
        <v>12622</v>
      </c>
      <c r="B385" s="18" t="s">
        <v>20019</v>
      </c>
      <c r="C385" s="38">
        <v>30.31</v>
      </c>
    </row>
    <row r="386" spans="1:3" ht="49.5" customHeight="1">
      <c r="A386" s="19" t="s">
        <v>17293</v>
      </c>
      <c r="B386" s="18" t="s">
        <v>20019</v>
      </c>
      <c r="C386" s="38">
        <v>375</v>
      </c>
    </row>
    <row r="387" spans="1:3" ht="49.5" customHeight="1">
      <c r="A387" s="19" t="s">
        <v>15677</v>
      </c>
      <c r="B387" s="18" t="s">
        <v>19995</v>
      </c>
      <c r="C387" s="38">
        <v>73.41</v>
      </c>
    </row>
    <row r="388" spans="1:3" ht="49.5" customHeight="1">
      <c r="A388" s="19" t="s">
        <v>15678</v>
      </c>
      <c r="B388" s="18" t="s">
        <v>19995</v>
      </c>
      <c r="C388" s="38">
        <v>480.56</v>
      </c>
    </row>
    <row r="389" spans="1:3" ht="49.5" customHeight="1">
      <c r="A389" s="19" t="s">
        <v>15679</v>
      </c>
      <c r="B389" s="18" t="s">
        <v>19995</v>
      </c>
      <c r="C389" s="38">
        <v>4.4000000000000004</v>
      </c>
    </row>
    <row r="390" spans="1:3" ht="49.5" customHeight="1">
      <c r="A390" s="19" t="s">
        <v>15680</v>
      </c>
      <c r="B390" s="18" t="s">
        <v>19995</v>
      </c>
      <c r="C390" s="38">
        <v>270.57</v>
      </c>
    </row>
    <row r="391" spans="1:3" ht="49.5" customHeight="1">
      <c r="A391" s="19" t="s">
        <v>21234</v>
      </c>
      <c r="B391" s="18" t="s">
        <v>19998</v>
      </c>
      <c r="C391" s="38">
        <v>1.53</v>
      </c>
    </row>
    <row r="392" spans="1:3" ht="49.5" customHeight="1">
      <c r="A392" s="19" t="s">
        <v>17852</v>
      </c>
      <c r="B392" s="18" t="s">
        <v>19952</v>
      </c>
      <c r="C392" s="38">
        <v>1.44</v>
      </c>
    </row>
    <row r="393" spans="1:3" ht="49.5" customHeight="1">
      <c r="A393" s="19" t="s">
        <v>17851</v>
      </c>
      <c r="B393" s="18" t="s">
        <v>19952</v>
      </c>
      <c r="C393" s="38">
        <v>10.38</v>
      </c>
    </row>
    <row r="394" spans="1:3" ht="49.5" customHeight="1">
      <c r="A394" s="19" t="s">
        <v>20985</v>
      </c>
      <c r="B394" s="18" t="s">
        <v>19998</v>
      </c>
      <c r="C394" s="38">
        <v>1.53</v>
      </c>
    </row>
    <row r="395" spans="1:3" ht="49.5" customHeight="1">
      <c r="A395" s="19" t="s">
        <v>17853</v>
      </c>
      <c r="B395" s="18" t="s">
        <v>19952</v>
      </c>
      <c r="C395" s="38">
        <v>1.49</v>
      </c>
    </row>
    <row r="396" spans="1:3" ht="49.5" customHeight="1">
      <c r="A396" s="19" t="s">
        <v>17850</v>
      </c>
      <c r="B396" s="18" t="s">
        <v>19952</v>
      </c>
      <c r="C396" s="38">
        <v>10.45</v>
      </c>
    </row>
    <row r="397" spans="1:3" ht="49.5" customHeight="1">
      <c r="A397" s="19" t="s">
        <v>20842</v>
      </c>
      <c r="B397" s="18" t="s">
        <v>19998</v>
      </c>
      <c r="C397" s="38">
        <v>1.83</v>
      </c>
    </row>
    <row r="398" spans="1:3" ht="49.5" customHeight="1">
      <c r="A398" s="19" t="s">
        <v>17854</v>
      </c>
      <c r="B398" s="18" t="s">
        <v>19952</v>
      </c>
      <c r="C398" s="38">
        <v>1.65</v>
      </c>
    </row>
    <row r="399" spans="1:3" ht="49.5" customHeight="1">
      <c r="A399" s="19" t="s">
        <v>17849</v>
      </c>
      <c r="B399" s="18" t="s">
        <v>19952</v>
      </c>
      <c r="C399" s="38">
        <v>10.88</v>
      </c>
    </row>
    <row r="400" spans="1:3" ht="49.5" customHeight="1">
      <c r="A400" s="19" t="s">
        <v>2832</v>
      </c>
      <c r="B400" s="18" t="s">
        <v>20021</v>
      </c>
      <c r="C400" s="38">
        <v>9.4600000000000009</v>
      </c>
    </row>
    <row r="401" spans="1:3" ht="49.5" customHeight="1">
      <c r="A401" s="19" t="s">
        <v>2833</v>
      </c>
      <c r="B401" s="18" t="s">
        <v>20021</v>
      </c>
      <c r="C401" s="38">
        <v>13.21</v>
      </c>
    </row>
    <row r="402" spans="1:3" ht="49.5" customHeight="1">
      <c r="A402" s="19" t="s">
        <v>20826</v>
      </c>
      <c r="B402" s="18" t="s">
        <v>20021</v>
      </c>
      <c r="C402" s="38">
        <v>1.79</v>
      </c>
    </row>
    <row r="403" spans="1:3" ht="49.5" customHeight="1">
      <c r="A403" s="19" t="s">
        <v>21095</v>
      </c>
      <c r="B403" s="18" t="s">
        <v>20021</v>
      </c>
      <c r="C403" s="38">
        <v>1.62</v>
      </c>
    </row>
    <row r="404" spans="1:3" ht="49.5" customHeight="1">
      <c r="A404" s="19" t="s">
        <v>21428</v>
      </c>
      <c r="B404" s="18" t="s">
        <v>20022</v>
      </c>
      <c r="C404" s="38">
        <v>1.68</v>
      </c>
    </row>
    <row r="405" spans="1:3" ht="49.5" customHeight="1">
      <c r="A405" s="19" t="s">
        <v>1491</v>
      </c>
      <c r="B405" s="18" t="s">
        <v>20022</v>
      </c>
      <c r="C405" s="38">
        <v>8.69</v>
      </c>
    </row>
    <row r="406" spans="1:3" ht="49.5" customHeight="1">
      <c r="A406" s="19" t="s">
        <v>21429</v>
      </c>
      <c r="B406" s="18" t="s">
        <v>20022</v>
      </c>
      <c r="C406" s="38">
        <v>1.8</v>
      </c>
    </row>
    <row r="407" spans="1:3" ht="49.5" customHeight="1">
      <c r="A407" s="19" t="s">
        <v>20339</v>
      </c>
      <c r="B407" s="18" t="s">
        <v>20022</v>
      </c>
      <c r="C407" s="38">
        <v>9.17</v>
      </c>
    </row>
    <row r="408" spans="1:3" ht="49.5" customHeight="1">
      <c r="A408" s="19" t="s">
        <v>21430</v>
      </c>
      <c r="B408" s="18" t="s">
        <v>20022</v>
      </c>
      <c r="C408" s="38">
        <v>1.81</v>
      </c>
    </row>
    <row r="409" spans="1:3" ht="49.5" customHeight="1">
      <c r="A409" s="19" t="s">
        <v>20340</v>
      </c>
      <c r="B409" s="18" t="s">
        <v>20022</v>
      </c>
      <c r="C409" s="38">
        <v>9.26</v>
      </c>
    </row>
    <row r="410" spans="1:3" ht="49.5" customHeight="1">
      <c r="A410" s="19" t="s">
        <v>13628</v>
      </c>
      <c r="B410" s="18" t="s">
        <v>20021</v>
      </c>
      <c r="C410" s="38">
        <v>1.62</v>
      </c>
    </row>
    <row r="411" spans="1:3" ht="49.5" customHeight="1">
      <c r="A411" s="19" t="s">
        <v>2831</v>
      </c>
      <c r="B411" s="18" t="s">
        <v>20021</v>
      </c>
      <c r="C411" s="38">
        <v>9.86</v>
      </c>
    </row>
    <row r="412" spans="1:3" ht="49.5" customHeight="1">
      <c r="A412" s="19" t="s">
        <v>15407</v>
      </c>
      <c r="B412" s="18" t="s">
        <v>20011</v>
      </c>
      <c r="C412" s="38">
        <v>54.5</v>
      </c>
    </row>
    <row r="413" spans="1:3" ht="49.5" customHeight="1">
      <c r="A413" s="19" t="s">
        <v>14268</v>
      </c>
      <c r="B413" s="18" t="s">
        <v>20110</v>
      </c>
      <c r="C413" s="38">
        <v>4.84</v>
      </c>
    </row>
    <row r="414" spans="1:3" ht="49.5" customHeight="1">
      <c r="A414" s="19" t="s">
        <v>15971</v>
      </c>
      <c r="B414" s="18" t="s">
        <v>20110</v>
      </c>
      <c r="C414" s="38">
        <v>11.48</v>
      </c>
    </row>
    <row r="415" spans="1:3" ht="49.5" customHeight="1">
      <c r="A415" s="19" t="s">
        <v>1105</v>
      </c>
      <c r="B415" s="18" t="s">
        <v>20088</v>
      </c>
      <c r="C415" s="38">
        <v>51.68</v>
      </c>
    </row>
    <row r="416" spans="1:3" ht="49.5" customHeight="1">
      <c r="A416" s="19" t="s">
        <v>1103</v>
      </c>
      <c r="B416" s="18" t="s">
        <v>20088</v>
      </c>
      <c r="C416" s="38">
        <v>87.65</v>
      </c>
    </row>
    <row r="417" spans="1:3" ht="49.5" customHeight="1">
      <c r="A417" s="19" t="s">
        <v>17294</v>
      </c>
      <c r="B417" s="18" t="s">
        <v>20088</v>
      </c>
      <c r="C417" s="38">
        <v>263.98</v>
      </c>
    </row>
    <row r="418" spans="1:3" ht="49.5" customHeight="1">
      <c r="A418" s="19" t="s">
        <v>1108</v>
      </c>
      <c r="B418" s="18" t="s">
        <v>20088</v>
      </c>
      <c r="C418" s="38">
        <v>402.51</v>
      </c>
    </row>
    <row r="419" spans="1:3" ht="49.5" customHeight="1">
      <c r="A419" s="19" t="s">
        <v>19901</v>
      </c>
      <c r="B419" s="18" t="s">
        <v>20034</v>
      </c>
      <c r="C419" s="38">
        <v>3.67</v>
      </c>
    </row>
    <row r="420" spans="1:3" ht="49.5" customHeight="1">
      <c r="A420" s="19" t="s">
        <v>20373</v>
      </c>
      <c r="B420" s="18" t="s">
        <v>20034</v>
      </c>
      <c r="C420" s="38">
        <v>3.67</v>
      </c>
    </row>
    <row r="421" spans="1:3" ht="49.5" customHeight="1">
      <c r="A421" s="19" t="s">
        <v>19902</v>
      </c>
      <c r="B421" s="18" t="s">
        <v>20034</v>
      </c>
      <c r="C421" s="38">
        <v>1.81</v>
      </c>
    </row>
    <row r="422" spans="1:3" ht="49.5" customHeight="1">
      <c r="A422" s="19" t="s">
        <v>20436</v>
      </c>
      <c r="B422" s="18" t="s">
        <v>20032</v>
      </c>
      <c r="C422" s="38">
        <v>1.81</v>
      </c>
    </row>
    <row r="423" spans="1:3" ht="49.5" customHeight="1">
      <c r="A423" s="19" t="s">
        <v>20435</v>
      </c>
      <c r="B423" s="18" t="s">
        <v>20032</v>
      </c>
      <c r="C423" s="38">
        <v>3.67</v>
      </c>
    </row>
    <row r="424" spans="1:3" ht="49.5" customHeight="1">
      <c r="A424" s="19" t="s">
        <v>20434</v>
      </c>
      <c r="B424" s="18" t="s">
        <v>20032</v>
      </c>
      <c r="C424" s="38">
        <v>3.67</v>
      </c>
    </row>
    <row r="425" spans="1:3" ht="49.5" customHeight="1">
      <c r="A425" s="19" t="s">
        <v>20291</v>
      </c>
      <c r="B425" s="18" t="s">
        <v>20034</v>
      </c>
      <c r="C425" s="38">
        <v>5.85</v>
      </c>
    </row>
    <row r="426" spans="1:3" ht="49.5" customHeight="1">
      <c r="A426" s="19" t="s">
        <v>890</v>
      </c>
      <c r="B426" s="18" t="s">
        <v>20032</v>
      </c>
      <c r="C426" s="38">
        <v>5.85</v>
      </c>
    </row>
    <row r="427" spans="1:3" ht="49.5" customHeight="1">
      <c r="A427" s="19" t="s">
        <v>19903</v>
      </c>
      <c r="B427" s="18" t="s">
        <v>20034</v>
      </c>
      <c r="C427" s="38">
        <v>4.54</v>
      </c>
    </row>
    <row r="428" spans="1:3" ht="49.5" customHeight="1">
      <c r="A428" s="19" t="s">
        <v>745</v>
      </c>
      <c r="B428" s="18" t="s">
        <v>20032</v>
      </c>
      <c r="C428" s="38">
        <v>4.54</v>
      </c>
    </row>
    <row r="429" spans="1:3" ht="49.5" customHeight="1">
      <c r="A429" s="19" t="s">
        <v>2550</v>
      </c>
      <c r="B429" s="18" t="s">
        <v>19954</v>
      </c>
      <c r="C429" s="38">
        <v>603.5</v>
      </c>
    </row>
    <row r="430" spans="1:3" ht="49.5" customHeight="1">
      <c r="A430" s="19" t="s">
        <v>2557</v>
      </c>
      <c r="B430" s="18" t="s">
        <v>19954</v>
      </c>
      <c r="C430" s="38">
        <v>905.25</v>
      </c>
    </row>
    <row r="431" spans="1:3" ht="49.5" customHeight="1">
      <c r="A431" s="19" t="s">
        <v>2557</v>
      </c>
      <c r="B431" s="18" t="s">
        <v>19974</v>
      </c>
      <c r="C431" s="38">
        <v>905.25</v>
      </c>
    </row>
    <row r="432" spans="1:3" ht="49.5" customHeight="1">
      <c r="A432" s="19" t="s">
        <v>11838</v>
      </c>
      <c r="B432" s="18" t="s">
        <v>19954</v>
      </c>
      <c r="C432" s="38">
        <v>1207</v>
      </c>
    </row>
    <row r="433" spans="1:3" ht="49.5" customHeight="1">
      <c r="A433" s="19" t="s">
        <v>2553</v>
      </c>
      <c r="B433" s="18" t="s">
        <v>19954</v>
      </c>
      <c r="C433" s="38">
        <v>150.88</v>
      </c>
    </row>
    <row r="434" spans="1:3" ht="49.5" customHeight="1">
      <c r="A434" s="19" t="s">
        <v>2623</v>
      </c>
      <c r="B434" s="18" t="s">
        <v>19954</v>
      </c>
      <c r="C434" s="38">
        <v>1810.5</v>
      </c>
    </row>
    <row r="435" spans="1:3" ht="49.5" customHeight="1">
      <c r="A435" s="19" t="s">
        <v>2556</v>
      </c>
      <c r="B435" s="18" t="s">
        <v>19954</v>
      </c>
      <c r="C435" s="38">
        <v>301.75</v>
      </c>
    </row>
    <row r="436" spans="1:3" ht="49.5" customHeight="1">
      <c r="A436" s="19" t="s">
        <v>9732</v>
      </c>
      <c r="B436" s="18" t="s">
        <v>20060</v>
      </c>
      <c r="C436" s="38">
        <v>3.57</v>
      </c>
    </row>
    <row r="437" spans="1:3" ht="49.5" customHeight="1">
      <c r="A437" s="19" t="s">
        <v>22390</v>
      </c>
      <c r="B437" s="18" t="s">
        <v>20138</v>
      </c>
      <c r="C437" s="38">
        <v>3.57</v>
      </c>
    </row>
    <row r="438" spans="1:3" ht="49.5" customHeight="1">
      <c r="A438" s="19" t="s">
        <v>8355</v>
      </c>
      <c r="B438" s="18" t="s">
        <v>20013</v>
      </c>
      <c r="C438" s="38">
        <v>3.38</v>
      </c>
    </row>
    <row r="439" spans="1:3" ht="49.5" customHeight="1">
      <c r="A439" s="19" t="s">
        <v>15919</v>
      </c>
      <c r="B439" s="18" t="s">
        <v>20013</v>
      </c>
      <c r="C439" s="38">
        <v>3.53</v>
      </c>
    </row>
    <row r="440" spans="1:3" ht="49.5" customHeight="1">
      <c r="A440" s="19" t="s">
        <v>4378</v>
      </c>
      <c r="B440" s="40" t="s">
        <v>20054</v>
      </c>
      <c r="C440" s="38">
        <v>67.64</v>
      </c>
    </row>
    <row r="441" spans="1:3" ht="49.5" customHeight="1">
      <c r="A441" s="19" t="s">
        <v>1786</v>
      </c>
      <c r="B441" s="18" t="s">
        <v>20068</v>
      </c>
      <c r="C441" s="38">
        <v>10.23</v>
      </c>
    </row>
    <row r="442" spans="1:3" ht="49.5" customHeight="1">
      <c r="A442" s="19" t="s">
        <v>19834</v>
      </c>
      <c r="B442" s="18" t="s">
        <v>20068</v>
      </c>
      <c r="C442" s="38">
        <v>5.43</v>
      </c>
    </row>
    <row r="443" spans="1:3" ht="49.5" customHeight="1">
      <c r="A443" s="19" t="s">
        <v>19816</v>
      </c>
      <c r="B443" s="18" t="s">
        <v>20068</v>
      </c>
      <c r="C443" s="38">
        <v>8.3000000000000007</v>
      </c>
    </row>
    <row r="444" spans="1:3" ht="49.5" customHeight="1">
      <c r="A444" s="19" t="s">
        <v>19807</v>
      </c>
      <c r="B444" s="18" t="s">
        <v>20068</v>
      </c>
      <c r="C444" s="38">
        <v>2.71</v>
      </c>
    </row>
    <row r="445" spans="1:3" ht="49.5" customHeight="1">
      <c r="A445" s="19" t="s">
        <v>19817</v>
      </c>
      <c r="B445" s="18" t="s">
        <v>20068</v>
      </c>
      <c r="C445" s="38">
        <v>16.600000000000001</v>
      </c>
    </row>
    <row r="446" spans="1:3" ht="49.5" customHeight="1">
      <c r="A446" s="19" t="s">
        <v>1908</v>
      </c>
      <c r="B446" s="18" t="s">
        <v>20147</v>
      </c>
      <c r="C446" s="38">
        <v>13.2</v>
      </c>
    </row>
    <row r="447" spans="1:3" ht="49.5" customHeight="1">
      <c r="A447" s="19" t="s">
        <v>20538</v>
      </c>
      <c r="B447" s="18" t="s">
        <v>20106</v>
      </c>
      <c r="C447" s="38">
        <v>11.9</v>
      </c>
    </row>
    <row r="448" spans="1:3" ht="49.5" customHeight="1">
      <c r="A448" s="19" t="s">
        <v>20537</v>
      </c>
      <c r="B448" s="18" t="s">
        <v>20106</v>
      </c>
      <c r="C448" s="38">
        <v>14.62</v>
      </c>
    </row>
    <row r="449" spans="1:3" ht="49.5" customHeight="1">
      <c r="A449" s="19" t="s">
        <v>20543</v>
      </c>
      <c r="B449" s="18" t="s">
        <v>20106</v>
      </c>
      <c r="C449" s="38">
        <v>34.5</v>
      </c>
    </row>
    <row r="450" spans="1:3" ht="49.5" customHeight="1">
      <c r="A450" s="19" t="s">
        <v>20540</v>
      </c>
      <c r="B450" s="18" t="s">
        <v>20106</v>
      </c>
      <c r="C450" s="38">
        <v>16.75</v>
      </c>
    </row>
    <row r="451" spans="1:3" ht="49.5" customHeight="1">
      <c r="A451" s="19" t="s">
        <v>20541</v>
      </c>
      <c r="B451" s="18" t="s">
        <v>20106</v>
      </c>
      <c r="C451" s="38">
        <v>18.22</v>
      </c>
    </row>
    <row r="452" spans="1:3" ht="49.5" customHeight="1">
      <c r="A452" s="19" t="s">
        <v>18462</v>
      </c>
      <c r="B452" s="18" t="s">
        <v>20120</v>
      </c>
      <c r="C452" s="38">
        <v>3.34</v>
      </c>
    </row>
    <row r="453" spans="1:3" ht="49.5" customHeight="1">
      <c r="A453" s="19" t="s">
        <v>13238</v>
      </c>
      <c r="B453" s="18" t="s">
        <v>20098</v>
      </c>
      <c r="C453" s="38">
        <v>1.73</v>
      </c>
    </row>
    <row r="454" spans="1:3" ht="49.5" customHeight="1">
      <c r="A454" s="19" t="s">
        <v>13239</v>
      </c>
      <c r="B454" s="18" t="s">
        <v>20098</v>
      </c>
      <c r="C454" s="38">
        <v>2.4500000000000002</v>
      </c>
    </row>
    <row r="455" spans="1:3" ht="49.5" customHeight="1">
      <c r="A455" s="19" t="s">
        <v>12026</v>
      </c>
      <c r="B455" s="18" t="s">
        <v>20098</v>
      </c>
      <c r="C455" s="38">
        <v>2.09</v>
      </c>
    </row>
    <row r="456" spans="1:3" ht="49.5" customHeight="1">
      <c r="A456" s="19" t="s">
        <v>14928</v>
      </c>
      <c r="B456" s="18" t="s">
        <v>20098</v>
      </c>
      <c r="C456" s="38">
        <v>1.9</v>
      </c>
    </row>
    <row r="457" spans="1:3" ht="49.5" customHeight="1">
      <c r="A457" s="19" t="s">
        <v>13240</v>
      </c>
      <c r="B457" s="18" t="s">
        <v>20098</v>
      </c>
      <c r="C457" s="38">
        <v>1.72</v>
      </c>
    </row>
    <row r="458" spans="1:3" ht="49.5" customHeight="1">
      <c r="A458" s="19" t="s">
        <v>13241</v>
      </c>
      <c r="B458" s="18" t="s">
        <v>20098</v>
      </c>
      <c r="C458" s="38">
        <v>3.02</v>
      </c>
    </row>
    <row r="459" spans="1:3" ht="49.5" customHeight="1">
      <c r="A459" s="19" t="s">
        <v>13329</v>
      </c>
      <c r="B459" s="18" t="s">
        <v>20062</v>
      </c>
      <c r="C459" s="38">
        <v>19.690000000000001</v>
      </c>
    </row>
    <row r="460" spans="1:3" s="196" customFormat="1" ht="49.5" customHeight="1">
      <c r="A460" s="19" t="s">
        <v>12601</v>
      </c>
      <c r="B460" s="18" t="s">
        <v>20062</v>
      </c>
      <c r="C460" s="38">
        <v>50.53</v>
      </c>
    </row>
    <row r="461" spans="1:3" ht="49.5" customHeight="1">
      <c r="A461" s="19" t="s">
        <v>9122</v>
      </c>
      <c r="B461" s="18" t="s">
        <v>20047</v>
      </c>
      <c r="C461" s="38">
        <v>2223.4899999999998</v>
      </c>
    </row>
    <row r="462" spans="1:3" ht="49.5" customHeight="1">
      <c r="A462" s="19" t="s">
        <v>9124</v>
      </c>
      <c r="B462" s="18" t="s">
        <v>20047</v>
      </c>
      <c r="C462" s="38">
        <v>1706.57</v>
      </c>
    </row>
    <row r="463" spans="1:3" ht="49.5" customHeight="1">
      <c r="A463" s="19" t="s">
        <v>21431</v>
      </c>
      <c r="B463" s="18" t="s">
        <v>20133</v>
      </c>
      <c r="C463" s="38">
        <v>2.15</v>
      </c>
    </row>
    <row r="464" spans="1:3" ht="49.5" customHeight="1">
      <c r="A464" s="19" t="s">
        <v>17491</v>
      </c>
      <c r="B464" s="18" t="s">
        <v>20150</v>
      </c>
      <c r="C464" s="38">
        <v>2.87</v>
      </c>
    </row>
    <row r="465" spans="1:3" ht="49.5" customHeight="1">
      <c r="A465" s="19" t="s">
        <v>17458</v>
      </c>
      <c r="B465" s="18" t="s">
        <v>20015</v>
      </c>
      <c r="C465" s="38">
        <v>308.58</v>
      </c>
    </row>
    <row r="466" spans="1:3" ht="49.5" customHeight="1">
      <c r="A466" s="19" t="s">
        <v>17459</v>
      </c>
      <c r="B466" s="18" t="s">
        <v>20015</v>
      </c>
      <c r="C466" s="38">
        <v>391.57</v>
      </c>
    </row>
    <row r="467" spans="1:3" ht="49.5" customHeight="1">
      <c r="A467" s="19" t="s">
        <v>4814</v>
      </c>
      <c r="B467" s="18" t="s">
        <v>20156</v>
      </c>
      <c r="C467" s="38">
        <v>6.8</v>
      </c>
    </row>
    <row r="468" spans="1:3" ht="49.5" customHeight="1">
      <c r="A468" s="19" t="s">
        <v>17365</v>
      </c>
      <c r="B468" s="18" t="s">
        <v>20282</v>
      </c>
      <c r="C468" s="38">
        <v>107.03</v>
      </c>
    </row>
    <row r="469" spans="1:3" ht="49.5" customHeight="1">
      <c r="A469" s="19" t="s">
        <v>22376</v>
      </c>
      <c r="B469" s="18" t="s">
        <v>19994</v>
      </c>
      <c r="C469" s="38">
        <v>107.03</v>
      </c>
    </row>
    <row r="470" spans="1:3" ht="49.5" customHeight="1">
      <c r="A470" s="19" t="s">
        <v>17366</v>
      </c>
      <c r="B470" s="18" t="s">
        <v>20023</v>
      </c>
      <c r="C470" s="38">
        <v>107.03</v>
      </c>
    </row>
    <row r="471" spans="1:3" ht="49.5" customHeight="1">
      <c r="A471" s="19" t="s">
        <v>17367</v>
      </c>
      <c r="B471" s="18" t="s">
        <v>20026</v>
      </c>
      <c r="C471" s="38">
        <v>107.03</v>
      </c>
    </row>
    <row r="472" spans="1:3" ht="49.5" customHeight="1">
      <c r="A472" s="19" t="s">
        <v>18635</v>
      </c>
      <c r="B472" s="18" t="s">
        <v>20014</v>
      </c>
      <c r="C472" s="38">
        <v>105.88</v>
      </c>
    </row>
    <row r="473" spans="1:3" ht="49.5" customHeight="1">
      <c r="A473" s="19" t="s">
        <v>19921</v>
      </c>
      <c r="B473" s="18" t="s">
        <v>19975</v>
      </c>
      <c r="C473" s="38">
        <v>198.11</v>
      </c>
    </row>
    <row r="474" spans="1:3" ht="49.5" customHeight="1">
      <c r="A474" s="19" t="s">
        <v>9147</v>
      </c>
      <c r="B474" s="18" t="s">
        <v>19962</v>
      </c>
      <c r="C474" s="38">
        <v>198.11</v>
      </c>
    </row>
    <row r="475" spans="1:3" ht="49.5" customHeight="1">
      <c r="A475" s="19" t="s">
        <v>13026</v>
      </c>
      <c r="B475" s="40" t="s">
        <v>20054</v>
      </c>
      <c r="C475" s="38">
        <v>19.399999999999999</v>
      </c>
    </row>
    <row r="476" spans="1:3" ht="49.5" customHeight="1">
      <c r="A476" s="19" t="s">
        <v>13027</v>
      </c>
      <c r="B476" s="40" t="s">
        <v>20054</v>
      </c>
      <c r="C476" s="38">
        <v>22.6</v>
      </c>
    </row>
    <row r="477" spans="1:3" ht="49.5" customHeight="1">
      <c r="A477" s="19" t="s">
        <v>19565</v>
      </c>
      <c r="B477" s="18" t="s">
        <v>20066</v>
      </c>
      <c r="C477" s="38">
        <v>14.84</v>
      </c>
    </row>
    <row r="478" spans="1:3" ht="49.5" customHeight="1">
      <c r="A478" s="19" t="s">
        <v>8363</v>
      </c>
      <c r="B478" s="18" t="s">
        <v>20068</v>
      </c>
      <c r="C478" s="38">
        <v>15.79</v>
      </c>
    </row>
    <row r="479" spans="1:3" ht="49.5" customHeight="1">
      <c r="A479" s="19" t="s">
        <v>8367</v>
      </c>
      <c r="B479" s="18" t="s">
        <v>20068</v>
      </c>
      <c r="C479" s="38">
        <v>52.59</v>
      </c>
    </row>
    <row r="480" spans="1:3" ht="49.5" customHeight="1">
      <c r="A480" s="19" t="s">
        <v>2926</v>
      </c>
      <c r="B480" s="18" t="s">
        <v>20066</v>
      </c>
      <c r="C480" s="38">
        <v>10.41</v>
      </c>
    </row>
    <row r="481" spans="1:3" ht="49.5" customHeight="1">
      <c r="A481" s="19" t="s">
        <v>4117</v>
      </c>
      <c r="B481" s="18" t="s">
        <v>20066</v>
      </c>
      <c r="C481" s="38">
        <v>31.23</v>
      </c>
    </row>
    <row r="482" spans="1:3" ht="49.5" customHeight="1">
      <c r="A482" s="19" t="s">
        <v>8346</v>
      </c>
      <c r="B482" s="18" t="s">
        <v>20066</v>
      </c>
      <c r="C482" s="38">
        <v>10.41</v>
      </c>
    </row>
    <row r="483" spans="1:3" ht="49.5" customHeight="1">
      <c r="A483" s="19" t="s">
        <v>4114</v>
      </c>
      <c r="B483" s="18" t="s">
        <v>20066</v>
      </c>
      <c r="C483" s="38">
        <v>20.82</v>
      </c>
    </row>
    <row r="484" spans="1:3" ht="49.5" customHeight="1">
      <c r="A484" s="19" t="s">
        <v>4115</v>
      </c>
      <c r="B484" s="18" t="s">
        <v>20066</v>
      </c>
      <c r="C484" s="38">
        <v>31.23</v>
      </c>
    </row>
    <row r="485" spans="1:3" ht="49.5" customHeight="1">
      <c r="A485" s="19" t="s">
        <v>17623</v>
      </c>
      <c r="B485" s="18" t="s">
        <v>20066</v>
      </c>
      <c r="C485" s="38">
        <v>10.41</v>
      </c>
    </row>
    <row r="486" spans="1:3" ht="49.5" customHeight="1">
      <c r="A486" s="19" t="s">
        <v>2899</v>
      </c>
      <c r="B486" s="18" t="s">
        <v>20066</v>
      </c>
      <c r="C486" s="38">
        <v>10.41</v>
      </c>
    </row>
    <row r="487" spans="1:3" ht="49.5" customHeight="1">
      <c r="A487" s="19" t="s">
        <v>4116</v>
      </c>
      <c r="B487" s="18" t="s">
        <v>20066</v>
      </c>
      <c r="C487" s="38">
        <v>31.23</v>
      </c>
    </row>
    <row r="488" spans="1:3" ht="49.5" customHeight="1">
      <c r="A488" s="19" t="s">
        <v>16693</v>
      </c>
      <c r="B488" s="18" t="s">
        <v>20022</v>
      </c>
      <c r="C488" s="38">
        <v>10.41</v>
      </c>
    </row>
    <row r="489" spans="1:3" ht="49.5" customHeight="1">
      <c r="A489" s="19" t="s">
        <v>1613</v>
      </c>
      <c r="B489" s="18" t="s">
        <v>20022</v>
      </c>
      <c r="C489" s="38">
        <v>10.41</v>
      </c>
    </row>
    <row r="490" spans="1:3" ht="49.5" customHeight="1">
      <c r="A490" s="19" t="s">
        <v>1614</v>
      </c>
      <c r="B490" s="18" t="s">
        <v>20022</v>
      </c>
      <c r="C490" s="38">
        <v>10.41</v>
      </c>
    </row>
    <row r="491" spans="1:3" ht="49.5" customHeight="1">
      <c r="A491" s="19" t="s">
        <v>1843</v>
      </c>
      <c r="B491" s="18" t="s">
        <v>20068</v>
      </c>
      <c r="C491" s="38">
        <v>11.1</v>
      </c>
    </row>
    <row r="492" spans="1:3" ht="49.5" customHeight="1">
      <c r="A492" s="19" t="s">
        <v>1845</v>
      </c>
      <c r="B492" s="18" t="s">
        <v>20068</v>
      </c>
      <c r="C492" s="38">
        <v>32.76</v>
      </c>
    </row>
    <row r="493" spans="1:3" ht="49.5" customHeight="1">
      <c r="A493" s="19" t="s">
        <v>1855</v>
      </c>
      <c r="B493" s="18" t="s">
        <v>20068</v>
      </c>
      <c r="C493" s="38">
        <v>10.41</v>
      </c>
    </row>
    <row r="494" spans="1:3" ht="49.5" customHeight="1">
      <c r="A494" s="19" t="s">
        <v>1848</v>
      </c>
      <c r="B494" s="18" t="s">
        <v>20068</v>
      </c>
      <c r="C494" s="38">
        <v>10.41</v>
      </c>
    </row>
    <row r="495" spans="1:3" ht="49.5" customHeight="1">
      <c r="A495" s="19" t="s">
        <v>1856</v>
      </c>
      <c r="B495" s="18" t="s">
        <v>20068</v>
      </c>
      <c r="C495" s="38">
        <v>10.41</v>
      </c>
    </row>
    <row r="496" spans="1:3" ht="49.5" customHeight="1">
      <c r="A496" s="19" t="s">
        <v>1854</v>
      </c>
      <c r="B496" s="18" t="s">
        <v>20068</v>
      </c>
      <c r="C496" s="38">
        <v>20.82</v>
      </c>
    </row>
    <row r="497" spans="1:3" ht="49.5" customHeight="1">
      <c r="A497" s="19" t="s">
        <v>1852</v>
      </c>
      <c r="B497" s="18" t="s">
        <v>20068</v>
      </c>
      <c r="C497" s="38">
        <v>31.23</v>
      </c>
    </row>
    <row r="498" spans="1:3" ht="49.5" customHeight="1">
      <c r="A498" s="19" t="s">
        <v>1851</v>
      </c>
      <c r="B498" s="18" t="s">
        <v>20068</v>
      </c>
      <c r="C498" s="38">
        <v>10.41</v>
      </c>
    </row>
    <row r="499" spans="1:3" ht="49.5" customHeight="1">
      <c r="A499" s="19" t="s">
        <v>1853</v>
      </c>
      <c r="B499" s="18" t="s">
        <v>20068</v>
      </c>
      <c r="C499" s="38">
        <v>31.23</v>
      </c>
    </row>
    <row r="500" spans="1:3" ht="49.5" customHeight="1">
      <c r="A500" s="19" t="s">
        <v>4755</v>
      </c>
      <c r="B500" s="18" t="s">
        <v>20105</v>
      </c>
      <c r="C500" s="38">
        <v>47.68</v>
      </c>
    </row>
    <row r="501" spans="1:3" ht="49.5" customHeight="1">
      <c r="A501" s="19" t="s">
        <v>4756</v>
      </c>
      <c r="B501" s="18" t="s">
        <v>20105</v>
      </c>
      <c r="C501" s="38">
        <v>55.68</v>
      </c>
    </row>
    <row r="502" spans="1:3" ht="49.5" customHeight="1">
      <c r="A502" s="19" t="s">
        <v>11246</v>
      </c>
      <c r="B502" s="18" t="s">
        <v>20068</v>
      </c>
      <c r="C502" s="38">
        <v>13.86</v>
      </c>
    </row>
    <row r="503" spans="1:3" ht="49.5" customHeight="1">
      <c r="A503" s="19" t="s">
        <v>11249</v>
      </c>
      <c r="B503" s="18" t="s">
        <v>20068</v>
      </c>
      <c r="C503" s="38">
        <v>47.99</v>
      </c>
    </row>
    <row r="504" spans="1:3" ht="49.5" customHeight="1">
      <c r="A504" s="19" t="s">
        <v>4696</v>
      </c>
      <c r="B504" s="18" t="s">
        <v>20111</v>
      </c>
      <c r="C504" s="38">
        <v>20.54</v>
      </c>
    </row>
    <row r="505" spans="1:3" ht="49.5" customHeight="1">
      <c r="A505" s="19" t="s">
        <v>6348</v>
      </c>
      <c r="B505" s="18" t="s">
        <v>20111</v>
      </c>
      <c r="C505" s="38">
        <v>26.13</v>
      </c>
    </row>
    <row r="506" spans="1:3" ht="49.5" customHeight="1">
      <c r="A506" s="19" t="s">
        <v>4353</v>
      </c>
      <c r="B506" s="18" t="s">
        <v>20054</v>
      </c>
      <c r="C506" s="38">
        <v>16.48</v>
      </c>
    </row>
    <row r="507" spans="1:3" ht="49.5" customHeight="1">
      <c r="A507" s="19" t="s">
        <v>4089</v>
      </c>
      <c r="B507" s="18" t="s">
        <v>20111</v>
      </c>
      <c r="C507" s="38">
        <v>15.38</v>
      </c>
    </row>
    <row r="508" spans="1:3" ht="49.5" customHeight="1">
      <c r="A508" s="19" t="s">
        <v>3255</v>
      </c>
      <c r="B508" s="18" t="s">
        <v>20111</v>
      </c>
      <c r="C508" s="38">
        <v>21</v>
      </c>
    </row>
    <row r="509" spans="1:3" ht="49.5" customHeight="1">
      <c r="A509" s="19" t="s">
        <v>3255</v>
      </c>
      <c r="B509" s="18" t="s">
        <v>22481</v>
      </c>
      <c r="C509" s="38">
        <v>21</v>
      </c>
    </row>
    <row r="510" spans="1:3" ht="49.5" customHeight="1">
      <c r="A510" s="19" t="s">
        <v>2505</v>
      </c>
      <c r="B510" s="18" t="s">
        <v>20111</v>
      </c>
      <c r="C510" s="38">
        <v>25.77</v>
      </c>
    </row>
    <row r="511" spans="1:3" ht="49.5" customHeight="1">
      <c r="A511" s="19" t="s">
        <v>2505</v>
      </c>
      <c r="B511" s="18" t="s">
        <v>22481</v>
      </c>
      <c r="C511" s="38">
        <v>25.77</v>
      </c>
    </row>
    <row r="512" spans="1:3" ht="49.5" customHeight="1">
      <c r="A512" s="19" t="s">
        <v>18088</v>
      </c>
      <c r="B512" s="18" t="s">
        <v>20054</v>
      </c>
      <c r="C512" s="38">
        <v>20.54</v>
      </c>
    </row>
    <row r="513" spans="1:3" ht="49.5" customHeight="1">
      <c r="A513" s="19" t="s">
        <v>18087</v>
      </c>
      <c r="B513" s="18" t="s">
        <v>20054</v>
      </c>
      <c r="C513" s="38">
        <v>26.13</v>
      </c>
    </row>
    <row r="514" spans="1:3" ht="49.5" customHeight="1">
      <c r="A514" s="19" t="s">
        <v>18135</v>
      </c>
      <c r="B514" s="18" t="s">
        <v>20054</v>
      </c>
      <c r="C514" s="38">
        <v>15.38</v>
      </c>
    </row>
    <row r="515" spans="1:3" ht="49.5" customHeight="1">
      <c r="A515" s="19" t="s">
        <v>18086</v>
      </c>
      <c r="B515" s="18" t="s">
        <v>20054</v>
      </c>
      <c r="C515" s="38">
        <v>21</v>
      </c>
    </row>
    <row r="516" spans="1:3" ht="49.5" customHeight="1">
      <c r="A516" s="19" t="s">
        <v>18085</v>
      </c>
      <c r="B516" s="18" t="s">
        <v>20054</v>
      </c>
      <c r="C516" s="38">
        <v>25.77</v>
      </c>
    </row>
    <row r="517" spans="1:3" ht="49.5" customHeight="1">
      <c r="A517" s="19" t="s">
        <v>1890</v>
      </c>
      <c r="B517" s="18" t="s">
        <v>20068</v>
      </c>
      <c r="C517" s="38">
        <v>18.87</v>
      </c>
    </row>
    <row r="518" spans="1:3" ht="49.5" customHeight="1">
      <c r="A518" s="19" t="s">
        <v>1893</v>
      </c>
      <c r="B518" s="18" t="s">
        <v>20068</v>
      </c>
      <c r="C518" s="38">
        <v>37.75</v>
      </c>
    </row>
    <row r="519" spans="1:3" ht="49.5" customHeight="1">
      <c r="A519" s="19" t="s">
        <v>13053</v>
      </c>
      <c r="B519" s="18" t="s">
        <v>20065</v>
      </c>
      <c r="C519" s="38">
        <v>15.88</v>
      </c>
    </row>
    <row r="520" spans="1:3" ht="49.5" customHeight="1">
      <c r="A520" s="19" t="s">
        <v>13054</v>
      </c>
      <c r="B520" s="18" t="s">
        <v>20065</v>
      </c>
      <c r="C520" s="38">
        <v>21.82</v>
      </c>
    </row>
    <row r="521" spans="1:3" ht="49.5" customHeight="1">
      <c r="A521" s="19" t="s">
        <v>13055</v>
      </c>
      <c r="B521" s="18" t="s">
        <v>20065</v>
      </c>
      <c r="C521" s="38">
        <v>26.44</v>
      </c>
    </row>
    <row r="522" spans="1:3" ht="49.5" customHeight="1">
      <c r="A522" s="19" t="s">
        <v>4048</v>
      </c>
      <c r="B522" s="18" t="s">
        <v>20066</v>
      </c>
      <c r="C522" s="38">
        <v>51</v>
      </c>
    </row>
    <row r="523" spans="1:3" ht="49.5" customHeight="1">
      <c r="A523" s="19" t="s">
        <v>4050</v>
      </c>
      <c r="B523" s="18" t="s">
        <v>20066</v>
      </c>
      <c r="C523" s="38">
        <v>51.62</v>
      </c>
    </row>
    <row r="524" spans="1:3" ht="49.5" customHeight="1">
      <c r="A524" s="19" t="s">
        <v>4051</v>
      </c>
      <c r="B524" s="18" t="s">
        <v>20066</v>
      </c>
      <c r="C524" s="38">
        <v>52.86</v>
      </c>
    </row>
    <row r="525" spans="1:3" ht="49.5" customHeight="1">
      <c r="A525" s="19" t="s">
        <v>14291</v>
      </c>
      <c r="B525" s="18" t="s">
        <v>20222</v>
      </c>
      <c r="C525" s="38">
        <v>4.8899999999999997</v>
      </c>
    </row>
    <row r="526" spans="1:3" ht="49.5" customHeight="1">
      <c r="A526" s="19" t="s">
        <v>15628</v>
      </c>
      <c r="B526" s="18" t="s">
        <v>20222</v>
      </c>
      <c r="C526" s="38">
        <v>5.43</v>
      </c>
    </row>
    <row r="527" spans="1:3" ht="49.5" customHeight="1">
      <c r="A527" s="19" t="s">
        <v>9486</v>
      </c>
      <c r="B527" s="18" t="s">
        <v>20106</v>
      </c>
      <c r="C527" s="38">
        <v>7.01</v>
      </c>
    </row>
    <row r="528" spans="1:3" ht="49.5" customHeight="1">
      <c r="A528" s="19" t="s">
        <v>3225</v>
      </c>
      <c r="B528" s="18" t="s">
        <v>20106</v>
      </c>
      <c r="C528" s="38">
        <v>4.62</v>
      </c>
    </row>
    <row r="529" spans="1:3" ht="49.5" customHeight="1">
      <c r="A529" s="19" t="s">
        <v>8430</v>
      </c>
      <c r="B529" s="18" t="s">
        <v>20016</v>
      </c>
      <c r="C529" s="38">
        <v>20.77</v>
      </c>
    </row>
    <row r="530" spans="1:3" ht="49.5" customHeight="1">
      <c r="A530" s="19" t="s">
        <v>8430</v>
      </c>
      <c r="B530" s="18" t="s">
        <v>20170</v>
      </c>
      <c r="C530" s="38">
        <v>20.77</v>
      </c>
    </row>
    <row r="531" spans="1:3" ht="48.75" customHeight="1">
      <c r="A531" s="19" t="s">
        <v>13721</v>
      </c>
      <c r="B531" s="18" t="s">
        <v>20019</v>
      </c>
      <c r="C531" s="38">
        <v>3.46</v>
      </c>
    </row>
    <row r="532" spans="1:3" ht="49.5" customHeight="1">
      <c r="A532" s="19" t="s">
        <v>15781</v>
      </c>
      <c r="B532" s="18" t="s">
        <v>20019</v>
      </c>
      <c r="C532" s="38">
        <v>4.84</v>
      </c>
    </row>
    <row r="533" spans="1:3" ht="49.5" customHeight="1">
      <c r="A533" s="19" t="s">
        <v>7135</v>
      </c>
      <c r="B533" s="18" t="s">
        <v>20019</v>
      </c>
      <c r="C533" s="38">
        <v>4.32</v>
      </c>
    </row>
    <row r="534" spans="1:3" ht="49.5" customHeight="1">
      <c r="A534" s="19" t="s">
        <v>7138</v>
      </c>
      <c r="B534" s="18" t="s">
        <v>20019</v>
      </c>
      <c r="C534" s="37">
        <v>18</v>
      </c>
    </row>
    <row r="535" spans="1:3" ht="49.5" customHeight="1">
      <c r="A535" s="19" t="s">
        <v>16715</v>
      </c>
      <c r="B535" s="18" t="s">
        <v>20016</v>
      </c>
      <c r="C535" s="38">
        <v>7.17</v>
      </c>
    </row>
    <row r="536" spans="1:3" ht="49.5" customHeight="1">
      <c r="A536" s="19" t="s">
        <v>13231</v>
      </c>
      <c r="B536" s="18" t="s">
        <v>20006</v>
      </c>
      <c r="C536" s="38">
        <v>9.07</v>
      </c>
    </row>
    <row r="537" spans="1:3" ht="49.5" customHeight="1">
      <c r="A537" s="19" t="s">
        <v>5127</v>
      </c>
      <c r="B537" s="18" t="s">
        <v>20063</v>
      </c>
      <c r="C537" s="38">
        <v>8.07</v>
      </c>
    </row>
    <row r="538" spans="1:3" ht="49.5" customHeight="1">
      <c r="A538" s="19" t="s">
        <v>5126</v>
      </c>
      <c r="B538" s="18" t="s">
        <v>20063</v>
      </c>
      <c r="C538" s="38">
        <v>14.01</v>
      </c>
    </row>
    <row r="539" spans="1:3" ht="49.5" customHeight="1">
      <c r="A539" s="19" t="s">
        <v>16043</v>
      </c>
      <c r="B539" s="18" t="s">
        <v>20106</v>
      </c>
      <c r="C539" s="38">
        <v>4.8899999999999997</v>
      </c>
    </row>
    <row r="540" spans="1:3" ht="49.5" customHeight="1">
      <c r="A540" s="19" t="s">
        <v>16044</v>
      </c>
      <c r="B540" s="18" t="s">
        <v>20106</v>
      </c>
      <c r="C540" s="38">
        <v>5.43</v>
      </c>
    </row>
    <row r="541" spans="1:3" ht="49.5" customHeight="1">
      <c r="A541" s="19" t="s">
        <v>4633</v>
      </c>
      <c r="B541" s="18" t="s">
        <v>19983</v>
      </c>
      <c r="C541" s="38">
        <v>3.46</v>
      </c>
    </row>
    <row r="542" spans="1:3" ht="49.5" customHeight="1">
      <c r="A542" s="19" t="s">
        <v>4635</v>
      </c>
      <c r="B542" s="18" t="s">
        <v>19983</v>
      </c>
      <c r="C542" s="38">
        <v>3.99</v>
      </c>
    </row>
    <row r="543" spans="1:3" ht="49.5" customHeight="1">
      <c r="A543" s="19" t="s">
        <v>4634</v>
      </c>
      <c r="B543" s="18" t="s">
        <v>19983</v>
      </c>
      <c r="C543" s="38">
        <v>10.68</v>
      </c>
    </row>
    <row r="544" spans="1:3" ht="49.5" customHeight="1">
      <c r="A544" s="19" t="s">
        <v>21432</v>
      </c>
      <c r="B544" s="18" t="s">
        <v>19983</v>
      </c>
      <c r="C544" s="38">
        <v>1.79</v>
      </c>
    </row>
    <row r="545" spans="1:3" ht="49.5" customHeight="1">
      <c r="A545" s="19" t="s">
        <v>17155</v>
      </c>
      <c r="B545" s="18" t="s">
        <v>19983</v>
      </c>
      <c r="C545" s="38">
        <v>6.2</v>
      </c>
    </row>
    <row r="546" spans="1:3" ht="49.5" customHeight="1">
      <c r="A546" s="19" t="s">
        <v>20741</v>
      </c>
      <c r="B546" s="18" t="s">
        <v>19983</v>
      </c>
      <c r="C546" s="38">
        <v>5.34</v>
      </c>
    </row>
    <row r="547" spans="1:3" ht="49.5" customHeight="1">
      <c r="A547" s="19" t="s">
        <v>12455</v>
      </c>
      <c r="B547" s="18" t="s">
        <v>19983</v>
      </c>
      <c r="C547" s="38">
        <v>12.4</v>
      </c>
    </row>
    <row r="548" spans="1:3" ht="49.5" customHeight="1">
      <c r="A548" s="19" t="s">
        <v>17808</v>
      </c>
      <c r="B548" s="18" t="s">
        <v>19983</v>
      </c>
      <c r="C548" s="38">
        <v>4.4800000000000004</v>
      </c>
    </row>
    <row r="549" spans="1:3" ht="49.5" customHeight="1">
      <c r="A549" s="19" t="s">
        <v>17809</v>
      </c>
      <c r="B549" s="18" t="s">
        <v>19983</v>
      </c>
      <c r="C549" s="38">
        <v>3.21</v>
      </c>
    </row>
    <row r="550" spans="1:3" ht="49.5" customHeight="1">
      <c r="A550" s="19" t="s">
        <v>4636</v>
      </c>
      <c r="B550" s="18" t="s">
        <v>19983</v>
      </c>
      <c r="C550" s="38">
        <v>3.01</v>
      </c>
    </row>
    <row r="551" spans="1:3" ht="49.5" customHeight="1">
      <c r="A551" s="19" t="s">
        <v>15234</v>
      </c>
      <c r="B551" s="18" t="s">
        <v>19984</v>
      </c>
      <c r="C551" s="38">
        <v>2.73</v>
      </c>
    </row>
    <row r="552" spans="1:3" ht="49.5" customHeight="1">
      <c r="A552" s="19" t="s">
        <v>13229</v>
      </c>
      <c r="B552" s="18" t="s">
        <v>19984</v>
      </c>
      <c r="C552" s="38">
        <v>3.46</v>
      </c>
    </row>
    <row r="553" spans="1:3" ht="49.5" customHeight="1">
      <c r="A553" s="19" t="s">
        <v>3796</v>
      </c>
      <c r="B553" s="18" t="s">
        <v>20015</v>
      </c>
      <c r="C553" s="38">
        <v>1.9</v>
      </c>
    </row>
    <row r="554" spans="1:3" ht="49.5" customHeight="1">
      <c r="A554" s="19" t="s">
        <v>3799</v>
      </c>
      <c r="B554" s="18" t="s">
        <v>20015</v>
      </c>
      <c r="C554" s="38">
        <v>2.64</v>
      </c>
    </row>
    <row r="555" spans="1:3" ht="49.5" customHeight="1">
      <c r="A555" s="19" t="s">
        <v>3827</v>
      </c>
      <c r="B555" s="18" t="s">
        <v>20073</v>
      </c>
      <c r="C555" s="38">
        <v>11.72</v>
      </c>
    </row>
    <row r="556" spans="1:3" ht="49.5" customHeight="1">
      <c r="A556" s="19" t="s">
        <v>1591</v>
      </c>
      <c r="B556" s="18" t="s">
        <v>20022</v>
      </c>
      <c r="C556" s="38">
        <v>3.22</v>
      </c>
    </row>
    <row r="557" spans="1:3" ht="49.5" customHeight="1">
      <c r="A557" s="19" t="s">
        <v>20635</v>
      </c>
      <c r="B557" s="18" t="s">
        <v>20022</v>
      </c>
      <c r="C557" s="38">
        <v>2.69</v>
      </c>
    </row>
    <row r="558" spans="1:3" ht="49.5" customHeight="1">
      <c r="A558" s="19" t="s">
        <v>20879</v>
      </c>
      <c r="B558" s="18" t="s">
        <v>20066</v>
      </c>
      <c r="C558" s="38">
        <v>18.3</v>
      </c>
    </row>
    <row r="559" spans="1:3" ht="49.5" customHeight="1">
      <c r="A559" s="19" t="s">
        <v>13278</v>
      </c>
      <c r="B559" s="18" t="s">
        <v>20134</v>
      </c>
      <c r="C559" s="38">
        <v>6.93</v>
      </c>
    </row>
    <row r="560" spans="1:3" ht="49.5" customHeight="1">
      <c r="A560" s="19" t="s">
        <v>13278</v>
      </c>
      <c r="B560" s="18" t="s">
        <v>20126</v>
      </c>
      <c r="C560" s="38">
        <v>6.93</v>
      </c>
    </row>
    <row r="561" spans="1:3" ht="49.5" customHeight="1">
      <c r="A561" s="19" t="s">
        <v>14229</v>
      </c>
      <c r="B561" s="18" t="s">
        <v>20134</v>
      </c>
      <c r="C561" s="38">
        <v>2.84</v>
      </c>
    </row>
    <row r="562" spans="1:3" ht="49.5" customHeight="1">
      <c r="A562" s="24" t="s">
        <v>18429</v>
      </c>
      <c r="B562" s="17" t="s">
        <v>19961</v>
      </c>
      <c r="C562" s="38">
        <v>52.23</v>
      </c>
    </row>
    <row r="563" spans="1:3" ht="49.5" customHeight="1">
      <c r="A563" s="19" t="s">
        <v>18433</v>
      </c>
      <c r="B563" s="18" t="s">
        <v>19961</v>
      </c>
      <c r="C563" s="38">
        <v>26.33</v>
      </c>
    </row>
    <row r="564" spans="1:3" ht="49.5" customHeight="1">
      <c r="A564" s="19" t="s">
        <v>13167</v>
      </c>
      <c r="B564" s="18" t="s">
        <v>20065</v>
      </c>
      <c r="C564" s="38">
        <v>8.4</v>
      </c>
    </row>
    <row r="565" spans="1:3" ht="49.5" customHeight="1">
      <c r="A565" s="19" t="s">
        <v>1048</v>
      </c>
      <c r="B565" s="18" t="s">
        <v>19957</v>
      </c>
      <c r="C565" s="18">
        <v>83.5</v>
      </c>
    </row>
    <row r="566" spans="1:3" ht="49.5" customHeight="1">
      <c r="A566" s="19" t="s">
        <v>1091</v>
      </c>
      <c r="B566" s="18" t="s">
        <v>19957</v>
      </c>
      <c r="C566" s="18">
        <v>44.75</v>
      </c>
    </row>
    <row r="567" spans="1:3" ht="49.5" customHeight="1">
      <c r="A567" s="19" t="s">
        <v>12959</v>
      </c>
      <c r="B567" s="18" t="s">
        <v>20029</v>
      </c>
      <c r="C567" s="38">
        <v>2.71</v>
      </c>
    </row>
    <row r="568" spans="1:3" ht="49.5" customHeight="1">
      <c r="A568" s="19" t="s">
        <v>803</v>
      </c>
      <c r="B568" s="18" t="s">
        <v>20047</v>
      </c>
      <c r="C568" s="38">
        <v>2.71</v>
      </c>
    </row>
    <row r="569" spans="1:3" ht="49.5" customHeight="1">
      <c r="A569" s="19" t="s">
        <v>16582</v>
      </c>
      <c r="B569" s="18" t="s">
        <v>20006</v>
      </c>
      <c r="C569" s="38">
        <v>40.75</v>
      </c>
    </row>
    <row r="570" spans="1:3" ht="49.5" customHeight="1">
      <c r="A570" s="19" t="s">
        <v>16583</v>
      </c>
      <c r="B570" s="18" t="s">
        <v>20006</v>
      </c>
      <c r="C570" s="38">
        <v>9.0399999999999991</v>
      </c>
    </row>
    <row r="571" spans="1:3" ht="49.5" customHeight="1">
      <c r="A571" s="19" t="s">
        <v>16584</v>
      </c>
      <c r="B571" s="18" t="s">
        <v>20006</v>
      </c>
      <c r="C571" s="38">
        <v>22.61</v>
      </c>
    </row>
    <row r="572" spans="1:3" ht="49.5" customHeight="1">
      <c r="A572" s="19" t="s">
        <v>19846</v>
      </c>
      <c r="B572" s="18" t="s">
        <v>20006</v>
      </c>
      <c r="C572" s="38">
        <v>13.56</v>
      </c>
    </row>
    <row r="573" spans="1:3" ht="49.5" customHeight="1">
      <c r="A573" s="19" t="s">
        <v>3097</v>
      </c>
      <c r="B573" s="18" t="s">
        <v>20006</v>
      </c>
      <c r="C573" s="38">
        <v>82.8</v>
      </c>
    </row>
    <row r="574" spans="1:3" ht="49.5" customHeight="1">
      <c r="A574" s="19" t="s">
        <v>15235</v>
      </c>
      <c r="B574" s="18" t="s">
        <v>20072</v>
      </c>
      <c r="C574" s="38">
        <v>2.74</v>
      </c>
    </row>
    <row r="575" spans="1:3" ht="49.5" customHeight="1">
      <c r="A575" s="19" t="s">
        <v>15236</v>
      </c>
      <c r="B575" s="18" t="s">
        <v>20072</v>
      </c>
      <c r="C575" s="38">
        <v>3.46</v>
      </c>
    </row>
    <row r="576" spans="1:3" ht="49.5" customHeight="1">
      <c r="A576" s="19" t="s">
        <v>15233</v>
      </c>
      <c r="B576" s="18" t="s">
        <v>20072</v>
      </c>
      <c r="C576" s="38">
        <v>1.84</v>
      </c>
    </row>
    <row r="577" spans="1:3" ht="49.5" customHeight="1">
      <c r="A577" s="19" t="s">
        <v>20907</v>
      </c>
      <c r="B577" s="18" t="s">
        <v>20072</v>
      </c>
      <c r="C577" s="38">
        <v>1.35</v>
      </c>
    </row>
    <row r="578" spans="1:3" ht="49.5" customHeight="1">
      <c r="A578" s="19" t="s">
        <v>9956</v>
      </c>
      <c r="B578" s="18" t="s">
        <v>20087</v>
      </c>
      <c r="C578" s="38">
        <v>43.24</v>
      </c>
    </row>
    <row r="579" spans="1:3" ht="49.5" customHeight="1">
      <c r="A579" s="19" t="s">
        <v>13254</v>
      </c>
      <c r="B579" s="18" t="s">
        <v>19995</v>
      </c>
      <c r="C579" s="38">
        <v>4.95</v>
      </c>
    </row>
    <row r="580" spans="1:3" ht="49.5" customHeight="1">
      <c r="A580" s="19" t="s">
        <v>3573</v>
      </c>
      <c r="B580" s="18" t="s">
        <v>20033</v>
      </c>
      <c r="C580" s="38">
        <v>12.5</v>
      </c>
    </row>
    <row r="581" spans="1:3" ht="49.5" customHeight="1">
      <c r="A581" s="19" t="s">
        <v>20779</v>
      </c>
      <c r="B581" s="18" t="s">
        <v>20033</v>
      </c>
      <c r="C581" s="38">
        <v>3.46</v>
      </c>
    </row>
    <row r="582" spans="1:3" ht="49.5" customHeight="1">
      <c r="A582" s="19" t="s">
        <v>6597</v>
      </c>
      <c r="B582" s="18" t="s">
        <v>19972</v>
      </c>
      <c r="C582" s="38">
        <v>766.68</v>
      </c>
    </row>
    <row r="583" spans="1:3" ht="49.5" customHeight="1">
      <c r="A583" s="19" t="s">
        <v>16694</v>
      </c>
      <c r="B583" s="18" t="s">
        <v>20061</v>
      </c>
      <c r="C583" s="38">
        <v>10.41</v>
      </c>
    </row>
    <row r="584" spans="1:3" ht="49.5" customHeight="1">
      <c r="A584" s="19" t="s">
        <v>16695</v>
      </c>
      <c r="B584" s="18" t="s">
        <v>20061</v>
      </c>
      <c r="C584" s="38">
        <v>31.23</v>
      </c>
    </row>
    <row r="585" spans="1:3" ht="49.5" customHeight="1">
      <c r="A585" s="19" t="s">
        <v>16696</v>
      </c>
      <c r="B585" s="18" t="s">
        <v>20061</v>
      </c>
      <c r="C585" s="38">
        <v>10.41</v>
      </c>
    </row>
    <row r="586" spans="1:3" ht="49.5" customHeight="1">
      <c r="A586" s="19" t="s">
        <v>16697</v>
      </c>
      <c r="B586" s="18" t="s">
        <v>20061</v>
      </c>
      <c r="C586" s="38">
        <v>10.41</v>
      </c>
    </row>
    <row r="587" spans="1:3" ht="49.5" customHeight="1">
      <c r="A587" s="19" t="s">
        <v>15514</v>
      </c>
      <c r="B587" s="18" t="s">
        <v>20071</v>
      </c>
      <c r="C587" s="38">
        <v>3617.08</v>
      </c>
    </row>
    <row r="588" spans="1:3" ht="49.5" customHeight="1">
      <c r="A588" s="19" t="s">
        <v>1739</v>
      </c>
      <c r="B588" s="18" t="s">
        <v>20068</v>
      </c>
      <c r="C588" s="38">
        <v>15.34</v>
      </c>
    </row>
    <row r="589" spans="1:3" ht="49.5" customHeight="1">
      <c r="A589" s="19" t="s">
        <v>2075</v>
      </c>
      <c r="B589" s="18" t="s">
        <v>19977</v>
      </c>
      <c r="C589" s="38">
        <v>19.170000000000002</v>
      </c>
    </row>
    <row r="590" spans="1:3" ht="49.5" customHeight="1">
      <c r="A590" s="19" t="s">
        <v>2073</v>
      </c>
      <c r="B590" s="18" t="s">
        <v>19977</v>
      </c>
      <c r="C590" s="38">
        <v>6.39</v>
      </c>
    </row>
    <row r="591" spans="1:3" ht="49.5" customHeight="1">
      <c r="A591" s="19" t="s">
        <v>5786</v>
      </c>
      <c r="B591" s="18" t="s">
        <v>20084</v>
      </c>
      <c r="C591" s="38">
        <v>5</v>
      </c>
    </row>
    <row r="592" spans="1:3" ht="49.5" customHeight="1">
      <c r="A592" s="19" t="s">
        <v>14623</v>
      </c>
      <c r="B592" s="18" t="s">
        <v>20016</v>
      </c>
      <c r="C592" s="38">
        <v>1.85</v>
      </c>
    </row>
    <row r="593" spans="1:3" ht="49.5" customHeight="1">
      <c r="A593" s="19" t="s">
        <v>14646</v>
      </c>
      <c r="B593" s="18" t="s">
        <v>20061</v>
      </c>
      <c r="C593" s="38">
        <v>3.2</v>
      </c>
    </row>
    <row r="594" spans="1:3" ht="49.5" customHeight="1">
      <c r="A594" s="19" t="s">
        <v>5819</v>
      </c>
      <c r="B594" s="18" t="s">
        <v>19984</v>
      </c>
      <c r="C594" s="38">
        <v>6.79</v>
      </c>
    </row>
    <row r="595" spans="1:3" ht="49.5" customHeight="1">
      <c r="A595" s="19" t="s">
        <v>5820</v>
      </c>
      <c r="B595" s="18" t="s">
        <v>19984</v>
      </c>
      <c r="C595" s="38">
        <v>6.79</v>
      </c>
    </row>
    <row r="596" spans="1:3" ht="49.5" customHeight="1">
      <c r="A596" s="19" t="s">
        <v>11774</v>
      </c>
      <c r="B596" s="18" t="s">
        <v>20032</v>
      </c>
      <c r="C596" s="38">
        <v>6.03</v>
      </c>
    </row>
    <row r="597" spans="1:3" ht="49.5" customHeight="1">
      <c r="A597" s="19" t="s">
        <v>5270</v>
      </c>
      <c r="B597" s="18" t="s">
        <v>20019</v>
      </c>
      <c r="C597" s="38">
        <v>24.5</v>
      </c>
    </row>
    <row r="598" spans="1:3" ht="49.5" customHeight="1">
      <c r="A598" s="19" t="s">
        <v>12540</v>
      </c>
      <c r="B598" s="18" t="s">
        <v>20019</v>
      </c>
      <c r="C598" s="38">
        <v>14.38</v>
      </c>
    </row>
    <row r="599" spans="1:3" ht="49.5" customHeight="1">
      <c r="A599" s="19" t="s">
        <v>5269</v>
      </c>
      <c r="B599" s="18" t="s">
        <v>20019</v>
      </c>
      <c r="C599" s="38">
        <v>29.4</v>
      </c>
    </row>
    <row r="600" spans="1:3" ht="49.5" customHeight="1">
      <c r="A600" s="19" t="s">
        <v>17903</v>
      </c>
      <c r="B600" s="18" t="s">
        <v>20065</v>
      </c>
      <c r="C600" s="38">
        <v>18.3</v>
      </c>
    </row>
    <row r="601" spans="1:3" ht="49.5" customHeight="1">
      <c r="A601" s="19" t="s">
        <v>14767</v>
      </c>
      <c r="B601" s="18" t="s">
        <v>20045</v>
      </c>
      <c r="C601" s="38">
        <v>2.3199999999999998</v>
      </c>
    </row>
    <row r="602" spans="1:3" ht="49.5" customHeight="1">
      <c r="A602" s="19" t="s">
        <v>17341</v>
      </c>
      <c r="B602" s="18" t="s">
        <v>20073</v>
      </c>
      <c r="C602" s="38">
        <v>33.28</v>
      </c>
    </row>
    <row r="603" spans="1:3" ht="49.5" customHeight="1">
      <c r="A603" s="19" t="s">
        <v>13693</v>
      </c>
      <c r="B603" s="18" t="s">
        <v>20119</v>
      </c>
      <c r="C603" s="38">
        <v>1.39</v>
      </c>
    </row>
    <row r="604" spans="1:3" ht="49.5" customHeight="1">
      <c r="A604" s="19" t="s">
        <v>642</v>
      </c>
      <c r="B604" s="18" t="s">
        <v>20050</v>
      </c>
      <c r="C604" s="38">
        <v>3.17</v>
      </c>
    </row>
    <row r="605" spans="1:3" ht="49.5" customHeight="1">
      <c r="A605" s="19" t="s">
        <v>641</v>
      </c>
      <c r="B605" s="18" t="s">
        <v>20050</v>
      </c>
      <c r="C605" s="38">
        <v>4.59</v>
      </c>
    </row>
    <row r="606" spans="1:3" ht="49.5" customHeight="1">
      <c r="A606" s="19" t="s">
        <v>21433</v>
      </c>
      <c r="B606" s="18" t="s">
        <v>20119</v>
      </c>
      <c r="C606" s="38">
        <v>1.1599999999999999</v>
      </c>
    </row>
    <row r="607" spans="1:3" ht="49.5" customHeight="1">
      <c r="A607" s="19" t="s">
        <v>21434</v>
      </c>
      <c r="B607" s="18" t="s">
        <v>20119</v>
      </c>
      <c r="C607" s="38">
        <v>1.1599999999999999</v>
      </c>
    </row>
    <row r="608" spans="1:3" ht="49.5" customHeight="1">
      <c r="A608" s="19" t="s">
        <v>638</v>
      </c>
      <c r="B608" s="18" t="s">
        <v>20050</v>
      </c>
      <c r="C608" s="38">
        <v>3.46</v>
      </c>
    </row>
    <row r="609" spans="1:3" ht="49.5" customHeight="1">
      <c r="A609" s="19" t="s">
        <v>639</v>
      </c>
      <c r="B609" s="18" t="s">
        <v>20050</v>
      </c>
      <c r="C609" s="38">
        <v>5.74</v>
      </c>
    </row>
    <row r="610" spans="1:3" ht="49.5" customHeight="1">
      <c r="A610" s="19" t="s">
        <v>13694</v>
      </c>
      <c r="B610" s="18" t="s">
        <v>20119</v>
      </c>
      <c r="C610" s="38">
        <v>1.48</v>
      </c>
    </row>
    <row r="611" spans="1:3" ht="49.5" customHeight="1">
      <c r="A611" s="19" t="s">
        <v>13695</v>
      </c>
      <c r="B611" s="18" t="s">
        <v>20119</v>
      </c>
      <c r="C611" s="38">
        <v>1.48</v>
      </c>
    </row>
    <row r="612" spans="1:3" ht="49.5" customHeight="1">
      <c r="A612" s="19" t="s">
        <v>633</v>
      </c>
      <c r="B612" s="18" t="s">
        <v>20050</v>
      </c>
      <c r="C612" s="38">
        <v>8.1999999999999993</v>
      </c>
    </row>
    <row r="613" spans="1:3" ht="49.5" customHeight="1">
      <c r="A613" s="19" t="s">
        <v>636</v>
      </c>
      <c r="B613" s="18" t="s">
        <v>20050</v>
      </c>
      <c r="C613" s="38">
        <v>9.18</v>
      </c>
    </row>
    <row r="614" spans="1:3" ht="49.5" customHeight="1">
      <c r="A614" s="19" t="s">
        <v>9282</v>
      </c>
      <c r="B614" s="18" t="s">
        <v>20119</v>
      </c>
      <c r="C614" s="38">
        <v>1.39</v>
      </c>
    </row>
    <row r="615" spans="1:3" ht="49.5" customHeight="1">
      <c r="A615" s="19" t="s">
        <v>461</v>
      </c>
      <c r="B615" s="18" t="s">
        <v>20050</v>
      </c>
      <c r="C615" s="38">
        <v>1.29</v>
      </c>
    </row>
    <row r="616" spans="1:3" ht="49.5" customHeight="1">
      <c r="A616" s="19" t="s">
        <v>13689</v>
      </c>
      <c r="B616" s="18" t="s">
        <v>20051</v>
      </c>
      <c r="C616" s="38">
        <v>3.46</v>
      </c>
    </row>
    <row r="617" spans="1:3" ht="49.5" customHeight="1">
      <c r="A617" s="19" t="s">
        <v>463</v>
      </c>
      <c r="B617" s="18" t="s">
        <v>20050</v>
      </c>
      <c r="C617" s="38">
        <v>2</v>
      </c>
    </row>
    <row r="618" spans="1:3" ht="49.5" customHeight="1">
      <c r="A618" s="19" t="s">
        <v>21435</v>
      </c>
      <c r="B618" s="18" t="s">
        <v>20050</v>
      </c>
      <c r="C618" s="38">
        <v>0.91</v>
      </c>
    </row>
    <row r="619" spans="1:3" ht="49.5" customHeight="1">
      <c r="A619" s="19" t="s">
        <v>21255</v>
      </c>
      <c r="B619" s="18" t="s">
        <v>20051</v>
      </c>
      <c r="C619" s="38">
        <v>2.81</v>
      </c>
    </row>
    <row r="620" spans="1:3" ht="49.5" customHeight="1">
      <c r="A620" s="19" t="s">
        <v>12677</v>
      </c>
      <c r="B620" s="18" t="s">
        <v>20061</v>
      </c>
      <c r="C620" s="38">
        <v>18.3</v>
      </c>
    </row>
    <row r="621" spans="1:3" ht="49.5" customHeight="1">
      <c r="A621" s="19" t="s">
        <v>452</v>
      </c>
      <c r="B621" s="18" t="s">
        <v>20050</v>
      </c>
      <c r="C621" s="38">
        <v>1.91</v>
      </c>
    </row>
    <row r="622" spans="1:3" ht="49.5" customHeight="1">
      <c r="A622" s="19" t="s">
        <v>449</v>
      </c>
      <c r="B622" s="18" t="s">
        <v>20051</v>
      </c>
      <c r="C622" s="38">
        <v>1.82</v>
      </c>
    </row>
    <row r="623" spans="1:3" ht="49.5" customHeight="1">
      <c r="A623" s="19" t="s">
        <v>6607</v>
      </c>
      <c r="B623" s="18" t="s">
        <v>20050</v>
      </c>
      <c r="C623" s="38">
        <v>1.95</v>
      </c>
    </row>
    <row r="624" spans="1:3" ht="49.5" customHeight="1">
      <c r="A624" s="19" t="s">
        <v>6607</v>
      </c>
      <c r="B624" s="18" t="s">
        <v>20051</v>
      </c>
      <c r="C624" s="38">
        <v>1.95</v>
      </c>
    </row>
    <row r="625" spans="1:3" ht="49.5" customHeight="1">
      <c r="A625" s="19" t="s">
        <v>455</v>
      </c>
      <c r="B625" s="18" t="s">
        <v>20050</v>
      </c>
      <c r="C625" s="38">
        <v>1.24</v>
      </c>
    </row>
    <row r="626" spans="1:3" ht="49.5" customHeight="1">
      <c r="A626" s="19" t="s">
        <v>453</v>
      </c>
      <c r="B626" s="18" t="s">
        <v>20050</v>
      </c>
      <c r="C626" s="38">
        <v>1.1100000000000001</v>
      </c>
    </row>
    <row r="627" spans="1:3" ht="49.5" customHeight="1">
      <c r="A627" s="19" t="s">
        <v>451</v>
      </c>
      <c r="B627" s="18" t="s">
        <v>20050</v>
      </c>
      <c r="C627" s="38">
        <v>1.34</v>
      </c>
    </row>
    <row r="628" spans="1:3" ht="49.5" customHeight="1">
      <c r="A628" s="19" t="s">
        <v>6611</v>
      </c>
      <c r="B628" s="18" t="s">
        <v>20050</v>
      </c>
      <c r="C628" s="38">
        <v>0.97</v>
      </c>
    </row>
    <row r="629" spans="1:3" ht="49.5" customHeight="1">
      <c r="A629" s="19" t="s">
        <v>6611</v>
      </c>
      <c r="B629" s="18" t="s">
        <v>20051</v>
      </c>
      <c r="C629" s="38">
        <v>0.97</v>
      </c>
    </row>
    <row r="630" spans="1:3" ht="49.5" customHeight="1">
      <c r="A630" s="19" t="s">
        <v>13686</v>
      </c>
      <c r="B630" s="18" t="s">
        <v>20051</v>
      </c>
      <c r="C630" s="38">
        <v>1.79</v>
      </c>
    </row>
    <row r="631" spans="1:3" ht="49.5" customHeight="1">
      <c r="A631" s="19" t="s">
        <v>19687</v>
      </c>
      <c r="B631" s="18" t="s">
        <v>19962</v>
      </c>
      <c r="C631" s="18">
        <v>6.29</v>
      </c>
    </row>
    <row r="632" spans="1:3" ht="49.5" customHeight="1">
      <c r="A632" s="19" t="s">
        <v>12413</v>
      </c>
      <c r="B632" s="18" t="s">
        <v>20063</v>
      </c>
      <c r="C632" s="38">
        <v>1.84</v>
      </c>
    </row>
    <row r="633" spans="1:3" ht="49.5" customHeight="1">
      <c r="A633" s="19" t="s">
        <v>8415</v>
      </c>
      <c r="B633" s="18" t="s">
        <v>20063</v>
      </c>
      <c r="C633" s="38">
        <v>3.79</v>
      </c>
    </row>
    <row r="634" spans="1:3" ht="49.5" customHeight="1">
      <c r="A634" s="19" t="s">
        <v>14351</v>
      </c>
      <c r="B634" s="18" t="s">
        <v>20061</v>
      </c>
      <c r="C634" s="38">
        <v>2.46</v>
      </c>
    </row>
    <row r="635" spans="1:3" ht="49.5" customHeight="1">
      <c r="A635" s="19" t="s">
        <v>16152</v>
      </c>
      <c r="B635" s="18" t="s">
        <v>20061</v>
      </c>
      <c r="C635" s="38">
        <v>5.0199999999999996</v>
      </c>
    </row>
    <row r="636" spans="1:3" ht="49.5" customHeight="1">
      <c r="A636" s="19" t="s">
        <v>2925</v>
      </c>
      <c r="B636" s="18" t="s">
        <v>20057</v>
      </c>
      <c r="C636" s="38">
        <v>10.41</v>
      </c>
    </row>
    <row r="637" spans="1:3" ht="49.5" customHeight="1">
      <c r="A637" s="19" t="s">
        <v>2924</v>
      </c>
      <c r="B637" s="18" t="s">
        <v>20057</v>
      </c>
      <c r="C637" s="38">
        <v>10.41</v>
      </c>
    </row>
    <row r="638" spans="1:3" ht="49.5" customHeight="1">
      <c r="A638" s="19" t="s">
        <v>12057</v>
      </c>
      <c r="B638" s="18" t="s">
        <v>20081</v>
      </c>
      <c r="C638" s="38">
        <v>1029</v>
      </c>
    </row>
    <row r="639" spans="1:3" ht="49.5" customHeight="1">
      <c r="A639" s="19" t="s">
        <v>17970</v>
      </c>
      <c r="B639" s="18" t="s">
        <v>19995</v>
      </c>
      <c r="C639" s="38">
        <v>40.75</v>
      </c>
    </row>
    <row r="640" spans="1:3" ht="49.5" customHeight="1">
      <c r="A640" s="19" t="s">
        <v>18597</v>
      </c>
      <c r="B640" s="18" t="s">
        <v>20063</v>
      </c>
      <c r="C640" s="38">
        <v>12.11</v>
      </c>
    </row>
    <row r="641" spans="1:3" ht="49.5" customHeight="1">
      <c r="A641" s="19" t="s">
        <v>12134</v>
      </c>
      <c r="B641" s="18" t="s">
        <v>20063</v>
      </c>
      <c r="C641" s="38">
        <v>20.68</v>
      </c>
    </row>
    <row r="642" spans="1:3" ht="49.5" customHeight="1">
      <c r="A642" s="19" t="s">
        <v>20829</v>
      </c>
      <c r="B642" s="18" t="s">
        <v>20063</v>
      </c>
      <c r="C642" s="38">
        <v>29.5</v>
      </c>
    </row>
    <row r="643" spans="1:3" ht="49.5" customHeight="1">
      <c r="A643" s="19" t="s">
        <v>13354</v>
      </c>
      <c r="B643" s="18" t="s">
        <v>20063</v>
      </c>
      <c r="C643" s="38">
        <v>1.01</v>
      </c>
    </row>
    <row r="644" spans="1:3" ht="49.5" customHeight="1">
      <c r="A644" s="19" t="s">
        <v>20305</v>
      </c>
      <c r="B644" s="18" t="s">
        <v>19992</v>
      </c>
      <c r="C644" s="38">
        <v>240</v>
      </c>
    </row>
    <row r="645" spans="1:3" ht="49.5" customHeight="1">
      <c r="A645" s="19" t="s">
        <v>20306</v>
      </c>
      <c r="B645" s="18" t="s">
        <v>19992</v>
      </c>
      <c r="C645" s="38">
        <v>240</v>
      </c>
    </row>
    <row r="646" spans="1:3" ht="49.5" customHeight="1">
      <c r="A646" s="19" t="s">
        <v>20307</v>
      </c>
      <c r="B646" s="18" t="s">
        <v>19992</v>
      </c>
      <c r="C646" s="38">
        <v>187.76</v>
      </c>
    </row>
    <row r="647" spans="1:3" ht="49.5" customHeight="1">
      <c r="A647" s="19" t="s">
        <v>20308</v>
      </c>
      <c r="B647" s="18" t="s">
        <v>19992</v>
      </c>
      <c r="C647" s="38">
        <v>164.78</v>
      </c>
    </row>
    <row r="648" spans="1:3" ht="49.5" customHeight="1">
      <c r="A648" s="19" t="s">
        <v>20309</v>
      </c>
      <c r="B648" s="18" t="s">
        <v>19992</v>
      </c>
      <c r="C648" s="38">
        <v>230.65</v>
      </c>
    </row>
    <row r="649" spans="1:3" ht="49.5" customHeight="1">
      <c r="A649" s="19" t="s">
        <v>20310</v>
      </c>
      <c r="B649" s="18" t="s">
        <v>19992</v>
      </c>
      <c r="C649" s="38">
        <v>240</v>
      </c>
    </row>
    <row r="650" spans="1:3" ht="49.5" customHeight="1">
      <c r="A650" s="19" t="s">
        <v>20311</v>
      </c>
      <c r="B650" s="18" t="s">
        <v>19992</v>
      </c>
      <c r="C650" s="38">
        <v>272.48</v>
      </c>
    </row>
    <row r="651" spans="1:3" ht="49.5" customHeight="1">
      <c r="A651" s="19" t="s">
        <v>20312</v>
      </c>
      <c r="B651" s="18" t="s">
        <v>19992</v>
      </c>
      <c r="C651" s="38">
        <v>266.64</v>
      </c>
    </row>
    <row r="652" spans="1:3" ht="49.5" customHeight="1">
      <c r="A652" s="19" t="s">
        <v>20313</v>
      </c>
      <c r="B652" s="18" t="s">
        <v>19992</v>
      </c>
      <c r="C652" s="38">
        <v>272.48</v>
      </c>
    </row>
    <row r="653" spans="1:3" ht="49.5" customHeight="1">
      <c r="A653" s="19" t="s">
        <v>20314</v>
      </c>
      <c r="B653" s="18" t="s">
        <v>19992</v>
      </c>
      <c r="C653" s="38">
        <v>297.63</v>
      </c>
    </row>
    <row r="654" spans="1:3" ht="49.5" customHeight="1">
      <c r="A654" s="19" t="s">
        <v>20315</v>
      </c>
      <c r="B654" s="18" t="s">
        <v>19992</v>
      </c>
      <c r="C654" s="38">
        <v>122.33</v>
      </c>
    </row>
    <row r="655" spans="1:3" ht="49.5" customHeight="1">
      <c r="A655" s="19" t="s">
        <v>20316</v>
      </c>
      <c r="B655" s="18" t="s">
        <v>19992</v>
      </c>
      <c r="C655" s="38">
        <v>287.67</v>
      </c>
    </row>
    <row r="656" spans="1:3" ht="49.5" customHeight="1">
      <c r="A656" s="19" t="s">
        <v>20317</v>
      </c>
      <c r="B656" s="18" t="s">
        <v>19992</v>
      </c>
      <c r="C656" s="38">
        <v>289.27</v>
      </c>
    </row>
    <row r="657" spans="1:3" ht="49.5" customHeight="1">
      <c r="A657" s="19" t="s">
        <v>20318</v>
      </c>
      <c r="B657" s="18" t="s">
        <v>19992</v>
      </c>
      <c r="C657" s="38">
        <v>129.58000000000001</v>
      </c>
    </row>
    <row r="658" spans="1:3" ht="49.5" customHeight="1">
      <c r="A658" s="19" t="s">
        <v>20319</v>
      </c>
      <c r="B658" s="18" t="s">
        <v>19992</v>
      </c>
      <c r="C658" s="38">
        <v>240</v>
      </c>
    </row>
    <row r="659" spans="1:3" ht="49.5" customHeight="1">
      <c r="A659" s="19" t="s">
        <v>20320</v>
      </c>
      <c r="B659" s="18" t="s">
        <v>19992</v>
      </c>
      <c r="C659" s="38">
        <v>129.58000000000001</v>
      </c>
    </row>
    <row r="660" spans="1:3" ht="49.5" customHeight="1">
      <c r="A660" s="19" t="s">
        <v>20321</v>
      </c>
      <c r="B660" s="18" t="s">
        <v>19992</v>
      </c>
      <c r="C660" s="38">
        <v>240</v>
      </c>
    </row>
    <row r="661" spans="1:3" ht="49.5" customHeight="1">
      <c r="A661" s="19" t="s">
        <v>20322</v>
      </c>
      <c r="B661" s="18" t="s">
        <v>19992</v>
      </c>
      <c r="C661" s="38">
        <v>292.51</v>
      </c>
    </row>
    <row r="662" spans="1:3" ht="49.5" customHeight="1">
      <c r="A662" s="19" t="s">
        <v>20323</v>
      </c>
      <c r="B662" s="18" t="s">
        <v>19992</v>
      </c>
      <c r="C662" s="38">
        <v>240</v>
      </c>
    </row>
    <row r="663" spans="1:3" ht="49.5" customHeight="1">
      <c r="A663" s="19" t="s">
        <v>20324</v>
      </c>
      <c r="B663" s="18" t="s">
        <v>19992</v>
      </c>
      <c r="C663" s="38">
        <v>307.69</v>
      </c>
    </row>
    <row r="664" spans="1:3" ht="49.5" customHeight="1">
      <c r="A664" s="19" t="s">
        <v>20325</v>
      </c>
      <c r="B664" s="18" t="s">
        <v>19992</v>
      </c>
      <c r="C664" s="38">
        <v>313.56</v>
      </c>
    </row>
    <row r="665" spans="1:3" ht="49.5" customHeight="1">
      <c r="A665" s="19" t="s">
        <v>20326</v>
      </c>
      <c r="B665" s="18" t="s">
        <v>19992</v>
      </c>
      <c r="C665" s="38">
        <v>332.61</v>
      </c>
    </row>
    <row r="666" spans="1:3" ht="49.5" customHeight="1">
      <c r="A666" s="19" t="s">
        <v>20327</v>
      </c>
      <c r="B666" s="18" t="s">
        <v>19992</v>
      </c>
      <c r="C666" s="38">
        <v>333.22</v>
      </c>
    </row>
    <row r="667" spans="1:3" ht="49.5" customHeight="1">
      <c r="A667" s="19" t="s">
        <v>6964</v>
      </c>
      <c r="B667" s="18" t="s">
        <v>20032</v>
      </c>
      <c r="C667" s="38">
        <v>3.11</v>
      </c>
    </row>
    <row r="668" spans="1:3" ht="49.5" customHeight="1">
      <c r="A668" s="19" t="s">
        <v>19915</v>
      </c>
      <c r="B668" s="18" t="s">
        <v>20007</v>
      </c>
      <c r="C668" s="38">
        <v>10.52</v>
      </c>
    </row>
    <row r="669" spans="1:3" ht="49.5" customHeight="1">
      <c r="A669" s="19" t="s">
        <v>5009</v>
      </c>
      <c r="B669" s="18" t="s">
        <v>19992</v>
      </c>
      <c r="C669" s="38">
        <v>222.8</v>
      </c>
    </row>
    <row r="670" spans="1:3" ht="49.5" customHeight="1">
      <c r="A670" s="19" t="s">
        <v>5032</v>
      </c>
      <c r="B670" s="18" t="s">
        <v>19992</v>
      </c>
      <c r="C670" s="38">
        <v>225.72</v>
      </c>
    </row>
    <row r="671" spans="1:3" ht="49.5" customHeight="1">
      <c r="A671" s="19" t="s">
        <v>1227</v>
      </c>
      <c r="B671" s="18" t="s">
        <v>19972</v>
      </c>
      <c r="C671" s="38">
        <v>4.24</v>
      </c>
    </row>
    <row r="672" spans="1:3" ht="49.5" customHeight="1">
      <c r="A672" s="19" t="s">
        <v>873</v>
      </c>
      <c r="B672" s="18" t="s">
        <v>19972</v>
      </c>
      <c r="C672" s="18">
        <v>2.06</v>
      </c>
    </row>
    <row r="673" spans="1:3" ht="49.5" customHeight="1">
      <c r="A673" s="19" t="s">
        <v>20336</v>
      </c>
      <c r="B673" s="18" t="s">
        <v>20021</v>
      </c>
      <c r="C673" s="38">
        <v>16.059999999999999</v>
      </c>
    </row>
    <row r="674" spans="1:3" ht="49.5" customHeight="1">
      <c r="A674" s="19" t="s">
        <v>1256</v>
      </c>
      <c r="B674" s="18" t="s">
        <v>20039</v>
      </c>
      <c r="C674" s="38">
        <v>3.05</v>
      </c>
    </row>
    <row r="675" spans="1:3" ht="49.5" customHeight="1">
      <c r="A675" s="19" t="s">
        <v>1259</v>
      </c>
      <c r="B675" s="18" t="s">
        <v>20039</v>
      </c>
      <c r="C675" s="38">
        <v>2.31</v>
      </c>
    </row>
    <row r="676" spans="1:3" ht="49.5" customHeight="1">
      <c r="A676" s="19" t="s">
        <v>1260</v>
      </c>
      <c r="B676" s="18" t="s">
        <v>20039</v>
      </c>
      <c r="C676" s="38">
        <v>1.39</v>
      </c>
    </row>
    <row r="677" spans="1:3" ht="49.5" customHeight="1">
      <c r="A677" s="19" t="s">
        <v>20758</v>
      </c>
      <c r="B677" s="18" t="s">
        <v>20087</v>
      </c>
      <c r="C677" s="38">
        <v>3.46</v>
      </c>
    </row>
    <row r="678" spans="1:3" ht="49.5" customHeight="1">
      <c r="A678" s="19" t="s">
        <v>22352</v>
      </c>
      <c r="B678" s="18" t="s">
        <v>20087</v>
      </c>
      <c r="C678" s="38">
        <v>4.99</v>
      </c>
    </row>
    <row r="679" spans="1:3" ht="49.5" customHeight="1">
      <c r="A679" s="24" t="s">
        <v>895</v>
      </c>
      <c r="B679" s="18" t="s">
        <v>19986</v>
      </c>
      <c r="C679" s="38">
        <v>367</v>
      </c>
    </row>
    <row r="680" spans="1:3" ht="49.5" customHeight="1">
      <c r="A680" s="24" t="s">
        <v>896</v>
      </c>
      <c r="B680" s="18" t="s">
        <v>19986</v>
      </c>
      <c r="C680" s="38">
        <v>336</v>
      </c>
    </row>
    <row r="681" spans="1:3" ht="49.5" customHeight="1">
      <c r="A681" s="19" t="s">
        <v>3033</v>
      </c>
      <c r="B681" s="18" t="s">
        <v>20213</v>
      </c>
      <c r="C681" s="38">
        <v>0.84</v>
      </c>
    </row>
    <row r="682" spans="1:3" ht="49.5" customHeight="1">
      <c r="A682" s="19" t="s">
        <v>18499</v>
      </c>
      <c r="B682" s="18" t="s">
        <v>20113</v>
      </c>
      <c r="C682" s="38">
        <v>2.2400000000000002</v>
      </c>
    </row>
    <row r="683" spans="1:3" ht="49.5" customHeight="1">
      <c r="A683" s="19" t="s">
        <v>18497</v>
      </c>
      <c r="B683" s="18" t="s">
        <v>20113</v>
      </c>
      <c r="C683" s="38">
        <v>2.6</v>
      </c>
    </row>
    <row r="684" spans="1:3" ht="49.5" customHeight="1">
      <c r="A684" s="19" t="s">
        <v>18498</v>
      </c>
      <c r="B684" s="18" t="s">
        <v>20113</v>
      </c>
      <c r="C684" s="38">
        <v>5.21</v>
      </c>
    </row>
    <row r="685" spans="1:3" ht="49.5" customHeight="1">
      <c r="A685" s="19" t="s">
        <v>18684</v>
      </c>
      <c r="B685" s="18" t="s">
        <v>20113</v>
      </c>
      <c r="C685" s="38">
        <v>1.99</v>
      </c>
    </row>
    <row r="686" spans="1:3" ht="49.5" customHeight="1">
      <c r="A686" s="19" t="s">
        <v>7005</v>
      </c>
      <c r="B686" s="18" t="s">
        <v>20068</v>
      </c>
      <c r="C686" s="38">
        <v>2.46</v>
      </c>
    </row>
    <row r="687" spans="1:3" ht="49.5" customHeight="1">
      <c r="A687" s="19" t="s">
        <v>7008</v>
      </c>
      <c r="B687" s="18" t="s">
        <v>20068</v>
      </c>
      <c r="C687" s="38">
        <v>5.19</v>
      </c>
    </row>
    <row r="688" spans="1:3" ht="49.5" customHeight="1">
      <c r="A688" s="19" t="s">
        <v>1111</v>
      </c>
      <c r="B688" s="18" t="s">
        <v>20122</v>
      </c>
      <c r="C688" s="38">
        <v>0.44</v>
      </c>
    </row>
    <row r="689" spans="1:3" ht="49.5" customHeight="1">
      <c r="A689" s="19" t="s">
        <v>11434</v>
      </c>
      <c r="B689" s="18" t="s">
        <v>20057</v>
      </c>
      <c r="C689" s="38">
        <v>40.75</v>
      </c>
    </row>
    <row r="690" spans="1:3" ht="49.5" customHeight="1">
      <c r="A690" s="19" t="s">
        <v>11437</v>
      </c>
      <c r="B690" s="18" t="s">
        <v>20057</v>
      </c>
      <c r="C690" s="38">
        <v>12.66</v>
      </c>
    </row>
    <row r="691" spans="1:3" ht="49.5" customHeight="1">
      <c r="A691" s="19" t="s">
        <v>2922</v>
      </c>
      <c r="B691" s="18" t="s">
        <v>20057</v>
      </c>
      <c r="C691" s="38">
        <v>22.61</v>
      </c>
    </row>
    <row r="692" spans="1:3" ht="49.5" customHeight="1">
      <c r="A692" s="19" t="s">
        <v>2923</v>
      </c>
      <c r="B692" s="18" t="s">
        <v>20057</v>
      </c>
      <c r="C692" s="38">
        <v>82.8</v>
      </c>
    </row>
    <row r="693" spans="1:3" ht="49.5" customHeight="1">
      <c r="A693" s="19" t="s">
        <v>22393</v>
      </c>
      <c r="B693" s="18" t="s">
        <v>22394</v>
      </c>
      <c r="C693" s="38">
        <v>3.46</v>
      </c>
    </row>
    <row r="694" spans="1:3" ht="49.5" customHeight="1">
      <c r="A694" s="19" t="s">
        <v>22462</v>
      </c>
      <c r="B694" s="18" t="s">
        <v>19964</v>
      </c>
      <c r="C694" s="38">
        <v>5.85</v>
      </c>
    </row>
    <row r="695" spans="1:3" ht="49.5" customHeight="1">
      <c r="A695" s="19" t="s">
        <v>19875</v>
      </c>
      <c r="B695" s="18" t="s">
        <v>20020</v>
      </c>
      <c r="C695" s="38">
        <v>36.700000000000003</v>
      </c>
    </row>
    <row r="696" spans="1:3" ht="49.5" customHeight="1">
      <c r="A696" s="19" t="s">
        <v>14678</v>
      </c>
      <c r="B696" s="18" t="s">
        <v>20047</v>
      </c>
      <c r="C696" s="38">
        <v>3.46</v>
      </c>
    </row>
    <row r="697" spans="1:3" ht="49.5" customHeight="1">
      <c r="A697" s="19" t="s">
        <v>5975</v>
      </c>
      <c r="B697" s="18" t="s">
        <v>20274</v>
      </c>
      <c r="C697" s="18">
        <v>12.62</v>
      </c>
    </row>
    <row r="698" spans="1:3" ht="49.5" customHeight="1">
      <c r="A698" s="19" t="s">
        <v>5976</v>
      </c>
      <c r="B698" s="18" t="s">
        <v>20274</v>
      </c>
      <c r="C698" s="37">
        <v>3.13</v>
      </c>
    </row>
    <row r="699" spans="1:3" ht="49.5" customHeight="1">
      <c r="A699" s="19" t="s">
        <v>5977</v>
      </c>
      <c r="B699" s="18" t="s">
        <v>20274</v>
      </c>
      <c r="C699" s="38">
        <v>20.16</v>
      </c>
    </row>
    <row r="700" spans="1:3" ht="49.5" customHeight="1">
      <c r="A700" s="19" t="s">
        <v>5978</v>
      </c>
      <c r="B700" s="18" t="s">
        <v>20274</v>
      </c>
      <c r="C700" s="38">
        <v>4.4800000000000004</v>
      </c>
    </row>
    <row r="701" spans="1:3" ht="49.5" customHeight="1">
      <c r="A701" s="19" t="s">
        <v>16671</v>
      </c>
      <c r="B701" s="17" t="s">
        <v>20265</v>
      </c>
      <c r="C701" s="38">
        <v>20.329999999999998</v>
      </c>
    </row>
    <row r="702" spans="1:3" ht="49.5" customHeight="1">
      <c r="A702" s="19" t="s">
        <v>15920</v>
      </c>
      <c r="B702" s="18" t="s">
        <v>20016</v>
      </c>
      <c r="C702" s="38">
        <v>2.2799999999999998</v>
      </c>
    </row>
    <row r="703" spans="1:3" ht="49.5" customHeight="1">
      <c r="A703" s="19" t="s">
        <v>11937</v>
      </c>
      <c r="B703" s="18" t="s">
        <v>19962</v>
      </c>
      <c r="C703" s="38">
        <v>27.28</v>
      </c>
    </row>
    <row r="704" spans="1:3" ht="49.5" customHeight="1">
      <c r="A704" s="19" t="s">
        <v>6441</v>
      </c>
      <c r="B704" s="18" t="s">
        <v>20051</v>
      </c>
      <c r="C704" s="38">
        <v>10.66</v>
      </c>
    </row>
    <row r="705" spans="1:3" ht="49.5" customHeight="1">
      <c r="A705" s="19" t="s">
        <v>21436</v>
      </c>
      <c r="B705" s="18" t="s">
        <v>20051</v>
      </c>
      <c r="C705" s="38">
        <v>9.43</v>
      </c>
    </row>
    <row r="706" spans="1:3" ht="49.5" customHeight="1">
      <c r="A706" s="19" t="s">
        <v>6509</v>
      </c>
      <c r="B706" s="18" t="s">
        <v>20051</v>
      </c>
      <c r="C706" s="38">
        <v>10.85</v>
      </c>
    </row>
    <row r="707" spans="1:3" ht="49.5" customHeight="1">
      <c r="A707" s="19" t="s">
        <v>7849</v>
      </c>
      <c r="B707" s="18" t="s">
        <v>20043</v>
      </c>
      <c r="C707" s="38">
        <v>138.91999999999999</v>
      </c>
    </row>
    <row r="708" spans="1:3" ht="49.5" customHeight="1">
      <c r="A708" s="19" t="s">
        <v>15597</v>
      </c>
      <c r="B708" s="18" t="s">
        <v>20020</v>
      </c>
      <c r="C708" s="38">
        <v>160</v>
      </c>
    </row>
    <row r="709" spans="1:3" ht="49.5" customHeight="1">
      <c r="A709" s="19" t="s">
        <v>5092</v>
      </c>
      <c r="B709" s="18" t="s">
        <v>20020</v>
      </c>
      <c r="C709" s="38">
        <v>223.86</v>
      </c>
    </row>
    <row r="710" spans="1:3" ht="49.5" customHeight="1">
      <c r="A710" s="19" t="s">
        <v>15598</v>
      </c>
      <c r="B710" s="18" t="s">
        <v>19995</v>
      </c>
      <c r="C710" s="38">
        <v>160</v>
      </c>
    </row>
    <row r="711" spans="1:3" ht="49.5" customHeight="1">
      <c r="A711" s="19" t="s">
        <v>15635</v>
      </c>
      <c r="B711" s="18" t="s">
        <v>19995</v>
      </c>
      <c r="C711" s="38">
        <v>223.86</v>
      </c>
    </row>
    <row r="712" spans="1:3" ht="49.5" customHeight="1">
      <c r="A712" s="19" t="s">
        <v>15921</v>
      </c>
      <c r="B712" s="18" t="s">
        <v>20061</v>
      </c>
      <c r="C712" s="38">
        <v>2.2799999999999998</v>
      </c>
    </row>
    <row r="713" spans="1:3" ht="49.5" customHeight="1">
      <c r="A713" s="19" t="s">
        <v>15922</v>
      </c>
      <c r="B713" s="18" t="s">
        <v>20061</v>
      </c>
      <c r="C713" s="38">
        <v>3.53</v>
      </c>
    </row>
    <row r="714" spans="1:3" ht="49.5" customHeight="1">
      <c r="A714" s="19" t="s">
        <v>3821</v>
      </c>
      <c r="B714" s="18" t="s">
        <v>20073</v>
      </c>
      <c r="C714" s="38">
        <v>19</v>
      </c>
    </row>
    <row r="715" spans="1:3" ht="49.5" customHeight="1">
      <c r="A715" s="19" t="s">
        <v>2188</v>
      </c>
      <c r="B715" s="18" t="s">
        <v>19977</v>
      </c>
      <c r="C715" s="38">
        <v>41.12</v>
      </c>
    </row>
    <row r="716" spans="1:3" ht="49.5" customHeight="1">
      <c r="A716" s="19" t="s">
        <v>4547</v>
      </c>
      <c r="B716" s="18" t="s">
        <v>19983</v>
      </c>
      <c r="C716" s="38">
        <v>4.68</v>
      </c>
    </row>
    <row r="717" spans="1:3" ht="49.5" customHeight="1">
      <c r="A717" s="19" t="s">
        <v>21437</v>
      </c>
      <c r="B717" s="18" t="s">
        <v>19983</v>
      </c>
      <c r="C717" s="38">
        <v>2.64</v>
      </c>
    </row>
    <row r="718" spans="1:3" ht="49.5" customHeight="1">
      <c r="A718" s="19" t="s">
        <v>7776</v>
      </c>
      <c r="B718" s="18" t="s">
        <v>20071</v>
      </c>
      <c r="C718" s="38">
        <v>229.53</v>
      </c>
    </row>
    <row r="719" spans="1:3" ht="49.5" customHeight="1">
      <c r="A719" s="19" t="s">
        <v>7778</v>
      </c>
      <c r="B719" s="18" t="s">
        <v>20071</v>
      </c>
      <c r="C719" s="38">
        <v>858.06</v>
      </c>
    </row>
    <row r="720" spans="1:3" ht="49.5" customHeight="1">
      <c r="A720" s="19" t="s">
        <v>18641</v>
      </c>
      <c r="B720" s="18" t="s">
        <v>20111</v>
      </c>
      <c r="C720" s="38">
        <v>3714.76</v>
      </c>
    </row>
    <row r="721" spans="1:3" ht="49.5" customHeight="1">
      <c r="A721" s="19" t="s">
        <v>18640</v>
      </c>
      <c r="B721" s="18" t="s">
        <v>20111</v>
      </c>
      <c r="C721" s="38">
        <v>734.48</v>
      </c>
    </row>
    <row r="722" spans="1:3" ht="49.5" customHeight="1">
      <c r="A722" s="19" t="s">
        <v>18699</v>
      </c>
      <c r="B722" s="18" t="s">
        <v>20111</v>
      </c>
      <c r="C722" s="38">
        <v>2203.4299999999998</v>
      </c>
    </row>
    <row r="723" spans="1:3" ht="49.5" customHeight="1">
      <c r="A723" s="19" t="s">
        <v>21420</v>
      </c>
      <c r="B723" s="18" t="s">
        <v>20111</v>
      </c>
      <c r="C723" s="38">
        <v>3714.76</v>
      </c>
    </row>
    <row r="724" spans="1:3" ht="49.5" customHeight="1">
      <c r="A724" s="19" t="s">
        <v>20328</v>
      </c>
      <c r="B724" s="18" t="s">
        <v>19992</v>
      </c>
      <c r="C724" s="38">
        <v>180.95</v>
      </c>
    </row>
    <row r="725" spans="1:3" ht="49.5" customHeight="1">
      <c r="A725" s="19" t="s">
        <v>4991</v>
      </c>
      <c r="B725" s="18" t="s">
        <v>19992</v>
      </c>
      <c r="C725" s="38">
        <v>231.82</v>
      </c>
    </row>
    <row r="726" spans="1:3" ht="49.5" customHeight="1">
      <c r="A726" s="19" t="s">
        <v>17549</v>
      </c>
      <c r="B726" s="18" t="s">
        <v>20072</v>
      </c>
      <c r="C726" s="38">
        <v>3.85</v>
      </c>
    </row>
    <row r="727" spans="1:3" ht="49.5" customHeight="1">
      <c r="A727" s="19" t="s">
        <v>21235</v>
      </c>
      <c r="B727" s="18" t="s">
        <v>20072</v>
      </c>
      <c r="C727" s="38">
        <v>13.5</v>
      </c>
    </row>
    <row r="728" spans="1:3" ht="49.5" customHeight="1">
      <c r="A728" s="19" t="s">
        <v>17550</v>
      </c>
      <c r="B728" s="18" t="s">
        <v>20072</v>
      </c>
      <c r="C728" s="38">
        <v>6.36</v>
      </c>
    </row>
    <row r="729" spans="1:3" ht="49.5" customHeight="1">
      <c r="A729" s="19" t="s">
        <v>17551</v>
      </c>
      <c r="B729" s="18" t="s">
        <v>20072</v>
      </c>
      <c r="C729" s="38">
        <v>13.5</v>
      </c>
    </row>
    <row r="730" spans="1:3" ht="49.5" customHeight="1">
      <c r="A730" s="19" t="s">
        <v>17552</v>
      </c>
      <c r="B730" s="18" t="s">
        <v>20072</v>
      </c>
      <c r="C730" s="38">
        <v>7.59</v>
      </c>
    </row>
    <row r="731" spans="1:3" ht="49.5" customHeight="1">
      <c r="A731" s="19" t="s">
        <v>17553</v>
      </c>
      <c r="B731" s="18" t="s">
        <v>20072</v>
      </c>
      <c r="C731" s="38">
        <v>13.5</v>
      </c>
    </row>
    <row r="732" spans="1:3" ht="49.5" customHeight="1">
      <c r="A732" s="19" t="s">
        <v>17554</v>
      </c>
      <c r="B732" s="18" t="s">
        <v>20072</v>
      </c>
      <c r="C732" s="38">
        <v>9.65</v>
      </c>
    </row>
    <row r="733" spans="1:3" ht="49.5" customHeight="1">
      <c r="A733" s="19" t="s">
        <v>17555</v>
      </c>
      <c r="B733" s="18" t="s">
        <v>20072</v>
      </c>
      <c r="C733" s="38">
        <v>13.5</v>
      </c>
    </row>
    <row r="734" spans="1:3" ht="49.5" customHeight="1">
      <c r="A734" s="19" t="s">
        <v>6580</v>
      </c>
      <c r="B734" s="18" t="s">
        <v>20111</v>
      </c>
      <c r="C734" s="38">
        <v>10.55</v>
      </c>
    </row>
    <row r="735" spans="1:3" ht="49.5" customHeight="1">
      <c r="A735" s="19" t="s">
        <v>12170</v>
      </c>
      <c r="B735" s="18" t="s">
        <v>20034</v>
      </c>
      <c r="C735" s="18">
        <v>11.78</v>
      </c>
    </row>
    <row r="736" spans="1:3" ht="49.5" customHeight="1">
      <c r="A736" s="19" t="s">
        <v>16899</v>
      </c>
      <c r="B736" s="18" t="s">
        <v>20034</v>
      </c>
      <c r="C736" s="37">
        <v>3.13</v>
      </c>
    </row>
    <row r="737" spans="1:3" ht="49.5" customHeight="1">
      <c r="A737" s="19" t="s">
        <v>16900</v>
      </c>
      <c r="B737" s="18" t="s">
        <v>20034</v>
      </c>
      <c r="C737" s="38">
        <v>20.16</v>
      </c>
    </row>
    <row r="738" spans="1:3" ht="49.5" customHeight="1">
      <c r="A738" s="19" t="s">
        <v>12171</v>
      </c>
      <c r="B738" s="18" t="s">
        <v>20034</v>
      </c>
      <c r="C738" s="38">
        <v>4.4800000000000004</v>
      </c>
    </row>
    <row r="739" spans="1:3" ht="49.5" customHeight="1">
      <c r="A739" s="19" t="s">
        <v>12172</v>
      </c>
      <c r="B739" s="18" t="s">
        <v>20034</v>
      </c>
      <c r="C739" s="38">
        <v>17.920000000000002</v>
      </c>
    </row>
    <row r="740" spans="1:3" ht="49.5" customHeight="1">
      <c r="A740" s="19" t="s">
        <v>8479</v>
      </c>
      <c r="B740" s="18" t="s">
        <v>19984</v>
      </c>
      <c r="C740" s="38">
        <v>21.92</v>
      </c>
    </row>
    <row r="741" spans="1:3" ht="49.5" customHeight="1">
      <c r="A741" s="19" t="s">
        <v>18916</v>
      </c>
      <c r="B741" s="18" t="s">
        <v>19984</v>
      </c>
      <c r="C741" s="38">
        <v>7.57</v>
      </c>
    </row>
    <row r="742" spans="1:3" ht="49.5" customHeight="1">
      <c r="A742" s="19" t="s">
        <v>8486</v>
      </c>
      <c r="B742" s="18" t="s">
        <v>19984</v>
      </c>
      <c r="C742" s="38">
        <v>15.15</v>
      </c>
    </row>
    <row r="743" spans="1:3" ht="49.5" customHeight="1">
      <c r="A743" s="19" t="s">
        <v>8488</v>
      </c>
      <c r="B743" s="18" t="s">
        <v>19983</v>
      </c>
      <c r="C743" s="38">
        <v>21.74</v>
      </c>
    </row>
    <row r="744" spans="1:3" ht="49.5" customHeight="1">
      <c r="A744" s="19" t="s">
        <v>4548</v>
      </c>
      <c r="B744" s="18" t="s">
        <v>19983</v>
      </c>
      <c r="C744" s="38">
        <v>7.57</v>
      </c>
    </row>
    <row r="745" spans="1:3" ht="49.5" customHeight="1">
      <c r="A745" s="19" t="s">
        <v>8496</v>
      </c>
      <c r="B745" s="18" t="s">
        <v>19983</v>
      </c>
      <c r="C745" s="38">
        <v>15.15</v>
      </c>
    </row>
    <row r="746" spans="1:3" ht="49.5" customHeight="1">
      <c r="A746" s="19" t="s">
        <v>8498</v>
      </c>
      <c r="B746" s="18" t="s">
        <v>19983</v>
      </c>
      <c r="C746" s="38">
        <v>22.87</v>
      </c>
    </row>
    <row r="747" spans="1:3" ht="49.5" customHeight="1">
      <c r="A747" s="19" t="s">
        <v>8498</v>
      </c>
      <c r="B747" s="18" t="s">
        <v>19979</v>
      </c>
      <c r="C747" s="38">
        <v>22.87</v>
      </c>
    </row>
    <row r="748" spans="1:3" ht="49.5" customHeight="1">
      <c r="A748" s="19" t="s">
        <v>8500</v>
      </c>
      <c r="B748" s="18" t="s">
        <v>19983</v>
      </c>
      <c r="C748" s="38">
        <v>11.43</v>
      </c>
    </row>
    <row r="749" spans="1:3" ht="49.5" customHeight="1">
      <c r="A749" s="19" t="s">
        <v>8500</v>
      </c>
      <c r="B749" s="18" t="s">
        <v>19979</v>
      </c>
      <c r="C749" s="38">
        <v>11.43</v>
      </c>
    </row>
    <row r="750" spans="1:3" ht="49.5" customHeight="1">
      <c r="A750" s="19" t="s">
        <v>11439</v>
      </c>
      <c r="B750" s="18" t="s">
        <v>20058</v>
      </c>
      <c r="C750" s="38">
        <v>40.75</v>
      </c>
    </row>
    <row r="751" spans="1:3" ht="49.5" customHeight="1">
      <c r="A751" s="19" t="s">
        <v>11441</v>
      </c>
      <c r="B751" s="18" t="s">
        <v>20058</v>
      </c>
      <c r="C751" s="38">
        <v>13.56</v>
      </c>
    </row>
    <row r="752" spans="1:3" ht="49.5" customHeight="1">
      <c r="A752" s="19" t="s">
        <v>11443</v>
      </c>
      <c r="B752" s="18" t="s">
        <v>20058</v>
      </c>
      <c r="C752" s="38">
        <v>22.61</v>
      </c>
    </row>
    <row r="753" spans="1:3" ht="49.5" customHeight="1">
      <c r="A753" s="19" t="s">
        <v>1276</v>
      </c>
      <c r="B753" s="18" t="s">
        <v>20058</v>
      </c>
      <c r="C753" s="38">
        <v>82.8</v>
      </c>
    </row>
    <row r="754" spans="1:3" ht="49.5" customHeight="1">
      <c r="A754" s="19" t="s">
        <v>18917</v>
      </c>
      <c r="B754" s="18" t="s">
        <v>20020</v>
      </c>
      <c r="C754" s="38">
        <v>7.57</v>
      </c>
    </row>
    <row r="755" spans="1:3" ht="49.5" customHeight="1">
      <c r="A755" s="19" t="s">
        <v>5673</v>
      </c>
      <c r="B755" s="18" t="s">
        <v>20225</v>
      </c>
      <c r="C755" s="38">
        <v>40.75</v>
      </c>
    </row>
    <row r="756" spans="1:3" ht="49.5" customHeight="1">
      <c r="A756" s="19" t="s">
        <v>4670</v>
      </c>
      <c r="B756" s="18" t="s">
        <v>20089</v>
      </c>
      <c r="C756" s="38">
        <v>40.75</v>
      </c>
    </row>
    <row r="757" spans="1:3" ht="49.5" customHeight="1">
      <c r="A757" s="19" t="s">
        <v>4669</v>
      </c>
      <c r="B757" s="18" t="s">
        <v>20089</v>
      </c>
      <c r="C757" s="38">
        <v>22.61</v>
      </c>
    </row>
    <row r="758" spans="1:3" ht="49.5" customHeight="1">
      <c r="A758" s="19" t="s">
        <v>4671</v>
      </c>
      <c r="B758" s="18" t="s">
        <v>20089</v>
      </c>
      <c r="C758" s="38">
        <v>139.1</v>
      </c>
    </row>
    <row r="759" spans="1:3" ht="49.5" customHeight="1">
      <c r="A759" s="19" t="s">
        <v>8504</v>
      </c>
      <c r="B759" s="18" t="s">
        <v>19977</v>
      </c>
      <c r="C759" s="38">
        <v>21.74</v>
      </c>
    </row>
    <row r="760" spans="1:3" ht="49.5" customHeight="1">
      <c r="A760" s="19" t="s">
        <v>8505</v>
      </c>
      <c r="B760" s="18" t="s">
        <v>19977</v>
      </c>
      <c r="C760" s="38">
        <v>7.57</v>
      </c>
    </row>
    <row r="761" spans="1:3" ht="49.5" customHeight="1">
      <c r="A761" s="19" t="s">
        <v>8507</v>
      </c>
      <c r="B761" s="18" t="s">
        <v>19977</v>
      </c>
      <c r="C761" s="38">
        <v>15.15</v>
      </c>
    </row>
    <row r="762" spans="1:3" ht="49.5" customHeight="1">
      <c r="A762" s="19" t="s">
        <v>11445</v>
      </c>
      <c r="B762" s="18" t="s">
        <v>20020</v>
      </c>
      <c r="C762" s="38">
        <v>40.75</v>
      </c>
    </row>
    <row r="763" spans="1:3" ht="49.5" customHeight="1">
      <c r="A763" s="19" t="s">
        <v>11447</v>
      </c>
      <c r="B763" s="18" t="s">
        <v>20020</v>
      </c>
      <c r="C763" s="38">
        <v>13.56</v>
      </c>
    </row>
    <row r="764" spans="1:3" ht="49.5" customHeight="1">
      <c r="A764" s="19" t="s">
        <v>21438</v>
      </c>
      <c r="B764" s="18" t="s">
        <v>20020</v>
      </c>
      <c r="C764" s="38">
        <v>82.8</v>
      </c>
    </row>
    <row r="765" spans="1:3" ht="49.5" customHeight="1">
      <c r="A765" s="19" t="s">
        <v>14401</v>
      </c>
      <c r="B765" s="18" t="s">
        <v>19972</v>
      </c>
      <c r="C765" s="38">
        <v>0.82</v>
      </c>
    </row>
    <row r="766" spans="1:3" ht="49.5" customHeight="1">
      <c r="A766" s="19" t="s">
        <v>14402</v>
      </c>
      <c r="B766" s="18" t="s">
        <v>19972</v>
      </c>
      <c r="C766" s="38">
        <v>1.23</v>
      </c>
    </row>
    <row r="767" spans="1:3" ht="49.5" customHeight="1">
      <c r="A767" s="19" t="s">
        <v>14403</v>
      </c>
      <c r="B767" s="18" t="s">
        <v>19972</v>
      </c>
      <c r="C767" s="38">
        <v>1.81</v>
      </c>
    </row>
    <row r="768" spans="1:3" ht="49.5" customHeight="1">
      <c r="A768" s="19" t="s">
        <v>14404</v>
      </c>
      <c r="B768" s="18" t="s">
        <v>19972</v>
      </c>
      <c r="C768" s="38">
        <v>1.81</v>
      </c>
    </row>
    <row r="769" spans="1:3" ht="49.5" customHeight="1">
      <c r="A769" s="19" t="s">
        <v>16212</v>
      </c>
      <c r="B769" s="18" t="s">
        <v>19972</v>
      </c>
      <c r="C769" s="18">
        <v>3.43</v>
      </c>
    </row>
    <row r="770" spans="1:3" ht="49.5" customHeight="1">
      <c r="A770" s="19" t="s">
        <v>13591</v>
      </c>
      <c r="B770" s="18" t="s">
        <v>19972</v>
      </c>
      <c r="C770" s="38">
        <v>15</v>
      </c>
    </row>
    <row r="771" spans="1:3" ht="49.5" customHeight="1">
      <c r="A771" s="19" t="s">
        <v>13592</v>
      </c>
      <c r="B771" s="18" t="s">
        <v>19972</v>
      </c>
      <c r="C771" s="38">
        <v>21</v>
      </c>
    </row>
    <row r="772" spans="1:3" ht="49.5" customHeight="1">
      <c r="A772" s="19" t="s">
        <v>6343</v>
      </c>
      <c r="B772" s="18" t="s">
        <v>20075</v>
      </c>
      <c r="C772" s="38">
        <v>94.16</v>
      </c>
    </row>
    <row r="773" spans="1:3" ht="49.5" customHeight="1">
      <c r="A773" s="19" t="s">
        <v>2963</v>
      </c>
      <c r="B773" s="18" t="s">
        <v>20075</v>
      </c>
      <c r="C773" s="38">
        <v>941.6</v>
      </c>
    </row>
    <row r="774" spans="1:3" ht="49.5" customHeight="1">
      <c r="A774" s="19" t="s">
        <v>21439</v>
      </c>
      <c r="B774" s="18" t="s">
        <v>19983</v>
      </c>
      <c r="C774" s="38">
        <v>0.84</v>
      </c>
    </row>
    <row r="775" spans="1:3" ht="49.5" customHeight="1">
      <c r="A775" s="19" t="s">
        <v>21440</v>
      </c>
      <c r="B775" s="18" t="s">
        <v>19983</v>
      </c>
      <c r="C775" s="38">
        <v>1.47</v>
      </c>
    </row>
    <row r="776" spans="1:3" ht="49.5" customHeight="1">
      <c r="A776" s="19" t="s">
        <v>18446</v>
      </c>
      <c r="B776" s="18" t="s">
        <v>20131</v>
      </c>
      <c r="C776" s="38">
        <v>2.62</v>
      </c>
    </row>
    <row r="777" spans="1:3" ht="49.5" customHeight="1">
      <c r="A777" s="19" t="s">
        <v>17965</v>
      </c>
      <c r="B777" s="18" t="s">
        <v>20010</v>
      </c>
      <c r="C777" s="38">
        <v>1.62</v>
      </c>
    </row>
    <row r="778" spans="1:3" ht="49.5" customHeight="1">
      <c r="A778" s="19" t="s">
        <v>6036</v>
      </c>
      <c r="B778" s="18" t="s">
        <v>20180</v>
      </c>
      <c r="C778" s="38">
        <v>430.35</v>
      </c>
    </row>
    <row r="779" spans="1:3" ht="49.5" customHeight="1">
      <c r="A779" s="19" t="s">
        <v>6069</v>
      </c>
      <c r="B779" s="18" t="s">
        <v>20180</v>
      </c>
      <c r="C779" s="38">
        <v>430.35</v>
      </c>
    </row>
    <row r="780" spans="1:3" ht="49.5" customHeight="1">
      <c r="A780" s="19" t="s">
        <v>1162</v>
      </c>
      <c r="B780" s="18" t="s">
        <v>20023</v>
      </c>
      <c r="C780" s="38">
        <v>2.27</v>
      </c>
    </row>
    <row r="781" spans="1:3" ht="49.5" customHeight="1">
      <c r="A781" s="19" t="s">
        <v>13638</v>
      </c>
      <c r="B781" s="18" t="s">
        <v>20023</v>
      </c>
      <c r="C781" s="38">
        <v>0.93</v>
      </c>
    </row>
    <row r="782" spans="1:3" ht="49.5" customHeight="1">
      <c r="A782" s="19" t="s">
        <v>17928</v>
      </c>
      <c r="B782" s="18" t="s">
        <v>20023</v>
      </c>
      <c r="C782" s="38">
        <v>93.6</v>
      </c>
    </row>
    <row r="783" spans="1:3" ht="49.5" customHeight="1">
      <c r="A783" s="19" t="s">
        <v>13639</v>
      </c>
      <c r="B783" s="18" t="s">
        <v>20023</v>
      </c>
      <c r="C783" s="38">
        <v>3.06</v>
      </c>
    </row>
    <row r="784" spans="1:3" ht="49.5" customHeight="1">
      <c r="A784" s="19" t="s">
        <v>17929</v>
      </c>
      <c r="B784" s="18" t="s">
        <v>20023</v>
      </c>
      <c r="C784" s="38">
        <v>306</v>
      </c>
    </row>
    <row r="785" spans="1:3" ht="49.5" customHeight="1">
      <c r="A785" s="19" t="s">
        <v>20910</v>
      </c>
      <c r="B785" s="18" t="s">
        <v>19998</v>
      </c>
      <c r="C785" s="38">
        <v>0.51</v>
      </c>
    </row>
    <row r="786" spans="1:3" ht="49.5" customHeight="1">
      <c r="A786" s="19" t="s">
        <v>20687</v>
      </c>
      <c r="B786" s="18" t="s">
        <v>19998</v>
      </c>
      <c r="C786" s="38">
        <v>2.31</v>
      </c>
    </row>
    <row r="787" spans="1:3" ht="49.5" customHeight="1">
      <c r="A787" s="19" t="s">
        <v>13640</v>
      </c>
      <c r="B787" s="18" t="s">
        <v>20045</v>
      </c>
      <c r="C787" s="38">
        <v>0.57999999999999996</v>
      </c>
    </row>
    <row r="788" spans="1:3" ht="49.5" customHeight="1">
      <c r="A788" s="19" t="s">
        <v>13641</v>
      </c>
      <c r="B788" s="18" t="s">
        <v>20045</v>
      </c>
      <c r="C788" s="38">
        <v>3.04</v>
      </c>
    </row>
    <row r="789" spans="1:3" ht="49.5" customHeight="1">
      <c r="A789" s="19" t="s">
        <v>13270</v>
      </c>
      <c r="B789" s="18" t="s">
        <v>20062</v>
      </c>
      <c r="C789" s="38">
        <v>1.1499999999999999</v>
      </c>
    </row>
    <row r="790" spans="1:3" ht="49.5" customHeight="1">
      <c r="A790" s="19" t="s">
        <v>13271</v>
      </c>
      <c r="B790" s="18" t="s">
        <v>20062</v>
      </c>
      <c r="C790" s="38">
        <v>1.97</v>
      </c>
    </row>
    <row r="791" spans="1:3" ht="49.5" customHeight="1">
      <c r="A791" s="19" t="s">
        <v>8992</v>
      </c>
      <c r="B791" s="18" t="s">
        <v>20087</v>
      </c>
      <c r="C791" s="38">
        <v>128.19</v>
      </c>
    </row>
    <row r="792" spans="1:3" ht="49.5" customHeight="1">
      <c r="A792" s="19" t="s">
        <v>7705</v>
      </c>
      <c r="B792" s="18" t="s">
        <v>19997</v>
      </c>
      <c r="C792" s="38">
        <v>19.98</v>
      </c>
    </row>
    <row r="793" spans="1:3" ht="49.5" customHeight="1">
      <c r="A793" s="19" t="s">
        <v>19907</v>
      </c>
      <c r="B793" s="18" t="s">
        <v>19984</v>
      </c>
      <c r="C793" s="38">
        <v>4.43</v>
      </c>
    </row>
    <row r="794" spans="1:3" ht="49.5" customHeight="1">
      <c r="A794" s="19" t="s">
        <v>20374</v>
      </c>
      <c r="B794" s="18" t="s">
        <v>19984</v>
      </c>
      <c r="C794" s="38">
        <v>3.24</v>
      </c>
    </row>
    <row r="795" spans="1:3" ht="49.5" customHeight="1">
      <c r="A795" s="19" t="s">
        <v>6394</v>
      </c>
      <c r="B795" s="18" t="s">
        <v>20062</v>
      </c>
      <c r="C795" s="38">
        <v>8.9499999999999993</v>
      </c>
    </row>
    <row r="796" spans="1:3" ht="49.5" customHeight="1">
      <c r="A796" s="19" t="s">
        <v>20888</v>
      </c>
      <c r="B796" s="18" t="s">
        <v>20062</v>
      </c>
      <c r="C796" s="38">
        <v>3.58</v>
      </c>
    </row>
    <row r="797" spans="1:3" ht="49.5" customHeight="1">
      <c r="A797" s="19" t="s">
        <v>5195</v>
      </c>
      <c r="B797" s="18" t="s">
        <v>20019</v>
      </c>
      <c r="C797" s="38">
        <v>3.25</v>
      </c>
    </row>
    <row r="798" spans="1:3" ht="49.5" customHeight="1">
      <c r="A798" s="19" t="s">
        <v>5197</v>
      </c>
      <c r="B798" s="18" t="s">
        <v>20019</v>
      </c>
      <c r="C798" s="38">
        <v>4.88</v>
      </c>
    </row>
    <row r="799" spans="1:3" ht="49.5" customHeight="1">
      <c r="A799" s="19" t="s">
        <v>5194</v>
      </c>
      <c r="B799" s="18" t="s">
        <v>20019</v>
      </c>
      <c r="C799" s="38">
        <v>1.76</v>
      </c>
    </row>
    <row r="800" spans="1:3" ht="49.5" customHeight="1">
      <c r="A800" s="19" t="s">
        <v>5196</v>
      </c>
      <c r="B800" s="18" t="s">
        <v>20019</v>
      </c>
      <c r="C800" s="38">
        <v>1.65</v>
      </c>
    </row>
    <row r="801" spans="1:3" ht="49.5" customHeight="1">
      <c r="A801" s="19" t="s">
        <v>6398</v>
      </c>
      <c r="B801" s="18" t="s">
        <v>20012</v>
      </c>
      <c r="C801" s="38">
        <v>13.43</v>
      </c>
    </row>
    <row r="802" spans="1:3" ht="49.5" customHeight="1">
      <c r="A802" s="19" t="s">
        <v>5341</v>
      </c>
      <c r="B802" s="18" t="s">
        <v>20012</v>
      </c>
      <c r="C802" s="38">
        <v>11.02</v>
      </c>
    </row>
    <row r="803" spans="1:3" ht="49.5" customHeight="1">
      <c r="A803" s="19" t="s">
        <v>15709</v>
      </c>
      <c r="B803" s="18" t="s">
        <v>20012</v>
      </c>
      <c r="C803" s="38">
        <v>3.58</v>
      </c>
    </row>
    <row r="804" spans="1:3" ht="49.5" customHeight="1">
      <c r="A804" s="19" t="s">
        <v>20440</v>
      </c>
      <c r="B804" s="18" t="s">
        <v>20012</v>
      </c>
      <c r="C804" s="38">
        <v>7.4</v>
      </c>
    </row>
    <row r="805" spans="1:3" ht="49.5" customHeight="1">
      <c r="A805" s="19" t="s">
        <v>6476</v>
      </c>
      <c r="B805" s="18" t="s">
        <v>20066</v>
      </c>
      <c r="C805" s="38">
        <v>9.69</v>
      </c>
    </row>
    <row r="806" spans="1:3" ht="49.5" customHeight="1">
      <c r="A806" s="19" t="s">
        <v>3876</v>
      </c>
      <c r="B806" s="18" t="s">
        <v>20066</v>
      </c>
      <c r="C806" s="38">
        <v>13.62</v>
      </c>
    </row>
    <row r="807" spans="1:3" ht="49.5" customHeight="1">
      <c r="A807" s="19" t="s">
        <v>6477</v>
      </c>
      <c r="B807" s="18" t="s">
        <v>20066</v>
      </c>
      <c r="C807" s="38">
        <v>5.59</v>
      </c>
    </row>
    <row r="808" spans="1:3" ht="49.5" customHeight="1">
      <c r="A808" s="19" t="s">
        <v>6479</v>
      </c>
      <c r="B808" s="18" t="s">
        <v>20066</v>
      </c>
      <c r="C808" s="38">
        <v>8.11</v>
      </c>
    </row>
    <row r="809" spans="1:3" ht="49.5" customHeight="1">
      <c r="A809" s="19" t="s">
        <v>6482</v>
      </c>
      <c r="B809" s="18" t="s">
        <v>20066</v>
      </c>
      <c r="C809" s="38">
        <v>2.54</v>
      </c>
    </row>
    <row r="810" spans="1:3" ht="49.5" customHeight="1">
      <c r="A810" s="19" t="s">
        <v>3874</v>
      </c>
      <c r="B810" s="18" t="s">
        <v>20066</v>
      </c>
      <c r="C810" s="38">
        <v>18.29</v>
      </c>
    </row>
    <row r="811" spans="1:3" ht="49.5" customHeight="1">
      <c r="A811" s="19" t="s">
        <v>1867</v>
      </c>
      <c r="B811" s="18" t="s">
        <v>20068</v>
      </c>
      <c r="C811" s="38">
        <v>6.76</v>
      </c>
    </row>
    <row r="812" spans="1:3" ht="49.5" customHeight="1">
      <c r="A812" s="19" t="s">
        <v>1868</v>
      </c>
      <c r="B812" s="18" t="s">
        <v>20068</v>
      </c>
      <c r="C812" s="38">
        <v>9.6</v>
      </c>
    </row>
    <row r="813" spans="1:3" ht="49.5" customHeight="1">
      <c r="A813" s="19" t="s">
        <v>1865</v>
      </c>
      <c r="B813" s="18" t="s">
        <v>20068</v>
      </c>
      <c r="C813" s="38">
        <v>8.6999999999999993</v>
      </c>
    </row>
    <row r="814" spans="1:3" ht="49.5" customHeight="1">
      <c r="A814" s="19" t="s">
        <v>15710</v>
      </c>
      <c r="B814" s="18" t="s">
        <v>19952</v>
      </c>
      <c r="C814" s="38">
        <v>6.4</v>
      </c>
    </row>
    <row r="815" spans="1:3" ht="49.5" customHeight="1">
      <c r="A815" s="19" t="s">
        <v>15711</v>
      </c>
      <c r="B815" s="18" t="s">
        <v>19952</v>
      </c>
      <c r="C815" s="38">
        <v>5.37</v>
      </c>
    </row>
    <row r="816" spans="1:3" ht="49.5" customHeight="1">
      <c r="A816" s="19" t="s">
        <v>2279</v>
      </c>
      <c r="B816" s="18" t="s">
        <v>19952</v>
      </c>
      <c r="C816" s="38">
        <v>11.02</v>
      </c>
    </row>
    <row r="817" spans="1:3" ht="49.5" customHeight="1">
      <c r="A817" s="19" t="s">
        <v>15712</v>
      </c>
      <c r="B817" s="18" t="s">
        <v>19952</v>
      </c>
      <c r="C817" s="38">
        <v>2.38</v>
      </c>
    </row>
    <row r="818" spans="1:3" ht="49.5" customHeight="1">
      <c r="A818" s="19" t="s">
        <v>15713</v>
      </c>
      <c r="B818" s="18" t="s">
        <v>19952</v>
      </c>
      <c r="C818" s="38">
        <v>5.37</v>
      </c>
    </row>
    <row r="819" spans="1:3" ht="49.5" customHeight="1">
      <c r="A819" s="19" t="s">
        <v>2277</v>
      </c>
      <c r="B819" s="18" t="s">
        <v>19952</v>
      </c>
      <c r="C819" s="38">
        <v>7.4</v>
      </c>
    </row>
    <row r="820" spans="1:3" ht="49.5" customHeight="1">
      <c r="A820" s="19" t="s">
        <v>3456</v>
      </c>
      <c r="B820" s="18" t="s">
        <v>19977</v>
      </c>
      <c r="C820" s="38">
        <v>3.43</v>
      </c>
    </row>
    <row r="821" spans="1:3" ht="49.5" customHeight="1">
      <c r="A821" s="19" t="s">
        <v>13652</v>
      </c>
      <c r="B821" s="18" t="s">
        <v>19977</v>
      </c>
      <c r="C821" s="38">
        <v>3.42</v>
      </c>
    </row>
    <row r="822" spans="1:3" ht="49.5" customHeight="1">
      <c r="A822" s="19" t="s">
        <v>13653</v>
      </c>
      <c r="B822" s="18" t="s">
        <v>19977</v>
      </c>
      <c r="C822" s="38">
        <v>3.46</v>
      </c>
    </row>
    <row r="823" spans="1:3" ht="49.5" customHeight="1">
      <c r="A823" s="19" t="s">
        <v>3478</v>
      </c>
      <c r="B823" s="18" t="s">
        <v>19977</v>
      </c>
      <c r="C823" s="38">
        <v>3.46</v>
      </c>
    </row>
    <row r="824" spans="1:3" ht="49.5" customHeight="1">
      <c r="A824" s="19" t="s">
        <v>3505</v>
      </c>
      <c r="B824" s="18" t="s">
        <v>19977</v>
      </c>
      <c r="C824" s="38">
        <v>3.1</v>
      </c>
    </row>
    <row r="825" spans="1:3" ht="49.5" customHeight="1">
      <c r="A825" s="19" t="s">
        <v>20982</v>
      </c>
      <c r="B825" s="18" t="s">
        <v>19977</v>
      </c>
      <c r="C825" s="38">
        <v>3.87</v>
      </c>
    </row>
    <row r="826" spans="1:3" ht="49.5" customHeight="1">
      <c r="A826" s="19" t="s">
        <v>3524</v>
      </c>
      <c r="B826" s="18" t="s">
        <v>19977</v>
      </c>
      <c r="C826" s="38">
        <v>3.46</v>
      </c>
    </row>
    <row r="827" spans="1:3" ht="49.5" customHeight="1">
      <c r="A827" s="19" t="s">
        <v>3542</v>
      </c>
      <c r="B827" s="18" t="s">
        <v>19977</v>
      </c>
      <c r="C827" s="38">
        <v>2.16</v>
      </c>
    </row>
    <row r="828" spans="1:3" ht="49.5" customHeight="1">
      <c r="A828" s="19" t="s">
        <v>3559</v>
      </c>
      <c r="B828" s="18" t="s">
        <v>19977</v>
      </c>
      <c r="C828" s="38">
        <v>3.46</v>
      </c>
    </row>
    <row r="829" spans="1:3" ht="49.5" customHeight="1">
      <c r="A829" s="19" t="s">
        <v>20798</v>
      </c>
      <c r="B829" s="18" t="s">
        <v>19977</v>
      </c>
      <c r="C829" s="38">
        <v>2.91</v>
      </c>
    </row>
    <row r="830" spans="1:3" ht="49.5" customHeight="1">
      <c r="A830" s="19" t="s">
        <v>20734</v>
      </c>
      <c r="B830" s="18" t="s">
        <v>19977</v>
      </c>
      <c r="C830" s="38">
        <v>3.35</v>
      </c>
    </row>
    <row r="831" spans="1:3" ht="49.5" customHeight="1">
      <c r="A831" s="19" t="s">
        <v>15736</v>
      </c>
      <c r="B831" s="18" t="s">
        <v>19977</v>
      </c>
      <c r="C831" s="38">
        <v>10.52</v>
      </c>
    </row>
    <row r="832" spans="1:3" ht="49.5" customHeight="1">
      <c r="A832" s="19" t="s">
        <v>15737</v>
      </c>
      <c r="B832" s="18" t="s">
        <v>19977</v>
      </c>
      <c r="C832" s="38">
        <v>15.77</v>
      </c>
    </row>
    <row r="833" spans="1:3" ht="49.5" customHeight="1">
      <c r="A833" s="19" t="s">
        <v>5202</v>
      </c>
      <c r="B833" s="18" t="s">
        <v>20019</v>
      </c>
      <c r="C833" s="38">
        <v>2.78</v>
      </c>
    </row>
    <row r="834" spans="1:3" ht="49.5" customHeight="1">
      <c r="A834" s="19" t="s">
        <v>5200</v>
      </c>
      <c r="B834" s="18" t="s">
        <v>20019</v>
      </c>
      <c r="C834" s="38">
        <v>2.57</v>
      </c>
    </row>
    <row r="835" spans="1:3" ht="49.5" customHeight="1">
      <c r="A835" s="19" t="s">
        <v>5198</v>
      </c>
      <c r="B835" s="18" t="s">
        <v>20019</v>
      </c>
      <c r="C835" s="38">
        <v>3.37</v>
      </c>
    </row>
    <row r="836" spans="1:3" ht="49.5" customHeight="1">
      <c r="A836" s="19" t="s">
        <v>5203</v>
      </c>
      <c r="B836" s="18" t="s">
        <v>20019</v>
      </c>
      <c r="C836" s="38">
        <v>2.91</v>
      </c>
    </row>
    <row r="837" spans="1:3" ht="49.5" customHeight="1">
      <c r="A837" s="19" t="s">
        <v>5199</v>
      </c>
      <c r="B837" s="18" t="s">
        <v>20019</v>
      </c>
      <c r="C837" s="38">
        <v>2.92</v>
      </c>
    </row>
    <row r="838" spans="1:3" ht="49.5" customHeight="1">
      <c r="A838" s="19" t="s">
        <v>5204</v>
      </c>
      <c r="B838" s="18" t="s">
        <v>20019</v>
      </c>
      <c r="C838" s="38">
        <v>3.22</v>
      </c>
    </row>
    <row r="839" spans="1:3" ht="49.5" customHeight="1">
      <c r="A839" s="19" t="s">
        <v>3779</v>
      </c>
      <c r="B839" s="18" t="s">
        <v>20015</v>
      </c>
      <c r="C839" s="38">
        <v>1.1299999999999999</v>
      </c>
    </row>
    <row r="840" spans="1:3" ht="49.5" customHeight="1">
      <c r="A840" s="19" t="s">
        <v>3781</v>
      </c>
      <c r="B840" s="18" t="s">
        <v>20015</v>
      </c>
      <c r="C840" s="38">
        <v>1.04</v>
      </c>
    </row>
    <row r="841" spans="1:3" ht="49.5" customHeight="1">
      <c r="A841" s="19" t="s">
        <v>6328</v>
      </c>
      <c r="B841" s="18" t="s">
        <v>20062</v>
      </c>
      <c r="C841" s="38">
        <v>1783.56</v>
      </c>
    </row>
    <row r="842" spans="1:3" ht="49.5" customHeight="1">
      <c r="A842" s="19" t="s">
        <v>6332</v>
      </c>
      <c r="B842" s="18" t="s">
        <v>20062</v>
      </c>
      <c r="C842" s="38">
        <v>1713.78</v>
      </c>
    </row>
    <row r="843" spans="1:3" ht="49.5" customHeight="1">
      <c r="A843" s="19" t="s">
        <v>3813</v>
      </c>
      <c r="B843" s="18" t="s">
        <v>20015</v>
      </c>
      <c r="C843" s="38">
        <v>4.59</v>
      </c>
    </row>
    <row r="844" spans="1:3" ht="49.5" customHeight="1">
      <c r="A844" s="19" t="s">
        <v>20419</v>
      </c>
      <c r="B844" s="18" t="s">
        <v>20015</v>
      </c>
      <c r="C844" s="38">
        <v>3.46</v>
      </c>
    </row>
    <row r="845" spans="1:3" ht="49.5" customHeight="1">
      <c r="A845" s="19" t="s">
        <v>20420</v>
      </c>
      <c r="B845" s="18" t="s">
        <v>20015</v>
      </c>
      <c r="C845" s="38">
        <v>8.1999999999999993</v>
      </c>
    </row>
    <row r="846" spans="1:3" ht="49.5" customHeight="1">
      <c r="A846" s="19" t="s">
        <v>6688</v>
      </c>
      <c r="B846" s="18" t="s">
        <v>20015</v>
      </c>
      <c r="C846" s="38">
        <v>1.84</v>
      </c>
    </row>
    <row r="847" spans="1:3" ht="49.5" customHeight="1">
      <c r="A847" s="19" t="s">
        <v>13696</v>
      </c>
      <c r="B847" s="18" t="s">
        <v>20015</v>
      </c>
      <c r="C847" s="38">
        <v>0.83</v>
      </c>
    </row>
    <row r="848" spans="1:3" ht="49.5" customHeight="1">
      <c r="A848" s="19" t="s">
        <v>13697</v>
      </c>
      <c r="B848" s="18" t="s">
        <v>20015</v>
      </c>
      <c r="C848" s="38">
        <v>1.29</v>
      </c>
    </row>
    <row r="849" spans="1:3" ht="49.5" customHeight="1">
      <c r="A849" s="19" t="s">
        <v>6693</v>
      </c>
      <c r="B849" s="18" t="s">
        <v>20015</v>
      </c>
      <c r="C849" s="38">
        <v>1.58</v>
      </c>
    </row>
    <row r="850" spans="1:3" ht="49.5" customHeight="1">
      <c r="A850" s="19" t="s">
        <v>13698</v>
      </c>
      <c r="B850" s="18" t="s">
        <v>20015</v>
      </c>
      <c r="C850" s="38">
        <v>1.29</v>
      </c>
    </row>
    <row r="851" spans="1:3" ht="49.5" customHeight="1">
      <c r="A851" s="19" t="s">
        <v>13690</v>
      </c>
      <c r="B851" s="18" t="s">
        <v>20015</v>
      </c>
      <c r="C851" s="38">
        <v>1.0900000000000001</v>
      </c>
    </row>
    <row r="852" spans="1:3" ht="49.5" customHeight="1">
      <c r="A852" s="19" t="s">
        <v>3783</v>
      </c>
      <c r="B852" s="18" t="s">
        <v>20015</v>
      </c>
      <c r="C852" s="38">
        <v>1.27</v>
      </c>
    </row>
    <row r="853" spans="1:3" ht="49.5" customHeight="1">
      <c r="A853" s="19" t="s">
        <v>13691</v>
      </c>
      <c r="B853" s="18" t="s">
        <v>20015</v>
      </c>
      <c r="C853" s="38">
        <v>0.87</v>
      </c>
    </row>
    <row r="854" spans="1:3" ht="49.5" customHeight="1">
      <c r="A854" s="19" t="s">
        <v>3784</v>
      </c>
      <c r="B854" s="18" t="s">
        <v>20015</v>
      </c>
      <c r="C854" s="38">
        <v>1.89</v>
      </c>
    </row>
    <row r="855" spans="1:3" ht="49.5" customHeight="1">
      <c r="A855" s="19" t="s">
        <v>13692</v>
      </c>
      <c r="B855" s="18" t="s">
        <v>20015</v>
      </c>
      <c r="C855" s="38">
        <v>1.1000000000000001</v>
      </c>
    </row>
    <row r="856" spans="1:3" ht="49.5" customHeight="1">
      <c r="A856" s="19" t="s">
        <v>15797</v>
      </c>
      <c r="B856" s="18" t="s">
        <v>19984</v>
      </c>
      <c r="C856" s="38">
        <v>11.64</v>
      </c>
    </row>
    <row r="857" spans="1:3" ht="49.5" customHeight="1">
      <c r="A857" s="19" t="s">
        <v>7289</v>
      </c>
      <c r="B857" s="18" t="s">
        <v>19984</v>
      </c>
      <c r="C857" s="38">
        <v>16.22</v>
      </c>
    </row>
    <row r="858" spans="1:3" ht="49.5" customHeight="1">
      <c r="A858" s="19" t="s">
        <v>18819</v>
      </c>
      <c r="B858" s="18" t="s">
        <v>20162</v>
      </c>
      <c r="C858" s="38">
        <v>2.1800000000000002</v>
      </c>
    </row>
    <row r="859" spans="1:3" ht="49.5" customHeight="1">
      <c r="A859" s="19" t="s">
        <v>18820</v>
      </c>
      <c r="B859" s="18" t="s">
        <v>20162</v>
      </c>
      <c r="C859" s="38">
        <v>4.2699999999999996</v>
      </c>
    </row>
    <row r="860" spans="1:3" ht="49.5" customHeight="1">
      <c r="A860" s="19" t="s">
        <v>18821</v>
      </c>
      <c r="B860" s="18" t="s">
        <v>20162</v>
      </c>
      <c r="C860" s="38">
        <v>7.88</v>
      </c>
    </row>
    <row r="861" spans="1:3" ht="49.5" customHeight="1">
      <c r="A861" s="19" t="s">
        <v>16739</v>
      </c>
      <c r="B861" s="18" t="s">
        <v>20034</v>
      </c>
      <c r="C861" s="38">
        <v>14.95</v>
      </c>
    </row>
    <row r="862" spans="1:3" ht="49.5" customHeight="1">
      <c r="A862" s="19" t="s">
        <v>6705</v>
      </c>
      <c r="B862" s="18" t="s">
        <v>20020</v>
      </c>
      <c r="C862" s="38">
        <v>19.059999999999999</v>
      </c>
    </row>
    <row r="863" spans="1:3" ht="49.5" customHeight="1">
      <c r="A863" s="19" t="s">
        <v>2023</v>
      </c>
      <c r="B863" s="18" t="s">
        <v>19955</v>
      </c>
      <c r="C863" s="38">
        <v>312.19</v>
      </c>
    </row>
    <row r="864" spans="1:3" ht="49.5" customHeight="1">
      <c r="A864" s="19" t="s">
        <v>2022</v>
      </c>
      <c r="B864" s="18" t="s">
        <v>19955</v>
      </c>
      <c r="C864" s="38">
        <v>156.57</v>
      </c>
    </row>
    <row r="865" spans="1:3" ht="49.5" customHeight="1">
      <c r="A865" s="19" t="s">
        <v>5340</v>
      </c>
      <c r="B865" s="18" t="s">
        <v>20012</v>
      </c>
      <c r="C865" s="38">
        <v>6.39</v>
      </c>
    </row>
    <row r="866" spans="1:3" ht="49.5" customHeight="1">
      <c r="A866" s="19" t="s">
        <v>15689</v>
      </c>
      <c r="B866" s="18" t="s">
        <v>20012</v>
      </c>
      <c r="C866" s="38">
        <v>19.170000000000002</v>
      </c>
    </row>
    <row r="867" spans="1:3" ht="49.5" customHeight="1">
      <c r="A867" s="19" t="s">
        <v>15690</v>
      </c>
      <c r="B867" s="18" t="s">
        <v>20012</v>
      </c>
      <c r="C867" s="38">
        <v>6.39</v>
      </c>
    </row>
    <row r="868" spans="1:3" ht="49.5" customHeight="1">
      <c r="A868" s="19" t="s">
        <v>21441</v>
      </c>
      <c r="B868" s="18" t="s">
        <v>20022</v>
      </c>
      <c r="C868" s="38">
        <v>2.21</v>
      </c>
    </row>
    <row r="869" spans="1:3" ht="49.5" customHeight="1">
      <c r="A869" s="19" t="s">
        <v>20870</v>
      </c>
      <c r="B869" s="18" t="s">
        <v>20022</v>
      </c>
      <c r="C869" s="38">
        <v>44.2</v>
      </c>
    </row>
    <row r="870" spans="1:3" ht="49.5" customHeight="1">
      <c r="A870" s="19" t="s">
        <v>20765</v>
      </c>
      <c r="B870" s="18" t="s">
        <v>20022</v>
      </c>
      <c r="C870" s="38">
        <v>6.63</v>
      </c>
    </row>
    <row r="871" spans="1:3" ht="49.5" customHeight="1">
      <c r="A871" s="19" t="s">
        <v>21443</v>
      </c>
      <c r="B871" s="18" t="s">
        <v>20022</v>
      </c>
      <c r="C871" s="38">
        <v>2.42</v>
      </c>
    </row>
    <row r="872" spans="1:3" ht="49.5" customHeight="1">
      <c r="A872" s="19" t="s">
        <v>20756</v>
      </c>
      <c r="B872" s="18" t="s">
        <v>20022</v>
      </c>
      <c r="C872" s="38">
        <v>7.26</v>
      </c>
    </row>
    <row r="873" spans="1:3" ht="49.5" customHeight="1">
      <c r="A873" s="19" t="s">
        <v>21442</v>
      </c>
      <c r="B873" s="18" t="s">
        <v>20022</v>
      </c>
      <c r="C873" s="38">
        <v>2.21</v>
      </c>
    </row>
    <row r="874" spans="1:3" ht="49.5" customHeight="1">
      <c r="A874" s="19" t="s">
        <v>20893</v>
      </c>
      <c r="B874" s="18" t="s">
        <v>20022</v>
      </c>
      <c r="C874" s="38">
        <v>4.0999999999999996</v>
      </c>
    </row>
    <row r="875" spans="1:3" ht="49.5" customHeight="1">
      <c r="A875" s="19" t="s">
        <v>21083</v>
      </c>
      <c r="B875" s="18" t="s">
        <v>20022</v>
      </c>
      <c r="C875" s="38">
        <v>59.42</v>
      </c>
    </row>
    <row r="876" spans="1:3" ht="49.5" customHeight="1">
      <c r="A876" s="19" t="s">
        <v>14759</v>
      </c>
      <c r="B876" s="18" t="s">
        <v>20045</v>
      </c>
      <c r="C876" s="38">
        <v>9.08</v>
      </c>
    </row>
    <row r="877" spans="1:3" ht="49.5" customHeight="1">
      <c r="A877" s="19" t="s">
        <v>13443</v>
      </c>
      <c r="B877" s="18" t="s">
        <v>20045</v>
      </c>
      <c r="C877" s="38">
        <v>1.75</v>
      </c>
    </row>
    <row r="878" spans="1:3" ht="49.5" customHeight="1">
      <c r="A878" s="19" t="s">
        <v>7642</v>
      </c>
      <c r="B878" s="18" t="s">
        <v>20065</v>
      </c>
      <c r="C878" s="38">
        <v>3.48</v>
      </c>
    </row>
    <row r="879" spans="1:3" ht="49.5" customHeight="1">
      <c r="A879" s="19" t="s">
        <v>17802</v>
      </c>
      <c r="B879" s="18" t="s">
        <v>20065</v>
      </c>
      <c r="C879" s="38">
        <v>3.58</v>
      </c>
    </row>
    <row r="880" spans="1:3" ht="49.5" customHeight="1">
      <c r="A880" s="19" t="s">
        <v>4820</v>
      </c>
      <c r="B880" s="18" t="s">
        <v>19962</v>
      </c>
      <c r="C880" s="38">
        <v>14.22</v>
      </c>
    </row>
    <row r="881" spans="1:3" ht="49.5" customHeight="1">
      <c r="A881" s="19" t="s">
        <v>7679</v>
      </c>
      <c r="B881" s="18" t="s">
        <v>20032</v>
      </c>
      <c r="C881" s="38">
        <v>16.97</v>
      </c>
    </row>
    <row r="882" spans="1:3" ht="49.5" customHeight="1">
      <c r="A882" s="19" t="s">
        <v>21174</v>
      </c>
      <c r="B882" s="18" t="s">
        <v>20032</v>
      </c>
      <c r="C882" s="38">
        <v>30.3</v>
      </c>
    </row>
    <row r="883" spans="1:3" ht="49.5" customHeight="1">
      <c r="A883" s="19" t="s">
        <v>16672</v>
      </c>
      <c r="B883" s="17" t="s">
        <v>20106</v>
      </c>
      <c r="C883" s="38">
        <v>18.350000000000001</v>
      </c>
    </row>
    <row r="884" spans="1:3" ht="49.5" customHeight="1">
      <c r="A884" s="19" t="s">
        <v>16673</v>
      </c>
      <c r="B884" s="17" t="s">
        <v>20106</v>
      </c>
      <c r="C884" s="38">
        <v>20.97</v>
      </c>
    </row>
    <row r="885" spans="1:3" ht="49.5" customHeight="1">
      <c r="A885" s="19" t="s">
        <v>16674</v>
      </c>
      <c r="B885" s="17" t="s">
        <v>20106</v>
      </c>
      <c r="C885" s="38">
        <v>26.21</v>
      </c>
    </row>
    <row r="886" spans="1:3" ht="49.5" customHeight="1">
      <c r="A886" s="19" t="s">
        <v>16675</v>
      </c>
      <c r="B886" s="17" t="s">
        <v>20106</v>
      </c>
      <c r="C886" s="38">
        <v>28.83</v>
      </c>
    </row>
    <row r="887" spans="1:3" ht="49.5" customHeight="1">
      <c r="A887" s="19" t="s">
        <v>18595</v>
      </c>
      <c r="B887" s="18" t="s">
        <v>20014</v>
      </c>
      <c r="C887" s="38">
        <v>30.91</v>
      </c>
    </row>
    <row r="888" spans="1:3" ht="49.5" customHeight="1">
      <c r="A888" s="19" t="s">
        <v>18265</v>
      </c>
      <c r="B888" s="18" t="s">
        <v>20014</v>
      </c>
      <c r="C888" s="38">
        <v>30.91</v>
      </c>
    </row>
    <row r="889" spans="1:3" ht="49.5" customHeight="1">
      <c r="A889" s="19" t="s">
        <v>18596</v>
      </c>
      <c r="B889" s="18" t="s">
        <v>20014</v>
      </c>
      <c r="C889" s="38">
        <v>74.819999999999993</v>
      </c>
    </row>
    <row r="890" spans="1:3" ht="49.5" customHeight="1">
      <c r="A890" s="19" t="s">
        <v>18266</v>
      </c>
      <c r="B890" s="18" t="s">
        <v>20014</v>
      </c>
      <c r="C890" s="38">
        <v>74.819999999999993</v>
      </c>
    </row>
    <row r="891" spans="1:3" ht="49.5" customHeight="1">
      <c r="A891" s="19" t="s">
        <v>18071</v>
      </c>
      <c r="B891" s="18" t="s">
        <v>20019</v>
      </c>
      <c r="C891" s="38">
        <v>5.26</v>
      </c>
    </row>
    <row r="892" spans="1:3" ht="49.5" customHeight="1">
      <c r="A892" s="19" t="s">
        <v>13500</v>
      </c>
      <c r="B892" s="18" t="s">
        <v>20064</v>
      </c>
      <c r="C892" s="38">
        <v>3.45</v>
      </c>
    </row>
    <row r="893" spans="1:3" ht="49.5" customHeight="1">
      <c r="A893" s="19" t="s">
        <v>9067</v>
      </c>
      <c r="B893" s="18" t="s">
        <v>20032</v>
      </c>
      <c r="C893" s="38">
        <v>8.83</v>
      </c>
    </row>
    <row r="894" spans="1:3" ht="49.5" customHeight="1">
      <c r="A894" s="19" t="s">
        <v>18846</v>
      </c>
      <c r="B894" s="18" t="s">
        <v>19982</v>
      </c>
      <c r="C894" s="38">
        <v>40.75</v>
      </c>
    </row>
    <row r="895" spans="1:3" ht="49.5" customHeight="1">
      <c r="A895" s="19" t="s">
        <v>18845</v>
      </c>
      <c r="B895" s="18" t="s">
        <v>19982</v>
      </c>
      <c r="C895" s="38">
        <v>13.56</v>
      </c>
    </row>
    <row r="896" spans="1:3" ht="49.5" customHeight="1">
      <c r="A896" s="19" t="s">
        <v>18844</v>
      </c>
      <c r="B896" s="18" t="s">
        <v>19982</v>
      </c>
      <c r="C896" s="38">
        <v>24.45</v>
      </c>
    </row>
    <row r="897" spans="1:3" ht="49.5" customHeight="1">
      <c r="A897" s="19" t="s">
        <v>18272</v>
      </c>
      <c r="B897" s="18" t="s">
        <v>20014</v>
      </c>
      <c r="C897" s="38">
        <v>294.64</v>
      </c>
    </row>
    <row r="898" spans="1:3" ht="49.5" customHeight="1">
      <c r="A898" s="19" t="s">
        <v>12596</v>
      </c>
      <c r="B898" s="18" t="s">
        <v>19989</v>
      </c>
      <c r="C898" s="38">
        <v>18.170000000000002</v>
      </c>
    </row>
    <row r="899" spans="1:3" ht="49.5" customHeight="1">
      <c r="A899" s="19" t="s">
        <v>12597</v>
      </c>
      <c r="B899" s="18" t="s">
        <v>19989</v>
      </c>
      <c r="C899" s="38">
        <v>12.72</v>
      </c>
    </row>
    <row r="900" spans="1:3" ht="49.5" customHeight="1">
      <c r="A900" s="19" t="s">
        <v>19033</v>
      </c>
      <c r="B900" s="18" t="s">
        <v>19982</v>
      </c>
      <c r="C900" s="38">
        <v>10.38</v>
      </c>
    </row>
    <row r="901" spans="1:3" ht="49.5" customHeight="1">
      <c r="A901" s="19" t="s">
        <v>19039</v>
      </c>
      <c r="B901" s="18" t="s">
        <v>19982</v>
      </c>
      <c r="C901" s="38">
        <v>16.79</v>
      </c>
    </row>
    <row r="902" spans="1:3" ht="49.5" customHeight="1">
      <c r="A902" s="19" t="s">
        <v>19034</v>
      </c>
      <c r="B902" s="18" t="s">
        <v>19982</v>
      </c>
      <c r="C902" s="38">
        <v>9.06</v>
      </c>
    </row>
    <row r="903" spans="1:3" ht="49.5" customHeight="1">
      <c r="A903" s="19" t="s">
        <v>19040</v>
      </c>
      <c r="B903" s="18" t="s">
        <v>19982</v>
      </c>
      <c r="C903" s="38">
        <v>25.45</v>
      </c>
    </row>
    <row r="904" spans="1:3" ht="49.5" customHeight="1">
      <c r="A904" s="19" t="s">
        <v>19041</v>
      </c>
      <c r="B904" s="18" t="s">
        <v>19982</v>
      </c>
      <c r="C904" s="38">
        <v>33.93</v>
      </c>
    </row>
    <row r="905" spans="1:3" ht="49.5" customHeight="1">
      <c r="A905" s="19" t="s">
        <v>19688</v>
      </c>
      <c r="B905" s="18" t="s">
        <v>19982</v>
      </c>
      <c r="C905" s="38">
        <v>18.12</v>
      </c>
    </row>
    <row r="906" spans="1:3" ht="49.5" customHeight="1">
      <c r="A906" s="19" t="s">
        <v>17710</v>
      </c>
      <c r="B906" s="18" t="s">
        <v>20015</v>
      </c>
      <c r="C906" s="38">
        <v>13.6</v>
      </c>
    </row>
    <row r="907" spans="1:3" ht="49.5" customHeight="1">
      <c r="A907" s="19" t="s">
        <v>20617</v>
      </c>
      <c r="B907" s="18" t="s">
        <v>20015</v>
      </c>
      <c r="C907" s="38">
        <v>6.8</v>
      </c>
    </row>
    <row r="908" spans="1:3" ht="49.5" customHeight="1">
      <c r="A908" s="19" t="s">
        <v>22278</v>
      </c>
      <c r="B908" s="18" t="s">
        <v>19982</v>
      </c>
      <c r="C908" s="38">
        <v>41.9</v>
      </c>
    </row>
    <row r="909" spans="1:3" ht="49.5" customHeight="1">
      <c r="A909" s="19" t="s">
        <v>22292</v>
      </c>
      <c r="B909" s="18" t="s">
        <v>19982</v>
      </c>
      <c r="C909" s="38">
        <v>10.48</v>
      </c>
    </row>
    <row r="910" spans="1:3" ht="49.5" customHeight="1">
      <c r="A910" s="19" t="s">
        <v>22293</v>
      </c>
      <c r="B910" s="18" t="s">
        <v>19982</v>
      </c>
      <c r="C910" s="38">
        <v>20.95</v>
      </c>
    </row>
    <row r="911" spans="1:3" ht="49.5" customHeight="1">
      <c r="A911" s="19" t="s">
        <v>22279</v>
      </c>
      <c r="B911" s="18" t="s">
        <v>19982</v>
      </c>
      <c r="C911" s="38">
        <v>31.42</v>
      </c>
    </row>
    <row r="912" spans="1:3" ht="49.5" customHeight="1">
      <c r="A912" s="19" t="s">
        <v>12774</v>
      </c>
      <c r="B912" s="18" t="s">
        <v>19981</v>
      </c>
      <c r="C912" s="38">
        <v>36.43</v>
      </c>
    </row>
    <row r="913" spans="1:3" ht="49.5" customHeight="1">
      <c r="A913" s="19" t="s">
        <v>21444</v>
      </c>
      <c r="B913" s="18" t="s">
        <v>20037</v>
      </c>
      <c r="C913" s="38">
        <v>1.9</v>
      </c>
    </row>
    <row r="914" spans="1:3" ht="49.5" customHeight="1">
      <c r="A914" s="19" t="s">
        <v>21445</v>
      </c>
      <c r="B914" s="18" t="s">
        <v>20037</v>
      </c>
      <c r="C914" s="38">
        <v>3.46</v>
      </c>
    </row>
    <row r="915" spans="1:3" ht="49.5" customHeight="1">
      <c r="A915" s="19" t="s">
        <v>12763</v>
      </c>
      <c r="B915" s="18" t="s">
        <v>19964</v>
      </c>
      <c r="C915" s="38">
        <v>5.29</v>
      </c>
    </row>
    <row r="916" spans="1:3" ht="49.5" customHeight="1">
      <c r="A916" s="19" t="s">
        <v>11819</v>
      </c>
      <c r="B916" s="18" t="s">
        <v>20090</v>
      </c>
      <c r="C916" s="38">
        <v>34.18</v>
      </c>
    </row>
    <row r="917" spans="1:3" ht="49.5" customHeight="1">
      <c r="A917" s="19" t="s">
        <v>4852</v>
      </c>
      <c r="B917" s="18" t="s">
        <v>20143</v>
      </c>
      <c r="C917" s="38">
        <v>1.89</v>
      </c>
    </row>
    <row r="918" spans="1:3" ht="49.5" customHeight="1">
      <c r="A918" s="19" t="s">
        <v>4854</v>
      </c>
      <c r="B918" s="18" t="s">
        <v>20143</v>
      </c>
      <c r="C918" s="38">
        <v>3.46</v>
      </c>
    </row>
    <row r="919" spans="1:3" ht="49.5" customHeight="1">
      <c r="A919" s="19" t="s">
        <v>21071</v>
      </c>
      <c r="B919" s="18" t="s">
        <v>19983</v>
      </c>
      <c r="C919" s="38">
        <v>3.46</v>
      </c>
    </row>
    <row r="920" spans="1:3" ht="49.5" customHeight="1">
      <c r="A920" s="19" t="s">
        <v>15581</v>
      </c>
      <c r="B920" s="18" t="s">
        <v>20012</v>
      </c>
      <c r="C920" s="38">
        <v>53.52</v>
      </c>
    </row>
    <row r="921" spans="1:3" ht="49.5" customHeight="1">
      <c r="A921" s="19" t="s">
        <v>15582</v>
      </c>
      <c r="B921" s="18" t="s">
        <v>20012</v>
      </c>
      <c r="C921" s="38">
        <v>26.76</v>
      </c>
    </row>
    <row r="922" spans="1:3" ht="49.5" customHeight="1">
      <c r="A922" s="19" t="s">
        <v>4429</v>
      </c>
      <c r="B922" s="18" t="s">
        <v>19979</v>
      </c>
      <c r="C922" s="38">
        <v>197.42</v>
      </c>
    </row>
    <row r="923" spans="1:3" ht="49.5" customHeight="1">
      <c r="A923" s="19" t="s">
        <v>11032</v>
      </c>
      <c r="B923" s="18" t="s">
        <v>19979</v>
      </c>
      <c r="C923" s="38">
        <v>197.42</v>
      </c>
    </row>
    <row r="924" spans="1:3" ht="49.5" customHeight="1">
      <c r="A924" s="19" t="s">
        <v>4426</v>
      </c>
      <c r="B924" s="18" t="s">
        <v>19979</v>
      </c>
      <c r="C924" s="38">
        <v>113.52</v>
      </c>
    </row>
    <row r="925" spans="1:3" ht="49.5" customHeight="1">
      <c r="A925" s="19" t="s">
        <v>11034</v>
      </c>
      <c r="B925" s="18" t="s">
        <v>19979</v>
      </c>
      <c r="C925" s="38">
        <v>120.98</v>
      </c>
    </row>
    <row r="926" spans="1:3" ht="49.5" customHeight="1">
      <c r="A926" s="19" t="s">
        <v>4427</v>
      </c>
      <c r="B926" s="18" t="s">
        <v>19979</v>
      </c>
      <c r="C926" s="38">
        <v>164.79</v>
      </c>
    </row>
    <row r="927" spans="1:3" ht="49.5" customHeight="1">
      <c r="A927" s="19" t="s">
        <v>11036</v>
      </c>
      <c r="B927" s="18" t="s">
        <v>19979</v>
      </c>
      <c r="C927" s="38">
        <v>181.48</v>
      </c>
    </row>
    <row r="928" spans="1:3" ht="49.5" customHeight="1">
      <c r="A928" s="19" t="s">
        <v>13220</v>
      </c>
      <c r="B928" s="18" t="s">
        <v>20058</v>
      </c>
      <c r="C928" s="38">
        <v>5.21</v>
      </c>
    </row>
    <row r="929" spans="1:3" ht="49.5" customHeight="1">
      <c r="A929" s="19" t="s">
        <v>15496</v>
      </c>
      <c r="B929" s="18" t="s">
        <v>20058</v>
      </c>
      <c r="C929" s="18">
        <v>4.29</v>
      </c>
    </row>
    <row r="930" spans="1:3" ht="49.5" customHeight="1">
      <c r="A930" s="19" t="s">
        <v>17071</v>
      </c>
      <c r="B930" s="18" t="s">
        <v>20113</v>
      </c>
      <c r="C930" s="38">
        <v>3.85</v>
      </c>
    </row>
    <row r="931" spans="1:3" ht="49.5" customHeight="1">
      <c r="A931" s="19" t="s">
        <v>5546</v>
      </c>
      <c r="B931" s="18" t="s">
        <v>20113</v>
      </c>
      <c r="C931" s="38">
        <v>5.77</v>
      </c>
    </row>
    <row r="932" spans="1:3" ht="49.5" customHeight="1">
      <c r="A932" s="19" t="s">
        <v>20575</v>
      </c>
      <c r="B932" s="18" t="s">
        <v>20056</v>
      </c>
      <c r="C932" s="38">
        <v>45.26</v>
      </c>
    </row>
    <row r="933" spans="1:3" ht="49.5" customHeight="1">
      <c r="A933" s="19" t="s">
        <v>20557</v>
      </c>
      <c r="B933" s="18" t="s">
        <v>20056</v>
      </c>
      <c r="C933" s="38">
        <v>2.98</v>
      </c>
    </row>
    <row r="934" spans="1:3" ht="49.5" customHeight="1">
      <c r="A934" s="19" t="s">
        <v>20630</v>
      </c>
      <c r="B934" s="18" t="s">
        <v>20106</v>
      </c>
      <c r="C934" s="38">
        <v>52.27</v>
      </c>
    </row>
    <row r="935" spans="1:3" ht="49.5" customHeight="1">
      <c r="A935" s="19" t="s">
        <v>20636</v>
      </c>
      <c r="B935" s="18" t="s">
        <v>20106</v>
      </c>
      <c r="C935" s="38">
        <v>62.73</v>
      </c>
    </row>
    <row r="936" spans="1:3" ht="49.5" customHeight="1">
      <c r="A936" s="19" t="s">
        <v>20637</v>
      </c>
      <c r="B936" s="18" t="s">
        <v>20106</v>
      </c>
      <c r="C936" s="38">
        <v>94.09</v>
      </c>
    </row>
    <row r="937" spans="1:3" ht="49.5" customHeight="1">
      <c r="A937" s="19" t="s">
        <v>8685</v>
      </c>
      <c r="B937" s="18" t="s">
        <v>20119</v>
      </c>
      <c r="C937" s="38">
        <v>1.92</v>
      </c>
    </row>
    <row r="938" spans="1:3" ht="49.5" customHeight="1">
      <c r="A938" s="19" t="s">
        <v>15251</v>
      </c>
      <c r="B938" s="18" t="s">
        <v>19972</v>
      </c>
      <c r="C938" s="38">
        <v>2.5299999999999998</v>
      </c>
    </row>
    <row r="939" spans="1:3" ht="49.5" customHeight="1">
      <c r="A939" s="19" t="s">
        <v>15251</v>
      </c>
      <c r="B939" s="18" t="s">
        <v>20082</v>
      </c>
      <c r="C939" s="38">
        <v>2.5299999999999998</v>
      </c>
    </row>
    <row r="940" spans="1:3" ht="49.5" customHeight="1">
      <c r="A940" s="19" t="s">
        <v>772</v>
      </c>
      <c r="B940" s="18" t="s">
        <v>19955</v>
      </c>
      <c r="C940" s="38">
        <v>35.11</v>
      </c>
    </row>
    <row r="941" spans="1:3" ht="49.5" customHeight="1">
      <c r="A941" s="19" t="s">
        <v>5569</v>
      </c>
      <c r="B941" s="18" t="s">
        <v>20136</v>
      </c>
      <c r="C941" s="38">
        <v>2.84</v>
      </c>
    </row>
    <row r="942" spans="1:3" ht="49.5" customHeight="1">
      <c r="A942" s="19" t="s">
        <v>18547</v>
      </c>
      <c r="B942" s="18" t="s">
        <v>20000</v>
      </c>
      <c r="C942" s="38">
        <v>0.52</v>
      </c>
    </row>
    <row r="943" spans="1:3" ht="49.5" customHeight="1">
      <c r="A943" s="19" t="s">
        <v>1042</v>
      </c>
      <c r="B943" s="18" t="s">
        <v>20106</v>
      </c>
      <c r="C943" s="38">
        <v>25.33</v>
      </c>
    </row>
    <row r="944" spans="1:3" ht="49.5" customHeight="1">
      <c r="A944" s="19" t="s">
        <v>16336</v>
      </c>
      <c r="B944" s="18" t="s">
        <v>20106</v>
      </c>
      <c r="C944" s="38">
        <v>8.9700000000000006</v>
      </c>
    </row>
    <row r="945" spans="1:3" ht="49.5" customHeight="1">
      <c r="A945" s="19" t="s">
        <v>16345</v>
      </c>
      <c r="B945" s="18" t="s">
        <v>20106</v>
      </c>
      <c r="C945" s="38">
        <v>11.33</v>
      </c>
    </row>
    <row r="946" spans="1:3" ht="49.5" customHeight="1">
      <c r="A946" s="19" t="s">
        <v>1057</v>
      </c>
      <c r="B946" s="18" t="s">
        <v>20106</v>
      </c>
      <c r="C946" s="38">
        <v>20.39</v>
      </c>
    </row>
    <row r="947" spans="1:3" ht="49.5" customHeight="1">
      <c r="A947" s="19" t="s">
        <v>4847</v>
      </c>
      <c r="B947" s="18" t="s">
        <v>20150</v>
      </c>
      <c r="C947" s="38">
        <v>2.73</v>
      </c>
    </row>
    <row r="948" spans="1:3" ht="49.5" customHeight="1">
      <c r="A948" s="19" t="s">
        <v>14782</v>
      </c>
      <c r="B948" s="18" t="s">
        <v>20017</v>
      </c>
      <c r="C948" s="38">
        <v>1.65</v>
      </c>
    </row>
    <row r="949" spans="1:3" ht="49.5" customHeight="1">
      <c r="A949" s="19" t="s">
        <v>21446</v>
      </c>
      <c r="B949" s="18" t="s">
        <v>20177</v>
      </c>
      <c r="C949" s="38">
        <v>3.28</v>
      </c>
    </row>
    <row r="950" spans="1:3" ht="49.5" customHeight="1">
      <c r="A950" s="19" t="s">
        <v>11117</v>
      </c>
      <c r="B950" s="18" t="s">
        <v>20061</v>
      </c>
      <c r="C950" s="38">
        <v>39</v>
      </c>
    </row>
    <row r="951" spans="1:3" ht="49.5" customHeight="1">
      <c r="A951" s="19" t="s">
        <v>11122</v>
      </c>
      <c r="B951" s="18" t="s">
        <v>20061</v>
      </c>
      <c r="C951" s="38">
        <v>40.25</v>
      </c>
    </row>
    <row r="952" spans="1:3" ht="49.5" customHeight="1">
      <c r="A952" s="19" t="s">
        <v>11125</v>
      </c>
      <c r="B952" s="18" t="s">
        <v>20061</v>
      </c>
      <c r="C952" s="38">
        <v>41</v>
      </c>
    </row>
    <row r="953" spans="1:3" ht="49.5" customHeight="1">
      <c r="A953" s="19" t="s">
        <v>11126</v>
      </c>
      <c r="B953" s="18" t="s">
        <v>20061</v>
      </c>
      <c r="C953" s="38">
        <v>43</v>
      </c>
    </row>
    <row r="954" spans="1:3" ht="49.5" customHeight="1">
      <c r="A954" s="19" t="s">
        <v>11127</v>
      </c>
      <c r="B954" s="18" t="s">
        <v>20061</v>
      </c>
      <c r="C954" s="38">
        <v>37.5</v>
      </c>
    </row>
    <row r="955" spans="1:3" ht="49.5" customHeight="1">
      <c r="A955" s="19" t="s">
        <v>11129</v>
      </c>
      <c r="B955" s="18" t="s">
        <v>20061</v>
      </c>
      <c r="C955" s="38">
        <v>38.5</v>
      </c>
    </row>
    <row r="956" spans="1:3" ht="49.5" customHeight="1">
      <c r="A956" s="19" t="s">
        <v>12988</v>
      </c>
      <c r="B956" s="18" t="s">
        <v>20106</v>
      </c>
      <c r="C956" s="38">
        <v>53.55</v>
      </c>
    </row>
    <row r="957" spans="1:3" ht="49.5" customHeight="1">
      <c r="A957" s="19" t="s">
        <v>1072</v>
      </c>
      <c r="B957" s="18" t="s">
        <v>20106</v>
      </c>
      <c r="C957" s="38">
        <v>160.65</v>
      </c>
    </row>
    <row r="958" spans="1:3" ht="49.5" customHeight="1">
      <c r="A958" s="19" t="s">
        <v>12956</v>
      </c>
      <c r="B958" s="18" t="s">
        <v>20106</v>
      </c>
      <c r="C958" s="38">
        <v>53.55</v>
      </c>
    </row>
    <row r="959" spans="1:3" ht="49.5" customHeight="1">
      <c r="A959" s="19" t="s">
        <v>1723</v>
      </c>
      <c r="B959" s="18" t="s">
        <v>20031</v>
      </c>
      <c r="C959" s="38">
        <v>10.56</v>
      </c>
    </row>
    <row r="960" spans="1:3" ht="49.5" customHeight="1">
      <c r="A960" s="19" t="s">
        <v>19690</v>
      </c>
      <c r="B960" s="18" t="s">
        <v>20014</v>
      </c>
      <c r="C960" s="38">
        <v>2.31</v>
      </c>
    </row>
    <row r="961" spans="1:3" ht="49.5" customHeight="1">
      <c r="A961" s="19" t="s">
        <v>19690</v>
      </c>
      <c r="B961" s="18" t="s">
        <v>20014</v>
      </c>
      <c r="C961" s="38">
        <v>2.31</v>
      </c>
    </row>
    <row r="962" spans="1:3" ht="49.5" customHeight="1">
      <c r="A962" s="19" t="s">
        <v>4837</v>
      </c>
      <c r="B962" s="18" t="s">
        <v>20092</v>
      </c>
      <c r="C962" s="38">
        <v>76.459999999999994</v>
      </c>
    </row>
    <row r="963" spans="1:3" ht="49.5" customHeight="1">
      <c r="A963" s="19" t="s">
        <v>16808</v>
      </c>
      <c r="B963" s="18" t="s">
        <v>20092</v>
      </c>
      <c r="C963" s="38">
        <v>248.79</v>
      </c>
    </row>
    <row r="964" spans="1:3" ht="49.5" customHeight="1">
      <c r="A964" s="19" t="s">
        <v>16809</v>
      </c>
      <c r="B964" s="18" t="s">
        <v>20092</v>
      </c>
      <c r="C964" s="38">
        <v>49.76</v>
      </c>
    </row>
    <row r="965" spans="1:3" ht="49.5" customHeight="1">
      <c r="A965" s="19" t="s">
        <v>4836</v>
      </c>
      <c r="B965" s="18" t="s">
        <v>20092</v>
      </c>
      <c r="C965" s="38">
        <v>457.48</v>
      </c>
    </row>
    <row r="966" spans="1:3" ht="49.5" customHeight="1">
      <c r="A966" s="19" t="s">
        <v>20624</v>
      </c>
      <c r="B966" s="18" t="s">
        <v>19983</v>
      </c>
      <c r="C966" s="38">
        <v>7.52</v>
      </c>
    </row>
    <row r="967" spans="1:3" ht="49.5" customHeight="1">
      <c r="A967" s="19" t="s">
        <v>20625</v>
      </c>
      <c r="B967" s="18" t="s">
        <v>19983</v>
      </c>
      <c r="C967" s="38">
        <v>7.52</v>
      </c>
    </row>
    <row r="968" spans="1:3" ht="49.5" customHeight="1">
      <c r="A968" s="19" t="s">
        <v>20626</v>
      </c>
      <c r="B968" s="18" t="s">
        <v>19983</v>
      </c>
      <c r="C968" s="38">
        <v>7.52</v>
      </c>
    </row>
    <row r="969" spans="1:3" ht="49.5" customHeight="1">
      <c r="A969" s="19" t="s">
        <v>16067</v>
      </c>
      <c r="B969" s="18" t="s">
        <v>19982</v>
      </c>
      <c r="C969" s="38">
        <v>5.8</v>
      </c>
    </row>
    <row r="970" spans="1:3" ht="49.5" customHeight="1">
      <c r="A970" s="19" t="s">
        <v>9066</v>
      </c>
      <c r="B970" s="18" t="s">
        <v>19982</v>
      </c>
      <c r="C970" s="18">
        <v>17.09</v>
      </c>
    </row>
    <row r="971" spans="1:3" ht="49.5" customHeight="1">
      <c r="A971" s="19" t="s">
        <v>9070</v>
      </c>
      <c r="B971" s="18" t="s">
        <v>19982</v>
      </c>
      <c r="C971" s="18">
        <v>25.63</v>
      </c>
    </row>
    <row r="972" spans="1:3" ht="49.5" customHeight="1">
      <c r="A972" s="19" t="s">
        <v>16068</v>
      </c>
      <c r="B972" s="18" t="s">
        <v>19982</v>
      </c>
      <c r="C972" s="38">
        <v>8.69</v>
      </c>
    </row>
    <row r="973" spans="1:3" ht="49.5" customHeight="1">
      <c r="A973" s="19" t="s">
        <v>16069</v>
      </c>
      <c r="B973" s="18" t="s">
        <v>19982</v>
      </c>
      <c r="C973" s="38">
        <v>5.8</v>
      </c>
    </row>
    <row r="974" spans="1:3" ht="49.5" customHeight="1">
      <c r="A974" s="19" t="s">
        <v>9074</v>
      </c>
      <c r="B974" s="18" t="s">
        <v>19982</v>
      </c>
      <c r="C974" s="38">
        <v>33.58</v>
      </c>
    </row>
    <row r="975" spans="1:3" ht="49.5" customHeight="1">
      <c r="A975" s="19" t="s">
        <v>9075</v>
      </c>
      <c r="B975" s="18" t="s">
        <v>19982</v>
      </c>
      <c r="C975" s="18">
        <v>50.37</v>
      </c>
    </row>
    <row r="976" spans="1:3" ht="49.5" customHeight="1">
      <c r="A976" s="19" t="s">
        <v>16056</v>
      </c>
      <c r="B976" s="18" t="s">
        <v>19982</v>
      </c>
      <c r="C976" s="38">
        <v>2.89</v>
      </c>
    </row>
    <row r="977" spans="1:3" ht="49.5" customHeight="1">
      <c r="A977" s="19" t="s">
        <v>22410</v>
      </c>
      <c r="B977" s="18" t="s">
        <v>20037</v>
      </c>
      <c r="C977" s="38">
        <v>60</v>
      </c>
    </row>
    <row r="978" spans="1:3" ht="49.5" customHeight="1">
      <c r="A978" s="19" t="s">
        <v>14895</v>
      </c>
      <c r="B978" s="18" t="s">
        <v>20037</v>
      </c>
      <c r="C978" s="38">
        <v>4.1399999999999997</v>
      </c>
    </row>
    <row r="979" spans="1:3" ht="49.5" customHeight="1">
      <c r="A979" s="19" t="s">
        <v>19856</v>
      </c>
      <c r="B979" s="18" t="s">
        <v>19984</v>
      </c>
      <c r="C979" s="38">
        <v>8.82</v>
      </c>
    </row>
    <row r="980" spans="1:3" ht="49.5" customHeight="1">
      <c r="A980" s="19" t="s">
        <v>20925</v>
      </c>
      <c r="B980" s="18" t="s">
        <v>19984</v>
      </c>
      <c r="C980" s="38">
        <v>8.82</v>
      </c>
    </row>
    <row r="981" spans="1:3" ht="49.5" customHeight="1">
      <c r="A981" s="19" t="s">
        <v>19857</v>
      </c>
      <c r="B981" s="18" t="s">
        <v>19984</v>
      </c>
      <c r="C981" s="38">
        <v>15.87</v>
      </c>
    </row>
    <row r="982" spans="1:3" ht="49.5" customHeight="1">
      <c r="A982" s="19" t="s">
        <v>6924</v>
      </c>
      <c r="B982" s="18" t="s">
        <v>19972</v>
      </c>
      <c r="C982" s="38">
        <v>27.35</v>
      </c>
    </row>
    <row r="983" spans="1:3" ht="49.5" customHeight="1">
      <c r="A983" s="19" t="s">
        <v>18607</v>
      </c>
      <c r="B983" s="18" t="s">
        <v>20113</v>
      </c>
      <c r="C983" s="38">
        <v>12.64</v>
      </c>
    </row>
    <row r="984" spans="1:3" ht="49.5" customHeight="1">
      <c r="A984" s="19" t="s">
        <v>18608</v>
      </c>
      <c r="B984" s="18" t="s">
        <v>20113</v>
      </c>
      <c r="C984" s="38">
        <v>21.06</v>
      </c>
    </row>
    <row r="985" spans="1:3" ht="49.5" customHeight="1">
      <c r="A985" s="19" t="s">
        <v>20863</v>
      </c>
      <c r="B985" s="18" t="s">
        <v>20113</v>
      </c>
      <c r="C985" s="38">
        <v>22.93</v>
      </c>
    </row>
    <row r="986" spans="1:3" ht="49.5" customHeight="1">
      <c r="A986" s="19" t="s">
        <v>5445</v>
      </c>
      <c r="B986" s="18" t="s">
        <v>20012</v>
      </c>
      <c r="C986" s="38">
        <v>6.09</v>
      </c>
    </row>
    <row r="987" spans="1:3" ht="49.5" customHeight="1">
      <c r="A987" s="19" t="s">
        <v>5446</v>
      </c>
      <c r="B987" s="18" t="s">
        <v>20012</v>
      </c>
      <c r="C987" s="38">
        <v>6.73</v>
      </c>
    </row>
    <row r="988" spans="1:3" ht="49.5" customHeight="1">
      <c r="A988" s="19" t="s">
        <v>5448</v>
      </c>
      <c r="B988" s="18" t="s">
        <v>20012</v>
      </c>
      <c r="C988" s="38">
        <v>10.77</v>
      </c>
    </row>
    <row r="989" spans="1:3" ht="49.5" customHeight="1">
      <c r="A989" s="19" t="s">
        <v>9739</v>
      </c>
      <c r="B989" s="18" t="s">
        <v>20058</v>
      </c>
      <c r="C989" s="38">
        <v>3.79</v>
      </c>
    </row>
    <row r="990" spans="1:3" ht="49.5" customHeight="1">
      <c r="A990" s="19" t="s">
        <v>9778</v>
      </c>
      <c r="B990" s="18" t="s">
        <v>20058</v>
      </c>
      <c r="C990" s="38">
        <v>4.3499999999999996</v>
      </c>
    </row>
    <row r="991" spans="1:3" ht="49.5" customHeight="1">
      <c r="A991" s="19" t="s">
        <v>18810</v>
      </c>
      <c r="B991" s="18" t="s">
        <v>19970</v>
      </c>
      <c r="C991" s="38">
        <v>12.9</v>
      </c>
    </row>
    <row r="992" spans="1:3" ht="49.5" customHeight="1">
      <c r="A992" s="19" t="s">
        <v>18811</v>
      </c>
      <c r="B992" s="18" t="s">
        <v>19970</v>
      </c>
      <c r="C992" s="38">
        <v>19.350000000000001</v>
      </c>
    </row>
    <row r="993" spans="1:3" ht="49.5" customHeight="1">
      <c r="A993" s="19" t="s">
        <v>6977</v>
      </c>
      <c r="B993" s="18" t="s">
        <v>19970</v>
      </c>
      <c r="C993" s="38">
        <v>6.45</v>
      </c>
    </row>
    <row r="994" spans="1:3" ht="49.5" customHeight="1">
      <c r="A994" s="19" t="s">
        <v>18475</v>
      </c>
      <c r="B994" s="18" t="s">
        <v>20190</v>
      </c>
      <c r="C994" s="38">
        <v>32.909999999999997</v>
      </c>
    </row>
    <row r="995" spans="1:3" ht="49.5" customHeight="1">
      <c r="A995" s="19" t="s">
        <v>20362</v>
      </c>
      <c r="B995" s="18" t="s">
        <v>20190</v>
      </c>
      <c r="C995" s="38">
        <v>82.82</v>
      </c>
    </row>
    <row r="996" spans="1:3" ht="49.5" customHeight="1">
      <c r="A996" s="19" t="s">
        <v>20634</v>
      </c>
      <c r="B996" s="18" t="s">
        <v>19965</v>
      </c>
      <c r="C996" s="38">
        <v>32.909999999999997</v>
      </c>
    </row>
    <row r="997" spans="1:3" ht="49.5" customHeight="1">
      <c r="A997" s="19" t="s">
        <v>18706</v>
      </c>
      <c r="B997" s="18" t="s">
        <v>20034</v>
      </c>
      <c r="C997" s="38">
        <v>32.909999999999997</v>
      </c>
    </row>
    <row r="998" spans="1:3" ht="49.5" customHeight="1">
      <c r="A998" s="19" t="s">
        <v>21392</v>
      </c>
      <c r="B998" s="18" t="s">
        <v>19965</v>
      </c>
      <c r="C998" s="38">
        <v>82.82</v>
      </c>
    </row>
    <row r="999" spans="1:3" ht="49.5" customHeight="1">
      <c r="A999" s="19" t="s">
        <v>18705</v>
      </c>
      <c r="B999" s="18" t="s">
        <v>20034</v>
      </c>
      <c r="C999" s="38">
        <v>82.82</v>
      </c>
    </row>
    <row r="1000" spans="1:3" ht="49.5" customHeight="1">
      <c r="A1000" s="19" t="s">
        <v>14840</v>
      </c>
      <c r="B1000" s="18" t="s">
        <v>19977</v>
      </c>
      <c r="C1000" s="38">
        <v>1.87</v>
      </c>
    </row>
    <row r="1001" spans="1:3" ht="49.5" customHeight="1">
      <c r="A1001" s="19" t="s">
        <v>14841</v>
      </c>
      <c r="B1001" s="18" t="s">
        <v>19977</v>
      </c>
      <c r="C1001" s="38">
        <v>2.71</v>
      </c>
    </row>
    <row r="1002" spans="1:3" ht="49.5" customHeight="1">
      <c r="A1002" s="19" t="s">
        <v>14842</v>
      </c>
      <c r="B1002" s="18" t="s">
        <v>20034</v>
      </c>
      <c r="C1002" s="38">
        <v>0.91</v>
      </c>
    </row>
    <row r="1003" spans="1:3" ht="49.5" customHeight="1">
      <c r="A1003" s="19" t="s">
        <v>14843</v>
      </c>
      <c r="B1003" s="18" t="s">
        <v>20034</v>
      </c>
      <c r="C1003" s="38">
        <v>1.87</v>
      </c>
    </row>
    <row r="1004" spans="1:3" ht="49.5" customHeight="1">
      <c r="A1004" s="19" t="s">
        <v>13553</v>
      </c>
      <c r="B1004" s="18" t="s">
        <v>20034</v>
      </c>
      <c r="C1004" s="38">
        <v>1.87</v>
      </c>
    </row>
    <row r="1005" spans="1:3" ht="49.5" customHeight="1">
      <c r="A1005" s="19" t="s">
        <v>13554</v>
      </c>
      <c r="B1005" s="18" t="s">
        <v>20034</v>
      </c>
      <c r="C1005" s="38">
        <v>2.71</v>
      </c>
    </row>
    <row r="1006" spans="1:3" ht="49.5" customHeight="1">
      <c r="A1006" s="19" t="s">
        <v>20576</v>
      </c>
      <c r="B1006" s="18" t="s">
        <v>20034</v>
      </c>
      <c r="C1006" s="38">
        <v>4.37</v>
      </c>
    </row>
    <row r="1007" spans="1:3" ht="49.5" customHeight="1">
      <c r="A1007" s="19" t="s">
        <v>139</v>
      </c>
      <c r="B1007" s="18" t="s">
        <v>20034</v>
      </c>
      <c r="C1007" s="38">
        <v>2.13</v>
      </c>
    </row>
    <row r="1008" spans="1:3" ht="49.5" customHeight="1">
      <c r="A1008" s="19" t="s">
        <v>10929</v>
      </c>
      <c r="B1008" s="18" t="s">
        <v>20098</v>
      </c>
      <c r="C1008" s="38">
        <v>2.66</v>
      </c>
    </row>
    <row r="1009" spans="1:3" ht="49.5" customHeight="1">
      <c r="A1009" s="19" t="s">
        <v>10935</v>
      </c>
      <c r="B1009" s="18" t="s">
        <v>20098</v>
      </c>
      <c r="C1009" s="38">
        <v>5.32</v>
      </c>
    </row>
    <row r="1010" spans="1:3" ht="49.5" customHeight="1">
      <c r="A1010" s="19" t="s">
        <v>2060</v>
      </c>
      <c r="B1010" s="18" t="s">
        <v>2055</v>
      </c>
      <c r="C1010" s="38">
        <v>1.59</v>
      </c>
    </row>
    <row r="1011" spans="1:3" ht="49.5" customHeight="1">
      <c r="A1011" s="19" t="s">
        <v>2062</v>
      </c>
      <c r="B1011" s="18" t="s">
        <v>20056</v>
      </c>
      <c r="C1011" s="38">
        <v>2.67</v>
      </c>
    </row>
    <row r="1012" spans="1:3" ht="49.5" customHeight="1">
      <c r="A1012" s="19" t="s">
        <v>17166</v>
      </c>
      <c r="B1012" s="18" t="s">
        <v>20049</v>
      </c>
      <c r="C1012" s="38">
        <v>9.14</v>
      </c>
    </row>
    <row r="1013" spans="1:3" ht="49.5" customHeight="1">
      <c r="A1013" s="19" t="s">
        <v>15668</v>
      </c>
      <c r="B1013" s="18" t="s">
        <v>20049</v>
      </c>
      <c r="C1013" s="38">
        <v>75</v>
      </c>
    </row>
    <row r="1014" spans="1:3" ht="49.5" customHeight="1">
      <c r="A1014" s="19" t="s">
        <v>20993</v>
      </c>
      <c r="B1014" s="18" t="s">
        <v>20058</v>
      </c>
      <c r="C1014" s="38">
        <v>0.92</v>
      </c>
    </row>
    <row r="1015" spans="1:3" ht="49.5" customHeight="1">
      <c r="A1015" s="19" t="s">
        <v>21447</v>
      </c>
      <c r="B1015" s="18" t="s">
        <v>20058</v>
      </c>
      <c r="C1015" s="38">
        <v>1.68</v>
      </c>
    </row>
    <row r="1016" spans="1:3" ht="49.5" customHeight="1">
      <c r="A1016" s="19" t="s">
        <v>13210</v>
      </c>
      <c r="B1016" s="18" t="s">
        <v>20058</v>
      </c>
      <c r="C1016" s="38">
        <v>1.87</v>
      </c>
    </row>
    <row r="1017" spans="1:3" ht="49.5" customHeight="1">
      <c r="A1017" s="19" t="s">
        <v>13211</v>
      </c>
      <c r="B1017" s="18" t="s">
        <v>20058</v>
      </c>
      <c r="C1017" s="38">
        <v>2.71</v>
      </c>
    </row>
    <row r="1018" spans="1:3" ht="49.5" customHeight="1">
      <c r="A1018" s="19" t="s">
        <v>3388</v>
      </c>
      <c r="B1018" s="18" t="s">
        <v>20020</v>
      </c>
      <c r="C1018" s="38">
        <v>0.81</v>
      </c>
    </row>
    <row r="1019" spans="1:3" ht="49.5" customHeight="1">
      <c r="A1019" s="19" t="s">
        <v>3384</v>
      </c>
      <c r="B1019" s="18" t="s">
        <v>20020</v>
      </c>
      <c r="C1019" s="38">
        <v>1.6</v>
      </c>
    </row>
    <row r="1020" spans="1:3" ht="49.5" customHeight="1">
      <c r="A1020" s="19" t="s">
        <v>3385</v>
      </c>
      <c r="B1020" s="18" t="s">
        <v>20020</v>
      </c>
      <c r="C1020" s="38">
        <v>1.1599999999999999</v>
      </c>
    </row>
    <row r="1021" spans="1:3" ht="49.5" customHeight="1">
      <c r="A1021" s="19" t="s">
        <v>3386</v>
      </c>
      <c r="B1021" s="18" t="s">
        <v>20020</v>
      </c>
      <c r="C1021" s="38">
        <v>1.96</v>
      </c>
    </row>
    <row r="1022" spans="1:3" ht="49.5" customHeight="1">
      <c r="A1022" s="19" t="s">
        <v>21448</v>
      </c>
      <c r="B1022" s="18" t="s">
        <v>20072</v>
      </c>
      <c r="C1022" s="38">
        <v>0.91</v>
      </c>
    </row>
    <row r="1023" spans="1:3" ht="49.5" customHeight="1">
      <c r="A1023" s="19" t="s">
        <v>21449</v>
      </c>
      <c r="B1023" s="18" t="s">
        <v>20072</v>
      </c>
      <c r="C1023" s="38">
        <v>1.87</v>
      </c>
    </row>
    <row r="1024" spans="1:3" ht="49.5" customHeight="1">
      <c r="A1024" s="19" t="s">
        <v>21294</v>
      </c>
      <c r="B1024" s="18" t="s">
        <v>20072</v>
      </c>
      <c r="C1024" s="38">
        <v>1.87</v>
      </c>
    </row>
    <row r="1025" spans="1:3" ht="49.5" customHeight="1">
      <c r="A1025" s="19" t="s">
        <v>21151</v>
      </c>
      <c r="B1025" s="18" t="s">
        <v>20072</v>
      </c>
      <c r="C1025" s="38">
        <v>2.71</v>
      </c>
    </row>
    <row r="1026" spans="1:3" ht="49.5" customHeight="1">
      <c r="A1026" s="19" t="s">
        <v>20300</v>
      </c>
      <c r="B1026" s="18" t="s">
        <v>19991</v>
      </c>
      <c r="C1026" s="38">
        <v>61.5</v>
      </c>
    </row>
    <row r="1027" spans="1:3" ht="49.5" customHeight="1">
      <c r="A1027" s="19" t="s">
        <v>16945</v>
      </c>
      <c r="B1027" s="18" t="s">
        <v>20163</v>
      </c>
      <c r="C1027" s="38">
        <v>9.1999999999999993</v>
      </c>
    </row>
    <row r="1028" spans="1:3" ht="49.5" customHeight="1">
      <c r="A1028" s="19" t="s">
        <v>16946</v>
      </c>
      <c r="B1028" s="18" t="s">
        <v>20163</v>
      </c>
      <c r="C1028" s="38">
        <v>40</v>
      </c>
    </row>
    <row r="1029" spans="1:3" ht="49.5" customHeight="1">
      <c r="A1029" s="19" t="s">
        <v>16947</v>
      </c>
      <c r="B1029" s="18" t="s">
        <v>20163</v>
      </c>
      <c r="C1029" s="18">
        <v>19.920000000000002</v>
      </c>
    </row>
    <row r="1030" spans="1:3" ht="49.5" customHeight="1">
      <c r="A1030" s="19" t="s">
        <v>16948</v>
      </c>
      <c r="B1030" s="18" t="s">
        <v>20163</v>
      </c>
      <c r="C1030" s="18">
        <v>15.19</v>
      </c>
    </row>
    <row r="1031" spans="1:3" ht="49.5" customHeight="1">
      <c r="A1031" s="19" t="s">
        <v>4740</v>
      </c>
      <c r="B1031" s="18" t="s">
        <v>20163</v>
      </c>
      <c r="C1031" s="38">
        <v>6.13</v>
      </c>
    </row>
    <row r="1032" spans="1:3" ht="49.5" customHeight="1">
      <c r="A1032" s="19" t="s">
        <v>12244</v>
      </c>
      <c r="B1032" s="18" t="s">
        <v>20163</v>
      </c>
      <c r="C1032" s="18">
        <v>24.83</v>
      </c>
    </row>
    <row r="1033" spans="1:3" ht="49.5" customHeight="1">
      <c r="A1033" s="19" t="s">
        <v>12246</v>
      </c>
      <c r="B1033" s="18" t="s">
        <v>20163</v>
      </c>
      <c r="C1033" s="18">
        <v>19.59</v>
      </c>
    </row>
    <row r="1034" spans="1:3" ht="49.5" customHeight="1">
      <c r="A1034" s="19" t="s">
        <v>4741</v>
      </c>
      <c r="B1034" s="18" t="s">
        <v>20163</v>
      </c>
      <c r="C1034" s="38">
        <v>14.01</v>
      </c>
    </row>
    <row r="1035" spans="1:3" ht="49.5" customHeight="1">
      <c r="A1035" s="19" t="s">
        <v>17342</v>
      </c>
      <c r="B1035" s="18" t="s">
        <v>20163</v>
      </c>
      <c r="C1035" s="38">
        <v>40.340000000000003</v>
      </c>
    </row>
    <row r="1036" spans="1:3" ht="49.5" customHeight="1">
      <c r="A1036" s="19" t="s">
        <v>22409</v>
      </c>
      <c r="B1036" s="18" t="s">
        <v>20163</v>
      </c>
      <c r="C1036" s="38">
        <v>33.270000000000003</v>
      </c>
    </row>
    <row r="1037" spans="1:3" ht="49.5" customHeight="1">
      <c r="A1037" s="19" t="s">
        <v>16949</v>
      </c>
      <c r="B1037" s="18" t="s">
        <v>20163</v>
      </c>
      <c r="C1037" s="38">
        <v>39.6</v>
      </c>
    </row>
    <row r="1038" spans="1:3" ht="49.5" customHeight="1">
      <c r="A1038" s="19" t="s">
        <v>12247</v>
      </c>
      <c r="B1038" s="18" t="s">
        <v>20163</v>
      </c>
      <c r="C1038" s="18">
        <v>20.85</v>
      </c>
    </row>
    <row r="1039" spans="1:3" ht="49.5" customHeight="1">
      <c r="A1039" s="19" t="s">
        <v>5727</v>
      </c>
      <c r="B1039" s="18" t="s">
        <v>19980</v>
      </c>
      <c r="C1039" s="38">
        <v>30.92</v>
      </c>
    </row>
    <row r="1040" spans="1:3" ht="49.5" customHeight="1">
      <c r="A1040" s="19" t="s">
        <v>5717</v>
      </c>
      <c r="B1040" s="18" t="s">
        <v>19980</v>
      </c>
      <c r="C1040" s="38">
        <v>46.38</v>
      </c>
    </row>
    <row r="1041" spans="1:3" ht="49.5" customHeight="1">
      <c r="A1041" s="19" t="s">
        <v>5718</v>
      </c>
      <c r="B1041" s="18" t="s">
        <v>19980</v>
      </c>
      <c r="C1041" s="38">
        <v>92.76</v>
      </c>
    </row>
    <row r="1042" spans="1:3" ht="49.5" customHeight="1">
      <c r="A1042" s="19" t="s">
        <v>5722</v>
      </c>
      <c r="B1042" s="18" t="s">
        <v>19980</v>
      </c>
      <c r="C1042" s="38">
        <v>8.09</v>
      </c>
    </row>
    <row r="1043" spans="1:3" ht="49.5" customHeight="1">
      <c r="A1043" s="19" t="s">
        <v>5719</v>
      </c>
      <c r="B1043" s="18" t="s">
        <v>19980</v>
      </c>
      <c r="C1043" s="38">
        <v>61.84</v>
      </c>
    </row>
    <row r="1044" spans="1:3" ht="49.5" customHeight="1">
      <c r="A1044" s="19" t="s">
        <v>5720</v>
      </c>
      <c r="B1044" s="18" t="s">
        <v>19980</v>
      </c>
      <c r="C1044" s="38">
        <v>123.68</v>
      </c>
    </row>
    <row r="1045" spans="1:3" ht="49.5" customHeight="1">
      <c r="A1045" s="19" t="s">
        <v>5726</v>
      </c>
      <c r="B1045" s="18" t="s">
        <v>19980</v>
      </c>
      <c r="C1045" s="38">
        <v>16.190000000000001</v>
      </c>
    </row>
    <row r="1046" spans="1:3" ht="49.5" customHeight="1">
      <c r="A1046" s="19" t="s">
        <v>9343</v>
      </c>
      <c r="B1046" s="18" t="s">
        <v>20028</v>
      </c>
      <c r="C1046" s="38">
        <v>10.07</v>
      </c>
    </row>
    <row r="1047" spans="1:3" ht="49.5" customHeight="1">
      <c r="A1047" s="19" t="s">
        <v>1077</v>
      </c>
      <c r="B1047" s="18" t="s">
        <v>20106</v>
      </c>
      <c r="C1047" s="38">
        <v>9.68</v>
      </c>
    </row>
    <row r="1048" spans="1:3" ht="49.5" customHeight="1">
      <c r="A1048" s="19" t="s">
        <v>11059</v>
      </c>
      <c r="B1048" s="18" t="s">
        <v>20020</v>
      </c>
      <c r="C1048" s="38">
        <v>13.64</v>
      </c>
    </row>
    <row r="1049" spans="1:3" ht="49.5" customHeight="1">
      <c r="A1049" s="19" t="s">
        <v>11060</v>
      </c>
      <c r="B1049" s="18" t="s">
        <v>20020</v>
      </c>
      <c r="C1049" s="38">
        <v>19.7</v>
      </c>
    </row>
    <row r="1050" spans="1:3" ht="49.5" customHeight="1">
      <c r="A1050" s="19" t="s">
        <v>11062</v>
      </c>
      <c r="B1050" s="18" t="s">
        <v>20020</v>
      </c>
      <c r="C1050" s="18">
        <v>12.14</v>
      </c>
    </row>
    <row r="1051" spans="1:3" ht="49.5" customHeight="1">
      <c r="A1051" s="19" t="s">
        <v>8083</v>
      </c>
      <c r="B1051" s="18" t="s">
        <v>20180</v>
      </c>
      <c r="C1051" s="38">
        <v>76.25</v>
      </c>
    </row>
    <row r="1052" spans="1:3" ht="49.5" customHeight="1">
      <c r="A1052" s="19" t="s">
        <v>8086</v>
      </c>
      <c r="B1052" s="18" t="s">
        <v>20180</v>
      </c>
      <c r="C1052" s="38">
        <v>867.64</v>
      </c>
    </row>
    <row r="1053" spans="1:3" ht="49.5" customHeight="1">
      <c r="A1053" s="19" t="s">
        <v>8089</v>
      </c>
      <c r="B1053" s="18" t="s">
        <v>20180</v>
      </c>
      <c r="C1053" s="38">
        <v>1301.4000000000001</v>
      </c>
    </row>
    <row r="1054" spans="1:3" ht="49.5" customHeight="1">
      <c r="A1054" s="19" t="s">
        <v>8092</v>
      </c>
      <c r="B1054" s="18" t="s">
        <v>20180</v>
      </c>
      <c r="C1054" s="38">
        <v>173.12</v>
      </c>
    </row>
    <row r="1055" spans="1:3" ht="49.5" customHeight="1">
      <c r="A1055" s="19" t="s">
        <v>8094</v>
      </c>
      <c r="B1055" s="18" t="s">
        <v>20180</v>
      </c>
      <c r="C1055" s="38">
        <v>260.27999999999997</v>
      </c>
    </row>
    <row r="1056" spans="1:3" ht="49.5" customHeight="1">
      <c r="A1056" s="19" t="s">
        <v>8095</v>
      </c>
      <c r="B1056" s="18" t="s">
        <v>20180</v>
      </c>
      <c r="C1056" s="38">
        <v>347.04</v>
      </c>
    </row>
    <row r="1057" spans="1:3" ht="49.5" customHeight="1">
      <c r="A1057" s="19" t="s">
        <v>8097</v>
      </c>
      <c r="B1057" s="18" t="s">
        <v>20180</v>
      </c>
      <c r="C1057" s="38">
        <v>433.84</v>
      </c>
    </row>
    <row r="1058" spans="1:3" ht="49.5" customHeight="1">
      <c r="A1058" s="19" t="s">
        <v>8099</v>
      </c>
      <c r="B1058" s="18" t="s">
        <v>20180</v>
      </c>
      <c r="C1058" s="38">
        <v>520.6</v>
      </c>
    </row>
    <row r="1059" spans="1:3" ht="49.5" customHeight="1">
      <c r="A1059" s="19" t="s">
        <v>8101</v>
      </c>
      <c r="B1059" s="18" t="s">
        <v>20180</v>
      </c>
      <c r="C1059" s="38">
        <v>694.12</v>
      </c>
    </row>
    <row r="1060" spans="1:3" ht="49.5" customHeight="1">
      <c r="A1060" s="19" t="s">
        <v>6666</v>
      </c>
      <c r="B1060" s="18" t="s">
        <v>19972</v>
      </c>
      <c r="C1060" s="38">
        <v>13.64</v>
      </c>
    </row>
    <row r="1061" spans="1:3" ht="49.5" customHeight="1">
      <c r="A1061" s="19" t="s">
        <v>4887</v>
      </c>
      <c r="B1061" s="18" t="s">
        <v>19972</v>
      </c>
      <c r="C1061" s="38">
        <v>19.7</v>
      </c>
    </row>
    <row r="1062" spans="1:3" ht="49.5" customHeight="1">
      <c r="A1062" s="19" t="s">
        <v>6849</v>
      </c>
      <c r="B1062" s="18" t="s">
        <v>19972</v>
      </c>
      <c r="C1062" s="18">
        <v>12.14</v>
      </c>
    </row>
    <row r="1063" spans="1:3" ht="49.5" customHeight="1">
      <c r="A1063" s="19" t="s">
        <v>16287</v>
      </c>
      <c r="B1063" s="18" t="s">
        <v>20072</v>
      </c>
      <c r="C1063" s="38">
        <v>4.96</v>
      </c>
    </row>
    <row r="1064" spans="1:3" ht="49.5" customHeight="1">
      <c r="A1064" s="19" t="s">
        <v>857</v>
      </c>
      <c r="B1064" s="18" t="s">
        <v>20072</v>
      </c>
      <c r="C1064" s="38">
        <v>15.94</v>
      </c>
    </row>
    <row r="1065" spans="1:3" ht="49.5" customHeight="1">
      <c r="A1065" s="19" t="s">
        <v>10140</v>
      </c>
      <c r="B1065" s="18" t="s">
        <v>20072</v>
      </c>
      <c r="C1065" s="18">
        <v>6.6</v>
      </c>
    </row>
    <row r="1066" spans="1:3" ht="49.5" customHeight="1">
      <c r="A1066" s="19" t="s">
        <v>858</v>
      </c>
      <c r="B1066" s="18" t="s">
        <v>20072</v>
      </c>
      <c r="C1066" s="38">
        <v>21.21</v>
      </c>
    </row>
    <row r="1067" spans="1:3" ht="49.5" customHeight="1">
      <c r="A1067" s="19" t="s">
        <v>16293</v>
      </c>
      <c r="B1067" s="18" t="s">
        <v>20072</v>
      </c>
      <c r="C1067" s="18">
        <v>4.87</v>
      </c>
    </row>
    <row r="1068" spans="1:3" ht="49.5" customHeight="1">
      <c r="A1068" s="19" t="s">
        <v>859</v>
      </c>
      <c r="B1068" s="18" t="s">
        <v>20072</v>
      </c>
      <c r="C1068" s="38">
        <v>15.3</v>
      </c>
    </row>
    <row r="1069" spans="1:3" ht="49.5" customHeight="1">
      <c r="A1069" s="19" t="s">
        <v>16296</v>
      </c>
      <c r="B1069" s="18" t="s">
        <v>20072</v>
      </c>
      <c r="C1069" s="38">
        <v>6.04</v>
      </c>
    </row>
    <row r="1070" spans="1:3" ht="49.5" customHeight="1">
      <c r="A1070" s="19" t="s">
        <v>860</v>
      </c>
      <c r="B1070" s="18" t="s">
        <v>20072</v>
      </c>
      <c r="C1070" s="38">
        <v>15.3</v>
      </c>
    </row>
    <row r="1071" spans="1:3" ht="49.5" customHeight="1">
      <c r="A1071" s="19" t="s">
        <v>16297</v>
      </c>
      <c r="B1071" s="18" t="s">
        <v>20072</v>
      </c>
      <c r="C1071" s="18">
        <v>6.16</v>
      </c>
    </row>
    <row r="1072" spans="1:3" ht="49.5" customHeight="1">
      <c r="A1072" s="19" t="s">
        <v>861</v>
      </c>
      <c r="B1072" s="18" t="s">
        <v>20072</v>
      </c>
      <c r="C1072" s="38">
        <v>15.3</v>
      </c>
    </row>
    <row r="1073" spans="1:3" ht="49.5" customHeight="1">
      <c r="A1073" s="19" t="s">
        <v>21119</v>
      </c>
      <c r="B1073" s="18" t="s">
        <v>20124</v>
      </c>
      <c r="C1073" s="38">
        <v>8.7899999999999991</v>
      </c>
    </row>
    <row r="1074" spans="1:3" ht="49.5" customHeight="1">
      <c r="A1074" s="19" t="s">
        <v>9960</v>
      </c>
      <c r="B1074" s="18" t="s">
        <v>20053</v>
      </c>
      <c r="C1074" s="18">
        <v>20.440000000000001</v>
      </c>
    </row>
    <row r="1075" spans="1:3" ht="49.5" customHeight="1">
      <c r="A1075" s="19" t="s">
        <v>12664</v>
      </c>
      <c r="B1075" s="18" t="s">
        <v>19995</v>
      </c>
      <c r="C1075" s="38">
        <v>1.65</v>
      </c>
    </row>
    <row r="1076" spans="1:3" ht="49.5" customHeight="1">
      <c r="A1076" s="19" t="s">
        <v>15891</v>
      </c>
      <c r="B1076" s="18" t="s">
        <v>20157</v>
      </c>
      <c r="C1076" s="38">
        <v>3.58</v>
      </c>
    </row>
    <row r="1077" spans="1:3" ht="49.5" customHeight="1">
      <c r="A1077" s="19" t="s">
        <v>15923</v>
      </c>
      <c r="B1077" s="18" t="s">
        <v>20065</v>
      </c>
      <c r="C1077" s="38">
        <v>2.2799999999999998</v>
      </c>
    </row>
    <row r="1078" spans="1:3" ht="49.5" customHeight="1">
      <c r="A1078" s="19" t="s">
        <v>13160</v>
      </c>
      <c r="B1078" s="18" t="s">
        <v>20065</v>
      </c>
      <c r="C1078" s="38">
        <v>3.53</v>
      </c>
    </row>
    <row r="1079" spans="1:3" ht="49.5" customHeight="1">
      <c r="A1079" s="19" t="s">
        <v>8510</v>
      </c>
      <c r="B1079" s="18" t="s">
        <v>19953</v>
      </c>
      <c r="C1079" s="38">
        <v>21.74</v>
      </c>
    </row>
    <row r="1080" spans="1:3" ht="49.5" customHeight="1">
      <c r="A1080" s="19" t="s">
        <v>22341</v>
      </c>
      <c r="B1080" s="17" t="s">
        <v>20060</v>
      </c>
      <c r="C1080" s="38">
        <v>21.74</v>
      </c>
    </row>
    <row r="1081" spans="1:3" ht="49.5" customHeight="1">
      <c r="A1081" s="19" t="s">
        <v>8512</v>
      </c>
      <c r="B1081" s="18" t="s">
        <v>19953</v>
      </c>
      <c r="C1081" s="38">
        <v>7.57</v>
      </c>
    </row>
    <row r="1082" spans="1:3" ht="49.5" customHeight="1">
      <c r="A1082" s="19" t="s">
        <v>8514</v>
      </c>
      <c r="B1082" s="18" t="s">
        <v>19953</v>
      </c>
      <c r="C1082" s="38">
        <v>15.15</v>
      </c>
    </row>
    <row r="1083" spans="1:3" ht="49.5" customHeight="1">
      <c r="A1083" s="19" t="s">
        <v>22339</v>
      </c>
      <c r="B1083" s="17" t="s">
        <v>20060</v>
      </c>
      <c r="C1083" s="38">
        <v>7.57</v>
      </c>
    </row>
    <row r="1084" spans="1:3" ht="49.5" customHeight="1">
      <c r="A1084" s="19" t="s">
        <v>22340</v>
      </c>
      <c r="B1084" s="17" t="s">
        <v>20060</v>
      </c>
      <c r="C1084" s="38">
        <v>15.15</v>
      </c>
    </row>
    <row r="1085" spans="1:3" ht="49.5" customHeight="1">
      <c r="A1085" s="19" t="s">
        <v>8518</v>
      </c>
      <c r="B1085" s="17" t="s">
        <v>20060</v>
      </c>
      <c r="C1085" s="38">
        <v>22.87</v>
      </c>
    </row>
    <row r="1086" spans="1:3" ht="49.5" customHeight="1">
      <c r="A1086" s="19" t="s">
        <v>8518</v>
      </c>
      <c r="B1086" s="17" t="s">
        <v>19953</v>
      </c>
      <c r="C1086" s="38">
        <v>22.87</v>
      </c>
    </row>
    <row r="1087" spans="1:3" ht="49.5" customHeight="1">
      <c r="A1087" s="19" t="s">
        <v>6828</v>
      </c>
      <c r="B1087" s="18" t="s">
        <v>20062</v>
      </c>
      <c r="C1087" s="38">
        <v>20.440000000000001</v>
      </c>
    </row>
    <row r="1088" spans="1:3" ht="49.5" customHeight="1">
      <c r="A1088" s="19" t="s">
        <v>6834</v>
      </c>
      <c r="B1088" s="18" t="s">
        <v>20062</v>
      </c>
      <c r="C1088" s="38">
        <v>20.440000000000001</v>
      </c>
    </row>
    <row r="1089" spans="1:3" ht="49.5" customHeight="1">
      <c r="A1089" s="19" t="s">
        <v>6840</v>
      </c>
      <c r="B1089" s="18" t="s">
        <v>20062</v>
      </c>
      <c r="C1089" s="18">
        <v>40.880000000000003</v>
      </c>
    </row>
    <row r="1090" spans="1:3" ht="49.5" customHeight="1">
      <c r="A1090" s="19" t="s">
        <v>6844</v>
      </c>
      <c r="B1090" s="18" t="s">
        <v>20062</v>
      </c>
      <c r="C1090" s="38">
        <v>18.05</v>
      </c>
    </row>
    <row r="1091" spans="1:3" ht="49.5" customHeight="1">
      <c r="A1091" s="19" t="s">
        <v>6087</v>
      </c>
      <c r="B1091" s="18" t="s">
        <v>20082</v>
      </c>
      <c r="C1091" s="38">
        <v>8.7899999999999991</v>
      </c>
    </row>
    <row r="1092" spans="1:3" ht="49.5" customHeight="1">
      <c r="A1092" s="19" t="s">
        <v>6707</v>
      </c>
      <c r="B1092" s="18" t="s">
        <v>20086</v>
      </c>
      <c r="C1092" s="38">
        <v>19.059999999999999</v>
      </c>
    </row>
    <row r="1093" spans="1:3" ht="49.5" customHeight="1">
      <c r="A1093" s="19" t="s">
        <v>7363</v>
      </c>
      <c r="B1093" s="18" t="s">
        <v>20052</v>
      </c>
      <c r="C1093" s="18">
        <v>1.51</v>
      </c>
    </row>
    <row r="1094" spans="1:3" ht="49.5" customHeight="1">
      <c r="A1094" s="19" t="s">
        <v>7366</v>
      </c>
      <c r="B1094" s="18" t="s">
        <v>20052</v>
      </c>
      <c r="C1094" s="38">
        <v>3.02</v>
      </c>
    </row>
    <row r="1095" spans="1:3" ht="49.5" customHeight="1">
      <c r="A1095" s="19" t="s">
        <v>6848</v>
      </c>
      <c r="B1095" s="18" t="s">
        <v>20072</v>
      </c>
      <c r="C1095" s="38">
        <v>20.440000000000001</v>
      </c>
    </row>
    <row r="1096" spans="1:3" ht="49.5" customHeight="1">
      <c r="A1096" s="19" t="s">
        <v>831</v>
      </c>
      <c r="B1096" s="18" t="s">
        <v>20072</v>
      </c>
      <c r="C1096" s="38">
        <v>40.880000000000003</v>
      </c>
    </row>
    <row r="1097" spans="1:3" ht="49.5" customHeight="1">
      <c r="A1097" s="19" t="s">
        <v>6853</v>
      </c>
      <c r="B1097" s="18" t="s">
        <v>20072</v>
      </c>
      <c r="C1097" s="18">
        <v>20.440000000000001</v>
      </c>
    </row>
    <row r="1098" spans="1:3" ht="49.5" customHeight="1">
      <c r="A1098" s="19" t="s">
        <v>832</v>
      </c>
      <c r="B1098" s="18" t="s">
        <v>20072</v>
      </c>
      <c r="C1098" s="38">
        <v>40.880000000000003</v>
      </c>
    </row>
    <row r="1099" spans="1:3" ht="49.5" customHeight="1">
      <c r="A1099" s="19" t="s">
        <v>3760</v>
      </c>
      <c r="B1099" s="18" t="s">
        <v>20072</v>
      </c>
      <c r="C1099" s="38">
        <v>27.25</v>
      </c>
    </row>
    <row r="1100" spans="1:3" ht="49.5" customHeight="1">
      <c r="A1100" s="19" t="s">
        <v>15756</v>
      </c>
      <c r="B1100" s="18" t="s">
        <v>20072</v>
      </c>
      <c r="C1100" s="37">
        <v>42.16</v>
      </c>
    </row>
    <row r="1101" spans="1:3" ht="49.5" customHeight="1">
      <c r="A1101" s="19" t="s">
        <v>833</v>
      </c>
      <c r="B1101" s="18" t="s">
        <v>20072</v>
      </c>
      <c r="C1101" s="38">
        <v>84.32</v>
      </c>
    </row>
    <row r="1102" spans="1:3" ht="49.5" customHeight="1">
      <c r="A1102" s="19" t="s">
        <v>15757</v>
      </c>
      <c r="B1102" s="18" t="s">
        <v>20072</v>
      </c>
      <c r="C1102" s="38">
        <v>18.05</v>
      </c>
    </row>
    <row r="1103" spans="1:3" ht="49.5" customHeight="1">
      <c r="A1103" s="19" t="s">
        <v>828</v>
      </c>
      <c r="B1103" s="18" t="s">
        <v>20072</v>
      </c>
      <c r="C1103" s="38">
        <v>36.1</v>
      </c>
    </row>
    <row r="1104" spans="1:3" ht="49.5" customHeight="1">
      <c r="A1104" s="19" t="s">
        <v>6710</v>
      </c>
      <c r="B1104" s="18" t="s">
        <v>19962</v>
      </c>
      <c r="C1104" s="38">
        <v>19.059999999999999</v>
      </c>
    </row>
    <row r="1105" spans="1:3" ht="49.5" customHeight="1">
      <c r="A1105" s="19" t="s">
        <v>21068</v>
      </c>
      <c r="B1105" s="18" t="s">
        <v>19998</v>
      </c>
      <c r="C1105" s="38">
        <v>1.1200000000000001</v>
      </c>
    </row>
    <row r="1106" spans="1:3" ht="49.5" customHeight="1">
      <c r="A1106" s="19" t="s">
        <v>20935</v>
      </c>
      <c r="B1106" s="18" t="s">
        <v>19998</v>
      </c>
      <c r="C1106" s="38">
        <v>2.08</v>
      </c>
    </row>
    <row r="1107" spans="1:3" ht="49.5" customHeight="1">
      <c r="A1107" s="19" t="s">
        <v>14670</v>
      </c>
      <c r="B1107" s="18" t="s">
        <v>19998</v>
      </c>
      <c r="C1107" s="38">
        <v>1.73</v>
      </c>
    </row>
    <row r="1108" spans="1:3" ht="49.5" customHeight="1">
      <c r="A1108" s="19" t="s">
        <v>19914</v>
      </c>
      <c r="B1108" s="18" t="s">
        <v>20007</v>
      </c>
      <c r="C1108" s="38">
        <v>31.82</v>
      </c>
    </row>
    <row r="1109" spans="1:3" ht="49.5" customHeight="1">
      <c r="A1109" s="19" t="s">
        <v>10555</v>
      </c>
      <c r="B1109" s="18" t="s">
        <v>20072</v>
      </c>
      <c r="C1109" s="38">
        <v>3.43</v>
      </c>
    </row>
    <row r="1110" spans="1:3" ht="49.5" customHeight="1">
      <c r="A1110" s="19" t="s">
        <v>16363</v>
      </c>
      <c r="B1110" s="18" t="s">
        <v>20072</v>
      </c>
      <c r="C1110" s="38">
        <v>3.46</v>
      </c>
    </row>
    <row r="1111" spans="1:3" ht="49.5" customHeight="1">
      <c r="A1111" s="19" t="s">
        <v>14571</v>
      </c>
      <c r="B1111" s="18" t="s">
        <v>20072</v>
      </c>
      <c r="C1111" s="38">
        <v>1.61</v>
      </c>
    </row>
    <row r="1112" spans="1:3" ht="49.5" customHeight="1">
      <c r="A1112" s="19" t="s">
        <v>14572</v>
      </c>
      <c r="B1112" s="18" t="s">
        <v>20072</v>
      </c>
      <c r="C1112" s="38">
        <v>1.77</v>
      </c>
    </row>
    <row r="1113" spans="1:3" ht="49.5" customHeight="1">
      <c r="A1113" s="19" t="s">
        <v>8337</v>
      </c>
      <c r="B1113" s="18" t="s">
        <v>20211</v>
      </c>
      <c r="C1113" s="38">
        <v>2.71</v>
      </c>
    </row>
    <row r="1114" spans="1:3" ht="49.5" customHeight="1">
      <c r="A1114" s="19" t="s">
        <v>967</v>
      </c>
      <c r="B1114" s="18" t="s">
        <v>20277</v>
      </c>
      <c r="C1114" s="38">
        <v>2.66</v>
      </c>
    </row>
    <row r="1115" spans="1:3" ht="49.5" customHeight="1">
      <c r="A1115" s="19" t="s">
        <v>19925</v>
      </c>
      <c r="B1115" s="18" t="s">
        <v>19978</v>
      </c>
      <c r="C1115" s="38">
        <v>5.21</v>
      </c>
    </row>
    <row r="1116" spans="1:3" ht="49.5" customHeight="1">
      <c r="A1116" s="19" t="s">
        <v>13803</v>
      </c>
      <c r="B1116" s="18" t="s">
        <v>20211</v>
      </c>
      <c r="C1116" s="38">
        <v>2.99</v>
      </c>
    </row>
    <row r="1117" spans="1:3" ht="49.5" customHeight="1">
      <c r="A1117" s="19" t="s">
        <v>3044</v>
      </c>
      <c r="B1117" s="18" t="s">
        <v>20213</v>
      </c>
      <c r="C1117" s="38">
        <v>1.89</v>
      </c>
    </row>
    <row r="1118" spans="1:3" ht="49.5" customHeight="1">
      <c r="A1118" s="19" t="s">
        <v>3045</v>
      </c>
      <c r="B1118" s="18" t="s">
        <v>20213</v>
      </c>
      <c r="C1118" s="38">
        <v>1.73</v>
      </c>
    </row>
    <row r="1119" spans="1:3" ht="49.5" customHeight="1">
      <c r="A1119" s="19" t="s">
        <v>15998</v>
      </c>
      <c r="B1119" s="18" t="s">
        <v>19953</v>
      </c>
      <c r="C1119" s="38">
        <v>25.39</v>
      </c>
    </row>
    <row r="1120" spans="1:3" ht="49.5" customHeight="1">
      <c r="A1120" s="19" t="s">
        <v>15998</v>
      </c>
      <c r="B1120" s="18" t="s">
        <v>20060</v>
      </c>
      <c r="C1120" s="38">
        <v>25.39</v>
      </c>
    </row>
    <row r="1121" spans="1:3" ht="49.5" customHeight="1">
      <c r="A1121" s="19" t="s">
        <v>15252</v>
      </c>
      <c r="B1121" s="18" t="s">
        <v>19984</v>
      </c>
      <c r="C1121" s="38">
        <v>6.17</v>
      </c>
    </row>
    <row r="1122" spans="1:3" ht="49.5" customHeight="1">
      <c r="A1122" s="19" t="s">
        <v>6037</v>
      </c>
      <c r="B1122" s="18" t="s">
        <v>20062</v>
      </c>
      <c r="C1122" s="38">
        <v>3.43</v>
      </c>
    </row>
    <row r="1123" spans="1:3" ht="49.5" customHeight="1">
      <c r="A1123" s="19" t="s">
        <v>6035</v>
      </c>
      <c r="B1123" s="18" t="s">
        <v>20062</v>
      </c>
      <c r="C1123" s="38">
        <v>1.95</v>
      </c>
    </row>
    <row r="1124" spans="1:3" ht="49.5" customHeight="1">
      <c r="A1124" s="19" t="s">
        <v>13286</v>
      </c>
      <c r="B1124" s="18" t="s">
        <v>20062</v>
      </c>
      <c r="C1124" s="38">
        <v>7.04</v>
      </c>
    </row>
    <row r="1125" spans="1:3" ht="49.5" customHeight="1">
      <c r="A1125" s="19" t="s">
        <v>13287</v>
      </c>
      <c r="B1125" s="18" t="s">
        <v>20062</v>
      </c>
      <c r="C1125" s="38">
        <v>2.5</v>
      </c>
    </row>
    <row r="1126" spans="1:3" ht="49.5" customHeight="1">
      <c r="A1126" s="19" t="s">
        <v>20953</v>
      </c>
      <c r="B1126" s="18" t="s">
        <v>20062</v>
      </c>
      <c r="C1126" s="38">
        <v>1.7</v>
      </c>
    </row>
    <row r="1127" spans="1:3" ht="49.5" customHeight="1">
      <c r="A1127" s="19" t="s">
        <v>14576</v>
      </c>
      <c r="B1127" s="18" t="s">
        <v>19984</v>
      </c>
      <c r="C1127" s="38">
        <v>2.93</v>
      </c>
    </row>
    <row r="1128" spans="1:3" ht="49.5" customHeight="1">
      <c r="A1128" s="19" t="s">
        <v>13614</v>
      </c>
      <c r="B1128" s="18" t="s">
        <v>19984</v>
      </c>
      <c r="C1128" s="38">
        <v>1.7</v>
      </c>
    </row>
    <row r="1129" spans="1:3" ht="49.5" customHeight="1">
      <c r="A1129" s="19" t="s">
        <v>13381</v>
      </c>
      <c r="B1129" s="18" t="s">
        <v>19984</v>
      </c>
      <c r="C1129" s="38">
        <v>4.17</v>
      </c>
    </row>
    <row r="1130" spans="1:3" ht="49.5" customHeight="1">
      <c r="A1130" s="19" t="s">
        <v>15942</v>
      </c>
      <c r="B1130" s="18" t="s">
        <v>19989</v>
      </c>
      <c r="C1130" s="38">
        <v>11.66</v>
      </c>
    </row>
    <row r="1131" spans="1:3" ht="49.5" customHeight="1">
      <c r="A1131" s="19" t="s">
        <v>8408</v>
      </c>
      <c r="B1131" s="18" t="s">
        <v>19989</v>
      </c>
      <c r="C1131" s="38">
        <v>23.9</v>
      </c>
    </row>
    <row r="1132" spans="1:3" ht="49.5" customHeight="1">
      <c r="A1132" s="19" t="s">
        <v>22470</v>
      </c>
      <c r="B1132" s="18" t="s">
        <v>19977</v>
      </c>
      <c r="C1132" s="38">
        <v>11.09</v>
      </c>
    </row>
    <row r="1133" spans="1:3" ht="49.5" customHeight="1">
      <c r="A1133" s="19" t="s">
        <v>22469</v>
      </c>
      <c r="B1133" s="18" t="s">
        <v>19977</v>
      </c>
      <c r="C1133" s="38">
        <v>12.85</v>
      </c>
    </row>
    <row r="1134" spans="1:3" ht="49.5" customHeight="1">
      <c r="A1134" s="19" t="s">
        <v>22471</v>
      </c>
      <c r="B1134" s="18" t="s">
        <v>19977</v>
      </c>
      <c r="C1134" s="38">
        <v>15.96</v>
      </c>
    </row>
    <row r="1135" spans="1:3" ht="49.5" customHeight="1">
      <c r="A1135" s="19" t="s">
        <v>22472</v>
      </c>
      <c r="B1135" s="18" t="s">
        <v>19977</v>
      </c>
      <c r="C1135" s="38">
        <v>18.11</v>
      </c>
    </row>
    <row r="1136" spans="1:3" ht="49.5" customHeight="1">
      <c r="A1136" s="19" t="s">
        <v>22438</v>
      </c>
      <c r="B1136" s="18" t="s">
        <v>19977</v>
      </c>
      <c r="C1136" s="38">
        <v>8.31</v>
      </c>
    </row>
    <row r="1137" spans="1:3" ht="49.5" customHeight="1">
      <c r="A1137" s="19" t="s">
        <v>20856</v>
      </c>
      <c r="B1137" s="18" t="s">
        <v>20020</v>
      </c>
      <c r="C1137" s="38">
        <v>5.26</v>
      </c>
    </row>
    <row r="1138" spans="1:3" ht="49.5" customHeight="1">
      <c r="A1138" s="19" t="s">
        <v>21450</v>
      </c>
      <c r="B1138" s="18" t="s">
        <v>20020</v>
      </c>
      <c r="C1138" s="38">
        <v>58.22</v>
      </c>
    </row>
    <row r="1139" spans="1:3" ht="49.5" customHeight="1">
      <c r="A1139" s="19" t="s">
        <v>17682</v>
      </c>
      <c r="B1139" s="18" t="s">
        <v>20020</v>
      </c>
      <c r="C1139" s="38">
        <v>2.82</v>
      </c>
    </row>
    <row r="1140" spans="1:3" ht="49.5" customHeight="1">
      <c r="A1140" s="19" t="s">
        <v>17683</v>
      </c>
      <c r="B1140" s="18" t="s">
        <v>20020</v>
      </c>
      <c r="C1140" s="38">
        <v>26.37</v>
      </c>
    </row>
    <row r="1141" spans="1:3" ht="49.5" customHeight="1">
      <c r="A1141" s="19" t="s">
        <v>3049</v>
      </c>
      <c r="B1141" s="18" t="s">
        <v>20213</v>
      </c>
      <c r="C1141" s="38">
        <v>1.61</v>
      </c>
    </row>
    <row r="1142" spans="1:3" ht="49.5" customHeight="1">
      <c r="A1142" s="19" t="s">
        <v>1218</v>
      </c>
      <c r="B1142" s="18" t="s">
        <v>20154</v>
      </c>
      <c r="C1142" s="38">
        <v>5.38</v>
      </c>
    </row>
    <row r="1143" spans="1:3" ht="49.5" customHeight="1">
      <c r="A1143" s="19" t="s">
        <v>1217</v>
      </c>
      <c r="B1143" s="18" t="s">
        <v>20154</v>
      </c>
      <c r="C1143" s="38">
        <v>4.54</v>
      </c>
    </row>
    <row r="1144" spans="1:3" ht="49.5" customHeight="1">
      <c r="A1144" s="19" t="s">
        <v>8209</v>
      </c>
      <c r="B1144" s="18" t="s">
        <v>20171</v>
      </c>
      <c r="C1144" s="38">
        <v>2.56</v>
      </c>
    </row>
    <row r="1145" spans="1:3" ht="49.5" customHeight="1">
      <c r="A1145" s="19" t="s">
        <v>5774</v>
      </c>
      <c r="B1145" s="18" t="s">
        <v>20171</v>
      </c>
      <c r="C1145" s="38">
        <v>3.84</v>
      </c>
    </row>
    <row r="1146" spans="1:3" ht="49.5" customHeight="1">
      <c r="A1146" s="19" t="s">
        <v>5776</v>
      </c>
      <c r="B1146" s="18" t="s">
        <v>20171</v>
      </c>
      <c r="C1146" s="38">
        <v>5.96</v>
      </c>
    </row>
    <row r="1147" spans="1:3" ht="49.5" customHeight="1">
      <c r="A1147" s="19" t="s">
        <v>5777</v>
      </c>
      <c r="B1147" s="18" t="s">
        <v>20171</v>
      </c>
      <c r="C1147" s="38">
        <v>11.93</v>
      </c>
    </row>
    <row r="1148" spans="1:3" ht="49.5" customHeight="1">
      <c r="A1148" s="19" t="s">
        <v>8211</v>
      </c>
      <c r="B1148" s="18" t="s">
        <v>20171</v>
      </c>
      <c r="C1148" s="38">
        <v>3.58</v>
      </c>
    </row>
    <row r="1149" spans="1:3" ht="49.5" customHeight="1">
      <c r="A1149" s="19" t="s">
        <v>17921</v>
      </c>
      <c r="B1149" s="18" t="s">
        <v>19996</v>
      </c>
      <c r="C1149" s="18">
        <v>2650.52</v>
      </c>
    </row>
    <row r="1150" spans="1:3" ht="49.5" customHeight="1">
      <c r="A1150" s="19" t="s">
        <v>8523</v>
      </c>
      <c r="B1150" s="18" t="s">
        <v>20022</v>
      </c>
      <c r="C1150" s="38">
        <v>21.74</v>
      </c>
    </row>
    <row r="1151" spans="1:3" ht="49.5" customHeight="1">
      <c r="A1151" s="19" t="s">
        <v>8525</v>
      </c>
      <c r="B1151" s="18" t="s">
        <v>20022</v>
      </c>
      <c r="C1151" s="38">
        <v>7.57</v>
      </c>
    </row>
    <row r="1152" spans="1:3" ht="49.5" customHeight="1">
      <c r="A1152" s="19" t="s">
        <v>18918</v>
      </c>
      <c r="B1152" s="18" t="s">
        <v>20022</v>
      </c>
      <c r="C1152" s="38">
        <v>15.15</v>
      </c>
    </row>
    <row r="1153" spans="1:3" ht="49.5" customHeight="1">
      <c r="A1153" s="19" t="s">
        <v>18948</v>
      </c>
      <c r="B1153" s="18" t="s">
        <v>19996</v>
      </c>
      <c r="C1153" s="38">
        <v>17.84</v>
      </c>
    </row>
    <row r="1154" spans="1:3" ht="49.5" customHeight="1">
      <c r="A1154" s="19" t="s">
        <v>15571</v>
      </c>
      <c r="B1154" s="18" t="s">
        <v>19996</v>
      </c>
      <c r="C1154" s="38">
        <v>23.8</v>
      </c>
    </row>
    <row r="1155" spans="1:3" ht="49.5" customHeight="1">
      <c r="A1155" s="19" t="s">
        <v>18949</v>
      </c>
      <c r="B1155" s="18" t="s">
        <v>19996</v>
      </c>
      <c r="C1155" s="38">
        <v>39.33</v>
      </c>
    </row>
    <row r="1156" spans="1:3" ht="49.5" customHeight="1">
      <c r="A1156" s="19" t="s">
        <v>903</v>
      </c>
      <c r="B1156" s="18" t="s">
        <v>20173</v>
      </c>
      <c r="C1156" s="38">
        <v>6.39</v>
      </c>
    </row>
    <row r="1157" spans="1:3" ht="49.5" customHeight="1">
      <c r="A1157" s="19" t="s">
        <v>906</v>
      </c>
      <c r="B1157" s="18" t="s">
        <v>20173</v>
      </c>
      <c r="C1157" s="38">
        <v>3.46</v>
      </c>
    </row>
    <row r="1158" spans="1:3" ht="49.5" customHeight="1">
      <c r="A1158" s="19" t="s">
        <v>911</v>
      </c>
      <c r="B1158" s="18" t="s">
        <v>20173</v>
      </c>
      <c r="C1158" s="38">
        <v>4.88</v>
      </c>
    </row>
    <row r="1159" spans="1:3" ht="49.5" customHeight="1">
      <c r="A1159" s="19" t="s">
        <v>908</v>
      </c>
      <c r="B1159" s="18" t="s">
        <v>20173</v>
      </c>
      <c r="C1159" s="38">
        <v>3.58</v>
      </c>
    </row>
    <row r="1160" spans="1:3" ht="49.5" customHeight="1">
      <c r="A1160" s="19" t="s">
        <v>21451</v>
      </c>
      <c r="B1160" s="18" t="s">
        <v>20173</v>
      </c>
      <c r="C1160" s="38">
        <v>2.75</v>
      </c>
    </row>
    <row r="1161" spans="1:3" ht="49.5" customHeight="1">
      <c r="A1161" s="19" t="s">
        <v>21452</v>
      </c>
      <c r="B1161" s="18" t="s">
        <v>20173</v>
      </c>
      <c r="C1161" s="38">
        <v>3.85</v>
      </c>
    </row>
    <row r="1162" spans="1:3" ht="49.5" customHeight="1">
      <c r="A1162" s="19" t="s">
        <v>21453</v>
      </c>
      <c r="B1162" s="18" t="s">
        <v>20173</v>
      </c>
      <c r="C1162" s="38">
        <v>13.5</v>
      </c>
    </row>
    <row r="1163" spans="1:3" ht="49.5" customHeight="1">
      <c r="A1163" s="19" t="s">
        <v>21454</v>
      </c>
      <c r="B1163" s="18" t="s">
        <v>20173</v>
      </c>
      <c r="C1163" s="38">
        <v>6.36</v>
      </c>
    </row>
    <row r="1164" spans="1:3" ht="49.5" customHeight="1">
      <c r="A1164" s="19" t="s">
        <v>21455</v>
      </c>
      <c r="B1164" s="18" t="s">
        <v>20173</v>
      </c>
      <c r="C1164" s="38">
        <v>13.5</v>
      </c>
    </row>
    <row r="1165" spans="1:3" ht="49.5" customHeight="1">
      <c r="A1165" s="19" t="s">
        <v>21456</v>
      </c>
      <c r="B1165" s="18" t="s">
        <v>20173</v>
      </c>
      <c r="C1165" s="38">
        <v>7.59</v>
      </c>
    </row>
    <row r="1166" spans="1:3" ht="49.5" customHeight="1">
      <c r="A1166" s="19" t="s">
        <v>21457</v>
      </c>
      <c r="B1166" s="18" t="s">
        <v>20173</v>
      </c>
      <c r="C1166" s="38">
        <v>13.5</v>
      </c>
    </row>
    <row r="1167" spans="1:3" ht="49.5" customHeight="1">
      <c r="A1167" s="19" t="s">
        <v>21458</v>
      </c>
      <c r="B1167" s="18" t="s">
        <v>20173</v>
      </c>
      <c r="C1167" s="38">
        <v>9.65</v>
      </c>
    </row>
    <row r="1168" spans="1:3" ht="49.5" customHeight="1">
      <c r="A1168" s="19" t="s">
        <v>21459</v>
      </c>
      <c r="B1168" s="18" t="s">
        <v>20173</v>
      </c>
      <c r="C1168" s="38">
        <v>13.5</v>
      </c>
    </row>
    <row r="1169" spans="1:3" ht="49.5" customHeight="1">
      <c r="A1169" s="19" t="s">
        <v>947</v>
      </c>
      <c r="B1169" s="18" t="s">
        <v>20173</v>
      </c>
      <c r="C1169" s="38">
        <v>3.27</v>
      </c>
    </row>
    <row r="1170" spans="1:3" ht="49.5" customHeight="1">
      <c r="A1170" s="19" t="s">
        <v>949</v>
      </c>
      <c r="B1170" s="18" t="s">
        <v>20173</v>
      </c>
      <c r="C1170" s="38">
        <v>6.54</v>
      </c>
    </row>
    <row r="1171" spans="1:3" ht="49.5" customHeight="1">
      <c r="A1171" s="19" t="s">
        <v>922</v>
      </c>
      <c r="B1171" s="18" t="s">
        <v>20173</v>
      </c>
      <c r="C1171" s="18">
        <v>9.33</v>
      </c>
    </row>
    <row r="1172" spans="1:3" ht="49.5" customHeight="1">
      <c r="A1172" s="19" t="s">
        <v>13022</v>
      </c>
      <c r="B1172" s="18" t="s">
        <v>20010</v>
      </c>
      <c r="C1172" s="38">
        <v>2.02</v>
      </c>
    </row>
    <row r="1173" spans="1:3" ht="49.5" customHeight="1">
      <c r="A1173" s="19" t="s">
        <v>6106</v>
      </c>
      <c r="B1173" s="18" t="s">
        <v>20009</v>
      </c>
      <c r="C1173" s="38">
        <v>1.81</v>
      </c>
    </row>
    <row r="1174" spans="1:3" ht="49.5" customHeight="1">
      <c r="A1174" s="19" t="s">
        <v>6106</v>
      </c>
      <c r="B1174" s="18" t="s">
        <v>20228</v>
      </c>
      <c r="C1174" s="38">
        <v>1.81</v>
      </c>
    </row>
    <row r="1175" spans="1:3" ht="49.5" customHeight="1">
      <c r="A1175" s="19" t="s">
        <v>18412</v>
      </c>
      <c r="B1175" s="18" t="s">
        <v>20170</v>
      </c>
      <c r="C1175" s="38">
        <v>3.41</v>
      </c>
    </row>
    <row r="1176" spans="1:3" ht="49.5" customHeight="1">
      <c r="A1176" s="19" t="s">
        <v>21094</v>
      </c>
      <c r="B1176" s="18" t="s">
        <v>20016</v>
      </c>
      <c r="C1176" s="38">
        <v>3.41</v>
      </c>
    </row>
    <row r="1177" spans="1:3" ht="49.5" customHeight="1">
      <c r="A1177" s="19" t="s">
        <v>15897</v>
      </c>
      <c r="B1177" s="18" t="s">
        <v>20016</v>
      </c>
      <c r="C1177" s="38">
        <v>2.4700000000000002</v>
      </c>
    </row>
    <row r="1178" spans="1:3" ht="49.5" customHeight="1">
      <c r="A1178" s="19" t="s">
        <v>12396</v>
      </c>
      <c r="B1178" s="18" t="s">
        <v>19970</v>
      </c>
      <c r="C1178" s="38">
        <v>5.73</v>
      </c>
    </row>
    <row r="1179" spans="1:3" ht="49.5" customHeight="1">
      <c r="A1179" s="19" t="s">
        <v>12397</v>
      </c>
      <c r="B1179" s="18" t="s">
        <v>19970</v>
      </c>
      <c r="C1179" s="38">
        <v>7.52</v>
      </c>
    </row>
    <row r="1180" spans="1:3" ht="49.5" customHeight="1">
      <c r="A1180" s="19" t="s">
        <v>3122</v>
      </c>
      <c r="B1180" s="18" t="s">
        <v>20098</v>
      </c>
      <c r="C1180" s="38">
        <v>9.18</v>
      </c>
    </row>
    <row r="1181" spans="1:3" ht="49.5" customHeight="1">
      <c r="A1181" s="19" t="s">
        <v>3123</v>
      </c>
      <c r="B1181" s="18" t="s">
        <v>20098</v>
      </c>
      <c r="C1181" s="38">
        <v>37.299999999999997</v>
      </c>
    </row>
    <row r="1182" spans="1:3" ht="49.5" customHeight="1">
      <c r="A1182" s="19" t="s">
        <v>3121</v>
      </c>
      <c r="B1182" s="18" t="s">
        <v>20098</v>
      </c>
      <c r="C1182" s="38">
        <v>15.98</v>
      </c>
    </row>
    <row r="1183" spans="1:3" ht="49.5" customHeight="1">
      <c r="A1183" s="19" t="s">
        <v>17086</v>
      </c>
      <c r="B1183" s="18" t="s">
        <v>20098</v>
      </c>
      <c r="C1183" s="38">
        <v>31.96</v>
      </c>
    </row>
    <row r="1184" spans="1:3" ht="49.5" customHeight="1">
      <c r="A1184" s="19" t="s">
        <v>3048</v>
      </c>
      <c r="B1184" s="18" t="s">
        <v>20213</v>
      </c>
      <c r="C1184" s="38">
        <v>0.86</v>
      </c>
    </row>
    <row r="1185" spans="1:3" ht="49.5" customHeight="1">
      <c r="A1185" s="19" t="s">
        <v>775</v>
      </c>
      <c r="B1185" s="18" t="s">
        <v>20025</v>
      </c>
      <c r="C1185" s="38">
        <v>1.1399999999999999</v>
      </c>
    </row>
    <row r="1186" spans="1:3" ht="49.5" customHeight="1">
      <c r="A1186" s="19" t="s">
        <v>914</v>
      </c>
      <c r="B1186" s="18" t="s">
        <v>20173</v>
      </c>
      <c r="C1186" s="38">
        <v>16</v>
      </c>
    </row>
    <row r="1187" spans="1:3" ht="49.5" customHeight="1">
      <c r="A1187" s="19" t="s">
        <v>915</v>
      </c>
      <c r="B1187" s="18" t="s">
        <v>20173</v>
      </c>
      <c r="C1187" s="38">
        <v>16</v>
      </c>
    </row>
    <row r="1188" spans="1:3" ht="49.5" customHeight="1">
      <c r="A1188" s="19" t="s">
        <v>5771</v>
      </c>
      <c r="B1188" s="18" t="s">
        <v>20155</v>
      </c>
      <c r="C1188" s="38">
        <v>2.34</v>
      </c>
    </row>
    <row r="1189" spans="1:3" ht="49.5" customHeight="1">
      <c r="A1189" s="19" t="s">
        <v>5769</v>
      </c>
      <c r="B1189" s="18" t="s">
        <v>20155</v>
      </c>
      <c r="C1189" s="38">
        <v>1.43</v>
      </c>
    </row>
    <row r="1190" spans="1:3" ht="49.5" customHeight="1">
      <c r="A1190" s="19" t="s">
        <v>5770</v>
      </c>
      <c r="B1190" s="18" t="s">
        <v>20155</v>
      </c>
      <c r="C1190" s="38">
        <v>1.95</v>
      </c>
    </row>
    <row r="1191" spans="1:3" ht="49.5" customHeight="1">
      <c r="A1191" s="19" t="s">
        <v>774</v>
      </c>
      <c r="B1191" s="18" t="s">
        <v>20025</v>
      </c>
      <c r="C1191" s="38">
        <v>1.41</v>
      </c>
    </row>
    <row r="1192" spans="1:3" ht="49.5" customHeight="1">
      <c r="A1192" s="19" t="s">
        <v>13412</v>
      </c>
      <c r="B1192" s="18" t="s">
        <v>20014</v>
      </c>
      <c r="C1192" s="38">
        <v>3.12</v>
      </c>
    </row>
    <row r="1193" spans="1:3" ht="49.5" customHeight="1">
      <c r="A1193" s="19" t="s">
        <v>7144</v>
      </c>
      <c r="B1193" s="18" t="s">
        <v>20014</v>
      </c>
      <c r="C1193" s="38">
        <v>15.61</v>
      </c>
    </row>
    <row r="1194" spans="1:3" ht="49.5" customHeight="1">
      <c r="A1194" s="19" t="s">
        <v>20506</v>
      </c>
      <c r="B1194" s="18" t="s">
        <v>19995</v>
      </c>
      <c r="C1194" s="38">
        <v>3.12</v>
      </c>
    </row>
    <row r="1195" spans="1:3" ht="49.5" customHeight="1">
      <c r="A1195" s="19" t="s">
        <v>20667</v>
      </c>
      <c r="B1195" s="18" t="s">
        <v>20098</v>
      </c>
      <c r="C1195" s="38">
        <v>1.53</v>
      </c>
    </row>
    <row r="1196" spans="1:3" ht="49.5" customHeight="1">
      <c r="A1196" s="19" t="s">
        <v>20711</v>
      </c>
      <c r="B1196" s="18" t="s">
        <v>20098</v>
      </c>
      <c r="C1196" s="38">
        <v>9.25</v>
      </c>
    </row>
    <row r="1197" spans="1:3" ht="49.5" customHeight="1">
      <c r="A1197" s="19" t="s">
        <v>21462</v>
      </c>
      <c r="B1197" s="18" t="s">
        <v>20098</v>
      </c>
      <c r="C1197" s="38">
        <v>14.1</v>
      </c>
    </row>
    <row r="1198" spans="1:3" ht="49.5" customHeight="1">
      <c r="A1198" s="19" t="s">
        <v>21460</v>
      </c>
      <c r="B1198" s="18" t="s">
        <v>20098</v>
      </c>
      <c r="C1198" s="38">
        <v>1.42</v>
      </c>
    </row>
    <row r="1199" spans="1:3" ht="49.5" customHeight="1">
      <c r="A1199" s="19" t="s">
        <v>21333</v>
      </c>
      <c r="B1199" s="18" t="s">
        <v>20098</v>
      </c>
      <c r="C1199" s="38">
        <v>2.12</v>
      </c>
    </row>
    <row r="1200" spans="1:3" ht="49.5" customHeight="1">
      <c r="A1200" s="19" t="s">
        <v>21461</v>
      </c>
      <c r="B1200" s="18" t="s">
        <v>20098</v>
      </c>
      <c r="C1200" s="38">
        <v>2.4</v>
      </c>
    </row>
    <row r="1201" spans="1:3" ht="49.5" customHeight="1">
      <c r="A1201" s="19" t="s">
        <v>20942</v>
      </c>
      <c r="B1201" s="18" t="s">
        <v>20098</v>
      </c>
      <c r="C1201" s="38">
        <v>3.46</v>
      </c>
    </row>
    <row r="1202" spans="1:3" ht="49.5" customHeight="1">
      <c r="A1202" s="19" t="s">
        <v>21463</v>
      </c>
      <c r="B1202" s="18" t="s">
        <v>20098</v>
      </c>
      <c r="C1202" s="38">
        <v>2.23</v>
      </c>
    </row>
    <row r="1203" spans="1:3" ht="49.5" customHeight="1">
      <c r="A1203" s="19" t="s">
        <v>20762</v>
      </c>
      <c r="B1203" s="18" t="s">
        <v>20098</v>
      </c>
      <c r="C1203" s="38">
        <v>1.98</v>
      </c>
    </row>
    <row r="1204" spans="1:3" ht="49.5" customHeight="1">
      <c r="A1204" s="19" t="s">
        <v>15772</v>
      </c>
      <c r="B1204" s="18" t="s">
        <v>20098</v>
      </c>
      <c r="C1204" s="38">
        <v>6.44</v>
      </c>
    </row>
    <row r="1205" spans="1:3" ht="49.5" customHeight="1">
      <c r="A1205" s="19" t="s">
        <v>3111</v>
      </c>
      <c r="B1205" s="18" t="s">
        <v>20098</v>
      </c>
      <c r="C1205" s="38">
        <v>4.33</v>
      </c>
    </row>
    <row r="1206" spans="1:3" ht="49.5" customHeight="1">
      <c r="A1206" s="19" t="s">
        <v>3113</v>
      </c>
      <c r="B1206" s="18" t="s">
        <v>20098</v>
      </c>
      <c r="C1206" s="38">
        <v>7.05</v>
      </c>
    </row>
    <row r="1207" spans="1:3" ht="49.5" customHeight="1">
      <c r="A1207" s="19" t="s">
        <v>3114</v>
      </c>
      <c r="B1207" s="18" t="s">
        <v>20098</v>
      </c>
      <c r="C1207" s="38">
        <v>7.05</v>
      </c>
    </row>
    <row r="1208" spans="1:3" ht="49.5" customHeight="1">
      <c r="A1208" s="19" t="s">
        <v>3116</v>
      </c>
      <c r="B1208" s="18" t="s">
        <v>20098</v>
      </c>
      <c r="C1208" s="38">
        <v>8.69</v>
      </c>
    </row>
    <row r="1209" spans="1:3" ht="49.5" customHeight="1">
      <c r="A1209" s="19" t="s">
        <v>3109</v>
      </c>
      <c r="B1209" s="18" t="s">
        <v>20098</v>
      </c>
      <c r="C1209" s="38">
        <v>1.89</v>
      </c>
    </row>
    <row r="1210" spans="1:3" ht="49.5" customHeight="1">
      <c r="A1210" s="19" t="s">
        <v>21464</v>
      </c>
      <c r="B1210" s="18" t="s">
        <v>20098</v>
      </c>
      <c r="C1210" s="38">
        <v>2.38</v>
      </c>
    </row>
    <row r="1211" spans="1:3" ht="49.5" customHeight="1">
      <c r="A1211" s="19" t="s">
        <v>20698</v>
      </c>
      <c r="B1211" s="18" t="s">
        <v>20098</v>
      </c>
      <c r="C1211" s="38">
        <v>6.08</v>
      </c>
    </row>
    <row r="1212" spans="1:3" ht="49.5" customHeight="1">
      <c r="A1212" s="19" t="s">
        <v>3115</v>
      </c>
      <c r="B1212" s="18" t="s">
        <v>20098</v>
      </c>
      <c r="C1212" s="38">
        <v>10.57</v>
      </c>
    </row>
    <row r="1213" spans="1:3" ht="49.5" customHeight="1">
      <c r="A1213" s="19" t="s">
        <v>15782</v>
      </c>
      <c r="B1213" s="18" t="s">
        <v>20052</v>
      </c>
      <c r="C1213" s="38">
        <v>4.82</v>
      </c>
    </row>
    <row r="1214" spans="1:3" ht="49.5" customHeight="1">
      <c r="A1214" s="19" t="s">
        <v>7148</v>
      </c>
      <c r="B1214" s="18" t="s">
        <v>20052</v>
      </c>
      <c r="C1214" s="38">
        <v>4.32</v>
      </c>
    </row>
    <row r="1215" spans="1:3" ht="49.5" customHeight="1">
      <c r="A1215" s="19" t="s">
        <v>7156</v>
      </c>
      <c r="B1215" s="18" t="s">
        <v>20052</v>
      </c>
      <c r="C1215" s="38">
        <v>9.19</v>
      </c>
    </row>
    <row r="1216" spans="1:3" ht="49.5" customHeight="1">
      <c r="A1216" s="19" t="s">
        <v>917</v>
      </c>
      <c r="B1216" s="18" t="s">
        <v>20173</v>
      </c>
      <c r="C1216" s="38">
        <v>10.38</v>
      </c>
    </row>
    <row r="1217" spans="1:3" ht="49.5" customHeight="1">
      <c r="A1217" s="19" t="s">
        <v>920</v>
      </c>
      <c r="B1217" s="18" t="s">
        <v>20173</v>
      </c>
      <c r="C1217" s="38">
        <v>20.76</v>
      </c>
    </row>
    <row r="1218" spans="1:3" ht="49.5" customHeight="1">
      <c r="A1218" s="19" t="s">
        <v>918</v>
      </c>
      <c r="B1218" s="18" t="s">
        <v>20173</v>
      </c>
      <c r="C1218" s="38">
        <v>16.79</v>
      </c>
    </row>
    <row r="1219" spans="1:3" ht="49.5" customHeight="1">
      <c r="A1219" s="19" t="s">
        <v>921</v>
      </c>
      <c r="B1219" s="18" t="s">
        <v>20173</v>
      </c>
      <c r="C1219" s="38">
        <v>33.590000000000003</v>
      </c>
    </row>
    <row r="1220" spans="1:3" ht="49.5" customHeight="1">
      <c r="A1220" s="19" t="s">
        <v>916</v>
      </c>
      <c r="B1220" s="18" t="s">
        <v>20173</v>
      </c>
      <c r="C1220" s="38">
        <v>6.51</v>
      </c>
    </row>
    <row r="1221" spans="1:3" ht="49.5" customHeight="1">
      <c r="A1221" s="19" t="s">
        <v>919</v>
      </c>
      <c r="B1221" s="18" t="s">
        <v>20173</v>
      </c>
      <c r="C1221" s="38">
        <v>13.02</v>
      </c>
    </row>
    <row r="1222" spans="1:3" ht="49.5" customHeight="1">
      <c r="A1222" s="19" t="s">
        <v>923</v>
      </c>
      <c r="B1222" s="18" t="s">
        <v>20173</v>
      </c>
      <c r="C1222" s="38">
        <v>13.64</v>
      </c>
    </row>
    <row r="1223" spans="1:3" ht="49.5" customHeight="1">
      <c r="A1223" s="19" t="s">
        <v>926</v>
      </c>
      <c r="B1223" s="18" t="s">
        <v>20173</v>
      </c>
      <c r="C1223" s="18">
        <v>12.14</v>
      </c>
    </row>
    <row r="1224" spans="1:3" ht="49.5" customHeight="1">
      <c r="A1224" s="19" t="s">
        <v>21465</v>
      </c>
      <c r="B1224" s="18" t="s">
        <v>20133</v>
      </c>
      <c r="C1224" s="38">
        <v>1.83</v>
      </c>
    </row>
    <row r="1225" spans="1:3" ht="49.5" customHeight="1">
      <c r="A1225" s="19" t="s">
        <v>940</v>
      </c>
      <c r="B1225" s="17" t="s">
        <v>20173</v>
      </c>
      <c r="C1225" s="38">
        <v>3.9</v>
      </c>
    </row>
    <row r="1226" spans="1:3" ht="49.5" customHeight="1">
      <c r="A1226" s="19" t="s">
        <v>937</v>
      </c>
      <c r="B1226" s="18" t="s">
        <v>20173</v>
      </c>
      <c r="C1226" s="38">
        <v>30.21</v>
      </c>
    </row>
    <row r="1227" spans="1:3" ht="49.5" customHeight="1">
      <c r="A1227" s="19" t="s">
        <v>938</v>
      </c>
      <c r="B1227" s="18" t="s">
        <v>20173</v>
      </c>
      <c r="C1227" s="38">
        <v>42.99</v>
      </c>
    </row>
    <row r="1228" spans="1:3" ht="49.5" customHeight="1">
      <c r="A1228" s="19" t="s">
        <v>939</v>
      </c>
      <c r="B1228" s="18" t="s">
        <v>20173</v>
      </c>
      <c r="C1228" s="38">
        <v>67.900000000000006</v>
      </c>
    </row>
    <row r="1229" spans="1:3" ht="49.5" customHeight="1">
      <c r="A1229" s="19" t="s">
        <v>936</v>
      </c>
      <c r="B1229" s="18" t="s">
        <v>20173</v>
      </c>
      <c r="C1229" s="38">
        <v>16.829999999999998</v>
      </c>
    </row>
    <row r="1230" spans="1:3" ht="49.5" customHeight="1">
      <c r="A1230" s="19" t="s">
        <v>6946</v>
      </c>
      <c r="B1230" s="18" t="s">
        <v>20032</v>
      </c>
      <c r="C1230" s="38">
        <v>1.81</v>
      </c>
    </row>
    <row r="1231" spans="1:3" ht="49.5" customHeight="1">
      <c r="A1231" s="19" t="s">
        <v>6948</v>
      </c>
      <c r="B1231" s="18" t="s">
        <v>20032</v>
      </c>
      <c r="C1231" s="38">
        <v>2.76</v>
      </c>
    </row>
    <row r="1232" spans="1:3" ht="49.5" customHeight="1">
      <c r="A1232" s="19" t="s">
        <v>6983</v>
      </c>
      <c r="B1232" s="18" t="s">
        <v>20032</v>
      </c>
      <c r="C1232" s="38">
        <v>4.92</v>
      </c>
    </row>
    <row r="1233" spans="1:3" ht="49.5" customHeight="1">
      <c r="A1233" s="19" t="s">
        <v>6986</v>
      </c>
      <c r="B1233" s="18" t="s">
        <v>20032</v>
      </c>
      <c r="C1233" s="38">
        <v>8.57</v>
      </c>
    </row>
    <row r="1234" spans="1:3" ht="49.5" customHeight="1">
      <c r="A1234" s="19" t="s">
        <v>21466</v>
      </c>
      <c r="B1234" s="18" t="s">
        <v>20032</v>
      </c>
      <c r="C1234" s="38">
        <v>6.45</v>
      </c>
    </row>
    <row r="1235" spans="1:3" ht="49.5" customHeight="1">
      <c r="A1235" s="19" t="s">
        <v>941</v>
      </c>
      <c r="B1235" s="18" t="s">
        <v>20173</v>
      </c>
      <c r="C1235" s="38">
        <v>8.82</v>
      </c>
    </row>
    <row r="1236" spans="1:3" ht="49.5" customHeight="1">
      <c r="A1236" s="19" t="s">
        <v>943</v>
      </c>
      <c r="B1236" s="18" t="s">
        <v>20173</v>
      </c>
      <c r="C1236" s="38">
        <v>5.57</v>
      </c>
    </row>
    <row r="1237" spans="1:3" ht="49.5" customHeight="1">
      <c r="A1237" s="19" t="s">
        <v>945</v>
      </c>
      <c r="B1237" s="18" t="s">
        <v>20173</v>
      </c>
      <c r="C1237" s="38">
        <v>12.26</v>
      </c>
    </row>
    <row r="1238" spans="1:3" ht="49.5" customHeight="1">
      <c r="A1238" s="19" t="s">
        <v>942</v>
      </c>
      <c r="B1238" s="18" t="s">
        <v>20173</v>
      </c>
      <c r="C1238" s="38">
        <v>4.83</v>
      </c>
    </row>
    <row r="1239" spans="1:3" ht="49.5" customHeight="1">
      <c r="A1239" s="19" t="s">
        <v>14585</v>
      </c>
      <c r="B1239" s="18" t="s">
        <v>20053</v>
      </c>
      <c r="C1239" s="38">
        <v>2.19</v>
      </c>
    </row>
    <row r="1240" spans="1:3" ht="49.5" customHeight="1">
      <c r="A1240" s="19" t="s">
        <v>13711</v>
      </c>
      <c r="B1240" s="18" t="s">
        <v>20193</v>
      </c>
      <c r="C1240" s="38">
        <v>3.43</v>
      </c>
    </row>
    <row r="1241" spans="1:3" ht="49.5" customHeight="1">
      <c r="A1241" s="19" t="s">
        <v>3193</v>
      </c>
      <c r="B1241" s="18" t="s">
        <v>3190</v>
      </c>
      <c r="C1241" s="38">
        <v>1.75</v>
      </c>
    </row>
    <row r="1242" spans="1:3" ht="49.5" customHeight="1">
      <c r="A1242" s="19" t="s">
        <v>13153</v>
      </c>
      <c r="B1242" s="18" t="s">
        <v>20070</v>
      </c>
      <c r="C1242" s="38">
        <v>28.12</v>
      </c>
    </row>
    <row r="1243" spans="1:3" ht="49.5" customHeight="1">
      <c r="A1243" s="19" t="s">
        <v>957</v>
      </c>
      <c r="B1243" s="18" t="s">
        <v>20173</v>
      </c>
      <c r="C1243" s="38">
        <v>19.03</v>
      </c>
    </row>
    <row r="1244" spans="1:3" ht="49.5" customHeight="1">
      <c r="A1244" s="19" t="s">
        <v>958</v>
      </c>
      <c r="B1244" s="18" t="s">
        <v>20173</v>
      </c>
      <c r="C1244" s="38">
        <v>33.36</v>
      </c>
    </row>
    <row r="1245" spans="1:3" ht="49.5" customHeight="1">
      <c r="A1245" s="19" t="s">
        <v>954</v>
      </c>
      <c r="B1245" s="18" t="s">
        <v>20173</v>
      </c>
      <c r="C1245" s="38">
        <v>4.6900000000000004</v>
      </c>
    </row>
    <row r="1246" spans="1:3" ht="49.5" customHeight="1">
      <c r="A1246" s="19" t="s">
        <v>956</v>
      </c>
      <c r="B1246" s="18" t="s">
        <v>20173</v>
      </c>
      <c r="C1246" s="38">
        <v>10.89</v>
      </c>
    </row>
    <row r="1247" spans="1:3" ht="49.5" customHeight="1">
      <c r="A1247" s="19" t="s">
        <v>7140</v>
      </c>
      <c r="B1247" s="18" t="s">
        <v>20068</v>
      </c>
      <c r="C1247" s="38">
        <v>1.41</v>
      </c>
    </row>
    <row r="1248" spans="1:3" ht="49.5" customHeight="1">
      <c r="A1248" s="19" t="s">
        <v>7143</v>
      </c>
      <c r="B1248" s="18" t="s">
        <v>20068</v>
      </c>
      <c r="C1248" s="38">
        <v>1.88</v>
      </c>
    </row>
    <row r="1249" spans="1:3" ht="49.5" customHeight="1">
      <c r="A1249" s="19" t="s">
        <v>10456</v>
      </c>
      <c r="B1249" s="18" t="s">
        <v>20086</v>
      </c>
      <c r="C1249" s="38">
        <v>6.71</v>
      </c>
    </row>
    <row r="1250" spans="1:3" ht="49.5" customHeight="1">
      <c r="A1250" s="19" t="s">
        <v>10457</v>
      </c>
      <c r="B1250" s="18" t="s">
        <v>20086</v>
      </c>
      <c r="C1250" s="38">
        <v>13.43</v>
      </c>
    </row>
    <row r="1251" spans="1:3" ht="49.5" customHeight="1">
      <c r="A1251" s="19" t="s">
        <v>10458</v>
      </c>
      <c r="B1251" s="18" t="s">
        <v>20086</v>
      </c>
      <c r="C1251" s="18">
        <v>4.41</v>
      </c>
    </row>
    <row r="1252" spans="1:3" ht="49.5" customHeight="1">
      <c r="A1252" s="19" t="s">
        <v>10501</v>
      </c>
      <c r="B1252" s="18" t="s">
        <v>20086</v>
      </c>
      <c r="C1252" s="38">
        <v>7.24</v>
      </c>
    </row>
    <row r="1253" spans="1:3" ht="49.5" customHeight="1">
      <c r="A1253" s="19" t="s">
        <v>10504</v>
      </c>
      <c r="B1253" s="18" t="s">
        <v>20086</v>
      </c>
      <c r="C1253" s="38">
        <v>12.6</v>
      </c>
    </row>
    <row r="1254" spans="1:3" ht="49.5" customHeight="1">
      <c r="A1254" s="19" t="s">
        <v>11730</v>
      </c>
      <c r="B1254" s="18" t="s">
        <v>20027</v>
      </c>
      <c r="C1254" s="38">
        <v>7.81</v>
      </c>
    </row>
    <row r="1255" spans="1:3" ht="49.5" customHeight="1">
      <c r="A1255" s="19" t="s">
        <v>9649</v>
      </c>
      <c r="B1255" s="18" t="s">
        <v>20035</v>
      </c>
      <c r="C1255" s="38">
        <v>1.44</v>
      </c>
    </row>
    <row r="1256" spans="1:3" ht="49.5" customHeight="1">
      <c r="A1256" s="19" t="s">
        <v>9652</v>
      </c>
      <c r="B1256" s="18" t="s">
        <v>20035</v>
      </c>
      <c r="C1256" s="38">
        <v>1.33</v>
      </c>
    </row>
    <row r="1257" spans="1:3" ht="49.5" customHeight="1">
      <c r="A1257" s="19" t="s">
        <v>6954</v>
      </c>
      <c r="B1257" s="18" t="s">
        <v>20122</v>
      </c>
      <c r="C1257" s="38">
        <v>2.76</v>
      </c>
    </row>
    <row r="1258" spans="1:3" ht="49.5" customHeight="1">
      <c r="A1258" s="19" t="s">
        <v>21467</v>
      </c>
      <c r="B1258" s="18" t="s">
        <v>20122</v>
      </c>
      <c r="C1258" s="38">
        <v>1.44</v>
      </c>
    </row>
    <row r="1259" spans="1:3" ht="49.5" customHeight="1">
      <c r="A1259" s="19" t="s">
        <v>11918</v>
      </c>
      <c r="B1259" s="18" t="s">
        <v>19977</v>
      </c>
      <c r="C1259" s="38">
        <v>339.49</v>
      </c>
    </row>
    <row r="1260" spans="1:3" ht="49.5" customHeight="1">
      <c r="A1260" s="19" t="s">
        <v>11919</v>
      </c>
      <c r="B1260" s="18" t="s">
        <v>19977</v>
      </c>
      <c r="C1260" s="38">
        <v>509.23</v>
      </c>
    </row>
    <row r="1261" spans="1:3" ht="49.5" customHeight="1">
      <c r="A1261" s="19" t="s">
        <v>11920</v>
      </c>
      <c r="B1261" s="18" t="s">
        <v>19977</v>
      </c>
      <c r="C1261" s="38">
        <v>94.44</v>
      </c>
    </row>
    <row r="1262" spans="1:3" ht="49.5" customHeight="1">
      <c r="A1262" s="19" t="s">
        <v>11921</v>
      </c>
      <c r="B1262" s="18" t="s">
        <v>19977</v>
      </c>
      <c r="C1262" s="38">
        <v>1018.47</v>
      </c>
    </row>
    <row r="1263" spans="1:3" ht="49.5" customHeight="1">
      <c r="A1263" s="19" t="s">
        <v>17629</v>
      </c>
      <c r="B1263" s="18" t="s">
        <v>20252</v>
      </c>
      <c r="C1263" s="38">
        <v>11.26</v>
      </c>
    </row>
    <row r="1264" spans="1:3" ht="49.5" customHeight="1">
      <c r="A1264" s="19" t="s">
        <v>15566</v>
      </c>
      <c r="B1264" s="18" t="s">
        <v>20252</v>
      </c>
      <c r="C1264" s="38">
        <v>13.09</v>
      </c>
    </row>
    <row r="1265" spans="1:3" ht="49.5" customHeight="1">
      <c r="A1265" s="19" t="s">
        <v>15567</v>
      </c>
      <c r="B1265" s="18" t="s">
        <v>20252</v>
      </c>
      <c r="C1265" s="38">
        <v>14.31</v>
      </c>
    </row>
    <row r="1266" spans="1:3" ht="49.5" customHeight="1">
      <c r="A1266" s="19" t="s">
        <v>15568</v>
      </c>
      <c r="B1266" s="18" t="s">
        <v>20252</v>
      </c>
      <c r="C1266" s="38">
        <v>16.75</v>
      </c>
    </row>
    <row r="1267" spans="1:3" ht="49.5" customHeight="1">
      <c r="A1267" s="19" t="s">
        <v>15798</v>
      </c>
      <c r="B1267" s="18" t="s">
        <v>20058</v>
      </c>
      <c r="C1267" s="38">
        <v>3.85</v>
      </c>
    </row>
    <row r="1268" spans="1:3" ht="49.5" customHeight="1">
      <c r="A1268" s="19" t="s">
        <v>7311</v>
      </c>
      <c r="B1268" s="18" t="s">
        <v>20058</v>
      </c>
      <c r="C1268" s="38">
        <v>13.5</v>
      </c>
    </row>
    <row r="1269" spans="1:3" ht="49.5" customHeight="1">
      <c r="A1269" s="19" t="s">
        <v>7314</v>
      </c>
      <c r="B1269" s="18" t="s">
        <v>20058</v>
      </c>
      <c r="C1269" s="38">
        <v>6.36</v>
      </c>
    </row>
    <row r="1270" spans="1:3" ht="49.5" customHeight="1">
      <c r="A1270" s="19" t="s">
        <v>7315</v>
      </c>
      <c r="B1270" s="18" t="s">
        <v>20058</v>
      </c>
      <c r="C1270" s="38">
        <v>13.5</v>
      </c>
    </row>
    <row r="1271" spans="1:3" ht="49.5" customHeight="1">
      <c r="A1271" s="19" t="s">
        <v>15799</v>
      </c>
      <c r="B1271" s="18" t="s">
        <v>20058</v>
      </c>
      <c r="C1271" s="38">
        <v>7.59</v>
      </c>
    </row>
    <row r="1272" spans="1:3" ht="49.5" customHeight="1">
      <c r="A1272" s="19" t="s">
        <v>1277</v>
      </c>
      <c r="B1272" s="18" t="s">
        <v>20058</v>
      </c>
      <c r="C1272" s="38">
        <v>13.5</v>
      </c>
    </row>
    <row r="1273" spans="1:3" ht="49.5" customHeight="1">
      <c r="A1273" s="19" t="s">
        <v>1278</v>
      </c>
      <c r="B1273" s="18" t="s">
        <v>20058</v>
      </c>
      <c r="C1273" s="38">
        <v>9.65</v>
      </c>
    </row>
    <row r="1274" spans="1:3" ht="49.5" customHeight="1">
      <c r="A1274" s="19" t="s">
        <v>1280</v>
      </c>
      <c r="B1274" s="18" t="s">
        <v>20058</v>
      </c>
      <c r="C1274" s="38">
        <v>13.5</v>
      </c>
    </row>
    <row r="1275" spans="1:3" ht="49.5" customHeight="1">
      <c r="A1275" s="19" t="s">
        <v>16440</v>
      </c>
      <c r="B1275" s="18" t="s">
        <v>20022</v>
      </c>
      <c r="C1275" s="18">
        <v>9.33</v>
      </c>
    </row>
    <row r="1276" spans="1:3" ht="49.5" customHeight="1">
      <c r="A1276" s="19" t="s">
        <v>1567</v>
      </c>
      <c r="B1276" s="18" t="s">
        <v>20022</v>
      </c>
      <c r="C1276" s="38">
        <v>34.61</v>
      </c>
    </row>
    <row r="1277" spans="1:3" ht="49.5" customHeight="1">
      <c r="A1277" s="19" t="s">
        <v>9368</v>
      </c>
      <c r="B1277" s="18" t="s">
        <v>20140</v>
      </c>
      <c r="C1277" s="38">
        <v>17.600000000000001</v>
      </c>
    </row>
    <row r="1278" spans="1:3" ht="49.5" customHeight="1">
      <c r="A1278" s="19" t="s">
        <v>14683</v>
      </c>
      <c r="B1278" s="18" t="s">
        <v>19953</v>
      </c>
      <c r="C1278" s="38">
        <v>4.99</v>
      </c>
    </row>
    <row r="1279" spans="1:3" ht="49.5" customHeight="1">
      <c r="A1279" s="19" t="s">
        <v>14683</v>
      </c>
      <c r="B1279" s="18" t="s">
        <v>20060</v>
      </c>
      <c r="C1279" s="38">
        <v>4.99</v>
      </c>
    </row>
    <row r="1280" spans="1:3" ht="49.5" customHeight="1">
      <c r="A1280" s="19" t="s">
        <v>16552</v>
      </c>
      <c r="B1280" s="18" t="s">
        <v>19953</v>
      </c>
      <c r="C1280" s="38">
        <v>6.39</v>
      </c>
    </row>
    <row r="1281" spans="1:3" ht="49.5" customHeight="1">
      <c r="A1281" s="19" t="s">
        <v>16552</v>
      </c>
      <c r="B1281" s="18" t="s">
        <v>20060</v>
      </c>
      <c r="C1281" s="38">
        <v>6.39</v>
      </c>
    </row>
    <row r="1282" spans="1:3" ht="49.5" customHeight="1">
      <c r="A1282" s="19" t="s">
        <v>3872</v>
      </c>
      <c r="B1282" s="18" t="s">
        <v>20066</v>
      </c>
      <c r="C1282" s="38">
        <v>10.8</v>
      </c>
    </row>
    <row r="1283" spans="1:3" ht="49.5" customHeight="1">
      <c r="A1283" s="19" t="s">
        <v>3873</v>
      </c>
      <c r="B1283" s="18" t="s">
        <v>20066</v>
      </c>
      <c r="C1283" s="38">
        <v>15.97</v>
      </c>
    </row>
    <row r="1284" spans="1:3" ht="49.5" customHeight="1">
      <c r="A1284" s="19" t="s">
        <v>3869</v>
      </c>
      <c r="B1284" s="18" t="s">
        <v>20066</v>
      </c>
      <c r="C1284" s="38">
        <v>10.8</v>
      </c>
    </row>
    <row r="1285" spans="1:3" ht="49.5" customHeight="1">
      <c r="A1285" s="19" t="s">
        <v>3871</v>
      </c>
      <c r="B1285" s="18" t="s">
        <v>20066</v>
      </c>
      <c r="C1285" s="38">
        <v>15.97</v>
      </c>
    </row>
    <row r="1286" spans="1:3" ht="49.5" customHeight="1">
      <c r="A1286" s="19" t="s">
        <v>6626</v>
      </c>
      <c r="B1286" s="18" t="s">
        <v>20027</v>
      </c>
      <c r="C1286" s="38">
        <v>1.95</v>
      </c>
    </row>
    <row r="1287" spans="1:3" ht="49.5" customHeight="1">
      <c r="A1287" s="19" t="s">
        <v>20827</v>
      </c>
      <c r="B1287" s="18" t="s">
        <v>20027</v>
      </c>
      <c r="C1287" s="38">
        <v>1.96</v>
      </c>
    </row>
    <row r="1288" spans="1:3" ht="49.5" customHeight="1">
      <c r="A1288" s="19" t="s">
        <v>20481</v>
      </c>
      <c r="B1288" s="18" t="s">
        <v>20027</v>
      </c>
      <c r="C1288" s="38">
        <v>0.97</v>
      </c>
    </row>
    <row r="1289" spans="1:3" ht="49.5" customHeight="1">
      <c r="A1289" s="19" t="s">
        <v>22301</v>
      </c>
      <c r="B1289" s="18" t="s">
        <v>20027</v>
      </c>
      <c r="C1289" s="38">
        <v>15.36</v>
      </c>
    </row>
    <row r="1290" spans="1:3" ht="49.5" customHeight="1">
      <c r="A1290" s="19" t="s">
        <v>13272</v>
      </c>
      <c r="B1290" s="18" t="s">
        <v>20062</v>
      </c>
      <c r="C1290" s="38">
        <v>39.67</v>
      </c>
    </row>
    <row r="1291" spans="1:3" ht="49.5" customHeight="1">
      <c r="A1291" s="19" t="s">
        <v>13273</v>
      </c>
      <c r="B1291" s="18" t="s">
        <v>20062</v>
      </c>
      <c r="C1291" s="38">
        <v>58.33</v>
      </c>
    </row>
    <row r="1292" spans="1:3" ht="49.5" customHeight="1">
      <c r="A1292" s="19" t="s">
        <v>13274</v>
      </c>
      <c r="B1292" s="18" t="s">
        <v>20062</v>
      </c>
      <c r="C1292" s="38">
        <v>39.67</v>
      </c>
    </row>
    <row r="1293" spans="1:3" ht="49.5" customHeight="1">
      <c r="A1293" s="19" t="s">
        <v>13275</v>
      </c>
      <c r="B1293" s="18" t="s">
        <v>20062</v>
      </c>
      <c r="C1293" s="38">
        <v>39.67</v>
      </c>
    </row>
    <row r="1294" spans="1:3" ht="49.5" customHeight="1">
      <c r="A1294" s="19" t="s">
        <v>7223</v>
      </c>
      <c r="B1294" s="18" t="s">
        <v>20062</v>
      </c>
      <c r="C1294" s="38">
        <v>42</v>
      </c>
    </row>
    <row r="1295" spans="1:3" ht="49.5" customHeight="1">
      <c r="A1295" s="19" t="s">
        <v>15787</v>
      </c>
      <c r="B1295" s="18" t="s">
        <v>20062</v>
      </c>
      <c r="C1295" s="38">
        <v>42</v>
      </c>
    </row>
    <row r="1296" spans="1:3" ht="49.5" customHeight="1">
      <c r="A1296" s="19" t="s">
        <v>7226</v>
      </c>
      <c r="B1296" s="18" t="s">
        <v>20062</v>
      </c>
      <c r="C1296" s="38">
        <v>46.67</v>
      </c>
    </row>
    <row r="1297" spans="1:3" ht="49.5" customHeight="1">
      <c r="A1297" s="19" t="s">
        <v>7493</v>
      </c>
      <c r="B1297" s="18" t="s">
        <v>20066</v>
      </c>
      <c r="C1297" s="38">
        <v>3.02</v>
      </c>
    </row>
    <row r="1298" spans="1:3" ht="49.5" customHeight="1">
      <c r="A1298" s="19" t="s">
        <v>7496</v>
      </c>
      <c r="B1298" s="18" t="s">
        <v>20066</v>
      </c>
      <c r="C1298" s="38">
        <v>2.8</v>
      </c>
    </row>
    <row r="1299" spans="1:3" ht="49.5" customHeight="1">
      <c r="A1299" s="19" t="s">
        <v>7499</v>
      </c>
      <c r="B1299" s="18" t="s">
        <v>20066</v>
      </c>
      <c r="C1299" s="38">
        <v>4.9800000000000004</v>
      </c>
    </row>
    <row r="1300" spans="1:3" ht="49.5" customHeight="1">
      <c r="A1300" s="19" t="s">
        <v>7501</v>
      </c>
      <c r="B1300" s="18" t="s">
        <v>20066</v>
      </c>
      <c r="C1300" s="38">
        <v>4.38</v>
      </c>
    </row>
    <row r="1301" spans="1:3" ht="49.5" customHeight="1">
      <c r="A1301" s="19" t="s">
        <v>15800</v>
      </c>
      <c r="B1301" s="18" t="s">
        <v>20012</v>
      </c>
      <c r="C1301" s="38">
        <v>3.85</v>
      </c>
    </row>
    <row r="1302" spans="1:3" ht="49.5" customHeight="1">
      <c r="A1302" s="19" t="s">
        <v>21344</v>
      </c>
      <c r="B1302" s="18" t="s">
        <v>20012</v>
      </c>
      <c r="C1302" s="38">
        <v>13.5</v>
      </c>
    </row>
    <row r="1303" spans="1:3" ht="49.5" customHeight="1">
      <c r="A1303" s="19" t="s">
        <v>7327</v>
      </c>
      <c r="B1303" s="18" t="s">
        <v>20012</v>
      </c>
      <c r="C1303" s="38">
        <v>6.36</v>
      </c>
    </row>
    <row r="1304" spans="1:3" ht="49.5" customHeight="1">
      <c r="A1304" s="19" t="s">
        <v>21358</v>
      </c>
      <c r="B1304" s="18" t="s">
        <v>20012</v>
      </c>
      <c r="C1304" s="38">
        <v>13.5</v>
      </c>
    </row>
    <row r="1305" spans="1:3" ht="49.5" customHeight="1">
      <c r="A1305" s="19" t="s">
        <v>15801</v>
      </c>
      <c r="B1305" s="18" t="s">
        <v>20012</v>
      </c>
      <c r="C1305" s="38">
        <v>7.59</v>
      </c>
    </row>
    <row r="1306" spans="1:3" ht="49.5" customHeight="1">
      <c r="A1306" s="19" t="s">
        <v>7333</v>
      </c>
      <c r="B1306" s="18" t="s">
        <v>20012</v>
      </c>
      <c r="C1306" s="38">
        <v>13.5</v>
      </c>
    </row>
    <row r="1307" spans="1:3" ht="49.5" customHeight="1">
      <c r="A1307" s="19" t="s">
        <v>15802</v>
      </c>
      <c r="B1307" s="18" t="s">
        <v>20012</v>
      </c>
      <c r="C1307" s="38">
        <v>9.65</v>
      </c>
    </row>
    <row r="1308" spans="1:3" ht="49.5" customHeight="1">
      <c r="A1308" s="19" t="s">
        <v>7340</v>
      </c>
      <c r="B1308" s="18" t="s">
        <v>20012</v>
      </c>
      <c r="C1308" s="38">
        <v>13.5</v>
      </c>
    </row>
    <row r="1309" spans="1:3" ht="49.5" customHeight="1">
      <c r="A1309" s="19" t="s">
        <v>7280</v>
      </c>
      <c r="B1309" s="18" t="s">
        <v>20041</v>
      </c>
      <c r="C1309" s="38">
        <v>41.14</v>
      </c>
    </row>
    <row r="1310" spans="1:3" ht="49.5" customHeight="1">
      <c r="A1310" s="19" t="s">
        <v>15814</v>
      </c>
      <c r="B1310" s="18" t="s">
        <v>20041</v>
      </c>
      <c r="C1310" s="38">
        <v>13.08</v>
      </c>
    </row>
    <row r="1311" spans="1:3" ht="49.5" customHeight="1">
      <c r="A1311" s="19" t="s">
        <v>3195</v>
      </c>
      <c r="B1311" s="18" t="s">
        <v>3190</v>
      </c>
      <c r="C1311" s="38">
        <v>0.82</v>
      </c>
    </row>
    <row r="1312" spans="1:3" ht="49.5" customHeight="1">
      <c r="A1312" s="19" t="s">
        <v>3196</v>
      </c>
      <c r="B1312" s="18" t="s">
        <v>3190</v>
      </c>
      <c r="C1312" s="38">
        <v>1.61</v>
      </c>
    </row>
    <row r="1313" spans="1:3" ht="49.5" customHeight="1">
      <c r="A1313" s="19" t="s">
        <v>3197</v>
      </c>
      <c r="B1313" s="18" t="s">
        <v>3190</v>
      </c>
      <c r="C1313" s="38">
        <v>1.65</v>
      </c>
    </row>
    <row r="1314" spans="1:3" ht="49.5" customHeight="1">
      <c r="A1314" s="19" t="s">
        <v>3198</v>
      </c>
      <c r="B1314" s="18" t="s">
        <v>3190</v>
      </c>
      <c r="C1314" s="38">
        <v>2.61</v>
      </c>
    </row>
    <row r="1315" spans="1:3" ht="49.5" customHeight="1">
      <c r="A1315" s="19" t="s">
        <v>5611</v>
      </c>
      <c r="B1315" s="18" t="s">
        <v>20051</v>
      </c>
      <c r="C1315" s="38">
        <v>3.46</v>
      </c>
    </row>
    <row r="1316" spans="1:3" ht="49.5" customHeight="1">
      <c r="A1316" s="19" t="s">
        <v>10117</v>
      </c>
      <c r="B1316" s="18" t="s">
        <v>20051</v>
      </c>
      <c r="C1316" s="38">
        <v>4.26</v>
      </c>
    </row>
    <row r="1317" spans="1:3" ht="49.5" customHeight="1">
      <c r="A1317" s="19" t="s">
        <v>21468</v>
      </c>
      <c r="B1317" s="18" t="s">
        <v>20022</v>
      </c>
      <c r="C1317" s="38">
        <v>1.89</v>
      </c>
    </row>
    <row r="1318" spans="1:3" ht="49.5" customHeight="1">
      <c r="A1318" s="19" t="s">
        <v>21179</v>
      </c>
      <c r="B1318" s="18" t="s">
        <v>19998</v>
      </c>
      <c r="C1318" s="38">
        <v>1.69</v>
      </c>
    </row>
    <row r="1319" spans="1:3" ht="49.5" customHeight="1">
      <c r="A1319" s="19" t="s">
        <v>21023</v>
      </c>
      <c r="B1319" s="18" t="s">
        <v>19998</v>
      </c>
      <c r="C1319" s="38">
        <v>1.76</v>
      </c>
    </row>
    <row r="1320" spans="1:3" ht="49.5" customHeight="1">
      <c r="A1320" s="19" t="s">
        <v>21008</v>
      </c>
      <c r="B1320" s="18" t="s">
        <v>19998</v>
      </c>
      <c r="C1320" s="38">
        <v>1.86</v>
      </c>
    </row>
    <row r="1321" spans="1:3" ht="49.5" customHeight="1">
      <c r="A1321" s="19" t="s">
        <v>13729</v>
      </c>
      <c r="B1321" s="18" t="s">
        <v>20021</v>
      </c>
      <c r="C1321" s="38">
        <v>1.53</v>
      </c>
    </row>
    <row r="1322" spans="1:3" ht="49.5" customHeight="1">
      <c r="A1322" s="19" t="s">
        <v>13730</v>
      </c>
      <c r="B1322" s="18" t="s">
        <v>20021</v>
      </c>
      <c r="C1322" s="38">
        <v>1.7</v>
      </c>
    </row>
    <row r="1323" spans="1:3" ht="49.5" customHeight="1">
      <c r="A1323" s="19" t="s">
        <v>13731</v>
      </c>
      <c r="B1323" s="18" t="s">
        <v>20021</v>
      </c>
      <c r="C1323" s="38">
        <v>1.71</v>
      </c>
    </row>
    <row r="1324" spans="1:3" ht="49.5" customHeight="1">
      <c r="A1324" s="19" t="s">
        <v>2834</v>
      </c>
      <c r="B1324" s="18" t="s">
        <v>20021</v>
      </c>
      <c r="C1324" s="38">
        <v>8.66</v>
      </c>
    </row>
    <row r="1325" spans="1:3" ht="49.5" customHeight="1">
      <c r="A1325" s="19" t="s">
        <v>2835</v>
      </c>
      <c r="B1325" s="18" t="s">
        <v>20021</v>
      </c>
      <c r="C1325" s="38">
        <v>8.5500000000000007</v>
      </c>
    </row>
    <row r="1326" spans="1:3" ht="49.5" customHeight="1">
      <c r="A1326" s="19" t="s">
        <v>2836</v>
      </c>
      <c r="B1326" s="18" t="s">
        <v>20021</v>
      </c>
      <c r="C1326" s="38">
        <v>8.1199999999999992</v>
      </c>
    </row>
    <row r="1327" spans="1:3" ht="49.5" customHeight="1">
      <c r="A1327" s="19" t="s">
        <v>21469</v>
      </c>
      <c r="B1327" s="18" t="s">
        <v>20022</v>
      </c>
      <c r="C1327" s="38">
        <v>1.84</v>
      </c>
    </row>
    <row r="1328" spans="1:3" ht="49.5" customHeight="1">
      <c r="A1328" s="19" t="s">
        <v>1506</v>
      </c>
      <c r="B1328" s="18" t="s">
        <v>20022</v>
      </c>
      <c r="C1328" s="38">
        <v>11.54</v>
      </c>
    </row>
    <row r="1329" spans="1:3" ht="49.5" customHeight="1">
      <c r="A1329" s="19" t="s">
        <v>21470</v>
      </c>
      <c r="B1329" s="18" t="s">
        <v>20022</v>
      </c>
      <c r="C1329" s="38">
        <v>1.86</v>
      </c>
    </row>
    <row r="1330" spans="1:3" ht="49.5" customHeight="1">
      <c r="A1330" s="19" t="s">
        <v>1507</v>
      </c>
      <c r="B1330" s="18" t="s">
        <v>20022</v>
      </c>
      <c r="C1330" s="38">
        <v>11.32</v>
      </c>
    </row>
    <row r="1331" spans="1:3" ht="49.5" customHeight="1">
      <c r="A1331" s="19" t="s">
        <v>20341</v>
      </c>
      <c r="B1331" s="18" t="s">
        <v>20022</v>
      </c>
      <c r="C1331" s="38">
        <v>11.78</v>
      </c>
    </row>
    <row r="1332" spans="1:3" ht="49.5" customHeight="1">
      <c r="A1332" s="19" t="s">
        <v>17619</v>
      </c>
      <c r="B1332" s="18" t="s">
        <v>20017</v>
      </c>
      <c r="C1332" s="38">
        <v>1.58</v>
      </c>
    </row>
    <row r="1333" spans="1:3" ht="49.5" customHeight="1">
      <c r="A1333" s="19" t="s">
        <v>17618</v>
      </c>
      <c r="B1333" s="18" t="s">
        <v>20017</v>
      </c>
      <c r="C1333" s="38">
        <v>1.59</v>
      </c>
    </row>
    <row r="1334" spans="1:3" ht="49.5" customHeight="1">
      <c r="A1334" s="19" t="s">
        <v>21087</v>
      </c>
      <c r="B1334" s="18" t="s">
        <v>20017</v>
      </c>
      <c r="C1334" s="38">
        <v>1.61</v>
      </c>
    </row>
    <row r="1335" spans="1:3" ht="49.5" customHeight="1">
      <c r="A1335" s="19" t="s">
        <v>13080</v>
      </c>
      <c r="B1335" s="18" t="s">
        <v>20031</v>
      </c>
      <c r="C1335" s="38">
        <v>3.76</v>
      </c>
    </row>
    <row r="1336" spans="1:3" ht="49.5" customHeight="1">
      <c r="A1336" s="19" t="s">
        <v>13081</v>
      </c>
      <c r="B1336" s="18" t="s">
        <v>20031</v>
      </c>
      <c r="C1336" s="38">
        <v>6.93</v>
      </c>
    </row>
    <row r="1337" spans="1:3" ht="49.5" customHeight="1">
      <c r="A1337" s="19" t="s">
        <v>15788</v>
      </c>
      <c r="B1337" s="18" t="s">
        <v>20034</v>
      </c>
      <c r="C1337" s="38">
        <v>39.67</v>
      </c>
    </row>
    <row r="1338" spans="1:3" ht="49.5" customHeight="1">
      <c r="A1338" s="19" t="s">
        <v>15789</v>
      </c>
      <c r="B1338" s="18" t="s">
        <v>20034</v>
      </c>
      <c r="C1338" s="38">
        <v>58.33</v>
      </c>
    </row>
    <row r="1339" spans="1:3" ht="49.5" customHeight="1">
      <c r="A1339" s="19" t="s">
        <v>15790</v>
      </c>
      <c r="B1339" s="18" t="s">
        <v>20034</v>
      </c>
      <c r="C1339" s="38">
        <v>39.67</v>
      </c>
    </row>
    <row r="1340" spans="1:3" ht="49.5" customHeight="1">
      <c r="A1340" s="19" t="s">
        <v>15791</v>
      </c>
      <c r="B1340" s="18" t="s">
        <v>20034</v>
      </c>
      <c r="C1340" s="38">
        <v>39.67</v>
      </c>
    </row>
    <row r="1341" spans="1:3" ht="49.5" customHeight="1">
      <c r="A1341" s="19" t="s">
        <v>7232</v>
      </c>
      <c r="B1341" s="18" t="s">
        <v>20034</v>
      </c>
      <c r="C1341" s="38">
        <v>42</v>
      </c>
    </row>
    <row r="1342" spans="1:3" ht="49.5" customHeight="1">
      <c r="A1342" s="19" t="s">
        <v>15792</v>
      </c>
      <c r="B1342" s="18" t="s">
        <v>20034</v>
      </c>
      <c r="C1342" s="38">
        <v>42</v>
      </c>
    </row>
    <row r="1343" spans="1:3" ht="49.5" customHeight="1">
      <c r="A1343" s="19" t="s">
        <v>7239</v>
      </c>
      <c r="B1343" s="18" t="s">
        <v>20034</v>
      </c>
      <c r="C1343" s="38">
        <v>46.67</v>
      </c>
    </row>
    <row r="1344" spans="1:3" ht="49.5" customHeight="1">
      <c r="A1344" s="19" t="s">
        <v>6653</v>
      </c>
      <c r="B1344" s="18" t="s">
        <v>19972</v>
      </c>
      <c r="C1344" s="18">
        <v>615.72</v>
      </c>
    </row>
    <row r="1345" spans="1:3" ht="49.5" customHeight="1">
      <c r="A1345" s="19" t="s">
        <v>6593</v>
      </c>
      <c r="B1345" s="18" t="s">
        <v>19981</v>
      </c>
      <c r="C1345" s="38">
        <v>4.0199999999999996</v>
      </c>
    </row>
    <row r="1346" spans="1:3" ht="49.5" customHeight="1">
      <c r="A1346" s="19" t="s">
        <v>6600</v>
      </c>
      <c r="B1346" s="18" t="s">
        <v>19981</v>
      </c>
      <c r="C1346" s="38">
        <v>8.0500000000000007</v>
      </c>
    </row>
    <row r="1347" spans="1:3" ht="49.5" customHeight="1">
      <c r="A1347" s="19" t="s">
        <v>13654</v>
      </c>
      <c r="B1347" s="18" t="s">
        <v>19981</v>
      </c>
      <c r="C1347" s="38">
        <v>3.42</v>
      </c>
    </row>
    <row r="1348" spans="1:3" ht="49.5" customHeight="1">
      <c r="A1348" s="19" t="s">
        <v>13655</v>
      </c>
      <c r="B1348" s="18" t="s">
        <v>19981</v>
      </c>
      <c r="C1348" s="38">
        <v>3.46</v>
      </c>
    </row>
    <row r="1349" spans="1:3" ht="49.5" customHeight="1">
      <c r="A1349" s="19" t="s">
        <v>21471</v>
      </c>
      <c r="B1349" s="18" t="s">
        <v>19981</v>
      </c>
      <c r="C1349" s="38">
        <v>3.46</v>
      </c>
    </row>
    <row r="1350" spans="1:3" ht="49.5" customHeight="1">
      <c r="A1350" s="19" t="s">
        <v>13656</v>
      </c>
      <c r="B1350" s="18" t="s">
        <v>19981</v>
      </c>
      <c r="C1350" s="38">
        <v>3.46</v>
      </c>
    </row>
    <row r="1351" spans="1:3" ht="49.5" customHeight="1">
      <c r="A1351" s="19" t="s">
        <v>13657</v>
      </c>
      <c r="B1351" s="18" t="s">
        <v>19981</v>
      </c>
      <c r="C1351" s="38">
        <v>3.35</v>
      </c>
    </row>
    <row r="1352" spans="1:3" ht="49.5" customHeight="1">
      <c r="A1352" s="19" t="s">
        <v>20669</v>
      </c>
      <c r="B1352" s="18" t="s">
        <v>19981</v>
      </c>
      <c r="C1352" s="38">
        <v>10.53</v>
      </c>
    </row>
    <row r="1353" spans="1:3" ht="49.5" customHeight="1">
      <c r="A1353" s="19" t="s">
        <v>20686</v>
      </c>
      <c r="B1353" s="18" t="s">
        <v>19981</v>
      </c>
      <c r="C1353" s="38">
        <v>2.84</v>
      </c>
    </row>
    <row r="1354" spans="1:3" ht="49.5" customHeight="1">
      <c r="A1354" s="19" t="s">
        <v>13658</v>
      </c>
      <c r="B1354" s="18" t="s">
        <v>19981</v>
      </c>
      <c r="C1354" s="38">
        <v>3.44</v>
      </c>
    </row>
    <row r="1355" spans="1:3" ht="49.5" customHeight="1">
      <c r="A1355" s="19" t="s">
        <v>13659</v>
      </c>
      <c r="B1355" s="18" t="s">
        <v>19981</v>
      </c>
      <c r="C1355" s="38">
        <v>2.91</v>
      </c>
    </row>
    <row r="1356" spans="1:3" ht="49.5" customHeight="1">
      <c r="A1356" s="19" t="s">
        <v>14823</v>
      </c>
      <c r="B1356" s="18" t="s">
        <v>19977</v>
      </c>
      <c r="C1356" s="38">
        <v>1.81</v>
      </c>
    </row>
    <row r="1357" spans="1:3" ht="49.5" customHeight="1">
      <c r="A1357" s="19" t="s">
        <v>16690</v>
      </c>
      <c r="B1357" s="18" t="s">
        <v>19977</v>
      </c>
      <c r="C1357" s="38">
        <v>9.74</v>
      </c>
    </row>
    <row r="1358" spans="1:3" ht="49.5" customHeight="1">
      <c r="A1358" s="19" t="s">
        <v>18984</v>
      </c>
      <c r="B1358" s="18" t="s">
        <v>20072</v>
      </c>
      <c r="C1358" s="38">
        <v>518.4</v>
      </c>
    </row>
    <row r="1359" spans="1:3" ht="49.5" customHeight="1">
      <c r="A1359" s="19" t="s">
        <v>9326</v>
      </c>
      <c r="B1359" s="18" t="s">
        <v>19981</v>
      </c>
      <c r="C1359" s="38">
        <v>4.76</v>
      </c>
    </row>
    <row r="1360" spans="1:3" ht="49.5" customHeight="1">
      <c r="A1360" s="19" t="s">
        <v>5335</v>
      </c>
      <c r="B1360" s="18" t="s">
        <v>19990</v>
      </c>
      <c r="C1360" s="38">
        <v>15.94</v>
      </c>
    </row>
    <row r="1361" spans="1:3" ht="49.5" customHeight="1">
      <c r="A1361" s="19" t="s">
        <v>21472</v>
      </c>
      <c r="B1361" s="18" t="s">
        <v>19990</v>
      </c>
      <c r="C1361" s="38">
        <v>11.66</v>
      </c>
    </row>
    <row r="1362" spans="1:3" ht="49.5" customHeight="1">
      <c r="A1362" s="19" t="s">
        <v>12882</v>
      </c>
      <c r="B1362" s="18" t="s">
        <v>20037</v>
      </c>
      <c r="C1362" s="38">
        <v>6.39</v>
      </c>
    </row>
    <row r="1363" spans="1:3" ht="49.5" customHeight="1">
      <c r="A1363" s="19" t="s">
        <v>11731</v>
      </c>
      <c r="B1363" s="18" t="s">
        <v>20032</v>
      </c>
      <c r="C1363" s="38">
        <v>16.170000000000002</v>
      </c>
    </row>
    <row r="1364" spans="1:3" ht="49.5" customHeight="1">
      <c r="A1364" s="19" t="s">
        <v>20766</v>
      </c>
      <c r="B1364" s="18" t="s">
        <v>20032</v>
      </c>
      <c r="C1364" s="38">
        <v>7.81</v>
      </c>
    </row>
    <row r="1365" spans="1:3" ht="49.5" customHeight="1">
      <c r="A1365" s="19" t="s">
        <v>12843</v>
      </c>
      <c r="B1365" s="18" t="s">
        <v>20020</v>
      </c>
      <c r="C1365" s="38">
        <v>2.08</v>
      </c>
    </row>
    <row r="1366" spans="1:3" ht="49.5" customHeight="1">
      <c r="A1366" s="19" t="s">
        <v>15042</v>
      </c>
      <c r="B1366" s="18" t="s">
        <v>20112</v>
      </c>
      <c r="C1366" s="38">
        <v>1.57</v>
      </c>
    </row>
    <row r="1367" spans="1:3" ht="49.5" customHeight="1">
      <c r="A1367" s="19" t="s">
        <v>15043</v>
      </c>
      <c r="B1367" s="18" t="s">
        <v>20112</v>
      </c>
      <c r="C1367" s="38">
        <v>3.42</v>
      </c>
    </row>
    <row r="1368" spans="1:3" ht="49.5" customHeight="1">
      <c r="A1368" s="19" t="s">
        <v>9175</v>
      </c>
      <c r="B1368" s="18" t="s">
        <v>20023</v>
      </c>
      <c r="C1368" s="38">
        <v>2.15</v>
      </c>
    </row>
    <row r="1369" spans="1:3" ht="49.5" customHeight="1">
      <c r="A1369" s="19" t="s">
        <v>20853</v>
      </c>
      <c r="B1369" s="18" t="s">
        <v>20019</v>
      </c>
      <c r="C1369" s="38">
        <v>1.83</v>
      </c>
    </row>
    <row r="1370" spans="1:3" ht="49.5" customHeight="1">
      <c r="A1370" s="19" t="s">
        <v>17784</v>
      </c>
      <c r="B1370" s="18" t="s">
        <v>20019</v>
      </c>
      <c r="C1370" s="38">
        <v>1.67</v>
      </c>
    </row>
    <row r="1371" spans="1:3" ht="49.5" customHeight="1">
      <c r="A1371" s="19" t="s">
        <v>14333</v>
      </c>
      <c r="B1371" s="18" t="s">
        <v>20019</v>
      </c>
      <c r="C1371" s="38">
        <v>0.57999999999999996</v>
      </c>
    </row>
    <row r="1372" spans="1:3" ht="49.5" customHeight="1">
      <c r="A1372" s="19" t="s">
        <v>17712</v>
      </c>
      <c r="B1372" s="18" t="s">
        <v>20019</v>
      </c>
      <c r="C1372" s="38">
        <v>1.29</v>
      </c>
    </row>
    <row r="1373" spans="1:3" ht="49.5" customHeight="1">
      <c r="A1373" s="19" t="s">
        <v>15022</v>
      </c>
      <c r="B1373" s="18" t="s">
        <v>20112</v>
      </c>
      <c r="C1373" s="38">
        <v>1.75</v>
      </c>
    </row>
    <row r="1374" spans="1:3" ht="49.5" customHeight="1">
      <c r="A1374" s="19" t="s">
        <v>17111</v>
      </c>
      <c r="B1374" s="18" t="s">
        <v>20112</v>
      </c>
      <c r="C1374" s="38">
        <v>4.66</v>
      </c>
    </row>
    <row r="1375" spans="1:3" ht="49.5" customHeight="1">
      <c r="A1375" s="19" t="s">
        <v>18925</v>
      </c>
      <c r="B1375" s="18" t="s">
        <v>20065</v>
      </c>
      <c r="C1375" s="38">
        <v>134.86000000000001</v>
      </c>
    </row>
    <row r="1376" spans="1:3" ht="49.5" customHeight="1">
      <c r="A1376" s="19" t="s">
        <v>18926</v>
      </c>
      <c r="B1376" s="18" t="s">
        <v>20065</v>
      </c>
      <c r="C1376" s="38">
        <v>134.86000000000001</v>
      </c>
    </row>
    <row r="1377" spans="1:3" ht="49.5" customHeight="1">
      <c r="A1377" s="19" t="s">
        <v>21259</v>
      </c>
      <c r="B1377" s="18" t="s">
        <v>20112</v>
      </c>
      <c r="C1377" s="38">
        <v>7.32</v>
      </c>
    </row>
    <row r="1378" spans="1:3" ht="49.5" customHeight="1">
      <c r="A1378" s="19" t="s">
        <v>19749</v>
      </c>
      <c r="B1378" s="18" t="s">
        <v>20112</v>
      </c>
      <c r="C1378" s="38">
        <v>2.44</v>
      </c>
    </row>
    <row r="1379" spans="1:3" ht="49.5" customHeight="1">
      <c r="A1379" s="19" t="s">
        <v>19750</v>
      </c>
      <c r="B1379" s="18" t="s">
        <v>20112</v>
      </c>
      <c r="C1379" s="38">
        <v>1.92</v>
      </c>
    </row>
    <row r="1380" spans="1:3" ht="49.5" customHeight="1">
      <c r="A1380" s="19" t="s">
        <v>20868</v>
      </c>
      <c r="B1380" s="18" t="s">
        <v>20112</v>
      </c>
      <c r="C1380" s="38">
        <v>12.6</v>
      </c>
    </row>
    <row r="1381" spans="1:3" ht="49.5" customHeight="1">
      <c r="A1381" s="19" t="s">
        <v>19751</v>
      </c>
      <c r="B1381" s="18" t="s">
        <v>20112</v>
      </c>
      <c r="C1381" s="38">
        <v>3.46</v>
      </c>
    </row>
    <row r="1382" spans="1:3" ht="49.5" customHeight="1">
      <c r="A1382" s="19" t="s">
        <v>19752</v>
      </c>
      <c r="B1382" s="18" t="s">
        <v>20112</v>
      </c>
      <c r="C1382" s="38">
        <v>3.05</v>
      </c>
    </row>
    <row r="1383" spans="1:3" ht="49.5" customHeight="1">
      <c r="A1383" s="19" t="s">
        <v>16866</v>
      </c>
      <c r="B1383" s="18" t="s">
        <v>20112</v>
      </c>
      <c r="C1383" s="38">
        <v>4.83</v>
      </c>
    </row>
    <row r="1384" spans="1:3" ht="49.5" customHeight="1">
      <c r="A1384" s="19" t="s">
        <v>12124</v>
      </c>
      <c r="B1384" s="18" t="s">
        <v>20112</v>
      </c>
      <c r="C1384" s="38">
        <v>10</v>
      </c>
    </row>
    <row r="1385" spans="1:3" ht="49.5" customHeight="1">
      <c r="A1385" s="19" t="s">
        <v>5821</v>
      </c>
      <c r="B1385" s="18" t="s">
        <v>20123</v>
      </c>
      <c r="C1385" s="38">
        <v>3.85</v>
      </c>
    </row>
    <row r="1386" spans="1:3" ht="49.5" customHeight="1">
      <c r="A1386" s="19" t="s">
        <v>5821</v>
      </c>
      <c r="B1386" s="18" t="s">
        <v>20135</v>
      </c>
      <c r="C1386" s="38">
        <v>3.85</v>
      </c>
    </row>
    <row r="1387" spans="1:3" ht="49.5" customHeight="1">
      <c r="A1387" s="19" t="s">
        <v>4385</v>
      </c>
      <c r="B1387" s="18" t="s">
        <v>20135</v>
      </c>
      <c r="C1387" s="38">
        <v>13.5</v>
      </c>
    </row>
    <row r="1388" spans="1:3" ht="49.5" customHeight="1">
      <c r="A1388" s="19" t="s">
        <v>7343</v>
      </c>
      <c r="B1388" s="18" t="s">
        <v>20123</v>
      </c>
      <c r="C1388" s="38">
        <v>6.36</v>
      </c>
    </row>
    <row r="1389" spans="1:3" ht="49.5" customHeight="1">
      <c r="A1389" s="19" t="s">
        <v>7343</v>
      </c>
      <c r="B1389" s="18" t="s">
        <v>20135</v>
      </c>
      <c r="C1389" s="38">
        <v>6.36</v>
      </c>
    </row>
    <row r="1390" spans="1:3" ht="49.5" customHeight="1">
      <c r="A1390" s="19" t="s">
        <v>5822</v>
      </c>
      <c r="B1390" s="18" t="s">
        <v>20135</v>
      </c>
      <c r="C1390" s="38">
        <v>13.5</v>
      </c>
    </row>
    <row r="1391" spans="1:3" ht="49.5" customHeight="1">
      <c r="A1391" s="19" t="s">
        <v>5823</v>
      </c>
      <c r="B1391" s="18" t="s">
        <v>20135</v>
      </c>
      <c r="C1391" s="38">
        <v>7.59</v>
      </c>
    </row>
    <row r="1392" spans="1:3" ht="49.5" customHeight="1">
      <c r="A1392" s="19" t="s">
        <v>5824</v>
      </c>
      <c r="B1392" s="18" t="s">
        <v>20135</v>
      </c>
      <c r="C1392" s="38">
        <v>13.5</v>
      </c>
    </row>
    <row r="1393" spans="1:3" ht="49.5" customHeight="1">
      <c r="A1393" s="19" t="s">
        <v>12025</v>
      </c>
      <c r="B1393" s="18" t="s">
        <v>20045</v>
      </c>
      <c r="C1393" s="38">
        <v>2.89</v>
      </c>
    </row>
    <row r="1394" spans="1:3" ht="49.5" customHeight="1">
      <c r="A1394" s="19" t="s">
        <v>8677</v>
      </c>
      <c r="B1394" s="18" t="s">
        <v>19981</v>
      </c>
      <c r="C1394" s="38">
        <v>6.98</v>
      </c>
    </row>
    <row r="1395" spans="1:3" ht="49.5" customHeight="1">
      <c r="A1395" s="19" t="s">
        <v>10068</v>
      </c>
      <c r="B1395" s="18" t="s">
        <v>19965</v>
      </c>
      <c r="C1395" s="38">
        <v>616</v>
      </c>
    </row>
    <row r="1396" spans="1:3" ht="49.5" customHeight="1">
      <c r="A1396" s="19" t="s">
        <v>22391</v>
      </c>
      <c r="B1396" s="18" t="s">
        <v>19995</v>
      </c>
      <c r="C1396" s="38">
        <v>3.24</v>
      </c>
    </row>
    <row r="1397" spans="1:3" ht="49.5" customHeight="1">
      <c r="A1397" s="19" t="s">
        <v>12918</v>
      </c>
      <c r="B1397" s="18" t="s">
        <v>19995</v>
      </c>
      <c r="C1397" s="38">
        <v>9.19</v>
      </c>
    </row>
    <row r="1398" spans="1:3" ht="49.5" customHeight="1">
      <c r="A1398" s="19" t="s">
        <v>12919</v>
      </c>
      <c r="B1398" s="18" t="s">
        <v>19995</v>
      </c>
      <c r="C1398" s="38">
        <v>32.770000000000003</v>
      </c>
    </row>
    <row r="1399" spans="1:3" ht="49.5" customHeight="1">
      <c r="A1399" s="19" t="s">
        <v>12920</v>
      </c>
      <c r="B1399" s="18" t="s">
        <v>19995</v>
      </c>
      <c r="C1399" s="38">
        <v>7.73</v>
      </c>
    </row>
    <row r="1400" spans="1:3" ht="49.5" customHeight="1">
      <c r="A1400" s="19" t="s">
        <v>12921</v>
      </c>
      <c r="B1400" s="18" t="s">
        <v>19995</v>
      </c>
      <c r="C1400" s="38">
        <v>9.6</v>
      </c>
    </row>
    <row r="1401" spans="1:3" ht="49.5" customHeight="1">
      <c r="A1401" s="19" t="s">
        <v>11823</v>
      </c>
      <c r="B1401" s="18" t="s">
        <v>20051</v>
      </c>
      <c r="C1401" s="38">
        <v>3.28</v>
      </c>
    </row>
    <row r="1402" spans="1:3" ht="49.5" customHeight="1">
      <c r="A1402" s="19" t="s">
        <v>11824</v>
      </c>
      <c r="B1402" s="18" t="s">
        <v>20051</v>
      </c>
      <c r="C1402" s="38">
        <v>5.68</v>
      </c>
    </row>
    <row r="1403" spans="1:3" ht="49.5" customHeight="1">
      <c r="A1403" s="19" t="s">
        <v>106</v>
      </c>
      <c r="B1403" s="18" t="s">
        <v>20034</v>
      </c>
      <c r="C1403" s="38">
        <v>2.2799999999999998</v>
      </c>
    </row>
    <row r="1404" spans="1:3" ht="49.5" customHeight="1">
      <c r="A1404" s="19" t="s">
        <v>104</v>
      </c>
      <c r="B1404" s="18" t="s">
        <v>20034</v>
      </c>
      <c r="C1404" s="38">
        <v>3.53</v>
      </c>
    </row>
    <row r="1405" spans="1:3" ht="49.5" customHeight="1">
      <c r="A1405" s="19" t="s">
        <v>15505</v>
      </c>
      <c r="B1405" s="18" t="s">
        <v>20034</v>
      </c>
      <c r="C1405" s="38">
        <v>4.33</v>
      </c>
    </row>
    <row r="1406" spans="1:3" ht="49.5" customHeight="1">
      <c r="A1406" s="19" t="s">
        <v>15506</v>
      </c>
      <c r="B1406" s="18" t="s">
        <v>20034</v>
      </c>
      <c r="C1406" s="38">
        <v>3.81</v>
      </c>
    </row>
    <row r="1407" spans="1:3" ht="49.5" customHeight="1">
      <c r="A1407" s="19" t="s">
        <v>5386</v>
      </c>
      <c r="B1407" s="18" t="s">
        <v>20103</v>
      </c>
      <c r="C1407" s="38">
        <v>6.71</v>
      </c>
    </row>
    <row r="1408" spans="1:3" ht="49.5" customHeight="1">
      <c r="A1408" s="19" t="s">
        <v>5384</v>
      </c>
      <c r="B1408" s="18" t="s">
        <v>20103</v>
      </c>
      <c r="C1408" s="38">
        <v>21.56</v>
      </c>
    </row>
    <row r="1409" spans="1:3" ht="49.5" customHeight="1">
      <c r="A1409" s="19" t="s">
        <v>5384</v>
      </c>
      <c r="B1409" s="18" t="s">
        <v>20012</v>
      </c>
      <c r="C1409" s="38">
        <v>21.56</v>
      </c>
    </row>
    <row r="1410" spans="1:3" ht="49.5" customHeight="1">
      <c r="A1410" s="19" t="s">
        <v>18762</v>
      </c>
      <c r="B1410" s="18" t="s">
        <v>20012</v>
      </c>
      <c r="C1410" s="38">
        <v>6.71</v>
      </c>
    </row>
    <row r="1411" spans="1:3" ht="49.5" customHeight="1">
      <c r="A1411" s="19" t="s">
        <v>5387</v>
      </c>
      <c r="B1411" s="18" t="s">
        <v>20103</v>
      </c>
      <c r="C1411" s="18">
        <v>4.41</v>
      </c>
    </row>
    <row r="1412" spans="1:3" ht="49.5" customHeight="1">
      <c r="A1412" s="19" t="s">
        <v>5387</v>
      </c>
      <c r="B1412" s="18" t="s">
        <v>20012</v>
      </c>
      <c r="C1412" s="18">
        <v>4.41</v>
      </c>
    </row>
    <row r="1413" spans="1:3" ht="49.5" customHeight="1">
      <c r="A1413" s="19" t="s">
        <v>18763</v>
      </c>
      <c r="B1413" s="18" t="s">
        <v>20012</v>
      </c>
      <c r="C1413" s="38">
        <v>14.17</v>
      </c>
    </row>
    <row r="1414" spans="1:3" ht="49.5" customHeight="1">
      <c r="A1414" s="19" t="s">
        <v>5389</v>
      </c>
      <c r="B1414" s="18" t="s">
        <v>20012</v>
      </c>
      <c r="C1414" s="38">
        <v>7.24</v>
      </c>
    </row>
    <row r="1415" spans="1:3" ht="49.5" customHeight="1">
      <c r="A1415" s="19" t="s">
        <v>5389</v>
      </c>
      <c r="B1415" s="18" t="s">
        <v>20103</v>
      </c>
      <c r="C1415" s="38">
        <v>7.24</v>
      </c>
    </row>
    <row r="1416" spans="1:3" ht="49.5" customHeight="1">
      <c r="A1416" s="19" t="s">
        <v>5388</v>
      </c>
      <c r="B1416" s="18" t="s">
        <v>20103</v>
      </c>
      <c r="C1416" s="38">
        <v>13.5</v>
      </c>
    </row>
    <row r="1417" spans="1:3" ht="49.5" customHeight="1">
      <c r="A1417" s="19" t="s">
        <v>5388</v>
      </c>
      <c r="B1417" s="18" t="s">
        <v>20012</v>
      </c>
      <c r="C1417" s="38">
        <v>13.5</v>
      </c>
    </row>
    <row r="1418" spans="1:3" ht="49.5" customHeight="1">
      <c r="A1418" s="19" t="s">
        <v>21290</v>
      </c>
      <c r="B1418" s="18" t="s">
        <v>20020</v>
      </c>
      <c r="C1418" s="38">
        <v>371.98</v>
      </c>
    </row>
    <row r="1419" spans="1:3" ht="49.5" customHeight="1">
      <c r="A1419" s="19" t="s">
        <v>7879</v>
      </c>
      <c r="B1419" s="18" t="s">
        <v>20047</v>
      </c>
      <c r="C1419" s="38">
        <v>8</v>
      </c>
    </row>
    <row r="1420" spans="1:3" ht="49.5" customHeight="1">
      <c r="A1420" s="19" t="s">
        <v>21336</v>
      </c>
      <c r="B1420" s="18" t="s">
        <v>20051</v>
      </c>
      <c r="C1420" s="38">
        <v>18.03</v>
      </c>
    </row>
    <row r="1421" spans="1:3" ht="49.5" customHeight="1">
      <c r="A1421" s="19" t="s">
        <v>1129</v>
      </c>
      <c r="B1421" s="18" t="s">
        <v>20113</v>
      </c>
      <c r="C1421" s="38">
        <v>18.03</v>
      </c>
    </row>
    <row r="1422" spans="1:3" ht="49.5" customHeight="1">
      <c r="A1422" s="19" t="s">
        <v>7511</v>
      </c>
      <c r="B1422" s="18" t="s">
        <v>20051</v>
      </c>
      <c r="C1422" s="38">
        <v>371.98</v>
      </c>
    </row>
    <row r="1423" spans="1:3" ht="49.5" customHeight="1">
      <c r="A1423" s="19" t="s">
        <v>7529</v>
      </c>
      <c r="B1423" s="18" t="s">
        <v>19983</v>
      </c>
      <c r="C1423" s="38">
        <v>3.6</v>
      </c>
    </row>
    <row r="1424" spans="1:3" ht="49.5" customHeight="1">
      <c r="A1424" s="19" t="s">
        <v>17498</v>
      </c>
      <c r="B1424" s="18" t="s">
        <v>20150</v>
      </c>
      <c r="C1424" s="38">
        <v>11.9</v>
      </c>
    </row>
    <row r="1425" spans="1:3" ht="49.5" customHeight="1">
      <c r="A1425" s="19" t="s">
        <v>20898</v>
      </c>
      <c r="B1425" s="18" t="s">
        <v>20022</v>
      </c>
      <c r="C1425" s="38">
        <v>1.81</v>
      </c>
    </row>
    <row r="1426" spans="1:3" ht="49.5" customHeight="1">
      <c r="A1426" s="19" t="s">
        <v>20931</v>
      </c>
      <c r="B1426" s="18" t="s">
        <v>20022</v>
      </c>
      <c r="C1426" s="38">
        <v>3.86</v>
      </c>
    </row>
    <row r="1427" spans="1:3" ht="49.5" customHeight="1">
      <c r="A1427" s="19" t="s">
        <v>20873</v>
      </c>
      <c r="B1427" s="18" t="s">
        <v>20022</v>
      </c>
      <c r="C1427" s="38">
        <v>3.6</v>
      </c>
    </row>
    <row r="1428" spans="1:3" ht="49.5" customHeight="1">
      <c r="A1428" s="19" t="s">
        <v>20743</v>
      </c>
      <c r="B1428" s="18" t="s">
        <v>20022</v>
      </c>
      <c r="C1428" s="38">
        <v>3.6</v>
      </c>
    </row>
    <row r="1429" spans="1:3" ht="49.5" customHeight="1">
      <c r="A1429" s="19" t="s">
        <v>20385</v>
      </c>
      <c r="B1429" s="18" t="s">
        <v>20057</v>
      </c>
      <c r="C1429" s="38">
        <v>4.99</v>
      </c>
    </row>
    <row r="1430" spans="1:3" ht="49.5" customHeight="1">
      <c r="A1430" s="19" t="s">
        <v>21404</v>
      </c>
      <c r="B1430" s="18" t="s">
        <v>20074</v>
      </c>
      <c r="C1430" s="38">
        <v>371.98</v>
      </c>
    </row>
    <row r="1431" spans="1:3" ht="49.5" customHeight="1">
      <c r="A1431" s="19" t="s">
        <v>5614</v>
      </c>
      <c r="B1431" s="18" t="s">
        <v>20051</v>
      </c>
      <c r="C1431" s="38">
        <v>149.83000000000001</v>
      </c>
    </row>
    <row r="1432" spans="1:3" ht="49.5" customHeight="1">
      <c r="A1432" s="19" t="s">
        <v>11041</v>
      </c>
      <c r="B1432" s="18" t="s">
        <v>20051</v>
      </c>
      <c r="C1432" s="38">
        <v>32.4</v>
      </c>
    </row>
    <row r="1433" spans="1:3" ht="49.5" customHeight="1">
      <c r="A1433" s="19" t="s">
        <v>11041</v>
      </c>
      <c r="B1433" s="18" t="s">
        <v>20051</v>
      </c>
      <c r="C1433" s="38">
        <v>32.4</v>
      </c>
    </row>
    <row r="1434" spans="1:3" ht="49.5" customHeight="1">
      <c r="A1434" s="19" t="s">
        <v>5795</v>
      </c>
      <c r="B1434" s="18" t="s">
        <v>20196</v>
      </c>
      <c r="C1434" s="38">
        <v>3.85</v>
      </c>
    </row>
    <row r="1435" spans="1:3" ht="49.5" customHeight="1">
      <c r="A1435" s="19" t="s">
        <v>5796</v>
      </c>
      <c r="B1435" s="18" t="s">
        <v>20196</v>
      </c>
      <c r="C1435" s="38">
        <v>6.36</v>
      </c>
    </row>
    <row r="1436" spans="1:3" ht="49.5" customHeight="1">
      <c r="A1436" s="19" t="s">
        <v>5797</v>
      </c>
      <c r="B1436" s="18" t="s">
        <v>20196</v>
      </c>
      <c r="C1436" s="38">
        <v>7.59</v>
      </c>
    </row>
    <row r="1437" spans="1:3" ht="49.5" customHeight="1">
      <c r="A1437" s="19" t="s">
        <v>5794</v>
      </c>
      <c r="B1437" s="18" t="s">
        <v>20196</v>
      </c>
      <c r="C1437" s="38">
        <v>9.65</v>
      </c>
    </row>
    <row r="1438" spans="1:3" ht="49.5" customHeight="1">
      <c r="A1438" s="19" t="s">
        <v>14642</v>
      </c>
      <c r="B1438" s="18" t="s">
        <v>19995</v>
      </c>
      <c r="C1438" s="38">
        <v>1.81</v>
      </c>
    </row>
    <row r="1439" spans="1:3" ht="49.5" customHeight="1">
      <c r="A1439" s="19" t="s">
        <v>12298</v>
      </c>
      <c r="B1439" s="18" t="s">
        <v>20072</v>
      </c>
      <c r="C1439" s="38">
        <v>32.4</v>
      </c>
    </row>
    <row r="1440" spans="1:3" ht="49.5" customHeight="1">
      <c r="A1440" s="19" t="s">
        <v>17045</v>
      </c>
      <c r="B1440" s="18" t="s">
        <v>20065</v>
      </c>
      <c r="C1440" s="38">
        <v>32.4</v>
      </c>
    </row>
    <row r="1441" spans="1:3" ht="49.5" customHeight="1">
      <c r="A1441" s="19" t="s">
        <v>3398</v>
      </c>
      <c r="B1441" s="18" t="s">
        <v>19977</v>
      </c>
      <c r="C1441" s="38">
        <v>1.81</v>
      </c>
    </row>
    <row r="1442" spans="1:3" ht="49.5" customHeight="1">
      <c r="A1442" s="19" t="s">
        <v>17736</v>
      </c>
      <c r="B1442" s="18" t="s">
        <v>19977</v>
      </c>
      <c r="C1442" s="38">
        <v>3.86</v>
      </c>
    </row>
    <row r="1443" spans="1:3" ht="49.5" customHeight="1">
      <c r="A1443" s="19" t="s">
        <v>20782</v>
      </c>
      <c r="B1443" s="18" t="s">
        <v>19977</v>
      </c>
      <c r="C1443" s="38">
        <v>3.6</v>
      </c>
    </row>
    <row r="1444" spans="1:3" ht="49.5" customHeight="1">
      <c r="A1444" s="19" t="s">
        <v>7531</v>
      </c>
      <c r="B1444" s="18" t="s">
        <v>19977</v>
      </c>
      <c r="C1444" s="38">
        <v>3.6</v>
      </c>
    </row>
    <row r="1445" spans="1:3" ht="49.5" customHeight="1">
      <c r="A1445" s="19" t="s">
        <v>22453</v>
      </c>
      <c r="B1445" s="18" t="s">
        <v>19977</v>
      </c>
      <c r="C1445" s="38">
        <v>5.1100000000000003</v>
      </c>
    </row>
    <row r="1446" spans="1:3" ht="49.5" customHeight="1">
      <c r="A1446" s="19" t="s">
        <v>20777</v>
      </c>
      <c r="B1446" s="18" t="s">
        <v>20020</v>
      </c>
      <c r="C1446" s="38">
        <v>3.6</v>
      </c>
    </row>
    <row r="1447" spans="1:3" ht="49.5" customHeight="1">
      <c r="A1447" s="19" t="s">
        <v>15816</v>
      </c>
      <c r="B1447" s="18" t="s">
        <v>20020</v>
      </c>
      <c r="C1447" s="38">
        <v>3.21</v>
      </c>
    </row>
    <row r="1448" spans="1:3" ht="49.5" customHeight="1">
      <c r="A1448" s="19" t="s">
        <v>20945</v>
      </c>
      <c r="B1448" s="18" t="s">
        <v>20020</v>
      </c>
      <c r="C1448" s="38">
        <v>3.86</v>
      </c>
    </row>
    <row r="1449" spans="1:3" ht="49.5" customHeight="1">
      <c r="A1449" s="19" t="s">
        <v>18397</v>
      </c>
      <c r="B1449" s="18" t="s">
        <v>20014</v>
      </c>
      <c r="C1449" s="38">
        <v>28.34</v>
      </c>
    </row>
    <row r="1450" spans="1:3" ht="49.5" customHeight="1">
      <c r="A1450" s="19" t="s">
        <v>18398</v>
      </c>
      <c r="B1450" s="18" t="s">
        <v>20014</v>
      </c>
      <c r="C1450" s="38">
        <v>21.85</v>
      </c>
    </row>
    <row r="1451" spans="1:3" ht="49.5" customHeight="1">
      <c r="A1451" s="19" t="s">
        <v>18399</v>
      </c>
      <c r="B1451" s="18" t="s">
        <v>20014</v>
      </c>
      <c r="C1451" s="38">
        <v>35.42</v>
      </c>
    </row>
    <row r="1452" spans="1:3" ht="49.5" customHeight="1">
      <c r="A1452" s="19" t="s">
        <v>18400</v>
      </c>
      <c r="B1452" s="18" t="s">
        <v>20014</v>
      </c>
      <c r="C1452" s="38">
        <v>27.32</v>
      </c>
    </row>
    <row r="1453" spans="1:3" ht="49.5" customHeight="1">
      <c r="A1453" s="19" t="s">
        <v>7872</v>
      </c>
      <c r="B1453" s="18" t="s">
        <v>20047</v>
      </c>
      <c r="C1453" s="37">
        <v>3.39</v>
      </c>
    </row>
    <row r="1454" spans="1:3" ht="49.5" customHeight="1">
      <c r="A1454" s="19" t="s">
        <v>6683</v>
      </c>
      <c r="B1454" s="18" t="s">
        <v>20119</v>
      </c>
      <c r="C1454" s="38">
        <v>10.25</v>
      </c>
    </row>
    <row r="1455" spans="1:3" ht="49.5" customHeight="1">
      <c r="A1455" s="19" t="s">
        <v>13276</v>
      </c>
      <c r="B1455" s="18" t="s">
        <v>20062</v>
      </c>
      <c r="C1455" s="38">
        <v>1.81</v>
      </c>
    </row>
    <row r="1456" spans="1:3" ht="49.5" customHeight="1">
      <c r="A1456" s="19" t="s">
        <v>13277</v>
      </c>
      <c r="B1456" s="18" t="s">
        <v>20062</v>
      </c>
      <c r="C1456" s="38">
        <v>3.86</v>
      </c>
    </row>
    <row r="1457" spans="1:3" ht="49.5" customHeight="1">
      <c r="A1457" s="19" t="s">
        <v>7536</v>
      </c>
      <c r="B1457" s="18" t="s">
        <v>20062</v>
      </c>
      <c r="C1457" s="38">
        <v>3.6</v>
      </c>
    </row>
    <row r="1458" spans="1:3" ht="49.5" customHeight="1">
      <c r="A1458" s="19" t="s">
        <v>15817</v>
      </c>
      <c r="B1458" s="18" t="s">
        <v>20049</v>
      </c>
      <c r="C1458" s="38">
        <v>3.88</v>
      </c>
    </row>
    <row r="1459" spans="1:3" ht="49.5" customHeight="1">
      <c r="A1459" s="19" t="s">
        <v>12553</v>
      </c>
      <c r="B1459" s="18" t="s">
        <v>20076</v>
      </c>
      <c r="C1459" s="38">
        <v>2.8</v>
      </c>
    </row>
    <row r="1460" spans="1:3" ht="49.5" customHeight="1">
      <c r="A1460" s="19" t="s">
        <v>12554</v>
      </c>
      <c r="B1460" s="18" t="s">
        <v>20076</v>
      </c>
      <c r="C1460" s="38">
        <v>3.38</v>
      </c>
    </row>
    <row r="1461" spans="1:3" ht="49.5" customHeight="1">
      <c r="A1461" s="19" t="s">
        <v>21057</v>
      </c>
      <c r="B1461" s="18" t="s">
        <v>20076</v>
      </c>
      <c r="C1461" s="38">
        <v>2.56</v>
      </c>
    </row>
    <row r="1462" spans="1:3" ht="49.5" customHeight="1">
      <c r="A1462" s="19" t="s">
        <v>21473</v>
      </c>
      <c r="B1462" s="18" t="s">
        <v>20151</v>
      </c>
      <c r="C1462" s="38">
        <v>6.28</v>
      </c>
    </row>
    <row r="1463" spans="1:3" ht="49.5" customHeight="1">
      <c r="A1463" s="19" t="s">
        <v>15608</v>
      </c>
      <c r="B1463" s="18" t="s">
        <v>20151</v>
      </c>
      <c r="C1463" s="38">
        <v>6.19</v>
      </c>
    </row>
    <row r="1464" spans="1:3" ht="49.5" customHeight="1">
      <c r="A1464" s="19" t="s">
        <v>15609</v>
      </c>
      <c r="B1464" s="18" t="s">
        <v>20151</v>
      </c>
      <c r="C1464" s="38">
        <v>7.97</v>
      </c>
    </row>
    <row r="1465" spans="1:3" ht="49.5" customHeight="1">
      <c r="A1465" s="19" t="s">
        <v>5571</v>
      </c>
      <c r="B1465" s="18" t="s">
        <v>20136</v>
      </c>
      <c r="C1465" s="38">
        <v>4.1399999999999997</v>
      </c>
    </row>
    <row r="1466" spans="1:3" ht="49.5" customHeight="1">
      <c r="A1466" s="19" t="s">
        <v>16441</v>
      </c>
      <c r="B1466" s="18" t="s">
        <v>20032</v>
      </c>
      <c r="C1466" s="18">
        <v>9.33</v>
      </c>
    </row>
    <row r="1467" spans="1:3" ht="49.5" customHeight="1">
      <c r="A1467" s="19" t="s">
        <v>19620</v>
      </c>
      <c r="B1467" s="18" t="s">
        <v>19995</v>
      </c>
      <c r="C1467" s="38">
        <v>99.32</v>
      </c>
    </row>
    <row r="1468" spans="1:3" ht="49.5" customHeight="1">
      <c r="A1468" s="19" t="s">
        <v>19621</v>
      </c>
      <c r="B1468" s="18" t="s">
        <v>19995</v>
      </c>
      <c r="C1468" s="38">
        <v>99.32</v>
      </c>
    </row>
    <row r="1469" spans="1:3" ht="49.5" customHeight="1">
      <c r="A1469" s="19" t="s">
        <v>20496</v>
      </c>
      <c r="B1469" s="18" t="s">
        <v>20058</v>
      </c>
      <c r="C1469" s="38">
        <v>5.92</v>
      </c>
    </row>
    <row r="1470" spans="1:3" ht="49.5" customHeight="1">
      <c r="A1470" s="19" t="s">
        <v>20784</v>
      </c>
      <c r="B1470" s="18" t="s">
        <v>20058</v>
      </c>
      <c r="C1470" s="38">
        <v>3.39</v>
      </c>
    </row>
    <row r="1471" spans="1:3" ht="49.5" customHeight="1">
      <c r="A1471" s="19" t="s">
        <v>20749</v>
      </c>
      <c r="B1471" s="18" t="s">
        <v>19977</v>
      </c>
      <c r="C1471" s="38">
        <v>3.04</v>
      </c>
    </row>
    <row r="1472" spans="1:3" ht="49.5" customHeight="1">
      <c r="A1472" s="19" t="s">
        <v>3350</v>
      </c>
      <c r="B1472" s="18" t="s">
        <v>19977</v>
      </c>
      <c r="C1472" s="38">
        <v>4.3499999999999996</v>
      </c>
    </row>
    <row r="1473" spans="1:3" ht="49.5" customHeight="1">
      <c r="A1473" s="19" t="s">
        <v>12767</v>
      </c>
      <c r="B1473" s="18" t="s">
        <v>19977</v>
      </c>
      <c r="C1473" s="38">
        <v>0.76</v>
      </c>
    </row>
    <row r="1474" spans="1:3" ht="49.5" customHeight="1">
      <c r="A1474" s="19" t="s">
        <v>3361</v>
      </c>
      <c r="B1474" s="18" t="s">
        <v>19977</v>
      </c>
      <c r="C1474" s="38">
        <v>5.6</v>
      </c>
    </row>
    <row r="1475" spans="1:3" ht="49.5" customHeight="1">
      <c r="A1475" s="19" t="s">
        <v>14835</v>
      </c>
      <c r="B1475" s="18" t="s">
        <v>19981</v>
      </c>
      <c r="C1475" s="38">
        <v>5.92</v>
      </c>
    </row>
    <row r="1476" spans="1:3" ht="49.5" customHeight="1">
      <c r="A1476" s="19" t="s">
        <v>14836</v>
      </c>
      <c r="B1476" s="18" t="s">
        <v>19981</v>
      </c>
      <c r="C1476" s="38">
        <v>3.39</v>
      </c>
    </row>
    <row r="1477" spans="1:3" ht="49.5" customHeight="1">
      <c r="A1477" s="19" t="s">
        <v>11068</v>
      </c>
      <c r="B1477" s="18" t="s">
        <v>19984</v>
      </c>
      <c r="C1477" s="38">
        <v>14.11</v>
      </c>
    </row>
    <row r="1478" spans="1:3" ht="49.5" customHeight="1">
      <c r="A1478" s="19" t="s">
        <v>11070</v>
      </c>
      <c r="B1478" s="18" t="s">
        <v>19984</v>
      </c>
      <c r="C1478" s="18">
        <v>26.45</v>
      </c>
    </row>
    <row r="1479" spans="1:3" ht="49.5" customHeight="1">
      <c r="A1479" s="19" t="s">
        <v>21474</v>
      </c>
      <c r="B1479" s="18" t="s">
        <v>20020</v>
      </c>
      <c r="C1479" s="38">
        <v>2.94</v>
      </c>
    </row>
    <row r="1480" spans="1:3" ht="49.5" customHeight="1">
      <c r="A1480" s="19" t="s">
        <v>15820</v>
      </c>
      <c r="B1480" s="18" t="s">
        <v>20020</v>
      </c>
      <c r="C1480" s="38">
        <v>4.7</v>
      </c>
    </row>
    <row r="1481" spans="1:3" ht="49.5" customHeight="1">
      <c r="A1481" s="19" t="s">
        <v>5485</v>
      </c>
      <c r="B1481" s="18" t="s">
        <v>20012</v>
      </c>
      <c r="C1481" s="38">
        <v>3.46</v>
      </c>
    </row>
    <row r="1482" spans="1:3" ht="49.5" customHeight="1">
      <c r="A1482" s="19" t="s">
        <v>14837</v>
      </c>
      <c r="B1482" s="18" t="s">
        <v>19995</v>
      </c>
      <c r="C1482" s="38">
        <v>3.39</v>
      </c>
    </row>
    <row r="1483" spans="1:3" ht="49.5" customHeight="1">
      <c r="A1483" s="19" t="s">
        <v>18567</v>
      </c>
      <c r="B1483" s="18" t="s">
        <v>20000</v>
      </c>
      <c r="C1483" s="38">
        <v>3.63</v>
      </c>
    </row>
    <row r="1484" spans="1:3" ht="49.5" customHeight="1">
      <c r="A1484" s="19" t="s">
        <v>18568</v>
      </c>
      <c r="B1484" s="18" t="s">
        <v>20000</v>
      </c>
      <c r="C1484" s="38">
        <v>4.3499999999999996</v>
      </c>
    </row>
    <row r="1485" spans="1:3" ht="49.5" customHeight="1">
      <c r="A1485" s="19" t="s">
        <v>15421</v>
      </c>
      <c r="B1485" s="18" t="s">
        <v>19968</v>
      </c>
      <c r="C1485" s="38">
        <v>14.94</v>
      </c>
    </row>
    <row r="1486" spans="1:3" ht="49.5" customHeight="1">
      <c r="A1486" s="19" t="s">
        <v>15422</v>
      </c>
      <c r="B1486" s="18" t="s">
        <v>19968</v>
      </c>
      <c r="C1486" s="38">
        <v>17.52</v>
      </c>
    </row>
    <row r="1487" spans="1:3" ht="49.5" customHeight="1">
      <c r="A1487" s="19" t="s">
        <v>15423</v>
      </c>
      <c r="B1487" s="18" t="s">
        <v>19968</v>
      </c>
      <c r="C1487" s="38">
        <v>14.94</v>
      </c>
    </row>
    <row r="1488" spans="1:3" ht="49.5" customHeight="1">
      <c r="A1488" s="19" t="s">
        <v>15424</v>
      </c>
      <c r="B1488" s="18" t="s">
        <v>19968</v>
      </c>
      <c r="C1488" s="38">
        <v>17.52</v>
      </c>
    </row>
    <row r="1489" spans="1:3" ht="49.5" customHeight="1">
      <c r="A1489" s="19" t="s">
        <v>15425</v>
      </c>
      <c r="B1489" s="18" t="s">
        <v>19968</v>
      </c>
      <c r="C1489" s="38">
        <v>14.94</v>
      </c>
    </row>
    <row r="1490" spans="1:3" ht="49.5" customHeight="1">
      <c r="A1490" s="19" t="s">
        <v>15426</v>
      </c>
      <c r="B1490" s="18" t="s">
        <v>19968</v>
      </c>
      <c r="C1490" s="38">
        <v>17.52</v>
      </c>
    </row>
    <row r="1491" spans="1:3" ht="49.5" customHeight="1">
      <c r="A1491" s="19" t="s">
        <v>15427</v>
      </c>
      <c r="B1491" s="18" t="s">
        <v>19968</v>
      </c>
      <c r="C1491" s="38">
        <v>14.94</v>
      </c>
    </row>
    <row r="1492" spans="1:3" ht="49.5" customHeight="1">
      <c r="A1492" s="19" t="s">
        <v>15428</v>
      </c>
      <c r="B1492" s="18" t="s">
        <v>19968</v>
      </c>
      <c r="C1492" s="38">
        <v>17.52</v>
      </c>
    </row>
    <row r="1493" spans="1:3" ht="49.5" customHeight="1">
      <c r="A1493" s="19" t="s">
        <v>15429</v>
      </c>
      <c r="B1493" s="18" t="s">
        <v>19968</v>
      </c>
      <c r="C1493" s="38">
        <v>14.94</v>
      </c>
    </row>
    <row r="1494" spans="1:3" ht="49.5" customHeight="1">
      <c r="A1494" s="19" t="s">
        <v>15430</v>
      </c>
      <c r="B1494" s="18" t="s">
        <v>19968</v>
      </c>
      <c r="C1494" s="38">
        <v>17.52</v>
      </c>
    </row>
    <row r="1495" spans="1:3" ht="49.5" customHeight="1">
      <c r="A1495" s="19" t="s">
        <v>15431</v>
      </c>
      <c r="B1495" s="18" t="s">
        <v>19968</v>
      </c>
      <c r="C1495" s="38">
        <v>14.94</v>
      </c>
    </row>
    <row r="1496" spans="1:3" ht="49.5" customHeight="1">
      <c r="A1496" s="19" t="s">
        <v>15444</v>
      </c>
      <c r="B1496" s="18" t="s">
        <v>19968</v>
      </c>
      <c r="C1496" s="38">
        <v>20.6</v>
      </c>
    </row>
    <row r="1497" spans="1:3" ht="49.5" customHeight="1">
      <c r="A1497" s="19" t="s">
        <v>15445</v>
      </c>
      <c r="B1497" s="18" t="s">
        <v>19968</v>
      </c>
      <c r="C1497" s="38">
        <v>20.6</v>
      </c>
    </row>
    <row r="1498" spans="1:3" ht="49.5" customHeight="1">
      <c r="A1498" s="19" t="s">
        <v>15446</v>
      </c>
      <c r="B1498" s="18" t="s">
        <v>19968</v>
      </c>
      <c r="C1498" s="38">
        <v>20.6</v>
      </c>
    </row>
    <row r="1499" spans="1:3" ht="49.5" customHeight="1">
      <c r="A1499" s="19" t="s">
        <v>15447</v>
      </c>
      <c r="B1499" s="18" t="s">
        <v>19968</v>
      </c>
      <c r="C1499" s="38">
        <v>20.6</v>
      </c>
    </row>
    <row r="1500" spans="1:3" ht="49.5" customHeight="1">
      <c r="A1500" s="19" t="s">
        <v>15448</v>
      </c>
      <c r="B1500" s="18" t="s">
        <v>19968</v>
      </c>
      <c r="C1500" s="38">
        <v>20.6</v>
      </c>
    </row>
    <row r="1501" spans="1:3" ht="49.5" customHeight="1">
      <c r="A1501" s="19" t="s">
        <v>15449</v>
      </c>
      <c r="B1501" s="18" t="s">
        <v>19968</v>
      </c>
      <c r="C1501" s="38">
        <v>20.6</v>
      </c>
    </row>
    <row r="1502" spans="1:3" ht="49.5" customHeight="1">
      <c r="A1502" s="19" t="s">
        <v>2828</v>
      </c>
      <c r="B1502" s="18" t="s">
        <v>19968</v>
      </c>
      <c r="C1502" s="38">
        <v>10.5</v>
      </c>
    </row>
    <row r="1503" spans="1:3" ht="49.5" customHeight="1">
      <c r="A1503" s="19" t="s">
        <v>15450</v>
      </c>
      <c r="B1503" s="18" t="s">
        <v>19968</v>
      </c>
      <c r="C1503" s="38">
        <v>35.5</v>
      </c>
    </row>
    <row r="1504" spans="1:3" ht="49.5" customHeight="1">
      <c r="A1504" s="19" t="s">
        <v>2825</v>
      </c>
      <c r="B1504" s="18" t="s">
        <v>19968</v>
      </c>
      <c r="C1504" s="38">
        <v>10.5</v>
      </c>
    </row>
    <row r="1505" spans="1:3" ht="49.5" customHeight="1">
      <c r="A1505" s="19" t="s">
        <v>15451</v>
      </c>
      <c r="B1505" s="18" t="s">
        <v>19968</v>
      </c>
      <c r="C1505" s="38">
        <v>35.5</v>
      </c>
    </row>
    <row r="1506" spans="1:3" ht="49.5" customHeight="1">
      <c r="A1506" s="19" t="s">
        <v>2830</v>
      </c>
      <c r="B1506" s="18" t="s">
        <v>19968</v>
      </c>
      <c r="C1506" s="38">
        <v>10.5</v>
      </c>
    </row>
    <row r="1507" spans="1:3" ht="49.5" customHeight="1">
      <c r="A1507" s="19" t="s">
        <v>15452</v>
      </c>
      <c r="B1507" s="18" t="s">
        <v>19968</v>
      </c>
      <c r="C1507" s="38">
        <v>35.5</v>
      </c>
    </row>
    <row r="1508" spans="1:3" ht="49.5" customHeight="1">
      <c r="A1508" s="19" t="s">
        <v>2827</v>
      </c>
      <c r="B1508" s="18" t="s">
        <v>19968</v>
      </c>
      <c r="C1508" s="38">
        <v>10.5</v>
      </c>
    </row>
    <row r="1509" spans="1:3" ht="49.5" customHeight="1">
      <c r="A1509" s="19" t="s">
        <v>15453</v>
      </c>
      <c r="B1509" s="18" t="s">
        <v>19968</v>
      </c>
      <c r="C1509" s="38">
        <v>35.5</v>
      </c>
    </row>
    <row r="1510" spans="1:3" ht="49.5" customHeight="1">
      <c r="A1510" s="19" t="s">
        <v>2829</v>
      </c>
      <c r="B1510" s="18" t="s">
        <v>19968</v>
      </c>
      <c r="C1510" s="38">
        <v>10.5</v>
      </c>
    </row>
    <row r="1511" spans="1:3" ht="49.5" customHeight="1">
      <c r="A1511" s="19" t="s">
        <v>15454</v>
      </c>
      <c r="B1511" s="18" t="s">
        <v>19968</v>
      </c>
      <c r="C1511" s="38">
        <v>35.5</v>
      </c>
    </row>
    <row r="1512" spans="1:3" ht="49.5" customHeight="1">
      <c r="A1512" s="19" t="s">
        <v>2826</v>
      </c>
      <c r="B1512" s="18" t="s">
        <v>19968</v>
      </c>
      <c r="C1512" s="38">
        <v>10.5</v>
      </c>
    </row>
    <row r="1513" spans="1:3" ht="49.5" customHeight="1">
      <c r="A1513" s="19" t="s">
        <v>15455</v>
      </c>
      <c r="B1513" s="18" t="s">
        <v>19968</v>
      </c>
      <c r="C1513" s="38">
        <v>35.5</v>
      </c>
    </row>
    <row r="1514" spans="1:3" ht="49.5" customHeight="1">
      <c r="A1514" s="19" t="s">
        <v>21475</v>
      </c>
      <c r="B1514" s="18" t="s">
        <v>19972</v>
      </c>
      <c r="C1514" s="38">
        <v>1.6</v>
      </c>
    </row>
    <row r="1515" spans="1:3" ht="49.5" customHeight="1">
      <c r="A1515" s="19" t="s">
        <v>8754</v>
      </c>
      <c r="B1515" s="18" t="s">
        <v>20005</v>
      </c>
      <c r="C1515" s="38">
        <v>134.86000000000001</v>
      </c>
    </row>
    <row r="1516" spans="1:3" ht="49.5" customHeight="1">
      <c r="A1516" s="19" t="s">
        <v>8756</v>
      </c>
      <c r="B1516" s="18" t="s">
        <v>20005</v>
      </c>
      <c r="C1516" s="38">
        <v>134.86000000000001</v>
      </c>
    </row>
    <row r="1517" spans="1:3" ht="49.5" customHeight="1">
      <c r="A1517" s="19" t="s">
        <v>19630</v>
      </c>
      <c r="B1517" s="18" t="s">
        <v>19952</v>
      </c>
      <c r="C1517" s="38">
        <v>134.86000000000001</v>
      </c>
    </row>
    <row r="1518" spans="1:3" ht="49.5" customHeight="1">
      <c r="A1518" s="19" t="s">
        <v>19631</v>
      </c>
      <c r="B1518" s="18" t="s">
        <v>19952</v>
      </c>
      <c r="C1518" s="38">
        <v>134.86000000000001</v>
      </c>
    </row>
    <row r="1519" spans="1:3" ht="49.5" customHeight="1">
      <c r="A1519" s="19" t="s">
        <v>14301</v>
      </c>
      <c r="B1519" s="18" t="s">
        <v>20034</v>
      </c>
      <c r="C1519" s="38">
        <v>3.03</v>
      </c>
    </row>
    <row r="1520" spans="1:3" ht="49.5" customHeight="1">
      <c r="A1520" s="19" t="s">
        <v>14302</v>
      </c>
      <c r="B1520" s="18" t="s">
        <v>20034</v>
      </c>
      <c r="C1520" s="38">
        <v>4.7</v>
      </c>
    </row>
    <row r="1521" spans="1:3" ht="49.5" customHeight="1">
      <c r="A1521" s="19" t="s">
        <v>18500</v>
      </c>
      <c r="B1521" s="18" t="s">
        <v>20113</v>
      </c>
      <c r="C1521" s="38">
        <v>22.69</v>
      </c>
    </row>
    <row r="1522" spans="1:3" ht="49.5" customHeight="1">
      <c r="A1522" s="19" t="s">
        <v>10012</v>
      </c>
      <c r="B1522" s="18" t="s">
        <v>20081</v>
      </c>
      <c r="C1522" s="38">
        <v>39.799999999999997</v>
      </c>
    </row>
    <row r="1523" spans="1:3" ht="49.5" customHeight="1">
      <c r="A1523" s="19" t="s">
        <v>12263</v>
      </c>
      <c r="B1523" s="18" t="s">
        <v>20163</v>
      </c>
      <c r="C1523" s="37">
        <v>42</v>
      </c>
    </row>
    <row r="1524" spans="1:3" ht="49.5" customHeight="1">
      <c r="A1524" s="19" t="s">
        <v>17009</v>
      </c>
      <c r="B1524" s="18" t="s">
        <v>20163</v>
      </c>
      <c r="C1524" s="38">
        <v>34.47</v>
      </c>
    </row>
    <row r="1525" spans="1:3" ht="49.5" customHeight="1">
      <c r="A1525" s="19" t="s">
        <v>16933</v>
      </c>
      <c r="B1525" s="18" t="s">
        <v>20163</v>
      </c>
      <c r="C1525" s="38">
        <v>12.8</v>
      </c>
    </row>
    <row r="1526" spans="1:3" ht="49.5" customHeight="1">
      <c r="A1526" s="19" t="s">
        <v>16934</v>
      </c>
      <c r="B1526" s="18" t="s">
        <v>20163</v>
      </c>
      <c r="C1526" s="38">
        <v>25.6</v>
      </c>
    </row>
    <row r="1527" spans="1:3" ht="49.5" customHeight="1">
      <c r="A1527" s="19" t="s">
        <v>12248</v>
      </c>
      <c r="B1527" s="18" t="s">
        <v>20163</v>
      </c>
      <c r="C1527" s="37">
        <v>39.6</v>
      </c>
    </row>
    <row r="1528" spans="1:3" ht="49.5" customHeight="1">
      <c r="A1528" s="19" t="s">
        <v>21476</v>
      </c>
      <c r="B1528" s="18" t="s">
        <v>20125</v>
      </c>
      <c r="C1528" s="38">
        <v>0.82</v>
      </c>
    </row>
    <row r="1529" spans="1:3" ht="49.5" customHeight="1">
      <c r="A1529" s="19" t="s">
        <v>19691</v>
      </c>
      <c r="B1529" s="18" t="s">
        <v>20070</v>
      </c>
      <c r="C1529" s="38">
        <v>1092.02</v>
      </c>
    </row>
    <row r="1530" spans="1:3" ht="49.5" customHeight="1">
      <c r="A1530" s="19" t="s">
        <v>16922</v>
      </c>
      <c r="B1530" s="18" t="s">
        <v>20113</v>
      </c>
      <c r="C1530" s="38">
        <v>53.38</v>
      </c>
    </row>
    <row r="1531" spans="1:3" ht="49.5" customHeight="1">
      <c r="A1531" s="19" t="s">
        <v>16924</v>
      </c>
      <c r="B1531" s="18" t="s">
        <v>20113</v>
      </c>
      <c r="C1531" s="38">
        <v>80.08</v>
      </c>
    </row>
    <row r="1532" spans="1:3" ht="49.5" customHeight="1">
      <c r="A1532" s="19" t="s">
        <v>16925</v>
      </c>
      <c r="B1532" s="18" t="s">
        <v>20113</v>
      </c>
      <c r="C1532" s="38">
        <v>11.8</v>
      </c>
    </row>
    <row r="1533" spans="1:3" ht="49.5" customHeight="1">
      <c r="A1533" s="19" t="s">
        <v>16927</v>
      </c>
      <c r="B1533" s="18" t="s">
        <v>20113</v>
      </c>
      <c r="C1533" s="38">
        <v>76.72</v>
      </c>
    </row>
    <row r="1534" spans="1:3" ht="49.5" customHeight="1">
      <c r="A1534" s="19" t="s">
        <v>16928</v>
      </c>
      <c r="B1534" s="18" t="s">
        <v>20113</v>
      </c>
      <c r="C1534" s="38">
        <v>35.770000000000003</v>
      </c>
    </row>
    <row r="1535" spans="1:3" ht="49.5" customHeight="1">
      <c r="A1535" s="19" t="s">
        <v>19848</v>
      </c>
      <c r="B1535" s="18" t="s">
        <v>20055</v>
      </c>
      <c r="C1535" s="38">
        <v>6.66</v>
      </c>
    </row>
    <row r="1536" spans="1:3" ht="49.5" customHeight="1">
      <c r="A1536" s="19" t="s">
        <v>11765</v>
      </c>
      <c r="B1536" s="18" t="s">
        <v>20111</v>
      </c>
      <c r="C1536" s="38">
        <v>270.63</v>
      </c>
    </row>
    <row r="1537" spans="1:3" ht="49.5" customHeight="1">
      <c r="A1537" s="19" t="s">
        <v>7606</v>
      </c>
      <c r="B1537" s="18" t="s">
        <v>20039</v>
      </c>
      <c r="C1537" s="38">
        <v>247.42</v>
      </c>
    </row>
    <row r="1538" spans="1:3" ht="49.5" customHeight="1">
      <c r="A1538" s="19" t="s">
        <v>7609</v>
      </c>
      <c r="B1538" s="18" t="s">
        <v>20039</v>
      </c>
      <c r="C1538" s="38">
        <v>61.85</v>
      </c>
    </row>
    <row r="1539" spans="1:3" ht="49.5" customHeight="1">
      <c r="A1539" s="19" t="s">
        <v>16950</v>
      </c>
      <c r="B1539" s="18" t="s">
        <v>20163</v>
      </c>
      <c r="C1539" s="38">
        <v>5.33</v>
      </c>
    </row>
    <row r="1540" spans="1:3" ht="49.5" customHeight="1">
      <c r="A1540" s="19" t="s">
        <v>16951</v>
      </c>
      <c r="B1540" s="18" t="s">
        <v>20163</v>
      </c>
      <c r="C1540" s="18">
        <v>9.1999999999999993</v>
      </c>
    </row>
    <row r="1541" spans="1:3" ht="49.5" customHeight="1">
      <c r="A1541" s="19" t="s">
        <v>12249</v>
      </c>
      <c r="B1541" s="18" t="s">
        <v>20163</v>
      </c>
      <c r="C1541" s="18">
        <v>20.85</v>
      </c>
    </row>
    <row r="1542" spans="1:3" ht="49.5" customHeight="1">
      <c r="A1542" s="19" t="s">
        <v>12250</v>
      </c>
      <c r="B1542" s="18" t="s">
        <v>20163</v>
      </c>
      <c r="C1542" s="18">
        <v>7.73</v>
      </c>
    </row>
    <row r="1543" spans="1:3" ht="49.5" customHeight="1">
      <c r="A1543" s="19" t="s">
        <v>17343</v>
      </c>
      <c r="B1543" s="18" t="s">
        <v>20163</v>
      </c>
      <c r="C1543" s="38">
        <v>9.6199999999999992</v>
      </c>
    </row>
    <row r="1544" spans="1:3" ht="49.5" customHeight="1">
      <c r="A1544" s="19" t="s">
        <v>17344</v>
      </c>
      <c r="B1544" s="18" t="s">
        <v>20163</v>
      </c>
      <c r="C1544" s="18">
        <v>20.41</v>
      </c>
    </row>
    <row r="1545" spans="1:3" ht="49.5" customHeight="1">
      <c r="A1545" s="19" t="s">
        <v>3913</v>
      </c>
      <c r="B1545" s="18" t="s">
        <v>20066</v>
      </c>
      <c r="C1545" s="38">
        <v>10.11</v>
      </c>
    </row>
    <row r="1546" spans="1:3" ht="49.5" customHeight="1">
      <c r="A1546" s="19" t="s">
        <v>3911</v>
      </c>
      <c r="B1546" s="18" t="s">
        <v>20066</v>
      </c>
      <c r="C1546" s="38">
        <v>2.2999999999999998</v>
      </c>
    </row>
    <row r="1547" spans="1:3" ht="49.5" customHeight="1">
      <c r="A1547" s="19" t="s">
        <v>7555</v>
      </c>
      <c r="B1547" s="18" t="s">
        <v>20198</v>
      </c>
      <c r="C1547" s="38">
        <v>12.67</v>
      </c>
    </row>
    <row r="1548" spans="1:3" ht="49.5" customHeight="1">
      <c r="A1548" s="19" t="s">
        <v>18529</v>
      </c>
      <c r="B1548" s="18" t="s">
        <v>19977</v>
      </c>
      <c r="C1548" s="38">
        <v>12.67</v>
      </c>
    </row>
    <row r="1549" spans="1:3" ht="49.5" customHeight="1">
      <c r="A1549" s="19" t="s">
        <v>17772</v>
      </c>
      <c r="B1549" s="18" t="s">
        <v>20279</v>
      </c>
      <c r="C1549" s="38">
        <v>4.79</v>
      </c>
    </row>
    <row r="1550" spans="1:3" ht="49.5" customHeight="1">
      <c r="A1550" s="19" t="s">
        <v>3463</v>
      </c>
      <c r="B1550" s="18" t="s">
        <v>20020</v>
      </c>
      <c r="C1550" s="38">
        <v>0.9</v>
      </c>
    </row>
    <row r="1551" spans="1:3" ht="49.5" customHeight="1">
      <c r="A1551" s="19" t="s">
        <v>3461</v>
      </c>
      <c r="B1551" s="18" t="s">
        <v>20020</v>
      </c>
      <c r="C1551" s="38">
        <v>1.79</v>
      </c>
    </row>
    <row r="1552" spans="1:3" ht="49.5" customHeight="1">
      <c r="A1552" s="19" t="s">
        <v>3462</v>
      </c>
      <c r="B1552" s="18" t="s">
        <v>20020</v>
      </c>
      <c r="C1552" s="38">
        <v>1.9</v>
      </c>
    </row>
    <row r="1553" spans="1:3" ht="49.5" customHeight="1">
      <c r="A1553" s="19" t="s">
        <v>3201</v>
      </c>
      <c r="B1553" s="18" t="s">
        <v>3190</v>
      </c>
      <c r="C1553" s="38">
        <v>1.63</v>
      </c>
    </row>
    <row r="1554" spans="1:3" ht="49.5" customHeight="1">
      <c r="A1554" s="19" t="s">
        <v>3204</v>
      </c>
      <c r="B1554" s="18" t="s">
        <v>3190</v>
      </c>
      <c r="C1554" s="38">
        <v>2.08</v>
      </c>
    </row>
    <row r="1555" spans="1:3" ht="49.5" customHeight="1">
      <c r="A1555" s="19" t="s">
        <v>18847</v>
      </c>
      <c r="B1555" s="18" t="s">
        <v>20040</v>
      </c>
      <c r="C1555" s="38">
        <v>2.35</v>
      </c>
    </row>
    <row r="1556" spans="1:3" ht="49.5" customHeight="1">
      <c r="A1556" s="19" t="s">
        <v>18850</v>
      </c>
      <c r="B1556" s="18" t="s">
        <v>20040</v>
      </c>
      <c r="C1556" s="38">
        <v>1.9</v>
      </c>
    </row>
    <row r="1557" spans="1:3" ht="49.5" customHeight="1">
      <c r="A1557" s="19" t="s">
        <v>18849</v>
      </c>
      <c r="B1557" s="18" t="s">
        <v>20040</v>
      </c>
      <c r="C1557" s="38">
        <v>3.39</v>
      </c>
    </row>
    <row r="1558" spans="1:3" ht="49.5" customHeight="1">
      <c r="A1558" s="19" t="s">
        <v>18848</v>
      </c>
      <c r="B1558" s="18" t="s">
        <v>20040</v>
      </c>
      <c r="C1558" s="38">
        <v>1.47</v>
      </c>
    </row>
    <row r="1559" spans="1:3" ht="49.5" customHeight="1">
      <c r="A1559" s="19" t="s">
        <v>12845</v>
      </c>
      <c r="B1559" s="18" t="s">
        <v>19970</v>
      </c>
      <c r="C1559" s="38">
        <v>4.3</v>
      </c>
    </row>
    <row r="1560" spans="1:3" ht="49.5" customHeight="1">
      <c r="A1560" s="19" t="s">
        <v>5100</v>
      </c>
      <c r="B1560" s="18" t="s">
        <v>20034</v>
      </c>
      <c r="C1560" s="38">
        <v>49.82</v>
      </c>
    </row>
    <row r="1561" spans="1:3" ht="49.5" customHeight="1">
      <c r="A1561" s="19" t="s">
        <v>5101</v>
      </c>
      <c r="B1561" s="18" t="s">
        <v>20034</v>
      </c>
      <c r="C1561" s="38">
        <v>71.599999999999994</v>
      </c>
    </row>
    <row r="1562" spans="1:3" ht="49.5" customHeight="1">
      <c r="A1562" s="19" t="s">
        <v>14973</v>
      </c>
      <c r="B1562" s="18" t="s">
        <v>20034</v>
      </c>
      <c r="C1562" s="38">
        <v>8.35</v>
      </c>
    </row>
    <row r="1563" spans="1:3" ht="49.5" customHeight="1">
      <c r="A1563" s="19" t="s">
        <v>20833</v>
      </c>
      <c r="B1563" s="18" t="s">
        <v>19998</v>
      </c>
      <c r="C1563" s="38">
        <v>11.78</v>
      </c>
    </row>
    <row r="1564" spans="1:3" ht="49.5" customHeight="1">
      <c r="A1564" s="19" t="s">
        <v>8844</v>
      </c>
      <c r="B1564" s="18" t="s">
        <v>20066</v>
      </c>
      <c r="C1564" s="38">
        <v>10.42</v>
      </c>
    </row>
    <row r="1565" spans="1:3" ht="49.5" customHeight="1">
      <c r="A1565" s="19" t="s">
        <v>4013</v>
      </c>
      <c r="B1565" s="18" t="s">
        <v>20066</v>
      </c>
      <c r="C1565" s="38">
        <v>24.78</v>
      </c>
    </row>
    <row r="1566" spans="1:3" ht="49.5" customHeight="1">
      <c r="A1566" s="19" t="s">
        <v>8846</v>
      </c>
      <c r="B1566" s="18" t="s">
        <v>20066</v>
      </c>
      <c r="C1566" s="38">
        <v>10.42</v>
      </c>
    </row>
    <row r="1567" spans="1:3" ht="49.5" customHeight="1">
      <c r="A1567" s="19" t="s">
        <v>4014</v>
      </c>
      <c r="B1567" s="18" t="s">
        <v>20066</v>
      </c>
      <c r="C1567" s="38">
        <v>24.78</v>
      </c>
    </row>
    <row r="1568" spans="1:3" ht="49.5" customHeight="1">
      <c r="A1568" s="19" t="s">
        <v>4015</v>
      </c>
      <c r="B1568" s="18" t="s">
        <v>20066</v>
      </c>
      <c r="C1568" s="38">
        <v>2.29</v>
      </c>
    </row>
    <row r="1569" spans="1:3" ht="49.5" customHeight="1">
      <c r="A1569" s="19" t="s">
        <v>4016</v>
      </c>
      <c r="B1569" s="18" t="s">
        <v>20066</v>
      </c>
      <c r="C1569" s="38">
        <v>9.16</v>
      </c>
    </row>
    <row r="1570" spans="1:3" ht="49.5" customHeight="1">
      <c r="A1570" s="19" t="s">
        <v>4009</v>
      </c>
      <c r="B1570" s="18" t="s">
        <v>20066</v>
      </c>
      <c r="C1570" s="38">
        <v>4.58</v>
      </c>
    </row>
    <row r="1571" spans="1:3" ht="49.5" customHeight="1">
      <c r="A1571" s="19" t="s">
        <v>8841</v>
      </c>
      <c r="B1571" s="18" t="s">
        <v>20066</v>
      </c>
      <c r="C1571" s="38">
        <v>10.39</v>
      </c>
    </row>
    <row r="1572" spans="1:3" ht="49.5" customHeight="1">
      <c r="A1572" s="19" t="s">
        <v>4012</v>
      </c>
      <c r="B1572" s="18" t="s">
        <v>20066</v>
      </c>
      <c r="C1572" s="38">
        <v>16.47</v>
      </c>
    </row>
    <row r="1573" spans="1:3" ht="49.5" customHeight="1">
      <c r="A1573" s="19" t="s">
        <v>13183</v>
      </c>
      <c r="B1573" s="18" t="s">
        <v>20058</v>
      </c>
      <c r="C1573" s="38">
        <v>1.56</v>
      </c>
    </row>
    <row r="1574" spans="1:3" ht="49.5" customHeight="1">
      <c r="A1574" s="19" t="s">
        <v>13184</v>
      </c>
      <c r="B1574" s="18" t="s">
        <v>20058</v>
      </c>
      <c r="C1574" s="38">
        <v>2.6</v>
      </c>
    </row>
    <row r="1575" spans="1:3" ht="49.5" customHeight="1">
      <c r="A1575" s="19" t="s">
        <v>13185</v>
      </c>
      <c r="B1575" s="18" t="s">
        <v>20058</v>
      </c>
      <c r="C1575" s="38">
        <v>0.98</v>
      </c>
    </row>
    <row r="1576" spans="1:3" ht="49.5" customHeight="1">
      <c r="A1576" s="19" t="s">
        <v>19904</v>
      </c>
      <c r="B1576" s="18" t="s">
        <v>19984</v>
      </c>
      <c r="C1576" s="38">
        <v>12.67</v>
      </c>
    </row>
    <row r="1577" spans="1:3" ht="49.5" customHeight="1">
      <c r="A1577" s="19" t="s">
        <v>17630</v>
      </c>
      <c r="B1577" s="18" t="s">
        <v>19983</v>
      </c>
      <c r="C1577" s="38">
        <v>2477.19</v>
      </c>
    </row>
    <row r="1578" spans="1:3" ht="49.5" customHeight="1">
      <c r="A1578" s="19" t="s">
        <v>7794</v>
      </c>
      <c r="B1578" s="18" t="s">
        <v>20034</v>
      </c>
      <c r="C1578" s="38">
        <v>2.79</v>
      </c>
    </row>
    <row r="1579" spans="1:3" ht="49.5" customHeight="1">
      <c r="A1579" s="19" t="s">
        <v>13084</v>
      </c>
      <c r="B1579" s="18" t="s">
        <v>20086</v>
      </c>
      <c r="C1579" s="38">
        <v>0.46</v>
      </c>
    </row>
    <row r="1580" spans="1:3" ht="49.5" customHeight="1">
      <c r="A1580" s="19" t="s">
        <v>13136</v>
      </c>
      <c r="B1580" s="18" t="s">
        <v>20086</v>
      </c>
      <c r="C1580" s="38">
        <v>3.35</v>
      </c>
    </row>
    <row r="1581" spans="1:3" ht="49.5" customHeight="1">
      <c r="A1581" s="19" t="s">
        <v>16654</v>
      </c>
      <c r="B1581" s="18" t="s">
        <v>20086</v>
      </c>
      <c r="C1581" s="38">
        <v>14.74</v>
      </c>
    </row>
    <row r="1582" spans="1:3" ht="49.5" customHeight="1">
      <c r="A1582" s="19" t="s">
        <v>16655</v>
      </c>
      <c r="B1582" s="18" t="s">
        <v>20086</v>
      </c>
      <c r="C1582" s="38">
        <v>6.64</v>
      </c>
    </row>
    <row r="1583" spans="1:3" ht="49.5" customHeight="1">
      <c r="A1583" s="19" t="s">
        <v>14785</v>
      </c>
      <c r="B1583" s="18" t="s">
        <v>20086</v>
      </c>
      <c r="C1583" s="38">
        <v>4.3099999999999996</v>
      </c>
    </row>
    <row r="1584" spans="1:3" ht="49.5" customHeight="1">
      <c r="A1584" s="19" t="s">
        <v>17822</v>
      </c>
      <c r="B1584" s="18" t="s">
        <v>19964</v>
      </c>
      <c r="C1584" s="38">
        <v>2.23</v>
      </c>
    </row>
    <row r="1585" spans="1:3" ht="49.5" customHeight="1">
      <c r="A1585" s="19" t="s">
        <v>17823</v>
      </c>
      <c r="B1585" s="18" t="s">
        <v>19964</v>
      </c>
      <c r="C1585" s="38">
        <v>3.46</v>
      </c>
    </row>
    <row r="1586" spans="1:3" ht="49.5" customHeight="1">
      <c r="A1586" s="19" t="s">
        <v>17825</v>
      </c>
      <c r="B1586" s="18" t="s">
        <v>19964</v>
      </c>
      <c r="C1586" s="38">
        <v>2.23</v>
      </c>
    </row>
    <row r="1587" spans="1:3" ht="49.5" customHeight="1">
      <c r="A1587" s="19" t="s">
        <v>17824</v>
      </c>
      <c r="B1587" s="18" t="s">
        <v>19964</v>
      </c>
      <c r="C1587" s="38">
        <v>3.46</v>
      </c>
    </row>
    <row r="1588" spans="1:3" ht="49.5" customHeight="1">
      <c r="A1588" s="19" t="s">
        <v>3445</v>
      </c>
      <c r="B1588" s="18" t="s">
        <v>19977</v>
      </c>
      <c r="C1588" s="38">
        <v>160.44</v>
      </c>
    </row>
    <row r="1589" spans="1:3" ht="49.5" customHeight="1">
      <c r="A1589" s="19" t="s">
        <v>15842</v>
      </c>
      <c r="B1589" s="18" t="s">
        <v>19977</v>
      </c>
      <c r="C1589" s="38">
        <v>9.3000000000000007</v>
      </c>
    </row>
    <row r="1590" spans="1:3" ht="49.5" customHeight="1">
      <c r="A1590" s="19" t="s">
        <v>6331</v>
      </c>
      <c r="B1590" s="18" t="s">
        <v>19972</v>
      </c>
      <c r="C1590" s="38">
        <v>0.95</v>
      </c>
    </row>
    <row r="1591" spans="1:3" ht="49.5" customHeight="1">
      <c r="A1591" s="19" t="s">
        <v>6369</v>
      </c>
      <c r="B1591" s="18" t="s">
        <v>19972</v>
      </c>
      <c r="C1591" s="38">
        <v>1.57</v>
      </c>
    </row>
    <row r="1592" spans="1:3" ht="49.5" customHeight="1">
      <c r="A1592" s="19" t="s">
        <v>6341</v>
      </c>
      <c r="B1592" s="18" t="s">
        <v>19972</v>
      </c>
      <c r="C1592" s="38">
        <v>2.5</v>
      </c>
    </row>
    <row r="1593" spans="1:3" ht="49.5" customHeight="1">
      <c r="A1593" s="19" t="s">
        <v>17620</v>
      </c>
      <c r="B1593" s="18" t="s">
        <v>19972</v>
      </c>
      <c r="C1593" s="38">
        <v>5.36</v>
      </c>
    </row>
    <row r="1594" spans="1:3" ht="49.5" customHeight="1">
      <c r="A1594" s="19" t="s">
        <v>7612</v>
      </c>
      <c r="B1594" s="18" t="s">
        <v>20020</v>
      </c>
      <c r="C1594" s="38">
        <v>247.42</v>
      </c>
    </row>
    <row r="1595" spans="1:3" ht="49.5" customHeight="1">
      <c r="A1595" s="19" t="s">
        <v>7614</v>
      </c>
      <c r="B1595" s="18" t="s">
        <v>20020</v>
      </c>
      <c r="C1595" s="38">
        <v>61.85</v>
      </c>
    </row>
    <row r="1596" spans="1:3" ht="49.5" customHeight="1">
      <c r="A1596" s="19" t="s">
        <v>7617</v>
      </c>
      <c r="B1596" s="18" t="s">
        <v>19977</v>
      </c>
      <c r="C1596" s="38">
        <v>247.42</v>
      </c>
    </row>
    <row r="1597" spans="1:3" ht="49.5" customHeight="1">
      <c r="A1597" s="19" t="s">
        <v>7622</v>
      </c>
      <c r="B1597" s="18" t="s">
        <v>19977</v>
      </c>
      <c r="C1597" s="38">
        <v>61.85</v>
      </c>
    </row>
    <row r="1598" spans="1:3" ht="49.5" customHeight="1">
      <c r="A1598" s="19" t="s">
        <v>20757</v>
      </c>
      <c r="B1598" s="18" t="s">
        <v>20111</v>
      </c>
      <c r="C1598" s="38">
        <v>19.829999999999998</v>
      </c>
    </row>
    <row r="1599" spans="1:3" ht="49.5" customHeight="1">
      <c r="A1599" s="19" t="s">
        <v>4403</v>
      </c>
      <c r="B1599" s="18" t="s">
        <v>20060</v>
      </c>
      <c r="C1599" s="38">
        <v>689.46</v>
      </c>
    </row>
    <row r="1600" spans="1:3" ht="49.5" customHeight="1">
      <c r="A1600" s="19" t="s">
        <v>20661</v>
      </c>
      <c r="B1600" s="18" t="s">
        <v>20032</v>
      </c>
      <c r="C1600" s="38">
        <v>12.64</v>
      </c>
    </row>
    <row r="1601" spans="1:3" ht="49.5" customHeight="1">
      <c r="A1601" s="19" t="s">
        <v>20676</v>
      </c>
      <c r="B1601" s="18" t="s">
        <v>20032</v>
      </c>
      <c r="C1601" s="38">
        <v>21.06</v>
      </c>
    </row>
    <row r="1602" spans="1:3" ht="49.5" customHeight="1">
      <c r="A1602" s="19" t="s">
        <v>11489</v>
      </c>
      <c r="B1602" s="18" t="s">
        <v>20059</v>
      </c>
      <c r="C1602" s="38">
        <v>2.11</v>
      </c>
    </row>
    <row r="1603" spans="1:3" ht="49.5" customHeight="1">
      <c r="A1603" s="19" t="s">
        <v>20764</v>
      </c>
      <c r="B1603" s="18" t="s">
        <v>20032</v>
      </c>
      <c r="C1603" s="38">
        <v>1.89</v>
      </c>
    </row>
    <row r="1604" spans="1:3" ht="49.5" customHeight="1">
      <c r="A1604" s="19" t="s">
        <v>12042</v>
      </c>
      <c r="B1604" s="18" t="s">
        <v>20032</v>
      </c>
      <c r="C1604" s="38">
        <v>1.73</v>
      </c>
    </row>
    <row r="1605" spans="1:3" ht="49.5" customHeight="1">
      <c r="A1605" s="19" t="s">
        <v>5521</v>
      </c>
      <c r="B1605" s="18" t="s">
        <v>20113</v>
      </c>
      <c r="C1605" s="38">
        <v>4.43</v>
      </c>
    </row>
    <row r="1606" spans="1:3" ht="49.5" customHeight="1">
      <c r="A1606" s="19" t="s">
        <v>5520</v>
      </c>
      <c r="B1606" s="18" t="s">
        <v>20113</v>
      </c>
      <c r="C1606" s="38">
        <v>5.84</v>
      </c>
    </row>
    <row r="1607" spans="1:3" ht="49.5" customHeight="1">
      <c r="A1607" s="19" t="s">
        <v>5519</v>
      </c>
      <c r="B1607" s="18" t="s">
        <v>20113</v>
      </c>
      <c r="C1607" s="38">
        <v>4.09</v>
      </c>
    </row>
    <row r="1608" spans="1:3" ht="49.5" customHeight="1">
      <c r="A1608" s="19" t="s">
        <v>5518</v>
      </c>
      <c r="B1608" s="18" t="s">
        <v>20113</v>
      </c>
      <c r="C1608" s="38">
        <v>4.4000000000000004</v>
      </c>
    </row>
    <row r="1609" spans="1:3" ht="49.5" customHeight="1">
      <c r="A1609" s="19" t="s">
        <v>757</v>
      </c>
      <c r="B1609" s="18" t="s">
        <v>20025</v>
      </c>
      <c r="C1609" s="38">
        <v>1.1100000000000001</v>
      </c>
    </row>
    <row r="1610" spans="1:3" ht="49.5" customHeight="1">
      <c r="A1610" s="19" t="s">
        <v>18906</v>
      </c>
      <c r="B1610" s="18" t="s">
        <v>20110</v>
      </c>
      <c r="C1610" s="38">
        <v>11.74</v>
      </c>
    </row>
    <row r="1611" spans="1:3" ht="49.5" customHeight="1">
      <c r="A1611" s="19" t="s">
        <v>18907</v>
      </c>
      <c r="B1611" s="18" t="s">
        <v>20110</v>
      </c>
      <c r="C1611" s="38">
        <v>29</v>
      </c>
    </row>
    <row r="1612" spans="1:3" ht="49.5" customHeight="1">
      <c r="A1612" s="19" t="s">
        <v>20996</v>
      </c>
      <c r="B1612" s="18" t="s">
        <v>19998</v>
      </c>
      <c r="C1612" s="38">
        <v>1.53</v>
      </c>
    </row>
    <row r="1613" spans="1:3" ht="49.5" customHeight="1">
      <c r="A1613" s="19" t="s">
        <v>15821</v>
      </c>
      <c r="B1613" s="18" t="s">
        <v>19981</v>
      </c>
      <c r="C1613" s="38">
        <v>151.41</v>
      </c>
    </row>
    <row r="1614" spans="1:3" ht="49.5" customHeight="1">
      <c r="A1614" s="19" t="s">
        <v>15822</v>
      </c>
      <c r="B1614" s="18" t="s">
        <v>19981</v>
      </c>
      <c r="C1614" s="38">
        <v>504.71</v>
      </c>
    </row>
    <row r="1615" spans="1:3" ht="49.5" customHeight="1">
      <c r="A1615" s="19" t="s">
        <v>779</v>
      </c>
      <c r="B1615" s="18" t="s">
        <v>20151</v>
      </c>
      <c r="C1615" s="38">
        <v>4.1399999999999997</v>
      </c>
    </row>
    <row r="1616" spans="1:3" ht="49.5" customHeight="1">
      <c r="A1616" s="19" t="s">
        <v>780</v>
      </c>
      <c r="B1616" s="18" t="s">
        <v>20151</v>
      </c>
      <c r="C1616" s="38">
        <v>2.79</v>
      </c>
    </row>
    <row r="1617" spans="1:3" ht="49.5" customHeight="1">
      <c r="A1617" s="19" t="s">
        <v>5548</v>
      </c>
      <c r="B1617" s="18" t="s">
        <v>20113</v>
      </c>
      <c r="C1617" s="38">
        <v>1.73</v>
      </c>
    </row>
    <row r="1618" spans="1:3" ht="49.5" customHeight="1">
      <c r="A1618" s="19" t="s">
        <v>5549</v>
      </c>
      <c r="B1618" s="18" t="s">
        <v>20113</v>
      </c>
      <c r="C1618" s="38">
        <v>2.4500000000000002</v>
      </c>
    </row>
    <row r="1619" spans="1:3" ht="49.5" customHeight="1">
      <c r="A1619" s="19" t="s">
        <v>19651</v>
      </c>
      <c r="B1619" s="18" t="s">
        <v>20056</v>
      </c>
      <c r="C1619" s="38">
        <v>4.3</v>
      </c>
    </row>
    <row r="1620" spans="1:3" ht="49.5" customHeight="1">
      <c r="A1620" s="19" t="s">
        <v>19924</v>
      </c>
      <c r="B1620" s="18" t="s">
        <v>20056</v>
      </c>
      <c r="C1620" s="38">
        <v>5.84</v>
      </c>
    </row>
    <row r="1621" spans="1:3" ht="49.5" customHeight="1">
      <c r="A1621" s="19" t="s">
        <v>717</v>
      </c>
      <c r="B1621" s="18" t="s">
        <v>20058</v>
      </c>
      <c r="C1621" s="38">
        <v>53.38</v>
      </c>
    </row>
    <row r="1622" spans="1:3" ht="49.5" customHeight="1">
      <c r="A1622" s="19" t="s">
        <v>10808</v>
      </c>
      <c r="B1622" s="18" t="s">
        <v>20000</v>
      </c>
      <c r="C1622" s="38">
        <v>28.46</v>
      </c>
    </row>
    <row r="1623" spans="1:3" ht="49.5" customHeight="1">
      <c r="A1623" s="19" t="s">
        <v>10808</v>
      </c>
      <c r="B1623" s="18" t="s">
        <v>20058</v>
      </c>
      <c r="C1623" s="38">
        <v>28.46</v>
      </c>
    </row>
    <row r="1624" spans="1:3" ht="49.5" customHeight="1">
      <c r="A1624" s="19" t="s">
        <v>10810</v>
      </c>
      <c r="B1624" s="18" t="s">
        <v>20000</v>
      </c>
      <c r="C1624" s="38">
        <v>60.22</v>
      </c>
    </row>
    <row r="1625" spans="1:3" ht="49.5" customHeight="1">
      <c r="A1625" s="19" t="s">
        <v>10810</v>
      </c>
      <c r="B1625" s="18" t="s">
        <v>20058</v>
      </c>
      <c r="C1625" s="38">
        <v>60.22</v>
      </c>
    </row>
    <row r="1626" spans="1:3" ht="49.5" customHeight="1">
      <c r="A1626" s="19" t="s">
        <v>21215</v>
      </c>
      <c r="B1626" s="18" t="s">
        <v>20000</v>
      </c>
      <c r="C1626" s="38">
        <v>90.34</v>
      </c>
    </row>
    <row r="1627" spans="1:3" ht="49.5" customHeight="1">
      <c r="A1627" s="19" t="s">
        <v>21215</v>
      </c>
      <c r="B1627" s="18" t="s">
        <v>20058</v>
      </c>
      <c r="C1627" s="38">
        <v>90.34</v>
      </c>
    </row>
    <row r="1628" spans="1:3" ht="49.5" customHeight="1">
      <c r="A1628" s="19" t="s">
        <v>21148</v>
      </c>
      <c r="B1628" s="18" t="s">
        <v>20000</v>
      </c>
      <c r="C1628" s="38">
        <v>120.45</v>
      </c>
    </row>
    <row r="1629" spans="1:3" ht="49.5" customHeight="1">
      <c r="A1629" s="19" t="s">
        <v>21148</v>
      </c>
      <c r="B1629" s="18" t="s">
        <v>20058</v>
      </c>
      <c r="C1629" s="38">
        <v>120.45</v>
      </c>
    </row>
    <row r="1630" spans="1:3" ht="49.5" customHeight="1">
      <c r="A1630" s="19" t="s">
        <v>10812</v>
      </c>
      <c r="B1630" s="18" t="s">
        <v>20000</v>
      </c>
      <c r="C1630" s="38">
        <v>7.53</v>
      </c>
    </row>
    <row r="1631" spans="1:3" ht="49.5" customHeight="1">
      <c r="A1631" s="19" t="s">
        <v>10812</v>
      </c>
      <c r="B1631" s="18" t="s">
        <v>20058</v>
      </c>
      <c r="C1631" s="38">
        <v>7.53</v>
      </c>
    </row>
    <row r="1632" spans="1:3" ht="49.5" customHeight="1">
      <c r="A1632" s="19" t="s">
        <v>17911</v>
      </c>
      <c r="B1632" s="18" t="s">
        <v>20091</v>
      </c>
      <c r="C1632" s="38">
        <v>5.2</v>
      </c>
    </row>
    <row r="1633" spans="1:3" ht="49.5" customHeight="1">
      <c r="A1633" s="19" t="s">
        <v>7689</v>
      </c>
      <c r="B1633" s="18" t="s">
        <v>19964</v>
      </c>
      <c r="C1633" s="38">
        <v>9.69</v>
      </c>
    </row>
    <row r="1634" spans="1:3" ht="49.5" customHeight="1">
      <c r="A1634" s="19" t="s">
        <v>2725</v>
      </c>
      <c r="B1634" s="18" t="s">
        <v>19964</v>
      </c>
      <c r="C1634" s="38">
        <v>14.11</v>
      </c>
    </row>
    <row r="1635" spans="1:3" ht="49.5" customHeight="1">
      <c r="A1635" s="19" t="s">
        <v>12060</v>
      </c>
      <c r="B1635" s="18" t="s">
        <v>20023</v>
      </c>
      <c r="C1635" s="38">
        <v>1.96</v>
      </c>
    </row>
    <row r="1636" spans="1:3" ht="49.5" customHeight="1">
      <c r="A1636" s="19" t="s">
        <v>20998</v>
      </c>
      <c r="B1636" s="18" t="s">
        <v>20023</v>
      </c>
      <c r="C1636" s="38">
        <v>3.06</v>
      </c>
    </row>
    <row r="1637" spans="1:3" ht="49.5" customHeight="1">
      <c r="A1637" s="19" t="s">
        <v>21273</v>
      </c>
      <c r="B1637" s="18" t="s">
        <v>20023</v>
      </c>
      <c r="C1637" s="38">
        <v>6.26</v>
      </c>
    </row>
    <row r="1638" spans="1:3" ht="49.5" customHeight="1">
      <c r="A1638" s="19" t="s">
        <v>19048</v>
      </c>
      <c r="B1638" s="18" t="s">
        <v>20091</v>
      </c>
      <c r="C1638" s="38">
        <v>9.69</v>
      </c>
    </row>
    <row r="1639" spans="1:3" ht="49.5" customHeight="1">
      <c r="A1639" s="19" t="s">
        <v>7630</v>
      </c>
      <c r="B1639" s="18" t="s">
        <v>20016</v>
      </c>
      <c r="C1639" s="38">
        <v>4.43</v>
      </c>
    </row>
    <row r="1640" spans="1:3" ht="49.5" customHeight="1">
      <c r="A1640" s="19" t="s">
        <v>18410</v>
      </c>
      <c r="B1640" s="18" t="s">
        <v>20170</v>
      </c>
      <c r="C1640" s="38">
        <v>4.43</v>
      </c>
    </row>
    <row r="1641" spans="1:3" ht="49.5" customHeight="1">
      <c r="A1641" s="19" t="s">
        <v>13735</v>
      </c>
      <c r="B1641" s="18" t="s">
        <v>20016</v>
      </c>
      <c r="C1641" s="38">
        <v>5.84</v>
      </c>
    </row>
    <row r="1642" spans="1:3" ht="49.5" customHeight="1">
      <c r="A1642" s="19" t="s">
        <v>18411</v>
      </c>
      <c r="B1642" s="18" t="s">
        <v>20170</v>
      </c>
      <c r="C1642" s="38">
        <v>5.84</v>
      </c>
    </row>
    <row r="1643" spans="1:3" ht="49.5" customHeight="1">
      <c r="A1643" s="19" t="s">
        <v>8315</v>
      </c>
      <c r="B1643" s="18" t="s">
        <v>20032</v>
      </c>
      <c r="C1643" s="38">
        <v>4.8499999999999996</v>
      </c>
    </row>
    <row r="1644" spans="1:3" ht="49.5" customHeight="1">
      <c r="A1644" s="19" t="s">
        <v>8319</v>
      </c>
      <c r="B1644" s="18" t="s">
        <v>20032</v>
      </c>
      <c r="C1644" s="38">
        <v>5.32</v>
      </c>
    </row>
    <row r="1645" spans="1:3" ht="49.5" customHeight="1">
      <c r="A1645" s="19" t="s">
        <v>20697</v>
      </c>
      <c r="B1645" s="18" t="s">
        <v>20032</v>
      </c>
      <c r="C1645" s="38">
        <v>11.78</v>
      </c>
    </row>
    <row r="1646" spans="1:3" ht="49.5" customHeight="1">
      <c r="A1646" s="19" t="s">
        <v>16507</v>
      </c>
      <c r="B1646" s="18" t="s">
        <v>20016</v>
      </c>
      <c r="C1646" s="18">
        <v>7.99</v>
      </c>
    </row>
    <row r="1647" spans="1:3" ht="49.5" customHeight="1">
      <c r="A1647" s="19" t="s">
        <v>16508</v>
      </c>
      <c r="B1647" s="18" t="s">
        <v>20016</v>
      </c>
      <c r="C1647" s="38">
        <v>10.47</v>
      </c>
    </row>
    <row r="1648" spans="1:3" ht="49.5" customHeight="1">
      <c r="A1648" s="19" t="s">
        <v>13394</v>
      </c>
      <c r="B1648" s="18" t="s">
        <v>20064</v>
      </c>
      <c r="C1648" s="38">
        <v>4.46</v>
      </c>
    </row>
    <row r="1649" spans="1:3" ht="49.5" customHeight="1">
      <c r="A1649" s="19" t="s">
        <v>20938</v>
      </c>
      <c r="B1649" s="18" t="s">
        <v>20064</v>
      </c>
      <c r="C1649" s="38">
        <v>7.03</v>
      </c>
    </row>
    <row r="1650" spans="1:3" ht="49.5" customHeight="1">
      <c r="A1650" s="19" t="s">
        <v>17731</v>
      </c>
      <c r="B1650" s="18" t="s">
        <v>20064</v>
      </c>
      <c r="C1650" s="38">
        <v>4.74</v>
      </c>
    </row>
    <row r="1651" spans="1:3" ht="49.5" customHeight="1">
      <c r="A1651" s="19" t="s">
        <v>13475</v>
      </c>
      <c r="B1651" s="18" t="s">
        <v>19963</v>
      </c>
      <c r="C1651" s="38">
        <v>380.62</v>
      </c>
    </row>
    <row r="1652" spans="1:3" ht="49.5" customHeight="1">
      <c r="A1652" s="19" t="s">
        <v>13467</v>
      </c>
      <c r="B1652" s="18" t="s">
        <v>19963</v>
      </c>
      <c r="C1652" s="38">
        <v>450</v>
      </c>
    </row>
    <row r="1653" spans="1:3" ht="49.5" customHeight="1">
      <c r="A1653" s="19" t="s">
        <v>15748</v>
      </c>
      <c r="B1653" s="18" t="s">
        <v>19963</v>
      </c>
      <c r="C1653" s="38">
        <v>504</v>
      </c>
    </row>
    <row r="1654" spans="1:3" ht="49.5" customHeight="1">
      <c r="A1654" s="19" t="s">
        <v>7248</v>
      </c>
      <c r="B1654" s="18" t="s">
        <v>19963</v>
      </c>
      <c r="C1654" s="38">
        <v>72.62</v>
      </c>
    </row>
    <row r="1655" spans="1:3" ht="49.5" customHeight="1">
      <c r="A1655" s="19" t="s">
        <v>9463</v>
      </c>
      <c r="B1655" s="18" t="s">
        <v>19963</v>
      </c>
      <c r="C1655" s="38">
        <v>281.8</v>
      </c>
    </row>
    <row r="1656" spans="1:3" ht="49.5" customHeight="1">
      <c r="A1656" s="19" t="s">
        <v>1255</v>
      </c>
      <c r="B1656" s="18" t="s">
        <v>20016</v>
      </c>
      <c r="C1656" s="38">
        <v>0.56000000000000005</v>
      </c>
    </row>
    <row r="1657" spans="1:3" ht="49.5" customHeight="1">
      <c r="A1657" s="19" t="s">
        <v>1246</v>
      </c>
      <c r="B1657" s="18" t="s">
        <v>20016</v>
      </c>
      <c r="C1657" s="38">
        <v>1.75</v>
      </c>
    </row>
    <row r="1658" spans="1:3" ht="49.5" customHeight="1">
      <c r="A1658" s="19" t="s">
        <v>13400</v>
      </c>
      <c r="B1658" s="18" t="s">
        <v>20016</v>
      </c>
      <c r="C1658" s="38">
        <v>2.66</v>
      </c>
    </row>
    <row r="1659" spans="1:3" ht="49.5" customHeight="1">
      <c r="A1659" s="19" t="s">
        <v>13253</v>
      </c>
      <c r="B1659" s="18" t="s">
        <v>20016</v>
      </c>
      <c r="C1659" s="38">
        <v>2.76</v>
      </c>
    </row>
    <row r="1660" spans="1:3" ht="49.5" customHeight="1">
      <c r="A1660" s="19" t="s">
        <v>12978</v>
      </c>
      <c r="B1660" s="18" t="s">
        <v>20016</v>
      </c>
      <c r="C1660" s="38">
        <v>4.1399999999999997</v>
      </c>
    </row>
    <row r="1661" spans="1:3" ht="49.5" customHeight="1">
      <c r="A1661" s="19" t="s">
        <v>11993</v>
      </c>
      <c r="B1661" s="18" t="s">
        <v>20016</v>
      </c>
      <c r="C1661" s="38">
        <v>1.75</v>
      </c>
    </row>
    <row r="1662" spans="1:3" ht="49.5" customHeight="1">
      <c r="A1662" s="19" t="s">
        <v>12979</v>
      </c>
      <c r="B1662" s="18" t="s">
        <v>20016</v>
      </c>
      <c r="C1662" s="38">
        <v>5.13</v>
      </c>
    </row>
    <row r="1663" spans="1:3" ht="49.5" customHeight="1">
      <c r="A1663" s="19" t="s">
        <v>1798</v>
      </c>
      <c r="B1663" s="18" t="s">
        <v>20068</v>
      </c>
      <c r="C1663" s="38">
        <v>77.599999999999994</v>
      </c>
    </row>
    <row r="1664" spans="1:3" ht="49.5" customHeight="1">
      <c r="A1664" s="19" t="s">
        <v>1223</v>
      </c>
      <c r="B1664" s="18" t="s">
        <v>20064</v>
      </c>
      <c r="C1664" s="38">
        <v>4.0199999999999996</v>
      </c>
    </row>
    <row r="1665" spans="1:3" ht="49.5" customHeight="1">
      <c r="A1665" s="19" t="s">
        <v>18168</v>
      </c>
      <c r="B1665" s="18" t="s">
        <v>20154</v>
      </c>
      <c r="C1665" s="38">
        <v>139.27000000000001</v>
      </c>
    </row>
    <row r="1666" spans="1:3" ht="49.5" customHeight="1">
      <c r="A1666" s="19" t="s">
        <v>14786</v>
      </c>
      <c r="B1666" s="18" t="s">
        <v>20061</v>
      </c>
      <c r="C1666" s="38">
        <v>14.74</v>
      </c>
    </row>
    <row r="1667" spans="1:3" ht="49.5" customHeight="1">
      <c r="A1667" s="19" t="s">
        <v>16656</v>
      </c>
      <c r="B1667" s="18" t="s">
        <v>20061</v>
      </c>
      <c r="C1667" s="38">
        <v>6.64</v>
      </c>
    </row>
    <row r="1668" spans="1:3" ht="49.5" customHeight="1">
      <c r="A1668" s="19" t="s">
        <v>14787</v>
      </c>
      <c r="B1668" s="18" t="s">
        <v>20061</v>
      </c>
      <c r="C1668" s="38">
        <v>4.3099999999999996</v>
      </c>
    </row>
    <row r="1669" spans="1:3" ht="49.5" customHeight="1">
      <c r="A1669" s="19" t="s">
        <v>14788</v>
      </c>
      <c r="B1669" s="18" t="s">
        <v>20061</v>
      </c>
      <c r="C1669" s="38">
        <v>6.46</v>
      </c>
    </row>
    <row r="1670" spans="1:3" ht="49.5" customHeight="1">
      <c r="A1670" s="19" t="s">
        <v>3211</v>
      </c>
      <c r="B1670" s="18" t="s">
        <v>20061</v>
      </c>
      <c r="C1670" s="38">
        <v>2.59</v>
      </c>
    </row>
    <row r="1671" spans="1:3" ht="49.5" customHeight="1">
      <c r="A1671" s="19" t="s">
        <v>15749</v>
      </c>
      <c r="B1671" s="18" t="s">
        <v>19956</v>
      </c>
      <c r="C1671" s="38">
        <v>376.55</v>
      </c>
    </row>
    <row r="1672" spans="1:3" ht="49.5" customHeight="1">
      <c r="A1672" s="19" t="s">
        <v>21263</v>
      </c>
      <c r="B1672" s="18" t="s">
        <v>20032</v>
      </c>
      <c r="C1672" s="38">
        <v>557.14</v>
      </c>
    </row>
    <row r="1673" spans="1:3" ht="49.5" customHeight="1">
      <c r="A1673" s="19" t="s">
        <v>21477</v>
      </c>
      <c r="B1673" s="18" t="s">
        <v>20037</v>
      </c>
      <c r="C1673" s="38">
        <v>1.05</v>
      </c>
    </row>
    <row r="1674" spans="1:3" ht="49.5" customHeight="1">
      <c r="A1674" s="19" t="s">
        <v>15026</v>
      </c>
      <c r="B1674" s="18" t="s">
        <v>20015</v>
      </c>
      <c r="C1674" s="38">
        <v>2.93</v>
      </c>
    </row>
    <row r="1675" spans="1:3" ht="49.5" customHeight="1">
      <c r="A1675" s="19" t="s">
        <v>15027</v>
      </c>
      <c r="B1675" s="18" t="s">
        <v>20015</v>
      </c>
      <c r="C1675" s="38">
        <v>1.9</v>
      </c>
    </row>
    <row r="1676" spans="1:3" ht="49.5" customHeight="1">
      <c r="A1676" s="19" t="s">
        <v>16205</v>
      </c>
      <c r="B1676" s="18" t="s">
        <v>20072</v>
      </c>
      <c r="C1676" s="38">
        <v>5.13</v>
      </c>
    </row>
    <row r="1677" spans="1:3" ht="49.5" customHeight="1">
      <c r="A1677" s="19" t="s">
        <v>14388</v>
      </c>
      <c r="B1677" s="18" t="s">
        <v>20072</v>
      </c>
      <c r="C1677" s="38">
        <v>2.23</v>
      </c>
    </row>
    <row r="1678" spans="1:3" ht="49.5" customHeight="1">
      <c r="A1678" s="19" t="s">
        <v>14389</v>
      </c>
      <c r="B1678" s="18" t="s">
        <v>20072</v>
      </c>
      <c r="C1678" s="38">
        <v>3.17</v>
      </c>
    </row>
    <row r="1679" spans="1:3" ht="49.5" customHeight="1">
      <c r="A1679" s="19" t="s">
        <v>14390</v>
      </c>
      <c r="B1679" s="18" t="s">
        <v>20072</v>
      </c>
      <c r="C1679" s="38">
        <v>4.91</v>
      </c>
    </row>
    <row r="1680" spans="1:3" ht="49.5" customHeight="1">
      <c r="A1680" s="19" t="s">
        <v>14391</v>
      </c>
      <c r="B1680" s="18" t="s">
        <v>20072</v>
      </c>
      <c r="C1680" s="38">
        <v>3.46</v>
      </c>
    </row>
    <row r="1681" spans="1:3" ht="49.5" customHeight="1">
      <c r="A1681" s="19" t="s">
        <v>16206</v>
      </c>
      <c r="B1681" s="18" t="s">
        <v>20072</v>
      </c>
      <c r="C1681" s="38">
        <v>5.36</v>
      </c>
    </row>
    <row r="1682" spans="1:3" ht="49.5" customHeight="1">
      <c r="A1682" s="19" t="s">
        <v>14392</v>
      </c>
      <c r="B1682" s="18" t="s">
        <v>20072</v>
      </c>
      <c r="C1682" s="38">
        <v>3.38</v>
      </c>
    </row>
    <row r="1683" spans="1:3" ht="49.5" customHeight="1">
      <c r="A1683" s="19" t="s">
        <v>16207</v>
      </c>
      <c r="B1683" s="18" t="s">
        <v>20072</v>
      </c>
      <c r="C1683" s="38">
        <v>7.16</v>
      </c>
    </row>
    <row r="1684" spans="1:3" ht="49.5" customHeight="1">
      <c r="A1684" s="19" t="s">
        <v>838</v>
      </c>
      <c r="B1684" s="18" t="s">
        <v>20072</v>
      </c>
      <c r="C1684" s="18">
        <v>121.36</v>
      </c>
    </row>
    <row r="1685" spans="1:3" ht="49.5" customHeight="1">
      <c r="A1685" s="19" t="s">
        <v>840</v>
      </c>
      <c r="B1685" s="18" t="s">
        <v>20072</v>
      </c>
      <c r="C1685" s="38">
        <v>31.1</v>
      </c>
    </row>
    <row r="1686" spans="1:3" ht="49.5" customHeight="1">
      <c r="A1686" s="19" t="s">
        <v>835</v>
      </c>
      <c r="B1686" s="18" t="s">
        <v>20072</v>
      </c>
      <c r="C1686" s="38">
        <v>46.65</v>
      </c>
    </row>
    <row r="1687" spans="1:3" ht="49.5" customHeight="1">
      <c r="A1687" s="19" t="s">
        <v>839</v>
      </c>
      <c r="B1687" s="18" t="s">
        <v>20072</v>
      </c>
      <c r="C1687" s="38">
        <v>1.99</v>
      </c>
    </row>
    <row r="1688" spans="1:3" ht="49.5" customHeight="1">
      <c r="A1688" s="19" t="s">
        <v>20761</v>
      </c>
      <c r="B1688" s="18" t="s">
        <v>19964</v>
      </c>
      <c r="C1688" s="38">
        <v>3.46</v>
      </c>
    </row>
    <row r="1689" spans="1:3" ht="49.5" customHeight="1">
      <c r="A1689" s="19" t="s">
        <v>20854</v>
      </c>
      <c r="B1689" s="18" t="s">
        <v>19964</v>
      </c>
      <c r="C1689" s="38">
        <v>2.19</v>
      </c>
    </row>
    <row r="1690" spans="1:3" ht="49.5" customHeight="1">
      <c r="A1690" s="19" t="s">
        <v>7759</v>
      </c>
      <c r="B1690" s="18" t="s">
        <v>20094</v>
      </c>
      <c r="C1690" s="38">
        <v>22.81</v>
      </c>
    </row>
    <row r="1691" spans="1:3" ht="49.5" customHeight="1">
      <c r="A1691" s="19" t="s">
        <v>7761</v>
      </c>
      <c r="B1691" s="17" t="s">
        <v>20094</v>
      </c>
      <c r="C1691" s="18">
        <v>127.43</v>
      </c>
    </row>
    <row r="1692" spans="1:3" ht="49.5" customHeight="1">
      <c r="A1692" s="19" t="s">
        <v>7762</v>
      </c>
      <c r="B1692" s="17" t="s">
        <v>20094</v>
      </c>
      <c r="C1692" s="38">
        <v>32.99</v>
      </c>
    </row>
    <row r="1693" spans="1:3" ht="49.5" customHeight="1">
      <c r="A1693" s="19" t="s">
        <v>7764</v>
      </c>
      <c r="B1693" s="17" t="s">
        <v>20094</v>
      </c>
      <c r="C1693" s="38">
        <v>37.46</v>
      </c>
    </row>
    <row r="1694" spans="1:3" ht="49.5" customHeight="1">
      <c r="A1694" s="19" t="s">
        <v>7765</v>
      </c>
      <c r="B1694" s="18" t="s">
        <v>20094</v>
      </c>
      <c r="C1694" s="38">
        <v>72.47</v>
      </c>
    </row>
    <row r="1695" spans="1:3" ht="49.5" customHeight="1">
      <c r="A1695" s="19" t="s">
        <v>11726</v>
      </c>
      <c r="B1695" s="18" t="s">
        <v>20088</v>
      </c>
      <c r="C1695" s="38">
        <v>23.4</v>
      </c>
    </row>
    <row r="1696" spans="1:3" ht="49.5" customHeight="1">
      <c r="A1696" s="19" t="s">
        <v>20906</v>
      </c>
      <c r="B1696" s="18" t="s">
        <v>19981</v>
      </c>
      <c r="C1696" s="38">
        <v>2.94</v>
      </c>
    </row>
    <row r="1697" spans="1:3" ht="49.5" customHeight="1">
      <c r="A1697" s="19" t="s">
        <v>13754</v>
      </c>
      <c r="B1697" s="18" t="s">
        <v>19981</v>
      </c>
      <c r="C1697" s="38">
        <v>3.21</v>
      </c>
    </row>
    <row r="1698" spans="1:3" ht="49.5" customHeight="1">
      <c r="A1698" s="19" t="s">
        <v>21016</v>
      </c>
      <c r="B1698" s="18" t="s">
        <v>19981</v>
      </c>
      <c r="C1698" s="38">
        <v>1.67</v>
      </c>
    </row>
    <row r="1699" spans="1:3" ht="49.5" customHeight="1">
      <c r="A1699" s="19" t="s">
        <v>20912</v>
      </c>
      <c r="B1699" s="18" t="s">
        <v>19981</v>
      </c>
      <c r="C1699" s="38">
        <v>3.46</v>
      </c>
    </row>
    <row r="1700" spans="1:3" ht="49.5" customHeight="1">
      <c r="A1700" s="19" t="s">
        <v>21036</v>
      </c>
      <c r="B1700" s="18" t="s">
        <v>19981</v>
      </c>
      <c r="C1700" s="38">
        <v>2.95</v>
      </c>
    </row>
    <row r="1701" spans="1:3" ht="49.5" customHeight="1">
      <c r="A1701" s="19" t="s">
        <v>21014</v>
      </c>
      <c r="B1701" s="18" t="s">
        <v>19981</v>
      </c>
      <c r="C1701" s="38">
        <v>3.02</v>
      </c>
    </row>
    <row r="1702" spans="1:3" ht="49.5" customHeight="1">
      <c r="A1702" s="19" t="s">
        <v>1079</v>
      </c>
      <c r="B1702" s="18" t="s">
        <v>20106</v>
      </c>
      <c r="C1702" s="38">
        <v>7.08</v>
      </c>
    </row>
    <row r="1703" spans="1:3" ht="49.5" customHeight="1">
      <c r="A1703" s="19" t="s">
        <v>13746</v>
      </c>
      <c r="B1703" s="18" t="s">
        <v>20047</v>
      </c>
      <c r="C1703" s="38">
        <v>3.46</v>
      </c>
    </row>
    <row r="1704" spans="1:3" ht="49.5" customHeight="1">
      <c r="A1704" s="19" t="s">
        <v>13748</v>
      </c>
      <c r="B1704" s="18" t="s">
        <v>20047</v>
      </c>
      <c r="C1704" s="38">
        <v>3.46</v>
      </c>
    </row>
    <row r="1705" spans="1:3" ht="49.5" customHeight="1">
      <c r="A1705" s="19" t="s">
        <v>15580</v>
      </c>
      <c r="B1705" s="18" t="s">
        <v>20151</v>
      </c>
      <c r="C1705" s="38">
        <v>5.89</v>
      </c>
    </row>
    <row r="1706" spans="1:3" ht="49.5" customHeight="1">
      <c r="A1706" s="19" t="s">
        <v>15595</v>
      </c>
      <c r="B1706" s="18" t="s">
        <v>20151</v>
      </c>
      <c r="C1706" s="38">
        <v>5.65</v>
      </c>
    </row>
    <row r="1707" spans="1:3" ht="49.5" customHeight="1">
      <c r="A1707" s="19" t="s">
        <v>21478</v>
      </c>
      <c r="B1707" s="18" t="s">
        <v>20016</v>
      </c>
      <c r="C1707" s="38">
        <v>12.64</v>
      </c>
    </row>
    <row r="1708" spans="1:3" ht="49.5" customHeight="1">
      <c r="A1708" s="19" t="s">
        <v>21350</v>
      </c>
      <c r="B1708" s="18" t="s">
        <v>20016</v>
      </c>
      <c r="C1708" s="38">
        <v>25.27</v>
      </c>
    </row>
    <row r="1709" spans="1:3" ht="49.5" customHeight="1">
      <c r="A1709" s="19" t="s">
        <v>20558</v>
      </c>
      <c r="B1709" s="18" t="s">
        <v>20020</v>
      </c>
      <c r="C1709" s="38">
        <v>6.17</v>
      </c>
    </row>
    <row r="1710" spans="1:3" ht="49.5" customHeight="1">
      <c r="A1710" s="19" t="s">
        <v>17686</v>
      </c>
      <c r="B1710" s="18" t="s">
        <v>20020</v>
      </c>
      <c r="C1710" s="38">
        <v>6.56</v>
      </c>
    </row>
    <row r="1711" spans="1:3" ht="49.5" customHeight="1">
      <c r="A1711" s="19" t="s">
        <v>17687</v>
      </c>
      <c r="B1711" s="18" t="s">
        <v>20020</v>
      </c>
      <c r="C1711" s="38">
        <v>12.64</v>
      </c>
    </row>
    <row r="1712" spans="1:3" ht="49.5" customHeight="1">
      <c r="A1712" s="19" t="s">
        <v>17688</v>
      </c>
      <c r="B1712" s="18" t="s">
        <v>20020</v>
      </c>
      <c r="C1712" s="38">
        <v>21.06</v>
      </c>
    </row>
    <row r="1713" spans="1:3" ht="49.5" customHeight="1">
      <c r="A1713" s="19" t="s">
        <v>423</v>
      </c>
      <c r="B1713" s="18" t="s">
        <v>403</v>
      </c>
      <c r="C1713" s="38">
        <v>1.87</v>
      </c>
    </row>
    <row r="1714" spans="1:3" ht="49.5" customHeight="1">
      <c r="A1714" s="19" t="s">
        <v>7581</v>
      </c>
      <c r="B1714" s="18" t="s">
        <v>20020</v>
      </c>
      <c r="C1714" s="38">
        <v>484.08</v>
      </c>
    </row>
    <row r="1715" spans="1:3" ht="49.5" customHeight="1">
      <c r="A1715" s="19" t="s">
        <v>12989</v>
      </c>
      <c r="B1715" s="18" t="s">
        <v>19981</v>
      </c>
      <c r="C1715" s="38">
        <v>89.33</v>
      </c>
    </row>
    <row r="1716" spans="1:3" ht="49.5" customHeight="1">
      <c r="A1716" s="19" t="s">
        <v>18753</v>
      </c>
      <c r="B1716" s="18" t="s">
        <v>19952</v>
      </c>
      <c r="C1716" s="38">
        <v>4.79</v>
      </c>
    </row>
    <row r="1717" spans="1:3" ht="49.5" customHeight="1">
      <c r="A1717" s="19" t="s">
        <v>21348</v>
      </c>
      <c r="B1717" s="18" t="s">
        <v>20188</v>
      </c>
      <c r="C1717" s="18">
        <v>2046.07</v>
      </c>
    </row>
    <row r="1718" spans="1:3" ht="49.5" customHeight="1">
      <c r="A1718" s="19" t="s">
        <v>15658</v>
      </c>
      <c r="B1718" s="18" t="s">
        <v>20039</v>
      </c>
      <c r="C1718" s="38">
        <v>24.29</v>
      </c>
    </row>
    <row r="1719" spans="1:3" ht="49.5" customHeight="1">
      <c r="A1719" s="19" t="s">
        <v>21080</v>
      </c>
      <c r="B1719" s="18" t="s">
        <v>20039</v>
      </c>
      <c r="C1719" s="38">
        <v>32.96</v>
      </c>
    </row>
    <row r="1720" spans="1:3" ht="49.5" customHeight="1">
      <c r="A1720" s="19" t="s">
        <v>21293</v>
      </c>
      <c r="B1720" s="18" t="s">
        <v>20039</v>
      </c>
      <c r="C1720" s="38">
        <v>16.46</v>
      </c>
    </row>
    <row r="1721" spans="1:3" ht="49.5" customHeight="1">
      <c r="A1721" s="19" t="s">
        <v>21092</v>
      </c>
      <c r="B1721" s="18" t="s">
        <v>20039</v>
      </c>
      <c r="C1721" s="38">
        <v>37.909999999999997</v>
      </c>
    </row>
    <row r="1722" spans="1:3" ht="49.5" customHeight="1">
      <c r="A1722" s="19" t="s">
        <v>21257</v>
      </c>
      <c r="B1722" s="18" t="s">
        <v>20039</v>
      </c>
      <c r="C1722" s="38">
        <v>61.68</v>
      </c>
    </row>
    <row r="1723" spans="1:3" ht="49.5" customHeight="1">
      <c r="A1723" s="19" t="s">
        <v>21167</v>
      </c>
      <c r="B1723" s="18" t="s">
        <v>20039</v>
      </c>
      <c r="C1723" s="38">
        <v>18.940000000000001</v>
      </c>
    </row>
    <row r="1724" spans="1:3" ht="49.5" customHeight="1">
      <c r="A1724" s="19" t="s">
        <v>7813</v>
      </c>
      <c r="B1724" s="18" t="s">
        <v>20039</v>
      </c>
      <c r="C1724" s="38">
        <v>879.05</v>
      </c>
    </row>
    <row r="1725" spans="1:3" ht="49.5" customHeight="1">
      <c r="A1725" s="19" t="s">
        <v>7813</v>
      </c>
      <c r="B1725" s="18" t="s">
        <v>20039</v>
      </c>
      <c r="C1725" s="38">
        <v>879.05</v>
      </c>
    </row>
    <row r="1726" spans="1:3" ht="49.5" customHeight="1">
      <c r="A1726" s="19" t="s">
        <v>3797</v>
      </c>
      <c r="B1726" s="18" t="s">
        <v>20039</v>
      </c>
      <c r="C1726" s="38">
        <v>13.98</v>
      </c>
    </row>
    <row r="1727" spans="1:3" ht="49.5" customHeight="1">
      <c r="A1727" s="19" t="s">
        <v>5792</v>
      </c>
      <c r="B1727" s="18" t="s">
        <v>20084</v>
      </c>
      <c r="C1727" s="38">
        <v>7.6</v>
      </c>
    </row>
    <row r="1728" spans="1:3" ht="49.5" customHeight="1">
      <c r="A1728" s="19" t="s">
        <v>7728</v>
      </c>
      <c r="B1728" s="18" t="s">
        <v>20066</v>
      </c>
      <c r="C1728" s="38">
        <v>4.88</v>
      </c>
    </row>
    <row r="1729" spans="1:3" ht="49.5" customHeight="1">
      <c r="A1729" s="19" t="s">
        <v>7730</v>
      </c>
      <c r="B1729" s="18" t="s">
        <v>20066</v>
      </c>
      <c r="C1729" s="38">
        <v>9.09</v>
      </c>
    </row>
    <row r="1730" spans="1:3" ht="49.5" customHeight="1">
      <c r="A1730" s="19" t="s">
        <v>7734</v>
      </c>
      <c r="B1730" s="18" t="s">
        <v>20066</v>
      </c>
      <c r="C1730" s="38">
        <v>9.51</v>
      </c>
    </row>
    <row r="1731" spans="1:3" ht="49.5" customHeight="1">
      <c r="A1731" s="19" t="s">
        <v>7723</v>
      </c>
      <c r="B1731" s="18" t="s">
        <v>20066</v>
      </c>
      <c r="C1731" s="38">
        <v>10.81</v>
      </c>
    </row>
    <row r="1732" spans="1:3" ht="49.5" customHeight="1">
      <c r="A1732" s="19" t="s">
        <v>9822</v>
      </c>
      <c r="B1732" s="18" t="s">
        <v>20139</v>
      </c>
      <c r="C1732" s="38">
        <v>2.79</v>
      </c>
    </row>
    <row r="1733" spans="1:3" ht="49.5" customHeight="1">
      <c r="A1733" s="19" t="s">
        <v>17900</v>
      </c>
      <c r="B1733" s="18" t="s">
        <v>20075</v>
      </c>
      <c r="C1733" s="38">
        <v>580.5</v>
      </c>
    </row>
    <row r="1734" spans="1:3" ht="49.5" customHeight="1">
      <c r="A1734" s="19" t="s">
        <v>7783</v>
      </c>
      <c r="B1734" s="18" t="s">
        <v>20171</v>
      </c>
      <c r="C1734" s="38">
        <v>5</v>
      </c>
    </row>
    <row r="1735" spans="1:3" ht="49.5" customHeight="1">
      <c r="A1735" s="19" t="s">
        <v>12424</v>
      </c>
      <c r="B1735" s="18" t="s">
        <v>20058</v>
      </c>
      <c r="C1735" s="38">
        <v>8.56</v>
      </c>
    </row>
    <row r="1736" spans="1:3" ht="49.5" customHeight="1">
      <c r="A1736" s="19" t="s">
        <v>1281</v>
      </c>
      <c r="B1736" s="18" t="s">
        <v>20058</v>
      </c>
      <c r="C1736" s="38">
        <v>10.7</v>
      </c>
    </row>
    <row r="1737" spans="1:3" ht="49.5" customHeight="1">
      <c r="A1737" s="19" t="s">
        <v>1283</v>
      </c>
      <c r="B1737" s="18" t="s">
        <v>20058</v>
      </c>
      <c r="C1737" s="38">
        <v>3.21</v>
      </c>
    </row>
    <row r="1738" spans="1:3" ht="49.5" customHeight="1">
      <c r="A1738" s="19" t="s">
        <v>20620</v>
      </c>
      <c r="B1738" s="18" t="s">
        <v>20113</v>
      </c>
      <c r="C1738" s="38">
        <v>4.1500000000000004</v>
      </c>
    </row>
    <row r="1739" spans="1:3" ht="49.5" customHeight="1">
      <c r="A1739" s="19" t="s">
        <v>5528</v>
      </c>
      <c r="B1739" s="18" t="s">
        <v>20113</v>
      </c>
      <c r="C1739" s="38">
        <v>8.24</v>
      </c>
    </row>
    <row r="1740" spans="1:3" ht="49.5" customHeight="1">
      <c r="A1740" s="19" t="s">
        <v>5529</v>
      </c>
      <c r="B1740" s="18" t="s">
        <v>20113</v>
      </c>
      <c r="C1740" s="38">
        <v>7.19</v>
      </c>
    </row>
    <row r="1741" spans="1:3" ht="49.5" customHeight="1">
      <c r="A1741" s="19" t="s">
        <v>5526</v>
      </c>
      <c r="B1741" s="18" t="s">
        <v>20113</v>
      </c>
      <c r="C1741" s="38">
        <v>9.6999999999999993</v>
      </c>
    </row>
    <row r="1742" spans="1:3" ht="49.5" customHeight="1">
      <c r="A1742" s="19" t="s">
        <v>18697</v>
      </c>
      <c r="B1742" s="18" t="s">
        <v>19984</v>
      </c>
      <c r="C1742" s="38">
        <v>23.51</v>
      </c>
    </row>
    <row r="1743" spans="1:3" ht="49.5" customHeight="1">
      <c r="A1743" s="19" t="s">
        <v>21479</v>
      </c>
      <c r="B1743" s="18" t="s">
        <v>20205</v>
      </c>
      <c r="C1743" s="38">
        <v>89.55</v>
      </c>
    </row>
    <row r="1744" spans="1:3" ht="49.5" customHeight="1">
      <c r="A1744" s="19" t="s">
        <v>15843</v>
      </c>
      <c r="B1744" s="18" t="s">
        <v>20205</v>
      </c>
      <c r="C1744" s="38">
        <v>9.3000000000000007</v>
      </c>
    </row>
    <row r="1745" spans="1:3" ht="49.5" customHeight="1">
      <c r="A1745" s="19" t="s">
        <v>7787</v>
      </c>
      <c r="B1745" s="18" t="s">
        <v>19984</v>
      </c>
      <c r="C1745" s="38">
        <v>14.11</v>
      </c>
    </row>
    <row r="1746" spans="1:3" ht="49.5" customHeight="1">
      <c r="A1746" s="19" t="s">
        <v>8954</v>
      </c>
      <c r="B1746" s="18" t="s">
        <v>20019</v>
      </c>
      <c r="C1746" s="38">
        <v>209.11</v>
      </c>
    </row>
    <row r="1747" spans="1:3" ht="49.5" customHeight="1">
      <c r="A1747" s="19" t="s">
        <v>8958</v>
      </c>
      <c r="B1747" s="18" t="s">
        <v>20019</v>
      </c>
      <c r="C1747" s="38">
        <v>61.78</v>
      </c>
    </row>
    <row r="1748" spans="1:3" ht="49.5" customHeight="1">
      <c r="A1748" s="19" t="s">
        <v>8961</v>
      </c>
      <c r="B1748" s="18" t="s">
        <v>20019</v>
      </c>
      <c r="C1748" s="38">
        <v>71.08</v>
      </c>
    </row>
    <row r="1749" spans="1:3" ht="49.5" customHeight="1">
      <c r="A1749" s="19" t="s">
        <v>8965</v>
      </c>
      <c r="B1749" s="18" t="s">
        <v>20019</v>
      </c>
      <c r="C1749" s="38">
        <v>123.55</v>
      </c>
    </row>
    <row r="1750" spans="1:3" ht="49.5" customHeight="1">
      <c r="A1750" s="19" t="s">
        <v>8967</v>
      </c>
      <c r="B1750" s="18" t="s">
        <v>20019</v>
      </c>
      <c r="C1750" s="38">
        <v>123.83</v>
      </c>
    </row>
    <row r="1751" spans="1:3" ht="49.5" customHeight="1">
      <c r="A1751" s="19" t="s">
        <v>7789</v>
      </c>
      <c r="B1751" s="18" t="s">
        <v>20206</v>
      </c>
      <c r="C1751" s="38">
        <v>5.14</v>
      </c>
    </row>
    <row r="1752" spans="1:3" ht="49.5" customHeight="1">
      <c r="A1752" s="19" t="s">
        <v>753</v>
      </c>
      <c r="B1752" s="18" t="s">
        <v>20206</v>
      </c>
      <c r="C1752" s="38">
        <v>5.0999999999999996</v>
      </c>
    </row>
    <row r="1753" spans="1:3" ht="49.5" customHeight="1">
      <c r="A1753" s="19" t="s">
        <v>15558</v>
      </c>
      <c r="B1753" s="18" t="s">
        <v>20016</v>
      </c>
      <c r="C1753" s="38">
        <v>6.97</v>
      </c>
    </row>
    <row r="1754" spans="1:3" ht="49.5" customHeight="1">
      <c r="A1754" s="19" t="s">
        <v>1696</v>
      </c>
      <c r="B1754" s="18" t="s">
        <v>19989</v>
      </c>
      <c r="C1754" s="38">
        <v>21.21</v>
      </c>
    </row>
    <row r="1755" spans="1:3" ht="49.5" customHeight="1">
      <c r="A1755" s="19" t="s">
        <v>21480</v>
      </c>
      <c r="B1755" s="18" t="s">
        <v>19989</v>
      </c>
      <c r="C1755" s="38">
        <v>39.22</v>
      </c>
    </row>
    <row r="1756" spans="1:3" ht="49.5" customHeight="1">
      <c r="A1756" s="19" t="s">
        <v>14590</v>
      </c>
      <c r="B1756" s="18" t="s">
        <v>20011</v>
      </c>
      <c r="C1756" s="38">
        <v>1.61</v>
      </c>
    </row>
    <row r="1757" spans="1:3" ht="49.5" customHeight="1">
      <c r="A1757" s="19" t="s">
        <v>14591</v>
      </c>
      <c r="B1757" s="18" t="s">
        <v>20011</v>
      </c>
      <c r="C1757" s="38">
        <v>2.5299999999999998</v>
      </c>
    </row>
    <row r="1758" spans="1:3" ht="49.5" customHeight="1">
      <c r="A1758" s="19" t="s">
        <v>18905</v>
      </c>
      <c r="B1758" s="18" t="s">
        <v>19996</v>
      </c>
      <c r="C1758" s="38">
        <v>1.81</v>
      </c>
    </row>
    <row r="1759" spans="1:3" ht="49.5" customHeight="1">
      <c r="A1759" s="19" t="s">
        <v>22021</v>
      </c>
      <c r="B1759" s="18" t="s">
        <v>19998</v>
      </c>
      <c r="C1759" s="38">
        <v>1.9</v>
      </c>
    </row>
    <row r="1760" spans="1:3" ht="49.5" customHeight="1">
      <c r="A1760" s="19" t="s">
        <v>22020</v>
      </c>
      <c r="B1760" s="18" t="s">
        <v>19998</v>
      </c>
      <c r="C1760" s="38">
        <v>1.63</v>
      </c>
    </row>
    <row r="1761" spans="1:3" ht="49.5" customHeight="1">
      <c r="A1761" s="19" t="s">
        <v>15107</v>
      </c>
      <c r="B1761" s="18" t="s">
        <v>19998</v>
      </c>
      <c r="C1761" s="38">
        <v>1.1599999999999999</v>
      </c>
    </row>
    <row r="1762" spans="1:3" ht="49.5" customHeight="1">
      <c r="A1762" s="19" t="s">
        <v>15108</v>
      </c>
      <c r="B1762" s="18" t="s">
        <v>19998</v>
      </c>
      <c r="C1762" s="38">
        <v>0.84</v>
      </c>
    </row>
    <row r="1763" spans="1:3" ht="49.5" customHeight="1">
      <c r="A1763" s="19" t="s">
        <v>15109</v>
      </c>
      <c r="B1763" s="18" t="s">
        <v>19998</v>
      </c>
      <c r="C1763" s="38">
        <v>1.23</v>
      </c>
    </row>
    <row r="1764" spans="1:3" ht="49.5" customHeight="1">
      <c r="A1764" s="19" t="s">
        <v>15110</v>
      </c>
      <c r="B1764" s="18" t="s">
        <v>19998</v>
      </c>
      <c r="C1764" s="38">
        <v>0.91</v>
      </c>
    </row>
    <row r="1765" spans="1:3" ht="49.5" customHeight="1">
      <c r="A1765" s="19" t="s">
        <v>15111</v>
      </c>
      <c r="B1765" s="18" t="s">
        <v>19998</v>
      </c>
      <c r="C1765" s="38">
        <v>1.34</v>
      </c>
    </row>
    <row r="1766" spans="1:3" ht="49.5" customHeight="1">
      <c r="A1766" s="19" t="s">
        <v>15112</v>
      </c>
      <c r="B1766" s="18" t="s">
        <v>19998</v>
      </c>
      <c r="C1766" s="38">
        <v>1.02</v>
      </c>
    </row>
    <row r="1767" spans="1:3" ht="49.5" customHeight="1">
      <c r="A1767" s="19" t="s">
        <v>22022</v>
      </c>
      <c r="B1767" s="18" t="s">
        <v>19998</v>
      </c>
      <c r="C1767" s="38">
        <v>1.08</v>
      </c>
    </row>
    <row r="1768" spans="1:3" ht="49.5" customHeight="1">
      <c r="A1768" s="19" t="s">
        <v>22023</v>
      </c>
      <c r="B1768" s="18" t="s">
        <v>19998</v>
      </c>
      <c r="C1768" s="38">
        <v>0.76</v>
      </c>
    </row>
    <row r="1769" spans="1:3" ht="49.5" customHeight="1">
      <c r="A1769" s="19" t="s">
        <v>12559</v>
      </c>
      <c r="B1769" s="18" t="s">
        <v>19998</v>
      </c>
      <c r="C1769" s="38">
        <v>4.79</v>
      </c>
    </row>
    <row r="1770" spans="1:3" ht="49.5" customHeight="1">
      <c r="A1770" s="19" t="s">
        <v>12560</v>
      </c>
      <c r="B1770" s="18" t="s">
        <v>19998</v>
      </c>
      <c r="C1770" s="38">
        <v>4.46</v>
      </c>
    </row>
    <row r="1771" spans="1:3" ht="49.5" customHeight="1">
      <c r="A1771" s="19" t="s">
        <v>15113</v>
      </c>
      <c r="B1771" s="18" t="s">
        <v>19998</v>
      </c>
      <c r="C1771" s="38">
        <v>1.75</v>
      </c>
    </row>
    <row r="1772" spans="1:3" ht="49.5" customHeight="1">
      <c r="A1772" s="19" t="s">
        <v>22024</v>
      </c>
      <c r="B1772" s="18" t="s">
        <v>19998</v>
      </c>
      <c r="C1772" s="38">
        <v>1.34</v>
      </c>
    </row>
    <row r="1773" spans="1:3" ht="49.5" customHeight="1">
      <c r="A1773" s="19" t="s">
        <v>9569</v>
      </c>
      <c r="B1773" s="18" t="s">
        <v>19998</v>
      </c>
      <c r="C1773" s="38">
        <v>5.09</v>
      </c>
    </row>
    <row r="1774" spans="1:3" ht="49.5" customHeight="1">
      <c r="A1774" s="19" t="s">
        <v>22025</v>
      </c>
      <c r="B1774" s="18" t="s">
        <v>19998</v>
      </c>
      <c r="C1774" s="38">
        <v>4.7699999999999996</v>
      </c>
    </row>
    <row r="1775" spans="1:3" ht="49.5" customHeight="1">
      <c r="A1775" s="19" t="s">
        <v>22026</v>
      </c>
      <c r="B1775" s="18" t="s">
        <v>19998</v>
      </c>
      <c r="C1775" s="38">
        <v>0.98</v>
      </c>
    </row>
    <row r="1776" spans="1:3" ht="49.5" customHeight="1">
      <c r="A1776" s="19" t="s">
        <v>13862</v>
      </c>
      <c r="B1776" s="18" t="s">
        <v>19998</v>
      </c>
      <c r="C1776" s="38">
        <v>1.84</v>
      </c>
    </row>
    <row r="1777" spans="1:3" ht="49.5" customHeight="1">
      <c r="A1777" s="19" t="s">
        <v>13863</v>
      </c>
      <c r="B1777" s="18" t="s">
        <v>19998</v>
      </c>
      <c r="C1777" s="38">
        <v>1.55</v>
      </c>
    </row>
    <row r="1778" spans="1:3" ht="49.5" customHeight="1">
      <c r="A1778" s="19" t="s">
        <v>13864</v>
      </c>
      <c r="B1778" s="18" t="s">
        <v>19998</v>
      </c>
      <c r="C1778" s="38">
        <v>1.29</v>
      </c>
    </row>
    <row r="1779" spans="1:3" ht="49.5" customHeight="1">
      <c r="A1779" s="19" t="s">
        <v>13865</v>
      </c>
      <c r="B1779" s="18" t="s">
        <v>19998</v>
      </c>
      <c r="C1779" s="38">
        <v>1.46</v>
      </c>
    </row>
    <row r="1780" spans="1:3" ht="49.5" customHeight="1">
      <c r="A1780" s="19" t="s">
        <v>22027</v>
      </c>
      <c r="B1780" s="18" t="s">
        <v>19998</v>
      </c>
      <c r="C1780" s="38">
        <v>1.75</v>
      </c>
    </row>
    <row r="1781" spans="1:3" ht="49.5" customHeight="1">
      <c r="A1781" s="19" t="s">
        <v>22028</v>
      </c>
      <c r="B1781" s="18" t="s">
        <v>19998</v>
      </c>
      <c r="C1781" s="38">
        <v>1.22</v>
      </c>
    </row>
    <row r="1782" spans="1:3" ht="49.5" customHeight="1">
      <c r="A1782" s="19" t="s">
        <v>14709</v>
      </c>
      <c r="B1782" s="18" t="s">
        <v>19998</v>
      </c>
      <c r="C1782" s="38">
        <v>1.52</v>
      </c>
    </row>
    <row r="1783" spans="1:3" ht="49.5" customHeight="1">
      <c r="A1783" s="19" t="s">
        <v>14710</v>
      </c>
      <c r="B1783" s="18" t="s">
        <v>19998</v>
      </c>
      <c r="C1783" s="38">
        <v>1.17</v>
      </c>
    </row>
    <row r="1784" spans="1:3" ht="49.5" customHeight="1">
      <c r="A1784" s="19" t="s">
        <v>14711</v>
      </c>
      <c r="B1784" s="18" t="s">
        <v>19998</v>
      </c>
      <c r="C1784" s="38">
        <v>0.85</v>
      </c>
    </row>
    <row r="1785" spans="1:3" ht="49.5" customHeight="1">
      <c r="A1785" s="19" t="s">
        <v>14712</v>
      </c>
      <c r="B1785" s="18" t="s">
        <v>19998</v>
      </c>
      <c r="C1785" s="38">
        <v>2.14</v>
      </c>
    </row>
    <row r="1786" spans="1:3" ht="49.5" customHeight="1">
      <c r="A1786" s="19" t="s">
        <v>14713</v>
      </c>
      <c r="B1786" s="18" t="s">
        <v>19998</v>
      </c>
      <c r="C1786" s="38">
        <v>1.88</v>
      </c>
    </row>
    <row r="1787" spans="1:3" ht="49.5" customHeight="1">
      <c r="A1787" s="19" t="s">
        <v>15114</v>
      </c>
      <c r="B1787" s="18" t="s">
        <v>19998</v>
      </c>
      <c r="C1787" s="38">
        <v>1.08</v>
      </c>
    </row>
    <row r="1788" spans="1:3" ht="49.5" customHeight="1">
      <c r="A1788" s="19" t="s">
        <v>15115</v>
      </c>
      <c r="B1788" s="18" t="s">
        <v>19998</v>
      </c>
      <c r="C1788" s="38">
        <v>0.76</v>
      </c>
    </row>
    <row r="1789" spans="1:3" ht="49.5" customHeight="1">
      <c r="A1789" s="19" t="s">
        <v>14082</v>
      </c>
      <c r="B1789" s="18" t="s">
        <v>19998</v>
      </c>
      <c r="C1789" s="38">
        <v>1.42</v>
      </c>
    </row>
    <row r="1790" spans="1:3" ht="49.5" customHeight="1">
      <c r="A1790" s="19" t="s">
        <v>13866</v>
      </c>
      <c r="B1790" s="18" t="s">
        <v>19998</v>
      </c>
      <c r="C1790" s="38">
        <v>1.99</v>
      </c>
    </row>
    <row r="1791" spans="1:3" ht="49.5" customHeight="1">
      <c r="A1791" s="19" t="s">
        <v>14083</v>
      </c>
      <c r="B1791" s="18" t="s">
        <v>19998</v>
      </c>
      <c r="C1791" s="38">
        <v>1.42</v>
      </c>
    </row>
    <row r="1792" spans="1:3" ht="49.5" customHeight="1">
      <c r="A1792" s="19" t="s">
        <v>14084</v>
      </c>
      <c r="B1792" s="18" t="s">
        <v>19998</v>
      </c>
      <c r="C1792" s="38">
        <v>1.76</v>
      </c>
    </row>
    <row r="1793" spans="1:3" ht="49.5" customHeight="1">
      <c r="A1793" s="19" t="s">
        <v>14085</v>
      </c>
      <c r="B1793" s="18" t="s">
        <v>19998</v>
      </c>
      <c r="C1793" s="38">
        <v>1.1200000000000001</v>
      </c>
    </row>
    <row r="1794" spans="1:3" ht="49.5" customHeight="1">
      <c r="A1794" s="19" t="s">
        <v>22033</v>
      </c>
      <c r="B1794" s="18" t="s">
        <v>19998</v>
      </c>
      <c r="C1794" s="38">
        <v>1.41</v>
      </c>
    </row>
    <row r="1795" spans="1:3" ht="49.5" customHeight="1">
      <c r="A1795" s="19" t="s">
        <v>14086</v>
      </c>
      <c r="B1795" s="18" t="s">
        <v>19998</v>
      </c>
      <c r="C1795" s="38">
        <v>1.72</v>
      </c>
    </row>
    <row r="1796" spans="1:3" ht="49.5" customHeight="1">
      <c r="A1796" s="19" t="s">
        <v>22034</v>
      </c>
      <c r="B1796" s="18" t="s">
        <v>19998</v>
      </c>
      <c r="C1796" s="38">
        <v>1.1200000000000001</v>
      </c>
    </row>
    <row r="1797" spans="1:3" ht="49.5" customHeight="1">
      <c r="A1797" s="19" t="s">
        <v>22029</v>
      </c>
      <c r="B1797" s="18" t="s">
        <v>19998</v>
      </c>
      <c r="C1797" s="38">
        <v>0.86</v>
      </c>
    </row>
    <row r="1798" spans="1:3" ht="49.5" customHeight="1">
      <c r="A1798" s="19" t="s">
        <v>22035</v>
      </c>
      <c r="B1798" s="18" t="s">
        <v>19998</v>
      </c>
      <c r="C1798" s="38">
        <v>1.9</v>
      </c>
    </row>
    <row r="1799" spans="1:3" ht="49.5" customHeight="1">
      <c r="A1799" s="19" t="s">
        <v>22030</v>
      </c>
      <c r="B1799" s="18" t="s">
        <v>19998</v>
      </c>
      <c r="C1799" s="38">
        <v>0.96</v>
      </c>
    </row>
    <row r="1800" spans="1:3" ht="49.5" customHeight="1">
      <c r="A1800" s="19" t="s">
        <v>22031</v>
      </c>
      <c r="B1800" s="18" t="s">
        <v>19998</v>
      </c>
      <c r="C1800" s="38">
        <v>1.1200000000000001</v>
      </c>
    </row>
    <row r="1801" spans="1:3" ht="49.5" customHeight="1">
      <c r="A1801" s="19" t="s">
        <v>22032</v>
      </c>
      <c r="B1801" s="18" t="s">
        <v>19998</v>
      </c>
      <c r="C1801" s="38">
        <v>1.45</v>
      </c>
    </row>
    <row r="1802" spans="1:3" ht="49.5" customHeight="1">
      <c r="A1802" s="19" t="s">
        <v>14087</v>
      </c>
      <c r="B1802" s="18" t="s">
        <v>19998</v>
      </c>
      <c r="C1802" s="38">
        <v>1.9</v>
      </c>
    </row>
    <row r="1803" spans="1:3" ht="49.5" customHeight="1">
      <c r="A1803" s="19" t="s">
        <v>14088</v>
      </c>
      <c r="B1803" s="18" t="s">
        <v>19998</v>
      </c>
      <c r="C1803" s="38">
        <v>1.64</v>
      </c>
    </row>
    <row r="1804" spans="1:3" ht="49.5" customHeight="1">
      <c r="A1804" s="19" t="s">
        <v>22036</v>
      </c>
      <c r="B1804" s="18" t="s">
        <v>19998</v>
      </c>
      <c r="C1804" s="38">
        <v>1.59</v>
      </c>
    </row>
    <row r="1805" spans="1:3" ht="49.5" customHeight="1">
      <c r="A1805" s="19" t="s">
        <v>22037</v>
      </c>
      <c r="B1805" s="18" t="s">
        <v>19998</v>
      </c>
      <c r="C1805" s="38">
        <v>1.27</v>
      </c>
    </row>
    <row r="1806" spans="1:3" ht="49.5" customHeight="1">
      <c r="A1806" s="19" t="s">
        <v>22038</v>
      </c>
      <c r="B1806" s="18" t="s">
        <v>19998</v>
      </c>
      <c r="C1806" s="38">
        <v>1.45</v>
      </c>
    </row>
    <row r="1807" spans="1:3" ht="49.5" customHeight="1">
      <c r="A1807" s="19" t="s">
        <v>22040</v>
      </c>
      <c r="B1807" s="18" t="s">
        <v>19998</v>
      </c>
      <c r="C1807" s="38">
        <v>1.93</v>
      </c>
    </row>
    <row r="1808" spans="1:3" ht="49.5" customHeight="1">
      <c r="A1808" s="19" t="s">
        <v>22041</v>
      </c>
      <c r="B1808" s="18" t="s">
        <v>19998</v>
      </c>
      <c r="C1808" s="38">
        <v>1.89</v>
      </c>
    </row>
    <row r="1809" spans="1:3" ht="49.5" customHeight="1">
      <c r="A1809" s="19" t="s">
        <v>22039</v>
      </c>
      <c r="B1809" s="18" t="s">
        <v>19998</v>
      </c>
      <c r="C1809" s="38">
        <v>1.78</v>
      </c>
    </row>
    <row r="1810" spans="1:3" ht="49.5" customHeight="1">
      <c r="A1810" s="19" t="s">
        <v>22045</v>
      </c>
      <c r="B1810" s="18" t="s">
        <v>19998</v>
      </c>
      <c r="C1810" s="38">
        <v>1.19</v>
      </c>
    </row>
    <row r="1811" spans="1:3" ht="49.5" customHeight="1">
      <c r="A1811" s="19" t="s">
        <v>13867</v>
      </c>
      <c r="B1811" s="18" t="s">
        <v>19998</v>
      </c>
      <c r="C1811" s="38">
        <v>1.94</v>
      </c>
    </row>
    <row r="1812" spans="1:3" ht="49.5" customHeight="1">
      <c r="A1812" s="19" t="s">
        <v>22043</v>
      </c>
      <c r="B1812" s="18" t="s">
        <v>19998</v>
      </c>
      <c r="C1812" s="38">
        <v>1.27</v>
      </c>
    </row>
    <row r="1813" spans="1:3" ht="49.5" customHeight="1">
      <c r="A1813" s="19" t="s">
        <v>22046</v>
      </c>
      <c r="B1813" s="18" t="s">
        <v>19998</v>
      </c>
      <c r="C1813" s="38">
        <v>1.42</v>
      </c>
    </row>
    <row r="1814" spans="1:3" ht="49.5" customHeight="1">
      <c r="A1814" s="19" t="s">
        <v>22044</v>
      </c>
      <c r="B1814" s="18" t="s">
        <v>19998</v>
      </c>
      <c r="C1814" s="38">
        <v>1.08</v>
      </c>
    </row>
    <row r="1815" spans="1:3" ht="49.5" customHeight="1">
      <c r="A1815" s="19" t="s">
        <v>22042</v>
      </c>
      <c r="B1815" s="18" t="s">
        <v>19998</v>
      </c>
      <c r="C1815" s="38">
        <v>0.76</v>
      </c>
    </row>
    <row r="1816" spans="1:3" ht="49.5" customHeight="1">
      <c r="A1816" s="19" t="s">
        <v>22047</v>
      </c>
      <c r="B1816" s="18" t="s">
        <v>19998</v>
      </c>
      <c r="C1816" s="38">
        <v>1.74</v>
      </c>
    </row>
    <row r="1817" spans="1:3" ht="49.5" customHeight="1">
      <c r="A1817" s="19" t="s">
        <v>22048</v>
      </c>
      <c r="B1817" s="18" t="s">
        <v>19998</v>
      </c>
      <c r="C1817" s="38">
        <v>1.8</v>
      </c>
    </row>
    <row r="1818" spans="1:3" ht="49.5" customHeight="1">
      <c r="A1818" s="19" t="s">
        <v>14089</v>
      </c>
      <c r="B1818" s="18" t="s">
        <v>19998</v>
      </c>
      <c r="C1818" s="38">
        <v>1.47</v>
      </c>
    </row>
    <row r="1819" spans="1:3" ht="49.5" customHeight="1">
      <c r="A1819" s="19" t="s">
        <v>22049</v>
      </c>
      <c r="B1819" s="18" t="s">
        <v>19998</v>
      </c>
      <c r="C1819" s="38">
        <v>0.86</v>
      </c>
    </row>
    <row r="1820" spans="1:3" ht="49.5" customHeight="1">
      <c r="A1820" s="19" t="s">
        <v>22050</v>
      </c>
      <c r="B1820" s="18" t="s">
        <v>19998</v>
      </c>
      <c r="C1820" s="38">
        <v>0.86</v>
      </c>
    </row>
    <row r="1821" spans="1:3" ht="49.5" customHeight="1">
      <c r="A1821" s="19" t="s">
        <v>22051</v>
      </c>
      <c r="B1821" s="18" t="s">
        <v>19998</v>
      </c>
      <c r="C1821" s="38">
        <v>0.86</v>
      </c>
    </row>
    <row r="1822" spans="1:3" ht="49.5" customHeight="1">
      <c r="A1822" s="19" t="s">
        <v>13806</v>
      </c>
      <c r="B1822" s="18" t="s">
        <v>19998</v>
      </c>
      <c r="C1822" s="38">
        <v>2.79</v>
      </c>
    </row>
    <row r="1823" spans="1:3" ht="49.5" customHeight="1">
      <c r="A1823" s="19" t="s">
        <v>13807</v>
      </c>
      <c r="B1823" s="18" t="s">
        <v>19998</v>
      </c>
      <c r="C1823" s="38">
        <v>2.6</v>
      </c>
    </row>
    <row r="1824" spans="1:3" ht="49.5" customHeight="1">
      <c r="A1824" s="19" t="s">
        <v>8323</v>
      </c>
      <c r="B1824" s="18" t="s">
        <v>19998</v>
      </c>
      <c r="C1824" s="38">
        <v>9.15</v>
      </c>
    </row>
    <row r="1825" spans="1:3" ht="49.5" customHeight="1">
      <c r="A1825" s="19" t="s">
        <v>22052</v>
      </c>
      <c r="B1825" s="18" t="s">
        <v>19998</v>
      </c>
      <c r="C1825" s="38">
        <v>1.9</v>
      </c>
    </row>
    <row r="1826" spans="1:3" ht="49.5" customHeight="1">
      <c r="A1826" s="19" t="s">
        <v>14496</v>
      </c>
      <c r="B1826" s="18" t="s">
        <v>19998</v>
      </c>
      <c r="C1826" s="38">
        <v>1.97</v>
      </c>
    </row>
    <row r="1827" spans="1:3" ht="49.5" customHeight="1">
      <c r="A1827" s="19" t="s">
        <v>14497</v>
      </c>
      <c r="B1827" s="18" t="s">
        <v>19998</v>
      </c>
      <c r="C1827" s="38">
        <v>1.79</v>
      </c>
    </row>
    <row r="1828" spans="1:3" ht="49.5" customHeight="1">
      <c r="A1828" s="19" t="s">
        <v>14498</v>
      </c>
      <c r="B1828" s="18" t="s">
        <v>19998</v>
      </c>
      <c r="C1828" s="38">
        <v>1.71</v>
      </c>
    </row>
    <row r="1829" spans="1:3" ht="49.5" customHeight="1">
      <c r="A1829" s="19" t="s">
        <v>14499</v>
      </c>
      <c r="B1829" s="18" t="s">
        <v>19998</v>
      </c>
      <c r="C1829" s="38">
        <v>1.39</v>
      </c>
    </row>
    <row r="1830" spans="1:3" ht="49.5" customHeight="1">
      <c r="A1830" s="19" t="s">
        <v>22053</v>
      </c>
      <c r="B1830" s="18" t="s">
        <v>19998</v>
      </c>
      <c r="C1830" s="38">
        <v>1.41</v>
      </c>
    </row>
    <row r="1831" spans="1:3" ht="49.5" customHeight="1">
      <c r="A1831" s="19" t="s">
        <v>13990</v>
      </c>
      <c r="B1831" s="18" t="s">
        <v>19998</v>
      </c>
      <c r="C1831" s="38">
        <v>2.0299999999999998</v>
      </c>
    </row>
    <row r="1832" spans="1:3" ht="49.5" customHeight="1">
      <c r="A1832" s="19" t="s">
        <v>22054</v>
      </c>
      <c r="B1832" s="18" t="s">
        <v>19998</v>
      </c>
      <c r="C1832" s="38">
        <v>1.72</v>
      </c>
    </row>
    <row r="1833" spans="1:3" ht="49.5" customHeight="1">
      <c r="A1833" s="19" t="s">
        <v>22055</v>
      </c>
      <c r="B1833" s="18" t="s">
        <v>19998</v>
      </c>
      <c r="C1833" s="38">
        <v>1.79</v>
      </c>
    </row>
    <row r="1834" spans="1:3" ht="49.5" customHeight="1">
      <c r="A1834" s="19" t="s">
        <v>22057</v>
      </c>
      <c r="B1834" s="18" t="s">
        <v>19998</v>
      </c>
      <c r="C1834" s="38">
        <v>1.9</v>
      </c>
    </row>
    <row r="1835" spans="1:3" ht="49.5" customHeight="1">
      <c r="A1835" s="19" t="s">
        <v>22056</v>
      </c>
      <c r="B1835" s="18" t="s">
        <v>19998</v>
      </c>
      <c r="C1835" s="38">
        <v>1.5</v>
      </c>
    </row>
    <row r="1836" spans="1:3" ht="49.5" customHeight="1">
      <c r="A1836" s="19" t="s">
        <v>13964</v>
      </c>
      <c r="B1836" s="18" t="s">
        <v>19998</v>
      </c>
      <c r="C1836" s="38">
        <v>1.68</v>
      </c>
    </row>
    <row r="1837" spans="1:3" ht="49.5" customHeight="1">
      <c r="A1837" s="19" t="s">
        <v>13965</v>
      </c>
      <c r="B1837" s="18" t="s">
        <v>19998</v>
      </c>
      <c r="C1837" s="38">
        <v>1.75</v>
      </c>
    </row>
    <row r="1838" spans="1:3" ht="49.5" customHeight="1">
      <c r="A1838" s="19" t="s">
        <v>14221</v>
      </c>
      <c r="B1838" s="18" t="s">
        <v>19998</v>
      </c>
      <c r="C1838" s="38">
        <v>1.98</v>
      </c>
    </row>
    <row r="1839" spans="1:3" ht="49.5" customHeight="1">
      <c r="A1839" s="19" t="s">
        <v>22058</v>
      </c>
      <c r="B1839" s="18" t="s">
        <v>19998</v>
      </c>
      <c r="C1839" s="38">
        <v>1.86</v>
      </c>
    </row>
    <row r="1840" spans="1:3" ht="49.5" customHeight="1">
      <c r="A1840" s="19" t="s">
        <v>22059</v>
      </c>
      <c r="B1840" s="18" t="s">
        <v>19998</v>
      </c>
      <c r="C1840" s="38">
        <v>1.58</v>
      </c>
    </row>
    <row r="1841" spans="1:3" ht="49.5" customHeight="1">
      <c r="A1841" s="19" t="s">
        <v>22060</v>
      </c>
      <c r="B1841" s="18" t="s">
        <v>19998</v>
      </c>
      <c r="C1841" s="38">
        <v>1.38</v>
      </c>
    </row>
    <row r="1842" spans="1:3" ht="49.5" customHeight="1">
      <c r="A1842" s="19" t="s">
        <v>22061</v>
      </c>
      <c r="B1842" s="18" t="s">
        <v>19998</v>
      </c>
      <c r="C1842" s="38">
        <v>1.46</v>
      </c>
    </row>
    <row r="1843" spans="1:3" ht="49.5" customHeight="1">
      <c r="A1843" s="19" t="s">
        <v>22062</v>
      </c>
      <c r="B1843" s="18" t="s">
        <v>19998</v>
      </c>
      <c r="C1843" s="38">
        <v>1.31</v>
      </c>
    </row>
    <row r="1844" spans="1:3" ht="49.5" customHeight="1">
      <c r="A1844" s="19" t="s">
        <v>14090</v>
      </c>
      <c r="B1844" s="18" t="s">
        <v>19998</v>
      </c>
      <c r="C1844" s="38">
        <v>1.61</v>
      </c>
    </row>
    <row r="1845" spans="1:3" ht="49.5" customHeight="1">
      <c r="A1845" s="19" t="s">
        <v>14091</v>
      </c>
      <c r="B1845" s="18" t="s">
        <v>19998</v>
      </c>
      <c r="C1845" s="38">
        <v>1.62</v>
      </c>
    </row>
    <row r="1846" spans="1:3" ht="49.5" customHeight="1">
      <c r="A1846" s="19" t="s">
        <v>14092</v>
      </c>
      <c r="B1846" s="18" t="s">
        <v>19998</v>
      </c>
      <c r="C1846" s="38">
        <v>1.32</v>
      </c>
    </row>
    <row r="1847" spans="1:3" ht="49.5" customHeight="1">
      <c r="A1847" s="19" t="s">
        <v>14029</v>
      </c>
      <c r="B1847" s="18" t="s">
        <v>19998</v>
      </c>
      <c r="C1847" s="38">
        <v>1.9</v>
      </c>
    </row>
    <row r="1848" spans="1:3" ht="49.5" customHeight="1">
      <c r="A1848" s="19" t="s">
        <v>14802</v>
      </c>
      <c r="B1848" s="18" t="s">
        <v>19998</v>
      </c>
      <c r="C1848" s="38">
        <v>1.55</v>
      </c>
    </row>
    <row r="1849" spans="1:3" ht="49.5" customHeight="1">
      <c r="A1849" s="19" t="s">
        <v>20572</v>
      </c>
      <c r="B1849" s="18" t="s">
        <v>19998</v>
      </c>
      <c r="C1849" s="38">
        <v>1.33</v>
      </c>
    </row>
    <row r="1850" spans="1:3" ht="49.5" customHeight="1">
      <c r="A1850" s="19" t="s">
        <v>22063</v>
      </c>
      <c r="B1850" s="18" t="s">
        <v>19998</v>
      </c>
      <c r="C1850" s="38">
        <v>1.79</v>
      </c>
    </row>
    <row r="1851" spans="1:3" ht="49.5" customHeight="1">
      <c r="A1851" s="19" t="s">
        <v>22064</v>
      </c>
      <c r="B1851" s="18" t="s">
        <v>19998</v>
      </c>
      <c r="C1851" s="38">
        <v>2.46</v>
      </c>
    </row>
    <row r="1852" spans="1:3" ht="49.5" customHeight="1">
      <c r="A1852" s="19" t="s">
        <v>13607</v>
      </c>
      <c r="B1852" s="18" t="s">
        <v>19998</v>
      </c>
      <c r="C1852" s="38">
        <v>1.1100000000000001</v>
      </c>
    </row>
    <row r="1853" spans="1:3" ht="49.5" customHeight="1">
      <c r="A1853" s="19" t="s">
        <v>13608</v>
      </c>
      <c r="B1853" s="18" t="s">
        <v>19998</v>
      </c>
      <c r="C1853" s="38">
        <v>0.85</v>
      </c>
    </row>
    <row r="1854" spans="1:3" ht="49.5" customHeight="1">
      <c r="A1854" s="19" t="s">
        <v>14520</v>
      </c>
      <c r="B1854" s="18" t="s">
        <v>19998</v>
      </c>
      <c r="C1854" s="38">
        <v>1.93</v>
      </c>
    </row>
    <row r="1855" spans="1:3" ht="49.5" customHeight="1">
      <c r="A1855" s="19" t="s">
        <v>14521</v>
      </c>
      <c r="B1855" s="18" t="s">
        <v>19998</v>
      </c>
      <c r="C1855" s="38">
        <v>2.75</v>
      </c>
    </row>
    <row r="1856" spans="1:3" ht="49.5" customHeight="1">
      <c r="A1856" s="19" t="s">
        <v>14534</v>
      </c>
      <c r="B1856" s="18" t="s">
        <v>19998</v>
      </c>
      <c r="C1856" s="38">
        <v>1.8</v>
      </c>
    </row>
    <row r="1857" spans="1:3" ht="49.5" customHeight="1">
      <c r="A1857" s="19" t="s">
        <v>14535</v>
      </c>
      <c r="B1857" s="18" t="s">
        <v>19998</v>
      </c>
      <c r="C1857" s="38">
        <v>2.63</v>
      </c>
    </row>
    <row r="1858" spans="1:3" ht="49.5" customHeight="1">
      <c r="A1858" s="19" t="s">
        <v>22065</v>
      </c>
      <c r="B1858" s="18" t="s">
        <v>19998</v>
      </c>
      <c r="C1858" s="38">
        <v>1.41</v>
      </c>
    </row>
    <row r="1859" spans="1:3" ht="49.5" customHeight="1">
      <c r="A1859" s="19" t="s">
        <v>14536</v>
      </c>
      <c r="B1859" s="18" t="s">
        <v>19998</v>
      </c>
      <c r="C1859" s="38">
        <v>1.99</v>
      </c>
    </row>
    <row r="1860" spans="1:3" ht="49.5" customHeight="1">
      <c r="A1860" s="19" t="s">
        <v>14537</v>
      </c>
      <c r="B1860" s="18" t="s">
        <v>19998</v>
      </c>
      <c r="C1860" s="38">
        <v>2.91</v>
      </c>
    </row>
    <row r="1861" spans="1:3" ht="49.5" customHeight="1">
      <c r="A1861" s="19" t="s">
        <v>22066</v>
      </c>
      <c r="B1861" s="18" t="s">
        <v>19998</v>
      </c>
      <c r="C1861" s="38">
        <v>1.72</v>
      </c>
    </row>
    <row r="1862" spans="1:3" ht="49.5" customHeight="1">
      <c r="A1862" s="19" t="s">
        <v>15256</v>
      </c>
      <c r="B1862" s="18" t="s">
        <v>19998</v>
      </c>
      <c r="C1862" s="38">
        <v>1.5</v>
      </c>
    </row>
    <row r="1863" spans="1:3" ht="49.5" customHeight="1">
      <c r="A1863" s="19" t="s">
        <v>15257</v>
      </c>
      <c r="B1863" s="18" t="s">
        <v>19998</v>
      </c>
      <c r="C1863" s="38">
        <v>1.22</v>
      </c>
    </row>
    <row r="1864" spans="1:3" ht="49.5" customHeight="1">
      <c r="A1864" s="19" t="s">
        <v>20804</v>
      </c>
      <c r="B1864" s="18" t="s">
        <v>19996</v>
      </c>
      <c r="C1864" s="38">
        <v>14</v>
      </c>
    </row>
    <row r="1865" spans="1:3" ht="49.5" customHeight="1">
      <c r="A1865" s="19" t="s">
        <v>3078</v>
      </c>
      <c r="B1865" s="18" t="s">
        <v>20152</v>
      </c>
      <c r="C1865" s="38">
        <v>0.77</v>
      </c>
    </row>
    <row r="1866" spans="1:3" ht="49.5" customHeight="1">
      <c r="A1866" s="19" t="s">
        <v>12145</v>
      </c>
      <c r="B1866" s="18" t="s">
        <v>20273</v>
      </c>
      <c r="C1866" s="38">
        <v>2.79</v>
      </c>
    </row>
    <row r="1867" spans="1:3" ht="49.5" customHeight="1">
      <c r="A1867" s="19" t="s">
        <v>2959</v>
      </c>
      <c r="B1867" s="18" t="s">
        <v>20195</v>
      </c>
      <c r="C1867" s="38">
        <v>4.5</v>
      </c>
    </row>
    <row r="1868" spans="1:3" ht="49.5" customHeight="1">
      <c r="A1868" s="19" t="s">
        <v>13660</v>
      </c>
      <c r="B1868" s="18" t="s">
        <v>20051</v>
      </c>
      <c r="C1868" s="38">
        <v>2.84</v>
      </c>
    </row>
    <row r="1869" spans="1:3" ht="49.5" customHeight="1">
      <c r="A1869" s="19" t="s">
        <v>444</v>
      </c>
      <c r="B1869" s="18" t="s">
        <v>20050</v>
      </c>
      <c r="C1869" s="38">
        <v>3.46</v>
      </c>
    </row>
    <row r="1870" spans="1:3" ht="49.5" customHeight="1">
      <c r="A1870" s="19" t="s">
        <v>447</v>
      </c>
      <c r="B1870" s="18" t="s">
        <v>20050</v>
      </c>
      <c r="C1870" s="38">
        <v>3.46</v>
      </c>
    </row>
    <row r="1871" spans="1:3" ht="49.5" customHeight="1">
      <c r="A1871" s="19" t="s">
        <v>13661</v>
      </c>
      <c r="B1871" s="18" t="s">
        <v>20051</v>
      </c>
      <c r="C1871" s="38">
        <v>3.46</v>
      </c>
    </row>
    <row r="1872" spans="1:3" ht="49.5" customHeight="1">
      <c r="A1872" s="19" t="s">
        <v>446</v>
      </c>
      <c r="B1872" s="18" t="s">
        <v>20050</v>
      </c>
      <c r="C1872" s="38">
        <v>3.37</v>
      </c>
    </row>
    <row r="1873" spans="1:3" ht="49.5" customHeight="1">
      <c r="A1873" s="19" t="s">
        <v>448</v>
      </c>
      <c r="B1873" s="18" t="s">
        <v>20050</v>
      </c>
      <c r="C1873" s="38">
        <v>3.46</v>
      </c>
    </row>
    <row r="1874" spans="1:3" ht="49.5" customHeight="1">
      <c r="A1874" s="19" t="s">
        <v>5220</v>
      </c>
      <c r="B1874" s="18" t="s">
        <v>20019</v>
      </c>
      <c r="C1874" s="38">
        <v>0.81</v>
      </c>
    </row>
    <row r="1875" spans="1:3" ht="49.5" customHeight="1">
      <c r="A1875" s="19" t="s">
        <v>21481</v>
      </c>
      <c r="B1875" s="18" t="s">
        <v>20198</v>
      </c>
      <c r="C1875" s="38">
        <v>26.95</v>
      </c>
    </row>
    <row r="1876" spans="1:3" ht="49.5" customHeight="1">
      <c r="A1876" s="19" t="s">
        <v>16676</v>
      </c>
      <c r="B1876" s="17" t="s">
        <v>20266</v>
      </c>
      <c r="C1876" s="38">
        <v>11.12</v>
      </c>
    </row>
    <row r="1877" spans="1:3" ht="49.5" customHeight="1">
      <c r="A1877" s="19" t="s">
        <v>16677</v>
      </c>
      <c r="B1877" s="17" t="s">
        <v>20266</v>
      </c>
      <c r="C1877" s="38">
        <v>21.02</v>
      </c>
    </row>
    <row r="1878" spans="1:3" ht="49.5" customHeight="1">
      <c r="A1878" s="19" t="s">
        <v>360</v>
      </c>
      <c r="B1878" s="18" t="s">
        <v>20034</v>
      </c>
      <c r="C1878" s="37">
        <v>3.3</v>
      </c>
    </row>
    <row r="1879" spans="1:3" ht="49.5" customHeight="1">
      <c r="A1879" s="19" t="s">
        <v>19001</v>
      </c>
      <c r="B1879" s="18" t="s">
        <v>19972</v>
      </c>
      <c r="C1879" s="38">
        <v>2.95</v>
      </c>
    </row>
    <row r="1880" spans="1:3" ht="49.5" customHeight="1">
      <c r="A1880" s="19" t="s">
        <v>3042</v>
      </c>
      <c r="B1880" s="18" t="s">
        <v>19972</v>
      </c>
      <c r="C1880" s="38">
        <v>2.68</v>
      </c>
    </row>
    <row r="1881" spans="1:3" ht="49.5" customHeight="1">
      <c r="A1881" s="19" t="s">
        <v>5988</v>
      </c>
      <c r="B1881" s="18" t="s">
        <v>20063</v>
      </c>
      <c r="C1881" s="38">
        <v>0.77</v>
      </c>
    </row>
    <row r="1882" spans="1:3" ht="49.5" customHeight="1">
      <c r="A1882" s="19" t="s">
        <v>5987</v>
      </c>
      <c r="B1882" s="18" t="s">
        <v>20063</v>
      </c>
      <c r="C1882" s="38">
        <v>0.97</v>
      </c>
    </row>
    <row r="1883" spans="1:3" ht="49.5" customHeight="1">
      <c r="A1883" s="19" t="s">
        <v>5985</v>
      </c>
      <c r="B1883" s="18" t="s">
        <v>20063</v>
      </c>
      <c r="C1883" s="38">
        <v>1.19</v>
      </c>
    </row>
    <row r="1884" spans="1:3" ht="49.5" customHeight="1">
      <c r="A1884" s="19" t="s">
        <v>5760</v>
      </c>
      <c r="B1884" s="18" t="s">
        <v>19980</v>
      </c>
      <c r="C1884" s="38">
        <v>13.43</v>
      </c>
    </row>
    <row r="1885" spans="1:3" ht="49.5" customHeight="1">
      <c r="A1885" s="19" t="s">
        <v>14887</v>
      </c>
      <c r="B1885" s="18" t="s">
        <v>20045</v>
      </c>
      <c r="C1885" s="38">
        <v>1.51</v>
      </c>
    </row>
    <row r="1886" spans="1:3" ht="49.5" customHeight="1">
      <c r="A1886" s="19" t="s">
        <v>16799</v>
      </c>
      <c r="B1886" s="18" t="s">
        <v>19977</v>
      </c>
      <c r="C1886" s="38">
        <v>8.4</v>
      </c>
    </row>
    <row r="1887" spans="1:3" ht="49.5" customHeight="1">
      <c r="A1887" s="19" t="s">
        <v>14888</v>
      </c>
      <c r="B1887" s="18" t="s">
        <v>19977</v>
      </c>
      <c r="C1887" s="38">
        <v>3.02</v>
      </c>
    </row>
    <row r="1888" spans="1:3" ht="49.5" customHeight="1">
      <c r="A1888" s="19" t="s">
        <v>20674</v>
      </c>
      <c r="B1888" s="18" t="s">
        <v>19977</v>
      </c>
      <c r="C1888" s="38">
        <v>8.4</v>
      </c>
    </row>
    <row r="1889" spans="1:3" ht="49.5" customHeight="1">
      <c r="A1889" s="19" t="s">
        <v>2947</v>
      </c>
      <c r="B1889" s="18" t="s">
        <v>19977</v>
      </c>
      <c r="C1889" s="38">
        <v>1.51</v>
      </c>
    </row>
    <row r="1890" spans="1:3" ht="49.5" customHeight="1">
      <c r="A1890" s="19" t="s">
        <v>11264</v>
      </c>
      <c r="B1890" s="18" t="s">
        <v>20034</v>
      </c>
      <c r="C1890" s="38">
        <v>3.26</v>
      </c>
    </row>
    <row r="1891" spans="1:3" ht="49.5" customHeight="1">
      <c r="A1891" s="19" t="s">
        <v>5117</v>
      </c>
      <c r="B1891" s="18" t="s">
        <v>19995</v>
      </c>
      <c r="C1891" s="38">
        <v>320.73</v>
      </c>
    </row>
    <row r="1892" spans="1:3" ht="49.5" customHeight="1">
      <c r="A1892" s="19" t="s">
        <v>11733</v>
      </c>
      <c r="B1892" s="18" t="s">
        <v>19984</v>
      </c>
      <c r="C1892" s="38">
        <v>4.37</v>
      </c>
    </row>
    <row r="1893" spans="1:3" ht="49.5" customHeight="1">
      <c r="A1893" s="19" t="s">
        <v>15850</v>
      </c>
      <c r="B1893" s="18" t="s">
        <v>19976</v>
      </c>
      <c r="C1893" s="38">
        <v>6.44</v>
      </c>
    </row>
    <row r="1894" spans="1:3" ht="49.5" customHeight="1">
      <c r="A1894" s="19" t="s">
        <v>10871</v>
      </c>
      <c r="B1894" s="18" t="s">
        <v>20161</v>
      </c>
      <c r="C1894" s="38">
        <v>6.43</v>
      </c>
    </row>
    <row r="1895" spans="1:3" ht="49.5" customHeight="1">
      <c r="A1895" s="19" t="s">
        <v>18658</v>
      </c>
      <c r="B1895" s="18" t="s">
        <v>20161</v>
      </c>
      <c r="C1895" s="38">
        <v>4.66</v>
      </c>
    </row>
    <row r="1896" spans="1:3" ht="49.5" customHeight="1">
      <c r="A1896" s="19" t="s">
        <v>18657</v>
      </c>
      <c r="B1896" s="18" t="s">
        <v>20161</v>
      </c>
      <c r="C1896" s="38">
        <v>8.43</v>
      </c>
    </row>
    <row r="1897" spans="1:3" ht="49.5" customHeight="1">
      <c r="A1897" s="19" t="s">
        <v>21482</v>
      </c>
      <c r="B1897" s="18" t="s">
        <v>19976</v>
      </c>
      <c r="C1897" s="38">
        <v>7.39</v>
      </c>
    </row>
    <row r="1898" spans="1:3" ht="49.5" customHeight="1">
      <c r="A1898" s="19" t="s">
        <v>12858</v>
      </c>
      <c r="B1898" s="18" t="s">
        <v>20011</v>
      </c>
      <c r="C1898" s="38">
        <v>1.83</v>
      </c>
    </row>
    <row r="1899" spans="1:3" ht="49.5" customHeight="1">
      <c r="A1899" s="19" t="s">
        <v>7807</v>
      </c>
      <c r="B1899" s="18" t="s">
        <v>20020</v>
      </c>
      <c r="C1899" s="38">
        <v>35.840000000000003</v>
      </c>
    </row>
    <row r="1900" spans="1:3" ht="49.5" customHeight="1">
      <c r="A1900" s="19" t="s">
        <v>15851</v>
      </c>
      <c r="B1900" s="18" t="s">
        <v>20020</v>
      </c>
      <c r="C1900" s="38">
        <v>71.680000000000007</v>
      </c>
    </row>
    <row r="1901" spans="1:3" ht="49.5" customHeight="1">
      <c r="A1901" s="19" t="s">
        <v>7810</v>
      </c>
      <c r="B1901" s="18" t="s">
        <v>19962</v>
      </c>
      <c r="C1901" s="38">
        <v>35.840000000000003</v>
      </c>
    </row>
    <row r="1902" spans="1:3" ht="49.5" customHeight="1">
      <c r="A1902" s="19" t="s">
        <v>1134</v>
      </c>
      <c r="B1902" s="18" t="s">
        <v>22476</v>
      </c>
      <c r="C1902" s="38">
        <v>13.66</v>
      </c>
    </row>
    <row r="1903" spans="1:3" ht="49.5" customHeight="1">
      <c r="A1903" s="19" t="s">
        <v>8035</v>
      </c>
      <c r="B1903" s="18" t="s">
        <v>20043</v>
      </c>
      <c r="C1903" s="38">
        <v>118.51</v>
      </c>
    </row>
    <row r="1904" spans="1:3" ht="49.5" customHeight="1">
      <c r="A1904" s="19" t="s">
        <v>17887</v>
      </c>
      <c r="B1904" s="18" t="s">
        <v>20180</v>
      </c>
      <c r="C1904" s="38">
        <v>2104.81</v>
      </c>
    </row>
    <row r="1905" spans="1:3" ht="49.5" customHeight="1">
      <c r="A1905" s="19" t="s">
        <v>596</v>
      </c>
      <c r="B1905" s="18" t="s">
        <v>20051</v>
      </c>
      <c r="C1905" s="38">
        <v>5.2</v>
      </c>
    </row>
    <row r="1906" spans="1:3" ht="49.5" customHeight="1">
      <c r="A1906" s="19" t="s">
        <v>597</v>
      </c>
      <c r="B1906" s="18" t="s">
        <v>20051</v>
      </c>
      <c r="C1906" s="38">
        <v>1.81</v>
      </c>
    </row>
    <row r="1907" spans="1:3" ht="49.5" customHeight="1">
      <c r="A1907" s="19" t="s">
        <v>598</v>
      </c>
      <c r="B1907" s="18" t="s">
        <v>20051</v>
      </c>
      <c r="C1907" s="38">
        <v>3.3</v>
      </c>
    </row>
    <row r="1908" spans="1:3" ht="49.5" customHeight="1">
      <c r="A1908" s="19" t="s">
        <v>599</v>
      </c>
      <c r="B1908" s="18" t="s">
        <v>20051</v>
      </c>
      <c r="C1908" s="38">
        <v>1.81</v>
      </c>
    </row>
    <row r="1909" spans="1:3" ht="49.5" customHeight="1">
      <c r="A1909" s="19" t="s">
        <v>5613</v>
      </c>
      <c r="B1909" s="18" t="s">
        <v>20051</v>
      </c>
      <c r="C1909" s="38">
        <v>5.73</v>
      </c>
    </row>
    <row r="1910" spans="1:3" ht="49.5" customHeight="1">
      <c r="A1910" s="19" t="s">
        <v>13623</v>
      </c>
      <c r="B1910" s="18" t="s">
        <v>20015</v>
      </c>
      <c r="C1910" s="38">
        <v>3.37</v>
      </c>
    </row>
    <row r="1911" spans="1:3" ht="49.5" customHeight="1">
      <c r="A1911" s="19" t="s">
        <v>11776</v>
      </c>
      <c r="B1911" s="18" t="s">
        <v>19977</v>
      </c>
      <c r="C1911" s="38">
        <v>2.62</v>
      </c>
    </row>
    <row r="1912" spans="1:3" ht="49.5" customHeight="1">
      <c r="A1912" s="19" t="s">
        <v>2166</v>
      </c>
      <c r="B1912" s="18" t="s">
        <v>19977</v>
      </c>
      <c r="C1912" s="38">
        <v>14.28</v>
      </c>
    </row>
    <row r="1913" spans="1:3" ht="49.5" customHeight="1">
      <c r="A1913" s="19" t="s">
        <v>21320</v>
      </c>
      <c r="B1913" s="18" t="s">
        <v>19995</v>
      </c>
      <c r="C1913" s="38">
        <v>23.41</v>
      </c>
    </row>
    <row r="1914" spans="1:3" ht="49.5" customHeight="1">
      <c r="A1914" s="19" t="s">
        <v>15418</v>
      </c>
      <c r="B1914" s="18" t="s">
        <v>19995</v>
      </c>
      <c r="C1914" s="38">
        <v>11.71</v>
      </c>
    </row>
    <row r="1915" spans="1:3" ht="49.5" customHeight="1">
      <c r="A1915" s="19" t="s">
        <v>431</v>
      </c>
      <c r="B1915" s="18" t="s">
        <v>20050</v>
      </c>
      <c r="C1915" s="38">
        <v>6.39</v>
      </c>
    </row>
    <row r="1916" spans="1:3" ht="49.5" customHeight="1">
      <c r="A1916" s="19" t="s">
        <v>4284</v>
      </c>
      <c r="B1916" s="18" t="s">
        <v>20066</v>
      </c>
      <c r="C1916" s="38">
        <v>48.73</v>
      </c>
    </row>
    <row r="1917" spans="1:3" ht="49.5" customHeight="1">
      <c r="A1917" s="19" t="s">
        <v>1191</v>
      </c>
      <c r="B1917" s="18" t="s">
        <v>20240</v>
      </c>
      <c r="C1917" s="38">
        <v>85.25</v>
      </c>
    </row>
    <row r="1918" spans="1:3" ht="49.5" customHeight="1">
      <c r="A1918" s="19" t="s">
        <v>17572</v>
      </c>
      <c r="B1918" s="18" t="s">
        <v>20072</v>
      </c>
      <c r="C1918" s="38">
        <v>90.09</v>
      </c>
    </row>
    <row r="1919" spans="1:3" ht="49.5" customHeight="1">
      <c r="A1919" s="19" t="s">
        <v>17571</v>
      </c>
      <c r="B1919" s="18" t="s">
        <v>20072</v>
      </c>
      <c r="C1919" s="38">
        <v>206.75</v>
      </c>
    </row>
    <row r="1920" spans="1:3" ht="49.5" customHeight="1">
      <c r="A1920" s="19" t="s">
        <v>16239</v>
      </c>
      <c r="B1920" s="18" t="s">
        <v>20071</v>
      </c>
      <c r="C1920" s="38">
        <v>90.09</v>
      </c>
    </row>
    <row r="1921" spans="1:3" ht="49.5" customHeight="1">
      <c r="A1921" s="19" t="s">
        <v>9679</v>
      </c>
      <c r="B1921" s="18" t="s">
        <v>20071</v>
      </c>
      <c r="C1921" s="38">
        <v>206.75</v>
      </c>
    </row>
    <row r="1922" spans="1:3" ht="49.5" customHeight="1">
      <c r="A1922" s="19" t="s">
        <v>17450</v>
      </c>
      <c r="B1922" s="18" t="s">
        <v>19995</v>
      </c>
      <c r="C1922" s="38">
        <v>85.25</v>
      </c>
    </row>
    <row r="1923" spans="1:3" ht="49.5" customHeight="1">
      <c r="A1923" s="19" t="s">
        <v>21284</v>
      </c>
      <c r="B1923" s="18" t="s">
        <v>19956</v>
      </c>
      <c r="C1923" s="38">
        <v>170.71</v>
      </c>
    </row>
    <row r="1924" spans="1:3" ht="49.5" customHeight="1">
      <c r="A1924" s="19" t="s">
        <v>2246</v>
      </c>
      <c r="B1924" s="18" t="s">
        <v>19976</v>
      </c>
      <c r="C1924" s="38">
        <v>6.39</v>
      </c>
    </row>
    <row r="1925" spans="1:3" ht="49.5" customHeight="1">
      <c r="A1925" s="19" t="s">
        <v>2154</v>
      </c>
      <c r="B1925" s="18" t="s">
        <v>19976</v>
      </c>
      <c r="C1925" s="38">
        <v>6.39</v>
      </c>
    </row>
    <row r="1926" spans="1:3" ht="49.5" customHeight="1">
      <c r="A1926" s="19" t="s">
        <v>3851</v>
      </c>
      <c r="B1926" s="18" t="s">
        <v>20066</v>
      </c>
      <c r="C1926" s="38">
        <v>46.01</v>
      </c>
    </row>
    <row r="1927" spans="1:3" ht="49.5" customHeight="1">
      <c r="A1927" s="19" t="s">
        <v>3850</v>
      </c>
      <c r="B1927" s="18" t="s">
        <v>20066</v>
      </c>
      <c r="C1927" s="38">
        <v>11.83</v>
      </c>
    </row>
    <row r="1928" spans="1:3" ht="49.5" customHeight="1">
      <c r="A1928" s="19" t="s">
        <v>21483</v>
      </c>
      <c r="B1928" s="18" t="s">
        <v>20066</v>
      </c>
      <c r="C1928" s="38">
        <v>38.450000000000003</v>
      </c>
    </row>
    <row r="1929" spans="1:3" ht="49.5" customHeight="1">
      <c r="A1929" s="19" t="s">
        <v>20644</v>
      </c>
      <c r="B1929" s="18" t="s">
        <v>20068</v>
      </c>
      <c r="C1929" s="38">
        <v>52.73</v>
      </c>
    </row>
    <row r="1930" spans="1:3" ht="49.5" customHeight="1">
      <c r="A1930" s="19" t="s">
        <v>20644</v>
      </c>
      <c r="B1930" s="18" t="s">
        <v>20066</v>
      </c>
      <c r="C1930" s="38">
        <v>52.73</v>
      </c>
    </row>
    <row r="1931" spans="1:3" ht="49.5" customHeight="1">
      <c r="A1931" s="19" t="s">
        <v>21484</v>
      </c>
      <c r="B1931" s="18" t="s">
        <v>20066</v>
      </c>
      <c r="C1931" s="38">
        <v>56.5</v>
      </c>
    </row>
    <row r="1932" spans="1:3" ht="49.5" customHeight="1">
      <c r="A1932" s="19" t="s">
        <v>21408</v>
      </c>
      <c r="B1932" s="18" t="s">
        <v>20066</v>
      </c>
      <c r="C1932" s="38">
        <v>38.450000000000003</v>
      </c>
    </row>
    <row r="1933" spans="1:3" ht="49.5" customHeight="1">
      <c r="A1933" s="19" t="s">
        <v>7937</v>
      </c>
      <c r="B1933" s="18" t="s">
        <v>20066</v>
      </c>
      <c r="C1933" s="38">
        <v>62.75</v>
      </c>
    </row>
    <row r="1934" spans="1:3" ht="49.5" customHeight="1">
      <c r="A1934" s="19" t="s">
        <v>7942</v>
      </c>
      <c r="B1934" s="18" t="s">
        <v>20066</v>
      </c>
      <c r="C1934" s="38">
        <v>60.29</v>
      </c>
    </row>
    <row r="1935" spans="1:3" ht="49.5" customHeight="1">
      <c r="A1935" s="19" t="s">
        <v>15684</v>
      </c>
      <c r="B1935" s="18" t="s">
        <v>19976</v>
      </c>
      <c r="C1935" s="38">
        <v>4.9800000000000004</v>
      </c>
    </row>
    <row r="1936" spans="1:3" ht="49.5" customHeight="1">
      <c r="A1936" s="19" t="s">
        <v>1743</v>
      </c>
      <c r="B1936" s="18" t="s">
        <v>20068</v>
      </c>
      <c r="C1936" s="38">
        <v>20.79</v>
      </c>
    </row>
    <row r="1937" spans="1:3" ht="49.5" customHeight="1">
      <c r="A1937" s="19" t="s">
        <v>9680</v>
      </c>
      <c r="B1937" s="18" t="s">
        <v>20020</v>
      </c>
      <c r="C1937" s="38">
        <v>74.7</v>
      </c>
    </row>
    <row r="1938" spans="1:3" ht="49.5" customHeight="1">
      <c r="A1938" s="19" t="s">
        <v>17583</v>
      </c>
      <c r="B1938" s="18" t="s">
        <v>20072</v>
      </c>
      <c r="C1938" s="38">
        <v>45.15</v>
      </c>
    </row>
    <row r="1939" spans="1:3" ht="49.5" customHeight="1">
      <c r="A1939" s="19" t="s">
        <v>17570</v>
      </c>
      <c r="B1939" s="18" t="s">
        <v>20072</v>
      </c>
      <c r="C1939" s="38">
        <v>74.7</v>
      </c>
    </row>
    <row r="1940" spans="1:3" ht="49.5" customHeight="1">
      <c r="A1940" s="19" t="s">
        <v>9683</v>
      </c>
      <c r="B1940" s="18" t="s">
        <v>20071</v>
      </c>
      <c r="C1940" s="38">
        <v>45.15</v>
      </c>
    </row>
    <row r="1941" spans="1:3" ht="49.5" customHeight="1">
      <c r="A1941" s="19" t="s">
        <v>13516</v>
      </c>
      <c r="B1941" s="18" t="s">
        <v>20034</v>
      </c>
      <c r="C1941" s="38">
        <v>4.9800000000000004</v>
      </c>
    </row>
    <row r="1942" spans="1:3" ht="49.5" customHeight="1">
      <c r="A1942" s="19" t="s">
        <v>21240</v>
      </c>
      <c r="B1942" s="18" t="s">
        <v>20034</v>
      </c>
      <c r="C1942" s="38">
        <v>4.9800000000000004</v>
      </c>
    </row>
    <row r="1943" spans="1:3" ht="49.5" customHeight="1">
      <c r="A1943" s="19" t="s">
        <v>13458</v>
      </c>
      <c r="B1943" s="18" t="s">
        <v>20074</v>
      </c>
      <c r="C1943" s="38">
        <v>85.25</v>
      </c>
    </row>
    <row r="1944" spans="1:3" ht="49.5" customHeight="1">
      <c r="A1944" s="19" t="s">
        <v>15950</v>
      </c>
      <c r="B1944" s="18" t="s">
        <v>19981</v>
      </c>
      <c r="C1944" s="38">
        <v>18.100000000000001</v>
      </c>
    </row>
    <row r="1945" spans="1:3" ht="49.5" customHeight="1">
      <c r="A1945" s="19" t="s">
        <v>18913</v>
      </c>
      <c r="B1945" s="18" t="s">
        <v>19981</v>
      </c>
      <c r="C1945" s="38">
        <v>23.31</v>
      </c>
    </row>
    <row r="1946" spans="1:3" ht="49.5" customHeight="1">
      <c r="A1946" s="19" t="s">
        <v>7815</v>
      </c>
      <c r="B1946" s="18" t="s">
        <v>20051</v>
      </c>
      <c r="C1946" s="38">
        <v>461.88</v>
      </c>
    </row>
    <row r="1947" spans="1:3" ht="49.5" customHeight="1">
      <c r="A1947" s="19" t="s">
        <v>21282</v>
      </c>
      <c r="B1947" s="18" t="s">
        <v>20020</v>
      </c>
      <c r="C1947" s="38">
        <v>879.05</v>
      </c>
    </row>
    <row r="1948" spans="1:3" ht="49.5" customHeight="1">
      <c r="A1948" s="19" t="s">
        <v>16581</v>
      </c>
      <c r="B1948" s="17" t="s">
        <v>19962</v>
      </c>
      <c r="C1948" s="38">
        <v>19.22</v>
      </c>
    </row>
    <row r="1949" spans="1:3" ht="49.5" customHeight="1">
      <c r="A1949" s="19" t="s">
        <v>3916</v>
      </c>
      <c r="B1949" s="18" t="s">
        <v>20066</v>
      </c>
      <c r="C1949" s="38">
        <v>876.5</v>
      </c>
    </row>
    <row r="1950" spans="1:3" ht="49.5" customHeight="1">
      <c r="A1950" s="19" t="s">
        <v>3914</v>
      </c>
      <c r="B1950" s="18" t="s">
        <v>20066</v>
      </c>
      <c r="C1950" s="38">
        <v>876.5</v>
      </c>
    </row>
    <row r="1951" spans="1:3" ht="49.5" customHeight="1">
      <c r="A1951" s="19" t="s">
        <v>17893</v>
      </c>
      <c r="B1951" s="18" t="s">
        <v>20060</v>
      </c>
      <c r="C1951" s="38">
        <v>540.54</v>
      </c>
    </row>
    <row r="1952" spans="1:3" ht="49.5" customHeight="1">
      <c r="A1952" s="19" t="s">
        <v>17894</v>
      </c>
      <c r="B1952" s="18" t="s">
        <v>20060</v>
      </c>
      <c r="C1952" s="38">
        <v>2702.7</v>
      </c>
    </row>
    <row r="1953" spans="1:3" ht="49.5" customHeight="1">
      <c r="A1953" s="19" t="s">
        <v>5451</v>
      </c>
      <c r="B1953" s="18" t="s">
        <v>20043</v>
      </c>
      <c r="C1953" s="38">
        <v>130.47</v>
      </c>
    </row>
    <row r="1954" spans="1:3" ht="49.5" customHeight="1">
      <c r="A1954" s="19" t="s">
        <v>18263</v>
      </c>
      <c r="B1954" s="18" t="s">
        <v>20014</v>
      </c>
      <c r="C1954" s="38">
        <v>1413.29</v>
      </c>
    </row>
    <row r="1955" spans="1:3" ht="49.5" customHeight="1">
      <c r="A1955" s="19" t="s">
        <v>18467</v>
      </c>
      <c r="B1955" s="18" t="s">
        <v>19985</v>
      </c>
      <c r="C1955" s="38">
        <v>1773.1</v>
      </c>
    </row>
    <row r="1956" spans="1:3" ht="49.5" customHeight="1">
      <c r="A1956" s="19" t="s">
        <v>18468</v>
      </c>
      <c r="B1956" s="18" t="s">
        <v>19985</v>
      </c>
      <c r="C1956" s="38">
        <v>3510.02</v>
      </c>
    </row>
    <row r="1957" spans="1:3" ht="49.5" customHeight="1">
      <c r="A1957" s="19" t="s">
        <v>1730</v>
      </c>
      <c r="B1957" s="18" t="s">
        <v>19985</v>
      </c>
      <c r="C1957" s="38">
        <v>1421.09</v>
      </c>
    </row>
    <row r="1958" spans="1:3" ht="49.5" customHeight="1">
      <c r="A1958" s="19" t="s">
        <v>20645</v>
      </c>
      <c r="B1958" s="18" t="s">
        <v>20078</v>
      </c>
      <c r="C1958" s="38">
        <v>122.31</v>
      </c>
    </row>
    <row r="1959" spans="1:3" ht="49.5" customHeight="1">
      <c r="A1959" s="19" t="s">
        <v>17990</v>
      </c>
      <c r="B1959" s="18" t="s">
        <v>20054</v>
      </c>
      <c r="C1959" s="38">
        <v>2.4</v>
      </c>
    </row>
    <row r="1960" spans="1:3" ht="49.5" customHeight="1">
      <c r="A1960" s="19" t="s">
        <v>18187</v>
      </c>
      <c r="B1960" s="18" t="s">
        <v>20054</v>
      </c>
      <c r="C1960" s="38">
        <v>3.46</v>
      </c>
    </row>
    <row r="1961" spans="1:3" ht="49.5" customHeight="1">
      <c r="A1961" s="19" t="s">
        <v>17879</v>
      </c>
      <c r="B1961" s="18" t="s">
        <v>20058</v>
      </c>
      <c r="C1961" s="38">
        <v>4.79</v>
      </c>
    </row>
    <row r="1962" spans="1:3" ht="49.5" customHeight="1">
      <c r="A1962" s="19" t="s">
        <v>13056</v>
      </c>
      <c r="B1962" s="18" t="s">
        <v>20034</v>
      </c>
      <c r="C1962" s="38">
        <v>15.88</v>
      </c>
    </row>
    <row r="1963" spans="1:3" ht="49.5" customHeight="1">
      <c r="A1963" s="19" t="s">
        <v>13057</v>
      </c>
      <c r="B1963" s="18" t="s">
        <v>20034</v>
      </c>
      <c r="C1963" s="38">
        <v>21.82</v>
      </c>
    </row>
    <row r="1964" spans="1:3" ht="49.5" customHeight="1">
      <c r="A1964" s="19" t="s">
        <v>13058</v>
      </c>
      <c r="B1964" s="18" t="s">
        <v>20034</v>
      </c>
      <c r="C1964" s="38">
        <v>26.44</v>
      </c>
    </row>
    <row r="1965" spans="1:3" ht="49.5" customHeight="1">
      <c r="A1965" s="19" t="s">
        <v>21218</v>
      </c>
      <c r="B1965" s="18" t="s">
        <v>19996</v>
      </c>
      <c r="C1965" s="38">
        <v>132.34</v>
      </c>
    </row>
    <row r="1966" spans="1:3" ht="49.5" customHeight="1">
      <c r="A1966" s="19" t="s">
        <v>4510</v>
      </c>
      <c r="B1966" s="18" t="s">
        <v>20086</v>
      </c>
      <c r="C1966" s="38">
        <v>4.79</v>
      </c>
    </row>
    <row r="1967" spans="1:3" ht="49.5" customHeight="1">
      <c r="A1967" s="19" t="s">
        <v>12672</v>
      </c>
      <c r="B1967" s="18" t="s">
        <v>20086</v>
      </c>
      <c r="C1967" s="38">
        <v>4.1399999999999997</v>
      </c>
    </row>
    <row r="1968" spans="1:3" ht="49.5" customHeight="1">
      <c r="A1968" s="19" t="s">
        <v>18535</v>
      </c>
      <c r="B1968" s="18" t="s">
        <v>20086</v>
      </c>
      <c r="C1968" s="38">
        <v>4.79</v>
      </c>
    </row>
    <row r="1969" spans="1:3" ht="49.5" customHeight="1">
      <c r="A1969" s="19" t="s">
        <v>5653</v>
      </c>
      <c r="B1969" s="18" t="s">
        <v>20013</v>
      </c>
      <c r="C1969" s="38">
        <v>695.06</v>
      </c>
    </row>
    <row r="1970" spans="1:3" ht="49.5" customHeight="1">
      <c r="A1970" s="19" t="s">
        <v>17363</v>
      </c>
      <c r="B1970" s="18" t="s">
        <v>20086</v>
      </c>
      <c r="C1970" s="38">
        <v>47.11</v>
      </c>
    </row>
    <row r="1971" spans="1:3" ht="49.5" customHeight="1">
      <c r="A1971" s="19" t="s">
        <v>17364</v>
      </c>
      <c r="B1971" s="18" t="s">
        <v>20086</v>
      </c>
      <c r="C1971" s="38">
        <v>52.35</v>
      </c>
    </row>
    <row r="1972" spans="1:3" ht="49.5" customHeight="1">
      <c r="A1972" s="19" t="s">
        <v>7852</v>
      </c>
      <c r="B1972" s="18" t="s">
        <v>20058</v>
      </c>
      <c r="C1972" s="38">
        <v>138.91999999999999</v>
      </c>
    </row>
    <row r="1973" spans="1:3" ht="49.5" customHeight="1">
      <c r="A1973" s="19" t="s">
        <v>7861</v>
      </c>
      <c r="B1973" s="18" t="s">
        <v>19995</v>
      </c>
      <c r="C1973" s="38">
        <v>138.91999999999999</v>
      </c>
    </row>
    <row r="1974" spans="1:3" ht="49.5" customHeight="1">
      <c r="A1974" s="19" t="s">
        <v>17622</v>
      </c>
      <c r="B1974" s="18" t="s">
        <v>19995</v>
      </c>
      <c r="C1974" s="38">
        <v>8</v>
      </c>
    </row>
    <row r="1975" spans="1:3" ht="49.5" customHeight="1">
      <c r="A1975" s="19" t="s">
        <v>12862</v>
      </c>
      <c r="B1975" s="18" t="s">
        <v>20079</v>
      </c>
      <c r="C1975" s="38">
        <v>20.2</v>
      </c>
    </row>
    <row r="1976" spans="1:3" ht="49.5" customHeight="1">
      <c r="A1976" s="19" t="s">
        <v>12863</v>
      </c>
      <c r="B1976" s="18" t="s">
        <v>20079</v>
      </c>
      <c r="C1976" s="38">
        <v>30.45</v>
      </c>
    </row>
    <row r="1977" spans="1:3" ht="49.5" customHeight="1">
      <c r="A1977" s="19" t="s">
        <v>12864</v>
      </c>
      <c r="B1977" s="18" t="s">
        <v>20079</v>
      </c>
      <c r="C1977" s="38">
        <v>5.35</v>
      </c>
    </row>
    <row r="1978" spans="1:3" ht="49.5" customHeight="1">
      <c r="A1978" s="19" t="s">
        <v>12865</v>
      </c>
      <c r="B1978" s="18" t="s">
        <v>20079</v>
      </c>
      <c r="C1978" s="18">
        <v>10.1</v>
      </c>
    </row>
    <row r="1979" spans="1:3" ht="49.5" customHeight="1">
      <c r="A1979" s="19" t="s">
        <v>19018</v>
      </c>
      <c r="B1979" s="18" t="s">
        <v>20205</v>
      </c>
      <c r="C1979" s="37">
        <v>3.39</v>
      </c>
    </row>
    <row r="1980" spans="1:3" ht="49.5" customHeight="1">
      <c r="A1980" s="19" t="s">
        <v>7878</v>
      </c>
      <c r="B1980" s="18" t="s">
        <v>19984</v>
      </c>
      <c r="C1980" s="37">
        <v>3.39</v>
      </c>
    </row>
    <row r="1981" spans="1:3" ht="49.5" customHeight="1">
      <c r="A1981" s="19" t="s">
        <v>17878</v>
      </c>
      <c r="B1981" s="18" t="s">
        <v>19984</v>
      </c>
      <c r="C1981" s="38">
        <v>8</v>
      </c>
    </row>
    <row r="1982" spans="1:3" ht="49.5" customHeight="1">
      <c r="A1982" s="19" t="s">
        <v>8690</v>
      </c>
      <c r="B1982" s="18" t="s">
        <v>19980</v>
      </c>
      <c r="C1982" s="38">
        <v>4.46</v>
      </c>
    </row>
    <row r="1983" spans="1:3" ht="49.5" customHeight="1">
      <c r="A1983" s="19" t="s">
        <v>21485</v>
      </c>
      <c r="B1983" s="18" t="s">
        <v>20020</v>
      </c>
      <c r="C1983" s="38">
        <v>0.71</v>
      </c>
    </row>
    <row r="1984" spans="1:3" ht="49.5" customHeight="1">
      <c r="A1984" s="19" t="s">
        <v>3330</v>
      </c>
      <c r="B1984" s="18" t="s">
        <v>20020</v>
      </c>
      <c r="C1984" s="38">
        <v>0.52</v>
      </c>
    </row>
    <row r="1985" spans="1:3" ht="49.5" customHeight="1">
      <c r="A1985" s="19" t="s">
        <v>4841</v>
      </c>
      <c r="B1985" s="18" t="s">
        <v>20125</v>
      </c>
      <c r="C1985" s="38">
        <v>0.66</v>
      </c>
    </row>
    <row r="1986" spans="1:3" ht="49.5" customHeight="1">
      <c r="A1986" s="19" t="s">
        <v>4843</v>
      </c>
      <c r="B1986" s="18" t="s">
        <v>20125</v>
      </c>
      <c r="C1986" s="38">
        <v>0.86</v>
      </c>
    </row>
    <row r="1987" spans="1:3" ht="49.5" customHeight="1">
      <c r="A1987" s="19" t="s">
        <v>4845</v>
      </c>
      <c r="B1987" s="18" t="s">
        <v>20125</v>
      </c>
      <c r="C1987" s="38">
        <v>2.14</v>
      </c>
    </row>
    <row r="1988" spans="1:3" ht="49.5" customHeight="1">
      <c r="A1988" s="19" t="s">
        <v>18638</v>
      </c>
      <c r="B1988" s="18" t="s">
        <v>20156</v>
      </c>
      <c r="C1988" s="18">
        <v>10.47</v>
      </c>
    </row>
    <row r="1989" spans="1:3" ht="49.5" customHeight="1">
      <c r="A1989" s="19" t="s">
        <v>18644</v>
      </c>
      <c r="B1989" s="18" t="s">
        <v>20156</v>
      </c>
      <c r="C1989" s="18">
        <v>10.09</v>
      </c>
    </row>
    <row r="1990" spans="1:3" ht="49.5" customHeight="1">
      <c r="A1990" s="19" t="s">
        <v>11760</v>
      </c>
      <c r="B1990" s="18" t="s">
        <v>20113</v>
      </c>
      <c r="C1990" s="38">
        <v>10.63</v>
      </c>
    </row>
    <row r="1991" spans="1:3" ht="49.5" customHeight="1">
      <c r="A1991" s="19" t="s">
        <v>21486</v>
      </c>
      <c r="B1991" s="18" t="s">
        <v>19983</v>
      </c>
      <c r="C1991" s="38">
        <v>1.32</v>
      </c>
    </row>
    <row r="1992" spans="1:3" ht="49.5" customHeight="1">
      <c r="A1992" s="19" t="s">
        <v>21487</v>
      </c>
      <c r="B1992" s="18" t="s">
        <v>19983</v>
      </c>
      <c r="C1992" s="38">
        <v>1.62</v>
      </c>
    </row>
    <row r="1993" spans="1:3" ht="49.5" customHeight="1">
      <c r="A1993" s="19" t="s">
        <v>3495</v>
      </c>
      <c r="B1993" s="18" t="s">
        <v>20038</v>
      </c>
      <c r="C1993" s="38">
        <v>2.67</v>
      </c>
    </row>
    <row r="1994" spans="1:3" ht="49.5" customHeight="1">
      <c r="A1994" s="19" t="s">
        <v>14273</v>
      </c>
      <c r="B1994" s="18" t="s">
        <v>20027</v>
      </c>
      <c r="C1994" s="38">
        <v>1.89</v>
      </c>
    </row>
    <row r="1995" spans="1:3" ht="49.5" customHeight="1">
      <c r="A1995" s="19" t="s">
        <v>13223</v>
      </c>
      <c r="B1995" s="18" t="s">
        <v>20000</v>
      </c>
      <c r="C1995" s="38">
        <v>1.77</v>
      </c>
    </row>
    <row r="1996" spans="1:3" ht="49.5" customHeight="1">
      <c r="A1996" s="19" t="s">
        <v>18545</v>
      </c>
      <c r="B1996" s="18" t="s">
        <v>20000</v>
      </c>
      <c r="C1996" s="38">
        <v>2.46</v>
      </c>
    </row>
    <row r="1997" spans="1:3" ht="49.5" customHeight="1">
      <c r="A1997" s="19" t="s">
        <v>18546</v>
      </c>
      <c r="B1997" s="18" t="s">
        <v>20000</v>
      </c>
      <c r="C1997" s="38">
        <v>3.28</v>
      </c>
    </row>
    <row r="1998" spans="1:3" ht="49.5" customHeight="1">
      <c r="A1998" s="19" t="s">
        <v>7013</v>
      </c>
      <c r="B1998" s="17" t="s">
        <v>20105</v>
      </c>
      <c r="C1998" s="38">
        <v>7.95</v>
      </c>
    </row>
    <row r="1999" spans="1:3" ht="49.5" customHeight="1">
      <c r="A1999" s="19" t="s">
        <v>12711</v>
      </c>
      <c r="B1999" s="18" t="s">
        <v>19977</v>
      </c>
      <c r="C1999" s="38">
        <v>22.09</v>
      </c>
    </row>
    <row r="2000" spans="1:3" ht="49.5" customHeight="1">
      <c r="A2000" s="19" t="s">
        <v>5580</v>
      </c>
      <c r="B2000" s="18" t="s">
        <v>20215</v>
      </c>
      <c r="C2000" s="38">
        <v>3.46</v>
      </c>
    </row>
    <row r="2001" spans="1:3" ht="49.5" customHeight="1">
      <c r="A2001" s="19" t="s">
        <v>5581</v>
      </c>
      <c r="B2001" s="18" t="s">
        <v>20215</v>
      </c>
      <c r="C2001" s="38">
        <v>5.61</v>
      </c>
    </row>
    <row r="2002" spans="1:3" ht="49.5" customHeight="1">
      <c r="A2002" s="19" t="s">
        <v>14449</v>
      </c>
      <c r="B2002" s="18" t="s">
        <v>20094</v>
      </c>
      <c r="C2002" s="38">
        <v>7.04</v>
      </c>
    </row>
    <row r="2003" spans="1:3" ht="49.5" customHeight="1">
      <c r="A2003" s="19" t="s">
        <v>14450</v>
      </c>
      <c r="B2003" s="18" t="s">
        <v>20094</v>
      </c>
      <c r="C2003" s="38">
        <v>2.5</v>
      </c>
    </row>
    <row r="2004" spans="1:3" ht="49.5" customHeight="1">
      <c r="A2004" s="19" t="s">
        <v>9786</v>
      </c>
      <c r="B2004" s="18" t="s">
        <v>20126</v>
      </c>
      <c r="C2004" s="38">
        <v>5.43</v>
      </c>
    </row>
    <row r="2005" spans="1:3" ht="49.5" customHeight="1">
      <c r="A2005" s="19" t="s">
        <v>9742</v>
      </c>
      <c r="B2005" s="18" t="s">
        <v>20094</v>
      </c>
      <c r="C2005" s="38">
        <v>5.71</v>
      </c>
    </row>
    <row r="2006" spans="1:3" ht="49.5" customHeight="1">
      <c r="A2006" s="19" t="s">
        <v>13750</v>
      </c>
      <c r="B2006" s="18" t="s">
        <v>19989</v>
      </c>
      <c r="C2006" s="38">
        <v>2.84</v>
      </c>
    </row>
    <row r="2007" spans="1:3" ht="49.5" customHeight="1">
      <c r="A2007" s="19" t="s">
        <v>9242</v>
      </c>
      <c r="B2007" s="18" t="s">
        <v>19989</v>
      </c>
      <c r="C2007" s="38">
        <v>4.08</v>
      </c>
    </row>
    <row r="2008" spans="1:3" ht="49.5" customHeight="1">
      <c r="A2008" s="19" t="s">
        <v>20488</v>
      </c>
      <c r="B2008" s="18" t="s">
        <v>20057</v>
      </c>
      <c r="C2008" s="38">
        <v>6.98</v>
      </c>
    </row>
    <row r="2009" spans="1:3" ht="49.5" customHeight="1">
      <c r="A2009" s="19" t="s">
        <v>9744</v>
      </c>
      <c r="B2009" s="18" t="s">
        <v>20121</v>
      </c>
      <c r="C2009" s="38">
        <v>3.49</v>
      </c>
    </row>
    <row r="2010" spans="1:3" ht="49.5" customHeight="1">
      <c r="A2010" s="19" t="s">
        <v>12551</v>
      </c>
      <c r="B2010" s="18" t="s">
        <v>20076</v>
      </c>
      <c r="C2010" s="38">
        <v>2.23</v>
      </c>
    </row>
    <row r="2011" spans="1:3" ht="49.5" customHeight="1">
      <c r="A2011" s="19" t="s">
        <v>6014</v>
      </c>
      <c r="B2011" s="18" t="s">
        <v>20076</v>
      </c>
      <c r="C2011" s="38">
        <v>2.38</v>
      </c>
    </row>
    <row r="2012" spans="1:3" ht="49.5" customHeight="1">
      <c r="A2012" s="19" t="s">
        <v>4280</v>
      </c>
      <c r="B2012" s="18" t="s">
        <v>20066</v>
      </c>
      <c r="C2012" s="38">
        <v>20.399999999999999</v>
      </c>
    </row>
    <row r="2013" spans="1:3" ht="49.5" customHeight="1">
      <c r="A2013" s="19" t="s">
        <v>4278</v>
      </c>
      <c r="B2013" s="18" t="s">
        <v>20066</v>
      </c>
      <c r="C2013" s="38">
        <v>22.07</v>
      </c>
    </row>
    <row r="2014" spans="1:3" ht="49.5" customHeight="1">
      <c r="A2014" s="19" t="s">
        <v>4279</v>
      </c>
      <c r="B2014" s="18" t="s">
        <v>20066</v>
      </c>
      <c r="C2014" s="38">
        <v>22.07</v>
      </c>
    </row>
    <row r="2015" spans="1:3" ht="49.5" customHeight="1">
      <c r="A2015" s="19" t="s">
        <v>4281</v>
      </c>
      <c r="B2015" s="18" t="s">
        <v>20066</v>
      </c>
      <c r="C2015" s="38">
        <v>10.199999999999999</v>
      </c>
    </row>
    <row r="2016" spans="1:3" ht="49.5" customHeight="1">
      <c r="A2016" s="19" t="s">
        <v>7751</v>
      </c>
      <c r="B2016" s="18" t="s">
        <v>20066</v>
      </c>
      <c r="C2016" s="38">
        <v>26.26</v>
      </c>
    </row>
    <row r="2017" spans="1:3" ht="49.5" customHeight="1">
      <c r="A2017" s="19" t="s">
        <v>7757</v>
      </c>
      <c r="B2017" s="18" t="s">
        <v>20066</v>
      </c>
      <c r="C2017" s="38">
        <v>15.85</v>
      </c>
    </row>
    <row r="2018" spans="1:3" ht="49.5" customHeight="1">
      <c r="A2018" s="19" t="s">
        <v>15516</v>
      </c>
      <c r="B2018" s="18" t="s">
        <v>20245</v>
      </c>
      <c r="C2018" s="38">
        <v>4.4800000000000004</v>
      </c>
    </row>
    <row r="2019" spans="1:3" ht="49.5" customHeight="1">
      <c r="A2019" s="19" t="s">
        <v>6888</v>
      </c>
      <c r="B2019" s="18" t="s">
        <v>20051</v>
      </c>
      <c r="C2019" s="38">
        <v>8.81</v>
      </c>
    </row>
    <row r="2020" spans="1:3" ht="49.5" customHeight="1">
      <c r="A2020" s="19" t="s">
        <v>13028</v>
      </c>
      <c r="B2020" s="18" t="s">
        <v>6128</v>
      </c>
      <c r="C2020" s="38">
        <v>8.81</v>
      </c>
    </row>
    <row r="2021" spans="1:3" ht="49.5" customHeight="1">
      <c r="A2021" s="19" t="s">
        <v>6894</v>
      </c>
      <c r="B2021" s="18" t="s">
        <v>20051</v>
      </c>
      <c r="C2021" s="38">
        <v>12.15</v>
      </c>
    </row>
    <row r="2022" spans="1:3" ht="49.5" customHeight="1">
      <c r="A2022" s="19" t="s">
        <v>13029</v>
      </c>
      <c r="B2022" s="18" t="s">
        <v>6128</v>
      </c>
      <c r="C2022" s="38">
        <v>12.15</v>
      </c>
    </row>
    <row r="2023" spans="1:3" ht="49.5" customHeight="1">
      <c r="A2023" s="19" t="s">
        <v>1748</v>
      </c>
      <c r="B2023" s="18" t="s">
        <v>20068</v>
      </c>
      <c r="C2023" s="38">
        <v>7.15</v>
      </c>
    </row>
    <row r="2024" spans="1:3" ht="49.5" customHeight="1">
      <c r="A2024" s="19" t="s">
        <v>9194</v>
      </c>
      <c r="B2024" s="18" t="s">
        <v>20068</v>
      </c>
      <c r="C2024" s="38">
        <v>7.07</v>
      </c>
    </row>
    <row r="2025" spans="1:3" ht="49.5" customHeight="1">
      <c r="A2025" s="19" t="s">
        <v>17556</v>
      </c>
      <c r="B2025" s="18" t="s">
        <v>20072</v>
      </c>
      <c r="C2025" s="38">
        <v>118.62</v>
      </c>
    </row>
    <row r="2026" spans="1:3" ht="49.5" customHeight="1">
      <c r="A2026" s="19" t="s">
        <v>17557</v>
      </c>
      <c r="B2026" s="18" t="s">
        <v>20072</v>
      </c>
      <c r="C2026" s="38">
        <v>30.35</v>
      </c>
    </row>
    <row r="2027" spans="1:3" ht="49.5" customHeight="1">
      <c r="A2027" s="19" t="s">
        <v>1749</v>
      </c>
      <c r="B2027" s="18" t="s">
        <v>20068</v>
      </c>
      <c r="C2027" s="38">
        <v>7.23</v>
      </c>
    </row>
    <row r="2028" spans="1:3" ht="49.5" customHeight="1">
      <c r="A2028" s="19" t="s">
        <v>1750</v>
      </c>
      <c r="B2028" s="18" t="s">
        <v>20068</v>
      </c>
      <c r="C2028" s="38">
        <v>7.8</v>
      </c>
    </row>
    <row r="2029" spans="1:3" ht="49.5" customHeight="1">
      <c r="A2029" s="19" t="s">
        <v>20294</v>
      </c>
      <c r="B2029" s="18" t="s">
        <v>20068</v>
      </c>
      <c r="C2029" s="38">
        <v>7.8</v>
      </c>
    </row>
    <row r="2030" spans="1:3" ht="49.5" customHeight="1">
      <c r="A2030" s="19" t="s">
        <v>7886</v>
      </c>
      <c r="B2030" s="18" t="s">
        <v>20140</v>
      </c>
      <c r="C2030" s="38">
        <v>12.98</v>
      </c>
    </row>
    <row r="2031" spans="1:3" ht="49.5" customHeight="1">
      <c r="A2031" s="19" t="s">
        <v>13030</v>
      </c>
      <c r="B2031" s="18" t="s">
        <v>19984</v>
      </c>
      <c r="C2031" s="18">
        <v>14.11</v>
      </c>
    </row>
    <row r="2032" spans="1:3" ht="49.5" customHeight="1">
      <c r="A2032" s="19" t="s">
        <v>13031</v>
      </c>
      <c r="B2032" s="18" t="s">
        <v>19984</v>
      </c>
      <c r="C2032" s="18">
        <v>22.92</v>
      </c>
    </row>
    <row r="2033" spans="1:3" ht="49.5" customHeight="1">
      <c r="A2033" s="19" t="s">
        <v>17732</v>
      </c>
      <c r="B2033" s="18" t="s">
        <v>20017</v>
      </c>
      <c r="C2033" s="38">
        <v>1.9</v>
      </c>
    </row>
    <row r="2034" spans="1:3" ht="49.5" customHeight="1">
      <c r="A2034" s="19" t="s">
        <v>13760</v>
      </c>
      <c r="B2034" s="18" t="s">
        <v>20017</v>
      </c>
      <c r="C2034" s="38">
        <v>12.83</v>
      </c>
    </row>
    <row r="2035" spans="1:3" ht="49.5" customHeight="1">
      <c r="A2035" s="19" t="s">
        <v>11834</v>
      </c>
      <c r="B2035" s="18" t="s">
        <v>20131</v>
      </c>
      <c r="C2035" s="38">
        <v>3.77</v>
      </c>
    </row>
    <row r="2036" spans="1:3" ht="49.5" customHeight="1">
      <c r="A2036" s="19" t="s">
        <v>18444</v>
      </c>
      <c r="B2036" s="18" t="s">
        <v>20131</v>
      </c>
      <c r="C2036" s="38">
        <v>3.36</v>
      </c>
    </row>
    <row r="2037" spans="1:3" ht="49.5" customHeight="1">
      <c r="A2037" s="19" t="s">
        <v>18447</v>
      </c>
      <c r="B2037" s="18" t="s">
        <v>20131</v>
      </c>
      <c r="C2037" s="38">
        <v>0.76</v>
      </c>
    </row>
    <row r="2038" spans="1:3" ht="49.5" customHeight="1">
      <c r="A2038" s="19" t="s">
        <v>18448</v>
      </c>
      <c r="B2038" s="18" t="s">
        <v>20131</v>
      </c>
      <c r="C2038" s="38">
        <v>0.81</v>
      </c>
    </row>
    <row r="2039" spans="1:3" ht="49.5" customHeight="1">
      <c r="A2039" s="19" t="s">
        <v>13761</v>
      </c>
      <c r="B2039" s="18" t="s">
        <v>20026</v>
      </c>
      <c r="C2039" s="38">
        <v>2.19</v>
      </c>
    </row>
    <row r="2040" spans="1:3" ht="49.5" customHeight="1">
      <c r="A2040" s="19" t="s">
        <v>5112</v>
      </c>
      <c r="B2040" s="18" t="s">
        <v>20121</v>
      </c>
      <c r="C2040" s="38">
        <v>1.9</v>
      </c>
    </row>
    <row r="2041" spans="1:3" ht="49.5" customHeight="1">
      <c r="A2041" s="19" t="s">
        <v>4487</v>
      </c>
      <c r="B2041" s="18" t="s">
        <v>20031</v>
      </c>
      <c r="C2041" s="38">
        <v>3.35</v>
      </c>
    </row>
    <row r="2042" spans="1:3" ht="49.5" customHeight="1">
      <c r="A2042" s="19" t="s">
        <v>4487</v>
      </c>
      <c r="B2042" s="18" t="s">
        <v>19972</v>
      </c>
      <c r="C2042" s="38">
        <v>3.35</v>
      </c>
    </row>
    <row r="2043" spans="1:3" ht="49.5" customHeight="1">
      <c r="A2043" s="19" t="s">
        <v>4058</v>
      </c>
      <c r="B2043" s="18" t="s">
        <v>20031</v>
      </c>
      <c r="C2043" s="38">
        <v>1.9</v>
      </c>
    </row>
    <row r="2044" spans="1:3" ht="49.5" customHeight="1">
      <c r="A2044" s="19" t="s">
        <v>4058</v>
      </c>
      <c r="B2044" s="18" t="s">
        <v>19972</v>
      </c>
      <c r="C2044" s="38">
        <v>1.9</v>
      </c>
    </row>
    <row r="2045" spans="1:3" ht="49.5" customHeight="1">
      <c r="A2045" s="19" t="s">
        <v>690</v>
      </c>
      <c r="B2045" s="18" t="s">
        <v>19972</v>
      </c>
      <c r="C2045" s="38">
        <v>6.56</v>
      </c>
    </row>
    <row r="2046" spans="1:3" ht="49.5" customHeight="1">
      <c r="A2046" s="19" t="s">
        <v>16233</v>
      </c>
      <c r="B2046" s="18" t="s">
        <v>19972</v>
      </c>
      <c r="C2046" s="38">
        <v>6.03</v>
      </c>
    </row>
    <row r="2047" spans="1:3" ht="49.5" customHeight="1">
      <c r="A2047" s="19" t="s">
        <v>7934</v>
      </c>
      <c r="B2047" s="18" t="s">
        <v>20192</v>
      </c>
      <c r="C2047" s="38">
        <v>335.27</v>
      </c>
    </row>
    <row r="2048" spans="1:3" ht="49.5" customHeight="1">
      <c r="A2048" s="19" t="s">
        <v>15858</v>
      </c>
      <c r="B2048" s="18" t="s">
        <v>20039</v>
      </c>
      <c r="C2048" s="38">
        <v>335.27</v>
      </c>
    </row>
    <row r="2049" spans="1:3" ht="49.5" customHeight="1">
      <c r="A2049" s="19" t="s">
        <v>20834</v>
      </c>
      <c r="B2049" s="18" t="s">
        <v>19977</v>
      </c>
      <c r="C2049" s="38">
        <v>1.9</v>
      </c>
    </row>
    <row r="2050" spans="1:3" ht="49.5" customHeight="1">
      <c r="A2050" s="19" t="s">
        <v>22294</v>
      </c>
      <c r="B2050" s="18" t="s">
        <v>20057</v>
      </c>
      <c r="C2050" s="38">
        <v>1.7</v>
      </c>
    </row>
    <row r="2051" spans="1:3" ht="49.5" customHeight="1">
      <c r="A2051" s="19" t="s">
        <v>22295</v>
      </c>
      <c r="B2051" s="18" t="s">
        <v>20057</v>
      </c>
      <c r="C2051" s="38">
        <v>3.42</v>
      </c>
    </row>
    <row r="2052" spans="1:3" ht="49.5" customHeight="1">
      <c r="A2052" s="19" t="s">
        <v>22296</v>
      </c>
      <c r="B2052" s="18" t="s">
        <v>20057</v>
      </c>
      <c r="C2052" s="38">
        <v>2.73</v>
      </c>
    </row>
    <row r="2053" spans="1:3" ht="49.5" customHeight="1">
      <c r="A2053" s="19" t="s">
        <v>22297</v>
      </c>
      <c r="B2053" s="18" t="s">
        <v>20057</v>
      </c>
      <c r="C2053" s="38">
        <v>3.42</v>
      </c>
    </row>
    <row r="2054" spans="1:3" ht="49.5" customHeight="1">
      <c r="A2054" s="19" t="s">
        <v>7952</v>
      </c>
      <c r="B2054" s="18" t="s">
        <v>20034</v>
      </c>
      <c r="C2054" s="38">
        <v>2.6</v>
      </c>
    </row>
    <row r="2055" spans="1:3" ht="49.5" customHeight="1">
      <c r="A2055" s="19" t="s">
        <v>88</v>
      </c>
      <c r="B2055" s="18" t="s">
        <v>20034</v>
      </c>
      <c r="C2055" s="38">
        <v>3.43</v>
      </c>
    </row>
    <row r="2056" spans="1:3" ht="49.5" customHeight="1">
      <c r="A2056" s="19" t="s">
        <v>90</v>
      </c>
      <c r="B2056" s="18" t="s">
        <v>20034</v>
      </c>
      <c r="C2056" s="38">
        <v>1.55</v>
      </c>
    </row>
    <row r="2057" spans="1:3" ht="49.5" customHeight="1">
      <c r="A2057" s="19" t="s">
        <v>7936</v>
      </c>
      <c r="B2057" s="18" t="s">
        <v>20020</v>
      </c>
      <c r="C2057" s="38">
        <v>2.36</v>
      </c>
    </row>
    <row r="2058" spans="1:3" ht="49.5" customHeight="1">
      <c r="A2058" s="19" t="s">
        <v>3331</v>
      </c>
      <c r="B2058" s="18" t="s">
        <v>20020</v>
      </c>
      <c r="C2058" s="38">
        <v>3.46</v>
      </c>
    </row>
    <row r="2059" spans="1:3" ht="49.5" customHeight="1">
      <c r="A2059" s="19" t="s">
        <v>13765</v>
      </c>
      <c r="B2059" s="18" t="s">
        <v>20020</v>
      </c>
      <c r="C2059" s="38">
        <v>3.46</v>
      </c>
    </row>
    <row r="2060" spans="1:3" ht="49.5" customHeight="1">
      <c r="A2060" s="19" t="s">
        <v>3332</v>
      </c>
      <c r="B2060" s="18" t="s">
        <v>20020</v>
      </c>
      <c r="C2060" s="38">
        <v>6.92</v>
      </c>
    </row>
    <row r="2061" spans="1:3" ht="49.5" customHeight="1">
      <c r="A2061" s="19" t="s">
        <v>7939</v>
      </c>
      <c r="B2061" s="18" t="s">
        <v>20020</v>
      </c>
      <c r="C2061" s="38">
        <v>7.07</v>
      </c>
    </row>
    <row r="2062" spans="1:3" ht="49.5" customHeight="1">
      <c r="A2062" s="19" t="s">
        <v>7953</v>
      </c>
      <c r="B2062" s="18" t="s">
        <v>20016</v>
      </c>
      <c r="C2062" s="38">
        <v>2.73</v>
      </c>
    </row>
    <row r="2063" spans="1:3" ht="49.5" customHeight="1">
      <c r="A2063" s="19" t="s">
        <v>13777</v>
      </c>
      <c r="B2063" s="18" t="s">
        <v>20016</v>
      </c>
      <c r="C2063" s="38">
        <v>3.46</v>
      </c>
    </row>
    <row r="2064" spans="1:3" ht="49.5" customHeight="1">
      <c r="A2064" s="19" t="s">
        <v>17596</v>
      </c>
      <c r="B2064" s="18" t="s">
        <v>20016</v>
      </c>
      <c r="C2064" s="38">
        <v>1.71</v>
      </c>
    </row>
    <row r="2065" spans="1:3" ht="49.5" customHeight="1">
      <c r="A2065" s="19" t="s">
        <v>13588</v>
      </c>
      <c r="B2065" s="18" t="s">
        <v>20016</v>
      </c>
      <c r="C2065" s="38">
        <v>3.43</v>
      </c>
    </row>
    <row r="2066" spans="1:3" ht="49.5" customHeight="1">
      <c r="A2066" s="19" t="s">
        <v>18861</v>
      </c>
      <c r="B2066" s="18" t="s">
        <v>20064</v>
      </c>
      <c r="C2066" s="38">
        <v>1.7</v>
      </c>
    </row>
    <row r="2067" spans="1:3" ht="49.5" customHeight="1">
      <c r="A2067" s="19" t="s">
        <v>18862</v>
      </c>
      <c r="B2067" s="18" t="s">
        <v>20064</v>
      </c>
      <c r="C2067" s="38">
        <v>3.42</v>
      </c>
    </row>
    <row r="2068" spans="1:3" ht="49.5" customHeight="1">
      <c r="A2068" s="19" t="s">
        <v>19023</v>
      </c>
      <c r="B2068" s="18" t="s">
        <v>20064</v>
      </c>
      <c r="C2068" s="38">
        <v>2.73</v>
      </c>
    </row>
    <row r="2069" spans="1:3" ht="49.5" customHeight="1">
      <c r="A2069" s="19" t="s">
        <v>19024</v>
      </c>
      <c r="B2069" s="18" t="s">
        <v>20064</v>
      </c>
      <c r="C2069" s="38">
        <v>3.42</v>
      </c>
    </row>
    <row r="2070" spans="1:3" ht="49.5" customHeight="1">
      <c r="A2070" s="19" t="s">
        <v>13766</v>
      </c>
      <c r="B2070" s="18" t="s">
        <v>19952</v>
      </c>
      <c r="C2070" s="38">
        <v>2.34</v>
      </c>
    </row>
    <row r="2071" spans="1:3" ht="49.5" customHeight="1">
      <c r="A2071" s="19" t="s">
        <v>13767</v>
      </c>
      <c r="B2071" s="18" t="s">
        <v>19952</v>
      </c>
      <c r="C2071" s="38">
        <v>3.37</v>
      </c>
    </row>
    <row r="2072" spans="1:3" ht="49.5" customHeight="1">
      <c r="A2072" s="19" t="s">
        <v>14439</v>
      </c>
      <c r="B2072" s="18" t="s">
        <v>20009</v>
      </c>
      <c r="C2072" s="38">
        <v>3.35</v>
      </c>
    </row>
    <row r="2073" spans="1:3" ht="49.5" customHeight="1">
      <c r="A2073" s="19" t="s">
        <v>22309</v>
      </c>
      <c r="B2073" s="18" t="s">
        <v>20228</v>
      </c>
      <c r="C2073" s="38">
        <v>3.35</v>
      </c>
    </row>
    <row r="2074" spans="1:3" ht="49.5" customHeight="1">
      <c r="A2074" s="19" t="s">
        <v>9391</v>
      </c>
      <c r="B2074" s="18" t="s">
        <v>20009</v>
      </c>
      <c r="C2074" s="38">
        <v>1.9</v>
      </c>
    </row>
    <row r="2075" spans="1:3" ht="49.5" customHeight="1">
      <c r="A2075" s="19" t="s">
        <v>9391</v>
      </c>
      <c r="B2075" s="18" t="s">
        <v>20008</v>
      </c>
      <c r="C2075" s="38">
        <v>1.9</v>
      </c>
    </row>
    <row r="2076" spans="1:3" ht="49.5" customHeight="1">
      <c r="A2076" s="19" t="s">
        <v>3678</v>
      </c>
      <c r="B2076" s="18" t="s">
        <v>20009</v>
      </c>
      <c r="C2076" s="38">
        <v>15.06</v>
      </c>
    </row>
    <row r="2077" spans="1:3" ht="49.5" customHeight="1">
      <c r="A2077" s="19" t="s">
        <v>3678</v>
      </c>
      <c r="B2077" s="18" t="s">
        <v>20008</v>
      </c>
      <c r="C2077" s="38">
        <v>15.06</v>
      </c>
    </row>
    <row r="2078" spans="1:3" ht="49.5" customHeight="1">
      <c r="A2078" s="19" t="s">
        <v>20865</v>
      </c>
      <c r="B2078" s="18" t="s">
        <v>19995</v>
      </c>
      <c r="C2078" s="38">
        <v>1.9</v>
      </c>
    </row>
    <row r="2079" spans="1:3" ht="49.5" customHeight="1">
      <c r="A2079" s="19" t="s">
        <v>13499</v>
      </c>
      <c r="B2079" s="18" t="s">
        <v>19995</v>
      </c>
      <c r="C2079" s="38">
        <v>12.83</v>
      </c>
    </row>
    <row r="2080" spans="1:3" ht="49.5" customHeight="1">
      <c r="A2080" s="19" t="s">
        <v>13764</v>
      </c>
      <c r="B2080" s="18" t="s">
        <v>20014</v>
      </c>
      <c r="C2080" s="38">
        <v>1.9</v>
      </c>
    </row>
    <row r="2081" spans="1:3" ht="49.5" customHeight="1">
      <c r="A2081" s="19" t="s">
        <v>8698</v>
      </c>
      <c r="B2081" s="18" t="s">
        <v>20086</v>
      </c>
      <c r="C2081" s="18">
        <v>64.08</v>
      </c>
    </row>
    <row r="2082" spans="1:3" ht="49.5" customHeight="1">
      <c r="A2082" s="19" t="s">
        <v>8701</v>
      </c>
      <c r="B2082" s="18" t="s">
        <v>20086</v>
      </c>
      <c r="C2082" s="18">
        <v>42.75</v>
      </c>
    </row>
    <row r="2083" spans="1:3" ht="49.5" customHeight="1">
      <c r="A2083" s="19" t="s">
        <v>16322</v>
      </c>
      <c r="B2083" s="18" t="s">
        <v>19953</v>
      </c>
      <c r="C2083" s="38">
        <v>8.82</v>
      </c>
    </row>
    <row r="2084" spans="1:3" ht="49.5" customHeight="1">
      <c r="A2084" s="19" t="s">
        <v>16322</v>
      </c>
      <c r="B2084" s="18" t="s">
        <v>20060</v>
      </c>
      <c r="C2084" s="38">
        <v>8.82</v>
      </c>
    </row>
    <row r="2085" spans="1:3" ht="49.5" customHeight="1">
      <c r="A2085" s="19" t="s">
        <v>16323</v>
      </c>
      <c r="B2085" s="18" t="s">
        <v>19953</v>
      </c>
      <c r="C2085" s="38">
        <v>17.64</v>
      </c>
    </row>
    <row r="2086" spans="1:3" ht="49.5" customHeight="1">
      <c r="A2086" s="19" t="s">
        <v>16323</v>
      </c>
      <c r="B2086" s="18" t="s">
        <v>20060</v>
      </c>
      <c r="C2086" s="38">
        <v>17.64</v>
      </c>
    </row>
    <row r="2087" spans="1:3" ht="49.5" customHeight="1">
      <c r="A2087" s="19" t="s">
        <v>13154</v>
      </c>
      <c r="B2087" s="18" t="s">
        <v>20020</v>
      </c>
      <c r="C2087" s="38">
        <v>4395</v>
      </c>
    </row>
    <row r="2088" spans="1:3" ht="49.5" customHeight="1">
      <c r="A2088" s="19" t="s">
        <v>18531</v>
      </c>
      <c r="B2088" s="18" t="s">
        <v>19965</v>
      </c>
      <c r="C2088" s="38">
        <v>4611.25</v>
      </c>
    </row>
    <row r="2089" spans="1:3" ht="49.5" customHeight="1">
      <c r="A2089" s="19" t="s">
        <v>18532</v>
      </c>
      <c r="B2089" s="18" t="s">
        <v>19965</v>
      </c>
      <c r="C2089" s="38">
        <v>4611.25</v>
      </c>
    </row>
    <row r="2090" spans="1:3" ht="49.5" customHeight="1">
      <c r="A2090" s="19" t="s">
        <v>18533</v>
      </c>
      <c r="B2090" s="18" t="s">
        <v>19965</v>
      </c>
      <c r="C2090" s="38">
        <v>4611.25</v>
      </c>
    </row>
    <row r="2091" spans="1:3" ht="49.5" customHeight="1">
      <c r="A2091" s="19" t="s">
        <v>7009</v>
      </c>
      <c r="B2091" s="18" t="s">
        <v>20063</v>
      </c>
      <c r="C2091" s="38">
        <v>5.6</v>
      </c>
    </row>
    <row r="2092" spans="1:3" ht="49.5" customHeight="1">
      <c r="A2092" s="19" t="s">
        <v>20803</v>
      </c>
      <c r="B2092" s="18" t="s">
        <v>20063</v>
      </c>
      <c r="C2092" s="38">
        <v>3.11</v>
      </c>
    </row>
    <row r="2093" spans="1:3" ht="49.5" customHeight="1">
      <c r="A2093" s="19" t="s">
        <v>15725</v>
      </c>
      <c r="B2093" s="18" t="s">
        <v>19953</v>
      </c>
      <c r="C2093" s="38">
        <v>10.8</v>
      </c>
    </row>
    <row r="2094" spans="1:3" ht="49.5" customHeight="1">
      <c r="A2094" s="19" t="s">
        <v>15726</v>
      </c>
      <c r="B2094" s="18" t="s">
        <v>19953</v>
      </c>
      <c r="C2094" s="38">
        <v>21.6</v>
      </c>
    </row>
    <row r="2095" spans="1:3" ht="49.5" customHeight="1">
      <c r="A2095" s="19" t="s">
        <v>15727</v>
      </c>
      <c r="B2095" s="18" t="s">
        <v>19953</v>
      </c>
      <c r="C2095" s="38">
        <v>10.8</v>
      </c>
    </row>
    <row r="2096" spans="1:3" ht="49.5" customHeight="1">
      <c r="A2096" s="19" t="s">
        <v>15728</v>
      </c>
      <c r="B2096" s="18" t="s">
        <v>19953</v>
      </c>
      <c r="C2096" s="38">
        <v>449.82</v>
      </c>
    </row>
    <row r="2097" spans="1:3" ht="49.5" customHeight="1">
      <c r="A2097" s="19" t="s">
        <v>12055</v>
      </c>
      <c r="B2097" s="18" t="s">
        <v>20059</v>
      </c>
      <c r="C2097" s="38">
        <v>405.47</v>
      </c>
    </row>
    <row r="2098" spans="1:3" ht="49.5" customHeight="1">
      <c r="A2098" s="19" t="s">
        <v>3138</v>
      </c>
      <c r="B2098" s="18" t="s">
        <v>20106</v>
      </c>
      <c r="C2098" s="38">
        <v>1.93</v>
      </c>
    </row>
    <row r="2099" spans="1:3" ht="49.5" customHeight="1">
      <c r="A2099" s="19" t="s">
        <v>18647</v>
      </c>
      <c r="B2099" s="18" t="s">
        <v>20106</v>
      </c>
      <c r="C2099" s="38">
        <v>5.89</v>
      </c>
    </row>
    <row r="2100" spans="1:3" ht="49.5" customHeight="1">
      <c r="A2100" s="19" t="s">
        <v>18767</v>
      </c>
      <c r="B2100" s="18" t="s">
        <v>20010</v>
      </c>
      <c r="C2100" s="38">
        <v>19.45</v>
      </c>
    </row>
    <row r="2101" spans="1:3" ht="49.5" customHeight="1">
      <c r="A2101" s="19" t="s">
        <v>18768</v>
      </c>
      <c r="B2101" s="18" t="s">
        <v>20010</v>
      </c>
      <c r="C2101" s="38">
        <v>3.24</v>
      </c>
    </row>
    <row r="2102" spans="1:3" ht="49.5" customHeight="1">
      <c r="A2102" s="19" t="s">
        <v>16325</v>
      </c>
      <c r="B2102" s="18" t="s">
        <v>19965</v>
      </c>
      <c r="C2102" s="38">
        <v>116.96</v>
      </c>
    </row>
    <row r="2103" spans="1:3" ht="49.5" customHeight="1">
      <c r="A2103" s="19" t="s">
        <v>16326</v>
      </c>
      <c r="B2103" s="18" t="s">
        <v>19965</v>
      </c>
      <c r="C2103" s="38">
        <v>232.92</v>
      </c>
    </row>
    <row r="2104" spans="1:3" ht="49.5" customHeight="1">
      <c r="A2104" s="19" t="s">
        <v>6755</v>
      </c>
      <c r="B2104" s="18" t="s">
        <v>20113</v>
      </c>
      <c r="C2104" s="38">
        <v>3.67</v>
      </c>
    </row>
    <row r="2105" spans="1:3" ht="49.5" customHeight="1">
      <c r="A2105" s="19" t="s">
        <v>5533</v>
      </c>
      <c r="B2105" s="18" t="s">
        <v>20113</v>
      </c>
      <c r="C2105" s="38">
        <v>11.02</v>
      </c>
    </row>
    <row r="2106" spans="1:3" ht="49.5" customHeight="1">
      <c r="A2106" s="19" t="s">
        <v>10462</v>
      </c>
      <c r="B2106" s="18" t="s">
        <v>20113</v>
      </c>
      <c r="C2106" s="38">
        <v>4.58</v>
      </c>
    </row>
    <row r="2107" spans="1:3" ht="49.5" customHeight="1">
      <c r="A2107" s="19" t="s">
        <v>5532</v>
      </c>
      <c r="B2107" s="18" t="s">
        <v>20113</v>
      </c>
      <c r="C2107" s="38">
        <v>13.73</v>
      </c>
    </row>
    <row r="2108" spans="1:3" ht="49.5" customHeight="1">
      <c r="A2108" s="19" t="s">
        <v>6751</v>
      </c>
      <c r="B2108" s="18" t="s">
        <v>20113</v>
      </c>
      <c r="C2108" s="38">
        <v>1.95</v>
      </c>
    </row>
    <row r="2109" spans="1:3" ht="49.5" customHeight="1">
      <c r="A2109" s="19" t="s">
        <v>10434</v>
      </c>
      <c r="B2109" s="18" t="s">
        <v>20105</v>
      </c>
      <c r="C2109" s="38">
        <v>7.49</v>
      </c>
    </row>
    <row r="2110" spans="1:3" ht="49.5" customHeight="1">
      <c r="A2110" s="19" t="s">
        <v>21488</v>
      </c>
      <c r="B2110" s="18" t="s">
        <v>20106</v>
      </c>
      <c r="C2110" s="38">
        <v>5.35</v>
      </c>
    </row>
    <row r="2111" spans="1:3" ht="49.5" customHeight="1">
      <c r="A2111" s="19" t="s">
        <v>4040</v>
      </c>
      <c r="B2111" s="18" t="s">
        <v>20066</v>
      </c>
      <c r="C2111" s="38">
        <v>5.13</v>
      </c>
    </row>
    <row r="2112" spans="1:3" ht="49.5" customHeight="1">
      <c r="A2112" s="19" t="s">
        <v>3060</v>
      </c>
      <c r="B2112" s="18" t="s">
        <v>20066</v>
      </c>
      <c r="C2112" s="38">
        <v>7.69</v>
      </c>
    </row>
    <row r="2113" spans="1:3" ht="49.5" customHeight="1">
      <c r="A2113" s="19" t="s">
        <v>4041</v>
      </c>
      <c r="B2113" s="18" t="s">
        <v>20066</v>
      </c>
      <c r="C2113" s="38">
        <v>15.39</v>
      </c>
    </row>
    <row r="2114" spans="1:3" ht="49.5" customHeight="1">
      <c r="A2114" s="19" t="s">
        <v>19795</v>
      </c>
      <c r="B2114" s="18" t="s">
        <v>20105</v>
      </c>
      <c r="C2114" s="38">
        <v>9.44</v>
      </c>
    </row>
    <row r="2115" spans="1:3" ht="49.5" customHeight="1">
      <c r="A2115" s="19" t="s">
        <v>18682</v>
      </c>
      <c r="B2115" s="18" t="s">
        <v>20066</v>
      </c>
      <c r="C2115" s="38">
        <v>11.8</v>
      </c>
    </row>
    <row r="2116" spans="1:3" ht="49.5" customHeight="1">
      <c r="A2116" s="19" t="s">
        <v>4047</v>
      </c>
      <c r="B2116" s="18" t="s">
        <v>20066</v>
      </c>
      <c r="C2116" s="38">
        <v>17.149999999999999</v>
      </c>
    </row>
    <row r="2117" spans="1:3" ht="49.5" customHeight="1">
      <c r="A2117" s="19" t="s">
        <v>21489</v>
      </c>
      <c r="B2117" s="18" t="s">
        <v>20066</v>
      </c>
      <c r="C2117" s="38">
        <v>5.72</v>
      </c>
    </row>
    <row r="2118" spans="1:3" ht="49.5" customHeight="1">
      <c r="A2118" s="19" t="s">
        <v>21395</v>
      </c>
      <c r="B2118" s="18" t="s">
        <v>20066</v>
      </c>
      <c r="C2118" s="38">
        <v>5.49</v>
      </c>
    </row>
    <row r="2119" spans="1:3" ht="49.5" customHeight="1">
      <c r="A2119" s="19" t="s">
        <v>21490</v>
      </c>
      <c r="B2119" s="18" t="s">
        <v>20003</v>
      </c>
      <c r="C2119" s="38">
        <v>116.96</v>
      </c>
    </row>
    <row r="2120" spans="1:3" ht="49.5" customHeight="1">
      <c r="A2120" s="19" t="s">
        <v>21491</v>
      </c>
      <c r="B2120" s="18" t="s">
        <v>20003</v>
      </c>
      <c r="C2120" s="38">
        <v>232.92</v>
      </c>
    </row>
    <row r="2121" spans="1:3" ht="49.5" customHeight="1">
      <c r="A2121" s="19" t="s">
        <v>14488</v>
      </c>
      <c r="B2121" s="18" t="s">
        <v>19995</v>
      </c>
      <c r="C2121" s="38">
        <v>2.63</v>
      </c>
    </row>
    <row r="2122" spans="1:3" ht="49.5" customHeight="1">
      <c r="A2122" s="19" t="s">
        <v>10316</v>
      </c>
      <c r="B2122" s="18" t="s">
        <v>20175</v>
      </c>
      <c r="C2122" s="38">
        <v>13.61</v>
      </c>
    </row>
    <row r="2123" spans="1:3" ht="49.5" customHeight="1">
      <c r="A2123" s="19" t="s">
        <v>18681</v>
      </c>
      <c r="B2123" s="18" t="s">
        <v>20105</v>
      </c>
      <c r="C2123" s="38">
        <v>7.49</v>
      </c>
    </row>
    <row r="2124" spans="1:3" ht="49.5" customHeight="1">
      <c r="A2124" s="19" t="s">
        <v>10322</v>
      </c>
      <c r="B2124" s="18" t="s">
        <v>20175</v>
      </c>
      <c r="C2124" s="38">
        <v>4.54</v>
      </c>
    </row>
    <row r="2125" spans="1:3" ht="49.5" customHeight="1">
      <c r="A2125" s="19" t="s">
        <v>10327</v>
      </c>
      <c r="B2125" s="18" t="s">
        <v>20175</v>
      </c>
      <c r="C2125" s="38">
        <v>6.05</v>
      </c>
    </row>
    <row r="2126" spans="1:3" ht="49.5" customHeight="1">
      <c r="A2126" s="19" t="s">
        <v>21492</v>
      </c>
      <c r="B2126" s="18" t="s">
        <v>20195</v>
      </c>
      <c r="C2126" s="38">
        <v>2.04</v>
      </c>
    </row>
    <row r="2127" spans="1:3" ht="49.5" customHeight="1">
      <c r="A2127" s="19" t="s">
        <v>10335</v>
      </c>
      <c r="B2127" s="18" t="s">
        <v>20066</v>
      </c>
      <c r="C2127" s="38">
        <v>5.13</v>
      </c>
    </row>
    <row r="2128" spans="1:3" ht="49.5" customHeight="1">
      <c r="A2128" s="19" t="s">
        <v>20976</v>
      </c>
      <c r="B2128" s="18" t="s">
        <v>20026</v>
      </c>
      <c r="C2128" s="38">
        <v>1.9</v>
      </c>
    </row>
    <row r="2129" spans="1:3" ht="49.5" customHeight="1">
      <c r="A2129" s="19" t="s">
        <v>5896</v>
      </c>
      <c r="B2129" s="18" t="s">
        <v>19970</v>
      </c>
      <c r="C2129" s="38">
        <v>4.54</v>
      </c>
    </row>
    <row r="2130" spans="1:3" ht="49.5" customHeight="1">
      <c r="A2130" s="19" t="s">
        <v>16327</v>
      </c>
      <c r="B2130" s="18" t="s">
        <v>20026</v>
      </c>
      <c r="C2130" s="38">
        <v>116.96</v>
      </c>
    </row>
    <row r="2131" spans="1:3" ht="49.5" customHeight="1">
      <c r="A2131" s="19" t="s">
        <v>16328</v>
      </c>
      <c r="B2131" s="18" t="s">
        <v>20026</v>
      </c>
      <c r="C2131" s="38">
        <v>171.77</v>
      </c>
    </row>
    <row r="2132" spans="1:3" ht="49.5" customHeight="1">
      <c r="A2132" s="19" t="s">
        <v>16339</v>
      </c>
      <c r="B2132" s="18" t="s">
        <v>20092</v>
      </c>
      <c r="C2132" s="38">
        <v>42.21</v>
      </c>
    </row>
    <row r="2133" spans="1:3" ht="49.5" customHeight="1">
      <c r="A2133" s="19" t="s">
        <v>14485</v>
      </c>
      <c r="B2133" s="18" t="s">
        <v>20092</v>
      </c>
      <c r="C2133" s="38">
        <v>3.46</v>
      </c>
    </row>
    <row r="2134" spans="1:3" ht="49.5" customHeight="1">
      <c r="A2134" s="19" t="s">
        <v>16340</v>
      </c>
      <c r="B2134" s="18" t="s">
        <v>20092</v>
      </c>
      <c r="C2134" s="38">
        <v>5.4</v>
      </c>
    </row>
    <row r="2135" spans="1:3" ht="49.5" customHeight="1">
      <c r="A2135" s="19" t="s">
        <v>4833</v>
      </c>
      <c r="B2135" s="18" t="s">
        <v>20092</v>
      </c>
      <c r="C2135" s="38">
        <v>3.24</v>
      </c>
    </row>
    <row r="2136" spans="1:3" ht="49.5" customHeight="1">
      <c r="A2136" s="19" t="s">
        <v>16341</v>
      </c>
      <c r="B2136" s="18" t="s">
        <v>20020</v>
      </c>
      <c r="C2136" s="38">
        <v>6.47</v>
      </c>
    </row>
    <row r="2137" spans="1:3" ht="49.5" customHeight="1">
      <c r="A2137" s="19" t="s">
        <v>16342</v>
      </c>
      <c r="B2137" s="18" t="s">
        <v>20020</v>
      </c>
      <c r="C2137" s="38">
        <v>12.97</v>
      </c>
    </row>
    <row r="2138" spans="1:3" ht="49.5" customHeight="1">
      <c r="A2138" s="19" t="s">
        <v>16343</v>
      </c>
      <c r="B2138" s="18" t="s">
        <v>20020</v>
      </c>
      <c r="C2138" s="38">
        <v>19.45</v>
      </c>
    </row>
    <row r="2139" spans="1:3" ht="49.5" customHeight="1">
      <c r="A2139" s="19" t="s">
        <v>16344</v>
      </c>
      <c r="B2139" s="18" t="s">
        <v>20020</v>
      </c>
      <c r="C2139" s="38">
        <v>3.24</v>
      </c>
    </row>
    <row r="2140" spans="1:3" ht="49.5" customHeight="1">
      <c r="A2140" s="19" t="s">
        <v>18544</v>
      </c>
      <c r="B2140" s="18" t="s">
        <v>20000</v>
      </c>
      <c r="C2140" s="38">
        <v>2.83</v>
      </c>
    </row>
    <row r="2141" spans="1:3" ht="49.5" customHeight="1">
      <c r="A2141" s="19" t="s">
        <v>21493</v>
      </c>
      <c r="B2141" s="18" t="s">
        <v>20019</v>
      </c>
      <c r="C2141" s="38">
        <v>2.17</v>
      </c>
    </row>
    <row r="2142" spans="1:3" ht="49.5" customHeight="1">
      <c r="A2142" s="19" t="s">
        <v>18073</v>
      </c>
      <c r="B2142" s="18" t="s">
        <v>20019</v>
      </c>
      <c r="C2142" s="38">
        <v>4.79</v>
      </c>
    </row>
    <row r="2143" spans="1:3" ht="49.5" customHeight="1">
      <c r="A2143" s="19" t="s">
        <v>5226</v>
      </c>
      <c r="B2143" s="18" t="s">
        <v>20019</v>
      </c>
      <c r="C2143" s="38">
        <v>2.06</v>
      </c>
    </row>
    <row r="2144" spans="1:3" ht="49.5" customHeight="1">
      <c r="A2144" s="19" t="s">
        <v>10343</v>
      </c>
      <c r="B2144" s="18" t="s">
        <v>20034</v>
      </c>
      <c r="C2144" s="38">
        <v>4.54</v>
      </c>
    </row>
    <row r="2145" spans="1:3" ht="49.5" customHeight="1">
      <c r="A2145" s="19" t="s">
        <v>10351</v>
      </c>
      <c r="B2145" s="18" t="s">
        <v>20034</v>
      </c>
      <c r="C2145" s="38">
        <v>6.05</v>
      </c>
    </row>
    <row r="2146" spans="1:3" ht="49.5" customHeight="1">
      <c r="A2146" s="19" t="s">
        <v>4933</v>
      </c>
      <c r="B2146" s="18" t="s">
        <v>20041</v>
      </c>
      <c r="C2146" s="38">
        <v>116.96</v>
      </c>
    </row>
    <row r="2147" spans="1:3" ht="49.5" customHeight="1">
      <c r="A2147" s="19" t="s">
        <v>4935</v>
      </c>
      <c r="B2147" s="18" t="s">
        <v>20041</v>
      </c>
      <c r="C2147" s="38">
        <v>232.92</v>
      </c>
    </row>
    <row r="2148" spans="1:3" ht="49.5" customHeight="1">
      <c r="A2148" s="19" t="s">
        <v>807</v>
      </c>
      <c r="B2148" s="18" t="s">
        <v>20030</v>
      </c>
      <c r="C2148" s="38">
        <v>4.62</v>
      </c>
    </row>
    <row r="2149" spans="1:3" ht="49.5" customHeight="1">
      <c r="A2149" s="19" t="s">
        <v>808</v>
      </c>
      <c r="B2149" s="18" t="s">
        <v>20030</v>
      </c>
      <c r="C2149" s="38">
        <v>90.25</v>
      </c>
    </row>
    <row r="2150" spans="1:3" ht="49.5" customHeight="1">
      <c r="A2150" s="19" t="s">
        <v>5728</v>
      </c>
      <c r="B2150" s="18" t="s">
        <v>19980</v>
      </c>
      <c r="C2150" s="38">
        <v>3.22</v>
      </c>
    </row>
    <row r="2151" spans="1:3" ht="49.5" customHeight="1">
      <c r="A2151" s="19" t="s">
        <v>5729</v>
      </c>
      <c r="B2151" s="18" t="s">
        <v>19980</v>
      </c>
      <c r="C2151" s="38">
        <v>6.45</v>
      </c>
    </row>
    <row r="2152" spans="1:3" ht="49.5" customHeight="1">
      <c r="A2152" s="19" t="s">
        <v>5730</v>
      </c>
      <c r="B2152" s="18" t="s">
        <v>19980</v>
      </c>
      <c r="C2152" s="38">
        <v>6.82</v>
      </c>
    </row>
    <row r="2153" spans="1:3" ht="49.5" customHeight="1">
      <c r="A2153" s="19" t="s">
        <v>5731</v>
      </c>
      <c r="B2153" s="18" t="s">
        <v>19980</v>
      </c>
      <c r="C2153" s="38">
        <v>40.54</v>
      </c>
    </row>
    <row r="2154" spans="1:3" ht="49.5" customHeight="1">
      <c r="A2154" s="19" t="s">
        <v>17654</v>
      </c>
      <c r="B2154" s="18" t="s">
        <v>20020</v>
      </c>
      <c r="C2154" s="38">
        <v>1.53</v>
      </c>
    </row>
    <row r="2155" spans="1:3" ht="49.5" customHeight="1">
      <c r="A2155" s="19" t="s">
        <v>11294</v>
      </c>
      <c r="B2155" s="18" t="s">
        <v>19981</v>
      </c>
      <c r="C2155" s="38">
        <v>16.59</v>
      </c>
    </row>
    <row r="2156" spans="1:3" ht="49.5" customHeight="1">
      <c r="A2156" s="19" t="s">
        <v>21494</v>
      </c>
      <c r="B2156" s="18" t="s">
        <v>20144</v>
      </c>
      <c r="C2156" s="38">
        <v>481.13</v>
      </c>
    </row>
    <row r="2157" spans="1:3" ht="49.5" customHeight="1">
      <c r="A2157" s="19" t="s">
        <v>21495</v>
      </c>
      <c r="B2157" s="18" t="s">
        <v>20144</v>
      </c>
      <c r="C2157" s="38">
        <v>192.45</v>
      </c>
    </row>
    <row r="2158" spans="1:3" ht="49.5" customHeight="1">
      <c r="A2158" s="19" t="s">
        <v>18470</v>
      </c>
      <c r="B2158" s="18" t="s">
        <v>20042</v>
      </c>
      <c r="C2158" s="38">
        <v>1.9</v>
      </c>
    </row>
    <row r="2159" spans="1:3" ht="49.5" customHeight="1">
      <c r="A2159" s="19" t="s">
        <v>20658</v>
      </c>
      <c r="B2159" s="18" t="s">
        <v>19981</v>
      </c>
      <c r="C2159" s="38">
        <v>5.13</v>
      </c>
    </row>
    <row r="2160" spans="1:3" ht="49.5" customHeight="1">
      <c r="A2160" s="19" t="s">
        <v>20660</v>
      </c>
      <c r="B2160" s="18" t="s">
        <v>19981</v>
      </c>
      <c r="C2160" s="38">
        <v>5.13</v>
      </c>
    </row>
    <row r="2161" spans="1:3" ht="49.5" customHeight="1">
      <c r="A2161" s="19" t="s">
        <v>16241</v>
      </c>
      <c r="B2161" s="18" t="s">
        <v>20157</v>
      </c>
      <c r="C2161" s="38">
        <v>3.39</v>
      </c>
    </row>
    <row r="2162" spans="1:3" ht="49.5" customHeight="1">
      <c r="A2162" s="19" t="s">
        <v>18692</v>
      </c>
      <c r="B2162" s="18" t="s">
        <v>20157</v>
      </c>
      <c r="C2162" s="38">
        <v>5.07</v>
      </c>
    </row>
    <row r="2163" spans="1:3" ht="49.5" customHeight="1">
      <c r="A2163" s="19" t="s">
        <v>10356</v>
      </c>
      <c r="B2163" s="18" t="s">
        <v>20058</v>
      </c>
      <c r="C2163" s="38">
        <v>6.05</v>
      </c>
    </row>
    <row r="2164" spans="1:3" ht="49.5" customHeight="1">
      <c r="A2164" s="19" t="s">
        <v>10362</v>
      </c>
      <c r="B2164" s="18" t="s">
        <v>20058</v>
      </c>
      <c r="C2164" s="38">
        <v>4.54</v>
      </c>
    </row>
    <row r="2165" spans="1:3" ht="49.5" customHeight="1">
      <c r="A2165" s="19" t="s">
        <v>1284</v>
      </c>
      <c r="B2165" s="18" t="s">
        <v>20058</v>
      </c>
      <c r="C2165" s="38">
        <v>9.07</v>
      </c>
    </row>
    <row r="2166" spans="1:3" ht="49.5" customHeight="1">
      <c r="A2166" s="19" t="s">
        <v>1285</v>
      </c>
      <c r="B2166" s="18" t="s">
        <v>20058</v>
      </c>
      <c r="C2166" s="38">
        <v>13.61</v>
      </c>
    </row>
    <row r="2167" spans="1:3" ht="49.5" customHeight="1">
      <c r="A2167" s="19" t="s">
        <v>21271</v>
      </c>
      <c r="B2167" s="18" t="s">
        <v>20039</v>
      </c>
      <c r="C2167" s="38">
        <v>111.74</v>
      </c>
    </row>
    <row r="2168" spans="1:3" ht="49.5" customHeight="1">
      <c r="A2168" s="19" t="s">
        <v>21224</v>
      </c>
      <c r="B2168" s="18" t="s">
        <v>20039</v>
      </c>
      <c r="C2168" s="38">
        <v>55.87</v>
      </c>
    </row>
    <row r="2169" spans="1:3" ht="49.5" customHeight="1">
      <c r="A2169" s="19" t="s">
        <v>18908</v>
      </c>
      <c r="B2169" s="18" t="s">
        <v>19977</v>
      </c>
      <c r="C2169" s="38">
        <v>76.790000000000006</v>
      </c>
    </row>
    <row r="2170" spans="1:3" ht="49.5" customHeight="1">
      <c r="A2170" s="19" t="s">
        <v>18909</v>
      </c>
      <c r="B2170" s="18" t="s">
        <v>19977</v>
      </c>
      <c r="C2170" s="38">
        <v>28.82</v>
      </c>
    </row>
    <row r="2171" spans="1:3" ht="49.5" customHeight="1">
      <c r="A2171" s="19" t="s">
        <v>21088</v>
      </c>
      <c r="B2171" s="18" t="s">
        <v>20070</v>
      </c>
      <c r="C2171" s="38">
        <v>18.37</v>
      </c>
    </row>
    <row r="2172" spans="1:3" ht="49.5" customHeight="1">
      <c r="A2172" s="19" t="s">
        <v>5300</v>
      </c>
      <c r="B2172" s="18" t="s">
        <v>310</v>
      </c>
      <c r="C2172" s="38">
        <v>55.1</v>
      </c>
    </row>
    <row r="2173" spans="1:3" ht="49.5" customHeight="1">
      <c r="A2173" s="19" t="s">
        <v>5301</v>
      </c>
      <c r="B2173" s="18" t="s">
        <v>310</v>
      </c>
      <c r="C2173" s="38">
        <v>22.04</v>
      </c>
    </row>
    <row r="2174" spans="1:3" ht="49.5" customHeight="1">
      <c r="A2174" s="19" t="s">
        <v>10599</v>
      </c>
      <c r="B2174" s="18" t="s">
        <v>19995</v>
      </c>
      <c r="C2174" s="38">
        <v>308.58</v>
      </c>
    </row>
    <row r="2175" spans="1:3" ht="49.5" customHeight="1">
      <c r="A2175" s="19" t="s">
        <v>10601</v>
      </c>
      <c r="B2175" s="18" t="s">
        <v>19995</v>
      </c>
      <c r="C2175" s="38">
        <v>391.57</v>
      </c>
    </row>
    <row r="2176" spans="1:3" ht="49.5" customHeight="1">
      <c r="A2176" s="19" t="s">
        <v>10605</v>
      </c>
      <c r="B2176" s="18" t="s">
        <v>20013</v>
      </c>
      <c r="C2176" s="38">
        <v>308.58</v>
      </c>
    </row>
    <row r="2177" spans="1:3" ht="49.5" customHeight="1">
      <c r="A2177" s="19" t="s">
        <v>10607</v>
      </c>
      <c r="B2177" s="18" t="s">
        <v>20013</v>
      </c>
      <c r="C2177" s="38">
        <v>391.57</v>
      </c>
    </row>
    <row r="2178" spans="1:3" ht="49.5" customHeight="1">
      <c r="A2178" s="19" t="s">
        <v>10471</v>
      </c>
      <c r="B2178" s="18" t="s">
        <v>20019</v>
      </c>
      <c r="C2178" s="38">
        <v>6.71</v>
      </c>
    </row>
    <row r="2179" spans="1:3" ht="49.5" customHeight="1">
      <c r="A2179" s="19" t="s">
        <v>10474</v>
      </c>
      <c r="B2179" s="18" t="s">
        <v>20019</v>
      </c>
      <c r="C2179" s="38">
        <v>2.4500000000000002</v>
      </c>
    </row>
    <row r="2180" spans="1:3" ht="49.5" customHeight="1">
      <c r="A2180" s="19" t="s">
        <v>10508</v>
      </c>
      <c r="B2180" s="18" t="s">
        <v>20019</v>
      </c>
      <c r="C2180" s="38">
        <v>7.24</v>
      </c>
    </row>
    <row r="2181" spans="1:3" ht="49.5" customHeight="1">
      <c r="A2181" s="19" t="s">
        <v>10476</v>
      </c>
      <c r="B2181" s="18" t="s">
        <v>19977</v>
      </c>
      <c r="C2181" s="38">
        <v>6.71</v>
      </c>
    </row>
    <row r="2182" spans="1:3" ht="49.5" customHeight="1">
      <c r="A2182" s="19" t="s">
        <v>16348</v>
      </c>
      <c r="B2182" s="18" t="s">
        <v>19977</v>
      </c>
      <c r="C2182" s="38">
        <v>13.42</v>
      </c>
    </row>
    <row r="2183" spans="1:3" ht="49.5" customHeight="1">
      <c r="A2183" s="19" t="s">
        <v>10479</v>
      </c>
      <c r="B2183" s="18" t="s">
        <v>19977</v>
      </c>
      <c r="C2183" s="18">
        <v>4.41</v>
      </c>
    </row>
    <row r="2184" spans="1:3" ht="49.5" customHeight="1">
      <c r="A2184" s="19" t="s">
        <v>16349</v>
      </c>
      <c r="B2184" s="18" t="s">
        <v>19977</v>
      </c>
      <c r="C2184" s="38">
        <v>7.24</v>
      </c>
    </row>
    <row r="2185" spans="1:3" ht="49.5" customHeight="1">
      <c r="A2185" s="19" t="s">
        <v>2130</v>
      </c>
      <c r="B2185" s="18" t="s">
        <v>19977</v>
      </c>
      <c r="C2185" s="38">
        <v>12.6</v>
      </c>
    </row>
    <row r="2186" spans="1:3" ht="49.5" customHeight="1">
      <c r="A2186" s="19" t="s">
        <v>16350</v>
      </c>
      <c r="B2186" s="18" t="s">
        <v>19977</v>
      </c>
      <c r="C2186" s="38">
        <v>7.52</v>
      </c>
    </row>
    <row r="2187" spans="1:3" ht="49.5" customHeight="1">
      <c r="A2187" s="19" t="s">
        <v>2131</v>
      </c>
      <c r="B2187" s="18" t="s">
        <v>19977</v>
      </c>
      <c r="C2187" s="38">
        <v>22.56</v>
      </c>
    </row>
    <row r="2188" spans="1:3" ht="49.5" customHeight="1">
      <c r="A2188" s="19" t="s">
        <v>5628</v>
      </c>
      <c r="B2188" s="18" t="s">
        <v>20099</v>
      </c>
      <c r="C2188" s="38">
        <v>2.06</v>
      </c>
    </row>
    <row r="2189" spans="1:3" ht="49.5" customHeight="1">
      <c r="A2189" s="19" t="s">
        <v>16119</v>
      </c>
      <c r="B2189" s="18" t="s">
        <v>20099</v>
      </c>
      <c r="C2189" s="38">
        <v>5.1100000000000003</v>
      </c>
    </row>
    <row r="2190" spans="1:3" ht="49.5" customHeight="1">
      <c r="A2190" s="19" t="s">
        <v>18860</v>
      </c>
      <c r="B2190" s="18" t="s">
        <v>20042</v>
      </c>
      <c r="C2190" s="38">
        <v>3.41</v>
      </c>
    </row>
    <row r="2191" spans="1:3" ht="49.5" customHeight="1">
      <c r="A2191" s="19" t="s">
        <v>4001</v>
      </c>
      <c r="B2191" s="18" t="s">
        <v>20066</v>
      </c>
      <c r="C2191" s="38">
        <v>9.0399999999999991</v>
      </c>
    </row>
    <row r="2192" spans="1:3" ht="49.5" customHeight="1">
      <c r="A2192" s="19" t="s">
        <v>3999</v>
      </c>
      <c r="B2192" s="18" t="s">
        <v>20066</v>
      </c>
      <c r="C2192" s="38">
        <v>1.8</v>
      </c>
    </row>
    <row r="2193" spans="1:3" ht="49.5" customHeight="1">
      <c r="A2193" s="19" t="s">
        <v>8935</v>
      </c>
      <c r="B2193" s="18" t="s">
        <v>20066</v>
      </c>
      <c r="C2193" s="38">
        <v>5.1100000000000003</v>
      </c>
    </row>
    <row r="2194" spans="1:3" ht="49.5" customHeight="1">
      <c r="A2194" s="19" t="s">
        <v>8937</v>
      </c>
      <c r="B2194" s="18" t="s">
        <v>20066</v>
      </c>
      <c r="C2194" s="38">
        <v>14.75</v>
      </c>
    </row>
    <row r="2195" spans="1:3" ht="49.5" customHeight="1">
      <c r="A2195" s="19" t="s">
        <v>4000</v>
      </c>
      <c r="B2195" s="18" t="s">
        <v>20066</v>
      </c>
      <c r="C2195" s="38">
        <v>4.5199999999999996</v>
      </c>
    </row>
    <row r="2196" spans="1:3" ht="49.5" customHeight="1">
      <c r="A2196" s="19" t="s">
        <v>20289</v>
      </c>
      <c r="B2196" s="18" t="s">
        <v>20055</v>
      </c>
      <c r="C2196" s="38">
        <v>1.45</v>
      </c>
    </row>
    <row r="2197" spans="1:3" ht="49.5" customHeight="1">
      <c r="A2197" s="19" t="s">
        <v>20290</v>
      </c>
      <c r="B2197" s="18" t="s">
        <v>20055</v>
      </c>
      <c r="C2197" s="38">
        <v>5.1100000000000003</v>
      </c>
    </row>
    <row r="2198" spans="1:3" ht="49.5" customHeight="1">
      <c r="A2198" s="19" t="s">
        <v>16120</v>
      </c>
      <c r="B2198" s="18" t="s">
        <v>19995</v>
      </c>
      <c r="C2198" s="38">
        <v>3.41</v>
      </c>
    </row>
    <row r="2199" spans="1:3" ht="49.5" customHeight="1">
      <c r="A2199" s="19" t="s">
        <v>16121</v>
      </c>
      <c r="B2199" s="18" t="s">
        <v>19995</v>
      </c>
      <c r="C2199" s="38">
        <v>5.24</v>
      </c>
    </row>
    <row r="2200" spans="1:3" ht="49.5" customHeight="1">
      <c r="A2200" s="19" t="s">
        <v>22424</v>
      </c>
      <c r="B2200" s="18" t="s">
        <v>20055</v>
      </c>
      <c r="C2200" s="38">
        <v>1.81</v>
      </c>
    </row>
    <row r="2201" spans="1:3" ht="49.5" customHeight="1">
      <c r="A2201" s="19" t="s">
        <v>22417</v>
      </c>
      <c r="B2201" s="18" t="s">
        <v>20055</v>
      </c>
      <c r="C2201" s="38">
        <v>7.27</v>
      </c>
    </row>
    <row r="2202" spans="1:3" ht="49.5" customHeight="1">
      <c r="A2202" s="19" t="s">
        <v>22419</v>
      </c>
      <c r="B2202" s="18" t="s">
        <v>20055</v>
      </c>
      <c r="C2202" s="38">
        <v>18.63</v>
      </c>
    </row>
    <row r="2203" spans="1:3" ht="49.5" customHeight="1">
      <c r="A2203" s="19" t="s">
        <v>22422</v>
      </c>
      <c r="B2203" s="18" t="s">
        <v>20055</v>
      </c>
      <c r="C2203" s="38">
        <v>19.96</v>
      </c>
    </row>
    <row r="2204" spans="1:3" ht="49.5" customHeight="1">
      <c r="A2204" s="19" t="s">
        <v>20454</v>
      </c>
      <c r="B2204" s="18" t="s">
        <v>20010</v>
      </c>
      <c r="C2204" s="38">
        <v>6.3</v>
      </c>
    </row>
    <row r="2205" spans="1:3" ht="49.5" customHeight="1">
      <c r="A2205" s="19" t="s">
        <v>10734</v>
      </c>
      <c r="B2205" s="18" t="s">
        <v>20032</v>
      </c>
      <c r="C2205" s="38">
        <v>3.04</v>
      </c>
    </row>
    <row r="2206" spans="1:3" ht="49.5" customHeight="1">
      <c r="A2206" s="19" t="s">
        <v>12751</v>
      </c>
      <c r="B2206" s="18" t="s">
        <v>20034</v>
      </c>
      <c r="C2206" s="38">
        <v>423.9</v>
      </c>
    </row>
    <row r="2207" spans="1:3" ht="49.5" customHeight="1">
      <c r="A2207" s="19" t="s">
        <v>18629</v>
      </c>
      <c r="B2207" s="18" t="s">
        <v>19977</v>
      </c>
      <c r="C2207" s="38">
        <v>3.18</v>
      </c>
    </row>
    <row r="2208" spans="1:3" ht="49.5" customHeight="1">
      <c r="A2208" s="19" t="s">
        <v>18628</v>
      </c>
      <c r="B2208" s="18" t="s">
        <v>19977</v>
      </c>
      <c r="C2208" s="38">
        <v>2.83</v>
      </c>
    </row>
    <row r="2209" spans="1:3" ht="49.5" customHeight="1">
      <c r="A2209" s="19" t="s">
        <v>18653</v>
      </c>
      <c r="B2209" s="18" t="s">
        <v>19977</v>
      </c>
      <c r="C2209" s="38">
        <v>6.25</v>
      </c>
    </row>
    <row r="2210" spans="1:3" ht="49.5" customHeight="1">
      <c r="A2210" s="19" t="s">
        <v>18669</v>
      </c>
      <c r="B2210" s="18" t="s">
        <v>19977</v>
      </c>
      <c r="C2210" s="38">
        <v>4.5</v>
      </c>
    </row>
    <row r="2211" spans="1:3" ht="49.5" customHeight="1">
      <c r="A2211" s="19" t="s">
        <v>18671</v>
      </c>
      <c r="B2211" s="18" t="s">
        <v>19977</v>
      </c>
      <c r="C2211" s="38">
        <v>5.01</v>
      </c>
    </row>
    <row r="2212" spans="1:3" ht="49.5" customHeight="1">
      <c r="A2212" s="19" t="s">
        <v>18670</v>
      </c>
      <c r="B2212" s="18" t="s">
        <v>19977</v>
      </c>
      <c r="C2212" s="38">
        <v>4.8600000000000003</v>
      </c>
    </row>
    <row r="2213" spans="1:3" ht="49.5" customHeight="1">
      <c r="A2213" s="19" t="s">
        <v>20513</v>
      </c>
      <c r="B2213" s="18" t="s">
        <v>20009</v>
      </c>
      <c r="C2213" s="38">
        <v>3.65</v>
      </c>
    </row>
    <row r="2214" spans="1:3" ht="49.5" customHeight="1">
      <c r="A2214" s="19" t="s">
        <v>21106</v>
      </c>
      <c r="B2214" s="18" t="s">
        <v>20009</v>
      </c>
      <c r="C2214" s="38">
        <v>5.16</v>
      </c>
    </row>
    <row r="2215" spans="1:3" ht="49.5" customHeight="1">
      <c r="A2215" s="19" t="s">
        <v>22411</v>
      </c>
      <c r="B2215" s="18" t="s">
        <v>20228</v>
      </c>
      <c r="C2215" s="38">
        <v>3.68</v>
      </c>
    </row>
    <row r="2216" spans="1:3" ht="49.5" customHeight="1">
      <c r="A2216" s="19" t="s">
        <v>7683</v>
      </c>
      <c r="B2216" s="18" t="s">
        <v>20009</v>
      </c>
      <c r="C2216" s="38">
        <v>3.68</v>
      </c>
    </row>
    <row r="2217" spans="1:3" ht="49.5" customHeight="1">
      <c r="A2217" s="19" t="s">
        <v>22298</v>
      </c>
      <c r="B2217" s="18" t="s">
        <v>20228</v>
      </c>
      <c r="C2217" s="38">
        <v>3.65</v>
      </c>
    </row>
    <row r="2218" spans="1:3" ht="49.5" customHeight="1">
      <c r="A2218" s="19" t="s">
        <v>22299</v>
      </c>
      <c r="B2218" s="18" t="s">
        <v>20228</v>
      </c>
      <c r="C2218" s="38">
        <v>5.16</v>
      </c>
    </row>
    <row r="2219" spans="1:3" ht="49.5" customHeight="1">
      <c r="A2219" s="19" t="s">
        <v>10481</v>
      </c>
      <c r="B2219" s="18" t="s">
        <v>19983</v>
      </c>
      <c r="C2219" s="38">
        <v>6.71</v>
      </c>
    </row>
    <row r="2220" spans="1:3" ht="49.5" customHeight="1">
      <c r="A2220" s="19" t="s">
        <v>10482</v>
      </c>
      <c r="B2220" s="18" t="s">
        <v>19983</v>
      </c>
      <c r="C2220" s="38">
        <v>13.42</v>
      </c>
    </row>
    <row r="2221" spans="1:3" ht="49.5" customHeight="1">
      <c r="A2221" s="19" t="s">
        <v>4567</v>
      </c>
      <c r="B2221" s="18" t="s">
        <v>19983</v>
      </c>
      <c r="C2221" s="38">
        <v>2.2000000000000002</v>
      </c>
    </row>
    <row r="2222" spans="1:3" ht="49.5" customHeight="1">
      <c r="A2222" s="19" t="s">
        <v>10484</v>
      </c>
      <c r="B2222" s="18" t="s">
        <v>19983</v>
      </c>
      <c r="C2222" s="18">
        <v>4.41</v>
      </c>
    </row>
    <row r="2223" spans="1:3" ht="49.5" customHeight="1">
      <c r="A2223" s="19" t="s">
        <v>16351</v>
      </c>
      <c r="B2223" s="18" t="s">
        <v>19983</v>
      </c>
      <c r="C2223" s="38">
        <v>7.24</v>
      </c>
    </row>
    <row r="2224" spans="1:3" ht="49.5" customHeight="1">
      <c r="A2224" s="19" t="s">
        <v>10509</v>
      </c>
      <c r="B2224" s="18" t="s">
        <v>19983</v>
      </c>
      <c r="C2224" s="38">
        <v>7.52</v>
      </c>
    </row>
    <row r="2225" spans="1:3" ht="49.5" customHeight="1">
      <c r="A2225" s="19" t="s">
        <v>5219</v>
      </c>
      <c r="B2225" s="18" t="s">
        <v>20019</v>
      </c>
      <c r="C2225" s="38">
        <v>1.9</v>
      </c>
    </row>
    <row r="2226" spans="1:3" ht="49.5" customHeight="1">
      <c r="A2226" s="19" t="s">
        <v>1046</v>
      </c>
      <c r="B2226" s="18" t="s">
        <v>20106</v>
      </c>
      <c r="C2226" s="38">
        <v>12.23</v>
      </c>
    </row>
    <row r="2227" spans="1:3" ht="49.5" customHeight="1">
      <c r="A2227" s="19" t="s">
        <v>1047</v>
      </c>
      <c r="B2227" s="18" t="s">
        <v>20106</v>
      </c>
      <c r="C2227" s="38">
        <v>23.47</v>
      </c>
    </row>
    <row r="2228" spans="1:3" ht="49.5" customHeight="1">
      <c r="A2228" s="19" t="s">
        <v>16353</v>
      </c>
      <c r="B2228" s="18" t="s">
        <v>20016</v>
      </c>
      <c r="C2228" s="38">
        <v>12.38</v>
      </c>
    </row>
    <row r="2229" spans="1:3" ht="49.5" customHeight="1">
      <c r="A2229" s="19" t="s">
        <v>15432</v>
      </c>
      <c r="B2229" s="18" t="s">
        <v>19968</v>
      </c>
      <c r="C2229" s="38">
        <v>13.47</v>
      </c>
    </row>
    <row r="2230" spans="1:3" ht="49.5" customHeight="1">
      <c r="A2230" s="19" t="s">
        <v>15433</v>
      </c>
      <c r="B2230" s="18" t="s">
        <v>19968</v>
      </c>
      <c r="C2230" s="38">
        <v>15.03</v>
      </c>
    </row>
    <row r="2231" spans="1:3" ht="49.5" customHeight="1">
      <c r="A2231" s="19" t="s">
        <v>15434</v>
      </c>
      <c r="B2231" s="18" t="s">
        <v>19968</v>
      </c>
      <c r="C2231" s="38">
        <v>13.47</v>
      </c>
    </row>
    <row r="2232" spans="1:3" ht="49.5" customHeight="1">
      <c r="A2232" s="19" t="s">
        <v>15435</v>
      </c>
      <c r="B2232" s="18" t="s">
        <v>19968</v>
      </c>
      <c r="C2232" s="38">
        <v>15.03</v>
      </c>
    </row>
    <row r="2233" spans="1:3" ht="49.5" customHeight="1">
      <c r="A2233" s="19" t="s">
        <v>15436</v>
      </c>
      <c r="B2233" s="18" t="s">
        <v>19968</v>
      </c>
      <c r="C2233" s="38">
        <v>13.47</v>
      </c>
    </row>
    <row r="2234" spans="1:3" ht="49.5" customHeight="1">
      <c r="A2234" s="19" t="s">
        <v>15437</v>
      </c>
      <c r="B2234" s="18" t="s">
        <v>19968</v>
      </c>
      <c r="C2234" s="38">
        <v>15.03</v>
      </c>
    </row>
    <row r="2235" spans="1:3" ht="49.5" customHeight="1">
      <c r="A2235" s="19" t="s">
        <v>2822</v>
      </c>
      <c r="B2235" s="18" t="s">
        <v>19968</v>
      </c>
      <c r="C2235" s="38">
        <v>18</v>
      </c>
    </row>
    <row r="2236" spans="1:3" ht="49.5" customHeight="1">
      <c r="A2236" s="19" t="s">
        <v>15438</v>
      </c>
      <c r="B2236" s="18" t="s">
        <v>19968</v>
      </c>
      <c r="C2236" s="38">
        <v>13.47</v>
      </c>
    </row>
    <row r="2237" spans="1:3" ht="49.5" customHeight="1">
      <c r="A2237" s="19" t="s">
        <v>15439</v>
      </c>
      <c r="B2237" s="18" t="s">
        <v>19968</v>
      </c>
      <c r="C2237" s="38">
        <v>13.64</v>
      </c>
    </row>
    <row r="2238" spans="1:3" ht="49.5" customHeight="1">
      <c r="A2238" s="19" t="s">
        <v>15440</v>
      </c>
      <c r="B2238" s="18" t="s">
        <v>19968</v>
      </c>
      <c r="C2238" s="38">
        <v>13.47</v>
      </c>
    </row>
    <row r="2239" spans="1:3" ht="49.5" customHeight="1">
      <c r="A2239" s="19" t="s">
        <v>15441</v>
      </c>
      <c r="B2239" s="18" t="s">
        <v>19968</v>
      </c>
      <c r="C2239" s="38">
        <v>13.64</v>
      </c>
    </row>
    <row r="2240" spans="1:3" ht="49.5" customHeight="1">
      <c r="A2240" s="19" t="s">
        <v>2824</v>
      </c>
      <c r="B2240" s="18" t="s">
        <v>19968</v>
      </c>
      <c r="C2240" s="38">
        <v>18</v>
      </c>
    </row>
    <row r="2241" spans="1:3" ht="49.5" customHeight="1">
      <c r="A2241" s="19" t="s">
        <v>15442</v>
      </c>
      <c r="B2241" s="18" t="s">
        <v>19968</v>
      </c>
      <c r="C2241" s="38">
        <v>13.47</v>
      </c>
    </row>
    <row r="2242" spans="1:3" ht="49.5" customHeight="1">
      <c r="A2242" s="19" t="s">
        <v>15443</v>
      </c>
      <c r="B2242" s="18" t="s">
        <v>19968</v>
      </c>
      <c r="C2242" s="38">
        <v>13.64</v>
      </c>
    </row>
    <row r="2243" spans="1:3" ht="49.5" customHeight="1">
      <c r="A2243" s="19" t="s">
        <v>21496</v>
      </c>
      <c r="B2243" s="18" t="s">
        <v>19955</v>
      </c>
      <c r="C2243" s="38">
        <v>57.2</v>
      </c>
    </row>
    <row r="2244" spans="1:3" ht="49.5" customHeight="1">
      <c r="A2244" s="19" t="s">
        <v>10511</v>
      </c>
      <c r="B2244" s="18" t="s">
        <v>19955</v>
      </c>
      <c r="C2244" s="38">
        <v>120.97</v>
      </c>
    </row>
    <row r="2245" spans="1:3" ht="49.5" customHeight="1">
      <c r="A2245" s="19" t="s">
        <v>2132</v>
      </c>
      <c r="B2245" s="18" t="s">
        <v>19977</v>
      </c>
      <c r="C2245" s="38">
        <v>152.77000000000001</v>
      </c>
    </row>
    <row r="2246" spans="1:3" ht="49.5" customHeight="1">
      <c r="A2246" s="19" t="s">
        <v>16357</v>
      </c>
      <c r="B2246" s="18" t="s">
        <v>19977</v>
      </c>
      <c r="C2246" s="38">
        <v>29.54</v>
      </c>
    </row>
    <row r="2247" spans="1:3" ht="49.5" customHeight="1">
      <c r="A2247" s="19" t="s">
        <v>10522</v>
      </c>
      <c r="B2247" s="18" t="s">
        <v>19977</v>
      </c>
      <c r="C2247" s="38">
        <v>81.12</v>
      </c>
    </row>
    <row r="2248" spans="1:3" ht="49.5" customHeight="1">
      <c r="A2248" s="19" t="s">
        <v>16358</v>
      </c>
      <c r="B2248" s="18" t="s">
        <v>19977</v>
      </c>
      <c r="C2248" s="38">
        <v>11.62</v>
      </c>
    </row>
    <row r="2249" spans="1:3" ht="49.5" customHeight="1">
      <c r="A2249" s="19" t="s">
        <v>10523</v>
      </c>
      <c r="B2249" s="18" t="s">
        <v>19977</v>
      </c>
      <c r="C2249" s="38">
        <v>113.35</v>
      </c>
    </row>
    <row r="2250" spans="1:3" ht="49.5" customHeight="1">
      <c r="A2250" s="19" t="s">
        <v>1220</v>
      </c>
      <c r="B2250" s="18" t="s">
        <v>20183</v>
      </c>
      <c r="C2250" s="38">
        <v>14.52</v>
      </c>
    </row>
    <row r="2251" spans="1:3" ht="49.5" customHeight="1">
      <c r="A2251" s="19" t="s">
        <v>1220</v>
      </c>
      <c r="B2251" s="18" t="s">
        <v>20182</v>
      </c>
      <c r="C2251" s="38">
        <v>14.52</v>
      </c>
    </row>
    <row r="2252" spans="1:3" ht="49.5" customHeight="1">
      <c r="A2252" s="19" t="s">
        <v>10526</v>
      </c>
      <c r="B2252" s="18" t="s">
        <v>19955</v>
      </c>
      <c r="C2252" s="38">
        <v>36.020000000000003</v>
      </c>
    </row>
    <row r="2253" spans="1:3" ht="49.5" customHeight="1">
      <c r="A2253" s="19" t="s">
        <v>10529</v>
      </c>
      <c r="B2253" s="18" t="s">
        <v>19955</v>
      </c>
      <c r="C2253" s="38">
        <v>105.1</v>
      </c>
    </row>
    <row r="2254" spans="1:3" ht="49.5" customHeight="1">
      <c r="A2254" s="19" t="s">
        <v>10530</v>
      </c>
      <c r="B2254" s="18" t="s">
        <v>20092</v>
      </c>
      <c r="C2254" s="38">
        <v>68.75</v>
      </c>
    </row>
    <row r="2255" spans="1:3" ht="49.5" customHeight="1">
      <c r="A2255" s="19" t="s">
        <v>16359</v>
      </c>
      <c r="B2255" s="18" t="s">
        <v>20092</v>
      </c>
      <c r="C2255" s="38">
        <v>22.92</v>
      </c>
    </row>
    <row r="2256" spans="1:3" ht="49.5" customHeight="1">
      <c r="A2256" s="19" t="s">
        <v>4834</v>
      </c>
      <c r="B2256" s="18" t="s">
        <v>20092</v>
      </c>
      <c r="C2256" s="38">
        <v>2.85</v>
      </c>
    </row>
    <row r="2257" spans="1:3" ht="49.5" customHeight="1">
      <c r="A2257" s="19" t="s">
        <v>5228</v>
      </c>
      <c r="B2257" s="18" t="s">
        <v>20019</v>
      </c>
      <c r="C2257" s="38">
        <v>22.92</v>
      </c>
    </row>
    <row r="2258" spans="1:3" ht="49.5" customHeight="1">
      <c r="A2258" s="19" t="s">
        <v>5229</v>
      </c>
      <c r="B2258" s="18" t="s">
        <v>20019</v>
      </c>
      <c r="C2258" s="38">
        <v>68.75</v>
      </c>
    </row>
    <row r="2259" spans="1:3" ht="49.5" customHeight="1">
      <c r="A2259" s="19" t="s">
        <v>5227</v>
      </c>
      <c r="B2259" s="18" t="s">
        <v>20019</v>
      </c>
      <c r="C2259" s="38">
        <v>7.64</v>
      </c>
    </row>
    <row r="2260" spans="1:3" ht="49.5" customHeight="1">
      <c r="A2260" s="19" t="s">
        <v>21497</v>
      </c>
      <c r="B2260" s="18" t="s">
        <v>20051</v>
      </c>
      <c r="C2260" s="38">
        <v>22.91</v>
      </c>
    </row>
    <row r="2261" spans="1:3" ht="49.5" customHeight="1">
      <c r="A2261" s="19" t="s">
        <v>10495</v>
      </c>
      <c r="B2261" s="18" t="s">
        <v>20051</v>
      </c>
      <c r="C2261" s="38">
        <v>68.75</v>
      </c>
    </row>
    <row r="2262" spans="1:3" ht="49.5" customHeight="1">
      <c r="A2262" s="19" t="s">
        <v>10540</v>
      </c>
      <c r="B2262" s="18" t="s">
        <v>20020</v>
      </c>
      <c r="C2262" s="38">
        <v>152.77000000000001</v>
      </c>
    </row>
    <row r="2263" spans="1:3" ht="49.5" customHeight="1">
      <c r="A2263" s="19" t="s">
        <v>16360</v>
      </c>
      <c r="B2263" s="18" t="s">
        <v>20020</v>
      </c>
      <c r="C2263" s="38">
        <v>21.84</v>
      </c>
    </row>
    <row r="2264" spans="1:3" ht="49.5" customHeight="1">
      <c r="A2264" s="19" t="s">
        <v>10541</v>
      </c>
      <c r="B2264" s="18" t="s">
        <v>20020</v>
      </c>
      <c r="C2264" s="38">
        <v>64.38</v>
      </c>
    </row>
    <row r="2265" spans="1:3" ht="49.5" customHeight="1">
      <c r="A2265" s="19" t="s">
        <v>21276</v>
      </c>
      <c r="B2265" s="18" t="s">
        <v>20020</v>
      </c>
      <c r="C2265" s="38">
        <v>8.49</v>
      </c>
    </row>
    <row r="2266" spans="1:3" ht="49.5" customHeight="1">
      <c r="A2266" s="19" t="s">
        <v>10543</v>
      </c>
      <c r="B2266" s="18" t="s">
        <v>20020</v>
      </c>
      <c r="C2266" s="38">
        <v>86.86</v>
      </c>
    </row>
    <row r="2267" spans="1:3" ht="49.5" customHeight="1">
      <c r="A2267" s="19" t="s">
        <v>15408</v>
      </c>
      <c r="B2267" s="18" t="s">
        <v>19995</v>
      </c>
      <c r="C2267" s="38">
        <v>12.72</v>
      </c>
    </row>
    <row r="2268" spans="1:3" ht="49.5" customHeight="1">
      <c r="A2268" s="19" t="s">
        <v>15409</v>
      </c>
      <c r="B2268" s="18" t="s">
        <v>19995</v>
      </c>
      <c r="C2268" s="38">
        <v>20.36</v>
      </c>
    </row>
    <row r="2269" spans="1:3" ht="49.5" customHeight="1">
      <c r="A2269" s="19" t="s">
        <v>21498</v>
      </c>
      <c r="B2269" s="18" t="s">
        <v>20000</v>
      </c>
      <c r="C2269" s="38">
        <v>1.55</v>
      </c>
    </row>
    <row r="2270" spans="1:3" ht="49.5" customHeight="1">
      <c r="A2270" s="19" t="s">
        <v>21499</v>
      </c>
      <c r="B2270" s="18" t="s">
        <v>20000</v>
      </c>
      <c r="C2270" s="38">
        <v>7.75</v>
      </c>
    </row>
    <row r="2271" spans="1:3" ht="49.5" customHeight="1">
      <c r="A2271" s="19" t="s">
        <v>710</v>
      </c>
      <c r="B2271" s="18" t="s">
        <v>20000</v>
      </c>
      <c r="C2271" s="38">
        <v>1.05</v>
      </c>
    </row>
    <row r="2272" spans="1:3" ht="49.5" customHeight="1">
      <c r="A2272" s="19" t="s">
        <v>18465</v>
      </c>
      <c r="B2272" s="18" t="s">
        <v>19985</v>
      </c>
      <c r="C2272" s="38">
        <v>971.38</v>
      </c>
    </row>
    <row r="2273" spans="1:3" ht="49.5" customHeight="1">
      <c r="A2273" s="19" t="s">
        <v>18466</v>
      </c>
      <c r="B2273" s="18" t="s">
        <v>19985</v>
      </c>
      <c r="C2273" s="38">
        <v>1922.94</v>
      </c>
    </row>
    <row r="2274" spans="1:3" ht="49.5" customHeight="1">
      <c r="A2274" s="19" t="s">
        <v>1731</v>
      </c>
      <c r="B2274" s="18" t="s">
        <v>19985</v>
      </c>
      <c r="C2274" s="38">
        <v>721.48</v>
      </c>
    </row>
    <row r="2275" spans="1:3" ht="49.5" customHeight="1">
      <c r="A2275" s="19" t="s">
        <v>17967</v>
      </c>
      <c r="B2275" s="18" t="s">
        <v>20014</v>
      </c>
      <c r="C2275" s="38">
        <v>46.11</v>
      </c>
    </row>
    <row r="2276" spans="1:3" ht="49.5" customHeight="1">
      <c r="A2276" s="19" t="s">
        <v>6512</v>
      </c>
      <c r="B2276" s="18" t="s">
        <v>20012</v>
      </c>
      <c r="C2276" s="38">
        <v>8.5</v>
      </c>
    </row>
    <row r="2277" spans="1:3" ht="49.5" customHeight="1">
      <c r="A2277" s="19" t="s">
        <v>5349</v>
      </c>
      <c r="B2277" s="18" t="s">
        <v>20012</v>
      </c>
      <c r="C2277" s="38">
        <v>17</v>
      </c>
    </row>
    <row r="2278" spans="1:3" ht="49.5" customHeight="1">
      <c r="A2278" s="19" t="s">
        <v>6517</v>
      </c>
      <c r="B2278" s="18" t="s">
        <v>20012</v>
      </c>
      <c r="C2278" s="38">
        <v>8.5</v>
      </c>
    </row>
    <row r="2279" spans="1:3" ht="49.5" customHeight="1">
      <c r="A2279" s="19" t="s">
        <v>5346</v>
      </c>
      <c r="B2279" s="18" t="s">
        <v>20012</v>
      </c>
      <c r="C2279" s="38">
        <v>27.25</v>
      </c>
    </row>
    <row r="2280" spans="1:3" ht="49.5" customHeight="1">
      <c r="A2280" s="19" t="s">
        <v>5343</v>
      </c>
      <c r="B2280" s="18" t="s">
        <v>20012</v>
      </c>
      <c r="C2280" s="38">
        <v>4.25</v>
      </c>
    </row>
    <row r="2281" spans="1:3" ht="49.5" customHeight="1">
      <c r="A2281" s="19" t="s">
        <v>6553</v>
      </c>
      <c r="B2281" s="18" t="s">
        <v>20012</v>
      </c>
      <c r="C2281" s="38">
        <v>9.0399999999999991</v>
      </c>
    </row>
    <row r="2282" spans="1:3" ht="49.5" customHeight="1">
      <c r="A2282" s="19" t="s">
        <v>6556</v>
      </c>
      <c r="B2282" s="18" t="s">
        <v>20012</v>
      </c>
      <c r="C2282" s="38">
        <v>9.0399999999999991</v>
      </c>
    </row>
    <row r="2283" spans="1:3" ht="49.5" customHeight="1">
      <c r="A2283" s="19" t="s">
        <v>5352</v>
      </c>
      <c r="B2283" s="18" t="s">
        <v>20012</v>
      </c>
      <c r="C2283" s="38">
        <v>14.47</v>
      </c>
    </row>
    <row r="2284" spans="1:3" ht="49.5" customHeight="1">
      <c r="A2284" s="19" t="s">
        <v>6571</v>
      </c>
      <c r="B2284" s="18" t="s">
        <v>20012</v>
      </c>
      <c r="C2284" s="38">
        <v>8.5</v>
      </c>
    </row>
    <row r="2285" spans="1:3" ht="49.5" customHeight="1">
      <c r="A2285" s="19" t="s">
        <v>6574</v>
      </c>
      <c r="B2285" s="18" t="s">
        <v>20012</v>
      </c>
      <c r="C2285" s="38">
        <v>8.5</v>
      </c>
    </row>
    <row r="2286" spans="1:3" ht="49.5" customHeight="1">
      <c r="A2286" s="19" t="s">
        <v>12792</v>
      </c>
      <c r="B2286" s="18" t="s">
        <v>20012</v>
      </c>
      <c r="C2286" s="38">
        <v>6.4</v>
      </c>
    </row>
    <row r="2287" spans="1:3" ht="49.5" customHeight="1">
      <c r="A2287" s="19" t="s">
        <v>5504</v>
      </c>
      <c r="B2287" s="18" t="s">
        <v>20012</v>
      </c>
      <c r="C2287" s="38">
        <v>22.4</v>
      </c>
    </row>
    <row r="2288" spans="1:3" ht="49.5" customHeight="1">
      <c r="A2288" s="19" t="s">
        <v>17393</v>
      </c>
      <c r="B2288" s="18" t="s">
        <v>20012</v>
      </c>
      <c r="C2288" s="38">
        <v>8.34</v>
      </c>
    </row>
    <row r="2289" spans="1:3" ht="49.5" customHeight="1">
      <c r="A2289" s="19" t="s">
        <v>12793</v>
      </c>
      <c r="B2289" s="18" t="s">
        <v>20012</v>
      </c>
      <c r="C2289" s="38">
        <v>4.2300000000000004</v>
      </c>
    </row>
    <row r="2290" spans="1:3" ht="49.5" customHeight="1">
      <c r="A2290" s="19" t="s">
        <v>5503</v>
      </c>
      <c r="B2290" s="18" t="s">
        <v>20012</v>
      </c>
      <c r="C2290" s="38">
        <v>14.8</v>
      </c>
    </row>
    <row r="2291" spans="1:3" ht="49.5" customHeight="1">
      <c r="A2291" s="19" t="s">
        <v>17396</v>
      </c>
      <c r="B2291" s="18" t="s">
        <v>20012</v>
      </c>
      <c r="C2291" s="38">
        <v>6.65</v>
      </c>
    </row>
    <row r="2292" spans="1:3" ht="49.5" customHeight="1">
      <c r="A2292" s="19" t="s">
        <v>5506</v>
      </c>
      <c r="B2292" s="18" t="s">
        <v>20012</v>
      </c>
      <c r="C2292" s="38">
        <v>23.27</v>
      </c>
    </row>
    <row r="2293" spans="1:3" ht="49.5" customHeight="1">
      <c r="A2293" s="19" t="s">
        <v>12800</v>
      </c>
      <c r="B2293" s="18" t="s">
        <v>20012</v>
      </c>
      <c r="C2293" s="38">
        <v>5.36</v>
      </c>
    </row>
    <row r="2294" spans="1:3" ht="49.5" customHeight="1">
      <c r="A2294" s="19" t="s">
        <v>5507</v>
      </c>
      <c r="B2294" s="18" t="s">
        <v>20012</v>
      </c>
      <c r="C2294" s="38">
        <v>18.760000000000002</v>
      </c>
    </row>
    <row r="2295" spans="1:3" ht="49.5" customHeight="1">
      <c r="A2295" s="19" t="s">
        <v>18985</v>
      </c>
      <c r="B2295" s="18" t="s">
        <v>20012</v>
      </c>
      <c r="C2295" s="38">
        <v>8.76</v>
      </c>
    </row>
    <row r="2296" spans="1:3" ht="49.5" customHeight="1">
      <c r="A2296" s="19" t="s">
        <v>18986</v>
      </c>
      <c r="B2296" s="18" t="s">
        <v>20012</v>
      </c>
      <c r="C2296" s="38">
        <v>8.76</v>
      </c>
    </row>
    <row r="2297" spans="1:3" ht="49.5" customHeight="1">
      <c r="A2297" s="19" t="s">
        <v>17397</v>
      </c>
      <c r="B2297" s="18" t="s">
        <v>20012</v>
      </c>
      <c r="C2297" s="38">
        <v>3.84</v>
      </c>
    </row>
    <row r="2298" spans="1:3" ht="49.5" customHeight="1">
      <c r="A2298" s="19" t="s">
        <v>5505</v>
      </c>
      <c r="B2298" s="18" t="s">
        <v>20012</v>
      </c>
      <c r="C2298" s="38">
        <v>13.44</v>
      </c>
    </row>
    <row r="2299" spans="1:3" ht="49.5" customHeight="1">
      <c r="A2299" s="19" t="s">
        <v>18274</v>
      </c>
      <c r="B2299" s="18" t="s">
        <v>19984</v>
      </c>
      <c r="C2299" s="38">
        <v>3.46</v>
      </c>
    </row>
    <row r="2300" spans="1:3" ht="49.5" customHeight="1">
      <c r="A2300" s="19" t="s">
        <v>14793</v>
      </c>
      <c r="B2300" s="18" t="s">
        <v>19984</v>
      </c>
      <c r="C2300" s="38">
        <v>3.46</v>
      </c>
    </row>
    <row r="2301" spans="1:3" ht="49.5" customHeight="1">
      <c r="A2301" s="19" t="s">
        <v>14794</v>
      </c>
      <c r="B2301" s="18" t="s">
        <v>19984</v>
      </c>
      <c r="C2301" s="38">
        <v>2.02</v>
      </c>
    </row>
    <row r="2302" spans="1:3" ht="49.5" customHeight="1">
      <c r="A2302" s="19" t="s">
        <v>14795</v>
      </c>
      <c r="B2302" s="18" t="s">
        <v>19984</v>
      </c>
      <c r="C2302" s="38">
        <v>0.46</v>
      </c>
    </row>
    <row r="2303" spans="1:3" ht="49.5" customHeight="1">
      <c r="A2303" s="19" t="s">
        <v>18273</v>
      </c>
      <c r="B2303" s="18" t="s">
        <v>19984</v>
      </c>
      <c r="C2303" s="38">
        <v>1.89</v>
      </c>
    </row>
    <row r="2304" spans="1:3" ht="49.5" customHeight="1">
      <c r="A2304" s="19" t="s">
        <v>15964</v>
      </c>
      <c r="B2304" s="18" t="s">
        <v>19953</v>
      </c>
      <c r="C2304" s="38">
        <v>4.2699999999999996</v>
      </c>
    </row>
    <row r="2305" spans="1:3" ht="49.5" customHeight="1">
      <c r="A2305" s="19" t="s">
        <v>15965</v>
      </c>
      <c r="B2305" s="18" t="s">
        <v>19953</v>
      </c>
      <c r="C2305" s="38">
        <v>5.14</v>
      </c>
    </row>
    <row r="2306" spans="1:3" ht="49.5" customHeight="1">
      <c r="A2306" s="19" t="s">
        <v>15966</v>
      </c>
      <c r="B2306" s="18" t="s">
        <v>19953</v>
      </c>
      <c r="C2306" s="38">
        <v>23.13</v>
      </c>
    </row>
    <row r="2307" spans="1:3" ht="49.5" customHeight="1">
      <c r="A2307" s="19" t="s">
        <v>15967</v>
      </c>
      <c r="B2307" s="18" t="s">
        <v>19953</v>
      </c>
      <c r="C2307" s="38">
        <v>10.56</v>
      </c>
    </row>
    <row r="2308" spans="1:3" ht="49.5" customHeight="1">
      <c r="A2308" s="19" t="s">
        <v>8472</v>
      </c>
      <c r="B2308" s="18" t="s">
        <v>19953</v>
      </c>
      <c r="C2308" s="38">
        <v>27.93</v>
      </c>
    </row>
    <row r="2309" spans="1:3" ht="49.5" customHeight="1">
      <c r="A2309" s="19" t="s">
        <v>1496</v>
      </c>
      <c r="B2309" s="18" t="s">
        <v>20022</v>
      </c>
      <c r="C2309" s="38">
        <v>15.6</v>
      </c>
    </row>
    <row r="2310" spans="1:3" ht="49.5" customHeight="1">
      <c r="A2310" s="19" t="s">
        <v>21500</v>
      </c>
      <c r="B2310" s="18" t="s">
        <v>20022</v>
      </c>
      <c r="C2310" s="38">
        <v>1.4</v>
      </c>
    </row>
    <row r="2311" spans="1:3" ht="49.5" customHeight="1">
      <c r="A2311" s="19" t="s">
        <v>15714</v>
      </c>
      <c r="B2311" s="18" t="s">
        <v>20068</v>
      </c>
      <c r="C2311" s="38">
        <v>4.88</v>
      </c>
    </row>
    <row r="2312" spans="1:3" ht="49.5" customHeight="1">
      <c r="A2312" s="19" t="s">
        <v>16361</v>
      </c>
      <c r="B2312" s="18" t="s">
        <v>20015</v>
      </c>
      <c r="C2312" s="38">
        <v>22.92</v>
      </c>
    </row>
    <row r="2313" spans="1:3" ht="49.5" customHeight="1">
      <c r="A2313" s="19" t="s">
        <v>10546</v>
      </c>
      <c r="B2313" s="18" t="s">
        <v>20015</v>
      </c>
      <c r="C2313" s="38">
        <v>68.75</v>
      </c>
    </row>
    <row r="2314" spans="1:3" ht="49.5" customHeight="1">
      <c r="A2314" s="19" t="s">
        <v>16362</v>
      </c>
      <c r="B2314" s="18" t="s">
        <v>20015</v>
      </c>
      <c r="C2314" s="38">
        <v>7.64</v>
      </c>
    </row>
    <row r="2315" spans="1:3" ht="49.5" customHeight="1">
      <c r="A2315" s="19" t="s">
        <v>12764</v>
      </c>
      <c r="B2315" s="18" t="s">
        <v>19984</v>
      </c>
      <c r="C2315" s="38">
        <v>5.29</v>
      </c>
    </row>
    <row r="2316" spans="1:3" ht="49.5" customHeight="1">
      <c r="A2316" s="19" t="s">
        <v>15481</v>
      </c>
      <c r="B2316" s="18" t="s">
        <v>20113</v>
      </c>
      <c r="C2316" s="38">
        <v>5.05</v>
      </c>
    </row>
    <row r="2317" spans="1:3" ht="49.5" customHeight="1">
      <c r="A2317" s="19" t="s">
        <v>15482</v>
      </c>
      <c r="B2317" s="18" t="s">
        <v>20113</v>
      </c>
      <c r="C2317" s="38">
        <v>7.67</v>
      </c>
    </row>
    <row r="2318" spans="1:3" ht="49.5" customHeight="1">
      <c r="A2318" s="19" t="s">
        <v>14640</v>
      </c>
      <c r="B2318" s="18" t="s">
        <v>20113</v>
      </c>
      <c r="C2318" s="38">
        <v>3.46</v>
      </c>
    </row>
    <row r="2319" spans="1:3" ht="49.5" customHeight="1">
      <c r="A2319" s="19" t="s">
        <v>3329</v>
      </c>
      <c r="B2319" s="18" t="s">
        <v>20020</v>
      </c>
      <c r="C2319" s="38">
        <v>5.73</v>
      </c>
    </row>
    <row r="2320" spans="1:3" ht="49.5" customHeight="1">
      <c r="A2320" s="19" t="s">
        <v>13740</v>
      </c>
      <c r="B2320" s="18" t="s">
        <v>20020</v>
      </c>
      <c r="C2320" s="38">
        <v>1.9</v>
      </c>
    </row>
    <row r="2321" spans="1:3" ht="49.5" customHeight="1">
      <c r="A2321" s="19" t="s">
        <v>10548</v>
      </c>
      <c r="B2321" s="18" t="s">
        <v>19962</v>
      </c>
      <c r="C2321" s="38">
        <v>21.79</v>
      </c>
    </row>
    <row r="2322" spans="1:3" ht="49.5" customHeight="1">
      <c r="A2322" s="19" t="s">
        <v>10550</v>
      </c>
      <c r="B2322" s="18" t="s">
        <v>19962</v>
      </c>
      <c r="C2322" s="38">
        <v>68.06</v>
      </c>
    </row>
    <row r="2323" spans="1:3" ht="49.5" customHeight="1">
      <c r="A2323" s="19" t="s">
        <v>10551</v>
      </c>
      <c r="B2323" s="18" t="s">
        <v>19962</v>
      </c>
      <c r="C2323" s="38">
        <v>6.48</v>
      </c>
    </row>
    <row r="2324" spans="1:3" ht="49.5" customHeight="1">
      <c r="A2324" s="19" t="s">
        <v>21501</v>
      </c>
      <c r="B2324" s="18" t="s">
        <v>20012</v>
      </c>
      <c r="C2324" s="38">
        <v>12.6</v>
      </c>
    </row>
    <row r="2325" spans="1:3" ht="49.5" customHeight="1">
      <c r="A2325" s="19" t="s">
        <v>21502</v>
      </c>
      <c r="B2325" s="18" t="s">
        <v>20012</v>
      </c>
      <c r="C2325" s="38">
        <v>25.2</v>
      </c>
    </row>
    <row r="2326" spans="1:3" ht="49.5" customHeight="1">
      <c r="A2326" s="19" t="s">
        <v>1215</v>
      </c>
      <c r="B2326" s="18" t="s">
        <v>20154</v>
      </c>
      <c r="C2326" s="38">
        <v>3.46</v>
      </c>
    </row>
    <row r="2327" spans="1:3" ht="49.5" customHeight="1">
      <c r="A2327" s="19" t="s">
        <v>18164</v>
      </c>
      <c r="B2327" s="18" t="s">
        <v>20154</v>
      </c>
      <c r="C2327" s="38">
        <v>3.46</v>
      </c>
    </row>
    <row r="2328" spans="1:3" ht="49.5" customHeight="1">
      <c r="A2328" s="19" t="s">
        <v>10565</v>
      </c>
      <c r="B2328" s="18" t="s">
        <v>20019</v>
      </c>
      <c r="C2328" s="38">
        <v>3.67</v>
      </c>
    </row>
    <row r="2329" spans="1:3" ht="49.5" customHeight="1">
      <c r="A2329" s="19" t="s">
        <v>10568</v>
      </c>
      <c r="B2329" s="18" t="s">
        <v>20019</v>
      </c>
      <c r="C2329" s="38">
        <v>4.58</v>
      </c>
    </row>
    <row r="2330" spans="1:3" ht="49.5" customHeight="1">
      <c r="A2330" s="19" t="s">
        <v>14573</v>
      </c>
      <c r="B2330" s="18" t="s">
        <v>20019</v>
      </c>
      <c r="C2330" s="38">
        <v>1.81</v>
      </c>
    </row>
    <row r="2331" spans="1:3" ht="49.5" customHeight="1">
      <c r="A2331" s="19" t="s">
        <v>12136</v>
      </c>
      <c r="B2331" s="18" t="s">
        <v>20063</v>
      </c>
      <c r="C2331" s="38">
        <v>8.33</v>
      </c>
    </row>
    <row r="2332" spans="1:3" ht="49.5" customHeight="1">
      <c r="A2332" s="19" t="s">
        <v>12137</v>
      </c>
      <c r="B2332" s="18" t="s">
        <v>20063</v>
      </c>
      <c r="C2332" s="38">
        <v>6</v>
      </c>
    </row>
    <row r="2333" spans="1:3" ht="49.5" customHeight="1">
      <c r="A2333" s="19" t="s">
        <v>18852</v>
      </c>
      <c r="B2333" s="18" t="s">
        <v>20041</v>
      </c>
      <c r="C2333" s="38">
        <v>308.58</v>
      </c>
    </row>
    <row r="2334" spans="1:3" ht="49.5" customHeight="1">
      <c r="A2334" s="19" t="s">
        <v>18851</v>
      </c>
      <c r="B2334" s="18" t="s">
        <v>20041</v>
      </c>
      <c r="C2334" s="38">
        <v>391.57</v>
      </c>
    </row>
    <row r="2335" spans="1:3" ht="49.5" customHeight="1">
      <c r="A2335" s="19" t="s">
        <v>10609</v>
      </c>
      <c r="B2335" s="18" t="s">
        <v>19977</v>
      </c>
      <c r="C2335" s="38">
        <v>308.58</v>
      </c>
    </row>
    <row r="2336" spans="1:3" ht="49.5" customHeight="1">
      <c r="A2336" s="19" t="s">
        <v>10610</v>
      </c>
      <c r="B2336" s="18" t="s">
        <v>19977</v>
      </c>
      <c r="C2336" s="38">
        <v>391.57</v>
      </c>
    </row>
    <row r="2337" spans="1:3" ht="49.5" customHeight="1">
      <c r="A2337" s="19" t="s">
        <v>13115</v>
      </c>
      <c r="B2337" s="18" t="s">
        <v>20086</v>
      </c>
      <c r="C2337" s="38">
        <v>76.790000000000006</v>
      </c>
    </row>
    <row r="2338" spans="1:3" ht="49.5" customHeight="1">
      <c r="A2338" s="19" t="s">
        <v>13116</v>
      </c>
      <c r="B2338" s="18" t="s">
        <v>20086</v>
      </c>
      <c r="C2338" s="38">
        <v>28.82</v>
      </c>
    </row>
    <row r="2339" spans="1:3" ht="49.5" customHeight="1">
      <c r="A2339" s="19" t="s">
        <v>7780</v>
      </c>
      <c r="B2339" s="18" t="s">
        <v>19962</v>
      </c>
      <c r="C2339" s="38">
        <v>17.62</v>
      </c>
    </row>
    <row r="2340" spans="1:3" ht="49.5" customHeight="1">
      <c r="A2340" s="19" t="s">
        <v>17983</v>
      </c>
      <c r="B2340" s="18" t="s">
        <v>20039</v>
      </c>
      <c r="C2340" s="38">
        <v>308.58</v>
      </c>
    </row>
    <row r="2341" spans="1:3" ht="49.5" customHeight="1">
      <c r="A2341" s="19" t="s">
        <v>17984</v>
      </c>
      <c r="B2341" s="18" t="s">
        <v>20039</v>
      </c>
      <c r="C2341" s="38">
        <v>391.57</v>
      </c>
    </row>
    <row r="2342" spans="1:3" ht="49.5" customHeight="1">
      <c r="A2342" s="19" t="s">
        <v>10611</v>
      </c>
      <c r="B2342" s="18" t="s">
        <v>20014</v>
      </c>
      <c r="C2342" s="38">
        <v>308.58</v>
      </c>
    </row>
    <row r="2343" spans="1:3" ht="49.5" customHeight="1">
      <c r="A2343" s="19" t="s">
        <v>10614</v>
      </c>
      <c r="B2343" s="18" t="s">
        <v>20014</v>
      </c>
      <c r="C2343" s="38">
        <v>391.57</v>
      </c>
    </row>
    <row r="2344" spans="1:3" ht="49.5" customHeight="1">
      <c r="A2344" s="19" t="s">
        <v>20670</v>
      </c>
      <c r="B2344" s="18" t="s">
        <v>20047</v>
      </c>
      <c r="C2344" s="38">
        <v>3.16</v>
      </c>
    </row>
    <row r="2345" spans="1:3" ht="49.5" customHeight="1">
      <c r="A2345" s="19" t="s">
        <v>21503</v>
      </c>
      <c r="B2345" s="18" t="s">
        <v>20010</v>
      </c>
      <c r="C2345" s="38">
        <v>1.97</v>
      </c>
    </row>
    <row r="2346" spans="1:3" ht="49.5" customHeight="1">
      <c r="A2346" s="19" t="s">
        <v>17513</v>
      </c>
      <c r="B2346" s="18" t="s">
        <v>19994</v>
      </c>
      <c r="C2346" s="38">
        <v>1.78</v>
      </c>
    </row>
    <row r="2347" spans="1:3" ht="49.5" customHeight="1">
      <c r="A2347" s="19" t="s">
        <v>1156</v>
      </c>
      <c r="B2347" s="18" t="s">
        <v>19969</v>
      </c>
      <c r="C2347" s="38">
        <v>71</v>
      </c>
    </row>
    <row r="2348" spans="1:3" ht="49.5" customHeight="1">
      <c r="A2348" s="19" t="s">
        <v>1186</v>
      </c>
      <c r="B2348" s="18" t="s">
        <v>19969</v>
      </c>
      <c r="C2348" s="38">
        <v>40</v>
      </c>
    </row>
    <row r="2349" spans="1:3" ht="49.5" customHeight="1">
      <c r="A2349" s="19" t="s">
        <v>12418</v>
      </c>
      <c r="B2349" s="18" t="s">
        <v>20175</v>
      </c>
      <c r="C2349" s="38">
        <v>24.69</v>
      </c>
    </row>
    <row r="2350" spans="1:3" ht="49.5" customHeight="1">
      <c r="A2350" s="19" t="s">
        <v>12419</v>
      </c>
      <c r="B2350" s="18" t="s">
        <v>20175</v>
      </c>
      <c r="C2350" s="38">
        <v>7.57</v>
      </c>
    </row>
    <row r="2351" spans="1:3" ht="49.5" customHeight="1">
      <c r="A2351" s="19" t="s">
        <v>12420</v>
      </c>
      <c r="B2351" s="18" t="s">
        <v>20175</v>
      </c>
      <c r="C2351" s="38">
        <v>15.81</v>
      </c>
    </row>
    <row r="2352" spans="1:3" ht="49.5" customHeight="1">
      <c r="A2352" s="19" t="s">
        <v>15010</v>
      </c>
      <c r="B2352" s="18" t="s">
        <v>20051</v>
      </c>
      <c r="C2352" s="38">
        <v>3.46</v>
      </c>
    </row>
    <row r="2353" spans="1:3" ht="49.5" customHeight="1">
      <c r="A2353" s="19" t="s">
        <v>15011</v>
      </c>
      <c r="B2353" s="18" t="s">
        <v>20051</v>
      </c>
      <c r="C2353" s="38">
        <v>3.46</v>
      </c>
    </row>
    <row r="2354" spans="1:3" ht="49.5" customHeight="1">
      <c r="A2354" s="19" t="s">
        <v>660</v>
      </c>
      <c r="B2354" s="17" t="s">
        <v>20050</v>
      </c>
      <c r="C2354" s="38">
        <v>3.46</v>
      </c>
    </row>
    <row r="2355" spans="1:3" ht="49.5" customHeight="1">
      <c r="A2355" s="19" t="s">
        <v>664</v>
      </c>
      <c r="B2355" s="17" t="s">
        <v>20050</v>
      </c>
      <c r="C2355" s="38">
        <v>6.93</v>
      </c>
    </row>
    <row r="2356" spans="1:3" ht="49.5" customHeight="1">
      <c r="A2356" s="19" t="s">
        <v>18207</v>
      </c>
      <c r="B2356" s="18" t="s">
        <v>20010</v>
      </c>
      <c r="C2356" s="38">
        <v>2.81</v>
      </c>
    </row>
    <row r="2357" spans="1:3" ht="49.5" customHeight="1">
      <c r="A2357" s="19" t="s">
        <v>16364</v>
      </c>
      <c r="B2357" s="18" t="s">
        <v>20012</v>
      </c>
      <c r="C2357" s="38">
        <v>10.38</v>
      </c>
    </row>
    <row r="2358" spans="1:3" ht="49.5" customHeight="1">
      <c r="A2358" s="19" t="s">
        <v>16365</v>
      </c>
      <c r="B2358" s="18" t="s">
        <v>20012</v>
      </c>
      <c r="C2358" s="38">
        <v>20.76</v>
      </c>
    </row>
    <row r="2359" spans="1:3" ht="49.5" customHeight="1">
      <c r="A2359" s="19" t="s">
        <v>15561</v>
      </c>
      <c r="B2359" s="18" t="s">
        <v>20012</v>
      </c>
      <c r="C2359" s="38">
        <v>15.57</v>
      </c>
    </row>
    <row r="2360" spans="1:3" ht="49.5" customHeight="1">
      <c r="A2360" s="19" t="s">
        <v>5402</v>
      </c>
      <c r="B2360" s="18" t="s">
        <v>20012</v>
      </c>
      <c r="C2360" s="38">
        <v>31.14</v>
      </c>
    </row>
    <row r="2361" spans="1:3" ht="49.5" customHeight="1">
      <c r="A2361" s="19" t="s">
        <v>15562</v>
      </c>
      <c r="B2361" s="18" t="s">
        <v>20012</v>
      </c>
      <c r="C2361" s="38">
        <v>16.79</v>
      </c>
    </row>
    <row r="2362" spans="1:3" ht="49.5" customHeight="1">
      <c r="A2362" s="19" t="s">
        <v>16366</v>
      </c>
      <c r="B2362" s="18" t="s">
        <v>20012</v>
      </c>
      <c r="C2362" s="38">
        <v>33.590000000000003</v>
      </c>
    </row>
    <row r="2363" spans="1:3" ht="49.5" customHeight="1">
      <c r="A2363" s="19" t="s">
        <v>16367</v>
      </c>
      <c r="B2363" s="18" t="s">
        <v>20012</v>
      </c>
      <c r="C2363" s="38">
        <v>9.06</v>
      </c>
    </row>
    <row r="2364" spans="1:3" ht="49.5" customHeight="1">
      <c r="A2364" s="19" t="s">
        <v>16368</v>
      </c>
      <c r="B2364" s="18" t="s">
        <v>20012</v>
      </c>
      <c r="C2364" s="38">
        <v>23.88</v>
      </c>
    </row>
    <row r="2365" spans="1:3" ht="49.5" customHeight="1">
      <c r="A2365" s="19" t="s">
        <v>16369</v>
      </c>
      <c r="B2365" s="18" t="s">
        <v>20012</v>
      </c>
      <c r="C2365" s="38">
        <v>25.45</v>
      </c>
    </row>
    <row r="2366" spans="1:3" ht="49.5" customHeight="1">
      <c r="A2366" s="19" t="s">
        <v>16370</v>
      </c>
      <c r="B2366" s="18" t="s">
        <v>20012</v>
      </c>
      <c r="C2366" s="38">
        <v>57.37</v>
      </c>
    </row>
    <row r="2367" spans="1:3" ht="49.5" customHeight="1">
      <c r="A2367" s="19" t="s">
        <v>18942</v>
      </c>
      <c r="B2367" s="18" t="s">
        <v>20012</v>
      </c>
      <c r="C2367" s="38">
        <v>33.93</v>
      </c>
    </row>
    <row r="2368" spans="1:3" ht="49.5" customHeight="1">
      <c r="A2368" s="19" t="s">
        <v>18943</v>
      </c>
      <c r="B2368" s="18" t="s">
        <v>20012</v>
      </c>
      <c r="C2368" s="38">
        <v>76.489999999999995</v>
      </c>
    </row>
    <row r="2369" spans="1:3" ht="49.5" customHeight="1">
      <c r="A2369" s="19" t="s">
        <v>15563</v>
      </c>
      <c r="B2369" s="18" t="s">
        <v>20012</v>
      </c>
      <c r="C2369" s="38">
        <v>23.9</v>
      </c>
    </row>
    <row r="2370" spans="1:3" ht="49.5" customHeight="1">
      <c r="A2370" s="19" t="s">
        <v>5400</v>
      </c>
      <c r="B2370" s="18" t="s">
        <v>20012</v>
      </c>
      <c r="C2370" s="38">
        <v>47.8</v>
      </c>
    </row>
    <row r="2371" spans="1:3" ht="49.5" customHeight="1">
      <c r="A2371" s="19" t="s">
        <v>16371</v>
      </c>
      <c r="B2371" s="18" t="s">
        <v>20012</v>
      </c>
      <c r="C2371" s="38">
        <v>15.57</v>
      </c>
    </row>
    <row r="2372" spans="1:3" ht="49.5" customHeight="1">
      <c r="A2372" s="19" t="s">
        <v>5393</v>
      </c>
      <c r="B2372" s="18" t="s">
        <v>20012</v>
      </c>
      <c r="C2372" s="38">
        <v>31.13</v>
      </c>
    </row>
    <row r="2373" spans="1:3" ht="49.5" customHeight="1">
      <c r="A2373" s="19" t="s">
        <v>10619</v>
      </c>
      <c r="B2373" s="18" t="s">
        <v>20012</v>
      </c>
      <c r="C2373" s="38">
        <v>10.49</v>
      </c>
    </row>
    <row r="2374" spans="1:3" ht="49.5" customHeight="1">
      <c r="A2374" s="19" t="s">
        <v>5395</v>
      </c>
      <c r="B2374" s="18" t="s">
        <v>20012</v>
      </c>
      <c r="C2374" s="38">
        <v>41.52</v>
      </c>
    </row>
    <row r="2375" spans="1:3" ht="49.5" customHeight="1">
      <c r="A2375" s="19" t="s">
        <v>16372</v>
      </c>
      <c r="B2375" s="18" t="s">
        <v>20012</v>
      </c>
      <c r="C2375" s="38">
        <v>22.34</v>
      </c>
    </row>
    <row r="2376" spans="1:3" ht="49.5" customHeight="1">
      <c r="A2376" s="19" t="s">
        <v>5397</v>
      </c>
      <c r="B2376" s="18" t="s">
        <v>20012</v>
      </c>
      <c r="C2376" s="38">
        <v>62.27</v>
      </c>
    </row>
    <row r="2377" spans="1:3" ht="49.5" customHeight="1">
      <c r="A2377" s="19" t="s">
        <v>16373</v>
      </c>
      <c r="B2377" s="18" t="s">
        <v>20012</v>
      </c>
      <c r="C2377" s="38">
        <v>35.200000000000003</v>
      </c>
    </row>
    <row r="2378" spans="1:3" ht="49.5" customHeight="1">
      <c r="A2378" s="19" t="s">
        <v>5398</v>
      </c>
      <c r="B2378" s="18" t="s">
        <v>20012</v>
      </c>
      <c r="C2378" s="38">
        <v>83.03</v>
      </c>
    </row>
    <row r="2379" spans="1:3" ht="49.5" customHeight="1">
      <c r="A2379" s="19" t="s">
        <v>16374</v>
      </c>
      <c r="B2379" s="18" t="s">
        <v>20012</v>
      </c>
      <c r="C2379" s="38">
        <v>4.0999999999999996</v>
      </c>
    </row>
    <row r="2380" spans="1:3" ht="49.5" customHeight="1">
      <c r="A2380" s="19" t="s">
        <v>21504</v>
      </c>
      <c r="B2380" s="18" t="s">
        <v>20022</v>
      </c>
      <c r="C2380" s="38">
        <v>3.05</v>
      </c>
    </row>
    <row r="2381" spans="1:3" ht="49.5" customHeight="1">
      <c r="A2381" s="19" t="s">
        <v>21506</v>
      </c>
      <c r="B2381" s="18" t="s">
        <v>20022</v>
      </c>
      <c r="C2381" s="38">
        <v>1.61</v>
      </c>
    </row>
    <row r="2382" spans="1:3" ht="49.5" customHeight="1">
      <c r="A2382" s="19" t="s">
        <v>21505</v>
      </c>
      <c r="B2382" s="18" t="s">
        <v>20022</v>
      </c>
      <c r="C2382" s="38">
        <v>1.99</v>
      </c>
    </row>
    <row r="2383" spans="1:3" ht="49.5" customHeight="1">
      <c r="A2383" s="19" t="s">
        <v>21507</v>
      </c>
      <c r="B2383" s="18" t="s">
        <v>20022</v>
      </c>
      <c r="C2383" s="38">
        <v>3.05</v>
      </c>
    </row>
    <row r="2384" spans="1:3" ht="49.5" customHeight="1">
      <c r="A2384" s="19" t="s">
        <v>21508</v>
      </c>
      <c r="B2384" s="18" t="s">
        <v>20022</v>
      </c>
      <c r="C2384" s="38">
        <v>1.61</v>
      </c>
    </row>
    <row r="2385" spans="1:3" ht="49.5" customHeight="1">
      <c r="A2385" s="19" t="s">
        <v>21509</v>
      </c>
      <c r="B2385" s="18" t="s">
        <v>20022</v>
      </c>
      <c r="C2385" s="38">
        <v>1.99</v>
      </c>
    </row>
    <row r="2386" spans="1:3" ht="49.5" customHeight="1">
      <c r="A2386" s="19" t="s">
        <v>3203</v>
      </c>
      <c r="B2386" s="18" t="s">
        <v>19977</v>
      </c>
      <c r="C2386" s="38">
        <v>6.4</v>
      </c>
    </row>
    <row r="2387" spans="1:3" ht="49.5" customHeight="1">
      <c r="A2387" s="19" t="s">
        <v>3218</v>
      </c>
      <c r="B2387" s="18" t="s">
        <v>19977</v>
      </c>
      <c r="C2387" s="38">
        <v>5.33</v>
      </c>
    </row>
    <row r="2388" spans="1:3" ht="49.5" customHeight="1">
      <c r="A2388" s="19" t="s">
        <v>15040</v>
      </c>
      <c r="B2388" s="18" t="s">
        <v>19977</v>
      </c>
      <c r="C2388" s="38">
        <v>3.46</v>
      </c>
    </row>
    <row r="2389" spans="1:3" ht="49.5" customHeight="1">
      <c r="A2389" s="19" t="s">
        <v>17156</v>
      </c>
      <c r="B2389" s="18" t="s">
        <v>19977</v>
      </c>
      <c r="C2389" s="38">
        <v>3.99</v>
      </c>
    </row>
    <row r="2390" spans="1:3" ht="49.5" customHeight="1">
      <c r="A2390" s="19" t="s">
        <v>3236</v>
      </c>
      <c r="B2390" s="18" t="s">
        <v>19977</v>
      </c>
      <c r="C2390" s="38">
        <v>1.57</v>
      </c>
    </row>
    <row r="2391" spans="1:3" ht="49.5" customHeight="1">
      <c r="A2391" s="19" t="s">
        <v>3249</v>
      </c>
      <c r="B2391" s="18" t="s">
        <v>19977</v>
      </c>
      <c r="C2391" s="38">
        <v>1.57</v>
      </c>
    </row>
    <row r="2392" spans="1:3" ht="49.5" customHeight="1">
      <c r="A2392" s="19" t="s">
        <v>17157</v>
      </c>
      <c r="B2392" s="18" t="s">
        <v>19977</v>
      </c>
      <c r="C2392" s="38">
        <v>5.21</v>
      </c>
    </row>
    <row r="2393" spans="1:3" ht="49.5" customHeight="1">
      <c r="A2393" s="19" t="s">
        <v>17158</v>
      </c>
      <c r="B2393" s="18" t="s">
        <v>19977</v>
      </c>
      <c r="C2393" s="38">
        <v>6.2</v>
      </c>
    </row>
    <row r="2394" spans="1:3" ht="49.5" customHeight="1">
      <c r="A2394" s="19" t="s">
        <v>17159</v>
      </c>
      <c r="B2394" s="18" t="s">
        <v>19977</v>
      </c>
      <c r="C2394" s="38">
        <v>5.34</v>
      </c>
    </row>
    <row r="2395" spans="1:3" ht="49.5" customHeight="1">
      <c r="A2395" s="19" t="s">
        <v>17160</v>
      </c>
      <c r="B2395" s="18" t="s">
        <v>19977</v>
      </c>
      <c r="C2395" s="38">
        <v>12.4</v>
      </c>
    </row>
    <row r="2396" spans="1:3" ht="49.5" customHeight="1">
      <c r="A2396" s="19" t="s">
        <v>3258</v>
      </c>
      <c r="B2396" s="18" t="s">
        <v>19977</v>
      </c>
      <c r="C2396" s="38">
        <v>1.56</v>
      </c>
    </row>
    <row r="2397" spans="1:3" ht="49.5" customHeight="1">
      <c r="A2397" s="19" t="s">
        <v>3263</v>
      </c>
      <c r="B2397" s="18" t="s">
        <v>19977</v>
      </c>
      <c r="C2397" s="38">
        <v>3.42</v>
      </c>
    </row>
    <row r="2398" spans="1:3" ht="49.5" customHeight="1">
      <c r="A2398" s="19" t="s">
        <v>3271</v>
      </c>
      <c r="B2398" s="18" t="s">
        <v>19977</v>
      </c>
      <c r="C2398" s="38">
        <v>3.42</v>
      </c>
    </row>
    <row r="2399" spans="1:3" ht="49.5" customHeight="1">
      <c r="A2399" s="19" t="s">
        <v>3291</v>
      </c>
      <c r="B2399" s="18" t="s">
        <v>19977</v>
      </c>
      <c r="C2399" s="38">
        <v>3.01</v>
      </c>
    </row>
    <row r="2400" spans="1:3" ht="49.5" customHeight="1">
      <c r="A2400" s="19" t="s">
        <v>17148</v>
      </c>
      <c r="B2400" s="18" t="s">
        <v>20104</v>
      </c>
      <c r="C2400" s="38">
        <v>10.38</v>
      </c>
    </row>
    <row r="2401" spans="1:3" ht="49.5" customHeight="1">
      <c r="A2401" s="19" t="s">
        <v>20730</v>
      </c>
      <c r="B2401" s="18" t="s">
        <v>20104</v>
      </c>
      <c r="C2401" s="38">
        <v>2.86</v>
      </c>
    </row>
    <row r="2402" spans="1:3" ht="49.5" customHeight="1">
      <c r="A2402" s="19" t="s">
        <v>21510</v>
      </c>
      <c r="B2402" s="18" t="s">
        <v>20104</v>
      </c>
      <c r="C2402" s="38">
        <v>3.46</v>
      </c>
    </row>
    <row r="2403" spans="1:3" ht="49.5" customHeight="1">
      <c r="A2403" s="19" t="s">
        <v>17149</v>
      </c>
      <c r="B2403" s="18" t="s">
        <v>20104</v>
      </c>
      <c r="C2403" s="38">
        <v>10.38</v>
      </c>
    </row>
    <row r="2404" spans="1:3" ht="49.5" customHeight="1">
      <c r="A2404" s="19" t="s">
        <v>20671</v>
      </c>
      <c r="B2404" s="18" t="s">
        <v>20104</v>
      </c>
      <c r="C2404" s="38">
        <v>4.2</v>
      </c>
    </row>
    <row r="2405" spans="1:3" ht="49.5" customHeight="1">
      <c r="A2405" s="19" t="s">
        <v>21511</v>
      </c>
      <c r="B2405" s="18" t="s">
        <v>20104</v>
      </c>
      <c r="C2405" s="38">
        <v>11.76</v>
      </c>
    </row>
    <row r="2406" spans="1:3" ht="49.5" customHeight="1">
      <c r="A2406" s="19" t="s">
        <v>6097</v>
      </c>
      <c r="B2406" s="18" t="s">
        <v>20062</v>
      </c>
      <c r="C2406" s="38">
        <v>1.91</v>
      </c>
    </row>
    <row r="2407" spans="1:3" ht="49.5" customHeight="1">
      <c r="A2407" s="19" t="s">
        <v>21512</v>
      </c>
      <c r="B2407" s="18" t="s">
        <v>20062</v>
      </c>
      <c r="C2407" s="38">
        <v>1.1000000000000001</v>
      </c>
    </row>
    <row r="2408" spans="1:3" ht="49.5" customHeight="1">
      <c r="A2408" s="19" t="s">
        <v>21513</v>
      </c>
      <c r="B2408" s="18" t="s">
        <v>20062</v>
      </c>
      <c r="C2408" s="38">
        <v>1.63</v>
      </c>
    </row>
    <row r="2409" spans="1:3" ht="49.5" customHeight="1">
      <c r="A2409" s="19" t="s">
        <v>6098</v>
      </c>
      <c r="B2409" s="18" t="s">
        <v>20062</v>
      </c>
      <c r="C2409" s="38">
        <v>1.9</v>
      </c>
    </row>
    <row r="2410" spans="1:3" ht="49.5" customHeight="1">
      <c r="A2410" s="19" t="s">
        <v>21514</v>
      </c>
      <c r="B2410" s="18" t="s">
        <v>20062</v>
      </c>
      <c r="C2410" s="38">
        <v>1.1000000000000001</v>
      </c>
    </row>
    <row r="2411" spans="1:3" ht="49.5" customHeight="1">
      <c r="A2411" s="19" t="s">
        <v>21515</v>
      </c>
      <c r="B2411" s="18" t="s">
        <v>20062</v>
      </c>
      <c r="C2411" s="38">
        <v>1.47</v>
      </c>
    </row>
    <row r="2412" spans="1:3" ht="49.5" customHeight="1">
      <c r="A2412" s="19" t="s">
        <v>1886</v>
      </c>
      <c r="B2412" s="18" t="s">
        <v>20068</v>
      </c>
      <c r="C2412" s="38">
        <v>10.06</v>
      </c>
    </row>
    <row r="2413" spans="1:3" ht="49.5" customHeight="1">
      <c r="A2413" s="19" t="s">
        <v>17116</v>
      </c>
      <c r="B2413" s="18" t="s">
        <v>20061</v>
      </c>
      <c r="C2413" s="38">
        <v>14.5</v>
      </c>
    </row>
    <row r="2414" spans="1:3" ht="49.5" customHeight="1">
      <c r="A2414" s="19" t="s">
        <v>17117</v>
      </c>
      <c r="B2414" s="18" t="s">
        <v>20061</v>
      </c>
      <c r="C2414" s="38">
        <v>7.25</v>
      </c>
    </row>
    <row r="2415" spans="1:3" ht="49.5" customHeight="1">
      <c r="A2415" s="19" t="s">
        <v>22314</v>
      </c>
      <c r="B2415" s="18" t="s">
        <v>20065</v>
      </c>
      <c r="C2415" s="38">
        <v>12.38</v>
      </c>
    </row>
    <row r="2416" spans="1:3" ht="49.5" customHeight="1">
      <c r="A2416" s="19" t="s">
        <v>22315</v>
      </c>
      <c r="B2416" s="18" t="s">
        <v>20065</v>
      </c>
      <c r="C2416" s="38">
        <v>20.45</v>
      </c>
    </row>
    <row r="2417" spans="1:3" ht="49.5" customHeight="1">
      <c r="A2417" s="19" t="s">
        <v>22312</v>
      </c>
      <c r="B2417" s="18" t="s">
        <v>20065</v>
      </c>
      <c r="C2417" s="38">
        <v>20.89</v>
      </c>
    </row>
    <row r="2418" spans="1:3" ht="49.5" customHeight="1">
      <c r="A2418" s="19" t="s">
        <v>22313</v>
      </c>
      <c r="B2418" s="18" t="s">
        <v>20065</v>
      </c>
      <c r="C2418" s="38">
        <v>28.78</v>
      </c>
    </row>
    <row r="2419" spans="1:3" ht="49.5" customHeight="1">
      <c r="A2419" s="19" t="s">
        <v>12421</v>
      </c>
      <c r="B2419" s="18" t="s">
        <v>20066</v>
      </c>
      <c r="C2419" s="38">
        <v>27.38</v>
      </c>
    </row>
    <row r="2420" spans="1:3" ht="49.5" customHeight="1">
      <c r="A2420" s="19" t="s">
        <v>12422</v>
      </c>
      <c r="B2420" s="18" t="s">
        <v>20066</v>
      </c>
      <c r="C2420" s="38">
        <v>7.57</v>
      </c>
    </row>
    <row r="2421" spans="1:3" ht="49.5" customHeight="1">
      <c r="A2421" s="19" t="s">
        <v>12423</v>
      </c>
      <c r="B2421" s="18" t="s">
        <v>20066</v>
      </c>
      <c r="C2421" s="38">
        <v>15.81</v>
      </c>
    </row>
    <row r="2422" spans="1:3" ht="49.5" customHeight="1">
      <c r="A2422" s="19" t="s">
        <v>19888</v>
      </c>
      <c r="B2422" s="18" t="s">
        <v>19977</v>
      </c>
      <c r="C2422" s="38">
        <v>75</v>
      </c>
    </row>
    <row r="2423" spans="1:3" ht="49.5" customHeight="1">
      <c r="A2423" s="19" t="s">
        <v>4255</v>
      </c>
      <c r="B2423" s="18" t="s">
        <v>20066</v>
      </c>
      <c r="C2423" s="38">
        <v>10.72</v>
      </c>
    </row>
    <row r="2424" spans="1:3" ht="49.5" customHeight="1">
      <c r="A2424" s="19" t="s">
        <v>2089</v>
      </c>
      <c r="B2424" s="18" t="s">
        <v>20066</v>
      </c>
      <c r="C2424" s="38">
        <v>21.44</v>
      </c>
    </row>
    <row r="2425" spans="1:3" ht="49.5" customHeight="1">
      <c r="A2425" s="19" t="s">
        <v>7791</v>
      </c>
      <c r="B2425" s="18" t="s">
        <v>20066</v>
      </c>
      <c r="C2425" s="38">
        <v>21.44</v>
      </c>
    </row>
    <row r="2426" spans="1:3" ht="49.5" customHeight="1">
      <c r="A2426" s="19" t="s">
        <v>4256</v>
      </c>
      <c r="B2426" s="18" t="s">
        <v>20066</v>
      </c>
      <c r="C2426" s="38">
        <v>42.88</v>
      </c>
    </row>
    <row r="2427" spans="1:3" ht="49.5" customHeight="1">
      <c r="A2427" s="19" t="s">
        <v>4257</v>
      </c>
      <c r="B2427" s="18" t="s">
        <v>20066</v>
      </c>
      <c r="C2427" s="38">
        <v>60.03</v>
      </c>
    </row>
    <row r="2428" spans="1:3" ht="49.5" customHeight="1">
      <c r="A2428" s="19" t="s">
        <v>4271</v>
      </c>
      <c r="B2428" s="18" t="s">
        <v>20066</v>
      </c>
      <c r="C2428" s="38">
        <v>19.82</v>
      </c>
    </row>
    <row r="2429" spans="1:3" ht="49.5" customHeight="1">
      <c r="A2429" s="19" t="s">
        <v>4270</v>
      </c>
      <c r="B2429" s="18" t="s">
        <v>20066</v>
      </c>
      <c r="C2429" s="38">
        <v>22.07</v>
      </c>
    </row>
    <row r="2430" spans="1:3" ht="49.5" customHeight="1">
      <c r="A2430" s="19" t="s">
        <v>4273</v>
      </c>
      <c r="B2430" s="18" t="s">
        <v>20066</v>
      </c>
      <c r="C2430" s="38">
        <v>22.07</v>
      </c>
    </row>
    <row r="2431" spans="1:3" ht="49.5" customHeight="1">
      <c r="A2431" s="19" t="s">
        <v>4274</v>
      </c>
      <c r="B2431" s="18" t="s">
        <v>20066</v>
      </c>
      <c r="C2431" s="38">
        <v>44.13</v>
      </c>
    </row>
    <row r="2432" spans="1:3" ht="49.5" customHeight="1">
      <c r="A2432" s="19" t="s">
        <v>4275</v>
      </c>
      <c r="B2432" s="18" t="s">
        <v>20066</v>
      </c>
      <c r="C2432" s="38">
        <v>9.91</v>
      </c>
    </row>
    <row r="2433" spans="1:3" ht="49.5" customHeight="1">
      <c r="A2433" s="19" t="s">
        <v>7814</v>
      </c>
      <c r="B2433" s="18" t="s">
        <v>20066</v>
      </c>
      <c r="C2433" s="38">
        <v>28.2</v>
      </c>
    </row>
    <row r="2434" spans="1:3" ht="49.5" customHeight="1">
      <c r="A2434" s="19" t="s">
        <v>2074</v>
      </c>
      <c r="B2434" s="18" t="s">
        <v>20111</v>
      </c>
      <c r="C2434" s="38">
        <v>21.83</v>
      </c>
    </row>
    <row r="2435" spans="1:3" ht="49.5" customHeight="1">
      <c r="A2435" s="19" t="s">
        <v>4268</v>
      </c>
      <c r="B2435" s="18" t="s">
        <v>20066</v>
      </c>
      <c r="C2435" s="38">
        <v>11.21</v>
      </c>
    </row>
    <row r="2436" spans="1:3" ht="49.5" customHeight="1">
      <c r="A2436" s="19" t="s">
        <v>7769</v>
      </c>
      <c r="B2436" s="18" t="s">
        <v>20066</v>
      </c>
      <c r="C2436" s="38">
        <v>16</v>
      </c>
    </row>
    <row r="2437" spans="1:3" ht="49.5" customHeight="1">
      <c r="A2437" s="19" t="s">
        <v>22353</v>
      </c>
      <c r="B2437" s="18" t="s">
        <v>20055</v>
      </c>
      <c r="C2437" s="38">
        <v>2.44</v>
      </c>
    </row>
    <row r="2438" spans="1:3" ht="49.5" customHeight="1">
      <c r="A2438" s="19" t="s">
        <v>22392</v>
      </c>
      <c r="B2438" s="18" t="s">
        <v>20055</v>
      </c>
      <c r="C2438" s="38">
        <v>1.92</v>
      </c>
    </row>
    <row r="2439" spans="1:3" ht="49.5" customHeight="1">
      <c r="A2439" s="19" t="s">
        <v>19828</v>
      </c>
      <c r="B2439" s="18" t="s">
        <v>20055</v>
      </c>
      <c r="C2439" s="38">
        <v>5.21</v>
      </c>
    </row>
    <row r="2440" spans="1:3" ht="49.5" customHeight="1">
      <c r="A2440" s="19" t="s">
        <v>22284</v>
      </c>
      <c r="B2440" s="18" t="s">
        <v>20055</v>
      </c>
      <c r="C2440" s="38">
        <v>3.46</v>
      </c>
    </row>
    <row r="2441" spans="1:3" ht="49.5" customHeight="1">
      <c r="A2441" s="19" t="s">
        <v>13214</v>
      </c>
      <c r="B2441" s="18" t="s">
        <v>20058</v>
      </c>
      <c r="C2441" s="38">
        <v>1.91</v>
      </c>
    </row>
    <row r="2442" spans="1:3" ht="49.5" customHeight="1">
      <c r="A2442" s="19" t="s">
        <v>1286</v>
      </c>
      <c r="B2442" s="18" t="s">
        <v>20058</v>
      </c>
      <c r="C2442" s="38">
        <v>1.9</v>
      </c>
    </row>
    <row r="2443" spans="1:3" ht="49.5" customHeight="1">
      <c r="A2443" s="19" t="s">
        <v>21516</v>
      </c>
      <c r="B2443" s="18" t="s">
        <v>20058</v>
      </c>
      <c r="C2443" s="38">
        <v>1.1000000000000001</v>
      </c>
    </row>
    <row r="2444" spans="1:3" ht="49.5" customHeight="1">
      <c r="A2444" s="19" t="s">
        <v>21517</v>
      </c>
      <c r="B2444" s="18" t="s">
        <v>20058</v>
      </c>
      <c r="C2444" s="38">
        <v>1.52</v>
      </c>
    </row>
    <row r="2445" spans="1:3" ht="49.5" customHeight="1">
      <c r="A2445" s="19" t="s">
        <v>21518</v>
      </c>
      <c r="B2445" s="18" t="s">
        <v>20058</v>
      </c>
      <c r="C2445" s="38">
        <v>1.01</v>
      </c>
    </row>
    <row r="2446" spans="1:3" ht="49.5" customHeight="1">
      <c r="A2446" s="19" t="s">
        <v>21519</v>
      </c>
      <c r="B2446" s="18" t="s">
        <v>20058</v>
      </c>
      <c r="C2446" s="38">
        <v>1.41</v>
      </c>
    </row>
    <row r="2447" spans="1:3" ht="49.5" customHeight="1">
      <c r="A2447" s="19" t="s">
        <v>18138</v>
      </c>
      <c r="B2447" s="18" t="s">
        <v>20045</v>
      </c>
      <c r="C2447" s="38">
        <v>5.48</v>
      </c>
    </row>
    <row r="2448" spans="1:3" ht="49.5" customHeight="1">
      <c r="A2448" s="19" t="s">
        <v>17272</v>
      </c>
      <c r="B2448" s="18" t="s">
        <v>20045</v>
      </c>
      <c r="C2448" s="38">
        <v>13.51</v>
      </c>
    </row>
    <row r="2449" spans="1:3" ht="49.5" customHeight="1">
      <c r="A2449" s="19" t="s">
        <v>18757</v>
      </c>
      <c r="B2449" s="18" t="s">
        <v>20056</v>
      </c>
      <c r="C2449" s="38">
        <v>3.46</v>
      </c>
    </row>
    <row r="2450" spans="1:3" ht="49.5" customHeight="1">
      <c r="A2450" s="19" t="s">
        <v>18678</v>
      </c>
      <c r="B2450" s="18" t="s">
        <v>20056</v>
      </c>
      <c r="C2450" s="38">
        <v>2.17</v>
      </c>
    </row>
    <row r="2451" spans="1:3" ht="49.5" customHeight="1">
      <c r="A2451" s="19" t="s">
        <v>18679</v>
      </c>
      <c r="B2451" s="18" t="s">
        <v>20056</v>
      </c>
      <c r="C2451" s="38">
        <v>4.43</v>
      </c>
    </row>
    <row r="2452" spans="1:3" ht="49.5" customHeight="1">
      <c r="A2452" s="19" t="s">
        <v>9777</v>
      </c>
      <c r="B2452" s="18" t="s">
        <v>20041</v>
      </c>
      <c r="C2452" s="38">
        <v>2.44</v>
      </c>
    </row>
    <row r="2453" spans="1:3" ht="49.5" customHeight="1">
      <c r="A2453" s="19" t="s">
        <v>9775</v>
      </c>
      <c r="B2453" s="18" t="s">
        <v>20041</v>
      </c>
      <c r="C2453" s="38">
        <v>2.85</v>
      </c>
    </row>
    <row r="2454" spans="1:3" ht="49.5" customHeight="1">
      <c r="A2454" s="19" t="s">
        <v>15034</v>
      </c>
      <c r="B2454" s="18" t="s">
        <v>20041</v>
      </c>
      <c r="C2454" s="38">
        <v>3.46</v>
      </c>
    </row>
    <row r="2455" spans="1:3" ht="49.5" customHeight="1">
      <c r="A2455" s="19" t="s">
        <v>4941</v>
      </c>
      <c r="B2455" s="18" t="s">
        <v>20041</v>
      </c>
      <c r="C2455" s="38">
        <v>5.21</v>
      </c>
    </row>
    <row r="2456" spans="1:3" ht="49.5" customHeight="1">
      <c r="A2456" s="19" t="s">
        <v>1240</v>
      </c>
      <c r="B2456" s="18" t="s">
        <v>20041</v>
      </c>
      <c r="C2456" s="38">
        <v>8.4</v>
      </c>
    </row>
    <row r="2457" spans="1:3" ht="49.5" customHeight="1">
      <c r="A2457" s="19" t="s">
        <v>9681</v>
      </c>
      <c r="B2457" s="18" t="s">
        <v>20041</v>
      </c>
      <c r="C2457" s="38">
        <v>8.14</v>
      </c>
    </row>
    <row r="2458" spans="1:3" ht="49.5" customHeight="1">
      <c r="A2458" s="19" t="s">
        <v>15044</v>
      </c>
      <c r="B2458" s="18" t="s">
        <v>20134</v>
      </c>
      <c r="C2458" s="38">
        <v>1.07</v>
      </c>
    </row>
    <row r="2459" spans="1:3" ht="49.5" customHeight="1">
      <c r="A2459" s="19" t="s">
        <v>15045</v>
      </c>
      <c r="B2459" s="18" t="s">
        <v>20134</v>
      </c>
      <c r="C2459" s="38">
        <v>6.72</v>
      </c>
    </row>
    <row r="2460" spans="1:3" ht="49.5" customHeight="1">
      <c r="A2460" s="19" t="s">
        <v>15045</v>
      </c>
      <c r="B2460" s="18" t="s">
        <v>20134</v>
      </c>
      <c r="C2460" s="38">
        <v>4.4800000000000004</v>
      </c>
    </row>
    <row r="2461" spans="1:3" ht="49.5" customHeight="1">
      <c r="A2461" s="19" t="s">
        <v>15046</v>
      </c>
      <c r="B2461" s="18" t="s">
        <v>20134</v>
      </c>
      <c r="C2461" s="38">
        <v>2.6</v>
      </c>
    </row>
    <row r="2462" spans="1:3" ht="49.5" customHeight="1">
      <c r="A2462" s="19" t="s">
        <v>17087</v>
      </c>
      <c r="B2462" s="18" t="s">
        <v>20058</v>
      </c>
      <c r="C2462" s="38">
        <v>9.48</v>
      </c>
    </row>
    <row r="2463" spans="1:3" ht="49.5" customHeight="1">
      <c r="A2463" s="19" t="s">
        <v>17088</v>
      </c>
      <c r="B2463" s="18" t="s">
        <v>20058</v>
      </c>
      <c r="C2463" s="38">
        <v>37.299999999999997</v>
      </c>
    </row>
    <row r="2464" spans="1:3" ht="49.5" customHeight="1">
      <c r="A2464" s="19" t="s">
        <v>17089</v>
      </c>
      <c r="B2464" s="18" t="s">
        <v>20058</v>
      </c>
      <c r="C2464" s="38">
        <v>15.98</v>
      </c>
    </row>
    <row r="2465" spans="1:3" ht="49.5" customHeight="1">
      <c r="A2465" s="19" t="s">
        <v>17090</v>
      </c>
      <c r="B2465" s="18" t="s">
        <v>20058</v>
      </c>
      <c r="C2465" s="38">
        <v>31.96</v>
      </c>
    </row>
    <row r="2466" spans="1:3" ht="49.5" customHeight="1">
      <c r="A2466" s="19" t="s">
        <v>17091</v>
      </c>
      <c r="B2466" s="18" t="s">
        <v>20058</v>
      </c>
      <c r="C2466" s="38">
        <v>20.74</v>
      </c>
    </row>
    <row r="2467" spans="1:3" ht="49.5" customHeight="1">
      <c r="A2467" s="19" t="s">
        <v>5658</v>
      </c>
      <c r="B2467" s="18" t="s">
        <v>20099</v>
      </c>
      <c r="C2467" s="38">
        <v>3.01</v>
      </c>
    </row>
    <row r="2468" spans="1:3" ht="49.5" customHeight="1">
      <c r="A2468" s="19" t="s">
        <v>15047</v>
      </c>
      <c r="B2468" s="18" t="s">
        <v>20099</v>
      </c>
      <c r="C2468" s="38">
        <v>4.4800000000000004</v>
      </c>
    </row>
    <row r="2469" spans="1:3" ht="49.5" customHeight="1">
      <c r="A2469" s="19" t="s">
        <v>15048</v>
      </c>
      <c r="B2469" s="18" t="s">
        <v>20099</v>
      </c>
      <c r="C2469" s="38">
        <v>3.16</v>
      </c>
    </row>
    <row r="2470" spans="1:3" ht="49.5" customHeight="1">
      <c r="A2470" s="19" t="s">
        <v>15049</v>
      </c>
      <c r="B2470" s="18" t="s">
        <v>20045</v>
      </c>
      <c r="C2470" s="38">
        <v>3.01</v>
      </c>
    </row>
    <row r="2471" spans="1:3" ht="49.5" customHeight="1">
      <c r="A2471" s="19" t="s">
        <v>15050</v>
      </c>
      <c r="B2471" s="18" t="s">
        <v>20045</v>
      </c>
      <c r="C2471" s="38">
        <v>1.25</v>
      </c>
    </row>
    <row r="2472" spans="1:3" ht="49.5" customHeight="1">
      <c r="A2472" s="19" t="s">
        <v>15051</v>
      </c>
      <c r="B2472" s="18" t="s">
        <v>20045</v>
      </c>
      <c r="C2472" s="38">
        <v>1.57</v>
      </c>
    </row>
    <row r="2473" spans="1:3" ht="49.5" customHeight="1">
      <c r="A2473" s="19" t="s">
        <v>15548</v>
      </c>
      <c r="B2473" s="18" t="s">
        <v>20045</v>
      </c>
      <c r="C2473" s="38">
        <v>6.2</v>
      </c>
    </row>
    <row r="2474" spans="1:3" ht="49.5" customHeight="1">
      <c r="A2474" s="19" t="s">
        <v>15548</v>
      </c>
      <c r="B2474" s="18" t="s">
        <v>20045</v>
      </c>
      <c r="C2474" s="38">
        <v>5.34</v>
      </c>
    </row>
    <row r="2475" spans="1:3" ht="49.5" customHeight="1">
      <c r="A2475" s="19" t="s">
        <v>15548</v>
      </c>
      <c r="B2475" s="18" t="s">
        <v>20045</v>
      </c>
      <c r="C2475" s="38">
        <v>12.4</v>
      </c>
    </row>
    <row r="2476" spans="1:3" ht="49.5" customHeight="1">
      <c r="A2476" s="19" t="s">
        <v>15052</v>
      </c>
      <c r="B2476" s="18" t="s">
        <v>20045</v>
      </c>
      <c r="C2476" s="38">
        <v>3.15</v>
      </c>
    </row>
    <row r="2477" spans="1:3" ht="49.5" customHeight="1">
      <c r="A2477" s="19" t="s">
        <v>15053</v>
      </c>
      <c r="B2477" s="18" t="s">
        <v>20045</v>
      </c>
      <c r="C2477" s="38">
        <v>3.42</v>
      </c>
    </row>
    <row r="2478" spans="1:3" ht="49.5" customHeight="1">
      <c r="A2478" s="19" t="s">
        <v>12457</v>
      </c>
      <c r="B2478" s="18" t="s">
        <v>19953</v>
      </c>
      <c r="C2478" s="38">
        <v>5.7</v>
      </c>
    </row>
    <row r="2479" spans="1:3" ht="49.5" customHeight="1">
      <c r="A2479" s="19" t="s">
        <v>13751</v>
      </c>
      <c r="B2479" s="18" t="s">
        <v>20013</v>
      </c>
      <c r="C2479" s="38">
        <v>1.53</v>
      </c>
    </row>
    <row r="2480" spans="1:3" ht="49.5" customHeight="1">
      <c r="A2480" s="19" t="s">
        <v>3883</v>
      </c>
      <c r="B2480" s="18" t="s">
        <v>19984</v>
      </c>
      <c r="C2480" s="38">
        <v>5.7</v>
      </c>
    </row>
    <row r="2481" spans="1:3" ht="49.5" customHeight="1">
      <c r="A2481" s="19" t="s">
        <v>11710</v>
      </c>
      <c r="B2481" s="18" t="s">
        <v>20071</v>
      </c>
      <c r="C2481" s="38">
        <v>31.13</v>
      </c>
    </row>
    <row r="2482" spans="1:3" ht="49.5" customHeight="1">
      <c r="A2482" s="19" t="s">
        <v>11713</v>
      </c>
      <c r="B2482" s="18" t="s">
        <v>20071</v>
      </c>
      <c r="C2482" s="38">
        <v>32.47</v>
      </c>
    </row>
    <row r="2483" spans="1:3" ht="49.5" customHeight="1">
      <c r="A2483" s="19" t="s">
        <v>21520</v>
      </c>
      <c r="B2483" s="18" t="s">
        <v>20034</v>
      </c>
      <c r="C2483" s="38">
        <v>2.39</v>
      </c>
    </row>
    <row r="2484" spans="1:3" ht="49.5" customHeight="1">
      <c r="A2484" s="19" t="s">
        <v>12973</v>
      </c>
      <c r="B2484" s="18" t="s">
        <v>19981</v>
      </c>
      <c r="C2484" s="38">
        <v>572.51</v>
      </c>
    </row>
    <row r="2485" spans="1:3" ht="49.5" customHeight="1">
      <c r="A2485" s="19" t="s">
        <v>12974</v>
      </c>
      <c r="B2485" s="18" t="s">
        <v>19981</v>
      </c>
      <c r="C2485" s="38">
        <v>572.51</v>
      </c>
    </row>
    <row r="2486" spans="1:3" ht="49.5" customHeight="1">
      <c r="A2486" s="19" t="s">
        <v>17092</v>
      </c>
      <c r="B2486" s="18" t="s">
        <v>20012</v>
      </c>
      <c r="C2486" s="38">
        <v>10.64</v>
      </c>
    </row>
    <row r="2487" spans="1:3" ht="49.5" customHeight="1">
      <c r="A2487" s="19" t="s">
        <v>17093</v>
      </c>
      <c r="B2487" s="18" t="s">
        <v>20012</v>
      </c>
      <c r="C2487" s="38">
        <v>49.29</v>
      </c>
    </row>
    <row r="2488" spans="1:3" ht="49.5" customHeight="1">
      <c r="A2488" s="19" t="s">
        <v>17094</v>
      </c>
      <c r="B2488" s="18" t="s">
        <v>20012</v>
      </c>
      <c r="C2488" s="38">
        <v>15.98</v>
      </c>
    </row>
    <row r="2489" spans="1:3" ht="49.5" customHeight="1">
      <c r="A2489" s="19" t="s">
        <v>17095</v>
      </c>
      <c r="B2489" s="18" t="s">
        <v>20012</v>
      </c>
      <c r="C2489" s="38">
        <v>31.46</v>
      </c>
    </row>
    <row r="2490" spans="1:3" ht="49.5" customHeight="1">
      <c r="A2490" s="19" t="s">
        <v>17096</v>
      </c>
      <c r="B2490" s="18" t="s">
        <v>20012</v>
      </c>
      <c r="C2490" s="38">
        <v>18.420000000000002</v>
      </c>
    </row>
    <row r="2491" spans="1:3" ht="49.5" customHeight="1">
      <c r="A2491" s="19" t="s">
        <v>5351</v>
      </c>
      <c r="B2491" s="18" t="s">
        <v>20012</v>
      </c>
      <c r="C2491" s="38">
        <v>8.5</v>
      </c>
    </row>
    <row r="2492" spans="1:3" ht="49.5" customHeight="1">
      <c r="A2492" s="19" t="s">
        <v>5350</v>
      </c>
      <c r="B2492" s="18" t="s">
        <v>20012</v>
      </c>
      <c r="C2492" s="38">
        <v>8.5</v>
      </c>
    </row>
    <row r="2493" spans="1:3" ht="49.5" customHeight="1">
      <c r="A2493" s="19" t="s">
        <v>5356</v>
      </c>
      <c r="B2493" s="18" t="s">
        <v>20012</v>
      </c>
      <c r="C2493" s="38">
        <v>9.0399999999999991</v>
      </c>
    </row>
    <row r="2494" spans="1:3" ht="49.5" customHeight="1">
      <c r="A2494" s="19" t="s">
        <v>5354</v>
      </c>
      <c r="B2494" s="18" t="s">
        <v>20012</v>
      </c>
      <c r="C2494" s="38">
        <v>8.5</v>
      </c>
    </row>
    <row r="2495" spans="1:3" ht="49.5" customHeight="1">
      <c r="A2495" s="19" t="s">
        <v>5355</v>
      </c>
      <c r="B2495" s="18" t="s">
        <v>20012</v>
      </c>
      <c r="C2495" s="38">
        <v>8.5</v>
      </c>
    </row>
    <row r="2496" spans="1:3" ht="49.5" customHeight="1">
      <c r="A2496" s="19" t="s">
        <v>18404</v>
      </c>
      <c r="B2496" s="18" t="s">
        <v>20099</v>
      </c>
      <c r="C2496" s="38">
        <v>3.46</v>
      </c>
    </row>
    <row r="2497" spans="1:3" ht="49.5" customHeight="1">
      <c r="A2497" s="19" t="s">
        <v>18405</v>
      </c>
      <c r="B2497" s="18" t="s">
        <v>20099</v>
      </c>
      <c r="C2497" s="38">
        <v>5.21</v>
      </c>
    </row>
    <row r="2498" spans="1:3" ht="49.5" customHeight="1">
      <c r="A2498" s="19" t="s">
        <v>21521</v>
      </c>
      <c r="B2498" s="18" t="s">
        <v>20099</v>
      </c>
      <c r="C2498" s="38">
        <v>2.86</v>
      </c>
    </row>
    <row r="2499" spans="1:3" ht="49.5" customHeight="1">
      <c r="A2499" s="19" t="s">
        <v>21522</v>
      </c>
      <c r="B2499" s="18" t="s">
        <v>20099</v>
      </c>
      <c r="C2499" s="38">
        <v>2.85</v>
      </c>
    </row>
    <row r="2500" spans="1:3" ht="49.5" customHeight="1">
      <c r="A2500" s="19" t="s">
        <v>5651</v>
      </c>
      <c r="B2500" s="18" t="s">
        <v>20099</v>
      </c>
      <c r="C2500" s="38">
        <v>4.3499999999999996</v>
      </c>
    </row>
    <row r="2501" spans="1:3" ht="49.5" customHeight="1">
      <c r="A2501" s="19" t="s">
        <v>5652</v>
      </c>
      <c r="B2501" s="18" t="s">
        <v>20099</v>
      </c>
      <c r="C2501" s="38">
        <v>14.5</v>
      </c>
    </row>
    <row r="2502" spans="1:3" ht="49.5" customHeight="1">
      <c r="A2502" s="19" t="s">
        <v>5648</v>
      </c>
      <c r="B2502" s="18" t="s">
        <v>20099</v>
      </c>
      <c r="C2502" s="38">
        <v>7.25</v>
      </c>
    </row>
    <row r="2503" spans="1:3" ht="49.5" customHeight="1">
      <c r="A2503" s="19" t="s">
        <v>5656</v>
      </c>
      <c r="B2503" s="18" t="s">
        <v>20099</v>
      </c>
      <c r="C2503" s="38">
        <v>4.87</v>
      </c>
    </row>
    <row r="2504" spans="1:3" ht="49.5" customHeight="1">
      <c r="A2504" s="19" t="s">
        <v>5655</v>
      </c>
      <c r="B2504" s="18" t="s">
        <v>20099</v>
      </c>
      <c r="C2504" s="38">
        <v>2.98</v>
      </c>
    </row>
    <row r="2505" spans="1:3" ht="49.5" customHeight="1">
      <c r="A2505" s="19" t="s">
        <v>21370</v>
      </c>
      <c r="B2505" s="18" t="s">
        <v>19954</v>
      </c>
      <c r="C2505" s="38">
        <v>1149.3699999999999</v>
      </c>
    </row>
    <row r="2506" spans="1:3" ht="49.5" customHeight="1">
      <c r="A2506" s="19" t="s">
        <v>1032</v>
      </c>
      <c r="B2506" s="18" t="s">
        <v>20067</v>
      </c>
      <c r="C2506" s="38">
        <v>6.4</v>
      </c>
    </row>
    <row r="2507" spans="1:3" ht="49.5" customHeight="1">
      <c r="A2507" s="19" t="s">
        <v>1035</v>
      </c>
      <c r="B2507" s="18" t="s">
        <v>20067</v>
      </c>
      <c r="C2507" s="38">
        <v>8.34</v>
      </c>
    </row>
    <row r="2508" spans="1:3" ht="49.5" customHeight="1">
      <c r="A2508" s="19" t="s">
        <v>1030</v>
      </c>
      <c r="B2508" s="18" t="s">
        <v>20067</v>
      </c>
      <c r="C2508" s="38">
        <v>4.2300000000000004</v>
      </c>
    </row>
    <row r="2509" spans="1:3" ht="49.5" customHeight="1">
      <c r="A2509" s="19" t="s">
        <v>1038</v>
      </c>
      <c r="B2509" s="18" t="s">
        <v>20067</v>
      </c>
      <c r="C2509" s="38">
        <v>6.65</v>
      </c>
    </row>
    <row r="2510" spans="1:3" ht="49.5" customHeight="1">
      <c r="A2510" s="19" t="s">
        <v>1039</v>
      </c>
      <c r="B2510" s="18" t="s">
        <v>20067</v>
      </c>
      <c r="C2510" s="38">
        <v>5.36</v>
      </c>
    </row>
    <row r="2511" spans="1:3" ht="49.5" customHeight="1">
      <c r="A2511" s="19" t="s">
        <v>1037</v>
      </c>
      <c r="B2511" s="18" t="s">
        <v>20067</v>
      </c>
      <c r="C2511" s="38">
        <v>3.84</v>
      </c>
    </row>
    <row r="2512" spans="1:3" ht="49.5" customHeight="1">
      <c r="A2512" s="19" t="s">
        <v>1008</v>
      </c>
      <c r="B2512" s="18" t="s">
        <v>20067</v>
      </c>
      <c r="C2512" s="38">
        <v>40.75</v>
      </c>
    </row>
    <row r="2513" spans="1:3" ht="49.5" customHeight="1">
      <c r="A2513" s="19" t="s">
        <v>1009</v>
      </c>
      <c r="B2513" s="18" t="s">
        <v>20067</v>
      </c>
      <c r="C2513" s="38">
        <v>82.8</v>
      </c>
    </row>
    <row r="2514" spans="1:3" ht="49.5" customHeight="1">
      <c r="A2514" s="19" t="s">
        <v>15941</v>
      </c>
      <c r="B2514" s="18" t="s">
        <v>20013</v>
      </c>
      <c r="C2514" s="38">
        <v>9.59</v>
      </c>
    </row>
    <row r="2515" spans="1:3" ht="49.5" customHeight="1">
      <c r="A2515" s="19" t="s">
        <v>8703</v>
      </c>
      <c r="B2515" s="18" t="s">
        <v>19972</v>
      </c>
      <c r="C2515" s="18">
        <v>18883.7</v>
      </c>
    </row>
    <row r="2516" spans="1:3" ht="49.5" customHeight="1">
      <c r="A2516" s="19" t="s">
        <v>18139</v>
      </c>
      <c r="B2516" s="18" t="s">
        <v>20045</v>
      </c>
      <c r="C2516" s="38">
        <v>3.41</v>
      </c>
    </row>
    <row r="2517" spans="1:3" ht="49.5" customHeight="1">
      <c r="A2517" s="19" t="s">
        <v>5298</v>
      </c>
      <c r="B2517" s="18" t="s">
        <v>19972</v>
      </c>
      <c r="C2517" s="38">
        <v>602.91999999999996</v>
      </c>
    </row>
    <row r="2518" spans="1:3" ht="49.5" customHeight="1">
      <c r="A2518" s="19" t="s">
        <v>6713</v>
      </c>
      <c r="B2518" s="18" t="s">
        <v>19972</v>
      </c>
      <c r="C2518" s="38">
        <v>1985.8</v>
      </c>
    </row>
    <row r="2519" spans="1:3" ht="49.5" customHeight="1">
      <c r="A2519" s="19" t="s">
        <v>20334</v>
      </c>
      <c r="B2519" s="18" t="s">
        <v>19996</v>
      </c>
      <c r="C2519" s="38">
        <v>80.05</v>
      </c>
    </row>
    <row r="2520" spans="1:3" ht="49.5" customHeight="1">
      <c r="A2520" s="19" t="s">
        <v>9125</v>
      </c>
      <c r="B2520" s="18" t="s">
        <v>20047</v>
      </c>
      <c r="C2520" s="38">
        <v>76.87</v>
      </c>
    </row>
    <row r="2521" spans="1:3" ht="49.5" customHeight="1">
      <c r="A2521" s="19" t="s">
        <v>15471</v>
      </c>
      <c r="B2521" s="18" t="s">
        <v>20047</v>
      </c>
      <c r="C2521" s="38">
        <v>76.87</v>
      </c>
    </row>
    <row r="2522" spans="1:3" ht="49.5" customHeight="1">
      <c r="A2522" s="19" t="s">
        <v>15472</v>
      </c>
      <c r="B2522" s="18" t="s">
        <v>20047</v>
      </c>
      <c r="C2522" s="38">
        <v>230.6</v>
      </c>
    </row>
    <row r="2523" spans="1:3" ht="49.5" customHeight="1">
      <c r="A2523" s="19" t="s">
        <v>16237</v>
      </c>
      <c r="B2523" s="18" t="s">
        <v>19981</v>
      </c>
      <c r="C2523" s="38">
        <v>95</v>
      </c>
    </row>
    <row r="2524" spans="1:3" ht="49.5" customHeight="1">
      <c r="A2524" s="19" t="s">
        <v>9165</v>
      </c>
      <c r="B2524" s="18" t="s">
        <v>20027</v>
      </c>
      <c r="C2524" s="38">
        <v>1.77</v>
      </c>
    </row>
    <row r="2525" spans="1:3" ht="49.5" customHeight="1">
      <c r="A2525" s="19" t="s">
        <v>11252</v>
      </c>
      <c r="B2525" s="18" t="s">
        <v>20065</v>
      </c>
      <c r="C2525" s="38">
        <v>11.42</v>
      </c>
    </row>
    <row r="2526" spans="1:3" ht="49.5" customHeight="1">
      <c r="A2526" s="19" t="s">
        <v>17999</v>
      </c>
      <c r="B2526" s="18" t="s">
        <v>20065</v>
      </c>
      <c r="C2526" s="38">
        <v>31.38</v>
      </c>
    </row>
    <row r="2527" spans="1:3" ht="49.5" customHeight="1">
      <c r="A2527" s="19" t="s">
        <v>20577</v>
      </c>
      <c r="B2527" s="18" t="s">
        <v>20070</v>
      </c>
      <c r="C2527" s="38">
        <v>22.46</v>
      </c>
    </row>
    <row r="2528" spans="1:3" ht="49.5" customHeight="1">
      <c r="A2528" s="19" t="s">
        <v>21523</v>
      </c>
      <c r="B2528" s="18" t="s">
        <v>20070</v>
      </c>
      <c r="C2528" s="38">
        <v>145.88</v>
      </c>
    </row>
    <row r="2529" spans="1:3" ht="49.5" customHeight="1">
      <c r="A2529" s="19" t="s">
        <v>5737</v>
      </c>
      <c r="B2529" s="18" t="s">
        <v>19980</v>
      </c>
      <c r="C2529" s="38">
        <v>1.76</v>
      </c>
    </row>
    <row r="2530" spans="1:3" ht="49.5" customHeight="1">
      <c r="A2530" s="19" t="s">
        <v>15060</v>
      </c>
      <c r="B2530" s="18" t="s">
        <v>19980</v>
      </c>
      <c r="C2530" s="38">
        <v>5.21</v>
      </c>
    </row>
    <row r="2531" spans="1:3" ht="49.5" customHeight="1">
      <c r="A2531" s="19" t="s">
        <v>15061</v>
      </c>
      <c r="B2531" s="18" t="s">
        <v>19980</v>
      </c>
      <c r="C2531" s="38">
        <v>2.2400000000000002</v>
      </c>
    </row>
    <row r="2532" spans="1:3" ht="49.5" customHeight="1">
      <c r="A2532" s="19" t="s">
        <v>3194</v>
      </c>
      <c r="B2532" s="18" t="s">
        <v>20068</v>
      </c>
      <c r="C2532" s="38">
        <v>6.86</v>
      </c>
    </row>
    <row r="2533" spans="1:3" ht="49.5" customHeight="1">
      <c r="A2533" s="19" t="s">
        <v>17573</v>
      </c>
      <c r="B2533" s="18" t="s">
        <v>19977</v>
      </c>
      <c r="C2533" s="38">
        <v>1.9</v>
      </c>
    </row>
    <row r="2534" spans="1:3" ht="49.5" customHeight="1">
      <c r="A2534" s="19" t="s">
        <v>2977</v>
      </c>
      <c r="B2534" s="18" t="s">
        <v>19977</v>
      </c>
      <c r="C2534" s="38">
        <v>1.91</v>
      </c>
    </row>
    <row r="2535" spans="1:3" ht="49.5" customHeight="1">
      <c r="A2535" s="19" t="s">
        <v>3031</v>
      </c>
      <c r="B2535" s="18" t="s">
        <v>19977</v>
      </c>
      <c r="C2535" s="38">
        <v>1.1299999999999999</v>
      </c>
    </row>
    <row r="2536" spans="1:3" ht="49.5" customHeight="1">
      <c r="A2536" s="19" t="s">
        <v>3053</v>
      </c>
      <c r="B2536" s="18" t="s">
        <v>19977</v>
      </c>
      <c r="C2536" s="38">
        <v>1.1299999999999999</v>
      </c>
    </row>
    <row r="2537" spans="1:3" ht="49.5" customHeight="1">
      <c r="A2537" s="19" t="s">
        <v>3068</v>
      </c>
      <c r="B2537" s="18" t="s">
        <v>19977</v>
      </c>
      <c r="C2537" s="38">
        <v>1.62</v>
      </c>
    </row>
    <row r="2538" spans="1:3" ht="49.5" customHeight="1">
      <c r="A2538" s="19" t="s">
        <v>3088</v>
      </c>
      <c r="B2538" s="18" t="s">
        <v>19977</v>
      </c>
      <c r="C2538" s="38">
        <v>1.47</v>
      </c>
    </row>
    <row r="2539" spans="1:3" ht="49.5" customHeight="1">
      <c r="A2539" s="19" t="s">
        <v>15559</v>
      </c>
      <c r="B2539" s="18" t="s">
        <v>20044</v>
      </c>
      <c r="C2539" s="38">
        <v>20467.68</v>
      </c>
    </row>
    <row r="2540" spans="1:3" ht="49.5" customHeight="1">
      <c r="A2540" s="19" t="s">
        <v>22377</v>
      </c>
      <c r="B2540" s="18" t="s">
        <v>20012</v>
      </c>
      <c r="C2540" s="38">
        <v>16.62</v>
      </c>
    </row>
    <row r="2541" spans="1:3" ht="49.5" customHeight="1">
      <c r="A2541" s="19" t="s">
        <v>4915</v>
      </c>
      <c r="B2541" s="17" t="s">
        <v>20060</v>
      </c>
      <c r="C2541" s="38">
        <v>85.44</v>
      </c>
    </row>
    <row r="2542" spans="1:3" ht="49.5" customHeight="1">
      <c r="A2542" s="19" t="s">
        <v>4917</v>
      </c>
      <c r="B2542" s="17" t="s">
        <v>20060</v>
      </c>
      <c r="C2542" s="38">
        <v>157.59</v>
      </c>
    </row>
    <row r="2543" spans="1:3" ht="49.5" customHeight="1">
      <c r="A2543" s="19" t="s">
        <v>4918</v>
      </c>
      <c r="B2543" s="17" t="s">
        <v>20060</v>
      </c>
      <c r="C2543" s="38">
        <v>85.44</v>
      </c>
    </row>
    <row r="2544" spans="1:3" ht="49.5" customHeight="1">
      <c r="A2544" s="19" t="s">
        <v>7967</v>
      </c>
      <c r="B2544" s="18" t="s">
        <v>20112</v>
      </c>
      <c r="C2544" s="38">
        <v>3.81</v>
      </c>
    </row>
    <row r="2545" spans="1:3" ht="49.5" customHeight="1">
      <c r="A2545" s="19" t="s">
        <v>13264</v>
      </c>
      <c r="B2545" s="18" t="s">
        <v>20112</v>
      </c>
      <c r="C2545" s="38">
        <v>4.29</v>
      </c>
    </row>
    <row r="2546" spans="1:3" ht="49.5" customHeight="1">
      <c r="A2546" s="19" t="s">
        <v>66</v>
      </c>
      <c r="B2546" s="18" t="s">
        <v>20003</v>
      </c>
      <c r="C2546" s="38">
        <v>27</v>
      </c>
    </row>
    <row r="2547" spans="1:3" ht="49.5" customHeight="1">
      <c r="A2547" s="19" t="s">
        <v>68</v>
      </c>
      <c r="B2547" s="18" t="s">
        <v>20003</v>
      </c>
      <c r="C2547" s="38">
        <v>11.82</v>
      </c>
    </row>
    <row r="2548" spans="1:3" ht="49.5" customHeight="1">
      <c r="A2548" s="19" t="s">
        <v>69</v>
      </c>
      <c r="B2548" s="18" t="s">
        <v>20003</v>
      </c>
      <c r="C2548" s="38">
        <v>17.72</v>
      </c>
    </row>
    <row r="2549" spans="1:3" ht="49.5" customHeight="1">
      <c r="A2549" s="19" t="s">
        <v>12980</v>
      </c>
      <c r="B2549" s="18" t="s">
        <v>20022</v>
      </c>
      <c r="C2549" s="38">
        <v>1.75</v>
      </c>
    </row>
    <row r="2550" spans="1:3" ht="49.5" customHeight="1">
      <c r="A2550" s="19" t="s">
        <v>15803</v>
      </c>
      <c r="B2550" s="18" t="s">
        <v>20022</v>
      </c>
      <c r="C2550" s="38">
        <v>3.85</v>
      </c>
    </row>
    <row r="2551" spans="1:3" ht="49.5" customHeight="1">
      <c r="A2551" s="19" t="s">
        <v>7361</v>
      </c>
      <c r="B2551" s="18" t="s">
        <v>20022</v>
      </c>
      <c r="C2551" s="38">
        <v>13.5</v>
      </c>
    </row>
    <row r="2552" spans="1:3" ht="49.5" customHeight="1">
      <c r="A2552" s="19" t="s">
        <v>7364</v>
      </c>
      <c r="B2552" s="18" t="s">
        <v>20022</v>
      </c>
      <c r="C2552" s="38">
        <v>6.36</v>
      </c>
    </row>
    <row r="2553" spans="1:3" ht="49.5" customHeight="1">
      <c r="A2553" s="19" t="s">
        <v>7372</v>
      </c>
      <c r="B2553" s="18" t="s">
        <v>20022</v>
      </c>
      <c r="C2553" s="38">
        <v>13.5</v>
      </c>
    </row>
    <row r="2554" spans="1:3" ht="49.5" customHeight="1">
      <c r="A2554" s="19" t="s">
        <v>15804</v>
      </c>
      <c r="B2554" s="18" t="s">
        <v>20022</v>
      </c>
      <c r="C2554" s="38">
        <v>7.59</v>
      </c>
    </row>
    <row r="2555" spans="1:3" ht="49.5" customHeight="1">
      <c r="A2555" s="19" t="s">
        <v>1503</v>
      </c>
      <c r="B2555" s="18" t="s">
        <v>20022</v>
      </c>
      <c r="C2555" s="38">
        <v>13.5</v>
      </c>
    </row>
    <row r="2556" spans="1:3" ht="49.5" customHeight="1">
      <c r="A2556" s="19" t="s">
        <v>1502</v>
      </c>
      <c r="B2556" s="18" t="s">
        <v>20022</v>
      </c>
      <c r="C2556" s="38">
        <v>9.65</v>
      </c>
    </row>
    <row r="2557" spans="1:3" ht="49.5" customHeight="1">
      <c r="A2557" s="19" t="s">
        <v>1504</v>
      </c>
      <c r="B2557" s="18" t="s">
        <v>20022</v>
      </c>
      <c r="C2557" s="38">
        <v>13.5</v>
      </c>
    </row>
    <row r="2558" spans="1:3" ht="49.5" customHeight="1">
      <c r="A2558" s="19" t="s">
        <v>2751</v>
      </c>
      <c r="B2558" s="18" t="s">
        <v>20078</v>
      </c>
      <c r="C2558" s="38">
        <v>10.82</v>
      </c>
    </row>
    <row r="2559" spans="1:3" ht="49.5" customHeight="1">
      <c r="A2559" s="19" t="s">
        <v>9676</v>
      </c>
      <c r="B2559" s="18" t="s">
        <v>20172</v>
      </c>
      <c r="C2559" s="38">
        <v>7.04</v>
      </c>
    </row>
    <row r="2560" spans="1:3" ht="49.5" customHeight="1">
      <c r="A2560" s="19" t="s">
        <v>9678</v>
      </c>
      <c r="B2560" s="18" t="s">
        <v>20172</v>
      </c>
      <c r="C2560" s="38">
        <v>14.54</v>
      </c>
    </row>
    <row r="2561" spans="1:3" ht="49.5" customHeight="1">
      <c r="A2561" s="19" t="s">
        <v>12602</v>
      </c>
      <c r="B2561" s="18" t="s">
        <v>20081</v>
      </c>
      <c r="C2561" s="38">
        <v>50.53</v>
      </c>
    </row>
    <row r="2562" spans="1:3" ht="49.5" customHeight="1">
      <c r="A2562" s="19" t="s">
        <v>12603</v>
      </c>
      <c r="B2562" s="18" t="s">
        <v>20081</v>
      </c>
      <c r="C2562" s="38">
        <v>95.99</v>
      </c>
    </row>
    <row r="2563" spans="1:3" ht="49.5" customHeight="1">
      <c r="A2563" s="19" t="s">
        <v>12604</v>
      </c>
      <c r="B2563" s="18" t="s">
        <v>20081</v>
      </c>
      <c r="C2563" s="38">
        <v>47.26</v>
      </c>
    </row>
    <row r="2564" spans="1:3" ht="49.5" customHeight="1">
      <c r="A2564" s="19" t="s">
        <v>12605</v>
      </c>
      <c r="B2564" s="18" t="s">
        <v>20081</v>
      </c>
      <c r="C2564" s="38">
        <v>84.82</v>
      </c>
    </row>
    <row r="2565" spans="1:3" ht="49.5" customHeight="1">
      <c r="A2565" s="19" t="s">
        <v>7597</v>
      </c>
      <c r="B2565" s="18" t="s">
        <v>20087</v>
      </c>
      <c r="C2565" s="38">
        <v>6.84</v>
      </c>
    </row>
    <row r="2566" spans="1:3" ht="49.5" customHeight="1">
      <c r="A2566" s="19" t="s">
        <v>20908</v>
      </c>
      <c r="B2566" s="18" t="s">
        <v>20087</v>
      </c>
      <c r="C2566" s="38">
        <v>8.92</v>
      </c>
    </row>
    <row r="2567" spans="1:3" ht="49.5" customHeight="1">
      <c r="A2567" s="19" t="s">
        <v>7601</v>
      </c>
      <c r="B2567" s="18" t="s">
        <v>20087</v>
      </c>
      <c r="C2567" s="38">
        <v>4.46</v>
      </c>
    </row>
    <row r="2568" spans="1:3" ht="49.5" customHeight="1">
      <c r="A2568" s="19" t="s">
        <v>3313</v>
      </c>
      <c r="B2568" s="18" t="s">
        <v>19977</v>
      </c>
      <c r="C2568" s="38">
        <v>6.69</v>
      </c>
    </row>
    <row r="2569" spans="1:3" ht="49.5" customHeight="1">
      <c r="A2569" s="19" t="s">
        <v>3325</v>
      </c>
      <c r="B2569" s="18" t="s">
        <v>19977</v>
      </c>
      <c r="C2569" s="38">
        <v>11.48</v>
      </c>
    </row>
    <row r="2570" spans="1:3" ht="49.5" customHeight="1">
      <c r="A2570" s="19" t="s">
        <v>20503</v>
      </c>
      <c r="B2570" s="18" t="s">
        <v>19977</v>
      </c>
      <c r="C2570" s="38">
        <v>4.76</v>
      </c>
    </row>
    <row r="2571" spans="1:3" ht="49.5" customHeight="1">
      <c r="A2571" s="19" t="s">
        <v>21046</v>
      </c>
      <c r="B2571" s="18" t="s">
        <v>19977</v>
      </c>
      <c r="C2571" s="38">
        <v>15.89</v>
      </c>
    </row>
    <row r="2572" spans="1:3" ht="49.5" customHeight="1">
      <c r="A2572" s="19" t="s">
        <v>9950</v>
      </c>
      <c r="B2572" s="18" t="s">
        <v>20023</v>
      </c>
      <c r="C2572" s="38">
        <v>9.3000000000000007</v>
      </c>
    </row>
    <row r="2573" spans="1:3" ht="49.5" customHeight="1">
      <c r="A2573" s="19" t="s">
        <v>15070</v>
      </c>
      <c r="B2573" s="18" t="s">
        <v>20047</v>
      </c>
      <c r="C2573" s="38">
        <v>2.1800000000000002</v>
      </c>
    </row>
    <row r="2574" spans="1:3" ht="49.5" customHeight="1">
      <c r="A2574" s="19" t="s">
        <v>15071</v>
      </c>
      <c r="B2574" s="18" t="s">
        <v>20047</v>
      </c>
      <c r="C2574" s="38">
        <v>2.94</v>
      </c>
    </row>
    <row r="2575" spans="1:3" ht="49.5" customHeight="1">
      <c r="A2575" s="19" t="s">
        <v>12473</v>
      </c>
      <c r="B2575" s="18" t="s">
        <v>20035</v>
      </c>
      <c r="C2575" s="38">
        <v>591.13</v>
      </c>
    </row>
    <row r="2576" spans="1:3" ht="49.5" customHeight="1">
      <c r="A2576" s="19" t="s">
        <v>12514</v>
      </c>
      <c r="B2576" s="18" t="s">
        <v>19983</v>
      </c>
      <c r="C2576" s="38">
        <v>135.93</v>
      </c>
    </row>
    <row r="2577" spans="1:3" ht="49.5" customHeight="1">
      <c r="A2577" s="19" t="s">
        <v>12515</v>
      </c>
      <c r="B2577" s="18" t="s">
        <v>19983</v>
      </c>
      <c r="C2577" s="38">
        <v>259.49</v>
      </c>
    </row>
    <row r="2578" spans="1:3" ht="49.5" customHeight="1">
      <c r="A2578" s="19" t="s">
        <v>4474</v>
      </c>
      <c r="B2578" s="18" t="s">
        <v>19983</v>
      </c>
      <c r="C2578" s="38">
        <v>384.01</v>
      </c>
    </row>
    <row r="2579" spans="1:3" ht="49.5" customHeight="1">
      <c r="A2579" s="19" t="s">
        <v>20810</v>
      </c>
      <c r="B2579" s="18" t="s">
        <v>19970</v>
      </c>
      <c r="C2579" s="38">
        <v>6.02</v>
      </c>
    </row>
    <row r="2580" spans="1:3" ht="49.5" customHeight="1">
      <c r="A2580" s="19" t="s">
        <v>21303</v>
      </c>
      <c r="B2580" s="18" t="s">
        <v>19970</v>
      </c>
      <c r="C2580" s="38">
        <v>7.95</v>
      </c>
    </row>
    <row r="2581" spans="1:3" ht="49.5" customHeight="1">
      <c r="A2581" s="19" t="s">
        <v>20847</v>
      </c>
      <c r="B2581" s="18" t="s">
        <v>20055</v>
      </c>
      <c r="C2581" s="38">
        <v>4.07</v>
      </c>
    </row>
    <row r="2582" spans="1:3" ht="49.5" customHeight="1">
      <c r="A2582" s="19" t="s">
        <v>20807</v>
      </c>
      <c r="B2582" s="18" t="s">
        <v>20055</v>
      </c>
      <c r="C2582" s="38">
        <v>6.42</v>
      </c>
    </row>
    <row r="2583" spans="1:3" ht="49.5" customHeight="1">
      <c r="A2583" s="19" t="s">
        <v>7957</v>
      </c>
      <c r="B2583" s="18" t="s">
        <v>19969</v>
      </c>
      <c r="C2583" s="18">
        <v>1120</v>
      </c>
    </row>
    <row r="2584" spans="1:3" ht="49.5" customHeight="1">
      <c r="A2584" s="19" t="s">
        <v>18822</v>
      </c>
      <c r="B2584" s="18" t="s">
        <v>20101</v>
      </c>
      <c r="C2584" s="18">
        <v>1120</v>
      </c>
    </row>
    <row r="2585" spans="1:3" ht="49.5" customHeight="1">
      <c r="A2585" s="19" t="s">
        <v>21524</v>
      </c>
      <c r="B2585" s="18" t="s">
        <v>19956</v>
      </c>
      <c r="C2585" s="38">
        <v>27.28</v>
      </c>
    </row>
    <row r="2586" spans="1:3" ht="49.5" customHeight="1">
      <c r="A2586" s="19" t="s">
        <v>15370</v>
      </c>
      <c r="B2586" s="18" t="s">
        <v>20077</v>
      </c>
      <c r="C2586" s="38">
        <v>79.89</v>
      </c>
    </row>
    <row r="2587" spans="1:3" ht="49.5" customHeight="1">
      <c r="A2587" s="19" t="s">
        <v>20405</v>
      </c>
      <c r="B2587" s="18" t="s">
        <v>20077</v>
      </c>
      <c r="C2587" s="38">
        <v>10.050000000000001</v>
      </c>
    </row>
    <row r="2588" spans="1:3" ht="49.5" customHeight="1">
      <c r="A2588" s="19" t="s">
        <v>15371</v>
      </c>
      <c r="B2588" s="18" t="s">
        <v>20077</v>
      </c>
      <c r="C2588" s="38">
        <v>72.36</v>
      </c>
    </row>
    <row r="2589" spans="1:3" ht="49.5" customHeight="1">
      <c r="A2589" s="19" t="s">
        <v>9008</v>
      </c>
      <c r="B2589" s="18" t="s">
        <v>20079</v>
      </c>
      <c r="C2589" s="18">
        <v>5.8</v>
      </c>
    </row>
    <row r="2590" spans="1:3" ht="49.5" customHeight="1">
      <c r="A2590" s="19" t="s">
        <v>9008</v>
      </c>
      <c r="B2590" s="18" t="s">
        <v>20079</v>
      </c>
      <c r="C2590" s="18">
        <v>5.8</v>
      </c>
    </row>
    <row r="2591" spans="1:3" ht="49.5" customHeight="1">
      <c r="A2591" s="19" t="s">
        <v>9009</v>
      </c>
      <c r="B2591" s="18" t="s">
        <v>20079</v>
      </c>
      <c r="C2591" s="18">
        <v>17.09</v>
      </c>
    </row>
    <row r="2592" spans="1:3" ht="49.5" customHeight="1">
      <c r="A2592" s="19" t="s">
        <v>9009</v>
      </c>
      <c r="B2592" s="18" t="s">
        <v>20079</v>
      </c>
      <c r="C2592" s="18">
        <v>17.09</v>
      </c>
    </row>
    <row r="2593" spans="1:3" ht="49.5" customHeight="1">
      <c r="A2593" s="19" t="s">
        <v>9010</v>
      </c>
      <c r="B2593" s="18" t="s">
        <v>20079</v>
      </c>
      <c r="C2593" s="18">
        <v>25.63</v>
      </c>
    </row>
    <row r="2594" spans="1:3" ht="49.5" customHeight="1">
      <c r="A2594" s="19" t="s">
        <v>9010</v>
      </c>
      <c r="B2594" s="18" t="s">
        <v>20079</v>
      </c>
      <c r="C2594" s="18">
        <v>25.63</v>
      </c>
    </row>
    <row r="2595" spans="1:3" ht="49.5" customHeight="1">
      <c r="A2595" s="19" t="s">
        <v>9014</v>
      </c>
      <c r="B2595" s="18" t="s">
        <v>20079</v>
      </c>
      <c r="C2595" s="18">
        <v>5.8</v>
      </c>
    </row>
    <row r="2596" spans="1:3" ht="49.5" customHeight="1">
      <c r="A2596" s="19" t="s">
        <v>9014</v>
      </c>
      <c r="B2596" s="18" t="s">
        <v>20079</v>
      </c>
      <c r="C2596" s="18">
        <v>5.8</v>
      </c>
    </row>
    <row r="2597" spans="1:3" ht="49.5" customHeight="1">
      <c r="A2597" s="19" t="s">
        <v>9017</v>
      </c>
      <c r="B2597" s="18" t="s">
        <v>20079</v>
      </c>
      <c r="C2597" s="18">
        <v>33.58</v>
      </c>
    </row>
    <row r="2598" spans="1:3" ht="49.5" customHeight="1">
      <c r="A2598" s="19" t="s">
        <v>9017</v>
      </c>
      <c r="B2598" s="18" t="s">
        <v>20079</v>
      </c>
      <c r="C2598" s="18">
        <v>33.58</v>
      </c>
    </row>
    <row r="2599" spans="1:3" ht="49.5" customHeight="1">
      <c r="A2599" s="19" t="s">
        <v>9022</v>
      </c>
      <c r="B2599" s="18" t="s">
        <v>20079</v>
      </c>
      <c r="C2599" s="18">
        <v>50.37</v>
      </c>
    </row>
    <row r="2600" spans="1:3" ht="49.5" customHeight="1">
      <c r="A2600" s="19" t="s">
        <v>9022</v>
      </c>
      <c r="B2600" s="18" t="s">
        <v>20079</v>
      </c>
      <c r="C2600" s="18">
        <v>50.37</v>
      </c>
    </row>
    <row r="2601" spans="1:3" ht="49.5" customHeight="1">
      <c r="A2601" s="19" t="s">
        <v>12531</v>
      </c>
      <c r="B2601" s="18" t="s">
        <v>20079</v>
      </c>
      <c r="C2601" s="38">
        <v>3.27</v>
      </c>
    </row>
    <row r="2602" spans="1:3" ht="49.5" customHeight="1">
      <c r="A2602" s="19" t="s">
        <v>12531</v>
      </c>
      <c r="B2602" s="18" t="s">
        <v>20079</v>
      </c>
      <c r="C2602" s="38">
        <v>3.27</v>
      </c>
    </row>
    <row r="2603" spans="1:3" ht="49.5" customHeight="1">
      <c r="A2603" s="19" t="s">
        <v>341</v>
      </c>
      <c r="B2603" s="18" t="s">
        <v>20063</v>
      </c>
      <c r="C2603" s="38">
        <v>6.66</v>
      </c>
    </row>
    <row r="2604" spans="1:3" ht="49.5" customHeight="1">
      <c r="A2604" s="19" t="s">
        <v>252</v>
      </c>
      <c r="B2604" s="18" t="s">
        <v>20063</v>
      </c>
      <c r="C2604" s="38">
        <v>15.89</v>
      </c>
    </row>
    <row r="2605" spans="1:3" ht="49.5" customHeight="1">
      <c r="A2605" s="19" t="s">
        <v>21525</v>
      </c>
      <c r="B2605" s="18" t="s">
        <v>20022</v>
      </c>
      <c r="C2605" s="38">
        <v>2.1800000000000002</v>
      </c>
    </row>
    <row r="2606" spans="1:3" ht="49.5" customHeight="1">
      <c r="A2606" s="19" t="s">
        <v>20932</v>
      </c>
      <c r="B2606" s="18" t="s">
        <v>20022</v>
      </c>
      <c r="C2606" s="38">
        <v>3.33</v>
      </c>
    </row>
    <row r="2607" spans="1:3" ht="49.5" customHeight="1">
      <c r="A2607" s="19" t="s">
        <v>1678</v>
      </c>
      <c r="B2607" s="18" t="s">
        <v>20022</v>
      </c>
      <c r="C2607" s="38">
        <v>11.48</v>
      </c>
    </row>
    <row r="2608" spans="1:3" ht="49.5" customHeight="1">
      <c r="A2608" s="19" t="s">
        <v>20474</v>
      </c>
      <c r="B2608" s="18" t="s">
        <v>20022</v>
      </c>
      <c r="C2608" s="38">
        <v>6.66</v>
      </c>
    </row>
    <row r="2609" spans="1:3" ht="49.5" customHeight="1">
      <c r="A2609" s="19" t="s">
        <v>20695</v>
      </c>
      <c r="B2609" s="18" t="s">
        <v>20022</v>
      </c>
      <c r="C2609" s="38">
        <v>15.89</v>
      </c>
    </row>
    <row r="2610" spans="1:3" ht="49.5" customHeight="1">
      <c r="A2610" s="19" t="s">
        <v>21526</v>
      </c>
      <c r="B2610" s="18" t="s">
        <v>20022</v>
      </c>
      <c r="C2610" s="38">
        <v>6.69</v>
      </c>
    </row>
    <row r="2611" spans="1:3" ht="49.5" customHeight="1">
      <c r="A2611" s="19" t="s">
        <v>17212</v>
      </c>
      <c r="B2611" s="18" t="s">
        <v>20006</v>
      </c>
      <c r="C2611" s="38">
        <v>6.69</v>
      </c>
    </row>
    <row r="2612" spans="1:3" ht="49.5" customHeight="1">
      <c r="A2612" s="19" t="s">
        <v>17213</v>
      </c>
      <c r="B2612" s="18" t="s">
        <v>20006</v>
      </c>
      <c r="C2612" s="38">
        <v>11.48</v>
      </c>
    </row>
    <row r="2613" spans="1:3" ht="49.5" customHeight="1">
      <c r="A2613" s="19" t="s">
        <v>17214</v>
      </c>
      <c r="B2613" s="18" t="s">
        <v>20020</v>
      </c>
      <c r="C2613" s="38">
        <v>11.48</v>
      </c>
    </row>
    <row r="2614" spans="1:3" ht="49.5" customHeight="1">
      <c r="A2614" s="19" t="s">
        <v>21527</v>
      </c>
      <c r="B2614" s="18" t="s">
        <v>20020</v>
      </c>
      <c r="C2614" s="38">
        <v>4.76</v>
      </c>
    </row>
    <row r="2615" spans="1:3" ht="49.5" customHeight="1">
      <c r="A2615" s="19" t="s">
        <v>21528</v>
      </c>
      <c r="B2615" s="18" t="s">
        <v>20020</v>
      </c>
      <c r="C2615" s="38">
        <v>6.66</v>
      </c>
    </row>
    <row r="2616" spans="1:3" ht="49.5" customHeight="1">
      <c r="A2616" s="19" t="s">
        <v>17215</v>
      </c>
      <c r="B2616" s="18" t="s">
        <v>20020</v>
      </c>
      <c r="C2616" s="38">
        <v>6.69</v>
      </c>
    </row>
    <row r="2617" spans="1:3" ht="49.5" customHeight="1">
      <c r="A2617" s="19" t="s">
        <v>17216</v>
      </c>
      <c r="B2617" s="18" t="s">
        <v>20014</v>
      </c>
      <c r="C2617" s="38">
        <v>6.69</v>
      </c>
    </row>
    <row r="2618" spans="1:3" ht="49.5" customHeight="1">
      <c r="A2618" s="19" t="s">
        <v>17217</v>
      </c>
      <c r="B2618" s="18" t="s">
        <v>20014</v>
      </c>
      <c r="C2618" s="38">
        <v>11.48</v>
      </c>
    </row>
    <row r="2619" spans="1:3" ht="49.5" customHeight="1">
      <c r="A2619" s="19" t="s">
        <v>17218</v>
      </c>
      <c r="B2619" s="18" t="s">
        <v>20027</v>
      </c>
      <c r="C2619" s="38">
        <v>6.69</v>
      </c>
    </row>
    <row r="2620" spans="1:3" ht="49.5" customHeight="1">
      <c r="A2620" s="19" t="s">
        <v>15072</v>
      </c>
      <c r="B2620" s="18" t="s">
        <v>20027</v>
      </c>
      <c r="C2620" s="38">
        <v>1.71</v>
      </c>
    </row>
    <row r="2621" spans="1:3" ht="49.5" customHeight="1">
      <c r="A2621" s="19" t="s">
        <v>17219</v>
      </c>
      <c r="B2621" s="18" t="s">
        <v>20027</v>
      </c>
      <c r="C2621" s="38">
        <v>11.48</v>
      </c>
    </row>
    <row r="2622" spans="1:3" ht="49.5" customHeight="1">
      <c r="A2622" s="19" t="s">
        <v>15073</v>
      </c>
      <c r="B2622" s="18" t="s">
        <v>20027</v>
      </c>
      <c r="C2622" s="38">
        <v>6.66</v>
      </c>
    </row>
    <row r="2623" spans="1:3" ht="49.5" customHeight="1">
      <c r="A2623" s="19" t="s">
        <v>17220</v>
      </c>
      <c r="B2623" s="18" t="s">
        <v>20027</v>
      </c>
      <c r="C2623" s="38">
        <v>15.89</v>
      </c>
    </row>
    <row r="2624" spans="1:3" ht="49.5" customHeight="1">
      <c r="A2624" s="19" t="s">
        <v>20790</v>
      </c>
      <c r="B2624" s="18" t="s">
        <v>20014</v>
      </c>
      <c r="C2624" s="38">
        <v>6.69</v>
      </c>
    </row>
    <row r="2625" spans="1:3" ht="49.5" customHeight="1">
      <c r="A2625" s="19" t="s">
        <v>17221</v>
      </c>
      <c r="B2625" s="18" t="s">
        <v>20014</v>
      </c>
      <c r="C2625" s="38">
        <v>11.48</v>
      </c>
    </row>
    <row r="2626" spans="1:3" ht="49.5" customHeight="1">
      <c r="A2626" s="19" t="s">
        <v>17222</v>
      </c>
      <c r="B2626" s="18" t="s">
        <v>20032</v>
      </c>
      <c r="C2626" s="38">
        <v>4.76</v>
      </c>
    </row>
    <row r="2627" spans="1:3" ht="49.5" customHeight="1">
      <c r="A2627" s="19" t="s">
        <v>17223</v>
      </c>
      <c r="B2627" s="18" t="s">
        <v>20032</v>
      </c>
      <c r="C2627" s="38">
        <v>11.35</v>
      </c>
    </row>
    <row r="2628" spans="1:3" ht="49.5" customHeight="1">
      <c r="A2628" s="19" t="s">
        <v>20421</v>
      </c>
      <c r="B2628" s="18" t="s">
        <v>20015</v>
      </c>
      <c r="C2628" s="38">
        <v>7.55</v>
      </c>
    </row>
    <row r="2629" spans="1:3" ht="49.5" customHeight="1">
      <c r="A2629" s="19" t="s">
        <v>21529</v>
      </c>
      <c r="B2629" s="18" t="s">
        <v>20092</v>
      </c>
      <c r="C2629" s="38">
        <v>2.29</v>
      </c>
    </row>
    <row r="2630" spans="1:3" ht="49.5" customHeight="1">
      <c r="A2630" s="19" t="s">
        <v>15867</v>
      </c>
      <c r="B2630" s="18" t="s">
        <v>20092</v>
      </c>
      <c r="C2630" s="38">
        <v>62.62</v>
      </c>
    </row>
    <row r="2631" spans="1:3" ht="49.5" customHeight="1">
      <c r="A2631" s="19" t="s">
        <v>21530</v>
      </c>
      <c r="B2631" s="18" t="s">
        <v>20092</v>
      </c>
      <c r="C2631" s="38">
        <v>31.64</v>
      </c>
    </row>
    <row r="2632" spans="1:3" ht="49.5" customHeight="1">
      <c r="A2632" s="19" t="s">
        <v>5210</v>
      </c>
      <c r="B2632" s="18" t="s">
        <v>20019</v>
      </c>
      <c r="C2632" s="38">
        <v>30.86</v>
      </c>
    </row>
    <row r="2633" spans="1:3" ht="49.5" customHeight="1">
      <c r="A2633" s="19" t="s">
        <v>5209</v>
      </c>
      <c r="B2633" s="18" t="s">
        <v>20019</v>
      </c>
      <c r="C2633" s="38">
        <v>15.43</v>
      </c>
    </row>
    <row r="2634" spans="1:3" ht="49.5" customHeight="1">
      <c r="A2634" s="19" t="s">
        <v>5207</v>
      </c>
      <c r="B2634" s="18" t="s">
        <v>20019</v>
      </c>
      <c r="C2634" s="38">
        <v>2.31</v>
      </c>
    </row>
    <row r="2635" spans="1:3" ht="49.5" customHeight="1">
      <c r="A2635" s="19" t="s">
        <v>5208</v>
      </c>
      <c r="B2635" s="18" t="s">
        <v>20019</v>
      </c>
      <c r="C2635" s="38">
        <v>11.1</v>
      </c>
    </row>
    <row r="2636" spans="1:3" ht="49.5" customHeight="1">
      <c r="A2636" s="19" t="s">
        <v>8000</v>
      </c>
      <c r="B2636" s="18" t="s">
        <v>20020</v>
      </c>
      <c r="C2636" s="38">
        <v>7.85</v>
      </c>
    </row>
    <row r="2637" spans="1:3" ht="49.5" customHeight="1">
      <c r="A2637" s="19" t="s">
        <v>8001</v>
      </c>
      <c r="B2637" s="18" t="s">
        <v>20020</v>
      </c>
      <c r="C2637" s="38">
        <v>12.98</v>
      </c>
    </row>
    <row r="2638" spans="1:3" ht="49.5" customHeight="1">
      <c r="A2638" s="19" t="s">
        <v>8002</v>
      </c>
      <c r="B2638" s="18" t="s">
        <v>20020</v>
      </c>
      <c r="C2638" s="38">
        <v>19.71</v>
      </c>
    </row>
    <row r="2639" spans="1:3" ht="49.5" customHeight="1">
      <c r="A2639" s="19" t="s">
        <v>1137</v>
      </c>
      <c r="B2639" s="18" t="s">
        <v>22476</v>
      </c>
      <c r="C2639" s="38">
        <v>5.65</v>
      </c>
    </row>
    <row r="2640" spans="1:3" ht="49.5" customHeight="1">
      <c r="A2640" s="19" t="s">
        <v>5700</v>
      </c>
      <c r="B2640" s="18" t="s">
        <v>19980</v>
      </c>
      <c r="C2640" s="38">
        <v>40.75</v>
      </c>
    </row>
    <row r="2641" spans="1:3" ht="49.5" customHeight="1">
      <c r="A2641" s="19" t="s">
        <v>5701</v>
      </c>
      <c r="B2641" s="18" t="s">
        <v>19980</v>
      </c>
      <c r="C2641" s="38">
        <v>13.56</v>
      </c>
    </row>
    <row r="2642" spans="1:3" ht="49.5" customHeight="1">
      <c r="A2642" s="19" t="s">
        <v>5702</v>
      </c>
      <c r="B2642" s="18" t="s">
        <v>19980</v>
      </c>
      <c r="C2642" s="38">
        <v>82.8</v>
      </c>
    </row>
    <row r="2643" spans="1:3" ht="49.5" customHeight="1">
      <c r="A2643" s="19" t="s">
        <v>5699</v>
      </c>
      <c r="B2643" s="18" t="s">
        <v>19980</v>
      </c>
      <c r="C2643" s="38">
        <v>167.87</v>
      </c>
    </row>
    <row r="2644" spans="1:3" ht="49.5" customHeight="1">
      <c r="A2644" s="19" t="s">
        <v>7025</v>
      </c>
      <c r="B2644" s="18" t="s">
        <v>20066</v>
      </c>
      <c r="C2644" s="38">
        <v>16.34</v>
      </c>
    </row>
    <row r="2645" spans="1:3" ht="49.5" customHeight="1">
      <c r="A2645" s="19" t="s">
        <v>22257</v>
      </c>
      <c r="B2645" s="18" t="s">
        <v>20007</v>
      </c>
      <c r="C2645" s="38">
        <v>1.87</v>
      </c>
    </row>
    <row r="2646" spans="1:3" ht="49.5" customHeight="1">
      <c r="A2646" s="19" t="s">
        <v>13140</v>
      </c>
      <c r="B2646" s="18" t="s">
        <v>20086</v>
      </c>
      <c r="C2646" s="38">
        <v>1.87</v>
      </c>
    </row>
    <row r="2647" spans="1:3" ht="49.5" customHeight="1">
      <c r="A2647" s="19" t="s">
        <v>623</v>
      </c>
      <c r="B2647" s="18" t="s">
        <v>20050</v>
      </c>
      <c r="C2647" s="38">
        <v>3.27</v>
      </c>
    </row>
    <row r="2648" spans="1:3" ht="49.5" customHeight="1">
      <c r="A2648" s="19" t="s">
        <v>625</v>
      </c>
      <c r="B2648" s="18" t="s">
        <v>20050</v>
      </c>
      <c r="C2648" s="38">
        <v>6.54</v>
      </c>
    </row>
    <row r="2649" spans="1:3" ht="49.5" customHeight="1">
      <c r="A2649" s="19" t="s">
        <v>12683</v>
      </c>
      <c r="B2649" s="18" t="s">
        <v>20020</v>
      </c>
      <c r="C2649" s="38">
        <v>10.23</v>
      </c>
    </row>
    <row r="2650" spans="1:3" ht="49.5" customHeight="1">
      <c r="A2650" s="19" t="s">
        <v>3414</v>
      </c>
      <c r="B2650" s="18" t="s">
        <v>20020</v>
      </c>
      <c r="C2650" s="38">
        <v>3.27</v>
      </c>
    </row>
    <row r="2651" spans="1:3" ht="49.5" customHeight="1">
      <c r="A2651" s="19" t="s">
        <v>3416</v>
      </c>
      <c r="B2651" s="18" t="s">
        <v>20020</v>
      </c>
      <c r="C2651" s="38">
        <v>6.54</v>
      </c>
    </row>
    <row r="2652" spans="1:3" ht="49.5" customHeight="1">
      <c r="A2652" s="19" t="s">
        <v>12532</v>
      </c>
      <c r="B2652" s="18" t="s">
        <v>20034</v>
      </c>
      <c r="C2652" s="38">
        <v>3.27</v>
      </c>
    </row>
    <row r="2653" spans="1:3" ht="49.5" customHeight="1">
      <c r="A2653" s="19" t="s">
        <v>12533</v>
      </c>
      <c r="B2653" s="18" t="s">
        <v>20034</v>
      </c>
      <c r="C2653" s="38">
        <v>6.54</v>
      </c>
    </row>
    <row r="2654" spans="1:3" ht="49.5" customHeight="1">
      <c r="A2654" s="19" t="s">
        <v>12534</v>
      </c>
      <c r="B2654" s="18" t="s">
        <v>20034</v>
      </c>
      <c r="C2654" s="38">
        <v>6.54</v>
      </c>
    </row>
    <row r="2655" spans="1:3" ht="49.5" customHeight="1">
      <c r="A2655" s="19" t="s">
        <v>12535</v>
      </c>
      <c r="B2655" s="18" t="s">
        <v>20034</v>
      </c>
      <c r="C2655" s="38">
        <v>13.07</v>
      </c>
    </row>
    <row r="2656" spans="1:3" ht="49.5" customHeight="1">
      <c r="A2656" s="19" t="s">
        <v>5762</v>
      </c>
      <c r="B2656" s="18" t="s">
        <v>20023</v>
      </c>
      <c r="C2656" s="38">
        <v>3.5</v>
      </c>
    </row>
    <row r="2657" spans="1:3" ht="49.5" customHeight="1">
      <c r="A2657" s="19" t="s">
        <v>16057</v>
      </c>
      <c r="B2657" s="18" t="s">
        <v>20034</v>
      </c>
      <c r="C2657" s="18">
        <v>5.8</v>
      </c>
    </row>
    <row r="2658" spans="1:3" ht="49.5" customHeight="1">
      <c r="A2658" s="19" t="s">
        <v>9031</v>
      </c>
      <c r="B2658" s="18" t="s">
        <v>20034</v>
      </c>
      <c r="C2658" s="18">
        <v>17.09</v>
      </c>
    </row>
    <row r="2659" spans="1:3" ht="49.5" customHeight="1">
      <c r="A2659" s="19" t="s">
        <v>111</v>
      </c>
      <c r="B2659" s="18" t="s">
        <v>20034</v>
      </c>
      <c r="C2659" s="18">
        <v>25.63</v>
      </c>
    </row>
    <row r="2660" spans="1:3" ht="49.5" customHeight="1">
      <c r="A2660" s="19" t="s">
        <v>16058</v>
      </c>
      <c r="B2660" s="18" t="s">
        <v>20034</v>
      </c>
      <c r="C2660" s="18">
        <v>3.56</v>
      </c>
    </row>
    <row r="2661" spans="1:3" ht="49.5" customHeight="1">
      <c r="A2661" s="19" t="s">
        <v>16059</v>
      </c>
      <c r="B2661" s="18" t="s">
        <v>20034</v>
      </c>
      <c r="C2661" s="38">
        <v>5.8</v>
      </c>
    </row>
    <row r="2662" spans="1:3" ht="49.5" customHeight="1">
      <c r="A2662" s="19" t="s">
        <v>9042</v>
      </c>
      <c r="B2662" s="18" t="s">
        <v>20034</v>
      </c>
      <c r="C2662" s="18">
        <v>33.58</v>
      </c>
    </row>
    <row r="2663" spans="1:3" ht="49.5" customHeight="1">
      <c r="A2663" s="19" t="s">
        <v>113</v>
      </c>
      <c r="B2663" s="18" t="s">
        <v>20034</v>
      </c>
      <c r="C2663" s="18">
        <v>50.37</v>
      </c>
    </row>
    <row r="2664" spans="1:3" ht="49.5" customHeight="1">
      <c r="A2664" s="19" t="s">
        <v>16060</v>
      </c>
      <c r="B2664" s="18" t="s">
        <v>20034</v>
      </c>
      <c r="C2664" s="38">
        <v>2.89</v>
      </c>
    </row>
    <row r="2665" spans="1:3" ht="49.5" customHeight="1">
      <c r="A2665" s="19" t="s">
        <v>5152</v>
      </c>
      <c r="B2665" s="18" t="s">
        <v>20063</v>
      </c>
      <c r="C2665" s="38">
        <v>3.27</v>
      </c>
    </row>
    <row r="2666" spans="1:3" ht="49.5" customHeight="1">
      <c r="A2666" s="19" t="s">
        <v>5151</v>
      </c>
      <c r="B2666" s="18" t="s">
        <v>20063</v>
      </c>
      <c r="C2666" s="38">
        <v>6.54</v>
      </c>
    </row>
    <row r="2667" spans="1:3" ht="49.5" customHeight="1">
      <c r="A2667" s="19" t="s">
        <v>12789</v>
      </c>
      <c r="B2667" s="18" t="s">
        <v>19964</v>
      </c>
      <c r="C2667" s="38">
        <v>518.4</v>
      </c>
    </row>
    <row r="2668" spans="1:3" ht="49.5" customHeight="1">
      <c r="A2668" s="19" t="s">
        <v>19016</v>
      </c>
      <c r="B2668" s="18" t="s">
        <v>20063</v>
      </c>
      <c r="C2668" s="38">
        <v>5.55</v>
      </c>
    </row>
    <row r="2669" spans="1:3" ht="49.5" customHeight="1">
      <c r="A2669" s="19" t="s">
        <v>2206</v>
      </c>
      <c r="B2669" s="18" t="s">
        <v>19977</v>
      </c>
      <c r="C2669" s="38">
        <v>1.81</v>
      </c>
    </row>
    <row r="2670" spans="1:3" ht="49.5" customHeight="1">
      <c r="A2670" s="19" t="s">
        <v>21531</v>
      </c>
      <c r="B2670" s="18" t="s">
        <v>19977</v>
      </c>
      <c r="C2670" s="38">
        <v>11.16</v>
      </c>
    </row>
    <row r="2671" spans="1:3" ht="49.5" customHeight="1">
      <c r="A2671" s="19" t="s">
        <v>5687</v>
      </c>
      <c r="B2671" s="18" t="s">
        <v>19980</v>
      </c>
      <c r="C2671" s="38">
        <v>10.38</v>
      </c>
    </row>
    <row r="2672" spans="1:3" ht="49.5" customHeight="1">
      <c r="A2672" s="19" t="s">
        <v>5688</v>
      </c>
      <c r="B2672" s="18" t="s">
        <v>19980</v>
      </c>
      <c r="C2672" s="38">
        <v>16.79</v>
      </c>
    </row>
    <row r="2673" spans="1:3" ht="49.5" customHeight="1">
      <c r="A2673" s="19" t="s">
        <v>5686</v>
      </c>
      <c r="B2673" s="18" t="s">
        <v>19980</v>
      </c>
      <c r="C2673" s="38">
        <v>9.06</v>
      </c>
    </row>
    <row r="2674" spans="1:3" ht="49.5" customHeight="1">
      <c r="A2674" s="19" t="s">
        <v>5689</v>
      </c>
      <c r="B2674" s="18" t="s">
        <v>19980</v>
      </c>
      <c r="C2674" s="38">
        <v>25.45</v>
      </c>
    </row>
    <row r="2675" spans="1:3" ht="49.5" customHeight="1">
      <c r="A2675" s="19" t="s">
        <v>4568</v>
      </c>
      <c r="B2675" s="18" t="s">
        <v>19983</v>
      </c>
      <c r="C2675" s="38">
        <v>27.69</v>
      </c>
    </row>
    <row r="2676" spans="1:3" ht="49.5" customHeight="1">
      <c r="A2676" s="19" t="s">
        <v>137</v>
      </c>
      <c r="B2676" s="18" t="s">
        <v>20034</v>
      </c>
      <c r="C2676" s="38">
        <v>2.9</v>
      </c>
    </row>
    <row r="2677" spans="1:3" ht="49.5" customHeight="1">
      <c r="A2677" s="19" t="s">
        <v>21532</v>
      </c>
      <c r="B2677" s="18" t="s">
        <v>20058</v>
      </c>
      <c r="C2677" s="38">
        <v>9.39</v>
      </c>
    </row>
    <row r="2678" spans="1:3" ht="49.5" customHeight="1">
      <c r="A2678" s="19" t="s">
        <v>20787</v>
      </c>
      <c r="B2678" s="18" t="s">
        <v>20058</v>
      </c>
      <c r="C2678" s="38">
        <v>27.69</v>
      </c>
    </row>
    <row r="2679" spans="1:3" ht="49.5" customHeight="1">
      <c r="A2679" s="19" t="s">
        <v>358</v>
      </c>
      <c r="B2679" s="18" t="s">
        <v>20032</v>
      </c>
      <c r="C2679" s="38">
        <v>6.21</v>
      </c>
    </row>
    <row r="2680" spans="1:3" ht="49.5" customHeight="1">
      <c r="A2680" s="19" t="s">
        <v>18189</v>
      </c>
      <c r="B2680" s="18" t="s">
        <v>20197</v>
      </c>
      <c r="C2680" s="38">
        <v>13.27</v>
      </c>
    </row>
    <row r="2681" spans="1:3" ht="49.5" customHeight="1">
      <c r="A2681" s="19" t="s">
        <v>18190</v>
      </c>
      <c r="B2681" s="18" t="s">
        <v>20197</v>
      </c>
      <c r="C2681" s="38">
        <v>19.649999999999999</v>
      </c>
    </row>
    <row r="2682" spans="1:3" ht="49.5" customHeight="1">
      <c r="A2682" s="19" t="s">
        <v>18191</v>
      </c>
      <c r="B2682" s="18" t="s">
        <v>20197</v>
      </c>
      <c r="C2682" s="38">
        <v>25.26</v>
      </c>
    </row>
    <row r="2683" spans="1:3" ht="49.5" customHeight="1">
      <c r="A2683" s="19" t="s">
        <v>554</v>
      </c>
      <c r="B2683" s="18" t="s">
        <v>20032</v>
      </c>
      <c r="C2683" s="38">
        <v>2.69</v>
      </c>
    </row>
    <row r="2684" spans="1:3" ht="49.5" customHeight="1">
      <c r="A2684" s="19" t="s">
        <v>13474</v>
      </c>
      <c r="B2684" s="18" t="s">
        <v>19995</v>
      </c>
      <c r="C2684" s="38">
        <v>33.229999999999997</v>
      </c>
    </row>
    <row r="2685" spans="1:3" ht="49.5" customHeight="1">
      <c r="A2685" s="19" t="s">
        <v>17097</v>
      </c>
      <c r="B2685" s="18" t="s">
        <v>20057</v>
      </c>
      <c r="C2685" s="38">
        <v>23.42</v>
      </c>
    </row>
    <row r="2686" spans="1:3" ht="49.5" customHeight="1">
      <c r="A2686" s="19" t="s">
        <v>17098</v>
      </c>
      <c r="B2686" s="18" t="s">
        <v>20057</v>
      </c>
      <c r="C2686" s="38">
        <v>10.38</v>
      </c>
    </row>
    <row r="2687" spans="1:3" ht="49.5" customHeight="1">
      <c r="A2687" s="19" t="s">
        <v>17099</v>
      </c>
      <c r="B2687" s="18" t="s">
        <v>20057</v>
      </c>
      <c r="C2687" s="38">
        <v>20.74</v>
      </c>
    </row>
    <row r="2688" spans="1:3" ht="49.5" customHeight="1">
      <c r="A2688" s="19" t="s">
        <v>18720</v>
      </c>
      <c r="B2688" s="18" t="s">
        <v>20057</v>
      </c>
      <c r="C2688" s="38">
        <v>20.74</v>
      </c>
    </row>
    <row r="2689" spans="1:3" ht="49.5" customHeight="1">
      <c r="A2689" s="19" t="s">
        <v>17100</v>
      </c>
      <c r="B2689" s="18" t="s">
        <v>20057</v>
      </c>
      <c r="C2689" s="38">
        <v>11.71</v>
      </c>
    </row>
    <row r="2690" spans="1:3" ht="49.5" customHeight="1">
      <c r="A2690" s="19" t="s">
        <v>4592</v>
      </c>
      <c r="B2690" s="18" t="s">
        <v>19983</v>
      </c>
      <c r="C2690" s="38">
        <v>10.41</v>
      </c>
    </row>
    <row r="2691" spans="1:3" ht="49.5" customHeight="1">
      <c r="A2691" s="19" t="s">
        <v>4441</v>
      </c>
      <c r="B2691" s="18" t="s">
        <v>19979</v>
      </c>
      <c r="C2691" s="38">
        <v>10.41</v>
      </c>
    </row>
    <row r="2692" spans="1:3" ht="49.5" customHeight="1">
      <c r="A2692" s="19" t="s">
        <v>4442</v>
      </c>
      <c r="B2692" s="18" t="s">
        <v>19979</v>
      </c>
      <c r="C2692" s="38">
        <v>31.23</v>
      </c>
    </row>
    <row r="2693" spans="1:3" ht="49.5" customHeight="1">
      <c r="A2693" s="19" t="s">
        <v>4443</v>
      </c>
      <c r="B2693" s="18" t="s">
        <v>19979</v>
      </c>
      <c r="C2693" s="38">
        <v>10.41</v>
      </c>
    </row>
    <row r="2694" spans="1:3" ht="49.5" customHeight="1">
      <c r="A2694" s="19" t="s">
        <v>4444</v>
      </c>
      <c r="B2694" s="18" t="s">
        <v>19979</v>
      </c>
      <c r="C2694" s="38">
        <v>31.23</v>
      </c>
    </row>
    <row r="2695" spans="1:3" ht="49.5" customHeight="1">
      <c r="A2695" s="19" t="s">
        <v>13662</v>
      </c>
      <c r="B2695" s="18" t="s">
        <v>19984</v>
      </c>
      <c r="C2695" s="38">
        <v>6.17</v>
      </c>
    </row>
    <row r="2696" spans="1:3" ht="49.5" customHeight="1">
      <c r="A2696" s="19" t="s">
        <v>21533</v>
      </c>
      <c r="B2696" s="18" t="s">
        <v>19984</v>
      </c>
      <c r="C2696" s="38">
        <v>8.82</v>
      </c>
    </row>
    <row r="2697" spans="1:3" ht="49.5" customHeight="1">
      <c r="A2697" s="19" t="s">
        <v>8625</v>
      </c>
      <c r="B2697" s="18" t="s">
        <v>20063</v>
      </c>
      <c r="C2697" s="38">
        <v>27.69</v>
      </c>
    </row>
    <row r="2698" spans="1:3" ht="49.5" customHeight="1">
      <c r="A2698" s="19" t="s">
        <v>4375</v>
      </c>
      <c r="B2698" s="18" t="s">
        <v>20054</v>
      </c>
      <c r="C2698" s="38">
        <v>27.4</v>
      </c>
    </row>
    <row r="2699" spans="1:3" ht="49.5" customHeight="1">
      <c r="A2699" s="19" t="s">
        <v>4373</v>
      </c>
      <c r="B2699" s="18" t="s">
        <v>20054</v>
      </c>
      <c r="C2699" s="38">
        <v>21.1</v>
      </c>
    </row>
    <row r="2700" spans="1:3" ht="49.5" customHeight="1">
      <c r="A2700" s="19" t="s">
        <v>14599</v>
      </c>
      <c r="B2700" s="18" t="s">
        <v>19953</v>
      </c>
      <c r="C2700" s="38">
        <v>4.1900000000000004</v>
      </c>
    </row>
    <row r="2701" spans="1:3" ht="49.5" customHeight="1">
      <c r="A2701" s="19" t="s">
        <v>14599</v>
      </c>
      <c r="B2701" s="18" t="s">
        <v>20060</v>
      </c>
      <c r="C2701" s="38">
        <v>4.1900000000000004</v>
      </c>
    </row>
    <row r="2702" spans="1:3" ht="49.5" customHeight="1">
      <c r="A2702" s="19" t="s">
        <v>14592</v>
      </c>
      <c r="B2702" s="18" t="s">
        <v>19953</v>
      </c>
      <c r="C2702" s="38">
        <v>2.67</v>
      </c>
    </row>
    <row r="2703" spans="1:3" ht="49.5" customHeight="1">
      <c r="A2703" s="19" t="s">
        <v>14592</v>
      </c>
      <c r="B2703" s="18" t="s">
        <v>20060</v>
      </c>
      <c r="C2703" s="38">
        <v>2.67</v>
      </c>
    </row>
    <row r="2704" spans="1:3" ht="49.5" customHeight="1">
      <c r="A2704" s="19" t="s">
        <v>14593</v>
      </c>
      <c r="B2704" s="18" t="s">
        <v>19953</v>
      </c>
      <c r="C2704" s="38">
        <v>2.5299999999999998</v>
      </c>
    </row>
    <row r="2705" spans="1:3" ht="49.5" customHeight="1">
      <c r="A2705" s="19" t="s">
        <v>14593</v>
      </c>
      <c r="B2705" s="18" t="s">
        <v>20060</v>
      </c>
      <c r="C2705" s="38">
        <v>2.5299999999999998</v>
      </c>
    </row>
    <row r="2706" spans="1:3" ht="49.5" customHeight="1">
      <c r="A2706" s="19" t="s">
        <v>20381</v>
      </c>
      <c r="B2706" s="18" t="s">
        <v>19953</v>
      </c>
      <c r="C2706" s="38">
        <v>3.07</v>
      </c>
    </row>
    <row r="2707" spans="1:3" ht="49.5" customHeight="1">
      <c r="A2707" s="19" t="s">
        <v>20381</v>
      </c>
      <c r="B2707" s="18" t="s">
        <v>20060</v>
      </c>
      <c r="C2707" s="38">
        <v>3.07</v>
      </c>
    </row>
    <row r="2708" spans="1:3" ht="49.5" customHeight="1">
      <c r="A2708" s="19" t="s">
        <v>16008</v>
      </c>
      <c r="B2708" s="18" t="s">
        <v>19972</v>
      </c>
      <c r="C2708" s="38">
        <v>9.19</v>
      </c>
    </row>
    <row r="2709" spans="1:3" ht="49.5" customHeight="1">
      <c r="A2709" s="19" t="s">
        <v>6586</v>
      </c>
      <c r="B2709" s="18" t="s">
        <v>19972</v>
      </c>
      <c r="C2709" s="38">
        <v>55.16</v>
      </c>
    </row>
    <row r="2710" spans="1:3" ht="49.5" customHeight="1">
      <c r="A2710" s="19" t="s">
        <v>20520</v>
      </c>
      <c r="B2710" s="18" t="s">
        <v>19972</v>
      </c>
      <c r="C2710" s="38">
        <v>3.24</v>
      </c>
    </row>
    <row r="2711" spans="1:3" ht="49.5" customHeight="1">
      <c r="A2711" s="19" t="s">
        <v>6918</v>
      </c>
      <c r="B2711" s="18" t="s">
        <v>19972</v>
      </c>
      <c r="C2711" s="38">
        <v>32.5</v>
      </c>
    </row>
    <row r="2712" spans="1:3" ht="49.5" customHeight="1">
      <c r="A2712" s="19" t="s">
        <v>6956</v>
      </c>
      <c r="B2712" s="18" t="s">
        <v>19972</v>
      </c>
      <c r="C2712" s="18">
        <v>7.73</v>
      </c>
    </row>
    <row r="2713" spans="1:3" ht="49.5" customHeight="1">
      <c r="A2713" s="19" t="s">
        <v>6856</v>
      </c>
      <c r="B2713" s="18" t="s">
        <v>19972</v>
      </c>
      <c r="C2713" s="18">
        <v>7.36</v>
      </c>
    </row>
    <row r="2714" spans="1:3" ht="49.5" customHeight="1">
      <c r="A2714" s="19" t="s">
        <v>6867</v>
      </c>
      <c r="B2714" s="18" t="s">
        <v>19972</v>
      </c>
      <c r="C2714" s="38">
        <v>8.1199999999999992</v>
      </c>
    </row>
    <row r="2715" spans="1:3" ht="49.5" customHeight="1">
      <c r="A2715" s="19" t="s">
        <v>6792</v>
      </c>
      <c r="B2715" s="18" t="s">
        <v>19972</v>
      </c>
      <c r="C2715" s="38">
        <v>9.6999999999999993</v>
      </c>
    </row>
    <row r="2716" spans="1:3" ht="49.5" customHeight="1">
      <c r="A2716" s="19" t="s">
        <v>21018</v>
      </c>
      <c r="B2716" s="18" t="s">
        <v>20032</v>
      </c>
      <c r="C2716" s="38">
        <v>19.989999999999998</v>
      </c>
    </row>
    <row r="2717" spans="1:3" ht="49.5" customHeight="1">
      <c r="A2717" s="19" t="s">
        <v>9044</v>
      </c>
      <c r="B2717" s="18" t="s">
        <v>20032</v>
      </c>
      <c r="C2717" s="38">
        <v>3.46</v>
      </c>
    </row>
    <row r="2718" spans="1:3" ht="49.5" customHeight="1">
      <c r="A2718" s="19" t="s">
        <v>9028</v>
      </c>
      <c r="B2718" s="18" t="s">
        <v>20032</v>
      </c>
      <c r="C2718" s="38">
        <v>4.17</v>
      </c>
    </row>
    <row r="2719" spans="1:3" ht="49.5" customHeight="1">
      <c r="A2719" s="19" t="s">
        <v>14594</v>
      </c>
      <c r="B2719" s="18" t="s">
        <v>20045</v>
      </c>
      <c r="C2719" s="38">
        <v>2.67</v>
      </c>
    </row>
    <row r="2720" spans="1:3" ht="49.5" customHeight="1">
      <c r="A2720" s="19" t="s">
        <v>14595</v>
      </c>
      <c r="B2720" s="18" t="s">
        <v>20045</v>
      </c>
      <c r="C2720" s="38">
        <v>1.8</v>
      </c>
    </row>
    <row r="2721" spans="1:3" ht="49.5" customHeight="1">
      <c r="A2721" s="19" t="s">
        <v>14596</v>
      </c>
      <c r="B2721" s="18" t="s">
        <v>20045</v>
      </c>
      <c r="C2721" s="38">
        <v>2.5299999999999998</v>
      </c>
    </row>
    <row r="2722" spans="1:3" ht="49.5" customHeight="1">
      <c r="A2722" s="19" t="s">
        <v>18426</v>
      </c>
      <c r="B2722" s="18" t="s">
        <v>20106</v>
      </c>
      <c r="C2722" s="38">
        <v>13.88</v>
      </c>
    </row>
    <row r="2723" spans="1:3" ht="49.5" customHeight="1">
      <c r="A2723" s="19" t="s">
        <v>19049</v>
      </c>
      <c r="B2723" s="18" t="s">
        <v>19981</v>
      </c>
      <c r="C2723" s="38">
        <v>9.69</v>
      </c>
    </row>
    <row r="2724" spans="1:3" ht="49.5" customHeight="1">
      <c r="A2724" s="19" t="s">
        <v>16547</v>
      </c>
      <c r="B2724" s="18" t="s">
        <v>19996</v>
      </c>
      <c r="C2724" s="38">
        <v>70.81</v>
      </c>
    </row>
    <row r="2725" spans="1:3" ht="49.5" customHeight="1">
      <c r="A2725" s="19" t="s">
        <v>7696</v>
      </c>
      <c r="B2725" s="18" t="s">
        <v>20158</v>
      </c>
      <c r="C2725" s="38">
        <v>9.69</v>
      </c>
    </row>
    <row r="2726" spans="1:3" ht="49.5" customHeight="1">
      <c r="A2726" s="19" t="s">
        <v>19589</v>
      </c>
      <c r="B2726" s="18" t="s">
        <v>20006</v>
      </c>
      <c r="C2726" s="38">
        <v>2.65</v>
      </c>
    </row>
    <row r="2727" spans="1:3" ht="49.5" customHeight="1">
      <c r="A2727" s="19" t="s">
        <v>15828</v>
      </c>
      <c r="B2727" s="18" t="s">
        <v>20006</v>
      </c>
      <c r="C2727" s="38">
        <v>2.93</v>
      </c>
    </row>
    <row r="2728" spans="1:3" ht="49.5" customHeight="1">
      <c r="A2728" s="19" t="s">
        <v>14600</v>
      </c>
      <c r="B2728" s="18" t="s">
        <v>20022</v>
      </c>
      <c r="C2728" s="38">
        <v>3.46</v>
      </c>
    </row>
    <row r="2729" spans="1:3" ht="49.5" customHeight="1">
      <c r="A2729" s="19" t="s">
        <v>14601</v>
      </c>
      <c r="B2729" s="18" t="s">
        <v>20022</v>
      </c>
      <c r="C2729" s="38">
        <v>3.46</v>
      </c>
    </row>
    <row r="2730" spans="1:3" ht="49.5" customHeight="1">
      <c r="A2730" s="19" t="s">
        <v>4538</v>
      </c>
      <c r="B2730" s="18" t="s">
        <v>19983</v>
      </c>
      <c r="C2730" s="38">
        <v>2.52</v>
      </c>
    </row>
    <row r="2731" spans="1:3" ht="49.5" customHeight="1">
      <c r="A2731" s="19" t="s">
        <v>4539</v>
      </c>
      <c r="B2731" s="18" t="s">
        <v>19983</v>
      </c>
      <c r="C2731" s="38">
        <v>2.2799999999999998</v>
      </c>
    </row>
    <row r="2732" spans="1:3" ht="49.5" customHeight="1">
      <c r="A2732" s="19" t="s">
        <v>19808</v>
      </c>
      <c r="B2732" s="18" t="s">
        <v>19984</v>
      </c>
      <c r="C2732" s="38">
        <v>10.99</v>
      </c>
    </row>
    <row r="2733" spans="1:3" ht="49.5" customHeight="1">
      <c r="A2733" s="19" t="s">
        <v>14230</v>
      </c>
      <c r="B2733" s="18" t="s">
        <v>19984</v>
      </c>
      <c r="C2733" s="38">
        <v>2.5499999999999998</v>
      </c>
    </row>
    <row r="2734" spans="1:3" ht="49.5" customHeight="1">
      <c r="A2734" s="19" t="s">
        <v>12884</v>
      </c>
      <c r="B2734" s="18" t="s">
        <v>19984</v>
      </c>
      <c r="C2734" s="38">
        <v>12.78</v>
      </c>
    </row>
    <row r="2735" spans="1:3" ht="49.5" customHeight="1">
      <c r="A2735" s="19" t="s">
        <v>21534</v>
      </c>
      <c r="B2735" s="18" t="s">
        <v>19984</v>
      </c>
      <c r="C2735" s="38">
        <v>14.69</v>
      </c>
    </row>
    <row r="2736" spans="1:3" ht="49.5" customHeight="1">
      <c r="A2736" s="19" t="s">
        <v>22280</v>
      </c>
      <c r="B2736" s="18" t="s">
        <v>19984</v>
      </c>
      <c r="C2736" s="38">
        <v>18.350000000000001</v>
      </c>
    </row>
    <row r="2737" spans="1:3" ht="49.5" customHeight="1">
      <c r="A2737" s="19" t="s">
        <v>12999</v>
      </c>
      <c r="B2737" s="18" t="s">
        <v>20056</v>
      </c>
      <c r="C2737" s="38">
        <v>3.17</v>
      </c>
    </row>
    <row r="2738" spans="1:3" ht="49.5" customHeight="1">
      <c r="A2738" s="19" t="s">
        <v>16442</v>
      </c>
      <c r="B2738" s="18" t="s">
        <v>19977</v>
      </c>
      <c r="C2738" s="18">
        <v>9.33</v>
      </c>
    </row>
    <row r="2739" spans="1:3" ht="49.5" customHeight="1">
      <c r="A2739" s="19" t="s">
        <v>2142</v>
      </c>
      <c r="B2739" s="18" t="s">
        <v>19977</v>
      </c>
      <c r="C2739" s="38">
        <v>34.61</v>
      </c>
    </row>
    <row r="2740" spans="1:3" ht="49.5" customHeight="1">
      <c r="A2740" s="19" t="s">
        <v>5206</v>
      </c>
      <c r="B2740" s="18" t="s">
        <v>20019</v>
      </c>
      <c r="C2740" s="38">
        <v>876.5</v>
      </c>
    </row>
    <row r="2741" spans="1:3" ht="49.5" customHeight="1">
      <c r="A2741" s="19" t="s">
        <v>5205</v>
      </c>
      <c r="B2741" s="18" t="s">
        <v>20019</v>
      </c>
      <c r="C2741" s="38">
        <v>876.5</v>
      </c>
    </row>
    <row r="2742" spans="1:3" ht="49.5" customHeight="1">
      <c r="A2742" s="19" t="s">
        <v>16448</v>
      </c>
      <c r="B2742" s="18" t="s">
        <v>20000</v>
      </c>
      <c r="C2742" s="38">
        <v>10.33</v>
      </c>
    </row>
    <row r="2743" spans="1:3" ht="49.5" customHeight="1">
      <c r="A2743" s="19" t="s">
        <v>14632</v>
      </c>
      <c r="B2743" s="18" t="s">
        <v>20000</v>
      </c>
      <c r="C2743" s="38">
        <v>3.46</v>
      </c>
    </row>
    <row r="2744" spans="1:3" ht="49.5" customHeight="1">
      <c r="A2744" s="19" t="s">
        <v>2912</v>
      </c>
      <c r="B2744" s="18" t="s">
        <v>20057</v>
      </c>
      <c r="C2744" s="18">
        <v>9.33</v>
      </c>
    </row>
    <row r="2745" spans="1:3" ht="49.5" customHeight="1">
      <c r="A2745" s="19" t="s">
        <v>20400</v>
      </c>
      <c r="B2745" s="18" t="s">
        <v>20079</v>
      </c>
      <c r="C2745" s="38">
        <v>2.0299999999999998</v>
      </c>
    </row>
    <row r="2746" spans="1:3" ht="49.5" customHeight="1">
      <c r="A2746" s="19" t="s">
        <v>20398</v>
      </c>
      <c r="B2746" s="18" t="s">
        <v>20079</v>
      </c>
      <c r="C2746" s="18">
        <v>4.41</v>
      </c>
    </row>
    <row r="2747" spans="1:3" ht="49.5" customHeight="1">
      <c r="A2747" s="19" t="s">
        <v>12878</v>
      </c>
      <c r="B2747" s="18" t="s">
        <v>20079</v>
      </c>
      <c r="C2747" s="38">
        <v>6.27</v>
      </c>
    </row>
    <row r="2748" spans="1:3" s="196" customFormat="1" ht="49.5" customHeight="1">
      <c r="A2748" s="19" t="s">
        <v>12879</v>
      </c>
      <c r="B2748" s="18" t="s">
        <v>20079</v>
      </c>
      <c r="C2748" s="38">
        <v>2.83</v>
      </c>
    </row>
    <row r="2749" spans="1:3" ht="49.5" customHeight="1">
      <c r="A2749" s="19" t="s">
        <v>17855</v>
      </c>
      <c r="B2749" s="18" t="s">
        <v>19952</v>
      </c>
      <c r="C2749" s="18">
        <v>9.33</v>
      </c>
    </row>
    <row r="2750" spans="1:3" ht="49.5" customHeight="1">
      <c r="A2750" s="19" t="s">
        <v>6008</v>
      </c>
      <c r="B2750" s="18" t="s">
        <v>19955</v>
      </c>
      <c r="C2750" s="38">
        <v>434.81</v>
      </c>
    </row>
    <row r="2751" spans="1:3" ht="49.5" customHeight="1">
      <c r="A2751" s="19" t="s">
        <v>14602</v>
      </c>
      <c r="B2751" s="18" t="s">
        <v>20065</v>
      </c>
      <c r="C2751" s="38">
        <v>3.46</v>
      </c>
    </row>
    <row r="2752" spans="1:3" ht="49.5" customHeight="1">
      <c r="A2752" s="19" t="s">
        <v>14603</v>
      </c>
      <c r="B2752" s="18" t="s">
        <v>20065</v>
      </c>
      <c r="C2752" s="38">
        <v>3.46</v>
      </c>
    </row>
    <row r="2753" spans="1:3" ht="49.5" customHeight="1">
      <c r="A2753" s="19" t="s">
        <v>13165</v>
      </c>
      <c r="B2753" s="18" t="s">
        <v>20065</v>
      </c>
      <c r="C2753" s="38">
        <v>3.22</v>
      </c>
    </row>
    <row r="2754" spans="1:3" ht="49.5" customHeight="1">
      <c r="A2754" s="19" t="s">
        <v>19047</v>
      </c>
      <c r="B2754" s="18" t="s">
        <v>20034</v>
      </c>
      <c r="C2754" s="38">
        <v>9.69</v>
      </c>
    </row>
    <row r="2755" spans="1:3" ht="49.5" customHeight="1">
      <c r="A2755" s="19" t="s">
        <v>15079</v>
      </c>
      <c r="B2755" s="18" t="s">
        <v>20034</v>
      </c>
      <c r="C2755" s="38">
        <v>2.83</v>
      </c>
    </row>
    <row r="2756" spans="1:3" ht="49.5" customHeight="1">
      <c r="A2756" s="19" t="s">
        <v>13768</v>
      </c>
      <c r="B2756" s="18" t="s">
        <v>20065</v>
      </c>
      <c r="C2756" s="38">
        <v>2.15</v>
      </c>
    </row>
    <row r="2757" spans="1:3" ht="49.5" customHeight="1">
      <c r="A2757" s="19" t="s">
        <v>15861</v>
      </c>
      <c r="B2757" s="18" t="s">
        <v>20065</v>
      </c>
      <c r="C2757" s="38">
        <v>7.08</v>
      </c>
    </row>
    <row r="2758" spans="1:3" ht="49.5" customHeight="1">
      <c r="A2758" s="19" t="s">
        <v>8446</v>
      </c>
      <c r="B2758" s="18" t="s">
        <v>20066</v>
      </c>
      <c r="C2758" s="38">
        <v>3.46</v>
      </c>
    </row>
    <row r="2759" spans="1:3" ht="49.5" customHeight="1">
      <c r="A2759" s="19" t="s">
        <v>3948</v>
      </c>
      <c r="B2759" s="18" t="s">
        <v>20066</v>
      </c>
      <c r="C2759" s="38">
        <v>3.08</v>
      </c>
    </row>
    <row r="2760" spans="1:3" ht="49.5" customHeight="1">
      <c r="A2760" s="19" t="s">
        <v>6763</v>
      </c>
      <c r="B2760" s="18" t="s">
        <v>20113</v>
      </c>
      <c r="C2760" s="38">
        <v>2.08</v>
      </c>
    </row>
    <row r="2761" spans="1:3" ht="49.5" customHeight="1">
      <c r="A2761" s="19" t="s">
        <v>6701</v>
      </c>
      <c r="B2761" s="18" t="s">
        <v>20113</v>
      </c>
      <c r="C2761" s="38">
        <v>1.6</v>
      </c>
    </row>
    <row r="2762" spans="1:3" ht="49.5" customHeight="1">
      <c r="A2762" s="19" t="s">
        <v>6675</v>
      </c>
      <c r="B2762" s="18" t="s">
        <v>20113</v>
      </c>
      <c r="C2762" s="38">
        <v>1.81</v>
      </c>
    </row>
    <row r="2763" spans="1:3" ht="49.5" customHeight="1">
      <c r="A2763" s="19" t="s">
        <v>6675</v>
      </c>
      <c r="B2763" s="18" t="s">
        <v>20113</v>
      </c>
      <c r="C2763" s="38">
        <v>1.81</v>
      </c>
    </row>
    <row r="2764" spans="1:3" ht="49.5" customHeight="1">
      <c r="A2764" s="19" t="s">
        <v>17398</v>
      </c>
      <c r="B2764" s="18" t="s">
        <v>20047</v>
      </c>
      <c r="C2764" s="38">
        <v>6.65</v>
      </c>
    </row>
    <row r="2765" spans="1:3" ht="49.5" customHeight="1">
      <c r="A2765" s="19" t="s">
        <v>12801</v>
      </c>
      <c r="B2765" s="18" t="s">
        <v>20047</v>
      </c>
      <c r="C2765" s="38">
        <v>5.36</v>
      </c>
    </row>
    <row r="2766" spans="1:3" ht="49.5" customHeight="1">
      <c r="A2766" s="19" t="s">
        <v>17399</v>
      </c>
      <c r="B2766" s="18" t="s">
        <v>20047</v>
      </c>
      <c r="C2766" s="38">
        <v>8.76</v>
      </c>
    </row>
    <row r="2767" spans="1:3" ht="49.5" customHeight="1">
      <c r="A2767" s="19" t="s">
        <v>20874</v>
      </c>
      <c r="B2767" s="18" t="s">
        <v>20047</v>
      </c>
      <c r="C2767" s="38">
        <v>8.76</v>
      </c>
    </row>
    <row r="2768" spans="1:3" ht="49.5" customHeight="1">
      <c r="A2768" s="19" t="s">
        <v>17400</v>
      </c>
      <c r="B2768" s="18" t="s">
        <v>20047</v>
      </c>
      <c r="C2768" s="38">
        <v>3.84</v>
      </c>
    </row>
    <row r="2769" spans="1:3" ht="49.5" customHeight="1">
      <c r="A2769" s="19" t="s">
        <v>1923</v>
      </c>
      <c r="B2769" s="18" t="s">
        <v>19957</v>
      </c>
      <c r="C2769" s="38">
        <v>279</v>
      </c>
    </row>
    <row r="2770" spans="1:3" ht="49.5" customHeight="1">
      <c r="A2770" s="19" t="s">
        <v>1925</v>
      </c>
      <c r="B2770" s="18" t="s">
        <v>19957</v>
      </c>
      <c r="C2770" s="38">
        <v>558</v>
      </c>
    </row>
    <row r="2771" spans="1:3" ht="49.5" customHeight="1">
      <c r="A2771" s="19" t="s">
        <v>5539</v>
      </c>
      <c r="B2771" s="18" t="s">
        <v>20113</v>
      </c>
      <c r="C2771" s="38">
        <v>167.87</v>
      </c>
    </row>
    <row r="2772" spans="1:3" ht="49.5" customHeight="1">
      <c r="A2772" s="19" t="s">
        <v>5538</v>
      </c>
      <c r="B2772" s="18" t="s">
        <v>20113</v>
      </c>
      <c r="C2772" s="38">
        <v>42.15</v>
      </c>
    </row>
    <row r="2773" spans="1:3" ht="49.5" customHeight="1">
      <c r="A2773" s="19" t="s">
        <v>5541</v>
      </c>
      <c r="B2773" s="18" t="s">
        <v>20113</v>
      </c>
      <c r="C2773" s="38">
        <v>82.8</v>
      </c>
    </row>
    <row r="2774" spans="1:3" ht="49.5" customHeight="1">
      <c r="A2774" s="19" t="s">
        <v>18501</v>
      </c>
      <c r="B2774" s="18" t="s">
        <v>20113</v>
      </c>
      <c r="C2774" s="38">
        <v>27.12</v>
      </c>
    </row>
    <row r="2775" spans="1:3" ht="49.5" customHeight="1">
      <c r="A2775" s="19" t="s">
        <v>18502</v>
      </c>
      <c r="B2775" s="18" t="s">
        <v>20113</v>
      </c>
      <c r="C2775" s="38">
        <v>18.829999999999998</v>
      </c>
    </row>
    <row r="2776" spans="1:3" ht="49.5" customHeight="1">
      <c r="A2776" s="19" t="s">
        <v>19699</v>
      </c>
      <c r="B2776" s="18" t="s">
        <v>20113</v>
      </c>
      <c r="C2776" s="38">
        <v>40.75</v>
      </c>
    </row>
    <row r="2777" spans="1:3" ht="49.5" customHeight="1">
      <c r="A2777" s="19" t="s">
        <v>19701</v>
      </c>
      <c r="B2777" s="18" t="s">
        <v>20113</v>
      </c>
      <c r="C2777" s="38">
        <v>13.56</v>
      </c>
    </row>
    <row r="2778" spans="1:3" ht="49.5" customHeight="1">
      <c r="A2778" s="19" t="s">
        <v>19700</v>
      </c>
      <c r="B2778" s="18" t="s">
        <v>20113</v>
      </c>
      <c r="C2778" s="38">
        <v>22.61</v>
      </c>
    </row>
    <row r="2779" spans="1:3" ht="49.5" customHeight="1">
      <c r="A2779" s="19" t="s">
        <v>20512</v>
      </c>
      <c r="B2779" s="18" t="s">
        <v>20113</v>
      </c>
      <c r="C2779" s="38">
        <v>22.07</v>
      </c>
    </row>
    <row r="2780" spans="1:3" ht="49.5" customHeight="1">
      <c r="A2780" s="19" t="s">
        <v>19702</v>
      </c>
      <c r="B2780" s="18" t="s">
        <v>20113</v>
      </c>
      <c r="C2780" s="38">
        <v>149.03</v>
      </c>
    </row>
    <row r="2781" spans="1:3" ht="49.5" customHeight="1">
      <c r="A2781" s="19" t="s">
        <v>4579</v>
      </c>
      <c r="B2781" s="18" t="s">
        <v>19983</v>
      </c>
      <c r="C2781" s="38">
        <v>4.2</v>
      </c>
    </row>
    <row r="2782" spans="1:3" ht="49.5" customHeight="1">
      <c r="A2782" s="19" t="s">
        <v>4580</v>
      </c>
      <c r="B2782" s="18" t="s">
        <v>19983</v>
      </c>
      <c r="C2782" s="38">
        <v>4.2</v>
      </c>
    </row>
    <row r="2783" spans="1:3" ht="49.5" customHeight="1">
      <c r="A2783" s="19" t="s">
        <v>16298</v>
      </c>
      <c r="B2783" s="18" t="s">
        <v>19983</v>
      </c>
      <c r="C2783" s="18">
        <v>4.87</v>
      </c>
    </row>
    <row r="2784" spans="1:3" ht="49.5" customHeight="1">
      <c r="A2784" s="19" t="s">
        <v>4565</v>
      </c>
      <c r="B2784" s="18" t="s">
        <v>19983</v>
      </c>
      <c r="C2784" s="38">
        <v>15.3</v>
      </c>
    </row>
    <row r="2785" spans="1:3" ht="49.5" customHeight="1">
      <c r="A2785" s="19" t="s">
        <v>16299</v>
      </c>
      <c r="B2785" s="18" t="s">
        <v>19983</v>
      </c>
      <c r="C2785" s="38">
        <v>6.04</v>
      </c>
    </row>
    <row r="2786" spans="1:3" ht="49.5" customHeight="1">
      <c r="A2786" s="19" t="s">
        <v>4564</v>
      </c>
      <c r="B2786" s="18" t="s">
        <v>19983</v>
      </c>
      <c r="C2786" s="38">
        <v>15.3</v>
      </c>
    </row>
    <row r="2787" spans="1:3" ht="49.5" customHeight="1">
      <c r="A2787" s="19" t="s">
        <v>8715</v>
      </c>
      <c r="B2787" s="18" t="s">
        <v>19983</v>
      </c>
      <c r="C2787" s="18">
        <v>6.16</v>
      </c>
    </row>
    <row r="2788" spans="1:3" ht="49.5" customHeight="1">
      <c r="A2788" s="19" t="s">
        <v>15805</v>
      </c>
      <c r="B2788" s="18" t="s">
        <v>19977</v>
      </c>
      <c r="C2788" s="38">
        <v>3.85</v>
      </c>
    </row>
    <row r="2789" spans="1:3" ht="49.5" customHeight="1">
      <c r="A2789" s="19" t="s">
        <v>7382</v>
      </c>
      <c r="B2789" s="18" t="s">
        <v>19977</v>
      </c>
      <c r="C2789" s="38">
        <v>13.5</v>
      </c>
    </row>
    <row r="2790" spans="1:3" ht="49.5" customHeight="1">
      <c r="A2790" s="19" t="s">
        <v>7388</v>
      </c>
      <c r="B2790" s="18" t="s">
        <v>19977</v>
      </c>
      <c r="C2790" s="38">
        <v>6.36</v>
      </c>
    </row>
    <row r="2791" spans="1:3" ht="49.5" customHeight="1">
      <c r="A2791" s="19" t="s">
        <v>7391</v>
      </c>
      <c r="B2791" s="18" t="s">
        <v>19977</v>
      </c>
      <c r="C2791" s="38">
        <v>13.5</v>
      </c>
    </row>
    <row r="2792" spans="1:3" ht="49.5" customHeight="1">
      <c r="A2792" s="19" t="s">
        <v>15806</v>
      </c>
      <c r="B2792" s="18" t="s">
        <v>19977</v>
      </c>
      <c r="C2792" s="38">
        <v>7.59</v>
      </c>
    </row>
    <row r="2793" spans="1:3" ht="49.5" customHeight="1">
      <c r="A2793" s="19" t="s">
        <v>7398</v>
      </c>
      <c r="B2793" s="18" t="s">
        <v>19977</v>
      </c>
      <c r="C2793" s="38">
        <v>13.5</v>
      </c>
    </row>
    <row r="2794" spans="1:3" ht="49.5" customHeight="1">
      <c r="A2794" s="19" t="s">
        <v>15807</v>
      </c>
      <c r="B2794" s="18" t="s">
        <v>19977</v>
      </c>
      <c r="C2794" s="38">
        <v>9.65</v>
      </c>
    </row>
    <row r="2795" spans="1:3" ht="49.5" customHeight="1">
      <c r="A2795" s="19" t="s">
        <v>2085</v>
      </c>
      <c r="B2795" s="18" t="s">
        <v>19977</v>
      </c>
      <c r="C2795" s="38">
        <v>13.5</v>
      </c>
    </row>
    <row r="2796" spans="1:3" ht="49.5" customHeight="1">
      <c r="A2796" s="19" t="s">
        <v>10759</v>
      </c>
      <c r="B2796" s="18" t="s">
        <v>20063</v>
      </c>
      <c r="C2796" s="38">
        <v>4.0199999999999996</v>
      </c>
    </row>
    <row r="2797" spans="1:3" ht="49.5" customHeight="1">
      <c r="A2797" s="19" t="s">
        <v>15279</v>
      </c>
      <c r="B2797" s="18" t="s">
        <v>19995</v>
      </c>
      <c r="C2797" s="38">
        <v>2.5099999999999998</v>
      </c>
    </row>
    <row r="2798" spans="1:3" ht="49.5" customHeight="1">
      <c r="A2798" s="19" t="s">
        <v>9818</v>
      </c>
      <c r="B2798" s="18" t="s">
        <v>20034</v>
      </c>
      <c r="C2798" s="38">
        <v>3.8</v>
      </c>
    </row>
    <row r="2799" spans="1:3" ht="49.5" customHeight="1">
      <c r="A2799" s="19" t="s">
        <v>9789</v>
      </c>
      <c r="B2799" s="18" t="s">
        <v>20034</v>
      </c>
      <c r="C2799" s="38">
        <v>4.3499999999999996</v>
      </c>
    </row>
    <row r="2800" spans="1:3" ht="49.5" customHeight="1">
      <c r="A2800" s="19" t="s">
        <v>122</v>
      </c>
      <c r="B2800" s="18" t="s">
        <v>20034</v>
      </c>
      <c r="C2800" s="38">
        <v>3.46</v>
      </c>
    </row>
    <row r="2801" spans="1:3" ht="49.5" customHeight="1">
      <c r="A2801" s="19" t="s">
        <v>13538</v>
      </c>
      <c r="B2801" s="18" t="s">
        <v>20034</v>
      </c>
      <c r="C2801" s="38">
        <v>1.81</v>
      </c>
    </row>
    <row r="2802" spans="1:3" ht="49.5" customHeight="1">
      <c r="A2802" s="19" t="s">
        <v>2117</v>
      </c>
      <c r="B2802" s="18" t="s">
        <v>19977</v>
      </c>
      <c r="C2802" s="38">
        <v>1.39</v>
      </c>
    </row>
    <row r="2803" spans="1:3" ht="49.5" customHeight="1">
      <c r="A2803" s="19" t="s">
        <v>9824</v>
      </c>
      <c r="B2803" s="18" t="s">
        <v>20057</v>
      </c>
      <c r="C2803" s="38">
        <v>2.1800000000000002</v>
      </c>
    </row>
    <row r="2804" spans="1:3" ht="49.5" customHeight="1">
      <c r="A2804" s="19" t="s">
        <v>9826</v>
      </c>
      <c r="B2804" s="18" t="s">
        <v>20064</v>
      </c>
      <c r="C2804" s="38">
        <v>3.22</v>
      </c>
    </row>
    <row r="2805" spans="1:3" ht="49.5" customHeight="1">
      <c r="A2805" s="19" t="s">
        <v>9827</v>
      </c>
      <c r="B2805" s="18" t="s">
        <v>20064</v>
      </c>
      <c r="C2805" s="38">
        <v>2.1800000000000002</v>
      </c>
    </row>
    <row r="2806" spans="1:3" ht="49.5" customHeight="1">
      <c r="A2806" s="19" t="s">
        <v>18171</v>
      </c>
      <c r="B2806" s="18" t="s">
        <v>20064</v>
      </c>
      <c r="C2806" s="38">
        <v>2.31</v>
      </c>
    </row>
    <row r="2807" spans="1:3" ht="49.5" customHeight="1">
      <c r="A2807" s="19" t="s">
        <v>5371</v>
      </c>
      <c r="B2807" s="18" t="s">
        <v>20012</v>
      </c>
      <c r="C2807" s="38">
        <v>19.760000000000002</v>
      </c>
    </row>
    <row r="2808" spans="1:3" ht="49.5" customHeight="1">
      <c r="A2808" s="19" t="s">
        <v>19943</v>
      </c>
      <c r="B2808" s="18" t="s">
        <v>19984</v>
      </c>
      <c r="C2808" s="38">
        <v>4.17</v>
      </c>
    </row>
    <row r="2809" spans="1:3" ht="49.5" customHeight="1">
      <c r="A2809" s="19" t="s">
        <v>18255</v>
      </c>
      <c r="B2809" s="18" t="s">
        <v>19984</v>
      </c>
      <c r="C2809" s="38">
        <v>26.21</v>
      </c>
    </row>
    <row r="2810" spans="1:3" ht="49.5" customHeight="1">
      <c r="A2810" s="19" t="s">
        <v>19944</v>
      </c>
      <c r="B2810" s="18" t="s">
        <v>19984</v>
      </c>
      <c r="C2810" s="38">
        <v>10.5</v>
      </c>
    </row>
    <row r="2811" spans="1:3" ht="49.5" customHeight="1">
      <c r="A2811" s="19" t="s">
        <v>4789</v>
      </c>
      <c r="B2811" s="18" t="s">
        <v>20105</v>
      </c>
      <c r="C2811" s="38">
        <v>17.54</v>
      </c>
    </row>
    <row r="2812" spans="1:3" ht="49.5" customHeight="1">
      <c r="A2812" s="19" t="s">
        <v>4789</v>
      </c>
      <c r="B2812" s="18" t="s">
        <v>19970</v>
      </c>
      <c r="C2812" s="38">
        <v>17.54</v>
      </c>
    </row>
    <row r="2813" spans="1:3" ht="49.5" customHeight="1">
      <c r="A2813" s="19" t="s">
        <v>4790</v>
      </c>
      <c r="B2813" s="18" t="s">
        <v>20105</v>
      </c>
      <c r="C2813" s="38">
        <v>31.5</v>
      </c>
    </row>
    <row r="2814" spans="1:3" ht="49.5" customHeight="1">
      <c r="A2814" s="19" t="s">
        <v>4790</v>
      </c>
      <c r="B2814" s="18" t="s">
        <v>19970</v>
      </c>
      <c r="C2814" s="38">
        <v>31.5</v>
      </c>
    </row>
    <row r="2815" spans="1:3" ht="49.5" customHeight="1">
      <c r="A2815" s="19" t="s">
        <v>4791</v>
      </c>
      <c r="B2815" s="18" t="s">
        <v>20105</v>
      </c>
      <c r="C2815" s="38">
        <v>26.29</v>
      </c>
    </row>
    <row r="2816" spans="1:3" ht="49.5" customHeight="1">
      <c r="A2816" s="19" t="s">
        <v>4791</v>
      </c>
      <c r="B2816" s="18" t="s">
        <v>19970</v>
      </c>
      <c r="C2816" s="38">
        <v>26.29</v>
      </c>
    </row>
    <row r="2817" spans="1:3" ht="49.5" customHeight="1">
      <c r="A2817" s="19" t="s">
        <v>4793</v>
      </c>
      <c r="B2817" s="18" t="s">
        <v>20105</v>
      </c>
      <c r="C2817" s="38">
        <v>31.5</v>
      </c>
    </row>
    <row r="2818" spans="1:3" ht="49.5" customHeight="1">
      <c r="A2818" s="19" t="s">
        <v>4793</v>
      </c>
      <c r="B2818" s="18" t="s">
        <v>19970</v>
      </c>
      <c r="C2818" s="38">
        <v>31.5</v>
      </c>
    </row>
    <row r="2819" spans="1:3" ht="49.5" customHeight="1">
      <c r="A2819" s="19" t="s">
        <v>4796</v>
      </c>
      <c r="B2819" s="18" t="s">
        <v>20105</v>
      </c>
      <c r="C2819" s="38">
        <v>26.29</v>
      </c>
    </row>
    <row r="2820" spans="1:3" ht="49.5" customHeight="1">
      <c r="A2820" s="19" t="s">
        <v>4796</v>
      </c>
      <c r="B2820" s="18" t="s">
        <v>19970</v>
      </c>
      <c r="C2820" s="38">
        <v>26.29</v>
      </c>
    </row>
    <row r="2821" spans="1:3" ht="49.5" customHeight="1">
      <c r="A2821" s="19" t="s">
        <v>4798</v>
      </c>
      <c r="B2821" s="18" t="s">
        <v>20105</v>
      </c>
      <c r="C2821" s="38">
        <v>78.900000000000006</v>
      </c>
    </row>
    <row r="2822" spans="1:3" ht="49.5" customHeight="1">
      <c r="A2822" s="19" t="s">
        <v>4798</v>
      </c>
      <c r="B2822" s="18" t="s">
        <v>19970</v>
      </c>
      <c r="C2822" s="38">
        <v>78.900000000000006</v>
      </c>
    </row>
    <row r="2823" spans="1:3" ht="49.5" customHeight="1">
      <c r="A2823" s="19" t="s">
        <v>12315</v>
      </c>
      <c r="B2823" s="18" t="s">
        <v>19952</v>
      </c>
      <c r="C2823" s="38">
        <v>4.5199999999999996</v>
      </c>
    </row>
    <row r="2824" spans="1:3" ht="49.5" customHeight="1">
      <c r="A2824" s="19" t="s">
        <v>8003</v>
      </c>
      <c r="B2824" s="18" t="s">
        <v>20020</v>
      </c>
      <c r="C2824" s="38">
        <v>20.97</v>
      </c>
    </row>
    <row r="2825" spans="1:3" ht="49.5" customHeight="1">
      <c r="A2825" s="19" t="s">
        <v>8004</v>
      </c>
      <c r="B2825" s="18" t="s">
        <v>20020</v>
      </c>
      <c r="C2825" s="38">
        <v>20.97</v>
      </c>
    </row>
    <row r="2826" spans="1:3" ht="49.5" customHeight="1">
      <c r="A2826" s="19" t="s">
        <v>19747</v>
      </c>
      <c r="B2826" s="18" t="s">
        <v>19957</v>
      </c>
      <c r="C2826" s="38">
        <v>20.97</v>
      </c>
    </row>
    <row r="2827" spans="1:3" ht="49.5" customHeight="1">
      <c r="A2827" s="19" t="s">
        <v>6193</v>
      </c>
      <c r="B2827" s="18" t="s">
        <v>20012</v>
      </c>
      <c r="C2827" s="38">
        <v>6.33</v>
      </c>
    </row>
    <row r="2828" spans="1:3" ht="49.5" customHeight="1">
      <c r="A2828" s="19" t="s">
        <v>6193</v>
      </c>
      <c r="B2828" s="18" t="s">
        <v>20103</v>
      </c>
      <c r="C2828" s="38">
        <v>6.33</v>
      </c>
    </row>
    <row r="2829" spans="1:3" ht="49.5" customHeight="1">
      <c r="A2829" s="19" t="s">
        <v>4359</v>
      </c>
      <c r="B2829" s="18" t="s">
        <v>20012</v>
      </c>
      <c r="C2829" s="38">
        <v>29.31</v>
      </c>
    </row>
    <row r="2830" spans="1:3" ht="49.5" customHeight="1">
      <c r="A2830" s="19" t="s">
        <v>6244</v>
      </c>
      <c r="B2830" s="18" t="s">
        <v>20012</v>
      </c>
      <c r="C2830" s="38">
        <v>8.82</v>
      </c>
    </row>
    <row r="2831" spans="1:3" ht="49.5" customHeight="1">
      <c r="A2831" s="19" t="s">
        <v>6244</v>
      </c>
      <c r="B2831" s="18" t="s">
        <v>20103</v>
      </c>
      <c r="C2831" s="38">
        <v>8.82</v>
      </c>
    </row>
    <row r="2832" spans="1:3" ht="49.5" customHeight="1">
      <c r="A2832" s="19" t="s">
        <v>987</v>
      </c>
      <c r="B2832" s="18" t="s">
        <v>20012</v>
      </c>
      <c r="C2832" s="38">
        <v>29.31</v>
      </c>
    </row>
    <row r="2833" spans="1:3" ht="49.5" customHeight="1">
      <c r="A2833" s="19" t="s">
        <v>4410</v>
      </c>
      <c r="B2833" s="18" t="s">
        <v>20012</v>
      </c>
      <c r="C2833" s="38">
        <v>9.11</v>
      </c>
    </row>
    <row r="2834" spans="1:3" ht="49.5" customHeight="1">
      <c r="A2834" s="19" t="s">
        <v>4410</v>
      </c>
      <c r="B2834" s="18" t="s">
        <v>20103</v>
      </c>
      <c r="C2834" s="38">
        <v>9.11</v>
      </c>
    </row>
    <row r="2835" spans="1:3" ht="49.5" customHeight="1">
      <c r="A2835" s="19" t="s">
        <v>5482</v>
      </c>
      <c r="B2835" s="18" t="s">
        <v>20012</v>
      </c>
      <c r="C2835" s="38">
        <v>29.28</v>
      </c>
    </row>
    <row r="2836" spans="1:3" ht="49.5" customHeight="1">
      <c r="A2836" s="19" t="s">
        <v>5622</v>
      </c>
      <c r="B2836" s="18" t="s">
        <v>20012</v>
      </c>
      <c r="C2836" s="38">
        <v>3.16</v>
      </c>
    </row>
    <row r="2837" spans="1:3" ht="49.5" customHeight="1">
      <c r="A2837" s="19" t="s">
        <v>5622</v>
      </c>
      <c r="B2837" s="18" t="s">
        <v>20103</v>
      </c>
      <c r="C2837" s="38">
        <v>3.16</v>
      </c>
    </row>
    <row r="2838" spans="1:3" ht="49.5" customHeight="1">
      <c r="A2838" s="19" t="s">
        <v>19608</v>
      </c>
      <c r="B2838" s="18" t="s">
        <v>20012</v>
      </c>
      <c r="C2838" s="38">
        <v>15.75</v>
      </c>
    </row>
    <row r="2839" spans="1:3" ht="49.5" customHeight="1">
      <c r="A2839" s="19" t="s">
        <v>10107</v>
      </c>
      <c r="B2839" s="18" t="s">
        <v>20031</v>
      </c>
      <c r="C2839" s="38">
        <v>6.41</v>
      </c>
    </row>
    <row r="2840" spans="1:3" ht="49.5" customHeight="1">
      <c r="A2840" s="19" t="s">
        <v>21535</v>
      </c>
      <c r="B2840" s="18" t="s">
        <v>20058</v>
      </c>
      <c r="C2840" s="38">
        <v>3.17</v>
      </c>
    </row>
    <row r="2841" spans="1:3" ht="49.5" customHeight="1">
      <c r="A2841" s="19" t="s">
        <v>1292</v>
      </c>
      <c r="B2841" s="18" t="s">
        <v>20058</v>
      </c>
      <c r="C2841" s="38">
        <v>3.46</v>
      </c>
    </row>
    <row r="2842" spans="1:3" ht="49.5" customHeight="1">
      <c r="A2842" s="19" t="s">
        <v>21536</v>
      </c>
      <c r="B2842" s="18" t="s">
        <v>20058</v>
      </c>
      <c r="C2842" s="38">
        <v>19.010000000000002</v>
      </c>
    </row>
    <row r="2843" spans="1:3" ht="49.5" customHeight="1">
      <c r="A2843" s="19" t="s">
        <v>1293</v>
      </c>
      <c r="B2843" s="18" t="s">
        <v>20058</v>
      </c>
      <c r="C2843" s="38">
        <v>1.1100000000000001</v>
      </c>
    </row>
    <row r="2844" spans="1:3" ht="49.5" customHeight="1">
      <c r="A2844" s="19" t="s">
        <v>1295</v>
      </c>
      <c r="B2844" s="18" t="s">
        <v>20058</v>
      </c>
      <c r="C2844" s="38">
        <v>0.83</v>
      </c>
    </row>
    <row r="2845" spans="1:3" ht="49.5" customHeight="1">
      <c r="A2845" s="19" t="s">
        <v>1296</v>
      </c>
      <c r="B2845" s="18" t="s">
        <v>20058</v>
      </c>
      <c r="C2845" s="38">
        <v>1.29</v>
      </c>
    </row>
    <row r="2846" spans="1:3" ht="49.5" customHeight="1">
      <c r="A2846" s="19" t="s">
        <v>21538</v>
      </c>
      <c r="B2846" s="18" t="s">
        <v>20058</v>
      </c>
      <c r="C2846" s="38">
        <v>1.1100000000000001</v>
      </c>
    </row>
    <row r="2847" spans="1:3" ht="49.5" customHeight="1">
      <c r="A2847" s="19" t="s">
        <v>1298</v>
      </c>
      <c r="B2847" s="18" t="s">
        <v>20058</v>
      </c>
      <c r="C2847" s="38">
        <v>0.83</v>
      </c>
    </row>
    <row r="2848" spans="1:3" ht="49.5" customHeight="1">
      <c r="A2848" s="19" t="s">
        <v>21537</v>
      </c>
      <c r="B2848" s="18" t="s">
        <v>20058</v>
      </c>
      <c r="C2848" s="38">
        <v>1.29</v>
      </c>
    </row>
    <row r="2849" spans="1:3" ht="49.5" customHeight="1">
      <c r="A2849" s="19" t="s">
        <v>1299</v>
      </c>
      <c r="B2849" s="18" t="s">
        <v>20058</v>
      </c>
      <c r="C2849" s="38">
        <v>3.46</v>
      </c>
    </row>
    <row r="2850" spans="1:3" ht="49.5" customHeight="1">
      <c r="A2850" s="19" t="s">
        <v>21401</v>
      </c>
      <c r="B2850" s="18" t="s">
        <v>20058</v>
      </c>
      <c r="C2850" s="38">
        <v>8.1999999999999993</v>
      </c>
    </row>
    <row r="2851" spans="1:3" ht="49.5" customHeight="1">
      <c r="A2851" s="19" t="s">
        <v>18277</v>
      </c>
      <c r="B2851" s="17" t="s">
        <v>20058</v>
      </c>
      <c r="C2851" s="38">
        <v>1.81</v>
      </c>
    </row>
    <row r="2852" spans="1:3" ht="49.5" customHeight="1">
      <c r="A2852" s="19" t="s">
        <v>7868</v>
      </c>
      <c r="B2852" s="18" t="s">
        <v>20043</v>
      </c>
      <c r="C2852" s="38">
        <v>8</v>
      </c>
    </row>
    <row r="2853" spans="1:3" ht="49.5" customHeight="1">
      <c r="A2853" s="19" t="s">
        <v>6524</v>
      </c>
      <c r="B2853" s="18" t="s">
        <v>20058</v>
      </c>
      <c r="C2853" s="38">
        <v>8.5</v>
      </c>
    </row>
    <row r="2854" spans="1:3" ht="49.5" customHeight="1">
      <c r="A2854" s="19" t="s">
        <v>15729</v>
      </c>
      <c r="B2854" s="18" t="s">
        <v>20058</v>
      </c>
      <c r="C2854" s="38">
        <v>8.5</v>
      </c>
    </row>
    <row r="2855" spans="1:3" ht="49.5" customHeight="1">
      <c r="A2855" s="19" t="s">
        <v>10128</v>
      </c>
      <c r="B2855" s="18" t="s">
        <v>20031</v>
      </c>
      <c r="C2855" s="38">
        <v>17.5</v>
      </c>
    </row>
    <row r="2856" spans="1:3" ht="49.5" customHeight="1">
      <c r="A2856" s="19" t="s">
        <v>10884</v>
      </c>
      <c r="B2856" s="18" t="s">
        <v>19981</v>
      </c>
      <c r="C2856" s="38">
        <v>114.86</v>
      </c>
    </row>
    <row r="2857" spans="1:3" ht="49.5" customHeight="1">
      <c r="A2857" s="19" t="s">
        <v>17193</v>
      </c>
      <c r="B2857" s="18" t="s">
        <v>20022</v>
      </c>
      <c r="C2857" s="38">
        <v>50.81</v>
      </c>
    </row>
    <row r="2858" spans="1:3" ht="49.5" customHeight="1">
      <c r="A2858" s="19" t="s">
        <v>17194</v>
      </c>
      <c r="B2858" s="18" t="s">
        <v>20022</v>
      </c>
      <c r="C2858" s="38">
        <v>42.04</v>
      </c>
    </row>
    <row r="2859" spans="1:3" ht="49.5" customHeight="1">
      <c r="A2859" s="19" t="s">
        <v>21539</v>
      </c>
      <c r="B2859" s="18" t="s">
        <v>20202</v>
      </c>
      <c r="C2859" s="38">
        <v>57.2</v>
      </c>
    </row>
    <row r="2860" spans="1:3" ht="49.5" customHeight="1">
      <c r="A2860" s="19" t="s">
        <v>17345</v>
      </c>
      <c r="B2860" s="18" t="s">
        <v>20202</v>
      </c>
      <c r="C2860" s="38">
        <v>186</v>
      </c>
    </row>
    <row r="2861" spans="1:3" ht="49.5" customHeight="1">
      <c r="A2861" s="19" t="s">
        <v>17346</v>
      </c>
      <c r="B2861" s="18" t="s">
        <v>20202</v>
      </c>
      <c r="C2861" s="38">
        <v>190</v>
      </c>
    </row>
    <row r="2862" spans="1:3" ht="49.5" customHeight="1">
      <c r="A2862" s="19" t="s">
        <v>21397</v>
      </c>
      <c r="B2862" s="18" t="s">
        <v>20202</v>
      </c>
      <c r="C2862" s="38">
        <v>133</v>
      </c>
    </row>
    <row r="2863" spans="1:3" ht="49.5" customHeight="1">
      <c r="A2863" s="19" t="s">
        <v>21337</v>
      </c>
      <c r="B2863" s="18" t="s">
        <v>20202</v>
      </c>
      <c r="C2863" s="38">
        <v>42.6</v>
      </c>
    </row>
    <row r="2864" spans="1:3" ht="49.5" customHeight="1">
      <c r="A2864" s="19" t="s">
        <v>21297</v>
      </c>
      <c r="B2864" s="18" t="s">
        <v>20202</v>
      </c>
      <c r="C2864" s="38">
        <v>162</v>
      </c>
    </row>
    <row r="2865" spans="1:3" ht="49.5" customHeight="1">
      <c r="A2865" s="19" t="s">
        <v>17347</v>
      </c>
      <c r="B2865" s="18" t="s">
        <v>20202</v>
      </c>
      <c r="C2865" s="38">
        <v>168</v>
      </c>
    </row>
    <row r="2866" spans="1:3" ht="49.5" customHeight="1">
      <c r="A2866" s="19" t="s">
        <v>17348</v>
      </c>
      <c r="B2866" s="18" t="s">
        <v>20202</v>
      </c>
      <c r="C2866" s="38">
        <v>128</v>
      </c>
    </row>
    <row r="2867" spans="1:3" ht="49.5" customHeight="1">
      <c r="A2867" s="19" t="s">
        <v>15583</v>
      </c>
      <c r="B2867" s="18" t="s">
        <v>20202</v>
      </c>
      <c r="C2867" s="38">
        <v>30.65</v>
      </c>
    </row>
    <row r="2868" spans="1:3" ht="49.5" customHeight="1">
      <c r="A2868" s="19" t="s">
        <v>11579</v>
      </c>
      <c r="B2868" s="18" t="s">
        <v>20059</v>
      </c>
      <c r="C2868" s="18">
        <v>11.14</v>
      </c>
    </row>
    <row r="2869" spans="1:3" ht="49.5" customHeight="1">
      <c r="A2869" s="19" t="s">
        <v>11581</v>
      </c>
      <c r="B2869" s="18" t="s">
        <v>20059</v>
      </c>
      <c r="C2869" s="18">
        <v>17.66</v>
      </c>
    </row>
    <row r="2870" spans="1:3" ht="49.5" customHeight="1">
      <c r="A2870" s="19" t="s">
        <v>11582</v>
      </c>
      <c r="B2870" s="18" t="s">
        <v>20059</v>
      </c>
      <c r="C2870" s="18">
        <v>22.36</v>
      </c>
    </row>
    <row r="2871" spans="1:3" ht="49.5" customHeight="1">
      <c r="A2871" s="19" t="s">
        <v>11585</v>
      </c>
      <c r="B2871" s="18" t="s">
        <v>20059</v>
      </c>
      <c r="C2871" s="38">
        <v>30.74</v>
      </c>
    </row>
    <row r="2872" spans="1:3" ht="49.5" customHeight="1">
      <c r="A2872" s="19" t="s">
        <v>15845</v>
      </c>
      <c r="B2872" s="18" t="s">
        <v>20115</v>
      </c>
      <c r="C2872" s="38">
        <v>4.24</v>
      </c>
    </row>
    <row r="2873" spans="1:3" ht="49.5" customHeight="1">
      <c r="A2873" s="19" t="s">
        <v>13756</v>
      </c>
      <c r="B2873" s="18" t="s">
        <v>20115</v>
      </c>
      <c r="C2873" s="38">
        <v>3.46</v>
      </c>
    </row>
    <row r="2874" spans="1:3" ht="49.5" customHeight="1">
      <c r="A2874" s="19" t="s">
        <v>15827</v>
      </c>
      <c r="B2874" s="18" t="s">
        <v>19977</v>
      </c>
      <c r="C2874" s="38">
        <v>9.67</v>
      </c>
    </row>
    <row r="2875" spans="1:3" ht="49.5" customHeight="1">
      <c r="A2875" s="19" t="s">
        <v>2086</v>
      </c>
      <c r="B2875" s="18" t="s">
        <v>19977</v>
      </c>
      <c r="C2875" s="38">
        <v>11.74</v>
      </c>
    </row>
    <row r="2876" spans="1:3" ht="49.5" customHeight="1">
      <c r="A2876" s="19" t="s">
        <v>21044</v>
      </c>
      <c r="B2876" s="18" t="s">
        <v>20039</v>
      </c>
      <c r="C2876" s="38">
        <v>3.46</v>
      </c>
    </row>
    <row r="2877" spans="1:3" ht="49.5" customHeight="1">
      <c r="A2877" s="19" t="s">
        <v>3016</v>
      </c>
      <c r="B2877" s="18" t="s">
        <v>20250</v>
      </c>
      <c r="C2877" s="38">
        <v>1.81</v>
      </c>
    </row>
    <row r="2878" spans="1:3" ht="49.5" customHeight="1">
      <c r="A2878" s="19" t="s">
        <v>1040</v>
      </c>
      <c r="B2878" s="18" t="s">
        <v>20106</v>
      </c>
      <c r="C2878" s="38">
        <v>22.69</v>
      </c>
    </row>
    <row r="2879" spans="1:3" ht="49.5" customHeight="1">
      <c r="A2879" s="19" t="s">
        <v>15696</v>
      </c>
      <c r="B2879" s="18" t="s">
        <v>20106</v>
      </c>
      <c r="C2879" s="38">
        <v>27.22</v>
      </c>
    </row>
    <row r="2880" spans="1:3" ht="49.5" customHeight="1">
      <c r="A2880" s="19" t="s">
        <v>18234</v>
      </c>
      <c r="B2880" s="18" t="s">
        <v>19965</v>
      </c>
      <c r="C2880" s="38">
        <v>53.55</v>
      </c>
    </row>
    <row r="2881" spans="1:3" ht="49.5" customHeight="1">
      <c r="A2881" s="19" t="s">
        <v>18981</v>
      </c>
      <c r="B2881" s="18" t="s">
        <v>20034</v>
      </c>
      <c r="C2881" s="38">
        <v>3.46</v>
      </c>
    </row>
    <row r="2882" spans="1:3" ht="49.5" customHeight="1">
      <c r="A2882" s="19" t="s">
        <v>18982</v>
      </c>
      <c r="B2882" s="18" t="s">
        <v>20034</v>
      </c>
      <c r="C2882" s="38">
        <v>3.46</v>
      </c>
    </row>
    <row r="2883" spans="1:3" ht="49.5" customHeight="1">
      <c r="A2883" s="19" t="s">
        <v>21026</v>
      </c>
      <c r="B2883" s="18" t="s">
        <v>20034</v>
      </c>
      <c r="C2883" s="38">
        <v>3.46</v>
      </c>
    </row>
    <row r="2884" spans="1:3" ht="49.5" customHeight="1">
      <c r="A2884" s="19" t="s">
        <v>20390</v>
      </c>
      <c r="B2884" s="18" t="s">
        <v>20034</v>
      </c>
      <c r="C2884" s="38">
        <v>5.08</v>
      </c>
    </row>
    <row r="2885" spans="1:3" ht="49.5" customHeight="1">
      <c r="A2885" s="19" t="s">
        <v>18170</v>
      </c>
      <c r="B2885" s="18" t="s">
        <v>20066</v>
      </c>
      <c r="C2885" s="38">
        <v>9.06</v>
      </c>
    </row>
    <row r="2886" spans="1:3" ht="49.5" customHeight="1">
      <c r="A2886" s="19" t="s">
        <v>13610</v>
      </c>
      <c r="B2886" s="18" t="s">
        <v>20001</v>
      </c>
      <c r="C2886" s="38">
        <v>40.5</v>
      </c>
    </row>
    <row r="2887" spans="1:3" ht="49.5" customHeight="1">
      <c r="A2887" s="19" t="s">
        <v>15351</v>
      </c>
      <c r="B2887" s="18" t="s">
        <v>20033</v>
      </c>
      <c r="C2887" s="38">
        <v>3.46</v>
      </c>
    </row>
    <row r="2888" spans="1:3" ht="49.5" customHeight="1">
      <c r="A2888" s="19" t="s">
        <v>21219</v>
      </c>
      <c r="B2888" s="18" t="s">
        <v>20033</v>
      </c>
      <c r="C2888" s="38">
        <v>3.46</v>
      </c>
    </row>
    <row r="2889" spans="1:3" ht="49.5" customHeight="1">
      <c r="A2889" s="19" t="s">
        <v>15228</v>
      </c>
      <c r="B2889" s="18" t="s">
        <v>20033</v>
      </c>
      <c r="C2889" s="38">
        <v>3.46</v>
      </c>
    </row>
    <row r="2890" spans="1:3" ht="49.5" customHeight="1">
      <c r="A2890" s="19" t="s">
        <v>21186</v>
      </c>
      <c r="B2890" s="18" t="s">
        <v>20033</v>
      </c>
      <c r="C2890" s="38">
        <v>11.37</v>
      </c>
    </row>
    <row r="2891" spans="1:3" ht="49.5" customHeight="1">
      <c r="A2891" s="19" t="s">
        <v>17250</v>
      </c>
      <c r="B2891" s="18" t="s">
        <v>20033</v>
      </c>
      <c r="C2891" s="38">
        <v>6.87</v>
      </c>
    </row>
    <row r="2892" spans="1:3" ht="49.5" customHeight="1">
      <c r="A2892" s="19" t="s">
        <v>20578</v>
      </c>
      <c r="B2892" s="18" t="s">
        <v>20033</v>
      </c>
      <c r="C2892" s="38">
        <v>10.19</v>
      </c>
    </row>
    <row r="2893" spans="1:3" ht="49.5" customHeight="1">
      <c r="A2893" s="19" t="s">
        <v>9548</v>
      </c>
      <c r="B2893" s="18" t="s">
        <v>20051</v>
      </c>
      <c r="C2893" s="38">
        <v>553.39</v>
      </c>
    </row>
    <row r="2894" spans="1:3" ht="49.5" customHeight="1">
      <c r="A2894" s="19" t="s">
        <v>19801</v>
      </c>
      <c r="B2894" s="18" t="s">
        <v>20051</v>
      </c>
      <c r="C2894" s="38">
        <v>571.88</v>
      </c>
    </row>
    <row r="2895" spans="1:3" ht="49.5" customHeight="1">
      <c r="A2895" s="19" t="s">
        <v>9861</v>
      </c>
      <c r="B2895" s="18" t="s">
        <v>20081</v>
      </c>
      <c r="C2895" s="38">
        <v>13242.82</v>
      </c>
    </row>
    <row r="2896" spans="1:3" ht="49.5" customHeight="1">
      <c r="A2896" s="19" t="s">
        <v>17309</v>
      </c>
      <c r="B2896" s="18" t="s">
        <v>19995</v>
      </c>
      <c r="C2896" s="38">
        <v>25.21</v>
      </c>
    </row>
    <row r="2897" spans="1:3" ht="49.5" customHeight="1">
      <c r="A2897" s="19" t="s">
        <v>17310</v>
      </c>
      <c r="B2897" s="18" t="s">
        <v>19995</v>
      </c>
      <c r="C2897" s="38">
        <v>50.42</v>
      </c>
    </row>
    <row r="2898" spans="1:3" ht="49.5" customHeight="1">
      <c r="A2898" s="19" t="s">
        <v>10191</v>
      </c>
      <c r="B2898" s="18" t="s">
        <v>20124</v>
      </c>
      <c r="C2898" s="38">
        <v>13.46</v>
      </c>
    </row>
    <row r="2899" spans="1:3" ht="49.5" customHeight="1">
      <c r="A2899" s="19" t="s">
        <v>10193</v>
      </c>
      <c r="B2899" s="18" t="s">
        <v>20124</v>
      </c>
      <c r="C2899" s="38">
        <v>13.46</v>
      </c>
    </row>
    <row r="2900" spans="1:3" ht="49.5" customHeight="1">
      <c r="A2900" s="19" t="s">
        <v>20657</v>
      </c>
      <c r="B2900" s="18" t="s">
        <v>20032</v>
      </c>
      <c r="C2900" s="38">
        <v>0.8</v>
      </c>
    </row>
    <row r="2901" spans="1:3" ht="49.5" customHeight="1">
      <c r="A2901" s="19" t="s">
        <v>20665</v>
      </c>
      <c r="B2901" s="18" t="s">
        <v>20032</v>
      </c>
      <c r="C2901" s="38">
        <v>1.22</v>
      </c>
    </row>
    <row r="2902" spans="1:3" ht="49.5" customHeight="1">
      <c r="A2902" s="19" t="s">
        <v>1683</v>
      </c>
      <c r="B2902" s="18" t="s">
        <v>20022</v>
      </c>
      <c r="C2902" s="38">
        <v>1.81</v>
      </c>
    </row>
    <row r="2903" spans="1:3" ht="49.5" customHeight="1">
      <c r="A2903" s="19" t="s">
        <v>1684</v>
      </c>
      <c r="B2903" s="18" t="s">
        <v>20022</v>
      </c>
      <c r="C2903" s="38">
        <v>3.38</v>
      </c>
    </row>
    <row r="2904" spans="1:3" ht="49.5" customHeight="1">
      <c r="A2904" s="19" t="s">
        <v>1686</v>
      </c>
      <c r="B2904" s="18" t="s">
        <v>20022</v>
      </c>
      <c r="C2904" s="38">
        <v>3.38</v>
      </c>
    </row>
    <row r="2905" spans="1:3" ht="49.5" customHeight="1">
      <c r="A2905" s="19" t="s">
        <v>17322</v>
      </c>
      <c r="B2905" s="18" t="s">
        <v>20022</v>
      </c>
      <c r="C2905" s="38">
        <v>5.18</v>
      </c>
    </row>
    <row r="2906" spans="1:3" ht="49.5" customHeight="1">
      <c r="A2906" s="19" t="s">
        <v>17323</v>
      </c>
      <c r="B2906" s="18" t="s">
        <v>20022</v>
      </c>
      <c r="C2906" s="38">
        <v>10.36</v>
      </c>
    </row>
    <row r="2907" spans="1:3" ht="49.5" customHeight="1">
      <c r="A2907" s="24" t="s">
        <v>13648</v>
      </c>
      <c r="B2907" s="17" t="s">
        <v>19998</v>
      </c>
      <c r="C2907" s="38">
        <v>2.27</v>
      </c>
    </row>
    <row r="2908" spans="1:3" ht="49.5" customHeight="1">
      <c r="A2908" s="19" t="s">
        <v>21042</v>
      </c>
      <c r="B2908" s="18" t="s">
        <v>19972</v>
      </c>
      <c r="C2908" s="38">
        <v>2.27</v>
      </c>
    </row>
    <row r="2909" spans="1:3" ht="49.5" customHeight="1">
      <c r="A2909" s="19" t="s">
        <v>20992</v>
      </c>
      <c r="B2909" s="18" t="s">
        <v>19972</v>
      </c>
      <c r="C2909" s="38">
        <v>3.46</v>
      </c>
    </row>
    <row r="2910" spans="1:3" ht="49.5" customHeight="1">
      <c r="A2910" s="19" t="s">
        <v>17243</v>
      </c>
      <c r="B2910" s="18" t="s">
        <v>19977</v>
      </c>
      <c r="C2910" s="38">
        <v>12.3</v>
      </c>
    </row>
    <row r="2911" spans="1:3" ht="49.5" customHeight="1">
      <c r="A2911" s="19" t="s">
        <v>18078</v>
      </c>
      <c r="B2911" s="18" t="s">
        <v>19995</v>
      </c>
      <c r="C2911" s="38">
        <v>327.76</v>
      </c>
    </row>
    <row r="2912" spans="1:3" ht="49.5" customHeight="1">
      <c r="A2912" s="19" t="s">
        <v>13096</v>
      </c>
      <c r="B2912" s="18" t="s">
        <v>20034</v>
      </c>
      <c r="C2912" s="38">
        <v>14.72</v>
      </c>
    </row>
    <row r="2913" spans="1:3" ht="49.5" customHeight="1">
      <c r="A2913" s="19" t="s">
        <v>18765</v>
      </c>
      <c r="B2913" s="18" t="s">
        <v>19977</v>
      </c>
      <c r="C2913" s="38">
        <v>1.73</v>
      </c>
    </row>
    <row r="2914" spans="1:3" ht="49.5" customHeight="1">
      <c r="A2914" s="19" t="s">
        <v>10569</v>
      </c>
      <c r="B2914" s="18" t="s">
        <v>20058</v>
      </c>
      <c r="C2914" s="38">
        <v>3.43</v>
      </c>
    </row>
    <row r="2915" spans="1:3" ht="49.5" customHeight="1">
      <c r="A2915" s="19" t="s">
        <v>1300</v>
      </c>
      <c r="B2915" s="18" t="s">
        <v>20058</v>
      </c>
      <c r="C2915" s="38">
        <v>10.29</v>
      </c>
    </row>
    <row r="2916" spans="1:3" ht="49.5" customHeight="1">
      <c r="A2916" s="19" t="s">
        <v>10575</v>
      </c>
      <c r="B2916" s="18" t="s">
        <v>20058</v>
      </c>
      <c r="C2916" s="38">
        <v>3.54</v>
      </c>
    </row>
    <row r="2917" spans="1:3" ht="49.5" customHeight="1">
      <c r="A2917" s="19" t="s">
        <v>1302</v>
      </c>
      <c r="B2917" s="18" t="s">
        <v>20058</v>
      </c>
      <c r="C2917" s="38">
        <v>13.66</v>
      </c>
    </row>
    <row r="2918" spans="1:3" ht="49.5" customHeight="1">
      <c r="A2918" s="19" t="s">
        <v>14574</v>
      </c>
      <c r="B2918" s="18" t="s">
        <v>20058</v>
      </c>
      <c r="C2918" s="38">
        <v>1.79</v>
      </c>
    </row>
    <row r="2919" spans="1:3" ht="49.5" customHeight="1">
      <c r="A2919" s="19" t="s">
        <v>13166</v>
      </c>
      <c r="B2919" s="18" t="s">
        <v>20065</v>
      </c>
      <c r="C2919" s="18">
        <v>9.33</v>
      </c>
    </row>
    <row r="2920" spans="1:3" ht="49.5" customHeight="1">
      <c r="A2920" s="19" t="s">
        <v>18996</v>
      </c>
      <c r="B2920" s="18" t="s">
        <v>20045</v>
      </c>
      <c r="C2920" s="38">
        <v>1.52</v>
      </c>
    </row>
    <row r="2921" spans="1:3" ht="49.5" customHeight="1">
      <c r="A2921" s="19" t="s">
        <v>9167</v>
      </c>
      <c r="B2921" s="18" t="s">
        <v>20045</v>
      </c>
      <c r="C2921" s="38">
        <v>1.81</v>
      </c>
    </row>
    <row r="2922" spans="1:3" ht="49.5" customHeight="1">
      <c r="A2922" s="19" t="s">
        <v>18675</v>
      </c>
      <c r="B2922" s="18" t="s">
        <v>19995</v>
      </c>
      <c r="C2922" s="38">
        <v>10.48</v>
      </c>
    </row>
    <row r="2923" spans="1:3" ht="49.5" customHeight="1">
      <c r="A2923" s="19" t="s">
        <v>18674</v>
      </c>
      <c r="B2923" s="18" t="s">
        <v>19995</v>
      </c>
      <c r="C2923" s="38">
        <v>12.15</v>
      </c>
    </row>
    <row r="2924" spans="1:3" ht="49.5" customHeight="1">
      <c r="A2924" s="19" t="s">
        <v>18934</v>
      </c>
      <c r="B2924" s="18" t="s">
        <v>20034</v>
      </c>
      <c r="C2924" s="38">
        <v>1.83</v>
      </c>
    </row>
    <row r="2925" spans="1:3" ht="49.5" customHeight="1">
      <c r="A2925" s="19" t="s">
        <v>12927</v>
      </c>
      <c r="B2925" s="18" t="s">
        <v>20014</v>
      </c>
      <c r="C2925" s="38">
        <v>3.61</v>
      </c>
    </row>
    <row r="2926" spans="1:3" ht="49.5" customHeight="1">
      <c r="A2926" s="19" t="s">
        <v>19002</v>
      </c>
      <c r="B2926" s="18" t="s">
        <v>20066</v>
      </c>
      <c r="C2926" s="38">
        <v>108.12</v>
      </c>
    </row>
    <row r="2927" spans="1:3" ht="49.5" customHeight="1">
      <c r="A2927" s="19" t="s">
        <v>19003</v>
      </c>
      <c r="B2927" s="18" t="s">
        <v>20066</v>
      </c>
      <c r="C2927" s="38">
        <v>108.12</v>
      </c>
    </row>
    <row r="2928" spans="1:3" ht="49.5" customHeight="1">
      <c r="A2928" s="19" t="s">
        <v>4064</v>
      </c>
      <c r="B2928" s="18" t="s">
        <v>20066</v>
      </c>
      <c r="C2928" s="38">
        <v>104.1</v>
      </c>
    </row>
    <row r="2929" spans="1:3" ht="49.5" customHeight="1">
      <c r="A2929" s="19" t="s">
        <v>15848</v>
      </c>
      <c r="B2929" s="18" t="s">
        <v>20124</v>
      </c>
      <c r="C2929" s="38">
        <v>4.78</v>
      </c>
    </row>
    <row r="2930" spans="1:3" ht="49.5" customHeight="1">
      <c r="A2930" s="19" t="s">
        <v>15849</v>
      </c>
      <c r="B2930" s="18" t="s">
        <v>20124</v>
      </c>
      <c r="C2930" s="38">
        <v>4.78</v>
      </c>
    </row>
    <row r="2931" spans="1:3" ht="49.5" customHeight="1">
      <c r="A2931" s="19" t="s">
        <v>20646</v>
      </c>
      <c r="B2931" s="18" t="s">
        <v>20223</v>
      </c>
      <c r="C2931" s="38">
        <v>5.38</v>
      </c>
    </row>
    <row r="2932" spans="1:3" ht="49.5" customHeight="1">
      <c r="A2932" s="19" t="s">
        <v>21349</v>
      </c>
      <c r="B2932" s="18" t="s">
        <v>20071</v>
      </c>
      <c r="C2932" s="38">
        <v>3856.19</v>
      </c>
    </row>
    <row r="2933" spans="1:3" ht="49.5" customHeight="1">
      <c r="A2933" s="19" t="s">
        <v>17684</v>
      </c>
      <c r="B2933" s="18" t="s">
        <v>20020</v>
      </c>
      <c r="C2933" s="38">
        <v>0.21</v>
      </c>
    </row>
    <row r="2934" spans="1:3" ht="49.5" customHeight="1">
      <c r="A2934" s="19" t="s">
        <v>2184</v>
      </c>
      <c r="B2934" s="18" t="s">
        <v>20089</v>
      </c>
      <c r="C2934" s="38">
        <v>7.24</v>
      </c>
    </row>
    <row r="2935" spans="1:3" ht="49.5" customHeight="1">
      <c r="A2935" s="19" t="s">
        <v>1518</v>
      </c>
      <c r="B2935" s="18" t="s">
        <v>20089</v>
      </c>
      <c r="C2935" s="38">
        <v>7.52</v>
      </c>
    </row>
    <row r="2936" spans="1:3" ht="49.5" customHeight="1">
      <c r="A2936" s="19" t="s">
        <v>13341</v>
      </c>
      <c r="B2936" s="18" t="s">
        <v>20062</v>
      </c>
      <c r="C2936" s="38">
        <v>2.68</v>
      </c>
    </row>
    <row r="2937" spans="1:3" ht="49.5" customHeight="1">
      <c r="A2937" s="19" t="s">
        <v>13342</v>
      </c>
      <c r="B2937" s="18" t="s">
        <v>20062</v>
      </c>
      <c r="C2937" s="38">
        <v>2.14</v>
      </c>
    </row>
    <row r="2938" spans="1:3" ht="49.5" customHeight="1">
      <c r="A2938" s="19" t="s">
        <v>12073</v>
      </c>
      <c r="B2938" s="18" t="s">
        <v>20124</v>
      </c>
      <c r="C2938" s="38">
        <v>7.28</v>
      </c>
    </row>
    <row r="2939" spans="1:3" ht="49.5" customHeight="1">
      <c r="A2939" s="19" t="s">
        <v>12074</v>
      </c>
      <c r="B2939" s="18" t="s">
        <v>20124</v>
      </c>
      <c r="C2939" s="38">
        <v>7.23</v>
      </c>
    </row>
    <row r="2940" spans="1:3" ht="49.5" customHeight="1">
      <c r="A2940" s="19" t="s">
        <v>12075</v>
      </c>
      <c r="B2940" s="18" t="s">
        <v>20124</v>
      </c>
      <c r="C2940" s="38">
        <v>4.82</v>
      </c>
    </row>
    <row r="2941" spans="1:3" ht="49.5" customHeight="1">
      <c r="A2941" s="19" t="s">
        <v>12076</v>
      </c>
      <c r="B2941" s="18" t="s">
        <v>20124</v>
      </c>
      <c r="C2941" s="38">
        <v>4.79</v>
      </c>
    </row>
    <row r="2942" spans="1:3" ht="49.5" customHeight="1">
      <c r="A2942" s="19" t="s">
        <v>16837</v>
      </c>
      <c r="B2942" s="18" t="s">
        <v>20124</v>
      </c>
      <c r="C2942" s="38">
        <v>3</v>
      </c>
    </row>
    <row r="2943" spans="1:3" ht="49.5" customHeight="1">
      <c r="A2943" s="19" t="s">
        <v>16838</v>
      </c>
      <c r="B2943" s="18" t="s">
        <v>20124</v>
      </c>
      <c r="C2943" s="38">
        <v>3.3</v>
      </c>
    </row>
    <row r="2944" spans="1:3" ht="49.5" customHeight="1">
      <c r="A2944" s="19" t="s">
        <v>16839</v>
      </c>
      <c r="B2944" s="18" t="s">
        <v>20124</v>
      </c>
      <c r="C2944" s="38">
        <v>3</v>
      </c>
    </row>
    <row r="2945" spans="1:3" ht="49.5" customHeight="1">
      <c r="A2945" s="19" t="s">
        <v>12072</v>
      </c>
      <c r="B2945" s="18" t="s">
        <v>20124</v>
      </c>
      <c r="C2945" s="38">
        <v>5.08</v>
      </c>
    </row>
    <row r="2946" spans="1:3" ht="49.5" customHeight="1">
      <c r="A2946" s="19" t="s">
        <v>21005</v>
      </c>
      <c r="B2946" s="18" t="s">
        <v>20124</v>
      </c>
      <c r="C2946" s="38">
        <v>11.29</v>
      </c>
    </row>
    <row r="2947" spans="1:3" ht="49.5" customHeight="1">
      <c r="A2947" s="19" t="s">
        <v>16830</v>
      </c>
      <c r="B2947" s="18" t="s">
        <v>20124</v>
      </c>
      <c r="C2947" s="38">
        <v>3</v>
      </c>
    </row>
    <row r="2948" spans="1:3" ht="49.5" customHeight="1">
      <c r="A2948" s="19" t="s">
        <v>4035</v>
      </c>
      <c r="B2948" s="18" t="s">
        <v>20066</v>
      </c>
      <c r="C2948" s="38">
        <v>13.46</v>
      </c>
    </row>
    <row r="2949" spans="1:3" ht="49.5" customHeight="1">
      <c r="A2949" s="19" t="s">
        <v>4036</v>
      </c>
      <c r="B2949" s="18" t="s">
        <v>20066</v>
      </c>
      <c r="C2949" s="38">
        <v>13.46</v>
      </c>
    </row>
    <row r="2950" spans="1:3" ht="49.5" customHeight="1">
      <c r="A2950" s="19" t="s">
        <v>3119</v>
      </c>
      <c r="B2950" s="18" t="s">
        <v>20098</v>
      </c>
      <c r="C2950" s="38">
        <v>3.24</v>
      </c>
    </row>
    <row r="2951" spans="1:3" ht="49.5" customHeight="1">
      <c r="A2951" s="19" t="s">
        <v>15618</v>
      </c>
      <c r="B2951" s="18" t="s">
        <v>20013</v>
      </c>
      <c r="C2951" s="38">
        <v>4.2</v>
      </c>
    </row>
    <row r="2952" spans="1:3" ht="49.5" customHeight="1">
      <c r="A2952" s="19" t="s">
        <v>11379</v>
      </c>
      <c r="B2952" s="18" t="s">
        <v>20013</v>
      </c>
      <c r="C2952" s="38">
        <v>4.2</v>
      </c>
    </row>
    <row r="2953" spans="1:3" ht="49.5" customHeight="1">
      <c r="A2953" s="19" t="s">
        <v>17876</v>
      </c>
      <c r="B2953" s="18" t="s">
        <v>20113</v>
      </c>
      <c r="C2953" s="38">
        <v>17.57</v>
      </c>
    </row>
    <row r="2954" spans="1:3" ht="49.5" customHeight="1">
      <c r="A2954" s="19" t="s">
        <v>17875</v>
      </c>
      <c r="B2954" s="18" t="s">
        <v>20113</v>
      </c>
      <c r="C2954" s="38">
        <v>35.14</v>
      </c>
    </row>
    <row r="2955" spans="1:3" ht="49.5" customHeight="1">
      <c r="A2955" s="19" t="s">
        <v>21540</v>
      </c>
      <c r="B2955" s="18" t="s">
        <v>20050</v>
      </c>
      <c r="C2955" s="38">
        <v>13.07</v>
      </c>
    </row>
    <row r="2956" spans="1:3" ht="49.5" customHeight="1">
      <c r="A2956" s="19" t="s">
        <v>11219</v>
      </c>
      <c r="B2956" s="18" t="s">
        <v>20051</v>
      </c>
      <c r="C2956" s="38">
        <v>9.8800000000000008</v>
      </c>
    </row>
    <row r="2957" spans="1:3" ht="49.5" customHeight="1">
      <c r="A2957" s="19" t="s">
        <v>11223</v>
      </c>
      <c r="B2957" s="18" t="s">
        <v>20051</v>
      </c>
      <c r="C2957" s="38">
        <v>8.9499999999999993</v>
      </c>
    </row>
    <row r="2958" spans="1:3" ht="49.5" customHeight="1">
      <c r="A2958" s="19" t="s">
        <v>5536</v>
      </c>
      <c r="B2958" s="18" t="s">
        <v>20113</v>
      </c>
      <c r="C2958" s="38">
        <v>3.98</v>
      </c>
    </row>
    <row r="2959" spans="1:3" ht="49.5" customHeight="1">
      <c r="A2959" s="19" t="s">
        <v>14647</v>
      </c>
      <c r="B2959" s="18" t="s">
        <v>20113</v>
      </c>
      <c r="C2959" s="38">
        <v>1.81</v>
      </c>
    </row>
    <row r="2960" spans="1:3" ht="49.5" customHeight="1">
      <c r="A2960" s="19" t="s">
        <v>16530</v>
      </c>
      <c r="B2960" s="18" t="s">
        <v>20113</v>
      </c>
      <c r="C2960" s="38">
        <v>6.4</v>
      </c>
    </row>
    <row r="2961" spans="1:3" ht="49.5" customHeight="1">
      <c r="A2961" s="19" t="s">
        <v>12353</v>
      </c>
      <c r="B2961" s="18" t="s">
        <v>20022</v>
      </c>
      <c r="C2961" s="38">
        <v>6.33</v>
      </c>
    </row>
    <row r="2962" spans="1:3" ht="49.5" customHeight="1">
      <c r="A2962" s="19" t="s">
        <v>12354</v>
      </c>
      <c r="B2962" s="18" t="s">
        <v>20022</v>
      </c>
      <c r="C2962" s="38">
        <v>8.82</v>
      </c>
    </row>
    <row r="2963" spans="1:3" ht="49.5" customHeight="1">
      <c r="A2963" s="19" t="s">
        <v>12355</v>
      </c>
      <c r="B2963" s="18" t="s">
        <v>20022</v>
      </c>
      <c r="C2963" s="38">
        <v>9.11</v>
      </c>
    </row>
    <row r="2964" spans="1:3" ht="49.5" customHeight="1">
      <c r="A2964" s="19" t="s">
        <v>6891</v>
      </c>
      <c r="B2964" s="18" t="s">
        <v>20086</v>
      </c>
      <c r="C2964" s="38">
        <v>6.33</v>
      </c>
    </row>
    <row r="2965" spans="1:3" ht="49.5" customHeight="1">
      <c r="A2965" s="19" t="s">
        <v>6570</v>
      </c>
      <c r="B2965" s="18" t="s">
        <v>20086</v>
      </c>
      <c r="C2965" s="38">
        <v>29.31</v>
      </c>
    </row>
    <row r="2966" spans="1:3" ht="49.5" customHeight="1">
      <c r="A2966" s="19" t="s">
        <v>12356</v>
      </c>
      <c r="B2966" s="18" t="s">
        <v>20086</v>
      </c>
      <c r="C2966" s="38">
        <v>8.82</v>
      </c>
    </row>
    <row r="2967" spans="1:3" ht="49.5" customHeight="1">
      <c r="A2967" s="19" t="s">
        <v>12357</v>
      </c>
      <c r="B2967" s="18" t="s">
        <v>20086</v>
      </c>
      <c r="C2967" s="38">
        <v>29.31</v>
      </c>
    </row>
    <row r="2968" spans="1:3" ht="49.5" customHeight="1">
      <c r="A2968" s="19" t="s">
        <v>12358</v>
      </c>
      <c r="B2968" s="18" t="s">
        <v>20086</v>
      </c>
      <c r="C2968" s="38">
        <v>9.11</v>
      </c>
    </row>
    <row r="2969" spans="1:3" ht="49.5" customHeight="1">
      <c r="A2969" s="19" t="s">
        <v>12359</v>
      </c>
      <c r="B2969" s="18" t="s">
        <v>20086</v>
      </c>
      <c r="C2969" s="38">
        <v>20.29</v>
      </c>
    </row>
    <row r="2970" spans="1:3" ht="49.5" customHeight="1">
      <c r="A2970" s="19" t="s">
        <v>12218</v>
      </c>
      <c r="B2970" s="18" t="s">
        <v>20070</v>
      </c>
      <c r="C2970" s="38">
        <v>30</v>
      </c>
    </row>
    <row r="2971" spans="1:3" ht="49.5" customHeight="1">
      <c r="A2971" s="19" t="s">
        <v>21541</v>
      </c>
      <c r="B2971" s="18" t="s">
        <v>20127</v>
      </c>
      <c r="C2971" s="38">
        <v>3.43</v>
      </c>
    </row>
    <row r="2972" spans="1:3" ht="49.5" customHeight="1">
      <c r="A2972" s="19" t="s">
        <v>5443</v>
      </c>
      <c r="B2972" s="18" t="s">
        <v>20012</v>
      </c>
      <c r="C2972" s="38">
        <v>5.24</v>
      </c>
    </row>
    <row r="2973" spans="1:3" ht="49.5" customHeight="1">
      <c r="A2973" s="19" t="s">
        <v>5444</v>
      </c>
      <c r="B2973" s="18" t="s">
        <v>20012</v>
      </c>
      <c r="C2973" s="38">
        <v>15.72</v>
      </c>
    </row>
    <row r="2974" spans="1:3" ht="49.5" customHeight="1">
      <c r="A2974" s="19" t="s">
        <v>5441</v>
      </c>
      <c r="B2974" s="18" t="s">
        <v>20012</v>
      </c>
      <c r="C2974" s="38">
        <v>2.62</v>
      </c>
    </row>
    <row r="2975" spans="1:3" ht="49.5" customHeight="1">
      <c r="A2975" s="19" t="s">
        <v>5442</v>
      </c>
      <c r="B2975" s="18" t="s">
        <v>20012</v>
      </c>
      <c r="C2975" s="38">
        <v>12.39</v>
      </c>
    </row>
    <row r="2976" spans="1:3" ht="49.5" customHeight="1">
      <c r="A2976" s="19" t="s">
        <v>13663</v>
      </c>
      <c r="B2976" s="18" t="s">
        <v>20045</v>
      </c>
      <c r="C2976" s="38">
        <v>3.46</v>
      </c>
    </row>
    <row r="2977" spans="1:3" ht="49.5" customHeight="1">
      <c r="A2977" s="19" t="s">
        <v>13664</v>
      </c>
      <c r="B2977" s="18" t="s">
        <v>20045</v>
      </c>
      <c r="C2977" s="38">
        <v>3.35</v>
      </c>
    </row>
    <row r="2978" spans="1:3" ht="49.5" customHeight="1">
      <c r="A2978" s="19" t="s">
        <v>13665</v>
      </c>
      <c r="B2978" s="18" t="s">
        <v>20045</v>
      </c>
      <c r="C2978" s="38">
        <v>3.42</v>
      </c>
    </row>
    <row r="2979" spans="1:3" ht="49.5" customHeight="1">
      <c r="A2979" s="19" t="s">
        <v>13425</v>
      </c>
      <c r="B2979" s="18" t="s">
        <v>20045</v>
      </c>
      <c r="C2979" s="38">
        <v>3.46</v>
      </c>
    </row>
    <row r="2980" spans="1:3" ht="49.5" customHeight="1">
      <c r="A2980" s="19" t="s">
        <v>13426</v>
      </c>
      <c r="B2980" s="18" t="s">
        <v>20045</v>
      </c>
      <c r="C2980" s="38">
        <v>2.86</v>
      </c>
    </row>
    <row r="2981" spans="1:3" ht="49.5" customHeight="1">
      <c r="A2981" s="19" t="s">
        <v>20704</v>
      </c>
      <c r="B2981" s="18" t="s">
        <v>20045</v>
      </c>
      <c r="C2981" s="38">
        <v>3.46</v>
      </c>
    </row>
    <row r="2982" spans="1:3" ht="49.5" customHeight="1">
      <c r="A2982" s="19" t="s">
        <v>20983</v>
      </c>
      <c r="B2982" s="18" t="s">
        <v>20045</v>
      </c>
      <c r="C2982" s="38">
        <v>3.87</v>
      </c>
    </row>
    <row r="2983" spans="1:3" ht="49.5" customHeight="1">
      <c r="A2983" s="19" t="s">
        <v>20780</v>
      </c>
      <c r="B2983" s="18" t="s">
        <v>20045</v>
      </c>
      <c r="C2983" s="38">
        <v>3.46</v>
      </c>
    </row>
    <row r="2984" spans="1:3" ht="49.5" customHeight="1">
      <c r="A2984" s="19" t="s">
        <v>13666</v>
      </c>
      <c r="B2984" s="18" t="s">
        <v>20045</v>
      </c>
      <c r="C2984" s="38">
        <v>2.91</v>
      </c>
    </row>
    <row r="2985" spans="1:3" ht="49.5" customHeight="1">
      <c r="A2985" s="19" t="s">
        <v>20744</v>
      </c>
      <c r="B2985" s="18" t="s">
        <v>20045</v>
      </c>
      <c r="C2985" s="38">
        <v>10.53</v>
      </c>
    </row>
    <row r="2986" spans="1:3" ht="49.5" customHeight="1">
      <c r="A2986" s="19" t="s">
        <v>21051</v>
      </c>
      <c r="B2986" s="18" t="s">
        <v>20045</v>
      </c>
      <c r="C2986" s="38">
        <v>15.79</v>
      </c>
    </row>
    <row r="2987" spans="1:3" ht="49.5" customHeight="1">
      <c r="A2987" s="19" t="s">
        <v>1025</v>
      </c>
      <c r="B2987" s="18" t="s">
        <v>20067</v>
      </c>
      <c r="C2987" s="38">
        <v>9.68</v>
      </c>
    </row>
    <row r="2988" spans="1:3" s="196" customFormat="1" ht="49.5" customHeight="1">
      <c r="A2988" s="19" t="s">
        <v>21542</v>
      </c>
      <c r="B2988" s="18" t="s">
        <v>20067</v>
      </c>
      <c r="C2988" s="38">
        <v>13.06</v>
      </c>
    </row>
    <row r="2989" spans="1:3" ht="49.5" customHeight="1">
      <c r="A2989" s="19" t="s">
        <v>1028</v>
      </c>
      <c r="B2989" s="18" t="s">
        <v>20067</v>
      </c>
      <c r="C2989" s="38">
        <v>13.78</v>
      </c>
    </row>
    <row r="2990" spans="1:3" s="196" customFormat="1" ht="49.5" customHeight="1">
      <c r="A2990" s="19" t="s">
        <v>1029</v>
      </c>
      <c r="B2990" s="18" t="s">
        <v>20067</v>
      </c>
      <c r="C2990" s="38">
        <v>19.690000000000001</v>
      </c>
    </row>
    <row r="2991" spans="1:3" ht="49.5" customHeight="1">
      <c r="A2991" s="19" t="s">
        <v>7325</v>
      </c>
      <c r="B2991" s="18" t="s">
        <v>20067</v>
      </c>
      <c r="C2991" s="38">
        <v>6.53</v>
      </c>
    </row>
    <row r="2992" spans="1:3" ht="49.5" customHeight="1">
      <c r="A2992" s="19" t="s">
        <v>15882</v>
      </c>
      <c r="B2992" s="18" t="s">
        <v>20013</v>
      </c>
      <c r="C2992" s="38">
        <v>65.05</v>
      </c>
    </row>
    <row r="2993" spans="1:3" ht="49.5" customHeight="1">
      <c r="A2993" s="19" t="s">
        <v>15882</v>
      </c>
      <c r="B2993" s="18" t="s">
        <v>20047</v>
      </c>
      <c r="C2993" s="38">
        <v>65.05</v>
      </c>
    </row>
    <row r="2994" spans="1:3" ht="49.5" customHeight="1">
      <c r="A2994" s="19" t="s">
        <v>15883</v>
      </c>
      <c r="B2994" s="18" t="s">
        <v>20013</v>
      </c>
      <c r="C2994" s="38">
        <v>91.34</v>
      </c>
    </row>
    <row r="2995" spans="1:3" ht="49.5" customHeight="1">
      <c r="A2995" s="19" t="s">
        <v>14986</v>
      </c>
      <c r="B2995" s="18" t="s">
        <v>20163</v>
      </c>
      <c r="C2995" s="38">
        <v>1.78</v>
      </c>
    </row>
    <row r="2996" spans="1:3" ht="49.5" customHeight="1">
      <c r="A2996" s="19" t="s">
        <v>14987</v>
      </c>
      <c r="B2996" s="18" t="s">
        <v>20163</v>
      </c>
      <c r="C2996" s="38">
        <v>1.78</v>
      </c>
    </row>
    <row r="2997" spans="1:3" ht="49.5" customHeight="1">
      <c r="A2997" s="19" t="s">
        <v>14988</v>
      </c>
      <c r="B2997" s="18" t="s">
        <v>20163</v>
      </c>
      <c r="C2997" s="38">
        <v>1.81</v>
      </c>
    </row>
    <row r="2998" spans="1:3" ht="49.5" customHeight="1">
      <c r="A2998" s="19" t="s">
        <v>11756</v>
      </c>
      <c r="B2998" s="18" t="s">
        <v>19984</v>
      </c>
      <c r="C2998" s="38">
        <v>10.41</v>
      </c>
    </row>
    <row r="2999" spans="1:3" ht="49.5" customHeight="1">
      <c r="A2999" s="19" t="s">
        <v>575</v>
      </c>
      <c r="B2999" s="18" t="s">
        <v>20219</v>
      </c>
      <c r="C2999" s="38">
        <v>335</v>
      </c>
    </row>
    <row r="3000" spans="1:3" ht="49.5" customHeight="1">
      <c r="A3000" s="19" t="s">
        <v>573</v>
      </c>
      <c r="B3000" s="18" t="s">
        <v>20219</v>
      </c>
      <c r="C3000" s="38">
        <v>670</v>
      </c>
    </row>
    <row r="3001" spans="1:3" ht="49.5" customHeight="1">
      <c r="A3001" s="19" t="s">
        <v>576</v>
      </c>
      <c r="B3001" s="18" t="s">
        <v>20219</v>
      </c>
      <c r="C3001" s="38">
        <v>167.5</v>
      </c>
    </row>
    <row r="3002" spans="1:3" ht="49.5" customHeight="1">
      <c r="A3002" s="19" t="s">
        <v>6860</v>
      </c>
      <c r="B3002" s="18" t="s">
        <v>20050</v>
      </c>
      <c r="C3002" s="38">
        <v>20.440000000000001</v>
      </c>
    </row>
    <row r="3003" spans="1:3" ht="49.5" customHeight="1">
      <c r="A3003" s="19" t="s">
        <v>6862</v>
      </c>
      <c r="B3003" s="18" t="s">
        <v>20050</v>
      </c>
      <c r="C3003" s="18">
        <v>20.440000000000001</v>
      </c>
    </row>
    <row r="3004" spans="1:3" ht="49.5" customHeight="1">
      <c r="A3004" s="19" t="s">
        <v>15758</v>
      </c>
      <c r="B3004" s="18" t="s">
        <v>20050</v>
      </c>
      <c r="C3004" s="37">
        <v>42.16</v>
      </c>
    </row>
    <row r="3005" spans="1:3" ht="49.5" customHeight="1">
      <c r="A3005" s="19" t="s">
        <v>15759</v>
      </c>
      <c r="B3005" s="18" t="s">
        <v>20050</v>
      </c>
      <c r="C3005" s="38">
        <v>18.05</v>
      </c>
    </row>
    <row r="3006" spans="1:3" ht="49.5" customHeight="1">
      <c r="A3006" s="19" t="s">
        <v>15661</v>
      </c>
      <c r="B3006" s="18" t="s">
        <v>20015</v>
      </c>
      <c r="C3006" s="38">
        <v>13.38</v>
      </c>
    </row>
    <row r="3007" spans="1:3" ht="49.5" customHeight="1">
      <c r="A3007" s="19" t="s">
        <v>6316</v>
      </c>
      <c r="B3007" s="18" t="s">
        <v>20140</v>
      </c>
      <c r="C3007" s="37">
        <v>421.95</v>
      </c>
    </row>
    <row r="3008" spans="1:3" ht="49.5" customHeight="1">
      <c r="A3008" s="19" t="s">
        <v>6318</v>
      </c>
      <c r="B3008" s="18" t="s">
        <v>20140</v>
      </c>
      <c r="C3008" s="37">
        <v>843.91</v>
      </c>
    </row>
    <row r="3009" spans="1:3" ht="49.5" customHeight="1">
      <c r="A3009" s="19" t="s">
        <v>21543</v>
      </c>
      <c r="B3009" s="18" t="s">
        <v>20029</v>
      </c>
      <c r="C3009" s="38">
        <v>2.06</v>
      </c>
    </row>
    <row r="3010" spans="1:3" ht="49.5" customHeight="1">
      <c r="A3010" s="19" t="s">
        <v>16153</v>
      </c>
      <c r="B3010" s="18" t="s">
        <v>19981</v>
      </c>
      <c r="C3010" s="38">
        <v>2.52</v>
      </c>
    </row>
    <row r="3011" spans="1:3" ht="49.5" customHeight="1">
      <c r="A3011" s="19" t="s">
        <v>13769</v>
      </c>
      <c r="B3011" s="18" t="s">
        <v>19995</v>
      </c>
      <c r="C3011" s="38">
        <v>2.2599999999999998</v>
      </c>
    </row>
    <row r="3012" spans="1:3" ht="49.5" customHeight="1">
      <c r="A3012" s="19" t="s">
        <v>12847</v>
      </c>
      <c r="B3012" s="18" t="s">
        <v>20011</v>
      </c>
      <c r="C3012" s="38">
        <v>2.06</v>
      </c>
    </row>
    <row r="3013" spans="1:3" ht="49.5" customHeight="1">
      <c r="A3013" s="19" t="s">
        <v>11238</v>
      </c>
      <c r="B3013" s="18" t="s">
        <v>20128</v>
      </c>
      <c r="C3013" s="38">
        <v>9.02</v>
      </c>
    </row>
    <row r="3014" spans="1:3" ht="49.5" customHeight="1">
      <c r="A3014" s="19" t="s">
        <v>14951</v>
      </c>
      <c r="B3014" s="18" t="s">
        <v>20140</v>
      </c>
      <c r="C3014" s="38">
        <v>3.38</v>
      </c>
    </row>
    <row r="3015" spans="1:3" ht="49.5" customHeight="1">
      <c r="A3015" s="19" t="s">
        <v>1972</v>
      </c>
      <c r="B3015" s="18" t="s">
        <v>20140</v>
      </c>
      <c r="C3015" s="38">
        <v>3.46</v>
      </c>
    </row>
    <row r="3016" spans="1:3" ht="49.5" customHeight="1">
      <c r="A3016" s="19" t="s">
        <v>1074</v>
      </c>
      <c r="B3016" s="18" t="s">
        <v>20106</v>
      </c>
      <c r="C3016" s="38">
        <v>6</v>
      </c>
    </row>
    <row r="3017" spans="1:3" ht="49.5" customHeight="1">
      <c r="A3017" s="19" t="s">
        <v>11101</v>
      </c>
      <c r="B3017" s="18" t="s">
        <v>20032</v>
      </c>
      <c r="C3017" s="38">
        <v>1.72</v>
      </c>
    </row>
    <row r="3018" spans="1:3" ht="49.5" customHeight="1">
      <c r="A3018" s="19" t="s">
        <v>11101</v>
      </c>
      <c r="B3018" s="18" t="s">
        <v>20032</v>
      </c>
      <c r="C3018" s="38">
        <v>1.72</v>
      </c>
    </row>
    <row r="3019" spans="1:3" ht="49.5" customHeight="1">
      <c r="A3019" s="19" t="s">
        <v>8633</v>
      </c>
      <c r="B3019" s="18" t="s">
        <v>20081</v>
      </c>
      <c r="C3019" s="38">
        <v>8.5500000000000007</v>
      </c>
    </row>
    <row r="3020" spans="1:3" ht="49.5" customHeight="1">
      <c r="A3020" s="19" t="s">
        <v>8635</v>
      </c>
      <c r="B3020" s="18" t="s">
        <v>20081</v>
      </c>
      <c r="C3020" s="38">
        <v>17.12</v>
      </c>
    </row>
    <row r="3021" spans="1:3" ht="49.5" customHeight="1">
      <c r="A3021" s="19" t="s">
        <v>9508</v>
      </c>
      <c r="B3021" s="18" t="s">
        <v>20071</v>
      </c>
      <c r="C3021" s="38">
        <v>66.180000000000007</v>
      </c>
    </row>
    <row r="3022" spans="1:3" ht="49.5" customHeight="1">
      <c r="A3022" s="19" t="s">
        <v>12516</v>
      </c>
      <c r="B3022" s="18" t="s">
        <v>19995</v>
      </c>
      <c r="C3022" s="38">
        <v>135.93</v>
      </c>
    </row>
    <row r="3023" spans="1:3" ht="49.5" customHeight="1">
      <c r="A3023" s="19" t="s">
        <v>12517</v>
      </c>
      <c r="B3023" s="18" t="s">
        <v>19995</v>
      </c>
      <c r="C3023" s="38">
        <v>259.49</v>
      </c>
    </row>
    <row r="3024" spans="1:3" ht="49.5" customHeight="1">
      <c r="A3024" s="19" t="s">
        <v>17208</v>
      </c>
      <c r="B3024" s="18" t="s">
        <v>19995</v>
      </c>
      <c r="C3024" s="38">
        <v>384.01</v>
      </c>
    </row>
    <row r="3025" spans="1:3" ht="49.5" customHeight="1">
      <c r="A3025" s="19" t="s">
        <v>19803</v>
      </c>
      <c r="B3025" s="18" t="s">
        <v>20012</v>
      </c>
      <c r="C3025" s="38">
        <v>9.52</v>
      </c>
    </row>
    <row r="3026" spans="1:3" ht="49.5" customHeight="1">
      <c r="A3026" s="19" t="s">
        <v>22431</v>
      </c>
      <c r="B3026" s="18" t="s">
        <v>20103</v>
      </c>
      <c r="C3026" s="38">
        <v>15.38</v>
      </c>
    </row>
    <row r="3027" spans="1:3" ht="49.5" customHeight="1">
      <c r="A3027" s="19" t="s">
        <v>22430</v>
      </c>
      <c r="B3027" s="18" t="s">
        <v>20103</v>
      </c>
      <c r="C3027" s="38">
        <v>21</v>
      </c>
    </row>
    <row r="3028" spans="1:3" ht="49.5" customHeight="1">
      <c r="A3028" s="19" t="s">
        <v>22432</v>
      </c>
      <c r="B3028" s="18" t="s">
        <v>20103</v>
      </c>
      <c r="C3028" s="38">
        <v>25.77</v>
      </c>
    </row>
    <row r="3029" spans="1:3" ht="49.5" customHeight="1">
      <c r="A3029" s="19" t="s">
        <v>9289</v>
      </c>
      <c r="B3029" s="18" t="s">
        <v>20103</v>
      </c>
      <c r="C3029" s="38">
        <v>15.38</v>
      </c>
    </row>
    <row r="3030" spans="1:3" ht="49.5" customHeight="1">
      <c r="A3030" s="19" t="s">
        <v>9294</v>
      </c>
      <c r="B3030" s="18" t="s">
        <v>20103</v>
      </c>
      <c r="C3030" s="38">
        <v>21</v>
      </c>
    </row>
    <row r="3031" spans="1:3" ht="49.5" customHeight="1">
      <c r="A3031" s="19" t="s">
        <v>3262</v>
      </c>
      <c r="B3031" s="18" t="s">
        <v>20103</v>
      </c>
      <c r="C3031" s="38">
        <v>25.77</v>
      </c>
    </row>
    <row r="3032" spans="1:3" ht="49.5" customHeight="1">
      <c r="A3032" s="19" t="s">
        <v>12289</v>
      </c>
      <c r="B3032" s="18" t="s">
        <v>20081</v>
      </c>
      <c r="C3032" s="38">
        <v>1221.83</v>
      </c>
    </row>
    <row r="3033" spans="1:3" ht="49.5" customHeight="1">
      <c r="A3033" s="19" t="s">
        <v>21544</v>
      </c>
      <c r="B3033" s="18" t="s">
        <v>20092</v>
      </c>
      <c r="C3033" s="38">
        <v>9.68</v>
      </c>
    </row>
    <row r="3034" spans="1:3" ht="49.5" customHeight="1">
      <c r="A3034" s="19" t="s">
        <v>4838</v>
      </c>
      <c r="B3034" s="18" t="s">
        <v>20092</v>
      </c>
      <c r="C3034" s="18">
        <v>18.399999999999999</v>
      </c>
    </row>
    <row r="3035" spans="1:3" ht="49.5" customHeight="1">
      <c r="A3035" s="19" t="s">
        <v>14822</v>
      </c>
      <c r="B3035" s="18" t="s">
        <v>20072</v>
      </c>
      <c r="C3035" s="38">
        <v>4.8099999999999996</v>
      </c>
    </row>
    <row r="3036" spans="1:3" ht="49.5" customHeight="1">
      <c r="A3036" s="19" t="s">
        <v>12541</v>
      </c>
      <c r="B3036" s="18" t="s">
        <v>19962</v>
      </c>
      <c r="C3036" s="18">
        <v>18.399999999999999</v>
      </c>
    </row>
    <row r="3037" spans="1:3" ht="49.5" customHeight="1">
      <c r="A3037" s="19" t="s">
        <v>12542</v>
      </c>
      <c r="B3037" s="18" t="s">
        <v>19962</v>
      </c>
      <c r="C3037" s="38">
        <v>14.38</v>
      </c>
    </row>
    <row r="3038" spans="1:3" ht="49.5" customHeight="1">
      <c r="A3038" s="19" t="s">
        <v>12543</v>
      </c>
      <c r="B3038" s="18" t="s">
        <v>19962</v>
      </c>
      <c r="C3038" s="38">
        <v>35.950000000000003</v>
      </c>
    </row>
    <row r="3039" spans="1:3" ht="49.5" customHeight="1">
      <c r="A3039" s="19" t="s">
        <v>15357</v>
      </c>
      <c r="B3039" s="18" t="s">
        <v>20206</v>
      </c>
      <c r="C3039" s="38">
        <v>0.77</v>
      </c>
    </row>
    <row r="3040" spans="1:3" ht="49.5" customHeight="1">
      <c r="A3040" s="19" t="s">
        <v>15358</v>
      </c>
      <c r="B3040" s="18" t="s">
        <v>20206</v>
      </c>
      <c r="C3040" s="38">
        <v>1.75</v>
      </c>
    </row>
    <row r="3041" spans="1:3" ht="49.5" customHeight="1">
      <c r="A3041" s="19" t="s">
        <v>18785</v>
      </c>
      <c r="B3041" s="18" t="s">
        <v>20158</v>
      </c>
      <c r="C3041" s="38">
        <v>3.43</v>
      </c>
    </row>
    <row r="3042" spans="1:3" ht="49.5" customHeight="1">
      <c r="A3042" s="19" t="s">
        <v>18825</v>
      </c>
      <c r="B3042" s="18" t="s">
        <v>20158</v>
      </c>
      <c r="C3042" s="38">
        <v>10.29</v>
      </c>
    </row>
    <row r="3043" spans="1:3" ht="49.5" customHeight="1">
      <c r="A3043" s="19" t="s">
        <v>8128</v>
      </c>
      <c r="B3043" s="18" t="s">
        <v>20059</v>
      </c>
      <c r="C3043" s="38">
        <v>973.71</v>
      </c>
    </row>
    <row r="3044" spans="1:3" ht="49.5" customHeight="1">
      <c r="A3044" s="19" t="s">
        <v>788</v>
      </c>
      <c r="B3044" s="18" t="s">
        <v>20029</v>
      </c>
      <c r="C3044" s="38">
        <v>1.9</v>
      </c>
    </row>
    <row r="3045" spans="1:3" ht="49.5" customHeight="1">
      <c r="A3045" s="19" t="s">
        <v>15960</v>
      </c>
      <c r="B3045" s="18" t="s">
        <v>20124</v>
      </c>
      <c r="C3045" s="38">
        <v>11.63</v>
      </c>
    </row>
    <row r="3046" spans="1:3" ht="49.5" customHeight="1">
      <c r="A3046" s="19" t="s">
        <v>11914</v>
      </c>
      <c r="B3046" s="18" t="s">
        <v>20011</v>
      </c>
      <c r="C3046" s="38">
        <v>1.51</v>
      </c>
    </row>
    <row r="3047" spans="1:3" ht="49.5" customHeight="1">
      <c r="A3047" s="19" t="s">
        <v>21545</v>
      </c>
      <c r="B3047" s="18" t="s">
        <v>20177</v>
      </c>
      <c r="C3047" s="38">
        <v>2.2000000000000002</v>
      </c>
    </row>
    <row r="3048" spans="1:3" ht="49.5" customHeight="1">
      <c r="A3048" s="19" t="s">
        <v>9186</v>
      </c>
      <c r="B3048" s="18" t="s">
        <v>20121</v>
      </c>
      <c r="C3048" s="38">
        <v>1.66</v>
      </c>
    </row>
    <row r="3049" spans="1:3" ht="49.5" customHeight="1">
      <c r="A3049" s="19" t="s">
        <v>15869</v>
      </c>
      <c r="B3049" s="18" t="s">
        <v>20020</v>
      </c>
      <c r="C3049" s="38">
        <v>24.38</v>
      </c>
    </row>
    <row r="3050" spans="1:3" ht="49.5" customHeight="1">
      <c r="A3050" s="19" t="s">
        <v>15870</v>
      </c>
      <c r="B3050" s="18" t="s">
        <v>20020</v>
      </c>
      <c r="C3050" s="38">
        <v>48.75</v>
      </c>
    </row>
    <row r="3051" spans="1:3" ht="49.5" customHeight="1">
      <c r="A3051" s="19" t="s">
        <v>17349</v>
      </c>
      <c r="B3051" s="18" t="s">
        <v>20202</v>
      </c>
      <c r="C3051" s="38">
        <v>61.8</v>
      </c>
    </row>
    <row r="3052" spans="1:3" ht="49.5" customHeight="1">
      <c r="A3052" s="19" t="s">
        <v>11673</v>
      </c>
      <c r="B3052" s="18" t="s">
        <v>19994</v>
      </c>
      <c r="C3052" s="38">
        <v>4.9000000000000004</v>
      </c>
    </row>
    <row r="3053" spans="1:3" ht="49.5" customHeight="1">
      <c r="A3053" s="19" t="s">
        <v>19929</v>
      </c>
      <c r="B3053" s="18" t="s">
        <v>19994</v>
      </c>
      <c r="C3053" s="38">
        <v>5.78</v>
      </c>
    </row>
    <row r="3054" spans="1:3" ht="49.5" customHeight="1">
      <c r="A3054" s="19" t="s">
        <v>14813</v>
      </c>
      <c r="B3054" s="18" t="s">
        <v>20057</v>
      </c>
      <c r="C3054" s="38">
        <v>1.63</v>
      </c>
    </row>
    <row r="3055" spans="1:3" ht="49.5" customHeight="1">
      <c r="A3055" s="19" t="s">
        <v>21546</v>
      </c>
      <c r="B3055" s="18" t="s">
        <v>19994</v>
      </c>
      <c r="C3055" s="38">
        <v>1.63</v>
      </c>
    </row>
    <row r="3056" spans="1:3" ht="49.5" customHeight="1">
      <c r="A3056" s="19" t="s">
        <v>20367</v>
      </c>
      <c r="B3056" s="18" t="s">
        <v>19994</v>
      </c>
      <c r="C3056" s="38">
        <v>8.27</v>
      </c>
    </row>
    <row r="3057" spans="1:3" ht="49.5" customHeight="1">
      <c r="A3057" s="19" t="s">
        <v>17856</v>
      </c>
      <c r="B3057" s="18" t="s">
        <v>19952</v>
      </c>
      <c r="C3057" s="38">
        <v>4.76</v>
      </c>
    </row>
    <row r="3058" spans="1:3" ht="49.5" customHeight="1">
      <c r="A3058" s="19" t="s">
        <v>21377</v>
      </c>
      <c r="B3058" s="18" t="s">
        <v>20020</v>
      </c>
      <c r="C3058" s="38">
        <v>52.26</v>
      </c>
    </row>
    <row r="3059" spans="1:3" ht="49.5" customHeight="1">
      <c r="A3059" s="19" t="s">
        <v>8029</v>
      </c>
      <c r="B3059" s="18" t="s">
        <v>20020</v>
      </c>
      <c r="C3059" s="38">
        <v>91.76</v>
      </c>
    </row>
    <row r="3060" spans="1:3" ht="49.5" customHeight="1">
      <c r="A3060" s="19" t="s">
        <v>21385</v>
      </c>
      <c r="B3060" s="18" t="s">
        <v>20020</v>
      </c>
      <c r="C3060" s="38">
        <v>31.51</v>
      </c>
    </row>
    <row r="3061" spans="1:3" ht="49.5" customHeight="1">
      <c r="A3061" s="19" t="s">
        <v>4413</v>
      </c>
      <c r="B3061" s="18" t="s">
        <v>19983</v>
      </c>
      <c r="C3061" s="38">
        <v>16.5</v>
      </c>
    </row>
    <row r="3062" spans="1:3" ht="49.5" customHeight="1">
      <c r="A3062" s="19" t="s">
        <v>4411</v>
      </c>
      <c r="B3062" s="18" t="s">
        <v>19983</v>
      </c>
      <c r="C3062" s="38">
        <v>30</v>
      </c>
    </row>
    <row r="3063" spans="1:3" ht="49.5" customHeight="1">
      <c r="A3063" s="19" t="s">
        <v>4412</v>
      </c>
      <c r="B3063" s="18" t="s">
        <v>19983</v>
      </c>
      <c r="C3063" s="38">
        <v>21.45</v>
      </c>
    </row>
    <row r="3064" spans="1:3" ht="49.5" customHeight="1">
      <c r="A3064" s="19" t="s">
        <v>4414</v>
      </c>
      <c r="B3064" s="18" t="s">
        <v>19983</v>
      </c>
      <c r="C3064" s="38">
        <v>39</v>
      </c>
    </row>
    <row r="3065" spans="1:3" ht="49.5" customHeight="1">
      <c r="A3065" s="19" t="s">
        <v>8040</v>
      </c>
      <c r="B3065" s="18" t="s">
        <v>20068</v>
      </c>
      <c r="C3065" s="38">
        <v>129.78</v>
      </c>
    </row>
    <row r="3066" spans="1:3" ht="49.5" customHeight="1">
      <c r="A3066" s="19" t="s">
        <v>8043</v>
      </c>
      <c r="B3066" s="18" t="s">
        <v>20068</v>
      </c>
      <c r="C3066" s="38">
        <v>24.35</v>
      </c>
    </row>
    <row r="3067" spans="1:3" ht="49.5" customHeight="1">
      <c r="A3067" s="19" t="s">
        <v>8044</v>
      </c>
      <c r="B3067" s="18" t="s">
        <v>20068</v>
      </c>
      <c r="C3067" s="38">
        <v>43.26</v>
      </c>
    </row>
    <row r="3068" spans="1:3" ht="49.5" customHeight="1">
      <c r="A3068" s="19" t="s">
        <v>8045</v>
      </c>
      <c r="B3068" s="18" t="s">
        <v>20068</v>
      </c>
      <c r="C3068" s="38">
        <v>178.92</v>
      </c>
    </row>
    <row r="3069" spans="1:3" ht="49.5" customHeight="1">
      <c r="A3069" s="19" t="s">
        <v>8046</v>
      </c>
      <c r="B3069" s="18" t="s">
        <v>20068</v>
      </c>
      <c r="C3069" s="38">
        <v>33.6</v>
      </c>
    </row>
    <row r="3070" spans="1:3" ht="49.5" customHeight="1">
      <c r="A3070" s="19" t="s">
        <v>8048</v>
      </c>
      <c r="B3070" s="18" t="s">
        <v>20068</v>
      </c>
      <c r="C3070" s="38">
        <v>59.64</v>
      </c>
    </row>
    <row r="3071" spans="1:3" ht="49.5" customHeight="1">
      <c r="A3071" s="19" t="s">
        <v>8050</v>
      </c>
      <c r="B3071" s="18" t="s">
        <v>19984</v>
      </c>
      <c r="C3071" s="38">
        <v>24.35</v>
      </c>
    </row>
    <row r="3072" spans="1:3" ht="49.5" customHeight="1">
      <c r="A3072" s="19" t="s">
        <v>8054</v>
      </c>
      <c r="B3072" s="18" t="s">
        <v>19984</v>
      </c>
      <c r="C3072" s="38">
        <v>43.26</v>
      </c>
    </row>
    <row r="3073" spans="1:3" ht="49.5" customHeight="1">
      <c r="A3073" s="19" t="s">
        <v>21547</v>
      </c>
      <c r="B3073" s="18" t="s">
        <v>19984</v>
      </c>
      <c r="C3073" s="38">
        <v>33.6</v>
      </c>
    </row>
    <row r="3074" spans="1:3" ht="49.5" customHeight="1">
      <c r="A3074" s="19" t="s">
        <v>21548</v>
      </c>
      <c r="B3074" s="18" t="s">
        <v>19984</v>
      </c>
      <c r="C3074" s="38">
        <v>59.64</v>
      </c>
    </row>
    <row r="3075" spans="1:3" ht="49.5" customHeight="1">
      <c r="A3075" s="19" t="s">
        <v>5872</v>
      </c>
      <c r="B3075" s="18" t="s">
        <v>19970</v>
      </c>
      <c r="C3075" s="38">
        <v>290.3</v>
      </c>
    </row>
    <row r="3076" spans="1:3" ht="49.5" customHeight="1">
      <c r="A3076" s="19" t="s">
        <v>5869</v>
      </c>
      <c r="B3076" s="18" t="s">
        <v>19970</v>
      </c>
      <c r="C3076" s="38">
        <v>49.97</v>
      </c>
    </row>
    <row r="3077" spans="1:3" ht="49.5" customHeight="1">
      <c r="A3077" s="19" t="s">
        <v>5871</v>
      </c>
      <c r="B3077" s="18" t="s">
        <v>19970</v>
      </c>
      <c r="C3077" s="38">
        <v>96.76</v>
      </c>
    </row>
    <row r="3078" spans="1:3" ht="49.5" customHeight="1">
      <c r="A3078" s="19" t="s">
        <v>22457</v>
      </c>
      <c r="B3078" s="18" t="s">
        <v>19970</v>
      </c>
      <c r="C3078" s="38">
        <v>290.3</v>
      </c>
    </row>
    <row r="3079" spans="1:3" ht="49.5" customHeight="1">
      <c r="A3079" s="19" t="s">
        <v>22455</v>
      </c>
      <c r="B3079" s="18" t="s">
        <v>19970</v>
      </c>
      <c r="C3079" s="38">
        <v>49.97</v>
      </c>
    </row>
    <row r="3080" spans="1:3" ht="49.5" customHeight="1">
      <c r="A3080" s="19" t="s">
        <v>22456</v>
      </c>
      <c r="B3080" s="18" t="s">
        <v>19970</v>
      </c>
      <c r="C3080" s="38">
        <v>96.76</v>
      </c>
    </row>
    <row r="3081" spans="1:3" ht="49.5" customHeight="1">
      <c r="A3081" s="19" t="s">
        <v>17737</v>
      </c>
      <c r="B3081" s="18" t="s">
        <v>20015</v>
      </c>
      <c r="C3081" s="38">
        <v>65.05</v>
      </c>
    </row>
    <row r="3082" spans="1:3" ht="49.5" customHeight="1">
      <c r="A3082" s="19" t="s">
        <v>17738</v>
      </c>
      <c r="B3082" s="18" t="s">
        <v>20015</v>
      </c>
      <c r="C3082" s="38">
        <v>91.34</v>
      </c>
    </row>
    <row r="3083" spans="1:3" ht="49.5" customHeight="1">
      <c r="A3083" s="19" t="s">
        <v>15391</v>
      </c>
      <c r="B3083" s="18" t="s">
        <v>19995</v>
      </c>
      <c r="C3083" s="38">
        <v>65.05</v>
      </c>
    </row>
    <row r="3084" spans="1:3" ht="49.5" customHeight="1">
      <c r="A3084" s="19" t="s">
        <v>15393</v>
      </c>
      <c r="B3084" s="18" t="s">
        <v>19995</v>
      </c>
      <c r="C3084" s="38">
        <v>91.34</v>
      </c>
    </row>
    <row r="3085" spans="1:3" ht="49.5" customHeight="1">
      <c r="A3085" s="19" t="s">
        <v>16115</v>
      </c>
      <c r="B3085" s="18" t="s">
        <v>20020</v>
      </c>
      <c r="C3085" s="38">
        <v>423.58</v>
      </c>
    </row>
    <row r="3086" spans="1:3" ht="49.5" customHeight="1">
      <c r="A3086" s="19" t="s">
        <v>16116</v>
      </c>
      <c r="B3086" s="18" t="s">
        <v>20020</v>
      </c>
      <c r="C3086" s="38">
        <v>84.71</v>
      </c>
    </row>
    <row r="3087" spans="1:3" ht="49.5" customHeight="1">
      <c r="A3087" s="19" t="s">
        <v>5362</v>
      </c>
      <c r="B3087" s="18" t="s">
        <v>20012</v>
      </c>
      <c r="C3087" s="38">
        <v>2.56</v>
      </c>
    </row>
    <row r="3088" spans="1:3" ht="49.5" customHeight="1">
      <c r="A3088" s="19" t="s">
        <v>15232</v>
      </c>
      <c r="B3088" s="18" t="s">
        <v>20094</v>
      </c>
      <c r="C3088" s="38">
        <v>3.43</v>
      </c>
    </row>
    <row r="3089" spans="1:3" ht="49.5" customHeight="1">
      <c r="A3089" s="19" t="s">
        <v>8078</v>
      </c>
      <c r="B3089" s="18" t="s">
        <v>20059</v>
      </c>
      <c r="C3089" s="38">
        <v>392.06</v>
      </c>
    </row>
    <row r="3090" spans="1:3" ht="49.5" customHeight="1">
      <c r="A3090" s="19" t="s">
        <v>8080</v>
      </c>
      <c r="B3090" s="18" t="s">
        <v>20059</v>
      </c>
      <c r="C3090" s="38">
        <v>1568.24</v>
      </c>
    </row>
    <row r="3091" spans="1:3" ht="49.5" customHeight="1">
      <c r="A3091" s="19" t="s">
        <v>17882</v>
      </c>
      <c r="B3091" s="18" t="s">
        <v>19984</v>
      </c>
      <c r="C3091" s="38">
        <v>26.21</v>
      </c>
    </row>
    <row r="3092" spans="1:3" ht="49.5" customHeight="1">
      <c r="A3092" s="19" t="s">
        <v>18204</v>
      </c>
      <c r="B3092" s="18" t="s">
        <v>19985</v>
      </c>
      <c r="C3092" s="38">
        <v>1536.36</v>
      </c>
    </row>
    <row r="3093" spans="1:3" ht="49.5" customHeight="1">
      <c r="A3093" s="19" t="s">
        <v>17655</v>
      </c>
      <c r="B3093" s="18" t="s">
        <v>20020</v>
      </c>
      <c r="C3093" s="38">
        <v>13.38</v>
      </c>
    </row>
    <row r="3094" spans="1:3" ht="49.5" customHeight="1">
      <c r="A3094" s="19" t="s">
        <v>3908</v>
      </c>
      <c r="B3094" s="18" t="s">
        <v>20066</v>
      </c>
      <c r="C3094" s="38">
        <v>3.44</v>
      </c>
    </row>
    <row r="3095" spans="1:3" ht="49.5" customHeight="1">
      <c r="A3095" s="19" t="s">
        <v>3207</v>
      </c>
      <c r="B3095" s="18" t="s">
        <v>20068</v>
      </c>
      <c r="C3095" s="38">
        <v>2.88</v>
      </c>
    </row>
    <row r="3096" spans="1:3" ht="49.5" customHeight="1">
      <c r="A3096" s="19" t="s">
        <v>13097</v>
      </c>
      <c r="B3096" s="18" t="s">
        <v>20054</v>
      </c>
      <c r="C3096" s="38">
        <v>22.09</v>
      </c>
    </row>
    <row r="3097" spans="1:3" ht="49.5" customHeight="1">
      <c r="A3097" s="19" t="s">
        <v>12984</v>
      </c>
      <c r="B3097" s="18" t="s">
        <v>20069</v>
      </c>
      <c r="C3097" s="38">
        <v>3.64</v>
      </c>
    </row>
    <row r="3098" spans="1:3" ht="49.5" customHeight="1">
      <c r="A3098" s="19" t="s">
        <v>13390</v>
      </c>
      <c r="B3098" s="18" t="s">
        <v>20069</v>
      </c>
      <c r="C3098" s="38">
        <v>4.91</v>
      </c>
    </row>
    <row r="3099" spans="1:3" ht="49.5" customHeight="1">
      <c r="A3099" s="19" t="s">
        <v>20947</v>
      </c>
      <c r="B3099" s="18" t="s">
        <v>20069</v>
      </c>
      <c r="C3099" s="38">
        <v>1.75</v>
      </c>
    </row>
    <row r="3100" spans="1:3" ht="49.5" customHeight="1">
      <c r="A3100" s="19" t="s">
        <v>19027</v>
      </c>
      <c r="B3100" s="18" t="s">
        <v>20069</v>
      </c>
      <c r="C3100" s="38">
        <v>3.43</v>
      </c>
    </row>
    <row r="3101" spans="1:3" ht="49.5" customHeight="1">
      <c r="A3101" s="19" t="s">
        <v>15329</v>
      </c>
      <c r="B3101" s="18" t="s">
        <v>19953</v>
      </c>
      <c r="C3101" s="38">
        <v>3.82</v>
      </c>
    </row>
    <row r="3102" spans="1:3" ht="49.5" customHeight="1">
      <c r="A3102" s="19" t="s">
        <v>15329</v>
      </c>
      <c r="B3102" s="18" t="s">
        <v>20060</v>
      </c>
      <c r="C3102" s="38">
        <v>3.82</v>
      </c>
    </row>
    <row r="3103" spans="1:3" ht="49.5" customHeight="1">
      <c r="A3103" s="19" t="s">
        <v>19887</v>
      </c>
      <c r="B3103" s="18" t="s">
        <v>19953</v>
      </c>
      <c r="C3103" s="38">
        <v>2.84</v>
      </c>
    </row>
    <row r="3104" spans="1:3" ht="49.5" customHeight="1">
      <c r="A3104" s="19" t="s">
        <v>19887</v>
      </c>
      <c r="B3104" s="18" t="s">
        <v>20060</v>
      </c>
      <c r="C3104" s="38">
        <v>2.84</v>
      </c>
    </row>
    <row r="3105" spans="1:3" ht="49.5" customHeight="1">
      <c r="A3105" s="19" t="s">
        <v>2660</v>
      </c>
      <c r="B3105" s="18" t="s">
        <v>19953</v>
      </c>
      <c r="C3105" s="38">
        <v>2.94</v>
      </c>
    </row>
    <row r="3106" spans="1:3" ht="49.5" customHeight="1">
      <c r="A3106" s="19" t="s">
        <v>2660</v>
      </c>
      <c r="B3106" s="18" t="s">
        <v>20060</v>
      </c>
      <c r="C3106" s="38">
        <v>2.94</v>
      </c>
    </row>
    <row r="3107" spans="1:3" ht="49.5" customHeight="1">
      <c r="A3107" s="19" t="s">
        <v>7560</v>
      </c>
      <c r="B3107" s="18" t="s">
        <v>19953</v>
      </c>
      <c r="C3107" s="38">
        <v>5.89</v>
      </c>
    </row>
    <row r="3108" spans="1:3" ht="49.5" customHeight="1">
      <c r="A3108" s="19" t="s">
        <v>22320</v>
      </c>
      <c r="B3108" s="18" t="s">
        <v>20060</v>
      </c>
      <c r="C3108" s="38">
        <v>5.89</v>
      </c>
    </row>
    <row r="3109" spans="1:3" ht="49.5" customHeight="1">
      <c r="A3109" s="19" t="s">
        <v>293</v>
      </c>
      <c r="B3109" s="18" t="s">
        <v>20034</v>
      </c>
      <c r="C3109" s="38">
        <v>3.82</v>
      </c>
    </row>
    <row r="3110" spans="1:3" ht="49.5" customHeight="1">
      <c r="A3110" s="19" t="s">
        <v>301</v>
      </c>
      <c r="B3110" s="18" t="s">
        <v>20034</v>
      </c>
      <c r="C3110" s="38">
        <v>2.84</v>
      </c>
    </row>
    <row r="3111" spans="1:3" ht="49.5" customHeight="1">
      <c r="A3111" s="19" t="s">
        <v>301</v>
      </c>
      <c r="B3111" s="18" t="s">
        <v>20034</v>
      </c>
      <c r="C3111" s="38">
        <v>2.84</v>
      </c>
    </row>
    <row r="3112" spans="1:3" ht="49.5" customHeight="1">
      <c r="A3112" s="19" t="s">
        <v>299</v>
      </c>
      <c r="B3112" s="18" t="s">
        <v>20034</v>
      </c>
      <c r="C3112" s="38">
        <v>2.94</v>
      </c>
    </row>
    <row r="3113" spans="1:3" ht="49.5" customHeight="1">
      <c r="A3113" s="19" t="s">
        <v>17381</v>
      </c>
      <c r="B3113" s="158" t="s">
        <v>20034</v>
      </c>
      <c r="C3113" s="38">
        <v>5.89</v>
      </c>
    </row>
    <row r="3114" spans="1:3" ht="49.5" customHeight="1">
      <c r="A3114" s="19" t="s">
        <v>12769</v>
      </c>
      <c r="B3114" s="18" t="s">
        <v>20078</v>
      </c>
      <c r="C3114" s="38">
        <v>81.96</v>
      </c>
    </row>
    <row r="3115" spans="1:3" ht="49.5" customHeight="1">
      <c r="A3115" s="19" t="s">
        <v>21549</v>
      </c>
      <c r="B3115" s="18" t="s">
        <v>20020</v>
      </c>
      <c r="C3115" s="38">
        <v>2.2999999999999998</v>
      </c>
    </row>
    <row r="3116" spans="1:3" ht="49.5" customHeight="1">
      <c r="A3116" s="19" t="s">
        <v>20479</v>
      </c>
      <c r="B3116" s="18" t="s">
        <v>20020</v>
      </c>
      <c r="C3116" s="38">
        <v>8.64</v>
      </c>
    </row>
    <row r="3117" spans="1:3" ht="49.5" customHeight="1">
      <c r="A3117" s="19" t="s">
        <v>20997</v>
      </c>
      <c r="B3117" s="18" t="s">
        <v>20020</v>
      </c>
      <c r="C3117" s="38">
        <v>18.34</v>
      </c>
    </row>
    <row r="3118" spans="1:3" ht="49.5" customHeight="1">
      <c r="A3118" s="19" t="s">
        <v>22355</v>
      </c>
      <c r="B3118" s="18" t="s">
        <v>19984</v>
      </c>
      <c r="C3118" s="38">
        <v>544.32000000000005</v>
      </c>
    </row>
    <row r="3119" spans="1:3" ht="49.5" customHeight="1">
      <c r="A3119" s="19" t="s">
        <v>1231</v>
      </c>
      <c r="B3119" s="18" t="s">
        <v>20041</v>
      </c>
      <c r="C3119" s="38">
        <v>1.27</v>
      </c>
    </row>
    <row r="3120" spans="1:3" ht="49.5" customHeight="1">
      <c r="A3120" s="19" t="s">
        <v>13348</v>
      </c>
      <c r="B3120" s="18" t="s">
        <v>20063</v>
      </c>
      <c r="C3120" s="38">
        <v>1.18</v>
      </c>
    </row>
    <row r="3121" spans="1:3" ht="49.5" customHeight="1">
      <c r="A3121" s="19" t="s">
        <v>21550</v>
      </c>
      <c r="B3121" s="18" t="s">
        <v>20063</v>
      </c>
      <c r="C3121" s="38">
        <v>0.56000000000000005</v>
      </c>
    </row>
    <row r="3122" spans="1:3" ht="49.5" customHeight="1">
      <c r="A3122" s="19" t="s">
        <v>13349</v>
      </c>
      <c r="B3122" s="18" t="s">
        <v>20063</v>
      </c>
      <c r="C3122" s="38">
        <v>1.35</v>
      </c>
    </row>
    <row r="3123" spans="1:3" ht="49.5" customHeight="1">
      <c r="A3123" s="19" t="s">
        <v>8136</v>
      </c>
      <c r="B3123" s="18" t="s">
        <v>20051</v>
      </c>
      <c r="C3123" s="38">
        <v>145.80000000000001</v>
      </c>
    </row>
    <row r="3124" spans="1:3" ht="49.5" customHeight="1">
      <c r="A3124" s="19" t="s">
        <v>8138</v>
      </c>
      <c r="B3124" s="18" t="s">
        <v>20051</v>
      </c>
      <c r="C3124" s="38">
        <v>291.60000000000002</v>
      </c>
    </row>
    <row r="3125" spans="1:3" ht="49.5" customHeight="1">
      <c r="A3125" s="19" t="s">
        <v>8143</v>
      </c>
      <c r="B3125" s="18" t="s">
        <v>20051</v>
      </c>
      <c r="C3125" s="38">
        <v>583.20000000000005</v>
      </c>
    </row>
    <row r="3126" spans="1:3" ht="49.5" customHeight="1">
      <c r="A3126" s="19" t="s">
        <v>3700</v>
      </c>
      <c r="B3126" s="18" t="s">
        <v>19977</v>
      </c>
      <c r="C3126" s="38">
        <v>4.07</v>
      </c>
    </row>
    <row r="3127" spans="1:3" ht="49.5" customHeight="1">
      <c r="A3127" s="19" t="s">
        <v>3722</v>
      </c>
      <c r="B3127" s="18" t="s">
        <v>19977</v>
      </c>
      <c r="C3127" s="38">
        <v>2.66</v>
      </c>
    </row>
    <row r="3128" spans="1:3" ht="49.5" customHeight="1">
      <c r="A3128" s="19" t="s">
        <v>3739</v>
      </c>
      <c r="B3128" s="18" t="s">
        <v>19977</v>
      </c>
      <c r="C3128" s="38">
        <v>5.32</v>
      </c>
    </row>
    <row r="3129" spans="1:3" ht="49.5" customHeight="1">
      <c r="A3129" s="19" t="s">
        <v>2203</v>
      </c>
      <c r="B3129" s="18" t="s">
        <v>19977</v>
      </c>
      <c r="C3129" s="38">
        <v>7.78</v>
      </c>
    </row>
    <row r="3130" spans="1:3" ht="49.5" customHeight="1">
      <c r="A3130" s="19" t="s">
        <v>17195</v>
      </c>
      <c r="B3130" s="18" t="s">
        <v>19977</v>
      </c>
      <c r="C3130" s="38">
        <v>38.15</v>
      </c>
    </row>
    <row r="3131" spans="1:3" ht="49.5" customHeight="1">
      <c r="A3131" s="19" t="s">
        <v>2205</v>
      </c>
      <c r="B3131" s="18" t="s">
        <v>19977</v>
      </c>
      <c r="C3131" s="38">
        <v>69.81</v>
      </c>
    </row>
    <row r="3132" spans="1:3" ht="49.5" customHeight="1">
      <c r="A3132" s="19" t="s">
        <v>2200</v>
      </c>
      <c r="B3132" s="18" t="s">
        <v>19977</v>
      </c>
      <c r="C3132" s="38">
        <v>26.12</v>
      </c>
    </row>
    <row r="3133" spans="1:3" ht="49.5" customHeight="1">
      <c r="A3133" s="19" t="s">
        <v>2202</v>
      </c>
      <c r="B3133" s="18" t="s">
        <v>19977</v>
      </c>
      <c r="C3133" s="38">
        <v>6.47</v>
      </c>
    </row>
    <row r="3134" spans="1:3" ht="49.5" customHeight="1">
      <c r="A3134" s="19" t="s">
        <v>17196</v>
      </c>
      <c r="B3134" s="18" t="s">
        <v>19977</v>
      </c>
      <c r="C3134" s="38">
        <v>31.94</v>
      </c>
    </row>
    <row r="3135" spans="1:3" ht="49.5" customHeight="1">
      <c r="A3135" s="19" t="s">
        <v>2204</v>
      </c>
      <c r="B3135" s="18" t="s">
        <v>19977</v>
      </c>
      <c r="C3135" s="38">
        <v>51.8</v>
      </c>
    </row>
    <row r="3136" spans="1:3" ht="49.5" customHeight="1">
      <c r="A3136" s="19" t="s">
        <v>2816</v>
      </c>
      <c r="B3136" s="18" t="s">
        <v>19977</v>
      </c>
      <c r="C3136" s="38">
        <v>1.81</v>
      </c>
    </row>
    <row r="3137" spans="1:3" ht="49.5" customHeight="1">
      <c r="A3137" s="19" t="s">
        <v>2841</v>
      </c>
      <c r="B3137" s="18" t="s">
        <v>19977</v>
      </c>
      <c r="C3137" s="38">
        <v>8.2200000000000006</v>
      </c>
    </row>
    <row r="3138" spans="1:3" ht="49.5" customHeight="1">
      <c r="A3138" s="19" t="s">
        <v>2856</v>
      </c>
      <c r="B3138" s="18" t="s">
        <v>19977</v>
      </c>
      <c r="C3138" s="38">
        <v>4.1500000000000004</v>
      </c>
    </row>
    <row r="3139" spans="1:3" ht="49.5" customHeight="1">
      <c r="A3139" s="19" t="s">
        <v>20726</v>
      </c>
      <c r="B3139" s="18" t="s">
        <v>19977</v>
      </c>
      <c r="C3139" s="38">
        <v>27.69</v>
      </c>
    </row>
    <row r="3140" spans="1:3" ht="49.5" customHeight="1">
      <c r="A3140" s="19" t="s">
        <v>20638</v>
      </c>
      <c r="B3140" s="18" t="s">
        <v>20016</v>
      </c>
      <c r="C3140" s="38">
        <v>1.34</v>
      </c>
    </row>
    <row r="3141" spans="1:3" ht="49.5" customHeight="1">
      <c r="A3141" s="19" t="s">
        <v>1254</v>
      </c>
      <c r="B3141" s="18" t="s">
        <v>20016</v>
      </c>
      <c r="C3141" s="38">
        <v>1.94</v>
      </c>
    </row>
    <row r="3142" spans="1:3" ht="49.5" customHeight="1">
      <c r="A3142" s="19" t="s">
        <v>11938</v>
      </c>
      <c r="B3142" s="18" t="s">
        <v>20228</v>
      </c>
      <c r="C3142" s="38">
        <v>27.28</v>
      </c>
    </row>
    <row r="3143" spans="1:3" ht="49.5" customHeight="1">
      <c r="A3143" s="19" t="s">
        <v>13787</v>
      </c>
      <c r="B3143" s="18" t="s">
        <v>19977</v>
      </c>
      <c r="C3143" s="38">
        <v>1.08</v>
      </c>
    </row>
    <row r="3144" spans="1:3" ht="49.5" customHeight="1">
      <c r="A3144" s="19" t="s">
        <v>13788</v>
      </c>
      <c r="B3144" s="18" t="s">
        <v>19977</v>
      </c>
      <c r="C3144" s="38">
        <v>1.1100000000000001</v>
      </c>
    </row>
    <row r="3145" spans="1:3" ht="49.5" customHeight="1">
      <c r="A3145" s="19" t="s">
        <v>15886</v>
      </c>
      <c r="B3145" s="18" t="s">
        <v>19977</v>
      </c>
      <c r="C3145" s="38">
        <v>5.08</v>
      </c>
    </row>
    <row r="3146" spans="1:3" ht="49.5" customHeight="1">
      <c r="A3146" s="19" t="s">
        <v>2587</v>
      </c>
      <c r="B3146" s="18" t="s">
        <v>19977</v>
      </c>
      <c r="C3146" s="38">
        <v>2.14</v>
      </c>
    </row>
    <row r="3147" spans="1:3" ht="49.5" customHeight="1">
      <c r="A3147" s="19" t="s">
        <v>15887</v>
      </c>
      <c r="B3147" s="18" t="s">
        <v>19977</v>
      </c>
      <c r="C3147" s="38">
        <v>10.16</v>
      </c>
    </row>
    <row r="3148" spans="1:3" ht="49.5" customHeight="1">
      <c r="A3148" s="19" t="s">
        <v>2596</v>
      </c>
      <c r="B3148" s="18" t="s">
        <v>19977</v>
      </c>
      <c r="C3148" s="38">
        <v>0.76</v>
      </c>
    </row>
    <row r="3149" spans="1:3" ht="49.5" customHeight="1">
      <c r="A3149" s="19" t="s">
        <v>6447</v>
      </c>
      <c r="B3149" s="18" t="s">
        <v>19983</v>
      </c>
      <c r="C3149" s="38">
        <v>3</v>
      </c>
    </row>
    <row r="3150" spans="1:3" ht="49.5" customHeight="1">
      <c r="A3150" s="19" t="s">
        <v>6092</v>
      </c>
      <c r="B3150" s="18" t="s">
        <v>19983</v>
      </c>
      <c r="C3150" s="38">
        <v>2.56</v>
      </c>
    </row>
    <row r="3151" spans="1:3" ht="49.5" customHeight="1">
      <c r="A3151" s="19" t="s">
        <v>13789</v>
      </c>
      <c r="B3151" s="18" t="s">
        <v>19998</v>
      </c>
      <c r="C3151" s="38">
        <v>0.73</v>
      </c>
    </row>
    <row r="3152" spans="1:3" ht="49.5" customHeight="1">
      <c r="A3152" s="19" t="s">
        <v>15637</v>
      </c>
      <c r="B3152" s="18" t="s">
        <v>19998</v>
      </c>
      <c r="C3152" s="38">
        <v>36.159999999999997</v>
      </c>
    </row>
    <row r="3153" spans="1:3" ht="49.5" customHeight="1">
      <c r="A3153" s="19" t="s">
        <v>12998</v>
      </c>
      <c r="B3153" s="18" t="s">
        <v>20205</v>
      </c>
      <c r="C3153" s="38">
        <v>1.21</v>
      </c>
    </row>
    <row r="3154" spans="1:3" ht="49.5" customHeight="1">
      <c r="A3154" s="19" t="s">
        <v>18093</v>
      </c>
      <c r="B3154" s="18" t="s">
        <v>19952</v>
      </c>
      <c r="C3154" s="38">
        <v>7.77</v>
      </c>
    </row>
    <row r="3155" spans="1:3" ht="49.5" customHeight="1">
      <c r="A3155" s="19" t="s">
        <v>13618</v>
      </c>
      <c r="B3155" s="18" t="s">
        <v>19952</v>
      </c>
      <c r="C3155" s="38">
        <v>4.46</v>
      </c>
    </row>
    <row r="3156" spans="1:3" ht="49.5" customHeight="1">
      <c r="A3156" s="19" t="s">
        <v>21551</v>
      </c>
      <c r="B3156" s="18" t="s">
        <v>19952</v>
      </c>
      <c r="C3156" s="38">
        <v>3.94</v>
      </c>
    </row>
    <row r="3157" spans="1:3" ht="49.5" customHeight="1">
      <c r="A3157" s="19" t="s">
        <v>17463</v>
      </c>
      <c r="B3157" s="18" t="s">
        <v>20205</v>
      </c>
      <c r="C3157" s="38">
        <v>2.54</v>
      </c>
    </row>
    <row r="3158" spans="1:3" ht="49.5" customHeight="1">
      <c r="A3158" s="19" t="s">
        <v>18910</v>
      </c>
      <c r="B3158" s="18" t="s">
        <v>20014</v>
      </c>
      <c r="C3158" s="38">
        <v>171.06</v>
      </c>
    </row>
    <row r="3159" spans="1:3" ht="49.5" customHeight="1">
      <c r="A3159" s="19" t="s">
        <v>22067</v>
      </c>
      <c r="B3159" s="18" t="s">
        <v>19998</v>
      </c>
      <c r="C3159" s="38">
        <v>7.23</v>
      </c>
    </row>
    <row r="3160" spans="1:3" ht="49.5" customHeight="1">
      <c r="A3160" s="19" t="s">
        <v>5082</v>
      </c>
      <c r="B3160" s="18" t="s">
        <v>20014</v>
      </c>
      <c r="C3160" s="38">
        <v>6.92</v>
      </c>
    </row>
    <row r="3161" spans="1:3" ht="49.5" customHeight="1">
      <c r="A3161" s="19" t="s">
        <v>5083</v>
      </c>
      <c r="B3161" s="18" t="s">
        <v>20014</v>
      </c>
      <c r="C3161" s="38">
        <v>6.92</v>
      </c>
    </row>
    <row r="3162" spans="1:3" ht="49.5" customHeight="1">
      <c r="A3162" s="19" t="s">
        <v>5080</v>
      </c>
      <c r="B3162" s="18" t="s">
        <v>20014</v>
      </c>
      <c r="C3162" s="38">
        <v>5.95</v>
      </c>
    </row>
    <row r="3163" spans="1:3" ht="49.5" customHeight="1">
      <c r="A3163" s="19" t="s">
        <v>5081</v>
      </c>
      <c r="B3163" s="18" t="s">
        <v>20014</v>
      </c>
      <c r="C3163" s="38">
        <v>5.6</v>
      </c>
    </row>
    <row r="3164" spans="1:3" ht="49.5" customHeight="1">
      <c r="A3164" s="19" t="s">
        <v>22068</v>
      </c>
      <c r="B3164" s="18" t="s">
        <v>19998</v>
      </c>
      <c r="C3164" s="38">
        <v>8.82</v>
      </c>
    </row>
    <row r="3165" spans="1:3" ht="49.5" customHeight="1">
      <c r="A3165" s="19" t="s">
        <v>15906</v>
      </c>
      <c r="B3165" s="18" t="s">
        <v>19998</v>
      </c>
      <c r="C3165" s="38">
        <v>7.6</v>
      </c>
    </row>
    <row r="3166" spans="1:3" ht="49.5" customHeight="1">
      <c r="A3166" s="19" t="s">
        <v>22069</v>
      </c>
      <c r="B3166" s="18" t="s">
        <v>19998</v>
      </c>
      <c r="C3166" s="38">
        <v>5.58</v>
      </c>
    </row>
    <row r="3167" spans="1:3" ht="49.5" customHeight="1">
      <c r="A3167" s="19" t="s">
        <v>15909</v>
      </c>
      <c r="B3167" s="18" t="s">
        <v>19998</v>
      </c>
      <c r="C3167" s="38">
        <v>5.86</v>
      </c>
    </row>
    <row r="3168" spans="1:3" ht="49.5" customHeight="1">
      <c r="A3168" s="19" t="s">
        <v>22070</v>
      </c>
      <c r="B3168" s="18" t="s">
        <v>19998</v>
      </c>
      <c r="C3168" s="38">
        <v>1.56</v>
      </c>
    </row>
    <row r="3169" spans="1:3" ht="49.5" customHeight="1">
      <c r="A3169" s="19" t="s">
        <v>22071</v>
      </c>
      <c r="B3169" s="18" t="s">
        <v>19998</v>
      </c>
      <c r="C3169" s="38">
        <v>0.98</v>
      </c>
    </row>
    <row r="3170" spans="1:3" ht="49.5" customHeight="1">
      <c r="A3170" s="19" t="s">
        <v>22072</v>
      </c>
      <c r="B3170" s="18" t="s">
        <v>19998</v>
      </c>
      <c r="C3170" s="38">
        <v>1.58</v>
      </c>
    </row>
    <row r="3171" spans="1:3" ht="49.5" customHeight="1">
      <c r="A3171" s="19" t="s">
        <v>22073</v>
      </c>
      <c r="B3171" s="18" t="s">
        <v>19998</v>
      </c>
      <c r="C3171" s="38">
        <v>1.49</v>
      </c>
    </row>
    <row r="3172" spans="1:3" ht="49.5" customHeight="1">
      <c r="A3172" s="19" t="s">
        <v>22074</v>
      </c>
      <c r="B3172" s="18" t="s">
        <v>19998</v>
      </c>
      <c r="C3172" s="38">
        <v>0.77</v>
      </c>
    </row>
    <row r="3173" spans="1:3" ht="49.5" customHeight="1">
      <c r="A3173" s="19" t="s">
        <v>22077</v>
      </c>
      <c r="B3173" s="18" t="s">
        <v>19998</v>
      </c>
      <c r="C3173" s="38">
        <v>1.76</v>
      </c>
    </row>
    <row r="3174" spans="1:3" ht="49.5" customHeight="1">
      <c r="A3174" s="19" t="s">
        <v>22075</v>
      </c>
      <c r="B3174" s="18" t="s">
        <v>19998</v>
      </c>
      <c r="C3174" s="38">
        <v>0.98</v>
      </c>
    </row>
    <row r="3175" spans="1:3" ht="49.5" customHeight="1">
      <c r="A3175" s="19" t="s">
        <v>22076</v>
      </c>
      <c r="B3175" s="18" t="s">
        <v>19998</v>
      </c>
      <c r="C3175" s="38">
        <v>1.34</v>
      </c>
    </row>
    <row r="3176" spans="1:3" ht="49.5" customHeight="1">
      <c r="A3176" s="19" t="s">
        <v>22079</v>
      </c>
      <c r="B3176" s="18" t="s">
        <v>19998</v>
      </c>
      <c r="C3176" s="38">
        <v>1.8</v>
      </c>
    </row>
    <row r="3177" spans="1:3" ht="49.5" customHeight="1">
      <c r="A3177" s="19" t="s">
        <v>22078</v>
      </c>
      <c r="B3177" s="18" t="s">
        <v>19998</v>
      </c>
      <c r="C3177" s="38">
        <v>1.41</v>
      </c>
    </row>
    <row r="3178" spans="1:3" ht="49.5" customHeight="1">
      <c r="A3178" s="19" t="s">
        <v>14021</v>
      </c>
      <c r="B3178" s="18" t="s">
        <v>19998</v>
      </c>
      <c r="C3178" s="38">
        <v>1.85</v>
      </c>
    </row>
    <row r="3179" spans="1:3" ht="49.5" customHeight="1">
      <c r="A3179" s="19" t="s">
        <v>14022</v>
      </c>
      <c r="B3179" s="18" t="s">
        <v>19998</v>
      </c>
      <c r="C3179" s="38">
        <v>1.34</v>
      </c>
    </row>
    <row r="3180" spans="1:3" ht="49.5" customHeight="1">
      <c r="A3180" s="19" t="s">
        <v>22080</v>
      </c>
      <c r="B3180" s="18" t="s">
        <v>19998</v>
      </c>
      <c r="C3180" s="38">
        <v>1.82</v>
      </c>
    </row>
    <row r="3181" spans="1:3" ht="49.5" customHeight="1">
      <c r="A3181" s="19" t="s">
        <v>2000</v>
      </c>
      <c r="B3181" s="18" t="s">
        <v>19955</v>
      </c>
      <c r="C3181" s="38">
        <v>0.84</v>
      </c>
    </row>
    <row r="3182" spans="1:3" ht="49.5" customHeight="1">
      <c r="A3182" s="19" t="s">
        <v>2004</v>
      </c>
      <c r="B3182" s="18" t="s">
        <v>19955</v>
      </c>
      <c r="C3182" s="38">
        <v>1.1599999999999999</v>
      </c>
    </row>
    <row r="3183" spans="1:3" ht="49.5" customHeight="1">
      <c r="A3183" s="19" t="s">
        <v>2001</v>
      </c>
      <c r="B3183" s="18" t="s">
        <v>19955</v>
      </c>
      <c r="C3183" s="38">
        <v>0.88</v>
      </c>
    </row>
    <row r="3184" spans="1:3" ht="49.5" customHeight="1">
      <c r="A3184" s="19" t="s">
        <v>2002</v>
      </c>
      <c r="B3184" s="18" t="s">
        <v>19955</v>
      </c>
      <c r="C3184" s="38">
        <v>1.01</v>
      </c>
    </row>
    <row r="3185" spans="1:3" ht="49.5" customHeight="1">
      <c r="A3185" s="19" t="s">
        <v>1967</v>
      </c>
      <c r="B3185" s="18" t="s">
        <v>20140</v>
      </c>
      <c r="C3185" s="38">
        <v>7.21</v>
      </c>
    </row>
    <row r="3186" spans="1:3" ht="49.5" customHeight="1">
      <c r="A3186" s="19" t="s">
        <v>1969</v>
      </c>
      <c r="B3186" s="18" t="s">
        <v>20140</v>
      </c>
      <c r="C3186" s="38">
        <v>8.7799999999999994</v>
      </c>
    </row>
    <row r="3187" spans="1:3" ht="49.5" customHeight="1">
      <c r="A3187" s="19" t="s">
        <v>15901</v>
      </c>
      <c r="B3187" s="18" t="s">
        <v>20066</v>
      </c>
      <c r="C3187" s="37">
        <v>13.32</v>
      </c>
    </row>
    <row r="3188" spans="1:3" ht="49.5" customHeight="1">
      <c r="A3188" s="19" t="s">
        <v>15902</v>
      </c>
      <c r="B3188" s="18" t="s">
        <v>20066</v>
      </c>
      <c r="C3188" s="38">
        <v>26.64</v>
      </c>
    </row>
    <row r="3189" spans="1:3" ht="49.5" customHeight="1">
      <c r="A3189" s="19" t="s">
        <v>17271</v>
      </c>
      <c r="B3189" s="18" t="s">
        <v>20058</v>
      </c>
      <c r="C3189" s="38">
        <v>3.2</v>
      </c>
    </row>
    <row r="3190" spans="1:3" ht="49.5" customHeight="1">
      <c r="A3190" s="19" t="s">
        <v>13221</v>
      </c>
      <c r="B3190" s="18" t="s">
        <v>20058</v>
      </c>
      <c r="C3190" s="38">
        <v>8.75</v>
      </c>
    </row>
    <row r="3191" spans="1:3" ht="49.5" customHeight="1">
      <c r="A3191" s="19" t="s">
        <v>13222</v>
      </c>
      <c r="B3191" s="18" t="s">
        <v>20058</v>
      </c>
      <c r="C3191" s="38">
        <v>12.27</v>
      </c>
    </row>
    <row r="3192" spans="1:3" ht="49.5" customHeight="1">
      <c r="A3192" s="19" t="s">
        <v>6975</v>
      </c>
      <c r="B3192" s="18" t="s">
        <v>19972</v>
      </c>
      <c r="C3192" s="38">
        <v>1.81</v>
      </c>
    </row>
    <row r="3193" spans="1:3" ht="49.5" customHeight="1">
      <c r="A3193" s="19" t="s">
        <v>6962</v>
      </c>
      <c r="B3193" s="18" t="s">
        <v>19972</v>
      </c>
      <c r="C3193" s="38">
        <v>3.1</v>
      </c>
    </row>
    <row r="3194" spans="1:3" ht="49.5" customHeight="1">
      <c r="A3194" s="19" t="s">
        <v>5315</v>
      </c>
      <c r="B3194" s="18" t="s">
        <v>19972</v>
      </c>
      <c r="C3194" s="18">
        <v>7.24</v>
      </c>
    </row>
    <row r="3195" spans="1:3" ht="49.5" customHeight="1">
      <c r="A3195" s="19" t="s">
        <v>5316</v>
      </c>
      <c r="B3195" s="18" t="s">
        <v>19972</v>
      </c>
      <c r="C3195" s="38">
        <v>4.1399999999999997</v>
      </c>
    </row>
    <row r="3196" spans="1:3" ht="49.5" customHeight="1">
      <c r="A3196" s="19" t="s">
        <v>6854</v>
      </c>
      <c r="B3196" s="18" t="s">
        <v>19972</v>
      </c>
      <c r="C3196" s="38">
        <v>10.39</v>
      </c>
    </row>
    <row r="3197" spans="1:3" ht="49.5" customHeight="1">
      <c r="A3197" s="19" t="s">
        <v>6766</v>
      </c>
      <c r="B3197" s="18" t="s">
        <v>19972</v>
      </c>
      <c r="C3197" s="18">
        <v>5.27</v>
      </c>
    </row>
    <row r="3198" spans="1:3" ht="49.5" customHeight="1">
      <c r="A3198" s="19" t="s">
        <v>14994</v>
      </c>
      <c r="B3198" s="18" t="s">
        <v>19972</v>
      </c>
      <c r="C3198" s="38">
        <v>3.43</v>
      </c>
    </row>
    <row r="3199" spans="1:3" ht="49.5" customHeight="1">
      <c r="A3199" s="19" t="s">
        <v>5318</v>
      </c>
      <c r="B3199" s="18" t="s">
        <v>19972</v>
      </c>
      <c r="C3199" s="38">
        <v>5.67</v>
      </c>
    </row>
    <row r="3200" spans="1:3" ht="49.5" customHeight="1">
      <c r="A3200" s="19" t="s">
        <v>6972</v>
      </c>
      <c r="B3200" s="18" t="s">
        <v>19972</v>
      </c>
      <c r="C3200" s="18">
        <v>6.77</v>
      </c>
    </row>
    <row r="3201" spans="1:3" ht="49.5" customHeight="1">
      <c r="A3201" s="19" t="s">
        <v>5317</v>
      </c>
      <c r="B3201" s="18" t="s">
        <v>19972</v>
      </c>
      <c r="C3201" s="38">
        <v>8.91</v>
      </c>
    </row>
    <row r="3202" spans="1:3" ht="49.5" customHeight="1">
      <c r="A3202" s="19" t="s">
        <v>13357</v>
      </c>
      <c r="B3202" s="18" t="s">
        <v>19972</v>
      </c>
      <c r="C3202" s="38">
        <v>4.87</v>
      </c>
    </row>
    <row r="3203" spans="1:3" ht="49.5" customHeight="1">
      <c r="A3203" s="19" t="s">
        <v>15924</v>
      </c>
      <c r="B3203" s="18" t="s">
        <v>19970</v>
      </c>
      <c r="C3203" s="38">
        <v>2.2799999999999998</v>
      </c>
    </row>
    <row r="3204" spans="1:3" ht="49.5" customHeight="1">
      <c r="A3204" s="19" t="s">
        <v>15925</v>
      </c>
      <c r="B3204" s="18" t="s">
        <v>19970</v>
      </c>
      <c r="C3204" s="38">
        <v>3.53</v>
      </c>
    </row>
    <row r="3205" spans="1:3" ht="49.5" customHeight="1">
      <c r="A3205" s="19" t="s">
        <v>15926</v>
      </c>
      <c r="B3205" s="18" t="s">
        <v>19970</v>
      </c>
      <c r="C3205" s="38">
        <v>5.29</v>
      </c>
    </row>
    <row r="3206" spans="1:3" ht="49.5" customHeight="1">
      <c r="A3206" s="19" t="s">
        <v>20941</v>
      </c>
      <c r="B3206" s="18" t="s">
        <v>20068</v>
      </c>
      <c r="C3206" s="38">
        <v>6.11</v>
      </c>
    </row>
    <row r="3207" spans="1:3" ht="49.5" customHeight="1">
      <c r="A3207" s="19" t="s">
        <v>20941</v>
      </c>
      <c r="B3207" s="18" t="s">
        <v>20068</v>
      </c>
      <c r="C3207" s="38">
        <v>2.7</v>
      </c>
    </row>
    <row r="3208" spans="1:3" ht="49.5" customHeight="1">
      <c r="A3208" s="19" t="s">
        <v>20835</v>
      </c>
      <c r="B3208" s="18" t="s">
        <v>20068</v>
      </c>
      <c r="C3208" s="38">
        <v>4.2699999999999996</v>
      </c>
    </row>
    <row r="3209" spans="1:3" ht="49.5" customHeight="1">
      <c r="A3209" s="19" t="s">
        <v>15939</v>
      </c>
      <c r="B3209" s="18" t="s">
        <v>20066</v>
      </c>
      <c r="C3209" s="38">
        <v>2.7</v>
      </c>
    </row>
    <row r="3210" spans="1:3" ht="49.5" customHeight="1">
      <c r="A3210" s="19" t="s">
        <v>3947</v>
      </c>
      <c r="B3210" s="18" t="s">
        <v>20066</v>
      </c>
      <c r="C3210" s="38">
        <v>6.43</v>
      </c>
    </row>
    <row r="3211" spans="1:3" ht="49.5" customHeight="1">
      <c r="A3211" s="19" t="s">
        <v>10579</v>
      </c>
      <c r="B3211" s="18" t="s">
        <v>20110</v>
      </c>
      <c r="C3211" s="38">
        <v>3.67</v>
      </c>
    </row>
    <row r="3212" spans="1:3" ht="49.5" customHeight="1">
      <c r="A3212" s="19" t="s">
        <v>10582</v>
      </c>
      <c r="B3212" s="18" t="s">
        <v>20110</v>
      </c>
      <c r="C3212" s="38">
        <v>4.58</v>
      </c>
    </row>
    <row r="3213" spans="1:3" ht="49.5" customHeight="1">
      <c r="A3213" s="19" t="s">
        <v>13508</v>
      </c>
      <c r="B3213" s="18" t="s">
        <v>20110</v>
      </c>
      <c r="C3213" s="38">
        <v>1.76</v>
      </c>
    </row>
    <row r="3214" spans="1:3" ht="49.5" customHeight="1">
      <c r="A3214" s="19" t="s">
        <v>14969</v>
      </c>
      <c r="B3214" s="18" t="s">
        <v>19953</v>
      </c>
      <c r="C3214" s="38">
        <v>1.73</v>
      </c>
    </row>
    <row r="3215" spans="1:3" ht="49.5" customHeight="1">
      <c r="A3215" s="19" t="s">
        <v>14969</v>
      </c>
      <c r="B3215" s="18" t="s">
        <v>20060</v>
      </c>
      <c r="C3215" s="38">
        <v>1.73</v>
      </c>
    </row>
    <row r="3216" spans="1:3" ht="49.5" customHeight="1">
      <c r="A3216" s="19" t="s">
        <v>8336</v>
      </c>
      <c r="B3216" s="18" t="s">
        <v>20192</v>
      </c>
      <c r="C3216" s="38">
        <v>1874.86</v>
      </c>
    </row>
    <row r="3217" spans="1:3" ht="49.5" customHeight="1">
      <c r="A3217" s="19" t="s">
        <v>480</v>
      </c>
      <c r="B3217" s="18" t="s">
        <v>20050</v>
      </c>
      <c r="C3217" s="38">
        <v>6.54</v>
      </c>
    </row>
    <row r="3218" spans="1:3" ht="49.5" customHeight="1">
      <c r="A3218" s="19" t="s">
        <v>482</v>
      </c>
      <c r="B3218" s="18" t="s">
        <v>20050</v>
      </c>
      <c r="C3218" s="38">
        <v>12.82</v>
      </c>
    </row>
    <row r="3219" spans="1:3" ht="49.5" customHeight="1">
      <c r="A3219" s="19" t="s">
        <v>16585</v>
      </c>
      <c r="B3219" s="18" t="s">
        <v>20034</v>
      </c>
      <c r="C3219" s="38">
        <v>40.75</v>
      </c>
    </row>
    <row r="3220" spans="1:3" ht="49.5" customHeight="1">
      <c r="A3220" s="19" t="s">
        <v>16586</v>
      </c>
      <c r="B3220" s="18" t="s">
        <v>20034</v>
      </c>
      <c r="C3220" s="38">
        <v>13.56</v>
      </c>
    </row>
    <row r="3221" spans="1:3" ht="49.5" customHeight="1">
      <c r="A3221" s="19" t="s">
        <v>16587</v>
      </c>
      <c r="B3221" s="18" t="s">
        <v>20034</v>
      </c>
      <c r="C3221" s="38">
        <v>22.61</v>
      </c>
    </row>
    <row r="3222" spans="1:3" ht="49.5" customHeight="1">
      <c r="A3222" s="19" t="s">
        <v>11452</v>
      </c>
      <c r="B3222" s="18" t="s">
        <v>20034</v>
      </c>
      <c r="C3222" s="38">
        <v>22.82</v>
      </c>
    </row>
    <row r="3223" spans="1:3" ht="49.5" customHeight="1">
      <c r="A3223" s="19" t="s">
        <v>151</v>
      </c>
      <c r="B3223" s="18" t="s">
        <v>20034</v>
      </c>
      <c r="C3223" s="38">
        <v>139.1</v>
      </c>
    </row>
    <row r="3224" spans="1:3" ht="49.5" customHeight="1">
      <c r="A3224" s="19" t="s">
        <v>16590</v>
      </c>
      <c r="B3224" s="18" t="s">
        <v>20034</v>
      </c>
      <c r="C3224" s="38">
        <v>167.87</v>
      </c>
    </row>
    <row r="3225" spans="1:3" ht="49.5" customHeight="1">
      <c r="A3225" s="19" t="s">
        <v>16591</v>
      </c>
      <c r="B3225" s="18" t="s">
        <v>20034</v>
      </c>
      <c r="C3225" s="38">
        <v>25.29</v>
      </c>
    </row>
    <row r="3226" spans="1:3" ht="49.5" customHeight="1">
      <c r="A3226" s="19" t="s">
        <v>16592</v>
      </c>
      <c r="B3226" s="18" t="s">
        <v>20034</v>
      </c>
      <c r="C3226" s="38">
        <v>42.15</v>
      </c>
    </row>
    <row r="3227" spans="1:3" ht="49.5" customHeight="1">
      <c r="A3227" s="19" t="s">
        <v>16588</v>
      </c>
      <c r="B3227" s="18" t="s">
        <v>20034</v>
      </c>
      <c r="C3227" s="38">
        <v>82.8</v>
      </c>
    </row>
    <row r="3228" spans="1:3" ht="49.5" customHeight="1">
      <c r="A3228" s="19" t="s">
        <v>16589</v>
      </c>
      <c r="B3228" s="18" t="s">
        <v>20034</v>
      </c>
      <c r="C3228" s="38">
        <v>27.12</v>
      </c>
    </row>
    <row r="3229" spans="1:3" ht="49.5" customHeight="1">
      <c r="A3229" s="19" t="s">
        <v>21275</v>
      </c>
      <c r="B3229" s="18" t="s">
        <v>20034</v>
      </c>
      <c r="C3229" s="38">
        <v>18.829999999999998</v>
      </c>
    </row>
    <row r="3230" spans="1:3" ht="49.5" customHeight="1">
      <c r="A3230" s="19" t="s">
        <v>8534</v>
      </c>
      <c r="B3230" s="18" t="s">
        <v>20072</v>
      </c>
      <c r="C3230" s="38">
        <v>21.74</v>
      </c>
    </row>
    <row r="3231" spans="1:3" ht="49.5" customHeight="1">
      <c r="A3231" s="19" t="s">
        <v>842</v>
      </c>
      <c r="B3231" s="18" t="s">
        <v>20072</v>
      </c>
      <c r="C3231" s="38">
        <v>65.22</v>
      </c>
    </row>
    <row r="3232" spans="1:3" ht="49.5" customHeight="1">
      <c r="A3232" s="19" t="s">
        <v>8539</v>
      </c>
      <c r="B3232" s="18" t="s">
        <v>20072</v>
      </c>
      <c r="C3232" s="38">
        <v>7.57</v>
      </c>
    </row>
    <row r="3233" spans="1:3" ht="49.5" customHeight="1">
      <c r="A3233" s="19" t="s">
        <v>8540</v>
      </c>
      <c r="B3233" s="18" t="s">
        <v>20072</v>
      </c>
      <c r="C3233" s="38">
        <v>15.15</v>
      </c>
    </row>
    <row r="3234" spans="1:3" ht="49.5" customHeight="1">
      <c r="A3234" s="19" t="s">
        <v>14886</v>
      </c>
      <c r="B3234" s="18" t="s">
        <v>19977</v>
      </c>
      <c r="C3234" s="38">
        <v>2.2799999999999998</v>
      </c>
    </row>
    <row r="3235" spans="1:3" ht="49.5" customHeight="1">
      <c r="A3235" s="19" t="s">
        <v>21552</v>
      </c>
      <c r="B3235" s="18" t="s">
        <v>20051</v>
      </c>
      <c r="C3235" s="38">
        <v>4.9000000000000004</v>
      </c>
    </row>
    <row r="3236" spans="1:3" ht="49.5" customHeight="1">
      <c r="A3236" s="19" t="s">
        <v>547</v>
      </c>
      <c r="B3236" s="18" t="s">
        <v>20051</v>
      </c>
      <c r="C3236" s="38">
        <v>1.63</v>
      </c>
    </row>
    <row r="3237" spans="1:3" ht="49.5" customHeight="1">
      <c r="A3237" s="19" t="s">
        <v>13124</v>
      </c>
      <c r="B3237" s="18" t="s">
        <v>20140</v>
      </c>
      <c r="C3237" s="18">
        <v>11.41</v>
      </c>
    </row>
    <row r="3238" spans="1:3" ht="49.5" customHeight="1">
      <c r="A3238" s="19" t="s">
        <v>2496</v>
      </c>
      <c r="B3238" s="18" t="s">
        <v>19977</v>
      </c>
      <c r="C3238" s="38">
        <v>4.37</v>
      </c>
    </row>
    <row r="3239" spans="1:3" ht="49.5" customHeight="1">
      <c r="A3239" s="19" t="s">
        <v>18952</v>
      </c>
      <c r="B3239" s="18" t="s">
        <v>19977</v>
      </c>
      <c r="C3239" s="38">
        <v>7.81</v>
      </c>
    </row>
    <row r="3240" spans="1:3" ht="49.5" customHeight="1">
      <c r="A3240" s="19" t="s">
        <v>4927</v>
      </c>
      <c r="B3240" s="18" t="s">
        <v>20041</v>
      </c>
      <c r="C3240" s="38">
        <v>57.8</v>
      </c>
    </row>
    <row r="3241" spans="1:3" ht="49.5" customHeight="1">
      <c r="A3241" s="19" t="s">
        <v>16145</v>
      </c>
      <c r="B3241" s="18" t="s">
        <v>20110</v>
      </c>
      <c r="C3241" s="38">
        <v>30.27</v>
      </c>
    </row>
    <row r="3242" spans="1:3" ht="49.5" customHeight="1">
      <c r="A3242" s="19" t="s">
        <v>16146</v>
      </c>
      <c r="B3242" s="18" t="s">
        <v>20110</v>
      </c>
      <c r="C3242" s="38">
        <v>54.79</v>
      </c>
    </row>
    <row r="3243" spans="1:3" ht="49.5" customHeight="1">
      <c r="A3243" s="19" t="s">
        <v>10757</v>
      </c>
      <c r="B3243" s="18" t="s">
        <v>20016</v>
      </c>
      <c r="C3243" s="38">
        <v>4.21</v>
      </c>
    </row>
    <row r="3244" spans="1:3" ht="49.5" customHeight="1">
      <c r="A3244" s="19" t="s">
        <v>16450</v>
      </c>
      <c r="B3244" s="18" t="s">
        <v>20195</v>
      </c>
      <c r="C3244" s="38">
        <v>6.97</v>
      </c>
    </row>
    <row r="3245" spans="1:3" ht="49.5" customHeight="1">
      <c r="A3245" s="19" t="s">
        <v>2294</v>
      </c>
      <c r="B3245" s="18" t="s">
        <v>19952</v>
      </c>
      <c r="C3245" s="38">
        <v>3.78</v>
      </c>
    </row>
    <row r="3246" spans="1:3" ht="49.5" customHeight="1">
      <c r="A3246" s="19" t="s">
        <v>17857</v>
      </c>
      <c r="B3246" s="18" t="s">
        <v>19952</v>
      </c>
      <c r="C3246" s="38">
        <v>9.39</v>
      </c>
    </row>
    <row r="3247" spans="1:3" ht="49.5" customHeight="1">
      <c r="A3247" s="19" t="s">
        <v>21553</v>
      </c>
      <c r="B3247" s="18" t="s">
        <v>19952</v>
      </c>
      <c r="C3247" s="38">
        <v>26.05</v>
      </c>
    </row>
    <row r="3248" spans="1:3" ht="49.5" customHeight="1">
      <c r="A3248" s="19" t="s">
        <v>17858</v>
      </c>
      <c r="B3248" s="18" t="s">
        <v>19952</v>
      </c>
      <c r="C3248" s="38">
        <v>18.79</v>
      </c>
    </row>
    <row r="3249" spans="1:3" ht="49.5" customHeight="1">
      <c r="A3249" s="19" t="s">
        <v>15093</v>
      </c>
      <c r="B3249" s="18" t="s">
        <v>20056</v>
      </c>
      <c r="C3249" s="38">
        <v>3.17</v>
      </c>
    </row>
    <row r="3250" spans="1:3" ht="49.5" customHeight="1">
      <c r="A3250" s="19" t="s">
        <v>2065</v>
      </c>
      <c r="B3250" s="18" t="s">
        <v>2055</v>
      </c>
      <c r="C3250" s="38">
        <v>1.78</v>
      </c>
    </row>
    <row r="3251" spans="1:3" ht="49.5" customHeight="1">
      <c r="A3251" s="19" t="s">
        <v>13545</v>
      </c>
      <c r="B3251" s="18" t="s">
        <v>20034</v>
      </c>
      <c r="C3251" s="38">
        <v>3.09</v>
      </c>
    </row>
    <row r="3252" spans="1:3" ht="49.5" customHeight="1">
      <c r="A3252" s="19" t="s">
        <v>13255</v>
      </c>
      <c r="B3252" s="18" t="s">
        <v>20027</v>
      </c>
      <c r="C3252" s="38">
        <v>19.53</v>
      </c>
    </row>
    <row r="3253" spans="1:3" ht="49.5" customHeight="1">
      <c r="A3253" s="19" t="s">
        <v>15230</v>
      </c>
      <c r="B3253" s="18" t="s">
        <v>19972</v>
      </c>
      <c r="C3253" s="38">
        <v>2.91</v>
      </c>
    </row>
    <row r="3254" spans="1:3" ht="49.5" customHeight="1">
      <c r="A3254" s="19" t="s">
        <v>20581</v>
      </c>
      <c r="B3254" s="18" t="s">
        <v>19972</v>
      </c>
      <c r="C3254" s="38">
        <v>45.35</v>
      </c>
    </row>
    <row r="3255" spans="1:3" ht="49.5" customHeight="1">
      <c r="A3255" s="19" t="s">
        <v>280</v>
      </c>
      <c r="B3255" s="18" t="s">
        <v>19972</v>
      </c>
      <c r="C3255" s="38">
        <v>5.8</v>
      </c>
    </row>
    <row r="3256" spans="1:3" ht="49.5" customHeight="1">
      <c r="A3256" s="19" t="s">
        <v>7653</v>
      </c>
      <c r="B3256" s="18" t="s">
        <v>19972</v>
      </c>
      <c r="C3256" s="38">
        <v>5.79</v>
      </c>
    </row>
    <row r="3257" spans="1:3" ht="49.5" customHeight="1">
      <c r="A3257" s="19" t="s">
        <v>15231</v>
      </c>
      <c r="B3257" s="18" t="s">
        <v>20034</v>
      </c>
      <c r="C3257" s="38">
        <v>3.46</v>
      </c>
    </row>
    <row r="3258" spans="1:3" ht="49.5" customHeight="1">
      <c r="A3258" s="19" t="s">
        <v>17251</v>
      </c>
      <c r="B3258" s="18" t="s">
        <v>20034</v>
      </c>
      <c r="C3258" s="38">
        <v>5.8</v>
      </c>
    </row>
    <row r="3259" spans="1:3" ht="49.5" customHeight="1">
      <c r="A3259" s="19" t="s">
        <v>21554</v>
      </c>
      <c r="B3259" s="18" t="s">
        <v>20091</v>
      </c>
      <c r="C3259" s="38">
        <v>111.74</v>
      </c>
    </row>
    <row r="3260" spans="1:3" ht="49.5" customHeight="1">
      <c r="A3260" s="19" t="s">
        <v>5576</v>
      </c>
      <c r="B3260" s="18" t="s">
        <v>20091</v>
      </c>
      <c r="C3260" s="38">
        <v>55.87</v>
      </c>
    </row>
    <row r="3261" spans="1:3" ht="49.5" customHeight="1">
      <c r="A3261" s="19" t="s">
        <v>17282</v>
      </c>
      <c r="B3261" s="18" t="s">
        <v>20034</v>
      </c>
      <c r="C3261" s="38">
        <v>447.28</v>
      </c>
    </row>
    <row r="3262" spans="1:3" ht="49.5" customHeight="1">
      <c r="A3262" s="19" t="s">
        <v>6054</v>
      </c>
      <c r="B3262" s="18" t="s">
        <v>20082</v>
      </c>
      <c r="C3262" s="38">
        <v>1.89</v>
      </c>
    </row>
    <row r="3263" spans="1:3" ht="49.5" customHeight="1">
      <c r="A3263" s="19" t="s">
        <v>14772</v>
      </c>
      <c r="B3263" s="18" t="s">
        <v>19953</v>
      </c>
      <c r="C3263" s="38">
        <v>1.89</v>
      </c>
    </row>
    <row r="3264" spans="1:3" ht="49.5" customHeight="1">
      <c r="A3264" s="19" t="s">
        <v>14772</v>
      </c>
      <c r="B3264" s="18" t="s">
        <v>20060</v>
      </c>
      <c r="C3264" s="38">
        <v>1.89</v>
      </c>
    </row>
    <row r="3265" spans="1:3" ht="49.5" customHeight="1">
      <c r="A3265" s="19" t="s">
        <v>2607</v>
      </c>
      <c r="B3265" s="18" t="s">
        <v>20060</v>
      </c>
      <c r="C3265" s="38">
        <v>1.59</v>
      </c>
    </row>
    <row r="3266" spans="1:3" ht="49.5" customHeight="1">
      <c r="A3266" s="19" t="s">
        <v>2607</v>
      </c>
      <c r="B3266" s="18" t="s">
        <v>19953</v>
      </c>
      <c r="C3266" s="38">
        <v>1.59</v>
      </c>
    </row>
    <row r="3267" spans="1:3" ht="49.5" customHeight="1">
      <c r="A3267" s="19" t="s">
        <v>12494</v>
      </c>
      <c r="B3267" s="18" t="s">
        <v>19977</v>
      </c>
      <c r="C3267" s="38">
        <v>227.14</v>
      </c>
    </row>
    <row r="3268" spans="1:3" ht="49.5" customHeight="1">
      <c r="A3268" s="19" t="s">
        <v>12495</v>
      </c>
      <c r="B3268" s="18" t="s">
        <v>19977</v>
      </c>
      <c r="C3268" s="38">
        <v>454.28</v>
      </c>
    </row>
    <row r="3269" spans="1:3" ht="49.5" customHeight="1">
      <c r="A3269" s="19" t="s">
        <v>14934</v>
      </c>
      <c r="B3269" s="18" t="s">
        <v>20045</v>
      </c>
      <c r="C3269" s="38">
        <v>2.82</v>
      </c>
    </row>
    <row r="3270" spans="1:3" ht="49.5" customHeight="1">
      <c r="A3270" s="19" t="s">
        <v>14935</v>
      </c>
      <c r="B3270" s="18" t="s">
        <v>20045</v>
      </c>
      <c r="C3270" s="38">
        <v>2.82</v>
      </c>
    </row>
    <row r="3271" spans="1:3" ht="49.5" customHeight="1">
      <c r="A3271" s="19" t="s">
        <v>14936</v>
      </c>
      <c r="B3271" s="18" t="s">
        <v>20045</v>
      </c>
      <c r="C3271" s="38">
        <v>2.78</v>
      </c>
    </row>
    <row r="3272" spans="1:3" ht="49.5" customHeight="1">
      <c r="A3272" s="19" t="s">
        <v>14348</v>
      </c>
      <c r="B3272" s="18" t="s">
        <v>20034</v>
      </c>
      <c r="C3272" s="38">
        <v>2.29</v>
      </c>
    </row>
    <row r="3273" spans="1:3" ht="49.5" customHeight="1">
      <c r="A3273" s="19" t="s">
        <v>9250</v>
      </c>
      <c r="B3273" s="18" t="s">
        <v>20034</v>
      </c>
      <c r="C3273" s="38">
        <v>4.9800000000000004</v>
      </c>
    </row>
    <row r="3274" spans="1:3" ht="49.5" customHeight="1">
      <c r="A3274" s="19" t="s">
        <v>11909</v>
      </c>
      <c r="B3274" s="18" t="s">
        <v>20052</v>
      </c>
      <c r="C3274" s="38">
        <v>2.85</v>
      </c>
    </row>
    <row r="3275" spans="1:3" ht="49.5" customHeight="1">
      <c r="A3275" s="19" t="s">
        <v>3941</v>
      </c>
      <c r="B3275" s="18" t="s">
        <v>20066</v>
      </c>
      <c r="C3275" s="38">
        <v>19.41</v>
      </c>
    </row>
    <row r="3276" spans="1:3" ht="49.5" customHeight="1">
      <c r="A3276" s="19" t="s">
        <v>14417</v>
      </c>
      <c r="B3276" s="18" t="s">
        <v>20121</v>
      </c>
      <c r="C3276" s="38">
        <v>1.9</v>
      </c>
    </row>
    <row r="3277" spans="1:3" ht="49.5" customHeight="1">
      <c r="A3277" s="19" t="s">
        <v>17828</v>
      </c>
      <c r="B3277" s="18" t="s">
        <v>19964</v>
      </c>
      <c r="C3277" s="38">
        <v>1.85</v>
      </c>
    </row>
    <row r="3278" spans="1:3" ht="49.5" customHeight="1">
      <c r="A3278" s="19" t="s">
        <v>17829</v>
      </c>
      <c r="B3278" s="18" t="s">
        <v>19964</v>
      </c>
      <c r="C3278" s="38">
        <v>3.46</v>
      </c>
    </row>
    <row r="3279" spans="1:3" ht="49.5" customHeight="1">
      <c r="A3279" s="19" t="s">
        <v>17827</v>
      </c>
      <c r="B3279" s="18" t="s">
        <v>19964</v>
      </c>
      <c r="C3279" s="38">
        <v>1.85</v>
      </c>
    </row>
    <row r="3280" spans="1:3" ht="49.5" customHeight="1">
      <c r="A3280" s="19" t="s">
        <v>17826</v>
      </c>
      <c r="B3280" s="18" t="s">
        <v>19964</v>
      </c>
      <c r="C3280" s="38">
        <v>3.46</v>
      </c>
    </row>
    <row r="3281" spans="1:3" ht="49.5" customHeight="1">
      <c r="A3281" s="19" t="s">
        <v>14262</v>
      </c>
      <c r="B3281" s="18" t="s">
        <v>20113</v>
      </c>
      <c r="C3281" s="38">
        <v>3.47</v>
      </c>
    </row>
    <row r="3282" spans="1:3" ht="49.5" customHeight="1">
      <c r="A3282" s="19" t="s">
        <v>21184</v>
      </c>
      <c r="B3282" s="18" t="s">
        <v>20269</v>
      </c>
      <c r="C3282" s="38">
        <v>0.15</v>
      </c>
    </row>
    <row r="3283" spans="1:3" ht="49.5" customHeight="1">
      <c r="A3283" s="19" t="s">
        <v>970</v>
      </c>
      <c r="B3283" s="18" t="s">
        <v>20037</v>
      </c>
      <c r="C3283" s="38">
        <v>0.42</v>
      </c>
    </row>
    <row r="3284" spans="1:3" ht="49.5" customHeight="1">
      <c r="A3284" s="19" t="s">
        <v>3670</v>
      </c>
      <c r="B3284" s="18" t="s">
        <v>20046</v>
      </c>
      <c r="C3284" s="38">
        <v>0.59</v>
      </c>
    </row>
    <row r="3285" spans="1:3" ht="49.5" customHeight="1">
      <c r="A3285" s="19" t="s">
        <v>14967</v>
      </c>
      <c r="B3285" s="18" t="s">
        <v>19972</v>
      </c>
      <c r="C3285" s="38">
        <v>3.46</v>
      </c>
    </row>
    <row r="3286" spans="1:3" ht="49.5" customHeight="1">
      <c r="A3286" s="19" t="s">
        <v>14968</v>
      </c>
      <c r="B3286" s="18" t="s">
        <v>19972</v>
      </c>
      <c r="C3286" s="38">
        <v>3.46</v>
      </c>
    </row>
    <row r="3287" spans="1:3" ht="49.5" customHeight="1">
      <c r="A3287" s="19" t="s">
        <v>20933</v>
      </c>
      <c r="B3287" s="18" t="s">
        <v>19972</v>
      </c>
      <c r="C3287" s="38">
        <v>4.3899999999999997</v>
      </c>
    </row>
    <row r="3288" spans="1:3" ht="49.5" customHeight="1">
      <c r="A3288" s="19" t="s">
        <v>18406</v>
      </c>
      <c r="B3288" s="18" t="s">
        <v>19964</v>
      </c>
      <c r="C3288" s="37">
        <v>5.95</v>
      </c>
    </row>
    <row r="3289" spans="1:3" ht="49.5" customHeight="1">
      <c r="A3289" s="19" t="s">
        <v>11767</v>
      </c>
      <c r="B3289" s="18" t="s">
        <v>19964</v>
      </c>
      <c r="C3289" s="38">
        <v>7.5</v>
      </c>
    </row>
    <row r="3290" spans="1:3" ht="49.5" customHeight="1">
      <c r="A3290" s="19" t="s">
        <v>13294</v>
      </c>
      <c r="B3290" s="18" t="s">
        <v>20016</v>
      </c>
      <c r="C3290" s="38">
        <v>7.36</v>
      </c>
    </row>
    <row r="3291" spans="1:3" ht="49.5" customHeight="1">
      <c r="A3291" s="19" t="s">
        <v>20433</v>
      </c>
      <c r="B3291" s="18" t="s">
        <v>19953</v>
      </c>
      <c r="C3291" s="38">
        <v>2.34</v>
      </c>
    </row>
    <row r="3292" spans="1:3" ht="49.5" customHeight="1">
      <c r="A3292" s="19" t="s">
        <v>20433</v>
      </c>
      <c r="B3292" s="18" t="s">
        <v>20060</v>
      </c>
      <c r="C3292" s="38">
        <v>2.34</v>
      </c>
    </row>
    <row r="3293" spans="1:3" ht="49.5" customHeight="1">
      <c r="A3293" s="19" t="s">
        <v>13336</v>
      </c>
      <c r="B3293" s="18" t="s">
        <v>20062</v>
      </c>
      <c r="C3293" s="38">
        <v>3.4</v>
      </c>
    </row>
    <row r="3294" spans="1:3" ht="49.5" customHeight="1">
      <c r="A3294" s="19" t="s">
        <v>13337</v>
      </c>
      <c r="B3294" s="18" t="s">
        <v>20062</v>
      </c>
      <c r="C3294" s="38">
        <v>3.46</v>
      </c>
    </row>
    <row r="3295" spans="1:3" ht="49.5" customHeight="1">
      <c r="A3295" s="19" t="s">
        <v>15313</v>
      </c>
      <c r="B3295" s="18" t="s">
        <v>19953</v>
      </c>
      <c r="C3295" s="38">
        <v>3.4</v>
      </c>
    </row>
    <row r="3296" spans="1:3" ht="49.5" customHeight="1">
      <c r="A3296" s="19" t="s">
        <v>15313</v>
      </c>
      <c r="B3296" s="18" t="s">
        <v>20060</v>
      </c>
      <c r="C3296" s="38">
        <v>3.4</v>
      </c>
    </row>
    <row r="3297" spans="1:3" ht="49.5" customHeight="1">
      <c r="A3297" s="19" t="s">
        <v>17376</v>
      </c>
      <c r="B3297" s="18" t="s">
        <v>19953</v>
      </c>
      <c r="C3297" s="38">
        <v>10.199999999999999</v>
      </c>
    </row>
    <row r="3298" spans="1:3" ht="49.5" customHeight="1">
      <c r="A3298" s="19" t="s">
        <v>17376</v>
      </c>
      <c r="B3298" s="18" t="s">
        <v>20060</v>
      </c>
      <c r="C3298" s="38">
        <v>10.199999999999999</v>
      </c>
    </row>
    <row r="3299" spans="1:3" ht="49.5" customHeight="1">
      <c r="A3299" s="19" t="s">
        <v>20701</v>
      </c>
      <c r="B3299" s="18" t="s">
        <v>19981</v>
      </c>
      <c r="C3299" s="38">
        <v>3.46</v>
      </c>
    </row>
    <row r="3300" spans="1:3" ht="49.5" customHeight="1">
      <c r="A3300" s="19" t="s">
        <v>14604</v>
      </c>
      <c r="B3300" s="18" t="s">
        <v>19981</v>
      </c>
      <c r="C3300" s="38">
        <v>3.46</v>
      </c>
    </row>
    <row r="3301" spans="1:3" ht="49.5" customHeight="1">
      <c r="A3301" s="19" t="s">
        <v>14605</v>
      </c>
      <c r="B3301" s="18" t="s">
        <v>19981</v>
      </c>
      <c r="C3301" s="38">
        <v>3.23</v>
      </c>
    </row>
    <row r="3302" spans="1:3" ht="49.5" customHeight="1">
      <c r="A3302" s="19" t="s">
        <v>20437</v>
      </c>
      <c r="B3302" s="18" t="s">
        <v>20061</v>
      </c>
      <c r="C3302" s="38">
        <v>13.21</v>
      </c>
    </row>
    <row r="3303" spans="1:3" ht="49.5" customHeight="1">
      <c r="A3303" s="19" t="s">
        <v>841</v>
      </c>
      <c r="B3303" s="18" t="s">
        <v>20072</v>
      </c>
      <c r="C3303" s="38">
        <v>3.53</v>
      </c>
    </row>
    <row r="3304" spans="1:3" ht="49.5" customHeight="1">
      <c r="A3304" s="23" t="s">
        <v>8874</v>
      </c>
      <c r="B3304" s="18" t="s">
        <v>20009</v>
      </c>
      <c r="C3304" s="38">
        <v>9.24</v>
      </c>
    </row>
    <row r="3305" spans="1:3" ht="49.5" customHeight="1">
      <c r="A3305" s="19" t="s">
        <v>6132</v>
      </c>
      <c r="B3305" s="18" t="s">
        <v>20009</v>
      </c>
      <c r="C3305" s="38">
        <v>1.45</v>
      </c>
    </row>
    <row r="3306" spans="1:3" ht="49.5" customHeight="1">
      <c r="A3306" s="19" t="s">
        <v>19633</v>
      </c>
      <c r="B3306" s="18" t="s">
        <v>20008</v>
      </c>
      <c r="C3306" s="38">
        <v>9.24</v>
      </c>
    </row>
    <row r="3307" spans="1:3" ht="49.5" customHeight="1">
      <c r="A3307" s="19" t="s">
        <v>19632</v>
      </c>
      <c r="B3307" s="18" t="s">
        <v>20008</v>
      </c>
      <c r="C3307" s="38">
        <v>1.45</v>
      </c>
    </row>
    <row r="3308" spans="1:3" ht="49.5" customHeight="1">
      <c r="A3308" s="19" t="s">
        <v>14367</v>
      </c>
      <c r="B3308" s="18" t="s">
        <v>20022</v>
      </c>
      <c r="C3308" s="38">
        <v>4.2</v>
      </c>
    </row>
    <row r="3309" spans="1:3" ht="49.5" customHeight="1">
      <c r="A3309" s="19" t="s">
        <v>14367</v>
      </c>
      <c r="B3309" s="18" t="s">
        <v>20123</v>
      </c>
      <c r="C3309" s="38">
        <v>4.2</v>
      </c>
    </row>
    <row r="3310" spans="1:3" ht="49.5" customHeight="1">
      <c r="A3310" s="19" t="s">
        <v>15937</v>
      </c>
      <c r="B3310" s="18" t="s">
        <v>20034</v>
      </c>
      <c r="C3310" s="38">
        <v>30.02</v>
      </c>
    </row>
    <row r="3311" spans="1:3" ht="49.5" customHeight="1">
      <c r="A3311" s="19" t="s">
        <v>107</v>
      </c>
      <c r="B3311" s="18" t="s">
        <v>20034</v>
      </c>
      <c r="C3311" s="38">
        <v>90.09</v>
      </c>
    </row>
    <row r="3312" spans="1:3" ht="49.5" customHeight="1">
      <c r="A3312" s="19" t="s">
        <v>17963</v>
      </c>
      <c r="B3312" s="18" t="s">
        <v>20066</v>
      </c>
      <c r="C3312" s="38">
        <v>14.84</v>
      </c>
    </row>
    <row r="3313" spans="1:3" ht="49.5" customHeight="1">
      <c r="A3313" s="19" t="s">
        <v>3171</v>
      </c>
      <c r="B3313" s="18" t="s">
        <v>19977</v>
      </c>
      <c r="C3313" s="38">
        <v>2.44</v>
      </c>
    </row>
    <row r="3314" spans="1:3" ht="49.5" customHeight="1">
      <c r="A3314" s="19" t="s">
        <v>21555</v>
      </c>
      <c r="B3314" s="18" t="s">
        <v>19977</v>
      </c>
      <c r="C3314" s="38">
        <v>2.85</v>
      </c>
    </row>
    <row r="3315" spans="1:3" ht="49.5" customHeight="1">
      <c r="A3315" s="19" t="s">
        <v>3181</v>
      </c>
      <c r="B3315" s="18" t="s">
        <v>19977</v>
      </c>
      <c r="C3315" s="38">
        <v>3.46</v>
      </c>
    </row>
    <row r="3316" spans="1:3" ht="49.5" customHeight="1">
      <c r="A3316" s="19" t="s">
        <v>18972</v>
      </c>
      <c r="B3316" s="18" t="s">
        <v>19977</v>
      </c>
      <c r="C3316" s="38">
        <v>5.21</v>
      </c>
    </row>
    <row r="3317" spans="1:3" ht="49.5" customHeight="1">
      <c r="A3317" s="19" t="s">
        <v>20396</v>
      </c>
      <c r="B3317" s="18" t="s">
        <v>20047</v>
      </c>
      <c r="C3317" s="38">
        <v>21.95</v>
      </c>
    </row>
    <row r="3318" spans="1:3" ht="49.5" customHeight="1">
      <c r="A3318" s="19" t="s">
        <v>1759</v>
      </c>
      <c r="B3318" s="18" t="s">
        <v>20068</v>
      </c>
      <c r="C3318" s="38">
        <v>1.81</v>
      </c>
    </row>
    <row r="3319" spans="1:3" ht="49.5" customHeight="1">
      <c r="A3319" s="19" t="s">
        <v>1760</v>
      </c>
      <c r="B3319" s="18" t="s">
        <v>20068</v>
      </c>
      <c r="C3319" s="38">
        <v>1.81</v>
      </c>
    </row>
    <row r="3320" spans="1:3" ht="49.5" customHeight="1">
      <c r="A3320" s="19" t="s">
        <v>1761</v>
      </c>
      <c r="B3320" s="18" t="s">
        <v>20068</v>
      </c>
      <c r="C3320" s="38">
        <v>5.21</v>
      </c>
    </row>
    <row r="3321" spans="1:3" ht="49.5" customHeight="1">
      <c r="A3321" s="19" t="s">
        <v>1762</v>
      </c>
      <c r="B3321" s="18" t="s">
        <v>20068</v>
      </c>
      <c r="C3321" s="38">
        <v>7.8</v>
      </c>
    </row>
    <row r="3322" spans="1:3" ht="49.5" customHeight="1">
      <c r="A3322" s="19" t="s">
        <v>18453</v>
      </c>
      <c r="B3322" s="18" t="s">
        <v>20039</v>
      </c>
      <c r="C3322" s="38">
        <v>973.71</v>
      </c>
    </row>
    <row r="3323" spans="1:3" ht="49.5" customHeight="1">
      <c r="A3323" s="19" t="s">
        <v>15359</v>
      </c>
      <c r="B3323" s="18" t="s">
        <v>20016</v>
      </c>
      <c r="C3323" s="38">
        <v>3.42</v>
      </c>
    </row>
    <row r="3324" spans="1:3" ht="49.5" customHeight="1">
      <c r="A3324" s="19" t="s">
        <v>15504</v>
      </c>
      <c r="B3324" s="18" t="s">
        <v>20016</v>
      </c>
      <c r="C3324" s="38">
        <v>5.31</v>
      </c>
    </row>
    <row r="3325" spans="1:3" ht="49.5" customHeight="1">
      <c r="A3325" s="19" t="s">
        <v>15360</v>
      </c>
      <c r="B3325" s="18" t="s">
        <v>20016</v>
      </c>
      <c r="C3325" s="38">
        <v>1.8</v>
      </c>
    </row>
    <row r="3326" spans="1:3" ht="49.5" customHeight="1">
      <c r="A3326" s="19" t="s">
        <v>17905</v>
      </c>
      <c r="B3326" s="18" t="s">
        <v>20016</v>
      </c>
      <c r="C3326" s="38">
        <v>2.36</v>
      </c>
    </row>
    <row r="3327" spans="1:3" ht="49.5" customHeight="1">
      <c r="A3327" s="19" t="s">
        <v>18280</v>
      </c>
      <c r="B3327" s="18" t="s">
        <v>20016</v>
      </c>
      <c r="C3327" s="38">
        <v>3.18</v>
      </c>
    </row>
    <row r="3328" spans="1:3" ht="49.5" customHeight="1">
      <c r="A3328" s="19" t="s">
        <v>1052</v>
      </c>
      <c r="B3328" s="18" t="s">
        <v>20106</v>
      </c>
      <c r="C3328" s="38">
        <v>3.46</v>
      </c>
    </row>
    <row r="3329" spans="1:3" ht="49.5" customHeight="1">
      <c r="A3329" s="19" t="s">
        <v>1051</v>
      </c>
      <c r="B3329" s="18" t="s">
        <v>20106</v>
      </c>
      <c r="C3329" s="38">
        <v>8.44</v>
      </c>
    </row>
    <row r="3330" spans="1:3" ht="49.5" customHeight="1">
      <c r="A3330" s="19" t="s">
        <v>8403</v>
      </c>
      <c r="B3330" s="18" t="s">
        <v>20128</v>
      </c>
      <c r="C3330" s="38">
        <v>9.36</v>
      </c>
    </row>
    <row r="3331" spans="1:3" ht="49.5" customHeight="1">
      <c r="A3331" s="19" t="s">
        <v>22349</v>
      </c>
      <c r="B3331" s="18" t="s">
        <v>22350</v>
      </c>
      <c r="C3331" s="38">
        <v>973.71</v>
      </c>
    </row>
    <row r="3332" spans="1:3" ht="49.5" customHeight="1">
      <c r="A3332" s="19" t="s">
        <v>2896</v>
      </c>
      <c r="B3332" s="18" t="s">
        <v>20057</v>
      </c>
      <c r="C3332" s="38">
        <v>2.2799999999999998</v>
      </c>
    </row>
    <row r="3333" spans="1:3" ht="49.5" customHeight="1">
      <c r="A3333" s="19" t="s">
        <v>3945</v>
      </c>
      <c r="B3333" s="18" t="s">
        <v>20066</v>
      </c>
      <c r="C3333" s="38">
        <v>3.53</v>
      </c>
    </row>
    <row r="3334" spans="1:3" ht="49.5" customHeight="1">
      <c r="A3334" s="19" t="s">
        <v>3946</v>
      </c>
      <c r="B3334" s="18" t="s">
        <v>20066</v>
      </c>
      <c r="C3334" s="38">
        <v>5.29</v>
      </c>
    </row>
    <row r="3335" spans="1:3" ht="49.5" customHeight="1">
      <c r="A3335" s="19" t="s">
        <v>15927</v>
      </c>
      <c r="B3335" s="18" t="s">
        <v>19995</v>
      </c>
      <c r="C3335" s="38">
        <v>2.2799999999999998</v>
      </c>
    </row>
    <row r="3336" spans="1:3" ht="49.5" customHeight="1">
      <c r="A3336" s="19" t="s">
        <v>15928</v>
      </c>
      <c r="B3336" s="18" t="s">
        <v>19995</v>
      </c>
      <c r="C3336" s="38">
        <v>3.53</v>
      </c>
    </row>
    <row r="3337" spans="1:3" ht="49.5" customHeight="1">
      <c r="A3337" s="19" t="s">
        <v>8359</v>
      </c>
      <c r="B3337" s="18" t="s">
        <v>20052</v>
      </c>
      <c r="C3337" s="38">
        <v>2.2799999999999998</v>
      </c>
    </row>
    <row r="3338" spans="1:3" ht="49.5" customHeight="1">
      <c r="A3338" s="19" t="s">
        <v>4380</v>
      </c>
      <c r="B3338" s="18" t="s">
        <v>20111</v>
      </c>
      <c r="C3338" s="38">
        <v>23.16</v>
      </c>
    </row>
    <row r="3339" spans="1:3" ht="49.5" customHeight="1">
      <c r="A3339" s="19" t="s">
        <v>4381</v>
      </c>
      <c r="B3339" s="18" t="s">
        <v>20111</v>
      </c>
      <c r="C3339" s="38">
        <v>69.5</v>
      </c>
    </row>
    <row r="3340" spans="1:3" ht="49.5" customHeight="1">
      <c r="A3340" s="19" t="s">
        <v>591</v>
      </c>
      <c r="B3340" s="18" t="s">
        <v>20111</v>
      </c>
      <c r="C3340" s="38">
        <v>6.58</v>
      </c>
    </row>
    <row r="3341" spans="1:3" ht="49.5" customHeight="1">
      <c r="A3341" s="19" t="s">
        <v>3390</v>
      </c>
      <c r="B3341" s="18" t="s">
        <v>20111</v>
      </c>
      <c r="C3341" s="38">
        <v>18.670000000000002</v>
      </c>
    </row>
    <row r="3342" spans="1:3" ht="49.5" customHeight="1">
      <c r="A3342" s="19" t="s">
        <v>22485</v>
      </c>
      <c r="B3342" s="18" t="s">
        <v>22481</v>
      </c>
      <c r="C3342" s="38">
        <v>6.58</v>
      </c>
    </row>
    <row r="3343" spans="1:3" ht="49.5" customHeight="1">
      <c r="A3343" s="19" t="s">
        <v>22484</v>
      </c>
      <c r="B3343" s="18" t="s">
        <v>22481</v>
      </c>
      <c r="C3343" s="38">
        <v>18.670000000000002</v>
      </c>
    </row>
    <row r="3344" spans="1:3" ht="49.5" customHeight="1">
      <c r="A3344" s="19" t="s">
        <v>15940</v>
      </c>
      <c r="B3344" s="18" t="s">
        <v>19956</v>
      </c>
      <c r="C3344" s="38">
        <v>13.93</v>
      </c>
    </row>
    <row r="3345" spans="1:3" ht="49.5" customHeight="1">
      <c r="A3345" s="19" t="s">
        <v>3624</v>
      </c>
      <c r="B3345" s="18" t="s">
        <v>20209</v>
      </c>
      <c r="C3345" s="38">
        <v>1.81</v>
      </c>
    </row>
    <row r="3346" spans="1:3" ht="49.5" customHeight="1">
      <c r="A3346" s="19" t="s">
        <v>3628</v>
      </c>
      <c r="B3346" s="18" t="s">
        <v>20209</v>
      </c>
      <c r="C3346" s="38">
        <v>1.81</v>
      </c>
    </row>
    <row r="3347" spans="1:3" ht="49.5" customHeight="1">
      <c r="A3347" s="19" t="s">
        <v>3943</v>
      </c>
      <c r="B3347" s="18" t="s">
        <v>20066</v>
      </c>
      <c r="C3347" s="38">
        <v>5.21</v>
      </c>
    </row>
    <row r="3348" spans="1:3" ht="49.5" customHeight="1">
      <c r="A3348" s="19" t="s">
        <v>3944</v>
      </c>
      <c r="B3348" s="18" t="s">
        <v>20066</v>
      </c>
      <c r="C3348" s="38">
        <v>7.8</v>
      </c>
    </row>
    <row r="3349" spans="1:3" ht="49.5" customHeight="1">
      <c r="A3349" s="19" t="s">
        <v>233</v>
      </c>
      <c r="B3349" s="18" t="s">
        <v>20013</v>
      </c>
      <c r="C3349" s="38">
        <v>6.25</v>
      </c>
    </row>
    <row r="3350" spans="1:3" ht="49.5" customHeight="1">
      <c r="A3350" s="19" t="s">
        <v>2129</v>
      </c>
      <c r="B3350" s="18" t="s">
        <v>19977</v>
      </c>
      <c r="C3350" s="38">
        <v>1.95</v>
      </c>
    </row>
    <row r="3351" spans="1:3" ht="49.5" customHeight="1">
      <c r="A3351" s="19" t="s">
        <v>14500</v>
      </c>
      <c r="B3351" s="18" t="s">
        <v>19977</v>
      </c>
      <c r="C3351" s="38">
        <v>1.8</v>
      </c>
    </row>
    <row r="3352" spans="1:3" ht="49.5" customHeight="1">
      <c r="A3352" s="19" t="s">
        <v>2127</v>
      </c>
      <c r="B3352" s="18" t="s">
        <v>19977</v>
      </c>
      <c r="C3352" s="38">
        <v>1.71</v>
      </c>
    </row>
    <row r="3353" spans="1:3" ht="49.5" customHeight="1">
      <c r="A3353" s="19" t="s">
        <v>14501</v>
      </c>
      <c r="B3353" s="18" t="s">
        <v>19977</v>
      </c>
      <c r="C3353" s="38">
        <v>1.41</v>
      </c>
    </row>
    <row r="3354" spans="1:3" ht="49.5" customHeight="1">
      <c r="A3354" s="19" t="s">
        <v>15929</v>
      </c>
      <c r="B3354" s="18" t="s">
        <v>20022</v>
      </c>
      <c r="C3354" s="38">
        <v>2.2799999999999998</v>
      </c>
    </row>
    <row r="3355" spans="1:3" ht="49.5" customHeight="1">
      <c r="A3355" s="19" t="s">
        <v>15930</v>
      </c>
      <c r="B3355" s="18" t="s">
        <v>20022</v>
      </c>
      <c r="C3355" s="38">
        <v>3.53</v>
      </c>
    </row>
    <row r="3356" spans="1:3" ht="49.5" customHeight="1">
      <c r="A3356" s="19" t="s">
        <v>8289</v>
      </c>
      <c r="B3356" s="18" t="s">
        <v>20066</v>
      </c>
      <c r="C3356" s="38">
        <v>6.18</v>
      </c>
    </row>
    <row r="3357" spans="1:3" ht="49.5" customHeight="1">
      <c r="A3357" s="19" t="s">
        <v>3940</v>
      </c>
      <c r="B3357" s="18" t="s">
        <v>20066</v>
      </c>
      <c r="C3357" s="38">
        <v>10.7</v>
      </c>
    </row>
    <row r="3358" spans="1:3" ht="49.5" customHeight="1">
      <c r="A3358" s="19" t="s">
        <v>6871</v>
      </c>
      <c r="B3358" s="18" t="s">
        <v>19982</v>
      </c>
      <c r="C3358" s="38">
        <v>3.43</v>
      </c>
    </row>
    <row r="3359" spans="1:3" ht="49.5" customHeight="1">
      <c r="A3359" s="19" t="s">
        <v>6939</v>
      </c>
      <c r="B3359" s="18" t="s">
        <v>19982</v>
      </c>
      <c r="C3359" s="38">
        <v>3.43</v>
      </c>
    </row>
    <row r="3360" spans="1:3" ht="49.5" customHeight="1">
      <c r="A3360" s="19" t="s">
        <v>21228</v>
      </c>
      <c r="B3360" s="18" t="s">
        <v>19982</v>
      </c>
      <c r="C3360" s="38">
        <v>8.07</v>
      </c>
    </row>
    <row r="3361" spans="1:3" ht="49.5" customHeight="1">
      <c r="A3361" s="19" t="s">
        <v>18812</v>
      </c>
      <c r="B3361" s="18" t="s">
        <v>19982</v>
      </c>
      <c r="C3361" s="38">
        <v>12.59</v>
      </c>
    </row>
    <row r="3362" spans="1:3" ht="49.5" customHeight="1">
      <c r="A3362" s="19" t="s">
        <v>5291</v>
      </c>
      <c r="B3362" s="18" t="s">
        <v>310</v>
      </c>
      <c r="C3362" s="38">
        <v>24.38</v>
      </c>
    </row>
    <row r="3363" spans="1:3" ht="49.5" customHeight="1">
      <c r="A3363" s="19" t="s">
        <v>5292</v>
      </c>
      <c r="B3363" s="18" t="s">
        <v>310</v>
      </c>
      <c r="C3363" s="38">
        <v>48.75</v>
      </c>
    </row>
    <row r="3364" spans="1:3" ht="49.5" customHeight="1">
      <c r="A3364" s="19" t="s">
        <v>20828</v>
      </c>
      <c r="B3364" s="18" t="s">
        <v>19977</v>
      </c>
      <c r="C3364" s="38">
        <v>3.46</v>
      </c>
    </row>
    <row r="3365" spans="1:3" ht="49.5" customHeight="1">
      <c r="A3365" s="19" t="s">
        <v>8291</v>
      </c>
      <c r="B3365" s="18" t="s">
        <v>20066</v>
      </c>
      <c r="C3365" s="38">
        <v>6.18</v>
      </c>
    </row>
    <row r="3366" spans="1:3" ht="49.5" customHeight="1">
      <c r="A3366" s="19" t="s">
        <v>8293</v>
      </c>
      <c r="B3366" s="18" t="s">
        <v>20066</v>
      </c>
      <c r="C3366" s="38">
        <v>5.14</v>
      </c>
    </row>
    <row r="3367" spans="1:3" ht="49.5" customHeight="1">
      <c r="A3367" s="19" t="s">
        <v>17377</v>
      </c>
      <c r="B3367" s="18" t="s">
        <v>19953</v>
      </c>
      <c r="C3367" s="38">
        <v>52.37</v>
      </c>
    </row>
    <row r="3368" spans="1:3" ht="49.5" customHeight="1">
      <c r="A3368" s="19" t="s">
        <v>17378</v>
      </c>
      <c r="B3368" s="18" t="s">
        <v>19953</v>
      </c>
      <c r="C3368" s="38">
        <v>35.15</v>
      </c>
    </row>
    <row r="3369" spans="1:3" ht="49.5" customHeight="1">
      <c r="A3369" s="19" t="s">
        <v>20387</v>
      </c>
      <c r="B3369" s="18" t="s">
        <v>19953</v>
      </c>
      <c r="C3369" s="38">
        <v>52.37</v>
      </c>
    </row>
    <row r="3370" spans="1:3" ht="49.5" customHeight="1">
      <c r="A3370" s="19" t="s">
        <v>2870</v>
      </c>
      <c r="B3370" s="18" t="s">
        <v>19977</v>
      </c>
      <c r="C3370" s="38">
        <v>9.08</v>
      </c>
    </row>
    <row r="3371" spans="1:3" ht="49.5" customHeight="1">
      <c r="A3371" s="19" t="s">
        <v>2234</v>
      </c>
      <c r="B3371" s="18" t="s">
        <v>19977</v>
      </c>
      <c r="C3371" s="38">
        <v>2.44</v>
      </c>
    </row>
    <row r="3372" spans="1:3" ht="49.5" customHeight="1">
      <c r="A3372" s="19" t="s">
        <v>2237</v>
      </c>
      <c r="B3372" s="18" t="s">
        <v>19977</v>
      </c>
      <c r="C3372" s="38">
        <v>3.46</v>
      </c>
    </row>
    <row r="3373" spans="1:3" ht="49.5" customHeight="1">
      <c r="A3373" s="19" t="s">
        <v>6632</v>
      </c>
      <c r="B3373" s="18" t="s">
        <v>19977</v>
      </c>
      <c r="C3373" s="38">
        <v>1.95</v>
      </c>
    </row>
    <row r="3374" spans="1:3" ht="49.5" customHeight="1">
      <c r="A3374" s="19" t="s">
        <v>6634</v>
      </c>
      <c r="B3374" s="18" t="s">
        <v>19977</v>
      </c>
      <c r="C3374" s="38">
        <v>0.97</v>
      </c>
    </row>
    <row r="3375" spans="1:3" ht="49.5" customHeight="1">
      <c r="A3375" s="19" t="s">
        <v>2513</v>
      </c>
      <c r="B3375" s="18" t="s">
        <v>19977</v>
      </c>
      <c r="C3375" s="38">
        <v>0.8</v>
      </c>
    </row>
    <row r="3376" spans="1:3" ht="49.5" customHeight="1">
      <c r="A3376" s="19" t="s">
        <v>2552</v>
      </c>
      <c r="B3376" s="18" t="s">
        <v>19977</v>
      </c>
      <c r="C3376" s="38">
        <v>0.86</v>
      </c>
    </row>
    <row r="3377" spans="1:3" ht="49.5" customHeight="1">
      <c r="A3377" s="19" t="s">
        <v>3583</v>
      </c>
      <c r="B3377" s="18" t="s">
        <v>19977</v>
      </c>
      <c r="C3377" s="38">
        <v>1.1599999999999999</v>
      </c>
    </row>
    <row r="3378" spans="1:3" ht="49.5" customHeight="1">
      <c r="A3378" s="19" t="s">
        <v>3603</v>
      </c>
      <c r="B3378" s="18" t="s">
        <v>19977</v>
      </c>
      <c r="C3378" s="38">
        <v>1.1599999999999999</v>
      </c>
    </row>
    <row r="3379" spans="1:3" ht="49.5" customHeight="1">
      <c r="A3379" s="19" t="s">
        <v>3622</v>
      </c>
      <c r="B3379" s="18" t="s">
        <v>19977</v>
      </c>
      <c r="C3379" s="38">
        <v>1.48</v>
      </c>
    </row>
    <row r="3380" spans="1:3" ht="49.5" customHeight="1">
      <c r="A3380" s="19" t="s">
        <v>3641</v>
      </c>
      <c r="B3380" s="18" t="s">
        <v>19977</v>
      </c>
      <c r="C3380" s="38">
        <v>1.48</v>
      </c>
    </row>
    <row r="3381" spans="1:3" ht="49.5" customHeight="1">
      <c r="A3381" s="19" t="s">
        <v>3663</v>
      </c>
      <c r="B3381" s="18" t="s">
        <v>19977</v>
      </c>
      <c r="C3381" s="38">
        <v>1.39</v>
      </c>
    </row>
    <row r="3382" spans="1:3" ht="49.5" customHeight="1">
      <c r="A3382" s="19" t="s">
        <v>3689</v>
      </c>
      <c r="B3382" s="18" t="s">
        <v>19977</v>
      </c>
      <c r="C3382" s="38">
        <v>1.39</v>
      </c>
    </row>
    <row r="3383" spans="1:3" ht="49.5" customHeight="1">
      <c r="A3383" s="19" t="s">
        <v>2224</v>
      </c>
      <c r="B3383" s="18" t="s">
        <v>19977</v>
      </c>
      <c r="C3383" s="38">
        <v>19.010000000000002</v>
      </c>
    </row>
    <row r="3384" spans="1:3" ht="49.5" customHeight="1">
      <c r="A3384" s="19" t="s">
        <v>2221</v>
      </c>
      <c r="B3384" s="18" t="s">
        <v>19977</v>
      </c>
      <c r="C3384" s="38">
        <v>3.17</v>
      </c>
    </row>
    <row r="3385" spans="1:3" ht="49.5" customHeight="1">
      <c r="A3385" s="19" t="s">
        <v>2223</v>
      </c>
      <c r="B3385" s="18" t="s">
        <v>19977</v>
      </c>
      <c r="C3385" s="38">
        <v>3.46</v>
      </c>
    </row>
    <row r="3386" spans="1:3" ht="49.5" customHeight="1">
      <c r="A3386" s="19" t="s">
        <v>15242</v>
      </c>
      <c r="B3386" s="18" t="s">
        <v>19977</v>
      </c>
      <c r="C3386" s="38">
        <v>3.46</v>
      </c>
    </row>
    <row r="3387" spans="1:3" ht="49.5" customHeight="1">
      <c r="A3387" s="19" t="s">
        <v>2219</v>
      </c>
      <c r="B3387" s="18" t="s">
        <v>19977</v>
      </c>
      <c r="C3387" s="38">
        <v>5.74</v>
      </c>
    </row>
    <row r="3388" spans="1:3" ht="49.5" customHeight="1">
      <c r="A3388" s="19" t="s">
        <v>17274</v>
      </c>
      <c r="B3388" s="18" t="s">
        <v>19977</v>
      </c>
      <c r="C3388" s="38">
        <v>8.1999999999999993</v>
      </c>
    </row>
    <row r="3389" spans="1:3" ht="49.5" customHeight="1">
      <c r="A3389" s="19" t="s">
        <v>2220</v>
      </c>
      <c r="B3389" s="18" t="s">
        <v>19977</v>
      </c>
      <c r="C3389" s="38">
        <v>9.18</v>
      </c>
    </row>
    <row r="3390" spans="1:3" ht="49.5" customHeight="1">
      <c r="A3390" s="19" t="s">
        <v>13609</v>
      </c>
      <c r="B3390" s="18" t="s">
        <v>19977</v>
      </c>
      <c r="C3390" s="38">
        <v>3.46</v>
      </c>
    </row>
    <row r="3391" spans="1:3" ht="49.5" customHeight="1">
      <c r="A3391" s="19" t="s">
        <v>3377</v>
      </c>
      <c r="B3391" s="18" t="s">
        <v>19977</v>
      </c>
      <c r="C3391" s="38">
        <v>0.77</v>
      </c>
    </row>
    <row r="3392" spans="1:3" ht="49.5" customHeight="1">
      <c r="A3392" s="19" t="s">
        <v>3387</v>
      </c>
      <c r="B3392" s="18" t="s">
        <v>19977</v>
      </c>
      <c r="C3392" s="38">
        <v>1.75</v>
      </c>
    </row>
    <row r="3393" spans="1:3" ht="49.5" customHeight="1">
      <c r="A3393" s="19" t="s">
        <v>19798</v>
      </c>
      <c r="B3393" s="18" t="s">
        <v>19977</v>
      </c>
      <c r="C3393" s="38">
        <v>6.46</v>
      </c>
    </row>
    <row r="3394" spans="1:3" ht="49.5" customHeight="1">
      <c r="A3394" s="19" t="s">
        <v>22348</v>
      </c>
      <c r="B3394" s="18" t="s">
        <v>20064</v>
      </c>
      <c r="C3394" s="38">
        <v>2.44</v>
      </c>
    </row>
    <row r="3395" spans="1:3" ht="49.5" customHeight="1">
      <c r="A3395" s="19" t="s">
        <v>13784</v>
      </c>
      <c r="B3395" s="18" t="s">
        <v>20033</v>
      </c>
      <c r="C3395" s="38">
        <v>2.98</v>
      </c>
    </row>
    <row r="3396" spans="1:3" ht="49.5" customHeight="1">
      <c r="A3396" s="19" t="s">
        <v>13784</v>
      </c>
      <c r="B3396" s="18" t="s">
        <v>20047</v>
      </c>
      <c r="C3396" s="38">
        <v>2.98</v>
      </c>
    </row>
    <row r="3397" spans="1:3" ht="49.5" customHeight="1">
      <c r="A3397" s="19" t="s">
        <v>18409</v>
      </c>
      <c r="B3397" s="18" t="s">
        <v>20047</v>
      </c>
      <c r="C3397" s="38">
        <v>7.73</v>
      </c>
    </row>
    <row r="3398" spans="1:3" ht="49.5" customHeight="1">
      <c r="A3398" s="19" t="s">
        <v>15888</v>
      </c>
      <c r="B3398" s="18" t="s">
        <v>20033</v>
      </c>
      <c r="C3398" s="38">
        <v>7.73</v>
      </c>
    </row>
    <row r="3399" spans="1:3" ht="49.5" customHeight="1">
      <c r="A3399" s="19" t="s">
        <v>8294</v>
      </c>
      <c r="B3399" s="18" t="s">
        <v>20068</v>
      </c>
      <c r="C3399" s="38">
        <v>5.14</v>
      </c>
    </row>
    <row r="3400" spans="1:3" ht="49.5" customHeight="1">
      <c r="A3400" s="19" t="s">
        <v>8296</v>
      </c>
      <c r="B3400" s="18" t="s">
        <v>20068</v>
      </c>
      <c r="C3400" s="38">
        <v>7.02</v>
      </c>
    </row>
    <row r="3401" spans="1:3" ht="49.5" customHeight="1">
      <c r="A3401" s="19" t="s">
        <v>1751</v>
      </c>
      <c r="B3401" s="18" t="s">
        <v>20068</v>
      </c>
      <c r="C3401" s="38">
        <v>12.82</v>
      </c>
    </row>
    <row r="3402" spans="1:3" ht="49.5" customHeight="1">
      <c r="A3402" s="19" t="s">
        <v>9153</v>
      </c>
      <c r="B3402" s="18" t="s">
        <v>20105</v>
      </c>
      <c r="C3402" s="38">
        <v>2.62</v>
      </c>
    </row>
    <row r="3403" spans="1:3" ht="49.5" customHeight="1">
      <c r="A3403" s="19" t="s">
        <v>5191</v>
      </c>
      <c r="B3403" s="18" t="s">
        <v>20105</v>
      </c>
      <c r="C3403" s="38">
        <v>6.81</v>
      </c>
    </row>
    <row r="3404" spans="1:3" ht="49.5" customHeight="1">
      <c r="A3404" s="19" t="s">
        <v>5191</v>
      </c>
      <c r="B3404" s="18" t="s">
        <v>20116</v>
      </c>
      <c r="C3404" s="38">
        <v>6.81</v>
      </c>
    </row>
    <row r="3405" spans="1:3" ht="49.5" customHeight="1">
      <c r="A3405" s="19" t="s">
        <v>15892</v>
      </c>
      <c r="B3405" s="18" t="s">
        <v>20117</v>
      </c>
      <c r="C3405" s="38">
        <v>3.58</v>
      </c>
    </row>
    <row r="3406" spans="1:3" ht="49.5" customHeight="1">
      <c r="A3406" s="19" t="s">
        <v>8219</v>
      </c>
      <c r="B3406" s="18" t="s">
        <v>20066</v>
      </c>
      <c r="C3406" s="38">
        <v>5.12</v>
      </c>
    </row>
    <row r="3407" spans="1:3" ht="49.5" customHeight="1">
      <c r="A3407" s="19" t="s">
        <v>2003</v>
      </c>
      <c r="B3407" s="18" t="s">
        <v>20066</v>
      </c>
      <c r="C3407" s="38">
        <v>7.68</v>
      </c>
    </row>
    <row r="3408" spans="1:3" ht="49.5" customHeight="1">
      <c r="A3408" s="19" t="s">
        <v>3931</v>
      </c>
      <c r="B3408" s="18" t="s">
        <v>20066</v>
      </c>
      <c r="C3408" s="38">
        <v>1.57</v>
      </c>
    </row>
    <row r="3409" spans="1:3" ht="49.5" customHeight="1">
      <c r="A3409" s="19" t="s">
        <v>3932</v>
      </c>
      <c r="B3409" s="18" t="s">
        <v>20066</v>
      </c>
      <c r="C3409" s="38">
        <v>3.2</v>
      </c>
    </row>
    <row r="3410" spans="1:3" ht="49.5" customHeight="1">
      <c r="A3410" s="19" t="s">
        <v>3934</v>
      </c>
      <c r="B3410" s="18" t="s">
        <v>20066</v>
      </c>
      <c r="C3410" s="38">
        <v>2.56</v>
      </c>
    </row>
    <row r="3411" spans="1:3" ht="49.5" customHeight="1">
      <c r="A3411" s="19" t="s">
        <v>3935</v>
      </c>
      <c r="B3411" s="18" t="s">
        <v>20066</v>
      </c>
      <c r="C3411" s="38">
        <v>6.41</v>
      </c>
    </row>
    <row r="3412" spans="1:3" ht="49.5" customHeight="1">
      <c r="A3412" s="19" t="s">
        <v>9154</v>
      </c>
      <c r="B3412" s="18" t="s">
        <v>20066</v>
      </c>
      <c r="C3412" s="38">
        <v>3.1</v>
      </c>
    </row>
    <row r="3413" spans="1:3" ht="49.5" customHeight="1">
      <c r="A3413" s="19" t="s">
        <v>15893</v>
      </c>
      <c r="B3413" s="18" t="s">
        <v>20066</v>
      </c>
      <c r="C3413" s="38">
        <v>6.42</v>
      </c>
    </row>
    <row r="3414" spans="1:3" ht="49.5" customHeight="1">
      <c r="A3414" s="19" t="s">
        <v>19652</v>
      </c>
      <c r="B3414" s="18" t="s">
        <v>20105</v>
      </c>
      <c r="C3414" s="38">
        <v>9.74</v>
      </c>
    </row>
    <row r="3415" spans="1:3" ht="49.5" customHeight="1">
      <c r="A3415" s="19" t="s">
        <v>8223</v>
      </c>
      <c r="B3415" s="18" t="s">
        <v>20061</v>
      </c>
      <c r="C3415" s="38">
        <v>2.56</v>
      </c>
    </row>
    <row r="3416" spans="1:3" ht="49.5" customHeight="1">
      <c r="A3416" s="19" t="s">
        <v>8224</v>
      </c>
      <c r="B3416" s="18" t="s">
        <v>20061</v>
      </c>
      <c r="C3416" s="38">
        <v>3.58</v>
      </c>
    </row>
    <row r="3417" spans="1:3" ht="49.5" customHeight="1">
      <c r="A3417" s="19" t="s">
        <v>4758</v>
      </c>
      <c r="B3417" s="18" t="s">
        <v>20105</v>
      </c>
      <c r="C3417" s="38">
        <v>1.57</v>
      </c>
    </row>
    <row r="3418" spans="1:3" ht="49.5" customHeight="1">
      <c r="A3418" s="19" t="s">
        <v>4759</v>
      </c>
      <c r="B3418" s="18" t="s">
        <v>20105</v>
      </c>
      <c r="C3418" s="38">
        <v>3.2</v>
      </c>
    </row>
    <row r="3419" spans="1:3" ht="49.5" customHeight="1">
      <c r="A3419" s="19" t="s">
        <v>8226</v>
      </c>
      <c r="B3419" s="18" t="s">
        <v>20105</v>
      </c>
      <c r="C3419" s="38">
        <v>3.36</v>
      </c>
    </row>
    <row r="3420" spans="1:3" ht="49.5" customHeight="1">
      <c r="A3420" s="19" t="s">
        <v>4757</v>
      </c>
      <c r="B3420" s="18" t="s">
        <v>20105</v>
      </c>
      <c r="C3420" s="38">
        <v>6.41</v>
      </c>
    </row>
    <row r="3421" spans="1:3" ht="49.5" customHeight="1">
      <c r="A3421" s="19" t="s">
        <v>3898</v>
      </c>
      <c r="B3421" s="18" t="s">
        <v>20066</v>
      </c>
      <c r="C3421" s="38">
        <v>6.09</v>
      </c>
    </row>
    <row r="3422" spans="1:3" ht="49.5" customHeight="1">
      <c r="A3422" s="19" t="s">
        <v>3899</v>
      </c>
      <c r="B3422" s="18" t="s">
        <v>20066</v>
      </c>
      <c r="C3422" s="38">
        <v>5.49</v>
      </c>
    </row>
    <row r="3423" spans="1:3" ht="49.5" customHeight="1">
      <c r="A3423" s="19" t="s">
        <v>3901</v>
      </c>
      <c r="B3423" s="18" t="s">
        <v>20066</v>
      </c>
      <c r="C3423" s="38">
        <v>10.35</v>
      </c>
    </row>
    <row r="3424" spans="1:3" ht="49.5" customHeight="1">
      <c r="A3424" s="19" t="s">
        <v>3902</v>
      </c>
      <c r="B3424" s="18" t="s">
        <v>20066</v>
      </c>
      <c r="C3424" s="38">
        <v>15.82</v>
      </c>
    </row>
    <row r="3425" spans="1:3" ht="49.5" customHeight="1">
      <c r="A3425" s="19" t="s">
        <v>8227</v>
      </c>
      <c r="B3425" s="18" t="s">
        <v>20027</v>
      </c>
      <c r="C3425" s="38">
        <v>2.56</v>
      </c>
    </row>
    <row r="3426" spans="1:3" ht="49.5" customHeight="1">
      <c r="A3426" s="19" t="s">
        <v>8203</v>
      </c>
      <c r="B3426" s="18" t="s">
        <v>20023</v>
      </c>
      <c r="C3426" s="38">
        <v>0.75</v>
      </c>
    </row>
    <row r="3427" spans="1:3" ht="49.5" customHeight="1">
      <c r="A3427" s="19" t="s">
        <v>18154</v>
      </c>
      <c r="B3427" s="18" t="s">
        <v>20068</v>
      </c>
      <c r="C3427" s="38">
        <v>2.12</v>
      </c>
    </row>
    <row r="3428" spans="1:3" ht="49.5" customHeight="1">
      <c r="A3428" s="19" t="s">
        <v>18155</v>
      </c>
      <c r="B3428" s="18" t="s">
        <v>20068</v>
      </c>
      <c r="C3428" s="38">
        <v>4.34</v>
      </c>
    </row>
    <row r="3429" spans="1:3" ht="49.5" customHeight="1">
      <c r="A3429" s="19" t="s">
        <v>15903</v>
      </c>
      <c r="B3429" s="18" t="s">
        <v>20203</v>
      </c>
      <c r="C3429" s="38">
        <v>8.9700000000000006</v>
      </c>
    </row>
    <row r="3430" spans="1:3" ht="49.5" customHeight="1">
      <c r="A3430" s="19" t="s">
        <v>6355</v>
      </c>
      <c r="B3430" s="18" t="s">
        <v>20203</v>
      </c>
      <c r="C3430" s="38">
        <v>3.36</v>
      </c>
    </row>
    <row r="3431" spans="1:3" ht="49.5" customHeight="1">
      <c r="A3431" s="19" t="s">
        <v>6336</v>
      </c>
      <c r="B3431" s="18" t="s">
        <v>20203</v>
      </c>
      <c r="C3431" s="38">
        <v>2.99</v>
      </c>
    </row>
    <row r="3432" spans="1:3" ht="49.5" customHeight="1">
      <c r="A3432" s="19" t="s">
        <v>15905</v>
      </c>
      <c r="B3432" s="18" t="s">
        <v>20203</v>
      </c>
      <c r="C3432" s="38">
        <v>4.25</v>
      </c>
    </row>
    <row r="3433" spans="1:3" ht="49.5" customHeight="1">
      <c r="A3433" s="19" t="s">
        <v>18167</v>
      </c>
      <c r="B3433" s="18" t="s">
        <v>20066</v>
      </c>
      <c r="C3433" s="38">
        <v>2.61</v>
      </c>
    </row>
    <row r="3434" spans="1:3" ht="49.5" customHeight="1">
      <c r="A3434" s="19" t="s">
        <v>20866</v>
      </c>
      <c r="B3434" s="18" t="s">
        <v>20066</v>
      </c>
      <c r="C3434" s="38">
        <v>3.45</v>
      </c>
    </row>
    <row r="3435" spans="1:3" ht="49.5" customHeight="1">
      <c r="A3435" s="19" t="s">
        <v>20866</v>
      </c>
      <c r="B3435" s="18" t="s">
        <v>20066</v>
      </c>
      <c r="C3435" s="38">
        <v>7.5</v>
      </c>
    </row>
    <row r="3436" spans="1:3" ht="49.5" customHeight="1">
      <c r="A3436" s="19" t="s">
        <v>8287</v>
      </c>
      <c r="B3436" s="18" t="s">
        <v>20066</v>
      </c>
      <c r="C3436" s="38">
        <v>3.11</v>
      </c>
    </row>
    <row r="3437" spans="1:3" ht="49.5" customHeight="1">
      <c r="A3437" s="19" t="s">
        <v>20830</v>
      </c>
      <c r="B3437" s="18" t="s">
        <v>20066</v>
      </c>
      <c r="C3437" s="38">
        <v>5.7</v>
      </c>
    </row>
    <row r="3438" spans="1:3" ht="49.5" customHeight="1">
      <c r="A3438" s="19" t="s">
        <v>20830</v>
      </c>
      <c r="B3438" s="18" t="s">
        <v>20066</v>
      </c>
      <c r="C3438" s="38">
        <v>13.9</v>
      </c>
    </row>
    <row r="3439" spans="1:3" ht="49.5" customHeight="1">
      <c r="A3439" s="19" t="s">
        <v>4002</v>
      </c>
      <c r="B3439" s="18" t="s">
        <v>20111</v>
      </c>
      <c r="C3439" s="38">
        <v>7.61</v>
      </c>
    </row>
    <row r="3440" spans="1:3" ht="49.5" customHeight="1">
      <c r="A3440" s="19" t="s">
        <v>711</v>
      </c>
      <c r="B3440" s="18" t="s">
        <v>20111</v>
      </c>
      <c r="C3440" s="38">
        <v>7.16</v>
      </c>
    </row>
    <row r="3441" spans="1:3" ht="49.5" customHeight="1">
      <c r="A3441" s="19" t="s">
        <v>1332</v>
      </c>
      <c r="B3441" s="18" t="s">
        <v>20111</v>
      </c>
      <c r="C3441" s="38">
        <v>12.82</v>
      </c>
    </row>
    <row r="3442" spans="1:3" ht="49.5" customHeight="1">
      <c r="A3442" s="19" t="s">
        <v>8228</v>
      </c>
      <c r="B3442" s="18" t="s">
        <v>20206</v>
      </c>
      <c r="C3442" s="38">
        <v>2.56</v>
      </c>
    </row>
    <row r="3443" spans="1:3" ht="49.5" customHeight="1">
      <c r="A3443" s="19" t="s">
        <v>1757</v>
      </c>
      <c r="B3443" s="18" t="s">
        <v>20068</v>
      </c>
      <c r="C3443" s="38">
        <v>24.39</v>
      </c>
    </row>
    <row r="3444" spans="1:3" ht="49.5" customHeight="1">
      <c r="A3444" s="19" t="s">
        <v>14838</v>
      </c>
      <c r="B3444" s="18" t="s">
        <v>20065</v>
      </c>
      <c r="C3444" s="38">
        <v>5.92</v>
      </c>
    </row>
    <row r="3445" spans="1:3" ht="49.5" customHeight="1">
      <c r="A3445" s="19" t="s">
        <v>14839</v>
      </c>
      <c r="B3445" s="18" t="s">
        <v>20065</v>
      </c>
      <c r="C3445" s="38">
        <v>3.39</v>
      </c>
    </row>
    <row r="3446" spans="1:3" ht="49.5" customHeight="1">
      <c r="A3446" s="19" t="s">
        <v>8541</v>
      </c>
      <c r="B3446" s="18" t="s">
        <v>20061</v>
      </c>
      <c r="C3446" s="38">
        <v>21.74</v>
      </c>
    </row>
    <row r="3447" spans="1:3" ht="49.5" customHeight="1">
      <c r="A3447" s="19" t="s">
        <v>8544</v>
      </c>
      <c r="B3447" s="18" t="s">
        <v>20061</v>
      </c>
      <c r="C3447" s="38">
        <v>7.57</v>
      </c>
    </row>
    <row r="3448" spans="1:3" ht="49.5" customHeight="1">
      <c r="A3448" s="19" t="s">
        <v>8546</v>
      </c>
      <c r="B3448" s="18" t="s">
        <v>20061</v>
      </c>
      <c r="C3448" s="38">
        <v>15.15</v>
      </c>
    </row>
    <row r="3449" spans="1:3" ht="49.5" customHeight="1">
      <c r="A3449" s="19" t="s">
        <v>19842</v>
      </c>
      <c r="B3449" s="18" t="s">
        <v>20061</v>
      </c>
      <c r="C3449" s="38">
        <v>20.53</v>
      </c>
    </row>
    <row r="3450" spans="1:3" ht="49.5" customHeight="1">
      <c r="A3450" s="19" t="s">
        <v>19843</v>
      </c>
      <c r="B3450" s="18" t="s">
        <v>20061</v>
      </c>
      <c r="C3450" s="38">
        <v>24.13</v>
      </c>
    </row>
    <row r="3451" spans="1:3" ht="49.5" customHeight="1">
      <c r="A3451" s="19" t="s">
        <v>19844</v>
      </c>
      <c r="B3451" s="18" t="s">
        <v>20061</v>
      </c>
      <c r="C3451" s="38">
        <v>27.36</v>
      </c>
    </row>
    <row r="3452" spans="1:3" ht="49.5" customHeight="1">
      <c r="A3452" s="19" t="s">
        <v>19841</v>
      </c>
      <c r="B3452" s="18" t="s">
        <v>20061</v>
      </c>
      <c r="C3452" s="38">
        <v>17.71</v>
      </c>
    </row>
    <row r="3453" spans="1:3" ht="49.5" customHeight="1">
      <c r="A3453" s="19" t="s">
        <v>16617</v>
      </c>
      <c r="B3453" s="18" t="s">
        <v>20034</v>
      </c>
      <c r="C3453" s="38">
        <v>6.93</v>
      </c>
    </row>
    <row r="3454" spans="1:3" ht="49.5" customHeight="1">
      <c r="A3454" s="19" t="s">
        <v>16618</v>
      </c>
      <c r="B3454" s="18" t="s">
        <v>20034</v>
      </c>
      <c r="C3454" s="38">
        <v>6.93</v>
      </c>
    </row>
    <row r="3455" spans="1:3" ht="49.5" customHeight="1">
      <c r="A3455" s="19" t="s">
        <v>16619</v>
      </c>
      <c r="B3455" s="18" t="s">
        <v>20072</v>
      </c>
      <c r="C3455" s="38">
        <v>6.93</v>
      </c>
    </row>
    <row r="3456" spans="1:3" ht="49.5" customHeight="1">
      <c r="A3456" s="19" t="s">
        <v>16620</v>
      </c>
      <c r="B3456" s="18" t="s">
        <v>20072</v>
      </c>
      <c r="C3456" s="38">
        <v>6.93</v>
      </c>
    </row>
    <row r="3457" spans="1:3" ht="49.5" customHeight="1">
      <c r="A3457" s="19" t="s">
        <v>1656</v>
      </c>
      <c r="B3457" s="18" t="s">
        <v>20022</v>
      </c>
      <c r="C3457" s="38">
        <v>1.81</v>
      </c>
    </row>
    <row r="3458" spans="1:3" ht="49.5" customHeight="1">
      <c r="A3458" s="19" t="s">
        <v>1660</v>
      </c>
      <c r="B3458" s="18" t="s">
        <v>20022</v>
      </c>
      <c r="C3458" s="38">
        <v>3.58</v>
      </c>
    </row>
    <row r="3459" spans="1:3" ht="49.5" customHeight="1">
      <c r="A3459" s="19" t="s">
        <v>1662</v>
      </c>
      <c r="B3459" s="18" t="s">
        <v>20022</v>
      </c>
      <c r="C3459" s="38">
        <v>7.16</v>
      </c>
    </row>
    <row r="3460" spans="1:3" ht="49.5" customHeight="1">
      <c r="A3460" s="19" t="s">
        <v>14864</v>
      </c>
      <c r="B3460" s="18" t="s">
        <v>20034</v>
      </c>
      <c r="C3460" s="38">
        <v>0.89</v>
      </c>
    </row>
    <row r="3461" spans="1:3" ht="49.5" customHeight="1">
      <c r="A3461" s="19" t="s">
        <v>13559</v>
      </c>
      <c r="B3461" s="18" t="s">
        <v>20034</v>
      </c>
      <c r="C3461" s="38">
        <v>1.8</v>
      </c>
    </row>
    <row r="3462" spans="1:3" ht="49.5" customHeight="1">
      <c r="A3462" s="19" t="s">
        <v>14865</v>
      </c>
      <c r="B3462" s="18" t="s">
        <v>20034</v>
      </c>
      <c r="C3462" s="38">
        <v>2</v>
      </c>
    </row>
    <row r="3463" spans="1:3" ht="49.5" customHeight="1">
      <c r="A3463" s="19" t="s">
        <v>5605</v>
      </c>
      <c r="B3463" s="18" t="s">
        <v>20052</v>
      </c>
      <c r="C3463" s="38">
        <v>6.9</v>
      </c>
    </row>
    <row r="3464" spans="1:3" ht="49.5" customHeight="1">
      <c r="A3464" s="19" t="s">
        <v>5604</v>
      </c>
      <c r="B3464" s="18" t="s">
        <v>20052</v>
      </c>
      <c r="C3464" s="38">
        <v>5.18</v>
      </c>
    </row>
    <row r="3465" spans="1:3" ht="49.5" customHeight="1">
      <c r="A3465" s="19" t="s">
        <v>5602</v>
      </c>
      <c r="B3465" s="18" t="s">
        <v>20052</v>
      </c>
      <c r="C3465" s="38">
        <v>4.91</v>
      </c>
    </row>
    <row r="3466" spans="1:3" ht="49.5" customHeight="1">
      <c r="A3466" s="19" t="s">
        <v>5603</v>
      </c>
      <c r="B3466" s="18" t="s">
        <v>20052</v>
      </c>
      <c r="C3466" s="38">
        <v>3.58</v>
      </c>
    </row>
    <row r="3467" spans="1:3" ht="49.5" customHeight="1">
      <c r="A3467" s="19" t="s">
        <v>21296</v>
      </c>
      <c r="B3467" s="18" t="s">
        <v>19995</v>
      </c>
      <c r="C3467" s="38">
        <v>30.2</v>
      </c>
    </row>
    <row r="3468" spans="1:3" ht="49.5" customHeight="1">
      <c r="A3468" s="19" t="s">
        <v>17627</v>
      </c>
      <c r="B3468" s="18" t="s">
        <v>19995</v>
      </c>
      <c r="C3468" s="38">
        <v>27.75</v>
      </c>
    </row>
    <row r="3469" spans="1:3" ht="49.5" customHeight="1">
      <c r="A3469" s="19" t="s">
        <v>12120</v>
      </c>
      <c r="B3469" s="18" t="s">
        <v>19970</v>
      </c>
      <c r="C3469" s="38">
        <v>9.85</v>
      </c>
    </row>
    <row r="3470" spans="1:3" ht="49.5" customHeight="1">
      <c r="A3470" s="19" t="s">
        <v>5918</v>
      </c>
      <c r="B3470" s="18" t="s">
        <v>19970</v>
      </c>
      <c r="C3470" s="38">
        <v>19.41</v>
      </c>
    </row>
    <row r="3471" spans="1:3" ht="49.5" customHeight="1">
      <c r="A3471" s="19" t="s">
        <v>5915</v>
      </c>
      <c r="B3471" s="18" t="s">
        <v>19970</v>
      </c>
      <c r="C3471" s="38">
        <v>29.12</v>
      </c>
    </row>
    <row r="3472" spans="1:3" ht="49.5" customHeight="1">
      <c r="A3472" s="19" t="s">
        <v>12121</v>
      </c>
      <c r="B3472" s="18" t="s">
        <v>19970</v>
      </c>
      <c r="C3472" s="38">
        <v>13.42</v>
      </c>
    </row>
    <row r="3473" spans="1:3" ht="49.5" customHeight="1">
      <c r="A3473" s="19" t="s">
        <v>5919</v>
      </c>
      <c r="B3473" s="18" t="s">
        <v>19970</v>
      </c>
      <c r="C3473" s="38">
        <v>26.61</v>
      </c>
    </row>
    <row r="3474" spans="1:3" ht="49.5" customHeight="1">
      <c r="A3474" s="19" t="s">
        <v>5916</v>
      </c>
      <c r="B3474" s="18" t="s">
        <v>19970</v>
      </c>
      <c r="C3474" s="38">
        <v>39.92</v>
      </c>
    </row>
    <row r="3475" spans="1:3" ht="49.5" customHeight="1">
      <c r="A3475" s="19" t="s">
        <v>16846</v>
      </c>
      <c r="B3475" s="18" t="s">
        <v>19970</v>
      </c>
      <c r="C3475" s="38">
        <v>19.96</v>
      </c>
    </row>
    <row r="3476" spans="1:3" ht="49.5" customHeight="1">
      <c r="A3476" s="19" t="s">
        <v>5921</v>
      </c>
      <c r="B3476" s="18" t="s">
        <v>19970</v>
      </c>
      <c r="C3476" s="38">
        <v>39.92</v>
      </c>
    </row>
    <row r="3477" spans="1:3" ht="49.5" customHeight="1">
      <c r="A3477" s="19" t="s">
        <v>5917</v>
      </c>
      <c r="B3477" s="18" t="s">
        <v>19970</v>
      </c>
      <c r="C3477" s="38">
        <v>59.88</v>
      </c>
    </row>
    <row r="3478" spans="1:3" ht="49.5" customHeight="1">
      <c r="A3478" s="19" t="s">
        <v>1303</v>
      </c>
      <c r="B3478" s="18" t="s">
        <v>20058</v>
      </c>
      <c r="C3478" s="38">
        <v>3.1</v>
      </c>
    </row>
    <row r="3479" spans="1:3" ht="49.5" customHeight="1">
      <c r="A3479" s="19" t="s">
        <v>5560</v>
      </c>
      <c r="B3479" s="18" t="s">
        <v>20124</v>
      </c>
      <c r="C3479" s="38">
        <v>5.13</v>
      </c>
    </row>
    <row r="3480" spans="1:3" ht="49.5" customHeight="1">
      <c r="A3480" s="19" t="s">
        <v>5558</v>
      </c>
      <c r="B3480" s="18" t="s">
        <v>20124</v>
      </c>
      <c r="C3480" s="38">
        <v>2.83</v>
      </c>
    </row>
    <row r="3481" spans="1:3" ht="49.5" customHeight="1">
      <c r="A3481" s="19" t="s">
        <v>21556</v>
      </c>
      <c r="B3481" s="18" t="s">
        <v>20124</v>
      </c>
      <c r="C3481" s="38">
        <v>3.17</v>
      </c>
    </row>
    <row r="3482" spans="1:3" ht="49.5" customHeight="1">
      <c r="A3482" s="19" t="s">
        <v>14393</v>
      </c>
      <c r="B3482" s="18" t="s">
        <v>20124</v>
      </c>
      <c r="C3482" s="38">
        <v>4.91</v>
      </c>
    </row>
    <row r="3483" spans="1:3" ht="49.5" customHeight="1">
      <c r="A3483" s="19" t="s">
        <v>14394</v>
      </c>
      <c r="B3483" s="18" t="s">
        <v>20124</v>
      </c>
      <c r="C3483" s="38">
        <v>3.58</v>
      </c>
    </row>
    <row r="3484" spans="1:3" ht="49.5" customHeight="1">
      <c r="A3484" s="19" t="s">
        <v>14395</v>
      </c>
      <c r="B3484" s="18" t="s">
        <v>20124</v>
      </c>
      <c r="C3484" s="38">
        <v>3.38</v>
      </c>
    </row>
    <row r="3485" spans="1:3" ht="49.5" customHeight="1">
      <c r="A3485" s="19" t="s">
        <v>16208</v>
      </c>
      <c r="B3485" s="18" t="s">
        <v>20124</v>
      </c>
      <c r="C3485" s="38">
        <v>7.16</v>
      </c>
    </row>
    <row r="3486" spans="1:3" ht="49.5" customHeight="1">
      <c r="A3486" s="19" t="s">
        <v>5561</v>
      </c>
      <c r="B3486" s="18" t="s">
        <v>20124</v>
      </c>
      <c r="C3486" s="38">
        <v>18.37</v>
      </c>
    </row>
    <row r="3487" spans="1:3" ht="49.5" customHeight="1">
      <c r="A3487" s="19" t="s">
        <v>7825</v>
      </c>
      <c r="B3487" s="18" t="s">
        <v>20034</v>
      </c>
      <c r="C3487" s="38">
        <v>876.5</v>
      </c>
    </row>
    <row r="3488" spans="1:3" ht="49.5" customHeight="1">
      <c r="A3488" s="19" t="s">
        <v>7827</v>
      </c>
      <c r="B3488" s="18" t="s">
        <v>20034</v>
      </c>
      <c r="C3488" s="38">
        <v>876.5</v>
      </c>
    </row>
    <row r="3489" spans="1:3" ht="49.5" customHeight="1">
      <c r="A3489" s="19" t="s">
        <v>15077</v>
      </c>
      <c r="B3489" s="18" t="s">
        <v>20032</v>
      </c>
      <c r="C3489" s="38">
        <v>3.38</v>
      </c>
    </row>
    <row r="3490" spans="1:3" ht="49.5" customHeight="1">
      <c r="A3490" s="19" t="s">
        <v>15077</v>
      </c>
      <c r="B3490" s="18" t="s">
        <v>20032</v>
      </c>
      <c r="C3490" s="38">
        <v>3.38</v>
      </c>
    </row>
    <row r="3491" spans="1:3" ht="49.5" customHeight="1">
      <c r="A3491" s="19" t="s">
        <v>12080</v>
      </c>
      <c r="B3491" s="18" t="s">
        <v>20014</v>
      </c>
      <c r="C3491" s="38">
        <v>16.73</v>
      </c>
    </row>
    <row r="3492" spans="1:3" ht="49.5" customHeight="1">
      <c r="A3492" s="19" t="s">
        <v>12081</v>
      </c>
      <c r="B3492" s="18" t="s">
        <v>20014</v>
      </c>
      <c r="C3492" s="38">
        <v>19.14</v>
      </c>
    </row>
    <row r="3493" spans="1:3" ht="49.5" customHeight="1">
      <c r="A3493" s="19" t="s">
        <v>12082</v>
      </c>
      <c r="B3493" s="18" t="s">
        <v>20014</v>
      </c>
      <c r="C3493" s="38">
        <v>22.05</v>
      </c>
    </row>
    <row r="3494" spans="1:3" ht="49.5" customHeight="1">
      <c r="A3494" s="19" t="s">
        <v>12083</v>
      </c>
      <c r="B3494" s="18" t="s">
        <v>20014</v>
      </c>
      <c r="C3494" s="38">
        <v>12.1</v>
      </c>
    </row>
    <row r="3495" spans="1:3" ht="49.5" customHeight="1">
      <c r="A3495" s="19" t="s">
        <v>12084</v>
      </c>
      <c r="B3495" s="18" t="s">
        <v>20014</v>
      </c>
      <c r="C3495" s="38">
        <v>16.809999999999999</v>
      </c>
    </row>
    <row r="3496" spans="1:3" ht="49.5" customHeight="1">
      <c r="A3496" s="19" t="s">
        <v>12085</v>
      </c>
      <c r="B3496" s="18" t="s">
        <v>20014</v>
      </c>
      <c r="C3496" s="38">
        <v>12.18</v>
      </c>
    </row>
    <row r="3497" spans="1:3" ht="49.5" customHeight="1">
      <c r="A3497" s="19" t="s">
        <v>12086</v>
      </c>
      <c r="B3497" s="18" t="s">
        <v>20014</v>
      </c>
      <c r="C3497" s="38">
        <v>19.23</v>
      </c>
    </row>
    <row r="3498" spans="1:3" ht="49.5" customHeight="1">
      <c r="A3498" s="19" t="s">
        <v>12087</v>
      </c>
      <c r="B3498" s="18" t="s">
        <v>20014</v>
      </c>
      <c r="C3498" s="38">
        <v>22.24</v>
      </c>
    </row>
    <row r="3499" spans="1:3" ht="49.5" customHeight="1">
      <c r="A3499" s="19" t="s">
        <v>12088</v>
      </c>
      <c r="B3499" s="18" t="s">
        <v>20014</v>
      </c>
      <c r="C3499" s="38">
        <v>12.31</v>
      </c>
    </row>
    <row r="3500" spans="1:3" ht="49.5" customHeight="1">
      <c r="A3500" s="19" t="s">
        <v>12089</v>
      </c>
      <c r="B3500" s="18" t="s">
        <v>20014</v>
      </c>
      <c r="C3500" s="38">
        <v>14.73</v>
      </c>
    </row>
    <row r="3501" spans="1:3" ht="49.5" customHeight="1">
      <c r="A3501" s="19" t="s">
        <v>12090</v>
      </c>
      <c r="B3501" s="18" t="s">
        <v>20014</v>
      </c>
      <c r="C3501" s="38">
        <v>19.39</v>
      </c>
    </row>
    <row r="3502" spans="1:3" ht="49.5" customHeight="1">
      <c r="A3502" s="19" t="s">
        <v>12091</v>
      </c>
      <c r="B3502" s="18" t="s">
        <v>20014</v>
      </c>
      <c r="C3502" s="38">
        <v>22.56</v>
      </c>
    </row>
    <row r="3503" spans="1:3" ht="49.5" customHeight="1">
      <c r="A3503" s="19" t="s">
        <v>12092</v>
      </c>
      <c r="B3503" s="18" t="s">
        <v>20014</v>
      </c>
      <c r="C3503" s="38">
        <v>14.1</v>
      </c>
    </row>
    <row r="3504" spans="1:3" ht="49.5" customHeight="1">
      <c r="A3504" s="19" t="s">
        <v>12093</v>
      </c>
      <c r="B3504" s="18" t="s">
        <v>20014</v>
      </c>
      <c r="C3504" s="38">
        <v>12.13</v>
      </c>
    </row>
    <row r="3505" spans="1:3" ht="49.5" customHeight="1">
      <c r="A3505" s="19" t="s">
        <v>12094</v>
      </c>
      <c r="B3505" s="18" t="s">
        <v>20014</v>
      </c>
      <c r="C3505" s="38">
        <v>22.11</v>
      </c>
    </row>
    <row r="3506" spans="1:3" ht="49.5" customHeight="1">
      <c r="A3506" s="19" t="s">
        <v>12095</v>
      </c>
      <c r="B3506" s="18" t="s">
        <v>20014</v>
      </c>
      <c r="C3506" s="38">
        <v>36.64</v>
      </c>
    </row>
    <row r="3507" spans="1:3" ht="49.5" customHeight="1">
      <c r="A3507" s="19" t="s">
        <v>12096</v>
      </c>
      <c r="B3507" s="18" t="s">
        <v>20014</v>
      </c>
      <c r="C3507" s="38">
        <v>15.92</v>
      </c>
    </row>
    <row r="3508" spans="1:3" ht="49.5" customHeight="1">
      <c r="A3508" s="19" t="s">
        <v>12097</v>
      </c>
      <c r="B3508" s="18" t="s">
        <v>20014</v>
      </c>
      <c r="C3508" s="38">
        <v>16.760000000000002</v>
      </c>
    </row>
    <row r="3509" spans="1:3" ht="49.5" customHeight="1">
      <c r="A3509" s="19" t="s">
        <v>12098</v>
      </c>
      <c r="B3509" s="18" t="s">
        <v>20014</v>
      </c>
      <c r="C3509" s="38">
        <v>19.170000000000002</v>
      </c>
    </row>
    <row r="3510" spans="1:3" ht="49.5" customHeight="1">
      <c r="A3510" s="19" t="s">
        <v>12099</v>
      </c>
      <c r="B3510" s="18" t="s">
        <v>20014</v>
      </c>
      <c r="C3510" s="38">
        <v>14.19</v>
      </c>
    </row>
    <row r="3511" spans="1:3" ht="49.5" customHeight="1">
      <c r="A3511" s="19" t="s">
        <v>12100</v>
      </c>
      <c r="B3511" s="18" t="s">
        <v>20014</v>
      </c>
      <c r="C3511" s="38">
        <v>12.2</v>
      </c>
    </row>
    <row r="3512" spans="1:3" ht="49.5" customHeight="1">
      <c r="A3512" s="19" t="s">
        <v>12101</v>
      </c>
      <c r="B3512" s="18" t="s">
        <v>20014</v>
      </c>
      <c r="C3512" s="38">
        <v>22.29</v>
      </c>
    </row>
    <row r="3513" spans="1:3" ht="49.5" customHeight="1">
      <c r="A3513" s="19" t="s">
        <v>12102</v>
      </c>
      <c r="B3513" s="18" t="s">
        <v>20014</v>
      </c>
      <c r="C3513" s="38">
        <v>36.86</v>
      </c>
    </row>
    <row r="3514" spans="1:3" ht="49.5" customHeight="1">
      <c r="A3514" s="19" t="s">
        <v>12103</v>
      </c>
      <c r="B3514" s="18" t="s">
        <v>20014</v>
      </c>
      <c r="C3514" s="38">
        <v>15.96</v>
      </c>
    </row>
    <row r="3515" spans="1:3" ht="49.5" customHeight="1">
      <c r="A3515" s="19" t="s">
        <v>12104</v>
      </c>
      <c r="B3515" s="18" t="s">
        <v>20014</v>
      </c>
      <c r="C3515" s="38">
        <v>16.829999999999998</v>
      </c>
    </row>
    <row r="3516" spans="1:3" ht="49.5" customHeight="1">
      <c r="A3516" s="19" t="s">
        <v>12105</v>
      </c>
      <c r="B3516" s="18" t="s">
        <v>20014</v>
      </c>
      <c r="C3516" s="38">
        <v>19.260000000000002</v>
      </c>
    </row>
    <row r="3517" spans="1:3" ht="49.5" customHeight="1">
      <c r="A3517" s="19" t="s">
        <v>12106</v>
      </c>
      <c r="B3517" s="18" t="s">
        <v>20014</v>
      </c>
      <c r="C3517" s="38">
        <v>14.35</v>
      </c>
    </row>
    <row r="3518" spans="1:3" ht="49.5" customHeight="1">
      <c r="A3518" s="19" t="s">
        <v>12107</v>
      </c>
      <c r="B3518" s="18" t="s">
        <v>20014</v>
      </c>
      <c r="C3518" s="38">
        <v>37.119999999999997</v>
      </c>
    </row>
    <row r="3519" spans="1:3" ht="49.5" customHeight="1">
      <c r="A3519" s="19" t="s">
        <v>12108</v>
      </c>
      <c r="B3519" s="18" t="s">
        <v>20014</v>
      </c>
      <c r="C3519" s="38">
        <v>12.33</v>
      </c>
    </row>
    <row r="3520" spans="1:3" ht="49.5" customHeight="1">
      <c r="A3520" s="19" t="s">
        <v>12109</v>
      </c>
      <c r="B3520" s="18" t="s">
        <v>20014</v>
      </c>
      <c r="C3520" s="38">
        <v>22.62</v>
      </c>
    </row>
    <row r="3521" spans="1:3" ht="49.5" customHeight="1">
      <c r="A3521" s="19" t="s">
        <v>12110</v>
      </c>
      <c r="B3521" s="18" t="s">
        <v>20014</v>
      </c>
      <c r="C3521" s="38">
        <v>16.02</v>
      </c>
    </row>
    <row r="3522" spans="1:3" ht="49.5" customHeight="1">
      <c r="A3522" s="19" t="s">
        <v>12111</v>
      </c>
      <c r="B3522" s="18" t="s">
        <v>20014</v>
      </c>
      <c r="C3522" s="38">
        <v>16.829999999999998</v>
      </c>
    </row>
    <row r="3523" spans="1:3" ht="49.5" customHeight="1">
      <c r="A3523" s="19" t="s">
        <v>3360</v>
      </c>
      <c r="B3523" s="18" t="s">
        <v>20020</v>
      </c>
      <c r="C3523" s="38">
        <v>1.73</v>
      </c>
    </row>
    <row r="3524" spans="1:3" ht="49.5" customHeight="1">
      <c r="A3524" s="19" t="s">
        <v>21123</v>
      </c>
      <c r="B3524" s="18" t="s">
        <v>19998</v>
      </c>
      <c r="C3524" s="38">
        <v>2.2799999999999998</v>
      </c>
    </row>
    <row r="3525" spans="1:3" ht="49.5" customHeight="1">
      <c r="A3525" s="19" t="s">
        <v>15641</v>
      </c>
      <c r="B3525" s="18" t="s">
        <v>19998</v>
      </c>
      <c r="C3525" s="38">
        <v>15.14</v>
      </c>
    </row>
    <row r="3526" spans="1:3" ht="49.5" customHeight="1">
      <c r="A3526" s="19" t="s">
        <v>17023</v>
      </c>
      <c r="B3526" s="18" t="s">
        <v>20163</v>
      </c>
      <c r="C3526" s="38">
        <v>3.06</v>
      </c>
    </row>
    <row r="3527" spans="1:3" ht="49.5" customHeight="1">
      <c r="A3527" s="19" t="s">
        <v>17024</v>
      </c>
      <c r="B3527" s="18" t="s">
        <v>20163</v>
      </c>
      <c r="C3527" s="38">
        <v>3.06</v>
      </c>
    </row>
    <row r="3528" spans="1:3" ht="49.5" customHeight="1">
      <c r="A3528" s="19" t="s">
        <v>21557</v>
      </c>
      <c r="B3528" s="18" t="s">
        <v>20063</v>
      </c>
      <c r="C3528" s="38">
        <v>0.8</v>
      </c>
    </row>
    <row r="3529" spans="1:3" ht="49.5" customHeight="1">
      <c r="A3529" s="19" t="s">
        <v>1788</v>
      </c>
      <c r="B3529" s="18" t="s">
        <v>20068</v>
      </c>
      <c r="C3529" s="38">
        <v>3.38</v>
      </c>
    </row>
    <row r="3530" spans="1:3" ht="49.5" customHeight="1">
      <c r="A3530" s="19" t="s">
        <v>1793</v>
      </c>
      <c r="B3530" s="18" t="s">
        <v>20068</v>
      </c>
      <c r="C3530" s="38">
        <v>7.16</v>
      </c>
    </row>
    <row r="3531" spans="1:3" ht="49.5" customHeight="1">
      <c r="A3531" s="19" t="s">
        <v>1796</v>
      </c>
      <c r="B3531" s="18" t="s">
        <v>20068</v>
      </c>
      <c r="C3531" s="38">
        <v>21.73</v>
      </c>
    </row>
    <row r="3532" spans="1:3" ht="49.5" customHeight="1">
      <c r="A3532" s="19" t="s">
        <v>4348</v>
      </c>
      <c r="B3532" s="18" t="s">
        <v>20066</v>
      </c>
      <c r="C3532" s="38">
        <v>10.47</v>
      </c>
    </row>
    <row r="3533" spans="1:3" ht="49.5" customHeight="1">
      <c r="A3533" s="19" t="s">
        <v>4351</v>
      </c>
      <c r="B3533" s="18" t="s">
        <v>20066</v>
      </c>
      <c r="C3533" s="38">
        <v>15.7</v>
      </c>
    </row>
    <row r="3534" spans="1:3" ht="49.5" customHeight="1">
      <c r="A3534" s="19" t="s">
        <v>4017</v>
      </c>
      <c r="B3534" s="18" t="s">
        <v>20066</v>
      </c>
      <c r="C3534" s="38">
        <v>1.92</v>
      </c>
    </row>
    <row r="3535" spans="1:3" ht="49.5" customHeight="1">
      <c r="A3535" s="19" t="s">
        <v>4018</v>
      </c>
      <c r="B3535" s="18" t="s">
        <v>20066</v>
      </c>
      <c r="C3535" s="38">
        <v>3.46</v>
      </c>
    </row>
    <row r="3536" spans="1:3" ht="49.5" customHeight="1">
      <c r="A3536" s="19" t="s">
        <v>4019</v>
      </c>
      <c r="B3536" s="18" t="s">
        <v>20066</v>
      </c>
      <c r="C3536" s="38">
        <v>5.18</v>
      </c>
    </row>
    <row r="3537" spans="1:3" ht="49.5" customHeight="1">
      <c r="A3537" s="19" t="s">
        <v>14215</v>
      </c>
      <c r="B3537" s="18" t="s">
        <v>19977</v>
      </c>
      <c r="C3537" s="38">
        <v>2.36</v>
      </c>
    </row>
    <row r="3538" spans="1:3" ht="49.5" customHeight="1">
      <c r="A3538" s="19" t="s">
        <v>2625</v>
      </c>
      <c r="B3538" s="18" t="s">
        <v>19977</v>
      </c>
      <c r="C3538" s="38">
        <v>3</v>
      </c>
    </row>
    <row r="3539" spans="1:3" ht="49.5" customHeight="1">
      <c r="A3539" s="19" t="s">
        <v>14216</v>
      </c>
      <c r="B3539" s="18" t="s">
        <v>19977</v>
      </c>
      <c r="C3539" s="38">
        <v>1.56</v>
      </c>
    </row>
    <row r="3540" spans="1:3" ht="49.5" customHeight="1">
      <c r="A3540" s="19" t="s">
        <v>14217</v>
      </c>
      <c r="B3540" s="18" t="s">
        <v>19977</v>
      </c>
      <c r="C3540" s="38">
        <v>1.68</v>
      </c>
    </row>
    <row r="3541" spans="1:3" ht="49.5" customHeight="1">
      <c r="A3541" s="19" t="s">
        <v>21318</v>
      </c>
      <c r="B3541" s="18" t="s">
        <v>20212</v>
      </c>
      <c r="C3541" s="38">
        <v>10.68</v>
      </c>
    </row>
    <row r="3542" spans="1:3" ht="49.5" customHeight="1">
      <c r="A3542" s="19" t="s">
        <v>15468</v>
      </c>
      <c r="B3542" s="18" t="s">
        <v>20212</v>
      </c>
      <c r="C3542" s="38">
        <v>12.45</v>
      </c>
    </row>
    <row r="3543" spans="1:3" ht="49.5" customHeight="1">
      <c r="A3543" s="19" t="s">
        <v>13705</v>
      </c>
      <c r="B3543" s="18" t="s">
        <v>19972</v>
      </c>
      <c r="C3543" s="38">
        <v>0.86</v>
      </c>
    </row>
    <row r="3544" spans="1:3" ht="49.5" customHeight="1">
      <c r="A3544" s="19" t="s">
        <v>16012</v>
      </c>
      <c r="B3544" s="18" t="s">
        <v>20048</v>
      </c>
      <c r="C3544" s="38">
        <v>5.97</v>
      </c>
    </row>
    <row r="3545" spans="1:3" ht="49.5" customHeight="1">
      <c r="A3545" s="19" t="s">
        <v>15470</v>
      </c>
      <c r="B3545" s="18" t="s">
        <v>20048</v>
      </c>
      <c r="C3545" s="38">
        <v>3.43</v>
      </c>
    </row>
    <row r="3546" spans="1:3" ht="49.5" customHeight="1">
      <c r="A3546" s="19" t="s">
        <v>13589</v>
      </c>
      <c r="B3546" s="18" t="s">
        <v>20048</v>
      </c>
      <c r="C3546" s="38">
        <v>1.68</v>
      </c>
    </row>
    <row r="3547" spans="1:3" ht="49.5" customHeight="1">
      <c r="A3547" s="19" t="s">
        <v>13601</v>
      </c>
      <c r="B3547" s="18" t="s">
        <v>20048</v>
      </c>
      <c r="C3547" s="38">
        <v>1.68</v>
      </c>
    </row>
    <row r="3548" spans="1:3" ht="49.5" customHeight="1">
      <c r="A3548" s="19" t="s">
        <v>13602</v>
      </c>
      <c r="B3548" s="18" t="s">
        <v>20048</v>
      </c>
      <c r="C3548" s="38">
        <v>1.68</v>
      </c>
    </row>
    <row r="3549" spans="1:3" ht="49.5" customHeight="1">
      <c r="A3549" s="19" t="s">
        <v>260</v>
      </c>
      <c r="B3549" s="18" t="s">
        <v>20034</v>
      </c>
      <c r="C3549" s="38">
        <v>4.87</v>
      </c>
    </row>
    <row r="3550" spans="1:3" ht="49.5" customHeight="1">
      <c r="A3550" s="19" t="s">
        <v>257</v>
      </c>
      <c r="B3550" s="18" t="s">
        <v>20034</v>
      </c>
      <c r="C3550" s="38">
        <v>1.81</v>
      </c>
    </row>
    <row r="3551" spans="1:3" ht="49.5" customHeight="1">
      <c r="A3551" s="19" t="s">
        <v>259</v>
      </c>
      <c r="B3551" s="18" t="s">
        <v>20034</v>
      </c>
      <c r="C3551" s="38">
        <v>3.1</v>
      </c>
    </row>
    <row r="3552" spans="1:3" ht="49.5" customHeight="1">
      <c r="A3552" s="19" t="s">
        <v>12118</v>
      </c>
      <c r="B3552" s="17" t="s">
        <v>20094</v>
      </c>
      <c r="C3552" s="38">
        <v>58.11</v>
      </c>
    </row>
    <row r="3553" spans="1:3" ht="49.5" customHeight="1">
      <c r="A3553" s="19" t="s">
        <v>12119</v>
      </c>
      <c r="B3553" s="17" t="s">
        <v>20094</v>
      </c>
      <c r="C3553" s="38">
        <v>116.22</v>
      </c>
    </row>
    <row r="3554" spans="1:3" ht="49.5" customHeight="1">
      <c r="A3554" s="19" t="s">
        <v>14231</v>
      </c>
      <c r="B3554" s="18" t="s">
        <v>20065</v>
      </c>
      <c r="C3554" s="38">
        <v>2.5</v>
      </c>
    </row>
    <row r="3555" spans="1:3" ht="49.5" customHeight="1">
      <c r="A3555" s="19" t="s">
        <v>21558</v>
      </c>
      <c r="B3555" s="18" t="s">
        <v>20068</v>
      </c>
      <c r="C3555" s="38">
        <v>2.15</v>
      </c>
    </row>
    <row r="3556" spans="1:3" ht="49.5" customHeight="1">
      <c r="A3556" s="19" t="s">
        <v>8432</v>
      </c>
      <c r="B3556" s="18" t="s">
        <v>20068</v>
      </c>
      <c r="C3556" s="38">
        <v>2.4300000000000002</v>
      </c>
    </row>
    <row r="3557" spans="1:3" ht="49.5" customHeight="1">
      <c r="A3557" s="19" t="s">
        <v>19705</v>
      </c>
      <c r="B3557" s="18" t="s">
        <v>20113</v>
      </c>
      <c r="C3557" s="38">
        <v>3.16</v>
      </c>
    </row>
    <row r="3558" spans="1:3" ht="49.5" customHeight="1">
      <c r="A3558" s="19" t="s">
        <v>13532</v>
      </c>
      <c r="B3558" s="18" t="s">
        <v>20034</v>
      </c>
      <c r="C3558" s="38">
        <v>2.84</v>
      </c>
    </row>
    <row r="3559" spans="1:3" ht="49.5" customHeight="1">
      <c r="A3559" s="19" t="s">
        <v>13534</v>
      </c>
      <c r="B3559" s="18" t="s">
        <v>20034</v>
      </c>
      <c r="C3559" s="38">
        <v>3.46</v>
      </c>
    </row>
    <row r="3560" spans="1:3" ht="49.5" customHeight="1">
      <c r="A3560" s="19" t="s">
        <v>13535</v>
      </c>
      <c r="B3560" s="18" t="s">
        <v>20034</v>
      </c>
      <c r="C3560" s="38">
        <v>2.37</v>
      </c>
    </row>
    <row r="3561" spans="1:3" ht="49.5" customHeight="1">
      <c r="A3561" s="19" t="s">
        <v>8449</v>
      </c>
      <c r="B3561" s="18" t="s">
        <v>20034</v>
      </c>
      <c r="C3561" s="38">
        <v>4.42</v>
      </c>
    </row>
    <row r="3562" spans="1:3" ht="49.5" customHeight="1">
      <c r="A3562" s="19" t="s">
        <v>14238</v>
      </c>
      <c r="B3562" s="18" t="s">
        <v>20034</v>
      </c>
      <c r="C3562" s="38">
        <v>3.1</v>
      </c>
    </row>
    <row r="3563" spans="1:3" ht="49.5" customHeight="1">
      <c r="A3563" s="19" t="s">
        <v>14239</v>
      </c>
      <c r="B3563" s="18" t="s">
        <v>20034</v>
      </c>
      <c r="C3563" s="38">
        <v>2.21</v>
      </c>
    </row>
    <row r="3564" spans="1:3" ht="49.5" customHeight="1">
      <c r="A3564" s="19" t="s">
        <v>14240</v>
      </c>
      <c r="B3564" s="18" t="s">
        <v>20034</v>
      </c>
      <c r="C3564" s="38">
        <v>3.46</v>
      </c>
    </row>
    <row r="3565" spans="1:3" ht="49.5" customHeight="1">
      <c r="A3565" s="19" t="s">
        <v>15953</v>
      </c>
      <c r="B3565" s="18" t="s">
        <v>20149</v>
      </c>
      <c r="C3565" s="38">
        <v>5.5</v>
      </c>
    </row>
    <row r="3566" spans="1:3" ht="49.5" customHeight="1">
      <c r="A3566" s="19" t="s">
        <v>14232</v>
      </c>
      <c r="B3566" s="18" t="s">
        <v>20022</v>
      </c>
      <c r="C3566" s="38">
        <v>2.84</v>
      </c>
    </row>
    <row r="3567" spans="1:3" ht="49.5" customHeight="1">
      <c r="A3567" s="19" t="s">
        <v>15931</v>
      </c>
      <c r="B3567" s="18" t="s">
        <v>20027</v>
      </c>
      <c r="C3567" s="38">
        <v>2.2799999999999998</v>
      </c>
    </row>
    <row r="3568" spans="1:3" ht="49.5" customHeight="1">
      <c r="A3568" s="19" t="s">
        <v>4402</v>
      </c>
      <c r="B3568" s="18" t="s">
        <v>20111</v>
      </c>
      <c r="C3568" s="38">
        <v>12.91</v>
      </c>
    </row>
    <row r="3569" spans="1:3" ht="49.5" customHeight="1">
      <c r="A3569" s="19" t="s">
        <v>14980</v>
      </c>
      <c r="B3569" s="18" t="s">
        <v>19972</v>
      </c>
      <c r="C3569" s="38">
        <v>1.87</v>
      </c>
    </row>
    <row r="3570" spans="1:3" ht="49.5" customHeight="1">
      <c r="A3570" s="19" t="s">
        <v>3349</v>
      </c>
      <c r="B3570" s="18" t="s">
        <v>20020</v>
      </c>
      <c r="C3570" s="38">
        <v>28.45</v>
      </c>
    </row>
    <row r="3571" spans="1:3" ht="49.5" customHeight="1">
      <c r="A3571" s="19" t="s">
        <v>3349</v>
      </c>
      <c r="B3571" s="18" t="s">
        <v>20020</v>
      </c>
      <c r="C3571" s="38">
        <v>28.45</v>
      </c>
    </row>
    <row r="3572" spans="1:3" ht="49.5" customHeight="1">
      <c r="A3572" s="19" t="s">
        <v>21559</v>
      </c>
      <c r="B3572" s="18" t="s">
        <v>20020</v>
      </c>
      <c r="C3572" s="38">
        <v>28.45</v>
      </c>
    </row>
    <row r="3573" spans="1:3" ht="49.5" customHeight="1">
      <c r="A3573" s="19" t="s">
        <v>15945</v>
      </c>
      <c r="B3573" s="18" t="s">
        <v>20128</v>
      </c>
      <c r="C3573" s="38">
        <v>9</v>
      </c>
    </row>
    <row r="3574" spans="1:3" ht="49.5" customHeight="1">
      <c r="A3574" s="19" t="s">
        <v>15394</v>
      </c>
      <c r="B3574" s="18" t="s">
        <v>20128</v>
      </c>
      <c r="C3574" s="38">
        <v>10.039999999999999</v>
      </c>
    </row>
    <row r="3575" spans="1:3" ht="49.5" customHeight="1">
      <c r="A3575" s="19" t="s">
        <v>14241</v>
      </c>
      <c r="B3575" s="18" t="s">
        <v>20052</v>
      </c>
      <c r="C3575" s="38">
        <v>2.84</v>
      </c>
    </row>
    <row r="3576" spans="1:3" ht="49.5" customHeight="1">
      <c r="A3576" s="19" t="s">
        <v>14242</v>
      </c>
      <c r="B3576" s="18" t="s">
        <v>20052</v>
      </c>
      <c r="C3576" s="38">
        <v>3.1</v>
      </c>
    </row>
    <row r="3577" spans="1:3" ht="49.5" customHeight="1">
      <c r="A3577" s="19" t="s">
        <v>5599</v>
      </c>
      <c r="B3577" s="18" t="s">
        <v>20052</v>
      </c>
      <c r="C3577" s="38">
        <v>4.88</v>
      </c>
    </row>
    <row r="3578" spans="1:3" ht="49.5" customHeight="1">
      <c r="A3578" s="19" t="s">
        <v>8437</v>
      </c>
      <c r="B3578" s="18" t="s">
        <v>20023</v>
      </c>
      <c r="C3578" s="38">
        <v>3.46</v>
      </c>
    </row>
    <row r="3579" spans="1:3" ht="49.5" customHeight="1">
      <c r="A3579" s="19" t="s">
        <v>6300</v>
      </c>
      <c r="B3579" s="18" t="s">
        <v>20009</v>
      </c>
      <c r="C3579" s="38">
        <v>3.37</v>
      </c>
    </row>
    <row r="3580" spans="1:3" ht="49.5" customHeight="1">
      <c r="A3580" s="19" t="s">
        <v>5592</v>
      </c>
      <c r="B3580" s="18" t="s">
        <v>19996</v>
      </c>
      <c r="C3580" s="38">
        <v>18.059999999999999</v>
      </c>
    </row>
    <row r="3581" spans="1:3" ht="49.5" customHeight="1">
      <c r="A3581" s="19" t="s">
        <v>20409</v>
      </c>
      <c r="B3581" s="18" t="s">
        <v>20088</v>
      </c>
      <c r="C3581" s="38">
        <v>1282.98</v>
      </c>
    </row>
    <row r="3582" spans="1:3" ht="49.5" customHeight="1">
      <c r="A3582" s="19" t="s">
        <v>2657</v>
      </c>
      <c r="B3582" s="18" t="s">
        <v>19977</v>
      </c>
      <c r="C3582" s="38">
        <v>1.98</v>
      </c>
    </row>
    <row r="3583" spans="1:3" ht="49.5" customHeight="1">
      <c r="A3583" s="19" t="s">
        <v>2107</v>
      </c>
      <c r="B3583" s="18" t="s">
        <v>19977</v>
      </c>
      <c r="C3583" s="38">
        <v>1.39</v>
      </c>
    </row>
    <row r="3584" spans="1:3" ht="49.5" customHeight="1">
      <c r="A3584" s="19" t="s">
        <v>2103</v>
      </c>
      <c r="B3584" s="18" t="s">
        <v>19977</v>
      </c>
      <c r="C3584" s="38">
        <v>3.01</v>
      </c>
    </row>
    <row r="3585" spans="1:3" ht="49.5" customHeight="1">
      <c r="A3585" s="19" t="s">
        <v>19918</v>
      </c>
      <c r="B3585" s="18" t="s">
        <v>19980</v>
      </c>
      <c r="C3585" s="38">
        <v>3.16</v>
      </c>
    </row>
    <row r="3586" spans="1:3" ht="49.5" customHeight="1">
      <c r="A3586" s="19" t="s">
        <v>19927</v>
      </c>
      <c r="B3586" s="18" t="s">
        <v>20057</v>
      </c>
      <c r="C3586" s="18">
        <v>91.48</v>
      </c>
    </row>
    <row r="3587" spans="1:3" ht="49.5" customHeight="1">
      <c r="A3587" s="19" t="s">
        <v>19926</v>
      </c>
      <c r="B3587" s="18" t="s">
        <v>20057</v>
      </c>
      <c r="C3587" s="18">
        <v>731.81</v>
      </c>
    </row>
    <row r="3588" spans="1:3" ht="49.5" customHeight="1">
      <c r="A3588" s="19" t="s">
        <v>21560</v>
      </c>
      <c r="B3588" s="18" t="s">
        <v>20061</v>
      </c>
      <c r="C3588" s="18">
        <v>5.18</v>
      </c>
    </row>
    <row r="3589" spans="1:3" ht="49.5" customHeight="1">
      <c r="A3589" s="19" t="s">
        <v>21117</v>
      </c>
      <c r="B3589" s="18" t="s">
        <v>20106</v>
      </c>
      <c r="C3589" s="38">
        <v>1.67</v>
      </c>
    </row>
    <row r="3590" spans="1:3" ht="49.5" customHeight="1">
      <c r="A3590" s="19" t="s">
        <v>13397</v>
      </c>
      <c r="B3590" s="18" t="s">
        <v>20047</v>
      </c>
      <c r="C3590" s="18">
        <v>1.96</v>
      </c>
    </row>
    <row r="3591" spans="1:3" ht="49.5" customHeight="1">
      <c r="A3591" s="19" t="s">
        <v>21145</v>
      </c>
      <c r="B3591" s="18" t="s">
        <v>20047</v>
      </c>
      <c r="C3591" s="38">
        <v>1.67</v>
      </c>
    </row>
    <row r="3592" spans="1:3" ht="49.5" customHeight="1">
      <c r="A3592" s="19" t="s">
        <v>20441</v>
      </c>
      <c r="B3592" s="18" t="s">
        <v>20047</v>
      </c>
      <c r="C3592" s="38">
        <v>1.6</v>
      </c>
    </row>
    <row r="3593" spans="1:3" ht="49.5" customHeight="1">
      <c r="A3593" s="19" t="s">
        <v>13152</v>
      </c>
      <c r="B3593" s="18" t="s">
        <v>20106</v>
      </c>
      <c r="C3593" s="18">
        <v>1.96</v>
      </c>
    </row>
    <row r="3594" spans="1:3" ht="49.5" customHeight="1">
      <c r="A3594" s="19" t="s">
        <v>13265</v>
      </c>
      <c r="B3594" s="18" t="s">
        <v>20106</v>
      </c>
      <c r="C3594" s="38">
        <v>1.6</v>
      </c>
    </row>
    <row r="3595" spans="1:3" ht="49.5" customHeight="1">
      <c r="A3595" s="19" t="s">
        <v>14243</v>
      </c>
      <c r="B3595" s="18" t="s">
        <v>20011</v>
      </c>
      <c r="C3595" s="38">
        <v>3.46</v>
      </c>
    </row>
    <row r="3596" spans="1:3" ht="49.5" customHeight="1">
      <c r="A3596" s="19" t="s">
        <v>14244</v>
      </c>
      <c r="B3596" s="18" t="s">
        <v>20011</v>
      </c>
      <c r="C3596" s="38">
        <v>1.18</v>
      </c>
    </row>
    <row r="3597" spans="1:3" ht="49.5" customHeight="1">
      <c r="A3597" s="19" t="s">
        <v>14233</v>
      </c>
      <c r="B3597" s="18" t="s">
        <v>20011</v>
      </c>
      <c r="C3597" s="38">
        <v>2.84</v>
      </c>
    </row>
    <row r="3598" spans="1:3" ht="49.5" customHeight="1">
      <c r="A3598" s="19" t="s">
        <v>17975</v>
      </c>
      <c r="B3598" s="18" t="s">
        <v>20065</v>
      </c>
      <c r="C3598" s="38">
        <v>4.9000000000000004</v>
      </c>
    </row>
    <row r="3599" spans="1:3" ht="49.5" customHeight="1">
      <c r="A3599" s="19" t="s">
        <v>14245</v>
      </c>
      <c r="B3599" s="18" t="s">
        <v>19998</v>
      </c>
      <c r="C3599" s="38">
        <v>3.46</v>
      </c>
    </row>
    <row r="3600" spans="1:3" ht="49.5" customHeight="1">
      <c r="A3600" s="19" t="s">
        <v>14246</v>
      </c>
      <c r="B3600" s="18" t="s">
        <v>19998</v>
      </c>
      <c r="C3600" s="38">
        <v>2.37</v>
      </c>
    </row>
    <row r="3601" spans="1:3" ht="49.5" customHeight="1">
      <c r="A3601" s="19" t="s">
        <v>14234</v>
      </c>
      <c r="B3601" s="18" t="s">
        <v>19977</v>
      </c>
      <c r="C3601" s="38">
        <v>2.84</v>
      </c>
    </row>
    <row r="3602" spans="1:3" ht="49.5" customHeight="1">
      <c r="A3602" s="19" t="s">
        <v>20664</v>
      </c>
      <c r="B3602" s="18" t="s">
        <v>19977</v>
      </c>
      <c r="C3602" s="38">
        <v>3.1</v>
      </c>
    </row>
    <row r="3603" spans="1:3" ht="49.5" customHeight="1">
      <c r="A3603" s="19" t="s">
        <v>14247</v>
      </c>
      <c r="B3603" s="18" t="s">
        <v>19977</v>
      </c>
      <c r="C3603" s="38">
        <v>2.15</v>
      </c>
    </row>
    <row r="3604" spans="1:3" ht="49.5" customHeight="1">
      <c r="A3604" s="19" t="s">
        <v>14248</v>
      </c>
      <c r="B3604" s="18" t="s">
        <v>19977</v>
      </c>
      <c r="C3604" s="38">
        <v>2.87</v>
      </c>
    </row>
    <row r="3605" spans="1:3" ht="49.5" customHeight="1">
      <c r="A3605" s="19" t="s">
        <v>2683</v>
      </c>
      <c r="B3605" s="18" t="s">
        <v>19977</v>
      </c>
      <c r="C3605" s="38">
        <v>3.46</v>
      </c>
    </row>
    <row r="3606" spans="1:3" ht="49.5" customHeight="1">
      <c r="A3606" s="19" t="s">
        <v>2707</v>
      </c>
      <c r="B3606" s="18" t="s">
        <v>19977</v>
      </c>
      <c r="C3606" s="38">
        <v>2.37</v>
      </c>
    </row>
    <row r="3607" spans="1:3" ht="49.5" customHeight="1">
      <c r="A3607" s="19" t="s">
        <v>19564</v>
      </c>
      <c r="B3607" s="18" t="s">
        <v>19977</v>
      </c>
      <c r="C3607" s="38">
        <v>2.21</v>
      </c>
    </row>
    <row r="3608" spans="1:3" ht="49.5" customHeight="1">
      <c r="A3608" s="19" t="s">
        <v>22486</v>
      </c>
      <c r="B3608" s="18" t="s">
        <v>22276</v>
      </c>
      <c r="C3608" s="38">
        <v>6.63</v>
      </c>
    </row>
    <row r="3609" spans="1:3" ht="49.5" customHeight="1">
      <c r="A3609" s="19" t="s">
        <v>21561</v>
      </c>
      <c r="B3609" s="18" t="s">
        <v>20022</v>
      </c>
      <c r="C3609" s="38">
        <v>20.82</v>
      </c>
    </row>
    <row r="3610" spans="1:3" ht="49.5" customHeight="1">
      <c r="A3610" s="19" t="s">
        <v>21562</v>
      </c>
      <c r="B3610" s="18" t="s">
        <v>20022</v>
      </c>
      <c r="C3610" s="38">
        <v>6.24</v>
      </c>
    </row>
    <row r="3611" spans="1:3" ht="49.5" customHeight="1">
      <c r="A3611" s="19" t="s">
        <v>10583</v>
      </c>
      <c r="B3611" s="18" t="s">
        <v>19977</v>
      </c>
      <c r="C3611" s="38">
        <v>4.1399999999999997</v>
      </c>
    </row>
    <row r="3612" spans="1:3" ht="49.5" customHeight="1">
      <c r="A3612" s="19" t="s">
        <v>10583</v>
      </c>
      <c r="B3612" s="18" t="s">
        <v>19977</v>
      </c>
      <c r="C3612" s="38">
        <v>4.1399999999999997</v>
      </c>
    </row>
    <row r="3613" spans="1:3" ht="49.5" customHeight="1">
      <c r="A3613" s="19" t="s">
        <v>10587</v>
      </c>
      <c r="B3613" s="18" t="s">
        <v>19977</v>
      </c>
      <c r="C3613" s="38">
        <v>7.27</v>
      </c>
    </row>
    <row r="3614" spans="1:3" ht="49.5" customHeight="1">
      <c r="A3614" s="19" t="s">
        <v>10587</v>
      </c>
      <c r="B3614" s="18" t="s">
        <v>19977</v>
      </c>
      <c r="C3614" s="38">
        <v>7.27</v>
      </c>
    </row>
    <row r="3615" spans="1:3" ht="49.5" customHeight="1">
      <c r="A3615" s="19" t="s">
        <v>10592</v>
      </c>
      <c r="B3615" s="18" t="s">
        <v>19977</v>
      </c>
      <c r="C3615" s="38">
        <v>2.57</v>
      </c>
    </row>
    <row r="3616" spans="1:3" ht="49.5" customHeight="1">
      <c r="A3616" s="19" t="s">
        <v>10592</v>
      </c>
      <c r="B3616" s="18" t="s">
        <v>19977</v>
      </c>
      <c r="C3616" s="38">
        <v>2.57</v>
      </c>
    </row>
    <row r="3617" spans="1:3" ht="49.5" customHeight="1">
      <c r="A3617" s="19" t="s">
        <v>19595</v>
      </c>
      <c r="B3617" s="18" t="s">
        <v>20110</v>
      </c>
      <c r="C3617" s="38">
        <v>4.9000000000000004</v>
      </c>
    </row>
    <row r="3618" spans="1:3" ht="49.5" customHeight="1">
      <c r="A3618" s="19" t="s">
        <v>19596</v>
      </c>
      <c r="B3618" s="18" t="s">
        <v>20110</v>
      </c>
      <c r="C3618" s="38">
        <v>1.63</v>
      </c>
    </row>
    <row r="3619" spans="1:3" ht="49.5" customHeight="1">
      <c r="A3619" s="19" t="s">
        <v>19597</v>
      </c>
      <c r="B3619" s="18" t="s">
        <v>20110</v>
      </c>
      <c r="C3619" s="38">
        <v>16.329999999999998</v>
      </c>
    </row>
    <row r="3620" spans="1:3" ht="49.5" customHeight="1">
      <c r="A3620" s="19" t="s">
        <v>15715</v>
      </c>
      <c r="B3620" s="18" t="s">
        <v>20123</v>
      </c>
      <c r="C3620" s="38">
        <v>3.25</v>
      </c>
    </row>
    <row r="3621" spans="1:3" ht="49.5" customHeight="1">
      <c r="A3621" s="19" t="s">
        <v>15715</v>
      </c>
      <c r="B3621" s="18" t="s">
        <v>20135</v>
      </c>
      <c r="C3621" s="38">
        <v>3.25</v>
      </c>
    </row>
    <row r="3622" spans="1:3" ht="49.5" customHeight="1">
      <c r="A3622" s="19" t="s">
        <v>6406</v>
      </c>
      <c r="B3622" s="18" t="s">
        <v>20123</v>
      </c>
      <c r="C3622" s="38">
        <v>13.43</v>
      </c>
    </row>
    <row r="3623" spans="1:3" ht="49.5" customHeight="1">
      <c r="A3623" s="19" t="s">
        <v>6406</v>
      </c>
      <c r="B3623" s="18" t="s">
        <v>20135</v>
      </c>
      <c r="C3623" s="38">
        <v>13.43</v>
      </c>
    </row>
    <row r="3624" spans="1:3" ht="49.5" customHeight="1">
      <c r="A3624" s="19" t="s">
        <v>13649</v>
      </c>
      <c r="B3624" s="18" t="s">
        <v>20123</v>
      </c>
      <c r="C3624" s="38">
        <v>1.81</v>
      </c>
    </row>
    <row r="3625" spans="1:3" ht="49.5" customHeight="1">
      <c r="A3625" s="19" t="s">
        <v>13649</v>
      </c>
      <c r="B3625" s="18" t="s">
        <v>20135</v>
      </c>
      <c r="C3625" s="38">
        <v>1.81</v>
      </c>
    </row>
    <row r="3626" spans="1:3" ht="49.5" customHeight="1">
      <c r="A3626" s="19" t="s">
        <v>21028</v>
      </c>
      <c r="B3626" s="18" t="s">
        <v>20123</v>
      </c>
      <c r="C3626" s="38">
        <v>5.37</v>
      </c>
    </row>
    <row r="3627" spans="1:3" ht="49.5" customHeight="1">
      <c r="A3627" s="19" t="s">
        <v>21028</v>
      </c>
      <c r="B3627" s="18" t="s">
        <v>20135</v>
      </c>
      <c r="C3627" s="38">
        <v>5.37</v>
      </c>
    </row>
    <row r="3628" spans="1:3" ht="49.5" customHeight="1">
      <c r="A3628" s="19" t="s">
        <v>16443</v>
      </c>
      <c r="B3628" s="18" t="s">
        <v>20058</v>
      </c>
      <c r="C3628" s="18">
        <v>9.33</v>
      </c>
    </row>
    <row r="3629" spans="1:3" ht="49.5" customHeight="1">
      <c r="A3629" s="19" t="s">
        <v>1305</v>
      </c>
      <c r="B3629" s="18" t="s">
        <v>20058</v>
      </c>
      <c r="C3629" s="38">
        <v>34.61</v>
      </c>
    </row>
    <row r="3630" spans="1:3" ht="49.5" customHeight="1">
      <c r="A3630" s="19" t="s">
        <v>17740</v>
      </c>
      <c r="B3630" s="18" t="s">
        <v>20015</v>
      </c>
      <c r="C3630" s="38">
        <v>9.36</v>
      </c>
    </row>
    <row r="3631" spans="1:3" ht="49.5" customHeight="1">
      <c r="A3631" s="19" t="s">
        <v>14259</v>
      </c>
      <c r="B3631" s="18" t="s">
        <v>20015</v>
      </c>
      <c r="C3631" s="38">
        <v>3.41</v>
      </c>
    </row>
    <row r="3632" spans="1:3" ht="49.5" customHeight="1">
      <c r="A3632" s="19" t="s">
        <v>14260</v>
      </c>
      <c r="B3632" s="18" t="s">
        <v>20015</v>
      </c>
      <c r="C3632" s="38">
        <v>2.0099999999999998</v>
      </c>
    </row>
    <row r="3633" spans="1:3" ht="49.5" customHeight="1">
      <c r="A3633" s="19" t="s">
        <v>20615</v>
      </c>
      <c r="B3633" s="18" t="s">
        <v>20015</v>
      </c>
      <c r="C3633" s="38">
        <v>3.17</v>
      </c>
    </row>
    <row r="3634" spans="1:3" ht="49.5" customHeight="1">
      <c r="A3634" s="19" t="s">
        <v>17739</v>
      </c>
      <c r="B3634" s="18" t="s">
        <v>20015</v>
      </c>
      <c r="C3634" s="38">
        <v>6.38</v>
      </c>
    </row>
    <row r="3635" spans="1:3" ht="49.5" customHeight="1">
      <c r="A3635" s="19" t="s">
        <v>17741</v>
      </c>
      <c r="B3635" s="18" t="s">
        <v>20015</v>
      </c>
      <c r="C3635" s="38">
        <v>1.37</v>
      </c>
    </row>
    <row r="3636" spans="1:3" ht="49.5" customHeight="1">
      <c r="A3636" s="19" t="s">
        <v>16569</v>
      </c>
      <c r="B3636" s="18" t="s">
        <v>20016</v>
      </c>
      <c r="C3636" s="38">
        <v>6.99</v>
      </c>
    </row>
    <row r="3637" spans="1:3" ht="49.5" customHeight="1">
      <c r="A3637" s="19" t="s">
        <v>21563</v>
      </c>
      <c r="B3637" s="18" t="s">
        <v>20014</v>
      </c>
      <c r="C3637" s="38">
        <v>0.96</v>
      </c>
    </row>
    <row r="3638" spans="1:3" ht="49.5" customHeight="1">
      <c r="A3638" s="19" t="s">
        <v>18843</v>
      </c>
      <c r="B3638" s="18" t="s">
        <v>20216</v>
      </c>
      <c r="C3638" s="38">
        <v>91.48</v>
      </c>
    </row>
    <row r="3639" spans="1:3" ht="49.5" customHeight="1">
      <c r="A3639" s="19" t="s">
        <v>18842</v>
      </c>
      <c r="B3639" s="18" t="s">
        <v>20216</v>
      </c>
      <c r="C3639" s="18">
        <v>731.81</v>
      </c>
    </row>
    <row r="3640" spans="1:3" ht="49.5" customHeight="1">
      <c r="A3640" s="19" t="s">
        <v>5945</v>
      </c>
      <c r="B3640" s="18" t="s">
        <v>19970</v>
      </c>
      <c r="C3640" s="38">
        <v>24.37</v>
      </c>
    </row>
    <row r="3641" spans="1:3" ht="49.5" customHeight="1">
      <c r="A3641" s="19" t="s">
        <v>12794</v>
      </c>
      <c r="B3641" s="18" t="s">
        <v>20047</v>
      </c>
      <c r="C3641" s="38">
        <v>6.4</v>
      </c>
    </row>
    <row r="3642" spans="1:3" ht="49.5" customHeight="1">
      <c r="A3642" s="19" t="s">
        <v>17394</v>
      </c>
      <c r="B3642" s="18" t="s">
        <v>20047</v>
      </c>
      <c r="C3642" s="38">
        <v>8.34</v>
      </c>
    </row>
    <row r="3643" spans="1:3" ht="49.5" customHeight="1">
      <c r="A3643" s="19" t="s">
        <v>12795</v>
      </c>
      <c r="B3643" s="18" t="s">
        <v>20047</v>
      </c>
      <c r="C3643" s="38">
        <v>4.2300000000000004</v>
      </c>
    </row>
    <row r="3644" spans="1:3" ht="49.5" customHeight="1">
      <c r="A3644" s="19" t="s">
        <v>20950</v>
      </c>
      <c r="B3644" s="18" t="s">
        <v>20048</v>
      </c>
      <c r="C3644" s="38">
        <v>32.69</v>
      </c>
    </row>
    <row r="3645" spans="1:3" ht="49.5" customHeight="1">
      <c r="A3645" s="19" t="s">
        <v>19670</v>
      </c>
      <c r="B3645" s="18" t="s">
        <v>20103</v>
      </c>
      <c r="C3645" s="18">
        <v>2650.52</v>
      </c>
    </row>
    <row r="3646" spans="1:3" ht="49.5" customHeight="1">
      <c r="A3646" s="19" t="s">
        <v>3752</v>
      </c>
      <c r="B3646" s="18" t="s">
        <v>20135</v>
      </c>
      <c r="C3646" s="18">
        <v>9.33</v>
      </c>
    </row>
    <row r="3647" spans="1:3" ht="49.5" customHeight="1">
      <c r="A3647" s="19" t="s">
        <v>13752</v>
      </c>
      <c r="B3647" s="18" t="s">
        <v>20020</v>
      </c>
      <c r="C3647" s="38">
        <v>3.59</v>
      </c>
    </row>
    <row r="3648" spans="1:3" ht="49.5" customHeight="1">
      <c r="A3648" s="19" t="s">
        <v>13753</v>
      </c>
      <c r="B3648" s="18" t="s">
        <v>20013</v>
      </c>
      <c r="C3648" s="38">
        <v>3.59</v>
      </c>
    </row>
    <row r="3649" spans="1:3" ht="49.5" customHeight="1">
      <c r="A3649" s="19" t="s">
        <v>17635</v>
      </c>
      <c r="B3649" s="18" t="s">
        <v>20020</v>
      </c>
      <c r="C3649" s="38">
        <v>3.41</v>
      </c>
    </row>
    <row r="3650" spans="1:3" ht="49.5" customHeight="1">
      <c r="A3650" s="19" t="s">
        <v>8885</v>
      </c>
      <c r="B3650" s="18" t="s">
        <v>20006</v>
      </c>
      <c r="C3650" s="38">
        <v>3.46</v>
      </c>
    </row>
    <row r="3651" spans="1:3" ht="49.5" customHeight="1">
      <c r="A3651" s="19" t="s">
        <v>13706</v>
      </c>
      <c r="B3651" s="18" t="s">
        <v>20114</v>
      </c>
      <c r="C3651" s="38">
        <v>1.74</v>
      </c>
    </row>
    <row r="3652" spans="1:3" ht="49.5" customHeight="1">
      <c r="A3652" s="19" t="s">
        <v>15540</v>
      </c>
      <c r="B3652" s="18" t="s">
        <v>20187</v>
      </c>
      <c r="C3652" s="38">
        <v>644.42999999999995</v>
      </c>
    </row>
    <row r="3653" spans="1:3" ht="49.5" customHeight="1">
      <c r="A3653" s="19" t="s">
        <v>6026</v>
      </c>
      <c r="B3653" s="18" t="s">
        <v>20062</v>
      </c>
      <c r="C3653" s="38">
        <v>21.74</v>
      </c>
    </row>
    <row r="3654" spans="1:3" ht="49.5" customHeight="1">
      <c r="A3654" s="19" t="s">
        <v>6025</v>
      </c>
      <c r="B3654" s="18" t="s">
        <v>20062</v>
      </c>
      <c r="C3654" s="38">
        <v>7.57</v>
      </c>
    </row>
    <row r="3655" spans="1:3" ht="49.5" customHeight="1">
      <c r="A3655" s="19" t="s">
        <v>2865</v>
      </c>
      <c r="B3655" s="18" t="s">
        <v>19965</v>
      </c>
      <c r="C3655" s="38">
        <v>7.4</v>
      </c>
    </row>
    <row r="3656" spans="1:3" ht="49.5" customHeight="1">
      <c r="A3656" s="19" t="s">
        <v>2871</v>
      </c>
      <c r="B3656" s="18" t="s">
        <v>19965</v>
      </c>
      <c r="C3656" s="38">
        <v>10.89</v>
      </c>
    </row>
    <row r="3657" spans="1:3" ht="49.5" customHeight="1">
      <c r="A3657" s="19" t="s">
        <v>2874</v>
      </c>
      <c r="B3657" s="18" t="s">
        <v>19965</v>
      </c>
      <c r="C3657" s="38">
        <v>10.89</v>
      </c>
    </row>
    <row r="3658" spans="1:3" ht="49.5" customHeight="1">
      <c r="A3658" s="19" t="s">
        <v>2875</v>
      </c>
      <c r="B3658" s="18" t="s">
        <v>19965</v>
      </c>
      <c r="C3658" s="38">
        <v>10.89</v>
      </c>
    </row>
    <row r="3659" spans="1:3" ht="49.5" customHeight="1">
      <c r="A3659" s="19" t="s">
        <v>17859</v>
      </c>
      <c r="B3659" s="18" t="s">
        <v>19952</v>
      </c>
      <c r="C3659" s="38">
        <v>3.85</v>
      </c>
    </row>
    <row r="3660" spans="1:3" ht="49.5" customHeight="1">
      <c r="A3660" s="19" t="s">
        <v>17860</v>
      </c>
      <c r="B3660" s="18" t="s">
        <v>19952</v>
      </c>
      <c r="C3660" s="38">
        <v>13.5</v>
      </c>
    </row>
    <row r="3661" spans="1:3" ht="49.5" customHeight="1">
      <c r="A3661" s="19" t="s">
        <v>17861</v>
      </c>
      <c r="B3661" s="18" t="s">
        <v>19952</v>
      </c>
      <c r="C3661" s="38">
        <v>6.36</v>
      </c>
    </row>
    <row r="3662" spans="1:3" ht="49.5" customHeight="1">
      <c r="A3662" s="19" t="s">
        <v>17862</v>
      </c>
      <c r="B3662" s="18" t="s">
        <v>19952</v>
      </c>
      <c r="C3662" s="38">
        <v>13.5</v>
      </c>
    </row>
    <row r="3663" spans="1:3" ht="49.5" customHeight="1">
      <c r="A3663" s="19" t="s">
        <v>17863</v>
      </c>
      <c r="B3663" s="18" t="s">
        <v>19952</v>
      </c>
      <c r="C3663" s="38">
        <v>7.59</v>
      </c>
    </row>
    <row r="3664" spans="1:3" ht="49.5" customHeight="1">
      <c r="A3664" s="19" t="s">
        <v>17864</v>
      </c>
      <c r="B3664" s="18" t="s">
        <v>19952</v>
      </c>
      <c r="C3664" s="38">
        <v>13.5</v>
      </c>
    </row>
    <row r="3665" spans="1:3" ht="49.5" customHeight="1">
      <c r="A3665" s="19" t="s">
        <v>14300</v>
      </c>
      <c r="B3665" s="18" t="s">
        <v>20034</v>
      </c>
      <c r="C3665" s="38">
        <v>3.32</v>
      </c>
    </row>
    <row r="3666" spans="1:3" ht="49.5" customHeight="1">
      <c r="A3666" s="19" t="s">
        <v>9870</v>
      </c>
      <c r="B3666" s="18" t="s">
        <v>19977</v>
      </c>
      <c r="C3666" s="38">
        <v>222.32</v>
      </c>
    </row>
    <row r="3667" spans="1:3" ht="49.5" customHeight="1">
      <c r="A3667" s="19" t="s">
        <v>702</v>
      </c>
      <c r="B3667" s="18" t="s">
        <v>20000</v>
      </c>
      <c r="C3667" s="38">
        <v>3.01</v>
      </c>
    </row>
    <row r="3668" spans="1:3" ht="49.5" customHeight="1">
      <c r="A3668" s="19" t="s">
        <v>21564</v>
      </c>
      <c r="B3668" s="18" t="s">
        <v>20000</v>
      </c>
      <c r="C3668" s="38">
        <v>1.08</v>
      </c>
    </row>
    <row r="3669" spans="1:3" ht="49.5" customHeight="1">
      <c r="A3669" s="19" t="s">
        <v>17076</v>
      </c>
      <c r="B3669" s="18" t="s">
        <v>19952</v>
      </c>
      <c r="C3669" s="38">
        <v>7.65</v>
      </c>
    </row>
    <row r="3670" spans="1:3" ht="49.5" customHeight="1">
      <c r="A3670" s="19" t="s">
        <v>17077</v>
      </c>
      <c r="B3670" s="18" t="s">
        <v>19952</v>
      </c>
      <c r="C3670" s="38">
        <v>7.65</v>
      </c>
    </row>
    <row r="3671" spans="1:3" ht="49.5" customHeight="1">
      <c r="A3671" s="19" t="s">
        <v>21565</v>
      </c>
      <c r="B3671" s="18" t="s">
        <v>20012</v>
      </c>
      <c r="C3671" s="38">
        <v>30.09</v>
      </c>
    </row>
    <row r="3672" spans="1:3" ht="49.5" customHeight="1">
      <c r="A3672" s="19" t="s">
        <v>3032</v>
      </c>
      <c r="B3672" s="18" t="s">
        <v>20213</v>
      </c>
      <c r="C3672" s="38">
        <v>0.94</v>
      </c>
    </row>
    <row r="3673" spans="1:3" ht="49.5" customHeight="1">
      <c r="A3673" s="19" t="s">
        <v>22319</v>
      </c>
      <c r="B3673" s="18" t="s">
        <v>20228</v>
      </c>
      <c r="C3673" s="38">
        <v>3.37</v>
      </c>
    </row>
    <row r="3674" spans="1:3" ht="49.5" customHeight="1">
      <c r="A3674" s="19" t="s">
        <v>15962</v>
      </c>
      <c r="B3674" s="18" t="s">
        <v>19995</v>
      </c>
      <c r="C3674" s="38">
        <v>37.090000000000003</v>
      </c>
    </row>
    <row r="3675" spans="1:3" ht="49.5" customHeight="1">
      <c r="A3675" s="19" t="s">
        <v>2473</v>
      </c>
      <c r="B3675" s="18" t="s">
        <v>19974</v>
      </c>
      <c r="C3675" s="38">
        <v>11.62</v>
      </c>
    </row>
    <row r="3676" spans="1:3" ht="49.5" customHeight="1">
      <c r="A3676" s="19" t="s">
        <v>2474</v>
      </c>
      <c r="B3676" s="18" t="s">
        <v>19974</v>
      </c>
      <c r="C3676" s="38">
        <v>20.440000000000001</v>
      </c>
    </row>
    <row r="3677" spans="1:3" ht="49.5" customHeight="1">
      <c r="A3677" s="19" t="s">
        <v>2475</v>
      </c>
      <c r="B3677" s="18" t="s">
        <v>19974</v>
      </c>
      <c r="C3677" s="38">
        <v>15.92</v>
      </c>
    </row>
    <row r="3678" spans="1:3" ht="49.5" customHeight="1">
      <c r="A3678" s="19" t="s">
        <v>4831</v>
      </c>
      <c r="B3678" s="18" t="s">
        <v>20092</v>
      </c>
      <c r="C3678" s="38">
        <v>2.2999999999999998</v>
      </c>
    </row>
    <row r="3679" spans="1:3" ht="49.5" customHeight="1">
      <c r="A3679" s="19" t="s">
        <v>7288</v>
      </c>
      <c r="B3679" s="18" t="s">
        <v>20217</v>
      </c>
      <c r="C3679" s="38">
        <v>2.98</v>
      </c>
    </row>
    <row r="3680" spans="1:3" ht="49.5" customHeight="1">
      <c r="A3680" s="19" t="s">
        <v>14263</v>
      </c>
      <c r="B3680" s="18" t="s">
        <v>20026</v>
      </c>
      <c r="C3680" s="38">
        <v>3.46</v>
      </c>
    </row>
    <row r="3681" spans="1:3" ht="49.5" customHeight="1">
      <c r="A3681" s="19" t="s">
        <v>15963</v>
      </c>
      <c r="B3681" s="18" t="s">
        <v>20026</v>
      </c>
      <c r="C3681" s="38">
        <v>38.46</v>
      </c>
    </row>
    <row r="3682" spans="1:3" ht="49.5" customHeight="1">
      <c r="A3682" s="19" t="s">
        <v>16337</v>
      </c>
      <c r="B3682" s="18" t="s">
        <v>19977</v>
      </c>
      <c r="C3682" s="38">
        <v>16.73</v>
      </c>
    </row>
    <row r="3683" spans="1:3" ht="49.5" customHeight="1">
      <c r="A3683" s="19" t="s">
        <v>17694</v>
      </c>
      <c r="B3683" s="18" t="s">
        <v>20074</v>
      </c>
      <c r="C3683" s="38">
        <v>300.89999999999998</v>
      </c>
    </row>
    <row r="3684" spans="1:3" ht="49.5" customHeight="1">
      <c r="A3684" s="19" t="s">
        <v>17695</v>
      </c>
      <c r="B3684" s="18" t="s">
        <v>20074</v>
      </c>
      <c r="C3684" s="18">
        <v>152.19</v>
      </c>
    </row>
    <row r="3685" spans="1:3" ht="49.5" customHeight="1">
      <c r="A3685" s="19" t="s">
        <v>17696</v>
      </c>
      <c r="B3685" s="18" t="s">
        <v>20074</v>
      </c>
      <c r="C3685" s="38">
        <v>75.06</v>
      </c>
    </row>
    <row r="3686" spans="1:3" ht="49.5" customHeight="1">
      <c r="A3686" s="19" t="s">
        <v>17697</v>
      </c>
      <c r="B3686" s="18" t="s">
        <v>20074</v>
      </c>
      <c r="C3686" s="18">
        <v>610.76</v>
      </c>
    </row>
    <row r="3687" spans="1:3" ht="49.5" customHeight="1">
      <c r="A3687" s="19" t="s">
        <v>15981</v>
      </c>
      <c r="B3687" s="18" t="s">
        <v>20074</v>
      </c>
      <c r="C3687" s="18">
        <v>152.19</v>
      </c>
    </row>
    <row r="3688" spans="1:3" ht="49.5" customHeight="1">
      <c r="A3688" s="19" t="s">
        <v>8596</v>
      </c>
      <c r="B3688" s="18" t="s">
        <v>20074</v>
      </c>
      <c r="C3688" s="38">
        <v>304.38</v>
      </c>
    </row>
    <row r="3689" spans="1:3" ht="49.5" customHeight="1">
      <c r="A3689" s="19" t="s">
        <v>15982</v>
      </c>
      <c r="B3689" s="18" t="s">
        <v>20074</v>
      </c>
      <c r="C3689" s="18">
        <v>610.76</v>
      </c>
    </row>
    <row r="3690" spans="1:3" ht="49.5" customHeight="1">
      <c r="A3690" s="19" t="s">
        <v>15983</v>
      </c>
      <c r="B3690" s="18" t="s">
        <v>19962</v>
      </c>
      <c r="C3690" s="38">
        <v>50</v>
      </c>
    </row>
    <row r="3691" spans="1:3" ht="49.5" customHeight="1">
      <c r="A3691" s="19" t="s">
        <v>15984</v>
      </c>
      <c r="B3691" s="18" t="s">
        <v>19962</v>
      </c>
      <c r="C3691" s="38">
        <v>200</v>
      </c>
    </row>
    <row r="3692" spans="1:3" ht="49.5" customHeight="1">
      <c r="A3692" s="19" t="s">
        <v>8599</v>
      </c>
      <c r="B3692" s="18" t="s">
        <v>20041</v>
      </c>
      <c r="C3692" s="38">
        <v>152.19</v>
      </c>
    </row>
    <row r="3693" spans="1:3" ht="49.5" customHeight="1">
      <c r="A3693" s="19" t="s">
        <v>20619</v>
      </c>
      <c r="B3693" s="18" t="s">
        <v>20041</v>
      </c>
      <c r="C3693" s="38">
        <v>610.76</v>
      </c>
    </row>
    <row r="3694" spans="1:3" ht="49.5" customHeight="1">
      <c r="A3694" s="19" t="s">
        <v>3336</v>
      </c>
      <c r="B3694" s="18" t="s">
        <v>19977</v>
      </c>
      <c r="C3694" s="38">
        <v>2.83</v>
      </c>
    </row>
    <row r="3695" spans="1:3" ht="49.5" customHeight="1">
      <c r="A3695" s="19" t="s">
        <v>8548</v>
      </c>
      <c r="B3695" s="18" t="s">
        <v>20012</v>
      </c>
      <c r="C3695" s="38">
        <v>21.74</v>
      </c>
    </row>
    <row r="3696" spans="1:3" ht="49.5" customHeight="1">
      <c r="A3696" s="19" t="s">
        <v>8549</v>
      </c>
      <c r="B3696" s="18" t="s">
        <v>20012</v>
      </c>
      <c r="C3696" s="38">
        <v>69.87</v>
      </c>
    </row>
    <row r="3697" spans="1:3" ht="49.5" customHeight="1">
      <c r="A3697" s="19" t="s">
        <v>8551</v>
      </c>
      <c r="B3697" s="18" t="s">
        <v>20012</v>
      </c>
      <c r="C3697" s="38">
        <v>7.57</v>
      </c>
    </row>
    <row r="3698" spans="1:3" ht="49.5" customHeight="1">
      <c r="A3698" s="19" t="s">
        <v>8552</v>
      </c>
      <c r="B3698" s="18" t="s">
        <v>20012</v>
      </c>
      <c r="C3698" s="38">
        <v>15.15</v>
      </c>
    </row>
    <row r="3699" spans="1:3" ht="49.5" customHeight="1">
      <c r="A3699" s="19" t="s">
        <v>8554</v>
      </c>
      <c r="B3699" s="18" t="s">
        <v>20012</v>
      </c>
      <c r="C3699" s="38">
        <v>22.87</v>
      </c>
    </row>
    <row r="3700" spans="1:3" ht="49.5" customHeight="1">
      <c r="A3700" s="19" t="s">
        <v>8556</v>
      </c>
      <c r="B3700" s="18" t="s">
        <v>20012</v>
      </c>
      <c r="C3700" s="38">
        <v>11.43</v>
      </c>
    </row>
    <row r="3701" spans="1:3" ht="49.5" customHeight="1">
      <c r="A3701" s="19" t="s">
        <v>21152</v>
      </c>
      <c r="B3701" s="18" t="s">
        <v>19972</v>
      </c>
      <c r="C3701" s="38">
        <v>11.13</v>
      </c>
    </row>
    <row r="3702" spans="1:3" ht="49.5" customHeight="1">
      <c r="A3702" s="19" t="s">
        <v>5813</v>
      </c>
      <c r="B3702" s="18" t="s">
        <v>20196</v>
      </c>
      <c r="C3702" s="38">
        <v>13.78</v>
      </c>
    </row>
    <row r="3703" spans="1:3" ht="49.5" customHeight="1">
      <c r="A3703" s="19" t="s">
        <v>5814</v>
      </c>
      <c r="B3703" s="18" t="s">
        <v>20196</v>
      </c>
      <c r="C3703" s="38">
        <v>19.690000000000001</v>
      </c>
    </row>
    <row r="3704" spans="1:3" ht="49.5" customHeight="1">
      <c r="A3704" s="19" t="s">
        <v>21566</v>
      </c>
      <c r="B3704" s="18" t="s">
        <v>20022</v>
      </c>
      <c r="C3704" s="38">
        <v>1.9</v>
      </c>
    </row>
    <row r="3705" spans="1:3" ht="49.5" customHeight="1">
      <c r="A3705" s="19" t="s">
        <v>21567</v>
      </c>
      <c r="B3705" s="18" t="s">
        <v>20022</v>
      </c>
      <c r="C3705" s="38">
        <v>2.65</v>
      </c>
    </row>
    <row r="3706" spans="1:3" ht="49.5" customHeight="1">
      <c r="A3706" s="19" t="s">
        <v>488</v>
      </c>
      <c r="B3706" s="18" t="s">
        <v>20050</v>
      </c>
      <c r="C3706" s="38">
        <v>4.2699999999999996</v>
      </c>
    </row>
    <row r="3707" spans="1:3" ht="49.5" customHeight="1">
      <c r="A3707" s="19" t="s">
        <v>488</v>
      </c>
      <c r="B3707" s="18" t="s">
        <v>20051</v>
      </c>
      <c r="C3707" s="38">
        <v>4.2699999999999996</v>
      </c>
    </row>
    <row r="3708" spans="1:3" ht="49.5" customHeight="1">
      <c r="A3708" s="19" t="s">
        <v>5609</v>
      </c>
      <c r="B3708" s="18" t="s">
        <v>20050</v>
      </c>
      <c r="C3708" s="38">
        <v>5.14</v>
      </c>
    </row>
    <row r="3709" spans="1:3" ht="49.5" customHeight="1">
      <c r="A3709" s="19" t="s">
        <v>5609</v>
      </c>
      <c r="B3709" s="18" t="s">
        <v>20051</v>
      </c>
      <c r="C3709" s="38">
        <v>5.14</v>
      </c>
    </row>
    <row r="3710" spans="1:3" ht="49.5" customHeight="1">
      <c r="A3710" s="19" t="s">
        <v>13444</v>
      </c>
      <c r="B3710" s="18" t="s">
        <v>20045</v>
      </c>
      <c r="C3710" s="38">
        <v>3.46</v>
      </c>
    </row>
    <row r="3711" spans="1:3" ht="49.5" customHeight="1">
      <c r="A3711" s="19" t="s">
        <v>17865</v>
      </c>
      <c r="B3711" s="18" t="s">
        <v>19952</v>
      </c>
      <c r="C3711" s="38">
        <v>2.2799999999999998</v>
      </c>
    </row>
    <row r="3712" spans="1:3" ht="49.5" customHeight="1">
      <c r="A3712" s="19" t="s">
        <v>18009</v>
      </c>
      <c r="B3712" s="18" t="s">
        <v>19952</v>
      </c>
      <c r="C3712" s="38">
        <v>3.32</v>
      </c>
    </row>
    <row r="3713" spans="1:3" ht="49.5" customHeight="1">
      <c r="A3713" s="19" t="s">
        <v>2280</v>
      </c>
      <c r="B3713" s="18" t="s">
        <v>19952</v>
      </c>
      <c r="C3713" s="38">
        <v>8.51</v>
      </c>
    </row>
    <row r="3714" spans="1:3" ht="49.5" customHeight="1">
      <c r="A3714" s="19" t="s">
        <v>964</v>
      </c>
      <c r="B3714" s="18" t="s">
        <v>20072</v>
      </c>
      <c r="C3714" s="38">
        <v>5.37</v>
      </c>
    </row>
    <row r="3715" spans="1:3" ht="49.5" customHeight="1">
      <c r="A3715" s="19" t="s">
        <v>966</v>
      </c>
      <c r="B3715" s="18" t="s">
        <v>20072</v>
      </c>
      <c r="C3715" s="38">
        <v>10.74</v>
      </c>
    </row>
    <row r="3716" spans="1:3" ht="49.5" customHeight="1">
      <c r="A3716" s="19" t="s">
        <v>18543</v>
      </c>
      <c r="B3716" s="18" t="s">
        <v>20000</v>
      </c>
      <c r="C3716" s="38">
        <v>2.9</v>
      </c>
    </row>
    <row r="3717" spans="1:3" ht="49.5" customHeight="1">
      <c r="A3717" s="19" t="s">
        <v>706</v>
      </c>
      <c r="B3717" s="18" t="s">
        <v>20000</v>
      </c>
      <c r="C3717" s="38">
        <v>6.73</v>
      </c>
    </row>
    <row r="3718" spans="1:3" ht="49.5" customHeight="1">
      <c r="A3718" s="19" t="s">
        <v>13536</v>
      </c>
      <c r="B3718" s="18" t="s">
        <v>19980</v>
      </c>
      <c r="C3718" s="38">
        <v>3.43</v>
      </c>
    </row>
    <row r="3719" spans="1:3" ht="49.5" customHeight="1">
      <c r="A3719" s="19" t="s">
        <v>20510</v>
      </c>
      <c r="B3719" s="18" t="s">
        <v>19980</v>
      </c>
      <c r="C3719" s="38">
        <v>5.42</v>
      </c>
    </row>
    <row r="3720" spans="1:3" ht="49.5" customHeight="1">
      <c r="A3720" s="19" t="s">
        <v>14313</v>
      </c>
      <c r="B3720" s="18" t="s">
        <v>19980</v>
      </c>
      <c r="C3720" s="38">
        <v>1.63</v>
      </c>
    </row>
    <row r="3721" spans="1:3" ht="49.5" customHeight="1">
      <c r="A3721" s="19" t="s">
        <v>5684</v>
      </c>
      <c r="B3721" s="18" t="s">
        <v>19980</v>
      </c>
      <c r="C3721" s="38">
        <v>3.46</v>
      </c>
    </row>
    <row r="3722" spans="1:3" ht="49.5" customHeight="1">
      <c r="A3722" s="19" t="s">
        <v>19045</v>
      </c>
      <c r="B3722" s="18" t="s">
        <v>19976</v>
      </c>
      <c r="C3722" s="38">
        <v>5.44</v>
      </c>
    </row>
    <row r="3723" spans="1:3" ht="49.5" customHeight="1">
      <c r="A3723" s="19" t="s">
        <v>20438</v>
      </c>
      <c r="B3723" s="18" t="s">
        <v>19976</v>
      </c>
      <c r="C3723" s="38">
        <v>5.92</v>
      </c>
    </row>
    <row r="3724" spans="1:3" ht="49.5" customHeight="1">
      <c r="A3724" s="19" t="s">
        <v>20431</v>
      </c>
      <c r="B3724" s="18" t="s">
        <v>19976</v>
      </c>
      <c r="C3724" s="38">
        <v>7.02</v>
      </c>
    </row>
    <row r="3725" spans="1:3" ht="49.5" customHeight="1">
      <c r="A3725" s="19" t="s">
        <v>3231</v>
      </c>
      <c r="B3725" s="18" t="s">
        <v>20231</v>
      </c>
      <c r="C3725" s="38">
        <v>3.46</v>
      </c>
    </row>
    <row r="3726" spans="1:3" ht="49.5" customHeight="1">
      <c r="A3726" s="19" t="s">
        <v>13533</v>
      </c>
      <c r="B3726" s="18" t="s">
        <v>20034</v>
      </c>
      <c r="C3726" s="38">
        <v>3.16</v>
      </c>
    </row>
    <row r="3727" spans="1:3" ht="49.5" customHeight="1">
      <c r="A3727" s="19" t="s">
        <v>1201</v>
      </c>
      <c r="B3727" s="18" t="s">
        <v>20161</v>
      </c>
      <c r="C3727" s="38">
        <v>0.99</v>
      </c>
    </row>
    <row r="3728" spans="1:3" ht="49.5" customHeight="1">
      <c r="A3728" s="19" t="s">
        <v>21568</v>
      </c>
      <c r="B3728" s="18" t="s">
        <v>20161</v>
      </c>
      <c r="C3728" s="38">
        <v>1.33</v>
      </c>
    </row>
    <row r="3729" spans="1:3" ht="49.5" customHeight="1">
      <c r="A3729" s="19" t="s">
        <v>20707</v>
      </c>
      <c r="B3729" s="18" t="s">
        <v>20161</v>
      </c>
      <c r="C3729" s="38">
        <v>5.43</v>
      </c>
    </row>
    <row r="3730" spans="1:3" ht="49.5" customHeight="1">
      <c r="A3730" s="19" t="s">
        <v>19948</v>
      </c>
      <c r="B3730" s="18" t="s">
        <v>19980</v>
      </c>
      <c r="C3730" s="38">
        <v>5.57</v>
      </c>
    </row>
    <row r="3731" spans="1:3" ht="49.5" customHeight="1">
      <c r="A3731" s="19" t="s">
        <v>15949</v>
      </c>
      <c r="B3731" s="18" t="s">
        <v>20012</v>
      </c>
      <c r="C3731" s="38">
        <v>5.09</v>
      </c>
    </row>
    <row r="3732" spans="1:3" ht="49.5" customHeight="1">
      <c r="A3732" s="19" t="s">
        <v>15570</v>
      </c>
      <c r="B3732" s="18" t="s">
        <v>20034</v>
      </c>
      <c r="C3732" s="38">
        <v>9.93</v>
      </c>
    </row>
    <row r="3733" spans="1:3" ht="49.5" customHeight="1">
      <c r="A3733" s="19" t="s">
        <v>5280</v>
      </c>
      <c r="B3733" s="18" t="s">
        <v>19972</v>
      </c>
      <c r="C3733" s="38">
        <v>3.12</v>
      </c>
    </row>
    <row r="3734" spans="1:3" ht="49.5" customHeight="1">
      <c r="A3734" s="19" t="s">
        <v>14451</v>
      </c>
      <c r="B3734" s="18" t="s">
        <v>19972</v>
      </c>
      <c r="C3734" s="38">
        <v>1.38</v>
      </c>
    </row>
    <row r="3735" spans="1:3" ht="49.5" customHeight="1">
      <c r="A3735" s="19" t="s">
        <v>14452</v>
      </c>
      <c r="B3735" s="18" t="s">
        <v>19972</v>
      </c>
      <c r="C3735" s="38">
        <v>1.53</v>
      </c>
    </row>
    <row r="3736" spans="1:3" ht="49.5" customHeight="1">
      <c r="A3736" s="19" t="s">
        <v>18936</v>
      </c>
      <c r="B3736" s="18" t="s">
        <v>19972</v>
      </c>
      <c r="C3736" s="38">
        <v>7.04</v>
      </c>
    </row>
    <row r="3737" spans="1:3" ht="49.5" customHeight="1">
      <c r="A3737" s="19" t="s">
        <v>18937</v>
      </c>
      <c r="B3737" s="18" t="s">
        <v>19972</v>
      </c>
      <c r="C3737" s="38">
        <v>2.5</v>
      </c>
    </row>
    <row r="3738" spans="1:3" ht="49.5" customHeight="1">
      <c r="A3738" s="19" t="s">
        <v>14467</v>
      </c>
      <c r="B3738" s="18" t="s">
        <v>19972</v>
      </c>
      <c r="C3738" s="38">
        <v>5.43</v>
      </c>
    </row>
    <row r="3739" spans="1:3" ht="49.5" customHeight="1">
      <c r="A3739" s="19" t="s">
        <v>6430</v>
      </c>
      <c r="B3739" s="18" t="s">
        <v>19972</v>
      </c>
      <c r="C3739" s="38">
        <v>2.48</v>
      </c>
    </row>
    <row r="3740" spans="1:3" ht="49.5" customHeight="1">
      <c r="A3740" s="19" t="s">
        <v>42</v>
      </c>
      <c r="B3740" s="18" t="s">
        <v>19972</v>
      </c>
      <c r="C3740" s="38">
        <v>3.79</v>
      </c>
    </row>
    <row r="3741" spans="1:3" ht="49.5" customHeight="1">
      <c r="A3741" s="19" t="s">
        <v>9748</v>
      </c>
      <c r="B3741" s="18" t="s">
        <v>19972</v>
      </c>
      <c r="C3741" s="38">
        <v>7.09</v>
      </c>
    </row>
    <row r="3742" spans="1:3" ht="49.5" customHeight="1">
      <c r="A3742" s="19" t="s">
        <v>3966</v>
      </c>
      <c r="B3742" s="18" t="s">
        <v>20066</v>
      </c>
      <c r="C3742" s="38">
        <v>93.66</v>
      </c>
    </row>
    <row r="3743" spans="1:3" ht="49.5" customHeight="1">
      <c r="A3743" s="19" t="s">
        <v>3967</v>
      </c>
      <c r="B3743" s="18" t="s">
        <v>20066</v>
      </c>
      <c r="C3743" s="38">
        <v>134.74</v>
      </c>
    </row>
    <row r="3744" spans="1:3" ht="49.5" customHeight="1">
      <c r="A3744" s="19" t="s">
        <v>3964</v>
      </c>
      <c r="B3744" s="18" t="s">
        <v>20066</v>
      </c>
      <c r="C3744" s="38">
        <v>78.349999999999994</v>
      </c>
    </row>
    <row r="3745" spans="1:3" ht="49.5" customHeight="1">
      <c r="A3745" s="19" t="s">
        <v>3965</v>
      </c>
      <c r="B3745" s="18" t="s">
        <v>20066</v>
      </c>
      <c r="C3745" s="38">
        <v>111.62</v>
      </c>
    </row>
    <row r="3746" spans="1:3" ht="49.5" customHeight="1">
      <c r="A3746" s="19" t="s">
        <v>3962</v>
      </c>
      <c r="B3746" s="18" t="s">
        <v>20066</v>
      </c>
      <c r="C3746" s="38">
        <v>61.74</v>
      </c>
    </row>
    <row r="3747" spans="1:3" ht="49.5" customHeight="1">
      <c r="A3747" s="19" t="s">
        <v>9572</v>
      </c>
      <c r="B3747" s="18" t="s">
        <v>20087</v>
      </c>
      <c r="C3747" s="38">
        <v>28.99</v>
      </c>
    </row>
    <row r="3748" spans="1:3" ht="49.5" customHeight="1">
      <c r="A3748" s="19" t="s">
        <v>339</v>
      </c>
      <c r="B3748" s="18" t="s">
        <v>20034</v>
      </c>
      <c r="C3748" s="38">
        <v>6.37</v>
      </c>
    </row>
    <row r="3749" spans="1:3" ht="49.5" customHeight="1">
      <c r="A3749" s="19" t="s">
        <v>4961</v>
      </c>
      <c r="B3749" s="18" t="s">
        <v>20167</v>
      </c>
      <c r="C3749" s="38">
        <v>21.74</v>
      </c>
    </row>
    <row r="3750" spans="1:3" ht="49.5" customHeight="1">
      <c r="A3750" s="19" t="s">
        <v>4960</v>
      </c>
      <c r="B3750" s="18" t="s">
        <v>20167</v>
      </c>
      <c r="C3750" s="38">
        <v>7.57</v>
      </c>
    </row>
    <row r="3751" spans="1:3" ht="49.5" customHeight="1">
      <c r="A3751" s="19" t="s">
        <v>1779</v>
      </c>
      <c r="B3751" s="18" t="s">
        <v>20068</v>
      </c>
      <c r="C3751" s="38">
        <v>21.74</v>
      </c>
    </row>
    <row r="3752" spans="1:3" ht="49.5" customHeight="1">
      <c r="A3752" s="19" t="s">
        <v>1780</v>
      </c>
      <c r="B3752" s="18" t="s">
        <v>20068</v>
      </c>
      <c r="C3752" s="38">
        <v>65.22</v>
      </c>
    </row>
    <row r="3753" spans="1:3" ht="49.5" customHeight="1">
      <c r="A3753" s="19" t="s">
        <v>1772</v>
      </c>
      <c r="B3753" s="18" t="s">
        <v>20068</v>
      </c>
      <c r="C3753" s="38">
        <v>7.57</v>
      </c>
    </row>
    <row r="3754" spans="1:3" ht="49.5" customHeight="1">
      <c r="A3754" s="19" t="s">
        <v>1778</v>
      </c>
      <c r="B3754" s="18" t="s">
        <v>20068</v>
      </c>
      <c r="C3754" s="38">
        <v>15.15</v>
      </c>
    </row>
    <row r="3755" spans="1:3" ht="49.5" customHeight="1">
      <c r="A3755" s="19" t="s">
        <v>15601</v>
      </c>
      <c r="B3755" s="18" t="s">
        <v>20034</v>
      </c>
      <c r="C3755" s="38">
        <v>81.93</v>
      </c>
    </row>
    <row r="3756" spans="1:3" ht="49.5" customHeight="1">
      <c r="A3756" s="19" t="s">
        <v>15532</v>
      </c>
      <c r="B3756" s="18" t="s">
        <v>20034</v>
      </c>
      <c r="C3756" s="38">
        <v>80.900000000000006</v>
      </c>
    </row>
    <row r="3757" spans="1:3" ht="49.5" customHeight="1">
      <c r="A3757" s="19" t="s">
        <v>15534</v>
      </c>
      <c r="B3757" s="18" t="s">
        <v>20034</v>
      </c>
      <c r="C3757" s="38">
        <v>63.41</v>
      </c>
    </row>
    <row r="3758" spans="1:3" ht="49.5" customHeight="1">
      <c r="A3758" s="19" t="s">
        <v>15602</v>
      </c>
      <c r="B3758" s="18" t="s">
        <v>20034</v>
      </c>
      <c r="C3758" s="38">
        <v>62.38</v>
      </c>
    </row>
    <row r="3759" spans="1:3" ht="49.5" customHeight="1">
      <c r="A3759" s="19" t="s">
        <v>15535</v>
      </c>
      <c r="B3759" s="18" t="s">
        <v>20034</v>
      </c>
      <c r="C3759" s="38">
        <v>17.02</v>
      </c>
    </row>
    <row r="3760" spans="1:3" ht="49.5" customHeight="1">
      <c r="A3760" s="19" t="s">
        <v>5094</v>
      </c>
      <c r="B3760" s="18" t="s">
        <v>20034</v>
      </c>
      <c r="C3760" s="38">
        <v>47.68</v>
      </c>
    </row>
    <row r="3761" spans="1:3" ht="49.5" customHeight="1">
      <c r="A3761" s="19" t="s">
        <v>16355</v>
      </c>
      <c r="B3761" s="18" t="s">
        <v>20061</v>
      </c>
      <c r="C3761" s="38">
        <v>12.79</v>
      </c>
    </row>
    <row r="3762" spans="1:3" ht="49.5" customHeight="1">
      <c r="A3762" s="19" t="s">
        <v>16356</v>
      </c>
      <c r="B3762" s="18" t="s">
        <v>20061</v>
      </c>
      <c r="C3762" s="38">
        <v>21.58</v>
      </c>
    </row>
    <row r="3763" spans="1:3" ht="49.5" customHeight="1">
      <c r="A3763" s="19" t="s">
        <v>4300</v>
      </c>
      <c r="B3763" s="18" t="s">
        <v>19995</v>
      </c>
      <c r="C3763" s="38">
        <v>5.98</v>
      </c>
    </row>
    <row r="3764" spans="1:3" ht="49.5" customHeight="1">
      <c r="A3764" s="19" t="s">
        <v>11133</v>
      </c>
      <c r="B3764" s="18" t="s">
        <v>20034</v>
      </c>
      <c r="C3764" s="38">
        <v>39</v>
      </c>
    </row>
    <row r="3765" spans="1:3" ht="49.5" customHeight="1">
      <c r="A3765" s="19" t="s">
        <v>11137</v>
      </c>
      <c r="B3765" s="18" t="s">
        <v>20034</v>
      </c>
      <c r="C3765" s="38">
        <v>40.25</v>
      </c>
    </row>
    <row r="3766" spans="1:3" ht="49.5" customHeight="1">
      <c r="A3766" s="19" t="s">
        <v>11141</v>
      </c>
      <c r="B3766" s="18" t="s">
        <v>20034</v>
      </c>
      <c r="C3766" s="38">
        <v>41</v>
      </c>
    </row>
    <row r="3767" spans="1:3" ht="49.5" customHeight="1">
      <c r="A3767" s="19" t="s">
        <v>15507</v>
      </c>
      <c r="B3767" s="18" t="s">
        <v>20034</v>
      </c>
      <c r="C3767" s="38">
        <v>42</v>
      </c>
    </row>
    <row r="3768" spans="1:3" ht="49.5" customHeight="1">
      <c r="A3768" s="19" t="s">
        <v>11145</v>
      </c>
      <c r="B3768" s="18" t="s">
        <v>20034</v>
      </c>
      <c r="C3768" s="38">
        <v>43</v>
      </c>
    </row>
    <row r="3769" spans="1:3" ht="49.5" customHeight="1">
      <c r="A3769" s="19" t="s">
        <v>11149</v>
      </c>
      <c r="B3769" s="18" t="s">
        <v>20034</v>
      </c>
      <c r="C3769" s="38">
        <v>37.5</v>
      </c>
    </row>
    <row r="3770" spans="1:3" ht="49.5" customHeight="1">
      <c r="A3770" s="19" t="s">
        <v>11155</v>
      </c>
      <c r="B3770" s="18" t="s">
        <v>20034</v>
      </c>
      <c r="C3770" s="38">
        <v>38.5</v>
      </c>
    </row>
    <row r="3771" spans="1:3" ht="49.5" customHeight="1">
      <c r="A3771" s="19" t="s">
        <v>21569</v>
      </c>
      <c r="B3771" s="18" t="s">
        <v>20092</v>
      </c>
      <c r="C3771" s="38">
        <v>21.85</v>
      </c>
    </row>
    <row r="3772" spans="1:3" ht="49.5" customHeight="1">
      <c r="A3772" s="19" t="s">
        <v>21570</v>
      </c>
      <c r="B3772" s="18" t="s">
        <v>20048</v>
      </c>
      <c r="C3772" s="38">
        <v>37.11</v>
      </c>
    </row>
    <row r="3773" spans="1:3" ht="49.5" customHeight="1">
      <c r="A3773" s="19" t="s">
        <v>2757</v>
      </c>
      <c r="B3773" s="18" t="s">
        <v>19999</v>
      </c>
      <c r="C3773" s="38">
        <v>33.76</v>
      </c>
    </row>
    <row r="3774" spans="1:3" ht="49.5" customHeight="1">
      <c r="A3774" s="19" t="s">
        <v>13459</v>
      </c>
      <c r="B3774" s="18" t="s">
        <v>19995</v>
      </c>
      <c r="C3774" s="38">
        <v>32.909999999999997</v>
      </c>
    </row>
    <row r="3775" spans="1:3" ht="49.5" customHeight="1">
      <c r="A3775" s="19" t="s">
        <v>13460</v>
      </c>
      <c r="B3775" s="18" t="s">
        <v>19995</v>
      </c>
      <c r="C3775" s="38">
        <v>82.82</v>
      </c>
    </row>
    <row r="3776" spans="1:3" ht="49.5" customHeight="1">
      <c r="A3776" s="19" t="s">
        <v>20897</v>
      </c>
      <c r="B3776" s="18" t="s">
        <v>20026</v>
      </c>
      <c r="C3776" s="38">
        <v>21.85</v>
      </c>
    </row>
    <row r="3777" spans="1:3" ht="49.5" customHeight="1">
      <c r="A3777" s="19" t="s">
        <v>19906</v>
      </c>
      <c r="B3777" s="18" t="s">
        <v>19984</v>
      </c>
      <c r="C3777" s="38">
        <v>4.92</v>
      </c>
    </row>
    <row r="3778" spans="1:3" ht="49.5" customHeight="1">
      <c r="A3778" s="19" t="s">
        <v>15932</v>
      </c>
      <c r="B3778" s="18" t="s">
        <v>20064</v>
      </c>
      <c r="C3778" s="38">
        <v>2.2799999999999998</v>
      </c>
    </row>
    <row r="3779" spans="1:3" ht="49.5" customHeight="1">
      <c r="A3779" s="19" t="s">
        <v>11680</v>
      </c>
      <c r="B3779" s="18" t="s">
        <v>20157</v>
      </c>
      <c r="C3779" s="38">
        <v>4.9000000000000004</v>
      </c>
    </row>
    <row r="3780" spans="1:3" ht="49.5" customHeight="1">
      <c r="A3780" s="19" t="s">
        <v>16664</v>
      </c>
      <c r="B3780" s="18" t="s">
        <v>20157</v>
      </c>
      <c r="C3780" s="38">
        <v>8.27</v>
      </c>
    </row>
    <row r="3781" spans="1:3" ht="49.5" customHeight="1">
      <c r="A3781" s="19" t="s">
        <v>16665</v>
      </c>
      <c r="B3781" s="18" t="s">
        <v>20157</v>
      </c>
      <c r="C3781" s="38">
        <v>5.78</v>
      </c>
    </row>
    <row r="3782" spans="1:3" ht="49.5" customHeight="1">
      <c r="A3782" s="19" t="s">
        <v>13405</v>
      </c>
      <c r="B3782" s="18" t="s">
        <v>20210</v>
      </c>
      <c r="C3782" s="38">
        <v>0.63</v>
      </c>
    </row>
    <row r="3783" spans="1:3" ht="49.5" customHeight="1">
      <c r="A3783" s="19" t="s">
        <v>759</v>
      </c>
      <c r="B3783" s="18" t="s">
        <v>20025</v>
      </c>
      <c r="C3783" s="38">
        <v>1.41</v>
      </c>
    </row>
    <row r="3784" spans="1:3" ht="49.5" customHeight="1">
      <c r="A3784" s="19" t="s">
        <v>13226</v>
      </c>
      <c r="B3784" s="18" t="s">
        <v>19995</v>
      </c>
      <c r="C3784" s="38">
        <v>8.24</v>
      </c>
    </row>
    <row r="3785" spans="1:3" ht="49.5" customHeight="1">
      <c r="A3785" s="19" t="s">
        <v>18422</v>
      </c>
      <c r="B3785" s="18" t="s">
        <v>19995</v>
      </c>
      <c r="C3785" s="38">
        <v>4.66</v>
      </c>
    </row>
    <row r="3786" spans="1:3" ht="49.5" customHeight="1">
      <c r="A3786" s="19" t="s">
        <v>21086</v>
      </c>
      <c r="B3786" s="18" t="s">
        <v>19995</v>
      </c>
      <c r="C3786" s="38">
        <v>9.2200000000000006</v>
      </c>
    </row>
    <row r="3787" spans="1:3" ht="49.5" customHeight="1">
      <c r="A3787" s="19" t="s">
        <v>17588</v>
      </c>
      <c r="B3787" s="18" t="s">
        <v>19995</v>
      </c>
      <c r="C3787" s="38">
        <v>6.46</v>
      </c>
    </row>
    <row r="3788" spans="1:3" ht="49.5" customHeight="1">
      <c r="A3788" s="19" t="s">
        <v>17590</v>
      </c>
      <c r="B3788" s="18" t="s">
        <v>19995</v>
      </c>
      <c r="C3788" s="38">
        <v>6.46</v>
      </c>
    </row>
    <row r="3789" spans="1:3" ht="49.5" customHeight="1">
      <c r="A3789" s="19" t="s">
        <v>17587</v>
      </c>
      <c r="B3789" s="18" t="s">
        <v>19995</v>
      </c>
      <c r="C3789" s="38">
        <v>3.23</v>
      </c>
    </row>
    <row r="3790" spans="1:3" ht="49.5" customHeight="1">
      <c r="A3790" s="19" t="s">
        <v>17589</v>
      </c>
      <c r="B3790" s="18" t="s">
        <v>19995</v>
      </c>
      <c r="C3790" s="38">
        <v>8.31</v>
      </c>
    </row>
    <row r="3791" spans="1:3" ht="49.5" customHeight="1">
      <c r="A3791" s="19" t="s">
        <v>12646</v>
      </c>
      <c r="B3791" s="18" t="s">
        <v>19996</v>
      </c>
      <c r="C3791" s="38">
        <v>111.15</v>
      </c>
    </row>
    <row r="3792" spans="1:3" ht="49.5" customHeight="1">
      <c r="A3792" s="19" t="s">
        <v>14926</v>
      </c>
      <c r="B3792" s="18" t="s">
        <v>20019</v>
      </c>
      <c r="C3792" s="38">
        <v>1.8</v>
      </c>
    </row>
    <row r="3793" spans="1:3" ht="49.5" customHeight="1">
      <c r="A3793" s="19" t="s">
        <v>15980</v>
      </c>
      <c r="B3793" s="18" t="s">
        <v>19984</v>
      </c>
      <c r="C3793" s="38">
        <v>16.11</v>
      </c>
    </row>
    <row r="3794" spans="1:3" ht="49.5" customHeight="1">
      <c r="A3794" s="19" t="s">
        <v>12701</v>
      </c>
      <c r="B3794" s="18" t="s">
        <v>19984</v>
      </c>
      <c r="C3794" s="38">
        <v>5.38</v>
      </c>
    </row>
    <row r="3795" spans="1:3" ht="49.5" customHeight="1">
      <c r="A3795" s="19" t="s">
        <v>12702</v>
      </c>
      <c r="B3795" s="18" t="s">
        <v>20102</v>
      </c>
      <c r="C3795" s="38">
        <v>5.38</v>
      </c>
    </row>
    <row r="3796" spans="1:3" ht="49.5" customHeight="1">
      <c r="A3796" s="19" t="s">
        <v>19852</v>
      </c>
      <c r="B3796" s="18" t="s">
        <v>19983</v>
      </c>
      <c r="C3796" s="38">
        <v>5.8</v>
      </c>
    </row>
    <row r="3797" spans="1:3" ht="49.5" customHeight="1">
      <c r="A3797" s="19" t="s">
        <v>19853</v>
      </c>
      <c r="B3797" s="18" t="s">
        <v>19983</v>
      </c>
      <c r="C3797" s="38">
        <v>5.8</v>
      </c>
    </row>
    <row r="3798" spans="1:3" ht="49.5" customHeight="1">
      <c r="A3798" s="19" t="s">
        <v>10239</v>
      </c>
      <c r="B3798" s="18" t="s">
        <v>19953</v>
      </c>
      <c r="C3798" s="38">
        <v>3.11</v>
      </c>
    </row>
    <row r="3799" spans="1:3" ht="49.5" customHeight="1">
      <c r="A3799" s="19" t="s">
        <v>10239</v>
      </c>
      <c r="B3799" s="18" t="s">
        <v>20060</v>
      </c>
      <c r="C3799" s="38">
        <v>3.11</v>
      </c>
    </row>
    <row r="3800" spans="1:3" ht="49.5" customHeight="1">
      <c r="A3800" s="19" t="s">
        <v>15480</v>
      </c>
      <c r="B3800" s="18" t="s">
        <v>19953</v>
      </c>
      <c r="C3800" s="38">
        <v>12.67</v>
      </c>
    </row>
    <row r="3801" spans="1:3" ht="49.5" customHeight="1">
      <c r="A3801" s="19" t="s">
        <v>22335</v>
      </c>
      <c r="B3801" s="18" t="s">
        <v>20060</v>
      </c>
      <c r="C3801" s="38">
        <v>12.67</v>
      </c>
    </row>
    <row r="3802" spans="1:3" ht="49.5" customHeight="1">
      <c r="A3802" s="19" t="s">
        <v>11415</v>
      </c>
      <c r="B3802" s="18" t="s">
        <v>20236</v>
      </c>
      <c r="C3802" s="38">
        <v>26.54</v>
      </c>
    </row>
    <row r="3803" spans="1:3" ht="49.5" customHeight="1">
      <c r="A3803" s="19" t="s">
        <v>11417</v>
      </c>
      <c r="B3803" s="18" t="s">
        <v>20236</v>
      </c>
      <c r="C3803" s="38">
        <v>39.299999999999997</v>
      </c>
    </row>
    <row r="3804" spans="1:3" ht="49.5" customHeight="1">
      <c r="A3804" s="19" t="s">
        <v>11419</v>
      </c>
      <c r="B3804" s="18" t="s">
        <v>20236</v>
      </c>
      <c r="C3804" s="38">
        <v>50.53</v>
      </c>
    </row>
    <row r="3805" spans="1:3" ht="49.5" customHeight="1">
      <c r="A3805" s="19" t="s">
        <v>2606</v>
      </c>
      <c r="B3805" s="18" t="s">
        <v>19977</v>
      </c>
      <c r="C3805" s="38">
        <v>2.2799999999999998</v>
      </c>
    </row>
    <row r="3806" spans="1:3" ht="49.5" customHeight="1">
      <c r="A3806" s="19" t="s">
        <v>15933</v>
      </c>
      <c r="B3806" s="18" t="s">
        <v>19977</v>
      </c>
      <c r="C3806" s="38">
        <v>3.53</v>
      </c>
    </row>
    <row r="3807" spans="1:3" ht="49.5" customHeight="1">
      <c r="A3807" s="19" t="s">
        <v>2101</v>
      </c>
      <c r="B3807" s="18" t="s">
        <v>19977</v>
      </c>
      <c r="C3807" s="38">
        <v>5.29</v>
      </c>
    </row>
    <row r="3808" spans="1:3" ht="49.5" customHeight="1">
      <c r="A3808" s="19" t="s">
        <v>17788</v>
      </c>
      <c r="B3808" s="18" t="s">
        <v>20015</v>
      </c>
      <c r="C3808" s="38">
        <v>1221.52</v>
      </c>
    </row>
    <row r="3809" spans="1:3" ht="49.5" customHeight="1">
      <c r="A3809" s="19" t="s">
        <v>17785</v>
      </c>
      <c r="B3809" s="18" t="s">
        <v>20015</v>
      </c>
      <c r="C3809" s="18">
        <v>152.19</v>
      </c>
    </row>
    <row r="3810" spans="1:3" ht="49.5" customHeight="1">
      <c r="A3810" s="19" t="s">
        <v>17786</v>
      </c>
      <c r="B3810" s="18" t="s">
        <v>20015</v>
      </c>
      <c r="C3810" s="38">
        <v>304.38</v>
      </c>
    </row>
    <row r="3811" spans="1:3" ht="49.5" customHeight="1">
      <c r="A3811" s="19" t="s">
        <v>17787</v>
      </c>
      <c r="B3811" s="18" t="s">
        <v>20015</v>
      </c>
      <c r="C3811" s="18">
        <v>610.76</v>
      </c>
    </row>
    <row r="3812" spans="1:3" ht="49.5" customHeight="1">
      <c r="A3812" s="19" t="s">
        <v>20607</v>
      </c>
      <c r="B3812" s="18" t="s">
        <v>20015</v>
      </c>
      <c r="C3812" s="38">
        <v>1221.52</v>
      </c>
    </row>
    <row r="3813" spans="1:3" ht="49.5" customHeight="1">
      <c r="A3813" s="19" t="s">
        <v>20605</v>
      </c>
      <c r="B3813" s="18" t="s">
        <v>20015</v>
      </c>
      <c r="C3813" s="18">
        <v>152.19</v>
      </c>
    </row>
    <row r="3814" spans="1:3" ht="49.5" customHeight="1">
      <c r="A3814" s="19" t="s">
        <v>20606</v>
      </c>
      <c r="B3814" s="18" t="s">
        <v>20015</v>
      </c>
      <c r="C3814" s="38">
        <v>304.38</v>
      </c>
    </row>
    <row r="3815" spans="1:3" ht="49.5" customHeight="1">
      <c r="A3815" s="19" t="s">
        <v>20604</v>
      </c>
      <c r="B3815" s="18" t="s">
        <v>20015</v>
      </c>
      <c r="C3815" s="18">
        <v>610.76</v>
      </c>
    </row>
    <row r="3816" spans="1:3" ht="49.5" customHeight="1">
      <c r="A3816" s="19" t="s">
        <v>3345</v>
      </c>
      <c r="B3816" s="18" t="s">
        <v>20020</v>
      </c>
      <c r="C3816" s="38">
        <v>300.89999999999998</v>
      </c>
    </row>
    <row r="3817" spans="1:3" ht="49.5" customHeight="1">
      <c r="A3817" s="19" t="s">
        <v>15985</v>
      </c>
      <c r="B3817" s="18" t="s">
        <v>20020</v>
      </c>
      <c r="C3817" s="18">
        <v>152.19</v>
      </c>
    </row>
    <row r="3818" spans="1:3" ht="49.5" customHeight="1">
      <c r="A3818" s="19" t="s">
        <v>3344</v>
      </c>
      <c r="B3818" s="18" t="s">
        <v>20020</v>
      </c>
      <c r="C3818" s="38">
        <v>75.06</v>
      </c>
    </row>
    <row r="3819" spans="1:3" ht="49.5" customHeight="1">
      <c r="A3819" s="19" t="s">
        <v>15986</v>
      </c>
      <c r="B3819" s="18" t="s">
        <v>20020</v>
      </c>
      <c r="C3819" s="18">
        <v>610.76</v>
      </c>
    </row>
    <row r="3820" spans="1:3" ht="49.5" customHeight="1">
      <c r="A3820" s="19" t="s">
        <v>21367</v>
      </c>
      <c r="B3820" s="18" t="s">
        <v>20020</v>
      </c>
      <c r="C3820" s="38">
        <v>1221.52</v>
      </c>
    </row>
    <row r="3821" spans="1:3" ht="49.5" customHeight="1">
      <c r="A3821" s="19" t="s">
        <v>21195</v>
      </c>
      <c r="B3821" s="18" t="s">
        <v>20020</v>
      </c>
      <c r="C3821" s="18">
        <v>152.19</v>
      </c>
    </row>
    <row r="3822" spans="1:3" ht="49.5" customHeight="1">
      <c r="A3822" s="19" t="s">
        <v>21380</v>
      </c>
      <c r="B3822" s="18" t="s">
        <v>20020</v>
      </c>
      <c r="C3822" s="38">
        <v>304.38</v>
      </c>
    </row>
    <row r="3823" spans="1:3" ht="49.5" customHeight="1">
      <c r="A3823" s="19" t="s">
        <v>21116</v>
      </c>
      <c r="B3823" s="18" t="s">
        <v>20020</v>
      </c>
      <c r="C3823" s="18">
        <v>610.76</v>
      </c>
    </row>
    <row r="3824" spans="1:3" ht="49.5" customHeight="1">
      <c r="A3824" s="19" t="s">
        <v>10278</v>
      </c>
      <c r="B3824" s="18" t="s">
        <v>20034</v>
      </c>
      <c r="C3824" s="38">
        <v>19.86</v>
      </c>
    </row>
    <row r="3825" spans="1:3" ht="49.5" customHeight="1">
      <c r="A3825" s="19" t="s">
        <v>10279</v>
      </c>
      <c r="B3825" s="18" t="s">
        <v>20034</v>
      </c>
      <c r="C3825" s="38">
        <v>16.73</v>
      </c>
    </row>
    <row r="3826" spans="1:3" ht="49.5" customHeight="1">
      <c r="A3826" s="19" t="s">
        <v>3953</v>
      </c>
      <c r="B3826" s="18" t="s">
        <v>20066</v>
      </c>
      <c r="C3826" s="38">
        <v>4.72</v>
      </c>
    </row>
    <row r="3827" spans="1:3" ht="49.5" customHeight="1">
      <c r="A3827" s="19" t="s">
        <v>21571</v>
      </c>
      <c r="B3827" s="18" t="s">
        <v>20068</v>
      </c>
      <c r="C3827" s="38">
        <v>1.38</v>
      </c>
    </row>
    <row r="3828" spans="1:3" ht="49.5" customHeight="1">
      <c r="A3828" s="19" t="s">
        <v>21572</v>
      </c>
      <c r="B3828" s="18" t="s">
        <v>20068</v>
      </c>
      <c r="C3828" s="38">
        <v>2.5099999999999998</v>
      </c>
    </row>
    <row r="3829" spans="1:3" ht="49.5" customHeight="1">
      <c r="A3829" s="19" t="s">
        <v>2704</v>
      </c>
      <c r="B3829" s="18" t="s">
        <v>20179</v>
      </c>
      <c r="C3829" s="38">
        <v>3.3</v>
      </c>
    </row>
    <row r="3830" spans="1:3" ht="49.5" customHeight="1">
      <c r="A3830" s="19" t="s">
        <v>2706</v>
      </c>
      <c r="B3830" s="18" t="s">
        <v>20179</v>
      </c>
      <c r="C3830" s="38">
        <v>11.48</v>
      </c>
    </row>
    <row r="3831" spans="1:3" ht="49.5" customHeight="1">
      <c r="A3831" s="19" t="s">
        <v>14269</v>
      </c>
      <c r="B3831" s="18" t="s">
        <v>20020</v>
      </c>
      <c r="C3831" s="38">
        <v>4.84</v>
      </c>
    </row>
    <row r="3832" spans="1:3" ht="49.5" customHeight="1">
      <c r="A3832" s="19" t="s">
        <v>8473</v>
      </c>
      <c r="B3832" s="18" t="s">
        <v>20020</v>
      </c>
      <c r="C3832" s="38">
        <v>11.48</v>
      </c>
    </row>
    <row r="3833" spans="1:3" ht="49.5" customHeight="1">
      <c r="A3833" s="19" t="s">
        <v>10459</v>
      </c>
      <c r="B3833" s="18" t="s">
        <v>20051</v>
      </c>
      <c r="C3833" s="38">
        <v>3.31</v>
      </c>
    </row>
    <row r="3834" spans="1:3" ht="49.5" customHeight="1">
      <c r="A3834" s="19" t="s">
        <v>8474</v>
      </c>
      <c r="B3834" s="18" t="s">
        <v>20051</v>
      </c>
      <c r="C3834" s="38">
        <v>11.48</v>
      </c>
    </row>
    <row r="3835" spans="1:3" ht="49.5" customHeight="1">
      <c r="A3835" s="19" t="s">
        <v>21149</v>
      </c>
      <c r="B3835" s="18" t="s">
        <v>19962</v>
      </c>
      <c r="C3835" s="38">
        <v>4.84</v>
      </c>
    </row>
    <row r="3836" spans="1:3" ht="49.5" customHeight="1">
      <c r="A3836" s="19" t="s">
        <v>21345</v>
      </c>
      <c r="B3836" s="18" t="s">
        <v>19962</v>
      </c>
      <c r="C3836" s="38">
        <v>11.48</v>
      </c>
    </row>
    <row r="3837" spans="1:3" ht="49.5" customHeight="1">
      <c r="A3837" s="19" t="s">
        <v>8560</v>
      </c>
      <c r="B3837" s="18" t="s">
        <v>20034</v>
      </c>
      <c r="C3837" s="38">
        <v>21.74</v>
      </c>
    </row>
    <row r="3838" spans="1:3" ht="49.5" customHeight="1">
      <c r="A3838" s="19" t="s">
        <v>8561</v>
      </c>
      <c r="B3838" s="18" t="s">
        <v>20034</v>
      </c>
      <c r="C3838" s="38">
        <v>7.57</v>
      </c>
    </row>
    <row r="3839" spans="1:3" ht="49.5" customHeight="1">
      <c r="A3839" s="19" t="s">
        <v>8563</v>
      </c>
      <c r="B3839" s="18" t="s">
        <v>20034</v>
      </c>
      <c r="C3839" s="38">
        <v>15.15</v>
      </c>
    </row>
    <row r="3840" spans="1:3" ht="49.5" customHeight="1">
      <c r="A3840" s="19" t="s">
        <v>8564</v>
      </c>
      <c r="B3840" s="18" t="s">
        <v>20034</v>
      </c>
      <c r="C3840" s="38">
        <v>22.87</v>
      </c>
    </row>
    <row r="3841" spans="1:3" ht="49.5" customHeight="1">
      <c r="A3841" s="19" t="s">
        <v>8567</v>
      </c>
      <c r="B3841" s="18" t="s">
        <v>20034</v>
      </c>
      <c r="C3841" s="38">
        <v>11.43</v>
      </c>
    </row>
    <row r="3842" spans="1:3" ht="49.5" customHeight="1">
      <c r="A3842" s="19" t="s">
        <v>20750</v>
      </c>
      <c r="B3842" s="18" t="s">
        <v>20072</v>
      </c>
      <c r="C3842" s="38">
        <v>0.52</v>
      </c>
    </row>
    <row r="3843" spans="1:3" ht="49.5" customHeight="1">
      <c r="A3843" s="19" t="s">
        <v>20755</v>
      </c>
      <c r="B3843" s="18" t="s">
        <v>20072</v>
      </c>
      <c r="C3843" s="38">
        <v>1.32</v>
      </c>
    </row>
    <row r="3844" spans="1:3" ht="49.5" customHeight="1">
      <c r="A3844" s="19" t="s">
        <v>18240</v>
      </c>
      <c r="B3844" s="18" t="s">
        <v>19977</v>
      </c>
      <c r="C3844" s="38">
        <v>4.7300000000000004</v>
      </c>
    </row>
    <row r="3845" spans="1:3" ht="49.5" customHeight="1">
      <c r="A3845" s="19" t="s">
        <v>18175</v>
      </c>
      <c r="B3845" s="18" t="s">
        <v>19977</v>
      </c>
      <c r="C3845" s="38">
        <v>9</v>
      </c>
    </row>
    <row r="3846" spans="1:3" ht="49.5" customHeight="1">
      <c r="A3846" s="19" t="s">
        <v>18824</v>
      </c>
      <c r="B3846" s="18" t="s">
        <v>20113</v>
      </c>
      <c r="C3846" s="38">
        <v>5.6</v>
      </c>
    </row>
    <row r="3847" spans="1:3" ht="49.5" customHeight="1">
      <c r="A3847" s="19" t="s">
        <v>18914</v>
      </c>
      <c r="B3847" s="18" t="s">
        <v>20012</v>
      </c>
      <c r="C3847" s="18">
        <v>5.0599999999999996</v>
      </c>
    </row>
    <row r="3848" spans="1:3" ht="49.5" customHeight="1">
      <c r="A3848" s="19" t="s">
        <v>5768</v>
      </c>
      <c r="B3848" s="18" t="s">
        <v>20155</v>
      </c>
      <c r="C3848" s="38">
        <v>1.29</v>
      </c>
    </row>
    <row r="3849" spans="1:3" ht="49.5" customHeight="1">
      <c r="A3849" s="19" t="s">
        <v>17866</v>
      </c>
      <c r="B3849" s="18" t="s">
        <v>19952</v>
      </c>
      <c r="C3849" s="38">
        <v>4.3499999999999996</v>
      </c>
    </row>
    <row r="3850" spans="1:3" ht="49.5" customHeight="1">
      <c r="A3850" s="19" t="s">
        <v>17867</v>
      </c>
      <c r="B3850" s="18" t="s">
        <v>19952</v>
      </c>
      <c r="C3850" s="38">
        <v>2.15</v>
      </c>
    </row>
    <row r="3851" spans="1:3" ht="49.5" customHeight="1">
      <c r="A3851" s="19" t="s">
        <v>17868</v>
      </c>
      <c r="B3851" s="18" t="s">
        <v>19952</v>
      </c>
      <c r="C3851" s="38">
        <v>1.91</v>
      </c>
    </row>
    <row r="3852" spans="1:3" ht="49.5" customHeight="1">
      <c r="A3852" s="19" t="s">
        <v>18013</v>
      </c>
      <c r="B3852" s="18" t="s">
        <v>19952</v>
      </c>
      <c r="C3852" s="38">
        <v>1.44</v>
      </c>
    </row>
    <row r="3853" spans="1:3" ht="49.5" customHeight="1">
      <c r="A3853" s="19" t="s">
        <v>18011</v>
      </c>
      <c r="B3853" s="18" t="s">
        <v>19952</v>
      </c>
      <c r="C3853" s="38">
        <v>1.71</v>
      </c>
    </row>
    <row r="3854" spans="1:3" ht="49.5" customHeight="1">
      <c r="A3854" s="19" t="s">
        <v>20342</v>
      </c>
      <c r="B3854" s="18" t="s">
        <v>19952</v>
      </c>
      <c r="C3854" s="38">
        <v>12.26</v>
      </c>
    </row>
    <row r="3855" spans="1:3" ht="49.5" customHeight="1">
      <c r="A3855" s="19" t="s">
        <v>21573</v>
      </c>
      <c r="B3855" s="18" t="s">
        <v>19952</v>
      </c>
      <c r="C3855" s="38">
        <v>1.7</v>
      </c>
    </row>
    <row r="3856" spans="1:3" ht="49.5" customHeight="1">
      <c r="A3856" s="19" t="s">
        <v>20343</v>
      </c>
      <c r="B3856" s="18" t="s">
        <v>19952</v>
      </c>
      <c r="C3856" s="38">
        <v>11.25</v>
      </c>
    </row>
    <row r="3857" spans="1:3" ht="49.5" customHeight="1">
      <c r="A3857" s="19" t="s">
        <v>18010</v>
      </c>
      <c r="B3857" s="18" t="s">
        <v>19952</v>
      </c>
      <c r="C3857" s="38">
        <v>1.53</v>
      </c>
    </row>
    <row r="3858" spans="1:3" ht="49.5" customHeight="1">
      <c r="A3858" s="19" t="s">
        <v>20344</v>
      </c>
      <c r="B3858" s="18" t="s">
        <v>19952</v>
      </c>
      <c r="C3858" s="38">
        <v>8.1199999999999992</v>
      </c>
    </row>
    <row r="3859" spans="1:3" ht="49.5" customHeight="1">
      <c r="A3859" s="19" t="s">
        <v>17958</v>
      </c>
      <c r="B3859" s="18" t="s">
        <v>19952</v>
      </c>
      <c r="C3859" s="38">
        <v>2.57</v>
      </c>
    </row>
    <row r="3860" spans="1:3" ht="49.5" customHeight="1">
      <c r="A3860" s="19" t="s">
        <v>17959</v>
      </c>
      <c r="B3860" s="18" t="s">
        <v>19952</v>
      </c>
      <c r="C3860" s="38">
        <v>17.940000000000001</v>
      </c>
    </row>
    <row r="3861" spans="1:3" ht="49.5" customHeight="1">
      <c r="A3861" s="19" t="s">
        <v>11497</v>
      </c>
      <c r="B3861" s="18" t="s">
        <v>20012</v>
      </c>
      <c r="C3861" s="38">
        <v>9.52</v>
      </c>
    </row>
    <row r="3862" spans="1:3" ht="49.5" customHeight="1">
      <c r="A3862" s="19" t="s">
        <v>11497</v>
      </c>
      <c r="B3862" s="18" t="s">
        <v>20103</v>
      </c>
      <c r="C3862" s="38">
        <v>9.52</v>
      </c>
    </row>
    <row r="3863" spans="1:3" ht="49.5" customHeight="1">
      <c r="A3863" s="19" t="s">
        <v>5471</v>
      </c>
      <c r="B3863" s="18" t="s">
        <v>20012</v>
      </c>
      <c r="C3863" s="38">
        <v>19.05</v>
      </c>
    </row>
    <row r="3864" spans="1:3" ht="49.5" customHeight="1">
      <c r="A3864" s="19" t="s">
        <v>5466</v>
      </c>
      <c r="B3864" s="18" t="s">
        <v>20103</v>
      </c>
      <c r="C3864" s="38">
        <v>28.57</v>
      </c>
    </row>
    <row r="3865" spans="1:3" ht="49.5" customHeight="1">
      <c r="A3865" s="19" t="s">
        <v>5466</v>
      </c>
      <c r="B3865" s="18" t="s">
        <v>20012</v>
      </c>
      <c r="C3865" s="38">
        <v>28.57</v>
      </c>
    </row>
    <row r="3866" spans="1:3" ht="49.5" customHeight="1">
      <c r="A3866" s="19" t="s">
        <v>5469</v>
      </c>
      <c r="B3866" s="18" t="s">
        <v>20012</v>
      </c>
      <c r="C3866" s="38">
        <v>13.29</v>
      </c>
    </row>
    <row r="3867" spans="1:3" ht="49.5" customHeight="1">
      <c r="A3867" s="19" t="s">
        <v>5469</v>
      </c>
      <c r="B3867" s="18" t="s">
        <v>20103</v>
      </c>
      <c r="C3867" s="38">
        <v>13.29</v>
      </c>
    </row>
    <row r="3868" spans="1:3" ht="49.5" customHeight="1">
      <c r="A3868" s="19" t="s">
        <v>5473</v>
      </c>
      <c r="B3868" s="18" t="s">
        <v>20012</v>
      </c>
      <c r="C3868" s="38">
        <v>26.59</v>
      </c>
    </row>
    <row r="3869" spans="1:3" ht="49.5" customHeight="1">
      <c r="A3869" s="19" t="s">
        <v>5468</v>
      </c>
      <c r="B3869" s="18" t="s">
        <v>20103</v>
      </c>
      <c r="C3869" s="38">
        <v>39.880000000000003</v>
      </c>
    </row>
    <row r="3870" spans="1:3" ht="49.5" customHeight="1">
      <c r="A3870" s="19" t="s">
        <v>5468</v>
      </c>
      <c r="B3870" s="18" t="s">
        <v>20012</v>
      </c>
      <c r="C3870" s="38">
        <v>39.880000000000003</v>
      </c>
    </row>
    <row r="3871" spans="1:3" ht="49.5" customHeight="1">
      <c r="A3871" s="19" t="s">
        <v>11495</v>
      </c>
      <c r="B3871" s="18" t="s">
        <v>20012</v>
      </c>
      <c r="C3871" s="38">
        <v>19.940000000000001</v>
      </c>
    </row>
    <row r="3872" spans="1:3" ht="49.5" customHeight="1">
      <c r="A3872" s="19" t="s">
        <v>11495</v>
      </c>
      <c r="B3872" s="18" t="s">
        <v>20103</v>
      </c>
      <c r="C3872" s="38">
        <v>19.940000000000001</v>
      </c>
    </row>
    <row r="3873" spans="1:3" ht="49.5" customHeight="1">
      <c r="A3873" s="19" t="s">
        <v>5474</v>
      </c>
      <c r="B3873" s="18" t="s">
        <v>20012</v>
      </c>
      <c r="C3873" s="38">
        <v>39.880000000000003</v>
      </c>
    </row>
    <row r="3874" spans="1:3" ht="49.5" customHeight="1">
      <c r="A3874" s="19" t="s">
        <v>5467</v>
      </c>
      <c r="B3874" s="18" t="s">
        <v>20103</v>
      </c>
      <c r="C3874" s="38">
        <v>59.83</v>
      </c>
    </row>
    <row r="3875" spans="1:3" ht="49.5" customHeight="1">
      <c r="A3875" s="19" t="s">
        <v>5467</v>
      </c>
      <c r="B3875" s="18" t="s">
        <v>20012</v>
      </c>
      <c r="C3875" s="38">
        <v>59.83</v>
      </c>
    </row>
    <row r="3876" spans="1:3" ht="49.5" customHeight="1">
      <c r="A3876" s="19" t="s">
        <v>5431</v>
      </c>
      <c r="B3876" s="18" t="s">
        <v>20012</v>
      </c>
      <c r="C3876" s="38">
        <v>100</v>
      </c>
    </row>
    <row r="3877" spans="1:3" ht="49.5" customHeight="1">
      <c r="A3877" s="19" t="s">
        <v>13512</v>
      </c>
      <c r="B3877" s="18" t="s">
        <v>20012</v>
      </c>
      <c r="C3877" s="38">
        <v>16.670000000000002</v>
      </c>
    </row>
    <row r="3878" spans="1:3" ht="49.5" customHeight="1">
      <c r="A3878" s="19" t="s">
        <v>13512</v>
      </c>
      <c r="B3878" s="18" t="s">
        <v>20103</v>
      </c>
      <c r="C3878" s="38">
        <v>16.670000000000002</v>
      </c>
    </row>
    <row r="3879" spans="1:3" ht="49.5" customHeight="1">
      <c r="A3879" s="19" t="s">
        <v>13513</v>
      </c>
      <c r="B3879" s="18" t="s">
        <v>20012</v>
      </c>
      <c r="C3879" s="38">
        <v>33.340000000000003</v>
      </c>
    </row>
    <row r="3880" spans="1:3" ht="49.5" customHeight="1">
      <c r="A3880" s="19" t="s">
        <v>13513</v>
      </c>
      <c r="B3880" s="18" t="s">
        <v>20103</v>
      </c>
      <c r="C3880" s="38">
        <v>33.340000000000003</v>
      </c>
    </row>
    <row r="3881" spans="1:3" ht="49.5" customHeight="1">
      <c r="A3881" s="19" t="s">
        <v>13514</v>
      </c>
      <c r="B3881" s="18" t="s">
        <v>20012</v>
      </c>
      <c r="C3881" s="38">
        <v>50.02</v>
      </c>
    </row>
    <row r="3882" spans="1:3" ht="49.5" customHeight="1">
      <c r="A3882" s="19" t="s">
        <v>13514</v>
      </c>
      <c r="B3882" s="18" t="s">
        <v>20103</v>
      </c>
      <c r="C3882" s="38">
        <v>50.02</v>
      </c>
    </row>
    <row r="3883" spans="1:3" ht="49.5" customHeight="1">
      <c r="A3883" s="19" t="s">
        <v>5433</v>
      </c>
      <c r="B3883" s="18" t="s">
        <v>20012</v>
      </c>
      <c r="C3883" s="38">
        <v>77.58</v>
      </c>
    </row>
    <row r="3884" spans="1:3" ht="49.5" customHeight="1">
      <c r="A3884" s="19" t="s">
        <v>11541</v>
      </c>
      <c r="B3884" s="18" t="s">
        <v>20103</v>
      </c>
      <c r="C3884" s="38">
        <v>15.83</v>
      </c>
    </row>
    <row r="3885" spans="1:3" ht="49.5" customHeight="1">
      <c r="A3885" s="19" t="s">
        <v>11541</v>
      </c>
      <c r="B3885" s="18" t="s">
        <v>20012</v>
      </c>
      <c r="C3885" s="38">
        <v>15.83</v>
      </c>
    </row>
    <row r="3886" spans="1:3" ht="49.5" customHeight="1">
      <c r="A3886" s="19" t="s">
        <v>11545</v>
      </c>
      <c r="B3886" s="18" t="s">
        <v>20103</v>
      </c>
      <c r="C3886" s="38">
        <v>17.79</v>
      </c>
    </row>
    <row r="3887" spans="1:3" ht="49.5" customHeight="1">
      <c r="A3887" s="19" t="s">
        <v>11545</v>
      </c>
      <c r="B3887" s="18" t="s">
        <v>20012</v>
      </c>
      <c r="C3887" s="38">
        <v>17.79</v>
      </c>
    </row>
    <row r="3888" spans="1:3" ht="49.5" customHeight="1">
      <c r="A3888" s="19" t="s">
        <v>11552</v>
      </c>
      <c r="B3888" s="18" t="s">
        <v>20103</v>
      </c>
      <c r="C3888" s="38">
        <v>26.69</v>
      </c>
    </row>
    <row r="3889" spans="1:3" ht="49.5" customHeight="1">
      <c r="A3889" s="19" t="s">
        <v>11552</v>
      </c>
      <c r="B3889" s="18" t="s">
        <v>20012</v>
      </c>
      <c r="C3889" s="38">
        <v>26.69</v>
      </c>
    </row>
    <row r="3890" spans="1:3" ht="49.5" customHeight="1">
      <c r="A3890" s="19" t="s">
        <v>8969</v>
      </c>
      <c r="B3890" s="18" t="s">
        <v>19952</v>
      </c>
      <c r="C3890" s="38">
        <v>71.48</v>
      </c>
    </row>
    <row r="3891" spans="1:3" ht="49.5" customHeight="1">
      <c r="A3891" s="19" t="s">
        <v>8915</v>
      </c>
      <c r="B3891" s="18" t="s">
        <v>19952</v>
      </c>
      <c r="C3891" s="38">
        <v>98.03</v>
      </c>
    </row>
    <row r="3892" spans="1:3" ht="49.5" customHeight="1">
      <c r="A3892" s="19" t="s">
        <v>8917</v>
      </c>
      <c r="B3892" s="18" t="s">
        <v>19952</v>
      </c>
      <c r="C3892" s="38">
        <v>136.84</v>
      </c>
    </row>
    <row r="3893" spans="1:3" ht="49.5" customHeight="1">
      <c r="A3893" s="19" t="s">
        <v>16505</v>
      </c>
      <c r="B3893" s="18" t="s">
        <v>20016</v>
      </c>
      <c r="C3893" s="38">
        <v>3.61</v>
      </c>
    </row>
    <row r="3894" spans="1:3" ht="49.5" customHeight="1">
      <c r="A3894" s="19" t="s">
        <v>10712</v>
      </c>
      <c r="B3894" s="18" t="s">
        <v>20016</v>
      </c>
      <c r="C3894" s="38">
        <v>3.46</v>
      </c>
    </row>
    <row r="3895" spans="1:3" ht="49.5" customHeight="1">
      <c r="A3895" s="19" t="s">
        <v>17869</v>
      </c>
      <c r="B3895" s="18" t="s">
        <v>19952</v>
      </c>
      <c r="C3895" s="38">
        <v>1.93</v>
      </c>
    </row>
    <row r="3896" spans="1:3" ht="49.5" customHeight="1">
      <c r="A3896" s="19" t="s">
        <v>15991</v>
      </c>
      <c r="B3896" s="18" t="s">
        <v>20128</v>
      </c>
      <c r="C3896" s="38">
        <v>11.5</v>
      </c>
    </row>
    <row r="3897" spans="1:3" ht="49.5" customHeight="1">
      <c r="A3897" s="19" t="s">
        <v>8618</v>
      </c>
      <c r="B3897" s="18" t="s">
        <v>20020</v>
      </c>
      <c r="C3897" s="38">
        <v>11.46</v>
      </c>
    </row>
    <row r="3898" spans="1:3" ht="49.5" customHeight="1">
      <c r="A3898" s="19" t="s">
        <v>13369</v>
      </c>
      <c r="B3898" s="18" t="s">
        <v>20020</v>
      </c>
      <c r="C3898" s="38">
        <v>12.05</v>
      </c>
    </row>
    <row r="3899" spans="1:3" ht="49.5" customHeight="1">
      <c r="A3899" s="19" t="s">
        <v>15992</v>
      </c>
      <c r="B3899" s="18" t="s">
        <v>20128</v>
      </c>
      <c r="C3899" s="38">
        <v>12.01</v>
      </c>
    </row>
    <row r="3900" spans="1:3" ht="49.5" customHeight="1">
      <c r="A3900" s="19" t="s">
        <v>17182</v>
      </c>
      <c r="B3900" s="18" t="s">
        <v>19952</v>
      </c>
      <c r="C3900" s="38">
        <v>51.24</v>
      </c>
    </row>
    <row r="3901" spans="1:3" ht="49.5" customHeight="1">
      <c r="A3901" s="19" t="s">
        <v>17183</v>
      </c>
      <c r="B3901" s="18" t="s">
        <v>19952</v>
      </c>
      <c r="C3901" s="38">
        <v>13.55</v>
      </c>
    </row>
    <row r="3902" spans="1:3" ht="49.5" customHeight="1">
      <c r="A3902" s="19" t="s">
        <v>17184</v>
      </c>
      <c r="B3902" s="18" t="s">
        <v>19952</v>
      </c>
      <c r="C3902" s="38">
        <v>27.1</v>
      </c>
    </row>
    <row r="3903" spans="1:3" ht="49.5" customHeight="1">
      <c r="A3903" s="19" t="s">
        <v>2298</v>
      </c>
      <c r="B3903" s="18" t="s">
        <v>19952</v>
      </c>
      <c r="C3903" s="38">
        <v>1.9</v>
      </c>
    </row>
    <row r="3904" spans="1:3" ht="49.5" customHeight="1">
      <c r="A3904" s="19" t="s">
        <v>18771</v>
      </c>
      <c r="B3904" s="18" t="s">
        <v>20034</v>
      </c>
      <c r="C3904" s="38">
        <v>5.75</v>
      </c>
    </row>
    <row r="3905" spans="1:3" ht="49.5" customHeight="1">
      <c r="A3905" s="19" t="s">
        <v>6281</v>
      </c>
      <c r="B3905" s="18" t="s">
        <v>19981</v>
      </c>
      <c r="C3905" s="38">
        <v>19.97</v>
      </c>
    </row>
    <row r="3906" spans="1:3" ht="49.5" customHeight="1">
      <c r="A3906" s="19" t="s">
        <v>1752</v>
      </c>
      <c r="B3906" s="18" t="s">
        <v>20068</v>
      </c>
      <c r="C3906" s="38">
        <v>16.21</v>
      </c>
    </row>
    <row r="3907" spans="1:3" ht="49.5" customHeight="1">
      <c r="A3907" s="19" t="s">
        <v>1754</v>
      </c>
      <c r="B3907" s="18" t="s">
        <v>20068</v>
      </c>
      <c r="C3907" s="38">
        <v>29.53</v>
      </c>
    </row>
    <row r="3908" spans="1:3" ht="49.5" customHeight="1">
      <c r="A3908" s="19" t="s">
        <v>4026</v>
      </c>
      <c r="B3908" s="18" t="s">
        <v>20066</v>
      </c>
      <c r="C3908" s="38">
        <v>32.85</v>
      </c>
    </row>
    <row r="3909" spans="1:3" ht="49.5" customHeight="1">
      <c r="A3909" s="19" t="s">
        <v>4031</v>
      </c>
      <c r="B3909" s="18" t="s">
        <v>20066</v>
      </c>
      <c r="C3909" s="38">
        <v>34.58</v>
      </c>
    </row>
    <row r="3910" spans="1:3" ht="49.5" customHeight="1">
      <c r="A3910" s="19" t="s">
        <v>4301</v>
      </c>
      <c r="B3910" s="18" t="s">
        <v>20066</v>
      </c>
      <c r="C3910" s="38">
        <v>72.87</v>
      </c>
    </row>
    <row r="3911" spans="1:3" ht="49.5" customHeight="1">
      <c r="A3911" s="19" t="s">
        <v>4303</v>
      </c>
      <c r="B3911" s="18" t="s">
        <v>20066</v>
      </c>
      <c r="C3911" s="38">
        <v>91.75</v>
      </c>
    </row>
    <row r="3912" spans="1:3" ht="49.5" customHeight="1">
      <c r="A3912" s="19" t="s">
        <v>13612</v>
      </c>
      <c r="B3912" s="18" t="s">
        <v>20034</v>
      </c>
      <c r="C3912" s="38">
        <v>2.5299999999999998</v>
      </c>
    </row>
    <row r="3913" spans="1:3" ht="49.5" customHeight="1">
      <c r="A3913" s="19" t="s">
        <v>14453</v>
      </c>
      <c r="B3913" s="18" t="s">
        <v>20034</v>
      </c>
      <c r="C3913" s="38">
        <v>1.98</v>
      </c>
    </row>
    <row r="3914" spans="1:3" ht="49.5" customHeight="1">
      <c r="A3914" s="19" t="s">
        <v>14454</v>
      </c>
      <c r="B3914" s="18" t="s">
        <v>20034</v>
      </c>
      <c r="C3914" s="38">
        <v>2.97</v>
      </c>
    </row>
    <row r="3915" spans="1:3" ht="49.5" customHeight="1">
      <c r="A3915" s="19" t="s">
        <v>121</v>
      </c>
      <c r="B3915" s="18" t="s">
        <v>20034</v>
      </c>
      <c r="C3915" s="38">
        <v>3.46</v>
      </c>
    </row>
    <row r="3916" spans="1:3" ht="49.5" customHeight="1">
      <c r="A3916" s="19" t="s">
        <v>18456</v>
      </c>
      <c r="B3916" s="18" t="s">
        <v>19977</v>
      </c>
      <c r="C3916" s="38">
        <v>15.83</v>
      </c>
    </row>
    <row r="3917" spans="1:3" ht="49.5" customHeight="1">
      <c r="A3917" s="19" t="s">
        <v>18457</v>
      </c>
      <c r="B3917" s="18" t="s">
        <v>19977</v>
      </c>
      <c r="C3917" s="38">
        <v>16.100000000000001</v>
      </c>
    </row>
    <row r="3918" spans="1:3" ht="49.5" customHeight="1">
      <c r="A3918" s="19" t="s">
        <v>8637</v>
      </c>
      <c r="B3918" s="18" t="s">
        <v>19984</v>
      </c>
      <c r="C3918" s="38">
        <v>10.58</v>
      </c>
    </row>
    <row r="3919" spans="1:3" ht="49.5" customHeight="1">
      <c r="A3919" s="19" t="s">
        <v>8640</v>
      </c>
      <c r="B3919" s="18" t="s">
        <v>19984</v>
      </c>
      <c r="C3919" s="38">
        <v>17.63</v>
      </c>
    </row>
    <row r="3920" spans="1:3" ht="49.5" customHeight="1">
      <c r="A3920" s="19" t="s">
        <v>17246</v>
      </c>
      <c r="B3920" s="18" t="s">
        <v>19972</v>
      </c>
      <c r="C3920" s="38">
        <v>5.47</v>
      </c>
    </row>
    <row r="3921" spans="1:3" ht="49.5" customHeight="1">
      <c r="A3921" s="19" t="s">
        <v>8641</v>
      </c>
      <c r="B3921" s="18" t="s">
        <v>20061</v>
      </c>
      <c r="C3921" s="38">
        <v>5.8</v>
      </c>
    </row>
    <row r="3922" spans="1:3" ht="49.5" customHeight="1">
      <c r="A3922" s="19" t="s">
        <v>8643</v>
      </c>
      <c r="B3922" s="18" t="s">
        <v>20061</v>
      </c>
      <c r="C3922" s="38">
        <v>5.8</v>
      </c>
    </row>
    <row r="3923" spans="1:3" ht="49.5" customHeight="1">
      <c r="A3923" s="19" t="s">
        <v>20814</v>
      </c>
      <c r="B3923" s="18" t="s">
        <v>20113</v>
      </c>
      <c r="C3923" s="38">
        <v>5.8</v>
      </c>
    </row>
    <row r="3924" spans="1:3" ht="49.5" customHeight="1">
      <c r="A3924" s="19" t="s">
        <v>21574</v>
      </c>
      <c r="B3924" s="18" t="s">
        <v>20113</v>
      </c>
      <c r="C3924" s="38">
        <v>11.6</v>
      </c>
    </row>
    <row r="3925" spans="1:3" ht="49.5" customHeight="1">
      <c r="A3925" s="19" t="s">
        <v>20859</v>
      </c>
      <c r="B3925" s="18" t="s">
        <v>20113</v>
      </c>
      <c r="C3925" s="38">
        <v>5.8</v>
      </c>
    </row>
    <row r="3926" spans="1:3" ht="49.5" customHeight="1">
      <c r="A3926" s="19" t="s">
        <v>21575</v>
      </c>
      <c r="B3926" s="18" t="s">
        <v>20113</v>
      </c>
      <c r="C3926" s="38">
        <v>11.6</v>
      </c>
    </row>
    <row r="3927" spans="1:3" ht="49.5" customHeight="1">
      <c r="A3927" s="19" t="s">
        <v>17648</v>
      </c>
      <c r="B3927" s="18" t="s">
        <v>20020</v>
      </c>
      <c r="C3927" s="38">
        <v>1.1100000000000001</v>
      </c>
    </row>
    <row r="3928" spans="1:3" ht="49.5" customHeight="1">
      <c r="A3928" s="19" t="s">
        <v>21576</v>
      </c>
      <c r="B3928" s="18" t="s">
        <v>20020</v>
      </c>
      <c r="C3928" s="38">
        <v>1.1100000000000001</v>
      </c>
    </row>
    <row r="3929" spans="1:3" ht="49.5" customHeight="1">
      <c r="A3929" s="19" t="s">
        <v>21577</v>
      </c>
      <c r="B3929" s="18" t="s">
        <v>20020</v>
      </c>
      <c r="C3929" s="38">
        <v>1.88</v>
      </c>
    </row>
    <row r="3930" spans="1:3" ht="49.5" customHeight="1">
      <c r="A3930" s="19" t="s">
        <v>21577</v>
      </c>
      <c r="B3930" s="18" t="s">
        <v>20020</v>
      </c>
      <c r="C3930" s="38">
        <v>1.88</v>
      </c>
    </row>
    <row r="3931" spans="1:3" ht="49.5" customHeight="1">
      <c r="A3931" s="19" t="s">
        <v>17649</v>
      </c>
      <c r="B3931" s="18" t="s">
        <v>20020</v>
      </c>
      <c r="C3931" s="38">
        <v>1.1599999999999999</v>
      </c>
    </row>
    <row r="3932" spans="1:3" ht="49.5" customHeight="1">
      <c r="A3932" s="19" t="s">
        <v>17649</v>
      </c>
      <c r="B3932" s="18" t="s">
        <v>20020</v>
      </c>
      <c r="C3932" s="38">
        <v>1.1599999999999999</v>
      </c>
    </row>
    <row r="3933" spans="1:3" ht="49.5" customHeight="1">
      <c r="A3933" s="19" t="s">
        <v>3420</v>
      </c>
      <c r="B3933" s="18" t="s">
        <v>20020</v>
      </c>
      <c r="C3933" s="38">
        <v>3.46</v>
      </c>
    </row>
    <row r="3934" spans="1:3" ht="49.5" customHeight="1">
      <c r="A3934" s="19" t="s">
        <v>3427</v>
      </c>
      <c r="B3934" s="18" t="s">
        <v>20020</v>
      </c>
      <c r="C3934" s="38">
        <v>3.17</v>
      </c>
    </row>
    <row r="3935" spans="1:3" ht="49.5" customHeight="1">
      <c r="A3935" s="19" t="s">
        <v>21578</v>
      </c>
      <c r="B3935" s="18" t="s">
        <v>20020</v>
      </c>
      <c r="C3935" s="38">
        <v>1.29</v>
      </c>
    </row>
    <row r="3936" spans="1:3" ht="49.5" customHeight="1">
      <c r="A3936" s="19" t="s">
        <v>17650</v>
      </c>
      <c r="B3936" s="18" t="s">
        <v>20020</v>
      </c>
      <c r="C3936" s="38">
        <v>1.57</v>
      </c>
    </row>
    <row r="3937" spans="1:3" ht="49.5" customHeight="1">
      <c r="A3937" s="19" t="s">
        <v>3428</v>
      </c>
      <c r="B3937" s="18" t="s">
        <v>20020</v>
      </c>
      <c r="C3937" s="38">
        <v>4.59</v>
      </c>
    </row>
    <row r="3938" spans="1:3" ht="49.5" customHeight="1">
      <c r="A3938" s="19" t="s">
        <v>3426</v>
      </c>
      <c r="B3938" s="18" t="s">
        <v>20020</v>
      </c>
      <c r="C3938" s="38">
        <v>8.1999999999999993</v>
      </c>
    </row>
    <row r="3939" spans="1:3" ht="49.5" customHeight="1">
      <c r="A3939" s="19" t="s">
        <v>21579</v>
      </c>
      <c r="B3939" s="18" t="s">
        <v>20020</v>
      </c>
      <c r="C3939" s="38">
        <v>1.1599999999999999</v>
      </c>
    </row>
    <row r="3940" spans="1:3" ht="49.5" customHeight="1">
      <c r="A3940" s="19" t="s">
        <v>21579</v>
      </c>
      <c r="B3940" s="18" t="s">
        <v>20020</v>
      </c>
      <c r="C3940" s="38">
        <v>1.1599999999999999</v>
      </c>
    </row>
    <row r="3941" spans="1:3" ht="49.5" customHeight="1">
      <c r="A3941" s="19" t="s">
        <v>22463</v>
      </c>
      <c r="B3941" s="18" t="s">
        <v>20060</v>
      </c>
      <c r="C3941" s="38">
        <v>1.39</v>
      </c>
    </row>
    <row r="3942" spans="1:3" ht="49.5" customHeight="1">
      <c r="A3942" s="19" t="s">
        <v>17275</v>
      </c>
      <c r="B3942" s="18" t="s">
        <v>19953</v>
      </c>
      <c r="C3942" s="38">
        <v>19.010000000000002</v>
      </c>
    </row>
    <row r="3943" spans="1:3" ht="49.5" customHeight="1">
      <c r="A3943" s="19" t="s">
        <v>15243</v>
      </c>
      <c r="B3943" s="18" t="s">
        <v>19953</v>
      </c>
      <c r="C3943" s="38">
        <v>3.17</v>
      </c>
    </row>
    <row r="3944" spans="1:3" ht="49.5" customHeight="1">
      <c r="A3944" s="19" t="s">
        <v>15244</v>
      </c>
      <c r="B3944" s="18" t="s">
        <v>19953</v>
      </c>
      <c r="C3944" s="38">
        <v>4.59</v>
      </c>
    </row>
    <row r="3945" spans="1:3" ht="49.5" customHeight="1">
      <c r="A3945" s="19" t="s">
        <v>22344</v>
      </c>
      <c r="B3945" s="18" t="s">
        <v>20060</v>
      </c>
      <c r="C3945" s="38">
        <v>19.010000000000002</v>
      </c>
    </row>
    <row r="3946" spans="1:3" ht="49.5" customHeight="1">
      <c r="A3946" s="19" t="s">
        <v>22342</v>
      </c>
      <c r="B3946" s="18" t="s">
        <v>20060</v>
      </c>
      <c r="C3946" s="38">
        <v>3.17</v>
      </c>
    </row>
    <row r="3947" spans="1:3" ht="49.5" customHeight="1">
      <c r="A3947" s="19" t="s">
        <v>22343</v>
      </c>
      <c r="B3947" s="18" t="s">
        <v>20060</v>
      </c>
      <c r="C3947" s="38">
        <v>4.59</v>
      </c>
    </row>
    <row r="3948" spans="1:3" ht="49.5" customHeight="1">
      <c r="A3948" s="19" t="s">
        <v>15245</v>
      </c>
      <c r="B3948" s="18" t="s">
        <v>19953</v>
      </c>
      <c r="C3948" s="38">
        <v>3.29</v>
      </c>
    </row>
    <row r="3949" spans="1:3" ht="49.5" customHeight="1">
      <c r="A3949" s="19" t="s">
        <v>22321</v>
      </c>
      <c r="B3949" s="18" t="s">
        <v>20060</v>
      </c>
      <c r="C3949" s="38">
        <v>3.29</v>
      </c>
    </row>
    <row r="3950" spans="1:3" ht="49.5" customHeight="1">
      <c r="A3950" s="19" t="s">
        <v>20363</v>
      </c>
      <c r="B3950" s="18" t="s">
        <v>19953</v>
      </c>
      <c r="C3950" s="38">
        <v>8.1999999999999993</v>
      </c>
    </row>
    <row r="3951" spans="1:3" ht="49.5" customHeight="1">
      <c r="A3951" s="19" t="s">
        <v>20363</v>
      </c>
      <c r="B3951" s="18" t="s">
        <v>20060</v>
      </c>
      <c r="C3951" s="38">
        <v>8.1999999999999993</v>
      </c>
    </row>
    <row r="3952" spans="1:3" ht="49.5" customHeight="1">
      <c r="A3952" s="19" t="s">
        <v>4206</v>
      </c>
      <c r="B3952" s="18" t="s">
        <v>19953</v>
      </c>
      <c r="C3952" s="38">
        <v>1.39</v>
      </c>
    </row>
    <row r="3953" spans="1:3" ht="49.5" customHeight="1">
      <c r="A3953" s="19" t="s">
        <v>4861</v>
      </c>
      <c r="B3953" s="18" t="s">
        <v>19953</v>
      </c>
      <c r="C3953" s="38">
        <v>1.39</v>
      </c>
    </row>
    <row r="3954" spans="1:3" ht="49.5" customHeight="1">
      <c r="A3954" s="19" t="s">
        <v>17497</v>
      </c>
      <c r="B3954" s="18" t="s">
        <v>20150</v>
      </c>
      <c r="C3954" s="38">
        <v>2.35</v>
      </c>
    </row>
    <row r="3955" spans="1:3" ht="49.5" customHeight="1">
      <c r="A3955" s="19" t="s">
        <v>4023</v>
      </c>
      <c r="B3955" s="18" t="s">
        <v>20066</v>
      </c>
      <c r="C3955" s="38">
        <v>2.2200000000000002</v>
      </c>
    </row>
    <row r="3956" spans="1:3" ht="49.5" customHeight="1">
      <c r="A3956" s="19" t="s">
        <v>15973</v>
      </c>
      <c r="B3956" s="18" t="s">
        <v>20105</v>
      </c>
      <c r="C3956" s="38">
        <v>8.69</v>
      </c>
    </row>
    <row r="3957" spans="1:3" ht="49.5" customHeight="1">
      <c r="A3957" s="19" t="s">
        <v>15974</v>
      </c>
      <c r="B3957" s="18" t="s">
        <v>20105</v>
      </c>
      <c r="C3957" s="38">
        <v>10.55</v>
      </c>
    </row>
    <row r="3958" spans="1:3" ht="49.5" customHeight="1">
      <c r="A3958" s="19" t="s">
        <v>15975</v>
      </c>
      <c r="B3958" s="18" t="s">
        <v>20022</v>
      </c>
      <c r="C3958" s="38">
        <v>81.93</v>
      </c>
    </row>
    <row r="3959" spans="1:3" ht="49.5" customHeight="1">
      <c r="A3959" s="19" t="s">
        <v>15976</v>
      </c>
      <c r="B3959" s="18" t="s">
        <v>20022</v>
      </c>
      <c r="C3959" s="38">
        <v>163.86</v>
      </c>
    </row>
    <row r="3960" spans="1:3" ht="49.5" customHeight="1">
      <c r="A3960" s="19" t="s">
        <v>15977</v>
      </c>
      <c r="B3960" s="18" t="s">
        <v>20022</v>
      </c>
      <c r="C3960" s="38">
        <v>80.900000000000006</v>
      </c>
    </row>
    <row r="3961" spans="1:3" ht="49.5" customHeight="1">
      <c r="A3961" s="19" t="s">
        <v>15978</v>
      </c>
      <c r="B3961" s="18" t="s">
        <v>20022</v>
      </c>
      <c r="C3961" s="38">
        <v>161.80000000000001</v>
      </c>
    </row>
    <row r="3962" spans="1:3" ht="49.5" customHeight="1">
      <c r="A3962" s="19" t="s">
        <v>11042</v>
      </c>
      <c r="B3962" s="18" t="s">
        <v>20205</v>
      </c>
      <c r="C3962" s="38">
        <v>5.51</v>
      </c>
    </row>
    <row r="3963" spans="1:3" ht="49.5" customHeight="1">
      <c r="A3963" s="19" t="s">
        <v>18759</v>
      </c>
      <c r="B3963" s="18" t="s">
        <v>19995</v>
      </c>
      <c r="C3963" s="38">
        <v>9.99</v>
      </c>
    </row>
    <row r="3964" spans="1:3" ht="49.5" customHeight="1">
      <c r="A3964" s="19" t="s">
        <v>12758</v>
      </c>
      <c r="B3964" s="18" t="s">
        <v>20047</v>
      </c>
      <c r="C3964" s="38">
        <v>9</v>
      </c>
    </row>
    <row r="3965" spans="1:3" ht="49.5" customHeight="1">
      <c r="A3965" s="19" t="s">
        <v>5372</v>
      </c>
      <c r="B3965" s="18" t="s">
        <v>20012</v>
      </c>
      <c r="C3965" s="38">
        <v>2.2000000000000002</v>
      </c>
    </row>
    <row r="3966" spans="1:3" ht="49.5" customHeight="1">
      <c r="A3966" s="19" t="s">
        <v>19625</v>
      </c>
      <c r="B3966" s="18" t="s">
        <v>19977</v>
      </c>
      <c r="C3966" s="38">
        <v>14.45</v>
      </c>
    </row>
    <row r="3967" spans="1:3" ht="49.5" customHeight="1">
      <c r="A3967" s="19" t="s">
        <v>19020</v>
      </c>
      <c r="B3967" s="18" t="s">
        <v>19977</v>
      </c>
      <c r="C3967" s="38">
        <v>4.13</v>
      </c>
    </row>
    <row r="3968" spans="1:3" ht="49.5" customHeight="1">
      <c r="A3968" s="19" t="s">
        <v>18661</v>
      </c>
      <c r="B3968" s="18" t="s">
        <v>19977</v>
      </c>
      <c r="C3968" s="38">
        <v>4.13</v>
      </c>
    </row>
    <row r="3969" spans="1:3" ht="49.5" customHeight="1">
      <c r="A3969" s="19" t="s">
        <v>15884</v>
      </c>
      <c r="B3969" s="18" t="s">
        <v>19977</v>
      </c>
      <c r="C3969" s="38">
        <v>65.05</v>
      </c>
    </row>
    <row r="3970" spans="1:3" ht="49.5" customHeight="1">
      <c r="A3970" s="19" t="s">
        <v>15885</v>
      </c>
      <c r="B3970" s="18" t="s">
        <v>19977</v>
      </c>
      <c r="C3970" s="38">
        <v>91.34</v>
      </c>
    </row>
    <row r="3971" spans="1:3" ht="49.5" customHeight="1">
      <c r="A3971" s="19" t="s">
        <v>10829</v>
      </c>
      <c r="B3971" s="18" t="s">
        <v>20094</v>
      </c>
      <c r="C3971" s="38">
        <v>32.79</v>
      </c>
    </row>
    <row r="3972" spans="1:3" ht="49.5" customHeight="1">
      <c r="A3972" s="19" t="s">
        <v>8414</v>
      </c>
      <c r="B3972" s="18" t="s">
        <v>20094</v>
      </c>
      <c r="C3972" s="38">
        <v>31.68</v>
      </c>
    </row>
    <row r="3973" spans="1:3" ht="49.5" customHeight="1">
      <c r="A3973" s="19" t="s">
        <v>3572</v>
      </c>
      <c r="B3973" s="18" t="s">
        <v>20033</v>
      </c>
      <c r="C3973" s="38">
        <v>1.9</v>
      </c>
    </row>
    <row r="3974" spans="1:3" ht="49.5" customHeight="1">
      <c r="A3974" s="19" t="s">
        <v>21580</v>
      </c>
      <c r="B3974" s="18" t="s">
        <v>20063</v>
      </c>
      <c r="C3974" s="38">
        <v>1.24</v>
      </c>
    </row>
    <row r="3975" spans="1:3" ht="49.5" customHeight="1">
      <c r="A3975" s="19" t="s">
        <v>9197</v>
      </c>
      <c r="B3975" s="18" t="s">
        <v>20059</v>
      </c>
      <c r="C3975" s="38">
        <v>27.15</v>
      </c>
    </row>
    <row r="3976" spans="1:3" ht="49.5" customHeight="1">
      <c r="A3976" s="19" t="s">
        <v>13243</v>
      </c>
      <c r="B3976" s="18" t="s">
        <v>20059</v>
      </c>
      <c r="C3976" s="38">
        <v>3.46</v>
      </c>
    </row>
    <row r="3977" spans="1:3" ht="49.5" customHeight="1">
      <c r="A3977" s="19" t="s">
        <v>9200</v>
      </c>
      <c r="B3977" s="18" t="s">
        <v>20059</v>
      </c>
      <c r="C3977" s="38">
        <v>8.7100000000000009</v>
      </c>
    </row>
    <row r="3978" spans="1:3" ht="49.5" customHeight="1">
      <c r="A3978" s="19" t="s">
        <v>9201</v>
      </c>
      <c r="B3978" s="18" t="s">
        <v>20059</v>
      </c>
      <c r="C3978" s="38">
        <v>15.61</v>
      </c>
    </row>
    <row r="3979" spans="1:3" ht="49.5" customHeight="1">
      <c r="A3979" s="19" t="s">
        <v>9203</v>
      </c>
      <c r="B3979" s="18" t="s">
        <v>20059</v>
      </c>
      <c r="C3979" s="38">
        <v>23.03</v>
      </c>
    </row>
    <row r="3980" spans="1:3" ht="49.5" customHeight="1">
      <c r="A3980" s="19" t="s">
        <v>19655</v>
      </c>
      <c r="B3980" s="18" t="s">
        <v>20158</v>
      </c>
      <c r="C3980" s="38">
        <v>9.07</v>
      </c>
    </row>
    <row r="3981" spans="1:3" ht="49.5" customHeight="1">
      <c r="A3981" s="19" t="s">
        <v>19656</v>
      </c>
      <c r="B3981" s="18" t="s">
        <v>20158</v>
      </c>
      <c r="C3981" s="38">
        <v>22.67</v>
      </c>
    </row>
    <row r="3982" spans="1:3" ht="49.5" customHeight="1">
      <c r="A3982" s="19" t="s">
        <v>11410</v>
      </c>
      <c r="B3982" s="18" t="s">
        <v>19984</v>
      </c>
      <c r="C3982" s="38">
        <v>43.7</v>
      </c>
    </row>
    <row r="3983" spans="1:3" ht="49.5" customHeight="1">
      <c r="A3983" s="19" t="s">
        <v>20639</v>
      </c>
      <c r="B3983" s="18" t="s">
        <v>20034</v>
      </c>
      <c r="C3983" s="38">
        <v>35.21</v>
      </c>
    </row>
    <row r="3984" spans="1:3" ht="49.5" customHeight="1">
      <c r="A3984" s="19" t="s">
        <v>14741</v>
      </c>
      <c r="B3984" s="18" t="s">
        <v>20094</v>
      </c>
      <c r="C3984" s="38">
        <v>3.46</v>
      </c>
    </row>
    <row r="3985" spans="1:3" ht="49.5" customHeight="1">
      <c r="A3985" s="19" t="s">
        <v>11412</v>
      </c>
      <c r="B3985" s="18" t="s">
        <v>20094</v>
      </c>
      <c r="C3985" s="38">
        <v>43.7</v>
      </c>
    </row>
    <row r="3986" spans="1:3" ht="49.5" customHeight="1">
      <c r="A3986" s="19" t="s">
        <v>8678</v>
      </c>
      <c r="B3986" s="18" t="s">
        <v>20020</v>
      </c>
      <c r="C3986" s="38">
        <v>6.98</v>
      </c>
    </row>
    <row r="3987" spans="1:3" ht="49.5" customHeight="1">
      <c r="A3987" s="19" t="s">
        <v>8649</v>
      </c>
      <c r="B3987" s="18" t="s">
        <v>20072</v>
      </c>
      <c r="C3987" s="38">
        <v>5.8</v>
      </c>
    </row>
    <row r="3988" spans="1:3" ht="49.5" customHeight="1">
      <c r="A3988" s="19" t="s">
        <v>8650</v>
      </c>
      <c r="B3988" s="18" t="s">
        <v>20072</v>
      </c>
      <c r="C3988" s="38">
        <v>5.8</v>
      </c>
    </row>
    <row r="3989" spans="1:3" ht="49.5" customHeight="1">
      <c r="A3989" s="19" t="s">
        <v>19849</v>
      </c>
      <c r="B3989" s="18" t="s">
        <v>19979</v>
      </c>
      <c r="C3989" s="38">
        <v>5.8</v>
      </c>
    </row>
    <row r="3990" spans="1:3" ht="49.5" customHeight="1">
      <c r="A3990" s="19" t="s">
        <v>19850</v>
      </c>
      <c r="B3990" s="18" t="s">
        <v>19979</v>
      </c>
      <c r="C3990" s="38">
        <v>5.8</v>
      </c>
    </row>
    <row r="3991" spans="1:3" ht="49.5" customHeight="1">
      <c r="A3991" s="19" t="s">
        <v>8654</v>
      </c>
      <c r="B3991" s="18" t="s">
        <v>20034</v>
      </c>
      <c r="C3991" s="38">
        <v>5.8</v>
      </c>
    </row>
    <row r="3992" spans="1:3" ht="49.5" customHeight="1">
      <c r="A3992" s="19" t="s">
        <v>8656</v>
      </c>
      <c r="B3992" s="18" t="s">
        <v>20034</v>
      </c>
      <c r="C3992" s="38">
        <v>5.8</v>
      </c>
    </row>
    <row r="3993" spans="1:3" ht="49.5" customHeight="1">
      <c r="A3993" s="19" t="s">
        <v>7528</v>
      </c>
      <c r="B3993" s="18" t="s">
        <v>20087</v>
      </c>
      <c r="C3993" s="38">
        <v>12</v>
      </c>
    </row>
    <row r="3994" spans="1:3" ht="49.5" customHeight="1">
      <c r="A3994" s="19" t="s">
        <v>8468</v>
      </c>
      <c r="B3994" s="18" t="s">
        <v>20034</v>
      </c>
      <c r="C3994" s="38">
        <v>8.39</v>
      </c>
    </row>
    <row r="3995" spans="1:3" ht="49.5" customHeight="1">
      <c r="A3995" s="19" t="s">
        <v>16847</v>
      </c>
      <c r="B3995" s="18" t="s">
        <v>20015</v>
      </c>
      <c r="C3995" s="38">
        <v>9.52</v>
      </c>
    </row>
    <row r="3996" spans="1:3" ht="49.5" customHeight="1">
      <c r="A3996" s="19" t="s">
        <v>3802</v>
      </c>
      <c r="B3996" s="18" t="s">
        <v>20015</v>
      </c>
      <c r="C3996" s="38">
        <v>28.57</v>
      </c>
    </row>
    <row r="3997" spans="1:3" ht="49.5" customHeight="1">
      <c r="A3997" s="19" t="s">
        <v>16848</v>
      </c>
      <c r="B3997" s="18" t="s">
        <v>20015</v>
      </c>
      <c r="C3997" s="38">
        <v>13.29</v>
      </c>
    </row>
    <row r="3998" spans="1:3" ht="49.5" customHeight="1">
      <c r="A3998" s="19" t="s">
        <v>3805</v>
      </c>
      <c r="B3998" s="18" t="s">
        <v>20015</v>
      </c>
      <c r="C3998" s="38">
        <v>39.880000000000003</v>
      </c>
    </row>
    <row r="3999" spans="1:3" ht="49.5" customHeight="1">
      <c r="A3999" s="19" t="s">
        <v>16849</v>
      </c>
      <c r="B3999" s="18" t="s">
        <v>20015</v>
      </c>
      <c r="C3999" s="38">
        <v>19.940000000000001</v>
      </c>
    </row>
    <row r="4000" spans="1:3" ht="49.5" customHeight="1">
      <c r="A4000" s="19" t="s">
        <v>3807</v>
      </c>
      <c r="B4000" s="18" t="s">
        <v>20015</v>
      </c>
      <c r="C4000" s="38">
        <v>59.83</v>
      </c>
    </row>
    <row r="4001" spans="1:3" ht="49.5" customHeight="1">
      <c r="A4001" s="19" t="s">
        <v>5078</v>
      </c>
      <c r="B4001" s="18" t="s">
        <v>19965</v>
      </c>
      <c r="C4001" s="38">
        <v>163.89</v>
      </c>
    </row>
    <row r="4002" spans="1:3" ht="49.5" customHeight="1">
      <c r="A4002" s="19" t="s">
        <v>12555</v>
      </c>
      <c r="B4002" s="18" t="s">
        <v>20026</v>
      </c>
      <c r="C4002" s="38">
        <v>2.0099999999999998</v>
      </c>
    </row>
    <row r="4003" spans="1:3" ht="49.5" customHeight="1">
      <c r="A4003" s="19" t="s">
        <v>12556</v>
      </c>
      <c r="B4003" s="18" t="s">
        <v>20026</v>
      </c>
      <c r="C4003" s="38">
        <v>2.69</v>
      </c>
    </row>
    <row r="4004" spans="1:3" ht="49.5" customHeight="1">
      <c r="A4004" s="19" t="s">
        <v>12557</v>
      </c>
      <c r="B4004" s="18" t="s">
        <v>20026</v>
      </c>
      <c r="C4004" s="38">
        <v>1.65</v>
      </c>
    </row>
    <row r="4005" spans="1:3" ht="49.5" customHeight="1">
      <c r="A4005" s="19" t="s">
        <v>22460</v>
      </c>
      <c r="B4005" s="18" t="s">
        <v>20026</v>
      </c>
      <c r="C4005" s="38">
        <v>24.62</v>
      </c>
    </row>
    <row r="4006" spans="1:3" ht="49.5" customHeight="1">
      <c r="A4006" s="19" t="s">
        <v>22081</v>
      </c>
      <c r="B4006" s="18" t="s">
        <v>20197</v>
      </c>
      <c r="C4006" s="38">
        <v>2.67</v>
      </c>
    </row>
    <row r="4007" spans="1:3" ht="49.5" customHeight="1">
      <c r="A4007" s="19" t="s">
        <v>4822</v>
      </c>
      <c r="B4007" s="18" t="s">
        <v>20197</v>
      </c>
      <c r="C4007" s="38">
        <v>3.04</v>
      </c>
    </row>
    <row r="4008" spans="1:3" ht="49.5" customHeight="1">
      <c r="A4008" s="19" t="s">
        <v>4748</v>
      </c>
      <c r="B4008" s="18" t="s">
        <v>20177</v>
      </c>
      <c r="C4008" s="38">
        <v>3.96</v>
      </c>
    </row>
    <row r="4009" spans="1:3" ht="49.5" customHeight="1">
      <c r="A4009" s="19" t="s">
        <v>22428</v>
      </c>
      <c r="B4009" s="18" t="s">
        <v>20066</v>
      </c>
      <c r="C4009" s="38">
        <v>1.81</v>
      </c>
    </row>
    <row r="4010" spans="1:3" ht="49.5" customHeight="1">
      <c r="A4010" s="19" t="s">
        <v>3968</v>
      </c>
      <c r="B4010" s="18" t="s">
        <v>20066</v>
      </c>
      <c r="C4010" s="38">
        <v>4.25</v>
      </c>
    </row>
    <row r="4011" spans="1:3" ht="49.5" customHeight="1">
      <c r="A4011" s="19" t="s">
        <v>3969</v>
      </c>
      <c r="B4011" s="18" t="s">
        <v>20066</v>
      </c>
      <c r="C4011" s="38">
        <v>1.81</v>
      </c>
    </row>
    <row r="4012" spans="1:3" ht="49.5" customHeight="1">
      <c r="A4012" s="19" t="s">
        <v>22429</v>
      </c>
      <c r="B4012" s="18" t="s">
        <v>20066</v>
      </c>
      <c r="C4012" s="38">
        <v>5.63</v>
      </c>
    </row>
    <row r="4013" spans="1:3" ht="49.5" customHeight="1">
      <c r="A4013" s="19" t="s">
        <v>3971</v>
      </c>
      <c r="B4013" s="18" t="s">
        <v>20066</v>
      </c>
      <c r="C4013" s="38">
        <v>8.49</v>
      </c>
    </row>
    <row r="4014" spans="1:3" ht="49.5" customHeight="1">
      <c r="A4014" s="19" t="s">
        <v>11922</v>
      </c>
      <c r="B4014" s="18" t="s">
        <v>20019</v>
      </c>
      <c r="C4014" s="38">
        <v>339.49</v>
      </c>
    </row>
    <row r="4015" spans="1:3" ht="49.5" customHeight="1">
      <c r="A4015" s="19" t="s">
        <v>11923</v>
      </c>
      <c r="B4015" s="18" t="s">
        <v>20019</v>
      </c>
      <c r="C4015" s="38">
        <v>509.23</v>
      </c>
    </row>
    <row r="4016" spans="1:3" ht="49.5" customHeight="1">
      <c r="A4016" s="19" t="s">
        <v>11924</v>
      </c>
      <c r="B4016" s="18" t="s">
        <v>20019</v>
      </c>
      <c r="C4016" s="38">
        <v>1018.47</v>
      </c>
    </row>
    <row r="4017" spans="1:3" ht="49.5" customHeight="1">
      <c r="A4017" s="19" t="s">
        <v>21161</v>
      </c>
      <c r="B4017" s="18" t="s">
        <v>20019</v>
      </c>
      <c r="C4017" s="38">
        <v>94.44</v>
      </c>
    </row>
    <row r="4018" spans="1:3" ht="49.5" customHeight="1">
      <c r="A4018" s="19" t="s">
        <v>5250</v>
      </c>
      <c r="B4018" s="18" t="s">
        <v>20019</v>
      </c>
      <c r="C4018" s="38">
        <v>995.16</v>
      </c>
    </row>
    <row r="4019" spans="1:3" ht="49.5" customHeight="1">
      <c r="A4019" s="19" t="s">
        <v>18854</v>
      </c>
      <c r="B4019" s="18" t="s">
        <v>19970</v>
      </c>
      <c r="C4019" s="38">
        <v>139.41999999999999</v>
      </c>
    </row>
    <row r="4020" spans="1:3" ht="49.5" customHeight="1">
      <c r="A4020" s="19" t="s">
        <v>18857</v>
      </c>
      <c r="B4020" s="18" t="s">
        <v>19970</v>
      </c>
      <c r="C4020" s="38">
        <v>30.56</v>
      </c>
    </row>
    <row r="4021" spans="1:3" ht="49.5" customHeight="1">
      <c r="A4021" s="19" t="s">
        <v>18853</v>
      </c>
      <c r="B4021" s="18" t="s">
        <v>19970</v>
      </c>
      <c r="C4021" s="38">
        <v>191.05</v>
      </c>
    </row>
    <row r="4022" spans="1:3" ht="49.5" customHeight="1">
      <c r="A4022" s="19" t="s">
        <v>18855</v>
      </c>
      <c r="B4022" s="18" t="s">
        <v>19970</v>
      </c>
      <c r="C4022" s="38">
        <v>38.76</v>
      </c>
    </row>
    <row r="4023" spans="1:3" ht="49.5" customHeight="1">
      <c r="A4023" s="19" t="s">
        <v>18828</v>
      </c>
      <c r="B4023" s="18" t="s">
        <v>19970</v>
      </c>
      <c r="C4023" s="38">
        <v>83.77</v>
      </c>
    </row>
    <row r="4024" spans="1:3" ht="49.5" customHeight="1">
      <c r="A4024" s="19" t="s">
        <v>18829</v>
      </c>
      <c r="B4024" s="18" t="s">
        <v>19970</v>
      </c>
      <c r="C4024" s="38">
        <v>19.11</v>
      </c>
    </row>
    <row r="4025" spans="1:3" ht="49.5" customHeight="1">
      <c r="A4025" s="19" t="s">
        <v>18826</v>
      </c>
      <c r="B4025" s="18" t="s">
        <v>19970</v>
      </c>
      <c r="C4025" s="38">
        <v>133.82</v>
      </c>
    </row>
    <row r="4026" spans="1:3" ht="49.5" customHeight="1">
      <c r="A4026" s="19" t="s">
        <v>18827</v>
      </c>
      <c r="B4026" s="18" t="s">
        <v>19970</v>
      </c>
      <c r="C4026" s="38">
        <v>29.43</v>
      </c>
    </row>
    <row r="4027" spans="1:3" ht="49.5" customHeight="1">
      <c r="A4027" s="19" t="s">
        <v>18856</v>
      </c>
      <c r="B4027" s="18" t="s">
        <v>19970</v>
      </c>
      <c r="C4027" s="38">
        <v>10.02</v>
      </c>
    </row>
    <row r="4028" spans="1:3" ht="49.5" customHeight="1">
      <c r="A4028" s="19" t="s">
        <v>1605</v>
      </c>
      <c r="B4028" s="18" t="s">
        <v>20022</v>
      </c>
      <c r="C4028" s="38">
        <v>40.75</v>
      </c>
    </row>
    <row r="4029" spans="1:3" ht="49.5" customHeight="1">
      <c r="A4029" s="19" t="s">
        <v>1606</v>
      </c>
      <c r="B4029" s="18" t="s">
        <v>20022</v>
      </c>
      <c r="C4029" s="38">
        <v>82.8</v>
      </c>
    </row>
    <row r="4030" spans="1:3" ht="49.5" customHeight="1">
      <c r="A4030" s="19" t="s">
        <v>11454</v>
      </c>
      <c r="B4030" s="18" t="s">
        <v>20079</v>
      </c>
      <c r="C4030" s="38">
        <v>40.75</v>
      </c>
    </row>
    <row r="4031" spans="1:3" ht="49.5" customHeight="1">
      <c r="A4031" s="19" t="s">
        <v>11454</v>
      </c>
      <c r="B4031" s="18" t="s">
        <v>20079</v>
      </c>
      <c r="C4031" s="38">
        <v>40.75</v>
      </c>
    </row>
    <row r="4032" spans="1:3" ht="49.5" customHeight="1">
      <c r="A4032" s="19" t="s">
        <v>11455</v>
      </c>
      <c r="B4032" s="18" t="s">
        <v>20079</v>
      </c>
      <c r="C4032" s="38">
        <v>22.61</v>
      </c>
    </row>
    <row r="4033" spans="1:3" ht="49.5" customHeight="1">
      <c r="A4033" s="19" t="s">
        <v>11455</v>
      </c>
      <c r="B4033" s="18" t="s">
        <v>20079</v>
      </c>
      <c r="C4033" s="38">
        <v>22.61</v>
      </c>
    </row>
    <row r="4034" spans="1:3" ht="49.5" customHeight="1">
      <c r="A4034" s="19" t="s">
        <v>11458</v>
      </c>
      <c r="B4034" s="18" t="s">
        <v>20079</v>
      </c>
      <c r="C4034" s="38">
        <v>22.82</v>
      </c>
    </row>
    <row r="4035" spans="1:3" ht="49.5" customHeight="1">
      <c r="A4035" s="19" t="s">
        <v>11458</v>
      </c>
      <c r="B4035" s="18" t="s">
        <v>20079</v>
      </c>
      <c r="C4035" s="38">
        <v>22.82</v>
      </c>
    </row>
    <row r="4036" spans="1:3" ht="49.5" customHeight="1">
      <c r="A4036" s="19" t="s">
        <v>11460</v>
      </c>
      <c r="B4036" s="18" t="s">
        <v>20079</v>
      </c>
      <c r="C4036" s="38">
        <v>139.1</v>
      </c>
    </row>
    <row r="4037" spans="1:3" ht="49.5" customHeight="1">
      <c r="A4037" s="19" t="s">
        <v>11460</v>
      </c>
      <c r="B4037" s="18" t="s">
        <v>20079</v>
      </c>
      <c r="C4037" s="38">
        <v>139.1</v>
      </c>
    </row>
    <row r="4038" spans="1:3" ht="49.5" customHeight="1">
      <c r="A4038" s="19" t="s">
        <v>11465</v>
      </c>
      <c r="B4038" s="18" t="s">
        <v>20079</v>
      </c>
      <c r="C4038" s="38">
        <v>82.8</v>
      </c>
    </row>
    <row r="4039" spans="1:3" ht="49.5" customHeight="1">
      <c r="A4039" s="19" t="s">
        <v>11468</v>
      </c>
      <c r="B4039" s="18" t="s">
        <v>20079</v>
      </c>
      <c r="C4039" s="38">
        <v>27.12</v>
      </c>
    </row>
    <row r="4040" spans="1:3" ht="49.5" customHeight="1">
      <c r="A4040" s="19" t="s">
        <v>18241</v>
      </c>
      <c r="B4040" s="18" t="s">
        <v>20026</v>
      </c>
      <c r="C4040" s="38">
        <v>7.41</v>
      </c>
    </row>
    <row r="4041" spans="1:3" ht="49.5" customHeight="1">
      <c r="A4041" s="19" t="s">
        <v>22478</v>
      </c>
      <c r="B4041" s="18" t="s">
        <v>20026</v>
      </c>
      <c r="C4041" s="38">
        <v>15</v>
      </c>
    </row>
    <row r="4042" spans="1:3" ht="49.5" customHeight="1">
      <c r="A4042" s="19" t="s">
        <v>17603</v>
      </c>
      <c r="B4042" s="18" t="s">
        <v>20113</v>
      </c>
      <c r="C4042" s="38">
        <v>36.74</v>
      </c>
    </row>
    <row r="4043" spans="1:3" ht="49.5" customHeight="1">
      <c r="A4043" s="19" t="s">
        <v>13521</v>
      </c>
      <c r="B4043" s="18" t="s">
        <v>20034</v>
      </c>
      <c r="C4043" s="38">
        <v>0.89</v>
      </c>
    </row>
    <row r="4044" spans="1:3" ht="49.5" customHeight="1">
      <c r="A4044" s="19" t="s">
        <v>13522</v>
      </c>
      <c r="B4044" s="18" t="s">
        <v>20034</v>
      </c>
      <c r="C4044" s="38">
        <v>1.28</v>
      </c>
    </row>
    <row r="4045" spans="1:3" ht="49.5" customHeight="1">
      <c r="A4045" s="19" t="s">
        <v>13707</v>
      </c>
      <c r="B4045" s="18" t="s">
        <v>20034</v>
      </c>
      <c r="C4045" s="38">
        <v>1.34</v>
      </c>
    </row>
    <row r="4046" spans="1:3" ht="49.5" customHeight="1">
      <c r="A4046" s="19" t="s">
        <v>20668</v>
      </c>
      <c r="B4046" s="18" t="s">
        <v>20034</v>
      </c>
      <c r="C4046" s="38">
        <v>0.64</v>
      </c>
    </row>
    <row r="4047" spans="1:3" ht="49.5" customHeight="1">
      <c r="A4047" s="19" t="s">
        <v>4950</v>
      </c>
      <c r="B4047" s="18" t="s">
        <v>20157</v>
      </c>
      <c r="C4047" s="38">
        <v>4.92</v>
      </c>
    </row>
    <row r="4048" spans="1:3" ht="49.5" customHeight="1">
      <c r="A4048" s="19" t="s">
        <v>4951</v>
      </c>
      <c r="B4048" s="18" t="s">
        <v>20157</v>
      </c>
      <c r="C4048" s="38">
        <v>9.68</v>
      </c>
    </row>
    <row r="4049" spans="1:3" ht="49.5" customHeight="1">
      <c r="A4049" s="19" t="s">
        <v>4959</v>
      </c>
      <c r="B4049" s="18" t="s">
        <v>20157</v>
      </c>
      <c r="C4049" s="38">
        <v>13.06</v>
      </c>
    </row>
    <row r="4050" spans="1:3" ht="49.5" customHeight="1">
      <c r="A4050" s="19" t="s">
        <v>4952</v>
      </c>
      <c r="B4050" s="18" t="s">
        <v>20157</v>
      </c>
      <c r="C4050" s="38">
        <v>13.78</v>
      </c>
    </row>
    <row r="4051" spans="1:3" ht="49.5" customHeight="1">
      <c r="A4051" s="19" t="s">
        <v>4953</v>
      </c>
      <c r="B4051" s="18" t="s">
        <v>20157</v>
      </c>
      <c r="C4051" s="38">
        <v>19.690000000000001</v>
      </c>
    </row>
    <row r="4052" spans="1:3" ht="49.5" customHeight="1">
      <c r="A4052" s="19" t="s">
        <v>20546</v>
      </c>
      <c r="B4052" s="18" t="s">
        <v>20034</v>
      </c>
      <c r="C4052" s="38">
        <v>1.81</v>
      </c>
    </row>
    <row r="4053" spans="1:3" ht="49.5" customHeight="1">
      <c r="A4053" s="19" t="s">
        <v>14771</v>
      </c>
      <c r="B4053" s="18" t="s">
        <v>20034</v>
      </c>
      <c r="C4053" s="38">
        <v>3.67</v>
      </c>
    </row>
    <row r="4054" spans="1:3" ht="49.5" customHeight="1">
      <c r="A4054" s="19" t="s">
        <v>11593</v>
      </c>
      <c r="B4054" s="18" t="s">
        <v>20034</v>
      </c>
      <c r="C4054" s="38">
        <v>5.85</v>
      </c>
    </row>
    <row r="4055" spans="1:3" ht="49.5" customHeight="1">
      <c r="A4055" s="19" t="s">
        <v>15508</v>
      </c>
      <c r="B4055" s="18" t="s">
        <v>19980</v>
      </c>
      <c r="C4055" s="38">
        <v>3.67</v>
      </c>
    </row>
    <row r="4056" spans="1:3" ht="49.5" customHeight="1">
      <c r="A4056" s="19" t="s">
        <v>15508</v>
      </c>
      <c r="B4056" s="18" t="s">
        <v>20034</v>
      </c>
      <c r="C4056" s="38">
        <v>3.67</v>
      </c>
    </row>
    <row r="4057" spans="1:3" ht="49.5" customHeight="1">
      <c r="A4057" s="19" t="s">
        <v>18676</v>
      </c>
      <c r="B4057" s="18" t="s">
        <v>19980</v>
      </c>
      <c r="C4057" s="38">
        <v>3.67</v>
      </c>
    </row>
    <row r="4058" spans="1:3" ht="49.5" customHeight="1">
      <c r="A4058" s="19" t="s">
        <v>17998</v>
      </c>
      <c r="B4058" s="18" t="s">
        <v>19980</v>
      </c>
      <c r="C4058" s="38">
        <v>5.85</v>
      </c>
    </row>
    <row r="4059" spans="1:3" ht="49.5" customHeight="1">
      <c r="A4059" s="19" t="s">
        <v>17998</v>
      </c>
      <c r="B4059" s="18" t="s">
        <v>20034</v>
      </c>
      <c r="C4059" s="38">
        <v>5.85</v>
      </c>
    </row>
    <row r="4060" spans="1:3" ht="49.5" customHeight="1">
      <c r="A4060" s="19" t="s">
        <v>20616</v>
      </c>
      <c r="B4060" s="18" t="s">
        <v>19980</v>
      </c>
      <c r="C4060" s="38">
        <v>4.54</v>
      </c>
    </row>
    <row r="4061" spans="1:3" ht="49.5" customHeight="1">
      <c r="A4061" s="19" t="s">
        <v>20616</v>
      </c>
      <c r="B4061" s="18" t="s">
        <v>20034</v>
      </c>
      <c r="C4061" s="38">
        <v>4.54</v>
      </c>
    </row>
    <row r="4062" spans="1:3" ht="49.5" customHeight="1">
      <c r="A4062" s="19" t="s">
        <v>20647</v>
      </c>
      <c r="B4062" s="18" t="s">
        <v>5566</v>
      </c>
      <c r="C4062" s="38">
        <v>3.46</v>
      </c>
    </row>
    <row r="4063" spans="1:3" ht="49.5" customHeight="1">
      <c r="A4063" s="19" t="s">
        <v>5277</v>
      </c>
      <c r="B4063" s="18" t="s">
        <v>20019</v>
      </c>
      <c r="C4063" s="38">
        <v>52</v>
      </c>
    </row>
    <row r="4064" spans="1:3" ht="49.5" customHeight="1">
      <c r="A4064" s="19" t="s">
        <v>5276</v>
      </c>
      <c r="B4064" s="18" t="s">
        <v>20019</v>
      </c>
      <c r="C4064" s="38">
        <v>26</v>
      </c>
    </row>
    <row r="4065" spans="1:3" ht="49.5" customHeight="1">
      <c r="A4065" s="19" t="s">
        <v>21138</v>
      </c>
      <c r="B4065" s="18" t="s">
        <v>20019</v>
      </c>
      <c r="C4065" s="38">
        <v>6.89</v>
      </c>
    </row>
    <row r="4066" spans="1:3" ht="49.5" customHeight="1">
      <c r="A4066" s="19" t="s">
        <v>15352</v>
      </c>
      <c r="B4066" s="18" t="s">
        <v>20019</v>
      </c>
      <c r="C4066" s="38">
        <v>3.46</v>
      </c>
    </row>
    <row r="4067" spans="1:3" ht="49.5" customHeight="1">
      <c r="A4067" s="19" t="s">
        <v>5279</v>
      </c>
      <c r="B4067" s="18" t="s">
        <v>20019</v>
      </c>
      <c r="C4067" s="38">
        <v>34.5</v>
      </c>
    </row>
    <row r="4068" spans="1:3" ht="49.5" customHeight="1">
      <c r="A4068" s="19" t="s">
        <v>5278</v>
      </c>
      <c r="B4068" s="18" t="s">
        <v>20019</v>
      </c>
      <c r="C4068" s="38">
        <v>17.25</v>
      </c>
    </row>
    <row r="4069" spans="1:3" ht="49.5" customHeight="1">
      <c r="A4069" s="19" t="s">
        <v>14303</v>
      </c>
      <c r="B4069" s="18" t="s">
        <v>20015</v>
      </c>
      <c r="C4069" s="38">
        <v>2.2799999999999998</v>
      </c>
    </row>
    <row r="4070" spans="1:3" ht="49.5" customHeight="1">
      <c r="A4070" s="19" t="s">
        <v>9092</v>
      </c>
      <c r="B4070" s="18" t="s">
        <v>20015</v>
      </c>
      <c r="C4070" s="38">
        <v>5.32</v>
      </c>
    </row>
    <row r="4071" spans="1:3" ht="49.5" customHeight="1">
      <c r="A4071" s="19" t="s">
        <v>3788</v>
      </c>
      <c r="B4071" s="18" t="s">
        <v>20015</v>
      </c>
      <c r="C4071" s="38">
        <v>2.83</v>
      </c>
    </row>
    <row r="4072" spans="1:3" ht="49.5" customHeight="1">
      <c r="A4072" s="19" t="s">
        <v>9095</v>
      </c>
      <c r="B4072" s="18" t="s">
        <v>20015</v>
      </c>
      <c r="C4072" s="38">
        <v>6.38</v>
      </c>
    </row>
    <row r="4073" spans="1:3" ht="49.5" customHeight="1">
      <c r="A4073" s="24" t="s">
        <v>14304</v>
      </c>
      <c r="B4073" s="18" t="s">
        <v>20015</v>
      </c>
      <c r="C4073" s="38">
        <v>2.68</v>
      </c>
    </row>
    <row r="4074" spans="1:3" ht="49.5" customHeight="1">
      <c r="A4074" s="19" t="s">
        <v>17049</v>
      </c>
      <c r="B4074" s="18" t="s">
        <v>19953</v>
      </c>
      <c r="C4074" s="38">
        <v>16.02</v>
      </c>
    </row>
    <row r="4075" spans="1:3" ht="49.5" customHeight="1">
      <c r="A4075" s="19" t="s">
        <v>17049</v>
      </c>
      <c r="B4075" s="18" t="s">
        <v>20060</v>
      </c>
      <c r="C4075" s="38">
        <v>16.02</v>
      </c>
    </row>
    <row r="4076" spans="1:3" ht="49.5" customHeight="1">
      <c r="A4076" s="19" t="s">
        <v>12316</v>
      </c>
      <c r="B4076" s="18" t="s">
        <v>20059</v>
      </c>
      <c r="C4076" s="38">
        <v>207.29</v>
      </c>
    </row>
    <row r="4077" spans="1:3" ht="49.5" customHeight="1">
      <c r="A4077" s="19" t="s">
        <v>2767</v>
      </c>
      <c r="B4077" s="18" t="s">
        <v>19977</v>
      </c>
      <c r="C4077" s="38">
        <v>5.42</v>
      </c>
    </row>
    <row r="4078" spans="1:3" ht="49.5" customHeight="1">
      <c r="A4078" s="19" t="s">
        <v>14314</v>
      </c>
      <c r="B4078" s="18" t="s">
        <v>19977</v>
      </c>
      <c r="C4078" s="38">
        <v>1.63</v>
      </c>
    </row>
    <row r="4079" spans="1:3" ht="49.5" customHeight="1">
      <c r="A4079" s="19" t="s">
        <v>16648</v>
      </c>
      <c r="B4079" s="18" t="s">
        <v>20203</v>
      </c>
      <c r="C4079" s="38">
        <v>12</v>
      </c>
    </row>
    <row r="4080" spans="1:3" ht="49.5" customHeight="1">
      <c r="A4080" s="19" t="s">
        <v>11595</v>
      </c>
      <c r="B4080" s="18" t="s">
        <v>20203</v>
      </c>
      <c r="C4080" s="38">
        <v>5.85</v>
      </c>
    </row>
    <row r="4081" spans="1:3" ht="49.5" customHeight="1">
      <c r="A4081" s="19" t="s">
        <v>5225</v>
      </c>
      <c r="B4081" s="18" t="s">
        <v>19998</v>
      </c>
      <c r="C4081" s="38">
        <v>17.27</v>
      </c>
    </row>
    <row r="4082" spans="1:3" ht="49.5" customHeight="1">
      <c r="A4082" s="19" t="s">
        <v>14271</v>
      </c>
      <c r="B4082" s="18" t="s">
        <v>19998</v>
      </c>
      <c r="C4082" s="38">
        <v>1.68</v>
      </c>
    </row>
    <row r="4083" spans="1:3" ht="49.5" customHeight="1">
      <c r="A4083" s="19" t="s">
        <v>20720</v>
      </c>
      <c r="B4083" s="18" t="s">
        <v>20049</v>
      </c>
      <c r="C4083" s="38">
        <v>2.94</v>
      </c>
    </row>
    <row r="4084" spans="1:3" ht="49.5" customHeight="1">
      <c r="A4084" s="19" t="s">
        <v>5890</v>
      </c>
      <c r="B4084" s="18" t="s">
        <v>19970</v>
      </c>
      <c r="C4084" s="38">
        <v>4.09</v>
      </c>
    </row>
    <row r="4085" spans="1:3" ht="49.5" customHeight="1">
      <c r="A4085" s="19" t="s">
        <v>10261</v>
      </c>
      <c r="B4085" s="18" t="s">
        <v>19970</v>
      </c>
      <c r="C4085" s="38">
        <v>8.81</v>
      </c>
    </row>
    <row r="4086" spans="1:3" ht="49.5" customHeight="1">
      <c r="A4086" s="19" t="s">
        <v>5891</v>
      </c>
      <c r="B4086" s="18" t="s">
        <v>19970</v>
      </c>
      <c r="C4086" s="38">
        <v>10.26</v>
      </c>
    </row>
    <row r="4087" spans="1:3" ht="49.5" customHeight="1">
      <c r="A4087" s="19" t="s">
        <v>5892</v>
      </c>
      <c r="B4087" s="18" t="s">
        <v>19970</v>
      </c>
      <c r="C4087" s="38">
        <v>15.39</v>
      </c>
    </row>
    <row r="4088" spans="1:3" ht="49.5" customHeight="1">
      <c r="A4088" s="19" t="s">
        <v>5882</v>
      </c>
      <c r="B4088" s="18" t="s">
        <v>19970</v>
      </c>
      <c r="C4088" s="38">
        <v>1.1399999999999999</v>
      </c>
    </row>
    <row r="4089" spans="1:3" ht="49.5" customHeight="1">
      <c r="A4089" s="19" t="s">
        <v>5884</v>
      </c>
      <c r="B4089" s="18" t="s">
        <v>19970</v>
      </c>
      <c r="C4089" s="38">
        <v>1.89</v>
      </c>
    </row>
    <row r="4090" spans="1:3" ht="49.5" customHeight="1">
      <c r="A4090" s="19" t="s">
        <v>5886</v>
      </c>
      <c r="B4090" s="18" t="s">
        <v>19970</v>
      </c>
      <c r="C4090" s="38">
        <v>3.46</v>
      </c>
    </row>
    <row r="4091" spans="1:3" ht="49.5" customHeight="1">
      <c r="A4091" s="19" t="s">
        <v>5888</v>
      </c>
      <c r="B4091" s="18" t="s">
        <v>19970</v>
      </c>
      <c r="C4091" s="38">
        <v>4.55</v>
      </c>
    </row>
    <row r="4092" spans="1:3" ht="49.5" customHeight="1">
      <c r="A4092" s="19" t="s">
        <v>16571</v>
      </c>
      <c r="B4092" s="18" t="s">
        <v>20034</v>
      </c>
      <c r="C4092" s="38">
        <v>6.26</v>
      </c>
    </row>
    <row r="4093" spans="1:3" ht="49.5" customHeight="1">
      <c r="A4093" s="19" t="s">
        <v>12816</v>
      </c>
      <c r="B4093" s="18" t="s">
        <v>19953</v>
      </c>
      <c r="C4093" s="38">
        <v>8.1300000000000008</v>
      </c>
    </row>
    <row r="4094" spans="1:3" ht="49.5" customHeight="1">
      <c r="A4094" s="19" t="s">
        <v>17417</v>
      </c>
      <c r="B4094" s="18" t="s">
        <v>19953</v>
      </c>
      <c r="C4094" s="38">
        <v>4.7300000000000004</v>
      </c>
    </row>
    <row r="4095" spans="1:3" ht="49.5" customHeight="1">
      <c r="A4095" s="19" t="s">
        <v>17418</v>
      </c>
      <c r="B4095" s="18" t="s">
        <v>19953</v>
      </c>
      <c r="C4095" s="38">
        <v>4.3899999999999997</v>
      </c>
    </row>
    <row r="4096" spans="1:3" ht="49.5" customHeight="1">
      <c r="A4096" s="19" t="s">
        <v>18691</v>
      </c>
      <c r="B4096" s="18" t="s">
        <v>20051</v>
      </c>
      <c r="C4096" s="38">
        <v>40.72</v>
      </c>
    </row>
    <row r="4097" spans="1:3" ht="49.5" customHeight="1">
      <c r="A4097" s="19" t="s">
        <v>18690</v>
      </c>
      <c r="B4097" s="18" t="s">
        <v>20051</v>
      </c>
      <c r="C4097" s="38">
        <v>72.38</v>
      </c>
    </row>
    <row r="4098" spans="1:3" ht="49.5" customHeight="1">
      <c r="A4098" s="19" t="s">
        <v>18689</v>
      </c>
      <c r="B4098" s="18" t="s">
        <v>20051</v>
      </c>
      <c r="C4098" s="38">
        <v>72.38</v>
      </c>
    </row>
    <row r="4099" spans="1:3" ht="49.5" customHeight="1">
      <c r="A4099" s="19" t="s">
        <v>18688</v>
      </c>
      <c r="B4099" s="18" t="s">
        <v>20051</v>
      </c>
      <c r="C4099" s="38">
        <v>72.38</v>
      </c>
    </row>
    <row r="4100" spans="1:3" ht="49.5" customHeight="1">
      <c r="A4100" s="19" t="s">
        <v>16896</v>
      </c>
      <c r="B4100" s="18" t="s">
        <v>20115</v>
      </c>
      <c r="C4100" s="38">
        <v>21.4</v>
      </c>
    </row>
    <row r="4101" spans="1:3" ht="49.5" customHeight="1">
      <c r="A4101" s="19" t="s">
        <v>5380</v>
      </c>
      <c r="B4101" s="18" t="s">
        <v>20012</v>
      </c>
      <c r="C4101" s="38">
        <v>6.9</v>
      </c>
    </row>
    <row r="4102" spans="1:3" ht="49.5" customHeight="1">
      <c r="A4102" s="19" t="s">
        <v>14396</v>
      </c>
      <c r="B4102" s="18" t="s">
        <v>20012</v>
      </c>
      <c r="C4102" s="38">
        <v>2.91</v>
      </c>
    </row>
    <row r="4103" spans="1:3" ht="49.5" customHeight="1">
      <c r="A4103" s="19" t="s">
        <v>14397</v>
      </c>
      <c r="B4103" s="18" t="s">
        <v>20012</v>
      </c>
      <c r="C4103" s="38">
        <v>3.46</v>
      </c>
    </row>
    <row r="4104" spans="1:3" ht="49.5" customHeight="1">
      <c r="A4104" s="19" t="s">
        <v>16209</v>
      </c>
      <c r="B4104" s="18" t="s">
        <v>20012</v>
      </c>
      <c r="C4104" s="38">
        <v>5.36</v>
      </c>
    </row>
    <row r="4105" spans="1:3" ht="49.5" customHeight="1">
      <c r="A4105" s="19" t="s">
        <v>14398</v>
      </c>
      <c r="B4105" s="18" t="s">
        <v>20012</v>
      </c>
      <c r="C4105" s="38">
        <v>3.38</v>
      </c>
    </row>
    <row r="4106" spans="1:3" ht="49.5" customHeight="1">
      <c r="A4106" s="19" t="s">
        <v>16210</v>
      </c>
      <c r="B4106" s="18" t="s">
        <v>20012</v>
      </c>
      <c r="C4106" s="38">
        <v>7.16</v>
      </c>
    </row>
    <row r="4107" spans="1:3" ht="49.5" customHeight="1">
      <c r="A4107" s="19" t="s">
        <v>12914</v>
      </c>
      <c r="B4107" s="18" t="s">
        <v>20106</v>
      </c>
      <c r="C4107" s="38">
        <v>55.57</v>
      </c>
    </row>
    <row r="4108" spans="1:3" ht="49.5" customHeight="1">
      <c r="A4108" s="19" t="s">
        <v>12917</v>
      </c>
      <c r="B4108" s="18" t="s">
        <v>20106</v>
      </c>
      <c r="C4108" s="38">
        <v>52.75</v>
      </c>
    </row>
    <row r="4109" spans="1:3" ht="49.5" customHeight="1">
      <c r="A4109" s="19" t="s">
        <v>5998</v>
      </c>
      <c r="B4109" s="18" t="s">
        <v>20063</v>
      </c>
      <c r="C4109" s="38">
        <v>1.49</v>
      </c>
    </row>
    <row r="4110" spans="1:3" ht="49.5" customHeight="1">
      <c r="A4110" s="19" t="s">
        <v>732</v>
      </c>
      <c r="B4110" s="18" t="s">
        <v>20000</v>
      </c>
      <c r="C4110" s="38">
        <v>0.77</v>
      </c>
    </row>
    <row r="4111" spans="1:3" ht="49.5" customHeight="1">
      <c r="A4111" s="19" t="s">
        <v>5721</v>
      </c>
      <c r="B4111" s="18" t="s">
        <v>20087</v>
      </c>
      <c r="C4111" s="38">
        <v>19</v>
      </c>
    </row>
    <row r="4112" spans="1:3" ht="49.5" customHeight="1">
      <c r="A4112" s="19" t="s">
        <v>5493</v>
      </c>
      <c r="B4112" s="18" t="s">
        <v>20012</v>
      </c>
      <c r="C4112" s="38">
        <v>41.55</v>
      </c>
    </row>
    <row r="4113" spans="1:3" ht="49.5" customHeight="1">
      <c r="A4113" s="19" t="s">
        <v>5490</v>
      </c>
      <c r="B4113" s="18" t="s">
        <v>20012</v>
      </c>
      <c r="C4113" s="38">
        <v>39.200000000000003</v>
      </c>
    </row>
    <row r="4114" spans="1:3" ht="49.5" customHeight="1">
      <c r="A4114" s="19" t="s">
        <v>5491</v>
      </c>
      <c r="B4114" s="18" t="s">
        <v>20012</v>
      </c>
      <c r="C4114" s="38">
        <v>41.16</v>
      </c>
    </row>
    <row r="4115" spans="1:3" ht="49.5" customHeight="1">
      <c r="A4115" s="19" t="s">
        <v>2629</v>
      </c>
      <c r="B4115" s="18" t="s">
        <v>20164</v>
      </c>
      <c r="C4115" s="38">
        <v>20.440000000000001</v>
      </c>
    </row>
    <row r="4116" spans="1:3" ht="49.5" customHeight="1">
      <c r="A4116" s="19" t="s">
        <v>2630</v>
      </c>
      <c r="B4116" s="18" t="s">
        <v>20164</v>
      </c>
      <c r="C4116" s="18">
        <v>20.440000000000001</v>
      </c>
    </row>
    <row r="4117" spans="1:3" ht="49.5" customHeight="1">
      <c r="A4117" s="19" t="s">
        <v>2631</v>
      </c>
      <c r="B4117" s="18" t="s">
        <v>20164</v>
      </c>
      <c r="C4117" s="37">
        <v>42.16</v>
      </c>
    </row>
    <row r="4118" spans="1:3" ht="49.5" customHeight="1">
      <c r="A4118" s="19" t="s">
        <v>2632</v>
      </c>
      <c r="B4118" s="18" t="s">
        <v>20164</v>
      </c>
      <c r="C4118" s="38">
        <v>18.05</v>
      </c>
    </row>
    <row r="4119" spans="1:3" ht="49.5" customHeight="1">
      <c r="A4119" s="19" t="s">
        <v>13749</v>
      </c>
      <c r="B4119" s="18" t="s">
        <v>19989</v>
      </c>
      <c r="C4119" s="38">
        <v>3.46</v>
      </c>
    </row>
    <row r="4120" spans="1:3" ht="49.5" customHeight="1">
      <c r="A4120" s="19" t="s">
        <v>15912</v>
      </c>
      <c r="B4120" s="18" t="s">
        <v>20064</v>
      </c>
      <c r="C4120" s="38">
        <v>8.65</v>
      </c>
    </row>
    <row r="4121" spans="1:3" ht="49.5" customHeight="1">
      <c r="A4121" s="19" t="s">
        <v>14205</v>
      </c>
      <c r="B4121" s="18" t="s">
        <v>20064</v>
      </c>
      <c r="C4121" s="38">
        <v>3.46</v>
      </c>
    </row>
    <row r="4122" spans="1:3" ht="49.5" customHeight="1">
      <c r="A4122" s="19" t="s">
        <v>5763</v>
      </c>
      <c r="B4122" s="18" t="s">
        <v>20023</v>
      </c>
      <c r="C4122" s="38">
        <v>0.98</v>
      </c>
    </row>
    <row r="4123" spans="1:3" ht="49.5" customHeight="1">
      <c r="A4123" s="19" t="s">
        <v>5764</v>
      </c>
      <c r="B4123" s="18" t="s">
        <v>20023</v>
      </c>
      <c r="C4123" s="38">
        <v>1.59</v>
      </c>
    </row>
    <row r="4124" spans="1:3" ht="49.5" customHeight="1">
      <c r="A4124" s="19" t="s">
        <v>15513</v>
      </c>
      <c r="B4124" s="18" t="s">
        <v>20023</v>
      </c>
      <c r="C4124" s="38">
        <v>31.97</v>
      </c>
    </row>
    <row r="4125" spans="1:3" ht="49.5" customHeight="1">
      <c r="A4125" s="19" t="s">
        <v>12880</v>
      </c>
      <c r="B4125" s="18" t="s">
        <v>20023</v>
      </c>
      <c r="C4125" s="38">
        <v>799.25</v>
      </c>
    </row>
    <row r="4126" spans="1:3" ht="49.5" customHeight="1">
      <c r="A4126" s="19" t="s">
        <v>15023</v>
      </c>
      <c r="B4126" s="18" t="s">
        <v>20023</v>
      </c>
      <c r="C4126" s="38">
        <v>2.92</v>
      </c>
    </row>
    <row r="4127" spans="1:3" ht="49.5" customHeight="1">
      <c r="A4127" s="19" t="s">
        <v>17112</v>
      </c>
      <c r="B4127" s="18" t="s">
        <v>20023</v>
      </c>
      <c r="C4127" s="38">
        <v>5.17</v>
      </c>
    </row>
    <row r="4128" spans="1:3" ht="49.5" customHeight="1">
      <c r="A4128" s="19" t="s">
        <v>16557</v>
      </c>
      <c r="B4128" s="18" t="s">
        <v>20012</v>
      </c>
      <c r="C4128" s="38">
        <v>4.2</v>
      </c>
    </row>
    <row r="4129" spans="1:3" ht="49.5" customHeight="1">
      <c r="A4129" s="19" t="s">
        <v>5413</v>
      </c>
      <c r="B4129" s="18" t="s">
        <v>20012</v>
      </c>
      <c r="C4129" s="38">
        <v>8.4</v>
      </c>
    </row>
    <row r="4130" spans="1:3" ht="49.5" customHeight="1">
      <c r="A4130" s="19" t="s">
        <v>5414</v>
      </c>
      <c r="B4130" s="18" t="s">
        <v>20012</v>
      </c>
      <c r="C4130" s="38">
        <v>13.5</v>
      </c>
    </row>
    <row r="4131" spans="1:3" ht="49.5" customHeight="1">
      <c r="A4131" s="19" t="s">
        <v>11381</v>
      </c>
      <c r="B4131" s="18" t="s">
        <v>20012</v>
      </c>
      <c r="C4131" s="38">
        <v>4.2</v>
      </c>
    </row>
    <row r="4132" spans="1:3" ht="49.5" customHeight="1">
      <c r="A4132" s="19" t="s">
        <v>16559</v>
      </c>
      <c r="B4132" s="18" t="s">
        <v>20012</v>
      </c>
      <c r="C4132" s="38">
        <v>4.2</v>
      </c>
    </row>
    <row r="4133" spans="1:3" ht="49.5" customHeight="1">
      <c r="A4133" s="19" t="s">
        <v>5415</v>
      </c>
      <c r="B4133" s="17" t="s">
        <v>20012</v>
      </c>
      <c r="C4133" s="38">
        <v>13.5</v>
      </c>
    </row>
    <row r="4134" spans="1:3" ht="49.5" customHeight="1">
      <c r="A4134" s="19" t="s">
        <v>5416</v>
      </c>
      <c r="B4134" s="18" t="s">
        <v>20012</v>
      </c>
      <c r="C4134" s="38">
        <v>4.2</v>
      </c>
    </row>
    <row r="4135" spans="1:3" ht="49.5" customHeight="1">
      <c r="A4135" s="19" t="s">
        <v>16560</v>
      </c>
      <c r="B4135" s="18" t="s">
        <v>20012</v>
      </c>
      <c r="C4135" s="38">
        <v>4.2</v>
      </c>
    </row>
    <row r="4136" spans="1:3" ht="49.5" customHeight="1">
      <c r="A4136" s="19" t="s">
        <v>19578</v>
      </c>
      <c r="B4136" s="18" t="s">
        <v>20023</v>
      </c>
      <c r="C4136" s="38">
        <v>8.85</v>
      </c>
    </row>
    <row r="4137" spans="1:3" ht="49.5" customHeight="1">
      <c r="A4137" s="19" t="s">
        <v>20911</v>
      </c>
      <c r="B4137" s="18" t="s">
        <v>20098</v>
      </c>
      <c r="C4137" s="38">
        <v>1.9</v>
      </c>
    </row>
    <row r="4138" spans="1:3" ht="49.5" customHeight="1">
      <c r="A4138" s="19" t="s">
        <v>14989</v>
      </c>
      <c r="B4138" s="18" t="s">
        <v>20098</v>
      </c>
      <c r="C4138" s="38">
        <v>1.89</v>
      </c>
    </row>
    <row r="4139" spans="1:3" ht="49.5" customHeight="1">
      <c r="A4139" s="19" t="s">
        <v>14991</v>
      </c>
      <c r="B4139" s="18" t="s">
        <v>20098</v>
      </c>
      <c r="C4139" s="38">
        <v>1.85</v>
      </c>
    </row>
    <row r="4140" spans="1:3" ht="49.5" customHeight="1">
      <c r="A4140" s="19" t="s">
        <v>14891</v>
      </c>
      <c r="B4140" s="18" t="s">
        <v>20034</v>
      </c>
      <c r="C4140" s="38">
        <v>3.39</v>
      </c>
    </row>
    <row r="4141" spans="1:3" ht="49.5" customHeight="1">
      <c r="A4141" s="19" t="s">
        <v>17488</v>
      </c>
      <c r="B4141" s="18" t="s">
        <v>20150</v>
      </c>
      <c r="C4141" s="38">
        <v>3.45</v>
      </c>
    </row>
    <row r="4142" spans="1:3" ht="49.5" customHeight="1">
      <c r="A4142" s="19" t="s">
        <v>18461</v>
      </c>
      <c r="B4142" s="18" t="s">
        <v>20101</v>
      </c>
      <c r="C4142" s="38">
        <v>3045.77</v>
      </c>
    </row>
    <row r="4143" spans="1:3" ht="49.5" customHeight="1">
      <c r="A4143" s="19" t="s">
        <v>5522</v>
      </c>
      <c r="B4143" s="18" t="s">
        <v>20113</v>
      </c>
      <c r="C4143" s="38">
        <v>4.58</v>
      </c>
    </row>
    <row r="4144" spans="1:3" ht="49.5" customHeight="1">
      <c r="A4144" s="19" t="s">
        <v>18503</v>
      </c>
      <c r="B4144" s="18" t="s">
        <v>20113</v>
      </c>
      <c r="C4144" s="38">
        <v>2.56</v>
      </c>
    </row>
    <row r="4145" spans="1:3" ht="49.5" customHeight="1">
      <c r="A4145" s="19" t="s">
        <v>5523</v>
      </c>
      <c r="B4145" s="18" t="s">
        <v>20113</v>
      </c>
      <c r="C4145" s="38">
        <v>3.58</v>
      </c>
    </row>
    <row r="4146" spans="1:3" ht="49.5" customHeight="1">
      <c r="A4146" s="19" t="s">
        <v>18505</v>
      </c>
      <c r="B4146" s="18" t="s">
        <v>20113</v>
      </c>
      <c r="C4146" s="38">
        <v>5.12</v>
      </c>
    </row>
    <row r="4147" spans="1:3" ht="49.5" customHeight="1">
      <c r="A4147" s="19" t="s">
        <v>18504</v>
      </c>
      <c r="B4147" s="18" t="s">
        <v>20113</v>
      </c>
      <c r="C4147" s="38">
        <v>7.68</v>
      </c>
    </row>
    <row r="4148" spans="1:3" ht="49.5" customHeight="1">
      <c r="A4148" s="19" t="s">
        <v>18506</v>
      </c>
      <c r="B4148" s="18" t="s">
        <v>20113</v>
      </c>
      <c r="C4148" s="38">
        <v>4.54</v>
      </c>
    </row>
    <row r="4149" spans="1:3" ht="49.5" customHeight="1">
      <c r="A4149" s="19" t="s">
        <v>18507</v>
      </c>
      <c r="B4149" s="18" t="s">
        <v>20113</v>
      </c>
      <c r="C4149" s="38">
        <v>13.42</v>
      </c>
    </row>
    <row r="4150" spans="1:3" ht="49.5" customHeight="1">
      <c r="A4150" s="19" t="s">
        <v>17303</v>
      </c>
      <c r="B4150" s="18" t="s">
        <v>20060</v>
      </c>
      <c r="C4150" s="38">
        <v>622.83000000000004</v>
      </c>
    </row>
    <row r="4151" spans="1:3" ht="49.5" customHeight="1">
      <c r="A4151" s="19" t="s">
        <v>5535</v>
      </c>
      <c r="B4151" s="18" t="s">
        <v>20113</v>
      </c>
      <c r="C4151" s="38">
        <v>25.1</v>
      </c>
    </row>
    <row r="4152" spans="1:3" ht="49.5" customHeight="1">
      <c r="A4152" s="19" t="s">
        <v>18508</v>
      </c>
      <c r="B4152" s="18" t="s">
        <v>20113</v>
      </c>
      <c r="C4152" s="38">
        <v>60.22</v>
      </c>
    </row>
    <row r="4153" spans="1:3" ht="49.5" customHeight="1">
      <c r="A4153" s="19" t="s">
        <v>18509</v>
      </c>
      <c r="B4153" s="18" t="s">
        <v>20113</v>
      </c>
      <c r="C4153" s="38">
        <v>90.34</v>
      </c>
    </row>
    <row r="4154" spans="1:3" ht="49.5" customHeight="1">
      <c r="A4154" s="19" t="s">
        <v>18510</v>
      </c>
      <c r="B4154" s="18" t="s">
        <v>20113</v>
      </c>
      <c r="C4154" s="38">
        <v>120.45</v>
      </c>
    </row>
    <row r="4155" spans="1:3" ht="49.5" customHeight="1">
      <c r="A4155" s="19" t="s">
        <v>18511</v>
      </c>
      <c r="B4155" s="18" t="s">
        <v>20113</v>
      </c>
      <c r="C4155" s="38">
        <v>7.53</v>
      </c>
    </row>
    <row r="4156" spans="1:3" ht="49.5" customHeight="1">
      <c r="A4156" s="19" t="s">
        <v>17977</v>
      </c>
      <c r="B4156" s="18" t="s">
        <v>20113</v>
      </c>
      <c r="C4156" s="38">
        <v>18.73</v>
      </c>
    </row>
    <row r="4157" spans="1:3" ht="49.5" customHeight="1">
      <c r="A4157" s="19" t="s">
        <v>14834</v>
      </c>
      <c r="B4157" s="18" t="s">
        <v>20032</v>
      </c>
      <c r="C4157" s="38">
        <v>8.64</v>
      </c>
    </row>
    <row r="4158" spans="1:3" ht="49.5" customHeight="1">
      <c r="A4158" s="19" t="s">
        <v>11763</v>
      </c>
      <c r="B4158" s="18" t="s">
        <v>20032</v>
      </c>
      <c r="C4158" s="38">
        <v>18.34</v>
      </c>
    </row>
    <row r="4159" spans="1:3" ht="49.5" customHeight="1">
      <c r="A4159" s="19" t="s">
        <v>12963</v>
      </c>
      <c r="B4159" s="18" t="s">
        <v>20069</v>
      </c>
      <c r="C4159" s="38">
        <v>14.2</v>
      </c>
    </row>
    <row r="4160" spans="1:3" ht="49.5" customHeight="1">
      <c r="A4160" s="19" t="s">
        <v>2872</v>
      </c>
      <c r="B4160" s="18" t="s">
        <v>20087</v>
      </c>
      <c r="C4160" s="38">
        <v>19.8</v>
      </c>
    </row>
    <row r="4161" spans="1:3" ht="49.5" customHeight="1">
      <c r="A4161" s="19" t="s">
        <v>1099</v>
      </c>
      <c r="B4161" s="18" t="s">
        <v>20088</v>
      </c>
      <c r="C4161" s="38">
        <v>239.39</v>
      </c>
    </row>
    <row r="4162" spans="1:3" ht="49.5" customHeight="1">
      <c r="A4162" s="19" t="s">
        <v>7100</v>
      </c>
      <c r="B4162" s="18" t="s">
        <v>20088</v>
      </c>
      <c r="C4162" s="38">
        <v>468.63</v>
      </c>
    </row>
    <row r="4163" spans="1:3" ht="49.5" customHeight="1">
      <c r="A4163" s="19" t="s">
        <v>6762</v>
      </c>
      <c r="B4163" s="18" t="s">
        <v>20060</v>
      </c>
      <c r="C4163" s="38">
        <v>9</v>
      </c>
    </row>
    <row r="4164" spans="1:3" ht="49.5" customHeight="1">
      <c r="A4164" s="19" t="s">
        <v>1775</v>
      </c>
      <c r="B4164" s="18" t="s">
        <v>20060</v>
      </c>
      <c r="C4164" s="38">
        <v>53.93</v>
      </c>
    </row>
    <row r="4165" spans="1:3" ht="49.5" customHeight="1">
      <c r="A4165" s="19" t="s">
        <v>18732</v>
      </c>
      <c r="B4165" s="18" t="s">
        <v>20060</v>
      </c>
      <c r="C4165" s="18">
        <v>50.4</v>
      </c>
    </row>
    <row r="4166" spans="1:3" ht="49.5" customHeight="1">
      <c r="A4166" s="19" t="s">
        <v>4304</v>
      </c>
      <c r="B4166" s="18" t="s">
        <v>20060</v>
      </c>
      <c r="C4166" s="38">
        <v>54</v>
      </c>
    </row>
    <row r="4167" spans="1:3" ht="49.5" customHeight="1">
      <c r="A4167" s="19" t="s">
        <v>18733</v>
      </c>
      <c r="B4167" s="18" t="s">
        <v>20060</v>
      </c>
      <c r="C4167" s="18">
        <v>54</v>
      </c>
    </row>
    <row r="4168" spans="1:3" ht="49.5" customHeight="1">
      <c r="A4168" s="19" t="s">
        <v>2112</v>
      </c>
      <c r="B4168" s="18" t="s">
        <v>19977</v>
      </c>
      <c r="C4168" s="18">
        <v>5.8</v>
      </c>
    </row>
    <row r="4169" spans="1:3" ht="49.5" customHeight="1">
      <c r="A4169" s="19" t="s">
        <v>2113</v>
      </c>
      <c r="B4169" s="18" t="s">
        <v>19977</v>
      </c>
      <c r="C4169" s="38">
        <v>5.8</v>
      </c>
    </row>
    <row r="4170" spans="1:3" ht="49.5" customHeight="1">
      <c r="A4170" s="19" t="s">
        <v>2111</v>
      </c>
      <c r="B4170" s="18" t="s">
        <v>19977</v>
      </c>
      <c r="C4170" s="38">
        <v>2.89</v>
      </c>
    </row>
    <row r="4171" spans="1:3" ht="49.5" customHeight="1">
      <c r="A4171" s="19" t="s">
        <v>12773</v>
      </c>
      <c r="B4171" s="18" t="s">
        <v>20034</v>
      </c>
      <c r="C4171" s="38">
        <v>16.91</v>
      </c>
    </row>
    <row r="4172" spans="1:3" ht="49.5" customHeight="1">
      <c r="A4172" s="19" t="s">
        <v>18592</v>
      </c>
      <c r="B4172" s="18" t="s">
        <v>20034</v>
      </c>
      <c r="C4172" s="38">
        <v>16.91</v>
      </c>
    </row>
    <row r="4173" spans="1:3" ht="49.5" customHeight="1">
      <c r="A4173" s="19" t="s">
        <v>7672</v>
      </c>
      <c r="B4173" s="18" t="s">
        <v>19955</v>
      </c>
      <c r="C4173" s="38">
        <v>3.38</v>
      </c>
    </row>
    <row r="4174" spans="1:3" ht="49.5" customHeight="1">
      <c r="A4174" s="19" t="s">
        <v>16829</v>
      </c>
      <c r="B4174" s="18" t="s">
        <v>20176</v>
      </c>
      <c r="C4174" s="38">
        <v>403.85</v>
      </c>
    </row>
    <row r="4175" spans="1:3" ht="49.5" customHeight="1">
      <c r="A4175" s="19" t="s">
        <v>8353</v>
      </c>
      <c r="B4175" s="18" t="s">
        <v>20013</v>
      </c>
      <c r="C4175" s="38">
        <v>6.63</v>
      </c>
    </row>
    <row r="4176" spans="1:3" ht="49.5" customHeight="1">
      <c r="A4176" s="19" t="s">
        <v>14827</v>
      </c>
      <c r="B4176" s="18" t="s">
        <v>20013</v>
      </c>
      <c r="C4176" s="38">
        <v>1.81</v>
      </c>
    </row>
    <row r="4177" spans="1:3" ht="49.5" customHeight="1">
      <c r="A4177" s="19" t="s">
        <v>1550</v>
      </c>
      <c r="B4177" s="18" t="s">
        <v>20013</v>
      </c>
      <c r="C4177" s="38">
        <v>6.63</v>
      </c>
    </row>
    <row r="4178" spans="1:3" ht="49.5" customHeight="1">
      <c r="A4178" s="19" t="s">
        <v>3660</v>
      </c>
      <c r="B4178" s="18" t="s">
        <v>20013</v>
      </c>
      <c r="C4178" s="38">
        <v>439</v>
      </c>
    </row>
    <row r="4179" spans="1:3" ht="49.5" customHeight="1">
      <c r="A4179" s="19" t="s">
        <v>10764</v>
      </c>
      <c r="B4179" s="18" t="s">
        <v>20013</v>
      </c>
      <c r="C4179" s="38">
        <v>521.24</v>
      </c>
    </row>
    <row r="4180" spans="1:3" ht="49.5" customHeight="1">
      <c r="A4180" s="19" t="s">
        <v>16692</v>
      </c>
      <c r="B4180" s="18" t="s">
        <v>20013</v>
      </c>
      <c r="C4180" s="38">
        <v>8.7899999999999991</v>
      </c>
    </row>
    <row r="4181" spans="1:3" ht="49.5" customHeight="1">
      <c r="A4181" s="19" t="s">
        <v>6351</v>
      </c>
      <c r="B4181" s="18" t="s">
        <v>19972</v>
      </c>
      <c r="C4181" s="38">
        <v>335</v>
      </c>
    </row>
    <row r="4182" spans="1:3" ht="49.5" customHeight="1">
      <c r="A4182" s="19" t="s">
        <v>6140</v>
      </c>
      <c r="B4182" s="18" t="s">
        <v>19972</v>
      </c>
      <c r="C4182" s="38">
        <v>670</v>
      </c>
    </row>
    <row r="4183" spans="1:3" ht="49.5" customHeight="1">
      <c r="A4183" s="19" t="s">
        <v>6384</v>
      </c>
      <c r="B4183" s="18" t="s">
        <v>19972</v>
      </c>
      <c r="C4183" s="38">
        <v>167.5</v>
      </c>
    </row>
    <row r="4184" spans="1:3" ht="49.5" customHeight="1">
      <c r="A4184" s="19" t="s">
        <v>4251</v>
      </c>
      <c r="B4184" s="18" t="s">
        <v>20066</v>
      </c>
      <c r="C4184" s="38">
        <v>9.59</v>
      </c>
    </row>
    <row r="4185" spans="1:3" ht="49.5" customHeight="1">
      <c r="A4185" s="19" t="s">
        <v>12436</v>
      </c>
      <c r="B4185" s="18" t="s">
        <v>20066</v>
      </c>
      <c r="C4185" s="38">
        <v>13.94</v>
      </c>
    </row>
    <row r="4186" spans="1:3" ht="49.5" customHeight="1">
      <c r="A4186" s="19" t="s">
        <v>12437</v>
      </c>
      <c r="B4186" s="18" t="s">
        <v>20066</v>
      </c>
      <c r="C4186" s="38">
        <v>28.2</v>
      </c>
    </row>
    <row r="4187" spans="1:3" ht="49.5" customHeight="1">
      <c r="A4187" s="19" t="s">
        <v>7808</v>
      </c>
      <c r="B4187" s="18" t="s">
        <v>20066</v>
      </c>
      <c r="C4187" s="38">
        <v>19.73</v>
      </c>
    </row>
    <row r="4188" spans="1:3" ht="49.5" customHeight="1">
      <c r="A4188" s="19" t="s">
        <v>4252</v>
      </c>
      <c r="B4188" s="18" t="s">
        <v>20066</v>
      </c>
      <c r="C4188" s="38">
        <v>36.799999999999997</v>
      </c>
    </row>
    <row r="4189" spans="1:3" ht="49.5" customHeight="1">
      <c r="A4189" s="19" t="s">
        <v>4254</v>
      </c>
      <c r="B4189" s="18" t="s">
        <v>20066</v>
      </c>
      <c r="C4189" s="38">
        <v>22.34</v>
      </c>
    </row>
    <row r="4190" spans="1:3" ht="49.5" customHeight="1">
      <c r="A4190" s="19" t="s">
        <v>7796</v>
      </c>
      <c r="B4190" s="18" t="s">
        <v>20066</v>
      </c>
      <c r="C4190" s="38">
        <v>23.78</v>
      </c>
    </row>
    <row r="4191" spans="1:3" ht="49.5" customHeight="1">
      <c r="A4191" s="19" t="s">
        <v>11624</v>
      </c>
      <c r="B4191" s="18" t="s">
        <v>20066</v>
      </c>
      <c r="C4191" s="38">
        <v>38.74</v>
      </c>
    </row>
    <row r="4192" spans="1:3" ht="49.5" customHeight="1">
      <c r="A4192" s="19" t="s">
        <v>4253</v>
      </c>
      <c r="B4192" s="18" t="s">
        <v>20066</v>
      </c>
      <c r="C4192" s="38">
        <v>75.95</v>
      </c>
    </row>
    <row r="4193" spans="1:3" ht="49.5" customHeight="1">
      <c r="A4193" s="19" t="s">
        <v>1307</v>
      </c>
      <c r="B4193" s="18" t="s">
        <v>20058</v>
      </c>
      <c r="C4193" s="38">
        <v>30.92</v>
      </c>
    </row>
    <row r="4194" spans="1:3" ht="49.5" customHeight="1">
      <c r="A4194" s="19" t="s">
        <v>1310</v>
      </c>
      <c r="B4194" s="18" t="s">
        <v>20058</v>
      </c>
      <c r="C4194" s="38">
        <v>46.38</v>
      </c>
    </row>
    <row r="4195" spans="1:3" ht="49.5" customHeight="1">
      <c r="A4195" s="19" t="s">
        <v>1311</v>
      </c>
      <c r="B4195" s="18" t="s">
        <v>20058</v>
      </c>
      <c r="C4195" s="38">
        <v>61.84</v>
      </c>
    </row>
    <row r="4196" spans="1:3" ht="49.5" customHeight="1">
      <c r="A4196" s="19" t="s">
        <v>21581</v>
      </c>
      <c r="B4196" s="18" t="s">
        <v>20058</v>
      </c>
      <c r="C4196" s="38">
        <v>16.190000000000001</v>
      </c>
    </row>
    <row r="4197" spans="1:3" ht="49.5" customHeight="1">
      <c r="A4197" s="19" t="s">
        <v>2948</v>
      </c>
      <c r="B4197" s="18" t="s">
        <v>20057</v>
      </c>
      <c r="C4197" s="38">
        <v>12.02</v>
      </c>
    </row>
    <row r="4198" spans="1:3" ht="49.5" customHeight="1">
      <c r="A4198" s="19" t="s">
        <v>16005</v>
      </c>
      <c r="B4198" s="18" t="s">
        <v>20047</v>
      </c>
      <c r="C4198" s="38">
        <v>6.16</v>
      </c>
    </row>
    <row r="4199" spans="1:3" ht="49.5" customHeight="1">
      <c r="A4199" s="19" t="s">
        <v>16005</v>
      </c>
      <c r="B4199" s="18" t="s">
        <v>20033</v>
      </c>
      <c r="C4199" s="38">
        <v>6.16</v>
      </c>
    </row>
    <row r="4200" spans="1:3" ht="49.5" customHeight="1">
      <c r="A4200" s="19" t="s">
        <v>9494</v>
      </c>
      <c r="B4200" s="18" t="s">
        <v>20039</v>
      </c>
      <c r="C4200" s="38">
        <v>16.38</v>
      </c>
    </row>
    <row r="4201" spans="1:3" ht="49.5" customHeight="1">
      <c r="A4201" s="19" t="s">
        <v>9495</v>
      </c>
      <c r="B4201" s="18" t="s">
        <v>20039</v>
      </c>
      <c r="C4201" s="38">
        <v>24.56</v>
      </c>
    </row>
    <row r="4202" spans="1:3" ht="49.5" customHeight="1">
      <c r="A4202" s="19" t="s">
        <v>16191</v>
      </c>
      <c r="B4202" s="18" t="s">
        <v>20039</v>
      </c>
      <c r="C4202" s="38">
        <v>23.43</v>
      </c>
    </row>
    <row r="4203" spans="1:3" ht="49.5" customHeight="1">
      <c r="A4203" s="19" t="s">
        <v>19607</v>
      </c>
      <c r="B4203" s="18" t="s">
        <v>20034</v>
      </c>
      <c r="C4203" s="38">
        <v>6.16</v>
      </c>
    </row>
    <row r="4204" spans="1:3" ht="49.5" customHeight="1">
      <c r="A4204" s="19" t="s">
        <v>8458</v>
      </c>
      <c r="B4204" s="18" t="s">
        <v>20066</v>
      </c>
      <c r="C4204" s="38">
        <v>172.94</v>
      </c>
    </row>
    <row r="4205" spans="1:3" ht="49.5" customHeight="1">
      <c r="A4205" s="19" t="s">
        <v>4093</v>
      </c>
      <c r="B4205" s="18" t="s">
        <v>20066</v>
      </c>
      <c r="C4205" s="38">
        <v>68.59</v>
      </c>
    </row>
    <row r="4206" spans="1:3" ht="49.5" customHeight="1">
      <c r="A4206" s="19" t="s">
        <v>4099</v>
      </c>
      <c r="B4206" s="18" t="s">
        <v>20066</v>
      </c>
      <c r="C4206" s="38">
        <v>13.74</v>
      </c>
    </row>
    <row r="4207" spans="1:3" ht="49.5" customHeight="1">
      <c r="A4207" s="19" t="s">
        <v>8451</v>
      </c>
      <c r="B4207" s="18" t="s">
        <v>20066</v>
      </c>
      <c r="C4207" s="38">
        <v>165.59</v>
      </c>
    </row>
    <row r="4208" spans="1:3" ht="49.5" customHeight="1">
      <c r="A4208" s="19" t="s">
        <v>4097</v>
      </c>
      <c r="B4208" s="18" t="s">
        <v>20066</v>
      </c>
      <c r="C4208" s="38">
        <v>2.06</v>
      </c>
    </row>
    <row r="4209" spans="1:3" ht="49.5" customHeight="1">
      <c r="A4209" s="19" t="s">
        <v>4100</v>
      </c>
      <c r="B4209" s="18" t="s">
        <v>20066</v>
      </c>
      <c r="C4209" s="38">
        <v>16.77</v>
      </c>
    </row>
    <row r="4210" spans="1:3" ht="49.5" customHeight="1">
      <c r="A4210" s="19" t="s">
        <v>15337</v>
      </c>
      <c r="B4210" s="18" t="s">
        <v>19972</v>
      </c>
      <c r="C4210" s="38">
        <v>1.0900000000000001</v>
      </c>
    </row>
    <row r="4211" spans="1:3" ht="49.5" customHeight="1">
      <c r="A4211" s="19" t="s">
        <v>6921</v>
      </c>
      <c r="B4211" s="18" t="s">
        <v>19972</v>
      </c>
      <c r="C4211" s="38">
        <v>2.29</v>
      </c>
    </row>
    <row r="4212" spans="1:3" ht="49.5" customHeight="1">
      <c r="A4212" s="19" t="s">
        <v>5331</v>
      </c>
      <c r="B4212" s="18" t="s">
        <v>19972</v>
      </c>
      <c r="C4212" s="38">
        <v>1.34</v>
      </c>
    </row>
    <row r="4213" spans="1:3" ht="49.5" customHeight="1">
      <c r="A4213" s="19" t="s">
        <v>6691</v>
      </c>
      <c r="B4213" s="18" t="s">
        <v>19972</v>
      </c>
      <c r="C4213" s="38">
        <v>2.19</v>
      </c>
    </row>
    <row r="4214" spans="1:3" ht="49.5" customHeight="1">
      <c r="A4214" s="19" t="s">
        <v>15469</v>
      </c>
      <c r="B4214" s="18" t="s">
        <v>19984</v>
      </c>
      <c r="C4214" s="38">
        <v>6.16</v>
      </c>
    </row>
    <row r="4215" spans="1:3" ht="49.5" customHeight="1">
      <c r="A4215" s="19" t="s">
        <v>15754</v>
      </c>
      <c r="B4215" s="18" t="s">
        <v>20013</v>
      </c>
      <c r="C4215" s="38">
        <v>38.880000000000003</v>
      </c>
    </row>
    <row r="4216" spans="1:3" ht="49.5" customHeight="1">
      <c r="A4216" s="19" t="s">
        <v>16777</v>
      </c>
      <c r="B4216" s="18" t="s">
        <v>20020</v>
      </c>
      <c r="C4216" s="18">
        <v>4.38</v>
      </c>
    </row>
    <row r="4217" spans="1:3" ht="49.5" customHeight="1">
      <c r="A4217" s="19" t="s">
        <v>16778</v>
      </c>
      <c r="B4217" s="18" t="s">
        <v>20020</v>
      </c>
      <c r="C4217" s="38">
        <v>4.62</v>
      </c>
    </row>
    <row r="4218" spans="1:3" ht="49.5" customHeight="1">
      <c r="A4218" s="19" t="s">
        <v>11734</v>
      </c>
      <c r="B4218" s="18" t="s">
        <v>20010</v>
      </c>
      <c r="C4218" s="38">
        <v>16.170000000000002</v>
      </c>
    </row>
    <row r="4219" spans="1:3" ht="49.5" customHeight="1">
      <c r="A4219" s="19" t="s">
        <v>19805</v>
      </c>
      <c r="B4219" s="18" t="s">
        <v>20097</v>
      </c>
      <c r="C4219" s="38">
        <v>3.26</v>
      </c>
    </row>
    <row r="4220" spans="1:3" ht="49.5" customHeight="1">
      <c r="A4220" s="19" t="s">
        <v>16215</v>
      </c>
      <c r="B4220" s="18" t="s">
        <v>20015</v>
      </c>
      <c r="C4220" s="38">
        <v>30.74</v>
      </c>
    </row>
    <row r="4221" spans="1:3" ht="49.5" customHeight="1">
      <c r="A4221" s="19" t="s">
        <v>16216</v>
      </c>
      <c r="B4221" s="18" t="s">
        <v>20015</v>
      </c>
      <c r="C4221" s="38">
        <v>39.229999999999997</v>
      </c>
    </row>
    <row r="4222" spans="1:3" ht="49.5" customHeight="1">
      <c r="A4222" s="19" t="s">
        <v>9580</v>
      </c>
      <c r="B4222" s="18" t="s">
        <v>20015</v>
      </c>
      <c r="C4222" s="38">
        <v>14.98</v>
      </c>
    </row>
    <row r="4223" spans="1:3" ht="49.5" customHeight="1">
      <c r="A4223" s="19" t="s">
        <v>18930</v>
      </c>
      <c r="B4223" s="18" t="s">
        <v>20039</v>
      </c>
      <c r="C4223" s="38">
        <v>57.8</v>
      </c>
    </row>
    <row r="4224" spans="1:3" ht="49.5" customHeight="1">
      <c r="A4224" s="19" t="s">
        <v>22258</v>
      </c>
      <c r="B4224" s="18" t="s">
        <v>20007</v>
      </c>
      <c r="C4224" s="38">
        <v>34.409999999999997</v>
      </c>
    </row>
    <row r="4225" spans="1:3" ht="49.5" customHeight="1">
      <c r="A4225" s="19" t="s">
        <v>11287</v>
      </c>
      <c r="B4225" s="18" t="s">
        <v>20086</v>
      </c>
      <c r="C4225" s="38">
        <v>34.409999999999997</v>
      </c>
    </row>
    <row r="4226" spans="1:3" ht="49.5" customHeight="1">
      <c r="A4226" s="19" t="s">
        <v>22271</v>
      </c>
      <c r="B4226" s="18" t="s">
        <v>19975</v>
      </c>
      <c r="C4226" s="38">
        <v>467.7</v>
      </c>
    </row>
    <row r="4227" spans="1:3" ht="49.5" customHeight="1">
      <c r="A4227" s="19" t="s">
        <v>22272</v>
      </c>
      <c r="B4227" s="18" t="s">
        <v>19975</v>
      </c>
      <c r="C4227" s="38">
        <v>238.07</v>
      </c>
    </row>
    <row r="4228" spans="1:3" ht="49.5" customHeight="1">
      <c r="A4228" s="19" t="s">
        <v>21391</v>
      </c>
      <c r="B4228" s="18" t="s">
        <v>19962</v>
      </c>
      <c r="C4228" s="38">
        <v>238.07</v>
      </c>
    </row>
    <row r="4229" spans="1:3" ht="49.5" customHeight="1">
      <c r="A4229" s="19" t="s">
        <v>11362</v>
      </c>
      <c r="B4229" s="18" t="s">
        <v>19962</v>
      </c>
      <c r="C4229" s="38">
        <v>467.7</v>
      </c>
    </row>
    <row r="4230" spans="1:3" ht="49.5" customHeight="1">
      <c r="A4230" s="19" t="s">
        <v>11601</v>
      </c>
      <c r="B4230" s="18" t="s">
        <v>20023</v>
      </c>
      <c r="C4230" s="38">
        <v>1.77</v>
      </c>
    </row>
    <row r="4231" spans="1:3" ht="49.5" customHeight="1">
      <c r="A4231" s="19" t="s">
        <v>5966</v>
      </c>
      <c r="B4231" s="18" t="s">
        <v>20007</v>
      </c>
      <c r="C4231" s="18">
        <v>31.6</v>
      </c>
    </row>
    <row r="4232" spans="1:3" ht="49.5" customHeight="1">
      <c r="A4232" s="19" t="s">
        <v>5964</v>
      </c>
      <c r="B4232" s="18" t="s">
        <v>20007</v>
      </c>
      <c r="C4232" s="18">
        <v>31.6</v>
      </c>
    </row>
    <row r="4233" spans="1:3" ht="49.5" customHeight="1">
      <c r="A4233" s="19" t="s">
        <v>6761</v>
      </c>
      <c r="B4233" s="18" t="s">
        <v>20051</v>
      </c>
      <c r="C4233" s="38">
        <v>4.12</v>
      </c>
    </row>
    <row r="4234" spans="1:3" ht="49.5" customHeight="1">
      <c r="A4234" s="19" t="s">
        <v>18218</v>
      </c>
      <c r="B4234" s="18" t="s">
        <v>19995</v>
      </c>
      <c r="C4234" s="38">
        <v>4.13</v>
      </c>
    </row>
    <row r="4235" spans="1:3" ht="49.5" customHeight="1">
      <c r="A4235" s="19" t="s">
        <v>20796</v>
      </c>
      <c r="B4235" s="18" t="s">
        <v>19995</v>
      </c>
      <c r="C4235" s="38">
        <v>7.92</v>
      </c>
    </row>
    <row r="4236" spans="1:3" ht="49.5" customHeight="1">
      <c r="A4236" s="19" t="s">
        <v>5179</v>
      </c>
      <c r="B4236" s="18" t="s">
        <v>20110</v>
      </c>
      <c r="C4236" s="38">
        <v>2.9</v>
      </c>
    </row>
    <row r="4237" spans="1:3" ht="49.5" customHeight="1">
      <c r="A4237" s="19" t="s">
        <v>14275</v>
      </c>
      <c r="B4237" s="18" t="s">
        <v>20019</v>
      </c>
      <c r="C4237" s="38">
        <v>2.9</v>
      </c>
    </row>
    <row r="4238" spans="1:3" ht="49.5" customHeight="1">
      <c r="A4238" s="19" t="s">
        <v>14276</v>
      </c>
      <c r="B4238" s="18" t="s">
        <v>20019</v>
      </c>
      <c r="C4238" s="38">
        <v>4.22</v>
      </c>
    </row>
    <row r="4239" spans="1:3" ht="49.5" customHeight="1">
      <c r="A4239" s="19" t="s">
        <v>20504</v>
      </c>
      <c r="B4239" s="18" t="s">
        <v>20019</v>
      </c>
      <c r="C4239" s="38">
        <v>1.81</v>
      </c>
    </row>
    <row r="4240" spans="1:3" ht="49.5" customHeight="1">
      <c r="A4240" s="19" t="s">
        <v>21100</v>
      </c>
      <c r="B4240" s="18" t="s">
        <v>20019</v>
      </c>
      <c r="C4240" s="18">
        <v>5.65</v>
      </c>
    </row>
    <row r="4241" spans="1:3" ht="49.5" customHeight="1">
      <c r="A4241" s="19" t="s">
        <v>17796</v>
      </c>
      <c r="B4241" s="18" t="s">
        <v>19995</v>
      </c>
      <c r="C4241" s="38">
        <v>21.25</v>
      </c>
    </row>
    <row r="4242" spans="1:3" ht="49.5" customHeight="1">
      <c r="A4242" s="19" t="s">
        <v>17795</v>
      </c>
      <c r="B4242" s="18" t="s">
        <v>19995</v>
      </c>
      <c r="C4242" s="38">
        <v>21.12</v>
      </c>
    </row>
    <row r="4243" spans="1:3" ht="49.5" customHeight="1">
      <c r="A4243" s="19" t="s">
        <v>17794</v>
      </c>
      <c r="B4243" s="18" t="s">
        <v>19995</v>
      </c>
      <c r="C4243" s="38">
        <v>32.14</v>
      </c>
    </row>
    <row r="4244" spans="1:3" ht="49.5" customHeight="1">
      <c r="A4244" s="19" t="s">
        <v>9082</v>
      </c>
      <c r="B4244" s="18" t="s">
        <v>20060</v>
      </c>
      <c r="C4244" s="18">
        <v>274.62</v>
      </c>
    </row>
    <row r="4245" spans="1:3" ht="49.5" customHeight="1">
      <c r="A4245" s="19" t="s">
        <v>9025</v>
      </c>
      <c r="B4245" s="18" t="s">
        <v>20060</v>
      </c>
      <c r="C4245" s="18">
        <v>274.62</v>
      </c>
    </row>
    <row r="4246" spans="1:3" ht="49.5" customHeight="1">
      <c r="A4246" s="19" t="s">
        <v>21582</v>
      </c>
      <c r="B4246" s="18" t="s">
        <v>19953</v>
      </c>
      <c r="C4246" s="18">
        <v>274.62</v>
      </c>
    </row>
    <row r="4247" spans="1:3" ht="49.5" customHeight="1">
      <c r="A4247" s="19" t="s">
        <v>9085</v>
      </c>
      <c r="B4247" s="18" t="s">
        <v>20060</v>
      </c>
      <c r="C4247" s="38">
        <v>274.62</v>
      </c>
    </row>
    <row r="4248" spans="1:3" ht="49.5" customHeight="1">
      <c r="A4248" s="19" t="s">
        <v>9085</v>
      </c>
      <c r="B4248" s="18" t="s">
        <v>19953</v>
      </c>
      <c r="C4248" s="38">
        <v>274.62</v>
      </c>
    </row>
    <row r="4249" spans="1:3" ht="49.5" customHeight="1">
      <c r="A4249" s="19" t="s">
        <v>3110</v>
      </c>
      <c r="B4249" s="18" t="s">
        <v>19977</v>
      </c>
      <c r="C4249" s="38">
        <v>10.34</v>
      </c>
    </row>
    <row r="4250" spans="1:3" ht="49.5" customHeight="1">
      <c r="A4250" s="19" t="s">
        <v>21010</v>
      </c>
      <c r="B4250" s="18" t="s">
        <v>19977</v>
      </c>
      <c r="C4250" s="38">
        <v>37.299999999999997</v>
      </c>
    </row>
    <row r="4251" spans="1:3" ht="49.5" customHeight="1">
      <c r="A4251" s="19" t="s">
        <v>17101</v>
      </c>
      <c r="B4251" s="18" t="s">
        <v>19977</v>
      </c>
      <c r="C4251" s="38">
        <v>15.98</v>
      </c>
    </row>
    <row r="4252" spans="1:3" ht="49.5" customHeight="1">
      <c r="A4252" s="19" t="s">
        <v>17102</v>
      </c>
      <c r="B4252" s="18" t="s">
        <v>19977</v>
      </c>
      <c r="C4252" s="38">
        <v>31.96</v>
      </c>
    </row>
    <row r="4253" spans="1:3" ht="49.5" customHeight="1">
      <c r="A4253" s="19" t="s">
        <v>17901</v>
      </c>
      <c r="B4253" s="18" t="s">
        <v>19977</v>
      </c>
      <c r="C4253" s="38">
        <v>18.829999999999998</v>
      </c>
    </row>
    <row r="4254" spans="1:3" ht="49.5" customHeight="1">
      <c r="A4254" s="19" t="s">
        <v>19004</v>
      </c>
      <c r="B4254" s="18" t="s">
        <v>20072</v>
      </c>
      <c r="C4254" s="38">
        <v>9.99</v>
      </c>
    </row>
    <row r="4255" spans="1:3" ht="49.5" customHeight="1">
      <c r="A4255" s="19" t="s">
        <v>14473</v>
      </c>
      <c r="B4255" s="18" t="s">
        <v>19977</v>
      </c>
      <c r="C4255" s="38">
        <v>2.3199999999999998</v>
      </c>
    </row>
    <row r="4256" spans="1:3" ht="49.5" customHeight="1">
      <c r="A4256" s="19" t="s">
        <v>14474</v>
      </c>
      <c r="B4256" s="18" t="s">
        <v>19977</v>
      </c>
      <c r="C4256" s="38">
        <v>1.23</v>
      </c>
    </row>
    <row r="4257" spans="1:3" ht="49.5" customHeight="1">
      <c r="A4257" s="19" t="s">
        <v>4560</v>
      </c>
      <c r="B4257" s="18" t="s">
        <v>19983</v>
      </c>
      <c r="C4257" s="38">
        <v>1.36</v>
      </c>
    </row>
    <row r="4258" spans="1:3" ht="49.5" customHeight="1">
      <c r="A4258" s="19" t="s">
        <v>4556</v>
      </c>
      <c r="B4258" s="18" t="s">
        <v>19983</v>
      </c>
      <c r="C4258" s="38">
        <v>1.1599999999999999</v>
      </c>
    </row>
    <row r="4259" spans="1:3" ht="49.5" customHeight="1">
      <c r="A4259" s="19" t="s">
        <v>4558</v>
      </c>
      <c r="B4259" s="18" t="s">
        <v>19983</v>
      </c>
      <c r="C4259" s="38">
        <v>1.9</v>
      </c>
    </row>
    <row r="4260" spans="1:3" ht="49.5" customHeight="1">
      <c r="A4260" s="19" t="s">
        <v>4559</v>
      </c>
      <c r="B4260" s="18" t="s">
        <v>19983</v>
      </c>
      <c r="C4260" s="38">
        <v>3.46</v>
      </c>
    </row>
    <row r="4261" spans="1:3" ht="49.5" customHeight="1">
      <c r="A4261" s="19" t="s">
        <v>764</v>
      </c>
      <c r="B4261" s="18" t="s">
        <v>20025</v>
      </c>
      <c r="C4261" s="38">
        <v>1.32</v>
      </c>
    </row>
    <row r="4262" spans="1:3" ht="49.5" customHeight="1">
      <c r="A4262" s="19" t="s">
        <v>12491</v>
      </c>
      <c r="B4262" s="18" t="s">
        <v>19996</v>
      </c>
      <c r="C4262" s="38">
        <v>14.85</v>
      </c>
    </row>
    <row r="4263" spans="1:3" ht="49.5" customHeight="1">
      <c r="A4263" s="19" t="s">
        <v>20399</v>
      </c>
      <c r="B4263" s="18" t="s">
        <v>19996</v>
      </c>
      <c r="C4263" s="38">
        <v>9.0399999999999991</v>
      </c>
    </row>
    <row r="4264" spans="1:3" ht="49.5" customHeight="1">
      <c r="A4264" s="19" t="s">
        <v>12492</v>
      </c>
      <c r="B4264" s="18" t="s">
        <v>19996</v>
      </c>
      <c r="C4264" s="38">
        <v>9.35</v>
      </c>
    </row>
    <row r="4265" spans="1:3" ht="49.5" customHeight="1">
      <c r="A4265" s="19" t="s">
        <v>6744</v>
      </c>
      <c r="B4265" s="18" t="s">
        <v>20221</v>
      </c>
      <c r="C4265" s="38">
        <v>14.03</v>
      </c>
    </row>
    <row r="4266" spans="1:3" ht="49.5" customHeight="1">
      <c r="A4266" s="19" t="s">
        <v>8145</v>
      </c>
      <c r="B4266" s="18" t="s">
        <v>20061</v>
      </c>
      <c r="C4266" s="38">
        <v>136.08000000000001</v>
      </c>
    </row>
    <row r="4267" spans="1:3" ht="49.5" customHeight="1">
      <c r="A4267" s="19" t="s">
        <v>8147</v>
      </c>
      <c r="B4267" s="18" t="s">
        <v>20061</v>
      </c>
      <c r="C4267" s="38">
        <v>272.16000000000003</v>
      </c>
    </row>
    <row r="4268" spans="1:3" ht="49.5" customHeight="1">
      <c r="A4268" s="19" t="s">
        <v>8149</v>
      </c>
      <c r="B4268" s="18" t="s">
        <v>20061</v>
      </c>
      <c r="C4268" s="38">
        <v>544.32000000000005</v>
      </c>
    </row>
    <row r="4269" spans="1:3" ht="49.5" customHeight="1">
      <c r="A4269" s="19" t="s">
        <v>22416</v>
      </c>
      <c r="B4269" s="18" t="s">
        <v>20061</v>
      </c>
      <c r="C4269" s="38">
        <v>582.29</v>
      </c>
    </row>
    <row r="4270" spans="1:3" ht="49.5" customHeight="1">
      <c r="A4270" s="19" t="s">
        <v>21583</v>
      </c>
      <c r="B4270" s="18" t="s">
        <v>20058</v>
      </c>
      <c r="C4270" s="38">
        <v>1.73</v>
      </c>
    </row>
    <row r="4271" spans="1:3" ht="49.5" customHeight="1">
      <c r="A4271" s="19" t="s">
        <v>20882</v>
      </c>
      <c r="B4271" s="18" t="s">
        <v>20058</v>
      </c>
      <c r="C4271" s="38">
        <v>3.46</v>
      </c>
    </row>
    <row r="4272" spans="1:3" ht="49.5" customHeight="1">
      <c r="A4272" s="19" t="s">
        <v>1314</v>
      </c>
      <c r="B4272" s="18" t="s">
        <v>20058</v>
      </c>
      <c r="C4272" s="38">
        <v>3.99</v>
      </c>
    </row>
    <row r="4273" spans="1:3" ht="49.5" customHeight="1">
      <c r="A4273" s="19" t="s">
        <v>1315</v>
      </c>
      <c r="B4273" s="18" t="s">
        <v>20058</v>
      </c>
      <c r="C4273" s="38">
        <v>10.68</v>
      </c>
    </row>
    <row r="4274" spans="1:3" ht="49.5" customHeight="1">
      <c r="A4274" s="19" t="s">
        <v>20716</v>
      </c>
      <c r="B4274" s="18" t="s">
        <v>20058</v>
      </c>
      <c r="C4274" s="38">
        <v>6.2</v>
      </c>
    </row>
    <row r="4275" spans="1:3" ht="49.5" customHeight="1">
      <c r="A4275" s="19" t="s">
        <v>17161</v>
      </c>
      <c r="B4275" s="18" t="s">
        <v>20058</v>
      </c>
      <c r="C4275" s="38">
        <v>5.34</v>
      </c>
    </row>
    <row r="4276" spans="1:3" ht="49.5" customHeight="1">
      <c r="A4276" s="19" t="s">
        <v>17162</v>
      </c>
      <c r="B4276" s="18" t="s">
        <v>20058</v>
      </c>
      <c r="C4276" s="38">
        <v>12.4</v>
      </c>
    </row>
    <row r="4277" spans="1:3" ht="49.5" customHeight="1">
      <c r="A4277" s="19" t="s">
        <v>1120</v>
      </c>
      <c r="B4277" s="18" t="s">
        <v>20058</v>
      </c>
      <c r="C4277" s="38">
        <v>3.14</v>
      </c>
    </row>
    <row r="4278" spans="1:3" ht="49.5" customHeight="1">
      <c r="A4278" s="19" t="s">
        <v>13168</v>
      </c>
      <c r="B4278" s="18" t="s">
        <v>20065</v>
      </c>
      <c r="C4278" s="38">
        <v>8.4</v>
      </c>
    </row>
    <row r="4279" spans="1:3" ht="49.5" customHeight="1">
      <c r="A4279" s="19" t="s">
        <v>14584</v>
      </c>
      <c r="B4279" s="18" t="s">
        <v>20039</v>
      </c>
      <c r="C4279" s="38">
        <v>3.46</v>
      </c>
    </row>
    <row r="4280" spans="1:3" ht="49.5" customHeight="1">
      <c r="A4280" s="19" t="s">
        <v>6013</v>
      </c>
      <c r="B4280" s="18" t="s">
        <v>20076</v>
      </c>
      <c r="C4280" s="38">
        <v>2.42</v>
      </c>
    </row>
    <row r="4281" spans="1:3" ht="49.5" customHeight="1">
      <c r="A4281" s="19" t="s">
        <v>16804</v>
      </c>
      <c r="B4281" s="18" t="s">
        <v>20027</v>
      </c>
      <c r="C4281" s="38">
        <v>20.190000000000001</v>
      </c>
    </row>
    <row r="4282" spans="1:3" ht="49.5" customHeight="1">
      <c r="A4282" s="19" t="s">
        <v>16805</v>
      </c>
      <c r="B4282" s="18" t="s">
        <v>20027</v>
      </c>
      <c r="C4282" s="38">
        <v>3.8</v>
      </c>
    </row>
    <row r="4283" spans="1:3" ht="49.5" customHeight="1">
      <c r="A4283" s="19" t="s">
        <v>16806</v>
      </c>
      <c r="B4283" s="18" t="s">
        <v>20027</v>
      </c>
      <c r="C4283" s="38">
        <v>5.71</v>
      </c>
    </row>
    <row r="4284" spans="1:3" ht="49.5" customHeight="1">
      <c r="A4284" s="19" t="s">
        <v>16807</v>
      </c>
      <c r="B4284" s="18" t="s">
        <v>20027</v>
      </c>
      <c r="C4284" s="38">
        <v>9.52</v>
      </c>
    </row>
    <row r="4285" spans="1:3" ht="49.5" customHeight="1">
      <c r="A4285" s="19" t="s">
        <v>14866</v>
      </c>
      <c r="B4285" s="18" t="s">
        <v>20022</v>
      </c>
      <c r="C4285" s="38">
        <v>1.8</v>
      </c>
    </row>
    <row r="4286" spans="1:3" ht="49.5" customHeight="1">
      <c r="A4286" s="19" t="s">
        <v>3771</v>
      </c>
      <c r="B4286" s="18" t="s">
        <v>20123</v>
      </c>
      <c r="C4286" s="38">
        <v>1.8</v>
      </c>
    </row>
    <row r="4287" spans="1:3" ht="49.5" customHeight="1">
      <c r="A4287" s="19" t="s">
        <v>16228</v>
      </c>
      <c r="B4287" s="18" t="s">
        <v>19981</v>
      </c>
      <c r="C4287" s="38">
        <v>19.86</v>
      </c>
    </row>
    <row r="4288" spans="1:3" ht="49.5" customHeight="1">
      <c r="A4288" s="19" t="s">
        <v>16229</v>
      </c>
      <c r="B4288" s="18" t="s">
        <v>19981</v>
      </c>
      <c r="C4288" s="38">
        <v>13.5</v>
      </c>
    </row>
    <row r="4289" spans="1:3" ht="49.5" customHeight="1">
      <c r="A4289" s="19" t="s">
        <v>12550</v>
      </c>
      <c r="B4289" s="18" t="s">
        <v>19960</v>
      </c>
      <c r="C4289" s="38">
        <v>5.57</v>
      </c>
    </row>
    <row r="4290" spans="1:3" ht="49.5" customHeight="1">
      <c r="A4290" s="19" t="s">
        <v>8747</v>
      </c>
      <c r="B4290" s="18" t="s">
        <v>20000</v>
      </c>
      <c r="C4290" s="38">
        <v>14.03</v>
      </c>
    </row>
    <row r="4291" spans="1:3" ht="49.5" customHeight="1">
      <c r="A4291" s="19" t="s">
        <v>20330</v>
      </c>
      <c r="B4291" s="18" t="s">
        <v>19997</v>
      </c>
      <c r="C4291" s="38">
        <v>20.6</v>
      </c>
    </row>
    <row r="4292" spans="1:3" ht="49.5" customHeight="1">
      <c r="A4292" s="19" t="s">
        <v>1317</v>
      </c>
      <c r="B4292" s="18" t="s">
        <v>20058</v>
      </c>
      <c r="C4292" s="38">
        <v>1.9</v>
      </c>
    </row>
    <row r="4293" spans="1:3" ht="49.5" customHeight="1">
      <c r="A4293" s="19" t="s">
        <v>22303</v>
      </c>
      <c r="B4293" s="18" t="s">
        <v>20113</v>
      </c>
      <c r="C4293" s="38">
        <v>10.130000000000001</v>
      </c>
    </row>
    <row r="4294" spans="1:3" ht="49.5" customHeight="1">
      <c r="A4294" s="19" t="s">
        <v>16009</v>
      </c>
      <c r="B4294" s="18" t="s">
        <v>20027</v>
      </c>
      <c r="C4294" s="38">
        <v>9.19</v>
      </c>
    </row>
    <row r="4295" spans="1:3" ht="49.5" customHeight="1">
      <c r="A4295" s="19" t="s">
        <v>16010</v>
      </c>
      <c r="B4295" s="18" t="s">
        <v>20027</v>
      </c>
      <c r="C4295" s="38">
        <v>91.9</v>
      </c>
    </row>
    <row r="4296" spans="1:3" ht="49.5" customHeight="1">
      <c r="A4296" s="19" t="s">
        <v>8750</v>
      </c>
      <c r="B4296" s="18" t="s">
        <v>20027</v>
      </c>
      <c r="C4296" s="38">
        <v>3.24</v>
      </c>
    </row>
    <row r="4297" spans="1:3" ht="49.5" customHeight="1">
      <c r="A4297" s="19" t="s">
        <v>16011</v>
      </c>
      <c r="B4297" s="18" t="s">
        <v>20027</v>
      </c>
      <c r="C4297" s="38">
        <v>32.5</v>
      </c>
    </row>
    <row r="4298" spans="1:3" ht="49.5" customHeight="1">
      <c r="A4298" s="19" t="s">
        <v>15645</v>
      </c>
      <c r="B4298" s="18" t="s">
        <v>20027</v>
      </c>
      <c r="C4298" s="38">
        <v>65</v>
      </c>
    </row>
    <row r="4299" spans="1:3" ht="49.5" customHeight="1">
      <c r="A4299" s="19" t="s">
        <v>20379</v>
      </c>
      <c r="B4299" s="18" t="s">
        <v>20027</v>
      </c>
      <c r="C4299" s="38">
        <v>7.74</v>
      </c>
    </row>
    <row r="4300" spans="1:3" ht="49.5" customHeight="1">
      <c r="A4300" s="19" t="s">
        <v>20345</v>
      </c>
      <c r="B4300" s="18" t="s">
        <v>20027</v>
      </c>
      <c r="C4300" s="38">
        <v>77.400000000000006</v>
      </c>
    </row>
    <row r="4301" spans="1:3" ht="49.5" customHeight="1">
      <c r="A4301" s="19" t="s">
        <v>21584</v>
      </c>
      <c r="B4301" s="18" t="s">
        <v>20027</v>
      </c>
      <c r="C4301" s="38">
        <v>7.36</v>
      </c>
    </row>
    <row r="4302" spans="1:3" ht="49.5" customHeight="1">
      <c r="A4302" s="19" t="s">
        <v>21585</v>
      </c>
      <c r="B4302" s="18" t="s">
        <v>20027</v>
      </c>
      <c r="C4302" s="38">
        <v>70.599999999999994</v>
      </c>
    </row>
    <row r="4303" spans="1:3" ht="49.5" customHeight="1">
      <c r="A4303" s="19" t="s">
        <v>12251</v>
      </c>
      <c r="B4303" s="18" t="s">
        <v>20094</v>
      </c>
      <c r="C4303" s="38">
        <v>3.72</v>
      </c>
    </row>
    <row r="4304" spans="1:3" ht="49.5" customHeight="1">
      <c r="A4304" s="19" t="s">
        <v>12252</v>
      </c>
      <c r="B4304" s="18" t="s">
        <v>20094</v>
      </c>
      <c r="C4304" s="38">
        <v>3.72</v>
      </c>
    </row>
    <row r="4305" spans="1:3" ht="49.5" customHeight="1">
      <c r="A4305" s="19" t="s">
        <v>12253</v>
      </c>
      <c r="B4305" s="18" t="s">
        <v>20094</v>
      </c>
      <c r="C4305" s="38">
        <v>3.72</v>
      </c>
    </row>
    <row r="4306" spans="1:3" ht="49.5" customHeight="1">
      <c r="A4306" s="19" t="s">
        <v>16952</v>
      </c>
      <c r="B4306" s="18" t="s">
        <v>20094</v>
      </c>
      <c r="C4306" s="38">
        <v>2.41</v>
      </c>
    </row>
    <row r="4307" spans="1:3" ht="49.5" customHeight="1">
      <c r="A4307" s="19" t="s">
        <v>16953</v>
      </c>
      <c r="B4307" s="18" t="s">
        <v>20094</v>
      </c>
      <c r="C4307" s="38">
        <v>2.4</v>
      </c>
    </row>
    <row r="4308" spans="1:3" ht="49.5" customHeight="1">
      <c r="A4308" s="19" t="s">
        <v>21159</v>
      </c>
      <c r="B4308" s="18" t="s">
        <v>20094</v>
      </c>
      <c r="C4308" s="18">
        <v>23.6</v>
      </c>
    </row>
    <row r="4309" spans="1:3" ht="49.5" customHeight="1">
      <c r="A4309" s="19" t="s">
        <v>21269</v>
      </c>
      <c r="B4309" s="18" t="s">
        <v>20094</v>
      </c>
      <c r="C4309" s="18">
        <v>23.6</v>
      </c>
    </row>
    <row r="4310" spans="1:3" ht="49.5" customHeight="1">
      <c r="A4310" s="19" t="s">
        <v>21230</v>
      </c>
      <c r="B4310" s="18" t="s">
        <v>20094</v>
      </c>
      <c r="C4310" s="18">
        <v>23.6</v>
      </c>
    </row>
    <row r="4311" spans="1:3" ht="49.5" customHeight="1">
      <c r="A4311" s="19" t="s">
        <v>20990</v>
      </c>
      <c r="B4311" s="18" t="s">
        <v>20094</v>
      </c>
      <c r="C4311" s="38">
        <v>2.41</v>
      </c>
    </row>
    <row r="4312" spans="1:3" ht="49.5" customHeight="1">
      <c r="A4312" s="19" t="s">
        <v>16954</v>
      </c>
      <c r="B4312" s="18" t="s">
        <v>20094</v>
      </c>
      <c r="C4312" s="38">
        <v>3.07</v>
      </c>
    </row>
    <row r="4313" spans="1:3" ht="49.5" customHeight="1">
      <c r="A4313" s="19" t="s">
        <v>12254</v>
      </c>
      <c r="B4313" s="18" t="s">
        <v>20094</v>
      </c>
      <c r="C4313" s="38">
        <v>3.16</v>
      </c>
    </row>
    <row r="4314" spans="1:3" ht="49.5" customHeight="1">
      <c r="A4314" s="19" t="s">
        <v>12255</v>
      </c>
      <c r="B4314" s="18" t="s">
        <v>20094</v>
      </c>
      <c r="C4314" s="38">
        <v>3.16</v>
      </c>
    </row>
    <row r="4315" spans="1:3" ht="49.5" customHeight="1">
      <c r="A4315" s="19" t="s">
        <v>16955</v>
      </c>
      <c r="B4315" s="18" t="s">
        <v>20094</v>
      </c>
      <c r="C4315" s="38">
        <v>3.07</v>
      </c>
    </row>
    <row r="4316" spans="1:3" ht="49.5" customHeight="1">
      <c r="A4316" s="19" t="s">
        <v>16957</v>
      </c>
      <c r="B4316" s="18" t="s">
        <v>20094</v>
      </c>
      <c r="C4316" s="38">
        <v>3.07</v>
      </c>
    </row>
    <row r="4317" spans="1:3" ht="49.5" customHeight="1">
      <c r="A4317" s="19" t="s">
        <v>12256</v>
      </c>
      <c r="B4317" s="18" t="s">
        <v>20094</v>
      </c>
      <c r="C4317" s="38">
        <v>4.8</v>
      </c>
    </row>
    <row r="4318" spans="1:3" ht="49.5" customHeight="1">
      <c r="A4318" s="19" t="s">
        <v>7890</v>
      </c>
      <c r="B4318" s="18" t="s">
        <v>19996</v>
      </c>
      <c r="C4318" s="38">
        <v>25.82</v>
      </c>
    </row>
    <row r="4319" spans="1:3" ht="49.5" customHeight="1">
      <c r="A4319" s="19" t="s">
        <v>12810</v>
      </c>
      <c r="B4319" s="18" t="s">
        <v>20111</v>
      </c>
      <c r="C4319" s="38">
        <v>1867.19</v>
      </c>
    </row>
    <row r="4320" spans="1:3" ht="49.5" customHeight="1">
      <c r="A4320" s="19" t="s">
        <v>18656</v>
      </c>
      <c r="B4320" s="18" t="s">
        <v>20034</v>
      </c>
      <c r="C4320" s="38">
        <v>9.52</v>
      </c>
    </row>
    <row r="4321" spans="1:3" ht="49.5" customHeight="1">
      <c r="A4321" s="19" t="s">
        <v>19609</v>
      </c>
      <c r="B4321" s="18" t="s">
        <v>19996</v>
      </c>
      <c r="C4321" s="38">
        <v>6.05</v>
      </c>
    </row>
    <row r="4322" spans="1:3" ht="49.5" customHeight="1">
      <c r="A4322" s="19" t="s">
        <v>19610</v>
      </c>
      <c r="B4322" s="18" t="s">
        <v>19996</v>
      </c>
      <c r="C4322" s="38">
        <v>12.6</v>
      </c>
    </row>
    <row r="4323" spans="1:3" ht="49.5" customHeight="1">
      <c r="A4323" s="19" t="s">
        <v>19611</v>
      </c>
      <c r="B4323" s="18" t="s">
        <v>19996</v>
      </c>
      <c r="C4323" s="38">
        <v>7.27</v>
      </c>
    </row>
    <row r="4324" spans="1:3" ht="49.5" customHeight="1">
      <c r="A4324" s="19" t="s">
        <v>20447</v>
      </c>
      <c r="B4324" s="18" t="s">
        <v>19984</v>
      </c>
      <c r="C4324" s="38">
        <v>3.05</v>
      </c>
    </row>
    <row r="4325" spans="1:3" ht="49.5" customHeight="1">
      <c r="A4325" s="19" t="s">
        <v>18262</v>
      </c>
      <c r="B4325" s="18" t="s">
        <v>19984</v>
      </c>
      <c r="C4325" s="38">
        <v>7.05</v>
      </c>
    </row>
    <row r="4326" spans="1:3" ht="49.5" customHeight="1">
      <c r="A4326" s="19" t="s">
        <v>13409</v>
      </c>
      <c r="B4326" s="18" t="s">
        <v>20191</v>
      </c>
      <c r="C4326" s="38">
        <v>32.909999999999997</v>
      </c>
    </row>
    <row r="4327" spans="1:3" ht="49.5" customHeight="1">
      <c r="A4327" s="19" t="s">
        <v>13410</v>
      </c>
      <c r="B4327" s="18" t="s">
        <v>20191</v>
      </c>
      <c r="C4327" s="38">
        <v>82.82</v>
      </c>
    </row>
    <row r="4328" spans="1:3" ht="49.5" customHeight="1">
      <c r="A4328" s="19" t="s">
        <v>14335</v>
      </c>
      <c r="B4328" s="18" t="s">
        <v>19953</v>
      </c>
      <c r="C4328" s="38">
        <v>2.81</v>
      </c>
    </row>
    <row r="4329" spans="1:3" ht="49.5" customHeight="1">
      <c r="A4329" s="19" t="s">
        <v>21586</v>
      </c>
      <c r="B4329" s="18" t="s">
        <v>19953</v>
      </c>
      <c r="C4329" s="38">
        <v>10.33</v>
      </c>
    </row>
    <row r="4330" spans="1:3" ht="49.5" customHeight="1">
      <c r="A4330" s="19" t="s">
        <v>6010</v>
      </c>
      <c r="B4330" s="18" t="s">
        <v>20241</v>
      </c>
      <c r="C4330" s="38">
        <v>14.72</v>
      </c>
    </row>
    <row r="4331" spans="1:3" ht="49.5" customHeight="1">
      <c r="A4331" s="19" t="s">
        <v>9188</v>
      </c>
      <c r="B4331" s="18" t="s">
        <v>20128</v>
      </c>
      <c r="C4331" s="38">
        <v>4.99</v>
      </c>
    </row>
    <row r="4332" spans="1:3" ht="49.5" customHeight="1">
      <c r="A4332" s="19" t="s">
        <v>5159</v>
      </c>
      <c r="B4332" s="18" t="s">
        <v>20063</v>
      </c>
      <c r="C4332" s="38">
        <v>2.59</v>
      </c>
    </row>
    <row r="4333" spans="1:3" ht="49.5" customHeight="1">
      <c r="A4333" s="19" t="s">
        <v>5160</v>
      </c>
      <c r="B4333" s="18" t="s">
        <v>20063</v>
      </c>
      <c r="C4333" s="38">
        <v>1.26</v>
      </c>
    </row>
    <row r="4334" spans="1:3" ht="49.5" customHeight="1">
      <c r="A4334" s="19" t="s">
        <v>5157</v>
      </c>
      <c r="B4334" s="18" t="s">
        <v>20063</v>
      </c>
      <c r="C4334" s="38">
        <v>1.59</v>
      </c>
    </row>
    <row r="4335" spans="1:3" ht="49.5" customHeight="1">
      <c r="A4335" s="19" t="s">
        <v>15650</v>
      </c>
      <c r="B4335" s="18" t="s">
        <v>20023</v>
      </c>
      <c r="C4335" s="38">
        <v>48.19</v>
      </c>
    </row>
    <row r="4336" spans="1:3" ht="49.5" customHeight="1">
      <c r="A4336" s="19" t="s">
        <v>15651</v>
      </c>
      <c r="B4336" s="18" t="s">
        <v>19995</v>
      </c>
      <c r="C4336" s="38">
        <v>48.19</v>
      </c>
    </row>
    <row r="4337" spans="1:3" ht="49.5" customHeight="1">
      <c r="A4337" s="19" t="s">
        <v>5692</v>
      </c>
      <c r="B4337" s="18" t="s">
        <v>19980</v>
      </c>
      <c r="C4337" s="38">
        <v>31.42</v>
      </c>
    </row>
    <row r="4338" spans="1:3" ht="49.5" customHeight="1">
      <c r="A4338" s="19" t="s">
        <v>22369</v>
      </c>
      <c r="B4338" s="18" t="s">
        <v>19994</v>
      </c>
      <c r="C4338" s="38">
        <v>1</v>
      </c>
    </row>
    <row r="4339" spans="1:3" ht="49.5" customHeight="1">
      <c r="A4339" s="19" t="s">
        <v>7259</v>
      </c>
      <c r="B4339" s="18" t="s">
        <v>20161</v>
      </c>
      <c r="C4339" s="38">
        <v>41.9</v>
      </c>
    </row>
    <row r="4340" spans="1:3" ht="49.5" customHeight="1">
      <c r="A4340" s="19" t="s">
        <v>7262</v>
      </c>
      <c r="B4340" s="18" t="s">
        <v>20161</v>
      </c>
      <c r="C4340" s="38">
        <v>10.48</v>
      </c>
    </row>
    <row r="4341" spans="1:3" ht="49.5" customHeight="1">
      <c r="A4341" s="19" t="s">
        <v>7265</v>
      </c>
      <c r="B4341" s="18" t="s">
        <v>20161</v>
      </c>
      <c r="C4341" s="38">
        <v>20.95</v>
      </c>
    </row>
    <row r="4342" spans="1:3" ht="49.5" customHeight="1">
      <c r="A4342" s="19" t="s">
        <v>7267</v>
      </c>
      <c r="B4342" s="18" t="s">
        <v>20161</v>
      </c>
      <c r="C4342" s="38">
        <v>31.42</v>
      </c>
    </row>
    <row r="4343" spans="1:3" ht="49.5" customHeight="1">
      <c r="A4343" s="19" t="s">
        <v>5399</v>
      </c>
      <c r="B4343" s="18" t="s">
        <v>20023</v>
      </c>
      <c r="C4343" s="38">
        <v>21.98</v>
      </c>
    </row>
    <row r="4344" spans="1:3" ht="49.5" customHeight="1">
      <c r="A4344" s="19" t="s">
        <v>8884</v>
      </c>
      <c r="B4344" s="18" t="s">
        <v>19962</v>
      </c>
      <c r="C4344" s="38">
        <v>5.17</v>
      </c>
    </row>
    <row r="4345" spans="1:3" ht="49.5" customHeight="1">
      <c r="A4345" s="19" t="s">
        <v>16037</v>
      </c>
      <c r="B4345" s="18" t="s">
        <v>19962</v>
      </c>
      <c r="C4345" s="38">
        <v>90.28</v>
      </c>
    </row>
    <row r="4346" spans="1:3" ht="49.5" customHeight="1">
      <c r="A4346" s="19" t="s">
        <v>16038</v>
      </c>
      <c r="B4346" s="18" t="s">
        <v>19962</v>
      </c>
      <c r="C4346" s="38">
        <v>22.57</v>
      </c>
    </row>
    <row r="4347" spans="1:3" ht="49.5" customHeight="1">
      <c r="A4347" s="19" t="s">
        <v>21587</v>
      </c>
      <c r="B4347" s="18" t="s">
        <v>20019</v>
      </c>
      <c r="C4347" s="38">
        <v>4.51</v>
      </c>
    </row>
    <row r="4348" spans="1:3" ht="49.5" customHeight="1">
      <c r="A4348" s="19" t="s">
        <v>5214</v>
      </c>
      <c r="B4348" s="18" t="s">
        <v>20019</v>
      </c>
      <c r="C4348" s="38">
        <v>45.14</v>
      </c>
    </row>
    <row r="4349" spans="1:3" ht="49.5" customHeight="1">
      <c r="A4349" s="19" t="s">
        <v>21588</v>
      </c>
      <c r="B4349" s="18" t="s">
        <v>20019</v>
      </c>
      <c r="C4349" s="38">
        <v>22.57</v>
      </c>
    </row>
    <row r="4350" spans="1:3" ht="49.5" customHeight="1">
      <c r="A4350" s="19" t="s">
        <v>16039</v>
      </c>
      <c r="B4350" s="18" t="s">
        <v>20020</v>
      </c>
      <c r="C4350" s="38">
        <v>45.08</v>
      </c>
    </row>
    <row r="4351" spans="1:3" ht="49.5" customHeight="1">
      <c r="A4351" s="19" t="s">
        <v>869</v>
      </c>
      <c r="B4351" s="18" t="s">
        <v>20072</v>
      </c>
      <c r="C4351" s="38">
        <v>83.8</v>
      </c>
    </row>
    <row r="4352" spans="1:3" s="196" customFormat="1" ht="49.5" customHeight="1">
      <c r="A4352" s="19" t="s">
        <v>16469</v>
      </c>
      <c r="B4352" s="18" t="s">
        <v>20072</v>
      </c>
      <c r="C4352" s="38">
        <v>41.9</v>
      </c>
    </row>
    <row r="4353" spans="1:3" ht="49.5" customHeight="1">
      <c r="A4353" s="19" t="s">
        <v>865</v>
      </c>
      <c r="B4353" s="18" t="s">
        <v>20072</v>
      </c>
      <c r="C4353" s="38">
        <v>20.96</v>
      </c>
    </row>
    <row r="4354" spans="1:3" ht="49.5" customHeight="1">
      <c r="A4354" s="19" t="s">
        <v>16470</v>
      </c>
      <c r="B4354" s="18" t="s">
        <v>20072</v>
      </c>
      <c r="C4354" s="38">
        <v>10.48</v>
      </c>
    </row>
    <row r="4355" spans="1:3" ht="49.5" customHeight="1">
      <c r="A4355" s="19" t="s">
        <v>867</v>
      </c>
      <c r="B4355" s="18" t="s">
        <v>20072</v>
      </c>
      <c r="C4355" s="38">
        <v>41.9</v>
      </c>
    </row>
    <row r="4356" spans="1:3" ht="49.5" customHeight="1">
      <c r="A4356" s="19" t="s">
        <v>16471</v>
      </c>
      <c r="B4356" s="18" t="s">
        <v>20072</v>
      </c>
      <c r="C4356" s="38">
        <v>20.95</v>
      </c>
    </row>
    <row r="4357" spans="1:3" ht="49.5" customHeight="1">
      <c r="A4357" s="19" t="s">
        <v>863</v>
      </c>
      <c r="B4357" s="18" t="s">
        <v>20072</v>
      </c>
      <c r="C4357" s="38">
        <v>20.95</v>
      </c>
    </row>
    <row r="4358" spans="1:3" ht="49.5" customHeight="1">
      <c r="A4358" s="19" t="s">
        <v>864</v>
      </c>
      <c r="B4358" s="18" t="s">
        <v>20072</v>
      </c>
      <c r="C4358" s="38">
        <v>31.42</v>
      </c>
    </row>
    <row r="4359" spans="1:3" ht="49.5" customHeight="1">
      <c r="A4359" s="19" t="s">
        <v>9190</v>
      </c>
      <c r="B4359" s="18" t="s">
        <v>19995</v>
      </c>
      <c r="C4359" s="38">
        <v>10.33</v>
      </c>
    </row>
    <row r="4360" spans="1:3" ht="49.5" customHeight="1">
      <c r="A4360" s="19" t="s">
        <v>16451</v>
      </c>
      <c r="B4360" s="18" t="s">
        <v>19981</v>
      </c>
      <c r="C4360" s="38">
        <v>39.590000000000003</v>
      </c>
    </row>
    <row r="4361" spans="1:3" ht="49.5" customHeight="1">
      <c r="A4361" s="19" t="s">
        <v>10851</v>
      </c>
      <c r="B4361" s="18" t="s">
        <v>19981</v>
      </c>
      <c r="C4361" s="38">
        <v>61.37</v>
      </c>
    </row>
    <row r="4362" spans="1:3" ht="49.5" customHeight="1">
      <c r="A4362" s="19" t="s">
        <v>21301</v>
      </c>
      <c r="B4362" s="18" t="s">
        <v>20034</v>
      </c>
      <c r="C4362" s="38">
        <v>11.93</v>
      </c>
    </row>
    <row r="4363" spans="1:3" ht="49.5" customHeight="1">
      <c r="A4363" s="19" t="s">
        <v>21253</v>
      </c>
      <c r="B4363" s="18" t="s">
        <v>20034</v>
      </c>
      <c r="C4363" s="38">
        <v>11.93</v>
      </c>
    </row>
    <row r="4364" spans="1:3" ht="49.5" customHeight="1">
      <c r="A4364" s="19" t="s">
        <v>16472</v>
      </c>
      <c r="B4364" s="18" t="s">
        <v>20034</v>
      </c>
      <c r="C4364" s="38">
        <v>23.26</v>
      </c>
    </row>
    <row r="4365" spans="1:3" ht="49.5" customHeight="1">
      <c r="A4365" s="19" t="s">
        <v>16473</v>
      </c>
      <c r="B4365" s="18" t="s">
        <v>20034</v>
      </c>
      <c r="C4365" s="38">
        <v>41.9</v>
      </c>
    </row>
    <row r="4366" spans="1:3" ht="49.5" customHeight="1">
      <c r="A4366" s="19" t="s">
        <v>16474</v>
      </c>
      <c r="B4366" s="18" t="s">
        <v>20034</v>
      </c>
      <c r="C4366" s="38">
        <v>10.48</v>
      </c>
    </row>
    <row r="4367" spans="1:3" ht="49.5" customHeight="1">
      <c r="A4367" s="19" t="s">
        <v>20920</v>
      </c>
      <c r="B4367" s="18" t="s">
        <v>20034</v>
      </c>
      <c r="C4367" s="38">
        <v>20.95</v>
      </c>
    </row>
    <row r="4368" spans="1:3" ht="49.5" customHeight="1">
      <c r="A4368" s="19" t="s">
        <v>15652</v>
      </c>
      <c r="B4368" s="18" t="s">
        <v>20034</v>
      </c>
      <c r="C4368" s="38">
        <v>48.19</v>
      </c>
    </row>
    <row r="4369" spans="1:3" ht="49.5" customHeight="1">
      <c r="A4369" s="19" t="s">
        <v>21136</v>
      </c>
      <c r="B4369" s="18" t="s">
        <v>20034</v>
      </c>
      <c r="C4369" s="38">
        <v>31.42</v>
      </c>
    </row>
    <row r="4370" spans="1:3" ht="49.5" customHeight="1">
      <c r="A4370" s="19" t="s">
        <v>16475</v>
      </c>
      <c r="B4370" s="18" t="s">
        <v>20034</v>
      </c>
      <c r="C4370" s="38">
        <v>20.95</v>
      </c>
    </row>
    <row r="4371" spans="1:3" ht="49.5" customHeight="1">
      <c r="A4371" s="19" t="s">
        <v>16476</v>
      </c>
      <c r="B4371" s="18" t="s">
        <v>20034</v>
      </c>
      <c r="C4371" s="38">
        <v>31.42</v>
      </c>
    </row>
    <row r="4372" spans="1:3" ht="49.5" customHeight="1">
      <c r="A4372" s="19" t="s">
        <v>18279</v>
      </c>
      <c r="B4372" s="18" t="s">
        <v>20216</v>
      </c>
      <c r="C4372" s="38">
        <v>48.1</v>
      </c>
    </row>
    <row r="4373" spans="1:3" ht="49.5" customHeight="1">
      <c r="A4373" s="19" t="s">
        <v>18278</v>
      </c>
      <c r="B4373" s="18" t="s">
        <v>20216</v>
      </c>
      <c r="C4373" s="38">
        <v>3.15</v>
      </c>
    </row>
    <row r="4374" spans="1:3" ht="49.5" customHeight="1">
      <c r="A4374" s="19" t="s">
        <v>3974</v>
      </c>
      <c r="B4374" s="18" t="s">
        <v>20066</v>
      </c>
      <c r="C4374" s="38">
        <v>56.96</v>
      </c>
    </row>
    <row r="4375" spans="1:3" ht="49.5" customHeight="1">
      <c r="A4375" s="19" t="s">
        <v>9054</v>
      </c>
      <c r="B4375" s="18" t="s">
        <v>20066</v>
      </c>
      <c r="C4375" s="38">
        <v>17.09</v>
      </c>
    </row>
    <row r="4376" spans="1:3" ht="49.5" customHeight="1">
      <c r="A4376" s="19" t="s">
        <v>3972</v>
      </c>
      <c r="B4376" s="18" t="s">
        <v>20066</v>
      </c>
      <c r="C4376" s="38">
        <v>28.48</v>
      </c>
    </row>
    <row r="4377" spans="1:3" ht="49.5" customHeight="1">
      <c r="A4377" s="19" t="s">
        <v>3977</v>
      </c>
      <c r="B4377" s="18" t="s">
        <v>20066</v>
      </c>
      <c r="C4377" s="38">
        <v>86.82</v>
      </c>
    </row>
    <row r="4378" spans="1:3" s="196" customFormat="1" ht="49.5" customHeight="1">
      <c r="A4378" s="19" t="s">
        <v>3975</v>
      </c>
      <c r="B4378" s="18" t="s">
        <v>20066</v>
      </c>
      <c r="C4378" s="38">
        <v>26.05</v>
      </c>
    </row>
    <row r="4379" spans="1:3" ht="49.5" customHeight="1">
      <c r="A4379" s="19" t="s">
        <v>3976</v>
      </c>
      <c r="B4379" s="18" t="s">
        <v>20066</v>
      </c>
      <c r="C4379" s="38">
        <v>43.41</v>
      </c>
    </row>
    <row r="4380" spans="1:3" ht="49.5" customHeight="1">
      <c r="A4380" s="19" t="s">
        <v>17814</v>
      </c>
      <c r="B4380" s="18" t="s">
        <v>19979</v>
      </c>
      <c r="C4380" s="38">
        <v>31.53</v>
      </c>
    </row>
    <row r="4381" spans="1:3" ht="49.5" customHeight="1">
      <c r="A4381" s="19" t="s">
        <v>17613</v>
      </c>
      <c r="B4381" s="18" t="s">
        <v>19979</v>
      </c>
      <c r="C4381" s="38">
        <v>355.67</v>
      </c>
    </row>
    <row r="4382" spans="1:3" ht="49.5" customHeight="1">
      <c r="A4382" s="19" t="s">
        <v>17815</v>
      </c>
      <c r="B4382" s="18" t="s">
        <v>19979</v>
      </c>
      <c r="C4382" s="38">
        <v>68.400000000000006</v>
      </c>
    </row>
    <row r="4383" spans="1:3" ht="49.5" customHeight="1">
      <c r="A4383" s="19" t="s">
        <v>17816</v>
      </c>
      <c r="B4383" s="18" t="s">
        <v>19979</v>
      </c>
      <c r="C4383" s="38">
        <v>102.35</v>
      </c>
    </row>
    <row r="4384" spans="1:3" ht="49.5" customHeight="1">
      <c r="A4384" s="19" t="s">
        <v>17817</v>
      </c>
      <c r="B4384" s="18" t="s">
        <v>19979</v>
      </c>
      <c r="C4384" s="38">
        <v>140</v>
      </c>
    </row>
    <row r="4385" spans="1:3" ht="49.5" customHeight="1">
      <c r="A4385" s="19" t="s">
        <v>17818</v>
      </c>
      <c r="B4385" s="18" t="s">
        <v>19979</v>
      </c>
      <c r="C4385" s="38">
        <v>174.45</v>
      </c>
    </row>
    <row r="4386" spans="1:3" ht="49.5" customHeight="1">
      <c r="A4386" s="19" t="s">
        <v>17819</v>
      </c>
      <c r="B4386" s="18" t="s">
        <v>19979</v>
      </c>
      <c r="C4386" s="38">
        <v>212.51</v>
      </c>
    </row>
    <row r="4387" spans="1:3" ht="49.5" customHeight="1">
      <c r="A4387" s="19" t="s">
        <v>17820</v>
      </c>
      <c r="B4387" s="18" t="s">
        <v>19979</v>
      </c>
      <c r="C4387" s="38">
        <v>285.60000000000002</v>
      </c>
    </row>
    <row r="4388" spans="1:3" ht="49.5" customHeight="1">
      <c r="A4388" s="19" t="s">
        <v>3082</v>
      </c>
      <c r="B4388" s="18" t="s">
        <v>20224</v>
      </c>
      <c r="C4388" s="38">
        <v>518.82000000000005</v>
      </c>
    </row>
    <row r="4389" spans="1:3" ht="49.5" customHeight="1">
      <c r="A4389" s="19" t="s">
        <v>8978</v>
      </c>
      <c r="B4389" s="18" t="s">
        <v>20224</v>
      </c>
      <c r="C4389" s="38">
        <v>259.41000000000003</v>
      </c>
    </row>
    <row r="4390" spans="1:3" ht="49.5" customHeight="1">
      <c r="A4390" s="19" t="s">
        <v>3080</v>
      </c>
      <c r="B4390" s="18" t="s">
        <v>20224</v>
      </c>
      <c r="C4390" s="38">
        <v>311.29000000000002</v>
      </c>
    </row>
    <row r="4391" spans="1:3" ht="49.5" customHeight="1">
      <c r="A4391" s="19" t="s">
        <v>8982</v>
      </c>
      <c r="B4391" s="18" t="s">
        <v>20224</v>
      </c>
      <c r="C4391" s="38">
        <v>622.55999999999995</v>
      </c>
    </row>
    <row r="4392" spans="1:3" ht="49.5" customHeight="1">
      <c r="A4392" s="19" t="s">
        <v>2009</v>
      </c>
      <c r="B4392" s="18" t="s">
        <v>19955</v>
      </c>
      <c r="C4392" s="38">
        <v>860.4</v>
      </c>
    </row>
    <row r="4393" spans="1:3" ht="49.5" customHeight="1">
      <c r="A4393" s="19" t="s">
        <v>8938</v>
      </c>
      <c r="B4393" s="18" t="s">
        <v>19955</v>
      </c>
      <c r="C4393" s="38">
        <v>520.99</v>
      </c>
    </row>
    <row r="4394" spans="1:3" ht="49.5" customHeight="1">
      <c r="A4394" s="19" t="s">
        <v>2011</v>
      </c>
      <c r="B4394" s="18" t="s">
        <v>19955</v>
      </c>
      <c r="C4394" s="38">
        <v>516.24</v>
      </c>
    </row>
    <row r="4395" spans="1:3" ht="49.5" customHeight="1">
      <c r="A4395" s="19" t="s">
        <v>2007</v>
      </c>
      <c r="B4395" s="18" t="s">
        <v>19955</v>
      </c>
      <c r="C4395" s="38">
        <v>155.44</v>
      </c>
    </row>
    <row r="4396" spans="1:3" ht="49.5" customHeight="1">
      <c r="A4396" s="19" t="s">
        <v>8940</v>
      </c>
      <c r="B4396" s="18" t="s">
        <v>19955</v>
      </c>
      <c r="C4396" s="38">
        <v>103.16</v>
      </c>
    </row>
    <row r="4397" spans="1:3" ht="49.5" customHeight="1">
      <c r="A4397" s="19" t="s">
        <v>8944</v>
      </c>
      <c r="B4397" s="18" t="s">
        <v>19955</v>
      </c>
      <c r="C4397" s="38">
        <v>123.79</v>
      </c>
    </row>
    <row r="4398" spans="1:3" ht="49.5" customHeight="1">
      <c r="A4398" s="19" t="s">
        <v>2008</v>
      </c>
      <c r="B4398" s="18" t="s">
        <v>19955</v>
      </c>
      <c r="C4398" s="38">
        <v>293.79000000000002</v>
      </c>
    </row>
    <row r="4399" spans="1:3" ht="49.5" customHeight="1">
      <c r="A4399" s="19" t="s">
        <v>8949</v>
      </c>
      <c r="B4399" s="18" t="s">
        <v>19955</v>
      </c>
      <c r="C4399" s="38">
        <v>154.49</v>
      </c>
    </row>
    <row r="4400" spans="1:3" ht="49.5" customHeight="1">
      <c r="A4400" s="19" t="s">
        <v>8952</v>
      </c>
      <c r="B4400" s="18" t="s">
        <v>19955</v>
      </c>
      <c r="C4400" s="38">
        <v>185.39</v>
      </c>
    </row>
    <row r="4401" spans="1:3" ht="49.5" customHeight="1">
      <c r="A4401" s="19" t="s">
        <v>20934</v>
      </c>
      <c r="B4401" s="18" t="s">
        <v>19995</v>
      </c>
      <c r="C4401" s="38">
        <v>227.14</v>
      </c>
    </row>
    <row r="4402" spans="1:3" ht="49.5" customHeight="1">
      <c r="A4402" s="19" t="s">
        <v>21589</v>
      </c>
      <c r="B4402" s="18" t="s">
        <v>20127</v>
      </c>
      <c r="C4402" s="38">
        <v>87.23</v>
      </c>
    </row>
    <row r="4403" spans="1:3" ht="49.5" customHeight="1">
      <c r="A4403" s="19" t="s">
        <v>21590</v>
      </c>
      <c r="B4403" s="18" t="s">
        <v>20127</v>
      </c>
      <c r="C4403" s="38">
        <v>121.75</v>
      </c>
    </row>
    <row r="4404" spans="1:3" ht="49.5" customHeight="1">
      <c r="A4404" s="19" t="s">
        <v>21591</v>
      </c>
      <c r="B4404" s="18" t="s">
        <v>20127</v>
      </c>
      <c r="C4404" s="38">
        <v>61.8</v>
      </c>
    </row>
    <row r="4405" spans="1:3" ht="49.5" customHeight="1">
      <c r="A4405" s="19" t="s">
        <v>1622</v>
      </c>
      <c r="B4405" s="18" t="s">
        <v>20022</v>
      </c>
      <c r="C4405" s="38">
        <v>4.3899999999999997</v>
      </c>
    </row>
    <row r="4406" spans="1:3" ht="49.5" customHeight="1">
      <c r="A4406" s="19" t="s">
        <v>1624</v>
      </c>
      <c r="B4406" s="18" t="s">
        <v>20022</v>
      </c>
      <c r="C4406" s="38">
        <v>6.73</v>
      </c>
    </row>
    <row r="4407" spans="1:3" ht="49.5" customHeight="1">
      <c r="A4407" s="19" t="s">
        <v>16740</v>
      </c>
      <c r="B4407" s="18" t="s">
        <v>20022</v>
      </c>
      <c r="C4407" s="38">
        <v>10.77</v>
      </c>
    </row>
    <row r="4408" spans="1:3" ht="49.5" customHeight="1">
      <c r="A4408" s="19" t="s">
        <v>13371</v>
      </c>
      <c r="B4408" s="18" t="s">
        <v>19995</v>
      </c>
      <c r="C4408" s="38">
        <v>15.57</v>
      </c>
    </row>
    <row r="4409" spans="1:3" ht="49.5" customHeight="1">
      <c r="A4409" s="19" t="s">
        <v>13372</v>
      </c>
      <c r="B4409" s="18" t="s">
        <v>19995</v>
      </c>
      <c r="C4409" s="38">
        <v>49.02</v>
      </c>
    </row>
    <row r="4410" spans="1:3" ht="49.5" customHeight="1">
      <c r="A4410" s="19" t="s">
        <v>17964</v>
      </c>
      <c r="B4410" s="18" t="s">
        <v>20023</v>
      </c>
      <c r="C4410" s="38">
        <v>7.32</v>
      </c>
    </row>
    <row r="4411" spans="1:3" ht="49.5" customHeight="1">
      <c r="A4411" s="19" t="s">
        <v>18147</v>
      </c>
      <c r="B4411" s="18" t="s">
        <v>20023</v>
      </c>
      <c r="C4411" s="38">
        <v>12.6</v>
      </c>
    </row>
    <row r="4412" spans="1:3" ht="49.5" customHeight="1">
      <c r="A4412" s="19" t="s">
        <v>15035</v>
      </c>
      <c r="B4412" s="18" t="s">
        <v>20023</v>
      </c>
      <c r="C4412" s="38">
        <v>3.46</v>
      </c>
    </row>
    <row r="4413" spans="1:3" ht="49.5" customHeight="1">
      <c r="A4413" s="19" t="s">
        <v>20962</v>
      </c>
      <c r="B4413" s="18" t="s">
        <v>20023</v>
      </c>
      <c r="C4413" s="38">
        <v>2.44</v>
      </c>
    </row>
    <row r="4414" spans="1:3" ht="49.5" customHeight="1">
      <c r="A4414" s="19" t="s">
        <v>15036</v>
      </c>
      <c r="B4414" s="18" t="s">
        <v>20023</v>
      </c>
      <c r="C4414" s="38">
        <v>5.21</v>
      </c>
    </row>
    <row r="4415" spans="1:3" ht="49.5" customHeight="1">
      <c r="A4415" s="19" t="s">
        <v>20751</v>
      </c>
      <c r="B4415" s="18" t="s">
        <v>20023</v>
      </c>
      <c r="C4415" s="38">
        <v>2.85</v>
      </c>
    </row>
    <row r="4416" spans="1:3" ht="49.5" customHeight="1">
      <c r="A4416" s="19" t="s">
        <v>15028</v>
      </c>
      <c r="B4416" s="18" t="s">
        <v>20023</v>
      </c>
      <c r="C4416" s="38">
        <v>2.93</v>
      </c>
    </row>
    <row r="4417" spans="1:3" ht="49.5" customHeight="1">
      <c r="A4417" s="19" t="s">
        <v>20788</v>
      </c>
      <c r="B4417" s="18" t="s">
        <v>20023</v>
      </c>
      <c r="C4417" s="38">
        <v>2.93</v>
      </c>
    </row>
    <row r="4418" spans="1:3" ht="49.5" customHeight="1">
      <c r="A4418" s="19" t="s">
        <v>12450</v>
      </c>
      <c r="B4418" s="18" t="s">
        <v>20023</v>
      </c>
      <c r="C4418" s="38">
        <v>9.94</v>
      </c>
    </row>
    <row r="4419" spans="1:3" ht="49.5" customHeight="1">
      <c r="A4419" s="19" t="s">
        <v>12432</v>
      </c>
      <c r="B4419" s="18" t="s">
        <v>20023</v>
      </c>
      <c r="C4419" s="38">
        <v>2.59</v>
      </c>
    </row>
    <row r="4420" spans="1:3" ht="49.5" customHeight="1">
      <c r="A4420" s="19" t="s">
        <v>21592</v>
      </c>
      <c r="B4420" s="18" t="s">
        <v>20023</v>
      </c>
      <c r="C4420" s="38">
        <v>1.1000000000000001</v>
      </c>
    </row>
    <row r="4421" spans="1:3" ht="49.5" customHeight="1">
      <c r="A4421" s="19" t="s">
        <v>21097</v>
      </c>
      <c r="B4421" s="18" t="s">
        <v>20023</v>
      </c>
      <c r="C4421" s="38">
        <v>3.39</v>
      </c>
    </row>
    <row r="4422" spans="1:3" ht="49.5" customHeight="1">
      <c r="A4422" s="19" t="s">
        <v>12433</v>
      </c>
      <c r="B4422" s="18" t="s">
        <v>20023</v>
      </c>
      <c r="C4422" s="38">
        <v>5.81</v>
      </c>
    </row>
    <row r="4423" spans="1:3" ht="49.5" customHeight="1">
      <c r="A4423" s="19" t="s">
        <v>21593</v>
      </c>
      <c r="B4423" s="18" t="s">
        <v>20023</v>
      </c>
      <c r="C4423" s="38">
        <v>1.45</v>
      </c>
    </row>
    <row r="4424" spans="1:3" ht="49.5" customHeight="1">
      <c r="A4424" s="19" t="s">
        <v>20944</v>
      </c>
      <c r="B4424" s="18" t="s">
        <v>20023</v>
      </c>
      <c r="C4424" s="38">
        <v>2.9</v>
      </c>
    </row>
    <row r="4425" spans="1:3" ht="49.5" customHeight="1">
      <c r="A4425" s="19" t="s">
        <v>17473</v>
      </c>
      <c r="B4425" s="18" t="s">
        <v>19953</v>
      </c>
      <c r="C4425" s="38">
        <v>8461.02</v>
      </c>
    </row>
    <row r="4426" spans="1:3" ht="49.5" customHeight="1">
      <c r="A4426" s="19" t="s">
        <v>17473</v>
      </c>
      <c r="B4426" s="18" t="s">
        <v>20060</v>
      </c>
      <c r="C4426" s="38">
        <v>8461.02</v>
      </c>
    </row>
    <row r="4427" spans="1:3" ht="49.5" customHeight="1">
      <c r="A4427" s="19" t="s">
        <v>17134</v>
      </c>
      <c r="B4427" s="18" t="s">
        <v>20015</v>
      </c>
      <c r="C4427" s="38">
        <v>11.21</v>
      </c>
    </row>
    <row r="4428" spans="1:3" ht="49.5" customHeight="1">
      <c r="A4428" s="19" t="s">
        <v>12451</v>
      </c>
      <c r="B4428" s="18" t="s">
        <v>20015</v>
      </c>
      <c r="C4428" s="38">
        <v>24</v>
      </c>
    </row>
    <row r="4429" spans="1:3" ht="49.5" customHeight="1">
      <c r="A4429" s="19" t="s">
        <v>15746</v>
      </c>
      <c r="B4429" s="18" t="s">
        <v>19953</v>
      </c>
      <c r="C4429" s="38">
        <v>294.64</v>
      </c>
    </row>
    <row r="4430" spans="1:3" ht="49.5" customHeight="1">
      <c r="A4430" s="19" t="s">
        <v>15746</v>
      </c>
      <c r="B4430" s="18" t="s">
        <v>20060</v>
      </c>
      <c r="C4430" s="38">
        <v>294.64</v>
      </c>
    </row>
    <row r="4431" spans="1:3" ht="49.5" customHeight="1">
      <c r="A4431" s="19" t="s">
        <v>16775</v>
      </c>
      <c r="B4431" s="18" t="s">
        <v>20039</v>
      </c>
      <c r="C4431" s="38">
        <v>5.33</v>
      </c>
    </row>
    <row r="4432" spans="1:3" ht="49.5" customHeight="1">
      <c r="A4432" s="19" t="s">
        <v>17324</v>
      </c>
      <c r="B4432" s="18" t="s">
        <v>19984</v>
      </c>
      <c r="C4432" s="38">
        <v>8.4700000000000006</v>
      </c>
    </row>
    <row r="4433" spans="1:3" ht="49.5" customHeight="1">
      <c r="A4433" s="19" t="s">
        <v>22454</v>
      </c>
      <c r="B4433" s="18" t="s">
        <v>19984</v>
      </c>
      <c r="C4433" s="38">
        <v>13.11</v>
      </c>
    </row>
    <row r="4434" spans="1:3" ht="49.5" customHeight="1">
      <c r="A4434" s="19" t="s">
        <v>17175</v>
      </c>
      <c r="B4434" s="18" t="s">
        <v>20070</v>
      </c>
      <c r="C4434" s="38">
        <v>234.27</v>
      </c>
    </row>
    <row r="4435" spans="1:3" ht="49.5" customHeight="1">
      <c r="A4435" s="19" t="s">
        <v>17176</v>
      </c>
      <c r="B4435" s="18" t="s">
        <v>20070</v>
      </c>
      <c r="C4435" s="38">
        <v>1171.3499999999999</v>
      </c>
    </row>
    <row r="4436" spans="1:3" ht="49.5" customHeight="1">
      <c r="A4436" s="19" t="s">
        <v>20825</v>
      </c>
      <c r="B4436" s="18" t="s">
        <v>19972</v>
      </c>
      <c r="C4436" s="38">
        <v>0.9</v>
      </c>
    </row>
    <row r="4437" spans="1:3" ht="49.5" customHeight="1">
      <c r="A4437" s="19" t="s">
        <v>20966</v>
      </c>
      <c r="B4437" s="18" t="s">
        <v>19972</v>
      </c>
      <c r="C4437" s="38">
        <v>1.8</v>
      </c>
    </row>
    <row r="4438" spans="1:3" ht="49.5" customHeight="1">
      <c r="A4438" s="19" t="s">
        <v>17835</v>
      </c>
      <c r="B4438" s="18" t="s">
        <v>20019</v>
      </c>
      <c r="C4438" s="18">
        <v>6.05</v>
      </c>
    </row>
    <row r="4439" spans="1:3" ht="49.5" customHeight="1">
      <c r="A4439" s="19" t="s">
        <v>20427</v>
      </c>
      <c r="B4439" s="18" t="s">
        <v>20019</v>
      </c>
      <c r="C4439" s="18">
        <v>12.6</v>
      </c>
    </row>
    <row r="4440" spans="1:3" ht="49.5" customHeight="1">
      <c r="A4440" s="19" t="s">
        <v>8908</v>
      </c>
      <c r="B4440" s="18" t="s">
        <v>20019</v>
      </c>
      <c r="C4440" s="18">
        <v>7.27</v>
      </c>
    </row>
    <row r="4441" spans="1:3" ht="49.5" customHeight="1">
      <c r="A4441" s="19" t="s">
        <v>4596</v>
      </c>
      <c r="B4441" s="18" t="s">
        <v>19983</v>
      </c>
      <c r="C4441" s="38">
        <v>0.8</v>
      </c>
    </row>
    <row r="4442" spans="1:3" ht="49.5" customHeight="1">
      <c r="A4442" s="19" t="s">
        <v>4598</v>
      </c>
      <c r="B4442" s="18" t="s">
        <v>19983</v>
      </c>
      <c r="C4442" s="38">
        <v>1.8</v>
      </c>
    </row>
    <row r="4443" spans="1:3" ht="49.5" customHeight="1">
      <c r="A4443" s="19" t="s">
        <v>12024</v>
      </c>
      <c r="B4443" s="18" t="s">
        <v>20045</v>
      </c>
      <c r="C4443" s="38">
        <v>1.61</v>
      </c>
    </row>
    <row r="4444" spans="1:3" ht="49.5" customHeight="1">
      <c r="A4444" s="19" t="s">
        <v>2407</v>
      </c>
      <c r="B4444" s="18" t="s">
        <v>20166</v>
      </c>
      <c r="C4444" s="38">
        <v>8.1199999999999992</v>
      </c>
    </row>
    <row r="4445" spans="1:3" ht="49.5" customHeight="1">
      <c r="A4445" s="19" t="s">
        <v>3346</v>
      </c>
      <c r="B4445" s="18" t="s">
        <v>20020</v>
      </c>
      <c r="C4445" s="38">
        <v>3.45</v>
      </c>
    </row>
    <row r="4446" spans="1:3" ht="49.5" customHeight="1">
      <c r="A4446" s="19" t="s">
        <v>5989</v>
      </c>
      <c r="B4446" s="18" t="s">
        <v>20083</v>
      </c>
      <c r="C4446" s="38">
        <v>1.63</v>
      </c>
    </row>
    <row r="4447" spans="1:3" ht="49.5" customHeight="1">
      <c r="A4447" s="19" t="s">
        <v>16045</v>
      </c>
      <c r="B4447" s="18" t="s">
        <v>19976</v>
      </c>
      <c r="C4447" s="38">
        <v>4.8899999999999997</v>
      </c>
    </row>
    <row r="4448" spans="1:3" ht="49.5" customHeight="1">
      <c r="A4448" s="19" t="s">
        <v>16046</v>
      </c>
      <c r="B4448" s="18" t="s">
        <v>19976</v>
      </c>
      <c r="C4448" s="38">
        <v>5.43</v>
      </c>
    </row>
    <row r="4449" spans="1:3" ht="49.5" customHeight="1">
      <c r="A4449" s="19" t="s">
        <v>12842</v>
      </c>
      <c r="B4449" s="18" t="s">
        <v>20071</v>
      </c>
      <c r="C4449" s="38">
        <v>3682.27</v>
      </c>
    </row>
    <row r="4450" spans="1:3" ht="49.5" customHeight="1">
      <c r="A4450" s="19" t="s">
        <v>11235</v>
      </c>
      <c r="B4450" s="18" t="s">
        <v>20128</v>
      </c>
      <c r="C4450" s="38">
        <v>12.72</v>
      </c>
    </row>
    <row r="4451" spans="1:3" ht="49.5" customHeight="1">
      <c r="A4451" s="19" t="s">
        <v>4420</v>
      </c>
      <c r="B4451" s="18" t="s">
        <v>19983</v>
      </c>
      <c r="C4451" s="38">
        <v>1231.9100000000001</v>
      </c>
    </row>
    <row r="4452" spans="1:3" ht="49.5" customHeight="1">
      <c r="A4452" s="19" t="s">
        <v>4422</v>
      </c>
      <c r="B4452" s="18" t="s">
        <v>19983</v>
      </c>
      <c r="C4452" s="38">
        <v>1521.67</v>
      </c>
    </row>
    <row r="4453" spans="1:3" ht="49.5" customHeight="1">
      <c r="A4453" s="19" t="s">
        <v>4423</v>
      </c>
      <c r="B4453" s="18" t="s">
        <v>19983</v>
      </c>
      <c r="C4453" s="38">
        <v>338.62</v>
      </c>
    </row>
    <row r="4454" spans="1:3" ht="49.5" customHeight="1">
      <c r="A4454" s="19" t="s">
        <v>5594</v>
      </c>
      <c r="B4454" s="18" t="s">
        <v>20223</v>
      </c>
      <c r="C4454" s="38">
        <v>5.23</v>
      </c>
    </row>
    <row r="4455" spans="1:3" ht="49.5" customHeight="1">
      <c r="A4455" s="19" t="s">
        <v>410</v>
      </c>
      <c r="B4455" s="18" t="s">
        <v>403</v>
      </c>
      <c r="C4455" s="38">
        <v>1.98</v>
      </c>
    </row>
    <row r="4456" spans="1:3" ht="49.5" customHeight="1">
      <c r="A4456" s="19" t="s">
        <v>407</v>
      </c>
      <c r="B4456" s="18" t="s">
        <v>403</v>
      </c>
      <c r="C4456" s="38">
        <v>3.2</v>
      </c>
    </row>
    <row r="4457" spans="1:3" ht="49.5" customHeight="1">
      <c r="A4457" s="19" t="s">
        <v>505</v>
      </c>
      <c r="B4457" s="18" t="s">
        <v>20050</v>
      </c>
      <c r="C4457" s="38">
        <v>3.46</v>
      </c>
    </row>
    <row r="4458" spans="1:3" ht="49.5" customHeight="1">
      <c r="A4458" s="19" t="s">
        <v>17799</v>
      </c>
      <c r="B4458" s="18" t="s">
        <v>20071</v>
      </c>
      <c r="C4458" s="38">
        <v>644.54</v>
      </c>
    </row>
    <row r="4459" spans="1:3" ht="49.5" customHeight="1">
      <c r="A4459" s="19" t="s">
        <v>16874</v>
      </c>
      <c r="B4459" s="18" t="s">
        <v>20071</v>
      </c>
      <c r="C4459" s="38">
        <v>1933.64</v>
      </c>
    </row>
    <row r="4460" spans="1:3" ht="49.5" customHeight="1">
      <c r="A4460" s="19" t="s">
        <v>17800</v>
      </c>
      <c r="B4460" s="18" t="s">
        <v>20071</v>
      </c>
      <c r="C4460" s="38">
        <v>1933.64</v>
      </c>
    </row>
    <row r="4461" spans="1:3" ht="49.5" customHeight="1">
      <c r="A4461" s="19" t="s">
        <v>11902</v>
      </c>
      <c r="B4461" s="18" t="s">
        <v>19955</v>
      </c>
      <c r="C4461" s="38">
        <v>3.15</v>
      </c>
    </row>
    <row r="4462" spans="1:3" ht="49.5" customHeight="1">
      <c r="A4462" s="19" t="s">
        <v>12939</v>
      </c>
      <c r="B4462" s="18" t="s">
        <v>19957</v>
      </c>
      <c r="C4462" s="38">
        <v>3.04</v>
      </c>
    </row>
    <row r="4463" spans="1:3" ht="49.5" customHeight="1">
      <c r="A4463" s="19" t="s">
        <v>9045</v>
      </c>
      <c r="B4463" s="18" t="s">
        <v>20066</v>
      </c>
      <c r="C4463" s="38">
        <v>7.3</v>
      </c>
    </row>
    <row r="4464" spans="1:3" ht="49.5" customHeight="1">
      <c r="A4464" s="19" t="s">
        <v>3978</v>
      </c>
      <c r="B4464" s="18" t="s">
        <v>20066</v>
      </c>
      <c r="C4464" s="38">
        <v>41.74</v>
      </c>
    </row>
    <row r="4465" spans="1:3" ht="49.5" customHeight="1">
      <c r="A4465" s="19" t="s">
        <v>9046</v>
      </c>
      <c r="B4465" s="18" t="s">
        <v>20066</v>
      </c>
      <c r="C4465" s="38">
        <v>12.32</v>
      </c>
    </row>
    <row r="4466" spans="1:3" ht="49.5" customHeight="1">
      <c r="A4466" s="19" t="s">
        <v>3979</v>
      </c>
      <c r="B4466" s="18" t="s">
        <v>20066</v>
      </c>
      <c r="C4466" s="38">
        <v>35.43</v>
      </c>
    </row>
    <row r="4467" spans="1:3" ht="49.5" customHeight="1">
      <c r="A4467" s="19" t="s">
        <v>3980</v>
      </c>
      <c r="B4467" s="18" t="s">
        <v>20066</v>
      </c>
      <c r="C4467" s="38">
        <v>11.11</v>
      </c>
    </row>
    <row r="4468" spans="1:3" ht="49.5" customHeight="1">
      <c r="A4468" s="19" t="s">
        <v>3981</v>
      </c>
      <c r="B4468" s="18" t="s">
        <v>20066</v>
      </c>
      <c r="C4468" s="38">
        <v>67.5</v>
      </c>
    </row>
    <row r="4469" spans="1:3" ht="49.5" customHeight="1">
      <c r="A4469" s="19" t="s">
        <v>13280</v>
      </c>
      <c r="B4469" s="18" t="s">
        <v>20062</v>
      </c>
      <c r="C4469" s="18">
        <v>5.8</v>
      </c>
    </row>
    <row r="4470" spans="1:3" ht="49.5" customHeight="1">
      <c r="A4470" s="19" t="s">
        <v>6028</v>
      </c>
      <c r="B4470" s="18" t="s">
        <v>20062</v>
      </c>
      <c r="C4470" s="18">
        <v>25.63</v>
      </c>
    </row>
    <row r="4471" spans="1:3" ht="49.5" customHeight="1">
      <c r="A4471" s="19" t="s">
        <v>13281</v>
      </c>
      <c r="B4471" s="18" t="s">
        <v>20062</v>
      </c>
      <c r="C4471" s="38">
        <v>5.8</v>
      </c>
    </row>
    <row r="4472" spans="1:3" ht="49.5" customHeight="1">
      <c r="A4472" s="19" t="s">
        <v>6029</v>
      </c>
      <c r="B4472" s="18" t="s">
        <v>20062</v>
      </c>
      <c r="C4472" s="18">
        <v>50.37</v>
      </c>
    </row>
    <row r="4473" spans="1:3" ht="49.5" customHeight="1">
      <c r="A4473" s="19" t="s">
        <v>14212</v>
      </c>
      <c r="B4473" s="18" t="s">
        <v>19984</v>
      </c>
      <c r="C4473" s="38">
        <v>6.88</v>
      </c>
    </row>
    <row r="4474" spans="1:3" ht="49.5" customHeight="1">
      <c r="A4474" s="19" t="s">
        <v>15934</v>
      </c>
      <c r="B4474" s="18" t="s">
        <v>19984</v>
      </c>
      <c r="C4474" s="38">
        <v>3.53</v>
      </c>
    </row>
    <row r="4475" spans="1:3" ht="49.5" customHeight="1">
      <c r="A4475" s="19" t="s">
        <v>18642</v>
      </c>
      <c r="B4475" s="18" t="s">
        <v>19984</v>
      </c>
      <c r="C4475" s="38">
        <v>8.82</v>
      </c>
    </row>
    <row r="4476" spans="1:3" ht="49.5" customHeight="1">
      <c r="A4476" s="19" t="s">
        <v>4860</v>
      </c>
      <c r="B4476" s="18" t="s">
        <v>20143</v>
      </c>
      <c r="C4476" s="38">
        <v>5.32</v>
      </c>
    </row>
    <row r="4477" spans="1:3" ht="49.5" customHeight="1">
      <c r="A4477" s="19" t="s">
        <v>8993</v>
      </c>
      <c r="B4477" s="18" t="s">
        <v>20143</v>
      </c>
      <c r="C4477" s="18">
        <v>5.32</v>
      </c>
    </row>
    <row r="4478" spans="1:3" ht="49.5" customHeight="1">
      <c r="A4478" s="19" t="s">
        <v>17519</v>
      </c>
      <c r="B4478" s="18" t="s">
        <v>20072</v>
      </c>
      <c r="C4478" s="18">
        <v>5.8</v>
      </c>
    </row>
    <row r="4479" spans="1:3" ht="49.5" customHeight="1">
      <c r="A4479" s="19" t="s">
        <v>21325</v>
      </c>
      <c r="B4479" s="18" t="s">
        <v>20072</v>
      </c>
      <c r="C4479" s="18">
        <v>17.09</v>
      </c>
    </row>
    <row r="4480" spans="1:3" ht="49.5" customHeight="1">
      <c r="A4480" s="19" t="s">
        <v>17520</v>
      </c>
      <c r="B4480" s="18" t="s">
        <v>20072</v>
      </c>
      <c r="C4480" s="18">
        <v>25.63</v>
      </c>
    </row>
    <row r="4481" spans="1:3" ht="49.5" customHeight="1">
      <c r="A4481" s="19" t="s">
        <v>17521</v>
      </c>
      <c r="B4481" s="18" t="s">
        <v>20072</v>
      </c>
      <c r="C4481" s="38">
        <v>5.8</v>
      </c>
    </row>
    <row r="4482" spans="1:3" ht="49.5" customHeight="1">
      <c r="A4482" s="19" t="s">
        <v>17522</v>
      </c>
      <c r="B4482" s="18" t="s">
        <v>20072</v>
      </c>
      <c r="C4482" s="18">
        <v>33.58</v>
      </c>
    </row>
    <row r="4483" spans="1:3" ht="49.5" customHeight="1">
      <c r="A4483" s="19" t="s">
        <v>17523</v>
      </c>
      <c r="B4483" s="18" t="s">
        <v>20072</v>
      </c>
      <c r="C4483" s="18">
        <v>50.37</v>
      </c>
    </row>
    <row r="4484" spans="1:3" ht="49.5" customHeight="1">
      <c r="A4484" s="19" t="s">
        <v>5547</v>
      </c>
      <c r="B4484" s="18" t="s">
        <v>20013</v>
      </c>
      <c r="C4484" s="38">
        <v>26.76</v>
      </c>
    </row>
    <row r="4485" spans="1:3" ht="49.5" customHeight="1">
      <c r="A4485" s="19" t="s">
        <v>21020</v>
      </c>
      <c r="B4485" s="18" t="s">
        <v>20014</v>
      </c>
      <c r="C4485" s="38">
        <v>132.34</v>
      </c>
    </row>
    <row r="4486" spans="1:3" ht="49.5" customHeight="1">
      <c r="A4486" s="19" t="s">
        <v>20884</v>
      </c>
      <c r="B4486" s="18" t="s">
        <v>19977</v>
      </c>
      <c r="C4486" s="38">
        <v>3.04</v>
      </c>
    </row>
    <row r="4487" spans="1:3" ht="49.5" customHeight="1">
      <c r="A4487" s="19" t="s">
        <v>14305</v>
      </c>
      <c r="B4487" s="18" t="s">
        <v>20022</v>
      </c>
      <c r="C4487" s="38">
        <v>3.04</v>
      </c>
    </row>
    <row r="4488" spans="1:3" ht="49.5" customHeight="1">
      <c r="A4488" s="19" t="s">
        <v>16079</v>
      </c>
      <c r="B4488" s="18" t="s">
        <v>20022</v>
      </c>
      <c r="C4488" s="38">
        <v>4.25</v>
      </c>
    </row>
    <row r="4489" spans="1:3" ht="49.5" customHeight="1">
      <c r="A4489" s="19" t="s">
        <v>6562</v>
      </c>
      <c r="B4489" s="18" t="s">
        <v>20022</v>
      </c>
      <c r="C4489" s="38">
        <v>5.32</v>
      </c>
    </row>
    <row r="4490" spans="1:3" ht="49.5" customHeight="1">
      <c r="A4490" s="19" t="s">
        <v>4550</v>
      </c>
      <c r="B4490" s="18" t="s">
        <v>19983</v>
      </c>
      <c r="C4490" s="38">
        <v>5.32</v>
      </c>
    </row>
    <row r="4491" spans="1:3" ht="49.5" customHeight="1">
      <c r="A4491" s="19" t="s">
        <v>6313</v>
      </c>
      <c r="B4491" s="18" t="s">
        <v>19983</v>
      </c>
      <c r="C4491" s="38">
        <v>5.32</v>
      </c>
    </row>
    <row r="4492" spans="1:3" ht="49.5" customHeight="1">
      <c r="A4492" s="19" t="s">
        <v>18201</v>
      </c>
      <c r="B4492" s="18" t="s">
        <v>19983</v>
      </c>
      <c r="C4492" s="38">
        <v>3.04</v>
      </c>
    </row>
    <row r="4493" spans="1:3" ht="49.5" customHeight="1">
      <c r="A4493" s="19" t="s">
        <v>14292</v>
      </c>
      <c r="B4493" s="18" t="s">
        <v>20015</v>
      </c>
      <c r="C4493" s="38">
        <v>1.81</v>
      </c>
    </row>
    <row r="4494" spans="1:3" ht="49.5" customHeight="1">
      <c r="A4494" s="19" t="s">
        <v>8997</v>
      </c>
      <c r="B4494" s="18" t="s">
        <v>20052</v>
      </c>
      <c r="C4494" s="18">
        <v>5.32</v>
      </c>
    </row>
    <row r="4495" spans="1:3" ht="49.5" customHeight="1">
      <c r="A4495" s="19" t="s">
        <v>12938</v>
      </c>
      <c r="B4495" s="18" t="s">
        <v>20052</v>
      </c>
      <c r="C4495" s="18">
        <v>6.72</v>
      </c>
    </row>
    <row r="4496" spans="1:3" ht="49.5" customHeight="1">
      <c r="A4496" s="19" t="s">
        <v>5601</v>
      </c>
      <c r="B4496" s="18" t="s">
        <v>20052</v>
      </c>
      <c r="C4496" s="18">
        <v>2.66</v>
      </c>
    </row>
    <row r="4497" spans="1:3" ht="49.5" customHeight="1">
      <c r="A4497" s="19" t="s">
        <v>109</v>
      </c>
      <c r="B4497" s="18" t="s">
        <v>20034</v>
      </c>
      <c r="C4497" s="38">
        <v>5.32</v>
      </c>
    </row>
    <row r="4498" spans="1:3" ht="49.5" customHeight="1">
      <c r="A4498" s="19" t="s">
        <v>16052</v>
      </c>
      <c r="B4498" s="18" t="s">
        <v>20034</v>
      </c>
      <c r="C4498" s="38">
        <v>7.56</v>
      </c>
    </row>
    <row r="4499" spans="1:3" ht="49.5" customHeight="1">
      <c r="A4499" s="19" t="s">
        <v>1781</v>
      </c>
      <c r="B4499" s="18" t="s">
        <v>20068</v>
      </c>
      <c r="C4499" s="38">
        <v>22.2</v>
      </c>
    </row>
    <row r="4500" spans="1:3" ht="49.5" customHeight="1">
      <c r="A4500" s="19" t="s">
        <v>35</v>
      </c>
      <c r="B4500" s="18" t="s">
        <v>40</v>
      </c>
      <c r="C4500" s="38">
        <v>36.65</v>
      </c>
    </row>
    <row r="4501" spans="1:3" ht="49.5" customHeight="1">
      <c r="A4501" s="19" t="s">
        <v>47</v>
      </c>
      <c r="B4501" s="18" t="s">
        <v>40</v>
      </c>
      <c r="C4501" s="38">
        <v>36.65</v>
      </c>
    </row>
    <row r="4502" spans="1:3" ht="49.5" customHeight="1">
      <c r="A4502" s="19" t="s">
        <v>1756</v>
      </c>
      <c r="B4502" s="18" t="s">
        <v>20066</v>
      </c>
      <c r="C4502" s="18">
        <v>5.8</v>
      </c>
    </row>
    <row r="4503" spans="1:3" ht="49.5" customHeight="1">
      <c r="A4503" s="19" t="s">
        <v>3245</v>
      </c>
      <c r="B4503" s="18" t="s">
        <v>20066</v>
      </c>
      <c r="C4503" s="18">
        <v>25.63</v>
      </c>
    </row>
    <row r="4504" spans="1:3" ht="49.5" customHeight="1">
      <c r="A4504" s="19" t="s">
        <v>9500</v>
      </c>
      <c r="B4504" s="18" t="s">
        <v>20066</v>
      </c>
      <c r="C4504" s="38">
        <v>5.8</v>
      </c>
    </row>
    <row r="4505" spans="1:3" ht="49.5" customHeight="1">
      <c r="A4505" s="19" t="s">
        <v>9053</v>
      </c>
      <c r="B4505" s="18" t="s">
        <v>20066</v>
      </c>
      <c r="C4505" s="18">
        <v>50.37</v>
      </c>
    </row>
    <row r="4506" spans="1:3" ht="49.5" customHeight="1">
      <c r="A4506" s="19" t="s">
        <v>16061</v>
      </c>
      <c r="B4506" s="18" t="s">
        <v>19983</v>
      </c>
      <c r="C4506" s="18">
        <v>5.8</v>
      </c>
    </row>
    <row r="4507" spans="1:3" ht="49.5" customHeight="1">
      <c r="A4507" s="19" t="s">
        <v>16062</v>
      </c>
      <c r="B4507" s="18" t="s">
        <v>19983</v>
      </c>
      <c r="C4507" s="38">
        <v>5.8</v>
      </c>
    </row>
    <row r="4508" spans="1:3" ht="49.5" customHeight="1">
      <c r="A4508" s="19" t="s">
        <v>13590</v>
      </c>
      <c r="B4508" s="18" t="s">
        <v>20014</v>
      </c>
      <c r="C4508" s="38">
        <v>3.04</v>
      </c>
    </row>
    <row r="4509" spans="1:3" ht="49.5" customHeight="1">
      <c r="A4509" s="19" t="s">
        <v>5097</v>
      </c>
      <c r="B4509" s="18" t="s">
        <v>5095</v>
      </c>
      <c r="C4509" s="38">
        <v>7.35</v>
      </c>
    </row>
    <row r="4510" spans="1:3" ht="49.5" customHeight="1">
      <c r="A4510" s="19" t="s">
        <v>5098</v>
      </c>
      <c r="B4510" s="18" t="s">
        <v>5095</v>
      </c>
      <c r="C4510" s="38">
        <v>11.02</v>
      </c>
    </row>
    <row r="4511" spans="1:3" ht="49.5" customHeight="1">
      <c r="A4511" s="19" t="s">
        <v>5099</v>
      </c>
      <c r="B4511" s="18" t="s">
        <v>5095</v>
      </c>
      <c r="C4511" s="38">
        <v>10.37</v>
      </c>
    </row>
    <row r="4512" spans="1:3" ht="49.5" customHeight="1">
      <c r="A4512" s="19" t="s">
        <v>5096</v>
      </c>
      <c r="B4512" s="18" t="s">
        <v>5095</v>
      </c>
      <c r="C4512" s="38">
        <v>3.67</v>
      </c>
    </row>
    <row r="4513" spans="1:3" ht="49.5" customHeight="1">
      <c r="A4513" s="19" t="s">
        <v>21594</v>
      </c>
      <c r="B4513" s="18" t="s">
        <v>20058</v>
      </c>
      <c r="C4513" s="38">
        <v>1.92</v>
      </c>
    </row>
    <row r="4514" spans="1:3" ht="49.5" customHeight="1">
      <c r="A4514" s="19" t="s">
        <v>21595</v>
      </c>
      <c r="B4514" s="18" t="s">
        <v>20058</v>
      </c>
      <c r="C4514" s="38">
        <v>3.17</v>
      </c>
    </row>
    <row r="4515" spans="1:3" ht="49.5" customHeight="1">
      <c r="A4515" s="19" t="s">
        <v>5803</v>
      </c>
      <c r="B4515" s="18" t="s">
        <v>20196</v>
      </c>
      <c r="C4515" s="18">
        <v>5.8</v>
      </c>
    </row>
    <row r="4516" spans="1:3" ht="49.5" customHeight="1">
      <c r="A4516" s="19" t="s">
        <v>5804</v>
      </c>
      <c r="B4516" s="18" t="s">
        <v>20196</v>
      </c>
      <c r="C4516" s="38">
        <v>5.8</v>
      </c>
    </row>
    <row r="4517" spans="1:3" ht="49.5" customHeight="1">
      <c r="A4517" s="19" t="s">
        <v>21371</v>
      </c>
      <c r="B4517" s="18" t="s">
        <v>19953</v>
      </c>
      <c r="C4517" s="38">
        <v>74.739999999999995</v>
      </c>
    </row>
    <row r="4518" spans="1:3" ht="49.5" customHeight="1">
      <c r="A4518" s="19" t="s">
        <v>21371</v>
      </c>
      <c r="B4518" s="18" t="s">
        <v>20060</v>
      </c>
      <c r="C4518" s="38">
        <v>74.739999999999995</v>
      </c>
    </row>
    <row r="4519" spans="1:3" ht="49.5" customHeight="1">
      <c r="A4519" s="19" t="s">
        <v>16077</v>
      </c>
      <c r="B4519" s="18" t="s">
        <v>20106</v>
      </c>
      <c r="C4519" s="38">
        <v>11.22</v>
      </c>
    </row>
    <row r="4520" spans="1:3" ht="49.5" customHeight="1">
      <c r="A4520" s="19" t="s">
        <v>20769</v>
      </c>
      <c r="B4520" s="18" t="s">
        <v>20080</v>
      </c>
      <c r="C4520" s="38">
        <v>3.43</v>
      </c>
    </row>
    <row r="4521" spans="1:3" ht="49.5" customHeight="1">
      <c r="A4521" s="19" t="s">
        <v>20361</v>
      </c>
      <c r="B4521" s="18" t="s">
        <v>19984</v>
      </c>
      <c r="C4521" s="38">
        <v>26.21</v>
      </c>
    </row>
    <row r="4522" spans="1:3" ht="49.5" customHeight="1">
      <c r="A4522" s="19" t="s">
        <v>2037</v>
      </c>
      <c r="B4522" s="18" t="s">
        <v>19955</v>
      </c>
      <c r="C4522" s="38">
        <v>25.56</v>
      </c>
    </row>
    <row r="4523" spans="1:3" ht="49.5" customHeight="1">
      <c r="A4523" s="19" t="s">
        <v>18436</v>
      </c>
      <c r="B4523" s="18" t="s">
        <v>20187</v>
      </c>
      <c r="C4523" s="38">
        <v>127.15</v>
      </c>
    </row>
    <row r="4524" spans="1:3" ht="49.5" customHeight="1">
      <c r="A4524" s="19" t="s">
        <v>21596</v>
      </c>
      <c r="B4524" s="18" t="s">
        <v>20113</v>
      </c>
      <c r="C4524" s="38">
        <v>74.91</v>
      </c>
    </row>
    <row r="4525" spans="1:3" ht="49.5" customHeight="1">
      <c r="A4525" s="19" t="s">
        <v>21597</v>
      </c>
      <c r="B4525" s="18" t="s">
        <v>20113</v>
      </c>
      <c r="C4525" s="38">
        <v>16.2</v>
      </c>
    </row>
    <row r="4526" spans="1:3" ht="49.5" customHeight="1">
      <c r="A4526" s="19" t="s">
        <v>21168</v>
      </c>
      <c r="B4526" s="18" t="s">
        <v>20113</v>
      </c>
      <c r="C4526" s="38">
        <v>32.4</v>
      </c>
    </row>
    <row r="4527" spans="1:3" ht="49.5" customHeight="1">
      <c r="A4527" s="19" t="s">
        <v>18527</v>
      </c>
      <c r="B4527" s="18" t="s">
        <v>20057</v>
      </c>
      <c r="C4527" s="38">
        <v>7.33</v>
      </c>
    </row>
    <row r="4528" spans="1:3" ht="49.5" customHeight="1">
      <c r="A4528" s="19" t="s">
        <v>18200</v>
      </c>
      <c r="B4528" s="18" t="s">
        <v>20057</v>
      </c>
      <c r="C4528" s="38">
        <v>5.41</v>
      </c>
    </row>
    <row r="4529" spans="1:3" ht="49.5" customHeight="1">
      <c r="A4529" s="19" t="s">
        <v>5807</v>
      </c>
      <c r="B4529" s="18" t="s">
        <v>20196</v>
      </c>
      <c r="C4529" s="38">
        <v>1.52</v>
      </c>
    </row>
    <row r="4530" spans="1:3" ht="49.5" customHeight="1">
      <c r="A4530" s="19" t="s">
        <v>5806</v>
      </c>
      <c r="B4530" s="18" t="s">
        <v>20196</v>
      </c>
      <c r="C4530" s="38">
        <v>2.61</v>
      </c>
    </row>
    <row r="4531" spans="1:3" ht="49.5" customHeight="1">
      <c r="A4531" s="19" t="s">
        <v>5809</v>
      </c>
      <c r="B4531" s="18" t="s">
        <v>20196</v>
      </c>
      <c r="C4531" s="38">
        <v>2.2799999999999998</v>
      </c>
    </row>
    <row r="4532" spans="1:3" ht="49.5" customHeight="1">
      <c r="A4532" s="19" t="s">
        <v>5808</v>
      </c>
      <c r="B4532" s="18" t="s">
        <v>20196</v>
      </c>
      <c r="C4532" s="38">
        <v>4.5599999999999996</v>
      </c>
    </row>
    <row r="4533" spans="1:3" ht="49.5" customHeight="1">
      <c r="A4533" s="19" t="s">
        <v>5805</v>
      </c>
      <c r="B4533" s="18" t="s">
        <v>20196</v>
      </c>
      <c r="C4533" s="38">
        <v>3.46</v>
      </c>
    </row>
    <row r="4534" spans="1:3" ht="49.5" customHeight="1">
      <c r="A4534" s="19" t="s">
        <v>5810</v>
      </c>
      <c r="B4534" s="18" t="s">
        <v>20196</v>
      </c>
      <c r="C4534" s="38">
        <v>8.51</v>
      </c>
    </row>
    <row r="4535" spans="1:3" ht="49.5" customHeight="1">
      <c r="A4535" s="19" t="s">
        <v>16081</v>
      </c>
      <c r="B4535" s="18" t="s">
        <v>20015</v>
      </c>
      <c r="C4535" s="38">
        <v>10.52</v>
      </c>
    </row>
    <row r="4536" spans="1:3" ht="49.5" customHeight="1">
      <c r="A4536" s="19" t="s">
        <v>20722</v>
      </c>
      <c r="B4536" s="18" t="s">
        <v>20000</v>
      </c>
      <c r="C4536" s="38">
        <v>1.63</v>
      </c>
    </row>
    <row r="4537" spans="1:3" ht="49.5" customHeight="1">
      <c r="A4537" s="19" t="s">
        <v>4551</v>
      </c>
      <c r="B4537" s="18" t="s">
        <v>19983</v>
      </c>
      <c r="C4537" s="38">
        <v>3.04</v>
      </c>
    </row>
    <row r="4538" spans="1:3" ht="49.5" customHeight="1">
      <c r="A4538" s="19" t="s">
        <v>4553</v>
      </c>
      <c r="B4538" s="18" t="s">
        <v>19983</v>
      </c>
      <c r="C4538" s="38">
        <v>2.2799999999999998</v>
      </c>
    </row>
    <row r="4539" spans="1:3" ht="49.5" customHeight="1">
      <c r="A4539" s="19" t="s">
        <v>4552</v>
      </c>
      <c r="B4539" s="18" t="s">
        <v>19983</v>
      </c>
      <c r="C4539" s="38">
        <v>4.5599999999999996</v>
      </c>
    </row>
    <row r="4540" spans="1:3" ht="49.5" customHeight="1">
      <c r="A4540" s="19" t="s">
        <v>14306</v>
      </c>
      <c r="B4540" s="18" t="s">
        <v>19983</v>
      </c>
      <c r="C4540" s="38">
        <v>3.46</v>
      </c>
    </row>
    <row r="4541" spans="1:3" ht="49.5" customHeight="1">
      <c r="A4541" s="19" t="s">
        <v>4554</v>
      </c>
      <c r="B4541" s="18" t="s">
        <v>19983</v>
      </c>
      <c r="C4541" s="38">
        <v>8.51</v>
      </c>
    </row>
    <row r="4542" spans="1:3" ht="49.5" customHeight="1">
      <c r="A4542" s="19" t="s">
        <v>14307</v>
      </c>
      <c r="B4542" s="18" t="s">
        <v>19983</v>
      </c>
      <c r="C4542" s="38">
        <v>4.7</v>
      </c>
    </row>
    <row r="4543" spans="1:3" ht="49.5" customHeight="1">
      <c r="A4543" s="19" t="s">
        <v>9099</v>
      </c>
      <c r="B4543" s="18" t="s">
        <v>19979</v>
      </c>
      <c r="C4543" s="38">
        <v>8.92</v>
      </c>
    </row>
    <row r="4544" spans="1:3" ht="49.5" customHeight="1">
      <c r="A4544" s="19" t="s">
        <v>9099</v>
      </c>
      <c r="B4544" s="18" t="s">
        <v>19983</v>
      </c>
      <c r="C4544" s="38">
        <v>8.92</v>
      </c>
    </row>
    <row r="4545" spans="1:3" ht="49.5" customHeight="1">
      <c r="A4545" s="19" t="s">
        <v>16083</v>
      </c>
      <c r="B4545" s="18" t="s">
        <v>19977</v>
      </c>
      <c r="C4545" s="38">
        <v>8.39</v>
      </c>
    </row>
    <row r="4546" spans="1:3" ht="49.5" customHeight="1">
      <c r="A4546" s="19" t="s">
        <v>16082</v>
      </c>
      <c r="B4546" s="18" t="s">
        <v>20015</v>
      </c>
      <c r="C4546" s="38">
        <v>14.32</v>
      </c>
    </row>
    <row r="4547" spans="1:3" ht="49.5" customHeight="1">
      <c r="A4547" s="19" t="s">
        <v>5218</v>
      </c>
      <c r="B4547" s="18" t="s">
        <v>20019</v>
      </c>
      <c r="C4547" s="38">
        <v>13.7</v>
      </c>
    </row>
    <row r="4548" spans="1:3" ht="49.5" customHeight="1">
      <c r="A4548" s="19" t="s">
        <v>9118</v>
      </c>
      <c r="B4548" s="18" t="s">
        <v>20019</v>
      </c>
      <c r="C4548" s="38">
        <v>6.85</v>
      </c>
    </row>
    <row r="4549" spans="1:3" ht="49.5" customHeight="1">
      <c r="A4549" s="19" t="s">
        <v>21598</v>
      </c>
      <c r="B4549" s="18" t="s">
        <v>20051</v>
      </c>
      <c r="C4549" s="38">
        <v>5.0199999999999996</v>
      </c>
    </row>
    <row r="4550" spans="1:3" ht="49.5" customHeight="1">
      <c r="A4550" s="19" t="s">
        <v>9119</v>
      </c>
      <c r="B4550" s="18" t="s">
        <v>20020</v>
      </c>
      <c r="C4550" s="38">
        <v>7.94</v>
      </c>
    </row>
    <row r="4551" spans="1:3" ht="49.5" customHeight="1">
      <c r="A4551" s="19" t="s">
        <v>16084</v>
      </c>
      <c r="B4551" s="18" t="s">
        <v>20020</v>
      </c>
      <c r="C4551" s="38">
        <v>6.7</v>
      </c>
    </row>
    <row r="4552" spans="1:3" ht="49.5" customHeight="1">
      <c r="A4552" s="19" t="s">
        <v>13162</v>
      </c>
      <c r="B4552" s="18" t="s">
        <v>20065</v>
      </c>
      <c r="C4552" s="38">
        <v>3.2</v>
      </c>
    </row>
    <row r="4553" spans="1:3" ht="49.5" customHeight="1">
      <c r="A4553" s="19" t="s">
        <v>13163</v>
      </c>
      <c r="B4553" s="18" t="s">
        <v>20065</v>
      </c>
      <c r="C4553" s="38">
        <v>4.7</v>
      </c>
    </row>
    <row r="4554" spans="1:3" ht="49.5" customHeight="1">
      <c r="A4554" s="19" t="s">
        <v>9101</v>
      </c>
      <c r="B4554" s="18" t="s">
        <v>20015</v>
      </c>
      <c r="C4554" s="38">
        <v>7.74</v>
      </c>
    </row>
    <row r="4555" spans="1:3" ht="49.5" customHeight="1">
      <c r="A4555" s="19" t="s">
        <v>3792</v>
      </c>
      <c r="B4555" s="18" t="s">
        <v>20015</v>
      </c>
      <c r="C4555" s="38">
        <v>17.239999999999998</v>
      </c>
    </row>
    <row r="4556" spans="1:3" ht="49.5" customHeight="1">
      <c r="A4556" s="19" t="s">
        <v>14315</v>
      </c>
      <c r="B4556" s="18" t="s">
        <v>20026</v>
      </c>
      <c r="C4556" s="38">
        <v>1.63</v>
      </c>
    </row>
    <row r="4557" spans="1:3" ht="49.5" customHeight="1">
      <c r="A4557" s="19" t="s">
        <v>14316</v>
      </c>
      <c r="B4557" s="18" t="s">
        <v>20026</v>
      </c>
      <c r="C4557" s="38">
        <v>3.43</v>
      </c>
    </row>
    <row r="4558" spans="1:3" ht="49.5" customHeight="1">
      <c r="A4558" s="19" t="s">
        <v>10170</v>
      </c>
      <c r="B4558" s="18" t="s">
        <v>19995</v>
      </c>
      <c r="C4558" s="38">
        <v>6.17</v>
      </c>
    </row>
    <row r="4559" spans="1:3" ht="49.5" customHeight="1">
      <c r="A4559" s="19" t="s">
        <v>17634</v>
      </c>
      <c r="B4559" s="18" t="s">
        <v>20020</v>
      </c>
      <c r="C4559" s="38">
        <v>22.28</v>
      </c>
    </row>
    <row r="4560" spans="1:3" ht="49.5" customHeight="1">
      <c r="A4560" s="19" t="s">
        <v>20559</v>
      </c>
      <c r="B4560" s="18" t="s">
        <v>20113</v>
      </c>
      <c r="C4560" s="38">
        <v>6.3</v>
      </c>
    </row>
    <row r="4561" spans="1:3" ht="49.5" customHeight="1">
      <c r="A4561" s="19" t="s">
        <v>10704</v>
      </c>
      <c r="B4561" s="18" t="s">
        <v>19981</v>
      </c>
      <c r="C4561" s="38">
        <v>3.5</v>
      </c>
    </row>
    <row r="4562" spans="1:3" ht="49.5" customHeight="1">
      <c r="A4562" s="19" t="s">
        <v>14615</v>
      </c>
      <c r="B4562" s="18" t="s">
        <v>19981</v>
      </c>
      <c r="C4562" s="38">
        <v>3.38</v>
      </c>
    </row>
    <row r="4563" spans="1:3" ht="49.5" customHeight="1">
      <c r="A4563" s="19" t="s">
        <v>1319</v>
      </c>
      <c r="B4563" s="18" t="s">
        <v>20058</v>
      </c>
      <c r="C4563" s="38">
        <v>1.47</v>
      </c>
    </row>
    <row r="4564" spans="1:3" ht="49.5" customHeight="1">
      <c r="A4564" s="19" t="s">
        <v>14654</v>
      </c>
      <c r="B4564" s="18" t="s">
        <v>20070</v>
      </c>
      <c r="C4564" s="38">
        <v>1.58</v>
      </c>
    </row>
    <row r="4565" spans="1:3" ht="49.5" customHeight="1">
      <c r="A4565" s="19" t="s">
        <v>14655</v>
      </c>
      <c r="B4565" s="18" t="s">
        <v>20070</v>
      </c>
      <c r="C4565" s="38">
        <v>1.75</v>
      </c>
    </row>
    <row r="4566" spans="1:3" ht="49.5" customHeight="1">
      <c r="A4566" s="19" t="s">
        <v>14656</v>
      </c>
      <c r="B4566" s="18" t="s">
        <v>20070</v>
      </c>
      <c r="C4566" s="38">
        <v>1.96</v>
      </c>
    </row>
    <row r="4567" spans="1:3" ht="49.5" customHeight="1">
      <c r="A4567" s="19" t="s">
        <v>13295</v>
      </c>
      <c r="B4567" s="18" t="s">
        <v>20070</v>
      </c>
      <c r="C4567" s="38">
        <v>3.35</v>
      </c>
    </row>
    <row r="4568" spans="1:3" ht="49.5" customHeight="1">
      <c r="A4568" s="19" t="s">
        <v>3652</v>
      </c>
      <c r="B4568" s="18" t="s">
        <v>20070</v>
      </c>
      <c r="C4568" s="38">
        <v>2.33</v>
      </c>
    </row>
    <row r="4569" spans="1:3" ht="49.5" customHeight="1">
      <c r="A4569" s="19" t="s">
        <v>14657</v>
      </c>
      <c r="B4569" s="18" t="s">
        <v>20070</v>
      </c>
      <c r="C4569" s="38">
        <v>1.03</v>
      </c>
    </row>
    <row r="4570" spans="1:3" ht="49.5" customHeight="1">
      <c r="A4570" s="19" t="s">
        <v>14658</v>
      </c>
      <c r="B4570" s="18" t="s">
        <v>20070</v>
      </c>
      <c r="C4570" s="38">
        <v>1.46</v>
      </c>
    </row>
    <row r="4571" spans="1:3" ht="49.5" customHeight="1">
      <c r="A4571" s="19" t="s">
        <v>14659</v>
      </c>
      <c r="B4571" s="18" t="s">
        <v>20070</v>
      </c>
      <c r="C4571" s="38">
        <v>1.46</v>
      </c>
    </row>
    <row r="4572" spans="1:3" ht="49.5" customHeight="1">
      <c r="A4572" s="19" t="s">
        <v>21599</v>
      </c>
      <c r="B4572" s="18" t="s">
        <v>19958</v>
      </c>
      <c r="C4572" s="38">
        <v>7</v>
      </c>
    </row>
    <row r="4573" spans="1:3" ht="49.5" customHeight="1">
      <c r="A4573" s="19" t="s">
        <v>1225</v>
      </c>
      <c r="B4573" s="18" t="s">
        <v>19958</v>
      </c>
      <c r="C4573" s="38">
        <v>3.97</v>
      </c>
    </row>
    <row r="4574" spans="1:3" ht="49.5" customHeight="1">
      <c r="A4574" s="19" t="s">
        <v>18512</v>
      </c>
      <c r="B4574" s="18" t="s">
        <v>20113</v>
      </c>
      <c r="C4574" s="38">
        <v>111.15</v>
      </c>
    </row>
    <row r="4575" spans="1:3" ht="49.5" customHeight="1">
      <c r="A4575" s="19" t="s">
        <v>18858</v>
      </c>
      <c r="B4575" s="18" t="s">
        <v>20051</v>
      </c>
      <c r="C4575" s="38">
        <v>1111.74</v>
      </c>
    </row>
    <row r="4576" spans="1:3" ht="49.5" customHeight="1">
      <c r="A4576" s="19" t="s">
        <v>18859</v>
      </c>
      <c r="B4576" s="18" t="s">
        <v>20051</v>
      </c>
      <c r="C4576" s="38">
        <v>853.28</v>
      </c>
    </row>
    <row r="4577" spans="1:3" ht="49.5" customHeight="1">
      <c r="A4577" s="19" t="s">
        <v>9438</v>
      </c>
      <c r="B4577" s="18" t="s">
        <v>20067</v>
      </c>
      <c r="C4577" s="38">
        <v>8</v>
      </c>
    </row>
    <row r="4578" spans="1:3" ht="49.5" customHeight="1">
      <c r="A4578" s="19" t="s">
        <v>9442</v>
      </c>
      <c r="B4578" s="18" t="s">
        <v>20067</v>
      </c>
      <c r="C4578" s="38">
        <v>10.66</v>
      </c>
    </row>
    <row r="4579" spans="1:3" ht="49.5" customHeight="1">
      <c r="A4579" s="19" t="s">
        <v>9448</v>
      </c>
      <c r="B4579" s="18" t="s">
        <v>20067</v>
      </c>
      <c r="C4579" s="38">
        <v>16</v>
      </c>
    </row>
    <row r="4580" spans="1:3" ht="49.5" customHeight="1">
      <c r="A4580" s="19" t="s">
        <v>9455</v>
      </c>
      <c r="B4580" s="18" t="s">
        <v>20067</v>
      </c>
      <c r="C4580" s="38">
        <v>16</v>
      </c>
    </row>
    <row r="4581" spans="1:3" ht="49.5" customHeight="1">
      <c r="A4581" s="19" t="s">
        <v>4101</v>
      </c>
      <c r="B4581" s="18" t="s">
        <v>20066</v>
      </c>
      <c r="C4581" s="38">
        <v>32.86</v>
      </c>
    </row>
    <row r="4582" spans="1:3" ht="49.5" customHeight="1">
      <c r="A4582" s="19" t="s">
        <v>12854</v>
      </c>
      <c r="B4582" s="18" t="s">
        <v>20020</v>
      </c>
      <c r="C4582" s="38">
        <v>5.25</v>
      </c>
    </row>
    <row r="4583" spans="1:3" ht="49.5" customHeight="1">
      <c r="A4583" s="19" t="s">
        <v>3459</v>
      </c>
      <c r="B4583" s="18" t="s">
        <v>20020</v>
      </c>
      <c r="C4583" s="38">
        <v>2.89</v>
      </c>
    </row>
    <row r="4584" spans="1:3" ht="49.5" customHeight="1">
      <c r="A4584" s="19" t="s">
        <v>12855</v>
      </c>
      <c r="B4584" s="18" t="s">
        <v>20020</v>
      </c>
      <c r="C4584" s="38">
        <v>7.34</v>
      </c>
    </row>
    <row r="4585" spans="1:3" ht="49.5" customHeight="1">
      <c r="A4585" s="19" t="s">
        <v>12856</v>
      </c>
      <c r="B4585" s="18" t="s">
        <v>20020</v>
      </c>
      <c r="C4585" s="38">
        <v>10.23</v>
      </c>
    </row>
    <row r="4586" spans="1:3" ht="49.5" customHeight="1">
      <c r="A4586" s="19" t="s">
        <v>3455</v>
      </c>
      <c r="B4586" s="18" t="s">
        <v>20020</v>
      </c>
      <c r="C4586" s="38">
        <v>20.45</v>
      </c>
    </row>
    <row r="4587" spans="1:3" ht="49.5" customHeight="1">
      <c r="A4587" s="19" t="s">
        <v>15363</v>
      </c>
      <c r="B4587" s="18" t="s">
        <v>20151</v>
      </c>
      <c r="C4587" s="38">
        <v>2.61</v>
      </c>
    </row>
    <row r="4588" spans="1:3" ht="49.5" customHeight="1">
      <c r="A4588" s="19" t="s">
        <v>12857</v>
      </c>
      <c r="B4588" s="18" t="s">
        <v>20011</v>
      </c>
      <c r="C4588" s="38">
        <v>2.27</v>
      </c>
    </row>
    <row r="4589" spans="1:3" ht="49.5" customHeight="1">
      <c r="A4589" s="19" t="s">
        <v>21600</v>
      </c>
      <c r="B4589" s="18" t="s">
        <v>20020</v>
      </c>
      <c r="C4589" s="38">
        <v>2.34</v>
      </c>
    </row>
    <row r="4590" spans="1:3" ht="49.5" customHeight="1">
      <c r="A4590" s="19" t="s">
        <v>17432</v>
      </c>
      <c r="B4590" s="18" t="s">
        <v>20069</v>
      </c>
      <c r="C4590" s="38">
        <v>10.23</v>
      </c>
    </row>
    <row r="4591" spans="1:3" ht="49.5" customHeight="1">
      <c r="A4591" s="19" t="s">
        <v>17039</v>
      </c>
      <c r="B4591" s="18" t="s">
        <v>20115</v>
      </c>
      <c r="C4591" s="38">
        <v>10.29</v>
      </c>
    </row>
    <row r="4592" spans="1:3" ht="49.5" customHeight="1">
      <c r="A4592" s="19" t="s">
        <v>20519</v>
      </c>
      <c r="B4592" s="18" t="s">
        <v>19962</v>
      </c>
      <c r="C4592" s="38">
        <v>1261.56</v>
      </c>
    </row>
    <row r="4593" spans="1:3" ht="49.5" customHeight="1">
      <c r="A4593" s="19" t="s">
        <v>12684</v>
      </c>
      <c r="B4593" s="18" t="s">
        <v>20280</v>
      </c>
      <c r="C4593" s="18">
        <v>19.309999999999999</v>
      </c>
    </row>
    <row r="4594" spans="1:3" ht="49.5" customHeight="1">
      <c r="A4594" s="19" t="s">
        <v>12685</v>
      </c>
      <c r="B4594" s="18" t="s">
        <v>20280</v>
      </c>
      <c r="C4594" s="18">
        <v>19.309999999999999</v>
      </c>
    </row>
    <row r="4595" spans="1:3" ht="49.5" customHeight="1">
      <c r="A4595" s="19" t="s">
        <v>12686</v>
      </c>
      <c r="B4595" s="18" t="s">
        <v>20280</v>
      </c>
      <c r="C4595" s="18">
        <v>20</v>
      </c>
    </row>
    <row r="4596" spans="1:3" ht="49.5" customHeight="1">
      <c r="A4596" s="19" t="s">
        <v>12687</v>
      </c>
      <c r="B4596" s="18" t="s">
        <v>20280</v>
      </c>
      <c r="C4596" s="38">
        <v>27.11</v>
      </c>
    </row>
    <row r="4597" spans="1:3" ht="49.5" customHeight="1">
      <c r="A4597" s="19" t="s">
        <v>12688</v>
      </c>
      <c r="B4597" s="18" t="s">
        <v>20280</v>
      </c>
      <c r="C4597" s="38">
        <v>30.74</v>
      </c>
    </row>
    <row r="4598" spans="1:3" ht="49.5" customHeight="1">
      <c r="A4598" s="19" t="s">
        <v>15868</v>
      </c>
      <c r="B4598" s="18" t="s">
        <v>20020</v>
      </c>
      <c r="C4598" s="38">
        <v>1343.86</v>
      </c>
    </row>
    <row r="4599" spans="1:3" ht="49.5" customHeight="1">
      <c r="A4599" s="19" t="s">
        <v>20451</v>
      </c>
      <c r="B4599" s="18" t="s">
        <v>20034</v>
      </c>
      <c r="C4599" s="18">
        <v>12.6</v>
      </c>
    </row>
    <row r="4600" spans="1:3" ht="49.5" customHeight="1">
      <c r="A4600" s="19" t="s">
        <v>20449</v>
      </c>
      <c r="B4600" s="18" t="s">
        <v>20034</v>
      </c>
      <c r="C4600" s="18">
        <v>6.05</v>
      </c>
    </row>
    <row r="4601" spans="1:3" ht="49.5" customHeight="1">
      <c r="A4601" s="19" t="s">
        <v>19617</v>
      </c>
      <c r="B4601" s="18" t="s">
        <v>19996</v>
      </c>
      <c r="C4601" s="38">
        <v>6.05</v>
      </c>
    </row>
    <row r="4602" spans="1:3" ht="49.5" customHeight="1">
      <c r="A4602" s="19" t="s">
        <v>19618</v>
      </c>
      <c r="B4602" s="18" t="s">
        <v>19996</v>
      </c>
      <c r="C4602" s="38">
        <v>12.6</v>
      </c>
    </row>
    <row r="4603" spans="1:3" ht="49.5" customHeight="1">
      <c r="A4603" s="19" t="s">
        <v>19619</v>
      </c>
      <c r="B4603" s="18" t="s">
        <v>19996</v>
      </c>
      <c r="C4603" s="38">
        <v>7.27</v>
      </c>
    </row>
    <row r="4604" spans="1:3" ht="49.5" customHeight="1">
      <c r="A4604" s="19" t="s">
        <v>19769</v>
      </c>
      <c r="B4604" s="18" t="s">
        <v>20034</v>
      </c>
      <c r="C4604" s="18">
        <v>7.27</v>
      </c>
    </row>
    <row r="4605" spans="1:3" ht="49.5" customHeight="1">
      <c r="A4605" s="19" t="s">
        <v>16661</v>
      </c>
      <c r="B4605" s="18" t="s">
        <v>20006</v>
      </c>
      <c r="C4605" s="38">
        <v>6.46</v>
      </c>
    </row>
    <row r="4606" spans="1:3" ht="49.5" customHeight="1">
      <c r="A4606" s="19" t="s">
        <v>11894</v>
      </c>
      <c r="B4606" s="18" t="s">
        <v>20171</v>
      </c>
      <c r="C4606" s="38">
        <v>6.86</v>
      </c>
    </row>
    <row r="4607" spans="1:3" ht="49.5" customHeight="1">
      <c r="A4607" s="19" t="s">
        <v>11895</v>
      </c>
      <c r="B4607" s="18" t="s">
        <v>20171</v>
      </c>
      <c r="C4607" s="18">
        <v>8.39</v>
      </c>
    </row>
    <row r="4608" spans="1:3" ht="49.5" customHeight="1">
      <c r="A4608" s="19" t="s">
        <v>11896</v>
      </c>
      <c r="B4608" s="18" t="s">
        <v>20171</v>
      </c>
      <c r="C4608" s="38">
        <v>7.8</v>
      </c>
    </row>
    <row r="4609" spans="1:3" ht="49.5" customHeight="1">
      <c r="A4609" s="19" t="s">
        <v>18709</v>
      </c>
      <c r="B4609" s="18" t="s">
        <v>20171</v>
      </c>
      <c r="C4609" s="38">
        <v>15.68</v>
      </c>
    </row>
    <row r="4610" spans="1:3" ht="49.5" customHeight="1">
      <c r="A4610" s="19" t="s">
        <v>18714</v>
      </c>
      <c r="B4610" s="18" t="s">
        <v>20171</v>
      </c>
      <c r="C4610" s="38">
        <v>15.46</v>
      </c>
    </row>
    <row r="4611" spans="1:3" ht="49.5" customHeight="1">
      <c r="A4611" s="19" t="s">
        <v>18713</v>
      </c>
      <c r="B4611" s="18" t="s">
        <v>20171</v>
      </c>
      <c r="C4611" s="38">
        <v>15.75</v>
      </c>
    </row>
    <row r="4612" spans="1:3" ht="49.5" customHeight="1">
      <c r="A4612" s="19" t="s">
        <v>18711</v>
      </c>
      <c r="B4612" s="18" t="s">
        <v>20171</v>
      </c>
      <c r="C4612" s="38">
        <v>15.68</v>
      </c>
    </row>
    <row r="4613" spans="1:3" ht="49.5" customHeight="1">
      <c r="A4613" s="19" t="s">
        <v>18712</v>
      </c>
      <c r="B4613" s="18" t="s">
        <v>20171</v>
      </c>
      <c r="C4613" s="38">
        <v>15.92</v>
      </c>
    </row>
    <row r="4614" spans="1:3" ht="49.5" customHeight="1">
      <c r="A4614" s="19" t="s">
        <v>13346</v>
      </c>
      <c r="B4614" s="18" t="s">
        <v>20062</v>
      </c>
      <c r="C4614" s="38">
        <v>47.89</v>
      </c>
    </row>
    <row r="4615" spans="1:3" ht="49.5" customHeight="1">
      <c r="A4615" s="19" t="s">
        <v>12775</v>
      </c>
      <c r="B4615" s="18" t="s">
        <v>19996</v>
      </c>
      <c r="C4615" s="38">
        <v>3.2</v>
      </c>
    </row>
    <row r="4616" spans="1:3" ht="49.5" customHeight="1">
      <c r="A4616" s="19" t="s">
        <v>12776</v>
      </c>
      <c r="B4616" s="18" t="s">
        <v>19996</v>
      </c>
      <c r="C4616" s="38">
        <v>4.6399999999999997</v>
      </c>
    </row>
    <row r="4617" spans="1:3" ht="49.5" customHeight="1">
      <c r="A4617" s="19" t="s">
        <v>11768</v>
      </c>
      <c r="B4617" s="18" t="s">
        <v>20034</v>
      </c>
      <c r="C4617" s="38">
        <v>7.5</v>
      </c>
    </row>
    <row r="4618" spans="1:3" ht="49.5" customHeight="1">
      <c r="A4618" s="19" t="s">
        <v>13102</v>
      </c>
      <c r="B4618" s="18" t="s">
        <v>20034</v>
      </c>
      <c r="C4618" s="37">
        <v>5.95</v>
      </c>
    </row>
    <row r="4619" spans="1:3" ht="49.5" customHeight="1">
      <c r="A4619" s="19" t="s">
        <v>17067</v>
      </c>
      <c r="B4619" s="18" t="s">
        <v>20047</v>
      </c>
      <c r="C4619" s="38">
        <v>7.4</v>
      </c>
    </row>
    <row r="4620" spans="1:3" ht="49.5" customHeight="1">
      <c r="A4620" s="19" t="s">
        <v>17068</v>
      </c>
      <c r="B4620" s="18" t="s">
        <v>20047</v>
      </c>
      <c r="C4620" s="38">
        <v>41.12</v>
      </c>
    </row>
    <row r="4621" spans="1:3" ht="49.5" customHeight="1">
      <c r="A4621" s="19" t="s">
        <v>12343</v>
      </c>
      <c r="B4621" s="18" t="s">
        <v>20047</v>
      </c>
      <c r="C4621" s="38">
        <v>11.57</v>
      </c>
    </row>
    <row r="4622" spans="1:3" ht="49.5" customHeight="1">
      <c r="A4622" s="19" t="s">
        <v>12344</v>
      </c>
      <c r="B4622" s="18" t="s">
        <v>20047</v>
      </c>
      <c r="C4622" s="38">
        <v>13.36</v>
      </c>
    </row>
    <row r="4623" spans="1:3" ht="49.5" customHeight="1">
      <c r="A4623" s="19" t="s">
        <v>12345</v>
      </c>
      <c r="B4623" s="18" t="s">
        <v>20047</v>
      </c>
      <c r="C4623" s="38">
        <v>13.83</v>
      </c>
    </row>
    <row r="4624" spans="1:3" ht="49.5" customHeight="1">
      <c r="A4624" s="19" t="s">
        <v>21154</v>
      </c>
      <c r="B4624" s="18" t="s">
        <v>20047</v>
      </c>
      <c r="C4624" s="38">
        <v>75.44</v>
      </c>
    </row>
    <row r="4625" spans="1:3" ht="49.5" customHeight="1">
      <c r="A4625" s="19" t="s">
        <v>21158</v>
      </c>
      <c r="B4625" s="18" t="s">
        <v>20047</v>
      </c>
      <c r="C4625" s="38">
        <v>19.89</v>
      </c>
    </row>
    <row r="4626" spans="1:3" ht="49.5" customHeight="1">
      <c r="A4626" s="19" t="s">
        <v>21107</v>
      </c>
      <c r="B4626" s="18" t="s">
        <v>20047</v>
      </c>
      <c r="C4626" s="18">
        <v>75.44</v>
      </c>
    </row>
    <row r="4627" spans="1:3" ht="49.5" customHeight="1">
      <c r="A4627" s="19" t="s">
        <v>14746</v>
      </c>
      <c r="B4627" s="18" t="s">
        <v>20012</v>
      </c>
      <c r="C4627" s="38">
        <v>2.11</v>
      </c>
    </row>
    <row r="4628" spans="1:3" ht="49.5" customHeight="1">
      <c r="A4628" s="19" t="s">
        <v>5424</v>
      </c>
      <c r="B4628" s="18" t="s">
        <v>20012</v>
      </c>
      <c r="C4628" s="38">
        <v>1.59</v>
      </c>
    </row>
    <row r="4629" spans="1:3" ht="49.5" customHeight="1">
      <c r="A4629" s="19" t="s">
        <v>5419</v>
      </c>
      <c r="B4629" s="18" t="s">
        <v>20012</v>
      </c>
      <c r="C4629" s="38">
        <v>4.66</v>
      </c>
    </row>
    <row r="4630" spans="1:3" ht="49.5" customHeight="1">
      <c r="A4630" s="19" t="s">
        <v>14747</v>
      </c>
      <c r="B4630" s="18" t="s">
        <v>20012</v>
      </c>
      <c r="C4630" s="38">
        <v>1.81</v>
      </c>
    </row>
    <row r="4631" spans="1:3" ht="49.5" customHeight="1">
      <c r="A4631" s="19" t="s">
        <v>5420</v>
      </c>
      <c r="B4631" s="18" t="s">
        <v>20012</v>
      </c>
      <c r="C4631" s="38">
        <v>3.2</v>
      </c>
    </row>
    <row r="4632" spans="1:3" ht="49.5" customHeight="1">
      <c r="A4632" s="19" t="s">
        <v>16649</v>
      </c>
      <c r="B4632" s="18" t="s">
        <v>20065</v>
      </c>
      <c r="C4632" s="38">
        <v>3.67</v>
      </c>
    </row>
    <row r="4633" spans="1:3" ht="49.5" customHeight="1">
      <c r="A4633" s="19" t="s">
        <v>16650</v>
      </c>
      <c r="B4633" s="18" t="s">
        <v>20065</v>
      </c>
      <c r="C4633" s="38">
        <v>3.67</v>
      </c>
    </row>
    <row r="4634" spans="1:3" ht="49.5" customHeight="1">
      <c r="A4634" s="19" t="s">
        <v>11598</v>
      </c>
      <c r="B4634" s="18" t="s">
        <v>20065</v>
      </c>
      <c r="C4634" s="38">
        <v>5.85</v>
      </c>
    </row>
    <row r="4635" spans="1:3" ht="49.5" customHeight="1">
      <c r="A4635" s="19" t="s">
        <v>2898</v>
      </c>
      <c r="B4635" s="18" t="s">
        <v>20057</v>
      </c>
      <c r="C4635" s="18">
        <v>5.8</v>
      </c>
    </row>
    <row r="4636" spans="1:3" ht="49.5" customHeight="1">
      <c r="A4636" s="19" t="s">
        <v>2901</v>
      </c>
      <c r="B4636" s="18" t="s">
        <v>20057</v>
      </c>
      <c r="C4636" s="18">
        <v>17.09</v>
      </c>
    </row>
    <row r="4637" spans="1:3" ht="49.5" customHeight="1">
      <c r="A4637" s="19" t="s">
        <v>2902</v>
      </c>
      <c r="B4637" s="18" t="s">
        <v>20057</v>
      </c>
      <c r="C4637" s="18">
        <v>25.63</v>
      </c>
    </row>
    <row r="4638" spans="1:3" ht="49.5" customHeight="1">
      <c r="A4638" s="19" t="s">
        <v>2900</v>
      </c>
      <c r="B4638" s="18" t="s">
        <v>20057</v>
      </c>
      <c r="C4638" s="38">
        <v>5.8</v>
      </c>
    </row>
    <row r="4639" spans="1:3" ht="49.5" customHeight="1">
      <c r="A4639" s="19" t="s">
        <v>2903</v>
      </c>
      <c r="B4639" s="18" t="s">
        <v>20057</v>
      </c>
      <c r="C4639" s="18">
        <v>33.58</v>
      </c>
    </row>
    <row r="4640" spans="1:3" ht="49.5" customHeight="1">
      <c r="A4640" s="19" t="s">
        <v>2904</v>
      </c>
      <c r="B4640" s="18" t="s">
        <v>20057</v>
      </c>
      <c r="C4640" s="18">
        <v>50.37</v>
      </c>
    </row>
    <row r="4641" spans="1:3" ht="49.5" customHeight="1">
      <c r="A4641" s="19" t="s">
        <v>15999</v>
      </c>
      <c r="B4641" s="18" t="s">
        <v>19962</v>
      </c>
      <c r="C4641" s="38">
        <v>25.39</v>
      </c>
    </row>
    <row r="4642" spans="1:3" ht="49.5" customHeight="1">
      <c r="A4642" s="19" t="s">
        <v>6526</v>
      </c>
      <c r="B4642" s="18" t="s">
        <v>20047</v>
      </c>
      <c r="C4642" s="38">
        <v>8.5</v>
      </c>
    </row>
    <row r="4643" spans="1:3" ht="49.5" customHeight="1">
      <c r="A4643" s="19" t="s">
        <v>15730</v>
      </c>
      <c r="B4643" s="18" t="s">
        <v>20047</v>
      </c>
      <c r="C4643" s="38">
        <v>8.5</v>
      </c>
    </row>
    <row r="4644" spans="1:3" ht="49.5" customHeight="1">
      <c r="A4644" s="19" t="s">
        <v>8151</v>
      </c>
      <c r="B4644" s="18" t="s">
        <v>20047</v>
      </c>
      <c r="C4644" s="38">
        <v>136.08000000000001</v>
      </c>
    </row>
    <row r="4645" spans="1:3" ht="49.5" customHeight="1">
      <c r="A4645" s="19" t="s">
        <v>8154</v>
      </c>
      <c r="B4645" s="18" t="s">
        <v>20047</v>
      </c>
      <c r="C4645" s="38">
        <v>272.16000000000003</v>
      </c>
    </row>
    <row r="4646" spans="1:3" ht="49.5" customHeight="1">
      <c r="A4646" s="19" t="s">
        <v>8157</v>
      </c>
      <c r="B4646" s="18" t="s">
        <v>20047</v>
      </c>
      <c r="C4646" s="38">
        <v>544.32000000000005</v>
      </c>
    </row>
    <row r="4647" spans="1:3" ht="49.5" customHeight="1">
      <c r="A4647" s="19" t="s">
        <v>5674</v>
      </c>
      <c r="B4647" s="18" t="s">
        <v>20225</v>
      </c>
      <c r="C4647" s="38">
        <v>4.91</v>
      </c>
    </row>
    <row r="4648" spans="1:3" ht="49.5" customHeight="1">
      <c r="A4648" s="19" t="s">
        <v>21601</v>
      </c>
      <c r="B4648" s="18" t="s">
        <v>20225</v>
      </c>
      <c r="C4648" s="38">
        <v>12.27</v>
      </c>
    </row>
    <row r="4649" spans="1:3" ht="49.5" customHeight="1">
      <c r="A4649" s="19" t="s">
        <v>14876</v>
      </c>
      <c r="B4649" s="18" t="s">
        <v>20043</v>
      </c>
      <c r="C4649" s="38">
        <v>3.01</v>
      </c>
    </row>
    <row r="4650" spans="1:3" ht="49.5" customHeight="1">
      <c r="A4650" s="19" t="s">
        <v>20808</v>
      </c>
      <c r="B4650" s="18" t="s">
        <v>20019</v>
      </c>
      <c r="C4650" s="37">
        <v>5.95</v>
      </c>
    </row>
    <row r="4651" spans="1:3" ht="49.5" customHeight="1">
      <c r="A4651" s="19" t="s">
        <v>11769</v>
      </c>
      <c r="B4651" s="18" t="s">
        <v>20019</v>
      </c>
      <c r="C4651" s="38">
        <v>7.5</v>
      </c>
    </row>
    <row r="4652" spans="1:3" ht="49.5" customHeight="1">
      <c r="A4652" s="19" t="s">
        <v>21602</v>
      </c>
      <c r="B4652" s="18" t="s">
        <v>20019</v>
      </c>
      <c r="C4652" s="37">
        <v>5.95</v>
      </c>
    </row>
    <row r="4653" spans="1:3" ht="49.5" customHeight="1">
      <c r="A4653" s="19" t="s">
        <v>15773</v>
      </c>
      <c r="B4653" s="18" t="s">
        <v>19976</v>
      </c>
      <c r="C4653" s="37">
        <v>9.4</v>
      </c>
    </row>
    <row r="4654" spans="1:3" ht="49.5" customHeight="1">
      <c r="A4654" s="19" t="s">
        <v>15774</v>
      </c>
      <c r="B4654" s="18" t="s">
        <v>19976</v>
      </c>
      <c r="C4654" s="38">
        <v>7.05</v>
      </c>
    </row>
    <row r="4655" spans="1:3" ht="49.5" customHeight="1">
      <c r="A4655" s="19" t="s">
        <v>15775</v>
      </c>
      <c r="B4655" s="18" t="s">
        <v>19976</v>
      </c>
      <c r="C4655" s="37">
        <v>7.05</v>
      </c>
    </row>
    <row r="4656" spans="1:3" ht="49.5" customHeight="1">
      <c r="A4656" s="19" t="s">
        <v>20948</v>
      </c>
      <c r="B4656" s="18" t="s">
        <v>20150</v>
      </c>
      <c r="C4656" s="38">
        <v>2.38</v>
      </c>
    </row>
    <row r="4657" spans="1:3" ht="49.5" customHeight="1">
      <c r="A4657" s="19" t="s">
        <v>20822</v>
      </c>
      <c r="B4657" s="18" t="s">
        <v>20150</v>
      </c>
      <c r="C4657" s="38">
        <v>2.42</v>
      </c>
    </row>
    <row r="4658" spans="1:3" ht="49.5" customHeight="1">
      <c r="A4658" s="19" t="s">
        <v>5109</v>
      </c>
      <c r="B4658" s="18" t="s">
        <v>20121</v>
      </c>
      <c r="C4658" s="38">
        <v>1.34</v>
      </c>
    </row>
    <row r="4659" spans="1:3" ht="49.5" customHeight="1">
      <c r="A4659" s="19" t="s">
        <v>5111</v>
      </c>
      <c r="B4659" s="18" t="s">
        <v>20121</v>
      </c>
      <c r="C4659" s="38">
        <v>1.89</v>
      </c>
    </row>
    <row r="4660" spans="1:3" ht="49.5" customHeight="1">
      <c r="A4660" s="19" t="s">
        <v>5597</v>
      </c>
      <c r="B4660" s="18" t="s">
        <v>20052</v>
      </c>
      <c r="C4660" s="38">
        <v>1.98</v>
      </c>
    </row>
    <row r="4661" spans="1:3" ht="49.5" customHeight="1">
      <c r="A4661" s="19" t="s">
        <v>7028</v>
      </c>
      <c r="B4661" s="18" t="s">
        <v>20052</v>
      </c>
      <c r="C4661" s="38">
        <v>3.25</v>
      </c>
    </row>
    <row r="4662" spans="1:3" ht="49.5" customHeight="1">
      <c r="A4662" s="19" t="s">
        <v>7033</v>
      </c>
      <c r="B4662" s="18" t="s">
        <v>20052</v>
      </c>
      <c r="C4662" s="38">
        <v>5.21</v>
      </c>
    </row>
    <row r="4663" spans="1:3" ht="49.5" customHeight="1">
      <c r="A4663" s="19" t="s">
        <v>18116</v>
      </c>
      <c r="B4663" s="18" t="s">
        <v>20052</v>
      </c>
      <c r="C4663" s="38">
        <v>6.15</v>
      </c>
    </row>
    <row r="4664" spans="1:3" ht="49.5" customHeight="1">
      <c r="A4664" s="19" t="s">
        <v>17886</v>
      </c>
      <c r="B4664" s="18" t="s">
        <v>20052</v>
      </c>
      <c r="C4664" s="37">
        <v>9.4</v>
      </c>
    </row>
    <row r="4665" spans="1:3" ht="49.5" customHeight="1">
      <c r="A4665" s="19" t="s">
        <v>8058</v>
      </c>
      <c r="B4665" s="18" t="s">
        <v>20034</v>
      </c>
      <c r="C4665" s="38">
        <v>24.35</v>
      </c>
    </row>
    <row r="4666" spans="1:3" ht="49.5" customHeight="1">
      <c r="A4666" s="19" t="s">
        <v>98</v>
      </c>
      <c r="B4666" s="18" t="s">
        <v>20034</v>
      </c>
      <c r="C4666" s="38">
        <v>37.22</v>
      </c>
    </row>
    <row r="4667" spans="1:3" ht="49.5" customHeight="1">
      <c r="A4667" s="19" t="s">
        <v>8061</v>
      </c>
      <c r="B4667" s="18" t="s">
        <v>20034</v>
      </c>
      <c r="C4667" s="38">
        <v>27.58</v>
      </c>
    </row>
    <row r="4668" spans="1:3" ht="49.5" customHeight="1">
      <c r="A4668" s="19" t="s">
        <v>100</v>
      </c>
      <c r="B4668" s="18" t="s">
        <v>20034</v>
      </c>
      <c r="C4668" s="38">
        <v>49.03</v>
      </c>
    </row>
    <row r="4669" spans="1:3" ht="49.5" customHeight="1">
      <c r="A4669" s="19" t="s">
        <v>7907</v>
      </c>
      <c r="B4669" s="18" t="s">
        <v>20068</v>
      </c>
      <c r="C4669" s="38">
        <v>11.51</v>
      </c>
    </row>
    <row r="4670" spans="1:3" ht="49.5" customHeight="1">
      <c r="A4670" s="19" t="s">
        <v>7909</v>
      </c>
      <c r="B4670" s="18" t="s">
        <v>20068</v>
      </c>
      <c r="C4670" s="18">
        <v>14.99</v>
      </c>
    </row>
    <row r="4671" spans="1:3" ht="49.5" customHeight="1">
      <c r="A4671" s="19" t="s">
        <v>16841</v>
      </c>
      <c r="B4671" s="18" t="s">
        <v>20002</v>
      </c>
      <c r="C4671" s="38">
        <v>39.68</v>
      </c>
    </row>
    <row r="4672" spans="1:3" ht="49.5" customHeight="1">
      <c r="A4672" s="19" t="s">
        <v>18284</v>
      </c>
      <c r="B4672" s="18" t="s">
        <v>20002</v>
      </c>
      <c r="C4672" s="38">
        <v>43.88</v>
      </c>
    </row>
    <row r="4673" spans="1:3" ht="49.5" customHeight="1">
      <c r="A4673" s="19" t="s">
        <v>18132</v>
      </c>
      <c r="B4673" s="18" t="s">
        <v>20014</v>
      </c>
      <c r="C4673" s="38">
        <v>39.68</v>
      </c>
    </row>
    <row r="4674" spans="1:3" ht="49.5" customHeight="1">
      <c r="A4674" s="19" t="s">
        <v>18130</v>
      </c>
      <c r="B4674" s="18" t="s">
        <v>20014</v>
      </c>
      <c r="C4674" s="38">
        <v>35.1</v>
      </c>
    </row>
    <row r="4675" spans="1:3" ht="49.5" customHeight="1">
      <c r="A4675" s="19" t="s">
        <v>18131</v>
      </c>
      <c r="B4675" s="18" t="s">
        <v>20014</v>
      </c>
      <c r="C4675" s="38">
        <v>49.6</v>
      </c>
    </row>
    <row r="4676" spans="1:3" ht="49.5" customHeight="1">
      <c r="A4676" s="19" t="s">
        <v>18129</v>
      </c>
      <c r="B4676" s="18" t="s">
        <v>20014</v>
      </c>
      <c r="C4676" s="38">
        <v>43.88</v>
      </c>
    </row>
    <row r="4677" spans="1:3" ht="49.5" customHeight="1">
      <c r="A4677" s="19" t="s">
        <v>8115</v>
      </c>
      <c r="B4677" s="18" t="s">
        <v>20003</v>
      </c>
      <c r="C4677" s="38">
        <v>738.39</v>
      </c>
    </row>
    <row r="4678" spans="1:3" ht="49.5" customHeight="1">
      <c r="A4678" s="19" t="s">
        <v>14844</v>
      </c>
      <c r="B4678" s="18" t="s">
        <v>19980</v>
      </c>
      <c r="C4678" s="38">
        <v>6.03</v>
      </c>
    </row>
    <row r="4679" spans="1:3" ht="49.5" customHeight="1">
      <c r="A4679" s="19" t="s">
        <v>13224</v>
      </c>
      <c r="B4679" s="18" t="s">
        <v>20058</v>
      </c>
      <c r="C4679" s="38">
        <v>0.88</v>
      </c>
    </row>
    <row r="4680" spans="1:3" ht="49.5" customHeight="1">
      <c r="A4680" s="19" t="s">
        <v>15590</v>
      </c>
      <c r="B4680" s="18" t="s">
        <v>19984</v>
      </c>
      <c r="C4680" s="38">
        <v>6.17</v>
      </c>
    </row>
    <row r="4681" spans="1:3" ht="49.5" customHeight="1">
      <c r="A4681" s="19" t="s">
        <v>15575</v>
      </c>
      <c r="B4681" s="18" t="s">
        <v>19984</v>
      </c>
      <c r="C4681" s="38">
        <v>8.82</v>
      </c>
    </row>
    <row r="4682" spans="1:3" ht="49.5" customHeight="1">
      <c r="A4682" s="19" t="s">
        <v>15594</v>
      </c>
      <c r="B4682" s="18" t="s">
        <v>19984</v>
      </c>
      <c r="C4682" s="38">
        <v>5.75</v>
      </c>
    </row>
    <row r="4683" spans="1:3" ht="49.5" customHeight="1">
      <c r="A4683" s="19" t="s">
        <v>17239</v>
      </c>
      <c r="B4683" s="18" t="s">
        <v>20102</v>
      </c>
      <c r="C4683" s="38">
        <v>5.75</v>
      </c>
    </row>
    <row r="4684" spans="1:3" ht="49.5" customHeight="1">
      <c r="A4684" s="19" t="s">
        <v>17240</v>
      </c>
      <c r="B4684" s="18" t="s">
        <v>20102</v>
      </c>
      <c r="C4684" s="38">
        <v>6.4</v>
      </c>
    </row>
    <row r="4685" spans="1:3" ht="49.5" customHeight="1">
      <c r="A4685" s="19" t="s">
        <v>6190</v>
      </c>
      <c r="B4685" s="18" t="s">
        <v>20032</v>
      </c>
      <c r="C4685" s="38">
        <v>565</v>
      </c>
    </row>
    <row r="4686" spans="1:3" ht="49.5" customHeight="1">
      <c r="A4686" s="19" t="s">
        <v>9013</v>
      </c>
      <c r="B4686" s="18" t="s">
        <v>20066</v>
      </c>
      <c r="C4686" s="38">
        <v>36.47</v>
      </c>
    </row>
    <row r="4687" spans="1:3" ht="49.5" customHeight="1">
      <c r="A4687" s="19" t="s">
        <v>9015</v>
      </c>
      <c r="B4687" s="18" t="s">
        <v>20066</v>
      </c>
      <c r="C4687" s="38">
        <v>24.95</v>
      </c>
    </row>
    <row r="4688" spans="1:3" ht="49.5" customHeight="1">
      <c r="A4688" s="19" t="s">
        <v>9016</v>
      </c>
      <c r="B4688" s="18" t="s">
        <v>20066</v>
      </c>
      <c r="C4688" s="38">
        <v>29.38</v>
      </c>
    </row>
    <row r="4689" spans="1:3" ht="49.5" customHeight="1">
      <c r="A4689" s="19" t="s">
        <v>4763</v>
      </c>
      <c r="B4689" s="18" t="s">
        <v>20105</v>
      </c>
      <c r="C4689" s="38">
        <v>42.28</v>
      </c>
    </row>
    <row r="4690" spans="1:3" ht="49.5" customHeight="1">
      <c r="A4690" s="19" t="s">
        <v>4764</v>
      </c>
      <c r="B4690" s="18" t="s">
        <v>20105</v>
      </c>
      <c r="C4690" s="38">
        <v>126.81</v>
      </c>
    </row>
    <row r="4691" spans="1:3" ht="49.5" customHeight="1">
      <c r="A4691" s="19" t="s">
        <v>4765</v>
      </c>
      <c r="B4691" s="18" t="s">
        <v>20105</v>
      </c>
      <c r="C4691" s="38">
        <v>50.46</v>
      </c>
    </row>
    <row r="4692" spans="1:3" ht="49.5" customHeight="1">
      <c r="A4692" s="19" t="s">
        <v>4767</v>
      </c>
      <c r="B4692" s="18" t="s">
        <v>20105</v>
      </c>
      <c r="C4692" s="38">
        <v>151.35</v>
      </c>
    </row>
    <row r="4693" spans="1:3" ht="49.5" customHeight="1">
      <c r="A4693" s="19" t="s">
        <v>4769</v>
      </c>
      <c r="B4693" s="18" t="s">
        <v>20105</v>
      </c>
      <c r="C4693" s="38">
        <v>50.46</v>
      </c>
    </row>
    <row r="4694" spans="1:3" ht="49.5" customHeight="1">
      <c r="A4694" s="19" t="s">
        <v>4771</v>
      </c>
      <c r="B4694" s="18" t="s">
        <v>20105</v>
      </c>
      <c r="C4694" s="38">
        <v>151.35</v>
      </c>
    </row>
    <row r="4695" spans="1:3" ht="49.5" customHeight="1">
      <c r="A4695" s="19" t="s">
        <v>4760</v>
      </c>
      <c r="B4695" s="18" t="s">
        <v>20105</v>
      </c>
      <c r="C4695" s="38">
        <v>34.1</v>
      </c>
    </row>
    <row r="4696" spans="1:3" ht="49.5" customHeight="1">
      <c r="A4696" s="19" t="s">
        <v>4762</v>
      </c>
      <c r="B4696" s="18" t="s">
        <v>20105</v>
      </c>
      <c r="C4696" s="38">
        <v>102.26</v>
      </c>
    </row>
    <row r="4697" spans="1:3" ht="49.5" customHeight="1">
      <c r="A4697" s="19" t="s">
        <v>3982</v>
      </c>
      <c r="B4697" s="18" t="s">
        <v>20066</v>
      </c>
      <c r="C4697" s="38">
        <v>33.29</v>
      </c>
    </row>
    <row r="4698" spans="1:3" ht="49.5" customHeight="1">
      <c r="A4698" s="19" t="s">
        <v>3984</v>
      </c>
      <c r="B4698" s="18" t="s">
        <v>20066</v>
      </c>
      <c r="C4698" s="38">
        <v>34.93</v>
      </c>
    </row>
    <row r="4699" spans="1:3" ht="49.5" customHeight="1">
      <c r="A4699" s="19" t="s">
        <v>3986</v>
      </c>
      <c r="B4699" s="18" t="s">
        <v>20066</v>
      </c>
      <c r="C4699" s="38">
        <v>36.22</v>
      </c>
    </row>
    <row r="4700" spans="1:3" ht="49.5" customHeight="1">
      <c r="A4700" s="19" t="s">
        <v>3987</v>
      </c>
      <c r="B4700" s="18" t="s">
        <v>20066</v>
      </c>
      <c r="C4700" s="38">
        <v>47.21</v>
      </c>
    </row>
    <row r="4701" spans="1:3" ht="49.5" customHeight="1">
      <c r="A4701" s="19" t="s">
        <v>9020</v>
      </c>
      <c r="B4701" s="18" t="s">
        <v>20066</v>
      </c>
      <c r="C4701" s="38">
        <v>19.760000000000002</v>
      </c>
    </row>
    <row r="4702" spans="1:3" ht="49.5" customHeight="1">
      <c r="A4702" s="19" t="s">
        <v>9021</v>
      </c>
      <c r="B4702" s="18" t="s">
        <v>20066</v>
      </c>
      <c r="C4702" s="38">
        <v>88.8</v>
      </c>
    </row>
    <row r="4703" spans="1:3" ht="49.5" customHeight="1">
      <c r="A4703" s="19" t="s">
        <v>9144</v>
      </c>
      <c r="B4703" s="18" t="s">
        <v>20013</v>
      </c>
      <c r="C4703" s="38">
        <v>19.760000000000002</v>
      </c>
    </row>
    <row r="4704" spans="1:3" ht="49.5" customHeight="1">
      <c r="A4704" s="19" t="s">
        <v>7072</v>
      </c>
      <c r="B4704" s="18" t="s">
        <v>19966</v>
      </c>
      <c r="C4704" s="38">
        <v>4.24</v>
      </c>
    </row>
    <row r="4705" spans="1:3" ht="49.5" customHeight="1">
      <c r="A4705" s="19" t="s">
        <v>6487</v>
      </c>
      <c r="B4705" s="18" t="s">
        <v>19972</v>
      </c>
      <c r="C4705" s="38">
        <v>4134.63</v>
      </c>
    </row>
    <row r="4706" spans="1:3" ht="49.5" customHeight="1">
      <c r="A4706" s="19" t="s">
        <v>15751</v>
      </c>
      <c r="B4706" s="18" t="s">
        <v>19956</v>
      </c>
      <c r="C4706" s="38">
        <v>1082.27</v>
      </c>
    </row>
    <row r="4707" spans="1:3" ht="49.5" customHeight="1">
      <c r="A4707" s="19" t="s">
        <v>21603</v>
      </c>
      <c r="B4707" s="18" t="s">
        <v>19956</v>
      </c>
      <c r="C4707" s="38">
        <v>420</v>
      </c>
    </row>
    <row r="4708" spans="1:3" ht="49.5" customHeight="1">
      <c r="A4708" s="19" t="s">
        <v>9512</v>
      </c>
      <c r="B4708" s="18" t="s">
        <v>20034</v>
      </c>
      <c r="C4708" s="38">
        <v>16.329999999999998</v>
      </c>
    </row>
    <row r="4709" spans="1:3" ht="49.5" customHeight="1">
      <c r="A4709" s="19" t="s">
        <v>9514</v>
      </c>
      <c r="B4709" s="18" t="s">
        <v>20034</v>
      </c>
      <c r="C4709" s="38">
        <v>22.86</v>
      </c>
    </row>
    <row r="4710" spans="1:3" ht="49.5" customHeight="1">
      <c r="A4710" s="19" t="s">
        <v>3352</v>
      </c>
      <c r="B4710" s="18" t="s">
        <v>20020</v>
      </c>
      <c r="C4710" s="38">
        <v>1.89</v>
      </c>
    </row>
    <row r="4711" spans="1:3" ht="49.5" customHeight="1">
      <c r="A4711" s="19" t="s">
        <v>16262</v>
      </c>
      <c r="B4711" s="18" t="s">
        <v>19973</v>
      </c>
      <c r="C4711" s="38">
        <v>180.09</v>
      </c>
    </row>
    <row r="4712" spans="1:3" ht="49.5" customHeight="1">
      <c r="A4712" s="19" t="s">
        <v>14324</v>
      </c>
      <c r="B4712" s="18" t="s">
        <v>20019</v>
      </c>
      <c r="C4712" s="38">
        <v>3.43</v>
      </c>
    </row>
    <row r="4713" spans="1:3" ht="49.5" customHeight="1">
      <c r="A4713" s="19" t="s">
        <v>14325</v>
      </c>
      <c r="B4713" s="18" t="s">
        <v>20019</v>
      </c>
      <c r="C4713" s="38">
        <v>3.43</v>
      </c>
    </row>
    <row r="4714" spans="1:3" ht="49.5" customHeight="1">
      <c r="A4714" s="19" t="s">
        <v>5181</v>
      </c>
      <c r="B4714" s="18" t="s">
        <v>20110</v>
      </c>
      <c r="C4714" s="38">
        <v>1.79</v>
      </c>
    </row>
    <row r="4715" spans="1:3" ht="49.5" customHeight="1">
      <c r="A4715" s="19" t="s">
        <v>21243</v>
      </c>
      <c r="B4715" s="18" t="s">
        <v>20022</v>
      </c>
      <c r="C4715" s="38">
        <v>1.98</v>
      </c>
    </row>
    <row r="4716" spans="1:3" ht="49.5" customHeight="1">
      <c r="A4716" s="19" t="s">
        <v>20696</v>
      </c>
      <c r="B4716" s="18" t="s">
        <v>20022</v>
      </c>
      <c r="C4716" s="38">
        <v>1.85</v>
      </c>
    </row>
    <row r="4717" spans="1:3" ht="49.5" customHeight="1">
      <c r="A4717" s="19" t="s">
        <v>21604</v>
      </c>
      <c r="B4717" s="18" t="s">
        <v>20063</v>
      </c>
      <c r="C4717" s="38">
        <v>1.9</v>
      </c>
    </row>
    <row r="4718" spans="1:3" ht="49.5" customHeight="1">
      <c r="A4718" s="19" t="s">
        <v>2282</v>
      </c>
      <c r="B4718" s="18" t="s">
        <v>19952</v>
      </c>
      <c r="C4718" s="38">
        <v>2.5299999999999998</v>
      </c>
    </row>
    <row r="4719" spans="1:3" ht="49.5" customHeight="1">
      <c r="A4719" s="19" t="s">
        <v>2851</v>
      </c>
      <c r="B4719" s="18" t="s">
        <v>19965</v>
      </c>
      <c r="C4719" s="38">
        <v>63.95</v>
      </c>
    </row>
    <row r="4720" spans="1:3" ht="49.5" customHeight="1">
      <c r="A4720" s="19" t="s">
        <v>9156</v>
      </c>
      <c r="B4720" s="18" t="s">
        <v>19965</v>
      </c>
      <c r="C4720" s="38">
        <v>127.9</v>
      </c>
    </row>
    <row r="4721" spans="1:3" ht="49.5" customHeight="1">
      <c r="A4721" s="19" t="s">
        <v>16085</v>
      </c>
      <c r="B4721" s="18" t="s">
        <v>20047</v>
      </c>
      <c r="C4721" s="38">
        <v>30.19</v>
      </c>
    </row>
    <row r="4722" spans="1:3" ht="49.5" customHeight="1">
      <c r="A4722" s="19" t="s">
        <v>21317</v>
      </c>
      <c r="B4722" s="18" t="s">
        <v>19955</v>
      </c>
      <c r="C4722" s="38">
        <v>467.6</v>
      </c>
    </row>
    <row r="4723" spans="1:3" ht="49.5" customHeight="1">
      <c r="A4723" s="19" t="s">
        <v>20560</v>
      </c>
      <c r="B4723" s="18" t="s">
        <v>19955</v>
      </c>
      <c r="C4723" s="38">
        <v>701.41</v>
      </c>
    </row>
    <row r="4724" spans="1:3" ht="49.5" customHeight="1">
      <c r="A4724" s="19" t="s">
        <v>21403</v>
      </c>
      <c r="B4724" s="18" t="s">
        <v>19955</v>
      </c>
      <c r="C4724" s="38">
        <v>238.04</v>
      </c>
    </row>
    <row r="4725" spans="1:3" ht="49.5" customHeight="1">
      <c r="A4725" s="19" t="s">
        <v>16016</v>
      </c>
      <c r="B4725" s="18" t="s">
        <v>20163</v>
      </c>
      <c r="C4725" s="38">
        <v>5.0999999999999996</v>
      </c>
    </row>
    <row r="4726" spans="1:3" ht="49.5" customHeight="1">
      <c r="A4726" s="19" t="s">
        <v>3415</v>
      </c>
      <c r="B4726" s="18" t="s">
        <v>19977</v>
      </c>
      <c r="C4726" s="38">
        <v>1.75</v>
      </c>
    </row>
    <row r="4727" spans="1:3" ht="49.5" customHeight="1">
      <c r="A4727" s="19" t="s">
        <v>3433</v>
      </c>
      <c r="B4727" s="18" t="s">
        <v>19977</v>
      </c>
      <c r="C4727" s="38">
        <v>1.98</v>
      </c>
    </row>
    <row r="4728" spans="1:3" ht="49.5" customHeight="1">
      <c r="A4728" s="19" t="s">
        <v>20591</v>
      </c>
      <c r="B4728" s="18" t="s">
        <v>19982</v>
      </c>
      <c r="C4728" s="38">
        <v>3.23</v>
      </c>
    </row>
    <row r="4729" spans="1:3" ht="49.5" customHeight="1">
      <c r="A4729" s="19" t="s">
        <v>19624</v>
      </c>
      <c r="B4729" s="18" t="s">
        <v>19982</v>
      </c>
      <c r="C4729" s="38">
        <v>2.29</v>
      </c>
    </row>
    <row r="4730" spans="1:3" ht="49.5" customHeight="1">
      <c r="A4730" s="19" t="s">
        <v>13737</v>
      </c>
      <c r="B4730" s="18" t="s">
        <v>19982</v>
      </c>
      <c r="C4730" s="38">
        <v>2.5299999999999998</v>
      </c>
    </row>
    <row r="4731" spans="1:3" ht="49.5" customHeight="1">
      <c r="A4731" s="19" t="s">
        <v>13738</v>
      </c>
      <c r="B4731" s="18" t="s">
        <v>19982</v>
      </c>
      <c r="C4731" s="38">
        <v>2.2200000000000002</v>
      </c>
    </row>
    <row r="4732" spans="1:3" ht="49.5" customHeight="1">
      <c r="A4732" s="19" t="s">
        <v>13739</v>
      </c>
      <c r="B4732" s="18" t="s">
        <v>19982</v>
      </c>
      <c r="C4732" s="38">
        <v>2.6</v>
      </c>
    </row>
    <row r="4733" spans="1:3" ht="49.5" customHeight="1">
      <c r="A4733" s="19" t="s">
        <v>1978</v>
      </c>
      <c r="B4733" s="18" t="s">
        <v>20113</v>
      </c>
      <c r="C4733" s="38">
        <v>1.98</v>
      </c>
    </row>
    <row r="4734" spans="1:3" ht="49.5" customHeight="1">
      <c r="A4734" s="19" t="s">
        <v>13712</v>
      </c>
      <c r="B4734" s="18" t="s">
        <v>20011</v>
      </c>
      <c r="C4734" s="38">
        <v>4.6100000000000003</v>
      </c>
    </row>
    <row r="4735" spans="1:3" ht="49.5" customHeight="1">
      <c r="A4735" s="19" t="s">
        <v>3452</v>
      </c>
      <c r="B4735" s="18" t="s">
        <v>20020</v>
      </c>
      <c r="C4735" s="38">
        <v>2.2200000000000002</v>
      </c>
    </row>
    <row r="4736" spans="1:3" ht="49.5" customHeight="1">
      <c r="A4736" s="19" t="s">
        <v>12953</v>
      </c>
      <c r="B4736" s="18" t="s">
        <v>20011</v>
      </c>
      <c r="C4736" s="38">
        <v>0.93</v>
      </c>
    </row>
    <row r="4737" spans="1:3" ht="49.5" customHeight="1">
      <c r="A4737" s="19" t="s">
        <v>16166</v>
      </c>
      <c r="B4737" s="18" t="s">
        <v>20086</v>
      </c>
      <c r="C4737" s="18">
        <v>451.44</v>
      </c>
    </row>
    <row r="4738" spans="1:3" ht="49.5" customHeight="1">
      <c r="A4738" s="19" t="s">
        <v>14577</v>
      </c>
      <c r="B4738" s="18" t="s">
        <v>20171</v>
      </c>
      <c r="C4738" s="38">
        <v>3</v>
      </c>
    </row>
    <row r="4739" spans="1:3" ht="49.5" customHeight="1">
      <c r="A4739" s="19" t="s">
        <v>4142</v>
      </c>
      <c r="B4739" s="18" t="s">
        <v>19972</v>
      </c>
      <c r="C4739" s="18">
        <v>149.38999999999999</v>
      </c>
    </row>
    <row r="4740" spans="1:3" ht="49.5" customHeight="1">
      <c r="A4740" s="19" t="s">
        <v>4807</v>
      </c>
      <c r="B4740" s="18" t="s">
        <v>19972</v>
      </c>
      <c r="C4740" s="18">
        <v>242.14</v>
      </c>
    </row>
    <row r="4741" spans="1:3" ht="49.5" customHeight="1">
      <c r="A4741" s="19" t="s">
        <v>9353</v>
      </c>
      <c r="B4741" s="18" t="s">
        <v>20094</v>
      </c>
      <c r="C4741" s="38">
        <v>98.48</v>
      </c>
    </row>
    <row r="4742" spans="1:3" ht="49.5" customHeight="1">
      <c r="A4742" s="19" t="s">
        <v>18698</v>
      </c>
      <c r="B4742" s="18" t="s">
        <v>20074</v>
      </c>
      <c r="C4742" s="38">
        <v>13.37</v>
      </c>
    </row>
    <row r="4743" spans="1:3" ht="49.5" customHeight="1">
      <c r="A4743" s="19" t="s">
        <v>4339</v>
      </c>
      <c r="B4743" s="18" t="s">
        <v>20066</v>
      </c>
      <c r="C4743" s="38">
        <v>8.1300000000000008</v>
      </c>
    </row>
    <row r="4744" spans="1:3" ht="49.5" customHeight="1">
      <c r="A4744" s="19" t="s">
        <v>4338</v>
      </c>
      <c r="B4744" s="18" t="s">
        <v>20066</v>
      </c>
      <c r="C4744" s="38">
        <v>9.4600000000000009</v>
      </c>
    </row>
    <row r="4745" spans="1:3" ht="49.5" customHeight="1">
      <c r="A4745" s="19" t="s">
        <v>7514</v>
      </c>
      <c r="B4745" s="18" t="s">
        <v>20066</v>
      </c>
      <c r="C4745" s="38">
        <v>4.3899999999999997</v>
      </c>
    </row>
    <row r="4746" spans="1:3" ht="49.5" customHeight="1">
      <c r="A4746" s="19" t="s">
        <v>8162</v>
      </c>
      <c r="B4746" s="18" t="s">
        <v>19964</v>
      </c>
      <c r="C4746" s="38">
        <v>136.08000000000001</v>
      </c>
    </row>
    <row r="4747" spans="1:3" ht="49.5" customHeight="1">
      <c r="A4747" s="19" t="s">
        <v>8165</v>
      </c>
      <c r="B4747" s="18" t="s">
        <v>19964</v>
      </c>
      <c r="C4747" s="38">
        <v>272.16000000000003</v>
      </c>
    </row>
    <row r="4748" spans="1:3" ht="49.5" customHeight="1">
      <c r="A4748" s="19" t="s">
        <v>8167</v>
      </c>
      <c r="B4748" s="18" t="s">
        <v>19964</v>
      </c>
      <c r="C4748" s="38">
        <v>544.32000000000005</v>
      </c>
    </row>
    <row r="4749" spans="1:3" ht="49.5" customHeight="1">
      <c r="A4749" s="19" t="s">
        <v>22332</v>
      </c>
      <c r="B4749" s="18" t="s">
        <v>19954</v>
      </c>
      <c r="C4749" s="38">
        <v>675</v>
      </c>
    </row>
    <row r="4750" spans="1:3" ht="49.5" customHeight="1">
      <c r="A4750" s="19" t="s">
        <v>22331</v>
      </c>
      <c r="B4750" s="18" t="s">
        <v>19954</v>
      </c>
      <c r="C4750" s="38">
        <v>675</v>
      </c>
    </row>
    <row r="4751" spans="1:3" ht="49.5" customHeight="1">
      <c r="A4751" s="19" t="s">
        <v>2288</v>
      </c>
      <c r="B4751" s="18" t="s">
        <v>19952</v>
      </c>
      <c r="C4751" s="38">
        <v>2.12</v>
      </c>
    </row>
    <row r="4752" spans="1:3" ht="49.5" customHeight="1">
      <c r="A4752" s="19" t="s">
        <v>16086</v>
      </c>
      <c r="B4752" s="18" t="s">
        <v>19952</v>
      </c>
      <c r="C4752" s="38">
        <v>4.24</v>
      </c>
    </row>
    <row r="4753" spans="1:3" ht="49.5" customHeight="1">
      <c r="A4753" s="19" t="s">
        <v>2285</v>
      </c>
      <c r="B4753" s="18" t="s">
        <v>19952</v>
      </c>
      <c r="C4753" s="38">
        <v>1.03</v>
      </c>
    </row>
    <row r="4754" spans="1:3" ht="49.5" customHeight="1">
      <c r="A4754" s="19" t="s">
        <v>16087</v>
      </c>
      <c r="B4754" s="18" t="s">
        <v>19952</v>
      </c>
      <c r="C4754" s="18">
        <v>2.06</v>
      </c>
    </row>
    <row r="4755" spans="1:3" ht="49.5" customHeight="1">
      <c r="A4755" s="19" t="s">
        <v>14948</v>
      </c>
      <c r="B4755" s="18" t="s">
        <v>19953</v>
      </c>
      <c r="C4755" s="38">
        <v>3.07</v>
      </c>
    </row>
    <row r="4756" spans="1:3" ht="49.5" customHeight="1">
      <c r="A4756" s="19" t="s">
        <v>14948</v>
      </c>
      <c r="B4756" s="18" t="s">
        <v>20060</v>
      </c>
      <c r="C4756" s="38">
        <v>3.07</v>
      </c>
    </row>
    <row r="4757" spans="1:3" ht="49.5" customHeight="1">
      <c r="A4757" s="19" t="s">
        <v>14950</v>
      </c>
      <c r="B4757" s="18" t="s">
        <v>19953</v>
      </c>
      <c r="C4757" s="38">
        <v>2.16</v>
      </c>
    </row>
    <row r="4758" spans="1:3" ht="49.5" customHeight="1">
      <c r="A4758" s="19" t="s">
        <v>14950</v>
      </c>
      <c r="B4758" s="18" t="s">
        <v>20060</v>
      </c>
      <c r="C4758" s="38">
        <v>2.16</v>
      </c>
    </row>
    <row r="4759" spans="1:3" ht="49.5" customHeight="1">
      <c r="A4759" s="19" t="s">
        <v>11088</v>
      </c>
      <c r="B4759" s="18" t="s">
        <v>20047</v>
      </c>
      <c r="C4759" s="38">
        <v>25.31</v>
      </c>
    </row>
    <row r="4760" spans="1:3" ht="49.5" customHeight="1">
      <c r="A4760" s="19" t="s">
        <v>18639</v>
      </c>
      <c r="B4760" s="18" t="s">
        <v>20167</v>
      </c>
      <c r="C4760" s="38">
        <v>42.63</v>
      </c>
    </row>
    <row r="4761" spans="1:3" ht="49.5" customHeight="1">
      <c r="A4761" s="19" t="s">
        <v>3347</v>
      </c>
      <c r="B4761" s="18" t="s">
        <v>20020</v>
      </c>
      <c r="C4761" s="38">
        <v>2.46</v>
      </c>
    </row>
    <row r="4762" spans="1:3" ht="49.5" customHeight="1">
      <c r="A4762" s="19" t="s">
        <v>16000</v>
      </c>
      <c r="B4762" s="18" t="s">
        <v>19977</v>
      </c>
      <c r="C4762" s="38">
        <v>25.39</v>
      </c>
    </row>
    <row r="4763" spans="1:3" ht="49.5" customHeight="1">
      <c r="A4763" s="19" t="s">
        <v>15646</v>
      </c>
      <c r="B4763" s="18" t="s">
        <v>20028</v>
      </c>
      <c r="C4763" s="38">
        <v>9.6</v>
      </c>
    </row>
    <row r="4764" spans="1:3" ht="49.5" customHeight="1">
      <c r="A4764" s="19" t="s">
        <v>3669</v>
      </c>
      <c r="B4764" s="18" t="s">
        <v>20046</v>
      </c>
      <c r="C4764" s="38">
        <v>0.8</v>
      </c>
    </row>
    <row r="4765" spans="1:3" ht="49.5" customHeight="1">
      <c r="A4765" s="19" t="s">
        <v>18643</v>
      </c>
      <c r="B4765" s="18" t="s">
        <v>20014</v>
      </c>
      <c r="C4765" s="38">
        <v>1.36</v>
      </c>
    </row>
    <row r="4766" spans="1:3" ht="49.5" customHeight="1">
      <c r="A4766" s="19" t="s">
        <v>20675</v>
      </c>
      <c r="B4766" s="18" t="s">
        <v>20138</v>
      </c>
      <c r="C4766" s="38">
        <v>3.47</v>
      </c>
    </row>
    <row r="4767" spans="1:3" ht="49.5" customHeight="1">
      <c r="A4767" s="19" t="s">
        <v>5104</v>
      </c>
      <c r="B4767" s="18" t="s">
        <v>20096</v>
      </c>
      <c r="C4767" s="38">
        <v>1.03</v>
      </c>
    </row>
    <row r="4768" spans="1:3" ht="49.5" customHeight="1">
      <c r="A4768" s="19" t="s">
        <v>14336</v>
      </c>
      <c r="B4768" s="18" t="s">
        <v>20120</v>
      </c>
      <c r="C4768" s="38">
        <v>3.53</v>
      </c>
    </row>
    <row r="4769" spans="1:3" ht="49.5" customHeight="1">
      <c r="A4769" s="19" t="s">
        <v>18542</v>
      </c>
      <c r="B4769" s="18" t="s">
        <v>20000</v>
      </c>
      <c r="C4769" s="38">
        <v>2.4</v>
      </c>
    </row>
    <row r="4770" spans="1:3" ht="49.5" customHeight="1">
      <c r="A4770" s="19" t="s">
        <v>18081</v>
      </c>
      <c r="B4770" s="18" t="s">
        <v>19984</v>
      </c>
      <c r="C4770" s="38">
        <v>26.21</v>
      </c>
    </row>
    <row r="4771" spans="1:3" ht="49.5" customHeight="1">
      <c r="A4771" s="19" t="s">
        <v>12892</v>
      </c>
      <c r="B4771" s="18" t="s">
        <v>19984</v>
      </c>
      <c r="C4771" s="38">
        <v>52.42</v>
      </c>
    </row>
    <row r="4772" spans="1:3" ht="49.5" customHeight="1">
      <c r="A4772" s="19" t="s">
        <v>12893</v>
      </c>
      <c r="B4772" s="18" t="s">
        <v>19984</v>
      </c>
      <c r="C4772" s="18">
        <v>104.84</v>
      </c>
    </row>
    <row r="4773" spans="1:3" ht="49.5" customHeight="1">
      <c r="A4773" s="19" t="s">
        <v>8416</v>
      </c>
      <c r="B4773" s="18" t="s">
        <v>20135</v>
      </c>
      <c r="C4773" s="38">
        <v>1.68</v>
      </c>
    </row>
    <row r="4774" spans="1:3" ht="49.5" customHeight="1">
      <c r="A4774" s="19" t="s">
        <v>21332</v>
      </c>
      <c r="B4774" s="18" t="s">
        <v>20123</v>
      </c>
      <c r="C4774" s="38">
        <v>1.68</v>
      </c>
    </row>
    <row r="4775" spans="1:3" ht="49.5" customHeight="1">
      <c r="A4775" s="19" t="s">
        <v>20346</v>
      </c>
      <c r="B4775" s="18" t="s">
        <v>20024</v>
      </c>
      <c r="C4775" s="38">
        <v>1.6</v>
      </c>
    </row>
    <row r="4776" spans="1:3" ht="49.5" customHeight="1">
      <c r="A4776" s="23" t="s">
        <v>20347</v>
      </c>
      <c r="B4776" s="18" t="s">
        <v>20024</v>
      </c>
      <c r="C4776" s="38">
        <v>2.74</v>
      </c>
    </row>
    <row r="4777" spans="1:3" ht="49.5" customHeight="1">
      <c r="A4777" s="19" t="s">
        <v>2762</v>
      </c>
      <c r="B4777" s="18" t="s">
        <v>19999</v>
      </c>
      <c r="C4777" s="38">
        <v>2.46</v>
      </c>
    </row>
    <row r="4778" spans="1:3" ht="49.5" customHeight="1">
      <c r="A4778" s="19" t="s">
        <v>2760</v>
      </c>
      <c r="B4778" s="18" t="s">
        <v>19999</v>
      </c>
      <c r="C4778" s="38">
        <v>11.95</v>
      </c>
    </row>
    <row r="4779" spans="1:3" ht="49.5" customHeight="1">
      <c r="A4779" s="19" t="s">
        <v>13407</v>
      </c>
      <c r="B4779" s="18" t="s">
        <v>20026</v>
      </c>
      <c r="C4779" s="38">
        <v>2.73</v>
      </c>
    </row>
    <row r="4780" spans="1:3" ht="49.5" customHeight="1">
      <c r="A4780" s="19" t="s">
        <v>13413</v>
      </c>
      <c r="B4780" s="18" t="s">
        <v>20026</v>
      </c>
      <c r="C4780" s="38">
        <v>1.53</v>
      </c>
    </row>
    <row r="4781" spans="1:3" ht="49.5" customHeight="1">
      <c r="A4781" s="19" t="s">
        <v>18119</v>
      </c>
      <c r="B4781" s="18" t="s">
        <v>20061</v>
      </c>
      <c r="C4781" s="38">
        <v>6.05</v>
      </c>
    </row>
    <row r="4782" spans="1:3" ht="49.5" customHeight="1">
      <c r="A4782" s="19" t="s">
        <v>18174</v>
      </c>
      <c r="B4782" s="18" t="s">
        <v>20010</v>
      </c>
      <c r="C4782" s="38">
        <v>2.61</v>
      </c>
    </row>
    <row r="4783" spans="1:3" ht="49.5" customHeight="1">
      <c r="A4783" s="19" t="s">
        <v>20715</v>
      </c>
      <c r="B4783" s="18" t="s">
        <v>19980</v>
      </c>
      <c r="C4783" s="38">
        <v>3.46</v>
      </c>
    </row>
    <row r="4784" spans="1:3" ht="49.5" customHeight="1">
      <c r="A4784" s="19" t="s">
        <v>19839</v>
      </c>
      <c r="B4784" s="18" t="s">
        <v>19995</v>
      </c>
      <c r="C4784" s="38">
        <v>18.39</v>
      </c>
    </row>
    <row r="4785" spans="1:3" ht="49.5" customHeight="1">
      <c r="A4785" s="19" t="s">
        <v>19815</v>
      </c>
      <c r="B4785" s="18" t="s">
        <v>19995</v>
      </c>
      <c r="C4785" s="38">
        <v>36.78</v>
      </c>
    </row>
    <row r="4786" spans="1:3" ht="49.5" customHeight="1">
      <c r="A4786" s="19" t="s">
        <v>12886</v>
      </c>
      <c r="B4786" s="18" t="s">
        <v>19995</v>
      </c>
      <c r="C4786" s="38">
        <v>57.8</v>
      </c>
    </row>
    <row r="4787" spans="1:3" ht="49.5" customHeight="1">
      <c r="A4787" s="19" t="s">
        <v>20640</v>
      </c>
      <c r="B4787" s="18" t="s">
        <v>20016</v>
      </c>
      <c r="C4787" s="38">
        <v>3.46</v>
      </c>
    </row>
    <row r="4788" spans="1:3" ht="49.5" customHeight="1">
      <c r="A4788" s="19" t="s">
        <v>21143</v>
      </c>
      <c r="B4788" s="18" t="s">
        <v>20016</v>
      </c>
      <c r="C4788" s="38">
        <v>8.65</v>
      </c>
    </row>
    <row r="4789" spans="1:3" ht="49.5" customHeight="1">
      <c r="A4789" s="19" t="s">
        <v>20965</v>
      </c>
      <c r="B4789" s="18" t="s">
        <v>20016</v>
      </c>
      <c r="C4789" s="38">
        <v>12.1</v>
      </c>
    </row>
    <row r="4790" spans="1:3" ht="49.5" customHeight="1">
      <c r="A4790" s="19" t="s">
        <v>21605</v>
      </c>
      <c r="B4790" s="18" t="s">
        <v>20016</v>
      </c>
      <c r="C4790" s="38">
        <v>12.75</v>
      </c>
    </row>
    <row r="4791" spans="1:3" ht="49.5" customHeight="1">
      <c r="A4791" s="19" t="s">
        <v>20641</v>
      </c>
      <c r="B4791" s="18" t="s">
        <v>20016</v>
      </c>
      <c r="C4791" s="38">
        <v>2.23</v>
      </c>
    </row>
    <row r="4792" spans="1:3" ht="49.5" customHeight="1">
      <c r="A4792" s="19" t="s">
        <v>14206</v>
      </c>
      <c r="B4792" s="18" t="s">
        <v>20016</v>
      </c>
      <c r="C4792" s="38">
        <v>3.46</v>
      </c>
    </row>
    <row r="4793" spans="1:3" ht="49.5" customHeight="1">
      <c r="A4793" s="19" t="s">
        <v>15913</v>
      </c>
      <c r="B4793" s="18" t="s">
        <v>20016</v>
      </c>
      <c r="C4793" s="38">
        <v>9.61</v>
      </c>
    </row>
    <row r="4794" spans="1:3" ht="49.5" customHeight="1">
      <c r="A4794" s="19" t="s">
        <v>14207</v>
      </c>
      <c r="B4794" s="18" t="s">
        <v>20058</v>
      </c>
      <c r="C4794" s="38">
        <v>3.46</v>
      </c>
    </row>
    <row r="4795" spans="1:3" ht="49.5" customHeight="1">
      <c r="A4795" s="19" t="s">
        <v>1320</v>
      </c>
      <c r="B4795" s="18" t="s">
        <v>20058</v>
      </c>
      <c r="C4795" s="38">
        <v>3.46</v>
      </c>
    </row>
    <row r="4796" spans="1:3" ht="49.5" customHeight="1">
      <c r="A4796" s="19" t="s">
        <v>1321</v>
      </c>
      <c r="B4796" s="18" t="s">
        <v>20058</v>
      </c>
      <c r="C4796" s="38">
        <v>8.65</v>
      </c>
    </row>
    <row r="4797" spans="1:3" ht="49.5" customHeight="1">
      <c r="A4797" s="19" t="s">
        <v>21606</v>
      </c>
      <c r="B4797" s="18" t="s">
        <v>20058</v>
      </c>
      <c r="C4797" s="38">
        <v>2.79</v>
      </c>
    </row>
    <row r="4798" spans="1:3" ht="49.5" customHeight="1">
      <c r="A4798" s="19" t="s">
        <v>1322</v>
      </c>
      <c r="B4798" s="18" t="s">
        <v>20058</v>
      </c>
      <c r="C4798" s="38">
        <v>2</v>
      </c>
    </row>
    <row r="4799" spans="1:3" ht="49.5" customHeight="1">
      <c r="A4799" s="19" t="s">
        <v>342</v>
      </c>
      <c r="B4799" s="18" t="s">
        <v>20034</v>
      </c>
      <c r="C4799" s="38">
        <v>141.88</v>
      </c>
    </row>
    <row r="4800" spans="1:3" ht="49.5" customHeight="1">
      <c r="A4800" s="19" t="s">
        <v>18931</v>
      </c>
      <c r="B4800" s="18" t="s">
        <v>19965</v>
      </c>
      <c r="C4800" s="38">
        <v>57.8</v>
      </c>
    </row>
    <row r="4801" spans="1:3" ht="49.5" customHeight="1">
      <c r="A4801" s="19" t="s">
        <v>22288</v>
      </c>
      <c r="B4801" s="18" t="s">
        <v>20170</v>
      </c>
      <c r="C4801" s="38">
        <v>8.65</v>
      </c>
    </row>
    <row r="4802" spans="1:3" ht="49.5" customHeight="1">
      <c r="A4802" s="19" t="s">
        <v>15914</v>
      </c>
      <c r="B4802" s="18" t="s">
        <v>20113</v>
      </c>
      <c r="C4802" s="38">
        <v>8.65</v>
      </c>
    </row>
    <row r="4803" spans="1:3" ht="49.5" customHeight="1">
      <c r="A4803" s="19" t="s">
        <v>14204</v>
      </c>
      <c r="B4803" s="18" t="s">
        <v>20113</v>
      </c>
      <c r="C4803" s="38">
        <v>3.46</v>
      </c>
    </row>
    <row r="4804" spans="1:3" ht="49.5" customHeight="1">
      <c r="A4804" s="19" t="s">
        <v>731</v>
      </c>
      <c r="B4804" s="18" t="s">
        <v>20000</v>
      </c>
      <c r="C4804" s="38">
        <v>4.21</v>
      </c>
    </row>
    <row r="4805" spans="1:3" ht="49.5" customHeight="1">
      <c r="A4805" s="19" t="s">
        <v>15395</v>
      </c>
      <c r="B4805" s="18" t="s">
        <v>19983</v>
      </c>
      <c r="C4805" s="38">
        <v>57.8</v>
      </c>
    </row>
    <row r="4806" spans="1:3" ht="49.5" customHeight="1">
      <c r="A4806" s="19" t="s">
        <v>4296</v>
      </c>
      <c r="B4806" s="18" t="s">
        <v>20066</v>
      </c>
      <c r="C4806" s="38">
        <v>67.64</v>
      </c>
    </row>
    <row r="4807" spans="1:3" ht="49.5" customHeight="1">
      <c r="A4807" s="19" t="s">
        <v>4295</v>
      </c>
      <c r="B4807" s="18" t="s">
        <v>20066</v>
      </c>
      <c r="C4807" s="38">
        <v>40.64</v>
      </c>
    </row>
    <row r="4808" spans="1:3" ht="49.5" customHeight="1">
      <c r="A4808" s="19" t="s">
        <v>21342</v>
      </c>
      <c r="B4808" s="18" t="s">
        <v>20072</v>
      </c>
      <c r="C4808" s="38">
        <v>292.91000000000003</v>
      </c>
    </row>
    <row r="4809" spans="1:3" ht="49.5" customHeight="1">
      <c r="A4809" s="19" t="s">
        <v>21278</v>
      </c>
      <c r="B4809" s="18" t="s">
        <v>20072</v>
      </c>
      <c r="C4809" s="38">
        <v>582.29</v>
      </c>
    </row>
    <row r="4810" spans="1:3" ht="49.5" customHeight="1">
      <c r="A4810" s="19" t="s">
        <v>21364</v>
      </c>
      <c r="B4810" s="18" t="s">
        <v>20072</v>
      </c>
      <c r="C4810" s="38">
        <v>149.97</v>
      </c>
    </row>
    <row r="4811" spans="1:3" ht="49.5" customHeight="1">
      <c r="A4811" s="19" t="s">
        <v>21381</v>
      </c>
      <c r="B4811" s="18" t="s">
        <v>20072</v>
      </c>
      <c r="C4811" s="38">
        <v>136.08000000000001</v>
      </c>
    </row>
    <row r="4812" spans="1:3" ht="49.5" customHeight="1">
      <c r="A4812" s="19" t="s">
        <v>21365</v>
      </c>
      <c r="B4812" s="18" t="s">
        <v>20072</v>
      </c>
      <c r="C4812" s="38">
        <v>272.16000000000003</v>
      </c>
    </row>
    <row r="4813" spans="1:3" ht="49.5" customHeight="1">
      <c r="A4813" s="19" t="s">
        <v>21302</v>
      </c>
      <c r="B4813" s="18" t="s">
        <v>20072</v>
      </c>
      <c r="C4813" s="38">
        <v>544.32000000000005</v>
      </c>
    </row>
    <row r="4814" spans="1:3" ht="49.5" customHeight="1">
      <c r="A4814" s="19" t="s">
        <v>8350</v>
      </c>
      <c r="B4814" s="18" t="s">
        <v>20034</v>
      </c>
      <c r="C4814" s="38">
        <v>4.88</v>
      </c>
    </row>
    <row r="4815" spans="1:3" ht="49.5" customHeight="1">
      <c r="A4815" s="19" t="s">
        <v>8352</v>
      </c>
      <c r="B4815" s="18" t="s">
        <v>20034</v>
      </c>
      <c r="C4815" s="38">
        <v>5.93</v>
      </c>
    </row>
    <row r="4816" spans="1:3" ht="49.5" customHeight="1">
      <c r="A4816" s="19" t="s">
        <v>8187</v>
      </c>
      <c r="B4816" s="18" t="s">
        <v>20140</v>
      </c>
      <c r="C4816" s="38">
        <v>1001.14</v>
      </c>
    </row>
    <row r="4817" spans="1:3" ht="49.5" customHeight="1">
      <c r="A4817" s="19" t="s">
        <v>8192</v>
      </c>
      <c r="B4817" s="18" t="s">
        <v>20140</v>
      </c>
      <c r="C4817" s="38">
        <v>1001.14</v>
      </c>
    </row>
    <row r="4818" spans="1:3" ht="49.5" customHeight="1">
      <c r="A4818" s="19" t="s">
        <v>9207</v>
      </c>
      <c r="B4818" s="18" t="s">
        <v>20121</v>
      </c>
      <c r="C4818" s="38">
        <v>2.87</v>
      </c>
    </row>
    <row r="4819" spans="1:3" ht="49.5" customHeight="1">
      <c r="A4819" s="19" t="s">
        <v>695</v>
      </c>
      <c r="B4819" s="18" t="s">
        <v>20000</v>
      </c>
      <c r="C4819" s="38">
        <v>1.24</v>
      </c>
    </row>
    <row r="4820" spans="1:3" ht="49.5" customHeight="1">
      <c r="A4820" s="19" t="s">
        <v>18569</v>
      </c>
      <c r="B4820" s="18" t="s">
        <v>20000</v>
      </c>
      <c r="C4820" s="38">
        <v>1.99</v>
      </c>
    </row>
    <row r="4821" spans="1:3" ht="49.5" customHeight="1">
      <c r="A4821" s="19" t="s">
        <v>2369</v>
      </c>
      <c r="B4821" s="18" t="s">
        <v>20000</v>
      </c>
      <c r="C4821" s="38">
        <v>2.7</v>
      </c>
    </row>
    <row r="4822" spans="1:3" ht="49.5" customHeight="1">
      <c r="A4822" s="19" t="s">
        <v>18600</v>
      </c>
      <c r="B4822" s="18" t="s">
        <v>20000</v>
      </c>
      <c r="C4822" s="38">
        <v>4.2</v>
      </c>
    </row>
    <row r="4823" spans="1:3" ht="49.5" customHeight="1">
      <c r="A4823" s="19" t="s">
        <v>21115</v>
      </c>
      <c r="B4823" s="18" t="s">
        <v>20026</v>
      </c>
      <c r="C4823" s="38">
        <v>57.8</v>
      </c>
    </row>
    <row r="4824" spans="1:3" ht="49.5" customHeight="1">
      <c r="A4824" s="19" t="s">
        <v>19566</v>
      </c>
      <c r="B4824" s="17" t="s">
        <v>20113</v>
      </c>
      <c r="C4824" s="38">
        <v>57.8</v>
      </c>
    </row>
    <row r="4825" spans="1:3" ht="49.5" customHeight="1">
      <c r="A4825" s="19" t="s">
        <v>13783</v>
      </c>
      <c r="B4825" s="18" t="s">
        <v>20016</v>
      </c>
      <c r="C4825" s="38">
        <v>3.46</v>
      </c>
    </row>
    <row r="4826" spans="1:3" ht="49.5" customHeight="1">
      <c r="A4826" s="19" t="s">
        <v>7996</v>
      </c>
      <c r="B4826" s="18" t="s">
        <v>20016</v>
      </c>
      <c r="C4826" s="38">
        <v>4.38</v>
      </c>
    </row>
    <row r="4827" spans="1:3" ht="49.5" customHeight="1">
      <c r="A4827" s="19" t="s">
        <v>7997</v>
      </c>
      <c r="B4827" s="18" t="s">
        <v>20016</v>
      </c>
      <c r="C4827" s="38">
        <v>5.76</v>
      </c>
    </row>
    <row r="4828" spans="1:3" ht="49.5" customHeight="1">
      <c r="A4828" s="19" t="s">
        <v>13530</v>
      </c>
      <c r="B4828" s="18" t="s">
        <v>20034</v>
      </c>
      <c r="C4828" s="38">
        <v>2.96</v>
      </c>
    </row>
    <row r="4829" spans="1:3" ht="49.5" customHeight="1">
      <c r="A4829" s="19" t="s">
        <v>13528</v>
      </c>
      <c r="B4829" s="18" t="s">
        <v>20034</v>
      </c>
      <c r="C4829" s="38">
        <v>3.46</v>
      </c>
    </row>
    <row r="4830" spans="1:3" ht="49.5" customHeight="1">
      <c r="A4830" s="19" t="s">
        <v>14208</v>
      </c>
      <c r="B4830" s="18" t="s">
        <v>20034</v>
      </c>
      <c r="C4830" s="38">
        <v>3.46</v>
      </c>
    </row>
    <row r="4831" spans="1:3" ht="49.5" customHeight="1">
      <c r="A4831" s="19" t="s">
        <v>14209</v>
      </c>
      <c r="B4831" s="18" t="s">
        <v>20034</v>
      </c>
      <c r="C4831" s="38">
        <v>2.44</v>
      </c>
    </row>
    <row r="4832" spans="1:3" ht="49.5" customHeight="1">
      <c r="A4832" s="19" t="s">
        <v>14210</v>
      </c>
      <c r="B4832" s="18" t="s">
        <v>19984</v>
      </c>
      <c r="C4832" s="38">
        <v>11.29</v>
      </c>
    </row>
    <row r="4833" spans="1:3" ht="49.5" customHeight="1">
      <c r="A4833" s="19" t="s">
        <v>12908</v>
      </c>
      <c r="B4833" s="18" t="s">
        <v>19952</v>
      </c>
      <c r="C4833" s="38">
        <v>8.75</v>
      </c>
    </row>
    <row r="4834" spans="1:3" ht="49.5" customHeight="1">
      <c r="A4834" s="19" t="s">
        <v>12909</v>
      </c>
      <c r="B4834" s="18" t="s">
        <v>19952</v>
      </c>
      <c r="C4834" s="38">
        <v>8.6</v>
      </c>
    </row>
    <row r="4835" spans="1:3" ht="49.5" customHeight="1">
      <c r="A4835" s="19" t="s">
        <v>18627</v>
      </c>
      <c r="B4835" s="18" t="s">
        <v>19980</v>
      </c>
      <c r="C4835" s="38">
        <v>3.46</v>
      </c>
    </row>
    <row r="4836" spans="1:3" ht="49.5" customHeight="1">
      <c r="A4836" s="19" t="s">
        <v>8170</v>
      </c>
      <c r="B4836" s="18" t="s">
        <v>20012</v>
      </c>
      <c r="C4836" s="38">
        <v>136.08000000000001</v>
      </c>
    </row>
    <row r="4837" spans="1:3" ht="49.5" customHeight="1">
      <c r="A4837" s="19" t="s">
        <v>8171</v>
      </c>
      <c r="B4837" s="18" t="s">
        <v>20012</v>
      </c>
      <c r="C4837" s="38">
        <v>272.16000000000003</v>
      </c>
    </row>
    <row r="4838" spans="1:3" ht="49.5" customHeight="1">
      <c r="A4838" s="19" t="s">
        <v>8172</v>
      </c>
      <c r="B4838" s="18" t="s">
        <v>20012</v>
      </c>
      <c r="C4838" s="38">
        <v>544.32000000000005</v>
      </c>
    </row>
    <row r="4839" spans="1:3" ht="49.5" customHeight="1">
      <c r="A4839" s="19" t="s">
        <v>5309</v>
      </c>
      <c r="B4839" s="18" t="s">
        <v>19972</v>
      </c>
      <c r="C4839" s="38">
        <v>2.04</v>
      </c>
    </row>
    <row r="4840" spans="1:3" ht="49.5" customHeight="1">
      <c r="A4840" s="19" t="s">
        <v>6806</v>
      </c>
      <c r="B4840" s="18" t="s">
        <v>19972</v>
      </c>
      <c r="C4840" s="38">
        <v>1.78</v>
      </c>
    </row>
    <row r="4841" spans="1:3" ht="49.5" customHeight="1">
      <c r="A4841" s="19" t="s">
        <v>15955</v>
      </c>
      <c r="B4841" s="17" t="s">
        <v>20214</v>
      </c>
      <c r="C4841" s="38">
        <v>4.87</v>
      </c>
    </row>
    <row r="4842" spans="1:3" ht="49.5" customHeight="1">
      <c r="A4842" s="19" t="s">
        <v>17524</v>
      </c>
      <c r="B4842" s="18" t="s">
        <v>20072</v>
      </c>
      <c r="C4842" s="38">
        <v>2.99</v>
      </c>
    </row>
    <row r="4843" spans="1:3" ht="49.5" customHeight="1">
      <c r="A4843" s="19" t="s">
        <v>17525</v>
      </c>
      <c r="B4843" s="18" t="s">
        <v>20072</v>
      </c>
      <c r="C4843" s="18">
        <v>2.06</v>
      </c>
    </row>
    <row r="4844" spans="1:3" ht="49.5" customHeight="1">
      <c r="A4844" s="19" t="s">
        <v>16088</v>
      </c>
      <c r="B4844" s="18" t="s">
        <v>20012</v>
      </c>
      <c r="C4844" s="38">
        <v>4.24</v>
      </c>
    </row>
    <row r="4845" spans="1:3" ht="49.5" customHeight="1">
      <c r="A4845" s="19" t="s">
        <v>16089</v>
      </c>
      <c r="B4845" s="18" t="s">
        <v>20012</v>
      </c>
      <c r="C4845" s="18">
        <v>2.06</v>
      </c>
    </row>
    <row r="4846" spans="1:3" ht="49.5" customHeight="1">
      <c r="A4846" s="19" t="s">
        <v>5373</v>
      </c>
      <c r="B4846" s="18" t="s">
        <v>20012</v>
      </c>
      <c r="C4846" s="38">
        <v>4.04</v>
      </c>
    </row>
    <row r="4847" spans="1:3" ht="49.5" customHeight="1">
      <c r="A4847" s="19" t="s">
        <v>5374</v>
      </c>
      <c r="B4847" s="18" t="s">
        <v>20012</v>
      </c>
      <c r="C4847" s="38">
        <v>8.86</v>
      </c>
    </row>
    <row r="4848" spans="1:3" ht="49.5" customHeight="1">
      <c r="A4848" s="19" t="s">
        <v>17427</v>
      </c>
      <c r="B4848" s="18" t="s">
        <v>20120</v>
      </c>
      <c r="C4848" s="38">
        <v>4.37</v>
      </c>
    </row>
    <row r="4849" spans="1:3" ht="49.5" customHeight="1">
      <c r="A4849" s="19" t="s">
        <v>14352</v>
      </c>
      <c r="B4849" s="18" t="s">
        <v>20121</v>
      </c>
      <c r="C4849" s="38">
        <v>2.46</v>
      </c>
    </row>
    <row r="4850" spans="1:3" ht="49.5" customHeight="1">
      <c r="A4850" s="19" t="s">
        <v>22414</v>
      </c>
      <c r="B4850" s="18" t="s">
        <v>20015</v>
      </c>
      <c r="C4850" s="38">
        <v>294.64</v>
      </c>
    </row>
    <row r="4851" spans="1:3" ht="49.5" customHeight="1">
      <c r="A4851" s="19" t="s">
        <v>13643</v>
      </c>
      <c r="B4851" s="18" t="s">
        <v>19998</v>
      </c>
      <c r="C4851" s="38">
        <v>0.98</v>
      </c>
    </row>
    <row r="4852" spans="1:3" ht="49.5" customHeight="1">
      <c r="A4852" s="19" t="s">
        <v>7523</v>
      </c>
      <c r="B4852" s="18" t="s">
        <v>20032</v>
      </c>
      <c r="C4852" s="38">
        <v>16.21</v>
      </c>
    </row>
    <row r="4853" spans="1:3" ht="49.5" customHeight="1">
      <c r="A4853" s="19" t="s">
        <v>16111</v>
      </c>
      <c r="B4853" s="18" t="s">
        <v>20057</v>
      </c>
      <c r="C4853" s="38">
        <v>1037.3800000000001</v>
      </c>
    </row>
    <row r="4854" spans="1:3" ht="49.5" customHeight="1">
      <c r="A4854" s="19" t="s">
        <v>15499</v>
      </c>
      <c r="B4854" s="18" t="s">
        <v>20062</v>
      </c>
      <c r="C4854" s="38">
        <v>1037.3800000000001</v>
      </c>
    </row>
    <row r="4855" spans="1:3" ht="49.5" customHeight="1">
      <c r="A4855" s="19" t="s">
        <v>13537</v>
      </c>
      <c r="B4855" s="18" t="s">
        <v>20053</v>
      </c>
      <c r="C4855" s="38">
        <v>1330.34</v>
      </c>
    </row>
    <row r="4856" spans="1:3" ht="49.5" customHeight="1">
      <c r="A4856" s="19" t="s">
        <v>13537</v>
      </c>
      <c r="B4856" s="18" t="s">
        <v>20053</v>
      </c>
      <c r="C4856" s="38">
        <v>1330.34</v>
      </c>
    </row>
    <row r="4857" spans="1:3" ht="49.5" customHeight="1">
      <c r="A4857" s="19" t="s">
        <v>18784</v>
      </c>
      <c r="B4857" s="18" t="s">
        <v>20166</v>
      </c>
      <c r="C4857" s="38">
        <v>38.090000000000003</v>
      </c>
    </row>
    <row r="4858" spans="1:3" ht="49.5" customHeight="1">
      <c r="A4858" s="19" t="s">
        <v>16112</v>
      </c>
      <c r="B4858" s="18" t="s">
        <v>20051</v>
      </c>
      <c r="C4858" s="38">
        <v>1330.34</v>
      </c>
    </row>
    <row r="4859" spans="1:3" ht="49.5" customHeight="1">
      <c r="A4859" s="19" t="s">
        <v>3731</v>
      </c>
      <c r="B4859" s="18" t="s">
        <v>20022</v>
      </c>
      <c r="C4859" s="38">
        <v>0.74</v>
      </c>
    </row>
    <row r="4860" spans="1:3" ht="49.5" customHeight="1">
      <c r="A4860" s="19" t="s">
        <v>4314</v>
      </c>
      <c r="B4860" s="18" t="s">
        <v>19980</v>
      </c>
      <c r="C4860" s="38">
        <v>3.46</v>
      </c>
    </row>
    <row r="4861" spans="1:3" ht="49.5" customHeight="1">
      <c r="A4861" s="19" t="s">
        <v>5683</v>
      </c>
      <c r="B4861" s="18" t="s">
        <v>19980</v>
      </c>
      <c r="C4861" s="38">
        <v>3.03</v>
      </c>
    </row>
    <row r="4862" spans="1:3" ht="49.5" customHeight="1">
      <c r="A4862" s="19" t="s">
        <v>2699</v>
      </c>
      <c r="B4862" s="18" t="s">
        <v>20179</v>
      </c>
      <c r="C4862" s="38">
        <v>3.46</v>
      </c>
    </row>
    <row r="4863" spans="1:3" ht="49.5" customHeight="1">
      <c r="A4863" s="19" t="s">
        <v>2702</v>
      </c>
      <c r="B4863" s="18" t="s">
        <v>20179</v>
      </c>
      <c r="C4863" s="38">
        <v>1.7</v>
      </c>
    </row>
    <row r="4864" spans="1:3" ht="49.5" customHeight="1">
      <c r="A4864" s="19" t="s">
        <v>16333</v>
      </c>
      <c r="B4864" s="18" t="s">
        <v>20034</v>
      </c>
      <c r="C4864" s="38">
        <v>12.95</v>
      </c>
    </row>
    <row r="4865" spans="1:3" ht="49.5" customHeight="1">
      <c r="A4865" s="19" t="s">
        <v>16334</v>
      </c>
      <c r="B4865" s="18" t="s">
        <v>20034</v>
      </c>
      <c r="C4865" s="38">
        <v>25.9</v>
      </c>
    </row>
    <row r="4866" spans="1:3" ht="49.5" customHeight="1">
      <c r="A4866" s="19" t="s">
        <v>15793</v>
      </c>
      <c r="B4866" s="18" t="s">
        <v>20068</v>
      </c>
      <c r="C4866" s="38">
        <v>39.67</v>
      </c>
    </row>
    <row r="4867" spans="1:3" ht="49.5" customHeight="1">
      <c r="A4867" s="19" t="s">
        <v>15794</v>
      </c>
      <c r="B4867" s="18" t="s">
        <v>20068</v>
      </c>
      <c r="C4867" s="38">
        <v>39.67</v>
      </c>
    </row>
    <row r="4868" spans="1:3" ht="49.5" customHeight="1">
      <c r="A4868" s="19" t="s">
        <v>15795</v>
      </c>
      <c r="B4868" s="18" t="s">
        <v>20068</v>
      </c>
      <c r="C4868" s="38">
        <v>39.67</v>
      </c>
    </row>
    <row r="4869" spans="1:3" ht="49.5" customHeight="1">
      <c r="A4869" s="19" t="s">
        <v>7241</v>
      </c>
      <c r="B4869" s="18" t="s">
        <v>20068</v>
      </c>
      <c r="C4869" s="38">
        <v>42</v>
      </c>
    </row>
    <row r="4870" spans="1:3" ht="49.5" customHeight="1">
      <c r="A4870" s="19" t="s">
        <v>15796</v>
      </c>
      <c r="B4870" s="18" t="s">
        <v>20068</v>
      </c>
      <c r="C4870" s="38">
        <v>42</v>
      </c>
    </row>
    <row r="4871" spans="1:3" ht="49.5" customHeight="1">
      <c r="A4871" s="19" t="s">
        <v>4032</v>
      </c>
      <c r="B4871" s="18" t="s">
        <v>20066</v>
      </c>
      <c r="C4871" s="38">
        <v>54.44</v>
      </c>
    </row>
    <row r="4872" spans="1:3" ht="49.5" customHeight="1">
      <c r="A4872" s="19" t="s">
        <v>10378</v>
      </c>
      <c r="B4872" s="17" t="s">
        <v>19970</v>
      </c>
      <c r="C4872" s="38">
        <v>6.05</v>
      </c>
    </row>
    <row r="4873" spans="1:3" ht="49.5" customHeight="1">
      <c r="A4873" s="19" t="s">
        <v>10385</v>
      </c>
      <c r="B4873" s="17" t="s">
        <v>19970</v>
      </c>
      <c r="C4873" s="38">
        <v>4.54</v>
      </c>
    </row>
    <row r="4874" spans="1:3" ht="49.5" customHeight="1">
      <c r="A4874" s="19" t="s">
        <v>7912</v>
      </c>
      <c r="B4874" s="18" t="s">
        <v>19970</v>
      </c>
      <c r="C4874" s="38">
        <v>11.69</v>
      </c>
    </row>
    <row r="4875" spans="1:3" ht="49.5" customHeight="1">
      <c r="A4875" s="19" t="s">
        <v>5865</v>
      </c>
      <c r="B4875" s="18" t="s">
        <v>19970</v>
      </c>
      <c r="C4875" s="38">
        <v>14.58</v>
      </c>
    </row>
    <row r="4876" spans="1:3" ht="49.5" customHeight="1">
      <c r="A4876" s="19" t="s">
        <v>5867</v>
      </c>
      <c r="B4876" s="18" t="s">
        <v>19970</v>
      </c>
      <c r="C4876" s="38">
        <v>12.02</v>
      </c>
    </row>
    <row r="4877" spans="1:3" ht="49.5" customHeight="1">
      <c r="A4877" s="19" t="s">
        <v>13037</v>
      </c>
      <c r="B4877" s="18" t="s">
        <v>19970</v>
      </c>
      <c r="C4877" s="38">
        <v>31</v>
      </c>
    </row>
    <row r="4878" spans="1:3" ht="49.5" customHeight="1">
      <c r="A4878" s="19" t="s">
        <v>4313</v>
      </c>
      <c r="B4878" s="18" t="s">
        <v>20066</v>
      </c>
      <c r="C4878" s="38">
        <v>9.06</v>
      </c>
    </row>
    <row r="4879" spans="1:3" ht="49.5" customHeight="1">
      <c r="A4879" s="19" t="s">
        <v>16531</v>
      </c>
      <c r="B4879" s="18" t="s">
        <v>20034</v>
      </c>
      <c r="C4879" s="38">
        <v>34.14</v>
      </c>
    </row>
    <row r="4880" spans="1:3" ht="49.5" customHeight="1">
      <c r="A4880" s="19" t="s">
        <v>144</v>
      </c>
      <c r="B4880" s="18" t="s">
        <v>20034</v>
      </c>
      <c r="C4880" s="38">
        <v>102.43</v>
      </c>
    </row>
    <row r="4881" spans="1:3" ht="49.5" customHeight="1">
      <c r="A4881" s="19" t="s">
        <v>3142</v>
      </c>
      <c r="B4881" s="18" t="s">
        <v>19977</v>
      </c>
      <c r="C4881" s="38">
        <v>7.77</v>
      </c>
    </row>
    <row r="4882" spans="1:3" ht="49.5" customHeight="1">
      <c r="A4882" s="19" t="s">
        <v>3152</v>
      </c>
      <c r="B4882" s="18" t="s">
        <v>19977</v>
      </c>
      <c r="C4882" s="38">
        <v>3.89</v>
      </c>
    </row>
    <row r="4883" spans="1:3" ht="49.5" customHeight="1">
      <c r="A4883" s="19" t="s">
        <v>20627</v>
      </c>
      <c r="B4883" s="18" t="s">
        <v>19977</v>
      </c>
      <c r="C4883" s="38">
        <v>15.54</v>
      </c>
    </row>
    <row r="4884" spans="1:3" ht="49.5" customHeight="1">
      <c r="A4884" s="19" t="s">
        <v>20628</v>
      </c>
      <c r="B4884" s="18" t="s">
        <v>19977</v>
      </c>
      <c r="C4884" s="38">
        <v>7.77</v>
      </c>
    </row>
    <row r="4885" spans="1:3" ht="49.5" customHeight="1">
      <c r="A4885" s="19" t="s">
        <v>17118</v>
      </c>
      <c r="B4885" s="18" t="s">
        <v>19977</v>
      </c>
      <c r="C4885" s="38">
        <v>14.5</v>
      </c>
    </row>
    <row r="4886" spans="1:3" ht="49.5" customHeight="1">
      <c r="A4886" s="19" t="s">
        <v>17119</v>
      </c>
      <c r="B4886" s="18" t="s">
        <v>19977</v>
      </c>
      <c r="C4886" s="38">
        <v>7.25</v>
      </c>
    </row>
    <row r="4887" spans="1:3" ht="49.5" customHeight="1">
      <c r="A4887" s="19" t="s">
        <v>17120</v>
      </c>
      <c r="B4887" s="18" t="s">
        <v>19977</v>
      </c>
      <c r="C4887" s="38">
        <v>14.5</v>
      </c>
    </row>
    <row r="4888" spans="1:3" ht="49.5" customHeight="1">
      <c r="A4888" s="19" t="s">
        <v>17121</v>
      </c>
      <c r="B4888" s="18" t="s">
        <v>19977</v>
      </c>
      <c r="C4888" s="38">
        <v>7.25</v>
      </c>
    </row>
    <row r="4889" spans="1:3" ht="49.5" customHeight="1">
      <c r="A4889" s="19" t="s">
        <v>17779</v>
      </c>
      <c r="B4889" s="18" t="s">
        <v>20034</v>
      </c>
      <c r="C4889" s="38">
        <v>11.66</v>
      </c>
    </row>
    <row r="4890" spans="1:3" ht="49.5" customHeight="1">
      <c r="A4890" s="19" t="s">
        <v>17780</v>
      </c>
      <c r="B4890" s="18" t="s">
        <v>20034</v>
      </c>
      <c r="C4890" s="38">
        <v>13.47</v>
      </c>
    </row>
    <row r="4891" spans="1:3" ht="49.5" customHeight="1">
      <c r="A4891" s="19" t="s">
        <v>17778</v>
      </c>
      <c r="B4891" s="18" t="s">
        <v>20034</v>
      </c>
      <c r="C4891" s="38">
        <v>15.61</v>
      </c>
    </row>
    <row r="4892" spans="1:3" ht="49.5" customHeight="1">
      <c r="A4892" s="19" t="s">
        <v>5901</v>
      </c>
      <c r="B4892" s="18" t="s">
        <v>19970</v>
      </c>
      <c r="C4892" s="38">
        <v>1.61</v>
      </c>
    </row>
    <row r="4893" spans="1:3" ht="49.5" customHeight="1">
      <c r="A4893" s="19" t="s">
        <v>3889</v>
      </c>
      <c r="B4893" s="18" t="s">
        <v>20066</v>
      </c>
      <c r="C4893" s="38">
        <v>20.440000000000001</v>
      </c>
    </row>
    <row r="4894" spans="1:3" ht="49.5" customHeight="1">
      <c r="A4894" s="19" t="s">
        <v>3890</v>
      </c>
      <c r="B4894" s="18" t="s">
        <v>20066</v>
      </c>
      <c r="C4894" s="38">
        <v>61.32</v>
      </c>
    </row>
    <row r="4895" spans="1:3" ht="49.5" customHeight="1">
      <c r="A4895" s="19" t="s">
        <v>3891</v>
      </c>
      <c r="B4895" s="18" t="s">
        <v>20066</v>
      </c>
      <c r="C4895" s="38">
        <v>20.440000000000001</v>
      </c>
    </row>
    <row r="4896" spans="1:3" ht="49.5" customHeight="1">
      <c r="A4896" s="19" t="s">
        <v>3860</v>
      </c>
      <c r="B4896" s="18" t="s">
        <v>20066</v>
      </c>
      <c r="C4896" s="38">
        <v>3.25</v>
      </c>
    </row>
    <row r="4897" spans="1:3" ht="49.5" customHeight="1">
      <c r="A4897" s="19" t="s">
        <v>3862</v>
      </c>
      <c r="B4897" s="18" t="s">
        <v>20066</v>
      </c>
      <c r="C4897" s="38">
        <v>4.88</v>
      </c>
    </row>
    <row r="4898" spans="1:3" ht="49.5" customHeight="1">
      <c r="A4898" s="19" t="s">
        <v>3864</v>
      </c>
      <c r="B4898" s="18" t="s">
        <v>20066</v>
      </c>
      <c r="C4898" s="38">
        <v>1.62</v>
      </c>
    </row>
    <row r="4899" spans="1:3" ht="49.5" customHeight="1">
      <c r="A4899" s="19" t="s">
        <v>3868</v>
      </c>
      <c r="B4899" s="18" t="s">
        <v>20066</v>
      </c>
      <c r="C4899" s="38">
        <v>3.58</v>
      </c>
    </row>
    <row r="4900" spans="1:3" ht="49.5" customHeight="1">
      <c r="A4900" s="19" t="s">
        <v>3127</v>
      </c>
      <c r="B4900" s="18" t="s">
        <v>20098</v>
      </c>
      <c r="C4900" s="38">
        <v>3.17</v>
      </c>
    </row>
    <row r="4901" spans="1:3" ht="49.5" customHeight="1">
      <c r="A4901" s="19" t="s">
        <v>3126</v>
      </c>
      <c r="B4901" s="18" t="s">
        <v>20098</v>
      </c>
      <c r="C4901" s="38">
        <v>3.46</v>
      </c>
    </row>
    <row r="4902" spans="1:3" ht="49.5" customHeight="1">
      <c r="A4902" s="19" t="s">
        <v>3128</v>
      </c>
      <c r="B4902" s="18" t="s">
        <v>20098</v>
      </c>
      <c r="C4902" s="38">
        <v>2.58</v>
      </c>
    </row>
    <row r="4903" spans="1:3" ht="49.5" customHeight="1">
      <c r="A4903" s="19" t="s">
        <v>3125</v>
      </c>
      <c r="B4903" s="18" t="s">
        <v>20098</v>
      </c>
      <c r="C4903" s="38">
        <v>6.42</v>
      </c>
    </row>
    <row r="4904" spans="1:3" ht="49.5" customHeight="1">
      <c r="A4904" s="19" t="s">
        <v>3856</v>
      </c>
      <c r="B4904" s="18" t="s">
        <v>20066</v>
      </c>
      <c r="C4904" s="38">
        <v>17.899999999999999</v>
      </c>
    </row>
    <row r="4905" spans="1:3" ht="49.5" customHeight="1">
      <c r="A4905" s="19" t="s">
        <v>1835</v>
      </c>
      <c r="B4905" s="18" t="s">
        <v>20068</v>
      </c>
      <c r="C4905" s="38">
        <v>40.75</v>
      </c>
    </row>
    <row r="4906" spans="1:3" ht="49.5" customHeight="1">
      <c r="A4906" s="19" t="s">
        <v>1831</v>
      </c>
      <c r="B4906" s="18" t="s">
        <v>20068</v>
      </c>
      <c r="C4906" s="38">
        <v>22.61</v>
      </c>
    </row>
    <row r="4907" spans="1:3" ht="49.5" customHeight="1">
      <c r="A4907" s="19" t="s">
        <v>1821</v>
      </c>
      <c r="B4907" s="18" t="s">
        <v>20068</v>
      </c>
      <c r="C4907" s="38">
        <v>6.78</v>
      </c>
    </row>
    <row r="4908" spans="1:3" ht="49.5" customHeight="1">
      <c r="A4908" s="19" t="s">
        <v>1824</v>
      </c>
      <c r="B4908" s="18" t="s">
        <v>20068</v>
      </c>
      <c r="C4908" s="38">
        <v>61.12</v>
      </c>
    </row>
    <row r="4909" spans="1:3" ht="49.5" customHeight="1">
      <c r="A4909" s="19" t="s">
        <v>1822</v>
      </c>
      <c r="B4909" s="18" t="s">
        <v>20068</v>
      </c>
      <c r="C4909" s="38">
        <v>33.909999999999997</v>
      </c>
    </row>
    <row r="4910" spans="1:3" ht="49.5" customHeight="1">
      <c r="A4910" s="19" t="s">
        <v>1826</v>
      </c>
      <c r="B4910" s="18" t="s">
        <v>20068</v>
      </c>
      <c r="C4910" s="38">
        <v>165.59</v>
      </c>
    </row>
    <row r="4911" spans="1:3" ht="49.5" customHeight="1">
      <c r="A4911" s="19" t="s">
        <v>1825</v>
      </c>
      <c r="B4911" s="18" t="s">
        <v>20068</v>
      </c>
      <c r="C4911" s="38">
        <v>36.78</v>
      </c>
    </row>
    <row r="4912" spans="1:3" ht="49.5" customHeight="1">
      <c r="A4912" s="19" t="s">
        <v>1819</v>
      </c>
      <c r="B4912" s="18" t="s">
        <v>20068</v>
      </c>
      <c r="C4912" s="38">
        <v>2.06</v>
      </c>
    </row>
    <row r="4913" spans="1:3" ht="49.5" customHeight="1">
      <c r="A4913" s="19" t="s">
        <v>1820</v>
      </c>
      <c r="B4913" s="18" t="s">
        <v>20068</v>
      </c>
      <c r="C4913" s="38">
        <v>20.37</v>
      </c>
    </row>
    <row r="4914" spans="1:3" ht="49.5" customHeight="1">
      <c r="A4914" s="19" t="s">
        <v>1897</v>
      </c>
      <c r="B4914" s="18" t="s">
        <v>20068</v>
      </c>
      <c r="C4914" s="38">
        <v>23.82</v>
      </c>
    </row>
    <row r="4915" spans="1:3" ht="49.5" customHeight="1">
      <c r="A4915" s="19" t="s">
        <v>17465</v>
      </c>
      <c r="B4915" s="18" t="s">
        <v>20020</v>
      </c>
      <c r="C4915" s="38">
        <v>1.45</v>
      </c>
    </row>
    <row r="4916" spans="1:3" ht="49.5" customHeight="1">
      <c r="A4916" s="19" t="s">
        <v>17464</v>
      </c>
      <c r="B4916" s="18" t="s">
        <v>20020</v>
      </c>
      <c r="C4916" s="38">
        <v>1.24</v>
      </c>
    </row>
    <row r="4917" spans="1:3" ht="49.5" customHeight="1">
      <c r="A4917" s="19" t="s">
        <v>7712</v>
      </c>
      <c r="B4917" s="18" t="s">
        <v>19996</v>
      </c>
      <c r="C4917" s="38">
        <v>3.46</v>
      </c>
    </row>
    <row r="4918" spans="1:3" ht="49.5" customHeight="1">
      <c r="A4918" s="19" t="s">
        <v>14803</v>
      </c>
      <c r="B4918" s="18" t="s">
        <v>19996</v>
      </c>
      <c r="C4918" s="38">
        <v>1.45</v>
      </c>
    </row>
    <row r="4919" spans="1:3" ht="49.5" customHeight="1">
      <c r="A4919" s="19" t="s">
        <v>14804</v>
      </c>
      <c r="B4919" s="18" t="s">
        <v>19996</v>
      </c>
      <c r="C4919" s="38">
        <v>1.24</v>
      </c>
    </row>
    <row r="4920" spans="1:3" ht="49.5" customHeight="1">
      <c r="A4920" s="19" t="s">
        <v>766</v>
      </c>
      <c r="B4920" s="18" t="s">
        <v>19972</v>
      </c>
      <c r="C4920" s="38">
        <v>1.98</v>
      </c>
    </row>
    <row r="4921" spans="1:3" ht="49.5" customHeight="1">
      <c r="A4921" s="19" t="s">
        <v>665</v>
      </c>
      <c r="B4921" s="18" t="s">
        <v>19972</v>
      </c>
      <c r="C4921" s="38">
        <v>4.7</v>
      </c>
    </row>
    <row r="4922" spans="1:3" ht="49.5" customHeight="1">
      <c r="A4922" s="19" t="s">
        <v>8197</v>
      </c>
      <c r="B4922" s="18" t="s">
        <v>19972</v>
      </c>
      <c r="C4922" s="38">
        <v>12.97</v>
      </c>
    </row>
    <row r="4923" spans="1:3" ht="49.5" customHeight="1">
      <c r="A4923" s="19" t="s">
        <v>20981</v>
      </c>
      <c r="B4923" s="18" t="s">
        <v>19972</v>
      </c>
      <c r="C4923" s="38">
        <v>5.19</v>
      </c>
    </row>
    <row r="4924" spans="1:3" ht="49.5" customHeight="1">
      <c r="A4924" s="19" t="s">
        <v>14340</v>
      </c>
      <c r="B4924" s="18" t="s">
        <v>20047</v>
      </c>
      <c r="C4924" s="38">
        <v>3.42</v>
      </c>
    </row>
    <row r="4925" spans="1:3" ht="49.5" customHeight="1">
      <c r="A4925" s="19" t="s">
        <v>14340</v>
      </c>
      <c r="B4925" s="18" t="s">
        <v>20047</v>
      </c>
      <c r="C4925" s="38">
        <v>3.42</v>
      </c>
    </row>
    <row r="4926" spans="1:3" ht="49.5" customHeight="1">
      <c r="A4926" s="19" t="s">
        <v>22398</v>
      </c>
      <c r="B4926" s="18" t="s">
        <v>20199</v>
      </c>
      <c r="C4926" s="38">
        <v>10.42</v>
      </c>
    </row>
    <row r="4927" spans="1:3" ht="49.5" customHeight="1">
      <c r="A4927" s="19" t="s">
        <v>20561</v>
      </c>
      <c r="B4927" s="18" t="s">
        <v>20058</v>
      </c>
      <c r="C4927" s="38">
        <v>1.49</v>
      </c>
    </row>
    <row r="4928" spans="1:3" ht="49.5" customHeight="1">
      <c r="A4928" s="19" t="s">
        <v>1615</v>
      </c>
      <c r="B4928" s="18" t="s">
        <v>19955</v>
      </c>
      <c r="C4928" s="38">
        <v>664.67</v>
      </c>
    </row>
    <row r="4929" spans="1:3" ht="49.5" customHeight="1">
      <c r="A4929" s="19" t="s">
        <v>1638</v>
      </c>
      <c r="B4929" s="18" t="s">
        <v>19955</v>
      </c>
      <c r="C4929" s="38">
        <v>332.34</v>
      </c>
    </row>
    <row r="4930" spans="1:3" ht="49.5" customHeight="1">
      <c r="A4930" s="19" t="s">
        <v>14219</v>
      </c>
      <c r="B4930" s="18" t="s">
        <v>20118</v>
      </c>
      <c r="C4930" s="38">
        <v>1.91</v>
      </c>
    </row>
    <row r="4931" spans="1:3" ht="49.5" customHeight="1">
      <c r="A4931" s="19" t="s">
        <v>14220</v>
      </c>
      <c r="B4931" s="18" t="s">
        <v>20118</v>
      </c>
      <c r="C4931" s="38">
        <v>1.75</v>
      </c>
    </row>
    <row r="4932" spans="1:3" ht="49.5" customHeight="1">
      <c r="A4932" s="19" t="s">
        <v>3467</v>
      </c>
      <c r="B4932" s="18" t="s">
        <v>20063</v>
      </c>
      <c r="C4932" s="38">
        <v>1.83</v>
      </c>
    </row>
    <row r="4933" spans="1:3" ht="49.5" customHeight="1">
      <c r="A4933" s="19" t="s">
        <v>19563</v>
      </c>
      <c r="B4933" s="18" t="s">
        <v>20171</v>
      </c>
      <c r="C4933" s="38">
        <v>9.02</v>
      </c>
    </row>
    <row r="4934" spans="1:3" ht="49.5" customHeight="1">
      <c r="A4934" s="19" t="s">
        <v>18840</v>
      </c>
      <c r="B4934" s="18" t="s">
        <v>20171</v>
      </c>
      <c r="C4934" s="38">
        <v>4.51</v>
      </c>
    </row>
    <row r="4935" spans="1:3" ht="49.5" customHeight="1">
      <c r="A4935" s="19" t="s">
        <v>14317</v>
      </c>
      <c r="B4935" s="18" t="s">
        <v>20121</v>
      </c>
      <c r="C4935" s="38">
        <v>2.15</v>
      </c>
    </row>
    <row r="4936" spans="1:3" ht="49.5" customHeight="1">
      <c r="A4936" s="19" t="s">
        <v>9103</v>
      </c>
      <c r="B4936" s="18" t="s">
        <v>20121</v>
      </c>
      <c r="C4936" s="38">
        <v>5.42</v>
      </c>
    </row>
    <row r="4937" spans="1:3" ht="49.5" customHeight="1">
      <c r="A4937" s="19" t="s">
        <v>20493</v>
      </c>
      <c r="B4937" s="18" t="s">
        <v>20113</v>
      </c>
      <c r="C4937" s="38">
        <v>5.42</v>
      </c>
    </row>
    <row r="4938" spans="1:3" ht="49.5" customHeight="1">
      <c r="A4938" s="19" t="s">
        <v>19567</v>
      </c>
      <c r="B4938" s="18" t="s">
        <v>20113</v>
      </c>
      <c r="C4938" s="38">
        <v>1.63</v>
      </c>
    </row>
    <row r="4939" spans="1:3" ht="49.5" customHeight="1">
      <c r="A4939" s="19" t="s">
        <v>19568</v>
      </c>
      <c r="B4939" s="18" t="s">
        <v>20113</v>
      </c>
      <c r="C4939" s="38">
        <v>3.46</v>
      </c>
    </row>
    <row r="4940" spans="1:3" ht="49.5" customHeight="1">
      <c r="A4940" s="19" t="s">
        <v>19569</v>
      </c>
      <c r="B4940" s="18" t="s">
        <v>20113</v>
      </c>
      <c r="C4940" s="38">
        <v>3.43</v>
      </c>
    </row>
    <row r="4941" spans="1:3" ht="49.5" customHeight="1">
      <c r="A4941" s="19" t="s">
        <v>2264</v>
      </c>
      <c r="B4941" s="18" t="s">
        <v>20161</v>
      </c>
      <c r="C4941" s="38">
        <v>4.8499999999999996</v>
      </c>
    </row>
    <row r="4942" spans="1:3" ht="49.5" customHeight="1">
      <c r="A4942" s="19" t="s">
        <v>13071</v>
      </c>
      <c r="B4942" s="18" t="s">
        <v>19995</v>
      </c>
      <c r="C4942" s="38">
        <v>5.54</v>
      </c>
    </row>
    <row r="4943" spans="1:3" ht="49.5" customHeight="1">
      <c r="A4943" s="19" t="s">
        <v>13072</v>
      </c>
      <c r="B4943" s="18" t="s">
        <v>19995</v>
      </c>
      <c r="C4943" s="38">
        <v>41.41</v>
      </c>
    </row>
    <row r="4944" spans="1:3" ht="49.5" customHeight="1">
      <c r="A4944" s="19" t="s">
        <v>21189</v>
      </c>
      <c r="B4944" s="18" t="s">
        <v>19977</v>
      </c>
      <c r="C4944" s="38">
        <v>10.32</v>
      </c>
    </row>
    <row r="4945" spans="1:3" ht="49.5" customHeight="1">
      <c r="A4945" s="19" t="s">
        <v>9336</v>
      </c>
      <c r="B4945" s="18" t="s">
        <v>19977</v>
      </c>
      <c r="C4945" s="38">
        <v>5.27</v>
      </c>
    </row>
    <row r="4946" spans="1:3" ht="49.5" customHeight="1">
      <c r="A4946" s="19" t="s">
        <v>16154</v>
      </c>
      <c r="B4946" s="18" t="s">
        <v>19981</v>
      </c>
      <c r="C4946" s="38">
        <v>8.11</v>
      </c>
    </row>
    <row r="4947" spans="1:3" ht="49.5" customHeight="1">
      <c r="A4947" s="19" t="s">
        <v>9337</v>
      </c>
      <c r="B4947" s="18" t="s">
        <v>19981</v>
      </c>
      <c r="C4947" s="38">
        <v>4.76</v>
      </c>
    </row>
    <row r="4948" spans="1:3" ht="49.5" customHeight="1">
      <c r="A4948" s="19" t="s">
        <v>9338</v>
      </c>
      <c r="B4948" s="18" t="s">
        <v>19981</v>
      </c>
      <c r="C4948" s="38">
        <v>5.43</v>
      </c>
    </row>
    <row r="4949" spans="1:3" ht="49.5" customHeight="1">
      <c r="A4949" s="19" t="s">
        <v>13073</v>
      </c>
      <c r="B4949" s="18" t="s">
        <v>19981</v>
      </c>
      <c r="C4949" s="38">
        <v>8.3000000000000007</v>
      </c>
    </row>
    <row r="4950" spans="1:3" ht="49.5" customHeight="1">
      <c r="A4950" s="19" t="s">
        <v>13074</v>
      </c>
      <c r="B4950" s="18" t="s">
        <v>19981</v>
      </c>
      <c r="C4950" s="38">
        <v>10.32</v>
      </c>
    </row>
    <row r="4951" spans="1:3" ht="49.5" customHeight="1">
      <c r="A4951" s="19" t="s">
        <v>9339</v>
      </c>
      <c r="B4951" s="18" t="s">
        <v>19981</v>
      </c>
      <c r="C4951" s="38">
        <v>5.27</v>
      </c>
    </row>
    <row r="4952" spans="1:3" ht="49.5" customHeight="1">
      <c r="A4952" s="19" t="s">
        <v>13075</v>
      </c>
      <c r="B4952" s="18" t="s">
        <v>19981</v>
      </c>
      <c r="C4952" s="38">
        <v>5.54</v>
      </c>
    </row>
    <row r="4953" spans="1:3" ht="49.5" customHeight="1">
      <c r="A4953" s="19" t="s">
        <v>13076</v>
      </c>
      <c r="B4953" s="18" t="s">
        <v>19981</v>
      </c>
      <c r="C4953" s="38">
        <v>41.41</v>
      </c>
    </row>
    <row r="4954" spans="1:3" ht="49.5" customHeight="1">
      <c r="A4954" s="19" t="s">
        <v>19832</v>
      </c>
      <c r="B4954" s="18" t="s">
        <v>20058</v>
      </c>
      <c r="C4954" s="38">
        <v>41.41</v>
      </c>
    </row>
    <row r="4955" spans="1:3" ht="49.5" customHeight="1">
      <c r="A4955" s="19" t="s">
        <v>19823</v>
      </c>
      <c r="B4955" s="18" t="s">
        <v>20098</v>
      </c>
      <c r="C4955" s="38">
        <v>5.54</v>
      </c>
    </row>
    <row r="4956" spans="1:3" ht="49.5" customHeight="1">
      <c r="A4956" s="19" t="s">
        <v>16118</v>
      </c>
      <c r="B4956" s="18" t="s">
        <v>20230</v>
      </c>
      <c r="C4956" s="38">
        <v>6.66</v>
      </c>
    </row>
    <row r="4957" spans="1:3" ht="49.5" customHeight="1">
      <c r="A4957" s="19" t="s">
        <v>12627</v>
      </c>
      <c r="B4957" s="18" t="s">
        <v>20088</v>
      </c>
      <c r="C4957" s="38">
        <v>7.02</v>
      </c>
    </row>
    <row r="4958" spans="1:3" ht="49.5" customHeight="1">
      <c r="A4958" s="19" t="s">
        <v>12627</v>
      </c>
      <c r="B4958" s="18" t="s">
        <v>20031</v>
      </c>
      <c r="C4958" s="38">
        <v>7.02</v>
      </c>
    </row>
    <row r="4959" spans="1:3" ht="49.5" customHeight="1">
      <c r="A4959" s="19" t="s">
        <v>17306</v>
      </c>
      <c r="B4959" s="18" t="s">
        <v>20031</v>
      </c>
      <c r="C4959" s="38">
        <v>6.27</v>
      </c>
    </row>
    <row r="4960" spans="1:3" ht="49.5" customHeight="1">
      <c r="A4960" s="19" t="s">
        <v>17307</v>
      </c>
      <c r="B4960" s="18" t="s">
        <v>20058</v>
      </c>
      <c r="C4960" s="38">
        <v>5.53</v>
      </c>
    </row>
    <row r="4961" spans="1:3" ht="49.5" customHeight="1">
      <c r="A4961" s="19" t="s">
        <v>1323</v>
      </c>
      <c r="B4961" s="18" t="s">
        <v>20058</v>
      </c>
      <c r="C4961" s="38">
        <v>16.579999999999998</v>
      </c>
    </row>
    <row r="4962" spans="1:3" ht="49.5" customHeight="1">
      <c r="A4962" s="19" t="s">
        <v>14349</v>
      </c>
      <c r="B4962" s="18" t="s">
        <v>19977</v>
      </c>
      <c r="C4962" s="38">
        <v>2.37</v>
      </c>
    </row>
    <row r="4963" spans="1:3" ht="49.5" customHeight="1">
      <c r="A4963" s="19" t="s">
        <v>2119</v>
      </c>
      <c r="B4963" s="18" t="s">
        <v>19977</v>
      </c>
      <c r="C4963" s="38">
        <v>4.9800000000000004</v>
      </c>
    </row>
    <row r="4964" spans="1:3" ht="49.5" customHeight="1">
      <c r="A4964" s="19" t="s">
        <v>4735</v>
      </c>
      <c r="B4964" s="18" t="s">
        <v>19988</v>
      </c>
      <c r="C4964" s="38">
        <v>976.15</v>
      </c>
    </row>
    <row r="4965" spans="1:3" ht="49.5" customHeight="1">
      <c r="A4965" s="19" t="s">
        <v>17224</v>
      </c>
      <c r="B4965" s="18" t="s">
        <v>19995</v>
      </c>
      <c r="C4965" s="38">
        <v>6.69</v>
      </c>
    </row>
    <row r="4966" spans="1:3" ht="49.5" customHeight="1">
      <c r="A4966" s="19" t="s">
        <v>17225</v>
      </c>
      <c r="B4966" s="18" t="s">
        <v>19995</v>
      </c>
      <c r="C4966" s="38">
        <v>11.48</v>
      </c>
    </row>
    <row r="4967" spans="1:3" ht="49.5" customHeight="1">
      <c r="A4967" s="19" t="s">
        <v>16509</v>
      </c>
      <c r="B4967" s="18" t="s">
        <v>19977</v>
      </c>
      <c r="C4967" s="18">
        <v>7.99</v>
      </c>
    </row>
    <row r="4968" spans="1:3" ht="49.5" customHeight="1">
      <c r="A4968" s="19" t="s">
        <v>16510</v>
      </c>
      <c r="B4968" s="18" t="s">
        <v>19977</v>
      </c>
      <c r="C4968" s="18">
        <v>13.01</v>
      </c>
    </row>
    <row r="4969" spans="1:3" ht="49.5" customHeight="1">
      <c r="A4969" s="19" t="s">
        <v>16511</v>
      </c>
      <c r="B4969" s="18" t="s">
        <v>19977</v>
      </c>
      <c r="C4969" s="38">
        <v>10.47</v>
      </c>
    </row>
    <row r="4970" spans="1:3" ht="49.5" customHeight="1">
      <c r="A4970" s="19" t="s">
        <v>15074</v>
      </c>
      <c r="B4970" s="18" t="s">
        <v>19984</v>
      </c>
      <c r="C4970" s="38">
        <v>7.54</v>
      </c>
    </row>
    <row r="4971" spans="1:3" ht="49.5" customHeight="1">
      <c r="A4971" s="19" t="s">
        <v>9259</v>
      </c>
      <c r="B4971" s="18" t="s">
        <v>20079</v>
      </c>
      <c r="C4971" s="38">
        <v>16.32</v>
      </c>
    </row>
    <row r="4972" spans="1:3" ht="49.5" customHeight="1">
      <c r="A4972" s="19" t="s">
        <v>20391</v>
      </c>
      <c r="B4972" s="18" t="s">
        <v>20079</v>
      </c>
      <c r="C4972" s="38">
        <v>2.17</v>
      </c>
    </row>
    <row r="4973" spans="1:3" ht="49.5" customHeight="1">
      <c r="A4973" s="19" t="s">
        <v>2980</v>
      </c>
      <c r="B4973" s="18" t="s">
        <v>19981</v>
      </c>
      <c r="C4973" s="38">
        <v>11.07</v>
      </c>
    </row>
    <row r="4974" spans="1:3" ht="49.5" customHeight="1">
      <c r="A4974" s="19" t="s">
        <v>2980</v>
      </c>
      <c r="B4974" s="18" t="s">
        <v>19981</v>
      </c>
      <c r="C4974" s="38">
        <v>11.07</v>
      </c>
    </row>
    <row r="4975" spans="1:3" ht="49.5" customHeight="1">
      <c r="A4975" s="19" t="s">
        <v>14470</v>
      </c>
      <c r="B4975" s="18" t="s">
        <v>20072</v>
      </c>
      <c r="C4975" s="38">
        <v>1.6</v>
      </c>
    </row>
    <row r="4976" spans="1:3" ht="49.5" customHeight="1">
      <c r="A4976" s="19" t="s">
        <v>1522</v>
      </c>
      <c r="B4976" s="18" t="s">
        <v>20022</v>
      </c>
      <c r="C4976" s="38">
        <v>4.84</v>
      </c>
    </row>
    <row r="4977" spans="1:3" ht="49.5" customHeight="1">
      <c r="A4977" s="19" t="s">
        <v>755</v>
      </c>
      <c r="B4977" s="18" t="s">
        <v>20206</v>
      </c>
      <c r="C4977" s="38">
        <v>1.91</v>
      </c>
    </row>
    <row r="4978" spans="1:3" ht="49.5" customHeight="1">
      <c r="A4978" s="19" t="s">
        <v>13191</v>
      </c>
      <c r="B4978" s="18" t="s">
        <v>19984</v>
      </c>
      <c r="C4978" s="38">
        <v>7.43</v>
      </c>
    </row>
    <row r="4979" spans="1:3" ht="49.5" customHeight="1">
      <c r="A4979" s="19" t="s">
        <v>14343</v>
      </c>
      <c r="B4979" s="18" t="s">
        <v>19953</v>
      </c>
      <c r="C4979" s="38">
        <v>1.81</v>
      </c>
    </row>
    <row r="4980" spans="1:3" ht="49.5" customHeight="1">
      <c r="A4980" s="19" t="s">
        <v>14343</v>
      </c>
      <c r="B4980" s="18" t="s">
        <v>20060</v>
      </c>
      <c r="C4980" s="38">
        <v>1.81</v>
      </c>
    </row>
    <row r="4981" spans="1:3" ht="49.5" customHeight="1">
      <c r="A4981" s="19" t="s">
        <v>16122</v>
      </c>
      <c r="B4981" s="18" t="s">
        <v>19953</v>
      </c>
      <c r="C4981" s="38">
        <v>30.66</v>
      </c>
    </row>
    <row r="4982" spans="1:3" ht="49.5" customHeight="1">
      <c r="A4982" s="19" t="s">
        <v>16122</v>
      </c>
      <c r="B4982" s="18" t="s">
        <v>20060</v>
      </c>
      <c r="C4982" s="38">
        <v>30.66</v>
      </c>
    </row>
    <row r="4983" spans="1:3" ht="49.5" customHeight="1">
      <c r="A4983" s="19" t="s">
        <v>16123</v>
      </c>
      <c r="B4983" s="18" t="s">
        <v>19953</v>
      </c>
      <c r="C4983" s="38">
        <v>5.1100000000000003</v>
      </c>
    </row>
    <row r="4984" spans="1:3" ht="49.5" customHeight="1">
      <c r="A4984" s="19" t="s">
        <v>16123</v>
      </c>
      <c r="B4984" s="18" t="s">
        <v>20060</v>
      </c>
      <c r="C4984" s="38">
        <v>5.1100000000000003</v>
      </c>
    </row>
    <row r="4985" spans="1:3" ht="49.5" customHeight="1">
      <c r="A4985" s="19" t="s">
        <v>4883</v>
      </c>
      <c r="B4985" s="18" t="s">
        <v>20060</v>
      </c>
      <c r="C4985" s="38">
        <v>15.33</v>
      </c>
    </row>
    <row r="4986" spans="1:3" ht="49.5" customHeight="1">
      <c r="A4986" s="19" t="s">
        <v>4886</v>
      </c>
      <c r="B4986" s="18" t="s">
        <v>20060</v>
      </c>
      <c r="C4986" s="38">
        <v>20.440000000000001</v>
      </c>
    </row>
    <row r="4987" spans="1:3" ht="49.5" customHeight="1">
      <c r="A4987" s="19" t="s">
        <v>16124</v>
      </c>
      <c r="B4987" s="18" t="s">
        <v>19964</v>
      </c>
      <c r="C4987" s="38">
        <v>3.41</v>
      </c>
    </row>
    <row r="4988" spans="1:3" ht="49.5" customHeight="1">
      <c r="A4988" s="19" t="s">
        <v>1324</v>
      </c>
      <c r="B4988" s="18" t="s">
        <v>20058</v>
      </c>
      <c r="C4988" s="38">
        <v>5.1100000000000003</v>
      </c>
    </row>
    <row r="4989" spans="1:3" ht="49.5" customHeight="1">
      <c r="A4989" s="19" t="s">
        <v>19643</v>
      </c>
      <c r="B4989" s="18" t="s">
        <v>20159</v>
      </c>
      <c r="C4989" s="38">
        <v>15.88</v>
      </c>
    </row>
    <row r="4990" spans="1:3" ht="49.5" customHeight="1">
      <c r="A4990" s="19" t="s">
        <v>19642</v>
      </c>
      <c r="B4990" s="18" t="s">
        <v>20159</v>
      </c>
      <c r="C4990" s="38">
        <v>33.82</v>
      </c>
    </row>
    <row r="4991" spans="1:3" ht="49.5" customHeight="1">
      <c r="A4991" s="19" t="s">
        <v>19641</v>
      </c>
      <c r="B4991" s="18" t="s">
        <v>20159</v>
      </c>
      <c r="C4991" s="38">
        <v>26.44</v>
      </c>
    </row>
    <row r="4992" spans="1:3" ht="49.5" customHeight="1">
      <c r="A4992" s="19" t="s">
        <v>2675</v>
      </c>
      <c r="B4992" s="18" t="s">
        <v>20128</v>
      </c>
      <c r="C4992" s="38">
        <v>15.88</v>
      </c>
    </row>
    <row r="4993" spans="1:3" ht="49.5" customHeight="1">
      <c r="A4993" s="19" t="s">
        <v>2677</v>
      </c>
      <c r="B4993" s="18" t="s">
        <v>20128</v>
      </c>
      <c r="C4993" s="38">
        <v>21.82</v>
      </c>
    </row>
    <row r="4994" spans="1:3" ht="49.5" customHeight="1">
      <c r="A4994" s="19" t="s">
        <v>13059</v>
      </c>
      <c r="B4994" s="18" t="s">
        <v>20128</v>
      </c>
      <c r="C4994" s="38">
        <v>26.44</v>
      </c>
    </row>
    <row r="4995" spans="1:3" ht="49.5" customHeight="1">
      <c r="A4995" s="19" t="s">
        <v>509</v>
      </c>
      <c r="B4995" s="18" t="s">
        <v>20051</v>
      </c>
      <c r="C4995" s="38">
        <v>84.71</v>
      </c>
    </row>
    <row r="4996" spans="1:3" ht="49.5" customHeight="1">
      <c r="A4996" s="19" t="s">
        <v>507</v>
      </c>
      <c r="B4996" s="18" t="s">
        <v>20050</v>
      </c>
      <c r="C4996" s="38">
        <v>423.58</v>
      </c>
    </row>
    <row r="4997" spans="1:3" ht="49.5" customHeight="1">
      <c r="A4997" s="19" t="s">
        <v>8945</v>
      </c>
      <c r="B4997" s="18" t="s">
        <v>19972</v>
      </c>
      <c r="C4997" s="38">
        <v>373</v>
      </c>
    </row>
    <row r="4998" spans="1:3" ht="49.5" customHeight="1">
      <c r="A4998" s="19" t="s">
        <v>21411</v>
      </c>
      <c r="B4998" s="18" t="s">
        <v>19972</v>
      </c>
      <c r="C4998" s="38">
        <v>423.58</v>
      </c>
    </row>
    <row r="4999" spans="1:3" ht="49.5" customHeight="1">
      <c r="A4999" s="19" t="s">
        <v>6989</v>
      </c>
      <c r="B4999" s="18" t="s">
        <v>20124</v>
      </c>
      <c r="C4999" s="38">
        <v>2.35</v>
      </c>
    </row>
    <row r="5000" spans="1:3" ht="49.5" customHeight="1">
      <c r="A5000" s="19" t="s">
        <v>9963</v>
      </c>
      <c r="B5000" s="18" t="s">
        <v>20110</v>
      </c>
      <c r="C5000" s="38">
        <v>3.95</v>
      </c>
    </row>
    <row r="5001" spans="1:3" ht="49.5" customHeight="1">
      <c r="A5001" s="19" t="s">
        <v>18513</v>
      </c>
      <c r="B5001" s="18" t="s">
        <v>20113</v>
      </c>
      <c r="C5001" s="38">
        <v>2.14</v>
      </c>
    </row>
    <row r="5002" spans="1:3" ht="49.5" customHeight="1">
      <c r="A5002" s="19" t="s">
        <v>5513</v>
      </c>
      <c r="B5002" s="18" t="s">
        <v>20113</v>
      </c>
      <c r="C5002" s="38">
        <v>1.02</v>
      </c>
    </row>
    <row r="5003" spans="1:3" ht="49.5" customHeight="1">
      <c r="A5003" s="19" t="s">
        <v>21607</v>
      </c>
      <c r="B5003" s="18" t="s">
        <v>20113</v>
      </c>
      <c r="C5003" s="38">
        <v>2.6</v>
      </c>
    </row>
    <row r="5004" spans="1:3" ht="49.5" customHeight="1">
      <c r="A5004" s="19" t="s">
        <v>16125</v>
      </c>
      <c r="B5004" s="18" t="s">
        <v>20023</v>
      </c>
      <c r="C5004" s="38">
        <v>3.41</v>
      </c>
    </row>
    <row r="5005" spans="1:3" ht="49.5" customHeight="1">
      <c r="A5005" s="19" t="s">
        <v>5050</v>
      </c>
      <c r="B5005" s="18" t="s">
        <v>20014</v>
      </c>
      <c r="C5005" s="38">
        <v>5.24</v>
      </c>
    </row>
    <row r="5006" spans="1:3" ht="49.5" customHeight="1">
      <c r="A5006" s="19" t="s">
        <v>5051</v>
      </c>
      <c r="B5006" s="18" t="s">
        <v>20014</v>
      </c>
      <c r="C5006" s="38">
        <v>10.48</v>
      </c>
    </row>
    <row r="5007" spans="1:3" ht="49.5" customHeight="1">
      <c r="A5007" s="19" t="s">
        <v>16126</v>
      </c>
      <c r="B5007" s="18" t="s">
        <v>20014</v>
      </c>
      <c r="C5007" s="38">
        <v>3.41</v>
      </c>
    </row>
    <row r="5008" spans="1:3" ht="49.5" customHeight="1">
      <c r="A5008" s="19" t="s">
        <v>16127</v>
      </c>
      <c r="B5008" s="18" t="s">
        <v>20014</v>
      </c>
      <c r="C5008" s="38">
        <v>6.03</v>
      </c>
    </row>
    <row r="5009" spans="1:3" ht="49.5" customHeight="1">
      <c r="A5009" s="19" t="s">
        <v>16128</v>
      </c>
      <c r="B5009" s="18" t="s">
        <v>20014</v>
      </c>
      <c r="C5009" s="38">
        <v>5.24</v>
      </c>
    </row>
    <row r="5010" spans="1:3" ht="49.5" customHeight="1">
      <c r="A5010" s="19" t="s">
        <v>16129</v>
      </c>
      <c r="B5010" s="18" t="s">
        <v>20014</v>
      </c>
      <c r="C5010" s="38">
        <v>10.48</v>
      </c>
    </row>
    <row r="5011" spans="1:3" ht="49.5" customHeight="1">
      <c r="A5011" s="19" t="s">
        <v>13266</v>
      </c>
      <c r="B5011" s="18" t="s">
        <v>20010</v>
      </c>
      <c r="C5011" s="38">
        <v>3.41</v>
      </c>
    </row>
    <row r="5012" spans="1:3" ht="49.5" customHeight="1">
      <c r="A5012" s="19" t="s">
        <v>16117</v>
      </c>
      <c r="B5012" s="18" t="s">
        <v>20015</v>
      </c>
      <c r="C5012" s="38">
        <v>84.71</v>
      </c>
    </row>
    <row r="5013" spans="1:3" ht="49.5" customHeight="1">
      <c r="A5013" s="19" t="s">
        <v>12922</v>
      </c>
      <c r="B5013" s="18" t="s">
        <v>20029</v>
      </c>
      <c r="C5013" s="38">
        <v>37.4</v>
      </c>
    </row>
    <row r="5014" spans="1:3" ht="49.5" customHeight="1">
      <c r="A5014" s="23" t="s">
        <v>12905</v>
      </c>
      <c r="B5014" s="18" t="s">
        <v>20029</v>
      </c>
      <c r="C5014" s="38">
        <v>433.63</v>
      </c>
    </row>
    <row r="5015" spans="1:3" ht="49.5" customHeight="1">
      <c r="A5015" s="19" t="s">
        <v>21359</v>
      </c>
      <c r="B5015" s="18" t="s">
        <v>20039</v>
      </c>
      <c r="C5015" s="38">
        <v>2.2200000000000002</v>
      </c>
    </row>
    <row r="5016" spans="1:3" ht="49.5" customHeight="1">
      <c r="A5016" s="19" t="s">
        <v>5741</v>
      </c>
      <c r="B5016" s="18" t="s">
        <v>20020</v>
      </c>
      <c r="C5016" s="38">
        <v>5.51</v>
      </c>
    </row>
    <row r="5017" spans="1:3" ht="49.5" customHeight="1">
      <c r="A5017" s="19" t="s">
        <v>21608</v>
      </c>
      <c r="B5017" s="18" t="s">
        <v>20074</v>
      </c>
      <c r="C5017" s="38">
        <v>5.21</v>
      </c>
    </row>
    <row r="5018" spans="1:3" ht="49.5" customHeight="1">
      <c r="A5018" s="19" t="s">
        <v>20406</v>
      </c>
      <c r="B5018" s="18" t="s">
        <v>20074</v>
      </c>
      <c r="C5018" s="38">
        <v>14</v>
      </c>
    </row>
    <row r="5019" spans="1:3" ht="49.5" customHeight="1">
      <c r="A5019" s="19" t="s">
        <v>21609</v>
      </c>
      <c r="B5019" s="18" t="s">
        <v>20074</v>
      </c>
      <c r="C5019" s="38">
        <v>3.46</v>
      </c>
    </row>
    <row r="5020" spans="1:3" ht="49.5" customHeight="1">
      <c r="A5020" s="19" t="s">
        <v>3302</v>
      </c>
      <c r="B5020" s="18" t="s">
        <v>20020</v>
      </c>
      <c r="C5020" s="38">
        <v>12.27</v>
      </c>
    </row>
    <row r="5021" spans="1:3" ht="49.5" customHeight="1">
      <c r="A5021" s="19" t="s">
        <v>5811</v>
      </c>
      <c r="B5021" s="18" t="s">
        <v>20020</v>
      </c>
      <c r="C5021" s="38">
        <v>3.46</v>
      </c>
    </row>
    <row r="5022" spans="1:3" ht="49.5" customHeight="1">
      <c r="A5022" s="19" t="s">
        <v>18868</v>
      </c>
      <c r="B5022" s="18" t="s">
        <v>20020</v>
      </c>
      <c r="C5022" s="38">
        <v>24.49</v>
      </c>
    </row>
    <row r="5023" spans="1:3" ht="49.5" customHeight="1">
      <c r="A5023" s="19" t="s">
        <v>21041</v>
      </c>
      <c r="B5023" s="18" t="s">
        <v>20232</v>
      </c>
      <c r="C5023" s="38">
        <v>32.46</v>
      </c>
    </row>
    <row r="5024" spans="1:3" ht="49.5" customHeight="1">
      <c r="A5024" s="19" t="s">
        <v>9965</v>
      </c>
      <c r="B5024" s="18" t="s">
        <v>20012</v>
      </c>
      <c r="C5024" s="38">
        <v>3.97</v>
      </c>
    </row>
    <row r="5025" spans="1:3" ht="49.5" customHeight="1">
      <c r="A5025" s="19" t="s">
        <v>14471</v>
      </c>
      <c r="B5025" s="18" t="s">
        <v>20012</v>
      </c>
      <c r="C5025" s="38">
        <v>1.6</v>
      </c>
    </row>
    <row r="5026" spans="1:3" ht="49.5" customHeight="1">
      <c r="A5026" s="19" t="s">
        <v>5383</v>
      </c>
      <c r="B5026" s="18" t="s">
        <v>20012</v>
      </c>
      <c r="C5026" s="38">
        <v>4.8</v>
      </c>
    </row>
    <row r="5027" spans="1:3" ht="49.5" customHeight="1">
      <c r="A5027" s="19" t="s">
        <v>1153</v>
      </c>
      <c r="B5027" s="18" t="s">
        <v>20233</v>
      </c>
      <c r="C5027" s="38">
        <v>2.02</v>
      </c>
    </row>
    <row r="5028" spans="1:3" ht="49.5" customHeight="1">
      <c r="A5028" s="19" t="s">
        <v>1155</v>
      </c>
      <c r="B5028" s="18" t="s">
        <v>20233</v>
      </c>
      <c r="C5028" s="38">
        <v>3.38</v>
      </c>
    </row>
    <row r="5029" spans="1:3" ht="49.5" customHeight="1">
      <c r="A5029" s="19" t="s">
        <v>9263</v>
      </c>
      <c r="B5029" s="18" t="s">
        <v>20113</v>
      </c>
      <c r="C5029" s="38">
        <v>2.83</v>
      </c>
    </row>
    <row r="5030" spans="1:3" ht="49.5" customHeight="1">
      <c r="A5030" s="19" t="s">
        <v>18514</v>
      </c>
      <c r="B5030" s="18" t="s">
        <v>20113</v>
      </c>
      <c r="C5030" s="38">
        <v>2.83</v>
      </c>
    </row>
    <row r="5031" spans="1:3" ht="49.5" customHeight="1">
      <c r="A5031" s="19" t="s">
        <v>13244</v>
      </c>
      <c r="B5031" s="18" t="s">
        <v>20027</v>
      </c>
      <c r="C5031" s="38">
        <v>2.5299999999999998</v>
      </c>
    </row>
    <row r="5032" spans="1:3" ht="49.5" customHeight="1">
      <c r="A5032" s="19" t="s">
        <v>14353</v>
      </c>
      <c r="B5032" s="18" t="s">
        <v>20027</v>
      </c>
      <c r="C5032" s="38">
        <v>3.29</v>
      </c>
    </row>
    <row r="5033" spans="1:3" ht="49.5" customHeight="1">
      <c r="A5033" s="19" t="s">
        <v>2664</v>
      </c>
      <c r="B5033" s="18" t="s">
        <v>20128</v>
      </c>
      <c r="C5033" s="38">
        <v>6.11</v>
      </c>
    </row>
    <row r="5034" spans="1:3" ht="49.5" customHeight="1">
      <c r="A5034" s="19" t="s">
        <v>13626</v>
      </c>
      <c r="B5034" s="18" t="s">
        <v>19977</v>
      </c>
      <c r="C5034" s="38">
        <v>3.21</v>
      </c>
    </row>
    <row r="5035" spans="1:3" ht="49.5" customHeight="1">
      <c r="A5035" s="19" t="s">
        <v>18276</v>
      </c>
      <c r="B5035" s="18" t="s">
        <v>20014</v>
      </c>
      <c r="C5035" s="38">
        <v>37.4</v>
      </c>
    </row>
    <row r="5036" spans="1:3" ht="49.5" customHeight="1">
      <c r="A5036" s="19" t="s">
        <v>2290</v>
      </c>
      <c r="B5036" s="18" t="s">
        <v>19952</v>
      </c>
      <c r="C5036" s="38">
        <v>1.62</v>
      </c>
    </row>
    <row r="5037" spans="1:3" ht="49.5" customHeight="1">
      <c r="A5037" s="19" t="s">
        <v>9340</v>
      </c>
      <c r="B5037" s="18" t="s">
        <v>19984</v>
      </c>
      <c r="C5037" s="38">
        <v>4.76</v>
      </c>
    </row>
    <row r="5038" spans="1:3" ht="49.5" customHeight="1">
      <c r="A5038" s="19" t="s">
        <v>4929</v>
      </c>
      <c r="B5038" s="18" t="s">
        <v>20041</v>
      </c>
      <c r="C5038" s="38">
        <v>33.85</v>
      </c>
    </row>
    <row r="5039" spans="1:3" ht="49.5" customHeight="1">
      <c r="A5039" s="19" t="s">
        <v>16147</v>
      </c>
      <c r="B5039" s="18" t="s">
        <v>20041</v>
      </c>
      <c r="C5039" s="38">
        <v>53.1</v>
      </c>
    </row>
    <row r="5040" spans="1:3" ht="49.5" customHeight="1">
      <c r="A5040" s="19" t="s">
        <v>16130</v>
      </c>
      <c r="B5040" s="18" t="s">
        <v>19984</v>
      </c>
      <c r="C5040" s="38">
        <v>4.1399999999999997</v>
      </c>
    </row>
    <row r="5041" spans="1:3" ht="49.5" customHeight="1">
      <c r="A5041" s="19" t="s">
        <v>18178</v>
      </c>
      <c r="B5041" s="18" t="s">
        <v>19984</v>
      </c>
      <c r="C5041" s="38">
        <v>30.66</v>
      </c>
    </row>
    <row r="5042" spans="1:3" ht="49.5" customHeight="1">
      <c r="A5042" s="19" t="s">
        <v>16131</v>
      </c>
      <c r="B5042" s="18" t="s">
        <v>19984</v>
      </c>
      <c r="C5042" s="38">
        <v>18.350000000000001</v>
      </c>
    </row>
    <row r="5043" spans="1:3" ht="49.5" customHeight="1">
      <c r="A5043" s="19" t="s">
        <v>16132</v>
      </c>
      <c r="B5043" s="18" t="s">
        <v>19984</v>
      </c>
      <c r="C5043" s="38">
        <v>14.75</v>
      </c>
    </row>
    <row r="5044" spans="1:3" ht="49.5" customHeight="1">
      <c r="A5044" s="19" t="s">
        <v>21135</v>
      </c>
      <c r="B5044" s="18" t="s">
        <v>20022</v>
      </c>
      <c r="C5044" s="38">
        <v>9.0399999999999991</v>
      </c>
    </row>
    <row r="5045" spans="1:3" ht="49.5" customHeight="1">
      <c r="A5045" s="19" t="s">
        <v>21135</v>
      </c>
      <c r="B5045" s="18" t="s">
        <v>20123</v>
      </c>
      <c r="C5045" s="38">
        <v>9.0399999999999991</v>
      </c>
    </row>
    <row r="5046" spans="1:3" ht="49.5" customHeight="1">
      <c r="A5046" s="19" t="s">
        <v>21135</v>
      </c>
      <c r="B5046" s="18" t="s">
        <v>20022</v>
      </c>
      <c r="C5046" s="38">
        <v>9.0399999999999991</v>
      </c>
    </row>
    <row r="5047" spans="1:3" ht="49.5" customHeight="1">
      <c r="A5047" s="19" t="s">
        <v>20903</v>
      </c>
      <c r="B5047" s="18" t="s">
        <v>20022</v>
      </c>
      <c r="C5047" s="38">
        <v>1.81</v>
      </c>
    </row>
    <row r="5048" spans="1:3" ht="49.5" customHeight="1">
      <c r="A5048" s="19" t="s">
        <v>20903</v>
      </c>
      <c r="B5048" s="18" t="s">
        <v>20123</v>
      </c>
      <c r="C5048" s="38">
        <v>1.81</v>
      </c>
    </row>
    <row r="5049" spans="1:3" ht="49.5" customHeight="1">
      <c r="A5049" s="19" t="s">
        <v>20867</v>
      </c>
      <c r="B5049" s="18" t="s">
        <v>20022</v>
      </c>
      <c r="C5049" s="38">
        <v>5.1100000000000003</v>
      </c>
    </row>
    <row r="5050" spans="1:3" ht="49.5" customHeight="1">
      <c r="A5050" s="19" t="s">
        <v>20867</v>
      </c>
      <c r="B5050" s="18" t="s">
        <v>20123</v>
      </c>
      <c r="C5050" s="38">
        <v>5.1100000000000003</v>
      </c>
    </row>
    <row r="5051" spans="1:3" ht="49.5" customHeight="1">
      <c r="A5051" s="19" t="s">
        <v>20974</v>
      </c>
      <c r="B5051" s="18" t="s">
        <v>20022</v>
      </c>
      <c r="C5051" s="38">
        <v>4.5199999999999996</v>
      </c>
    </row>
    <row r="5052" spans="1:3" ht="49.5" customHeight="1">
      <c r="A5052" s="19" t="s">
        <v>20974</v>
      </c>
      <c r="B5052" s="18" t="s">
        <v>20123</v>
      </c>
      <c r="C5052" s="38">
        <v>4.5199999999999996</v>
      </c>
    </row>
    <row r="5053" spans="1:3" ht="49.5" customHeight="1">
      <c r="A5053" s="19" t="s">
        <v>12606</v>
      </c>
      <c r="B5053" s="18" t="s">
        <v>20061</v>
      </c>
      <c r="C5053" s="38">
        <v>50.53</v>
      </c>
    </row>
    <row r="5054" spans="1:3" ht="49.5" customHeight="1">
      <c r="A5054" s="19" t="s">
        <v>14341</v>
      </c>
      <c r="B5054" s="18" t="s">
        <v>20043</v>
      </c>
      <c r="C5054" s="38">
        <v>2.2200000000000002</v>
      </c>
    </row>
    <row r="5055" spans="1:3" ht="49.5" customHeight="1">
      <c r="A5055" s="19" t="s">
        <v>19760</v>
      </c>
      <c r="B5055" s="17" t="s">
        <v>13261</v>
      </c>
      <c r="C5055" s="38">
        <v>17.54</v>
      </c>
    </row>
    <row r="5056" spans="1:3" ht="49.5" customHeight="1">
      <c r="A5056" s="19" t="s">
        <v>19762</v>
      </c>
      <c r="B5056" s="17" t="s">
        <v>13261</v>
      </c>
      <c r="C5056" s="38">
        <v>25.24</v>
      </c>
    </row>
    <row r="5057" spans="1:3" ht="49.5" customHeight="1">
      <c r="A5057" s="19" t="s">
        <v>14366</v>
      </c>
      <c r="B5057" s="18" t="s">
        <v>20045</v>
      </c>
      <c r="C5057" s="38">
        <v>3.09</v>
      </c>
    </row>
    <row r="5058" spans="1:3" ht="49.5" customHeight="1">
      <c r="A5058" s="19" t="s">
        <v>21353</v>
      </c>
      <c r="B5058" s="18" t="s">
        <v>20027</v>
      </c>
      <c r="C5058" s="38">
        <v>289.24</v>
      </c>
    </row>
    <row r="5059" spans="1:3" ht="49.5" customHeight="1">
      <c r="A5059" s="19" t="s">
        <v>21610</v>
      </c>
      <c r="B5059" s="18" t="s">
        <v>20027</v>
      </c>
      <c r="C5059" s="38">
        <v>52.28</v>
      </c>
    </row>
    <row r="5060" spans="1:3" ht="49.5" customHeight="1">
      <c r="A5060" s="19" t="s">
        <v>1053</v>
      </c>
      <c r="B5060" s="18" t="s">
        <v>20106</v>
      </c>
      <c r="C5060" s="38">
        <v>3.17</v>
      </c>
    </row>
    <row r="5061" spans="1:3" ht="49.5" customHeight="1">
      <c r="A5061" s="19" t="s">
        <v>9355</v>
      </c>
      <c r="B5061" s="18" t="s">
        <v>20107</v>
      </c>
      <c r="C5061" s="38">
        <v>8.11</v>
      </c>
    </row>
    <row r="5062" spans="1:3" ht="49.5" customHeight="1">
      <c r="A5062" s="19" t="s">
        <v>15515</v>
      </c>
      <c r="B5062" s="18" t="s">
        <v>20015</v>
      </c>
      <c r="C5062" s="38">
        <v>1330.34</v>
      </c>
    </row>
    <row r="5063" spans="1:3" ht="49.5" customHeight="1">
      <c r="A5063" s="19" t="s">
        <v>18615</v>
      </c>
      <c r="B5063" s="18" t="s">
        <v>20079</v>
      </c>
      <c r="C5063" s="38">
        <v>20.2</v>
      </c>
    </row>
    <row r="5064" spans="1:3" ht="49.5" customHeight="1">
      <c r="A5064" s="19" t="s">
        <v>18614</v>
      </c>
      <c r="B5064" s="18" t="s">
        <v>20079</v>
      </c>
      <c r="C5064" s="38">
        <v>30.45</v>
      </c>
    </row>
    <row r="5065" spans="1:3" ht="49.5" customHeight="1">
      <c r="A5065" s="19" t="s">
        <v>18613</v>
      </c>
      <c r="B5065" s="18" t="s">
        <v>20079</v>
      </c>
      <c r="C5065" s="38">
        <v>5.35</v>
      </c>
    </row>
    <row r="5066" spans="1:3" ht="49.5" customHeight="1">
      <c r="A5066" s="19" t="s">
        <v>18612</v>
      </c>
      <c r="B5066" s="18" t="s">
        <v>20079</v>
      </c>
      <c r="C5066" s="18">
        <v>10.1</v>
      </c>
    </row>
    <row r="5067" spans="1:3" ht="49.5" customHeight="1">
      <c r="A5067" s="19" t="s">
        <v>13038</v>
      </c>
      <c r="B5067" s="18" t="s">
        <v>20047</v>
      </c>
      <c r="C5067" s="38">
        <v>228.1</v>
      </c>
    </row>
    <row r="5068" spans="1:3" ht="49.5" customHeight="1">
      <c r="A5068" s="19" t="s">
        <v>13039</v>
      </c>
      <c r="B5068" s="18" t="s">
        <v>20047</v>
      </c>
      <c r="C5068" s="18">
        <v>522.72</v>
      </c>
    </row>
    <row r="5069" spans="1:3" ht="49.5" customHeight="1">
      <c r="A5069" s="19" t="s">
        <v>12986</v>
      </c>
      <c r="B5069" s="18" t="s">
        <v>20019</v>
      </c>
      <c r="C5069" s="38">
        <v>31</v>
      </c>
    </row>
    <row r="5070" spans="1:3" ht="49.5" customHeight="1">
      <c r="A5070" s="19" t="s">
        <v>12896</v>
      </c>
      <c r="B5070" s="18" t="s">
        <v>19984</v>
      </c>
      <c r="C5070" s="38">
        <v>26.21</v>
      </c>
    </row>
    <row r="5071" spans="1:3" ht="49.5" customHeight="1">
      <c r="A5071" s="23" t="s">
        <v>5285</v>
      </c>
      <c r="B5071" s="18" t="s">
        <v>20003</v>
      </c>
      <c r="C5071" s="38">
        <v>102</v>
      </c>
    </row>
    <row r="5072" spans="1:3" ht="49.5" customHeight="1">
      <c r="A5072" s="19" t="s">
        <v>20915</v>
      </c>
      <c r="B5072" s="18" t="s">
        <v>20054</v>
      </c>
      <c r="C5072" s="38">
        <v>26.95</v>
      </c>
    </row>
    <row r="5073" spans="1:3" ht="49.5" customHeight="1">
      <c r="A5073" s="19" t="s">
        <v>3918</v>
      </c>
      <c r="B5073" s="18" t="s">
        <v>20066</v>
      </c>
      <c r="C5073" s="38">
        <v>16.53</v>
      </c>
    </row>
    <row r="5074" spans="1:3" ht="49.5" customHeight="1">
      <c r="A5074" s="19" t="s">
        <v>3917</v>
      </c>
      <c r="B5074" s="18" t="s">
        <v>20066</v>
      </c>
      <c r="C5074" s="38">
        <v>13.64</v>
      </c>
    </row>
    <row r="5075" spans="1:3" ht="49.5" customHeight="1">
      <c r="A5075" s="19" t="s">
        <v>3839</v>
      </c>
      <c r="B5075" s="18" t="s">
        <v>20066</v>
      </c>
      <c r="C5075" s="38">
        <v>31.94</v>
      </c>
    </row>
    <row r="5076" spans="1:3" ht="49.5" customHeight="1">
      <c r="A5076" s="19" t="s">
        <v>15614</v>
      </c>
      <c r="B5076" s="18" t="s">
        <v>19964</v>
      </c>
      <c r="C5076" s="38">
        <v>18.57</v>
      </c>
    </row>
    <row r="5077" spans="1:3" ht="49.5" customHeight="1">
      <c r="A5077" s="19" t="s">
        <v>18896</v>
      </c>
      <c r="B5077" s="18" t="s">
        <v>20113</v>
      </c>
      <c r="C5077" s="38">
        <v>5.43</v>
      </c>
    </row>
    <row r="5078" spans="1:3" ht="49.5" customHeight="1">
      <c r="A5078" s="19" t="s">
        <v>4371</v>
      </c>
      <c r="B5078" s="18" t="s">
        <v>20054</v>
      </c>
      <c r="C5078" s="38">
        <v>55.13</v>
      </c>
    </row>
    <row r="5079" spans="1:3" ht="49.5" customHeight="1">
      <c r="A5079" s="19" t="s">
        <v>13024</v>
      </c>
      <c r="B5079" s="18" t="s">
        <v>20066</v>
      </c>
      <c r="C5079" s="38">
        <v>13.68</v>
      </c>
    </row>
    <row r="5080" spans="1:3" ht="49.5" customHeight="1">
      <c r="A5080" s="19" t="s">
        <v>13025</v>
      </c>
      <c r="B5080" s="18" t="s">
        <v>20068</v>
      </c>
      <c r="C5080" s="38">
        <v>13.68</v>
      </c>
    </row>
    <row r="5081" spans="1:3" ht="49.5" customHeight="1">
      <c r="A5081" s="19" t="s">
        <v>18782</v>
      </c>
      <c r="B5081" s="18" t="s">
        <v>19984</v>
      </c>
      <c r="C5081" s="38">
        <v>3.42</v>
      </c>
    </row>
    <row r="5082" spans="1:3" ht="49.5" customHeight="1">
      <c r="A5082" s="19" t="s">
        <v>1785</v>
      </c>
      <c r="B5082" s="18" t="s">
        <v>20068</v>
      </c>
      <c r="C5082" s="38">
        <v>9.5399999999999991</v>
      </c>
    </row>
    <row r="5083" spans="1:3" ht="49.5" customHeight="1">
      <c r="A5083" s="19" t="s">
        <v>4003</v>
      </c>
      <c r="B5083" s="18" t="s">
        <v>20066</v>
      </c>
      <c r="C5083" s="38">
        <v>10.61</v>
      </c>
    </row>
    <row r="5084" spans="1:3" ht="49.5" customHeight="1">
      <c r="A5084" s="19" t="s">
        <v>4004</v>
      </c>
      <c r="B5084" s="18" t="s">
        <v>20066</v>
      </c>
      <c r="C5084" s="38">
        <v>8.7100000000000009</v>
      </c>
    </row>
    <row r="5085" spans="1:3" ht="49.5" customHeight="1">
      <c r="A5085" s="19" t="s">
        <v>18525</v>
      </c>
      <c r="B5085" s="18" t="s">
        <v>20159</v>
      </c>
      <c r="C5085" s="38">
        <v>14.58</v>
      </c>
    </row>
    <row r="5086" spans="1:3" ht="49.5" customHeight="1">
      <c r="A5086" s="19" t="s">
        <v>13040</v>
      </c>
      <c r="B5086" s="18" t="s">
        <v>20054</v>
      </c>
      <c r="C5086" s="38">
        <v>12.29</v>
      </c>
    </row>
    <row r="5087" spans="1:3" ht="49.5" customHeight="1">
      <c r="A5087" s="19" t="s">
        <v>7914</v>
      </c>
      <c r="B5087" s="18" t="s">
        <v>20054</v>
      </c>
      <c r="C5087" s="38">
        <v>11.51</v>
      </c>
    </row>
    <row r="5088" spans="1:3" ht="49.5" customHeight="1">
      <c r="A5088" s="19" t="s">
        <v>13041</v>
      </c>
      <c r="B5088" s="18" t="s">
        <v>20054</v>
      </c>
      <c r="C5088" s="38">
        <v>16.079999999999998</v>
      </c>
    </row>
    <row r="5089" spans="1:3" ht="49.5" customHeight="1">
      <c r="A5089" s="19" t="s">
        <v>7916</v>
      </c>
      <c r="B5089" s="18" t="s">
        <v>20054</v>
      </c>
      <c r="C5089" s="38">
        <v>14.99</v>
      </c>
    </row>
    <row r="5090" spans="1:3" ht="49.5" customHeight="1">
      <c r="A5090" s="19" t="s">
        <v>21414</v>
      </c>
      <c r="B5090" s="18" t="s">
        <v>20054</v>
      </c>
      <c r="C5090" s="38">
        <v>13.23</v>
      </c>
    </row>
    <row r="5091" spans="1:3" ht="49.5" customHeight="1">
      <c r="A5091" s="19" t="s">
        <v>21415</v>
      </c>
      <c r="B5091" s="18" t="s">
        <v>20054</v>
      </c>
      <c r="C5091" s="38">
        <v>28.51</v>
      </c>
    </row>
    <row r="5092" spans="1:3" ht="49.5" customHeight="1">
      <c r="A5092" s="19" t="s">
        <v>21416</v>
      </c>
      <c r="B5092" s="18" t="s">
        <v>20054</v>
      </c>
      <c r="C5092" s="38">
        <v>21.05</v>
      </c>
    </row>
    <row r="5093" spans="1:3" ht="49.5" customHeight="1">
      <c r="A5093" s="19" t="s">
        <v>20710</v>
      </c>
      <c r="B5093" s="18" t="s">
        <v>20058</v>
      </c>
      <c r="C5093" s="38">
        <v>3.25</v>
      </c>
    </row>
    <row r="5094" spans="1:3" ht="49.5" customHeight="1">
      <c r="A5094" s="19" t="s">
        <v>20795</v>
      </c>
      <c r="B5094" s="18" t="s">
        <v>20058</v>
      </c>
      <c r="C5094" s="38">
        <v>2.2599999999999998</v>
      </c>
    </row>
    <row r="5095" spans="1:3" ht="49.5" customHeight="1">
      <c r="A5095" s="19" t="s">
        <v>21612</v>
      </c>
      <c r="B5095" s="18" t="s">
        <v>20058</v>
      </c>
      <c r="C5095" s="38">
        <v>3.25</v>
      </c>
    </row>
    <row r="5096" spans="1:3" ht="49.5" customHeight="1">
      <c r="A5096" s="19" t="s">
        <v>21611</v>
      </c>
      <c r="B5096" s="18" t="s">
        <v>20058</v>
      </c>
      <c r="C5096" s="38">
        <v>1.92</v>
      </c>
    </row>
    <row r="5097" spans="1:3" ht="49.5" customHeight="1">
      <c r="A5097" s="19" t="s">
        <v>12673</v>
      </c>
      <c r="B5097" s="18" t="s">
        <v>20081</v>
      </c>
      <c r="C5097" s="38">
        <v>230.3</v>
      </c>
    </row>
    <row r="5098" spans="1:3" ht="49.5" customHeight="1">
      <c r="A5098" s="19" t="s">
        <v>3237</v>
      </c>
      <c r="B5098" s="17" t="s">
        <v>20247</v>
      </c>
      <c r="C5098" s="38">
        <v>9.07</v>
      </c>
    </row>
    <row r="5099" spans="1:3" ht="49.5" customHeight="1">
      <c r="A5099" s="19" t="s">
        <v>4042</v>
      </c>
      <c r="B5099" s="18" t="s">
        <v>20066</v>
      </c>
      <c r="C5099" s="38">
        <v>6.05</v>
      </c>
    </row>
    <row r="5100" spans="1:3" ht="49.5" customHeight="1">
      <c r="A5100" s="19" t="s">
        <v>22282</v>
      </c>
      <c r="B5100" s="18" t="s">
        <v>20204</v>
      </c>
      <c r="C5100" s="38">
        <v>3.43</v>
      </c>
    </row>
    <row r="5101" spans="1:3" ht="49.5" customHeight="1">
      <c r="A5101" s="19" t="s">
        <v>22282</v>
      </c>
      <c r="B5101" s="18" t="s">
        <v>22283</v>
      </c>
      <c r="C5101" s="38">
        <v>3.43</v>
      </c>
    </row>
    <row r="5102" spans="1:3" ht="49.5" customHeight="1">
      <c r="A5102" s="19" t="s">
        <v>17973</v>
      </c>
      <c r="B5102" s="18" t="s">
        <v>20061</v>
      </c>
      <c r="C5102" s="38">
        <v>134.86000000000001</v>
      </c>
    </row>
    <row r="5103" spans="1:3" ht="49.5" customHeight="1">
      <c r="A5103" s="19" t="s">
        <v>17972</v>
      </c>
      <c r="B5103" s="18" t="s">
        <v>20061</v>
      </c>
      <c r="C5103" s="38">
        <v>134.86000000000001</v>
      </c>
    </row>
    <row r="5104" spans="1:3" ht="49.5" customHeight="1">
      <c r="A5104" s="19" t="s">
        <v>17385</v>
      </c>
      <c r="B5104" s="18" t="s">
        <v>20163</v>
      </c>
      <c r="C5104" s="38">
        <v>19.8</v>
      </c>
    </row>
    <row r="5105" spans="1:3" ht="49.5" customHeight="1">
      <c r="A5105" s="19" t="s">
        <v>17386</v>
      </c>
      <c r="B5105" s="18" t="s">
        <v>20163</v>
      </c>
      <c r="C5105" s="38">
        <v>19.8</v>
      </c>
    </row>
    <row r="5106" spans="1:3" ht="49.5" customHeight="1">
      <c r="A5106" s="19" t="s">
        <v>22360</v>
      </c>
      <c r="B5106" s="18" t="s">
        <v>20163</v>
      </c>
      <c r="C5106" s="38">
        <v>2.4900000000000002</v>
      </c>
    </row>
    <row r="5107" spans="1:3" ht="49.5" customHeight="1">
      <c r="A5107" s="19" t="s">
        <v>16958</v>
      </c>
      <c r="B5107" s="18" t="s">
        <v>20163</v>
      </c>
      <c r="C5107" s="38">
        <v>9.9600000000000009</v>
      </c>
    </row>
    <row r="5108" spans="1:3" ht="49.5" customHeight="1">
      <c r="A5108" s="19" t="s">
        <v>22359</v>
      </c>
      <c r="B5108" s="18" t="s">
        <v>20163</v>
      </c>
      <c r="C5108" s="38">
        <v>2.4900000000000002</v>
      </c>
    </row>
    <row r="5109" spans="1:3" ht="49.5" customHeight="1">
      <c r="A5109" s="19" t="s">
        <v>16959</v>
      </c>
      <c r="B5109" s="18" t="s">
        <v>20163</v>
      </c>
      <c r="C5109" s="38">
        <v>9.9600000000000009</v>
      </c>
    </row>
    <row r="5110" spans="1:3" ht="49.5" customHeight="1">
      <c r="A5110" s="19" t="s">
        <v>22358</v>
      </c>
      <c r="B5110" s="18" t="s">
        <v>20163</v>
      </c>
      <c r="C5110" s="38">
        <v>2.4900000000000002</v>
      </c>
    </row>
    <row r="5111" spans="1:3" ht="49.5" customHeight="1">
      <c r="A5111" s="19" t="s">
        <v>16960</v>
      </c>
      <c r="B5111" s="18" t="s">
        <v>20163</v>
      </c>
      <c r="C5111" s="38">
        <v>9.9600000000000009</v>
      </c>
    </row>
    <row r="5112" spans="1:3" ht="49.5" customHeight="1">
      <c r="A5112" s="19" t="s">
        <v>22370</v>
      </c>
      <c r="B5112" s="18" t="s">
        <v>20163</v>
      </c>
      <c r="C5112" s="38">
        <v>1.81</v>
      </c>
    </row>
    <row r="5113" spans="1:3" ht="49.5" customHeight="1">
      <c r="A5113" s="19" t="s">
        <v>16961</v>
      </c>
      <c r="B5113" s="18" t="s">
        <v>20163</v>
      </c>
      <c r="C5113" s="38">
        <v>7.27</v>
      </c>
    </row>
    <row r="5114" spans="1:3" ht="49.5" customHeight="1">
      <c r="A5114" s="19" t="s">
        <v>22372</v>
      </c>
      <c r="B5114" s="18" t="s">
        <v>20163</v>
      </c>
      <c r="C5114" s="38">
        <v>1.81</v>
      </c>
    </row>
    <row r="5115" spans="1:3" ht="49.5" customHeight="1">
      <c r="A5115" s="19" t="s">
        <v>16962</v>
      </c>
      <c r="B5115" s="18" t="s">
        <v>20163</v>
      </c>
      <c r="C5115" s="38">
        <v>7.27</v>
      </c>
    </row>
    <row r="5116" spans="1:3" ht="49.5" customHeight="1">
      <c r="A5116" s="19" t="s">
        <v>22371</v>
      </c>
      <c r="B5116" s="18" t="s">
        <v>20163</v>
      </c>
      <c r="C5116" s="38">
        <v>1.81</v>
      </c>
    </row>
    <row r="5117" spans="1:3" ht="49.5" customHeight="1">
      <c r="A5117" s="19" t="s">
        <v>16963</v>
      </c>
      <c r="B5117" s="18" t="s">
        <v>20163</v>
      </c>
      <c r="C5117" s="38">
        <v>7.27</v>
      </c>
    </row>
    <row r="5118" spans="1:3" ht="49.5" customHeight="1">
      <c r="A5118" s="19" t="s">
        <v>16964</v>
      </c>
      <c r="B5118" s="18" t="s">
        <v>20163</v>
      </c>
      <c r="C5118" s="38">
        <v>4.8</v>
      </c>
    </row>
    <row r="5119" spans="1:3" ht="49.5" customHeight="1">
      <c r="A5119" s="19" t="s">
        <v>16965</v>
      </c>
      <c r="B5119" s="18" t="s">
        <v>20163</v>
      </c>
      <c r="C5119" s="38">
        <v>4.8</v>
      </c>
    </row>
    <row r="5120" spans="1:3" ht="49.5" customHeight="1">
      <c r="A5120" s="19" t="s">
        <v>16966</v>
      </c>
      <c r="B5120" s="18" t="s">
        <v>20163</v>
      </c>
      <c r="C5120" s="38">
        <v>2.33</v>
      </c>
    </row>
    <row r="5121" spans="1:3" ht="49.5" customHeight="1">
      <c r="A5121" s="19" t="s">
        <v>16967</v>
      </c>
      <c r="B5121" s="18" t="s">
        <v>20163</v>
      </c>
      <c r="C5121" s="38">
        <v>2.33</v>
      </c>
    </row>
    <row r="5122" spans="1:3" ht="49.5" customHeight="1">
      <c r="A5122" s="19" t="s">
        <v>14984</v>
      </c>
      <c r="B5122" s="18" t="s">
        <v>20163</v>
      </c>
      <c r="C5122" s="38">
        <v>1.46</v>
      </c>
    </row>
    <row r="5123" spans="1:3" ht="49.5" customHeight="1">
      <c r="A5123" s="19" t="s">
        <v>14985</v>
      </c>
      <c r="B5123" s="18" t="s">
        <v>20163</v>
      </c>
      <c r="C5123" s="38">
        <v>1.46</v>
      </c>
    </row>
    <row r="5124" spans="1:3" ht="49.5" customHeight="1">
      <c r="A5124" s="19" t="s">
        <v>16968</v>
      </c>
      <c r="B5124" s="18" t="s">
        <v>20163</v>
      </c>
      <c r="C5124" s="38">
        <v>2.33</v>
      </c>
    </row>
    <row r="5125" spans="1:3" ht="49.5" customHeight="1">
      <c r="A5125" s="19" t="s">
        <v>14354</v>
      </c>
      <c r="B5125" s="18" t="s">
        <v>20058</v>
      </c>
      <c r="C5125" s="38">
        <v>2.46</v>
      </c>
    </row>
    <row r="5126" spans="1:3" ht="49.5" customHeight="1">
      <c r="A5126" s="19" t="s">
        <v>14355</v>
      </c>
      <c r="B5126" s="18" t="s">
        <v>20058</v>
      </c>
      <c r="C5126" s="38">
        <v>3.46</v>
      </c>
    </row>
    <row r="5127" spans="1:3" ht="49.5" customHeight="1">
      <c r="A5127" s="19" t="s">
        <v>14356</v>
      </c>
      <c r="B5127" s="18" t="s">
        <v>20058</v>
      </c>
      <c r="C5127" s="38">
        <v>3.46</v>
      </c>
    </row>
    <row r="5128" spans="1:3" ht="49.5" customHeight="1">
      <c r="A5128" s="19" t="s">
        <v>21052</v>
      </c>
      <c r="B5128" s="18" t="s">
        <v>20163</v>
      </c>
      <c r="C5128" s="38">
        <v>3.74</v>
      </c>
    </row>
    <row r="5129" spans="1:3" ht="49.5" customHeight="1">
      <c r="A5129" s="19" t="s">
        <v>20896</v>
      </c>
      <c r="B5129" s="18" t="s">
        <v>20163</v>
      </c>
      <c r="C5129" s="38">
        <v>3.74</v>
      </c>
    </row>
    <row r="5130" spans="1:3" ht="49.5" customHeight="1">
      <c r="A5130" s="19" t="s">
        <v>21000</v>
      </c>
      <c r="B5130" s="18" t="s">
        <v>20163</v>
      </c>
      <c r="C5130" s="38">
        <v>3.74</v>
      </c>
    </row>
    <row r="5131" spans="1:3" ht="49.5" customHeight="1">
      <c r="A5131" s="19" t="s">
        <v>20973</v>
      </c>
      <c r="B5131" s="18" t="s">
        <v>20163</v>
      </c>
      <c r="C5131" s="38">
        <v>3.74</v>
      </c>
    </row>
    <row r="5132" spans="1:3" ht="49.5" customHeight="1">
      <c r="A5132" s="19" t="s">
        <v>16017</v>
      </c>
      <c r="B5132" s="18" t="s">
        <v>20163</v>
      </c>
      <c r="C5132" s="38">
        <v>2.58</v>
      </c>
    </row>
    <row r="5133" spans="1:3" ht="49.5" customHeight="1">
      <c r="A5133" s="19" t="s">
        <v>17026</v>
      </c>
      <c r="B5133" s="18" t="s">
        <v>20163</v>
      </c>
      <c r="C5133" s="38">
        <v>2.58</v>
      </c>
    </row>
    <row r="5134" spans="1:3" ht="49.5" customHeight="1">
      <c r="A5134" s="19" t="s">
        <v>17027</v>
      </c>
      <c r="B5134" s="18" t="s">
        <v>20163</v>
      </c>
      <c r="C5134" s="38">
        <v>2.58</v>
      </c>
    </row>
    <row r="5135" spans="1:3" ht="49.5" customHeight="1">
      <c r="A5135" s="19" t="s">
        <v>17028</v>
      </c>
      <c r="B5135" s="18" t="s">
        <v>20163</v>
      </c>
      <c r="C5135" s="38">
        <v>2.58</v>
      </c>
    </row>
    <row r="5136" spans="1:3" ht="49.5" customHeight="1">
      <c r="A5136" s="19" t="s">
        <v>17029</v>
      </c>
      <c r="B5136" s="18" t="s">
        <v>20163</v>
      </c>
      <c r="C5136" s="38">
        <v>2.58</v>
      </c>
    </row>
    <row r="5137" spans="1:3" ht="49.5" customHeight="1">
      <c r="A5137" s="19" t="s">
        <v>17569</v>
      </c>
      <c r="B5137" s="18" t="s">
        <v>20072</v>
      </c>
      <c r="C5137" s="38">
        <v>2.8</v>
      </c>
    </row>
    <row r="5138" spans="1:3" ht="49.5" customHeight="1">
      <c r="A5138" s="19" t="s">
        <v>20850</v>
      </c>
      <c r="B5138" s="18" t="s">
        <v>20072</v>
      </c>
      <c r="C5138" s="38">
        <v>1.97</v>
      </c>
    </row>
    <row r="5139" spans="1:3" ht="49.5" customHeight="1">
      <c r="A5139" s="19" t="s">
        <v>15877</v>
      </c>
      <c r="B5139" s="18" t="s">
        <v>20086</v>
      </c>
      <c r="C5139" s="38">
        <v>30.73</v>
      </c>
    </row>
    <row r="5140" spans="1:3" ht="49.5" customHeight="1">
      <c r="A5140" s="19" t="s">
        <v>15691</v>
      </c>
      <c r="B5140" s="18" t="s">
        <v>20013</v>
      </c>
      <c r="C5140" s="38">
        <v>6.39</v>
      </c>
    </row>
    <row r="5141" spans="1:3" ht="49.5" customHeight="1">
      <c r="A5141" s="19" t="s">
        <v>15691</v>
      </c>
      <c r="B5141" s="18" t="s">
        <v>20013</v>
      </c>
      <c r="C5141" s="38">
        <v>6.39</v>
      </c>
    </row>
    <row r="5142" spans="1:3" ht="49.5" customHeight="1">
      <c r="A5142" s="19" t="s">
        <v>13267</v>
      </c>
      <c r="B5142" s="18" t="s">
        <v>19995</v>
      </c>
      <c r="C5142" s="38">
        <v>52.97</v>
      </c>
    </row>
    <row r="5143" spans="1:3" ht="49.5" customHeight="1">
      <c r="A5143" s="19" t="s">
        <v>1746</v>
      </c>
      <c r="B5143" s="18" t="s">
        <v>20068</v>
      </c>
      <c r="C5143" s="38">
        <v>24</v>
      </c>
    </row>
    <row r="5144" spans="1:3" ht="49.5" customHeight="1">
      <c r="A5144" s="19" t="s">
        <v>1745</v>
      </c>
      <c r="B5144" s="18" t="s">
        <v>20068</v>
      </c>
      <c r="C5144" s="38">
        <v>8</v>
      </c>
    </row>
    <row r="5145" spans="1:3" ht="49.5" customHeight="1">
      <c r="A5145" s="19" t="s">
        <v>15685</v>
      </c>
      <c r="B5145" s="18" t="s">
        <v>20013</v>
      </c>
      <c r="C5145" s="38">
        <v>4.9800000000000004</v>
      </c>
    </row>
    <row r="5146" spans="1:3" ht="49.5" customHeight="1">
      <c r="A5146" s="19" t="s">
        <v>15686</v>
      </c>
      <c r="B5146" s="18" t="s">
        <v>20013</v>
      </c>
      <c r="C5146" s="38">
        <v>4.9800000000000004</v>
      </c>
    </row>
    <row r="5147" spans="1:3" ht="49.5" customHeight="1">
      <c r="A5147" s="19" t="s">
        <v>4007</v>
      </c>
      <c r="B5147" s="18" t="s">
        <v>20066</v>
      </c>
      <c r="C5147" s="38">
        <v>4.74</v>
      </c>
    </row>
    <row r="5148" spans="1:3" ht="49.5" customHeight="1">
      <c r="A5148" s="19" t="s">
        <v>4005</v>
      </c>
      <c r="B5148" s="18" t="s">
        <v>20066</v>
      </c>
      <c r="C5148" s="38">
        <v>7.12</v>
      </c>
    </row>
    <row r="5149" spans="1:3" ht="49.5" customHeight="1">
      <c r="A5149" s="19" t="s">
        <v>22281</v>
      </c>
      <c r="B5149" s="18" t="s">
        <v>20014</v>
      </c>
      <c r="C5149" s="38">
        <v>52.97</v>
      </c>
    </row>
    <row r="5150" spans="1:3" ht="49.5" customHeight="1">
      <c r="A5150" s="19" t="s">
        <v>20401</v>
      </c>
      <c r="B5150" s="18" t="s">
        <v>19976</v>
      </c>
      <c r="C5150" s="38">
        <v>8.9700000000000006</v>
      </c>
    </row>
    <row r="5151" spans="1:3" ht="49.5" customHeight="1">
      <c r="A5151" s="19" t="s">
        <v>16882</v>
      </c>
      <c r="B5151" s="18" t="s">
        <v>20123</v>
      </c>
      <c r="C5151" s="38">
        <v>2.17</v>
      </c>
    </row>
    <row r="5152" spans="1:3" ht="49.5" customHeight="1">
      <c r="A5152" s="19" t="s">
        <v>2906</v>
      </c>
      <c r="B5152" s="18" t="s">
        <v>20057</v>
      </c>
      <c r="C5152" s="38">
        <v>2.29</v>
      </c>
    </row>
    <row r="5153" spans="1:3" ht="49.5" customHeight="1">
      <c r="A5153" s="19" t="s">
        <v>18813</v>
      </c>
      <c r="B5153" s="18" t="s">
        <v>20159</v>
      </c>
      <c r="C5153" s="38">
        <v>26.86</v>
      </c>
    </row>
    <row r="5154" spans="1:3" ht="49.5" customHeight="1">
      <c r="A5154" s="19" t="s">
        <v>9382</v>
      </c>
      <c r="B5154" s="18" t="s">
        <v>20020</v>
      </c>
      <c r="C5154" s="38">
        <v>9.18</v>
      </c>
    </row>
    <row r="5155" spans="1:3" ht="49.5" customHeight="1">
      <c r="A5155" s="19" t="s">
        <v>9385</v>
      </c>
      <c r="B5155" s="18" t="s">
        <v>20020</v>
      </c>
      <c r="C5155" s="38">
        <v>30.41</v>
      </c>
    </row>
    <row r="5156" spans="1:3" ht="49.5" customHeight="1">
      <c r="A5156" s="19" t="s">
        <v>18721</v>
      </c>
      <c r="B5156" s="18" t="s">
        <v>20140</v>
      </c>
      <c r="C5156" s="38">
        <v>26.95</v>
      </c>
    </row>
    <row r="5157" spans="1:3" ht="49.5" customHeight="1">
      <c r="A5157" s="19" t="s">
        <v>7571</v>
      </c>
      <c r="B5157" s="18" t="s">
        <v>20140</v>
      </c>
      <c r="C5157" s="38">
        <v>26.95</v>
      </c>
    </row>
    <row r="5158" spans="1:3" ht="49.5" customHeight="1">
      <c r="A5158" s="19" t="s">
        <v>7576</v>
      </c>
      <c r="B5158" s="18" t="s">
        <v>20140</v>
      </c>
      <c r="C5158" s="38">
        <v>26.75</v>
      </c>
    </row>
    <row r="5159" spans="1:3" ht="49.5" customHeight="1">
      <c r="A5159" s="19" t="s">
        <v>17898</v>
      </c>
      <c r="B5159" s="18" t="s">
        <v>20140</v>
      </c>
      <c r="C5159" s="38">
        <v>26.95</v>
      </c>
    </row>
    <row r="5160" spans="1:3" ht="49.5" customHeight="1">
      <c r="A5160" s="19" t="s">
        <v>17935</v>
      </c>
      <c r="B5160" s="18" t="s">
        <v>19977</v>
      </c>
      <c r="C5160" s="38">
        <v>17.59</v>
      </c>
    </row>
    <row r="5161" spans="1:3" ht="49.5" customHeight="1">
      <c r="A5161" s="19" t="s">
        <v>12777</v>
      </c>
      <c r="B5161" s="18" t="s">
        <v>20172</v>
      </c>
      <c r="C5161" s="38">
        <v>29.42</v>
      </c>
    </row>
    <row r="5162" spans="1:3" ht="49.5" customHeight="1">
      <c r="A5162" s="19" t="s">
        <v>12779</v>
      </c>
      <c r="B5162" s="18" t="s">
        <v>20172</v>
      </c>
      <c r="C5162" s="38">
        <v>28.91</v>
      </c>
    </row>
    <row r="5163" spans="1:3" ht="49.5" customHeight="1">
      <c r="A5163" s="19" t="s">
        <v>12780</v>
      </c>
      <c r="B5163" s="18" t="s">
        <v>20172</v>
      </c>
      <c r="C5163" s="38">
        <v>14.46</v>
      </c>
    </row>
    <row r="5164" spans="1:3" ht="49.5" customHeight="1">
      <c r="A5164" s="19" t="s">
        <v>12781</v>
      </c>
      <c r="B5164" s="18" t="s">
        <v>20172</v>
      </c>
      <c r="C5164" s="38">
        <v>17.59</v>
      </c>
    </row>
    <row r="5165" spans="1:3" ht="49.5" customHeight="1">
      <c r="A5165" s="19" t="s">
        <v>13077</v>
      </c>
      <c r="B5165" s="18" t="s">
        <v>19977</v>
      </c>
      <c r="C5165" s="38">
        <v>9.5399999999999991</v>
      </c>
    </row>
    <row r="5166" spans="1:3" ht="49.5" customHeight="1">
      <c r="A5166" s="19" t="s">
        <v>7577</v>
      </c>
      <c r="B5166" s="18" t="s">
        <v>19977</v>
      </c>
      <c r="C5166" s="38">
        <v>26.95</v>
      </c>
    </row>
    <row r="5167" spans="1:3" ht="49.5" customHeight="1">
      <c r="A5167" s="19" t="s">
        <v>1901</v>
      </c>
      <c r="B5167" s="18" t="s">
        <v>20068</v>
      </c>
      <c r="C5167" s="38">
        <v>47.17</v>
      </c>
    </row>
    <row r="5168" spans="1:3" ht="49.5" customHeight="1">
      <c r="A5168" s="19" t="s">
        <v>4865</v>
      </c>
      <c r="B5168" s="18" t="s">
        <v>19953</v>
      </c>
      <c r="C5168" s="38">
        <v>35.82</v>
      </c>
    </row>
    <row r="5169" spans="1:3" ht="49.5" customHeight="1">
      <c r="A5169" s="19" t="s">
        <v>13350</v>
      </c>
      <c r="B5169" s="18" t="s">
        <v>20103</v>
      </c>
      <c r="C5169" s="38">
        <v>202.18</v>
      </c>
    </row>
    <row r="5170" spans="1:3" ht="49.5" customHeight="1">
      <c r="A5170" s="19" t="s">
        <v>9234</v>
      </c>
      <c r="B5170" s="18" t="s">
        <v>20103</v>
      </c>
      <c r="C5170" s="38">
        <v>67.39</v>
      </c>
    </row>
    <row r="5171" spans="1:3" ht="49.5" customHeight="1">
      <c r="A5171" s="19" t="s">
        <v>9235</v>
      </c>
      <c r="B5171" s="18" t="s">
        <v>20103</v>
      </c>
      <c r="C5171" s="38">
        <v>336.98</v>
      </c>
    </row>
    <row r="5172" spans="1:3" ht="49.5" customHeight="1">
      <c r="A5172" s="19" t="s">
        <v>20521</v>
      </c>
      <c r="B5172" s="18" t="s">
        <v>20007</v>
      </c>
      <c r="C5172" s="38">
        <v>2.25</v>
      </c>
    </row>
    <row r="5173" spans="1:3" ht="49.5" customHeight="1">
      <c r="A5173" s="19" t="s">
        <v>21613</v>
      </c>
      <c r="B5173" s="18" t="s">
        <v>20007</v>
      </c>
      <c r="C5173" s="38">
        <v>3.46</v>
      </c>
    </row>
    <row r="5174" spans="1:3" ht="49.5" customHeight="1">
      <c r="A5174" s="19" t="s">
        <v>21614</v>
      </c>
      <c r="B5174" s="18" t="s">
        <v>20007</v>
      </c>
      <c r="C5174" s="38">
        <v>3.46</v>
      </c>
    </row>
    <row r="5175" spans="1:3" ht="49.5" customHeight="1">
      <c r="A5175" s="19" t="s">
        <v>5972</v>
      </c>
      <c r="B5175" s="18" t="s">
        <v>20007</v>
      </c>
      <c r="C5175" s="38">
        <v>10.54</v>
      </c>
    </row>
    <row r="5176" spans="1:3" ht="49.5" customHeight="1">
      <c r="A5176" s="19" t="s">
        <v>5973</v>
      </c>
      <c r="B5176" s="18" t="s">
        <v>20007</v>
      </c>
      <c r="C5176" s="38">
        <v>14.04</v>
      </c>
    </row>
    <row r="5177" spans="1:3" ht="49.5" customHeight="1">
      <c r="A5177" s="19" t="s">
        <v>5974</v>
      </c>
      <c r="B5177" s="18" t="s">
        <v>20007</v>
      </c>
      <c r="C5177" s="38">
        <v>17.61</v>
      </c>
    </row>
    <row r="5178" spans="1:3" ht="49.5" customHeight="1">
      <c r="A5178" s="19" t="s">
        <v>2320</v>
      </c>
      <c r="B5178" s="18" t="s">
        <v>19974</v>
      </c>
      <c r="C5178" s="38">
        <v>5.3</v>
      </c>
    </row>
    <row r="5179" spans="1:3" ht="49.5" customHeight="1">
      <c r="A5179" s="19" t="s">
        <v>2319</v>
      </c>
      <c r="B5179" s="18" t="s">
        <v>19974</v>
      </c>
      <c r="C5179" s="38">
        <v>5.07</v>
      </c>
    </row>
    <row r="5180" spans="1:3" ht="49.5" customHeight="1">
      <c r="A5180" s="19" t="s">
        <v>22082</v>
      </c>
      <c r="B5180" s="18" t="s">
        <v>19974</v>
      </c>
      <c r="C5180" s="38">
        <v>4.4000000000000004</v>
      </c>
    </row>
    <row r="5181" spans="1:3" ht="49.5" customHeight="1">
      <c r="A5181" s="19" t="s">
        <v>22083</v>
      </c>
      <c r="B5181" s="18" t="s">
        <v>19974</v>
      </c>
      <c r="C5181" s="38">
        <v>3.46</v>
      </c>
    </row>
    <row r="5182" spans="1:3" ht="49.5" customHeight="1">
      <c r="A5182" s="19" t="s">
        <v>22084</v>
      </c>
      <c r="B5182" s="18" t="s">
        <v>19974</v>
      </c>
      <c r="C5182" s="38">
        <v>3.46</v>
      </c>
    </row>
    <row r="5183" spans="1:3" ht="49.5" customHeight="1">
      <c r="A5183" s="19" t="s">
        <v>22085</v>
      </c>
      <c r="B5183" s="18" t="s">
        <v>19974</v>
      </c>
      <c r="C5183" s="38">
        <v>3.46</v>
      </c>
    </row>
    <row r="5184" spans="1:3" ht="49.5" customHeight="1">
      <c r="A5184" s="19" t="s">
        <v>16018</v>
      </c>
      <c r="B5184" s="18" t="s">
        <v>20048</v>
      </c>
      <c r="C5184" s="38">
        <v>3.9</v>
      </c>
    </row>
    <row r="5185" spans="1:3" ht="49.5" customHeight="1">
      <c r="A5185" s="19" t="s">
        <v>8793</v>
      </c>
      <c r="B5185" s="18" t="s">
        <v>20048</v>
      </c>
      <c r="C5185" s="18">
        <v>10.76</v>
      </c>
    </row>
    <row r="5186" spans="1:3" ht="49.5" customHeight="1">
      <c r="A5186" s="19" t="s">
        <v>8799</v>
      </c>
      <c r="B5186" s="18" t="s">
        <v>20048</v>
      </c>
      <c r="C5186" s="18">
        <v>10.76</v>
      </c>
    </row>
    <row r="5187" spans="1:3" ht="49.5" customHeight="1">
      <c r="A5187" s="19" t="s">
        <v>8804</v>
      </c>
      <c r="B5187" s="18" t="s">
        <v>20048</v>
      </c>
      <c r="C5187" s="18">
        <v>10.76</v>
      </c>
    </row>
    <row r="5188" spans="1:3" ht="49.5" customHeight="1">
      <c r="A5188" s="19" t="s">
        <v>8808</v>
      </c>
      <c r="B5188" s="18" t="s">
        <v>20048</v>
      </c>
      <c r="C5188" s="18">
        <v>10.76</v>
      </c>
    </row>
    <row r="5189" spans="1:3" ht="49.5" customHeight="1">
      <c r="A5189" s="19" t="s">
        <v>20971</v>
      </c>
      <c r="B5189" s="18" t="s">
        <v>20006</v>
      </c>
      <c r="C5189" s="38">
        <v>3.39</v>
      </c>
    </row>
    <row r="5190" spans="1:3" ht="49.5" customHeight="1">
      <c r="A5190" s="19" t="s">
        <v>21105</v>
      </c>
      <c r="B5190" s="18" t="s">
        <v>20006</v>
      </c>
      <c r="C5190" s="38">
        <v>10.38</v>
      </c>
    </row>
    <row r="5191" spans="1:3" ht="49.5" customHeight="1">
      <c r="A5191" s="19" t="s">
        <v>13544</v>
      </c>
      <c r="B5191" s="18" t="s">
        <v>20006</v>
      </c>
      <c r="C5191" s="38">
        <v>7.21</v>
      </c>
    </row>
    <row r="5192" spans="1:3" ht="49.5" customHeight="1">
      <c r="A5192" s="19" t="s">
        <v>16534</v>
      </c>
      <c r="B5192" s="18" t="s">
        <v>20006</v>
      </c>
      <c r="C5192" s="38">
        <v>7.26</v>
      </c>
    </row>
    <row r="5193" spans="1:3" ht="49.5" customHeight="1">
      <c r="A5193" s="19" t="s">
        <v>22086</v>
      </c>
      <c r="B5193" s="18" t="s">
        <v>19998</v>
      </c>
      <c r="C5193" s="38">
        <v>11.84</v>
      </c>
    </row>
    <row r="5194" spans="1:3" ht="49.5" customHeight="1">
      <c r="A5194" s="19" t="s">
        <v>22087</v>
      </c>
      <c r="B5194" s="18" t="s">
        <v>19998</v>
      </c>
      <c r="C5194" s="38">
        <v>11.77</v>
      </c>
    </row>
    <row r="5195" spans="1:3" ht="49.5" customHeight="1">
      <c r="A5195" s="19" t="s">
        <v>7709</v>
      </c>
      <c r="B5195" s="18" t="s">
        <v>19998</v>
      </c>
      <c r="C5195" s="38">
        <v>10.52</v>
      </c>
    </row>
    <row r="5196" spans="1:3" ht="49.5" customHeight="1">
      <c r="A5196" s="19" t="s">
        <v>7714</v>
      </c>
      <c r="B5196" s="18" t="s">
        <v>19998</v>
      </c>
      <c r="C5196" s="38">
        <v>10.49</v>
      </c>
    </row>
    <row r="5197" spans="1:3" ht="49.5" customHeight="1">
      <c r="A5197" s="19" t="s">
        <v>17035</v>
      </c>
      <c r="B5197" s="18" t="s">
        <v>20048</v>
      </c>
      <c r="C5197" s="38">
        <v>14.28</v>
      </c>
    </row>
    <row r="5198" spans="1:3" ht="49.5" customHeight="1">
      <c r="A5198" s="19" t="s">
        <v>13447</v>
      </c>
      <c r="B5198" s="18" t="s">
        <v>20048</v>
      </c>
      <c r="C5198" s="37">
        <v>1.92</v>
      </c>
    </row>
    <row r="5199" spans="1:3" ht="49.5" customHeight="1">
      <c r="A5199" s="19" t="s">
        <v>17030</v>
      </c>
      <c r="B5199" s="18" t="s">
        <v>20048</v>
      </c>
      <c r="C5199" s="37">
        <v>7.69</v>
      </c>
    </row>
    <row r="5200" spans="1:3" ht="49.5" customHeight="1">
      <c r="A5200" s="19" t="s">
        <v>13448</v>
      </c>
      <c r="B5200" s="18" t="s">
        <v>20048</v>
      </c>
      <c r="C5200" s="37">
        <v>1.92</v>
      </c>
    </row>
    <row r="5201" spans="1:3" ht="49.5" customHeight="1">
      <c r="A5201" s="19" t="s">
        <v>17031</v>
      </c>
      <c r="B5201" s="18" t="s">
        <v>20048</v>
      </c>
      <c r="C5201" s="37">
        <v>7.69</v>
      </c>
    </row>
    <row r="5202" spans="1:3" ht="49.5" customHeight="1">
      <c r="A5202" s="19" t="s">
        <v>13449</v>
      </c>
      <c r="B5202" s="18" t="s">
        <v>20048</v>
      </c>
      <c r="C5202" s="37">
        <v>1.92</v>
      </c>
    </row>
    <row r="5203" spans="1:3" ht="49.5" customHeight="1">
      <c r="A5203" s="19" t="s">
        <v>17032</v>
      </c>
      <c r="B5203" s="18" t="s">
        <v>20048</v>
      </c>
      <c r="C5203" s="37">
        <v>7.69</v>
      </c>
    </row>
    <row r="5204" spans="1:3" ht="49.5" customHeight="1">
      <c r="A5204" s="19" t="s">
        <v>12946</v>
      </c>
      <c r="B5204" s="18" t="s">
        <v>20048</v>
      </c>
      <c r="C5204" s="37">
        <v>1.92</v>
      </c>
    </row>
    <row r="5205" spans="1:3" ht="49.5" customHeight="1">
      <c r="A5205" s="19" t="s">
        <v>12948</v>
      </c>
      <c r="B5205" s="18" t="s">
        <v>20048</v>
      </c>
      <c r="C5205" s="37">
        <v>1.92</v>
      </c>
    </row>
    <row r="5206" spans="1:3" ht="49.5" customHeight="1">
      <c r="A5206" s="19" t="s">
        <v>13603</v>
      </c>
      <c r="B5206" s="18" t="s">
        <v>20048</v>
      </c>
      <c r="C5206" s="38">
        <v>1.29</v>
      </c>
    </row>
    <row r="5207" spans="1:3" ht="49.5" customHeight="1">
      <c r="A5207" s="19" t="s">
        <v>13604</v>
      </c>
      <c r="B5207" s="18" t="s">
        <v>20048</v>
      </c>
      <c r="C5207" s="38">
        <v>1.29</v>
      </c>
    </row>
    <row r="5208" spans="1:3" ht="49.5" customHeight="1">
      <c r="A5208" s="19" t="s">
        <v>13605</v>
      </c>
      <c r="B5208" s="18" t="s">
        <v>20048</v>
      </c>
      <c r="C5208" s="38">
        <v>1.26</v>
      </c>
    </row>
    <row r="5209" spans="1:3" ht="49.5" customHeight="1">
      <c r="A5209" s="19" t="s">
        <v>20522</v>
      </c>
      <c r="B5209" s="18" t="s">
        <v>20048</v>
      </c>
      <c r="C5209" s="38">
        <v>2.83</v>
      </c>
    </row>
    <row r="5210" spans="1:3" ht="49.5" customHeight="1">
      <c r="A5210" s="19" t="s">
        <v>12949</v>
      </c>
      <c r="B5210" s="18" t="s">
        <v>20048</v>
      </c>
      <c r="C5210" s="37">
        <v>2.65</v>
      </c>
    </row>
    <row r="5211" spans="1:3" ht="49.5" customHeight="1">
      <c r="A5211" s="19" t="s">
        <v>12950</v>
      </c>
      <c r="B5211" s="18" t="s">
        <v>20048</v>
      </c>
      <c r="C5211" s="37">
        <v>2.65</v>
      </c>
    </row>
    <row r="5212" spans="1:3" ht="49.5" customHeight="1">
      <c r="A5212" s="19" t="s">
        <v>17022</v>
      </c>
      <c r="B5212" s="18" t="s">
        <v>20048</v>
      </c>
      <c r="C5212" s="38">
        <v>6.57</v>
      </c>
    </row>
    <row r="5213" spans="1:3" ht="49.5" customHeight="1">
      <c r="A5213" s="19" t="s">
        <v>12951</v>
      </c>
      <c r="B5213" s="18" t="s">
        <v>20048</v>
      </c>
      <c r="C5213" s="37">
        <v>3.74</v>
      </c>
    </row>
    <row r="5214" spans="1:3" ht="49.5" customHeight="1">
      <c r="A5214" s="19" t="s">
        <v>16022</v>
      </c>
      <c r="B5214" s="18" t="s">
        <v>20048</v>
      </c>
      <c r="C5214" s="38">
        <v>2.44</v>
      </c>
    </row>
    <row r="5215" spans="1:3" ht="49.5" customHeight="1">
      <c r="A5215" s="19" t="s">
        <v>21615</v>
      </c>
      <c r="B5215" s="18" t="s">
        <v>20048</v>
      </c>
      <c r="C5215" s="38">
        <v>2.8</v>
      </c>
    </row>
    <row r="5216" spans="1:3" ht="49.5" customHeight="1">
      <c r="A5216" s="19" t="s">
        <v>21616</v>
      </c>
      <c r="B5216" s="18" t="s">
        <v>20048</v>
      </c>
      <c r="C5216" s="38">
        <v>2.8</v>
      </c>
    </row>
    <row r="5217" spans="1:3" ht="49.5" customHeight="1">
      <c r="A5217" s="19" t="s">
        <v>8817</v>
      </c>
      <c r="B5217" s="18" t="s">
        <v>20048</v>
      </c>
      <c r="C5217" s="18">
        <v>11.23</v>
      </c>
    </row>
    <row r="5218" spans="1:3" ht="49.5" customHeight="1">
      <c r="A5218" s="19" t="s">
        <v>13435</v>
      </c>
      <c r="B5218" s="18" t="s">
        <v>20048</v>
      </c>
      <c r="C5218" s="38">
        <v>2.8</v>
      </c>
    </row>
    <row r="5219" spans="1:3" ht="49.5" customHeight="1">
      <c r="A5219" s="19" t="s">
        <v>16023</v>
      </c>
      <c r="B5219" s="18" t="s">
        <v>20048</v>
      </c>
      <c r="C5219" s="38">
        <v>2.44</v>
      </c>
    </row>
    <row r="5220" spans="1:3" ht="49.5" customHeight="1">
      <c r="A5220" s="19" t="s">
        <v>8820</v>
      </c>
      <c r="B5220" s="18" t="s">
        <v>20048</v>
      </c>
      <c r="C5220" s="18">
        <v>11.23</v>
      </c>
    </row>
    <row r="5221" spans="1:3" ht="49.5" customHeight="1">
      <c r="A5221" s="19" t="s">
        <v>8821</v>
      </c>
      <c r="B5221" s="18" t="s">
        <v>20048</v>
      </c>
      <c r="C5221" s="18">
        <v>11.23</v>
      </c>
    </row>
    <row r="5222" spans="1:3" ht="49.5" customHeight="1">
      <c r="A5222" s="19" t="s">
        <v>12270</v>
      </c>
      <c r="B5222" s="18" t="s">
        <v>20048</v>
      </c>
      <c r="C5222" s="18">
        <v>10.18</v>
      </c>
    </row>
    <row r="5223" spans="1:3" ht="49.5" customHeight="1">
      <c r="A5223" s="19" t="s">
        <v>14357</v>
      </c>
      <c r="B5223" s="18" t="s">
        <v>20072</v>
      </c>
      <c r="C5223" s="38">
        <v>2.0299999999999998</v>
      </c>
    </row>
    <row r="5224" spans="1:3" ht="49.5" customHeight="1">
      <c r="A5224" s="19" t="s">
        <v>848</v>
      </c>
      <c r="B5224" s="18" t="s">
        <v>20072</v>
      </c>
      <c r="C5224" s="38">
        <v>3.32</v>
      </c>
    </row>
    <row r="5225" spans="1:3" ht="49.5" customHeight="1">
      <c r="A5225" s="19" t="s">
        <v>21352</v>
      </c>
      <c r="B5225" s="18" t="s">
        <v>20034</v>
      </c>
      <c r="C5225" s="38">
        <v>136.08000000000001</v>
      </c>
    </row>
    <row r="5226" spans="1:3" ht="49.5" customHeight="1">
      <c r="A5226" s="19" t="s">
        <v>8176</v>
      </c>
      <c r="B5226" s="18" t="s">
        <v>20034</v>
      </c>
      <c r="C5226" s="38">
        <v>272.16000000000003</v>
      </c>
    </row>
    <row r="5227" spans="1:3" ht="49.5" customHeight="1">
      <c r="A5227" s="19" t="s">
        <v>21213</v>
      </c>
      <c r="B5227" s="18" t="s">
        <v>20034</v>
      </c>
      <c r="C5227" s="38">
        <v>544.32000000000005</v>
      </c>
    </row>
    <row r="5228" spans="1:3" ht="49.5" customHeight="1">
      <c r="A5228" s="19" t="s">
        <v>14372</v>
      </c>
      <c r="B5228" s="18" t="s">
        <v>20225</v>
      </c>
      <c r="C5228" s="38">
        <v>3.43</v>
      </c>
    </row>
    <row r="5229" spans="1:3" ht="49.5" customHeight="1">
      <c r="A5229" s="19" t="s">
        <v>18271</v>
      </c>
      <c r="B5229" s="18" t="s">
        <v>20034</v>
      </c>
      <c r="C5229" s="38">
        <v>9.57</v>
      </c>
    </row>
    <row r="5230" spans="1:3" ht="49.5" customHeight="1">
      <c r="A5230" s="19" t="s">
        <v>20713</v>
      </c>
      <c r="B5230" s="18" t="s">
        <v>20034</v>
      </c>
      <c r="C5230" s="38">
        <v>3.46</v>
      </c>
    </row>
    <row r="5231" spans="1:3" ht="49.5" customHeight="1">
      <c r="A5231" s="19" t="s">
        <v>15094</v>
      </c>
      <c r="B5231" s="18" t="s">
        <v>20034</v>
      </c>
      <c r="C5231" s="38">
        <v>3.45</v>
      </c>
    </row>
    <row r="5232" spans="1:3" ht="49.5" customHeight="1">
      <c r="A5232" s="19" t="s">
        <v>12558</v>
      </c>
      <c r="B5232" s="18" t="s">
        <v>20034</v>
      </c>
      <c r="C5232" s="38">
        <v>16.2</v>
      </c>
    </row>
    <row r="5233" spans="1:3" ht="49.5" customHeight="1">
      <c r="A5233" s="19" t="s">
        <v>18270</v>
      </c>
      <c r="B5233" s="18" t="s">
        <v>20034</v>
      </c>
      <c r="C5233" s="38">
        <v>7.07</v>
      </c>
    </row>
    <row r="5234" spans="1:3" ht="49.5" customHeight="1">
      <c r="A5234" s="19" t="s">
        <v>21617</v>
      </c>
      <c r="B5234" s="18" t="s">
        <v>19976</v>
      </c>
      <c r="C5234" s="38">
        <v>3.25</v>
      </c>
    </row>
    <row r="5235" spans="1:3" ht="49.5" customHeight="1">
      <c r="A5235" s="19" t="s">
        <v>9396</v>
      </c>
      <c r="B5235" s="18" t="s">
        <v>19976</v>
      </c>
      <c r="C5235" s="38">
        <v>3.46</v>
      </c>
    </row>
    <row r="5236" spans="1:3" ht="49.5" customHeight="1">
      <c r="A5236" s="19" t="s">
        <v>4346</v>
      </c>
      <c r="B5236" s="18" t="s">
        <v>20058</v>
      </c>
      <c r="C5236" s="38">
        <v>2.97</v>
      </c>
    </row>
    <row r="5237" spans="1:3" ht="49.5" customHeight="1">
      <c r="A5237" s="19" t="s">
        <v>15095</v>
      </c>
      <c r="B5237" s="18" t="s">
        <v>20058</v>
      </c>
      <c r="C5237" s="38">
        <v>3.45</v>
      </c>
    </row>
    <row r="5238" spans="1:3" ht="49.5" customHeight="1">
      <c r="A5238" s="19" t="s">
        <v>14373</v>
      </c>
      <c r="B5238" s="18" t="s">
        <v>20058</v>
      </c>
      <c r="C5238" s="38">
        <v>3.46</v>
      </c>
    </row>
    <row r="5239" spans="1:3" ht="49.5" customHeight="1">
      <c r="A5239" s="19" t="s">
        <v>1326</v>
      </c>
      <c r="B5239" s="18" t="s">
        <v>20058</v>
      </c>
      <c r="C5239" s="38">
        <v>16.190000000000001</v>
      </c>
    </row>
    <row r="5240" spans="1:3" ht="49.5" customHeight="1">
      <c r="A5240" s="19" t="s">
        <v>4370</v>
      </c>
      <c r="B5240" s="18" t="s">
        <v>20058</v>
      </c>
      <c r="C5240" s="38">
        <v>9.57</v>
      </c>
    </row>
    <row r="5241" spans="1:3" ht="49.5" customHeight="1">
      <c r="A5241" s="19" t="s">
        <v>20550</v>
      </c>
      <c r="B5241" s="18" t="s">
        <v>20034</v>
      </c>
      <c r="C5241" s="38">
        <v>2.97</v>
      </c>
    </row>
    <row r="5242" spans="1:3" ht="49.5" customHeight="1">
      <c r="A5242" s="19" t="s">
        <v>13531</v>
      </c>
      <c r="B5242" s="18" t="s">
        <v>19980</v>
      </c>
      <c r="C5242" s="38">
        <v>6.93</v>
      </c>
    </row>
    <row r="5243" spans="1:3" ht="49.5" customHeight="1">
      <c r="A5243" s="19" t="s">
        <v>13531</v>
      </c>
      <c r="B5243" s="18" t="s">
        <v>20034</v>
      </c>
      <c r="C5243" s="38">
        <v>6.93</v>
      </c>
    </row>
    <row r="5244" spans="1:3" ht="49.5" customHeight="1">
      <c r="A5244" s="19" t="s">
        <v>20930</v>
      </c>
      <c r="B5244" s="18" t="s">
        <v>20055</v>
      </c>
      <c r="C5244" s="38">
        <v>6.93</v>
      </c>
    </row>
    <row r="5245" spans="1:3" ht="49.5" customHeight="1">
      <c r="A5245" s="19" t="s">
        <v>20505</v>
      </c>
      <c r="B5245" s="18" t="s">
        <v>20057</v>
      </c>
      <c r="C5245" s="38">
        <v>4.13</v>
      </c>
    </row>
    <row r="5246" spans="1:3" ht="49.5" customHeight="1">
      <c r="A5246" s="19" t="s">
        <v>4806</v>
      </c>
      <c r="B5246" s="18" t="s">
        <v>20105</v>
      </c>
      <c r="C5246" s="38">
        <v>57.42</v>
      </c>
    </row>
    <row r="5247" spans="1:3" ht="49.5" customHeight="1">
      <c r="A5247" s="19" t="s">
        <v>15769</v>
      </c>
      <c r="B5247" s="18" t="s">
        <v>20017</v>
      </c>
      <c r="C5247" s="38">
        <v>11.76</v>
      </c>
    </row>
    <row r="5248" spans="1:3" ht="49.5" customHeight="1">
      <c r="A5248" s="19" t="s">
        <v>4816</v>
      </c>
      <c r="B5248" s="18" t="s">
        <v>20017</v>
      </c>
      <c r="C5248" s="38">
        <v>27.2</v>
      </c>
    </row>
    <row r="5249" spans="1:3" ht="49.5" customHeight="1">
      <c r="A5249" s="19" t="s">
        <v>15770</v>
      </c>
      <c r="B5249" s="18" t="s">
        <v>20017</v>
      </c>
      <c r="C5249" s="38">
        <v>11.36</v>
      </c>
    </row>
    <row r="5250" spans="1:3" ht="49.5" customHeight="1">
      <c r="A5250" s="19" t="s">
        <v>4817</v>
      </c>
      <c r="B5250" s="18" t="s">
        <v>20017</v>
      </c>
      <c r="C5250" s="38">
        <v>42.7</v>
      </c>
    </row>
    <row r="5251" spans="1:3" ht="49.5" customHeight="1">
      <c r="A5251" s="19" t="s">
        <v>5933</v>
      </c>
      <c r="B5251" s="18" t="s">
        <v>19970</v>
      </c>
      <c r="C5251" s="38">
        <v>12.33</v>
      </c>
    </row>
    <row r="5252" spans="1:3" ht="49.5" customHeight="1">
      <c r="A5252" s="19" t="s">
        <v>5935</v>
      </c>
      <c r="B5252" s="18" t="s">
        <v>19970</v>
      </c>
      <c r="C5252" s="38">
        <v>24.62</v>
      </c>
    </row>
    <row r="5253" spans="1:3" ht="49.5" customHeight="1">
      <c r="A5253" s="19" t="s">
        <v>5931</v>
      </c>
      <c r="B5253" s="18" t="s">
        <v>19970</v>
      </c>
      <c r="C5253" s="38">
        <v>22.67</v>
      </c>
    </row>
    <row r="5254" spans="1:3" ht="49.5" customHeight="1">
      <c r="A5254" s="19" t="s">
        <v>5932</v>
      </c>
      <c r="B5254" s="18" t="s">
        <v>19970</v>
      </c>
      <c r="C5254" s="38">
        <v>20.69</v>
      </c>
    </row>
    <row r="5255" spans="1:3" ht="49.5" customHeight="1">
      <c r="A5255" s="19" t="s">
        <v>17103</v>
      </c>
      <c r="B5255" s="18" t="s">
        <v>19970</v>
      </c>
      <c r="C5255" s="38">
        <v>24.87</v>
      </c>
    </row>
    <row r="5256" spans="1:3" ht="49.5" customHeight="1">
      <c r="A5256" s="19" t="s">
        <v>11655</v>
      </c>
      <c r="B5256" s="18" t="s">
        <v>19970</v>
      </c>
      <c r="C5256" s="38">
        <v>23</v>
      </c>
    </row>
    <row r="5257" spans="1:3" ht="49.5" customHeight="1">
      <c r="A5257" s="19" t="s">
        <v>11653</v>
      </c>
      <c r="B5257" s="18" t="s">
        <v>19970</v>
      </c>
      <c r="C5257" s="38">
        <v>38.74</v>
      </c>
    </row>
    <row r="5258" spans="1:3" ht="49.5" customHeight="1">
      <c r="A5258" s="19" t="s">
        <v>13011</v>
      </c>
      <c r="B5258" s="18" t="s">
        <v>19995</v>
      </c>
      <c r="C5258" s="38">
        <v>3.38</v>
      </c>
    </row>
    <row r="5259" spans="1:3" ht="49.5" customHeight="1">
      <c r="A5259" s="19" t="s">
        <v>21223</v>
      </c>
      <c r="B5259" s="18" t="s">
        <v>20022</v>
      </c>
      <c r="C5259" s="38">
        <v>2.37</v>
      </c>
    </row>
    <row r="5260" spans="1:3" ht="49.5" customHeight="1">
      <c r="A5260" s="19" t="s">
        <v>20768</v>
      </c>
      <c r="B5260" s="18" t="s">
        <v>20022</v>
      </c>
      <c r="C5260" s="38">
        <v>4.9800000000000004</v>
      </c>
    </row>
    <row r="5261" spans="1:3" ht="49.5" customHeight="1">
      <c r="A5261" s="19" t="s">
        <v>5103</v>
      </c>
      <c r="B5261" s="18" t="s">
        <v>20096</v>
      </c>
      <c r="C5261" s="38">
        <v>3.46</v>
      </c>
    </row>
    <row r="5262" spans="1:3" ht="49.5" customHeight="1">
      <c r="A5262" s="19" t="s">
        <v>20832</v>
      </c>
      <c r="B5262" s="18" t="s">
        <v>20091</v>
      </c>
      <c r="C5262" s="37">
        <v>5.95</v>
      </c>
    </row>
    <row r="5263" spans="1:3" ht="49.5" customHeight="1">
      <c r="A5263" s="19" t="s">
        <v>11770</v>
      </c>
      <c r="B5263" s="18" t="s">
        <v>20091</v>
      </c>
      <c r="C5263" s="38">
        <v>7.5</v>
      </c>
    </row>
    <row r="5264" spans="1:3" ht="49.5" customHeight="1">
      <c r="A5264" s="19" t="s">
        <v>3073</v>
      </c>
      <c r="B5264" s="18" t="s">
        <v>20065</v>
      </c>
      <c r="C5264" s="38">
        <v>3.46</v>
      </c>
    </row>
    <row r="5265" spans="1:3" ht="49.5" customHeight="1">
      <c r="A5265" s="19" t="s">
        <v>14344</v>
      </c>
      <c r="B5265" s="18" t="s">
        <v>20045</v>
      </c>
      <c r="C5265" s="38">
        <v>1.81</v>
      </c>
    </row>
    <row r="5266" spans="1:3" ht="49.5" customHeight="1">
      <c r="A5266" s="19" t="s">
        <v>16134</v>
      </c>
      <c r="B5266" s="18" t="s">
        <v>20045</v>
      </c>
      <c r="C5266" s="38">
        <v>5.1100000000000003</v>
      </c>
    </row>
    <row r="5267" spans="1:3" ht="49.5" customHeight="1">
      <c r="A5267" s="19" t="s">
        <v>21618</v>
      </c>
      <c r="B5267" s="18" t="s">
        <v>20045</v>
      </c>
      <c r="C5267" s="38">
        <v>3.41</v>
      </c>
    </row>
    <row r="5268" spans="1:3" ht="49.5" customHeight="1">
      <c r="A5268" s="19" t="s">
        <v>20556</v>
      </c>
      <c r="B5268" s="18" t="s">
        <v>20015</v>
      </c>
      <c r="C5268" s="38">
        <v>112.4</v>
      </c>
    </row>
    <row r="5269" spans="1:3" ht="49.5" customHeight="1">
      <c r="A5269" s="19" t="s">
        <v>10616</v>
      </c>
      <c r="B5269" s="18" t="s">
        <v>20020</v>
      </c>
      <c r="C5269" s="38">
        <v>308.58</v>
      </c>
    </row>
    <row r="5270" spans="1:3" ht="49.5" customHeight="1">
      <c r="A5270" s="19" t="s">
        <v>10617</v>
      </c>
      <c r="B5270" s="18" t="s">
        <v>20020</v>
      </c>
      <c r="C5270" s="38">
        <v>391.57</v>
      </c>
    </row>
    <row r="5271" spans="1:3" ht="49.5" customHeight="1">
      <c r="A5271" s="19" t="s">
        <v>19871</v>
      </c>
      <c r="B5271" s="18" t="s">
        <v>20004</v>
      </c>
      <c r="C5271" s="38">
        <v>5.23</v>
      </c>
    </row>
    <row r="5272" spans="1:3" ht="49.5" customHeight="1">
      <c r="A5272" s="19" t="s">
        <v>5106</v>
      </c>
      <c r="B5272" s="18" t="s">
        <v>20005</v>
      </c>
      <c r="C5272" s="38">
        <v>5.23</v>
      </c>
    </row>
    <row r="5273" spans="1:3" ht="49.5" customHeight="1">
      <c r="A5273" s="19" t="s">
        <v>13248</v>
      </c>
      <c r="B5273" s="18" t="s">
        <v>20052</v>
      </c>
      <c r="C5273" s="38">
        <v>6.93</v>
      </c>
    </row>
    <row r="5274" spans="1:3" ht="49.5" customHeight="1">
      <c r="A5274" s="19" t="s">
        <v>5234</v>
      </c>
      <c r="B5274" s="18" t="s">
        <v>20019</v>
      </c>
      <c r="C5274" s="38">
        <v>2.1800000000000002</v>
      </c>
    </row>
    <row r="5275" spans="1:3" ht="49.5" customHeight="1">
      <c r="A5275" s="19" t="s">
        <v>20801</v>
      </c>
      <c r="B5275" s="18" t="s">
        <v>19983</v>
      </c>
      <c r="C5275" s="38">
        <v>3.13</v>
      </c>
    </row>
    <row r="5276" spans="1:3" ht="49.5" customHeight="1">
      <c r="A5276" s="19" t="s">
        <v>21241</v>
      </c>
      <c r="B5276" s="18" t="s">
        <v>20020</v>
      </c>
      <c r="C5276" s="38">
        <v>294.64</v>
      </c>
    </row>
    <row r="5277" spans="1:3" ht="49.5" customHeight="1">
      <c r="A5277" s="19" t="s">
        <v>20955</v>
      </c>
      <c r="B5277" s="18" t="s">
        <v>19983</v>
      </c>
      <c r="C5277" s="38">
        <v>7.27</v>
      </c>
    </row>
    <row r="5278" spans="1:3" ht="49.5" customHeight="1">
      <c r="A5278" s="19" t="s">
        <v>16313</v>
      </c>
      <c r="B5278" s="18" t="s">
        <v>19983</v>
      </c>
      <c r="C5278" s="38">
        <v>19.96</v>
      </c>
    </row>
    <row r="5279" spans="1:3" ht="49.5" customHeight="1">
      <c r="A5279" s="19" t="s">
        <v>14477</v>
      </c>
      <c r="B5279" s="18" t="s">
        <v>19983</v>
      </c>
      <c r="C5279" s="38">
        <v>1.81</v>
      </c>
    </row>
    <row r="5280" spans="1:3" ht="49.5" customHeight="1">
      <c r="A5280" s="19" t="s">
        <v>8417</v>
      </c>
      <c r="B5280" s="18" t="s">
        <v>20020</v>
      </c>
      <c r="C5280" s="38">
        <v>6.93</v>
      </c>
    </row>
    <row r="5281" spans="1:3" ht="49.5" customHeight="1">
      <c r="A5281" s="19" t="s">
        <v>19782</v>
      </c>
      <c r="B5281" s="18" t="s">
        <v>20055</v>
      </c>
      <c r="C5281" s="38">
        <v>2.36</v>
      </c>
    </row>
    <row r="5282" spans="1:3" ht="49.5" customHeight="1">
      <c r="A5282" s="19" t="s">
        <v>20678</v>
      </c>
      <c r="B5282" s="18" t="s">
        <v>20062</v>
      </c>
      <c r="C5282" s="38">
        <v>1.96</v>
      </c>
    </row>
    <row r="5283" spans="1:3" ht="49.5" customHeight="1">
      <c r="A5283" s="19" t="s">
        <v>14875</v>
      </c>
      <c r="B5283" s="18" t="s">
        <v>20099</v>
      </c>
      <c r="C5283" s="38">
        <v>2.2599999999999998</v>
      </c>
    </row>
    <row r="5284" spans="1:3" ht="49.5" customHeight="1">
      <c r="A5284" s="19" t="s">
        <v>21619</v>
      </c>
      <c r="B5284" s="18" t="s">
        <v>20025</v>
      </c>
      <c r="C5284" s="38">
        <v>0.74</v>
      </c>
    </row>
    <row r="5285" spans="1:3" ht="49.5" customHeight="1">
      <c r="A5285" s="19" t="s">
        <v>1252</v>
      </c>
      <c r="B5285" s="18" t="s">
        <v>20016</v>
      </c>
      <c r="C5285" s="38">
        <v>1.8</v>
      </c>
    </row>
    <row r="5286" spans="1:3" ht="49.5" customHeight="1">
      <c r="A5286" s="19" t="s">
        <v>9393</v>
      </c>
      <c r="B5286" s="18" t="s">
        <v>20023</v>
      </c>
      <c r="C5286" s="38">
        <v>1.45</v>
      </c>
    </row>
    <row r="5287" spans="1:3" ht="49.5" customHeight="1">
      <c r="A5287" s="19" t="s">
        <v>14368</v>
      </c>
      <c r="B5287" s="18" t="s">
        <v>19977</v>
      </c>
      <c r="C5287" s="38">
        <v>1.45</v>
      </c>
    </row>
    <row r="5288" spans="1:3" ht="49.5" customHeight="1">
      <c r="A5288" s="19" t="s">
        <v>20821</v>
      </c>
      <c r="B5288" s="18" t="s">
        <v>20017</v>
      </c>
      <c r="C5288" s="38">
        <v>1.45</v>
      </c>
    </row>
    <row r="5289" spans="1:3" ht="49.5" customHeight="1">
      <c r="A5289" s="19" t="s">
        <v>21620</v>
      </c>
      <c r="B5289" s="18" t="s">
        <v>20017</v>
      </c>
      <c r="C5289" s="38">
        <v>2.1</v>
      </c>
    </row>
    <row r="5290" spans="1:3" ht="49.5" customHeight="1">
      <c r="A5290" s="19" t="s">
        <v>19764</v>
      </c>
      <c r="B5290" s="18" t="s">
        <v>20097</v>
      </c>
      <c r="C5290" s="38">
        <v>4.2</v>
      </c>
    </row>
    <row r="5291" spans="1:3" ht="49.5" customHeight="1">
      <c r="A5291" s="19" t="s">
        <v>19663</v>
      </c>
      <c r="B5291" s="18" t="s">
        <v>19984</v>
      </c>
      <c r="C5291" s="38">
        <v>4.4800000000000004</v>
      </c>
    </row>
    <row r="5292" spans="1:3" ht="49.5" customHeight="1">
      <c r="A5292" s="19" t="s">
        <v>14374</v>
      </c>
      <c r="B5292" s="18" t="s">
        <v>20016</v>
      </c>
      <c r="C5292" s="38">
        <v>3.46</v>
      </c>
    </row>
    <row r="5293" spans="1:3" ht="49.5" customHeight="1">
      <c r="A5293" s="19" t="s">
        <v>14374</v>
      </c>
      <c r="B5293" s="18" t="s">
        <v>20170</v>
      </c>
      <c r="C5293" s="38">
        <v>3.46</v>
      </c>
    </row>
    <row r="5294" spans="1:3" ht="49.5" customHeight="1">
      <c r="A5294" s="19" t="s">
        <v>2307</v>
      </c>
      <c r="B5294" s="18" t="s">
        <v>19952</v>
      </c>
      <c r="C5294" s="38">
        <v>16.190000000000001</v>
      </c>
    </row>
    <row r="5295" spans="1:3" ht="49.5" customHeight="1">
      <c r="A5295" s="19" t="s">
        <v>14375</v>
      </c>
      <c r="B5295" s="18" t="s">
        <v>19977</v>
      </c>
      <c r="C5295" s="38">
        <v>2.97</v>
      </c>
    </row>
    <row r="5296" spans="1:3" ht="49.5" customHeight="1">
      <c r="A5296" s="19" t="s">
        <v>15096</v>
      </c>
      <c r="B5296" s="18" t="s">
        <v>19977</v>
      </c>
      <c r="C5296" s="38">
        <v>3.45</v>
      </c>
    </row>
    <row r="5297" spans="1:3" ht="49.5" customHeight="1">
      <c r="A5297" s="19" t="s">
        <v>17930</v>
      </c>
      <c r="B5297" s="18" t="s">
        <v>19977</v>
      </c>
      <c r="C5297" s="38">
        <v>3.46</v>
      </c>
    </row>
    <row r="5298" spans="1:3" ht="49.5" customHeight="1">
      <c r="A5298" s="19" t="s">
        <v>18146</v>
      </c>
      <c r="B5298" s="18" t="s">
        <v>19977</v>
      </c>
      <c r="C5298" s="38">
        <v>9.57</v>
      </c>
    </row>
    <row r="5299" spans="1:3" ht="49.5" customHeight="1">
      <c r="A5299" s="19" t="s">
        <v>15747</v>
      </c>
      <c r="B5299" s="18" t="s">
        <v>19995</v>
      </c>
      <c r="C5299" s="38">
        <v>294.64</v>
      </c>
    </row>
    <row r="5300" spans="1:3" ht="49.5" customHeight="1">
      <c r="A5300" s="19" t="s">
        <v>22399</v>
      </c>
      <c r="B5300" s="18" t="s">
        <v>20019</v>
      </c>
      <c r="C5300" s="18">
        <v>451.44</v>
      </c>
    </row>
    <row r="5301" spans="1:3" ht="49.5" customHeight="1">
      <c r="A5301" s="19" t="s">
        <v>2928</v>
      </c>
      <c r="B5301" s="18" t="s">
        <v>20057</v>
      </c>
      <c r="C5301" s="38">
        <v>2.56</v>
      </c>
    </row>
    <row r="5302" spans="1:3" ht="49.5" customHeight="1">
      <c r="A5302" s="19" t="s">
        <v>15569</v>
      </c>
      <c r="B5302" s="18" t="s">
        <v>20057</v>
      </c>
      <c r="C5302" s="38">
        <v>6.77</v>
      </c>
    </row>
    <row r="5303" spans="1:3" ht="49.5" customHeight="1">
      <c r="A5303" s="19" t="s">
        <v>2708</v>
      </c>
      <c r="B5303" s="18" t="s">
        <v>20179</v>
      </c>
      <c r="C5303" s="38">
        <v>12.7</v>
      </c>
    </row>
    <row r="5304" spans="1:3" ht="49.5" customHeight="1">
      <c r="A5304" s="19" t="s">
        <v>21621</v>
      </c>
      <c r="B5304" s="18" t="s">
        <v>20163</v>
      </c>
      <c r="C5304" s="38">
        <v>188.44</v>
      </c>
    </row>
    <row r="5305" spans="1:3" ht="49.5" customHeight="1">
      <c r="A5305" s="19" t="s">
        <v>21622</v>
      </c>
      <c r="B5305" s="18" t="s">
        <v>20163</v>
      </c>
      <c r="C5305" s="38">
        <v>270.89999999999998</v>
      </c>
    </row>
    <row r="5306" spans="1:3" ht="49.5" customHeight="1">
      <c r="A5306" s="19" t="s">
        <v>1872</v>
      </c>
      <c r="B5306" s="18" t="s">
        <v>20068</v>
      </c>
      <c r="C5306" s="38">
        <v>27.55</v>
      </c>
    </row>
    <row r="5307" spans="1:3" ht="49.5" customHeight="1">
      <c r="A5307" s="19" t="s">
        <v>1869</v>
      </c>
      <c r="B5307" s="18" t="s">
        <v>20068</v>
      </c>
      <c r="C5307" s="38">
        <v>15</v>
      </c>
    </row>
    <row r="5308" spans="1:3" ht="49.5" customHeight="1">
      <c r="A5308" s="19" t="s">
        <v>1870</v>
      </c>
      <c r="B5308" s="18" t="s">
        <v>20068</v>
      </c>
      <c r="C5308" s="38">
        <v>5.22</v>
      </c>
    </row>
    <row r="5309" spans="1:3" ht="49.5" customHeight="1">
      <c r="A5309" s="19" t="s">
        <v>1871</v>
      </c>
      <c r="B5309" s="18" t="s">
        <v>20068</v>
      </c>
      <c r="C5309" s="38">
        <v>20.88</v>
      </c>
    </row>
    <row r="5310" spans="1:3" ht="49.5" customHeight="1">
      <c r="A5310" s="19" t="s">
        <v>14377</v>
      </c>
      <c r="B5310" s="17" t="s">
        <v>20022</v>
      </c>
      <c r="C5310" s="38">
        <v>1.79</v>
      </c>
    </row>
    <row r="5311" spans="1:3" ht="49.5" customHeight="1">
      <c r="A5311" s="19" t="s">
        <v>16167</v>
      </c>
      <c r="B5311" s="18" t="s">
        <v>20022</v>
      </c>
      <c r="C5311" s="38">
        <v>4.84</v>
      </c>
    </row>
    <row r="5312" spans="1:3" ht="49.5" customHeight="1">
      <c r="A5312" s="19" t="s">
        <v>16168</v>
      </c>
      <c r="B5312" s="18" t="s">
        <v>20022</v>
      </c>
      <c r="C5312" s="38">
        <v>6.38</v>
      </c>
    </row>
    <row r="5313" spans="1:3" ht="49.5" customHeight="1">
      <c r="A5313" s="19" t="s">
        <v>9457</v>
      </c>
      <c r="B5313" s="18" t="s">
        <v>20022</v>
      </c>
      <c r="C5313" s="38">
        <v>16</v>
      </c>
    </row>
    <row r="5314" spans="1:3" ht="49.5" customHeight="1">
      <c r="A5314" s="19" t="s">
        <v>9461</v>
      </c>
      <c r="B5314" s="18" t="s">
        <v>20022</v>
      </c>
      <c r="C5314" s="38">
        <v>16</v>
      </c>
    </row>
    <row r="5315" spans="1:3" ht="49.5" customHeight="1">
      <c r="A5315" s="19" t="s">
        <v>6639</v>
      </c>
      <c r="B5315" s="18" t="s">
        <v>20051</v>
      </c>
      <c r="C5315" s="38">
        <v>1.81</v>
      </c>
    </row>
    <row r="5316" spans="1:3" ht="49.5" customHeight="1">
      <c r="A5316" s="19" t="s">
        <v>6717</v>
      </c>
      <c r="B5316" s="18" t="s">
        <v>20051</v>
      </c>
      <c r="C5316" s="38">
        <v>4.84</v>
      </c>
    </row>
    <row r="5317" spans="1:3" ht="49.5" customHeight="1">
      <c r="A5317" s="19" t="s">
        <v>6660</v>
      </c>
      <c r="B5317" s="18" t="s">
        <v>20051</v>
      </c>
      <c r="C5317" s="38">
        <v>6.38</v>
      </c>
    </row>
    <row r="5318" spans="1:3" ht="49.5" customHeight="1">
      <c r="A5318" s="19" t="s">
        <v>6801</v>
      </c>
      <c r="B5318" s="18" t="s">
        <v>20051</v>
      </c>
      <c r="C5318" s="38">
        <v>16</v>
      </c>
    </row>
    <row r="5319" spans="1:3" ht="49.5" customHeight="1">
      <c r="A5319" s="19" t="s">
        <v>20989</v>
      </c>
      <c r="B5319" s="18" t="s">
        <v>20051</v>
      </c>
      <c r="C5319" s="38">
        <v>16</v>
      </c>
    </row>
    <row r="5320" spans="1:3" ht="49.5" customHeight="1">
      <c r="A5320" s="19" t="s">
        <v>1327</v>
      </c>
      <c r="B5320" s="18" t="s">
        <v>20058</v>
      </c>
      <c r="C5320" s="38">
        <v>16</v>
      </c>
    </row>
    <row r="5321" spans="1:3" ht="49.5" customHeight="1">
      <c r="A5321" s="19" t="s">
        <v>1328</v>
      </c>
      <c r="B5321" s="18" t="s">
        <v>20058</v>
      </c>
      <c r="C5321" s="38">
        <v>16</v>
      </c>
    </row>
    <row r="5322" spans="1:3" ht="49.5" customHeight="1">
      <c r="A5322" s="19" t="s">
        <v>13285</v>
      </c>
      <c r="B5322" s="18" t="s">
        <v>20062</v>
      </c>
      <c r="C5322" s="38">
        <v>4.84</v>
      </c>
    </row>
    <row r="5323" spans="1:3" ht="49.5" customHeight="1">
      <c r="A5323" s="19" t="s">
        <v>16169</v>
      </c>
      <c r="B5323" s="18" t="s">
        <v>20062</v>
      </c>
      <c r="C5323" s="38">
        <v>6.38</v>
      </c>
    </row>
    <row r="5324" spans="1:3" ht="49.5" customHeight="1">
      <c r="A5324" s="19" t="s">
        <v>1164</v>
      </c>
      <c r="B5324" s="18" t="s">
        <v>20010</v>
      </c>
      <c r="C5324" s="38">
        <v>25.61</v>
      </c>
    </row>
    <row r="5325" spans="1:3" ht="49.5" customHeight="1">
      <c r="A5325" s="19" t="s">
        <v>7329</v>
      </c>
      <c r="B5325" s="18" t="s">
        <v>20010</v>
      </c>
      <c r="C5325" s="38">
        <v>0.42</v>
      </c>
    </row>
    <row r="5326" spans="1:3" ht="49.5" customHeight="1">
      <c r="A5326" s="19" t="s">
        <v>16178</v>
      </c>
      <c r="B5326" s="18" t="s">
        <v>20039</v>
      </c>
      <c r="C5326" s="38">
        <v>24.53</v>
      </c>
    </row>
    <row r="5327" spans="1:3" ht="49.5" customHeight="1">
      <c r="A5327" s="19" t="s">
        <v>16180</v>
      </c>
      <c r="B5327" s="18" t="s">
        <v>20039</v>
      </c>
      <c r="C5327" s="38">
        <v>24.81</v>
      </c>
    </row>
    <row r="5328" spans="1:3" ht="49.5" customHeight="1">
      <c r="A5328" s="19" t="s">
        <v>16181</v>
      </c>
      <c r="B5328" s="18" t="s">
        <v>20039</v>
      </c>
      <c r="C5328" s="38">
        <v>27.01</v>
      </c>
    </row>
    <row r="5329" spans="1:3" ht="49.5" customHeight="1">
      <c r="A5329" s="19" t="s">
        <v>20648</v>
      </c>
      <c r="B5329" s="18" t="s">
        <v>20000</v>
      </c>
      <c r="C5329" s="38">
        <v>16.38</v>
      </c>
    </row>
    <row r="5330" spans="1:3" ht="49.5" customHeight="1">
      <c r="A5330" s="19" t="s">
        <v>698</v>
      </c>
      <c r="B5330" s="18" t="s">
        <v>20000</v>
      </c>
      <c r="C5330" s="38">
        <v>24.56</v>
      </c>
    </row>
    <row r="5331" spans="1:3" ht="49.5" customHeight="1">
      <c r="A5331" s="19" t="s">
        <v>699</v>
      </c>
      <c r="B5331" s="18" t="s">
        <v>20000</v>
      </c>
      <c r="C5331" s="38">
        <v>23.43</v>
      </c>
    </row>
    <row r="5332" spans="1:3" ht="49.5" customHeight="1">
      <c r="A5332" s="19" t="s">
        <v>16182</v>
      </c>
      <c r="B5332" s="18" t="s">
        <v>20077</v>
      </c>
      <c r="C5332" s="38">
        <v>24.53</v>
      </c>
    </row>
    <row r="5333" spans="1:3" ht="49.5" customHeight="1">
      <c r="A5333" s="19" t="s">
        <v>16183</v>
      </c>
      <c r="B5333" s="18" t="s">
        <v>20077</v>
      </c>
      <c r="C5333" s="38">
        <v>24.81</v>
      </c>
    </row>
    <row r="5334" spans="1:3" ht="49.5" customHeight="1">
      <c r="A5334" s="19" t="s">
        <v>16184</v>
      </c>
      <c r="B5334" s="18" t="s">
        <v>20077</v>
      </c>
      <c r="C5334" s="38">
        <v>27.01</v>
      </c>
    </row>
    <row r="5335" spans="1:3" ht="49.5" customHeight="1">
      <c r="A5335" s="19" t="s">
        <v>8866</v>
      </c>
      <c r="B5335" s="18" t="s">
        <v>20032</v>
      </c>
      <c r="C5335" s="38">
        <v>173.55</v>
      </c>
    </row>
    <row r="5336" spans="1:3" ht="49.5" customHeight="1">
      <c r="A5336" s="19" t="s">
        <v>8872</v>
      </c>
      <c r="B5336" s="18" t="s">
        <v>20032</v>
      </c>
      <c r="C5336" s="38">
        <v>318.89999999999998</v>
      </c>
    </row>
    <row r="5337" spans="1:3" ht="49.5" customHeight="1">
      <c r="A5337" s="19" t="s">
        <v>16177</v>
      </c>
      <c r="B5337" s="18" t="s">
        <v>20032</v>
      </c>
      <c r="C5337" s="38">
        <v>54.9</v>
      </c>
    </row>
    <row r="5338" spans="1:3" ht="49.5" customHeight="1">
      <c r="A5338" s="19" t="s">
        <v>17010</v>
      </c>
      <c r="B5338" s="18" t="s">
        <v>20163</v>
      </c>
      <c r="C5338" s="38">
        <v>29.6</v>
      </c>
    </row>
    <row r="5339" spans="1:3" ht="49.5" customHeight="1">
      <c r="A5339" s="19" t="s">
        <v>12173</v>
      </c>
      <c r="B5339" s="18" t="s">
        <v>19984</v>
      </c>
      <c r="C5339" s="38">
        <v>2.94</v>
      </c>
    </row>
    <row r="5340" spans="1:3" ht="49.5" customHeight="1">
      <c r="A5340" s="19" t="s">
        <v>12174</v>
      </c>
      <c r="B5340" s="18" t="s">
        <v>19984</v>
      </c>
      <c r="C5340" s="38">
        <v>5.89</v>
      </c>
    </row>
    <row r="5341" spans="1:3" ht="49.5" customHeight="1">
      <c r="A5341" s="19" t="s">
        <v>12175</v>
      </c>
      <c r="B5341" s="18" t="s">
        <v>19984</v>
      </c>
      <c r="C5341" s="18">
        <v>11.78</v>
      </c>
    </row>
    <row r="5342" spans="1:3" ht="49.5" customHeight="1">
      <c r="A5342" s="19" t="s">
        <v>16901</v>
      </c>
      <c r="B5342" s="18" t="s">
        <v>19984</v>
      </c>
      <c r="C5342" s="37">
        <v>3.13</v>
      </c>
    </row>
    <row r="5343" spans="1:3" ht="49.5" customHeight="1">
      <c r="A5343" s="19" t="s">
        <v>16902</v>
      </c>
      <c r="B5343" s="18" t="s">
        <v>19984</v>
      </c>
      <c r="C5343" s="38">
        <v>5.04</v>
      </c>
    </row>
    <row r="5344" spans="1:3" ht="49.5" customHeight="1">
      <c r="A5344" s="19" t="s">
        <v>16903</v>
      </c>
      <c r="B5344" s="18" t="s">
        <v>19984</v>
      </c>
      <c r="C5344" s="38">
        <v>26.21</v>
      </c>
    </row>
    <row r="5345" spans="1:3" ht="49.5" customHeight="1">
      <c r="A5345" s="19" t="s">
        <v>16904</v>
      </c>
      <c r="B5345" s="18" t="s">
        <v>19984</v>
      </c>
      <c r="C5345" s="38">
        <v>52.42</v>
      </c>
    </row>
    <row r="5346" spans="1:3" ht="49.5" customHeight="1">
      <c r="A5346" s="19" t="s">
        <v>12176</v>
      </c>
      <c r="B5346" s="18" t="s">
        <v>19984</v>
      </c>
      <c r="C5346" s="38">
        <v>4.4800000000000004</v>
      </c>
    </row>
    <row r="5347" spans="1:3" ht="49.5" customHeight="1">
      <c r="A5347" s="19" t="s">
        <v>12177</v>
      </c>
      <c r="B5347" s="18" t="s">
        <v>19984</v>
      </c>
      <c r="C5347" s="38">
        <v>8.9600000000000009</v>
      </c>
    </row>
    <row r="5348" spans="1:3" ht="49.5" customHeight="1">
      <c r="A5348" s="19" t="s">
        <v>12178</v>
      </c>
      <c r="B5348" s="18" t="s">
        <v>19984</v>
      </c>
      <c r="C5348" s="38">
        <v>17.920000000000002</v>
      </c>
    </row>
    <row r="5349" spans="1:3" ht="49.5" customHeight="1">
      <c r="A5349" s="19" t="s">
        <v>18895</v>
      </c>
      <c r="B5349" s="18" t="s">
        <v>20034</v>
      </c>
      <c r="C5349" s="38">
        <v>2.9</v>
      </c>
    </row>
    <row r="5350" spans="1:3" ht="49.5" customHeight="1">
      <c r="A5350" s="19" t="s">
        <v>12832</v>
      </c>
      <c r="B5350" s="18" t="s">
        <v>20047</v>
      </c>
      <c r="C5350" s="38">
        <v>30.09</v>
      </c>
    </row>
    <row r="5351" spans="1:3" ht="49.5" customHeight="1">
      <c r="A5351" s="19" t="s">
        <v>12832</v>
      </c>
      <c r="B5351" s="18" t="s">
        <v>20047</v>
      </c>
      <c r="C5351" s="38">
        <v>30.09</v>
      </c>
    </row>
    <row r="5352" spans="1:3" ht="49.5" customHeight="1">
      <c r="A5352" s="19" t="s">
        <v>15605</v>
      </c>
      <c r="B5352" s="18" t="s">
        <v>20047</v>
      </c>
      <c r="C5352" s="18">
        <v>21.9</v>
      </c>
    </row>
    <row r="5353" spans="1:3" ht="49.5" customHeight="1">
      <c r="A5353" s="19" t="s">
        <v>11576</v>
      </c>
      <c r="B5353" s="18" t="s">
        <v>20047</v>
      </c>
      <c r="C5353" s="18">
        <v>33.49</v>
      </c>
    </row>
    <row r="5354" spans="1:3" ht="49.5" customHeight="1">
      <c r="A5354" s="19" t="s">
        <v>12115</v>
      </c>
      <c r="B5354" s="18" t="s">
        <v>20034</v>
      </c>
      <c r="C5354" s="38">
        <v>5.43</v>
      </c>
    </row>
    <row r="5355" spans="1:3" ht="49.5" customHeight="1">
      <c r="A5355" s="19" t="s">
        <v>12116</v>
      </c>
      <c r="B5355" s="18" t="s">
        <v>20128</v>
      </c>
      <c r="C5355" s="38">
        <v>5.72</v>
      </c>
    </row>
    <row r="5356" spans="1:3" ht="49.5" customHeight="1">
      <c r="A5356" s="19" t="s">
        <v>1997</v>
      </c>
      <c r="B5356" s="18" t="s">
        <v>19955</v>
      </c>
      <c r="C5356" s="38">
        <v>832.2</v>
      </c>
    </row>
    <row r="5357" spans="1:3" ht="49.5" customHeight="1">
      <c r="A5357" s="19" t="s">
        <v>2010</v>
      </c>
      <c r="B5357" s="18" t="s">
        <v>19955</v>
      </c>
      <c r="C5357" s="38">
        <v>1664.4</v>
      </c>
    </row>
    <row r="5358" spans="1:3" ht="49.5" customHeight="1">
      <c r="A5358" s="19" t="s">
        <v>2018</v>
      </c>
      <c r="B5358" s="18" t="s">
        <v>19955</v>
      </c>
      <c r="C5358" s="38">
        <v>208.06</v>
      </c>
    </row>
    <row r="5359" spans="1:3" ht="49.5" customHeight="1">
      <c r="A5359" s="19" t="s">
        <v>2039</v>
      </c>
      <c r="B5359" s="18" t="s">
        <v>19955</v>
      </c>
      <c r="C5359" s="38">
        <v>416.09</v>
      </c>
    </row>
    <row r="5360" spans="1:3" ht="49.5" customHeight="1">
      <c r="A5360" s="19" t="s">
        <v>7788</v>
      </c>
      <c r="B5360" s="18" t="s">
        <v>20043</v>
      </c>
      <c r="C5360" s="38">
        <v>9</v>
      </c>
    </row>
    <row r="5361" spans="1:3" ht="49.5" customHeight="1">
      <c r="A5361" s="19" t="s">
        <v>16236</v>
      </c>
      <c r="B5361" s="18" t="s">
        <v>20013</v>
      </c>
      <c r="C5361" s="38">
        <v>118.11</v>
      </c>
    </row>
    <row r="5362" spans="1:3" ht="49.5" customHeight="1">
      <c r="A5362" s="19" t="s">
        <v>5837</v>
      </c>
      <c r="B5362" s="18" t="s">
        <v>20135</v>
      </c>
      <c r="C5362" s="38">
        <v>1.51</v>
      </c>
    </row>
    <row r="5363" spans="1:3" ht="49.5" customHeight="1">
      <c r="A5363" s="19" t="s">
        <v>11979</v>
      </c>
      <c r="B5363" s="18" t="s">
        <v>20135</v>
      </c>
      <c r="C5363" s="38">
        <v>3.02</v>
      </c>
    </row>
    <row r="5364" spans="1:3" ht="49.5" customHeight="1">
      <c r="A5364" s="19" t="s">
        <v>14326</v>
      </c>
      <c r="B5364" s="18" t="s">
        <v>20052</v>
      </c>
      <c r="C5364" s="38">
        <v>26.17</v>
      </c>
    </row>
    <row r="5365" spans="1:3" ht="49.5" customHeight="1">
      <c r="A5365" s="19" t="s">
        <v>4333</v>
      </c>
      <c r="B5365" s="18" t="s">
        <v>20135</v>
      </c>
      <c r="C5365" s="38">
        <v>1.9</v>
      </c>
    </row>
    <row r="5366" spans="1:3" ht="49.5" customHeight="1">
      <c r="A5366" s="19" t="s">
        <v>10282</v>
      </c>
      <c r="B5366" s="18" t="s">
        <v>20126</v>
      </c>
      <c r="C5366" s="38">
        <v>4.4800000000000004</v>
      </c>
    </row>
    <row r="5367" spans="1:3" ht="49.5" customHeight="1">
      <c r="A5367" s="19" t="s">
        <v>13177</v>
      </c>
      <c r="B5367" s="18" t="s">
        <v>20126</v>
      </c>
      <c r="C5367" s="38">
        <v>1.98</v>
      </c>
    </row>
    <row r="5368" spans="1:3" ht="49.5" customHeight="1">
      <c r="A5368" s="19" t="s">
        <v>11952</v>
      </c>
      <c r="B5368" s="18" t="s">
        <v>20015</v>
      </c>
      <c r="C5368" s="18">
        <v>3.82</v>
      </c>
    </row>
    <row r="5369" spans="1:3" ht="49.5" customHeight="1">
      <c r="A5369" s="19" t="s">
        <v>10284</v>
      </c>
      <c r="B5369" s="18" t="s">
        <v>20065</v>
      </c>
      <c r="C5369" s="38">
        <v>4.4800000000000004</v>
      </c>
    </row>
    <row r="5370" spans="1:3" ht="49.5" customHeight="1">
      <c r="A5370" s="19" t="s">
        <v>10286</v>
      </c>
      <c r="B5370" s="18" t="s">
        <v>20065</v>
      </c>
      <c r="C5370" s="38">
        <v>4.4800000000000004</v>
      </c>
    </row>
    <row r="5371" spans="1:3" ht="49.5" customHeight="1">
      <c r="A5371" s="19" t="s">
        <v>10288</v>
      </c>
      <c r="B5371" s="18" t="s">
        <v>20065</v>
      </c>
      <c r="C5371" s="38">
        <v>4.4800000000000004</v>
      </c>
    </row>
    <row r="5372" spans="1:3" ht="49.5" customHeight="1">
      <c r="A5372" s="19" t="s">
        <v>18415</v>
      </c>
      <c r="B5372" s="18" t="s">
        <v>20065</v>
      </c>
      <c r="C5372" s="38">
        <v>3.85</v>
      </c>
    </row>
    <row r="5373" spans="1:3" ht="49.5" customHeight="1">
      <c r="A5373" s="19" t="s">
        <v>18414</v>
      </c>
      <c r="B5373" s="18" t="s">
        <v>20065</v>
      </c>
      <c r="C5373" s="38">
        <v>9.24</v>
      </c>
    </row>
    <row r="5374" spans="1:3" ht="49.5" customHeight="1">
      <c r="A5374" s="19" t="s">
        <v>20511</v>
      </c>
      <c r="B5374" s="18" t="s">
        <v>20122</v>
      </c>
      <c r="C5374" s="38">
        <v>26.17</v>
      </c>
    </row>
    <row r="5375" spans="1:3" ht="49.5" customHeight="1">
      <c r="A5375" s="19" t="s">
        <v>10447</v>
      </c>
      <c r="B5375" s="18" t="s">
        <v>19977</v>
      </c>
      <c r="C5375" s="18">
        <v>5.18</v>
      </c>
    </row>
    <row r="5376" spans="1:3" ht="49.5" customHeight="1">
      <c r="A5376" s="19" t="s">
        <v>14494</v>
      </c>
      <c r="B5376" s="18" t="s">
        <v>19977</v>
      </c>
      <c r="C5376" s="18">
        <v>3.3</v>
      </c>
    </row>
    <row r="5377" spans="1:3" ht="49.5" customHeight="1">
      <c r="A5377" s="19" t="s">
        <v>12546</v>
      </c>
      <c r="B5377" s="18" t="s">
        <v>19977</v>
      </c>
      <c r="C5377" s="38">
        <v>7.02</v>
      </c>
    </row>
    <row r="5378" spans="1:3" ht="49.5" customHeight="1">
      <c r="A5378" s="19" t="s">
        <v>15086</v>
      </c>
      <c r="B5378" s="18" t="s">
        <v>19977</v>
      </c>
      <c r="C5378" s="38">
        <v>4.12</v>
      </c>
    </row>
    <row r="5379" spans="1:3" ht="49.5" customHeight="1">
      <c r="A5379" s="19" t="s">
        <v>14495</v>
      </c>
      <c r="B5379" s="18" t="s">
        <v>20114</v>
      </c>
      <c r="C5379" s="18">
        <v>3.3</v>
      </c>
    </row>
    <row r="5380" spans="1:3" ht="49.5" customHeight="1">
      <c r="A5380" s="19" t="s">
        <v>10449</v>
      </c>
      <c r="B5380" s="18" t="s">
        <v>20114</v>
      </c>
      <c r="C5380" s="18">
        <v>5.18</v>
      </c>
    </row>
    <row r="5381" spans="1:3" ht="49.5" customHeight="1">
      <c r="A5381" s="19" t="s">
        <v>15085</v>
      </c>
      <c r="B5381" s="18" t="s">
        <v>20114</v>
      </c>
      <c r="C5381" s="38">
        <v>2.9</v>
      </c>
    </row>
    <row r="5382" spans="1:3" ht="49.5" customHeight="1">
      <c r="A5382" s="19" t="s">
        <v>18244</v>
      </c>
      <c r="B5382" s="18" t="s">
        <v>20114</v>
      </c>
      <c r="C5382" s="38">
        <v>2.4500000000000002</v>
      </c>
    </row>
    <row r="5383" spans="1:3" ht="49.5" customHeight="1">
      <c r="A5383" s="19" t="s">
        <v>12547</v>
      </c>
      <c r="B5383" s="18" t="s">
        <v>20114</v>
      </c>
      <c r="C5383" s="18">
        <v>7.02</v>
      </c>
    </row>
    <row r="5384" spans="1:3" ht="49.5" customHeight="1">
      <c r="A5384" s="19" t="s">
        <v>15087</v>
      </c>
      <c r="B5384" s="18" t="s">
        <v>20114</v>
      </c>
      <c r="C5384" s="38">
        <v>4.12</v>
      </c>
    </row>
    <row r="5385" spans="1:3" ht="49.5" customHeight="1">
      <c r="A5385" s="19" t="s">
        <v>17235</v>
      </c>
      <c r="B5385" s="18" t="s">
        <v>20114</v>
      </c>
      <c r="C5385" s="18">
        <v>4.8899999999999997</v>
      </c>
    </row>
    <row r="5386" spans="1:3" ht="49.5" customHeight="1">
      <c r="A5386" s="19" t="s">
        <v>21623</v>
      </c>
      <c r="B5386" s="18" t="s">
        <v>20133</v>
      </c>
      <c r="C5386" s="38">
        <v>1.44</v>
      </c>
    </row>
    <row r="5387" spans="1:3" ht="49.5" customHeight="1">
      <c r="A5387" s="19" t="s">
        <v>21165</v>
      </c>
      <c r="B5387" s="18" t="s">
        <v>20058</v>
      </c>
      <c r="C5387" s="38">
        <v>1.22</v>
      </c>
    </row>
    <row r="5388" spans="1:3" ht="49.5" customHeight="1">
      <c r="A5388" s="19" t="s">
        <v>21362</v>
      </c>
      <c r="B5388" s="18" t="s">
        <v>20071</v>
      </c>
      <c r="C5388" s="38">
        <v>2097.19</v>
      </c>
    </row>
    <row r="5389" spans="1:3" ht="49.5" customHeight="1">
      <c r="A5389" s="19" t="s">
        <v>4199</v>
      </c>
      <c r="B5389" s="18" t="s">
        <v>20066</v>
      </c>
      <c r="C5389" s="38">
        <v>27.55</v>
      </c>
    </row>
    <row r="5390" spans="1:3" ht="49.5" customHeight="1">
      <c r="A5390" s="19" t="s">
        <v>4200</v>
      </c>
      <c r="B5390" s="18" t="s">
        <v>20066</v>
      </c>
      <c r="C5390" s="38">
        <v>7.5</v>
      </c>
    </row>
    <row r="5391" spans="1:3" ht="49.5" customHeight="1">
      <c r="A5391" s="19" t="s">
        <v>4201</v>
      </c>
      <c r="B5391" s="18" t="s">
        <v>20066</v>
      </c>
      <c r="C5391" s="38">
        <v>45.15</v>
      </c>
    </row>
    <row r="5392" spans="1:3" ht="49.5" customHeight="1">
      <c r="A5392" s="19" t="s">
        <v>4202</v>
      </c>
      <c r="B5392" s="18" t="s">
        <v>20066</v>
      </c>
      <c r="C5392" s="38">
        <v>20.88</v>
      </c>
    </row>
    <row r="5393" spans="1:3" ht="49.5" customHeight="1">
      <c r="A5393" s="19" t="s">
        <v>19931</v>
      </c>
      <c r="B5393" s="18" t="s">
        <v>20051</v>
      </c>
      <c r="C5393" s="38">
        <v>722.45</v>
      </c>
    </row>
    <row r="5394" spans="1:3" ht="49.5" customHeight="1">
      <c r="A5394" s="19" t="s">
        <v>5293</v>
      </c>
      <c r="B5394" s="18" t="s">
        <v>19972</v>
      </c>
      <c r="C5394" s="38">
        <v>3.46</v>
      </c>
    </row>
    <row r="5395" spans="1:3" ht="49.5" customHeight="1">
      <c r="A5395" s="19" t="s">
        <v>3244</v>
      </c>
      <c r="B5395" s="18" t="s">
        <v>20174</v>
      </c>
      <c r="C5395" s="38">
        <v>17</v>
      </c>
    </row>
    <row r="5396" spans="1:3" ht="49.5" customHeight="1">
      <c r="A5396" s="19" t="s">
        <v>3246</v>
      </c>
      <c r="B5396" s="18" t="s">
        <v>20174</v>
      </c>
      <c r="C5396" s="38">
        <v>12.39</v>
      </c>
    </row>
    <row r="5397" spans="1:3" ht="49.5" customHeight="1">
      <c r="A5397" s="19" t="s">
        <v>20562</v>
      </c>
      <c r="B5397" s="18" t="s">
        <v>20009</v>
      </c>
      <c r="C5397" s="38">
        <v>3.41</v>
      </c>
    </row>
    <row r="5398" spans="1:3" ht="49.5" customHeight="1">
      <c r="A5398" s="19" t="s">
        <v>14484</v>
      </c>
      <c r="B5398" s="18" t="s">
        <v>19997</v>
      </c>
      <c r="C5398" s="38">
        <v>3.46</v>
      </c>
    </row>
    <row r="5399" spans="1:3" ht="49.5" customHeight="1">
      <c r="A5399" s="19" t="s">
        <v>21419</v>
      </c>
      <c r="B5399" s="18" t="s">
        <v>20048</v>
      </c>
      <c r="C5399" s="38">
        <v>82.83</v>
      </c>
    </row>
    <row r="5400" spans="1:3" ht="49.5" customHeight="1">
      <c r="A5400" s="19" t="s">
        <v>514</v>
      </c>
      <c r="B5400" s="18" t="s">
        <v>20050</v>
      </c>
      <c r="C5400" s="38">
        <v>39.64</v>
      </c>
    </row>
    <row r="5401" spans="1:3" ht="49.5" customHeight="1">
      <c r="A5401" s="19" t="s">
        <v>510</v>
      </c>
      <c r="B5401" s="18" t="s">
        <v>20051</v>
      </c>
      <c r="C5401" s="38">
        <v>41.38</v>
      </c>
    </row>
    <row r="5402" spans="1:3" ht="49.5" customHeight="1">
      <c r="A5402" s="19" t="s">
        <v>513</v>
      </c>
      <c r="B5402" s="18" t="s">
        <v>20050</v>
      </c>
      <c r="C5402" s="38">
        <v>8.27</v>
      </c>
    </row>
    <row r="5403" spans="1:3" ht="49.5" customHeight="1">
      <c r="A5403" s="19" t="s">
        <v>512</v>
      </c>
      <c r="B5403" s="18" t="s">
        <v>20051</v>
      </c>
      <c r="C5403" s="38">
        <v>8.27</v>
      </c>
    </row>
    <row r="5404" spans="1:3" ht="49.5" customHeight="1">
      <c r="A5404" s="19" t="s">
        <v>515</v>
      </c>
      <c r="B5404" s="18" t="s">
        <v>20050</v>
      </c>
      <c r="C5404" s="38">
        <v>98.16</v>
      </c>
    </row>
    <row r="5405" spans="1:3" ht="49.5" customHeight="1">
      <c r="A5405" s="19" t="s">
        <v>516</v>
      </c>
      <c r="B5405" s="18" t="s">
        <v>20051</v>
      </c>
      <c r="C5405" s="38">
        <v>85.36</v>
      </c>
    </row>
    <row r="5406" spans="1:3" ht="49.5" customHeight="1">
      <c r="A5406" s="19" t="s">
        <v>20365</v>
      </c>
      <c r="B5406" s="18" t="s">
        <v>20058</v>
      </c>
      <c r="C5406" s="38">
        <v>16.329999999999998</v>
      </c>
    </row>
    <row r="5407" spans="1:3" ht="49.5" customHeight="1">
      <c r="A5407" s="19" t="s">
        <v>20366</v>
      </c>
      <c r="B5407" s="18" t="s">
        <v>20058</v>
      </c>
      <c r="C5407" s="38">
        <v>22.86</v>
      </c>
    </row>
    <row r="5408" spans="1:3" ht="49.5" customHeight="1">
      <c r="A5408" s="19" t="s">
        <v>16193</v>
      </c>
      <c r="B5408" s="18" t="s">
        <v>20020</v>
      </c>
      <c r="C5408" s="38">
        <v>49.08</v>
      </c>
    </row>
    <row r="5409" spans="1:3" ht="49.5" customHeight="1">
      <c r="A5409" s="19" t="s">
        <v>16194</v>
      </c>
      <c r="B5409" s="18" t="s">
        <v>20020</v>
      </c>
      <c r="C5409" s="38">
        <v>68.709999999999994</v>
      </c>
    </row>
    <row r="5410" spans="1:3" ht="49.5" customHeight="1">
      <c r="A5410" s="19" t="s">
        <v>9528</v>
      </c>
      <c r="B5410" s="18" t="s">
        <v>20020</v>
      </c>
      <c r="C5410" s="38">
        <v>13.01</v>
      </c>
    </row>
    <row r="5411" spans="1:3" ht="49.5" customHeight="1">
      <c r="A5411" s="19" t="s">
        <v>16195</v>
      </c>
      <c r="B5411" s="18" t="s">
        <v>20020</v>
      </c>
      <c r="C5411" s="38">
        <v>106.8</v>
      </c>
    </row>
    <row r="5412" spans="1:3" ht="49.5" customHeight="1">
      <c r="A5412" s="19" t="s">
        <v>9529</v>
      </c>
      <c r="B5412" s="18" t="s">
        <v>19955</v>
      </c>
      <c r="C5412" s="38">
        <v>95.37</v>
      </c>
    </row>
    <row r="5413" spans="1:3" ht="49.5" customHeight="1">
      <c r="A5413" s="19" t="s">
        <v>9530</v>
      </c>
      <c r="B5413" s="18" t="s">
        <v>19955</v>
      </c>
      <c r="C5413" s="38">
        <v>20.5</v>
      </c>
    </row>
    <row r="5414" spans="1:3" ht="49.5" customHeight="1">
      <c r="A5414" s="19" t="s">
        <v>21125</v>
      </c>
      <c r="B5414" s="18" t="s">
        <v>19962</v>
      </c>
      <c r="C5414" s="38">
        <v>39.81</v>
      </c>
    </row>
    <row r="5415" spans="1:3" ht="49.5" customHeight="1">
      <c r="A5415" s="19" t="s">
        <v>16196</v>
      </c>
      <c r="B5415" s="18" t="s">
        <v>19962</v>
      </c>
      <c r="C5415" s="38">
        <v>14.29</v>
      </c>
    </row>
    <row r="5416" spans="1:3" ht="49.5" customHeight="1">
      <c r="A5416" s="19" t="s">
        <v>16197</v>
      </c>
      <c r="B5416" s="18" t="s">
        <v>19962</v>
      </c>
      <c r="C5416" s="38">
        <v>105.67</v>
      </c>
    </row>
    <row r="5417" spans="1:3" ht="49.5" customHeight="1">
      <c r="A5417" s="19" t="s">
        <v>21624</v>
      </c>
      <c r="B5417" s="18" t="s">
        <v>20235</v>
      </c>
      <c r="C5417" s="38">
        <v>16</v>
      </c>
    </row>
    <row r="5418" spans="1:3" ht="49.5" customHeight="1">
      <c r="A5418" s="19" t="s">
        <v>21625</v>
      </c>
      <c r="B5418" s="18" t="s">
        <v>20235</v>
      </c>
      <c r="C5418" s="38">
        <v>16</v>
      </c>
    </row>
    <row r="5419" spans="1:3" ht="49.5" customHeight="1">
      <c r="A5419" s="19" t="s">
        <v>14620</v>
      </c>
      <c r="B5419" s="18" t="s">
        <v>19977</v>
      </c>
      <c r="C5419" s="38">
        <v>2.1800000000000002</v>
      </c>
    </row>
    <row r="5420" spans="1:3" ht="49.5" customHeight="1">
      <c r="A5420" s="19" t="s">
        <v>14618</v>
      </c>
      <c r="B5420" s="18" t="s">
        <v>19977</v>
      </c>
      <c r="C5420" s="38">
        <v>2.4</v>
      </c>
    </row>
    <row r="5421" spans="1:3" ht="49.5" customHeight="1">
      <c r="A5421" s="19" t="s">
        <v>14619</v>
      </c>
      <c r="B5421" s="18" t="s">
        <v>19977</v>
      </c>
      <c r="C5421" s="38">
        <v>2.36</v>
      </c>
    </row>
    <row r="5422" spans="1:3" ht="49.5" customHeight="1">
      <c r="A5422" s="19" t="s">
        <v>2144</v>
      </c>
      <c r="B5422" s="18" t="s">
        <v>19977</v>
      </c>
      <c r="C5422" s="38">
        <v>1.99</v>
      </c>
    </row>
    <row r="5423" spans="1:3" ht="49.5" customHeight="1">
      <c r="A5423" s="19" t="s">
        <v>14621</v>
      </c>
      <c r="B5423" s="18" t="s">
        <v>19977</v>
      </c>
      <c r="C5423" s="38">
        <v>1.9</v>
      </c>
    </row>
    <row r="5424" spans="1:3" ht="49.5" customHeight="1">
      <c r="A5424" s="19" t="s">
        <v>14293</v>
      </c>
      <c r="B5424" s="18" t="s">
        <v>19965</v>
      </c>
      <c r="C5424" s="38">
        <v>1.81</v>
      </c>
    </row>
    <row r="5425" spans="1:3" ht="49.5" customHeight="1">
      <c r="A5425" s="24" t="s">
        <v>2061</v>
      </c>
      <c r="B5425" s="18" t="s">
        <v>19965</v>
      </c>
      <c r="C5425" s="38">
        <v>384.12</v>
      </c>
    </row>
    <row r="5426" spans="1:3" ht="49.5" customHeight="1">
      <c r="A5426" s="19" t="s">
        <v>9640</v>
      </c>
      <c r="B5426" s="18" t="s">
        <v>19965</v>
      </c>
      <c r="C5426" s="38">
        <v>9.44</v>
      </c>
    </row>
    <row r="5427" spans="1:3" ht="49.5" customHeight="1">
      <c r="A5427" s="19" t="s">
        <v>14382</v>
      </c>
      <c r="B5427" s="18" t="s">
        <v>20023</v>
      </c>
      <c r="C5427" s="38">
        <v>2.56</v>
      </c>
    </row>
    <row r="5428" spans="1:3" ht="49.5" customHeight="1">
      <c r="A5428" s="19" t="s">
        <v>14383</v>
      </c>
      <c r="B5428" s="18" t="s">
        <v>20023</v>
      </c>
      <c r="C5428" s="38">
        <v>1.03</v>
      </c>
    </row>
    <row r="5429" spans="1:3" ht="49.5" customHeight="1">
      <c r="A5429" s="19" t="s">
        <v>14384</v>
      </c>
      <c r="B5429" s="18" t="s">
        <v>20023</v>
      </c>
      <c r="C5429" s="38">
        <v>1.28</v>
      </c>
    </row>
    <row r="5430" spans="1:3" ht="49.5" customHeight="1">
      <c r="A5430" s="19" t="s">
        <v>11939</v>
      </c>
      <c r="B5430" s="18" t="s">
        <v>19994</v>
      </c>
      <c r="C5430" s="38">
        <v>27.28</v>
      </c>
    </row>
    <row r="5431" spans="1:3" ht="49.5" customHeight="1">
      <c r="A5431" s="19" t="s">
        <v>4858</v>
      </c>
      <c r="B5431" s="18" t="s">
        <v>20060</v>
      </c>
      <c r="C5431" s="38">
        <v>70.290000000000006</v>
      </c>
    </row>
    <row r="5432" spans="1:3" ht="49.5" customHeight="1">
      <c r="A5432" s="19" t="s">
        <v>4908</v>
      </c>
      <c r="B5432" s="18" t="s">
        <v>20060</v>
      </c>
      <c r="C5432" s="38">
        <v>166.14</v>
      </c>
    </row>
    <row r="5433" spans="1:3" ht="49.5" customHeight="1">
      <c r="A5433" s="19" t="s">
        <v>13436</v>
      </c>
      <c r="B5433" s="18" t="s">
        <v>20045</v>
      </c>
      <c r="C5433" s="38">
        <v>3.02</v>
      </c>
    </row>
    <row r="5434" spans="1:3" ht="49.5" customHeight="1">
      <c r="A5434" s="19" t="s">
        <v>13437</v>
      </c>
      <c r="B5434" s="18" t="s">
        <v>20045</v>
      </c>
      <c r="C5434" s="38">
        <v>1.92</v>
      </c>
    </row>
    <row r="5435" spans="1:3" ht="49.5" customHeight="1">
      <c r="A5435" s="19" t="s">
        <v>13438</v>
      </c>
      <c r="B5435" s="18" t="s">
        <v>20045</v>
      </c>
      <c r="C5435" s="38">
        <v>2.2400000000000002</v>
      </c>
    </row>
    <row r="5436" spans="1:3" ht="49.5" customHeight="1">
      <c r="A5436" s="19" t="s">
        <v>13439</v>
      </c>
      <c r="B5436" s="18" t="s">
        <v>20045</v>
      </c>
      <c r="C5436" s="38">
        <v>0.37</v>
      </c>
    </row>
    <row r="5437" spans="1:3" ht="49.5" customHeight="1">
      <c r="A5437" s="19" t="s">
        <v>13440</v>
      </c>
      <c r="B5437" s="18" t="s">
        <v>20045</v>
      </c>
      <c r="C5437" s="38">
        <v>0.37</v>
      </c>
    </row>
    <row r="5438" spans="1:3" ht="49.5" customHeight="1">
      <c r="A5438" s="19" t="s">
        <v>13441</v>
      </c>
      <c r="B5438" s="18" t="s">
        <v>20045</v>
      </c>
      <c r="C5438" s="38">
        <v>1.28</v>
      </c>
    </row>
    <row r="5439" spans="1:3" ht="49.5" customHeight="1">
      <c r="A5439" s="19" t="s">
        <v>13192</v>
      </c>
      <c r="B5439" s="18" t="s">
        <v>20058</v>
      </c>
      <c r="C5439" s="38">
        <v>1.1100000000000001</v>
      </c>
    </row>
    <row r="5440" spans="1:3" ht="49.5" customHeight="1">
      <c r="A5440" s="19" t="s">
        <v>17638</v>
      </c>
      <c r="B5440" s="18" t="s">
        <v>20020</v>
      </c>
      <c r="C5440" s="38">
        <v>0.86</v>
      </c>
    </row>
    <row r="5441" spans="1:3" ht="49.5" customHeight="1">
      <c r="A5441" s="19" t="s">
        <v>17639</v>
      </c>
      <c r="B5441" s="18" t="s">
        <v>20020</v>
      </c>
      <c r="C5441" s="38">
        <v>0.18</v>
      </c>
    </row>
    <row r="5442" spans="1:3" ht="49.5" customHeight="1">
      <c r="A5442" s="19" t="s">
        <v>17640</v>
      </c>
      <c r="B5442" s="18" t="s">
        <v>20020</v>
      </c>
      <c r="C5442" s="38">
        <v>0.2</v>
      </c>
    </row>
    <row r="5443" spans="1:3" ht="49.5" customHeight="1">
      <c r="A5443" s="19" t="s">
        <v>18754</v>
      </c>
      <c r="B5443" s="18" t="s">
        <v>20020</v>
      </c>
      <c r="C5443" s="38">
        <v>0.26</v>
      </c>
    </row>
    <row r="5444" spans="1:3" ht="49.5" customHeight="1">
      <c r="A5444" s="19" t="s">
        <v>14385</v>
      </c>
      <c r="B5444" s="18" t="s">
        <v>19998</v>
      </c>
      <c r="C5444" s="38">
        <v>1</v>
      </c>
    </row>
    <row r="5445" spans="1:3" ht="49.5" customHeight="1">
      <c r="A5445" s="19" t="s">
        <v>14386</v>
      </c>
      <c r="B5445" s="18" t="s">
        <v>19998</v>
      </c>
      <c r="C5445" s="38">
        <v>1.04</v>
      </c>
    </row>
    <row r="5446" spans="1:3" ht="49.5" customHeight="1">
      <c r="A5446" s="19" t="s">
        <v>21626</v>
      </c>
      <c r="B5446" s="18" t="s">
        <v>19998</v>
      </c>
      <c r="C5446" s="38">
        <v>0.16</v>
      </c>
    </row>
    <row r="5447" spans="1:3" ht="49.5" customHeight="1">
      <c r="A5447" s="19" t="s">
        <v>21627</v>
      </c>
      <c r="B5447" s="18" t="s">
        <v>19998</v>
      </c>
      <c r="C5447" s="38">
        <v>0.21</v>
      </c>
    </row>
    <row r="5448" spans="1:3" ht="49.5" customHeight="1">
      <c r="A5448" s="19" t="s">
        <v>20683</v>
      </c>
      <c r="B5448" s="18" t="s">
        <v>19998</v>
      </c>
      <c r="C5448" s="38">
        <v>0.33</v>
      </c>
    </row>
    <row r="5449" spans="1:3" ht="49.5" customHeight="1">
      <c r="A5449" s="19" t="s">
        <v>20524</v>
      </c>
      <c r="B5449" s="18" t="s">
        <v>20058</v>
      </c>
      <c r="C5449" s="18">
        <v>1.92</v>
      </c>
    </row>
    <row r="5450" spans="1:3" ht="49.5" customHeight="1">
      <c r="A5450" s="19" t="s">
        <v>20525</v>
      </c>
      <c r="B5450" s="18" t="s">
        <v>20058</v>
      </c>
      <c r="C5450" s="38">
        <v>2.2400000000000002</v>
      </c>
    </row>
    <row r="5451" spans="1:3" ht="49.5" customHeight="1">
      <c r="A5451" s="19" t="s">
        <v>20523</v>
      </c>
      <c r="B5451" s="18" t="s">
        <v>20058</v>
      </c>
      <c r="C5451" s="38">
        <v>0.89</v>
      </c>
    </row>
    <row r="5452" spans="1:3" ht="49.5" customHeight="1">
      <c r="A5452" s="19" t="s">
        <v>20526</v>
      </c>
      <c r="B5452" s="18" t="s">
        <v>20058</v>
      </c>
      <c r="C5452" s="18">
        <v>1.28</v>
      </c>
    </row>
    <row r="5453" spans="1:3" ht="49.5" customHeight="1">
      <c r="A5453" s="19" t="s">
        <v>8728</v>
      </c>
      <c r="B5453" s="18" t="s">
        <v>20075</v>
      </c>
      <c r="C5453" s="38">
        <v>671</v>
      </c>
    </row>
    <row r="5454" spans="1:3" ht="49.5" customHeight="1">
      <c r="A5454" s="19" t="s">
        <v>12303</v>
      </c>
      <c r="B5454" s="18" t="s">
        <v>19960</v>
      </c>
      <c r="C5454" s="38">
        <v>1.02</v>
      </c>
    </row>
    <row r="5455" spans="1:3" ht="49.5" customHeight="1">
      <c r="A5455" s="19" t="s">
        <v>14330</v>
      </c>
      <c r="B5455" s="18" t="s">
        <v>20022</v>
      </c>
      <c r="C5455" s="38">
        <v>0.71</v>
      </c>
    </row>
    <row r="5456" spans="1:3" ht="49.5" customHeight="1">
      <c r="A5456" s="19" t="s">
        <v>3729</v>
      </c>
      <c r="B5456" s="18" t="s">
        <v>20123</v>
      </c>
      <c r="C5456" s="38">
        <v>1.88</v>
      </c>
    </row>
    <row r="5457" spans="1:3" ht="49.5" customHeight="1">
      <c r="A5457" s="19" t="s">
        <v>14331</v>
      </c>
      <c r="B5457" s="18" t="s">
        <v>20022</v>
      </c>
      <c r="C5457" s="38">
        <v>1.88</v>
      </c>
    </row>
    <row r="5458" spans="1:3" ht="49.5" customHeight="1">
      <c r="A5458" s="19" t="s">
        <v>7643</v>
      </c>
      <c r="B5458" s="18" t="s">
        <v>20055</v>
      </c>
      <c r="C5458" s="38">
        <v>3.26</v>
      </c>
    </row>
    <row r="5459" spans="1:3" ht="49.5" customHeight="1">
      <c r="A5459" s="19" t="s">
        <v>7649</v>
      </c>
      <c r="B5459" s="18" t="s">
        <v>20055</v>
      </c>
      <c r="C5459" s="38">
        <v>4.5199999999999996</v>
      </c>
    </row>
    <row r="5460" spans="1:3" ht="49.5" customHeight="1">
      <c r="A5460" s="19" t="s">
        <v>21134</v>
      </c>
      <c r="B5460" s="18" t="s">
        <v>20022</v>
      </c>
      <c r="C5460" s="38">
        <v>2.93</v>
      </c>
    </row>
    <row r="5461" spans="1:3" ht="49.5" customHeight="1">
      <c r="A5461" s="19" t="s">
        <v>7662</v>
      </c>
      <c r="B5461" s="18" t="s">
        <v>20022</v>
      </c>
      <c r="C5461" s="38">
        <v>3.06</v>
      </c>
    </row>
    <row r="5462" spans="1:3" ht="49.5" customHeight="1">
      <c r="A5462" s="19" t="s">
        <v>12038</v>
      </c>
      <c r="B5462" s="18" t="s">
        <v>20022</v>
      </c>
      <c r="C5462" s="38">
        <v>3.11</v>
      </c>
    </row>
    <row r="5463" spans="1:3" ht="49.5" customHeight="1">
      <c r="A5463" s="19" t="s">
        <v>22310</v>
      </c>
      <c r="B5463" s="18" t="s">
        <v>22316</v>
      </c>
      <c r="C5463" s="38">
        <v>3.01</v>
      </c>
    </row>
    <row r="5464" spans="1:3" ht="49.5" customHeight="1">
      <c r="A5464" s="19" t="s">
        <v>8189</v>
      </c>
      <c r="B5464" s="18" t="s">
        <v>20009</v>
      </c>
      <c r="C5464" s="38">
        <v>3.01</v>
      </c>
    </row>
    <row r="5465" spans="1:3" ht="49.5" customHeight="1">
      <c r="A5465" s="19" t="s">
        <v>14918</v>
      </c>
      <c r="B5465" s="18" t="s">
        <v>20123</v>
      </c>
      <c r="C5465" s="38">
        <v>2.6</v>
      </c>
    </row>
    <row r="5466" spans="1:3" ht="49.5" customHeight="1">
      <c r="A5466" s="19" t="s">
        <v>14919</v>
      </c>
      <c r="B5466" s="18" t="s">
        <v>20022</v>
      </c>
      <c r="C5466" s="38">
        <v>2.6</v>
      </c>
    </row>
    <row r="5467" spans="1:3" ht="49.5" customHeight="1">
      <c r="A5467" s="19" t="s">
        <v>3679</v>
      </c>
      <c r="B5467" s="18" t="s">
        <v>20009</v>
      </c>
      <c r="C5467" s="38">
        <v>14.29</v>
      </c>
    </row>
    <row r="5468" spans="1:3" ht="49.5" customHeight="1">
      <c r="A5468" s="19" t="s">
        <v>22452</v>
      </c>
      <c r="B5468" s="18" t="s">
        <v>20228</v>
      </c>
      <c r="C5468" s="38">
        <v>9.08</v>
      </c>
    </row>
    <row r="5469" spans="1:3" ht="49.5" customHeight="1">
      <c r="A5469" s="19" t="s">
        <v>22300</v>
      </c>
      <c r="B5469" s="18" t="s">
        <v>20228</v>
      </c>
      <c r="C5469" s="38">
        <v>14.29</v>
      </c>
    </row>
    <row r="5470" spans="1:3" ht="49.5" customHeight="1">
      <c r="A5470" s="19" t="s">
        <v>22448</v>
      </c>
      <c r="B5470" s="18" t="s">
        <v>20009</v>
      </c>
      <c r="C5470" s="38">
        <v>9.08</v>
      </c>
    </row>
    <row r="5471" spans="1:3" ht="49.5" customHeight="1">
      <c r="A5471" s="19" t="s">
        <v>21628</v>
      </c>
      <c r="B5471" s="18" t="s">
        <v>20022</v>
      </c>
      <c r="C5471" s="38">
        <v>1.41</v>
      </c>
    </row>
    <row r="5472" spans="1:3" ht="49.5" customHeight="1">
      <c r="A5472" s="19" t="s">
        <v>21304</v>
      </c>
      <c r="B5472" s="18" t="s">
        <v>20123</v>
      </c>
      <c r="C5472" s="38">
        <v>1.41</v>
      </c>
    </row>
    <row r="5473" spans="1:3" ht="49.5" customHeight="1">
      <c r="A5473" s="19" t="s">
        <v>20498</v>
      </c>
      <c r="B5473" s="18" t="s">
        <v>20022</v>
      </c>
      <c r="C5473" s="38">
        <v>4.1399999999999997</v>
      </c>
    </row>
    <row r="5474" spans="1:3" ht="49.5" customHeight="1">
      <c r="A5474" s="19" t="s">
        <v>12016</v>
      </c>
      <c r="B5474" s="18" t="s">
        <v>20123</v>
      </c>
      <c r="C5474" s="38">
        <v>1.1399999999999999</v>
      </c>
    </row>
    <row r="5475" spans="1:3" ht="49.5" customHeight="1">
      <c r="A5475" s="19" t="s">
        <v>12017</v>
      </c>
      <c r="B5475" s="18" t="s">
        <v>20022</v>
      </c>
      <c r="C5475" s="38">
        <v>1.1399999999999999</v>
      </c>
    </row>
    <row r="5476" spans="1:3" ht="49.5" customHeight="1">
      <c r="A5476" s="19" t="s">
        <v>12179</v>
      </c>
      <c r="B5476" s="18" t="s">
        <v>20057</v>
      </c>
      <c r="C5476" s="18">
        <v>11.78</v>
      </c>
    </row>
    <row r="5477" spans="1:3" ht="49.5" customHeight="1">
      <c r="A5477" s="19" t="s">
        <v>16905</v>
      </c>
      <c r="B5477" s="18" t="s">
        <v>20057</v>
      </c>
      <c r="C5477" s="38">
        <v>20.16</v>
      </c>
    </row>
    <row r="5478" spans="1:3" ht="49.5" customHeight="1">
      <c r="A5478" s="19" t="s">
        <v>12180</v>
      </c>
      <c r="B5478" s="18" t="s">
        <v>20057</v>
      </c>
      <c r="C5478" s="38">
        <v>4.4800000000000004</v>
      </c>
    </row>
    <row r="5479" spans="1:3" ht="49.5" customHeight="1">
      <c r="A5479" s="19" t="s">
        <v>12181</v>
      </c>
      <c r="B5479" s="18" t="s">
        <v>20057</v>
      </c>
      <c r="C5479" s="38">
        <v>17.920000000000002</v>
      </c>
    </row>
    <row r="5480" spans="1:3" ht="49.5" customHeight="1">
      <c r="A5480" s="19" t="s">
        <v>1524</v>
      </c>
      <c r="B5480" s="18" t="s">
        <v>20022</v>
      </c>
      <c r="C5480" s="38">
        <v>1.76</v>
      </c>
    </row>
    <row r="5481" spans="1:3" ht="49.5" customHeight="1">
      <c r="A5481" s="19" t="s">
        <v>9750</v>
      </c>
      <c r="B5481" s="18" t="s">
        <v>20022</v>
      </c>
      <c r="C5481" s="38">
        <v>3.46</v>
      </c>
    </row>
    <row r="5482" spans="1:3" ht="49.5" customHeight="1">
      <c r="A5482" s="19" t="s">
        <v>9750</v>
      </c>
      <c r="B5482" s="18" t="s">
        <v>20123</v>
      </c>
      <c r="C5482" s="38">
        <v>3.46</v>
      </c>
    </row>
    <row r="5483" spans="1:3" ht="49.5" customHeight="1">
      <c r="A5483" s="19" t="s">
        <v>1525</v>
      </c>
      <c r="B5483" s="18" t="s">
        <v>20022</v>
      </c>
      <c r="C5483" s="38">
        <v>3.79</v>
      </c>
    </row>
    <row r="5484" spans="1:3" ht="49.5" customHeight="1">
      <c r="A5484" s="19" t="s">
        <v>5832</v>
      </c>
      <c r="B5484" s="18" t="s">
        <v>20033</v>
      </c>
      <c r="C5484" s="38">
        <v>13.2</v>
      </c>
    </row>
    <row r="5485" spans="1:3" ht="49.5" customHeight="1">
      <c r="A5485" s="19" t="s">
        <v>9533</v>
      </c>
      <c r="B5485" s="18" t="s">
        <v>20019</v>
      </c>
      <c r="C5485" s="38">
        <v>173</v>
      </c>
    </row>
    <row r="5486" spans="1:3" ht="49.5" customHeight="1">
      <c r="A5486" s="19" t="s">
        <v>9535</v>
      </c>
      <c r="B5486" s="18" t="s">
        <v>20019</v>
      </c>
      <c r="C5486" s="38">
        <v>173</v>
      </c>
    </row>
    <row r="5487" spans="1:3" ht="49.5" customHeight="1">
      <c r="A5487" s="19" t="s">
        <v>9536</v>
      </c>
      <c r="B5487" s="18" t="s">
        <v>20019</v>
      </c>
      <c r="C5487" s="38">
        <v>34.6</v>
      </c>
    </row>
    <row r="5488" spans="1:3" ht="49.5" customHeight="1">
      <c r="A5488" s="19" t="s">
        <v>9538</v>
      </c>
      <c r="B5488" s="18" t="s">
        <v>20019</v>
      </c>
      <c r="C5488" s="38">
        <v>34.6</v>
      </c>
    </row>
    <row r="5489" spans="1:3" ht="49.5" customHeight="1">
      <c r="A5489" s="19" t="s">
        <v>18125</v>
      </c>
      <c r="B5489" s="18" t="s">
        <v>19977</v>
      </c>
      <c r="C5489" s="38">
        <v>1330.34</v>
      </c>
    </row>
    <row r="5490" spans="1:3" ht="49.5" customHeight="1">
      <c r="A5490" s="19" t="s">
        <v>8832</v>
      </c>
      <c r="B5490" s="18" t="s">
        <v>20032</v>
      </c>
      <c r="C5490" s="38">
        <v>9.93</v>
      </c>
    </row>
    <row r="5491" spans="1:3" ht="49.5" customHeight="1">
      <c r="A5491" s="19" t="s">
        <v>8832</v>
      </c>
      <c r="B5491" s="18" t="s">
        <v>20032</v>
      </c>
      <c r="C5491" s="38">
        <v>9.93</v>
      </c>
    </row>
    <row r="5492" spans="1:3" ht="49.5" customHeight="1">
      <c r="A5492" s="19" t="s">
        <v>5685</v>
      </c>
      <c r="B5492" s="18" t="s">
        <v>19980</v>
      </c>
      <c r="C5492" s="38">
        <v>9.6999999999999993</v>
      </c>
    </row>
    <row r="5493" spans="1:3" ht="49.5" customHeight="1">
      <c r="A5493" s="19" t="s">
        <v>9542</v>
      </c>
      <c r="B5493" s="18" t="s">
        <v>19952</v>
      </c>
      <c r="C5493" s="38">
        <v>14.55</v>
      </c>
    </row>
    <row r="5494" spans="1:3" ht="49.5" customHeight="1">
      <c r="A5494" s="19" t="s">
        <v>4773</v>
      </c>
      <c r="B5494" s="18" t="s">
        <v>20105</v>
      </c>
      <c r="C5494" s="38">
        <v>64.09</v>
      </c>
    </row>
    <row r="5495" spans="1:3" ht="49.5" customHeight="1">
      <c r="A5495" s="19" t="s">
        <v>4772</v>
      </c>
      <c r="B5495" s="18" t="s">
        <v>20105</v>
      </c>
      <c r="C5495" s="38">
        <v>24.22</v>
      </c>
    </row>
    <row r="5496" spans="1:3" ht="49.5" customHeight="1">
      <c r="A5496" s="19" t="s">
        <v>6170</v>
      </c>
      <c r="B5496" s="18" t="s">
        <v>20031</v>
      </c>
      <c r="C5496" s="38">
        <v>1597.68</v>
      </c>
    </row>
    <row r="5497" spans="1:3" ht="49.5" customHeight="1">
      <c r="A5497" s="19" t="s">
        <v>6181</v>
      </c>
      <c r="B5497" s="18" t="s">
        <v>20031</v>
      </c>
      <c r="C5497" s="38">
        <v>1597.68</v>
      </c>
    </row>
    <row r="5498" spans="1:3" ht="49.5" customHeight="1">
      <c r="A5498" s="19" t="s">
        <v>6183</v>
      </c>
      <c r="B5498" s="18" t="s">
        <v>20031</v>
      </c>
      <c r="C5498" s="38">
        <v>1597.68</v>
      </c>
    </row>
    <row r="5499" spans="1:3" ht="49.5" customHeight="1">
      <c r="A5499" s="19" t="s">
        <v>419</v>
      </c>
      <c r="B5499" s="18" t="s">
        <v>20050</v>
      </c>
      <c r="C5499" s="38">
        <v>1.71</v>
      </c>
    </row>
    <row r="5500" spans="1:3" ht="49.5" customHeight="1">
      <c r="A5500" s="19" t="s">
        <v>15330</v>
      </c>
      <c r="B5500" s="18" t="s">
        <v>20022</v>
      </c>
      <c r="C5500" s="38">
        <v>3.46</v>
      </c>
    </row>
    <row r="5501" spans="1:3" ht="49.5" customHeight="1">
      <c r="A5501" s="19" t="s">
        <v>15331</v>
      </c>
      <c r="B5501" s="18" t="s">
        <v>20022</v>
      </c>
      <c r="C5501" s="38">
        <v>2.94</v>
      </c>
    </row>
    <row r="5502" spans="1:3" ht="49.5" customHeight="1">
      <c r="A5502" s="19" t="s">
        <v>17382</v>
      </c>
      <c r="B5502" s="18" t="s">
        <v>20022</v>
      </c>
      <c r="C5502" s="38">
        <v>5.89</v>
      </c>
    </row>
    <row r="5503" spans="1:3" ht="49.5" customHeight="1">
      <c r="A5503" s="19" t="s">
        <v>15332</v>
      </c>
      <c r="B5503" s="18" t="s">
        <v>20022</v>
      </c>
      <c r="C5503" s="38">
        <v>2.84</v>
      </c>
    </row>
    <row r="5504" spans="1:3" ht="49.5" customHeight="1">
      <c r="A5504" s="19" t="s">
        <v>10016</v>
      </c>
      <c r="B5504" s="18" t="s">
        <v>20020</v>
      </c>
      <c r="C5504" s="38">
        <v>36.76</v>
      </c>
    </row>
    <row r="5505" spans="1:3" ht="49.5" customHeight="1">
      <c r="A5505" s="19" t="s">
        <v>10018</v>
      </c>
      <c r="B5505" s="18" t="s">
        <v>20020</v>
      </c>
      <c r="C5505" s="38">
        <v>36.96</v>
      </c>
    </row>
    <row r="5506" spans="1:3" ht="49.5" customHeight="1">
      <c r="A5506" s="19" t="s">
        <v>4963</v>
      </c>
      <c r="B5506" s="18" t="s">
        <v>20167</v>
      </c>
      <c r="C5506" s="38">
        <v>32.4</v>
      </c>
    </row>
    <row r="5507" spans="1:3" ht="49.5" customHeight="1">
      <c r="A5507" s="19" t="s">
        <v>16204</v>
      </c>
      <c r="B5507" s="18" t="s">
        <v>20034</v>
      </c>
      <c r="C5507" s="38">
        <v>510.98</v>
      </c>
    </row>
    <row r="5508" spans="1:3" ht="49.5" customHeight="1">
      <c r="A5508" s="19" t="s">
        <v>14387</v>
      </c>
      <c r="B5508" s="18" t="s">
        <v>19983</v>
      </c>
      <c r="C5508" s="38">
        <v>1.9</v>
      </c>
    </row>
    <row r="5509" spans="1:3" ht="49.5" customHeight="1">
      <c r="A5509" s="19" t="s">
        <v>14399</v>
      </c>
      <c r="B5509" s="18" t="s">
        <v>20065</v>
      </c>
      <c r="C5509" s="38">
        <v>3.01</v>
      </c>
    </row>
    <row r="5510" spans="1:3" ht="49.5" customHeight="1">
      <c r="A5510" s="19" t="s">
        <v>16211</v>
      </c>
      <c r="B5510" s="18" t="s">
        <v>20065</v>
      </c>
      <c r="C5510" s="38">
        <v>7.16</v>
      </c>
    </row>
    <row r="5511" spans="1:3" ht="49.5" customHeight="1">
      <c r="A5511" s="19" t="s">
        <v>1330</v>
      </c>
      <c r="B5511" s="18" t="s">
        <v>20058</v>
      </c>
      <c r="C5511" s="38">
        <v>8.89</v>
      </c>
    </row>
    <row r="5512" spans="1:3" ht="49.5" customHeight="1">
      <c r="A5512" s="19" t="s">
        <v>16850</v>
      </c>
      <c r="B5512" s="18" t="s">
        <v>20058</v>
      </c>
      <c r="C5512" s="38">
        <v>9.52</v>
      </c>
    </row>
    <row r="5513" spans="1:3" ht="49.5" customHeight="1">
      <c r="A5513" s="19" t="s">
        <v>1335</v>
      </c>
      <c r="B5513" s="18" t="s">
        <v>20058</v>
      </c>
      <c r="C5513" s="38">
        <v>19.05</v>
      </c>
    </row>
    <row r="5514" spans="1:3" ht="49.5" customHeight="1">
      <c r="A5514" s="19" t="s">
        <v>16851</v>
      </c>
      <c r="B5514" s="18" t="s">
        <v>20058</v>
      </c>
      <c r="C5514" s="38">
        <v>28.57</v>
      </c>
    </row>
    <row r="5515" spans="1:3" ht="49.5" customHeight="1">
      <c r="A5515" s="19" t="s">
        <v>1336</v>
      </c>
      <c r="B5515" s="18" t="s">
        <v>20058</v>
      </c>
      <c r="C5515" s="38">
        <v>12.41</v>
      </c>
    </row>
    <row r="5516" spans="1:3" ht="49.5" customHeight="1">
      <c r="A5516" s="19" t="s">
        <v>16852</v>
      </c>
      <c r="B5516" s="18" t="s">
        <v>20058</v>
      </c>
      <c r="C5516" s="38">
        <v>13.29</v>
      </c>
    </row>
    <row r="5517" spans="1:3" ht="49.5" customHeight="1">
      <c r="A5517" s="19" t="s">
        <v>1337</v>
      </c>
      <c r="B5517" s="18" t="s">
        <v>20058</v>
      </c>
      <c r="C5517" s="38">
        <v>26.59</v>
      </c>
    </row>
    <row r="5518" spans="1:3" ht="49.5" customHeight="1">
      <c r="A5518" s="19" t="s">
        <v>16853</v>
      </c>
      <c r="B5518" s="18" t="s">
        <v>20058</v>
      </c>
      <c r="C5518" s="38">
        <v>39.880000000000003</v>
      </c>
    </row>
    <row r="5519" spans="1:3" ht="49.5" customHeight="1">
      <c r="A5519" s="19" t="s">
        <v>16854</v>
      </c>
      <c r="B5519" s="18" t="s">
        <v>20058</v>
      </c>
      <c r="C5519" s="38">
        <v>19.940000000000001</v>
      </c>
    </row>
    <row r="5520" spans="1:3" ht="49.5" customHeight="1">
      <c r="A5520" s="19" t="s">
        <v>1338</v>
      </c>
      <c r="B5520" s="18" t="s">
        <v>20058</v>
      </c>
      <c r="C5520" s="38">
        <v>39.880000000000003</v>
      </c>
    </row>
    <row r="5521" spans="1:3" ht="49.5" customHeight="1">
      <c r="A5521" s="19" t="s">
        <v>16855</v>
      </c>
      <c r="B5521" s="18" t="s">
        <v>20058</v>
      </c>
      <c r="C5521" s="38">
        <v>59.83</v>
      </c>
    </row>
    <row r="5522" spans="1:3" ht="49.5" customHeight="1">
      <c r="A5522" s="19" t="s">
        <v>16637</v>
      </c>
      <c r="B5522" s="18" t="s">
        <v>20058</v>
      </c>
      <c r="C5522" s="38">
        <v>11.38</v>
      </c>
    </row>
    <row r="5523" spans="1:3" ht="49.5" customHeight="1">
      <c r="A5523" s="19" t="s">
        <v>1339</v>
      </c>
      <c r="B5523" s="18" t="s">
        <v>20058</v>
      </c>
      <c r="C5523" s="38">
        <v>37.94</v>
      </c>
    </row>
    <row r="5524" spans="1:3" ht="49.5" customHeight="1">
      <c r="A5524" s="19" t="s">
        <v>11557</v>
      </c>
      <c r="B5524" s="18" t="s">
        <v>20058</v>
      </c>
      <c r="C5524" s="38">
        <v>15.83</v>
      </c>
    </row>
    <row r="5525" spans="1:3" ht="49.5" customHeight="1">
      <c r="A5525" s="19" t="s">
        <v>1340</v>
      </c>
      <c r="B5525" s="18" t="s">
        <v>20058</v>
      </c>
      <c r="C5525" s="38">
        <v>17.79</v>
      </c>
    </row>
    <row r="5526" spans="1:3" ht="49.5" customHeight="1">
      <c r="A5526" s="19" t="s">
        <v>11560</v>
      </c>
      <c r="B5526" s="18" t="s">
        <v>20058</v>
      </c>
      <c r="C5526" s="38">
        <v>26.69</v>
      </c>
    </row>
    <row r="5527" spans="1:3" ht="49.5" customHeight="1">
      <c r="A5527" s="19" t="s">
        <v>1341</v>
      </c>
      <c r="B5527" s="18" t="s">
        <v>20058</v>
      </c>
      <c r="C5527" s="38">
        <v>10.91</v>
      </c>
    </row>
    <row r="5528" spans="1:3" ht="49.5" customHeight="1">
      <c r="A5528" s="19" t="s">
        <v>16621</v>
      </c>
      <c r="B5528" s="18" t="s">
        <v>20058</v>
      </c>
      <c r="C5528" s="38">
        <v>6.93</v>
      </c>
    </row>
    <row r="5529" spans="1:3" ht="49.5" customHeight="1">
      <c r="A5529" s="19" t="s">
        <v>16622</v>
      </c>
      <c r="B5529" s="18" t="s">
        <v>20058</v>
      </c>
      <c r="C5529" s="38">
        <v>6.93</v>
      </c>
    </row>
    <row r="5530" spans="1:3" ht="49.5" customHeight="1">
      <c r="A5530" s="19" t="s">
        <v>1343</v>
      </c>
      <c r="B5530" s="18" t="s">
        <v>20058</v>
      </c>
      <c r="C5530" s="38">
        <v>8.06</v>
      </c>
    </row>
    <row r="5531" spans="1:3" ht="49.5" customHeight="1">
      <c r="A5531" s="19" t="s">
        <v>1345</v>
      </c>
      <c r="B5531" s="18" t="s">
        <v>20058</v>
      </c>
      <c r="C5531" s="38">
        <v>5.15</v>
      </c>
    </row>
    <row r="5532" spans="1:3" ht="49.5" customHeight="1">
      <c r="A5532" s="19" t="s">
        <v>1346</v>
      </c>
      <c r="B5532" s="18" t="s">
        <v>20058</v>
      </c>
      <c r="C5532" s="38">
        <v>7.37</v>
      </c>
    </row>
    <row r="5533" spans="1:3" ht="49.5" customHeight="1">
      <c r="A5533" s="19" t="s">
        <v>1347</v>
      </c>
      <c r="B5533" s="18" t="s">
        <v>20058</v>
      </c>
      <c r="C5533" s="38">
        <v>8.6</v>
      </c>
    </row>
    <row r="5534" spans="1:3" ht="49.5" customHeight="1">
      <c r="A5534" s="19" t="s">
        <v>1348</v>
      </c>
      <c r="B5534" s="18" t="s">
        <v>20058</v>
      </c>
      <c r="C5534" s="38">
        <v>3.46</v>
      </c>
    </row>
    <row r="5535" spans="1:3" ht="49.5" customHeight="1">
      <c r="A5535" s="19" t="s">
        <v>1349</v>
      </c>
      <c r="B5535" s="18" t="s">
        <v>20058</v>
      </c>
      <c r="C5535" s="38">
        <v>6.45</v>
      </c>
    </row>
    <row r="5536" spans="1:3" ht="49.5" customHeight="1">
      <c r="A5536" s="19" t="s">
        <v>1355</v>
      </c>
      <c r="B5536" s="18" t="s">
        <v>20058</v>
      </c>
      <c r="C5536" s="38">
        <v>3.46</v>
      </c>
    </row>
    <row r="5537" spans="1:3" ht="49.5" customHeight="1">
      <c r="A5537" s="19" t="s">
        <v>1357</v>
      </c>
      <c r="B5537" s="18" t="s">
        <v>20058</v>
      </c>
      <c r="C5537" s="38">
        <v>1.99</v>
      </c>
    </row>
    <row r="5538" spans="1:3" ht="49.5" customHeight="1">
      <c r="A5538" s="19" t="s">
        <v>14405</v>
      </c>
      <c r="B5538" s="18" t="s">
        <v>20072</v>
      </c>
      <c r="C5538" s="38">
        <v>0.82</v>
      </c>
    </row>
    <row r="5539" spans="1:3" ht="49.5" customHeight="1">
      <c r="A5539" s="19" t="s">
        <v>14406</v>
      </c>
      <c r="B5539" s="18" t="s">
        <v>20072</v>
      </c>
      <c r="C5539" s="38">
        <v>1.23</v>
      </c>
    </row>
    <row r="5540" spans="1:3" ht="49.5" customHeight="1">
      <c r="A5540" s="19" t="s">
        <v>14407</v>
      </c>
      <c r="B5540" s="18" t="s">
        <v>20072</v>
      </c>
      <c r="C5540" s="38">
        <v>1.81</v>
      </c>
    </row>
    <row r="5541" spans="1:3" ht="49.5" customHeight="1">
      <c r="A5541" s="19" t="s">
        <v>14408</v>
      </c>
      <c r="B5541" s="18" t="s">
        <v>20072</v>
      </c>
      <c r="C5541" s="38">
        <v>1.81</v>
      </c>
    </row>
    <row r="5542" spans="1:3" ht="49.5" customHeight="1">
      <c r="A5542" s="19" t="s">
        <v>6788</v>
      </c>
      <c r="B5542" s="18" t="s">
        <v>20111</v>
      </c>
      <c r="C5542" s="38">
        <v>11.03</v>
      </c>
    </row>
    <row r="5543" spans="1:3" ht="49.5" customHeight="1">
      <c r="A5543" s="19" t="s">
        <v>5706</v>
      </c>
      <c r="B5543" s="18" t="s">
        <v>20111</v>
      </c>
      <c r="C5543" s="38">
        <v>3.24</v>
      </c>
    </row>
    <row r="5544" spans="1:3" ht="49.5" customHeight="1">
      <c r="A5544" s="19" t="s">
        <v>6534</v>
      </c>
      <c r="B5544" s="18" t="s">
        <v>20111</v>
      </c>
      <c r="C5544" s="38">
        <v>10.34</v>
      </c>
    </row>
    <row r="5545" spans="1:3" ht="49.5" customHeight="1">
      <c r="A5545" s="19" t="s">
        <v>18696</v>
      </c>
      <c r="B5545" s="18" t="s">
        <v>20159</v>
      </c>
      <c r="C5545" s="18">
        <v>21</v>
      </c>
    </row>
    <row r="5546" spans="1:3" ht="49.5" customHeight="1">
      <c r="A5546" s="19" t="s">
        <v>18696</v>
      </c>
      <c r="B5546" s="18" t="s">
        <v>20019</v>
      </c>
      <c r="C5546" s="18">
        <v>21</v>
      </c>
    </row>
    <row r="5547" spans="1:3" ht="49.5" customHeight="1">
      <c r="A5547" s="19" t="s">
        <v>4384</v>
      </c>
      <c r="B5547" s="18" t="s">
        <v>20111</v>
      </c>
      <c r="C5547" s="38">
        <v>11.38</v>
      </c>
    </row>
    <row r="5548" spans="1:3" ht="49.5" customHeight="1">
      <c r="A5548" s="19" t="s">
        <v>4386</v>
      </c>
      <c r="B5548" s="18" t="s">
        <v>20111</v>
      </c>
      <c r="C5548" s="38">
        <v>25.24</v>
      </c>
    </row>
    <row r="5549" spans="1:3" ht="49.5" customHeight="1">
      <c r="A5549" s="19" t="s">
        <v>18716</v>
      </c>
      <c r="B5549" s="18" t="s">
        <v>20091</v>
      </c>
      <c r="C5549" s="38">
        <v>14.02</v>
      </c>
    </row>
    <row r="5550" spans="1:3" ht="49.5" customHeight="1">
      <c r="A5550" s="19" t="s">
        <v>20836</v>
      </c>
      <c r="B5550" s="18" t="s">
        <v>19960</v>
      </c>
      <c r="C5550" s="38">
        <v>1.55</v>
      </c>
    </row>
    <row r="5551" spans="1:3" ht="49.5" customHeight="1">
      <c r="A5551" s="19" t="s">
        <v>9559</v>
      </c>
      <c r="B5551" s="18" t="s">
        <v>19960</v>
      </c>
      <c r="C5551" s="38">
        <v>1.3</v>
      </c>
    </row>
    <row r="5552" spans="1:3" ht="49.5" customHeight="1">
      <c r="A5552" s="19" t="s">
        <v>9884</v>
      </c>
      <c r="B5552" s="18" t="s">
        <v>19979</v>
      </c>
      <c r="C5552" s="38">
        <v>660.32</v>
      </c>
    </row>
    <row r="5553" spans="1:3" ht="49.5" customHeight="1">
      <c r="A5553" s="19" t="s">
        <v>21374</v>
      </c>
      <c r="B5553" s="18" t="s">
        <v>20047</v>
      </c>
      <c r="C5553" s="18">
        <v>730.56</v>
      </c>
    </row>
    <row r="5554" spans="1:3" ht="49.5" customHeight="1">
      <c r="A5554" s="19" t="s">
        <v>21374</v>
      </c>
      <c r="B5554" s="18" t="s">
        <v>20047</v>
      </c>
      <c r="C5554" s="18">
        <v>730.56</v>
      </c>
    </row>
    <row r="5555" spans="1:3" ht="49.5" customHeight="1">
      <c r="A5555" s="19" t="s">
        <v>9892</v>
      </c>
      <c r="B5555" s="18" t="s">
        <v>20047</v>
      </c>
      <c r="C5555" s="38">
        <v>660.32</v>
      </c>
    </row>
    <row r="5556" spans="1:3" ht="49.5" customHeight="1">
      <c r="A5556" s="19" t="s">
        <v>9892</v>
      </c>
      <c r="B5556" s="18" t="s">
        <v>20047</v>
      </c>
      <c r="C5556" s="38">
        <v>660.32</v>
      </c>
    </row>
    <row r="5557" spans="1:3" ht="49.5" customHeight="1">
      <c r="A5557" s="19" t="s">
        <v>18803</v>
      </c>
      <c r="B5557" s="18" t="s">
        <v>20006</v>
      </c>
      <c r="C5557" s="38">
        <v>30.09</v>
      </c>
    </row>
    <row r="5558" spans="1:3" ht="49.5" customHeight="1">
      <c r="A5558" s="19" t="s">
        <v>21388</v>
      </c>
      <c r="B5558" s="18" t="s">
        <v>19983</v>
      </c>
      <c r="C5558" s="18">
        <v>730.56</v>
      </c>
    </row>
    <row r="5559" spans="1:3" ht="49.5" customHeight="1">
      <c r="A5559" s="19" t="s">
        <v>4425</v>
      </c>
      <c r="B5559" s="17" t="s">
        <v>19979</v>
      </c>
      <c r="C5559" s="18">
        <v>730.56</v>
      </c>
    </row>
    <row r="5560" spans="1:3" ht="49.5" customHeight="1">
      <c r="A5560" s="19" t="s">
        <v>499</v>
      </c>
      <c r="B5560" s="18" t="s">
        <v>19983</v>
      </c>
      <c r="C5560" s="38">
        <v>660.32</v>
      </c>
    </row>
    <row r="5561" spans="1:3" ht="49.5" customHeight="1">
      <c r="A5561" s="19" t="s">
        <v>17621</v>
      </c>
      <c r="B5561" s="18" t="s">
        <v>20039</v>
      </c>
      <c r="C5561" s="38">
        <v>138.91999999999999</v>
      </c>
    </row>
    <row r="5562" spans="1:3" ht="49.5" customHeight="1">
      <c r="A5562" s="19" t="s">
        <v>15473</v>
      </c>
      <c r="B5562" s="18" t="s">
        <v>20080</v>
      </c>
      <c r="C5562" s="38">
        <v>11.31</v>
      </c>
    </row>
    <row r="5563" spans="1:3" ht="49.5" customHeight="1">
      <c r="A5563" s="19" t="s">
        <v>3305</v>
      </c>
      <c r="B5563" s="18" t="s">
        <v>20020</v>
      </c>
      <c r="C5563" s="38">
        <v>2.93</v>
      </c>
    </row>
    <row r="5564" spans="1:3" ht="49.5" customHeight="1">
      <c r="A5564" s="19" t="s">
        <v>3306</v>
      </c>
      <c r="B5564" s="18" t="s">
        <v>20020</v>
      </c>
      <c r="C5564" s="38">
        <v>5.86</v>
      </c>
    </row>
    <row r="5565" spans="1:3" ht="49.5" customHeight="1">
      <c r="A5565" s="19" t="s">
        <v>3307</v>
      </c>
      <c r="B5565" s="18" t="s">
        <v>20020</v>
      </c>
      <c r="C5565" s="38">
        <v>11.87</v>
      </c>
    </row>
    <row r="5566" spans="1:3" ht="49.5" customHeight="1">
      <c r="A5566" s="19" t="s">
        <v>3308</v>
      </c>
      <c r="B5566" s="18" t="s">
        <v>20020</v>
      </c>
      <c r="C5566" s="38">
        <v>3.11</v>
      </c>
    </row>
    <row r="5567" spans="1:3" ht="49.5" customHeight="1">
      <c r="A5567" s="19" t="s">
        <v>3310</v>
      </c>
      <c r="B5567" s="18" t="s">
        <v>20020</v>
      </c>
      <c r="C5567" s="38">
        <v>6.22</v>
      </c>
    </row>
    <row r="5568" spans="1:3" ht="49.5" customHeight="1">
      <c r="A5568" s="19" t="s">
        <v>3311</v>
      </c>
      <c r="B5568" s="18" t="s">
        <v>20020</v>
      </c>
      <c r="C5568" s="38">
        <v>8.7200000000000006</v>
      </c>
    </row>
    <row r="5569" spans="1:3" ht="49.5" customHeight="1">
      <c r="A5569" s="19" t="s">
        <v>15587</v>
      </c>
      <c r="B5569" s="18" t="s">
        <v>20094</v>
      </c>
      <c r="C5569" s="38">
        <v>3.29</v>
      </c>
    </row>
    <row r="5570" spans="1:3" ht="49.5" customHeight="1">
      <c r="A5570" s="19" t="s">
        <v>61</v>
      </c>
      <c r="B5570" s="18" t="s">
        <v>20094</v>
      </c>
      <c r="C5570" s="38">
        <v>3.29</v>
      </c>
    </row>
    <row r="5571" spans="1:3" ht="49.5" customHeight="1">
      <c r="A5571" s="19" t="s">
        <v>18458</v>
      </c>
      <c r="B5571" s="18" t="s">
        <v>20094</v>
      </c>
      <c r="C5571" s="39">
        <v>8.4</v>
      </c>
    </row>
    <row r="5572" spans="1:3" ht="49.5" customHeight="1">
      <c r="A5572" s="19" t="s">
        <v>16024</v>
      </c>
      <c r="B5572" s="18" t="s">
        <v>20094</v>
      </c>
      <c r="C5572" s="18">
        <v>10.199999999999999</v>
      </c>
    </row>
    <row r="5573" spans="1:3" ht="49.5" customHeight="1">
      <c r="A5573" s="19" t="s">
        <v>8822</v>
      </c>
      <c r="B5573" s="18" t="s">
        <v>20094</v>
      </c>
      <c r="C5573" s="18">
        <v>4.3499999999999996</v>
      </c>
    </row>
    <row r="5574" spans="1:3" ht="49.5" customHeight="1">
      <c r="A5574" s="19" t="s">
        <v>16970</v>
      </c>
      <c r="B5574" s="18" t="s">
        <v>20094</v>
      </c>
      <c r="C5574" s="18">
        <v>4.3499999999999996</v>
      </c>
    </row>
    <row r="5575" spans="1:3" ht="49.5" customHeight="1">
      <c r="A5575" s="19" t="s">
        <v>16971</v>
      </c>
      <c r="B5575" s="18" t="s">
        <v>20094</v>
      </c>
      <c r="C5575" s="18">
        <v>4.3499999999999996</v>
      </c>
    </row>
    <row r="5576" spans="1:3" ht="49.5" customHeight="1">
      <c r="A5576" s="19" t="s">
        <v>6267</v>
      </c>
      <c r="B5576" s="18" t="s">
        <v>20032</v>
      </c>
      <c r="C5576" s="38">
        <v>2.93</v>
      </c>
    </row>
    <row r="5577" spans="1:3" ht="49.5" customHeight="1">
      <c r="A5577" s="19" t="s">
        <v>15682</v>
      </c>
      <c r="B5577" s="18" t="s">
        <v>20032</v>
      </c>
      <c r="C5577" s="38">
        <v>11.87</v>
      </c>
    </row>
    <row r="5578" spans="1:3" ht="49.5" customHeight="1">
      <c r="A5578" s="19" t="s">
        <v>13630</v>
      </c>
      <c r="B5578" s="18" t="s">
        <v>20032</v>
      </c>
      <c r="C5578" s="38">
        <v>1.81</v>
      </c>
    </row>
    <row r="5579" spans="1:3" ht="49.5" customHeight="1">
      <c r="A5579" s="19" t="s">
        <v>15683</v>
      </c>
      <c r="B5579" s="18" t="s">
        <v>20032</v>
      </c>
      <c r="C5579" s="38">
        <v>8.7200000000000006</v>
      </c>
    </row>
    <row r="5580" spans="1:3" ht="49.5" customHeight="1">
      <c r="A5580" s="19" t="s">
        <v>2126</v>
      </c>
      <c r="B5580" s="18" t="s">
        <v>20070</v>
      </c>
      <c r="C5580" s="38">
        <v>6.93</v>
      </c>
    </row>
    <row r="5581" spans="1:3" ht="49.5" customHeight="1">
      <c r="A5581" s="19" t="s">
        <v>3653</v>
      </c>
      <c r="B5581" s="18" t="s">
        <v>20070</v>
      </c>
      <c r="C5581" s="38">
        <v>2.9</v>
      </c>
    </row>
    <row r="5582" spans="1:3" ht="49.5" customHeight="1">
      <c r="A5582" s="19" t="s">
        <v>2549</v>
      </c>
      <c r="B5582" s="18" t="s">
        <v>20070</v>
      </c>
      <c r="C5582" s="38">
        <v>6.93</v>
      </c>
    </row>
    <row r="5583" spans="1:3" ht="49.5" customHeight="1">
      <c r="A5583" s="19" t="s">
        <v>11535</v>
      </c>
      <c r="B5583" s="18" t="s">
        <v>20020</v>
      </c>
      <c r="C5583" s="38">
        <v>6.93</v>
      </c>
    </row>
    <row r="5584" spans="1:3" ht="49.5" customHeight="1">
      <c r="A5584" s="19" t="s">
        <v>11538</v>
      </c>
      <c r="B5584" s="18" t="s">
        <v>20020</v>
      </c>
      <c r="C5584" s="38">
        <v>6.93</v>
      </c>
    </row>
    <row r="5585" spans="1:3" ht="49.5" customHeight="1">
      <c r="A5585" s="19" t="s">
        <v>22492</v>
      </c>
      <c r="B5585" s="18" t="s">
        <v>19953</v>
      </c>
      <c r="C5585" s="38">
        <v>2.61</v>
      </c>
    </row>
    <row r="5586" spans="1:3" ht="49.5" customHeight="1">
      <c r="A5586" s="19" t="s">
        <v>22492</v>
      </c>
      <c r="B5586" s="18" t="s">
        <v>20060</v>
      </c>
      <c r="C5586" s="38">
        <v>2.61</v>
      </c>
    </row>
    <row r="5587" spans="1:3" ht="49.5" customHeight="1">
      <c r="A5587" s="19" t="s">
        <v>16213</v>
      </c>
      <c r="B5587" s="18" t="s">
        <v>19953</v>
      </c>
      <c r="C5587" s="38">
        <v>4.59</v>
      </c>
    </row>
    <row r="5588" spans="1:3" ht="49.5" customHeight="1">
      <c r="A5588" s="19" t="s">
        <v>16213</v>
      </c>
      <c r="B5588" s="18" t="s">
        <v>20060</v>
      </c>
      <c r="C5588" s="38">
        <v>4.59</v>
      </c>
    </row>
    <row r="5589" spans="1:3" ht="49.5" customHeight="1">
      <c r="A5589" s="19" t="s">
        <v>14410</v>
      </c>
      <c r="B5589" s="18" t="s">
        <v>20060</v>
      </c>
      <c r="C5589" s="38">
        <v>3.11</v>
      </c>
    </row>
    <row r="5590" spans="1:3" ht="49.5" customHeight="1">
      <c r="A5590" s="19" t="s">
        <v>14410</v>
      </c>
      <c r="B5590" s="18" t="s">
        <v>19953</v>
      </c>
      <c r="C5590" s="38">
        <v>3.11</v>
      </c>
    </row>
    <row r="5591" spans="1:3" ht="49.5" customHeight="1">
      <c r="A5591" s="19" t="s">
        <v>16623</v>
      </c>
      <c r="B5591" s="18" t="s">
        <v>20022</v>
      </c>
      <c r="C5591" s="38">
        <v>6.93</v>
      </c>
    </row>
    <row r="5592" spans="1:3" ht="49.5" customHeight="1">
      <c r="A5592" s="19" t="s">
        <v>16624</v>
      </c>
      <c r="B5592" s="18" t="s">
        <v>20022</v>
      </c>
      <c r="C5592" s="38">
        <v>6.93</v>
      </c>
    </row>
    <row r="5593" spans="1:3" ht="49.5" customHeight="1">
      <c r="A5593" s="19" t="s">
        <v>16625</v>
      </c>
      <c r="B5593" s="18" t="s">
        <v>20151</v>
      </c>
      <c r="C5593" s="38">
        <v>6.93</v>
      </c>
    </row>
    <row r="5594" spans="1:3" ht="49.5" customHeight="1">
      <c r="A5594" s="19" t="s">
        <v>16626</v>
      </c>
      <c r="B5594" s="18" t="s">
        <v>20019</v>
      </c>
      <c r="C5594" s="38">
        <v>6.93</v>
      </c>
    </row>
    <row r="5595" spans="1:3" ht="49.5" customHeight="1">
      <c r="A5595" s="19" t="s">
        <v>20774</v>
      </c>
      <c r="B5595" s="18" t="s">
        <v>20019</v>
      </c>
      <c r="C5595" s="38">
        <v>6.93</v>
      </c>
    </row>
    <row r="5596" spans="1:3" ht="49.5" customHeight="1">
      <c r="A5596" s="19" t="s">
        <v>5531</v>
      </c>
      <c r="B5596" s="18" t="s">
        <v>20113</v>
      </c>
      <c r="C5596" s="38">
        <v>5.13</v>
      </c>
    </row>
    <row r="5597" spans="1:3" ht="49.5" customHeight="1">
      <c r="A5597" s="19" t="s">
        <v>5530</v>
      </c>
      <c r="B5597" s="18" t="s">
        <v>20113</v>
      </c>
      <c r="C5597" s="38">
        <v>1.93</v>
      </c>
    </row>
    <row r="5598" spans="1:3" ht="49.5" customHeight="1">
      <c r="A5598" s="19" t="s">
        <v>14400</v>
      </c>
      <c r="B5598" s="18" t="s">
        <v>20113</v>
      </c>
      <c r="C5598" s="38">
        <v>3.17</v>
      </c>
    </row>
    <row r="5599" spans="1:3" ht="49.5" customHeight="1">
      <c r="A5599" s="19" t="s">
        <v>16025</v>
      </c>
      <c r="B5599" s="18" t="s">
        <v>20048</v>
      </c>
      <c r="C5599" s="38">
        <v>75</v>
      </c>
    </row>
    <row r="5600" spans="1:3" ht="49.5" customHeight="1">
      <c r="A5600" s="19" t="s">
        <v>16026</v>
      </c>
      <c r="B5600" s="18" t="s">
        <v>20048</v>
      </c>
      <c r="C5600" s="38">
        <v>75</v>
      </c>
    </row>
    <row r="5601" spans="1:3" ht="49.5" customHeight="1">
      <c r="A5601" s="19" t="s">
        <v>18495</v>
      </c>
      <c r="B5601" s="18" t="s">
        <v>20020</v>
      </c>
      <c r="C5601" s="38">
        <v>32.69</v>
      </c>
    </row>
    <row r="5602" spans="1:3" ht="49.5" customHeight="1">
      <c r="A5602" s="19" t="s">
        <v>3602</v>
      </c>
      <c r="B5602" s="18" t="s">
        <v>20087</v>
      </c>
      <c r="C5602" s="38">
        <v>12.32</v>
      </c>
    </row>
    <row r="5603" spans="1:3" ht="49.5" customHeight="1">
      <c r="A5603" s="19" t="s">
        <v>4832</v>
      </c>
      <c r="B5603" s="18" t="s">
        <v>20092</v>
      </c>
      <c r="C5603" s="38">
        <v>14.6</v>
      </c>
    </row>
    <row r="5604" spans="1:3" ht="49.5" customHeight="1">
      <c r="A5604" s="19" t="s">
        <v>20583</v>
      </c>
      <c r="B5604" s="18" t="s">
        <v>20048</v>
      </c>
      <c r="C5604" s="38">
        <v>15.05</v>
      </c>
    </row>
    <row r="5605" spans="1:3" ht="49.5" customHeight="1">
      <c r="A5605" s="19" t="s">
        <v>12689</v>
      </c>
      <c r="B5605" s="18" t="s">
        <v>20073</v>
      </c>
      <c r="C5605" s="18">
        <v>112.19</v>
      </c>
    </row>
    <row r="5606" spans="1:3" ht="49.5" customHeight="1">
      <c r="A5606" s="19" t="s">
        <v>19890</v>
      </c>
      <c r="B5606" s="18" t="s">
        <v>19984</v>
      </c>
      <c r="C5606" s="38">
        <v>6.46</v>
      </c>
    </row>
    <row r="5607" spans="1:3" ht="49.5" customHeight="1">
      <c r="A5607" s="19" t="s">
        <v>19658</v>
      </c>
      <c r="B5607" s="18" t="s">
        <v>19984</v>
      </c>
      <c r="C5607" s="38">
        <v>3.36</v>
      </c>
    </row>
    <row r="5608" spans="1:3" ht="49.5" customHeight="1">
      <c r="A5608" s="19" t="s">
        <v>21198</v>
      </c>
      <c r="B5608" s="18" t="s">
        <v>20078</v>
      </c>
      <c r="C5608" s="38">
        <v>52.74</v>
      </c>
    </row>
    <row r="5609" spans="1:3" ht="49.5" customHeight="1">
      <c r="A5609" s="19" t="s">
        <v>21629</v>
      </c>
      <c r="B5609" s="18" t="s">
        <v>20078</v>
      </c>
      <c r="C5609" s="38">
        <v>263.72000000000003</v>
      </c>
    </row>
    <row r="5610" spans="1:3" ht="49.5" customHeight="1">
      <c r="A5610" s="19" t="s">
        <v>13401</v>
      </c>
      <c r="B5610" s="18" t="s">
        <v>20031</v>
      </c>
      <c r="C5610" s="38">
        <v>55.78</v>
      </c>
    </row>
    <row r="5611" spans="1:3" ht="49.5" customHeight="1">
      <c r="A5611" s="19" t="s">
        <v>13402</v>
      </c>
      <c r="B5611" s="18" t="s">
        <v>20031</v>
      </c>
      <c r="C5611" s="38">
        <v>55.78</v>
      </c>
    </row>
    <row r="5612" spans="1:3" ht="49.5" customHeight="1">
      <c r="A5612" s="19" t="s">
        <v>19790</v>
      </c>
      <c r="B5612" s="18" t="s">
        <v>20034</v>
      </c>
      <c r="C5612" s="38">
        <v>47.11</v>
      </c>
    </row>
    <row r="5613" spans="1:3" ht="49.5" customHeight="1">
      <c r="A5613" s="19" t="s">
        <v>19791</v>
      </c>
      <c r="B5613" s="18" t="s">
        <v>20034</v>
      </c>
      <c r="C5613" s="38">
        <v>52.35</v>
      </c>
    </row>
    <row r="5614" spans="1:3" ht="49.5" customHeight="1">
      <c r="A5614" s="19" t="s">
        <v>16875</v>
      </c>
      <c r="B5614" s="18" t="s">
        <v>20028</v>
      </c>
      <c r="C5614" s="38">
        <v>14.87</v>
      </c>
    </row>
    <row r="5615" spans="1:3" ht="49.5" customHeight="1">
      <c r="A5615" s="19" t="s">
        <v>16156</v>
      </c>
      <c r="B5615" s="18" t="s">
        <v>20070</v>
      </c>
      <c r="C5615" s="38">
        <v>265.88</v>
      </c>
    </row>
    <row r="5616" spans="1:3" ht="49.5" customHeight="1">
      <c r="A5616" s="19" t="s">
        <v>9356</v>
      </c>
      <c r="B5616" s="18" t="s">
        <v>20070</v>
      </c>
      <c r="C5616" s="38">
        <v>75.98</v>
      </c>
    </row>
    <row r="5617" spans="1:3" ht="49.5" customHeight="1">
      <c r="A5617" s="19" t="s">
        <v>17792</v>
      </c>
      <c r="B5617" s="18" t="s">
        <v>20070</v>
      </c>
      <c r="C5617" s="38">
        <v>113.97</v>
      </c>
    </row>
    <row r="5618" spans="1:3" ht="49.5" customHeight="1">
      <c r="A5618" s="19" t="s">
        <v>17791</v>
      </c>
      <c r="B5618" s="18" t="s">
        <v>20070</v>
      </c>
      <c r="C5618" s="38">
        <v>142.44999999999999</v>
      </c>
    </row>
    <row r="5619" spans="1:3" ht="49.5" customHeight="1">
      <c r="A5619" s="19" t="s">
        <v>16157</v>
      </c>
      <c r="B5619" s="18" t="s">
        <v>20070</v>
      </c>
      <c r="C5619" s="38">
        <v>18.98</v>
      </c>
    </row>
    <row r="5620" spans="1:3" ht="49.5" customHeight="1">
      <c r="A5620" s="19" t="s">
        <v>9357</v>
      </c>
      <c r="B5620" s="18" t="s">
        <v>20070</v>
      </c>
      <c r="C5620" s="38">
        <v>227.93</v>
      </c>
    </row>
    <row r="5621" spans="1:3" ht="49.5" customHeight="1">
      <c r="A5621" s="19" t="s">
        <v>12770</v>
      </c>
      <c r="B5621" s="18" t="s">
        <v>20078</v>
      </c>
      <c r="C5621" s="38">
        <v>37.049999999999997</v>
      </c>
    </row>
    <row r="5622" spans="1:3" ht="49.5" customHeight="1">
      <c r="A5622" s="19" t="s">
        <v>15324</v>
      </c>
      <c r="B5622" s="18" t="s">
        <v>20094</v>
      </c>
      <c r="C5622" s="38">
        <v>1.64</v>
      </c>
    </row>
    <row r="5623" spans="1:3" ht="49.5" customHeight="1">
      <c r="A5623" s="19" t="s">
        <v>12749</v>
      </c>
      <c r="B5623" s="18" t="s">
        <v>20094</v>
      </c>
      <c r="C5623" s="38">
        <v>12.75</v>
      </c>
    </row>
    <row r="5624" spans="1:3" ht="49.5" customHeight="1">
      <c r="A5624" s="19" t="s">
        <v>12750</v>
      </c>
      <c r="B5624" s="18" t="s">
        <v>20094</v>
      </c>
      <c r="C5624" s="38">
        <v>25.51</v>
      </c>
    </row>
    <row r="5625" spans="1:3" ht="49.5" customHeight="1">
      <c r="A5625" s="19" t="s">
        <v>17064</v>
      </c>
      <c r="B5625" s="18" t="s">
        <v>20057</v>
      </c>
      <c r="C5625" s="38">
        <v>8.7899999999999991</v>
      </c>
    </row>
    <row r="5626" spans="1:3" ht="49.5" customHeight="1">
      <c r="A5626" s="19" t="s">
        <v>2081</v>
      </c>
      <c r="B5626" s="18" t="s">
        <v>19968</v>
      </c>
      <c r="C5626" s="38">
        <v>297</v>
      </c>
    </row>
    <row r="5627" spans="1:3" ht="49.5" customHeight="1">
      <c r="A5627" s="19" t="s">
        <v>13003</v>
      </c>
      <c r="B5627" s="18" t="s">
        <v>19996</v>
      </c>
      <c r="C5627" s="38">
        <v>30.74</v>
      </c>
    </row>
    <row r="5628" spans="1:3" ht="49.5" customHeight="1">
      <c r="A5628" s="19" t="s">
        <v>13004</v>
      </c>
      <c r="B5628" s="18" t="s">
        <v>19996</v>
      </c>
      <c r="C5628" s="38">
        <v>39.229999999999997</v>
      </c>
    </row>
    <row r="5629" spans="1:3" ht="49.5" customHeight="1">
      <c r="A5629" s="19" t="s">
        <v>2605</v>
      </c>
      <c r="B5629" s="18" t="s">
        <v>19996</v>
      </c>
      <c r="C5629" s="38">
        <v>14.3</v>
      </c>
    </row>
    <row r="5630" spans="1:3" ht="49.5" customHeight="1">
      <c r="A5630" s="19" t="s">
        <v>18575</v>
      </c>
      <c r="B5630" s="18" t="s">
        <v>20000</v>
      </c>
      <c r="C5630" s="38">
        <v>14.98</v>
      </c>
    </row>
    <row r="5631" spans="1:3" ht="49.5" customHeight="1">
      <c r="A5631" s="19" t="s">
        <v>18576</v>
      </c>
      <c r="B5631" s="18" t="s">
        <v>20000</v>
      </c>
      <c r="C5631" s="38">
        <v>74.900000000000006</v>
      </c>
    </row>
    <row r="5632" spans="1:3" ht="49.5" customHeight="1">
      <c r="A5632" s="19" t="s">
        <v>16218</v>
      </c>
      <c r="B5632" s="18" t="s">
        <v>20020</v>
      </c>
      <c r="C5632" s="38">
        <v>30.74</v>
      </c>
    </row>
    <row r="5633" spans="1:3" ht="49.5" customHeight="1">
      <c r="A5633" s="19" t="s">
        <v>16219</v>
      </c>
      <c r="B5633" s="18" t="s">
        <v>20020</v>
      </c>
      <c r="C5633" s="38">
        <v>39.229999999999997</v>
      </c>
    </row>
    <row r="5634" spans="1:3" ht="49.5" customHeight="1">
      <c r="A5634" s="19" t="s">
        <v>9581</v>
      </c>
      <c r="B5634" s="18" t="s">
        <v>20020</v>
      </c>
      <c r="C5634" s="38">
        <v>14.98</v>
      </c>
    </row>
    <row r="5635" spans="1:3" ht="49.5" customHeight="1">
      <c r="A5635" s="19" t="s">
        <v>9584</v>
      </c>
      <c r="B5635" s="18" t="s">
        <v>20020</v>
      </c>
      <c r="C5635" s="38">
        <v>74.900000000000006</v>
      </c>
    </row>
    <row r="5636" spans="1:3" ht="49.5" customHeight="1">
      <c r="A5636" s="19" t="s">
        <v>21006</v>
      </c>
      <c r="B5636" s="18" t="s">
        <v>19996</v>
      </c>
      <c r="C5636" s="38">
        <v>71.61</v>
      </c>
    </row>
    <row r="5637" spans="1:3" ht="49.5" customHeight="1">
      <c r="A5637" s="19" t="s">
        <v>9588</v>
      </c>
      <c r="B5637" s="18" t="s">
        <v>19995</v>
      </c>
      <c r="C5637" s="38">
        <v>74.900000000000006</v>
      </c>
    </row>
    <row r="5638" spans="1:3" ht="49.5" customHeight="1">
      <c r="A5638" s="19" t="s">
        <v>18997</v>
      </c>
      <c r="B5638" s="18" t="s">
        <v>19956</v>
      </c>
      <c r="C5638" s="38">
        <v>9.19</v>
      </c>
    </row>
    <row r="5639" spans="1:3" ht="49.5" customHeight="1">
      <c r="A5639" s="19" t="s">
        <v>4931</v>
      </c>
      <c r="B5639" s="18" t="s">
        <v>20041</v>
      </c>
      <c r="C5639" s="38">
        <v>14.98</v>
      </c>
    </row>
    <row r="5640" spans="1:3" ht="49.5" customHeight="1">
      <c r="A5640" s="19" t="s">
        <v>9589</v>
      </c>
      <c r="B5640" s="18" t="s">
        <v>20041</v>
      </c>
      <c r="C5640" s="38">
        <v>74.900000000000006</v>
      </c>
    </row>
    <row r="5641" spans="1:3" ht="49.5" customHeight="1">
      <c r="A5641" s="19" t="s">
        <v>5509</v>
      </c>
      <c r="B5641" s="18" t="s">
        <v>20012</v>
      </c>
      <c r="C5641" s="38">
        <v>4.62</v>
      </c>
    </row>
    <row r="5642" spans="1:3" ht="49.5" customHeight="1">
      <c r="A5642" s="19" t="s">
        <v>5512</v>
      </c>
      <c r="B5642" s="18" t="s">
        <v>20012</v>
      </c>
      <c r="C5642" s="38">
        <v>55.44</v>
      </c>
    </row>
    <row r="5643" spans="1:3" ht="49.5" customHeight="1">
      <c r="A5643" s="19" t="s">
        <v>5510</v>
      </c>
      <c r="B5643" s="18" t="s">
        <v>20012</v>
      </c>
      <c r="C5643" s="38">
        <v>9.24</v>
      </c>
    </row>
    <row r="5644" spans="1:3" ht="49.5" customHeight="1">
      <c r="A5644" s="19" t="s">
        <v>5511</v>
      </c>
      <c r="B5644" s="18" t="s">
        <v>20012</v>
      </c>
      <c r="C5644" s="38">
        <v>18.48</v>
      </c>
    </row>
    <row r="5645" spans="1:3" ht="49.5" customHeight="1">
      <c r="A5645" s="19" t="s">
        <v>7965</v>
      </c>
      <c r="B5645" s="18" t="s">
        <v>19992</v>
      </c>
      <c r="C5645" s="38">
        <v>288.89999999999998</v>
      </c>
    </row>
    <row r="5646" spans="1:3" ht="49.5" customHeight="1">
      <c r="A5646" s="19" t="s">
        <v>7966</v>
      </c>
      <c r="B5646" s="18" t="s">
        <v>19992</v>
      </c>
      <c r="C5646" s="38">
        <v>86.67</v>
      </c>
    </row>
    <row r="5647" spans="1:3" ht="49.5" customHeight="1">
      <c r="A5647" s="19" t="s">
        <v>19947</v>
      </c>
      <c r="B5647" s="18" t="s">
        <v>19964</v>
      </c>
      <c r="C5647" s="38">
        <v>420</v>
      </c>
    </row>
    <row r="5648" spans="1:3" ht="49.5" customHeight="1">
      <c r="A5648" s="19" t="s">
        <v>22388</v>
      </c>
      <c r="B5648" s="18" t="s">
        <v>19983</v>
      </c>
      <c r="C5648" s="38">
        <v>1.97</v>
      </c>
    </row>
    <row r="5649" spans="1:3" ht="49.5" customHeight="1">
      <c r="A5649" s="19" t="s">
        <v>21635</v>
      </c>
      <c r="B5649" s="18" t="s">
        <v>20196</v>
      </c>
      <c r="C5649" s="38">
        <v>2.5099999999999998</v>
      </c>
    </row>
    <row r="5650" spans="1:3" ht="49.5" customHeight="1">
      <c r="A5650" s="19" t="s">
        <v>21630</v>
      </c>
      <c r="B5650" s="18" t="s">
        <v>20196</v>
      </c>
      <c r="C5650" s="38">
        <v>3.5</v>
      </c>
    </row>
    <row r="5651" spans="1:3" ht="49.5" customHeight="1">
      <c r="A5651" s="19" t="s">
        <v>21634</v>
      </c>
      <c r="B5651" s="18" t="s">
        <v>20196</v>
      </c>
      <c r="C5651" s="38">
        <v>1.5</v>
      </c>
    </row>
    <row r="5652" spans="1:3" ht="49.5" customHeight="1">
      <c r="A5652" s="19" t="s">
        <v>21637</v>
      </c>
      <c r="B5652" s="18" t="s">
        <v>20196</v>
      </c>
      <c r="C5652" s="38">
        <v>1.45</v>
      </c>
    </row>
    <row r="5653" spans="1:3" ht="49.5" customHeight="1">
      <c r="A5653" s="19" t="s">
        <v>21638</v>
      </c>
      <c r="B5653" s="18" t="s">
        <v>20196</v>
      </c>
      <c r="C5653" s="38">
        <v>2.4500000000000002</v>
      </c>
    </row>
    <row r="5654" spans="1:3" ht="49.5" customHeight="1">
      <c r="A5654" s="19" t="s">
        <v>21636</v>
      </c>
      <c r="B5654" s="18" t="s">
        <v>20196</v>
      </c>
      <c r="C5654" s="38">
        <v>0.77</v>
      </c>
    </row>
    <row r="5655" spans="1:3" ht="49.5" customHeight="1">
      <c r="A5655" s="19" t="s">
        <v>21632</v>
      </c>
      <c r="B5655" s="18" t="s">
        <v>20196</v>
      </c>
      <c r="C5655" s="38">
        <v>2.5099999999999998</v>
      </c>
    </row>
    <row r="5656" spans="1:3" ht="49.5" customHeight="1">
      <c r="A5656" s="19" t="s">
        <v>21633</v>
      </c>
      <c r="B5656" s="18" t="s">
        <v>20196</v>
      </c>
      <c r="C5656" s="38">
        <v>3.5</v>
      </c>
    </row>
    <row r="5657" spans="1:3" ht="49.5" customHeight="1">
      <c r="A5657" s="19" t="s">
        <v>21631</v>
      </c>
      <c r="B5657" s="18" t="s">
        <v>20196</v>
      </c>
      <c r="C5657" s="38">
        <v>1.5</v>
      </c>
    </row>
    <row r="5658" spans="1:3" ht="49.5" customHeight="1">
      <c r="A5658" s="19" t="s">
        <v>9802</v>
      </c>
      <c r="B5658" s="18" t="s">
        <v>19976</v>
      </c>
      <c r="C5658" s="38">
        <v>5.43</v>
      </c>
    </row>
    <row r="5659" spans="1:3" ht="49.5" customHeight="1">
      <c r="A5659" s="19" t="s">
        <v>12018</v>
      </c>
      <c r="B5659" s="18" t="s">
        <v>20137</v>
      </c>
      <c r="C5659" s="38">
        <v>0.97</v>
      </c>
    </row>
    <row r="5660" spans="1:3" ht="49.5" customHeight="1">
      <c r="A5660" s="19" t="s">
        <v>12019</v>
      </c>
      <c r="B5660" s="18" t="s">
        <v>20137</v>
      </c>
      <c r="C5660" s="38">
        <v>1.44</v>
      </c>
    </row>
    <row r="5661" spans="1:3" ht="49.5" customHeight="1">
      <c r="A5661" s="19" t="s">
        <v>2063</v>
      </c>
      <c r="B5661" s="18" t="s">
        <v>20142</v>
      </c>
      <c r="C5661" s="38">
        <v>0.09</v>
      </c>
    </row>
    <row r="5662" spans="1:3" ht="49.5" customHeight="1">
      <c r="A5662" s="19" t="s">
        <v>8324</v>
      </c>
      <c r="B5662" s="18" t="s">
        <v>20020</v>
      </c>
      <c r="C5662" s="38">
        <v>3.63</v>
      </c>
    </row>
    <row r="5663" spans="1:3" ht="49.5" customHeight="1">
      <c r="A5663" s="19" t="s">
        <v>14913</v>
      </c>
      <c r="B5663" s="18" t="s">
        <v>20137</v>
      </c>
      <c r="C5663" s="38">
        <v>0.23</v>
      </c>
    </row>
    <row r="5664" spans="1:3" ht="49.5" customHeight="1">
      <c r="A5664" s="19" t="s">
        <v>18823</v>
      </c>
      <c r="B5664" s="18" t="s">
        <v>20137</v>
      </c>
      <c r="C5664" s="38">
        <v>1.94</v>
      </c>
    </row>
    <row r="5665" spans="1:3" ht="49.5" customHeight="1">
      <c r="A5665" s="19" t="s">
        <v>12020</v>
      </c>
      <c r="B5665" s="18" t="s">
        <v>20137</v>
      </c>
      <c r="C5665" s="38">
        <v>0.99</v>
      </c>
    </row>
    <row r="5666" spans="1:3" ht="49.5" customHeight="1">
      <c r="A5666" s="19" t="s">
        <v>12021</v>
      </c>
      <c r="B5666" s="18" t="s">
        <v>20137</v>
      </c>
      <c r="C5666" s="38">
        <v>1.02</v>
      </c>
    </row>
    <row r="5667" spans="1:3" ht="49.5" customHeight="1">
      <c r="A5667" s="19" t="s">
        <v>11994</v>
      </c>
      <c r="B5667" s="18" t="s">
        <v>20137</v>
      </c>
      <c r="C5667" s="38">
        <v>2.76</v>
      </c>
    </row>
    <row r="5668" spans="1:3" ht="49.5" customHeight="1">
      <c r="A5668" s="19" t="s">
        <v>11995</v>
      </c>
      <c r="B5668" s="18" t="s">
        <v>20137</v>
      </c>
      <c r="C5668" s="38">
        <v>2.61</v>
      </c>
    </row>
    <row r="5669" spans="1:3" ht="49.5" customHeight="1">
      <c r="A5669" s="19" t="s">
        <v>12029</v>
      </c>
      <c r="B5669" s="18" t="s">
        <v>20137</v>
      </c>
      <c r="C5669" s="38">
        <v>5.81</v>
      </c>
    </row>
    <row r="5670" spans="1:3" ht="49.5" customHeight="1">
      <c r="A5670" s="19" t="s">
        <v>12030</v>
      </c>
      <c r="B5670" s="18" t="s">
        <v>20137</v>
      </c>
      <c r="C5670" s="38">
        <v>2.79</v>
      </c>
    </row>
    <row r="5671" spans="1:3" ht="49.5" customHeight="1">
      <c r="A5671" s="19" t="s">
        <v>12031</v>
      </c>
      <c r="B5671" s="18" t="s">
        <v>20137</v>
      </c>
      <c r="C5671" s="38">
        <v>5.03</v>
      </c>
    </row>
    <row r="5672" spans="1:3" ht="49.5" customHeight="1">
      <c r="A5672" s="19" t="s">
        <v>12032</v>
      </c>
      <c r="B5672" s="18" t="s">
        <v>20137</v>
      </c>
      <c r="C5672" s="38">
        <v>2.7</v>
      </c>
    </row>
    <row r="5673" spans="1:3" ht="49.5" customHeight="1">
      <c r="A5673" s="19" t="s">
        <v>12033</v>
      </c>
      <c r="B5673" s="18" t="s">
        <v>20137</v>
      </c>
      <c r="C5673" s="38">
        <v>5.83</v>
      </c>
    </row>
    <row r="5674" spans="1:3" ht="49.5" customHeight="1">
      <c r="A5674" s="19" t="s">
        <v>12034</v>
      </c>
      <c r="B5674" s="18" t="s">
        <v>20137</v>
      </c>
      <c r="C5674" s="38">
        <v>2.81</v>
      </c>
    </row>
    <row r="5675" spans="1:3" ht="49.5" customHeight="1">
      <c r="A5675" s="19" t="s">
        <v>14925</v>
      </c>
      <c r="B5675" s="18" t="s">
        <v>20061</v>
      </c>
      <c r="C5675" s="38">
        <v>2.83</v>
      </c>
    </row>
    <row r="5676" spans="1:3" ht="49.5" customHeight="1">
      <c r="A5676" s="19" t="s">
        <v>7974</v>
      </c>
      <c r="B5676" s="18" t="s">
        <v>20137</v>
      </c>
      <c r="C5676" s="38">
        <v>2.96</v>
      </c>
    </row>
    <row r="5677" spans="1:3" ht="49.5" customHeight="1">
      <c r="A5677" s="19" t="s">
        <v>7977</v>
      </c>
      <c r="B5677" s="18" t="s">
        <v>20137</v>
      </c>
      <c r="C5677" s="38">
        <v>3.44</v>
      </c>
    </row>
    <row r="5678" spans="1:3" ht="49.5" customHeight="1">
      <c r="A5678" s="19" t="s">
        <v>18722</v>
      </c>
      <c r="B5678" s="18" t="s">
        <v>20010</v>
      </c>
      <c r="C5678" s="38">
        <v>14.98</v>
      </c>
    </row>
    <row r="5679" spans="1:3" ht="49.5" customHeight="1">
      <c r="A5679" s="19" t="s">
        <v>18723</v>
      </c>
      <c r="B5679" s="18" t="s">
        <v>20010</v>
      </c>
      <c r="C5679" s="38">
        <v>74.900000000000006</v>
      </c>
    </row>
    <row r="5680" spans="1:3" ht="49.5" customHeight="1">
      <c r="A5680" s="19" t="s">
        <v>8236</v>
      </c>
      <c r="B5680" s="18" t="s">
        <v>20006</v>
      </c>
      <c r="C5680" s="38">
        <v>3.58</v>
      </c>
    </row>
    <row r="5681" spans="1:3" ht="49.5" customHeight="1">
      <c r="A5681" s="19" t="s">
        <v>1234</v>
      </c>
      <c r="B5681" s="18" t="s">
        <v>20041</v>
      </c>
      <c r="C5681" s="38">
        <v>3.46</v>
      </c>
    </row>
    <row r="5682" spans="1:3" ht="49.5" customHeight="1">
      <c r="A5682" s="19" t="s">
        <v>15388</v>
      </c>
      <c r="B5682" s="18" t="s">
        <v>20201</v>
      </c>
      <c r="C5682" s="38">
        <v>11.24</v>
      </c>
    </row>
    <row r="5683" spans="1:3" ht="49.5" customHeight="1">
      <c r="A5683" s="19" t="s">
        <v>15078</v>
      </c>
      <c r="B5683" s="18" t="s">
        <v>20062</v>
      </c>
      <c r="C5683" s="38">
        <v>2.94</v>
      </c>
    </row>
    <row r="5684" spans="1:3" ht="49.5" customHeight="1">
      <c r="A5684" s="19" t="s">
        <v>10735</v>
      </c>
      <c r="B5684" s="18" t="s">
        <v>20032</v>
      </c>
      <c r="C5684" s="38">
        <v>2.61</v>
      </c>
    </row>
    <row r="5685" spans="1:3" ht="49.5" customHeight="1">
      <c r="A5685" s="19" t="s">
        <v>18541</v>
      </c>
      <c r="B5685" s="18" t="s">
        <v>20000</v>
      </c>
      <c r="C5685" s="38">
        <v>5.97</v>
      </c>
    </row>
    <row r="5686" spans="1:3" ht="49.5" customHeight="1">
      <c r="A5686" s="19" t="s">
        <v>17595</v>
      </c>
      <c r="B5686" s="18" t="s">
        <v>20228</v>
      </c>
      <c r="C5686" s="38">
        <v>6.78</v>
      </c>
    </row>
    <row r="5687" spans="1:3" ht="49.5" customHeight="1">
      <c r="A5687" s="19" t="s">
        <v>17595</v>
      </c>
      <c r="B5687" s="18" t="s">
        <v>20227</v>
      </c>
      <c r="C5687" s="38">
        <v>6.78</v>
      </c>
    </row>
    <row r="5688" spans="1:3" ht="49.5" customHeight="1">
      <c r="A5688" s="19" t="s">
        <v>17839</v>
      </c>
      <c r="B5688" s="18" t="s">
        <v>20020</v>
      </c>
      <c r="C5688" s="38">
        <v>3.84</v>
      </c>
    </row>
    <row r="5689" spans="1:3" ht="49.5" customHeight="1">
      <c r="A5689" s="19" t="s">
        <v>10823</v>
      </c>
      <c r="B5689" s="18" t="s">
        <v>20034</v>
      </c>
      <c r="C5689" s="38">
        <v>7.05</v>
      </c>
    </row>
    <row r="5690" spans="1:3" ht="49.5" customHeight="1">
      <c r="A5690" s="19" t="s">
        <v>20497</v>
      </c>
      <c r="B5690" s="18" t="s">
        <v>20063</v>
      </c>
      <c r="C5690" s="38">
        <v>3.05</v>
      </c>
    </row>
    <row r="5691" spans="1:3" ht="49.5" customHeight="1">
      <c r="A5691" s="19" t="s">
        <v>20745</v>
      </c>
      <c r="B5691" s="18" t="s">
        <v>20063</v>
      </c>
      <c r="C5691" s="38">
        <v>7.05</v>
      </c>
    </row>
    <row r="5692" spans="1:3" ht="49.5" customHeight="1">
      <c r="A5692" s="19" t="s">
        <v>20871</v>
      </c>
      <c r="B5692" s="18" t="s">
        <v>20128</v>
      </c>
      <c r="C5692" s="38">
        <v>10.15</v>
      </c>
    </row>
    <row r="5693" spans="1:3" ht="49.5" customHeight="1">
      <c r="A5693" s="19" t="s">
        <v>2666</v>
      </c>
      <c r="B5693" s="18" t="s">
        <v>20128</v>
      </c>
      <c r="C5693" s="38">
        <v>7.45</v>
      </c>
    </row>
    <row r="5694" spans="1:3" ht="49.5" customHeight="1">
      <c r="A5694" s="19" t="s">
        <v>12721</v>
      </c>
      <c r="B5694" s="18" t="s">
        <v>20128</v>
      </c>
      <c r="C5694" s="38">
        <v>8.94</v>
      </c>
    </row>
    <row r="5695" spans="1:3" ht="49.5" customHeight="1">
      <c r="A5695" s="19" t="s">
        <v>3985</v>
      </c>
      <c r="B5695" s="18" t="s">
        <v>20145</v>
      </c>
      <c r="C5695" s="38">
        <v>3.6</v>
      </c>
    </row>
    <row r="5696" spans="1:3" ht="49.5" customHeight="1">
      <c r="A5696" s="19" t="s">
        <v>20507</v>
      </c>
      <c r="B5696" s="18" t="s">
        <v>20032</v>
      </c>
      <c r="C5696" s="38">
        <v>2.94</v>
      </c>
    </row>
    <row r="5697" spans="1:3" ht="49.5" customHeight="1">
      <c r="A5697" s="19" t="s">
        <v>21204</v>
      </c>
      <c r="B5697" s="18" t="s">
        <v>20060</v>
      </c>
      <c r="C5697" s="38">
        <v>2.91</v>
      </c>
    </row>
    <row r="5698" spans="1:3" ht="49.5" customHeight="1">
      <c r="A5698" s="19" t="s">
        <v>19708</v>
      </c>
      <c r="B5698" s="18" t="s">
        <v>20113</v>
      </c>
      <c r="C5698" s="38">
        <v>10.38</v>
      </c>
    </row>
    <row r="5699" spans="1:3" ht="49.5" customHeight="1">
      <c r="A5699" s="19" t="s">
        <v>19709</v>
      </c>
      <c r="B5699" s="18" t="s">
        <v>20113</v>
      </c>
      <c r="C5699" s="38">
        <v>20.76</v>
      </c>
    </row>
    <row r="5700" spans="1:3" ht="49.5" customHeight="1">
      <c r="A5700" s="19" t="s">
        <v>20509</v>
      </c>
      <c r="B5700" s="18" t="s">
        <v>20113</v>
      </c>
      <c r="C5700" s="38">
        <v>16.79</v>
      </c>
    </row>
    <row r="5701" spans="1:3" ht="49.5" customHeight="1">
      <c r="A5701" s="19" t="s">
        <v>20518</v>
      </c>
      <c r="B5701" s="18" t="s">
        <v>20113</v>
      </c>
      <c r="C5701" s="38">
        <v>33.590000000000003</v>
      </c>
    </row>
    <row r="5702" spans="1:3" ht="49.5" customHeight="1">
      <c r="A5702" s="19" t="s">
        <v>19706</v>
      </c>
      <c r="B5702" s="18" t="s">
        <v>20113</v>
      </c>
      <c r="C5702" s="38">
        <v>9.06</v>
      </c>
    </row>
    <row r="5703" spans="1:3" ht="49.5" customHeight="1">
      <c r="A5703" s="19" t="s">
        <v>19707</v>
      </c>
      <c r="B5703" s="18" t="s">
        <v>20113</v>
      </c>
      <c r="C5703" s="38">
        <v>23.88</v>
      </c>
    </row>
    <row r="5704" spans="1:3" ht="49.5" customHeight="1">
      <c r="A5704" s="19" t="s">
        <v>19710</v>
      </c>
      <c r="B5704" s="18" t="s">
        <v>20113</v>
      </c>
      <c r="C5704" s="38">
        <v>25.45</v>
      </c>
    </row>
    <row r="5705" spans="1:3" ht="49.5" customHeight="1">
      <c r="A5705" s="19" t="s">
        <v>19711</v>
      </c>
      <c r="B5705" s="18" t="s">
        <v>20113</v>
      </c>
      <c r="C5705" s="38">
        <v>57.37</v>
      </c>
    </row>
    <row r="5706" spans="1:3" ht="49.5" customHeight="1">
      <c r="A5706" s="19" t="s">
        <v>19712</v>
      </c>
      <c r="B5706" s="18" t="s">
        <v>20113</v>
      </c>
      <c r="C5706" s="38">
        <v>33.93</v>
      </c>
    </row>
    <row r="5707" spans="1:3" ht="49.5" customHeight="1">
      <c r="A5707" s="19" t="s">
        <v>19713</v>
      </c>
      <c r="B5707" s="18" t="s">
        <v>20113</v>
      </c>
      <c r="C5707" s="38">
        <v>76.489999999999995</v>
      </c>
    </row>
    <row r="5708" spans="1:3" ht="49.5" customHeight="1">
      <c r="A5708" s="19" t="s">
        <v>20492</v>
      </c>
      <c r="B5708" s="18" t="s">
        <v>20113</v>
      </c>
      <c r="C5708" s="38">
        <v>23.9</v>
      </c>
    </row>
    <row r="5709" spans="1:3" ht="49.5" customHeight="1">
      <c r="A5709" s="19" t="s">
        <v>20527</v>
      </c>
      <c r="B5709" s="18" t="s">
        <v>20113</v>
      </c>
      <c r="C5709" s="38">
        <v>47.8</v>
      </c>
    </row>
    <row r="5710" spans="1:3" ht="49.5" customHeight="1">
      <c r="A5710" s="19" t="s">
        <v>20528</v>
      </c>
      <c r="B5710" s="18" t="s">
        <v>20113</v>
      </c>
      <c r="C5710" s="38">
        <v>71.7</v>
      </c>
    </row>
    <row r="5711" spans="1:3" ht="49.5" customHeight="1">
      <c r="A5711" s="19" t="s">
        <v>2050</v>
      </c>
      <c r="B5711" s="18" t="s">
        <v>19955</v>
      </c>
      <c r="C5711" s="38">
        <v>3.46</v>
      </c>
    </row>
    <row r="5712" spans="1:3" ht="49.5" customHeight="1">
      <c r="A5712" s="19" t="s">
        <v>21639</v>
      </c>
      <c r="B5712" s="18" t="s">
        <v>19963</v>
      </c>
      <c r="C5712" s="38">
        <v>465.38</v>
      </c>
    </row>
    <row r="5713" spans="1:3" ht="49.5" customHeight="1">
      <c r="A5713" s="19" t="s">
        <v>21229</v>
      </c>
      <c r="B5713" s="18" t="s">
        <v>19963</v>
      </c>
      <c r="C5713" s="38">
        <v>236.97</v>
      </c>
    </row>
    <row r="5714" spans="1:3" ht="49.5" customHeight="1">
      <c r="A5714" s="19" t="s">
        <v>21229</v>
      </c>
      <c r="B5714" s="18" t="s">
        <v>19963</v>
      </c>
      <c r="C5714" s="38">
        <v>236.97</v>
      </c>
    </row>
    <row r="5715" spans="1:3" ht="49.5" customHeight="1">
      <c r="A5715" s="19" t="s">
        <v>9227</v>
      </c>
      <c r="B5715" s="18" t="s">
        <v>19963</v>
      </c>
      <c r="C5715" s="38">
        <v>400</v>
      </c>
    </row>
    <row r="5716" spans="1:3" ht="49.5" customHeight="1">
      <c r="A5716" s="19" t="s">
        <v>9227</v>
      </c>
      <c r="B5716" s="18" t="s">
        <v>19963</v>
      </c>
      <c r="C5716" s="38">
        <v>400</v>
      </c>
    </row>
    <row r="5717" spans="1:3" ht="49.5" customHeight="1">
      <c r="A5717" s="19" t="s">
        <v>18431</v>
      </c>
      <c r="B5717" s="18" t="s">
        <v>19961</v>
      </c>
      <c r="C5717" s="38">
        <v>238.04</v>
      </c>
    </row>
    <row r="5718" spans="1:3" ht="49.5" customHeight="1">
      <c r="A5718" s="19" t="s">
        <v>19826</v>
      </c>
      <c r="B5718" s="18" t="s">
        <v>20034</v>
      </c>
      <c r="C5718" s="38">
        <v>63.95</v>
      </c>
    </row>
    <row r="5719" spans="1:3" ht="49.5" customHeight="1">
      <c r="A5719" s="19" t="s">
        <v>19827</v>
      </c>
      <c r="B5719" s="18" t="s">
        <v>20034</v>
      </c>
      <c r="C5719" s="38">
        <v>127.9</v>
      </c>
    </row>
    <row r="5720" spans="1:3" ht="49.5" customHeight="1">
      <c r="A5720" s="19" t="s">
        <v>15865</v>
      </c>
      <c r="B5720" s="18" t="s">
        <v>20016</v>
      </c>
      <c r="C5720" s="38">
        <v>2.37</v>
      </c>
    </row>
    <row r="5721" spans="1:3" ht="49.5" customHeight="1">
      <c r="A5721" s="19" t="s">
        <v>15866</v>
      </c>
      <c r="B5721" s="18" t="s">
        <v>20016</v>
      </c>
      <c r="C5721" s="38">
        <v>5.18</v>
      </c>
    </row>
    <row r="5722" spans="1:3" ht="49.5" customHeight="1">
      <c r="A5722" s="19" t="s">
        <v>1244</v>
      </c>
      <c r="B5722" s="18" t="s">
        <v>20016</v>
      </c>
      <c r="C5722" s="38">
        <v>6.49</v>
      </c>
    </row>
    <row r="5723" spans="1:3" ht="49.5" customHeight="1">
      <c r="A5723" s="19" t="s">
        <v>18199</v>
      </c>
      <c r="B5723" s="18" t="s">
        <v>20064</v>
      </c>
      <c r="C5723" s="38">
        <v>2.2000000000000002</v>
      </c>
    </row>
    <row r="5724" spans="1:3" ht="49.5" customHeight="1">
      <c r="A5724" s="19" t="s">
        <v>13568</v>
      </c>
      <c r="B5724" s="18" t="s">
        <v>20034</v>
      </c>
      <c r="C5724" s="38">
        <v>1.98</v>
      </c>
    </row>
    <row r="5725" spans="1:3" ht="49.5" customHeight="1">
      <c r="A5725" s="19" t="s">
        <v>13569</v>
      </c>
      <c r="B5725" s="18" t="s">
        <v>20034</v>
      </c>
      <c r="C5725" s="38">
        <v>2.21</v>
      </c>
    </row>
    <row r="5726" spans="1:3" ht="49.5" customHeight="1">
      <c r="A5726" s="19" t="s">
        <v>17283</v>
      </c>
      <c r="B5726" s="18" t="s">
        <v>19977</v>
      </c>
      <c r="C5726" s="38">
        <v>19.68</v>
      </c>
    </row>
    <row r="5727" spans="1:3" ht="49.5" customHeight="1">
      <c r="A5727" s="19" t="s">
        <v>12607</v>
      </c>
      <c r="B5727" s="18" t="s">
        <v>19977</v>
      </c>
      <c r="C5727" s="38">
        <v>50.53</v>
      </c>
    </row>
    <row r="5728" spans="1:3" ht="49.5" customHeight="1">
      <c r="A5728" s="19" t="s">
        <v>2226</v>
      </c>
      <c r="B5728" s="18" t="s">
        <v>19977</v>
      </c>
      <c r="C5728" s="38">
        <v>95.99</v>
      </c>
    </row>
    <row r="5729" spans="1:3" ht="49.5" customHeight="1">
      <c r="A5729" s="19" t="s">
        <v>12608</v>
      </c>
      <c r="B5729" s="18" t="s">
        <v>19977</v>
      </c>
      <c r="C5729" s="38">
        <v>47.26</v>
      </c>
    </row>
    <row r="5730" spans="1:3" ht="49.5" customHeight="1">
      <c r="A5730" s="19" t="s">
        <v>12609</v>
      </c>
      <c r="B5730" s="18" t="s">
        <v>19977</v>
      </c>
      <c r="C5730" s="38">
        <v>85.27</v>
      </c>
    </row>
    <row r="5731" spans="1:3" ht="49.5" customHeight="1">
      <c r="A5731" s="19" t="s">
        <v>11056</v>
      </c>
      <c r="B5731" s="18" t="s">
        <v>20075</v>
      </c>
      <c r="C5731" s="38">
        <v>12000</v>
      </c>
    </row>
    <row r="5732" spans="1:3" ht="49.5" customHeight="1">
      <c r="A5732" s="19" t="s">
        <v>20394</v>
      </c>
      <c r="B5732" s="18" t="s">
        <v>19981</v>
      </c>
      <c r="C5732" s="38">
        <v>17.71</v>
      </c>
    </row>
    <row r="5733" spans="1:3" ht="49.5" customHeight="1">
      <c r="A5733" s="19" t="s">
        <v>21164</v>
      </c>
      <c r="B5733" s="18" t="s">
        <v>19981</v>
      </c>
      <c r="C5733" s="38">
        <v>24.95</v>
      </c>
    </row>
    <row r="5734" spans="1:3" ht="49.5" customHeight="1">
      <c r="A5734" s="19" t="s">
        <v>21383</v>
      </c>
      <c r="B5734" s="18" t="s">
        <v>20013</v>
      </c>
      <c r="C5734" s="38">
        <v>12.66</v>
      </c>
    </row>
    <row r="5735" spans="1:3" ht="49.5" customHeight="1">
      <c r="A5735" s="19" t="s">
        <v>13580</v>
      </c>
      <c r="B5735" s="18" t="s">
        <v>20013</v>
      </c>
      <c r="C5735" s="38">
        <v>18.66</v>
      </c>
    </row>
    <row r="5736" spans="1:3" ht="49.5" customHeight="1">
      <c r="A5736" s="19" t="s">
        <v>7608</v>
      </c>
      <c r="B5736" s="18" t="s">
        <v>20073</v>
      </c>
      <c r="C5736" s="18">
        <v>419.9</v>
      </c>
    </row>
    <row r="5737" spans="1:3" ht="49.5" customHeight="1">
      <c r="A5737" s="19" t="s">
        <v>5855</v>
      </c>
      <c r="B5737" s="18" t="s">
        <v>20281</v>
      </c>
      <c r="C5737" s="38">
        <v>176.35</v>
      </c>
    </row>
    <row r="5738" spans="1:3" ht="49.5" customHeight="1">
      <c r="A5738" s="19" t="s">
        <v>12690</v>
      </c>
      <c r="B5738" s="18" t="s">
        <v>20073</v>
      </c>
      <c r="C5738" s="18">
        <v>270.33</v>
      </c>
    </row>
    <row r="5739" spans="1:3" ht="49.5" customHeight="1">
      <c r="A5739" s="19" t="s">
        <v>12309</v>
      </c>
      <c r="B5739" s="18" t="s">
        <v>20224</v>
      </c>
      <c r="C5739" s="38">
        <v>1963.79</v>
      </c>
    </row>
    <row r="5740" spans="1:3" ht="49.5" customHeight="1">
      <c r="A5740" s="19" t="s">
        <v>8758</v>
      </c>
      <c r="B5740" s="18" t="s">
        <v>20027</v>
      </c>
      <c r="C5740" s="38">
        <v>134.86000000000001</v>
      </c>
    </row>
    <row r="5741" spans="1:3" ht="49.5" customHeight="1">
      <c r="A5741" s="19" t="s">
        <v>8761</v>
      </c>
      <c r="B5741" s="18" t="s">
        <v>20027</v>
      </c>
      <c r="C5741" s="38">
        <v>134.86000000000001</v>
      </c>
    </row>
    <row r="5742" spans="1:3" ht="49.5" customHeight="1">
      <c r="A5742" s="19" t="s">
        <v>5084</v>
      </c>
      <c r="B5742" s="18" t="s">
        <v>20014</v>
      </c>
      <c r="C5742" s="38">
        <v>4.08</v>
      </c>
    </row>
    <row r="5743" spans="1:3" ht="49.5" customHeight="1">
      <c r="A5743" s="19" t="s">
        <v>7635</v>
      </c>
      <c r="B5743" s="18" t="s">
        <v>20125</v>
      </c>
      <c r="C5743" s="38">
        <v>2.8</v>
      </c>
    </row>
    <row r="5744" spans="1:3" ht="49.5" customHeight="1">
      <c r="A5744" s="19" t="s">
        <v>7639</v>
      </c>
      <c r="B5744" s="18" t="s">
        <v>20125</v>
      </c>
      <c r="C5744" s="38">
        <v>3.27</v>
      </c>
    </row>
    <row r="5745" spans="1:3" ht="49.5" customHeight="1">
      <c r="A5745" s="19" t="s">
        <v>21640</v>
      </c>
      <c r="B5745" s="18" t="s">
        <v>19952</v>
      </c>
      <c r="C5745" s="38">
        <v>0.91</v>
      </c>
    </row>
    <row r="5746" spans="1:3" ht="49.5" customHeight="1">
      <c r="A5746" s="19" t="s">
        <v>3219</v>
      </c>
      <c r="B5746" s="18" t="s">
        <v>20178</v>
      </c>
      <c r="C5746" s="38">
        <v>19.7</v>
      </c>
    </row>
    <row r="5747" spans="1:3" ht="49.5" customHeight="1">
      <c r="A5747" s="19" t="s">
        <v>6046</v>
      </c>
      <c r="B5747" s="18" t="s">
        <v>20062</v>
      </c>
      <c r="C5747" s="18">
        <v>5.7</v>
      </c>
    </row>
    <row r="5748" spans="1:3" ht="49.5" customHeight="1">
      <c r="A5748" s="19" t="s">
        <v>6045</v>
      </c>
      <c r="B5748" s="18" t="s">
        <v>20062</v>
      </c>
      <c r="C5748" s="18">
        <v>2.66</v>
      </c>
    </row>
    <row r="5749" spans="1:3" ht="49.5" customHeight="1">
      <c r="A5749" s="19" t="s">
        <v>10944</v>
      </c>
      <c r="B5749" s="18" t="s">
        <v>20062</v>
      </c>
      <c r="C5749" s="18">
        <v>5.32</v>
      </c>
    </row>
    <row r="5750" spans="1:3" ht="49.5" customHeight="1">
      <c r="A5750" s="19" t="s">
        <v>15404</v>
      </c>
      <c r="B5750" s="18" t="s">
        <v>20051</v>
      </c>
      <c r="C5750" s="38">
        <v>34.880000000000003</v>
      </c>
    </row>
    <row r="5751" spans="1:3" ht="49.5" customHeight="1">
      <c r="A5751" s="19" t="s">
        <v>15405</v>
      </c>
      <c r="B5751" s="18" t="s">
        <v>20051</v>
      </c>
      <c r="C5751" s="38">
        <v>17.440000000000001</v>
      </c>
    </row>
    <row r="5752" spans="1:3" ht="49.5" customHeight="1">
      <c r="A5752" s="19" t="s">
        <v>19863</v>
      </c>
      <c r="B5752" s="18" t="s">
        <v>19984</v>
      </c>
      <c r="C5752" s="38">
        <v>40</v>
      </c>
    </row>
    <row r="5753" spans="1:3" ht="49.5" customHeight="1">
      <c r="A5753" s="19" t="s">
        <v>19864</v>
      </c>
      <c r="B5753" s="18" t="s">
        <v>19984</v>
      </c>
      <c r="C5753" s="38">
        <v>1.66</v>
      </c>
    </row>
    <row r="5754" spans="1:3" ht="49.5" customHeight="1">
      <c r="A5754" s="19" t="s">
        <v>19865</v>
      </c>
      <c r="B5754" s="18" t="s">
        <v>19984</v>
      </c>
      <c r="C5754" s="38">
        <v>59.42</v>
      </c>
    </row>
    <row r="5755" spans="1:3" ht="49.5" customHeight="1">
      <c r="A5755" s="19" t="s">
        <v>21641</v>
      </c>
      <c r="B5755" s="18" t="s">
        <v>20027</v>
      </c>
      <c r="C5755" s="38">
        <v>0.86</v>
      </c>
    </row>
    <row r="5756" spans="1:3" ht="49.5" customHeight="1">
      <c r="A5756" s="19" t="s">
        <v>12945</v>
      </c>
      <c r="B5756" s="18" t="s">
        <v>20265</v>
      </c>
      <c r="C5756" s="38">
        <v>153.9</v>
      </c>
    </row>
    <row r="5757" spans="1:3" ht="49.5" customHeight="1">
      <c r="A5757" s="19" t="s">
        <v>18605</v>
      </c>
      <c r="B5757" s="18" t="s">
        <v>20071</v>
      </c>
      <c r="C5757" s="38">
        <v>4831.17</v>
      </c>
    </row>
    <row r="5758" spans="1:3" ht="49.5" customHeight="1">
      <c r="A5758" s="19" t="s">
        <v>18606</v>
      </c>
      <c r="B5758" s="18" t="s">
        <v>20071</v>
      </c>
      <c r="C5758" s="38">
        <v>6901.68</v>
      </c>
    </row>
    <row r="5759" spans="1:3" ht="49.5" customHeight="1">
      <c r="A5759" s="19" t="s">
        <v>18603</v>
      </c>
      <c r="B5759" s="18" t="s">
        <v>20071</v>
      </c>
      <c r="C5759" s="38">
        <v>1380.33</v>
      </c>
    </row>
    <row r="5760" spans="1:3" ht="49.5" customHeight="1">
      <c r="A5760" s="19" t="s">
        <v>18604</v>
      </c>
      <c r="B5760" s="18" t="s">
        <v>20071</v>
      </c>
      <c r="C5760" s="38">
        <v>2760.67</v>
      </c>
    </row>
    <row r="5761" spans="1:3" ht="49.5" customHeight="1">
      <c r="A5761" s="19" t="s">
        <v>2327</v>
      </c>
      <c r="B5761" s="18" t="s">
        <v>19954</v>
      </c>
      <c r="C5761" s="38">
        <v>1101.6199999999999</v>
      </c>
    </row>
    <row r="5762" spans="1:3" ht="49.5" customHeight="1">
      <c r="A5762" s="19" t="s">
        <v>21330</v>
      </c>
      <c r="B5762" s="18" t="s">
        <v>19954</v>
      </c>
      <c r="C5762" s="38">
        <v>550.80999999999995</v>
      </c>
    </row>
    <row r="5763" spans="1:3" ht="49.5" customHeight="1">
      <c r="A5763" s="19" t="s">
        <v>21330</v>
      </c>
      <c r="B5763" s="18" t="s">
        <v>19974</v>
      </c>
      <c r="C5763" s="38">
        <v>535.29</v>
      </c>
    </row>
    <row r="5764" spans="1:3" ht="49.5" customHeight="1">
      <c r="A5764" s="19" t="s">
        <v>3175</v>
      </c>
      <c r="B5764" s="18" t="s">
        <v>20045</v>
      </c>
      <c r="C5764" s="38">
        <v>1.97</v>
      </c>
    </row>
    <row r="5765" spans="1:3" ht="49.5" customHeight="1">
      <c r="A5765" s="19" t="s">
        <v>15599</v>
      </c>
      <c r="B5765" s="18" t="s">
        <v>20122</v>
      </c>
      <c r="C5765" s="38">
        <v>16.27</v>
      </c>
    </row>
    <row r="5766" spans="1:3" ht="49.5" customHeight="1">
      <c r="A5766" s="19" t="s">
        <v>19877</v>
      </c>
      <c r="B5766" s="18" t="s">
        <v>19959</v>
      </c>
      <c r="C5766" s="38">
        <v>789.79</v>
      </c>
    </row>
    <row r="5767" spans="1:3" ht="49.5" customHeight="1">
      <c r="A5767" s="19" t="s">
        <v>19876</v>
      </c>
      <c r="B5767" s="18" t="s">
        <v>19959</v>
      </c>
      <c r="C5767" s="38">
        <v>180.46</v>
      </c>
    </row>
    <row r="5768" spans="1:3" ht="49.5" customHeight="1">
      <c r="A5768" s="19" t="s">
        <v>18927</v>
      </c>
      <c r="B5768" s="18" t="s">
        <v>20103</v>
      </c>
      <c r="C5768" s="38">
        <v>134.86000000000001</v>
      </c>
    </row>
    <row r="5769" spans="1:3" ht="49.5" customHeight="1">
      <c r="A5769" s="19" t="s">
        <v>8764</v>
      </c>
      <c r="B5769" s="18" t="s">
        <v>20103</v>
      </c>
      <c r="C5769" s="38">
        <v>404.58</v>
      </c>
    </row>
    <row r="5770" spans="1:3" ht="49.5" customHeight="1">
      <c r="A5770" s="19" t="s">
        <v>18888</v>
      </c>
      <c r="B5770" s="18" t="s">
        <v>20012</v>
      </c>
      <c r="C5770" s="38">
        <v>134.86000000000001</v>
      </c>
    </row>
    <row r="5771" spans="1:3" ht="49.5" customHeight="1">
      <c r="A5771" s="19" t="s">
        <v>20372</v>
      </c>
      <c r="B5771" s="18" t="s">
        <v>20012</v>
      </c>
      <c r="C5771" s="38">
        <v>404.58</v>
      </c>
    </row>
    <row r="5772" spans="1:3" ht="49.5" customHeight="1">
      <c r="A5772" s="19" t="s">
        <v>18928</v>
      </c>
      <c r="B5772" s="18" t="s">
        <v>20103</v>
      </c>
      <c r="C5772" s="38">
        <v>134.86000000000001</v>
      </c>
    </row>
    <row r="5773" spans="1:3" ht="49.5" customHeight="1">
      <c r="A5773" s="19" t="s">
        <v>21642</v>
      </c>
      <c r="B5773" s="18" t="s">
        <v>20012</v>
      </c>
      <c r="C5773" s="38">
        <v>134.86000000000001</v>
      </c>
    </row>
    <row r="5774" spans="1:3" ht="49.5" customHeight="1">
      <c r="A5774" s="19" t="s">
        <v>20649</v>
      </c>
      <c r="B5774" s="18" t="s">
        <v>20103</v>
      </c>
      <c r="C5774" s="38">
        <v>404.58</v>
      </c>
    </row>
    <row r="5775" spans="1:3" ht="49.5" customHeight="1">
      <c r="A5775" s="19" t="s">
        <v>20649</v>
      </c>
      <c r="B5775" s="18" t="s">
        <v>20012</v>
      </c>
      <c r="C5775" s="38">
        <v>404.58</v>
      </c>
    </row>
    <row r="5776" spans="1:3" ht="49.5" customHeight="1">
      <c r="A5776" s="19" t="s">
        <v>18496</v>
      </c>
      <c r="B5776" s="18" t="s">
        <v>20014</v>
      </c>
      <c r="C5776" s="38">
        <v>136.6</v>
      </c>
    </row>
    <row r="5777" spans="1:3" ht="49.5" customHeight="1">
      <c r="A5777" s="19" t="s">
        <v>17877</v>
      </c>
      <c r="B5777" s="18" t="s">
        <v>20014</v>
      </c>
      <c r="C5777" s="38">
        <v>136.6</v>
      </c>
    </row>
    <row r="5778" spans="1:3" ht="49.5" customHeight="1">
      <c r="A5778" s="19" t="s">
        <v>16553</v>
      </c>
      <c r="B5778" s="18" t="s">
        <v>20106</v>
      </c>
      <c r="C5778" s="38">
        <v>39.130000000000003</v>
      </c>
    </row>
    <row r="5779" spans="1:3" ht="49.5" customHeight="1">
      <c r="A5779" s="19" t="s">
        <v>16554</v>
      </c>
      <c r="B5779" s="18" t="s">
        <v>20106</v>
      </c>
      <c r="C5779" s="38">
        <v>136.6</v>
      </c>
    </row>
    <row r="5780" spans="1:3" ht="49.5" customHeight="1">
      <c r="A5780" s="19" t="s">
        <v>21643</v>
      </c>
      <c r="B5780" s="18" t="s">
        <v>20106</v>
      </c>
      <c r="C5780" s="38">
        <v>68.3</v>
      </c>
    </row>
    <row r="5781" spans="1:3" ht="49.5" customHeight="1">
      <c r="A5781" s="19" t="s">
        <v>16555</v>
      </c>
      <c r="B5781" s="18" t="s">
        <v>19976</v>
      </c>
      <c r="C5781" s="38">
        <v>39.130000000000003</v>
      </c>
    </row>
    <row r="5782" spans="1:3" ht="49.5" customHeight="1">
      <c r="A5782" s="19" t="s">
        <v>15367</v>
      </c>
      <c r="B5782" s="18" t="s">
        <v>20020</v>
      </c>
      <c r="C5782" s="38">
        <v>39.130000000000003</v>
      </c>
    </row>
    <row r="5783" spans="1:3" ht="49.5" customHeight="1">
      <c r="A5783" s="19" t="s">
        <v>16556</v>
      </c>
      <c r="B5783" s="18" t="s">
        <v>20020</v>
      </c>
      <c r="C5783" s="38">
        <v>136.6</v>
      </c>
    </row>
    <row r="5784" spans="1:3" ht="49.5" customHeight="1">
      <c r="A5784" s="19" t="s">
        <v>12545</v>
      </c>
      <c r="B5784" s="18" t="s">
        <v>19977</v>
      </c>
      <c r="C5784" s="38">
        <v>4.66</v>
      </c>
    </row>
    <row r="5785" spans="1:3" ht="49.5" customHeight="1">
      <c r="A5785" s="19" t="s">
        <v>21644</v>
      </c>
      <c r="B5785" s="18" t="s">
        <v>19995</v>
      </c>
      <c r="C5785" s="38">
        <v>35</v>
      </c>
    </row>
    <row r="5786" spans="1:3" ht="49.5" customHeight="1">
      <c r="A5786" s="19" t="s">
        <v>4932</v>
      </c>
      <c r="B5786" s="18" t="s">
        <v>20041</v>
      </c>
      <c r="C5786" s="38">
        <v>17.82</v>
      </c>
    </row>
    <row r="5787" spans="1:3" ht="49.5" customHeight="1">
      <c r="A5787" s="19" t="s">
        <v>9623</v>
      </c>
      <c r="B5787" s="18" t="s">
        <v>20041</v>
      </c>
      <c r="C5787" s="38">
        <v>178.18</v>
      </c>
    </row>
    <row r="5788" spans="1:3" ht="49.5" customHeight="1">
      <c r="A5788" s="19" t="s">
        <v>18235</v>
      </c>
      <c r="B5788" s="18" t="s">
        <v>20023</v>
      </c>
      <c r="C5788" s="38">
        <v>15.9</v>
      </c>
    </row>
    <row r="5789" spans="1:3" ht="49.5" customHeight="1">
      <c r="A5789" s="19" t="s">
        <v>7715</v>
      </c>
      <c r="B5789" s="18" t="s">
        <v>19998</v>
      </c>
      <c r="C5789" s="38">
        <v>10.58</v>
      </c>
    </row>
    <row r="5790" spans="1:3" ht="49.5" customHeight="1">
      <c r="A5790" s="19" t="s">
        <v>7717</v>
      </c>
      <c r="B5790" s="18" t="s">
        <v>19998</v>
      </c>
      <c r="C5790" s="38">
        <v>10.54</v>
      </c>
    </row>
    <row r="5791" spans="1:3" ht="49.5" customHeight="1">
      <c r="A5791" s="19" t="s">
        <v>22088</v>
      </c>
      <c r="B5791" s="18" t="s">
        <v>19974</v>
      </c>
      <c r="C5791" s="38">
        <v>5.21</v>
      </c>
    </row>
    <row r="5792" spans="1:3" ht="49.5" customHeight="1">
      <c r="A5792" s="19" t="s">
        <v>22089</v>
      </c>
      <c r="B5792" s="18" t="s">
        <v>19974</v>
      </c>
      <c r="C5792" s="38">
        <v>5.21</v>
      </c>
    </row>
    <row r="5793" spans="1:3" ht="49.5" customHeight="1">
      <c r="A5793" s="19" t="s">
        <v>2333</v>
      </c>
      <c r="B5793" s="18" t="s">
        <v>19960</v>
      </c>
      <c r="C5793" s="38">
        <v>400</v>
      </c>
    </row>
    <row r="5794" spans="1:3" ht="49.5" customHeight="1">
      <c r="A5794" s="19" t="s">
        <v>928</v>
      </c>
      <c r="B5794" s="18" t="s">
        <v>19963</v>
      </c>
      <c r="C5794" s="38">
        <v>140</v>
      </c>
    </row>
    <row r="5795" spans="1:3" ht="49.5" customHeight="1">
      <c r="A5795" s="19" t="s">
        <v>928</v>
      </c>
      <c r="B5795" s="18" t="s">
        <v>19963</v>
      </c>
      <c r="C5795" s="38">
        <v>140</v>
      </c>
    </row>
    <row r="5796" spans="1:3" ht="49.5" customHeight="1">
      <c r="A5796" s="19" t="s">
        <v>8769</v>
      </c>
      <c r="B5796" s="18" t="s">
        <v>19977</v>
      </c>
      <c r="C5796" s="38">
        <v>134.86000000000001</v>
      </c>
    </row>
    <row r="5797" spans="1:3" ht="49.5" customHeight="1">
      <c r="A5797" s="19" t="s">
        <v>8773</v>
      </c>
      <c r="B5797" s="18" t="s">
        <v>19977</v>
      </c>
      <c r="C5797" s="38">
        <v>134.86000000000001</v>
      </c>
    </row>
    <row r="5798" spans="1:3" ht="49.5" customHeight="1">
      <c r="A5798" s="19" t="s">
        <v>18728</v>
      </c>
      <c r="B5798" s="18" t="s">
        <v>20057</v>
      </c>
      <c r="C5798" s="38">
        <v>27.22</v>
      </c>
    </row>
    <row r="5799" spans="1:3" ht="49.5" customHeight="1">
      <c r="A5799" s="19" t="s">
        <v>18729</v>
      </c>
      <c r="B5799" s="18" t="s">
        <v>20057</v>
      </c>
      <c r="C5799" s="38">
        <v>22.69</v>
      </c>
    </row>
    <row r="5800" spans="1:3" ht="49.5" customHeight="1">
      <c r="A5800" s="19" t="s">
        <v>15511</v>
      </c>
      <c r="B5800" s="18" t="s">
        <v>20061</v>
      </c>
      <c r="C5800" s="38">
        <v>5.25</v>
      </c>
    </row>
    <row r="5801" spans="1:3" ht="49.5" customHeight="1">
      <c r="A5801" s="19" t="s">
        <v>17059</v>
      </c>
      <c r="B5801" s="18" t="s">
        <v>20061</v>
      </c>
      <c r="C5801" s="38">
        <v>170</v>
      </c>
    </row>
    <row r="5802" spans="1:3" ht="49.5" customHeight="1">
      <c r="A5802" s="19" t="s">
        <v>984</v>
      </c>
      <c r="B5802" s="18" t="s">
        <v>19969</v>
      </c>
      <c r="C5802" s="38">
        <v>56</v>
      </c>
    </row>
    <row r="5803" spans="1:3" ht="49.5" customHeight="1">
      <c r="A5803" s="19" t="s">
        <v>1005</v>
      </c>
      <c r="B5803" s="18" t="s">
        <v>19969</v>
      </c>
      <c r="C5803" s="38">
        <v>355</v>
      </c>
    </row>
    <row r="5804" spans="1:3" ht="49.5" customHeight="1">
      <c r="A5804" s="19" t="s">
        <v>6159</v>
      </c>
      <c r="B5804" s="18" t="s">
        <v>20075</v>
      </c>
      <c r="C5804" s="38">
        <v>201.12</v>
      </c>
    </row>
    <row r="5805" spans="1:3" ht="49.5" customHeight="1">
      <c r="A5805" s="19" t="s">
        <v>13235</v>
      </c>
      <c r="B5805" s="18" t="s">
        <v>19995</v>
      </c>
      <c r="C5805" s="38">
        <v>6.3</v>
      </c>
    </row>
    <row r="5806" spans="1:3" ht="49.5" customHeight="1">
      <c r="A5806" s="19" t="s">
        <v>13236</v>
      </c>
      <c r="B5806" s="18" t="s">
        <v>19995</v>
      </c>
      <c r="C5806" s="38">
        <v>6.3</v>
      </c>
    </row>
    <row r="5807" spans="1:3" ht="49.5" customHeight="1">
      <c r="A5807" s="19" t="s">
        <v>12752</v>
      </c>
      <c r="B5807" s="18" t="s">
        <v>20071</v>
      </c>
      <c r="C5807" s="38">
        <v>423.9</v>
      </c>
    </row>
    <row r="5808" spans="1:3" ht="49.5" customHeight="1">
      <c r="A5808" s="19" t="s">
        <v>2953</v>
      </c>
      <c r="B5808" s="18" t="s">
        <v>20195</v>
      </c>
      <c r="C5808" s="38">
        <v>2.27</v>
      </c>
    </row>
    <row r="5809" spans="1:3" ht="49.5" customHeight="1">
      <c r="A5809" s="19" t="s">
        <v>4524</v>
      </c>
      <c r="B5809" s="18" t="s">
        <v>19983</v>
      </c>
      <c r="C5809" s="38">
        <v>17.3</v>
      </c>
    </row>
    <row r="5810" spans="1:3" ht="49.5" customHeight="1">
      <c r="A5810" s="19" t="s">
        <v>4520</v>
      </c>
      <c r="B5810" s="18" t="s">
        <v>19983</v>
      </c>
      <c r="C5810" s="38">
        <v>4.32</v>
      </c>
    </row>
    <row r="5811" spans="1:3" ht="49.5" customHeight="1">
      <c r="A5811" s="19" t="s">
        <v>4522</v>
      </c>
      <c r="B5811" s="18" t="s">
        <v>19983</v>
      </c>
      <c r="C5811" s="38">
        <v>9.19</v>
      </c>
    </row>
    <row r="5812" spans="1:3" ht="49.5" customHeight="1">
      <c r="A5812" s="19" t="s">
        <v>4523</v>
      </c>
      <c r="B5812" s="18" t="s">
        <v>19983</v>
      </c>
      <c r="C5812" s="38">
        <v>22.5</v>
      </c>
    </row>
    <row r="5813" spans="1:3" ht="49.5" customHeight="1">
      <c r="A5813" s="19" t="s">
        <v>3107</v>
      </c>
      <c r="B5813" s="18" t="s">
        <v>20251</v>
      </c>
      <c r="C5813" s="38">
        <v>7.2</v>
      </c>
    </row>
    <row r="5814" spans="1:3" ht="49.5" customHeight="1">
      <c r="A5814" s="19" t="s">
        <v>18148</v>
      </c>
      <c r="B5814" s="18" t="s">
        <v>20061</v>
      </c>
      <c r="C5814" s="38">
        <v>3.46</v>
      </c>
    </row>
    <row r="5815" spans="1:3" ht="49.5" customHeight="1">
      <c r="A5815" s="19" t="s">
        <v>17969</v>
      </c>
      <c r="B5815" s="18" t="s">
        <v>20037</v>
      </c>
      <c r="C5815" s="38">
        <v>3.12</v>
      </c>
    </row>
    <row r="5816" spans="1:3" ht="49.5" customHeight="1">
      <c r="A5816" s="19" t="s">
        <v>17968</v>
      </c>
      <c r="B5816" s="18" t="s">
        <v>20037</v>
      </c>
      <c r="C5816" s="38">
        <v>15.61</v>
      </c>
    </row>
    <row r="5817" spans="1:3" ht="49.5" customHeight="1">
      <c r="A5817" s="19" t="s">
        <v>3028</v>
      </c>
      <c r="B5817" s="18" t="s">
        <v>20236</v>
      </c>
      <c r="C5817" s="38">
        <v>22.65</v>
      </c>
    </row>
    <row r="5818" spans="1:3" ht="49.5" customHeight="1">
      <c r="A5818" s="19" t="s">
        <v>3029</v>
      </c>
      <c r="B5818" s="18" t="s">
        <v>20236</v>
      </c>
      <c r="C5818" s="38">
        <v>11.67</v>
      </c>
    </row>
    <row r="5819" spans="1:3" ht="49.5" customHeight="1">
      <c r="A5819" s="19" t="s">
        <v>15829</v>
      </c>
      <c r="B5819" s="18" t="s">
        <v>20160</v>
      </c>
      <c r="C5819" s="38">
        <v>2.21</v>
      </c>
    </row>
    <row r="5820" spans="1:3" ht="49.5" customHeight="1">
      <c r="A5820" s="19" t="s">
        <v>18211</v>
      </c>
      <c r="B5820" s="18" t="s">
        <v>19957</v>
      </c>
      <c r="C5820" s="38">
        <v>10.77</v>
      </c>
    </row>
    <row r="5821" spans="1:3" ht="49.5" customHeight="1">
      <c r="A5821" s="19" t="s">
        <v>8424</v>
      </c>
      <c r="B5821" s="18" t="s">
        <v>19990</v>
      </c>
      <c r="C5821" s="38">
        <v>65.81</v>
      </c>
    </row>
    <row r="5822" spans="1:3" ht="49.5" customHeight="1">
      <c r="A5822" s="19" t="s">
        <v>13157</v>
      </c>
      <c r="B5822" s="18" t="s">
        <v>20129</v>
      </c>
      <c r="C5822" s="38">
        <v>2.94</v>
      </c>
    </row>
    <row r="5823" spans="1:3" ht="49.5" customHeight="1">
      <c r="A5823" s="19" t="s">
        <v>13158</v>
      </c>
      <c r="B5823" s="18" t="s">
        <v>20129</v>
      </c>
      <c r="C5823" s="38">
        <v>3.28</v>
      </c>
    </row>
    <row r="5824" spans="1:3" ht="49.5" customHeight="1">
      <c r="A5824" s="19" t="s">
        <v>16230</v>
      </c>
      <c r="B5824" s="18" t="s">
        <v>19981</v>
      </c>
      <c r="C5824" s="38">
        <v>16.440000000000001</v>
      </c>
    </row>
    <row r="5825" spans="1:3" ht="49.5" customHeight="1">
      <c r="A5825" s="19" t="s">
        <v>7583</v>
      </c>
      <c r="B5825" s="18" t="s">
        <v>19955</v>
      </c>
      <c r="C5825" s="38">
        <v>28.76</v>
      </c>
    </row>
    <row r="5826" spans="1:3" ht="49.5" customHeight="1">
      <c r="A5826" s="19" t="s">
        <v>1998</v>
      </c>
      <c r="B5826" s="18" t="s">
        <v>19955</v>
      </c>
      <c r="C5826" s="38">
        <v>18.100000000000001</v>
      </c>
    </row>
    <row r="5827" spans="1:3" ht="49.5" customHeight="1">
      <c r="A5827" s="19" t="s">
        <v>1996</v>
      </c>
      <c r="B5827" s="18" t="s">
        <v>19955</v>
      </c>
      <c r="C5827" s="38">
        <v>4.0199999999999996</v>
      </c>
    </row>
    <row r="5828" spans="1:3" ht="49.5" customHeight="1">
      <c r="A5828" s="19" t="s">
        <v>7589</v>
      </c>
      <c r="B5828" s="18" t="s">
        <v>19955</v>
      </c>
      <c r="C5828" s="38">
        <v>34.96</v>
      </c>
    </row>
    <row r="5829" spans="1:3" ht="49.5" customHeight="1">
      <c r="A5829" s="19" t="s">
        <v>7591</v>
      </c>
      <c r="B5829" s="18" t="s">
        <v>19955</v>
      </c>
      <c r="C5829" s="38">
        <v>18.37</v>
      </c>
    </row>
    <row r="5830" spans="1:3" ht="49.5" customHeight="1">
      <c r="A5830" s="19" t="s">
        <v>7593</v>
      </c>
      <c r="B5830" s="18" t="s">
        <v>19955</v>
      </c>
      <c r="C5830" s="38">
        <v>22.74</v>
      </c>
    </row>
    <row r="5831" spans="1:3" ht="49.5" customHeight="1">
      <c r="A5831" s="19" t="s">
        <v>5990</v>
      </c>
      <c r="B5831" s="18" t="s">
        <v>20083</v>
      </c>
      <c r="C5831" s="38">
        <v>1.34</v>
      </c>
    </row>
    <row r="5832" spans="1:3" ht="49.5" customHeight="1">
      <c r="A5832" s="19" t="s">
        <v>14433</v>
      </c>
      <c r="B5832" s="18" t="s">
        <v>19995</v>
      </c>
      <c r="C5832" s="38">
        <v>3.17</v>
      </c>
    </row>
    <row r="5833" spans="1:3" ht="49.5" customHeight="1">
      <c r="A5833" s="19" t="s">
        <v>4576</v>
      </c>
      <c r="B5833" s="18" t="s">
        <v>19983</v>
      </c>
      <c r="C5833" s="38">
        <v>4.2</v>
      </c>
    </row>
    <row r="5834" spans="1:3" ht="49.5" customHeight="1">
      <c r="A5834" s="19" t="s">
        <v>4578</v>
      </c>
      <c r="B5834" s="18" t="s">
        <v>19983</v>
      </c>
      <c r="C5834" s="38">
        <v>4.2</v>
      </c>
    </row>
    <row r="5835" spans="1:3" ht="49.5" customHeight="1">
      <c r="A5835" s="19" t="s">
        <v>21157</v>
      </c>
      <c r="B5835" s="18" t="s">
        <v>20020</v>
      </c>
      <c r="C5835" s="38">
        <v>5.25</v>
      </c>
    </row>
    <row r="5836" spans="1:3" ht="49.5" customHeight="1">
      <c r="A5836" s="19" t="s">
        <v>11882</v>
      </c>
      <c r="B5836" s="18" t="s">
        <v>20171</v>
      </c>
      <c r="C5836" s="38">
        <v>3.22</v>
      </c>
    </row>
    <row r="5837" spans="1:3" ht="49.5" customHeight="1">
      <c r="A5837" s="19" t="s">
        <v>11883</v>
      </c>
      <c r="B5837" s="18" t="s">
        <v>20171</v>
      </c>
      <c r="C5837" s="38">
        <v>6.45</v>
      </c>
    </row>
    <row r="5838" spans="1:3" ht="49.5" customHeight="1">
      <c r="A5838" s="19" t="s">
        <v>11884</v>
      </c>
      <c r="B5838" s="18" t="s">
        <v>20171</v>
      </c>
      <c r="C5838" s="38">
        <v>6.82</v>
      </c>
    </row>
    <row r="5839" spans="1:3" ht="49.5" customHeight="1">
      <c r="A5839" s="19" t="s">
        <v>15517</v>
      </c>
      <c r="B5839" s="18" t="s">
        <v>20171</v>
      </c>
      <c r="C5839" s="38">
        <v>6.26</v>
      </c>
    </row>
    <row r="5840" spans="1:3" ht="49.5" customHeight="1">
      <c r="A5840" s="19" t="s">
        <v>11900</v>
      </c>
      <c r="B5840" s="18" t="s">
        <v>20171</v>
      </c>
      <c r="C5840" s="38">
        <v>13.97</v>
      </c>
    </row>
    <row r="5841" spans="1:3" ht="49.5" customHeight="1">
      <c r="A5841" s="19" t="s">
        <v>15518</v>
      </c>
      <c r="B5841" s="18" t="s">
        <v>20171</v>
      </c>
      <c r="C5841" s="38">
        <v>6.26</v>
      </c>
    </row>
    <row r="5842" spans="1:3" ht="49.5" customHeight="1">
      <c r="A5842" s="19" t="s">
        <v>15519</v>
      </c>
      <c r="B5842" s="18" t="s">
        <v>20171</v>
      </c>
      <c r="C5842" s="38">
        <v>6.26</v>
      </c>
    </row>
    <row r="5843" spans="1:3" ht="49.5" customHeight="1">
      <c r="A5843" s="19" t="s">
        <v>15520</v>
      </c>
      <c r="B5843" s="18" t="s">
        <v>20171</v>
      </c>
      <c r="C5843" s="38">
        <v>6.26</v>
      </c>
    </row>
    <row r="5844" spans="1:3" ht="49.5" customHeight="1">
      <c r="A5844" s="19" t="s">
        <v>15638</v>
      </c>
      <c r="B5844" s="18" t="s">
        <v>20026</v>
      </c>
      <c r="C5844" s="38">
        <v>208.77</v>
      </c>
    </row>
    <row r="5845" spans="1:3" ht="49.5" customHeight="1">
      <c r="A5845" s="19" t="s">
        <v>20422</v>
      </c>
      <c r="B5845" s="18" t="s">
        <v>20015</v>
      </c>
      <c r="C5845" s="38">
        <v>2.77</v>
      </c>
    </row>
    <row r="5846" spans="1:3" ht="49.5" customHeight="1">
      <c r="A5846" s="19" t="s">
        <v>20423</v>
      </c>
      <c r="B5846" s="18" t="s">
        <v>20015</v>
      </c>
      <c r="C5846" s="38">
        <v>3.46</v>
      </c>
    </row>
    <row r="5847" spans="1:3" ht="49.5" customHeight="1">
      <c r="A5847" s="19" t="s">
        <v>20424</v>
      </c>
      <c r="B5847" s="18" t="s">
        <v>20015</v>
      </c>
      <c r="C5847" s="38">
        <v>3.46</v>
      </c>
    </row>
    <row r="5848" spans="1:3" ht="49.5" customHeight="1">
      <c r="A5848" s="19" t="s">
        <v>17487</v>
      </c>
      <c r="B5848" s="18" t="s">
        <v>20150</v>
      </c>
      <c r="C5848" s="38">
        <v>2.17</v>
      </c>
    </row>
    <row r="5849" spans="1:3" ht="49.5" customHeight="1">
      <c r="A5849" s="19" t="s">
        <v>14432</v>
      </c>
      <c r="B5849" s="18" t="s">
        <v>20150</v>
      </c>
      <c r="C5849" s="38">
        <v>2.12</v>
      </c>
    </row>
    <row r="5850" spans="1:3" ht="49.5" customHeight="1">
      <c r="A5850" s="19" t="s">
        <v>4849</v>
      </c>
      <c r="B5850" s="18" t="s">
        <v>20150</v>
      </c>
      <c r="C5850" s="38">
        <v>4.16</v>
      </c>
    </row>
    <row r="5851" spans="1:3" ht="49.5" customHeight="1">
      <c r="A5851" s="19" t="s">
        <v>11524</v>
      </c>
      <c r="B5851" s="18" t="s">
        <v>20063</v>
      </c>
      <c r="C5851" s="38">
        <v>4.82</v>
      </c>
    </row>
    <row r="5852" spans="1:3" ht="49.5" customHeight="1">
      <c r="A5852" s="19" t="s">
        <v>2910</v>
      </c>
      <c r="B5852" s="18" t="s">
        <v>20057</v>
      </c>
      <c r="C5852" s="18">
        <v>4.87</v>
      </c>
    </row>
    <row r="5853" spans="1:3" ht="49.5" customHeight="1">
      <c r="A5853" s="19" t="s">
        <v>2911</v>
      </c>
      <c r="B5853" s="18" t="s">
        <v>20057</v>
      </c>
      <c r="C5853" s="38">
        <v>6.04</v>
      </c>
    </row>
    <row r="5854" spans="1:3" ht="49.5" customHeight="1">
      <c r="A5854" s="19" t="s">
        <v>20709</v>
      </c>
      <c r="B5854" s="18" t="s">
        <v>20113</v>
      </c>
      <c r="C5854" s="38">
        <v>4.68</v>
      </c>
    </row>
    <row r="5855" spans="1:3" ht="49.5" customHeight="1">
      <c r="A5855" s="19" t="s">
        <v>20740</v>
      </c>
      <c r="B5855" s="18" t="s">
        <v>20113</v>
      </c>
      <c r="C5855" s="38">
        <v>5.54</v>
      </c>
    </row>
    <row r="5856" spans="1:3" ht="49.5" customHeight="1">
      <c r="A5856" s="19" t="s">
        <v>4574</v>
      </c>
      <c r="B5856" s="18" t="s">
        <v>19983</v>
      </c>
      <c r="C5856" s="38">
        <v>1.34</v>
      </c>
    </row>
    <row r="5857" spans="1:3" ht="49.5" customHeight="1">
      <c r="A5857" s="19" t="s">
        <v>4575</v>
      </c>
      <c r="B5857" s="18" t="s">
        <v>19983</v>
      </c>
      <c r="C5857" s="38">
        <v>1.79</v>
      </c>
    </row>
    <row r="5858" spans="1:3" ht="49.5" customHeight="1">
      <c r="A5858" s="19" t="s">
        <v>3189</v>
      </c>
      <c r="B5858" s="18" t="s">
        <v>3190</v>
      </c>
      <c r="C5858" s="38">
        <v>1.07</v>
      </c>
    </row>
    <row r="5859" spans="1:3" ht="49.5" customHeight="1">
      <c r="A5859" s="19" t="s">
        <v>15063</v>
      </c>
      <c r="B5859" s="18" t="s">
        <v>19977</v>
      </c>
      <c r="C5859" s="38">
        <v>1.68</v>
      </c>
    </row>
    <row r="5860" spans="1:3" ht="49.5" customHeight="1">
      <c r="A5860" s="19" t="s">
        <v>12479</v>
      </c>
      <c r="B5860" s="18" t="s">
        <v>19977</v>
      </c>
      <c r="C5860" s="38">
        <v>2.6</v>
      </c>
    </row>
    <row r="5861" spans="1:3" ht="49.5" customHeight="1">
      <c r="A5861" s="19" t="s">
        <v>15062</v>
      </c>
      <c r="B5861" s="18" t="s">
        <v>19977</v>
      </c>
      <c r="C5861" s="38">
        <v>5.21</v>
      </c>
    </row>
    <row r="5862" spans="1:3" ht="49.5" customHeight="1">
      <c r="A5862" s="19" t="s">
        <v>17574</v>
      </c>
      <c r="B5862" s="18" t="s">
        <v>19977</v>
      </c>
      <c r="C5862" s="38">
        <v>1.99</v>
      </c>
    </row>
    <row r="5863" spans="1:3" ht="49.5" customHeight="1">
      <c r="A5863" s="19" t="s">
        <v>12480</v>
      </c>
      <c r="B5863" s="18" t="s">
        <v>19977</v>
      </c>
      <c r="C5863" s="38">
        <v>2.2400000000000002</v>
      </c>
    </row>
    <row r="5864" spans="1:3" ht="49.5" customHeight="1">
      <c r="A5864" s="19" t="s">
        <v>18977</v>
      </c>
      <c r="B5864" s="18" t="s">
        <v>20061</v>
      </c>
      <c r="C5864" s="38">
        <v>274.55</v>
      </c>
    </row>
    <row r="5865" spans="1:3" ht="49.5" customHeight="1">
      <c r="A5865" s="19" t="s">
        <v>12647</v>
      </c>
      <c r="B5865" s="18" t="s">
        <v>20061</v>
      </c>
      <c r="C5865" s="38">
        <v>111.15</v>
      </c>
    </row>
    <row r="5866" spans="1:3" ht="49.5" customHeight="1">
      <c r="A5866" s="19" t="s">
        <v>21199</v>
      </c>
      <c r="B5866" s="18" t="s">
        <v>19996</v>
      </c>
      <c r="C5866" s="38">
        <v>21.6</v>
      </c>
    </row>
    <row r="5867" spans="1:3" ht="49.5" customHeight="1">
      <c r="A5867" s="19" t="s">
        <v>21074</v>
      </c>
      <c r="B5867" s="18" t="s">
        <v>19996</v>
      </c>
      <c r="C5867" s="38">
        <v>38.11</v>
      </c>
    </row>
    <row r="5868" spans="1:3" ht="49.5" customHeight="1">
      <c r="A5868" s="19" t="s">
        <v>21347</v>
      </c>
      <c r="B5868" s="18" t="s">
        <v>19974</v>
      </c>
      <c r="C5868" s="38">
        <v>38.11</v>
      </c>
    </row>
    <row r="5869" spans="1:3" ht="49.5" customHeight="1">
      <c r="A5869" s="19" t="s">
        <v>21137</v>
      </c>
      <c r="B5869" s="18" t="s">
        <v>19996</v>
      </c>
      <c r="C5869" s="38">
        <v>68.14</v>
      </c>
    </row>
    <row r="5870" spans="1:3" ht="49.5" customHeight="1">
      <c r="A5870" s="19" t="s">
        <v>21386</v>
      </c>
      <c r="B5870" s="18" t="s">
        <v>19974</v>
      </c>
      <c r="C5870" s="38">
        <v>68.14</v>
      </c>
    </row>
    <row r="5871" spans="1:3" ht="49.5" customHeight="1">
      <c r="A5871" s="19" t="s">
        <v>21645</v>
      </c>
      <c r="B5871" s="18" t="s">
        <v>19974</v>
      </c>
      <c r="C5871" s="38">
        <v>21.6</v>
      </c>
    </row>
    <row r="5872" spans="1:3" ht="49.5" customHeight="1">
      <c r="A5872" s="19" t="s">
        <v>17011</v>
      </c>
      <c r="B5872" s="18" t="s">
        <v>20163</v>
      </c>
      <c r="C5872" s="38">
        <v>161.19999999999999</v>
      </c>
    </row>
    <row r="5873" spans="1:3" ht="49.5" customHeight="1">
      <c r="A5873" s="19" t="s">
        <v>22433</v>
      </c>
      <c r="B5873" s="18" t="s">
        <v>20129</v>
      </c>
      <c r="C5873" s="38">
        <v>5.0199999999999996</v>
      </c>
    </row>
    <row r="5874" spans="1:3" ht="49.5" customHeight="1">
      <c r="A5874" s="19" t="s">
        <v>10024</v>
      </c>
      <c r="B5874" s="18" t="s">
        <v>20081</v>
      </c>
      <c r="C5874" s="38">
        <v>13.74</v>
      </c>
    </row>
    <row r="5875" spans="1:3" ht="49.5" customHeight="1">
      <c r="A5875" s="19" t="s">
        <v>10026</v>
      </c>
      <c r="B5875" s="18" t="s">
        <v>20081</v>
      </c>
      <c r="C5875" s="38">
        <v>23.97</v>
      </c>
    </row>
    <row r="5876" spans="1:3" ht="49.5" customHeight="1">
      <c r="A5876" s="19" t="s">
        <v>20813</v>
      </c>
      <c r="B5876" s="18" t="s">
        <v>20081</v>
      </c>
      <c r="C5876" s="38">
        <v>28.46</v>
      </c>
    </row>
    <row r="5877" spans="1:3" ht="49.5" customHeight="1">
      <c r="A5877" s="19" t="s">
        <v>10031</v>
      </c>
      <c r="B5877" s="18" t="s">
        <v>20081</v>
      </c>
      <c r="C5877" s="38">
        <v>56.47</v>
      </c>
    </row>
    <row r="5878" spans="1:3" ht="49.5" customHeight="1">
      <c r="A5878" s="19" t="s">
        <v>20397</v>
      </c>
      <c r="B5878" s="18" t="s">
        <v>20081</v>
      </c>
      <c r="C5878" s="38">
        <v>24.82</v>
      </c>
    </row>
    <row r="5879" spans="1:3" ht="49.5" customHeight="1">
      <c r="A5879" s="19" t="s">
        <v>20388</v>
      </c>
      <c r="B5879" s="18" t="s">
        <v>20081</v>
      </c>
      <c r="C5879" s="38">
        <v>28.86</v>
      </c>
    </row>
    <row r="5880" spans="1:3" ht="49.5" customHeight="1">
      <c r="A5880" s="19" t="s">
        <v>10035</v>
      </c>
      <c r="B5880" s="18" t="s">
        <v>20081</v>
      </c>
      <c r="C5880" s="38">
        <v>24.82</v>
      </c>
    </row>
    <row r="5881" spans="1:3" ht="49.5" customHeight="1">
      <c r="A5881" s="19" t="s">
        <v>20389</v>
      </c>
      <c r="B5881" s="18" t="s">
        <v>20081</v>
      </c>
      <c r="C5881" s="38">
        <v>28.86</v>
      </c>
    </row>
    <row r="5882" spans="1:3" ht="49.5" customHeight="1">
      <c r="A5882" s="19" t="s">
        <v>19635</v>
      </c>
      <c r="B5882" s="18" t="s">
        <v>19955</v>
      </c>
      <c r="C5882" s="38">
        <v>90</v>
      </c>
    </row>
    <row r="5883" spans="1:3" ht="49.5" customHeight="1">
      <c r="A5883" s="19" t="s">
        <v>19636</v>
      </c>
      <c r="B5883" s="18" t="s">
        <v>19955</v>
      </c>
      <c r="C5883" s="38">
        <v>45</v>
      </c>
    </row>
    <row r="5884" spans="1:3" ht="49.5" customHeight="1">
      <c r="A5884" s="19" t="s">
        <v>1224</v>
      </c>
      <c r="B5884" s="18" t="s">
        <v>19954</v>
      </c>
      <c r="C5884" s="38">
        <v>52.7</v>
      </c>
    </row>
    <row r="5885" spans="1:3" ht="49.5" customHeight="1">
      <c r="A5885" s="19" t="s">
        <v>1224</v>
      </c>
      <c r="B5885" s="18" t="s">
        <v>19974</v>
      </c>
      <c r="C5885" s="38">
        <v>52.7</v>
      </c>
    </row>
    <row r="5886" spans="1:3" ht="49.5" customHeight="1">
      <c r="A5886" s="19" t="s">
        <v>1253</v>
      </c>
      <c r="B5886" s="18" t="s">
        <v>19954</v>
      </c>
      <c r="C5886" s="38">
        <v>52.7</v>
      </c>
    </row>
    <row r="5887" spans="1:3" ht="49.5" customHeight="1">
      <c r="A5887" s="19" t="s">
        <v>1279</v>
      </c>
      <c r="B5887" s="18" t="s">
        <v>19963</v>
      </c>
      <c r="C5887" s="38">
        <v>93.3</v>
      </c>
    </row>
    <row r="5888" spans="1:3" ht="49.5" customHeight="1">
      <c r="A5888" s="19" t="s">
        <v>1297</v>
      </c>
      <c r="B5888" s="18" t="s">
        <v>19963</v>
      </c>
      <c r="C5888" s="38">
        <v>93.3</v>
      </c>
    </row>
    <row r="5889" spans="1:3" ht="49.5" customHeight="1">
      <c r="A5889" s="19" t="s">
        <v>1316</v>
      </c>
      <c r="B5889" s="18" t="s">
        <v>19963</v>
      </c>
      <c r="C5889" s="38">
        <v>26.35</v>
      </c>
    </row>
    <row r="5890" spans="1:3" ht="49.5" customHeight="1">
      <c r="A5890" s="19" t="s">
        <v>1331</v>
      </c>
      <c r="B5890" s="18" t="s">
        <v>19963</v>
      </c>
      <c r="C5890" s="38">
        <v>26.35</v>
      </c>
    </row>
    <row r="5891" spans="1:3" ht="49.5" customHeight="1">
      <c r="A5891" s="19" t="s">
        <v>1386</v>
      </c>
      <c r="B5891" s="18" t="s">
        <v>19964</v>
      </c>
      <c r="C5891" s="38">
        <v>93.3</v>
      </c>
    </row>
    <row r="5892" spans="1:3" ht="49.5" customHeight="1">
      <c r="A5892" s="19" t="s">
        <v>20298</v>
      </c>
      <c r="B5892" s="18" t="s">
        <v>19964</v>
      </c>
      <c r="C5892" s="38">
        <v>26.35</v>
      </c>
    </row>
    <row r="5893" spans="1:3" ht="49.5" customHeight="1">
      <c r="A5893" s="19" t="s">
        <v>19627</v>
      </c>
      <c r="B5893" s="18" t="s">
        <v>19958</v>
      </c>
      <c r="C5893" s="38">
        <v>70.400000000000006</v>
      </c>
    </row>
    <row r="5894" spans="1:3" ht="49.5" customHeight="1">
      <c r="A5894" s="19" t="s">
        <v>19626</v>
      </c>
      <c r="B5894" s="18" t="s">
        <v>19958</v>
      </c>
      <c r="C5894" s="38">
        <v>35.200000000000003</v>
      </c>
    </row>
    <row r="5895" spans="1:3" ht="49.5" customHeight="1">
      <c r="A5895" s="19" t="s">
        <v>17021</v>
      </c>
      <c r="B5895" s="18" t="s">
        <v>20154</v>
      </c>
      <c r="C5895" s="38">
        <v>7.87</v>
      </c>
    </row>
    <row r="5896" spans="1:3" ht="49.5" customHeight="1">
      <c r="A5896" s="19" t="s">
        <v>1495</v>
      </c>
      <c r="B5896" s="18" t="s">
        <v>20154</v>
      </c>
      <c r="C5896" s="38">
        <v>9.1999999999999993</v>
      </c>
    </row>
    <row r="5897" spans="1:3" ht="49.5" customHeight="1">
      <c r="A5897" s="19" t="s">
        <v>10242</v>
      </c>
      <c r="B5897" s="18" t="s">
        <v>20154</v>
      </c>
      <c r="C5897" s="38">
        <v>11.8</v>
      </c>
    </row>
    <row r="5898" spans="1:3" ht="49.5" customHeight="1">
      <c r="A5898" s="19" t="s">
        <v>12570</v>
      </c>
      <c r="B5898" s="18" t="s">
        <v>20081</v>
      </c>
      <c r="C5898" s="38">
        <v>142.43</v>
      </c>
    </row>
    <row r="5899" spans="1:3" ht="49.5" customHeight="1">
      <c r="A5899" s="19" t="s">
        <v>12571</v>
      </c>
      <c r="B5899" s="18" t="s">
        <v>20081</v>
      </c>
      <c r="C5899" s="38">
        <v>250.2</v>
      </c>
    </row>
    <row r="5900" spans="1:3" ht="49.5" customHeight="1">
      <c r="A5900" s="19" t="s">
        <v>12572</v>
      </c>
      <c r="B5900" s="18" t="s">
        <v>20081</v>
      </c>
      <c r="C5900" s="38">
        <v>500.4</v>
      </c>
    </row>
    <row r="5901" spans="1:3" ht="49.5" customHeight="1">
      <c r="A5901" s="19" t="s">
        <v>6095</v>
      </c>
      <c r="B5901" s="18" t="s">
        <v>20003</v>
      </c>
      <c r="C5901" s="38">
        <v>317.93</v>
      </c>
    </row>
    <row r="5902" spans="1:3" ht="49.5" customHeight="1">
      <c r="A5902" s="19" t="s">
        <v>18717</v>
      </c>
      <c r="B5902" s="18" t="s">
        <v>20003</v>
      </c>
      <c r="C5902" s="38">
        <v>573.79999999999995</v>
      </c>
    </row>
    <row r="5903" spans="1:3" ht="49.5" customHeight="1">
      <c r="A5903" s="19" t="s">
        <v>21646</v>
      </c>
      <c r="B5903" s="18" t="s">
        <v>20003</v>
      </c>
      <c r="C5903" s="38">
        <v>573.79999999999995</v>
      </c>
    </row>
    <row r="5904" spans="1:3" ht="49.5" customHeight="1">
      <c r="A5904" s="19" t="s">
        <v>18992</v>
      </c>
      <c r="B5904" s="18" t="s">
        <v>20003</v>
      </c>
      <c r="C5904" s="38">
        <v>635.86</v>
      </c>
    </row>
    <row r="5905" spans="1:3" ht="49.5" customHeight="1">
      <c r="A5905" s="19" t="s">
        <v>21054</v>
      </c>
      <c r="B5905" s="18" t="s">
        <v>20003</v>
      </c>
      <c r="C5905" s="38">
        <v>573.79999999999995</v>
      </c>
    </row>
    <row r="5906" spans="1:3" ht="49.5" customHeight="1">
      <c r="A5906" s="19" t="s">
        <v>6142</v>
      </c>
      <c r="B5906" s="18" t="s">
        <v>20003</v>
      </c>
      <c r="C5906" s="38">
        <v>573.79999999999995</v>
      </c>
    </row>
    <row r="5907" spans="1:3" ht="49.5" customHeight="1">
      <c r="A5907" s="19" t="s">
        <v>10046</v>
      </c>
      <c r="B5907" s="18" t="s">
        <v>20081</v>
      </c>
      <c r="C5907" s="38">
        <v>17.2</v>
      </c>
    </row>
    <row r="5908" spans="1:3" ht="49.5" customHeight="1">
      <c r="A5908" s="19" t="s">
        <v>10037</v>
      </c>
      <c r="B5908" s="18" t="s">
        <v>20081</v>
      </c>
      <c r="C5908" s="38">
        <v>9.35</v>
      </c>
    </row>
    <row r="5909" spans="1:3" ht="49.5" customHeight="1">
      <c r="A5909" s="19" t="s">
        <v>20395</v>
      </c>
      <c r="B5909" s="18" t="s">
        <v>20081</v>
      </c>
      <c r="C5909" s="38">
        <v>17.21</v>
      </c>
    </row>
    <row r="5910" spans="1:3" ht="49.5" customHeight="1">
      <c r="A5910" s="19" t="s">
        <v>10041</v>
      </c>
      <c r="B5910" s="18" t="s">
        <v>20081</v>
      </c>
      <c r="C5910" s="38">
        <v>8.83</v>
      </c>
    </row>
    <row r="5911" spans="1:3" ht="49.5" customHeight="1">
      <c r="A5911" s="19" t="s">
        <v>20393</v>
      </c>
      <c r="B5911" s="18" t="s">
        <v>20081</v>
      </c>
      <c r="C5911" s="38">
        <v>16.809999999999999</v>
      </c>
    </row>
    <row r="5912" spans="1:3" ht="49.5" customHeight="1">
      <c r="A5912" s="19" t="s">
        <v>18090</v>
      </c>
      <c r="B5912" s="18" t="s">
        <v>20001</v>
      </c>
      <c r="C5912" s="38">
        <v>4.9000000000000004</v>
      </c>
    </row>
    <row r="5913" spans="1:3" ht="49.5" customHeight="1">
      <c r="A5913" s="19" t="s">
        <v>18089</v>
      </c>
      <c r="B5913" s="18" t="s">
        <v>20001</v>
      </c>
      <c r="C5913" s="38">
        <v>6.3</v>
      </c>
    </row>
    <row r="5914" spans="1:3" ht="49.5" customHeight="1">
      <c r="A5914" s="19" t="s">
        <v>21647</v>
      </c>
      <c r="B5914" s="18" t="s">
        <v>20058</v>
      </c>
      <c r="C5914" s="38">
        <v>40.6</v>
      </c>
    </row>
    <row r="5915" spans="1:3" ht="49.5" customHeight="1">
      <c r="A5915" s="19" t="s">
        <v>4726</v>
      </c>
      <c r="B5915" s="18" t="s">
        <v>20019</v>
      </c>
      <c r="C5915" s="38">
        <v>209.62</v>
      </c>
    </row>
    <row r="5916" spans="1:3" ht="49.5" customHeight="1">
      <c r="A5916" s="19" t="s">
        <v>18701</v>
      </c>
      <c r="B5916" s="18" t="s">
        <v>20110</v>
      </c>
      <c r="C5916" s="38">
        <v>29.24</v>
      </c>
    </row>
    <row r="5917" spans="1:3" ht="49.5" customHeight="1">
      <c r="A5917" s="19" t="s">
        <v>9647</v>
      </c>
      <c r="B5917" s="18" t="s">
        <v>19977</v>
      </c>
      <c r="C5917" s="38">
        <v>40.43</v>
      </c>
    </row>
    <row r="5918" spans="1:3" ht="49.5" customHeight="1">
      <c r="A5918" s="19" t="s">
        <v>14434</v>
      </c>
      <c r="B5918" s="18" t="s">
        <v>20020</v>
      </c>
      <c r="C5918" s="38">
        <v>3.62</v>
      </c>
    </row>
    <row r="5919" spans="1:3" ht="49.5" customHeight="1">
      <c r="A5919" s="19" t="s">
        <v>17568</v>
      </c>
      <c r="B5919" s="18" t="s">
        <v>20072</v>
      </c>
      <c r="C5919" s="38">
        <v>4.41</v>
      </c>
    </row>
    <row r="5920" spans="1:3" ht="49.5" customHeight="1">
      <c r="A5920" s="19" t="s">
        <v>18772</v>
      </c>
      <c r="B5920" s="18" t="s">
        <v>19995</v>
      </c>
      <c r="C5920" s="38">
        <v>6.4</v>
      </c>
    </row>
    <row r="5921" spans="1:3" ht="49.5" customHeight="1">
      <c r="A5921" s="19" t="s">
        <v>1026</v>
      </c>
      <c r="B5921" s="18" t="s">
        <v>19955</v>
      </c>
      <c r="C5921" s="38">
        <v>129.38999999999999</v>
      </c>
    </row>
    <row r="5922" spans="1:3" ht="49.5" customHeight="1">
      <c r="A5922" s="19" t="s">
        <v>20297</v>
      </c>
      <c r="B5922" s="18" t="s">
        <v>19955</v>
      </c>
      <c r="C5922" s="38">
        <v>620.80999999999995</v>
      </c>
    </row>
    <row r="5923" spans="1:3" ht="49.5" customHeight="1">
      <c r="A5923" s="19" t="s">
        <v>17062</v>
      </c>
      <c r="B5923" s="18" t="s">
        <v>20124</v>
      </c>
      <c r="C5923" s="38">
        <v>6.47</v>
      </c>
    </row>
    <row r="5924" spans="1:3" ht="49.5" customHeight="1">
      <c r="A5924" s="19" t="s">
        <v>20296</v>
      </c>
      <c r="B5924" s="18" t="s">
        <v>19955</v>
      </c>
      <c r="C5924" s="38">
        <v>70.349999999999994</v>
      </c>
    </row>
    <row r="5925" spans="1:3" ht="49.5" customHeight="1">
      <c r="A5925" s="19" t="s">
        <v>18251</v>
      </c>
      <c r="B5925" s="18" t="s">
        <v>19954</v>
      </c>
      <c r="C5925" s="38">
        <v>639.02</v>
      </c>
    </row>
    <row r="5926" spans="1:3" ht="49.5" customHeight="1">
      <c r="A5926" s="19" t="s">
        <v>18250</v>
      </c>
      <c r="B5926" s="18" t="s">
        <v>19954</v>
      </c>
      <c r="C5926" s="38">
        <v>159.75</v>
      </c>
    </row>
    <row r="5927" spans="1:3" ht="49.5" customHeight="1">
      <c r="A5927" s="19" t="s">
        <v>18252</v>
      </c>
      <c r="B5927" s="18" t="s">
        <v>19954</v>
      </c>
      <c r="C5927" s="38">
        <v>1278.04</v>
      </c>
    </row>
    <row r="5928" spans="1:3" ht="49.5" customHeight="1">
      <c r="A5928" s="19" t="s">
        <v>18253</v>
      </c>
      <c r="B5928" s="18" t="s">
        <v>19954</v>
      </c>
      <c r="C5928" s="38">
        <v>1917.06</v>
      </c>
    </row>
    <row r="5929" spans="1:3" ht="49.5" customHeight="1">
      <c r="A5929" s="19" t="s">
        <v>18239</v>
      </c>
      <c r="B5929" s="18" t="s">
        <v>19954</v>
      </c>
      <c r="C5929" s="38">
        <v>319.51</v>
      </c>
    </row>
    <row r="5930" spans="1:3" ht="49.5" customHeight="1">
      <c r="A5930" s="19" t="s">
        <v>22404</v>
      </c>
      <c r="B5930" s="18" t="s">
        <v>20250</v>
      </c>
      <c r="C5930" s="38">
        <v>4.2</v>
      </c>
    </row>
    <row r="5931" spans="1:3" ht="49.5" customHeight="1">
      <c r="A5931" s="19" t="s">
        <v>22405</v>
      </c>
      <c r="B5931" s="18" t="s">
        <v>20250</v>
      </c>
      <c r="C5931" s="38">
        <v>4.2</v>
      </c>
    </row>
    <row r="5932" spans="1:3" ht="49.5" customHeight="1">
      <c r="A5932" s="19" t="s">
        <v>12666</v>
      </c>
      <c r="B5932" s="18" t="s">
        <v>20094</v>
      </c>
      <c r="C5932" s="38">
        <v>11.67</v>
      </c>
    </row>
    <row r="5933" spans="1:3" ht="49.5" customHeight="1">
      <c r="A5933" s="19" t="s">
        <v>16561</v>
      </c>
      <c r="B5933" s="18" t="s">
        <v>20013</v>
      </c>
      <c r="C5933" s="38">
        <v>4.2</v>
      </c>
    </row>
    <row r="5934" spans="1:3" ht="49.5" customHeight="1">
      <c r="A5934" s="19" t="s">
        <v>16562</v>
      </c>
      <c r="B5934" s="18" t="s">
        <v>20013</v>
      </c>
      <c r="C5934" s="38">
        <v>4.2</v>
      </c>
    </row>
    <row r="5935" spans="1:3" ht="49.5" customHeight="1">
      <c r="A5935" s="19" t="s">
        <v>20748</v>
      </c>
      <c r="B5935" s="18" t="s">
        <v>20013</v>
      </c>
      <c r="C5935" s="38">
        <v>4.2</v>
      </c>
    </row>
    <row r="5936" spans="1:3" ht="49.5" customHeight="1">
      <c r="A5936" s="19" t="s">
        <v>3168</v>
      </c>
      <c r="B5936" s="18" t="s">
        <v>20045</v>
      </c>
      <c r="C5936" s="38">
        <v>1.97</v>
      </c>
    </row>
    <row r="5937" spans="1:3" ht="49.5" customHeight="1">
      <c r="A5937" s="19" t="s">
        <v>22090</v>
      </c>
      <c r="B5937" s="18" t="s">
        <v>20045</v>
      </c>
      <c r="C5937" s="38">
        <v>1.72</v>
      </c>
    </row>
    <row r="5938" spans="1:3" ht="49.5" customHeight="1">
      <c r="A5938" s="19" t="s">
        <v>3178</v>
      </c>
      <c r="B5938" s="18" t="s">
        <v>20045</v>
      </c>
      <c r="C5938" s="38">
        <v>16.440000000000001</v>
      </c>
    </row>
    <row r="5939" spans="1:3" ht="49.5" customHeight="1">
      <c r="A5939" s="19" t="s">
        <v>21076</v>
      </c>
      <c r="B5939" s="18" t="s">
        <v>20020</v>
      </c>
      <c r="C5939" s="38">
        <v>3.15</v>
      </c>
    </row>
    <row r="5940" spans="1:3" ht="49.5" customHeight="1">
      <c r="A5940" s="19" t="s">
        <v>20923</v>
      </c>
      <c r="B5940" s="18" t="s">
        <v>20020</v>
      </c>
      <c r="C5940" s="38">
        <v>4.72</v>
      </c>
    </row>
    <row r="5941" spans="1:3" ht="49.5" customHeight="1">
      <c r="A5941" s="19" t="s">
        <v>4033</v>
      </c>
      <c r="B5941" s="18" t="s">
        <v>20066</v>
      </c>
      <c r="C5941" s="38">
        <v>66.8</v>
      </c>
    </row>
    <row r="5942" spans="1:3" ht="49.5" customHeight="1">
      <c r="A5942" s="19" t="s">
        <v>8774</v>
      </c>
      <c r="B5942" s="18" t="s">
        <v>20066</v>
      </c>
      <c r="C5942" s="38">
        <v>45.15</v>
      </c>
    </row>
    <row r="5943" spans="1:3" ht="49.5" customHeight="1">
      <c r="A5943" s="19" t="s">
        <v>9727</v>
      </c>
      <c r="B5943" s="18" t="s">
        <v>20068</v>
      </c>
      <c r="C5943" s="38">
        <v>43.22</v>
      </c>
    </row>
    <row r="5944" spans="1:3" ht="49.5" customHeight="1">
      <c r="A5944" s="19" t="s">
        <v>18998</v>
      </c>
      <c r="B5944" s="18" t="s">
        <v>20068</v>
      </c>
      <c r="C5944" s="38">
        <v>45.08</v>
      </c>
    </row>
    <row r="5945" spans="1:3" ht="49.5" customHeight="1">
      <c r="A5945" s="19" t="s">
        <v>9709</v>
      </c>
      <c r="B5945" s="18" t="s">
        <v>20057</v>
      </c>
      <c r="C5945" s="38">
        <v>45.15</v>
      </c>
    </row>
    <row r="5946" spans="1:3" ht="49.5" customHeight="1">
      <c r="A5946" s="19" t="s">
        <v>9711</v>
      </c>
      <c r="B5946" s="18" t="s">
        <v>20057</v>
      </c>
      <c r="C5946" s="38">
        <v>74.7</v>
      </c>
    </row>
    <row r="5947" spans="1:3" ht="49.5" customHeight="1">
      <c r="A5947" s="19" t="s">
        <v>1358</v>
      </c>
      <c r="B5947" s="18" t="s">
        <v>20058</v>
      </c>
      <c r="C5947" s="38">
        <v>45.15</v>
      </c>
    </row>
    <row r="5948" spans="1:3" ht="49.5" customHeight="1">
      <c r="A5948" s="19" t="s">
        <v>13352</v>
      </c>
      <c r="B5948" s="18" t="s">
        <v>20083</v>
      </c>
      <c r="C5948" s="38">
        <v>2.92</v>
      </c>
    </row>
    <row r="5949" spans="1:3" ht="49.5" customHeight="1">
      <c r="A5949" s="19" t="s">
        <v>9756</v>
      </c>
      <c r="B5949" s="18" t="s">
        <v>20065</v>
      </c>
      <c r="C5949" s="38">
        <v>3.49</v>
      </c>
    </row>
    <row r="5950" spans="1:3" ht="49.5" customHeight="1">
      <c r="A5950" s="19" t="s">
        <v>9759</v>
      </c>
      <c r="B5950" s="18" t="s">
        <v>20065</v>
      </c>
      <c r="C5950" s="38">
        <v>3.02</v>
      </c>
    </row>
    <row r="5951" spans="1:3" ht="49.5" customHeight="1">
      <c r="A5951" s="19" t="s">
        <v>13465</v>
      </c>
      <c r="B5951" s="18" t="s">
        <v>20016</v>
      </c>
      <c r="C5951" s="38">
        <v>3.39</v>
      </c>
    </row>
    <row r="5952" spans="1:3" ht="49.5" customHeight="1">
      <c r="A5952" s="19" t="s">
        <v>13465</v>
      </c>
      <c r="B5952" s="18" t="s">
        <v>20016</v>
      </c>
      <c r="C5952" s="38">
        <v>3.92</v>
      </c>
    </row>
    <row r="5953" spans="1:3" ht="49.5" customHeight="1">
      <c r="A5953" s="19" t="s">
        <v>13466</v>
      </c>
      <c r="B5953" s="18" t="s">
        <v>20016</v>
      </c>
      <c r="C5953" s="38">
        <v>2.91</v>
      </c>
    </row>
    <row r="5954" spans="1:3" ht="49.5" customHeight="1">
      <c r="A5954" s="19" t="s">
        <v>13466</v>
      </c>
      <c r="B5954" s="18" t="s">
        <v>20016</v>
      </c>
      <c r="C5954" s="38">
        <v>2.5299999999999998</v>
      </c>
    </row>
    <row r="5955" spans="1:3" ht="49.5" customHeight="1">
      <c r="A5955" s="19" t="s">
        <v>9805</v>
      </c>
      <c r="B5955" s="18" t="s">
        <v>20065</v>
      </c>
      <c r="C5955" s="38">
        <v>5.43</v>
      </c>
    </row>
    <row r="5956" spans="1:3" ht="49.5" customHeight="1">
      <c r="A5956" s="19" t="s">
        <v>13126</v>
      </c>
      <c r="B5956" s="18" t="s">
        <v>20065</v>
      </c>
      <c r="C5956" s="38">
        <v>3.82</v>
      </c>
    </row>
    <row r="5957" spans="1:3" ht="49.5" customHeight="1">
      <c r="A5957" s="19" t="s">
        <v>9820</v>
      </c>
      <c r="B5957" s="18" t="s">
        <v>20065</v>
      </c>
      <c r="C5957" s="38">
        <v>4.7699999999999996</v>
      </c>
    </row>
    <row r="5958" spans="1:3" ht="49.5" customHeight="1">
      <c r="A5958" s="19" t="s">
        <v>9828</v>
      </c>
      <c r="B5958" s="18" t="s">
        <v>20065</v>
      </c>
      <c r="C5958" s="38">
        <v>2.67</v>
      </c>
    </row>
    <row r="5959" spans="1:3" ht="49.5" customHeight="1">
      <c r="A5959" s="19" t="s">
        <v>3929</v>
      </c>
      <c r="B5959" s="18" t="s">
        <v>20066</v>
      </c>
      <c r="C5959" s="38">
        <v>3.14</v>
      </c>
    </row>
    <row r="5960" spans="1:3" ht="49.5" customHeight="1">
      <c r="A5960" s="19" t="s">
        <v>9762</v>
      </c>
      <c r="B5960" s="18" t="s">
        <v>20094</v>
      </c>
      <c r="C5960" s="38">
        <v>3.79</v>
      </c>
    </row>
    <row r="5961" spans="1:3" ht="49.5" customHeight="1">
      <c r="A5961" s="19" t="s">
        <v>9763</v>
      </c>
      <c r="B5961" s="18" t="s">
        <v>20016</v>
      </c>
      <c r="C5961" s="38">
        <v>6.98</v>
      </c>
    </row>
    <row r="5962" spans="1:3" ht="49.5" customHeight="1">
      <c r="A5962" s="19" t="s">
        <v>21050</v>
      </c>
      <c r="B5962" s="18" t="s">
        <v>20014</v>
      </c>
      <c r="C5962" s="38">
        <v>4.84</v>
      </c>
    </row>
    <row r="5963" spans="1:3" ht="49.5" customHeight="1">
      <c r="A5963" s="19" t="s">
        <v>21221</v>
      </c>
      <c r="B5963" s="18" t="s">
        <v>20014</v>
      </c>
      <c r="C5963" s="38">
        <v>9.68</v>
      </c>
    </row>
    <row r="5964" spans="1:3" ht="49.5" customHeight="1">
      <c r="A5964" s="19" t="s">
        <v>9829</v>
      </c>
      <c r="B5964" s="18" t="s">
        <v>20016</v>
      </c>
      <c r="C5964" s="38">
        <v>2.6</v>
      </c>
    </row>
    <row r="5965" spans="1:3" ht="49.5" customHeight="1">
      <c r="A5965" s="19" t="s">
        <v>14469</v>
      </c>
      <c r="B5965" s="18" t="s">
        <v>20016</v>
      </c>
      <c r="C5965" s="38">
        <v>1.39</v>
      </c>
    </row>
    <row r="5966" spans="1:3" ht="49.5" customHeight="1">
      <c r="A5966" s="19" t="s">
        <v>9830</v>
      </c>
      <c r="B5966" s="18" t="s">
        <v>20016</v>
      </c>
      <c r="C5966" s="38">
        <v>3.16</v>
      </c>
    </row>
    <row r="5967" spans="1:3" ht="49.5" customHeight="1">
      <c r="A5967" s="19" t="s">
        <v>16246</v>
      </c>
      <c r="B5967" s="18" t="s">
        <v>20016</v>
      </c>
      <c r="C5967" s="38">
        <v>3.08</v>
      </c>
    </row>
    <row r="5968" spans="1:3" ht="49.5" customHeight="1">
      <c r="A5968" s="19" t="s">
        <v>14466</v>
      </c>
      <c r="B5968" s="18" t="s">
        <v>20016</v>
      </c>
      <c r="C5968" s="38">
        <v>1.78</v>
      </c>
    </row>
    <row r="5969" spans="1:3" ht="49.5" customHeight="1">
      <c r="A5969" s="19" t="s">
        <v>9771</v>
      </c>
      <c r="B5969" s="18" t="s">
        <v>20016</v>
      </c>
      <c r="C5969" s="38">
        <v>2.31</v>
      </c>
    </row>
    <row r="5970" spans="1:3" ht="49.5" customHeight="1">
      <c r="A5970" s="19" t="s">
        <v>1523</v>
      </c>
      <c r="B5970" s="18" t="s">
        <v>20022</v>
      </c>
      <c r="C5970" s="38">
        <v>3.46</v>
      </c>
    </row>
    <row r="5971" spans="1:3" ht="49.5" customHeight="1">
      <c r="A5971" s="19" t="s">
        <v>3371</v>
      </c>
      <c r="B5971" s="18" t="s">
        <v>20020</v>
      </c>
      <c r="C5971" s="38">
        <v>10.56</v>
      </c>
    </row>
    <row r="5972" spans="1:3" ht="49.5" customHeight="1">
      <c r="A5972" s="19" t="s">
        <v>3372</v>
      </c>
      <c r="B5972" s="18" t="s">
        <v>20020</v>
      </c>
      <c r="C5972" s="38">
        <v>1.61</v>
      </c>
    </row>
    <row r="5973" spans="1:3" ht="49.5" customHeight="1">
      <c r="A5973" s="19" t="s">
        <v>18815</v>
      </c>
      <c r="B5973" s="18" t="s">
        <v>19957</v>
      </c>
      <c r="C5973" s="38">
        <v>112.41</v>
      </c>
    </row>
    <row r="5974" spans="1:3" ht="49.5" customHeight="1">
      <c r="A5974" s="19" t="s">
        <v>18007</v>
      </c>
      <c r="B5974" s="18" t="s">
        <v>19957</v>
      </c>
      <c r="C5974" s="38">
        <v>25.23</v>
      </c>
    </row>
    <row r="5975" spans="1:3" ht="49.5" customHeight="1">
      <c r="A5975" s="19" t="s">
        <v>18008</v>
      </c>
      <c r="B5975" s="18" t="s">
        <v>19957</v>
      </c>
      <c r="C5975" s="38">
        <v>50.53</v>
      </c>
    </row>
    <row r="5976" spans="1:3" ht="49.5" customHeight="1">
      <c r="A5976" s="19" t="s">
        <v>9846</v>
      </c>
      <c r="B5976" s="18" t="s">
        <v>19995</v>
      </c>
      <c r="C5976" s="38">
        <v>1413.29</v>
      </c>
    </row>
    <row r="5977" spans="1:3" ht="49.5" customHeight="1">
      <c r="A5977" s="19" t="s">
        <v>16247</v>
      </c>
      <c r="B5977" s="18" t="s">
        <v>20015</v>
      </c>
      <c r="C5977" s="38">
        <v>109.06</v>
      </c>
    </row>
    <row r="5978" spans="1:3" ht="49.5" customHeight="1">
      <c r="A5978" s="19" t="s">
        <v>16248</v>
      </c>
      <c r="B5978" s="18" t="s">
        <v>20015</v>
      </c>
      <c r="C5978" s="38">
        <v>218.1</v>
      </c>
    </row>
    <row r="5979" spans="1:3" ht="49.5" customHeight="1">
      <c r="A5979" s="19" t="s">
        <v>16249</v>
      </c>
      <c r="B5979" s="18" t="s">
        <v>20015</v>
      </c>
      <c r="C5979" s="38">
        <v>22.07</v>
      </c>
    </row>
    <row r="5980" spans="1:3" ht="49.5" customHeight="1">
      <c r="A5980" s="19" t="s">
        <v>16250</v>
      </c>
      <c r="B5980" s="18" t="s">
        <v>20020</v>
      </c>
      <c r="C5980" s="38">
        <v>109.06</v>
      </c>
    </row>
    <row r="5981" spans="1:3" ht="49.5" customHeight="1">
      <c r="A5981" s="19" t="s">
        <v>16251</v>
      </c>
      <c r="B5981" s="18" t="s">
        <v>20020</v>
      </c>
      <c r="C5981" s="38">
        <v>218.1</v>
      </c>
    </row>
    <row r="5982" spans="1:3" ht="49.5" customHeight="1">
      <c r="A5982" s="19" t="s">
        <v>16253</v>
      </c>
      <c r="B5982" s="18" t="s">
        <v>20066</v>
      </c>
      <c r="C5982" s="38">
        <v>13.53</v>
      </c>
    </row>
    <row r="5983" spans="1:3" ht="49.5" customHeight="1">
      <c r="A5983" s="19" t="s">
        <v>16254</v>
      </c>
      <c r="B5983" s="18" t="s">
        <v>20066</v>
      </c>
      <c r="C5983" s="38">
        <v>27.03</v>
      </c>
    </row>
    <row r="5984" spans="1:3" ht="49.5" customHeight="1">
      <c r="A5984" s="19" t="s">
        <v>12064</v>
      </c>
      <c r="B5984" s="18" t="s">
        <v>20045</v>
      </c>
      <c r="C5984" s="38">
        <v>1.2</v>
      </c>
    </row>
    <row r="5985" spans="1:3" ht="49.5" customHeight="1">
      <c r="A5985" s="19" t="s">
        <v>12065</v>
      </c>
      <c r="B5985" s="18" t="s">
        <v>20045</v>
      </c>
      <c r="C5985" s="38">
        <v>1.18</v>
      </c>
    </row>
    <row r="5986" spans="1:3" ht="49.5" customHeight="1">
      <c r="A5986" s="19" t="s">
        <v>18140</v>
      </c>
      <c r="B5986" s="18" t="s">
        <v>20045</v>
      </c>
      <c r="C5986" s="38">
        <v>2.67</v>
      </c>
    </row>
    <row r="5987" spans="1:3" ht="49.5" customHeight="1">
      <c r="A5987" s="19" t="s">
        <v>18141</v>
      </c>
      <c r="B5987" s="18" t="s">
        <v>20045</v>
      </c>
      <c r="C5987" s="38">
        <v>2.14</v>
      </c>
    </row>
    <row r="5988" spans="1:3" ht="49.5" customHeight="1">
      <c r="A5988" s="19" t="s">
        <v>21090</v>
      </c>
      <c r="B5988" s="18" t="s">
        <v>20045</v>
      </c>
      <c r="C5988" s="38">
        <v>3.03</v>
      </c>
    </row>
    <row r="5989" spans="1:3" ht="49.5" customHeight="1">
      <c r="A5989" s="19" t="s">
        <v>13142</v>
      </c>
      <c r="B5989" s="18" t="s">
        <v>20045</v>
      </c>
      <c r="C5989" s="38">
        <v>7.32</v>
      </c>
    </row>
    <row r="5990" spans="1:3" ht="49.5" customHeight="1">
      <c r="A5990" s="19" t="s">
        <v>13452</v>
      </c>
      <c r="B5990" s="18" t="s">
        <v>20045</v>
      </c>
      <c r="C5990" s="38">
        <v>2.86</v>
      </c>
    </row>
    <row r="5991" spans="1:3" ht="49.5" customHeight="1">
      <c r="A5991" s="19" t="s">
        <v>13453</v>
      </c>
      <c r="B5991" s="18" t="s">
        <v>20045</v>
      </c>
      <c r="C5991" s="38">
        <v>2.85</v>
      </c>
    </row>
    <row r="5992" spans="1:3" ht="49.5" customHeight="1">
      <c r="A5992" s="19" t="s">
        <v>13454</v>
      </c>
      <c r="B5992" s="18" t="s">
        <v>20045</v>
      </c>
      <c r="C5992" s="38">
        <v>3.46</v>
      </c>
    </row>
    <row r="5993" spans="1:3" ht="49.5" customHeight="1">
      <c r="A5993" s="19" t="s">
        <v>13246</v>
      </c>
      <c r="B5993" s="18" t="s">
        <v>20045</v>
      </c>
      <c r="C5993" s="38">
        <v>12.6</v>
      </c>
    </row>
    <row r="5994" spans="1:3" ht="49.5" customHeight="1">
      <c r="A5994" s="19" t="s">
        <v>13455</v>
      </c>
      <c r="B5994" s="18" t="s">
        <v>20045</v>
      </c>
      <c r="C5994" s="38">
        <v>5.21</v>
      </c>
    </row>
    <row r="5995" spans="1:3" ht="49.5" customHeight="1">
      <c r="A5995" s="19" t="s">
        <v>15030</v>
      </c>
      <c r="B5995" s="18" t="s">
        <v>20045</v>
      </c>
      <c r="C5995" s="38">
        <v>4.37</v>
      </c>
    </row>
    <row r="5996" spans="1:3" ht="49.5" customHeight="1">
      <c r="A5996" s="19" t="s">
        <v>15031</v>
      </c>
      <c r="B5996" s="18" t="s">
        <v>20045</v>
      </c>
      <c r="C5996" s="38">
        <v>3.46</v>
      </c>
    </row>
    <row r="5997" spans="1:3" ht="49.5" customHeight="1">
      <c r="A5997" s="19" t="s">
        <v>15547</v>
      </c>
      <c r="B5997" s="18" t="s">
        <v>20045</v>
      </c>
      <c r="C5997" s="38">
        <v>13.04</v>
      </c>
    </row>
    <row r="5998" spans="1:3" ht="49.5" customHeight="1">
      <c r="A5998" s="19" t="s">
        <v>12434</v>
      </c>
      <c r="B5998" s="18" t="s">
        <v>20045</v>
      </c>
      <c r="C5998" s="38">
        <v>2.35</v>
      </c>
    </row>
    <row r="5999" spans="1:3" ht="49.5" customHeight="1">
      <c r="A5999" s="19" t="s">
        <v>13450</v>
      </c>
      <c r="B5999" s="18" t="s">
        <v>20045</v>
      </c>
      <c r="C5999" s="38">
        <v>1.9</v>
      </c>
    </row>
    <row r="6000" spans="1:3" ht="49.5" customHeight="1">
      <c r="A6000" s="19" t="s">
        <v>15017</v>
      </c>
      <c r="B6000" s="18" t="s">
        <v>20045</v>
      </c>
      <c r="C6000" s="38">
        <v>1.1299999999999999</v>
      </c>
    </row>
    <row r="6001" spans="1:3" ht="49.5" customHeight="1">
      <c r="A6001" s="19" t="s">
        <v>15018</v>
      </c>
      <c r="B6001" s="18" t="s">
        <v>20045</v>
      </c>
      <c r="C6001" s="38">
        <v>1.45</v>
      </c>
    </row>
    <row r="6002" spans="1:3" ht="49.5" customHeight="1">
      <c r="A6002" s="19" t="s">
        <v>12435</v>
      </c>
      <c r="B6002" s="18" t="s">
        <v>20045</v>
      </c>
      <c r="C6002" s="38">
        <v>3.39</v>
      </c>
    </row>
    <row r="6003" spans="1:3" ht="49.5" customHeight="1">
      <c r="A6003" s="19" t="s">
        <v>13451</v>
      </c>
      <c r="B6003" s="18" t="s">
        <v>20045</v>
      </c>
      <c r="C6003" s="38">
        <v>2.9</v>
      </c>
    </row>
    <row r="6004" spans="1:3" ht="49.5" customHeight="1">
      <c r="A6004" s="19" t="s">
        <v>22364</v>
      </c>
      <c r="B6004" s="18" t="s">
        <v>19975</v>
      </c>
      <c r="C6004" s="38">
        <v>50.4</v>
      </c>
    </row>
    <row r="6005" spans="1:3" ht="49.5" customHeight="1">
      <c r="A6005" s="19" t="s">
        <v>22326</v>
      </c>
      <c r="B6005" s="18" t="s">
        <v>22323</v>
      </c>
      <c r="C6005" s="38">
        <v>597.57000000000005</v>
      </c>
    </row>
    <row r="6006" spans="1:3" ht="49.5" customHeight="1">
      <c r="A6006" s="19" t="s">
        <v>1789</v>
      </c>
      <c r="B6006" s="18" t="s">
        <v>19962</v>
      </c>
      <c r="C6006" s="38">
        <v>597.57000000000005</v>
      </c>
    </row>
    <row r="6007" spans="1:3" ht="49.5" customHeight="1">
      <c r="A6007" s="19" t="s">
        <v>22324</v>
      </c>
      <c r="B6007" s="18" t="s">
        <v>19975</v>
      </c>
      <c r="C6007" s="38">
        <v>149.38999999999999</v>
      </c>
    </row>
    <row r="6008" spans="1:3" ht="49.5" customHeight="1">
      <c r="A6008" s="19" t="s">
        <v>1804</v>
      </c>
      <c r="B6008" s="18" t="s">
        <v>19962</v>
      </c>
      <c r="C6008" s="38">
        <v>149.38999999999999</v>
      </c>
    </row>
    <row r="6009" spans="1:3" ht="49.5" customHeight="1">
      <c r="A6009" s="19" t="s">
        <v>1823</v>
      </c>
      <c r="B6009" s="18" t="s">
        <v>19962</v>
      </c>
      <c r="C6009" s="38">
        <v>298.79000000000002</v>
      </c>
    </row>
    <row r="6010" spans="1:3" ht="49.5" customHeight="1">
      <c r="A6010" s="19" t="s">
        <v>22325</v>
      </c>
      <c r="B6010" s="18" t="s">
        <v>22323</v>
      </c>
      <c r="C6010" s="38">
        <v>298.79000000000002</v>
      </c>
    </row>
    <row r="6011" spans="1:3" ht="49.5" customHeight="1">
      <c r="A6011" s="19" t="s">
        <v>6157</v>
      </c>
      <c r="B6011" s="18" t="s">
        <v>20103</v>
      </c>
      <c r="C6011" s="38">
        <v>20.440000000000001</v>
      </c>
    </row>
    <row r="6012" spans="1:3" ht="49.5" customHeight="1">
      <c r="A6012" s="19" t="s">
        <v>6157</v>
      </c>
      <c r="B6012" s="18" t="s">
        <v>20012</v>
      </c>
      <c r="C6012" s="38">
        <v>20.440000000000001</v>
      </c>
    </row>
    <row r="6013" spans="1:3" ht="49.5" customHeight="1">
      <c r="A6013" s="19" t="s">
        <v>4663</v>
      </c>
      <c r="B6013" s="18" t="s">
        <v>20103</v>
      </c>
      <c r="C6013" s="18">
        <v>20.440000000000001</v>
      </c>
    </row>
    <row r="6014" spans="1:3" ht="49.5" customHeight="1">
      <c r="A6014" s="19" t="s">
        <v>4663</v>
      </c>
      <c r="B6014" s="18" t="s">
        <v>20012</v>
      </c>
      <c r="C6014" s="18">
        <v>20.440000000000001</v>
      </c>
    </row>
    <row r="6015" spans="1:3" ht="49.5" customHeight="1">
      <c r="A6015" s="19" t="s">
        <v>15760</v>
      </c>
      <c r="B6015" s="18" t="s">
        <v>20012</v>
      </c>
      <c r="C6015" s="38">
        <v>19.329999999999998</v>
      </c>
    </row>
    <row r="6016" spans="1:3" ht="49.5" customHeight="1">
      <c r="A6016" s="19" t="s">
        <v>15760</v>
      </c>
      <c r="B6016" s="18" t="s">
        <v>20103</v>
      </c>
      <c r="C6016" s="38">
        <v>19.329999999999998</v>
      </c>
    </row>
    <row r="6017" spans="1:3" ht="49.5" customHeight="1">
      <c r="A6017" s="19" t="s">
        <v>4587</v>
      </c>
      <c r="B6017" s="18" t="s">
        <v>20103</v>
      </c>
      <c r="C6017" s="37">
        <v>42.16</v>
      </c>
    </row>
    <row r="6018" spans="1:3" ht="49.5" customHeight="1">
      <c r="A6018" s="19" t="s">
        <v>4587</v>
      </c>
      <c r="B6018" s="18" t="s">
        <v>20012</v>
      </c>
      <c r="C6018" s="37">
        <v>42.16</v>
      </c>
    </row>
    <row r="6019" spans="1:3" ht="49.5" customHeight="1">
      <c r="A6019" s="19" t="s">
        <v>5201</v>
      </c>
      <c r="B6019" s="18" t="s">
        <v>20103</v>
      </c>
      <c r="C6019" s="38">
        <v>18.05</v>
      </c>
    </row>
    <row r="6020" spans="1:3" ht="49.5" customHeight="1">
      <c r="A6020" s="19" t="s">
        <v>5201</v>
      </c>
      <c r="B6020" s="18" t="s">
        <v>20012</v>
      </c>
      <c r="C6020" s="38">
        <v>18.05</v>
      </c>
    </row>
    <row r="6021" spans="1:3" ht="49.5" customHeight="1">
      <c r="A6021" s="19" t="s">
        <v>3677</v>
      </c>
      <c r="B6021" s="18" t="s">
        <v>20046</v>
      </c>
      <c r="C6021" s="38">
        <v>0.35</v>
      </c>
    </row>
    <row r="6022" spans="1:3" ht="49.5" customHeight="1">
      <c r="A6022" s="19" t="s">
        <v>21649</v>
      </c>
      <c r="B6022" s="18" t="s">
        <v>20286</v>
      </c>
      <c r="C6022" s="38">
        <v>0.47</v>
      </c>
    </row>
    <row r="6023" spans="1:3" ht="49.5" customHeight="1">
      <c r="A6023" s="19" t="s">
        <v>18693</v>
      </c>
      <c r="B6023" s="18" t="s">
        <v>20047</v>
      </c>
      <c r="C6023" s="38">
        <v>7914.99</v>
      </c>
    </row>
    <row r="6024" spans="1:3" ht="49.5" customHeight="1">
      <c r="A6024" s="19" t="s">
        <v>18694</v>
      </c>
      <c r="B6024" s="18" t="s">
        <v>20047</v>
      </c>
      <c r="C6024" s="38">
        <v>7914.99</v>
      </c>
    </row>
    <row r="6025" spans="1:3" ht="49.5" customHeight="1">
      <c r="A6025" s="19" t="s">
        <v>19696</v>
      </c>
      <c r="B6025" s="18" t="s">
        <v>20132</v>
      </c>
      <c r="C6025" s="38">
        <v>3.77</v>
      </c>
    </row>
    <row r="6026" spans="1:3" ht="49.5" customHeight="1">
      <c r="A6026" s="19" t="s">
        <v>19698</v>
      </c>
      <c r="B6026" s="18" t="s">
        <v>20132</v>
      </c>
      <c r="C6026" s="38">
        <v>3.23</v>
      </c>
    </row>
    <row r="6027" spans="1:3" ht="49.5" customHeight="1">
      <c r="A6027" s="19" t="s">
        <v>19697</v>
      </c>
      <c r="B6027" s="18" t="s">
        <v>20132</v>
      </c>
      <c r="C6027" s="38">
        <v>3.36</v>
      </c>
    </row>
    <row r="6028" spans="1:3" ht="49.5" customHeight="1">
      <c r="A6028" s="19" t="s">
        <v>21146</v>
      </c>
      <c r="B6028" s="18" t="s">
        <v>20032</v>
      </c>
      <c r="C6028" s="38">
        <v>222.32</v>
      </c>
    </row>
    <row r="6029" spans="1:3" ht="49.5" customHeight="1">
      <c r="A6029" s="19" t="s">
        <v>16255</v>
      </c>
      <c r="B6029" s="18" t="s">
        <v>19965</v>
      </c>
      <c r="C6029" s="38">
        <v>900</v>
      </c>
    </row>
    <row r="6030" spans="1:3" ht="49.5" customHeight="1">
      <c r="A6030" s="19" t="s">
        <v>16256</v>
      </c>
      <c r="B6030" s="18" t="s">
        <v>19965</v>
      </c>
      <c r="C6030" s="38">
        <v>222.32</v>
      </c>
    </row>
    <row r="6031" spans="1:3" ht="49.5" customHeight="1">
      <c r="A6031" s="19" t="s">
        <v>13005</v>
      </c>
      <c r="B6031" s="18" t="s">
        <v>20020</v>
      </c>
      <c r="C6031" s="38">
        <v>44.46</v>
      </c>
    </row>
    <row r="6032" spans="1:3" ht="49.5" customHeight="1">
      <c r="A6032" s="19" t="s">
        <v>16257</v>
      </c>
      <c r="B6032" s="18" t="s">
        <v>20020</v>
      </c>
      <c r="C6032" s="38">
        <v>222.32</v>
      </c>
    </row>
    <row r="6033" spans="1:3" ht="49.5" customHeight="1">
      <c r="A6033" s="19" t="s">
        <v>466</v>
      </c>
      <c r="B6033" s="18" t="s">
        <v>20020</v>
      </c>
      <c r="C6033" s="38">
        <v>900</v>
      </c>
    </row>
    <row r="6034" spans="1:3" ht="49.5" customHeight="1">
      <c r="A6034" s="19" t="s">
        <v>9900</v>
      </c>
      <c r="B6034" s="18" t="s">
        <v>20110</v>
      </c>
      <c r="C6034" s="18">
        <v>730.56</v>
      </c>
    </row>
    <row r="6035" spans="1:3" ht="49.5" customHeight="1">
      <c r="A6035" s="19" t="s">
        <v>9903</v>
      </c>
      <c r="B6035" s="18" t="s">
        <v>20110</v>
      </c>
      <c r="C6035" s="38">
        <v>660.32</v>
      </c>
    </row>
    <row r="6036" spans="1:3" ht="49.5" customHeight="1">
      <c r="A6036" s="19" t="s">
        <v>3587</v>
      </c>
      <c r="B6036" s="17" t="s">
        <v>20242</v>
      </c>
      <c r="C6036" s="18">
        <v>730.56</v>
      </c>
    </row>
    <row r="6037" spans="1:3" ht="49.5" customHeight="1">
      <c r="A6037" s="19" t="s">
        <v>3581</v>
      </c>
      <c r="B6037" s="17" t="s">
        <v>20242</v>
      </c>
      <c r="C6037" s="38">
        <v>1907.29</v>
      </c>
    </row>
    <row r="6038" spans="1:3" ht="49.5" customHeight="1">
      <c r="A6038" s="19" t="s">
        <v>7227</v>
      </c>
      <c r="B6038" s="17" t="s">
        <v>20242</v>
      </c>
      <c r="C6038" s="38">
        <v>1907.29</v>
      </c>
    </row>
    <row r="6039" spans="1:3" ht="49.5" customHeight="1">
      <c r="A6039" s="19" t="s">
        <v>3585</v>
      </c>
      <c r="B6039" s="17" t="s">
        <v>20242</v>
      </c>
      <c r="C6039" s="38">
        <v>660.32</v>
      </c>
    </row>
    <row r="6040" spans="1:3" ht="49.5" customHeight="1">
      <c r="A6040" s="19" t="s">
        <v>3586</v>
      </c>
      <c r="B6040" s="17" t="s">
        <v>20242</v>
      </c>
      <c r="C6040" s="38">
        <v>1907.29</v>
      </c>
    </row>
    <row r="6041" spans="1:3" ht="49.5" customHeight="1">
      <c r="A6041" s="19" t="s">
        <v>9933</v>
      </c>
      <c r="B6041" s="18" t="s">
        <v>19977</v>
      </c>
      <c r="C6041" s="18">
        <v>730.56</v>
      </c>
    </row>
    <row r="6042" spans="1:3" ht="49.5" customHeight="1">
      <c r="A6042" s="19" t="s">
        <v>9934</v>
      </c>
      <c r="B6042" s="18" t="s">
        <v>19977</v>
      </c>
      <c r="C6042" s="18">
        <v>730.56</v>
      </c>
    </row>
    <row r="6043" spans="1:3" ht="49.5" customHeight="1">
      <c r="A6043" s="19" t="s">
        <v>9935</v>
      </c>
      <c r="B6043" s="18" t="s">
        <v>19977</v>
      </c>
      <c r="C6043" s="38">
        <v>660.32</v>
      </c>
    </row>
    <row r="6044" spans="1:3" ht="49.5" customHeight="1">
      <c r="A6044" s="19" t="s">
        <v>9937</v>
      </c>
      <c r="B6044" s="18" t="s">
        <v>20020</v>
      </c>
      <c r="C6044" s="38">
        <v>1907.29</v>
      </c>
    </row>
    <row r="6045" spans="1:3" ht="49.5" customHeight="1">
      <c r="A6045" s="19" t="s">
        <v>9940</v>
      </c>
      <c r="B6045" s="18" t="s">
        <v>20020</v>
      </c>
      <c r="C6045" s="38">
        <v>1907.29</v>
      </c>
    </row>
    <row r="6046" spans="1:3" ht="49.5" customHeight="1">
      <c r="A6046" s="19" t="s">
        <v>9730</v>
      </c>
      <c r="B6046" s="18" t="s">
        <v>20059</v>
      </c>
      <c r="C6046" s="38">
        <v>6885.67</v>
      </c>
    </row>
    <row r="6047" spans="1:3" ht="49.5" customHeight="1">
      <c r="A6047" s="19" t="s">
        <v>9731</v>
      </c>
      <c r="B6047" s="18" t="s">
        <v>20059</v>
      </c>
      <c r="C6047" s="38">
        <v>5164.25</v>
      </c>
    </row>
    <row r="6048" spans="1:3" ht="49.5" customHeight="1">
      <c r="A6048" s="19" t="s">
        <v>1092</v>
      </c>
      <c r="B6048" s="18" t="s">
        <v>20106</v>
      </c>
      <c r="C6048" s="38">
        <v>45.35</v>
      </c>
    </row>
    <row r="6049" spans="1:3" ht="49.5" customHeight="1">
      <c r="A6049" s="19" t="s">
        <v>17338</v>
      </c>
      <c r="B6049" s="18" t="s">
        <v>20106</v>
      </c>
      <c r="C6049" s="38">
        <v>9.07</v>
      </c>
    </row>
    <row r="6050" spans="1:3" ht="49.5" customHeight="1">
      <c r="A6050" s="19" t="s">
        <v>1089</v>
      </c>
      <c r="B6050" s="18" t="s">
        <v>20106</v>
      </c>
      <c r="C6050" s="38">
        <v>22.67</v>
      </c>
    </row>
    <row r="6051" spans="1:3" ht="49.5" customHeight="1">
      <c r="A6051" s="19" t="s">
        <v>12600</v>
      </c>
      <c r="B6051" s="18" t="s">
        <v>19981</v>
      </c>
      <c r="C6051" s="38">
        <v>4.01</v>
      </c>
    </row>
    <row r="6052" spans="1:3" ht="49.5" customHeight="1">
      <c r="A6052" s="19" t="s">
        <v>17278</v>
      </c>
      <c r="B6052" s="18" t="s">
        <v>19981</v>
      </c>
      <c r="C6052" s="38">
        <v>3.23</v>
      </c>
    </row>
    <row r="6053" spans="1:3" ht="49.5" customHeight="1">
      <c r="A6053" s="19" t="s">
        <v>3009</v>
      </c>
      <c r="B6053" s="18" t="s">
        <v>19981</v>
      </c>
      <c r="C6053" s="38">
        <v>18.2</v>
      </c>
    </row>
    <row r="6054" spans="1:3" ht="49.5" customHeight="1">
      <c r="A6054" s="19" t="s">
        <v>17279</v>
      </c>
      <c r="B6054" s="18" t="s">
        <v>19981</v>
      </c>
      <c r="C6054" s="38">
        <v>16.78</v>
      </c>
    </row>
    <row r="6055" spans="1:3" ht="49.5" customHeight="1">
      <c r="A6055" s="19" t="s">
        <v>6747</v>
      </c>
      <c r="B6055" s="18" t="s">
        <v>19954</v>
      </c>
      <c r="C6055" s="38">
        <v>413.78</v>
      </c>
    </row>
    <row r="6056" spans="1:3" ht="49.5" customHeight="1">
      <c r="A6056" s="19" t="s">
        <v>6747</v>
      </c>
      <c r="B6056" s="18" t="s">
        <v>19974</v>
      </c>
      <c r="C6056" s="38">
        <v>413.78</v>
      </c>
    </row>
    <row r="6057" spans="1:3" ht="49.5" customHeight="1">
      <c r="A6057" s="19" t="s">
        <v>21375</v>
      </c>
      <c r="B6057" s="18" t="s">
        <v>19954</v>
      </c>
      <c r="C6057" s="38">
        <v>288.77999999999997</v>
      </c>
    </row>
    <row r="6058" spans="1:3" ht="49.5" customHeight="1">
      <c r="A6058" s="19" t="s">
        <v>21375</v>
      </c>
      <c r="B6058" s="18" t="s">
        <v>19974</v>
      </c>
      <c r="C6058" s="38">
        <v>288.77999999999997</v>
      </c>
    </row>
    <row r="6059" spans="1:3" ht="49.5" customHeight="1">
      <c r="A6059" s="19" t="s">
        <v>4315</v>
      </c>
      <c r="B6059" s="18" t="s">
        <v>19954</v>
      </c>
      <c r="C6059" s="38">
        <v>710.2</v>
      </c>
    </row>
    <row r="6060" spans="1:3" ht="49.5" customHeight="1">
      <c r="A6060" s="19" t="s">
        <v>21327</v>
      </c>
      <c r="B6060" s="18" t="s">
        <v>19954</v>
      </c>
      <c r="C6060" s="38">
        <v>359.6</v>
      </c>
    </row>
    <row r="6061" spans="1:3" ht="49.5" customHeight="1">
      <c r="A6061" s="19" t="s">
        <v>19919</v>
      </c>
      <c r="B6061" s="18" t="s">
        <v>19962</v>
      </c>
      <c r="C6061" s="38">
        <v>35.11</v>
      </c>
    </row>
    <row r="6062" spans="1:3" ht="49.5" customHeight="1">
      <c r="A6062" s="19" t="s">
        <v>19920</v>
      </c>
      <c r="B6062" s="18" t="s">
        <v>19975</v>
      </c>
      <c r="C6062" s="38">
        <v>35.11</v>
      </c>
    </row>
    <row r="6063" spans="1:3" ht="49.5" customHeight="1">
      <c r="A6063" s="19" t="s">
        <v>19822</v>
      </c>
      <c r="B6063" s="18" t="s">
        <v>19960</v>
      </c>
      <c r="C6063" s="38">
        <v>791.5</v>
      </c>
    </row>
    <row r="6064" spans="1:3" ht="49.5" customHeight="1">
      <c r="A6064" s="19" t="s">
        <v>19821</v>
      </c>
      <c r="B6064" s="18" t="s">
        <v>19960</v>
      </c>
      <c r="C6064" s="38">
        <v>395.75</v>
      </c>
    </row>
    <row r="6065" spans="1:3" ht="49.5" customHeight="1">
      <c r="A6065" s="19" t="s">
        <v>16878</v>
      </c>
      <c r="B6065" s="18" t="s">
        <v>20253</v>
      </c>
      <c r="C6065" s="38">
        <v>6338.23</v>
      </c>
    </row>
    <row r="6066" spans="1:3" ht="49.5" customHeight="1">
      <c r="A6066" s="19" t="s">
        <v>16878</v>
      </c>
      <c r="B6066" s="18" t="s">
        <v>19956</v>
      </c>
      <c r="C6066" s="38">
        <v>6338.23</v>
      </c>
    </row>
    <row r="6067" spans="1:3" ht="49.5" customHeight="1">
      <c r="A6067" s="19" t="s">
        <v>16879</v>
      </c>
      <c r="B6067" s="18" t="s">
        <v>20253</v>
      </c>
      <c r="C6067" s="38">
        <v>6420.89</v>
      </c>
    </row>
    <row r="6068" spans="1:3" ht="49.5" customHeight="1">
      <c r="A6068" s="19" t="s">
        <v>16879</v>
      </c>
      <c r="B6068" s="18" t="s">
        <v>19956</v>
      </c>
      <c r="C6068" s="38">
        <v>6420.89</v>
      </c>
    </row>
    <row r="6069" spans="1:3" ht="49.5" customHeight="1">
      <c r="A6069" s="19" t="s">
        <v>16880</v>
      </c>
      <c r="B6069" s="18" t="s">
        <v>19956</v>
      </c>
      <c r="C6069" s="38">
        <v>6503.57</v>
      </c>
    </row>
    <row r="6070" spans="1:3" ht="49.5" customHeight="1">
      <c r="A6070" s="19" t="s">
        <v>16880</v>
      </c>
      <c r="B6070" s="18" t="s">
        <v>20253</v>
      </c>
      <c r="C6070" s="38">
        <v>6503.57</v>
      </c>
    </row>
    <row r="6071" spans="1:3" ht="49.5" customHeight="1">
      <c r="A6071" s="19" t="s">
        <v>16881</v>
      </c>
      <c r="B6071" s="18" t="s">
        <v>20253</v>
      </c>
      <c r="C6071" s="38">
        <v>6558.88</v>
      </c>
    </row>
    <row r="6072" spans="1:3" ht="49.5" customHeight="1">
      <c r="A6072" s="19" t="s">
        <v>16881</v>
      </c>
      <c r="B6072" s="18" t="s">
        <v>19956</v>
      </c>
      <c r="C6072" s="38">
        <v>6558.88</v>
      </c>
    </row>
    <row r="6073" spans="1:3" ht="49.5" customHeight="1">
      <c r="A6073" s="19" t="s">
        <v>13023</v>
      </c>
      <c r="B6073" s="18" t="s">
        <v>19996</v>
      </c>
      <c r="C6073" s="38">
        <v>2.9</v>
      </c>
    </row>
    <row r="6074" spans="1:3" ht="49.5" customHeight="1">
      <c r="A6074" s="19" t="s">
        <v>12257</v>
      </c>
      <c r="B6074" s="18" t="s">
        <v>20073</v>
      </c>
      <c r="C6074" s="38">
        <v>9.8000000000000007</v>
      </c>
    </row>
    <row r="6075" spans="1:3" ht="49.5" customHeight="1">
      <c r="A6075" s="19" t="s">
        <v>9057</v>
      </c>
      <c r="B6075" s="18" t="s">
        <v>20073</v>
      </c>
      <c r="C6075" s="38">
        <v>26.73</v>
      </c>
    </row>
    <row r="6076" spans="1:3" ht="49.5" customHeight="1">
      <c r="A6076" s="19" t="s">
        <v>16972</v>
      </c>
      <c r="B6076" s="18" t="s">
        <v>20073</v>
      </c>
      <c r="C6076" s="38">
        <v>34.75</v>
      </c>
    </row>
    <row r="6077" spans="1:3" ht="49.5" customHeight="1">
      <c r="A6077" s="19" t="s">
        <v>21181</v>
      </c>
      <c r="B6077" s="18" t="s">
        <v>20073</v>
      </c>
      <c r="C6077" s="38">
        <v>34.75</v>
      </c>
    </row>
    <row r="6078" spans="1:3" ht="49.5" customHeight="1">
      <c r="A6078" s="19" t="s">
        <v>3833</v>
      </c>
      <c r="B6078" s="18" t="s">
        <v>20073</v>
      </c>
      <c r="C6078" s="38">
        <v>4.43</v>
      </c>
    </row>
    <row r="6079" spans="1:3" ht="49.5" customHeight="1">
      <c r="A6079" s="19" t="s">
        <v>12258</v>
      </c>
      <c r="B6079" s="18" t="s">
        <v>20073</v>
      </c>
      <c r="C6079" s="38">
        <v>4.43</v>
      </c>
    </row>
    <row r="6080" spans="1:3" ht="49.5" customHeight="1">
      <c r="A6080" s="19" t="s">
        <v>12259</v>
      </c>
      <c r="B6080" s="18" t="s">
        <v>20073</v>
      </c>
      <c r="C6080" s="38">
        <v>4.43</v>
      </c>
    </row>
    <row r="6081" spans="1:3" ht="49.5" customHeight="1">
      <c r="A6081" s="19" t="s">
        <v>14227</v>
      </c>
      <c r="B6081" s="18" t="s">
        <v>19977</v>
      </c>
      <c r="C6081" s="38">
        <v>2.42</v>
      </c>
    </row>
    <row r="6082" spans="1:3" ht="49.5" customHeight="1">
      <c r="A6082" s="19" t="s">
        <v>182</v>
      </c>
      <c r="B6082" s="18" t="s">
        <v>20034</v>
      </c>
      <c r="C6082" s="38">
        <v>3.22</v>
      </c>
    </row>
    <row r="6083" spans="1:3" ht="49.5" customHeight="1">
      <c r="A6083" s="19" t="s">
        <v>186</v>
      </c>
      <c r="B6083" s="18" t="s">
        <v>20034</v>
      </c>
      <c r="C6083" s="38">
        <v>15.21</v>
      </c>
    </row>
    <row r="6084" spans="1:3" ht="49.5" customHeight="1">
      <c r="A6084" s="19" t="s">
        <v>187</v>
      </c>
      <c r="B6084" s="18" t="s">
        <v>20034</v>
      </c>
      <c r="C6084" s="38">
        <v>6.45</v>
      </c>
    </row>
    <row r="6085" spans="1:3" ht="49.5" customHeight="1">
      <c r="A6085" s="19" t="s">
        <v>188</v>
      </c>
      <c r="B6085" s="18" t="s">
        <v>20034</v>
      </c>
      <c r="C6085" s="38">
        <v>33.01</v>
      </c>
    </row>
    <row r="6086" spans="1:3" ht="49.5" customHeight="1">
      <c r="A6086" s="19" t="s">
        <v>191</v>
      </c>
      <c r="B6086" s="18" t="s">
        <v>20034</v>
      </c>
      <c r="C6086" s="38">
        <v>6.82</v>
      </c>
    </row>
    <row r="6087" spans="1:3" ht="49.5" customHeight="1">
      <c r="A6087" s="19" t="s">
        <v>194</v>
      </c>
      <c r="B6087" s="18" t="s">
        <v>20034</v>
      </c>
      <c r="C6087" s="38">
        <v>40.54</v>
      </c>
    </row>
    <row r="6088" spans="1:3" ht="49.5" customHeight="1">
      <c r="A6088" s="19" t="s">
        <v>21650</v>
      </c>
      <c r="B6088" s="18" t="s">
        <v>20034</v>
      </c>
      <c r="C6088" s="38">
        <v>6.26</v>
      </c>
    </row>
    <row r="6089" spans="1:3" ht="49.5" customHeight="1">
      <c r="A6089" s="19" t="s">
        <v>199</v>
      </c>
      <c r="B6089" s="18" t="s">
        <v>20034</v>
      </c>
      <c r="C6089" s="38">
        <v>13.97</v>
      </c>
    </row>
    <row r="6090" spans="1:3" ht="49.5" customHeight="1">
      <c r="A6090" s="19" t="s">
        <v>21651</v>
      </c>
      <c r="B6090" s="18" t="s">
        <v>20034</v>
      </c>
      <c r="C6090" s="38">
        <v>6.26</v>
      </c>
    </row>
    <row r="6091" spans="1:3" ht="49.5" customHeight="1">
      <c r="A6091" s="19" t="s">
        <v>200</v>
      </c>
      <c r="B6091" s="18" t="s">
        <v>20034</v>
      </c>
      <c r="C6091" s="38">
        <v>19.79</v>
      </c>
    </row>
    <row r="6092" spans="1:3" ht="49.5" customHeight="1">
      <c r="A6092" s="19" t="s">
        <v>201</v>
      </c>
      <c r="B6092" s="18" t="s">
        <v>20034</v>
      </c>
      <c r="C6092" s="38">
        <v>6.26</v>
      </c>
    </row>
    <row r="6093" spans="1:3" ht="49.5" customHeight="1">
      <c r="A6093" s="19" t="s">
        <v>202</v>
      </c>
      <c r="B6093" s="18" t="s">
        <v>20034</v>
      </c>
      <c r="C6093" s="38">
        <v>18.77</v>
      </c>
    </row>
    <row r="6094" spans="1:3" ht="49.5" customHeight="1">
      <c r="A6094" s="19" t="s">
        <v>203</v>
      </c>
      <c r="B6094" s="18" t="s">
        <v>20034</v>
      </c>
      <c r="C6094" s="38">
        <v>6.26</v>
      </c>
    </row>
    <row r="6095" spans="1:3" ht="49.5" customHeight="1">
      <c r="A6095" s="19" t="s">
        <v>205</v>
      </c>
      <c r="B6095" s="18" t="s">
        <v>20034</v>
      </c>
      <c r="C6095" s="38">
        <v>18.77</v>
      </c>
    </row>
    <row r="6096" spans="1:3" ht="49.5" customHeight="1">
      <c r="A6096" s="19" t="s">
        <v>18662</v>
      </c>
      <c r="B6096" s="18" t="s">
        <v>20156</v>
      </c>
      <c r="C6096" s="38">
        <v>11.19</v>
      </c>
    </row>
    <row r="6097" spans="1:3" ht="49.5" customHeight="1">
      <c r="A6097" s="19" t="s">
        <v>18663</v>
      </c>
      <c r="B6097" s="18" t="s">
        <v>20156</v>
      </c>
      <c r="C6097" s="38">
        <v>12.19</v>
      </c>
    </row>
    <row r="6098" spans="1:3" ht="49.5" customHeight="1">
      <c r="A6098" s="19" t="s">
        <v>19913</v>
      </c>
      <c r="B6098" s="18" t="s">
        <v>20007</v>
      </c>
      <c r="C6098" s="38">
        <v>14.6</v>
      </c>
    </row>
    <row r="6099" spans="1:3" ht="49.5" customHeight="1">
      <c r="A6099" s="19" t="s">
        <v>21331</v>
      </c>
      <c r="B6099" s="18" t="s">
        <v>20007</v>
      </c>
      <c r="C6099" s="38">
        <v>18.03</v>
      </c>
    </row>
    <row r="6100" spans="1:3" ht="49.5" customHeight="1">
      <c r="A6100" s="19" t="s">
        <v>20370</v>
      </c>
      <c r="B6100" s="18" t="s">
        <v>20007</v>
      </c>
      <c r="C6100" s="38">
        <v>18.03</v>
      </c>
    </row>
    <row r="6101" spans="1:3" ht="49.5" customHeight="1">
      <c r="A6101" s="19" t="s">
        <v>1360</v>
      </c>
      <c r="B6101" s="18" t="s">
        <v>20058</v>
      </c>
      <c r="C6101" s="38">
        <v>1.89</v>
      </c>
    </row>
    <row r="6102" spans="1:3" ht="49.5" customHeight="1">
      <c r="A6102" s="19" t="s">
        <v>14845</v>
      </c>
      <c r="B6102" s="18" t="s">
        <v>20058</v>
      </c>
      <c r="C6102" s="38">
        <v>2.48</v>
      </c>
    </row>
    <row r="6103" spans="1:3" ht="49.5" customHeight="1">
      <c r="A6103" s="19" t="s">
        <v>22306</v>
      </c>
      <c r="B6103" s="18" t="s">
        <v>19977</v>
      </c>
      <c r="C6103" s="18">
        <v>20.440000000000001</v>
      </c>
    </row>
    <row r="6104" spans="1:3" ht="49.5" customHeight="1">
      <c r="A6104" s="19" t="s">
        <v>22305</v>
      </c>
      <c r="B6104" s="18" t="s">
        <v>19977</v>
      </c>
      <c r="C6104" s="18">
        <v>40.880000000000003</v>
      </c>
    </row>
    <row r="6105" spans="1:3" ht="49.5" customHeight="1">
      <c r="A6105" s="19" t="s">
        <v>5486</v>
      </c>
      <c r="B6105" s="18" t="s">
        <v>20012</v>
      </c>
      <c r="C6105" s="38">
        <v>3.46</v>
      </c>
    </row>
    <row r="6106" spans="1:3" ht="49.5" customHeight="1">
      <c r="A6106" s="19" t="s">
        <v>17163</v>
      </c>
      <c r="B6106" s="18" t="s">
        <v>20012</v>
      </c>
      <c r="C6106" s="38">
        <v>6.2</v>
      </c>
    </row>
    <row r="6107" spans="1:3" ht="49.5" customHeight="1">
      <c r="A6107" s="19" t="s">
        <v>5487</v>
      </c>
      <c r="B6107" s="18" t="s">
        <v>20012</v>
      </c>
      <c r="C6107" s="38">
        <v>5.34</v>
      </c>
    </row>
    <row r="6108" spans="1:3" ht="49.5" customHeight="1">
      <c r="A6108" s="19" t="s">
        <v>17164</v>
      </c>
      <c r="B6108" s="18" t="s">
        <v>20012</v>
      </c>
      <c r="C6108" s="38">
        <v>12.4</v>
      </c>
    </row>
    <row r="6109" spans="1:3" ht="49.5" customHeight="1">
      <c r="A6109" s="19" t="s">
        <v>13201</v>
      </c>
      <c r="B6109" s="18" t="s">
        <v>20040</v>
      </c>
      <c r="C6109" s="38">
        <v>33.229999999999997</v>
      </c>
    </row>
    <row r="6110" spans="1:3" ht="49.5" customHeight="1">
      <c r="A6110" s="19" t="s">
        <v>18954</v>
      </c>
      <c r="B6110" s="18" t="s">
        <v>20012</v>
      </c>
      <c r="C6110" s="38">
        <v>21.13</v>
      </c>
    </row>
    <row r="6111" spans="1:3" ht="49.5" customHeight="1">
      <c r="A6111" s="19" t="s">
        <v>18955</v>
      </c>
      <c r="B6111" s="18" t="s">
        <v>20012</v>
      </c>
      <c r="C6111" s="38">
        <v>22.19</v>
      </c>
    </row>
    <row r="6112" spans="1:3" ht="49.5" customHeight="1">
      <c r="A6112" s="19" t="s">
        <v>4034</v>
      </c>
      <c r="B6112" s="18" t="s">
        <v>20066</v>
      </c>
      <c r="C6112" s="38">
        <v>1.6</v>
      </c>
    </row>
    <row r="6113" spans="1:3" ht="49.5" customHeight="1">
      <c r="A6113" s="19" t="s">
        <v>1526</v>
      </c>
      <c r="B6113" s="18" t="s">
        <v>20022</v>
      </c>
      <c r="C6113" s="38">
        <v>1.29</v>
      </c>
    </row>
    <row r="6114" spans="1:3" ht="49.5" customHeight="1">
      <c r="A6114" s="19" t="s">
        <v>5873</v>
      </c>
      <c r="B6114" s="18" t="s">
        <v>19970</v>
      </c>
      <c r="C6114" s="38">
        <v>6.58</v>
      </c>
    </row>
    <row r="6115" spans="1:3" ht="49.5" customHeight="1">
      <c r="A6115" s="19" t="s">
        <v>2853</v>
      </c>
      <c r="B6115" s="18" t="s">
        <v>19965</v>
      </c>
      <c r="C6115" s="38">
        <v>5.68</v>
      </c>
    </row>
    <row r="6116" spans="1:3" ht="49.5" customHeight="1">
      <c r="A6116" s="19" t="s">
        <v>21652</v>
      </c>
      <c r="B6116" s="18" t="s">
        <v>20154</v>
      </c>
      <c r="C6116" s="38">
        <v>2.84</v>
      </c>
    </row>
    <row r="6117" spans="1:3" ht="49.5" customHeight="1">
      <c r="A6117" s="19" t="s">
        <v>1213</v>
      </c>
      <c r="B6117" s="18" t="s">
        <v>20154</v>
      </c>
      <c r="C6117" s="38">
        <v>3.43</v>
      </c>
    </row>
    <row r="6118" spans="1:3" ht="49.5" customHeight="1">
      <c r="A6118" s="19" t="s">
        <v>9968</v>
      </c>
      <c r="B6118" s="18" t="s">
        <v>20052</v>
      </c>
      <c r="C6118" s="38">
        <v>3.95</v>
      </c>
    </row>
    <row r="6119" spans="1:3" ht="49.5" customHeight="1">
      <c r="A6119" s="19" t="s">
        <v>14472</v>
      </c>
      <c r="B6119" s="18" t="s">
        <v>20052</v>
      </c>
      <c r="C6119" s="38">
        <v>2.35</v>
      </c>
    </row>
    <row r="6120" spans="1:3" ht="49.5" customHeight="1">
      <c r="A6120" s="19" t="s">
        <v>15951</v>
      </c>
      <c r="B6120" s="18" t="s">
        <v>19981</v>
      </c>
      <c r="C6120" s="38">
        <v>59.69</v>
      </c>
    </row>
    <row r="6121" spans="1:3" ht="49.5" customHeight="1">
      <c r="A6121" s="19" t="s">
        <v>8420</v>
      </c>
      <c r="B6121" s="18" t="s">
        <v>19981</v>
      </c>
      <c r="C6121" s="38">
        <v>19.77</v>
      </c>
    </row>
    <row r="6122" spans="1:3" ht="49.5" customHeight="1">
      <c r="A6122" s="19" t="s">
        <v>20384</v>
      </c>
      <c r="B6122" s="18" t="s">
        <v>20073</v>
      </c>
      <c r="C6122" s="38">
        <v>2.85</v>
      </c>
    </row>
    <row r="6123" spans="1:3" ht="49.5" customHeight="1">
      <c r="A6123" s="19" t="s">
        <v>12484</v>
      </c>
      <c r="B6123" s="18" t="s">
        <v>19964</v>
      </c>
      <c r="C6123" s="38">
        <v>332.62</v>
      </c>
    </row>
    <row r="6124" spans="1:3" ht="49.5" customHeight="1">
      <c r="A6124" s="19" t="s">
        <v>12485</v>
      </c>
      <c r="B6124" s="18" t="s">
        <v>19964</v>
      </c>
      <c r="C6124" s="38">
        <v>588.72</v>
      </c>
    </row>
    <row r="6125" spans="1:3" ht="49.5" customHeight="1">
      <c r="A6125" s="19" t="s">
        <v>14279</v>
      </c>
      <c r="B6125" s="18" t="s">
        <v>20163</v>
      </c>
      <c r="C6125" s="38">
        <v>1.81</v>
      </c>
    </row>
    <row r="6126" spans="1:3" ht="49.5" customHeight="1">
      <c r="A6126" s="19" t="s">
        <v>4736</v>
      </c>
      <c r="B6126" s="18" t="s">
        <v>20163</v>
      </c>
      <c r="C6126" s="38">
        <v>6.37</v>
      </c>
    </row>
    <row r="6127" spans="1:3" ht="49.5" customHeight="1">
      <c r="A6127" s="19" t="s">
        <v>4776</v>
      </c>
      <c r="B6127" s="18" t="s">
        <v>20105</v>
      </c>
      <c r="C6127" s="38">
        <v>5.71</v>
      </c>
    </row>
    <row r="6128" spans="1:3" ht="49.5" customHeight="1">
      <c r="A6128" s="19" t="s">
        <v>4775</v>
      </c>
      <c r="B6128" s="18" t="s">
        <v>20105</v>
      </c>
      <c r="C6128" s="38">
        <v>7.48</v>
      </c>
    </row>
    <row r="6129" spans="1:3" ht="49.5" customHeight="1">
      <c r="A6129" s="19" t="s">
        <v>4729</v>
      </c>
      <c r="B6129" s="18" t="s">
        <v>4730</v>
      </c>
      <c r="C6129" s="38">
        <v>10.47</v>
      </c>
    </row>
    <row r="6130" spans="1:3" ht="49.5" customHeight="1">
      <c r="A6130" s="19" t="s">
        <v>4729</v>
      </c>
      <c r="B6130" s="18" t="s">
        <v>20105</v>
      </c>
      <c r="C6130" s="38">
        <v>10.47</v>
      </c>
    </row>
    <row r="6131" spans="1:3" ht="49.5" customHeight="1">
      <c r="A6131" s="19" t="s">
        <v>20725</v>
      </c>
      <c r="B6131" s="18" t="s">
        <v>20040</v>
      </c>
      <c r="C6131" s="38">
        <v>1.29</v>
      </c>
    </row>
    <row r="6132" spans="1:3" ht="49.5" customHeight="1">
      <c r="A6132" s="19" t="s">
        <v>17123</v>
      </c>
      <c r="B6132" s="18" t="s">
        <v>20068</v>
      </c>
      <c r="C6132" s="38">
        <v>9.68</v>
      </c>
    </row>
    <row r="6133" spans="1:3" ht="49.5" customHeight="1">
      <c r="A6133" s="19" t="s">
        <v>17124</v>
      </c>
      <c r="B6133" s="18" t="s">
        <v>20068</v>
      </c>
      <c r="C6133" s="38">
        <v>13.06</v>
      </c>
    </row>
    <row r="6134" spans="1:3" ht="49.5" customHeight="1">
      <c r="A6134" s="19" t="s">
        <v>17125</v>
      </c>
      <c r="B6134" s="18" t="s">
        <v>20068</v>
      </c>
      <c r="C6134" s="38">
        <v>14.77</v>
      </c>
    </row>
    <row r="6135" spans="1:3" ht="49.5" customHeight="1">
      <c r="A6135" s="19" t="s">
        <v>17126</v>
      </c>
      <c r="B6135" s="18" t="s">
        <v>20068</v>
      </c>
      <c r="C6135" s="38">
        <v>19.690000000000001</v>
      </c>
    </row>
    <row r="6136" spans="1:3" ht="49.5" customHeight="1">
      <c r="A6136" s="19" t="s">
        <v>17127</v>
      </c>
      <c r="B6136" s="18" t="s">
        <v>20068</v>
      </c>
      <c r="C6136" s="38">
        <v>5.68</v>
      </c>
    </row>
    <row r="6137" spans="1:3" ht="49.5" customHeight="1">
      <c r="A6137" s="19" t="s">
        <v>1887</v>
      </c>
      <c r="B6137" s="18" t="s">
        <v>20068</v>
      </c>
      <c r="C6137" s="38">
        <v>6.53</v>
      </c>
    </row>
    <row r="6138" spans="1:3" ht="49.5" customHeight="1">
      <c r="A6138" s="19" t="s">
        <v>17128</v>
      </c>
      <c r="B6138" s="18" t="s">
        <v>20068</v>
      </c>
      <c r="C6138" s="38">
        <v>17.84</v>
      </c>
    </row>
    <row r="6139" spans="1:3" ht="49.5" customHeight="1">
      <c r="A6139" s="19" t="s">
        <v>20455</v>
      </c>
      <c r="B6139" s="18" t="s">
        <v>20058</v>
      </c>
      <c r="C6139" s="38">
        <v>10.48</v>
      </c>
    </row>
    <row r="6140" spans="1:3" ht="49.5" customHeight="1">
      <c r="A6140" s="19" t="s">
        <v>19766</v>
      </c>
      <c r="B6140" s="18" t="s">
        <v>20058</v>
      </c>
      <c r="C6140" s="38">
        <v>12.15</v>
      </c>
    </row>
    <row r="6141" spans="1:3" ht="49.5" customHeight="1">
      <c r="A6141" s="19" t="s">
        <v>1361</v>
      </c>
      <c r="B6141" s="18" t="s">
        <v>20058</v>
      </c>
      <c r="C6141" s="38">
        <v>3.21</v>
      </c>
    </row>
    <row r="6142" spans="1:3" ht="49.5" customHeight="1">
      <c r="A6142" s="19" t="s">
        <v>21361</v>
      </c>
      <c r="B6142" s="18" t="s">
        <v>20058</v>
      </c>
      <c r="C6142" s="38">
        <v>6.66</v>
      </c>
    </row>
    <row r="6143" spans="1:3" ht="49.5" customHeight="1">
      <c r="A6143" s="19" t="s">
        <v>21653</v>
      </c>
      <c r="B6143" s="18" t="s">
        <v>20058</v>
      </c>
      <c r="C6143" s="38">
        <v>12.97</v>
      </c>
    </row>
    <row r="6144" spans="1:3" ht="49.5" customHeight="1">
      <c r="A6144" s="19" t="s">
        <v>7894</v>
      </c>
      <c r="B6144" s="18" t="s">
        <v>20058</v>
      </c>
      <c r="C6144" s="38">
        <v>6.98</v>
      </c>
    </row>
    <row r="6145" spans="1:3" ht="49.5" customHeight="1">
      <c r="A6145" s="19" t="s">
        <v>13033</v>
      </c>
      <c r="B6145" s="18" t="s">
        <v>20058</v>
      </c>
      <c r="C6145" s="38">
        <v>4.84</v>
      </c>
    </row>
    <row r="6146" spans="1:3" ht="49.5" customHeight="1">
      <c r="A6146" s="19" t="s">
        <v>15854</v>
      </c>
      <c r="B6146" s="18" t="s">
        <v>20058</v>
      </c>
      <c r="C6146" s="38">
        <v>5.2</v>
      </c>
    </row>
    <row r="6147" spans="1:3" ht="49.5" customHeight="1">
      <c r="A6147" s="19" t="s">
        <v>13790</v>
      </c>
      <c r="B6147" s="18" t="s">
        <v>20011</v>
      </c>
      <c r="C6147" s="38">
        <v>2.44</v>
      </c>
    </row>
    <row r="6148" spans="1:3" ht="49.5" customHeight="1">
      <c r="A6148" s="19" t="s">
        <v>21654</v>
      </c>
      <c r="B6148" s="18" t="s">
        <v>20022</v>
      </c>
      <c r="C6148" s="38">
        <v>0.76</v>
      </c>
    </row>
    <row r="6149" spans="1:3" ht="49.5" customHeight="1">
      <c r="A6149" s="19" t="s">
        <v>4272</v>
      </c>
      <c r="B6149" s="18" t="s">
        <v>20058</v>
      </c>
      <c r="C6149" s="38">
        <v>3.46</v>
      </c>
    </row>
    <row r="6150" spans="1:3" ht="49.5" customHeight="1">
      <c r="A6150" s="19" t="s">
        <v>6009</v>
      </c>
      <c r="B6150" s="18" t="s">
        <v>20241</v>
      </c>
      <c r="C6150" s="38">
        <v>5.72</v>
      </c>
    </row>
    <row r="6151" spans="1:3" ht="49.5" customHeight="1">
      <c r="A6151" s="19" t="s">
        <v>16720</v>
      </c>
      <c r="B6151" s="18" t="s">
        <v>19977</v>
      </c>
      <c r="C6151" s="38">
        <v>21.84</v>
      </c>
    </row>
    <row r="6152" spans="1:3" ht="49.5" customHeight="1">
      <c r="A6152" s="19" t="s">
        <v>4074</v>
      </c>
      <c r="B6152" s="18" t="s">
        <v>20066</v>
      </c>
      <c r="C6152" s="38">
        <v>8.81</v>
      </c>
    </row>
    <row r="6153" spans="1:3" ht="49.5" customHeight="1">
      <c r="A6153" s="19" t="s">
        <v>13016</v>
      </c>
      <c r="B6153" s="18" t="s">
        <v>19977</v>
      </c>
      <c r="C6153" s="38">
        <v>3.21</v>
      </c>
    </row>
    <row r="6154" spans="1:3" ht="49.5" customHeight="1">
      <c r="A6154" s="19" t="s">
        <v>20967</v>
      </c>
      <c r="B6154" s="18" t="s">
        <v>20110</v>
      </c>
      <c r="C6154" s="38">
        <v>3.21</v>
      </c>
    </row>
    <row r="6155" spans="1:3" ht="49.5" customHeight="1">
      <c r="A6155" s="19" t="s">
        <v>13017</v>
      </c>
      <c r="B6155" s="18" t="s">
        <v>19977</v>
      </c>
      <c r="C6155" s="38">
        <v>6.47</v>
      </c>
    </row>
    <row r="6156" spans="1:3" ht="49.5" customHeight="1">
      <c r="A6156" s="19" t="s">
        <v>17512</v>
      </c>
      <c r="B6156" s="18" t="s">
        <v>20110</v>
      </c>
      <c r="C6156" s="38">
        <v>6.47</v>
      </c>
    </row>
    <row r="6157" spans="1:3" ht="49.5" customHeight="1">
      <c r="A6157" s="19" t="s">
        <v>12899</v>
      </c>
      <c r="B6157" s="18" t="s">
        <v>19977</v>
      </c>
      <c r="C6157" s="38">
        <v>12.69</v>
      </c>
    </row>
    <row r="6158" spans="1:3" ht="49.5" customHeight="1">
      <c r="A6158" s="19" t="s">
        <v>12899</v>
      </c>
      <c r="B6158" s="18" t="s">
        <v>20110</v>
      </c>
      <c r="C6158" s="38">
        <v>12.69</v>
      </c>
    </row>
    <row r="6159" spans="1:3" ht="49.5" customHeight="1">
      <c r="A6159" s="19" t="s">
        <v>17192</v>
      </c>
      <c r="B6159" s="18" t="s">
        <v>19977</v>
      </c>
      <c r="C6159" s="38">
        <v>11.97</v>
      </c>
    </row>
    <row r="6160" spans="1:3" ht="49.5" customHeight="1">
      <c r="A6160" s="19" t="s">
        <v>17192</v>
      </c>
      <c r="B6160" s="18" t="s">
        <v>20110</v>
      </c>
      <c r="C6160" s="38">
        <v>11.97</v>
      </c>
    </row>
    <row r="6161" spans="1:3" ht="49.5" customHeight="1">
      <c r="A6161" s="19" t="s">
        <v>6289</v>
      </c>
      <c r="B6161" s="18" t="s">
        <v>20060</v>
      </c>
      <c r="C6161" s="38">
        <v>606.14</v>
      </c>
    </row>
    <row r="6162" spans="1:3" ht="49.5" customHeight="1">
      <c r="A6162" s="19" t="s">
        <v>6289</v>
      </c>
      <c r="B6162" s="18" t="s">
        <v>19953</v>
      </c>
      <c r="C6162" s="38">
        <v>606.14</v>
      </c>
    </row>
    <row r="6163" spans="1:3" ht="49.5" customHeight="1">
      <c r="A6163" s="19" t="s">
        <v>6292</v>
      </c>
      <c r="B6163" s="18" t="s">
        <v>20060</v>
      </c>
      <c r="C6163" s="38">
        <v>1818.43</v>
      </c>
    </row>
    <row r="6164" spans="1:3" ht="49.5" customHeight="1">
      <c r="A6164" s="19" t="s">
        <v>6295</v>
      </c>
      <c r="B6164" s="18" t="s">
        <v>20060</v>
      </c>
      <c r="C6164" s="38">
        <v>3030.72</v>
      </c>
    </row>
    <row r="6165" spans="1:3" ht="49.5" customHeight="1">
      <c r="A6165" s="19" t="s">
        <v>6295</v>
      </c>
      <c r="B6165" s="18" t="s">
        <v>19953</v>
      </c>
      <c r="C6165" s="38">
        <v>3030.72</v>
      </c>
    </row>
    <row r="6166" spans="1:3" ht="49.5" customHeight="1">
      <c r="A6166" s="19" t="s">
        <v>6304</v>
      </c>
      <c r="B6166" s="18" t="s">
        <v>20060</v>
      </c>
      <c r="C6166" s="38">
        <v>4243.01</v>
      </c>
    </row>
    <row r="6167" spans="1:3" ht="49.5" customHeight="1">
      <c r="A6167" s="19" t="s">
        <v>5938</v>
      </c>
      <c r="B6167" s="18" t="s">
        <v>19970</v>
      </c>
      <c r="C6167" s="38">
        <v>4.3499999999999996</v>
      </c>
    </row>
    <row r="6168" spans="1:3" ht="49.5" customHeight="1">
      <c r="A6168" s="19" t="s">
        <v>5940</v>
      </c>
      <c r="B6168" s="18" t="s">
        <v>19970</v>
      </c>
      <c r="C6168" s="38">
        <v>14.5</v>
      </c>
    </row>
    <row r="6169" spans="1:3" ht="49.5" customHeight="1">
      <c r="A6169" s="19" t="s">
        <v>5936</v>
      </c>
      <c r="B6169" s="18" t="s">
        <v>19970</v>
      </c>
      <c r="C6169" s="38">
        <v>14.5</v>
      </c>
    </row>
    <row r="6170" spans="1:3" ht="49.5" customHeight="1">
      <c r="A6170" s="19" t="s">
        <v>11659</v>
      </c>
      <c r="B6170" s="18" t="s">
        <v>19970</v>
      </c>
      <c r="C6170" s="38">
        <v>13.2</v>
      </c>
    </row>
    <row r="6171" spans="1:3" ht="49.5" customHeight="1">
      <c r="A6171" s="19" t="s">
        <v>11662</v>
      </c>
      <c r="B6171" s="18" t="s">
        <v>19970</v>
      </c>
      <c r="C6171" s="38">
        <v>20.96</v>
      </c>
    </row>
    <row r="6172" spans="1:3" ht="49.5" customHeight="1">
      <c r="A6172" s="19" t="s">
        <v>12706</v>
      </c>
      <c r="B6172" s="18" t="s">
        <v>20034</v>
      </c>
      <c r="C6172" s="38">
        <v>11.77</v>
      </c>
    </row>
    <row r="6173" spans="1:3" ht="49.5" customHeight="1">
      <c r="A6173" s="19" t="s">
        <v>13585</v>
      </c>
      <c r="B6173" s="18" t="s">
        <v>20034</v>
      </c>
      <c r="C6173" s="38">
        <v>16.11</v>
      </c>
    </row>
    <row r="6174" spans="1:3" ht="49.5" customHeight="1">
      <c r="A6174" s="19" t="s">
        <v>12707</v>
      </c>
      <c r="B6174" s="18" t="s">
        <v>20034</v>
      </c>
      <c r="C6174" s="38">
        <v>18.97</v>
      </c>
    </row>
    <row r="6175" spans="1:3" ht="49.5" customHeight="1">
      <c r="A6175" s="19" t="s">
        <v>5889</v>
      </c>
      <c r="B6175" s="18" t="s">
        <v>20034</v>
      </c>
      <c r="C6175" s="38">
        <v>11.77</v>
      </c>
    </row>
    <row r="6176" spans="1:3" ht="49.5" customHeight="1">
      <c r="A6176" s="19" t="s">
        <v>6027</v>
      </c>
      <c r="B6176" s="18" t="s">
        <v>20034</v>
      </c>
      <c r="C6176" s="38">
        <v>16.11</v>
      </c>
    </row>
    <row r="6177" spans="1:3" ht="49.5" customHeight="1">
      <c r="A6177" s="19" t="s">
        <v>20776</v>
      </c>
      <c r="B6177" s="18" t="s">
        <v>19996</v>
      </c>
      <c r="C6177" s="38">
        <v>2.85</v>
      </c>
    </row>
    <row r="6178" spans="1:3" ht="49.5" customHeight="1">
      <c r="A6178" s="19" t="s">
        <v>11910</v>
      </c>
      <c r="B6178" s="18" t="s">
        <v>19980</v>
      </c>
      <c r="C6178" s="38">
        <v>2.85</v>
      </c>
    </row>
    <row r="6179" spans="1:3" ht="49.5" customHeight="1">
      <c r="A6179" s="19" t="s">
        <v>16042</v>
      </c>
      <c r="B6179" s="18" t="s">
        <v>19953</v>
      </c>
      <c r="C6179" s="38">
        <v>17.09</v>
      </c>
    </row>
    <row r="6180" spans="1:3" ht="49.5" customHeight="1">
      <c r="A6180" s="19" t="s">
        <v>18760</v>
      </c>
      <c r="B6180" s="18" t="s">
        <v>19984</v>
      </c>
      <c r="C6180" s="38">
        <v>8.82</v>
      </c>
    </row>
    <row r="6181" spans="1:3" ht="49.5" customHeight="1">
      <c r="A6181" s="19" t="s">
        <v>18796</v>
      </c>
      <c r="B6181" s="18" t="s">
        <v>19984</v>
      </c>
      <c r="C6181" s="38">
        <v>14.69</v>
      </c>
    </row>
    <row r="6182" spans="1:3" ht="49.5" customHeight="1">
      <c r="A6182" s="19" t="s">
        <v>16627</v>
      </c>
      <c r="B6182" s="18" t="s">
        <v>19984</v>
      </c>
      <c r="C6182" s="38">
        <v>52.42</v>
      </c>
    </row>
    <row r="6183" spans="1:3" ht="49.5" customHeight="1">
      <c r="A6183" s="19" t="s">
        <v>14763</v>
      </c>
      <c r="B6183" s="18" t="s">
        <v>19984</v>
      </c>
      <c r="C6183" s="38">
        <v>26.21</v>
      </c>
    </row>
    <row r="6184" spans="1:3" ht="49.5" customHeight="1">
      <c r="A6184" s="19" t="s">
        <v>16628</v>
      </c>
      <c r="B6184" s="18" t="s">
        <v>19984</v>
      </c>
      <c r="C6184" s="38">
        <v>6.93</v>
      </c>
    </row>
    <row r="6185" spans="1:3" ht="49.5" customHeight="1">
      <c r="A6185" s="19" t="s">
        <v>16263</v>
      </c>
      <c r="B6185" s="18" t="s">
        <v>20080</v>
      </c>
      <c r="C6185" s="38">
        <v>8.36</v>
      </c>
    </row>
    <row r="6186" spans="1:3" ht="49.5" customHeight="1">
      <c r="A6186" s="19" t="s">
        <v>15476</v>
      </c>
      <c r="B6186" s="18" t="s">
        <v>20080</v>
      </c>
      <c r="C6186" s="38">
        <v>17.68</v>
      </c>
    </row>
    <row r="6187" spans="1:3" ht="49.5" customHeight="1">
      <c r="A6187" s="19" t="s">
        <v>18112</v>
      </c>
      <c r="B6187" s="18" t="s">
        <v>19984</v>
      </c>
      <c r="C6187" s="38">
        <v>18.3</v>
      </c>
    </row>
    <row r="6188" spans="1:3" ht="49.5" customHeight="1">
      <c r="A6188" s="19" t="s">
        <v>12678</v>
      </c>
      <c r="B6188" s="18" t="s">
        <v>19984</v>
      </c>
      <c r="C6188" s="38">
        <v>52.42</v>
      </c>
    </row>
    <row r="6189" spans="1:3" ht="49.5" customHeight="1">
      <c r="A6189" s="19" t="s">
        <v>14409</v>
      </c>
      <c r="B6189" s="18" t="s">
        <v>19984</v>
      </c>
      <c r="C6189" s="38">
        <v>10.76</v>
      </c>
    </row>
    <row r="6190" spans="1:3" ht="49.5" customHeight="1">
      <c r="A6190" s="19" t="s">
        <v>18801</v>
      </c>
      <c r="B6190" s="18" t="s">
        <v>19984</v>
      </c>
      <c r="C6190" s="38">
        <v>14.69</v>
      </c>
    </row>
    <row r="6191" spans="1:3" ht="49.5" customHeight="1">
      <c r="A6191" s="19" t="s">
        <v>18802</v>
      </c>
      <c r="B6191" s="18" t="s">
        <v>19984</v>
      </c>
      <c r="C6191" s="38">
        <v>20.57</v>
      </c>
    </row>
    <row r="6192" spans="1:3" ht="49.5" customHeight="1">
      <c r="A6192" s="19" t="s">
        <v>2616</v>
      </c>
      <c r="B6192" s="18" t="s">
        <v>20271</v>
      </c>
      <c r="C6192" s="38">
        <v>11.39</v>
      </c>
    </row>
    <row r="6193" spans="1:3" ht="49.5" customHeight="1">
      <c r="A6193" s="19" t="s">
        <v>2618</v>
      </c>
      <c r="B6193" s="18" t="s">
        <v>19972</v>
      </c>
      <c r="C6193" s="38">
        <v>14.05</v>
      </c>
    </row>
    <row r="6194" spans="1:3" ht="49.5" customHeight="1">
      <c r="A6194" s="19" t="s">
        <v>9121</v>
      </c>
      <c r="B6194" s="18" t="s">
        <v>20059</v>
      </c>
      <c r="C6194" s="38">
        <v>300.52999999999997</v>
      </c>
    </row>
    <row r="6195" spans="1:3" ht="49.5" customHeight="1">
      <c r="A6195" s="19" t="s">
        <v>20563</v>
      </c>
      <c r="B6195" s="18" t="s">
        <v>20074</v>
      </c>
      <c r="C6195" s="38">
        <v>4.63</v>
      </c>
    </row>
    <row r="6196" spans="1:3" ht="49.5" customHeight="1">
      <c r="A6196" s="19" t="s">
        <v>20564</v>
      </c>
      <c r="B6196" s="18" t="s">
        <v>20020</v>
      </c>
      <c r="C6196" s="38">
        <v>2.16</v>
      </c>
    </row>
    <row r="6197" spans="1:3" ht="71.25" customHeight="1">
      <c r="A6197" s="19" t="s">
        <v>17674</v>
      </c>
      <c r="B6197" s="18" t="s">
        <v>20020</v>
      </c>
      <c r="C6197" s="38">
        <v>1.58</v>
      </c>
    </row>
    <row r="6198" spans="1:3" ht="49.5" customHeight="1">
      <c r="A6198" s="19" t="s">
        <v>16242</v>
      </c>
      <c r="B6198" s="18" t="s">
        <v>19965</v>
      </c>
      <c r="C6198" s="38">
        <v>4.6100000000000003</v>
      </c>
    </row>
    <row r="6199" spans="1:3" ht="49.5" customHeight="1">
      <c r="A6199" s="19" t="s">
        <v>16243</v>
      </c>
      <c r="B6199" s="18" t="s">
        <v>19965</v>
      </c>
      <c r="C6199" s="38">
        <v>9.23</v>
      </c>
    </row>
    <row r="6200" spans="1:3" ht="49.5" customHeight="1">
      <c r="A6200" s="19" t="s">
        <v>2438</v>
      </c>
      <c r="B6200" s="18" t="s">
        <v>19960</v>
      </c>
      <c r="C6200" s="38">
        <v>791.5</v>
      </c>
    </row>
    <row r="6201" spans="1:3" ht="49.5" customHeight="1">
      <c r="A6201" s="19" t="s">
        <v>18430</v>
      </c>
      <c r="B6201" s="18" t="s">
        <v>19961</v>
      </c>
      <c r="C6201" s="38">
        <v>791.5</v>
      </c>
    </row>
    <row r="6202" spans="1:3" ht="49.5" customHeight="1">
      <c r="A6202" s="19" t="s">
        <v>2452</v>
      </c>
      <c r="B6202" s="18" t="s">
        <v>19960</v>
      </c>
      <c r="C6202" s="38">
        <v>395.75</v>
      </c>
    </row>
    <row r="6203" spans="1:3" ht="49.5" customHeight="1">
      <c r="A6203" s="19" t="s">
        <v>18427</v>
      </c>
      <c r="B6203" s="18" t="s">
        <v>19961</v>
      </c>
      <c r="C6203" s="38">
        <v>395.75</v>
      </c>
    </row>
    <row r="6204" spans="1:3" ht="49.5" customHeight="1">
      <c r="A6204" s="19" t="s">
        <v>15416</v>
      </c>
      <c r="B6204" s="18" t="s">
        <v>20013</v>
      </c>
      <c r="C6204" s="38">
        <v>45.64</v>
      </c>
    </row>
    <row r="6205" spans="1:3" ht="49.5" customHeight="1">
      <c r="A6205" s="19" t="s">
        <v>15417</v>
      </c>
      <c r="B6205" s="18" t="s">
        <v>20013</v>
      </c>
      <c r="C6205" s="38">
        <v>78.25</v>
      </c>
    </row>
    <row r="6206" spans="1:3" ht="49.5" customHeight="1">
      <c r="A6206" s="19" t="s">
        <v>10054</v>
      </c>
      <c r="B6206" s="18" t="s">
        <v>20013</v>
      </c>
      <c r="C6206" s="38">
        <v>161.65</v>
      </c>
    </row>
    <row r="6207" spans="1:3" ht="49.5" customHeight="1">
      <c r="A6207" s="19" t="s">
        <v>10057</v>
      </c>
      <c r="B6207" s="18" t="s">
        <v>20013</v>
      </c>
      <c r="C6207" s="38">
        <v>322.89999999999998</v>
      </c>
    </row>
    <row r="6208" spans="1:3" ht="49.5" customHeight="1">
      <c r="A6208" s="19" t="s">
        <v>13002</v>
      </c>
      <c r="B6208" s="18" t="s">
        <v>20013</v>
      </c>
      <c r="C6208" s="38">
        <v>31.97</v>
      </c>
    </row>
    <row r="6209" spans="1:3" ht="49.5" customHeight="1">
      <c r="A6209" s="19" t="s">
        <v>11926</v>
      </c>
      <c r="B6209" s="18" t="s">
        <v>20059</v>
      </c>
      <c r="C6209" s="38">
        <v>17.66</v>
      </c>
    </row>
    <row r="6210" spans="1:3" ht="49.5" customHeight="1">
      <c r="A6210" s="19" t="s">
        <v>11927</v>
      </c>
      <c r="B6210" s="18" t="s">
        <v>20059</v>
      </c>
      <c r="C6210" s="38">
        <v>35.340000000000003</v>
      </c>
    </row>
    <row r="6211" spans="1:3" ht="49.5" customHeight="1">
      <c r="A6211" s="19" t="s">
        <v>11928</v>
      </c>
      <c r="B6211" s="18" t="s">
        <v>20059</v>
      </c>
      <c r="C6211" s="38">
        <v>39.020000000000003</v>
      </c>
    </row>
    <row r="6212" spans="1:3" ht="49.5" customHeight="1">
      <c r="A6212" s="19" t="s">
        <v>4685</v>
      </c>
      <c r="B6212" s="18" t="s">
        <v>20243</v>
      </c>
      <c r="C6212" s="38">
        <v>32.96</v>
      </c>
    </row>
    <row r="6213" spans="1:3" ht="49.5" customHeight="1">
      <c r="A6213" s="19" t="s">
        <v>4686</v>
      </c>
      <c r="B6213" s="18" t="s">
        <v>20243</v>
      </c>
      <c r="C6213" s="38">
        <v>49.44</v>
      </c>
    </row>
    <row r="6214" spans="1:3" ht="49.5" customHeight="1">
      <c r="A6214" s="19" t="s">
        <v>4681</v>
      </c>
      <c r="B6214" s="18" t="s">
        <v>20243</v>
      </c>
      <c r="C6214" s="38">
        <v>9.8699999999999992</v>
      </c>
    </row>
    <row r="6215" spans="1:3" ht="49.5" customHeight="1">
      <c r="A6215" s="19" t="s">
        <v>4684</v>
      </c>
      <c r="B6215" s="18" t="s">
        <v>20243</v>
      </c>
      <c r="C6215" s="38">
        <v>16.46</v>
      </c>
    </row>
    <row r="6216" spans="1:3" ht="49.5" customHeight="1">
      <c r="A6216" s="19" t="s">
        <v>4687</v>
      </c>
      <c r="B6216" s="18" t="s">
        <v>20243</v>
      </c>
      <c r="C6216" s="38">
        <v>37.909999999999997</v>
      </c>
    </row>
    <row r="6217" spans="1:3" ht="49.5" customHeight="1">
      <c r="A6217" s="19" t="s">
        <v>4688</v>
      </c>
      <c r="B6217" s="18" t="s">
        <v>20243</v>
      </c>
      <c r="C6217" s="38">
        <v>59.96</v>
      </c>
    </row>
    <row r="6218" spans="1:3" ht="49.5" customHeight="1">
      <c r="A6218" s="19" t="s">
        <v>21655</v>
      </c>
      <c r="B6218" s="18" t="s">
        <v>20243</v>
      </c>
      <c r="C6218" s="38">
        <v>11.36</v>
      </c>
    </row>
    <row r="6219" spans="1:3" ht="49.5" customHeight="1">
      <c r="A6219" s="19" t="s">
        <v>21656</v>
      </c>
      <c r="B6219" s="18" t="s">
        <v>20243</v>
      </c>
      <c r="C6219" s="38">
        <v>18.940000000000001</v>
      </c>
    </row>
    <row r="6220" spans="1:3" ht="49.5" customHeight="1">
      <c r="A6220" s="19" t="s">
        <v>3057</v>
      </c>
      <c r="B6220" s="18" t="s">
        <v>20127</v>
      </c>
      <c r="C6220" s="38">
        <v>17.12</v>
      </c>
    </row>
    <row r="6221" spans="1:3" ht="49.5" customHeight="1">
      <c r="A6221" s="19" t="s">
        <v>3058</v>
      </c>
      <c r="B6221" s="18" t="s">
        <v>20127</v>
      </c>
      <c r="C6221" s="38">
        <v>19.91</v>
      </c>
    </row>
    <row r="6222" spans="1:3" ht="49.5" customHeight="1">
      <c r="A6222" s="19" t="s">
        <v>3063</v>
      </c>
      <c r="B6222" s="18" t="s">
        <v>20127</v>
      </c>
      <c r="C6222" s="38">
        <v>24.55</v>
      </c>
    </row>
    <row r="6223" spans="1:3" ht="49.5" customHeight="1">
      <c r="A6223" s="19" t="s">
        <v>16271</v>
      </c>
      <c r="B6223" s="18" t="s">
        <v>20127</v>
      </c>
      <c r="C6223" s="38">
        <v>25.27</v>
      </c>
    </row>
    <row r="6224" spans="1:3" ht="49.5" customHeight="1">
      <c r="A6224" s="19" t="s">
        <v>16272</v>
      </c>
      <c r="B6224" s="18" t="s">
        <v>20127</v>
      </c>
      <c r="C6224" s="38">
        <v>42.75</v>
      </c>
    </row>
    <row r="6225" spans="1:3" ht="49.5" customHeight="1">
      <c r="A6225" s="19" t="s">
        <v>16273</v>
      </c>
      <c r="B6225" s="18" t="s">
        <v>20127</v>
      </c>
      <c r="C6225" s="38">
        <v>12.88</v>
      </c>
    </row>
    <row r="6226" spans="1:3" ht="49.5" customHeight="1">
      <c r="A6226" s="19" t="s">
        <v>16274</v>
      </c>
      <c r="B6226" s="18" t="s">
        <v>20127</v>
      </c>
      <c r="C6226" s="38">
        <v>27.78</v>
      </c>
    </row>
    <row r="6227" spans="1:3" ht="49.5" customHeight="1">
      <c r="A6227" s="19" t="s">
        <v>16275</v>
      </c>
      <c r="B6227" s="18" t="s">
        <v>20127</v>
      </c>
      <c r="C6227" s="38">
        <v>37.020000000000003</v>
      </c>
    </row>
    <row r="6228" spans="1:3" ht="49.5" customHeight="1">
      <c r="A6228" s="19" t="s">
        <v>16276</v>
      </c>
      <c r="B6228" s="18" t="s">
        <v>20127</v>
      </c>
      <c r="C6228" s="38">
        <v>13.79</v>
      </c>
    </row>
    <row r="6229" spans="1:3" ht="49.5" customHeight="1">
      <c r="A6229" s="19" t="s">
        <v>3059</v>
      </c>
      <c r="B6229" s="18" t="s">
        <v>20127</v>
      </c>
      <c r="C6229" s="38">
        <v>50.31</v>
      </c>
    </row>
    <row r="6230" spans="1:3" ht="49.5" customHeight="1">
      <c r="A6230" s="19" t="s">
        <v>16277</v>
      </c>
      <c r="B6230" s="18" t="s">
        <v>20127</v>
      </c>
      <c r="C6230" s="38">
        <v>30.25</v>
      </c>
    </row>
    <row r="6231" spans="1:3" ht="49.5" customHeight="1">
      <c r="A6231" s="19" t="s">
        <v>16278</v>
      </c>
      <c r="B6231" s="18" t="s">
        <v>20127</v>
      </c>
      <c r="C6231" s="38">
        <v>41.57</v>
      </c>
    </row>
    <row r="6232" spans="1:3" ht="49.5" customHeight="1">
      <c r="A6232" s="19" t="s">
        <v>16279</v>
      </c>
      <c r="B6232" s="18" t="s">
        <v>20127</v>
      </c>
      <c r="C6232" s="38">
        <v>54.44</v>
      </c>
    </row>
    <row r="6233" spans="1:3" ht="49.5" customHeight="1">
      <c r="A6233" s="19" t="s">
        <v>16280</v>
      </c>
      <c r="B6233" s="18" t="s">
        <v>20127</v>
      </c>
      <c r="C6233" s="38">
        <v>105.12</v>
      </c>
    </row>
    <row r="6234" spans="1:3" ht="49.5" customHeight="1">
      <c r="A6234" s="19" t="s">
        <v>16281</v>
      </c>
      <c r="B6234" s="18" t="s">
        <v>20127</v>
      </c>
      <c r="C6234" s="38">
        <v>15.42</v>
      </c>
    </row>
    <row r="6235" spans="1:3" ht="49.5" customHeight="1">
      <c r="A6235" s="19" t="s">
        <v>16282</v>
      </c>
      <c r="B6235" s="18" t="s">
        <v>20127</v>
      </c>
      <c r="C6235" s="38">
        <v>21.51</v>
      </c>
    </row>
    <row r="6236" spans="1:3" ht="49.5" customHeight="1">
      <c r="A6236" s="19" t="s">
        <v>3065</v>
      </c>
      <c r="B6236" s="18" t="s">
        <v>20127</v>
      </c>
      <c r="C6236" s="38">
        <v>38.01</v>
      </c>
    </row>
    <row r="6237" spans="1:3" ht="49.5" customHeight="1">
      <c r="A6237" s="19" t="s">
        <v>3064</v>
      </c>
      <c r="B6237" s="18" t="s">
        <v>20127</v>
      </c>
      <c r="C6237" s="38">
        <v>6.45</v>
      </c>
    </row>
    <row r="6238" spans="1:3" ht="49.5" customHeight="1">
      <c r="A6238" s="19" t="s">
        <v>16283</v>
      </c>
      <c r="B6238" s="18" t="s">
        <v>20127</v>
      </c>
      <c r="C6238" s="38">
        <v>10.76</v>
      </c>
    </row>
    <row r="6239" spans="1:3" ht="49.5" customHeight="1">
      <c r="A6239" s="19" t="s">
        <v>21657</v>
      </c>
      <c r="B6239" s="18" t="s">
        <v>20127</v>
      </c>
      <c r="C6239" s="38">
        <v>23.17</v>
      </c>
    </row>
    <row r="6240" spans="1:3" ht="49.5" customHeight="1">
      <c r="A6240" s="19" t="s">
        <v>3067</v>
      </c>
      <c r="B6240" s="18" t="s">
        <v>20127</v>
      </c>
      <c r="C6240" s="38">
        <v>41.33</v>
      </c>
    </row>
    <row r="6241" spans="1:3" ht="49.5" customHeight="1">
      <c r="A6241" s="19" t="s">
        <v>21658</v>
      </c>
      <c r="B6241" s="18" t="s">
        <v>20127</v>
      </c>
      <c r="C6241" s="38">
        <v>7.96</v>
      </c>
    </row>
    <row r="6242" spans="1:3" ht="49.5" customHeight="1">
      <c r="A6242" s="19" t="s">
        <v>3066</v>
      </c>
      <c r="B6242" s="18" t="s">
        <v>20127</v>
      </c>
      <c r="C6242" s="38">
        <v>11.57</v>
      </c>
    </row>
    <row r="6243" spans="1:3" ht="49.5" customHeight="1">
      <c r="A6243" s="19" t="s">
        <v>15753</v>
      </c>
      <c r="B6243" s="18" t="s">
        <v>20029</v>
      </c>
      <c r="C6243" s="38">
        <v>7.11</v>
      </c>
    </row>
    <row r="6244" spans="1:3" ht="49.5" customHeight="1">
      <c r="A6244" s="19" t="s">
        <v>17908</v>
      </c>
      <c r="B6244" s="18" t="s">
        <v>20014</v>
      </c>
      <c r="C6244" s="38">
        <v>26.78</v>
      </c>
    </row>
    <row r="6245" spans="1:3" ht="49.5" customHeight="1">
      <c r="A6245" s="19" t="s">
        <v>17910</v>
      </c>
      <c r="B6245" s="18" t="s">
        <v>20014</v>
      </c>
      <c r="C6245" s="38">
        <v>13.6</v>
      </c>
    </row>
    <row r="6246" spans="1:3" ht="49.5" customHeight="1">
      <c r="A6246" s="19" t="s">
        <v>13506</v>
      </c>
      <c r="B6246" s="18" t="s">
        <v>20014</v>
      </c>
      <c r="C6246" s="38">
        <v>26.54</v>
      </c>
    </row>
    <row r="6247" spans="1:3" ht="49.5" customHeight="1">
      <c r="A6247" s="19" t="s">
        <v>10076</v>
      </c>
      <c r="B6247" s="18" t="s">
        <v>20014</v>
      </c>
      <c r="C6247" s="38">
        <v>53.43</v>
      </c>
    </row>
    <row r="6248" spans="1:3" ht="49.5" customHeight="1">
      <c r="A6248" s="19" t="s">
        <v>13507</v>
      </c>
      <c r="B6248" s="18" t="s">
        <v>20014</v>
      </c>
      <c r="C6248" s="38">
        <v>13.86</v>
      </c>
    </row>
    <row r="6249" spans="1:3" ht="49.5" customHeight="1">
      <c r="A6249" s="19" t="s">
        <v>1971</v>
      </c>
      <c r="B6249" s="18" t="s">
        <v>20140</v>
      </c>
      <c r="C6249" s="38">
        <v>8.11</v>
      </c>
    </row>
    <row r="6250" spans="1:3" ht="49.5" customHeight="1">
      <c r="A6250" s="19" t="s">
        <v>18268</v>
      </c>
      <c r="B6250" s="18" t="s">
        <v>20054</v>
      </c>
      <c r="C6250" s="38">
        <v>3.76</v>
      </c>
    </row>
    <row r="6251" spans="1:3" ht="49.5" customHeight="1">
      <c r="A6251" s="19" t="s">
        <v>18594</v>
      </c>
      <c r="B6251" s="18" t="s">
        <v>20054</v>
      </c>
      <c r="C6251" s="38">
        <v>6.93</v>
      </c>
    </row>
    <row r="6252" spans="1:3" ht="49.5" customHeight="1">
      <c r="A6252" s="19" t="s">
        <v>18452</v>
      </c>
      <c r="B6252" s="18" t="s">
        <v>19984</v>
      </c>
      <c r="C6252" s="38">
        <v>10.29</v>
      </c>
    </row>
    <row r="6253" spans="1:3" ht="49.5" customHeight="1">
      <c r="A6253" s="19" t="s">
        <v>18718</v>
      </c>
      <c r="B6253" s="18" t="s">
        <v>20068</v>
      </c>
      <c r="C6253" s="38">
        <v>10.5</v>
      </c>
    </row>
    <row r="6254" spans="1:3" ht="49.5" customHeight="1">
      <c r="A6254" s="19" t="s">
        <v>20444</v>
      </c>
      <c r="B6254" s="18" t="s">
        <v>19995</v>
      </c>
      <c r="C6254" s="38">
        <v>17.5</v>
      </c>
    </row>
    <row r="6255" spans="1:3" ht="49.5" customHeight="1">
      <c r="A6255" s="19" t="s">
        <v>17914</v>
      </c>
      <c r="B6255" s="18" t="s">
        <v>19995</v>
      </c>
      <c r="C6255" s="38">
        <v>3.76</v>
      </c>
    </row>
    <row r="6256" spans="1:3" ht="49.5" customHeight="1">
      <c r="A6256" s="19" t="s">
        <v>13082</v>
      </c>
      <c r="B6256" s="18" t="s">
        <v>19995</v>
      </c>
      <c r="C6256" s="38">
        <v>6.93</v>
      </c>
    </row>
    <row r="6257" spans="1:3" ht="49.5" customHeight="1">
      <c r="A6257" s="19" t="s">
        <v>18169</v>
      </c>
      <c r="B6257" s="18" t="s">
        <v>20054</v>
      </c>
      <c r="C6257" s="38">
        <v>17.5</v>
      </c>
    </row>
    <row r="6258" spans="1:3" ht="49.5" customHeight="1">
      <c r="A6258" s="19" t="s">
        <v>13083</v>
      </c>
      <c r="B6258" s="18" t="s">
        <v>20054</v>
      </c>
      <c r="C6258" s="38">
        <v>9.24</v>
      </c>
    </row>
    <row r="6259" spans="1:3" ht="49.5" customHeight="1">
      <c r="A6259" s="19" t="s">
        <v>6771</v>
      </c>
      <c r="B6259" s="18" t="s">
        <v>20051</v>
      </c>
      <c r="C6259" s="38">
        <v>3.2</v>
      </c>
    </row>
    <row r="6260" spans="1:3" ht="49.5" customHeight="1">
      <c r="A6260" s="19" t="s">
        <v>17510</v>
      </c>
      <c r="B6260" s="18" t="s">
        <v>20158</v>
      </c>
      <c r="C6260" s="38">
        <v>9.07</v>
      </c>
    </row>
    <row r="6261" spans="1:3" ht="49.5" customHeight="1">
      <c r="A6261" s="19" t="s">
        <v>16288</v>
      </c>
      <c r="B6261" s="18" t="s">
        <v>20061</v>
      </c>
      <c r="C6261" s="38">
        <v>4.96</v>
      </c>
    </row>
    <row r="6262" spans="1:3" ht="49.5" customHeight="1">
      <c r="A6262" s="19" t="s">
        <v>10144</v>
      </c>
      <c r="B6262" s="18" t="s">
        <v>20061</v>
      </c>
      <c r="C6262" s="18">
        <v>6.6</v>
      </c>
    </row>
    <row r="6263" spans="1:3" ht="49.5" customHeight="1">
      <c r="A6263" s="19" t="s">
        <v>16300</v>
      </c>
      <c r="B6263" s="18" t="s">
        <v>20061</v>
      </c>
      <c r="C6263" s="18">
        <v>4.87</v>
      </c>
    </row>
    <row r="6264" spans="1:3" ht="49.5" customHeight="1">
      <c r="A6264" s="19" t="s">
        <v>16301</v>
      </c>
      <c r="B6264" s="18" t="s">
        <v>20061</v>
      </c>
      <c r="C6264" s="38">
        <v>6.04</v>
      </c>
    </row>
    <row r="6265" spans="1:3" ht="49.5" customHeight="1">
      <c r="A6265" s="19" t="s">
        <v>3205</v>
      </c>
      <c r="B6265" s="18" t="s">
        <v>20061</v>
      </c>
      <c r="C6265" s="18">
        <v>6.16</v>
      </c>
    </row>
    <row r="6266" spans="1:3" ht="49.5" customHeight="1">
      <c r="A6266" s="19" t="s">
        <v>5880</v>
      </c>
      <c r="B6266" s="18" t="s">
        <v>19970</v>
      </c>
      <c r="C6266" s="38">
        <v>4.96</v>
      </c>
    </row>
    <row r="6267" spans="1:3" ht="49.5" customHeight="1">
      <c r="A6267" s="19" t="s">
        <v>5881</v>
      </c>
      <c r="B6267" s="18" t="s">
        <v>19970</v>
      </c>
      <c r="C6267" s="18">
        <v>6.6</v>
      </c>
    </row>
    <row r="6268" spans="1:3" ht="49.5" customHeight="1">
      <c r="A6268" s="19" t="s">
        <v>5878</v>
      </c>
      <c r="B6268" s="18" t="s">
        <v>19970</v>
      </c>
      <c r="C6268" s="38">
        <v>2.4700000000000002</v>
      </c>
    </row>
    <row r="6269" spans="1:3" ht="49.5" customHeight="1">
      <c r="A6269" s="19" t="s">
        <v>6039</v>
      </c>
      <c r="B6269" s="18" t="s">
        <v>20082</v>
      </c>
      <c r="C6269" s="38">
        <v>4.96</v>
      </c>
    </row>
    <row r="6270" spans="1:3" ht="49.5" customHeight="1">
      <c r="A6270" s="19" t="s">
        <v>6040</v>
      </c>
      <c r="B6270" s="18" t="s">
        <v>20082</v>
      </c>
      <c r="C6270" s="18">
        <v>6.6</v>
      </c>
    </row>
    <row r="6271" spans="1:3" ht="49.5" customHeight="1">
      <c r="A6271" s="19" t="s">
        <v>6038</v>
      </c>
      <c r="B6271" s="18" t="s">
        <v>20082</v>
      </c>
      <c r="C6271" s="38">
        <v>2.4700000000000002</v>
      </c>
    </row>
    <row r="6272" spans="1:3" ht="49.5" customHeight="1">
      <c r="A6272" s="19" t="s">
        <v>16290</v>
      </c>
      <c r="B6272" s="18" t="s">
        <v>19983</v>
      </c>
      <c r="C6272" s="38">
        <v>4.96</v>
      </c>
    </row>
    <row r="6273" spans="1:3" ht="49.5" customHeight="1">
      <c r="A6273" s="19" t="s">
        <v>4562</v>
      </c>
      <c r="B6273" s="18" t="s">
        <v>19983</v>
      </c>
      <c r="C6273" s="38">
        <v>15.94</v>
      </c>
    </row>
    <row r="6274" spans="1:3" ht="49.5" customHeight="1">
      <c r="A6274" s="19" t="s">
        <v>10148</v>
      </c>
      <c r="B6274" s="18" t="s">
        <v>19983</v>
      </c>
      <c r="C6274" s="18">
        <v>6.6</v>
      </c>
    </row>
    <row r="6275" spans="1:3" ht="49.5" customHeight="1">
      <c r="A6275" s="19" t="s">
        <v>4563</v>
      </c>
      <c r="B6275" s="18" t="s">
        <v>19983</v>
      </c>
      <c r="C6275" s="38">
        <v>21.21</v>
      </c>
    </row>
    <row r="6276" spans="1:3" ht="49.5" customHeight="1">
      <c r="A6276" s="19" t="s">
        <v>4561</v>
      </c>
      <c r="B6276" s="18" t="s">
        <v>19983</v>
      </c>
      <c r="C6276" s="38">
        <v>2.4700000000000002</v>
      </c>
    </row>
    <row r="6277" spans="1:3" ht="49.5" customHeight="1">
      <c r="A6277" s="19" t="s">
        <v>18897</v>
      </c>
      <c r="B6277" s="18" t="s">
        <v>19979</v>
      </c>
      <c r="C6277" s="38">
        <v>6.26</v>
      </c>
    </row>
    <row r="6278" spans="1:3" ht="49.5" customHeight="1">
      <c r="A6278" s="19" t="s">
        <v>18898</v>
      </c>
      <c r="B6278" s="18" t="s">
        <v>19979</v>
      </c>
      <c r="C6278" s="38">
        <v>6.19</v>
      </c>
    </row>
    <row r="6279" spans="1:3" ht="49.5" customHeight="1">
      <c r="A6279" s="19" t="s">
        <v>18899</v>
      </c>
      <c r="B6279" s="18" t="s">
        <v>19979</v>
      </c>
      <c r="C6279" s="38">
        <v>9.3699999999999992</v>
      </c>
    </row>
    <row r="6280" spans="1:3" ht="49.5" customHeight="1">
      <c r="A6280" s="19" t="s">
        <v>18900</v>
      </c>
      <c r="B6280" s="18" t="s">
        <v>19979</v>
      </c>
      <c r="C6280" s="38">
        <v>23.97</v>
      </c>
    </row>
    <row r="6281" spans="1:3" ht="49.5" customHeight="1">
      <c r="A6281" s="19" t="s">
        <v>18938</v>
      </c>
      <c r="B6281" s="18" t="s">
        <v>19979</v>
      </c>
      <c r="C6281" s="38">
        <v>6.25</v>
      </c>
    </row>
    <row r="6282" spans="1:3" ht="49.5" customHeight="1">
      <c r="A6282" s="19" t="s">
        <v>18939</v>
      </c>
      <c r="B6282" s="18" t="s">
        <v>19979</v>
      </c>
      <c r="C6282" s="38">
        <v>6.17</v>
      </c>
    </row>
    <row r="6283" spans="1:3" ht="49.5" customHeight="1">
      <c r="A6283" s="19" t="s">
        <v>18940</v>
      </c>
      <c r="B6283" s="18" t="s">
        <v>19979</v>
      </c>
      <c r="C6283" s="38">
        <v>9.41</v>
      </c>
    </row>
    <row r="6284" spans="1:3" ht="49.5" customHeight="1">
      <c r="A6284" s="19" t="s">
        <v>18941</v>
      </c>
      <c r="B6284" s="18" t="s">
        <v>19979</v>
      </c>
      <c r="C6284" s="38">
        <v>19.22</v>
      </c>
    </row>
    <row r="6285" spans="1:3" ht="49.5" customHeight="1">
      <c r="A6285" s="19" t="s">
        <v>15378</v>
      </c>
      <c r="B6285" s="18" t="s">
        <v>20086</v>
      </c>
      <c r="C6285" s="38">
        <v>1711.96</v>
      </c>
    </row>
    <row r="6286" spans="1:3" ht="49.5" customHeight="1">
      <c r="A6286" s="19" t="s">
        <v>16302</v>
      </c>
      <c r="B6286" s="18" t="s">
        <v>20020</v>
      </c>
      <c r="C6286" s="38">
        <v>55.1</v>
      </c>
    </row>
    <row r="6287" spans="1:3" ht="49.5" customHeight="1">
      <c r="A6287" s="19" t="s">
        <v>16303</v>
      </c>
      <c r="B6287" s="18" t="s">
        <v>20020</v>
      </c>
      <c r="C6287" s="38">
        <v>137.75</v>
      </c>
    </row>
    <row r="6288" spans="1:3" ht="49.5" customHeight="1">
      <c r="A6288" s="19" t="s">
        <v>16304</v>
      </c>
      <c r="B6288" s="18" t="s">
        <v>20020</v>
      </c>
      <c r="C6288" s="38">
        <v>18.36</v>
      </c>
    </row>
    <row r="6289" spans="1:3" ht="49.5" customHeight="1">
      <c r="A6289" s="19" t="s">
        <v>16305</v>
      </c>
      <c r="B6289" s="18" t="s">
        <v>20020</v>
      </c>
      <c r="C6289" s="38">
        <v>275.5</v>
      </c>
    </row>
    <row r="6290" spans="1:3" ht="49.5" customHeight="1">
      <c r="A6290" s="19" t="s">
        <v>16307</v>
      </c>
      <c r="B6290" s="18" t="s">
        <v>20020</v>
      </c>
      <c r="C6290" s="38">
        <v>22.04</v>
      </c>
    </row>
    <row r="6291" spans="1:3" ht="49.5" customHeight="1">
      <c r="A6291" s="19" t="s">
        <v>16308</v>
      </c>
      <c r="B6291" s="18" t="s">
        <v>20092</v>
      </c>
      <c r="C6291" s="38">
        <v>55.1</v>
      </c>
    </row>
    <row r="6292" spans="1:3" ht="49.5" customHeight="1">
      <c r="A6292" s="19" t="s">
        <v>16309</v>
      </c>
      <c r="B6292" s="18" t="s">
        <v>20092</v>
      </c>
      <c r="C6292" s="38">
        <v>22.04</v>
      </c>
    </row>
    <row r="6293" spans="1:3" ht="49.5" customHeight="1">
      <c r="A6293" s="19" t="s">
        <v>2710</v>
      </c>
      <c r="B6293" s="18" t="s">
        <v>20179</v>
      </c>
      <c r="C6293" s="38">
        <v>55.1</v>
      </c>
    </row>
    <row r="6294" spans="1:3" ht="49.5" customHeight="1">
      <c r="A6294" s="19" t="s">
        <v>2709</v>
      </c>
      <c r="B6294" s="18" t="s">
        <v>20179</v>
      </c>
      <c r="C6294" s="38">
        <v>22.04</v>
      </c>
    </row>
    <row r="6295" spans="1:3" ht="49.5" customHeight="1">
      <c r="A6295" s="19" t="s">
        <v>8708</v>
      </c>
      <c r="B6295" s="18" t="s">
        <v>19955</v>
      </c>
      <c r="C6295" s="38">
        <v>80.52</v>
      </c>
    </row>
    <row r="6296" spans="1:3" ht="49.5" customHeight="1">
      <c r="A6296" s="19" t="s">
        <v>8711</v>
      </c>
      <c r="B6296" s="18" t="s">
        <v>19955</v>
      </c>
      <c r="C6296" s="38">
        <v>32.21</v>
      </c>
    </row>
    <row r="6297" spans="1:3" ht="49.5" customHeight="1">
      <c r="A6297" s="19" t="s">
        <v>4075</v>
      </c>
      <c r="B6297" s="18" t="s">
        <v>19962</v>
      </c>
      <c r="C6297" s="38">
        <v>55.1</v>
      </c>
    </row>
    <row r="6298" spans="1:3" ht="49.5" customHeight="1">
      <c r="A6298" s="19" t="s">
        <v>16310</v>
      </c>
      <c r="B6298" s="18" t="s">
        <v>19962</v>
      </c>
      <c r="C6298" s="38">
        <v>22.04</v>
      </c>
    </row>
    <row r="6299" spans="1:3" ht="49.5" customHeight="1">
      <c r="A6299" s="19" t="s">
        <v>16311</v>
      </c>
      <c r="B6299" s="18" t="s">
        <v>19962</v>
      </c>
      <c r="C6299" s="38">
        <v>275.5</v>
      </c>
    </row>
    <row r="6300" spans="1:3" ht="49.5" customHeight="1">
      <c r="A6300" s="19" t="s">
        <v>531</v>
      </c>
      <c r="B6300" s="18" t="s">
        <v>20051</v>
      </c>
      <c r="C6300" s="38">
        <v>21.55</v>
      </c>
    </row>
    <row r="6301" spans="1:3" ht="49.5" customHeight="1">
      <c r="A6301" s="19" t="s">
        <v>528</v>
      </c>
      <c r="B6301" s="18" t="s">
        <v>20051</v>
      </c>
      <c r="C6301" s="38">
        <v>64.650000000000006</v>
      </c>
    </row>
    <row r="6302" spans="1:3" ht="49.5" customHeight="1">
      <c r="A6302" s="19" t="s">
        <v>530</v>
      </c>
      <c r="B6302" s="18" t="s">
        <v>20051</v>
      </c>
      <c r="C6302" s="38">
        <v>11.51</v>
      </c>
    </row>
    <row r="6303" spans="1:3" ht="49.5" customHeight="1">
      <c r="A6303" s="19" t="s">
        <v>532</v>
      </c>
      <c r="B6303" s="18" t="s">
        <v>20051</v>
      </c>
      <c r="C6303" s="38">
        <v>107.75</v>
      </c>
    </row>
    <row r="6304" spans="1:3" ht="49.5" customHeight="1">
      <c r="A6304" s="19" t="s">
        <v>13395</v>
      </c>
      <c r="B6304" s="18" t="s">
        <v>20064</v>
      </c>
      <c r="C6304" s="38">
        <v>4.3899999999999997</v>
      </c>
    </row>
    <row r="6305" spans="1:3" ht="49.5" customHeight="1">
      <c r="A6305" s="19" t="s">
        <v>15465</v>
      </c>
      <c r="B6305" s="18" t="s">
        <v>20064</v>
      </c>
      <c r="C6305" s="38">
        <v>5.78</v>
      </c>
    </row>
    <row r="6306" spans="1:3" ht="49.5" customHeight="1">
      <c r="A6306" s="19" t="s">
        <v>519</v>
      </c>
      <c r="B6306" s="18" t="s">
        <v>20050</v>
      </c>
      <c r="C6306" s="38">
        <v>4.96</v>
      </c>
    </row>
    <row r="6307" spans="1:3" ht="49.5" customHeight="1">
      <c r="A6307" s="19" t="s">
        <v>521</v>
      </c>
      <c r="B6307" s="18" t="s">
        <v>20050</v>
      </c>
      <c r="C6307" s="18">
        <v>6.6</v>
      </c>
    </row>
    <row r="6308" spans="1:3" ht="49.5" customHeight="1">
      <c r="A6308" s="19" t="s">
        <v>524</v>
      </c>
      <c r="B6308" s="18" t="s">
        <v>20050</v>
      </c>
      <c r="C6308" s="18">
        <v>4.87</v>
      </c>
    </row>
    <row r="6309" spans="1:3" ht="49.5" customHeight="1">
      <c r="A6309" s="19" t="s">
        <v>526</v>
      </c>
      <c r="B6309" s="18" t="s">
        <v>20050</v>
      </c>
      <c r="C6309" s="38">
        <v>6.04</v>
      </c>
    </row>
    <row r="6310" spans="1:3" ht="49.5" customHeight="1">
      <c r="A6310" s="19" t="s">
        <v>527</v>
      </c>
      <c r="B6310" s="18" t="s">
        <v>20050</v>
      </c>
      <c r="C6310" s="18">
        <v>6.16</v>
      </c>
    </row>
    <row r="6311" spans="1:3" ht="49.5" customHeight="1">
      <c r="A6311" s="19" t="s">
        <v>17040</v>
      </c>
      <c r="B6311" s="18" t="s">
        <v>20013</v>
      </c>
      <c r="C6311" s="38">
        <v>479.3</v>
      </c>
    </row>
    <row r="6312" spans="1:3" ht="49.5" customHeight="1">
      <c r="A6312" s="19" t="s">
        <v>2843</v>
      </c>
      <c r="B6312" s="18" t="s">
        <v>20021</v>
      </c>
      <c r="C6312" s="38">
        <v>1.8</v>
      </c>
    </row>
    <row r="6313" spans="1:3" ht="49.5" customHeight="1">
      <c r="A6313" s="19" t="s">
        <v>22091</v>
      </c>
      <c r="B6313" s="18" t="s">
        <v>20021</v>
      </c>
      <c r="C6313" s="38">
        <v>1.42</v>
      </c>
    </row>
    <row r="6314" spans="1:3" ht="49.5" customHeight="1">
      <c r="A6314" s="19" t="s">
        <v>13259</v>
      </c>
      <c r="B6314" s="18" t="s">
        <v>20022</v>
      </c>
      <c r="C6314" s="38">
        <v>1.73</v>
      </c>
    </row>
    <row r="6315" spans="1:3" ht="49.5" customHeight="1">
      <c r="A6315" s="19" t="s">
        <v>13251</v>
      </c>
      <c r="B6315" s="18" t="s">
        <v>20022</v>
      </c>
      <c r="C6315" s="38">
        <v>1.62</v>
      </c>
    </row>
    <row r="6316" spans="1:3" ht="49.5" customHeight="1">
      <c r="A6316" s="19" t="s">
        <v>18626</v>
      </c>
      <c r="B6316" s="18" t="s">
        <v>20000</v>
      </c>
      <c r="C6316" s="38">
        <v>11.63</v>
      </c>
    </row>
    <row r="6317" spans="1:3" ht="49.5" customHeight="1">
      <c r="A6317" s="19" t="s">
        <v>22092</v>
      </c>
      <c r="B6317" s="18" t="s">
        <v>19974</v>
      </c>
      <c r="C6317" s="38">
        <v>5.23</v>
      </c>
    </row>
    <row r="6318" spans="1:3" ht="49.5" customHeight="1">
      <c r="A6318" s="19" t="s">
        <v>2490</v>
      </c>
      <c r="B6318" s="18" t="s">
        <v>19974</v>
      </c>
      <c r="C6318" s="38">
        <v>7.26</v>
      </c>
    </row>
    <row r="6319" spans="1:3" ht="49.5" customHeight="1">
      <c r="A6319" s="19" t="s">
        <v>22093</v>
      </c>
      <c r="B6319" s="18" t="s">
        <v>19977</v>
      </c>
      <c r="C6319" s="38">
        <v>1.61</v>
      </c>
    </row>
    <row r="6320" spans="1:3" ht="49.5" customHeight="1">
      <c r="A6320" s="19" t="s">
        <v>22094</v>
      </c>
      <c r="B6320" s="18" t="s">
        <v>19977</v>
      </c>
      <c r="C6320" s="38">
        <v>1.31</v>
      </c>
    </row>
    <row r="6321" spans="1:3" ht="49.5" customHeight="1">
      <c r="A6321" s="19" t="s">
        <v>22095</v>
      </c>
      <c r="B6321" s="18" t="s">
        <v>19977</v>
      </c>
      <c r="C6321" s="38">
        <v>1.66</v>
      </c>
    </row>
    <row r="6322" spans="1:3" ht="49.5" customHeight="1">
      <c r="A6322" s="19" t="s">
        <v>22096</v>
      </c>
      <c r="B6322" s="18" t="s">
        <v>19977</v>
      </c>
      <c r="C6322" s="38">
        <v>1.37</v>
      </c>
    </row>
    <row r="6323" spans="1:3" ht="49.5" customHeight="1">
      <c r="A6323" s="19" t="s">
        <v>14502</v>
      </c>
      <c r="B6323" s="18" t="s">
        <v>20020</v>
      </c>
      <c r="C6323" s="38">
        <v>1.91</v>
      </c>
    </row>
    <row r="6324" spans="1:3" ht="49.5" customHeight="1">
      <c r="A6324" s="19" t="s">
        <v>14503</v>
      </c>
      <c r="B6324" s="18" t="s">
        <v>20020</v>
      </c>
      <c r="C6324" s="38">
        <v>1.8</v>
      </c>
    </row>
    <row r="6325" spans="1:3" ht="49.5" customHeight="1">
      <c r="A6325" s="19" t="s">
        <v>14504</v>
      </c>
      <c r="B6325" s="18" t="s">
        <v>20020</v>
      </c>
      <c r="C6325" s="38">
        <v>1.72</v>
      </c>
    </row>
    <row r="6326" spans="1:3" ht="49.5" customHeight="1">
      <c r="A6326" s="19" t="s">
        <v>14505</v>
      </c>
      <c r="B6326" s="18" t="s">
        <v>20020</v>
      </c>
      <c r="C6326" s="38">
        <v>1.41</v>
      </c>
    </row>
    <row r="6327" spans="1:3" ht="49.5" customHeight="1">
      <c r="A6327" s="19" t="s">
        <v>13991</v>
      </c>
      <c r="B6327" s="18" t="s">
        <v>20020</v>
      </c>
      <c r="C6327" s="38">
        <v>1.79</v>
      </c>
    </row>
    <row r="6328" spans="1:3" ht="49.5" customHeight="1">
      <c r="A6328" s="19" t="s">
        <v>13992</v>
      </c>
      <c r="B6328" s="18" t="s">
        <v>20020</v>
      </c>
      <c r="C6328" s="38">
        <v>1.5</v>
      </c>
    </row>
    <row r="6329" spans="1:3" ht="49.5" customHeight="1">
      <c r="A6329" s="19" t="s">
        <v>13993</v>
      </c>
      <c r="B6329" s="18" t="s">
        <v>20020</v>
      </c>
      <c r="C6329" s="38">
        <v>1.5</v>
      </c>
    </row>
    <row r="6330" spans="1:3" ht="49.5" customHeight="1">
      <c r="A6330" s="19" t="s">
        <v>2392</v>
      </c>
      <c r="B6330" s="18" t="s">
        <v>20020</v>
      </c>
      <c r="C6330" s="38">
        <v>1.79</v>
      </c>
    </row>
    <row r="6331" spans="1:3" ht="49.5" customHeight="1">
      <c r="A6331" s="19" t="s">
        <v>22099</v>
      </c>
      <c r="B6331" s="18" t="s">
        <v>20020</v>
      </c>
      <c r="C6331" s="38">
        <v>1.98</v>
      </c>
    </row>
    <row r="6332" spans="1:3" ht="49.5" customHeight="1">
      <c r="A6332" s="19" t="s">
        <v>22100</v>
      </c>
      <c r="B6332" s="18" t="s">
        <v>20020</v>
      </c>
      <c r="C6332" s="38">
        <v>1.8</v>
      </c>
    </row>
    <row r="6333" spans="1:3" ht="49.5" customHeight="1">
      <c r="A6333" s="19" t="s">
        <v>22097</v>
      </c>
      <c r="B6333" s="18" t="s">
        <v>20020</v>
      </c>
      <c r="C6333" s="38">
        <v>1.72</v>
      </c>
    </row>
    <row r="6334" spans="1:3" ht="49.5" customHeight="1">
      <c r="A6334" s="19" t="s">
        <v>22098</v>
      </c>
      <c r="B6334" s="18" t="s">
        <v>20020</v>
      </c>
      <c r="C6334" s="38">
        <v>1.41</v>
      </c>
    </row>
    <row r="6335" spans="1:3" ht="49.5" customHeight="1">
      <c r="A6335" s="19" t="s">
        <v>22101</v>
      </c>
      <c r="B6335" s="18" t="s">
        <v>20020</v>
      </c>
      <c r="C6335" s="38">
        <v>2.0299999999999998</v>
      </c>
    </row>
    <row r="6336" spans="1:3" ht="49.5" customHeight="1">
      <c r="A6336" s="19" t="s">
        <v>22102</v>
      </c>
      <c r="B6336" s="18" t="s">
        <v>20020</v>
      </c>
      <c r="C6336" s="38">
        <v>1.9</v>
      </c>
    </row>
    <row r="6337" spans="1:3" ht="49.5" customHeight="1">
      <c r="A6337" s="19" t="s">
        <v>13996</v>
      </c>
      <c r="B6337" s="18" t="s">
        <v>20020</v>
      </c>
      <c r="C6337" s="38">
        <v>2.0299999999999998</v>
      </c>
    </row>
    <row r="6338" spans="1:3" ht="49.5" customHeight="1">
      <c r="A6338" s="19" t="s">
        <v>13997</v>
      </c>
      <c r="B6338" s="18" t="s">
        <v>20020</v>
      </c>
      <c r="C6338" s="38">
        <v>1.9</v>
      </c>
    </row>
    <row r="6339" spans="1:3" ht="49.5" customHeight="1">
      <c r="A6339" s="19" t="s">
        <v>13966</v>
      </c>
      <c r="B6339" s="18" t="s">
        <v>20020</v>
      </c>
      <c r="C6339" s="38">
        <v>1.68</v>
      </c>
    </row>
    <row r="6340" spans="1:3" ht="49.5" customHeight="1">
      <c r="A6340" s="19" t="s">
        <v>13967</v>
      </c>
      <c r="B6340" s="18" t="s">
        <v>20020</v>
      </c>
      <c r="C6340" s="38">
        <v>1.37</v>
      </c>
    </row>
    <row r="6341" spans="1:3" ht="49.5" customHeight="1">
      <c r="A6341" s="19" t="s">
        <v>13968</v>
      </c>
      <c r="B6341" s="18" t="s">
        <v>20020</v>
      </c>
      <c r="C6341" s="38">
        <v>1.79</v>
      </c>
    </row>
    <row r="6342" spans="1:3" ht="49.5" customHeight="1">
      <c r="A6342" s="19" t="s">
        <v>13969</v>
      </c>
      <c r="B6342" s="18" t="s">
        <v>20020</v>
      </c>
      <c r="C6342" s="38">
        <v>1.47</v>
      </c>
    </row>
    <row r="6343" spans="1:3" ht="49.5" customHeight="1">
      <c r="A6343" s="19" t="s">
        <v>13970</v>
      </c>
      <c r="B6343" s="18" t="s">
        <v>20020</v>
      </c>
      <c r="C6343" s="38">
        <v>1.79</v>
      </c>
    </row>
    <row r="6344" spans="1:3" ht="49.5" customHeight="1">
      <c r="A6344" s="19" t="s">
        <v>13971</v>
      </c>
      <c r="B6344" s="18" t="s">
        <v>20020</v>
      </c>
      <c r="C6344" s="38">
        <v>1.47</v>
      </c>
    </row>
    <row r="6345" spans="1:3" ht="49.5" customHeight="1">
      <c r="A6345" s="19" t="s">
        <v>14222</v>
      </c>
      <c r="B6345" s="18" t="s">
        <v>20020</v>
      </c>
      <c r="C6345" s="38">
        <v>1.58</v>
      </c>
    </row>
    <row r="6346" spans="1:3" ht="49.5" customHeight="1">
      <c r="A6346" s="19" t="s">
        <v>19019</v>
      </c>
      <c r="B6346" s="18" t="s">
        <v>20020</v>
      </c>
      <c r="C6346" s="38">
        <v>1.86</v>
      </c>
    </row>
    <row r="6347" spans="1:3" ht="49.5" customHeight="1">
      <c r="A6347" s="19" t="s">
        <v>22103</v>
      </c>
      <c r="B6347" s="18" t="s">
        <v>20020</v>
      </c>
      <c r="C6347" s="38">
        <v>1.98</v>
      </c>
    </row>
    <row r="6348" spans="1:3" ht="49.5" customHeight="1">
      <c r="A6348" s="19" t="s">
        <v>22104</v>
      </c>
      <c r="B6348" s="18" t="s">
        <v>20020</v>
      </c>
      <c r="C6348" s="38">
        <v>1.9</v>
      </c>
    </row>
    <row r="6349" spans="1:3" ht="49.5" customHeight="1">
      <c r="A6349" s="19" t="s">
        <v>12820</v>
      </c>
      <c r="B6349" s="18" t="s">
        <v>20094</v>
      </c>
      <c r="C6349" s="38">
        <v>11.35</v>
      </c>
    </row>
    <row r="6350" spans="1:3" ht="49.5" customHeight="1">
      <c r="A6350" s="19" t="s">
        <v>20978</v>
      </c>
      <c r="B6350" s="18" t="s">
        <v>20094</v>
      </c>
      <c r="C6350" s="38">
        <v>17.600000000000001</v>
      </c>
    </row>
    <row r="6351" spans="1:3" ht="49.5" customHeight="1">
      <c r="A6351" s="19" t="s">
        <v>12821</v>
      </c>
      <c r="B6351" s="18" t="s">
        <v>20094</v>
      </c>
      <c r="C6351" s="38">
        <v>36.58</v>
      </c>
    </row>
    <row r="6352" spans="1:3" ht="49.5" customHeight="1">
      <c r="A6352" s="19" t="s">
        <v>12822</v>
      </c>
      <c r="B6352" s="18" t="s">
        <v>20094</v>
      </c>
      <c r="C6352" s="38">
        <v>58.06</v>
      </c>
    </row>
    <row r="6353" spans="1:3" ht="49.5" customHeight="1">
      <c r="A6353" s="19" t="s">
        <v>12823</v>
      </c>
      <c r="B6353" s="18" t="s">
        <v>20094</v>
      </c>
      <c r="C6353" s="38">
        <v>40.93</v>
      </c>
    </row>
    <row r="6354" spans="1:3" ht="49.5" customHeight="1">
      <c r="A6354" s="19" t="s">
        <v>3732</v>
      </c>
      <c r="B6354" s="18" t="s">
        <v>20022</v>
      </c>
      <c r="C6354" s="38">
        <v>3.11</v>
      </c>
    </row>
    <row r="6355" spans="1:3" ht="49.5" customHeight="1">
      <c r="A6355" s="19" t="s">
        <v>3732</v>
      </c>
      <c r="B6355" s="18" t="s">
        <v>20123</v>
      </c>
      <c r="C6355" s="38">
        <v>3.11</v>
      </c>
    </row>
    <row r="6356" spans="1:3" ht="49.5" customHeight="1">
      <c r="A6356" s="19" t="s">
        <v>10221</v>
      </c>
      <c r="B6356" s="18" t="s">
        <v>20022</v>
      </c>
      <c r="C6356" s="38">
        <v>3.38</v>
      </c>
    </row>
    <row r="6357" spans="1:3" ht="49.5" customHeight="1">
      <c r="A6357" s="19" t="s">
        <v>10221</v>
      </c>
      <c r="B6357" s="18" t="s">
        <v>20123</v>
      </c>
      <c r="C6357" s="38">
        <v>3.38</v>
      </c>
    </row>
    <row r="6358" spans="1:3" ht="49.5" customHeight="1">
      <c r="A6358" s="19" t="s">
        <v>14476</v>
      </c>
      <c r="B6358" s="18" t="s">
        <v>20050</v>
      </c>
      <c r="C6358" s="38">
        <v>1.94</v>
      </c>
    </row>
    <row r="6359" spans="1:3" ht="49.5" customHeight="1">
      <c r="A6359" s="19" t="s">
        <v>14476</v>
      </c>
      <c r="B6359" s="18" t="s">
        <v>20051</v>
      </c>
      <c r="C6359" s="38">
        <v>1.94</v>
      </c>
    </row>
    <row r="6360" spans="1:3" ht="49.5" customHeight="1">
      <c r="A6360" s="19" t="s">
        <v>20905</v>
      </c>
      <c r="B6360" s="18" t="s">
        <v>20051</v>
      </c>
      <c r="C6360" s="38">
        <v>1.32</v>
      </c>
    </row>
    <row r="6361" spans="1:3" ht="49.5" customHeight="1">
      <c r="A6361" s="19" t="s">
        <v>3673</v>
      </c>
      <c r="B6361" s="18" t="s">
        <v>20046</v>
      </c>
      <c r="C6361" s="38">
        <v>3.98</v>
      </c>
    </row>
    <row r="6362" spans="1:3" ht="49.5" customHeight="1">
      <c r="A6362" s="19" t="s">
        <v>21659</v>
      </c>
      <c r="B6362" s="18" t="s">
        <v>20046</v>
      </c>
      <c r="C6362" s="38">
        <v>0.59</v>
      </c>
    </row>
    <row r="6363" spans="1:3" ht="49.5" customHeight="1">
      <c r="A6363" s="19" t="s">
        <v>21660</v>
      </c>
      <c r="B6363" s="18" t="s">
        <v>20046</v>
      </c>
      <c r="C6363" s="38">
        <v>1.1100000000000001</v>
      </c>
    </row>
    <row r="6364" spans="1:3" ht="49.5" customHeight="1">
      <c r="A6364" s="19" t="s">
        <v>21661</v>
      </c>
      <c r="B6364" s="18" t="s">
        <v>20046</v>
      </c>
      <c r="C6364" s="38">
        <v>0.84</v>
      </c>
    </row>
    <row r="6365" spans="1:3" ht="49.5" customHeight="1">
      <c r="A6365" s="19" t="s">
        <v>3165</v>
      </c>
      <c r="B6365" s="18" t="s">
        <v>20045</v>
      </c>
      <c r="C6365" s="38">
        <v>2</v>
      </c>
    </row>
    <row r="6366" spans="1:3" ht="49.5" customHeight="1">
      <c r="A6366" s="19" t="s">
        <v>22105</v>
      </c>
      <c r="B6366" s="18" t="s">
        <v>20045</v>
      </c>
      <c r="C6366" s="38">
        <v>1.79</v>
      </c>
    </row>
    <row r="6367" spans="1:3" ht="49.5" customHeight="1">
      <c r="A6367" s="19" t="s">
        <v>22106</v>
      </c>
      <c r="B6367" s="18" t="s">
        <v>20045</v>
      </c>
      <c r="C6367" s="38">
        <v>1.48</v>
      </c>
    </row>
    <row r="6368" spans="1:3" ht="49.5" customHeight="1">
      <c r="A6368" s="19" t="s">
        <v>3167</v>
      </c>
      <c r="B6368" s="18" t="s">
        <v>20045</v>
      </c>
      <c r="C6368" s="38">
        <v>1.9</v>
      </c>
    </row>
    <row r="6369" spans="1:3" ht="49.5" customHeight="1">
      <c r="A6369" s="19" t="s">
        <v>22107</v>
      </c>
      <c r="B6369" s="18" t="s">
        <v>20045</v>
      </c>
      <c r="C6369" s="38">
        <v>1.5</v>
      </c>
    </row>
    <row r="6370" spans="1:3" ht="49.5" customHeight="1">
      <c r="A6370" s="19" t="s">
        <v>22109</v>
      </c>
      <c r="B6370" s="18" t="s">
        <v>20045</v>
      </c>
      <c r="C6370" s="38">
        <v>1.99</v>
      </c>
    </row>
    <row r="6371" spans="1:3" ht="49.5" customHeight="1">
      <c r="A6371" s="19" t="s">
        <v>22108</v>
      </c>
      <c r="B6371" s="18" t="s">
        <v>20045</v>
      </c>
      <c r="C6371" s="38">
        <v>1.9</v>
      </c>
    </row>
    <row r="6372" spans="1:3" ht="49.5" customHeight="1">
      <c r="A6372" s="19" t="s">
        <v>3150</v>
      </c>
      <c r="B6372" s="18" t="s">
        <v>20045</v>
      </c>
      <c r="C6372" s="38">
        <v>1.9</v>
      </c>
    </row>
    <row r="6373" spans="1:3" ht="49.5" customHeight="1">
      <c r="A6373" s="19" t="s">
        <v>22110</v>
      </c>
      <c r="B6373" s="18" t="s">
        <v>20045</v>
      </c>
      <c r="C6373" s="38">
        <v>1.66</v>
      </c>
    </row>
    <row r="6374" spans="1:3" ht="49.5" customHeight="1">
      <c r="A6374" s="19" t="s">
        <v>22111</v>
      </c>
      <c r="B6374" s="18" t="s">
        <v>20045</v>
      </c>
      <c r="C6374" s="38">
        <v>1.18</v>
      </c>
    </row>
    <row r="6375" spans="1:3" ht="49.5" customHeight="1">
      <c r="A6375" s="19" t="s">
        <v>16973</v>
      </c>
      <c r="B6375" s="18" t="s">
        <v>20073</v>
      </c>
      <c r="C6375" s="38">
        <v>7.3</v>
      </c>
    </row>
    <row r="6376" spans="1:3" ht="49.5" customHeight="1">
      <c r="A6376" s="19" t="s">
        <v>16974</v>
      </c>
      <c r="B6376" s="18" t="s">
        <v>20073</v>
      </c>
      <c r="C6376" s="38">
        <v>5.46</v>
      </c>
    </row>
    <row r="6377" spans="1:3" ht="49.5" customHeight="1">
      <c r="A6377" s="19" t="s">
        <v>3830</v>
      </c>
      <c r="B6377" s="18" t="s">
        <v>20073</v>
      </c>
      <c r="C6377" s="38">
        <v>1.61</v>
      </c>
    </row>
    <row r="6378" spans="1:3" ht="49.5" customHeight="1">
      <c r="A6378" s="19" t="s">
        <v>9630</v>
      </c>
      <c r="B6378" s="18" t="s">
        <v>20073</v>
      </c>
      <c r="C6378" s="38">
        <v>4.45</v>
      </c>
    </row>
    <row r="6379" spans="1:3" ht="49.5" customHeight="1">
      <c r="A6379" s="19" t="s">
        <v>22338</v>
      </c>
      <c r="B6379" s="18" t="s">
        <v>20073</v>
      </c>
      <c r="C6379" s="38">
        <v>7.55</v>
      </c>
    </row>
    <row r="6380" spans="1:3" ht="49.5" customHeight="1">
      <c r="A6380" s="19" t="s">
        <v>16975</v>
      </c>
      <c r="B6380" s="18" t="s">
        <v>20073</v>
      </c>
      <c r="C6380" s="38">
        <v>7.85</v>
      </c>
    </row>
    <row r="6381" spans="1:3" ht="49.5" customHeight="1">
      <c r="A6381" s="19" t="s">
        <v>16976</v>
      </c>
      <c r="B6381" s="18" t="s">
        <v>20073</v>
      </c>
      <c r="C6381" s="38">
        <v>12.5</v>
      </c>
    </row>
    <row r="6382" spans="1:3" ht="49.5" customHeight="1">
      <c r="A6382" s="19" t="s">
        <v>20956</v>
      </c>
      <c r="B6382" s="18" t="s">
        <v>20073</v>
      </c>
      <c r="C6382" s="38">
        <v>7.54</v>
      </c>
    </row>
    <row r="6383" spans="1:3" ht="49.5" customHeight="1">
      <c r="A6383" s="19" t="s">
        <v>16977</v>
      </c>
      <c r="B6383" s="18" t="s">
        <v>20073</v>
      </c>
      <c r="C6383" s="38">
        <v>4.8</v>
      </c>
    </row>
    <row r="6384" spans="1:3" ht="49.5" customHeight="1">
      <c r="A6384" s="19" t="s">
        <v>10172</v>
      </c>
      <c r="B6384" s="18" t="s">
        <v>19981</v>
      </c>
      <c r="C6384" s="38">
        <v>6.17</v>
      </c>
    </row>
    <row r="6385" spans="1:3" ht="49.5" customHeight="1">
      <c r="A6385" s="19" t="s">
        <v>14483</v>
      </c>
      <c r="B6385" s="18" t="s">
        <v>19977</v>
      </c>
      <c r="C6385" s="38">
        <v>1.55</v>
      </c>
    </row>
    <row r="6386" spans="1:3" ht="49.5" customHeight="1">
      <c r="A6386" s="19" t="s">
        <v>10175</v>
      </c>
      <c r="B6386" s="18" t="s">
        <v>20059</v>
      </c>
      <c r="C6386" s="38">
        <v>7.27</v>
      </c>
    </row>
    <row r="6387" spans="1:3" ht="49.5" customHeight="1">
      <c r="A6387" s="19" t="s">
        <v>10177</v>
      </c>
      <c r="B6387" s="18" t="s">
        <v>20059</v>
      </c>
      <c r="C6387" s="38">
        <v>18.63</v>
      </c>
    </row>
    <row r="6388" spans="1:3" ht="49.5" customHeight="1">
      <c r="A6388" s="19" t="s">
        <v>21129</v>
      </c>
      <c r="B6388" s="18" t="s">
        <v>20059</v>
      </c>
      <c r="C6388" s="38">
        <v>1.81</v>
      </c>
    </row>
    <row r="6389" spans="1:3" ht="49.5" customHeight="1">
      <c r="A6389" s="19" t="s">
        <v>16314</v>
      </c>
      <c r="B6389" s="18" t="s">
        <v>20244</v>
      </c>
      <c r="C6389" s="38">
        <v>7.27</v>
      </c>
    </row>
    <row r="6390" spans="1:3" ht="49.5" customHeight="1">
      <c r="A6390" s="19" t="s">
        <v>16315</v>
      </c>
      <c r="B6390" s="18" t="s">
        <v>20244</v>
      </c>
      <c r="C6390" s="38">
        <v>18.63</v>
      </c>
    </row>
    <row r="6391" spans="1:3" ht="49.5" customHeight="1">
      <c r="A6391" s="19" t="s">
        <v>14478</v>
      </c>
      <c r="B6391" s="18" t="s">
        <v>20244</v>
      </c>
      <c r="C6391" s="38">
        <v>1.81</v>
      </c>
    </row>
    <row r="6392" spans="1:3" ht="49.5" customHeight="1">
      <c r="A6392" s="19" t="s">
        <v>22418</v>
      </c>
      <c r="B6392" s="18" t="s">
        <v>20055</v>
      </c>
      <c r="C6392" s="38">
        <v>7.27</v>
      </c>
    </row>
    <row r="6393" spans="1:3" ht="49.5" customHeight="1">
      <c r="A6393" s="19" t="s">
        <v>22420</v>
      </c>
      <c r="B6393" s="18" t="s">
        <v>20055</v>
      </c>
      <c r="C6393" s="38">
        <v>18.63</v>
      </c>
    </row>
    <row r="6394" spans="1:3" ht="49.5" customHeight="1">
      <c r="A6394" s="19" t="s">
        <v>22421</v>
      </c>
      <c r="B6394" s="18" t="s">
        <v>20055</v>
      </c>
      <c r="C6394" s="38">
        <v>19.96</v>
      </c>
    </row>
    <row r="6395" spans="1:3" ht="49.5" customHeight="1">
      <c r="A6395" s="19" t="s">
        <v>22423</v>
      </c>
      <c r="B6395" s="18" t="s">
        <v>20055</v>
      </c>
      <c r="C6395" s="38">
        <v>1.81</v>
      </c>
    </row>
    <row r="6396" spans="1:3" ht="49.5" customHeight="1">
      <c r="A6396" s="19" t="s">
        <v>10204</v>
      </c>
      <c r="B6396" s="18" t="s">
        <v>20245</v>
      </c>
      <c r="C6396" s="38">
        <v>13.46</v>
      </c>
    </row>
    <row r="6397" spans="1:3" ht="49.5" customHeight="1">
      <c r="A6397" s="19" t="s">
        <v>10207</v>
      </c>
      <c r="B6397" s="18" t="s">
        <v>20245</v>
      </c>
      <c r="C6397" s="38">
        <v>13.46</v>
      </c>
    </row>
    <row r="6398" spans="1:3" ht="49.5" customHeight="1">
      <c r="A6398" s="19" t="s">
        <v>1706</v>
      </c>
      <c r="B6398" s="18" t="s">
        <v>20234</v>
      </c>
      <c r="C6398" s="38">
        <v>10.8</v>
      </c>
    </row>
    <row r="6399" spans="1:3" ht="49.5" customHeight="1">
      <c r="A6399" s="19" t="s">
        <v>1707</v>
      </c>
      <c r="B6399" s="18" t="s">
        <v>20234</v>
      </c>
      <c r="C6399" s="38">
        <v>10.8</v>
      </c>
    </row>
    <row r="6400" spans="1:3" ht="49.5" customHeight="1">
      <c r="A6400" s="19" t="s">
        <v>1704</v>
      </c>
      <c r="B6400" s="18" t="s">
        <v>20234</v>
      </c>
      <c r="C6400" s="38">
        <v>5.41</v>
      </c>
    </row>
    <row r="6401" spans="1:3" ht="49.5" customHeight="1">
      <c r="A6401" s="19" t="s">
        <v>1701</v>
      </c>
      <c r="B6401" s="18" t="s">
        <v>20234</v>
      </c>
      <c r="C6401" s="38">
        <v>1.62</v>
      </c>
    </row>
    <row r="6402" spans="1:3" ht="49.5" customHeight="1">
      <c r="A6402" s="19" t="s">
        <v>1705</v>
      </c>
      <c r="B6402" s="18" t="s">
        <v>20234</v>
      </c>
      <c r="C6402" s="38">
        <v>8.93</v>
      </c>
    </row>
    <row r="6403" spans="1:3" ht="49.5" customHeight="1">
      <c r="A6403" s="19" t="s">
        <v>2353</v>
      </c>
      <c r="B6403" s="18" t="s">
        <v>19956</v>
      </c>
      <c r="C6403" s="38">
        <v>1426.75</v>
      </c>
    </row>
    <row r="6404" spans="1:3" ht="49.5" customHeight="1">
      <c r="A6404" s="19" t="s">
        <v>21662</v>
      </c>
      <c r="B6404" s="18" t="s">
        <v>20019</v>
      </c>
      <c r="C6404" s="38">
        <v>13.46</v>
      </c>
    </row>
    <row r="6405" spans="1:3" ht="49.5" customHeight="1">
      <c r="A6405" s="19" t="s">
        <v>8370</v>
      </c>
      <c r="B6405" s="18" t="s">
        <v>20145</v>
      </c>
      <c r="C6405" s="38">
        <v>2.38</v>
      </c>
    </row>
    <row r="6406" spans="1:3" ht="49.5" customHeight="1">
      <c r="A6406" s="19" t="s">
        <v>8374</v>
      </c>
      <c r="B6406" s="18" t="s">
        <v>20145</v>
      </c>
      <c r="C6406" s="38">
        <v>5.71</v>
      </c>
    </row>
    <row r="6407" spans="1:3" ht="49.5" customHeight="1">
      <c r="A6407" s="19" t="s">
        <v>13501</v>
      </c>
      <c r="B6407" s="18" t="s">
        <v>19995</v>
      </c>
      <c r="C6407" s="38">
        <v>6.93</v>
      </c>
    </row>
    <row r="6408" spans="1:3" ht="49.5" customHeight="1">
      <c r="A6408" s="19" t="s">
        <v>22112</v>
      </c>
      <c r="B6408" s="18" t="s">
        <v>20020</v>
      </c>
      <c r="C6408" s="38">
        <v>1.61</v>
      </c>
    </row>
    <row r="6409" spans="1:3" ht="49.5" customHeight="1">
      <c r="A6409" s="19" t="s">
        <v>22113</v>
      </c>
      <c r="B6409" s="18" t="s">
        <v>20020</v>
      </c>
      <c r="C6409" s="38">
        <v>1.31</v>
      </c>
    </row>
    <row r="6410" spans="1:3" ht="49.5" customHeight="1">
      <c r="A6410" s="19" t="s">
        <v>22114</v>
      </c>
      <c r="B6410" s="18" t="s">
        <v>20020</v>
      </c>
      <c r="C6410" s="38">
        <v>1.66</v>
      </c>
    </row>
    <row r="6411" spans="1:3" ht="49.5" customHeight="1">
      <c r="A6411" s="19" t="s">
        <v>14506</v>
      </c>
      <c r="B6411" s="18" t="s">
        <v>19998</v>
      </c>
      <c r="C6411" s="38">
        <v>1.99</v>
      </c>
    </row>
    <row r="6412" spans="1:3" ht="49.5" customHeight="1">
      <c r="A6412" s="19" t="s">
        <v>14507</v>
      </c>
      <c r="B6412" s="18" t="s">
        <v>19998</v>
      </c>
      <c r="C6412" s="38">
        <v>1.79</v>
      </c>
    </row>
    <row r="6413" spans="1:3" ht="49.5" customHeight="1">
      <c r="A6413" s="19" t="s">
        <v>22115</v>
      </c>
      <c r="B6413" s="18" t="s">
        <v>19998</v>
      </c>
      <c r="C6413" s="38">
        <v>1.69</v>
      </c>
    </row>
    <row r="6414" spans="1:3" ht="49.5" customHeight="1">
      <c r="A6414" s="19" t="s">
        <v>22116</v>
      </c>
      <c r="B6414" s="18" t="s">
        <v>19998</v>
      </c>
      <c r="C6414" s="38">
        <v>1.39</v>
      </c>
    </row>
    <row r="6415" spans="1:3" ht="49.5" customHeight="1">
      <c r="A6415" s="19" t="s">
        <v>13998</v>
      </c>
      <c r="B6415" s="18" t="s">
        <v>19998</v>
      </c>
      <c r="C6415" s="38">
        <v>1.97</v>
      </c>
    </row>
    <row r="6416" spans="1:3" ht="49.5" customHeight="1">
      <c r="A6416" s="19" t="s">
        <v>13999</v>
      </c>
      <c r="B6416" s="18" t="s">
        <v>19998</v>
      </c>
      <c r="C6416" s="38">
        <v>1.89</v>
      </c>
    </row>
    <row r="6417" spans="1:3" ht="49.5" customHeight="1">
      <c r="A6417" s="19" t="s">
        <v>22117</v>
      </c>
      <c r="B6417" s="18" t="s">
        <v>19998</v>
      </c>
      <c r="C6417" s="38">
        <v>1.74</v>
      </c>
    </row>
    <row r="6418" spans="1:3" ht="49.5" customHeight="1">
      <c r="A6418" s="19" t="s">
        <v>22118</v>
      </c>
      <c r="B6418" s="18" t="s">
        <v>19998</v>
      </c>
      <c r="C6418" s="38">
        <v>1.45</v>
      </c>
    </row>
    <row r="6419" spans="1:3" ht="49.5" customHeight="1">
      <c r="A6419" s="19" t="s">
        <v>13972</v>
      </c>
      <c r="B6419" s="18" t="s">
        <v>19998</v>
      </c>
      <c r="C6419" s="38">
        <v>1.53</v>
      </c>
    </row>
    <row r="6420" spans="1:3" ht="49.5" customHeight="1">
      <c r="A6420" s="19" t="s">
        <v>13973</v>
      </c>
      <c r="B6420" s="18" t="s">
        <v>19998</v>
      </c>
      <c r="C6420" s="38">
        <v>1.24</v>
      </c>
    </row>
    <row r="6421" spans="1:3" ht="49.5" customHeight="1">
      <c r="A6421" s="19" t="s">
        <v>14508</v>
      </c>
      <c r="B6421" s="18" t="s">
        <v>20014</v>
      </c>
      <c r="C6421" s="38">
        <v>1.94</v>
      </c>
    </row>
    <row r="6422" spans="1:3" ht="49.5" customHeight="1">
      <c r="A6422" s="19" t="s">
        <v>14509</v>
      </c>
      <c r="B6422" s="18" t="s">
        <v>20014</v>
      </c>
      <c r="C6422" s="38">
        <v>1.58</v>
      </c>
    </row>
    <row r="6423" spans="1:3" ht="49.5" customHeight="1">
      <c r="A6423" s="19" t="s">
        <v>22119</v>
      </c>
      <c r="B6423" s="18" t="s">
        <v>20014</v>
      </c>
      <c r="C6423" s="38">
        <v>1.78</v>
      </c>
    </row>
    <row r="6424" spans="1:3" ht="49.5" customHeight="1">
      <c r="A6424" s="19" t="s">
        <v>22120</v>
      </c>
      <c r="B6424" s="18" t="s">
        <v>20014</v>
      </c>
      <c r="C6424" s="38">
        <v>1.39</v>
      </c>
    </row>
    <row r="6425" spans="1:3" ht="49.5" customHeight="1">
      <c r="A6425" s="19" t="s">
        <v>14000</v>
      </c>
      <c r="B6425" s="18" t="s">
        <v>20014</v>
      </c>
      <c r="C6425" s="38">
        <v>1.89</v>
      </c>
    </row>
    <row r="6426" spans="1:3" ht="49.5" customHeight="1">
      <c r="A6426" s="19" t="s">
        <v>14001</v>
      </c>
      <c r="B6426" s="18" t="s">
        <v>20014</v>
      </c>
      <c r="C6426" s="38">
        <v>1.86</v>
      </c>
    </row>
    <row r="6427" spans="1:3" ht="49.5" customHeight="1">
      <c r="A6427" s="19" t="s">
        <v>13974</v>
      </c>
      <c r="B6427" s="18" t="s">
        <v>20014</v>
      </c>
      <c r="C6427" s="38">
        <v>1.75</v>
      </c>
    </row>
    <row r="6428" spans="1:3" ht="49.5" customHeight="1">
      <c r="A6428" s="19" t="s">
        <v>13975</v>
      </c>
      <c r="B6428" s="18" t="s">
        <v>20014</v>
      </c>
      <c r="C6428" s="38">
        <v>1.46</v>
      </c>
    </row>
    <row r="6429" spans="1:3" ht="49.5" customHeight="1">
      <c r="A6429" s="19" t="s">
        <v>5005</v>
      </c>
      <c r="B6429" s="18" t="s">
        <v>20014</v>
      </c>
      <c r="C6429" s="38">
        <v>1.9</v>
      </c>
    </row>
    <row r="6430" spans="1:3" ht="49.5" customHeight="1">
      <c r="A6430" s="19" t="s">
        <v>5006</v>
      </c>
      <c r="B6430" s="18" t="s">
        <v>20014</v>
      </c>
      <c r="C6430" s="38">
        <v>1.74</v>
      </c>
    </row>
    <row r="6431" spans="1:3" ht="49.5" customHeight="1">
      <c r="A6431" s="19" t="s">
        <v>13976</v>
      </c>
      <c r="B6431" s="18" t="s">
        <v>20014</v>
      </c>
      <c r="C6431" s="38">
        <v>1.53</v>
      </c>
    </row>
    <row r="6432" spans="1:3" ht="49.5" customHeight="1">
      <c r="A6432" s="19" t="s">
        <v>13977</v>
      </c>
      <c r="B6432" s="18" t="s">
        <v>20014</v>
      </c>
      <c r="C6432" s="38">
        <v>1.23</v>
      </c>
    </row>
    <row r="6433" spans="1:3" ht="49.5" customHeight="1">
      <c r="A6433" s="19" t="s">
        <v>14093</v>
      </c>
      <c r="B6433" s="18" t="s">
        <v>19998</v>
      </c>
      <c r="C6433" s="38">
        <v>1.62</v>
      </c>
    </row>
    <row r="6434" spans="1:3" ht="49.5" customHeight="1">
      <c r="A6434" s="19" t="s">
        <v>14094</v>
      </c>
      <c r="B6434" s="18" t="s">
        <v>19998</v>
      </c>
      <c r="C6434" s="38">
        <v>1.32</v>
      </c>
    </row>
    <row r="6435" spans="1:3" ht="49.5" customHeight="1">
      <c r="A6435" s="19" t="s">
        <v>14095</v>
      </c>
      <c r="B6435" s="18" t="s">
        <v>19998</v>
      </c>
      <c r="C6435" s="38">
        <v>1.66</v>
      </c>
    </row>
    <row r="6436" spans="1:3" ht="49.5" customHeight="1">
      <c r="A6436" s="19" t="s">
        <v>14096</v>
      </c>
      <c r="B6436" s="18" t="s">
        <v>19998</v>
      </c>
      <c r="C6436" s="38">
        <v>1.37</v>
      </c>
    </row>
    <row r="6437" spans="1:3" ht="49.5" customHeight="1">
      <c r="A6437" s="19" t="s">
        <v>14097</v>
      </c>
      <c r="B6437" s="18" t="s">
        <v>19998</v>
      </c>
      <c r="C6437" s="38">
        <v>1.99</v>
      </c>
    </row>
    <row r="6438" spans="1:3" ht="49.5" customHeight="1">
      <c r="A6438" s="19" t="s">
        <v>14098</v>
      </c>
      <c r="B6438" s="18" t="s">
        <v>19998</v>
      </c>
      <c r="C6438" s="38">
        <v>1.8</v>
      </c>
    </row>
    <row r="6439" spans="1:3" ht="49.5" customHeight="1">
      <c r="A6439" s="19" t="s">
        <v>22121</v>
      </c>
      <c r="B6439" s="18" t="s">
        <v>19998</v>
      </c>
      <c r="C6439" s="38">
        <v>1.56</v>
      </c>
    </row>
    <row r="6440" spans="1:3" ht="49.5" customHeight="1">
      <c r="A6440" s="19" t="s">
        <v>22122</v>
      </c>
      <c r="B6440" s="18" t="s">
        <v>19998</v>
      </c>
      <c r="C6440" s="38">
        <v>1.26</v>
      </c>
    </row>
    <row r="6441" spans="1:3" ht="49.5" customHeight="1">
      <c r="A6441" s="19" t="s">
        <v>15947</v>
      </c>
      <c r="B6441" s="18" t="s">
        <v>19996</v>
      </c>
      <c r="C6441" s="38">
        <v>6.42</v>
      </c>
    </row>
    <row r="6442" spans="1:3" ht="49.5" customHeight="1">
      <c r="A6442" s="19" t="s">
        <v>22123</v>
      </c>
      <c r="B6442" s="18" t="s">
        <v>20020</v>
      </c>
      <c r="C6442" s="38">
        <v>1.62</v>
      </c>
    </row>
    <row r="6443" spans="1:3" ht="49.5" customHeight="1">
      <c r="A6443" s="19" t="s">
        <v>15669</v>
      </c>
      <c r="B6443" s="18" t="s">
        <v>19998</v>
      </c>
      <c r="C6443" s="38">
        <v>12.57</v>
      </c>
    </row>
    <row r="6444" spans="1:3" ht="49.5" customHeight="1">
      <c r="A6444" s="19" t="s">
        <v>15116</v>
      </c>
      <c r="B6444" s="18" t="s">
        <v>19998</v>
      </c>
      <c r="C6444" s="38">
        <v>1.9</v>
      </c>
    </row>
    <row r="6445" spans="1:3" ht="49.5" customHeight="1">
      <c r="A6445" s="19" t="s">
        <v>22124</v>
      </c>
      <c r="B6445" s="18" t="s">
        <v>19998</v>
      </c>
      <c r="C6445" s="38">
        <v>1.51</v>
      </c>
    </row>
    <row r="6446" spans="1:3" ht="49.5" customHeight="1">
      <c r="A6446" s="19" t="s">
        <v>15117</v>
      </c>
      <c r="B6446" s="18" t="s">
        <v>20020</v>
      </c>
      <c r="C6446" s="38">
        <v>0.84</v>
      </c>
    </row>
    <row r="6447" spans="1:3" ht="49.5" customHeight="1">
      <c r="A6447" s="19" t="s">
        <v>15118</v>
      </c>
      <c r="B6447" s="18" t="s">
        <v>20020</v>
      </c>
      <c r="C6447" s="38">
        <v>1.1599999999999999</v>
      </c>
    </row>
    <row r="6448" spans="1:3" ht="49.5" customHeight="1">
      <c r="A6448" s="19" t="s">
        <v>15119</v>
      </c>
      <c r="B6448" s="18" t="s">
        <v>20020</v>
      </c>
      <c r="C6448" s="38">
        <v>1.9</v>
      </c>
    </row>
    <row r="6449" spans="1:3" ht="49.5" customHeight="1">
      <c r="A6449" s="19" t="s">
        <v>15120</v>
      </c>
      <c r="B6449" s="18" t="s">
        <v>20020</v>
      </c>
      <c r="C6449" s="38">
        <v>1.75</v>
      </c>
    </row>
    <row r="6450" spans="1:3" ht="49.5" customHeight="1">
      <c r="A6450" s="19" t="s">
        <v>15121</v>
      </c>
      <c r="B6450" s="18" t="s">
        <v>20020</v>
      </c>
      <c r="C6450" s="38">
        <v>1.9</v>
      </c>
    </row>
    <row r="6451" spans="1:3" ht="49.5" customHeight="1">
      <c r="A6451" s="19" t="s">
        <v>15122</v>
      </c>
      <c r="B6451" s="18" t="s">
        <v>20020</v>
      </c>
      <c r="C6451" s="38">
        <v>1.68</v>
      </c>
    </row>
    <row r="6452" spans="1:3" ht="49.5" customHeight="1">
      <c r="A6452" s="19" t="s">
        <v>15123</v>
      </c>
      <c r="B6452" s="18" t="s">
        <v>20020</v>
      </c>
      <c r="C6452" s="38">
        <v>1.23</v>
      </c>
    </row>
    <row r="6453" spans="1:3" ht="49.5" customHeight="1">
      <c r="A6453" s="19" t="s">
        <v>15124</v>
      </c>
      <c r="B6453" s="18" t="s">
        <v>20020</v>
      </c>
      <c r="C6453" s="38">
        <v>0.91</v>
      </c>
    </row>
    <row r="6454" spans="1:3" ht="49.5" customHeight="1">
      <c r="A6454" s="19" t="s">
        <v>15125</v>
      </c>
      <c r="B6454" s="18" t="s">
        <v>20020</v>
      </c>
      <c r="C6454" s="38">
        <v>1.04</v>
      </c>
    </row>
    <row r="6455" spans="1:3" ht="49.5" customHeight="1">
      <c r="A6455" s="19" t="s">
        <v>15126</v>
      </c>
      <c r="B6455" s="18" t="s">
        <v>20020</v>
      </c>
      <c r="C6455" s="38">
        <v>1.35</v>
      </c>
    </row>
    <row r="6456" spans="1:3" ht="49.5" customHeight="1">
      <c r="A6456" s="19" t="s">
        <v>15127</v>
      </c>
      <c r="B6456" s="18" t="s">
        <v>20020</v>
      </c>
      <c r="C6456" s="38">
        <v>0.68</v>
      </c>
    </row>
    <row r="6457" spans="1:3" ht="49.5" customHeight="1">
      <c r="A6457" s="19" t="s">
        <v>15128</v>
      </c>
      <c r="B6457" s="18" t="s">
        <v>20020</v>
      </c>
      <c r="C6457" s="38">
        <v>0.99</v>
      </c>
    </row>
    <row r="6458" spans="1:3" ht="49.5" customHeight="1">
      <c r="A6458" s="19" t="s">
        <v>15129</v>
      </c>
      <c r="B6458" s="18" t="s">
        <v>20020</v>
      </c>
      <c r="C6458" s="38">
        <v>1.34</v>
      </c>
    </row>
    <row r="6459" spans="1:3" ht="49.5" customHeight="1">
      <c r="A6459" s="19" t="s">
        <v>15130</v>
      </c>
      <c r="B6459" s="18" t="s">
        <v>20020</v>
      </c>
      <c r="C6459" s="38">
        <v>1.64</v>
      </c>
    </row>
    <row r="6460" spans="1:3" ht="49.5" customHeight="1">
      <c r="A6460" s="19" t="s">
        <v>15131</v>
      </c>
      <c r="B6460" s="18" t="s">
        <v>20020</v>
      </c>
      <c r="C6460" s="38">
        <v>1.32</v>
      </c>
    </row>
    <row r="6461" spans="1:3" ht="49.5" customHeight="1">
      <c r="A6461" s="19" t="s">
        <v>15132</v>
      </c>
      <c r="B6461" s="18" t="s">
        <v>20020</v>
      </c>
      <c r="C6461" s="38">
        <v>1.75</v>
      </c>
    </row>
    <row r="6462" spans="1:3" ht="49.5" customHeight="1">
      <c r="A6462" s="19" t="s">
        <v>15133</v>
      </c>
      <c r="B6462" s="18" t="s">
        <v>20020</v>
      </c>
      <c r="C6462" s="38">
        <v>1.34</v>
      </c>
    </row>
    <row r="6463" spans="1:3" ht="49.5" customHeight="1">
      <c r="A6463" s="19" t="s">
        <v>15134</v>
      </c>
      <c r="B6463" s="18" t="s">
        <v>20020</v>
      </c>
      <c r="C6463" s="38">
        <v>3.43</v>
      </c>
    </row>
    <row r="6464" spans="1:3" ht="49.5" customHeight="1">
      <c r="A6464" s="19" t="s">
        <v>15135</v>
      </c>
      <c r="B6464" s="18" t="s">
        <v>20020</v>
      </c>
      <c r="C6464" s="38">
        <v>3.24</v>
      </c>
    </row>
    <row r="6465" spans="1:3" ht="49.5" customHeight="1">
      <c r="A6465" s="19" t="s">
        <v>17801</v>
      </c>
      <c r="B6465" s="18" t="s">
        <v>20069</v>
      </c>
      <c r="C6465" s="38">
        <v>6.93</v>
      </c>
    </row>
    <row r="6466" spans="1:3" ht="49.5" customHeight="1">
      <c r="A6466" s="19" t="s">
        <v>12398</v>
      </c>
      <c r="B6466" s="18" t="s">
        <v>20047</v>
      </c>
      <c r="C6466" s="38">
        <v>2901.98</v>
      </c>
    </row>
    <row r="6467" spans="1:3" ht="49.5" customHeight="1">
      <c r="A6467" s="19" t="s">
        <v>12398</v>
      </c>
      <c r="B6467" s="18" t="s">
        <v>20047</v>
      </c>
      <c r="C6467" s="38">
        <v>2901.98</v>
      </c>
    </row>
    <row r="6468" spans="1:3" ht="49.5" customHeight="1">
      <c r="A6468" s="19" t="s">
        <v>12399</v>
      </c>
      <c r="B6468" s="18" t="s">
        <v>20047</v>
      </c>
      <c r="C6468" s="38">
        <v>2901.98</v>
      </c>
    </row>
    <row r="6469" spans="1:3" ht="49.5" customHeight="1">
      <c r="A6469" s="19" t="s">
        <v>12399</v>
      </c>
      <c r="B6469" s="18" t="s">
        <v>20047</v>
      </c>
      <c r="C6469" s="38">
        <v>2901.98</v>
      </c>
    </row>
    <row r="6470" spans="1:3" ht="49.5" customHeight="1">
      <c r="A6470" s="19" t="s">
        <v>12400</v>
      </c>
      <c r="B6470" s="18" t="s">
        <v>20047</v>
      </c>
      <c r="C6470" s="38">
        <v>2901.98</v>
      </c>
    </row>
    <row r="6471" spans="1:3" ht="49.5" customHeight="1">
      <c r="A6471" s="19" t="s">
        <v>12400</v>
      </c>
      <c r="B6471" s="18" t="s">
        <v>20047</v>
      </c>
      <c r="C6471" s="38">
        <v>2901.98</v>
      </c>
    </row>
    <row r="6472" spans="1:3" ht="49.5" customHeight="1">
      <c r="A6472" s="19" t="s">
        <v>12401</v>
      </c>
      <c r="B6472" s="18" t="s">
        <v>20047</v>
      </c>
      <c r="C6472" s="38">
        <v>1460.73</v>
      </c>
    </row>
    <row r="6473" spans="1:3" ht="49.5" customHeight="1">
      <c r="A6473" s="19" t="s">
        <v>12401</v>
      </c>
      <c r="B6473" s="18" t="s">
        <v>20047</v>
      </c>
      <c r="C6473" s="38">
        <v>1460.73</v>
      </c>
    </row>
    <row r="6474" spans="1:3" ht="49.5" customHeight="1">
      <c r="A6474" s="19" t="s">
        <v>1920</v>
      </c>
      <c r="B6474" s="18" t="s">
        <v>20013</v>
      </c>
      <c r="C6474" s="38">
        <v>20.72</v>
      </c>
    </row>
    <row r="6475" spans="1:3" ht="49.5" customHeight="1">
      <c r="A6475" s="19" t="s">
        <v>3268</v>
      </c>
      <c r="B6475" s="18" t="s">
        <v>20013</v>
      </c>
      <c r="C6475" s="38">
        <v>60.61</v>
      </c>
    </row>
    <row r="6476" spans="1:3" ht="49.5" customHeight="1">
      <c r="A6476" s="19" t="s">
        <v>8428</v>
      </c>
      <c r="B6476" s="18" t="s">
        <v>20013</v>
      </c>
      <c r="C6476" s="38">
        <v>30.67</v>
      </c>
    </row>
    <row r="6477" spans="1:3" ht="49.5" customHeight="1">
      <c r="A6477" s="19" t="s">
        <v>912</v>
      </c>
      <c r="B6477" s="18" t="s">
        <v>20013</v>
      </c>
      <c r="C6477" s="38">
        <v>20.72</v>
      </c>
    </row>
    <row r="6478" spans="1:3" ht="49.5" customHeight="1">
      <c r="A6478" s="19" t="s">
        <v>16006</v>
      </c>
      <c r="B6478" s="18" t="s">
        <v>20031</v>
      </c>
      <c r="C6478" s="38">
        <v>34.04</v>
      </c>
    </row>
    <row r="6479" spans="1:3" ht="49.5" customHeight="1">
      <c r="A6479" s="19" t="s">
        <v>16007</v>
      </c>
      <c r="B6479" s="18" t="s">
        <v>20031</v>
      </c>
      <c r="C6479" s="38">
        <v>34.07</v>
      </c>
    </row>
    <row r="6480" spans="1:3" ht="49.5" customHeight="1">
      <c r="A6480" s="19" t="s">
        <v>12835</v>
      </c>
      <c r="B6480" s="18" t="s">
        <v>20145</v>
      </c>
      <c r="C6480" s="38">
        <v>1262.43</v>
      </c>
    </row>
    <row r="6481" spans="1:3" ht="49.5" customHeight="1">
      <c r="A6481" s="19" t="s">
        <v>12834</v>
      </c>
      <c r="B6481" s="18" t="s">
        <v>20145</v>
      </c>
      <c r="C6481" s="38">
        <v>252.49</v>
      </c>
    </row>
    <row r="6482" spans="1:3" ht="49.5" customHeight="1">
      <c r="A6482" s="19" t="s">
        <v>15662</v>
      </c>
      <c r="B6482" s="18" t="s">
        <v>20023</v>
      </c>
      <c r="C6482" s="38">
        <v>26.76</v>
      </c>
    </row>
    <row r="6483" spans="1:3" ht="49.5" customHeight="1">
      <c r="A6483" s="19" t="s">
        <v>17777</v>
      </c>
      <c r="B6483" s="18" t="s">
        <v>19995</v>
      </c>
      <c r="C6483" s="38">
        <v>5.5</v>
      </c>
    </row>
    <row r="6484" spans="1:3" ht="49.5" customHeight="1">
      <c r="A6484" s="19" t="s">
        <v>17776</v>
      </c>
      <c r="B6484" s="18" t="s">
        <v>19995</v>
      </c>
      <c r="C6484" s="38">
        <v>7.7</v>
      </c>
    </row>
    <row r="6485" spans="1:3" ht="49.5" customHeight="1">
      <c r="A6485" s="19" t="s">
        <v>14294</v>
      </c>
      <c r="B6485" s="18" t="s">
        <v>20023</v>
      </c>
      <c r="C6485" s="38">
        <v>1.81</v>
      </c>
    </row>
    <row r="6486" spans="1:3" ht="49.5" customHeight="1">
      <c r="A6486" s="19" t="s">
        <v>13515</v>
      </c>
      <c r="B6486" s="18" t="s">
        <v>19980</v>
      </c>
      <c r="C6486" s="38">
        <v>4.8</v>
      </c>
    </row>
    <row r="6487" spans="1:3" ht="49.5" customHeight="1">
      <c r="A6487" s="19" t="s">
        <v>17197</v>
      </c>
      <c r="B6487" s="18" t="s">
        <v>20190</v>
      </c>
      <c r="C6487" s="38">
        <v>75.400000000000006</v>
      </c>
    </row>
    <row r="6488" spans="1:3" ht="49.5" customHeight="1">
      <c r="A6488" s="19" t="s">
        <v>15625</v>
      </c>
      <c r="B6488" s="18" t="s">
        <v>20190</v>
      </c>
      <c r="C6488" s="38">
        <v>25.27</v>
      </c>
    </row>
    <row r="6489" spans="1:3" ht="49.5" customHeight="1">
      <c r="A6489" s="19" t="s">
        <v>3288</v>
      </c>
      <c r="B6489" s="18" t="s">
        <v>20001</v>
      </c>
      <c r="C6489" s="38">
        <v>1.17</v>
      </c>
    </row>
    <row r="6490" spans="1:3" ht="49.5" customHeight="1">
      <c r="A6490" s="19" t="s">
        <v>3893</v>
      </c>
      <c r="B6490" s="18" t="s">
        <v>20066</v>
      </c>
      <c r="C6490" s="38">
        <v>11.08</v>
      </c>
    </row>
    <row r="6491" spans="1:3" ht="49.5" customHeight="1">
      <c r="A6491" s="19" t="s">
        <v>3894</v>
      </c>
      <c r="B6491" s="18" t="s">
        <v>20066</v>
      </c>
      <c r="C6491" s="38">
        <v>1.98</v>
      </c>
    </row>
    <row r="6492" spans="1:3" ht="49.5" customHeight="1">
      <c r="A6492" s="19" t="s">
        <v>16540</v>
      </c>
      <c r="B6492" s="18" t="s">
        <v>20190</v>
      </c>
      <c r="C6492" s="38">
        <v>5.58</v>
      </c>
    </row>
    <row r="6493" spans="1:3" ht="49.5" customHeight="1">
      <c r="A6493" s="19" t="s">
        <v>16541</v>
      </c>
      <c r="B6493" s="18" t="s">
        <v>20190</v>
      </c>
      <c r="C6493" s="38">
        <v>20.170000000000002</v>
      </c>
    </row>
    <row r="6494" spans="1:3" ht="49.5" customHeight="1">
      <c r="A6494" s="19" t="s">
        <v>18539</v>
      </c>
      <c r="B6494" s="18" t="s">
        <v>20000</v>
      </c>
      <c r="C6494" s="38">
        <v>2.19</v>
      </c>
    </row>
    <row r="6495" spans="1:3" ht="49.5" customHeight="1">
      <c r="A6495" s="19" t="s">
        <v>18540</v>
      </c>
      <c r="B6495" s="18" t="s">
        <v>20000</v>
      </c>
      <c r="C6495" s="38">
        <v>5.67</v>
      </c>
    </row>
    <row r="6496" spans="1:3" ht="49.5" customHeight="1">
      <c r="A6496" s="19" t="s">
        <v>18538</v>
      </c>
      <c r="B6496" s="18" t="s">
        <v>20000</v>
      </c>
      <c r="C6496" s="38">
        <v>1.96</v>
      </c>
    </row>
    <row r="6497" spans="1:3" ht="49.5" customHeight="1">
      <c r="A6497" s="19" t="s">
        <v>18562</v>
      </c>
      <c r="B6497" s="18" t="s">
        <v>20000</v>
      </c>
      <c r="C6497" s="38">
        <v>3.2</v>
      </c>
    </row>
    <row r="6498" spans="1:3" ht="49.5" customHeight="1">
      <c r="A6498" s="19" t="s">
        <v>21004</v>
      </c>
      <c r="B6498" s="18" t="s">
        <v>20000</v>
      </c>
      <c r="C6498" s="38">
        <v>2.12</v>
      </c>
    </row>
    <row r="6499" spans="1:3" ht="49.5" customHeight="1">
      <c r="A6499" s="19" t="s">
        <v>16539</v>
      </c>
      <c r="B6499" s="18" t="s">
        <v>19998</v>
      </c>
      <c r="C6499" s="38">
        <v>5.29</v>
      </c>
    </row>
    <row r="6500" spans="1:3" ht="49.5" customHeight="1">
      <c r="A6500" s="19" t="s">
        <v>16978</v>
      </c>
      <c r="B6500" s="18" t="s">
        <v>20094</v>
      </c>
      <c r="C6500" s="18">
        <v>5.17</v>
      </c>
    </row>
    <row r="6501" spans="1:3" ht="49.5" customHeight="1">
      <c r="A6501" s="19" t="s">
        <v>16979</v>
      </c>
      <c r="B6501" s="18" t="s">
        <v>20094</v>
      </c>
      <c r="C6501" s="38">
        <v>7.85</v>
      </c>
    </row>
    <row r="6502" spans="1:3" ht="49.5" customHeight="1">
      <c r="A6502" s="19" t="s">
        <v>16980</v>
      </c>
      <c r="B6502" s="18" t="s">
        <v>20094</v>
      </c>
      <c r="C6502" s="18">
        <v>7.8</v>
      </c>
    </row>
    <row r="6503" spans="1:3" ht="49.5" customHeight="1">
      <c r="A6503" s="19" t="s">
        <v>21393</v>
      </c>
      <c r="B6503" s="18" t="s">
        <v>20094</v>
      </c>
      <c r="C6503" s="38">
        <v>7.8</v>
      </c>
    </row>
    <row r="6504" spans="1:3" ht="49.5" customHeight="1">
      <c r="A6504" s="19" t="s">
        <v>6004</v>
      </c>
      <c r="B6504" s="18" t="s">
        <v>19972</v>
      </c>
      <c r="C6504" s="38">
        <v>4395</v>
      </c>
    </row>
    <row r="6505" spans="1:3" ht="49.5" customHeight="1">
      <c r="A6505" s="19" t="s">
        <v>12731</v>
      </c>
      <c r="B6505" s="18" t="s">
        <v>20192</v>
      </c>
      <c r="C6505" s="38">
        <v>1078</v>
      </c>
    </row>
    <row r="6506" spans="1:3" ht="49.5" customHeight="1">
      <c r="A6506" s="19" t="s">
        <v>12732</v>
      </c>
      <c r="B6506" s="18" t="s">
        <v>20192</v>
      </c>
      <c r="C6506" s="38">
        <v>1078</v>
      </c>
    </row>
    <row r="6507" spans="1:3" ht="49.5" customHeight="1">
      <c r="A6507" s="19" t="s">
        <v>19767</v>
      </c>
      <c r="B6507" s="18" t="s">
        <v>20104</v>
      </c>
      <c r="C6507" s="38">
        <v>3.05</v>
      </c>
    </row>
    <row r="6508" spans="1:3" ht="49.5" customHeight="1">
      <c r="A6508" s="19" t="s">
        <v>19768</v>
      </c>
      <c r="B6508" s="18" t="s">
        <v>20104</v>
      </c>
      <c r="C6508" s="38">
        <v>7.05</v>
      </c>
    </row>
    <row r="6509" spans="1:3" ht="49.5" customHeight="1">
      <c r="A6509" s="19" t="s">
        <v>14957</v>
      </c>
      <c r="B6509" s="18" t="s">
        <v>20070</v>
      </c>
      <c r="C6509" s="38">
        <v>1.2</v>
      </c>
    </row>
    <row r="6510" spans="1:3" ht="49.5" customHeight="1">
      <c r="A6510" s="19" t="s">
        <v>3654</v>
      </c>
      <c r="B6510" s="18" t="s">
        <v>20070</v>
      </c>
      <c r="C6510" s="38">
        <v>1.84</v>
      </c>
    </row>
    <row r="6511" spans="1:3" ht="49.5" customHeight="1">
      <c r="A6511" s="19" t="s">
        <v>19733</v>
      </c>
      <c r="B6511" s="18" t="s">
        <v>19995</v>
      </c>
      <c r="C6511" s="38">
        <v>40.18</v>
      </c>
    </row>
    <row r="6512" spans="1:3" ht="49.5" customHeight="1">
      <c r="A6512" s="19" t="s">
        <v>13606</v>
      </c>
      <c r="B6512" s="18" t="s">
        <v>20229</v>
      </c>
      <c r="C6512" s="38">
        <v>1330.34</v>
      </c>
    </row>
    <row r="6513" spans="1:3" ht="49.5" customHeight="1">
      <c r="A6513" s="19" t="s">
        <v>17932</v>
      </c>
      <c r="B6513" s="18" t="s">
        <v>20113</v>
      </c>
      <c r="C6513" s="38">
        <v>53.55</v>
      </c>
    </row>
    <row r="6514" spans="1:3" ht="49.5" customHeight="1">
      <c r="A6514" s="19" t="s">
        <v>13174</v>
      </c>
      <c r="B6514" s="18" t="s">
        <v>20129</v>
      </c>
      <c r="C6514" s="38">
        <v>1.83</v>
      </c>
    </row>
    <row r="6515" spans="1:3" ht="49.5" customHeight="1">
      <c r="A6515" s="19" t="s">
        <v>18193</v>
      </c>
      <c r="B6515" s="18" t="s">
        <v>20129</v>
      </c>
      <c r="C6515" s="38">
        <v>1.91</v>
      </c>
    </row>
    <row r="6516" spans="1:3" ht="49.5" customHeight="1">
      <c r="A6516" s="19" t="s">
        <v>13175</v>
      </c>
      <c r="B6516" s="18" t="s">
        <v>20129</v>
      </c>
      <c r="C6516" s="38">
        <v>1.21</v>
      </c>
    </row>
    <row r="6517" spans="1:3" ht="49.5" customHeight="1">
      <c r="A6517" s="19" t="s">
        <v>18192</v>
      </c>
      <c r="B6517" s="18" t="s">
        <v>20129</v>
      </c>
      <c r="C6517" s="38">
        <v>1.31</v>
      </c>
    </row>
    <row r="6518" spans="1:3" ht="49.5" customHeight="1">
      <c r="A6518" s="19" t="s">
        <v>18173</v>
      </c>
      <c r="B6518" s="18" t="s">
        <v>20129</v>
      </c>
      <c r="C6518" s="38">
        <v>2.82</v>
      </c>
    </row>
    <row r="6519" spans="1:3" ht="49.5" customHeight="1">
      <c r="A6519" s="19" t="s">
        <v>21313</v>
      </c>
      <c r="B6519" s="18" t="s">
        <v>20048</v>
      </c>
      <c r="C6519" s="38">
        <v>22.54</v>
      </c>
    </row>
    <row r="6520" spans="1:3" ht="49.5" customHeight="1">
      <c r="A6520" s="19" t="s">
        <v>21378</v>
      </c>
      <c r="B6520" s="18" t="s">
        <v>20048</v>
      </c>
      <c r="C6520" s="38">
        <v>23.7</v>
      </c>
    </row>
    <row r="6521" spans="1:3" ht="49.5" customHeight="1">
      <c r="A6521" s="19" t="s">
        <v>21422</v>
      </c>
      <c r="B6521" s="18" t="s">
        <v>20048</v>
      </c>
      <c r="C6521" s="37">
        <v>30.5</v>
      </c>
    </row>
    <row r="6522" spans="1:3" ht="49.5" customHeight="1">
      <c r="A6522" s="19" t="s">
        <v>21029</v>
      </c>
      <c r="B6522" s="18" t="s">
        <v>20048</v>
      </c>
      <c r="C6522" s="18">
        <v>26.68</v>
      </c>
    </row>
    <row r="6523" spans="1:3" ht="49.5" customHeight="1">
      <c r="A6523" s="19" t="s">
        <v>21421</v>
      </c>
      <c r="B6523" s="18" t="s">
        <v>20048</v>
      </c>
      <c r="C6523" s="37">
        <v>30.49</v>
      </c>
    </row>
    <row r="6524" spans="1:3" ht="49.5" customHeight="1">
      <c r="A6524" s="19" t="s">
        <v>14031</v>
      </c>
      <c r="B6524" s="18" t="s">
        <v>20020</v>
      </c>
      <c r="C6524" s="38">
        <v>2.46</v>
      </c>
    </row>
    <row r="6525" spans="1:3" ht="49.5" customHeight="1">
      <c r="A6525" s="19" t="s">
        <v>14032</v>
      </c>
      <c r="B6525" s="18" t="s">
        <v>20020</v>
      </c>
      <c r="C6525" s="38">
        <v>2.1</v>
      </c>
    </row>
    <row r="6526" spans="1:3" ht="49.5" customHeight="1">
      <c r="A6526" s="19" t="s">
        <v>14033</v>
      </c>
      <c r="B6526" s="18" t="s">
        <v>20020</v>
      </c>
      <c r="C6526" s="38">
        <v>1.75</v>
      </c>
    </row>
    <row r="6527" spans="1:3" ht="49.5" customHeight="1">
      <c r="A6527" s="19" t="s">
        <v>20601</v>
      </c>
      <c r="B6527" s="18" t="s">
        <v>20071</v>
      </c>
      <c r="C6527" s="38">
        <v>1793.97</v>
      </c>
    </row>
    <row r="6528" spans="1:3" ht="49.5" customHeight="1">
      <c r="A6528" s="19" t="s">
        <v>20602</v>
      </c>
      <c r="B6528" s="18" t="s">
        <v>20071</v>
      </c>
      <c r="C6528" s="38">
        <v>2870.34</v>
      </c>
    </row>
    <row r="6529" spans="1:3" ht="49.5" customHeight="1">
      <c r="A6529" s="19" t="s">
        <v>1248</v>
      </c>
      <c r="B6529" s="18" t="s">
        <v>20016</v>
      </c>
      <c r="C6529" s="38">
        <v>75</v>
      </c>
    </row>
    <row r="6530" spans="1:3" ht="49.5" customHeight="1">
      <c r="A6530" s="19" t="s">
        <v>15647</v>
      </c>
      <c r="B6530" s="18" t="s">
        <v>20016</v>
      </c>
      <c r="C6530" s="38">
        <v>750</v>
      </c>
    </row>
    <row r="6531" spans="1:3" ht="49.5" customHeight="1">
      <c r="A6531" s="19" t="s">
        <v>13408</v>
      </c>
      <c r="B6531" s="18" t="s">
        <v>20017</v>
      </c>
      <c r="C6531" s="38">
        <v>750</v>
      </c>
    </row>
    <row r="6532" spans="1:3" ht="49.5" customHeight="1">
      <c r="A6532" s="19" t="s">
        <v>7993</v>
      </c>
      <c r="B6532" s="18" t="s">
        <v>20011</v>
      </c>
      <c r="C6532" s="38">
        <v>2.16</v>
      </c>
    </row>
    <row r="6533" spans="1:3" ht="49.5" customHeight="1">
      <c r="A6533" s="19" t="s">
        <v>127</v>
      </c>
      <c r="B6533" s="18" t="s">
        <v>20034</v>
      </c>
      <c r="C6533" s="38">
        <v>4.6500000000000004</v>
      </c>
    </row>
    <row r="6534" spans="1:3" ht="49.5" customHeight="1">
      <c r="A6534" s="19" t="s">
        <v>128</v>
      </c>
      <c r="B6534" s="18" t="s">
        <v>20034</v>
      </c>
      <c r="C6534" s="38">
        <v>6.21</v>
      </c>
    </row>
    <row r="6535" spans="1:3" ht="49.5" customHeight="1">
      <c r="A6535" s="19" t="s">
        <v>21310</v>
      </c>
      <c r="B6535" s="18" t="s">
        <v>20003</v>
      </c>
      <c r="C6535" s="38">
        <v>379.34</v>
      </c>
    </row>
    <row r="6536" spans="1:3" ht="49.5" customHeight="1">
      <c r="A6536" s="19" t="s">
        <v>14237</v>
      </c>
      <c r="B6536" s="18" t="s">
        <v>20119</v>
      </c>
      <c r="C6536" s="38">
        <v>2.4700000000000002</v>
      </c>
    </row>
    <row r="6537" spans="1:3" ht="49.5" customHeight="1">
      <c r="A6537" s="19" t="s">
        <v>988</v>
      </c>
      <c r="B6537" s="18" t="s">
        <v>20103</v>
      </c>
      <c r="C6537" s="38">
        <v>85.25</v>
      </c>
    </row>
    <row r="6538" spans="1:3" ht="49.5" customHeight="1">
      <c r="A6538" s="19" t="s">
        <v>8057</v>
      </c>
      <c r="B6538" s="18" t="s">
        <v>19964</v>
      </c>
      <c r="C6538" s="38">
        <v>3.93</v>
      </c>
    </row>
    <row r="6539" spans="1:3" ht="49.5" customHeight="1">
      <c r="A6539" s="19" t="s">
        <v>2741</v>
      </c>
      <c r="B6539" s="18" t="s">
        <v>19964</v>
      </c>
      <c r="C6539" s="38">
        <v>7.94</v>
      </c>
    </row>
    <row r="6540" spans="1:3" ht="49.5" customHeight="1">
      <c r="A6540" s="19" t="s">
        <v>18443</v>
      </c>
      <c r="B6540" s="18" t="s">
        <v>20131</v>
      </c>
      <c r="C6540" s="38">
        <v>4.45</v>
      </c>
    </row>
    <row r="6541" spans="1:3" ht="49.5" customHeight="1">
      <c r="A6541" s="19" t="s">
        <v>3496</v>
      </c>
      <c r="B6541" s="18" t="s">
        <v>20038</v>
      </c>
      <c r="C6541" s="38">
        <v>0.77</v>
      </c>
    </row>
    <row r="6542" spans="1:3" ht="49.5" customHeight="1">
      <c r="A6542" s="19" t="s">
        <v>18438</v>
      </c>
      <c r="B6542" s="18" t="s">
        <v>20131</v>
      </c>
      <c r="C6542" s="38">
        <v>2.11</v>
      </c>
    </row>
    <row r="6543" spans="1:3" ht="49.5" customHeight="1">
      <c r="A6543" s="19" t="s">
        <v>22400</v>
      </c>
      <c r="B6543" s="18" t="s">
        <v>19995</v>
      </c>
      <c r="C6543" s="38">
        <v>6.48</v>
      </c>
    </row>
    <row r="6544" spans="1:3" ht="49.5" customHeight="1">
      <c r="A6544" s="19" t="s">
        <v>19845</v>
      </c>
      <c r="B6544" s="18" t="s">
        <v>19995</v>
      </c>
      <c r="C6544" s="38">
        <v>12.97</v>
      </c>
    </row>
    <row r="6545" spans="1:3" ht="49.5" customHeight="1">
      <c r="A6545" s="19" t="s">
        <v>19874</v>
      </c>
      <c r="B6545" s="18" t="s">
        <v>19995</v>
      </c>
      <c r="C6545" s="38">
        <v>19.45</v>
      </c>
    </row>
    <row r="6546" spans="1:3" ht="49.5" customHeight="1">
      <c r="A6546" s="19" t="s">
        <v>19819</v>
      </c>
      <c r="B6546" s="18" t="s">
        <v>19995</v>
      </c>
      <c r="C6546" s="38">
        <v>3.24</v>
      </c>
    </row>
    <row r="6547" spans="1:3" ht="49.5" customHeight="1">
      <c r="A6547" s="19" t="s">
        <v>21663</v>
      </c>
      <c r="B6547" s="18" t="s">
        <v>20016</v>
      </c>
      <c r="C6547" s="38">
        <v>4.84</v>
      </c>
    </row>
    <row r="6548" spans="1:3" ht="49.5" customHeight="1">
      <c r="A6548" s="19" t="s">
        <v>21372</v>
      </c>
      <c r="B6548" s="18" t="s">
        <v>20016</v>
      </c>
      <c r="C6548" s="38">
        <v>6.42</v>
      </c>
    </row>
    <row r="6549" spans="1:3" ht="49.5" customHeight="1">
      <c r="A6549" s="19" t="s">
        <v>12518</v>
      </c>
      <c r="B6549" s="18" t="s">
        <v>20062</v>
      </c>
      <c r="C6549" s="38">
        <v>135.93</v>
      </c>
    </row>
    <row r="6550" spans="1:3" ht="49.5" customHeight="1">
      <c r="A6550" s="19" t="s">
        <v>12519</v>
      </c>
      <c r="B6550" s="18" t="s">
        <v>20062</v>
      </c>
      <c r="C6550" s="38">
        <v>259.49</v>
      </c>
    </row>
    <row r="6551" spans="1:3" ht="49.5" customHeight="1">
      <c r="A6551" s="19" t="s">
        <v>17209</v>
      </c>
      <c r="B6551" s="18" t="s">
        <v>20062</v>
      </c>
      <c r="C6551" s="38">
        <v>384.01</v>
      </c>
    </row>
    <row r="6552" spans="1:3" ht="49.5" customHeight="1">
      <c r="A6552" s="19" t="s">
        <v>5223</v>
      </c>
      <c r="B6552" s="18" t="s">
        <v>20019</v>
      </c>
      <c r="C6552" s="38">
        <v>6.47</v>
      </c>
    </row>
    <row r="6553" spans="1:3" ht="49.5" customHeight="1">
      <c r="A6553" s="19" t="s">
        <v>5224</v>
      </c>
      <c r="B6553" s="18" t="s">
        <v>20019</v>
      </c>
      <c r="C6553" s="38">
        <v>12.97</v>
      </c>
    </row>
    <row r="6554" spans="1:3" ht="49.5" customHeight="1">
      <c r="A6554" s="19" t="s">
        <v>5221</v>
      </c>
      <c r="B6554" s="18" t="s">
        <v>20019</v>
      </c>
      <c r="C6554" s="38">
        <v>9.6999999999999993</v>
      </c>
    </row>
    <row r="6555" spans="1:3" ht="49.5" customHeight="1">
      <c r="A6555" s="19" t="s">
        <v>5222</v>
      </c>
      <c r="B6555" s="18" t="s">
        <v>20019</v>
      </c>
      <c r="C6555" s="38">
        <v>16.2</v>
      </c>
    </row>
    <row r="6556" spans="1:3" ht="49.5" customHeight="1">
      <c r="A6556" s="19" t="s">
        <v>11492</v>
      </c>
      <c r="B6556" s="18" t="s">
        <v>20022</v>
      </c>
      <c r="C6556" s="38">
        <v>2.11</v>
      </c>
    </row>
    <row r="6557" spans="1:3" ht="49.5" customHeight="1">
      <c r="A6557" s="19" t="s">
        <v>11494</v>
      </c>
      <c r="B6557" s="18" t="s">
        <v>20123</v>
      </c>
      <c r="C6557" s="38">
        <v>2.11</v>
      </c>
    </row>
    <row r="6558" spans="1:3" ht="49.5" customHeight="1">
      <c r="A6558" s="19" t="s">
        <v>14345</v>
      </c>
      <c r="B6558" s="18" t="s">
        <v>19983</v>
      </c>
      <c r="C6558" s="38">
        <v>1.81</v>
      </c>
    </row>
    <row r="6559" spans="1:3" ht="49.5" customHeight="1">
      <c r="A6559" s="19" t="s">
        <v>21664</v>
      </c>
      <c r="B6559" s="18" t="s">
        <v>19983</v>
      </c>
      <c r="C6559" s="38">
        <v>5.1100000000000003</v>
      </c>
    </row>
    <row r="6560" spans="1:3" ht="49.5" customHeight="1">
      <c r="A6560" s="19" t="s">
        <v>3270</v>
      </c>
      <c r="B6560" s="18" t="s">
        <v>19960</v>
      </c>
      <c r="C6560" s="38">
        <v>1.9</v>
      </c>
    </row>
    <row r="6561" spans="1:3" ht="49.5" customHeight="1">
      <c r="A6561" s="19" t="s">
        <v>3265</v>
      </c>
      <c r="B6561" s="18" t="s">
        <v>19960</v>
      </c>
      <c r="C6561" s="38">
        <v>1.75</v>
      </c>
    </row>
    <row r="6562" spans="1:3" ht="49.5" customHeight="1">
      <c r="A6562" s="19" t="s">
        <v>3267</v>
      </c>
      <c r="B6562" s="18" t="s">
        <v>19960</v>
      </c>
      <c r="C6562" s="38">
        <v>1.63</v>
      </c>
    </row>
    <row r="6563" spans="1:3" ht="49.5" customHeight="1">
      <c r="A6563" s="19" t="s">
        <v>3264</v>
      </c>
      <c r="B6563" s="18" t="s">
        <v>19960</v>
      </c>
      <c r="C6563" s="38">
        <v>1.34</v>
      </c>
    </row>
    <row r="6564" spans="1:3" ht="49.5" customHeight="1">
      <c r="A6564" s="19" t="s">
        <v>3272</v>
      </c>
      <c r="B6564" s="18" t="s">
        <v>19960</v>
      </c>
      <c r="C6564" s="38">
        <v>1.2</v>
      </c>
    </row>
    <row r="6565" spans="1:3" ht="49.5" customHeight="1">
      <c r="A6565" s="19" t="s">
        <v>3259</v>
      </c>
      <c r="B6565" s="18" t="s">
        <v>19960</v>
      </c>
      <c r="C6565" s="38">
        <v>1.29</v>
      </c>
    </row>
    <row r="6566" spans="1:3" ht="49.5" customHeight="1">
      <c r="A6566" s="19" t="s">
        <v>3260</v>
      </c>
      <c r="B6566" s="18" t="s">
        <v>19960</v>
      </c>
      <c r="C6566" s="38">
        <v>1.44</v>
      </c>
    </row>
    <row r="6567" spans="1:3" ht="49.5" customHeight="1">
      <c r="A6567" s="19" t="s">
        <v>22125</v>
      </c>
      <c r="B6567" s="18" t="s">
        <v>19960</v>
      </c>
      <c r="C6567" s="38">
        <v>1.41</v>
      </c>
    </row>
    <row r="6568" spans="1:3" ht="49.5" customHeight="1">
      <c r="A6568" s="19" t="s">
        <v>22126</v>
      </c>
      <c r="B6568" s="18" t="s">
        <v>19960</v>
      </c>
      <c r="C6568" s="38">
        <v>1.81</v>
      </c>
    </row>
    <row r="6569" spans="1:3" ht="49.5" customHeight="1">
      <c r="A6569" s="19" t="s">
        <v>22127</v>
      </c>
      <c r="B6569" s="18" t="s">
        <v>19960</v>
      </c>
      <c r="C6569" s="38">
        <v>1.75</v>
      </c>
    </row>
    <row r="6570" spans="1:3" ht="49.5" customHeight="1">
      <c r="A6570" s="19" t="s">
        <v>22128</v>
      </c>
      <c r="B6570" s="18" t="s">
        <v>19960</v>
      </c>
      <c r="C6570" s="38">
        <v>1.45</v>
      </c>
    </row>
    <row r="6571" spans="1:3" ht="49.5" customHeight="1">
      <c r="A6571" s="19" t="s">
        <v>14411</v>
      </c>
      <c r="B6571" s="18" t="s">
        <v>19960</v>
      </c>
      <c r="C6571" s="38">
        <v>0.77</v>
      </c>
    </row>
    <row r="6572" spans="1:3" ht="49.5" customHeight="1">
      <c r="A6572" s="19" t="s">
        <v>22129</v>
      </c>
      <c r="B6572" s="18" t="s">
        <v>19960</v>
      </c>
      <c r="C6572" s="38">
        <v>1.18</v>
      </c>
    </row>
    <row r="6573" spans="1:3" ht="49.5" customHeight="1">
      <c r="A6573" s="19" t="s">
        <v>22130</v>
      </c>
      <c r="B6573" s="18" t="s">
        <v>19960</v>
      </c>
      <c r="C6573" s="38">
        <v>1.23</v>
      </c>
    </row>
    <row r="6574" spans="1:3" ht="49.5" customHeight="1">
      <c r="A6574" s="19" t="s">
        <v>22131</v>
      </c>
      <c r="B6574" s="18" t="s">
        <v>19960</v>
      </c>
      <c r="C6574" s="38">
        <v>1.36</v>
      </c>
    </row>
    <row r="6575" spans="1:3" ht="49.5" customHeight="1">
      <c r="A6575" s="19" t="s">
        <v>22132</v>
      </c>
      <c r="B6575" s="18" t="s">
        <v>19960</v>
      </c>
      <c r="C6575" s="38">
        <v>1.81</v>
      </c>
    </row>
    <row r="6576" spans="1:3" ht="49.5" customHeight="1">
      <c r="A6576" s="19" t="s">
        <v>10513</v>
      </c>
      <c r="B6576" s="18" t="s">
        <v>20020</v>
      </c>
      <c r="C6576" s="38">
        <v>18.95</v>
      </c>
    </row>
    <row r="6577" spans="1:3" ht="49.5" customHeight="1">
      <c r="A6577" s="19" t="s">
        <v>10515</v>
      </c>
      <c r="B6577" s="18" t="s">
        <v>20020</v>
      </c>
      <c r="C6577" s="38">
        <v>120.97</v>
      </c>
    </row>
    <row r="6578" spans="1:3" ht="49.5" customHeight="1">
      <c r="A6578" s="19" t="s">
        <v>14558</v>
      </c>
      <c r="B6578" s="18" t="s">
        <v>20015</v>
      </c>
      <c r="C6578" s="38">
        <v>8.11</v>
      </c>
    </row>
    <row r="6579" spans="1:3" ht="49.5" customHeight="1">
      <c r="A6579" s="19" t="s">
        <v>10518</v>
      </c>
      <c r="B6579" s="18" t="s">
        <v>19977</v>
      </c>
      <c r="C6579" s="38">
        <v>8.5</v>
      </c>
    </row>
    <row r="6580" spans="1:3" ht="49.5" customHeight="1">
      <c r="A6580" s="19" t="s">
        <v>10519</v>
      </c>
      <c r="B6580" s="18" t="s">
        <v>19977</v>
      </c>
      <c r="C6580" s="38">
        <v>8.5</v>
      </c>
    </row>
    <row r="6581" spans="1:3" ht="49.5" customHeight="1">
      <c r="A6581" s="19" t="s">
        <v>16354</v>
      </c>
      <c r="B6581" s="18" t="s">
        <v>20052</v>
      </c>
      <c r="C6581" s="38">
        <v>8.09</v>
      </c>
    </row>
    <row r="6582" spans="1:3" ht="49.5" customHeight="1">
      <c r="A6582" s="19" t="s">
        <v>21202</v>
      </c>
      <c r="B6582" s="18" t="s">
        <v>20052</v>
      </c>
      <c r="C6582" s="38">
        <v>3.46</v>
      </c>
    </row>
    <row r="6583" spans="1:3" ht="49.5" customHeight="1">
      <c r="A6583" s="19" t="s">
        <v>21009</v>
      </c>
      <c r="B6583" s="18" t="s">
        <v>20052</v>
      </c>
      <c r="C6583" s="38">
        <v>5.19</v>
      </c>
    </row>
    <row r="6584" spans="1:3" ht="49.5" customHeight="1">
      <c r="A6584" s="19" t="s">
        <v>18098</v>
      </c>
      <c r="B6584" s="18" t="s">
        <v>20033</v>
      </c>
      <c r="C6584" s="38">
        <v>3.46</v>
      </c>
    </row>
    <row r="6585" spans="1:3" ht="49.5" customHeight="1">
      <c r="A6585" s="19" t="s">
        <v>20580</v>
      </c>
      <c r="B6585" s="18" t="s">
        <v>20033</v>
      </c>
      <c r="C6585" s="38">
        <v>7.32</v>
      </c>
    </row>
    <row r="6586" spans="1:3" ht="49.5" customHeight="1">
      <c r="A6586" s="19" t="s">
        <v>21665</v>
      </c>
      <c r="B6586" s="18" t="s">
        <v>20083</v>
      </c>
      <c r="C6586" s="38">
        <v>1.9</v>
      </c>
    </row>
    <row r="6587" spans="1:3" ht="49.5" customHeight="1">
      <c r="A6587" s="19" t="s">
        <v>1546</v>
      </c>
      <c r="B6587" s="18" t="s">
        <v>20022</v>
      </c>
      <c r="C6587" s="38">
        <v>8.09</v>
      </c>
    </row>
    <row r="6588" spans="1:3" ht="49.5" customHeight="1">
      <c r="A6588" s="19" t="s">
        <v>1546</v>
      </c>
      <c r="B6588" s="18" t="s">
        <v>20123</v>
      </c>
      <c r="C6588" s="38">
        <v>8.09</v>
      </c>
    </row>
    <row r="6589" spans="1:3" ht="49.5" customHeight="1">
      <c r="A6589" s="19" t="s">
        <v>1543</v>
      </c>
      <c r="B6589" s="18" t="s">
        <v>20022</v>
      </c>
      <c r="C6589" s="38">
        <v>1.9</v>
      </c>
    </row>
    <row r="6590" spans="1:3" ht="49.5" customHeight="1">
      <c r="A6590" s="19" t="s">
        <v>18790</v>
      </c>
      <c r="B6590" s="18" t="s">
        <v>20185</v>
      </c>
      <c r="C6590" s="38">
        <v>4.99</v>
      </c>
    </row>
    <row r="6591" spans="1:3" ht="49.5" customHeight="1">
      <c r="A6591" s="19" t="s">
        <v>18950</v>
      </c>
      <c r="B6591" s="18" t="s">
        <v>20026</v>
      </c>
      <c r="C6591" s="38">
        <v>10.210000000000001</v>
      </c>
    </row>
    <row r="6592" spans="1:3" ht="49.5" customHeight="1">
      <c r="A6592" s="19" t="s">
        <v>17891</v>
      </c>
      <c r="B6592" s="18" t="s">
        <v>20023</v>
      </c>
      <c r="C6592" s="38">
        <v>132.34</v>
      </c>
    </row>
    <row r="6593" spans="1:3" ht="49.5" customHeight="1">
      <c r="A6593" s="19" t="s">
        <v>13757</v>
      </c>
      <c r="B6593" s="18" t="s">
        <v>19979</v>
      </c>
      <c r="C6593" s="38">
        <v>3.46</v>
      </c>
    </row>
    <row r="6594" spans="1:3" ht="49.5" customHeight="1">
      <c r="A6594" s="19" t="s">
        <v>13758</v>
      </c>
      <c r="B6594" s="18" t="s">
        <v>19979</v>
      </c>
      <c r="C6594" s="38">
        <v>3.2</v>
      </c>
    </row>
    <row r="6595" spans="1:3" ht="49.5" customHeight="1">
      <c r="A6595" s="19" t="s">
        <v>21666</v>
      </c>
      <c r="B6595" s="18" t="s">
        <v>19979</v>
      </c>
      <c r="C6595" s="38">
        <v>17.760000000000002</v>
      </c>
    </row>
    <row r="6596" spans="1:3" ht="49.5" customHeight="1">
      <c r="A6596" s="19" t="s">
        <v>21667</v>
      </c>
      <c r="B6596" s="18" t="s">
        <v>19979</v>
      </c>
      <c r="C6596" s="38">
        <v>8.8800000000000008</v>
      </c>
    </row>
    <row r="6597" spans="1:3" ht="49.5" customHeight="1">
      <c r="A6597" s="19" t="s">
        <v>15968</v>
      </c>
      <c r="B6597" s="18" t="s">
        <v>19977</v>
      </c>
      <c r="C6597" s="38">
        <v>4.2699999999999996</v>
      </c>
    </row>
    <row r="6598" spans="1:3" ht="49.5" customHeight="1">
      <c r="A6598" s="19" t="s">
        <v>15969</v>
      </c>
      <c r="B6598" s="18" t="s">
        <v>19977</v>
      </c>
      <c r="C6598" s="38">
        <v>5.14</v>
      </c>
    </row>
    <row r="6599" spans="1:3" ht="49.5" customHeight="1">
      <c r="A6599" s="19" t="s">
        <v>3273</v>
      </c>
      <c r="B6599" s="18" t="s">
        <v>20129</v>
      </c>
      <c r="C6599" s="38">
        <v>27.9</v>
      </c>
    </row>
    <row r="6600" spans="1:3" ht="49.5" customHeight="1">
      <c r="A6600" s="19" t="s">
        <v>3278</v>
      </c>
      <c r="B6600" s="18" t="s">
        <v>20129</v>
      </c>
      <c r="C6600" s="38">
        <v>8.36</v>
      </c>
    </row>
    <row r="6601" spans="1:3" ht="49.5" customHeight="1">
      <c r="A6601" s="19" t="s">
        <v>14846</v>
      </c>
      <c r="B6601" s="18" t="s">
        <v>20123</v>
      </c>
      <c r="C6601" s="38">
        <v>1.39</v>
      </c>
    </row>
    <row r="6602" spans="1:3" ht="49.5" customHeight="1">
      <c r="A6602" s="23" t="s">
        <v>21668</v>
      </c>
      <c r="B6602" s="18" t="s">
        <v>20129</v>
      </c>
      <c r="C6602" s="38">
        <v>1.45</v>
      </c>
    </row>
    <row r="6603" spans="1:3" ht="49.5" customHeight="1">
      <c r="A6603" s="19" t="s">
        <v>6243</v>
      </c>
      <c r="B6603" s="18" t="s">
        <v>20103</v>
      </c>
      <c r="C6603" s="18">
        <v>9.33</v>
      </c>
    </row>
    <row r="6604" spans="1:3" ht="49.5" customHeight="1">
      <c r="A6604" s="19" t="s">
        <v>18799</v>
      </c>
      <c r="B6604" s="18" t="s">
        <v>20012</v>
      </c>
      <c r="C6604" s="18">
        <v>9.33</v>
      </c>
    </row>
    <row r="6605" spans="1:3" ht="49.5" customHeight="1">
      <c r="A6605" s="19" t="s">
        <v>18800</v>
      </c>
      <c r="B6605" s="18" t="s">
        <v>20012</v>
      </c>
      <c r="C6605" s="38">
        <v>34.61</v>
      </c>
    </row>
    <row r="6606" spans="1:3" ht="49.5" customHeight="1">
      <c r="A6606" s="19" t="s">
        <v>6820</v>
      </c>
      <c r="B6606" s="18" t="s">
        <v>19972</v>
      </c>
      <c r="C6606" s="38">
        <v>4.96</v>
      </c>
    </row>
    <row r="6607" spans="1:3" ht="49.5" customHeight="1">
      <c r="A6607" s="19" t="s">
        <v>6783</v>
      </c>
      <c r="B6607" s="18" t="s">
        <v>19972</v>
      </c>
      <c r="C6607" s="18">
        <v>6.6</v>
      </c>
    </row>
    <row r="6608" spans="1:3" ht="49.5" customHeight="1">
      <c r="A6608" s="19" t="s">
        <v>6649</v>
      </c>
      <c r="B6608" s="18" t="s">
        <v>19972</v>
      </c>
      <c r="C6608" s="38">
        <v>2.4700000000000002</v>
      </c>
    </row>
    <row r="6609" spans="1:3" ht="49.5" customHeight="1">
      <c r="A6609" s="19" t="s">
        <v>18901</v>
      </c>
      <c r="B6609" s="18" t="s">
        <v>19972</v>
      </c>
      <c r="C6609" s="38">
        <v>10.42</v>
      </c>
    </row>
    <row r="6610" spans="1:3" ht="49.5" customHeight="1">
      <c r="A6610" s="19" t="s">
        <v>18902</v>
      </c>
      <c r="B6610" s="18" t="s">
        <v>19972</v>
      </c>
      <c r="C6610" s="38">
        <v>10.42</v>
      </c>
    </row>
    <row r="6611" spans="1:3" ht="49.5" customHeight="1">
      <c r="A6611" s="19" t="s">
        <v>18903</v>
      </c>
      <c r="B6611" s="18" t="s">
        <v>19972</v>
      </c>
      <c r="C6611" s="38">
        <v>23.97</v>
      </c>
    </row>
    <row r="6612" spans="1:3" ht="49.5" customHeight="1">
      <c r="A6612" s="19" t="s">
        <v>18904</v>
      </c>
      <c r="B6612" s="18" t="s">
        <v>19972</v>
      </c>
      <c r="C6612" s="38">
        <v>23.97</v>
      </c>
    </row>
    <row r="6613" spans="1:3" ht="49.5" customHeight="1">
      <c r="A6613" s="19" t="s">
        <v>13593</v>
      </c>
      <c r="B6613" s="18" t="s">
        <v>19972</v>
      </c>
      <c r="C6613" s="18">
        <v>4.87</v>
      </c>
    </row>
    <row r="6614" spans="1:3" ht="49.5" customHeight="1">
      <c r="A6614" s="19" t="s">
        <v>8719</v>
      </c>
      <c r="B6614" s="18" t="s">
        <v>19972</v>
      </c>
      <c r="C6614" s="38">
        <v>6.04</v>
      </c>
    </row>
    <row r="6615" spans="1:3" ht="49.5" customHeight="1">
      <c r="A6615" s="19" t="s">
        <v>13594</v>
      </c>
      <c r="B6615" s="18" t="s">
        <v>19972</v>
      </c>
      <c r="C6615" s="18">
        <v>6.16</v>
      </c>
    </row>
    <row r="6616" spans="1:3" ht="49.5" customHeight="1">
      <c r="A6616" s="19" t="s">
        <v>2674</v>
      </c>
      <c r="B6616" s="18" t="s">
        <v>19956</v>
      </c>
      <c r="C6616" s="38">
        <v>150</v>
      </c>
    </row>
    <row r="6617" spans="1:3" ht="49.5" customHeight="1">
      <c r="A6617" s="19" t="s">
        <v>21669</v>
      </c>
      <c r="B6617" s="18" t="s">
        <v>20022</v>
      </c>
      <c r="C6617" s="38">
        <v>3.57</v>
      </c>
    </row>
    <row r="6618" spans="1:3" ht="49.5" customHeight="1">
      <c r="A6618" s="19" t="s">
        <v>427</v>
      </c>
      <c r="B6618" s="18" t="s">
        <v>20211</v>
      </c>
      <c r="C6618" s="38">
        <v>1.02</v>
      </c>
    </row>
    <row r="6619" spans="1:3" ht="49.5" customHeight="1">
      <c r="A6619" s="19" t="s">
        <v>14625</v>
      </c>
      <c r="B6619" s="18" t="s">
        <v>20022</v>
      </c>
      <c r="C6619" s="38">
        <v>3.45</v>
      </c>
    </row>
    <row r="6620" spans="1:3" ht="49.5" customHeight="1">
      <c r="A6620" s="19" t="s">
        <v>14624</v>
      </c>
      <c r="B6620" s="18" t="s">
        <v>20022</v>
      </c>
      <c r="C6620" s="38">
        <v>2.44</v>
      </c>
    </row>
    <row r="6621" spans="1:3" ht="49.5" customHeight="1">
      <c r="A6621" s="19" t="s">
        <v>10715</v>
      </c>
      <c r="B6621" s="18" t="s">
        <v>20022</v>
      </c>
      <c r="C6621" s="38">
        <v>3.67</v>
      </c>
    </row>
    <row r="6622" spans="1:3" ht="49.5" customHeight="1">
      <c r="A6622" s="19" t="s">
        <v>3281</v>
      </c>
      <c r="B6622" s="18" t="s">
        <v>20268</v>
      </c>
      <c r="C6622" s="38">
        <v>8.7899999999999991</v>
      </c>
    </row>
    <row r="6623" spans="1:3" ht="49.5" customHeight="1">
      <c r="A6623" s="19" t="s">
        <v>16378</v>
      </c>
      <c r="B6623" s="18" t="s">
        <v>19983</v>
      </c>
      <c r="C6623" s="38">
        <v>15.57</v>
      </c>
    </row>
    <row r="6624" spans="1:3" ht="49.5" customHeight="1">
      <c r="A6624" s="19" t="s">
        <v>10620</v>
      </c>
      <c r="B6624" s="18" t="s">
        <v>19983</v>
      </c>
      <c r="C6624" s="38">
        <v>10.49</v>
      </c>
    </row>
    <row r="6625" spans="1:3" ht="49.5" customHeight="1">
      <c r="A6625" s="19" t="s">
        <v>16379</v>
      </c>
      <c r="B6625" s="18" t="s">
        <v>19983</v>
      </c>
      <c r="C6625" s="38">
        <v>22.34</v>
      </c>
    </row>
    <row r="6626" spans="1:3" ht="49.5" customHeight="1">
      <c r="A6626" s="19" t="s">
        <v>16380</v>
      </c>
      <c r="B6626" s="18" t="s">
        <v>19983</v>
      </c>
      <c r="C6626" s="38">
        <v>35.200000000000003</v>
      </c>
    </row>
    <row r="6627" spans="1:3" ht="49.5" customHeight="1">
      <c r="A6627" s="19" t="s">
        <v>16381</v>
      </c>
      <c r="B6627" s="18" t="s">
        <v>19983</v>
      </c>
      <c r="C6627" s="38">
        <v>4.0999999999999996</v>
      </c>
    </row>
    <row r="6628" spans="1:3" ht="49.5" customHeight="1">
      <c r="A6628" s="19" t="s">
        <v>673</v>
      </c>
      <c r="B6628" s="17" t="s">
        <v>20050</v>
      </c>
      <c r="C6628" s="38">
        <v>3.46</v>
      </c>
    </row>
    <row r="6629" spans="1:3" ht="49.5" customHeight="1">
      <c r="A6629" s="19" t="s">
        <v>677</v>
      </c>
      <c r="B6629" s="17" t="s">
        <v>20050</v>
      </c>
      <c r="C6629" s="38">
        <v>3.46</v>
      </c>
    </row>
    <row r="6630" spans="1:3" ht="49.5" customHeight="1">
      <c r="A6630" s="19" t="s">
        <v>667</v>
      </c>
      <c r="B6630" s="17" t="s">
        <v>20050</v>
      </c>
      <c r="C6630" s="38">
        <v>3.46</v>
      </c>
    </row>
    <row r="6631" spans="1:3" ht="49.5" customHeight="1">
      <c r="A6631" s="19" t="s">
        <v>670</v>
      </c>
      <c r="B6631" s="17" t="s">
        <v>20050</v>
      </c>
      <c r="C6631" s="38">
        <v>7.26</v>
      </c>
    </row>
    <row r="6632" spans="1:3" ht="49.5" customHeight="1">
      <c r="A6632" s="19" t="s">
        <v>9713</v>
      </c>
      <c r="B6632" s="18" t="s">
        <v>20015</v>
      </c>
      <c r="C6632" s="38">
        <v>206.75</v>
      </c>
    </row>
    <row r="6633" spans="1:3" ht="49.5" customHeight="1">
      <c r="A6633" s="19" t="s">
        <v>9714</v>
      </c>
      <c r="B6633" s="18" t="s">
        <v>20015</v>
      </c>
      <c r="C6633" s="38">
        <v>74.7</v>
      </c>
    </row>
    <row r="6634" spans="1:3" ht="49.5" customHeight="1">
      <c r="A6634" s="19" t="s">
        <v>3793</v>
      </c>
      <c r="B6634" s="18" t="s">
        <v>20015</v>
      </c>
      <c r="C6634" s="38">
        <v>126.05</v>
      </c>
    </row>
    <row r="6635" spans="1:3" ht="49.5" customHeight="1">
      <c r="A6635" s="19" t="s">
        <v>21670</v>
      </c>
      <c r="B6635" s="18" t="s">
        <v>20179</v>
      </c>
      <c r="C6635" s="38">
        <v>2.2000000000000002</v>
      </c>
    </row>
    <row r="6636" spans="1:3" ht="49.5" customHeight="1">
      <c r="A6636" s="19" t="s">
        <v>2703</v>
      </c>
      <c r="B6636" s="18" t="s">
        <v>20179</v>
      </c>
      <c r="C6636" s="38">
        <v>15.3</v>
      </c>
    </row>
    <row r="6637" spans="1:3" ht="49.5" customHeight="1">
      <c r="A6637" s="19" t="s">
        <v>15339</v>
      </c>
      <c r="B6637" s="18" t="s">
        <v>20045</v>
      </c>
      <c r="C6637" s="38">
        <v>2.16</v>
      </c>
    </row>
    <row r="6638" spans="1:3" ht="49.5" customHeight="1">
      <c r="A6638" s="19" t="s">
        <v>15340</v>
      </c>
      <c r="B6638" s="18" t="s">
        <v>20045</v>
      </c>
      <c r="C6638" s="38">
        <v>3.46</v>
      </c>
    </row>
    <row r="6639" spans="1:3" ht="49.5" customHeight="1">
      <c r="A6639" s="19" t="s">
        <v>13457</v>
      </c>
      <c r="B6639" s="18" t="s">
        <v>20045</v>
      </c>
      <c r="C6639" s="38">
        <v>3.46</v>
      </c>
    </row>
    <row r="6640" spans="1:3" ht="49.5" customHeight="1">
      <c r="A6640" s="19" t="s">
        <v>2171</v>
      </c>
      <c r="B6640" s="18" t="s">
        <v>19977</v>
      </c>
      <c r="C6640" s="38">
        <v>8.5399999999999991</v>
      </c>
    </row>
    <row r="6641" spans="1:3" ht="49.5" customHeight="1">
      <c r="A6641" s="19" t="s">
        <v>16779</v>
      </c>
      <c r="B6641" s="18" t="s">
        <v>19977</v>
      </c>
      <c r="C6641" s="38">
        <v>4.38</v>
      </c>
    </row>
    <row r="6642" spans="1:3" ht="49.5" customHeight="1">
      <c r="A6642" s="19" t="s">
        <v>2172</v>
      </c>
      <c r="B6642" s="18" t="s">
        <v>19977</v>
      </c>
      <c r="C6642" s="38">
        <v>17.07</v>
      </c>
    </row>
    <row r="6643" spans="1:3" ht="49.5" customHeight="1">
      <c r="A6643" s="19" t="s">
        <v>16780</v>
      </c>
      <c r="B6643" s="18" t="s">
        <v>19977</v>
      </c>
      <c r="C6643" s="38">
        <v>4.62</v>
      </c>
    </row>
    <row r="6644" spans="1:3" ht="49.5" customHeight="1">
      <c r="A6644" s="19" t="s">
        <v>20939</v>
      </c>
      <c r="B6644" s="18" t="s">
        <v>19977</v>
      </c>
      <c r="C6644" s="38">
        <v>2.2599999999999998</v>
      </c>
    </row>
    <row r="6645" spans="1:3" ht="49.5" customHeight="1">
      <c r="A6645" s="19" t="s">
        <v>15325</v>
      </c>
      <c r="B6645" s="18" t="s">
        <v>19977</v>
      </c>
      <c r="C6645" s="38">
        <v>2.38</v>
      </c>
    </row>
    <row r="6646" spans="1:3" ht="49.5" customHeight="1">
      <c r="A6646" s="19" t="s">
        <v>17575</v>
      </c>
      <c r="B6646" s="18" t="s">
        <v>19977</v>
      </c>
      <c r="C6646" s="38">
        <v>2.99</v>
      </c>
    </row>
    <row r="6647" spans="1:3" ht="49.5" customHeight="1">
      <c r="A6647" s="19" t="s">
        <v>15280</v>
      </c>
      <c r="B6647" s="18" t="s">
        <v>20012</v>
      </c>
      <c r="C6647" s="38">
        <v>3.46</v>
      </c>
    </row>
    <row r="6648" spans="1:3" ht="49.5" customHeight="1">
      <c r="A6648" s="19" t="s">
        <v>18979</v>
      </c>
      <c r="B6648" s="18" t="s">
        <v>20012</v>
      </c>
      <c r="C6648" s="38">
        <v>3.26</v>
      </c>
    </row>
    <row r="6649" spans="1:3" ht="49.5" customHeight="1">
      <c r="A6649" s="19" t="s">
        <v>17372</v>
      </c>
      <c r="B6649" s="18" t="s">
        <v>20012</v>
      </c>
      <c r="C6649" s="38">
        <v>6.45</v>
      </c>
    </row>
    <row r="6650" spans="1:3" ht="49.5" customHeight="1">
      <c r="A6650" s="19" t="s">
        <v>5500</v>
      </c>
      <c r="B6650" s="18" t="s">
        <v>20012</v>
      </c>
      <c r="C6650" s="38">
        <v>6.42</v>
      </c>
    </row>
    <row r="6651" spans="1:3" ht="49.5" customHeight="1">
      <c r="A6651" s="19" t="s">
        <v>11826</v>
      </c>
      <c r="B6651" s="18" t="s">
        <v>20063</v>
      </c>
      <c r="C6651" s="38">
        <v>25.77</v>
      </c>
    </row>
    <row r="6652" spans="1:3" ht="49.5" customHeight="1">
      <c r="A6652" s="19" t="s">
        <v>11185</v>
      </c>
      <c r="B6652" s="18" t="s">
        <v>20035</v>
      </c>
      <c r="C6652" s="38">
        <v>11.93</v>
      </c>
    </row>
    <row r="6653" spans="1:3" ht="49.5" customHeight="1">
      <c r="A6653" s="19" t="s">
        <v>11187</v>
      </c>
      <c r="B6653" s="18" t="s">
        <v>20035</v>
      </c>
      <c r="C6653" s="38">
        <v>11.93</v>
      </c>
    </row>
    <row r="6654" spans="1:3" ht="49.5" customHeight="1">
      <c r="A6654" s="19" t="s">
        <v>11191</v>
      </c>
      <c r="B6654" s="18" t="s">
        <v>20035</v>
      </c>
      <c r="C6654" s="38">
        <v>23.26</v>
      </c>
    </row>
    <row r="6655" spans="1:3" ht="49.5" customHeight="1">
      <c r="A6655" s="19" t="s">
        <v>11196</v>
      </c>
      <c r="B6655" s="18" t="s">
        <v>20035</v>
      </c>
      <c r="C6655" s="38">
        <v>41.9</v>
      </c>
    </row>
    <row r="6656" spans="1:3" ht="49.5" customHeight="1">
      <c r="A6656" s="19" t="s">
        <v>20929</v>
      </c>
      <c r="B6656" s="18" t="s">
        <v>20035</v>
      </c>
      <c r="C6656" s="38">
        <v>10.48</v>
      </c>
    </row>
    <row r="6657" spans="1:3" ht="49.5" customHeight="1">
      <c r="A6657" s="19" t="s">
        <v>11200</v>
      </c>
      <c r="B6657" s="18" t="s">
        <v>20035</v>
      </c>
      <c r="C6657" s="38">
        <v>20.95</v>
      </c>
    </row>
    <row r="6658" spans="1:3" ht="49.5" customHeight="1">
      <c r="A6658" s="19" t="s">
        <v>5347</v>
      </c>
      <c r="B6658" s="18" t="s">
        <v>20035</v>
      </c>
      <c r="C6658" s="38">
        <v>48.19</v>
      </c>
    </row>
    <row r="6659" spans="1:3" ht="49.5" customHeight="1">
      <c r="A6659" s="19" t="s">
        <v>13001</v>
      </c>
      <c r="B6659" s="18" t="s">
        <v>19996</v>
      </c>
      <c r="C6659" s="38">
        <v>2.81</v>
      </c>
    </row>
    <row r="6660" spans="1:3" ht="49.5" customHeight="1">
      <c r="A6660" s="19" t="s">
        <v>8684</v>
      </c>
      <c r="B6660" s="18" t="s">
        <v>19996</v>
      </c>
      <c r="C6660" s="38">
        <v>5.63</v>
      </c>
    </row>
    <row r="6661" spans="1:3" ht="49.5" customHeight="1">
      <c r="A6661" s="19" t="s">
        <v>21031</v>
      </c>
      <c r="B6661" s="18" t="s">
        <v>19953</v>
      </c>
      <c r="C6661" s="38">
        <v>3.46</v>
      </c>
    </row>
    <row r="6662" spans="1:3" ht="49.5" customHeight="1">
      <c r="A6662" s="19" t="s">
        <v>21031</v>
      </c>
      <c r="B6662" s="18" t="s">
        <v>20060</v>
      </c>
      <c r="C6662" s="38">
        <v>3.46</v>
      </c>
    </row>
    <row r="6663" spans="1:3" ht="49.5" customHeight="1">
      <c r="A6663" s="19" t="s">
        <v>16382</v>
      </c>
      <c r="B6663" s="18" t="s">
        <v>20006</v>
      </c>
      <c r="C6663" s="38">
        <v>10.38</v>
      </c>
    </row>
    <row r="6664" spans="1:3" ht="49.5" customHeight="1">
      <c r="A6664" s="19" t="s">
        <v>16383</v>
      </c>
      <c r="B6664" s="18" t="s">
        <v>20006</v>
      </c>
      <c r="C6664" s="38">
        <v>20.76</v>
      </c>
    </row>
    <row r="6665" spans="1:3" ht="49.5" customHeight="1">
      <c r="A6665" s="19" t="s">
        <v>16384</v>
      </c>
      <c r="B6665" s="18" t="s">
        <v>20006</v>
      </c>
      <c r="C6665" s="38">
        <v>31.14</v>
      </c>
    </row>
    <row r="6666" spans="1:3" ht="49.5" customHeight="1">
      <c r="A6666" s="19" t="s">
        <v>16385</v>
      </c>
      <c r="B6666" s="18" t="s">
        <v>20006</v>
      </c>
      <c r="C6666" s="38">
        <v>16.79</v>
      </c>
    </row>
    <row r="6667" spans="1:3" ht="49.5" customHeight="1">
      <c r="A6667" s="19" t="s">
        <v>16386</v>
      </c>
      <c r="B6667" s="18" t="s">
        <v>20006</v>
      </c>
      <c r="C6667" s="38">
        <v>33.590000000000003</v>
      </c>
    </row>
    <row r="6668" spans="1:3" ht="49.5" customHeight="1">
      <c r="A6668" s="19" t="s">
        <v>16387</v>
      </c>
      <c r="B6668" s="18" t="s">
        <v>20006</v>
      </c>
      <c r="C6668" s="38">
        <v>50.38</v>
      </c>
    </row>
    <row r="6669" spans="1:3" ht="49.5" customHeight="1">
      <c r="A6669" s="19" t="s">
        <v>16388</v>
      </c>
      <c r="B6669" s="18" t="s">
        <v>20006</v>
      </c>
      <c r="C6669" s="38">
        <v>9.06</v>
      </c>
    </row>
    <row r="6670" spans="1:3" ht="49.5" customHeight="1">
      <c r="A6670" s="19" t="s">
        <v>16389</v>
      </c>
      <c r="B6670" s="18" t="s">
        <v>20006</v>
      </c>
      <c r="C6670" s="38">
        <v>23.9</v>
      </c>
    </row>
    <row r="6671" spans="1:3" ht="49.5" customHeight="1">
      <c r="A6671" s="19" t="s">
        <v>16390</v>
      </c>
      <c r="B6671" s="18" t="s">
        <v>20006</v>
      </c>
      <c r="C6671" s="38">
        <v>35.85</v>
      </c>
    </row>
    <row r="6672" spans="1:3" ht="49.5" customHeight="1">
      <c r="A6672" s="19" t="s">
        <v>16391</v>
      </c>
      <c r="B6672" s="18" t="s">
        <v>20006</v>
      </c>
      <c r="C6672" s="38">
        <v>25.45</v>
      </c>
    </row>
    <row r="6673" spans="1:3" ht="49.5" customHeight="1">
      <c r="A6673" s="19" t="s">
        <v>16392</v>
      </c>
      <c r="B6673" s="18" t="s">
        <v>20006</v>
      </c>
      <c r="C6673" s="38">
        <v>57.37</v>
      </c>
    </row>
    <row r="6674" spans="1:3" ht="49.5" customHeight="1">
      <c r="A6674" s="19" t="s">
        <v>16393</v>
      </c>
      <c r="B6674" s="18" t="s">
        <v>20006</v>
      </c>
      <c r="C6674" s="38">
        <v>141.91999999999999</v>
      </c>
    </row>
    <row r="6675" spans="1:3" ht="49.5" customHeight="1">
      <c r="A6675" s="19" t="s">
        <v>18944</v>
      </c>
      <c r="B6675" s="18" t="s">
        <v>20006</v>
      </c>
      <c r="C6675" s="38">
        <v>33.93</v>
      </c>
    </row>
    <row r="6676" spans="1:3" ht="49.5" customHeight="1">
      <c r="A6676" s="19" t="s">
        <v>18945</v>
      </c>
      <c r="B6676" s="18" t="s">
        <v>20006</v>
      </c>
      <c r="C6676" s="38">
        <v>76.489999999999995</v>
      </c>
    </row>
    <row r="6677" spans="1:3" ht="49.5" customHeight="1">
      <c r="A6677" s="19" t="s">
        <v>16394</v>
      </c>
      <c r="B6677" s="18" t="s">
        <v>20006</v>
      </c>
      <c r="C6677" s="38">
        <v>23.9</v>
      </c>
    </row>
    <row r="6678" spans="1:3" ht="49.5" customHeight="1">
      <c r="A6678" s="19" t="s">
        <v>16395</v>
      </c>
      <c r="B6678" s="18" t="s">
        <v>20006</v>
      </c>
      <c r="C6678" s="38">
        <v>47.8</v>
      </c>
    </row>
    <row r="6679" spans="1:3" ht="49.5" customHeight="1">
      <c r="A6679" s="19" t="s">
        <v>16396</v>
      </c>
      <c r="B6679" s="18" t="s">
        <v>20006</v>
      </c>
      <c r="C6679" s="38">
        <v>71.7</v>
      </c>
    </row>
    <row r="6680" spans="1:3" ht="49.5" customHeight="1">
      <c r="A6680" s="19" t="s">
        <v>15894</v>
      </c>
      <c r="B6680" s="18" t="s">
        <v>19977</v>
      </c>
      <c r="C6680" s="38">
        <v>3.64</v>
      </c>
    </row>
    <row r="6681" spans="1:3" ht="49.5" customHeight="1">
      <c r="A6681" s="19" t="s">
        <v>8238</v>
      </c>
      <c r="B6681" s="18" t="s">
        <v>19977</v>
      </c>
      <c r="C6681" s="38">
        <v>2.56</v>
      </c>
    </row>
    <row r="6682" spans="1:3" ht="49.5" customHeight="1">
      <c r="A6682" s="19" t="s">
        <v>8241</v>
      </c>
      <c r="B6682" s="18" t="s">
        <v>19977</v>
      </c>
      <c r="C6682" s="38">
        <v>5.12</v>
      </c>
    </row>
    <row r="6683" spans="1:3" ht="49.5" customHeight="1">
      <c r="A6683" s="19" t="s">
        <v>8243</v>
      </c>
      <c r="B6683" s="18" t="s">
        <v>19977</v>
      </c>
      <c r="C6683" s="38">
        <v>7.68</v>
      </c>
    </row>
    <row r="6684" spans="1:3" ht="49.5" customHeight="1">
      <c r="A6684" s="19" t="s">
        <v>20739</v>
      </c>
      <c r="B6684" s="18" t="s">
        <v>19977</v>
      </c>
      <c r="C6684" s="38">
        <v>3.58</v>
      </c>
    </row>
    <row r="6685" spans="1:3" ht="49.5" customHeight="1">
      <c r="A6685" s="19" t="s">
        <v>21061</v>
      </c>
      <c r="B6685" s="18" t="s">
        <v>19995</v>
      </c>
      <c r="C6685" s="38">
        <v>3.46</v>
      </c>
    </row>
    <row r="6686" spans="1:3" ht="49.5" customHeight="1">
      <c r="A6686" s="19" t="s">
        <v>8244</v>
      </c>
      <c r="B6686" s="18" t="s">
        <v>20084</v>
      </c>
      <c r="C6686" s="38">
        <v>2.56</v>
      </c>
    </row>
    <row r="6687" spans="1:3" ht="49.5" customHeight="1">
      <c r="A6687" s="19" t="s">
        <v>5788</v>
      </c>
      <c r="B6687" s="18" t="s">
        <v>20084</v>
      </c>
      <c r="C6687" s="38">
        <v>6.41</v>
      </c>
    </row>
    <row r="6688" spans="1:3" ht="49.5" customHeight="1">
      <c r="A6688" s="19" t="s">
        <v>5790</v>
      </c>
      <c r="B6688" s="18" t="s">
        <v>20084</v>
      </c>
      <c r="C6688" s="38">
        <v>5.96</v>
      </c>
    </row>
    <row r="6689" spans="1:3" ht="49.5" customHeight="1">
      <c r="A6689" s="19" t="s">
        <v>5791</v>
      </c>
      <c r="B6689" s="18" t="s">
        <v>20084</v>
      </c>
      <c r="C6689" s="38">
        <v>11.93</v>
      </c>
    </row>
    <row r="6690" spans="1:3" ht="49.5" customHeight="1">
      <c r="A6690" s="19" t="s">
        <v>5789</v>
      </c>
      <c r="B6690" s="18" t="s">
        <v>20084</v>
      </c>
      <c r="C6690" s="38">
        <v>3.58</v>
      </c>
    </row>
    <row r="6691" spans="1:3" ht="49.5" customHeight="1">
      <c r="A6691" s="19" t="s">
        <v>5231</v>
      </c>
      <c r="B6691" s="17" t="s">
        <v>20019</v>
      </c>
      <c r="C6691" s="38">
        <v>10.38</v>
      </c>
    </row>
    <row r="6692" spans="1:3" ht="49.5" customHeight="1">
      <c r="A6692" s="19" t="s">
        <v>5232</v>
      </c>
      <c r="B6692" s="18" t="s">
        <v>20019</v>
      </c>
      <c r="C6692" s="38">
        <v>16.79</v>
      </c>
    </row>
    <row r="6693" spans="1:3" ht="49.5" customHeight="1">
      <c r="A6693" s="19" t="s">
        <v>5230</v>
      </c>
      <c r="B6693" s="17" t="s">
        <v>20019</v>
      </c>
      <c r="C6693" s="38">
        <v>9.06</v>
      </c>
    </row>
    <row r="6694" spans="1:3" ht="49.5" customHeight="1">
      <c r="A6694" s="19" t="s">
        <v>5233</v>
      </c>
      <c r="B6694" s="18" t="s">
        <v>20019</v>
      </c>
      <c r="C6694" s="38">
        <v>25.45</v>
      </c>
    </row>
    <row r="6695" spans="1:3" ht="49.5" customHeight="1">
      <c r="A6695" s="19" t="s">
        <v>2641</v>
      </c>
      <c r="B6695" s="17" t="s">
        <v>20164</v>
      </c>
      <c r="C6695" s="38">
        <v>10.38</v>
      </c>
    </row>
    <row r="6696" spans="1:3" ht="49.5" customHeight="1">
      <c r="A6696" s="19" t="s">
        <v>2636</v>
      </c>
      <c r="B6696" s="17" t="s">
        <v>20164</v>
      </c>
      <c r="C6696" s="38">
        <v>20.76</v>
      </c>
    </row>
    <row r="6697" spans="1:3" ht="49.5" customHeight="1">
      <c r="A6697" s="19" t="s">
        <v>2636</v>
      </c>
      <c r="B6697" s="18" t="s">
        <v>19964</v>
      </c>
      <c r="C6697" s="38">
        <v>20.76</v>
      </c>
    </row>
    <row r="6698" spans="1:3" ht="49.5" customHeight="1">
      <c r="A6698" s="19" t="s">
        <v>13164</v>
      </c>
      <c r="B6698" s="18" t="s">
        <v>19964</v>
      </c>
      <c r="C6698" s="38">
        <v>10.38</v>
      </c>
    </row>
    <row r="6699" spans="1:3" ht="49.5" customHeight="1">
      <c r="A6699" s="19" t="s">
        <v>2640</v>
      </c>
      <c r="B6699" s="17" t="s">
        <v>20164</v>
      </c>
      <c r="C6699" s="38">
        <v>31.14</v>
      </c>
    </row>
    <row r="6700" spans="1:3" ht="49.5" customHeight="1">
      <c r="A6700" s="19" t="s">
        <v>2640</v>
      </c>
      <c r="B6700" s="18" t="s">
        <v>19964</v>
      </c>
      <c r="C6700" s="38">
        <v>31.14</v>
      </c>
    </row>
    <row r="6701" spans="1:3" ht="49.5" customHeight="1">
      <c r="A6701" s="19" t="s">
        <v>2637</v>
      </c>
      <c r="B6701" s="18" t="s">
        <v>19964</v>
      </c>
      <c r="C6701" s="38">
        <v>16.79</v>
      </c>
    </row>
    <row r="6702" spans="1:3" ht="49.5" customHeight="1">
      <c r="A6702" s="19" t="s">
        <v>4797</v>
      </c>
      <c r="B6702" s="18" t="s">
        <v>19964</v>
      </c>
      <c r="C6702" s="38">
        <v>33.590000000000003</v>
      </c>
    </row>
    <row r="6703" spans="1:3" ht="49.5" customHeight="1">
      <c r="A6703" s="19" t="s">
        <v>16397</v>
      </c>
      <c r="B6703" s="17" t="s">
        <v>20164</v>
      </c>
      <c r="C6703" s="38">
        <v>9.06</v>
      </c>
    </row>
    <row r="6704" spans="1:3" ht="49.5" customHeight="1">
      <c r="A6704" s="19" t="s">
        <v>2638</v>
      </c>
      <c r="B6704" s="17" t="s">
        <v>20164</v>
      </c>
      <c r="C6704" s="38">
        <v>11.04</v>
      </c>
    </row>
    <row r="6705" spans="1:3" ht="49.5" customHeight="1">
      <c r="A6705" s="19" t="s">
        <v>13193</v>
      </c>
      <c r="B6705" s="18" t="s">
        <v>19964</v>
      </c>
      <c r="C6705" s="38">
        <v>9.06</v>
      </c>
    </row>
    <row r="6706" spans="1:3" ht="49.5" customHeight="1">
      <c r="A6706" s="19" t="s">
        <v>13194</v>
      </c>
      <c r="B6706" s="18" t="s">
        <v>19964</v>
      </c>
      <c r="C6706" s="38">
        <v>11.04</v>
      </c>
    </row>
    <row r="6707" spans="1:3" ht="49.5" customHeight="1">
      <c r="A6707" s="19" t="s">
        <v>2639</v>
      </c>
      <c r="B6707" s="18" t="s">
        <v>19964</v>
      </c>
      <c r="C6707" s="38">
        <v>25.45</v>
      </c>
    </row>
    <row r="6708" spans="1:3" ht="49.5" customHeight="1">
      <c r="A6708" s="19" t="s">
        <v>2635</v>
      </c>
      <c r="B6708" s="18" t="s">
        <v>19964</v>
      </c>
      <c r="C6708" s="38">
        <v>57.37</v>
      </c>
    </row>
    <row r="6709" spans="1:3" ht="49.5" customHeight="1">
      <c r="A6709" s="19" t="s">
        <v>1553</v>
      </c>
      <c r="B6709" s="18" t="s">
        <v>20022</v>
      </c>
      <c r="C6709" s="38">
        <v>10.38</v>
      </c>
    </row>
    <row r="6710" spans="1:3" ht="49.5" customHeight="1">
      <c r="A6710" s="19" t="s">
        <v>1554</v>
      </c>
      <c r="B6710" s="18" t="s">
        <v>20022</v>
      </c>
      <c r="C6710" s="38">
        <v>20.76</v>
      </c>
    </row>
    <row r="6711" spans="1:3" ht="49.5" customHeight="1">
      <c r="A6711" s="19" t="s">
        <v>1555</v>
      </c>
      <c r="B6711" s="18" t="s">
        <v>20022</v>
      </c>
      <c r="C6711" s="38">
        <v>15.57</v>
      </c>
    </row>
    <row r="6712" spans="1:3" ht="49.5" customHeight="1">
      <c r="A6712" s="19" t="s">
        <v>1556</v>
      </c>
      <c r="B6712" s="18" t="s">
        <v>20022</v>
      </c>
      <c r="C6712" s="38">
        <v>31.14</v>
      </c>
    </row>
    <row r="6713" spans="1:3" ht="49.5" customHeight="1">
      <c r="A6713" s="19" t="s">
        <v>16398</v>
      </c>
      <c r="B6713" s="18" t="s">
        <v>20022</v>
      </c>
      <c r="C6713" s="38">
        <v>16.79</v>
      </c>
    </row>
    <row r="6714" spans="1:3" ht="49.5" customHeight="1">
      <c r="A6714" s="19" t="s">
        <v>1557</v>
      </c>
      <c r="B6714" s="18" t="s">
        <v>20022</v>
      </c>
      <c r="C6714" s="38">
        <v>33.590000000000003</v>
      </c>
    </row>
    <row r="6715" spans="1:3" ht="49.5" customHeight="1">
      <c r="A6715" s="19" t="s">
        <v>1549</v>
      </c>
      <c r="B6715" s="18" t="s">
        <v>20022</v>
      </c>
      <c r="C6715" s="38">
        <v>9.06</v>
      </c>
    </row>
    <row r="6716" spans="1:3" ht="49.5" customHeight="1">
      <c r="A6716" s="19" t="s">
        <v>1552</v>
      </c>
      <c r="B6716" s="18" t="s">
        <v>20022</v>
      </c>
      <c r="C6716" s="38">
        <v>23.88</v>
      </c>
    </row>
    <row r="6717" spans="1:3" ht="49.5" customHeight="1">
      <c r="A6717" s="19" t="s">
        <v>16399</v>
      </c>
      <c r="B6717" s="18" t="s">
        <v>20022</v>
      </c>
      <c r="C6717" s="38">
        <v>25.45</v>
      </c>
    </row>
    <row r="6718" spans="1:3" ht="49.5" customHeight="1">
      <c r="A6718" s="19" t="s">
        <v>1558</v>
      </c>
      <c r="B6718" s="18" t="s">
        <v>20022</v>
      </c>
      <c r="C6718" s="38">
        <v>57.37</v>
      </c>
    </row>
    <row r="6719" spans="1:3" ht="49.5" customHeight="1">
      <c r="A6719" s="19" t="s">
        <v>14582</v>
      </c>
      <c r="B6719" s="18" t="s">
        <v>20016</v>
      </c>
      <c r="C6719" s="38">
        <v>3.45</v>
      </c>
    </row>
    <row r="6720" spans="1:3" ht="49.5" customHeight="1">
      <c r="A6720" s="19" t="s">
        <v>18232</v>
      </c>
      <c r="B6720" s="18" t="s">
        <v>20016</v>
      </c>
      <c r="C6720" s="38">
        <v>2.14</v>
      </c>
    </row>
    <row r="6721" spans="1:3" ht="49.5" customHeight="1">
      <c r="A6721" s="19" t="s">
        <v>14578</v>
      </c>
      <c r="B6721" s="18" t="s">
        <v>20016</v>
      </c>
      <c r="C6721" s="38">
        <v>3.46</v>
      </c>
    </row>
    <row r="6722" spans="1:3" ht="49.5" customHeight="1">
      <c r="A6722" s="19" t="s">
        <v>21346</v>
      </c>
      <c r="B6722" s="18" t="s">
        <v>20163</v>
      </c>
      <c r="C6722" s="38">
        <v>37.06</v>
      </c>
    </row>
    <row r="6723" spans="1:3" ht="49.5" customHeight="1">
      <c r="A6723" s="19" t="s">
        <v>17350</v>
      </c>
      <c r="B6723" s="18" t="s">
        <v>20163</v>
      </c>
      <c r="C6723" s="38">
        <v>37.06</v>
      </c>
    </row>
    <row r="6724" spans="1:3" ht="49.5" customHeight="1">
      <c r="A6724" s="19" t="s">
        <v>14575</v>
      </c>
      <c r="B6724" s="18" t="s">
        <v>20052</v>
      </c>
      <c r="C6724" s="38">
        <v>1.91</v>
      </c>
    </row>
    <row r="6725" spans="1:3" ht="49.5" customHeight="1">
      <c r="A6725" s="19" t="s">
        <v>16049</v>
      </c>
      <c r="B6725" s="18" t="s">
        <v>19976</v>
      </c>
      <c r="C6725" s="38">
        <v>46.11</v>
      </c>
    </row>
    <row r="6726" spans="1:3" ht="49.5" customHeight="1">
      <c r="A6726" s="19" t="s">
        <v>2849</v>
      </c>
      <c r="B6726" s="18" t="s">
        <v>19976</v>
      </c>
      <c r="C6726" s="38">
        <v>20.52</v>
      </c>
    </row>
    <row r="6727" spans="1:3" ht="49.5" customHeight="1">
      <c r="A6727" s="19" t="s">
        <v>2248</v>
      </c>
      <c r="B6727" s="18" t="s">
        <v>20161</v>
      </c>
      <c r="C6727" s="38">
        <v>46.11</v>
      </c>
    </row>
    <row r="6728" spans="1:3" ht="49.5" customHeight="1">
      <c r="A6728" s="19" t="s">
        <v>2250</v>
      </c>
      <c r="B6728" s="18" t="s">
        <v>20161</v>
      </c>
      <c r="C6728" s="38">
        <v>123.08</v>
      </c>
    </row>
    <row r="6729" spans="1:3" ht="49.5" customHeight="1">
      <c r="A6729" s="19" t="s">
        <v>13196</v>
      </c>
      <c r="B6729" s="18" t="s">
        <v>20058</v>
      </c>
      <c r="C6729" s="38">
        <v>2.54</v>
      </c>
    </row>
    <row r="6730" spans="1:3" ht="49.5" customHeight="1">
      <c r="A6730" s="19" t="s">
        <v>13197</v>
      </c>
      <c r="B6730" s="18" t="s">
        <v>20058</v>
      </c>
      <c r="C6730" s="38">
        <v>3.08</v>
      </c>
    </row>
    <row r="6731" spans="1:3" ht="49.5" customHeight="1">
      <c r="A6731" s="19" t="s">
        <v>13198</v>
      </c>
      <c r="B6731" s="18" t="s">
        <v>20058</v>
      </c>
      <c r="C6731" s="38">
        <v>1.88</v>
      </c>
    </row>
    <row r="6732" spans="1:3" ht="49.5" customHeight="1">
      <c r="A6732" s="19" t="s">
        <v>10646</v>
      </c>
      <c r="B6732" s="18" t="s">
        <v>20058</v>
      </c>
      <c r="C6732" s="38">
        <v>9.41</v>
      </c>
    </row>
    <row r="6733" spans="1:3" ht="49.5" customHeight="1">
      <c r="A6733" s="19" t="s">
        <v>13199</v>
      </c>
      <c r="B6733" s="18" t="s">
        <v>20058</v>
      </c>
      <c r="C6733" s="38">
        <v>28.23</v>
      </c>
    </row>
    <row r="6734" spans="1:3" ht="49.5" customHeight="1">
      <c r="A6734" s="19" t="s">
        <v>13200</v>
      </c>
      <c r="B6734" s="18" t="s">
        <v>20058</v>
      </c>
      <c r="C6734" s="18">
        <v>4.88</v>
      </c>
    </row>
    <row r="6735" spans="1:3" ht="49.5" customHeight="1">
      <c r="A6735" s="19" t="s">
        <v>21671</v>
      </c>
      <c r="B6735" s="18" t="s">
        <v>20058</v>
      </c>
      <c r="C6735" s="38">
        <v>16.28</v>
      </c>
    </row>
    <row r="6736" spans="1:3" ht="49.5" customHeight="1">
      <c r="A6736" s="19" t="s">
        <v>16050</v>
      </c>
      <c r="B6736" s="18" t="s">
        <v>20048</v>
      </c>
      <c r="C6736" s="38">
        <v>46.11</v>
      </c>
    </row>
    <row r="6737" spans="1:3" ht="49.5" customHeight="1">
      <c r="A6737" s="19" t="s">
        <v>12890</v>
      </c>
      <c r="B6737" s="18" t="s">
        <v>20202</v>
      </c>
      <c r="C6737" s="38">
        <v>47.52</v>
      </c>
    </row>
    <row r="6738" spans="1:3" ht="49.5" customHeight="1">
      <c r="A6738" s="19" t="s">
        <v>16400</v>
      </c>
      <c r="B6738" s="18" t="s">
        <v>20034</v>
      </c>
      <c r="C6738" s="38">
        <v>10.38</v>
      </c>
    </row>
    <row r="6739" spans="1:3" ht="49.5" customHeight="1">
      <c r="A6739" s="19" t="s">
        <v>16401</v>
      </c>
      <c r="B6739" s="18" t="s">
        <v>20034</v>
      </c>
      <c r="C6739" s="38">
        <v>16.79</v>
      </c>
    </row>
    <row r="6740" spans="1:3" ht="49.5" customHeight="1">
      <c r="A6740" s="19" t="s">
        <v>135</v>
      </c>
      <c r="B6740" s="18" t="s">
        <v>20034</v>
      </c>
      <c r="C6740" s="38">
        <v>33.590000000000003</v>
      </c>
    </row>
    <row r="6741" spans="1:3" ht="49.5" customHeight="1">
      <c r="A6741" s="19" t="s">
        <v>16402</v>
      </c>
      <c r="B6741" s="18" t="s">
        <v>20034</v>
      </c>
      <c r="C6741" s="38">
        <v>9.06</v>
      </c>
    </row>
    <row r="6742" spans="1:3" ht="49.5" customHeight="1">
      <c r="A6742" s="19" t="s">
        <v>16403</v>
      </c>
      <c r="B6742" s="18" t="s">
        <v>20034</v>
      </c>
      <c r="C6742" s="38">
        <v>25.45</v>
      </c>
    </row>
    <row r="6743" spans="1:3" ht="49.5" customHeight="1">
      <c r="A6743" s="19" t="s">
        <v>10621</v>
      </c>
      <c r="B6743" s="18" t="s">
        <v>20034</v>
      </c>
      <c r="C6743" s="38">
        <v>10.49</v>
      </c>
    </row>
    <row r="6744" spans="1:3" ht="49.5" customHeight="1">
      <c r="A6744" s="19" t="s">
        <v>15500</v>
      </c>
      <c r="B6744" s="18" t="s">
        <v>20034</v>
      </c>
      <c r="C6744" s="38">
        <v>22.34</v>
      </c>
    </row>
    <row r="6745" spans="1:3" ht="49.5" customHeight="1">
      <c r="A6745" s="19" t="s">
        <v>15501</v>
      </c>
      <c r="B6745" s="18" t="s">
        <v>20034</v>
      </c>
      <c r="C6745" s="38">
        <v>35.200000000000003</v>
      </c>
    </row>
    <row r="6746" spans="1:3" ht="49.5" customHeight="1">
      <c r="A6746" s="19" t="s">
        <v>15502</v>
      </c>
      <c r="B6746" s="18" t="s">
        <v>20034</v>
      </c>
      <c r="C6746" s="38">
        <v>4.0999999999999996</v>
      </c>
    </row>
    <row r="6747" spans="1:3" ht="49.5" customHeight="1">
      <c r="A6747" s="19" t="s">
        <v>20490</v>
      </c>
      <c r="B6747" s="18" t="s">
        <v>19994</v>
      </c>
      <c r="C6747" s="38">
        <v>3.26</v>
      </c>
    </row>
    <row r="6748" spans="1:3" ht="49.5" customHeight="1">
      <c r="A6748" s="19" t="s">
        <v>16827</v>
      </c>
      <c r="B6748" s="18" t="s">
        <v>20013</v>
      </c>
      <c r="C6748" s="38">
        <v>2377.73</v>
      </c>
    </row>
    <row r="6749" spans="1:3" ht="49.5" customHeight="1">
      <c r="A6749" s="19" t="s">
        <v>18441</v>
      </c>
      <c r="B6749" s="18" t="s">
        <v>20131</v>
      </c>
      <c r="C6749" s="38">
        <v>3.17</v>
      </c>
    </row>
    <row r="6750" spans="1:3" ht="49.5" customHeight="1">
      <c r="A6750" s="19" t="s">
        <v>18700</v>
      </c>
      <c r="B6750" s="18" t="s">
        <v>20121</v>
      </c>
      <c r="C6750" s="38">
        <v>5.13</v>
      </c>
    </row>
    <row r="6751" spans="1:3" ht="49.5" customHeight="1">
      <c r="A6751" s="19" t="s">
        <v>18752</v>
      </c>
      <c r="B6751" s="18" t="s">
        <v>20121</v>
      </c>
      <c r="C6751" s="38">
        <v>5.13</v>
      </c>
    </row>
    <row r="6752" spans="1:3" ht="49.5" customHeight="1">
      <c r="A6752" s="19" t="s">
        <v>7182</v>
      </c>
      <c r="B6752" s="18" t="s">
        <v>20006</v>
      </c>
      <c r="C6752" s="38">
        <v>0.86</v>
      </c>
    </row>
    <row r="6753" spans="1:3" ht="49.5" customHeight="1">
      <c r="A6753" s="19" t="s">
        <v>5391</v>
      </c>
      <c r="B6753" s="18" t="s">
        <v>20012</v>
      </c>
      <c r="C6753" s="38">
        <v>3.67</v>
      </c>
    </row>
    <row r="6754" spans="1:3" ht="49.5" customHeight="1">
      <c r="A6754" s="19" t="s">
        <v>5392</v>
      </c>
      <c r="B6754" s="17" t="s">
        <v>20012</v>
      </c>
      <c r="C6754" s="38">
        <v>11.02</v>
      </c>
    </row>
    <row r="6755" spans="1:3" ht="49.5" customHeight="1">
      <c r="A6755" s="19" t="s">
        <v>5390</v>
      </c>
      <c r="B6755" s="18" t="s">
        <v>20012</v>
      </c>
      <c r="C6755" s="38">
        <v>1.81</v>
      </c>
    </row>
    <row r="6756" spans="1:3" ht="49.5" customHeight="1">
      <c r="A6756" s="19" t="s">
        <v>2272</v>
      </c>
      <c r="B6756" s="17" t="s">
        <v>20063</v>
      </c>
      <c r="C6756" s="18">
        <v>7.99</v>
      </c>
    </row>
    <row r="6757" spans="1:3" ht="49.5" customHeight="1">
      <c r="A6757" s="19" t="s">
        <v>22449</v>
      </c>
      <c r="B6757" s="18" t="s">
        <v>20027</v>
      </c>
      <c r="C6757" s="38">
        <v>3.22</v>
      </c>
    </row>
    <row r="6758" spans="1:3" ht="49.5" customHeight="1">
      <c r="A6758" s="19" t="s">
        <v>12563</v>
      </c>
      <c r="B6758" s="18" t="s">
        <v>20034</v>
      </c>
      <c r="C6758" s="38">
        <v>12.02</v>
      </c>
    </row>
    <row r="6759" spans="1:3" ht="49.5" customHeight="1">
      <c r="A6759" s="19" t="s">
        <v>279</v>
      </c>
      <c r="B6759" s="18" t="s">
        <v>20034</v>
      </c>
      <c r="C6759" s="38">
        <v>36.06</v>
      </c>
    </row>
    <row r="6760" spans="1:3" ht="49.5" customHeight="1">
      <c r="A6760" s="19" t="s">
        <v>17252</v>
      </c>
      <c r="B6760" s="18" t="s">
        <v>20034</v>
      </c>
      <c r="C6760" s="38">
        <v>12.02</v>
      </c>
    </row>
    <row r="6761" spans="1:3" ht="49.5" customHeight="1">
      <c r="A6761" s="19" t="s">
        <v>276</v>
      </c>
      <c r="B6761" s="18" t="s">
        <v>20034</v>
      </c>
      <c r="C6761" s="38">
        <v>36.06</v>
      </c>
    </row>
    <row r="6762" spans="1:3" ht="49.5" customHeight="1">
      <c r="A6762" s="24" t="s">
        <v>1841</v>
      </c>
      <c r="B6762" s="18" t="s">
        <v>19954</v>
      </c>
      <c r="C6762" s="38">
        <v>741.69</v>
      </c>
    </row>
    <row r="6763" spans="1:3" ht="49.5" customHeight="1">
      <c r="A6763" s="24" t="s">
        <v>1859</v>
      </c>
      <c r="B6763" s="18" t="s">
        <v>19954</v>
      </c>
      <c r="C6763" s="38">
        <v>196.45</v>
      </c>
    </row>
    <row r="6764" spans="1:3" ht="49.5" customHeight="1">
      <c r="A6764" s="24" t="s">
        <v>1882</v>
      </c>
      <c r="B6764" s="18" t="s">
        <v>19954</v>
      </c>
      <c r="C6764" s="38">
        <v>1483.38</v>
      </c>
    </row>
    <row r="6765" spans="1:3" ht="49.5" customHeight="1">
      <c r="A6765" s="24" t="s">
        <v>1917</v>
      </c>
      <c r="B6765" s="18" t="s">
        <v>19954</v>
      </c>
      <c r="C6765" s="38">
        <v>2214.61</v>
      </c>
    </row>
    <row r="6766" spans="1:3" ht="49.5" customHeight="1">
      <c r="A6766" s="24" t="s">
        <v>1939</v>
      </c>
      <c r="B6766" s="18" t="s">
        <v>19954</v>
      </c>
      <c r="C6766" s="38">
        <v>371.63</v>
      </c>
    </row>
    <row r="6767" spans="1:3" ht="49.5" customHeight="1">
      <c r="A6767" s="19" t="s">
        <v>18289</v>
      </c>
      <c r="B6767" s="18" t="s">
        <v>20094</v>
      </c>
      <c r="C6767" s="38">
        <v>27.69</v>
      </c>
    </row>
    <row r="6768" spans="1:3" ht="49.5" customHeight="1">
      <c r="A6768" s="19" t="s">
        <v>10666</v>
      </c>
      <c r="B6768" s="18" t="s">
        <v>20094</v>
      </c>
      <c r="C6768" s="38">
        <v>33.229999999999997</v>
      </c>
    </row>
    <row r="6769" spans="1:3" ht="49.5" customHeight="1">
      <c r="A6769" s="19" t="s">
        <v>18286</v>
      </c>
      <c r="B6769" s="18" t="s">
        <v>20094</v>
      </c>
      <c r="C6769" s="38">
        <v>45.48</v>
      </c>
    </row>
    <row r="6770" spans="1:3" ht="49.5" customHeight="1">
      <c r="A6770" s="19" t="s">
        <v>18288</v>
      </c>
      <c r="B6770" s="18" t="s">
        <v>20094</v>
      </c>
      <c r="C6770" s="38">
        <v>64.97</v>
      </c>
    </row>
    <row r="6771" spans="1:3" ht="49.5" customHeight="1">
      <c r="A6771" s="19" t="s">
        <v>18287</v>
      </c>
      <c r="B6771" s="18" t="s">
        <v>20094</v>
      </c>
      <c r="C6771" s="38">
        <v>35.04</v>
      </c>
    </row>
    <row r="6772" spans="1:3" ht="49.5" customHeight="1">
      <c r="A6772" s="19" t="s">
        <v>17609</v>
      </c>
      <c r="B6772" s="18" t="s">
        <v>19979</v>
      </c>
      <c r="C6772" s="38">
        <v>31.96</v>
      </c>
    </row>
    <row r="6773" spans="1:3" ht="49.5" customHeight="1">
      <c r="A6773" s="19" t="s">
        <v>16428</v>
      </c>
      <c r="B6773" s="18" t="s">
        <v>20045</v>
      </c>
      <c r="C6773" s="38">
        <v>8.2200000000000006</v>
      </c>
    </row>
    <row r="6774" spans="1:3" ht="49.5" customHeight="1">
      <c r="A6774" s="19" t="s">
        <v>16429</v>
      </c>
      <c r="B6774" s="18" t="s">
        <v>20045</v>
      </c>
      <c r="C6774" s="38">
        <v>4.1500000000000004</v>
      </c>
    </row>
    <row r="6775" spans="1:3" ht="49.5" customHeight="1">
      <c r="A6775" s="19" t="s">
        <v>15545</v>
      </c>
      <c r="B6775" s="18" t="s">
        <v>20045</v>
      </c>
      <c r="C6775" s="38">
        <v>18.79</v>
      </c>
    </row>
    <row r="6776" spans="1:3" ht="49.5" customHeight="1">
      <c r="A6776" s="19" t="s">
        <v>16430</v>
      </c>
      <c r="B6776" s="18" t="s">
        <v>20027</v>
      </c>
      <c r="C6776" s="38">
        <v>2.57</v>
      </c>
    </row>
    <row r="6777" spans="1:3" ht="49.5" customHeight="1">
      <c r="A6777" s="19" t="s">
        <v>16431</v>
      </c>
      <c r="B6777" s="18" t="s">
        <v>20027</v>
      </c>
      <c r="C6777" s="38">
        <v>8.2200000000000006</v>
      </c>
    </row>
    <row r="6778" spans="1:3" ht="49.5" customHeight="1">
      <c r="A6778" s="19" t="s">
        <v>16432</v>
      </c>
      <c r="B6778" s="18" t="s">
        <v>20027</v>
      </c>
      <c r="C6778" s="38">
        <v>4.1500000000000004</v>
      </c>
    </row>
    <row r="6779" spans="1:3" ht="49.5" customHeight="1">
      <c r="A6779" s="19" t="s">
        <v>16433</v>
      </c>
      <c r="B6779" s="18" t="s">
        <v>20027</v>
      </c>
      <c r="C6779" s="38">
        <v>27.69</v>
      </c>
    </row>
    <row r="6780" spans="1:3" ht="49.5" customHeight="1">
      <c r="A6780" s="19" t="s">
        <v>13667</v>
      </c>
      <c r="B6780" s="18" t="s">
        <v>20058</v>
      </c>
      <c r="C6780" s="38">
        <v>2.67</v>
      </c>
    </row>
    <row r="6781" spans="1:3" ht="49.5" customHeight="1">
      <c r="A6781" s="19" t="s">
        <v>13668</v>
      </c>
      <c r="B6781" s="18" t="s">
        <v>20058</v>
      </c>
      <c r="C6781" s="38">
        <v>3.35</v>
      </c>
    </row>
    <row r="6782" spans="1:3" ht="49.5" customHeight="1">
      <c r="A6782" s="19" t="s">
        <v>13669</v>
      </c>
      <c r="B6782" s="18" t="s">
        <v>20058</v>
      </c>
      <c r="C6782" s="38">
        <v>3.46</v>
      </c>
    </row>
    <row r="6783" spans="1:3" ht="49.5" customHeight="1">
      <c r="A6783" s="19" t="s">
        <v>13670</v>
      </c>
      <c r="B6783" s="18" t="s">
        <v>20058</v>
      </c>
      <c r="C6783" s="38">
        <v>3.42</v>
      </c>
    </row>
    <row r="6784" spans="1:3" ht="49.5" customHeight="1">
      <c r="A6784" s="19" t="s">
        <v>13671</v>
      </c>
      <c r="B6784" s="18" t="s">
        <v>20058</v>
      </c>
      <c r="C6784" s="38">
        <v>3.46</v>
      </c>
    </row>
    <row r="6785" spans="1:3" ht="49.5" customHeight="1">
      <c r="A6785" s="19" t="s">
        <v>20729</v>
      </c>
      <c r="B6785" s="18" t="s">
        <v>20058</v>
      </c>
      <c r="C6785" s="38">
        <v>2.82</v>
      </c>
    </row>
    <row r="6786" spans="1:3" ht="49.5" customHeight="1">
      <c r="A6786" s="19" t="s">
        <v>13672</v>
      </c>
      <c r="B6786" s="18" t="s">
        <v>20058</v>
      </c>
      <c r="C6786" s="38">
        <v>3.46</v>
      </c>
    </row>
    <row r="6787" spans="1:3" ht="49.5" customHeight="1">
      <c r="A6787" s="19" t="s">
        <v>13673</v>
      </c>
      <c r="B6787" s="18" t="s">
        <v>20058</v>
      </c>
      <c r="C6787" s="38">
        <v>3.46</v>
      </c>
    </row>
    <row r="6788" spans="1:3" ht="49.5" customHeight="1">
      <c r="A6788" s="19" t="s">
        <v>15738</v>
      </c>
      <c r="B6788" s="18" t="s">
        <v>20058</v>
      </c>
      <c r="C6788" s="38">
        <v>3.87</v>
      </c>
    </row>
    <row r="6789" spans="1:3" ht="49.5" customHeight="1">
      <c r="A6789" s="19" t="s">
        <v>13674</v>
      </c>
      <c r="B6789" s="18" t="s">
        <v>20058</v>
      </c>
      <c r="C6789" s="38">
        <v>3.46</v>
      </c>
    </row>
    <row r="6790" spans="1:3" ht="49.5" customHeight="1">
      <c r="A6790" s="19" t="s">
        <v>15739</v>
      </c>
      <c r="B6790" s="18" t="s">
        <v>20058</v>
      </c>
      <c r="C6790" s="38">
        <v>15.77</v>
      </c>
    </row>
    <row r="6791" spans="1:3" ht="49.5" customHeight="1">
      <c r="A6791" s="19" t="s">
        <v>15740</v>
      </c>
      <c r="B6791" s="18" t="s">
        <v>20058</v>
      </c>
      <c r="C6791" s="38">
        <v>10.52</v>
      </c>
    </row>
    <row r="6792" spans="1:3" ht="49.5" customHeight="1">
      <c r="A6792" s="19" t="s">
        <v>21674</v>
      </c>
      <c r="B6792" s="18" t="s">
        <v>20058</v>
      </c>
      <c r="C6792" s="38">
        <v>3.46</v>
      </c>
    </row>
    <row r="6793" spans="1:3" ht="49.5" customHeight="1">
      <c r="A6793" s="19" t="s">
        <v>21675</v>
      </c>
      <c r="B6793" s="18" t="s">
        <v>20058</v>
      </c>
      <c r="C6793" s="38">
        <v>3.35</v>
      </c>
    </row>
    <row r="6794" spans="1:3" ht="49.5" customHeight="1">
      <c r="A6794" s="19" t="s">
        <v>22345</v>
      </c>
      <c r="B6794" s="18" t="s">
        <v>20019</v>
      </c>
      <c r="C6794" s="38">
        <v>27.69</v>
      </c>
    </row>
    <row r="6795" spans="1:3" ht="49.5" customHeight="1">
      <c r="A6795" s="19" t="s">
        <v>21676</v>
      </c>
      <c r="B6795" s="18" t="s">
        <v>20056</v>
      </c>
      <c r="C6795" s="38">
        <v>1.81</v>
      </c>
    </row>
    <row r="6796" spans="1:3" ht="49.5" customHeight="1">
      <c r="A6796" s="19" t="s">
        <v>13291</v>
      </c>
      <c r="B6796" s="18" t="s">
        <v>20056</v>
      </c>
      <c r="C6796" s="38">
        <v>8.2200000000000006</v>
      </c>
    </row>
    <row r="6797" spans="1:3" ht="49.5" customHeight="1">
      <c r="A6797" s="19" t="s">
        <v>6042</v>
      </c>
      <c r="B6797" s="18" t="s">
        <v>20056</v>
      </c>
      <c r="C6797" s="38">
        <v>9.39</v>
      </c>
    </row>
    <row r="6798" spans="1:3" ht="49.5" customHeight="1">
      <c r="A6798" s="19" t="s">
        <v>21677</v>
      </c>
      <c r="B6798" s="18" t="s">
        <v>20056</v>
      </c>
      <c r="C6798" s="38">
        <v>4.1500000000000004</v>
      </c>
    </row>
    <row r="6799" spans="1:3" ht="49.5" customHeight="1">
      <c r="A6799" s="19" t="s">
        <v>6043</v>
      </c>
      <c r="B6799" s="18" t="s">
        <v>20056</v>
      </c>
      <c r="C6799" s="38">
        <v>27.69</v>
      </c>
    </row>
    <row r="6800" spans="1:3" ht="49.5" customHeight="1">
      <c r="A6800" s="19" t="s">
        <v>4469</v>
      </c>
      <c r="B6800" s="18" t="s">
        <v>19979</v>
      </c>
      <c r="C6800" s="38">
        <v>31.96</v>
      </c>
    </row>
    <row r="6801" spans="1:3" ht="49.5" customHeight="1">
      <c r="A6801" s="19" t="s">
        <v>13675</v>
      </c>
      <c r="B6801" s="18" t="s">
        <v>20098</v>
      </c>
      <c r="C6801" s="38">
        <v>3.42</v>
      </c>
    </row>
    <row r="6802" spans="1:3" ht="49.5" customHeight="1">
      <c r="A6802" s="19" t="s">
        <v>21678</v>
      </c>
      <c r="B6802" s="18" t="s">
        <v>20098</v>
      </c>
      <c r="C6802" s="38">
        <v>3.42</v>
      </c>
    </row>
    <row r="6803" spans="1:3" ht="49.5" customHeight="1">
      <c r="A6803" s="19" t="s">
        <v>15741</v>
      </c>
      <c r="B6803" s="18" t="s">
        <v>20098</v>
      </c>
      <c r="C6803" s="38">
        <v>10.52</v>
      </c>
    </row>
    <row r="6804" spans="1:3" ht="49.5" customHeight="1">
      <c r="A6804" s="19" t="s">
        <v>13676</v>
      </c>
      <c r="B6804" s="18" t="s">
        <v>20098</v>
      </c>
      <c r="C6804" s="38">
        <v>3.46</v>
      </c>
    </row>
    <row r="6805" spans="1:3" ht="49.5" customHeight="1">
      <c r="A6805" s="19" t="s">
        <v>13677</v>
      </c>
      <c r="B6805" s="18" t="s">
        <v>20027</v>
      </c>
      <c r="C6805" s="38">
        <v>4.22</v>
      </c>
    </row>
    <row r="6806" spans="1:3" ht="49.5" customHeight="1">
      <c r="A6806" s="19" t="s">
        <v>20737</v>
      </c>
      <c r="B6806" s="18" t="s">
        <v>20027</v>
      </c>
      <c r="C6806" s="38">
        <v>2.91</v>
      </c>
    </row>
    <row r="6807" spans="1:3" ht="49.5" customHeight="1">
      <c r="A6807" s="19" t="s">
        <v>13678</v>
      </c>
      <c r="B6807" s="18" t="s">
        <v>20027</v>
      </c>
      <c r="C6807" s="38">
        <v>5.18</v>
      </c>
    </row>
    <row r="6808" spans="1:3" ht="49.5" customHeight="1">
      <c r="A6808" s="19" t="s">
        <v>13679</v>
      </c>
      <c r="B6808" s="18" t="s">
        <v>20027</v>
      </c>
      <c r="C6808" s="38">
        <v>3.42</v>
      </c>
    </row>
    <row r="6809" spans="1:3" ht="49.5" customHeight="1">
      <c r="A6809" s="19" t="s">
        <v>13680</v>
      </c>
      <c r="B6809" s="18" t="s">
        <v>20027</v>
      </c>
      <c r="C6809" s="38">
        <v>3.46</v>
      </c>
    </row>
    <row r="6810" spans="1:3" ht="49.5" customHeight="1">
      <c r="A6810" s="19" t="s">
        <v>13681</v>
      </c>
      <c r="B6810" s="18" t="s">
        <v>20027</v>
      </c>
      <c r="C6810" s="38">
        <v>3.46</v>
      </c>
    </row>
    <row r="6811" spans="1:3" ht="49.5" customHeight="1">
      <c r="A6811" s="19" t="s">
        <v>13682</v>
      </c>
      <c r="B6811" s="18" t="s">
        <v>20027</v>
      </c>
      <c r="C6811" s="38">
        <v>2.84</v>
      </c>
    </row>
    <row r="6812" spans="1:3" ht="49.5" customHeight="1">
      <c r="A6812" s="19" t="s">
        <v>13683</v>
      </c>
      <c r="B6812" s="18" t="s">
        <v>20027</v>
      </c>
      <c r="C6812" s="38">
        <v>3.46</v>
      </c>
    </row>
    <row r="6813" spans="1:3" ht="49.5" customHeight="1">
      <c r="A6813" s="19" t="s">
        <v>13684</v>
      </c>
      <c r="B6813" s="18" t="s">
        <v>20027</v>
      </c>
      <c r="C6813" s="38">
        <v>3.46</v>
      </c>
    </row>
    <row r="6814" spans="1:3" ht="49.5" customHeight="1">
      <c r="A6814" s="19" t="s">
        <v>15742</v>
      </c>
      <c r="B6814" s="18" t="s">
        <v>20027</v>
      </c>
      <c r="C6814" s="38">
        <v>10.52</v>
      </c>
    </row>
    <row r="6815" spans="1:3" ht="49.5" customHeight="1">
      <c r="A6815" s="19" t="s">
        <v>15743</v>
      </c>
      <c r="B6815" s="18" t="s">
        <v>20027</v>
      </c>
      <c r="C6815" s="38">
        <v>15.77</v>
      </c>
    </row>
    <row r="6816" spans="1:3" ht="49.5" customHeight="1">
      <c r="A6816" s="19" t="s">
        <v>13685</v>
      </c>
      <c r="B6816" s="18" t="s">
        <v>20027</v>
      </c>
      <c r="C6816" s="38">
        <v>5.18</v>
      </c>
    </row>
    <row r="6817" spans="1:3" ht="49.5" customHeight="1">
      <c r="A6817" s="19" t="s">
        <v>5615</v>
      </c>
      <c r="B6817" s="18" t="s">
        <v>20099</v>
      </c>
      <c r="C6817" s="38">
        <v>3.46</v>
      </c>
    </row>
    <row r="6818" spans="1:3" ht="49.5" customHeight="1">
      <c r="A6818" s="19" t="s">
        <v>5616</v>
      </c>
      <c r="B6818" s="18" t="s">
        <v>20099</v>
      </c>
      <c r="C6818" s="38">
        <v>3.42</v>
      </c>
    </row>
    <row r="6819" spans="1:3" ht="49.5" customHeight="1">
      <c r="A6819" s="19" t="s">
        <v>5617</v>
      </c>
      <c r="B6819" s="18" t="s">
        <v>20099</v>
      </c>
      <c r="C6819" s="38">
        <v>3.46</v>
      </c>
    </row>
    <row r="6820" spans="1:3" ht="49.5" customHeight="1">
      <c r="A6820" s="19" t="s">
        <v>21679</v>
      </c>
      <c r="B6820" s="18" t="s">
        <v>20099</v>
      </c>
      <c r="C6820" s="38">
        <v>3.45</v>
      </c>
    </row>
    <row r="6821" spans="1:3" ht="49.5" customHeight="1">
      <c r="A6821" s="19" t="s">
        <v>21680</v>
      </c>
      <c r="B6821" s="18" t="s">
        <v>20099</v>
      </c>
      <c r="C6821" s="38">
        <v>3.48</v>
      </c>
    </row>
    <row r="6822" spans="1:3" ht="49.5" customHeight="1">
      <c r="A6822" s="19" t="s">
        <v>5635</v>
      </c>
      <c r="B6822" s="18" t="s">
        <v>20099</v>
      </c>
      <c r="C6822" s="38">
        <v>8.2200000000000006</v>
      </c>
    </row>
    <row r="6823" spans="1:3" ht="49.5" customHeight="1">
      <c r="A6823" s="19" t="s">
        <v>5631</v>
      </c>
      <c r="B6823" s="18" t="s">
        <v>20099</v>
      </c>
      <c r="C6823" s="38">
        <v>9.39</v>
      </c>
    </row>
    <row r="6824" spans="1:3" ht="49.5" customHeight="1">
      <c r="A6824" s="19" t="s">
        <v>5632</v>
      </c>
      <c r="B6824" s="18" t="s">
        <v>20099</v>
      </c>
      <c r="C6824" s="38">
        <v>4.1500000000000004</v>
      </c>
    </row>
    <row r="6825" spans="1:3" ht="49.5" customHeight="1">
      <c r="A6825" s="19" t="s">
        <v>16434</v>
      </c>
      <c r="B6825" s="18" t="s">
        <v>20099</v>
      </c>
      <c r="C6825" s="38">
        <v>27.69</v>
      </c>
    </row>
    <row r="6826" spans="1:3" ht="49.5" customHeight="1">
      <c r="A6826" s="19" t="s">
        <v>15674</v>
      </c>
      <c r="B6826" s="18" t="s">
        <v>20156</v>
      </c>
      <c r="C6826" s="38">
        <v>9.8800000000000008</v>
      </c>
    </row>
    <row r="6827" spans="1:3" ht="49.5" customHeight="1">
      <c r="A6827" s="19" t="s">
        <v>14597</v>
      </c>
      <c r="B6827" s="18" t="s">
        <v>20058</v>
      </c>
      <c r="C6827" s="38">
        <v>3.05</v>
      </c>
    </row>
    <row r="6828" spans="1:3" ht="49.5" customHeight="1">
      <c r="A6828" s="19" t="s">
        <v>20864</v>
      </c>
      <c r="B6828" s="18" t="s">
        <v>20058</v>
      </c>
      <c r="C6828" s="38">
        <v>1.59</v>
      </c>
    </row>
    <row r="6829" spans="1:3" ht="49.5" customHeight="1">
      <c r="A6829" s="19" t="s">
        <v>20476</v>
      </c>
      <c r="B6829" s="18" t="s">
        <v>20058</v>
      </c>
      <c r="C6829" s="38">
        <v>2.5299999999999998</v>
      </c>
    </row>
    <row r="6830" spans="1:3" ht="49.5" customHeight="1">
      <c r="A6830" s="19" t="s">
        <v>21681</v>
      </c>
      <c r="B6830" s="18" t="s">
        <v>19998</v>
      </c>
      <c r="C6830" s="38">
        <v>1.61</v>
      </c>
    </row>
    <row r="6831" spans="1:3" ht="49.5" customHeight="1">
      <c r="A6831" s="19" t="s">
        <v>20480</v>
      </c>
      <c r="B6831" s="18" t="s">
        <v>19998</v>
      </c>
      <c r="C6831" s="38">
        <v>2.5299999999999998</v>
      </c>
    </row>
    <row r="6832" spans="1:3" ht="49.5" customHeight="1">
      <c r="A6832" s="19" t="s">
        <v>2141</v>
      </c>
      <c r="B6832" s="18" t="s">
        <v>19977</v>
      </c>
      <c r="C6832" s="38">
        <v>1.9</v>
      </c>
    </row>
    <row r="6833" spans="1:3" ht="49.5" customHeight="1">
      <c r="A6833" s="19" t="s">
        <v>16075</v>
      </c>
      <c r="B6833" s="18" t="s">
        <v>20080</v>
      </c>
      <c r="C6833" s="38">
        <v>5.32</v>
      </c>
    </row>
    <row r="6834" spans="1:3" ht="49.5" customHeight="1">
      <c r="A6834" s="19" t="s">
        <v>14622</v>
      </c>
      <c r="B6834" s="18" t="s">
        <v>20045</v>
      </c>
      <c r="C6834" s="38">
        <v>1.45</v>
      </c>
    </row>
    <row r="6835" spans="1:3" ht="49.5" customHeight="1">
      <c r="A6835" s="19" t="s">
        <v>5636</v>
      </c>
      <c r="B6835" s="18" t="s">
        <v>20099</v>
      </c>
      <c r="C6835" s="38">
        <v>2.8</v>
      </c>
    </row>
    <row r="6836" spans="1:3" ht="49.5" customHeight="1">
      <c r="A6836" s="19" t="s">
        <v>5637</v>
      </c>
      <c r="B6836" s="18" t="s">
        <v>20099</v>
      </c>
      <c r="C6836" s="38">
        <v>1.9</v>
      </c>
    </row>
    <row r="6837" spans="1:3" ht="49.5" customHeight="1">
      <c r="A6837" s="19" t="s">
        <v>5638</v>
      </c>
      <c r="B6837" s="18" t="s">
        <v>20099</v>
      </c>
      <c r="C6837" s="38">
        <v>2.04</v>
      </c>
    </row>
    <row r="6838" spans="1:3" ht="49.5" customHeight="1">
      <c r="A6838" s="19" t="s">
        <v>14606</v>
      </c>
      <c r="B6838" s="18" t="s">
        <v>20170</v>
      </c>
      <c r="C6838" s="38">
        <v>3.46</v>
      </c>
    </row>
    <row r="6839" spans="1:3" ht="49.5" customHeight="1">
      <c r="A6839" s="19" t="s">
        <v>14606</v>
      </c>
      <c r="B6839" s="18" t="s">
        <v>20169</v>
      </c>
      <c r="C6839" s="38">
        <v>3.46</v>
      </c>
    </row>
    <row r="6840" spans="1:3" ht="49.5" customHeight="1">
      <c r="A6840" s="19" t="s">
        <v>14607</v>
      </c>
      <c r="B6840" s="18" t="s">
        <v>20170</v>
      </c>
      <c r="C6840" s="38">
        <v>3.46</v>
      </c>
    </row>
    <row r="6841" spans="1:3" ht="49.5" customHeight="1">
      <c r="A6841" s="19" t="s">
        <v>14607</v>
      </c>
      <c r="B6841" s="18" t="s">
        <v>20169</v>
      </c>
      <c r="C6841" s="38">
        <v>3.46</v>
      </c>
    </row>
    <row r="6842" spans="1:3" ht="49.5" customHeight="1">
      <c r="A6842" s="19" t="s">
        <v>18598</v>
      </c>
      <c r="B6842" s="18" t="s">
        <v>20000</v>
      </c>
      <c r="C6842" s="38">
        <v>3.18</v>
      </c>
    </row>
    <row r="6843" spans="1:3" ht="49.5" customHeight="1">
      <c r="A6843" s="19" t="s">
        <v>18599</v>
      </c>
      <c r="B6843" s="18" t="s">
        <v>20000</v>
      </c>
      <c r="C6843" s="38">
        <v>3.12</v>
      </c>
    </row>
    <row r="6844" spans="1:3" ht="49.5" customHeight="1">
      <c r="A6844" s="19" t="s">
        <v>6991</v>
      </c>
      <c r="B6844" s="18" t="s">
        <v>20066</v>
      </c>
      <c r="C6844" s="38">
        <v>10.64</v>
      </c>
    </row>
    <row r="6845" spans="1:3" ht="49.5" customHeight="1">
      <c r="A6845" s="19" t="s">
        <v>7002</v>
      </c>
      <c r="B6845" s="18" t="s">
        <v>20066</v>
      </c>
      <c r="C6845" s="38">
        <v>10.62</v>
      </c>
    </row>
    <row r="6846" spans="1:3" ht="49.5" customHeight="1">
      <c r="A6846" s="19" t="s">
        <v>14616</v>
      </c>
      <c r="B6846" s="18" t="s">
        <v>20020</v>
      </c>
      <c r="C6846" s="38">
        <v>3.37</v>
      </c>
    </row>
    <row r="6847" spans="1:3" ht="49.5" customHeight="1">
      <c r="A6847" s="19" t="s">
        <v>538</v>
      </c>
      <c r="B6847" s="18" t="s">
        <v>20050</v>
      </c>
      <c r="C6847" s="18">
        <v>9.33</v>
      </c>
    </row>
    <row r="6848" spans="1:3" ht="49.5" customHeight="1">
      <c r="A6848" s="19" t="s">
        <v>540</v>
      </c>
      <c r="B6848" s="18" t="s">
        <v>20050</v>
      </c>
      <c r="C6848" s="38">
        <v>34.61</v>
      </c>
    </row>
    <row r="6849" spans="1:3" ht="49.5" customHeight="1">
      <c r="A6849" s="19" t="s">
        <v>21682</v>
      </c>
      <c r="B6849" s="18" t="s">
        <v>20126</v>
      </c>
      <c r="C6849" s="38">
        <v>3.23</v>
      </c>
    </row>
    <row r="6850" spans="1:3" ht="49.5" customHeight="1">
      <c r="A6850" s="19" t="s">
        <v>13176</v>
      </c>
      <c r="B6850" s="18" t="s">
        <v>20126</v>
      </c>
      <c r="C6850" s="38">
        <v>3.44</v>
      </c>
    </row>
    <row r="6851" spans="1:3" ht="49.5" customHeight="1">
      <c r="A6851" s="19" t="s">
        <v>17939</v>
      </c>
      <c r="B6851" s="18" t="s">
        <v>19952</v>
      </c>
      <c r="C6851" s="38">
        <v>3.42</v>
      </c>
    </row>
    <row r="6852" spans="1:3" ht="49.5" customHeight="1">
      <c r="A6852" s="19" t="s">
        <v>21226</v>
      </c>
      <c r="B6852" s="18" t="s">
        <v>19952</v>
      </c>
      <c r="C6852" s="38">
        <v>3.73</v>
      </c>
    </row>
    <row r="6853" spans="1:3" ht="49.5" customHeight="1">
      <c r="A6853" s="19" t="s">
        <v>20682</v>
      </c>
      <c r="B6853" s="18" t="s">
        <v>19952</v>
      </c>
      <c r="C6853" s="38">
        <v>3.52</v>
      </c>
    </row>
    <row r="6854" spans="1:3" ht="49.5" customHeight="1">
      <c r="A6854" s="19" t="s">
        <v>17940</v>
      </c>
      <c r="B6854" s="18" t="s">
        <v>19952</v>
      </c>
      <c r="C6854" s="38">
        <v>3.22</v>
      </c>
    </row>
    <row r="6855" spans="1:3" ht="49.5" customHeight="1">
      <c r="A6855" s="19" t="s">
        <v>15368</v>
      </c>
      <c r="B6855" s="18" t="s">
        <v>19952</v>
      </c>
      <c r="C6855" s="38">
        <v>3.45</v>
      </c>
    </row>
    <row r="6856" spans="1:3" ht="49.5" customHeight="1">
      <c r="A6856" s="19" t="s">
        <v>15369</v>
      </c>
      <c r="B6856" s="18" t="s">
        <v>19952</v>
      </c>
      <c r="C6856" s="38">
        <v>3.45</v>
      </c>
    </row>
    <row r="6857" spans="1:3" ht="49.5" customHeight="1">
      <c r="A6857" s="19" t="s">
        <v>13722</v>
      </c>
      <c r="B6857" s="18" t="s">
        <v>20015</v>
      </c>
      <c r="C6857" s="38">
        <v>3.12</v>
      </c>
    </row>
    <row r="6858" spans="1:3" ht="49.5" customHeight="1">
      <c r="A6858" s="19" t="s">
        <v>14824</v>
      </c>
      <c r="B6858" s="18" t="s">
        <v>20131</v>
      </c>
      <c r="C6858" s="38">
        <v>1.81</v>
      </c>
    </row>
    <row r="6859" spans="1:3" ht="49.5" customHeight="1">
      <c r="A6859" s="19" t="s">
        <v>18442</v>
      </c>
      <c r="B6859" s="18" t="s">
        <v>20131</v>
      </c>
      <c r="C6859" s="38">
        <v>1.81</v>
      </c>
    </row>
    <row r="6860" spans="1:3" ht="49.5" customHeight="1">
      <c r="A6860" s="19" t="s">
        <v>14828</v>
      </c>
      <c r="B6860" s="18" t="s">
        <v>20131</v>
      </c>
      <c r="C6860" s="38">
        <v>1.6</v>
      </c>
    </row>
    <row r="6861" spans="1:3" ht="49.5" customHeight="1">
      <c r="A6861" s="19" t="s">
        <v>6757</v>
      </c>
      <c r="B6861" s="18" t="s">
        <v>19955</v>
      </c>
      <c r="C6861" s="38">
        <v>1342.13</v>
      </c>
    </row>
    <row r="6862" spans="1:3" ht="49.5" customHeight="1">
      <c r="A6862" s="19" t="s">
        <v>21683</v>
      </c>
      <c r="B6862" s="18" t="s">
        <v>19955</v>
      </c>
      <c r="C6862" s="38">
        <v>265.70999999999998</v>
      </c>
    </row>
    <row r="6863" spans="1:3" ht="49.5" customHeight="1">
      <c r="A6863" s="19" t="s">
        <v>21335</v>
      </c>
      <c r="B6863" s="18" t="s">
        <v>19955</v>
      </c>
      <c r="C6863" s="38">
        <v>531.41999999999996</v>
      </c>
    </row>
    <row r="6864" spans="1:3" ht="49.5" customHeight="1">
      <c r="A6864" s="19" t="s">
        <v>15396</v>
      </c>
      <c r="B6864" s="18" t="s">
        <v>20032</v>
      </c>
      <c r="C6864" s="38">
        <v>686.88</v>
      </c>
    </row>
    <row r="6865" spans="1:3" ht="49.5" customHeight="1">
      <c r="A6865" s="19" t="s">
        <v>15589</v>
      </c>
      <c r="B6865" s="18" t="s">
        <v>20032</v>
      </c>
      <c r="C6865" s="38">
        <v>1373.77</v>
      </c>
    </row>
    <row r="6866" spans="1:3" ht="49.5" customHeight="1">
      <c r="A6866" s="19" t="s">
        <v>17051</v>
      </c>
      <c r="B6866" s="18" t="s">
        <v>20032</v>
      </c>
      <c r="C6866" s="38">
        <v>171.72</v>
      </c>
    </row>
    <row r="6867" spans="1:3" ht="49.5" customHeight="1">
      <c r="A6867" s="19" t="s">
        <v>17050</v>
      </c>
      <c r="B6867" s="18" t="s">
        <v>20032</v>
      </c>
      <c r="C6867" s="38">
        <v>343.44</v>
      </c>
    </row>
    <row r="6868" spans="1:3" ht="49.5" customHeight="1">
      <c r="A6868" s="19" t="s">
        <v>15808</v>
      </c>
      <c r="B6868" s="18" t="s">
        <v>20062</v>
      </c>
      <c r="C6868" s="38">
        <v>3.85</v>
      </c>
    </row>
    <row r="6869" spans="1:3" ht="49.5" customHeight="1">
      <c r="A6869" s="19" t="s">
        <v>6018</v>
      </c>
      <c r="B6869" s="18" t="s">
        <v>20062</v>
      </c>
      <c r="C6869" s="38">
        <v>13.5</v>
      </c>
    </row>
    <row r="6870" spans="1:3" ht="49.5" customHeight="1">
      <c r="A6870" s="19" t="s">
        <v>7415</v>
      </c>
      <c r="B6870" s="18" t="s">
        <v>20062</v>
      </c>
      <c r="C6870" s="38">
        <v>6.36</v>
      </c>
    </row>
    <row r="6871" spans="1:3" ht="49.5" customHeight="1">
      <c r="A6871" s="19" t="s">
        <v>6019</v>
      </c>
      <c r="B6871" s="18" t="s">
        <v>20062</v>
      </c>
      <c r="C6871" s="38">
        <v>13.5</v>
      </c>
    </row>
    <row r="6872" spans="1:3" ht="49.5" customHeight="1">
      <c r="A6872" s="19" t="s">
        <v>6017</v>
      </c>
      <c r="B6872" s="18" t="s">
        <v>20062</v>
      </c>
      <c r="C6872" s="38">
        <v>7.59</v>
      </c>
    </row>
    <row r="6873" spans="1:3" ht="49.5" customHeight="1">
      <c r="A6873" s="19" t="s">
        <v>6020</v>
      </c>
      <c r="B6873" s="18" t="s">
        <v>20062</v>
      </c>
      <c r="C6873" s="38">
        <v>13.5</v>
      </c>
    </row>
    <row r="6874" spans="1:3" ht="49.5" customHeight="1">
      <c r="A6874" s="19" t="s">
        <v>6023</v>
      </c>
      <c r="B6874" s="18" t="s">
        <v>20062</v>
      </c>
      <c r="C6874" s="38">
        <v>9.65</v>
      </c>
    </row>
    <row r="6875" spans="1:3" ht="49.5" customHeight="1">
      <c r="A6875" s="19" t="s">
        <v>6021</v>
      </c>
      <c r="B6875" s="18" t="s">
        <v>20062</v>
      </c>
      <c r="C6875" s="38">
        <v>13.5</v>
      </c>
    </row>
    <row r="6876" spans="1:3" ht="49.5" customHeight="1">
      <c r="A6876" s="19" t="s">
        <v>18100</v>
      </c>
      <c r="B6876" s="18" t="s">
        <v>20019</v>
      </c>
      <c r="C6876" s="38">
        <v>19.309999999999999</v>
      </c>
    </row>
    <row r="6877" spans="1:3" ht="49.5" customHeight="1">
      <c r="A6877" s="19" t="s">
        <v>1511</v>
      </c>
      <c r="B6877" s="18" t="s">
        <v>20022</v>
      </c>
      <c r="C6877" s="38">
        <v>19.760000000000002</v>
      </c>
    </row>
    <row r="6878" spans="1:3" ht="49.5" customHeight="1">
      <c r="A6878" s="19" t="s">
        <v>15414</v>
      </c>
      <c r="B6878" s="18" t="s">
        <v>19995</v>
      </c>
      <c r="C6878" s="38">
        <v>20.97</v>
      </c>
    </row>
    <row r="6879" spans="1:3" ht="49.5" customHeight="1">
      <c r="A6879" s="19" t="s">
        <v>15376</v>
      </c>
      <c r="B6879" s="18" t="s">
        <v>20039</v>
      </c>
      <c r="C6879" s="38">
        <v>20.92</v>
      </c>
    </row>
    <row r="6880" spans="1:3" ht="49.5" customHeight="1">
      <c r="A6880" s="19" t="s">
        <v>19759</v>
      </c>
      <c r="B6880" s="18" t="s">
        <v>20014</v>
      </c>
      <c r="C6880" s="38">
        <v>20.97</v>
      </c>
    </row>
    <row r="6881" spans="1:3" ht="49.5" customHeight="1">
      <c r="A6881" s="19" t="s">
        <v>12360</v>
      </c>
      <c r="B6881" s="18" t="s">
        <v>20062</v>
      </c>
      <c r="C6881" s="38">
        <v>6.33</v>
      </c>
    </row>
    <row r="6882" spans="1:3" ht="49.5" customHeight="1">
      <c r="A6882" s="19" t="s">
        <v>6088</v>
      </c>
      <c r="B6882" s="18" t="s">
        <v>20062</v>
      </c>
      <c r="C6882" s="38">
        <v>18.98</v>
      </c>
    </row>
    <row r="6883" spans="1:3" ht="49.5" customHeight="1">
      <c r="A6883" s="19" t="s">
        <v>12361</v>
      </c>
      <c r="B6883" s="18" t="s">
        <v>20062</v>
      </c>
      <c r="C6883" s="38">
        <v>8.82</v>
      </c>
    </row>
    <row r="6884" spans="1:3" ht="49.5" customHeight="1">
      <c r="A6884" s="19" t="s">
        <v>6089</v>
      </c>
      <c r="B6884" s="18" t="s">
        <v>20062</v>
      </c>
      <c r="C6884" s="38">
        <v>26.46</v>
      </c>
    </row>
    <row r="6885" spans="1:3" ht="49.5" customHeight="1">
      <c r="A6885" s="19" t="s">
        <v>12362</v>
      </c>
      <c r="B6885" s="18" t="s">
        <v>20062</v>
      </c>
      <c r="C6885" s="38">
        <v>9.11</v>
      </c>
    </row>
    <row r="6886" spans="1:3" ht="49.5" customHeight="1">
      <c r="A6886" s="19" t="s">
        <v>6090</v>
      </c>
      <c r="B6886" s="18" t="s">
        <v>20062</v>
      </c>
      <c r="C6886" s="38">
        <v>27.32</v>
      </c>
    </row>
    <row r="6887" spans="1:3" ht="49.5" customHeight="1">
      <c r="A6887" s="19" t="s">
        <v>10760</v>
      </c>
      <c r="B6887" s="18" t="s">
        <v>20045</v>
      </c>
      <c r="C6887" s="38">
        <v>4.82</v>
      </c>
    </row>
    <row r="6888" spans="1:3" ht="49.5" customHeight="1">
      <c r="A6888" s="19" t="s">
        <v>2241</v>
      </c>
      <c r="B6888" s="18" t="s">
        <v>19977</v>
      </c>
      <c r="C6888" s="38">
        <v>1.29</v>
      </c>
    </row>
    <row r="6889" spans="1:3" ht="49.5" customHeight="1">
      <c r="A6889" s="19" t="s">
        <v>19035</v>
      </c>
      <c r="B6889" s="18" t="s">
        <v>20020</v>
      </c>
      <c r="C6889" s="38">
        <v>4.88</v>
      </c>
    </row>
    <row r="6890" spans="1:3" ht="49.5" customHeight="1">
      <c r="A6890" s="19" t="s">
        <v>21684</v>
      </c>
      <c r="B6890" s="18" t="s">
        <v>20020</v>
      </c>
      <c r="C6890" s="38">
        <v>9.76</v>
      </c>
    </row>
    <row r="6891" spans="1:3" ht="49.5" customHeight="1">
      <c r="A6891" s="19" t="s">
        <v>17658</v>
      </c>
      <c r="B6891" s="18" t="s">
        <v>20020</v>
      </c>
      <c r="C6891" s="38">
        <v>5.93</v>
      </c>
    </row>
    <row r="6892" spans="1:3" ht="49.5" customHeight="1">
      <c r="A6892" s="19" t="s">
        <v>17659</v>
      </c>
      <c r="B6892" s="18" t="s">
        <v>20020</v>
      </c>
      <c r="C6892" s="38">
        <v>11.85</v>
      </c>
    </row>
    <row r="6893" spans="1:3" ht="49.5" customHeight="1">
      <c r="A6893" s="19" t="s">
        <v>18515</v>
      </c>
      <c r="B6893" s="18" t="s">
        <v>20113</v>
      </c>
      <c r="C6893" s="38">
        <v>11.39</v>
      </c>
    </row>
    <row r="6894" spans="1:3" ht="49.5" customHeight="1">
      <c r="A6894" s="19" t="s">
        <v>18516</v>
      </c>
      <c r="B6894" s="18" t="s">
        <v>20113</v>
      </c>
      <c r="C6894" s="38">
        <v>25.14</v>
      </c>
    </row>
    <row r="6895" spans="1:3" ht="49.5" customHeight="1">
      <c r="A6895" s="19" t="s">
        <v>8425</v>
      </c>
      <c r="B6895" s="18" t="s">
        <v>20059</v>
      </c>
      <c r="C6895" s="18">
        <v>5.51</v>
      </c>
    </row>
    <row r="6896" spans="1:3" ht="49.5" customHeight="1">
      <c r="A6896" s="19" t="s">
        <v>14228</v>
      </c>
      <c r="B6896" s="18" t="s">
        <v>20059</v>
      </c>
      <c r="C6896" s="18">
        <v>6.08</v>
      </c>
    </row>
    <row r="6897" spans="1:3" ht="49.5" customHeight="1">
      <c r="A6897" s="19" t="s">
        <v>15364</v>
      </c>
      <c r="B6897" s="18" t="s">
        <v>20071</v>
      </c>
      <c r="C6897" s="38">
        <v>1.77</v>
      </c>
    </row>
    <row r="6898" spans="1:3" ht="49.5" customHeight="1">
      <c r="A6898" s="19" t="s">
        <v>15365</v>
      </c>
      <c r="B6898" s="18" t="s">
        <v>20071</v>
      </c>
      <c r="C6898" s="38">
        <v>2.75</v>
      </c>
    </row>
    <row r="6899" spans="1:3" ht="49.5" customHeight="1">
      <c r="A6899" s="19" t="s">
        <v>3485</v>
      </c>
      <c r="B6899" s="18" t="s">
        <v>20131</v>
      </c>
      <c r="C6899" s="38">
        <v>1.64</v>
      </c>
    </row>
    <row r="6900" spans="1:3" ht="49.5" customHeight="1">
      <c r="A6900" s="19" t="s">
        <v>18440</v>
      </c>
      <c r="B6900" s="18" t="s">
        <v>20131</v>
      </c>
      <c r="C6900" s="38">
        <v>2.2599999999999998</v>
      </c>
    </row>
    <row r="6901" spans="1:3" ht="49.5" customHeight="1">
      <c r="A6901" s="19" t="s">
        <v>13283</v>
      </c>
      <c r="B6901" s="18" t="s">
        <v>20062</v>
      </c>
      <c r="C6901" s="38">
        <v>1.1399999999999999</v>
      </c>
    </row>
    <row r="6902" spans="1:3" ht="49.5" customHeight="1">
      <c r="A6902" s="19" t="s">
        <v>14332</v>
      </c>
      <c r="B6902" s="18" t="s">
        <v>20062</v>
      </c>
      <c r="C6902" s="38">
        <v>2.02</v>
      </c>
    </row>
    <row r="6903" spans="1:3" ht="49.5" customHeight="1">
      <c r="A6903" s="19" t="s">
        <v>13284</v>
      </c>
      <c r="B6903" s="18" t="s">
        <v>20062</v>
      </c>
      <c r="C6903" s="38">
        <v>1.8</v>
      </c>
    </row>
    <row r="6904" spans="1:3" ht="49.5" customHeight="1">
      <c r="A6904" s="19" t="s">
        <v>18792</v>
      </c>
      <c r="B6904" s="18" t="s">
        <v>20051</v>
      </c>
      <c r="C6904" s="18">
        <v>11.14</v>
      </c>
    </row>
    <row r="6905" spans="1:3" ht="49.5" customHeight="1">
      <c r="A6905" s="19" t="s">
        <v>18793</v>
      </c>
      <c r="B6905" s="18" t="s">
        <v>20051</v>
      </c>
      <c r="C6905" s="18">
        <v>17.66</v>
      </c>
    </row>
    <row r="6906" spans="1:3" ht="49.5" customHeight="1">
      <c r="A6906" s="19" t="s">
        <v>18794</v>
      </c>
      <c r="B6906" s="18" t="s">
        <v>20051</v>
      </c>
      <c r="C6906" s="18">
        <v>22.36</v>
      </c>
    </row>
    <row r="6907" spans="1:3" ht="49.5" customHeight="1">
      <c r="A6907" s="19" t="s">
        <v>18795</v>
      </c>
      <c r="B6907" s="18" t="s">
        <v>20051</v>
      </c>
      <c r="C6907" s="38">
        <v>30.74</v>
      </c>
    </row>
    <row r="6908" spans="1:3" ht="49.5" customHeight="1">
      <c r="A6908" s="19" t="s">
        <v>12564</v>
      </c>
      <c r="B6908" s="18" t="s">
        <v>20020</v>
      </c>
      <c r="C6908" s="38">
        <v>12.02</v>
      </c>
    </row>
    <row r="6909" spans="1:3" ht="49.5" customHeight="1">
      <c r="A6909" s="19" t="s">
        <v>17253</v>
      </c>
      <c r="B6909" s="18" t="s">
        <v>20020</v>
      </c>
      <c r="C6909" s="38">
        <v>12.02</v>
      </c>
    </row>
    <row r="6910" spans="1:3" ht="49.5" customHeight="1">
      <c r="A6910" s="19" t="s">
        <v>13242</v>
      </c>
      <c r="B6910" s="18" t="s">
        <v>20098</v>
      </c>
      <c r="C6910" s="38">
        <v>1.69</v>
      </c>
    </row>
    <row r="6911" spans="1:3" ht="49.5" customHeight="1">
      <c r="A6911" s="19" t="s">
        <v>14992</v>
      </c>
      <c r="B6911" s="18" t="s">
        <v>20098</v>
      </c>
      <c r="C6911" s="38">
        <v>2.92</v>
      </c>
    </row>
    <row r="6912" spans="1:3" ht="49.5" customHeight="1">
      <c r="A6912" s="19" t="s">
        <v>14277</v>
      </c>
      <c r="B6912" s="18" t="s">
        <v>19983</v>
      </c>
      <c r="C6912" s="38">
        <v>3.62</v>
      </c>
    </row>
    <row r="6913" spans="1:3" ht="49.5" customHeight="1">
      <c r="A6913" s="19" t="s">
        <v>4549</v>
      </c>
      <c r="B6913" s="18" t="s">
        <v>19983</v>
      </c>
      <c r="C6913" s="38">
        <v>4.24</v>
      </c>
    </row>
    <row r="6914" spans="1:3" ht="49.5" customHeight="1">
      <c r="A6914" s="19" t="s">
        <v>14278</v>
      </c>
      <c r="B6914" s="18" t="s">
        <v>19983</v>
      </c>
      <c r="C6914" s="38">
        <v>1.79</v>
      </c>
    </row>
    <row r="6915" spans="1:3" ht="49.5" customHeight="1">
      <c r="A6915" s="19" t="s">
        <v>21170</v>
      </c>
      <c r="B6915" s="18" t="s">
        <v>19983</v>
      </c>
      <c r="C6915" s="38">
        <v>5.65</v>
      </c>
    </row>
    <row r="6916" spans="1:3" ht="49.5" customHeight="1">
      <c r="A6916" s="19" t="s">
        <v>17611</v>
      </c>
      <c r="B6916" s="18" t="s">
        <v>19983</v>
      </c>
      <c r="C6916" s="38">
        <v>4.55</v>
      </c>
    </row>
    <row r="6917" spans="1:3" ht="49.5" customHeight="1">
      <c r="A6917" s="19" t="s">
        <v>16268</v>
      </c>
      <c r="B6917" s="18" t="s">
        <v>20077</v>
      </c>
      <c r="C6917" s="38">
        <v>32.96</v>
      </c>
    </row>
    <row r="6918" spans="1:3" ht="49.5" customHeight="1">
      <c r="A6918" s="19" t="s">
        <v>20596</v>
      </c>
      <c r="B6918" s="18" t="s">
        <v>20077</v>
      </c>
      <c r="C6918" s="38">
        <v>16.46</v>
      </c>
    </row>
    <row r="6919" spans="1:3" ht="49.5" customHeight="1">
      <c r="A6919" s="19" t="s">
        <v>20600</v>
      </c>
      <c r="B6919" s="18" t="s">
        <v>20077</v>
      </c>
      <c r="C6919" s="38">
        <v>61.68</v>
      </c>
    </row>
    <row r="6920" spans="1:3" ht="49.5" customHeight="1">
      <c r="A6920" s="19" t="s">
        <v>16269</v>
      </c>
      <c r="B6920" s="18" t="s">
        <v>20077</v>
      </c>
      <c r="C6920" s="38">
        <v>37.909999999999997</v>
      </c>
    </row>
    <row r="6921" spans="1:3" ht="49.5" customHeight="1">
      <c r="A6921" s="19" t="s">
        <v>16270</v>
      </c>
      <c r="B6921" s="18" t="s">
        <v>20077</v>
      </c>
      <c r="C6921" s="38">
        <v>18.940000000000001</v>
      </c>
    </row>
    <row r="6922" spans="1:3" ht="49.5" customHeight="1">
      <c r="A6922" s="19" t="s">
        <v>14424</v>
      </c>
      <c r="B6922" s="18" t="s">
        <v>20020</v>
      </c>
      <c r="C6922" s="38">
        <v>10.94</v>
      </c>
    </row>
    <row r="6923" spans="1:3" ht="49.5" customHeight="1">
      <c r="A6923" s="19" t="s">
        <v>17234</v>
      </c>
      <c r="B6923" s="18" t="s">
        <v>20020</v>
      </c>
      <c r="C6923" s="38">
        <v>14.38</v>
      </c>
    </row>
    <row r="6924" spans="1:3" ht="49.5" customHeight="1">
      <c r="A6924" s="19" t="s">
        <v>15492</v>
      </c>
      <c r="B6924" s="18" t="s">
        <v>20020</v>
      </c>
      <c r="C6924" s="38">
        <v>29.4</v>
      </c>
    </row>
    <row r="6925" spans="1:3" ht="49.5" customHeight="1">
      <c r="A6925" s="19" t="s">
        <v>15493</v>
      </c>
      <c r="B6925" s="18" t="s">
        <v>20020</v>
      </c>
      <c r="C6925" s="38">
        <v>7.19</v>
      </c>
    </row>
    <row r="6926" spans="1:3" ht="49.5" customHeight="1">
      <c r="A6926" s="19" t="s">
        <v>13785</v>
      </c>
      <c r="B6926" s="18" t="s">
        <v>20020</v>
      </c>
      <c r="C6926" s="38">
        <v>1.08</v>
      </c>
    </row>
    <row r="6927" spans="1:3" ht="49.5" customHeight="1">
      <c r="A6927" s="19" t="s">
        <v>13786</v>
      </c>
      <c r="B6927" s="18" t="s">
        <v>20020</v>
      </c>
      <c r="C6927" s="38">
        <v>1.1100000000000001</v>
      </c>
    </row>
    <row r="6928" spans="1:3" ht="49.5" customHeight="1">
      <c r="A6928" s="19" t="s">
        <v>15889</v>
      </c>
      <c r="B6928" s="18" t="s">
        <v>20020</v>
      </c>
      <c r="C6928" s="38">
        <v>6.75</v>
      </c>
    </row>
    <row r="6929" spans="1:3" ht="49.5" customHeight="1">
      <c r="A6929" s="19" t="s">
        <v>15890</v>
      </c>
      <c r="B6929" s="18" t="s">
        <v>20020</v>
      </c>
      <c r="C6929" s="38">
        <v>17.190000000000001</v>
      </c>
    </row>
    <row r="6930" spans="1:3" ht="49.5" customHeight="1">
      <c r="A6930" s="19" t="s">
        <v>16593</v>
      </c>
      <c r="B6930" s="18" t="s">
        <v>20012</v>
      </c>
      <c r="C6930" s="38">
        <v>40.75</v>
      </c>
    </row>
    <row r="6931" spans="1:3" ht="49.5" customHeight="1">
      <c r="A6931" s="19" t="s">
        <v>16594</v>
      </c>
      <c r="B6931" s="18" t="s">
        <v>20012</v>
      </c>
      <c r="C6931" s="38">
        <v>22.61</v>
      </c>
    </row>
    <row r="6932" spans="1:3" ht="49.5" customHeight="1">
      <c r="A6932" s="19" t="s">
        <v>18947</v>
      </c>
      <c r="B6932" s="18" t="s">
        <v>20012</v>
      </c>
      <c r="C6932" s="38">
        <v>82.8</v>
      </c>
    </row>
    <row r="6933" spans="1:3" ht="49.5" customHeight="1">
      <c r="A6933" s="19" t="s">
        <v>22437</v>
      </c>
      <c r="B6933" s="18" t="s">
        <v>20020</v>
      </c>
      <c r="C6933" s="38">
        <v>3.22</v>
      </c>
    </row>
    <row r="6934" spans="1:3" ht="49.5" customHeight="1">
      <c r="A6934" s="19" t="s">
        <v>19799</v>
      </c>
      <c r="B6934" s="18" t="s">
        <v>20020</v>
      </c>
      <c r="C6934" s="38">
        <v>3.22</v>
      </c>
    </row>
    <row r="6935" spans="1:3" ht="49.5" customHeight="1">
      <c r="A6935" s="19" t="s">
        <v>18454</v>
      </c>
      <c r="B6935" s="18" t="s">
        <v>20110</v>
      </c>
      <c r="C6935" s="38">
        <v>1.97</v>
      </c>
    </row>
    <row r="6936" spans="1:3" ht="49.5" customHeight="1">
      <c r="A6936" s="19" t="s">
        <v>9645</v>
      </c>
      <c r="B6936" s="18" t="s">
        <v>20128</v>
      </c>
      <c r="C6936" s="38">
        <v>3.63</v>
      </c>
    </row>
    <row r="6937" spans="1:3" ht="49.5" customHeight="1">
      <c r="A6937" s="19" t="s">
        <v>7806</v>
      </c>
      <c r="B6937" s="18" t="s">
        <v>20128</v>
      </c>
      <c r="C6937" s="38">
        <v>4.62</v>
      </c>
    </row>
    <row r="6938" spans="1:3" ht="49.5" customHeight="1">
      <c r="A6938" s="19" t="s">
        <v>10750</v>
      </c>
      <c r="B6938" s="18" t="s">
        <v>20012</v>
      </c>
      <c r="C6938" s="38">
        <v>104.1</v>
      </c>
    </row>
    <row r="6939" spans="1:3" ht="49.5" customHeight="1">
      <c r="A6939" s="19" t="s">
        <v>11947</v>
      </c>
      <c r="B6939" s="18" t="s">
        <v>20094</v>
      </c>
      <c r="C6939" s="38">
        <v>521.38</v>
      </c>
    </row>
    <row r="6940" spans="1:3" ht="49.5" customHeight="1">
      <c r="A6940" s="19" t="s">
        <v>2274</v>
      </c>
      <c r="B6940" s="18" t="s">
        <v>616</v>
      </c>
      <c r="C6940" s="38">
        <v>2.39</v>
      </c>
    </row>
    <row r="6941" spans="1:3" ht="49.5" customHeight="1">
      <c r="A6941" s="19" t="s">
        <v>11948</v>
      </c>
      <c r="B6941" s="18" t="s">
        <v>20094</v>
      </c>
      <c r="C6941" s="38">
        <v>136.16999999999999</v>
      </c>
    </row>
    <row r="6942" spans="1:3" ht="49.5" customHeight="1">
      <c r="A6942" s="19" t="s">
        <v>13347</v>
      </c>
      <c r="B6942" s="18" t="s">
        <v>20063</v>
      </c>
      <c r="C6942" s="38">
        <v>2.36</v>
      </c>
    </row>
    <row r="6943" spans="1:3" ht="49.5" customHeight="1">
      <c r="A6943" s="19" t="s">
        <v>6965</v>
      </c>
      <c r="B6943" s="18" t="s">
        <v>20063</v>
      </c>
      <c r="C6943" s="38">
        <v>3.46</v>
      </c>
    </row>
    <row r="6944" spans="1:3" ht="49.5" customHeight="1">
      <c r="A6944" s="19" t="s">
        <v>15862</v>
      </c>
      <c r="B6944" s="18" t="s">
        <v>20063</v>
      </c>
      <c r="C6944" s="38">
        <v>7.08</v>
      </c>
    </row>
    <row r="6945" spans="1:3" ht="49.5" customHeight="1">
      <c r="A6945" s="19" t="s">
        <v>15237</v>
      </c>
      <c r="B6945" s="18" t="s">
        <v>20045</v>
      </c>
      <c r="C6945" s="38">
        <v>5</v>
      </c>
    </row>
    <row r="6946" spans="1:3" ht="49.5" customHeight="1">
      <c r="A6946" s="19" t="s">
        <v>2175</v>
      </c>
      <c r="B6946" s="18" t="s">
        <v>19977</v>
      </c>
      <c r="C6946" s="38">
        <v>1.0900000000000001</v>
      </c>
    </row>
    <row r="6947" spans="1:3" ht="49.5" customHeight="1">
      <c r="A6947" s="19" t="s">
        <v>1365</v>
      </c>
      <c r="B6947" s="18" t="s">
        <v>20058</v>
      </c>
      <c r="C6947" s="38">
        <v>0.81</v>
      </c>
    </row>
    <row r="6948" spans="1:3" ht="49.5" customHeight="1">
      <c r="A6948" s="19" t="s">
        <v>21685</v>
      </c>
      <c r="B6948" s="18" t="s">
        <v>20058</v>
      </c>
      <c r="C6948" s="38">
        <v>0.75</v>
      </c>
    </row>
    <row r="6949" spans="1:3" ht="49.5" customHeight="1">
      <c r="A6949" s="19" t="s">
        <v>12011</v>
      </c>
      <c r="B6949" s="18" t="s">
        <v>20034</v>
      </c>
      <c r="C6949" s="38">
        <v>3.68</v>
      </c>
    </row>
    <row r="6950" spans="1:3" ht="49.5" customHeight="1">
      <c r="A6950" s="19" t="s">
        <v>12015</v>
      </c>
      <c r="B6950" s="18" t="s">
        <v>20128</v>
      </c>
      <c r="C6950" s="38">
        <v>4.05</v>
      </c>
    </row>
    <row r="6951" spans="1:3" ht="49.5" customHeight="1">
      <c r="A6951" s="19" t="s">
        <v>17486</v>
      </c>
      <c r="B6951" s="18" t="s">
        <v>20150</v>
      </c>
      <c r="C6951" s="38">
        <v>1.45</v>
      </c>
    </row>
    <row r="6952" spans="1:3" ht="49.5" customHeight="1">
      <c r="A6952" s="19" t="s">
        <v>14628</v>
      </c>
      <c r="B6952" s="18" t="s">
        <v>20034</v>
      </c>
      <c r="C6952" s="38">
        <v>1.26</v>
      </c>
    </row>
    <row r="6953" spans="1:3" ht="49.5" customHeight="1">
      <c r="A6953" s="19" t="s">
        <v>19748</v>
      </c>
      <c r="B6953" s="18" t="s">
        <v>20034</v>
      </c>
      <c r="C6953" s="38">
        <v>3.78</v>
      </c>
    </row>
    <row r="6954" spans="1:3" ht="49.5" customHeight="1">
      <c r="A6954" s="19" t="s">
        <v>15541</v>
      </c>
      <c r="B6954" s="18" t="s">
        <v>20276</v>
      </c>
      <c r="C6954" s="38">
        <v>645</v>
      </c>
    </row>
    <row r="6955" spans="1:3" ht="49.5" customHeight="1">
      <c r="A6955" s="19" t="s">
        <v>14939</v>
      </c>
      <c r="B6955" s="18" t="s">
        <v>20072</v>
      </c>
      <c r="C6955" s="38">
        <v>3.44</v>
      </c>
    </row>
    <row r="6956" spans="1:3" ht="49.5" customHeight="1">
      <c r="A6956" s="19" t="s">
        <v>20960</v>
      </c>
      <c r="B6956" s="18" t="s">
        <v>20072</v>
      </c>
      <c r="C6956" s="38">
        <v>3.1</v>
      </c>
    </row>
    <row r="6957" spans="1:3" ht="49.5" customHeight="1">
      <c r="A6957" s="19" t="s">
        <v>20486</v>
      </c>
      <c r="B6957" s="18" t="s">
        <v>20072</v>
      </c>
      <c r="C6957" s="38">
        <v>29.87</v>
      </c>
    </row>
    <row r="6958" spans="1:3" ht="49.5" customHeight="1">
      <c r="A6958" s="19" t="s">
        <v>17567</v>
      </c>
      <c r="B6958" s="18" t="s">
        <v>20072</v>
      </c>
      <c r="C6958" s="38">
        <v>4.01</v>
      </c>
    </row>
    <row r="6959" spans="1:3" ht="49.5" customHeight="1">
      <c r="A6959" s="19" t="s">
        <v>21686</v>
      </c>
      <c r="B6959" s="18" t="s">
        <v>19964</v>
      </c>
      <c r="C6959" s="38">
        <v>126.96</v>
      </c>
    </row>
    <row r="6960" spans="1:3" ht="49.5" customHeight="1">
      <c r="A6960" s="19" t="s">
        <v>10553</v>
      </c>
      <c r="B6960" s="18" t="s">
        <v>20180</v>
      </c>
      <c r="C6960" s="38">
        <v>1001.46</v>
      </c>
    </row>
    <row r="6961" spans="1:3" ht="49.5" customHeight="1">
      <c r="A6961" s="19" t="s">
        <v>21147</v>
      </c>
      <c r="B6961" s="18" t="s">
        <v>20106</v>
      </c>
      <c r="C6961" s="38">
        <v>30.74</v>
      </c>
    </row>
    <row r="6962" spans="1:3" ht="49.5" customHeight="1">
      <c r="A6962" s="19" t="s">
        <v>21147</v>
      </c>
      <c r="B6962" s="18" t="s">
        <v>20106</v>
      </c>
      <c r="C6962" s="38">
        <v>30.74</v>
      </c>
    </row>
    <row r="6963" spans="1:3" ht="49.5" customHeight="1">
      <c r="A6963" s="19" t="s">
        <v>21147</v>
      </c>
      <c r="B6963" s="18" t="s">
        <v>20071</v>
      </c>
      <c r="C6963" s="38">
        <v>30.74</v>
      </c>
    </row>
    <row r="6964" spans="1:3" ht="49.5" customHeight="1">
      <c r="A6964" s="19" t="s">
        <v>16220</v>
      </c>
      <c r="B6964" s="18" t="s">
        <v>20106</v>
      </c>
      <c r="C6964" s="38">
        <v>39.229999999999997</v>
      </c>
    </row>
    <row r="6965" spans="1:3" ht="49.5" customHeight="1">
      <c r="A6965" s="19" t="s">
        <v>16220</v>
      </c>
      <c r="B6965" s="18" t="s">
        <v>20106</v>
      </c>
      <c r="C6965" s="38">
        <v>39.229999999999997</v>
      </c>
    </row>
    <row r="6966" spans="1:3" ht="49.5" customHeight="1">
      <c r="A6966" s="19" t="s">
        <v>5162</v>
      </c>
      <c r="B6966" s="18" t="s">
        <v>20106</v>
      </c>
      <c r="C6966" s="38">
        <v>14.98</v>
      </c>
    </row>
    <row r="6967" spans="1:3" ht="49.5" customHeight="1">
      <c r="A6967" s="19" t="s">
        <v>5162</v>
      </c>
      <c r="B6967" s="18" t="s">
        <v>20106</v>
      </c>
      <c r="C6967" s="38">
        <v>14.98</v>
      </c>
    </row>
    <row r="6968" spans="1:3" ht="49.5" customHeight="1">
      <c r="A6968" s="19" t="s">
        <v>5161</v>
      </c>
      <c r="B6968" s="18" t="s">
        <v>20106</v>
      </c>
      <c r="C6968" s="38">
        <v>74.900000000000006</v>
      </c>
    </row>
    <row r="6969" spans="1:3" ht="49.5" customHeight="1">
      <c r="A6969" s="19" t="s">
        <v>5161</v>
      </c>
      <c r="B6969" s="18" t="s">
        <v>20106</v>
      </c>
      <c r="C6969" s="38">
        <v>74.900000000000006</v>
      </c>
    </row>
    <row r="6970" spans="1:3" ht="49.5" customHeight="1">
      <c r="A6970" s="19" t="s">
        <v>16221</v>
      </c>
      <c r="B6970" s="18" t="s">
        <v>20071</v>
      </c>
      <c r="C6970" s="38">
        <v>39.229999999999997</v>
      </c>
    </row>
    <row r="6971" spans="1:3" ht="49.5" customHeight="1">
      <c r="A6971" s="19" t="s">
        <v>19029</v>
      </c>
      <c r="B6971" s="18" t="s">
        <v>20015</v>
      </c>
      <c r="C6971" s="38">
        <v>8.16</v>
      </c>
    </row>
    <row r="6972" spans="1:3" ht="49.5" customHeight="1">
      <c r="A6972" s="19" t="s">
        <v>10797</v>
      </c>
      <c r="B6972" s="18" t="s">
        <v>19981</v>
      </c>
      <c r="C6972" s="38">
        <v>2.8</v>
      </c>
    </row>
    <row r="6973" spans="1:3" ht="49.5" customHeight="1">
      <c r="A6973" s="19" t="s">
        <v>1769</v>
      </c>
      <c r="B6973" s="18" t="s">
        <v>20068</v>
      </c>
      <c r="C6973" s="38">
        <v>10.11</v>
      </c>
    </row>
    <row r="6974" spans="1:3" ht="49.5" customHeight="1">
      <c r="A6974" s="19" t="s">
        <v>9093</v>
      </c>
      <c r="B6974" s="18" t="s">
        <v>20068</v>
      </c>
      <c r="C6974" s="38">
        <v>6.77</v>
      </c>
    </row>
    <row r="6975" spans="1:3" ht="49.5" customHeight="1">
      <c r="A6975" s="19" t="s">
        <v>2057</v>
      </c>
      <c r="B6975" s="18" t="s">
        <v>20142</v>
      </c>
      <c r="C6975" s="38">
        <v>3.19</v>
      </c>
    </row>
    <row r="6976" spans="1:3" ht="49.5" customHeight="1">
      <c r="A6976" s="19" t="s">
        <v>20565</v>
      </c>
      <c r="B6976" s="18" t="s">
        <v>20029</v>
      </c>
      <c r="C6976" s="38">
        <v>2.5</v>
      </c>
    </row>
    <row r="6977" spans="1:3" ht="49.5" customHeight="1">
      <c r="A6977" s="19" t="s">
        <v>10830</v>
      </c>
      <c r="B6977" s="18" t="s">
        <v>20020</v>
      </c>
      <c r="C6977" s="38">
        <v>10.97</v>
      </c>
    </row>
    <row r="6978" spans="1:3" ht="49.5" customHeight="1">
      <c r="A6978" s="19" t="s">
        <v>10832</v>
      </c>
      <c r="B6978" s="18" t="s">
        <v>20020</v>
      </c>
      <c r="C6978" s="38">
        <v>21.95</v>
      </c>
    </row>
    <row r="6979" spans="1:3" ht="49.5" customHeight="1">
      <c r="A6979" s="19" t="s">
        <v>10833</v>
      </c>
      <c r="B6979" s="18" t="s">
        <v>20020</v>
      </c>
      <c r="C6979" s="38">
        <v>27.44</v>
      </c>
    </row>
    <row r="6980" spans="1:3" ht="49.5" customHeight="1">
      <c r="A6980" s="19" t="s">
        <v>10835</v>
      </c>
      <c r="B6980" s="18" t="s">
        <v>20045</v>
      </c>
      <c r="C6980" s="38">
        <v>27.44</v>
      </c>
    </row>
    <row r="6981" spans="1:3" ht="49.5" customHeight="1">
      <c r="A6981" s="19" t="s">
        <v>13644</v>
      </c>
      <c r="B6981" s="18" t="s">
        <v>20010</v>
      </c>
      <c r="C6981" s="38">
        <v>1.4</v>
      </c>
    </row>
    <row r="6982" spans="1:3" ht="49.5" customHeight="1">
      <c r="A6982" s="23" t="s">
        <v>15636</v>
      </c>
      <c r="B6982" s="18" t="s">
        <v>20010</v>
      </c>
      <c r="C6982" s="38">
        <v>15.83</v>
      </c>
    </row>
    <row r="6983" spans="1:3" ht="49.5" customHeight="1">
      <c r="A6983" s="19" t="s">
        <v>15136</v>
      </c>
      <c r="B6983" s="18" t="s">
        <v>20010</v>
      </c>
      <c r="C6983" s="38">
        <v>1.8</v>
      </c>
    </row>
    <row r="6984" spans="1:3" ht="49.5" customHeight="1">
      <c r="A6984" s="19" t="s">
        <v>3512</v>
      </c>
      <c r="B6984" s="18" t="s">
        <v>20010</v>
      </c>
      <c r="C6984" s="38">
        <v>1.19</v>
      </c>
    </row>
    <row r="6985" spans="1:3" ht="49.5" customHeight="1">
      <c r="A6985" s="19" t="s">
        <v>3511</v>
      </c>
      <c r="B6985" s="18" t="s">
        <v>20010</v>
      </c>
      <c r="C6985" s="38">
        <v>0.93</v>
      </c>
    </row>
    <row r="6986" spans="1:3" ht="49.5" customHeight="1">
      <c r="A6986" s="19" t="s">
        <v>3518</v>
      </c>
      <c r="B6986" s="18" t="s">
        <v>20010</v>
      </c>
      <c r="C6986" s="38">
        <v>2.06</v>
      </c>
    </row>
    <row r="6987" spans="1:3" ht="49.5" customHeight="1">
      <c r="A6987" s="19" t="s">
        <v>3517</v>
      </c>
      <c r="B6987" s="18" t="s">
        <v>20010</v>
      </c>
      <c r="C6987" s="38">
        <v>1.94</v>
      </c>
    </row>
    <row r="6988" spans="1:3" ht="49.5" customHeight="1">
      <c r="A6988" s="19" t="s">
        <v>3516</v>
      </c>
      <c r="B6988" s="18" t="s">
        <v>20010</v>
      </c>
      <c r="C6988" s="38">
        <v>1.31</v>
      </c>
    </row>
    <row r="6989" spans="1:3" ht="49.5" customHeight="1">
      <c r="A6989" s="19" t="s">
        <v>3515</v>
      </c>
      <c r="B6989" s="18" t="s">
        <v>20010</v>
      </c>
      <c r="C6989" s="38">
        <v>1</v>
      </c>
    </row>
    <row r="6990" spans="1:3" ht="49.5" customHeight="1">
      <c r="A6990" s="19" t="s">
        <v>3514</v>
      </c>
      <c r="B6990" s="18" t="s">
        <v>20010</v>
      </c>
      <c r="C6990" s="38">
        <v>1.4</v>
      </c>
    </row>
    <row r="6991" spans="1:3" ht="49.5" customHeight="1">
      <c r="A6991" s="19" t="s">
        <v>3513</v>
      </c>
      <c r="B6991" s="18" t="s">
        <v>20010</v>
      </c>
      <c r="C6991" s="38">
        <v>1.1399999999999999</v>
      </c>
    </row>
    <row r="6992" spans="1:3" ht="49.5" customHeight="1">
      <c r="A6992" s="19" t="s">
        <v>3499</v>
      </c>
      <c r="B6992" s="18" t="s">
        <v>20010</v>
      </c>
      <c r="C6992" s="38">
        <v>1.88</v>
      </c>
    </row>
    <row r="6993" spans="1:3" ht="49.5" customHeight="1">
      <c r="A6993" s="19" t="s">
        <v>3497</v>
      </c>
      <c r="B6993" s="18" t="s">
        <v>20010</v>
      </c>
      <c r="C6993" s="38">
        <v>1.59</v>
      </c>
    </row>
    <row r="6994" spans="1:3" ht="49.5" customHeight="1">
      <c r="A6994" s="19" t="s">
        <v>3520</v>
      </c>
      <c r="B6994" s="18" t="s">
        <v>20010</v>
      </c>
      <c r="C6994" s="38">
        <v>1.27</v>
      </c>
    </row>
    <row r="6995" spans="1:3" ht="49.5" customHeight="1">
      <c r="A6995" s="19" t="s">
        <v>3519</v>
      </c>
      <c r="B6995" s="18" t="s">
        <v>20010</v>
      </c>
      <c r="C6995" s="38">
        <v>1.02</v>
      </c>
    </row>
    <row r="6996" spans="1:3" ht="49.5" customHeight="1">
      <c r="A6996" s="19" t="s">
        <v>3529</v>
      </c>
      <c r="B6996" s="18" t="s">
        <v>20010</v>
      </c>
      <c r="C6996" s="38">
        <v>2.13</v>
      </c>
    </row>
    <row r="6997" spans="1:3" ht="49.5" customHeight="1">
      <c r="A6997" s="19" t="s">
        <v>3527</v>
      </c>
      <c r="B6997" s="18" t="s">
        <v>20010</v>
      </c>
      <c r="C6997" s="38">
        <v>1.89</v>
      </c>
    </row>
    <row r="6998" spans="1:3" ht="49.5" customHeight="1">
      <c r="A6998" s="19" t="s">
        <v>3522</v>
      </c>
      <c r="B6998" s="18" t="s">
        <v>20010</v>
      </c>
      <c r="C6998" s="38">
        <v>1.34</v>
      </c>
    </row>
    <row r="6999" spans="1:3" ht="49.5" customHeight="1">
      <c r="A6999" s="19" t="s">
        <v>3521</v>
      </c>
      <c r="B6999" s="18" t="s">
        <v>20010</v>
      </c>
      <c r="C6999" s="38">
        <v>1.08</v>
      </c>
    </row>
    <row r="7000" spans="1:3" ht="49.5" customHeight="1">
      <c r="A7000" s="19" t="s">
        <v>3526</v>
      </c>
      <c r="B7000" s="18" t="s">
        <v>20010</v>
      </c>
      <c r="C7000" s="38">
        <v>1.45</v>
      </c>
    </row>
    <row r="7001" spans="1:3" ht="49.5" customHeight="1">
      <c r="A7001" s="19" t="s">
        <v>3523</v>
      </c>
      <c r="B7001" s="18" t="s">
        <v>20010</v>
      </c>
      <c r="C7001" s="38">
        <v>1.21</v>
      </c>
    </row>
    <row r="7002" spans="1:3" ht="49.5" customHeight="1">
      <c r="A7002" s="19" t="s">
        <v>3508</v>
      </c>
      <c r="B7002" s="18" t="s">
        <v>20010</v>
      </c>
      <c r="C7002" s="38">
        <v>1.88</v>
      </c>
    </row>
    <row r="7003" spans="1:3" ht="49.5" customHeight="1">
      <c r="A7003" s="19" t="s">
        <v>3504</v>
      </c>
      <c r="B7003" s="18" t="s">
        <v>20010</v>
      </c>
      <c r="C7003" s="38">
        <v>1.59</v>
      </c>
    </row>
    <row r="7004" spans="1:3" ht="49.5" customHeight="1">
      <c r="A7004" s="19" t="s">
        <v>3555</v>
      </c>
      <c r="B7004" s="18" t="s">
        <v>20010</v>
      </c>
      <c r="C7004" s="38">
        <v>1.19</v>
      </c>
    </row>
    <row r="7005" spans="1:3" ht="49.5" customHeight="1">
      <c r="A7005" s="19" t="s">
        <v>3554</v>
      </c>
      <c r="B7005" s="18" t="s">
        <v>20010</v>
      </c>
      <c r="C7005" s="38">
        <v>0.88</v>
      </c>
    </row>
    <row r="7006" spans="1:3" ht="49.5" customHeight="1">
      <c r="A7006" s="19" t="s">
        <v>3562</v>
      </c>
      <c r="B7006" s="18" t="s">
        <v>20010</v>
      </c>
      <c r="C7006" s="38">
        <v>2.71</v>
      </c>
    </row>
    <row r="7007" spans="1:3" ht="49.5" customHeight="1">
      <c r="A7007" s="19" t="s">
        <v>3561</v>
      </c>
      <c r="B7007" s="18" t="s">
        <v>20010</v>
      </c>
      <c r="C7007" s="38">
        <v>2.44</v>
      </c>
    </row>
    <row r="7008" spans="1:3" ht="49.5" customHeight="1">
      <c r="A7008" s="19" t="s">
        <v>3557</v>
      </c>
      <c r="B7008" s="18" t="s">
        <v>20010</v>
      </c>
      <c r="C7008" s="38">
        <v>1.55</v>
      </c>
    </row>
    <row r="7009" spans="1:3" ht="49.5" customHeight="1">
      <c r="A7009" s="19" t="s">
        <v>3556</v>
      </c>
      <c r="B7009" s="18" t="s">
        <v>20010</v>
      </c>
      <c r="C7009" s="38">
        <v>1.26</v>
      </c>
    </row>
    <row r="7010" spans="1:3" ht="49.5" customHeight="1">
      <c r="A7010" s="19" t="s">
        <v>3560</v>
      </c>
      <c r="B7010" s="18" t="s">
        <v>20010</v>
      </c>
      <c r="C7010" s="38">
        <v>1.64</v>
      </c>
    </row>
    <row r="7011" spans="1:3" ht="49.5" customHeight="1">
      <c r="A7011" s="19" t="s">
        <v>3558</v>
      </c>
      <c r="B7011" s="18" t="s">
        <v>20010</v>
      </c>
      <c r="C7011" s="38">
        <v>1.35</v>
      </c>
    </row>
    <row r="7012" spans="1:3" ht="49.5" customHeight="1">
      <c r="A7012" s="19" t="s">
        <v>3551</v>
      </c>
      <c r="B7012" s="18" t="s">
        <v>20010</v>
      </c>
      <c r="C7012" s="38">
        <v>2.2000000000000002</v>
      </c>
    </row>
    <row r="7013" spans="1:3" ht="49.5" customHeight="1">
      <c r="A7013" s="19" t="s">
        <v>3548</v>
      </c>
      <c r="B7013" s="18" t="s">
        <v>20010</v>
      </c>
      <c r="C7013" s="38">
        <v>1.92</v>
      </c>
    </row>
    <row r="7014" spans="1:3" ht="49.5" customHeight="1">
      <c r="A7014" s="19" t="s">
        <v>20655</v>
      </c>
      <c r="B7014" s="18" t="s">
        <v>20010</v>
      </c>
      <c r="C7014" s="38">
        <v>1.05</v>
      </c>
    </row>
    <row r="7015" spans="1:3" ht="49.5" customHeight="1">
      <c r="A7015" s="19" t="s">
        <v>18976</v>
      </c>
      <c r="B7015" s="18" t="s">
        <v>20010</v>
      </c>
      <c r="C7015" s="38">
        <v>0.73</v>
      </c>
    </row>
    <row r="7016" spans="1:3" ht="49.5" customHeight="1">
      <c r="A7016" s="19" t="s">
        <v>15137</v>
      </c>
      <c r="B7016" s="18" t="s">
        <v>20010</v>
      </c>
      <c r="C7016" s="38">
        <v>1.99</v>
      </c>
    </row>
    <row r="7017" spans="1:3" ht="49.5" customHeight="1">
      <c r="A7017" s="19" t="s">
        <v>15138</v>
      </c>
      <c r="B7017" s="18" t="s">
        <v>20010</v>
      </c>
      <c r="C7017" s="38">
        <v>1.1299999999999999</v>
      </c>
    </row>
    <row r="7018" spans="1:3" ht="49.5" customHeight="1">
      <c r="A7018" s="19" t="s">
        <v>15139</v>
      </c>
      <c r="B7018" s="18" t="s">
        <v>20010</v>
      </c>
      <c r="C7018" s="38">
        <v>0.85</v>
      </c>
    </row>
    <row r="7019" spans="1:3" ht="49.5" customHeight="1">
      <c r="A7019" s="19" t="s">
        <v>15140</v>
      </c>
      <c r="B7019" s="18" t="s">
        <v>20010</v>
      </c>
      <c r="C7019" s="38">
        <v>0.92</v>
      </c>
    </row>
    <row r="7020" spans="1:3" ht="49.5" customHeight="1">
      <c r="A7020" s="19" t="s">
        <v>15141</v>
      </c>
      <c r="B7020" s="18" t="s">
        <v>20010</v>
      </c>
      <c r="C7020" s="38">
        <v>0.6</v>
      </c>
    </row>
    <row r="7021" spans="1:3" ht="49.5" customHeight="1">
      <c r="A7021" s="19" t="s">
        <v>15142</v>
      </c>
      <c r="B7021" s="18" t="s">
        <v>20010</v>
      </c>
      <c r="C7021" s="38">
        <v>1.64</v>
      </c>
    </row>
    <row r="7022" spans="1:3" ht="49.5" customHeight="1">
      <c r="A7022" s="19" t="s">
        <v>15143</v>
      </c>
      <c r="B7022" s="18" t="s">
        <v>20010</v>
      </c>
      <c r="C7022" s="38">
        <v>1.36</v>
      </c>
    </row>
    <row r="7023" spans="1:3" ht="49.5" customHeight="1">
      <c r="A7023" s="19" t="s">
        <v>3535</v>
      </c>
      <c r="B7023" s="18" t="s">
        <v>20010</v>
      </c>
      <c r="C7023" s="38">
        <v>1.32</v>
      </c>
    </row>
    <row r="7024" spans="1:3" ht="49.5" customHeight="1">
      <c r="A7024" s="19" t="s">
        <v>3532</v>
      </c>
      <c r="B7024" s="18" t="s">
        <v>20010</v>
      </c>
      <c r="C7024" s="38">
        <v>1.07</v>
      </c>
    </row>
    <row r="7025" spans="1:3" ht="49.5" customHeight="1">
      <c r="A7025" s="19" t="s">
        <v>3541</v>
      </c>
      <c r="B7025" s="18" t="s">
        <v>20010</v>
      </c>
      <c r="C7025" s="38">
        <v>2.2599999999999998</v>
      </c>
    </row>
    <row r="7026" spans="1:3" ht="49.5" customHeight="1">
      <c r="A7026" s="19" t="s">
        <v>3540</v>
      </c>
      <c r="B7026" s="18" t="s">
        <v>20010</v>
      </c>
      <c r="C7026" s="38">
        <v>2.0299999999999998</v>
      </c>
    </row>
    <row r="7027" spans="1:3" ht="49.5" customHeight="1">
      <c r="A7027" s="19" t="s">
        <v>3537</v>
      </c>
      <c r="B7027" s="18" t="s">
        <v>20010</v>
      </c>
      <c r="C7027" s="38">
        <v>1.37</v>
      </c>
    </row>
    <row r="7028" spans="1:3" ht="49.5" customHeight="1">
      <c r="A7028" s="19" t="s">
        <v>3536</v>
      </c>
      <c r="B7028" s="18" t="s">
        <v>20010</v>
      </c>
      <c r="C7028" s="38">
        <v>1.1200000000000001</v>
      </c>
    </row>
    <row r="7029" spans="1:3" ht="49.5" customHeight="1">
      <c r="A7029" s="19" t="s">
        <v>3539</v>
      </c>
      <c r="B7029" s="18" t="s">
        <v>20010</v>
      </c>
      <c r="C7029" s="38">
        <v>1.51</v>
      </c>
    </row>
    <row r="7030" spans="1:3" ht="49.5" customHeight="1">
      <c r="A7030" s="19" t="s">
        <v>3538</v>
      </c>
      <c r="B7030" s="18" t="s">
        <v>20010</v>
      </c>
      <c r="C7030" s="38">
        <v>1.26</v>
      </c>
    </row>
    <row r="7031" spans="1:3" ht="49.5" customHeight="1">
      <c r="A7031" s="19" t="s">
        <v>3503</v>
      </c>
      <c r="B7031" s="18" t="s">
        <v>20010</v>
      </c>
      <c r="C7031" s="38">
        <v>1.9</v>
      </c>
    </row>
    <row r="7032" spans="1:3" ht="49.5" customHeight="1">
      <c r="A7032" s="19" t="s">
        <v>3500</v>
      </c>
      <c r="B7032" s="18" t="s">
        <v>20010</v>
      </c>
      <c r="C7032" s="38">
        <v>1.63</v>
      </c>
    </row>
    <row r="7033" spans="1:3" ht="49.5" customHeight="1">
      <c r="A7033" s="19" t="s">
        <v>14099</v>
      </c>
      <c r="B7033" s="18" t="s">
        <v>20010</v>
      </c>
      <c r="C7033" s="38">
        <v>1.17</v>
      </c>
    </row>
    <row r="7034" spans="1:3" ht="49.5" customHeight="1">
      <c r="A7034" s="19" t="s">
        <v>14100</v>
      </c>
      <c r="B7034" s="18" t="s">
        <v>20010</v>
      </c>
      <c r="C7034" s="38">
        <v>0.84</v>
      </c>
    </row>
    <row r="7035" spans="1:3" ht="49.5" customHeight="1">
      <c r="A7035" s="19" t="s">
        <v>22133</v>
      </c>
      <c r="B7035" s="18" t="s">
        <v>20010</v>
      </c>
      <c r="C7035" s="38">
        <v>1.94</v>
      </c>
    </row>
    <row r="7036" spans="1:3" ht="49.5" customHeight="1">
      <c r="A7036" s="19" t="s">
        <v>22134</v>
      </c>
      <c r="B7036" s="18" t="s">
        <v>20010</v>
      </c>
      <c r="C7036" s="38">
        <v>1.78</v>
      </c>
    </row>
    <row r="7037" spans="1:3" ht="49.5" customHeight="1">
      <c r="A7037" s="19" t="s">
        <v>22135</v>
      </c>
      <c r="B7037" s="18" t="s">
        <v>20010</v>
      </c>
      <c r="C7037" s="38">
        <v>1.2</v>
      </c>
    </row>
    <row r="7038" spans="1:3" ht="49.5" customHeight="1">
      <c r="A7038" s="19" t="s">
        <v>14101</v>
      </c>
      <c r="B7038" s="18" t="s">
        <v>20010</v>
      </c>
      <c r="C7038" s="38">
        <v>1.44</v>
      </c>
    </row>
    <row r="7039" spans="1:3" ht="49.5" customHeight="1">
      <c r="A7039" s="19" t="s">
        <v>14102</v>
      </c>
      <c r="B7039" s="18" t="s">
        <v>20010</v>
      </c>
      <c r="C7039" s="38">
        <v>1.74</v>
      </c>
    </row>
    <row r="7040" spans="1:3" ht="49.5" customHeight="1">
      <c r="A7040" s="19" t="s">
        <v>14103</v>
      </c>
      <c r="B7040" s="18" t="s">
        <v>20010</v>
      </c>
      <c r="C7040" s="38">
        <v>1.44</v>
      </c>
    </row>
    <row r="7041" spans="1:3" ht="49.5" customHeight="1">
      <c r="A7041" s="19" t="s">
        <v>22136</v>
      </c>
      <c r="B7041" s="18" t="s">
        <v>20010</v>
      </c>
      <c r="C7041" s="38">
        <v>1.88</v>
      </c>
    </row>
    <row r="7042" spans="1:3" ht="49.5" customHeight="1">
      <c r="A7042" s="19" t="s">
        <v>22137</v>
      </c>
      <c r="B7042" s="18" t="s">
        <v>20010</v>
      </c>
      <c r="C7042" s="38">
        <v>1.83</v>
      </c>
    </row>
    <row r="7043" spans="1:3" ht="49.5" customHeight="1">
      <c r="A7043" s="19" t="s">
        <v>22138</v>
      </c>
      <c r="B7043" s="18" t="s">
        <v>20010</v>
      </c>
      <c r="C7043" s="38">
        <v>1.42</v>
      </c>
    </row>
    <row r="7044" spans="1:3" ht="49.5" customHeight="1">
      <c r="A7044" s="19" t="s">
        <v>22139</v>
      </c>
      <c r="B7044" s="18" t="s">
        <v>20010</v>
      </c>
      <c r="C7044" s="38">
        <v>1.1200000000000001</v>
      </c>
    </row>
    <row r="7045" spans="1:3" ht="49.5" customHeight="1">
      <c r="A7045" s="19" t="s">
        <v>22140</v>
      </c>
      <c r="B7045" s="18" t="s">
        <v>20010</v>
      </c>
      <c r="C7045" s="38">
        <v>1.76</v>
      </c>
    </row>
    <row r="7046" spans="1:3" ht="49.5" customHeight="1">
      <c r="A7046" s="19" t="s">
        <v>22141</v>
      </c>
      <c r="B7046" s="18" t="s">
        <v>20010</v>
      </c>
      <c r="C7046" s="38">
        <v>1.45</v>
      </c>
    </row>
    <row r="7047" spans="1:3" ht="49.5" customHeight="1">
      <c r="A7047" s="19" t="s">
        <v>14104</v>
      </c>
      <c r="B7047" s="18" t="s">
        <v>20010</v>
      </c>
      <c r="C7047" s="38">
        <v>0.88</v>
      </c>
    </row>
    <row r="7048" spans="1:3" ht="49.5" customHeight="1">
      <c r="A7048" s="19" t="s">
        <v>14105</v>
      </c>
      <c r="B7048" s="18" t="s">
        <v>20010</v>
      </c>
      <c r="C7048" s="38">
        <v>1.1000000000000001</v>
      </c>
    </row>
    <row r="7049" spans="1:3" ht="49.5" customHeight="1">
      <c r="A7049" s="19" t="s">
        <v>14106</v>
      </c>
      <c r="B7049" s="18" t="s">
        <v>20010</v>
      </c>
      <c r="C7049" s="38">
        <v>1.88</v>
      </c>
    </row>
    <row r="7050" spans="1:3" ht="49.5" customHeight="1">
      <c r="A7050" s="19" t="s">
        <v>14107</v>
      </c>
      <c r="B7050" s="18" t="s">
        <v>20010</v>
      </c>
      <c r="C7050" s="38">
        <v>1.84</v>
      </c>
    </row>
    <row r="7051" spans="1:3" ht="49.5" customHeight="1">
      <c r="A7051" s="19" t="s">
        <v>14108</v>
      </c>
      <c r="B7051" s="18" t="s">
        <v>20010</v>
      </c>
      <c r="C7051" s="38">
        <v>1.72</v>
      </c>
    </row>
    <row r="7052" spans="1:3" ht="49.5" customHeight="1">
      <c r="A7052" s="19" t="s">
        <v>14109</v>
      </c>
      <c r="B7052" s="18" t="s">
        <v>20010</v>
      </c>
      <c r="C7052" s="38">
        <v>1.42</v>
      </c>
    </row>
    <row r="7053" spans="1:3" ht="49.5" customHeight="1">
      <c r="A7053" s="19" t="s">
        <v>3713</v>
      </c>
      <c r="B7053" s="18" t="s">
        <v>20010</v>
      </c>
      <c r="C7053" s="38">
        <v>1.0900000000000001</v>
      </c>
    </row>
    <row r="7054" spans="1:3" ht="49.5" customHeight="1">
      <c r="A7054" s="19" t="s">
        <v>3714</v>
      </c>
      <c r="B7054" s="18" t="s">
        <v>20010</v>
      </c>
      <c r="C7054" s="38">
        <v>0.79</v>
      </c>
    </row>
    <row r="7055" spans="1:3" ht="49.5" customHeight="1">
      <c r="A7055" s="19" t="s">
        <v>3691</v>
      </c>
      <c r="B7055" s="18" t="s">
        <v>20010</v>
      </c>
      <c r="C7055" s="38">
        <v>1.93</v>
      </c>
    </row>
    <row r="7056" spans="1:3" ht="49.5" customHeight="1">
      <c r="A7056" s="19" t="s">
        <v>3690</v>
      </c>
      <c r="B7056" s="18" t="s">
        <v>20010</v>
      </c>
      <c r="C7056" s="38">
        <v>1.89</v>
      </c>
    </row>
    <row r="7057" spans="1:3" ht="49.5" customHeight="1">
      <c r="A7057" s="19" t="s">
        <v>22142</v>
      </c>
      <c r="B7057" s="18" t="s">
        <v>20010</v>
      </c>
      <c r="C7057" s="38">
        <v>1.18</v>
      </c>
    </row>
    <row r="7058" spans="1:3" ht="49.5" customHeight="1">
      <c r="A7058" s="19" t="s">
        <v>3715</v>
      </c>
      <c r="B7058" s="18" t="s">
        <v>20010</v>
      </c>
      <c r="C7058" s="38">
        <v>0.91</v>
      </c>
    </row>
    <row r="7059" spans="1:3" ht="49.5" customHeight="1">
      <c r="A7059" s="19" t="s">
        <v>3718</v>
      </c>
      <c r="B7059" s="18" t="s">
        <v>20010</v>
      </c>
      <c r="C7059" s="38">
        <v>1.29</v>
      </c>
    </row>
    <row r="7060" spans="1:3" ht="49.5" customHeight="1">
      <c r="A7060" s="19" t="s">
        <v>3721</v>
      </c>
      <c r="B7060" s="18" t="s">
        <v>20010</v>
      </c>
      <c r="C7060" s="38">
        <v>1.02</v>
      </c>
    </row>
    <row r="7061" spans="1:3" ht="49.5" customHeight="1">
      <c r="A7061" s="19" t="s">
        <v>3688</v>
      </c>
      <c r="B7061" s="18" t="s">
        <v>20010</v>
      </c>
      <c r="C7061" s="38">
        <v>1.77</v>
      </c>
    </row>
    <row r="7062" spans="1:3" ht="49.5" customHeight="1">
      <c r="A7062" s="19" t="s">
        <v>3686</v>
      </c>
      <c r="B7062" s="18" t="s">
        <v>20010</v>
      </c>
      <c r="C7062" s="38">
        <v>1.45</v>
      </c>
    </row>
    <row r="7063" spans="1:3" ht="49.5" customHeight="1">
      <c r="A7063" s="19" t="s">
        <v>13868</v>
      </c>
      <c r="B7063" s="18" t="s">
        <v>20010</v>
      </c>
      <c r="C7063" s="38">
        <v>1.19</v>
      </c>
    </row>
    <row r="7064" spans="1:3" ht="49.5" customHeight="1">
      <c r="A7064" s="19" t="s">
        <v>13869</v>
      </c>
      <c r="B7064" s="18" t="s">
        <v>20010</v>
      </c>
      <c r="C7064" s="38">
        <v>0.87</v>
      </c>
    </row>
    <row r="7065" spans="1:3" ht="49.5" customHeight="1">
      <c r="A7065" s="19" t="s">
        <v>13870</v>
      </c>
      <c r="B7065" s="18" t="s">
        <v>20010</v>
      </c>
      <c r="C7065" s="38">
        <v>1.94</v>
      </c>
    </row>
    <row r="7066" spans="1:3" ht="49.5" customHeight="1">
      <c r="A7066" s="19" t="s">
        <v>13871</v>
      </c>
      <c r="B7066" s="18" t="s">
        <v>20010</v>
      </c>
      <c r="C7066" s="38">
        <v>1.9</v>
      </c>
    </row>
    <row r="7067" spans="1:3" ht="49.5" customHeight="1">
      <c r="A7067" s="19" t="s">
        <v>13872</v>
      </c>
      <c r="B7067" s="18" t="s">
        <v>20010</v>
      </c>
      <c r="C7067" s="38">
        <v>1.27</v>
      </c>
    </row>
    <row r="7068" spans="1:3" ht="49.5" customHeight="1">
      <c r="A7068" s="19" t="s">
        <v>13873</v>
      </c>
      <c r="B7068" s="18" t="s">
        <v>20010</v>
      </c>
      <c r="C7068" s="38">
        <v>0.96</v>
      </c>
    </row>
    <row r="7069" spans="1:3" ht="49.5" customHeight="1">
      <c r="A7069" s="19" t="s">
        <v>13874</v>
      </c>
      <c r="B7069" s="18" t="s">
        <v>20010</v>
      </c>
      <c r="C7069" s="38">
        <v>1.42</v>
      </c>
    </row>
    <row r="7070" spans="1:3" ht="49.5" customHeight="1">
      <c r="A7070" s="19" t="s">
        <v>13875</v>
      </c>
      <c r="B7070" s="18" t="s">
        <v>20010</v>
      </c>
      <c r="C7070" s="38">
        <v>1.1200000000000001</v>
      </c>
    </row>
    <row r="7071" spans="1:3" ht="49.5" customHeight="1">
      <c r="A7071" s="19" t="s">
        <v>13876</v>
      </c>
      <c r="B7071" s="18" t="s">
        <v>20010</v>
      </c>
      <c r="C7071" s="38">
        <v>1.75</v>
      </c>
    </row>
    <row r="7072" spans="1:3" ht="49.5" customHeight="1">
      <c r="A7072" s="19" t="s">
        <v>13877</v>
      </c>
      <c r="B7072" s="18" t="s">
        <v>20010</v>
      </c>
      <c r="C7072" s="38">
        <v>1.46</v>
      </c>
    </row>
    <row r="7073" spans="1:3" ht="49.5" customHeight="1">
      <c r="A7073" s="19" t="s">
        <v>3696</v>
      </c>
      <c r="B7073" s="18" t="s">
        <v>20010</v>
      </c>
      <c r="C7073" s="38">
        <v>1.18</v>
      </c>
    </row>
    <row r="7074" spans="1:3" ht="49.5" customHeight="1">
      <c r="A7074" s="19" t="s">
        <v>3693</v>
      </c>
      <c r="B7074" s="18" t="s">
        <v>20010</v>
      </c>
      <c r="C7074" s="38">
        <v>0.91</v>
      </c>
    </row>
    <row r="7075" spans="1:3" ht="49.5" customHeight="1">
      <c r="A7075" s="19" t="s">
        <v>22143</v>
      </c>
      <c r="B7075" s="18" t="s">
        <v>20010</v>
      </c>
      <c r="C7075" s="38">
        <v>1.72</v>
      </c>
    </row>
    <row r="7076" spans="1:3" ht="49.5" customHeight="1">
      <c r="A7076" s="19" t="s">
        <v>3697</v>
      </c>
      <c r="B7076" s="18" t="s">
        <v>20010</v>
      </c>
      <c r="C7076" s="38">
        <v>1.27</v>
      </c>
    </row>
    <row r="7077" spans="1:3" ht="49.5" customHeight="1">
      <c r="A7077" s="19" t="s">
        <v>3694</v>
      </c>
      <c r="B7077" s="18" t="s">
        <v>20010</v>
      </c>
      <c r="C7077" s="38">
        <v>0.99</v>
      </c>
    </row>
    <row r="7078" spans="1:3" ht="49.5" customHeight="1">
      <c r="A7078" s="19" t="s">
        <v>3692</v>
      </c>
      <c r="B7078" s="18" t="s">
        <v>20010</v>
      </c>
      <c r="C7078" s="38">
        <v>1.99</v>
      </c>
    </row>
    <row r="7079" spans="1:3" ht="49.5" customHeight="1">
      <c r="A7079" s="19" t="s">
        <v>3698</v>
      </c>
      <c r="B7079" s="18" t="s">
        <v>20010</v>
      </c>
      <c r="C7079" s="38">
        <v>1.61</v>
      </c>
    </row>
    <row r="7080" spans="1:3" ht="49.5" customHeight="1">
      <c r="A7080" s="19" t="s">
        <v>3695</v>
      </c>
      <c r="B7080" s="18" t="s">
        <v>20010</v>
      </c>
      <c r="C7080" s="38">
        <v>1.31</v>
      </c>
    </row>
    <row r="7081" spans="1:3" ht="49.5" customHeight="1">
      <c r="A7081" s="19" t="s">
        <v>14110</v>
      </c>
      <c r="B7081" s="18" t="s">
        <v>20010</v>
      </c>
      <c r="C7081" s="38">
        <v>1.66</v>
      </c>
    </row>
    <row r="7082" spans="1:3" ht="49.5" customHeight="1">
      <c r="A7082" s="19" t="s">
        <v>14111</v>
      </c>
      <c r="B7082" s="18" t="s">
        <v>20010</v>
      </c>
      <c r="C7082" s="38">
        <v>1.37</v>
      </c>
    </row>
    <row r="7083" spans="1:3" ht="49.5" customHeight="1">
      <c r="A7083" s="19" t="s">
        <v>3699</v>
      </c>
      <c r="B7083" s="18" t="s">
        <v>20010</v>
      </c>
      <c r="C7083" s="38">
        <v>1.9</v>
      </c>
    </row>
    <row r="7084" spans="1:3" ht="49.5" customHeight="1">
      <c r="A7084" s="19" t="s">
        <v>22144</v>
      </c>
      <c r="B7084" s="18" t="s">
        <v>20010</v>
      </c>
      <c r="C7084" s="38">
        <v>1.5</v>
      </c>
    </row>
    <row r="7085" spans="1:3" ht="49.5" customHeight="1">
      <c r="A7085" s="19" t="s">
        <v>3701</v>
      </c>
      <c r="B7085" s="18" t="s">
        <v>20010</v>
      </c>
      <c r="C7085" s="38">
        <v>2</v>
      </c>
    </row>
    <row r="7086" spans="1:3" ht="49.5" customHeight="1">
      <c r="A7086" s="19" t="s">
        <v>20587</v>
      </c>
      <c r="B7086" s="18" t="s">
        <v>20010</v>
      </c>
      <c r="C7086" s="38">
        <v>1.79</v>
      </c>
    </row>
    <row r="7087" spans="1:3" ht="49.5" customHeight="1">
      <c r="A7087" s="19" t="s">
        <v>14002</v>
      </c>
      <c r="B7087" s="18" t="s">
        <v>20010</v>
      </c>
      <c r="C7087" s="38">
        <v>0.89</v>
      </c>
    </row>
    <row r="7088" spans="1:3" ht="49.5" customHeight="1">
      <c r="A7088" s="19" t="s">
        <v>14003</v>
      </c>
      <c r="B7088" s="18" t="s">
        <v>20010</v>
      </c>
      <c r="C7088" s="38">
        <v>0.75</v>
      </c>
    </row>
    <row r="7089" spans="1:3" ht="49.5" customHeight="1">
      <c r="A7089" s="19" t="s">
        <v>14004</v>
      </c>
      <c r="B7089" s="18" t="s">
        <v>20010</v>
      </c>
      <c r="C7089" s="38">
        <v>1.89</v>
      </c>
    </row>
    <row r="7090" spans="1:3" ht="49.5" customHeight="1">
      <c r="A7090" s="19" t="s">
        <v>14005</v>
      </c>
      <c r="B7090" s="18" t="s">
        <v>20010</v>
      </c>
      <c r="C7090" s="38">
        <v>1.86</v>
      </c>
    </row>
    <row r="7091" spans="1:3" ht="49.5" customHeight="1">
      <c r="A7091" s="19" t="s">
        <v>14006</v>
      </c>
      <c r="B7091" s="18" t="s">
        <v>20010</v>
      </c>
      <c r="C7091" s="38">
        <v>1.74</v>
      </c>
    </row>
    <row r="7092" spans="1:3" ht="49.5" customHeight="1">
      <c r="A7092" s="19" t="s">
        <v>14007</v>
      </c>
      <c r="B7092" s="18" t="s">
        <v>20010</v>
      </c>
      <c r="C7092" s="38">
        <v>1.45</v>
      </c>
    </row>
    <row r="7093" spans="1:3" ht="49.5" customHeight="1">
      <c r="A7093" s="19" t="s">
        <v>13978</v>
      </c>
      <c r="B7093" s="18" t="s">
        <v>20010</v>
      </c>
      <c r="C7093" s="38">
        <v>1.9</v>
      </c>
    </row>
    <row r="7094" spans="1:3" ht="49.5" customHeight="1">
      <c r="A7094" s="19" t="s">
        <v>13979</v>
      </c>
      <c r="B7094" s="18" t="s">
        <v>20010</v>
      </c>
      <c r="C7094" s="38">
        <v>1.74</v>
      </c>
    </row>
    <row r="7095" spans="1:3" ht="49.5" customHeight="1">
      <c r="A7095" s="19" t="s">
        <v>13980</v>
      </c>
      <c r="B7095" s="18" t="s">
        <v>20010</v>
      </c>
      <c r="C7095" s="38">
        <v>1.37</v>
      </c>
    </row>
    <row r="7096" spans="1:3" ht="49.5" customHeight="1">
      <c r="A7096" s="19" t="s">
        <v>13981</v>
      </c>
      <c r="B7096" s="18" t="s">
        <v>20010</v>
      </c>
      <c r="C7096" s="38">
        <v>1.18</v>
      </c>
    </row>
    <row r="7097" spans="1:3" ht="49.5" customHeight="1">
      <c r="A7097" s="19" t="s">
        <v>13982</v>
      </c>
      <c r="B7097" s="18" t="s">
        <v>20010</v>
      </c>
      <c r="C7097" s="38">
        <v>1.67</v>
      </c>
    </row>
    <row r="7098" spans="1:3" ht="49.5" customHeight="1">
      <c r="A7098" s="19" t="s">
        <v>13983</v>
      </c>
      <c r="B7098" s="18" t="s">
        <v>20010</v>
      </c>
      <c r="C7098" s="38">
        <v>1.48</v>
      </c>
    </row>
    <row r="7099" spans="1:3" ht="49.5" customHeight="1">
      <c r="A7099" s="19" t="s">
        <v>15144</v>
      </c>
      <c r="B7099" s="18" t="s">
        <v>20010</v>
      </c>
      <c r="C7099" s="38">
        <v>1.1599999999999999</v>
      </c>
    </row>
    <row r="7100" spans="1:3" ht="49.5" customHeight="1">
      <c r="A7100" s="19" t="s">
        <v>15145</v>
      </c>
      <c r="B7100" s="18" t="s">
        <v>20010</v>
      </c>
      <c r="C7100" s="38">
        <v>0.84</v>
      </c>
    </row>
    <row r="7101" spans="1:3" ht="49.5" customHeight="1">
      <c r="A7101" s="19" t="s">
        <v>15146</v>
      </c>
      <c r="B7101" s="18" t="s">
        <v>20010</v>
      </c>
      <c r="C7101" s="38">
        <v>1.9</v>
      </c>
    </row>
    <row r="7102" spans="1:3" ht="49.5" customHeight="1">
      <c r="A7102" s="19" t="s">
        <v>15147</v>
      </c>
      <c r="B7102" s="18" t="s">
        <v>20010</v>
      </c>
      <c r="C7102" s="38">
        <v>1.75</v>
      </c>
    </row>
    <row r="7103" spans="1:3" ht="49.5" customHeight="1">
      <c r="A7103" s="19" t="s">
        <v>15148</v>
      </c>
      <c r="B7103" s="18" t="s">
        <v>20010</v>
      </c>
      <c r="C7103" s="38">
        <v>1.22</v>
      </c>
    </row>
    <row r="7104" spans="1:3" ht="49.5" customHeight="1">
      <c r="A7104" s="19" t="s">
        <v>15149</v>
      </c>
      <c r="B7104" s="18" t="s">
        <v>20010</v>
      </c>
      <c r="C7104" s="38">
        <v>0.91</v>
      </c>
    </row>
    <row r="7105" spans="1:3" ht="49.5" customHeight="1">
      <c r="A7105" s="19" t="s">
        <v>15150</v>
      </c>
      <c r="B7105" s="18" t="s">
        <v>20010</v>
      </c>
      <c r="C7105" s="38">
        <v>1.34</v>
      </c>
    </row>
    <row r="7106" spans="1:3" ht="49.5" customHeight="1">
      <c r="A7106" s="19" t="s">
        <v>15151</v>
      </c>
      <c r="B7106" s="18" t="s">
        <v>20010</v>
      </c>
      <c r="C7106" s="38">
        <v>1.04</v>
      </c>
    </row>
    <row r="7107" spans="1:3" ht="49.5" customHeight="1">
      <c r="A7107" s="19" t="s">
        <v>3712</v>
      </c>
      <c r="B7107" s="18" t="s">
        <v>20010</v>
      </c>
      <c r="C7107" s="38">
        <v>0.99</v>
      </c>
    </row>
    <row r="7108" spans="1:3" ht="49.5" customHeight="1">
      <c r="A7108" s="19" t="s">
        <v>3711</v>
      </c>
      <c r="B7108" s="18" t="s">
        <v>20010</v>
      </c>
      <c r="C7108" s="38">
        <v>0.68</v>
      </c>
    </row>
    <row r="7109" spans="1:3" ht="49.5" customHeight="1">
      <c r="A7109" s="19" t="s">
        <v>15152</v>
      </c>
      <c r="B7109" s="18" t="s">
        <v>20010</v>
      </c>
      <c r="C7109" s="38">
        <v>1.64</v>
      </c>
    </row>
    <row r="7110" spans="1:3" ht="49.5" customHeight="1">
      <c r="A7110" s="19" t="s">
        <v>15153</v>
      </c>
      <c r="B7110" s="18" t="s">
        <v>20010</v>
      </c>
      <c r="C7110" s="38">
        <v>1.34</v>
      </c>
    </row>
    <row r="7111" spans="1:3" ht="49.5" customHeight="1">
      <c r="A7111" s="19" t="s">
        <v>22145</v>
      </c>
      <c r="B7111" s="18" t="s">
        <v>20010</v>
      </c>
      <c r="C7111" s="38">
        <v>1.05</v>
      </c>
    </row>
    <row r="7112" spans="1:3" ht="49.5" customHeight="1">
      <c r="A7112" s="19" t="s">
        <v>3702</v>
      </c>
      <c r="B7112" s="18" t="s">
        <v>20010</v>
      </c>
      <c r="C7112" s="38">
        <v>0.73</v>
      </c>
    </row>
    <row r="7113" spans="1:3" ht="49.5" customHeight="1">
      <c r="A7113" s="19" t="s">
        <v>14538</v>
      </c>
      <c r="B7113" s="18" t="s">
        <v>20010</v>
      </c>
      <c r="C7113" s="38">
        <v>1.99</v>
      </c>
    </row>
    <row r="7114" spans="1:3" ht="49.5" customHeight="1">
      <c r="A7114" s="19" t="s">
        <v>14539</v>
      </c>
      <c r="B7114" s="18" t="s">
        <v>20010</v>
      </c>
      <c r="C7114" s="38">
        <v>1.8</v>
      </c>
    </row>
    <row r="7115" spans="1:3" ht="49.5" customHeight="1">
      <c r="A7115" s="19" t="s">
        <v>3703</v>
      </c>
      <c r="B7115" s="18" t="s">
        <v>20010</v>
      </c>
      <c r="C7115" s="38">
        <v>1.1399999999999999</v>
      </c>
    </row>
    <row r="7116" spans="1:3" ht="49.5" customHeight="1">
      <c r="A7116" s="19" t="s">
        <v>3704</v>
      </c>
      <c r="B7116" s="18" t="s">
        <v>20010</v>
      </c>
      <c r="C7116" s="38">
        <v>0.83</v>
      </c>
    </row>
    <row r="7117" spans="1:3" ht="49.5" customHeight="1">
      <c r="A7117" s="19" t="s">
        <v>3705</v>
      </c>
      <c r="B7117" s="18" t="s">
        <v>20010</v>
      </c>
      <c r="C7117" s="38">
        <v>1.29</v>
      </c>
    </row>
    <row r="7118" spans="1:3" ht="49.5" customHeight="1">
      <c r="A7118" s="19" t="s">
        <v>3706</v>
      </c>
      <c r="B7118" s="18" t="s">
        <v>20010</v>
      </c>
      <c r="C7118" s="38">
        <v>0.98</v>
      </c>
    </row>
    <row r="7119" spans="1:3" ht="49.5" customHeight="1">
      <c r="A7119" s="19" t="s">
        <v>14540</v>
      </c>
      <c r="B7119" s="18" t="s">
        <v>20010</v>
      </c>
      <c r="C7119" s="38">
        <v>1.71</v>
      </c>
    </row>
    <row r="7120" spans="1:3" ht="49.5" customHeight="1">
      <c r="A7120" s="19" t="s">
        <v>14541</v>
      </c>
      <c r="B7120" s="18" t="s">
        <v>20010</v>
      </c>
      <c r="C7120" s="38">
        <v>1.41</v>
      </c>
    </row>
    <row r="7121" spans="1:3" ht="49.5" customHeight="1">
      <c r="A7121" s="19" t="s">
        <v>3546</v>
      </c>
      <c r="B7121" s="18" t="s">
        <v>3498</v>
      </c>
      <c r="C7121" s="38">
        <v>1.93</v>
      </c>
    </row>
    <row r="7122" spans="1:3" ht="49.5" customHeight="1">
      <c r="A7122" s="19" t="s">
        <v>3545</v>
      </c>
      <c r="B7122" s="18" t="s">
        <v>3498</v>
      </c>
      <c r="C7122" s="38">
        <v>1.79</v>
      </c>
    </row>
    <row r="7123" spans="1:3" ht="49.5" customHeight="1">
      <c r="A7123" s="19" t="s">
        <v>3544</v>
      </c>
      <c r="B7123" s="18" t="s">
        <v>3498</v>
      </c>
      <c r="C7123" s="38">
        <v>1.19</v>
      </c>
    </row>
    <row r="7124" spans="1:3" ht="49.5" customHeight="1">
      <c r="A7124" s="19" t="s">
        <v>3543</v>
      </c>
      <c r="B7124" s="18" t="s">
        <v>3498</v>
      </c>
      <c r="C7124" s="38">
        <v>0.91</v>
      </c>
    </row>
    <row r="7125" spans="1:3" ht="49.5" customHeight="1">
      <c r="A7125" s="19" t="s">
        <v>4643</v>
      </c>
      <c r="B7125" s="18" t="s">
        <v>19983</v>
      </c>
      <c r="C7125" s="38">
        <v>1.81</v>
      </c>
    </row>
    <row r="7126" spans="1:3" ht="49.5" customHeight="1">
      <c r="A7126" s="19" t="s">
        <v>4644</v>
      </c>
      <c r="B7126" s="18" t="s">
        <v>19983</v>
      </c>
      <c r="C7126" s="38">
        <v>3.27</v>
      </c>
    </row>
    <row r="7127" spans="1:3" ht="49.5" customHeight="1">
      <c r="A7127" s="19" t="s">
        <v>4645</v>
      </c>
      <c r="B7127" s="18" t="s">
        <v>19983</v>
      </c>
      <c r="C7127" s="38">
        <v>6.54</v>
      </c>
    </row>
    <row r="7128" spans="1:3" ht="49.5" customHeight="1">
      <c r="A7128" s="19" t="s">
        <v>14023</v>
      </c>
      <c r="B7128" s="18" t="s">
        <v>20014</v>
      </c>
      <c r="C7128" s="38">
        <v>1.53</v>
      </c>
    </row>
    <row r="7129" spans="1:3" ht="49.5" customHeight="1">
      <c r="A7129" s="19" t="s">
        <v>14024</v>
      </c>
      <c r="B7129" s="18" t="s">
        <v>20014</v>
      </c>
      <c r="C7129" s="38">
        <v>1.33</v>
      </c>
    </row>
    <row r="7130" spans="1:3" ht="49.5" customHeight="1">
      <c r="A7130" s="19" t="s">
        <v>14338</v>
      </c>
      <c r="B7130" s="18" t="s">
        <v>20033</v>
      </c>
      <c r="C7130" s="38">
        <v>0.74</v>
      </c>
    </row>
    <row r="7131" spans="1:3" ht="49.5" customHeight="1">
      <c r="A7131" s="19" t="s">
        <v>22148</v>
      </c>
      <c r="B7131" s="18" t="s">
        <v>19998</v>
      </c>
      <c r="C7131" s="38">
        <v>1.77</v>
      </c>
    </row>
    <row r="7132" spans="1:3" ht="49.5" customHeight="1">
      <c r="A7132" s="19" t="s">
        <v>14542</v>
      </c>
      <c r="B7132" s="18" t="s">
        <v>20014</v>
      </c>
      <c r="C7132" s="38">
        <v>1.97</v>
      </c>
    </row>
    <row r="7133" spans="1:3" ht="49.5" customHeight="1">
      <c r="A7133" s="19" t="s">
        <v>14543</v>
      </c>
      <c r="B7133" s="18" t="s">
        <v>20014</v>
      </c>
      <c r="C7133" s="38">
        <v>1.79</v>
      </c>
    </row>
    <row r="7134" spans="1:3" ht="49.5" customHeight="1">
      <c r="A7134" s="19" t="s">
        <v>3169</v>
      </c>
      <c r="B7134" s="18" t="s">
        <v>20045</v>
      </c>
      <c r="C7134" s="38">
        <v>1.8</v>
      </c>
    </row>
    <row r="7135" spans="1:3" ht="49.5" customHeight="1">
      <c r="A7135" s="19" t="s">
        <v>22146</v>
      </c>
      <c r="B7135" s="18" t="s">
        <v>19998</v>
      </c>
      <c r="C7135" s="38">
        <v>1.36</v>
      </c>
    </row>
    <row r="7136" spans="1:3" ht="49.5" customHeight="1">
      <c r="A7136" s="19" t="s">
        <v>14025</v>
      </c>
      <c r="B7136" s="18" t="s">
        <v>20014</v>
      </c>
      <c r="C7136" s="38">
        <v>1.7</v>
      </c>
    </row>
    <row r="7137" spans="1:3" ht="49.5" customHeight="1">
      <c r="A7137" s="19" t="s">
        <v>14026</v>
      </c>
      <c r="B7137" s="18" t="s">
        <v>20014</v>
      </c>
      <c r="C7137" s="38">
        <v>1.41</v>
      </c>
    </row>
    <row r="7138" spans="1:3" ht="49.5" customHeight="1">
      <c r="A7138" s="19" t="s">
        <v>22147</v>
      </c>
      <c r="B7138" s="18" t="s">
        <v>20045</v>
      </c>
      <c r="C7138" s="38">
        <v>1.41</v>
      </c>
    </row>
    <row r="7139" spans="1:3" ht="49.5" customHeight="1">
      <c r="A7139" s="19" t="s">
        <v>14544</v>
      </c>
      <c r="B7139" s="18" t="s">
        <v>20020</v>
      </c>
      <c r="C7139" s="38">
        <v>1.91</v>
      </c>
    </row>
    <row r="7140" spans="1:3" ht="49.5" customHeight="1">
      <c r="A7140" s="19" t="s">
        <v>2032</v>
      </c>
      <c r="B7140" s="18" t="s">
        <v>19955</v>
      </c>
      <c r="C7140" s="38">
        <v>1.48</v>
      </c>
    </row>
    <row r="7141" spans="1:3" ht="49.5" customHeight="1">
      <c r="A7141" s="19" t="s">
        <v>2034</v>
      </c>
      <c r="B7141" s="18" t="s">
        <v>19955</v>
      </c>
      <c r="C7141" s="38">
        <v>1.21</v>
      </c>
    </row>
    <row r="7142" spans="1:3" ht="49.5" customHeight="1">
      <c r="A7142" s="19" t="s">
        <v>2029</v>
      </c>
      <c r="B7142" s="18" t="s">
        <v>19955</v>
      </c>
      <c r="C7142" s="38">
        <v>1.33</v>
      </c>
    </row>
    <row r="7143" spans="1:3" ht="49.5" customHeight="1">
      <c r="A7143" s="19" t="s">
        <v>2031</v>
      </c>
      <c r="B7143" s="18" t="s">
        <v>19955</v>
      </c>
      <c r="C7143" s="38">
        <v>1.0900000000000001</v>
      </c>
    </row>
    <row r="7144" spans="1:3" ht="49.5" customHeight="1">
      <c r="A7144" s="19" t="s">
        <v>2521</v>
      </c>
      <c r="B7144" s="18" t="s">
        <v>20020</v>
      </c>
      <c r="C7144" s="38">
        <v>1.98</v>
      </c>
    </row>
    <row r="7145" spans="1:3" ht="49.5" customHeight="1">
      <c r="A7145" s="19" t="s">
        <v>2526</v>
      </c>
      <c r="B7145" s="18" t="s">
        <v>20020</v>
      </c>
      <c r="C7145" s="38">
        <v>1.8</v>
      </c>
    </row>
    <row r="7146" spans="1:3" ht="49.5" customHeight="1">
      <c r="A7146" s="19" t="s">
        <v>2527</v>
      </c>
      <c r="B7146" s="18" t="s">
        <v>20020</v>
      </c>
      <c r="C7146" s="38">
        <v>2.91</v>
      </c>
    </row>
    <row r="7147" spans="1:3" ht="49.5" customHeight="1">
      <c r="A7147" s="19" t="s">
        <v>2528</v>
      </c>
      <c r="B7147" s="18" t="s">
        <v>20020</v>
      </c>
      <c r="C7147" s="38">
        <v>2.63</v>
      </c>
    </row>
    <row r="7148" spans="1:3" ht="49.5" customHeight="1">
      <c r="A7148" s="19" t="s">
        <v>22149</v>
      </c>
      <c r="B7148" s="18" t="s">
        <v>20020</v>
      </c>
      <c r="C7148" s="38">
        <v>1.71</v>
      </c>
    </row>
    <row r="7149" spans="1:3" ht="49.5" customHeight="1">
      <c r="A7149" s="19" t="s">
        <v>22150</v>
      </c>
      <c r="B7149" s="18" t="s">
        <v>20020</v>
      </c>
      <c r="C7149" s="38">
        <v>1.41</v>
      </c>
    </row>
    <row r="7150" spans="1:3" ht="49.5" customHeight="1">
      <c r="A7150" s="19" t="s">
        <v>2532</v>
      </c>
      <c r="B7150" s="18" t="s">
        <v>20020</v>
      </c>
      <c r="C7150" s="38">
        <v>1.79</v>
      </c>
    </row>
    <row r="7151" spans="1:3" ht="49.5" customHeight="1">
      <c r="A7151" s="19" t="s">
        <v>22151</v>
      </c>
      <c r="B7151" s="18" t="s">
        <v>20020</v>
      </c>
      <c r="C7151" s="38">
        <v>1.66</v>
      </c>
    </row>
    <row r="7152" spans="1:3" ht="49.5" customHeight="1">
      <c r="A7152" s="19" t="s">
        <v>22152</v>
      </c>
      <c r="B7152" s="18" t="s">
        <v>20020</v>
      </c>
      <c r="C7152" s="38">
        <v>1.37</v>
      </c>
    </row>
    <row r="7153" spans="1:3" ht="49.5" customHeight="1">
      <c r="A7153" s="19" t="s">
        <v>14334</v>
      </c>
      <c r="B7153" s="18" t="s">
        <v>20010</v>
      </c>
      <c r="C7153" s="38">
        <v>1.08</v>
      </c>
    </row>
    <row r="7154" spans="1:3" ht="49.5" customHeight="1">
      <c r="A7154" s="19" t="s">
        <v>19588</v>
      </c>
      <c r="B7154" s="18" t="s">
        <v>20034</v>
      </c>
      <c r="C7154" s="38">
        <v>79.959999999999994</v>
      </c>
    </row>
    <row r="7155" spans="1:3" ht="49.5" customHeight="1">
      <c r="A7155" s="19" t="s">
        <v>10887</v>
      </c>
      <c r="B7155" s="18" t="s">
        <v>19981</v>
      </c>
      <c r="C7155" s="38">
        <v>10.8</v>
      </c>
    </row>
    <row r="7156" spans="1:3" ht="49.5" customHeight="1">
      <c r="A7156" s="19" t="s">
        <v>16452</v>
      </c>
      <c r="B7156" s="18" t="s">
        <v>19981</v>
      </c>
      <c r="C7156" s="38">
        <v>1.91</v>
      </c>
    </row>
    <row r="7157" spans="1:3" ht="49.5" customHeight="1">
      <c r="A7157" s="19" t="s">
        <v>10888</v>
      </c>
      <c r="B7157" s="18" t="s">
        <v>19981</v>
      </c>
      <c r="C7157" s="38">
        <v>10.8</v>
      </c>
    </row>
    <row r="7158" spans="1:3" ht="49.5" customHeight="1">
      <c r="A7158" s="19" t="s">
        <v>20876</v>
      </c>
      <c r="B7158" s="18" t="s">
        <v>19981</v>
      </c>
      <c r="C7158" s="38">
        <v>5.41</v>
      </c>
    </row>
    <row r="7159" spans="1:3" ht="49.5" customHeight="1">
      <c r="A7159" s="19" t="s">
        <v>14637</v>
      </c>
      <c r="B7159" s="18" t="s">
        <v>19981</v>
      </c>
      <c r="C7159" s="38">
        <v>1.62</v>
      </c>
    </row>
    <row r="7160" spans="1:3" ht="49.5" customHeight="1">
      <c r="A7160" s="19" t="s">
        <v>20886</v>
      </c>
      <c r="B7160" s="18" t="s">
        <v>19981</v>
      </c>
      <c r="C7160" s="38">
        <v>8.93</v>
      </c>
    </row>
    <row r="7161" spans="1:3" ht="49.5" customHeight="1">
      <c r="A7161" s="19" t="s">
        <v>12668</v>
      </c>
      <c r="B7161" s="18" t="s">
        <v>20034</v>
      </c>
      <c r="C7161" s="38">
        <v>5.46</v>
      </c>
    </row>
    <row r="7162" spans="1:3" ht="49.5" customHeight="1">
      <c r="A7162" s="19" t="s">
        <v>17325</v>
      </c>
      <c r="B7162" s="18" t="s">
        <v>20034</v>
      </c>
      <c r="C7162" s="38">
        <v>3.38</v>
      </c>
    </row>
    <row r="7163" spans="1:3" ht="49.5" customHeight="1">
      <c r="A7163" s="19" t="s">
        <v>12669</v>
      </c>
      <c r="B7163" s="18" t="s">
        <v>20034</v>
      </c>
      <c r="C7163" s="38">
        <v>10.17</v>
      </c>
    </row>
    <row r="7164" spans="1:3" ht="49.5" customHeight="1">
      <c r="A7164" s="19" t="s">
        <v>289</v>
      </c>
      <c r="B7164" s="18" t="s">
        <v>20034</v>
      </c>
      <c r="C7164" s="38">
        <v>5.18</v>
      </c>
    </row>
    <row r="7165" spans="1:3" ht="49.5" customHeight="1">
      <c r="A7165" s="19" t="s">
        <v>287</v>
      </c>
      <c r="B7165" s="18" t="s">
        <v>20034</v>
      </c>
      <c r="C7165" s="38">
        <v>10.36</v>
      </c>
    </row>
    <row r="7166" spans="1:3" ht="49.5" customHeight="1">
      <c r="A7166" s="19" t="s">
        <v>12670</v>
      </c>
      <c r="B7166" s="18" t="s">
        <v>20047</v>
      </c>
      <c r="C7166" s="38">
        <v>5.73</v>
      </c>
    </row>
    <row r="7167" spans="1:3" ht="49.5" customHeight="1">
      <c r="A7167" s="19" t="s">
        <v>12671</v>
      </c>
      <c r="B7167" s="18" t="s">
        <v>20047</v>
      </c>
      <c r="C7167" s="38">
        <v>10.68</v>
      </c>
    </row>
    <row r="7168" spans="1:3" ht="49.5" customHeight="1">
      <c r="A7168" s="19" t="s">
        <v>17326</v>
      </c>
      <c r="B7168" s="18" t="s">
        <v>20047</v>
      </c>
      <c r="C7168" s="38">
        <v>5.18</v>
      </c>
    </row>
    <row r="7169" spans="1:3" ht="49.5" customHeight="1">
      <c r="A7169" s="19" t="s">
        <v>17327</v>
      </c>
      <c r="B7169" s="18" t="s">
        <v>20047</v>
      </c>
      <c r="C7169" s="38">
        <v>10.36</v>
      </c>
    </row>
    <row r="7170" spans="1:3" ht="49.5" customHeight="1">
      <c r="A7170" s="19" t="s">
        <v>21254</v>
      </c>
      <c r="B7170" s="18" t="s">
        <v>20138</v>
      </c>
      <c r="C7170" s="38">
        <v>7.84</v>
      </c>
    </row>
    <row r="7171" spans="1:3" ht="49.5" customHeight="1">
      <c r="A7171" s="19" t="s">
        <v>12874</v>
      </c>
      <c r="B7171" s="18" t="s">
        <v>20167</v>
      </c>
      <c r="C7171" s="38">
        <v>188.19</v>
      </c>
    </row>
    <row r="7172" spans="1:3" ht="49.5" customHeight="1">
      <c r="A7172" s="19" t="s">
        <v>10947</v>
      </c>
      <c r="B7172" s="18" t="s">
        <v>20019</v>
      </c>
      <c r="C7172" s="38">
        <v>4.07</v>
      </c>
    </row>
    <row r="7173" spans="1:3" ht="49.5" customHeight="1">
      <c r="A7173" s="19" t="s">
        <v>10950</v>
      </c>
      <c r="B7173" s="18" t="s">
        <v>20019</v>
      </c>
      <c r="C7173" s="38">
        <v>2.66</v>
      </c>
    </row>
    <row r="7174" spans="1:3" ht="49.5" customHeight="1">
      <c r="A7174" s="19" t="s">
        <v>5235</v>
      </c>
      <c r="B7174" s="18" t="s">
        <v>20019</v>
      </c>
      <c r="C7174" s="38">
        <v>5.32</v>
      </c>
    </row>
    <row r="7175" spans="1:3" ht="49.5" customHeight="1">
      <c r="A7175" s="19" t="s">
        <v>5235</v>
      </c>
      <c r="B7175" s="18" t="s">
        <v>20019</v>
      </c>
      <c r="C7175" s="38">
        <v>5.32</v>
      </c>
    </row>
    <row r="7176" spans="1:3" ht="49.5" customHeight="1">
      <c r="A7176" s="19" t="s">
        <v>21073</v>
      </c>
      <c r="B7176" s="18" t="s">
        <v>19983</v>
      </c>
      <c r="C7176" s="38">
        <v>5.01</v>
      </c>
    </row>
    <row r="7177" spans="1:3" ht="49.5" customHeight="1">
      <c r="A7177" s="19" t="s">
        <v>10959</v>
      </c>
      <c r="B7177" s="18" t="s">
        <v>19983</v>
      </c>
      <c r="C7177" s="38">
        <v>2.66</v>
      </c>
    </row>
    <row r="7178" spans="1:3" ht="49.5" customHeight="1">
      <c r="A7178" s="19" t="s">
        <v>10961</v>
      </c>
      <c r="B7178" s="18" t="s">
        <v>19983</v>
      </c>
      <c r="C7178" s="38">
        <v>5.32</v>
      </c>
    </row>
    <row r="7179" spans="1:3" ht="49.5" customHeight="1">
      <c r="A7179" s="19" t="s">
        <v>10965</v>
      </c>
      <c r="B7179" s="18" t="s">
        <v>20012</v>
      </c>
      <c r="C7179" s="38">
        <v>5.7</v>
      </c>
    </row>
    <row r="7180" spans="1:3" ht="49.5" customHeight="1">
      <c r="A7180" s="19" t="s">
        <v>10966</v>
      </c>
      <c r="B7180" s="18" t="s">
        <v>20012</v>
      </c>
      <c r="C7180" s="38">
        <v>2.66</v>
      </c>
    </row>
    <row r="7181" spans="1:3" ht="49.5" customHeight="1">
      <c r="A7181" s="19" t="s">
        <v>10969</v>
      </c>
      <c r="B7181" s="18" t="s">
        <v>20012</v>
      </c>
      <c r="C7181" s="38">
        <v>5.32</v>
      </c>
    </row>
    <row r="7182" spans="1:3" ht="49.5" customHeight="1">
      <c r="A7182" s="19" t="s">
        <v>5608</v>
      </c>
      <c r="B7182" s="18" t="s">
        <v>20052</v>
      </c>
      <c r="C7182" s="38">
        <v>2.66</v>
      </c>
    </row>
    <row r="7183" spans="1:3" ht="49.5" customHeight="1">
      <c r="A7183" s="19" t="s">
        <v>10976</v>
      </c>
      <c r="B7183" s="18" t="s">
        <v>20052</v>
      </c>
      <c r="C7183" s="38">
        <v>5.32</v>
      </c>
    </row>
    <row r="7184" spans="1:3" ht="49.5" customHeight="1">
      <c r="A7184" s="19" t="s">
        <v>6997</v>
      </c>
      <c r="B7184" s="18" t="s">
        <v>19972</v>
      </c>
      <c r="C7184" s="38">
        <v>36.96</v>
      </c>
    </row>
    <row r="7185" spans="1:3" ht="49.5" customHeight="1">
      <c r="A7185" s="19" t="s">
        <v>19912</v>
      </c>
      <c r="B7185" s="18" t="s">
        <v>20007</v>
      </c>
      <c r="C7185" s="38">
        <v>94.76</v>
      </c>
    </row>
    <row r="7186" spans="1:3" ht="49.5" customHeight="1">
      <c r="A7186" s="19" t="s">
        <v>22336</v>
      </c>
      <c r="B7186" s="18" t="s">
        <v>20055</v>
      </c>
      <c r="C7186" s="38">
        <v>5.32</v>
      </c>
    </row>
    <row r="7187" spans="1:3" ht="49.5" customHeight="1">
      <c r="A7187" s="19" t="s">
        <v>22482</v>
      </c>
      <c r="B7187" s="18" t="s">
        <v>20055</v>
      </c>
      <c r="C7187" s="38">
        <v>2.66</v>
      </c>
    </row>
    <row r="7188" spans="1:3" ht="49.5" customHeight="1">
      <c r="A7188" s="19" t="s">
        <v>10979</v>
      </c>
      <c r="B7188" s="18" t="s">
        <v>20022</v>
      </c>
      <c r="C7188" s="38">
        <v>2.66</v>
      </c>
    </row>
    <row r="7189" spans="1:3" ht="49.5" customHeight="1">
      <c r="A7189" s="19" t="s">
        <v>10981</v>
      </c>
      <c r="B7189" s="18" t="s">
        <v>20022</v>
      </c>
      <c r="C7189" s="38">
        <v>5.32</v>
      </c>
    </row>
    <row r="7190" spans="1:3" ht="49.5" customHeight="1">
      <c r="A7190" s="19" t="s">
        <v>10983</v>
      </c>
      <c r="B7190" s="18" t="s">
        <v>19952</v>
      </c>
      <c r="C7190" s="38">
        <v>5.32</v>
      </c>
    </row>
    <row r="7191" spans="1:3" ht="49.5" customHeight="1">
      <c r="A7191" s="19" t="s">
        <v>12941</v>
      </c>
      <c r="B7191" s="18" t="s">
        <v>19996</v>
      </c>
      <c r="C7191" s="38">
        <v>2.13</v>
      </c>
    </row>
    <row r="7192" spans="1:3" ht="49.5" customHeight="1">
      <c r="A7192" s="19" t="s">
        <v>13006</v>
      </c>
      <c r="B7192" s="18" t="s">
        <v>19996</v>
      </c>
      <c r="C7192" s="38">
        <v>3.39</v>
      </c>
    </row>
    <row r="7193" spans="1:3" ht="49.5" customHeight="1">
      <c r="A7193" s="19" t="s">
        <v>21687</v>
      </c>
      <c r="B7193" s="18" t="s">
        <v>20058</v>
      </c>
      <c r="C7193" s="38">
        <v>1.9</v>
      </c>
    </row>
    <row r="7194" spans="1:3" ht="49.5" customHeight="1">
      <c r="A7194" s="19" t="s">
        <v>20477</v>
      </c>
      <c r="B7194" s="18" t="s">
        <v>20058</v>
      </c>
      <c r="C7194" s="38">
        <v>1.95</v>
      </c>
    </row>
    <row r="7195" spans="1:3" ht="49.5" customHeight="1">
      <c r="A7195" s="19" t="s">
        <v>20811</v>
      </c>
      <c r="B7195" s="18" t="s">
        <v>20058</v>
      </c>
      <c r="C7195" s="38">
        <v>1.29</v>
      </c>
    </row>
    <row r="7196" spans="1:3" ht="49.5" customHeight="1">
      <c r="A7196" s="19" t="s">
        <v>17579</v>
      </c>
      <c r="B7196" s="18" t="s">
        <v>20058</v>
      </c>
      <c r="C7196" s="38">
        <v>1.97</v>
      </c>
    </row>
    <row r="7197" spans="1:3" ht="49.5" customHeight="1">
      <c r="A7197" s="19" t="s">
        <v>20500</v>
      </c>
      <c r="B7197" s="18" t="s">
        <v>20058</v>
      </c>
      <c r="C7197" s="38">
        <v>1.96</v>
      </c>
    </row>
    <row r="7198" spans="1:3" ht="49.5" customHeight="1">
      <c r="A7198" s="19" t="s">
        <v>20487</v>
      </c>
      <c r="B7198" s="18" t="s">
        <v>20058</v>
      </c>
      <c r="C7198" s="38">
        <v>0.97</v>
      </c>
    </row>
    <row r="7199" spans="1:3" ht="49.5" customHeight="1">
      <c r="A7199" s="19" t="s">
        <v>15536</v>
      </c>
      <c r="B7199" s="18" t="s">
        <v>20058</v>
      </c>
      <c r="C7199" s="38">
        <v>9.83</v>
      </c>
    </row>
    <row r="7200" spans="1:3" ht="49.5" customHeight="1">
      <c r="A7200" s="19" t="s">
        <v>12992</v>
      </c>
      <c r="B7200" s="18" t="s">
        <v>20058</v>
      </c>
      <c r="C7200" s="38">
        <v>1.65</v>
      </c>
    </row>
    <row r="7201" spans="1:3" ht="49.5" customHeight="1">
      <c r="A7201" s="19" t="s">
        <v>12993</v>
      </c>
      <c r="B7201" s="18" t="s">
        <v>20058</v>
      </c>
      <c r="C7201" s="38">
        <v>1.81</v>
      </c>
    </row>
    <row r="7202" spans="1:3" ht="49.5" customHeight="1">
      <c r="A7202" s="19" t="s">
        <v>17580</v>
      </c>
      <c r="B7202" s="18" t="s">
        <v>20058</v>
      </c>
      <c r="C7202" s="38">
        <v>3.16</v>
      </c>
    </row>
    <row r="7203" spans="1:3" ht="49.5" customHeight="1">
      <c r="A7203" s="19" t="s">
        <v>21688</v>
      </c>
      <c r="B7203" s="18" t="s">
        <v>20058</v>
      </c>
      <c r="C7203" s="38">
        <v>1.28</v>
      </c>
    </row>
    <row r="7204" spans="1:3" ht="49.5" customHeight="1">
      <c r="A7204" s="19" t="s">
        <v>16435</v>
      </c>
      <c r="B7204" s="18" t="s">
        <v>20022</v>
      </c>
      <c r="C7204" s="38">
        <v>3.78</v>
      </c>
    </row>
    <row r="7205" spans="1:3" ht="49.5" customHeight="1">
      <c r="A7205" s="19" t="s">
        <v>21689</v>
      </c>
      <c r="B7205" s="18" t="s">
        <v>20022</v>
      </c>
      <c r="C7205" s="38">
        <v>8.2200000000000006</v>
      </c>
    </row>
    <row r="7206" spans="1:3" ht="49.5" customHeight="1">
      <c r="A7206" s="19" t="s">
        <v>21690</v>
      </c>
      <c r="B7206" s="18" t="s">
        <v>20022</v>
      </c>
      <c r="C7206" s="38">
        <v>4.1500000000000004</v>
      </c>
    </row>
    <row r="7207" spans="1:3" ht="49.5" customHeight="1">
      <c r="A7207" s="19" t="s">
        <v>10677</v>
      </c>
      <c r="B7207" s="18" t="s">
        <v>20022</v>
      </c>
      <c r="C7207" s="38">
        <v>27.69</v>
      </c>
    </row>
    <row r="7208" spans="1:3" ht="49.5" customHeight="1">
      <c r="A7208" s="19" t="s">
        <v>3069</v>
      </c>
      <c r="B7208" s="18" t="s">
        <v>20213</v>
      </c>
      <c r="C7208" s="38">
        <v>2.86</v>
      </c>
    </row>
    <row r="7209" spans="1:3" ht="49.5" customHeight="1">
      <c r="A7209" s="19" t="s">
        <v>14805</v>
      </c>
      <c r="B7209" s="18" t="s">
        <v>20010</v>
      </c>
      <c r="C7209" s="38">
        <v>1.45</v>
      </c>
    </row>
    <row r="7210" spans="1:3" ht="49.5" customHeight="1">
      <c r="A7210" s="19" t="s">
        <v>14806</v>
      </c>
      <c r="B7210" s="18" t="s">
        <v>20010</v>
      </c>
      <c r="C7210" s="38">
        <v>1.24</v>
      </c>
    </row>
    <row r="7211" spans="1:3" ht="49.5" customHeight="1">
      <c r="A7211" s="19" t="s">
        <v>20738</v>
      </c>
      <c r="B7211" s="18" t="s">
        <v>19977</v>
      </c>
      <c r="C7211" s="38">
        <v>2.92</v>
      </c>
    </row>
    <row r="7212" spans="1:3" ht="49.5" customHeight="1">
      <c r="A7212" s="19" t="s">
        <v>20772</v>
      </c>
      <c r="B7212" s="18" t="s">
        <v>19977</v>
      </c>
      <c r="C7212" s="38">
        <v>5.14</v>
      </c>
    </row>
    <row r="7213" spans="1:3" ht="49.5" customHeight="1">
      <c r="A7213" s="19" t="s">
        <v>12486</v>
      </c>
      <c r="B7213" s="18" t="s">
        <v>19977</v>
      </c>
      <c r="C7213" s="38">
        <v>13.7</v>
      </c>
    </row>
    <row r="7214" spans="1:3" ht="49.5" customHeight="1">
      <c r="A7214" s="19" t="s">
        <v>12487</v>
      </c>
      <c r="B7214" s="18" t="s">
        <v>19977</v>
      </c>
      <c r="C7214" s="38">
        <v>10.55</v>
      </c>
    </row>
    <row r="7215" spans="1:3" ht="49.5" customHeight="1">
      <c r="A7215" s="19" t="s">
        <v>21201</v>
      </c>
      <c r="B7215" s="18" t="s">
        <v>20011</v>
      </c>
      <c r="C7215" s="38">
        <v>1.45</v>
      </c>
    </row>
    <row r="7216" spans="1:3" ht="49.5" customHeight="1">
      <c r="A7216" s="19" t="s">
        <v>20839</v>
      </c>
      <c r="B7216" s="18" t="s">
        <v>19972</v>
      </c>
      <c r="C7216" s="38">
        <v>1.45</v>
      </c>
    </row>
    <row r="7217" spans="1:3" ht="49.5" customHeight="1">
      <c r="A7217" s="19" t="s">
        <v>14369</v>
      </c>
      <c r="B7217" s="18" t="s">
        <v>19972</v>
      </c>
      <c r="C7217" s="38">
        <v>1.01</v>
      </c>
    </row>
    <row r="7218" spans="1:3" ht="49.5" customHeight="1">
      <c r="A7218" s="19" t="s">
        <v>5897</v>
      </c>
      <c r="B7218" s="18" t="s">
        <v>20105</v>
      </c>
      <c r="C7218" s="38">
        <v>5.7</v>
      </c>
    </row>
    <row r="7219" spans="1:3" ht="49.5" customHeight="1">
      <c r="A7219" s="19" t="s">
        <v>5898</v>
      </c>
      <c r="B7219" s="18" t="s">
        <v>20105</v>
      </c>
      <c r="C7219" s="38">
        <v>5.7</v>
      </c>
    </row>
    <row r="7220" spans="1:3" ht="49.5" customHeight="1">
      <c r="A7220" s="19" t="s">
        <v>4819</v>
      </c>
      <c r="B7220" s="18" t="s">
        <v>19962</v>
      </c>
      <c r="C7220" s="38">
        <v>58.06</v>
      </c>
    </row>
    <row r="7221" spans="1:3" ht="49.5" customHeight="1">
      <c r="A7221" s="19" t="s">
        <v>4818</v>
      </c>
      <c r="B7221" s="18" t="s">
        <v>19962</v>
      </c>
      <c r="C7221" s="38">
        <v>49.29</v>
      </c>
    </row>
    <row r="7222" spans="1:3" ht="49.5" customHeight="1">
      <c r="A7222" s="19" t="s">
        <v>21691</v>
      </c>
      <c r="B7222" s="18" t="s">
        <v>19962</v>
      </c>
      <c r="C7222" s="38">
        <v>56.35</v>
      </c>
    </row>
    <row r="7223" spans="1:3" ht="49.5" customHeight="1">
      <c r="A7223" s="19" t="s">
        <v>20582</v>
      </c>
      <c r="B7223" s="18" t="s">
        <v>19962</v>
      </c>
      <c r="C7223" s="38">
        <v>56.35</v>
      </c>
    </row>
    <row r="7224" spans="1:3" ht="49.5" customHeight="1">
      <c r="A7224" s="19" t="s">
        <v>18194</v>
      </c>
      <c r="B7224" s="18" t="s">
        <v>19995</v>
      </c>
      <c r="C7224" s="38">
        <v>10.89</v>
      </c>
    </row>
    <row r="7225" spans="1:3" ht="49.5" customHeight="1">
      <c r="A7225" s="19" t="s">
        <v>11044</v>
      </c>
      <c r="B7225" s="18" t="s">
        <v>19984</v>
      </c>
      <c r="C7225" s="38">
        <v>26.21</v>
      </c>
    </row>
    <row r="7226" spans="1:3" ht="49.5" customHeight="1">
      <c r="A7226" s="19" t="s">
        <v>16456</v>
      </c>
      <c r="B7226" s="18" t="s">
        <v>20034</v>
      </c>
      <c r="C7226" s="38">
        <v>4.54</v>
      </c>
    </row>
    <row r="7227" spans="1:3" ht="49.5" customHeight="1">
      <c r="A7227" s="19" t="s">
        <v>16457</v>
      </c>
      <c r="B7227" s="18" t="s">
        <v>19984</v>
      </c>
      <c r="C7227" s="38">
        <v>26.21</v>
      </c>
    </row>
    <row r="7228" spans="1:3" ht="49.5" customHeight="1">
      <c r="A7228" s="19" t="s">
        <v>891</v>
      </c>
      <c r="B7228" s="18" t="s">
        <v>20043</v>
      </c>
      <c r="C7228" s="38">
        <v>90.76</v>
      </c>
    </row>
    <row r="7229" spans="1:3" ht="49.5" customHeight="1">
      <c r="A7229" s="19" t="s">
        <v>12294</v>
      </c>
      <c r="B7229" s="18" t="s">
        <v>20171</v>
      </c>
      <c r="C7229" s="38">
        <v>64.86</v>
      </c>
    </row>
    <row r="7230" spans="1:3" ht="49.5" customHeight="1">
      <c r="A7230" s="19" t="s">
        <v>12295</v>
      </c>
      <c r="B7230" s="18" t="s">
        <v>20171</v>
      </c>
      <c r="C7230" s="38">
        <v>48.65</v>
      </c>
    </row>
    <row r="7231" spans="1:3" ht="49.5" customHeight="1">
      <c r="A7231" s="19" t="s">
        <v>12296</v>
      </c>
      <c r="B7231" s="18" t="s">
        <v>20171</v>
      </c>
      <c r="C7231" s="38">
        <v>48.65</v>
      </c>
    </row>
    <row r="7232" spans="1:3" ht="49.5" customHeight="1">
      <c r="A7232" s="19" t="s">
        <v>12297</v>
      </c>
      <c r="B7232" s="18" t="s">
        <v>20171</v>
      </c>
      <c r="C7232" s="38">
        <v>48.65</v>
      </c>
    </row>
    <row r="7233" spans="1:3" ht="49.5" customHeight="1">
      <c r="A7233" s="19" t="s">
        <v>16453</v>
      </c>
      <c r="B7233" s="18" t="s">
        <v>20006</v>
      </c>
      <c r="C7233" s="38">
        <v>10.16</v>
      </c>
    </row>
    <row r="7234" spans="1:3" ht="49.5" customHeight="1">
      <c r="A7234" s="19" t="s">
        <v>10891</v>
      </c>
      <c r="B7234" s="18" t="s">
        <v>20006</v>
      </c>
      <c r="C7234" s="38">
        <v>10.8</v>
      </c>
    </row>
    <row r="7235" spans="1:3" ht="49.5" customHeight="1">
      <c r="A7235" s="19" t="s">
        <v>16454</v>
      </c>
      <c r="B7235" s="18" t="s">
        <v>20006</v>
      </c>
      <c r="C7235" s="38">
        <v>2.58</v>
      </c>
    </row>
    <row r="7236" spans="1:3" ht="49.5" customHeight="1">
      <c r="A7236" s="19" t="s">
        <v>16455</v>
      </c>
      <c r="B7236" s="18" t="s">
        <v>20006</v>
      </c>
      <c r="C7236" s="38">
        <v>8.93</v>
      </c>
    </row>
    <row r="7237" spans="1:3" ht="49.5" customHeight="1">
      <c r="A7237" s="19" t="s">
        <v>21692</v>
      </c>
      <c r="B7237" s="18" t="s">
        <v>19977</v>
      </c>
      <c r="C7237" s="38">
        <v>4.54</v>
      </c>
    </row>
    <row r="7238" spans="1:3" ht="49.5" customHeight="1">
      <c r="A7238" s="19" t="s">
        <v>11050</v>
      </c>
      <c r="B7238" s="18" t="s">
        <v>19977</v>
      </c>
      <c r="C7238" s="38">
        <v>5.51</v>
      </c>
    </row>
    <row r="7239" spans="1:3" ht="49.5" customHeight="1">
      <c r="A7239" s="19" t="s">
        <v>13619</v>
      </c>
      <c r="B7239" s="18" t="s">
        <v>20010</v>
      </c>
      <c r="C7239" s="38">
        <v>1.34</v>
      </c>
    </row>
    <row r="7240" spans="1:3" ht="49.5" customHeight="1">
      <c r="A7240" s="19" t="s">
        <v>15578</v>
      </c>
      <c r="B7240" s="18" t="s">
        <v>20010</v>
      </c>
      <c r="C7240" s="38">
        <v>21.9</v>
      </c>
    </row>
    <row r="7241" spans="1:3" ht="49.5" customHeight="1">
      <c r="A7241" s="19" t="s">
        <v>16781</v>
      </c>
      <c r="B7241" s="18" t="s">
        <v>20010</v>
      </c>
      <c r="C7241" s="18">
        <v>4.38</v>
      </c>
    </row>
    <row r="7242" spans="1:3" ht="49.5" customHeight="1">
      <c r="A7242" s="19" t="s">
        <v>16782</v>
      </c>
      <c r="B7242" s="18" t="s">
        <v>20010</v>
      </c>
      <c r="C7242" s="38">
        <v>4.62</v>
      </c>
    </row>
    <row r="7243" spans="1:3" ht="49.5" customHeight="1">
      <c r="A7243" s="19" t="s">
        <v>15574</v>
      </c>
      <c r="B7243" s="18" t="s">
        <v>20010</v>
      </c>
      <c r="C7243" s="38">
        <v>23.1</v>
      </c>
    </row>
    <row r="7244" spans="1:3" ht="49.5" customHeight="1">
      <c r="A7244" s="19" t="s">
        <v>14861</v>
      </c>
      <c r="B7244" s="18" t="s">
        <v>20010</v>
      </c>
      <c r="C7244" s="38">
        <v>1.8</v>
      </c>
    </row>
    <row r="7245" spans="1:3" ht="49.5" customHeight="1">
      <c r="A7245" s="19" t="s">
        <v>15154</v>
      </c>
      <c r="B7245" s="18" t="s">
        <v>20010</v>
      </c>
      <c r="C7245" s="38">
        <v>2.37</v>
      </c>
    </row>
    <row r="7246" spans="1:3" ht="49.5" customHeight="1">
      <c r="A7246" s="19" t="s">
        <v>14958</v>
      </c>
      <c r="B7246" s="18" t="s">
        <v>20010</v>
      </c>
      <c r="C7246" s="38">
        <v>2.0299999999999998</v>
      </c>
    </row>
    <row r="7247" spans="1:3" ht="49.5" customHeight="1">
      <c r="A7247" s="19" t="s">
        <v>16148</v>
      </c>
      <c r="B7247" s="18" t="s">
        <v>20010</v>
      </c>
      <c r="C7247" s="38">
        <v>114.52</v>
      </c>
    </row>
    <row r="7248" spans="1:3" ht="49.5" customHeight="1">
      <c r="A7248" s="19" t="s">
        <v>16149</v>
      </c>
      <c r="B7248" s="18" t="s">
        <v>20010</v>
      </c>
      <c r="C7248" s="38">
        <v>229.04</v>
      </c>
    </row>
    <row r="7249" spans="1:3" ht="49.5" customHeight="1">
      <c r="A7249" s="19" t="s">
        <v>20852</v>
      </c>
      <c r="B7249" s="18" t="s">
        <v>20058</v>
      </c>
      <c r="C7249" s="38">
        <v>1.81</v>
      </c>
    </row>
    <row r="7250" spans="1:3" ht="49.5" customHeight="1">
      <c r="A7250" s="19" t="s">
        <v>1712</v>
      </c>
      <c r="B7250" s="18" t="s">
        <v>20234</v>
      </c>
      <c r="C7250" s="38">
        <v>36.43</v>
      </c>
    </row>
    <row r="7251" spans="1:3" ht="49.5" customHeight="1">
      <c r="A7251" s="19" t="s">
        <v>5407</v>
      </c>
      <c r="B7251" s="18" t="s">
        <v>20012</v>
      </c>
      <c r="C7251" s="38">
        <v>39.590000000000003</v>
      </c>
    </row>
    <row r="7252" spans="1:3" ht="49.5" customHeight="1">
      <c r="A7252" s="19" t="s">
        <v>2918</v>
      </c>
      <c r="B7252" s="18" t="s">
        <v>20057</v>
      </c>
      <c r="C7252" s="38">
        <v>1.79</v>
      </c>
    </row>
    <row r="7253" spans="1:3" ht="49.5" customHeight="1">
      <c r="A7253" s="19" t="s">
        <v>13173</v>
      </c>
      <c r="B7253" s="18" t="s">
        <v>20129</v>
      </c>
      <c r="C7253" s="38">
        <v>2.2000000000000002</v>
      </c>
    </row>
    <row r="7254" spans="1:3" ht="49.5" customHeight="1">
      <c r="A7254" s="19" t="s">
        <v>18841</v>
      </c>
      <c r="B7254" s="18" t="s">
        <v>20016</v>
      </c>
      <c r="C7254" s="38">
        <v>32.93</v>
      </c>
    </row>
    <row r="7255" spans="1:3" ht="49.5" customHeight="1">
      <c r="A7255" s="19" t="s">
        <v>19756</v>
      </c>
      <c r="B7255" s="18" t="s">
        <v>20026</v>
      </c>
      <c r="C7255" s="38">
        <v>2.42</v>
      </c>
    </row>
    <row r="7256" spans="1:3" ht="49.5" customHeight="1">
      <c r="A7256" s="19" t="s">
        <v>18205</v>
      </c>
      <c r="B7256" s="18" t="s">
        <v>20026</v>
      </c>
      <c r="C7256" s="38">
        <v>3.49</v>
      </c>
    </row>
    <row r="7257" spans="1:3" ht="49.5" customHeight="1">
      <c r="A7257" s="19" t="s">
        <v>17907</v>
      </c>
      <c r="B7257" s="18" t="s">
        <v>20026</v>
      </c>
      <c r="C7257" s="38">
        <v>5.1100000000000003</v>
      </c>
    </row>
    <row r="7258" spans="1:3" ht="49.5" customHeight="1">
      <c r="A7258" s="19" t="s">
        <v>19731</v>
      </c>
      <c r="B7258" s="18" t="s">
        <v>20026</v>
      </c>
      <c r="C7258" s="38">
        <v>2.5</v>
      </c>
    </row>
    <row r="7259" spans="1:3" ht="49.5" customHeight="1">
      <c r="A7259" s="19" t="s">
        <v>2155</v>
      </c>
      <c r="B7259" s="18" t="s">
        <v>19977</v>
      </c>
      <c r="C7259" s="38">
        <v>83.8</v>
      </c>
    </row>
    <row r="7260" spans="1:3" ht="49.5" customHeight="1">
      <c r="A7260" s="19" t="s">
        <v>16477</v>
      </c>
      <c r="B7260" s="18" t="s">
        <v>19977</v>
      </c>
      <c r="C7260" s="38">
        <v>41.9</v>
      </c>
    </row>
    <row r="7261" spans="1:3" ht="49.5" customHeight="1">
      <c r="A7261" s="19" t="s">
        <v>2152</v>
      </c>
      <c r="B7261" s="18" t="s">
        <v>19977</v>
      </c>
      <c r="C7261" s="38">
        <v>20.96</v>
      </c>
    </row>
    <row r="7262" spans="1:3" ht="49.5" customHeight="1">
      <c r="A7262" s="19" t="s">
        <v>2149</v>
      </c>
      <c r="B7262" s="18" t="s">
        <v>19977</v>
      </c>
      <c r="C7262" s="38">
        <v>10.48</v>
      </c>
    </row>
    <row r="7263" spans="1:3" ht="49.5" customHeight="1">
      <c r="A7263" s="19" t="s">
        <v>2153</v>
      </c>
      <c r="B7263" s="18" t="s">
        <v>19977</v>
      </c>
      <c r="C7263" s="38">
        <v>41.9</v>
      </c>
    </row>
    <row r="7264" spans="1:3" ht="49.5" customHeight="1">
      <c r="A7264" s="19" t="s">
        <v>16478</v>
      </c>
      <c r="B7264" s="18" t="s">
        <v>19977</v>
      </c>
      <c r="C7264" s="38">
        <v>20.95</v>
      </c>
    </row>
    <row r="7265" spans="1:3" ht="49.5" customHeight="1">
      <c r="A7265" s="19" t="s">
        <v>16479</v>
      </c>
      <c r="B7265" s="18" t="s">
        <v>19977</v>
      </c>
      <c r="C7265" s="38">
        <v>31.42</v>
      </c>
    </row>
    <row r="7266" spans="1:3" ht="49.5" customHeight="1">
      <c r="A7266" s="19" t="s">
        <v>2146</v>
      </c>
      <c r="B7266" s="18" t="s">
        <v>19977</v>
      </c>
      <c r="C7266" s="38">
        <v>20.95</v>
      </c>
    </row>
    <row r="7267" spans="1:3" ht="49.5" customHeight="1">
      <c r="A7267" s="19" t="s">
        <v>2148</v>
      </c>
      <c r="B7267" s="18" t="s">
        <v>19977</v>
      </c>
      <c r="C7267" s="38">
        <v>31.42</v>
      </c>
    </row>
    <row r="7268" spans="1:3" ht="49.5" customHeight="1">
      <c r="A7268" s="19" t="s">
        <v>4572</v>
      </c>
      <c r="B7268" s="18" t="s">
        <v>19983</v>
      </c>
      <c r="C7268" s="38">
        <v>5.71</v>
      </c>
    </row>
    <row r="7269" spans="1:3" ht="49.5" customHeight="1">
      <c r="A7269" s="19" t="s">
        <v>4573</v>
      </c>
      <c r="B7269" s="18" t="s">
        <v>19983</v>
      </c>
      <c r="C7269" s="18">
        <v>7.99</v>
      </c>
    </row>
    <row r="7270" spans="1:3" ht="49.5" customHeight="1">
      <c r="A7270" s="19" t="s">
        <v>22318</v>
      </c>
      <c r="B7270" s="18" t="s">
        <v>19983</v>
      </c>
      <c r="C7270" s="38">
        <v>28.77</v>
      </c>
    </row>
    <row r="7271" spans="1:3" ht="49.5" customHeight="1">
      <c r="A7271" s="19" t="s">
        <v>11225</v>
      </c>
      <c r="B7271" s="18" t="s">
        <v>19983</v>
      </c>
      <c r="C7271" s="38">
        <v>12.53</v>
      </c>
    </row>
    <row r="7272" spans="1:3" ht="49.5" customHeight="1">
      <c r="A7272" s="19" t="s">
        <v>4073</v>
      </c>
      <c r="B7272" s="18" t="s">
        <v>20066</v>
      </c>
      <c r="C7272" s="38">
        <v>4.74</v>
      </c>
    </row>
    <row r="7273" spans="1:3" ht="49.5" customHeight="1">
      <c r="A7273" s="19" t="s">
        <v>14643</v>
      </c>
      <c r="B7273" s="18" t="s">
        <v>19977</v>
      </c>
      <c r="C7273" s="38">
        <v>1.81</v>
      </c>
    </row>
    <row r="7274" spans="1:3" ht="49.5" customHeight="1">
      <c r="A7274" s="19" t="s">
        <v>16512</v>
      </c>
      <c r="B7274" s="18" t="s">
        <v>19995</v>
      </c>
      <c r="C7274" s="18">
        <v>9.8800000000000008</v>
      </c>
    </row>
    <row r="7275" spans="1:3" ht="49.5" customHeight="1">
      <c r="A7275" s="19" t="s">
        <v>16513</v>
      </c>
      <c r="B7275" s="18" t="s">
        <v>19995</v>
      </c>
      <c r="C7275" s="38">
        <v>13.01</v>
      </c>
    </row>
    <row r="7276" spans="1:3" ht="49.5" customHeight="1">
      <c r="A7276" s="19" t="s">
        <v>4096</v>
      </c>
      <c r="B7276" s="18" t="s">
        <v>19995</v>
      </c>
      <c r="C7276" s="38">
        <v>12.53</v>
      </c>
    </row>
    <row r="7277" spans="1:3" ht="49.5" customHeight="1">
      <c r="A7277" s="19" t="s">
        <v>4068</v>
      </c>
      <c r="B7277" s="18" t="s">
        <v>20066</v>
      </c>
      <c r="C7277" s="38">
        <v>13.64</v>
      </c>
    </row>
    <row r="7278" spans="1:3" ht="49.5" customHeight="1">
      <c r="A7278" s="19" t="s">
        <v>4071</v>
      </c>
      <c r="B7278" s="18" t="s">
        <v>20066</v>
      </c>
      <c r="C7278" s="38">
        <v>19.7</v>
      </c>
    </row>
    <row r="7279" spans="1:3" ht="49.5" customHeight="1">
      <c r="A7279" s="19" t="s">
        <v>4070</v>
      </c>
      <c r="B7279" s="18" t="s">
        <v>20066</v>
      </c>
      <c r="C7279" s="18">
        <v>12.14</v>
      </c>
    </row>
    <row r="7280" spans="1:3" ht="49.5" customHeight="1">
      <c r="A7280" s="19" t="s">
        <v>8406</v>
      </c>
      <c r="B7280" s="18" t="s">
        <v>20087</v>
      </c>
      <c r="C7280" s="38">
        <v>27.22</v>
      </c>
    </row>
    <row r="7281" spans="1:3" ht="49.5" customHeight="1">
      <c r="A7281" s="19" t="s">
        <v>4936</v>
      </c>
      <c r="B7281" s="18" t="s">
        <v>20041</v>
      </c>
      <c r="C7281" s="38">
        <v>3.46</v>
      </c>
    </row>
    <row r="7282" spans="1:3" ht="49.5" customHeight="1">
      <c r="A7282" s="19" t="s">
        <v>19800</v>
      </c>
      <c r="B7282" s="18" t="s">
        <v>19972</v>
      </c>
      <c r="C7282" s="38">
        <v>6709.12</v>
      </c>
    </row>
    <row r="7283" spans="1:3" ht="49.5" customHeight="1">
      <c r="A7283" s="19" t="s">
        <v>14644</v>
      </c>
      <c r="B7283" s="18" t="s">
        <v>20065</v>
      </c>
      <c r="C7283" s="38">
        <v>1.81</v>
      </c>
    </row>
    <row r="7284" spans="1:3" ht="49.5" customHeight="1">
      <c r="A7284" s="19" t="s">
        <v>15895</v>
      </c>
      <c r="B7284" s="18" t="s">
        <v>20058</v>
      </c>
      <c r="C7284" s="38">
        <v>3.69</v>
      </c>
    </row>
    <row r="7285" spans="1:3" ht="49.5" customHeight="1">
      <c r="A7285" s="19" t="s">
        <v>8249</v>
      </c>
      <c r="B7285" s="18" t="s">
        <v>20058</v>
      </c>
      <c r="C7285" s="38">
        <v>2.56</v>
      </c>
    </row>
    <row r="7286" spans="1:3" ht="49.5" customHeight="1">
      <c r="A7286" s="19" t="s">
        <v>1366</v>
      </c>
      <c r="B7286" s="18" t="s">
        <v>20058</v>
      </c>
      <c r="C7286" s="38">
        <v>2.56</v>
      </c>
    </row>
    <row r="7287" spans="1:3" ht="49.5" customHeight="1">
      <c r="A7287" s="19" t="s">
        <v>8254</v>
      </c>
      <c r="B7287" s="18" t="s">
        <v>20058</v>
      </c>
      <c r="C7287" s="38">
        <v>3.58</v>
      </c>
    </row>
    <row r="7288" spans="1:3" ht="49.5" customHeight="1">
      <c r="A7288" s="19" t="s">
        <v>13188</v>
      </c>
      <c r="B7288" s="18" t="s">
        <v>20058</v>
      </c>
      <c r="C7288" s="38">
        <v>8.0500000000000007</v>
      </c>
    </row>
    <row r="7289" spans="1:3" ht="49.5" customHeight="1">
      <c r="A7289" s="19" t="s">
        <v>13189</v>
      </c>
      <c r="B7289" s="18" t="s">
        <v>20058</v>
      </c>
      <c r="C7289" s="38">
        <v>16.100000000000001</v>
      </c>
    </row>
    <row r="7290" spans="1:3" ht="49.5" customHeight="1">
      <c r="A7290" s="19" t="s">
        <v>15898</v>
      </c>
      <c r="B7290" s="18" t="s">
        <v>20058</v>
      </c>
      <c r="C7290" s="38">
        <v>8.8699999999999992</v>
      </c>
    </row>
    <row r="7291" spans="1:3" ht="49.5" customHeight="1">
      <c r="A7291" s="19" t="s">
        <v>15899</v>
      </c>
      <c r="B7291" s="18" t="s">
        <v>20058</v>
      </c>
      <c r="C7291" s="38">
        <v>10.36</v>
      </c>
    </row>
    <row r="7292" spans="1:3" ht="49.5" customHeight="1">
      <c r="A7292" s="19" t="s">
        <v>1368</v>
      </c>
      <c r="B7292" s="18" t="s">
        <v>20058</v>
      </c>
      <c r="C7292" s="38">
        <v>10.7</v>
      </c>
    </row>
    <row r="7293" spans="1:3" ht="49.5" customHeight="1">
      <c r="A7293" s="19" t="s">
        <v>1369</v>
      </c>
      <c r="B7293" s="18" t="s">
        <v>20058</v>
      </c>
      <c r="C7293" s="38">
        <v>14.88</v>
      </c>
    </row>
    <row r="7294" spans="1:3" ht="49.5" customHeight="1">
      <c r="A7294" s="19" t="s">
        <v>4710</v>
      </c>
      <c r="B7294" s="18" t="s">
        <v>20047</v>
      </c>
      <c r="C7294" s="38">
        <v>10.33</v>
      </c>
    </row>
    <row r="7295" spans="1:3" ht="49.5" customHeight="1">
      <c r="A7295" s="19" t="s">
        <v>4710</v>
      </c>
      <c r="B7295" s="18" t="s">
        <v>20087</v>
      </c>
      <c r="C7295" s="38">
        <v>10.33</v>
      </c>
    </row>
    <row r="7296" spans="1:3" ht="49.5" customHeight="1">
      <c r="A7296" s="19" t="s">
        <v>4712</v>
      </c>
      <c r="B7296" s="18" t="s">
        <v>20087</v>
      </c>
      <c r="C7296" s="38">
        <v>3.46</v>
      </c>
    </row>
    <row r="7297" spans="1:3" ht="49.5" customHeight="1">
      <c r="A7297" s="19" t="s">
        <v>16480</v>
      </c>
      <c r="B7297" s="18" t="s">
        <v>20061</v>
      </c>
      <c r="C7297" s="38">
        <v>41.9</v>
      </c>
    </row>
    <row r="7298" spans="1:3" ht="49.5" customHeight="1">
      <c r="A7298" s="19" t="s">
        <v>16481</v>
      </c>
      <c r="B7298" s="18" t="s">
        <v>20061</v>
      </c>
      <c r="C7298" s="38">
        <v>10.48</v>
      </c>
    </row>
    <row r="7299" spans="1:3" ht="49.5" customHeight="1">
      <c r="A7299" s="19" t="s">
        <v>16482</v>
      </c>
      <c r="B7299" s="18" t="s">
        <v>20061</v>
      </c>
      <c r="C7299" s="38">
        <v>20.95</v>
      </c>
    </row>
    <row r="7300" spans="1:3" ht="49.5" customHeight="1">
      <c r="A7300" s="19" t="s">
        <v>3208</v>
      </c>
      <c r="B7300" s="18" t="s">
        <v>20061</v>
      </c>
      <c r="C7300" s="38">
        <v>31.42</v>
      </c>
    </row>
    <row r="7301" spans="1:3" ht="49.5" customHeight="1">
      <c r="A7301" s="19" t="s">
        <v>2314</v>
      </c>
      <c r="B7301" s="18" t="s">
        <v>20063</v>
      </c>
      <c r="C7301" s="38">
        <v>4.05</v>
      </c>
    </row>
    <row r="7302" spans="1:3" ht="49.5" customHeight="1">
      <c r="A7302" s="19" t="s">
        <v>2318</v>
      </c>
      <c r="B7302" s="18" t="s">
        <v>20063</v>
      </c>
      <c r="C7302" s="38">
        <v>4.05</v>
      </c>
    </row>
    <row r="7303" spans="1:3" ht="49.5" customHeight="1">
      <c r="A7303" s="19" t="s">
        <v>5489</v>
      </c>
      <c r="B7303" s="18" t="s">
        <v>20012</v>
      </c>
      <c r="C7303" s="38">
        <v>2.2400000000000002</v>
      </c>
    </row>
    <row r="7304" spans="1:3" ht="49.5" customHeight="1">
      <c r="A7304" s="19" t="s">
        <v>9349</v>
      </c>
      <c r="B7304" s="18" t="s">
        <v>20047</v>
      </c>
      <c r="C7304" s="18">
        <v>3.97</v>
      </c>
    </row>
    <row r="7305" spans="1:3" ht="49.5" customHeight="1">
      <c r="A7305" s="19" t="s">
        <v>18233</v>
      </c>
      <c r="B7305" s="18" t="s">
        <v>20010</v>
      </c>
      <c r="C7305" s="38">
        <v>48.19</v>
      </c>
    </row>
    <row r="7306" spans="1:3" ht="49.5" customHeight="1">
      <c r="A7306" s="19" t="s">
        <v>5274</v>
      </c>
      <c r="B7306" s="18" t="s">
        <v>20019</v>
      </c>
      <c r="C7306" s="38">
        <v>19.03</v>
      </c>
    </row>
    <row r="7307" spans="1:3" ht="49.5" customHeight="1">
      <c r="A7307" s="19" t="s">
        <v>5275</v>
      </c>
      <c r="B7307" s="18" t="s">
        <v>20019</v>
      </c>
      <c r="C7307" s="38">
        <v>38.369999999999997</v>
      </c>
    </row>
    <row r="7308" spans="1:3" ht="49.5" customHeight="1">
      <c r="A7308" s="19" t="s">
        <v>5272</v>
      </c>
      <c r="B7308" s="18" t="s">
        <v>20019</v>
      </c>
      <c r="C7308" s="38">
        <v>4.6900000000000004</v>
      </c>
    </row>
    <row r="7309" spans="1:3" ht="49.5" customHeight="1">
      <c r="A7309" s="19" t="s">
        <v>5273</v>
      </c>
      <c r="B7309" s="18" t="s">
        <v>20019</v>
      </c>
      <c r="C7309" s="38">
        <v>10.89</v>
      </c>
    </row>
    <row r="7310" spans="1:3" ht="49.5" customHeight="1">
      <c r="A7310" s="19" t="s">
        <v>11091</v>
      </c>
      <c r="B7310" s="18" t="s">
        <v>19977</v>
      </c>
      <c r="C7310" s="38">
        <v>25.31</v>
      </c>
    </row>
    <row r="7311" spans="1:3" ht="49.5" customHeight="1">
      <c r="A7311" s="19" t="s">
        <v>11095</v>
      </c>
      <c r="B7311" s="18" t="s">
        <v>20039</v>
      </c>
      <c r="C7311" s="38">
        <v>25.31</v>
      </c>
    </row>
    <row r="7312" spans="1:3" ht="49.5" customHeight="1">
      <c r="A7312" s="19" t="s">
        <v>11097</v>
      </c>
      <c r="B7312" s="18" t="s">
        <v>20020</v>
      </c>
      <c r="C7312" s="38">
        <v>25.31</v>
      </c>
    </row>
    <row r="7313" spans="1:3" ht="49.5" customHeight="1">
      <c r="A7313" s="19" t="s">
        <v>11108</v>
      </c>
      <c r="B7313" s="18" t="s">
        <v>19962</v>
      </c>
      <c r="C7313" s="38">
        <v>25.31</v>
      </c>
    </row>
    <row r="7314" spans="1:3" ht="49.5" customHeight="1">
      <c r="A7314" s="19" t="s">
        <v>21693</v>
      </c>
      <c r="B7314" s="18" t="s">
        <v>20163</v>
      </c>
      <c r="C7314" s="38">
        <v>111.3</v>
      </c>
    </row>
    <row r="7315" spans="1:3" ht="49.5" customHeight="1">
      <c r="A7315" s="19" t="s">
        <v>9228</v>
      </c>
      <c r="B7315" s="18" t="s">
        <v>19955</v>
      </c>
      <c r="C7315" s="38">
        <v>57.75</v>
      </c>
    </row>
    <row r="7316" spans="1:3" ht="49.5" customHeight="1">
      <c r="A7316" s="19" t="s">
        <v>9229</v>
      </c>
      <c r="B7316" s="18" t="s">
        <v>19955</v>
      </c>
      <c r="C7316" s="38">
        <v>288.75</v>
      </c>
    </row>
    <row r="7317" spans="1:3" ht="49.5" customHeight="1">
      <c r="A7317" s="19" t="s">
        <v>2012</v>
      </c>
      <c r="B7317" s="18" t="s">
        <v>19955</v>
      </c>
      <c r="C7317" s="38">
        <v>455.22</v>
      </c>
    </row>
    <row r="7318" spans="1:3" ht="49.5" customHeight="1">
      <c r="A7318" s="19" t="s">
        <v>9231</v>
      </c>
      <c r="B7318" s="18" t="s">
        <v>19955</v>
      </c>
      <c r="C7318" s="38">
        <v>85.73</v>
      </c>
    </row>
    <row r="7319" spans="1:3" ht="49.5" customHeight="1">
      <c r="A7319" s="19" t="s">
        <v>2014</v>
      </c>
      <c r="B7319" s="18" t="s">
        <v>19955</v>
      </c>
      <c r="C7319" s="38">
        <v>854.93</v>
      </c>
    </row>
    <row r="7320" spans="1:3" ht="49.5" customHeight="1">
      <c r="A7320" s="19" t="s">
        <v>9232</v>
      </c>
      <c r="B7320" s="18" t="s">
        <v>19955</v>
      </c>
      <c r="C7320" s="38">
        <v>427.46</v>
      </c>
    </row>
    <row r="7321" spans="1:3" ht="49.5" customHeight="1">
      <c r="A7321" s="19" t="s">
        <v>2711</v>
      </c>
      <c r="B7321" s="18" t="s">
        <v>20179</v>
      </c>
      <c r="C7321" s="38">
        <v>3.24</v>
      </c>
    </row>
    <row r="7322" spans="1:3" ht="49.5" customHeight="1">
      <c r="A7322" s="19" t="s">
        <v>10505</v>
      </c>
      <c r="B7322" s="18" t="s">
        <v>20051</v>
      </c>
      <c r="C7322" s="18">
        <v>6.48</v>
      </c>
    </row>
    <row r="7323" spans="1:3" ht="49.5" customHeight="1">
      <c r="A7323" s="19" t="s">
        <v>10506</v>
      </c>
      <c r="B7323" s="18" t="s">
        <v>20051</v>
      </c>
      <c r="C7323" s="38">
        <v>12.97</v>
      </c>
    </row>
    <row r="7324" spans="1:3" ht="49.5" customHeight="1">
      <c r="A7324" s="19" t="s">
        <v>6397</v>
      </c>
      <c r="B7324" s="18" t="s">
        <v>20051</v>
      </c>
      <c r="C7324" s="38">
        <v>19.45</v>
      </c>
    </row>
    <row r="7325" spans="1:3" ht="49.5" customHeight="1">
      <c r="A7325" s="19" t="s">
        <v>21694</v>
      </c>
      <c r="B7325" s="18" t="s">
        <v>20051</v>
      </c>
      <c r="C7325" s="38">
        <v>3.21</v>
      </c>
    </row>
    <row r="7326" spans="1:3" ht="49.5" customHeight="1">
      <c r="A7326" s="19" t="s">
        <v>19911</v>
      </c>
      <c r="B7326" s="18" t="s">
        <v>20007</v>
      </c>
      <c r="C7326" s="38">
        <v>9.9700000000000006</v>
      </c>
    </row>
    <row r="7327" spans="1:3" ht="49.5" customHeight="1">
      <c r="A7327" s="19" t="s">
        <v>3083</v>
      </c>
      <c r="B7327" s="18" t="s">
        <v>20224</v>
      </c>
      <c r="C7327" s="38">
        <v>62.26</v>
      </c>
    </row>
    <row r="7328" spans="1:3" ht="49.5" customHeight="1">
      <c r="A7328" s="19" t="s">
        <v>3085</v>
      </c>
      <c r="B7328" s="18" t="s">
        <v>20224</v>
      </c>
      <c r="C7328" s="38">
        <v>622.58000000000004</v>
      </c>
    </row>
    <row r="7329" spans="1:3" ht="49.5" customHeight="1">
      <c r="A7329" s="19" t="s">
        <v>3084</v>
      </c>
      <c r="B7329" s="18" t="s">
        <v>20224</v>
      </c>
      <c r="C7329" s="38">
        <v>311.3</v>
      </c>
    </row>
    <row r="7330" spans="1:3" ht="49.5" customHeight="1">
      <c r="A7330" s="19" t="s">
        <v>11040</v>
      </c>
      <c r="B7330" s="18" t="s">
        <v>19962</v>
      </c>
      <c r="C7330" s="38">
        <v>30.96</v>
      </c>
    </row>
    <row r="7331" spans="1:3" ht="49.5" customHeight="1">
      <c r="A7331" s="19" t="s">
        <v>15768</v>
      </c>
      <c r="B7331" s="18" t="s">
        <v>20020</v>
      </c>
      <c r="C7331" s="38">
        <v>2984.09</v>
      </c>
    </row>
    <row r="7332" spans="1:3" ht="49.5" customHeight="1">
      <c r="A7332" s="19" t="s">
        <v>15823</v>
      </c>
      <c r="B7332" s="18" t="s">
        <v>20200</v>
      </c>
      <c r="C7332" s="38">
        <v>247.42</v>
      </c>
    </row>
    <row r="7333" spans="1:3" ht="49.5" customHeight="1">
      <c r="A7333" s="19" t="s">
        <v>15824</v>
      </c>
      <c r="B7333" s="18" t="s">
        <v>20200</v>
      </c>
      <c r="C7333" s="38">
        <v>1237.0999999999999</v>
      </c>
    </row>
    <row r="7334" spans="1:3" ht="49.5" customHeight="1">
      <c r="A7334" s="19" t="s">
        <v>15825</v>
      </c>
      <c r="B7334" s="18" t="s">
        <v>20200</v>
      </c>
      <c r="C7334" s="38">
        <v>309.27999999999997</v>
      </c>
    </row>
    <row r="7335" spans="1:3" ht="49.5" customHeight="1">
      <c r="A7335" s="19" t="s">
        <v>15826</v>
      </c>
      <c r="B7335" s="18" t="s">
        <v>20200</v>
      </c>
      <c r="C7335" s="38">
        <v>61.85</v>
      </c>
    </row>
    <row r="7336" spans="1:3" ht="49.5" customHeight="1">
      <c r="A7336" s="19" t="s">
        <v>8513</v>
      </c>
      <c r="B7336" s="18" t="s">
        <v>20066</v>
      </c>
      <c r="C7336" s="38">
        <v>2.36</v>
      </c>
    </row>
    <row r="7337" spans="1:3" ht="49.5" customHeight="1">
      <c r="A7337" s="19" t="s">
        <v>8511</v>
      </c>
      <c r="B7337" s="18" t="s">
        <v>20066</v>
      </c>
      <c r="C7337" s="38">
        <v>3.65</v>
      </c>
    </row>
    <row r="7338" spans="1:3" ht="49.5" customHeight="1">
      <c r="A7338" s="19" t="s">
        <v>21402</v>
      </c>
      <c r="B7338" s="18" t="s">
        <v>20066</v>
      </c>
      <c r="C7338" s="38">
        <v>3.78</v>
      </c>
    </row>
    <row r="7339" spans="1:3" ht="49.5" customHeight="1">
      <c r="A7339" s="19" t="s">
        <v>16483</v>
      </c>
      <c r="B7339" s="18" t="s">
        <v>19984</v>
      </c>
      <c r="C7339" s="38">
        <v>53.48</v>
      </c>
    </row>
    <row r="7340" spans="1:3" ht="49.5" customHeight="1">
      <c r="A7340" s="19" t="s">
        <v>16484</v>
      </c>
      <c r="B7340" s="18" t="s">
        <v>19984</v>
      </c>
      <c r="C7340" s="38">
        <v>53.48</v>
      </c>
    </row>
    <row r="7341" spans="1:3" ht="49.5" customHeight="1">
      <c r="A7341" s="19" t="s">
        <v>16485</v>
      </c>
      <c r="B7341" s="18" t="s">
        <v>19984</v>
      </c>
      <c r="C7341" s="38">
        <v>53.48</v>
      </c>
    </row>
    <row r="7342" spans="1:3" ht="49.5" customHeight="1">
      <c r="A7342" s="19" t="s">
        <v>16486</v>
      </c>
      <c r="B7342" s="18" t="s">
        <v>19984</v>
      </c>
      <c r="C7342" s="38">
        <v>60.23</v>
      </c>
    </row>
    <row r="7343" spans="1:3" ht="49.5" customHeight="1">
      <c r="A7343" s="19" t="s">
        <v>16487</v>
      </c>
      <c r="B7343" s="18" t="s">
        <v>19984</v>
      </c>
      <c r="C7343" s="38">
        <v>22.92</v>
      </c>
    </row>
    <row r="7344" spans="1:3" ht="49.5" customHeight="1">
      <c r="A7344" s="19" t="s">
        <v>16488</v>
      </c>
      <c r="B7344" s="18" t="s">
        <v>19984</v>
      </c>
      <c r="C7344" s="38">
        <v>20.95</v>
      </c>
    </row>
    <row r="7345" spans="1:3" ht="49.5" customHeight="1">
      <c r="A7345" s="19" t="s">
        <v>5365</v>
      </c>
      <c r="B7345" s="18" t="s">
        <v>19984</v>
      </c>
      <c r="C7345" s="38">
        <v>48.19</v>
      </c>
    </row>
    <row r="7346" spans="1:3" ht="49.5" customHeight="1">
      <c r="A7346" s="19" t="s">
        <v>8550</v>
      </c>
      <c r="B7346" s="18" t="s">
        <v>20066</v>
      </c>
      <c r="C7346" s="38">
        <v>83.8</v>
      </c>
    </row>
    <row r="7347" spans="1:3" ht="49.5" customHeight="1">
      <c r="A7347" s="19" t="s">
        <v>4092</v>
      </c>
      <c r="B7347" s="18" t="s">
        <v>20066</v>
      </c>
      <c r="C7347" s="38">
        <v>167.6</v>
      </c>
    </row>
    <row r="7348" spans="1:3" ht="49.5" customHeight="1">
      <c r="A7348" s="19" t="s">
        <v>8555</v>
      </c>
      <c r="B7348" s="18" t="s">
        <v>20066</v>
      </c>
      <c r="C7348" s="38">
        <v>41.9</v>
      </c>
    </row>
    <row r="7349" spans="1:3" ht="49.5" customHeight="1">
      <c r="A7349" s="19" t="s">
        <v>8557</v>
      </c>
      <c r="B7349" s="18" t="s">
        <v>20066</v>
      </c>
      <c r="C7349" s="38">
        <v>20.96</v>
      </c>
    </row>
    <row r="7350" spans="1:3" ht="49.5" customHeight="1">
      <c r="A7350" s="19" t="s">
        <v>4087</v>
      </c>
      <c r="B7350" s="18" t="s">
        <v>20066</v>
      </c>
      <c r="C7350" s="38">
        <v>41.92</v>
      </c>
    </row>
    <row r="7351" spans="1:3" ht="49.5" customHeight="1">
      <c r="A7351" s="19" t="s">
        <v>8558</v>
      </c>
      <c r="B7351" s="18" t="s">
        <v>20066</v>
      </c>
      <c r="C7351" s="38">
        <v>10.48</v>
      </c>
    </row>
    <row r="7352" spans="1:3" ht="49.5" customHeight="1">
      <c r="A7352" s="19" t="s">
        <v>8559</v>
      </c>
      <c r="B7352" s="18" t="s">
        <v>20066</v>
      </c>
      <c r="C7352" s="38">
        <v>41.9</v>
      </c>
    </row>
    <row r="7353" spans="1:3" ht="49.5" customHeight="1">
      <c r="A7353" s="19" t="s">
        <v>4088</v>
      </c>
      <c r="B7353" s="18" t="s">
        <v>20066</v>
      </c>
      <c r="C7353" s="38">
        <v>83.8</v>
      </c>
    </row>
    <row r="7354" spans="1:3" ht="49.5" customHeight="1">
      <c r="A7354" s="19" t="s">
        <v>8562</v>
      </c>
      <c r="B7354" s="18" t="s">
        <v>20066</v>
      </c>
      <c r="C7354" s="38">
        <v>20.95</v>
      </c>
    </row>
    <row r="7355" spans="1:3" ht="49.5" customHeight="1">
      <c r="A7355" s="19" t="s">
        <v>8565</v>
      </c>
      <c r="B7355" s="18" t="s">
        <v>20066</v>
      </c>
      <c r="C7355" s="38">
        <v>47.81</v>
      </c>
    </row>
    <row r="7356" spans="1:3" ht="49.5" customHeight="1">
      <c r="A7356" s="19" t="s">
        <v>8569</v>
      </c>
      <c r="B7356" s="18" t="s">
        <v>20066</v>
      </c>
      <c r="C7356" s="38">
        <v>24.8</v>
      </c>
    </row>
    <row r="7357" spans="1:3" ht="49.5" customHeight="1">
      <c r="A7357" s="19" t="s">
        <v>5899</v>
      </c>
      <c r="B7357" s="18" t="s">
        <v>19970</v>
      </c>
      <c r="C7357" s="38">
        <v>31.42</v>
      </c>
    </row>
    <row r="7358" spans="1:3" ht="49.5" customHeight="1">
      <c r="A7358" s="19" t="s">
        <v>10006</v>
      </c>
      <c r="B7358" s="18" t="s">
        <v>20080</v>
      </c>
      <c r="C7358" s="38">
        <v>41.67</v>
      </c>
    </row>
    <row r="7359" spans="1:3" ht="49.5" customHeight="1">
      <c r="A7359" s="19" t="s">
        <v>4734</v>
      </c>
      <c r="B7359" s="18" t="s">
        <v>20080</v>
      </c>
      <c r="C7359" s="38">
        <v>41.58</v>
      </c>
    </row>
    <row r="7360" spans="1:3" ht="49.5" customHeight="1">
      <c r="A7360" s="19" t="s">
        <v>19570</v>
      </c>
      <c r="B7360" s="18" t="s">
        <v>20113</v>
      </c>
      <c r="C7360" s="38">
        <v>23.26</v>
      </c>
    </row>
    <row r="7361" spans="1:3" ht="49.5" customHeight="1">
      <c r="A7361" s="19" t="s">
        <v>19716</v>
      </c>
      <c r="B7361" s="18" t="s">
        <v>20113</v>
      </c>
      <c r="C7361" s="38">
        <v>41.9</v>
      </c>
    </row>
    <row r="7362" spans="1:3" ht="49.5" customHeight="1">
      <c r="A7362" s="19" t="s">
        <v>19714</v>
      </c>
      <c r="B7362" s="18" t="s">
        <v>20113</v>
      </c>
      <c r="C7362" s="38">
        <v>10.48</v>
      </c>
    </row>
    <row r="7363" spans="1:3" ht="49.5" customHeight="1">
      <c r="A7363" s="19" t="s">
        <v>19715</v>
      </c>
      <c r="B7363" s="18" t="s">
        <v>20113</v>
      </c>
      <c r="C7363" s="38">
        <v>20.95</v>
      </c>
    </row>
    <row r="7364" spans="1:3" ht="49.5" customHeight="1">
      <c r="A7364" s="19" t="s">
        <v>20517</v>
      </c>
      <c r="B7364" s="18" t="s">
        <v>20113</v>
      </c>
      <c r="C7364" s="38">
        <v>31.42</v>
      </c>
    </row>
    <row r="7365" spans="1:3" ht="49.5" customHeight="1">
      <c r="A7365" s="19" t="s">
        <v>22447</v>
      </c>
      <c r="B7365" s="18" t="s">
        <v>19994</v>
      </c>
      <c r="C7365" s="38">
        <v>48.19</v>
      </c>
    </row>
    <row r="7366" spans="1:3" ht="49.5" customHeight="1">
      <c r="A7366" s="19" t="s">
        <v>11241</v>
      </c>
      <c r="B7366" s="18" t="s">
        <v>20128</v>
      </c>
      <c r="C7366" s="38">
        <v>10.57</v>
      </c>
    </row>
    <row r="7367" spans="1:3" ht="49.5" customHeight="1">
      <c r="A7367" s="19" t="s">
        <v>11241</v>
      </c>
      <c r="B7367" s="18" t="s">
        <v>20128</v>
      </c>
      <c r="C7367" s="38">
        <v>10.57</v>
      </c>
    </row>
    <row r="7368" spans="1:3" ht="49.5" customHeight="1">
      <c r="A7368" s="19" t="s">
        <v>4433</v>
      </c>
      <c r="B7368" s="18" t="s">
        <v>19979</v>
      </c>
      <c r="C7368" s="38">
        <v>41.9</v>
      </c>
    </row>
    <row r="7369" spans="1:3" ht="49.5" customHeight="1">
      <c r="A7369" s="19" t="s">
        <v>4430</v>
      </c>
      <c r="B7369" s="18" t="s">
        <v>19979</v>
      </c>
      <c r="C7369" s="38">
        <v>10.48</v>
      </c>
    </row>
    <row r="7370" spans="1:3" ht="49.5" customHeight="1">
      <c r="A7370" s="19" t="s">
        <v>4431</v>
      </c>
      <c r="B7370" s="18" t="s">
        <v>19979</v>
      </c>
      <c r="C7370" s="38">
        <v>20.95</v>
      </c>
    </row>
    <row r="7371" spans="1:3" ht="49.5" customHeight="1">
      <c r="A7371" s="19" t="s">
        <v>4432</v>
      </c>
      <c r="B7371" s="18" t="s">
        <v>19979</v>
      </c>
      <c r="C7371" s="38">
        <v>31.42</v>
      </c>
    </row>
    <row r="7372" spans="1:3" ht="49.5" customHeight="1">
      <c r="A7372" s="19" t="s">
        <v>15653</v>
      </c>
      <c r="B7372" s="18" t="s">
        <v>20014</v>
      </c>
      <c r="C7372" s="38">
        <v>48.19</v>
      </c>
    </row>
    <row r="7373" spans="1:3" ht="49.5" customHeight="1">
      <c r="A7373" s="19" t="s">
        <v>10253</v>
      </c>
      <c r="B7373" s="18" t="s">
        <v>20022</v>
      </c>
      <c r="C7373" s="38">
        <v>3.77</v>
      </c>
    </row>
    <row r="7374" spans="1:3" ht="49.5" customHeight="1">
      <c r="A7374" s="19" t="s">
        <v>1581</v>
      </c>
      <c r="B7374" s="18" t="s">
        <v>20022</v>
      </c>
      <c r="C7374" s="38">
        <v>3.89</v>
      </c>
    </row>
    <row r="7375" spans="1:3" ht="49.5" customHeight="1">
      <c r="A7375" s="19" t="s">
        <v>14648</v>
      </c>
      <c r="B7375" s="18" t="s">
        <v>20022</v>
      </c>
      <c r="C7375" s="38">
        <v>1.81</v>
      </c>
    </row>
    <row r="7376" spans="1:3" ht="49.5" customHeight="1">
      <c r="A7376" s="19" t="s">
        <v>12807</v>
      </c>
      <c r="B7376" s="18" t="s">
        <v>20032</v>
      </c>
      <c r="C7376" s="38">
        <v>23.6</v>
      </c>
    </row>
    <row r="7377" spans="1:3" ht="49.5" customHeight="1">
      <c r="A7377" s="19" t="s">
        <v>17409</v>
      </c>
      <c r="B7377" s="18" t="s">
        <v>20032</v>
      </c>
      <c r="C7377" s="38">
        <v>13.48</v>
      </c>
    </row>
    <row r="7378" spans="1:3" ht="49.5" customHeight="1">
      <c r="A7378" s="19" t="s">
        <v>17410</v>
      </c>
      <c r="B7378" s="18" t="s">
        <v>20032</v>
      </c>
      <c r="C7378" s="38">
        <v>24.52</v>
      </c>
    </row>
    <row r="7379" spans="1:3" ht="49.5" customHeight="1">
      <c r="A7379" s="19" t="s">
        <v>17411</v>
      </c>
      <c r="B7379" s="18" t="s">
        <v>20032</v>
      </c>
      <c r="C7379" s="38">
        <v>20.079999999999998</v>
      </c>
    </row>
    <row r="7380" spans="1:3" ht="49.5" customHeight="1">
      <c r="A7380" s="19" t="s">
        <v>12808</v>
      </c>
      <c r="B7380" s="18" t="s">
        <v>20032</v>
      </c>
      <c r="C7380" s="38">
        <v>43.62</v>
      </c>
    </row>
    <row r="7381" spans="1:3" ht="49.5" customHeight="1">
      <c r="A7381" s="19" t="s">
        <v>12809</v>
      </c>
      <c r="B7381" s="18" t="s">
        <v>20032</v>
      </c>
      <c r="C7381" s="38">
        <v>21.6</v>
      </c>
    </row>
    <row r="7382" spans="1:3" ht="49.5" customHeight="1">
      <c r="A7382" s="19" t="s">
        <v>1803</v>
      </c>
      <c r="B7382" s="18" t="s">
        <v>20068</v>
      </c>
      <c r="C7382" s="38">
        <v>1.81</v>
      </c>
    </row>
    <row r="7383" spans="1:3" ht="49.5" customHeight="1">
      <c r="A7383" s="19" t="s">
        <v>1805</v>
      </c>
      <c r="B7383" s="18" t="s">
        <v>20068</v>
      </c>
      <c r="C7383" s="38">
        <v>4.8</v>
      </c>
    </row>
    <row r="7384" spans="1:3" ht="49.5" customHeight="1">
      <c r="A7384" s="19" t="s">
        <v>18136</v>
      </c>
      <c r="B7384" s="18" t="s">
        <v>20105</v>
      </c>
      <c r="C7384" s="38">
        <v>12.99</v>
      </c>
    </row>
    <row r="7385" spans="1:3" ht="49.5" customHeight="1">
      <c r="A7385" s="19" t="s">
        <v>18137</v>
      </c>
      <c r="B7385" s="18" t="s">
        <v>20105</v>
      </c>
      <c r="C7385" s="38">
        <v>96.89</v>
      </c>
    </row>
    <row r="7386" spans="1:3" ht="49.5" customHeight="1">
      <c r="A7386" s="19" t="s">
        <v>11258</v>
      </c>
      <c r="B7386" s="18" t="s">
        <v>20105</v>
      </c>
      <c r="C7386" s="38">
        <v>12.99</v>
      </c>
    </row>
    <row r="7387" spans="1:3" ht="49.5" customHeight="1">
      <c r="A7387" s="19" t="s">
        <v>13252</v>
      </c>
      <c r="B7387" s="18" t="s">
        <v>20105</v>
      </c>
      <c r="C7387" s="38">
        <v>97.36</v>
      </c>
    </row>
    <row r="7388" spans="1:3" ht="49.5" customHeight="1">
      <c r="A7388" s="19" t="s">
        <v>8506</v>
      </c>
      <c r="B7388" s="18" t="s">
        <v>20105</v>
      </c>
      <c r="C7388" s="38">
        <v>13.86</v>
      </c>
    </row>
    <row r="7389" spans="1:3" ht="49.5" customHeight="1">
      <c r="A7389" s="19" t="s">
        <v>8509</v>
      </c>
      <c r="B7389" s="18" t="s">
        <v>20105</v>
      </c>
      <c r="C7389" s="38">
        <v>47.99</v>
      </c>
    </row>
    <row r="7390" spans="1:3" ht="49.5" customHeight="1">
      <c r="A7390" s="19" t="s">
        <v>5900</v>
      </c>
      <c r="B7390" s="18" t="s">
        <v>19970</v>
      </c>
      <c r="C7390" s="38">
        <v>10.47</v>
      </c>
    </row>
    <row r="7391" spans="1:3" ht="49.5" customHeight="1">
      <c r="A7391" s="19" t="s">
        <v>1801</v>
      </c>
      <c r="B7391" s="18" t="s">
        <v>20068</v>
      </c>
      <c r="C7391" s="38">
        <v>8.81</v>
      </c>
    </row>
    <row r="7392" spans="1:3" ht="49.5" customHeight="1">
      <c r="A7392" s="19" t="s">
        <v>17979</v>
      </c>
      <c r="B7392" s="18" t="s">
        <v>19955</v>
      </c>
      <c r="C7392" s="18">
        <v>8.4600000000000009</v>
      </c>
    </row>
    <row r="7393" spans="1:3" ht="49.5" customHeight="1">
      <c r="A7393" s="19" t="s">
        <v>17881</v>
      </c>
      <c r="B7393" s="18" t="s">
        <v>20023</v>
      </c>
      <c r="C7393" s="18">
        <v>13.01</v>
      </c>
    </row>
    <row r="7394" spans="1:3" ht="49.5" customHeight="1">
      <c r="A7394" s="19" t="s">
        <v>11157</v>
      </c>
      <c r="B7394" s="18" t="s">
        <v>20051</v>
      </c>
      <c r="C7394" s="38">
        <v>39</v>
      </c>
    </row>
    <row r="7395" spans="1:3" ht="49.5" customHeight="1">
      <c r="A7395" s="19" t="s">
        <v>11159</v>
      </c>
      <c r="B7395" s="18" t="s">
        <v>20051</v>
      </c>
      <c r="C7395" s="38">
        <v>40.25</v>
      </c>
    </row>
    <row r="7396" spans="1:3" ht="49.5" customHeight="1">
      <c r="A7396" s="19" t="s">
        <v>11161</v>
      </c>
      <c r="B7396" s="18" t="s">
        <v>20051</v>
      </c>
      <c r="C7396" s="38">
        <v>41</v>
      </c>
    </row>
    <row r="7397" spans="1:3" ht="49.5" customHeight="1">
      <c r="A7397" s="19" t="s">
        <v>11165</v>
      </c>
      <c r="B7397" s="18" t="s">
        <v>20051</v>
      </c>
      <c r="C7397" s="38">
        <v>43</v>
      </c>
    </row>
    <row r="7398" spans="1:3" ht="49.5" customHeight="1">
      <c r="A7398" s="19" t="s">
        <v>11167</v>
      </c>
      <c r="B7398" s="18" t="s">
        <v>20051</v>
      </c>
      <c r="C7398" s="38">
        <v>37.5</v>
      </c>
    </row>
    <row r="7399" spans="1:3" ht="49.5" customHeight="1">
      <c r="A7399" s="19" t="s">
        <v>11171</v>
      </c>
      <c r="B7399" s="18" t="s">
        <v>20051</v>
      </c>
      <c r="C7399" s="38">
        <v>38.5</v>
      </c>
    </row>
    <row r="7400" spans="1:3" ht="49.5" customHeight="1">
      <c r="A7400" s="19" t="s">
        <v>16532</v>
      </c>
      <c r="B7400" s="18" t="s">
        <v>20058</v>
      </c>
      <c r="C7400" s="38">
        <v>8.84</v>
      </c>
    </row>
    <row r="7401" spans="1:3" ht="49.5" customHeight="1">
      <c r="A7401" s="19" t="s">
        <v>17915</v>
      </c>
      <c r="B7401" s="18" t="s">
        <v>20058</v>
      </c>
      <c r="C7401" s="38">
        <v>4.68</v>
      </c>
    </row>
    <row r="7402" spans="1:3" ht="49.5" customHeight="1">
      <c r="A7402" s="19" t="s">
        <v>1370</v>
      </c>
      <c r="B7402" s="18" t="s">
        <v>20058</v>
      </c>
      <c r="C7402" s="18">
        <v>7.99</v>
      </c>
    </row>
    <row r="7403" spans="1:3" ht="49.5" customHeight="1">
      <c r="A7403" s="19" t="s">
        <v>1371</v>
      </c>
      <c r="B7403" s="18" t="s">
        <v>20058</v>
      </c>
      <c r="C7403" s="38">
        <v>10.47</v>
      </c>
    </row>
    <row r="7404" spans="1:3" ht="49.5" customHeight="1">
      <c r="A7404" s="19" t="s">
        <v>16515</v>
      </c>
      <c r="B7404" s="18" t="s">
        <v>20027</v>
      </c>
      <c r="C7404" s="18">
        <v>7.99</v>
      </c>
    </row>
    <row r="7405" spans="1:3" ht="49.5" customHeight="1">
      <c r="A7405" s="19" t="s">
        <v>16516</v>
      </c>
      <c r="B7405" s="18" t="s">
        <v>20027</v>
      </c>
      <c r="C7405" s="38">
        <v>10.47</v>
      </c>
    </row>
    <row r="7406" spans="1:3" ht="49.5" customHeight="1">
      <c r="A7406" s="19" t="s">
        <v>8524</v>
      </c>
      <c r="B7406" s="18" t="s">
        <v>20063</v>
      </c>
      <c r="C7406" s="18">
        <v>7.99</v>
      </c>
    </row>
    <row r="7407" spans="1:3" ht="49.5" customHeight="1">
      <c r="A7407" s="19" t="s">
        <v>5999</v>
      </c>
      <c r="B7407" s="18" t="s">
        <v>20063</v>
      </c>
      <c r="C7407" s="38">
        <v>12.53</v>
      </c>
    </row>
    <row r="7408" spans="1:3" ht="49.5" customHeight="1">
      <c r="A7408" s="19" t="s">
        <v>5999</v>
      </c>
      <c r="B7408" s="18" t="s">
        <v>20255</v>
      </c>
      <c r="C7408" s="38">
        <v>12.53</v>
      </c>
    </row>
    <row r="7409" spans="1:3" ht="49.5" customHeight="1">
      <c r="A7409" s="19" t="s">
        <v>20699</v>
      </c>
      <c r="B7409" s="18" t="s">
        <v>20034</v>
      </c>
      <c r="C7409" s="38">
        <v>1.81</v>
      </c>
    </row>
    <row r="7410" spans="1:3" ht="49.5" customHeight="1">
      <c r="A7410" s="19" t="s">
        <v>11208</v>
      </c>
      <c r="B7410" s="18" t="s">
        <v>20034</v>
      </c>
      <c r="C7410" s="38">
        <v>4.87</v>
      </c>
    </row>
    <row r="7411" spans="1:3" ht="49.5" customHeight="1">
      <c r="A7411" s="19" t="s">
        <v>13541</v>
      </c>
      <c r="B7411" s="18" t="s">
        <v>20034</v>
      </c>
      <c r="C7411" s="38">
        <v>1.62</v>
      </c>
    </row>
    <row r="7412" spans="1:3" ht="49.5" customHeight="1">
      <c r="A7412" s="19" t="s">
        <v>21182</v>
      </c>
      <c r="B7412" s="18" t="s">
        <v>20139</v>
      </c>
      <c r="C7412" s="38">
        <v>1.81</v>
      </c>
    </row>
    <row r="7413" spans="1:3" ht="49.5" customHeight="1">
      <c r="A7413" s="19" t="s">
        <v>14649</v>
      </c>
      <c r="B7413" s="18" t="s">
        <v>19984</v>
      </c>
      <c r="C7413" s="38">
        <v>13.11</v>
      </c>
    </row>
    <row r="7414" spans="1:3" ht="49.5" customHeight="1">
      <c r="A7414" s="19" t="s">
        <v>21093</v>
      </c>
      <c r="B7414" s="18" t="s">
        <v>20020</v>
      </c>
      <c r="C7414" s="38">
        <v>1.81</v>
      </c>
    </row>
    <row r="7415" spans="1:3" ht="49.5" customHeight="1">
      <c r="A7415" s="19" t="s">
        <v>11210</v>
      </c>
      <c r="B7415" s="18" t="s">
        <v>20020</v>
      </c>
      <c r="C7415" s="38">
        <v>1.62</v>
      </c>
    </row>
    <row r="7416" spans="1:3" ht="49.5" customHeight="1">
      <c r="A7416" s="19" t="s">
        <v>13542</v>
      </c>
      <c r="B7416" s="18" t="s">
        <v>20034</v>
      </c>
      <c r="C7416" s="38">
        <v>3.2</v>
      </c>
    </row>
    <row r="7417" spans="1:3" ht="49.5" customHeight="1">
      <c r="A7417" s="19" t="s">
        <v>13543</v>
      </c>
      <c r="B7417" s="18" t="s">
        <v>20034</v>
      </c>
      <c r="C7417" s="38">
        <v>1.58</v>
      </c>
    </row>
    <row r="7418" spans="1:3" ht="49.5" customHeight="1">
      <c r="A7418" s="19" t="s">
        <v>14660</v>
      </c>
      <c r="B7418" s="18" t="s">
        <v>20034</v>
      </c>
      <c r="C7418" s="38">
        <v>1.75</v>
      </c>
    </row>
    <row r="7419" spans="1:3" ht="49.5" customHeight="1">
      <c r="A7419" s="19" t="s">
        <v>14661</v>
      </c>
      <c r="B7419" s="18" t="s">
        <v>20034</v>
      </c>
      <c r="C7419" s="38">
        <v>1.96</v>
      </c>
    </row>
    <row r="7420" spans="1:3" ht="49.5" customHeight="1">
      <c r="A7420" s="19" t="s">
        <v>14662</v>
      </c>
      <c r="B7420" s="18" t="s">
        <v>20034</v>
      </c>
      <c r="C7420" s="38">
        <v>3.35</v>
      </c>
    </row>
    <row r="7421" spans="1:3" ht="49.5" customHeight="1">
      <c r="A7421" s="19" t="s">
        <v>14663</v>
      </c>
      <c r="B7421" s="18" t="s">
        <v>20034</v>
      </c>
      <c r="C7421" s="38">
        <v>2.33</v>
      </c>
    </row>
    <row r="7422" spans="1:3" ht="49.5" customHeight="1">
      <c r="A7422" s="19" t="s">
        <v>14664</v>
      </c>
      <c r="B7422" s="18" t="s">
        <v>20034</v>
      </c>
      <c r="C7422" s="38">
        <v>1.45</v>
      </c>
    </row>
    <row r="7423" spans="1:3" ht="49.5" customHeight="1">
      <c r="A7423" s="19" t="s">
        <v>14665</v>
      </c>
      <c r="B7423" s="18" t="s">
        <v>20034</v>
      </c>
      <c r="C7423" s="38">
        <v>1.03</v>
      </c>
    </row>
    <row r="7424" spans="1:3" ht="49.5" customHeight="1">
      <c r="A7424" s="19" t="s">
        <v>14666</v>
      </c>
      <c r="B7424" s="18" t="s">
        <v>20034</v>
      </c>
      <c r="C7424" s="38">
        <v>2.11</v>
      </c>
    </row>
    <row r="7425" spans="1:3" ht="49.5" customHeight="1">
      <c r="A7425" s="19" t="s">
        <v>14667</v>
      </c>
      <c r="B7425" s="18" t="s">
        <v>20034</v>
      </c>
      <c r="C7425" s="38">
        <v>1.46</v>
      </c>
    </row>
    <row r="7426" spans="1:3" ht="49.5" customHeight="1">
      <c r="A7426" s="19" t="s">
        <v>14668</v>
      </c>
      <c r="B7426" s="18" t="s">
        <v>20034</v>
      </c>
      <c r="C7426" s="38">
        <v>2.21</v>
      </c>
    </row>
    <row r="7427" spans="1:3" ht="49.5" customHeight="1">
      <c r="A7427" s="19" t="s">
        <v>14669</v>
      </c>
      <c r="B7427" s="18" t="s">
        <v>20034</v>
      </c>
      <c r="C7427" s="38">
        <v>1.46</v>
      </c>
    </row>
    <row r="7428" spans="1:3" ht="49.5" customHeight="1">
      <c r="A7428" s="19" t="s">
        <v>19905</v>
      </c>
      <c r="B7428" s="18" t="s">
        <v>19984</v>
      </c>
      <c r="C7428" s="18">
        <v>26.21</v>
      </c>
    </row>
    <row r="7429" spans="1:3" ht="49.5" customHeight="1">
      <c r="A7429" s="19" t="s">
        <v>11228</v>
      </c>
      <c r="B7429" s="18" t="s">
        <v>19984</v>
      </c>
      <c r="C7429" s="38">
        <v>4.68</v>
      </c>
    </row>
    <row r="7430" spans="1:3" ht="49.5" customHeight="1">
      <c r="A7430" s="19" t="s">
        <v>16517</v>
      </c>
      <c r="B7430" s="18" t="s">
        <v>20104</v>
      </c>
      <c r="C7430" s="38">
        <v>10.29</v>
      </c>
    </row>
    <row r="7431" spans="1:3" ht="49.5" customHeight="1">
      <c r="A7431" s="19" t="s">
        <v>16518</v>
      </c>
      <c r="B7431" s="18" t="s">
        <v>20104</v>
      </c>
      <c r="C7431" s="38">
        <v>8.82</v>
      </c>
    </row>
    <row r="7432" spans="1:3" ht="49.5" customHeight="1">
      <c r="A7432" s="19" t="s">
        <v>16519</v>
      </c>
      <c r="B7432" s="18" t="s">
        <v>20104</v>
      </c>
      <c r="C7432" s="18">
        <v>17.63</v>
      </c>
    </row>
    <row r="7433" spans="1:3" ht="49.5" customHeight="1">
      <c r="A7433" s="19" t="s">
        <v>13227</v>
      </c>
      <c r="B7433" s="18" t="s">
        <v>20028</v>
      </c>
      <c r="C7433" s="18">
        <v>13.01</v>
      </c>
    </row>
    <row r="7434" spans="1:3" ht="49.5" customHeight="1">
      <c r="A7434" s="19" t="s">
        <v>16520</v>
      </c>
      <c r="B7434" s="18" t="s">
        <v>20014</v>
      </c>
      <c r="C7434" s="38">
        <v>13.01</v>
      </c>
    </row>
    <row r="7435" spans="1:3" ht="49.5" customHeight="1">
      <c r="A7435" s="19" t="s">
        <v>5671</v>
      </c>
      <c r="B7435" s="18" t="s">
        <v>20225</v>
      </c>
      <c r="C7435" s="18">
        <v>7.99</v>
      </c>
    </row>
    <row r="7436" spans="1:3" ht="49.5" customHeight="1">
      <c r="A7436" s="19" t="s">
        <v>5672</v>
      </c>
      <c r="B7436" s="18" t="s">
        <v>20225</v>
      </c>
      <c r="C7436" s="38">
        <v>10.47</v>
      </c>
    </row>
    <row r="7437" spans="1:3" ht="49.5" customHeight="1">
      <c r="A7437" s="19" t="s">
        <v>21695</v>
      </c>
      <c r="B7437" s="18" t="s">
        <v>20000</v>
      </c>
      <c r="C7437" s="38">
        <v>1.81</v>
      </c>
    </row>
    <row r="7438" spans="1:3" ht="49.5" customHeight="1">
      <c r="A7438" s="19" t="s">
        <v>21696</v>
      </c>
      <c r="B7438" s="18" t="s">
        <v>20000</v>
      </c>
      <c r="C7438" s="38">
        <v>1.81</v>
      </c>
    </row>
    <row r="7439" spans="1:3" ht="49.5" customHeight="1">
      <c r="A7439" s="19" t="s">
        <v>4083</v>
      </c>
      <c r="B7439" s="18" t="s">
        <v>20066</v>
      </c>
      <c r="C7439" s="38">
        <v>83.8</v>
      </c>
    </row>
    <row r="7440" spans="1:3" ht="49.5" customHeight="1">
      <c r="A7440" s="19" t="s">
        <v>4084</v>
      </c>
      <c r="B7440" s="18" t="s">
        <v>20066</v>
      </c>
      <c r="C7440" s="38">
        <v>167.6</v>
      </c>
    </row>
    <row r="7441" spans="1:3" ht="49.5" customHeight="1">
      <c r="A7441" s="19" t="s">
        <v>4082</v>
      </c>
      <c r="B7441" s="18" t="s">
        <v>20066</v>
      </c>
      <c r="C7441" s="38">
        <v>41.9</v>
      </c>
    </row>
    <row r="7442" spans="1:3" ht="49.5" customHeight="1">
      <c r="A7442" s="19" t="s">
        <v>4086</v>
      </c>
      <c r="B7442" s="18" t="s">
        <v>20066</v>
      </c>
      <c r="C7442" s="38">
        <v>125.7</v>
      </c>
    </row>
    <row r="7443" spans="1:3" ht="49.5" customHeight="1">
      <c r="A7443" s="19" t="s">
        <v>4085</v>
      </c>
      <c r="B7443" s="18" t="s">
        <v>20066</v>
      </c>
      <c r="C7443" s="38">
        <v>62.85</v>
      </c>
    </row>
    <row r="7444" spans="1:3" ht="49.5" customHeight="1">
      <c r="A7444" s="19" t="s">
        <v>4077</v>
      </c>
      <c r="B7444" s="18" t="s">
        <v>20066</v>
      </c>
      <c r="C7444" s="38">
        <v>20.96</v>
      </c>
    </row>
    <row r="7445" spans="1:3" ht="49.5" customHeight="1">
      <c r="A7445" s="19" t="s">
        <v>4078</v>
      </c>
      <c r="B7445" s="18" t="s">
        <v>20066</v>
      </c>
      <c r="C7445" s="38">
        <v>41.92</v>
      </c>
    </row>
    <row r="7446" spans="1:3" ht="49.5" customHeight="1">
      <c r="A7446" s="19" t="s">
        <v>4076</v>
      </c>
      <c r="B7446" s="18" t="s">
        <v>20066</v>
      </c>
      <c r="C7446" s="38">
        <v>10.48</v>
      </c>
    </row>
    <row r="7447" spans="1:3" ht="49.5" customHeight="1">
      <c r="A7447" s="19" t="s">
        <v>4080</v>
      </c>
      <c r="B7447" s="18" t="s">
        <v>20066</v>
      </c>
      <c r="C7447" s="38">
        <v>41.9</v>
      </c>
    </row>
    <row r="7448" spans="1:3" ht="49.5" customHeight="1">
      <c r="A7448" s="19" t="s">
        <v>4081</v>
      </c>
      <c r="B7448" s="18" t="s">
        <v>20066</v>
      </c>
      <c r="C7448" s="38">
        <v>83.8</v>
      </c>
    </row>
    <row r="7449" spans="1:3" ht="49.5" customHeight="1">
      <c r="A7449" s="19" t="s">
        <v>4079</v>
      </c>
      <c r="B7449" s="18" t="s">
        <v>20066</v>
      </c>
      <c r="C7449" s="38">
        <v>20.95</v>
      </c>
    </row>
    <row r="7450" spans="1:3" ht="49.5" customHeight="1">
      <c r="A7450" s="19" t="s">
        <v>3633</v>
      </c>
      <c r="B7450" s="18" t="s">
        <v>20209</v>
      </c>
      <c r="C7450" s="38">
        <v>62.85</v>
      </c>
    </row>
    <row r="7451" spans="1:3" ht="49.5" customHeight="1">
      <c r="A7451" s="19" t="s">
        <v>3634</v>
      </c>
      <c r="B7451" s="18" t="s">
        <v>20209</v>
      </c>
      <c r="C7451" s="38">
        <v>125.7</v>
      </c>
    </row>
    <row r="7452" spans="1:3" ht="49.5" customHeight="1">
      <c r="A7452" s="19" t="s">
        <v>3632</v>
      </c>
      <c r="B7452" s="18" t="s">
        <v>20209</v>
      </c>
      <c r="C7452" s="38">
        <v>31.42</v>
      </c>
    </row>
    <row r="7453" spans="1:3" ht="49.5" customHeight="1">
      <c r="A7453" s="19" t="s">
        <v>4477</v>
      </c>
      <c r="B7453" s="18" t="s">
        <v>19983</v>
      </c>
      <c r="C7453" s="38">
        <v>19.690000000000001</v>
      </c>
    </row>
    <row r="7454" spans="1:3" ht="49.5" customHeight="1">
      <c r="A7454" s="19" t="s">
        <v>12610</v>
      </c>
      <c r="B7454" s="18" t="s">
        <v>19983</v>
      </c>
      <c r="C7454" s="38">
        <v>50.53</v>
      </c>
    </row>
    <row r="7455" spans="1:3" ht="49.5" customHeight="1">
      <c r="A7455" s="19" t="s">
        <v>4478</v>
      </c>
      <c r="B7455" s="18" t="s">
        <v>19983</v>
      </c>
      <c r="C7455" s="38">
        <v>93.19</v>
      </c>
    </row>
    <row r="7456" spans="1:3" ht="49.5" customHeight="1">
      <c r="A7456" s="19" t="s">
        <v>3907</v>
      </c>
      <c r="B7456" s="18" t="s">
        <v>19983</v>
      </c>
      <c r="C7456" s="38">
        <v>42.1</v>
      </c>
    </row>
    <row r="7457" spans="1:3" ht="49.5" customHeight="1">
      <c r="A7457" s="19" t="s">
        <v>3933</v>
      </c>
      <c r="B7457" s="18" t="s">
        <v>19983</v>
      </c>
      <c r="C7457" s="38">
        <v>78.89</v>
      </c>
    </row>
    <row r="7458" spans="1:3" ht="49.5" customHeight="1">
      <c r="A7458" s="19" t="s">
        <v>17607</v>
      </c>
      <c r="B7458" s="18" t="s">
        <v>20042</v>
      </c>
      <c r="C7458" s="18">
        <v>13.01</v>
      </c>
    </row>
    <row r="7459" spans="1:3" ht="49.5" customHeight="1">
      <c r="A7459" s="19" t="s">
        <v>8526</v>
      </c>
      <c r="B7459" s="18" t="s">
        <v>20006</v>
      </c>
      <c r="C7459" s="18">
        <v>7.99</v>
      </c>
    </row>
    <row r="7460" spans="1:3" ht="49.5" customHeight="1">
      <c r="A7460" s="19" t="s">
        <v>8522</v>
      </c>
      <c r="B7460" s="18" t="s">
        <v>20006</v>
      </c>
      <c r="C7460" s="38">
        <v>10.47</v>
      </c>
    </row>
    <row r="7461" spans="1:3" ht="49.5" customHeight="1">
      <c r="A7461" s="19" t="s">
        <v>4435</v>
      </c>
      <c r="B7461" s="18" t="s">
        <v>19979</v>
      </c>
      <c r="C7461" s="38">
        <v>3.77</v>
      </c>
    </row>
    <row r="7462" spans="1:3" ht="49.5" customHeight="1">
      <c r="A7462" s="19" t="s">
        <v>4434</v>
      </c>
      <c r="B7462" s="18" t="s">
        <v>19979</v>
      </c>
      <c r="C7462" s="38">
        <v>1.53</v>
      </c>
    </row>
    <row r="7463" spans="1:3" ht="49.5" customHeight="1">
      <c r="A7463" s="19" t="s">
        <v>9575</v>
      </c>
      <c r="B7463" s="18" t="s">
        <v>20078</v>
      </c>
      <c r="C7463" s="38">
        <v>16.25</v>
      </c>
    </row>
    <row r="7464" spans="1:3" ht="49.5" customHeight="1">
      <c r="A7464" s="19" t="s">
        <v>20659</v>
      </c>
      <c r="B7464" s="18" t="s">
        <v>20033</v>
      </c>
      <c r="C7464" s="38">
        <v>0.9</v>
      </c>
    </row>
    <row r="7465" spans="1:3" ht="49.5" customHeight="1">
      <c r="A7465" s="19" t="s">
        <v>3566</v>
      </c>
      <c r="B7465" s="18" t="s">
        <v>20033</v>
      </c>
      <c r="C7465" s="38">
        <v>1.35</v>
      </c>
    </row>
    <row r="7466" spans="1:3" ht="49.5" customHeight="1">
      <c r="A7466" s="19" t="s">
        <v>20338</v>
      </c>
      <c r="B7466" s="18" t="s">
        <v>20033</v>
      </c>
      <c r="C7466" s="38">
        <v>67.83</v>
      </c>
    </row>
    <row r="7467" spans="1:3" ht="49.5" customHeight="1">
      <c r="A7467" s="19" t="s">
        <v>5182</v>
      </c>
      <c r="B7467" s="18" t="s">
        <v>20110</v>
      </c>
      <c r="C7467" s="38">
        <v>1.1100000000000001</v>
      </c>
    </row>
    <row r="7468" spans="1:3" ht="49.5" customHeight="1">
      <c r="A7468" s="19" t="s">
        <v>13510</v>
      </c>
      <c r="B7468" s="18" t="s">
        <v>19995</v>
      </c>
      <c r="C7468" s="38">
        <v>2.88</v>
      </c>
    </row>
    <row r="7469" spans="1:3" ht="49.5" customHeight="1">
      <c r="A7469" s="19" t="s">
        <v>17797</v>
      </c>
      <c r="B7469" s="18" t="s">
        <v>19995</v>
      </c>
      <c r="C7469" s="38">
        <v>34.119999999999997</v>
      </c>
    </row>
    <row r="7470" spans="1:3" ht="49.5" customHeight="1">
      <c r="A7470" s="19" t="s">
        <v>14030</v>
      </c>
      <c r="B7470" s="18" t="s">
        <v>19998</v>
      </c>
      <c r="C7470" s="38">
        <v>1.63</v>
      </c>
    </row>
    <row r="7471" spans="1:3" ht="49.5" customHeight="1">
      <c r="A7471" s="19" t="s">
        <v>21017</v>
      </c>
      <c r="B7471" s="18" t="s">
        <v>20017</v>
      </c>
      <c r="C7471" s="38">
        <v>1.1200000000000001</v>
      </c>
    </row>
    <row r="7472" spans="1:3" ht="49.5" customHeight="1">
      <c r="A7472" s="19" t="s">
        <v>21001</v>
      </c>
      <c r="B7472" s="18" t="s">
        <v>20017</v>
      </c>
      <c r="C7472" s="38">
        <v>1.74</v>
      </c>
    </row>
    <row r="7473" spans="1:3" ht="49.5" customHeight="1">
      <c r="A7473" s="19" t="s">
        <v>18161</v>
      </c>
      <c r="B7473" s="18" t="s">
        <v>20017</v>
      </c>
      <c r="C7473" s="38">
        <v>0.74</v>
      </c>
    </row>
    <row r="7474" spans="1:3" ht="49.5" customHeight="1">
      <c r="A7474" s="19" t="s">
        <v>11290</v>
      </c>
      <c r="B7474" s="18" t="s">
        <v>19976</v>
      </c>
      <c r="C7474" s="38">
        <v>7.65</v>
      </c>
    </row>
    <row r="7475" spans="1:3" ht="49.5" customHeight="1">
      <c r="A7475" s="19" t="s">
        <v>11292</v>
      </c>
      <c r="B7475" s="18" t="s">
        <v>19976</v>
      </c>
      <c r="C7475" s="38">
        <v>33.630000000000003</v>
      </c>
    </row>
    <row r="7476" spans="1:3" ht="49.5" customHeight="1">
      <c r="A7476" s="19" t="s">
        <v>19813</v>
      </c>
      <c r="B7476" s="18" t="s">
        <v>20072</v>
      </c>
      <c r="C7476" s="38">
        <v>91.48</v>
      </c>
    </row>
    <row r="7477" spans="1:3" ht="49.5" customHeight="1">
      <c r="A7477" s="19" t="s">
        <v>19830</v>
      </c>
      <c r="B7477" s="18" t="s">
        <v>20072</v>
      </c>
      <c r="C7477" s="18">
        <v>731.81</v>
      </c>
    </row>
    <row r="7478" spans="1:3" ht="49.5" customHeight="1">
      <c r="A7478" s="19" t="s">
        <v>2919</v>
      </c>
      <c r="B7478" s="18" t="s">
        <v>20057</v>
      </c>
      <c r="C7478" s="18">
        <v>7.99</v>
      </c>
    </row>
    <row r="7479" spans="1:3" ht="49.5" customHeight="1">
      <c r="A7479" s="19" t="s">
        <v>2921</v>
      </c>
      <c r="B7479" s="18" t="s">
        <v>20057</v>
      </c>
      <c r="C7479" s="18">
        <v>13.01</v>
      </c>
    </row>
    <row r="7480" spans="1:3" ht="49.5" customHeight="1">
      <c r="A7480" s="19" t="s">
        <v>2920</v>
      </c>
      <c r="B7480" s="18" t="s">
        <v>20057</v>
      </c>
      <c r="C7480" s="38">
        <v>7.48</v>
      </c>
    </row>
    <row r="7481" spans="1:3" ht="49.5" customHeight="1">
      <c r="A7481" s="19" t="s">
        <v>17919</v>
      </c>
      <c r="B7481" s="22" t="s">
        <v>20014</v>
      </c>
      <c r="C7481" s="38">
        <v>37</v>
      </c>
    </row>
    <row r="7482" spans="1:3" ht="49.5" customHeight="1">
      <c r="A7482" s="19" t="s">
        <v>12611</v>
      </c>
      <c r="B7482" s="18" t="s">
        <v>20034</v>
      </c>
      <c r="C7482" s="38">
        <v>16.190000000000001</v>
      </c>
    </row>
    <row r="7483" spans="1:3" ht="49.5" customHeight="1">
      <c r="A7483" s="19" t="s">
        <v>282</v>
      </c>
      <c r="B7483" s="18" t="s">
        <v>20034</v>
      </c>
      <c r="C7483" s="38">
        <v>33.39</v>
      </c>
    </row>
    <row r="7484" spans="1:3" ht="49.5" customHeight="1">
      <c r="A7484" s="19" t="s">
        <v>285</v>
      </c>
      <c r="B7484" s="18" t="s">
        <v>20034</v>
      </c>
      <c r="C7484" s="38">
        <v>48.38</v>
      </c>
    </row>
    <row r="7485" spans="1:3" ht="49.5" customHeight="1">
      <c r="A7485" s="19" t="s">
        <v>17284</v>
      </c>
      <c r="B7485" s="18" t="s">
        <v>20034</v>
      </c>
      <c r="C7485" s="38">
        <v>24.25</v>
      </c>
    </row>
    <row r="7486" spans="1:3" ht="49.5" customHeight="1">
      <c r="A7486" s="19" t="s">
        <v>12612</v>
      </c>
      <c r="B7486" s="18" t="s">
        <v>20034</v>
      </c>
      <c r="C7486" s="38">
        <v>49.3</v>
      </c>
    </row>
    <row r="7487" spans="1:3" ht="49.5" customHeight="1">
      <c r="A7487" s="19" t="s">
        <v>286</v>
      </c>
      <c r="B7487" s="18" t="s">
        <v>20034</v>
      </c>
      <c r="C7487" s="38">
        <v>162.6</v>
      </c>
    </row>
    <row r="7488" spans="1:3" ht="49.5" customHeight="1">
      <c r="A7488" s="19" t="s">
        <v>4126</v>
      </c>
      <c r="B7488" s="18" t="s">
        <v>20034</v>
      </c>
      <c r="C7488" s="38">
        <v>42.01</v>
      </c>
    </row>
    <row r="7489" spans="1:3" ht="49.5" customHeight="1">
      <c r="A7489" s="19" t="s">
        <v>12613</v>
      </c>
      <c r="B7489" s="18" t="s">
        <v>20034</v>
      </c>
      <c r="C7489" s="38">
        <v>78.89</v>
      </c>
    </row>
    <row r="7490" spans="1:3" ht="49.5" customHeight="1">
      <c r="A7490" s="19" t="s">
        <v>3658</v>
      </c>
      <c r="B7490" s="18" t="s">
        <v>20013</v>
      </c>
      <c r="C7490" s="38">
        <v>17.079999999999998</v>
      </c>
    </row>
    <row r="7491" spans="1:3" ht="49.5" customHeight="1">
      <c r="A7491" s="19" t="s">
        <v>16659</v>
      </c>
      <c r="B7491" s="18" t="s">
        <v>19984</v>
      </c>
      <c r="C7491" s="38">
        <v>39.67</v>
      </c>
    </row>
    <row r="7492" spans="1:3" ht="49.5" customHeight="1">
      <c r="A7492" s="19" t="s">
        <v>16660</v>
      </c>
      <c r="B7492" s="18" t="s">
        <v>19984</v>
      </c>
      <c r="C7492" s="38">
        <v>13.38</v>
      </c>
    </row>
    <row r="7493" spans="1:3" ht="49.5" customHeight="1">
      <c r="A7493" s="19" t="s">
        <v>20894</v>
      </c>
      <c r="B7493" s="18" t="s">
        <v>19984</v>
      </c>
      <c r="C7493" s="38">
        <v>7.02</v>
      </c>
    </row>
    <row r="7494" spans="1:3" ht="49.5" customHeight="1">
      <c r="A7494" s="19" t="s">
        <v>17872</v>
      </c>
      <c r="B7494" s="18" t="s">
        <v>20020</v>
      </c>
      <c r="C7494" s="38">
        <v>30.26</v>
      </c>
    </row>
    <row r="7495" spans="1:3" ht="49.5" customHeight="1">
      <c r="A7495" s="19" t="s">
        <v>16542</v>
      </c>
      <c r="B7495" s="18" t="s">
        <v>20020</v>
      </c>
      <c r="C7495" s="38">
        <v>181.09</v>
      </c>
    </row>
    <row r="7496" spans="1:3" ht="49.5" customHeight="1">
      <c r="A7496" s="19" t="s">
        <v>16543</v>
      </c>
      <c r="B7496" s="18" t="s">
        <v>20020</v>
      </c>
      <c r="C7496" s="38">
        <v>36.21</v>
      </c>
    </row>
    <row r="7497" spans="1:3" ht="49.5" customHeight="1">
      <c r="A7497" s="19" t="s">
        <v>4322</v>
      </c>
      <c r="B7497" s="18" t="s">
        <v>20066</v>
      </c>
      <c r="C7497" s="38">
        <v>6.4</v>
      </c>
    </row>
    <row r="7498" spans="1:3" ht="49.5" customHeight="1">
      <c r="A7498" s="19" t="s">
        <v>4323</v>
      </c>
      <c r="B7498" s="18" t="s">
        <v>20066</v>
      </c>
      <c r="C7498" s="38">
        <v>22.4</v>
      </c>
    </row>
    <row r="7499" spans="1:3" ht="49.5" customHeight="1">
      <c r="A7499" s="19" t="s">
        <v>4324</v>
      </c>
      <c r="B7499" s="18" t="s">
        <v>20066</v>
      </c>
      <c r="C7499" s="38">
        <v>8.34</v>
      </c>
    </row>
    <row r="7500" spans="1:3" ht="49.5" customHeight="1">
      <c r="A7500" s="19" t="s">
        <v>4325</v>
      </c>
      <c r="B7500" s="18" t="s">
        <v>20066</v>
      </c>
      <c r="C7500" s="38">
        <v>29.18</v>
      </c>
    </row>
    <row r="7501" spans="1:3" ht="49.5" customHeight="1">
      <c r="A7501" s="19" t="s">
        <v>4320</v>
      </c>
      <c r="B7501" s="18" t="s">
        <v>20066</v>
      </c>
      <c r="C7501" s="38">
        <v>4.2300000000000004</v>
      </c>
    </row>
    <row r="7502" spans="1:3" ht="49.5" customHeight="1">
      <c r="A7502" s="19" t="s">
        <v>4321</v>
      </c>
      <c r="B7502" s="18" t="s">
        <v>20066</v>
      </c>
      <c r="C7502" s="38">
        <v>14.8</v>
      </c>
    </row>
    <row r="7503" spans="1:3" ht="49.5" customHeight="1">
      <c r="A7503" s="19" t="s">
        <v>4326</v>
      </c>
      <c r="B7503" s="18" t="s">
        <v>20066</v>
      </c>
      <c r="C7503" s="38">
        <v>6.65</v>
      </c>
    </row>
    <row r="7504" spans="1:3" ht="49.5" customHeight="1">
      <c r="A7504" s="19" t="s">
        <v>4332</v>
      </c>
      <c r="B7504" s="18" t="s">
        <v>20066</v>
      </c>
      <c r="C7504" s="38">
        <v>5.36</v>
      </c>
    </row>
    <row r="7505" spans="1:3" ht="49.5" customHeight="1">
      <c r="A7505" s="19" t="s">
        <v>4335</v>
      </c>
      <c r="B7505" s="18" t="s">
        <v>20066</v>
      </c>
      <c r="C7505" s="38">
        <v>8.76</v>
      </c>
    </row>
    <row r="7506" spans="1:3" ht="49.5" customHeight="1">
      <c r="A7506" s="19" t="s">
        <v>4336</v>
      </c>
      <c r="B7506" s="18" t="s">
        <v>20066</v>
      </c>
      <c r="C7506" s="38">
        <v>8.76</v>
      </c>
    </row>
    <row r="7507" spans="1:3" ht="49.5" customHeight="1">
      <c r="A7507" s="19" t="s">
        <v>4337</v>
      </c>
      <c r="B7507" s="18" t="s">
        <v>20066</v>
      </c>
      <c r="C7507" s="38">
        <v>3.84</v>
      </c>
    </row>
    <row r="7508" spans="1:3" ht="49.5" customHeight="1">
      <c r="A7508" s="19" t="s">
        <v>16535</v>
      </c>
      <c r="B7508" s="18" t="s">
        <v>20257</v>
      </c>
      <c r="C7508" s="38">
        <v>7.17</v>
      </c>
    </row>
    <row r="7509" spans="1:3" ht="49.5" customHeight="1">
      <c r="A7509" s="19" t="s">
        <v>14673</v>
      </c>
      <c r="B7509" s="18" t="s">
        <v>19953</v>
      </c>
      <c r="C7509" s="38">
        <v>1.1299999999999999</v>
      </c>
    </row>
    <row r="7510" spans="1:3" ht="49.5" customHeight="1">
      <c r="A7510" s="19" t="s">
        <v>19694</v>
      </c>
      <c r="B7510" s="18" t="s">
        <v>20060</v>
      </c>
      <c r="C7510" s="38">
        <v>1.1299999999999999</v>
      </c>
    </row>
    <row r="7511" spans="1:3" ht="49.5" customHeight="1">
      <c r="A7511" s="19" t="s">
        <v>11310</v>
      </c>
      <c r="B7511" s="18" t="s">
        <v>19995</v>
      </c>
      <c r="C7511" s="38">
        <v>30.26</v>
      </c>
    </row>
    <row r="7512" spans="1:3" ht="49.5" customHeight="1">
      <c r="A7512" s="19" t="s">
        <v>17467</v>
      </c>
      <c r="B7512" s="18" t="s">
        <v>20023</v>
      </c>
      <c r="C7512" s="38">
        <v>30.26</v>
      </c>
    </row>
    <row r="7513" spans="1:3" ht="49.5" customHeight="1">
      <c r="A7513" s="19" t="s">
        <v>17457</v>
      </c>
      <c r="B7513" s="18" t="s">
        <v>20023</v>
      </c>
      <c r="C7513" s="38">
        <v>30.26</v>
      </c>
    </row>
    <row r="7514" spans="1:3" ht="49.5" customHeight="1">
      <c r="A7514" s="19" t="s">
        <v>15372</v>
      </c>
      <c r="B7514" s="18" t="s">
        <v>20010</v>
      </c>
      <c r="C7514" s="38">
        <v>41.86</v>
      </c>
    </row>
    <row r="7515" spans="1:3" ht="49.5" customHeight="1">
      <c r="A7515" s="19" t="s">
        <v>21140</v>
      </c>
      <c r="B7515" s="18" t="s">
        <v>20074</v>
      </c>
      <c r="C7515" s="38">
        <v>30.26</v>
      </c>
    </row>
    <row r="7516" spans="1:3" ht="49.5" customHeight="1">
      <c r="A7516" s="19" t="s">
        <v>14674</v>
      </c>
      <c r="B7516" s="18" t="s">
        <v>20037</v>
      </c>
      <c r="C7516" s="38">
        <v>1.1299999999999999</v>
      </c>
    </row>
    <row r="7517" spans="1:3" ht="49.5" customHeight="1">
      <c r="A7517" s="19" t="s">
        <v>972</v>
      </c>
      <c r="B7517" s="18" t="s">
        <v>20037</v>
      </c>
      <c r="C7517" s="38">
        <v>2.2000000000000002</v>
      </c>
    </row>
    <row r="7518" spans="1:3" ht="49.5" customHeight="1">
      <c r="A7518" s="19" t="s">
        <v>974</v>
      </c>
      <c r="B7518" s="18" t="s">
        <v>20037</v>
      </c>
      <c r="C7518" s="38">
        <v>8.5</v>
      </c>
    </row>
    <row r="7519" spans="1:3" ht="49.5" customHeight="1">
      <c r="A7519" s="19" t="s">
        <v>21697</v>
      </c>
      <c r="B7519" s="18" t="s">
        <v>20020</v>
      </c>
      <c r="C7519" s="38">
        <v>1.1299999999999999</v>
      </c>
    </row>
    <row r="7520" spans="1:3" ht="49.5" customHeight="1">
      <c r="A7520" s="19" t="s">
        <v>13442</v>
      </c>
      <c r="B7520" s="18" t="s">
        <v>20045</v>
      </c>
      <c r="C7520" s="38">
        <v>1.1299999999999999</v>
      </c>
    </row>
    <row r="7521" spans="1:3" ht="49.5" customHeight="1">
      <c r="A7521" s="19" t="s">
        <v>14675</v>
      </c>
      <c r="B7521" s="18" t="s">
        <v>19998</v>
      </c>
      <c r="C7521" s="38">
        <v>1.1299999999999999</v>
      </c>
    </row>
    <row r="7522" spans="1:3" ht="49.5" customHeight="1">
      <c r="A7522" s="19" t="s">
        <v>15655</v>
      </c>
      <c r="B7522" s="18" t="s">
        <v>19998</v>
      </c>
      <c r="C7522" s="38">
        <v>23.19</v>
      </c>
    </row>
    <row r="7523" spans="1:3" ht="49.5" customHeight="1">
      <c r="A7523" s="19" t="s">
        <v>2157</v>
      </c>
      <c r="B7523" s="18" t="s">
        <v>19977</v>
      </c>
      <c r="C7523" s="38">
        <v>1.1299999999999999</v>
      </c>
    </row>
    <row r="7524" spans="1:3" ht="49.5" customHeight="1">
      <c r="A7524" s="19" t="s">
        <v>20539</v>
      </c>
      <c r="B7524" s="18" t="s">
        <v>20015</v>
      </c>
      <c r="C7524" s="38">
        <v>335</v>
      </c>
    </row>
    <row r="7525" spans="1:3" ht="49.5" customHeight="1">
      <c r="A7525" s="19" t="s">
        <v>20544</v>
      </c>
      <c r="B7525" s="18" t="s">
        <v>20015</v>
      </c>
      <c r="C7525" s="38">
        <v>502.5</v>
      </c>
    </row>
    <row r="7526" spans="1:3" ht="49.5" customHeight="1">
      <c r="A7526" s="19" t="s">
        <v>20545</v>
      </c>
      <c r="B7526" s="18" t="s">
        <v>20015</v>
      </c>
      <c r="C7526" s="38">
        <v>670</v>
      </c>
    </row>
    <row r="7527" spans="1:3" ht="49.5" customHeight="1">
      <c r="A7527" s="19" t="s">
        <v>20542</v>
      </c>
      <c r="B7527" s="18" t="s">
        <v>20015</v>
      </c>
      <c r="C7527" s="38">
        <v>167.5</v>
      </c>
    </row>
    <row r="7528" spans="1:3" ht="49.5" customHeight="1">
      <c r="A7528" s="19" t="s">
        <v>18602</v>
      </c>
      <c r="B7528" s="18" t="s">
        <v>19982</v>
      </c>
      <c r="C7528" s="38">
        <v>32.4</v>
      </c>
    </row>
    <row r="7529" spans="1:3" ht="49.5" customHeight="1">
      <c r="A7529" s="19" t="s">
        <v>20841</v>
      </c>
      <c r="B7529" s="18" t="s">
        <v>20047</v>
      </c>
      <c r="C7529" s="38">
        <v>3.46</v>
      </c>
    </row>
    <row r="7530" spans="1:3" ht="49.5" customHeight="1">
      <c r="A7530" s="19" t="s">
        <v>21021</v>
      </c>
      <c r="B7530" s="18" t="s">
        <v>20094</v>
      </c>
      <c r="C7530" s="38">
        <v>71.72</v>
      </c>
    </row>
    <row r="7531" spans="1:3" ht="49.5" customHeight="1">
      <c r="A7531" s="19" t="s">
        <v>9195</v>
      </c>
      <c r="B7531" s="18" t="s">
        <v>20094</v>
      </c>
      <c r="C7531" s="38">
        <v>33.42</v>
      </c>
    </row>
    <row r="7532" spans="1:3" ht="49.5" customHeight="1">
      <c r="A7532" s="19" t="s">
        <v>21099</v>
      </c>
      <c r="B7532" s="18" t="s">
        <v>20094</v>
      </c>
      <c r="C7532" s="38">
        <v>100.28</v>
      </c>
    </row>
    <row r="7533" spans="1:3" ht="49.5" customHeight="1">
      <c r="A7533" s="19" t="s">
        <v>4529</v>
      </c>
      <c r="B7533" s="18" t="s">
        <v>19983</v>
      </c>
      <c r="C7533" s="38">
        <v>3.85</v>
      </c>
    </row>
    <row r="7534" spans="1:3" ht="49.5" customHeight="1">
      <c r="A7534" s="19" t="s">
        <v>4530</v>
      </c>
      <c r="B7534" s="18" t="s">
        <v>19983</v>
      </c>
      <c r="C7534" s="38">
        <v>13.5</v>
      </c>
    </row>
    <row r="7535" spans="1:3" ht="49.5" customHeight="1">
      <c r="A7535" s="19" t="s">
        <v>4526</v>
      </c>
      <c r="B7535" s="18" t="s">
        <v>19983</v>
      </c>
      <c r="C7535" s="38">
        <v>6.36</v>
      </c>
    </row>
    <row r="7536" spans="1:3" ht="49.5" customHeight="1">
      <c r="A7536" s="19" t="s">
        <v>4532</v>
      </c>
      <c r="B7536" s="18" t="s">
        <v>19983</v>
      </c>
      <c r="C7536" s="38">
        <v>13.5</v>
      </c>
    </row>
    <row r="7537" spans="1:3" ht="49.5" customHeight="1">
      <c r="A7537" s="19" t="s">
        <v>4534</v>
      </c>
      <c r="B7537" s="18" t="s">
        <v>19983</v>
      </c>
      <c r="C7537" s="38">
        <v>7.59</v>
      </c>
    </row>
    <row r="7538" spans="1:3" ht="49.5" customHeight="1">
      <c r="A7538" s="19" t="s">
        <v>4537</v>
      </c>
      <c r="B7538" s="18" t="s">
        <v>19983</v>
      </c>
      <c r="C7538" s="38">
        <v>13.5</v>
      </c>
    </row>
    <row r="7539" spans="1:3" ht="49.5" customHeight="1">
      <c r="A7539" s="19" t="s">
        <v>4527</v>
      </c>
      <c r="B7539" s="18" t="s">
        <v>19983</v>
      </c>
      <c r="C7539" s="38">
        <v>9.65</v>
      </c>
    </row>
    <row r="7540" spans="1:3" ht="49.5" customHeight="1">
      <c r="A7540" s="19" t="s">
        <v>4528</v>
      </c>
      <c r="B7540" s="18" t="s">
        <v>19983</v>
      </c>
      <c r="C7540" s="38">
        <v>13.5</v>
      </c>
    </row>
    <row r="7541" spans="1:3" ht="49.5" customHeight="1">
      <c r="A7541" s="19" t="s">
        <v>21338</v>
      </c>
      <c r="B7541" s="18" t="s">
        <v>20236</v>
      </c>
      <c r="C7541" s="38">
        <v>249.78</v>
      </c>
    </row>
    <row r="7542" spans="1:3" ht="49.5" customHeight="1">
      <c r="A7542" s="19" t="s">
        <v>472</v>
      </c>
      <c r="B7542" s="18" t="s">
        <v>20050</v>
      </c>
      <c r="C7542" s="38">
        <v>3.85</v>
      </c>
    </row>
    <row r="7543" spans="1:3" ht="49.5" customHeight="1">
      <c r="A7543" s="19" t="s">
        <v>475</v>
      </c>
      <c r="B7543" s="18" t="s">
        <v>20050</v>
      </c>
      <c r="C7543" s="38">
        <v>13.5</v>
      </c>
    </row>
    <row r="7544" spans="1:3" ht="49.5" customHeight="1">
      <c r="A7544" s="19" t="s">
        <v>473</v>
      </c>
      <c r="B7544" s="18" t="s">
        <v>20050</v>
      </c>
      <c r="C7544" s="38">
        <v>6.36</v>
      </c>
    </row>
    <row r="7545" spans="1:3" ht="49.5" customHeight="1">
      <c r="A7545" s="19" t="s">
        <v>476</v>
      </c>
      <c r="B7545" s="18" t="s">
        <v>20050</v>
      </c>
      <c r="C7545" s="38">
        <v>13.5</v>
      </c>
    </row>
    <row r="7546" spans="1:3" ht="49.5" customHeight="1">
      <c r="A7546" s="19" t="s">
        <v>474</v>
      </c>
      <c r="B7546" s="18" t="s">
        <v>20050</v>
      </c>
      <c r="C7546" s="38">
        <v>7.59</v>
      </c>
    </row>
    <row r="7547" spans="1:3" ht="49.5" customHeight="1">
      <c r="A7547" s="19" t="s">
        <v>478</v>
      </c>
      <c r="B7547" s="18" t="s">
        <v>20050</v>
      </c>
      <c r="C7547" s="38">
        <v>13.5</v>
      </c>
    </row>
    <row r="7548" spans="1:3" ht="49.5" customHeight="1">
      <c r="A7548" s="19" t="s">
        <v>15809</v>
      </c>
      <c r="B7548" s="18" t="s">
        <v>19953</v>
      </c>
      <c r="C7548" s="38">
        <v>3.85</v>
      </c>
    </row>
    <row r="7549" spans="1:3" ht="49.5" customHeight="1">
      <c r="A7549" s="19" t="s">
        <v>7445</v>
      </c>
      <c r="B7549" s="18" t="s">
        <v>19953</v>
      </c>
      <c r="C7549" s="38">
        <v>13.5</v>
      </c>
    </row>
    <row r="7550" spans="1:3" ht="49.5" customHeight="1">
      <c r="A7550" s="19" t="s">
        <v>7446</v>
      </c>
      <c r="B7550" s="18" t="s">
        <v>19953</v>
      </c>
      <c r="C7550" s="38">
        <v>6.36</v>
      </c>
    </row>
    <row r="7551" spans="1:3" ht="49.5" customHeight="1">
      <c r="A7551" s="19" t="s">
        <v>7448</v>
      </c>
      <c r="B7551" s="18" t="s">
        <v>19953</v>
      </c>
      <c r="C7551" s="38">
        <v>13.5</v>
      </c>
    </row>
    <row r="7552" spans="1:3" ht="49.5" customHeight="1">
      <c r="A7552" s="19" t="s">
        <v>15810</v>
      </c>
      <c r="B7552" s="18" t="s">
        <v>19953</v>
      </c>
      <c r="C7552" s="38">
        <v>7.59</v>
      </c>
    </row>
    <row r="7553" spans="1:3" ht="49.5" customHeight="1">
      <c r="A7553" s="19" t="s">
        <v>7451</v>
      </c>
      <c r="B7553" s="18" t="s">
        <v>19953</v>
      </c>
      <c r="C7553" s="38">
        <v>13.5</v>
      </c>
    </row>
    <row r="7554" spans="1:3" ht="49.5" customHeight="1">
      <c r="A7554" s="19" t="s">
        <v>13393</v>
      </c>
      <c r="B7554" s="18" t="s">
        <v>19953</v>
      </c>
      <c r="C7554" s="38">
        <v>9.65</v>
      </c>
    </row>
    <row r="7555" spans="1:3" ht="49.5" customHeight="1">
      <c r="A7555" s="19" t="s">
        <v>7452</v>
      </c>
      <c r="B7555" s="18" t="s">
        <v>19953</v>
      </c>
      <c r="C7555" s="38">
        <v>13.5</v>
      </c>
    </row>
    <row r="7556" spans="1:3" ht="49.5" customHeight="1">
      <c r="A7556" s="19" t="s">
        <v>16092</v>
      </c>
      <c r="B7556" s="18" t="s">
        <v>19983</v>
      </c>
      <c r="C7556" s="38">
        <v>6.97</v>
      </c>
    </row>
    <row r="7557" spans="1:3" ht="49.5" customHeight="1">
      <c r="A7557" s="19" t="s">
        <v>16093</v>
      </c>
      <c r="B7557" s="18" t="s">
        <v>19983</v>
      </c>
      <c r="C7557" s="38">
        <v>16.71</v>
      </c>
    </row>
    <row r="7558" spans="1:3" ht="49.5" customHeight="1">
      <c r="A7558" s="19" t="s">
        <v>3443</v>
      </c>
      <c r="B7558" s="18" t="s">
        <v>20020</v>
      </c>
      <c r="C7558" s="38">
        <v>30.5</v>
      </c>
    </row>
    <row r="7559" spans="1:3" ht="49.5" customHeight="1">
      <c r="A7559" s="19" t="s">
        <v>12679</v>
      </c>
      <c r="B7559" s="18" t="s">
        <v>20020</v>
      </c>
      <c r="C7559" s="38">
        <v>18.3</v>
      </c>
    </row>
    <row r="7560" spans="1:3" ht="49.5" customHeight="1">
      <c r="A7560" s="19" t="s">
        <v>14565</v>
      </c>
      <c r="B7560" s="18" t="s">
        <v>20033</v>
      </c>
      <c r="C7560" s="38">
        <v>1.91</v>
      </c>
    </row>
    <row r="7561" spans="1:3" ht="49.5" customHeight="1">
      <c r="A7561" s="19" t="s">
        <v>2881</v>
      </c>
      <c r="B7561" s="18" t="s">
        <v>20057</v>
      </c>
      <c r="C7561" s="38">
        <v>3.85</v>
      </c>
    </row>
    <row r="7562" spans="1:3" ht="49.5" customHeight="1">
      <c r="A7562" s="19" t="s">
        <v>2882</v>
      </c>
      <c r="B7562" s="18" t="s">
        <v>20057</v>
      </c>
      <c r="C7562" s="38">
        <v>13.5</v>
      </c>
    </row>
    <row r="7563" spans="1:3" ht="49.5" customHeight="1">
      <c r="A7563" s="19" t="s">
        <v>2883</v>
      </c>
      <c r="B7563" s="18" t="s">
        <v>20057</v>
      </c>
      <c r="C7563" s="38">
        <v>6.36</v>
      </c>
    </row>
    <row r="7564" spans="1:3" ht="49.5" customHeight="1">
      <c r="A7564" s="19" t="s">
        <v>2887</v>
      </c>
      <c r="B7564" s="18" t="s">
        <v>20057</v>
      </c>
      <c r="C7564" s="38">
        <v>13.5</v>
      </c>
    </row>
    <row r="7565" spans="1:3" ht="49.5" customHeight="1">
      <c r="A7565" s="19" t="s">
        <v>2889</v>
      </c>
      <c r="B7565" s="18" t="s">
        <v>20057</v>
      </c>
      <c r="C7565" s="38">
        <v>7.59</v>
      </c>
    </row>
    <row r="7566" spans="1:3" ht="49.5" customHeight="1">
      <c r="A7566" s="19" t="s">
        <v>2890</v>
      </c>
      <c r="B7566" s="18" t="s">
        <v>20057</v>
      </c>
      <c r="C7566" s="38">
        <v>13.5</v>
      </c>
    </row>
    <row r="7567" spans="1:3" ht="49.5" customHeight="1">
      <c r="A7567" s="19" t="s">
        <v>2893</v>
      </c>
      <c r="B7567" s="18" t="s">
        <v>20057</v>
      </c>
      <c r="C7567" s="38">
        <v>9.65</v>
      </c>
    </row>
    <row r="7568" spans="1:3" ht="49.5" customHeight="1">
      <c r="A7568" s="19" t="s">
        <v>2894</v>
      </c>
      <c r="B7568" s="18" t="s">
        <v>20057</v>
      </c>
      <c r="C7568" s="38">
        <v>13.5</v>
      </c>
    </row>
    <row r="7569" spans="1:3" ht="49.5" customHeight="1">
      <c r="A7569" s="19" t="s">
        <v>22443</v>
      </c>
      <c r="B7569" s="18" t="s">
        <v>19983</v>
      </c>
      <c r="C7569" s="38">
        <v>1.81</v>
      </c>
    </row>
    <row r="7570" spans="1:3" ht="49.5" customHeight="1">
      <c r="A7570" s="19" t="s">
        <v>22444</v>
      </c>
      <c r="B7570" s="18" t="s">
        <v>19983</v>
      </c>
      <c r="C7570" s="38">
        <v>1.81</v>
      </c>
    </row>
    <row r="7571" spans="1:3" ht="49.5" customHeight="1">
      <c r="A7571" s="19" t="s">
        <v>22445</v>
      </c>
      <c r="B7571" s="18" t="s">
        <v>19983</v>
      </c>
      <c r="C7571" s="38">
        <v>1.99</v>
      </c>
    </row>
    <row r="7572" spans="1:3" ht="49.5" customHeight="1">
      <c r="A7572" s="19" t="s">
        <v>22446</v>
      </c>
      <c r="B7572" s="18" t="s">
        <v>19983</v>
      </c>
      <c r="C7572" s="38">
        <v>3.98</v>
      </c>
    </row>
    <row r="7573" spans="1:3" ht="49.5" customHeight="1">
      <c r="A7573" s="19" t="s">
        <v>11349</v>
      </c>
      <c r="B7573" s="18" t="s">
        <v>20020</v>
      </c>
      <c r="C7573" s="38">
        <v>12.33</v>
      </c>
    </row>
    <row r="7574" spans="1:3" ht="49.5" customHeight="1">
      <c r="A7574" s="19" t="s">
        <v>3379</v>
      </c>
      <c r="B7574" s="18" t="s">
        <v>20020</v>
      </c>
      <c r="C7574" s="38">
        <v>2.94</v>
      </c>
    </row>
    <row r="7575" spans="1:3" ht="49.5" customHeight="1">
      <c r="A7575" s="19" t="s">
        <v>15631</v>
      </c>
      <c r="B7575" s="18" t="s">
        <v>20034</v>
      </c>
      <c r="C7575" s="38">
        <v>4.24</v>
      </c>
    </row>
    <row r="7576" spans="1:3" ht="49.5" customHeight="1">
      <c r="A7576" s="19" t="s">
        <v>12363</v>
      </c>
      <c r="B7576" s="18" t="s">
        <v>20061</v>
      </c>
      <c r="C7576" s="38">
        <v>6.33</v>
      </c>
    </row>
    <row r="7577" spans="1:3" ht="49.5" customHeight="1">
      <c r="A7577" s="19" t="s">
        <v>3216</v>
      </c>
      <c r="B7577" s="18" t="s">
        <v>20061</v>
      </c>
      <c r="C7577" s="38">
        <v>29.31</v>
      </c>
    </row>
    <row r="7578" spans="1:3" ht="49.5" customHeight="1">
      <c r="A7578" s="19" t="s">
        <v>12364</v>
      </c>
      <c r="B7578" s="18" t="s">
        <v>20061</v>
      </c>
      <c r="C7578" s="38">
        <v>8.82</v>
      </c>
    </row>
    <row r="7579" spans="1:3" ht="49.5" customHeight="1">
      <c r="A7579" s="19" t="s">
        <v>3215</v>
      </c>
      <c r="B7579" s="18" t="s">
        <v>20061</v>
      </c>
      <c r="C7579" s="38">
        <v>29.31</v>
      </c>
    </row>
    <row r="7580" spans="1:3" ht="49.5" customHeight="1">
      <c r="A7580" s="19" t="s">
        <v>12365</v>
      </c>
      <c r="B7580" s="18" t="s">
        <v>20061</v>
      </c>
      <c r="C7580" s="38">
        <v>9.11</v>
      </c>
    </row>
    <row r="7581" spans="1:3" ht="49.5" customHeight="1">
      <c r="A7581" s="19" t="s">
        <v>17359</v>
      </c>
      <c r="B7581" s="18" t="s">
        <v>20013</v>
      </c>
      <c r="C7581" s="38">
        <v>7.24</v>
      </c>
    </row>
    <row r="7582" spans="1:3" ht="49.5" customHeight="1">
      <c r="A7582" s="19" t="s">
        <v>1993</v>
      </c>
      <c r="B7582" s="18" t="s">
        <v>20115</v>
      </c>
      <c r="C7582" s="38">
        <v>23.2</v>
      </c>
    </row>
    <row r="7583" spans="1:3" ht="49.5" customHeight="1">
      <c r="A7583" s="19" t="s">
        <v>15995</v>
      </c>
      <c r="B7583" s="18" t="s">
        <v>20115</v>
      </c>
      <c r="C7583" s="38">
        <v>50</v>
      </c>
    </row>
    <row r="7584" spans="1:3" ht="49.5" customHeight="1">
      <c r="A7584" s="19" t="s">
        <v>15996</v>
      </c>
      <c r="B7584" s="18" t="s">
        <v>20115</v>
      </c>
      <c r="C7584" s="38">
        <v>50</v>
      </c>
    </row>
    <row r="7585" spans="1:3" ht="49.5" customHeight="1">
      <c r="A7585" s="19" t="s">
        <v>8007</v>
      </c>
      <c r="B7585" s="18" t="s">
        <v>20074</v>
      </c>
      <c r="C7585" s="38">
        <v>20.97</v>
      </c>
    </row>
    <row r="7586" spans="1:3" ht="49.5" customHeight="1">
      <c r="A7586" s="19" t="s">
        <v>4545</v>
      </c>
      <c r="B7586" s="18" t="s">
        <v>19983</v>
      </c>
      <c r="C7586" s="38">
        <v>0.48</v>
      </c>
    </row>
    <row r="7587" spans="1:3" ht="49.5" customHeight="1">
      <c r="A7587" s="19" t="s">
        <v>4546</v>
      </c>
      <c r="B7587" s="18" t="s">
        <v>19983</v>
      </c>
      <c r="C7587" s="38">
        <v>0.52</v>
      </c>
    </row>
    <row r="7588" spans="1:3" ht="49.5" customHeight="1">
      <c r="A7588" s="19" t="s">
        <v>14370</v>
      </c>
      <c r="B7588" s="18" t="s">
        <v>20151</v>
      </c>
      <c r="C7588" s="38">
        <v>0.94</v>
      </c>
    </row>
    <row r="7589" spans="1:3" ht="49.5" customHeight="1">
      <c r="A7589" s="19" t="s">
        <v>14371</v>
      </c>
      <c r="B7589" s="18" t="s">
        <v>20151</v>
      </c>
      <c r="C7589" s="38">
        <v>4.2</v>
      </c>
    </row>
    <row r="7590" spans="1:3" ht="49.5" customHeight="1">
      <c r="A7590" s="19" t="s">
        <v>18238</v>
      </c>
      <c r="B7590" s="18" t="s">
        <v>19964</v>
      </c>
      <c r="C7590" s="38">
        <v>30.26</v>
      </c>
    </row>
    <row r="7591" spans="1:3" ht="49.5" customHeight="1">
      <c r="A7591" s="19" t="s">
        <v>16537</v>
      </c>
      <c r="B7591" s="18" t="s">
        <v>20258</v>
      </c>
      <c r="C7591" s="38">
        <v>7.8</v>
      </c>
    </row>
    <row r="7592" spans="1:3" ht="49.5" customHeight="1">
      <c r="A7592" s="19" t="s">
        <v>16538</v>
      </c>
      <c r="B7592" s="18" t="s">
        <v>20258</v>
      </c>
      <c r="C7592" s="38">
        <v>30.15</v>
      </c>
    </row>
    <row r="7593" spans="1:3" ht="49.5" customHeight="1">
      <c r="A7593" s="19" t="s">
        <v>5956</v>
      </c>
      <c r="B7593" s="18" t="s">
        <v>19973</v>
      </c>
      <c r="C7593" s="38">
        <v>2.02</v>
      </c>
    </row>
    <row r="7594" spans="1:3" ht="49.5" customHeight="1">
      <c r="A7594" s="19" t="s">
        <v>15957</v>
      </c>
      <c r="B7594" s="18" t="s">
        <v>20061</v>
      </c>
      <c r="C7594" s="38">
        <v>4.04</v>
      </c>
    </row>
    <row r="7595" spans="1:3" ht="49.5" customHeight="1">
      <c r="A7595" s="19" t="s">
        <v>1193</v>
      </c>
      <c r="B7595" s="18" t="s">
        <v>20056</v>
      </c>
      <c r="C7595" s="38">
        <v>7.17</v>
      </c>
    </row>
    <row r="7596" spans="1:3" ht="49.5" customHeight="1">
      <c r="A7596" s="19" t="s">
        <v>2059</v>
      </c>
      <c r="B7596" s="18" t="s">
        <v>2055</v>
      </c>
      <c r="C7596" s="38">
        <v>2.39</v>
      </c>
    </row>
    <row r="7597" spans="1:3" ht="49.5" customHeight="1">
      <c r="A7597" s="19" t="s">
        <v>22287</v>
      </c>
      <c r="B7597" s="18" t="s">
        <v>20056</v>
      </c>
      <c r="C7597" s="38">
        <v>5.29</v>
      </c>
    </row>
    <row r="7598" spans="1:3" ht="49.5" customHeight="1">
      <c r="A7598" s="19" t="s">
        <v>14347</v>
      </c>
      <c r="B7598" s="18" t="s">
        <v>19973</v>
      </c>
      <c r="C7598" s="38">
        <v>5.29</v>
      </c>
    </row>
    <row r="7599" spans="1:3" ht="49.5" customHeight="1">
      <c r="A7599" s="19" t="s">
        <v>6664</v>
      </c>
      <c r="B7599" s="18" t="s">
        <v>19996</v>
      </c>
      <c r="C7599" s="38">
        <v>9.7899999999999991</v>
      </c>
    </row>
    <row r="7600" spans="1:3" ht="49.5" customHeight="1">
      <c r="A7600" s="19" t="s">
        <v>20904</v>
      </c>
      <c r="B7600" s="18" t="s">
        <v>20113</v>
      </c>
      <c r="C7600" s="38">
        <v>2.5</v>
      </c>
    </row>
    <row r="7601" spans="1:3" ht="49.5" customHeight="1">
      <c r="A7601" s="19" t="s">
        <v>14428</v>
      </c>
      <c r="B7601" s="18" t="s">
        <v>20113</v>
      </c>
      <c r="C7601" s="38">
        <v>2.78</v>
      </c>
    </row>
    <row r="7602" spans="1:3" ht="49.5" customHeight="1">
      <c r="A7602" s="19" t="s">
        <v>14429</v>
      </c>
      <c r="B7602" s="18" t="s">
        <v>20113</v>
      </c>
      <c r="C7602" s="38">
        <v>2.81</v>
      </c>
    </row>
    <row r="7603" spans="1:3" ht="49.5" customHeight="1">
      <c r="A7603" s="19" t="s">
        <v>21698</v>
      </c>
      <c r="B7603" s="18" t="s">
        <v>20113</v>
      </c>
      <c r="C7603" s="38">
        <v>2.5</v>
      </c>
    </row>
    <row r="7604" spans="1:3" ht="49.5" customHeight="1">
      <c r="A7604" s="19" t="s">
        <v>14430</v>
      </c>
      <c r="B7604" s="18" t="s">
        <v>20113</v>
      </c>
      <c r="C7604" s="38">
        <v>2.78</v>
      </c>
    </row>
    <row r="7605" spans="1:3" ht="49.5" customHeight="1">
      <c r="A7605" s="19" t="s">
        <v>14431</v>
      </c>
      <c r="B7605" s="18" t="s">
        <v>20113</v>
      </c>
      <c r="C7605" s="38">
        <v>2.81</v>
      </c>
    </row>
    <row r="7606" spans="1:3" ht="49.5" customHeight="1">
      <c r="A7606" s="19" t="s">
        <v>19792</v>
      </c>
      <c r="B7606" s="18" t="s">
        <v>19977</v>
      </c>
      <c r="C7606" s="38">
        <v>32.770000000000003</v>
      </c>
    </row>
    <row r="7607" spans="1:3" ht="49.5" customHeight="1">
      <c r="A7607" s="19" t="s">
        <v>19792</v>
      </c>
      <c r="B7607" s="18" t="s">
        <v>19977</v>
      </c>
      <c r="C7607" s="38">
        <v>28.83</v>
      </c>
    </row>
    <row r="7608" spans="1:3" ht="49.5" customHeight="1">
      <c r="A7608" s="19" t="s">
        <v>21699</v>
      </c>
      <c r="B7608" s="18" t="s">
        <v>20067</v>
      </c>
      <c r="C7608" s="38">
        <v>10.8</v>
      </c>
    </row>
    <row r="7609" spans="1:3" ht="49.5" customHeight="1">
      <c r="A7609" s="19" t="s">
        <v>21700</v>
      </c>
      <c r="B7609" s="18" t="s">
        <v>20067</v>
      </c>
      <c r="C7609" s="38">
        <v>10.8</v>
      </c>
    </row>
    <row r="7610" spans="1:3" ht="49.5" customHeight="1">
      <c r="A7610" s="19" t="s">
        <v>21701</v>
      </c>
      <c r="B7610" s="18" t="s">
        <v>20067</v>
      </c>
      <c r="C7610" s="38">
        <v>5.41</v>
      </c>
    </row>
    <row r="7611" spans="1:3" ht="49.5" customHeight="1">
      <c r="A7611" s="19" t="s">
        <v>21702</v>
      </c>
      <c r="B7611" s="18" t="s">
        <v>20067</v>
      </c>
      <c r="C7611" s="38">
        <v>1.51</v>
      </c>
    </row>
    <row r="7612" spans="1:3" ht="49.5" customHeight="1">
      <c r="A7612" s="19" t="s">
        <v>21703</v>
      </c>
      <c r="B7612" s="18" t="s">
        <v>20067</v>
      </c>
      <c r="C7612" s="38">
        <v>8.93</v>
      </c>
    </row>
    <row r="7613" spans="1:3" ht="49.5" customHeight="1">
      <c r="A7613" s="19" t="s">
        <v>14309</v>
      </c>
      <c r="B7613" s="18" t="s">
        <v>20143</v>
      </c>
      <c r="C7613" s="38">
        <v>2.2799999999999998</v>
      </c>
    </row>
    <row r="7614" spans="1:3" ht="49.5" customHeight="1">
      <c r="A7614" s="19" t="s">
        <v>10537</v>
      </c>
      <c r="B7614" s="18" t="s">
        <v>20068</v>
      </c>
      <c r="C7614" s="38">
        <v>8.84</v>
      </c>
    </row>
    <row r="7615" spans="1:3" ht="49.5" customHeight="1">
      <c r="A7615" s="19" t="s">
        <v>7865</v>
      </c>
      <c r="B7615" s="18" t="s">
        <v>20068</v>
      </c>
      <c r="C7615" s="38">
        <v>10.65</v>
      </c>
    </row>
    <row r="7616" spans="1:3" ht="49.5" customHeight="1">
      <c r="A7616" s="19" t="s">
        <v>10539</v>
      </c>
      <c r="B7616" s="18" t="s">
        <v>20068</v>
      </c>
      <c r="C7616" s="38">
        <v>8.9600000000000009</v>
      </c>
    </row>
    <row r="7617" spans="1:3" ht="49.5" customHeight="1">
      <c r="A7617" s="19" t="s">
        <v>19854</v>
      </c>
      <c r="B7617" s="18" t="s">
        <v>20089</v>
      </c>
      <c r="C7617" s="38">
        <v>5.8</v>
      </c>
    </row>
    <row r="7618" spans="1:3" ht="49.5" customHeight="1">
      <c r="A7618" s="19" t="s">
        <v>19855</v>
      </c>
      <c r="B7618" s="18" t="s">
        <v>20089</v>
      </c>
      <c r="C7618" s="38">
        <v>5.8</v>
      </c>
    </row>
    <row r="7619" spans="1:3" ht="49.5" customHeight="1">
      <c r="A7619" s="19" t="s">
        <v>20881</v>
      </c>
      <c r="B7619" s="18" t="s">
        <v>20099</v>
      </c>
      <c r="C7619" s="38">
        <v>2.21</v>
      </c>
    </row>
    <row r="7620" spans="1:3" ht="49.5" customHeight="1">
      <c r="A7620" s="19" t="s">
        <v>13616</v>
      </c>
      <c r="B7620" s="18" t="s">
        <v>20039</v>
      </c>
      <c r="C7620" s="38">
        <v>13.45</v>
      </c>
    </row>
    <row r="7621" spans="1:3" ht="49.5" customHeight="1">
      <c r="A7621" s="19" t="s">
        <v>20913</v>
      </c>
      <c r="B7621" s="18" t="s">
        <v>20072</v>
      </c>
      <c r="C7621" s="38">
        <v>0.85</v>
      </c>
    </row>
    <row r="7622" spans="1:3" ht="49.5" customHeight="1">
      <c r="A7622" s="19" t="s">
        <v>17566</v>
      </c>
      <c r="B7622" s="18" t="s">
        <v>20072</v>
      </c>
      <c r="C7622" s="38">
        <v>0.74</v>
      </c>
    </row>
    <row r="7623" spans="1:3" ht="49.5" customHeight="1">
      <c r="A7623" s="19" t="s">
        <v>15896</v>
      </c>
      <c r="B7623" s="18" t="s">
        <v>20068</v>
      </c>
      <c r="C7623" s="38">
        <v>4.57</v>
      </c>
    </row>
    <row r="7624" spans="1:3" ht="49.5" customHeight="1">
      <c r="A7624" s="19" t="s">
        <v>21399</v>
      </c>
      <c r="B7624" s="18" t="s">
        <v>20068</v>
      </c>
      <c r="C7624" s="38">
        <v>5.63</v>
      </c>
    </row>
    <row r="7625" spans="1:3" ht="49.5" customHeight="1">
      <c r="A7625" s="19" t="s">
        <v>19717</v>
      </c>
      <c r="B7625" s="18" t="s">
        <v>20113</v>
      </c>
      <c r="C7625" s="38">
        <v>19.690000000000001</v>
      </c>
    </row>
    <row r="7626" spans="1:3" ht="49.5" customHeight="1">
      <c r="A7626" s="19" t="s">
        <v>19718</v>
      </c>
      <c r="B7626" s="18" t="s">
        <v>20113</v>
      </c>
      <c r="C7626" s="38">
        <v>50.53</v>
      </c>
    </row>
    <row r="7627" spans="1:3" ht="49.5" customHeight="1">
      <c r="A7627" s="19" t="s">
        <v>5271</v>
      </c>
      <c r="B7627" s="18" t="s">
        <v>20019</v>
      </c>
      <c r="C7627" s="38">
        <v>19.690000000000001</v>
      </c>
    </row>
    <row r="7628" spans="1:3" ht="49.5" customHeight="1">
      <c r="A7628" s="19" t="s">
        <v>17285</v>
      </c>
      <c r="B7628" s="18" t="s">
        <v>20019</v>
      </c>
      <c r="C7628" s="38">
        <v>48.93</v>
      </c>
    </row>
    <row r="7629" spans="1:3" ht="49.5" customHeight="1">
      <c r="A7629" s="19" t="s">
        <v>17286</v>
      </c>
      <c r="B7629" s="18" t="s">
        <v>20019</v>
      </c>
      <c r="C7629" s="38">
        <v>47.26</v>
      </c>
    </row>
    <row r="7630" spans="1:3" ht="49.5" customHeight="1">
      <c r="A7630" s="19" t="s">
        <v>17287</v>
      </c>
      <c r="B7630" s="18" t="s">
        <v>20019</v>
      </c>
      <c r="C7630" s="38">
        <v>84.82</v>
      </c>
    </row>
    <row r="7631" spans="1:3" ht="49.5" customHeight="1">
      <c r="A7631" s="19" t="s">
        <v>11335</v>
      </c>
      <c r="B7631" s="18" t="s">
        <v>20051</v>
      </c>
      <c r="C7631" s="38">
        <v>521.73</v>
      </c>
    </row>
    <row r="7632" spans="1:3" ht="49.5" customHeight="1">
      <c r="A7632" s="19" t="s">
        <v>14682</v>
      </c>
      <c r="B7632" s="18" t="s">
        <v>20110</v>
      </c>
      <c r="C7632" s="38">
        <v>0.71</v>
      </c>
    </row>
    <row r="7633" spans="1:3" ht="49.5" customHeight="1">
      <c r="A7633" s="19" t="s">
        <v>14381</v>
      </c>
      <c r="B7633" s="18" t="s">
        <v>19953</v>
      </c>
      <c r="C7633" s="38">
        <v>4.43</v>
      </c>
    </row>
    <row r="7634" spans="1:3" ht="49.5" customHeight="1">
      <c r="A7634" s="19" t="s">
        <v>14381</v>
      </c>
      <c r="B7634" s="18" t="s">
        <v>20060</v>
      </c>
      <c r="C7634" s="38">
        <v>4.43</v>
      </c>
    </row>
    <row r="7635" spans="1:3" ht="49.5" customHeight="1">
      <c r="A7635" s="19" t="s">
        <v>14796</v>
      </c>
      <c r="B7635" s="18" t="s">
        <v>20047</v>
      </c>
      <c r="C7635" s="38">
        <v>3.46</v>
      </c>
    </row>
    <row r="7636" spans="1:3" ht="49.5" customHeight="1">
      <c r="A7636" s="19" t="s">
        <v>14797</v>
      </c>
      <c r="B7636" s="18" t="s">
        <v>20047</v>
      </c>
      <c r="C7636" s="38">
        <v>3.46</v>
      </c>
    </row>
    <row r="7637" spans="1:3" ht="49.5" customHeight="1">
      <c r="A7637" s="19" t="s">
        <v>12241</v>
      </c>
      <c r="B7637" s="18" t="s">
        <v>20163</v>
      </c>
      <c r="C7637" s="38">
        <v>10.14</v>
      </c>
    </row>
    <row r="7638" spans="1:3" ht="49.5" customHeight="1">
      <c r="A7638" s="19" t="s">
        <v>20901</v>
      </c>
      <c r="B7638" s="18" t="s">
        <v>20214</v>
      </c>
      <c r="C7638" s="38">
        <v>19.73</v>
      </c>
    </row>
    <row r="7639" spans="1:3" ht="49.5" customHeight="1">
      <c r="A7639" s="19" t="s">
        <v>21704</v>
      </c>
      <c r="B7639" s="18" t="s">
        <v>20063</v>
      </c>
      <c r="C7639" s="38">
        <v>1.34</v>
      </c>
    </row>
    <row r="7640" spans="1:3" ht="49.5" customHeight="1">
      <c r="A7640" s="19" t="s">
        <v>15938</v>
      </c>
      <c r="B7640" s="18" t="s">
        <v>19983</v>
      </c>
      <c r="C7640" s="38">
        <v>30.02</v>
      </c>
    </row>
    <row r="7641" spans="1:3" ht="49.5" customHeight="1">
      <c r="A7641" s="19" t="s">
        <v>15935</v>
      </c>
      <c r="B7641" s="18" t="s">
        <v>19983</v>
      </c>
      <c r="C7641" s="38">
        <v>2.2799999999999998</v>
      </c>
    </row>
    <row r="7642" spans="1:3" ht="49.5" customHeight="1">
      <c r="A7642" s="19" t="s">
        <v>15936</v>
      </c>
      <c r="B7642" s="18" t="s">
        <v>19983</v>
      </c>
      <c r="C7642" s="38">
        <v>3.53</v>
      </c>
    </row>
    <row r="7643" spans="1:3" ht="49.5" customHeight="1">
      <c r="A7643" s="19" t="s">
        <v>4544</v>
      </c>
      <c r="B7643" s="18" t="s">
        <v>19983</v>
      </c>
      <c r="C7643" s="38">
        <v>5.29</v>
      </c>
    </row>
    <row r="7644" spans="1:3" ht="49.5" customHeight="1">
      <c r="A7644" s="19" t="s">
        <v>1157</v>
      </c>
      <c r="B7644" s="17" t="s">
        <v>20233</v>
      </c>
      <c r="C7644" s="18">
        <v>7.99</v>
      </c>
    </row>
    <row r="7645" spans="1:3" ht="49.5" customHeight="1">
      <c r="A7645" s="19" t="s">
        <v>1158</v>
      </c>
      <c r="B7645" s="17" t="s">
        <v>20233</v>
      </c>
      <c r="C7645" s="38">
        <v>10.47</v>
      </c>
    </row>
    <row r="7646" spans="1:3" ht="49.5" customHeight="1">
      <c r="A7646" s="19" t="s">
        <v>21078</v>
      </c>
      <c r="B7646" s="18" t="s">
        <v>20113</v>
      </c>
      <c r="C7646" s="18">
        <v>9.85</v>
      </c>
    </row>
    <row r="7647" spans="1:3" ht="49.5" customHeight="1">
      <c r="A7647" s="19" t="s">
        <v>5914</v>
      </c>
      <c r="B7647" s="18" t="s">
        <v>19970</v>
      </c>
      <c r="C7647" s="38">
        <v>2.61</v>
      </c>
    </row>
    <row r="7648" spans="1:3" ht="49.5" customHeight="1">
      <c r="A7648" s="19" t="s">
        <v>20456</v>
      </c>
      <c r="B7648" s="18" t="s">
        <v>20034</v>
      </c>
      <c r="C7648" s="38">
        <v>1.82</v>
      </c>
    </row>
    <row r="7649" spans="1:3" ht="49.5" customHeight="1">
      <c r="A7649" s="19" t="s">
        <v>19771</v>
      </c>
      <c r="B7649" s="18" t="s">
        <v>20034</v>
      </c>
      <c r="C7649" s="38">
        <v>1.81</v>
      </c>
    </row>
    <row r="7650" spans="1:3" ht="49.5" customHeight="1">
      <c r="A7650" s="19" t="s">
        <v>18677</v>
      </c>
      <c r="B7650" s="18" t="s">
        <v>20060</v>
      </c>
      <c r="C7650" s="38">
        <v>6329.51</v>
      </c>
    </row>
    <row r="7651" spans="1:3" ht="49.5" customHeight="1">
      <c r="A7651" s="19" t="s">
        <v>18631</v>
      </c>
      <c r="B7651" s="18" t="s">
        <v>20060</v>
      </c>
      <c r="C7651" s="38">
        <v>2109.83</v>
      </c>
    </row>
    <row r="7652" spans="1:3" ht="49.5" customHeight="1">
      <c r="A7652" s="19" t="s">
        <v>1810</v>
      </c>
      <c r="B7652" s="18" t="s">
        <v>20068</v>
      </c>
      <c r="C7652" s="38">
        <v>4.2</v>
      </c>
    </row>
    <row r="7653" spans="1:3" ht="49.5" customHeight="1">
      <c r="A7653" s="19" t="s">
        <v>1808</v>
      </c>
      <c r="B7653" s="18" t="s">
        <v>20068</v>
      </c>
      <c r="C7653" s="38">
        <v>3.56</v>
      </c>
    </row>
    <row r="7654" spans="1:3" ht="49.5" customHeight="1">
      <c r="A7654" s="19" t="s">
        <v>1818</v>
      </c>
      <c r="B7654" s="18" t="s">
        <v>20068</v>
      </c>
      <c r="C7654" s="38">
        <v>4.2</v>
      </c>
    </row>
    <row r="7655" spans="1:3" ht="49.5" customHeight="1">
      <c r="A7655" s="19" t="s">
        <v>1812</v>
      </c>
      <c r="B7655" s="18" t="s">
        <v>20068</v>
      </c>
      <c r="C7655" s="38">
        <v>3.32</v>
      </c>
    </row>
    <row r="7656" spans="1:3" ht="49.5" customHeight="1">
      <c r="A7656" s="19" t="s">
        <v>16563</v>
      </c>
      <c r="B7656" s="18" t="s">
        <v>19977</v>
      </c>
      <c r="C7656" s="38">
        <v>4.2</v>
      </c>
    </row>
    <row r="7657" spans="1:3" ht="49.5" customHeight="1">
      <c r="A7657" s="19" t="s">
        <v>11392</v>
      </c>
      <c r="B7657" s="18" t="s">
        <v>19977</v>
      </c>
      <c r="C7657" s="38">
        <v>4.2</v>
      </c>
    </row>
    <row r="7658" spans="1:3" ht="49.5" customHeight="1">
      <c r="A7658" s="19" t="s">
        <v>2295</v>
      </c>
      <c r="B7658" s="18" t="s">
        <v>19952</v>
      </c>
      <c r="C7658" s="38">
        <v>4.2</v>
      </c>
    </row>
    <row r="7659" spans="1:3" ht="49.5" customHeight="1">
      <c r="A7659" s="19" t="s">
        <v>11383</v>
      </c>
      <c r="B7659" s="18" t="s">
        <v>19952</v>
      </c>
      <c r="C7659" s="38">
        <v>4.2</v>
      </c>
    </row>
    <row r="7660" spans="1:3" ht="49.5" customHeight="1">
      <c r="A7660" s="19" t="s">
        <v>16564</v>
      </c>
      <c r="B7660" s="18" t="s">
        <v>19952</v>
      </c>
      <c r="C7660" s="38">
        <v>4.2</v>
      </c>
    </row>
    <row r="7661" spans="1:3" ht="49.5" customHeight="1">
      <c r="A7661" s="19" t="s">
        <v>16565</v>
      </c>
      <c r="B7661" s="18" t="s">
        <v>19952</v>
      </c>
      <c r="C7661" s="38">
        <v>4.2</v>
      </c>
    </row>
    <row r="7662" spans="1:3" ht="49.5" customHeight="1">
      <c r="A7662" s="19" t="s">
        <v>6096</v>
      </c>
      <c r="B7662" s="18" t="s">
        <v>20082</v>
      </c>
      <c r="C7662" s="38">
        <v>3.46</v>
      </c>
    </row>
    <row r="7663" spans="1:3" ht="49.5" customHeight="1">
      <c r="A7663" s="19" t="s">
        <v>6091</v>
      </c>
      <c r="B7663" s="18" t="s">
        <v>20082</v>
      </c>
      <c r="C7663" s="38">
        <v>3.46</v>
      </c>
    </row>
    <row r="7664" spans="1:3" ht="49.5" customHeight="1">
      <c r="A7664" s="19" t="s">
        <v>6093</v>
      </c>
      <c r="B7664" s="18" t="s">
        <v>20082</v>
      </c>
      <c r="C7664" s="38">
        <v>3.46</v>
      </c>
    </row>
    <row r="7665" spans="1:3" ht="49.5" customHeight="1">
      <c r="A7665" s="19" t="s">
        <v>6094</v>
      </c>
      <c r="B7665" s="18" t="s">
        <v>20082</v>
      </c>
      <c r="C7665" s="38">
        <v>7.26</v>
      </c>
    </row>
    <row r="7666" spans="1:3" ht="49.5" customHeight="1">
      <c r="A7666" s="19" t="s">
        <v>4939</v>
      </c>
      <c r="B7666" s="18" t="s">
        <v>20041</v>
      </c>
      <c r="C7666" s="38">
        <v>3.46</v>
      </c>
    </row>
    <row r="7667" spans="1:3" ht="49.5" customHeight="1">
      <c r="A7667" s="19" t="s">
        <v>16063</v>
      </c>
      <c r="B7667" s="18" t="s">
        <v>20058</v>
      </c>
      <c r="C7667" s="18">
        <v>5.8</v>
      </c>
    </row>
    <row r="7668" spans="1:3" ht="49.5" customHeight="1">
      <c r="A7668" s="19" t="s">
        <v>1372</v>
      </c>
      <c r="B7668" s="18" t="s">
        <v>20058</v>
      </c>
      <c r="C7668" s="18">
        <v>17.09</v>
      </c>
    </row>
    <row r="7669" spans="1:3" ht="49.5" customHeight="1">
      <c r="A7669" s="19" t="s">
        <v>1373</v>
      </c>
      <c r="B7669" s="18" t="s">
        <v>20058</v>
      </c>
      <c r="C7669" s="18">
        <v>25.63</v>
      </c>
    </row>
    <row r="7670" spans="1:3" ht="49.5" customHeight="1">
      <c r="A7670" s="19" t="s">
        <v>16070</v>
      </c>
      <c r="B7670" s="18" t="s">
        <v>20058</v>
      </c>
      <c r="C7670" s="38">
        <v>5.8</v>
      </c>
    </row>
    <row r="7671" spans="1:3" ht="49.5" customHeight="1">
      <c r="A7671" s="19" t="s">
        <v>1374</v>
      </c>
      <c r="B7671" s="18" t="s">
        <v>20058</v>
      </c>
      <c r="C7671" s="18">
        <v>33.58</v>
      </c>
    </row>
    <row r="7672" spans="1:3" ht="49.5" customHeight="1">
      <c r="A7672" s="19" t="s">
        <v>1375</v>
      </c>
      <c r="B7672" s="18" t="s">
        <v>20058</v>
      </c>
      <c r="C7672" s="18">
        <v>50.37</v>
      </c>
    </row>
    <row r="7673" spans="1:3" ht="49.5" customHeight="1">
      <c r="A7673" s="19" t="s">
        <v>13546</v>
      </c>
      <c r="B7673" s="18" t="s">
        <v>20034</v>
      </c>
      <c r="C7673" s="18">
        <v>203.43</v>
      </c>
    </row>
    <row r="7674" spans="1:3" ht="49.5" customHeight="1">
      <c r="A7674" s="19" t="s">
        <v>20418</v>
      </c>
      <c r="B7674" s="18" t="s">
        <v>19977</v>
      </c>
      <c r="C7674" s="18">
        <v>9.93</v>
      </c>
    </row>
    <row r="7675" spans="1:3" ht="49.5" customHeight="1">
      <c r="A7675" s="19" t="s">
        <v>18165</v>
      </c>
      <c r="B7675" s="18" t="s">
        <v>20154</v>
      </c>
      <c r="C7675" s="18">
        <v>9.93</v>
      </c>
    </row>
    <row r="7676" spans="1:3" ht="49.5" customHeight="1">
      <c r="A7676" s="19" t="s">
        <v>20417</v>
      </c>
      <c r="B7676" s="18" t="s">
        <v>19977</v>
      </c>
      <c r="C7676" s="18">
        <v>9.93</v>
      </c>
    </row>
    <row r="7677" spans="1:3" ht="49.5" customHeight="1">
      <c r="A7677" s="19" t="s">
        <v>11940</v>
      </c>
      <c r="B7677" s="18" t="s">
        <v>20015</v>
      </c>
      <c r="C7677" s="38">
        <v>27.28</v>
      </c>
    </row>
    <row r="7678" spans="1:3" ht="49.5" customHeight="1">
      <c r="A7678" s="19" t="s">
        <v>1069</v>
      </c>
      <c r="B7678" s="18" t="s">
        <v>20106</v>
      </c>
      <c r="C7678" s="38">
        <v>5.04</v>
      </c>
    </row>
    <row r="7679" spans="1:3" ht="49.5" customHeight="1">
      <c r="A7679" s="19" t="s">
        <v>5680</v>
      </c>
      <c r="B7679" s="18" t="s">
        <v>19980</v>
      </c>
      <c r="C7679" s="18">
        <v>5.8</v>
      </c>
    </row>
    <row r="7680" spans="1:3" ht="49.5" customHeight="1">
      <c r="A7680" s="19" t="s">
        <v>21705</v>
      </c>
      <c r="B7680" s="18" t="s">
        <v>19980</v>
      </c>
      <c r="C7680" s="18">
        <v>3.56</v>
      </c>
    </row>
    <row r="7681" spans="1:3" ht="49.5" customHeight="1">
      <c r="A7681" s="19" t="s">
        <v>5681</v>
      </c>
      <c r="B7681" s="18" t="s">
        <v>19980</v>
      </c>
      <c r="C7681" s="38">
        <v>5.8</v>
      </c>
    </row>
    <row r="7682" spans="1:3" ht="49.5" customHeight="1">
      <c r="A7682" s="19" t="s">
        <v>5682</v>
      </c>
      <c r="B7682" s="18" t="s">
        <v>19980</v>
      </c>
      <c r="C7682" s="18">
        <v>33.58</v>
      </c>
    </row>
    <row r="7683" spans="1:3" ht="49.5" customHeight="1">
      <c r="A7683" s="19" t="s">
        <v>5679</v>
      </c>
      <c r="B7683" s="18" t="s">
        <v>19980</v>
      </c>
      <c r="C7683" s="38">
        <v>2.89</v>
      </c>
    </row>
    <row r="7684" spans="1:3" ht="49.5" customHeight="1">
      <c r="A7684" s="19" t="s">
        <v>18222</v>
      </c>
      <c r="B7684" s="18" t="s">
        <v>19977</v>
      </c>
      <c r="C7684" s="38">
        <v>23.51</v>
      </c>
    </row>
    <row r="7685" spans="1:3" ht="49.5" customHeight="1">
      <c r="A7685" s="19" t="s">
        <v>18223</v>
      </c>
      <c r="B7685" s="18" t="s">
        <v>19977</v>
      </c>
      <c r="C7685" s="38">
        <v>20.079999999999998</v>
      </c>
    </row>
    <row r="7686" spans="1:3" ht="49.5" customHeight="1">
      <c r="A7686" s="19" t="s">
        <v>18224</v>
      </c>
      <c r="B7686" s="18" t="s">
        <v>19977</v>
      </c>
      <c r="C7686" s="38">
        <v>43.85</v>
      </c>
    </row>
    <row r="7687" spans="1:3" ht="49.5" customHeight="1">
      <c r="A7687" s="19" t="s">
        <v>5660</v>
      </c>
      <c r="B7687" s="18" t="s">
        <v>20099</v>
      </c>
      <c r="C7687" s="38">
        <v>6.66</v>
      </c>
    </row>
    <row r="7688" spans="1:3" ht="49.5" customHeight="1">
      <c r="A7688" s="19" t="s">
        <v>1595</v>
      </c>
      <c r="B7688" s="18" t="s">
        <v>20022</v>
      </c>
      <c r="C7688" s="38">
        <v>4.2</v>
      </c>
    </row>
    <row r="7689" spans="1:3" ht="49.5" customHeight="1">
      <c r="A7689" s="19" t="s">
        <v>11386</v>
      </c>
      <c r="B7689" s="18" t="s">
        <v>20022</v>
      </c>
      <c r="C7689" s="38">
        <v>4.2</v>
      </c>
    </row>
    <row r="7690" spans="1:3" ht="49.5" customHeight="1">
      <c r="A7690" s="19" t="s">
        <v>16566</v>
      </c>
      <c r="B7690" s="18" t="s">
        <v>20022</v>
      </c>
      <c r="C7690" s="38">
        <v>4.2</v>
      </c>
    </row>
    <row r="7691" spans="1:3" ht="49.5" customHeight="1">
      <c r="A7691" s="19" t="s">
        <v>16567</v>
      </c>
      <c r="B7691" s="18" t="s">
        <v>20022</v>
      </c>
      <c r="C7691" s="38">
        <v>4.2</v>
      </c>
    </row>
    <row r="7692" spans="1:3" ht="49.5" customHeight="1">
      <c r="A7692" s="19" t="s">
        <v>14748</v>
      </c>
      <c r="B7692" s="18" t="s">
        <v>19984</v>
      </c>
      <c r="C7692" s="38">
        <v>10.58</v>
      </c>
    </row>
    <row r="7693" spans="1:3" ht="49.5" customHeight="1">
      <c r="A7693" s="19" t="s">
        <v>12274</v>
      </c>
      <c r="B7693" s="18" t="s">
        <v>20163</v>
      </c>
      <c r="C7693" s="18">
        <v>54.57</v>
      </c>
    </row>
    <row r="7694" spans="1:3" ht="49.5" customHeight="1">
      <c r="A7694" s="19" t="s">
        <v>4744</v>
      </c>
      <c r="B7694" s="18" t="s">
        <v>20163</v>
      </c>
      <c r="C7694" s="38">
        <v>15</v>
      </c>
    </row>
    <row r="7695" spans="1:3" ht="49.5" customHeight="1">
      <c r="A7695" s="19" t="s">
        <v>7369</v>
      </c>
      <c r="B7695" s="18" t="s">
        <v>20245</v>
      </c>
      <c r="C7695" s="38">
        <v>13.45</v>
      </c>
    </row>
    <row r="7696" spans="1:3" ht="49.5" customHeight="1">
      <c r="A7696" s="19" t="s">
        <v>7374</v>
      </c>
      <c r="B7696" s="18" t="s">
        <v>20245</v>
      </c>
      <c r="C7696" s="38">
        <v>33.630000000000003</v>
      </c>
    </row>
    <row r="7697" spans="1:3" ht="49.5" customHeight="1">
      <c r="A7697" s="19" t="s">
        <v>17844</v>
      </c>
      <c r="B7697" s="18" t="s">
        <v>20245</v>
      </c>
      <c r="C7697" s="38">
        <v>5.0599999999999996</v>
      </c>
    </row>
    <row r="7698" spans="1:3" ht="49.5" customHeight="1">
      <c r="A7698" s="19" t="s">
        <v>14952</v>
      </c>
      <c r="B7698" s="18" t="s">
        <v>19977</v>
      </c>
      <c r="C7698" s="38">
        <v>8.4</v>
      </c>
    </row>
    <row r="7699" spans="1:3" ht="49.5" customHeight="1">
      <c r="A7699" s="19" t="s">
        <v>17916</v>
      </c>
      <c r="B7699" s="18" t="s">
        <v>19977</v>
      </c>
      <c r="C7699" s="38">
        <v>8.82</v>
      </c>
    </row>
    <row r="7700" spans="1:3" ht="49.5" customHeight="1">
      <c r="A7700" s="19" t="s">
        <v>12290</v>
      </c>
      <c r="B7700" s="18" t="s">
        <v>20047</v>
      </c>
      <c r="C7700" s="38">
        <v>533.59</v>
      </c>
    </row>
    <row r="7701" spans="1:3" ht="49.5" customHeight="1">
      <c r="A7701" s="19" t="s">
        <v>15588</v>
      </c>
      <c r="B7701" s="18" t="s">
        <v>20047</v>
      </c>
      <c r="C7701" s="38">
        <v>533.59</v>
      </c>
    </row>
    <row r="7702" spans="1:3" ht="49.5" customHeight="1">
      <c r="A7702" s="19" t="s">
        <v>21323</v>
      </c>
      <c r="B7702" s="18" t="s">
        <v>20003</v>
      </c>
      <c r="C7702" s="38">
        <v>19.89</v>
      </c>
    </row>
    <row r="7703" spans="1:3" ht="49.5" customHeight="1">
      <c r="A7703" s="19" t="s">
        <v>11369</v>
      </c>
      <c r="B7703" s="18" t="s">
        <v>20003</v>
      </c>
      <c r="C7703" s="38">
        <v>109.76</v>
      </c>
    </row>
    <row r="7704" spans="1:3" ht="49.5" customHeight="1">
      <c r="A7704" s="19" t="s">
        <v>11375</v>
      </c>
      <c r="B7704" s="18" t="s">
        <v>20003</v>
      </c>
      <c r="C7704" s="38">
        <v>328.81</v>
      </c>
    </row>
    <row r="7705" spans="1:3" ht="49.5" customHeight="1">
      <c r="A7705" s="19" t="s">
        <v>20975</v>
      </c>
      <c r="B7705" s="18" t="s">
        <v>20106</v>
      </c>
      <c r="C7705" s="38">
        <v>4.68</v>
      </c>
    </row>
    <row r="7706" spans="1:3" ht="49.5" customHeight="1">
      <c r="A7706" s="19" t="s">
        <v>21056</v>
      </c>
      <c r="B7706" s="18" t="s">
        <v>20106</v>
      </c>
      <c r="C7706" s="38">
        <v>5.84</v>
      </c>
    </row>
    <row r="7707" spans="1:3" ht="49.5" customHeight="1">
      <c r="A7707" s="19" t="s">
        <v>5826</v>
      </c>
      <c r="B7707" s="17" t="s">
        <v>20135</v>
      </c>
      <c r="C7707" s="38">
        <v>2.66</v>
      </c>
    </row>
    <row r="7708" spans="1:3" ht="49.5" customHeight="1">
      <c r="A7708" s="19" t="s">
        <v>11002</v>
      </c>
      <c r="B7708" s="17" t="s">
        <v>20135</v>
      </c>
      <c r="C7708" s="38">
        <v>5.32</v>
      </c>
    </row>
    <row r="7709" spans="1:3" ht="49.5" customHeight="1">
      <c r="A7709" s="19" t="s">
        <v>20425</v>
      </c>
      <c r="B7709" s="18" t="s">
        <v>20015</v>
      </c>
      <c r="C7709" s="38">
        <v>3.41</v>
      </c>
    </row>
    <row r="7710" spans="1:3" ht="49.5" customHeight="1">
      <c r="A7710" s="19" t="s">
        <v>894</v>
      </c>
      <c r="B7710" s="18" t="s">
        <v>20043</v>
      </c>
      <c r="C7710" s="38">
        <v>9.3000000000000007</v>
      </c>
    </row>
    <row r="7711" spans="1:3" ht="49.5" customHeight="1">
      <c r="A7711" s="19" t="s">
        <v>7784</v>
      </c>
      <c r="B7711" s="18" t="s">
        <v>20043</v>
      </c>
      <c r="C7711" s="38">
        <v>160.44</v>
      </c>
    </row>
    <row r="7712" spans="1:3" ht="49.5" customHeight="1">
      <c r="A7712" s="19" t="s">
        <v>14941</v>
      </c>
      <c r="B7712" s="18" t="s">
        <v>20032</v>
      </c>
      <c r="C7712" s="38">
        <v>1.06</v>
      </c>
    </row>
    <row r="7713" spans="1:3" ht="49.5" customHeight="1">
      <c r="A7713" s="19" t="s">
        <v>20721</v>
      </c>
      <c r="B7713" s="18" t="s">
        <v>20032</v>
      </c>
      <c r="C7713" s="38">
        <v>1.07</v>
      </c>
    </row>
    <row r="7714" spans="1:3" ht="49.5" customHeight="1">
      <c r="A7714" s="19" t="s">
        <v>11214</v>
      </c>
      <c r="B7714" s="18" t="s">
        <v>20061</v>
      </c>
      <c r="C7714" s="38">
        <v>1.81</v>
      </c>
    </row>
    <row r="7715" spans="1:3" ht="49.5" customHeight="1">
      <c r="A7715" s="19" t="s">
        <v>20963</v>
      </c>
      <c r="B7715" s="18" t="s">
        <v>19977</v>
      </c>
      <c r="C7715" s="38">
        <v>3.68</v>
      </c>
    </row>
    <row r="7716" spans="1:3" ht="49.5" customHeight="1">
      <c r="A7716" s="19" t="s">
        <v>17505</v>
      </c>
      <c r="B7716" s="18" t="s">
        <v>19977</v>
      </c>
      <c r="C7716" s="38">
        <v>6.4</v>
      </c>
    </row>
    <row r="7717" spans="1:3" ht="49.5" customHeight="1">
      <c r="A7717" s="19" t="s">
        <v>5508</v>
      </c>
      <c r="B7717" s="18" t="s">
        <v>20012</v>
      </c>
      <c r="C7717" s="38">
        <v>188.19</v>
      </c>
    </row>
    <row r="7718" spans="1:3" ht="49.5" customHeight="1">
      <c r="A7718" s="19" t="s">
        <v>1675</v>
      </c>
      <c r="B7718" s="18" t="s">
        <v>20022</v>
      </c>
      <c r="C7718" s="38">
        <v>12.26</v>
      </c>
    </row>
    <row r="7719" spans="1:3" ht="49.5" customHeight="1">
      <c r="A7719" s="19" t="s">
        <v>1674</v>
      </c>
      <c r="B7719" s="18" t="s">
        <v>20022</v>
      </c>
      <c r="C7719" s="38">
        <v>5.47</v>
      </c>
    </row>
    <row r="7720" spans="1:3" ht="49.5" customHeight="1">
      <c r="A7720" s="19" t="s">
        <v>17170</v>
      </c>
      <c r="B7720" s="18" t="s">
        <v>19953</v>
      </c>
      <c r="C7720" s="38">
        <v>5.47</v>
      </c>
    </row>
    <row r="7721" spans="1:3" ht="49.5" customHeight="1">
      <c r="A7721" s="19" t="s">
        <v>17171</v>
      </c>
      <c r="B7721" s="18" t="s">
        <v>19953</v>
      </c>
      <c r="C7721" s="38">
        <v>6.98</v>
      </c>
    </row>
    <row r="7722" spans="1:3" ht="49.5" customHeight="1">
      <c r="A7722" s="19" t="s">
        <v>17172</v>
      </c>
      <c r="B7722" s="18" t="s">
        <v>19953</v>
      </c>
      <c r="C7722" s="38">
        <v>12.26</v>
      </c>
    </row>
    <row r="7723" spans="1:3" ht="49.5" customHeight="1">
      <c r="A7723" s="19" t="s">
        <v>19043</v>
      </c>
      <c r="B7723" s="18" t="s">
        <v>19977</v>
      </c>
      <c r="C7723" s="38">
        <v>27</v>
      </c>
    </row>
    <row r="7724" spans="1:3" ht="49.5" customHeight="1">
      <c r="A7724" s="19" t="s">
        <v>19044</v>
      </c>
      <c r="B7724" s="18" t="s">
        <v>19977</v>
      </c>
      <c r="C7724" s="38">
        <v>42.77</v>
      </c>
    </row>
    <row r="7725" spans="1:3" ht="49.5" customHeight="1">
      <c r="A7725" s="19" t="s">
        <v>19042</v>
      </c>
      <c r="B7725" s="18" t="s">
        <v>19977</v>
      </c>
      <c r="C7725" s="38">
        <v>19.989999999999998</v>
      </c>
    </row>
    <row r="7726" spans="1:3" ht="49.5" customHeight="1">
      <c r="A7726" s="19" t="s">
        <v>13013</v>
      </c>
      <c r="B7726" s="18" t="s">
        <v>20078</v>
      </c>
      <c r="C7726" s="38">
        <v>29</v>
      </c>
    </row>
    <row r="7727" spans="1:3" ht="49.5" customHeight="1">
      <c r="A7727" s="19" t="s">
        <v>11395</v>
      </c>
      <c r="B7727" s="18" t="s">
        <v>20070</v>
      </c>
      <c r="C7727" s="38">
        <v>21.41</v>
      </c>
    </row>
    <row r="7728" spans="1:3" ht="49.5" customHeight="1">
      <c r="A7728" s="19" t="s">
        <v>16698</v>
      </c>
      <c r="B7728" s="18" t="s">
        <v>19977</v>
      </c>
      <c r="C7728" s="38">
        <v>10.41</v>
      </c>
    </row>
    <row r="7729" spans="1:3" ht="49.5" customHeight="1">
      <c r="A7729" s="19" t="s">
        <v>2165</v>
      </c>
      <c r="B7729" s="18" t="s">
        <v>19977</v>
      </c>
      <c r="C7729" s="38">
        <v>33.46</v>
      </c>
    </row>
    <row r="7730" spans="1:3" ht="49.5" customHeight="1">
      <c r="A7730" s="19" t="s">
        <v>2163</v>
      </c>
      <c r="B7730" s="18" t="s">
        <v>19977</v>
      </c>
      <c r="C7730" s="38">
        <v>10.41</v>
      </c>
    </row>
    <row r="7731" spans="1:3" ht="49.5" customHeight="1">
      <c r="A7731" s="19" t="s">
        <v>2164</v>
      </c>
      <c r="B7731" s="18" t="s">
        <v>19977</v>
      </c>
      <c r="C7731" s="38">
        <v>10.41</v>
      </c>
    </row>
    <row r="7732" spans="1:3" ht="49.5" customHeight="1">
      <c r="A7732" s="19" t="s">
        <v>16544</v>
      </c>
      <c r="B7732" s="17" t="s">
        <v>19984</v>
      </c>
      <c r="C7732" s="38">
        <v>262.08999999999997</v>
      </c>
    </row>
    <row r="7733" spans="1:3" ht="49.5" customHeight="1">
      <c r="A7733" s="19" t="s">
        <v>13511</v>
      </c>
      <c r="B7733" s="18" t="s">
        <v>19984</v>
      </c>
      <c r="C7733" s="38">
        <v>181.09</v>
      </c>
    </row>
    <row r="7734" spans="1:3" ht="49.5" customHeight="1">
      <c r="A7734" s="19" t="s">
        <v>11320</v>
      </c>
      <c r="B7734" s="18" t="s">
        <v>19984</v>
      </c>
      <c r="C7734" s="38">
        <v>30.26</v>
      </c>
    </row>
    <row r="7735" spans="1:3" ht="49.5" customHeight="1">
      <c r="A7735" s="19" t="s">
        <v>11903</v>
      </c>
      <c r="B7735" s="18" t="s">
        <v>20023</v>
      </c>
      <c r="C7735" s="38">
        <v>6.22</v>
      </c>
    </row>
    <row r="7736" spans="1:3" ht="49.5" customHeight="1">
      <c r="A7736" s="19" t="s">
        <v>12183</v>
      </c>
      <c r="B7736" s="18" t="s">
        <v>20022</v>
      </c>
      <c r="C7736" s="38">
        <v>23.89</v>
      </c>
    </row>
    <row r="7737" spans="1:3" ht="49.5" customHeight="1">
      <c r="A7737" s="19" t="s">
        <v>12184</v>
      </c>
      <c r="B7737" s="18" t="s">
        <v>20022</v>
      </c>
      <c r="C7737" s="18">
        <v>11.78</v>
      </c>
    </row>
    <row r="7738" spans="1:3" ht="49.5" customHeight="1">
      <c r="A7738" s="19" t="s">
        <v>12185</v>
      </c>
      <c r="B7738" s="18" t="s">
        <v>20022</v>
      </c>
      <c r="C7738" s="38">
        <v>33.03</v>
      </c>
    </row>
    <row r="7739" spans="1:3" ht="49.5" customHeight="1">
      <c r="A7739" s="19" t="s">
        <v>16906</v>
      </c>
      <c r="B7739" s="18" t="s">
        <v>20022</v>
      </c>
      <c r="C7739" s="37">
        <v>3.13</v>
      </c>
    </row>
    <row r="7740" spans="1:3" ht="49.5" customHeight="1">
      <c r="A7740" s="19" t="s">
        <v>16907</v>
      </c>
      <c r="B7740" s="18" t="s">
        <v>20022</v>
      </c>
      <c r="C7740" s="38">
        <v>20.16</v>
      </c>
    </row>
    <row r="7741" spans="1:3" ht="49.5" customHeight="1">
      <c r="A7741" s="19" t="s">
        <v>16908</v>
      </c>
      <c r="B7741" s="18" t="s">
        <v>20022</v>
      </c>
      <c r="C7741" s="38">
        <v>6.26</v>
      </c>
    </row>
    <row r="7742" spans="1:3" ht="49.5" customHeight="1">
      <c r="A7742" s="19" t="s">
        <v>12186</v>
      </c>
      <c r="B7742" s="18" t="s">
        <v>20022</v>
      </c>
      <c r="C7742" s="38">
        <v>4.4800000000000004</v>
      </c>
    </row>
    <row r="7743" spans="1:3" ht="49.5" customHeight="1">
      <c r="A7743" s="19" t="s">
        <v>12187</v>
      </c>
      <c r="B7743" s="18" t="s">
        <v>20022</v>
      </c>
      <c r="C7743" s="38">
        <v>17.920000000000002</v>
      </c>
    </row>
    <row r="7744" spans="1:3" ht="49.5" customHeight="1">
      <c r="A7744" s="19" t="s">
        <v>12188</v>
      </c>
      <c r="B7744" s="18" t="s">
        <v>19953</v>
      </c>
      <c r="C7744" s="18">
        <v>11.78</v>
      </c>
    </row>
    <row r="7745" spans="1:3" ht="49.5" customHeight="1">
      <c r="A7745" s="19" t="s">
        <v>16909</v>
      </c>
      <c r="B7745" s="18" t="s">
        <v>19953</v>
      </c>
      <c r="C7745" s="38">
        <v>36.33</v>
      </c>
    </row>
    <row r="7746" spans="1:3" ht="49.5" customHeight="1">
      <c r="A7746" s="19" t="s">
        <v>12189</v>
      </c>
      <c r="B7746" s="18" t="s">
        <v>19953</v>
      </c>
      <c r="C7746" s="38">
        <v>33.03</v>
      </c>
    </row>
    <row r="7747" spans="1:3" ht="49.5" customHeight="1">
      <c r="A7747" s="19" t="s">
        <v>16910</v>
      </c>
      <c r="B7747" s="18" t="s">
        <v>19953</v>
      </c>
      <c r="C7747" s="37">
        <v>3.13</v>
      </c>
    </row>
    <row r="7748" spans="1:3" ht="49.5" customHeight="1">
      <c r="A7748" s="19" t="s">
        <v>16911</v>
      </c>
      <c r="B7748" s="18" t="s">
        <v>19953</v>
      </c>
      <c r="C7748" s="38">
        <v>20.16</v>
      </c>
    </row>
    <row r="7749" spans="1:3" ht="49.5" customHeight="1">
      <c r="A7749" s="19" t="s">
        <v>12190</v>
      </c>
      <c r="B7749" s="18" t="s">
        <v>19953</v>
      </c>
      <c r="C7749" s="38">
        <v>4.4800000000000004</v>
      </c>
    </row>
    <row r="7750" spans="1:3" ht="49.5" customHeight="1">
      <c r="A7750" s="19" t="s">
        <v>630</v>
      </c>
      <c r="B7750" s="18" t="s">
        <v>20050</v>
      </c>
      <c r="C7750" s="38">
        <v>29.77</v>
      </c>
    </row>
    <row r="7751" spans="1:3" ht="49.5" customHeight="1">
      <c r="A7751" s="19" t="s">
        <v>15403</v>
      </c>
      <c r="B7751" s="18" t="s">
        <v>20051</v>
      </c>
      <c r="C7751" s="38">
        <v>17.54</v>
      </c>
    </row>
    <row r="7752" spans="1:3" ht="49.5" customHeight="1">
      <c r="A7752" s="19" t="s">
        <v>12335</v>
      </c>
      <c r="B7752" s="18" t="s">
        <v>20071</v>
      </c>
      <c r="C7752" s="38">
        <v>379.68</v>
      </c>
    </row>
    <row r="7753" spans="1:3" ht="49.5" customHeight="1">
      <c r="A7753" s="19" t="s">
        <v>12336</v>
      </c>
      <c r="B7753" s="18" t="s">
        <v>20071</v>
      </c>
      <c r="C7753" s="38">
        <v>1228.3499999999999</v>
      </c>
    </row>
    <row r="7754" spans="1:3" ht="49.5" customHeight="1">
      <c r="A7754" s="19" t="s">
        <v>12337</v>
      </c>
      <c r="B7754" s="18" t="s">
        <v>20071</v>
      </c>
      <c r="C7754" s="38">
        <v>945.97</v>
      </c>
    </row>
    <row r="7755" spans="1:3" ht="49.5" customHeight="1">
      <c r="A7755" s="19" t="s">
        <v>3248</v>
      </c>
      <c r="B7755" s="18" t="s">
        <v>19989</v>
      </c>
      <c r="C7755" s="38">
        <v>7.51</v>
      </c>
    </row>
    <row r="7756" spans="1:3" ht="49.5" customHeight="1">
      <c r="A7756" s="19" t="s">
        <v>3248</v>
      </c>
      <c r="B7756" s="18" t="s">
        <v>19989</v>
      </c>
      <c r="C7756" s="38">
        <v>7.51</v>
      </c>
    </row>
    <row r="7757" spans="1:3" ht="49.5" customHeight="1">
      <c r="A7757" s="19" t="s">
        <v>3247</v>
      </c>
      <c r="B7757" s="18" t="s">
        <v>20174</v>
      </c>
      <c r="C7757" s="38">
        <v>5.2</v>
      </c>
    </row>
    <row r="7758" spans="1:3" ht="49.5" customHeight="1">
      <c r="A7758" s="19" t="s">
        <v>16733</v>
      </c>
      <c r="B7758" s="18" t="s">
        <v>19989</v>
      </c>
      <c r="C7758" s="38">
        <v>7.69</v>
      </c>
    </row>
    <row r="7759" spans="1:3" ht="49.5" customHeight="1">
      <c r="A7759" s="19" t="s">
        <v>3250</v>
      </c>
      <c r="B7759" s="18" t="s">
        <v>19989</v>
      </c>
      <c r="C7759" s="38">
        <v>5.09</v>
      </c>
    </row>
    <row r="7760" spans="1:3" ht="49.5" customHeight="1">
      <c r="A7760" s="19" t="s">
        <v>22153</v>
      </c>
      <c r="B7760" s="18" t="s">
        <v>19974</v>
      </c>
      <c r="C7760" s="38">
        <v>3.31</v>
      </c>
    </row>
    <row r="7761" spans="1:3" ht="49.5" customHeight="1">
      <c r="A7761" s="19" t="s">
        <v>22154</v>
      </c>
      <c r="B7761" s="18" t="s">
        <v>19974</v>
      </c>
      <c r="C7761" s="38">
        <v>3.39</v>
      </c>
    </row>
    <row r="7762" spans="1:3" ht="49.5" customHeight="1">
      <c r="A7762" s="19" t="s">
        <v>22155</v>
      </c>
      <c r="B7762" s="18" t="s">
        <v>19974</v>
      </c>
      <c r="C7762" s="38">
        <v>3.34</v>
      </c>
    </row>
    <row r="7763" spans="1:3" ht="49.5" customHeight="1">
      <c r="A7763" s="19" t="s">
        <v>22156</v>
      </c>
      <c r="B7763" s="18" t="s">
        <v>19974</v>
      </c>
      <c r="C7763" s="38">
        <v>3.39</v>
      </c>
    </row>
    <row r="7764" spans="1:3" ht="49.5" customHeight="1">
      <c r="A7764" s="19" t="s">
        <v>10679</v>
      </c>
      <c r="B7764" s="18" t="s">
        <v>20012</v>
      </c>
      <c r="C7764" s="38">
        <v>2.57</v>
      </c>
    </row>
    <row r="7765" spans="1:3" ht="49.5" customHeight="1">
      <c r="A7765" s="19" t="s">
        <v>20439</v>
      </c>
      <c r="B7765" s="18" t="s">
        <v>20012</v>
      </c>
      <c r="C7765" s="38">
        <v>6.93</v>
      </c>
    </row>
    <row r="7766" spans="1:3" ht="49.5" customHeight="1">
      <c r="A7766" s="19" t="s">
        <v>10687</v>
      </c>
      <c r="B7766" s="18" t="s">
        <v>20012</v>
      </c>
      <c r="C7766" s="38">
        <v>13.84</v>
      </c>
    </row>
    <row r="7767" spans="1:3" ht="49.5" customHeight="1">
      <c r="A7767" s="19" t="s">
        <v>16436</v>
      </c>
      <c r="B7767" s="18" t="s">
        <v>20012</v>
      </c>
      <c r="C7767" s="38">
        <v>8.2200000000000006</v>
      </c>
    </row>
    <row r="7768" spans="1:3" ht="49.5" customHeight="1">
      <c r="A7768" s="19" t="s">
        <v>16437</v>
      </c>
      <c r="B7768" s="18" t="s">
        <v>20012</v>
      </c>
      <c r="C7768" s="38">
        <v>4.1500000000000004</v>
      </c>
    </row>
    <row r="7769" spans="1:3" ht="49.5" customHeight="1">
      <c r="A7769" s="19" t="s">
        <v>10690</v>
      </c>
      <c r="B7769" s="18" t="s">
        <v>20012</v>
      </c>
      <c r="C7769" s="38">
        <v>27.69</v>
      </c>
    </row>
    <row r="7770" spans="1:3" ht="49.5" customHeight="1">
      <c r="A7770" s="19" t="s">
        <v>10693</v>
      </c>
      <c r="B7770" s="18" t="s">
        <v>20012</v>
      </c>
      <c r="C7770" s="38">
        <v>45.48</v>
      </c>
    </row>
    <row r="7771" spans="1:3" ht="49.5" customHeight="1">
      <c r="A7771" s="19" t="s">
        <v>10696</v>
      </c>
      <c r="B7771" s="18" t="s">
        <v>20012</v>
      </c>
      <c r="C7771" s="38">
        <v>64.97</v>
      </c>
    </row>
    <row r="7772" spans="1:3" ht="49.5" customHeight="1">
      <c r="A7772" s="19" t="s">
        <v>16438</v>
      </c>
      <c r="B7772" s="18" t="s">
        <v>20012</v>
      </c>
      <c r="C7772" s="38">
        <v>35.04</v>
      </c>
    </row>
    <row r="7773" spans="1:3" ht="49.5" customHeight="1">
      <c r="A7773" s="19" t="s">
        <v>20691</v>
      </c>
      <c r="B7773" s="18" t="s">
        <v>20032</v>
      </c>
      <c r="C7773" s="38">
        <v>10.24</v>
      </c>
    </row>
    <row r="7774" spans="1:3" ht="49.5" customHeight="1">
      <c r="A7774" s="19" t="s">
        <v>20890</v>
      </c>
      <c r="B7774" s="18" t="s">
        <v>19996</v>
      </c>
      <c r="C7774" s="38">
        <v>10.24</v>
      </c>
    </row>
    <row r="7775" spans="1:3" ht="49.5" customHeight="1">
      <c r="A7775" s="19" t="s">
        <v>20890</v>
      </c>
      <c r="B7775" s="18" t="s">
        <v>20117</v>
      </c>
      <c r="C7775" s="38">
        <v>10.029999999999999</v>
      </c>
    </row>
    <row r="7776" spans="1:3" ht="49.5" customHeight="1">
      <c r="A7776" s="19" t="s">
        <v>17831</v>
      </c>
      <c r="B7776" s="18" t="s">
        <v>20207</v>
      </c>
      <c r="C7776" s="38">
        <v>10.029999999999999</v>
      </c>
    </row>
    <row r="7777" spans="1:3" ht="49.5" customHeight="1">
      <c r="A7777" s="19" t="s">
        <v>17830</v>
      </c>
      <c r="B7777" s="18" t="s">
        <v>20207</v>
      </c>
      <c r="C7777" s="38">
        <v>10.029999999999999</v>
      </c>
    </row>
    <row r="7778" spans="1:3" ht="49.5" customHeight="1">
      <c r="A7778" s="19" t="s">
        <v>6878</v>
      </c>
      <c r="B7778" s="18" t="s">
        <v>20089</v>
      </c>
      <c r="C7778" s="38">
        <v>20.440000000000001</v>
      </c>
    </row>
    <row r="7779" spans="1:3" ht="49.5" customHeight="1">
      <c r="A7779" s="19" t="s">
        <v>6881</v>
      </c>
      <c r="B7779" s="18" t="s">
        <v>20089</v>
      </c>
      <c r="C7779" s="18">
        <v>20.440000000000001</v>
      </c>
    </row>
    <row r="7780" spans="1:3" ht="49.5" customHeight="1">
      <c r="A7780" s="19" t="s">
        <v>15761</v>
      </c>
      <c r="B7780" s="18" t="s">
        <v>20089</v>
      </c>
      <c r="C7780" s="37">
        <v>42.16</v>
      </c>
    </row>
    <row r="7781" spans="1:3" ht="49.5" customHeight="1">
      <c r="A7781" s="19" t="s">
        <v>9262</v>
      </c>
      <c r="B7781" s="18" t="s">
        <v>20089</v>
      </c>
      <c r="C7781" s="38">
        <v>18.05</v>
      </c>
    </row>
    <row r="7782" spans="1:3" ht="49.5" customHeight="1">
      <c r="A7782" s="19" t="s">
        <v>22254</v>
      </c>
      <c r="B7782" s="18" t="s">
        <v>20019</v>
      </c>
      <c r="C7782" s="38">
        <v>10.24</v>
      </c>
    </row>
    <row r="7783" spans="1:3" ht="49.5" customHeight="1">
      <c r="A7783" s="19" t="s">
        <v>12745</v>
      </c>
      <c r="B7783" s="18" t="s">
        <v>20020</v>
      </c>
      <c r="C7783" s="38">
        <v>3.46</v>
      </c>
    </row>
    <row r="7784" spans="1:3" ht="49.5" customHeight="1">
      <c r="A7784" s="19" t="s">
        <v>11112</v>
      </c>
      <c r="B7784" s="18" t="s">
        <v>19977</v>
      </c>
      <c r="C7784" s="38">
        <v>8.0399999999999991</v>
      </c>
    </row>
    <row r="7785" spans="1:3" ht="49.5" customHeight="1">
      <c r="A7785" s="19" t="s">
        <v>21706</v>
      </c>
      <c r="B7785" s="18" t="s">
        <v>19977</v>
      </c>
      <c r="C7785" s="38">
        <v>14.64</v>
      </c>
    </row>
    <row r="7786" spans="1:3" ht="49.5" customHeight="1">
      <c r="A7786" s="19" t="s">
        <v>10580</v>
      </c>
      <c r="B7786" s="18" t="s">
        <v>19977</v>
      </c>
      <c r="C7786" s="38">
        <v>9.6300000000000008</v>
      </c>
    </row>
    <row r="7787" spans="1:3" ht="49.5" customHeight="1">
      <c r="A7787" s="19" t="s">
        <v>15836</v>
      </c>
      <c r="B7787" s="18" t="s">
        <v>20204</v>
      </c>
      <c r="C7787" s="38">
        <v>10.92</v>
      </c>
    </row>
    <row r="7788" spans="1:3" ht="49.5" customHeight="1">
      <c r="A7788" s="19" t="s">
        <v>15837</v>
      </c>
      <c r="B7788" s="18" t="s">
        <v>20204</v>
      </c>
      <c r="C7788" s="38">
        <v>7.06</v>
      </c>
    </row>
    <row r="7789" spans="1:3" ht="49.5" customHeight="1">
      <c r="A7789" s="19" t="s">
        <v>18526</v>
      </c>
      <c r="B7789" s="18" t="s">
        <v>20204</v>
      </c>
      <c r="C7789" s="38">
        <v>7.06</v>
      </c>
    </row>
    <row r="7790" spans="1:3" ht="49.5" customHeight="1">
      <c r="A7790" s="19" t="s">
        <v>15838</v>
      </c>
      <c r="B7790" s="18" t="s">
        <v>20204</v>
      </c>
      <c r="C7790" s="38">
        <v>9.6300000000000008</v>
      </c>
    </row>
    <row r="7791" spans="1:3" ht="49.5" customHeight="1">
      <c r="A7791" s="19" t="s">
        <v>15839</v>
      </c>
      <c r="B7791" s="18" t="s">
        <v>20204</v>
      </c>
      <c r="C7791" s="38">
        <v>14.45</v>
      </c>
    </row>
    <row r="7792" spans="1:3" ht="49.5" customHeight="1">
      <c r="A7792" s="19" t="s">
        <v>14490</v>
      </c>
      <c r="B7792" s="18" t="s">
        <v>19977</v>
      </c>
      <c r="C7792" s="38">
        <v>4.3499999999999996</v>
      </c>
    </row>
    <row r="7793" spans="1:3" ht="49.5" customHeight="1">
      <c r="A7793" s="19" t="s">
        <v>14489</v>
      </c>
      <c r="B7793" s="18" t="s">
        <v>19977</v>
      </c>
      <c r="C7793" s="38">
        <v>2.23</v>
      </c>
    </row>
    <row r="7794" spans="1:3" ht="49.5" customHeight="1">
      <c r="A7794" s="19" t="s">
        <v>14491</v>
      </c>
      <c r="B7794" s="18" t="s">
        <v>19977</v>
      </c>
      <c r="C7794" s="38">
        <v>3.85</v>
      </c>
    </row>
    <row r="7795" spans="1:3" ht="49.5" customHeight="1">
      <c r="A7795" s="19" t="s">
        <v>1250</v>
      </c>
      <c r="B7795" s="18" t="s">
        <v>20016</v>
      </c>
      <c r="C7795" s="38">
        <v>1.49</v>
      </c>
    </row>
    <row r="7796" spans="1:3" ht="49.5" customHeight="1">
      <c r="A7796" s="19" t="s">
        <v>21707</v>
      </c>
      <c r="B7796" s="18" t="s">
        <v>20016</v>
      </c>
      <c r="C7796" s="38">
        <v>2.3199999999999998</v>
      </c>
    </row>
    <row r="7797" spans="1:3" ht="49.5" customHeight="1">
      <c r="A7797" s="19" t="s">
        <v>17614</v>
      </c>
      <c r="B7797" s="18" t="s">
        <v>19976</v>
      </c>
      <c r="C7797" s="38">
        <v>17.41</v>
      </c>
    </row>
    <row r="7798" spans="1:3" ht="49.5" customHeight="1">
      <c r="A7798" s="19" t="s">
        <v>4731</v>
      </c>
      <c r="B7798" s="18" t="s">
        <v>4730</v>
      </c>
      <c r="C7798" s="38">
        <v>3.46</v>
      </c>
    </row>
    <row r="7799" spans="1:3" ht="49.5" customHeight="1">
      <c r="A7799" s="19" t="s">
        <v>18830</v>
      </c>
      <c r="B7799" s="18" t="s">
        <v>20064</v>
      </c>
      <c r="C7799" s="38">
        <v>6.24</v>
      </c>
    </row>
    <row r="7800" spans="1:3" ht="49.5" customHeight="1">
      <c r="A7800" s="19" t="s">
        <v>16570</v>
      </c>
      <c r="B7800" s="18" t="s">
        <v>20064</v>
      </c>
      <c r="C7800" s="38">
        <v>6.68</v>
      </c>
    </row>
    <row r="7801" spans="1:3" ht="49.5" customHeight="1">
      <c r="A7801" s="19" t="s">
        <v>14687</v>
      </c>
      <c r="B7801" s="18" t="s">
        <v>19977</v>
      </c>
      <c r="C7801" s="38">
        <v>2.06</v>
      </c>
    </row>
    <row r="7802" spans="1:3" ht="49.5" customHeight="1">
      <c r="A7802" s="19" t="s">
        <v>14687</v>
      </c>
      <c r="B7802" s="18" t="s">
        <v>19977</v>
      </c>
      <c r="C7802" s="38">
        <v>2.06</v>
      </c>
    </row>
    <row r="7803" spans="1:3" ht="49.5" customHeight="1">
      <c r="A7803" s="19" t="s">
        <v>14688</v>
      </c>
      <c r="B7803" s="18" t="s">
        <v>20038</v>
      </c>
      <c r="C7803" s="38">
        <v>1.99</v>
      </c>
    </row>
    <row r="7804" spans="1:3" ht="49.5" customHeight="1">
      <c r="A7804" s="19" t="s">
        <v>3491</v>
      </c>
      <c r="B7804" s="18" t="s">
        <v>20038</v>
      </c>
      <c r="C7804" s="38">
        <v>1.99</v>
      </c>
    </row>
    <row r="7805" spans="1:3" ht="49.5" customHeight="1">
      <c r="A7805" s="19" t="s">
        <v>12972</v>
      </c>
      <c r="B7805" s="18" t="s">
        <v>20110</v>
      </c>
      <c r="C7805" s="38">
        <v>2.0499999999999998</v>
      </c>
    </row>
    <row r="7806" spans="1:3" ht="49.5" customHeight="1">
      <c r="A7806" s="19" t="s">
        <v>16574</v>
      </c>
      <c r="B7806" s="18" t="s">
        <v>20106</v>
      </c>
      <c r="C7806" s="38">
        <v>20.350000000000001</v>
      </c>
    </row>
    <row r="7807" spans="1:3" ht="49.5" customHeight="1">
      <c r="A7807" s="19" t="s">
        <v>4747</v>
      </c>
      <c r="B7807" s="18" t="s">
        <v>20177</v>
      </c>
      <c r="C7807" s="38">
        <v>4.4000000000000004</v>
      </c>
    </row>
    <row r="7808" spans="1:3" ht="49.5" customHeight="1">
      <c r="A7808" s="19" t="s">
        <v>14691</v>
      </c>
      <c r="B7808" s="18" t="s">
        <v>20055</v>
      </c>
      <c r="C7808" s="38">
        <v>3.69</v>
      </c>
    </row>
    <row r="7809" spans="1:3" ht="49.5" customHeight="1">
      <c r="A7809" s="19" t="s">
        <v>7999</v>
      </c>
      <c r="B7809" s="18" t="s">
        <v>20016</v>
      </c>
      <c r="C7809" s="38">
        <v>4.5199999999999996</v>
      </c>
    </row>
    <row r="7810" spans="1:3" ht="49.5" customHeight="1">
      <c r="A7810" s="19" t="s">
        <v>1596</v>
      </c>
      <c r="B7810" s="18" t="s">
        <v>20022</v>
      </c>
      <c r="C7810" s="38">
        <v>20.059999999999999</v>
      </c>
    </row>
    <row r="7811" spans="1:3" ht="49.5" customHeight="1">
      <c r="A7811" s="19" t="s">
        <v>21708</v>
      </c>
      <c r="B7811" s="18" t="s">
        <v>20022</v>
      </c>
      <c r="C7811" s="38">
        <v>2.38</v>
      </c>
    </row>
    <row r="7812" spans="1:3" ht="49.5" customHeight="1">
      <c r="A7812" s="19" t="s">
        <v>14692</v>
      </c>
      <c r="B7812" s="18" t="s">
        <v>20021</v>
      </c>
      <c r="C7812" s="38">
        <v>2.69</v>
      </c>
    </row>
    <row r="7813" spans="1:3" ht="49.5" customHeight="1">
      <c r="A7813" s="19" t="s">
        <v>14693</v>
      </c>
      <c r="B7813" s="18" t="s">
        <v>19998</v>
      </c>
      <c r="C7813" s="38">
        <v>3.07</v>
      </c>
    </row>
    <row r="7814" spans="1:3" ht="49.5" customHeight="1">
      <c r="A7814" s="19" t="s">
        <v>21709</v>
      </c>
      <c r="B7814" s="18" t="s">
        <v>20021</v>
      </c>
      <c r="C7814" s="38">
        <v>22.04</v>
      </c>
    </row>
    <row r="7815" spans="1:3" ht="49.5" customHeight="1">
      <c r="A7815" s="19" t="s">
        <v>15656</v>
      </c>
      <c r="B7815" s="18" t="s">
        <v>19998</v>
      </c>
      <c r="C7815" s="38">
        <v>19.34</v>
      </c>
    </row>
    <row r="7816" spans="1:3" ht="49.5" customHeight="1">
      <c r="A7816" s="19" t="s">
        <v>14694</v>
      </c>
      <c r="B7816" s="18" t="s">
        <v>20017</v>
      </c>
      <c r="C7816" s="38">
        <v>2.62</v>
      </c>
    </row>
    <row r="7817" spans="1:3" ht="49.5" customHeight="1">
      <c r="A7817" s="19" t="s">
        <v>16716</v>
      </c>
      <c r="B7817" s="18" t="s">
        <v>20113</v>
      </c>
      <c r="C7817" s="38">
        <v>7.17</v>
      </c>
    </row>
    <row r="7818" spans="1:3" ht="49.5" customHeight="1">
      <c r="A7818" s="19" t="s">
        <v>11401</v>
      </c>
      <c r="B7818" s="18" t="s">
        <v>19970</v>
      </c>
      <c r="C7818" s="38">
        <v>8.64</v>
      </c>
    </row>
    <row r="7819" spans="1:3" ht="49.5" customHeight="1">
      <c r="A7819" s="19" t="s">
        <v>149</v>
      </c>
      <c r="B7819" s="18" t="s">
        <v>20034</v>
      </c>
      <c r="C7819" s="38">
        <v>10.130000000000001</v>
      </c>
    </row>
    <row r="7820" spans="1:3" ht="49.5" customHeight="1">
      <c r="A7820" s="19" t="s">
        <v>16573</v>
      </c>
      <c r="B7820" s="18" t="s">
        <v>20016</v>
      </c>
      <c r="C7820" s="38">
        <v>6.31</v>
      </c>
    </row>
    <row r="7821" spans="1:3" ht="49.5" customHeight="1">
      <c r="A7821" s="19" t="s">
        <v>11397</v>
      </c>
      <c r="B7821" s="18" t="s">
        <v>20066</v>
      </c>
      <c r="C7821" s="38">
        <v>9.19</v>
      </c>
    </row>
    <row r="7822" spans="1:3" ht="49.5" customHeight="1">
      <c r="A7822" s="19" t="s">
        <v>18990</v>
      </c>
      <c r="B7822" s="18" t="s">
        <v>20012</v>
      </c>
      <c r="C7822" s="38">
        <v>2.42</v>
      </c>
    </row>
    <row r="7823" spans="1:3" ht="49.5" customHeight="1">
      <c r="A7823" s="19" t="s">
        <v>13502</v>
      </c>
      <c r="B7823" s="18" t="s">
        <v>20012</v>
      </c>
      <c r="C7823" s="38">
        <v>8.2899999999999991</v>
      </c>
    </row>
    <row r="7824" spans="1:3" ht="49.5" customHeight="1">
      <c r="A7824" s="19" t="s">
        <v>14358</v>
      </c>
      <c r="B7824" s="18" t="s">
        <v>20012</v>
      </c>
      <c r="C7824" s="38">
        <v>2.4700000000000002</v>
      </c>
    </row>
    <row r="7825" spans="1:3" ht="49.5" customHeight="1">
      <c r="A7825" s="19" t="s">
        <v>14359</v>
      </c>
      <c r="B7825" s="18" t="s">
        <v>20012</v>
      </c>
      <c r="C7825" s="38">
        <v>2.46</v>
      </c>
    </row>
    <row r="7826" spans="1:3" ht="49.5" customHeight="1">
      <c r="A7826" s="19" t="s">
        <v>5375</v>
      </c>
      <c r="B7826" s="18" t="s">
        <v>20012</v>
      </c>
      <c r="C7826" s="38">
        <v>3.46</v>
      </c>
    </row>
    <row r="7827" spans="1:3" ht="49.5" customHeight="1">
      <c r="A7827" s="19" t="s">
        <v>9264</v>
      </c>
      <c r="B7827" s="18" t="s">
        <v>20012</v>
      </c>
      <c r="C7827" s="38">
        <v>5.0199999999999996</v>
      </c>
    </row>
    <row r="7828" spans="1:3" ht="49.5" customHeight="1">
      <c r="A7828" s="19" t="s">
        <v>9272</v>
      </c>
      <c r="B7828" s="18" t="s">
        <v>20012</v>
      </c>
      <c r="C7828" s="38">
        <v>9</v>
      </c>
    </row>
    <row r="7829" spans="1:3" ht="49.5" customHeight="1">
      <c r="A7829" s="19" t="s">
        <v>9273</v>
      </c>
      <c r="B7829" s="18" t="s">
        <v>20012</v>
      </c>
      <c r="C7829" s="38">
        <v>5</v>
      </c>
    </row>
    <row r="7830" spans="1:3" ht="49.5" customHeight="1">
      <c r="A7830" s="19" t="s">
        <v>13504</v>
      </c>
      <c r="B7830" s="18" t="s">
        <v>20012</v>
      </c>
      <c r="C7830" s="38">
        <v>10.199999999999999</v>
      </c>
    </row>
    <row r="7831" spans="1:3" ht="49.5" customHeight="1">
      <c r="A7831" s="19" t="s">
        <v>9275</v>
      </c>
      <c r="B7831" s="18" t="s">
        <v>20012</v>
      </c>
      <c r="C7831" s="38">
        <v>8.67</v>
      </c>
    </row>
    <row r="7832" spans="1:3" ht="49.5" customHeight="1">
      <c r="A7832" s="19" t="s">
        <v>5377</v>
      </c>
      <c r="B7832" s="18" t="s">
        <v>20012</v>
      </c>
      <c r="C7832" s="38">
        <v>8.0299999999999994</v>
      </c>
    </row>
    <row r="7833" spans="1:3" ht="49.5" customHeight="1">
      <c r="A7833" s="19" t="s">
        <v>13503</v>
      </c>
      <c r="B7833" s="18" t="s">
        <v>20012</v>
      </c>
      <c r="C7833" s="38">
        <v>3.25</v>
      </c>
    </row>
    <row r="7834" spans="1:3" ht="49.5" customHeight="1">
      <c r="A7834" s="19" t="s">
        <v>5376</v>
      </c>
      <c r="B7834" s="18" t="s">
        <v>20012</v>
      </c>
      <c r="C7834" s="38">
        <v>10.91</v>
      </c>
    </row>
    <row r="7835" spans="1:3" ht="49.5" customHeight="1">
      <c r="A7835" s="19" t="s">
        <v>18463</v>
      </c>
      <c r="B7835" s="18" t="s">
        <v>19985</v>
      </c>
      <c r="C7835" s="38">
        <v>452.85</v>
      </c>
    </row>
    <row r="7836" spans="1:3" ht="49.5" customHeight="1">
      <c r="A7836" s="19" t="s">
        <v>1113</v>
      </c>
      <c r="B7836" s="18" t="s">
        <v>20122</v>
      </c>
      <c r="C7836" s="38">
        <v>2.0299999999999998</v>
      </c>
    </row>
    <row r="7837" spans="1:3" ht="49.5" customHeight="1">
      <c r="A7837" s="19" t="s">
        <v>1116</v>
      </c>
      <c r="B7837" s="18" t="s">
        <v>20122</v>
      </c>
      <c r="C7837" s="38">
        <v>1.29</v>
      </c>
    </row>
    <row r="7838" spans="1:3" ht="49.5" customHeight="1">
      <c r="A7838" s="19" t="s">
        <v>1114</v>
      </c>
      <c r="B7838" s="18" t="s">
        <v>20122</v>
      </c>
      <c r="C7838" s="38">
        <v>1.71</v>
      </c>
    </row>
    <row r="7839" spans="1:3" ht="49.5" customHeight="1">
      <c r="A7839" s="19" t="s">
        <v>12425</v>
      </c>
      <c r="B7839" s="18" t="s">
        <v>20051</v>
      </c>
      <c r="C7839" s="38">
        <v>5.35</v>
      </c>
    </row>
    <row r="7840" spans="1:3" ht="49.5" customHeight="1">
      <c r="A7840" s="19" t="s">
        <v>6637</v>
      </c>
      <c r="B7840" s="18" t="s">
        <v>20051</v>
      </c>
      <c r="C7840" s="38">
        <v>10.7</v>
      </c>
    </row>
    <row r="7841" spans="1:3" ht="49.5" customHeight="1">
      <c r="A7841" s="19" t="s">
        <v>20979</v>
      </c>
      <c r="B7841" s="18" t="s">
        <v>20051</v>
      </c>
      <c r="C7841" s="38">
        <v>3.46</v>
      </c>
    </row>
    <row r="7842" spans="1:3" ht="49.5" customHeight="1">
      <c r="A7842" s="19" t="s">
        <v>12426</v>
      </c>
      <c r="B7842" s="18" t="s">
        <v>20051</v>
      </c>
      <c r="C7842" s="38">
        <v>4.74</v>
      </c>
    </row>
    <row r="7843" spans="1:3" ht="49.5" customHeight="1">
      <c r="A7843" s="19" t="s">
        <v>15021</v>
      </c>
      <c r="B7843" s="18" t="s">
        <v>20119</v>
      </c>
      <c r="C7843" s="38">
        <v>1.9</v>
      </c>
    </row>
    <row r="7844" spans="1:3" ht="49.5" customHeight="1">
      <c r="A7844" s="19" t="s">
        <v>8343</v>
      </c>
      <c r="B7844" s="18" t="s">
        <v>20034</v>
      </c>
      <c r="C7844" s="38">
        <v>8.65</v>
      </c>
    </row>
    <row r="7845" spans="1:3" ht="49.5" customHeight="1">
      <c r="A7845" s="19" t="s">
        <v>13529</v>
      </c>
      <c r="B7845" s="18" t="s">
        <v>20034</v>
      </c>
      <c r="C7845" s="38">
        <v>3.46</v>
      </c>
    </row>
    <row r="7846" spans="1:3" ht="49.5" customHeight="1">
      <c r="A7846" s="19" t="s">
        <v>14714</v>
      </c>
      <c r="B7846" s="18" t="s">
        <v>19998</v>
      </c>
      <c r="C7846" s="38">
        <v>1.98</v>
      </c>
    </row>
    <row r="7847" spans="1:3" ht="49.5" customHeight="1">
      <c r="A7847" s="19" t="s">
        <v>14715</v>
      </c>
      <c r="B7847" s="18" t="s">
        <v>19998</v>
      </c>
      <c r="C7847" s="38">
        <v>1.9</v>
      </c>
    </row>
    <row r="7848" spans="1:3" ht="49.5" customHeight="1">
      <c r="A7848" s="19" t="s">
        <v>13161</v>
      </c>
      <c r="B7848" s="18" t="s">
        <v>20065</v>
      </c>
      <c r="C7848" s="38">
        <v>6.93</v>
      </c>
    </row>
    <row r="7849" spans="1:3" ht="49.5" customHeight="1">
      <c r="A7849" s="19" t="s">
        <v>6002</v>
      </c>
      <c r="B7849" s="18" t="s">
        <v>20063</v>
      </c>
      <c r="C7849" s="38">
        <v>2.97</v>
      </c>
    </row>
    <row r="7850" spans="1:3" ht="49.5" customHeight="1">
      <c r="A7850" s="19" t="s">
        <v>18118</v>
      </c>
      <c r="B7850" s="18" t="s">
        <v>19983</v>
      </c>
      <c r="C7850" s="38">
        <v>13.63</v>
      </c>
    </row>
    <row r="7851" spans="1:3" ht="49.5" customHeight="1">
      <c r="A7851" s="19" t="s">
        <v>14738</v>
      </c>
      <c r="B7851" s="18" t="s">
        <v>20052</v>
      </c>
      <c r="C7851" s="38">
        <v>3.46</v>
      </c>
    </row>
    <row r="7852" spans="1:3" ht="49.5" customHeight="1">
      <c r="A7852" s="19" t="s">
        <v>14739</v>
      </c>
      <c r="B7852" s="18" t="s">
        <v>20052</v>
      </c>
      <c r="C7852" s="38">
        <v>3.46</v>
      </c>
    </row>
    <row r="7853" spans="1:3" ht="49.5" customHeight="1">
      <c r="A7853" s="19" t="s">
        <v>13122</v>
      </c>
      <c r="B7853" s="18" t="s">
        <v>20086</v>
      </c>
      <c r="C7853" s="38">
        <v>1.9</v>
      </c>
    </row>
    <row r="7854" spans="1:3" ht="49.5" customHeight="1">
      <c r="A7854" s="19" t="s">
        <v>13122</v>
      </c>
      <c r="B7854" s="18" t="s">
        <v>20007</v>
      </c>
      <c r="C7854" s="38">
        <v>1.9</v>
      </c>
    </row>
    <row r="7855" spans="1:3" ht="49.5" customHeight="1">
      <c r="A7855" s="19" t="s">
        <v>22259</v>
      </c>
      <c r="B7855" s="18" t="s">
        <v>20007</v>
      </c>
      <c r="C7855" s="38">
        <v>12.83</v>
      </c>
    </row>
    <row r="7856" spans="1:3" ht="49.5" customHeight="1">
      <c r="A7856" s="19" t="s">
        <v>13121</v>
      </c>
      <c r="B7856" s="18" t="s">
        <v>20086</v>
      </c>
      <c r="C7856" s="38">
        <v>12.83</v>
      </c>
    </row>
    <row r="7857" spans="1:3" s="196" customFormat="1" ht="49.5" customHeight="1">
      <c r="A7857" s="19" t="s">
        <v>902</v>
      </c>
      <c r="B7857" s="18" t="s">
        <v>19982</v>
      </c>
      <c r="C7857" s="38">
        <v>2.14</v>
      </c>
    </row>
    <row r="7858" spans="1:3" ht="49.5" customHeight="1">
      <c r="A7858" s="19" t="s">
        <v>901</v>
      </c>
      <c r="B7858" s="18" t="s">
        <v>19982</v>
      </c>
      <c r="C7858" s="38">
        <v>2.14</v>
      </c>
    </row>
    <row r="7859" spans="1:3" s="196" customFormat="1" ht="49.5" customHeight="1">
      <c r="A7859" s="19" t="s">
        <v>5404</v>
      </c>
      <c r="B7859" s="18" t="s">
        <v>20012</v>
      </c>
      <c r="C7859" s="38">
        <v>60.22</v>
      </c>
    </row>
    <row r="7860" spans="1:3" ht="49.5" customHeight="1">
      <c r="A7860" s="19" t="s">
        <v>5405</v>
      </c>
      <c r="B7860" s="18" t="s">
        <v>20012</v>
      </c>
      <c r="C7860" s="38">
        <v>90.34</v>
      </c>
    </row>
    <row r="7861" spans="1:3" ht="49.5" customHeight="1">
      <c r="A7861" s="19" t="s">
        <v>5403</v>
      </c>
      <c r="B7861" s="18" t="s">
        <v>20012</v>
      </c>
      <c r="C7861" s="38">
        <v>120.45</v>
      </c>
    </row>
    <row r="7862" spans="1:3" ht="49.5" customHeight="1">
      <c r="A7862" s="19" t="s">
        <v>5406</v>
      </c>
      <c r="B7862" s="18" t="s">
        <v>20012</v>
      </c>
      <c r="C7862" s="38">
        <v>7.53</v>
      </c>
    </row>
    <row r="7863" spans="1:3" ht="49.5" customHeight="1">
      <c r="A7863" s="19" t="s">
        <v>16629</v>
      </c>
      <c r="B7863" s="18" t="s">
        <v>20012</v>
      </c>
      <c r="C7863" s="38">
        <v>6.93</v>
      </c>
    </row>
    <row r="7864" spans="1:3" ht="49.5" customHeight="1">
      <c r="A7864" s="19" t="s">
        <v>16630</v>
      </c>
      <c r="B7864" s="18" t="s">
        <v>20012</v>
      </c>
      <c r="C7864" s="38">
        <v>6.93</v>
      </c>
    </row>
    <row r="7865" spans="1:3" ht="49.5" customHeight="1">
      <c r="A7865" s="19" t="s">
        <v>14764</v>
      </c>
      <c r="B7865" s="18" t="s">
        <v>20012</v>
      </c>
      <c r="C7865" s="38">
        <v>3.33</v>
      </c>
    </row>
    <row r="7866" spans="1:3" ht="49.5" customHeight="1">
      <c r="A7866" s="19" t="s">
        <v>16631</v>
      </c>
      <c r="B7866" s="18" t="s">
        <v>20012</v>
      </c>
      <c r="C7866" s="38">
        <v>6.93</v>
      </c>
    </row>
    <row r="7867" spans="1:3" ht="49.5" customHeight="1">
      <c r="A7867" s="19" t="s">
        <v>18590</v>
      </c>
      <c r="B7867" s="18" t="s">
        <v>20070</v>
      </c>
      <c r="C7867" s="38">
        <v>1977.11</v>
      </c>
    </row>
    <row r="7868" spans="1:3" ht="49.5" customHeight="1">
      <c r="A7868" s="19" t="s">
        <v>18589</v>
      </c>
      <c r="B7868" s="18" t="s">
        <v>20070</v>
      </c>
      <c r="C7868" s="38">
        <v>7908.76</v>
      </c>
    </row>
    <row r="7869" spans="1:3" ht="49.5" customHeight="1">
      <c r="A7869" s="19" t="s">
        <v>18588</v>
      </c>
      <c r="B7869" s="18" t="s">
        <v>20070</v>
      </c>
      <c r="C7869" s="38">
        <v>12756</v>
      </c>
    </row>
    <row r="7870" spans="1:3" ht="49.5" customHeight="1">
      <c r="A7870" s="19" t="s">
        <v>12987</v>
      </c>
      <c r="B7870" s="18" t="s">
        <v>20003</v>
      </c>
      <c r="C7870" s="38">
        <v>12000</v>
      </c>
    </row>
    <row r="7871" spans="1:3" ht="49.5" customHeight="1">
      <c r="A7871" s="19" t="s">
        <v>2088</v>
      </c>
      <c r="B7871" s="18" t="s">
        <v>19977</v>
      </c>
      <c r="C7871" s="38">
        <v>4.1399999999999997</v>
      </c>
    </row>
    <row r="7872" spans="1:3" ht="49.5" customHeight="1">
      <c r="A7872" s="19" t="s">
        <v>2087</v>
      </c>
      <c r="B7872" s="18" t="s">
        <v>19977</v>
      </c>
      <c r="C7872" s="38">
        <v>6.98</v>
      </c>
    </row>
    <row r="7873" spans="1:3" ht="49.5" customHeight="1">
      <c r="A7873" s="19" t="s">
        <v>14360</v>
      </c>
      <c r="B7873" s="18" t="s">
        <v>20034</v>
      </c>
      <c r="C7873" s="38">
        <v>2.46</v>
      </c>
    </row>
    <row r="7874" spans="1:3" ht="49.5" customHeight="1">
      <c r="A7874" s="19" t="s">
        <v>14361</v>
      </c>
      <c r="B7874" s="18" t="s">
        <v>20034</v>
      </c>
      <c r="C7874" s="38">
        <v>3.46</v>
      </c>
    </row>
    <row r="7875" spans="1:3" ht="49.5" customHeight="1">
      <c r="A7875" s="19" t="s">
        <v>3662</v>
      </c>
      <c r="B7875" s="18" t="s">
        <v>20013</v>
      </c>
      <c r="C7875" s="38">
        <v>11.39</v>
      </c>
    </row>
    <row r="7876" spans="1:3" ht="49.5" customHeight="1">
      <c r="A7876" s="19" t="s">
        <v>12346</v>
      </c>
      <c r="B7876" s="18" t="s">
        <v>20013</v>
      </c>
      <c r="C7876" s="38">
        <v>6.6</v>
      </c>
    </row>
    <row r="7877" spans="1:3" ht="49.5" customHeight="1">
      <c r="A7877" s="19" t="s">
        <v>2229</v>
      </c>
      <c r="B7877" s="18" t="s">
        <v>19977</v>
      </c>
      <c r="C7877" s="38">
        <v>1.34</v>
      </c>
    </row>
    <row r="7878" spans="1:3" ht="49.5" customHeight="1">
      <c r="A7878" s="19" t="s">
        <v>845</v>
      </c>
      <c r="B7878" s="18" t="s">
        <v>20072</v>
      </c>
      <c r="C7878" s="38">
        <v>6.58</v>
      </c>
    </row>
    <row r="7879" spans="1:3" ht="49.5" customHeight="1">
      <c r="A7879" s="19" t="s">
        <v>6941</v>
      </c>
      <c r="B7879" s="18" t="s">
        <v>19995</v>
      </c>
      <c r="C7879" s="38">
        <v>11.76</v>
      </c>
    </row>
    <row r="7880" spans="1:3" ht="49.5" customHeight="1">
      <c r="A7880" s="19" t="s">
        <v>17985</v>
      </c>
      <c r="B7880" s="18" t="s">
        <v>19995</v>
      </c>
      <c r="C7880" s="18">
        <v>75.510000000000005</v>
      </c>
    </row>
    <row r="7881" spans="1:3" ht="49.5" customHeight="1">
      <c r="A7881" s="19" t="s">
        <v>12994</v>
      </c>
      <c r="B7881" s="18" t="s">
        <v>19995</v>
      </c>
      <c r="C7881" s="38">
        <v>11.36</v>
      </c>
    </row>
    <row r="7882" spans="1:3" ht="49.5" customHeight="1">
      <c r="A7882" s="19" t="s">
        <v>18993</v>
      </c>
      <c r="B7882" s="18" t="s">
        <v>20119</v>
      </c>
      <c r="C7882" s="38">
        <v>1.9</v>
      </c>
    </row>
    <row r="7883" spans="1:3" ht="49.5" customHeight="1">
      <c r="A7883" s="19" t="s">
        <v>21710</v>
      </c>
      <c r="B7883" s="18" t="s">
        <v>20119</v>
      </c>
      <c r="C7883" s="38">
        <v>1.63</v>
      </c>
    </row>
    <row r="7884" spans="1:3" ht="49.5" customHeight="1">
      <c r="A7884" s="19" t="s">
        <v>18188</v>
      </c>
      <c r="B7884" s="18" t="s">
        <v>20119</v>
      </c>
      <c r="C7884" s="38">
        <v>1.46</v>
      </c>
    </row>
    <row r="7885" spans="1:3" ht="49.5" customHeight="1">
      <c r="A7885" s="19" t="s">
        <v>3374</v>
      </c>
      <c r="B7885" s="18" t="s">
        <v>20020</v>
      </c>
      <c r="C7885" s="38">
        <v>8.2200000000000006</v>
      </c>
    </row>
    <row r="7886" spans="1:3" ht="49.5" customHeight="1">
      <c r="A7886" s="19" t="s">
        <v>3373</v>
      </c>
      <c r="B7886" s="18" t="s">
        <v>20020</v>
      </c>
      <c r="C7886" s="38">
        <v>4.1500000000000004</v>
      </c>
    </row>
    <row r="7887" spans="1:3" ht="49.5" customHeight="1">
      <c r="A7887" s="19" t="s">
        <v>17644</v>
      </c>
      <c r="B7887" s="18" t="s">
        <v>20020</v>
      </c>
      <c r="C7887" s="38">
        <v>27.69</v>
      </c>
    </row>
    <row r="7888" spans="1:3" ht="49.5" customHeight="1">
      <c r="A7888" s="19" t="s">
        <v>13791</v>
      </c>
      <c r="B7888" s="18" t="s">
        <v>20047</v>
      </c>
      <c r="C7888" s="38">
        <v>5.8</v>
      </c>
    </row>
    <row r="7889" spans="1:3" ht="49.5" customHeight="1">
      <c r="A7889" s="19" t="s">
        <v>13792</v>
      </c>
      <c r="B7889" s="18" t="s">
        <v>20047</v>
      </c>
      <c r="C7889" s="38">
        <v>2.54</v>
      </c>
    </row>
    <row r="7890" spans="1:3" ht="49.5" customHeight="1">
      <c r="A7890" s="19" t="s">
        <v>20516</v>
      </c>
      <c r="B7890" s="18" t="s">
        <v>20047</v>
      </c>
      <c r="C7890" s="38">
        <v>5.8</v>
      </c>
    </row>
    <row r="7891" spans="1:3" ht="49.5" customHeight="1">
      <c r="A7891" s="19" t="s">
        <v>18839</v>
      </c>
      <c r="B7891" s="18" t="s">
        <v>20057</v>
      </c>
      <c r="C7891" s="38">
        <v>3.21</v>
      </c>
    </row>
    <row r="7892" spans="1:3" ht="49.5" customHeight="1">
      <c r="A7892" s="19" t="s">
        <v>18838</v>
      </c>
      <c r="B7892" s="18" t="s">
        <v>20057</v>
      </c>
      <c r="C7892" s="38">
        <v>2.69</v>
      </c>
    </row>
    <row r="7893" spans="1:3" ht="49.5" customHeight="1">
      <c r="A7893" s="19" t="s">
        <v>9266</v>
      </c>
      <c r="B7893" s="18" t="s">
        <v>19952</v>
      </c>
      <c r="C7893" s="38">
        <v>2.19</v>
      </c>
    </row>
    <row r="7894" spans="1:3" ht="49.5" customHeight="1">
      <c r="A7894" s="19" t="s">
        <v>17941</v>
      </c>
      <c r="B7894" s="18" t="s">
        <v>19952</v>
      </c>
      <c r="C7894" s="38">
        <v>2.19</v>
      </c>
    </row>
    <row r="7895" spans="1:3" ht="49.5" customHeight="1">
      <c r="A7895" s="19" t="s">
        <v>14362</v>
      </c>
      <c r="B7895" s="18" t="s">
        <v>19952</v>
      </c>
      <c r="C7895" s="38">
        <v>2.44</v>
      </c>
    </row>
    <row r="7896" spans="1:3" ht="49.5" customHeight="1">
      <c r="A7896" s="19" t="s">
        <v>14363</v>
      </c>
      <c r="B7896" s="18" t="s">
        <v>19952</v>
      </c>
      <c r="C7896" s="38">
        <v>3.46</v>
      </c>
    </row>
    <row r="7897" spans="1:3" ht="49.5" customHeight="1">
      <c r="A7897" s="19" t="s">
        <v>9943</v>
      </c>
      <c r="B7897" s="18" t="s">
        <v>19957</v>
      </c>
      <c r="C7897" s="38">
        <v>1907.29</v>
      </c>
    </row>
    <row r="7898" spans="1:3" ht="49.5" customHeight="1">
      <c r="A7898" s="19" t="s">
        <v>9945</v>
      </c>
      <c r="B7898" s="18" t="s">
        <v>19957</v>
      </c>
      <c r="C7898" s="38">
        <v>1907.29</v>
      </c>
    </row>
    <row r="7899" spans="1:3" ht="49.5" customHeight="1">
      <c r="A7899" s="19" t="s">
        <v>16609</v>
      </c>
      <c r="B7899" s="17" t="s">
        <v>20045</v>
      </c>
      <c r="C7899" s="38">
        <v>9.91</v>
      </c>
    </row>
    <row r="7900" spans="1:3" ht="49.5" customHeight="1">
      <c r="A7900" s="19" t="s">
        <v>16610</v>
      </c>
      <c r="B7900" s="17" t="s">
        <v>20045</v>
      </c>
      <c r="C7900" s="38">
        <v>6.27</v>
      </c>
    </row>
    <row r="7901" spans="1:3" ht="49.5" customHeight="1">
      <c r="A7901" s="19" t="s">
        <v>2251</v>
      </c>
      <c r="B7901" s="18" t="s">
        <v>20161</v>
      </c>
      <c r="C7901" s="38">
        <v>40.75</v>
      </c>
    </row>
    <row r="7902" spans="1:3" ht="49.5" customHeight="1">
      <c r="A7902" s="19" t="s">
        <v>2253</v>
      </c>
      <c r="B7902" s="18" t="s">
        <v>20161</v>
      </c>
      <c r="C7902" s="38">
        <v>13.56</v>
      </c>
    </row>
    <row r="7903" spans="1:3" ht="49.5" customHeight="1">
      <c r="A7903" s="19" t="s">
        <v>2252</v>
      </c>
      <c r="B7903" s="18" t="s">
        <v>20161</v>
      </c>
      <c r="C7903" s="38">
        <v>22.61</v>
      </c>
    </row>
    <row r="7904" spans="1:3" ht="49.5" customHeight="1">
      <c r="A7904" s="19" t="s">
        <v>15282</v>
      </c>
      <c r="B7904" s="18" t="s">
        <v>20099</v>
      </c>
      <c r="C7904" s="38">
        <v>3.46</v>
      </c>
    </row>
    <row r="7905" spans="1:3" ht="49.5" customHeight="1">
      <c r="A7905" s="19" t="s">
        <v>15283</v>
      </c>
      <c r="B7905" s="18" t="s">
        <v>19977</v>
      </c>
      <c r="C7905" s="38">
        <v>3.46</v>
      </c>
    </row>
    <row r="7906" spans="1:3" ht="49.5" customHeight="1">
      <c r="A7906" s="19" t="s">
        <v>15284</v>
      </c>
      <c r="B7906" s="18" t="s">
        <v>19977</v>
      </c>
      <c r="C7906" s="38">
        <v>3.26</v>
      </c>
    </row>
    <row r="7907" spans="1:3" ht="49.5" customHeight="1">
      <c r="A7907" s="19" t="s">
        <v>2232</v>
      </c>
      <c r="B7907" s="18" t="s">
        <v>19977</v>
      </c>
      <c r="C7907" s="38">
        <v>3.15</v>
      </c>
    </row>
    <row r="7908" spans="1:3" ht="49.5" customHeight="1">
      <c r="A7908" s="19" t="s">
        <v>2231</v>
      </c>
      <c r="B7908" s="18" t="s">
        <v>19977</v>
      </c>
      <c r="C7908" s="38">
        <v>6.66</v>
      </c>
    </row>
    <row r="7909" spans="1:3" ht="49.5" customHeight="1">
      <c r="A7909" s="19" t="s">
        <v>2233</v>
      </c>
      <c r="B7909" s="18" t="s">
        <v>19977</v>
      </c>
      <c r="C7909" s="38">
        <v>6.42</v>
      </c>
    </row>
    <row r="7910" spans="1:3" ht="49.5" customHeight="1">
      <c r="A7910" s="19" t="s">
        <v>5116</v>
      </c>
      <c r="B7910" s="18" t="s">
        <v>20063</v>
      </c>
      <c r="C7910" s="38">
        <v>1.46</v>
      </c>
    </row>
    <row r="7911" spans="1:3" ht="49.5" customHeight="1">
      <c r="A7911" s="19" t="s">
        <v>8981</v>
      </c>
      <c r="B7911" s="18" t="s">
        <v>20063</v>
      </c>
      <c r="C7911" s="38">
        <v>4.24</v>
      </c>
    </row>
    <row r="7912" spans="1:3" ht="49.5" customHeight="1">
      <c r="A7912" s="19" t="s">
        <v>5118</v>
      </c>
      <c r="B7912" s="18" t="s">
        <v>20063</v>
      </c>
      <c r="C7912" s="38">
        <v>1.03</v>
      </c>
    </row>
    <row r="7913" spans="1:3" ht="49.5" customHeight="1">
      <c r="A7913" s="19" t="s">
        <v>3112</v>
      </c>
      <c r="B7913" s="18" t="s">
        <v>20063</v>
      </c>
      <c r="C7913" s="18">
        <v>2.06</v>
      </c>
    </row>
    <row r="7914" spans="1:3" ht="49.5" customHeight="1">
      <c r="A7914" s="19" t="s">
        <v>16150</v>
      </c>
      <c r="B7914" s="18" t="s">
        <v>19995</v>
      </c>
      <c r="C7914" s="38">
        <v>114.52</v>
      </c>
    </row>
    <row r="7915" spans="1:3" ht="49.5" customHeight="1">
      <c r="A7915" s="19" t="s">
        <v>16151</v>
      </c>
      <c r="B7915" s="18" t="s">
        <v>19995</v>
      </c>
      <c r="C7915" s="38">
        <v>229.04</v>
      </c>
    </row>
    <row r="7916" spans="1:3" ht="49.5" customHeight="1">
      <c r="A7916" s="19" t="s">
        <v>3828</v>
      </c>
      <c r="B7916" s="18" t="s">
        <v>20073</v>
      </c>
      <c r="C7916" s="38">
        <v>27.7</v>
      </c>
    </row>
    <row r="7917" spans="1:3" ht="49.5" customHeight="1">
      <c r="A7917" s="19" t="s">
        <v>18202</v>
      </c>
      <c r="B7917" s="18" t="s">
        <v>20068</v>
      </c>
      <c r="C7917" s="38">
        <v>3.46</v>
      </c>
    </row>
    <row r="7918" spans="1:3" ht="49.5" customHeight="1">
      <c r="A7918" s="19" t="s">
        <v>17918</v>
      </c>
      <c r="B7918" s="18" t="s">
        <v>20138</v>
      </c>
      <c r="C7918" s="18">
        <v>5.23</v>
      </c>
    </row>
    <row r="7919" spans="1:3" ht="49.5" customHeight="1">
      <c r="A7919" s="19" t="s">
        <v>544</v>
      </c>
      <c r="B7919" s="18" t="s">
        <v>20050</v>
      </c>
      <c r="C7919" s="38">
        <v>3.46</v>
      </c>
    </row>
    <row r="7920" spans="1:3" ht="49.5" customHeight="1">
      <c r="A7920" s="19" t="s">
        <v>542</v>
      </c>
      <c r="B7920" s="18" t="s">
        <v>20050</v>
      </c>
      <c r="C7920" s="38">
        <v>2.63</v>
      </c>
    </row>
    <row r="7921" spans="1:3" ht="49.5" customHeight="1">
      <c r="A7921" s="19" t="s">
        <v>21711</v>
      </c>
      <c r="B7921" s="18" t="s">
        <v>20020</v>
      </c>
      <c r="C7921" s="38">
        <v>0.52</v>
      </c>
    </row>
    <row r="7922" spans="1:3" ht="49.5" customHeight="1">
      <c r="A7922" s="19" t="s">
        <v>3369</v>
      </c>
      <c r="B7922" s="18" t="s">
        <v>20020</v>
      </c>
      <c r="C7922" s="38">
        <v>1.34</v>
      </c>
    </row>
    <row r="7923" spans="1:3" ht="49.5" customHeight="1">
      <c r="A7923" s="19" t="s">
        <v>3401</v>
      </c>
      <c r="B7923" s="18" t="s">
        <v>20020</v>
      </c>
      <c r="C7923" s="38">
        <v>0.36</v>
      </c>
    </row>
    <row r="7924" spans="1:3" ht="49.5" customHeight="1">
      <c r="A7924" s="19" t="s">
        <v>19859</v>
      </c>
      <c r="B7924" s="18" t="s">
        <v>19984</v>
      </c>
      <c r="C7924" s="38">
        <v>3.03</v>
      </c>
    </row>
    <row r="7925" spans="1:3" ht="49.5" customHeight="1">
      <c r="A7925" s="19" t="s">
        <v>21712</v>
      </c>
      <c r="B7925" s="18" t="s">
        <v>20106</v>
      </c>
      <c r="C7925" s="38">
        <v>28.5</v>
      </c>
    </row>
    <row r="7926" spans="1:3" ht="49.5" customHeight="1">
      <c r="A7926" s="19" t="s">
        <v>21713</v>
      </c>
      <c r="B7926" s="18" t="s">
        <v>20106</v>
      </c>
      <c r="C7926" s="38">
        <v>9.93</v>
      </c>
    </row>
    <row r="7927" spans="1:3" ht="49.5" customHeight="1">
      <c r="A7927" s="19" t="s">
        <v>21714</v>
      </c>
      <c r="B7927" s="18" t="s">
        <v>20106</v>
      </c>
      <c r="C7927" s="38">
        <v>9.93</v>
      </c>
    </row>
    <row r="7928" spans="1:3" ht="49.5" customHeight="1">
      <c r="A7928" s="19" t="s">
        <v>21262</v>
      </c>
      <c r="B7928" s="18" t="s">
        <v>20020</v>
      </c>
      <c r="C7928" s="38">
        <v>2.34</v>
      </c>
    </row>
    <row r="7929" spans="1:3" ht="49.5" customHeight="1">
      <c r="A7929" s="19" t="s">
        <v>14765</v>
      </c>
      <c r="B7929" s="18" t="s">
        <v>20106</v>
      </c>
      <c r="C7929" s="38">
        <v>3</v>
      </c>
    </row>
    <row r="7930" spans="1:3" ht="49.5" customHeight="1">
      <c r="A7930" s="19" t="s">
        <v>13132</v>
      </c>
      <c r="B7930" s="18" t="s">
        <v>20106</v>
      </c>
      <c r="C7930" s="38">
        <v>14.05</v>
      </c>
    </row>
    <row r="7931" spans="1:3" ht="49.5" customHeight="1">
      <c r="A7931" s="19" t="s">
        <v>1068</v>
      </c>
      <c r="B7931" s="18" t="s">
        <v>20106</v>
      </c>
      <c r="C7931" s="38">
        <v>6.16</v>
      </c>
    </row>
    <row r="7932" spans="1:3" ht="49.5" customHeight="1">
      <c r="A7932" s="19" t="s">
        <v>13133</v>
      </c>
      <c r="B7932" s="18" t="s">
        <v>20106</v>
      </c>
      <c r="C7932" s="38">
        <v>28.1</v>
      </c>
    </row>
    <row r="7933" spans="1:3" ht="49.5" customHeight="1">
      <c r="A7933" s="19" t="s">
        <v>13134</v>
      </c>
      <c r="B7933" s="18" t="s">
        <v>20106</v>
      </c>
      <c r="C7933" s="38">
        <v>33.619999999999997</v>
      </c>
    </row>
    <row r="7934" spans="1:3" ht="49.5" customHeight="1">
      <c r="A7934" s="19" t="s">
        <v>13155</v>
      </c>
      <c r="B7934" s="18" t="s">
        <v>20106</v>
      </c>
      <c r="C7934" s="38">
        <v>37.89</v>
      </c>
    </row>
    <row r="7935" spans="1:3" ht="49.5" customHeight="1">
      <c r="A7935" s="19" t="s">
        <v>1067</v>
      </c>
      <c r="B7935" s="18" t="s">
        <v>20106</v>
      </c>
      <c r="C7935" s="38">
        <v>1.72</v>
      </c>
    </row>
    <row r="7936" spans="1:3" ht="49.5" customHeight="1">
      <c r="A7936" s="19" t="s">
        <v>13135</v>
      </c>
      <c r="B7936" s="18" t="s">
        <v>20106</v>
      </c>
      <c r="C7936" s="38">
        <v>4.9000000000000004</v>
      </c>
    </row>
    <row r="7937" spans="1:3" ht="49.5" customHeight="1">
      <c r="A7937" s="23" t="s">
        <v>21418</v>
      </c>
      <c r="B7937" s="18" t="s">
        <v>20010</v>
      </c>
      <c r="C7937" s="38">
        <v>0.88</v>
      </c>
    </row>
    <row r="7938" spans="1:3" ht="49.5" customHeight="1">
      <c r="A7938" s="23" t="s">
        <v>20348</v>
      </c>
      <c r="B7938" s="18" t="s">
        <v>20010</v>
      </c>
      <c r="C7938" s="38">
        <v>24.8</v>
      </c>
    </row>
    <row r="7939" spans="1:3" ht="49.5" customHeight="1">
      <c r="A7939" s="19" t="s">
        <v>13778</v>
      </c>
      <c r="B7939" s="18" t="s">
        <v>20133</v>
      </c>
      <c r="C7939" s="38">
        <v>2.85</v>
      </c>
    </row>
    <row r="7940" spans="1:3" ht="49.5" customHeight="1">
      <c r="A7940" s="19" t="s">
        <v>16699</v>
      </c>
      <c r="B7940" s="18" t="s">
        <v>20128</v>
      </c>
      <c r="C7940" s="38">
        <v>10.41</v>
      </c>
    </row>
    <row r="7941" spans="1:3" ht="49.5" customHeight="1">
      <c r="A7941" s="19" t="s">
        <v>21715</v>
      </c>
      <c r="B7941" s="18" t="s">
        <v>20020</v>
      </c>
      <c r="C7941" s="38">
        <v>1.41</v>
      </c>
    </row>
    <row r="7942" spans="1:3" ht="49.5" customHeight="1">
      <c r="A7942" s="19" t="s">
        <v>3389</v>
      </c>
      <c r="B7942" s="18" t="s">
        <v>20020</v>
      </c>
      <c r="C7942" s="38">
        <v>1.61</v>
      </c>
    </row>
    <row r="7943" spans="1:3" ht="49.5" customHeight="1">
      <c r="A7943" s="19" t="s">
        <v>21716</v>
      </c>
      <c r="B7943" s="18" t="s">
        <v>20020</v>
      </c>
      <c r="C7943" s="38">
        <v>1.9</v>
      </c>
    </row>
    <row r="7944" spans="1:3" ht="49.5" customHeight="1">
      <c r="A7944" s="19" t="s">
        <v>10756</v>
      </c>
      <c r="B7944" s="18" t="s">
        <v>19984</v>
      </c>
      <c r="C7944" s="38">
        <v>26.21</v>
      </c>
    </row>
    <row r="7945" spans="1:3" ht="49.5" customHeight="1">
      <c r="A7945" s="19" t="s">
        <v>2583</v>
      </c>
      <c r="B7945" s="18" t="s">
        <v>20103</v>
      </c>
      <c r="C7945" s="38">
        <v>19.170000000000002</v>
      </c>
    </row>
    <row r="7946" spans="1:3" ht="49.5" customHeight="1">
      <c r="A7946" s="19" t="s">
        <v>20383</v>
      </c>
      <c r="B7946" s="18" t="s">
        <v>20012</v>
      </c>
      <c r="C7946" s="38">
        <v>19.170000000000002</v>
      </c>
    </row>
    <row r="7947" spans="1:3" ht="49.5" customHeight="1">
      <c r="A7947" s="19" t="s">
        <v>18766</v>
      </c>
      <c r="B7947" s="18" t="s">
        <v>20012</v>
      </c>
      <c r="C7947" s="38">
        <v>57.5</v>
      </c>
    </row>
    <row r="7948" spans="1:3" ht="49.5" customHeight="1">
      <c r="A7948" s="19" t="s">
        <v>5408</v>
      </c>
      <c r="B7948" s="18" t="s">
        <v>20012</v>
      </c>
      <c r="C7948" s="38">
        <v>17.329999999999998</v>
      </c>
    </row>
    <row r="7949" spans="1:3" ht="49.5" customHeight="1">
      <c r="A7949" s="19" t="s">
        <v>22308</v>
      </c>
      <c r="B7949" s="18" t="s">
        <v>19984</v>
      </c>
      <c r="C7949" s="38">
        <v>3.46</v>
      </c>
    </row>
    <row r="7950" spans="1:3" ht="49.5" customHeight="1">
      <c r="A7950" s="19" t="s">
        <v>22327</v>
      </c>
      <c r="B7950" s="18" t="s">
        <v>19984</v>
      </c>
      <c r="C7950" s="38">
        <v>7.23</v>
      </c>
    </row>
    <row r="7951" spans="1:3" ht="49.5" customHeight="1">
      <c r="A7951" s="19" t="s">
        <v>12926</v>
      </c>
      <c r="B7951" s="18" t="s">
        <v>19984</v>
      </c>
      <c r="C7951" s="38">
        <v>3.46</v>
      </c>
    </row>
    <row r="7952" spans="1:3" ht="49.5" customHeight="1">
      <c r="A7952" s="19" t="s">
        <v>10838</v>
      </c>
      <c r="B7952" s="18" t="s">
        <v>19984</v>
      </c>
      <c r="C7952" s="38">
        <v>27.32</v>
      </c>
    </row>
    <row r="7953" spans="1:3" ht="49.5" customHeight="1">
      <c r="A7953" s="19" t="s">
        <v>1018</v>
      </c>
      <c r="B7953" s="18" t="s">
        <v>20067</v>
      </c>
      <c r="C7953" s="38">
        <v>10.41</v>
      </c>
    </row>
    <row r="7954" spans="1:3" ht="49.5" customHeight="1">
      <c r="A7954" s="19" t="s">
        <v>1012</v>
      </c>
      <c r="B7954" s="18" t="s">
        <v>20067</v>
      </c>
      <c r="C7954" s="38">
        <v>10.41</v>
      </c>
    </row>
    <row r="7955" spans="1:3" ht="49.5" customHeight="1">
      <c r="A7955" s="19" t="s">
        <v>1016</v>
      </c>
      <c r="B7955" s="18" t="s">
        <v>20067</v>
      </c>
      <c r="C7955" s="38">
        <v>10.41</v>
      </c>
    </row>
    <row r="7956" spans="1:3" ht="49.5" customHeight="1">
      <c r="A7956" s="19" t="s">
        <v>19755</v>
      </c>
      <c r="B7956" s="18" t="s">
        <v>20068</v>
      </c>
      <c r="C7956" s="38">
        <v>11.03</v>
      </c>
    </row>
    <row r="7957" spans="1:3" ht="49.5" customHeight="1">
      <c r="A7957" s="19" t="s">
        <v>19753</v>
      </c>
      <c r="B7957" s="18" t="s">
        <v>20068</v>
      </c>
      <c r="C7957" s="38">
        <v>3.24</v>
      </c>
    </row>
    <row r="7958" spans="1:3" ht="49.5" customHeight="1">
      <c r="A7958" s="19" t="s">
        <v>19754</v>
      </c>
      <c r="B7958" s="18" t="s">
        <v>20068</v>
      </c>
      <c r="C7958" s="38">
        <v>10.34</v>
      </c>
    </row>
    <row r="7959" spans="1:3" ht="49.5" customHeight="1">
      <c r="A7959" s="19" t="s">
        <v>11413</v>
      </c>
      <c r="B7959" s="18" t="s">
        <v>19977</v>
      </c>
      <c r="C7959" s="38">
        <v>32.94</v>
      </c>
    </row>
    <row r="7960" spans="1:3" ht="49.5" customHeight="1">
      <c r="A7960" s="19" t="s">
        <v>21209</v>
      </c>
      <c r="B7960" s="18" t="s">
        <v>20034</v>
      </c>
      <c r="C7960" s="38">
        <v>3.53</v>
      </c>
    </row>
    <row r="7961" spans="1:3" ht="49.5" customHeight="1">
      <c r="A7961" s="19" t="s">
        <v>21328</v>
      </c>
      <c r="B7961" s="18" t="s">
        <v>20034</v>
      </c>
      <c r="C7961" s="38">
        <v>17.28</v>
      </c>
    </row>
    <row r="7962" spans="1:3" ht="49.5" customHeight="1">
      <c r="A7962" s="19" t="s">
        <v>3950</v>
      </c>
      <c r="B7962" s="18" t="s">
        <v>20066</v>
      </c>
      <c r="C7962" s="38">
        <v>5.95</v>
      </c>
    </row>
    <row r="7963" spans="1:3" ht="49.5" customHeight="1">
      <c r="A7963" s="19" t="s">
        <v>3952</v>
      </c>
      <c r="B7963" s="18" t="s">
        <v>20066</v>
      </c>
      <c r="C7963" s="38">
        <v>4.01</v>
      </c>
    </row>
    <row r="7964" spans="1:3" ht="49.5" customHeight="1">
      <c r="A7964" s="19" t="s">
        <v>537</v>
      </c>
      <c r="B7964" s="18" t="s">
        <v>20050</v>
      </c>
      <c r="C7964" s="38">
        <v>8.2200000000000006</v>
      </c>
    </row>
    <row r="7965" spans="1:3" ht="49.5" customHeight="1">
      <c r="A7965" s="19" t="s">
        <v>536</v>
      </c>
      <c r="B7965" s="18" t="s">
        <v>20050</v>
      </c>
      <c r="C7965" s="38">
        <v>4.1500000000000004</v>
      </c>
    </row>
    <row r="7966" spans="1:3" ht="49.5" customHeight="1">
      <c r="A7966" s="19" t="s">
        <v>535</v>
      </c>
      <c r="B7966" s="18" t="s">
        <v>20050</v>
      </c>
      <c r="C7966" s="38">
        <v>7.81</v>
      </c>
    </row>
    <row r="7967" spans="1:3" ht="49.5" customHeight="1">
      <c r="A7967" s="19" t="s">
        <v>4783</v>
      </c>
      <c r="B7967" s="18" t="s">
        <v>20105</v>
      </c>
      <c r="C7967" s="38">
        <v>183.86</v>
      </c>
    </row>
    <row r="7968" spans="1:3" ht="49.5" customHeight="1">
      <c r="A7968" s="19" t="s">
        <v>16606</v>
      </c>
      <c r="B7968" s="18" t="s">
        <v>20105</v>
      </c>
      <c r="C7968" s="38">
        <v>43.4</v>
      </c>
    </row>
    <row r="7969" spans="1:3" ht="49.5" customHeight="1">
      <c r="A7969" s="19" t="s">
        <v>4777</v>
      </c>
      <c r="B7969" s="18" t="s">
        <v>20105</v>
      </c>
      <c r="C7969" s="38">
        <v>141.25</v>
      </c>
    </row>
    <row r="7970" spans="1:3" ht="49.5" customHeight="1">
      <c r="A7970" s="19" t="s">
        <v>4780</v>
      </c>
      <c r="B7970" s="18" t="s">
        <v>20105</v>
      </c>
      <c r="C7970" s="38">
        <v>159.53</v>
      </c>
    </row>
    <row r="7971" spans="1:3" ht="49.5" customHeight="1">
      <c r="A7971" s="19" t="s">
        <v>4786</v>
      </c>
      <c r="B7971" s="18" t="s">
        <v>20105</v>
      </c>
      <c r="C7971" s="38">
        <v>294.06</v>
      </c>
    </row>
    <row r="7972" spans="1:3" ht="49.5" customHeight="1">
      <c r="A7972" s="19" t="s">
        <v>16607</v>
      </c>
      <c r="B7972" s="18" t="s">
        <v>20105</v>
      </c>
      <c r="C7972" s="38">
        <v>73.709999999999994</v>
      </c>
    </row>
    <row r="7973" spans="1:3" ht="49.5" customHeight="1">
      <c r="A7973" s="19" t="s">
        <v>4784</v>
      </c>
      <c r="B7973" s="18" t="s">
        <v>20105</v>
      </c>
      <c r="C7973" s="38">
        <v>251.49</v>
      </c>
    </row>
    <row r="7974" spans="1:3" ht="49.5" customHeight="1">
      <c r="A7974" s="19" t="s">
        <v>4785</v>
      </c>
      <c r="B7974" s="18" t="s">
        <v>20105</v>
      </c>
      <c r="C7974" s="38">
        <v>270.39999999999998</v>
      </c>
    </row>
    <row r="7975" spans="1:3" ht="49.5" customHeight="1">
      <c r="A7975" s="19" t="s">
        <v>6303</v>
      </c>
      <c r="B7975" s="18" t="s">
        <v>19980</v>
      </c>
      <c r="C7975" s="38">
        <v>10.72</v>
      </c>
    </row>
    <row r="7976" spans="1:3" ht="49.5" customHeight="1">
      <c r="A7976" s="19" t="s">
        <v>268</v>
      </c>
      <c r="B7976" s="18" t="s">
        <v>19980</v>
      </c>
      <c r="C7976" s="38">
        <v>21.44</v>
      </c>
    </row>
    <row r="7977" spans="1:3" ht="49.5" customHeight="1">
      <c r="A7977" s="19" t="s">
        <v>12910</v>
      </c>
      <c r="B7977" s="18" t="s">
        <v>20014</v>
      </c>
      <c r="C7977" s="38">
        <v>37.08</v>
      </c>
    </row>
    <row r="7978" spans="1:3" ht="49.5" customHeight="1">
      <c r="A7978" s="19" t="s">
        <v>12747</v>
      </c>
      <c r="B7978" s="18" t="s">
        <v>20047</v>
      </c>
      <c r="C7978" s="38">
        <v>943.44</v>
      </c>
    </row>
    <row r="7979" spans="1:3" ht="49.5" customHeight="1">
      <c r="A7979" s="19" t="s">
        <v>12748</v>
      </c>
      <c r="B7979" s="18" t="s">
        <v>20047</v>
      </c>
      <c r="C7979" s="38">
        <v>3773.77</v>
      </c>
    </row>
    <row r="7980" spans="1:3" ht="49.5" customHeight="1">
      <c r="A7980" s="19" t="s">
        <v>11609</v>
      </c>
      <c r="B7980" s="18" t="s">
        <v>20077</v>
      </c>
      <c r="C7980" s="38">
        <v>11.09</v>
      </c>
    </row>
    <row r="7981" spans="1:3" ht="49.5" customHeight="1">
      <c r="A7981" s="19" t="s">
        <v>11611</v>
      </c>
      <c r="B7981" s="18" t="s">
        <v>20077</v>
      </c>
      <c r="C7981" s="38">
        <v>12.85</v>
      </c>
    </row>
    <row r="7982" spans="1:3" ht="49.5" customHeight="1">
      <c r="A7982" s="19" t="s">
        <v>11613</v>
      </c>
      <c r="B7982" s="18" t="s">
        <v>20077</v>
      </c>
      <c r="C7982" s="38">
        <v>15.96</v>
      </c>
    </row>
    <row r="7983" spans="1:3" ht="49.5" customHeight="1">
      <c r="A7983" s="19" t="s">
        <v>11619</v>
      </c>
      <c r="B7983" s="18" t="s">
        <v>20077</v>
      </c>
      <c r="C7983" s="38">
        <v>18.11</v>
      </c>
    </row>
    <row r="7984" spans="1:3" ht="49.5" customHeight="1">
      <c r="A7984" s="19" t="s">
        <v>1597</v>
      </c>
      <c r="B7984" s="18" t="s">
        <v>20022</v>
      </c>
      <c r="C7984" s="38">
        <v>3.2</v>
      </c>
    </row>
    <row r="7985" spans="1:3" ht="49.5" customHeight="1">
      <c r="A7985" s="19" t="s">
        <v>1599</v>
      </c>
      <c r="B7985" s="18" t="s">
        <v>20022</v>
      </c>
      <c r="C7985" s="38">
        <v>1.59</v>
      </c>
    </row>
    <row r="7986" spans="1:3" ht="49.5" customHeight="1">
      <c r="A7986" s="19" t="s">
        <v>21717</v>
      </c>
      <c r="B7986" s="18" t="s">
        <v>20022</v>
      </c>
      <c r="C7986" s="38">
        <v>4.66</v>
      </c>
    </row>
    <row r="7987" spans="1:3" ht="49.5" customHeight="1">
      <c r="A7987" s="19" t="s">
        <v>1598</v>
      </c>
      <c r="B7987" s="18" t="s">
        <v>20022</v>
      </c>
      <c r="C7987" s="38">
        <v>1.81</v>
      </c>
    </row>
    <row r="7988" spans="1:3" ht="49.5" customHeight="1">
      <c r="A7988" s="19" t="s">
        <v>17526</v>
      </c>
      <c r="B7988" s="18" t="s">
        <v>20072</v>
      </c>
      <c r="C7988" s="38">
        <v>40.75</v>
      </c>
    </row>
    <row r="7989" spans="1:3" ht="49.5" customHeight="1">
      <c r="A7989" s="19" t="s">
        <v>16595</v>
      </c>
      <c r="B7989" s="18" t="s">
        <v>20072</v>
      </c>
      <c r="C7989" s="38">
        <v>22.61</v>
      </c>
    </row>
    <row r="7990" spans="1:3" ht="49.5" customHeight="1">
      <c r="A7990" s="19" t="s">
        <v>11476</v>
      </c>
      <c r="B7990" s="18" t="s">
        <v>20072</v>
      </c>
      <c r="C7990" s="38">
        <v>22.82</v>
      </c>
    </row>
    <row r="7991" spans="1:3" ht="49.5" customHeight="1">
      <c r="A7991" s="19" t="s">
        <v>17527</v>
      </c>
      <c r="B7991" s="18" t="s">
        <v>20072</v>
      </c>
      <c r="C7991" s="38">
        <v>139.1</v>
      </c>
    </row>
    <row r="7992" spans="1:3" ht="49.5" customHeight="1">
      <c r="A7992" s="19" t="s">
        <v>17563</v>
      </c>
      <c r="B7992" s="18" t="s">
        <v>20072</v>
      </c>
      <c r="C7992" s="38">
        <v>18.829999999999998</v>
      </c>
    </row>
    <row r="7993" spans="1:3" ht="49.5" customHeight="1">
      <c r="A7993" s="19" t="s">
        <v>17565</v>
      </c>
      <c r="B7993" s="18" t="s">
        <v>20072</v>
      </c>
      <c r="C7993" s="38">
        <v>82.8</v>
      </c>
    </row>
    <row r="7994" spans="1:3" ht="49.5" customHeight="1">
      <c r="A7994" s="19" t="s">
        <v>17564</v>
      </c>
      <c r="B7994" s="18" t="s">
        <v>20072</v>
      </c>
      <c r="C7994" s="38">
        <v>27.12</v>
      </c>
    </row>
    <row r="7995" spans="1:3" ht="49.5" customHeight="1">
      <c r="A7995" s="19" t="s">
        <v>16596</v>
      </c>
      <c r="B7995" s="18" t="s">
        <v>20072</v>
      </c>
      <c r="C7995" s="38">
        <v>23.6</v>
      </c>
    </row>
    <row r="7996" spans="1:3" ht="49.5" customHeight="1">
      <c r="A7996" s="19" t="s">
        <v>16597</v>
      </c>
      <c r="B7996" s="18" t="s">
        <v>20072</v>
      </c>
      <c r="C7996" s="38">
        <v>47.2</v>
      </c>
    </row>
    <row r="7997" spans="1:3" ht="49.5" customHeight="1">
      <c r="A7997" s="19" t="s">
        <v>14749</v>
      </c>
      <c r="B7997" s="18" t="s">
        <v>19977</v>
      </c>
      <c r="C7997" s="38">
        <v>1.81</v>
      </c>
    </row>
    <row r="7998" spans="1:3" ht="49.5" customHeight="1">
      <c r="A7998" s="19" t="s">
        <v>2159</v>
      </c>
      <c r="B7998" s="18" t="s">
        <v>19977</v>
      </c>
      <c r="C7998" s="38">
        <v>1.59</v>
      </c>
    </row>
    <row r="7999" spans="1:3" ht="49.5" customHeight="1">
      <c r="A7999" s="19" t="s">
        <v>2121</v>
      </c>
      <c r="B7999" s="18" t="s">
        <v>19977</v>
      </c>
      <c r="C7999" s="38">
        <v>4.91</v>
      </c>
    </row>
    <row r="8000" spans="1:3" ht="49.5" customHeight="1">
      <c r="A8000" s="19" t="s">
        <v>2122</v>
      </c>
      <c r="B8000" s="18" t="s">
        <v>19977</v>
      </c>
      <c r="C8000" s="38">
        <v>3.58</v>
      </c>
    </row>
    <row r="8001" spans="1:3" ht="49.5" customHeight="1">
      <c r="A8001" s="19" t="s">
        <v>14750</v>
      </c>
      <c r="B8001" s="18" t="s">
        <v>19983</v>
      </c>
      <c r="C8001" s="38">
        <v>2.11</v>
      </c>
    </row>
    <row r="8002" spans="1:3" ht="49.5" customHeight="1">
      <c r="A8002" s="19" t="s">
        <v>14751</v>
      </c>
      <c r="B8002" s="18" t="s">
        <v>19983</v>
      </c>
      <c r="C8002" s="38">
        <v>1.59</v>
      </c>
    </row>
    <row r="8003" spans="1:3" ht="49.5" customHeight="1">
      <c r="A8003" s="19" t="s">
        <v>4585</v>
      </c>
      <c r="B8003" s="18" t="s">
        <v>19983</v>
      </c>
      <c r="C8003" s="38">
        <v>4.66</v>
      </c>
    </row>
    <row r="8004" spans="1:3" ht="49.5" customHeight="1">
      <c r="A8004" s="19" t="s">
        <v>14752</v>
      </c>
      <c r="B8004" s="18" t="s">
        <v>19983</v>
      </c>
      <c r="C8004" s="38">
        <v>1.81</v>
      </c>
    </row>
    <row r="8005" spans="1:3" ht="49.5" customHeight="1">
      <c r="A8005" s="19" t="s">
        <v>4586</v>
      </c>
      <c r="B8005" s="18" t="s">
        <v>19983</v>
      </c>
      <c r="C8005" s="38">
        <v>3.2</v>
      </c>
    </row>
    <row r="8006" spans="1:3" ht="49.5" customHeight="1">
      <c r="A8006" s="19" t="s">
        <v>14753</v>
      </c>
      <c r="B8006" s="17" t="s">
        <v>19952</v>
      </c>
      <c r="C8006" s="38">
        <v>1.81</v>
      </c>
    </row>
    <row r="8007" spans="1:3" ht="49.5" customHeight="1">
      <c r="A8007" s="19" t="s">
        <v>2297</v>
      </c>
      <c r="B8007" s="17" t="s">
        <v>19952</v>
      </c>
      <c r="C8007" s="38">
        <v>3.2</v>
      </c>
    </row>
    <row r="8008" spans="1:3" ht="49.5" customHeight="1">
      <c r="A8008" s="19" t="s">
        <v>14754</v>
      </c>
      <c r="B8008" s="17" t="s">
        <v>19952</v>
      </c>
      <c r="C8008" s="38">
        <v>1.59</v>
      </c>
    </row>
    <row r="8009" spans="1:3" ht="49.5" customHeight="1">
      <c r="A8009" s="19" t="s">
        <v>2296</v>
      </c>
      <c r="B8009" s="18" t="s">
        <v>19952</v>
      </c>
      <c r="C8009" s="38">
        <v>3.65</v>
      </c>
    </row>
    <row r="8010" spans="1:3" ht="49.5" customHeight="1">
      <c r="A8010" s="19" t="s">
        <v>2859</v>
      </c>
      <c r="B8010" s="18" t="s">
        <v>19976</v>
      </c>
      <c r="C8010" s="38">
        <v>40.75</v>
      </c>
    </row>
    <row r="8011" spans="1:3" ht="49.5" customHeight="1">
      <c r="A8011" s="19" t="s">
        <v>14757</v>
      </c>
      <c r="B8011" s="18" t="s">
        <v>19976</v>
      </c>
      <c r="C8011" s="38">
        <v>13.56</v>
      </c>
    </row>
    <row r="8012" spans="1:3" ht="49.5" customHeight="1">
      <c r="A8012" s="19" t="s">
        <v>5802</v>
      </c>
      <c r="B8012" s="18" t="s">
        <v>20196</v>
      </c>
      <c r="C8012" s="38">
        <v>21.74</v>
      </c>
    </row>
    <row r="8013" spans="1:3" ht="49.5" customHeight="1">
      <c r="A8013" s="19" t="s">
        <v>5800</v>
      </c>
      <c r="B8013" s="18" t="s">
        <v>20196</v>
      </c>
      <c r="C8013" s="38">
        <v>7.57</v>
      </c>
    </row>
    <row r="8014" spans="1:3" ht="49.5" customHeight="1">
      <c r="A8014" s="19" t="s">
        <v>5801</v>
      </c>
      <c r="B8014" s="18" t="s">
        <v>20196</v>
      </c>
      <c r="C8014" s="38">
        <v>15.15</v>
      </c>
    </row>
    <row r="8015" spans="1:3" ht="49.5" customHeight="1">
      <c r="A8015" s="19" t="s">
        <v>2634</v>
      </c>
      <c r="B8015" s="18" t="s">
        <v>20164</v>
      </c>
      <c r="C8015" s="38">
        <v>21.74</v>
      </c>
    </row>
    <row r="8016" spans="1:3" ht="49.5" customHeight="1">
      <c r="A8016" s="19" t="s">
        <v>2634</v>
      </c>
      <c r="B8016" s="18" t="s">
        <v>19964</v>
      </c>
      <c r="C8016" s="38">
        <v>21.74</v>
      </c>
    </row>
    <row r="8017" spans="1:3" ht="49.5" customHeight="1">
      <c r="A8017" s="19" t="s">
        <v>2633</v>
      </c>
      <c r="B8017" s="18" t="s">
        <v>19964</v>
      </c>
      <c r="C8017" s="38">
        <v>15.15</v>
      </c>
    </row>
    <row r="8018" spans="1:3" ht="49.5" customHeight="1">
      <c r="A8018" s="19" t="s">
        <v>16598</v>
      </c>
      <c r="B8018" s="18" t="s">
        <v>20062</v>
      </c>
      <c r="C8018" s="38">
        <v>40.75</v>
      </c>
    </row>
    <row r="8019" spans="1:3" ht="49.5" customHeight="1">
      <c r="A8019" s="19" t="s">
        <v>16599</v>
      </c>
      <c r="B8019" s="18" t="s">
        <v>20062</v>
      </c>
      <c r="C8019" s="38">
        <v>22.61</v>
      </c>
    </row>
    <row r="8020" spans="1:3" ht="49.5" customHeight="1">
      <c r="A8020" s="19" t="s">
        <v>6053</v>
      </c>
      <c r="B8020" s="18" t="s">
        <v>20062</v>
      </c>
      <c r="C8020" s="38">
        <v>82.8</v>
      </c>
    </row>
    <row r="8021" spans="1:3" ht="49.5" customHeight="1">
      <c r="A8021" s="19" t="s">
        <v>6052</v>
      </c>
      <c r="B8021" s="18" t="s">
        <v>20062</v>
      </c>
      <c r="C8021" s="38">
        <v>165.59</v>
      </c>
    </row>
    <row r="8022" spans="1:3" ht="49.5" customHeight="1">
      <c r="A8022" s="19" t="s">
        <v>2273</v>
      </c>
      <c r="B8022" s="18" t="s">
        <v>20063</v>
      </c>
      <c r="C8022" s="38">
        <v>40.75</v>
      </c>
    </row>
    <row r="8023" spans="1:3" ht="49.5" customHeight="1">
      <c r="A8023" s="19" t="s">
        <v>17104</v>
      </c>
      <c r="B8023" s="18" t="s">
        <v>20015</v>
      </c>
      <c r="C8023" s="38">
        <v>24.65</v>
      </c>
    </row>
    <row r="8024" spans="1:3" ht="49.5" customHeight="1">
      <c r="A8024" s="19" t="s">
        <v>17105</v>
      </c>
      <c r="B8024" s="18" t="s">
        <v>20015</v>
      </c>
      <c r="C8024" s="38">
        <v>37.299999999999997</v>
      </c>
    </row>
    <row r="8025" spans="1:3" ht="49.5" customHeight="1">
      <c r="A8025" s="19" t="s">
        <v>17106</v>
      </c>
      <c r="B8025" s="18" t="s">
        <v>20015</v>
      </c>
      <c r="C8025" s="38">
        <v>15.98</v>
      </c>
    </row>
    <row r="8026" spans="1:3" ht="49.5" customHeight="1">
      <c r="A8026" s="19" t="s">
        <v>17107</v>
      </c>
      <c r="B8026" s="18" t="s">
        <v>20015</v>
      </c>
      <c r="C8026" s="38">
        <v>31.96</v>
      </c>
    </row>
    <row r="8027" spans="1:3" ht="49.5" customHeight="1">
      <c r="A8027" s="19" t="s">
        <v>11485</v>
      </c>
      <c r="B8027" s="18" t="s">
        <v>19990</v>
      </c>
      <c r="C8027" s="38">
        <v>99.59</v>
      </c>
    </row>
    <row r="8028" spans="1:3" ht="49.5" customHeight="1">
      <c r="A8028" s="19" t="s">
        <v>4749</v>
      </c>
      <c r="B8028" s="18" t="s">
        <v>20177</v>
      </c>
      <c r="C8028" s="38">
        <v>4.0999999999999996</v>
      </c>
    </row>
    <row r="8029" spans="1:3" ht="49.5" customHeight="1">
      <c r="A8029" s="19" t="s">
        <v>11825</v>
      </c>
      <c r="B8029" s="18" t="s">
        <v>20015</v>
      </c>
      <c r="C8029" s="38">
        <v>3.43</v>
      </c>
    </row>
    <row r="8030" spans="1:3" ht="49.5" customHeight="1">
      <c r="A8030" s="19" t="s">
        <v>16737</v>
      </c>
      <c r="B8030" s="18" t="s">
        <v>20015</v>
      </c>
      <c r="C8030" s="38">
        <v>34.700000000000003</v>
      </c>
    </row>
    <row r="8031" spans="1:3" ht="49.5" customHeight="1">
      <c r="A8031" s="19" t="s">
        <v>20949</v>
      </c>
      <c r="B8031" s="18" t="s">
        <v>20023</v>
      </c>
      <c r="C8031" s="38">
        <v>1.61</v>
      </c>
    </row>
    <row r="8032" spans="1:3" ht="49.5" customHeight="1">
      <c r="A8032" s="19" t="s">
        <v>14598</v>
      </c>
      <c r="B8032" s="18" t="s">
        <v>20023</v>
      </c>
      <c r="C8032" s="38">
        <v>2.5299999999999998</v>
      </c>
    </row>
    <row r="8033" spans="1:3" ht="49.5" customHeight="1">
      <c r="A8033" s="19" t="s">
        <v>21019</v>
      </c>
      <c r="B8033" s="18" t="s">
        <v>20078</v>
      </c>
      <c r="C8033" s="38">
        <v>64.66</v>
      </c>
    </row>
    <row r="8034" spans="1:3" ht="49.5" customHeight="1">
      <c r="A8034" s="19" t="s">
        <v>4668</v>
      </c>
      <c r="B8034" s="18" t="s">
        <v>19983</v>
      </c>
      <c r="C8034" s="38">
        <v>3.18</v>
      </c>
    </row>
    <row r="8035" spans="1:3" ht="49.5" customHeight="1">
      <c r="A8035" s="19" t="s">
        <v>16234</v>
      </c>
      <c r="B8035" s="18" t="s">
        <v>20078</v>
      </c>
      <c r="C8035" s="38">
        <v>294.17</v>
      </c>
    </row>
    <row r="8036" spans="1:3" ht="49.5" customHeight="1">
      <c r="A8036" s="19" t="s">
        <v>16608</v>
      </c>
      <c r="B8036" s="18" t="s">
        <v>20078</v>
      </c>
      <c r="C8036" s="38">
        <v>66.12</v>
      </c>
    </row>
    <row r="8037" spans="1:3" ht="49.5" customHeight="1">
      <c r="A8037" s="19" t="s">
        <v>2750</v>
      </c>
      <c r="B8037" s="18" t="s">
        <v>20078</v>
      </c>
      <c r="C8037" s="38">
        <v>234.27</v>
      </c>
    </row>
    <row r="8038" spans="1:3" ht="49.5" customHeight="1">
      <c r="A8038" s="19" t="s">
        <v>16235</v>
      </c>
      <c r="B8038" s="18" t="s">
        <v>20078</v>
      </c>
      <c r="C8038" s="38">
        <v>142.72</v>
      </c>
    </row>
    <row r="8039" spans="1:3" ht="49.5" customHeight="1">
      <c r="A8039" s="19" t="s">
        <v>9673</v>
      </c>
      <c r="B8039" s="18" t="s">
        <v>20078</v>
      </c>
      <c r="C8039" s="38">
        <v>75.64</v>
      </c>
    </row>
    <row r="8040" spans="1:3" ht="49.5" customHeight="1">
      <c r="A8040" s="19" t="s">
        <v>16600</v>
      </c>
      <c r="B8040" s="18" t="s">
        <v>20129</v>
      </c>
      <c r="C8040" s="38">
        <v>40.75</v>
      </c>
    </row>
    <row r="8041" spans="1:3" ht="49.5" customHeight="1">
      <c r="A8041" s="19" t="s">
        <v>21400</v>
      </c>
      <c r="B8041" s="18" t="s">
        <v>20066</v>
      </c>
      <c r="C8041" s="38">
        <v>12.23</v>
      </c>
    </row>
    <row r="8042" spans="1:3" ht="49.5" customHeight="1">
      <c r="A8042" s="19" t="s">
        <v>3897</v>
      </c>
      <c r="B8042" s="18" t="s">
        <v>20066</v>
      </c>
      <c r="C8042" s="38">
        <v>1.34</v>
      </c>
    </row>
    <row r="8043" spans="1:3" ht="49.5" customHeight="1">
      <c r="A8043" s="19" t="s">
        <v>7086</v>
      </c>
      <c r="B8043" s="18" t="s">
        <v>20066</v>
      </c>
      <c r="C8043" s="38">
        <v>3.97</v>
      </c>
    </row>
    <row r="8044" spans="1:3" ht="49.5" customHeight="1">
      <c r="A8044" s="19" t="s">
        <v>1643</v>
      </c>
      <c r="B8044" s="18" t="s">
        <v>20194</v>
      </c>
      <c r="C8044" s="38">
        <v>1.88</v>
      </c>
    </row>
    <row r="8045" spans="1:3" ht="49.5" customHeight="1">
      <c r="A8045" s="19" t="s">
        <v>2951</v>
      </c>
      <c r="B8045" s="18" t="s">
        <v>20195</v>
      </c>
      <c r="C8045" s="38">
        <v>1.89</v>
      </c>
    </row>
    <row r="8046" spans="1:3" ht="49.5" customHeight="1">
      <c r="A8046" s="19" t="s">
        <v>2950</v>
      </c>
      <c r="B8046" s="18" t="s">
        <v>20194</v>
      </c>
      <c r="C8046" s="38">
        <v>3.36</v>
      </c>
    </row>
    <row r="8047" spans="1:3" ht="49.5" customHeight="1">
      <c r="A8047" s="19" t="s">
        <v>2952</v>
      </c>
      <c r="B8047" s="18" t="s">
        <v>20195</v>
      </c>
      <c r="C8047" s="38">
        <v>7.05</v>
      </c>
    </row>
    <row r="8048" spans="1:3" ht="49.5" customHeight="1">
      <c r="A8048" s="19" t="s">
        <v>21718</v>
      </c>
      <c r="B8048" s="18" t="s">
        <v>19952</v>
      </c>
      <c r="C8048" s="38">
        <v>1.1299999999999999</v>
      </c>
    </row>
    <row r="8049" spans="1:3" ht="49.5" customHeight="1">
      <c r="A8049" s="19" t="s">
        <v>9717</v>
      </c>
      <c r="B8049" s="18" t="s">
        <v>19981</v>
      </c>
      <c r="C8049" s="38">
        <v>60.5</v>
      </c>
    </row>
    <row r="8050" spans="1:3" ht="49.5" customHeight="1">
      <c r="A8050" s="19" t="s">
        <v>2986</v>
      </c>
      <c r="B8050" s="18" t="s">
        <v>19981</v>
      </c>
      <c r="C8050" s="38">
        <v>302.5</v>
      </c>
    </row>
    <row r="8051" spans="1:3" ht="49.5" customHeight="1">
      <c r="A8051" s="19" t="s">
        <v>11704</v>
      </c>
      <c r="B8051" s="18" t="s">
        <v>20111</v>
      </c>
      <c r="C8051" s="38">
        <v>3018.74</v>
      </c>
    </row>
    <row r="8052" spans="1:3" ht="49.5" customHeight="1">
      <c r="A8052" s="19" t="s">
        <v>771</v>
      </c>
      <c r="B8052" s="18" t="s">
        <v>20025</v>
      </c>
      <c r="C8052" s="38">
        <v>1.4</v>
      </c>
    </row>
    <row r="8053" spans="1:3" ht="49.5" customHeight="1">
      <c r="A8053" s="19" t="s">
        <v>1376</v>
      </c>
      <c r="B8053" s="18" t="s">
        <v>20058</v>
      </c>
      <c r="C8053" s="38">
        <v>0.82</v>
      </c>
    </row>
    <row r="8054" spans="1:3" ht="49.5" customHeight="1">
      <c r="A8054" s="19" t="s">
        <v>1379</v>
      </c>
      <c r="B8054" s="18" t="s">
        <v>20058</v>
      </c>
      <c r="C8054" s="38">
        <v>1.64</v>
      </c>
    </row>
    <row r="8055" spans="1:3" ht="49.5" customHeight="1">
      <c r="A8055" s="19" t="s">
        <v>1380</v>
      </c>
      <c r="B8055" s="18" t="s">
        <v>20058</v>
      </c>
      <c r="C8055" s="38">
        <v>1.23</v>
      </c>
    </row>
    <row r="8056" spans="1:3" ht="49.5" customHeight="1">
      <c r="A8056" s="19" t="s">
        <v>1381</v>
      </c>
      <c r="B8056" s="18" t="s">
        <v>20058</v>
      </c>
      <c r="C8056" s="38">
        <v>2.46</v>
      </c>
    </row>
    <row r="8057" spans="1:3" ht="49.5" customHeight="1">
      <c r="A8057" s="19" t="s">
        <v>1383</v>
      </c>
      <c r="B8057" s="18" t="s">
        <v>20058</v>
      </c>
      <c r="C8057" s="38">
        <v>1.81</v>
      </c>
    </row>
    <row r="8058" spans="1:3" ht="49.5" customHeight="1">
      <c r="A8058" s="19" t="s">
        <v>1384</v>
      </c>
      <c r="B8058" s="18" t="s">
        <v>20058</v>
      </c>
      <c r="C8058" s="38">
        <v>4.76</v>
      </c>
    </row>
    <row r="8059" spans="1:3" ht="49.5" customHeight="1">
      <c r="A8059" s="19" t="s">
        <v>13476</v>
      </c>
      <c r="B8059" s="18" t="s">
        <v>19994</v>
      </c>
      <c r="C8059" s="38">
        <v>0.46</v>
      </c>
    </row>
    <row r="8060" spans="1:3" ht="49.5" customHeight="1">
      <c r="A8060" s="19" t="s">
        <v>994</v>
      </c>
      <c r="B8060" s="18" t="s">
        <v>20067</v>
      </c>
      <c r="C8060" s="38">
        <v>5.0199999999999996</v>
      </c>
    </row>
    <row r="8061" spans="1:3" ht="49.5" customHeight="1">
      <c r="A8061" s="19" t="s">
        <v>18563</v>
      </c>
      <c r="B8061" s="18" t="s">
        <v>20000</v>
      </c>
      <c r="C8061" s="38">
        <v>1.59</v>
      </c>
    </row>
    <row r="8062" spans="1:3" ht="49.5" customHeight="1">
      <c r="A8062" s="19" t="s">
        <v>18561</v>
      </c>
      <c r="B8062" s="18" t="s">
        <v>20000</v>
      </c>
      <c r="C8062" s="38">
        <v>3.46</v>
      </c>
    </row>
    <row r="8063" spans="1:3" ht="49.5" customHeight="1">
      <c r="A8063" s="19" t="s">
        <v>18560</v>
      </c>
      <c r="B8063" s="18" t="s">
        <v>20000</v>
      </c>
      <c r="C8063" s="38">
        <v>11.13</v>
      </c>
    </row>
    <row r="8064" spans="1:3" ht="49.5" customHeight="1">
      <c r="A8064" s="19" t="s">
        <v>9978</v>
      </c>
      <c r="B8064" s="18" t="s">
        <v>20172</v>
      </c>
      <c r="C8064" s="38">
        <v>27.37</v>
      </c>
    </row>
    <row r="8065" spans="1:3" ht="49.5" customHeight="1">
      <c r="A8065" s="19" t="s">
        <v>9984</v>
      </c>
      <c r="B8065" s="18" t="s">
        <v>20172</v>
      </c>
      <c r="C8065" s="38">
        <v>14.87</v>
      </c>
    </row>
    <row r="8066" spans="1:3" ht="49.5" customHeight="1">
      <c r="A8066" s="19" t="s">
        <v>16611</v>
      </c>
      <c r="B8066" s="18" t="s">
        <v>20020</v>
      </c>
      <c r="C8066" s="38">
        <v>9.91</v>
      </c>
    </row>
    <row r="8067" spans="1:3" ht="49.5" customHeight="1">
      <c r="A8067" s="19" t="s">
        <v>16612</v>
      </c>
      <c r="B8067" s="18" t="s">
        <v>20020</v>
      </c>
      <c r="C8067" s="38">
        <v>6.27</v>
      </c>
    </row>
    <row r="8068" spans="1:3" ht="49.5" customHeight="1">
      <c r="A8068" s="19" t="s">
        <v>16613</v>
      </c>
      <c r="B8068" s="17" t="s">
        <v>19955</v>
      </c>
      <c r="C8068" s="38">
        <v>9.91</v>
      </c>
    </row>
    <row r="8069" spans="1:3" ht="49.5" customHeight="1">
      <c r="A8069" s="19" t="s">
        <v>11503</v>
      </c>
      <c r="B8069" s="18" t="s">
        <v>19955</v>
      </c>
      <c r="C8069" s="38">
        <v>64.430000000000007</v>
      </c>
    </row>
    <row r="8070" spans="1:3" ht="49.5" customHeight="1">
      <c r="A8070" s="19" t="s">
        <v>2035</v>
      </c>
      <c r="B8070" s="17" t="s">
        <v>19955</v>
      </c>
      <c r="C8070" s="38">
        <v>6.27</v>
      </c>
    </row>
    <row r="8071" spans="1:3" ht="49.5" customHeight="1">
      <c r="A8071" s="19" t="s">
        <v>11498</v>
      </c>
      <c r="B8071" s="18" t="s">
        <v>20020</v>
      </c>
      <c r="C8071" s="38">
        <v>20.37</v>
      </c>
    </row>
    <row r="8072" spans="1:3" ht="49.5" customHeight="1">
      <c r="A8072" s="19" t="s">
        <v>19664</v>
      </c>
      <c r="B8072" s="18" t="s">
        <v>20065</v>
      </c>
      <c r="C8072" s="38">
        <v>24.62</v>
      </c>
    </row>
    <row r="8073" spans="1:3" ht="49.5" customHeight="1">
      <c r="A8073" s="19" t="s">
        <v>9034</v>
      </c>
      <c r="B8073" s="18" t="s">
        <v>20032</v>
      </c>
      <c r="C8073" s="38">
        <v>9.2200000000000006</v>
      </c>
    </row>
    <row r="8074" spans="1:3" ht="49.5" customHeight="1">
      <c r="A8074" s="19" t="s">
        <v>4593</v>
      </c>
      <c r="B8074" s="18" t="s">
        <v>19983</v>
      </c>
      <c r="C8074" s="38">
        <v>3.91</v>
      </c>
    </row>
    <row r="8075" spans="1:3" ht="49.5" customHeight="1">
      <c r="A8075" s="19" t="s">
        <v>4595</v>
      </c>
      <c r="B8075" s="18" t="s">
        <v>19983</v>
      </c>
      <c r="C8075" s="38">
        <v>8.1</v>
      </c>
    </row>
    <row r="8076" spans="1:3" ht="49.5" customHeight="1">
      <c r="A8076" s="19" t="s">
        <v>4594</v>
      </c>
      <c r="B8076" s="18" t="s">
        <v>19983</v>
      </c>
      <c r="C8076" s="38">
        <v>5.48</v>
      </c>
    </row>
    <row r="8077" spans="1:3" ht="49.5" customHeight="1">
      <c r="A8077" s="19" t="s">
        <v>21719</v>
      </c>
      <c r="B8077" s="18" t="s">
        <v>19983</v>
      </c>
      <c r="C8077" s="38">
        <v>5.53</v>
      </c>
    </row>
    <row r="8078" spans="1:3" ht="49.5" customHeight="1">
      <c r="A8078" s="19" t="s">
        <v>13042</v>
      </c>
      <c r="B8078" s="18" t="s">
        <v>20103</v>
      </c>
      <c r="C8078" s="38">
        <v>228.1</v>
      </c>
    </row>
    <row r="8079" spans="1:3" ht="49.5" customHeight="1">
      <c r="A8079" s="19" t="s">
        <v>13043</v>
      </c>
      <c r="B8079" s="18" t="s">
        <v>20103</v>
      </c>
      <c r="C8079" s="18">
        <v>522.72</v>
      </c>
    </row>
    <row r="8080" spans="1:3" ht="49.5" customHeight="1">
      <c r="A8080" s="19" t="s">
        <v>20846</v>
      </c>
      <c r="B8080" s="18" t="s">
        <v>20087</v>
      </c>
      <c r="C8080" s="38">
        <v>3.46</v>
      </c>
    </row>
    <row r="8081" spans="1:3" ht="49.5" customHeight="1">
      <c r="A8081" s="19" t="s">
        <v>16499</v>
      </c>
      <c r="B8081" s="18" t="s">
        <v>19984</v>
      </c>
      <c r="C8081" s="38">
        <v>8.41</v>
      </c>
    </row>
    <row r="8082" spans="1:3" ht="49.5" customHeight="1">
      <c r="A8082" s="19" t="s">
        <v>16500</v>
      </c>
      <c r="B8082" s="18" t="s">
        <v>19984</v>
      </c>
      <c r="C8082" s="38">
        <v>10.28</v>
      </c>
    </row>
    <row r="8083" spans="1:3" ht="49.5" customHeight="1">
      <c r="A8083" s="19" t="s">
        <v>14641</v>
      </c>
      <c r="B8083" s="18" t="s">
        <v>19984</v>
      </c>
      <c r="C8083" s="38">
        <v>5.14</v>
      </c>
    </row>
    <row r="8084" spans="1:3" ht="49.5" customHeight="1">
      <c r="A8084" s="19" t="s">
        <v>16501</v>
      </c>
      <c r="B8084" s="18" t="s">
        <v>19984</v>
      </c>
      <c r="C8084" s="38">
        <v>16.829999999999998</v>
      </c>
    </row>
    <row r="8085" spans="1:3" ht="49.5" customHeight="1">
      <c r="A8085" s="19" t="s">
        <v>8257</v>
      </c>
      <c r="B8085" s="18" t="s">
        <v>19995</v>
      </c>
      <c r="C8085" s="38">
        <v>3.58</v>
      </c>
    </row>
    <row r="8086" spans="1:3" ht="49.5" customHeight="1">
      <c r="A8086" s="19" t="s">
        <v>21387</v>
      </c>
      <c r="B8086" s="18" t="s">
        <v>20031</v>
      </c>
      <c r="C8086" s="38">
        <v>1164.6500000000001</v>
      </c>
    </row>
    <row r="8087" spans="1:3" ht="48.75" customHeight="1">
      <c r="A8087" s="19" t="s">
        <v>3493</v>
      </c>
      <c r="B8087" s="18" t="s">
        <v>20038</v>
      </c>
      <c r="C8087" s="38">
        <v>1.99</v>
      </c>
    </row>
    <row r="8088" spans="1:3" ht="48.75" customHeight="1">
      <c r="A8088" s="19" t="s">
        <v>3492</v>
      </c>
      <c r="B8088" s="18" t="s">
        <v>20038</v>
      </c>
      <c r="C8088" s="38">
        <v>1.38</v>
      </c>
    </row>
    <row r="8089" spans="1:3" ht="48.75" customHeight="1">
      <c r="A8089" s="19" t="s">
        <v>3494</v>
      </c>
      <c r="B8089" s="18" t="s">
        <v>20038</v>
      </c>
      <c r="C8089" s="38">
        <v>51</v>
      </c>
    </row>
    <row r="8090" spans="1:3" ht="49.5" customHeight="1">
      <c r="A8090" s="19" t="s">
        <v>21720</v>
      </c>
      <c r="B8090" s="18" t="s">
        <v>20066</v>
      </c>
      <c r="C8090" s="38">
        <v>11.1</v>
      </c>
    </row>
    <row r="8091" spans="1:3" ht="49.5" customHeight="1">
      <c r="A8091" s="19" t="s">
        <v>21721</v>
      </c>
      <c r="B8091" s="18" t="s">
        <v>20066</v>
      </c>
      <c r="C8091" s="38">
        <v>32.76</v>
      </c>
    </row>
    <row r="8092" spans="1:3" ht="49.5" customHeight="1">
      <c r="A8092" s="19" t="s">
        <v>17451</v>
      </c>
      <c r="B8092" s="18" t="s">
        <v>20026</v>
      </c>
      <c r="C8092" s="38">
        <v>85.25</v>
      </c>
    </row>
    <row r="8093" spans="1:3" ht="49.5" customHeight="1">
      <c r="A8093" s="19" t="s">
        <v>17562</v>
      </c>
      <c r="B8093" s="18" t="s">
        <v>20072</v>
      </c>
      <c r="C8093" s="38">
        <v>6.37</v>
      </c>
    </row>
    <row r="8094" spans="1:3" ht="49.5" customHeight="1">
      <c r="A8094" s="19" t="s">
        <v>17562</v>
      </c>
      <c r="B8094" s="18" t="s">
        <v>20072</v>
      </c>
      <c r="C8094" s="38">
        <v>12.74</v>
      </c>
    </row>
    <row r="8095" spans="1:3" ht="49.5" customHeight="1">
      <c r="A8095" s="19" t="s">
        <v>19895</v>
      </c>
      <c r="B8095" s="18" t="s">
        <v>20069</v>
      </c>
      <c r="C8095" s="38">
        <v>6.93</v>
      </c>
    </row>
    <row r="8096" spans="1:3" ht="49.5" customHeight="1">
      <c r="A8096" s="19" t="s">
        <v>18781</v>
      </c>
      <c r="B8096" s="18" t="s">
        <v>20069</v>
      </c>
      <c r="C8096" s="38">
        <v>6.93</v>
      </c>
    </row>
    <row r="8097" spans="1:3" ht="49.5" customHeight="1">
      <c r="A8097" s="19" t="s">
        <v>16632</v>
      </c>
      <c r="B8097" s="18" t="s">
        <v>19970</v>
      </c>
      <c r="C8097" s="38">
        <v>6.77</v>
      </c>
    </row>
    <row r="8098" spans="1:3" ht="49.5" customHeight="1">
      <c r="A8098" s="19" t="s">
        <v>11540</v>
      </c>
      <c r="B8098" s="18" t="s">
        <v>19970</v>
      </c>
      <c r="C8098" s="38">
        <v>4.8499999999999996</v>
      </c>
    </row>
    <row r="8099" spans="1:3" ht="49.5" customHeight="1">
      <c r="A8099" s="19" t="s">
        <v>5902</v>
      </c>
      <c r="B8099" s="18" t="s">
        <v>19970</v>
      </c>
      <c r="C8099" s="38">
        <v>3.31</v>
      </c>
    </row>
    <row r="8100" spans="1:3" ht="49.5" customHeight="1">
      <c r="A8100" s="19" t="s">
        <v>1145</v>
      </c>
      <c r="B8100" s="18" t="s">
        <v>22476</v>
      </c>
      <c r="C8100" s="38">
        <v>1.92</v>
      </c>
    </row>
    <row r="8101" spans="1:3" ht="49.5" customHeight="1">
      <c r="A8101" s="19" t="s">
        <v>1144</v>
      </c>
      <c r="B8101" s="18" t="s">
        <v>22476</v>
      </c>
      <c r="C8101" s="38">
        <v>8.9</v>
      </c>
    </row>
    <row r="8102" spans="1:3" ht="49.5" customHeight="1">
      <c r="A8102" s="19" t="s">
        <v>15509</v>
      </c>
      <c r="B8102" s="18" t="s">
        <v>20092</v>
      </c>
      <c r="C8102" s="38">
        <v>157.75</v>
      </c>
    </row>
    <row r="8103" spans="1:3" ht="49.5" customHeight="1">
      <c r="A8103" s="19" t="s">
        <v>4835</v>
      </c>
      <c r="B8103" s="18" t="s">
        <v>20092</v>
      </c>
      <c r="C8103" s="38">
        <v>1.6</v>
      </c>
    </row>
    <row r="8104" spans="1:3" ht="49.5" customHeight="1">
      <c r="A8104" s="19" t="s">
        <v>15510</v>
      </c>
      <c r="B8104" s="18" t="s">
        <v>20092</v>
      </c>
      <c r="C8104" s="38">
        <v>15.77</v>
      </c>
    </row>
    <row r="8105" spans="1:3" ht="49.5" customHeight="1">
      <c r="A8105" s="19" t="s">
        <v>16657</v>
      </c>
      <c r="B8105" s="18" t="s">
        <v>20019</v>
      </c>
      <c r="C8105" s="38">
        <v>15.82</v>
      </c>
    </row>
    <row r="8106" spans="1:3" ht="49.5" customHeight="1">
      <c r="A8106" s="19" t="s">
        <v>16658</v>
      </c>
      <c r="B8106" s="18" t="s">
        <v>20019</v>
      </c>
      <c r="C8106" s="38">
        <v>7.91</v>
      </c>
    </row>
    <row r="8107" spans="1:3" ht="49.5" customHeight="1">
      <c r="A8107" s="19" t="s">
        <v>20926</v>
      </c>
      <c r="B8107" s="18" t="s">
        <v>20020</v>
      </c>
      <c r="C8107" s="38">
        <v>1.57</v>
      </c>
    </row>
    <row r="8108" spans="1:3" ht="49.5" customHeight="1">
      <c r="A8108" s="19" t="s">
        <v>17660</v>
      </c>
      <c r="B8108" s="18" t="s">
        <v>20020</v>
      </c>
      <c r="C8108" s="38">
        <v>15.77</v>
      </c>
    </row>
    <row r="8109" spans="1:3" ht="49.5" customHeight="1">
      <c r="A8109" s="19" t="s">
        <v>16651</v>
      </c>
      <c r="B8109" s="18" t="s">
        <v>19995</v>
      </c>
      <c r="C8109" s="38">
        <v>28.38</v>
      </c>
    </row>
    <row r="8110" spans="1:3" ht="49.5" customHeight="1">
      <c r="A8110" s="19" t="s">
        <v>15657</v>
      </c>
      <c r="B8110" s="18" t="s">
        <v>19995</v>
      </c>
      <c r="C8110" s="38">
        <v>18.88</v>
      </c>
    </row>
    <row r="8111" spans="1:3" ht="49.5" customHeight="1">
      <c r="A8111" s="19" t="s">
        <v>14773</v>
      </c>
      <c r="B8111" s="18" t="s">
        <v>19995</v>
      </c>
      <c r="C8111" s="38">
        <v>1.29</v>
      </c>
    </row>
    <row r="8112" spans="1:3" ht="49.5" customHeight="1">
      <c r="A8112" s="19" t="s">
        <v>14774</v>
      </c>
      <c r="B8112" s="18" t="s">
        <v>19995</v>
      </c>
      <c r="C8112" s="38">
        <v>3.19</v>
      </c>
    </row>
    <row r="8113" spans="1:3" ht="49.5" customHeight="1">
      <c r="A8113" s="19" t="s">
        <v>14775</v>
      </c>
      <c r="B8113" s="18" t="s">
        <v>19995</v>
      </c>
      <c r="C8113" s="38">
        <v>1.6</v>
      </c>
    </row>
    <row r="8114" spans="1:3" ht="49.5" customHeight="1">
      <c r="A8114" s="19" t="s">
        <v>13478</v>
      </c>
      <c r="B8114" s="18" t="s">
        <v>19984</v>
      </c>
      <c r="C8114" s="38">
        <v>3.4</v>
      </c>
    </row>
    <row r="8115" spans="1:3" ht="49.5" customHeight="1">
      <c r="A8115" s="19" t="s">
        <v>18559</v>
      </c>
      <c r="B8115" s="18" t="s">
        <v>20000</v>
      </c>
      <c r="C8115" s="38">
        <v>2.4500000000000002</v>
      </c>
    </row>
    <row r="8116" spans="1:3" ht="49.5" customHeight="1">
      <c r="A8116" s="19" t="s">
        <v>18558</v>
      </c>
      <c r="B8116" s="18" t="s">
        <v>20000</v>
      </c>
      <c r="C8116" s="38">
        <v>0.85</v>
      </c>
    </row>
    <row r="8117" spans="1:3" ht="49.5" customHeight="1">
      <c r="A8117" s="19" t="s">
        <v>16652</v>
      </c>
      <c r="B8117" s="18" t="s">
        <v>19995</v>
      </c>
      <c r="C8117" s="38">
        <v>13.19</v>
      </c>
    </row>
    <row r="8118" spans="1:3" ht="49.5" customHeight="1">
      <c r="A8118" s="19" t="s">
        <v>16653</v>
      </c>
      <c r="B8118" s="18" t="s">
        <v>19995</v>
      </c>
      <c r="C8118" s="38">
        <v>6</v>
      </c>
    </row>
    <row r="8119" spans="1:3" ht="49.5" customHeight="1">
      <c r="A8119" s="19" t="s">
        <v>17790</v>
      </c>
      <c r="B8119" s="18" t="s">
        <v>19995</v>
      </c>
      <c r="C8119" s="37">
        <v>10.050000000000001</v>
      </c>
    </row>
    <row r="8120" spans="1:3" ht="49.5" customHeight="1">
      <c r="A8120" s="19" t="s">
        <v>17789</v>
      </c>
      <c r="B8120" s="18" t="s">
        <v>19995</v>
      </c>
      <c r="C8120" s="37">
        <v>14.08</v>
      </c>
    </row>
    <row r="8121" spans="1:3" ht="49.5" customHeight="1">
      <c r="A8121" s="19" t="s">
        <v>14798</v>
      </c>
      <c r="B8121" s="18" t="s">
        <v>20026</v>
      </c>
      <c r="C8121" s="38">
        <v>0.46</v>
      </c>
    </row>
    <row r="8122" spans="1:3" ht="49.5" customHeight="1">
      <c r="A8122" s="19" t="s">
        <v>17662</v>
      </c>
      <c r="B8122" s="18" t="s">
        <v>20020</v>
      </c>
      <c r="C8122" s="38">
        <v>11.09</v>
      </c>
    </row>
    <row r="8123" spans="1:3" ht="49.5" customHeight="1">
      <c r="A8123" s="19" t="s">
        <v>17663</v>
      </c>
      <c r="B8123" s="18" t="s">
        <v>20020</v>
      </c>
      <c r="C8123" s="38">
        <v>12.85</v>
      </c>
    </row>
    <row r="8124" spans="1:3" ht="49.5" customHeight="1">
      <c r="A8124" s="19" t="s">
        <v>17664</v>
      </c>
      <c r="B8124" s="18" t="s">
        <v>20020</v>
      </c>
      <c r="C8124" s="38">
        <v>15.96</v>
      </c>
    </row>
    <row r="8125" spans="1:3" ht="49.5" customHeight="1">
      <c r="A8125" s="19" t="s">
        <v>17665</v>
      </c>
      <c r="B8125" s="18" t="s">
        <v>20020</v>
      </c>
      <c r="C8125" s="38">
        <v>18.11</v>
      </c>
    </row>
    <row r="8126" spans="1:3" ht="49.5" customHeight="1">
      <c r="A8126" s="19" t="s">
        <v>17666</v>
      </c>
      <c r="B8126" s="18" t="s">
        <v>20020</v>
      </c>
      <c r="C8126" s="38">
        <v>11.09</v>
      </c>
    </row>
    <row r="8127" spans="1:3" ht="49.5" customHeight="1">
      <c r="A8127" s="19" t="s">
        <v>17667</v>
      </c>
      <c r="B8127" s="18" t="s">
        <v>20020</v>
      </c>
      <c r="C8127" s="38">
        <v>13.86</v>
      </c>
    </row>
    <row r="8128" spans="1:3" ht="49.5" customHeight="1">
      <c r="A8128" s="19" t="s">
        <v>17668</v>
      </c>
      <c r="B8128" s="18" t="s">
        <v>20020</v>
      </c>
      <c r="C8128" s="38">
        <v>15.4</v>
      </c>
    </row>
    <row r="8129" spans="1:3" ht="49.5" customHeight="1">
      <c r="A8129" s="19" t="s">
        <v>17669</v>
      </c>
      <c r="B8129" s="18" t="s">
        <v>20020</v>
      </c>
      <c r="C8129" s="38">
        <v>17.96</v>
      </c>
    </row>
    <row r="8130" spans="1:3" ht="49.5" customHeight="1">
      <c r="A8130" s="19" t="s">
        <v>17670</v>
      </c>
      <c r="B8130" s="18" t="s">
        <v>20020</v>
      </c>
      <c r="C8130" s="38">
        <v>15.96</v>
      </c>
    </row>
    <row r="8131" spans="1:3" ht="49.5" customHeight="1">
      <c r="A8131" s="19" t="s">
        <v>17671</v>
      </c>
      <c r="B8131" s="18" t="s">
        <v>20020</v>
      </c>
      <c r="C8131" s="38">
        <v>19.29</v>
      </c>
    </row>
    <row r="8132" spans="1:3" ht="49.5" customHeight="1">
      <c r="A8132" s="19" t="s">
        <v>17672</v>
      </c>
      <c r="B8132" s="18" t="s">
        <v>20020</v>
      </c>
      <c r="C8132" s="38">
        <v>20</v>
      </c>
    </row>
    <row r="8133" spans="1:3" ht="49.5" customHeight="1">
      <c r="A8133" s="19" t="s">
        <v>17673</v>
      </c>
      <c r="B8133" s="18" t="s">
        <v>20020</v>
      </c>
      <c r="C8133" s="38">
        <v>19.920000000000002</v>
      </c>
    </row>
    <row r="8134" spans="1:3" ht="49.5" customHeight="1">
      <c r="A8134" s="19" t="s">
        <v>17840</v>
      </c>
      <c r="B8134" s="18" t="s">
        <v>20020</v>
      </c>
      <c r="C8134" s="38">
        <v>21.73</v>
      </c>
    </row>
    <row r="8135" spans="1:3" ht="49.5" customHeight="1">
      <c r="A8135" s="19" t="s">
        <v>21280</v>
      </c>
      <c r="B8135" s="18" t="s">
        <v>20020</v>
      </c>
      <c r="C8135" s="38">
        <v>8.31</v>
      </c>
    </row>
    <row r="8136" spans="1:3" ht="49.5" customHeight="1">
      <c r="A8136" s="19" t="s">
        <v>16633</v>
      </c>
      <c r="B8136" s="18" t="s">
        <v>20061</v>
      </c>
      <c r="C8136" s="38">
        <v>6.93</v>
      </c>
    </row>
    <row r="8137" spans="1:3" ht="49.5" customHeight="1">
      <c r="A8137" s="19" t="s">
        <v>16634</v>
      </c>
      <c r="B8137" s="18" t="s">
        <v>20061</v>
      </c>
      <c r="C8137" s="38">
        <v>6.93</v>
      </c>
    </row>
    <row r="8138" spans="1:3" ht="49.5" customHeight="1">
      <c r="A8138" s="19" t="s">
        <v>11633</v>
      </c>
      <c r="B8138" s="18" t="s">
        <v>19962</v>
      </c>
      <c r="C8138" s="38">
        <v>11.09</v>
      </c>
    </row>
    <row r="8139" spans="1:3" ht="49.5" customHeight="1">
      <c r="A8139" s="19" t="s">
        <v>11635</v>
      </c>
      <c r="B8139" s="18" t="s">
        <v>19962</v>
      </c>
      <c r="C8139" s="38">
        <v>12.85</v>
      </c>
    </row>
    <row r="8140" spans="1:3" ht="49.5" customHeight="1">
      <c r="A8140" s="19" t="s">
        <v>11637</v>
      </c>
      <c r="B8140" s="18" t="s">
        <v>19962</v>
      </c>
      <c r="C8140" s="38">
        <v>15.96</v>
      </c>
    </row>
    <row r="8141" spans="1:3" ht="49.5" customHeight="1">
      <c r="A8141" s="19" t="s">
        <v>11640</v>
      </c>
      <c r="B8141" s="18" t="s">
        <v>19962</v>
      </c>
      <c r="C8141" s="38">
        <v>18.11</v>
      </c>
    </row>
    <row r="8142" spans="1:3" ht="49.5" customHeight="1">
      <c r="A8142" s="19" t="s">
        <v>11605</v>
      </c>
      <c r="B8142" s="18" t="s">
        <v>20121</v>
      </c>
      <c r="C8142" s="38">
        <v>1.5</v>
      </c>
    </row>
    <row r="8143" spans="1:3" ht="49.5" customHeight="1">
      <c r="A8143" s="19" t="s">
        <v>15343</v>
      </c>
      <c r="B8143" s="18" t="s">
        <v>20022</v>
      </c>
      <c r="C8143" s="38">
        <v>2.16</v>
      </c>
    </row>
    <row r="8144" spans="1:3" ht="49.5" customHeight="1">
      <c r="A8144" s="19" t="s">
        <v>15341</v>
      </c>
      <c r="B8144" s="18" t="s">
        <v>20123</v>
      </c>
      <c r="C8144" s="38">
        <v>3.27</v>
      </c>
    </row>
    <row r="8145" spans="1:3" ht="49.5" customHeight="1">
      <c r="A8145" s="19" t="s">
        <v>15342</v>
      </c>
      <c r="B8145" s="18" t="s">
        <v>20022</v>
      </c>
      <c r="C8145" s="38">
        <v>3.27</v>
      </c>
    </row>
    <row r="8146" spans="1:3" ht="49.5" customHeight="1">
      <c r="A8146" s="19" t="s">
        <v>15344</v>
      </c>
      <c r="B8146" s="18" t="s">
        <v>20022</v>
      </c>
      <c r="C8146" s="38">
        <v>3.46</v>
      </c>
    </row>
    <row r="8147" spans="1:3" ht="49.5" customHeight="1">
      <c r="A8147" s="19" t="s">
        <v>15345</v>
      </c>
      <c r="B8147" s="18" t="s">
        <v>20123</v>
      </c>
      <c r="C8147" s="38">
        <v>3.46</v>
      </c>
    </row>
    <row r="8148" spans="1:3" ht="49.5" customHeight="1">
      <c r="A8148" s="19" t="s">
        <v>13353</v>
      </c>
      <c r="B8148" s="18" t="s">
        <v>20083</v>
      </c>
      <c r="C8148" s="38">
        <v>1.21</v>
      </c>
    </row>
    <row r="8149" spans="1:3" ht="49.5" customHeight="1">
      <c r="A8149" s="19" t="s">
        <v>20718</v>
      </c>
      <c r="B8149" s="18" t="s">
        <v>20083</v>
      </c>
      <c r="C8149" s="38">
        <v>1.71</v>
      </c>
    </row>
    <row r="8150" spans="1:3" ht="49.5" customHeight="1">
      <c r="A8150" s="19" t="s">
        <v>20475</v>
      </c>
      <c r="B8150" s="18" t="s">
        <v>20083</v>
      </c>
      <c r="C8150" s="38">
        <v>0.92</v>
      </c>
    </row>
    <row r="8151" spans="1:3" ht="49.5" customHeight="1">
      <c r="A8151" s="19" t="s">
        <v>2271</v>
      </c>
      <c r="B8151" s="18" t="s">
        <v>20161</v>
      </c>
      <c r="C8151" s="38">
        <v>1.91</v>
      </c>
    </row>
    <row r="8152" spans="1:3" ht="49.5" customHeight="1">
      <c r="A8152" s="19" t="s">
        <v>14940</v>
      </c>
      <c r="B8152" s="18" t="s">
        <v>20139</v>
      </c>
      <c r="C8152" s="38">
        <v>5.92</v>
      </c>
    </row>
    <row r="8153" spans="1:3" ht="49.5" customHeight="1">
      <c r="A8153" s="19" t="s">
        <v>12112</v>
      </c>
      <c r="B8153" s="18" t="s">
        <v>20139</v>
      </c>
      <c r="C8153" s="38">
        <v>9.3000000000000007</v>
      </c>
    </row>
    <row r="8154" spans="1:3" ht="49.5" customHeight="1">
      <c r="A8154" s="19" t="s">
        <v>12113</v>
      </c>
      <c r="B8154" s="18" t="s">
        <v>20139</v>
      </c>
      <c r="C8154" s="38">
        <v>5.16</v>
      </c>
    </row>
    <row r="8155" spans="1:3" ht="49.5" customHeight="1">
      <c r="A8155" s="19" t="s">
        <v>20927</v>
      </c>
      <c r="B8155" s="18" t="s">
        <v>20048</v>
      </c>
      <c r="C8155" s="38">
        <v>1.31</v>
      </c>
    </row>
    <row r="8156" spans="1:3" ht="49.5" customHeight="1">
      <c r="A8156" s="19" t="s">
        <v>12952</v>
      </c>
      <c r="B8156" s="18" t="s">
        <v>20069</v>
      </c>
      <c r="C8156" s="38">
        <v>12.71</v>
      </c>
    </row>
    <row r="8157" spans="1:3" ht="49.5" customHeight="1">
      <c r="A8157" s="19" t="s">
        <v>12505</v>
      </c>
      <c r="B8157" s="18" t="s">
        <v>20098</v>
      </c>
      <c r="C8157" s="38">
        <v>2.38</v>
      </c>
    </row>
    <row r="8158" spans="1:3" ht="49.5" customHeight="1">
      <c r="A8158" s="19" t="s">
        <v>15068</v>
      </c>
      <c r="B8158" s="18" t="s">
        <v>20098</v>
      </c>
      <c r="C8158" s="38">
        <v>3.02</v>
      </c>
    </row>
    <row r="8159" spans="1:3" ht="49.5" customHeight="1">
      <c r="A8159" s="19" t="s">
        <v>12506</v>
      </c>
      <c r="B8159" s="18" t="s">
        <v>20098</v>
      </c>
      <c r="C8159" s="38">
        <v>3.46</v>
      </c>
    </row>
    <row r="8160" spans="1:3" ht="49.5" customHeight="1">
      <c r="A8160" s="19" t="s">
        <v>3118</v>
      </c>
      <c r="B8160" s="18" t="s">
        <v>20098</v>
      </c>
      <c r="C8160" s="38">
        <v>3.42</v>
      </c>
    </row>
    <row r="8161" spans="1:3" ht="49.5" customHeight="1">
      <c r="A8161" s="19" t="s">
        <v>3117</v>
      </c>
      <c r="B8161" s="18" t="s">
        <v>20098</v>
      </c>
      <c r="C8161" s="38">
        <v>3.01</v>
      </c>
    </row>
    <row r="8162" spans="1:3" ht="49.5" customHeight="1">
      <c r="A8162" s="19" t="s">
        <v>4439</v>
      </c>
      <c r="B8162" s="18" t="s">
        <v>19983</v>
      </c>
      <c r="C8162" s="38">
        <v>40.75</v>
      </c>
    </row>
    <row r="8163" spans="1:3" ht="49.5" customHeight="1">
      <c r="A8163" s="19" t="s">
        <v>4438</v>
      </c>
      <c r="B8163" s="18" t="s">
        <v>19983</v>
      </c>
      <c r="C8163" s="38">
        <v>12.66</v>
      </c>
    </row>
    <row r="8164" spans="1:3" ht="49.5" customHeight="1">
      <c r="A8164" s="19" t="s">
        <v>4590</v>
      </c>
      <c r="B8164" s="18" t="s">
        <v>19983</v>
      </c>
      <c r="C8164" s="38">
        <v>22.61</v>
      </c>
    </row>
    <row r="8165" spans="1:3" ht="49.5" customHeight="1">
      <c r="A8165" s="19" t="s">
        <v>4437</v>
      </c>
      <c r="B8165" s="18" t="s">
        <v>19983</v>
      </c>
      <c r="C8165" s="38">
        <v>22.82</v>
      </c>
    </row>
    <row r="8166" spans="1:3" ht="49.5" customHeight="1">
      <c r="A8166" s="19" t="s">
        <v>4591</v>
      </c>
      <c r="B8166" s="18" t="s">
        <v>19983</v>
      </c>
      <c r="C8166" s="38">
        <v>40.75</v>
      </c>
    </row>
    <row r="8167" spans="1:3" ht="49.5" customHeight="1">
      <c r="A8167" s="19" t="s">
        <v>16605</v>
      </c>
      <c r="B8167" s="18" t="s">
        <v>19983</v>
      </c>
      <c r="C8167" s="38">
        <v>139.1</v>
      </c>
    </row>
    <row r="8168" spans="1:3" ht="49.5" customHeight="1">
      <c r="A8168" s="19" t="s">
        <v>16605</v>
      </c>
      <c r="B8168" s="18" t="s">
        <v>19979</v>
      </c>
      <c r="C8168" s="38">
        <v>139.1</v>
      </c>
    </row>
    <row r="8169" spans="1:3" ht="49.5" customHeight="1">
      <c r="A8169" s="19" t="s">
        <v>21314</v>
      </c>
      <c r="B8169" s="18" t="s">
        <v>19983</v>
      </c>
      <c r="C8169" s="38">
        <v>18.829999999999998</v>
      </c>
    </row>
    <row r="8170" spans="1:3" ht="49.5" customHeight="1">
      <c r="A8170" s="19" t="s">
        <v>16602</v>
      </c>
      <c r="B8170" s="18" t="s">
        <v>19983</v>
      </c>
      <c r="C8170" s="38">
        <v>14.82</v>
      </c>
    </row>
    <row r="8171" spans="1:3" ht="49.5" customHeight="1">
      <c r="A8171" s="19" t="s">
        <v>16603</v>
      </c>
      <c r="B8171" s="18" t="s">
        <v>19983</v>
      </c>
      <c r="C8171" s="38">
        <v>22.82</v>
      </c>
    </row>
    <row r="8172" spans="1:3" ht="49.5" customHeight="1">
      <c r="A8172" s="19" t="s">
        <v>17803</v>
      </c>
      <c r="B8172" s="18" t="s">
        <v>19983</v>
      </c>
      <c r="C8172" s="38">
        <v>26.87</v>
      </c>
    </row>
    <row r="8173" spans="1:3" ht="49.5" customHeight="1">
      <c r="A8173" s="19" t="s">
        <v>6051</v>
      </c>
      <c r="B8173" s="18" t="s">
        <v>20082</v>
      </c>
      <c r="C8173" s="38">
        <v>2.84</v>
      </c>
    </row>
    <row r="8174" spans="1:3" ht="49.5" customHeight="1">
      <c r="A8174" s="19" t="s">
        <v>11641</v>
      </c>
      <c r="B8174" s="18" t="s">
        <v>19962</v>
      </c>
      <c r="C8174" s="38">
        <v>31.55</v>
      </c>
    </row>
    <row r="8175" spans="1:3" ht="49.5" customHeight="1">
      <c r="A8175" s="19" t="s">
        <v>10212</v>
      </c>
      <c r="B8175" s="18" t="s">
        <v>19962</v>
      </c>
      <c r="C8175" s="38">
        <v>2.64</v>
      </c>
    </row>
    <row r="8176" spans="1:3" ht="49.5" customHeight="1">
      <c r="A8176" s="19" t="s">
        <v>11644</v>
      </c>
      <c r="B8176" s="18" t="s">
        <v>19962</v>
      </c>
      <c r="C8176" s="38">
        <v>15.77</v>
      </c>
    </row>
    <row r="8177" spans="1:3" ht="49.5" customHeight="1">
      <c r="A8177" s="19" t="s">
        <v>11647</v>
      </c>
      <c r="B8177" s="18" t="s">
        <v>19962</v>
      </c>
      <c r="C8177" s="38">
        <v>157.75</v>
      </c>
    </row>
    <row r="8178" spans="1:3" ht="49.5" customHeight="1">
      <c r="A8178" s="19" t="s">
        <v>17477</v>
      </c>
      <c r="B8178" s="18" t="s">
        <v>20150</v>
      </c>
      <c r="C8178" s="38">
        <v>1.6</v>
      </c>
    </row>
    <row r="8179" spans="1:3" ht="49.5" customHeight="1">
      <c r="A8179" s="19" t="s">
        <v>17476</v>
      </c>
      <c r="B8179" s="18" t="s">
        <v>20150</v>
      </c>
      <c r="C8179" s="38">
        <v>2.08</v>
      </c>
    </row>
    <row r="8180" spans="1:3" ht="49.5" customHeight="1">
      <c r="A8180" s="19" t="s">
        <v>17478</v>
      </c>
      <c r="B8180" s="18" t="s">
        <v>20150</v>
      </c>
      <c r="C8180" s="38">
        <v>1.81</v>
      </c>
    </row>
    <row r="8181" spans="1:3" ht="49.5" customHeight="1">
      <c r="A8181" s="19" t="s">
        <v>17479</v>
      </c>
      <c r="B8181" s="18" t="s">
        <v>20150</v>
      </c>
      <c r="C8181" s="38">
        <v>5.1100000000000003</v>
      </c>
    </row>
    <row r="8182" spans="1:3" ht="49.5" customHeight="1">
      <c r="A8182" s="19" t="s">
        <v>17485</v>
      </c>
      <c r="B8182" s="18" t="s">
        <v>20150</v>
      </c>
      <c r="C8182" s="38">
        <v>3.48</v>
      </c>
    </row>
    <row r="8183" spans="1:3" ht="49.5" customHeight="1">
      <c r="A8183" s="19" t="s">
        <v>9081</v>
      </c>
      <c r="B8183" s="18" t="s">
        <v>20020</v>
      </c>
      <c r="C8183" s="38">
        <v>7.08</v>
      </c>
    </row>
    <row r="8184" spans="1:3" ht="49.5" customHeight="1">
      <c r="A8184" s="19" t="s">
        <v>20792</v>
      </c>
      <c r="B8184" s="18" t="s">
        <v>20031</v>
      </c>
      <c r="C8184" s="38">
        <v>5.82</v>
      </c>
    </row>
    <row r="8185" spans="1:3" ht="49.5" customHeight="1">
      <c r="A8185" s="19" t="s">
        <v>12631</v>
      </c>
      <c r="B8185" s="18" t="s">
        <v>20031</v>
      </c>
      <c r="C8185" s="38">
        <v>6.56</v>
      </c>
    </row>
    <row r="8186" spans="1:3" ht="49.5" customHeight="1">
      <c r="A8186" s="19" t="s">
        <v>1725</v>
      </c>
      <c r="B8186" s="18" t="s">
        <v>20031</v>
      </c>
      <c r="C8186" s="38">
        <v>6.63</v>
      </c>
    </row>
    <row r="8187" spans="1:3" ht="49.5" customHeight="1">
      <c r="A8187" s="19" t="s">
        <v>12629</v>
      </c>
      <c r="B8187" s="18" t="s">
        <v>20065</v>
      </c>
      <c r="C8187" s="38">
        <v>2.91</v>
      </c>
    </row>
    <row r="8188" spans="1:3" ht="49.5" customHeight="1">
      <c r="A8188" s="19" t="s">
        <v>12630</v>
      </c>
      <c r="B8188" s="18" t="s">
        <v>20065</v>
      </c>
      <c r="C8188" s="38">
        <v>5.82</v>
      </c>
    </row>
    <row r="8189" spans="1:3" ht="49.5" customHeight="1">
      <c r="A8189" s="19" t="s">
        <v>12632</v>
      </c>
      <c r="B8189" s="18" t="s">
        <v>20065</v>
      </c>
      <c r="C8189" s="38">
        <v>3.31</v>
      </c>
    </row>
    <row r="8190" spans="1:3" ht="49.5" customHeight="1">
      <c r="A8190" s="19" t="s">
        <v>12633</v>
      </c>
      <c r="B8190" s="18" t="s">
        <v>20065</v>
      </c>
      <c r="C8190" s="38">
        <v>6.56</v>
      </c>
    </row>
    <row r="8191" spans="1:3" ht="49.5" customHeight="1">
      <c r="A8191" s="19" t="s">
        <v>12634</v>
      </c>
      <c r="B8191" s="18" t="s">
        <v>20065</v>
      </c>
      <c r="C8191" s="38">
        <v>6.63</v>
      </c>
    </row>
    <row r="8192" spans="1:3" ht="49.5" customHeight="1">
      <c r="A8192" s="19" t="s">
        <v>21316</v>
      </c>
      <c r="B8192" s="18" t="s">
        <v>20265</v>
      </c>
      <c r="C8192" s="38">
        <v>5.18</v>
      </c>
    </row>
    <row r="8193" spans="1:3" ht="49.5" customHeight="1">
      <c r="A8193" s="19" t="s">
        <v>553</v>
      </c>
      <c r="B8193" s="18" t="s">
        <v>20050</v>
      </c>
      <c r="C8193" s="38">
        <v>82.62</v>
      </c>
    </row>
    <row r="8194" spans="1:3" ht="49.5" customHeight="1">
      <c r="A8194" s="19" t="s">
        <v>549</v>
      </c>
      <c r="B8194" s="18" t="s">
        <v>20050</v>
      </c>
      <c r="C8194" s="38">
        <v>27.54</v>
      </c>
    </row>
    <row r="8195" spans="1:3" ht="49.5" customHeight="1">
      <c r="A8195" s="19" t="s">
        <v>8517</v>
      </c>
      <c r="B8195" s="18" t="s">
        <v>20032</v>
      </c>
      <c r="C8195" s="38">
        <v>10.57</v>
      </c>
    </row>
    <row r="8196" spans="1:3" ht="49.5" customHeight="1">
      <c r="A8196" s="19" t="s">
        <v>14412</v>
      </c>
      <c r="B8196" s="18" t="s">
        <v>20237</v>
      </c>
      <c r="C8196" s="38">
        <v>0.75</v>
      </c>
    </row>
    <row r="8197" spans="1:3" ht="49.5" customHeight="1">
      <c r="A8197" s="19" t="s">
        <v>14413</v>
      </c>
      <c r="B8197" s="18" t="s">
        <v>20237</v>
      </c>
      <c r="C8197" s="38">
        <v>1.41</v>
      </c>
    </row>
    <row r="8198" spans="1:3" ht="49.5" customHeight="1">
      <c r="A8198" s="19" t="s">
        <v>12227</v>
      </c>
      <c r="B8198" s="18" t="s">
        <v>20063</v>
      </c>
      <c r="C8198" s="38">
        <v>36.74</v>
      </c>
    </row>
    <row r="8199" spans="1:3" ht="49.5" customHeight="1">
      <c r="A8199" s="19" t="s">
        <v>21098</v>
      </c>
      <c r="B8199" s="18" t="s">
        <v>20063</v>
      </c>
      <c r="C8199" s="38">
        <v>59.6</v>
      </c>
    </row>
    <row r="8200" spans="1:3" ht="49.5" customHeight="1">
      <c r="A8200" s="19" t="s">
        <v>18101</v>
      </c>
      <c r="B8200" s="18" t="s">
        <v>20063</v>
      </c>
      <c r="C8200" s="38">
        <v>24.36</v>
      </c>
    </row>
    <row r="8201" spans="1:3" ht="49.5" customHeight="1">
      <c r="A8201" s="19" t="s">
        <v>12228</v>
      </c>
      <c r="B8201" s="18" t="s">
        <v>20063</v>
      </c>
      <c r="C8201" s="38">
        <v>39.74</v>
      </c>
    </row>
    <row r="8202" spans="1:3" ht="49.5" customHeight="1">
      <c r="A8202" s="19" t="s">
        <v>11683</v>
      </c>
      <c r="B8202" s="18" t="s">
        <v>20023</v>
      </c>
      <c r="C8202" s="38">
        <v>4.9000000000000004</v>
      </c>
    </row>
    <row r="8203" spans="1:3" ht="49.5" customHeight="1">
      <c r="A8203" s="19" t="s">
        <v>14814</v>
      </c>
      <c r="B8203" s="18" t="s">
        <v>20023</v>
      </c>
      <c r="C8203" s="38">
        <v>1.63</v>
      </c>
    </row>
    <row r="8204" spans="1:3" ht="49.5" customHeight="1">
      <c r="A8204" s="19" t="s">
        <v>12635</v>
      </c>
      <c r="B8204" s="18" t="s">
        <v>19977</v>
      </c>
      <c r="C8204" s="38">
        <v>423.87</v>
      </c>
    </row>
    <row r="8205" spans="1:3" ht="49.5" customHeight="1">
      <c r="A8205" s="19" t="s">
        <v>17317</v>
      </c>
      <c r="B8205" s="18" t="s">
        <v>19977</v>
      </c>
      <c r="C8205" s="38">
        <v>84.77</v>
      </c>
    </row>
    <row r="8206" spans="1:3" ht="49.5" customHeight="1">
      <c r="A8206" s="19" t="s">
        <v>12636</v>
      </c>
      <c r="B8206" s="18" t="s">
        <v>19977</v>
      </c>
      <c r="C8206" s="38">
        <v>1059.6600000000001</v>
      </c>
    </row>
    <row r="8207" spans="1:3" ht="49.5" customHeight="1">
      <c r="A8207" s="19" t="s">
        <v>15542</v>
      </c>
      <c r="B8207" s="18" t="s">
        <v>19977</v>
      </c>
      <c r="C8207" s="38">
        <v>4.5199999999999996</v>
      </c>
    </row>
    <row r="8208" spans="1:3" ht="49.5" customHeight="1">
      <c r="A8208" s="19" t="s">
        <v>11684</v>
      </c>
      <c r="B8208" s="18" t="s">
        <v>20041</v>
      </c>
      <c r="C8208" s="38">
        <v>4.9000000000000004</v>
      </c>
    </row>
    <row r="8209" spans="1:3" ht="49.5" customHeight="1">
      <c r="A8209" s="19" t="s">
        <v>14815</v>
      </c>
      <c r="B8209" s="18" t="s">
        <v>20041</v>
      </c>
      <c r="C8209" s="38">
        <v>1.63</v>
      </c>
    </row>
    <row r="8210" spans="1:3" ht="49.5" customHeight="1">
      <c r="A8210" s="19" t="s">
        <v>11686</v>
      </c>
      <c r="B8210" s="18" t="s">
        <v>20041</v>
      </c>
      <c r="C8210" s="38">
        <v>16.329999999999998</v>
      </c>
    </row>
    <row r="8211" spans="1:3" ht="49.5" customHeight="1">
      <c r="A8211" s="19" t="s">
        <v>13034</v>
      </c>
      <c r="B8211" s="18" t="s">
        <v>20047</v>
      </c>
      <c r="C8211" s="38">
        <v>4.1399999999999997</v>
      </c>
    </row>
    <row r="8212" spans="1:3" ht="49.5" customHeight="1">
      <c r="A8212" s="19" t="s">
        <v>13035</v>
      </c>
      <c r="B8212" s="18" t="s">
        <v>20047</v>
      </c>
      <c r="C8212" s="38">
        <v>6.98</v>
      </c>
    </row>
    <row r="8213" spans="1:3" ht="49.5" customHeight="1">
      <c r="A8213" s="19" t="s">
        <v>5905</v>
      </c>
      <c r="B8213" s="18" t="s">
        <v>19970</v>
      </c>
      <c r="C8213" s="38">
        <v>13.7</v>
      </c>
    </row>
    <row r="8214" spans="1:3" ht="49.5" customHeight="1">
      <c r="A8214" s="19" t="s">
        <v>5903</v>
      </c>
      <c r="B8214" s="18" t="s">
        <v>19970</v>
      </c>
      <c r="C8214" s="38">
        <v>5.6</v>
      </c>
    </row>
    <row r="8215" spans="1:3" ht="49.5" customHeight="1">
      <c r="A8215" s="19" t="s">
        <v>5904</v>
      </c>
      <c r="B8215" s="18" t="s">
        <v>19970</v>
      </c>
      <c r="C8215" s="38">
        <v>9.98</v>
      </c>
    </row>
    <row r="8216" spans="1:3" ht="49.5" customHeight="1">
      <c r="A8216" s="19" t="s">
        <v>4108</v>
      </c>
      <c r="B8216" s="18" t="s">
        <v>20066</v>
      </c>
      <c r="C8216" s="38">
        <v>13.7</v>
      </c>
    </row>
    <row r="8217" spans="1:3" ht="49.5" customHeight="1">
      <c r="A8217" s="19" t="s">
        <v>4111</v>
      </c>
      <c r="B8217" s="18" t="s">
        <v>20066</v>
      </c>
      <c r="C8217" s="38">
        <v>5.6</v>
      </c>
    </row>
    <row r="8218" spans="1:3" ht="49.5" customHeight="1">
      <c r="A8218" s="19" t="s">
        <v>4110</v>
      </c>
      <c r="B8218" s="18" t="s">
        <v>20066</v>
      </c>
      <c r="C8218" s="38">
        <v>9.98</v>
      </c>
    </row>
    <row r="8219" spans="1:3" ht="49.5" customHeight="1">
      <c r="A8219" s="19" t="s">
        <v>22467</v>
      </c>
      <c r="B8219" s="18" t="s">
        <v>20066</v>
      </c>
      <c r="C8219" s="38">
        <v>12.54</v>
      </c>
    </row>
    <row r="8220" spans="1:3" ht="49.5" customHeight="1">
      <c r="A8220" s="19" t="s">
        <v>22468</v>
      </c>
      <c r="B8220" s="18" t="s">
        <v>20066</v>
      </c>
      <c r="C8220" s="38">
        <v>8.02</v>
      </c>
    </row>
    <row r="8221" spans="1:3" ht="49.5" customHeight="1">
      <c r="A8221" s="19" t="s">
        <v>9387</v>
      </c>
      <c r="B8221" s="18" t="s">
        <v>20084</v>
      </c>
      <c r="C8221" s="38">
        <v>4.5599999999999996</v>
      </c>
    </row>
    <row r="8222" spans="1:3" ht="49.5" customHeight="1">
      <c r="A8222" s="19" t="s">
        <v>9389</v>
      </c>
      <c r="B8222" s="18" t="s">
        <v>20084</v>
      </c>
      <c r="C8222" s="38">
        <v>9.1199999999999992</v>
      </c>
    </row>
    <row r="8223" spans="1:3" ht="49.5" customHeight="1">
      <c r="A8223" s="19" t="s">
        <v>20940</v>
      </c>
      <c r="B8223" s="18" t="s">
        <v>20011</v>
      </c>
      <c r="C8223" s="38">
        <v>0.93</v>
      </c>
    </row>
    <row r="8224" spans="1:3" ht="49.5" customHeight="1">
      <c r="A8224" s="19" t="s">
        <v>9320</v>
      </c>
      <c r="B8224" s="18" t="s">
        <v>20011</v>
      </c>
      <c r="C8224" s="38">
        <v>2.66</v>
      </c>
    </row>
    <row r="8225" spans="1:3" ht="49.5" customHeight="1">
      <c r="A8225" s="19" t="s">
        <v>11714</v>
      </c>
      <c r="B8225" s="18" t="s">
        <v>19952</v>
      </c>
      <c r="C8225" s="38">
        <v>31.13</v>
      </c>
    </row>
    <row r="8226" spans="1:3" ht="49.5" customHeight="1">
      <c r="A8226" s="19" t="s">
        <v>5952</v>
      </c>
      <c r="B8226" s="18" t="s">
        <v>19970</v>
      </c>
      <c r="C8226" s="38">
        <v>10.36</v>
      </c>
    </row>
    <row r="8227" spans="1:3" ht="49.5" customHeight="1">
      <c r="A8227" s="19" t="s">
        <v>5955</v>
      </c>
      <c r="B8227" s="18" t="s">
        <v>19970</v>
      </c>
      <c r="C8227" s="38">
        <v>20.72</v>
      </c>
    </row>
    <row r="8228" spans="1:3" ht="49.5" customHeight="1">
      <c r="A8228" s="19" t="s">
        <v>18556</v>
      </c>
      <c r="B8228" s="18" t="s">
        <v>20000</v>
      </c>
      <c r="C8228" s="38">
        <v>2.3199999999999998</v>
      </c>
    </row>
    <row r="8229" spans="1:3" ht="49.5" customHeight="1">
      <c r="A8229" s="19" t="s">
        <v>18557</v>
      </c>
      <c r="B8229" s="18" t="s">
        <v>20000</v>
      </c>
      <c r="C8229" s="38">
        <v>2.11</v>
      </c>
    </row>
    <row r="8230" spans="1:3" ht="49.5" customHeight="1">
      <c r="A8230" s="19" t="s">
        <v>5840</v>
      </c>
      <c r="B8230" s="18" t="s">
        <v>20135</v>
      </c>
      <c r="C8230" s="38">
        <v>1.81</v>
      </c>
    </row>
    <row r="8231" spans="1:3" ht="49.5" customHeight="1">
      <c r="A8231" s="19" t="s">
        <v>5841</v>
      </c>
      <c r="B8231" s="18" t="s">
        <v>20135</v>
      </c>
      <c r="C8231" s="38">
        <v>3.38</v>
      </c>
    </row>
    <row r="8232" spans="1:3" ht="49.5" customHeight="1">
      <c r="A8232" s="19" t="s">
        <v>5842</v>
      </c>
      <c r="B8232" s="18" t="s">
        <v>20135</v>
      </c>
      <c r="C8232" s="38">
        <v>3.38</v>
      </c>
    </row>
    <row r="8233" spans="1:3" ht="49.5" customHeight="1">
      <c r="A8233" s="19" t="s">
        <v>5839</v>
      </c>
      <c r="B8233" s="18" t="s">
        <v>20135</v>
      </c>
      <c r="C8233" s="38">
        <v>5.18</v>
      </c>
    </row>
    <row r="8234" spans="1:3" ht="49.5" customHeight="1">
      <c r="A8234" s="19" t="s">
        <v>17328</v>
      </c>
      <c r="B8234" s="18" t="s">
        <v>20135</v>
      </c>
      <c r="C8234" s="38">
        <v>10.36</v>
      </c>
    </row>
    <row r="8235" spans="1:3" ht="49.5" customHeight="1">
      <c r="A8235" s="19" t="s">
        <v>16663</v>
      </c>
      <c r="B8235" s="18" t="s">
        <v>20016</v>
      </c>
      <c r="C8235" s="38">
        <v>4.66</v>
      </c>
    </row>
    <row r="8236" spans="1:3" ht="49.5" customHeight="1">
      <c r="A8236" s="19" t="s">
        <v>2665</v>
      </c>
      <c r="B8236" s="18" t="s">
        <v>20128</v>
      </c>
      <c r="C8236" s="38">
        <v>3.04</v>
      </c>
    </row>
    <row r="8237" spans="1:3" ht="49.5" customHeight="1">
      <c r="A8237" s="19" t="s">
        <v>14873</v>
      </c>
      <c r="B8237" s="18" t="s">
        <v>19977</v>
      </c>
      <c r="C8237" s="38">
        <v>3.03</v>
      </c>
    </row>
    <row r="8238" spans="1:3" ht="49.5" customHeight="1">
      <c r="A8238" s="19" t="s">
        <v>3052</v>
      </c>
      <c r="B8238" s="18" t="s">
        <v>20213</v>
      </c>
      <c r="C8238" s="38">
        <v>1.9</v>
      </c>
    </row>
    <row r="8239" spans="1:3" ht="49.5" customHeight="1">
      <c r="A8239" s="19" t="s">
        <v>3050</v>
      </c>
      <c r="B8239" s="18" t="s">
        <v>20213</v>
      </c>
      <c r="C8239" s="38">
        <v>1.4</v>
      </c>
    </row>
    <row r="8240" spans="1:3" ht="49.5" customHeight="1">
      <c r="A8240" s="19" t="s">
        <v>3051</v>
      </c>
      <c r="B8240" s="18" t="s">
        <v>20213</v>
      </c>
      <c r="C8240" s="38">
        <v>1.99</v>
      </c>
    </row>
    <row r="8241" spans="1:3" ht="49.5" customHeight="1">
      <c r="A8241" s="19" t="s">
        <v>1263</v>
      </c>
      <c r="B8241" s="18" t="s">
        <v>20039</v>
      </c>
      <c r="C8241" s="38">
        <v>4.9000000000000004</v>
      </c>
    </row>
    <row r="8242" spans="1:3" ht="49.5" customHeight="1">
      <c r="A8242" s="19" t="s">
        <v>1262</v>
      </c>
      <c r="B8242" s="18" t="s">
        <v>20039</v>
      </c>
      <c r="C8242" s="38">
        <v>5.78</v>
      </c>
    </row>
    <row r="8243" spans="1:3" ht="49.5" customHeight="1">
      <c r="A8243" s="19" t="s">
        <v>1264</v>
      </c>
      <c r="B8243" s="18" t="s">
        <v>20039</v>
      </c>
      <c r="C8243" s="38">
        <v>1.63</v>
      </c>
    </row>
    <row r="8244" spans="1:3" ht="49.5" customHeight="1">
      <c r="A8244" s="19" t="s">
        <v>18951</v>
      </c>
      <c r="B8244" s="18" t="s">
        <v>19995</v>
      </c>
      <c r="C8244" s="38">
        <v>12.6</v>
      </c>
    </row>
    <row r="8245" spans="1:3" ht="49.5" customHeight="1">
      <c r="A8245" s="19" t="s">
        <v>21417</v>
      </c>
      <c r="B8245" s="18" t="s">
        <v>20163</v>
      </c>
      <c r="C8245" s="38">
        <v>188.44</v>
      </c>
    </row>
    <row r="8246" spans="1:3" ht="49.5" customHeight="1">
      <c r="A8246" s="19" t="s">
        <v>12229</v>
      </c>
      <c r="B8246" s="18" t="s">
        <v>20163</v>
      </c>
      <c r="C8246" s="38">
        <v>221.63</v>
      </c>
    </row>
    <row r="8247" spans="1:3" ht="49.5" customHeight="1">
      <c r="A8247" s="19" t="s">
        <v>12265</v>
      </c>
      <c r="B8247" s="18" t="s">
        <v>20163</v>
      </c>
      <c r="C8247" s="38">
        <v>188.44</v>
      </c>
    </row>
    <row r="8248" spans="1:3" ht="49.5" customHeight="1">
      <c r="A8248" s="19" t="s">
        <v>8823</v>
      </c>
      <c r="B8248" s="18" t="s">
        <v>20163</v>
      </c>
      <c r="C8248" s="38">
        <v>206.56</v>
      </c>
    </row>
    <row r="8249" spans="1:3" ht="49.5" customHeight="1">
      <c r="A8249" s="19" t="s">
        <v>12230</v>
      </c>
      <c r="B8249" s="18" t="s">
        <v>20163</v>
      </c>
      <c r="C8249" s="38">
        <v>288.95999999999998</v>
      </c>
    </row>
    <row r="8250" spans="1:3" ht="49.5" customHeight="1">
      <c r="A8250" s="19" t="s">
        <v>12239</v>
      </c>
      <c r="B8250" s="18" t="s">
        <v>20163</v>
      </c>
      <c r="C8250" s="38">
        <v>188.44</v>
      </c>
    </row>
    <row r="8251" spans="1:3" ht="49.5" customHeight="1">
      <c r="A8251" s="19" t="s">
        <v>8824</v>
      </c>
      <c r="B8251" s="18" t="s">
        <v>20163</v>
      </c>
      <c r="C8251" s="38">
        <v>248.74</v>
      </c>
    </row>
    <row r="8252" spans="1:3" ht="49.5" customHeight="1">
      <c r="A8252" s="19" t="s">
        <v>12266</v>
      </c>
      <c r="B8252" s="18" t="s">
        <v>20163</v>
      </c>
      <c r="C8252" s="18">
        <v>168.46</v>
      </c>
    </row>
    <row r="8253" spans="1:3" ht="49.5" customHeight="1">
      <c r="A8253" s="19" t="s">
        <v>8825</v>
      </c>
      <c r="B8253" s="18" t="s">
        <v>20163</v>
      </c>
      <c r="C8253" s="38">
        <v>187.93</v>
      </c>
    </row>
    <row r="8254" spans="1:3" ht="49.5" customHeight="1">
      <c r="A8254" s="19" t="s">
        <v>17012</v>
      </c>
      <c r="B8254" s="18" t="s">
        <v>20163</v>
      </c>
      <c r="C8254" s="38">
        <v>168.4</v>
      </c>
    </row>
    <row r="8255" spans="1:3" ht="49.5" customHeight="1">
      <c r="A8255" s="19" t="s">
        <v>17013</v>
      </c>
      <c r="B8255" s="18" t="s">
        <v>20163</v>
      </c>
      <c r="C8255" s="18">
        <v>130.6</v>
      </c>
    </row>
    <row r="8256" spans="1:3" ht="49.5" customHeight="1">
      <c r="A8256" s="19" t="s">
        <v>12231</v>
      </c>
      <c r="B8256" s="18" t="s">
        <v>20163</v>
      </c>
      <c r="C8256" s="38">
        <v>181.48</v>
      </c>
    </row>
    <row r="8257" spans="1:3" ht="49.5" customHeight="1">
      <c r="A8257" s="19" t="s">
        <v>12232</v>
      </c>
      <c r="B8257" s="18" t="s">
        <v>20163</v>
      </c>
      <c r="C8257" s="38">
        <v>215</v>
      </c>
    </row>
    <row r="8258" spans="1:3" ht="49.5" customHeight="1">
      <c r="A8258" s="19" t="s">
        <v>16935</v>
      </c>
      <c r="B8258" s="18" t="s">
        <v>20163</v>
      </c>
      <c r="C8258" s="38">
        <v>95.58</v>
      </c>
    </row>
    <row r="8259" spans="1:3" ht="49.5" customHeight="1">
      <c r="A8259" s="19" t="s">
        <v>16936</v>
      </c>
      <c r="B8259" s="18" t="s">
        <v>20163</v>
      </c>
      <c r="C8259" s="38">
        <v>125.58</v>
      </c>
    </row>
    <row r="8260" spans="1:3" ht="49.5" customHeight="1">
      <c r="A8260" s="19" t="s">
        <v>16937</v>
      </c>
      <c r="B8260" s="18" t="s">
        <v>20163</v>
      </c>
      <c r="C8260" s="18">
        <v>142.41</v>
      </c>
    </row>
    <row r="8261" spans="1:3" ht="49.5" customHeight="1">
      <c r="A8261" s="19" t="s">
        <v>17351</v>
      </c>
      <c r="B8261" s="18" t="s">
        <v>20163</v>
      </c>
      <c r="C8261" s="38">
        <v>147.91999999999999</v>
      </c>
    </row>
    <row r="8262" spans="1:3" ht="49.5" customHeight="1">
      <c r="A8262" s="19" t="s">
        <v>12271</v>
      </c>
      <c r="B8262" s="18" t="s">
        <v>20163</v>
      </c>
      <c r="C8262" s="18">
        <v>161.18</v>
      </c>
    </row>
    <row r="8263" spans="1:3" ht="49.5" customHeight="1">
      <c r="A8263" s="19" t="s">
        <v>12233</v>
      </c>
      <c r="B8263" s="18" t="s">
        <v>20163</v>
      </c>
      <c r="C8263" s="38">
        <v>177.88</v>
      </c>
    </row>
    <row r="8264" spans="1:3" ht="49.5" customHeight="1">
      <c r="A8264" s="19" t="s">
        <v>12691</v>
      </c>
      <c r="B8264" s="18" t="s">
        <v>20163</v>
      </c>
      <c r="C8264" s="38">
        <v>220.5</v>
      </c>
    </row>
    <row r="8265" spans="1:3" ht="49.5" customHeight="1">
      <c r="A8265" s="19" t="s">
        <v>17014</v>
      </c>
      <c r="B8265" s="18" t="s">
        <v>20163</v>
      </c>
      <c r="C8265" s="38">
        <v>131.74</v>
      </c>
    </row>
    <row r="8266" spans="1:3" ht="49.5" customHeight="1">
      <c r="A8266" s="19" t="s">
        <v>8829</v>
      </c>
      <c r="B8266" s="18" t="s">
        <v>20163</v>
      </c>
      <c r="C8266" s="38">
        <v>244.97</v>
      </c>
    </row>
    <row r="8267" spans="1:3" ht="49.5" customHeight="1">
      <c r="A8267" s="19" t="s">
        <v>8834</v>
      </c>
      <c r="B8267" s="18" t="s">
        <v>20163</v>
      </c>
      <c r="C8267" s="38">
        <v>136.28</v>
      </c>
    </row>
    <row r="8268" spans="1:3" ht="49.5" customHeight="1">
      <c r="A8268" s="19" t="s">
        <v>12520</v>
      </c>
      <c r="B8268" s="18" t="s">
        <v>20180</v>
      </c>
      <c r="C8268" s="38">
        <v>135.93</v>
      </c>
    </row>
    <row r="8269" spans="1:3" ht="49.5" customHeight="1">
      <c r="A8269" s="19" t="s">
        <v>12521</v>
      </c>
      <c r="B8269" s="18" t="s">
        <v>20180</v>
      </c>
      <c r="C8269" s="38">
        <v>259.49</v>
      </c>
    </row>
    <row r="8270" spans="1:3" ht="49.5" customHeight="1">
      <c r="A8270" s="19" t="s">
        <v>12522</v>
      </c>
      <c r="B8270" s="18" t="s">
        <v>20180</v>
      </c>
      <c r="C8270" s="38">
        <v>384.01</v>
      </c>
    </row>
    <row r="8271" spans="1:3" ht="49.5" customHeight="1">
      <c r="A8271" s="19" t="s">
        <v>17942</v>
      </c>
      <c r="B8271" s="18" t="s">
        <v>19952</v>
      </c>
      <c r="C8271" s="38">
        <v>2.76</v>
      </c>
    </row>
    <row r="8272" spans="1:3" ht="49.5" customHeight="1">
      <c r="A8272" s="19" t="s">
        <v>17943</v>
      </c>
      <c r="B8272" s="18" t="s">
        <v>19952</v>
      </c>
      <c r="C8272" s="38">
        <v>4.1399999999999997</v>
      </c>
    </row>
    <row r="8273" spans="1:3" ht="49.5" customHeight="1">
      <c r="A8273" s="19" t="s">
        <v>14896</v>
      </c>
      <c r="B8273" s="18" t="s">
        <v>20065</v>
      </c>
      <c r="C8273" s="38">
        <v>5.13</v>
      </c>
    </row>
    <row r="8274" spans="1:3" ht="49.5" customHeight="1">
      <c r="A8274" s="19" t="s">
        <v>14897</v>
      </c>
      <c r="B8274" s="18" t="s">
        <v>20065</v>
      </c>
      <c r="C8274" s="38">
        <v>0.77</v>
      </c>
    </row>
    <row r="8275" spans="1:3" ht="49.5" customHeight="1">
      <c r="A8275" s="19" t="s">
        <v>12039</v>
      </c>
      <c r="B8275" s="18" t="s">
        <v>20065</v>
      </c>
      <c r="C8275" s="38">
        <v>9.0399999999999991</v>
      </c>
    </row>
    <row r="8276" spans="1:3" ht="49.5" customHeight="1">
      <c r="A8276" s="19" t="s">
        <v>14898</v>
      </c>
      <c r="B8276" s="18" t="s">
        <v>20065</v>
      </c>
      <c r="C8276" s="38">
        <v>5.13</v>
      </c>
    </row>
    <row r="8277" spans="1:3" ht="49.5" customHeight="1">
      <c r="A8277" s="19" t="s">
        <v>1385</v>
      </c>
      <c r="B8277" s="18" t="s">
        <v>20058</v>
      </c>
      <c r="C8277" s="38">
        <v>3.88</v>
      </c>
    </row>
    <row r="8278" spans="1:3" ht="49.5" customHeight="1">
      <c r="A8278" s="19" t="s">
        <v>1387</v>
      </c>
      <c r="B8278" s="18" t="s">
        <v>20058</v>
      </c>
      <c r="C8278" s="38">
        <v>7.77</v>
      </c>
    </row>
    <row r="8279" spans="1:3" ht="49.5" customHeight="1">
      <c r="A8279" s="19" t="s">
        <v>20999</v>
      </c>
      <c r="B8279" s="18" t="s">
        <v>20078</v>
      </c>
      <c r="C8279" s="38">
        <v>16.23</v>
      </c>
    </row>
    <row r="8280" spans="1:3" ht="49.5" customHeight="1">
      <c r="A8280" s="19" t="s">
        <v>20402</v>
      </c>
      <c r="B8280" s="18" t="s">
        <v>20078</v>
      </c>
      <c r="C8280" s="38">
        <v>4.6100000000000003</v>
      </c>
    </row>
    <row r="8281" spans="1:3" ht="49.5" customHeight="1">
      <c r="A8281" s="19" t="s">
        <v>2746</v>
      </c>
      <c r="B8281" s="18" t="s">
        <v>20078</v>
      </c>
      <c r="C8281" s="38">
        <v>14.32</v>
      </c>
    </row>
    <row r="8282" spans="1:3" ht="49.5" customHeight="1">
      <c r="A8282" s="19" t="s">
        <v>2748</v>
      </c>
      <c r="B8282" s="18" t="s">
        <v>20078</v>
      </c>
      <c r="C8282" s="38">
        <v>32.78</v>
      </c>
    </row>
    <row r="8283" spans="1:3" ht="49.5" customHeight="1">
      <c r="A8283" s="19" t="s">
        <v>2749</v>
      </c>
      <c r="B8283" s="18" t="s">
        <v>20078</v>
      </c>
      <c r="C8283" s="38">
        <v>10.98</v>
      </c>
    </row>
    <row r="8284" spans="1:3" ht="49.5" customHeight="1">
      <c r="A8284" s="19" t="s">
        <v>8394</v>
      </c>
      <c r="B8284" s="18" t="s">
        <v>20078</v>
      </c>
      <c r="C8284" s="38">
        <v>30.84</v>
      </c>
    </row>
    <row r="8285" spans="1:3" ht="49.5" customHeight="1">
      <c r="A8285" s="19" t="s">
        <v>8396</v>
      </c>
      <c r="B8285" s="18" t="s">
        <v>20078</v>
      </c>
      <c r="C8285" s="38">
        <v>15.42</v>
      </c>
    </row>
    <row r="8286" spans="1:3" ht="49.5" customHeight="1">
      <c r="A8286" s="19" t="s">
        <v>11996</v>
      </c>
      <c r="B8286" s="18" t="s">
        <v>20032</v>
      </c>
      <c r="C8286" s="38">
        <v>1.82</v>
      </c>
    </row>
    <row r="8287" spans="1:3" ht="49.5" customHeight="1">
      <c r="A8287" s="19" t="s">
        <v>20662</v>
      </c>
      <c r="B8287" s="18" t="s">
        <v>20032</v>
      </c>
      <c r="C8287" s="38">
        <v>1.75</v>
      </c>
    </row>
    <row r="8288" spans="1:3" ht="49.5" customHeight="1">
      <c r="A8288" s="19" t="s">
        <v>12040</v>
      </c>
      <c r="B8288" s="18" t="s">
        <v>20032</v>
      </c>
      <c r="C8288" s="38">
        <v>9.0399999999999991</v>
      </c>
    </row>
    <row r="8289" spans="1:3" ht="49.5" customHeight="1">
      <c r="A8289" s="19" t="s">
        <v>11724</v>
      </c>
      <c r="B8289" s="17" t="s">
        <v>20065</v>
      </c>
      <c r="C8289" s="38">
        <v>18.350000000000001</v>
      </c>
    </row>
    <row r="8290" spans="1:3" ht="49.5" customHeight="1">
      <c r="A8290" s="19" t="s">
        <v>11725</v>
      </c>
      <c r="B8290" s="17" t="s">
        <v>20065</v>
      </c>
      <c r="C8290" s="38">
        <v>26.21</v>
      </c>
    </row>
    <row r="8291" spans="1:3" ht="49.5" customHeight="1">
      <c r="A8291" s="19" t="s">
        <v>14817</v>
      </c>
      <c r="B8291" s="18" t="s">
        <v>20006</v>
      </c>
      <c r="C8291" s="38">
        <v>13.7</v>
      </c>
    </row>
    <row r="8292" spans="1:3" ht="49.5" customHeight="1">
      <c r="A8292" s="19" t="s">
        <v>14818</v>
      </c>
      <c r="B8292" s="18" t="s">
        <v>20006</v>
      </c>
      <c r="C8292" s="38">
        <v>5.6</v>
      </c>
    </row>
    <row r="8293" spans="1:3" ht="49.5" customHeight="1">
      <c r="A8293" s="19" t="s">
        <v>15649</v>
      </c>
      <c r="B8293" s="18" t="s">
        <v>20029</v>
      </c>
      <c r="C8293" s="38">
        <v>339.05</v>
      </c>
    </row>
    <row r="8294" spans="1:3" ht="49.5" customHeight="1">
      <c r="A8294" s="19" t="s">
        <v>18408</v>
      </c>
      <c r="B8294" s="18" t="s">
        <v>20029</v>
      </c>
      <c r="C8294" s="38">
        <v>28.25</v>
      </c>
    </row>
    <row r="8295" spans="1:3" ht="49.5" customHeight="1">
      <c r="A8295" s="19" t="s">
        <v>8520</v>
      </c>
      <c r="B8295" s="18" t="s">
        <v>20032</v>
      </c>
      <c r="C8295" s="38">
        <v>9.02</v>
      </c>
    </row>
    <row r="8296" spans="1:3" ht="49.5" customHeight="1">
      <c r="A8296" s="19" t="s">
        <v>11121</v>
      </c>
      <c r="B8296" s="18" t="s">
        <v>20032</v>
      </c>
      <c r="C8296" s="38">
        <v>85</v>
      </c>
    </row>
    <row r="8297" spans="1:3" ht="49.5" customHeight="1">
      <c r="A8297" s="19" t="s">
        <v>13305</v>
      </c>
      <c r="B8297" s="18" t="s">
        <v>20062</v>
      </c>
      <c r="C8297" s="38">
        <v>3.88</v>
      </c>
    </row>
    <row r="8298" spans="1:3" ht="49.5" customHeight="1">
      <c r="A8298" s="19" t="s">
        <v>13306</v>
      </c>
      <c r="B8298" s="18" t="s">
        <v>20062</v>
      </c>
      <c r="C8298" s="38">
        <v>7.77</v>
      </c>
    </row>
    <row r="8299" spans="1:3" ht="49.5" customHeight="1">
      <c r="A8299" s="19" t="s">
        <v>18758</v>
      </c>
      <c r="B8299" s="18" t="s">
        <v>20077</v>
      </c>
      <c r="C8299" s="38">
        <v>28.94</v>
      </c>
    </row>
    <row r="8300" spans="1:3" ht="49.5" customHeight="1">
      <c r="A8300" s="19" t="s">
        <v>17173</v>
      </c>
      <c r="B8300" s="18" t="s">
        <v>19983</v>
      </c>
      <c r="C8300" s="38">
        <v>12.26</v>
      </c>
    </row>
    <row r="8301" spans="1:3" ht="49.5" customHeight="1">
      <c r="A8301" s="19" t="s">
        <v>17174</v>
      </c>
      <c r="B8301" s="18" t="s">
        <v>19983</v>
      </c>
      <c r="C8301" s="38">
        <v>5.47</v>
      </c>
    </row>
    <row r="8302" spans="1:3" ht="49.5" customHeight="1">
      <c r="A8302" s="19" t="s">
        <v>11728</v>
      </c>
      <c r="B8302" s="18" t="s">
        <v>19962</v>
      </c>
      <c r="C8302" s="38">
        <v>14.47</v>
      </c>
    </row>
    <row r="8303" spans="1:3" ht="49.5" customHeight="1">
      <c r="A8303" s="19" t="s">
        <v>11729</v>
      </c>
      <c r="B8303" s="18" t="s">
        <v>19962</v>
      </c>
      <c r="C8303" s="38">
        <v>28.94</v>
      </c>
    </row>
    <row r="8304" spans="1:3" ht="49.5" customHeight="1">
      <c r="A8304" s="19" t="s">
        <v>11727</v>
      </c>
      <c r="B8304" s="18" t="s">
        <v>20019</v>
      </c>
      <c r="C8304" s="38">
        <v>43.25</v>
      </c>
    </row>
    <row r="8305" spans="1:3" ht="49.5" customHeight="1">
      <c r="A8305" s="19" t="s">
        <v>16686</v>
      </c>
      <c r="B8305" s="18" t="s">
        <v>20020</v>
      </c>
      <c r="C8305" s="38">
        <v>80.959999999999994</v>
      </c>
    </row>
    <row r="8306" spans="1:3" ht="49.5" customHeight="1">
      <c r="A8306" s="19" t="s">
        <v>22262</v>
      </c>
      <c r="B8306" s="18" t="s">
        <v>20007</v>
      </c>
      <c r="C8306" s="38">
        <v>12.27</v>
      </c>
    </row>
    <row r="8307" spans="1:3" ht="49.5" customHeight="1">
      <c r="A8307" s="19" t="s">
        <v>22263</v>
      </c>
      <c r="B8307" s="18" t="s">
        <v>20007</v>
      </c>
      <c r="C8307" s="38">
        <v>21.36</v>
      </c>
    </row>
    <row r="8308" spans="1:3" ht="49.5" customHeight="1">
      <c r="A8308" s="19" t="s">
        <v>10861</v>
      </c>
      <c r="B8308" s="18" t="s">
        <v>19983</v>
      </c>
      <c r="C8308" s="38">
        <v>19.170000000000002</v>
      </c>
    </row>
    <row r="8309" spans="1:3" ht="49.5" customHeight="1">
      <c r="A8309" s="19" t="s">
        <v>4571</v>
      </c>
      <c r="B8309" s="18" t="s">
        <v>19983</v>
      </c>
      <c r="C8309" s="38">
        <v>57.5</v>
      </c>
    </row>
    <row r="8310" spans="1:3" ht="49.5" customHeight="1">
      <c r="A8310" s="19" t="s">
        <v>4569</v>
      </c>
      <c r="B8310" s="18" t="s">
        <v>19983</v>
      </c>
      <c r="C8310" s="38">
        <v>30.68</v>
      </c>
    </row>
    <row r="8311" spans="1:3" ht="49.5" customHeight="1">
      <c r="A8311" s="19" t="s">
        <v>4570</v>
      </c>
      <c r="B8311" s="18" t="s">
        <v>19983</v>
      </c>
      <c r="C8311" s="38">
        <v>61.37</v>
      </c>
    </row>
    <row r="8312" spans="1:3" ht="49.5" customHeight="1">
      <c r="A8312" s="19" t="s">
        <v>3814</v>
      </c>
      <c r="B8312" s="18" t="s">
        <v>20015</v>
      </c>
      <c r="C8312" s="38">
        <v>1.41</v>
      </c>
    </row>
    <row r="8313" spans="1:3" ht="49.5" customHeight="1">
      <c r="A8313" s="19" t="s">
        <v>13206</v>
      </c>
      <c r="B8313" s="18" t="s">
        <v>20058</v>
      </c>
      <c r="C8313" s="38">
        <v>6.46</v>
      </c>
    </row>
    <row r="8314" spans="1:3" ht="49.5" customHeight="1">
      <c r="A8314" s="19" t="s">
        <v>16264</v>
      </c>
      <c r="B8314" s="18" t="s">
        <v>20080</v>
      </c>
      <c r="C8314" s="38">
        <v>8.9</v>
      </c>
    </row>
    <row r="8315" spans="1:3" ht="49.5" customHeight="1">
      <c r="A8315" s="19" t="s">
        <v>9987</v>
      </c>
      <c r="B8315" s="18" t="s">
        <v>20080</v>
      </c>
      <c r="C8315" s="38">
        <v>19.53</v>
      </c>
    </row>
    <row r="8316" spans="1:3" ht="49.5" customHeight="1">
      <c r="A8316" s="19" t="s">
        <v>14249</v>
      </c>
      <c r="B8316" s="18" t="s">
        <v>20119</v>
      </c>
      <c r="C8316" s="38">
        <v>3.46</v>
      </c>
    </row>
    <row r="8317" spans="1:3" ht="49.5" customHeight="1">
      <c r="A8317" s="19" t="s">
        <v>5983</v>
      </c>
      <c r="B8317" s="18" t="s">
        <v>20119</v>
      </c>
      <c r="C8317" s="38">
        <v>2.37</v>
      </c>
    </row>
    <row r="8318" spans="1:3" ht="49.5" customHeight="1">
      <c r="A8318" s="19" t="s">
        <v>5982</v>
      </c>
      <c r="B8318" s="18" t="s">
        <v>20119</v>
      </c>
      <c r="C8318" s="38">
        <v>5.39</v>
      </c>
    </row>
    <row r="8319" spans="1:3" ht="49.5" customHeight="1">
      <c r="A8319" s="19" t="s">
        <v>8443</v>
      </c>
      <c r="B8319" s="18" t="s">
        <v>20119</v>
      </c>
      <c r="C8319" s="38">
        <v>3.1</v>
      </c>
    </row>
    <row r="8320" spans="1:3" ht="49.5" customHeight="1">
      <c r="A8320" s="19" t="s">
        <v>5980</v>
      </c>
      <c r="B8320" s="18" t="s">
        <v>20119</v>
      </c>
      <c r="C8320" s="38">
        <v>2.0699999999999998</v>
      </c>
    </row>
    <row r="8321" spans="1:3" ht="49.5" customHeight="1">
      <c r="A8321" s="19" t="s">
        <v>3858</v>
      </c>
      <c r="B8321" s="18" t="s">
        <v>20066</v>
      </c>
      <c r="C8321" s="38">
        <v>3.46</v>
      </c>
    </row>
    <row r="8322" spans="1:3" ht="49.5" customHeight="1">
      <c r="A8322" s="19" t="s">
        <v>14781</v>
      </c>
      <c r="B8322" s="18" t="s">
        <v>19972</v>
      </c>
      <c r="C8322" s="38">
        <v>1.8</v>
      </c>
    </row>
    <row r="8323" spans="1:3" ht="49.5" customHeight="1">
      <c r="A8323" s="19" t="s">
        <v>21266</v>
      </c>
      <c r="B8323" s="18" t="s">
        <v>20013</v>
      </c>
      <c r="C8323" s="38">
        <v>20.66</v>
      </c>
    </row>
    <row r="8324" spans="1:3" ht="49.5" customHeight="1">
      <c r="A8324" s="19" t="s">
        <v>20922</v>
      </c>
      <c r="B8324" s="18" t="s">
        <v>20113</v>
      </c>
      <c r="C8324" s="38">
        <v>18.36</v>
      </c>
    </row>
    <row r="8325" spans="1:3" ht="49.5" customHeight="1">
      <c r="A8325" s="19" t="s">
        <v>8670</v>
      </c>
      <c r="B8325" s="18" t="s">
        <v>20113</v>
      </c>
      <c r="C8325" s="38">
        <v>16.73</v>
      </c>
    </row>
    <row r="8326" spans="1:3" ht="49.5" customHeight="1">
      <c r="A8326" s="19" t="s">
        <v>1428</v>
      </c>
      <c r="B8326" s="18" t="s">
        <v>20051</v>
      </c>
      <c r="C8326" s="38">
        <v>17.57</v>
      </c>
    </row>
    <row r="8327" spans="1:3" ht="49.5" customHeight="1">
      <c r="A8327" s="19" t="s">
        <v>1428</v>
      </c>
      <c r="B8327" s="18" t="s">
        <v>20051</v>
      </c>
      <c r="C8327" s="38">
        <v>17.57</v>
      </c>
    </row>
    <row r="8328" spans="1:3" ht="49.5" customHeight="1">
      <c r="A8328" s="19" t="s">
        <v>13582</v>
      </c>
      <c r="B8328" s="18" t="s">
        <v>19965</v>
      </c>
      <c r="C8328" s="38">
        <v>17.57</v>
      </c>
    </row>
    <row r="8329" spans="1:3" ht="49.5" customHeight="1">
      <c r="A8329" s="19" t="s">
        <v>16687</v>
      </c>
      <c r="B8329" s="18" t="s">
        <v>19965</v>
      </c>
      <c r="C8329" s="38">
        <v>35.14</v>
      </c>
    </row>
    <row r="8330" spans="1:3" ht="49.5" customHeight="1">
      <c r="A8330" s="19" t="s">
        <v>17775</v>
      </c>
      <c r="B8330" s="18" t="s">
        <v>20216</v>
      </c>
      <c r="C8330" s="38">
        <v>17.57</v>
      </c>
    </row>
    <row r="8331" spans="1:3" ht="49.5" customHeight="1">
      <c r="A8331" s="19" t="s">
        <v>17774</v>
      </c>
      <c r="B8331" s="18" t="s">
        <v>20216</v>
      </c>
      <c r="C8331" s="38">
        <v>35.14</v>
      </c>
    </row>
    <row r="8332" spans="1:3" ht="49.5" customHeight="1">
      <c r="A8332" s="19" t="s">
        <v>16688</v>
      </c>
      <c r="B8332" s="18" t="s">
        <v>20057</v>
      </c>
      <c r="C8332" s="38">
        <v>17.57</v>
      </c>
    </row>
    <row r="8333" spans="1:3" ht="49.5" customHeight="1">
      <c r="A8333" s="19" t="s">
        <v>16689</v>
      </c>
      <c r="B8333" s="18" t="s">
        <v>20057</v>
      </c>
      <c r="C8333" s="38">
        <v>35.14</v>
      </c>
    </row>
    <row r="8334" spans="1:3" ht="49.5" customHeight="1">
      <c r="A8334" s="19" t="s">
        <v>8839</v>
      </c>
      <c r="B8334" s="18" t="s">
        <v>20073</v>
      </c>
      <c r="C8334" s="38">
        <v>9.4499999999999993</v>
      </c>
    </row>
    <row r="8335" spans="1:3" ht="49.5" customHeight="1">
      <c r="A8335" s="19" t="s">
        <v>16669</v>
      </c>
      <c r="B8335" s="18" t="s">
        <v>20020</v>
      </c>
      <c r="C8335" s="38">
        <v>35.130000000000003</v>
      </c>
    </row>
    <row r="8336" spans="1:3" ht="49.5" customHeight="1">
      <c r="A8336" s="19" t="s">
        <v>3382</v>
      </c>
      <c r="B8336" s="18" t="s">
        <v>20020</v>
      </c>
      <c r="C8336" s="38">
        <v>105.39</v>
      </c>
    </row>
    <row r="8337" spans="1:3" ht="49.5" customHeight="1">
      <c r="A8337" s="19" t="s">
        <v>3383</v>
      </c>
      <c r="B8337" s="18" t="s">
        <v>20020</v>
      </c>
      <c r="C8337" s="38">
        <v>93.39</v>
      </c>
    </row>
    <row r="8338" spans="1:3" ht="49.5" customHeight="1">
      <c r="A8338" s="19" t="s">
        <v>11715</v>
      </c>
      <c r="B8338" s="18" t="s">
        <v>20020</v>
      </c>
      <c r="C8338" s="38">
        <v>31.13</v>
      </c>
    </row>
    <row r="8339" spans="1:3" ht="49.5" customHeight="1">
      <c r="A8339" s="19" t="s">
        <v>11735</v>
      </c>
      <c r="B8339" s="18" t="s">
        <v>20020</v>
      </c>
      <c r="C8339" s="38">
        <v>7.81</v>
      </c>
    </row>
    <row r="8340" spans="1:3" ht="49.5" customHeight="1">
      <c r="A8340" s="19" t="s">
        <v>21114</v>
      </c>
      <c r="B8340" s="18" t="s">
        <v>20020</v>
      </c>
      <c r="C8340" s="38">
        <v>16.170000000000002</v>
      </c>
    </row>
    <row r="8341" spans="1:3" ht="49.5" customHeight="1">
      <c r="A8341" s="19" t="s">
        <v>20815</v>
      </c>
      <c r="B8341" s="18" t="s">
        <v>20061</v>
      </c>
      <c r="C8341" s="38">
        <v>7.81</v>
      </c>
    </row>
    <row r="8342" spans="1:3" ht="49.5" customHeight="1">
      <c r="A8342" s="19" t="s">
        <v>21722</v>
      </c>
      <c r="B8342" s="18" t="s">
        <v>20061</v>
      </c>
      <c r="C8342" s="38">
        <v>16.170000000000002</v>
      </c>
    </row>
    <row r="8343" spans="1:3" ht="49.5" customHeight="1">
      <c r="A8343" s="19" t="s">
        <v>11736</v>
      </c>
      <c r="B8343" s="18" t="s">
        <v>20014</v>
      </c>
      <c r="C8343" s="38">
        <v>16.170000000000002</v>
      </c>
    </row>
    <row r="8344" spans="1:3" ht="49.5" customHeight="1">
      <c r="A8344" s="19" t="s">
        <v>15088</v>
      </c>
      <c r="B8344" s="18" t="s">
        <v>19998</v>
      </c>
      <c r="C8344" s="38">
        <v>2.97</v>
      </c>
    </row>
    <row r="8345" spans="1:3" ht="49.5" customHeight="1">
      <c r="A8345" s="19" t="s">
        <v>15670</v>
      </c>
      <c r="B8345" s="18" t="s">
        <v>19998</v>
      </c>
      <c r="C8345" s="38">
        <v>18.66</v>
      </c>
    </row>
    <row r="8346" spans="1:3" ht="49.5" customHeight="1">
      <c r="A8346" s="19" t="s">
        <v>20623</v>
      </c>
      <c r="B8346" s="18" t="s">
        <v>20066</v>
      </c>
      <c r="C8346" s="38">
        <v>3.42</v>
      </c>
    </row>
    <row r="8347" spans="1:3" ht="49.5" customHeight="1">
      <c r="A8347" s="19" t="s">
        <v>4261</v>
      </c>
      <c r="B8347" s="18" t="s">
        <v>20066</v>
      </c>
      <c r="C8347" s="38">
        <v>14.5</v>
      </c>
    </row>
    <row r="8348" spans="1:3" ht="49.5" customHeight="1">
      <c r="A8348" s="19" t="s">
        <v>20629</v>
      </c>
      <c r="B8348" s="18" t="s">
        <v>20066</v>
      </c>
      <c r="C8348" s="38">
        <v>15.54</v>
      </c>
    </row>
    <row r="8349" spans="1:3" ht="49.5" customHeight="1">
      <c r="A8349" s="19" t="s">
        <v>7790</v>
      </c>
      <c r="B8349" s="18" t="s">
        <v>20066</v>
      </c>
      <c r="C8349" s="38">
        <v>9.23</v>
      </c>
    </row>
    <row r="8350" spans="1:3" ht="49.5" customHeight="1">
      <c r="A8350" s="19" t="s">
        <v>4182</v>
      </c>
      <c r="B8350" s="18" t="s">
        <v>20066</v>
      </c>
      <c r="C8350" s="38">
        <v>8.7200000000000006</v>
      </c>
    </row>
    <row r="8351" spans="1:3" ht="49.5" customHeight="1">
      <c r="A8351" s="19" t="s">
        <v>21723</v>
      </c>
      <c r="B8351" s="18" t="s">
        <v>20066</v>
      </c>
      <c r="C8351" s="38">
        <v>10.75</v>
      </c>
    </row>
    <row r="8352" spans="1:3" ht="49.5" customHeight="1">
      <c r="A8352" s="19" t="s">
        <v>4183</v>
      </c>
      <c r="B8352" s="18" t="s">
        <v>20066</v>
      </c>
      <c r="C8352" s="38">
        <v>14.5</v>
      </c>
    </row>
    <row r="8353" spans="1:3" ht="49.5" customHeight="1">
      <c r="A8353" s="19" t="s">
        <v>20642</v>
      </c>
      <c r="B8353" s="18" t="s">
        <v>20066</v>
      </c>
      <c r="C8353" s="38">
        <v>17.079999999999998</v>
      </c>
    </row>
    <row r="8354" spans="1:3" ht="49.5" customHeight="1">
      <c r="A8354" s="19" t="s">
        <v>2457</v>
      </c>
      <c r="B8354" s="18" t="s">
        <v>20066</v>
      </c>
      <c r="C8354" s="38">
        <v>27.45</v>
      </c>
    </row>
    <row r="8355" spans="1:3" ht="49.5" customHeight="1">
      <c r="A8355" s="19" t="s">
        <v>18577</v>
      </c>
      <c r="B8355" s="18" t="s">
        <v>20000</v>
      </c>
      <c r="C8355" s="38">
        <v>1.9</v>
      </c>
    </row>
    <row r="8356" spans="1:3" ht="49.5" customHeight="1">
      <c r="A8356" s="19" t="s">
        <v>18572</v>
      </c>
      <c r="B8356" s="18" t="s">
        <v>20000</v>
      </c>
      <c r="C8356" s="38">
        <v>6.56</v>
      </c>
    </row>
    <row r="8357" spans="1:3" ht="49.5" customHeight="1">
      <c r="A8357" s="19" t="s">
        <v>18573</v>
      </c>
      <c r="B8357" s="18" t="s">
        <v>20000</v>
      </c>
      <c r="C8357" s="38">
        <v>9.83</v>
      </c>
    </row>
    <row r="8358" spans="1:3" ht="49.5" customHeight="1">
      <c r="A8358" s="19" t="s">
        <v>1839</v>
      </c>
      <c r="B8358" s="18" t="s">
        <v>20068</v>
      </c>
      <c r="C8358" s="38">
        <v>4.28</v>
      </c>
    </row>
    <row r="8359" spans="1:3" ht="49.5" customHeight="1">
      <c r="A8359" s="19" t="s">
        <v>1840</v>
      </c>
      <c r="B8359" s="18" t="s">
        <v>20068</v>
      </c>
      <c r="C8359" s="38">
        <v>8.57</v>
      </c>
    </row>
    <row r="8360" spans="1:3" ht="49.5" customHeight="1">
      <c r="A8360" s="19" t="s">
        <v>1842</v>
      </c>
      <c r="B8360" s="18" t="s">
        <v>20068</v>
      </c>
      <c r="C8360" s="38">
        <v>12.85</v>
      </c>
    </row>
    <row r="8361" spans="1:3" ht="49.5" customHeight="1">
      <c r="A8361" s="19" t="s">
        <v>21724</v>
      </c>
      <c r="B8361" s="18" t="s">
        <v>20058</v>
      </c>
      <c r="C8361" s="38">
        <v>4.45</v>
      </c>
    </row>
    <row r="8362" spans="1:3" ht="49.5" customHeight="1">
      <c r="A8362" s="19" t="s">
        <v>20860</v>
      </c>
      <c r="B8362" s="18" t="s">
        <v>20058</v>
      </c>
      <c r="C8362" s="38">
        <v>1.6</v>
      </c>
    </row>
    <row r="8363" spans="1:3" ht="49.5" customHeight="1">
      <c r="A8363" s="19" t="s">
        <v>14825</v>
      </c>
      <c r="B8363" s="18" t="s">
        <v>20058</v>
      </c>
      <c r="C8363" s="38">
        <v>1.81</v>
      </c>
    </row>
    <row r="8364" spans="1:3" ht="49.5" customHeight="1">
      <c r="A8364" s="19" t="s">
        <v>14826</v>
      </c>
      <c r="B8364" s="18" t="s">
        <v>20058</v>
      </c>
      <c r="C8364" s="38">
        <v>1.81</v>
      </c>
    </row>
    <row r="8365" spans="1:3" ht="49.5" customHeight="1">
      <c r="A8365" s="19" t="s">
        <v>21725</v>
      </c>
      <c r="B8365" s="18" t="s">
        <v>20020</v>
      </c>
      <c r="C8365" s="38">
        <v>2.08</v>
      </c>
    </row>
    <row r="8366" spans="1:3" ht="49.5" customHeight="1">
      <c r="A8366" s="19" t="s">
        <v>13207</v>
      </c>
      <c r="B8366" s="18" t="s">
        <v>20058</v>
      </c>
      <c r="C8366" s="38">
        <v>8.7899999999999991</v>
      </c>
    </row>
    <row r="8367" spans="1:3" ht="49.5" customHeight="1">
      <c r="A8367" s="19" t="s">
        <v>17944</v>
      </c>
      <c r="B8367" s="18" t="s">
        <v>19952</v>
      </c>
      <c r="C8367" s="38">
        <v>4.45</v>
      </c>
    </row>
    <row r="8368" spans="1:3" ht="49.5" customHeight="1">
      <c r="A8368" s="19" t="s">
        <v>11752</v>
      </c>
      <c r="B8368" s="18" t="s">
        <v>19977</v>
      </c>
      <c r="C8368" s="38">
        <v>4.45</v>
      </c>
    </row>
    <row r="8369" spans="1:3" ht="49.5" customHeight="1">
      <c r="A8369" s="19" t="s">
        <v>6061</v>
      </c>
      <c r="B8369" s="18" t="s">
        <v>20062</v>
      </c>
      <c r="C8369" s="38">
        <v>10.41</v>
      </c>
    </row>
    <row r="8370" spans="1:3" ht="49.5" customHeight="1">
      <c r="A8370" s="19" t="s">
        <v>6063</v>
      </c>
      <c r="B8370" s="18" t="s">
        <v>20062</v>
      </c>
      <c r="C8370" s="38">
        <v>33.46</v>
      </c>
    </row>
    <row r="8371" spans="1:3" ht="49.5" customHeight="1">
      <c r="A8371" s="19" t="s">
        <v>6056</v>
      </c>
      <c r="B8371" s="18" t="s">
        <v>20062</v>
      </c>
      <c r="C8371" s="38">
        <v>10.41</v>
      </c>
    </row>
    <row r="8372" spans="1:3" ht="49.5" customHeight="1">
      <c r="A8372" s="19" t="s">
        <v>6058</v>
      </c>
      <c r="B8372" s="18" t="s">
        <v>20062</v>
      </c>
      <c r="C8372" s="38">
        <v>33.46</v>
      </c>
    </row>
    <row r="8373" spans="1:3" ht="49.5" customHeight="1">
      <c r="A8373" s="19" t="s">
        <v>6057</v>
      </c>
      <c r="B8373" s="18" t="s">
        <v>20062</v>
      </c>
      <c r="C8373" s="38">
        <v>10.41</v>
      </c>
    </row>
    <row r="8374" spans="1:3" ht="49.5" customHeight="1">
      <c r="A8374" s="19" t="s">
        <v>6059</v>
      </c>
      <c r="B8374" s="18" t="s">
        <v>20062</v>
      </c>
      <c r="C8374" s="38">
        <v>33.46</v>
      </c>
    </row>
    <row r="8375" spans="1:3" ht="49.5" customHeight="1">
      <c r="A8375" s="19" t="s">
        <v>8372</v>
      </c>
      <c r="B8375" s="18" t="s">
        <v>20065</v>
      </c>
      <c r="C8375" s="38">
        <v>14.97</v>
      </c>
    </row>
    <row r="8376" spans="1:3" ht="49.5" customHeight="1">
      <c r="A8376" s="19" t="s">
        <v>933</v>
      </c>
      <c r="B8376" s="18" t="s">
        <v>20173</v>
      </c>
      <c r="C8376" s="38">
        <v>1.59</v>
      </c>
    </row>
    <row r="8377" spans="1:3" ht="49.5" customHeight="1">
      <c r="A8377" s="19" t="s">
        <v>930</v>
      </c>
      <c r="B8377" s="18" t="s">
        <v>20173</v>
      </c>
      <c r="C8377" s="38">
        <v>3.65</v>
      </c>
    </row>
    <row r="8378" spans="1:3" ht="49.5" customHeight="1">
      <c r="A8378" s="19" t="s">
        <v>935</v>
      </c>
      <c r="B8378" s="18" t="s">
        <v>20173</v>
      </c>
      <c r="C8378" s="38">
        <v>1.81</v>
      </c>
    </row>
    <row r="8379" spans="1:3" ht="49.5" customHeight="1">
      <c r="A8379" s="19" t="s">
        <v>934</v>
      </c>
      <c r="B8379" s="18" t="s">
        <v>20173</v>
      </c>
      <c r="C8379" s="38">
        <v>3.2</v>
      </c>
    </row>
    <row r="8380" spans="1:3" ht="49.5" customHeight="1">
      <c r="A8380" s="19" t="s">
        <v>21726</v>
      </c>
      <c r="B8380" s="18" t="s">
        <v>20020</v>
      </c>
      <c r="C8380" s="38">
        <v>1.42</v>
      </c>
    </row>
    <row r="8381" spans="1:3" ht="49.5" customHeight="1">
      <c r="A8381" s="19" t="s">
        <v>20685</v>
      </c>
      <c r="B8381" s="18" t="s">
        <v>19977</v>
      </c>
      <c r="C8381" s="38">
        <v>1.77</v>
      </c>
    </row>
    <row r="8382" spans="1:3" ht="49.5" customHeight="1">
      <c r="A8382" s="19" t="s">
        <v>20778</v>
      </c>
      <c r="B8382" s="18" t="s">
        <v>19972</v>
      </c>
      <c r="C8382" s="38">
        <v>9.01</v>
      </c>
    </row>
    <row r="8383" spans="1:3" ht="49.5" customHeight="1">
      <c r="A8383" s="19" t="s">
        <v>16320</v>
      </c>
      <c r="B8383" s="18" t="s">
        <v>20086</v>
      </c>
      <c r="C8383" s="38">
        <v>9.01</v>
      </c>
    </row>
    <row r="8384" spans="1:3" ht="49.5" customHeight="1">
      <c r="A8384" s="19" t="s">
        <v>15600</v>
      </c>
      <c r="B8384" s="18" t="s">
        <v>20106</v>
      </c>
      <c r="C8384" s="38">
        <v>89.15</v>
      </c>
    </row>
    <row r="8385" spans="1:3" ht="49.5" customHeight="1">
      <c r="A8385" s="19" t="s">
        <v>12894</v>
      </c>
      <c r="B8385" s="18" t="s">
        <v>20106</v>
      </c>
      <c r="C8385" s="38">
        <v>178.3</v>
      </c>
    </row>
    <row r="8386" spans="1:3" ht="49.5" customHeight="1">
      <c r="A8386" s="19" t="s">
        <v>12895</v>
      </c>
      <c r="B8386" s="18" t="s">
        <v>20106</v>
      </c>
      <c r="C8386" s="38">
        <v>89.15</v>
      </c>
    </row>
    <row r="8387" spans="1:3" ht="49.5" customHeight="1">
      <c r="A8387" s="19" t="s">
        <v>4770</v>
      </c>
      <c r="B8387" s="18" t="s">
        <v>20000</v>
      </c>
      <c r="C8387" s="38">
        <v>3.29</v>
      </c>
    </row>
    <row r="8388" spans="1:3" ht="49.5" customHeight="1">
      <c r="A8388" s="19" t="s">
        <v>6145</v>
      </c>
      <c r="B8388" s="18" t="s">
        <v>20000</v>
      </c>
      <c r="C8388" s="18">
        <v>6.58</v>
      </c>
    </row>
    <row r="8389" spans="1:3" ht="49.5" customHeight="1">
      <c r="A8389" s="19" t="s">
        <v>712</v>
      </c>
      <c r="B8389" s="18" t="s">
        <v>20000</v>
      </c>
      <c r="C8389" s="38">
        <v>3.46</v>
      </c>
    </row>
    <row r="8390" spans="1:3" ht="49.5" customHeight="1">
      <c r="A8390" s="19" t="s">
        <v>18555</v>
      </c>
      <c r="B8390" s="18" t="s">
        <v>20000</v>
      </c>
      <c r="C8390" s="38">
        <v>5</v>
      </c>
    </row>
    <row r="8391" spans="1:3" ht="49.5" customHeight="1">
      <c r="A8391" s="19" t="s">
        <v>17528</v>
      </c>
      <c r="B8391" s="18" t="s">
        <v>20072</v>
      </c>
      <c r="C8391" s="38">
        <v>2.68</v>
      </c>
    </row>
    <row r="8392" spans="1:3" ht="49.5" customHeight="1">
      <c r="A8392" s="19" t="s">
        <v>17529</v>
      </c>
      <c r="B8392" s="18" t="s">
        <v>20072</v>
      </c>
      <c r="C8392" s="38">
        <v>3.66</v>
      </c>
    </row>
    <row r="8393" spans="1:3" ht="49.5" customHeight="1">
      <c r="A8393" s="19" t="s">
        <v>19634</v>
      </c>
      <c r="B8393" s="18" t="s">
        <v>20160</v>
      </c>
      <c r="C8393" s="38">
        <v>3.46</v>
      </c>
    </row>
    <row r="8394" spans="1:3" ht="49.5" customHeight="1">
      <c r="A8394" s="19" t="s">
        <v>16159</v>
      </c>
      <c r="B8394" s="18" t="s">
        <v>19977</v>
      </c>
      <c r="C8394" s="38">
        <v>3.03</v>
      </c>
    </row>
    <row r="8395" spans="1:3" ht="49.5" customHeight="1">
      <c r="A8395" s="19" t="s">
        <v>16160</v>
      </c>
      <c r="B8395" s="18" t="s">
        <v>19977</v>
      </c>
      <c r="C8395" s="38">
        <v>4.33</v>
      </c>
    </row>
    <row r="8396" spans="1:3" ht="49.5" customHeight="1">
      <c r="A8396" s="19" t="s">
        <v>16161</v>
      </c>
      <c r="B8396" s="18" t="s">
        <v>19977</v>
      </c>
      <c r="C8396" s="38">
        <v>6.04</v>
      </c>
    </row>
    <row r="8397" spans="1:3" ht="49.5" customHeight="1">
      <c r="A8397" s="19" t="s">
        <v>16162</v>
      </c>
      <c r="B8397" s="18" t="s">
        <v>19977</v>
      </c>
      <c r="C8397" s="38">
        <v>3.14</v>
      </c>
    </row>
    <row r="8398" spans="1:3" ht="49.5" customHeight="1">
      <c r="A8398" s="19" t="s">
        <v>20816</v>
      </c>
      <c r="B8398" s="18" t="s">
        <v>19977</v>
      </c>
      <c r="C8398" s="38">
        <v>6.29</v>
      </c>
    </row>
    <row r="8399" spans="1:3" ht="49.5" customHeight="1">
      <c r="A8399" s="19" t="s">
        <v>20650</v>
      </c>
      <c r="B8399" s="18" t="s">
        <v>20106</v>
      </c>
      <c r="C8399" s="38">
        <v>178.88</v>
      </c>
    </row>
    <row r="8400" spans="1:3" ht="49.5" customHeight="1">
      <c r="A8400" s="19" t="s">
        <v>20650</v>
      </c>
      <c r="B8400" s="18" t="s">
        <v>20142</v>
      </c>
      <c r="C8400" s="38">
        <v>178.88</v>
      </c>
    </row>
    <row r="8401" spans="1:3" ht="49.5" customHeight="1">
      <c r="A8401" s="19" t="s">
        <v>6411</v>
      </c>
      <c r="B8401" s="18" t="s">
        <v>20015</v>
      </c>
      <c r="C8401" s="38">
        <v>13.43</v>
      </c>
    </row>
    <row r="8402" spans="1:3" ht="49.5" customHeight="1">
      <c r="A8402" s="19" t="s">
        <v>19746</v>
      </c>
      <c r="B8402" s="18" t="s">
        <v>20015</v>
      </c>
      <c r="C8402" s="38">
        <v>11.02</v>
      </c>
    </row>
    <row r="8403" spans="1:3" ht="49.5" customHeight="1">
      <c r="A8403" s="19" t="s">
        <v>15716</v>
      </c>
      <c r="B8403" s="18" t="s">
        <v>20015</v>
      </c>
      <c r="C8403" s="38">
        <v>5.37</v>
      </c>
    </row>
    <row r="8404" spans="1:3" ht="49.5" customHeight="1">
      <c r="A8404" s="19" t="s">
        <v>15717</v>
      </c>
      <c r="B8404" s="18" t="s">
        <v>20015</v>
      </c>
      <c r="C8404" s="38">
        <v>7.4</v>
      </c>
    </row>
    <row r="8405" spans="1:3" ht="49.5" customHeight="1">
      <c r="A8405" s="19" t="s">
        <v>15080</v>
      </c>
      <c r="B8405" s="18" t="s">
        <v>20020</v>
      </c>
      <c r="C8405" s="38">
        <v>3.19</v>
      </c>
    </row>
    <row r="8406" spans="1:3" ht="49.5" customHeight="1">
      <c r="A8406" s="19" t="s">
        <v>17689</v>
      </c>
      <c r="B8406" s="18" t="s">
        <v>20020</v>
      </c>
      <c r="C8406" s="38">
        <v>1.08</v>
      </c>
    </row>
    <row r="8407" spans="1:3" ht="49.5" customHeight="1">
      <c r="A8407" s="19" t="s">
        <v>17690</v>
      </c>
      <c r="B8407" s="18" t="s">
        <v>20020</v>
      </c>
      <c r="C8407" s="38">
        <v>2.3199999999999998</v>
      </c>
    </row>
    <row r="8408" spans="1:3" ht="49.5" customHeight="1">
      <c r="A8408" s="19" t="s">
        <v>17652</v>
      </c>
      <c r="B8408" s="18" t="s">
        <v>20020</v>
      </c>
      <c r="C8408" s="38">
        <v>1.0900000000000001</v>
      </c>
    </row>
    <row r="8409" spans="1:3" ht="49.5" customHeight="1">
      <c r="A8409" s="19" t="s">
        <v>17653</v>
      </c>
      <c r="B8409" s="18" t="s">
        <v>20020</v>
      </c>
      <c r="C8409" s="38">
        <v>1.27</v>
      </c>
    </row>
    <row r="8410" spans="1:3" ht="49.5" customHeight="1">
      <c r="A8410" s="19" t="s">
        <v>18933</v>
      </c>
      <c r="B8410" s="18" t="s">
        <v>20058</v>
      </c>
      <c r="C8410" s="38">
        <v>3.46</v>
      </c>
    </row>
    <row r="8411" spans="1:3" ht="49.5" customHeight="1">
      <c r="A8411" s="19" t="s">
        <v>13505</v>
      </c>
      <c r="B8411" s="18" t="s">
        <v>20098</v>
      </c>
      <c r="C8411" s="38">
        <v>3.46</v>
      </c>
    </row>
    <row r="8412" spans="1:3" ht="49.5" customHeight="1">
      <c r="A8412" s="19" t="s">
        <v>17604</v>
      </c>
      <c r="B8412" s="18" t="s">
        <v>20023</v>
      </c>
      <c r="C8412" s="38">
        <v>247.75</v>
      </c>
    </row>
    <row r="8413" spans="1:3" ht="49.5" customHeight="1">
      <c r="A8413" s="19" t="s">
        <v>16614</v>
      </c>
      <c r="B8413" s="17" t="s">
        <v>20023</v>
      </c>
      <c r="C8413" s="38">
        <v>9.91</v>
      </c>
    </row>
    <row r="8414" spans="1:3" ht="49.5" customHeight="1">
      <c r="A8414" s="19" t="s">
        <v>16615</v>
      </c>
      <c r="B8414" s="17" t="s">
        <v>20023</v>
      </c>
      <c r="C8414" s="38">
        <v>6.27</v>
      </c>
    </row>
    <row r="8415" spans="1:3" ht="49.5" customHeight="1">
      <c r="A8415" s="19" t="s">
        <v>17628</v>
      </c>
      <c r="B8415" s="17" t="s">
        <v>20023</v>
      </c>
      <c r="C8415" s="38">
        <v>156.85</v>
      </c>
    </row>
    <row r="8416" spans="1:3" ht="49.5" customHeight="1">
      <c r="A8416" s="19" t="s">
        <v>13741</v>
      </c>
      <c r="B8416" s="18" t="s">
        <v>20006</v>
      </c>
      <c r="C8416" s="38">
        <v>3.46</v>
      </c>
    </row>
    <row r="8417" spans="1:3" ht="49.5" customHeight="1">
      <c r="A8417" s="19" t="s">
        <v>15833</v>
      </c>
      <c r="B8417" s="18" t="s">
        <v>20006</v>
      </c>
      <c r="C8417" s="38">
        <v>8.26</v>
      </c>
    </row>
    <row r="8418" spans="1:3" ht="49.5" customHeight="1">
      <c r="A8418" s="19" t="s">
        <v>13742</v>
      </c>
      <c r="B8418" s="18" t="s">
        <v>20006</v>
      </c>
      <c r="C8418" s="38">
        <v>3.39</v>
      </c>
    </row>
    <row r="8419" spans="1:3" ht="49.5" customHeight="1">
      <c r="A8419" s="19" t="s">
        <v>11761</v>
      </c>
      <c r="B8419" s="18" t="s">
        <v>20061</v>
      </c>
      <c r="C8419" s="38">
        <v>7.73</v>
      </c>
    </row>
    <row r="8420" spans="1:3" ht="49.5" customHeight="1">
      <c r="A8420" s="19" t="s">
        <v>11762</v>
      </c>
      <c r="B8420" s="18" t="s">
        <v>20061</v>
      </c>
      <c r="C8420" s="38">
        <v>8.6999999999999993</v>
      </c>
    </row>
    <row r="8421" spans="1:3" ht="49.5" customHeight="1">
      <c r="A8421" s="19" t="s">
        <v>16712</v>
      </c>
      <c r="B8421" s="18" t="s">
        <v>20061</v>
      </c>
      <c r="C8421" s="38">
        <v>17.29</v>
      </c>
    </row>
    <row r="8422" spans="1:3" ht="49.5" customHeight="1">
      <c r="A8422" s="19" t="s">
        <v>14831</v>
      </c>
      <c r="B8422" s="18" t="s">
        <v>20061</v>
      </c>
      <c r="C8422" s="38">
        <v>3.03</v>
      </c>
    </row>
    <row r="8423" spans="1:3" ht="49.5" customHeight="1">
      <c r="A8423" s="19" t="s">
        <v>16713</v>
      </c>
      <c r="B8423" s="18" t="s">
        <v>20061</v>
      </c>
      <c r="C8423" s="38">
        <v>6.98</v>
      </c>
    </row>
    <row r="8424" spans="1:3" ht="49.5" customHeight="1">
      <c r="A8424" s="19" t="s">
        <v>16714</v>
      </c>
      <c r="B8424" s="18" t="s">
        <v>20061</v>
      </c>
      <c r="C8424" s="38">
        <v>13</v>
      </c>
    </row>
    <row r="8425" spans="1:3" ht="49.5" customHeight="1">
      <c r="A8425" s="19" t="s">
        <v>21206</v>
      </c>
      <c r="B8425" s="18" t="s">
        <v>19998</v>
      </c>
      <c r="C8425" s="38">
        <v>1.82</v>
      </c>
    </row>
    <row r="8426" spans="1:3" ht="49.5" customHeight="1">
      <c r="A8426" s="19" t="s">
        <v>14829</v>
      </c>
      <c r="B8426" s="18" t="s">
        <v>19998</v>
      </c>
      <c r="C8426" s="38">
        <v>1.25</v>
      </c>
    </row>
    <row r="8427" spans="1:3" ht="49.5" customHeight="1">
      <c r="A8427" s="19" t="s">
        <v>14833</v>
      </c>
      <c r="B8427" s="18" t="s">
        <v>20020</v>
      </c>
      <c r="C8427" s="38">
        <v>4.07</v>
      </c>
    </row>
    <row r="8428" spans="1:3" ht="49.5" customHeight="1">
      <c r="A8428" s="19" t="s">
        <v>14830</v>
      </c>
      <c r="B8428" s="18" t="s">
        <v>20021</v>
      </c>
      <c r="C8428" s="38">
        <v>1.83</v>
      </c>
    </row>
    <row r="8429" spans="1:3" ht="49.5" customHeight="1">
      <c r="A8429" s="19" t="s">
        <v>14832</v>
      </c>
      <c r="B8429" s="18" t="s">
        <v>20021</v>
      </c>
      <c r="C8429" s="38">
        <v>1.25</v>
      </c>
    </row>
    <row r="8430" spans="1:3" ht="49.5" customHeight="1">
      <c r="A8430" s="19" t="s">
        <v>15972</v>
      </c>
      <c r="B8430" s="18" t="s">
        <v>19970</v>
      </c>
      <c r="C8430" s="38">
        <v>4.37</v>
      </c>
    </row>
    <row r="8431" spans="1:3" ht="49.5" customHeight="1">
      <c r="A8431" s="19" t="s">
        <v>1985</v>
      </c>
      <c r="B8431" s="18" t="s">
        <v>20090</v>
      </c>
      <c r="C8431" s="38">
        <v>3.39</v>
      </c>
    </row>
    <row r="8432" spans="1:3" ht="49.5" customHeight="1">
      <c r="A8432" s="19" t="s">
        <v>20692</v>
      </c>
      <c r="B8432" s="18" t="s">
        <v>20059</v>
      </c>
      <c r="C8432" s="38">
        <v>1.94</v>
      </c>
    </row>
    <row r="8433" spans="1:3" ht="49.5" customHeight="1">
      <c r="A8433" s="19" t="s">
        <v>3859</v>
      </c>
      <c r="B8433" s="18" t="s">
        <v>20059</v>
      </c>
      <c r="C8433" s="38">
        <v>3.12</v>
      </c>
    </row>
    <row r="8434" spans="1:3" ht="49.5" customHeight="1">
      <c r="A8434" s="19" t="s">
        <v>4167</v>
      </c>
      <c r="B8434" s="18" t="s">
        <v>20059</v>
      </c>
      <c r="C8434" s="38">
        <v>1.9</v>
      </c>
    </row>
    <row r="8435" spans="1:3" ht="49.5" customHeight="1">
      <c r="A8435" s="19" t="s">
        <v>8477</v>
      </c>
      <c r="B8435" s="18" t="s">
        <v>19977</v>
      </c>
      <c r="C8435" s="38">
        <v>3.12</v>
      </c>
    </row>
    <row r="8436" spans="1:3" ht="49.5" customHeight="1">
      <c r="A8436" s="19" t="s">
        <v>14270</v>
      </c>
      <c r="B8436" s="18" t="s">
        <v>19977</v>
      </c>
      <c r="C8436" s="38">
        <v>1.49</v>
      </c>
    </row>
    <row r="8437" spans="1:3" ht="49.5" customHeight="1">
      <c r="A8437" s="19" t="s">
        <v>20883</v>
      </c>
      <c r="B8437" s="18" t="s">
        <v>20022</v>
      </c>
      <c r="C8437" s="38">
        <v>2.69</v>
      </c>
    </row>
    <row r="8438" spans="1:3" ht="49.5" customHeight="1">
      <c r="A8438" s="19" t="s">
        <v>3412</v>
      </c>
      <c r="B8438" s="18" t="s">
        <v>20020</v>
      </c>
      <c r="C8438" s="38">
        <v>20.86</v>
      </c>
    </row>
    <row r="8439" spans="1:3" ht="49.5" customHeight="1">
      <c r="A8439" s="19" t="s">
        <v>21727</v>
      </c>
      <c r="B8439" s="18" t="s">
        <v>20020</v>
      </c>
      <c r="C8439" s="38">
        <v>9.7200000000000006</v>
      </c>
    </row>
    <row r="8440" spans="1:3" ht="49.5" customHeight="1">
      <c r="A8440" s="19" t="s">
        <v>21217</v>
      </c>
      <c r="B8440" s="18" t="s">
        <v>19995</v>
      </c>
      <c r="C8440" s="38">
        <v>7.81</v>
      </c>
    </row>
    <row r="8441" spans="1:3" ht="49.5" customHeight="1">
      <c r="A8441" s="19" t="s">
        <v>11737</v>
      </c>
      <c r="B8441" s="18" t="s">
        <v>19995</v>
      </c>
      <c r="C8441" s="38">
        <v>16.170000000000002</v>
      </c>
    </row>
    <row r="8442" spans="1:3" ht="49.5" customHeight="1">
      <c r="A8442" s="19" t="s">
        <v>21216</v>
      </c>
      <c r="B8442" s="18" t="s">
        <v>20205</v>
      </c>
      <c r="C8442" s="38">
        <v>4.37</v>
      </c>
    </row>
    <row r="8443" spans="1:3" ht="49.5" customHeight="1">
      <c r="A8443" s="19" t="s">
        <v>11738</v>
      </c>
      <c r="B8443" s="18" t="s">
        <v>20034</v>
      </c>
      <c r="C8443" s="38">
        <v>4.37</v>
      </c>
    </row>
    <row r="8444" spans="1:3" ht="49.5" customHeight="1">
      <c r="A8444" s="19" t="s">
        <v>21728</v>
      </c>
      <c r="B8444" s="18" t="s">
        <v>20034</v>
      </c>
      <c r="C8444" s="38">
        <v>11.15</v>
      </c>
    </row>
    <row r="8445" spans="1:3" ht="49.5" customHeight="1">
      <c r="A8445" s="19" t="s">
        <v>20837</v>
      </c>
      <c r="B8445" s="18" t="s">
        <v>20034</v>
      </c>
      <c r="C8445" s="38">
        <v>7.81</v>
      </c>
    </row>
    <row r="8446" spans="1:3" ht="49.5" customHeight="1">
      <c r="A8446" s="19" t="s">
        <v>21729</v>
      </c>
      <c r="B8446" s="18" t="s">
        <v>20034</v>
      </c>
      <c r="C8446" s="38">
        <v>16.170000000000002</v>
      </c>
    </row>
    <row r="8447" spans="1:3" ht="49.5" customHeight="1">
      <c r="A8447" s="19" t="s">
        <v>8357</v>
      </c>
      <c r="B8447" s="18" t="s">
        <v>20066</v>
      </c>
      <c r="C8447" s="38">
        <v>5.57</v>
      </c>
    </row>
    <row r="8448" spans="1:3" ht="49.5" customHeight="1">
      <c r="A8448" s="19" t="s">
        <v>8364</v>
      </c>
      <c r="B8448" s="18" t="s">
        <v>20066</v>
      </c>
      <c r="C8448" s="38">
        <v>7.81</v>
      </c>
    </row>
    <row r="8449" spans="1:3" ht="49.5" customHeight="1">
      <c r="A8449" s="19" t="s">
        <v>11739</v>
      </c>
      <c r="B8449" s="18" t="s">
        <v>20006</v>
      </c>
      <c r="C8449" s="38">
        <v>16.170000000000002</v>
      </c>
    </row>
    <row r="8450" spans="1:3" ht="49.5" customHeight="1">
      <c r="A8450" s="19" t="s">
        <v>11740</v>
      </c>
      <c r="B8450" s="18" t="s">
        <v>19984</v>
      </c>
      <c r="C8450" s="38">
        <v>7.81</v>
      </c>
    </row>
    <row r="8451" spans="1:3" ht="49.5" customHeight="1">
      <c r="A8451" s="19" t="s">
        <v>11741</v>
      </c>
      <c r="B8451" s="18" t="s">
        <v>20104</v>
      </c>
      <c r="C8451" s="38">
        <v>29.36</v>
      </c>
    </row>
    <row r="8452" spans="1:3" ht="49.5" customHeight="1">
      <c r="A8452" s="19" t="s">
        <v>16691</v>
      </c>
      <c r="B8452" s="18" t="s">
        <v>20034</v>
      </c>
      <c r="C8452" s="38">
        <v>3.57</v>
      </c>
    </row>
    <row r="8453" spans="1:3" ht="49.5" customHeight="1">
      <c r="A8453" s="19" t="s">
        <v>21730</v>
      </c>
      <c r="B8453" s="18" t="s">
        <v>20028</v>
      </c>
      <c r="C8453" s="38">
        <v>16.170000000000002</v>
      </c>
    </row>
    <row r="8454" spans="1:3" ht="49.5" customHeight="1">
      <c r="A8454" s="19" t="s">
        <v>1609</v>
      </c>
      <c r="B8454" s="18" t="s">
        <v>20022</v>
      </c>
      <c r="C8454" s="38">
        <v>7.81</v>
      </c>
    </row>
    <row r="8455" spans="1:3" ht="49.5" customHeight="1">
      <c r="A8455" s="19" t="s">
        <v>1611</v>
      </c>
      <c r="B8455" s="18" t="s">
        <v>20022</v>
      </c>
      <c r="C8455" s="38">
        <v>16.170000000000002</v>
      </c>
    </row>
    <row r="8456" spans="1:3" ht="49.5" customHeight="1">
      <c r="A8456" s="19" t="s">
        <v>11742</v>
      </c>
      <c r="B8456" s="18" t="s">
        <v>20170</v>
      </c>
      <c r="C8456" s="38">
        <v>11.15</v>
      </c>
    </row>
    <row r="8457" spans="1:3" ht="49.5" customHeight="1">
      <c r="A8457" s="19" t="s">
        <v>11743</v>
      </c>
      <c r="B8457" s="18" t="s">
        <v>20170</v>
      </c>
      <c r="C8457" s="38">
        <v>5.57</v>
      </c>
    </row>
    <row r="8458" spans="1:3" ht="49.5" customHeight="1">
      <c r="A8458" s="19" t="s">
        <v>11744</v>
      </c>
      <c r="B8458" s="18" t="s">
        <v>20016</v>
      </c>
      <c r="C8458" s="38">
        <v>7.81</v>
      </c>
    </row>
    <row r="8459" spans="1:3" ht="49.5" customHeight="1">
      <c r="A8459" s="19" t="s">
        <v>11744</v>
      </c>
      <c r="B8459" s="18" t="s">
        <v>20170</v>
      </c>
      <c r="C8459" s="38">
        <v>7.81</v>
      </c>
    </row>
    <row r="8460" spans="1:3" ht="49.5" customHeight="1">
      <c r="A8460" s="19" t="s">
        <v>11745</v>
      </c>
      <c r="B8460" s="18" t="s">
        <v>20175</v>
      </c>
      <c r="C8460" s="38">
        <v>5.57</v>
      </c>
    </row>
    <row r="8461" spans="1:3" ht="49.5" customHeight="1">
      <c r="A8461" s="19" t="s">
        <v>11746</v>
      </c>
      <c r="B8461" s="18" t="s">
        <v>20175</v>
      </c>
      <c r="C8461" s="38">
        <v>7.81</v>
      </c>
    </row>
    <row r="8462" spans="1:3" ht="49.5" customHeight="1">
      <c r="A8462" s="19" t="s">
        <v>12135</v>
      </c>
      <c r="B8462" s="18" t="s">
        <v>19972</v>
      </c>
      <c r="C8462" s="38">
        <v>5805.64</v>
      </c>
    </row>
    <row r="8463" spans="1:3" ht="49.5" customHeight="1">
      <c r="A8463" s="19" t="s">
        <v>20412</v>
      </c>
      <c r="B8463" s="18" t="s">
        <v>19966</v>
      </c>
      <c r="C8463" s="38">
        <v>5805.64</v>
      </c>
    </row>
    <row r="8464" spans="1:3" ht="49.5" customHeight="1">
      <c r="A8464" s="19" t="s">
        <v>17360</v>
      </c>
      <c r="B8464" s="18" t="s">
        <v>20039</v>
      </c>
      <c r="C8464" s="38">
        <v>349.48</v>
      </c>
    </row>
    <row r="8465" spans="1:3" ht="49.5" customHeight="1">
      <c r="A8465" s="19" t="s">
        <v>17015</v>
      </c>
      <c r="B8465" s="18" t="s">
        <v>20163</v>
      </c>
      <c r="C8465" s="38">
        <v>130.6</v>
      </c>
    </row>
    <row r="8466" spans="1:3" ht="49.5" customHeight="1">
      <c r="A8466" s="19" t="s">
        <v>12260</v>
      </c>
      <c r="B8466" s="18" t="s">
        <v>20163</v>
      </c>
      <c r="C8466" s="37">
        <v>48.98</v>
      </c>
    </row>
    <row r="8467" spans="1:3" ht="49.5" customHeight="1">
      <c r="A8467" s="19" t="s">
        <v>8015</v>
      </c>
      <c r="B8467" s="18" t="s">
        <v>20073</v>
      </c>
      <c r="C8467" s="18">
        <v>419.9</v>
      </c>
    </row>
    <row r="8468" spans="1:3" ht="49.5" customHeight="1">
      <c r="A8468" s="19" t="s">
        <v>5854</v>
      </c>
      <c r="B8468" s="18" t="s">
        <v>20281</v>
      </c>
      <c r="C8468" s="38">
        <v>160</v>
      </c>
    </row>
    <row r="8469" spans="1:3" ht="49.5" customHeight="1">
      <c r="A8469" s="19" t="s">
        <v>12692</v>
      </c>
      <c r="B8469" s="18" t="s">
        <v>20073</v>
      </c>
      <c r="C8469" s="18">
        <v>273.5</v>
      </c>
    </row>
    <row r="8470" spans="1:3" ht="49.5" customHeight="1">
      <c r="A8470" s="19" t="s">
        <v>5236</v>
      </c>
      <c r="B8470" s="18" t="s">
        <v>20019</v>
      </c>
      <c r="C8470" s="38">
        <v>18.98</v>
      </c>
    </row>
    <row r="8471" spans="1:3" ht="49.5" customHeight="1">
      <c r="A8471" s="19" t="s">
        <v>5765</v>
      </c>
      <c r="B8471" s="18" t="s">
        <v>20155</v>
      </c>
      <c r="C8471" s="38">
        <v>2.4300000000000002</v>
      </c>
    </row>
    <row r="8472" spans="1:3" ht="49.5" customHeight="1">
      <c r="A8472" s="19" t="s">
        <v>13713</v>
      </c>
      <c r="B8472" s="18" t="s">
        <v>19995</v>
      </c>
      <c r="C8472" s="38">
        <v>3.36</v>
      </c>
    </row>
    <row r="8473" spans="1:3" ht="49.5" customHeight="1">
      <c r="A8473" s="19" t="s">
        <v>21731</v>
      </c>
      <c r="B8473" s="18" t="s">
        <v>20058</v>
      </c>
      <c r="C8473" s="38">
        <v>1.53</v>
      </c>
    </row>
    <row r="8474" spans="1:3" ht="49.5" customHeight="1">
      <c r="A8474" s="19" t="s">
        <v>21732</v>
      </c>
      <c r="B8474" s="18" t="s">
        <v>20058</v>
      </c>
      <c r="C8474" s="38">
        <v>1.98</v>
      </c>
    </row>
    <row r="8475" spans="1:3" ht="49.5" customHeight="1">
      <c r="A8475" s="19" t="s">
        <v>1388</v>
      </c>
      <c r="B8475" s="18" t="s">
        <v>20058</v>
      </c>
      <c r="C8475" s="37">
        <v>9.4</v>
      </c>
    </row>
    <row r="8476" spans="1:3" ht="49.5" customHeight="1">
      <c r="A8476" s="19" t="s">
        <v>1389</v>
      </c>
      <c r="B8476" s="18" t="s">
        <v>20058</v>
      </c>
      <c r="C8476" s="38">
        <v>14.1</v>
      </c>
    </row>
    <row r="8477" spans="1:3" ht="49.5" customHeight="1">
      <c r="A8477" s="19" t="s">
        <v>1390</v>
      </c>
      <c r="B8477" s="18" t="s">
        <v>20058</v>
      </c>
      <c r="C8477" s="38">
        <v>1.89</v>
      </c>
    </row>
    <row r="8478" spans="1:3" ht="49.5" customHeight="1">
      <c r="A8478" s="19" t="s">
        <v>1391</v>
      </c>
      <c r="B8478" s="18" t="s">
        <v>20058</v>
      </c>
      <c r="C8478" s="38">
        <v>2.38</v>
      </c>
    </row>
    <row r="8479" spans="1:3" ht="49.5" customHeight="1">
      <c r="A8479" s="19" t="s">
        <v>1392</v>
      </c>
      <c r="B8479" s="18" t="s">
        <v>20058</v>
      </c>
      <c r="C8479" s="38">
        <v>7.05</v>
      </c>
    </row>
    <row r="8480" spans="1:3" ht="49.5" customHeight="1">
      <c r="A8480" s="19" t="s">
        <v>19866</v>
      </c>
      <c r="B8480" s="18" t="s">
        <v>20066</v>
      </c>
      <c r="C8480" s="38">
        <v>15.23</v>
      </c>
    </row>
    <row r="8481" spans="1:3" ht="49.5" customHeight="1">
      <c r="A8481" s="19" t="s">
        <v>3895</v>
      </c>
      <c r="B8481" s="18" t="s">
        <v>20066</v>
      </c>
      <c r="C8481" s="38">
        <v>9.56</v>
      </c>
    </row>
    <row r="8482" spans="1:3" ht="49.5" customHeight="1">
      <c r="A8482" s="19" t="s">
        <v>15776</v>
      </c>
      <c r="B8482" s="18" t="s">
        <v>20020</v>
      </c>
      <c r="C8482" s="37">
        <v>4.7</v>
      </c>
    </row>
    <row r="8483" spans="1:3" ht="49.5" customHeight="1">
      <c r="A8483" s="19" t="s">
        <v>15777</v>
      </c>
      <c r="B8483" s="18" t="s">
        <v>20020</v>
      </c>
      <c r="C8483" s="37">
        <v>9.4</v>
      </c>
    </row>
    <row r="8484" spans="1:3" ht="49.5" customHeight="1">
      <c r="A8484" s="19" t="s">
        <v>3328</v>
      </c>
      <c r="B8484" s="18" t="s">
        <v>20020</v>
      </c>
      <c r="C8484" s="38">
        <v>2.88</v>
      </c>
    </row>
    <row r="8485" spans="1:3" ht="49.5" customHeight="1">
      <c r="A8485" s="19" t="s">
        <v>17651</v>
      </c>
      <c r="B8485" s="18" t="s">
        <v>20020</v>
      </c>
      <c r="C8485" s="38">
        <v>2.04</v>
      </c>
    </row>
    <row r="8486" spans="1:3" ht="49.5" customHeight="1">
      <c r="A8486" s="19" t="s">
        <v>17841</v>
      </c>
      <c r="B8486" s="18" t="s">
        <v>20020</v>
      </c>
      <c r="C8486" s="38">
        <v>2.2999999999999998</v>
      </c>
    </row>
    <row r="8487" spans="1:3" ht="49.5" customHeight="1">
      <c r="A8487" s="19" t="s">
        <v>15778</v>
      </c>
      <c r="B8487" s="18" t="s">
        <v>20020</v>
      </c>
      <c r="C8487" s="38">
        <v>5.98</v>
      </c>
    </row>
    <row r="8488" spans="1:3" ht="49.5" customHeight="1">
      <c r="A8488" s="19" t="s">
        <v>13714</v>
      </c>
      <c r="B8488" s="18" t="s">
        <v>20020</v>
      </c>
      <c r="C8488" s="38">
        <v>2.0499999999999998</v>
      </c>
    </row>
    <row r="8489" spans="1:3" ht="49.5" customHeight="1">
      <c r="A8489" s="19" t="s">
        <v>2033</v>
      </c>
      <c r="B8489" s="18" t="s">
        <v>20066</v>
      </c>
      <c r="C8489" s="38">
        <v>10.89</v>
      </c>
    </row>
    <row r="8490" spans="1:3" ht="49.5" customHeight="1">
      <c r="A8490" s="19" t="s">
        <v>7040</v>
      </c>
      <c r="B8490" s="18" t="s">
        <v>20066</v>
      </c>
      <c r="C8490" s="38">
        <v>6.02</v>
      </c>
    </row>
    <row r="8491" spans="1:3" ht="49.5" customHeight="1">
      <c r="A8491" s="19" t="s">
        <v>5676</v>
      </c>
      <c r="B8491" s="18" t="s">
        <v>19980</v>
      </c>
      <c r="C8491" s="38">
        <v>7.05</v>
      </c>
    </row>
    <row r="8492" spans="1:3" ht="49.5" customHeight="1">
      <c r="A8492" s="19" t="s">
        <v>20855</v>
      </c>
      <c r="B8492" s="18" t="s">
        <v>19980</v>
      </c>
      <c r="C8492" s="38">
        <v>6.43</v>
      </c>
    </row>
    <row r="8493" spans="1:3" ht="49.5" customHeight="1">
      <c r="A8493" s="19" t="s">
        <v>20592</v>
      </c>
      <c r="B8493" s="18" t="s">
        <v>19980</v>
      </c>
      <c r="C8493" s="38">
        <v>10.029999999999999</v>
      </c>
    </row>
    <row r="8494" spans="1:3" ht="49.5" customHeight="1">
      <c r="A8494" s="19" t="s">
        <v>20552</v>
      </c>
      <c r="B8494" s="18" t="s">
        <v>19980</v>
      </c>
      <c r="C8494" s="38">
        <v>7.24</v>
      </c>
    </row>
    <row r="8495" spans="1:3" ht="49.5" customHeight="1">
      <c r="A8495" s="19" t="s">
        <v>20987</v>
      </c>
      <c r="B8495" s="18" t="s">
        <v>19980</v>
      </c>
      <c r="C8495" s="37">
        <v>9.4</v>
      </c>
    </row>
    <row r="8496" spans="1:3" ht="49.5" customHeight="1">
      <c r="A8496" s="19" t="s">
        <v>20900</v>
      </c>
      <c r="B8496" s="18" t="s">
        <v>19980</v>
      </c>
      <c r="C8496" s="38">
        <v>1.62</v>
      </c>
    </row>
    <row r="8497" spans="1:3" ht="49.5" customHeight="1">
      <c r="A8497" s="19" t="s">
        <v>13715</v>
      </c>
      <c r="B8497" s="18" t="s">
        <v>19980</v>
      </c>
      <c r="C8497" s="38">
        <v>1.98</v>
      </c>
    </row>
    <row r="8498" spans="1:3" ht="49.5" customHeight="1">
      <c r="A8498" s="19" t="s">
        <v>20736</v>
      </c>
      <c r="B8498" s="18" t="s">
        <v>20111</v>
      </c>
      <c r="C8498" s="37">
        <v>5.77</v>
      </c>
    </row>
    <row r="8499" spans="1:3" ht="49.5" customHeight="1">
      <c r="A8499" s="19" t="s">
        <v>22480</v>
      </c>
      <c r="B8499" s="18" t="s">
        <v>22481</v>
      </c>
      <c r="C8499" s="37">
        <v>5.77</v>
      </c>
    </row>
    <row r="8500" spans="1:3" ht="49.5" customHeight="1">
      <c r="A8500" s="19" t="s">
        <v>1747</v>
      </c>
      <c r="B8500" s="18" t="s">
        <v>20068</v>
      </c>
      <c r="C8500" s="38">
        <v>1.26</v>
      </c>
    </row>
    <row r="8501" spans="1:3" ht="49.5" customHeight="1">
      <c r="A8501" s="19" t="s">
        <v>7048</v>
      </c>
      <c r="B8501" s="18" t="s">
        <v>20068</v>
      </c>
      <c r="C8501" s="38">
        <v>7.95</v>
      </c>
    </row>
    <row r="8502" spans="1:3" ht="49.5" customHeight="1">
      <c r="A8502" s="19" t="s">
        <v>7092</v>
      </c>
      <c r="B8502" s="18" t="s">
        <v>20066</v>
      </c>
      <c r="C8502" s="38">
        <v>13.66</v>
      </c>
    </row>
    <row r="8503" spans="1:3" ht="49.5" customHeight="1">
      <c r="A8503" s="19" t="s">
        <v>7102</v>
      </c>
      <c r="B8503" s="18" t="s">
        <v>20066</v>
      </c>
      <c r="C8503" s="38">
        <v>5.36</v>
      </c>
    </row>
    <row r="8504" spans="1:3" ht="49.5" customHeight="1">
      <c r="A8504" s="19" t="s">
        <v>7120</v>
      </c>
      <c r="B8504" s="18" t="s">
        <v>20066</v>
      </c>
      <c r="C8504" s="38">
        <v>6.26</v>
      </c>
    </row>
    <row r="8505" spans="1:3" ht="49.5" customHeight="1">
      <c r="A8505" s="19" t="s">
        <v>7121</v>
      </c>
      <c r="B8505" s="18" t="s">
        <v>20066</v>
      </c>
      <c r="C8505" s="38">
        <v>10.79</v>
      </c>
    </row>
    <row r="8506" spans="1:3" ht="49.5" customHeight="1">
      <c r="A8506" s="19" t="s">
        <v>18583</v>
      </c>
      <c r="B8506" s="18" t="s">
        <v>20014</v>
      </c>
      <c r="C8506" s="38">
        <v>294.64</v>
      </c>
    </row>
    <row r="8507" spans="1:3" ht="49.5" customHeight="1">
      <c r="A8507" s="19" t="s">
        <v>20415</v>
      </c>
      <c r="B8507" s="18" t="s">
        <v>20096</v>
      </c>
      <c r="C8507" s="38">
        <v>2.04</v>
      </c>
    </row>
    <row r="8508" spans="1:3" ht="49.5" customHeight="1">
      <c r="A8508" s="19" t="s">
        <v>13716</v>
      </c>
      <c r="B8508" s="18" t="s">
        <v>20027</v>
      </c>
      <c r="C8508" s="38">
        <v>2.11</v>
      </c>
    </row>
    <row r="8509" spans="1:3" ht="49.5" customHeight="1">
      <c r="A8509" s="19" t="s">
        <v>18994</v>
      </c>
      <c r="B8509" s="18" t="s">
        <v>20027</v>
      </c>
      <c r="C8509" s="38">
        <v>1.1499999999999999</v>
      </c>
    </row>
    <row r="8510" spans="1:3" ht="49.5" customHeight="1">
      <c r="A8510" s="19" t="s">
        <v>18995</v>
      </c>
      <c r="B8510" s="18" t="s">
        <v>20027</v>
      </c>
      <c r="C8510" s="38">
        <v>1.53</v>
      </c>
    </row>
    <row r="8511" spans="1:3" ht="49.5" customHeight="1">
      <c r="A8511" s="19" t="s">
        <v>13717</v>
      </c>
      <c r="B8511" s="18" t="s">
        <v>20027</v>
      </c>
      <c r="C8511" s="38">
        <v>2.6</v>
      </c>
    </row>
    <row r="8512" spans="1:3" ht="49.5" customHeight="1">
      <c r="A8512" s="19" t="s">
        <v>15779</v>
      </c>
      <c r="B8512" s="18" t="s">
        <v>20027</v>
      </c>
      <c r="C8512" s="38">
        <v>7.05</v>
      </c>
    </row>
    <row r="8513" spans="1:3" ht="49.5" customHeight="1">
      <c r="A8513" s="19" t="s">
        <v>5606</v>
      </c>
      <c r="B8513" s="18" t="s">
        <v>20052</v>
      </c>
      <c r="C8513" s="38">
        <v>1.9</v>
      </c>
    </row>
    <row r="8514" spans="1:3" ht="49.5" customHeight="1">
      <c r="A8514" s="19" t="s">
        <v>5607</v>
      </c>
      <c r="B8514" s="18" t="s">
        <v>20052</v>
      </c>
      <c r="C8514" s="38">
        <v>1.9</v>
      </c>
    </row>
    <row r="8515" spans="1:3" ht="49.5" customHeight="1">
      <c r="A8515" s="19" t="s">
        <v>13635</v>
      </c>
      <c r="B8515" s="18" t="s">
        <v>20022</v>
      </c>
      <c r="C8515" s="38">
        <v>5.34</v>
      </c>
    </row>
    <row r="8516" spans="1:3" ht="49.5" customHeight="1">
      <c r="A8516" s="19" t="s">
        <v>21268</v>
      </c>
      <c r="B8516" s="18" t="s">
        <v>20022</v>
      </c>
      <c r="C8516" s="38">
        <v>3.56</v>
      </c>
    </row>
    <row r="8517" spans="1:3" ht="49.5" customHeight="1">
      <c r="A8517" s="19" t="s">
        <v>13636</v>
      </c>
      <c r="B8517" s="18" t="s">
        <v>20022</v>
      </c>
      <c r="C8517" s="38">
        <v>3.52</v>
      </c>
    </row>
    <row r="8518" spans="1:3" ht="49.5" customHeight="1">
      <c r="A8518" s="19" t="s">
        <v>13637</v>
      </c>
      <c r="B8518" s="18" t="s">
        <v>20022</v>
      </c>
      <c r="C8518" s="38">
        <v>4.8600000000000003</v>
      </c>
    </row>
    <row r="8519" spans="1:3" ht="49.5" customHeight="1">
      <c r="A8519" s="19" t="s">
        <v>17643</v>
      </c>
      <c r="B8519" s="18" t="s">
        <v>20020</v>
      </c>
      <c r="C8519" s="38">
        <v>1.85</v>
      </c>
    </row>
    <row r="8520" spans="1:3" ht="49.5" customHeight="1">
      <c r="A8520" s="19" t="s">
        <v>14568</v>
      </c>
      <c r="B8520" s="18" t="s">
        <v>20020</v>
      </c>
      <c r="C8520" s="38">
        <v>1.84</v>
      </c>
    </row>
    <row r="8521" spans="1:3" ht="49.5" customHeight="1">
      <c r="A8521" s="19" t="s">
        <v>14569</v>
      </c>
      <c r="B8521" s="18" t="s">
        <v>20020</v>
      </c>
      <c r="C8521" s="38">
        <v>1.19</v>
      </c>
    </row>
    <row r="8522" spans="1:3" ht="49.5" customHeight="1">
      <c r="A8522" s="19" t="s">
        <v>14570</v>
      </c>
      <c r="B8522" s="18" t="s">
        <v>20020</v>
      </c>
      <c r="C8522" s="38">
        <v>1.94</v>
      </c>
    </row>
    <row r="8523" spans="1:3" ht="49.5" customHeight="1">
      <c r="A8523" s="19" t="s">
        <v>17833</v>
      </c>
      <c r="B8523" s="18" t="s">
        <v>20020</v>
      </c>
      <c r="C8523" s="38">
        <v>2.6</v>
      </c>
    </row>
    <row r="8524" spans="1:3" ht="49.5" customHeight="1">
      <c r="A8524" s="19" t="s">
        <v>8653</v>
      </c>
      <c r="B8524" s="18" t="s">
        <v>20020</v>
      </c>
      <c r="C8524" s="38">
        <v>1.65</v>
      </c>
    </row>
    <row r="8525" spans="1:3" ht="49.5" customHeight="1">
      <c r="A8525" s="19" t="s">
        <v>8655</v>
      </c>
      <c r="B8525" s="18" t="s">
        <v>20020</v>
      </c>
      <c r="C8525" s="38">
        <v>2.68</v>
      </c>
    </row>
    <row r="8526" spans="1:3" ht="49.5" customHeight="1">
      <c r="A8526" s="19" t="s">
        <v>20566</v>
      </c>
      <c r="B8526" s="18" t="s">
        <v>20065</v>
      </c>
      <c r="C8526" s="38">
        <v>1.27</v>
      </c>
    </row>
    <row r="8527" spans="1:3" ht="49.5" customHeight="1">
      <c r="A8527" s="19" t="s">
        <v>20567</v>
      </c>
      <c r="B8527" s="18" t="s">
        <v>20065</v>
      </c>
      <c r="C8527" s="38">
        <v>1.69</v>
      </c>
    </row>
    <row r="8528" spans="1:3" ht="49.5" customHeight="1">
      <c r="A8528" s="19" t="s">
        <v>7054</v>
      </c>
      <c r="B8528" s="18" t="s">
        <v>20065</v>
      </c>
      <c r="C8528" s="38">
        <v>10.81</v>
      </c>
    </row>
    <row r="8529" spans="1:3" ht="49.5" customHeight="1">
      <c r="A8529" s="19" t="s">
        <v>7057</v>
      </c>
      <c r="B8529" s="18" t="s">
        <v>20065</v>
      </c>
      <c r="C8529" s="38">
        <v>5.68</v>
      </c>
    </row>
    <row r="8530" spans="1:3" ht="49.5" customHeight="1">
      <c r="A8530" s="19" t="s">
        <v>15780</v>
      </c>
      <c r="B8530" s="18" t="s">
        <v>20065</v>
      </c>
      <c r="C8530" s="38">
        <v>7.8</v>
      </c>
    </row>
    <row r="8531" spans="1:3" ht="49.5" customHeight="1">
      <c r="A8531" s="19" t="s">
        <v>590</v>
      </c>
      <c r="B8531" s="18" t="s">
        <v>20050</v>
      </c>
      <c r="C8531" s="38">
        <v>6.46</v>
      </c>
    </row>
    <row r="8532" spans="1:3" ht="49.5" customHeight="1">
      <c r="A8532" s="19" t="s">
        <v>4345</v>
      </c>
      <c r="B8532" s="18" t="s">
        <v>20066</v>
      </c>
      <c r="C8532" s="38">
        <v>3.19</v>
      </c>
    </row>
    <row r="8533" spans="1:3" ht="49.5" customHeight="1">
      <c r="A8533" s="19" t="s">
        <v>2819</v>
      </c>
      <c r="B8533" s="18" t="s">
        <v>19968</v>
      </c>
      <c r="C8533" s="38">
        <v>16</v>
      </c>
    </row>
    <row r="8534" spans="1:3" ht="49.5" customHeight="1">
      <c r="A8534" s="19" t="s">
        <v>9611</v>
      </c>
      <c r="B8534" s="18" t="s">
        <v>19968</v>
      </c>
      <c r="C8534" s="38">
        <v>17.059999999999999</v>
      </c>
    </row>
    <row r="8535" spans="1:3" ht="49.5" customHeight="1">
      <c r="A8535" s="19" t="s">
        <v>2820</v>
      </c>
      <c r="B8535" s="18" t="s">
        <v>19968</v>
      </c>
      <c r="C8535" s="38">
        <v>16</v>
      </c>
    </row>
    <row r="8536" spans="1:3" ht="49.5" customHeight="1">
      <c r="A8536" s="19" t="s">
        <v>9612</v>
      </c>
      <c r="B8536" s="18" t="s">
        <v>19968</v>
      </c>
      <c r="C8536" s="38">
        <v>17.059999999999999</v>
      </c>
    </row>
    <row r="8537" spans="1:3" ht="49.5" customHeight="1">
      <c r="A8537" s="19" t="s">
        <v>2821</v>
      </c>
      <c r="B8537" s="18" t="s">
        <v>19968</v>
      </c>
      <c r="C8537" s="38">
        <v>16</v>
      </c>
    </row>
    <row r="8538" spans="1:3" ht="49.5" customHeight="1">
      <c r="A8538" s="19" t="s">
        <v>9614</v>
      </c>
      <c r="B8538" s="18" t="s">
        <v>19968</v>
      </c>
      <c r="C8538" s="38">
        <v>17.059999999999999</v>
      </c>
    </row>
    <row r="8539" spans="1:3" ht="49.5" customHeight="1">
      <c r="A8539" s="19" t="s">
        <v>2818</v>
      </c>
      <c r="B8539" s="18" t="s">
        <v>19968</v>
      </c>
      <c r="C8539" s="38">
        <v>16</v>
      </c>
    </row>
    <row r="8540" spans="1:3" ht="49.5" customHeight="1">
      <c r="A8540" s="19" t="s">
        <v>9615</v>
      </c>
      <c r="B8540" s="18" t="s">
        <v>19968</v>
      </c>
      <c r="C8540" s="38">
        <v>17.059999999999999</v>
      </c>
    </row>
    <row r="8541" spans="1:3" ht="49.5" customHeight="1">
      <c r="A8541" s="19" t="s">
        <v>2416</v>
      </c>
      <c r="B8541" s="18" t="s">
        <v>20066</v>
      </c>
      <c r="C8541" s="38">
        <v>2.56</v>
      </c>
    </row>
    <row r="8542" spans="1:3" ht="49.5" customHeight="1">
      <c r="A8542" s="19" t="s">
        <v>3892</v>
      </c>
      <c r="B8542" s="18" t="s">
        <v>20066</v>
      </c>
      <c r="C8542" s="38">
        <v>2.44</v>
      </c>
    </row>
    <row r="8543" spans="1:3" ht="49.5" customHeight="1">
      <c r="A8543" s="19" t="s">
        <v>1784</v>
      </c>
      <c r="B8543" s="18" t="s">
        <v>20068</v>
      </c>
      <c r="C8543" s="38">
        <v>8.76</v>
      </c>
    </row>
    <row r="8544" spans="1:3" ht="49.5" customHeight="1">
      <c r="A8544" s="19" t="s">
        <v>1782</v>
      </c>
      <c r="B8544" s="18" t="s">
        <v>20068</v>
      </c>
      <c r="C8544" s="38">
        <v>17.47</v>
      </c>
    </row>
    <row r="8545" spans="1:3" ht="49.5" customHeight="1">
      <c r="A8545" s="19" t="s">
        <v>21156</v>
      </c>
      <c r="B8545" s="18" t="s">
        <v>20217</v>
      </c>
      <c r="C8545" s="38">
        <v>130</v>
      </c>
    </row>
    <row r="8546" spans="1:3" ht="49.5" customHeight="1">
      <c r="A8546" s="19" t="s">
        <v>16521</v>
      </c>
      <c r="B8546" s="18" t="s">
        <v>20026</v>
      </c>
      <c r="C8546" s="38">
        <v>13.07</v>
      </c>
    </row>
    <row r="8547" spans="1:3" ht="49.5" customHeight="1">
      <c r="A8547" s="19" t="s">
        <v>21176</v>
      </c>
      <c r="B8547" s="18" t="s">
        <v>20026</v>
      </c>
      <c r="C8547" s="38">
        <v>30.26</v>
      </c>
    </row>
    <row r="8548" spans="1:3" ht="49.5" customHeight="1">
      <c r="A8548" s="19" t="s">
        <v>18228</v>
      </c>
      <c r="B8548" s="18" t="s">
        <v>20026</v>
      </c>
      <c r="C8548" s="38">
        <v>2.04</v>
      </c>
    </row>
    <row r="8549" spans="1:3" ht="49.5" customHeight="1">
      <c r="A8549" s="19" t="s">
        <v>22157</v>
      </c>
      <c r="B8549" s="18" t="s">
        <v>20026</v>
      </c>
      <c r="C8549" s="38">
        <v>8.11</v>
      </c>
    </row>
    <row r="8550" spans="1:3" ht="49.5" customHeight="1">
      <c r="A8550" s="19" t="s">
        <v>21208</v>
      </c>
      <c r="B8550" s="18" t="s">
        <v>20026</v>
      </c>
      <c r="C8550" s="38">
        <v>16.170000000000002</v>
      </c>
    </row>
    <row r="8551" spans="1:3" ht="49.5" customHeight="1">
      <c r="A8551" s="19" t="s">
        <v>14899</v>
      </c>
      <c r="B8551" s="18" t="s">
        <v>20217</v>
      </c>
      <c r="C8551" s="38">
        <v>1.94</v>
      </c>
    </row>
    <row r="8552" spans="1:3" ht="49.5" customHeight="1">
      <c r="A8552" s="19" t="s">
        <v>15642</v>
      </c>
      <c r="B8552" s="18" t="s">
        <v>20026</v>
      </c>
      <c r="C8552" s="38">
        <v>11.62</v>
      </c>
    </row>
    <row r="8553" spans="1:3" ht="49.5" customHeight="1">
      <c r="A8553" s="19" t="s">
        <v>15643</v>
      </c>
      <c r="B8553" s="18" t="s">
        <v>20026</v>
      </c>
      <c r="C8553" s="38">
        <v>20.440000000000001</v>
      </c>
    </row>
    <row r="8554" spans="1:3" ht="49.5" customHeight="1">
      <c r="A8554" s="19" t="s">
        <v>15644</v>
      </c>
      <c r="B8554" s="18" t="s">
        <v>20026</v>
      </c>
      <c r="C8554" s="38">
        <v>15.92</v>
      </c>
    </row>
    <row r="8555" spans="1:3" ht="49.5" customHeight="1">
      <c r="A8555" s="19" t="s">
        <v>21733</v>
      </c>
      <c r="B8555" s="18" t="s">
        <v>20026</v>
      </c>
      <c r="C8555" s="38">
        <v>100.84</v>
      </c>
    </row>
    <row r="8556" spans="1:3" ht="49.5" customHeight="1">
      <c r="A8556" s="19" t="s">
        <v>16174</v>
      </c>
      <c r="B8556" s="18" t="s">
        <v>20127</v>
      </c>
      <c r="C8556" s="38">
        <v>27.05</v>
      </c>
    </row>
    <row r="8557" spans="1:3" ht="49.5" customHeight="1">
      <c r="A8557" s="19" t="s">
        <v>16175</v>
      </c>
      <c r="B8557" s="18" t="s">
        <v>20127</v>
      </c>
      <c r="C8557" s="38">
        <v>40.56</v>
      </c>
    </row>
    <row r="8558" spans="1:3" ht="49.5" customHeight="1">
      <c r="A8558" s="19" t="s">
        <v>16176</v>
      </c>
      <c r="B8558" s="18" t="s">
        <v>20127</v>
      </c>
      <c r="C8558" s="38">
        <v>46.93</v>
      </c>
    </row>
    <row r="8559" spans="1:3" ht="49.5" customHeight="1">
      <c r="A8559" s="19" t="s">
        <v>20849</v>
      </c>
      <c r="B8559" s="18" t="s">
        <v>20244</v>
      </c>
      <c r="C8559" s="38">
        <v>2.0099999999999998</v>
      </c>
    </row>
    <row r="8560" spans="1:3" ht="49.5" customHeight="1">
      <c r="A8560" s="19" t="s">
        <v>17706</v>
      </c>
      <c r="B8560" s="18" t="s">
        <v>20015</v>
      </c>
      <c r="C8560" s="38">
        <v>1.57</v>
      </c>
    </row>
    <row r="8561" spans="1:3" ht="49.5" customHeight="1">
      <c r="A8561" s="19" t="s">
        <v>17707</v>
      </c>
      <c r="B8561" s="18" t="s">
        <v>20015</v>
      </c>
      <c r="C8561" s="38">
        <v>1.56</v>
      </c>
    </row>
    <row r="8562" spans="1:3" ht="49.5" customHeight="1">
      <c r="A8562" s="19" t="s">
        <v>17709</v>
      </c>
      <c r="B8562" s="18" t="s">
        <v>20015</v>
      </c>
      <c r="C8562" s="38">
        <v>4.4800000000000004</v>
      </c>
    </row>
    <row r="8563" spans="1:3" ht="49.5" customHeight="1">
      <c r="A8563" s="19" t="s">
        <v>17708</v>
      </c>
      <c r="B8563" s="18" t="s">
        <v>20015</v>
      </c>
      <c r="C8563" s="38">
        <v>3.21</v>
      </c>
    </row>
    <row r="8564" spans="1:3" ht="49.5" customHeight="1">
      <c r="A8564" s="19" t="s">
        <v>17431</v>
      </c>
      <c r="B8564" s="18" t="s">
        <v>20060</v>
      </c>
      <c r="C8564" s="38">
        <v>9.4</v>
      </c>
    </row>
    <row r="8565" spans="1:3" ht="49.5" customHeight="1">
      <c r="A8565" s="19" t="s">
        <v>16981</v>
      </c>
      <c r="B8565" s="18" t="s">
        <v>20094</v>
      </c>
      <c r="C8565" s="38">
        <v>9.73</v>
      </c>
    </row>
    <row r="8566" spans="1:3" ht="49.5" customHeight="1">
      <c r="A8566" s="19" t="s">
        <v>16312</v>
      </c>
      <c r="B8566" s="18" t="s">
        <v>20006</v>
      </c>
      <c r="C8566" s="38">
        <v>6.8</v>
      </c>
    </row>
    <row r="8567" spans="1:3" ht="49.5" customHeight="1">
      <c r="A8567" s="19" t="s">
        <v>16163</v>
      </c>
      <c r="B8567" s="18" t="s">
        <v>20124</v>
      </c>
      <c r="C8567" s="38">
        <v>213.47</v>
      </c>
    </row>
    <row r="8568" spans="1:3" ht="49.5" customHeight="1">
      <c r="A8568" s="19" t="s">
        <v>21734</v>
      </c>
      <c r="B8568" s="18" t="s">
        <v>20020</v>
      </c>
      <c r="C8568" s="38">
        <v>5.92</v>
      </c>
    </row>
    <row r="8569" spans="1:3" ht="49.5" customHeight="1">
      <c r="A8569" s="19" t="s">
        <v>21081</v>
      </c>
      <c r="B8569" s="18" t="s">
        <v>20020</v>
      </c>
      <c r="C8569" s="38">
        <v>3.39</v>
      </c>
    </row>
    <row r="8570" spans="1:3" ht="49.5" customHeight="1">
      <c r="A8570" s="19" t="s">
        <v>2927</v>
      </c>
      <c r="B8570" s="18" t="s">
        <v>20057</v>
      </c>
      <c r="C8570" s="38">
        <v>3.39</v>
      </c>
    </row>
    <row r="8571" spans="1:3" ht="49.5" customHeight="1">
      <c r="A8571" s="19" t="s">
        <v>13307</v>
      </c>
      <c r="B8571" s="18" t="s">
        <v>20069</v>
      </c>
      <c r="C8571" s="38">
        <v>5.92</v>
      </c>
    </row>
    <row r="8572" spans="1:3" ht="49.5" customHeight="1">
      <c r="A8572" s="19" t="s">
        <v>13308</v>
      </c>
      <c r="B8572" s="18" t="s">
        <v>20069</v>
      </c>
      <c r="C8572" s="38">
        <v>3.39</v>
      </c>
    </row>
    <row r="8573" spans="1:3" ht="49.5" customHeight="1">
      <c r="A8573" s="19" t="s">
        <v>4445</v>
      </c>
      <c r="B8573" s="18" t="s">
        <v>19979</v>
      </c>
      <c r="C8573" s="38">
        <v>5.92</v>
      </c>
    </row>
    <row r="8574" spans="1:3" ht="49.5" customHeight="1">
      <c r="A8574" s="19" t="s">
        <v>21735</v>
      </c>
      <c r="B8574" s="18" t="s">
        <v>19979</v>
      </c>
      <c r="C8574" s="38">
        <v>3.39</v>
      </c>
    </row>
    <row r="8575" spans="1:3" ht="49.5" customHeight="1">
      <c r="A8575" s="19" t="s">
        <v>15285</v>
      </c>
      <c r="B8575" s="18" t="s">
        <v>20143</v>
      </c>
      <c r="C8575" s="38">
        <v>3.46</v>
      </c>
    </row>
    <row r="8576" spans="1:3" ht="49.5" customHeight="1">
      <c r="A8576" s="19" t="s">
        <v>15286</v>
      </c>
      <c r="B8576" s="18" t="s">
        <v>20143</v>
      </c>
      <c r="C8576" s="38">
        <v>3.26</v>
      </c>
    </row>
    <row r="8577" spans="1:3" ht="49.5" customHeight="1">
      <c r="A8577" s="19" t="s">
        <v>12937</v>
      </c>
      <c r="B8577" s="18" t="s">
        <v>20014</v>
      </c>
      <c r="C8577" s="38">
        <v>53.52</v>
      </c>
    </row>
    <row r="8578" spans="1:3" ht="49.5" customHeight="1">
      <c r="A8578" s="19" t="s">
        <v>12961</v>
      </c>
      <c r="B8578" s="18" t="s">
        <v>20014</v>
      </c>
      <c r="C8578" s="38">
        <v>26.76</v>
      </c>
    </row>
    <row r="8579" spans="1:3" ht="49.5" customHeight="1">
      <c r="A8579" s="19" t="s">
        <v>12962</v>
      </c>
      <c r="B8579" s="18" t="s">
        <v>20014</v>
      </c>
      <c r="C8579" s="38">
        <v>13.38</v>
      </c>
    </row>
    <row r="8580" spans="1:3" ht="49.5" customHeight="1">
      <c r="A8580" s="19" t="s">
        <v>15287</v>
      </c>
      <c r="B8580" s="18" t="s">
        <v>20058</v>
      </c>
      <c r="C8580" s="38">
        <v>3.46</v>
      </c>
    </row>
    <row r="8581" spans="1:3" ht="49.5" customHeight="1">
      <c r="A8581" s="19" t="s">
        <v>15288</v>
      </c>
      <c r="B8581" s="18" t="s">
        <v>20058</v>
      </c>
      <c r="C8581" s="38">
        <v>3.46</v>
      </c>
    </row>
    <row r="8582" spans="1:3" ht="49.5" customHeight="1">
      <c r="A8582" s="19" t="s">
        <v>20785</v>
      </c>
      <c r="B8582" s="18" t="s">
        <v>20058</v>
      </c>
      <c r="C8582" s="38">
        <v>2.82</v>
      </c>
    </row>
    <row r="8583" spans="1:3" ht="49.5" customHeight="1">
      <c r="A8583" s="19" t="s">
        <v>15289</v>
      </c>
      <c r="B8583" s="18" t="s">
        <v>20058</v>
      </c>
      <c r="C8583" s="38">
        <v>3.46</v>
      </c>
    </row>
    <row r="8584" spans="1:3" ht="49.5" customHeight="1">
      <c r="A8584" s="19" t="s">
        <v>15290</v>
      </c>
      <c r="B8584" s="18" t="s">
        <v>20058</v>
      </c>
      <c r="C8584" s="38">
        <v>4.12</v>
      </c>
    </row>
    <row r="8585" spans="1:3" ht="49.5" customHeight="1">
      <c r="A8585" s="19" t="s">
        <v>1395</v>
      </c>
      <c r="B8585" s="18" t="s">
        <v>20058</v>
      </c>
      <c r="C8585" s="38">
        <v>6.42</v>
      </c>
    </row>
    <row r="8586" spans="1:3" ht="49.5" customHeight="1">
      <c r="A8586" s="19" t="s">
        <v>8452</v>
      </c>
      <c r="B8586" s="18" t="s">
        <v>20058</v>
      </c>
      <c r="C8586" s="38">
        <v>5.2</v>
      </c>
    </row>
    <row r="8587" spans="1:3" ht="49.5" customHeight="1">
      <c r="A8587" s="19" t="s">
        <v>8453</v>
      </c>
      <c r="B8587" s="18" t="s">
        <v>20058</v>
      </c>
      <c r="C8587" s="38">
        <v>8.0399999999999991</v>
      </c>
    </row>
    <row r="8588" spans="1:3" ht="49.5" customHeight="1">
      <c r="A8588" s="19" t="s">
        <v>15291</v>
      </c>
      <c r="B8588" s="18" t="s">
        <v>19984</v>
      </c>
      <c r="C8588" s="38">
        <v>3.46</v>
      </c>
    </row>
    <row r="8589" spans="1:3" ht="49.5" customHeight="1">
      <c r="A8589" s="19" t="s">
        <v>15292</v>
      </c>
      <c r="B8589" s="18" t="s">
        <v>19984</v>
      </c>
      <c r="C8589" s="38">
        <v>9.17</v>
      </c>
    </row>
    <row r="8590" spans="1:3" ht="49.5" customHeight="1">
      <c r="A8590" s="19" t="s">
        <v>15293</v>
      </c>
      <c r="B8590" s="18" t="s">
        <v>19984</v>
      </c>
      <c r="C8590" s="38">
        <v>3.26</v>
      </c>
    </row>
    <row r="8591" spans="1:3" ht="49.5" customHeight="1">
      <c r="A8591" s="19" t="s">
        <v>15294</v>
      </c>
      <c r="B8591" s="18" t="s">
        <v>19984</v>
      </c>
      <c r="C8591" s="38">
        <v>3.46</v>
      </c>
    </row>
    <row r="8592" spans="1:3" ht="49.5" customHeight="1">
      <c r="A8592" s="19" t="s">
        <v>17373</v>
      </c>
      <c r="B8592" s="18" t="s">
        <v>19984</v>
      </c>
      <c r="C8592" s="38">
        <v>8.23</v>
      </c>
    </row>
    <row r="8593" spans="1:3" ht="49.5" customHeight="1">
      <c r="A8593" s="19" t="s">
        <v>21247</v>
      </c>
      <c r="B8593" s="18" t="s">
        <v>19972</v>
      </c>
      <c r="C8593" s="38">
        <v>3.46</v>
      </c>
    </row>
    <row r="8594" spans="1:3" ht="49.5" customHeight="1">
      <c r="A8594" s="19" t="s">
        <v>20483</v>
      </c>
      <c r="B8594" s="18" t="s">
        <v>19972</v>
      </c>
      <c r="C8594" s="38">
        <v>3.26</v>
      </c>
    </row>
    <row r="8595" spans="1:3" ht="49.5" customHeight="1">
      <c r="A8595" s="19" t="s">
        <v>15295</v>
      </c>
      <c r="B8595" s="18" t="s">
        <v>19972</v>
      </c>
      <c r="C8595" s="38">
        <v>3.46</v>
      </c>
    </row>
    <row r="8596" spans="1:3" ht="49.5" customHeight="1">
      <c r="A8596" s="19" t="s">
        <v>15296</v>
      </c>
      <c r="B8596" s="18" t="s">
        <v>19972</v>
      </c>
      <c r="C8596" s="38">
        <v>3.46</v>
      </c>
    </row>
    <row r="8597" spans="1:3" ht="49.5" customHeight="1">
      <c r="A8597" s="19" t="s">
        <v>5329</v>
      </c>
      <c r="B8597" s="18" t="s">
        <v>19972</v>
      </c>
      <c r="C8597" s="38">
        <v>4.12</v>
      </c>
    </row>
    <row r="8598" spans="1:3" ht="49.5" customHeight="1">
      <c r="A8598" s="19" t="s">
        <v>15663</v>
      </c>
      <c r="B8598" s="18" t="s">
        <v>20020</v>
      </c>
      <c r="C8598" s="38">
        <v>53.52</v>
      </c>
    </row>
    <row r="8599" spans="1:3" ht="49.5" customHeight="1">
      <c r="A8599" s="19" t="s">
        <v>15664</v>
      </c>
      <c r="B8599" s="18" t="s">
        <v>20020</v>
      </c>
      <c r="C8599" s="38">
        <v>26.76</v>
      </c>
    </row>
    <row r="8600" spans="1:3" ht="49.5" customHeight="1">
      <c r="A8600" s="19" t="s">
        <v>15665</v>
      </c>
      <c r="B8600" s="18" t="s">
        <v>20020</v>
      </c>
      <c r="C8600" s="38">
        <v>13.38</v>
      </c>
    </row>
    <row r="8601" spans="1:3" ht="49.5" customHeight="1">
      <c r="A8601" s="19" t="s">
        <v>15297</v>
      </c>
      <c r="B8601" s="18" t="s">
        <v>20065</v>
      </c>
      <c r="C8601" s="38">
        <v>3.46</v>
      </c>
    </row>
    <row r="8602" spans="1:3" ht="49.5" customHeight="1">
      <c r="A8602" s="19" t="s">
        <v>15298</v>
      </c>
      <c r="B8602" s="18" t="s">
        <v>20065</v>
      </c>
      <c r="C8602" s="38">
        <v>3.46</v>
      </c>
    </row>
    <row r="8603" spans="1:3" ht="49.5" customHeight="1">
      <c r="A8603" s="19" t="s">
        <v>13144</v>
      </c>
      <c r="B8603" s="18" t="s">
        <v>20065</v>
      </c>
      <c r="C8603" s="38">
        <v>3.26</v>
      </c>
    </row>
    <row r="8604" spans="1:3" ht="49.5" customHeight="1">
      <c r="A8604" s="19" t="s">
        <v>15299</v>
      </c>
      <c r="B8604" s="18" t="s">
        <v>20065</v>
      </c>
      <c r="C8604" s="38">
        <v>3.46</v>
      </c>
    </row>
    <row r="8605" spans="1:3" ht="49.5" customHeight="1">
      <c r="A8605" s="19" t="s">
        <v>15300</v>
      </c>
      <c r="B8605" s="18" t="s">
        <v>20065</v>
      </c>
      <c r="C8605" s="38">
        <v>4.12</v>
      </c>
    </row>
    <row r="8606" spans="1:3" ht="49.5" customHeight="1">
      <c r="A8606" s="19" t="s">
        <v>17375</v>
      </c>
      <c r="B8606" s="18" t="s">
        <v>20065</v>
      </c>
      <c r="C8606" s="38">
        <v>6.42</v>
      </c>
    </row>
    <row r="8607" spans="1:3" ht="49.5" customHeight="1">
      <c r="A8607" s="19" t="s">
        <v>3034</v>
      </c>
      <c r="B8607" s="18" t="s">
        <v>20213</v>
      </c>
      <c r="C8607" s="38">
        <v>0.73</v>
      </c>
    </row>
    <row r="8608" spans="1:3" ht="49.5" customHeight="1">
      <c r="A8608" s="19" t="s">
        <v>18445</v>
      </c>
      <c r="B8608" s="18" t="s">
        <v>20131</v>
      </c>
      <c r="C8608" s="38">
        <v>1.9</v>
      </c>
    </row>
    <row r="8609" spans="1:3" ht="49.5" customHeight="1">
      <c r="A8609" s="19" t="s">
        <v>18091</v>
      </c>
      <c r="B8609" s="18" t="s">
        <v>20001</v>
      </c>
      <c r="C8609" s="38">
        <v>3.33</v>
      </c>
    </row>
    <row r="8610" spans="1:3" ht="49.5" customHeight="1">
      <c r="A8610" s="19" t="s">
        <v>22439</v>
      </c>
      <c r="B8610" s="18" t="s">
        <v>20180</v>
      </c>
      <c r="C8610" s="38">
        <v>304.88</v>
      </c>
    </row>
    <row r="8611" spans="1:3" ht="49.5" customHeight="1">
      <c r="A8611" s="19" t="s">
        <v>22440</v>
      </c>
      <c r="B8611" s="18" t="s">
        <v>20180</v>
      </c>
      <c r="C8611" s="38">
        <v>1222.25</v>
      </c>
    </row>
    <row r="8612" spans="1:3" ht="49.5" customHeight="1">
      <c r="A8612" s="19" t="s">
        <v>18451</v>
      </c>
      <c r="B8612" s="18" t="s">
        <v>19995</v>
      </c>
      <c r="C8612" s="38">
        <v>305.76</v>
      </c>
    </row>
    <row r="8613" spans="1:3" ht="49.5" customHeight="1">
      <c r="A8613" s="19" t="s">
        <v>18450</v>
      </c>
      <c r="B8613" s="18" t="s">
        <v>19995</v>
      </c>
      <c r="C8613" s="38">
        <v>158.72</v>
      </c>
    </row>
    <row r="8614" spans="1:3" ht="49.5" customHeight="1">
      <c r="A8614" s="19" t="s">
        <v>5746</v>
      </c>
      <c r="B8614" s="18" t="s">
        <v>19980</v>
      </c>
      <c r="C8614" s="38">
        <v>6.42</v>
      </c>
    </row>
    <row r="8615" spans="1:3" ht="49.5" customHeight="1">
      <c r="A8615" s="19" t="s">
        <v>1102</v>
      </c>
      <c r="B8615" s="18" t="s">
        <v>20088</v>
      </c>
      <c r="C8615" s="38">
        <v>305.76</v>
      </c>
    </row>
    <row r="8616" spans="1:3" ht="49.5" customHeight="1">
      <c r="A8616" s="19" t="s">
        <v>1100</v>
      </c>
      <c r="B8616" s="18" t="s">
        <v>20088</v>
      </c>
      <c r="C8616" s="38">
        <v>158.72</v>
      </c>
    </row>
    <row r="8617" spans="1:3" ht="49.5" customHeight="1">
      <c r="A8617" s="19" t="s">
        <v>1266</v>
      </c>
      <c r="B8617" s="18" t="s">
        <v>20039</v>
      </c>
      <c r="C8617" s="38">
        <v>32.47</v>
      </c>
    </row>
    <row r="8618" spans="1:3" ht="49.5" customHeight="1">
      <c r="A8618" s="19" t="s">
        <v>17058</v>
      </c>
      <c r="B8618" s="18" t="s">
        <v>19953</v>
      </c>
      <c r="C8618" s="38">
        <v>62.96</v>
      </c>
    </row>
    <row r="8619" spans="1:3" ht="49.5" customHeight="1">
      <c r="A8619" s="19" t="s">
        <v>17058</v>
      </c>
      <c r="B8619" s="18" t="s">
        <v>20060</v>
      </c>
      <c r="C8619" s="38">
        <v>62.96</v>
      </c>
    </row>
    <row r="8620" spans="1:3" ht="49.5" customHeight="1">
      <c r="A8620" s="19" t="s">
        <v>4664</v>
      </c>
      <c r="B8620" s="18" t="s">
        <v>19983</v>
      </c>
      <c r="C8620" s="38">
        <v>1.81</v>
      </c>
    </row>
    <row r="8621" spans="1:3" ht="49.5" customHeight="1">
      <c r="A8621" s="19" t="s">
        <v>4665</v>
      </c>
      <c r="B8621" s="18" t="s">
        <v>19983</v>
      </c>
      <c r="C8621" s="38">
        <v>3.38</v>
      </c>
    </row>
    <row r="8622" spans="1:3" ht="49.5" customHeight="1">
      <c r="A8622" s="19" t="s">
        <v>4661</v>
      </c>
      <c r="B8622" s="18" t="s">
        <v>19983</v>
      </c>
      <c r="C8622" s="38">
        <v>5.18</v>
      </c>
    </row>
    <row r="8623" spans="1:3" ht="49.5" customHeight="1">
      <c r="A8623" s="19" t="s">
        <v>4662</v>
      </c>
      <c r="B8623" s="18" t="s">
        <v>19983</v>
      </c>
      <c r="C8623" s="38">
        <v>10.36</v>
      </c>
    </row>
    <row r="8624" spans="1:3" ht="49.5" customHeight="1">
      <c r="A8624" s="19" t="s">
        <v>21736</v>
      </c>
      <c r="B8624" s="18" t="s">
        <v>20020</v>
      </c>
      <c r="C8624" s="38">
        <v>1.81</v>
      </c>
    </row>
    <row r="8625" spans="1:3" ht="49.5" customHeight="1">
      <c r="A8625" s="19" t="s">
        <v>20491</v>
      </c>
      <c r="B8625" s="18" t="s">
        <v>20032</v>
      </c>
      <c r="C8625" s="38">
        <v>2.88</v>
      </c>
    </row>
    <row r="8626" spans="1:3" ht="49.5" customHeight="1">
      <c r="A8626" s="19" t="s">
        <v>14942</v>
      </c>
      <c r="B8626" s="18" t="s">
        <v>20029</v>
      </c>
      <c r="C8626" s="38">
        <v>3.18</v>
      </c>
    </row>
    <row r="8627" spans="1:3" ht="49.5" customHeight="1">
      <c r="A8627" s="19" t="s">
        <v>19021</v>
      </c>
      <c r="B8627" s="18" t="s">
        <v>20049</v>
      </c>
      <c r="C8627" s="38">
        <v>87.29</v>
      </c>
    </row>
    <row r="8628" spans="1:3" ht="49.5" customHeight="1">
      <c r="A8628" s="19" t="s">
        <v>13143</v>
      </c>
      <c r="B8628" s="18" t="s">
        <v>20065</v>
      </c>
      <c r="C8628" s="38">
        <v>24.06</v>
      </c>
    </row>
    <row r="8629" spans="1:3" ht="49.5" customHeight="1">
      <c r="A8629" s="19" t="s">
        <v>12614</v>
      </c>
      <c r="B8629" s="18" t="s">
        <v>20065</v>
      </c>
      <c r="C8629" s="38">
        <v>22.42</v>
      </c>
    </row>
    <row r="8630" spans="1:3" ht="49.5" customHeight="1">
      <c r="A8630" s="19" t="s">
        <v>12615</v>
      </c>
      <c r="B8630" s="18" t="s">
        <v>20065</v>
      </c>
      <c r="C8630" s="38">
        <v>58</v>
      </c>
    </row>
    <row r="8631" spans="1:3" ht="49.5" customHeight="1">
      <c r="A8631" s="19" t="s">
        <v>12616</v>
      </c>
      <c r="B8631" s="18" t="s">
        <v>20065</v>
      </c>
      <c r="C8631" s="38">
        <v>100.28</v>
      </c>
    </row>
    <row r="8632" spans="1:3" ht="49.5" customHeight="1">
      <c r="A8632" s="19" t="s">
        <v>11709</v>
      </c>
      <c r="B8632" s="18" t="s">
        <v>20047</v>
      </c>
      <c r="C8632" s="38">
        <v>69.69</v>
      </c>
    </row>
    <row r="8633" spans="1:3" ht="49.5" customHeight="1">
      <c r="A8633" s="19" t="s">
        <v>21177</v>
      </c>
      <c r="B8633" s="18" t="s">
        <v>20047</v>
      </c>
      <c r="C8633" s="38">
        <v>148.53</v>
      </c>
    </row>
    <row r="8634" spans="1:3" ht="49.5" customHeight="1">
      <c r="A8634" s="19" t="s">
        <v>19910</v>
      </c>
      <c r="B8634" s="18" t="s">
        <v>20007</v>
      </c>
      <c r="C8634" s="38">
        <v>235</v>
      </c>
    </row>
    <row r="8635" spans="1:3" ht="49.5" customHeight="1">
      <c r="A8635" s="19" t="s">
        <v>15860</v>
      </c>
      <c r="B8635" s="18" t="s">
        <v>20130</v>
      </c>
      <c r="C8635" s="38">
        <v>335.27</v>
      </c>
    </row>
    <row r="8636" spans="1:3" ht="49.5" customHeight="1">
      <c r="A8636" s="19" t="s">
        <v>15666</v>
      </c>
      <c r="B8636" s="18" t="s">
        <v>19995</v>
      </c>
      <c r="C8636" s="38">
        <v>5.35</v>
      </c>
    </row>
    <row r="8637" spans="1:3" ht="49.5" customHeight="1">
      <c r="A8637" s="19" t="s">
        <v>15667</v>
      </c>
      <c r="B8637" s="18" t="s">
        <v>19995</v>
      </c>
      <c r="C8637" s="38">
        <v>26.76</v>
      </c>
    </row>
    <row r="8638" spans="1:3" ht="49.5" customHeight="1">
      <c r="A8638" s="19" t="s">
        <v>15008</v>
      </c>
      <c r="B8638" s="18" t="s">
        <v>19995</v>
      </c>
      <c r="C8638" s="38">
        <v>2.67</v>
      </c>
    </row>
    <row r="8639" spans="1:3" ht="49.5" customHeight="1">
      <c r="A8639" s="19" t="s">
        <v>3444</v>
      </c>
      <c r="B8639" s="18" t="s">
        <v>20020</v>
      </c>
      <c r="C8639" s="38">
        <v>3.26</v>
      </c>
    </row>
    <row r="8640" spans="1:3" ht="49.5" customHeight="1">
      <c r="A8640" s="19" t="s">
        <v>821</v>
      </c>
      <c r="B8640" s="18" t="s">
        <v>20013</v>
      </c>
      <c r="C8640" s="38">
        <v>8.9499999999999993</v>
      </c>
    </row>
    <row r="8641" spans="1:3" ht="49.5" customHeight="1">
      <c r="A8641" s="19" t="s">
        <v>5434</v>
      </c>
      <c r="B8641" s="18" t="s">
        <v>20012</v>
      </c>
      <c r="C8641" s="38">
        <v>4.45</v>
      </c>
    </row>
    <row r="8642" spans="1:3" ht="49.5" customHeight="1">
      <c r="A8642" s="19" t="s">
        <v>12213</v>
      </c>
      <c r="B8642" s="18" t="s">
        <v>20141</v>
      </c>
      <c r="C8642" s="38">
        <v>3.96</v>
      </c>
    </row>
    <row r="8643" spans="1:3" ht="49.5" customHeight="1">
      <c r="A8643" s="19" t="s">
        <v>12213</v>
      </c>
      <c r="B8643" s="18" t="s">
        <v>20001</v>
      </c>
      <c r="C8643" s="38">
        <v>3.96</v>
      </c>
    </row>
    <row r="8644" spans="1:3" ht="49.5" customHeight="1">
      <c r="A8644" s="19" t="s">
        <v>12975</v>
      </c>
      <c r="B8644" s="18" t="s">
        <v>20022</v>
      </c>
      <c r="C8644" s="38">
        <v>7.17</v>
      </c>
    </row>
    <row r="8645" spans="1:3" ht="49.5" customHeight="1">
      <c r="A8645" s="19" t="s">
        <v>21285</v>
      </c>
      <c r="B8645" s="18" t="s">
        <v>20175</v>
      </c>
      <c r="C8645" s="38">
        <v>2.46</v>
      </c>
    </row>
    <row r="8646" spans="1:3" ht="49.5" customHeight="1">
      <c r="A8646" s="19" t="s">
        <v>20702</v>
      </c>
      <c r="B8646" s="18" t="s">
        <v>20175</v>
      </c>
      <c r="C8646" s="38">
        <v>5.19</v>
      </c>
    </row>
    <row r="8647" spans="1:3" ht="49.5" customHeight="1">
      <c r="A8647" s="19" t="s">
        <v>20789</v>
      </c>
      <c r="B8647" s="18" t="s">
        <v>20175</v>
      </c>
      <c r="C8647" s="38">
        <v>7.95</v>
      </c>
    </row>
    <row r="8648" spans="1:3" ht="49.5" customHeight="1">
      <c r="A8648" s="19" t="s">
        <v>19660</v>
      </c>
      <c r="B8648" s="18" t="s">
        <v>20068</v>
      </c>
      <c r="C8648" s="38">
        <v>10.93</v>
      </c>
    </row>
    <row r="8649" spans="1:3" ht="49.5" customHeight="1">
      <c r="A8649" s="19" t="s">
        <v>19659</v>
      </c>
      <c r="B8649" s="18" t="s">
        <v>20068</v>
      </c>
      <c r="C8649" s="38">
        <v>6.26</v>
      </c>
    </row>
    <row r="8650" spans="1:3" ht="49.5" customHeight="1">
      <c r="A8650" s="19" t="s">
        <v>19757</v>
      </c>
      <c r="B8650" s="18" t="s">
        <v>20068</v>
      </c>
      <c r="C8650" s="38">
        <v>9.9700000000000006</v>
      </c>
    </row>
    <row r="8651" spans="1:3" ht="49.5" customHeight="1">
      <c r="A8651" s="19" t="s">
        <v>13718</v>
      </c>
      <c r="B8651" s="18" t="s">
        <v>20026</v>
      </c>
      <c r="C8651" s="38">
        <v>3.19</v>
      </c>
    </row>
    <row r="8652" spans="1:3" ht="49.5" customHeight="1">
      <c r="A8652" s="19" t="s">
        <v>13719</v>
      </c>
      <c r="B8652" s="18" t="s">
        <v>20026</v>
      </c>
      <c r="C8652" s="38">
        <v>2.13</v>
      </c>
    </row>
    <row r="8653" spans="1:3" ht="49.5" customHeight="1">
      <c r="A8653" s="19" t="s">
        <v>3220</v>
      </c>
      <c r="B8653" s="18" t="s">
        <v>20221</v>
      </c>
      <c r="C8653" s="38">
        <v>7.17</v>
      </c>
    </row>
    <row r="8654" spans="1:3" ht="49.5" customHeight="1">
      <c r="A8654" s="19" t="s">
        <v>11766</v>
      </c>
      <c r="B8654" s="18" t="s">
        <v>20000</v>
      </c>
      <c r="C8654" s="38">
        <v>7.17</v>
      </c>
    </row>
    <row r="8655" spans="1:3" ht="49.5" customHeight="1">
      <c r="A8655" s="19" t="s">
        <v>17936</v>
      </c>
      <c r="B8655" s="18" t="s">
        <v>19976</v>
      </c>
      <c r="C8655" s="38">
        <v>7.5</v>
      </c>
    </row>
    <row r="8656" spans="1:3" ht="49.5" customHeight="1">
      <c r="A8656" s="19" t="s">
        <v>16721</v>
      </c>
      <c r="B8656" s="18" t="s">
        <v>20034</v>
      </c>
      <c r="C8656" s="38">
        <v>21.13</v>
      </c>
    </row>
    <row r="8657" spans="1:3" ht="49.5" customHeight="1">
      <c r="A8657" s="19" t="s">
        <v>3607</v>
      </c>
      <c r="B8657" s="18" t="s">
        <v>20024</v>
      </c>
      <c r="C8657" s="38">
        <v>3.13</v>
      </c>
    </row>
    <row r="8658" spans="1:3" ht="49.5" customHeight="1">
      <c r="A8658" s="19" t="s">
        <v>2176</v>
      </c>
      <c r="B8658" s="18" t="s">
        <v>19957</v>
      </c>
      <c r="C8658" s="18">
        <v>739</v>
      </c>
    </row>
    <row r="8659" spans="1:3" ht="49.5" customHeight="1">
      <c r="A8659" s="19" t="s">
        <v>2207</v>
      </c>
      <c r="B8659" s="18" t="s">
        <v>19957</v>
      </c>
      <c r="C8659" s="18">
        <v>184.75</v>
      </c>
    </row>
    <row r="8660" spans="1:3" ht="49.5" customHeight="1">
      <c r="A8660" s="19" t="s">
        <v>2244</v>
      </c>
      <c r="B8660" s="18" t="s">
        <v>19957</v>
      </c>
      <c r="C8660" s="18">
        <v>369.5</v>
      </c>
    </row>
    <row r="8661" spans="1:3" ht="49.5" customHeight="1">
      <c r="A8661" s="19" t="s">
        <v>3767</v>
      </c>
      <c r="B8661" s="18" t="s">
        <v>20135</v>
      </c>
      <c r="C8661" s="38">
        <v>1.78</v>
      </c>
    </row>
    <row r="8662" spans="1:3" ht="49.5" customHeight="1">
      <c r="A8662" s="19" t="s">
        <v>413</v>
      </c>
      <c r="B8662" s="18" t="s">
        <v>20119</v>
      </c>
      <c r="C8662" s="38">
        <v>1.37</v>
      </c>
    </row>
    <row r="8663" spans="1:3" ht="49.5" customHeight="1">
      <c r="A8663" s="19" t="s">
        <v>418</v>
      </c>
      <c r="B8663" s="18" t="s">
        <v>20119</v>
      </c>
      <c r="C8663" s="38">
        <v>2.5099999999999998</v>
      </c>
    </row>
    <row r="8664" spans="1:3" ht="49.5" customHeight="1">
      <c r="A8664" s="19" t="s">
        <v>22270</v>
      </c>
      <c r="B8664" s="18" t="s">
        <v>20096</v>
      </c>
      <c r="C8664" s="38">
        <v>2.71</v>
      </c>
    </row>
    <row r="8665" spans="1:3" ht="49.5" customHeight="1">
      <c r="A8665" s="19" t="s">
        <v>18953</v>
      </c>
      <c r="B8665" s="18" t="s">
        <v>20096</v>
      </c>
      <c r="C8665" s="38">
        <v>2.71</v>
      </c>
    </row>
    <row r="8666" spans="1:3" ht="49.5" customHeight="1">
      <c r="A8666" s="19" t="s">
        <v>14847</v>
      </c>
      <c r="B8666" s="18" t="s">
        <v>19984</v>
      </c>
      <c r="C8666" s="38">
        <v>8.92</v>
      </c>
    </row>
    <row r="8667" spans="1:3" ht="49.5" customHeight="1">
      <c r="A8667" s="19" t="s">
        <v>14848</v>
      </c>
      <c r="B8667" s="18" t="s">
        <v>19984</v>
      </c>
      <c r="C8667" s="38">
        <v>11.8</v>
      </c>
    </row>
    <row r="8668" spans="1:3" ht="49.5" customHeight="1">
      <c r="A8668" s="19" t="s">
        <v>21737</v>
      </c>
      <c r="B8668" s="18" t="s">
        <v>19984</v>
      </c>
      <c r="C8668" s="38">
        <v>6.7</v>
      </c>
    </row>
    <row r="8669" spans="1:3" ht="49.5" customHeight="1">
      <c r="A8669" s="19" t="s">
        <v>20368</v>
      </c>
      <c r="B8669" s="18" t="s">
        <v>19984</v>
      </c>
      <c r="C8669" s="38">
        <v>14.68</v>
      </c>
    </row>
    <row r="8670" spans="1:3" ht="49.5" customHeight="1">
      <c r="A8670" s="19" t="s">
        <v>141</v>
      </c>
      <c r="B8670" s="18" t="s">
        <v>20034</v>
      </c>
      <c r="C8670" s="38">
        <v>9.4</v>
      </c>
    </row>
    <row r="8671" spans="1:3" ht="49.5" customHeight="1">
      <c r="A8671" s="19" t="s">
        <v>13555</v>
      </c>
      <c r="B8671" s="18" t="s">
        <v>20034</v>
      </c>
      <c r="C8671" s="38">
        <v>1.9</v>
      </c>
    </row>
    <row r="8672" spans="1:3" ht="49.5" customHeight="1">
      <c r="A8672" s="19" t="s">
        <v>13556</v>
      </c>
      <c r="B8672" s="18" t="s">
        <v>20034</v>
      </c>
      <c r="C8672" s="38">
        <v>2.2400000000000002</v>
      </c>
    </row>
    <row r="8673" spans="1:3" ht="49.5" customHeight="1">
      <c r="A8673" s="19" t="s">
        <v>14849</v>
      </c>
      <c r="B8673" s="18" t="s">
        <v>20034</v>
      </c>
      <c r="C8673" s="38">
        <v>2.94</v>
      </c>
    </row>
    <row r="8674" spans="1:3" ht="49.5" customHeight="1">
      <c r="A8674" s="19" t="s">
        <v>14850</v>
      </c>
      <c r="B8674" s="18" t="s">
        <v>20034</v>
      </c>
      <c r="C8674" s="38">
        <v>2.25</v>
      </c>
    </row>
    <row r="8675" spans="1:3" ht="49.5" customHeight="1">
      <c r="A8675" s="19" t="s">
        <v>13557</v>
      </c>
      <c r="B8675" s="18" t="s">
        <v>20034</v>
      </c>
      <c r="C8675" s="38">
        <v>2.74</v>
      </c>
    </row>
    <row r="8676" spans="1:3" ht="49.5" customHeight="1">
      <c r="A8676" s="19" t="s">
        <v>22477</v>
      </c>
      <c r="B8676" s="18" t="s">
        <v>20034</v>
      </c>
      <c r="C8676" s="38">
        <v>3.15</v>
      </c>
    </row>
    <row r="8677" spans="1:3" ht="49.5" customHeight="1">
      <c r="A8677" s="19" t="s">
        <v>13558</v>
      </c>
      <c r="B8677" s="18" t="s">
        <v>20034</v>
      </c>
      <c r="C8677" s="38">
        <v>2.94</v>
      </c>
    </row>
    <row r="8678" spans="1:3" ht="49.5" customHeight="1">
      <c r="A8678" s="19" t="s">
        <v>14652</v>
      </c>
      <c r="B8678" s="18" t="s">
        <v>20061</v>
      </c>
      <c r="C8678" s="38">
        <v>8.66</v>
      </c>
    </row>
    <row r="8679" spans="1:3" ht="49.5" customHeight="1">
      <c r="A8679" s="19" t="s">
        <v>20880</v>
      </c>
      <c r="B8679" s="18" t="s">
        <v>19972</v>
      </c>
      <c r="C8679" s="38">
        <v>6.37</v>
      </c>
    </row>
    <row r="8680" spans="1:3" ht="49.5" customHeight="1">
      <c r="A8680" s="19" t="s">
        <v>11753</v>
      </c>
      <c r="B8680" s="18" t="s">
        <v>20013</v>
      </c>
      <c r="C8680" s="38">
        <v>15.23</v>
      </c>
    </row>
    <row r="8681" spans="1:3" ht="49.5" customHeight="1">
      <c r="A8681" s="19" t="s">
        <v>19657</v>
      </c>
      <c r="B8681" s="18" t="s">
        <v>20056</v>
      </c>
      <c r="C8681" s="38">
        <v>3.28</v>
      </c>
    </row>
    <row r="8682" spans="1:3" ht="49.5" customHeight="1">
      <c r="A8682" s="19" t="s">
        <v>3403</v>
      </c>
      <c r="B8682" s="18" t="s">
        <v>20056</v>
      </c>
      <c r="C8682" s="38">
        <v>2.66</v>
      </c>
    </row>
    <row r="8683" spans="1:3" ht="49.5" customHeight="1">
      <c r="A8683" s="19" t="s">
        <v>3403</v>
      </c>
      <c r="B8683" s="18" t="s">
        <v>20056</v>
      </c>
      <c r="C8683" s="38">
        <v>2.66</v>
      </c>
    </row>
    <row r="8684" spans="1:3" ht="49.5" customHeight="1">
      <c r="A8684" s="19" t="s">
        <v>9791</v>
      </c>
      <c r="B8684" s="18" t="s">
        <v>20056</v>
      </c>
      <c r="C8684" s="38">
        <v>2.2999999999999998</v>
      </c>
    </row>
    <row r="8685" spans="1:3" ht="49.5" customHeight="1">
      <c r="A8685" s="19" t="s">
        <v>9791</v>
      </c>
      <c r="B8685" s="18" t="s">
        <v>20056</v>
      </c>
      <c r="C8685" s="38">
        <v>2.2999999999999998</v>
      </c>
    </row>
    <row r="8686" spans="1:3" ht="49.5" customHeight="1">
      <c r="A8686" s="19" t="s">
        <v>19789</v>
      </c>
      <c r="B8686" s="18" t="s">
        <v>19984</v>
      </c>
      <c r="C8686" s="38">
        <v>11.76</v>
      </c>
    </row>
    <row r="8687" spans="1:3" ht="49.5" customHeight="1">
      <c r="A8687" s="19" t="s">
        <v>17503</v>
      </c>
      <c r="B8687" s="18" t="s">
        <v>19994</v>
      </c>
      <c r="C8687" s="38">
        <v>2.17</v>
      </c>
    </row>
    <row r="8688" spans="1:3" ht="49.5" customHeight="1">
      <c r="A8688" s="19" t="s">
        <v>5907</v>
      </c>
      <c r="B8688" s="18" t="s">
        <v>19970</v>
      </c>
      <c r="C8688" s="38">
        <v>42.88</v>
      </c>
    </row>
    <row r="8689" spans="1:3" ht="49.5" customHeight="1">
      <c r="A8689" s="19" t="s">
        <v>5908</v>
      </c>
      <c r="B8689" s="18" t="s">
        <v>19970</v>
      </c>
      <c r="C8689" s="38">
        <v>42.18</v>
      </c>
    </row>
    <row r="8690" spans="1:3" ht="49.5" customHeight="1">
      <c r="A8690" s="19" t="s">
        <v>4118</v>
      </c>
      <c r="B8690" s="18" t="s">
        <v>20066</v>
      </c>
      <c r="C8690" s="38">
        <v>21.13</v>
      </c>
    </row>
    <row r="8691" spans="1:3" ht="49.5" customHeight="1">
      <c r="A8691" s="19" t="s">
        <v>4120</v>
      </c>
      <c r="B8691" s="18" t="s">
        <v>20066</v>
      </c>
      <c r="C8691" s="38">
        <v>22.19</v>
      </c>
    </row>
    <row r="8692" spans="1:3" ht="49.5" customHeight="1">
      <c r="A8692" s="19" t="s">
        <v>4123</v>
      </c>
      <c r="B8692" s="18" t="s">
        <v>20066</v>
      </c>
      <c r="C8692" s="38">
        <v>34.909999999999997</v>
      </c>
    </row>
    <row r="8693" spans="1:3" ht="49.5" customHeight="1">
      <c r="A8693" s="19" t="s">
        <v>4121</v>
      </c>
      <c r="B8693" s="18" t="s">
        <v>20066</v>
      </c>
      <c r="C8693" s="38">
        <v>18.66</v>
      </c>
    </row>
    <row r="8694" spans="1:3" ht="49.5" customHeight="1">
      <c r="A8694" s="19" t="s">
        <v>4122</v>
      </c>
      <c r="B8694" s="18" t="s">
        <v>20066</v>
      </c>
      <c r="C8694" s="38">
        <v>33.33</v>
      </c>
    </row>
    <row r="8695" spans="1:3" ht="49.5" customHeight="1">
      <c r="A8695" s="19" t="s">
        <v>1863</v>
      </c>
      <c r="B8695" s="18" t="s">
        <v>20068</v>
      </c>
      <c r="C8695" s="38">
        <v>19.78</v>
      </c>
    </row>
    <row r="8696" spans="1:3" ht="49.5" customHeight="1">
      <c r="A8696" s="19" t="s">
        <v>1857</v>
      </c>
      <c r="B8696" s="18" t="s">
        <v>20068</v>
      </c>
      <c r="C8696" s="38">
        <v>16.8</v>
      </c>
    </row>
    <row r="8697" spans="1:3" ht="49.5" customHeight="1">
      <c r="A8697" s="19" t="s">
        <v>1860</v>
      </c>
      <c r="B8697" s="18" t="s">
        <v>20068</v>
      </c>
      <c r="C8697" s="38">
        <v>18.95</v>
      </c>
    </row>
    <row r="8698" spans="1:3" ht="49.5" customHeight="1">
      <c r="A8698" s="19" t="s">
        <v>16259</v>
      </c>
      <c r="B8698" s="18" t="s">
        <v>20124</v>
      </c>
      <c r="C8698" s="38">
        <v>6.96</v>
      </c>
    </row>
    <row r="8699" spans="1:3" ht="49.5" customHeight="1">
      <c r="A8699" s="19" t="s">
        <v>16260</v>
      </c>
      <c r="B8699" s="18" t="s">
        <v>20124</v>
      </c>
      <c r="C8699" s="38">
        <v>6.96</v>
      </c>
    </row>
    <row r="8700" spans="1:3" ht="49.5" customHeight="1">
      <c r="A8700" s="25" t="s">
        <v>5743</v>
      </c>
      <c r="B8700" s="18" t="s">
        <v>19980</v>
      </c>
      <c r="C8700" s="38">
        <v>12.02</v>
      </c>
    </row>
    <row r="8701" spans="1:3" ht="49.5" customHeight="1">
      <c r="A8701" s="25" t="s">
        <v>5744</v>
      </c>
      <c r="B8701" s="18" t="s">
        <v>19980</v>
      </c>
      <c r="C8701" s="38">
        <v>36.06</v>
      </c>
    </row>
    <row r="8702" spans="1:3" ht="49.5" customHeight="1">
      <c r="A8702" s="25" t="s">
        <v>5738</v>
      </c>
      <c r="B8702" s="18" t="s">
        <v>19980</v>
      </c>
      <c r="C8702" s="38">
        <v>12.02</v>
      </c>
    </row>
    <row r="8703" spans="1:3" ht="49.5" customHeight="1">
      <c r="A8703" s="25" t="s">
        <v>5742</v>
      </c>
      <c r="B8703" s="18" t="s">
        <v>19980</v>
      </c>
      <c r="C8703" s="38">
        <v>36.06</v>
      </c>
    </row>
    <row r="8704" spans="1:3" ht="49.5" customHeight="1">
      <c r="A8704" s="19" t="s">
        <v>12931</v>
      </c>
      <c r="B8704" s="18" t="s">
        <v>20014</v>
      </c>
      <c r="C8704" s="38">
        <v>4.62</v>
      </c>
    </row>
    <row r="8705" spans="1:3" ht="49.5" customHeight="1">
      <c r="A8705" s="19" t="s">
        <v>12836</v>
      </c>
      <c r="B8705" s="18" t="s">
        <v>20145</v>
      </c>
      <c r="C8705" s="38">
        <v>23.59</v>
      </c>
    </row>
    <row r="8706" spans="1:3" ht="49.5" customHeight="1">
      <c r="A8706" s="19" t="s">
        <v>12837</v>
      </c>
      <c r="B8706" s="18" t="s">
        <v>20145</v>
      </c>
      <c r="C8706" s="38">
        <v>36.020000000000003</v>
      </c>
    </row>
    <row r="8707" spans="1:3" ht="49.5" customHeight="1">
      <c r="A8707" s="19" t="s">
        <v>12838</v>
      </c>
      <c r="B8707" s="18" t="s">
        <v>20145</v>
      </c>
      <c r="C8707" s="38">
        <v>54.96</v>
      </c>
    </row>
    <row r="8708" spans="1:3" ht="49.5" customHeight="1">
      <c r="A8708" s="19" t="s">
        <v>12839</v>
      </c>
      <c r="B8708" s="18" t="s">
        <v>20145</v>
      </c>
      <c r="C8708" s="38">
        <v>118.87</v>
      </c>
    </row>
    <row r="8709" spans="1:3" ht="49.5" customHeight="1">
      <c r="A8709" s="19" t="s">
        <v>4728</v>
      </c>
      <c r="B8709" s="18" t="s">
        <v>20285</v>
      </c>
      <c r="C8709" s="38">
        <v>11.4</v>
      </c>
    </row>
    <row r="8710" spans="1:3" ht="49.5" customHeight="1">
      <c r="A8710" s="19" t="s">
        <v>4727</v>
      </c>
      <c r="B8710" s="18" t="s">
        <v>20285</v>
      </c>
      <c r="C8710" s="38">
        <v>48.19</v>
      </c>
    </row>
    <row r="8711" spans="1:3" ht="49.5" customHeight="1">
      <c r="A8711" s="19" t="s">
        <v>11771</v>
      </c>
      <c r="B8711" s="18" t="s">
        <v>20069</v>
      </c>
      <c r="C8711" s="37">
        <v>5.95</v>
      </c>
    </row>
    <row r="8712" spans="1:3" ht="49.5" customHeight="1">
      <c r="A8712" s="19" t="s">
        <v>17798</v>
      </c>
      <c r="B8712" s="18" t="s">
        <v>20069</v>
      </c>
      <c r="C8712" s="38">
        <v>7.5</v>
      </c>
    </row>
    <row r="8713" spans="1:3" ht="49.5" customHeight="1">
      <c r="A8713" s="19" t="s">
        <v>21738</v>
      </c>
      <c r="B8713" s="18" t="s">
        <v>20064</v>
      </c>
      <c r="C8713" s="38">
        <v>4.99</v>
      </c>
    </row>
    <row r="8714" spans="1:3" ht="49.5" customHeight="1">
      <c r="A8714" s="19" t="s">
        <v>6012</v>
      </c>
      <c r="B8714" s="18" t="s">
        <v>20076</v>
      </c>
      <c r="C8714" s="38">
        <v>1.17</v>
      </c>
    </row>
    <row r="8715" spans="1:3" ht="49.5" customHeight="1">
      <c r="A8715" s="19" t="s">
        <v>21739</v>
      </c>
      <c r="B8715" s="18" t="s">
        <v>20076</v>
      </c>
      <c r="C8715" s="38">
        <v>2.66</v>
      </c>
    </row>
    <row r="8716" spans="1:3" ht="49.5" customHeight="1">
      <c r="A8716" s="19" t="s">
        <v>10786</v>
      </c>
      <c r="B8716" s="18" t="s">
        <v>20076</v>
      </c>
      <c r="C8716" s="38">
        <v>2.2999999999999998</v>
      </c>
    </row>
    <row r="8717" spans="1:3" ht="49.5" customHeight="1">
      <c r="A8717" s="19" t="s">
        <v>20386</v>
      </c>
      <c r="B8717" s="18" t="s">
        <v>20016</v>
      </c>
      <c r="C8717" s="38">
        <v>4.99</v>
      </c>
    </row>
    <row r="8718" spans="1:3" ht="49.5" customHeight="1">
      <c r="A8718" s="19" t="s">
        <v>15629</v>
      </c>
      <c r="B8718" s="18" t="s">
        <v>20190</v>
      </c>
      <c r="C8718" s="38">
        <v>12.67</v>
      </c>
    </row>
    <row r="8719" spans="1:3" ht="49.5" customHeight="1">
      <c r="A8719" s="19" t="s">
        <v>11754</v>
      </c>
      <c r="B8719" s="18" t="s">
        <v>20063</v>
      </c>
      <c r="C8719" s="38">
        <v>4.45</v>
      </c>
    </row>
    <row r="8720" spans="1:3" ht="49.5" customHeight="1">
      <c r="A8720" s="19" t="s">
        <v>19572</v>
      </c>
      <c r="B8720" s="18" t="s">
        <v>20113</v>
      </c>
      <c r="C8720" s="38">
        <v>4.45</v>
      </c>
    </row>
    <row r="8721" spans="1:3" ht="49.5" customHeight="1">
      <c r="A8721" s="19" t="s">
        <v>17380</v>
      </c>
      <c r="B8721" s="18" t="s">
        <v>20016</v>
      </c>
      <c r="C8721" s="38">
        <v>6.37</v>
      </c>
    </row>
    <row r="8722" spans="1:3" ht="49.5" customHeight="1">
      <c r="A8722" s="19" t="s">
        <v>3018</v>
      </c>
      <c r="B8722" s="18" t="s">
        <v>20250</v>
      </c>
      <c r="C8722" s="38">
        <v>6.37</v>
      </c>
    </row>
    <row r="8723" spans="1:3" ht="49.5" customHeight="1">
      <c r="A8723" s="19" t="s">
        <v>12675</v>
      </c>
      <c r="B8723" s="18" t="s">
        <v>20032</v>
      </c>
      <c r="C8723" s="38">
        <v>106.03</v>
      </c>
    </row>
    <row r="8724" spans="1:3" ht="49.5" customHeight="1">
      <c r="A8724" s="19" t="s">
        <v>5237</v>
      </c>
      <c r="B8724" s="18" t="s">
        <v>20019</v>
      </c>
      <c r="C8724" s="38">
        <v>2.62</v>
      </c>
    </row>
    <row r="8725" spans="1:3" ht="49.5" customHeight="1">
      <c r="A8725" s="19" t="s">
        <v>5238</v>
      </c>
      <c r="B8725" s="18" t="s">
        <v>20019</v>
      </c>
      <c r="C8725" s="38">
        <v>12.39</v>
      </c>
    </row>
    <row r="8726" spans="1:3" ht="49.5" customHeight="1">
      <c r="A8726" s="19" t="s">
        <v>11777</v>
      </c>
      <c r="B8726" s="18" t="s">
        <v>19984</v>
      </c>
      <c r="C8726" s="38">
        <v>18.350000000000001</v>
      </c>
    </row>
    <row r="8727" spans="1:3" ht="49.5" customHeight="1">
      <c r="A8727" s="19" t="s">
        <v>16723</v>
      </c>
      <c r="B8727" s="18" t="s">
        <v>19984</v>
      </c>
      <c r="C8727" s="38">
        <v>14.28</v>
      </c>
    </row>
    <row r="8728" spans="1:3" ht="49.5" customHeight="1">
      <c r="A8728" s="19" t="s">
        <v>12648</v>
      </c>
      <c r="B8728" s="18" t="s">
        <v>19964</v>
      </c>
      <c r="C8728" s="38">
        <v>111.15</v>
      </c>
    </row>
    <row r="8729" spans="1:3" ht="49.5" customHeight="1">
      <c r="A8729" s="19" t="s">
        <v>22158</v>
      </c>
      <c r="B8729" s="18" t="s">
        <v>19998</v>
      </c>
      <c r="C8729" s="38">
        <v>10.16</v>
      </c>
    </row>
    <row r="8730" spans="1:3" ht="49.5" customHeight="1">
      <c r="A8730" s="19" t="s">
        <v>22159</v>
      </c>
      <c r="B8730" s="18" t="s">
        <v>19998</v>
      </c>
      <c r="C8730" s="38">
        <v>10.119999999999999</v>
      </c>
    </row>
    <row r="8731" spans="1:3" ht="49.5" customHeight="1">
      <c r="A8731" s="19" t="s">
        <v>15456</v>
      </c>
      <c r="B8731" s="18" t="s">
        <v>20040</v>
      </c>
      <c r="C8731" s="38">
        <v>13.8</v>
      </c>
    </row>
    <row r="8732" spans="1:3" ht="49.5" customHeight="1">
      <c r="A8732" s="19" t="s">
        <v>1060</v>
      </c>
      <c r="B8732" s="18" t="s">
        <v>20106</v>
      </c>
      <c r="C8732" s="38">
        <v>17.170000000000002</v>
      </c>
    </row>
    <row r="8733" spans="1:3" ht="49.5" customHeight="1">
      <c r="A8733" s="19" t="s">
        <v>16502</v>
      </c>
      <c r="B8733" s="18" t="s">
        <v>20106</v>
      </c>
      <c r="C8733" s="38">
        <v>13.6</v>
      </c>
    </row>
    <row r="8734" spans="1:3" ht="49.5" customHeight="1">
      <c r="A8734" s="19" t="s">
        <v>12523</v>
      </c>
      <c r="B8734" s="18" t="s">
        <v>20061</v>
      </c>
      <c r="C8734" s="38">
        <v>135.93</v>
      </c>
    </row>
    <row r="8735" spans="1:3" ht="49.5" customHeight="1">
      <c r="A8735" s="19" t="s">
        <v>12524</v>
      </c>
      <c r="B8735" s="18" t="s">
        <v>20061</v>
      </c>
      <c r="C8735" s="38">
        <v>259.49</v>
      </c>
    </row>
    <row r="8736" spans="1:3" ht="49.5" customHeight="1">
      <c r="A8736" s="19" t="s">
        <v>17210</v>
      </c>
      <c r="B8736" s="18" t="s">
        <v>20061</v>
      </c>
      <c r="C8736" s="38">
        <v>384.01</v>
      </c>
    </row>
    <row r="8737" spans="1:3" ht="49.5" customHeight="1">
      <c r="A8737" s="19" t="s">
        <v>6640</v>
      </c>
      <c r="B8737" s="18" t="s">
        <v>20023</v>
      </c>
      <c r="C8737" s="38">
        <v>6.66</v>
      </c>
    </row>
    <row r="8738" spans="1:3" ht="49.5" customHeight="1">
      <c r="A8738" s="19" t="s">
        <v>17978</v>
      </c>
      <c r="B8738" s="18" t="s">
        <v>20023</v>
      </c>
      <c r="C8738" s="38">
        <v>2.36</v>
      </c>
    </row>
    <row r="8739" spans="1:3" ht="49.5" customHeight="1">
      <c r="A8739" s="19" t="s">
        <v>14608</v>
      </c>
      <c r="B8739" s="18" t="s">
        <v>20126</v>
      </c>
      <c r="C8739" s="38">
        <v>3.22</v>
      </c>
    </row>
    <row r="8740" spans="1:3" ht="49.5" customHeight="1">
      <c r="A8740" s="19" t="s">
        <v>14609</v>
      </c>
      <c r="B8740" s="18" t="s">
        <v>20126</v>
      </c>
      <c r="C8740" s="38">
        <v>3.46</v>
      </c>
    </row>
    <row r="8741" spans="1:3" ht="49.5" customHeight="1">
      <c r="A8741" s="19" t="s">
        <v>14610</v>
      </c>
      <c r="B8741" s="18" t="s">
        <v>20126</v>
      </c>
      <c r="C8741" s="38">
        <v>3.46</v>
      </c>
    </row>
    <row r="8742" spans="1:3" ht="49.5" customHeight="1">
      <c r="A8742" s="19" t="s">
        <v>12240</v>
      </c>
      <c r="B8742" s="18" t="s">
        <v>20163</v>
      </c>
      <c r="C8742" s="18">
        <v>25.86</v>
      </c>
    </row>
    <row r="8743" spans="1:3" ht="49.5" customHeight="1">
      <c r="A8743" s="19" t="s">
        <v>16938</v>
      </c>
      <c r="B8743" s="18" t="s">
        <v>20163</v>
      </c>
      <c r="C8743" s="18">
        <v>34.46</v>
      </c>
    </row>
    <row r="8744" spans="1:3" ht="49.5" customHeight="1">
      <c r="A8744" s="19" t="s">
        <v>16939</v>
      </c>
      <c r="B8744" s="18" t="s">
        <v>20163</v>
      </c>
      <c r="C8744" s="18">
        <v>34.46</v>
      </c>
    </row>
    <row r="8745" spans="1:3" ht="49.5" customHeight="1">
      <c r="A8745" s="19" t="s">
        <v>16940</v>
      </c>
      <c r="B8745" s="18" t="s">
        <v>20163</v>
      </c>
      <c r="C8745" s="18">
        <v>34.46</v>
      </c>
    </row>
    <row r="8746" spans="1:3" ht="49.5" customHeight="1">
      <c r="A8746" s="19" t="s">
        <v>760</v>
      </c>
      <c r="B8746" s="18" t="s">
        <v>20025</v>
      </c>
      <c r="C8746" s="38">
        <v>1.01</v>
      </c>
    </row>
    <row r="8747" spans="1:3" ht="49.5" customHeight="1">
      <c r="A8747" s="19" t="s">
        <v>14807</v>
      </c>
      <c r="B8747" s="18" t="s">
        <v>20042</v>
      </c>
      <c r="C8747" s="38">
        <v>1.47</v>
      </c>
    </row>
    <row r="8748" spans="1:3" ht="49.5" customHeight="1">
      <c r="A8748" s="19" t="s">
        <v>14808</v>
      </c>
      <c r="B8748" s="18" t="s">
        <v>20042</v>
      </c>
      <c r="C8748" s="38">
        <v>1.24</v>
      </c>
    </row>
    <row r="8749" spans="1:3" ht="49.5" customHeight="1">
      <c r="A8749" s="19" t="s">
        <v>15155</v>
      </c>
      <c r="B8749" s="18" t="s">
        <v>20042</v>
      </c>
      <c r="C8749" s="38">
        <v>0.83</v>
      </c>
    </row>
    <row r="8750" spans="1:3" ht="49.5" customHeight="1">
      <c r="A8750" s="19" t="s">
        <v>15156</v>
      </c>
      <c r="B8750" s="18" t="s">
        <v>20042</v>
      </c>
      <c r="C8750" s="38">
        <v>1.1599999999999999</v>
      </c>
    </row>
    <row r="8751" spans="1:3" ht="49.5" customHeight="1">
      <c r="A8751" s="19" t="s">
        <v>15157</v>
      </c>
      <c r="B8751" s="18" t="s">
        <v>20042</v>
      </c>
      <c r="C8751" s="38">
        <v>0.84</v>
      </c>
    </row>
    <row r="8752" spans="1:3" ht="49.5" customHeight="1">
      <c r="A8752" s="19" t="s">
        <v>15158</v>
      </c>
      <c r="B8752" s="18" t="s">
        <v>20042</v>
      </c>
      <c r="C8752" s="38">
        <v>1.75</v>
      </c>
    </row>
    <row r="8753" spans="1:3" ht="49.5" customHeight="1">
      <c r="A8753" s="19" t="s">
        <v>15159</v>
      </c>
      <c r="B8753" s="18" t="s">
        <v>20042</v>
      </c>
      <c r="C8753" s="38">
        <v>0.9</v>
      </c>
    </row>
    <row r="8754" spans="1:3" ht="49.5" customHeight="1">
      <c r="A8754" s="19" t="s">
        <v>15160</v>
      </c>
      <c r="B8754" s="18" t="s">
        <v>20042</v>
      </c>
      <c r="C8754" s="38">
        <v>1.23</v>
      </c>
    </row>
    <row r="8755" spans="1:3" ht="49.5" customHeight="1">
      <c r="A8755" s="19" t="s">
        <v>15161</v>
      </c>
      <c r="B8755" s="18" t="s">
        <v>20042</v>
      </c>
      <c r="C8755" s="38">
        <v>0.91</v>
      </c>
    </row>
    <row r="8756" spans="1:3" ht="49.5" customHeight="1">
      <c r="A8756" s="19" t="s">
        <v>15162</v>
      </c>
      <c r="B8756" s="18" t="s">
        <v>20042</v>
      </c>
      <c r="C8756" s="38">
        <v>1.03</v>
      </c>
    </row>
    <row r="8757" spans="1:3" ht="49.5" customHeight="1">
      <c r="A8757" s="19" t="s">
        <v>15163</v>
      </c>
      <c r="B8757" s="18" t="s">
        <v>20042</v>
      </c>
      <c r="C8757" s="38">
        <v>1.35</v>
      </c>
    </row>
    <row r="8758" spans="1:3" ht="49.5" customHeight="1">
      <c r="A8758" s="19" t="s">
        <v>14112</v>
      </c>
      <c r="B8758" s="18" t="s">
        <v>20042</v>
      </c>
      <c r="C8758" s="38">
        <v>1.04</v>
      </c>
    </row>
    <row r="8759" spans="1:3" ht="49.5" customHeight="1">
      <c r="A8759" s="19" t="s">
        <v>13479</v>
      </c>
      <c r="B8759" s="18" t="s">
        <v>20042</v>
      </c>
      <c r="C8759" s="38">
        <v>3.46</v>
      </c>
    </row>
    <row r="8760" spans="1:3" ht="49.5" customHeight="1">
      <c r="A8760" s="19" t="s">
        <v>15164</v>
      </c>
      <c r="B8760" s="18" t="s">
        <v>20042</v>
      </c>
      <c r="C8760" s="38">
        <v>0.67</v>
      </c>
    </row>
    <row r="8761" spans="1:3" ht="49.5" customHeight="1">
      <c r="A8761" s="19" t="s">
        <v>22160</v>
      </c>
      <c r="B8761" s="18" t="s">
        <v>20042</v>
      </c>
      <c r="C8761" s="38">
        <v>0.99</v>
      </c>
    </row>
    <row r="8762" spans="1:3" ht="49.5" customHeight="1">
      <c r="A8762" s="19" t="s">
        <v>22161</v>
      </c>
      <c r="B8762" s="18" t="s">
        <v>20042</v>
      </c>
      <c r="C8762" s="38">
        <v>0.68</v>
      </c>
    </row>
    <row r="8763" spans="1:3" ht="49.5" customHeight="1">
      <c r="A8763" s="19" t="s">
        <v>15165</v>
      </c>
      <c r="B8763" s="18" t="s">
        <v>20042</v>
      </c>
      <c r="C8763" s="38">
        <v>1.34</v>
      </c>
    </row>
    <row r="8764" spans="1:3" ht="49.5" customHeight="1">
      <c r="A8764" s="19" t="s">
        <v>15166</v>
      </c>
      <c r="B8764" s="18" t="s">
        <v>20042</v>
      </c>
      <c r="C8764" s="38">
        <v>1.64</v>
      </c>
    </row>
    <row r="8765" spans="1:3" ht="49.5" customHeight="1">
      <c r="A8765" s="19" t="s">
        <v>15167</v>
      </c>
      <c r="B8765" s="18" t="s">
        <v>20042</v>
      </c>
      <c r="C8765" s="38">
        <v>1.9</v>
      </c>
    </row>
    <row r="8766" spans="1:3" ht="49.5" customHeight="1">
      <c r="A8766" s="19" t="s">
        <v>15168</v>
      </c>
      <c r="B8766" s="18" t="s">
        <v>20042</v>
      </c>
      <c r="C8766" s="38">
        <v>1.75</v>
      </c>
    </row>
    <row r="8767" spans="1:3" ht="49.5" customHeight="1">
      <c r="A8767" s="19" t="s">
        <v>15169</v>
      </c>
      <c r="B8767" s="18" t="s">
        <v>20042</v>
      </c>
      <c r="C8767" s="38">
        <v>1.34</v>
      </c>
    </row>
    <row r="8768" spans="1:3" ht="49.5" customHeight="1">
      <c r="A8768" s="19" t="s">
        <v>13480</v>
      </c>
      <c r="B8768" s="18" t="s">
        <v>20042</v>
      </c>
      <c r="C8768" s="38">
        <v>3.24</v>
      </c>
    </row>
    <row r="8769" spans="1:3" ht="49.5" customHeight="1">
      <c r="A8769" s="19" t="s">
        <v>13482</v>
      </c>
      <c r="B8769" s="18" t="s">
        <v>20042</v>
      </c>
      <c r="C8769" s="38">
        <v>1.48</v>
      </c>
    </row>
    <row r="8770" spans="1:3" ht="49.5" customHeight="1">
      <c r="A8770" s="19" t="s">
        <v>13483</v>
      </c>
      <c r="B8770" s="18" t="s">
        <v>20042</v>
      </c>
      <c r="C8770" s="38">
        <v>1.22</v>
      </c>
    </row>
    <row r="8771" spans="1:3" ht="49.5" customHeight="1">
      <c r="A8771" s="19" t="s">
        <v>15170</v>
      </c>
      <c r="B8771" s="18" t="s">
        <v>20042</v>
      </c>
      <c r="C8771" s="38">
        <v>1.1599999999999999</v>
      </c>
    </row>
    <row r="8772" spans="1:3" ht="49.5" customHeight="1">
      <c r="A8772" s="19" t="s">
        <v>15171</v>
      </c>
      <c r="B8772" s="18" t="s">
        <v>20042</v>
      </c>
      <c r="C8772" s="38">
        <v>1.9</v>
      </c>
    </row>
    <row r="8773" spans="1:3" ht="49.5" customHeight="1">
      <c r="A8773" s="19" t="s">
        <v>15172</v>
      </c>
      <c r="B8773" s="18" t="s">
        <v>20042</v>
      </c>
      <c r="C8773" s="38">
        <v>1.23</v>
      </c>
    </row>
    <row r="8774" spans="1:3" ht="49.5" customHeight="1">
      <c r="A8774" s="19" t="s">
        <v>15173</v>
      </c>
      <c r="B8774" s="18" t="s">
        <v>20042</v>
      </c>
      <c r="C8774" s="38">
        <v>1.35</v>
      </c>
    </row>
    <row r="8775" spans="1:3" ht="49.5" customHeight="1">
      <c r="A8775" s="19" t="s">
        <v>15174</v>
      </c>
      <c r="B8775" s="18" t="s">
        <v>20042</v>
      </c>
      <c r="C8775" s="38">
        <v>0.99</v>
      </c>
    </row>
    <row r="8776" spans="1:3" ht="49.5" customHeight="1">
      <c r="A8776" s="19" t="s">
        <v>15175</v>
      </c>
      <c r="B8776" s="18" t="s">
        <v>20042</v>
      </c>
      <c r="C8776" s="38">
        <v>1.64</v>
      </c>
    </row>
    <row r="8777" spans="1:3" ht="49.5" customHeight="1">
      <c r="A8777" s="19" t="s">
        <v>22162</v>
      </c>
      <c r="B8777" s="18" t="s">
        <v>20042</v>
      </c>
      <c r="C8777" s="38">
        <v>1.18</v>
      </c>
    </row>
    <row r="8778" spans="1:3" ht="49.5" customHeight="1">
      <c r="A8778" s="19" t="s">
        <v>22163</v>
      </c>
      <c r="B8778" s="18" t="s">
        <v>20042</v>
      </c>
      <c r="C8778" s="38">
        <v>0.9</v>
      </c>
    </row>
    <row r="8779" spans="1:3" ht="49.5" customHeight="1">
      <c r="A8779" s="19" t="s">
        <v>22164</v>
      </c>
      <c r="B8779" s="18" t="s">
        <v>20042</v>
      </c>
      <c r="C8779" s="38">
        <v>2.04</v>
      </c>
    </row>
    <row r="8780" spans="1:3" ht="49.5" customHeight="1">
      <c r="A8780" s="19" t="s">
        <v>22165</v>
      </c>
      <c r="B8780" s="18" t="s">
        <v>20042</v>
      </c>
      <c r="C8780" s="38">
        <v>1.91</v>
      </c>
    </row>
    <row r="8781" spans="1:3" ht="49.5" customHeight="1">
      <c r="A8781" s="19" t="s">
        <v>22166</v>
      </c>
      <c r="B8781" s="18" t="s">
        <v>20042</v>
      </c>
      <c r="C8781" s="38">
        <v>1.32</v>
      </c>
    </row>
    <row r="8782" spans="1:3" ht="49.5" customHeight="1">
      <c r="A8782" s="19" t="s">
        <v>22167</v>
      </c>
      <c r="B8782" s="18" t="s">
        <v>20042</v>
      </c>
      <c r="C8782" s="38">
        <v>1</v>
      </c>
    </row>
    <row r="8783" spans="1:3" ht="49.5" customHeight="1">
      <c r="A8783" s="19" t="s">
        <v>22168</v>
      </c>
      <c r="B8783" s="18" t="s">
        <v>20042</v>
      </c>
      <c r="C8783" s="38">
        <v>1.38</v>
      </c>
    </row>
    <row r="8784" spans="1:3" ht="49.5" customHeight="1">
      <c r="A8784" s="19" t="s">
        <v>22169</v>
      </c>
      <c r="B8784" s="18" t="s">
        <v>20042</v>
      </c>
      <c r="C8784" s="38">
        <v>1.1200000000000001</v>
      </c>
    </row>
    <row r="8785" spans="1:3" ht="49.5" customHeight="1">
      <c r="A8785" s="19" t="s">
        <v>22170</v>
      </c>
      <c r="B8785" s="18" t="s">
        <v>20042</v>
      </c>
      <c r="C8785" s="38">
        <v>1.88</v>
      </c>
    </row>
    <row r="8786" spans="1:3" ht="49.5" customHeight="1">
      <c r="A8786" s="19" t="s">
        <v>22171</v>
      </c>
      <c r="B8786" s="18" t="s">
        <v>20042</v>
      </c>
      <c r="C8786" s="38">
        <v>1.59</v>
      </c>
    </row>
    <row r="8787" spans="1:3" ht="49.5" customHeight="1">
      <c r="A8787" s="19" t="s">
        <v>14146</v>
      </c>
      <c r="B8787" s="18" t="s">
        <v>20042</v>
      </c>
      <c r="C8787" s="38">
        <v>1.27</v>
      </c>
    </row>
    <row r="8788" spans="1:3" ht="49.5" customHeight="1">
      <c r="A8788" s="19" t="s">
        <v>14147</v>
      </c>
      <c r="B8788" s="18" t="s">
        <v>20042</v>
      </c>
      <c r="C8788" s="38">
        <v>1.02</v>
      </c>
    </row>
    <row r="8789" spans="1:3" ht="49.5" customHeight="1">
      <c r="A8789" s="19" t="s">
        <v>14148</v>
      </c>
      <c r="B8789" s="18" t="s">
        <v>20042</v>
      </c>
      <c r="C8789" s="38">
        <v>2.13</v>
      </c>
    </row>
    <row r="8790" spans="1:3" ht="49.5" customHeight="1">
      <c r="A8790" s="19" t="s">
        <v>14149</v>
      </c>
      <c r="B8790" s="18" t="s">
        <v>20042</v>
      </c>
      <c r="C8790" s="38">
        <v>1.89</v>
      </c>
    </row>
    <row r="8791" spans="1:3" ht="49.5" customHeight="1">
      <c r="A8791" s="19" t="s">
        <v>14150</v>
      </c>
      <c r="B8791" s="18" t="s">
        <v>20042</v>
      </c>
      <c r="C8791" s="38">
        <v>1.34</v>
      </c>
    </row>
    <row r="8792" spans="1:3" ht="49.5" customHeight="1">
      <c r="A8792" s="19" t="s">
        <v>14151</v>
      </c>
      <c r="B8792" s="18" t="s">
        <v>20042</v>
      </c>
      <c r="C8792" s="38">
        <v>1.08</v>
      </c>
    </row>
    <row r="8793" spans="1:3" ht="49.5" customHeight="1">
      <c r="A8793" s="19" t="s">
        <v>14152</v>
      </c>
      <c r="B8793" s="18" t="s">
        <v>20042</v>
      </c>
      <c r="C8793" s="38">
        <v>1.45</v>
      </c>
    </row>
    <row r="8794" spans="1:3" ht="49.5" customHeight="1">
      <c r="A8794" s="19" t="s">
        <v>14153</v>
      </c>
      <c r="B8794" s="18" t="s">
        <v>20042</v>
      </c>
      <c r="C8794" s="38">
        <v>1.21</v>
      </c>
    </row>
    <row r="8795" spans="1:3" ht="49.5" customHeight="1">
      <c r="A8795" s="19" t="s">
        <v>14154</v>
      </c>
      <c r="B8795" s="18" t="s">
        <v>20042</v>
      </c>
      <c r="C8795" s="38">
        <v>1.88</v>
      </c>
    </row>
    <row r="8796" spans="1:3" ht="49.5" customHeight="1">
      <c r="A8796" s="19" t="s">
        <v>14155</v>
      </c>
      <c r="B8796" s="18" t="s">
        <v>20042</v>
      </c>
      <c r="C8796" s="38">
        <v>1.59</v>
      </c>
    </row>
    <row r="8797" spans="1:3" ht="49.5" customHeight="1">
      <c r="A8797" s="19" t="s">
        <v>14716</v>
      </c>
      <c r="B8797" s="18" t="s">
        <v>20042</v>
      </c>
      <c r="C8797" s="38">
        <v>1.2</v>
      </c>
    </row>
    <row r="8798" spans="1:3" ht="49.5" customHeight="1">
      <c r="A8798" s="19" t="s">
        <v>14717</v>
      </c>
      <c r="B8798" s="18" t="s">
        <v>20042</v>
      </c>
      <c r="C8798" s="38">
        <v>0.88</v>
      </c>
    </row>
    <row r="8799" spans="1:3" ht="49.5" customHeight="1">
      <c r="A8799" s="19" t="s">
        <v>14718</v>
      </c>
      <c r="B8799" s="18" t="s">
        <v>20042</v>
      </c>
      <c r="C8799" s="38">
        <v>2.7</v>
      </c>
    </row>
    <row r="8800" spans="1:3" ht="49.5" customHeight="1">
      <c r="A8800" s="19" t="s">
        <v>14719</v>
      </c>
      <c r="B8800" s="18" t="s">
        <v>20042</v>
      </c>
      <c r="C8800" s="38">
        <v>2.44</v>
      </c>
    </row>
    <row r="8801" spans="1:3" ht="49.5" customHeight="1">
      <c r="A8801" s="19" t="s">
        <v>14720</v>
      </c>
      <c r="B8801" s="18" t="s">
        <v>20042</v>
      </c>
      <c r="C8801" s="38">
        <v>1.56</v>
      </c>
    </row>
    <row r="8802" spans="1:3" ht="49.5" customHeight="1">
      <c r="A8802" s="19" t="s">
        <v>14721</v>
      </c>
      <c r="B8802" s="18" t="s">
        <v>20042</v>
      </c>
      <c r="C8802" s="38">
        <v>1.26</v>
      </c>
    </row>
    <row r="8803" spans="1:3" ht="49.5" customHeight="1">
      <c r="A8803" s="19" t="s">
        <v>14722</v>
      </c>
      <c r="B8803" s="18" t="s">
        <v>20042</v>
      </c>
      <c r="C8803" s="38">
        <v>1.64</v>
      </c>
    </row>
    <row r="8804" spans="1:3" ht="49.5" customHeight="1">
      <c r="A8804" s="19" t="s">
        <v>14723</v>
      </c>
      <c r="B8804" s="18" t="s">
        <v>20042</v>
      </c>
      <c r="C8804" s="38">
        <v>1.35</v>
      </c>
    </row>
    <row r="8805" spans="1:3" ht="49.5" customHeight="1">
      <c r="A8805" s="19" t="s">
        <v>14724</v>
      </c>
      <c r="B8805" s="18" t="s">
        <v>20042</v>
      </c>
      <c r="C8805" s="38">
        <v>2.2000000000000002</v>
      </c>
    </row>
    <row r="8806" spans="1:3" ht="49.5" customHeight="1">
      <c r="A8806" s="19" t="s">
        <v>14725</v>
      </c>
      <c r="B8806" s="18" t="s">
        <v>20042</v>
      </c>
      <c r="C8806" s="38">
        <v>1.92</v>
      </c>
    </row>
    <row r="8807" spans="1:3" ht="49.5" customHeight="1">
      <c r="A8807" s="19" t="s">
        <v>15176</v>
      </c>
      <c r="B8807" s="18" t="s">
        <v>20042</v>
      </c>
      <c r="C8807" s="38">
        <v>1.05</v>
      </c>
    </row>
    <row r="8808" spans="1:3" ht="49.5" customHeight="1">
      <c r="A8808" s="19" t="s">
        <v>15177</v>
      </c>
      <c r="B8808" s="18" t="s">
        <v>20042</v>
      </c>
      <c r="C8808" s="38">
        <v>0.73</v>
      </c>
    </row>
    <row r="8809" spans="1:3" ht="49.5" customHeight="1">
      <c r="A8809" s="19" t="s">
        <v>15178</v>
      </c>
      <c r="B8809" s="18" t="s">
        <v>20042</v>
      </c>
      <c r="C8809" s="38">
        <v>1.1299999999999999</v>
      </c>
    </row>
    <row r="8810" spans="1:3" ht="49.5" customHeight="1">
      <c r="A8810" s="19" t="s">
        <v>13481</v>
      </c>
      <c r="B8810" s="18" t="s">
        <v>20042</v>
      </c>
      <c r="C8810" s="38">
        <v>0.85</v>
      </c>
    </row>
    <row r="8811" spans="1:3" ht="49.5" customHeight="1">
      <c r="A8811" s="19" t="s">
        <v>22172</v>
      </c>
      <c r="B8811" s="18" t="s">
        <v>20042</v>
      </c>
      <c r="C8811" s="38">
        <v>0.92</v>
      </c>
    </row>
    <row r="8812" spans="1:3" ht="49.5" customHeight="1">
      <c r="A8812" s="19" t="s">
        <v>15179</v>
      </c>
      <c r="B8812" s="18" t="s">
        <v>20042</v>
      </c>
      <c r="C8812" s="38">
        <v>0.6</v>
      </c>
    </row>
    <row r="8813" spans="1:3" ht="49.5" customHeight="1">
      <c r="A8813" s="19" t="s">
        <v>14156</v>
      </c>
      <c r="B8813" s="18" t="s">
        <v>20042</v>
      </c>
      <c r="C8813" s="38">
        <v>1.31</v>
      </c>
    </row>
    <row r="8814" spans="1:3" ht="49.5" customHeight="1">
      <c r="A8814" s="19" t="s">
        <v>14157</v>
      </c>
      <c r="B8814" s="18" t="s">
        <v>20042</v>
      </c>
      <c r="C8814" s="38">
        <v>1.07</v>
      </c>
    </row>
    <row r="8815" spans="1:3" ht="49.5" customHeight="1">
      <c r="A8815" s="19" t="s">
        <v>14158</v>
      </c>
      <c r="B8815" s="18" t="s">
        <v>20042</v>
      </c>
      <c r="C8815" s="38">
        <v>1.62</v>
      </c>
    </row>
    <row r="8816" spans="1:3" ht="49.5" customHeight="1">
      <c r="A8816" s="19" t="s">
        <v>14159</v>
      </c>
      <c r="B8816" s="18" t="s">
        <v>20042</v>
      </c>
      <c r="C8816" s="38">
        <v>1.45</v>
      </c>
    </row>
    <row r="8817" spans="1:3" ht="49.5" customHeight="1">
      <c r="A8817" s="19" t="s">
        <v>14160</v>
      </c>
      <c r="B8817" s="18" t="s">
        <v>20042</v>
      </c>
      <c r="C8817" s="38">
        <v>1.37</v>
      </c>
    </row>
    <row r="8818" spans="1:3" ht="49.5" customHeight="1">
      <c r="A8818" s="19" t="s">
        <v>14161</v>
      </c>
      <c r="B8818" s="18" t="s">
        <v>20042</v>
      </c>
      <c r="C8818" s="38">
        <v>1.1200000000000001</v>
      </c>
    </row>
    <row r="8819" spans="1:3" ht="49.5" customHeight="1">
      <c r="A8819" s="19" t="s">
        <v>14162</v>
      </c>
      <c r="B8819" s="18" t="s">
        <v>20042</v>
      </c>
      <c r="C8819" s="38">
        <v>1.51</v>
      </c>
    </row>
    <row r="8820" spans="1:3" ht="49.5" customHeight="1">
      <c r="A8820" s="19" t="s">
        <v>14163</v>
      </c>
      <c r="B8820" s="18" t="s">
        <v>20042</v>
      </c>
      <c r="C8820" s="38">
        <v>1.26</v>
      </c>
    </row>
    <row r="8821" spans="1:3" ht="49.5" customHeight="1">
      <c r="A8821" s="19" t="s">
        <v>14164</v>
      </c>
      <c r="B8821" s="18" t="s">
        <v>20042</v>
      </c>
      <c r="C8821" s="38">
        <v>1.9</v>
      </c>
    </row>
    <row r="8822" spans="1:3" ht="49.5" customHeight="1">
      <c r="A8822" s="19" t="s">
        <v>14165</v>
      </c>
      <c r="B8822" s="18" t="s">
        <v>20042</v>
      </c>
      <c r="C8822" s="38">
        <v>1.63</v>
      </c>
    </row>
    <row r="8823" spans="1:3" ht="49.5" customHeight="1">
      <c r="A8823" s="19" t="s">
        <v>14172</v>
      </c>
      <c r="B8823" s="18" t="s">
        <v>20042</v>
      </c>
      <c r="C8823" s="38">
        <v>1.44</v>
      </c>
    </row>
    <row r="8824" spans="1:3" ht="49.5" customHeight="1">
      <c r="A8824" s="19" t="s">
        <v>14173</v>
      </c>
      <c r="B8824" s="18" t="s">
        <v>20042</v>
      </c>
      <c r="C8824" s="38">
        <v>1.1200000000000001</v>
      </c>
    </row>
    <row r="8825" spans="1:3" ht="49.5" customHeight="1">
      <c r="A8825" s="19" t="s">
        <v>14174</v>
      </c>
      <c r="B8825" s="18" t="s">
        <v>20042</v>
      </c>
      <c r="C8825" s="38">
        <v>1.74</v>
      </c>
    </row>
    <row r="8826" spans="1:3" ht="49.5" customHeight="1">
      <c r="A8826" s="19" t="s">
        <v>14175</v>
      </c>
      <c r="B8826" s="18" t="s">
        <v>20042</v>
      </c>
      <c r="C8826" s="38">
        <v>1.44</v>
      </c>
    </row>
    <row r="8827" spans="1:3" ht="49.5" customHeight="1">
      <c r="A8827" s="19" t="s">
        <v>14113</v>
      </c>
      <c r="B8827" s="18" t="s">
        <v>20042</v>
      </c>
      <c r="C8827" s="38">
        <v>1.99</v>
      </c>
    </row>
    <row r="8828" spans="1:3" ht="49.5" customHeight="1">
      <c r="A8828" s="19" t="s">
        <v>14114</v>
      </c>
      <c r="B8828" s="18" t="s">
        <v>20042</v>
      </c>
      <c r="C8828" s="38">
        <v>1.83</v>
      </c>
    </row>
    <row r="8829" spans="1:3" ht="49.5" customHeight="1">
      <c r="A8829" s="19" t="s">
        <v>22179</v>
      </c>
      <c r="B8829" s="18" t="s">
        <v>20042</v>
      </c>
      <c r="C8829" s="38">
        <v>1.42</v>
      </c>
    </row>
    <row r="8830" spans="1:3" ht="49.5" customHeight="1">
      <c r="A8830" s="19" t="s">
        <v>22180</v>
      </c>
      <c r="B8830" s="18" t="s">
        <v>20042</v>
      </c>
      <c r="C8830" s="38">
        <v>1.1200000000000001</v>
      </c>
    </row>
    <row r="8831" spans="1:3" ht="49.5" customHeight="1">
      <c r="A8831" s="19" t="s">
        <v>22181</v>
      </c>
      <c r="B8831" s="18" t="s">
        <v>20042</v>
      </c>
      <c r="C8831" s="38">
        <v>1.78</v>
      </c>
    </row>
    <row r="8832" spans="1:3" ht="49.5" customHeight="1">
      <c r="A8832" s="19" t="s">
        <v>22182</v>
      </c>
      <c r="B8832" s="18" t="s">
        <v>20042</v>
      </c>
      <c r="C8832" s="38">
        <v>1.46</v>
      </c>
    </row>
    <row r="8833" spans="1:3" ht="49.5" customHeight="1">
      <c r="A8833" s="19" t="s">
        <v>14176</v>
      </c>
      <c r="B8833" s="18" t="s">
        <v>20042</v>
      </c>
      <c r="C8833" s="38">
        <v>1.9</v>
      </c>
    </row>
    <row r="8834" spans="1:3" ht="49.5" customHeight="1">
      <c r="A8834" s="19" t="s">
        <v>14177</v>
      </c>
      <c r="B8834" s="18" t="s">
        <v>20042</v>
      </c>
      <c r="C8834" s="38">
        <v>1.84</v>
      </c>
    </row>
    <row r="8835" spans="1:3" ht="49.5" customHeight="1">
      <c r="A8835" s="19" t="s">
        <v>14178</v>
      </c>
      <c r="B8835" s="18" t="s">
        <v>20042</v>
      </c>
      <c r="C8835" s="38">
        <v>1.72</v>
      </c>
    </row>
    <row r="8836" spans="1:3" ht="49.5" customHeight="1">
      <c r="A8836" s="19" t="s">
        <v>14179</v>
      </c>
      <c r="B8836" s="18" t="s">
        <v>20042</v>
      </c>
      <c r="C8836" s="38">
        <v>1.42</v>
      </c>
    </row>
    <row r="8837" spans="1:3" ht="49.5" customHeight="1">
      <c r="A8837" s="19" t="s">
        <v>18156</v>
      </c>
      <c r="B8837" s="18" t="s">
        <v>20042</v>
      </c>
      <c r="C8837" s="38">
        <v>1.88</v>
      </c>
    </row>
    <row r="8838" spans="1:3" ht="49.5" customHeight="1">
      <c r="A8838" s="19" t="s">
        <v>18157</v>
      </c>
      <c r="B8838" s="18" t="s">
        <v>20042</v>
      </c>
      <c r="C8838" s="38">
        <v>1.45</v>
      </c>
    </row>
    <row r="8839" spans="1:3" ht="49.5" customHeight="1">
      <c r="A8839" s="19" t="s">
        <v>20656</v>
      </c>
      <c r="B8839" s="18" t="s">
        <v>20042</v>
      </c>
      <c r="C8839" s="38">
        <v>1.82</v>
      </c>
    </row>
    <row r="8840" spans="1:3" ht="49.5" customHeight="1">
      <c r="A8840" s="19" t="s">
        <v>22183</v>
      </c>
      <c r="B8840" s="18" t="s">
        <v>20042</v>
      </c>
      <c r="C8840" s="38">
        <v>1.78</v>
      </c>
    </row>
    <row r="8841" spans="1:3" ht="49.5" customHeight="1">
      <c r="A8841" s="19" t="s">
        <v>14199</v>
      </c>
      <c r="B8841" s="18" t="s">
        <v>20042</v>
      </c>
      <c r="C8841" s="38">
        <v>1.93</v>
      </c>
    </row>
    <row r="8842" spans="1:3" ht="49.5" customHeight="1">
      <c r="A8842" s="19" t="s">
        <v>14200</v>
      </c>
      <c r="B8842" s="18" t="s">
        <v>20042</v>
      </c>
      <c r="C8842" s="38">
        <v>1.89</v>
      </c>
    </row>
    <row r="8843" spans="1:3" ht="49.5" customHeight="1">
      <c r="A8843" s="19" t="s">
        <v>14201</v>
      </c>
      <c r="B8843" s="18" t="s">
        <v>20042</v>
      </c>
      <c r="C8843" s="38">
        <v>1.78</v>
      </c>
    </row>
    <row r="8844" spans="1:3" ht="49.5" customHeight="1">
      <c r="A8844" s="19" t="s">
        <v>14202</v>
      </c>
      <c r="B8844" s="18" t="s">
        <v>20042</v>
      </c>
      <c r="C8844" s="38">
        <v>1.45</v>
      </c>
    </row>
    <row r="8845" spans="1:3" ht="49.5" customHeight="1">
      <c r="A8845" s="19" t="s">
        <v>22173</v>
      </c>
      <c r="B8845" s="18" t="s">
        <v>20042</v>
      </c>
      <c r="C8845" s="38">
        <v>1.18</v>
      </c>
    </row>
    <row r="8846" spans="1:3" ht="49.5" customHeight="1">
      <c r="A8846" s="19" t="s">
        <v>13878</v>
      </c>
      <c r="B8846" s="18" t="s">
        <v>20042</v>
      </c>
      <c r="C8846" s="38">
        <v>0.87</v>
      </c>
    </row>
    <row r="8847" spans="1:3" ht="49.5" customHeight="1">
      <c r="A8847" s="19" t="s">
        <v>22186</v>
      </c>
      <c r="B8847" s="18" t="s">
        <v>20042</v>
      </c>
      <c r="C8847" s="38">
        <v>1.19</v>
      </c>
    </row>
    <row r="8848" spans="1:3" ht="49.5" customHeight="1">
      <c r="A8848" s="19" t="s">
        <v>22187</v>
      </c>
      <c r="B8848" s="18" t="s">
        <v>20042</v>
      </c>
      <c r="C8848" s="38">
        <v>0.87</v>
      </c>
    </row>
    <row r="8849" spans="1:3" ht="49.5" customHeight="1">
      <c r="A8849" s="19" t="s">
        <v>22174</v>
      </c>
      <c r="B8849" s="18" t="s">
        <v>20042</v>
      </c>
      <c r="C8849" s="38">
        <v>1.93</v>
      </c>
    </row>
    <row r="8850" spans="1:3" ht="49.5" customHeight="1">
      <c r="A8850" s="19" t="s">
        <v>13879</v>
      </c>
      <c r="B8850" s="18" t="s">
        <v>20042</v>
      </c>
      <c r="C8850" s="38">
        <v>1.9</v>
      </c>
    </row>
    <row r="8851" spans="1:3" ht="49.5" customHeight="1">
      <c r="A8851" s="19" t="s">
        <v>13880</v>
      </c>
      <c r="B8851" s="18" t="s">
        <v>20042</v>
      </c>
      <c r="C8851" s="38">
        <v>1.94</v>
      </c>
    </row>
    <row r="8852" spans="1:3" ht="49.5" customHeight="1">
      <c r="A8852" s="19" t="s">
        <v>13881</v>
      </c>
      <c r="B8852" s="18" t="s">
        <v>20042</v>
      </c>
      <c r="C8852" s="38">
        <v>1.9</v>
      </c>
    </row>
    <row r="8853" spans="1:3" ht="49.5" customHeight="1">
      <c r="A8853" s="19" t="s">
        <v>22175</v>
      </c>
      <c r="B8853" s="18" t="s">
        <v>20042</v>
      </c>
      <c r="C8853" s="38">
        <v>1.19</v>
      </c>
    </row>
    <row r="8854" spans="1:3" ht="49.5" customHeight="1">
      <c r="A8854" s="19" t="s">
        <v>13882</v>
      </c>
      <c r="B8854" s="18" t="s">
        <v>20042</v>
      </c>
      <c r="C8854" s="38">
        <v>0.96</v>
      </c>
    </row>
    <row r="8855" spans="1:3" ht="49.5" customHeight="1">
      <c r="A8855" s="19" t="s">
        <v>22188</v>
      </c>
      <c r="B8855" s="18" t="s">
        <v>20042</v>
      </c>
      <c r="C8855" s="38">
        <v>1.27</v>
      </c>
    </row>
    <row r="8856" spans="1:3" ht="49.5" customHeight="1">
      <c r="A8856" s="19" t="s">
        <v>22189</v>
      </c>
      <c r="B8856" s="18" t="s">
        <v>20042</v>
      </c>
      <c r="C8856" s="38">
        <v>0.96</v>
      </c>
    </row>
    <row r="8857" spans="1:3" ht="49.5" customHeight="1">
      <c r="A8857" s="19" t="s">
        <v>22176</v>
      </c>
      <c r="B8857" s="18" t="s">
        <v>20042</v>
      </c>
      <c r="C8857" s="38">
        <v>1.41</v>
      </c>
    </row>
    <row r="8858" spans="1:3" ht="49.5" customHeight="1">
      <c r="A8858" s="19" t="s">
        <v>13883</v>
      </c>
      <c r="B8858" s="18" t="s">
        <v>20042</v>
      </c>
      <c r="C8858" s="38">
        <v>1.1100000000000001</v>
      </c>
    </row>
    <row r="8859" spans="1:3" ht="49.5" customHeight="1">
      <c r="A8859" s="19" t="s">
        <v>22190</v>
      </c>
      <c r="B8859" s="18" t="s">
        <v>20042</v>
      </c>
      <c r="C8859" s="38">
        <v>1.42</v>
      </c>
    </row>
    <row r="8860" spans="1:3" ht="49.5" customHeight="1">
      <c r="A8860" s="19" t="s">
        <v>22191</v>
      </c>
      <c r="B8860" s="18" t="s">
        <v>20042</v>
      </c>
      <c r="C8860" s="38">
        <v>1.1200000000000001</v>
      </c>
    </row>
    <row r="8861" spans="1:3" ht="49.5" customHeight="1">
      <c r="A8861" s="19" t="s">
        <v>22177</v>
      </c>
      <c r="B8861" s="18" t="s">
        <v>20042</v>
      </c>
      <c r="C8861" s="38">
        <v>1.04</v>
      </c>
    </row>
    <row r="8862" spans="1:3" ht="49.5" customHeight="1">
      <c r="A8862" s="19" t="s">
        <v>13884</v>
      </c>
      <c r="B8862" s="18" t="s">
        <v>20042</v>
      </c>
      <c r="C8862" s="38">
        <v>0.71</v>
      </c>
    </row>
    <row r="8863" spans="1:3" ht="49.5" customHeight="1">
      <c r="A8863" s="19" t="s">
        <v>22184</v>
      </c>
      <c r="B8863" s="18" t="s">
        <v>20042</v>
      </c>
      <c r="C8863" s="38">
        <v>1.04</v>
      </c>
    </row>
    <row r="8864" spans="1:3" ht="49.5" customHeight="1">
      <c r="A8864" s="19" t="s">
        <v>22185</v>
      </c>
      <c r="B8864" s="18" t="s">
        <v>20042</v>
      </c>
      <c r="C8864" s="38">
        <v>0.72</v>
      </c>
    </row>
    <row r="8865" spans="1:3" ht="49.5" customHeight="1">
      <c r="A8865" s="19" t="s">
        <v>22178</v>
      </c>
      <c r="B8865" s="18" t="s">
        <v>20042</v>
      </c>
      <c r="C8865" s="38">
        <v>1.75</v>
      </c>
    </row>
    <row r="8866" spans="1:3" ht="49.5" customHeight="1">
      <c r="A8866" s="19" t="s">
        <v>13885</v>
      </c>
      <c r="B8866" s="18" t="s">
        <v>20042</v>
      </c>
      <c r="C8866" s="38">
        <v>1.45</v>
      </c>
    </row>
    <row r="8867" spans="1:3" ht="49.5" customHeight="1">
      <c r="A8867" s="19" t="s">
        <v>22192</v>
      </c>
      <c r="B8867" s="18" t="s">
        <v>20042</v>
      </c>
      <c r="C8867" s="38">
        <v>1.75</v>
      </c>
    </row>
    <row r="8868" spans="1:3" ht="49.5" customHeight="1">
      <c r="A8868" s="19" t="s">
        <v>22193</v>
      </c>
      <c r="B8868" s="18" t="s">
        <v>20042</v>
      </c>
      <c r="C8868" s="38">
        <v>1.46</v>
      </c>
    </row>
    <row r="8869" spans="1:3" ht="49.5" customHeight="1">
      <c r="A8869" s="19" t="s">
        <v>14726</v>
      </c>
      <c r="B8869" s="18" t="s">
        <v>20042</v>
      </c>
      <c r="C8869" s="38">
        <v>4.21</v>
      </c>
    </row>
    <row r="8870" spans="1:3" ht="49.5" customHeight="1">
      <c r="A8870" s="19" t="s">
        <v>14727</v>
      </c>
      <c r="B8870" s="18" t="s">
        <v>20042</v>
      </c>
      <c r="C8870" s="38">
        <v>4.83</v>
      </c>
    </row>
    <row r="8871" spans="1:3" ht="49.5" customHeight="1">
      <c r="A8871" s="19" t="s">
        <v>13886</v>
      </c>
      <c r="B8871" s="18" t="s">
        <v>20042</v>
      </c>
      <c r="C8871" s="38">
        <v>1.79</v>
      </c>
    </row>
    <row r="8872" spans="1:3" ht="49.5" customHeight="1">
      <c r="A8872" s="19" t="s">
        <v>13887</v>
      </c>
      <c r="B8872" s="18" t="s">
        <v>20042</v>
      </c>
      <c r="C8872" s="38">
        <v>1.48</v>
      </c>
    </row>
    <row r="8873" spans="1:3" ht="49.5" customHeight="1">
      <c r="A8873" s="19" t="s">
        <v>14115</v>
      </c>
      <c r="B8873" s="18" t="s">
        <v>20042</v>
      </c>
      <c r="C8873" s="38">
        <v>1.61</v>
      </c>
    </row>
    <row r="8874" spans="1:3" ht="49.5" customHeight="1">
      <c r="A8874" s="19" t="s">
        <v>14116</v>
      </c>
      <c r="B8874" s="18" t="s">
        <v>20042</v>
      </c>
      <c r="C8874" s="38">
        <v>1.31</v>
      </c>
    </row>
    <row r="8875" spans="1:3" ht="49.5" customHeight="1">
      <c r="A8875" s="19" t="s">
        <v>14117</v>
      </c>
      <c r="B8875" s="18" t="s">
        <v>20042</v>
      </c>
      <c r="C8875" s="38">
        <v>1.66</v>
      </c>
    </row>
    <row r="8876" spans="1:3" ht="49.5" customHeight="1">
      <c r="A8876" s="19" t="s">
        <v>14118</v>
      </c>
      <c r="B8876" s="18" t="s">
        <v>20042</v>
      </c>
      <c r="C8876" s="38">
        <v>1.37</v>
      </c>
    </row>
    <row r="8877" spans="1:3" ht="49.5" customHeight="1">
      <c r="A8877" s="19" t="s">
        <v>22194</v>
      </c>
      <c r="B8877" s="18" t="s">
        <v>20042</v>
      </c>
      <c r="C8877" s="38">
        <v>1.61</v>
      </c>
    </row>
    <row r="8878" spans="1:3" ht="49.5" customHeight="1">
      <c r="A8878" s="19" t="s">
        <v>17626</v>
      </c>
      <c r="B8878" s="18" t="s">
        <v>20042</v>
      </c>
      <c r="C8878" s="38">
        <v>1.31</v>
      </c>
    </row>
    <row r="8879" spans="1:3" ht="49.5" customHeight="1">
      <c r="A8879" s="19" t="s">
        <v>17624</v>
      </c>
      <c r="B8879" s="18" t="s">
        <v>20042</v>
      </c>
      <c r="C8879" s="38">
        <v>1.66</v>
      </c>
    </row>
    <row r="8880" spans="1:3" ht="49.5" customHeight="1">
      <c r="A8880" s="19" t="s">
        <v>17625</v>
      </c>
      <c r="B8880" s="18" t="s">
        <v>20042</v>
      </c>
      <c r="C8880" s="38">
        <v>1.37</v>
      </c>
    </row>
    <row r="8881" spans="1:3" ht="49.5" customHeight="1">
      <c r="A8881" s="19" t="s">
        <v>14510</v>
      </c>
      <c r="B8881" s="18" t="s">
        <v>20042</v>
      </c>
      <c r="C8881" s="38">
        <v>1.99</v>
      </c>
    </row>
    <row r="8882" spans="1:3" ht="49.5" customHeight="1">
      <c r="A8882" s="19" t="s">
        <v>14511</v>
      </c>
      <c r="B8882" s="18" t="s">
        <v>20042</v>
      </c>
      <c r="C8882" s="38">
        <v>1.8</v>
      </c>
    </row>
    <row r="8883" spans="1:3" ht="49.5" customHeight="1">
      <c r="A8883" s="19" t="s">
        <v>22195</v>
      </c>
      <c r="B8883" s="18" t="s">
        <v>20042</v>
      </c>
      <c r="C8883" s="38">
        <v>1.72</v>
      </c>
    </row>
    <row r="8884" spans="1:3" ht="49.5" customHeight="1">
      <c r="A8884" s="19" t="s">
        <v>22196</v>
      </c>
      <c r="B8884" s="18" t="s">
        <v>20042</v>
      </c>
      <c r="C8884" s="38">
        <v>1.41</v>
      </c>
    </row>
    <row r="8885" spans="1:3" ht="49.5" customHeight="1">
      <c r="A8885" s="19" t="s">
        <v>14689</v>
      </c>
      <c r="B8885" s="18" t="s">
        <v>20042</v>
      </c>
      <c r="C8885" s="38">
        <v>1.98</v>
      </c>
    </row>
    <row r="8886" spans="1:3" ht="49.5" customHeight="1">
      <c r="A8886" s="19" t="s">
        <v>14690</v>
      </c>
      <c r="B8886" s="18" t="s">
        <v>20042</v>
      </c>
      <c r="C8886" s="38">
        <v>1.9</v>
      </c>
    </row>
    <row r="8887" spans="1:3" ht="49.5" customHeight="1">
      <c r="A8887" s="19" t="s">
        <v>14857</v>
      </c>
      <c r="B8887" s="18" t="s">
        <v>20042</v>
      </c>
      <c r="C8887" s="38">
        <v>1.86</v>
      </c>
    </row>
    <row r="8888" spans="1:3" ht="49.5" customHeight="1">
      <c r="A8888" s="19" t="s">
        <v>14858</v>
      </c>
      <c r="B8888" s="18" t="s">
        <v>20042</v>
      </c>
      <c r="C8888" s="38">
        <v>1.58</v>
      </c>
    </row>
    <row r="8889" spans="1:3" ht="49.5" customHeight="1">
      <c r="A8889" s="19" t="s">
        <v>14166</v>
      </c>
      <c r="B8889" s="18" t="s">
        <v>20042</v>
      </c>
      <c r="C8889" s="38">
        <v>2.0299999999999998</v>
      </c>
    </row>
    <row r="8890" spans="1:3" ht="49.5" customHeight="1">
      <c r="A8890" s="19" t="s">
        <v>14167</v>
      </c>
      <c r="B8890" s="18" t="s">
        <v>20042</v>
      </c>
      <c r="C8890" s="38">
        <v>1.9</v>
      </c>
    </row>
    <row r="8891" spans="1:3" ht="49.5" customHeight="1">
      <c r="A8891" s="19" t="s">
        <v>14008</v>
      </c>
      <c r="B8891" s="18" t="s">
        <v>20042</v>
      </c>
      <c r="C8891" s="38">
        <v>1.8</v>
      </c>
    </row>
    <row r="8892" spans="1:3" ht="49.5" customHeight="1">
      <c r="A8892" s="19" t="s">
        <v>14009</v>
      </c>
      <c r="B8892" s="18" t="s">
        <v>20042</v>
      </c>
      <c r="C8892" s="38">
        <v>1.5</v>
      </c>
    </row>
    <row r="8893" spans="1:3" ht="49.5" customHeight="1">
      <c r="A8893" s="19" t="s">
        <v>14168</v>
      </c>
      <c r="B8893" s="18" t="s">
        <v>20042</v>
      </c>
      <c r="C8893" s="38">
        <v>1.99</v>
      </c>
    </row>
    <row r="8894" spans="1:3" ht="49.5" customHeight="1">
      <c r="A8894" s="19" t="s">
        <v>14169</v>
      </c>
      <c r="B8894" s="18" t="s">
        <v>20042</v>
      </c>
      <c r="C8894" s="38">
        <v>1.83</v>
      </c>
    </row>
    <row r="8895" spans="1:3" ht="49.5" customHeight="1">
      <c r="A8895" s="19" t="s">
        <v>13984</v>
      </c>
      <c r="B8895" s="18" t="s">
        <v>20042</v>
      </c>
      <c r="C8895" s="38">
        <v>1.68</v>
      </c>
    </row>
    <row r="8896" spans="1:3" ht="49.5" customHeight="1">
      <c r="A8896" s="19" t="s">
        <v>13985</v>
      </c>
      <c r="B8896" s="18" t="s">
        <v>20042</v>
      </c>
      <c r="C8896" s="38">
        <v>1.38</v>
      </c>
    </row>
    <row r="8897" spans="1:3" ht="49.5" customHeight="1">
      <c r="A8897" s="19" t="s">
        <v>14859</v>
      </c>
      <c r="B8897" s="18" t="s">
        <v>20042</v>
      </c>
      <c r="C8897" s="38">
        <v>1.79</v>
      </c>
    </row>
    <row r="8898" spans="1:3" ht="49.5" customHeight="1">
      <c r="A8898" s="19" t="s">
        <v>14860</v>
      </c>
      <c r="B8898" s="18" t="s">
        <v>20042</v>
      </c>
      <c r="C8898" s="38">
        <v>1.47</v>
      </c>
    </row>
    <row r="8899" spans="1:3" ht="49.5" customHeight="1">
      <c r="A8899" s="19" t="s">
        <v>14545</v>
      </c>
      <c r="B8899" s="18" t="s">
        <v>20042</v>
      </c>
      <c r="C8899" s="38">
        <v>1.98</v>
      </c>
    </row>
    <row r="8900" spans="1:3" ht="49.5" customHeight="1">
      <c r="A8900" s="19" t="s">
        <v>14546</v>
      </c>
      <c r="B8900" s="18" t="s">
        <v>20042</v>
      </c>
      <c r="C8900" s="38">
        <v>1.8</v>
      </c>
    </row>
    <row r="8901" spans="1:3" ht="49.5" customHeight="1">
      <c r="A8901" s="19" t="s">
        <v>17994</v>
      </c>
      <c r="B8901" s="18" t="s">
        <v>20042</v>
      </c>
      <c r="C8901" s="38">
        <v>2.91</v>
      </c>
    </row>
    <row r="8902" spans="1:3" ht="49.5" customHeight="1">
      <c r="A8902" s="19" t="s">
        <v>17993</v>
      </c>
      <c r="B8902" s="18" t="s">
        <v>20042</v>
      </c>
      <c r="C8902" s="38">
        <v>2.63</v>
      </c>
    </row>
    <row r="8903" spans="1:3" ht="49.5" customHeight="1">
      <c r="A8903" s="19" t="s">
        <v>14547</v>
      </c>
      <c r="B8903" s="18" t="s">
        <v>20042</v>
      </c>
      <c r="C8903" s="38">
        <v>1.72</v>
      </c>
    </row>
    <row r="8904" spans="1:3" ht="49.5" customHeight="1">
      <c r="A8904" s="19" t="s">
        <v>14548</v>
      </c>
      <c r="B8904" s="18" t="s">
        <v>20042</v>
      </c>
      <c r="C8904" s="38">
        <v>1.41</v>
      </c>
    </row>
    <row r="8905" spans="1:3" ht="49.5" customHeight="1">
      <c r="A8905" s="159" t="s">
        <v>13470</v>
      </c>
      <c r="B8905" s="18" t="s">
        <v>20042</v>
      </c>
      <c r="C8905" s="38">
        <v>1.92</v>
      </c>
    </row>
    <row r="8906" spans="1:3" ht="49.5" customHeight="1">
      <c r="A8906" s="19" t="s">
        <v>13471</v>
      </c>
      <c r="B8906" s="18" t="s">
        <v>20042</v>
      </c>
      <c r="C8906" s="38">
        <v>1.79</v>
      </c>
    </row>
    <row r="8907" spans="1:3" ht="49.5" customHeight="1">
      <c r="A8907" s="19" t="s">
        <v>13472</v>
      </c>
      <c r="B8907" s="18" t="s">
        <v>20042</v>
      </c>
      <c r="C8907" s="38">
        <v>2.75</v>
      </c>
    </row>
    <row r="8908" spans="1:3" ht="49.5" customHeight="1">
      <c r="A8908" s="19" t="s">
        <v>13473</v>
      </c>
      <c r="B8908" s="18" t="s">
        <v>20042</v>
      </c>
      <c r="C8908" s="38">
        <v>2.46</v>
      </c>
    </row>
    <row r="8909" spans="1:3" ht="49.5" customHeight="1">
      <c r="A8909" s="19" t="s">
        <v>12191</v>
      </c>
      <c r="B8909" s="18" t="s">
        <v>20045</v>
      </c>
      <c r="C8909" s="18">
        <v>11.78</v>
      </c>
    </row>
    <row r="8910" spans="1:3" ht="49.5" customHeight="1">
      <c r="A8910" s="19" t="s">
        <v>16912</v>
      </c>
      <c r="B8910" s="18" t="s">
        <v>20045</v>
      </c>
      <c r="C8910" s="37">
        <v>3.13</v>
      </c>
    </row>
    <row r="8911" spans="1:3" ht="49.5" customHeight="1">
      <c r="A8911" s="19" t="s">
        <v>16913</v>
      </c>
      <c r="B8911" s="18" t="s">
        <v>20045</v>
      </c>
      <c r="C8911" s="38">
        <v>20.16</v>
      </c>
    </row>
    <row r="8912" spans="1:3" ht="49.5" customHeight="1">
      <c r="A8912" s="19" t="s">
        <v>12192</v>
      </c>
      <c r="B8912" s="18" t="s">
        <v>20045</v>
      </c>
      <c r="C8912" s="38">
        <v>4.4800000000000004</v>
      </c>
    </row>
    <row r="8913" spans="1:3" ht="49.5" customHeight="1">
      <c r="A8913" s="19" t="s">
        <v>12193</v>
      </c>
      <c r="B8913" s="18" t="s">
        <v>20045</v>
      </c>
      <c r="C8913" s="38">
        <v>17.920000000000002</v>
      </c>
    </row>
    <row r="8914" spans="1:3" ht="49.5" customHeight="1">
      <c r="A8914" s="19" t="s">
        <v>14821</v>
      </c>
      <c r="B8914" s="18" t="s">
        <v>20042</v>
      </c>
      <c r="C8914" s="38">
        <v>11.2</v>
      </c>
    </row>
    <row r="8915" spans="1:3" ht="49.5" customHeight="1">
      <c r="A8915" s="19" t="s">
        <v>18152</v>
      </c>
      <c r="B8915" s="18" t="s">
        <v>20042</v>
      </c>
      <c r="C8915" s="38">
        <v>34.99</v>
      </c>
    </row>
    <row r="8916" spans="1:3" ht="49.5" customHeight="1">
      <c r="A8916" s="19" t="s">
        <v>18151</v>
      </c>
      <c r="B8916" s="18" t="s">
        <v>20042</v>
      </c>
      <c r="C8916" s="38">
        <v>37.35</v>
      </c>
    </row>
    <row r="8917" spans="1:3" ht="49.5" customHeight="1">
      <c r="A8917" s="19" t="s">
        <v>18150</v>
      </c>
      <c r="B8917" s="18" t="s">
        <v>20042</v>
      </c>
      <c r="C8917" s="38">
        <v>41.49</v>
      </c>
    </row>
    <row r="8918" spans="1:3" ht="49.5" customHeight="1">
      <c r="A8918" s="19" t="s">
        <v>11651</v>
      </c>
      <c r="B8918" s="18" t="s">
        <v>20128</v>
      </c>
      <c r="C8918" s="38">
        <v>5.21</v>
      </c>
    </row>
    <row r="8919" spans="1:3" ht="49.5" customHeight="1">
      <c r="A8919" s="19" t="s">
        <v>11660</v>
      </c>
      <c r="B8919" s="18" t="s">
        <v>20128</v>
      </c>
      <c r="C8919" s="38">
        <v>8.4600000000000009</v>
      </c>
    </row>
    <row r="8920" spans="1:3" ht="49.5" customHeight="1">
      <c r="A8920" s="19" t="s">
        <v>11721</v>
      </c>
      <c r="B8920" s="18" t="s">
        <v>20128</v>
      </c>
      <c r="C8920" s="38">
        <v>8.8699999999999992</v>
      </c>
    </row>
    <row r="8921" spans="1:3" ht="49.5" customHeight="1">
      <c r="A8921" s="19" t="s">
        <v>21360</v>
      </c>
      <c r="B8921" s="18" t="s">
        <v>20071</v>
      </c>
      <c r="C8921" s="38">
        <v>293.07</v>
      </c>
    </row>
    <row r="8922" spans="1:3" ht="49.5" customHeight="1">
      <c r="A8922" s="19" t="s">
        <v>4218</v>
      </c>
      <c r="B8922" s="18" t="s">
        <v>20066</v>
      </c>
      <c r="C8922" s="38">
        <v>4.24</v>
      </c>
    </row>
    <row r="8923" spans="1:3" ht="49.5" customHeight="1">
      <c r="A8923" s="19" t="s">
        <v>3635</v>
      </c>
      <c r="B8923" s="18" t="s">
        <v>20209</v>
      </c>
      <c r="C8923" s="38">
        <v>10.4</v>
      </c>
    </row>
    <row r="8924" spans="1:3" ht="49.5" customHeight="1">
      <c r="A8924" s="19" t="s">
        <v>3635</v>
      </c>
      <c r="B8924" s="18" t="s">
        <v>20066</v>
      </c>
      <c r="C8924" s="38">
        <v>10.4</v>
      </c>
    </row>
    <row r="8925" spans="1:3" ht="49.5" customHeight="1">
      <c r="A8925" s="19" t="s">
        <v>4222</v>
      </c>
      <c r="B8925" s="18" t="s">
        <v>20066</v>
      </c>
      <c r="C8925" s="38">
        <v>2.7</v>
      </c>
    </row>
    <row r="8926" spans="1:3" ht="49.5" customHeight="1">
      <c r="A8926" s="19" t="s">
        <v>4223</v>
      </c>
      <c r="B8926" s="18" t="s">
        <v>20066</v>
      </c>
      <c r="C8926" s="38">
        <v>5.4</v>
      </c>
    </row>
    <row r="8927" spans="1:3" ht="49.5" customHeight="1">
      <c r="A8927" s="19" t="s">
        <v>4224</v>
      </c>
      <c r="B8927" s="18" t="s">
        <v>20066</v>
      </c>
      <c r="C8927" s="38">
        <v>9.24</v>
      </c>
    </row>
    <row r="8928" spans="1:3" ht="49.5" customHeight="1">
      <c r="A8928" s="19" t="s">
        <v>4225</v>
      </c>
      <c r="B8928" s="18" t="s">
        <v>20066</v>
      </c>
      <c r="C8928" s="38">
        <v>18.48</v>
      </c>
    </row>
    <row r="8929" spans="1:3" ht="49.5" customHeight="1">
      <c r="A8929" s="19" t="s">
        <v>4226</v>
      </c>
      <c r="B8929" s="18" t="s">
        <v>20066</v>
      </c>
      <c r="C8929" s="38">
        <v>7.96</v>
      </c>
    </row>
    <row r="8930" spans="1:3" ht="49.5" customHeight="1">
      <c r="A8930" s="19" t="s">
        <v>4227</v>
      </c>
      <c r="B8930" s="18" t="s">
        <v>20066</v>
      </c>
      <c r="C8930" s="38">
        <v>15.93</v>
      </c>
    </row>
    <row r="8931" spans="1:3" ht="49.5" customHeight="1">
      <c r="A8931" s="19" t="s">
        <v>4219</v>
      </c>
      <c r="B8931" s="18" t="s">
        <v>20066</v>
      </c>
      <c r="C8931" s="38">
        <v>16.54</v>
      </c>
    </row>
    <row r="8932" spans="1:3" ht="49.5" customHeight="1">
      <c r="A8932" s="19" t="s">
        <v>4220</v>
      </c>
      <c r="B8932" s="18" t="s">
        <v>20066</v>
      </c>
      <c r="C8932" s="38">
        <v>29.04</v>
      </c>
    </row>
    <row r="8933" spans="1:3" ht="49.5" customHeight="1">
      <c r="A8933" s="19" t="s">
        <v>4221</v>
      </c>
      <c r="B8933" s="18" t="s">
        <v>20066</v>
      </c>
      <c r="C8933" s="38">
        <v>58.09</v>
      </c>
    </row>
    <row r="8934" spans="1:3" ht="49.5" customHeight="1">
      <c r="A8934" s="19" t="s">
        <v>21740</v>
      </c>
      <c r="B8934" s="18" t="s">
        <v>19977</v>
      </c>
      <c r="C8934" s="38">
        <v>30.74</v>
      </c>
    </row>
    <row r="8935" spans="1:3" ht="49.5" customHeight="1">
      <c r="A8935" s="19" t="s">
        <v>21741</v>
      </c>
      <c r="B8935" s="18" t="s">
        <v>19977</v>
      </c>
      <c r="C8935" s="38">
        <v>39.229999999999997</v>
      </c>
    </row>
    <row r="8936" spans="1:3" ht="49.5" customHeight="1">
      <c r="A8936" s="19" t="s">
        <v>9592</v>
      </c>
      <c r="B8936" s="18" t="s">
        <v>19977</v>
      </c>
      <c r="C8936" s="38">
        <v>14.98</v>
      </c>
    </row>
    <row r="8937" spans="1:3" ht="49.5" customHeight="1">
      <c r="A8937" s="19" t="s">
        <v>9593</v>
      </c>
      <c r="B8937" s="18" t="s">
        <v>19977</v>
      </c>
      <c r="C8937" s="38">
        <v>74.900000000000006</v>
      </c>
    </row>
    <row r="8938" spans="1:3" ht="49.5" customHeight="1">
      <c r="A8938" s="19" t="s">
        <v>18554</v>
      </c>
      <c r="B8938" s="18" t="s">
        <v>20000</v>
      </c>
      <c r="C8938" s="38">
        <v>1.8</v>
      </c>
    </row>
    <row r="8939" spans="1:3" ht="49.5" customHeight="1">
      <c r="A8939" s="19" t="s">
        <v>22197</v>
      </c>
      <c r="B8939" s="18" t="s">
        <v>19974</v>
      </c>
      <c r="C8939" s="38">
        <v>4.33</v>
      </c>
    </row>
    <row r="8940" spans="1:3" ht="49.5" customHeight="1">
      <c r="A8940" s="19" t="s">
        <v>22198</v>
      </c>
      <c r="B8940" s="18" t="s">
        <v>19974</v>
      </c>
      <c r="C8940" s="38">
        <v>3.46</v>
      </c>
    </row>
    <row r="8941" spans="1:3" ht="49.5" customHeight="1">
      <c r="A8941" s="19" t="s">
        <v>9475</v>
      </c>
      <c r="B8941" s="18" t="s">
        <v>20072</v>
      </c>
      <c r="C8941" s="38">
        <v>16</v>
      </c>
    </row>
    <row r="8942" spans="1:3" ht="49.5" customHeight="1">
      <c r="A8942" s="19" t="s">
        <v>9477</v>
      </c>
      <c r="B8942" s="18" t="s">
        <v>20072</v>
      </c>
      <c r="C8942" s="38">
        <v>16</v>
      </c>
    </row>
    <row r="8943" spans="1:3" ht="49.5" customHeight="1">
      <c r="A8943" s="19" t="s">
        <v>21130</v>
      </c>
      <c r="B8943" s="18" t="s">
        <v>20094</v>
      </c>
      <c r="C8943" s="38">
        <v>11.2</v>
      </c>
    </row>
    <row r="8944" spans="1:3" ht="49.5" customHeight="1">
      <c r="A8944" s="19" t="s">
        <v>3228</v>
      </c>
      <c r="B8944" s="18" t="s">
        <v>20032</v>
      </c>
      <c r="C8944" s="38">
        <v>2.59</v>
      </c>
    </row>
    <row r="8945" spans="1:3" ht="49.5" customHeight="1">
      <c r="A8945" s="19" t="s">
        <v>3228</v>
      </c>
      <c r="B8945" s="18" t="s">
        <v>20034</v>
      </c>
      <c r="C8945" s="38">
        <v>2.59</v>
      </c>
    </row>
    <row r="8946" spans="1:3" ht="49.5" customHeight="1">
      <c r="A8946" s="19" t="s">
        <v>22378</v>
      </c>
      <c r="B8946" s="18" t="s">
        <v>20034</v>
      </c>
      <c r="C8946" s="38">
        <v>1.73</v>
      </c>
    </row>
    <row r="8947" spans="1:3" ht="49.5" customHeight="1">
      <c r="A8947" s="19" t="s">
        <v>13578</v>
      </c>
      <c r="B8947" s="18" t="s">
        <v>20034</v>
      </c>
      <c r="C8947" s="38">
        <v>12.64</v>
      </c>
    </row>
    <row r="8948" spans="1:3" ht="49.5" customHeight="1">
      <c r="A8948" s="19" t="s">
        <v>13579</v>
      </c>
      <c r="B8948" s="18" t="s">
        <v>20034</v>
      </c>
      <c r="C8948" s="38">
        <v>19.29</v>
      </c>
    </row>
    <row r="8949" spans="1:3" ht="49.5" customHeight="1">
      <c r="A8949" s="19" t="s">
        <v>5379</v>
      </c>
      <c r="B8949" s="18" t="s">
        <v>20012</v>
      </c>
      <c r="C8949" s="38">
        <v>1.75</v>
      </c>
    </row>
    <row r="8950" spans="1:3" ht="49.5" customHeight="1">
      <c r="A8950" s="19" t="s">
        <v>3925</v>
      </c>
      <c r="B8950" s="18" t="s">
        <v>20103</v>
      </c>
      <c r="C8950" s="38">
        <v>17.87</v>
      </c>
    </row>
    <row r="8951" spans="1:3" ht="49.5" customHeight="1">
      <c r="A8951" s="19" t="s">
        <v>3925</v>
      </c>
      <c r="B8951" s="18" t="s">
        <v>20012</v>
      </c>
      <c r="C8951" s="38">
        <v>17.87</v>
      </c>
    </row>
    <row r="8952" spans="1:3" ht="49.5" customHeight="1">
      <c r="A8952" s="19" t="s">
        <v>5436</v>
      </c>
      <c r="B8952" s="18" t="s">
        <v>20103</v>
      </c>
      <c r="C8952" s="38">
        <v>8</v>
      </c>
    </row>
    <row r="8953" spans="1:3" ht="49.5" customHeight="1">
      <c r="A8953" s="19" t="s">
        <v>20371</v>
      </c>
      <c r="B8953" s="18" t="s">
        <v>20012</v>
      </c>
      <c r="C8953" s="38">
        <v>8</v>
      </c>
    </row>
    <row r="8954" spans="1:3" ht="49.5" customHeight="1">
      <c r="A8954" s="19" t="s">
        <v>5447</v>
      </c>
      <c r="B8954" s="18" t="s">
        <v>20103</v>
      </c>
      <c r="C8954" s="38">
        <v>10.66</v>
      </c>
    </row>
    <row r="8955" spans="1:3" ht="49.5" customHeight="1">
      <c r="A8955" s="19" t="s">
        <v>20380</v>
      </c>
      <c r="B8955" s="18" t="s">
        <v>20012</v>
      </c>
      <c r="C8955" s="38">
        <v>10.66</v>
      </c>
    </row>
    <row r="8956" spans="1:3" ht="49.5" customHeight="1">
      <c r="A8956" s="19" t="s">
        <v>5342</v>
      </c>
      <c r="B8956" s="18" t="s">
        <v>20103</v>
      </c>
      <c r="C8956" s="38">
        <v>16</v>
      </c>
    </row>
    <row r="8957" spans="1:3" ht="49.5" customHeight="1">
      <c r="A8957" s="19" t="s">
        <v>20382</v>
      </c>
      <c r="B8957" s="18" t="s">
        <v>20012</v>
      </c>
      <c r="C8957" s="38">
        <v>16</v>
      </c>
    </row>
    <row r="8958" spans="1:3" ht="49.5" customHeight="1">
      <c r="A8958" s="19" t="s">
        <v>5360</v>
      </c>
      <c r="B8958" s="18" t="s">
        <v>20103</v>
      </c>
      <c r="C8958" s="38">
        <v>16</v>
      </c>
    </row>
    <row r="8959" spans="1:3" ht="49.5" customHeight="1">
      <c r="A8959" s="19" t="s">
        <v>18889</v>
      </c>
      <c r="B8959" s="18" t="s">
        <v>20012</v>
      </c>
      <c r="C8959" s="38">
        <v>16</v>
      </c>
    </row>
    <row r="8960" spans="1:3" ht="49.5" customHeight="1">
      <c r="A8960" s="19" t="s">
        <v>14218</v>
      </c>
      <c r="B8960" s="18" t="s">
        <v>20110</v>
      </c>
      <c r="C8960" s="38">
        <v>1.6</v>
      </c>
    </row>
    <row r="8961" spans="1:3" ht="49.5" customHeight="1">
      <c r="A8961" s="19" t="s">
        <v>21104</v>
      </c>
      <c r="B8961" s="18" t="s">
        <v>20061</v>
      </c>
      <c r="C8961" s="38">
        <v>32.4</v>
      </c>
    </row>
    <row r="8962" spans="1:3" s="196" customFormat="1" ht="49.5" customHeight="1">
      <c r="A8962" s="19" t="s">
        <v>1603</v>
      </c>
      <c r="B8962" s="18" t="s">
        <v>20066</v>
      </c>
      <c r="C8962" s="38">
        <v>5.0199999999999996</v>
      </c>
    </row>
    <row r="8963" spans="1:3" ht="49.5" customHeight="1">
      <c r="A8963" s="19" t="s">
        <v>18210</v>
      </c>
      <c r="B8963" s="18" t="s">
        <v>19995</v>
      </c>
      <c r="C8963" s="38">
        <v>3.36</v>
      </c>
    </row>
    <row r="8964" spans="1:3" ht="49.5" customHeight="1">
      <c r="A8964" s="19" t="s">
        <v>16727</v>
      </c>
      <c r="B8964" s="18" t="s">
        <v>20102</v>
      </c>
      <c r="C8964" s="38">
        <v>11.21</v>
      </c>
    </row>
    <row r="8965" spans="1:3" ht="49.5" customHeight="1">
      <c r="A8965" s="19" t="s">
        <v>16730</v>
      </c>
      <c r="B8965" s="18" t="s">
        <v>20102</v>
      </c>
      <c r="C8965" s="38">
        <v>6.46</v>
      </c>
    </row>
    <row r="8966" spans="1:3" ht="49.5" customHeight="1">
      <c r="A8966" s="19" t="s">
        <v>14862</v>
      </c>
      <c r="B8966" s="18" t="s">
        <v>20102</v>
      </c>
      <c r="C8966" s="38">
        <v>3.36</v>
      </c>
    </row>
    <row r="8967" spans="1:3" ht="49.5" customHeight="1">
      <c r="A8967" s="19" t="s">
        <v>16726</v>
      </c>
      <c r="B8967" s="18" t="s">
        <v>20102</v>
      </c>
      <c r="C8967" s="38">
        <v>6.09</v>
      </c>
    </row>
    <row r="8968" spans="1:3" ht="49.5" customHeight="1">
      <c r="A8968" s="19" t="s">
        <v>18648</v>
      </c>
      <c r="B8968" s="18" t="s">
        <v>19995</v>
      </c>
      <c r="C8968" s="38">
        <v>6.46</v>
      </c>
    </row>
    <row r="8969" spans="1:3" ht="49.5" customHeight="1">
      <c r="A8969" s="19" t="s">
        <v>16489</v>
      </c>
      <c r="B8969" s="18" t="s">
        <v>20012</v>
      </c>
      <c r="C8969" s="38">
        <v>11.93</v>
      </c>
    </row>
    <row r="8970" spans="1:3" ht="49.5" customHeight="1">
      <c r="A8970" s="19" t="s">
        <v>16490</v>
      </c>
      <c r="B8970" s="18" t="s">
        <v>20012</v>
      </c>
      <c r="C8970" s="38">
        <v>23.26</v>
      </c>
    </row>
    <row r="8971" spans="1:3" ht="49.5" customHeight="1">
      <c r="A8971" s="19" t="s">
        <v>16491</v>
      </c>
      <c r="B8971" s="18" t="s">
        <v>20012</v>
      </c>
      <c r="C8971" s="38">
        <v>41.9</v>
      </c>
    </row>
    <row r="8972" spans="1:3" ht="49.5" customHeight="1">
      <c r="A8972" s="19" t="s">
        <v>16492</v>
      </c>
      <c r="B8972" s="18" t="s">
        <v>20012</v>
      </c>
      <c r="C8972" s="38">
        <v>10.48</v>
      </c>
    </row>
    <row r="8973" spans="1:3" ht="49.5" customHeight="1">
      <c r="A8973" s="19" t="s">
        <v>16493</v>
      </c>
      <c r="B8973" s="18" t="s">
        <v>20012</v>
      </c>
      <c r="C8973" s="38">
        <v>20.95</v>
      </c>
    </row>
    <row r="8974" spans="1:3" ht="49.5" customHeight="1">
      <c r="A8974" s="19" t="s">
        <v>15654</v>
      </c>
      <c r="B8974" s="18" t="s">
        <v>20012</v>
      </c>
      <c r="C8974" s="38">
        <v>48.19</v>
      </c>
    </row>
    <row r="8975" spans="1:3" ht="49.5" customHeight="1">
      <c r="A8975" s="19" t="s">
        <v>16494</v>
      </c>
      <c r="B8975" s="18" t="s">
        <v>20012</v>
      </c>
      <c r="C8975" s="38">
        <v>41.9</v>
      </c>
    </row>
    <row r="8976" spans="1:3" ht="49.5" customHeight="1">
      <c r="A8976" s="19" t="s">
        <v>16495</v>
      </c>
      <c r="B8976" s="18" t="s">
        <v>20012</v>
      </c>
      <c r="C8976" s="38">
        <v>20.95</v>
      </c>
    </row>
    <row r="8977" spans="1:3" ht="49.5" customHeight="1">
      <c r="A8977" s="19" t="s">
        <v>16496</v>
      </c>
      <c r="B8977" s="18" t="s">
        <v>20012</v>
      </c>
      <c r="C8977" s="38">
        <v>31.42</v>
      </c>
    </row>
    <row r="8978" spans="1:3" ht="49.5" customHeight="1">
      <c r="A8978" s="19" t="s">
        <v>13728</v>
      </c>
      <c r="B8978" s="18" t="s">
        <v>19995</v>
      </c>
      <c r="C8978" s="38">
        <v>4.12</v>
      </c>
    </row>
    <row r="8979" spans="1:3" ht="49.5" customHeight="1">
      <c r="A8979" s="19" t="s">
        <v>15815</v>
      </c>
      <c r="B8979" s="18" t="s">
        <v>19995</v>
      </c>
      <c r="C8979" s="38">
        <v>6.54</v>
      </c>
    </row>
    <row r="8980" spans="1:3" ht="49.5" customHeight="1">
      <c r="A8980" s="19" t="s">
        <v>12054</v>
      </c>
      <c r="B8980" s="18" t="s">
        <v>20180</v>
      </c>
      <c r="C8980" s="38">
        <v>695.64</v>
      </c>
    </row>
    <row r="8981" spans="1:3" ht="49.5" customHeight="1">
      <c r="A8981" s="19" t="s">
        <v>9237</v>
      </c>
      <c r="B8981" s="18" t="s">
        <v>20180</v>
      </c>
      <c r="C8981" s="38">
        <v>336.98</v>
      </c>
    </row>
    <row r="8982" spans="1:3" ht="49.5" customHeight="1">
      <c r="A8982" s="19" t="s">
        <v>9240</v>
      </c>
      <c r="B8982" s="18" t="s">
        <v>20180</v>
      </c>
      <c r="C8982" s="38">
        <v>530.16999999999996</v>
      </c>
    </row>
    <row r="8983" spans="1:3" ht="49.5" customHeight="1">
      <c r="A8983" s="19" t="s">
        <v>22479</v>
      </c>
      <c r="B8983" s="18" t="s">
        <v>20066</v>
      </c>
      <c r="C8983" s="38">
        <v>3.22</v>
      </c>
    </row>
    <row r="8984" spans="1:3" ht="49.5" customHeight="1">
      <c r="A8984" s="19" t="s">
        <v>8570</v>
      </c>
      <c r="B8984" s="18" t="s">
        <v>20066</v>
      </c>
      <c r="C8984" s="38">
        <v>21.74</v>
      </c>
    </row>
    <row r="8985" spans="1:3" ht="49.5" customHeight="1">
      <c r="A8985" s="19" t="s">
        <v>3961</v>
      </c>
      <c r="B8985" s="18" t="s">
        <v>20066</v>
      </c>
      <c r="C8985" s="38">
        <v>65.22</v>
      </c>
    </row>
    <row r="8986" spans="1:3" ht="49.5" customHeight="1">
      <c r="A8986" s="19" t="s">
        <v>5818</v>
      </c>
      <c r="B8986" s="18" t="s">
        <v>20066</v>
      </c>
      <c r="C8986" s="38">
        <v>7.57</v>
      </c>
    </row>
    <row r="8987" spans="1:3" ht="49.5" customHeight="1">
      <c r="A8987" s="19" t="s">
        <v>5818</v>
      </c>
      <c r="B8987" s="18" t="s">
        <v>20218</v>
      </c>
      <c r="C8987" s="38">
        <v>7.57</v>
      </c>
    </row>
    <row r="8988" spans="1:3" ht="49.5" customHeight="1">
      <c r="A8988" s="19" t="s">
        <v>8571</v>
      </c>
      <c r="B8988" s="18" t="s">
        <v>20066</v>
      </c>
      <c r="C8988" s="38">
        <v>15.15</v>
      </c>
    </row>
    <row r="8989" spans="1:3" ht="49.5" customHeight="1">
      <c r="A8989" s="19" t="s">
        <v>12194</v>
      </c>
      <c r="B8989" s="18" t="s">
        <v>20020</v>
      </c>
      <c r="C8989" s="18">
        <v>11.78</v>
      </c>
    </row>
    <row r="8990" spans="1:3" ht="49.5" customHeight="1">
      <c r="A8990" s="19" t="s">
        <v>16914</v>
      </c>
      <c r="B8990" s="18" t="s">
        <v>20020</v>
      </c>
      <c r="C8990" s="37">
        <v>3.13</v>
      </c>
    </row>
    <row r="8991" spans="1:3" ht="49.5" customHeight="1">
      <c r="A8991" s="19" t="s">
        <v>16915</v>
      </c>
      <c r="B8991" s="18" t="s">
        <v>20020</v>
      </c>
      <c r="C8991" s="38">
        <v>20.16</v>
      </c>
    </row>
    <row r="8992" spans="1:3" ht="49.5" customHeight="1">
      <c r="A8992" s="19" t="s">
        <v>12195</v>
      </c>
      <c r="B8992" s="18" t="s">
        <v>20020</v>
      </c>
      <c r="C8992" s="38">
        <v>4.4800000000000004</v>
      </c>
    </row>
    <row r="8993" spans="1:3" ht="49.5" customHeight="1">
      <c r="A8993" s="19" t="s">
        <v>9482</v>
      </c>
      <c r="B8993" s="18" t="s">
        <v>20065</v>
      </c>
      <c r="C8993" s="38">
        <v>16</v>
      </c>
    </row>
    <row r="8994" spans="1:3" ht="49.5" customHeight="1">
      <c r="A8994" s="19" t="s">
        <v>9484</v>
      </c>
      <c r="B8994" s="18" t="s">
        <v>19953</v>
      </c>
      <c r="C8994" s="38">
        <v>2.94</v>
      </c>
    </row>
    <row r="8995" spans="1:3" ht="49.5" customHeight="1">
      <c r="A8995" s="19" t="s">
        <v>16170</v>
      </c>
      <c r="B8995" s="18" t="s">
        <v>19953</v>
      </c>
      <c r="C8995" s="38">
        <v>4.84</v>
      </c>
    </row>
    <row r="8996" spans="1:3" ht="49.5" customHeight="1">
      <c r="A8996" s="19" t="s">
        <v>16171</v>
      </c>
      <c r="B8996" s="18" t="s">
        <v>19953</v>
      </c>
      <c r="C8996" s="38">
        <v>6.38</v>
      </c>
    </row>
    <row r="8997" spans="1:3" ht="49.5" customHeight="1">
      <c r="A8997" s="19" t="s">
        <v>20775</v>
      </c>
      <c r="B8997" s="18" t="s">
        <v>19953</v>
      </c>
      <c r="C8997" s="38">
        <v>16</v>
      </c>
    </row>
    <row r="8998" spans="1:3" ht="49.5" customHeight="1">
      <c r="A8998" s="19" t="s">
        <v>9490</v>
      </c>
      <c r="B8998" s="18" t="s">
        <v>19953</v>
      </c>
      <c r="C8998" s="38">
        <v>16</v>
      </c>
    </row>
    <row r="8999" spans="1:3" ht="49.5" customHeight="1">
      <c r="A8999" s="19" t="s">
        <v>21354</v>
      </c>
      <c r="B8999" s="18" t="s">
        <v>20014</v>
      </c>
      <c r="C8999" s="38">
        <v>3.41</v>
      </c>
    </row>
    <row r="9000" spans="1:3" ht="49.5" customHeight="1">
      <c r="A9000" s="19" t="s">
        <v>21742</v>
      </c>
      <c r="B9000" s="18" t="s">
        <v>20058</v>
      </c>
      <c r="C9000" s="38">
        <v>2.38</v>
      </c>
    </row>
    <row r="9001" spans="1:3" ht="49.5" customHeight="1">
      <c r="A9001" s="19" t="s">
        <v>15577</v>
      </c>
      <c r="B9001" s="18" t="s">
        <v>20015</v>
      </c>
      <c r="C9001" s="38">
        <v>4395</v>
      </c>
    </row>
    <row r="9002" spans="1:3" ht="49.5" customHeight="1">
      <c r="A9002" s="19" t="s">
        <v>13309</v>
      </c>
      <c r="B9002" s="18" t="s">
        <v>20062</v>
      </c>
      <c r="C9002" s="38">
        <v>1.79</v>
      </c>
    </row>
    <row r="9003" spans="1:3" ht="49.5" customHeight="1">
      <c r="A9003" s="19" t="s">
        <v>20464</v>
      </c>
      <c r="B9003" s="18" t="s">
        <v>20015</v>
      </c>
      <c r="C9003" s="38">
        <v>3.43</v>
      </c>
    </row>
    <row r="9004" spans="1:3" ht="49.5" customHeight="1">
      <c r="A9004" s="19" t="s">
        <v>20463</v>
      </c>
      <c r="B9004" s="18" t="s">
        <v>20015</v>
      </c>
      <c r="C9004" s="38">
        <v>5.21</v>
      </c>
    </row>
    <row r="9005" spans="1:3" ht="49.5" customHeight="1">
      <c r="A9005" s="19" t="s">
        <v>20466</v>
      </c>
      <c r="B9005" s="18" t="s">
        <v>20015</v>
      </c>
      <c r="C9005" s="38">
        <v>2.44</v>
      </c>
    </row>
    <row r="9006" spans="1:3" ht="49.5" customHeight="1">
      <c r="A9006" s="19" t="s">
        <v>20470</v>
      </c>
      <c r="B9006" s="18" t="s">
        <v>20015</v>
      </c>
      <c r="C9006" s="38">
        <v>2.85</v>
      </c>
    </row>
    <row r="9007" spans="1:3" ht="49.5" customHeight="1">
      <c r="A9007" s="19" t="s">
        <v>11790</v>
      </c>
      <c r="B9007" s="18" t="s">
        <v>20047</v>
      </c>
      <c r="C9007" s="38">
        <v>8.82</v>
      </c>
    </row>
    <row r="9008" spans="1:3" ht="49.5" customHeight="1">
      <c r="A9008" s="19" t="s">
        <v>4127</v>
      </c>
      <c r="B9008" s="18" t="s">
        <v>20066</v>
      </c>
      <c r="C9008" s="38">
        <v>5.24</v>
      </c>
    </row>
    <row r="9009" spans="1:3" ht="49.5" customHeight="1">
      <c r="A9009" s="19" t="s">
        <v>4124</v>
      </c>
      <c r="B9009" s="18" t="s">
        <v>20066</v>
      </c>
      <c r="C9009" s="38">
        <v>1.56</v>
      </c>
    </row>
    <row r="9010" spans="1:3" ht="49.5" customHeight="1">
      <c r="A9010" s="19" t="s">
        <v>4128</v>
      </c>
      <c r="B9010" s="18" t="s">
        <v>20066</v>
      </c>
      <c r="C9010" s="38">
        <v>10.48</v>
      </c>
    </row>
    <row r="9011" spans="1:3" ht="49.5" customHeight="1">
      <c r="A9011" s="19" t="s">
        <v>4125</v>
      </c>
      <c r="B9011" s="18" t="s">
        <v>20066</v>
      </c>
      <c r="C9011" s="38">
        <v>2.62</v>
      </c>
    </row>
    <row r="9012" spans="1:3" ht="49.5" customHeight="1">
      <c r="A9012" s="19" t="s">
        <v>19783</v>
      </c>
      <c r="B9012" s="18" t="s">
        <v>20066</v>
      </c>
      <c r="C9012" s="38">
        <v>4.4400000000000004</v>
      </c>
    </row>
    <row r="9013" spans="1:3" ht="49.5" customHeight="1">
      <c r="A9013" s="19" t="s">
        <v>20442</v>
      </c>
      <c r="B9013" s="18" t="s">
        <v>20066</v>
      </c>
      <c r="C9013" s="38">
        <v>4.88</v>
      </c>
    </row>
    <row r="9014" spans="1:3" ht="49.5" customHeight="1">
      <c r="A9014" s="19" t="s">
        <v>13489</v>
      </c>
      <c r="B9014" s="18" t="s">
        <v>20015</v>
      </c>
      <c r="C9014" s="38">
        <v>1.9</v>
      </c>
    </row>
    <row r="9015" spans="1:3" ht="49.5" customHeight="1">
      <c r="A9015" s="19" t="s">
        <v>14327</v>
      </c>
      <c r="B9015" s="18" t="s">
        <v>20015</v>
      </c>
      <c r="C9015" s="38">
        <v>26.17</v>
      </c>
    </row>
    <row r="9016" spans="1:3" ht="49.5" customHeight="1">
      <c r="A9016" s="19" t="s">
        <v>14328</v>
      </c>
      <c r="B9016" s="18" t="s">
        <v>20015</v>
      </c>
      <c r="C9016" s="38">
        <v>2.33</v>
      </c>
    </row>
    <row r="9017" spans="1:3" ht="49.5" customHeight="1">
      <c r="A9017" s="19" t="s">
        <v>1578</v>
      </c>
      <c r="B9017" s="18" t="s">
        <v>20022</v>
      </c>
      <c r="C9017" s="18">
        <v>9.8800000000000008</v>
      </c>
    </row>
    <row r="9018" spans="1:3" ht="49.5" customHeight="1">
      <c r="A9018" s="19" t="s">
        <v>1580</v>
      </c>
      <c r="B9018" s="18" t="s">
        <v>20022</v>
      </c>
      <c r="C9018" s="18">
        <v>13.01</v>
      </c>
    </row>
    <row r="9019" spans="1:3" ht="49.5" customHeight="1">
      <c r="A9019" s="19" t="s">
        <v>1579</v>
      </c>
      <c r="B9019" s="18" t="s">
        <v>20022</v>
      </c>
      <c r="C9019" s="38">
        <v>12.53</v>
      </c>
    </row>
    <row r="9020" spans="1:3" ht="49.5" customHeight="1">
      <c r="A9020" s="19" t="s">
        <v>9627</v>
      </c>
      <c r="B9020" s="18" t="s">
        <v>20015</v>
      </c>
      <c r="C9020" s="38">
        <v>9.26</v>
      </c>
    </row>
    <row r="9021" spans="1:3" ht="49.5" customHeight="1">
      <c r="A9021" s="19" t="s">
        <v>12544</v>
      </c>
      <c r="B9021" s="18" t="s">
        <v>20011</v>
      </c>
      <c r="C9021" s="38">
        <v>3.08</v>
      </c>
    </row>
    <row r="9022" spans="1:3" ht="49.5" customHeight="1">
      <c r="A9022" s="19" t="s">
        <v>13540</v>
      </c>
      <c r="B9022" s="18" t="s">
        <v>20011</v>
      </c>
      <c r="C9022" s="38">
        <v>1.97</v>
      </c>
    </row>
    <row r="9023" spans="1:3" ht="49.5" customHeight="1">
      <c r="A9023" s="19" t="s">
        <v>5778</v>
      </c>
      <c r="B9023" s="18" t="s">
        <v>20171</v>
      </c>
      <c r="C9023" s="38">
        <v>4.5599999999999996</v>
      </c>
    </row>
    <row r="9024" spans="1:3" ht="49.5" customHeight="1">
      <c r="A9024" s="19" t="s">
        <v>5779</v>
      </c>
      <c r="B9024" s="18" t="s">
        <v>20171</v>
      </c>
      <c r="C9024" s="38">
        <v>9.1199999999999992</v>
      </c>
    </row>
    <row r="9025" spans="1:3" ht="49.5" customHeight="1">
      <c r="A9025" s="19" t="s">
        <v>1799</v>
      </c>
      <c r="B9025" s="18" t="s">
        <v>20068</v>
      </c>
      <c r="C9025" s="38">
        <v>5.13</v>
      </c>
    </row>
    <row r="9026" spans="1:3" ht="49.5" customHeight="1">
      <c r="A9026" s="19" t="s">
        <v>3071</v>
      </c>
      <c r="B9026" s="18" t="s">
        <v>20068</v>
      </c>
      <c r="C9026" s="38">
        <v>7.69</v>
      </c>
    </row>
    <row r="9027" spans="1:3" ht="49.5" customHeight="1">
      <c r="A9027" s="19" t="s">
        <v>1800</v>
      </c>
      <c r="B9027" s="18" t="s">
        <v>20068</v>
      </c>
      <c r="C9027" s="38">
        <v>15.39</v>
      </c>
    </row>
    <row r="9028" spans="1:3" ht="49.5" customHeight="1">
      <c r="A9028" s="19" t="s">
        <v>17259</v>
      </c>
      <c r="B9028" s="18" t="s">
        <v>20032</v>
      </c>
      <c r="C9028" s="38">
        <v>2809.04</v>
      </c>
    </row>
    <row r="9029" spans="1:3" ht="49.5" customHeight="1">
      <c r="A9029" s="19" t="s">
        <v>8666</v>
      </c>
      <c r="B9029" s="18" t="s">
        <v>19983</v>
      </c>
      <c r="C9029" s="38">
        <v>11.4</v>
      </c>
    </row>
    <row r="9030" spans="1:3" ht="49.5" customHeight="1">
      <c r="A9030" s="19" t="s">
        <v>8667</v>
      </c>
      <c r="B9030" s="18" t="s">
        <v>19983</v>
      </c>
      <c r="C9030" s="38">
        <v>25.14</v>
      </c>
    </row>
    <row r="9031" spans="1:3" ht="49.5" customHeight="1">
      <c r="A9031" s="19" t="s">
        <v>21743</v>
      </c>
      <c r="B9031" s="18" t="s">
        <v>20040</v>
      </c>
      <c r="C9031" s="38">
        <v>3.04</v>
      </c>
    </row>
    <row r="9032" spans="1:3" ht="49.5" customHeight="1">
      <c r="A9032" s="19" t="s">
        <v>9001</v>
      </c>
      <c r="B9032" s="18" t="s">
        <v>20086</v>
      </c>
      <c r="C9032" s="38">
        <v>2.66</v>
      </c>
    </row>
    <row r="9033" spans="1:3" ht="49.5" customHeight="1">
      <c r="A9033" s="19" t="s">
        <v>16054</v>
      </c>
      <c r="B9033" s="18" t="s">
        <v>20086</v>
      </c>
      <c r="C9033" s="38">
        <v>5.32</v>
      </c>
    </row>
    <row r="9034" spans="1:3" ht="49.5" customHeight="1">
      <c r="A9034" s="19" t="s">
        <v>16055</v>
      </c>
      <c r="B9034" s="18" t="s">
        <v>20086</v>
      </c>
      <c r="C9034" s="18">
        <v>2.66</v>
      </c>
    </row>
    <row r="9035" spans="1:3" ht="49.5" customHeight="1">
      <c r="A9035" s="19" t="s">
        <v>9003</v>
      </c>
      <c r="B9035" s="18" t="s">
        <v>20086</v>
      </c>
      <c r="C9035" s="18">
        <v>5.32</v>
      </c>
    </row>
    <row r="9036" spans="1:3" ht="49.5" customHeight="1">
      <c r="A9036" s="19" t="s">
        <v>11778</v>
      </c>
      <c r="B9036" s="18" t="s">
        <v>20034</v>
      </c>
      <c r="C9036" s="38">
        <v>5.24</v>
      </c>
    </row>
    <row r="9037" spans="1:3" ht="49.5" customHeight="1">
      <c r="A9037" s="19" t="s">
        <v>175</v>
      </c>
      <c r="B9037" s="18" t="s">
        <v>20034</v>
      </c>
      <c r="C9037" s="38">
        <v>15.72</v>
      </c>
    </row>
    <row r="9038" spans="1:3" ht="49.5" customHeight="1">
      <c r="A9038" s="19" t="s">
        <v>11779</v>
      </c>
      <c r="B9038" s="18" t="s">
        <v>20034</v>
      </c>
      <c r="C9038" s="38">
        <v>2.62</v>
      </c>
    </row>
    <row r="9039" spans="1:3" ht="49.5" customHeight="1">
      <c r="A9039" s="19" t="s">
        <v>16724</v>
      </c>
      <c r="B9039" s="18" t="s">
        <v>20034</v>
      </c>
      <c r="C9039" s="38">
        <v>12.39</v>
      </c>
    </row>
    <row r="9040" spans="1:3" ht="49.5" customHeight="1">
      <c r="A9040" s="19" t="s">
        <v>5216</v>
      </c>
      <c r="B9040" s="18" t="s">
        <v>20019</v>
      </c>
      <c r="C9040" s="38">
        <v>5.32</v>
      </c>
    </row>
    <row r="9041" spans="1:3" ht="49.5" customHeight="1">
      <c r="A9041" s="19" t="s">
        <v>5217</v>
      </c>
      <c r="B9041" s="18" t="s">
        <v>20019</v>
      </c>
      <c r="C9041" s="18">
        <v>5.32</v>
      </c>
    </row>
    <row r="9042" spans="1:3" ht="49.5" customHeight="1">
      <c r="A9042" s="19" t="s">
        <v>9117</v>
      </c>
      <c r="B9042" s="18" t="s">
        <v>20013</v>
      </c>
      <c r="C9042" s="38">
        <v>119.07</v>
      </c>
    </row>
    <row r="9043" spans="1:3" ht="49.5" customHeight="1">
      <c r="A9043" s="19" t="s">
        <v>14851</v>
      </c>
      <c r="B9043" s="18" t="s">
        <v>20104</v>
      </c>
      <c r="C9043" s="38">
        <v>11.8</v>
      </c>
    </row>
    <row r="9044" spans="1:3" ht="49.5" customHeight="1">
      <c r="A9044" s="19" t="s">
        <v>14852</v>
      </c>
      <c r="B9044" s="18" t="s">
        <v>20104</v>
      </c>
      <c r="C9044" s="38">
        <v>14.42</v>
      </c>
    </row>
    <row r="9045" spans="1:3" ht="49.5" customHeight="1">
      <c r="A9045" s="19" t="s">
        <v>9047</v>
      </c>
      <c r="B9045" s="18" t="s">
        <v>20066</v>
      </c>
      <c r="C9045" s="38">
        <v>5.32</v>
      </c>
    </row>
    <row r="9046" spans="1:3" ht="49.5" customHeight="1">
      <c r="A9046" s="19" t="s">
        <v>1986</v>
      </c>
      <c r="B9046" s="18" t="s">
        <v>20066</v>
      </c>
      <c r="C9046" s="18">
        <v>5.32</v>
      </c>
    </row>
    <row r="9047" spans="1:3" ht="49.5" customHeight="1">
      <c r="A9047" s="19" t="s">
        <v>19825</v>
      </c>
      <c r="B9047" s="18" t="s">
        <v>19976</v>
      </c>
      <c r="C9047" s="38">
        <v>17.809999999999999</v>
      </c>
    </row>
    <row r="9048" spans="1:3" ht="49.5" customHeight="1">
      <c r="A9048" s="19" t="s">
        <v>19824</v>
      </c>
      <c r="B9048" s="18" t="s">
        <v>19976</v>
      </c>
      <c r="C9048" s="38">
        <v>10.8</v>
      </c>
    </row>
    <row r="9049" spans="1:3" ht="49.5" customHeight="1">
      <c r="A9049" s="19" t="s">
        <v>6846</v>
      </c>
      <c r="B9049" s="18" t="s">
        <v>20063</v>
      </c>
      <c r="C9049" s="38">
        <v>10.41</v>
      </c>
    </row>
    <row r="9050" spans="1:3" ht="49.5" customHeight="1">
      <c r="A9050" s="19" t="s">
        <v>5129</v>
      </c>
      <c r="B9050" s="18" t="s">
        <v>20063</v>
      </c>
      <c r="C9050" s="38">
        <v>10.41</v>
      </c>
    </row>
    <row r="9051" spans="1:3" ht="49.5" customHeight="1">
      <c r="A9051" s="19" t="s">
        <v>5130</v>
      </c>
      <c r="B9051" s="18" t="s">
        <v>20063</v>
      </c>
      <c r="C9051" s="38">
        <v>10.41</v>
      </c>
    </row>
    <row r="9052" spans="1:3" ht="49.5" customHeight="1">
      <c r="A9052" s="19" t="s">
        <v>206</v>
      </c>
      <c r="B9052" s="18" t="s">
        <v>19980</v>
      </c>
      <c r="C9052" s="38">
        <v>4.13</v>
      </c>
    </row>
    <row r="9053" spans="1:3" ht="49.5" customHeight="1">
      <c r="A9053" s="19" t="s">
        <v>11804</v>
      </c>
      <c r="B9053" s="18" t="s">
        <v>20020</v>
      </c>
      <c r="C9053" s="38">
        <v>17.420000000000002</v>
      </c>
    </row>
    <row r="9054" spans="1:3" ht="49.5" customHeight="1">
      <c r="A9054" s="19" t="s">
        <v>11805</v>
      </c>
      <c r="B9054" s="18" t="s">
        <v>20020</v>
      </c>
      <c r="C9054" s="38">
        <v>60.96</v>
      </c>
    </row>
    <row r="9055" spans="1:3" ht="49.5" customHeight="1">
      <c r="A9055" s="19" t="s">
        <v>21405</v>
      </c>
      <c r="B9055" s="18" t="s">
        <v>20020</v>
      </c>
      <c r="C9055" s="38">
        <v>8.7100000000000009</v>
      </c>
    </row>
    <row r="9056" spans="1:3" ht="49.5" customHeight="1">
      <c r="A9056" s="19" t="s">
        <v>21368</v>
      </c>
      <c r="B9056" s="18" t="s">
        <v>20020</v>
      </c>
      <c r="C9056" s="38">
        <v>30.48</v>
      </c>
    </row>
    <row r="9057" spans="1:3" ht="49.5" customHeight="1">
      <c r="A9057" s="19" t="s">
        <v>3391</v>
      </c>
      <c r="B9057" s="18" t="s">
        <v>20020</v>
      </c>
      <c r="C9057" s="38">
        <v>11.83</v>
      </c>
    </row>
    <row r="9058" spans="1:3" ht="49.5" customHeight="1">
      <c r="A9058" s="19" t="s">
        <v>21744</v>
      </c>
      <c r="B9058" s="18" t="s">
        <v>20020</v>
      </c>
      <c r="C9058" s="38">
        <v>33.119999999999997</v>
      </c>
    </row>
    <row r="9059" spans="1:3" ht="49.5" customHeight="1">
      <c r="A9059" s="19" t="s">
        <v>20489</v>
      </c>
      <c r="B9059" s="18" t="s">
        <v>19972</v>
      </c>
      <c r="C9059" s="38">
        <v>3.65</v>
      </c>
    </row>
    <row r="9060" spans="1:3" ht="49.5" customHeight="1">
      <c r="A9060" s="19" t="s">
        <v>20499</v>
      </c>
      <c r="B9060" s="18" t="s">
        <v>19972</v>
      </c>
      <c r="C9060" s="38">
        <v>3.68</v>
      </c>
    </row>
    <row r="9061" spans="1:3" ht="49.5" customHeight="1">
      <c r="A9061" s="19" t="s">
        <v>20937</v>
      </c>
      <c r="B9061" s="18" t="s">
        <v>19972</v>
      </c>
      <c r="C9061" s="38">
        <v>18.28</v>
      </c>
    </row>
    <row r="9062" spans="1:3" ht="49.5" customHeight="1">
      <c r="A9062" s="19" t="s">
        <v>11793</v>
      </c>
      <c r="B9062" s="18" t="s">
        <v>20059</v>
      </c>
      <c r="C9062" s="38">
        <v>6.83</v>
      </c>
    </row>
    <row r="9063" spans="1:3" ht="49.5" customHeight="1">
      <c r="A9063" s="19" t="s">
        <v>11794</v>
      </c>
      <c r="B9063" s="18" t="s">
        <v>20059</v>
      </c>
      <c r="C9063" s="38">
        <v>23.03</v>
      </c>
    </row>
    <row r="9064" spans="1:3" ht="49.5" customHeight="1">
      <c r="A9064" s="19" t="s">
        <v>11795</v>
      </c>
      <c r="B9064" s="18" t="s">
        <v>20059</v>
      </c>
      <c r="C9064" s="38">
        <v>5.94</v>
      </c>
    </row>
    <row r="9065" spans="1:3" ht="49.5" customHeight="1">
      <c r="A9065" s="19" t="s">
        <v>11796</v>
      </c>
      <c r="B9065" s="18" t="s">
        <v>20059</v>
      </c>
      <c r="C9065" s="38">
        <v>8.06</v>
      </c>
    </row>
    <row r="9066" spans="1:3" ht="49.5" customHeight="1">
      <c r="A9066" s="19" t="s">
        <v>11797</v>
      </c>
      <c r="B9066" s="18" t="s">
        <v>20059</v>
      </c>
      <c r="C9066" s="38">
        <v>24.37</v>
      </c>
    </row>
    <row r="9067" spans="1:3" ht="49.5" customHeight="1">
      <c r="A9067" s="19" t="s">
        <v>11798</v>
      </c>
      <c r="B9067" s="18" t="s">
        <v>20059</v>
      </c>
      <c r="C9067" s="38">
        <v>7.11</v>
      </c>
    </row>
    <row r="9068" spans="1:3" ht="49.5" customHeight="1">
      <c r="A9068" s="19" t="s">
        <v>11800</v>
      </c>
      <c r="B9068" s="18" t="s">
        <v>20059</v>
      </c>
      <c r="C9068" s="38">
        <v>26.26</v>
      </c>
    </row>
    <row r="9069" spans="1:3" ht="49.5" customHeight="1">
      <c r="A9069" s="19" t="s">
        <v>11801</v>
      </c>
      <c r="B9069" s="18" t="s">
        <v>20059</v>
      </c>
      <c r="C9069" s="38">
        <v>26.26</v>
      </c>
    </row>
    <row r="9070" spans="1:3" ht="49.5" customHeight="1">
      <c r="A9070" s="19" t="s">
        <v>11802</v>
      </c>
      <c r="B9070" s="18" t="s">
        <v>20059</v>
      </c>
      <c r="C9070" s="38">
        <v>15.8</v>
      </c>
    </row>
    <row r="9071" spans="1:3" ht="49.5" customHeight="1">
      <c r="A9071" s="19" t="s">
        <v>21063</v>
      </c>
      <c r="B9071" s="18" t="s">
        <v>20138</v>
      </c>
      <c r="C9071" s="38">
        <v>22.25</v>
      </c>
    </row>
    <row r="9072" spans="1:3" ht="49.5" customHeight="1">
      <c r="A9072" s="19" t="s">
        <v>16735</v>
      </c>
      <c r="B9072" s="18" t="s">
        <v>20138</v>
      </c>
      <c r="C9072" s="38">
        <v>5.66</v>
      </c>
    </row>
    <row r="9073" spans="1:3" ht="49.5" customHeight="1">
      <c r="A9073" s="19" t="s">
        <v>16735</v>
      </c>
      <c r="B9073" s="18" t="s">
        <v>20138</v>
      </c>
      <c r="C9073" s="38">
        <v>18.399999999999999</v>
      </c>
    </row>
    <row r="9074" spans="1:3" ht="49.5" customHeight="1">
      <c r="A9074" s="19" t="s">
        <v>18666</v>
      </c>
      <c r="B9074" s="18" t="s">
        <v>20138</v>
      </c>
      <c r="C9074" s="38">
        <v>7.85</v>
      </c>
    </row>
    <row r="9075" spans="1:3" ht="49.5" customHeight="1">
      <c r="A9075" s="19" t="s">
        <v>18667</v>
      </c>
      <c r="B9075" s="18" t="s">
        <v>20138</v>
      </c>
      <c r="C9075" s="38">
        <v>20.73</v>
      </c>
    </row>
    <row r="9076" spans="1:3" ht="49.5" customHeight="1">
      <c r="A9076" s="19" t="s">
        <v>21015</v>
      </c>
      <c r="B9076" s="18" t="s">
        <v>20138</v>
      </c>
      <c r="C9076" s="38">
        <v>22.25</v>
      </c>
    </row>
    <row r="9077" spans="1:3" ht="49.5" customHeight="1">
      <c r="A9077" s="19" t="s">
        <v>21222</v>
      </c>
      <c r="B9077" s="18" t="s">
        <v>20138</v>
      </c>
      <c r="C9077" s="38">
        <v>15.64</v>
      </c>
    </row>
    <row r="9078" spans="1:3" ht="49.5" customHeight="1">
      <c r="A9078" s="19" t="s">
        <v>14810</v>
      </c>
      <c r="B9078" s="18" t="s">
        <v>20045</v>
      </c>
      <c r="C9078" s="38">
        <v>2.64</v>
      </c>
    </row>
    <row r="9079" spans="1:3" ht="49.5" customHeight="1">
      <c r="A9079" s="19" t="s">
        <v>18142</v>
      </c>
      <c r="B9079" s="18" t="s">
        <v>20045</v>
      </c>
      <c r="C9079" s="38">
        <v>2.35</v>
      </c>
    </row>
    <row r="9080" spans="1:3" ht="49.5" customHeight="1">
      <c r="A9080" s="19" t="s">
        <v>18143</v>
      </c>
      <c r="B9080" s="18" t="s">
        <v>20045</v>
      </c>
      <c r="C9080" s="38">
        <v>4.7</v>
      </c>
    </row>
    <row r="9081" spans="1:3" ht="49.5" customHeight="1">
      <c r="A9081" s="19" t="s">
        <v>14809</v>
      </c>
      <c r="B9081" s="18" t="s">
        <v>20045</v>
      </c>
      <c r="C9081" s="38">
        <v>0.7</v>
      </c>
    </row>
    <row r="9082" spans="1:3" ht="49.5" customHeight="1">
      <c r="A9082" s="19" t="s">
        <v>11665</v>
      </c>
      <c r="B9082" s="18" t="s">
        <v>20045</v>
      </c>
      <c r="C9082" s="38">
        <v>3.01</v>
      </c>
    </row>
    <row r="9083" spans="1:3" ht="49.5" customHeight="1">
      <c r="A9083" s="19" t="s">
        <v>14863</v>
      </c>
      <c r="B9083" s="18" t="s">
        <v>20020</v>
      </c>
      <c r="C9083" s="38">
        <v>1.62</v>
      </c>
    </row>
    <row r="9084" spans="1:3" ht="49.5" customHeight="1">
      <c r="A9084" s="19" t="s">
        <v>20529</v>
      </c>
      <c r="B9084" s="18" t="s">
        <v>19972</v>
      </c>
      <c r="C9084" s="38">
        <v>1.62</v>
      </c>
    </row>
    <row r="9085" spans="1:3" ht="49.5" customHeight="1">
      <c r="A9085" s="19" t="s">
        <v>21048</v>
      </c>
      <c r="B9085" s="18" t="s">
        <v>20107</v>
      </c>
      <c r="C9085" s="38">
        <v>7.69</v>
      </c>
    </row>
    <row r="9086" spans="1:3" ht="49.5" customHeight="1">
      <c r="A9086" s="19" t="s">
        <v>21745</v>
      </c>
      <c r="B9086" s="18" t="s">
        <v>20213</v>
      </c>
      <c r="C9086" s="38">
        <v>1.39</v>
      </c>
    </row>
    <row r="9087" spans="1:3" ht="49.5" customHeight="1">
      <c r="A9087" s="19" t="s">
        <v>5646</v>
      </c>
      <c r="B9087" s="18" t="s">
        <v>20099</v>
      </c>
      <c r="C9087" s="38">
        <v>1.9</v>
      </c>
    </row>
    <row r="9088" spans="1:3" ht="49.5" customHeight="1">
      <c r="A9088" s="19" t="s">
        <v>18229</v>
      </c>
      <c r="B9088" s="18" t="s">
        <v>20011</v>
      </c>
      <c r="C9088" s="38">
        <v>2.21</v>
      </c>
    </row>
    <row r="9089" spans="1:3" ht="49.5" customHeight="1">
      <c r="A9089" s="19" t="s">
        <v>22265</v>
      </c>
      <c r="B9089" s="18" t="s">
        <v>20007</v>
      </c>
      <c r="C9089" s="38">
        <v>9.34</v>
      </c>
    </row>
    <row r="9090" spans="1:3" ht="49.5" customHeight="1">
      <c r="A9090" s="19" t="s">
        <v>22266</v>
      </c>
      <c r="B9090" s="18" t="s">
        <v>20007</v>
      </c>
      <c r="C9090" s="38">
        <v>18.670000000000002</v>
      </c>
    </row>
    <row r="9091" spans="1:3" ht="49.5" customHeight="1">
      <c r="A9091" s="19" t="s">
        <v>22264</v>
      </c>
      <c r="B9091" s="18" t="s">
        <v>20007</v>
      </c>
      <c r="C9091" s="38">
        <v>4.67</v>
      </c>
    </row>
    <row r="9092" spans="1:3" ht="49.5" customHeight="1">
      <c r="A9092" s="19" t="s">
        <v>21024</v>
      </c>
      <c r="B9092" s="18" t="s">
        <v>20052</v>
      </c>
      <c r="C9092" s="38">
        <v>3.46</v>
      </c>
    </row>
    <row r="9093" spans="1:3" ht="49.5" customHeight="1">
      <c r="A9093" s="19" t="s">
        <v>16736</v>
      </c>
      <c r="B9093" s="18" t="s">
        <v>19977</v>
      </c>
      <c r="C9093" s="38">
        <v>4.55</v>
      </c>
    </row>
    <row r="9094" spans="1:3" ht="49.5" customHeight="1">
      <c r="A9094" s="19" t="s">
        <v>20754</v>
      </c>
      <c r="B9094" s="18" t="s">
        <v>19977</v>
      </c>
      <c r="C9094" s="38">
        <v>2.9</v>
      </c>
    </row>
    <row r="9095" spans="1:3" ht="49.5" customHeight="1">
      <c r="A9095" s="19" t="s">
        <v>5942</v>
      </c>
      <c r="B9095" s="18" t="s">
        <v>20060</v>
      </c>
      <c r="C9095" s="38">
        <v>56.03</v>
      </c>
    </row>
    <row r="9096" spans="1:3" ht="49.5" customHeight="1">
      <c r="A9096" s="19" t="s">
        <v>20977</v>
      </c>
      <c r="B9096" s="18" t="s">
        <v>20012</v>
      </c>
      <c r="C9096" s="38">
        <v>3.46</v>
      </c>
    </row>
    <row r="9097" spans="1:3" ht="49.5" customHeight="1">
      <c r="A9097" s="19" t="s">
        <v>14870</v>
      </c>
      <c r="B9097" s="18" t="s">
        <v>20012</v>
      </c>
      <c r="C9097" s="38">
        <v>2.6</v>
      </c>
    </row>
    <row r="9098" spans="1:3" ht="49.5" customHeight="1">
      <c r="A9098" s="19" t="s">
        <v>12964</v>
      </c>
      <c r="B9098" s="18" t="s">
        <v>20012</v>
      </c>
      <c r="C9098" s="38">
        <v>8.67</v>
      </c>
    </row>
    <row r="9099" spans="1:3" ht="49.5" customHeight="1">
      <c r="A9099" s="19" t="s">
        <v>15375</v>
      </c>
      <c r="B9099" s="18" t="s">
        <v>20012</v>
      </c>
      <c r="C9099" s="38">
        <v>5.6</v>
      </c>
    </row>
    <row r="9100" spans="1:3" ht="49.5" customHeight="1">
      <c r="A9100" s="19" t="s">
        <v>20858</v>
      </c>
      <c r="B9100" s="18" t="s">
        <v>20065</v>
      </c>
      <c r="C9100" s="38">
        <v>7.94</v>
      </c>
    </row>
    <row r="9101" spans="1:3" ht="49.5" customHeight="1">
      <c r="A9101" s="19" t="s">
        <v>20392</v>
      </c>
      <c r="B9101" s="18" t="s">
        <v>20032</v>
      </c>
      <c r="C9101" s="38">
        <v>4.91</v>
      </c>
    </row>
    <row r="9102" spans="1:3" ht="49.5" customHeight="1">
      <c r="A9102" s="19" t="s">
        <v>14872</v>
      </c>
      <c r="B9102" s="18" t="s">
        <v>20032</v>
      </c>
      <c r="C9102" s="38">
        <v>3.46</v>
      </c>
    </row>
    <row r="9103" spans="1:3" ht="49.5" customHeight="1">
      <c r="A9103" s="19" t="s">
        <v>16734</v>
      </c>
      <c r="B9103" s="18" t="s">
        <v>20026</v>
      </c>
      <c r="C9103" s="38">
        <v>11.67</v>
      </c>
    </row>
    <row r="9104" spans="1:3" ht="49.5" customHeight="1">
      <c r="A9104" s="19" t="s">
        <v>9848</v>
      </c>
      <c r="B9104" s="18" t="s">
        <v>20111</v>
      </c>
      <c r="C9104" s="38">
        <v>3875</v>
      </c>
    </row>
    <row r="9105" spans="1:3" ht="49.5" customHeight="1">
      <c r="A9105" s="19" t="s">
        <v>9854</v>
      </c>
      <c r="B9105" s="18" t="s">
        <v>20111</v>
      </c>
      <c r="C9105" s="38">
        <v>3875</v>
      </c>
    </row>
    <row r="9106" spans="1:3" ht="49.5" customHeight="1">
      <c r="A9106" s="19" t="s">
        <v>9856</v>
      </c>
      <c r="B9106" s="18" t="s">
        <v>20111</v>
      </c>
      <c r="C9106" s="38">
        <v>3875</v>
      </c>
    </row>
    <row r="9107" spans="1:3" ht="49.5" customHeight="1">
      <c r="A9107" s="19" t="s">
        <v>13010</v>
      </c>
      <c r="B9107" s="18" t="s">
        <v>20110</v>
      </c>
      <c r="C9107" s="38">
        <v>1.99</v>
      </c>
    </row>
    <row r="9108" spans="1:3" ht="49.5" customHeight="1">
      <c r="A9108" s="19" t="s">
        <v>21075</v>
      </c>
      <c r="B9108" s="18" t="s">
        <v>20022</v>
      </c>
      <c r="C9108" s="38">
        <v>8.9499999999999993</v>
      </c>
    </row>
    <row r="9109" spans="1:3" ht="49.5" customHeight="1">
      <c r="A9109" s="19" t="s">
        <v>6413</v>
      </c>
      <c r="B9109" s="18" t="s">
        <v>20022</v>
      </c>
      <c r="C9109" s="38">
        <v>13.43</v>
      </c>
    </row>
    <row r="9110" spans="1:3" ht="49.5" customHeight="1">
      <c r="A9110" s="19" t="s">
        <v>1501</v>
      </c>
      <c r="B9110" s="18" t="s">
        <v>20022</v>
      </c>
      <c r="C9110" s="38">
        <v>11.02</v>
      </c>
    </row>
    <row r="9111" spans="1:3" ht="49.5" customHeight="1">
      <c r="A9111" s="19" t="s">
        <v>21108</v>
      </c>
      <c r="B9111" s="18" t="s">
        <v>20022</v>
      </c>
      <c r="C9111" s="38">
        <v>3.58</v>
      </c>
    </row>
    <row r="9112" spans="1:3" ht="49.5" customHeight="1">
      <c r="A9112" s="19" t="s">
        <v>6420</v>
      </c>
      <c r="B9112" s="18" t="s">
        <v>20022</v>
      </c>
      <c r="C9112" s="38">
        <v>5.37</v>
      </c>
    </row>
    <row r="9113" spans="1:3" ht="49.5" customHeight="1">
      <c r="A9113" s="19" t="s">
        <v>1499</v>
      </c>
      <c r="B9113" s="18" t="s">
        <v>20022</v>
      </c>
      <c r="C9113" s="38">
        <v>7.4</v>
      </c>
    </row>
    <row r="9114" spans="1:3" ht="49.5" customHeight="1">
      <c r="A9114" s="19" t="s">
        <v>738</v>
      </c>
      <c r="B9114" s="18" t="s">
        <v>20000</v>
      </c>
      <c r="C9114" s="38">
        <v>183.17</v>
      </c>
    </row>
    <row r="9115" spans="1:3" ht="49.5" customHeight="1">
      <c r="A9115" s="19" t="s">
        <v>11818</v>
      </c>
      <c r="B9115" s="18" t="s">
        <v>20011</v>
      </c>
      <c r="C9115" s="38">
        <v>1.08</v>
      </c>
    </row>
    <row r="9116" spans="1:3" ht="49.5" customHeight="1">
      <c r="A9116" s="19" t="s">
        <v>20411</v>
      </c>
      <c r="B9116" s="18" t="s">
        <v>20019</v>
      </c>
      <c r="C9116" s="38">
        <v>9.8699999999999992</v>
      </c>
    </row>
    <row r="9117" spans="1:3" ht="49.5" customHeight="1">
      <c r="A9117" s="19" t="s">
        <v>20411</v>
      </c>
      <c r="B9117" s="18" t="s">
        <v>20019</v>
      </c>
      <c r="C9117" s="38">
        <v>9.8699999999999992</v>
      </c>
    </row>
    <row r="9118" spans="1:3" ht="49.5" customHeight="1">
      <c r="A9118" s="19" t="s">
        <v>20410</v>
      </c>
      <c r="B9118" s="18" t="s">
        <v>20019</v>
      </c>
      <c r="C9118" s="38">
        <v>3.46</v>
      </c>
    </row>
    <row r="9119" spans="1:3" ht="49.5" customHeight="1">
      <c r="A9119" s="19" t="s">
        <v>20410</v>
      </c>
      <c r="B9119" s="18" t="s">
        <v>20019</v>
      </c>
      <c r="C9119" s="38">
        <v>3.46</v>
      </c>
    </row>
    <row r="9120" spans="1:3" ht="49.5" customHeight="1">
      <c r="A9120" s="19" t="s">
        <v>11820</v>
      </c>
      <c r="B9120" s="18" t="s">
        <v>20019</v>
      </c>
      <c r="C9120" s="38">
        <v>4.93</v>
      </c>
    </row>
    <row r="9121" spans="1:3" ht="49.5" customHeight="1">
      <c r="A9121" s="19" t="s">
        <v>11820</v>
      </c>
      <c r="B9121" s="18" t="s">
        <v>20019</v>
      </c>
      <c r="C9121" s="38">
        <v>4.93</v>
      </c>
    </row>
    <row r="9122" spans="1:3" ht="49.5" customHeight="1">
      <c r="A9122" s="19" t="s">
        <v>12977</v>
      </c>
      <c r="B9122" s="18" t="s">
        <v>20019</v>
      </c>
      <c r="C9122" s="38">
        <v>2.94</v>
      </c>
    </row>
    <row r="9123" spans="1:3" ht="49.5" customHeight="1">
      <c r="A9123" s="19" t="s">
        <v>12977</v>
      </c>
      <c r="B9123" s="18" t="s">
        <v>20019</v>
      </c>
      <c r="C9123" s="38">
        <v>2.94</v>
      </c>
    </row>
    <row r="9124" spans="1:3" ht="49.5" customHeight="1">
      <c r="A9124" s="19" t="s">
        <v>4566</v>
      </c>
      <c r="B9124" s="18" t="s">
        <v>19983</v>
      </c>
      <c r="C9124" s="38">
        <v>2.44</v>
      </c>
    </row>
    <row r="9125" spans="1:3" ht="49.5" customHeight="1">
      <c r="A9125" s="19" t="s">
        <v>21746</v>
      </c>
      <c r="B9125" s="18" t="s">
        <v>19983</v>
      </c>
      <c r="C9125" s="38">
        <v>1.99</v>
      </c>
    </row>
    <row r="9126" spans="1:3" ht="49.5" customHeight="1">
      <c r="A9126" s="19" t="s">
        <v>9563</v>
      </c>
      <c r="B9126" s="18" t="s">
        <v>19964</v>
      </c>
      <c r="C9126" s="38">
        <v>10.119999999999999</v>
      </c>
    </row>
    <row r="9127" spans="1:3" ht="49.5" customHeight="1">
      <c r="A9127" s="19" t="s">
        <v>2733</v>
      </c>
      <c r="B9127" s="18" t="s">
        <v>19964</v>
      </c>
      <c r="C9127" s="38">
        <v>30.73</v>
      </c>
    </row>
    <row r="9128" spans="1:3" ht="49.5" customHeight="1">
      <c r="A9128" s="19" t="s">
        <v>2728</v>
      </c>
      <c r="B9128" s="18" t="s">
        <v>19964</v>
      </c>
      <c r="C9128" s="38">
        <v>6.79</v>
      </c>
    </row>
    <row r="9129" spans="1:3" ht="49.5" customHeight="1">
      <c r="A9129" s="19" t="s">
        <v>16104</v>
      </c>
      <c r="B9129" s="18" t="s">
        <v>20092</v>
      </c>
      <c r="C9129" s="38">
        <v>57.67</v>
      </c>
    </row>
    <row r="9130" spans="1:3" ht="49.5" customHeight="1">
      <c r="A9130" s="19" t="s">
        <v>16105</v>
      </c>
      <c r="B9130" s="18" t="s">
        <v>20092</v>
      </c>
      <c r="C9130" s="38">
        <v>206.9</v>
      </c>
    </row>
    <row r="9131" spans="1:3" ht="49.5" customHeight="1">
      <c r="A9131" s="19" t="s">
        <v>16106</v>
      </c>
      <c r="B9131" s="18" t="s">
        <v>20092</v>
      </c>
      <c r="C9131" s="38">
        <v>103.45</v>
      </c>
    </row>
    <row r="9132" spans="1:3" ht="49.5" customHeight="1">
      <c r="A9132" s="19" t="s">
        <v>16107</v>
      </c>
      <c r="B9132" s="18" t="s">
        <v>20092</v>
      </c>
      <c r="C9132" s="38">
        <v>89.66</v>
      </c>
    </row>
    <row r="9133" spans="1:3" ht="49.5" customHeight="1">
      <c r="A9133" s="19" t="s">
        <v>15537</v>
      </c>
      <c r="B9133" s="18" t="s">
        <v>20092</v>
      </c>
      <c r="C9133" s="38">
        <v>354.36</v>
      </c>
    </row>
    <row r="9134" spans="1:3" ht="49.5" customHeight="1">
      <c r="A9134" s="19" t="s">
        <v>16108</v>
      </c>
      <c r="B9134" s="18" t="s">
        <v>20092</v>
      </c>
      <c r="C9134" s="38">
        <v>177.18</v>
      </c>
    </row>
    <row r="9135" spans="1:3" ht="49.5" customHeight="1">
      <c r="A9135" s="19" t="s">
        <v>20961</v>
      </c>
      <c r="B9135" s="18" t="s">
        <v>20059</v>
      </c>
      <c r="C9135" s="38">
        <v>1.91</v>
      </c>
    </row>
    <row r="9136" spans="1:3" ht="49.5" customHeight="1">
      <c r="A9136" s="19" t="s">
        <v>17339</v>
      </c>
      <c r="B9136" s="18" t="s">
        <v>19976</v>
      </c>
      <c r="C9136" s="38">
        <v>9.07</v>
      </c>
    </row>
    <row r="9137" spans="1:3" ht="49.5" customHeight="1">
      <c r="A9137" s="19" t="s">
        <v>4657</v>
      </c>
      <c r="B9137" s="18" t="s">
        <v>19983</v>
      </c>
      <c r="C9137" s="38">
        <v>1.61</v>
      </c>
    </row>
    <row r="9138" spans="1:3" ht="49.5" customHeight="1">
      <c r="A9138" s="19" t="s">
        <v>4660</v>
      </c>
      <c r="B9138" s="18" t="s">
        <v>19983</v>
      </c>
      <c r="C9138" s="38">
        <v>3.16</v>
      </c>
    </row>
    <row r="9139" spans="1:3" ht="49.5" customHeight="1">
      <c r="A9139" s="19" t="s">
        <v>4658</v>
      </c>
      <c r="B9139" s="18" t="s">
        <v>19983</v>
      </c>
      <c r="C9139" s="38">
        <v>6.42</v>
      </c>
    </row>
    <row r="9140" spans="1:3" ht="49.5" customHeight="1">
      <c r="A9140" s="19" t="s">
        <v>17810</v>
      </c>
      <c r="B9140" s="18" t="s">
        <v>19983</v>
      </c>
      <c r="C9140" s="38">
        <v>1.1100000000000001</v>
      </c>
    </row>
    <row r="9141" spans="1:3" ht="49.5" customHeight="1">
      <c r="A9141" s="19" t="s">
        <v>4656</v>
      </c>
      <c r="B9141" s="18" t="s">
        <v>19983</v>
      </c>
      <c r="C9141" s="38">
        <v>7.01</v>
      </c>
    </row>
    <row r="9142" spans="1:3" ht="49.5" customHeight="1">
      <c r="A9142" s="19" t="s">
        <v>4651</v>
      </c>
      <c r="B9142" s="18" t="s">
        <v>19983</v>
      </c>
      <c r="C9142" s="38">
        <v>3.46</v>
      </c>
    </row>
    <row r="9143" spans="1:3" ht="49.5" customHeight="1">
      <c r="A9143" s="19" t="s">
        <v>4653</v>
      </c>
      <c r="B9143" s="18" t="s">
        <v>19983</v>
      </c>
      <c r="C9143" s="38">
        <v>8.1999999999999993</v>
      </c>
    </row>
    <row r="9144" spans="1:3" ht="49.5" customHeight="1">
      <c r="A9144" s="19" t="s">
        <v>17811</v>
      </c>
      <c r="B9144" s="18" t="s">
        <v>19983</v>
      </c>
      <c r="C9144" s="38">
        <v>1.29</v>
      </c>
    </row>
    <row r="9145" spans="1:3" ht="49.5" customHeight="1">
      <c r="A9145" s="19" t="s">
        <v>4654</v>
      </c>
      <c r="B9145" s="18" t="s">
        <v>19983</v>
      </c>
      <c r="C9145" s="38">
        <v>2.87</v>
      </c>
    </row>
    <row r="9146" spans="1:3" ht="49.5" customHeight="1">
      <c r="A9146" s="19" t="s">
        <v>4655</v>
      </c>
      <c r="B9146" s="18" t="s">
        <v>19983</v>
      </c>
      <c r="C9146" s="38">
        <v>4.59</v>
      </c>
    </row>
    <row r="9147" spans="1:3" ht="49.5" customHeight="1">
      <c r="A9147" s="19" t="s">
        <v>4652</v>
      </c>
      <c r="B9147" s="18" t="s">
        <v>19983</v>
      </c>
      <c r="C9147" s="38">
        <v>8.1999999999999993</v>
      </c>
    </row>
    <row r="9148" spans="1:3" ht="49.5" customHeight="1">
      <c r="A9148" s="19" t="s">
        <v>4519</v>
      </c>
      <c r="B9148" s="18" t="s">
        <v>19983</v>
      </c>
      <c r="C9148" s="38">
        <v>1.1100000000000001</v>
      </c>
    </row>
    <row r="9149" spans="1:3" ht="49.5" customHeight="1">
      <c r="A9149" s="19" t="s">
        <v>21747</v>
      </c>
      <c r="B9149" s="18" t="s">
        <v>19983</v>
      </c>
      <c r="C9149" s="38">
        <v>1.1599999999999999</v>
      </c>
    </row>
    <row r="9150" spans="1:3" ht="49.5" customHeight="1">
      <c r="A9150" s="19" t="s">
        <v>21748</v>
      </c>
      <c r="B9150" s="18" t="s">
        <v>19983</v>
      </c>
      <c r="C9150" s="38">
        <v>1.29</v>
      </c>
    </row>
    <row r="9151" spans="1:3" ht="49.5" customHeight="1">
      <c r="A9151" s="19" t="s">
        <v>21749</v>
      </c>
      <c r="B9151" s="18" t="s">
        <v>19983</v>
      </c>
      <c r="C9151" s="38">
        <v>1.1599999999999999</v>
      </c>
    </row>
    <row r="9152" spans="1:3" ht="49.5" customHeight="1">
      <c r="A9152" s="19" t="s">
        <v>15005</v>
      </c>
      <c r="B9152" s="18" t="s">
        <v>19989</v>
      </c>
      <c r="C9152" s="38">
        <v>1.81</v>
      </c>
    </row>
    <row r="9153" spans="1:3" ht="49.5" customHeight="1">
      <c r="A9153" s="19" t="s">
        <v>19930</v>
      </c>
      <c r="B9153" s="18" t="s">
        <v>19994</v>
      </c>
      <c r="C9153" s="38">
        <v>30.26</v>
      </c>
    </row>
    <row r="9154" spans="1:3" ht="49.5" customHeight="1">
      <c r="A9154" s="19" t="s">
        <v>21750</v>
      </c>
      <c r="B9154" s="18" t="s">
        <v>20020</v>
      </c>
      <c r="C9154" s="38">
        <v>9.08</v>
      </c>
    </row>
    <row r="9155" spans="1:3" ht="49.5" customHeight="1">
      <c r="A9155" s="19" t="s">
        <v>17661</v>
      </c>
      <c r="B9155" s="18" t="s">
        <v>20020</v>
      </c>
      <c r="C9155" s="38">
        <v>1.64</v>
      </c>
    </row>
    <row r="9156" spans="1:3" ht="49.5" customHeight="1">
      <c r="A9156" s="19" t="s">
        <v>3381</v>
      </c>
      <c r="B9156" s="18" t="s">
        <v>20020</v>
      </c>
      <c r="C9156" s="38">
        <v>1.75</v>
      </c>
    </row>
    <row r="9157" spans="1:3" ht="49.5" customHeight="1">
      <c r="A9157" s="19" t="s">
        <v>5457</v>
      </c>
      <c r="B9157" s="17" t="s">
        <v>20012</v>
      </c>
      <c r="C9157" s="38">
        <v>1.95</v>
      </c>
    </row>
    <row r="9158" spans="1:3" ht="49.5" customHeight="1">
      <c r="A9158" s="19" t="s">
        <v>5459</v>
      </c>
      <c r="B9158" s="17" t="s">
        <v>20012</v>
      </c>
      <c r="C9158" s="38">
        <v>3.9</v>
      </c>
    </row>
    <row r="9159" spans="1:3" ht="49.5" customHeight="1">
      <c r="A9159" s="19" t="s">
        <v>5460</v>
      </c>
      <c r="B9159" s="17" t="s">
        <v>20012</v>
      </c>
      <c r="C9159" s="38">
        <v>5.85</v>
      </c>
    </row>
    <row r="9160" spans="1:3" ht="49.5" customHeight="1">
      <c r="A9160" s="19" t="s">
        <v>5462</v>
      </c>
      <c r="B9160" s="17" t="s">
        <v>20012</v>
      </c>
      <c r="C9160" s="38">
        <v>7.8</v>
      </c>
    </row>
    <row r="9161" spans="1:3" ht="49.5" customHeight="1">
      <c r="A9161" s="19" t="s">
        <v>18128</v>
      </c>
      <c r="B9161" s="18" t="s">
        <v>19976</v>
      </c>
      <c r="C9161" s="38">
        <v>3.09</v>
      </c>
    </row>
    <row r="9162" spans="1:3" ht="49.5" customHeight="1">
      <c r="A9162" s="19" t="s">
        <v>12366</v>
      </c>
      <c r="B9162" s="18" t="s">
        <v>20006</v>
      </c>
      <c r="C9162" s="38">
        <v>3.16</v>
      </c>
    </row>
    <row r="9163" spans="1:3" ht="49.5" customHeight="1">
      <c r="A9163" s="19" t="s">
        <v>18958</v>
      </c>
      <c r="B9163" s="18" t="s">
        <v>20006</v>
      </c>
      <c r="C9163" s="38">
        <v>6.33</v>
      </c>
    </row>
    <row r="9164" spans="1:3" ht="49.5" customHeight="1">
      <c r="A9164" s="19" t="s">
        <v>12367</v>
      </c>
      <c r="B9164" s="18" t="s">
        <v>20006</v>
      </c>
      <c r="C9164" s="38">
        <v>18.98</v>
      </c>
    </row>
    <row r="9165" spans="1:3" ht="49.5" customHeight="1">
      <c r="A9165" s="19" t="s">
        <v>12368</v>
      </c>
      <c r="B9165" s="18" t="s">
        <v>20006</v>
      </c>
      <c r="C9165" s="38">
        <v>29.31</v>
      </c>
    </row>
    <row r="9166" spans="1:3" ht="49.5" customHeight="1">
      <c r="A9166" s="19" t="s">
        <v>18959</v>
      </c>
      <c r="B9166" s="18" t="s">
        <v>20006</v>
      </c>
      <c r="C9166" s="38">
        <v>4.41</v>
      </c>
    </row>
    <row r="9167" spans="1:3" ht="49.5" customHeight="1">
      <c r="A9167" s="19" t="s">
        <v>18960</v>
      </c>
      <c r="B9167" s="18" t="s">
        <v>20006</v>
      </c>
      <c r="C9167" s="38">
        <v>8.82</v>
      </c>
    </row>
    <row r="9168" spans="1:3" ht="49.5" customHeight="1">
      <c r="A9168" s="19" t="s">
        <v>18961</v>
      </c>
      <c r="B9168" s="18" t="s">
        <v>20006</v>
      </c>
      <c r="C9168" s="38">
        <v>26.46</v>
      </c>
    </row>
    <row r="9169" spans="1:3" ht="49.5" customHeight="1">
      <c r="A9169" s="19" t="s">
        <v>18962</v>
      </c>
      <c r="B9169" s="18" t="s">
        <v>20006</v>
      </c>
      <c r="C9169" s="38">
        <v>29.31</v>
      </c>
    </row>
    <row r="9170" spans="1:3" ht="49.5" customHeight="1">
      <c r="A9170" s="19" t="s">
        <v>18963</v>
      </c>
      <c r="B9170" s="18" t="s">
        <v>20006</v>
      </c>
      <c r="C9170" s="38">
        <v>9.11</v>
      </c>
    </row>
    <row r="9171" spans="1:3" ht="49.5" customHeight="1">
      <c r="A9171" s="19" t="s">
        <v>18964</v>
      </c>
      <c r="B9171" s="18" t="s">
        <v>20006</v>
      </c>
      <c r="C9171" s="38">
        <v>27.32</v>
      </c>
    </row>
    <row r="9172" spans="1:3" ht="49.5" customHeight="1">
      <c r="A9172" s="19" t="s">
        <v>18965</v>
      </c>
      <c r="B9172" s="18" t="s">
        <v>20006</v>
      </c>
      <c r="C9172" s="38">
        <v>29.28</v>
      </c>
    </row>
    <row r="9173" spans="1:3" ht="49.5" customHeight="1">
      <c r="A9173" s="19" t="s">
        <v>12369</v>
      </c>
      <c r="B9173" s="18" t="s">
        <v>20006</v>
      </c>
      <c r="C9173" s="38">
        <v>1.58</v>
      </c>
    </row>
    <row r="9174" spans="1:3" ht="49.5" customHeight="1">
      <c r="A9174" s="19" t="s">
        <v>18966</v>
      </c>
      <c r="B9174" s="18" t="s">
        <v>20006</v>
      </c>
      <c r="C9174" s="38">
        <v>3.16</v>
      </c>
    </row>
    <row r="9175" spans="1:3" ht="49.5" customHeight="1">
      <c r="A9175" s="19" t="s">
        <v>12370</v>
      </c>
      <c r="B9175" s="18" t="s">
        <v>20006</v>
      </c>
      <c r="C9175" s="38">
        <v>15.75</v>
      </c>
    </row>
    <row r="9176" spans="1:3" ht="49.5" customHeight="1">
      <c r="A9176" s="19" t="s">
        <v>17304</v>
      </c>
      <c r="B9176" s="18" t="s">
        <v>20086</v>
      </c>
      <c r="C9176" s="38">
        <v>3.09</v>
      </c>
    </row>
    <row r="9177" spans="1:3" ht="49.5" customHeight="1">
      <c r="A9177" s="19" t="s">
        <v>9150</v>
      </c>
      <c r="B9177" s="18" t="s">
        <v>19969</v>
      </c>
      <c r="C9177" s="38">
        <v>894.2</v>
      </c>
    </row>
    <row r="9178" spans="1:3" ht="49.5" customHeight="1">
      <c r="A9178" s="19" t="s">
        <v>12128</v>
      </c>
      <c r="B9178" s="18" t="s">
        <v>20035</v>
      </c>
      <c r="C9178" s="38">
        <v>3.41</v>
      </c>
    </row>
    <row r="9179" spans="1:3" ht="49.5" customHeight="1">
      <c r="A9179" s="19" t="s">
        <v>12129</v>
      </c>
      <c r="B9179" s="18" t="s">
        <v>20035</v>
      </c>
      <c r="C9179" s="38">
        <v>2.4</v>
      </c>
    </row>
    <row r="9180" spans="1:3" ht="49.5" customHeight="1">
      <c r="A9180" s="19" t="s">
        <v>12130</v>
      </c>
      <c r="B9180" s="18" t="s">
        <v>20035</v>
      </c>
      <c r="C9180" s="38">
        <v>3.11</v>
      </c>
    </row>
    <row r="9181" spans="1:3" ht="49.5" customHeight="1">
      <c r="A9181" s="19" t="s">
        <v>14945</v>
      </c>
      <c r="B9181" s="18" t="s">
        <v>20026</v>
      </c>
      <c r="C9181" s="38">
        <v>3.41</v>
      </c>
    </row>
    <row r="9182" spans="1:3" ht="49.5" customHeight="1">
      <c r="A9182" s="19" t="s">
        <v>21751</v>
      </c>
      <c r="B9182" s="18" t="s">
        <v>20133</v>
      </c>
      <c r="C9182" s="38">
        <v>0.71</v>
      </c>
    </row>
    <row r="9183" spans="1:3" ht="49.5" customHeight="1">
      <c r="A9183" s="19" t="s">
        <v>2256</v>
      </c>
      <c r="B9183" s="18" t="s">
        <v>19976</v>
      </c>
      <c r="C9183" s="38">
        <v>149.83000000000001</v>
      </c>
    </row>
    <row r="9184" spans="1:3" ht="49.5" customHeight="1">
      <c r="A9184" s="19" t="s">
        <v>17046</v>
      </c>
      <c r="B9184" s="18" t="s">
        <v>19976</v>
      </c>
      <c r="C9184" s="38">
        <v>32.4</v>
      </c>
    </row>
    <row r="9185" spans="1:3" ht="49.5" customHeight="1">
      <c r="A9185" s="19" t="s">
        <v>2255</v>
      </c>
      <c r="B9185" s="18" t="s">
        <v>19976</v>
      </c>
      <c r="C9185" s="38">
        <v>321.3</v>
      </c>
    </row>
    <row r="9186" spans="1:3" ht="49.5" customHeight="1">
      <c r="A9186" s="19" t="s">
        <v>16877</v>
      </c>
      <c r="B9186" s="18" t="s">
        <v>19976</v>
      </c>
      <c r="C9186" s="38">
        <v>53.55</v>
      </c>
    </row>
    <row r="9187" spans="1:3" ht="49.5" customHeight="1">
      <c r="A9187" s="19" t="s">
        <v>2254</v>
      </c>
      <c r="B9187" s="18" t="s">
        <v>19976</v>
      </c>
      <c r="C9187" s="38">
        <v>160.65</v>
      </c>
    </row>
    <row r="9188" spans="1:3" ht="49.5" customHeight="1">
      <c r="A9188" s="19" t="s">
        <v>4198</v>
      </c>
      <c r="B9188" s="18" t="s">
        <v>20066</v>
      </c>
      <c r="C9188" s="38">
        <v>41.76</v>
      </c>
    </row>
    <row r="9189" spans="1:3" ht="49.5" customHeight="1">
      <c r="A9189" s="19" t="s">
        <v>4194</v>
      </c>
      <c r="B9189" s="18" t="s">
        <v>20066</v>
      </c>
      <c r="C9189" s="38">
        <v>27.55</v>
      </c>
    </row>
    <row r="9190" spans="1:3" ht="49.5" customHeight="1">
      <c r="A9190" s="19" t="s">
        <v>4196</v>
      </c>
      <c r="B9190" s="18" t="s">
        <v>20066</v>
      </c>
      <c r="C9190" s="38">
        <v>36.729999999999997</v>
      </c>
    </row>
    <row r="9191" spans="1:3" ht="49.5" customHeight="1">
      <c r="A9191" s="19" t="s">
        <v>4197</v>
      </c>
      <c r="B9191" s="18" t="s">
        <v>20066</v>
      </c>
      <c r="C9191" s="38">
        <v>42.3</v>
      </c>
    </row>
    <row r="9192" spans="1:3" ht="49.5" customHeight="1">
      <c r="A9192" s="19" t="s">
        <v>4192</v>
      </c>
      <c r="B9192" s="18" t="s">
        <v>20066</v>
      </c>
      <c r="C9192" s="38">
        <v>7.5</v>
      </c>
    </row>
    <row r="9193" spans="1:3" ht="49.5" customHeight="1">
      <c r="A9193" s="19" t="s">
        <v>4195</v>
      </c>
      <c r="B9193" s="18" t="s">
        <v>20066</v>
      </c>
      <c r="C9193" s="38">
        <v>45.15</v>
      </c>
    </row>
    <row r="9194" spans="1:3" ht="49.5" customHeight="1">
      <c r="A9194" s="19" t="s">
        <v>4193</v>
      </c>
      <c r="B9194" s="18" t="s">
        <v>20066</v>
      </c>
      <c r="C9194" s="38">
        <v>20.88</v>
      </c>
    </row>
    <row r="9195" spans="1:3" ht="49.5" customHeight="1">
      <c r="A9195" s="19" t="s">
        <v>17581</v>
      </c>
      <c r="B9195" s="18" t="s">
        <v>20080</v>
      </c>
      <c r="C9195" s="38">
        <v>237.38</v>
      </c>
    </row>
    <row r="9196" spans="1:3" ht="49.5" customHeight="1">
      <c r="A9196" s="19" t="s">
        <v>21245</v>
      </c>
      <c r="B9196" s="18" t="s">
        <v>20080</v>
      </c>
      <c r="C9196" s="38">
        <v>356.07</v>
      </c>
    </row>
    <row r="9197" spans="1:3" ht="49.5" customHeight="1">
      <c r="A9197" s="19" t="s">
        <v>17582</v>
      </c>
      <c r="B9197" s="18" t="s">
        <v>20080</v>
      </c>
      <c r="C9197" s="38">
        <v>118.69</v>
      </c>
    </row>
    <row r="9198" spans="1:3" ht="49.5" customHeight="1">
      <c r="A9198" s="19" t="s">
        <v>15591</v>
      </c>
      <c r="B9198" s="18" t="s">
        <v>20080</v>
      </c>
      <c r="C9198" s="38">
        <v>237.38</v>
      </c>
    </row>
    <row r="9199" spans="1:3" ht="49.5" customHeight="1">
      <c r="A9199" s="19" t="s">
        <v>17258</v>
      </c>
      <c r="B9199" s="18" t="s">
        <v>20080</v>
      </c>
      <c r="C9199" s="38">
        <v>356.07</v>
      </c>
    </row>
    <row r="9200" spans="1:3" ht="49.5" customHeight="1">
      <c r="A9200" s="19" t="s">
        <v>21340</v>
      </c>
      <c r="B9200" s="18" t="s">
        <v>20080</v>
      </c>
      <c r="C9200" s="38">
        <v>118.69</v>
      </c>
    </row>
    <row r="9201" spans="1:3" ht="49.5" customHeight="1">
      <c r="A9201" s="19" t="s">
        <v>4943</v>
      </c>
      <c r="B9201" s="18" t="s">
        <v>20041</v>
      </c>
      <c r="C9201" s="38">
        <v>20.18</v>
      </c>
    </row>
    <row r="9202" spans="1:3" ht="49.5" customHeight="1">
      <c r="A9202" s="19" t="s">
        <v>15586</v>
      </c>
      <c r="B9202" s="18" t="s">
        <v>20034</v>
      </c>
      <c r="C9202" s="38">
        <v>12.02</v>
      </c>
    </row>
    <row r="9203" spans="1:3" ht="49.5" customHeight="1">
      <c r="A9203" s="19" t="s">
        <v>6423</v>
      </c>
      <c r="B9203" s="18" t="s">
        <v>20110</v>
      </c>
      <c r="C9203" s="38">
        <v>13.43</v>
      </c>
    </row>
    <row r="9204" spans="1:3" ht="49.5" customHeight="1">
      <c r="A9204" s="19" t="s">
        <v>5176</v>
      </c>
      <c r="B9204" s="18" t="s">
        <v>20110</v>
      </c>
      <c r="C9204" s="38">
        <v>11.02</v>
      </c>
    </row>
    <row r="9205" spans="1:3" ht="49.5" customHeight="1">
      <c r="A9205" s="19" t="s">
        <v>13650</v>
      </c>
      <c r="B9205" s="18" t="s">
        <v>20110</v>
      </c>
      <c r="C9205" s="38">
        <v>1.81</v>
      </c>
    </row>
    <row r="9206" spans="1:3" ht="49.5" customHeight="1">
      <c r="A9206" s="19" t="s">
        <v>5175</v>
      </c>
      <c r="B9206" s="18" t="s">
        <v>20110</v>
      </c>
      <c r="C9206" s="38">
        <v>7.4</v>
      </c>
    </row>
    <row r="9207" spans="1:3" ht="49.5" customHeight="1">
      <c r="A9207" s="19" t="s">
        <v>18181</v>
      </c>
      <c r="B9207" s="18" t="s">
        <v>19952</v>
      </c>
      <c r="C9207" s="38">
        <v>25.52</v>
      </c>
    </row>
    <row r="9208" spans="1:3" ht="49.5" customHeight="1">
      <c r="A9208" s="19" t="s">
        <v>21096</v>
      </c>
      <c r="B9208" s="18" t="s">
        <v>19984</v>
      </c>
      <c r="C9208" s="38">
        <v>2.04</v>
      </c>
    </row>
    <row r="9209" spans="1:3" ht="49.5" customHeight="1">
      <c r="A9209" s="19" t="s">
        <v>19758</v>
      </c>
      <c r="B9209" s="18" t="s">
        <v>20020</v>
      </c>
      <c r="C9209" s="38">
        <v>0.46</v>
      </c>
    </row>
    <row r="9210" spans="1:3" ht="49.5" customHeight="1">
      <c r="A9210" s="19" t="s">
        <v>6427</v>
      </c>
      <c r="B9210" s="18" t="s">
        <v>20072</v>
      </c>
      <c r="C9210" s="38">
        <v>13.43</v>
      </c>
    </row>
    <row r="9211" spans="1:3" ht="49.5" customHeight="1">
      <c r="A9211" s="19" t="s">
        <v>15718</v>
      </c>
      <c r="B9211" s="18" t="s">
        <v>20072</v>
      </c>
      <c r="C9211" s="38">
        <v>5.37</v>
      </c>
    </row>
    <row r="9212" spans="1:3" ht="49.5" customHeight="1">
      <c r="A9212" s="19" t="s">
        <v>19669</v>
      </c>
      <c r="B9212" s="18" t="s">
        <v>20072</v>
      </c>
      <c r="C9212" s="38">
        <v>6.67</v>
      </c>
    </row>
    <row r="9213" spans="1:3" ht="49.5" customHeight="1">
      <c r="A9213" s="19" t="s">
        <v>19668</v>
      </c>
      <c r="B9213" s="18" t="s">
        <v>20072</v>
      </c>
      <c r="C9213" s="38">
        <v>5.92</v>
      </c>
    </row>
    <row r="9214" spans="1:3" ht="49.5" customHeight="1">
      <c r="A9214" s="19" t="s">
        <v>19679</v>
      </c>
      <c r="B9214" s="18" t="s">
        <v>20072</v>
      </c>
      <c r="C9214" s="38">
        <v>9.5299999999999994</v>
      </c>
    </row>
    <row r="9215" spans="1:3" ht="49.5" customHeight="1">
      <c r="A9215" s="19" t="s">
        <v>19678</v>
      </c>
      <c r="B9215" s="18" t="s">
        <v>20072</v>
      </c>
      <c r="C9215" s="38">
        <v>8.2100000000000009</v>
      </c>
    </row>
    <row r="9216" spans="1:3" ht="49.5" customHeight="1">
      <c r="A9216" s="19" t="s">
        <v>21183</v>
      </c>
      <c r="B9216" s="18" t="s">
        <v>20020</v>
      </c>
      <c r="C9216" s="38">
        <v>3.41</v>
      </c>
    </row>
    <row r="9217" spans="1:3" ht="49.5" customHeight="1">
      <c r="A9217" s="19" t="s">
        <v>14419</v>
      </c>
      <c r="B9217" s="18" t="s">
        <v>20072</v>
      </c>
      <c r="C9217" s="38">
        <v>2.79</v>
      </c>
    </row>
    <row r="9218" spans="1:3" ht="49.5" customHeight="1">
      <c r="A9218" s="19" t="s">
        <v>17561</v>
      </c>
      <c r="B9218" s="18" t="s">
        <v>20072</v>
      </c>
      <c r="C9218" s="38">
        <v>1.86</v>
      </c>
    </row>
    <row r="9219" spans="1:3" ht="49.5" customHeight="1">
      <c r="A9219" s="19" t="s">
        <v>20484</v>
      </c>
      <c r="B9219" s="18" t="s">
        <v>20072</v>
      </c>
      <c r="C9219" s="38">
        <v>0.9</v>
      </c>
    </row>
    <row r="9220" spans="1:3" ht="49.5" customHeight="1">
      <c r="A9220" s="19" t="s">
        <v>16225</v>
      </c>
      <c r="B9220" s="18" t="s">
        <v>20072</v>
      </c>
      <c r="C9220" s="38">
        <v>11.5</v>
      </c>
    </row>
    <row r="9221" spans="1:3" ht="49.5" customHeight="1">
      <c r="A9221" s="19" t="s">
        <v>14420</v>
      </c>
      <c r="B9221" s="18" t="s">
        <v>20072</v>
      </c>
      <c r="C9221" s="38">
        <v>3.26</v>
      </c>
    </row>
    <row r="9222" spans="1:3" ht="49.5" customHeight="1">
      <c r="A9222" s="19" t="s">
        <v>17560</v>
      </c>
      <c r="B9222" s="18" t="s">
        <v>20072</v>
      </c>
      <c r="C9222" s="38">
        <v>1.07</v>
      </c>
    </row>
    <row r="9223" spans="1:3" ht="49.5" customHeight="1">
      <c r="A9223" s="19" t="s">
        <v>14421</v>
      </c>
      <c r="B9223" s="18" t="s">
        <v>20072</v>
      </c>
      <c r="C9223" s="38">
        <v>2.66</v>
      </c>
    </row>
    <row r="9224" spans="1:3" ht="49.5" customHeight="1">
      <c r="A9224" s="19" t="s">
        <v>17559</v>
      </c>
      <c r="B9224" s="18" t="s">
        <v>20072</v>
      </c>
      <c r="C9224" s="38">
        <v>12.41</v>
      </c>
    </row>
    <row r="9225" spans="1:3" ht="49.5" customHeight="1">
      <c r="A9225" s="19" t="s">
        <v>14422</v>
      </c>
      <c r="B9225" s="18" t="s">
        <v>20072</v>
      </c>
      <c r="C9225" s="38">
        <v>1.76</v>
      </c>
    </row>
    <row r="9226" spans="1:3" ht="49.5" customHeight="1">
      <c r="A9226" s="19" t="s">
        <v>856</v>
      </c>
      <c r="B9226" s="18" t="s">
        <v>20072</v>
      </c>
      <c r="C9226" s="38">
        <v>12.3</v>
      </c>
    </row>
    <row r="9227" spans="1:3" ht="49.5" customHeight="1">
      <c r="A9227" s="19" t="s">
        <v>16845</v>
      </c>
      <c r="B9227" s="18" t="s">
        <v>19972</v>
      </c>
      <c r="C9227" s="38">
        <v>3.46</v>
      </c>
    </row>
    <row r="9228" spans="1:3" ht="49.5" customHeight="1">
      <c r="A9228" s="19" t="s">
        <v>17576</v>
      </c>
      <c r="B9228" s="18" t="s">
        <v>19977</v>
      </c>
      <c r="C9228" s="38">
        <v>4.91</v>
      </c>
    </row>
    <row r="9229" spans="1:3" ht="49.5" customHeight="1">
      <c r="A9229" s="19" t="s">
        <v>1692</v>
      </c>
      <c r="B9229" s="18" t="s">
        <v>20022</v>
      </c>
      <c r="C9229" s="38">
        <v>19.03</v>
      </c>
    </row>
    <row r="9230" spans="1:3" ht="49.5" customHeight="1">
      <c r="A9230" s="19" t="s">
        <v>1693</v>
      </c>
      <c r="B9230" s="18" t="s">
        <v>20022</v>
      </c>
      <c r="C9230" s="38">
        <v>38.369999999999997</v>
      </c>
    </row>
    <row r="9231" spans="1:3" ht="49.5" customHeight="1">
      <c r="A9231" s="19" t="s">
        <v>1690</v>
      </c>
      <c r="B9231" s="18" t="s">
        <v>20022</v>
      </c>
      <c r="C9231" s="38">
        <v>4.6900000000000004</v>
      </c>
    </row>
    <row r="9232" spans="1:3" ht="49.5" customHeight="1">
      <c r="A9232" s="19" t="s">
        <v>1691</v>
      </c>
      <c r="B9232" s="18" t="s">
        <v>20022</v>
      </c>
      <c r="C9232" s="38">
        <v>10.89</v>
      </c>
    </row>
    <row r="9233" spans="1:3" ht="49.5" customHeight="1">
      <c r="A9233" s="19" t="s">
        <v>5107</v>
      </c>
      <c r="B9233" s="18" t="s">
        <v>20096</v>
      </c>
      <c r="C9233" s="38">
        <v>3.46</v>
      </c>
    </row>
    <row r="9234" spans="1:3" ht="49.5" customHeight="1">
      <c r="A9234" s="19" t="s">
        <v>5257</v>
      </c>
      <c r="B9234" s="18" t="s">
        <v>20019</v>
      </c>
      <c r="C9234" s="38">
        <v>2.36</v>
      </c>
    </row>
    <row r="9235" spans="1:3" ht="49.5" customHeight="1">
      <c r="A9235" s="19" t="s">
        <v>10653</v>
      </c>
      <c r="B9235" s="18" t="s">
        <v>20078</v>
      </c>
      <c r="C9235" s="38">
        <v>1.94</v>
      </c>
    </row>
    <row r="9236" spans="1:3" ht="49.5" customHeight="1">
      <c r="A9236" s="19" t="s">
        <v>10655</v>
      </c>
      <c r="B9236" s="18" t="s">
        <v>20078</v>
      </c>
      <c r="C9236" s="38">
        <v>16.850000000000001</v>
      </c>
    </row>
    <row r="9237" spans="1:3" ht="49.5" customHeight="1">
      <c r="A9237" s="19" t="s">
        <v>4473</v>
      </c>
      <c r="B9237" s="18" t="s">
        <v>20058</v>
      </c>
      <c r="C9237" s="38">
        <v>2.44</v>
      </c>
    </row>
    <row r="9238" spans="1:3" ht="49.5" customHeight="1">
      <c r="A9238" s="19" t="s">
        <v>21252</v>
      </c>
      <c r="B9238" s="18" t="s">
        <v>19972</v>
      </c>
      <c r="C9238" s="38">
        <v>2.75</v>
      </c>
    </row>
    <row r="9239" spans="1:3" ht="49.5" customHeight="1">
      <c r="A9239" s="19" t="s">
        <v>21113</v>
      </c>
      <c r="B9239" s="18" t="s">
        <v>19972</v>
      </c>
      <c r="C9239" s="38">
        <v>2.13</v>
      </c>
    </row>
    <row r="9240" spans="1:3" ht="49.5" customHeight="1">
      <c r="A9240" s="19" t="s">
        <v>15719</v>
      </c>
      <c r="B9240" s="18" t="s">
        <v>20034</v>
      </c>
      <c r="C9240" s="38">
        <v>6.4</v>
      </c>
    </row>
    <row r="9241" spans="1:3" ht="49.5" customHeight="1">
      <c r="A9241" s="19" t="s">
        <v>76</v>
      </c>
      <c r="B9241" s="18" t="s">
        <v>20034</v>
      </c>
      <c r="C9241" s="38">
        <v>13.43</v>
      </c>
    </row>
    <row r="9242" spans="1:3" ht="49.5" customHeight="1">
      <c r="A9242" s="19" t="s">
        <v>15720</v>
      </c>
      <c r="B9242" s="18" t="s">
        <v>20034</v>
      </c>
      <c r="C9242" s="38">
        <v>2.38</v>
      </c>
    </row>
    <row r="9243" spans="1:3" ht="49.5" customHeight="1">
      <c r="A9243" s="19" t="s">
        <v>72</v>
      </c>
      <c r="B9243" s="18" t="s">
        <v>20034</v>
      </c>
      <c r="C9243" s="38">
        <v>5.37</v>
      </c>
    </row>
    <row r="9244" spans="1:3" ht="49.5" customHeight="1">
      <c r="A9244" s="19" t="s">
        <v>6431</v>
      </c>
      <c r="B9244" s="18" t="s">
        <v>19953</v>
      </c>
      <c r="C9244" s="38">
        <v>13.43</v>
      </c>
    </row>
    <row r="9245" spans="1:3" ht="49.5" customHeight="1">
      <c r="A9245" s="19" t="s">
        <v>15721</v>
      </c>
      <c r="B9245" s="18" t="s">
        <v>19953</v>
      </c>
      <c r="C9245" s="38">
        <v>11.02</v>
      </c>
    </row>
    <row r="9246" spans="1:3" ht="49.5" customHeight="1">
      <c r="A9246" s="19" t="s">
        <v>15722</v>
      </c>
      <c r="B9246" s="18" t="s">
        <v>19953</v>
      </c>
      <c r="C9246" s="38">
        <v>5.37</v>
      </c>
    </row>
    <row r="9247" spans="1:3" ht="49.5" customHeight="1">
      <c r="A9247" s="19" t="s">
        <v>15723</v>
      </c>
      <c r="B9247" s="18" t="s">
        <v>19953</v>
      </c>
      <c r="C9247" s="38">
        <v>7.4</v>
      </c>
    </row>
    <row r="9248" spans="1:3" ht="49.5" customHeight="1">
      <c r="A9248" s="19" t="s">
        <v>12334</v>
      </c>
      <c r="B9248" s="18" t="s">
        <v>20003</v>
      </c>
      <c r="C9248" s="38">
        <v>17.420000000000002</v>
      </c>
    </row>
    <row r="9249" spans="1:3" ht="49.5" customHeight="1">
      <c r="A9249" s="19" t="s">
        <v>21085</v>
      </c>
      <c r="B9249" s="18" t="s">
        <v>19976</v>
      </c>
      <c r="C9249" s="38">
        <v>22.69</v>
      </c>
    </row>
    <row r="9250" spans="1:3" ht="49.5" customHeight="1">
      <c r="A9250" s="19" t="s">
        <v>13138</v>
      </c>
      <c r="B9250" s="18" t="s">
        <v>20065</v>
      </c>
      <c r="C9250" s="38">
        <v>3.46</v>
      </c>
    </row>
    <row r="9251" spans="1:3" ht="49.5" customHeight="1">
      <c r="A9251" s="19" t="s">
        <v>14943</v>
      </c>
      <c r="B9251" s="18" t="s">
        <v>19977</v>
      </c>
      <c r="C9251" s="38">
        <v>1.98</v>
      </c>
    </row>
    <row r="9252" spans="1:3" ht="49.5" customHeight="1">
      <c r="A9252" s="19" t="s">
        <v>4555</v>
      </c>
      <c r="B9252" s="18" t="s">
        <v>19983</v>
      </c>
      <c r="C9252" s="38">
        <v>3.43</v>
      </c>
    </row>
    <row r="9253" spans="1:3" ht="49.5" customHeight="1">
      <c r="A9253" s="19" t="s">
        <v>14946</v>
      </c>
      <c r="B9253" s="18" t="s">
        <v>20023</v>
      </c>
      <c r="C9253" s="38">
        <v>3.46</v>
      </c>
    </row>
    <row r="9254" spans="1:3" ht="49.5" customHeight="1">
      <c r="A9254" s="19" t="s">
        <v>5438</v>
      </c>
      <c r="B9254" s="18" t="s">
        <v>20103</v>
      </c>
      <c r="C9254" s="38">
        <v>10.41</v>
      </c>
    </row>
    <row r="9255" spans="1:3" ht="49.5" customHeight="1">
      <c r="A9255" s="19" t="s">
        <v>21062</v>
      </c>
      <c r="B9255" s="18" t="s">
        <v>20012</v>
      </c>
      <c r="C9255" s="38">
        <v>10.41</v>
      </c>
    </row>
    <row r="9256" spans="1:3" ht="49.5" customHeight="1">
      <c r="A9256" s="19" t="s">
        <v>20651</v>
      </c>
      <c r="B9256" s="18" t="s">
        <v>20012</v>
      </c>
      <c r="C9256" s="38">
        <v>33.46</v>
      </c>
    </row>
    <row r="9257" spans="1:3" ht="49.5" customHeight="1">
      <c r="A9257" s="19" t="s">
        <v>5440</v>
      </c>
      <c r="B9257" s="18" t="s">
        <v>20103</v>
      </c>
      <c r="C9257" s="38">
        <v>10.41</v>
      </c>
    </row>
    <row r="9258" spans="1:3" ht="49.5" customHeight="1">
      <c r="A9258" s="19" t="s">
        <v>5440</v>
      </c>
      <c r="B9258" s="18" t="s">
        <v>20012</v>
      </c>
      <c r="C9258" s="38">
        <v>10.41</v>
      </c>
    </row>
    <row r="9259" spans="1:3" ht="49.5" customHeight="1">
      <c r="A9259" s="19" t="s">
        <v>983</v>
      </c>
      <c r="B9259" s="18" t="s">
        <v>20012</v>
      </c>
      <c r="C9259" s="38">
        <v>33.46</v>
      </c>
    </row>
    <row r="9260" spans="1:3" ht="49.5" customHeight="1">
      <c r="A9260" s="19" t="s">
        <v>11757</v>
      </c>
      <c r="B9260" s="18" t="s">
        <v>20103</v>
      </c>
      <c r="C9260" s="38">
        <v>10.41</v>
      </c>
    </row>
    <row r="9261" spans="1:3" ht="49.5" customHeight="1">
      <c r="A9261" s="19" t="s">
        <v>11757</v>
      </c>
      <c r="B9261" s="18" t="s">
        <v>20012</v>
      </c>
      <c r="C9261" s="38">
        <v>10.41</v>
      </c>
    </row>
    <row r="9262" spans="1:3" ht="49.5" customHeight="1">
      <c r="A9262" s="19" t="s">
        <v>5439</v>
      </c>
      <c r="B9262" s="18" t="s">
        <v>20103</v>
      </c>
      <c r="C9262" s="38">
        <v>10.41</v>
      </c>
    </row>
    <row r="9263" spans="1:3" ht="49.5" customHeight="1">
      <c r="A9263" s="19" t="s">
        <v>5439</v>
      </c>
      <c r="B9263" s="18" t="s">
        <v>20012</v>
      </c>
      <c r="C9263" s="38">
        <v>10.41</v>
      </c>
    </row>
    <row r="9264" spans="1:3" ht="49.5" customHeight="1">
      <c r="A9264" s="19" t="s">
        <v>5437</v>
      </c>
      <c r="B9264" s="18" t="s">
        <v>20012</v>
      </c>
      <c r="C9264" s="38">
        <v>33.46</v>
      </c>
    </row>
    <row r="9265" spans="1:3" ht="49.5" customHeight="1">
      <c r="A9265" s="19" t="s">
        <v>15863</v>
      </c>
      <c r="B9265" s="18" t="s">
        <v>19980</v>
      </c>
      <c r="C9265" s="18">
        <v>5.28</v>
      </c>
    </row>
    <row r="9266" spans="1:3" ht="49.5" customHeight="1">
      <c r="A9266" s="19" t="s">
        <v>13770</v>
      </c>
      <c r="B9266" s="18" t="s">
        <v>19980</v>
      </c>
      <c r="C9266" s="38">
        <v>2.34</v>
      </c>
    </row>
    <row r="9267" spans="1:3" ht="49.5" customHeight="1">
      <c r="A9267" s="19" t="s">
        <v>13527</v>
      </c>
      <c r="B9267" s="18" t="s">
        <v>19980</v>
      </c>
      <c r="C9267" s="38">
        <v>7.08</v>
      </c>
    </row>
    <row r="9268" spans="1:3" ht="49.5" customHeight="1">
      <c r="A9268" s="19" t="s">
        <v>6084</v>
      </c>
      <c r="B9268" s="18" t="s">
        <v>20062</v>
      </c>
      <c r="C9268" s="38">
        <v>0.69</v>
      </c>
    </row>
    <row r="9269" spans="1:3" ht="49.5" customHeight="1">
      <c r="A9269" s="19" t="s">
        <v>6085</v>
      </c>
      <c r="B9269" s="18" t="s">
        <v>20062</v>
      </c>
      <c r="C9269" s="38">
        <v>1.35</v>
      </c>
    </row>
    <row r="9270" spans="1:3" ht="49.5" customHeight="1">
      <c r="A9270" s="19" t="s">
        <v>6086</v>
      </c>
      <c r="B9270" s="18" t="s">
        <v>20062</v>
      </c>
      <c r="C9270" s="38">
        <v>3.58</v>
      </c>
    </row>
    <row r="9271" spans="1:3" ht="49.5" customHeight="1">
      <c r="A9271" s="19" t="s">
        <v>21752</v>
      </c>
      <c r="B9271" s="18" t="s">
        <v>19983</v>
      </c>
      <c r="C9271" s="38">
        <v>0.37</v>
      </c>
    </row>
    <row r="9272" spans="1:3" ht="49.5" customHeight="1">
      <c r="A9272" s="19" t="s">
        <v>21753</v>
      </c>
      <c r="B9272" s="18" t="s">
        <v>19983</v>
      </c>
      <c r="C9272" s="38">
        <v>1.63</v>
      </c>
    </row>
    <row r="9273" spans="1:3" ht="49.5" customHeight="1">
      <c r="A9273" s="19" t="s">
        <v>12022</v>
      </c>
      <c r="B9273" s="18" t="s">
        <v>20052</v>
      </c>
      <c r="C9273" s="38">
        <v>1.66</v>
      </c>
    </row>
    <row r="9274" spans="1:3" ht="49.5" customHeight="1">
      <c r="A9274" s="19" t="s">
        <v>12023</v>
      </c>
      <c r="B9274" s="18" t="s">
        <v>20052</v>
      </c>
      <c r="C9274" s="38">
        <v>2.35</v>
      </c>
    </row>
    <row r="9275" spans="1:3" ht="49.5" customHeight="1">
      <c r="A9275" s="19" t="s">
        <v>20924</v>
      </c>
      <c r="B9275" s="18" t="s">
        <v>19972</v>
      </c>
      <c r="C9275" s="38">
        <v>2.4</v>
      </c>
    </row>
    <row r="9276" spans="1:3" ht="49.5" customHeight="1">
      <c r="A9276" s="19" t="s">
        <v>6859</v>
      </c>
      <c r="B9276" s="18" t="s">
        <v>19972</v>
      </c>
      <c r="C9276" s="38">
        <v>1.41</v>
      </c>
    </row>
    <row r="9277" spans="1:3" ht="49.5" customHeight="1">
      <c r="A9277" s="19" t="s">
        <v>5306</v>
      </c>
      <c r="B9277" s="18" t="s">
        <v>19972</v>
      </c>
      <c r="C9277" s="38">
        <v>20.39</v>
      </c>
    </row>
    <row r="9278" spans="1:3" ht="49.5" customHeight="1">
      <c r="A9278" s="19" t="s">
        <v>6852</v>
      </c>
      <c r="B9278" s="18" t="s">
        <v>19972</v>
      </c>
      <c r="C9278" s="38">
        <v>9.08</v>
      </c>
    </row>
    <row r="9279" spans="1:3" ht="49.5" customHeight="1">
      <c r="A9279" s="19" t="s">
        <v>20472</v>
      </c>
      <c r="B9279" s="18" t="s">
        <v>19972</v>
      </c>
      <c r="C9279" s="38">
        <v>1.75</v>
      </c>
    </row>
    <row r="9280" spans="1:3" ht="49.5" customHeight="1">
      <c r="A9280" s="19" t="s">
        <v>1179</v>
      </c>
      <c r="B9280" s="18" t="s">
        <v>20023</v>
      </c>
      <c r="C9280" s="38">
        <v>9.08</v>
      </c>
    </row>
    <row r="9281" spans="1:3" ht="49.5" customHeight="1">
      <c r="A9281" s="19" t="s">
        <v>17593</v>
      </c>
      <c r="B9281" s="18" t="s">
        <v>20182</v>
      </c>
      <c r="C9281" s="38">
        <v>9.08</v>
      </c>
    </row>
    <row r="9282" spans="1:3" ht="49.5" customHeight="1">
      <c r="A9282" s="19" t="s">
        <v>14955</v>
      </c>
      <c r="B9282" s="18" t="s">
        <v>19977</v>
      </c>
      <c r="C9282" s="38">
        <v>3.46</v>
      </c>
    </row>
    <row r="9283" spans="1:3" ht="49.5" customHeight="1">
      <c r="A9283" s="19" t="s">
        <v>1189</v>
      </c>
      <c r="B9283" s="18" t="s">
        <v>20240</v>
      </c>
      <c r="C9283" s="38">
        <v>6.69</v>
      </c>
    </row>
    <row r="9284" spans="1:3" ht="49.5" customHeight="1">
      <c r="A9284" s="19" t="s">
        <v>1190</v>
      </c>
      <c r="B9284" s="18" t="s">
        <v>20240</v>
      </c>
      <c r="C9284" s="38">
        <v>11.48</v>
      </c>
    </row>
    <row r="9285" spans="1:3" ht="49.5" customHeight="1">
      <c r="A9285" s="19" t="s">
        <v>13445</v>
      </c>
      <c r="B9285" s="18" t="s">
        <v>20073</v>
      </c>
      <c r="C9285" s="38">
        <v>4.8600000000000003</v>
      </c>
    </row>
    <row r="9286" spans="1:3" ht="49.5" customHeight="1">
      <c r="A9286" s="19" t="s">
        <v>16982</v>
      </c>
      <c r="B9286" s="18" t="s">
        <v>20073</v>
      </c>
      <c r="C9286" s="38">
        <v>5.83</v>
      </c>
    </row>
    <row r="9287" spans="1:3" ht="49.5" customHeight="1">
      <c r="A9287" s="19" t="s">
        <v>3829</v>
      </c>
      <c r="B9287" s="18" t="s">
        <v>20073</v>
      </c>
      <c r="C9287" s="38">
        <v>4.7</v>
      </c>
    </row>
    <row r="9288" spans="1:3" ht="49.5" customHeight="1">
      <c r="A9288" s="19" t="s">
        <v>18789</v>
      </c>
      <c r="B9288" s="18" t="s">
        <v>19965</v>
      </c>
      <c r="C9288" s="38">
        <v>3585.66</v>
      </c>
    </row>
    <row r="9289" spans="1:3" ht="49.5" customHeight="1">
      <c r="A9289" s="19" t="s">
        <v>20301</v>
      </c>
      <c r="B9289" s="18" t="s">
        <v>19986</v>
      </c>
      <c r="C9289" s="38">
        <v>331</v>
      </c>
    </row>
    <row r="9290" spans="1:3" ht="49.5" customHeight="1">
      <c r="A9290" s="19" t="s">
        <v>20302</v>
      </c>
      <c r="B9290" s="18" t="s">
        <v>19986</v>
      </c>
      <c r="C9290" s="38">
        <v>248</v>
      </c>
    </row>
    <row r="9291" spans="1:3" ht="49.5" customHeight="1">
      <c r="A9291" s="19" t="s">
        <v>898</v>
      </c>
      <c r="B9291" s="18" t="s">
        <v>19986</v>
      </c>
      <c r="C9291" s="38">
        <v>183.3</v>
      </c>
    </row>
    <row r="9292" spans="1:3" ht="49.5" customHeight="1">
      <c r="A9292" s="19" t="s">
        <v>899</v>
      </c>
      <c r="B9292" s="18" t="s">
        <v>19986</v>
      </c>
      <c r="C9292" s="38">
        <v>206</v>
      </c>
    </row>
    <row r="9293" spans="1:3" ht="49.5" customHeight="1">
      <c r="A9293" s="19" t="s">
        <v>900</v>
      </c>
      <c r="B9293" s="18" t="s">
        <v>19986</v>
      </c>
      <c r="C9293" s="38">
        <v>354</v>
      </c>
    </row>
    <row r="9294" spans="1:3" ht="49.5" customHeight="1">
      <c r="A9294" s="19" t="s">
        <v>15524</v>
      </c>
      <c r="B9294" s="18" t="s">
        <v>20080</v>
      </c>
      <c r="C9294" s="38">
        <v>650</v>
      </c>
    </row>
    <row r="9295" spans="1:3" ht="49.5" customHeight="1">
      <c r="A9295" s="19" t="s">
        <v>15525</v>
      </c>
      <c r="B9295" s="18" t="s">
        <v>20080</v>
      </c>
      <c r="C9295" s="38">
        <v>975</v>
      </c>
    </row>
    <row r="9296" spans="1:3" ht="49.5" customHeight="1">
      <c r="A9296" s="19" t="s">
        <v>15526</v>
      </c>
      <c r="B9296" s="18" t="s">
        <v>20080</v>
      </c>
      <c r="C9296" s="38">
        <v>1300</v>
      </c>
    </row>
    <row r="9297" spans="1:3" ht="49.5" customHeight="1">
      <c r="A9297" s="19" t="s">
        <v>15527</v>
      </c>
      <c r="B9297" s="18" t="s">
        <v>20080</v>
      </c>
      <c r="C9297" s="38">
        <v>162.5</v>
      </c>
    </row>
    <row r="9298" spans="1:3" ht="49.5" customHeight="1">
      <c r="A9298" s="19" t="s">
        <v>15528</v>
      </c>
      <c r="B9298" s="18" t="s">
        <v>20080</v>
      </c>
      <c r="C9298" s="38">
        <v>1950</v>
      </c>
    </row>
    <row r="9299" spans="1:3" ht="49.5" customHeight="1">
      <c r="A9299" s="19" t="s">
        <v>15529</v>
      </c>
      <c r="B9299" s="18" t="s">
        <v>20080</v>
      </c>
      <c r="C9299" s="38">
        <v>325</v>
      </c>
    </row>
    <row r="9300" spans="1:3" ht="49.5" customHeight="1">
      <c r="A9300" s="19" t="s">
        <v>9988</v>
      </c>
      <c r="B9300" s="18" t="s">
        <v>20080</v>
      </c>
      <c r="C9300" s="38">
        <v>29.25</v>
      </c>
    </row>
    <row r="9301" spans="1:3" ht="49.5" customHeight="1">
      <c r="A9301" s="19" t="s">
        <v>9994</v>
      </c>
      <c r="B9301" s="18" t="s">
        <v>20080</v>
      </c>
      <c r="C9301" s="38">
        <v>24.82</v>
      </c>
    </row>
    <row r="9302" spans="1:3" ht="49.5" customHeight="1">
      <c r="A9302" s="19" t="s">
        <v>21251</v>
      </c>
      <c r="B9302" s="18" t="s">
        <v>20080</v>
      </c>
      <c r="C9302" s="38">
        <v>29.25</v>
      </c>
    </row>
    <row r="9303" spans="1:3" ht="49.5" customHeight="1">
      <c r="A9303" s="19" t="s">
        <v>10000</v>
      </c>
      <c r="B9303" s="18" t="s">
        <v>20080</v>
      </c>
      <c r="C9303" s="38">
        <v>29.25</v>
      </c>
    </row>
    <row r="9304" spans="1:3" ht="49.5" customHeight="1">
      <c r="A9304" s="19" t="s">
        <v>14999</v>
      </c>
      <c r="B9304" s="18" t="s">
        <v>20080</v>
      </c>
      <c r="C9304" s="38">
        <v>1.81</v>
      </c>
    </row>
    <row r="9305" spans="1:3" ht="49.5" customHeight="1">
      <c r="A9305" s="19" t="s">
        <v>17052</v>
      </c>
      <c r="B9305" s="18" t="s">
        <v>20080</v>
      </c>
      <c r="C9305" s="38">
        <v>3.58</v>
      </c>
    </row>
    <row r="9306" spans="1:3" ht="49.5" customHeight="1">
      <c r="A9306" s="19" t="s">
        <v>17053</v>
      </c>
      <c r="B9306" s="18" t="s">
        <v>20080</v>
      </c>
      <c r="C9306" s="38">
        <v>7.16</v>
      </c>
    </row>
    <row r="9307" spans="1:3" ht="49.5" customHeight="1">
      <c r="A9307" s="19" t="s">
        <v>5060</v>
      </c>
      <c r="B9307" s="18" t="s">
        <v>20014</v>
      </c>
      <c r="C9307" s="38">
        <v>6.03</v>
      </c>
    </row>
    <row r="9308" spans="1:3" ht="49.5" customHeight="1">
      <c r="A9308" s="19" t="s">
        <v>14760</v>
      </c>
      <c r="B9308" s="18" t="s">
        <v>20014</v>
      </c>
      <c r="C9308" s="38">
        <v>9.08</v>
      </c>
    </row>
    <row r="9309" spans="1:3" ht="49.5" customHeight="1">
      <c r="A9309" s="19" t="s">
        <v>20980</v>
      </c>
      <c r="B9309" s="18" t="s">
        <v>19998</v>
      </c>
      <c r="C9309" s="38">
        <v>1.88</v>
      </c>
    </row>
    <row r="9310" spans="1:3" ht="49.5" customHeight="1">
      <c r="A9310" s="19" t="s">
        <v>16265</v>
      </c>
      <c r="B9310" s="18" t="s">
        <v>20080</v>
      </c>
      <c r="C9310" s="38">
        <v>14.44</v>
      </c>
    </row>
    <row r="9311" spans="1:3" ht="49.5" customHeight="1">
      <c r="A9311" s="19" t="s">
        <v>10002</v>
      </c>
      <c r="B9311" s="18" t="s">
        <v>20080</v>
      </c>
      <c r="C9311" s="38">
        <v>27.67</v>
      </c>
    </row>
    <row r="9312" spans="1:3" ht="49.5" customHeight="1">
      <c r="A9312" s="19" t="s">
        <v>4732</v>
      </c>
      <c r="B9312" s="18" t="s">
        <v>20080</v>
      </c>
      <c r="C9312" s="38">
        <v>24.82</v>
      </c>
    </row>
    <row r="9313" spans="1:3" ht="49.5" customHeight="1">
      <c r="A9313" s="19" t="s">
        <v>13320</v>
      </c>
      <c r="B9313" s="18" t="s">
        <v>20062</v>
      </c>
      <c r="C9313" s="38">
        <v>4.2</v>
      </c>
    </row>
    <row r="9314" spans="1:3" ht="49.5" customHeight="1">
      <c r="A9314" s="19" t="s">
        <v>13321</v>
      </c>
      <c r="B9314" s="18" t="s">
        <v>20062</v>
      </c>
      <c r="C9314" s="38">
        <v>5.21</v>
      </c>
    </row>
    <row r="9315" spans="1:3" ht="49.5" customHeight="1">
      <c r="A9315" s="19" t="s">
        <v>6101</v>
      </c>
      <c r="B9315" s="18" t="s">
        <v>20062</v>
      </c>
      <c r="C9315" s="38">
        <v>8.4</v>
      </c>
    </row>
    <row r="9316" spans="1:3" ht="49.5" customHeight="1">
      <c r="A9316" s="19" t="s">
        <v>13322</v>
      </c>
      <c r="B9316" s="18" t="s">
        <v>20062</v>
      </c>
      <c r="C9316" s="38">
        <v>2.2599999999999998</v>
      </c>
    </row>
    <row r="9317" spans="1:3" ht="49.5" customHeight="1">
      <c r="A9317" s="19" t="s">
        <v>13323</v>
      </c>
      <c r="B9317" s="18" t="s">
        <v>20062</v>
      </c>
      <c r="C9317" s="38">
        <v>2.85</v>
      </c>
    </row>
    <row r="9318" spans="1:3" ht="49.5" customHeight="1">
      <c r="A9318" s="19" t="s">
        <v>12305</v>
      </c>
      <c r="B9318" s="18" t="s">
        <v>20080</v>
      </c>
      <c r="C9318" s="38">
        <v>557.37</v>
      </c>
    </row>
    <row r="9319" spans="1:3" ht="49.5" customHeight="1">
      <c r="A9319" s="19" t="s">
        <v>12307</v>
      </c>
      <c r="B9319" s="18" t="s">
        <v>20080</v>
      </c>
      <c r="C9319" s="38">
        <v>1114.75</v>
      </c>
    </row>
    <row r="9320" spans="1:3" ht="49.5" customHeight="1">
      <c r="A9320" s="19" t="s">
        <v>12308</v>
      </c>
      <c r="B9320" s="18" t="s">
        <v>20080</v>
      </c>
      <c r="C9320" s="38">
        <v>2786.87</v>
      </c>
    </row>
    <row r="9321" spans="1:3" ht="49.5" customHeight="1">
      <c r="A9321" s="19" t="s">
        <v>16670</v>
      </c>
      <c r="B9321" s="18" t="s">
        <v>19977</v>
      </c>
      <c r="C9321" s="38">
        <v>5</v>
      </c>
    </row>
    <row r="9322" spans="1:3" ht="49.5" customHeight="1">
      <c r="A9322" s="19" t="s">
        <v>12139</v>
      </c>
      <c r="B9322" s="18" t="s">
        <v>20013</v>
      </c>
      <c r="C9322" s="38">
        <v>557.66999999999996</v>
      </c>
    </row>
    <row r="9323" spans="1:3" ht="49.5" customHeight="1">
      <c r="A9323" s="19" t="s">
        <v>12140</v>
      </c>
      <c r="B9323" s="18" t="s">
        <v>20013</v>
      </c>
      <c r="C9323" s="38">
        <v>237.5</v>
      </c>
    </row>
    <row r="9324" spans="1:3" ht="49.5" customHeight="1">
      <c r="A9324" s="19" t="s">
        <v>12141</v>
      </c>
      <c r="B9324" s="18" t="s">
        <v>20013</v>
      </c>
      <c r="C9324" s="38">
        <v>527.38</v>
      </c>
    </row>
    <row r="9325" spans="1:3" ht="49.5" customHeight="1">
      <c r="A9325" s="19" t="s">
        <v>167</v>
      </c>
      <c r="B9325" s="18" t="s">
        <v>20034</v>
      </c>
      <c r="C9325" s="38">
        <v>13.21</v>
      </c>
    </row>
    <row r="9326" spans="1:3" ht="49.5" customHeight="1">
      <c r="A9326" s="19" t="s">
        <v>169</v>
      </c>
      <c r="B9326" s="18" t="s">
        <v>20034</v>
      </c>
      <c r="C9326" s="38">
        <v>21.02</v>
      </c>
    </row>
    <row r="9327" spans="1:3" ht="49.5" customHeight="1">
      <c r="A9327" s="19" t="s">
        <v>16932</v>
      </c>
      <c r="B9327" s="18" t="s">
        <v>20106</v>
      </c>
      <c r="C9327" s="38">
        <v>78.63</v>
      </c>
    </row>
    <row r="9328" spans="1:3" ht="49.5" customHeight="1">
      <c r="A9328" s="19" t="s">
        <v>17997</v>
      </c>
      <c r="B9328" s="18" t="s">
        <v>19981</v>
      </c>
      <c r="C9328" s="38">
        <v>914.8</v>
      </c>
    </row>
    <row r="9329" spans="1:3" ht="49.5" customHeight="1">
      <c r="A9329" s="19" t="s">
        <v>3770</v>
      </c>
      <c r="B9329" s="18" t="s">
        <v>20123</v>
      </c>
      <c r="C9329" s="38">
        <v>1.8</v>
      </c>
    </row>
    <row r="9330" spans="1:3" ht="49.5" customHeight="1">
      <c r="A9330" s="19" t="s">
        <v>22199</v>
      </c>
      <c r="B9330" s="18" t="s">
        <v>19996</v>
      </c>
      <c r="C9330" s="38">
        <v>128.32</v>
      </c>
    </row>
    <row r="9331" spans="1:3" ht="49.5" customHeight="1">
      <c r="A9331" s="19" t="s">
        <v>2309</v>
      </c>
      <c r="B9331" s="18" t="s">
        <v>19996</v>
      </c>
      <c r="C9331" s="38">
        <v>142.58000000000001</v>
      </c>
    </row>
    <row r="9332" spans="1:3" ht="49.5" customHeight="1">
      <c r="A9332" s="19" t="s">
        <v>844</v>
      </c>
      <c r="B9332" s="18" t="s">
        <v>20114</v>
      </c>
      <c r="C9332" s="38">
        <v>3.52</v>
      </c>
    </row>
    <row r="9333" spans="1:3" ht="49.5" customHeight="1">
      <c r="A9333" s="19" t="s">
        <v>9809</v>
      </c>
      <c r="B9333" s="18" t="s">
        <v>20114</v>
      </c>
      <c r="C9333" s="38">
        <v>4.3600000000000003</v>
      </c>
    </row>
    <row r="9334" spans="1:3" ht="49.5" customHeight="1">
      <c r="A9334" s="19" t="s">
        <v>9773</v>
      </c>
      <c r="B9334" s="18" t="s">
        <v>20114</v>
      </c>
      <c r="C9334" s="18">
        <v>1.93</v>
      </c>
    </row>
    <row r="9335" spans="1:3" ht="49.5" customHeight="1">
      <c r="A9335" s="19" t="s">
        <v>17594</v>
      </c>
      <c r="B9335" s="18" t="s">
        <v>20016</v>
      </c>
      <c r="C9335" s="38">
        <v>8.86</v>
      </c>
    </row>
    <row r="9336" spans="1:3" ht="49.5" customHeight="1">
      <c r="A9336" s="19" t="s">
        <v>16944</v>
      </c>
      <c r="B9336" s="18" t="s">
        <v>20163</v>
      </c>
      <c r="C9336" s="38">
        <v>9.52</v>
      </c>
    </row>
    <row r="9337" spans="1:3" ht="49.5" customHeight="1">
      <c r="A9337" s="19" t="s">
        <v>5595</v>
      </c>
      <c r="B9337" s="18" t="s">
        <v>19996</v>
      </c>
      <c r="C9337" s="38">
        <v>2.0299999999999998</v>
      </c>
    </row>
    <row r="9338" spans="1:3" ht="49.5" customHeight="1">
      <c r="A9338" s="19" t="s">
        <v>1123</v>
      </c>
      <c r="B9338" s="18" t="s">
        <v>20027</v>
      </c>
      <c r="C9338" s="38">
        <v>0.95</v>
      </c>
    </row>
    <row r="9339" spans="1:3" ht="49.5" customHeight="1">
      <c r="A9339" s="19" t="s">
        <v>1119</v>
      </c>
      <c r="B9339" s="18" t="s">
        <v>20027</v>
      </c>
      <c r="C9339" s="38">
        <v>0.83</v>
      </c>
    </row>
    <row r="9340" spans="1:3" ht="49.5" customHeight="1">
      <c r="A9340" s="19" t="s">
        <v>21249</v>
      </c>
      <c r="B9340" s="18" t="s">
        <v>20060</v>
      </c>
      <c r="C9340" s="38">
        <v>3.02</v>
      </c>
    </row>
    <row r="9341" spans="1:3" ht="49.5" customHeight="1">
      <c r="A9341" s="19" t="s">
        <v>18488</v>
      </c>
      <c r="B9341" s="18" t="s">
        <v>20026</v>
      </c>
      <c r="C9341" s="38">
        <v>34.99</v>
      </c>
    </row>
    <row r="9342" spans="1:3" ht="49.5" customHeight="1">
      <c r="A9342" s="19" t="s">
        <v>18486</v>
      </c>
      <c r="B9342" s="18" t="s">
        <v>20026</v>
      </c>
      <c r="C9342" s="38">
        <v>37.35</v>
      </c>
    </row>
    <row r="9343" spans="1:3" ht="49.5" customHeight="1">
      <c r="A9343" s="19" t="s">
        <v>18487</v>
      </c>
      <c r="B9343" s="18" t="s">
        <v>20026</v>
      </c>
      <c r="C9343" s="38">
        <v>41.49</v>
      </c>
    </row>
    <row r="9344" spans="1:3" ht="49.5" customHeight="1">
      <c r="A9344" s="19" t="s">
        <v>18477</v>
      </c>
      <c r="B9344" s="18" t="s">
        <v>20026</v>
      </c>
      <c r="C9344" s="38">
        <v>35.119999999999997</v>
      </c>
    </row>
    <row r="9345" spans="1:3" ht="49.5" customHeight="1">
      <c r="A9345" s="19" t="s">
        <v>18473</v>
      </c>
      <c r="B9345" s="18" t="s">
        <v>20026</v>
      </c>
      <c r="C9345" s="38">
        <v>39.04</v>
      </c>
    </row>
    <row r="9346" spans="1:3" ht="49.5" customHeight="1">
      <c r="A9346" s="19" t="s">
        <v>18472</v>
      </c>
      <c r="B9346" s="18" t="s">
        <v>20026</v>
      </c>
      <c r="C9346" s="38">
        <v>43.35</v>
      </c>
    </row>
    <row r="9347" spans="1:3" ht="49.5" customHeight="1">
      <c r="A9347" s="19" t="s">
        <v>22200</v>
      </c>
      <c r="B9347" s="18" t="s">
        <v>3241</v>
      </c>
      <c r="C9347" s="38">
        <v>35.9</v>
      </c>
    </row>
    <row r="9348" spans="1:3" ht="49.5" customHeight="1">
      <c r="A9348" s="19" t="s">
        <v>16214</v>
      </c>
      <c r="B9348" s="18" t="s">
        <v>20238</v>
      </c>
      <c r="C9348" s="38">
        <v>32.75</v>
      </c>
    </row>
    <row r="9349" spans="1:3" ht="49.5" customHeight="1">
      <c r="A9349" s="19" t="s">
        <v>16842</v>
      </c>
      <c r="B9349" s="18" t="s">
        <v>20002</v>
      </c>
      <c r="C9349" s="38">
        <v>28.34</v>
      </c>
    </row>
    <row r="9350" spans="1:3" ht="49.5" customHeight="1">
      <c r="A9350" s="19" t="s">
        <v>16843</v>
      </c>
      <c r="B9350" s="18" t="s">
        <v>20002</v>
      </c>
      <c r="C9350" s="38">
        <v>27.32</v>
      </c>
    </row>
    <row r="9351" spans="1:3" ht="49.5" customHeight="1">
      <c r="A9351" s="19" t="s">
        <v>16984</v>
      </c>
      <c r="B9351" s="18" t="s">
        <v>20163</v>
      </c>
      <c r="C9351" s="38">
        <v>2.61</v>
      </c>
    </row>
    <row r="9352" spans="1:3" ht="49.5" customHeight="1">
      <c r="A9352" s="19" t="s">
        <v>16985</v>
      </c>
      <c r="B9352" s="18" t="s">
        <v>20163</v>
      </c>
      <c r="C9352" s="38">
        <v>4.38</v>
      </c>
    </row>
    <row r="9353" spans="1:3" ht="49.5" customHeight="1">
      <c r="A9353" s="19" t="s">
        <v>16986</v>
      </c>
      <c r="B9353" s="18" t="s">
        <v>20163</v>
      </c>
      <c r="C9353" s="38">
        <v>7.45</v>
      </c>
    </row>
    <row r="9354" spans="1:3" ht="49.5" customHeight="1">
      <c r="A9354" s="19" t="s">
        <v>16987</v>
      </c>
      <c r="B9354" s="18" t="s">
        <v>20163</v>
      </c>
      <c r="C9354" s="38">
        <v>5.5</v>
      </c>
    </row>
    <row r="9355" spans="1:3" ht="49.5" customHeight="1">
      <c r="A9355" s="19" t="s">
        <v>12261</v>
      </c>
      <c r="B9355" s="18" t="s">
        <v>20163</v>
      </c>
      <c r="C9355" s="38">
        <v>8</v>
      </c>
    </row>
    <row r="9356" spans="1:3" ht="49.5" customHeight="1">
      <c r="A9356" s="19" t="s">
        <v>16988</v>
      </c>
      <c r="B9356" s="18" t="s">
        <v>20163</v>
      </c>
      <c r="C9356" s="38">
        <v>9.3699999999999992</v>
      </c>
    </row>
    <row r="9357" spans="1:3" ht="49.5" customHeight="1">
      <c r="A9357" s="19" t="s">
        <v>17025</v>
      </c>
      <c r="B9357" s="18" t="s">
        <v>20163</v>
      </c>
      <c r="C9357" s="38">
        <v>14.2</v>
      </c>
    </row>
    <row r="9358" spans="1:3" ht="49.5" customHeight="1">
      <c r="A9358" s="19" t="s">
        <v>16989</v>
      </c>
      <c r="B9358" s="18" t="s">
        <v>20163</v>
      </c>
      <c r="C9358" s="38">
        <v>11.3</v>
      </c>
    </row>
    <row r="9359" spans="1:3" ht="49.5" customHeight="1">
      <c r="A9359" s="19" t="s">
        <v>16990</v>
      </c>
      <c r="B9359" s="18" t="s">
        <v>20163</v>
      </c>
      <c r="C9359" s="38">
        <v>5.6</v>
      </c>
    </row>
    <row r="9360" spans="1:3" ht="49.5" customHeight="1">
      <c r="A9360" s="19" t="s">
        <v>16991</v>
      </c>
      <c r="B9360" s="18" t="s">
        <v>20163</v>
      </c>
      <c r="C9360" s="38">
        <v>4.2699999999999996</v>
      </c>
    </row>
    <row r="9361" spans="1:3" ht="49.5" customHeight="1">
      <c r="A9361" s="19" t="s">
        <v>16992</v>
      </c>
      <c r="B9361" s="18" t="s">
        <v>20163</v>
      </c>
      <c r="C9361" s="38">
        <v>7.25</v>
      </c>
    </row>
    <row r="9362" spans="1:3" ht="49.5" customHeight="1">
      <c r="A9362" s="19" t="s">
        <v>16993</v>
      </c>
      <c r="B9362" s="18" t="s">
        <v>20163</v>
      </c>
      <c r="C9362" s="38">
        <v>5.8</v>
      </c>
    </row>
    <row r="9363" spans="1:3" ht="49.5" customHeight="1">
      <c r="A9363" s="19" t="s">
        <v>21207</v>
      </c>
      <c r="B9363" s="18" t="s">
        <v>20094</v>
      </c>
      <c r="C9363" s="38">
        <v>6.68</v>
      </c>
    </row>
    <row r="9364" spans="1:3" ht="49.5" customHeight="1">
      <c r="A9364" s="19" t="s">
        <v>16994</v>
      </c>
      <c r="B9364" s="18" t="s">
        <v>20094</v>
      </c>
      <c r="C9364" s="18">
        <v>6.68</v>
      </c>
    </row>
    <row r="9365" spans="1:3" ht="49.5" customHeight="1">
      <c r="A9365" s="19" t="s">
        <v>16995</v>
      </c>
      <c r="B9365" s="18" t="s">
        <v>20094</v>
      </c>
      <c r="C9365" s="18">
        <v>6.68</v>
      </c>
    </row>
    <row r="9366" spans="1:3" ht="49.5" customHeight="1">
      <c r="A9366" s="19" t="s">
        <v>13404</v>
      </c>
      <c r="B9366" s="18" t="s">
        <v>20094</v>
      </c>
      <c r="C9366" s="38">
        <v>12</v>
      </c>
    </row>
    <row r="9367" spans="1:3" ht="49.5" customHeight="1">
      <c r="A9367" s="19" t="s">
        <v>16996</v>
      </c>
      <c r="B9367" s="18" t="s">
        <v>20094</v>
      </c>
      <c r="C9367" s="18">
        <v>6.68</v>
      </c>
    </row>
    <row r="9368" spans="1:3" ht="49.5" customHeight="1">
      <c r="A9368" s="19" t="s">
        <v>21754</v>
      </c>
      <c r="B9368" s="18" t="s">
        <v>19953</v>
      </c>
      <c r="C9368" s="38">
        <v>3.02</v>
      </c>
    </row>
    <row r="9369" spans="1:3" ht="49.5" customHeight="1">
      <c r="A9369" s="19" t="s">
        <v>16078</v>
      </c>
      <c r="B9369" s="18" t="s">
        <v>20013</v>
      </c>
      <c r="C9369" s="38">
        <v>12.76</v>
      </c>
    </row>
    <row r="9370" spans="1:3" ht="49.5" customHeight="1">
      <c r="A9370" s="19" t="s">
        <v>6934</v>
      </c>
      <c r="B9370" s="18" t="s">
        <v>20051</v>
      </c>
      <c r="C9370" s="38">
        <v>76.569999999999993</v>
      </c>
    </row>
    <row r="9371" spans="1:3" ht="49.5" customHeight="1">
      <c r="A9371" s="19" t="s">
        <v>15767</v>
      </c>
      <c r="B9371" s="18" t="s">
        <v>20051</v>
      </c>
      <c r="C9371" s="38">
        <v>120.37</v>
      </c>
    </row>
    <row r="9372" spans="1:3" ht="49.5" customHeight="1">
      <c r="A9372" s="19" t="s">
        <v>6935</v>
      </c>
      <c r="B9372" s="18" t="s">
        <v>20051</v>
      </c>
      <c r="C9372" s="38">
        <v>110.07</v>
      </c>
    </row>
    <row r="9373" spans="1:3" ht="49.5" customHeight="1">
      <c r="A9373" s="19" t="s">
        <v>22413</v>
      </c>
      <c r="B9373" s="18" t="s">
        <v>19984</v>
      </c>
      <c r="C9373" s="38">
        <v>7.69</v>
      </c>
    </row>
    <row r="9374" spans="1:3" ht="49.5" customHeight="1">
      <c r="A9374" s="19" t="s">
        <v>656</v>
      </c>
      <c r="B9374" s="18" t="s">
        <v>20050</v>
      </c>
      <c r="C9374" s="38">
        <v>10.64</v>
      </c>
    </row>
    <row r="9375" spans="1:3" ht="49.5" customHeight="1">
      <c r="A9375" s="19" t="s">
        <v>7303</v>
      </c>
      <c r="B9375" s="18" t="s">
        <v>20143</v>
      </c>
      <c r="C9375" s="38">
        <v>5.68</v>
      </c>
    </row>
    <row r="9376" spans="1:3" ht="49.5" customHeight="1">
      <c r="A9376" s="19" t="s">
        <v>2071</v>
      </c>
      <c r="B9376" s="18" t="s">
        <v>19977</v>
      </c>
      <c r="C9376" s="38">
        <v>2.93</v>
      </c>
    </row>
    <row r="9377" spans="1:3" ht="49.5" customHeight="1">
      <c r="A9377" s="19" t="s">
        <v>2072</v>
      </c>
      <c r="B9377" s="18" t="s">
        <v>19977</v>
      </c>
      <c r="C9377" s="38">
        <v>11.87</v>
      </c>
    </row>
    <row r="9378" spans="1:3" ht="49.5" customHeight="1">
      <c r="A9378" s="19" t="s">
        <v>2067</v>
      </c>
      <c r="B9378" s="18" t="s">
        <v>19977</v>
      </c>
      <c r="C9378" s="38">
        <v>1.81</v>
      </c>
    </row>
    <row r="9379" spans="1:3" ht="49.5" customHeight="1">
      <c r="A9379" s="19" t="s">
        <v>2069</v>
      </c>
      <c r="B9379" s="18" t="s">
        <v>19977</v>
      </c>
      <c r="C9379" s="38">
        <v>8.7200000000000006</v>
      </c>
    </row>
    <row r="9380" spans="1:3" ht="49.5" customHeight="1">
      <c r="A9380" s="19" t="s">
        <v>13338</v>
      </c>
      <c r="B9380" s="18" t="s">
        <v>19984</v>
      </c>
      <c r="C9380" s="38">
        <v>1.98</v>
      </c>
    </row>
    <row r="9381" spans="1:3" ht="49.5" customHeight="1">
      <c r="A9381" s="19" t="s">
        <v>20818</v>
      </c>
      <c r="B9381" s="18" t="s">
        <v>20110</v>
      </c>
      <c r="C9381" s="38">
        <v>2.97</v>
      </c>
    </row>
    <row r="9382" spans="1:3" ht="49.5" customHeight="1">
      <c r="A9382" s="19" t="s">
        <v>11829</v>
      </c>
      <c r="B9382" s="18" t="s">
        <v>20110</v>
      </c>
      <c r="C9382" s="38">
        <v>6.17</v>
      </c>
    </row>
    <row r="9383" spans="1:3" ht="49.5" customHeight="1">
      <c r="A9383" s="19" t="s">
        <v>16427</v>
      </c>
      <c r="B9383" s="18" t="s">
        <v>20039</v>
      </c>
      <c r="C9383" s="38">
        <v>254.05</v>
      </c>
    </row>
    <row r="9384" spans="1:3" ht="49.5" customHeight="1">
      <c r="A9384" s="19" t="s">
        <v>15573</v>
      </c>
      <c r="B9384" s="18" t="s">
        <v>20071</v>
      </c>
      <c r="C9384" s="38">
        <v>5200</v>
      </c>
    </row>
    <row r="9385" spans="1:3" ht="49.5" customHeight="1">
      <c r="A9385" s="19" t="s">
        <v>19638</v>
      </c>
      <c r="B9385" s="18" t="s">
        <v>19958</v>
      </c>
      <c r="C9385" s="38">
        <v>825</v>
      </c>
    </row>
    <row r="9386" spans="1:3" ht="49.5" customHeight="1">
      <c r="A9386" s="19" t="s">
        <v>19637</v>
      </c>
      <c r="B9386" s="18" t="s">
        <v>19958</v>
      </c>
      <c r="C9386" s="38">
        <v>412.5</v>
      </c>
    </row>
    <row r="9387" spans="1:3" ht="49.5" customHeight="1">
      <c r="A9387" s="19" t="s">
        <v>1228</v>
      </c>
      <c r="B9387" s="18" t="s">
        <v>19958</v>
      </c>
      <c r="C9387" s="38">
        <v>177.5</v>
      </c>
    </row>
    <row r="9388" spans="1:3" ht="49.5" customHeight="1">
      <c r="A9388" s="19" t="s">
        <v>19639</v>
      </c>
      <c r="B9388" s="18" t="s">
        <v>19958</v>
      </c>
      <c r="C9388" s="38">
        <v>444.9</v>
      </c>
    </row>
    <row r="9389" spans="1:3" ht="49.5" customHeight="1">
      <c r="A9389" s="19" t="s">
        <v>19640</v>
      </c>
      <c r="B9389" s="18" t="s">
        <v>19958</v>
      </c>
      <c r="C9389" s="38">
        <v>244.9</v>
      </c>
    </row>
    <row r="9390" spans="1:3" ht="49.5" customHeight="1">
      <c r="A9390" s="19" t="s">
        <v>15750</v>
      </c>
      <c r="B9390" s="18" t="s">
        <v>19958</v>
      </c>
      <c r="C9390" s="38">
        <v>610.74</v>
      </c>
    </row>
    <row r="9391" spans="1:3" ht="49.5" customHeight="1">
      <c r="A9391" s="19" t="s">
        <v>21755</v>
      </c>
      <c r="B9391" s="18" t="s">
        <v>19958</v>
      </c>
      <c r="C9391" s="38">
        <v>330.19</v>
      </c>
    </row>
    <row r="9392" spans="1:3" ht="49.5" customHeight="1">
      <c r="A9392" s="19" t="s">
        <v>21272</v>
      </c>
      <c r="B9392" s="18" t="s">
        <v>20085</v>
      </c>
      <c r="C9392" s="38">
        <v>12.41</v>
      </c>
    </row>
    <row r="9393" spans="1:3" ht="49.5" customHeight="1">
      <c r="A9393" s="19" t="s">
        <v>20407</v>
      </c>
      <c r="B9393" s="18" t="s">
        <v>20085</v>
      </c>
      <c r="C9393" s="38">
        <v>4.46</v>
      </c>
    </row>
    <row r="9394" spans="1:3" ht="49.5" customHeight="1">
      <c r="A9394" s="19" t="s">
        <v>8399</v>
      </c>
      <c r="B9394" s="18" t="s">
        <v>20078</v>
      </c>
      <c r="C9394" s="38">
        <v>21.59</v>
      </c>
    </row>
    <row r="9395" spans="1:3" ht="49.5" customHeight="1">
      <c r="A9395" s="19" t="s">
        <v>3563</v>
      </c>
      <c r="B9395" s="18" t="s">
        <v>20033</v>
      </c>
      <c r="C9395" s="38">
        <v>3.18</v>
      </c>
    </row>
    <row r="9396" spans="1:3" ht="49.5" customHeight="1">
      <c r="A9396" s="19" t="s">
        <v>4724</v>
      </c>
      <c r="B9396" s="18" t="s">
        <v>20047</v>
      </c>
      <c r="C9396" s="38">
        <v>1.81</v>
      </c>
    </row>
    <row r="9397" spans="1:3" ht="49.5" customHeight="1">
      <c r="A9397" s="19" t="s">
        <v>798</v>
      </c>
      <c r="B9397" s="18" t="s">
        <v>20029</v>
      </c>
      <c r="C9397" s="38">
        <v>1.81</v>
      </c>
    </row>
    <row r="9398" spans="1:3" ht="49.5" customHeight="1">
      <c r="A9398" s="19" t="s">
        <v>19695</v>
      </c>
      <c r="B9398" s="18" t="s">
        <v>20026</v>
      </c>
      <c r="C9398" s="38">
        <v>1.19</v>
      </c>
    </row>
    <row r="9399" spans="1:3" ht="49.5" customHeight="1">
      <c r="A9399" s="19" t="s">
        <v>5697</v>
      </c>
      <c r="B9399" s="18" t="s">
        <v>19980</v>
      </c>
      <c r="C9399" s="38">
        <v>22.67</v>
      </c>
    </row>
    <row r="9400" spans="1:3" ht="49.5" customHeight="1">
      <c r="A9400" s="19" t="s">
        <v>5696</v>
      </c>
      <c r="B9400" s="18" t="s">
        <v>19980</v>
      </c>
      <c r="C9400" s="38">
        <v>41.9</v>
      </c>
    </row>
    <row r="9401" spans="1:3" ht="49.5" customHeight="1">
      <c r="A9401" s="19" t="s">
        <v>5693</v>
      </c>
      <c r="B9401" s="18" t="s">
        <v>19980</v>
      </c>
      <c r="C9401" s="38">
        <v>10.48</v>
      </c>
    </row>
    <row r="9402" spans="1:3" ht="49.5" customHeight="1">
      <c r="A9402" s="19" t="s">
        <v>5694</v>
      </c>
      <c r="B9402" s="18" t="s">
        <v>19980</v>
      </c>
      <c r="C9402" s="38">
        <v>20.95</v>
      </c>
    </row>
    <row r="9403" spans="1:3" ht="49.5" customHeight="1">
      <c r="A9403" s="19" t="s">
        <v>5695</v>
      </c>
      <c r="B9403" s="18" t="s">
        <v>19980</v>
      </c>
      <c r="C9403" s="38">
        <v>31.42</v>
      </c>
    </row>
    <row r="9404" spans="1:3" ht="49.5" customHeight="1">
      <c r="A9404" s="19" t="s">
        <v>5690</v>
      </c>
      <c r="B9404" s="18" t="s">
        <v>19980</v>
      </c>
      <c r="C9404" s="38">
        <v>20.95</v>
      </c>
    </row>
    <row r="9405" spans="1:3" ht="49.5" customHeight="1">
      <c r="A9405" s="19" t="s">
        <v>5691</v>
      </c>
      <c r="B9405" s="18" t="s">
        <v>19980</v>
      </c>
      <c r="C9405" s="38">
        <v>31.42</v>
      </c>
    </row>
    <row r="9406" spans="1:3" ht="49.5" customHeight="1">
      <c r="A9406" s="19" t="s">
        <v>5910</v>
      </c>
      <c r="B9406" s="18" t="s">
        <v>19970</v>
      </c>
      <c r="C9406" s="38">
        <v>30.21</v>
      </c>
    </row>
    <row r="9407" spans="1:3" ht="49.5" customHeight="1">
      <c r="A9407" s="19" t="s">
        <v>5911</v>
      </c>
      <c r="B9407" s="18" t="s">
        <v>19970</v>
      </c>
      <c r="C9407" s="38">
        <v>42.99</v>
      </c>
    </row>
    <row r="9408" spans="1:3" ht="49.5" customHeight="1">
      <c r="A9408" s="19" t="s">
        <v>5912</v>
      </c>
      <c r="B9408" s="18" t="s">
        <v>19970</v>
      </c>
      <c r="C9408" s="38">
        <v>8.41</v>
      </c>
    </row>
    <row r="9409" spans="1:3" ht="49.5" customHeight="1">
      <c r="A9409" s="19" t="s">
        <v>5909</v>
      </c>
      <c r="B9409" s="18" t="s">
        <v>19970</v>
      </c>
      <c r="C9409" s="38">
        <v>16.829999999999998</v>
      </c>
    </row>
    <row r="9410" spans="1:3" ht="49.5" customHeight="1">
      <c r="A9410" s="19" t="s">
        <v>5913</v>
      </c>
      <c r="B9410" s="18" t="s">
        <v>19970</v>
      </c>
      <c r="C9410" s="38">
        <v>25.24</v>
      </c>
    </row>
    <row r="9411" spans="1:3" ht="49.5" customHeight="1">
      <c r="A9411" s="19" t="s">
        <v>11845</v>
      </c>
      <c r="B9411" s="18" t="s">
        <v>20012</v>
      </c>
      <c r="C9411" s="38">
        <v>30.92</v>
      </c>
    </row>
    <row r="9412" spans="1:3" ht="49.5" customHeight="1">
      <c r="A9412" s="19" t="s">
        <v>5449</v>
      </c>
      <c r="B9412" s="18" t="s">
        <v>20012</v>
      </c>
      <c r="C9412" s="38">
        <v>61.84</v>
      </c>
    </row>
    <row r="9413" spans="1:3" ht="49.5" customHeight="1">
      <c r="A9413" s="19" t="s">
        <v>5456</v>
      </c>
      <c r="B9413" s="18" t="s">
        <v>20012</v>
      </c>
      <c r="C9413" s="38">
        <v>92.76</v>
      </c>
    </row>
    <row r="9414" spans="1:3" ht="49.5" customHeight="1">
      <c r="A9414" s="19" t="s">
        <v>5450</v>
      </c>
      <c r="B9414" s="18" t="s">
        <v>20012</v>
      </c>
      <c r="C9414" s="38">
        <v>46.38</v>
      </c>
    </row>
    <row r="9415" spans="1:3" ht="49.5" customHeight="1">
      <c r="A9415" s="19" t="s">
        <v>5452</v>
      </c>
      <c r="B9415" s="18" t="s">
        <v>20012</v>
      </c>
      <c r="C9415" s="38">
        <v>139.13999999999999</v>
      </c>
    </row>
    <row r="9416" spans="1:3" ht="49.5" customHeight="1">
      <c r="A9416" s="19" t="s">
        <v>21756</v>
      </c>
      <c r="B9416" s="18" t="s">
        <v>20012</v>
      </c>
      <c r="C9416" s="38">
        <v>8.09</v>
      </c>
    </row>
    <row r="9417" spans="1:3" ht="49.5" customHeight="1">
      <c r="A9417" s="19" t="s">
        <v>11846</v>
      </c>
      <c r="B9417" s="18" t="s">
        <v>20012</v>
      </c>
      <c r="C9417" s="38">
        <v>61.84</v>
      </c>
    </row>
    <row r="9418" spans="1:3" ht="49.5" customHeight="1">
      <c r="A9418" s="19" t="s">
        <v>5453</v>
      </c>
      <c r="B9418" s="18" t="s">
        <v>20012</v>
      </c>
      <c r="C9418" s="38">
        <v>185.52</v>
      </c>
    </row>
    <row r="9419" spans="1:3" ht="49.5" customHeight="1">
      <c r="A9419" s="19" t="s">
        <v>11847</v>
      </c>
      <c r="B9419" s="18" t="s">
        <v>20012</v>
      </c>
      <c r="C9419" s="38">
        <v>16.190000000000001</v>
      </c>
    </row>
    <row r="9420" spans="1:3" ht="49.5" customHeight="1">
      <c r="A9420" s="19" t="s">
        <v>21757</v>
      </c>
      <c r="B9420" s="18" t="s">
        <v>20012</v>
      </c>
      <c r="C9420" s="38">
        <v>32.380000000000003</v>
      </c>
    </row>
    <row r="9421" spans="1:3" ht="49.5" customHeight="1">
      <c r="A9421" s="19" t="s">
        <v>5454</v>
      </c>
      <c r="B9421" s="18" t="s">
        <v>20012</v>
      </c>
      <c r="C9421" s="38">
        <v>48.57</v>
      </c>
    </row>
    <row r="9422" spans="1:3" ht="49.5" customHeight="1">
      <c r="A9422" s="19" t="s">
        <v>11848</v>
      </c>
      <c r="B9422" s="18" t="s">
        <v>20012</v>
      </c>
      <c r="C9422" s="38">
        <v>24.28</v>
      </c>
    </row>
    <row r="9423" spans="1:3" ht="49.5" customHeight="1">
      <c r="A9423" s="19" t="s">
        <v>5455</v>
      </c>
      <c r="B9423" s="18" t="s">
        <v>20012</v>
      </c>
      <c r="C9423" s="38">
        <v>72.849999999999994</v>
      </c>
    </row>
    <row r="9424" spans="1:3" ht="49.5" customHeight="1">
      <c r="A9424" s="19" t="s">
        <v>11812</v>
      </c>
      <c r="B9424" s="18" t="s">
        <v>20031</v>
      </c>
      <c r="C9424" s="38">
        <v>1034.46</v>
      </c>
    </row>
    <row r="9425" spans="1:3" ht="49.5" customHeight="1">
      <c r="A9425" s="19" t="s">
        <v>11813</v>
      </c>
      <c r="B9425" s="18" t="s">
        <v>20031</v>
      </c>
      <c r="C9425" s="38">
        <v>1996.72</v>
      </c>
    </row>
    <row r="9426" spans="1:3" ht="49.5" customHeight="1">
      <c r="A9426" s="19" t="s">
        <v>3392</v>
      </c>
      <c r="B9426" s="18" t="s">
        <v>20020</v>
      </c>
      <c r="C9426" s="38">
        <v>34.700000000000003</v>
      </c>
    </row>
    <row r="9427" spans="1:3" ht="49.5" customHeight="1">
      <c r="A9427" s="19" t="s">
        <v>16771</v>
      </c>
      <c r="B9427" s="18" t="s">
        <v>20034</v>
      </c>
      <c r="C9427" s="38">
        <v>4.13</v>
      </c>
    </row>
    <row r="9428" spans="1:3" ht="49.5" customHeight="1">
      <c r="A9428" s="24" t="s">
        <v>22366</v>
      </c>
      <c r="B9428" s="18" t="s">
        <v>20034</v>
      </c>
      <c r="C9428" s="38">
        <v>5.36</v>
      </c>
    </row>
    <row r="9429" spans="1:3" ht="49.5" customHeight="1">
      <c r="A9429" s="19" t="s">
        <v>16772</v>
      </c>
      <c r="B9429" s="18" t="s">
        <v>20034</v>
      </c>
      <c r="C9429" s="38">
        <v>4.13</v>
      </c>
    </row>
    <row r="9430" spans="1:3" ht="49.5" customHeight="1">
      <c r="A9430" s="19" t="s">
        <v>800</v>
      </c>
      <c r="B9430" s="18" t="s">
        <v>20029</v>
      </c>
      <c r="C9430" s="38">
        <v>2.77</v>
      </c>
    </row>
    <row r="9431" spans="1:3" ht="49.5" customHeight="1">
      <c r="A9431" s="19" t="s">
        <v>15338</v>
      </c>
      <c r="B9431" s="18" t="s">
        <v>20029</v>
      </c>
      <c r="C9431" s="38">
        <v>1.38</v>
      </c>
    </row>
    <row r="9432" spans="1:3" ht="49.5" customHeight="1">
      <c r="A9432" s="19" t="s">
        <v>20861</v>
      </c>
      <c r="B9432" s="18" t="s">
        <v>19977</v>
      </c>
      <c r="C9432" s="38">
        <v>3.28</v>
      </c>
    </row>
    <row r="9433" spans="1:3" ht="49.5" customHeight="1">
      <c r="A9433" s="19" t="s">
        <v>12727</v>
      </c>
      <c r="B9433" s="18" t="s">
        <v>19977</v>
      </c>
      <c r="C9433" s="38">
        <v>2.54</v>
      </c>
    </row>
    <row r="9434" spans="1:3" ht="49.5" customHeight="1">
      <c r="A9434" s="19" t="s">
        <v>13798</v>
      </c>
      <c r="B9434" s="18" t="s">
        <v>19977</v>
      </c>
      <c r="C9434" s="38">
        <v>1.81</v>
      </c>
    </row>
    <row r="9435" spans="1:3" ht="49.5" customHeight="1">
      <c r="A9435" s="19" t="s">
        <v>22361</v>
      </c>
      <c r="B9435" s="18" t="s">
        <v>19977</v>
      </c>
      <c r="C9435" s="38">
        <v>1.98</v>
      </c>
    </row>
    <row r="9436" spans="1:3" ht="49.5" customHeight="1">
      <c r="A9436" s="19" t="s">
        <v>15630</v>
      </c>
      <c r="B9436" s="18" t="s">
        <v>19995</v>
      </c>
      <c r="C9436" s="38">
        <v>5.53</v>
      </c>
    </row>
    <row r="9437" spans="1:3" ht="49.5" customHeight="1">
      <c r="A9437" s="19" t="s">
        <v>20747</v>
      </c>
      <c r="B9437" s="18" t="s">
        <v>20058</v>
      </c>
      <c r="C9437" s="38">
        <v>5.38</v>
      </c>
    </row>
    <row r="9438" spans="1:3" ht="49.5" customHeight="1">
      <c r="A9438" s="19" t="s">
        <v>795</v>
      </c>
      <c r="B9438" s="18" t="s">
        <v>20029</v>
      </c>
      <c r="C9438" s="38">
        <v>1.81</v>
      </c>
    </row>
    <row r="9439" spans="1:3" ht="49.5" customHeight="1">
      <c r="A9439" s="19" t="s">
        <v>11836</v>
      </c>
      <c r="B9439" s="18" t="s">
        <v>19977</v>
      </c>
      <c r="C9439" s="38">
        <v>2.67</v>
      </c>
    </row>
    <row r="9440" spans="1:3" ht="49.5" customHeight="1">
      <c r="A9440" s="19" t="s">
        <v>17711</v>
      </c>
      <c r="B9440" s="18" t="s">
        <v>20015</v>
      </c>
      <c r="C9440" s="38">
        <v>2.21</v>
      </c>
    </row>
    <row r="9441" spans="1:3" ht="49.5" customHeight="1">
      <c r="A9441" s="19" t="s">
        <v>20462</v>
      </c>
      <c r="B9441" s="18" t="s">
        <v>20015</v>
      </c>
      <c r="C9441" s="38">
        <v>2.15</v>
      </c>
    </row>
    <row r="9442" spans="1:3" ht="49.5" customHeight="1">
      <c r="A9442" s="19" t="s">
        <v>21373</v>
      </c>
      <c r="B9442" s="18" t="s">
        <v>20020</v>
      </c>
      <c r="C9442" s="38">
        <v>9.19</v>
      </c>
    </row>
    <row r="9443" spans="1:3" ht="49.5" customHeight="1">
      <c r="A9443" s="19" t="s">
        <v>21758</v>
      </c>
      <c r="B9443" s="18" t="s">
        <v>20020</v>
      </c>
      <c r="C9443" s="38">
        <v>58.44</v>
      </c>
    </row>
    <row r="9444" spans="1:3" ht="49.5" customHeight="1">
      <c r="A9444" s="19" t="s">
        <v>20530</v>
      </c>
      <c r="B9444" s="18" t="s">
        <v>20020</v>
      </c>
      <c r="C9444" s="38">
        <v>3.24</v>
      </c>
    </row>
    <row r="9445" spans="1:3" ht="49.5" customHeight="1">
      <c r="A9445" s="19" t="s">
        <v>20378</v>
      </c>
      <c r="B9445" s="18" t="s">
        <v>20020</v>
      </c>
      <c r="C9445" s="38">
        <v>32.5</v>
      </c>
    </row>
    <row r="9446" spans="1:3" ht="49.5" customHeight="1">
      <c r="A9446" s="19" t="s">
        <v>20377</v>
      </c>
      <c r="B9446" s="18" t="s">
        <v>20020</v>
      </c>
      <c r="C9446" s="38">
        <v>7.74</v>
      </c>
    </row>
    <row r="9447" spans="1:3" ht="49.5" customHeight="1">
      <c r="A9447" s="19" t="s">
        <v>21281</v>
      </c>
      <c r="B9447" s="18" t="s">
        <v>20020</v>
      </c>
      <c r="C9447" s="38">
        <v>7.36</v>
      </c>
    </row>
    <row r="9448" spans="1:3" ht="49.5" customHeight="1">
      <c r="A9448" s="19" t="s">
        <v>5314</v>
      </c>
      <c r="B9448" s="18" t="s">
        <v>19972</v>
      </c>
      <c r="C9448" s="38">
        <v>0.51</v>
      </c>
    </row>
    <row r="9449" spans="1:3" ht="49.5" customHeight="1">
      <c r="A9449" s="19" t="s">
        <v>5313</v>
      </c>
      <c r="B9449" s="18" t="s">
        <v>19972</v>
      </c>
      <c r="C9449" s="38">
        <v>1.47</v>
      </c>
    </row>
    <row r="9450" spans="1:3" ht="49.5" customHeight="1">
      <c r="A9450" s="19" t="s">
        <v>21759</v>
      </c>
      <c r="B9450" s="18" t="s">
        <v>20062</v>
      </c>
      <c r="C9450" s="38">
        <v>1.05</v>
      </c>
    </row>
    <row r="9451" spans="1:3" ht="49.5" customHeight="1">
      <c r="A9451" s="19" t="s">
        <v>21412</v>
      </c>
      <c r="B9451" s="18" t="s">
        <v>20026</v>
      </c>
      <c r="C9451" s="38">
        <v>4.92</v>
      </c>
    </row>
    <row r="9452" spans="1:3" ht="49.5" customHeight="1">
      <c r="A9452" s="19" t="s">
        <v>13212</v>
      </c>
      <c r="B9452" s="18" t="s">
        <v>20058</v>
      </c>
      <c r="C9452" s="38">
        <v>4.13</v>
      </c>
    </row>
    <row r="9453" spans="1:3" ht="49.5" customHeight="1">
      <c r="A9453" s="19" t="s">
        <v>4134</v>
      </c>
      <c r="B9453" s="18" t="s">
        <v>20066</v>
      </c>
      <c r="C9453" s="38">
        <v>33.79</v>
      </c>
    </row>
    <row r="9454" spans="1:3" ht="49.5" customHeight="1">
      <c r="A9454" s="19" t="s">
        <v>4135</v>
      </c>
      <c r="B9454" s="18" t="s">
        <v>20066</v>
      </c>
      <c r="C9454" s="38">
        <v>101.36</v>
      </c>
    </row>
    <row r="9455" spans="1:3" ht="49.5" customHeight="1">
      <c r="A9455" s="19" t="s">
        <v>4148</v>
      </c>
      <c r="B9455" s="18" t="s">
        <v>20066</v>
      </c>
      <c r="C9455" s="38">
        <v>50.68</v>
      </c>
    </row>
    <row r="9456" spans="1:3" ht="49.5" customHeight="1">
      <c r="A9456" s="19" t="s">
        <v>4149</v>
      </c>
      <c r="B9456" s="18" t="s">
        <v>20066</v>
      </c>
      <c r="C9456" s="38">
        <v>152.05000000000001</v>
      </c>
    </row>
    <row r="9457" spans="1:3" ht="49.5" customHeight="1">
      <c r="A9457" s="19" t="s">
        <v>4141</v>
      </c>
      <c r="B9457" s="18" t="s">
        <v>20066</v>
      </c>
      <c r="C9457" s="38">
        <v>8.4700000000000006</v>
      </c>
    </row>
    <row r="9458" spans="1:3" ht="49.5" customHeight="1">
      <c r="A9458" s="19" t="s">
        <v>4145</v>
      </c>
      <c r="B9458" s="18" t="s">
        <v>20066</v>
      </c>
      <c r="C9458" s="38">
        <v>25.41</v>
      </c>
    </row>
    <row r="9459" spans="1:3" ht="49.5" customHeight="1">
      <c r="A9459" s="19" t="s">
        <v>4136</v>
      </c>
      <c r="B9459" s="18" t="s">
        <v>20066</v>
      </c>
      <c r="C9459" s="38">
        <v>67.58</v>
      </c>
    </row>
    <row r="9460" spans="1:3" ht="49.5" customHeight="1">
      <c r="A9460" s="19" t="s">
        <v>4139</v>
      </c>
      <c r="B9460" s="18" t="s">
        <v>20066</v>
      </c>
      <c r="C9460" s="38">
        <v>202.73</v>
      </c>
    </row>
    <row r="9461" spans="1:3" ht="49.5" customHeight="1">
      <c r="A9461" s="19" t="s">
        <v>4132</v>
      </c>
      <c r="B9461" s="18" t="s">
        <v>20066</v>
      </c>
      <c r="C9461" s="38">
        <v>16.940000000000001</v>
      </c>
    </row>
    <row r="9462" spans="1:3" ht="49.5" customHeight="1">
      <c r="A9462" s="19" t="s">
        <v>4133</v>
      </c>
      <c r="B9462" s="18" t="s">
        <v>20066</v>
      </c>
      <c r="C9462" s="38">
        <v>50.82</v>
      </c>
    </row>
    <row r="9463" spans="1:3" ht="49.5" customHeight="1">
      <c r="A9463" s="19" t="s">
        <v>4146</v>
      </c>
      <c r="B9463" s="18" t="s">
        <v>20066</v>
      </c>
      <c r="C9463" s="38">
        <v>25.41</v>
      </c>
    </row>
    <row r="9464" spans="1:3" ht="49.5" customHeight="1">
      <c r="A9464" s="19" t="s">
        <v>4147</v>
      </c>
      <c r="B9464" s="18" t="s">
        <v>20066</v>
      </c>
      <c r="C9464" s="38">
        <v>76.23</v>
      </c>
    </row>
    <row r="9465" spans="1:3" ht="49.5" customHeight="1">
      <c r="A9465" s="19" t="s">
        <v>11849</v>
      </c>
      <c r="B9465" s="18" t="s">
        <v>20057</v>
      </c>
      <c r="C9465" s="38">
        <v>30.21</v>
      </c>
    </row>
    <row r="9466" spans="1:3" ht="49.5" customHeight="1">
      <c r="A9466" s="19" t="s">
        <v>16751</v>
      </c>
      <c r="B9466" s="18" t="s">
        <v>20057</v>
      </c>
      <c r="C9466" s="38">
        <v>42.99</v>
      </c>
    </row>
    <row r="9467" spans="1:3" ht="49.5" customHeight="1">
      <c r="A9467" s="19" t="s">
        <v>16752</v>
      </c>
      <c r="B9467" s="18" t="s">
        <v>20057</v>
      </c>
      <c r="C9467" s="38">
        <v>67.760000000000005</v>
      </c>
    </row>
    <row r="9468" spans="1:3" ht="49.5" customHeight="1">
      <c r="A9468" s="19" t="s">
        <v>11850</v>
      </c>
      <c r="B9468" s="18" t="s">
        <v>20057</v>
      </c>
      <c r="C9468" s="38">
        <v>16.829999999999998</v>
      </c>
    </row>
    <row r="9469" spans="1:3" ht="49.5" customHeight="1">
      <c r="A9469" s="19" t="s">
        <v>4259</v>
      </c>
      <c r="B9469" s="18" t="s">
        <v>20066</v>
      </c>
      <c r="C9469" s="38">
        <v>4.3499999999999996</v>
      </c>
    </row>
    <row r="9470" spans="1:3" ht="49.5" customHeight="1">
      <c r="A9470" s="19" t="s">
        <v>4260</v>
      </c>
      <c r="B9470" s="18" t="s">
        <v>20066</v>
      </c>
      <c r="C9470" s="38">
        <v>14.5</v>
      </c>
    </row>
    <row r="9471" spans="1:3" ht="49.5" customHeight="1">
      <c r="A9471" s="19" t="s">
        <v>14923</v>
      </c>
      <c r="B9471" s="18" t="s">
        <v>19952</v>
      </c>
      <c r="C9471" s="38">
        <v>1.43</v>
      </c>
    </row>
    <row r="9472" spans="1:3" ht="49.5" customHeight="1">
      <c r="A9472" s="19" t="s">
        <v>17947</v>
      </c>
      <c r="B9472" s="18" t="s">
        <v>19952</v>
      </c>
      <c r="C9472" s="38">
        <v>2.25</v>
      </c>
    </row>
    <row r="9473" spans="1:3" ht="49.5" customHeight="1">
      <c r="A9473" s="19" t="s">
        <v>17946</v>
      </c>
      <c r="B9473" s="18" t="s">
        <v>19952</v>
      </c>
      <c r="C9473" s="38">
        <v>4.4000000000000004</v>
      </c>
    </row>
    <row r="9474" spans="1:3" ht="49.5" customHeight="1">
      <c r="A9474" s="19" t="s">
        <v>17945</v>
      </c>
      <c r="B9474" s="18" t="s">
        <v>19952</v>
      </c>
      <c r="C9474" s="38">
        <v>1.79</v>
      </c>
    </row>
    <row r="9475" spans="1:3" ht="49.5" customHeight="1">
      <c r="A9475" s="19" t="s">
        <v>11851</v>
      </c>
      <c r="B9475" s="18" t="s">
        <v>19983</v>
      </c>
      <c r="C9475" s="38">
        <v>30.92</v>
      </c>
    </row>
    <row r="9476" spans="1:3" ht="49.5" customHeight="1">
      <c r="A9476" s="19" t="s">
        <v>11852</v>
      </c>
      <c r="B9476" s="18" t="s">
        <v>19983</v>
      </c>
      <c r="C9476" s="38">
        <v>46.38</v>
      </c>
    </row>
    <row r="9477" spans="1:3" ht="49.5" customHeight="1">
      <c r="A9477" s="19" t="s">
        <v>11853</v>
      </c>
      <c r="B9477" s="18" t="s">
        <v>19983</v>
      </c>
      <c r="C9477" s="38">
        <v>8.09</v>
      </c>
    </row>
    <row r="9478" spans="1:3" ht="49.5" customHeight="1">
      <c r="A9478" s="19" t="s">
        <v>11854</v>
      </c>
      <c r="B9478" s="18" t="s">
        <v>19983</v>
      </c>
      <c r="C9478" s="38">
        <v>61.84</v>
      </c>
    </row>
    <row r="9479" spans="1:3" ht="49.5" customHeight="1">
      <c r="A9479" s="19" t="s">
        <v>11855</v>
      </c>
      <c r="B9479" s="18" t="s">
        <v>19983</v>
      </c>
      <c r="C9479" s="38">
        <v>16.190000000000001</v>
      </c>
    </row>
    <row r="9480" spans="1:3" ht="49.5" customHeight="1">
      <c r="A9480" s="19" t="s">
        <v>11856</v>
      </c>
      <c r="B9480" s="18" t="s">
        <v>19983</v>
      </c>
      <c r="C9480" s="38">
        <v>30.21</v>
      </c>
    </row>
    <row r="9481" spans="1:3" ht="49.5" customHeight="1">
      <c r="A9481" s="19" t="s">
        <v>11856</v>
      </c>
      <c r="B9481" s="18" t="s">
        <v>19979</v>
      </c>
      <c r="C9481" s="38">
        <v>30.21</v>
      </c>
    </row>
    <row r="9482" spans="1:3" ht="49.5" customHeight="1">
      <c r="A9482" s="19" t="s">
        <v>16753</v>
      </c>
      <c r="B9482" s="18" t="s">
        <v>19983</v>
      </c>
      <c r="C9482" s="38">
        <v>42.99</v>
      </c>
    </row>
    <row r="9483" spans="1:3" ht="49.5" customHeight="1">
      <c r="A9483" s="19" t="s">
        <v>16753</v>
      </c>
      <c r="B9483" s="18" t="s">
        <v>19979</v>
      </c>
      <c r="C9483" s="38">
        <v>42.99</v>
      </c>
    </row>
    <row r="9484" spans="1:3" ht="49.5" customHeight="1">
      <c r="A9484" s="19" t="s">
        <v>11857</v>
      </c>
      <c r="B9484" s="18" t="s">
        <v>19983</v>
      </c>
      <c r="C9484" s="38">
        <v>8.41</v>
      </c>
    </row>
    <row r="9485" spans="1:3" ht="49.5" customHeight="1">
      <c r="A9485" s="19" t="s">
        <v>11857</v>
      </c>
      <c r="B9485" s="18" t="s">
        <v>19979</v>
      </c>
      <c r="C9485" s="38">
        <v>8.41</v>
      </c>
    </row>
    <row r="9486" spans="1:3" ht="49.5" customHeight="1">
      <c r="A9486" s="19" t="s">
        <v>16754</v>
      </c>
      <c r="B9486" s="18" t="s">
        <v>19983</v>
      </c>
      <c r="C9486" s="38">
        <v>67.760000000000005</v>
      </c>
    </row>
    <row r="9487" spans="1:3" ht="49.5" customHeight="1">
      <c r="A9487" s="19" t="s">
        <v>16754</v>
      </c>
      <c r="B9487" s="18" t="s">
        <v>19979</v>
      </c>
      <c r="C9487" s="38">
        <v>67.760000000000005</v>
      </c>
    </row>
    <row r="9488" spans="1:3" ht="49.5" customHeight="1">
      <c r="A9488" s="19" t="s">
        <v>11858</v>
      </c>
      <c r="B9488" s="18" t="s">
        <v>19983</v>
      </c>
      <c r="C9488" s="38">
        <v>16.829999999999998</v>
      </c>
    </row>
    <row r="9489" spans="1:3" ht="49.5" customHeight="1">
      <c r="A9489" s="19" t="s">
        <v>11858</v>
      </c>
      <c r="B9489" s="18" t="s">
        <v>19979</v>
      </c>
      <c r="C9489" s="38">
        <v>16.829999999999998</v>
      </c>
    </row>
    <row r="9490" spans="1:3" ht="49.5" customHeight="1">
      <c r="A9490" s="19" t="s">
        <v>2930</v>
      </c>
      <c r="B9490" s="18" t="s">
        <v>20057</v>
      </c>
      <c r="C9490" s="38">
        <v>3.22</v>
      </c>
    </row>
    <row r="9491" spans="1:3" ht="49.5" customHeight="1">
      <c r="A9491" s="19" t="s">
        <v>2931</v>
      </c>
      <c r="B9491" s="18" t="s">
        <v>20057</v>
      </c>
      <c r="C9491" s="38">
        <v>6.45</v>
      </c>
    </row>
    <row r="9492" spans="1:3" ht="49.5" customHeight="1">
      <c r="A9492" s="19" t="s">
        <v>2932</v>
      </c>
      <c r="B9492" s="18" t="s">
        <v>20057</v>
      </c>
      <c r="C9492" s="38">
        <v>6.82</v>
      </c>
    </row>
    <row r="9493" spans="1:3" ht="49.5" customHeight="1">
      <c r="A9493" s="19" t="s">
        <v>2933</v>
      </c>
      <c r="B9493" s="18" t="s">
        <v>20057</v>
      </c>
      <c r="C9493" s="38">
        <v>6.26</v>
      </c>
    </row>
    <row r="9494" spans="1:3" ht="49.5" customHeight="1">
      <c r="A9494" s="19" t="s">
        <v>2934</v>
      </c>
      <c r="B9494" s="18" t="s">
        <v>20057</v>
      </c>
      <c r="C9494" s="38">
        <v>6.26</v>
      </c>
    </row>
    <row r="9495" spans="1:3" ht="49.5" customHeight="1">
      <c r="A9495" s="19" t="s">
        <v>2935</v>
      </c>
      <c r="B9495" s="18" t="s">
        <v>20057</v>
      </c>
      <c r="C9495" s="38">
        <v>6.26</v>
      </c>
    </row>
    <row r="9496" spans="1:3" ht="49.5" customHeight="1">
      <c r="A9496" s="19" t="s">
        <v>2936</v>
      </c>
      <c r="B9496" s="18" t="s">
        <v>20057</v>
      </c>
      <c r="C9496" s="38">
        <v>6.26</v>
      </c>
    </row>
    <row r="9497" spans="1:3" ht="49.5" customHeight="1">
      <c r="A9497" s="19" t="s">
        <v>89</v>
      </c>
      <c r="B9497" s="18" t="s">
        <v>19996</v>
      </c>
      <c r="C9497" s="38">
        <v>34.99</v>
      </c>
    </row>
    <row r="9498" spans="1:3" ht="49.5" customHeight="1">
      <c r="A9498" s="19" t="s">
        <v>176</v>
      </c>
      <c r="B9498" s="18" t="s">
        <v>19996</v>
      </c>
      <c r="C9498" s="38">
        <v>37.35</v>
      </c>
    </row>
    <row r="9499" spans="1:3" ht="49.5" customHeight="1">
      <c r="A9499" s="19" t="s">
        <v>210</v>
      </c>
      <c r="B9499" s="18" t="s">
        <v>19996</v>
      </c>
      <c r="C9499" s="38">
        <v>41.49</v>
      </c>
    </row>
    <row r="9500" spans="1:3" ht="49.5" customHeight="1">
      <c r="A9500" s="19" t="s">
        <v>224</v>
      </c>
      <c r="B9500" s="18" t="s">
        <v>19996</v>
      </c>
      <c r="C9500" s="38">
        <v>35.119999999999997</v>
      </c>
    </row>
    <row r="9501" spans="1:3" ht="49.5" customHeight="1">
      <c r="A9501" s="19" t="s">
        <v>243</v>
      </c>
      <c r="B9501" s="18" t="s">
        <v>19996</v>
      </c>
      <c r="C9501" s="38">
        <v>39.04</v>
      </c>
    </row>
    <row r="9502" spans="1:3" ht="49.5" customHeight="1">
      <c r="A9502" s="19" t="s">
        <v>265</v>
      </c>
      <c r="B9502" s="18" t="s">
        <v>19996</v>
      </c>
      <c r="C9502" s="38">
        <v>43.35</v>
      </c>
    </row>
    <row r="9503" spans="1:3" ht="49.5" customHeight="1">
      <c r="A9503" s="19" t="s">
        <v>15917</v>
      </c>
      <c r="B9503" s="18" t="s">
        <v>20107</v>
      </c>
      <c r="C9503" s="38">
        <v>4.88</v>
      </c>
    </row>
    <row r="9504" spans="1:3" ht="49.5" customHeight="1">
      <c r="A9504" s="19" t="s">
        <v>15918</v>
      </c>
      <c r="B9504" s="18" t="s">
        <v>20107</v>
      </c>
      <c r="C9504" s="38">
        <v>5.93</v>
      </c>
    </row>
    <row r="9505" spans="1:3" ht="49.5" customHeight="1">
      <c r="A9505" s="19" t="s">
        <v>13159</v>
      </c>
      <c r="B9505" s="18" t="s">
        <v>19996</v>
      </c>
      <c r="C9505" s="38">
        <v>36.72</v>
      </c>
    </row>
    <row r="9506" spans="1:3" ht="49.5" customHeight="1">
      <c r="A9506" s="19" t="s">
        <v>7722</v>
      </c>
      <c r="B9506" s="18" t="s">
        <v>19996</v>
      </c>
      <c r="C9506" s="38">
        <v>48.11</v>
      </c>
    </row>
    <row r="9507" spans="1:3" ht="49.5" customHeight="1">
      <c r="A9507" s="19" t="s">
        <v>6599</v>
      </c>
      <c r="B9507" s="18" t="s">
        <v>20063</v>
      </c>
      <c r="C9507" s="38">
        <v>30.92</v>
      </c>
    </row>
    <row r="9508" spans="1:3" ht="49.5" customHeight="1">
      <c r="A9508" s="19" t="s">
        <v>6388</v>
      </c>
      <c r="B9508" s="18" t="s">
        <v>20063</v>
      </c>
      <c r="C9508" s="38">
        <v>16.190000000000001</v>
      </c>
    </row>
    <row r="9509" spans="1:3" ht="49.5" customHeight="1">
      <c r="A9509" s="19" t="s">
        <v>3238</v>
      </c>
      <c r="B9509" s="18" t="s">
        <v>20247</v>
      </c>
      <c r="C9509" s="38">
        <v>6.86</v>
      </c>
    </row>
    <row r="9510" spans="1:3" ht="49.5" customHeight="1">
      <c r="A9510" s="19" t="s">
        <v>3238</v>
      </c>
      <c r="B9510" s="18" t="s">
        <v>20066</v>
      </c>
      <c r="C9510" s="38">
        <v>6.86</v>
      </c>
    </row>
    <row r="9511" spans="1:3" ht="49.5" customHeight="1">
      <c r="A9511" s="19" t="s">
        <v>8273</v>
      </c>
      <c r="B9511" s="18" t="s">
        <v>20066</v>
      </c>
      <c r="C9511" s="18">
        <v>8.39</v>
      </c>
    </row>
    <row r="9512" spans="1:3" ht="49.5" customHeight="1">
      <c r="A9512" s="19" t="s">
        <v>8277</v>
      </c>
      <c r="B9512" s="18" t="s">
        <v>20066</v>
      </c>
      <c r="C9512" s="38">
        <v>7.8</v>
      </c>
    </row>
    <row r="9513" spans="1:3" ht="49.5" customHeight="1">
      <c r="A9513" s="19" t="s">
        <v>4157</v>
      </c>
      <c r="B9513" s="18" t="s">
        <v>20066</v>
      </c>
      <c r="C9513" s="38">
        <v>16.8</v>
      </c>
    </row>
    <row r="9514" spans="1:3" ht="49.5" customHeight="1">
      <c r="A9514" s="19" t="s">
        <v>8247</v>
      </c>
      <c r="B9514" s="18" t="s">
        <v>20066</v>
      </c>
      <c r="C9514" s="38">
        <v>16.559999999999999</v>
      </c>
    </row>
    <row r="9515" spans="1:3" ht="49.5" customHeight="1">
      <c r="A9515" s="19" t="s">
        <v>8250</v>
      </c>
      <c r="B9515" s="18" t="s">
        <v>20066</v>
      </c>
      <c r="C9515" s="38">
        <v>16.87</v>
      </c>
    </row>
    <row r="9516" spans="1:3" ht="49.5" customHeight="1">
      <c r="A9516" s="19" t="s">
        <v>4161</v>
      </c>
      <c r="B9516" s="18" t="s">
        <v>20066</v>
      </c>
      <c r="C9516" s="38">
        <v>16.8</v>
      </c>
    </row>
    <row r="9517" spans="1:3" ht="49.5" customHeight="1">
      <c r="A9517" s="19" t="s">
        <v>4162</v>
      </c>
      <c r="B9517" s="18" t="s">
        <v>20066</v>
      </c>
      <c r="C9517" s="38">
        <v>17.05</v>
      </c>
    </row>
    <row r="9518" spans="1:3" ht="49.5" customHeight="1">
      <c r="A9518" s="19" t="s">
        <v>8281</v>
      </c>
      <c r="B9518" s="18" t="s">
        <v>20066</v>
      </c>
      <c r="C9518" s="38">
        <v>3.22</v>
      </c>
    </row>
    <row r="9519" spans="1:3" ht="49.5" customHeight="1">
      <c r="A9519" s="19" t="s">
        <v>4150</v>
      </c>
      <c r="B9519" s="18" t="s">
        <v>20066</v>
      </c>
      <c r="C9519" s="38">
        <v>15.21</v>
      </c>
    </row>
    <row r="9520" spans="1:3" ht="49.5" customHeight="1">
      <c r="A9520" s="19" t="s">
        <v>8283</v>
      </c>
      <c r="B9520" s="18" t="s">
        <v>20066</v>
      </c>
      <c r="C9520" s="38">
        <v>6.45</v>
      </c>
    </row>
    <row r="9521" spans="1:3" ht="49.5" customHeight="1">
      <c r="A9521" s="19" t="s">
        <v>4151</v>
      </c>
      <c r="B9521" s="18" t="s">
        <v>20066</v>
      </c>
      <c r="C9521" s="38">
        <v>33.01</v>
      </c>
    </row>
    <row r="9522" spans="1:3" ht="49.5" customHeight="1">
      <c r="A9522" s="19" t="s">
        <v>9562</v>
      </c>
      <c r="B9522" s="18" t="s">
        <v>20066</v>
      </c>
      <c r="C9522" s="38">
        <v>6.82</v>
      </c>
    </row>
    <row r="9523" spans="1:3" ht="49.5" customHeight="1">
      <c r="A9523" s="19" t="s">
        <v>4153</v>
      </c>
      <c r="B9523" s="18" t="s">
        <v>20066</v>
      </c>
      <c r="C9523" s="38">
        <v>40.54</v>
      </c>
    </row>
    <row r="9524" spans="1:3" ht="49.5" customHeight="1">
      <c r="A9524" s="19" t="s">
        <v>19785</v>
      </c>
      <c r="B9524" s="18" t="s">
        <v>20066</v>
      </c>
      <c r="C9524" s="38">
        <v>6.26</v>
      </c>
    </row>
    <row r="9525" spans="1:3" ht="49.5" customHeight="1">
      <c r="A9525" s="19" t="s">
        <v>19784</v>
      </c>
      <c r="B9525" s="18" t="s">
        <v>20066</v>
      </c>
      <c r="C9525" s="38">
        <v>19.79</v>
      </c>
    </row>
    <row r="9526" spans="1:3" ht="49.5" customHeight="1">
      <c r="A9526" s="19" t="s">
        <v>9564</v>
      </c>
      <c r="B9526" s="18" t="s">
        <v>20066</v>
      </c>
      <c r="C9526" s="38">
        <v>6.26</v>
      </c>
    </row>
    <row r="9527" spans="1:3" ht="49.5" customHeight="1">
      <c r="A9527" s="19" t="s">
        <v>4163</v>
      </c>
      <c r="B9527" s="18" t="s">
        <v>20066</v>
      </c>
      <c r="C9527" s="38">
        <v>13.97</v>
      </c>
    </row>
    <row r="9528" spans="1:3" ht="49.5" customHeight="1">
      <c r="A9528" s="19" t="s">
        <v>19786</v>
      </c>
      <c r="B9528" s="18" t="s">
        <v>20066</v>
      </c>
      <c r="C9528" s="38">
        <v>6.26</v>
      </c>
    </row>
    <row r="9529" spans="1:3" ht="49.5" customHeight="1">
      <c r="A9529" s="19" t="s">
        <v>19787</v>
      </c>
      <c r="B9529" s="18" t="s">
        <v>20066</v>
      </c>
      <c r="C9529" s="38">
        <v>6.26</v>
      </c>
    </row>
    <row r="9530" spans="1:3" ht="49.5" customHeight="1">
      <c r="A9530" s="19" t="s">
        <v>20443</v>
      </c>
      <c r="B9530" s="18" t="s">
        <v>20066</v>
      </c>
      <c r="C9530" s="38">
        <v>18.77</v>
      </c>
    </row>
    <row r="9531" spans="1:3" ht="49.5" customHeight="1">
      <c r="A9531" s="19" t="s">
        <v>19788</v>
      </c>
      <c r="B9531" s="18" t="s">
        <v>20066</v>
      </c>
      <c r="C9531" s="38">
        <v>18.77</v>
      </c>
    </row>
    <row r="9532" spans="1:3" ht="49.5" customHeight="1">
      <c r="A9532" s="19" t="s">
        <v>11885</v>
      </c>
      <c r="B9532" s="18" t="s">
        <v>20115</v>
      </c>
      <c r="C9532" s="38">
        <v>3.22</v>
      </c>
    </row>
    <row r="9533" spans="1:3" ht="49.5" customHeight="1">
      <c r="A9533" s="19" t="s">
        <v>16759</v>
      </c>
      <c r="B9533" s="18" t="s">
        <v>20115</v>
      </c>
      <c r="C9533" s="38">
        <v>41.63</v>
      </c>
    </row>
    <row r="9534" spans="1:3" ht="49.5" customHeight="1">
      <c r="A9534" s="19" t="s">
        <v>11886</v>
      </c>
      <c r="B9534" s="18" t="s">
        <v>20115</v>
      </c>
      <c r="C9534" s="38">
        <v>6.45</v>
      </c>
    </row>
    <row r="9535" spans="1:3" ht="49.5" customHeight="1">
      <c r="A9535" s="19" t="s">
        <v>11887</v>
      </c>
      <c r="B9535" s="18" t="s">
        <v>20115</v>
      </c>
      <c r="C9535" s="38">
        <v>33.01</v>
      </c>
    </row>
    <row r="9536" spans="1:3" ht="49.5" customHeight="1">
      <c r="A9536" s="19" t="s">
        <v>16760</v>
      </c>
      <c r="B9536" s="18" t="s">
        <v>20115</v>
      </c>
      <c r="C9536" s="38">
        <v>6.82</v>
      </c>
    </row>
    <row r="9537" spans="1:3" ht="49.5" customHeight="1">
      <c r="A9537" s="19" t="s">
        <v>11888</v>
      </c>
      <c r="B9537" s="18" t="s">
        <v>20115</v>
      </c>
      <c r="C9537" s="38">
        <v>40.54</v>
      </c>
    </row>
    <row r="9538" spans="1:3" ht="49.5" customHeight="1">
      <c r="A9538" s="19" t="s">
        <v>20753</v>
      </c>
      <c r="B9538" s="18" t="s">
        <v>20115</v>
      </c>
      <c r="C9538" s="38">
        <v>6.26</v>
      </c>
    </row>
    <row r="9539" spans="1:3" ht="49.5" customHeight="1">
      <c r="A9539" s="19" t="s">
        <v>21309</v>
      </c>
      <c r="B9539" s="18" t="s">
        <v>20115</v>
      </c>
      <c r="C9539" s="38">
        <v>30.82</v>
      </c>
    </row>
    <row r="9540" spans="1:3" ht="49.5" customHeight="1">
      <c r="A9540" s="19" t="s">
        <v>20958</v>
      </c>
      <c r="B9540" s="18" t="s">
        <v>20115</v>
      </c>
      <c r="C9540" s="38">
        <v>6.26</v>
      </c>
    </row>
    <row r="9541" spans="1:3" ht="49.5" customHeight="1">
      <c r="A9541" s="19" t="s">
        <v>21760</v>
      </c>
      <c r="B9541" s="18" t="s">
        <v>20115</v>
      </c>
      <c r="C9541" s="38">
        <v>30.82</v>
      </c>
    </row>
    <row r="9542" spans="1:3" ht="49.5" customHeight="1">
      <c r="A9542" s="19" t="s">
        <v>16763</v>
      </c>
      <c r="B9542" s="18" t="s">
        <v>20115</v>
      </c>
      <c r="C9542" s="38">
        <v>6.26</v>
      </c>
    </row>
    <row r="9543" spans="1:3" ht="49.5" customHeight="1">
      <c r="A9543" s="19" t="s">
        <v>16764</v>
      </c>
      <c r="B9543" s="18" t="s">
        <v>20115</v>
      </c>
      <c r="C9543" s="38">
        <v>6.26</v>
      </c>
    </row>
    <row r="9544" spans="1:3" ht="49.5" customHeight="1">
      <c r="A9544" s="19" t="s">
        <v>16776</v>
      </c>
      <c r="B9544" s="18" t="s">
        <v>20020</v>
      </c>
      <c r="C9544" s="38">
        <v>5.33</v>
      </c>
    </row>
    <row r="9545" spans="1:3" ht="49.5" customHeight="1">
      <c r="A9545" s="19" t="s">
        <v>1398</v>
      </c>
      <c r="B9545" s="18" t="s">
        <v>20058</v>
      </c>
      <c r="C9545" s="38">
        <v>3.22</v>
      </c>
    </row>
    <row r="9546" spans="1:3" ht="49.5" customHeight="1">
      <c r="A9546" s="19" t="s">
        <v>1399</v>
      </c>
      <c r="B9546" s="18" t="s">
        <v>20058</v>
      </c>
      <c r="C9546" s="38">
        <v>15.21</v>
      </c>
    </row>
    <row r="9547" spans="1:3" ht="49.5" customHeight="1">
      <c r="A9547" s="19" t="s">
        <v>11889</v>
      </c>
      <c r="B9547" s="18" t="s">
        <v>20058</v>
      </c>
      <c r="C9547" s="38">
        <v>6.45</v>
      </c>
    </row>
    <row r="9548" spans="1:3" ht="49.5" customHeight="1">
      <c r="A9548" s="19" t="s">
        <v>1400</v>
      </c>
      <c r="B9548" s="18" t="s">
        <v>20058</v>
      </c>
      <c r="C9548" s="38">
        <v>33.01</v>
      </c>
    </row>
    <row r="9549" spans="1:3" ht="49.5" customHeight="1">
      <c r="A9549" s="19" t="s">
        <v>16761</v>
      </c>
      <c r="B9549" s="18" t="s">
        <v>20058</v>
      </c>
      <c r="C9549" s="38">
        <v>6.82</v>
      </c>
    </row>
    <row r="9550" spans="1:3" ht="49.5" customHeight="1">
      <c r="A9550" s="19" t="s">
        <v>1401</v>
      </c>
      <c r="B9550" s="18" t="s">
        <v>20058</v>
      </c>
      <c r="C9550" s="38">
        <v>40.54</v>
      </c>
    </row>
    <row r="9551" spans="1:3" ht="49.5" customHeight="1">
      <c r="A9551" s="19" t="s">
        <v>16765</v>
      </c>
      <c r="B9551" s="18" t="s">
        <v>20058</v>
      </c>
      <c r="C9551" s="38">
        <v>6.26</v>
      </c>
    </row>
    <row r="9552" spans="1:3" ht="49.5" customHeight="1">
      <c r="A9552" s="19" t="s">
        <v>1402</v>
      </c>
      <c r="B9552" s="18" t="s">
        <v>20058</v>
      </c>
      <c r="C9552" s="38">
        <v>6.26</v>
      </c>
    </row>
    <row r="9553" spans="1:3" ht="49.5" customHeight="1">
      <c r="A9553" s="19" t="s">
        <v>1403</v>
      </c>
      <c r="B9553" s="18" t="s">
        <v>20058</v>
      </c>
      <c r="C9553" s="38">
        <v>13.97</v>
      </c>
    </row>
    <row r="9554" spans="1:3" ht="49.5" customHeight="1">
      <c r="A9554" s="19" t="s">
        <v>1409</v>
      </c>
      <c r="B9554" s="18" t="s">
        <v>20058</v>
      </c>
      <c r="C9554" s="38">
        <v>19.79</v>
      </c>
    </row>
    <row r="9555" spans="1:3" ht="49.5" customHeight="1">
      <c r="A9555" s="19" t="s">
        <v>1410</v>
      </c>
      <c r="B9555" s="18" t="s">
        <v>20058</v>
      </c>
      <c r="C9555" s="38">
        <v>6.26</v>
      </c>
    </row>
    <row r="9556" spans="1:3" ht="49.5" customHeight="1">
      <c r="A9556" s="19" t="s">
        <v>1411</v>
      </c>
      <c r="B9556" s="18" t="s">
        <v>20058</v>
      </c>
      <c r="C9556" s="38">
        <v>6.26</v>
      </c>
    </row>
    <row r="9557" spans="1:3" ht="49.5" customHeight="1">
      <c r="A9557" s="19" t="s">
        <v>1412</v>
      </c>
      <c r="B9557" s="18" t="s">
        <v>20058</v>
      </c>
      <c r="C9557" s="38">
        <v>18.77</v>
      </c>
    </row>
    <row r="9558" spans="1:3" ht="49.5" customHeight="1">
      <c r="A9558" s="19" t="s">
        <v>1413</v>
      </c>
      <c r="B9558" s="18" t="s">
        <v>20058</v>
      </c>
      <c r="C9558" s="38">
        <v>18.77</v>
      </c>
    </row>
    <row r="9559" spans="1:3" ht="49.5" customHeight="1">
      <c r="A9559" s="19" t="s">
        <v>2645</v>
      </c>
      <c r="B9559" s="18" t="s">
        <v>20164</v>
      </c>
      <c r="C9559" s="38">
        <v>30.92</v>
      </c>
    </row>
    <row r="9560" spans="1:3" ht="49.5" customHeight="1">
      <c r="A9560" s="19" t="s">
        <v>2645</v>
      </c>
      <c r="B9560" s="18" t="s">
        <v>19964</v>
      </c>
      <c r="C9560" s="38">
        <v>30.92</v>
      </c>
    </row>
    <row r="9561" spans="1:3" ht="49.5" customHeight="1">
      <c r="A9561" s="19" t="s">
        <v>2646</v>
      </c>
      <c r="B9561" s="18" t="s">
        <v>19964</v>
      </c>
      <c r="C9561" s="38">
        <v>46.38</v>
      </c>
    </row>
    <row r="9562" spans="1:3" ht="49.5" customHeight="1">
      <c r="A9562" s="19" t="s">
        <v>2646</v>
      </c>
      <c r="B9562" s="18" t="s">
        <v>20164</v>
      </c>
      <c r="C9562" s="38">
        <v>46.38</v>
      </c>
    </row>
    <row r="9563" spans="1:3" ht="49.5" customHeight="1">
      <c r="A9563" s="19" t="s">
        <v>2644</v>
      </c>
      <c r="B9563" s="18" t="s">
        <v>20164</v>
      </c>
      <c r="C9563" s="38">
        <v>61.84</v>
      </c>
    </row>
    <row r="9564" spans="1:3" ht="49.5" customHeight="1">
      <c r="A9564" s="19" t="s">
        <v>2644</v>
      </c>
      <c r="B9564" s="18" t="s">
        <v>19964</v>
      </c>
      <c r="C9564" s="38">
        <v>61.84</v>
      </c>
    </row>
    <row r="9565" spans="1:3" ht="49.5" customHeight="1">
      <c r="A9565" s="19" t="s">
        <v>2642</v>
      </c>
      <c r="B9565" s="18" t="s">
        <v>20164</v>
      </c>
      <c r="C9565" s="38">
        <v>16.190000000000001</v>
      </c>
    </row>
    <row r="9566" spans="1:3" ht="49.5" customHeight="1">
      <c r="A9566" s="19" t="s">
        <v>2642</v>
      </c>
      <c r="B9566" s="18" t="s">
        <v>19964</v>
      </c>
      <c r="C9566" s="38">
        <v>16.190000000000001</v>
      </c>
    </row>
    <row r="9567" spans="1:3" ht="49.5" customHeight="1">
      <c r="A9567" s="19" t="s">
        <v>2643</v>
      </c>
      <c r="B9567" s="18" t="s">
        <v>20164</v>
      </c>
      <c r="C9567" s="38">
        <v>24.28</v>
      </c>
    </row>
    <row r="9568" spans="1:3" ht="49.5" customHeight="1">
      <c r="A9568" s="19" t="s">
        <v>2643</v>
      </c>
      <c r="B9568" s="18" t="s">
        <v>19964</v>
      </c>
      <c r="C9568" s="38">
        <v>24.28</v>
      </c>
    </row>
    <row r="9569" spans="1:3" ht="49.5" customHeight="1">
      <c r="A9569" s="19" t="s">
        <v>4448</v>
      </c>
      <c r="B9569" s="18" t="s">
        <v>19979</v>
      </c>
      <c r="C9569" s="38">
        <v>3.22</v>
      </c>
    </row>
    <row r="9570" spans="1:3" ht="49.5" customHeight="1">
      <c r="A9570" s="19" t="s">
        <v>4450</v>
      </c>
      <c r="B9570" s="18" t="s">
        <v>19979</v>
      </c>
      <c r="C9570" s="38">
        <v>6.45</v>
      </c>
    </row>
    <row r="9571" spans="1:3" ht="49.5" customHeight="1">
      <c r="A9571" s="19" t="s">
        <v>4452</v>
      </c>
      <c r="B9571" s="18" t="s">
        <v>19979</v>
      </c>
      <c r="C9571" s="38">
        <v>6.82</v>
      </c>
    </row>
    <row r="9572" spans="1:3" ht="49.5" customHeight="1">
      <c r="A9572" s="19" t="s">
        <v>4453</v>
      </c>
      <c r="B9572" s="18" t="s">
        <v>19979</v>
      </c>
      <c r="C9572" s="38">
        <v>6.26</v>
      </c>
    </row>
    <row r="9573" spans="1:3" ht="49.5" customHeight="1">
      <c r="A9573" s="19" t="s">
        <v>4454</v>
      </c>
      <c r="B9573" s="18" t="s">
        <v>19979</v>
      </c>
      <c r="C9573" s="38">
        <v>6.26</v>
      </c>
    </row>
    <row r="9574" spans="1:3" ht="49.5" customHeight="1">
      <c r="A9574" s="19" t="s">
        <v>4455</v>
      </c>
      <c r="B9574" s="18" t="s">
        <v>19979</v>
      </c>
      <c r="C9574" s="38">
        <v>6.26</v>
      </c>
    </row>
    <row r="9575" spans="1:3" ht="49.5" customHeight="1">
      <c r="A9575" s="19" t="s">
        <v>4456</v>
      </c>
      <c r="B9575" s="18" t="s">
        <v>19979</v>
      </c>
      <c r="C9575" s="38">
        <v>6.26</v>
      </c>
    </row>
    <row r="9576" spans="1:3" ht="49.5" customHeight="1">
      <c r="A9576" s="19" t="s">
        <v>20292</v>
      </c>
      <c r="B9576" s="18" t="s">
        <v>20170</v>
      </c>
      <c r="C9576" s="38">
        <v>2.66</v>
      </c>
    </row>
    <row r="9577" spans="1:3" ht="49.5" customHeight="1">
      <c r="A9577" s="19" t="s">
        <v>14480</v>
      </c>
      <c r="B9577" s="18" t="s">
        <v>20113</v>
      </c>
      <c r="C9577" s="38">
        <v>3.46</v>
      </c>
    </row>
    <row r="9578" spans="1:3" ht="49.5" customHeight="1">
      <c r="A9578" s="19" t="s">
        <v>14481</v>
      </c>
      <c r="B9578" s="18" t="s">
        <v>20113</v>
      </c>
      <c r="C9578" s="38">
        <v>3.35</v>
      </c>
    </row>
    <row r="9579" spans="1:3" ht="49.5" customHeight="1">
      <c r="A9579" s="19" t="s">
        <v>18517</v>
      </c>
      <c r="B9579" s="18" t="s">
        <v>20113</v>
      </c>
      <c r="C9579" s="38">
        <v>6.93</v>
      </c>
    </row>
    <row r="9580" spans="1:3" ht="49.5" customHeight="1">
      <c r="A9580" s="19" t="s">
        <v>5245</v>
      </c>
      <c r="B9580" s="18" t="s">
        <v>20019</v>
      </c>
      <c r="C9580" s="38">
        <v>30.92</v>
      </c>
    </row>
    <row r="9581" spans="1:3" ht="49.5" customHeight="1">
      <c r="A9581" s="19" t="s">
        <v>5243</v>
      </c>
      <c r="B9581" s="18" t="s">
        <v>20019</v>
      </c>
      <c r="C9581" s="38">
        <v>16.190000000000001</v>
      </c>
    </row>
    <row r="9582" spans="1:3" ht="49.5" customHeight="1">
      <c r="A9582" s="19" t="s">
        <v>21761</v>
      </c>
      <c r="B9582" s="18" t="s">
        <v>20022</v>
      </c>
      <c r="C9582" s="38">
        <v>1.81</v>
      </c>
    </row>
    <row r="9583" spans="1:3" ht="49.5" customHeight="1">
      <c r="A9583" s="19" t="s">
        <v>21047</v>
      </c>
      <c r="B9583" s="18" t="s">
        <v>20048</v>
      </c>
      <c r="C9583" s="18">
        <v>24.17</v>
      </c>
    </row>
    <row r="9584" spans="1:3" ht="49.5" customHeight="1">
      <c r="A9584" s="19" t="s">
        <v>13247</v>
      </c>
      <c r="B9584" s="18" t="s">
        <v>20052</v>
      </c>
      <c r="C9584" s="38">
        <v>6.15</v>
      </c>
    </row>
    <row r="9585" spans="1:3" ht="49.5" customHeight="1">
      <c r="A9585" s="19" t="s">
        <v>11904</v>
      </c>
      <c r="B9585" s="18" t="s">
        <v>19983</v>
      </c>
      <c r="C9585" s="38">
        <v>2.2799999999999998</v>
      </c>
    </row>
    <row r="9586" spans="1:3" ht="49.5" customHeight="1">
      <c r="A9586" s="19" t="s">
        <v>18267</v>
      </c>
      <c r="B9586" s="18" t="s">
        <v>20014</v>
      </c>
      <c r="C9586" s="38">
        <v>3.34</v>
      </c>
    </row>
    <row r="9587" spans="1:3" ht="49.5" customHeight="1">
      <c r="A9587" s="19" t="s">
        <v>5249</v>
      </c>
      <c r="B9587" s="18" t="s">
        <v>20019</v>
      </c>
      <c r="C9587" s="38">
        <v>2.2799999999999998</v>
      </c>
    </row>
    <row r="9588" spans="1:3" ht="49.5" customHeight="1">
      <c r="A9588" s="19" t="s">
        <v>11905</v>
      </c>
      <c r="B9588" s="18" t="s">
        <v>20019</v>
      </c>
      <c r="C9588" s="38">
        <v>4.57</v>
      </c>
    </row>
    <row r="9589" spans="1:3" ht="49.5" customHeight="1">
      <c r="A9589" s="19" t="s">
        <v>11906</v>
      </c>
      <c r="B9589" s="18" t="s">
        <v>20019</v>
      </c>
      <c r="C9589" s="38">
        <v>3.82</v>
      </c>
    </row>
    <row r="9590" spans="1:3" ht="49.5" customHeight="1">
      <c r="A9590" s="19" t="s">
        <v>15419</v>
      </c>
      <c r="B9590" s="18" t="s">
        <v>19995</v>
      </c>
      <c r="C9590" s="38">
        <v>5.33</v>
      </c>
    </row>
    <row r="9591" spans="1:3" ht="49.5" customHeight="1">
      <c r="A9591" s="19" t="s">
        <v>21079</v>
      </c>
      <c r="B9591" s="18" t="s">
        <v>20052</v>
      </c>
      <c r="C9591" s="38">
        <v>2.2799999999999998</v>
      </c>
    </row>
    <row r="9592" spans="1:3" ht="49.5" customHeight="1">
      <c r="A9592" s="19" t="s">
        <v>11907</v>
      </c>
      <c r="B9592" s="18" t="s">
        <v>20052</v>
      </c>
      <c r="C9592" s="38">
        <v>4.57</v>
      </c>
    </row>
    <row r="9593" spans="1:3" ht="49.5" customHeight="1">
      <c r="A9593" s="19" t="s">
        <v>11890</v>
      </c>
      <c r="B9593" s="18" t="s">
        <v>19977</v>
      </c>
      <c r="C9593" s="38">
        <v>3.22</v>
      </c>
    </row>
    <row r="9594" spans="1:3" ht="49.5" customHeight="1">
      <c r="A9594" s="19" t="s">
        <v>11891</v>
      </c>
      <c r="B9594" s="18" t="s">
        <v>19977</v>
      </c>
      <c r="C9594" s="38">
        <v>6.45</v>
      </c>
    </row>
    <row r="9595" spans="1:3" ht="49.5" customHeight="1">
      <c r="A9595" s="19" t="s">
        <v>2169</v>
      </c>
      <c r="B9595" s="18" t="s">
        <v>19977</v>
      </c>
      <c r="C9595" s="38">
        <v>6.82</v>
      </c>
    </row>
    <row r="9596" spans="1:3" ht="49.5" customHeight="1">
      <c r="A9596" s="19" t="s">
        <v>16766</v>
      </c>
      <c r="B9596" s="18" t="s">
        <v>19977</v>
      </c>
      <c r="C9596" s="38">
        <v>6.26</v>
      </c>
    </row>
    <row r="9597" spans="1:3" ht="49.5" customHeight="1">
      <c r="A9597" s="19" t="s">
        <v>16767</v>
      </c>
      <c r="B9597" s="18" t="s">
        <v>19977</v>
      </c>
      <c r="C9597" s="38">
        <v>6.26</v>
      </c>
    </row>
    <row r="9598" spans="1:3" ht="49.5" customHeight="1">
      <c r="A9598" s="19" t="s">
        <v>16768</v>
      </c>
      <c r="B9598" s="18" t="s">
        <v>19977</v>
      </c>
      <c r="C9598" s="38">
        <v>6.26</v>
      </c>
    </row>
    <row r="9599" spans="1:3" ht="49.5" customHeight="1">
      <c r="A9599" s="19" t="s">
        <v>16769</v>
      </c>
      <c r="B9599" s="18" t="s">
        <v>19977</v>
      </c>
      <c r="C9599" s="38">
        <v>6.26</v>
      </c>
    </row>
    <row r="9600" spans="1:3" ht="49.5" customHeight="1">
      <c r="A9600" s="19" t="s">
        <v>12944</v>
      </c>
      <c r="B9600" s="18" t="s">
        <v>19957</v>
      </c>
      <c r="C9600" s="38">
        <v>3.7</v>
      </c>
    </row>
    <row r="9601" spans="1:3" ht="49.5" customHeight="1">
      <c r="A9601" s="19" t="s">
        <v>20843</v>
      </c>
      <c r="B9601" s="18" t="s">
        <v>20197</v>
      </c>
      <c r="C9601" s="38">
        <v>32.96</v>
      </c>
    </row>
    <row r="9602" spans="1:3" ht="49.5" customHeight="1">
      <c r="A9602" s="19" t="s">
        <v>21066</v>
      </c>
      <c r="B9602" s="18" t="s">
        <v>20197</v>
      </c>
      <c r="C9602" s="38">
        <v>16.46</v>
      </c>
    </row>
    <row r="9603" spans="1:3" ht="49.5" customHeight="1">
      <c r="A9603" s="19" t="s">
        <v>21126</v>
      </c>
      <c r="B9603" s="18" t="s">
        <v>20197</v>
      </c>
      <c r="C9603" s="38">
        <v>61.68</v>
      </c>
    </row>
    <row r="9604" spans="1:3" ht="49.5" customHeight="1">
      <c r="A9604" s="19" t="s">
        <v>20805</v>
      </c>
      <c r="B9604" s="18" t="s">
        <v>20197</v>
      </c>
      <c r="C9604" s="38">
        <v>37.909999999999997</v>
      </c>
    </row>
    <row r="9605" spans="1:3" ht="49.5" customHeight="1">
      <c r="A9605" s="19" t="s">
        <v>21194</v>
      </c>
      <c r="B9605" s="18" t="s">
        <v>20197</v>
      </c>
      <c r="C9605" s="38">
        <v>18.940000000000001</v>
      </c>
    </row>
    <row r="9606" spans="1:3" ht="49.5" customHeight="1">
      <c r="A9606" s="19" t="s">
        <v>21013</v>
      </c>
      <c r="B9606" s="18" t="s">
        <v>20014</v>
      </c>
      <c r="C9606" s="38">
        <v>32.96</v>
      </c>
    </row>
    <row r="9607" spans="1:3" ht="49.5" customHeight="1">
      <c r="A9607" s="19" t="s">
        <v>21200</v>
      </c>
      <c r="B9607" s="18" t="s">
        <v>20014</v>
      </c>
      <c r="C9607" s="38">
        <v>16.46</v>
      </c>
    </row>
    <row r="9608" spans="1:3" ht="49.5" customHeight="1">
      <c r="A9608" s="19" t="s">
        <v>21132</v>
      </c>
      <c r="B9608" s="18" t="s">
        <v>20014</v>
      </c>
      <c r="C9608" s="38">
        <v>37.909999999999997</v>
      </c>
    </row>
    <row r="9609" spans="1:3" ht="49.5" customHeight="1">
      <c r="A9609" s="19" t="s">
        <v>21211</v>
      </c>
      <c r="B9609" s="18" t="s">
        <v>20014</v>
      </c>
      <c r="C9609" s="38">
        <v>61.68</v>
      </c>
    </row>
    <row r="9610" spans="1:3" ht="49.5" customHeight="1">
      <c r="A9610" s="19" t="s">
        <v>21319</v>
      </c>
      <c r="B9610" s="18" t="s">
        <v>20014</v>
      </c>
      <c r="C9610" s="38">
        <v>18.940000000000001</v>
      </c>
    </row>
    <row r="9611" spans="1:3" ht="49.5" customHeight="1">
      <c r="A9611" s="19" t="s">
        <v>16185</v>
      </c>
      <c r="B9611" s="18" t="s">
        <v>20197</v>
      </c>
      <c r="C9611" s="38">
        <v>24.53</v>
      </c>
    </row>
    <row r="9612" spans="1:3" ht="49.5" customHeight="1">
      <c r="A9612" s="19" t="s">
        <v>16186</v>
      </c>
      <c r="B9612" s="18" t="s">
        <v>20197</v>
      </c>
      <c r="C9612" s="38">
        <v>24.81</v>
      </c>
    </row>
    <row r="9613" spans="1:3" ht="49.5" customHeight="1">
      <c r="A9613" s="19" t="s">
        <v>16187</v>
      </c>
      <c r="B9613" s="18" t="s">
        <v>20197</v>
      </c>
      <c r="C9613" s="38">
        <v>27.01</v>
      </c>
    </row>
    <row r="9614" spans="1:3" ht="49.5" customHeight="1">
      <c r="A9614" s="19" t="s">
        <v>12573</v>
      </c>
      <c r="B9614" s="18" t="s">
        <v>20019</v>
      </c>
      <c r="C9614" s="38">
        <v>128.93</v>
      </c>
    </row>
    <row r="9615" spans="1:3" ht="49.5" customHeight="1">
      <c r="A9615" s="19" t="s">
        <v>12574</v>
      </c>
      <c r="B9615" s="18" t="s">
        <v>20019</v>
      </c>
      <c r="C9615" s="38">
        <v>218.63</v>
      </c>
    </row>
    <row r="9616" spans="1:3" ht="49.5" customHeight="1">
      <c r="A9616" s="19" t="s">
        <v>12575</v>
      </c>
      <c r="B9616" s="18" t="s">
        <v>20019</v>
      </c>
      <c r="C9616" s="38">
        <v>76.72</v>
      </c>
    </row>
    <row r="9617" spans="1:3" ht="49.5" customHeight="1">
      <c r="A9617" s="19" t="s">
        <v>13617</v>
      </c>
      <c r="B9617" s="18" t="s">
        <v>19953</v>
      </c>
      <c r="C9617" s="38">
        <v>546.51</v>
      </c>
    </row>
    <row r="9618" spans="1:3" ht="49.5" customHeight="1">
      <c r="A9618" s="19" t="s">
        <v>13617</v>
      </c>
      <c r="B9618" s="18" t="s">
        <v>20060</v>
      </c>
      <c r="C9618" s="38">
        <v>546.51</v>
      </c>
    </row>
    <row r="9619" spans="1:3" ht="49.5" customHeight="1">
      <c r="A9619" s="19" t="s">
        <v>13794</v>
      </c>
      <c r="B9619" s="18" t="s">
        <v>20045</v>
      </c>
      <c r="C9619" s="38">
        <v>2.44</v>
      </c>
    </row>
    <row r="9620" spans="1:3" ht="49.5" customHeight="1">
      <c r="A9620" s="19" t="s">
        <v>13795</v>
      </c>
      <c r="B9620" s="18" t="s">
        <v>20045</v>
      </c>
      <c r="C9620" s="38">
        <v>2.54</v>
      </c>
    </row>
    <row r="9621" spans="1:3" ht="49.5" customHeight="1">
      <c r="A9621" s="19" t="s">
        <v>13551</v>
      </c>
      <c r="B9621" s="18" t="s">
        <v>20034</v>
      </c>
      <c r="C9621" s="38">
        <v>10.41</v>
      </c>
    </row>
    <row r="9622" spans="1:3" ht="49.5" customHeight="1">
      <c r="A9622" s="19" t="s">
        <v>13552</v>
      </c>
      <c r="B9622" s="18" t="s">
        <v>20034</v>
      </c>
      <c r="C9622" s="38">
        <v>31.23</v>
      </c>
    </row>
    <row r="9623" spans="1:3" ht="49.5" customHeight="1">
      <c r="A9623" s="19" t="s">
        <v>16700</v>
      </c>
      <c r="B9623" s="18" t="s">
        <v>20034</v>
      </c>
      <c r="C9623" s="38">
        <v>10.41</v>
      </c>
    </row>
    <row r="9624" spans="1:3" ht="49.5" customHeight="1">
      <c r="A9624" s="19" t="s">
        <v>171</v>
      </c>
      <c r="B9624" s="18" t="s">
        <v>20034</v>
      </c>
      <c r="C9624" s="38">
        <v>31.23</v>
      </c>
    </row>
    <row r="9625" spans="1:3" ht="49.5" customHeight="1">
      <c r="A9625" s="19" t="s">
        <v>11758</v>
      </c>
      <c r="B9625" s="18" t="s">
        <v>20034</v>
      </c>
      <c r="C9625" s="38">
        <v>10.41</v>
      </c>
    </row>
    <row r="9626" spans="1:3" ht="49.5" customHeight="1">
      <c r="A9626" s="19" t="s">
        <v>174</v>
      </c>
      <c r="B9626" s="18" t="s">
        <v>20034</v>
      </c>
      <c r="C9626" s="38">
        <v>32.369999999999997</v>
      </c>
    </row>
    <row r="9627" spans="1:3" ht="49.5" customHeight="1">
      <c r="A9627" s="19" t="s">
        <v>16701</v>
      </c>
      <c r="B9627" s="18" t="s">
        <v>20034</v>
      </c>
      <c r="C9627" s="38">
        <v>10.41</v>
      </c>
    </row>
    <row r="9628" spans="1:3" ht="49.5" customHeight="1">
      <c r="A9628" s="19" t="s">
        <v>173</v>
      </c>
      <c r="B9628" s="18" t="s">
        <v>20034</v>
      </c>
      <c r="C9628" s="38">
        <v>31.23</v>
      </c>
    </row>
    <row r="9629" spans="1:3" ht="49.5" customHeight="1">
      <c r="A9629" s="19" t="s">
        <v>18836</v>
      </c>
      <c r="B9629" s="18" t="s">
        <v>20040</v>
      </c>
      <c r="C9629" s="38">
        <v>2.86</v>
      </c>
    </row>
    <row r="9630" spans="1:3" ht="49.5" customHeight="1">
      <c r="A9630" s="19" t="s">
        <v>18864</v>
      </c>
      <c r="B9630" s="18" t="s">
        <v>20040</v>
      </c>
      <c r="C9630" s="38">
        <v>2.85</v>
      </c>
    </row>
    <row r="9631" spans="1:3" ht="49.5" customHeight="1">
      <c r="A9631" s="19" t="s">
        <v>18837</v>
      </c>
      <c r="B9631" s="18" t="s">
        <v>20040</v>
      </c>
      <c r="C9631" s="38">
        <v>3.46</v>
      </c>
    </row>
    <row r="9632" spans="1:3" ht="49.5" customHeight="1">
      <c r="A9632" s="19" t="s">
        <v>18863</v>
      </c>
      <c r="B9632" s="18" t="s">
        <v>20040</v>
      </c>
      <c r="C9632" s="38">
        <v>3.05</v>
      </c>
    </row>
    <row r="9633" spans="1:3" ht="49.5" customHeight="1">
      <c r="A9633" s="19" t="s">
        <v>15463</v>
      </c>
      <c r="B9633" s="18" t="s">
        <v>20013</v>
      </c>
      <c r="C9633" s="38">
        <v>52.55</v>
      </c>
    </row>
    <row r="9634" spans="1:3" ht="49.5" customHeight="1">
      <c r="A9634" s="19" t="s">
        <v>16783</v>
      </c>
      <c r="B9634" s="18" t="s">
        <v>19995</v>
      </c>
      <c r="C9634" s="18">
        <v>4.38</v>
      </c>
    </row>
    <row r="9635" spans="1:3" ht="49.5" customHeight="1">
      <c r="A9635" s="19" t="s">
        <v>16784</v>
      </c>
      <c r="B9635" s="18" t="s">
        <v>19995</v>
      </c>
      <c r="C9635" s="38">
        <v>4.62</v>
      </c>
    </row>
    <row r="9636" spans="1:3" ht="49.5" customHeight="1">
      <c r="A9636" s="19" t="s">
        <v>2694</v>
      </c>
      <c r="B9636" s="18" t="s">
        <v>20053</v>
      </c>
      <c r="C9636" s="18">
        <v>54.81</v>
      </c>
    </row>
    <row r="9637" spans="1:3" ht="49.5" customHeight="1">
      <c r="A9637" s="19" t="s">
        <v>12407</v>
      </c>
      <c r="B9637" s="18" t="s">
        <v>20053</v>
      </c>
      <c r="C9637" s="18">
        <v>109.47</v>
      </c>
    </row>
    <row r="9638" spans="1:3" ht="49.5" customHeight="1">
      <c r="A9638" s="19" t="s">
        <v>12409</v>
      </c>
      <c r="B9638" s="18" t="s">
        <v>20053</v>
      </c>
      <c r="C9638" s="18">
        <v>109.44</v>
      </c>
    </row>
    <row r="9639" spans="1:3" ht="49.5" customHeight="1">
      <c r="A9639" s="19" t="s">
        <v>1528</v>
      </c>
      <c r="B9639" s="18" t="s">
        <v>20022</v>
      </c>
      <c r="C9639" s="38">
        <v>4.96</v>
      </c>
    </row>
    <row r="9640" spans="1:3" ht="49.5" customHeight="1">
      <c r="A9640" s="19" t="s">
        <v>1531</v>
      </c>
      <c r="B9640" s="18" t="s">
        <v>20022</v>
      </c>
      <c r="C9640" s="38">
        <v>15.94</v>
      </c>
    </row>
    <row r="9641" spans="1:3" ht="49.5" customHeight="1">
      <c r="A9641" s="19" t="s">
        <v>1535</v>
      </c>
      <c r="B9641" s="18" t="s">
        <v>20022</v>
      </c>
      <c r="C9641" s="18">
        <v>6.6</v>
      </c>
    </row>
    <row r="9642" spans="1:3" ht="49.5" customHeight="1">
      <c r="A9642" s="19" t="s">
        <v>1536</v>
      </c>
      <c r="B9642" s="18" t="s">
        <v>20022</v>
      </c>
      <c r="C9642" s="38">
        <v>21.21</v>
      </c>
    </row>
    <row r="9643" spans="1:3" ht="49.5" customHeight="1">
      <c r="A9643" s="19" t="s">
        <v>1537</v>
      </c>
      <c r="B9643" s="18" t="s">
        <v>20022</v>
      </c>
      <c r="C9643" s="18">
        <v>4.87</v>
      </c>
    </row>
    <row r="9644" spans="1:3" ht="49.5" customHeight="1">
      <c r="A9644" s="19" t="s">
        <v>1538</v>
      </c>
      <c r="B9644" s="18" t="s">
        <v>20022</v>
      </c>
      <c r="C9644" s="38">
        <v>15.3</v>
      </c>
    </row>
    <row r="9645" spans="1:3" ht="49.5" customHeight="1">
      <c r="A9645" s="19" t="s">
        <v>1542</v>
      </c>
      <c r="B9645" s="18" t="s">
        <v>20022</v>
      </c>
      <c r="C9645" s="18">
        <v>6.16</v>
      </c>
    </row>
    <row r="9646" spans="1:3" ht="49.5" customHeight="1">
      <c r="A9646" s="19" t="s">
        <v>1539</v>
      </c>
      <c r="B9646" s="18" t="s">
        <v>20022</v>
      </c>
      <c r="C9646" s="38">
        <v>6.04</v>
      </c>
    </row>
    <row r="9647" spans="1:3" ht="49.5" customHeight="1">
      <c r="A9647" s="19" t="s">
        <v>17082</v>
      </c>
      <c r="B9647" s="18" t="s">
        <v>20086</v>
      </c>
      <c r="C9647" s="38">
        <v>17.91</v>
      </c>
    </row>
    <row r="9648" spans="1:3" ht="49.5" customHeight="1">
      <c r="A9648" s="19" t="s">
        <v>3570</v>
      </c>
      <c r="B9648" s="18" t="s">
        <v>20086</v>
      </c>
      <c r="C9648" s="18">
        <v>26.76</v>
      </c>
    </row>
    <row r="9649" spans="1:3" ht="49.5" customHeight="1">
      <c r="A9649" s="19" t="s">
        <v>21035</v>
      </c>
      <c r="B9649" s="18" t="s">
        <v>20130</v>
      </c>
      <c r="C9649" s="38">
        <v>32.96</v>
      </c>
    </row>
    <row r="9650" spans="1:3" ht="49.5" customHeight="1">
      <c r="A9650" s="19" t="s">
        <v>21267</v>
      </c>
      <c r="B9650" s="18" t="s">
        <v>20130</v>
      </c>
      <c r="C9650" s="38">
        <v>16.46</v>
      </c>
    </row>
    <row r="9651" spans="1:3" ht="49.5" customHeight="1">
      <c r="A9651" s="19" t="s">
        <v>21111</v>
      </c>
      <c r="B9651" s="18" t="s">
        <v>20130</v>
      </c>
      <c r="C9651" s="38">
        <v>37.909999999999997</v>
      </c>
    </row>
    <row r="9652" spans="1:3" ht="49.5" customHeight="1">
      <c r="A9652" s="19" t="s">
        <v>21762</v>
      </c>
      <c r="B9652" s="18" t="s">
        <v>20130</v>
      </c>
      <c r="C9652" s="38">
        <v>61.68</v>
      </c>
    </row>
    <row r="9653" spans="1:3" ht="49.5" customHeight="1">
      <c r="A9653" s="19" t="s">
        <v>21409</v>
      </c>
      <c r="B9653" s="18" t="s">
        <v>20130</v>
      </c>
      <c r="C9653" s="38">
        <v>18.940000000000001</v>
      </c>
    </row>
    <row r="9654" spans="1:3" ht="49.5" customHeight="1">
      <c r="A9654" s="19" t="s">
        <v>13615</v>
      </c>
      <c r="B9654" s="18" t="s">
        <v>20017</v>
      </c>
      <c r="C9654" s="38">
        <v>2.87</v>
      </c>
    </row>
    <row r="9655" spans="1:3" ht="49.5" customHeight="1">
      <c r="A9655" s="19" t="s">
        <v>18469</v>
      </c>
      <c r="B9655" s="18" t="s">
        <v>20017</v>
      </c>
      <c r="C9655" s="38">
        <v>4.18</v>
      </c>
    </row>
    <row r="9656" spans="1:3" ht="49.5" customHeight="1">
      <c r="A9656" s="19" t="s">
        <v>14761</v>
      </c>
      <c r="B9656" s="18" t="s">
        <v>20017</v>
      </c>
      <c r="C9656" s="38">
        <v>9.08</v>
      </c>
    </row>
    <row r="9657" spans="1:3" ht="49.5" customHeight="1">
      <c r="A9657" s="19" t="s">
        <v>4476</v>
      </c>
      <c r="B9657" s="18" t="s">
        <v>19979</v>
      </c>
      <c r="C9657" s="38">
        <v>23.82</v>
      </c>
    </row>
    <row r="9658" spans="1:3" ht="49.5" customHeight="1">
      <c r="A9658" s="19" t="s">
        <v>18413</v>
      </c>
      <c r="B9658" s="18" t="s">
        <v>20022</v>
      </c>
      <c r="C9658" s="38">
        <v>1.75</v>
      </c>
    </row>
    <row r="9659" spans="1:3" ht="49.5" customHeight="1">
      <c r="A9659" s="19" t="s">
        <v>12983</v>
      </c>
      <c r="B9659" s="18" t="s">
        <v>20022</v>
      </c>
      <c r="C9659" s="38">
        <v>3.46</v>
      </c>
    </row>
    <row r="9660" spans="1:3" ht="49.5" customHeight="1">
      <c r="A9660" s="19" t="s">
        <v>8232</v>
      </c>
      <c r="B9660" s="18" t="s">
        <v>20167</v>
      </c>
      <c r="C9660" s="38">
        <v>14.23</v>
      </c>
    </row>
    <row r="9661" spans="1:3" ht="49.5" customHeight="1">
      <c r="A9661" s="19" t="s">
        <v>16785</v>
      </c>
      <c r="B9661" s="18" t="s">
        <v>20167</v>
      </c>
      <c r="C9661" s="18">
        <v>4.38</v>
      </c>
    </row>
    <row r="9662" spans="1:3" ht="49.5" customHeight="1">
      <c r="A9662" s="19" t="s">
        <v>8230</v>
      </c>
      <c r="B9662" s="18" t="s">
        <v>20167</v>
      </c>
      <c r="C9662" s="38">
        <v>12.18</v>
      </c>
    </row>
    <row r="9663" spans="1:3" ht="49.5" customHeight="1">
      <c r="A9663" s="19" t="s">
        <v>16786</v>
      </c>
      <c r="B9663" s="18" t="s">
        <v>20167</v>
      </c>
      <c r="C9663" s="38">
        <v>4.62</v>
      </c>
    </row>
    <row r="9664" spans="1:3" ht="49.5" customHeight="1">
      <c r="A9664" s="19" t="s">
        <v>11008</v>
      </c>
      <c r="B9664" s="18" t="s">
        <v>20015</v>
      </c>
      <c r="C9664" s="38">
        <v>2.66</v>
      </c>
    </row>
    <row r="9665" spans="1:3" ht="49.5" customHeight="1">
      <c r="A9665" s="19" t="s">
        <v>11009</v>
      </c>
      <c r="B9665" s="17" t="s">
        <v>20015</v>
      </c>
      <c r="C9665" s="38">
        <v>5.32</v>
      </c>
    </row>
    <row r="9666" spans="1:3" ht="49.5" customHeight="1">
      <c r="A9666" s="19" t="s">
        <v>20594</v>
      </c>
      <c r="B9666" s="18" t="s">
        <v>20168</v>
      </c>
      <c r="C9666" s="38">
        <v>32.96</v>
      </c>
    </row>
    <row r="9667" spans="1:3" ht="49.5" customHeight="1">
      <c r="A9667" s="19" t="s">
        <v>20597</v>
      </c>
      <c r="B9667" s="18" t="s">
        <v>20168</v>
      </c>
      <c r="C9667" s="38">
        <v>16.46</v>
      </c>
    </row>
    <row r="9668" spans="1:3" ht="49.5" customHeight="1">
      <c r="A9668" s="19" t="s">
        <v>20593</v>
      </c>
      <c r="B9668" s="18" t="s">
        <v>20168</v>
      </c>
      <c r="C9668" s="38">
        <v>37.909999999999997</v>
      </c>
    </row>
    <row r="9669" spans="1:3" ht="49.5" customHeight="1">
      <c r="A9669" s="19" t="s">
        <v>20595</v>
      </c>
      <c r="B9669" s="18" t="s">
        <v>20168</v>
      </c>
      <c r="C9669" s="38">
        <v>61.68</v>
      </c>
    </row>
    <row r="9670" spans="1:3" ht="49.5" customHeight="1">
      <c r="A9670" s="19" t="s">
        <v>20599</v>
      </c>
      <c r="B9670" s="18" t="s">
        <v>20168</v>
      </c>
      <c r="C9670" s="38">
        <v>18.940000000000001</v>
      </c>
    </row>
    <row r="9671" spans="1:3" ht="49.5" customHeight="1">
      <c r="A9671" s="19" t="s">
        <v>11821</v>
      </c>
      <c r="B9671" s="18" t="s">
        <v>20005</v>
      </c>
      <c r="C9671" s="38">
        <v>2127.11</v>
      </c>
    </row>
    <row r="9672" spans="1:3" ht="49.5" customHeight="1">
      <c r="A9672" s="19" t="s">
        <v>11822</v>
      </c>
      <c r="B9672" s="18" t="s">
        <v>20005</v>
      </c>
      <c r="C9672" s="38">
        <v>850.84</v>
      </c>
    </row>
    <row r="9673" spans="1:3" ht="49.5" customHeight="1">
      <c r="A9673" s="19" t="s">
        <v>16873</v>
      </c>
      <c r="B9673" s="18" t="s">
        <v>20022</v>
      </c>
      <c r="C9673" s="38">
        <v>6.22</v>
      </c>
    </row>
    <row r="9674" spans="1:3" ht="49.5" customHeight="1">
      <c r="A9674" s="19" t="s">
        <v>14947</v>
      </c>
      <c r="B9674" s="18" t="s">
        <v>20022</v>
      </c>
      <c r="C9674" s="38">
        <v>3.11</v>
      </c>
    </row>
    <row r="9675" spans="1:3" ht="49.5" customHeight="1">
      <c r="A9675" s="19" t="s">
        <v>17181</v>
      </c>
      <c r="B9675" s="18" t="s">
        <v>19964</v>
      </c>
      <c r="C9675" s="38">
        <v>18.28</v>
      </c>
    </row>
    <row r="9676" spans="1:3" ht="49.5" customHeight="1">
      <c r="A9676" s="19" t="s">
        <v>16445</v>
      </c>
      <c r="B9676" s="18" t="s">
        <v>20072</v>
      </c>
      <c r="C9676" s="18">
        <v>9.33</v>
      </c>
    </row>
    <row r="9677" spans="1:3" ht="49.5" customHeight="1">
      <c r="A9677" s="19" t="s">
        <v>862</v>
      </c>
      <c r="B9677" s="18" t="s">
        <v>20072</v>
      </c>
      <c r="C9677" s="38">
        <v>34.61</v>
      </c>
    </row>
    <row r="9678" spans="1:3" ht="49.5" customHeight="1">
      <c r="A9678" s="19" t="s">
        <v>17469</v>
      </c>
      <c r="B9678" s="18" t="s">
        <v>20023</v>
      </c>
      <c r="C9678" s="38">
        <v>30.9</v>
      </c>
    </row>
    <row r="9679" spans="1:3" ht="49.5" customHeight="1">
      <c r="A9679" s="19" t="s">
        <v>17508</v>
      </c>
      <c r="B9679" s="18" t="s">
        <v>20023</v>
      </c>
      <c r="C9679" s="38">
        <v>64.98</v>
      </c>
    </row>
    <row r="9680" spans="1:3" ht="49.5" customHeight="1">
      <c r="A9680" s="19" t="s">
        <v>6958</v>
      </c>
      <c r="B9680" s="18" t="s">
        <v>20137</v>
      </c>
      <c r="C9680" s="38">
        <v>1.99</v>
      </c>
    </row>
    <row r="9681" spans="1:3" ht="49.5" customHeight="1">
      <c r="A9681" s="19" t="s">
        <v>5639</v>
      </c>
      <c r="B9681" s="18" t="s">
        <v>20099</v>
      </c>
      <c r="C9681" s="38">
        <v>1.39</v>
      </c>
    </row>
    <row r="9682" spans="1:3" ht="49.5" customHeight="1">
      <c r="A9682" s="19" t="s">
        <v>5640</v>
      </c>
      <c r="B9682" s="18" t="s">
        <v>20099</v>
      </c>
      <c r="C9682" s="38">
        <v>1.92</v>
      </c>
    </row>
    <row r="9683" spans="1:3" ht="49.5" customHeight="1">
      <c r="A9683" s="19" t="s">
        <v>14853</v>
      </c>
      <c r="B9683" s="18" t="s">
        <v>20099</v>
      </c>
      <c r="C9683" s="38">
        <v>1.46</v>
      </c>
    </row>
    <row r="9684" spans="1:3" ht="49.5" customHeight="1">
      <c r="A9684" s="19" t="s">
        <v>14854</v>
      </c>
      <c r="B9684" s="18" t="s">
        <v>20099</v>
      </c>
      <c r="C9684" s="38">
        <v>2.64</v>
      </c>
    </row>
    <row r="9685" spans="1:3" ht="49.5" customHeight="1">
      <c r="A9685" s="19" t="s">
        <v>14274</v>
      </c>
      <c r="B9685" s="18" t="s">
        <v>20012</v>
      </c>
      <c r="C9685" s="38">
        <v>1.9</v>
      </c>
    </row>
    <row r="9686" spans="1:3" ht="49.5" customHeight="1">
      <c r="A9686" s="19" t="s">
        <v>11408</v>
      </c>
      <c r="B9686" s="18" t="s">
        <v>20100</v>
      </c>
      <c r="C9686" s="38">
        <v>1906.6</v>
      </c>
    </row>
    <row r="9687" spans="1:3" ht="49.5" customHeight="1">
      <c r="A9687" s="19" t="s">
        <v>11408</v>
      </c>
      <c r="B9687" s="18" t="s">
        <v>20059</v>
      </c>
      <c r="C9687" s="38">
        <v>1906.6</v>
      </c>
    </row>
    <row r="9688" spans="1:3" ht="49.5" customHeight="1">
      <c r="A9688" s="19" t="s">
        <v>10433</v>
      </c>
      <c r="B9688" s="18" t="s">
        <v>20236</v>
      </c>
      <c r="C9688" s="38">
        <v>67.12</v>
      </c>
    </row>
    <row r="9689" spans="1:3" ht="49.5" customHeight="1">
      <c r="A9689" s="19" t="s">
        <v>7488</v>
      </c>
      <c r="B9689" s="18" t="s">
        <v>20236</v>
      </c>
      <c r="C9689" s="38">
        <v>94.4</v>
      </c>
    </row>
    <row r="9690" spans="1:3" ht="49.5" customHeight="1">
      <c r="A9690" s="19" t="s">
        <v>7495</v>
      </c>
      <c r="B9690" s="18" t="s">
        <v>20236</v>
      </c>
      <c r="C9690" s="38">
        <v>125.87</v>
      </c>
    </row>
    <row r="9691" spans="1:3" ht="49.5" customHeight="1">
      <c r="A9691" s="19" t="s">
        <v>10445</v>
      </c>
      <c r="B9691" s="18" t="s">
        <v>20236</v>
      </c>
      <c r="C9691" s="38">
        <v>80.03</v>
      </c>
    </row>
    <row r="9692" spans="1:3" ht="49.5" customHeight="1">
      <c r="A9692" s="19" t="s">
        <v>17591</v>
      </c>
      <c r="B9692" s="18" t="s">
        <v>20184</v>
      </c>
      <c r="C9692" s="38">
        <v>14.51</v>
      </c>
    </row>
    <row r="9693" spans="1:3" ht="49.5" customHeight="1">
      <c r="A9693" s="19" t="s">
        <v>21763</v>
      </c>
      <c r="B9693" s="18" t="s">
        <v>20236</v>
      </c>
      <c r="C9693" s="38">
        <v>13.29</v>
      </c>
    </row>
    <row r="9694" spans="1:3" ht="49.5" customHeight="1">
      <c r="A9694" s="19" t="s">
        <v>21212</v>
      </c>
      <c r="B9694" s="18" t="s">
        <v>20236</v>
      </c>
      <c r="C9694" s="38">
        <v>31.29</v>
      </c>
    </row>
    <row r="9695" spans="1:3" ht="49.5" customHeight="1">
      <c r="A9695" s="19" t="s">
        <v>21321</v>
      </c>
      <c r="B9695" s="18" t="s">
        <v>20236</v>
      </c>
      <c r="C9695" s="38">
        <v>14.08</v>
      </c>
    </row>
    <row r="9696" spans="1:3" ht="49.5" customHeight="1">
      <c r="A9696" s="19" t="s">
        <v>21390</v>
      </c>
      <c r="B9696" s="18" t="s">
        <v>20236</v>
      </c>
      <c r="C9696" s="38">
        <v>31.29</v>
      </c>
    </row>
    <row r="9697" spans="1:3" ht="49.5" customHeight="1">
      <c r="A9697" s="19" t="s">
        <v>21339</v>
      </c>
      <c r="B9697" s="18" t="s">
        <v>20236</v>
      </c>
      <c r="C9697" s="38">
        <v>15.98</v>
      </c>
    </row>
    <row r="9698" spans="1:3" ht="49.5" customHeight="1">
      <c r="A9698" s="19" t="s">
        <v>21764</v>
      </c>
      <c r="B9698" s="18" t="s">
        <v>20236</v>
      </c>
      <c r="C9698" s="38">
        <v>35.270000000000003</v>
      </c>
    </row>
    <row r="9699" spans="1:3" ht="49.5" customHeight="1">
      <c r="A9699" s="19" t="s">
        <v>21765</v>
      </c>
      <c r="B9699" s="18" t="s">
        <v>20236</v>
      </c>
      <c r="C9699" s="38">
        <v>61.47</v>
      </c>
    </row>
    <row r="9700" spans="1:3" ht="49.5" customHeight="1">
      <c r="A9700" s="19" t="s">
        <v>21766</v>
      </c>
      <c r="B9700" s="18" t="s">
        <v>20236</v>
      </c>
      <c r="C9700" s="38">
        <v>18.73</v>
      </c>
    </row>
    <row r="9701" spans="1:3" ht="49.5" customHeight="1">
      <c r="A9701" s="19" t="s">
        <v>21190</v>
      </c>
      <c r="B9701" s="18" t="s">
        <v>20236</v>
      </c>
      <c r="C9701" s="38">
        <v>30.01</v>
      </c>
    </row>
    <row r="9702" spans="1:3" ht="49.5" customHeight="1">
      <c r="A9702" s="19" t="s">
        <v>21279</v>
      </c>
      <c r="B9702" s="18" t="s">
        <v>20236</v>
      </c>
      <c r="C9702" s="38">
        <v>66.5</v>
      </c>
    </row>
    <row r="9703" spans="1:3" ht="49.5" customHeight="1">
      <c r="A9703" s="19" t="s">
        <v>21307</v>
      </c>
      <c r="B9703" s="18" t="s">
        <v>20236</v>
      </c>
      <c r="C9703" s="38">
        <v>18.920000000000002</v>
      </c>
    </row>
    <row r="9704" spans="1:3" ht="49.5" customHeight="1">
      <c r="A9704" s="19" t="s">
        <v>21355</v>
      </c>
      <c r="B9704" s="18" t="s">
        <v>20236</v>
      </c>
      <c r="C9704" s="38">
        <v>36.11</v>
      </c>
    </row>
    <row r="9705" spans="1:3" ht="49.5" customHeight="1">
      <c r="A9705" s="19" t="s">
        <v>21767</v>
      </c>
      <c r="B9705" s="18" t="s">
        <v>20236</v>
      </c>
      <c r="C9705" s="38">
        <v>18.45</v>
      </c>
    </row>
    <row r="9706" spans="1:3" ht="49.5" customHeight="1">
      <c r="A9706" s="19" t="s">
        <v>5815</v>
      </c>
      <c r="B9706" s="18" t="s">
        <v>20196</v>
      </c>
      <c r="C9706" s="38">
        <v>3.46</v>
      </c>
    </row>
    <row r="9707" spans="1:3" ht="49.5" customHeight="1">
      <c r="A9707" s="19" t="s">
        <v>5816</v>
      </c>
      <c r="B9707" s="18" t="s">
        <v>20196</v>
      </c>
      <c r="C9707" s="38">
        <v>6.2</v>
      </c>
    </row>
    <row r="9708" spans="1:3" ht="49.5" customHeight="1">
      <c r="A9708" s="19" t="s">
        <v>5817</v>
      </c>
      <c r="B9708" s="18" t="s">
        <v>20196</v>
      </c>
      <c r="C9708" s="38">
        <v>11.72</v>
      </c>
    </row>
    <row r="9709" spans="1:3" ht="49.5" customHeight="1">
      <c r="A9709" s="19" t="s">
        <v>10701</v>
      </c>
      <c r="B9709" s="18" t="s">
        <v>19984</v>
      </c>
      <c r="C9709" s="38">
        <v>33.229999999999997</v>
      </c>
    </row>
    <row r="9710" spans="1:3" ht="49.5" customHeight="1">
      <c r="A9710" s="19" t="s">
        <v>21768</v>
      </c>
      <c r="B9710" s="18" t="s">
        <v>19984</v>
      </c>
      <c r="C9710" s="38">
        <v>33.229999999999997</v>
      </c>
    </row>
    <row r="9711" spans="1:3" ht="49.5" customHeight="1">
      <c r="A9711" s="19" t="s">
        <v>618</v>
      </c>
      <c r="B9711" s="18" t="s">
        <v>20050</v>
      </c>
      <c r="C9711" s="38">
        <v>6.4</v>
      </c>
    </row>
    <row r="9712" spans="1:3" ht="49.5" customHeight="1">
      <c r="A9712" s="19" t="s">
        <v>605</v>
      </c>
      <c r="B9712" s="18" t="s">
        <v>20050</v>
      </c>
      <c r="C9712" s="38">
        <v>3.46</v>
      </c>
    </row>
    <row r="9713" spans="1:3" ht="49.5" customHeight="1">
      <c r="A9713" s="19" t="s">
        <v>607</v>
      </c>
      <c r="B9713" s="18" t="s">
        <v>20050</v>
      </c>
      <c r="C9713" s="38">
        <v>3.46</v>
      </c>
    </row>
    <row r="9714" spans="1:3" ht="49.5" customHeight="1">
      <c r="A9714" s="19" t="s">
        <v>611</v>
      </c>
      <c r="B9714" s="18" t="s">
        <v>20050</v>
      </c>
      <c r="C9714" s="38">
        <v>10.68</v>
      </c>
    </row>
    <row r="9715" spans="1:3" ht="49.5" customHeight="1">
      <c r="A9715" s="19" t="s">
        <v>609</v>
      </c>
      <c r="B9715" s="18" t="s">
        <v>20050</v>
      </c>
      <c r="C9715" s="38">
        <v>6.2</v>
      </c>
    </row>
    <row r="9716" spans="1:3" ht="49.5" customHeight="1">
      <c r="A9716" s="19" t="s">
        <v>615</v>
      </c>
      <c r="B9716" s="18" t="s">
        <v>20050</v>
      </c>
      <c r="C9716" s="38">
        <v>5.34</v>
      </c>
    </row>
    <row r="9717" spans="1:3" ht="49.5" customHeight="1">
      <c r="A9717" s="19" t="s">
        <v>617</v>
      </c>
      <c r="B9717" s="18" t="s">
        <v>20050</v>
      </c>
      <c r="C9717" s="38">
        <v>11.72</v>
      </c>
    </row>
    <row r="9718" spans="1:3" ht="49.5" customHeight="1">
      <c r="A9718" s="19" t="s">
        <v>18230</v>
      </c>
      <c r="B9718" s="18" t="s">
        <v>20129</v>
      </c>
      <c r="C9718" s="38">
        <v>10.6</v>
      </c>
    </row>
    <row r="9719" spans="1:3" ht="49.5" customHeight="1">
      <c r="A9719" s="19" t="s">
        <v>18231</v>
      </c>
      <c r="B9719" s="18" t="s">
        <v>20129</v>
      </c>
      <c r="C9719" s="38">
        <v>17.670000000000002</v>
      </c>
    </row>
    <row r="9720" spans="1:3" ht="49.5" customHeight="1">
      <c r="A9720" s="19" t="s">
        <v>20760</v>
      </c>
      <c r="B9720" s="18" t="s">
        <v>20129</v>
      </c>
      <c r="C9720" s="38">
        <v>32.93</v>
      </c>
    </row>
    <row r="9721" spans="1:3" ht="49.5" customHeight="1">
      <c r="A9721" s="19" t="s">
        <v>18867</v>
      </c>
      <c r="B9721" s="18" t="s">
        <v>20186</v>
      </c>
      <c r="C9721" s="38">
        <v>68.430000000000007</v>
      </c>
    </row>
    <row r="9722" spans="1:3" ht="49.5" customHeight="1">
      <c r="A9722" s="19" t="s">
        <v>13518</v>
      </c>
      <c r="B9722" s="18" t="s">
        <v>20186</v>
      </c>
      <c r="C9722" s="38">
        <v>68.430000000000007</v>
      </c>
    </row>
    <row r="9723" spans="1:3" ht="49.5" customHeight="1">
      <c r="A9723" s="19" t="s">
        <v>13519</v>
      </c>
      <c r="B9723" s="18" t="s">
        <v>20186</v>
      </c>
      <c r="C9723" s="38">
        <v>180.45</v>
      </c>
    </row>
    <row r="9724" spans="1:3" ht="49.5" customHeight="1">
      <c r="A9724" s="19" t="s">
        <v>12415</v>
      </c>
      <c r="B9724" s="18" t="s">
        <v>20125</v>
      </c>
      <c r="C9724" s="38">
        <v>3.15</v>
      </c>
    </row>
    <row r="9725" spans="1:3" ht="49.5" customHeight="1">
      <c r="A9725" s="19" t="s">
        <v>3368</v>
      </c>
      <c r="B9725" s="18" t="s">
        <v>20020</v>
      </c>
      <c r="C9725" s="38">
        <v>5.13</v>
      </c>
    </row>
    <row r="9726" spans="1:3" ht="49.5" customHeight="1">
      <c r="A9726" s="19" t="s">
        <v>21769</v>
      </c>
      <c r="B9726" s="18" t="s">
        <v>20020</v>
      </c>
      <c r="C9726" s="38">
        <v>2</v>
      </c>
    </row>
    <row r="9727" spans="1:3" ht="49.5" customHeight="1">
      <c r="A9727" s="19" t="s">
        <v>3367</v>
      </c>
      <c r="B9727" s="18" t="s">
        <v>20020</v>
      </c>
      <c r="C9727" s="38">
        <v>3.17</v>
      </c>
    </row>
    <row r="9728" spans="1:3" ht="49.5" customHeight="1">
      <c r="A9728" s="19" t="s">
        <v>17288</v>
      </c>
      <c r="B9728" s="18" t="s">
        <v>19984</v>
      </c>
      <c r="C9728" s="38">
        <v>19.07</v>
      </c>
    </row>
    <row r="9729" spans="1:3" ht="49.5" customHeight="1">
      <c r="A9729" s="19" t="s">
        <v>17289</v>
      </c>
      <c r="B9729" s="18" t="s">
        <v>19984</v>
      </c>
      <c r="C9729" s="38">
        <v>38.15</v>
      </c>
    </row>
    <row r="9730" spans="1:3" ht="49.5" customHeight="1">
      <c r="A9730" s="19" t="s">
        <v>17290</v>
      </c>
      <c r="B9730" s="18" t="s">
        <v>19984</v>
      </c>
      <c r="C9730" s="38">
        <v>19.68</v>
      </c>
    </row>
    <row r="9731" spans="1:3" ht="49.5" customHeight="1">
      <c r="A9731" s="19" t="s">
        <v>12617</v>
      </c>
      <c r="B9731" s="18" t="s">
        <v>19984</v>
      </c>
      <c r="C9731" s="38">
        <v>50.53</v>
      </c>
    </row>
    <row r="9732" spans="1:3" ht="49.5" customHeight="1">
      <c r="A9732" s="19" t="s">
        <v>17291</v>
      </c>
      <c r="B9732" s="18" t="s">
        <v>19984</v>
      </c>
      <c r="C9732" s="38">
        <v>95.99</v>
      </c>
    </row>
    <row r="9733" spans="1:3" ht="49.5" customHeight="1">
      <c r="A9733" s="19" t="s">
        <v>12618</v>
      </c>
      <c r="B9733" s="18" t="s">
        <v>19984</v>
      </c>
      <c r="C9733" s="38">
        <v>47.26</v>
      </c>
    </row>
    <row r="9734" spans="1:3" ht="49.5" customHeight="1">
      <c r="A9734" s="19" t="s">
        <v>12619</v>
      </c>
      <c r="B9734" s="18" t="s">
        <v>19984</v>
      </c>
      <c r="C9734" s="38">
        <v>84.82</v>
      </c>
    </row>
    <row r="9735" spans="1:3" ht="49.5" customHeight="1">
      <c r="A9735" s="19" t="s">
        <v>18973</v>
      </c>
      <c r="B9735" s="18" t="s">
        <v>19984</v>
      </c>
      <c r="C9735" s="38">
        <v>28.63</v>
      </c>
    </row>
    <row r="9736" spans="1:3" ht="49.5" customHeight="1">
      <c r="A9736" s="19" t="s">
        <v>18974</v>
      </c>
      <c r="B9736" s="18" t="s">
        <v>19984</v>
      </c>
      <c r="C9736" s="38">
        <v>42.94</v>
      </c>
    </row>
    <row r="9737" spans="1:3" ht="49.5" customHeight="1">
      <c r="A9737" s="19" t="s">
        <v>5324</v>
      </c>
      <c r="B9737" s="18" t="s">
        <v>310</v>
      </c>
      <c r="C9737" s="38">
        <v>14.77</v>
      </c>
    </row>
    <row r="9738" spans="1:3" ht="49.5" customHeight="1">
      <c r="A9738" s="19" t="s">
        <v>21770</v>
      </c>
      <c r="B9738" s="18" t="s">
        <v>310</v>
      </c>
      <c r="C9738" s="38">
        <v>5.68</v>
      </c>
    </row>
    <row r="9739" spans="1:3" ht="49.5" customHeight="1">
      <c r="A9739" s="19" t="s">
        <v>5906</v>
      </c>
      <c r="B9739" s="18" t="s">
        <v>20005</v>
      </c>
      <c r="C9739" s="38">
        <v>274.39</v>
      </c>
    </row>
    <row r="9740" spans="1:3" ht="49.5" customHeight="1">
      <c r="A9740" s="19" t="s">
        <v>5920</v>
      </c>
      <c r="B9740" s="18" t="s">
        <v>20005</v>
      </c>
      <c r="C9740" s="38">
        <v>737.15</v>
      </c>
    </row>
    <row r="9741" spans="1:3" ht="49.5" customHeight="1">
      <c r="A9741" s="19" t="s">
        <v>9506</v>
      </c>
      <c r="B9741" s="18" t="s">
        <v>20013</v>
      </c>
      <c r="C9741" s="38">
        <v>16.55</v>
      </c>
    </row>
    <row r="9742" spans="1:3" ht="49.5" customHeight="1">
      <c r="A9742" s="19" t="s">
        <v>16192</v>
      </c>
      <c r="B9742" s="18" t="s">
        <v>20013</v>
      </c>
      <c r="C9742" s="38">
        <v>82.8</v>
      </c>
    </row>
    <row r="9743" spans="1:3" ht="49.5" customHeight="1">
      <c r="A9743" s="19" t="s">
        <v>20515</v>
      </c>
      <c r="B9743" s="18" t="s">
        <v>20013</v>
      </c>
      <c r="C9743" s="38">
        <v>3.53</v>
      </c>
    </row>
    <row r="9744" spans="1:3" ht="49.5" customHeight="1">
      <c r="A9744" s="19" t="s">
        <v>13779</v>
      </c>
      <c r="B9744" s="18" t="s">
        <v>19995</v>
      </c>
      <c r="C9744" s="38">
        <v>3.08</v>
      </c>
    </row>
    <row r="9745" spans="1:3" ht="49.5" customHeight="1">
      <c r="A9745" s="19" t="s">
        <v>1127</v>
      </c>
      <c r="B9745" s="18" t="s">
        <v>20122</v>
      </c>
      <c r="C9745" s="38">
        <v>0.74</v>
      </c>
    </row>
    <row r="9746" spans="1:3" ht="49.5" customHeight="1">
      <c r="A9746" s="19" t="s">
        <v>1128</v>
      </c>
      <c r="B9746" s="18" t="s">
        <v>20122</v>
      </c>
      <c r="C9746" s="38">
        <v>1.85</v>
      </c>
    </row>
    <row r="9747" spans="1:3" ht="49.5" customHeight="1">
      <c r="A9747" s="19" t="s">
        <v>5732</v>
      </c>
      <c r="B9747" s="18" t="s">
        <v>19980</v>
      </c>
      <c r="C9747" s="38">
        <v>8.4</v>
      </c>
    </row>
    <row r="9748" spans="1:3" ht="49.5" customHeight="1">
      <c r="A9748" s="19" t="s">
        <v>16800</v>
      </c>
      <c r="B9748" s="18" t="s">
        <v>19980</v>
      </c>
      <c r="C9748" s="38">
        <v>8.4</v>
      </c>
    </row>
    <row r="9749" spans="1:3" ht="49.5" customHeight="1">
      <c r="A9749" s="19" t="s">
        <v>14889</v>
      </c>
      <c r="B9749" s="18" t="s">
        <v>20023</v>
      </c>
      <c r="C9749" s="38">
        <v>1.51</v>
      </c>
    </row>
    <row r="9750" spans="1:3" ht="49.5" customHeight="1">
      <c r="A9750" s="19" t="s">
        <v>13560</v>
      </c>
      <c r="B9750" s="18" t="s">
        <v>20034</v>
      </c>
      <c r="C9750" s="38">
        <v>8.4</v>
      </c>
    </row>
    <row r="9751" spans="1:3" ht="49.5" customHeight="1">
      <c r="A9751" s="19" t="s">
        <v>13561</v>
      </c>
      <c r="B9751" s="18" t="s">
        <v>20034</v>
      </c>
      <c r="C9751" s="38">
        <v>3.02</v>
      </c>
    </row>
    <row r="9752" spans="1:3" ht="49.5" customHeight="1">
      <c r="A9752" s="19" t="s">
        <v>209</v>
      </c>
      <c r="B9752" s="18" t="s">
        <v>20034</v>
      </c>
      <c r="C9752" s="38">
        <v>5.03</v>
      </c>
    </row>
    <row r="9753" spans="1:3" ht="49.5" customHeight="1">
      <c r="A9753" s="19" t="s">
        <v>13562</v>
      </c>
      <c r="B9753" s="18" t="s">
        <v>20034</v>
      </c>
      <c r="C9753" s="38">
        <v>8.4</v>
      </c>
    </row>
    <row r="9754" spans="1:3" ht="49.5" customHeight="1">
      <c r="A9754" s="19" t="s">
        <v>16801</v>
      </c>
      <c r="B9754" s="17" t="s">
        <v>20099</v>
      </c>
      <c r="C9754" s="38">
        <v>8.4</v>
      </c>
    </row>
    <row r="9755" spans="1:3" ht="49.5" customHeight="1">
      <c r="A9755" s="19" t="s">
        <v>16802</v>
      </c>
      <c r="B9755" s="17" t="s">
        <v>20099</v>
      </c>
      <c r="C9755" s="38">
        <v>8.4</v>
      </c>
    </row>
    <row r="9756" spans="1:3" ht="49.5" customHeight="1">
      <c r="A9756" s="19" t="s">
        <v>13613</v>
      </c>
      <c r="B9756" s="18" t="s">
        <v>20125</v>
      </c>
      <c r="C9756" s="38">
        <v>4.9400000000000004</v>
      </c>
    </row>
    <row r="9757" spans="1:3" ht="49.5" customHeight="1">
      <c r="A9757" s="19" t="s">
        <v>9765</v>
      </c>
      <c r="B9757" s="18" t="s">
        <v>20125</v>
      </c>
      <c r="C9757" s="38">
        <v>2.57</v>
      </c>
    </row>
    <row r="9758" spans="1:3" ht="49.5" customHeight="1">
      <c r="A9758" s="19" t="s">
        <v>4846</v>
      </c>
      <c r="B9758" s="18" t="s">
        <v>20125</v>
      </c>
      <c r="C9758" s="38">
        <v>3.2</v>
      </c>
    </row>
    <row r="9759" spans="1:3" ht="49.5" customHeight="1">
      <c r="A9759" s="19" t="s">
        <v>9814</v>
      </c>
      <c r="B9759" s="18" t="s">
        <v>20125</v>
      </c>
      <c r="C9759" s="38">
        <v>5.43</v>
      </c>
    </row>
    <row r="9760" spans="1:3" ht="49.5" customHeight="1">
      <c r="A9760" s="19" t="s">
        <v>17657</v>
      </c>
      <c r="B9760" s="18" t="s">
        <v>20020</v>
      </c>
      <c r="C9760" s="38">
        <v>4.4400000000000004</v>
      </c>
    </row>
    <row r="9761" spans="1:3" ht="49.5" customHeight="1">
      <c r="A9761" s="19" t="s">
        <v>20848</v>
      </c>
      <c r="B9761" s="18" t="s">
        <v>19980</v>
      </c>
      <c r="C9761" s="38">
        <v>3.65</v>
      </c>
    </row>
    <row r="9762" spans="1:3" ht="49.5" customHeight="1">
      <c r="A9762" s="19" t="s">
        <v>7669</v>
      </c>
      <c r="B9762" s="18" t="s">
        <v>19980</v>
      </c>
      <c r="C9762" s="38">
        <v>3.61</v>
      </c>
    </row>
    <row r="9763" spans="1:3" ht="49.5" customHeight="1">
      <c r="A9763" s="19" t="s">
        <v>6884</v>
      </c>
      <c r="B9763" s="18" t="s">
        <v>20015</v>
      </c>
      <c r="C9763" s="38">
        <v>20.440000000000001</v>
      </c>
    </row>
    <row r="9764" spans="1:3" ht="49.5" customHeight="1">
      <c r="A9764" s="19" t="s">
        <v>6889</v>
      </c>
      <c r="B9764" s="18" t="s">
        <v>20015</v>
      </c>
      <c r="C9764" s="18">
        <v>20.440000000000001</v>
      </c>
    </row>
    <row r="9765" spans="1:3" ht="49.5" customHeight="1">
      <c r="A9765" s="19" t="s">
        <v>15762</v>
      </c>
      <c r="B9765" s="18" t="s">
        <v>20015</v>
      </c>
      <c r="C9765" s="37">
        <v>42.16</v>
      </c>
    </row>
    <row r="9766" spans="1:3" ht="49.5" customHeight="1">
      <c r="A9766" s="19" t="s">
        <v>12981</v>
      </c>
      <c r="B9766" s="18" t="s">
        <v>20015</v>
      </c>
      <c r="C9766" s="38">
        <v>18.05</v>
      </c>
    </row>
    <row r="9767" spans="1:3" ht="49.5" customHeight="1">
      <c r="A9767" s="19" t="s">
        <v>17018</v>
      </c>
      <c r="B9767" s="18" t="s">
        <v>20163</v>
      </c>
      <c r="C9767" s="38">
        <v>134.01</v>
      </c>
    </row>
    <row r="9768" spans="1:3" ht="49.5" customHeight="1">
      <c r="A9768" s="19" t="s">
        <v>10415</v>
      </c>
      <c r="B9768" s="17" t="s">
        <v>19970</v>
      </c>
      <c r="C9768" s="38">
        <v>2.94</v>
      </c>
    </row>
    <row r="9769" spans="1:3" ht="49.5" customHeight="1">
      <c r="A9769" s="19" t="s">
        <v>5894</v>
      </c>
      <c r="B9769" s="17" t="s">
        <v>19970</v>
      </c>
      <c r="C9769" s="38">
        <v>5.13</v>
      </c>
    </row>
    <row r="9770" spans="1:3" ht="49.5" customHeight="1">
      <c r="A9770" s="19" t="s">
        <v>2238</v>
      </c>
      <c r="B9770" s="18" t="s">
        <v>20066</v>
      </c>
      <c r="C9770" s="38">
        <v>3.8</v>
      </c>
    </row>
    <row r="9771" spans="1:3" ht="49.5" customHeight="1">
      <c r="A9771" s="19" t="s">
        <v>11916</v>
      </c>
      <c r="B9771" s="18" t="s">
        <v>20066</v>
      </c>
      <c r="C9771" s="38">
        <v>6.13</v>
      </c>
    </row>
    <row r="9772" spans="1:3" ht="49.5" customHeight="1">
      <c r="A9772" s="19" t="s">
        <v>11916</v>
      </c>
      <c r="B9772" s="18" t="s">
        <v>20066</v>
      </c>
      <c r="C9772" s="38">
        <v>6.13</v>
      </c>
    </row>
    <row r="9773" spans="1:3" ht="49.5" customHeight="1">
      <c r="A9773" s="19" t="s">
        <v>19820</v>
      </c>
      <c r="B9773" s="18" t="s">
        <v>20066</v>
      </c>
      <c r="C9773" s="38">
        <v>20.55</v>
      </c>
    </row>
    <row r="9774" spans="1:3" ht="49.5" customHeight="1">
      <c r="A9774" s="19" t="s">
        <v>8225</v>
      </c>
      <c r="B9774" s="18" t="s">
        <v>20066</v>
      </c>
      <c r="C9774" s="38">
        <v>5.71</v>
      </c>
    </row>
    <row r="9775" spans="1:3" ht="49.5" customHeight="1">
      <c r="A9775" s="19" t="s">
        <v>3240</v>
      </c>
      <c r="B9775" s="18" t="s">
        <v>20066</v>
      </c>
      <c r="C9775" s="38">
        <v>9.52</v>
      </c>
    </row>
    <row r="9776" spans="1:3" ht="49.5" customHeight="1">
      <c r="A9776" s="19" t="s">
        <v>3240</v>
      </c>
      <c r="B9776" s="18" t="s">
        <v>20247</v>
      </c>
      <c r="C9776" s="38">
        <v>9.52</v>
      </c>
    </row>
    <row r="9777" spans="1:3" ht="49.5" customHeight="1">
      <c r="A9777" s="19" t="s">
        <v>17948</v>
      </c>
      <c r="B9777" s="18" t="s">
        <v>19952</v>
      </c>
      <c r="C9777" s="38">
        <v>15.87</v>
      </c>
    </row>
    <row r="9778" spans="1:3" ht="49.5" customHeight="1">
      <c r="A9778" s="19" t="s">
        <v>16787</v>
      </c>
      <c r="B9778" s="18" t="s">
        <v>20026</v>
      </c>
      <c r="C9778" s="38">
        <v>4.38</v>
      </c>
    </row>
    <row r="9779" spans="1:3" ht="49.5" customHeight="1">
      <c r="A9779" s="19" t="s">
        <v>16788</v>
      </c>
      <c r="B9779" s="18" t="s">
        <v>20026</v>
      </c>
      <c r="C9779" s="38">
        <v>4.62</v>
      </c>
    </row>
    <row r="9780" spans="1:3" ht="49.5" customHeight="1">
      <c r="A9780" s="19" t="s">
        <v>9721</v>
      </c>
      <c r="B9780" s="18" t="s">
        <v>20020</v>
      </c>
      <c r="C9780" s="38">
        <v>206.75</v>
      </c>
    </row>
    <row r="9781" spans="1:3" ht="49.5" customHeight="1">
      <c r="A9781" s="19" t="s">
        <v>18708</v>
      </c>
      <c r="B9781" s="18" t="s">
        <v>20261</v>
      </c>
      <c r="C9781" s="38">
        <v>24.62</v>
      </c>
    </row>
    <row r="9782" spans="1:3" ht="49.5" customHeight="1">
      <c r="A9782" s="19" t="s">
        <v>21771</v>
      </c>
      <c r="B9782" s="18" t="s">
        <v>20020</v>
      </c>
      <c r="C9782" s="38">
        <v>3.34</v>
      </c>
    </row>
    <row r="9783" spans="1:3" ht="49.5" customHeight="1">
      <c r="A9783" s="19" t="s">
        <v>4044</v>
      </c>
      <c r="B9783" s="18" t="s">
        <v>20066</v>
      </c>
      <c r="C9783" s="38">
        <v>5.72</v>
      </c>
    </row>
    <row r="9784" spans="1:3" ht="49.5" customHeight="1">
      <c r="A9784" s="19" t="s">
        <v>4046</v>
      </c>
      <c r="B9784" s="18" t="s">
        <v>20066</v>
      </c>
      <c r="C9784" s="38">
        <v>11.42</v>
      </c>
    </row>
    <row r="9785" spans="1:3" ht="49.5" customHeight="1">
      <c r="A9785" s="19" t="s">
        <v>20708</v>
      </c>
      <c r="B9785" s="18" t="s">
        <v>20022</v>
      </c>
      <c r="C9785" s="38">
        <v>26.4</v>
      </c>
    </row>
    <row r="9786" spans="1:3" ht="49.5" customHeight="1">
      <c r="A9786" s="19" t="s">
        <v>21082</v>
      </c>
      <c r="B9786" s="18" t="s">
        <v>20094</v>
      </c>
      <c r="C9786" s="18">
        <v>4.6100000000000003</v>
      </c>
    </row>
    <row r="9787" spans="1:3" ht="49.5" customHeight="1">
      <c r="A9787" s="19" t="s">
        <v>13391</v>
      </c>
      <c r="B9787" s="18" t="s">
        <v>20228</v>
      </c>
      <c r="C9787" s="38">
        <v>85.25</v>
      </c>
    </row>
    <row r="9788" spans="1:3" ht="49.5" customHeight="1">
      <c r="A9788" s="19" t="s">
        <v>13392</v>
      </c>
      <c r="B9788" s="18" t="s">
        <v>20014</v>
      </c>
      <c r="C9788" s="38">
        <v>85.25</v>
      </c>
    </row>
    <row r="9789" spans="1:3" ht="49.5" customHeight="1">
      <c r="A9789" s="19" t="s">
        <v>3853</v>
      </c>
      <c r="B9789" s="18" t="s">
        <v>20066</v>
      </c>
      <c r="C9789" s="38">
        <v>12.19</v>
      </c>
    </row>
    <row r="9790" spans="1:3" ht="49.5" customHeight="1">
      <c r="A9790" s="19" t="s">
        <v>17241</v>
      </c>
      <c r="B9790" s="18" t="s">
        <v>19989</v>
      </c>
      <c r="C9790" s="38">
        <v>40.6</v>
      </c>
    </row>
    <row r="9791" spans="1:3" ht="49.5" customHeight="1">
      <c r="A9791" s="19" t="s">
        <v>17242</v>
      </c>
      <c r="B9791" s="18" t="s">
        <v>19989</v>
      </c>
      <c r="C9791" s="38">
        <v>88.33</v>
      </c>
    </row>
    <row r="9792" spans="1:3" ht="49.5" customHeight="1">
      <c r="A9792" s="19" t="s">
        <v>5858</v>
      </c>
      <c r="B9792" s="18" t="s">
        <v>19970</v>
      </c>
      <c r="C9792" s="38">
        <v>23.24</v>
      </c>
    </row>
    <row r="9793" spans="1:3" ht="49.5" customHeight="1">
      <c r="A9793" s="19" t="s">
        <v>10430</v>
      </c>
      <c r="B9793" s="18" t="s">
        <v>20105</v>
      </c>
      <c r="C9793" s="38">
        <v>9.23</v>
      </c>
    </row>
    <row r="9794" spans="1:3" ht="49.5" customHeight="1">
      <c r="A9794" s="19" t="s">
        <v>5895</v>
      </c>
      <c r="B9794" s="18" t="s">
        <v>19970</v>
      </c>
      <c r="C9794" s="38">
        <v>9.23</v>
      </c>
    </row>
    <row r="9795" spans="1:3" ht="49.5" customHeight="1">
      <c r="A9795" s="19" t="s">
        <v>4949</v>
      </c>
      <c r="B9795" s="18" t="s">
        <v>20259</v>
      </c>
      <c r="C9795" s="38">
        <v>13.26</v>
      </c>
    </row>
    <row r="9796" spans="1:3" ht="49.5" customHeight="1">
      <c r="A9796" s="19" t="s">
        <v>4946</v>
      </c>
      <c r="B9796" s="18" t="s">
        <v>20260</v>
      </c>
      <c r="C9796" s="38">
        <v>39.93</v>
      </c>
    </row>
    <row r="9797" spans="1:3" ht="49.5" customHeight="1">
      <c r="A9797" s="19" t="s">
        <v>5893</v>
      </c>
      <c r="B9797" s="18" t="s">
        <v>19970</v>
      </c>
      <c r="C9797" s="38">
        <v>31.13</v>
      </c>
    </row>
    <row r="9798" spans="1:3" ht="49.5" customHeight="1">
      <c r="A9798" s="19" t="s">
        <v>21772</v>
      </c>
      <c r="B9798" s="18" t="s">
        <v>20068</v>
      </c>
      <c r="C9798" s="38">
        <v>11.66</v>
      </c>
    </row>
    <row r="9799" spans="1:3" ht="49.5" customHeight="1">
      <c r="A9799" s="19" t="s">
        <v>21773</v>
      </c>
      <c r="B9799" s="18" t="s">
        <v>20068</v>
      </c>
      <c r="C9799" s="38">
        <v>13.9</v>
      </c>
    </row>
    <row r="9800" spans="1:3" ht="49.5" customHeight="1">
      <c r="A9800" s="19" t="s">
        <v>6529</v>
      </c>
      <c r="B9800" s="18" t="s">
        <v>20063</v>
      </c>
      <c r="C9800" s="38">
        <v>85.25</v>
      </c>
    </row>
    <row r="9801" spans="1:3" ht="49.5" customHeight="1">
      <c r="A9801" s="19" t="s">
        <v>3650</v>
      </c>
      <c r="B9801" s="18" t="s">
        <v>20070</v>
      </c>
      <c r="C9801" s="38">
        <v>3.46</v>
      </c>
    </row>
    <row r="9802" spans="1:3" ht="49.5" customHeight="1">
      <c r="A9802" s="19" t="s">
        <v>16331</v>
      </c>
      <c r="B9802" s="18" t="s">
        <v>19995</v>
      </c>
      <c r="C9802" s="38">
        <v>116.96</v>
      </c>
    </row>
    <row r="9803" spans="1:3" ht="49.5" customHeight="1">
      <c r="A9803" s="19" t="s">
        <v>10257</v>
      </c>
      <c r="B9803" s="18" t="s">
        <v>19995</v>
      </c>
      <c r="C9803" s="38">
        <v>232.92</v>
      </c>
    </row>
    <row r="9804" spans="1:3" ht="49.5" customHeight="1">
      <c r="A9804" s="19" t="s">
        <v>16335</v>
      </c>
      <c r="B9804" s="18" t="s">
        <v>19968</v>
      </c>
      <c r="C9804" s="38">
        <v>20.53</v>
      </c>
    </row>
    <row r="9805" spans="1:3" ht="49.5" customHeight="1">
      <c r="A9805" s="19" t="s">
        <v>3852</v>
      </c>
      <c r="B9805" s="18" t="s">
        <v>20066</v>
      </c>
      <c r="C9805" s="38">
        <v>20.12</v>
      </c>
    </row>
    <row r="9806" spans="1:3" ht="49.5" customHeight="1">
      <c r="A9806" s="19" t="s">
        <v>1414</v>
      </c>
      <c r="B9806" s="18" t="s">
        <v>20058</v>
      </c>
      <c r="C9806" s="38">
        <v>3.46</v>
      </c>
    </row>
    <row r="9807" spans="1:3" ht="49.5" customHeight="1">
      <c r="A9807" s="19" t="s">
        <v>1416</v>
      </c>
      <c r="B9807" s="18" t="s">
        <v>20058</v>
      </c>
      <c r="C9807" s="38">
        <v>13.28</v>
      </c>
    </row>
    <row r="9808" spans="1:3" ht="49.5" customHeight="1">
      <c r="A9808" s="19" t="s">
        <v>14972</v>
      </c>
      <c r="B9808" s="18" t="s">
        <v>20098</v>
      </c>
      <c r="C9808" s="38">
        <v>0.77</v>
      </c>
    </row>
    <row r="9809" spans="1:3" ht="49.5" customHeight="1">
      <c r="A9809" s="19" t="s">
        <v>14672</v>
      </c>
      <c r="B9809" s="18" t="s">
        <v>20165</v>
      </c>
      <c r="C9809" s="38">
        <v>3.4</v>
      </c>
    </row>
    <row r="9810" spans="1:3" ht="49.5" customHeight="1">
      <c r="A9810" s="19" t="s">
        <v>14634</v>
      </c>
      <c r="B9810" s="18" t="s">
        <v>20138</v>
      </c>
      <c r="C9810" s="38">
        <v>4.8499999999999996</v>
      </c>
    </row>
    <row r="9811" spans="1:3" ht="49.5" customHeight="1">
      <c r="A9811" s="19" t="s">
        <v>20547</v>
      </c>
      <c r="B9811" s="18" t="s">
        <v>20138</v>
      </c>
      <c r="C9811" s="38">
        <v>2.66</v>
      </c>
    </row>
    <row r="9812" spans="1:3" ht="49.5" customHeight="1">
      <c r="A9812" s="19" t="s">
        <v>20508</v>
      </c>
      <c r="B9812" s="18" t="s">
        <v>20047</v>
      </c>
      <c r="C9812" s="38">
        <v>2.66</v>
      </c>
    </row>
    <row r="9813" spans="1:3" ht="49.5" customHeight="1">
      <c r="A9813" s="19" t="s">
        <v>20663</v>
      </c>
      <c r="B9813" s="18" t="s">
        <v>20138</v>
      </c>
      <c r="C9813" s="38">
        <v>2.66</v>
      </c>
    </row>
    <row r="9814" spans="1:3" ht="49.5" customHeight="1">
      <c r="A9814" s="19" t="s">
        <v>17996</v>
      </c>
      <c r="B9814" s="18" t="s">
        <v>20138</v>
      </c>
      <c r="C9814" s="38">
        <v>2.2999999999999998</v>
      </c>
    </row>
    <row r="9815" spans="1:3" ht="49.5" customHeight="1">
      <c r="A9815" s="19" t="s">
        <v>18402</v>
      </c>
      <c r="B9815" s="18" t="s">
        <v>20099</v>
      </c>
      <c r="C9815" s="38">
        <v>3.75</v>
      </c>
    </row>
    <row r="9816" spans="1:3" ht="49.5" customHeight="1">
      <c r="A9816" s="19" t="s">
        <v>12649</v>
      </c>
      <c r="B9816" s="18" t="s">
        <v>19977</v>
      </c>
      <c r="C9816" s="38">
        <v>111.15</v>
      </c>
    </row>
    <row r="9817" spans="1:3" ht="49.5" customHeight="1">
      <c r="A9817" s="19" t="s">
        <v>7962</v>
      </c>
      <c r="B9817" s="18" t="s">
        <v>20070</v>
      </c>
      <c r="C9817" s="38">
        <v>21.3</v>
      </c>
    </row>
    <row r="9818" spans="1:3" ht="49.5" customHeight="1">
      <c r="A9818" s="19" t="s">
        <v>2040</v>
      </c>
      <c r="B9818" s="18" t="s">
        <v>19955</v>
      </c>
      <c r="C9818" s="38">
        <v>107.9</v>
      </c>
    </row>
    <row r="9819" spans="1:3" ht="49.5" customHeight="1">
      <c r="A9819" s="19" t="s">
        <v>2038</v>
      </c>
      <c r="B9819" s="18" t="s">
        <v>19955</v>
      </c>
      <c r="C9819" s="38">
        <v>53.95</v>
      </c>
    </row>
    <row r="9820" spans="1:3" ht="49.5" customHeight="1">
      <c r="A9820" s="19" t="s">
        <v>1273</v>
      </c>
      <c r="B9820" s="18" t="s">
        <v>20039</v>
      </c>
      <c r="C9820" s="38">
        <v>107.9</v>
      </c>
    </row>
    <row r="9821" spans="1:3" ht="49.5" customHeight="1">
      <c r="A9821" s="19" t="s">
        <v>1269</v>
      </c>
      <c r="B9821" s="18" t="s">
        <v>20039</v>
      </c>
      <c r="C9821" s="38">
        <v>53.95</v>
      </c>
    </row>
    <row r="9822" spans="1:3" ht="49.5" customHeight="1">
      <c r="A9822" s="19" t="s">
        <v>21774</v>
      </c>
      <c r="B9822" s="18" t="s">
        <v>20092</v>
      </c>
      <c r="C9822" s="38">
        <v>335</v>
      </c>
    </row>
    <row r="9823" spans="1:3" ht="49.5" customHeight="1">
      <c r="A9823" s="19" t="s">
        <v>21775</v>
      </c>
      <c r="B9823" s="18" t="s">
        <v>20092</v>
      </c>
      <c r="C9823" s="38">
        <v>670</v>
      </c>
    </row>
    <row r="9824" spans="1:3" ht="49.5" customHeight="1">
      <c r="A9824" s="19" t="s">
        <v>20643</v>
      </c>
      <c r="B9824" s="18" t="s">
        <v>20092</v>
      </c>
      <c r="C9824" s="38">
        <v>167.5</v>
      </c>
    </row>
    <row r="9825" spans="1:3" ht="49.5" customHeight="1">
      <c r="A9825" s="19" t="s">
        <v>16743</v>
      </c>
      <c r="B9825" s="18" t="s">
        <v>19977</v>
      </c>
      <c r="C9825" s="38">
        <v>335</v>
      </c>
    </row>
    <row r="9826" spans="1:3" ht="49.5" customHeight="1">
      <c r="A9826" s="19" t="s">
        <v>16744</v>
      </c>
      <c r="B9826" s="18" t="s">
        <v>19977</v>
      </c>
      <c r="C9826" s="38">
        <v>167.5</v>
      </c>
    </row>
    <row r="9827" spans="1:3" ht="49.5" customHeight="1">
      <c r="A9827" s="19" t="s">
        <v>11892</v>
      </c>
      <c r="B9827" s="18" t="s">
        <v>20062</v>
      </c>
      <c r="C9827" s="38">
        <v>3.22</v>
      </c>
    </row>
    <row r="9828" spans="1:3" ht="49.5" customHeight="1">
      <c r="A9828" s="19" t="s">
        <v>11893</v>
      </c>
      <c r="B9828" s="18" t="s">
        <v>20062</v>
      </c>
      <c r="C9828" s="38">
        <v>6.45</v>
      </c>
    </row>
    <row r="9829" spans="1:3" ht="49.5" customHeight="1">
      <c r="A9829" s="19" t="s">
        <v>16762</v>
      </c>
      <c r="B9829" s="18" t="s">
        <v>20062</v>
      </c>
      <c r="C9829" s="38">
        <v>6.82</v>
      </c>
    </row>
    <row r="9830" spans="1:3" ht="49.5" customHeight="1">
      <c r="A9830" s="19" t="s">
        <v>13310</v>
      </c>
      <c r="B9830" s="18" t="s">
        <v>20062</v>
      </c>
      <c r="C9830" s="38">
        <v>6.26</v>
      </c>
    </row>
    <row r="9831" spans="1:3" ht="49.5" customHeight="1">
      <c r="A9831" s="19" t="s">
        <v>13311</v>
      </c>
      <c r="B9831" s="18" t="s">
        <v>20062</v>
      </c>
      <c r="C9831" s="38">
        <v>6.26</v>
      </c>
    </row>
    <row r="9832" spans="1:3" ht="49.5" customHeight="1">
      <c r="A9832" s="19" t="s">
        <v>13312</v>
      </c>
      <c r="B9832" s="18" t="s">
        <v>20062</v>
      </c>
      <c r="C9832" s="38">
        <v>6.26</v>
      </c>
    </row>
    <row r="9833" spans="1:3" ht="49.5" customHeight="1">
      <c r="A9833" s="19" t="s">
        <v>16770</v>
      </c>
      <c r="B9833" s="18" t="s">
        <v>20062</v>
      </c>
      <c r="C9833" s="38">
        <v>6.26</v>
      </c>
    </row>
    <row r="9834" spans="1:3" ht="49.5" customHeight="1">
      <c r="A9834" s="19" t="s">
        <v>4821</v>
      </c>
      <c r="B9834" s="18" t="s">
        <v>19962</v>
      </c>
      <c r="C9834" s="38">
        <v>53.95</v>
      </c>
    </row>
    <row r="9835" spans="1:3" ht="49.5" customHeight="1">
      <c r="A9835" s="19" t="s">
        <v>11844</v>
      </c>
      <c r="B9835" s="18" t="s">
        <v>19962</v>
      </c>
      <c r="C9835" s="38">
        <v>107.9</v>
      </c>
    </row>
    <row r="9836" spans="1:3" ht="49.5" customHeight="1">
      <c r="A9836" s="19" t="s">
        <v>16745</v>
      </c>
      <c r="B9836" s="18" t="s">
        <v>19962</v>
      </c>
      <c r="C9836" s="38">
        <v>53.95</v>
      </c>
    </row>
    <row r="9837" spans="1:3" ht="49.5" customHeight="1">
      <c r="A9837" s="19" t="s">
        <v>16997</v>
      </c>
      <c r="B9837" s="18" t="s">
        <v>20094</v>
      </c>
      <c r="C9837" s="18">
        <v>30</v>
      </c>
    </row>
    <row r="9838" spans="1:3" ht="49.5" customHeight="1">
      <c r="A9838" s="19" t="s">
        <v>14879</v>
      </c>
      <c r="B9838" s="18" t="s">
        <v>20065</v>
      </c>
      <c r="C9838" s="38">
        <v>2.97</v>
      </c>
    </row>
    <row r="9839" spans="1:3" ht="49.5" customHeight="1">
      <c r="A9839" s="19" t="s">
        <v>11830</v>
      </c>
      <c r="B9839" s="18" t="s">
        <v>20065</v>
      </c>
      <c r="C9839" s="38">
        <v>4.84</v>
      </c>
    </row>
    <row r="9840" spans="1:3" ht="49.5" customHeight="1">
      <c r="A9840" s="19" t="s">
        <v>18247</v>
      </c>
      <c r="B9840" s="18" t="s">
        <v>20113</v>
      </c>
      <c r="C9840" s="38">
        <v>292.91000000000003</v>
      </c>
    </row>
    <row r="9841" spans="1:3" ht="49.5" customHeight="1">
      <c r="A9841" s="19" t="s">
        <v>18248</v>
      </c>
      <c r="B9841" s="18" t="s">
        <v>20113</v>
      </c>
      <c r="C9841" s="38">
        <v>582.29</v>
      </c>
    </row>
    <row r="9842" spans="1:3" ht="49.5" customHeight="1">
      <c r="A9842" s="19" t="s">
        <v>18246</v>
      </c>
      <c r="B9842" s="18" t="s">
        <v>20113</v>
      </c>
      <c r="C9842" s="38">
        <v>149.97</v>
      </c>
    </row>
    <row r="9843" spans="1:3" ht="49.5" customHeight="1">
      <c r="A9843" s="19" t="s">
        <v>6066</v>
      </c>
      <c r="B9843" s="18" t="s">
        <v>20082</v>
      </c>
      <c r="C9843" s="38">
        <v>6.73</v>
      </c>
    </row>
    <row r="9844" spans="1:3" ht="49.5" customHeight="1">
      <c r="A9844" s="19" t="s">
        <v>6067</v>
      </c>
      <c r="B9844" s="18" t="s">
        <v>20082</v>
      </c>
      <c r="C9844" s="38">
        <v>10.77</v>
      </c>
    </row>
    <row r="9845" spans="1:3" ht="49.5" customHeight="1">
      <c r="A9845" s="19" t="s">
        <v>17949</v>
      </c>
      <c r="B9845" s="18" t="s">
        <v>19952</v>
      </c>
      <c r="C9845" s="38">
        <v>9.69</v>
      </c>
    </row>
    <row r="9846" spans="1:3" ht="49.5" customHeight="1">
      <c r="A9846" s="19" t="s">
        <v>22256</v>
      </c>
      <c r="B9846" s="18" t="s">
        <v>20097</v>
      </c>
      <c r="C9846" s="38">
        <v>2.67</v>
      </c>
    </row>
    <row r="9847" spans="1:3" ht="49.5" customHeight="1">
      <c r="A9847" s="19" t="s">
        <v>9736</v>
      </c>
      <c r="B9847" s="18" t="s">
        <v>20214</v>
      </c>
      <c r="C9847" s="38">
        <v>5.86</v>
      </c>
    </row>
    <row r="9848" spans="1:3" ht="49.5" customHeight="1">
      <c r="A9848" s="19" t="s">
        <v>572</v>
      </c>
      <c r="B9848" s="18" t="s">
        <v>20050</v>
      </c>
      <c r="C9848" s="38">
        <v>20.04</v>
      </c>
    </row>
    <row r="9849" spans="1:3" ht="49.5" customHeight="1">
      <c r="A9849" s="19" t="s">
        <v>572</v>
      </c>
      <c r="B9849" s="18" t="s">
        <v>20051</v>
      </c>
      <c r="C9849" s="38">
        <v>20.04</v>
      </c>
    </row>
    <row r="9850" spans="1:3" ht="49.5" customHeight="1">
      <c r="A9850" s="19" t="s">
        <v>570</v>
      </c>
      <c r="B9850" s="18" t="s">
        <v>20051</v>
      </c>
      <c r="C9850" s="38">
        <v>40.08</v>
      </c>
    </row>
    <row r="9851" spans="1:3" ht="49.5" customHeight="1">
      <c r="A9851" s="19" t="s">
        <v>567</v>
      </c>
      <c r="B9851" s="18" t="s">
        <v>20051</v>
      </c>
      <c r="C9851" s="38">
        <v>5.01</v>
      </c>
    </row>
    <row r="9852" spans="1:3" ht="49.5" customHeight="1">
      <c r="A9852" s="19" t="s">
        <v>571</v>
      </c>
      <c r="B9852" s="18" t="s">
        <v>20051</v>
      </c>
      <c r="C9852" s="38">
        <v>10.02</v>
      </c>
    </row>
    <row r="9853" spans="1:3" ht="49.5" customHeight="1">
      <c r="A9853" s="19" t="s">
        <v>5626</v>
      </c>
      <c r="B9853" s="18" t="s">
        <v>20099</v>
      </c>
      <c r="C9853" s="38">
        <v>2.96</v>
      </c>
    </row>
    <row r="9854" spans="1:3" ht="49.5" customHeight="1">
      <c r="A9854" s="19" t="s">
        <v>5625</v>
      </c>
      <c r="B9854" s="18" t="s">
        <v>20099</v>
      </c>
      <c r="C9854" s="38">
        <v>2.11</v>
      </c>
    </row>
    <row r="9855" spans="1:3" ht="49.5" customHeight="1">
      <c r="A9855" s="19" t="s">
        <v>5624</v>
      </c>
      <c r="B9855" s="18" t="s">
        <v>20099</v>
      </c>
      <c r="C9855" s="38">
        <v>3.93</v>
      </c>
    </row>
    <row r="9856" spans="1:3" ht="49.5" customHeight="1">
      <c r="A9856" s="19" t="s">
        <v>18761</v>
      </c>
      <c r="B9856" s="18" t="s">
        <v>20201</v>
      </c>
      <c r="C9856" s="38">
        <v>3.36</v>
      </c>
    </row>
    <row r="9857" spans="1:3" ht="49.5" customHeight="1">
      <c r="A9857" s="19" t="s">
        <v>11859</v>
      </c>
      <c r="B9857" s="18" t="s">
        <v>20072</v>
      </c>
      <c r="C9857" s="38">
        <v>30.92</v>
      </c>
    </row>
    <row r="9858" spans="1:3" ht="49.5" customHeight="1">
      <c r="A9858" s="19" t="s">
        <v>879</v>
      </c>
      <c r="B9858" s="18" t="s">
        <v>20072</v>
      </c>
      <c r="C9858" s="38">
        <v>61.84</v>
      </c>
    </row>
    <row r="9859" spans="1:3" ht="49.5" customHeight="1">
      <c r="A9859" s="19" t="s">
        <v>880</v>
      </c>
      <c r="B9859" s="18" t="s">
        <v>20072</v>
      </c>
      <c r="C9859" s="38">
        <v>92.76</v>
      </c>
    </row>
    <row r="9860" spans="1:3" ht="49.5" customHeight="1">
      <c r="A9860" s="19" t="s">
        <v>11860</v>
      </c>
      <c r="B9860" s="18" t="s">
        <v>20072</v>
      </c>
      <c r="C9860" s="38">
        <v>61.84</v>
      </c>
    </row>
    <row r="9861" spans="1:3" ht="49.5" customHeight="1">
      <c r="A9861" s="19" t="s">
        <v>881</v>
      </c>
      <c r="B9861" s="18" t="s">
        <v>20072</v>
      </c>
      <c r="C9861" s="38">
        <v>123.68</v>
      </c>
    </row>
    <row r="9862" spans="1:3" ht="49.5" customHeight="1">
      <c r="A9862" s="19" t="s">
        <v>882</v>
      </c>
      <c r="B9862" s="18" t="s">
        <v>20072</v>
      </c>
      <c r="C9862" s="38">
        <v>185.52</v>
      </c>
    </row>
    <row r="9863" spans="1:3" ht="49.5" customHeight="1">
      <c r="A9863" s="19" t="s">
        <v>11861</v>
      </c>
      <c r="B9863" s="18" t="s">
        <v>20072</v>
      </c>
      <c r="C9863" s="38">
        <v>16.190000000000001</v>
      </c>
    </row>
    <row r="9864" spans="1:3" ht="49.5" customHeight="1">
      <c r="A9864" s="19" t="s">
        <v>877</v>
      </c>
      <c r="B9864" s="18" t="s">
        <v>20072</v>
      </c>
      <c r="C9864" s="38">
        <v>32.380000000000003</v>
      </c>
    </row>
    <row r="9865" spans="1:3" ht="49.5" customHeight="1">
      <c r="A9865" s="19" t="s">
        <v>878</v>
      </c>
      <c r="B9865" s="18" t="s">
        <v>20072</v>
      </c>
      <c r="C9865" s="38">
        <v>48.57</v>
      </c>
    </row>
    <row r="9866" spans="1:3" ht="49.5" customHeight="1">
      <c r="A9866" s="19" t="s">
        <v>11862</v>
      </c>
      <c r="B9866" s="18" t="s">
        <v>20072</v>
      </c>
      <c r="C9866" s="38">
        <v>30.21</v>
      </c>
    </row>
    <row r="9867" spans="1:3" ht="49.5" customHeight="1">
      <c r="A9867" s="19" t="s">
        <v>16755</v>
      </c>
      <c r="B9867" s="18" t="s">
        <v>20072</v>
      </c>
      <c r="C9867" s="38">
        <v>42.99</v>
      </c>
    </row>
    <row r="9868" spans="1:3" ht="49.5" customHeight="1">
      <c r="A9868" s="19" t="s">
        <v>16756</v>
      </c>
      <c r="B9868" s="18" t="s">
        <v>20072</v>
      </c>
      <c r="C9868" s="38">
        <v>67.760000000000005</v>
      </c>
    </row>
    <row r="9869" spans="1:3" ht="49.5" customHeight="1">
      <c r="A9869" s="19" t="s">
        <v>11863</v>
      </c>
      <c r="B9869" s="18" t="s">
        <v>20072</v>
      </c>
      <c r="C9869" s="38">
        <v>16.829999999999998</v>
      </c>
    </row>
    <row r="9870" spans="1:3" ht="49.5" customHeight="1">
      <c r="A9870" s="19" t="s">
        <v>8199</v>
      </c>
      <c r="B9870" s="18" t="s">
        <v>20043</v>
      </c>
      <c r="C9870" s="38">
        <v>843.21</v>
      </c>
    </row>
    <row r="9871" spans="1:3" ht="49.5" customHeight="1">
      <c r="A9871" s="19" t="s">
        <v>2752</v>
      </c>
      <c r="B9871" s="18" t="s">
        <v>20078</v>
      </c>
      <c r="C9871" s="38">
        <v>19.89</v>
      </c>
    </row>
    <row r="9872" spans="1:3" ht="49.5" customHeight="1">
      <c r="A9872" s="19" t="s">
        <v>4457</v>
      </c>
      <c r="B9872" s="18" t="s">
        <v>19979</v>
      </c>
      <c r="C9872" s="38">
        <v>11.63</v>
      </c>
    </row>
    <row r="9873" spans="1:3" ht="49.5" customHeight="1">
      <c r="A9873" s="19" t="s">
        <v>18261</v>
      </c>
      <c r="B9873" s="18" t="s">
        <v>19979</v>
      </c>
      <c r="C9873" s="38">
        <v>23.26</v>
      </c>
    </row>
    <row r="9874" spans="1:3" ht="49.5" customHeight="1">
      <c r="A9874" s="19" t="s">
        <v>4458</v>
      </c>
      <c r="B9874" s="18" t="s">
        <v>19979</v>
      </c>
      <c r="C9874" s="38">
        <v>46.2</v>
      </c>
    </row>
    <row r="9875" spans="1:3" ht="49.5" customHeight="1">
      <c r="A9875" s="19" t="s">
        <v>18260</v>
      </c>
      <c r="B9875" s="18" t="s">
        <v>19979</v>
      </c>
      <c r="C9875" s="38">
        <v>69.3</v>
      </c>
    </row>
    <row r="9876" spans="1:3" ht="49.5" customHeight="1">
      <c r="A9876" s="19" t="s">
        <v>12196</v>
      </c>
      <c r="B9876" s="18" t="s">
        <v>20058</v>
      </c>
      <c r="C9876" s="18">
        <v>11.78</v>
      </c>
    </row>
    <row r="9877" spans="1:3" ht="49.5" customHeight="1">
      <c r="A9877" s="19" t="s">
        <v>1417</v>
      </c>
      <c r="B9877" s="18" t="s">
        <v>20058</v>
      </c>
      <c r="C9877" s="38">
        <v>20.16</v>
      </c>
    </row>
    <row r="9878" spans="1:3" ht="49.5" customHeight="1">
      <c r="A9878" s="19" t="s">
        <v>12197</v>
      </c>
      <c r="B9878" s="18" t="s">
        <v>20058</v>
      </c>
      <c r="C9878" s="38">
        <v>4.4800000000000004</v>
      </c>
    </row>
    <row r="9879" spans="1:3" ht="49.5" customHeight="1">
      <c r="A9879" s="19" t="s">
        <v>1418</v>
      </c>
      <c r="B9879" s="18" t="s">
        <v>20058</v>
      </c>
      <c r="C9879" s="38">
        <v>17.920000000000002</v>
      </c>
    </row>
    <row r="9880" spans="1:3" ht="49.5" customHeight="1">
      <c r="A9880" s="19" t="s">
        <v>4611</v>
      </c>
      <c r="B9880" s="18" t="s">
        <v>19983</v>
      </c>
      <c r="C9880" s="38">
        <v>3.24</v>
      </c>
    </row>
    <row r="9881" spans="1:3" ht="49.5" customHeight="1">
      <c r="A9881" s="19" t="s">
        <v>4612</v>
      </c>
      <c r="B9881" s="18" t="s">
        <v>19983</v>
      </c>
      <c r="C9881" s="38">
        <v>5.89</v>
      </c>
    </row>
    <row r="9882" spans="1:3" ht="49.5" customHeight="1">
      <c r="A9882" s="19" t="s">
        <v>4609</v>
      </c>
      <c r="B9882" s="18" t="s">
        <v>19983</v>
      </c>
      <c r="C9882" s="38">
        <v>11.29</v>
      </c>
    </row>
    <row r="9883" spans="1:3" ht="49.5" customHeight="1">
      <c r="A9883" s="19" t="s">
        <v>19693</v>
      </c>
      <c r="B9883" s="18" t="s">
        <v>19957</v>
      </c>
      <c r="C9883" s="38">
        <v>491.64</v>
      </c>
    </row>
    <row r="9884" spans="1:3" ht="49.5" customHeight="1">
      <c r="A9884" s="19" t="s">
        <v>7426</v>
      </c>
      <c r="B9884" s="18" t="s">
        <v>19976</v>
      </c>
      <c r="C9884" s="38">
        <v>5.89</v>
      </c>
    </row>
    <row r="9885" spans="1:3" ht="49.5" customHeight="1">
      <c r="A9885" s="19" t="s">
        <v>2863</v>
      </c>
      <c r="B9885" s="18" t="s">
        <v>19976</v>
      </c>
      <c r="C9885" s="18">
        <v>11.78</v>
      </c>
    </row>
    <row r="9886" spans="1:3" ht="49.5" customHeight="1">
      <c r="A9886" s="19" t="s">
        <v>2861</v>
      </c>
      <c r="B9886" s="18" t="s">
        <v>19976</v>
      </c>
      <c r="C9886" s="37">
        <v>3.13</v>
      </c>
    </row>
    <row r="9887" spans="1:3" ht="49.5" customHeight="1">
      <c r="A9887" s="19" t="s">
        <v>7428</v>
      </c>
      <c r="B9887" s="18" t="s">
        <v>19976</v>
      </c>
      <c r="C9887" s="38">
        <v>10.08</v>
      </c>
    </row>
    <row r="9888" spans="1:3" ht="49.5" customHeight="1">
      <c r="A9888" s="19" t="s">
        <v>2860</v>
      </c>
      <c r="B9888" s="18" t="s">
        <v>19976</v>
      </c>
      <c r="C9888" s="38">
        <v>20.16</v>
      </c>
    </row>
    <row r="9889" spans="1:3" ht="49.5" customHeight="1">
      <c r="A9889" s="19" t="s">
        <v>2862</v>
      </c>
      <c r="B9889" s="18" t="s">
        <v>19976</v>
      </c>
      <c r="C9889" s="38">
        <v>4.4800000000000004</v>
      </c>
    </row>
    <row r="9890" spans="1:3" ht="49.5" customHeight="1">
      <c r="A9890" s="19" t="s">
        <v>4461</v>
      </c>
      <c r="B9890" s="18" t="s">
        <v>19979</v>
      </c>
      <c r="C9890" s="18">
        <v>11.78</v>
      </c>
    </row>
    <row r="9891" spans="1:3" ht="49.5" customHeight="1">
      <c r="A9891" s="19" t="s">
        <v>4459</v>
      </c>
      <c r="B9891" s="18" t="s">
        <v>19979</v>
      </c>
      <c r="C9891" s="37">
        <v>3.13</v>
      </c>
    </row>
    <row r="9892" spans="1:3" ht="49.5" customHeight="1">
      <c r="A9892" s="19" t="s">
        <v>4462</v>
      </c>
      <c r="B9892" s="18" t="s">
        <v>19979</v>
      </c>
      <c r="C9892" s="38">
        <v>20.16</v>
      </c>
    </row>
    <row r="9893" spans="1:3" ht="49.5" customHeight="1">
      <c r="A9893" s="19" t="s">
        <v>4460</v>
      </c>
      <c r="B9893" s="18" t="s">
        <v>19979</v>
      </c>
      <c r="C9893" s="38">
        <v>4.4800000000000004</v>
      </c>
    </row>
    <row r="9894" spans="1:3" ht="49.5" customHeight="1">
      <c r="A9894" s="19" t="s">
        <v>4465</v>
      </c>
      <c r="B9894" s="18" t="s">
        <v>19979</v>
      </c>
      <c r="C9894" s="38">
        <v>53.39</v>
      </c>
    </row>
    <row r="9895" spans="1:3" ht="49.5" customHeight="1">
      <c r="A9895" s="19" t="s">
        <v>4466</v>
      </c>
      <c r="B9895" s="18" t="s">
        <v>19979</v>
      </c>
      <c r="C9895" s="38">
        <v>76.72</v>
      </c>
    </row>
    <row r="9896" spans="1:3" ht="49.5" customHeight="1">
      <c r="A9896" s="19" t="s">
        <v>4463</v>
      </c>
      <c r="B9896" s="18" t="s">
        <v>19979</v>
      </c>
      <c r="C9896" s="38">
        <v>26.84</v>
      </c>
    </row>
    <row r="9897" spans="1:3" ht="49.5" customHeight="1">
      <c r="A9897" s="19" t="s">
        <v>13330</v>
      </c>
      <c r="B9897" s="18" t="s">
        <v>20062</v>
      </c>
      <c r="C9897" s="38">
        <v>447.28</v>
      </c>
    </row>
    <row r="9898" spans="1:3" ht="49.5" customHeight="1">
      <c r="A9898" s="19" t="s">
        <v>5627</v>
      </c>
      <c r="B9898" s="18" t="s">
        <v>20099</v>
      </c>
      <c r="C9898" s="38">
        <v>2.2599999999999998</v>
      </c>
    </row>
    <row r="9899" spans="1:3" ht="49.5" customHeight="1">
      <c r="A9899" s="19" t="s">
        <v>19053</v>
      </c>
      <c r="B9899" s="18" t="s">
        <v>20057</v>
      </c>
      <c r="C9899" s="38">
        <v>5.1100000000000003</v>
      </c>
    </row>
    <row r="9900" spans="1:3" ht="49.5" customHeight="1">
      <c r="A9900" s="19" t="s">
        <v>19812</v>
      </c>
      <c r="B9900" s="18" t="s">
        <v>19962</v>
      </c>
      <c r="C9900" s="38">
        <v>111.74</v>
      </c>
    </row>
    <row r="9901" spans="1:3" ht="49.5" customHeight="1">
      <c r="A9901" s="19" t="s">
        <v>19810</v>
      </c>
      <c r="B9901" s="18" t="s">
        <v>19962</v>
      </c>
      <c r="C9901" s="38">
        <v>22.34</v>
      </c>
    </row>
    <row r="9902" spans="1:3" ht="49.5" customHeight="1">
      <c r="A9902" s="19" t="s">
        <v>19811</v>
      </c>
      <c r="B9902" s="18" t="s">
        <v>19962</v>
      </c>
      <c r="C9902" s="38">
        <v>55.87</v>
      </c>
    </row>
    <row r="9903" spans="1:3" ht="49.5" customHeight="1">
      <c r="A9903" s="19" t="s">
        <v>3303</v>
      </c>
      <c r="B9903" s="18" t="s">
        <v>20020</v>
      </c>
      <c r="C9903" s="38">
        <v>13.11</v>
      </c>
    </row>
    <row r="9904" spans="1:3" ht="49.5" customHeight="1">
      <c r="A9904" s="19" t="s">
        <v>22374</v>
      </c>
      <c r="B9904" s="18" t="s">
        <v>19964</v>
      </c>
      <c r="C9904" s="38">
        <v>17.66</v>
      </c>
    </row>
    <row r="9905" spans="1:3" ht="49.5" customHeight="1">
      <c r="A9905" s="19" t="s">
        <v>22373</v>
      </c>
      <c r="B9905" s="18" t="s">
        <v>19964</v>
      </c>
      <c r="C9905" s="38">
        <v>35.340000000000003</v>
      </c>
    </row>
    <row r="9906" spans="1:3" ht="49.5" customHeight="1">
      <c r="A9906" s="19" t="s">
        <v>22375</v>
      </c>
      <c r="B9906" s="18" t="s">
        <v>19964</v>
      </c>
      <c r="C9906" s="38">
        <v>39.020000000000003</v>
      </c>
    </row>
    <row r="9907" spans="1:3" ht="49.5" customHeight="1">
      <c r="A9907" s="19" t="s">
        <v>16773</v>
      </c>
      <c r="B9907" s="18" t="s">
        <v>19984</v>
      </c>
      <c r="C9907" s="38">
        <v>4.13</v>
      </c>
    </row>
    <row r="9908" spans="1:3" ht="49.5" customHeight="1">
      <c r="A9908" s="19" t="s">
        <v>19858</v>
      </c>
      <c r="B9908" s="18" t="s">
        <v>19984</v>
      </c>
      <c r="C9908" s="38">
        <v>4.13</v>
      </c>
    </row>
    <row r="9909" spans="1:3" ht="49.5" customHeight="1">
      <c r="A9909" s="19" t="s">
        <v>16774</v>
      </c>
      <c r="B9909" s="18" t="s">
        <v>19984</v>
      </c>
      <c r="C9909" s="38">
        <v>15.44</v>
      </c>
    </row>
    <row r="9910" spans="1:3" ht="49.5" customHeight="1">
      <c r="A9910" s="19" t="s">
        <v>21776</v>
      </c>
      <c r="B9910" s="18" t="s">
        <v>19984</v>
      </c>
      <c r="C9910" s="38">
        <v>7.72</v>
      </c>
    </row>
    <row r="9911" spans="1:3" ht="49.5" customHeight="1">
      <c r="A9911" s="19" t="s">
        <v>11941</v>
      </c>
      <c r="B9911" s="18" t="s">
        <v>20020</v>
      </c>
      <c r="C9911" s="38">
        <v>27.28</v>
      </c>
    </row>
    <row r="9912" spans="1:3" ht="49.5" customHeight="1">
      <c r="A9912" s="19" t="s">
        <v>21180</v>
      </c>
      <c r="B9912" s="18" t="s">
        <v>20023</v>
      </c>
      <c r="C9912" s="38">
        <v>27.28</v>
      </c>
    </row>
    <row r="9913" spans="1:3" ht="49.5" customHeight="1">
      <c r="A9913" s="19" t="s">
        <v>21777</v>
      </c>
      <c r="B9913" s="18" t="s">
        <v>19964</v>
      </c>
      <c r="C9913" s="38">
        <v>27.28</v>
      </c>
    </row>
    <row r="9914" spans="1:3" ht="49.5" customHeight="1">
      <c r="A9914" s="19" t="s">
        <v>1183</v>
      </c>
      <c r="B9914" s="18" t="s">
        <v>20010</v>
      </c>
      <c r="C9914" s="38">
        <v>27.28</v>
      </c>
    </row>
    <row r="9915" spans="1:3" ht="49.5" customHeight="1">
      <c r="A9915" s="19" t="s">
        <v>21192</v>
      </c>
      <c r="B9915" s="18" t="s">
        <v>20041</v>
      </c>
      <c r="C9915" s="38">
        <v>27.28</v>
      </c>
    </row>
    <row r="9916" spans="1:3" ht="49.5" customHeight="1">
      <c r="A9916" s="19" t="s">
        <v>11943</v>
      </c>
      <c r="B9916" s="18" t="s">
        <v>20026</v>
      </c>
      <c r="C9916" s="38">
        <v>27.28</v>
      </c>
    </row>
    <row r="9917" spans="1:3" ht="49.5" customHeight="1">
      <c r="A9917" s="19" t="s">
        <v>18080</v>
      </c>
      <c r="B9917" s="18" t="s">
        <v>20016</v>
      </c>
      <c r="C9917" s="38">
        <v>4.01</v>
      </c>
    </row>
    <row r="9918" spans="1:3" ht="49.5" customHeight="1">
      <c r="A9918" s="19" t="s">
        <v>18079</v>
      </c>
      <c r="B9918" s="18" t="s">
        <v>20016</v>
      </c>
      <c r="C9918" s="38">
        <v>6.43</v>
      </c>
    </row>
    <row r="9919" spans="1:3" ht="49.5" customHeight="1">
      <c r="A9919" s="19" t="s">
        <v>2173</v>
      </c>
      <c r="B9919" s="18" t="s">
        <v>19977</v>
      </c>
      <c r="C9919" s="38">
        <v>116.16</v>
      </c>
    </row>
    <row r="9920" spans="1:3" ht="49.5" customHeight="1">
      <c r="A9920" s="19" t="s">
        <v>6174</v>
      </c>
      <c r="B9920" s="18" t="s">
        <v>20041</v>
      </c>
      <c r="C9920" s="38">
        <v>135.09</v>
      </c>
    </row>
    <row r="9921" spans="1:3" ht="49.5" customHeight="1">
      <c r="A9921" s="19" t="s">
        <v>14982</v>
      </c>
      <c r="B9921" s="18" t="s">
        <v>20077</v>
      </c>
      <c r="C9921" s="38">
        <v>3.12</v>
      </c>
    </row>
    <row r="9922" spans="1:3" ht="49.5" customHeight="1">
      <c r="A9922" s="19" t="s">
        <v>15478</v>
      </c>
      <c r="B9922" s="18" t="s">
        <v>20039</v>
      </c>
      <c r="C9922" s="38">
        <v>21.51</v>
      </c>
    </row>
    <row r="9923" spans="1:3" ht="49.5" customHeight="1">
      <c r="A9923" s="19" t="s">
        <v>15479</v>
      </c>
      <c r="B9923" s="18" t="s">
        <v>20039</v>
      </c>
      <c r="C9923" s="38">
        <v>10.76</v>
      </c>
    </row>
    <row r="9924" spans="1:3" ht="49.5" customHeight="1">
      <c r="A9924" s="19" t="s">
        <v>16284</v>
      </c>
      <c r="B9924" s="18" t="s">
        <v>20039</v>
      </c>
      <c r="C9924" s="38">
        <v>23.17</v>
      </c>
    </row>
    <row r="9925" spans="1:3" ht="49.5" customHeight="1">
      <c r="A9925" s="19" t="s">
        <v>16285</v>
      </c>
      <c r="B9925" s="18" t="s">
        <v>20039</v>
      </c>
      <c r="C9925" s="38">
        <v>11.57</v>
      </c>
    </row>
    <row r="9926" spans="1:3" ht="49.5" customHeight="1">
      <c r="A9926" s="19" t="s">
        <v>16286</v>
      </c>
      <c r="B9926" s="18" t="s">
        <v>20039</v>
      </c>
      <c r="C9926" s="38">
        <v>41.33</v>
      </c>
    </row>
    <row r="9927" spans="1:3" ht="49.5" customHeight="1">
      <c r="A9927" s="19" t="s">
        <v>11997</v>
      </c>
      <c r="B9927" s="18" t="s">
        <v>20138</v>
      </c>
      <c r="C9927" s="38">
        <v>2.11</v>
      </c>
    </row>
    <row r="9928" spans="1:3" ht="49.5" customHeight="1">
      <c r="A9928" s="19" t="s">
        <v>11997</v>
      </c>
      <c r="B9928" s="18" t="s">
        <v>20138</v>
      </c>
      <c r="C9928" s="38">
        <v>2.11</v>
      </c>
    </row>
    <row r="9929" spans="1:3" ht="49.5" customHeight="1">
      <c r="A9929" s="19" t="s">
        <v>14900</v>
      </c>
      <c r="B9929" s="18" t="s">
        <v>20138</v>
      </c>
      <c r="C9929" s="38">
        <v>3.54</v>
      </c>
    </row>
    <row r="9930" spans="1:3" ht="49.5" customHeight="1">
      <c r="A9930" s="19" t="s">
        <v>20679</v>
      </c>
      <c r="B9930" s="18" t="s">
        <v>20138</v>
      </c>
      <c r="C9930" s="38">
        <v>2.93</v>
      </c>
    </row>
    <row r="9931" spans="1:3" ht="49.5" customHeight="1">
      <c r="A9931" s="19" t="s">
        <v>17995</v>
      </c>
      <c r="B9931" s="18" t="s">
        <v>20138</v>
      </c>
      <c r="C9931" s="38">
        <v>4.96</v>
      </c>
    </row>
    <row r="9932" spans="1:3" ht="49.5" customHeight="1">
      <c r="A9932" s="19" t="s">
        <v>14927</v>
      </c>
      <c r="B9932" s="18" t="s">
        <v>20122</v>
      </c>
      <c r="C9932" s="38">
        <v>2.0699999999999998</v>
      </c>
    </row>
    <row r="9933" spans="1:3" ht="49.5" customHeight="1">
      <c r="A9933" s="19" t="s">
        <v>14920</v>
      </c>
      <c r="B9933" s="18" t="s">
        <v>20122</v>
      </c>
      <c r="C9933" s="38">
        <v>0.95</v>
      </c>
    </row>
    <row r="9934" spans="1:3" ht="49.5" customHeight="1">
      <c r="A9934" s="19" t="s">
        <v>11980</v>
      </c>
      <c r="B9934" s="18" t="s">
        <v>19977</v>
      </c>
      <c r="C9934" s="38">
        <v>1.51</v>
      </c>
    </row>
    <row r="9935" spans="1:3" ht="49.5" customHeight="1">
      <c r="A9935" s="19" t="s">
        <v>11981</v>
      </c>
      <c r="B9935" s="18" t="s">
        <v>19977</v>
      </c>
      <c r="C9935" s="38">
        <v>1.51</v>
      </c>
    </row>
    <row r="9936" spans="1:3" ht="49.5" customHeight="1">
      <c r="A9936" s="19" t="s">
        <v>11982</v>
      </c>
      <c r="B9936" s="18" t="s">
        <v>19977</v>
      </c>
      <c r="C9936" s="38">
        <v>3.02</v>
      </c>
    </row>
    <row r="9937" spans="1:3" ht="49.5" customHeight="1">
      <c r="A9937" s="19" t="s">
        <v>11953</v>
      </c>
      <c r="B9937" s="18" t="s">
        <v>19977</v>
      </c>
      <c r="C9937" s="18">
        <v>3.82</v>
      </c>
    </row>
    <row r="9938" spans="1:3" ht="49.5" customHeight="1">
      <c r="A9938" s="19" t="s">
        <v>1419</v>
      </c>
      <c r="B9938" s="18" t="s">
        <v>20058</v>
      </c>
      <c r="C9938" s="38">
        <v>4.83</v>
      </c>
    </row>
    <row r="9939" spans="1:3" ht="49.5" customHeight="1">
      <c r="A9939" s="19" t="s">
        <v>1421</v>
      </c>
      <c r="B9939" s="18" t="s">
        <v>20058</v>
      </c>
      <c r="C9939" s="38">
        <v>10</v>
      </c>
    </row>
    <row r="9940" spans="1:3" ht="49.5" customHeight="1">
      <c r="A9940" s="19" t="s">
        <v>11949</v>
      </c>
      <c r="B9940" s="18" t="s">
        <v>20063</v>
      </c>
      <c r="C9940" s="38">
        <v>4.99</v>
      </c>
    </row>
    <row r="9941" spans="1:3" ht="49.5" customHeight="1">
      <c r="A9941" s="19" t="s">
        <v>11950</v>
      </c>
      <c r="B9941" s="18" t="s">
        <v>20063</v>
      </c>
      <c r="C9941" s="38">
        <v>5.21</v>
      </c>
    </row>
    <row r="9942" spans="1:3" ht="49.5" customHeight="1">
      <c r="A9942" s="19" t="s">
        <v>5132</v>
      </c>
      <c r="B9942" s="18" t="s">
        <v>20063</v>
      </c>
      <c r="C9942" s="38">
        <v>1.7</v>
      </c>
    </row>
    <row r="9943" spans="1:3" ht="49.5" customHeight="1">
      <c r="A9943" s="19" t="s">
        <v>2276</v>
      </c>
      <c r="B9943" s="18" t="s">
        <v>20063</v>
      </c>
      <c r="C9943" s="38">
        <v>1.19</v>
      </c>
    </row>
    <row r="9944" spans="1:3" ht="49.5" customHeight="1">
      <c r="A9944" s="19" t="s">
        <v>14894</v>
      </c>
      <c r="B9944" s="18" t="s">
        <v>20022</v>
      </c>
      <c r="C9944" s="38">
        <v>7.87</v>
      </c>
    </row>
    <row r="9945" spans="1:3" ht="49.5" customHeight="1">
      <c r="A9945" s="19" t="s">
        <v>16811</v>
      </c>
      <c r="B9945" s="18" t="s">
        <v>20022</v>
      </c>
      <c r="C9945" s="38">
        <v>7.84</v>
      </c>
    </row>
    <row r="9946" spans="1:3" ht="49.5" customHeight="1">
      <c r="A9946" s="19" t="s">
        <v>11954</v>
      </c>
      <c r="B9946" s="18" t="s">
        <v>20061</v>
      </c>
      <c r="C9946" s="18">
        <v>1.51</v>
      </c>
    </row>
    <row r="9947" spans="1:3" ht="49.5" customHeight="1">
      <c r="A9947" s="19" t="s">
        <v>11955</v>
      </c>
      <c r="B9947" s="18" t="s">
        <v>20061</v>
      </c>
      <c r="C9947" s="38">
        <v>3.02</v>
      </c>
    </row>
    <row r="9948" spans="1:3" ht="49.5" customHeight="1">
      <c r="A9948" s="19" t="s">
        <v>17295</v>
      </c>
      <c r="B9948" s="18" t="s">
        <v>20039</v>
      </c>
      <c r="C9948" s="38">
        <v>19.920000000000002</v>
      </c>
    </row>
    <row r="9949" spans="1:3" ht="49.5" customHeight="1">
      <c r="A9949" s="19" t="s">
        <v>17296</v>
      </c>
      <c r="B9949" s="18" t="s">
        <v>20039</v>
      </c>
      <c r="C9949" s="38">
        <v>38.590000000000003</v>
      </c>
    </row>
    <row r="9950" spans="1:3" ht="49.5" customHeight="1">
      <c r="A9950" s="19" t="s">
        <v>17297</v>
      </c>
      <c r="B9950" s="18" t="s">
        <v>20039</v>
      </c>
      <c r="C9950" s="38">
        <v>183.9</v>
      </c>
    </row>
    <row r="9951" spans="1:3" ht="49.5" customHeight="1">
      <c r="A9951" s="19" t="s">
        <v>17185</v>
      </c>
      <c r="B9951" s="18" t="s">
        <v>20039</v>
      </c>
      <c r="C9951" s="38">
        <v>51.24</v>
      </c>
    </row>
    <row r="9952" spans="1:3" ht="49.5" customHeight="1">
      <c r="A9952" s="19" t="s">
        <v>17186</v>
      </c>
      <c r="B9952" s="18" t="s">
        <v>20039</v>
      </c>
      <c r="C9952" s="38">
        <v>13.55</v>
      </c>
    </row>
    <row r="9953" spans="1:3" ht="49.5" customHeight="1">
      <c r="A9953" s="19" t="s">
        <v>17187</v>
      </c>
      <c r="B9953" s="18" t="s">
        <v>20039</v>
      </c>
      <c r="C9953" s="38">
        <v>27.1</v>
      </c>
    </row>
    <row r="9954" spans="1:3" ht="49.5" customHeight="1">
      <c r="A9954" s="19" t="s">
        <v>1639</v>
      </c>
      <c r="B9954" s="18" t="s">
        <v>20022</v>
      </c>
      <c r="C9954" s="38">
        <v>1.51</v>
      </c>
    </row>
    <row r="9955" spans="1:3" ht="49.5" customHeight="1">
      <c r="A9955" s="19" t="s">
        <v>11983</v>
      </c>
      <c r="B9955" s="18" t="s">
        <v>20022</v>
      </c>
      <c r="C9955" s="38">
        <v>1.51</v>
      </c>
    </row>
    <row r="9956" spans="1:3" ht="49.5" customHeight="1">
      <c r="A9956" s="19" t="s">
        <v>11984</v>
      </c>
      <c r="B9956" s="18" t="s">
        <v>20022</v>
      </c>
      <c r="C9956" s="38">
        <v>3.02</v>
      </c>
    </row>
    <row r="9957" spans="1:3" ht="49.5" customHeight="1">
      <c r="A9957" s="19" t="s">
        <v>12142</v>
      </c>
      <c r="B9957" s="18" t="s">
        <v>20012</v>
      </c>
      <c r="C9957" s="38">
        <v>527.38</v>
      </c>
    </row>
    <row r="9958" spans="1:3" ht="49.5" customHeight="1">
      <c r="A9958" s="19" t="s">
        <v>11956</v>
      </c>
      <c r="B9958" s="18" t="s">
        <v>20065</v>
      </c>
      <c r="C9958" s="38">
        <v>1.51</v>
      </c>
    </row>
    <row r="9959" spans="1:3" ht="49.5" customHeight="1">
      <c r="A9959" s="19" t="s">
        <v>11957</v>
      </c>
      <c r="B9959" s="18" t="s">
        <v>20065</v>
      </c>
      <c r="C9959" s="18">
        <v>1.51</v>
      </c>
    </row>
    <row r="9960" spans="1:3" ht="49.5" customHeight="1">
      <c r="A9960" s="19" t="s">
        <v>11958</v>
      </c>
      <c r="B9960" s="18" t="s">
        <v>20065</v>
      </c>
      <c r="C9960" s="38">
        <v>3.02</v>
      </c>
    </row>
    <row r="9961" spans="1:3" ht="49.5" customHeight="1">
      <c r="A9961" s="19" t="s">
        <v>13804</v>
      </c>
      <c r="B9961" s="18" t="s">
        <v>20045</v>
      </c>
      <c r="C9961" s="38">
        <v>11.78</v>
      </c>
    </row>
    <row r="9962" spans="1:3" ht="49.5" customHeight="1">
      <c r="A9962" s="19" t="s">
        <v>13805</v>
      </c>
      <c r="B9962" s="18" t="s">
        <v>20110</v>
      </c>
      <c r="C9962" s="38">
        <v>2.89</v>
      </c>
    </row>
    <row r="9963" spans="1:3" ht="49.5" customHeight="1">
      <c r="A9963" s="19" t="s">
        <v>12966</v>
      </c>
      <c r="B9963" s="18" t="s">
        <v>20110</v>
      </c>
      <c r="C9963" s="38">
        <v>3.28</v>
      </c>
    </row>
    <row r="9964" spans="1:3" ht="49.5" customHeight="1">
      <c r="A9964" s="19" t="s">
        <v>19672</v>
      </c>
      <c r="B9964" s="18" t="s">
        <v>20110</v>
      </c>
      <c r="C9964" s="38">
        <v>4.9800000000000004</v>
      </c>
    </row>
    <row r="9965" spans="1:3" ht="49.5" customHeight="1">
      <c r="A9965" s="19" t="s">
        <v>11959</v>
      </c>
      <c r="B9965" s="18" t="s">
        <v>20012</v>
      </c>
      <c r="C9965" s="38">
        <v>1.51</v>
      </c>
    </row>
    <row r="9966" spans="1:3" ht="49.5" customHeight="1">
      <c r="A9966" s="19" t="s">
        <v>11960</v>
      </c>
      <c r="B9966" s="18" t="s">
        <v>20012</v>
      </c>
      <c r="C9966" s="18">
        <v>1.51</v>
      </c>
    </row>
    <row r="9967" spans="1:3" ht="49.5" customHeight="1">
      <c r="A9967" s="19" t="s">
        <v>11961</v>
      </c>
      <c r="B9967" s="18" t="s">
        <v>20012</v>
      </c>
      <c r="C9967" s="38">
        <v>3.02</v>
      </c>
    </row>
    <row r="9968" spans="1:3" ht="49.5" customHeight="1">
      <c r="A9968" s="19" t="s">
        <v>9556</v>
      </c>
      <c r="B9968" s="18" t="s">
        <v>20053</v>
      </c>
      <c r="C9968" s="18">
        <v>21</v>
      </c>
    </row>
    <row r="9969" spans="1:3" ht="49.5" customHeight="1">
      <c r="A9969" s="19" t="s">
        <v>18618</v>
      </c>
      <c r="B9969" s="18" t="s">
        <v>19984</v>
      </c>
      <c r="C9969" s="18">
        <v>730.56</v>
      </c>
    </row>
    <row r="9970" spans="1:3" ht="49.5" customHeight="1">
      <c r="A9970" s="19" t="s">
        <v>18617</v>
      </c>
      <c r="B9970" s="18" t="s">
        <v>19984</v>
      </c>
      <c r="C9970" s="38">
        <v>660.32</v>
      </c>
    </row>
    <row r="9971" spans="1:3" ht="49.5" customHeight="1">
      <c r="A9971" s="19" t="s">
        <v>11962</v>
      </c>
      <c r="B9971" s="18" t="s">
        <v>20019</v>
      </c>
      <c r="C9971" s="38">
        <v>1.51</v>
      </c>
    </row>
    <row r="9972" spans="1:3" ht="49.5" customHeight="1">
      <c r="A9972" s="19" t="s">
        <v>11963</v>
      </c>
      <c r="B9972" s="18" t="s">
        <v>20019</v>
      </c>
      <c r="C9972" s="18">
        <v>1.51</v>
      </c>
    </row>
    <row r="9973" spans="1:3" ht="49.5" customHeight="1">
      <c r="A9973" s="19" t="s">
        <v>11964</v>
      </c>
      <c r="B9973" s="18" t="s">
        <v>20019</v>
      </c>
      <c r="C9973" s="38">
        <v>3.02</v>
      </c>
    </row>
    <row r="9974" spans="1:3" ht="49.5" customHeight="1">
      <c r="A9974" s="19" t="s">
        <v>5251</v>
      </c>
      <c r="B9974" s="18" t="s">
        <v>20019</v>
      </c>
      <c r="C9974" s="18">
        <v>3.72</v>
      </c>
    </row>
    <row r="9975" spans="1:3" ht="49.5" customHeight="1">
      <c r="A9975" s="19" t="s">
        <v>11965</v>
      </c>
      <c r="B9975" s="18" t="s">
        <v>20019</v>
      </c>
      <c r="C9975" s="38">
        <v>37.200000000000003</v>
      </c>
    </row>
    <row r="9976" spans="1:3" ht="49.5" customHeight="1">
      <c r="A9976" s="19" t="s">
        <v>21778</v>
      </c>
      <c r="B9976" s="18" t="s">
        <v>20020</v>
      </c>
      <c r="C9976" s="38">
        <v>3.94</v>
      </c>
    </row>
    <row r="9977" spans="1:3" ht="49.5" customHeight="1">
      <c r="A9977" s="19" t="s">
        <v>16812</v>
      </c>
      <c r="B9977" s="18" t="s">
        <v>20018</v>
      </c>
      <c r="C9977" s="18">
        <v>4.2</v>
      </c>
    </row>
    <row r="9978" spans="1:3" ht="49.5" customHeight="1">
      <c r="A9978" s="19" t="s">
        <v>16813</v>
      </c>
      <c r="B9978" s="18" t="s">
        <v>20040</v>
      </c>
      <c r="C9978" s="18">
        <v>3.82</v>
      </c>
    </row>
    <row r="9979" spans="1:3" ht="49.5" customHeight="1">
      <c r="A9979" s="19" t="s">
        <v>22451</v>
      </c>
      <c r="B9979" s="18" t="s">
        <v>20040</v>
      </c>
      <c r="C9979" s="18">
        <v>38.200000000000003</v>
      </c>
    </row>
    <row r="9980" spans="1:3" ht="49.5" customHeight="1">
      <c r="A9980" s="19" t="s">
        <v>6752</v>
      </c>
      <c r="B9980" s="18" t="s">
        <v>20111</v>
      </c>
      <c r="C9980" s="18">
        <v>1.51</v>
      </c>
    </row>
    <row r="9981" spans="1:3" ht="49.5" customHeight="1">
      <c r="A9981" s="19" t="s">
        <v>6984</v>
      </c>
      <c r="B9981" s="18" t="s">
        <v>20111</v>
      </c>
      <c r="C9981" s="38">
        <v>8.67</v>
      </c>
    </row>
    <row r="9982" spans="1:3" ht="49.5" customHeight="1">
      <c r="A9982" s="19" t="s">
        <v>6603</v>
      </c>
      <c r="B9982" s="18" t="s">
        <v>20111</v>
      </c>
      <c r="C9982" s="18">
        <v>3.82</v>
      </c>
    </row>
    <row r="9983" spans="1:3" ht="49.5" customHeight="1">
      <c r="A9983" s="19" t="s">
        <v>2838</v>
      </c>
      <c r="B9983" s="18" t="s">
        <v>20021</v>
      </c>
      <c r="C9983" s="38">
        <v>1.41</v>
      </c>
    </row>
    <row r="9984" spans="1:3" ht="49.5" customHeight="1">
      <c r="A9984" s="19" t="s">
        <v>16814</v>
      </c>
      <c r="B9984" s="18" t="s">
        <v>20021</v>
      </c>
      <c r="C9984" s="38">
        <v>2.35</v>
      </c>
    </row>
    <row r="9985" spans="1:3" ht="49.5" customHeight="1">
      <c r="A9985" s="19" t="s">
        <v>16815</v>
      </c>
      <c r="B9985" s="18" t="s">
        <v>20021</v>
      </c>
      <c r="C9985" s="38">
        <v>2.4300000000000002</v>
      </c>
    </row>
    <row r="9986" spans="1:3" ht="49.5" customHeight="1">
      <c r="A9986" s="19" t="s">
        <v>11998</v>
      </c>
      <c r="B9986" s="18" t="s">
        <v>20014</v>
      </c>
      <c r="C9986" s="38">
        <v>38.450000000000003</v>
      </c>
    </row>
    <row r="9987" spans="1:3" ht="49.5" customHeight="1">
      <c r="A9987" s="19" t="s">
        <v>11999</v>
      </c>
      <c r="B9987" s="18" t="s">
        <v>20137</v>
      </c>
      <c r="C9987" s="38">
        <v>0.56000000000000005</v>
      </c>
    </row>
    <row r="9988" spans="1:3" ht="49.5" customHeight="1">
      <c r="A9988" s="19" t="s">
        <v>5183</v>
      </c>
      <c r="B9988" s="18" t="s">
        <v>20110</v>
      </c>
      <c r="C9988" s="38">
        <v>1.2</v>
      </c>
    </row>
    <row r="9989" spans="1:3" ht="49.5" customHeight="1">
      <c r="A9989" s="19" t="s">
        <v>7191</v>
      </c>
      <c r="B9989" s="18" t="s">
        <v>20006</v>
      </c>
      <c r="C9989" s="38">
        <v>0.75</v>
      </c>
    </row>
    <row r="9990" spans="1:3" ht="49.5" customHeight="1">
      <c r="A9990" s="19" t="s">
        <v>19703</v>
      </c>
      <c r="B9990" s="18" t="s">
        <v>20127</v>
      </c>
      <c r="C9990" s="38">
        <v>3.22</v>
      </c>
    </row>
    <row r="9991" spans="1:3" ht="49.5" customHeight="1">
      <c r="A9991" s="19" t="s">
        <v>19704</v>
      </c>
      <c r="B9991" s="18" t="s">
        <v>20127</v>
      </c>
      <c r="C9991" s="38">
        <v>3.12</v>
      </c>
    </row>
    <row r="9992" spans="1:3" ht="49.5" customHeight="1">
      <c r="A9992" s="19" t="s">
        <v>1125</v>
      </c>
      <c r="B9992" s="18" t="s">
        <v>20027</v>
      </c>
      <c r="C9992" s="38">
        <v>1.06</v>
      </c>
    </row>
    <row r="9993" spans="1:3" ht="49.5" customHeight="1">
      <c r="A9993" s="19" t="s">
        <v>18566</v>
      </c>
      <c r="B9993" s="18" t="s">
        <v>20000</v>
      </c>
      <c r="C9993" s="38">
        <v>0.56000000000000005</v>
      </c>
    </row>
    <row r="9994" spans="1:3" ht="49.5" customHeight="1">
      <c r="A9994" s="19" t="s">
        <v>5174</v>
      </c>
      <c r="B9994" s="18" t="s">
        <v>20096</v>
      </c>
      <c r="C9994" s="38">
        <v>2.2000000000000002</v>
      </c>
    </row>
    <row r="9995" spans="1:3" ht="49.5" customHeight="1">
      <c r="A9995" s="19" t="s">
        <v>14901</v>
      </c>
      <c r="B9995" s="18" t="s">
        <v>19972</v>
      </c>
      <c r="C9995" s="38">
        <v>4.1399999999999997</v>
      </c>
    </row>
    <row r="9996" spans="1:3" ht="49.5" customHeight="1">
      <c r="A9996" s="19" t="s">
        <v>20693</v>
      </c>
      <c r="B9996" s="18" t="s">
        <v>19972</v>
      </c>
      <c r="C9996" s="38">
        <v>1.02</v>
      </c>
    </row>
    <row r="9997" spans="1:3" ht="49.5" customHeight="1">
      <c r="A9997" s="19" t="s">
        <v>5310</v>
      </c>
      <c r="B9997" s="18" t="s">
        <v>19972</v>
      </c>
      <c r="C9997" s="38">
        <v>1.75</v>
      </c>
    </row>
    <row r="9998" spans="1:3" ht="49.5" customHeight="1">
      <c r="A9998" s="19" t="s">
        <v>6060</v>
      </c>
      <c r="B9998" s="18" t="s">
        <v>19972</v>
      </c>
      <c r="C9998" s="38">
        <v>1.1100000000000001</v>
      </c>
    </row>
    <row r="9999" spans="1:3" ht="49.5" customHeight="1">
      <c r="A9999" s="19" t="s">
        <v>5772</v>
      </c>
      <c r="B9999" s="18" t="s">
        <v>19972</v>
      </c>
      <c r="C9999" s="38">
        <v>1.61</v>
      </c>
    </row>
    <row r="10000" spans="1:3" ht="49.5" customHeight="1">
      <c r="A10000" s="19" t="s">
        <v>6425</v>
      </c>
      <c r="B10000" s="18" t="s">
        <v>19972</v>
      </c>
      <c r="C10000" s="38">
        <v>1.1200000000000001</v>
      </c>
    </row>
    <row r="10001" spans="1:3" ht="49.5" customHeight="1">
      <c r="A10001" s="19" t="s">
        <v>5311</v>
      </c>
      <c r="B10001" s="18" t="s">
        <v>19972</v>
      </c>
      <c r="C10001" s="38">
        <v>1.27</v>
      </c>
    </row>
    <row r="10002" spans="1:3" ht="49.5" customHeight="1">
      <c r="A10002" s="19" t="s">
        <v>5312</v>
      </c>
      <c r="B10002" s="18" t="s">
        <v>19972</v>
      </c>
      <c r="C10002" s="38">
        <v>0.87</v>
      </c>
    </row>
    <row r="10003" spans="1:3" ht="49.5" customHeight="1">
      <c r="A10003" s="19" t="s">
        <v>12000</v>
      </c>
      <c r="B10003" s="18" t="s">
        <v>19972</v>
      </c>
      <c r="C10003" s="38">
        <v>1.1100000000000001</v>
      </c>
    </row>
    <row r="10004" spans="1:3" ht="49.5" customHeight="1">
      <c r="A10004" s="19" t="s">
        <v>13708</v>
      </c>
      <c r="B10004" s="18" t="s">
        <v>19972</v>
      </c>
      <c r="C10004" s="38">
        <v>4.13</v>
      </c>
    </row>
    <row r="10005" spans="1:3" ht="49.5" customHeight="1">
      <c r="A10005" s="19" t="s">
        <v>19809</v>
      </c>
      <c r="B10005" s="18" t="s">
        <v>20068</v>
      </c>
      <c r="C10005" s="38">
        <v>2.4900000000000002</v>
      </c>
    </row>
    <row r="10006" spans="1:3" ht="49.5" customHeight="1">
      <c r="A10006" s="19" t="s">
        <v>12001</v>
      </c>
      <c r="B10006" s="18" t="s">
        <v>20020</v>
      </c>
      <c r="C10006" s="38">
        <v>38.450000000000003</v>
      </c>
    </row>
    <row r="10007" spans="1:3" ht="49.5" customHeight="1">
      <c r="A10007" s="19" t="s">
        <v>20293</v>
      </c>
      <c r="B10007" s="18" t="s">
        <v>20020</v>
      </c>
      <c r="C10007" s="38">
        <v>4.1399999999999997</v>
      </c>
    </row>
    <row r="10008" spans="1:3" ht="49.5" customHeight="1">
      <c r="A10008" s="19" t="s">
        <v>3397</v>
      </c>
      <c r="B10008" s="18" t="s">
        <v>20020</v>
      </c>
      <c r="C10008" s="38">
        <v>0.56000000000000005</v>
      </c>
    </row>
    <row r="10009" spans="1:3" ht="49.5" customHeight="1">
      <c r="A10009" s="19" t="s">
        <v>21779</v>
      </c>
      <c r="B10009" s="18" t="s">
        <v>20020</v>
      </c>
      <c r="C10009" s="38">
        <v>1.0900000000000001</v>
      </c>
    </row>
    <row r="10010" spans="1:3" ht="49.5" customHeight="1">
      <c r="A10010" s="19" t="s">
        <v>21410</v>
      </c>
      <c r="B10010" s="18" t="s">
        <v>20096</v>
      </c>
      <c r="C10010" s="38">
        <v>2.2799999999999998</v>
      </c>
    </row>
    <row r="10011" spans="1:3" ht="49.5" customHeight="1">
      <c r="A10011" s="19" t="s">
        <v>21033</v>
      </c>
      <c r="B10011" s="18" t="s">
        <v>20096</v>
      </c>
      <c r="C10011" s="38">
        <v>1.75</v>
      </c>
    </row>
    <row r="10012" spans="1:3" ht="49.5" customHeight="1">
      <c r="A10012" s="19" t="s">
        <v>16639</v>
      </c>
      <c r="B10012" s="18" t="s">
        <v>20061</v>
      </c>
      <c r="C10012" s="38">
        <v>6.38</v>
      </c>
    </row>
    <row r="10013" spans="1:3" ht="49.5" customHeight="1">
      <c r="A10013" s="19" t="s">
        <v>16640</v>
      </c>
      <c r="B10013" s="18" t="s">
        <v>20061</v>
      </c>
      <c r="C10013" s="38">
        <v>8.3000000000000007</v>
      </c>
    </row>
    <row r="10014" spans="1:3" ht="49.5" customHeight="1">
      <c r="A10014" s="19" t="s">
        <v>21274</v>
      </c>
      <c r="B10014" s="18" t="s">
        <v>20039</v>
      </c>
      <c r="C10014" s="38">
        <v>32.909999999999997</v>
      </c>
    </row>
    <row r="10015" spans="1:3" ht="49.5" customHeight="1">
      <c r="A10015" s="19" t="s">
        <v>21322</v>
      </c>
      <c r="B10015" s="18" t="s">
        <v>20039</v>
      </c>
      <c r="C10015" s="38">
        <v>82.82</v>
      </c>
    </row>
    <row r="10016" spans="1:3" ht="49.5" customHeight="1">
      <c r="A10016" s="19" t="s">
        <v>12043</v>
      </c>
      <c r="B10016" s="18" t="s">
        <v>19995</v>
      </c>
      <c r="C10016" s="38">
        <v>111.74</v>
      </c>
    </row>
    <row r="10017" spans="1:3" ht="49.5" customHeight="1">
      <c r="A10017" s="19" t="s">
        <v>20428</v>
      </c>
      <c r="B10017" s="18" t="s">
        <v>19995</v>
      </c>
      <c r="C10017" s="38">
        <v>22.34</v>
      </c>
    </row>
    <row r="10018" spans="1:3" ht="49.5" customHeight="1">
      <c r="A10018" s="19" t="s">
        <v>21163</v>
      </c>
      <c r="B10018" s="18" t="s">
        <v>19995</v>
      </c>
      <c r="C10018" s="38">
        <v>55.87</v>
      </c>
    </row>
    <row r="10019" spans="1:3" ht="49.5" customHeight="1">
      <c r="A10019" s="19" t="s">
        <v>12044</v>
      </c>
      <c r="B10019" s="18" t="s">
        <v>20026</v>
      </c>
      <c r="C10019" s="38">
        <v>111.74</v>
      </c>
    </row>
    <row r="10020" spans="1:3" ht="49.5" customHeight="1">
      <c r="A10020" s="19" t="s">
        <v>12045</v>
      </c>
      <c r="B10020" s="18" t="s">
        <v>20026</v>
      </c>
      <c r="C10020" s="38">
        <v>55.87</v>
      </c>
    </row>
    <row r="10021" spans="1:3" ht="49.5" customHeight="1">
      <c r="A10021" s="19" t="s">
        <v>21231</v>
      </c>
      <c r="B10021" s="18" t="s">
        <v>19964</v>
      </c>
      <c r="C10021" s="38">
        <v>111.74</v>
      </c>
    </row>
    <row r="10022" spans="1:3" ht="49.5" customHeight="1">
      <c r="A10022" s="19" t="s">
        <v>21288</v>
      </c>
      <c r="B10022" s="18" t="s">
        <v>19964</v>
      </c>
      <c r="C10022" s="38">
        <v>55.87</v>
      </c>
    </row>
    <row r="10023" spans="1:3" ht="49.5" customHeight="1">
      <c r="A10023" s="19" t="s">
        <v>12275</v>
      </c>
      <c r="B10023" s="18" t="s">
        <v>20059</v>
      </c>
      <c r="C10023" s="38">
        <v>15.61</v>
      </c>
    </row>
    <row r="10024" spans="1:3" ht="49.5" customHeight="1">
      <c r="A10024" s="19" t="s">
        <v>12046</v>
      </c>
      <c r="B10024" s="18" t="s">
        <v>19965</v>
      </c>
      <c r="C10024" s="38">
        <v>111.74</v>
      </c>
    </row>
    <row r="10025" spans="1:3" ht="49.5" customHeight="1">
      <c r="A10025" s="19" t="s">
        <v>21298</v>
      </c>
      <c r="B10025" s="18" t="s">
        <v>19965</v>
      </c>
      <c r="C10025" s="38">
        <v>55.87</v>
      </c>
    </row>
    <row r="10026" spans="1:3" ht="49.5" customHeight="1">
      <c r="A10026" s="19" t="s">
        <v>21196</v>
      </c>
      <c r="B10026" s="18" t="s">
        <v>19983</v>
      </c>
      <c r="C10026" s="38">
        <v>111.74</v>
      </c>
    </row>
    <row r="10027" spans="1:3" ht="49.5" customHeight="1">
      <c r="A10027" s="19" t="s">
        <v>21214</v>
      </c>
      <c r="B10027" s="18" t="s">
        <v>19983</v>
      </c>
      <c r="C10027" s="38">
        <v>55.87</v>
      </c>
    </row>
    <row r="10028" spans="1:3" ht="49.5" customHeight="1">
      <c r="A10028" s="19" t="s">
        <v>21142</v>
      </c>
      <c r="B10028" s="18" t="s">
        <v>20041</v>
      </c>
      <c r="C10028" s="38">
        <v>182.3</v>
      </c>
    </row>
    <row r="10029" spans="1:3" ht="49.5" customHeight="1">
      <c r="A10029" s="19" t="s">
        <v>20972</v>
      </c>
      <c r="B10029" s="18" t="s">
        <v>20041</v>
      </c>
      <c r="C10029" s="38">
        <v>91.15</v>
      </c>
    </row>
    <row r="10030" spans="1:3" ht="49.5" customHeight="1">
      <c r="A10030" s="19" t="s">
        <v>21306</v>
      </c>
      <c r="B10030" s="18" t="s">
        <v>20190</v>
      </c>
      <c r="C10030" s="38">
        <v>111.74</v>
      </c>
    </row>
    <row r="10031" spans="1:3" ht="49.5" customHeight="1">
      <c r="A10031" s="19" t="s">
        <v>21311</v>
      </c>
      <c r="B10031" s="18" t="s">
        <v>20190</v>
      </c>
      <c r="C10031" s="38">
        <v>55.87</v>
      </c>
    </row>
    <row r="10032" spans="1:3" ht="49.5" customHeight="1">
      <c r="A10032" s="19" t="s">
        <v>16889</v>
      </c>
      <c r="B10032" s="18" t="s">
        <v>20057</v>
      </c>
      <c r="C10032" s="38">
        <v>11.63</v>
      </c>
    </row>
    <row r="10033" spans="1:3" ht="49.5" customHeight="1">
      <c r="A10033" s="19" t="s">
        <v>16890</v>
      </c>
      <c r="B10033" s="18" t="s">
        <v>20057</v>
      </c>
      <c r="C10033" s="38">
        <v>46.2</v>
      </c>
    </row>
    <row r="10034" spans="1:3" ht="49.5" customHeight="1">
      <c r="A10034" s="19" t="s">
        <v>12148</v>
      </c>
      <c r="B10034" s="18" t="s">
        <v>20057</v>
      </c>
      <c r="C10034" s="38">
        <v>3.91</v>
      </c>
    </row>
    <row r="10035" spans="1:3" ht="49.5" customHeight="1">
      <c r="A10035" s="19" t="s">
        <v>12149</v>
      </c>
      <c r="B10035" s="18" t="s">
        <v>20057</v>
      </c>
      <c r="C10035" s="38">
        <v>7.83</v>
      </c>
    </row>
    <row r="10036" spans="1:3" ht="49.5" customHeight="1">
      <c r="A10036" s="19" t="s">
        <v>12150</v>
      </c>
      <c r="B10036" s="18" t="s">
        <v>20057</v>
      </c>
      <c r="C10036" s="38">
        <v>15.61</v>
      </c>
    </row>
    <row r="10037" spans="1:3" ht="49.5" customHeight="1">
      <c r="A10037" s="19" t="s">
        <v>12151</v>
      </c>
      <c r="B10037" s="18" t="s">
        <v>20057</v>
      </c>
      <c r="C10037" s="38">
        <v>23.41</v>
      </c>
    </row>
    <row r="10038" spans="1:3" ht="49.5" customHeight="1">
      <c r="A10038" s="19" t="s">
        <v>12152</v>
      </c>
      <c r="B10038" s="18" t="s">
        <v>20057</v>
      </c>
      <c r="C10038" s="38">
        <v>28.57</v>
      </c>
    </row>
    <row r="10039" spans="1:3" ht="49.5" customHeight="1">
      <c r="A10039" s="19" t="s">
        <v>12153</v>
      </c>
      <c r="B10039" s="18" t="s">
        <v>20057</v>
      </c>
      <c r="C10039" s="38">
        <v>35.71</v>
      </c>
    </row>
    <row r="10040" spans="1:3" ht="49.5" customHeight="1">
      <c r="A10040" s="19" t="s">
        <v>13156</v>
      </c>
      <c r="B10040" s="18" t="s">
        <v>20057</v>
      </c>
      <c r="C10040" s="38">
        <v>60.38</v>
      </c>
    </row>
    <row r="10041" spans="1:3" ht="49.5" customHeight="1">
      <c r="A10041" s="19" t="s">
        <v>22311</v>
      </c>
      <c r="B10041" s="18" t="s">
        <v>20190</v>
      </c>
      <c r="C10041" s="38">
        <v>32.909999999999997</v>
      </c>
    </row>
    <row r="10042" spans="1:3" ht="49.5" customHeight="1">
      <c r="A10042" s="19" t="s">
        <v>20288</v>
      </c>
      <c r="B10042" s="18" t="s">
        <v>20190</v>
      </c>
      <c r="C10042" s="38">
        <v>82.82</v>
      </c>
    </row>
    <row r="10043" spans="1:3" ht="49.5" customHeight="1">
      <c r="A10043" s="19" t="s">
        <v>244</v>
      </c>
      <c r="B10043" s="18" t="s">
        <v>20034</v>
      </c>
      <c r="C10043" s="38">
        <v>2.1</v>
      </c>
    </row>
    <row r="10044" spans="1:3" ht="49.5" customHeight="1">
      <c r="A10044" s="19" t="s">
        <v>16891</v>
      </c>
      <c r="B10044" s="18" t="s">
        <v>20034</v>
      </c>
      <c r="C10044" s="38">
        <v>11.63</v>
      </c>
    </row>
    <row r="10045" spans="1:3" ht="49.5" customHeight="1">
      <c r="A10045" s="19" t="s">
        <v>16892</v>
      </c>
      <c r="B10045" s="18" t="s">
        <v>20034</v>
      </c>
      <c r="C10045" s="38">
        <v>46.2</v>
      </c>
    </row>
    <row r="10046" spans="1:3" ht="49.5" customHeight="1">
      <c r="A10046" s="19" t="s">
        <v>21289</v>
      </c>
      <c r="B10046" s="18" t="s">
        <v>20034</v>
      </c>
      <c r="C10046" s="38">
        <v>3.91</v>
      </c>
    </row>
    <row r="10047" spans="1:3" ht="49.5" customHeight="1">
      <c r="A10047" s="19" t="s">
        <v>18480</v>
      </c>
      <c r="B10047" s="18" t="s">
        <v>20034</v>
      </c>
      <c r="C10047" s="38">
        <v>7.83</v>
      </c>
    </row>
    <row r="10048" spans="1:3" ht="49.5" customHeight="1">
      <c r="A10048" s="19" t="s">
        <v>21780</v>
      </c>
      <c r="B10048" s="18" t="s">
        <v>20034</v>
      </c>
      <c r="C10048" s="38">
        <v>15.61</v>
      </c>
    </row>
    <row r="10049" spans="1:3" ht="49.5" customHeight="1">
      <c r="A10049" s="19" t="s">
        <v>18482</v>
      </c>
      <c r="B10049" s="18" t="s">
        <v>20034</v>
      </c>
      <c r="C10049" s="38">
        <v>23.41</v>
      </c>
    </row>
    <row r="10050" spans="1:3" ht="49.5" customHeight="1">
      <c r="A10050" s="19" t="s">
        <v>21781</v>
      </c>
      <c r="B10050" s="18" t="s">
        <v>20034</v>
      </c>
      <c r="C10050" s="38">
        <v>28.57</v>
      </c>
    </row>
    <row r="10051" spans="1:3" ht="49.5" customHeight="1">
      <c r="A10051" s="19" t="s">
        <v>21782</v>
      </c>
      <c r="B10051" s="18" t="s">
        <v>20034</v>
      </c>
      <c r="C10051" s="38">
        <v>45.31</v>
      </c>
    </row>
    <row r="10052" spans="1:3" ht="49.5" customHeight="1">
      <c r="A10052" s="19" t="s">
        <v>21315</v>
      </c>
      <c r="B10052" s="18" t="s">
        <v>20034</v>
      </c>
      <c r="C10052" s="38">
        <v>61.44</v>
      </c>
    </row>
    <row r="10053" spans="1:3" ht="49.5" customHeight="1">
      <c r="A10053" s="19" t="s">
        <v>12299</v>
      </c>
      <c r="B10053" s="18" t="s">
        <v>19979</v>
      </c>
      <c r="C10053" s="38">
        <v>32.4</v>
      </c>
    </row>
    <row r="10054" spans="1:3" ht="49.5" customHeight="1">
      <c r="A10054" s="19" t="s">
        <v>13759</v>
      </c>
      <c r="B10054" s="18" t="s">
        <v>20087</v>
      </c>
      <c r="C10054" s="38">
        <v>3.46</v>
      </c>
    </row>
    <row r="10055" spans="1:3" ht="49.5" customHeight="1">
      <c r="A10055" s="19" t="s">
        <v>13118</v>
      </c>
      <c r="B10055" s="18" t="s">
        <v>20087</v>
      </c>
      <c r="C10055" s="38">
        <v>1.71</v>
      </c>
    </row>
    <row r="10056" spans="1:3" ht="49.5" customHeight="1">
      <c r="A10056" s="19" t="s">
        <v>7883</v>
      </c>
      <c r="B10056" s="18" t="s">
        <v>20087</v>
      </c>
      <c r="C10056" s="38">
        <v>5.57</v>
      </c>
    </row>
    <row r="10057" spans="1:3" ht="49.5" customHeight="1">
      <c r="A10057" s="19" t="s">
        <v>2052</v>
      </c>
      <c r="B10057" s="18" t="s">
        <v>20148</v>
      </c>
      <c r="C10057" s="38">
        <v>3.08</v>
      </c>
    </row>
    <row r="10058" spans="1:3" ht="49.5" customHeight="1">
      <c r="A10058" s="19" t="s">
        <v>2053</v>
      </c>
      <c r="B10058" s="18" t="s">
        <v>20148</v>
      </c>
      <c r="C10058" s="38">
        <v>2.67</v>
      </c>
    </row>
    <row r="10059" spans="1:3" ht="49.5" customHeight="1">
      <c r="A10059" s="19" t="s">
        <v>12002</v>
      </c>
      <c r="B10059" s="18" t="s">
        <v>20026</v>
      </c>
      <c r="C10059" s="38">
        <v>1.94</v>
      </c>
    </row>
    <row r="10060" spans="1:3" ht="49.5" customHeight="1">
      <c r="A10060" s="19" t="s">
        <v>12004</v>
      </c>
      <c r="B10060" s="18" t="s">
        <v>20026</v>
      </c>
      <c r="C10060" s="38">
        <v>23.32</v>
      </c>
    </row>
    <row r="10061" spans="1:3" ht="49.5" customHeight="1">
      <c r="A10061" s="19" t="s">
        <v>12004</v>
      </c>
      <c r="B10061" s="18" t="s">
        <v>20217</v>
      </c>
      <c r="C10061" s="38">
        <v>23.32</v>
      </c>
    </row>
    <row r="10062" spans="1:3" ht="49.5" customHeight="1">
      <c r="A10062" s="19" t="s">
        <v>6892</v>
      </c>
      <c r="B10062" s="18" t="s">
        <v>20065</v>
      </c>
      <c r="C10062" s="38">
        <v>20.440000000000001</v>
      </c>
    </row>
    <row r="10063" spans="1:3" ht="49.5" customHeight="1">
      <c r="A10063" s="19" t="s">
        <v>6895</v>
      </c>
      <c r="B10063" s="18" t="s">
        <v>20065</v>
      </c>
      <c r="C10063" s="18">
        <v>20.440000000000001</v>
      </c>
    </row>
    <row r="10064" spans="1:3" ht="49.5" customHeight="1">
      <c r="A10064" s="19" t="s">
        <v>15763</v>
      </c>
      <c r="B10064" s="18" t="s">
        <v>20065</v>
      </c>
      <c r="C10064" s="37">
        <v>42.16</v>
      </c>
    </row>
    <row r="10065" spans="1:3" ht="49.5" customHeight="1">
      <c r="A10065" s="19" t="s">
        <v>15764</v>
      </c>
      <c r="B10065" s="18" t="s">
        <v>20065</v>
      </c>
      <c r="C10065" s="38">
        <v>18.05</v>
      </c>
    </row>
    <row r="10066" spans="1:3" ht="49.5" customHeight="1">
      <c r="A10066" s="19" t="s">
        <v>14902</v>
      </c>
      <c r="B10066" s="18" t="s">
        <v>20027</v>
      </c>
      <c r="C10066" s="38">
        <v>1.73</v>
      </c>
    </row>
    <row r="10067" spans="1:3" ht="49.5" customHeight="1">
      <c r="A10067" s="19" t="s">
        <v>16816</v>
      </c>
      <c r="B10067" s="18" t="s">
        <v>20027</v>
      </c>
      <c r="C10067" s="38">
        <v>38.450000000000003</v>
      </c>
    </row>
    <row r="10068" spans="1:3" ht="49.5" customHeight="1">
      <c r="A10068" s="19" t="s">
        <v>14903</v>
      </c>
      <c r="B10068" s="18" t="s">
        <v>20027</v>
      </c>
      <c r="C10068" s="38">
        <v>5.13</v>
      </c>
    </row>
    <row r="10069" spans="1:3" ht="49.5" customHeight="1">
      <c r="A10069" s="19" t="s">
        <v>14904</v>
      </c>
      <c r="B10069" s="18" t="s">
        <v>20027</v>
      </c>
      <c r="C10069" s="38">
        <v>5.13</v>
      </c>
    </row>
    <row r="10070" spans="1:3" ht="49.5" customHeight="1">
      <c r="A10070" s="19" t="s">
        <v>1673</v>
      </c>
      <c r="B10070" s="18" t="s">
        <v>20027</v>
      </c>
      <c r="C10070" s="38">
        <v>1.75</v>
      </c>
    </row>
    <row r="10071" spans="1:3" ht="49.5" customHeight="1">
      <c r="A10071" s="19" t="s">
        <v>2225</v>
      </c>
      <c r="B10071" s="18" t="s">
        <v>20027</v>
      </c>
      <c r="C10071" s="38">
        <v>2.63</v>
      </c>
    </row>
    <row r="10072" spans="1:3" ht="49.5" customHeight="1">
      <c r="A10072" s="19" t="s">
        <v>1124</v>
      </c>
      <c r="B10072" s="18" t="s">
        <v>20122</v>
      </c>
      <c r="C10072" s="38">
        <v>0.9</v>
      </c>
    </row>
    <row r="10073" spans="1:3" ht="49.5" customHeight="1">
      <c r="A10073" s="19" t="s">
        <v>12035</v>
      </c>
      <c r="B10073" s="18" t="s">
        <v>20027</v>
      </c>
      <c r="C10073" s="38">
        <v>7.34</v>
      </c>
    </row>
    <row r="10074" spans="1:3" ht="49.5" customHeight="1">
      <c r="A10074" s="19" t="s">
        <v>14924</v>
      </c>
      <c r="B10074" s="18" t="s">
        <v>20027</v>
      </c>
      <c r="C10074" s="38">
        <v>1.42</v>
      </c>
    </row>
    <row r="10075" spans="1:3" ht="49.5" customHeight="1">
      <c r="A10075" s="19" t="s">
        <v>12041</v>
      </c>
      <c r="B10075" s="18" t="s">
        <v>20027</v>
      </c>
      <c r="C10075" s="38">
        <v>9.0399999999999991</v>
      </c>
    </row>
    <row r="10076" spans="1:3" ht="49.5" customHeight="1">
      <c r="A10076" s="19" t="s">
        <v>18127</v>
      </c>
      <c r="B10076" s="18" t="s">
        <v>20180</v>
      </c>
      <c r="C10076" s="38">
        <v>362.82</v>
      </c>
    </row>
    <row r="10077" spans="1:3" ht="49.5" customHeight="1">
      <c r="A10077" s="19" t="s">
        <v>18120</v>
      </c>
      <c r="B10077" s="18" t="s">
        <v>20180</v>
      </c>
      <c r="C10077" s="38">
        <v>90.72</v>
      </c>
    </row>
    <row r="10078" spans="1:3" ht="49.5" customHeight="1">
      <c r="A10078" s="19" t="s">
        <v>18126</v>
      </c>
      <c r="B10078" s="18" t="s">
        <v>20180</v>
      </c>
      <c r="C10078" s="38">
        <v>181.44</v>
      </c>
    </row>
    <row r="10079" spans="1:3" ht="49.5" customHeight="1">
      <c r="A10079" s="19" t="s">
        <v>16817</v>
      </c>
      <c r="B10079" s="18" t="s">
        <v>19995</v>
      </c>
      <c r="C10079" s="38">
        <v>38.450000000000003</v>
      </c>
    </row>
    <row r="10080" spans="1:3" ht="49.5" customHeight="1">
      <c r="A10080" s="19" t="s">
        <v>14905</v>
      </c>
      <c r="B10080" s="18" t="s">
        <v>19995</v>
      </c>
      <c r="C10080" s="38">
        <v>3.2</v>
      </c>
    </row>
    <row r="10081" spans="1:3" ht="49.5" customHeight="1">
      <c r="A10081" s="19" t="s">
        <v>13258</v>
      </c>
      <c r="B10081" s="18" t="s">
        <v>19984</v>
      </c>
      <c r="C10081" s="38">
        <v>3.46</v>
      </c>
    </row>
    <row r="10082" spans="1:3" ht="49.5" customHeight="1">
      <c r="A10082" s="19" t="s">
        <v>11986</v>
      </c>
      <c r="B10082" s="18" t="s">
        <v>20020</v>
      </c>
      <c r="C10082" s="38">
        <v>47.18</v>
      </c>
    </row>
    <row r="10083" spans="1:3" ht="49.5" customHeight="1">
      <c r="A10083" s="19" t="s">
        <v>11987</v>
      </c>
      <c r="B10083" s="18" t="s">
        <v>20020</v>
      </c>
      <c r="C10083" s="38">
        <v>24.12</v>
      </c>
    </row>
    <row r="10084" spans="1:3" ht="49.5" customHeight="1">
      <c r="A10084" s="19" t="s">
        <v>9162</v>
      </c>
      <c r="B10084" s="18" t="s">
        <v>19984</v>
      </c>
      <c r="C10084" s="38">
        <v>7.87</v>
      </c>
    </row>
    <row r="10085" spans="1:3" ht="49.5" customHeight="1">
      <c r="A10085" s="19" t="s">
        <v>20791</v>
      </c>
      <c r="B10085" s="18" t="s">
        <v>20019</v>
      </c>
      <c r="C10085" s="38">
        <v>8.02</v>
      </c>
    </row>
    <row r="10086" spans="1:3" ht="49.5" customHeight="1">
      <c r="A10086" s="19" t="s">
        <v>15539</v>
      </c>
      <c r="B10086" s="18" t="s">
        <v>20047</v>
      </c>
      <c r="C10086" s="38">
        <v>4.13</v>
      </c>
    </row>
    <row r="10087" spans="1:3" ht="49.5" customHeight="1">
      <c r="A10087" s="19" t="s">
        <v>797</v>
      </c>
      <c r="B10087" s="18" t="s">
        <v>20029</v>
      </c>
      <c r="C10087" s="38">
        <v>109.23</v>
      </c>
    </row>
    <row r="10088" spans="1:3" ht="49.5" customHeight="1">
      <c r="A10088" s="19" t="s">
        <v>12276</v>
      </c>
      <c r="B10088" s="18" t="s">
        <v>19977</v>
      </c>
      <c r="C10088" s="38">
        <v>2.66</v>
      </c>
    </row>
    <row r="10089" spans="1:3" ht="49.5" customHeight="1">
      <c r="A10089" s="19" t="s">
        <v>12277</v>
      </c>
      <c r="B10089" s="18" t="s">
        <v>19977</v>
      </c>
      <c r="C10089" s="38">
        <v>5.32</v>
      </c>
    </row>
    <row r="10090" spans="1:3" ht="49.5" customHeight="1">
      <c r="A10090" s="19" t="s">
        <v>21127</v>
      </c>
      <c r="B10090" s="18" t="s">
        <v>20034</v>
      </c>
      <c r="C10090" s="38">
        <v>16</v>
      </c>
    </row>
    <row r="10091" spans="1:3" ht="49.5" customHeight="1">
      <c r="A10091" s="19" t="s">
        <v>21305</v>
      </c>
      <c r="B10091" s="18" t="s">
        <v>20034</v>
      </c>
      <c r="C10091" s="38">
        <v>16</v>
      </c>
    </row>
    <row r="10092" spans="1:3" ht="49.5" customHeight="1">
      <c r="A10092" s="19" t="s">
        <v>18108</v>
      </c>
      <c r="B10092" s="18" t="s">
        <v>20103</v>
      </c>
      <c r="C10092" s="38">
        <v>3552.55</v>
      </c>
    </row>
    <row r="10093" spans="1:3" ht="49.5" customHeight="1">
      <c r="A10093" s="19" t="s">
        <v>18109</v>
      </c>
      <c r="B10093" s="18" t="s">
        <v>20103</v>
      </c>
      <c r="C10093" s="38">
        <v>3733.73</v>
      </c>
    </row>
    <row r="10094" spans="1:3" ht="49.5" customHeight="1">
      <c r="A10094" s="19" t="s">
        <v>18110</v>
      </c>
      <c r="B10094" s="18" t="s">
        <v>20103</v>
      </c>
      <c r="C10094" s="38">
        <v>4107.3999999999996</v>
      </c>
    </row>
    <row r="10095" spans="1:3" ht="49.5" customHeight="1">
      <c r="A10095" s="19" t="s">
        <v>18107</v>
      </c>
      <c r="B10095" s="18" t="s">
        <v>20103</v>
      </c>
      <c r="C10095" s="38">
        <v>3375.82</v>
      </c>
    </row>
    <row r="10096" spans="1:3" ht="49.5" customHeight="1">
      <c r="A10096" s="19" t="s">
        <v>9298</v>
      </c>
      <c r="B10096" s="18" t="s">
        <v>20234</v>
      </c>
      <c r="C10096" s="38">
        <v>15.38</v>
      </c>
    </row>
    <row r="10097" spans="1:3" ht="49.5" customHeight="1">
      <c r="A10097" s="19" t="s">
        <v>9299</v>
      </c>
      <c r="B10097" s="18" t="s">
        <v>20234</v>
      </c>
      <c r="C10097" s="38">
        <v>21</v>
      </c>
    </row>
    <row r="10098" spans="1:3" ht="49.5" customHeight="1">
      <c r="A10098" s="19" t="s">
        <v>13060</v>
      </c>
      <c r="B10098" s="18" t="s">
        <v>20234</v>
      </c>
      <c r="C10098" s="38">
        <v>25.77</v>
      </c>
    </row>
    <row r="10099" spans="1:3" ht="49.5" customHeight="1">
      <c r="A10099" s="19" t="s">
        <v>17530</v>
      </c>
      <c r="B10099" s="18" t="s">
        <v>20072</v>
      </c>
      <c r="C10099" s="38">
        <v>1.95</v>
      </c>
    </row>
    <row r="10100" spans="1:3" ht="49.5" customHeight="1">
      <c r="A10100" s="19" t="s">
        <v>16820</v>
      </c>
      <c r="B10100" s="18" t="s">
        <v>20072</v>
      </c>
      <c r="C10100" s="38">
        <v>3.9</v>
      </c>
    </row>
    <row r="10101" spans="1:3" ht="49.5" customHeight="1">
      <c r="A10101" s="19" t="s">
        <v>17531</v>
      </c>
      <c r="B10101" s="18" t="s">
        <v>20072</v>
      </c>
      <c r="C10101" s="38">
        <v>3.9</v>
      </c>
    </row>
    <row r="10102" spans="1:3" ht="49.5" customHeight="1">
      <c r="A10102" s="19" t="s">
        <v>16821</v>
      </c>
      <c r="B10102" s="18" t="s">
        <v>20072</v>
      </c>
      <c r="C10102" s="38">
        <v>7.8</v>
      </c>
    </row>
    <row r="10103" spans="1:3" ht="49.5" customHeight="1">
      <c r="A10103" s="19" t="s">
        <v>17532</v>
      </c>
      <c r="B10103" s="18" t="s">
        <v>20072</v>
      </c>
      <c r="C10103" s="38">
        <v>5.85</v>
      </c>
    </row>
    <row r="10104" spans="1:3" ht="49.5" customHeight="1">
      <c r="A10104" s="19" t="s">
        <v>16822</v>
      </c>
      <c r="B10104" s="18" t="s">
        <v>20072</v>
      </c>
      <c r="C10104" s="38">
        <v>11.7</v>
      </c>
    </row>
    <row r="10105" spans="1:3" ht="49.5" customHeight="1">
      <c r="A10105" s="19" t="s">
        <v>20892</v>
      </c>
      <c r="B10105" s="18" t="s">
        <v>20072</v>
      </c>
      <c r="C10105" s="38">
        <v>7.8</v>
      </c>
    </row>
    <row r="10106" spans="1:3" ht="49.5" customHeight="1">
      <c r="A10106" s="19" t="s">
        <v>16823</v>
      </c>
      <c r="B10106" s="18" t="s">
        <v>20072</v>
      </c>
      <c r="C10106" s="38">
        <v>15.6</v>
      </c>
    </row>
    <row r="10107" spans="1:3" ht="49.5" customHeight="1">
      <c r="A10107" s="19" t="s">
        <v>15619</v>
      </c>
      <c r="B10107" s="18" t="s">
        <v>19981</v>
      </c>
      <c r="C10107" s="38">
        <v>3.9</v>
      </c>
    </row>
    <row r="10108" spans="1:3" ht="49.5" customHeight="1">
      <c r="A10108" s="19" t="s">
        <v>15620</v>
      </c>
      <c r="B10108" s="18" t="s">
        <v>19981</v>
      </c>
      <c r="C10108" s="38">
        <v>7.8</v>
      </c>
    </row>
    <row r="10109" spans="1:3" ht="49.5" customHeight="1">
      <c r="A10109" s="19" t="s">
        <v>436</v>
      </c>
      <c r="B10109" s="18" t="s">
        <v>20050</v>
      </c>
      <c r="C10109" s="38">
        <v>25.53</v>
      </c>
    </row>
    <row r="10110" spans="1:3" ht="49.5" customHeight="1">
      <c r="A10110" s="19" t="s">
        <v>440</v>
      </c>
      <c r="B10110" s="18" t="s">
        <v>20050</v>
      </c>
      <c r="C10110" s="38">
        <v>11.32</v>
      </c>
    </row>
    <row r="10111" spans="1:3" ht="49.5" customHeight="1">
      <c r="A10111" s="19" t="s">
        <v>734</v>
      </c>
      <c r="B10111" s="18" t="s">
        <v>20000</v>
      </c>
      <c r="C10111" s="38">
        <v>4.54</v>
      </c>
    </row>
    <row r="10112" spans="1:3" ht="49.5" customHeight="1">
      <c r="A10112" s="19" t="s">
        <v>736</v>
      </c>
      <c r="B10112" s="18" t="s">
        <v>20000</v>
      </c>
      <c r="C10112" s="38">
        <v>3.9</v>
      </c>
    </row>
    <row r="10113" spans="1:3" ht="49.5" customHeight="1">
      <c r="A10113" s="19" t="s">
        <v>15708</v>
      </c>
      <c r="B10113" s="18" t="s">
        <v>20217</v>
      </c>
      <c r="C10113" s="38">
        <v>23.51</v>
      </c>
    </row>
    <row r="10114" spans="1:3" ht="49.5" customHeight="1">
      <c r="A10114" s="19" t="s">
        <v>15361</v>
      </c>
      <c r="B10114" s="18" t="s">
        <v>20204</v>
      </c>
      <c r="C10114" s="38">
        <v>1.75</v>
      </c>
    </row>
    <row r="10115" spans="1:3" ht="49.5" customHeight="1">
      <c r="A10115" s="19" t="s">
        <v>16998</v>
      </c>
      <c r="B10115" s="18" t="s">
        <v>20094</v>
      </c>
      <c r="C10115" s="38">
        <v>3.76</v>
      </c>
    </row>
    <row r="10116" spans="1:3" ht="49.5" customHeight="1">
      <c r="A10116" s="19" t="s">
        <v>16999</v>
      </c>
      <c r="B10116" s="18" t="s">
        <v>20094</v>
      </c>
      <c r="C10116" s="38">
        <v>4.1500000000000004</v>
      </c>
    </row>
    <row r="10117" spans="1:3" ht="49.5" customHeight="1">
      <c r="A10117" s="19" t="s">
        <v>17000</v>
      </c>
      <c r="B10117" s="18" t="s">
        <v>20094</v>
      </c>
      <c r="C10117" s="38">
        <v>4.1500000000000004</v>
      </c>
    </row>
    <row r="10118" spans="1:3" ht="49.5" customHeight="1">
      <c r="A10118" s="19" t="s">
        <v>17001</v>
      </c>
      <c r="B10118" s="18" t="s">
        <v>20094</v>
      </c>
      <c r="C10118" s="38">
        <v>3.76</v>
      </c>
    </row>
    <row r="10119" spans="1:3" ht="49.5" customHeight="1">
      <c r="A10119" s="19" t="s">
        <v>12262</v>
      </c>
      <c r="B10119" s="18" t="s">
        <v>20094</v>
      </c>
      <c r="C10119" s="38">
        <v>2.72</v>
      </c>
    </row>
    <row r="10120" spans="1:3" ht="49.5" customHeight="1">
      <c r="A10120" s="19" t="s">
        <v>17002</v>
      </c>
      <c r="B10120" s="18" t="s">
        <v>20094</v>
      </c>
      <c r="C10120" s="38">
        <v>4.5999999999999996</v>
      </c>
    </row>
    <row r="10121" spans="1:3" ht="49.5" customHeight="1">
      <c r="A10121" s="19" t="s">
        <v>22389</v>
      </c>
      <c r="B10121" s="18" t="s">
        <v>20094</v>
      </c>
      <c r="C10121" s="38">
        <v>11.5</v>
      </c>
    </row>
    <row r="10122" spans="1:3" ht="49.5" customHeight="1">
      <c r="A10122" s="19" t="s">
        <v>21150</v>
      </c>
      <c r="B10122" s="18" t="s">
        <v>20094</v>
      </c>
      <c r="C10122" s="38">
        <v>4.8499999999999996</v>
      </c>
    </row>
    <row r="10123" spans="1:3" ht="49.5" customHeight="1">
      <c r="A10123" s="19" t="s">
        <v>20694</v>
      </c>
      <c r="B10123" s="18" t="s">
        <v>20094</v>
      </c>
      <c r="C10123" s="38">
        <v>5.37</v>
      </c>
    </row>
    <row r="10124" spans="1:3" ht="49.5" customHeight="1">
      <c r="A10124" s="19" t="s">
        <v>20705</v>
      </c>
      <c r="B10124" s="18" t="s">
        <v>20094</v>
      </c>
      <c r="C10124" s="38">
        <v>5.37</v>
      </c>
    </row>
    <row r="10125" spans="1:3" ht="49.5" customHeight="1">
      <c r="A10125" s="19" t="s">
        <v>17003</v>
      </c>
      <c r="B10125" s="18" t="s">
        <v>20094</v>
      </c>
      <c r="C10125" s="38">
        <v>5.37</v>
      </c>
    </row>
    <row r="10126" spans="1:3" ht="49.5" customHeight="1">
      <c r="A10126" s="19" t="s">
        <v>17004</v>
      </c>
      <c r="B10126" s="18" t="s">
        <v>20094</v>
      </c>
      <c r="C10126" s="38">
        <v>5.37</v>
      </c>
    </row>
    <row r="10127" spans="1:3" ht="49.5" customHeight="1">
      <c r="A10127" s="19" t="s">
        <v>21069</v>
      </c>
      <c r="B10127" s="18" t="s">
        <v>20094</v>
      </c>
      <c r="C10127" s="18">
        <v>4.4400000000000004</v>
      </c>
    </row>
    <row r="10128" spans="1:3" ht="49.5" customHeight="1">
      <c r="A10128" s="19" t="s">
        <v>21261</v>
      </c>
      <c r="B10128" s="18" t="s">
        <v>20094</v>
      </c>
      <c r="C10128" s="38">
        <v>4.8499999999999996</v>
      </c>
    </row>
    <row r="10129" spans="1:3" ht="49.5" customHeight="1">
      <c r="A10129" s="19" t="s">
        <v>17005</v>
      </c>
      <c r="B10129" s="18" t="s">
        <v>20094</v>
      </c>
      <c r="C10129" s="38">
        <v>3.76</v>
      </c>
    </row>
    <row r="10130" spans="1:3" ht="49.5" customHeight="1">
      <c r="A10130" s="19" t="s">
        <v>16244</v>
      </c>
      <c r="B10130" s="18" t="s">
        <v>20026</v>
      </c>
      <c r="C10130" s="38">
        <v>327.76</v>
      </c>
    </row>
    <row r="10131" spans="1:3" ht="49.5" customHeight="1">
      <c r="A10131" s="19" t="s">
        <v>9768</v>
      </c>
      <c r="B10131" s="18" t="s">
        <v>20027</v>
      </c>
      <c r="C10131" s="38">
        <v>3.79</v>
      </c>
    </row>
    <row r="10132" spans="1:3" ht="49.5" customHeight="1">
      <c r="A10132" s="19" t="s">
        <v>14457</v>
      </c>
      <c r="B10132" s="18" t="s">
        <v>20027</v>
      </c>
      <c r="C10132" s="38">
        <v>4.12</v>
      </c>
    </row>
    <row r="10133" spans="1:3" ht="49.5" customHeight="1">
      <c r="A10133" s="19" t="s">
        <v>9832</v>
      </c>
      <c r="B10133" s="18" t="s">
        <v>20027</v>
      </c>
      <c r="C10133" s="38">
        <v>2.46</v>
      </c>
    </row>
    <row r="10134" spans="1:3" ht="49.5" customHeight="1">
      <c r="A10134" s="19" t="s">
        <v>18601</v>
      </c>
      <c r="B10134" s="18" t="s">
        <v>20000</v>
      </c>
      <c r="C10134" s="38">
        <v>5.13</v>
      </c>
    </row>
    <row r="10135" spans="1:3" ht="49.5" customHeight="1">
      <c r="A10135" s="19" t="s">
        <v>21783</v>
      </c>
      <c r="B10135" s="18" t="s">
        <v>20000</v>
      </c>
      <c r="C10135" s="38">
        <v>5.13</v>
      </c>
    </row>
    <row r="10136" spans="1:3" ht="49.5" customHeight="1">
      <c r="A10136" s="19" t="s">
        <v>14910</v>
      </c>
      <c r="B10136" s="18" t="s">
        <v>20019</v>
      </c>
      <c r="C10136" s="38">
        <v>1.52</v>
      </c>
    </row>
    <row r="10137" spans="1:3" ht="49.5" customHeight="1">
      <c r="A10137" s="19" t="s">
        <v>17608</v>
      </c>
      <c r="B10137" s="18" t="s">
        <v>20019</v>
      </c>
      <c r="C10137" s="38">
        <v>5.13</v>
      </c>
    </row>
    <row r="10138" spans="1:3" ht="49.5" customHeight="1">
      <c r="A10138" s="19" t="s">
        <v>18082</v>
      </c>
      <c r="B10138" s="18" t="s">
        <v>20019</v>
      </c>
      <c r="C10138" s="38">
        <v>5.13</v>
      </c>
    </row>
    <row r="10139" spans="1:3" ht="49.5" customHeight="1">
      <c r="A10139" s="19" t="s">
        <v>2620</v>
      </c>
      <c r="B10139" s="18" t="s">
        <v>20271</v>
      </c>
      <c r="C10139" s="38">
        <v>1.1000000000000001</v>
      </c>
    </row>
    <row r="10140" spans="1:3" ht="49.5" customHeight="1">
      <c r="A10140" s="19" t="s">
        <v>2619</v>
      </c>
      <c r="B10140" s="18" t="s">
        <v>20271</v>
      </c>
      <c r="C10140" s="38">
        <v>16.97</v>
      </c>
    </row>
    <row r="10141" spans="1:3" ht="49.5" customHeight="1">
      <c r="A10141" s="19" t="s">
        <v>9301</v>
      </c>
      <c r="B10141" s="18" t="s">
        <v>19984</v>
      </c>
      <c r="C10141" s="38">
        <v>32.770000000000003</v>
      </c>
    </row>
    <row r="10142" spans="1:3" ht="49.5" customHeight="1">
      <c r="A10142" s="19" t="s">
        <v>9302</v>
      </c>
      <c r="B10142" s="18" t="s">
        <v>19984</v>
      </c>
      <c r="C10142" s="38">
        <v>41.94</v>
      </c>
    </row>
    <row r="10143" spans="1:3" ht="49.5" customHeight="1">
      <c r="A10143" s="19" t="s">
        <v>13061</v>
      </c>
      <c r="B10143" s="18" t="s">
        <v>19984</v>
      </c>
      <c r="C10143" s="38">
        <v>16.78</v>
      </c>
    </row>
    <row r="10144" spans="1:3" ht="49.5" customHeight="1">
      <c r="A10144" s="19" t="s">
        <v>13062</v>
      </c>
      <c r="B10144" s="18" t="s">
        <v>19984</v>
      </c>
      <c r="C10144" s="38">
        <v>21.76</v>
      </c>
    </row>
    <row r="10145" spans="1:3" ht="49.5" customHeight="1">
      <c r="A10145" s="19" t="s">
        <v>13063</v>
      </c>
      <c r="B10145" s="18" t="s">
        <v>19984</v>
      </c>
      <c r="C10145" s="38">
        <v>33.81</v>
      </c>
    </row>
    <row r="10146" spans="1:3" ht="49.5" customHeight="1">
      <c r="A10146" s="19" t="s">
        <v>13064</v>
      </c>
      <c r="B10146" s="18" t="s">
        <v>19984</v>
      </c>
      <c r="C10146" s="38">
        <v>26.44</v>
      </c>
    </row>
    <row r="10147" spans="1:3" ht="49.5" customHeight="1">
      <c r="A10147" s="19" t="s">
        <v>16824</v>
      </c>
      <c r="B10147" s="18" t="s">
        <v>20071</v>
      </c>
      <c r="C10147" s="38">
        <v>115.18</v>
      </c>
    </row>
    <row r="10148" spans="1:3" ht="49.5" customHeight="1">
      <c r="A10148" s="19" t="s">
        <v>12056</v>
      </c>
      <c r="B10148" s="18" t="s">
        <v>20071</v>
      </c>
      <c r="C10148" s="38">
        <v>130.85</v>
      </c>
    </row>
    <row r="10149" spans="1:3" ht="49.5" customHeight="1">
      <c r="A10149" s="19" t="s">
        <v>19015</v>
      </c>
      <c r="B10149" s="18" t="s">
        <v>19976</v>
      </c>
      <c r="C10149" s="38">
        <v>22.72</v>
      </c>
    </row>
    <row r="10150" spans="1:3" ht="49.5" customHeight="1">
      <c r="A10150" s="19" t="s">
        <v>20430</v>
      </c>
      <c r="B10150" s="18" t="s">
        <v>20058</v>
      </c>
      <c r="C10150" s="38">
        <v>4.54</v>
      </c>
    </row>
    <row r="10151" spans="1:3" ht="49.5" customHeight="1">
      <c r="A10151" s="19" t="s">
        <v>16825</v>
      </c>
      <c r="B10151" s="18" t="s">
        <v>20013</v>
      </c>
      <c r="C10151" s="38">
        <v>679.15</v>
      </c>
    </row>
    <row r="10152" spans="1:3" ht="49.5" customHeight="1">
      <c r="A10152" s="19" t="s">
        <v>16826</v>
      </c>
      <c r="B10152" s="18" t="s">
        <v>20013</v>
      </c>
      <c r="C10152" s="38">
        <v>814.98</v>
      </c>
    </row>
    <row r="10153" spans="1:3" ht="49.5" customHeight="1">
      <c r="A10153" s="19" t="s">
        <v>21784</v>
      </c>
      <c r="B10153" s="18" t="s">
        <v>20013</v>
      </c>
      <c r="C10153" s="38">
        <v>1018.72</v>
      </c>
    </row>
    <row r="10154" spans="1:3" ht="49.5" customHeight="1">
      <c r="A10154" s="19" t="s">
        <v>13477</v>
      </c>
      <c r="B10154" s="18" t="s">
        <v>20000</v>
      </c>
      <c r="C10154" s="38">
        <v>3.46</v>
      </c>
    </row>
    <row r="10155" spans="1:3" ht="49.5" customHeight="1">
      <c r="A10155" s="19" t="s">
        <v>22367</v>
      </c>
      <c r="B10155" s="18" t="s">
        <v>20169</v>
      </c>
      <c r="C10155" s="38">
        <v>8.9700000000000006</v>
      </c>
    </row>
    <row r="10156" spans="1:3" ht="49.5" customHeight="1">
      <c r="A10156" s="19" t="s">
        <v>22368</v>
      </c>
      <c r="B10156" s="18" t="s">
        <v>20169</v>
      </c>
      <c r="C10156" s="38">
        <v>14.74</v>
      </c>
    </row>
    <row r="10157" spans="1:3" ht="49.5" customHeight="1">
      <c r="A10157" s="19" t="s">
        <v>12058</v>
      </c>
      <c r="B10157" s="18" t="s">
        <v>20020</v>
      </c>
      <c r="C10157" s="38">
        <v>205.8</v>
      </c>
    </row>
    <row r="10158" spans="1:3" ht="49.5" customHeight="1">
      <c r="A10158" s="19" t="s">
        <v>12059</v>
      </c>
      <c r="B10158" s="18" t="s">
        <v>20020</v>
      </c>
      <c r="C10158" s="38">
        <v>1029</v>
      </c>
    </row>
    <row r="10159" spans="1:3" ht="49.5" customHeight="1">
      <c r="A10159" s="19" t="s">
        <v>6669</v>
      </c>
      <c r="B10159" s="18" t="s">
        <v>20045</v>
      </c>
      <c r="C10159" s="38">
        <v>1.98</v>
      </c>
    </row>
    <row r="10160" spans="1:3" ht="49.5" customHeight="1">
      <c r="A10160" s="19" t="s">
        <v>6672</v>
      </c>
      <c r="B10160" s="18" t="s">
        <v>20045</v>
      </c>
      <c r="C10160" s="38">
        <v>1.47</v>
      </c>
    </row>
    <row r="10161" spans="1:3" ht="49.5" customHeight="1">
      <c r="A10161" s="19" t="s">
        <v>6676</v>
      </c>
      <c r="B10161" s="18" t="s">
        <v>20045</v>
      </c>
      <c r="C10161" s="38">
        <v>4.1500000000000004</v>
      </c>
    </row>
    <row r="10162" spans="1:3" ht="49.5" customHeight="1">
      <c r="A10162" s="19" t="s">
        <v>21785</v>
      </c>
      <c r="B10162" s="18" t="s">
        <v>20058</v>
      </c>
      <c r="C10162" s="38">
        <v>0.56999999999999995</v>
      </c>
    </row>
    <row r="10163" spans="1:3" ht="49.5" customHeight="1">
      <c r="A10163" s="19" t="s">
        <v>21786</v>
      </c>
      <c r="B10163" s="18" t="s">
        <v>20058</v>
      </c>
      <c r="C10163" s="38">
        <v>0.84</v>
      </c>
    </row>
    <row r="10164" spans="1:3" ht="49.5" customHeight="1">
      <c r="A10164" s="19" t="s">
        <v>9817</v>
      </c>
      <c r="B10164" s="18" t="s">
        <v>20143</v>
      </c>
      <c r="C10164" s="38">
        <v>5.43</v>
      </c>
    </row>
    <row r="10165" spans="1:3" ht="49.5" customHeight="1">
      <c r="A10165" s="19" t="s">
        <v>15410</v>
      </c>
      <c r="B10165" s="18" t="s">
        <v>19995</v>
      </c>
      <c r="C10165" s="38">
        <v>56.95</v>
      </c>
    </row>
    <row r="10166" spans="1:3" ht="49.5" customHeight="1">
      <c r="A10166" s="19" t="s">
        <v>18124</v>
      </c>
      <c r="B10166" s="18" t="s">
        <v>19995</v>
      </c>
      <c r="C10166" s="38">
        <v>113.95</v>
      </c>
    </row>
    <row r="10167" spans="1:3" ht="49.5" customHeight="1">
      <c r="A10167" s="19" t="s">
        <v>15411</v>
      </c>
      <c r="B10167" s="18" t="s">
        <v>19995</v>
      </c>
      <c r="C10167" s="38">
        <v>45.93</v>
      </c>
    </row>
    <row r="10168" spans="1:3" ht="49.5" customHeight="1">
      <c r="A10168" s="19" t="s">
        <v>18123</v>
      </c>
      <c r="B10168" s="18" t="s">
        <v>19995</v>
      </c>
      <c r="C10168" s="38">
        <v>94.34</v>
      </c>
    </row>
    <row r="10169" spans="1:3" ht="49.5" customHeight="1">
      <c r="A10169" s="19" t="s">
        <v>19922</v>
      </c>
      <c r="B10169" s="17" t="s">
        <v>19995</v>
      </c>
      <c r="C10169" s="38">
        <v>9.91</v>
      </c>
    </row>
    <row r="10170" spans="1:3" ht="49.5" customHeight="1">
      <c r="A10170" s="19" t="s">
        <v>20329</v>
      </c>
      <c r="B10170" s="17" t="s">
        <v>19995</v>
      </c>
      <c r="C10170" s="38">
        <v>6.27</v>
      </c>
    </row>
    <row r="10171" spans="1:3" ht="49.5" customHeight="1">
      <c r="A10171" s="19" t="s">
        <v>15538</v>
      </c>
      <c r="B10171" s="18" t="s">
        <v>20230</v>
      </c>
      <c r="C10171" s="38">
        <v>6.84</v>
      </c>
    </row>
    <row r="10172" spans="1:3" ht="49.5" customHeight="1">
      <c r="A10172" s="19" t="s">
        <v>12061</v>
      </c>
      <c r="B10172" s="18" t="s">
        <v>20045</v>
      </c>
      <c r="C10172" s="38">
        <v>1.25</v>
      </c>
    </row>
    <row r="10173" spans="1:3" ht="49.5" customHeight="1">
      <c r="A10173" s="19" t="s">
        <v>12062</v>
      </c>
      <c r="B10173" s="18" t="s">
        <v>20045</v>
      </c>
      <c r="C10173" s="38">
        <v>1.04</v>
      </c>
    </row>
    <row r="10174" spans="1:3" ht="49.5" customHeight="1">
      <c r="A10174" s="19" t="s">
        <v>21787</v>
      </c>
      <c r="B10174" s="18" t="s">
        <v>20133</v>
      </c>
      <c r="C10174" s="38">
        <v>0.44</v>
      </c>
    </row>
    <row r="10175" spans="1:3" ht="49.5" customHeight="1">
      <c r="A10175" s="19" t="s">
        <v>17847</v>
      </c>
      <c r="B10175" s="18" t="s">
        <v>20019</v>
      </c>
      <c r="C10175" s="38">
        <v>4.2</v>
      </c>
    </row>
    <row r="10176" spans="1:3" ht="49.5" customHeight="1">
      <c r="A10176" s="19" t="s">
        <v>18097</v>
      </c>
      <c r="B10176" s="18" t="s">
        <v>20019</v>
      </c>
      <c r="C10176" s="38">
        <v>6.16</v>
      </c>
    </row>
    <row r="10177" spans="1:3" ht="49.5" customHeight="1">
      <c r="A10177" s="19" t="s">
        <v>18991</v>
      </c>
      <c r="B10177" s="18" t="s">
        <v>20019</v>
      </c>
      <c r="C10177" s="38">
        <v>2.86</v>
      </c>
    </row>
    <row r="10178" spans="1:3" ht="49.5" customHeight="1">
      <c r="A10178" s="19" t="s">
        <v>12063</v>
      </c>
      <c r="B10178" s="18" t="s">
        <v>20023</v>
      </c>
      <c r="C10178" s="38">
        <v>1.33</v>
      </c>
    </row>
    <row r="10179" spans="1:3" ht="49.5" customHeight="1">
      <c r="A10179" s="19" t="s">
        <v>13563</v>
      </c>
      <c r="B10179" s="18" t="s">
        <v>20016</v>
      </c>
      <c r="C10179" s="38">
        <v>4.91</v>
      </c>
    </row>
    <row r="10180" spans="1:3" ht="49.5" customHeight="1">
      <c r="A10180" s="19" t="s">
        <v>16828</v>
      </c>
      <c r="B10180" s="18" t="s">
        <v>20016</v>
      </c>
      <c r="C10180" s="38">
        <v>12.27</v>
      </c>
    </row>
    <row r="10181" spans="1:3" ht="49.5" customHeight="1">
      <c r="A10181" s="19" t="s">
        <v>18654</v>
      </c>
      <c r="B10181" s="18" t="s">
        <v>20016</v>
      </c>
      <c r="C10181" s="38">
        <v>2.06</v>
      </c>
    </row>
    <row r="10182" spans="1:3" ht="49.5" customHeight="1">
      <c r="A10182" s="19" t="s">
        <v>9741</v>
      </c>
      <c r="B10182" s="17" t="s">
        <v>20143</v>
      </c>
      <c r="C10182" s="38">
        <v>3.46</v>
      </c>
    </row>
    <row r="10183" spans="1:3" ht="49.5" customHeight="1">
      <c r="A10183" s="19" t="s">
        <v>2422</v>
      </c>
      <c r="B10183" s="18" t="s">
        <v>19960</v>
      </c>
      <c r="C10183" s="38">
        <v>187.5</v>
      </c>
    </row>
    <row r="10184" spans="1:3" ht="49.5" customHeight="1">
      <c r="A10184" s="19" t="s">
        <v>12723</v>
      </c>
      <c r="B10184" s="18" t="s">
        <v>20045</v>
      </c>
      <c r="C10184" s="38">
        <v>1.95</v>
      </c>
    </row>
    <row r="10185" spans="1:3" ht="49.5" customHeight="1">
      <c r="A10185" s="19" t="s">
        <v>12724</v>
      </c>
      <c r="B10185" s="18" t="s">
        <v>20045</v>
      </c>
      <c r="C10185" s="38">
        <v>2.98</v>
      </c>
    </row>
    <row r="10186" spans="1:3" ht="49.5" customHeight="1">
      <c r="A10186" s="19" t="s">
        <v>18668</v>
      </c>
      <c r="B10186" s="18" t="s">
        <v>20078</v>
      </c>
      <c r="C10186" s="38">
        <v>26.99</v>
      </c>
    </row>
    <row r="10187" spans="1:3" ht="49.5" customHeight="1">
      <c r="A10187" s="19" t="s">
        <v>21788</v>
      </c>
      <c r="B10187" s="18" t="s">
        <v>20078</v>
      </c>
      <c r="C10187" s="38">
        <v>97.79</v>
      </c>
    </row>
    <row r="10188" spans="1:3" ht="49.5" customHeight="1">
      <c r="A10188" s="19" t="s">
        <v>18621</v>
      </c>
      <c r="B10188" s="18" t="s">
        <v>20078</v>
      </c>
      <c r="C10188" s="38">
        <v>30.69</v>
      </c>
    </row>
    <row r="10189" spans="1:3" ht="49.5" customHeight="1">
      <c r="A10189" s="19" t="s">
        <v>11509</v>
      </c>
      <c r="B10189" s="18" t="s">
        <v>20078</v>
      </c>
      <c r="C10189" s="38">
        <v>29.4</v>
      </c>
    </row>
    <row r="10190" spans="1:3" ht="49.5" customHeight="1">
      <c r="A10190" s="19" t="s">
        <v>21789</v>
      </c>
      <c r="B10190" s="18" t="s">
        <v>20078</v>
      </c>
      <c r="C10190" s="18">
        <v>25.57</v>
      </c>
    </row>
    <row r="10191" spans="1:3" ht="49.5" customHeight="1">
      <c r="A10191" s="19" t="s">
        <v>21790</v>
      </c>
      <c r="B10191" s="18" t="s">
        <v>20078</v>
      </c>
      <c r="C10191" s="18">
        <v>61.37</v>
      </c>
    </row>
    <row r="10192" spans="1:3" ht="49.5" customHeight="1">
      <c r="A10192" s="19" t="s">
        <v>8422</v>
      </c>
      <c r="B10192" s="18" t="s">
        <v>19990</v>
      </c>
      <c r="C10192" s="38">
        <v>19.95</v>
      </c>
    </row>
    <row r="10193" spans="1:3" ht="49.5" customHeight="1">
      <c r="A10193" s="19" t="s">
        <v>21791</v>
      </c>
      <c r="B10193" s="18" t="s">
        <v>20058</v>
      </c>
      <c r="C10193" s="38">
        <v>2.82</v>
      </c>
    </row>
    <row r="10194" spans="1:3" ht="49.5" customHeight="1">
      <c r="A10194" s="19" t="s">
        <v>21792</v>
      </c>
      <c r="B10194" s="18" t="s">
        <v>20058</v>
      </c>
      <c r="C10194" s="38">
        <v>2.82</v>
      </c>
    </row>
    <row r="10195" spans="1:3" ht="49.5" customHeight="1">
      <c r="A10195" s="19" t="s">
        <v>14937</v>
      </c>
      <c r="B10195" s="18" t="s">
        <v>20034</v>
      </c>
      <c r="C10195" s="38">
        <v>3.46</v>
      </c>
    </row>
    <row r="10196" spans="1:3" ht="49.5" customHeight="1">
      <c r="A10196" s="19" t="s">
        <v>6432</v>
      </c>
      <c r="B10196" s="18" t="s">
        <v>20143</v>
      </c>
      <c r="C10196" s="38">
        <v>13.43</v>
      </c>
    </row>
    <row r="10197" spans="1:3" ht="49.5" customHeight="1">
      <c r="A10197" s="19" t="s">
        <v>4857</v>
      </c>
      <c r="B10197" s="18" t="s">
        <v>20143</v>
      </c>
      <c r="C10197" s="38">
        <v>11.02</v>
      </c>
    </row>
    <row r="10198" spans="1:3" ht="49.5" customHeight="1">
      <c r="A10198" s="19" t="s">
        <v>15724</v>
      </c>
      <c r="B10198" s="18" t="s">
        <v>20143</v>
      </c>
      <c r="C10198" s="38">
        <v>5.37</v>
      </c>
    </row>
    <row r="10199" spans="1:3" ht="49.5" customHeight="1">
      <c r="A10199" s="19" t="s">
        <v>11985</v>
      </c>
      <c r="B10199" s="18" t="s">
        <v>20143</v>
      </c>
      <c r="C10199" s="38">
        <v>3.02</v>
      </c>
    </row>
    <row r="10200" spans="1:3" ht="49.5" customHeight="1">
      <c r="A10200" s="19" t="s">
        <v>22291</v>
      </c>
      <c r="B10200" s="18" t="s">
        <v>20073</v>
      </c>
      <c r="C10200" s="38">
        <v>16.75</v>
      </c>
    </row>
    <row r="10201" spans="1:3" ht="49.5" customHeight="1">
      <c r="A10201" s="19" t="s">
        <v>11011</v>
      </c>
      <c r="B10201" s="18" t="s">
        <v>20061</v>
      </c>
      <c r="C10201" s="38">
        <v>5.7</v>
      </c>
    </row>
    <row r="10202" spans="1:3" ht="49.5" customHeight="1">
      <c r="A10202" s="19" t="s">
        <v>11012</v>
      </c>
      <c r="B10202" s="18" t="s">
        <v>20061</v>
      </c>
      <c r="C10202" s="38">
        <v>2.66</v>
      </c>
    </row>
    <row r="10203" spans="1:3" ht="49.5" customHeight="1">
      <c r="A10203" s="19" t="s">
        <v>11018</v>
      </c>
      <c r="B10203" s="18" t="s">
        <v>20061</v>
      </c>
      <c r="C10203" s="38">
        <v>5.32</v>
      </c>
    </row>
    <row r="10204" spans="1:3" ht="49.5" customHeight="1">
      <c r="A10204" s="19" t="s">
        <v>3809</v>
      </c>
      <c r="B10204" s="18" t="s">
        <v>20015</v>
      </c>
      <c r="C10204" s="38">
        <v>5.32</v>
      </c>
    </row>
    <row r="10205" spans="1:3" ht="49.5" customHeight="1">
      <c r="A10205" s="19" t="s">
        <v>13351</v>
      </c>
      <c r="B10205" s="18" t="s">
        <v>20063</v>
      </c>
      <c r="C10205" s="38">
        <v>2.86</v>
      </c>
    </row>
    <row r="10206" spans="1:3" ht="49.5" customHeight="1">
      <c r="A10206" s="19" t="s">
        <v>977</v>
      </c>
      <c r="B10206" s="18" t="s">
        <v>20037</v>
      </c>
      <c r="C10206" s="38">
        <v>0.77</v>
      </c>
    </row>
    <row r="10207" spans="1:3" ht="49.5" customHeight="1">
      <c r="A10207" s="19" t="s">
        <v>16840</v>
      </c>
      <c r="B10207" s="18" t="s">
        <v>20006</v>
      </c>
      <c r="C10207" s="38">
        <v>9.6</v>
      </c>
    </row>
    <row r="10208" spans="1:3" ht="49.5" customHeight="1">
      <c r="A10208" s="19" t="s">
        <v>20514</v>
      </c>
      <c r="B10208" s="18" t="s">
        <v>20133</v>
      </c>
      <c r="C10208" s="38">
        <v>2.67</v>
      </c>
    </row>
    <row r="10209" spans="1:3" ht="49.5" customHeight="1">
      <c r="A10209" s="19" t="s">
        <v>4172</v>
      </c>
      <c r="B10209" s="18" t="s">
        <v>20066</v>
      </c>
      <c r="C10209" s="38">
        <v>13.84</v>
      </c>
    </row>
    <row r="10210" spans="1:3" ht="49.5" customHeight="1">
      <c r="A10210" s="19" t="s">
        <v>4172</v>
      </c>
      <c r="B10210" s="18" t="s">
        <v>20218</v>
      </c>
      <c r="C10210" s="38">
        <v>13.84</v>
      </c>
    </row>
    <row r="10211" spans="1:3" ht="49.5" customHeight="1">
      <c r="A10211" s="19" t="s">
        <v>4174</v>
      </c>
      <c r="B10211" s="18" t="s">
        <v>20066</v>
      </c>
      <c r="C10211" s="38">
        <v>17.77</v>
      </c>
    </row>
    <row r="10212" spans="1:3" ht="49.5" customHeight="1">
      <c r="A10212" s="19" t="s">
        <v>6982</v>
      </c>
      <c r="B10212" s="18" t="s">
        <v>19982</v>
      </c>
      <c r="C10212" s="38">
        <v>2.67</v>
      </c>
    </row>
    <row r="10213" spans="1:3" ht="49.5" customHeight="1">
      <c r="A10213" s="19" t="s">
        <v>21793</v>
      </c>
      <c r="B10213" s="18" t="s">
        <v>20131</v>
      </c>
      <c r="C10213" s="38">
        <v>1.22</v>
      </c>
    </row>
    <row r="10214" spans="1:3" ht="49.5" customHeight="1">
      <c r="A10214" s="19" t="s">
        <v>12005</v>
      </c>
      <c r="B10214" s="18" t="s">
        <v>20005</v>
      </c>
      <c r="C10214" s="38">
        <v>38.450000000000003</v>
      </c>
    </row>
    <row r="10215" spans="1:3" ht="49.5" customHeight="1">
      <c r="A10215" s="19" t="s">
        <v>17177</v>
      </c>
      <c r="B10215" s="18" t="s">
        <v>19995</v>
      </c>
      <c r="C10215" s="38">
        <v>79.959999999999994</v>
      </c>
    </row>
    <row r="10216" spans="1:3" ht="49.5" customHeight="1">
      <c r="A10216" s="19" t="s">
        <v>12198</v>
      </c>
      <c r="B10216" s="18" t="s">
        <v>20072</v>
      </c>
      <c r="C10216" s="18">
        <v>11.78</v>
      </c>
    </row>
    <row r="10217" spans="1:3" ht="49.5" customHeight="1">
      <c r="A10217" s="19" t="s">
        <v>12199</v>
      </c>
      <c r="B10217" s="18" t="s">
        <v>20072</v>
      </c>
      <c r="C10217" s="38">
        <v>33.03</v>
      </c>
    </row>
    <row r="10218" spans="1:3" ht="49.5" customHeight="1">
      <c r="A10218" s="19" t="s">
        <v>16916</v>
      </c>
      <c r="B10218" s="18" t="s">
        <v>20072</v>
      </c>
      <c r="C10218" s="37">
        <v>3.13</v>
      </c>
    </row>
    <row r="10219" spans="1:3" ht="49.5" customHeight="1">
      <c r="A10219" s="19" t="s">
        <v>16917</v>
      </c>
      <c r="B10219" s="18" t="s">
        <v>20072</v>
      </c>
      <c r="C10219" s="38">
        <v>20.16</v>
      </c>
    </row>
    <row r="10220" spans="1:3" ht="49.5" customHeight="1">
      <c r="A10220" s="19" t="s">
        <v>12200</v>
      </c>
      <c r="B10220" s="18" t="s">
        <v>20072</v>
      </c>
      <c r="C10220" s="38">
        <v>4.4800000000000004</v>
      </c>
    </row>
    <row r="10221" spans="1:3" ht="49.5" customHeight="1">
      <c r="A10221" s="19" t="s">
        <v>12201</v>
      </c>
      <c r="B10221" s="18" t="s">
        <v>20072</v>
      </c>
      <c r="C10221" s="38">
        <v>17.920000000000002</v>
      </c>
    </row>
    <row r="10222" spans="1:3" ht="49.5" customHeight="1">
      <c r="A10222" s="19" t="s">
        <v>18932</v>
      </c>
      <c r="B10222" s="18" t="s">
        <v>20070</v>
      </c>
      <c r="C10222" s="38">
        <v>208.29</v>
      </c>
    </row>
    <row r="10223" spans="1:3" ht="49.5" customHeight="1">
      <c r="A10223" s="19" t="s">
        <v>4177</v>
      </c>
      <c r="B10223" s="18" t="s">
        <v>20066</v>
      </c>
      <c r="C10223" s="38">
        <v>3.24</v>
      </c>
    </row>
    <row r="10224" spans="1:3" ht="49.5" customHeight="1">
      <c r="A10224" s="19" t="s">
        <v>4178</v>
      </c>
      <c r="B10224" s="18" t="s">
        <v>20066</v>
      </c>
      <c r="C10224" s="38">
        <v>3.24</v>
      </c>
    </row>
    <row r="10225" spans="1:3" ht="49.5" customHeight="1">
      <c r="A10225" s="19" t="s">
        <v>7727</v>
      </c>
      <c r="B10225" s="18" t="s">
        <v>19998</v>
      </c>
      <c r="C10225" s="38">
        <v>11.28</v>
      </c>
    </row>
    <row r="10226" spans="1:3" ht="49.5" customHeight="1">
      <c r="A10226" s="19" t="s">
        <v>7729</v>
      </c>
      <c r="B10226" s="18" t="s">
        <v>19998</v>
      </c>
      <c r="C10226" s="38">
        <v>11.24</v>
      </c>
    </row>
    <row r="10227" spans="1:3" ht="43.5" customHeight="1">
      <c r="A10227" s="19" t="s">
        <v>5133</v>
      </c>
      <c r="B10227" s="18" t="s">
        <v>20063</v>
      </c>
      <c r="C10227" s="38">
        <v>1.81</v>
      </c>
    </row>
    <row r="10228" spans="1:3" ht="49.5" customHeight="1">
      <c r="A10228" s="19" t="s">
        <v>5137</v>
      </c>
      <c r="B10228" s="18" t="s">
        <v>20063</v>
      </c>
      <c r="C10228" s="38">
        <v>8.82</v>
      </c>
    </row>
    <row r="10229" spans="1:3" ht="49.5" customHeight="1">
      <c r="A10229" s="19" t="s">
        <v>5134</v>
      </c>
      <c r="B10229" s="18" t="s">
        <v>20063</v>
      </c>
      <c r="C10229" s="38">
        <v>5.52</v>
      </c>
    </row>
    <row r="10230" spans="1:3" ht="49.5" customHeight="1">
      <c r="A10230" s="19" t="s">
        <v>5135</v>
      </c>
      <c r="B10230" s="18" t="s">
        <v>20063</v>
      </c>
      <c r="C10230" s="38">
        <v>5.29</v>
      </c>
    </row>
    <row r="10231" spans="1:3" ht="49.5" customHeight="1">
      <c r="A10231" s="19" t="s">
        <v>5136</v>
      </c>
      <c r="B10231" s="18" t="s">
        <v>20063</v>
      </c>
      <c r="C10231" s="38">
        <v>10.26</v>
      </c>
    </row>
    <row r="10232" spans="1:3" ht="49.5" customHeight="1">
      <c r="A10232" s="19" t="s">
        <v>12995</v>
      </c>
      <c r="B10232" s="18" t="s">
        <v>20134</v>
      </c>
      <c r="C10232" s="38">
        <v>2.27</v>
      </c>
    </row>
    <row r="10233" spans="1:3" ht="49.5" customHeight="1">
      <c r="A10233" s="19" t="s">
        <v>2054</v>
      </c>
      <c r="B10233" s="18" t="s">
        <v>20134</v>
      </c>
      <c r="C10233" s="38">
        <v>3.56</v>
      </c>
    </row>
    <row r="10234" spans="1:3" ht="49.5" customHeight="1">
      <c r="A10234" s="19" t="s">
        <v>7732</v>
      </c>
      <c r="B10234" s="18" t="s">
        <v>19996</v>
      </c>
      <c r="C10234" s="38">
        <v>27.28</v>
      </c>
    </row>
    <row r="10235" spans="1:3" ht="49.5" customHeight="1">
      <c r="A10235" s="19" t="s">
        <v>10816</v>
      </c>
      <c r="B10235" s="18" t="s">
        <v>19996</v>
      </c>
      <c r="C10235" s="38">
        <v>41.2</v>
      </c>
    </row>
    <row r="10236" spans="1:3" ht="49.5" customHeight="1">
      <c r="A10236" s="19" t="s">
        <v>7733</v>
      </c>
      <c r="B10236" s="18" t="s">
        <v>19996</v>
      </c>
      <c r="C10236" s="38">
        <v>45.76</v>
      </c>
    </row>
    <row r="10237" spans="1:3" ht="49.5" customHeight="1">
      <c r="A10237" s="19" t="s">
        <v>16831</v>
      </c>
      <c r="B10237" s="18" t="s">
        <v>20015</v>
      </c>
      <c r="C10237" s="38">
        <v>5.64</v>
      </c>
    </row>
    <row r="10238" spans="1:3" ht="49.5" customHeight="1">
      <c r="A10238" s="19" t="s">
        <v>16833</v>
      </c>
      <c r="B10238" s="18" t="s">
        <v>20015</v>
      </c>
      <c r="C10238" s="38">
        <v>11.29</v>
      </c>
    </row>
    <row r="10239" spans="1:3" ht="49.5" customHeight="1">
      <c r="A10239" s="19" t="s">
        <v>13304</v>
      </c>
      <c r="B10239" s="18" t="s">
        <v>20070</v>
      </c>
      <c r="C10239" s="38">
        <v>3.2</v>
      </c>
    </row>
    <row r="10240" spans="1:3" ht="49.5" customHeight="1">
      <c r="A10240" s="19" t="s">
        <v>19889</v>
      </c>
      <c r="B10240" s="18" t="s">
        <v>20070</v>
      </c>
      <c r="C10240" s="38">
        <v>2.65</v>
      </c>
    </row>
    <row r="10241" spans="1:3" ht="49.5" customHeight="1">
      <c r="A10241" s="19" t="s">
        <v>12114</v>
      </c>
      <c r="B10241" s="18" t="s">
        <v>20071</v>
      </c>
      <c r="C10241" s="38">
        <v>1994.13</v>
      </c>
    </row>
    <row r="10242" spans="1:3" ht="49.5" customHeight="1">
      <c r="A10242" s="19" t="s">
        <v>18553</v>
      </c>
      <c r="B10242" s="18" t="s">
        <v>20000</v>
      </c>
      <c r="C10242" s="38">
        <v>14.02</v>
      </c>
    </row>
    <row r="10243" spans="1:3" ht="49.5" customHeight="1">
      <c r="A10243" s="19" t="s">
        <v>20652</v>
      </c>
      <c r="B10243" s="18" t="s">
        <v>20103</v>
      </c>
      <c r="C10243" s="38">
        <v>274.55</v>
      </c>
    </row>
    <row r="10244" spans="1:3" ht="49.5" customHeight="1">
      <c r="A10244" s="19" t="s">
        <v>12077</v>
      </c>
      <c r="B10244" s="18" t="s">
        <v>20006</v>
      </c>
      <c r="C10244" s="38">
        <v>5.89</v>
      </c>
    </row>
    <row r="10245" spans="1:3" ht="49.5" customHeight="1">
      <c r="A10245" s="19" t="s">
        <v>21794</v>
      </c>
      <c r="B10245" s="18" t="s">
        <v>20006</v>
      </c>
      <c r="C10245" s="38">
        <v>11.29</v>
      </c>
    </row>
    <row r="10246" spans="1:3" ht="49.5" customHeight="1">
      <c r="A10246" s="19" t="s">
        <v>17496</v>
      </c>
      <c r="B10246" s="18" t="s">
        <v>20150</v>
      </c>
      <c r="C10246" s="38">
        <v>2.61</v>
      </c>
    </row>
    <row r="10247" spans="1:3" ht="49.5" customHeight="1">
      <c r="A10247" s="19" t="s">
        <v>2766</v>
      </c>
      <c r="B10247" s="18" t="s">
        <v>19999</v>
      </c>
      <c r="C10247" s="38">
        <v>2.81</v>
      </c>
    </row>
    <row r="10248" spans="1:3" ht="49.5" customHeight="1">
      <c r="A10248" s="19" t="s">
        <v>18571</v>
      </c>
      <c r="B10248" s="18" t="s">
        <v>20000</v>
      </c>
      <c r="C10248" s="38">
        <v>4.95</v>
      </c>
    </row>
    <row r="10249" spans="1:3" ht="49.5" customHeight="1">
      <c r="A10249" s="19" t="s">
        <v>16844</v>
      </c>
      <c r="B10249" s="18" t="s">
        <v>20026</v>
      </c>
      <c r="C10249" s="38">
        <v>4.9400000000000004</v>
      </c>
    </row>
    <row r="10250" spans="1:3" ht="49.5" customHeight="1">
      <c r="A10250" s="19" t="s">
        <v>17533</v>
      </c>
      <c r="B10250" s="18" t="s">
        <v>20072</v>
      </c>
      <c r="C10250" s="38">
        <v>3.91</v>
      </c>
    </row>
    <row r="10251" spans="1:3" ht="49.5" customHeight="1">
      <c r="A10251" s="19" t="s">
        <v>17534</v>
      </c>
      <c r="B10251" s="18" t="s">
        <v>20072</v>
      </c>
      <c r="C10251" s="38">
        <v>7.83</v>
      </c>
    </row>
    <row r="10252" spans="1:3" ht="49.5" customHeight="1">
      <c r="A10252" s="19" t="s">
        <v>17535</v>
      </c>
      <c r="B10252" s="18" t="s">
        <v>20072</v>
      </c>
      <c r="C10252" s="38">
        <v>15.61</v>
      </c>
    </row>
    <row r="10253" spans="1:3" ht="49.5" customHeight="1">
      <c r="A10253" s="19" t="s">
        <v>17536</v>
      </c>
      <c r="B10253" s="18" t="s">
        <v>20072</v>
      </c>
      <c r="C10253" s="38">
        <v>23.41</v>
      </c>
    </row>
    <row r="10254" spans="1:3" ht="49.5" customHeight="1">
      <c r="A10254" s="19" t="s">
        <v>12154</v>
      </c>
      <c r="B10254" s="18" t="s">
        <v>20072</v>
      </c>
      <c r="C10254" s="38">
        <v>28.57</v>
      </c>
    </row>
    <row r="10255" spans="1:3" ht="49.5" customHeight="1">
      <c r="A10255" s="19" t="s">
        <v>17537</v>
      </c>
      <c r="B10255" s="18" t="s">
        <v>20072</v>
      </c>
      <c r="C10255" s="38">
        <v>35.71</v>
      </c>
    </row>
    <row r="10256" spans="1:3" ht="49.5" customHeight="1">
      <c r="A10256" s="19" t="s">
        <v>17538</v>
      </c>
      <c r="B10256" s="18" t="s">
        <v>20072</v>
      </c>
      <c r="C10256" s="38">
        <v>61.44</v>
      </c>
    </row>
    <row r="10257" spans="1:3" ht="49.5" customHeight="1">
      <c r="A10257" s="19" t="s">
        <v>12155</v>
      </c>
      <c r="B10257" s="18" t="s">
        <v>20031</v>
      </c>
      <c r="C10257" s="38">
        <v>11.63</v>
      </c>
    </row>
    <row r="10258" spans="1:3" ht="49.5" customHeight="1">
      <c r="A10258" s="19" t="s">
        <v>12156</v>
      </c>
      <c r="B10258" s="18" t="s">
        <v>20031</v>
      </c>
      <c r="C10258" s="38">
        <v>46.2</v>
      </c>
    </row>
    <row r="10259" spans="1:3" ht="49.5" customHeight="1">
      <c r="A10259" s="19" t="s">
        <v>12157</v>
      </c>
      <c r="B10259" s="18" t="s">
        <v>20031</v>
      </c>
      <c r="C10259" s="38">
        <v>3.91</v>
      </c>
    </row>
    <row r="10260" spans="1:3" ht="49.5" customHeight="1">
      <c r="A10260" s="19" t="s">
        <v>12158</v>
      </c>
      <c r="B10260" s="18" t="s">
        <v>20031</v>
      </c>
      <c r="C10260" s="38">
        <v>7.83</v>
      </c>
    </row>
    <row r="10261" spans="1:3" ht="49.5" customHeight="1">
      <c r="A10261" s="19" t="s">
        <v>12159</v>
      </c>
      <c r="B10261" s="18" t="s">
        <v>20031</v>
      </c>
      <c r="C10261" s="38">
        <v>15.61</v>
      </c>
    </row>
    <row r="10262" spans="1:3" ht="49.5" customHeight="1">
      <c r="A10262" s="19" t="s">
        <v>12160</v>
      </c>
      <c r="B10262" s="18" t="s">
        <v>20031</v>
      </c>
      <c r="C10262" s="38">
        <v>28.57</v>
      </c>
    </row>
    <row r="10263" spans="1:3" ht="49.5" customHeight="1">
      <c r="A10263" s="19" t="s">
        <v>16893</v>
      </c>
      <c r="B10263" s="18" t="s">
        <v>20031</v>
      </c>
      <c r="C10263" s="38">
        <v>61.44</v>
      </c>
    </row>
    <row r="10264" spans="1:3" ht="49.5" customHeight="1">
      <c r="A10264" s="19" t="s">
        <v>10243</v>
      </c>
      <c r="B10264" s="18" t="s">
        <v>20140</v>
      </c>
      <c r="C10264" s="38">
        <v>250</v>
      </c>
    </row>
    <row r="10265" spans="1:3" ht="49.5" customHeight="1">
      <c r="A10265" s="19" t="s">
        <v>5039</v>
      </c>
      <c r="B10265" s="18" t="s">
        <v>20014</v>
      </c>
      <c r="C10265" s="38">
        <v>1.91</v>
      </c>
    </row>
    <row r="10266" spans="1:3" ht="49.5" customHeight="1">
      <c r="A10266" s="19" t="s">
        <v>5040</v>
      </c>
      <c r="B10266" s="18" t="s">
        <v>20014</v>
      </c>
      <c r="C10266" s="38">
        <v>1.64</v>
      </c>
    </row>
    <row r="10267" spans="1:3" ht="49.5" customHeight="1">
      <c r="A10267" s="19" t="s">
        <v>14180</v>
      </c>
      <c r="B10267" s="18" t="s">
        <v>20014</v>
      </c>
      <c r="C10267" s="38">
        <v>1.55</v>
      </c>
    </row>
    <row r="10268" spans="1:3" ht="49.5" customHeight="1">
      <c r="A10268" s="19" t="s">
        <v>14181</v>
      </c>
      <c r="B10268" s="18" t="s">
        <v>20014</v>
      </c>
      <c r="C10268" s="38">
        <v>1.27</v>
      </c>
    </row>
    <row r="10269" spans="1:3" ht="49.5" customHeight="1">
      <c r="A10269" s="19" t="s">
        <v>5047</v>
      </c>
      <c r="B10269" s="18" t="s">
        <v>20014</v>
      </c>
      <c r="C10269" s="38">
        <v>1.78</v>
      </c>
    </row>
    <row r="10270" spans="1:3" ht="49.5" customHeight="1">
      <c r="A10270" s="19" t="s">
        <v>5048</v>
      </c>
      <c r="B10270" s="18" t="s">
        <v>20014</v>
      </c>
      <c r="C10270" s="38">
        <v>1.51</v>
      </c>
    </row>
    <row r="10271" spans="1:3" ht="49.5" customHeight="1">
      <c r="A10271" s="19" t="s">
        <v>5044</v>
      </c>
      <c r="B10271" s="18" t="s">
        <v>20014</v>
      </c>
      <c r="C10271" s="38">
        <v>1.04</v>
      </c>
    </row>
    <row r="10272" spans="1:3" ht="49.5" customHeight="1">
      <c r="A10272" s="19" t="s">
        <v>5046</v>
      </c>
      <c r="B10272" s="18" t="s">
        <v>20014</v>
      </c>
      <c r="C10272" s="38">
        <v>0.78</v>
      </c>
    </row>
    <row r="10273" spans="1:3" ht="49.5" customHeight="1">
      <c r="A10273" s="19" t="s">
        <v>5021</v>
      </c>
      <c r="B10273" s="18" t="s">
        <v>20014</v>
      </c>
      <c r="C10273" s="38">
        <v>1.99</v>
      </c>
    </row>
    <row r="10274" spans="1:3" ht="49.5" customHeight="1">
      <c r="A10274" s="19" t="s">
        <v>5022</v>
      </c>
      <c r="B10274" s="18" t="s">
        <v>20014</v>
      </c>
      <c r="C10274" s="38">
        <v>1.79</v>
      </c>
    </row>
    <row r="10275" spans="1:3" ht="49.5" customHeight="1">
      <c r="A10275" s="19" t="s">
        <v>14119</v>
      </c>
      <c r="B10275" s="18" t="s">
        <v>20014</v>
      </c>
      <c r="C10275" s="38">
        <v>1.52</v>
      </c>
    </row>
    <row r="10276" spans="1:3" ht="49.5" customHeight="1">
      <c r="A10276" s="19" t="s">
        <v>14120</v>
      </c>
      <c r="B10276" s="18" t="s">
        <v>20014</v>
      </c>
      <c r="C10276" s="38">
        <v>1.26</v>
      </c>
    </row>
    <row r="10277" spans="1:3" ht="49.5" customHeight="1">
      <c r="A10277" s="19" t="s">
        <v>4990</v>
      </c>
      <c r="B10277" s="18" t="s">
        <v>20014</v>
      </c>
      <c r="C10277" s="38">
        <v>10.46</v>
      </c>
    </row>
    <row r="10278" spans="1:3" ht="49.5" customHeight="1">
      <c r="A10278" s="19" t="s">
        <v>4992</v>
      </c>
      <c r="B10278" s="18" t="s">
        <v>20014</v>
      </c>
      <c r="C10278" s="38">
        <v>9.91</v>
      </c>
    </row>
    <row r="10279" spans="1:3" ht="49.5" customHeight="1">
      <c r="A10279" s="19" t="s">
        <v>4988</v>
      </c>
      <c r="B10279" s="18" t="s">
        <v>20014</v>
      </c>
      <c r="C10279" s="38">
        <v>7.64</v>
      </c>
    </row>
    <row r="10280" spans="1:3" ht="49.5" customHeight="1">
      <c r="A10280" s="19" t="s">
        <v>4989</v>
      </c>
      <c r="B10280" s="18" t="s">
        <v>20014</v>
      </c>
      <c r="C10280" s="38">
        <v>7.38</v>
      </c>
    </row>
    <row r="10281" spans="1:3" ht="49.5" customHeight="1">
      <c r="A10281" s="19" t="s">
        <v>22201</v>
      </c>
      <c r="B10281" s="18" t="s">
        <v>20014</v>
      </c>
      <c r="C10281" s="38">
        <v>3.46</v>
      </c>
    </row>
    <row r="10282" spans="1:3" ht="49.5" customHeight="1">
      <c r="A10282" s="19" t="s">
        <v>22202</v>
      </c>
      <c r="B10282" s="18" t="s">
        <v>20014</v>
      </c>
      <c r="C10282" s="38">
        <v>3.44</v>
      </c>
    </row>
    <row r="10283" spans="1:3" ht="49.5" customHeight="1">
      <c r="A10283" s="19" t="s">
        <v>4965</v>
      </c>
      <c r="B10283" s="18" t="s">
        <v>20014</v>
      </c>
      <c r="C10283" s="38">
        <v>3.46</v>
      </c>
    </row>
    <row r="10284" spans="1:3" ht="49.5" customHeight="1">
      <c r="A10284" s="19" t="s">
        <v>4968</v>
      </c>
      <c r="B10284" s="18" t="s">
        <v>20014</v>
      </c>
      <c r="C10284" s="38">
        <v>3.29</v>
      </c>
    </row>
    <row r="10285" spans="1:3" ht="49.5" customHeight="1">
      <c r="A10285" s="19" t="s">
        <v>15180</v>
      </c>
      <c r="B10285" s="18" t="s">
        <v>20014</v>
      </c>
      <c r="C10285" s="38">
        <v>1.74</v>
      </c>
    </row>
    <row r="10286" spans="1:3" ht="49.5" customHeight="1">
      <c r="A10286" s="19" t="s">
        <v>15181</v>
      </c>
      <c r="B10286" s="18" t="s">
        <v>20014</v>
      </c>
      <c r="C10286" s="38">
        <v>1.34</v>
      </c>
    </row>
    <row r="10287" spans="1:3" ht="49.5" customHeight="1">
      <c r="A10287" s="19" t="s">
        <v>22203</v>
      </c>
      <c r="B10287" s="18" t="s">
        <v>20014</v>
      </c>
      <c r="C10287" s="38">
        <v>3.46</v>
      </c>
    </row>
    <row r="10288" spans="1:3" ht="49.5" customHeight="1">
      <c r="A10288" s="19" t="s">
        <v>22204</v>
      </c>
      <c r="B10288" s="18" t="s">
        <v>20014</v>
      </c>
      <c r="C10288" s="38">
        <v>3.46</v>
      </c>
    </row>
    <row r="10289" spans="1:3" ht="49.5" customHeight="1">
      <c r="A10289" s="19" t="s">
        <v>4973</v>
      </c>
      <c r="B10289" s="18" t="s">
        <v>20014</v>
      </c>
      <c r="C10289" s="38">
        <v>3.46</v>
      </c>
    </row>
    <row r="10290" spans="1:3" ht="49.5" customHeight="1">
      <c r="A10290" s="19" t="s">
        <v>4974</v>
      </c>
      <c r="B10290" s="18" t="s">
        <v>20014</v>
      </c>
      <c r="C10290" s="38">
        <v>3.46</v>
      </c>
    </row>
    <row r="10291" spans="1:3" ht="49.5" customHeight="1">
      <c r="A10291" s="19" t="s">
        <v>4975</v>
      </c>
      <c r="B10291" s="18" t="s">
        <v>20014</v>
      </c>
      <c r="C10291" s="38">
        <v>3.46</v>
      </c>
    </row>
    <row r="10292" spans="1:3" ht="49.5" customHeight="1">
      <c r="A10292" s="19" t="s">
        <v>4976</v>
      </c>
      <c r="B10292" s="18" t="s">
        <v>20014</v>
      </c>
      <c r="C10292" s="38">
        <v>3.46</v>
      </c>
    </row>
    <row r="10293" spans="1:3" ht="49.5" customHeight="1">
      <c r="A10293" s="19" t="s">
        <v>16231</v>
      </c>
      <c r="B10293" s="18" t="s">
        <v>20014</v>
      </c>
      <c r="C10293" s="38">
        <v>5.33</v>
      </c>
    </row>
    <row r="10294" spans="1:3" ht="49.5" customHeight="1">
      <c r="A10294" s="19" t="s">
        <v>16232</v>
      </c>
      <c r="B10294" s="18" t="s">
        <v>20014</v>
      </c>
      <c r="C10294" s="38">
        <v>5.0599999999999996</v>
      </c>
    </row>
    <row r="10295" spans="1:3" ht="49.5" customHeight="1">
      <c r="A10295" s="19" t="s">
        <v>4978</v>
      </c>
      <c r="B10295" s="18" t="s">
        <v>20014</v>
      </c>
      <c r="C10295" s="38">
        <v>3.46</v>
      </c>
    </row>
    <row r="10296" spans="1:3" ht="49.5" customHeight="1">
      <c r="A10296" s="19" t="s">
        <v>4979</v>
      </c>
      <c r="B10296" s="18" t="s">
        <v>20014</v>
      </c>
      <c r="C10296" s="38">
        <v>3.46</v>
      </c>
    </row>
    <row r="10297" spans="1:3" ht="49.5" customHeight="1">
      <c r="A10297" s="19" t="s">
        <v>5575</v>
      </c>
      <c r="B10297" s="18" t="s">
        <v>19971</v>
      </c>
      <c r="C10297" s="38">
        <v>0.81</v>
      </c>
    </row>
    <row r="10298" spans="1:3" ht="49.5" customHeight="1">
      <c r="A10298" s="19" t="s">
        <v>5574</v>
      </c>
      <c r="B10298" s="18" t="s">
        <v>19971</v>
      </c>
      <c r="C10298" s="38">
        <v>0.61</v>
      </c>
    </row>
    <row r="10299" spans="1:3" ht="49.5" customHeight="1">
      <c r="A10299" s="19" t="s">
        <v>19666</v>
      </c>
      <c r="B10299" s="18" t="s">
        <v>20012</v>
      </c>
      <c r="C10299" s="38">
        <v>91.48</v>
      </c>
    </row>
    <row r="10300" spans="1:3" ht="49.5" customHeight="1">
      <c r="A10300" s="19" t="s">
        <v>19667</v>
      </c>
      <c r="B10300" s="18" t="s">
        <v>20012</v>
      </c>
      <c r="C10300" s="18">
        <v>731.81</v>
      </c>
    </row>
    <row r="10301" spans="1:3" ht="49.5" customHeight="1">
      <c r="A10301" s="19" t="s">
        <v>21128</v>
      </c>
      <c r="B10301" s="18" t="s">
        <v>19977</v>
      </c>
      <c r="C10301" s="38">
        <v>3.11</v>
      </c>
    </row>
    <row r="10302" spans="1:3" ht="49.5" customHeight="1">
      <c r="A10302" s="19" t="s">
        <v>2758</v>
      </c>
      <c r="B10302" s="18" t="s">
        <v>19999</v>
      </c>
      <c r="C10302" s="38">
        <v>13.38</v>
      </c>
    </row>
    <row r="10303" spans="1:3" ht="49.5" customHeight="1">
      <c r="A10303" s="19" t="s">
        <v>18519</v>
      </c>
      <c r="B10303" s="18" t="s">
        <v>20113</v>
      </c>
      <c r="C10303" s="38">
        <v>80.900000000000006</v>
      </c>
    </row>
    <row r="10304" spans="1:3" ht="49.5" customHeight="1">
      <c r="A10304" s="19" t="s">
        <v>18518</v>
      </c>
      <c r="B10304" s="18" t="s">
        <v>20113</v>
      </c>
      <c r="C10304" s="38">
        <v>32.299999999999997</v>
      </c>
    </row>
    <row r="10305" spans="1:3" ht="49.5" customHeight="1">
      <c r="A10305" s="19" t="s">
        <v>18636</v>
      </c>
      <c r="B10305" s="18" t="s">
        <v>19984</v>
      </c>
      <c r="C10305" s="38">
        <v>8.2899999999999991</v>
      </c>
    </row>
    <row r="10306" spans="1:3" ht="49.5" customHeight="1">
      <c r="A10306" s="19" t="s">
        <v>18637</v>
      </c>
      <c r="B10306" s="18" t="s">
        <v>19984</v>
      </c>
      <c r="C10306" s="38">
        <v>13.75</v>
      </c>
    </row>
    <row r="10307" spans="1:3" ht="49.5" customHeight="1">
      <c r="A10307" s="19" t="s">
        <v>10263</v>
      </c>
      <c r="B10307" s="18" t="s">
        <v>19976</v>
      </c>
      <c r="C10307" s="38">
        <v>27.27</v>
      </c>
    </row>
    <row r="10308" spans="1:3" ht="49.5" customHeight="1">
      <c r="A10308" s="19" t="s">
        <v>10270</v>
      </c>
      <c r="B10308" s="18" t="s">
        <v>19976</v>
      </c>
      <c r="C10308" s="38">
        <v>18.190000000000001</v>
      </c>
    </row>
    <row r="10309" spans="1:3" ht="49.5" customHeight="1">
      <c r="A10309" s="19" t="s">
        <v>10273</v>
      </c>
      <c r="B10309" s="18" t="s">
        <v>20161</v>
      </c>
      <c r="C10309" s="38">
        <v>27.27</v>
      </c>
    </row>
    <row r="10310" spans="1:3" ht="49.5" customHeight="1">
      <c r="A10310" s="19" t="s">
        <v>7257</v>
      </c>
      <c r="B10310" s="18" t="s">
        <v>20161</v>
      </c>
      <c r="C10310" s="38">
        <v>18.190000000000001</v>
      </c>
    </row>
    <row r="10311" spans="1:3" ht="49.5" customHeight="1">
      <c r="A10311" s="19" t="s">
        <v>20773</v>
      </c>
      <c r="B10311" s="18" t="s">
        <v>20063</v>
      </c>
      <c r="C10311" s="38">
        <v>2.23</v>
      </c>
    </row>
    <row r="10312" spans="1:3" ht="49.5" customHeight="1">
      <c r="A10312" s="19" t="s">
        <v>22205</v>
      </c>
      <c r="B10312" s="18" t="s">
        <v>20002</v>
      </c>
      <c r="C10312" s="38">
        <v>45.81</v>
      </c>
    </row>
    <row r="10313" spans="1:3" ht="49.5" customHeight="1">
      <c r="A10313" s="19" t="s">
        <v>8088</v>
      </c>
      <c r="B10313" s="18" t="s">
        <v>20002</v>
      </c>
      <c r="C10313" s="38">
        <v>26.7</v>
      </c>
    </row>
    <row r="10314" spans="1:3" ht="49.5" customHeight="1">
      <c r="A10314" s="19" t="s">
        <v>8091</v>
      </c>
      <c r="B10314" s="18" t="s">
        <v>20002</v>
      </c>
      <c r="C10314" s="38">
        <v>22.11</v>
      </c>
    </row>
    <row r="10315" spans="1:3" ht="49.5" customHeight="1">
      <c r="A10315" s="19" t="s">
        <v>8093</v>
      </c>
      <c r="B10315" s="18" t="s">
        <v>20002</v>
      </c>
      <c r="C10315" s="38">
        <v>25.45</v>
      </c>
    </row>
    <row r="10316" spans="1:3" ht="49.5" customHeight="1">
      <c r="A10316" s="19" t="s">
        <v>8096</v>
      </c>
      <c r="B10316" s="18" t="s">
        <v>20002</v>
      </c>
      <c r="C10316" s="38">
        <v>24.13</v>
      </c>
    </row>
    <row r="10317" spans="1:3" ht="49.5" customHeight="1">
      <c r="A10317" s="19" t="s">
        <v>7034</v>
      </c>
      <c r="B10317" s="18" t="s">
        <v>20002</v>
      </c>
      <c r="C10317" s="38">
        <v>21.33</v>
      </c>
    </row>
    <row r="10318" spans="1:3" ht="49.5" customHeight="1">
      <c r="A10318" s="19" t="s">
        <v>8098</v>
      </c>
      <c r="B10318" s="18" t="s">
        <v>20002</v>
      </c>
      <c r="C10318" s="38">
        <v>23.36</v>
      </c>
    </row>
    <row r="10319" spans="1:3" ht="49.5" customHeight="1">
      <c r="A10319" s="19" t="s">
        <v>8072</v>
      </c>
      <c r="B10319" s="18" t="s">
        <v>20002</v>
      </c>
      <c r="C10319" s="38">
        <v>45.81</v>
      </c>
    </row>
    <row r="10320" spans="1:3" ht="49.5" customHeight="1">
      <c r="A10320" s="19" t="s">
        <v>7039</v>
      </c>
      <c r="B10320" s="18" t="s">
        <v>20002</v>
      </c>
      <c r="C10320" s="38">
        <v>21.33</v>
      </c>
    </row>
    <row r="10321" spans="1:3" ht="49.5" customHeight="1">
      <c r="A10321" s="19" t="s">
        <v>8100</v>
      </c>
      <c r="B10321" s="18" t="s">
        <v>20002</v>
      </c>
      <c r="C10321" s="38">
        <v>23.36</v>
      </c>
    </row>
    <row r="10322" spans="1:3" ht="49.5" customHeight="1">
      <c r="A10322" s="19" t="s">
        <v>8102</v>
      </c>
      <c r="B10322" s="18" t="s">
        <v>20002</v>
      </c>
      <c r="C10322" s="38">
        <v>26.7</v>
      </c>
    </row>
    <row r="10323" spans="1:3" ht="49.5" customHeight="1">
      <c r="A10323" s="19" t="s">
        <v>8105</v>
      </c>
      <c r="B10323" s="18" t="s">
        <v>20002</v>
      </c>
      <c r="C10323" s="38">
        <v>22.11</v>
      </c>
    </row>
    <row r="10324" spans="1:3" ht="49.5" customHeight="1">
      <c r="A10324" s="19" t="s">
        <v>8106</v>
      </c>
      <c r="B10324" s="18" t="s">
        <v>20002</v>
      </c>
      <c r="C10324" s="38">
        <v>25.45</v>
      </c>
    </row>
    <row r="10325" spans="1:3" ht="49.5" customHeight="1">
      <c r="A10325" s="19" t="s">
        <v>8107</v>
      </c>
      <c r="B10325" s="18" t="s">
        <v>20002</v>
      </c>
      <c r="C10325" s="38">
        <v>24.13</v>
      </c>
    </row>
    <row r="10326" spans="1:3" ht="49.5" customHeight="1">
      <c r="A10326" s="19" t="s">
        <v>8075</v>
      </c>
      <c r="B10326" s="18" t="s">
        <v>20002</v>
      </c>
      <c r="C10326" s="38">
        <v>45.81</v>
      </c>
    </row>
    <row r="10327" spans="1:3" ht="49.5" customHeight="1">
      <c r="A10327" s="19" t="s">
        <v>7042</v>
      </c>
      <c r="B10327" s="18" t="s">
        <v>20002</v>
      </c>
      <c r="C10327" s="38">
        <v>21.33</v>
      </c>
    </row>
    <row r="10328" spans="1:3" ht="49.5" customHeight="1">
      <c r="A10328" s="19" t="s">
        <v>8108</v>
      </c>
      <c r="B10328" s="18" t="s">
        <v>20002</v>
      </c>
      <c r="C10328" s="38">
        <v>23.36</v>
      </c>
    </row>
    <row r="10329" spans="1:3" ht="49.5" customHeight="1">
      <c r="A10329" s="19" t="s">
        <v>8111</v>
      </c>
      <c r="B10329" s="18" t="s">
        <v>20002</v>
      </c>
      <c r="C10329" s="38">
        <v>22.11</v>
      </c>
    </row>
    <row r="10330" spans="1:3" ht="49.5" customHeight="1">
      <c r="A10330" s="19" t="s">
        <v>8116</v>
      </c>
      <c r="B10330" s="18" t="s">
        <v>20002</v>
      </c>
      <c r="C10330" s="38">
        <v>24.13</v>
      </c>
    </row>
    <row r="10331" spans="1:3" ht="49.5" customHeight="1">
      <c r="A10331" s="19" t="s">
        <v>11750</v>
      </c>
      <c r="B10331" s="18" t="s">
        <v>20094</v>
      </c>
      <c r="C10331" s="38">
        <v>17.37</v>
      </c>
    </row>
    <row r="10332" spans="1:3" ht="49.5" customHeight="1">
      <c r="A10332" s="19" t="s">
        <v>11751</v>
      </c>
      <c r="B10332" s="18" t="s">
        <v>20094</v>
      </c>
      <c r="C10332" s="38">
        <v>20.02</v>
      </c>
    </row>
    <row r="10333" spans="1:3" ht="49.5" customHeight="1">
      <c r="A10333" s="19" t="s">
        <v>18738</v>
      </c>
      <c r="B10333" s="18" t="s">
        <v>20109</v>
      </c>
      <c r="C10333" s="38">
        <v>8.85</v>
      </c>
    </row>
    <row r="10334" spans="1:3" ht="49.5" customHeight="1">
      <c r="A10334" s="19" t="s">
        <v>5502</v>
      </c>
      <c r="B10334" s="18" t="s">
        <v>20012</v>
      </c>
      <c r="C10334" s="38">
        <v>2.37</v>
      </c>
    </row>
    <row r="10335" spans="1:3" ht="49.5" customHeight="1">
      <c r="A10335" s="19" t="s">
        <v>5501</v>
      </c>
      <c r="B10335" s="18" t="s">
        <v>20012</v>
      </c>
      <c r="C10335" s="38">
        <v>5.29</v>
      </c>
    </row>
    <row r="10336" spans="1:3" ht="49.5" customHeight="1">
      <c r="A10336" s="19" t="s">
        <v>17249</v>
      </c>
      <c r="B10336" s="18" t="s">
        <v>20020</v>
      </c>
      <c r="C10336" s="38">
        <v>6.3</v>
      </c>
    </row>
    <row r="10337" spans="1:3" ht="49.5" customHeight="1">
      <c r="A10337" s="19" t="s">
        <v>13219</v>
      </c>
      <c r="B10337" s="18" t="s">
        <v>20078</v>
      </c>
      <c r="C10337" s="38">
        <v>24</v>
      </c>
    </row>
    <row r="10338" spans="1:3" ht="49.5" customHeight="1">
      <c r="A10338" s="19" t="s">
        <v>22487</v>
      </c>
      <c r="B10338" s="18" t="s">
        <v>19964</v>
      </c>
      <c r="C10338" s="38">
        <v>5.7</v>
      </c>
    </row>
    <row r="10339" spans="1:3" ht="49.5" customHeight="1">
      <c r="A10339" s="19" t="s">
        <v>5262</v>
      </c>
      <c r="B10339" s="18" t="s">
        <v>20019</v>
      </c>
      <c r="C10339" s="18">
        <v>11.78</v>
      </c>
    </row>
    <row r="10340" spans="1:3" ht="49.5" customHeight="1">
      <c r="A10340" s="19" t="s">
        <v>5260</v>
      </c>
      <c r="B10340" s="18" t="s">
        <v>20019</v>
      </c>
      <c r="C10340" s="37">
        <v>3.13</v>
      </c>
    </row>
    <row r="10341" spans="1:3" ht="49.5" customHeight="1">
      <c r="A10341" s="19" t="s">
        <v>5263</v>
      </c>
      <c r="B10341" s="18" t="s">
        <v>20019</v>
      </c>
      <c r="C10341" s="38">
        <v>20.16</v>
      </c>
    </row>
    <row r="10342" spans="1:3" ht="49.5" customHeight="1">
      <c r="A10342" s="19" t="s">
        <v>5261</v>
      </c>
      <c r="B10342" s="18" t="s">
        <v>20019</v>
      </c>
      <c r="C10342" s="38">
        <v>4.4800000000000004</v>
      </c>
    </row>
    <row r="10343" spans="1:3" ht="49.5" customHeight="1">
      <c r="A10343" s="19" t="s">
        <v>21795</v>
      </c>
      <c r="B10343" s="18" t="s">
        <v>20034</v>
      </c>
      <c r="C10343" s="38">
        <v>1.89</v>
      </c>
    </row>
    <row r="10344" spans="1:3" ht="49.5" customHeight="1">
      <c r="A10344" s="19" t="s">
        <v>21796</v>
      </c>
      <c r="B10344" s="18" t="s">
        <v>20034</v>
      </c>
      <c r="C10344" s="38">
        <v>2.5499999999999998</v>
      </c>
    </row>
    <row r="10345" spans="1:3" ht="49.5" customHeight="1">
      <c r="A10345" s="19" t="s">
        <v>4451</v>
      </c>
      <c r="B10345" s="18" t="s">
        <v>20058</v>
      </c>
      <c r="C10345" s="38">
        <v>1.98</v>
      </c>
    </row>
    <row r="10346" spans="1:3" ht="49.5" customHeight="1">
      <c r="A10346" s="19" t="s">
        <v>20568</v>
      </c>
      <c r="B10346" s="18" t="s">
        <v>20058</v>
      </c>
      <c r="C10346" s="38">
        <v>1.81</v>
      </c>
    </row>
    <row r="10347" spans="1:3" ht="49.5" customHeight="1">
      <c r="A10347" s="19" t="s">
        <v>21369</v>
      </c>
      <c r="B10347" s="18" t="s">
        <v>19977</v>
      </c>
      <c r="C10347" s="38">
        <v>135.93</v>
      </c>
    </row>
    <row r="10348" spans="1:3" ht="49.5" customHeight="1">
      <c r="A10348" s="19" t="s">
        <v>12525</v>
      </c>
      <c r="B10348" s="18" t="s">
        <v>19977</v>
      </c>
      <c r="C10348" s="38">
        <v>259.49</v>
      </c>
    </row>
    <row r="10349" spans="1:3" ht="49.5" customHeight="1">
      <c r="A10349" s="19" t="s">
        <v>17211</v>
      </c>
      <c r="B10349" s="18" t="s">
        <v>19977</v>
      </c>
      <c r="C10349" s="38">
        <v>384.01</v>
      </c>
    </row>
    <row r="10350" spans="1:3" ht="49.5" customHeight="1">
      <c r="A10350" s="19" t="s">
        <v>18805</v>
      </c>
      <c r="B10350" s="17" t="s">
        <v>20034</v>
      </c>
      <c r="C10350" s="38">
        <v>58.11</v>
      </c>
    </row>
    <row r="10351" spans="1:3" ht="49.5" customHeight="1">
      <c r="A10351" s="19" t="s">
        <v>18804</v>
      </c>
      <c r="B10351" s="17" t="s">
        <v>20034</v>
      </c>
      <c r="C10351" s="38">
        <v>116.22</v>
      </c>
    </row>
    <row r="10352" spans="1:3" ht="49.5" customHeight="1">
      <c r="A10352" s="19" t="s">
        <v>13292</v>
      </c>
      <c r="B10352" s="18" t="s">
        <v>20062</v>
      </c>
      <c r="C10352" s="18">
        <v>9.33</v>
      </c>
    </row>
    <row r="10353" spans="1:3" ht="49.5" customHeight="1">
      <c r="A10353" s="19" t="s">
        <v>13293</v>
      </c>
      <c r="B10353" s="18" t="s">
        <v>20062</v>
      </c>
      <c r="C10353" s="38">
        <v>34.61</v>
      </c>
    </row>
    <row r="10354" spans="1:3" ht="49.5" customHeight="1">
      <c r="A10354" s="19" t="s">
        <v>17966</v>
      </c>
      <c r="B10354" s="18" t="s">
        <v>20113</v>
      </c>
      <c r="C10354" s="38">
        <v>9.59</v>
      </c>
    </row>
    <row r="10355" spans="1:3" ht="49.5" customHeight="1">
      <c r="A10355" s="19" t="s">
        <v>2168</v>
      </c>
      <c r="B10355" s="18" t="s">
        <v>19977</v>
      </c>
      <c r="C10355" s="38">
        <v>30.92</v>
      </c>
    </row>
    <row r="10356" spans="1:3" ht="49.5" customHeight="1">
      <c r="A10356" s="19" t="s">
        <v>2167</v>
      </c>
      <c r="B10356" s="18" t="s">
        <v>19977</v>
      </c>
      <c r="C10356" s="38">
        <v>16.190000000000001</v>
      </c>
    </row>
    <row r="10357" spans="1:3" ht="49.5" customHeight="1">
      <c r="A10357" s="19" t="s">
        <v>10898</v>
      </c>
      <c r="B10357" s="18" t="s">
        <v>20012</v>
      </c>
      <c r="C10357" s="38">
        <v>10.8</v>
      </c>
    </row>
    <row r="10358" spans="1:3" ht="49.5" customHeight="1">
      <c r="A10358" s="19" t="s">
        <v>21308</v>
      </c>
      <c r="B10358" s="18" t="s">
        <v>20012</v>
      </c>
      <c r="C10358" s="38">
        <v>10.8</v>
      </c>
    </row>
    <row r="10359" spans="1:3" ht="49.5" customHeight="1">
      <c r="A10359" s="19" t="s">
        <v>10905</v>
      </c>
      <c r="B10359" s="18" t="s">
        <v>20012</v>
      </c>
      <c r="C10359" s="38">
        <v>5.41</v>
      </c>
    </row>
    <row r="10360" spans="1:3" ht="49.5" customHeight="1">
      <c r="A10360" s="19" t="s">
        <v>21797</v>
      </c>
      <c r="B10360" s="18" t="s">
        <v>20012</v>
      </c>
      <c r="C10360" s="38">
        <v>1.51</v>
      </c>
    </row>
    <row r="10361" spans="1:3" ht="49.5" customHeight="1">
      <c r="A10361" s="19" t="s">
        <v>21188</v>
      </c>
      <c r="B10361" s="18" t="s">
        <v>20012</v>
      </c>
      <c r="C10361" s="38">
        <v>8.93</v>
      </c>
    </row>
    <row r="10362" spans="1:3" ht="49.5" customHeight="1">
      <c r="A10362" s="19" t="s">
        <v>16856</v>
      </c>
      <c r="B10362" s="18" t="s">
        <v>20022</v>
      </c>
      <c r="C10362" s="38">
        <v>9.52</v>
      </c>
    </row>
    <row r="10363" spans="1:3" ht="49.5" customHeight="1">
      <c r="A10363" s="19" t="s">
        <v>1642</v>
      </c>
      <c r="B10363" s="18" t="s">
        <v>20022</v>
      </c>
      <c r="C10363" s="38">
        <v>28.57</v>
      </c>
    </row>
    <row r="10364" spans="1:3" ht="49.5" customHeight="1">
      <c r="A10364" s="19" t="s">
        <v>16857</v>
      </c>
      <c r="B10364" s="18" t="s">
        <v>20022</v>
      </c>
      <c r="C10364" s="38">
        <v>13.29</v>
      </c>
    </row>
    <row r="10365" spans="1:3" ht="49.5" customHeight="1">
      <c r="A10365" s="19" t="s">
        <v>1645</v>
      </c>
      <c r="B10365" s="18" t="s">
        <v>20022</v>
      </c>
      <c r="C10365" s="38">
        <v>39.880000000000003</v>
      </c>
    </row>
    <row r="10366" spans="1:3" ht="49.5" customHeight="1">
      <c r="A10366" s="19" t="s">
        <v>16858</v>
      </c>
      <c r="B10366" s="18" t="s">
        <v>20022</v>
      </c>
      <c r="C10366" s="38">
        <v>19.940000000000001</v>
      </c>
    </row>
    <row r="10367" spans="1:3" ht="49.5" customHeight="1">
      <c r="A10367" s="19" t="s">
        <v>1646</v>
      </c>
      <c r="B10367" s="18" t="s">
        <v>20022</v>
      </c>
      <c r="C10367" s="38">
        <v>59.83</v>
      </c>
    </row>
    <row r="10368" spans="1:3" ht="49.5" customHeight="1">
      <c r="A10368" s="19" t="s">
        <v>4826</v>
      </c>
      <c r="B10368" s="18" t="s">
        <v>20066</v>
      </c>
      <c r="C10368" s="38">
        <v>9.52</v>
      </c>
    </row>
    <row r="10369" spans="1:3" ht="49.5" customHeight="1">
      <c r="A10369" s="19" t="s">
        <v>4826</v>
      </c>
      <c r="B10369" s="18" t="s">
        <v>20272</v>
      </c>
      <c r="C10369" s="38">
        <v>9.52</v>
      </c>
    </row>
    <row r="10370" spans="1:3" ht="49.5" customHeight="1">
      <c r="A10370" s="19" t="s">
        <v>8064</v>
      </c>
      <c r="B10370" s="18" t="s">
        <v>20066</v>
      </c>
      <c r="C10370" s="38">
        <v>13.29</v>
      </c>
    </row>
    <row r="10371" spans="1:3" ht="49.5" customHeight="1">
      <c r="A10371" s="19" t="s">
        <v>8060</v>
      </c>
      <c r="B10371" s="18" t="s">
        <v>20066</v>
      </c>
      <c r="C10371" s="38">
        <v>19.940000000000001</v>
      </c>
    </row>
    <row r="10372" spans="1:3" ht="49.5" customHeight="1">
      <c r="A10372" s="19" t="s">
        <v>16859</v>
      </c>
      <c r="B10372" s="18" t="s">
        <v>20062</v>
      </c>
      <c r="C10372" s="38">
        <v>9.52</v>
      </c>
    </row>
    <row r="10373" spans="1:3" ht="49.5" customHeight="1">
      <c r="A10373" s="19" t="s">
        <v>6080</v>
      </c>
      <c r="B10373" s="18" t="s">
        <v>20062</v>
      </c>
      <c r="C10373" s="38">
        <v>28.57</v>
      </c>
    </row>
    <row r="10374" spans="1:3" ht="49.5" customHeight="1">
      <c r="A10374" s="19" t="s">
        <v>16860</v>
      </c>
      <c r="B10374" s="18" t="s">
        <v>20062</v>
      </c>
      <c r="C10374" s="38">
        <v>13.29</v>
      </c>
    </row>
    <row r="10375" spans="1:3" ht="49.5" customHeight="1">
      <c r="A10375" s="19" t="s">
        <v>16861</v>
      </c>
      <c r="B10375" s="18" t="s">
        <v>20062</v>
      </c>
      <c r="C10375" s="38">
        <v>39.880000000000003</v>
      </c>
    </row>
    <row r="10376" spans="1:3" ht="49.5" customHeight="1">
      <c r="A10376" s="19" t="s">
        <v>16862</v>
      </c>
      <c r="B10376" s="18" t="s">
        <v>20062</v>
      </c>
      <c r="C10376" s="38">
        <v>19.940000000000001</v>
      </c>
    </row>
    <row r="10377" spans="1:3" ht="49.5" customHeight="1">
      <c r="A10377" s="19" t="s">
        <v>6081</v>
      </c>
      <c r="B10377" s="18" t="s">
        <v>20062</v>
      </c>
      <c r="C10377" s="38">
        <v>59.83</v>
      </c>
    </row>
    <row r="10378" spans="1:3" ht="49.5" customHeight="1">
      <c r="A10378" s="19" t="s">
        <v>6407</v>
      </c>
      <c r="B10378" s="18" t="s">
        <v>20111</v>
      </c>
      <c r="C10378" s="38">
        <v>4.32</v>
      </c>
    </row>
    <row r="10379" spans="1:3" ht="49.5" customHeight="1">
      <c r="A10379" s="19" t="s">
        <v>4387</v>
      </c>
      <c r="B10379" s="18" t="s">
        <v>20263</v>
      </c>
      <c r="C10379" s="38">
        <v>33.340000000000003</v>
      </c>
    </row>
    <row r="10380" spans="1:3" ht="49.5" customHeight="1">
      <c r="A10380" s="19" t="s">
        <v>4388</v>
      </c>
      <c r="B10380" s="18" t="s">
        <v>20263</v>
      </c>
      <c r="C10380" s="38">
        <v>50.02</v>
      </c>
    </row>
    <row r="10381" spans="1:3" ht="49.5" customHeight="1">
      <c r="A10381" s="19" t="s">
        <v>3277</v>
      </c>
      <c r="B10381" s="18" t="s">
        <v>20111</v>
      </c>
      <c r="C10381" s="38">
        <v>15.83</v>
      </c>
    </row>
    <row r="10382" spans="1:3" ht="49.5" customHeight="1">
      <c r="A10382" s="19" t="s">
        <v>4390</v>
      </c>
      <c r="B10382" s="18" t="s">
        <v>20111</v>
      </c>
      <c r="C10382" s="38">
        <v>17.79</v>
      </c>
    </row>
    <row r="10383" spans="1:3" ht="49.5" customHeight="1">
      <c r="A10383" s="19" t="s">
        <v>4391</v>
      </c>
      <c r="B10383" s="18" t="s">
        <v>20111</v>
      </c>
      <c r="C10383" s="38">
        <v>26.69</v>
      </c>
    </row>
    <row r="10384" spans="1:3" ht="49.5" customHeight="1">
      <c r="A10384" s="19" t="s">
        <v>4787</v>
      </c>
      <c r="B10384" s="18" t="s">
        <v>20105</v>
      </c>
      <c r="C10384" s="38">
        <v>29.68</v>
      </c>
    </row>
    <row r="10385" spans="1:3" ht="49.5" customHeight="1">
      <c r="A10385" s="19" t="s">
        <v>4788</v>
      </c>
      <c r="B10385" s="18" t="s">
        <v>20105</v>
      </c>
      <c r="C10385" s="38">
        <v>30.71</v>
      </c>
    </row>
    <row r="10386" spans="1:3" ht="49.5" customHeight="1">
      <c r="A10386" s="19" t="s">
        <v>5254</v>
      </c>
      <c r="B10386" s="17" t="s">
        <v>20019</v>
      </c>
      <c r="C10386" s="38">
        <v>9.52</v>
      </c>
    </row>
    <row r="10387" spans="1:3" ht="49.5" customHeight="1">
      <c r="A10387" s="19" t="s">
        <v>5255</v>
      </c>
      <c r="B10387" s="17" t="s">
        <v>20019</v>
      </c>
      <c r="C10387" s="38">
        <v>28.57</v>
      </c>
    </row>
    <row r="10388" spans="1:3" ht="49.5" customHeight="1">
      <c r="A10388" s="19" t="s">
        <v>16863</v>
      </c>
      <c r="B10388" s="17" t="s">
        <v>20019</v>
      </c>
      <c r="C10388" s="38">
        <v>13.29</v>
      </c>
    </row>
    <row r="10389" spans="1:3" ht="49.5" customHeight="1">
      <c r="A10389" s="19" t="s">
        <v>16864</v>
      </c>
      <c r="B10389" s="18" t="s">
        <v>20019</v>
      </c>
      <c r="C10389" s="38">
        <v>39.880000000000003</v>
      </c>
    </row>
    <row r="10390" spans="1:3" ht="49.5" customHeight="1">
      <c r="A10390" s="19" t="s">
        <v>16865</v>
      </c>
      <c r="B10390" s="17" t="s">
        <v>20019</v>
      </c>
      <c r="C10390" s="38">
        <v>19.940000000000001</v>
      </c>
    </row>
    <row r="10391" spans="1:3" ht="49.5" customHeight="1">
      <c r="A10391" s="19" t="s">
        <v>5256</v>
      </c>
      <c r="B10391" s="17" t="s">
        <v>20019</v>
      </c>
      <c r="C10391" s="38">
        <v>59.83</v>
      </c>
    </row>
    <row r="10392" spans="1:3" ht="49.5" customHeight="1">
      <c r="A10392" s="19" t="s">
        <v>12416</v>
      </c>
      <c r="B10392" s="18" t="s">
        <v>20148</v>
      </c>
      <c r="C10392" s="38">
        <v>3.51</v>
      </c>
    </row>
    <row r="10393" spans="1:3" ht="49.5" customHeight="1">
      <c r="A10393" s="19" t="s">
        <v>12416</v>
      </c>
      <c r="B10393" s="18" t="s">
        <v>20148</v>
      </c>
      <c r="C10393" s="38">
        <v>3.51</v>
      </c>
    </row>
    <row r="10394" spans="1:3" ht="49.5" customHeight="1">
      <c r="A10394" s="19" t="s">
        <v>13387</v>
      </c>
      <c r="B10394" s="18" t="s">
        <v>20017</v>
      </c>
      <c r="C10394" s="38">
        <v>3.41</v>
      </c>
    </row>
    <row r="10395" spans="1:3" ht="49.5" customHeight="1">
      <c r="A10395" s="19" t="s">
        <v>12132</v>
      </c>
      <c r="B10395" s="18" t="s">
        <v>20020</v>
      </c>
      <c r="C10395" s="38">
        <v>11.8</v>
      </c>
    </row>
    <row r="10396" spans="1:3" ht="49.5" customHeight="1">
      <c r="A10396" s="19" t="s">
        <v>2230</v>
      </c>
      <c r="B10396" s="18" t="s">
        <v>19977</v>
      </c>
      <c r="C10396" s="38">
        <v>0.82</v>
      </c>
    </row>
    <row r="10397" spans="1:3" ht="49.5" customHeight="1">
      <c r="A10397" s="19" t="s">
        <v>2650</v>
      </c>
      <c r="B10397" s="18" t="s">
        <v>20164</v>
      </c>
      <c r="C10397" s="18">
        <v>11.78</v>
      </c>
    </row>
    <row r="10398" spans="1:3" ht="49.5" customHeight="1">
      <c r="A10398" s="19" t="s">
        <v>2647</v>
      </c>
      <c r="B10398" s="18" t="s">
        <v>20164</v>
      </c>
      <c r="C10398" s="37">
        <v>3.13</v>
      </c>
    </row>
    <row r="10399" spans="1:3" ht="49.5" customHeight="1">
      <c r="A10399" s="19" t="s">
        <v>2651</v>
      </c>
      <c r="B10399" s="18" t="s">
        <v>20164</v>
      </c>
      <c r="C10399" s="38">
        <v>20.16</v>
      </c>
    </row>
    <row r="10400" spans="1:3" ht="49.5" customHeight="1">
      <c r="A10400" s="19" t="s">
        <v>2648</v>
      </c>
      <c r="B10400" s="18" t="s">
        <v>20164</v>
      </c>
      <c r="C10400" s="38">
        <v>6.26</v>
      </c>
    </row>
    <row r="10401" spans="1:3" ht="49.5" customHeight="1">
      <c r="A10401" s="19" t="s">
        <v>2649</v>
      </c>
      <c r="B10401" s="18" t="s">
        <v>20164</v>
      </c>
      <c r="C10401" s="38">
        <v>4.4800000000000004</v>
      </c>
    </row>
    <row r="10402" spans="1:3" ht="49.5" customHeight="1">
      <c r="A10402" s="19" t="s">
        <v>17539</v>
      </c>
      <c r="B10402" s="18" t="s">
        <v>20072</v>
      </c>
      <c r="C10402" s="38">
        <v>1351.84</v>
      </c>
    </row>
    <row r="10403" spans="1:3" ht="49.5" customHeight="1">
      <c r="A10403" s="19" t="s">
        <v>12133</v>
      </c>
      <c r="B10403" s="18" t="s">
        <v>19983</v>
      </c>
      <c r="C10403" s="38">
        <v>1351.84</v>
      </c>
    </row>
    <row r="10404" spans="1:3" ht="49.5" customHeight="1">
      <c r="A10404" s="19" t="s">
        <v>18172</v>
      </c>
      <c r="B10404" s="18" t="s">
        <v>19983</v>
      </c>
      <c r="C10404" s="38">
        <v>1931.2</v>
      </c>
    </row>
    <row r="10405" spans="1:3" ht="49.5" customHeight="1">
      <c r="A10405" s="19" t="s">
        <v>12006</v>
      </c>
      <c r="B10405" s="18" t="s">
        <v>19977</v>
      </c>
      <c r="C10405" s="38">
        <v>2.48</v>
      </c>
    </row>
    <row r="10406" spans="1:3" ht="49.5" customHeight="1">
      <c r="A10406" s="19" t="s">
        <v>14909</v>
      </c>
      <c r="B10406" s="18" t="s">
        <v>19977</v>
      </c>
      <c r="C10406" s="38">
        <v>1.02</v>
      </c>
    </row>
    <row r="10407" spans="1:3" ht="49.5" customHeight="1">
      <c r="A10407" s="19" t="s">
        <v>14906</v>
      </c>
      <c r="B10407" s="18" t="s">
        <v>19977</v>
      </c>
      <c r="C10407" s="38">
        <v>1.75</v>
      </c>
    </row>
    <row r="10408" spans="1:3" ht="49.5" customHeight="1">
      <c r="A10408" s="19" t="s">
        <v>3120</v>
      </c>
      <c r="B10408" s="18" t="s">
        <v>20098</v>
      </c>
      <c r="C10408" s="38">
        <v>1.01</v>
      </c>
    </row>
    <row r="10409" spans="1:3" ht="49.5" customHeight="1">
      <c r="A10409" s="19" t="s">
        <v>16040</v>
      </c>
      <c r="B10409" s="18" t="s">
        <v>20110</v>
      </c>
      <c r="C10409" s="38">
        <v>5.17</v>
      </c>
    </row>
    <row r="10410" spans="1:3" ht="49.5" customHeight="1">
      <c r="A10410" s="19" t="s">
        <v>16041</v>
      </c>
      <c r="B10410" s="18" t="s">
        <v>20110</v>
      </c>
      <c r="C10410" s="38">
        <v>22.57</v>
      </c>
    </row>
    <row r="10411" spans="1:3" ht="49.5" customHeight="1">
      <c r="A10411" s="19" t="s">
        <v>1007</v>
      </c>
      <c r="B10411" s="18" t="s">
        <v>20067</v>
      </c>
      <c r="C10411" s="38">
        <v>25.06</v>
      </c>
    </row>
    <row r="10412" spans="1:3" ht="49.5" customHeight="1">
      <c r="A10412" s="19" t="s">
        <v>1006</v>
      </c>
      <c r="B10412" s="18" t="s">
        <v>20067</v>
      </c>
      <c r="C10412" s="38">
        <v>12.53</v>
      </c>
    </row>
    <row r="10413" spans="1:3" ht="49.5" customHeight="1">
      <c r="A10413" s="19" t="s">
        <v>21798</v>
      </c>
      <c r="B10413" s="18" t="s">
        <v>20057</v>
      </c>
      <c r="C10413" s="38">
        <v>349.48</v>
      </c>
    </row>
    <row r="10414" spans="1:3" ht="49.5" customHeight="1">
      <c r="A10414" s="19" t="s">
        <v>11747</v>
      </c>
      <c r="B10414" s="18" t="s">
        <v>20012</v>
      </c>
      <c r="C10414" s="38">
        <v>7.81</v>
      </c>
    </row>
    <row r="10415" spans="1:3" ht="49.5" customHeight="1">
      <c r="A10415" s="19" t="s">
        <v>225</v>
      </c>
      <c r="B10415" s="18" t="s">
        <v>20034</v>
      </c>
      <c r="C10415" s="38">
        <v>9.52</v>
      </c>
    </row>
    <row r="10416" spans="1:3" ht="49.5" customHeight="1">
      <c r="A10416" s="19" t="s">
        <v>227</v>
      </c>
      <c r="B10416" s="18" t="s">
        <v>20034</v>
      </c>
      <c r="C10416" s="38">
        <v>19.05</v>
      </c>
    </row>
    <row r="10417" spans="1:3" ht="49.5" customHeight="1">
      <c r="A10417" s="19" t="s">
        <v>228</v>
      </c>
      <c r="B10417" s="18" t="s">
        <v>20034</v>
      </c>
      <c r="C10417" s="38">
        <v>28.57</v>
      </c>
    </row>
    <row r="10418" spans="1:3" ht="49.5" customHeight="1">
      <c r="A10418" s="19" t="s">
        <v>230</v>
      </c>
      <c r="B10418" s="18" t="s">
        <v>20034</v>
      </c>
      <c r="C10418" s="38">
        <v>13.29</v>
      </c>
    </row>
    <row r="10419" spans="1:3" ht="49.5" customHeight="1">
      <c r="A10419" s="19" t="s">
        <v>237</v>
      </c>
      <c r="B10419" s="18" t="s">
        <v>20034</v>
      </c>
      <c r="C10419" s="38">
        <v>26.59</v>
      </c>
    </row>
    <row r="10420" spans="1:3" ht="49.5" customHeight="1">
      <c r="A10420" s="19" t="s">
        <v>242</v>
      </c>
      <c r="B10420" s="18" t="s">
        <v>20034</v>
      </c>
      <c r="C10420" s="38">
        <v>39.880000000000003</v>
      </c>
    </row>
    <row r="10421" spans="1:3" ht="49.5" customHeight="1">
      <c r="A10421" s="19" t="s">
        <v>239</v>
      </c>
      <c r="B10421" s="18" t="s">
        <v>20034</v>
      </c>
      <c r="C10421" s="38">
        <v>19.940000000000001</v>
      </c>
    </row>
    <row r="10422" spans="1:3" ht="49.5" customHeight="1">
      <c r="A10422" s="19" t="s">
        <v>240</v>
      </c>
      <c r="B10422" s="18" t="s">
        <v>20034</v>
      </c>
      <c r="C10422" s="38">
        <v>39.880000000000003</v>
      </c>
    </row>
    <row r="10423" spans="1:3" ht="49.5" customHeight="1">
      <c r="A10423" s="19" t="s">
        <v>241</v>
      </c>
      <c r="B10423" s="18" t="s">
        <v>20034</v>
      </c>
      <c r="C10423" s="38">
        <v>59.83</v>
      </c>
    </row>
    <row r="10424" spans="1:3" ht="49.5" customHeight="1">
      <c r="A10424" s="19" t="s">
        <v>11817</v>
      </c>
      <c r="B10424" s="18" t="s">
        <v>20022</v>
      </c>
      <c r="C10424" s="38">
        <v>2.85</v>
      </c>
    </row>
    <row r="10425" spans="1:3" ht="49.5" customHeight="1">
      <c r="A10425" s="19" t="s">
        <v>1621</v>
      </c>
      <c r="B10425" s="18" t="s">
        <v>20022</v>
      </c>
      <c r="C10425" s="38">
        <v>3.37</v>
      </c>
    </row>
    <row r="10426" spans="1:3" ht="49.5" customHeight="1">
      <c r="A10426" s="19" t="s">
        <v>14874</v>
      </c>
      <c r="B10426" s="18" t="s">
        <v>20022</v>
      </c>
      <c r="C10426" s="38">
        <v>2.7</v>
      </c>
    </row>
    <row r="10427" spans="1:3" ht="49.5" customHeight="1">
      <c r="A10427" s="19" t="s">
        <v>20681</v>
      </c>
      <c r="B10427" s="18" t="s">
        <v>20022</v>
      </c>
      <c r="C10427" s="38">
        <v>6.42</v>
      </c>
    </row>
    <row r="10428" spans="1:3" ht="49.5" customHeight="1">
      <c r="A10428" s="19" t="s">
        <v>1044</v>
      </c>
      <c r="B10428" s="18" t="s">
        <v>20106</v>
      </c>
      <c r="C10428" s="38">
        <v>74.400000000000006</v>
      </c>
    </row>
    <row r="10429" spans="1:3" ht="49.5" customHeight="1">
      <c r="A10429" s="19" t="s">
        <v>15697</v>
      </c>
      <c r="B10429" s="18" t="s">
        <v>20106</v>
      </c>
      <c r="C10429" s="38">
        <v>12.4</v>
      </c>
    </row>
    <row r="10430" spans="1:3" ht="49.5" customHeight="1">
      <c r="A10430" s="19" t="s">
        <v>15698</v>
      </c>
      <c r="B10430" s="18" t="s">
        <v>20106</v>
      </c>
      <c r="C10430" s="38">
        <v>37.200000000000003</v>
      </c>
    </row>
    <row r="10431" spans="1:3" ht="49.5" customHeight="1">
      <c r="A10431" s="19" t="s">
        <v>15699</v>
      </c>
      <c r="B10431" s="18" t="s">
        <v>20106</v>
      </c>
      <c r="C10431" s="38">
        <v>43.86</v>
      </c>
    </row>
    <row r="10432" spans="1:3" ht="49.5" customHeight="1">
      <c r="A10432" s="19" t="s">
        <v>16551</v>
      </c>
      <c r="B10432" s="18" t="s">
        <v>20163</v>
      </c>
      <c r="C10432" s="38">
        <v>128.62</v>
      </c>
    </row>
    <row r="10433" spans="1:3" ht="49.5" customHeight="1">
      <c r="A10433" s="19" t="s">
        <v>12693</v>
      </c>
      <c r="B10433" s="18" t="s">
        <v>20163</v>
      </c>
      <c r="C10433" s="18">
        <v>41.73</v>
      </c>
    </row>
    <row r="10434" spans="1:3" ht="49.5" customHeight="1">
      <c r="A10434" s="19" t="s">
        <v>4750</v>
      </c>
      <c r="B10434" s="18" t="s">
        <v>4751</v>
      </c>
      <c r="C10434" s="38">
        <v>287.77</v>
      </c>
    </row>
    <row r="10435" spans="1:3" ht="49.5" customHeight="1">
      <c r="A10435" s="19" t="s">
        <v>18807</v>
      </c>
      <c r="B10435" s="18" t="s">
        <v>20073</v>
      </c>
      <c r="C10435" s="18">
        <v>174.18</v>
      </c>
    </row>
    <row r="10436" spans="1:3" ht="49.5" customHeight="1">
      <c r="A10436" s="19" t="s">
        <v>18808</v>
      </c>
      <c r="B10436" s="18" t="s">
        <v>20073</v>
      </c>
      <c r="C10436" s="18">
        <v>259.45999999999998</v>
      </c>
    </row>
    <row r="10437" spans="1:3" ht="49.5" customHeight="1">
      <c r="A10437" s="19" t="s">
        <v>4752</v>
      </c>
      <c r="B10437" s="18" t="s">
        <v>4753</v>
      </c>
      <c r="C10437" s="38">
        <v>315.62</v>
      </c>
    </row>
    <row r="10438" spans="1:3" ht="49.5" customHeight="1">
      <c r="A10438" s="19" t="s">
        <v>4754</v>
      </c>
      <c r="B10438" s="18" t="s">
        <v>4753</v>
      </c>
      <c r="C10438" s="38">
        <v>306.33</v>
      </c>
    </row>
    <row r="10439" spans="1:3" ht="49.5" customHeight="1">
      <c r="A10439" s="19" t="s">
        <v>12694</v>
      </c>
      <c r="B10439" s="18" t="s">
        <v>20073</v>
      </c>
      <c r="C10439" s="18">
        <v>254.57</v>
      </c>
    </row>
    <row r="10440" spans="1:3" ht="49.5" customHeight="1">
      <c r="A10440" s="19" t="s">
        <v>12695</v>
      </c>
      <c r="B10440" s="18" t="s">
        <v>20073</v>
      </c>
      <c r="C10440" s="18">
        <v>254.57</v>
      </c>
    </row>
    <row r="10441" spans="1:3" ht="49.5" customHeight="1">
      <c r="A10441" s="19" t="s">
        <v>12696</v>
      </c>
      <c r="B10441" s="18" t="s">
        <v>20073</v>
      </c>
      <c r="C10441" s="18">
        <v>254.57</v>
      </c>
    </row>
    <row r="10442" spans="1:3" ht="49.5" customHeight="1">
      <c r="A10442" s="19" t="s">
        <v>7605</v>
      </c>
      <c r="B10442" s="18" t="s">
        <v>20073</v>
      </c>
      <c r="C10442" s="18">
        <v>254.57</v>
      </c>
    </row>
    <row r="10443" spans="1:3" ht="49.5" customHeight="1">
      <c r="A10443" s="19" t="s">
        <v>3837</v>
      </c>
      <c r="B10443" s="18" t="s">
        <v>20073</v>
      </c>
      <c r="C10443" s="38">
        <v>176.22</v>
      </c>
    </row>
    <row r="10444" spans="1:3" ht="49.5" customHeight="1">
      <c r="A10444" s="19" t="s">
        <v>3836</v>
      </c>
      <c r="B10444" s="18" t="s">
        <v>20073</v>
      </c>
      <c r="C10444" s="38">
        <v>176.22</v>
      </c>
    </row>
    <row r="10445" spans="1:3" ht="49.5" customHeight="1">
      <c r="A10445" s="19" t="s">
        <v>3834</v>
      </c>
      <c r="B10445" s="18" t="s">
        <v>20073</v>
      </c>
      <c r="C10445" s="38">
        <v>176.22</v>
      </c>
    </row>
    <row r="10446" spans="1:3" ht="49.5" customHeight="1">
      <c r="A10446" s="19" t="s">
        <v>12697</v>
      </c>
      <c r="B10446" s="18" t="s">
        <v>20163</v>
      </c>
      <c r="C10446" s="38">
        <v>319.2</v>
      </c>
    </row>
    <row r="10447" spans="1:3" ht="49.5" customHeight="1">
      <c r="A10447" s="19" t="s">
        <v>12698</v>
      </c>
      <c r="B10447" s="18" t="s">
        <v>20163</v>
      </c>
      <c r="C10447" s="38">
        <v>319.2</v>
      </c>
    </row>
    <row r="10448" spans="1:3" ht="49.5" customHeight="1">
      <c r="A10448" s="19" t="s">
        <v>12699</v>
      </c>
      <c r="B10448" s="18" t="s">
        <v>20163</v>
      </c>
      <c r="C10448" s="38">
        <v>319.2</v>
      </c>
    </row>
    <row r="10449" spans="1:3" ht="49.5" customHeight="1">
      <c r="A10449" s="19" t="s">
        <v>17353</v>
      </c>
      <c r="B10449" s="18" t="s">
        <v>20163</v>
      </c>
      <c r="C10449" s="38">
        <v>318.73</v>
      </c>
    </row>
    <row r="10450" spans="1:3" ht="49.5" customHeight="1">
      <c r="A10450" s="19" t="s">
        <v>17354</v>
      </c>
      <c r="B10450" s="18" t="s">
        <v>20163</v>
      </c>
      <c r="C10450" s="38">
        <v>318.73</v>
      </c>
    </row>
    <row r="10451" spans="1:3" ht="49.5" customHeight="1">
      <c r="A10451" s="19" t="s">
        <v>17355</v>
      </c>
      <c r="B10451" s="18" t="s">
        <v>20163</v>
      </c>
      <c r="C10451" s="38">
        <v>318.73</v>
      </c>
    </row>
    <row r="10452" spans="1:3" ht="49.5" customHeight="1">
      <c r="A10452" s="19" t="s">
        <v>17356</v>
      </c>
      <c r="B10452" s="18" t="s">
        <v>20163</v>
      </c>
      <c r="C10452" s="38">
        <v>318.73</v>
      </c>
    </row>
    <row r="10453" spans="1:3" ht="49.5" customHeight="1">
      <c r="A10453" s="19" t="s">
        <v>17357</v>
      </c>
      <c r="B10453" s="18" t="s">
        <v>20163</v>
      </c>
      <c r="C10453" s="38">
        <v>318.73</v>
      </c>
    </row>
    <row r="10454" spans="1:3" ht="49.5" customHeight="1">
      <c r="A10454" s="19" t="s">
        <v>2726</v>
      </c>
      <c r="B10454" s="18" t="s">
        <v>19964</v>
      </c>
      <c r="C10454" s="38">
        <v>13.95</v>
      </c>
    </row>
    <row r="10455" spans="1:3" ht="49.5" customHeight="1">
      <c r="A10455" s="19" t="s">
        <v>17883</v>
      </c>
      <c r="B10455" s="18" t="s">
        <v>19957</v>
      </c>
      <c r="C10455" s="38">
        <v>25.21</v>
      </c>
    </row>
    <row r="10456" spans="1:3" ht="49.5" customHeight="1">
      <c r="A10456" s="19" t="s">
        <v>17884</v>
      </c>
      <c r="B10456" s="18" t="s">
        <v>19957</v>
      </c>
      <c r="C10456" s="38">
        <v>50.42</v>
      </c>
    </row>
    <row r="10457" spans="1:3" ht="49.5" customHeight="1">
      <c r="A10457" s="19" t="s">
        <v>16446</v>
      </c>
      <c r="B10457" s="18" t="s">
        <v>20020</v>
      </c>
      <c r="C10457" s="18">
        <v>9.33</v>
      </c>
    </row>
    <row r="10458" spans="1:3" ht="49.5" customHeight="1">
      <c r="A10458" s="19" t="s">
        <v>16447</v>
      </c>
      <c r="B10458" s="18" t="s">
        <v>20020</v>
      </c>
      <c r="C10458" s="38">
        <v>34.61</v>
      </c>
    </row>
    <row r="10459" spans="1:3" ht="49.5" customHeight="1">
      <c r="A10459" s="19" t="s">
        <v>11786</v>
      </c>
      <c r="B10459" s="18" t="s">
        <v>20014</v>
      </c>
      <c r="C10459" s="38">
        <v>1.8</v>
      </c>
    </row>
    <row r="10460" spans="1:3" ht="49.5" customHeight="1">
      <c r="A10460" s="19" t="s">
        <v>5294</v>
      </c>
      <c r="B10460" s="18" t="s">
        <v>19972</v>
      </c>
      <c r="C10460" s="38">
        <v>3.22</v>
      </c>
    </row>
    <row r="10461" spans="1:3" ht="49.5" customHeight="1">
      <c r="A10461" s="19" t="s">
        <v>4962</v>
      </c>
      <c r="B10461" s="18" t="s">
        <v>20167</v>
      </c>
      <c r="C10461" s="38">
        <v>27.28</v>
      </c>
    </row>
    <row r="10462" spans="1:3" ht="49.5" customHeight="1">
      <c r="A10462" s="19" t="s">
        <v>1407</v>
      </c>
      <c r="B10462" s="18" t="s">
        <v>19955</v>
      </c>
      <c r="C10462" s="38">
        <v>96.01</v>
      </c>
    </row>
    <row r="10463" spans="1:3" ht="49.5" customHeight="1">
      <c r="A10463" s="19" t="s">
        <v>1423</v>
      </c>
      <c r="B10463" s="18" t="s">
        <v>19955</v>
      </c>
      <c r="C10463" s="38">
        <v>47.99</v>
      </c>
    </row>
    <row r="10464" spans="1:3" ht="49.5" customHeight="1">
      <c r="A10464" s="19" t="s">
        <v>1448</v>
      </c>
      <c r="B10464" s="18" t="s">
        <v>19955</v>
      </c>
      <c r="C10464" s="38">
        <v>76.510000000000005</v>
      </c>
    </row>
    <row r="10465" spans="1:3" ht="49.5" customHeight="1">
      <c r="A10465" s="19" t="s">
        <v>1463</v>
      </c>
      <c r="B10465" s="18" t="s">
        <v>19955</v>
      </c>
      <c r="C10465" s="38">
        <v>38.25</v>
      </c>
    </row>
    <row r="10466" spans="1:3" ht="49.5" customHeight="1">
      <c r="A10466" s="19" t="s">
        <v>2739</v>
      </c>
      <c r="B10466" s="18" t="s">
        <v>19964</v>
      </c>
      <c r="C10466" s="38">
        <v>22.92</v>
      </c>
    </row>
    <row r="10467" spans="1:3" ht="49.5" customHeight="1">
      <c r="A10467" s="19" t="s">
        <v>2740</v>
      </c>
      <c r="B10467" s="18" t="s">
        <v>19964</v>
      </c>
      <c r="C10467" s="38">
        <v>68.75</v>
      </c>
    </row>
    <row r="10468" spans="1:3" ht="49.5" customHeight="1">
      <c r="A10468" s="19" t="s">
        <v>17715</v>
      </c>
      <c r="B10468" s="18" t="s">
        <v>19955</v>
      </c>
      <c r="C10468" s="38">
        <v>335</v>
      </c>
    </row>
    <row r="10469" spans="1:3" ht="49.5" customHeight="1">
      <c r="A10469" s="19" t="s">
        <v>17716</v>
      </c>
      <c r="B10469" s="18" t="s">
        <v>19955</v>
      </c>
      <c r="C10469" s="38">
        <v>670</v>
      </c>
    </row>
    <row r="10470" spans="1:3" ht="49.5" customHeight="1">
      <c r="A10470" s="19" t="s">
        <v>17714</v>
      </c>
      <c r="B10470" s="18" t="s">
        <v>19955</v>
      </c>
      <c r="C10470" s="38">
        <v>167.5</v>
      </c>
    </row>
    <row r="10471" spans="1:3" ht="49.5" customHeight="1">
      <c r="A10471" s="19" t="s">
        <v>4063</v>
      </c>
      <c r="B10471" s="18" t="s">
        <v>20066</v>
      </c>
      <c r="C10471" s="18">
        <v>9.33</v>
      </c>
    </row>
    <row r="10472" spans="1:3" ht="49.5" customHeight="1">
      <c r="A10472" s="19" t="s">
        <v>3015</v>
      </c>
      <c r="B10472" s="18" t="s">
        <v>20250</v>
      </c>
      <c r="C10472" s="18">
        <v>9.33</v>
      </c>
    </row>
    <row r="10473" spans="1:3" ht="49.5" customHeight="1">
      <c r="A10473" s="19" t="s">
        <v>7004</v>
      </c>
      <c r="B10473" s="18" t="s">
        <v>19972</v>
      </c>
      <c r="C10473" s="18">
        <v>9.33</v>
      </c>
    </row>
    <row r="10474" spans="1:3" ht="49.5" customHeight="1">
      <c r="A10474" s="19" t="s">
        <v>6643</v>
      </c>
      <c r="B10474" s="18" t="s">
        <v>19972</v>
      </c>
      <c r="C10474" s="38">
        <v>34.61</v>
      </c>
    </row>
    <row r="10475" spans="1:3" ht="49.5" customHeight="1">
      <c r="A10475" s="19" t="s">
        <v>4964</v>
      </c>
      <c r="B10475" s="18" t="s">
        <v>20167</v>
      </c>
      <c r="C10475" s="38">
        <v>85.25</v>
      </c>
    </row>
    <row r="10476" spans="1:3" ht="49.5" customHeight="1">
      <c r="A10476" s="19" t="s">
        <v>5286</v>
      </c>
      <c r="B10476" s="18" t="s">
        <v>19972</v>
      </c>
      <c r="C10476" s="38">
        <v>0.81</v>
      </c>
    </row>
    <row r="10477" spans="1:3" ht="49.5" customHeight="1">
      <c r="A10477" s="19" t="s">
        <v>3616</v>
      </c>
      <c r="B10477" s="18" t="s">
        <v>20024</v>
      </c>
      <c r="C10477" s="38">
        <v>46.11</v>
      </c>
    </row>
    <row r="10478" spans="1:3" ht="49.5" customHeight="1">
      <c r="A10478" s="19" t="s">
        <v>18731</v>
      </c>
      <c r="B10478" s="18" t="s">
        <v>19965</v>
      </c>
      <c r="C10478" s="38">
        <v>595.66</v>
      </c>
    </row>
    <row r="10479" spans="1:3" ht="49.5" customHeight="1">
      <c r="A10479" s="19" t="s">
        <v>18730</v>
      </c>
      <c r="B10479" s="18" t="s">
        <v>19965</v>
      </c>
      <c r="C10479" s="38">
        <v>452.69</v>
      </c>
    </row>
    <row r="10480" spans="1:3" ht="49.5" customHeight="1">
      <c r="A10480" s="19" t="s">
        <v>19833</v>
      </c>
      <c r="B10480" s="18" t="s">
        <v>19965</v>
      </c>
      <c r="C10480" s="38">
        <v>5805.64</v>
      </c>
    </row>
    <row r="10481" spans="1:3" ht="49.5" customHeight="1">
      <c r="A10481" s="19" t="s">
        <v>16090</v>
      </c>
      <c r="B10481" s="18" t="s">
        <v>20086</v>
      </c>
      <c r="C10481" s="38">
        <v>1.25</v>
      </c>
    </row>
    <row r="10482" spans="1:3" ht="49.5" customHeight="1">
      <c r="A10482" s="19" t="s">
        <v>16091</v>
      </c>
      <c r="B10482" s="18" t="s">
        <v>20086</v>
      </c>
      <c r="C10482" s="38">
        <v>2.5</v>
      </c>
    </row>
    <row r="10483" spans="1:3" ht="49.5" customHeight="1">
      <c r="A10483" s="19" t="s">
        <v>270</v>
      </c>
      <c r="B10483" s="18" t="s">
        <v>20192</v>
      </c>
      <c r="C10483" s="38">
        <v>32.19</v>
      </c>
    </row>
    <row r="10484" spans="1:3" ht="49.5" customHeight="1">
      <c r="A10484" s="19" t="s">
        <v>13178</v>
      </c>
      <c r="B10484" s="18" t="s">
        <v>20126</v>
      </c>
      <c r="C10484" s="18">
        <v>9.33</v>
      </c>
    </row>
    <row r="10485" spans="1:3" ht="49.5" customHeight="1">
      <c r="A10485" s="19" t="s">
        <v>16746</v>
      </c>
      <c r="B10485" s="18" t="s">
        <v>20020</v>
      </c>
      <c r="C10485" s="38">
        <v>335</v>
      </c>
    </row>
    <row r="10486" spans="1:3" ht="49.5" customHeight="1">
      <c r="A10486" s="19" t="s">
        <v>3396</v>
      </c>
      <c r="B10486" s="18" t="s">
        <v>20020</v>
      </c>
      <c r="C10486" s="38">
        <v>670</v>
      </c>
    </row>
    <row r="10487" spans="1:3" ht="49.5" customHeight="1">
      <c r="A10487" s="19" t="s">
        <v>3395</v>
      </c>
      <c r="B10487" s="18" t="s">
        <v>20020</v>
      </c>
      <c r="C10487" s="38">
        <v>167.5</v>
      </c>
    </row>
    <row r="10488" spans="1:3" ht="49.5" customHeight="1">
      <c r="A10488" s="19" t="s">
        <v>16747</v>
      </c>
      <c r="B10488" s="18" t="s">
        <v>20020</v>
      </c>
      <c r="C10488" s="38">
        <v>335</v>
      </c>
    </row>
    <row r="10489" spans="1:3" ht="49.5" customHeight="1">
      <c r="A10489" s="19" t="s">
        <v>16748</v>
      </c>
      <c r="B10489" s="18" t="s">
        <v>20020</v>
      </c>
      <c r="C10489" s="38">
        <v>285</v>
      </c>
    </row>
    <row r="10490" spans="1:3" ht="49.5" customHeight="1">
      <c r="A10490" s="19" t="s">
        <v>16749</v>
      </c>
      <c r="B10490" s="18" t="s">
        <v>20020</v>
      </c>
      <c r="C10490" s="38">
        <v>670</v>
      </c>
    </row>
    <row r="10491" spans="1:3" ht="49.5" customHeight="1">
      <c r="A10491" s="19" t="s">
        <v>16750</v>
      </c>
      <c r="B10491" s="18" t="s">
        <v>20020</v>
      </c>
      <c r="C10491" s="38">
        <v>167.5</v>
      </c>
    </row>
    <row r="10492" spans="1:3" ht="49.5" customHeight="1">
      <c r="A10492" s="19" t="s">
        <v>11748</v>
      </c>
      <c r="B10492" s="18" t="s">
        <v>20023</v>
      </c>
      <c r="C10492" s="38">
        <v>16.170000000000002</v>
      </c>
    </row>
    <row r="10493" spans="1:3" ht="49.5" customHeight="1">
      <c r="A10493" s="19" t="s">
        <v>17268</v>
      </c>
      <c r="B10493" s="18" t="s">
        <v>19990</v>
      </c>
      <c r="C10493" s="38">
        <v>8.6999999999999993</v>
      </c>
    </row>
    <row r="10494" spans="1:3" ht="49.5" customHeight="1">
      <c r="A10494" s="19" t="s">
        <v>17269</v>
      </c>
      <c r="B10494" s="18" t="s">
        <v>20013</v>
      </c>
      <c r="C10494" s="38">
        <v>15.45</v>
      </c>
    </row>
    <row r="10495" spans="1:3" ht="49.5" customHeight="1">
      <c r="A10495" s="19" t="s">
        <v>1071</v>
      </c>
      <c r="B10495" s="17" t="s">
        <v>20106</v>
      </c>
      <c r="C10495" s="38">
        <v>14.19</v>
      </c>
    </row>
    <row r="10496" spans="1:3" ht="49.5" customHeight="1">
      <c r="A10496" s="19" t="s">
        <v>19916</v>
      </c>
      <c r="B10496" s="18" t="s">
        <v>20057</v>
      </c>
      <c r="C10496" s="38">
        <v>13.78</v>
      </c>
    </row>
    <row r="10497" spans="1:3" ht="49.5" customHeight="1">
      <c r="A10497" s="19" t="s">
        <v>19917</v>
      </c>
      <c r="B10497" s="18" t="s">
        <v>20057</v>
      </c>
      <c r="C10497" s="38">
        <v>19.690000000000001</v>
      </c>
    </row>
    <row r="10498" spans="1:3" ht="49.5" customHeight="1">
      <c r="A10498" s="19" t="s">
        <v>12007</v>
      </c>
      <c r="B10498" s="18" t="s">
        <v>20014</v>
      </c>
      <c r="C10498" s="38">
        <v>38.450000000000003</v>
      </c>
    </row>
    <row r="10499" spans="1:3" ht="49.5" customHeight="1">
      <c r="A10499" s="19" t="s">
        <v>5061</v>
      </c>
      <c r="B10499" s="18" t="s">
        <v>20014</v>
      </c>
      <c r="C10499" s="38">
        <v>1.55</v>
      </c>
    </row>
    <row r="10500" spans="1:3" ht="49.5" customHeight="1">
      <c r="A10500" s="19" t="s">
        <v>20573</v>
      </c>
      <c r="B10500" s="18" t="s">
        <v>20014</v>
      </c>
      <c r="C10500" s="38">
        <v>1.45</v>
      </c>
    </row>
    <row r="10501" spans="1:3" ht="49.5" customHeight="1">
      <c r="A10501" s="19" t="s">
        <v>20574</v>
      </c>
      <c r="B10501" s="18" t="s">
        <v>20014</v>
      </c>
      <c r="C10501" s="38">
        <v>1.23</v>
      </c>
    </row>
    <row r="10502" spans="1:3" ht="49.5" customHeight="1">
      <c r="A10502" s="19" t="s">
        <v>4824</v>
      </c>
      <c r="B10502" s="17" t="s">
        <v>20197</v>
      </c>
      <c r="C10502" s="38">
        <v>5.15</v>
      </c>
    </row>
    <row r="10503" spans="1:3" ht="49.5" customHeight="1">
      <c r="A10503" s="19" t="s">
        <v>16876</v>
      </c>
      <c r="B10503" s="18" t="s">
        <v>20058</v>
      </c>
      <c r="C10503" s="38">
        <v>6.87</v>
      </c>
    </row>
    <row r="10504" spans="1:3" ht="49.5" customHeight="1">
      <c r="A10504" s="19" t="s">
        <v>15182</v>
      </c>
      <c r="B10504" s="18" t="s">
        <v>20014</v>
      </c>
      <c r="C10504" s="38">
        <v>1.05</v>
      </c>
    </row>
    <row r="10505" spans="1:3" ht="49.5" customHeight="1">
      <c r="A10505" s="19" t="s">
        <v>15183</v>
      </c>
      <c r="B10505" s="18" t="s">
        <v>20014</v>
      </c>
      <c r="C10505" s="38">
        <v>0.73</v>
      </c>
    </row>
    <row r="10506" spans="1:3" ht="49.5" customHeight="1">
      <c r="A10506" s="19" t="s">
        <v>15184</v>
      </c>
      <c r="B10506" s="18" t="s">
        <v>20014</v>
      </c>
      <c r="C10506" s="38">
        <v>1.1299999999999999</v>
      </c>
    </row>
    <row r="10507" spans="1:3" ht="49.5" customHeight="1">
      <c r="A10507" s="19" t="s">
        <v>15185</v>
      </c>
      <c r="B10507" s="18" t="s">
        <v>20014</v>
      </c>
      <c r="C10507" s="38">
        <v>0.86</v>
      </c>
    </row>
    <row r="10508" spans="1:3" ht="49.5" customHeight="1">
      <c r="A10508" s="19" t="s">
        <v>15186</v>
      </c>
      <c r="B10508" s="18" t="s">
        <v>20014</v>
      </c>
      <c r="C10508" s="38">
        <v>1.1200000000000001</v>
      </c>
    </row>
    <row r="10509" spans="1:3" ht="49.5" customHeight="1">
      <c r="A10509" s="19" t="s">
        <v>15187</v>
      </c>
      <c r="B10509" s="18" t="s">
        <v>20014</v>
      </c>
      <c r="C10509" s="38">
        <v>0.88</v>
      </c>
    </row>
    <row r="10510" spans="1:3" ht="49.5" customHeight="1">
      <c r="A10510" s="19" t="s">
        <v>15188</v>
      </c>
      <c r="B10510" s="18" t="s">
        <v>20014</v>
      </c>
      <c r="C10510" s="38">
        <v>1.66</v>
      </c>
    </row>
    <row r="10511" spans="1:3" ht="49.5" customHeight="1">
      <c r="A10511" s="19" t="s">
        <v>15189</v>
      </c>
      <c r="B10511" s="18" t="s">
        <v>20014</v>
      </c>
      <c r="C10511" s="38">
        <v>1.36</v>
      </c>
    </row>
    <row r="10512" spans="1:3" ht="49.5" customHeight="1">
      <c r="A10512" s="19" t="s">
        <v>15190</v>
      </c>
      <c r="B10512" s="18" t="s">
        <v>20014</v>
      </c>
      <c r="C10512" s="38">
        <v>1.99</v>
      </c>
    </row>
    <row r="10513" spans="1:3" ht="49.5" customHeight="1">
      <c r="A10513" s="19" t="s">
        <v>15191</v>
      </c>
      <c r="B10513" s="18" t="s">
        <v>20014</v>
      </c>
      <c r="C10513" s="38">
        <v>1.8</v>
      </c>
    </row>
    <row r="10514" spans="1:3" ht="49.5" customHeight="1">
      <c r="A10514" s="19" t="s">
        <v>5010</v>
      </c>
      <c r="B10514" s="18" t="s">
        <v>20014</v>
      </c>
      <c r="C10514" s="38">
        <v>1.0900000000000001</v>
      </c>
    </row>
    <row r="10515" spans="1:3" ht="49.5" customHeight="1">
      <c r="A10515" s="19" t="s">
        <v>14027</v>
      </c>
      <c r="B10515" s="18" t="s">
        <v>20014</v>
      </c>
      <c r="C10515" s="38">
        <v>1.92</v>
      </c>
    </row>
    <row r="10516" spans="1:3" ht="49.5" customHeight="1">
      <c r="A10516" s="19" t="s">
        <v>5013</v>
      </c>
      <c r="B10516" s="18" t="s">
        <v>20014</v>
      </c>
      <c r="C10516" s="38">
        <v>1.18</v>
      </c>
    </row>
    <row r="10517" spans="1:3" ht="49.5" customHeight="1">
      <c r="A10517" s="19" t="s">
        <v>5014</v>
      </c>
      <c r="B10517" s="18" t="s">
        <v>20014</v>
      </c>
      <c r="C10517" s="38">
        <v>1.29</v>
      </c>
    </row>
    <row r="10518" spans="1:3" ht="49.5" customHeight="1">
      <c r="A10518" s="19" t="s">
        <v>5015</v>
      </c>
      <c r="B10518" s="18" t="s">
        <v>20014</v>
      </c>
      <c r="C10518" s="38">
        <v>1.02</v>
      </c>
    </row>
    <row r="10519" spans="1:3" ht="49.5" customHeight="1">
      <c r="A10519" s="19" t="s">
        <v>14028</v>
      </c>
      <c r="B10519" s="18" t="s">
        <v>20014</v>
      </c>
      <c r="C10519" s="38">
        <v>1.75</v>
      </c>
    </row>
    <row r="10520" spans="1:3" ht="49.5" customHeight="1">
      <c r="A10520" s="19" t="s">
        <v>15192</v>
      </c>
      <c r="B10520" s="18" t="s">
        <v>20014</v>
      </c>
      <c r="C10520" s="38">
        <v>1.22</v>
      </c>
    </row>
    <row r="10521" spans="1:3" ht="49.5" customHeight="1">
      <c r="A10521" s="19" t="s">
        <v>5088</v>
      </c>
      <c r="B10521" s="18" t="s">
        <v>20014</v>
      </c>
      <c r="C10521" s="38">
        <v>0.91</v>
      </c>
    </row>
    <row r="10522" spans="1:3" ht="49.5" customHeight="1">
      <c r="A10522" s="19" t="s">
        <v>5087</v>
      </c>
      <c r="B10522" s="18" t="s">
        <v>20014</v>
      </c>
      <c r="C10522" s="38">
        <v>0.45</v>
      </c>
    </row>
    <row r="10523" spans="1:3" ht="49.5" customHeight="1">
      <c r="A10523" s="19" t="s">
        <v>15193</v>
      </c>
      <c r="B10523" s="18" t="s">
        <v>20014</v>
      </c>
      <c r="C10523" s="38">
        <v>1.1100000000000001</v>
      </c>
    </row>
    <row r="10524" spans="1:3" ht="49.5" customHeight="1">
      <c r="A10524" s="19" t="s">
        <v>15194</v>
      </c>
      <c r="B10524" s="18" t="s">
        <v>20014</v>
      </c>
      <c r="C10524" s="38">
        <v>1.9</v>
      </c>
    </row>
    <row r="10525" spans="1:3" ht="49.5" customHeight="1">
      <c r="A10525" s="19" t="s">
        <v>15195</v>
      </c>
      <c r="B10525" s="18" t="s">
        <v>20014</v>
      </c>
      <c r="C10525" s="38">
        <v>1.19</v>
      </c>
    </row>
    <row r="10526" spans="1:3" ht="49.5" customHeight="1">
      <c r="A10526" s="19" t="s">
        <v>15196</v>
      </c>
      <c r="B10526" s="18" t="s">
        <v>20014</v>
      </c>
      <c r="C10526" s="38">
        <v>1.29</v>
      </c>
    </row>
    <row r="10527" spans="1:3" ht="49.5" customHeight="1">
      <c r="A10527" s="19" t="s">
        <v>15197</v>
      </c>
      <c r="B10527" s="18" t="s">
        <v>20014</v>
      </c>
      <c r="C10527" s="38">
        <v>4.08</v>
      </c>
    </row>
    <row r="10528" spans="1:3" ht="49.5" customHeight="1">
      <c r="A10528" s="19" t="s">
        <v>15198</v>
      </c>
      <c r="B10528" s="18" t="s">
        <v>20014</v>
      </c>
      <c r="C10528" s="38">
        <v>3.81</v>
      </c>
    </row>
    <row r="10529" spans="1:3" ht="49.5" customHeight="1">
      <c r="A10529" s="19" t="s">
        <v>15199</v>
      </c>
      <c r="B10529" s="18" t="s">
        <v>20014</v>
      </c>
      <c r="C10529" s="38">
        <v>1.64</v>
      </c>
    </row>
    <row r="10530" spans="1:3" ht="49.5" customHeight="1">
      <c r="A10530" s="19" t="s">
        <v>15200</v>
      </c>
      <c r="B10530" s="18" t="s">
        <v>20014</v>
      </c>
      <c r="C10530" s="38">
        <v>1.03</v>
      </c>
    </row>
    <row r="10531" spans="1:3" ht="49.5" customHeight="1">
      <c r="A10531" s="19" t="s">
        <v>15201</v>
      </c>
      <c r="B10531" s="18" t="s">
        <v>20014</v>
      </c>
      <c r="C10531" s="38">
        <v>0.74</v>
      </c>
    </row>
    <row r="10532" spans="1:3" ht="49.5" customHeight="1">
      <c r="A10532" s="19" t="s">
        <v>15202</v>
      </c>
      <c r="B10532" s="18" t="s">
        <v>20014</v>
      </c>
      <c r="C10532" s="38">
        <v>1.75</v>
      </c>
    </row>
    <row r="10533" spans="1:3" ht="49.5" customHeight="1">
      <c r="A10533" s="19" t="s">
        <v>15203</v>
      </c>
      <c r="B10533" s="18" t="s">
        <v>20014</v>
      </c>
      <c r="C10533" s="38">
        <v>0.84</v>
      </c>
    </row>
    <row r="10534" spans="1:3" ht="49.5" customHeight="1">
      <c r="A10534" s="19" t="s">
        <v>15204</v>
      </c>
      <c r="B10534" s="18" t="s">
        <v>20014</v>
      </c>
      <c r="C10534" s="38">
        <v>1.04</v>
      </c>
    </row>
    <row r="10535" spans="1:3" ht="49.5" customHeight="1">
      <c r="A10535" s="19" t="s">
        <v>22206</v>
      </c>
      <c r="B10535" s="18" t="s">
        <v>20014</v>
      </c>
      <c r="C10535" s="38">
        <v>1.33</v>
      </c>
    </row>
    <row r="10536" spans="1:3" ht="49.5" customHeight="1">
      <c r="A10536" s="19" t="s">
        <v>19050</v>
      </c>
      <c r="B10536" s="18" t="s">
        <v>20014</v>
      </c>
      <c r="C10536" s="38">
        <v>10.3</v>
      </c>
    </row>
    <row r="10537" spans="1:3" ht="49.5" customHeight="1">
      <c r="A10537" s="19" t="s">
        <v>15205</v>
      </c>
      <c r="B10537" s="18" t="s">
        <v>20014</v>
      </c>
      <c r="C10537" s="38">
        <v>0.9</v>
      </c>
    </row>
    <row r="10538" spans="1:3" ht="49.5" customHeight="1">
      <c r="A10538" s="19" t="s">
        <v>14415</v>
      </c>
      <c r="B10538" s="18" t="s">
        <v>20014</v>
      </c>
      <c r="C10538" s="38">
        <v>3.26</v>
      </c>
    </row>
    <row r="10539" spans="1:3" ht="49.5" customHeight="1">
      <c r="A10539" s="19" t="s">
        <v>13888</v>
      </c>
      <c r="B10539" s="18" t="s">
        <v>20014</v>
      </c>
      <c r="C10539" s="38">
        <v>1.19</v>
      </c>
    </row>
    <row r="10540" spans="1:3" ht="49.5" customHeight="1">
      <c r="A10540" s="19" t="s">
        <v>13889</v>
      </c>
      <c r="B10540" s="18" t="s">
        <v>20014</v>
      </c>
      <c r="C10540" s="38">
        <v>0.94</v>
      </c>
    </row>
    <row r="10541" spans="1:3" ht="49.5" customHeight="1">
      <c r="A10541" s="19" t="s">
        <v>13890</v>
      </c>
      <c r="B10541" s="18" t="s">
        <v>20014</v>
      </c>
      <c r="C10541" s="38">
        <v>1.94</v>
      </c>
    </row>
    <row r="10542" spans="1:3" ht="49.5" customHeight="1">
      <c r="A10542" s="19" t="s">
        <v>4998</v>
      </c>
      <c r="B10542" s="18" t="s">
        <v>20014</v>
      </c>
      <c r="C10542" s="38">
        <v>2.06</v>
      </c>
    </row>
    <row r="10543" spans="1:3" ht="49.5" customHeight="1">
      <c r="A10543" s="19" t="s">
        <v>13891</v>
      </c>
      <c r="B10543" s="18" t="s">
        <v>20014</v>
      </c>
      <c r="C10543" s="38">
        <v>1.24</v>
      </c>
    </row>
    <row r="10544" spans="1:3" ht="49.5" customHeight="1">
      <c r="A10544" s="19" t="s">
        <v>13892</v>
      </c>
      <c r="B10544" s="18" t="s">
        <v>20014</v>
      </c>
      <c r="C10544" s="38">
        <v>0.98</v>
      </c>
    </row>
    <row r="10545" spans="1:3" ht="49.5" customHeight="1">
      <c r="A10545" s="19" t="s">
        <v>13893</v>
      </c>
      <c r="B10545" s="18" t="s">
        <v>20014</v>
      </c>
      <c r="C10545" s="38">
        <v>1.4</v>
      </c>
    </row>
    <row r="10546" spans="1:3" ht="49.5" customHeight="1">
      <c r="A10546" s="19" t="s">
        <v>13894</v>
      </c>
      <c r="B10546" s="18" t="s">
        <v>20014</v>
      </c>
      <c r="C10546" s="38">
        <v>1.1399999999999999</v>
      </c>
    </row>
    <row r="10547" spans="1:3" ht="49.5" customHeight="1">
      <c r="A10547" s="19" t="s">
        <v>13895</v>
      </c>
      <c r="B10547" s="18" t="s">
        <v>20014</v>
      </c>
      <c r="C10547" s="38">
        <v>1.88</v>
      </c>
    </row>
    <row r="10548" spans="1:3" ht="49.5" customHeight="1">
      <c r="A10548" s="19" t="s">
        <v>13896</v>
      </c>
      <c r="B10548" s="18" t="s">
        <v>20014</v>
      </c>
      <c r="C10548" s="38">
        <v>1.57</v>
      </c>
    </row>
    <row r="10549" spans="1:3" ht="49.5" customHeight="1">
      <c r="A10549" s="19" t="s">
        <v>13897</v>
      </c>
      <c r="B10549" s="18" t="s">
        <v>20014</v>
      </c>
      <c r="C10549" s="38">
        <v>1.27</v>
      </c>
    </row>
    <row r="10550" spans="1:3" ht="49.5" customHeight="1">
      <c r="A10550" s="19" t="s">
        <v>13898</v>
      </c>
      <c r="B10550" s="18" t="s">
        <v>20014</v>
      </c>
      <c r="C10550" s="38">
        <v>1.02</v>
      </c>
    </row>
    <row r="10551" spans="1:3" ht="49.5" customHeight="1">
      <c r="A10551" s="19" t="s">
        <v>4999</v>
      </c>
      <c r="B10551" s="18" t="s">
        <v>20014</v>
      </c>
      <c r="C10551" s="38">
        <v>2.13</v>
      </c>
    </row>
    <row r="10552" spans="1:3" ht="49.5" customHeight="1">
      <c r="A10552" s="19" t="s">
        <v>13899</v>
      </c>
      <c r="B10552" s="18" t="s">
        <v>20014</v>
      </c>
      <c r="C10552" s="38">
        <v>1.89</v>
      </c>
    </row>
    <row r="10553" spans="1:3" ht="49.5" customHeight="1">
      <c r="A10553" s="19" t="s">
        <v>13900</v>
      </c>
      <c r="B10553" s="18" t="s">
        <v>20014</v>
      </c>
      <c r="C10553" s="38">
        <v>1.34</v>
      </c>
    </row>
    <row r="10554" spans="1:3" ht="49.5" customHeight="1">
      <c r="A10554" s="19" t="s">
        <v>13901</v>
      </c>
      <c r="B10554" s="18" t="s">
        <v>20014</v>
      </c>
      <c r="C10554" s="38">
        <v>1.08</v>
      </c>
    </row>
    <row r="10555" spans="1:3" ht="49.5" customHeight="1">
      <c r="A10555" s="19" t="s">
        <v>13902</v>
      </c>
      <c r="B10555" s="18" t="s">
        <v>20014</v>
      </c>
      <c r="C10555" s="38">
        <v>1.45</v>
      </c>
    </row>
    <row r="10556" spans="1:3" ht="49.5" customHeight="1">
      <c r="A10556" s="19" t="s">
        <v>13903</v>
      </c>
      <c r="B10556" s="18" t="s">
        <v>20014</v>
      </c>
      <c r="C10556" s="38">
        <v>1.21</v>
      </c>
    </row>
    <row r="10557" spans="1:3" ht="49.5" customHeight="1">
      <c r="A10557" s="19" t="s">
        <v>13904</v>
      </c>
      <c r="B10557" s="18" t="s">
        <v>20014</v>
      </c>
      <c r="C10557" s="38">
        <v>1.88</v>
      </c>
    </row>
    <row r="10558" spans="1:3" ht="49.5" customHeight="1">
      <c r="A10558" s="19" t="s">
        <v>13905</v>
      </c>
      <c r="B10558" s="18" t="s">
        <v>20014</v>
      </c>
      <c r="C10558" s="38">
        <v>1.58</v>
      </c>
    </row>
    <row r="10559" spans="1:3" ht="49.5" customHeight="1">
      <c r="A10559" s="19" t="s">
        <v>14728</v>
      </c>
      <c r="B10559" s="18" t="s">
        <v>20014</v>
      </c>
      <c r="C10559" s="38">
        <v>1.2</v>
      </c>
    </row>
    <row r="10560" spans="1:3" ht="49.5" customHeight="1">
      <c r="A10560" s="19" t="s">
        <v>14729</v>
      </c>
      <c r="B10560" s="18" t="s">
        <v>20014</v>
      </c>
      <c r="C10560" s="38">
        <v>0.88</v>
      </c>
    </row>
    <row r="10561" spans="1:3" ht="49.5" customHeight="1">
      <c r="A10561" s="19" t="s">
        <v>5053</v>
      </c>
      <c r="B10561" s="18" t="s">
        <v>20014</v>
      </c>
      <c r="C10561" s="38">
        <v>2.71</v>
      </c>
    </row>
    <row r="10562" spans="1:3" ht="49.5" customHeight="1">
      <c r="A10562" s="19" t="s">
        <v>5054</v>
      </c>
      <c r="B10562" s="18" t="s">
        <v>20014</v>
      </c>
      <c r="C10562" s="38">
        <v>2.44</v>
      </c>
    </row>
    <row r="10563" spans="1:3" ht="49.5" customHeight="1">
      <c r="A10563" s="19" t="s">
        <v>14730</v>
      </c>
      <c r="B10563" s="18" t="s">
        <v>20014</v>
      </c>
      <c r="C10563" s="38">
        <v>1.51</v>
      </c>
    </row>
    <row r="10564" spans="1:3" ht="49.5" customHeight="1">
      <c r="A10564" s="19" t="s">
        <v>14731</v>
      </c>
      <c r="B10564" s="18" t="s">
        <v>20014</v>
      </c>
      <c r="C10564" s="38">
        <v>1.26</v>
      </c>
    </row>
    <row r="10565" spans="1:3" ht="49.5" customHeight="1">
      <c r="A10565" s="19" t="s">
        <v>14732</v>
      </c>
      <c r="B10565" s="18" t="s">
        <v>20014</v>
      </c>
      <c r="C10565" s="38">
        <v>1.64</v>
      </c>
    </row>
    <row r="10566" spans="1:3" ht="49.5" customHeight="1">
      <c r="A10566" s="19" t="s">
        <v>14733</v>
      </c>
      <c r="B10566" s="18" t="s">
        <v>20014</v>
      </c>
      <c r="C10566" s="38">
        <v>1.35</v>
      </c>
    </row>
    <row r="10567" spans="1:3" ht="49.5" customHeight="1">
      <c r="A10567" s="19" t="s">
        <v>14734</v>
      </c>
      <c r="B10567" s="18" t="s">
        <v>20014</v>
      </c>
      <c r="C10567" s="38">
        <v>2.2000000000000002</v>
      </c>
    </row>
    <row r="10568" spans="1:3" ht="49.5" customHeight="1">
      <c r="A10568" s="19" t="s">
        <v>14735</v>
      </c>
      <c r="B10568" s="18" t="s">
        <v>20014</v>
      </c>
      <c r="C10568" s="38">
        <v>1.88</v>
      </c>
    </row>
    <row r="10569" spans="1:3" ht="49.5" customHeight="1">
      <c r="A10569" s="19" t="s">
        <v>13906</v>
      </c>
      <c r="B10569" s="18" t="s">
        <v>20014</v>
      </c>
      <c r="C10569" s="38">
        <v>1.32</v>
      </c>
    </row>
    <row r="10570" spans="1:3" ht="49.5" customHeight="1">
      <c r="A10570" s="19" t="s">
        <v>13907</v>
      </c>
      <c r="B10570" s="18" t="s">
        <v>20014</v>
      </c>
      <c r="C10570" s="38">
        <v>1.07</v>
      </c>
    </row>
    <row r="10571" spans="1:3" ht="49.5" customHeight="1">
      <c r="A10571" s="19" t="s">
        <v>5001</v>
      </c>
      <c r="B10571" s="18" t="s">
        <v>20014</v>
      </c>
      <c r="C10571" s="38">
        <v>2.2599999999999998</v>
      </c>
    </row>
    <row r="10572" spans="1:3" ht="49.5" customHeight="1">
      <c r="A10572" s="19" t="s">
        <v>5000</v>
      </c>
      <c r="B10572" s="18" t="s">
        <v>20014</v>
      </c>
      <c r="C10572" s="38">
        <v>2.0299999999999998</v>
      </c>
    </row>
    <row r="10573" spans="1:3" ht="49.5" customHeight="1">
      <c r="A10573" s="19" t="s">
        <v>13908</v>
      </c>
      <c r="B10573" s="18" t="s">
        <v>20014</v>
      </c>
      <c r="C10573" s="38">
        <v>1.37</v>
      </c>
    </row>
    <row r="10574" spans="1:3" ht="49.5" customHeight="1">
      <c r="A10574" s="19" t="s">
        <v>13909</v>
      </c>
      <c r="B10574" s="18" t="s">
        <v>20014</v>
      </c>
      <c r="C10574" s="38">
        <v>1.1200000000000001</v>
      </c>
    </row>
    <row r="10575" spans="1:3" ht="49.5" customHeight="1">
      <c r="A10575" s="19" t="s">
        <v>13910</v>
      </c>
      <c r="B10575" s="18" t="s">
        <v>20014</v>
      </c>
      <c r="C10575" s="38">
        <v>1.51</v>
      </c>
    </row>
    <row r="10576" spans="1:3" ht="49.5" customHeight="1">
      <c r="A10576" s="19" t="s">
        <v>13911</v>
      </c>
      <c r="B10576" s="18" t="s">
        <v>20014</v>
      </c>
      <c r="C10576" s="38">
        <v>1.26</v>
      </c>
    </row>
    <row r="10577" spans="1:3" ht="49.5" customHeight="1">
      <c r="A10577" s="19" t="s">
        <v>13912</v>
      </c>
      <c r="B10577" s="18" t="s">
        <v>20014</v>
      </c>
      <c r="C10577" s="38">
        <v>1.84</v>
      </c>
    </row>
    <row r="10578" spans="1:3" ht="49.5" customHeight="1">
      <c r="A10578" s="19" t="s">
        <v>13913</v>
      </c>
      <c r="B10578" s="18" t="s">
        <v>20014</v>
      </c>
      <c r="C10578" s="38">
        <v>1.61</v>
      </c>
    </row>
    <row r="10579" spans="1:3" ht="49.5" customHeight="1">
      <c r="A10579" s="19" t="s">
        <v>5025</v>
      </c>
      <c r="B10579" s="18" t="s">
        <v>20014</v>
      </c>
      <c r="C10579" s="38">
        <v>1.17</v>
      </c>
    </row>
    <row r="10580" spans="1:3" ht="49.5" customHeight="1">
      <c r="A10580" s="19" t="s">
        <v>5028</v>
      </c>
      <c r="B10580" s="18" t="s">
        <v>20014</v>
      </c>
      <c r="C10580" s="38">
        <v>0.85</v>
      </c>
    </row>
    <row r="10581" spans="1:3" ht="49.5" customHeight="1">
      <c r="A10581" s="19" t="s">
        <v>5034</v>
      </c>
      <c r="B10581" s="18" t="s">
        <v>20014</v>
      </c>
      <c r="C10581" s="38">
        <v>1.94</v>
      </c>
    </row>
    <row r="10582" spans="1:3" ht="49.5" customHeight="1">
      <c r="A10582" s="19" t="s">
        <v>14182</v>
      </c>
      <c r="B10582" s="18" t="s">
        <v>20014</v>
      </c>
      <c r="C10582" s="38">
        <v>1.78</v>
      </c>
    </row>
    <row r="10583" spans="1:3" ht="49.5" customHeight="1">
      <c r="A10583" s="19" t="s">
        <v>5030</v>
      </c>
      <c r="B10583" s="18" t="s">
        <v>20014</v>
      </c>
      <c r="C10583" s="38">
        <v>1.2</v>
      </c>
    </row>
    <row r="10584" spans="1:3" ht="49.5" customHeight="1">
      <c r="A10584" s="19" t="s">
        <v>5033</v>
      </c>
      <c r="B10584" s="18" t="s">
        <v>20014</v>
      </c>
      <c r="C10584" s="38">
        <v>0.88</v>
      </c>
    </row>
    <row r="10585" spans="1:3" ht="49.5" customHeight="1">
      <c r="A10585" s="19" t="s">
        <v>14183</v>
      </c>
      <c r="B10585" s="18" t="s">
        <v>20014</v>
      </c>
      <c r="C10585" s="38">
        <v>1.39</v>
      </c>
    </row>
    <row r="10586" spans="1:3" ht="49.5" customHeight="1">
      <c r="A10586" s="19" t="s">
        <v>14184</v>
      </c>
      <c r="B10586" s="18" t="s">
        <v>20014</v>
      </c>
      <c r="C10586" s="38">
        <v>1.0900000000000001</v>
      </c>
    </row>
    <row r="10587" spans="1:3" ht="49.5" customHeight="1">
      <c r="A10587" s="19" t="s">
        <v>5042</v>
      </c>
      <c r="B10587" s="18" t="s">
        <v>20014</v>
      </c>
      <c r="C10587" s="38">
        <v>1.68</v>
      </c>
    </row>
    <row r="10588" spans="1:3" ht="49.5" customHeight="1">
      <c r="A10588" s="19" t="s">
        <v>5043</v>
      </c>
      <c r="B10588" s="18" t="s">
        <v>20014</v>
      </c>
      <c r="C10588" s="38">
        <v>1.41</v>
      </c>
    </row>
    <row r="10589" spans="1:3" ht="49.5" customHeight="1">
      <c r="A10589" s="19" t="s">
        <v>5019</v>
      </c>
      <c r="B10589" s="18" t="s">
        <v>20014</v>
      </c>
      <c r="C10589" s="38">
        <v>1.9</v>
      </c>
    </row>
    <row r="10590" spans="1:3" ht="49.5" customHeight="1">
      <c r="A10590" s="19" t="s">
        <v>5017</v>
      </c>
      <c r="B10590" s="18" t="s">
        <v>20014</v>
      </c>
      <c r="C10590" s="38">
        <v>1.1200000000000001</v>
      </c>
    </row>
    <row r="10591" spans="1:3" ht="49.5" customHeight="1">
      <c r="A10591" s="19" t="s">
        <v>14185</v>
      </c>
      <c r="B10591" s="18" t="s">
        <v>20014</v>
      </c>
      <c r="C10591" s="38">
        <v>1.94</v>
      </c>
    </row>
    <row r="10592" spans="1:3" ht="49.5" customHeight="1">
      <c r="A10592" s="19" t="s">
        <v>14186</v>
      </c>
      <c r="B10592" s="18" t="s">
        <v>20014</v>
      </c>
      <c r="C10592" s="38">
        <v>1.78</v>
      </c>
    </row>
    <row r="10593" spans="1:3" ht="49.5" customHeight="1">
      <c r="A10593" s="19" t="s">
        <v>14187</v>
      </c>
      <c r="B10593" s="18" t="s">
        <v>20014</v>
      </c>
      <c r="C10593" s="38">
        <v>1.39</v>
      </c>
    </row>
    <row r="10594" spans="1:3" ht="49.5" customHeight="1">
      <c r="A10594" s="19" t="s">
        <v>14188</v>
      </c>
      <c r="B10594" s="18" t="s">
        <v>20014</v>
      </c>
      <c r="C10594" s="38">
        <v>1.0900000000000001</v>
      </c>
    </row>
    <row r="10595" spans="1:3" ht="49.5" customHeight="1">
      <c r="A10595" s="19" t="s">
        <v>14189</v>
      </c>
      <c r="B10595" s="18" t="s">
        <v>20014</v>
      </c>
      <c r="C10595" s="38">
        <v>1.68</v>
      </c>
    </row>
    <row r="10596" spans="1:3" ht="49.5" customHeight="1">
      <c r="A10596" s="19" t="s">
        <v>14190</v>
      </c>
      <c r="B10596" s="18" t="s">
        <v>20014</v>
      </c>
      <c r="C10596" s="38">
        <v>1.45</v>
      </c>
    </row>
    <row r="10597" spans="1:3" ht="49.5" customHeight="1">
      <c r="A10597" s="19" t="s">
        <v>14191</v>
      </c>
      <c r="B10597" s="18" t="s">
        <v>20014</v>
      </c>
      <c r="C10597" s="38">
        <v>1.98</v>
      </c>
    </row>
    <row r="10598" spans="1:3" ht="49.5" customHeight="1">
      <c r="A10598" s="19" t="s">
        <v>14192</v>
      </c>
      <c r="B10598" s="18" t="s">
        <v>20014</v>
      </c>
      <c r="C10598" s="38">
        <v>1.73</v>
      </c>
    </row>
    <row r="10599" spans="1:3" ht="49.5" customHeight="1">
      <c r="A10599" s="19" t="s">
        <v>5020</v>
      </c>
      <c r="B10599" s="18" t="s">
        <v>20014</v>
      </c>
      <c r="C10599" s="38">
        <v>1.21</v>
      </c>
    </row>
    <row r="10600" spans="1:3" ht="49.5" customHeight="1">
      <c r="A10600" s="19" t="s">
        <v>14121</v>
      </c>
      <c r="B10600" s="18" t="s">
        <v>20014</v>
      </c>
      <c r="C10600" s="38">
        <v>0.94</v>
      </c>
    </row>
    <row r="10601" spans="1:3" ht="49.5" customHeight="1">
      <c r="A10601" s="19" t="s">
        <v>13914</v>
      </c>
      <c r="B10601" s="18" t="s">
        <v>20014</v>
      </c>
      <c r="C10601" s="38">
        <v>1.18</v>
      </c>
    </row>
    <row r="10602" spans="1:3" ht="49.5" customHeight="1">
      <c r="A10602" s="19" t="s">
        <v>13915</v>
      </c>
      <c r="B10602" s="18" t="s">
        <v>20014</v>
      </c>
      <c r="C10602" s="38">
        <v>0.87</v>
      </c>
    </row>
    <row r="10603" spans="1:3" ht="49.5" customHeight="1">
      <c r="A10603" s="19" t="s">
        <v>13916</v>
      </c>
      <c r="B10603" s="18" t="s">
        <v>20014</v>
      </c>
      <c r="C10603" s="38">
        <v>1.94</v>
      </c>
    </row>
    <row r="10604" spans="1:3" ht="49.5" customHeight="1">
      <c r="A10604" s="19" t="s">
        <v>13917</v>
      </c>
      <c r="B10604" s="18" t="s">
        <v>20014</v>
      </c>
      <c r="C10604" s="38">
        <v>1.9</v>
      </c>
    </row>
    <row r="10605" spans="1:3" ht="49.5" customHeight="1">
      <c r="A10605" s="19" t="s">
        <v>13918</v>
      </c>
      <c r="B10605" s="18" t="s">
        <v>20014</v>
      </c>
      <c r="C10605" s="38">
        <v>1.26</v>
      </c>
    </row>
    <row r="10606" spans="1:3" ht="49.5" customHeight="1">
      <c r="A10606" s="19" t="s">
        <v>13919</v>
      </c>
      <c r="B10606" s="18" t="s">
        <v>20014</v>
      </c>
      <c r="C10606" s="38">
        <v>0.96</v>
      </c>
    </row>
    <row r="10607" spans="1:3" ht="49.5" customHeight="1">
      <c r="A10607" s="19" t="s">
        <v>13920</v>
      </c>
      <c r="B10607" s="18" t="s">
        <v>20014</v>
      </c>
      <c r="C10607" s="38">
        <v>1.41</v>
      </c>
    </row>
    <row r="10608" spans="1:3" ht="49.5" customHeight="1">
      <c r="A10608" s="19" t="s">
        <v>13921</v>
      </c>
      <c r="B10608" s="18" t="s">
        <v>20014</v>
      </c>
      <c r="C10608" s="38">
        <v>1.1100000000000001</v>
      </c>
    </row>
    <row r="10609" spans="1:3" ht="49.5" customHeight="1">
      <c r="A10609" s="19" t="s">
        <v>13922</v>
      </c>
      <c r="B10609" s="18" t="s">
        <v>20014</v>
      </c>
      <c r="C10609" s="38">
        <v>1.74</v>
      </c>
    </row>
    <row r="10610" spans="1:3" ht="49.5" customHeight="1">
      <c r="A10610" s="19" t="s">
        <v>13923</v>
      </c>
      <c r="B10610" s="18" t="s">
        <v>20014</v>
      </c>
      <c r="C10610" s="38">
        <v>1.45</v>
      </c>
    </row>
    <row r="10611" spans="1:3" ht="49.5" customHeight="1">
      <c r="A10611" s="19" t="s">
        <v>5091</v>
      </c>
      <c r="B10611" s="18" t="s">
        <v>20014</v>
      </c>
      <c r="C10611" s="38">
        <v>0.79</v>
      </c>
    </row>
    <row r="10612" spans="1:3" ht="49.5" customHeight="1">
      <c r="A10612" s="19" t="s">
        <v>15226</v>
      </c>
      <c r="B10612" s="18" t="s">
        <v>20014</v>
      </c>
      <c r="C10612" s="38">
        <v>1.89</v>
      </c>
    </row>
    <row r="10613" spans="1:3" ht="49.5" customHeight="1">
      <c r="A10613" s="19" t="s">
        <v>5093</v>
      </c>
      <c r="B10613" s="18" t="s">
        <v>20014</v>
      </c>
      <c r="C10613" s="38">
        <v>0.91</v>
      </c>
    </row>
    <row r="10614" spans="1:3" ht="49.5" customHeight="1">
      <c r="A10614" s="19" t="s">
        <v>15227</v>
      </c>
      <c r="B10614" s="18" t="s">
        <v>20014</v>
      </c>
      <c r="C10614" s="38">
        <v>1.44</v>
      </c>
    </row>
    <row r="10615" spans="1:3" ht="49.5" customHeight="1">
      <c r="A10615" s="19" t="s">
        <v>13924</v>
      </c>
      <c r="B10615" s="18" t="s">
        <v>20014</v>
      </c>
      <c r="C10615" s="38">
        <v>1.04</v>
      </c>
    </row>
    <row r="10616" spans="1:3" ht="49.5" customHeight="1">
      <c r="A10616" s="19" t="s">
        <v>13925</v>
      </c>
      <c r="B10616" s="18" t="s">
        <v>20014</v>
      </c>
      <c r="C10616" s="38">
        <v>0.7</v>
      </c>
    </row>
    <row r="10617" spans="1:3" ht="49.5" customHeight="1">
      <c r="A10617" s="19" t="s">
        <v>14122</v>
      </c>
      <c r="B10617" s="18" t="s">
        <v>20014</v>
      </c>
      <c r="C10617" s="38">
        <v>1.72</v>
      </c>
    </row>
    <row r="10618" spans="1:3" ht="49.5" customHeight="1">
      <c r="A10618" s="19" t="s">
        <v>14123</v>
      </c>
      <c r="B10618" s="18" t="s">
        <v>20014</v>
      </c>
      <c r="C10618" s="38">
        <v>1.41</v>
      </c>
    </row>
    <row r="10619" spans="1:3" ht="49.5" customHeight="1">
      <c r="A10619" s="19" t="s">
        <v>14736</v>
      </c>
      <c r="B10619" s="18" t="s">
        <v>20014</v>
      </c>
      <c r="C10619" s="38">
        <v>3.37</v>
      </c>
    </row>
    <row r="10620" spans="1:3" ht="49.5" customHeight="1">
      <c r="A10620" s="19" t="s">
        <v>14737</v>
      </c>
      <c r="B10620" s="18" t="s">
        <v>20014</v>
      </c>
      <c r="C10620" s="38">
        <v>3.14</v>
      </c>
    </row>
    <row r="10621" spans="1:3" ht="49.5" customHeight="1">
      <c r="A10621" s="19" t="s">
        <v>14929</v>
      </c>
      <c r="B10621" s="18" t="s">
        <v>20014</v>
      </c>
      <c r="C10621" s="38">
        <v>1.27</v>
      </c>
    </row>
    <row r="10622" spans="1:3" ht="49.5" customHeight="1">
      <c r="A10622" s="19" t="s">
        <v>5069</v>
      </c>
      <c r="B10622" s="18" t="s">
        <v>20014</v>
      </c>
      <c r="C10622" s="38">
        <v>0.96</v>
      </c>
    </row>
    <row r="10623" spans="1:3" ht="49.5" customHeight="1">
      <c r="A10623" s="19" t="s">
        <v>5074</v>
      </c>
      <c r="B10623" s="18" t="s">
        <v>20014</v>
      </c>
      <c r="C10623" s="38">
        <v>2.1</v>
      </c>
    </row>
    <row r="10624" spans="1:3" ht="49.5" customHeight="1">
      <c r="A10624" s="19" t="s">
        <v>5077</v>
      </c>
      <c r="B10624" s="18" t="s">
        <v>20014</v>
      </c>
      <c r="C10624" s="38">
        <v>1.94</v>
      </c>
    </row>
    <row r="10625" spans="1:3" ht="49.5" customHeight="1">
      <c r="A10625" s="19" t="s">
        <v>5070</v>
      </c>
      <c r="B10625" s="18" t="s">
        <v>20014</v>
      </c>
      <c r="C10625" s="38">
        <v>1.35</v>
      </c>
    </row>
    <row r="10626" spans="1:3" ht="49.5" customHeight="1">
      <c r="A10626" s="19" t="s">
        <v>5071</v>
      </c>
      <c r="B10626" s="18" t="s">
        <v>20014</v>
      </c>
      <c r="C10626" s="38">
        <v>1.04</v>
      </c>
    </row>
    <row r="10627" spans="1:3" ht="49.5" customHeight="1">
      <c r="A10627" s="19" t="s">
        <v>5072</v>
      </c>
      <c r="B10627" s="18" t="s">
        <v>20014</v>
      </c>
      <c r="C10627" s="38">
        <v>1.48</v>
      </c>
    </row>
    <row r="10628" spans="1:3" ht="49.5" customHeight="1">
      <c r="A10628" s="19" t="s">
        <v>5073</v>
      </c>
      <c r="B10628" s="18" t="s">
        <v>20014</v>
      </c>
      <c r="C10628" s="38">
        <v>1.18</v>
      </c>
    </row>
    <row r="10629" spans="1:3" ht="49.5" customHeight="1">
      <c r="A10629" s="19" t="s">
        <v>14930</v>
      </c>
      <c r="B10629" s="18" t="s">
        <v>20014</v>
      </c>
      <c r="C10629" s="38">
        <v>1.78</v>
      </c>
    </row>
    <row r="10630" spans="1:3" ht="49.5" customHeight="1">
      <c r="A10630" s="19" t="s">
        <v>14931</v>
      </c>
      <c r="B10630" s="18" t="s">
        <v>20014</v>
      </c>
      <c r="C10630" s="38">
        <v>1.48</v>
      </c>
    </row>
    <row r="10631" spans="1:3" ht="49.5" customHeight="1">
      <c r="A10631" s="19" t="s">
        <v>5018</v>
      </c>
      <c r="B10631" s="18" t="s">
        <v>20014</v>
      </c>
      <c r="C10631" s="38">
        <v>1.89</v>
      </c>
    </row>
    <row r="10632" spans="1:3" ht="49.5" customHeight="1">
      <c r="A10632" s="19" t="s">
        <v>5016</v>
      </c>
      <c r="B10632" s="18" t="s">
        <v>20014</v>
      </c>
      <c r="C10632" s="38">
        <v>1.39</v>
      </c>
    </row>
    <row r="10633" spans="1:3" ht="49.5" customHeight="1">
      <c r="A10633" s="19" t="s">
        <v>14193</v>
      </c>
      <c r="B10633" s="18" t="s">
        <v>20014</v>
      </c>
      <c r="C10633" s="38">
        <v>1.72</v>
      </c>
    </row>
    <row r="10634" spans="1:3" ht="49.5" customHeight="1">
      <c r="A10634" s="19" t="s">
        <v>14194</v>
      </c>
      <c r="B10634" s="18" t="s">
        <v>20014</v>
      </c>
      <c r="C10634" s="38">
        <v>1.42</v>
      </c>
    </row>
    <row r="10635" spans="1:3" ht="49.5" customHeight="1">
      <c r="A10635" s="19" t="s">
        <v>14124</v>
      </c>
      <c r="B10635" s="18" t="s">
        <v>20014</v>
      </c>
      <c r="C10635" s="38">
        <v>1.18</v>
      </c>
    </row>
    <row r="10636" spans="1:3" ht="49.5" customHeight="1">
      <c r="A10636" s="19" t="s">
        <v>14125</v>
      </c>
      <c r="B10636" s="18" t="s">
        <v>20014</v>
      </c>
      <c r="C10636" s="38">
        <v>0.91</v>
      </c>
    </row>
    <row r="10637" spans="1:3" ht="49.5" customHeight="1">
      <c r="A10637" s="19" t="s">
        <v>14126</v>
      </c>
      <c r="B10637" s="18" t="s">
        <v>20014</v>
      </c>
      <c r="C10637" s="38">
        <v>1.27</v>
      </c>
    </row>
    <row r="10638" spans="1:3" ht="49.5" customHeight="1">
      <c r="A10638" s="19" t="s">
        <v>14127</v>
      </c>
      <c r="B10638" s="18" t="s">
        <v>20014</v>
      </c>
      <c r="C10638" s="38">
        <v>0.99</v>
      </c>
    </row>
    <row r="10639" spans="1:3" ht="49.5" customHeight="1">
      <c r="A10639" s="19" t="s">
        <v>5035</v>
      </c>
      <c r="B10639" s="18" t="s">
        <v>20014</v>
      </c>
      <c r="C10639" s="38">
        <v>1.99</v>
      </c>
    </row>
    <row r="10640" spans="1:3" ht="49.5" customHeight="1">
      <c r="A10640" s="19" t="s">
        <v>5036</v>
      </c>
      <c r="B10640" s="18" t="s">
        <v>20014</v>
      </c>
      <c r="C10640" s="38">
        <v>1.72</v>
      </c>
    </row>
    <row r="10641" spans="1:3" ht="49.5" customHeight="1">
      <c r="A10641" s="19" t="s">
        <v>14195</v>
      </c>
      <c r="B10641" s="18" t="s">
        <v>20014</v>
      </c>
      <c r="C10641" s="38">
        <v>1.61</v>
      </c>
    </row>
    <row r="10642" spans="1:3" ht="49.5" customHeight="1">
      <c r="A10642" s="19" t="s">
        <v>14196</v>
      </c>
      <c r="B10642" s="18" t="s">
        <v>20014</v>
      </c>
      <c r="C10642" s="38">
        <v>1.19</v>
      </c>
    </row>
    <row r="10643" spans="1:3" ht="49.5" customHeight="1">
      <c r="A10643" s="19" t="s">
        <v>14197</v>
      </c>
      <c r="B10643" s="18" t="s">
        <v>20014</v>
      </c>
      <c r="C10643" s="38">
        <v>1.66</v>
      </c>
    </row>
    <row r="10644" spans="1:3" ht="49.5" customHeight="1">
      <c r="A10644" s="19" t="s">
        <v>14198</v>
      </c>
      <c r="B10644" s="18" t="s">
        <v>20014</v>
      </c>
      <c r="C10644" s="38">
        <v>1.37</v>
      </c>
    </row>
    <row r="10645" spans="1:3" ht="49.5" customHeight="1">
      <c r="A10645" s="19" t="s">
        <v>4980</v>
      </c>
      <c r="B10645" s="18" t="s">
        <v>20014</v>
      </c>
      <c r="C10645" s="38">
        <v>2.6</v>
      </c>
    </row>
    <row r="10646" spans="1:3" ht="49.5" customHeight="1">
      <c r="A10646" s="19" t="s">
        <v>4981</v>
      </c>
      <c r="B10646" s="18" t="s">
        <v>20014</v>
      </c>
      <c r="C10646" s="38">
        <v>2.3199999999999998</v>
      </c>
    </row>
    <row r="10647" spans="1:3" ht="49.5" customHeight="1">
      <c r="A10647" s="19" t="s">
        <v>4986</v>
      </c>
      <c r="B10647" s="18" t="s">
        <v>20014</v>
      </c>
      <c r="C10647" s="38">
        <v>8</v>
      </c>
    </row>
    <row r="10648" spans="1:3" ht="49.5" customHeight="1">
      <c r="A10648" s="19" t="s">
        <v>4987</v>
      </c>
      <c r="B10648" s="18" t="s">
        <v>20014</v>
      </c>
      <c r="C10648" s="38">
        <v>9.4499999999999993</v>
      </c>
    </row>
    <row r="10649" spans="1:3" ht="49.5" customHeight="1">
      <c r="A10649" s="19" t="s">
        <v>4982</v>
      </c>
      <c r="B10649" s="18" t="s">
        <v>20014</v>
      </c>
      <c r="C10649" s="38">
        <v>2.92</v>
      </c>
    </row>
    <row r="10650" spans="1:3" ht="49.5" customHeight="1">
      <c r="A10650" s="19" t="s">
        <v>4983</v>
      </c>
      <c r="B10650" s="18" t="s">
        <v>20014</v>
      </c>
      <c r="C10650" s="38">
        <v>2.64</v>
      </c>
    </row>
    <row r="10651" spans="1:3" ht="49.5" customHeight="1">
      <c r="A10651" s="19" t="s">
        <v>4984</v>
      </c>
      <c r="B10651" s="18" t="s">
        <v>20014</v>
      </c>
      <c r="C10651" s="38">
        <v>3.35</v>
      </c>
    </row>
    <row r="10652" spans="1:3" ht="49.5" customHeight="1">
      <c r="A10652" s="19" t="s">
        <v>4985</v>
      </c>
      <c r="B10652" s="18" t="s">
        <v>20014</v>
      </c>
      <c r="C10652" s="38">
        <v>3.07</v>
      </c>
    </row>
    <row r="10653" spans="1:3" ht="49.5" customHeight="1">
      <c r="A10653" s="19" t="s">
        <v>15907</v>
      </c>
      <c r="B10653" s="18" t="s">
        <v>20014</v>
      </c>
      <c r="C10653" s="38">
        <v>7.59</v>
      </c>
    </row>
    <row r="10654" spans="1:3" ht="49.5" customHeight="1">
      <c r="A10654" s="19" t="s">
        <v>15908</v>
      </c>
      <c r="B10654" s="18" t="s">
        <v>20014</v>
      </c>
      <c r="C10654" s="38">
        <v>7.25</v>
      </c>
    </row>
    <row r="10655" spans="1:3" ht="49.5" customHeight="1">
      <c r="A10655" s="19" t="s">
        <v>4993</v>
      </c>
      <c r="B10655" s="18" t="s">
        <v>20014</v>
      </c>
      <c r="C10655" s="38">
        <v>6.92</v>
      </c>
    </row>
    <row r="10656" spans="1:3" ht="49.5" customHeight="1">
      <c r="A10656" s="19" t="s">
        <v>4994</v>
      </c>
      <c r="B10656" s="18" t="s">
        <v>20014</v>
      </c>
      <c r="C10656" s="38">
        <v>6.92</v>
      </c>
    </row>
    <row r="10657" spans="1:3" ht="49.5" customHeight="1">
      <c r="A10657" s="19" t="s">
        <v>15910</v>
      </c>
      <c r="B10657" s="18" t="s">
        <v>20014</v>
      </c>
      <c r="C10657" s="38">
        <v>5.89</v>
      </c>
    </row>
    <row r="10658" spans="1:3" ht="49.5" customHeight="1">
      <c r="A10658" s="19" t="s">
        <v>15911</v>
      </c>
      <c r="B10658" s="18" t="s">
        <v>20014</v>
      </c>
      <c r="C10658" s="38">
        <v>5.64</v>
      </c>
    </row>
    <row r="10659" spans="1:3" ht="49.5" customHeight="1">
      <c r="A10659" s="19" t="s">
        <v>14512</v>
      </c>
      <c r="B10659" s="18" t="s">
        <v>20014</v>
      </c>
      <c r="C10659" s="38">
        <v>1.8</v>
      </c>
    </row>
    <row r="10660" spans="1:3" ht="49.5" customHeight="1">
      <c r="A10660" s="19" t="s">
        <v>14513</v>
      </c>
      <c r="B10660" s="18" t="s">
        <v>20014</v>
      </c>
      <c r="C10660" s="38">
        <v>1.98</v>
      </c>
    </row>
    <row r="10661" spans="1:3" ht="49.5" customHeight="1">
      <c r="A10661" s="19" t="s">
        <v>14514</v>
      </c>
      <c r="B10661" s="18" t="s">
        <v>20014</v>
      </c>
      <c r="C10661" s="38">
        <v>1.72</v>
      </c>
    </row>
    <row r="10662" spans="1:3" ht="49.5" customHeight="1">
      <c r="A10662" s="19" t="s">
        <v>14515</v>
      </c>
      <c r="B10662" s="18" t="s">
        <v>20014</v>
      </c>
      <c r="C10662" s="38">
        <v>1.4</v>
      </c>
    </row>
    <row r="10663" spans="1:3" ht="49.5" customHeight="1">
      <c r="A10663" s="19" t="s">
        <v>14010</v>
      </c>
      <c r="B10663" s="18" t="s">
        <v>20014</v>
      </c>
      <c r="C10663" s="38">
        <v>2</v>
      </c>
    </row>
    <row r="10664" spans="1:3" ht="49.5" customHeight="1">
      <c r="A10664" s="19" t="s">
        <v>14011</v>
      </c>
      <c r="B10664" s="18" t="s">
        <v>20014</v>
      </c>
      <c r="C10664" s="38">
        <v>1.9</v>
      </c>
    </row>
    <row r="10665" spans="1:3" ht="49.5" customHeight="1">
      <c r="A10665" s="19" t="s">
        <v>22207</v>
      </c>
      <c r="B10665" s="18" t="s">
        <v>20014</v>
      </c>
      <c r="C10665" s="38">
        <v>1.71</v>
      </c>
    </row>
    <row r="10666" spans="1:3" ht="49.5" customHeight="1">
      <c r="A10666" s="19" t="s">
        <v>22208</v>
      </c>
      <c r="B10666" s="18" t="s">
        <v>20014</v>
      </c>
      <c r="C10666" s="38">
        <v>1.39</v>
      </c>
    </row>
    <row r="10667" spans="1:3" ht="49.5" customHeight="1">
      <c r="A10667" s="19" t="s">
        <v>14012</v>
      </c>
      <c r="B10667" s="18" t="s">
        <v>20014</v>
      </c>
      <c r="C10667" s="38">
        <v>1.78</v>
      </c>
    </row>
    <row r="10668" spans="1:3" ht="49.5" customHeight="1">
      <c r="A10668" s="19" t="s">
        <v>14013</v>
      </c>
      <c r="B10668" s="18" t="s">
        <v>20014</v>
      </c>
      <c r="C10668" s="38">
        <v>1.48</v>
      </c>
    </row>
    <row r="10669" spans="1:3" ht="49.5" customHeight="1">
      <c r="A10669" s="19" t="s">
        <v>13986</v>
      </c>
      <c r="B10669" s="18" t="s">
        <v>20014</v>
      </c>
      <c r="C10669" s="38">
        <v>1.67</v>
      </c>
    </row>
    <row r="10670" spans="1:3" ht="49.5" customHeight="1">
      <c r="A10670" s="19" t="s">
        <v>13987</v>
      </c>
      <c r="B10670" s="18" t="s">
        <v>20014</v>
      </c>
      <c r="C10670" s="38">
        <v>1.37</v>
      </c>
    </row>
    <row r="10671" spans="1:3" ht="49.5" customHeight="1">
      <c r="A10671" s="19" t="s">
        <v>13988</v>
      </c>
      <c r="B10671" s="18" t="s">
        <v>20014</v>
      </c>
      <c r="C10671" s="38">
        <v>1.75</v>
      </c>
    </row>
    <row r="10672" spans="1:3" ht="49.5" customHeight="1">
      <c r="A10672" s="19" t="s">
        <v>13989</v>
      </c>
      <c r="B10672" s="18" t="s">
        <v>20014</v>
      </c>
      <c r="C10672" s="38">
        <v>1.46</v>
      </c>
    </row>
    <row r="10673" spans="1:3" ht="49.5" customHeight="1">
      <c r="A10673" s="19" t="s">
        <v>5007</v>
      </c>
      <c r="B10673" s="18" t="s">
        <v>20014</v>
      </c>
      <c r="C10673" s="38">
        <v>1.99</v>
      </c>
    </row>
    <row r="10674" spans="1:3" ht="49.5" customHeight="1">
      <c r="A10674" s="19" t="s">
        <v>5008</v>
      </c>
      <c r="B10674" s="18" t="s">
        <v>20014</v>
      </c>
      <c r="C10674" s="38">
        <v>1.83</v>
      </c>
    </row>
    <row r="10675" spans="1:3" ht="49.5" customHeight="1">
      <c r="A10675" s="19" t="s">
        <v>14223</v>
      </c>
      <c r="B10675" s="18" t="s">
        <v>20014</v>
      </c>
      <c r="C10675" s="38">
        <v>1.99</v>
      </c>
    </row>
    <row r="10676" spans="1:3" ht="49.5" customHeight="1">
      <c r="A10676" s="19" t="s">
        <v>14224</v>
      </c>
      <c r="B10676" s="18" t="s">
        <v>20014</v>
      </c>
      <c r="C10676" s="38">
        <v>1.9</v>
      </c>
    </row>
    <row r="10677" spans="1:3" ht="49.5" customHeight="1">
      <c r="A10677" s="19" t="s">
        <v>14014</v>
      </c>
      <c r="B10677" s="18" t="s">
        <v>20014</v>
      </c>
      <c r="C10677" s="38">
        <v>1.86</v>
      </c>
    </row>
    <row r="10678" spans="1:3" ht="49.5" customHeight="1">
      <c r="A10678" s="19" t="s">
        <v>14015</v>
      </c>
      <c r="B10678" s="18" t="s">
        <v>20014</v>
      </c>
      <c r="C10678" s="38">
        <v>1.57</v>
      </c>
    </row>
    <row r="10679" spans="1:3" ht="49.5" customHeight="1">
      <c r="A10679" s="19" t="s">
        <v>14549</v>
      </c>
      <c r="B10679" s="18" t="s">
        <v>20014</v>
      </c>
      <c r="C10679" s="38">
        <v>1.98</v>
      </c>
    </row>
    <row r="10680" spans="1:3" ht="49.5" customHeight="1">
      <c r="A10680" s="19" t="s">
        <v>14550</v>
      </c>
      <c r="B10680" s="18" t="s">
        <v>20014</v>
      </c>
      <c r="C10680" s="38">
        <v>1.79</v>
      </c>
    </row>
    <row r="10681" spans="1:3" ht="49.5" customHeight="1">
      <c r="A10681" s="19" t="s">
        <v>5063</v>
      </c>
      <c r="B10681" s="18" t="s">
        <v>20014</v>
      </c>
      <c r="C10681" s="38">
        <v>1.05</v>
      </c>
    </row>
    <row r="10682" spans="1:3" ht="49.5" customHeight="1">
      <c r="A10682" s="19" t="s">
        <v>5065</v>
      </c>
      <c r="B10682" s="18" t="s">
        <v>20014</v>
      </c>
      <c r="C10682" s="38">
        <v>0.73</v>
      </c>
    </row>
    <row r="10683" spans="1:3" ht="49.5" customHeight="1">
      <c r="A10683" s="19" t="s">
        <v>5067</v>
      </c>
      <c r="B10683" s="18" t="s">
        <v>20014</v>
      </c>
      <c r="C10683" s="38">
        <v>1.1399999999999999</v>
      </c>
    </row>
    <row r="10684" spans="1:3" ht="49.5" customHeight="1">
      <c r="A10684" s="19" t="s">
        <v>5068</v>
      </c>
      <c r="B10684" s="18" t="s">
        <v>20014</v>
      </c>
      <c r="C10684" s="38">
        <v>0.83</v>
      </c>
    </row>
    <row r="10685" spans="1:3" ht="49.5" customHeight="1">
      <c r="A10685" s="19" t="s">
        <v>14522</v>
      </c>
      <c r="B10685" s="18" t="s">
        <v>20014</v>
      </c>
      <c r="C10685" s="38">
        <v>2.88</v>
      </c>
    </row>
    <row r="10686" spans="1:3" ht="49.5" customHeight="1">
      <c r="A10686" s="19" t="s">
        <v>14523</v>
      </c>
      <c r="B10686" s="18" t="s">
        <v>20014</v>
      </c>
      <c r="C10686" s="38">
        <v>2.62</v>
      </c>
    </row>
    <row r="10687" spans="1:3" ht="49.5" customHeight="1">
      <c r="A10687" s="19" t="s">
        <v>14551</v>
      </c>
      <c r="B10687" s="18" t="s">
        <v>20014</v>
      </c>
      <c r="C10687" s="38">
        <v>1.29</v>
      </c>
    </row>
    <row r="10688" spans="1:3" ht="49.5" customHeight="1">
      <c r="A10688" s="19" t="s">
        <v>14552</v>
      </c>
      <c r="B10688" s="18" t="s">
        <v>20014</v>
      </c>
      <c r="C10688" s="38">
        <v>0.98</v>
      </c>
    </row>
    <row r="10689" spans="1:3" ht="49.5" customHeight="1">
      <c r="A10689" s="19" t="s">
        <v>14932</v>
      </c>
      <c r="B10689" s="18" t="s">
        <v>20014</v>
      </c>
      <c r="C10689" s="38">
        <v>1.69</v>
      </c>
    </row>
    <row r="10690" spans="1:3" ht="49.5" customHeight="1">
      <c r="A10690" s="19" t="s">
        <v>14933</v>
      </c>
      <c r="B10690" s="18" t="s">
        <v>20014</v>
      </c>
      <c r="C10690" s="38">
        <v>1.4</v>
      </c>
    </row>
    <row r="10691" spans="1:3" ht="49.5" customHeight="1">
      <c r="A10691" s="19" t="s">
        <v>15222</v>
      </c>
      <c r="B10691" s="18" t="s">
        <v>20014</v>
      </c>
      <c r="C10691" s="38">
        <v>1.92</v>
      </c>
    </row>
    <row r="10692" spans="1:3" ht="49.5" customHeight="1">
      <c r="A10692" s="19" t="s">
        <v>15223</v>
      </c>
      <c r="B10692" s="18" t="s">
        <v>20014</v>
      </c>
      <c r="C10692" s="38">
        <v>1.66</v>
      </c>
    </row>
    <row r="10693" spans="1:3" ht="49.5" customHeight="1">
      <c r="A10693" s="19" t="s">
        <v>15224</v>
      </c>
      <c r="B10693" s="18" t="s">
        <v>20014</v>
      </c>
      <c r="C10693" s="38">
        <v>1.19</v>
      </c>
    </row>
    <row r="10694" spans="1:3" ht="49.5" customHeight="1">
      <c r="A10694" s="19" t="s">
        <v>15225</v>
      </c>
      <c r="B10694" s="18" t="s">
        <v>20014</v>
      </c>
      <c r="C10694" s="38">
        <v>0.91</v>
      </c>
    </row>
    <row r="10695" spans="1:3" ht="49.5" customHeight="1">
      <c r="A10695" s="19" t="s">
        <v>17842</v>
      </c>
      <c r="B10695" s="18" t="s">
        <v>20020</v>
      </c>
      <c r="C10695" s="38">
        <v>3.87</v>
      </c>
    </row>
    <row r="10696" spans="1:3" ht="49.5" customHeight="1">
      <c r="A10696" s="19" t="s">
        <v>17675</v>
      </c>
      <c r="B10696" s="18" t="s">
        <v>20020</v>
      </c>
      <c r="C10696" s="38">
        <v>4.24</v>
      </c>
    </row>
    <row r="10697" spans="1:3" ht="49.5" customHeight="1">
      <c r="A10697" s="19" t="s">
        <v>11324</v>
      </c>
      <c r="B10697" s="18" t="s">
        <v>20014</v>
      </c>
      <c r="C10697" s="38">
        <v>30.26</v>
      </c>
    </row>
    <row r="10698" spans="1:3" ht="49.5" customHeight="1">
      <c r="A10698" s="19" t="s">
        <v>20355</v>
      </c>
      <c r="B10698" s="18" t="s">
        <v>20014</v>
      </c>
      <c r="C10698" s="38">
        <v>35.119999999999997</v>
      </c>
    </row>
    <row r="10699" spans="1:3" ht="49.5" customHeight="1">
      <c r="A10699" s="19" t="s">
        <v>20356</v>
      </c>
      <c r="B10699" s="18" t="s">
        <v>20014</v>
      </c>
      <c r="C10699" s="38">
        <v>39.04</v>
      </c>
    </row>
    <row r="10700" spans="1:3" ht="49.5" customHeight="1">
      <c r="A10700" s="19" t="s">
        <v>20357</v>
      </c>
      <c r="B10700" s="18" t="s">
        <v>20014</v>
      </c>
      <c r="C10700" s="38">
        <v>43.35</v>
      </c>
    </row>
    <row r="10701" spans="1:3" ht="49.5" customHeight="1">
      <c r="A10701" s="19" t="s">
        <v>20358</v>
      </c>
      <c r="B10701" s="18" t="s">
        <v>20014</v>
      </c>
      <c r="C10701" s="38">
        <v>34.99</v>
      </c>
    </row>
    <row r="10702" spans="1:3" ht="49.5" customHeight="1">
      <c r="A10702" s="19" t="s">
        <v>20359</v>
      </c>
      <c r="B10702" s="18" t="s">
        <v>20014</v>
      </c>
      <c r="C10702" s="38">
        <v>37.35</v>
      </c>
    </row>
    <row r="10703" spans="1:3" ht="49.5" customHeight="1">
      <c r="A10703" s="19" t="s">
        <v>20360</v>
      </c>
      <c r="B10703" s="18" t="s">
        <v>20014</v>
      </c>
      <c r="C10703" s="38">
        <v>41.49</v>
      </c>
    </row>
    <row r="10704" spans="1:3" ht="49.5" customHeight="1">
      <c r="A10704" s="19" t="s">
        <v>14425</v>
      </c>
      <c r="B10704" s="18" t="s">
        <v>20014</v>
      </c>
      <c r="C10704" s="38">
        <v>9.0500000000000007</v>
      </c>
    </row>
    <row r="10705" spans="1:3" ht="49.5" customHeight="1">
      <c r="A10705" s="19" t="s">
        <v>15366</v>
      </c>
      <c r="B10705" s="18" t="s">
        <v>20034</v>
      </c>
      <c r="C10705" s="38">
        <v>1.8</v>
      </c>
    </row>
    <row r="10706" spans="1:3" ht="49.5" customHeight="1">
      <c r="A10706" s="19" t="s">
        <v>21799</v>
      </c>
      <c r="B10706" s="18" t="s">
        <v>20034</v>
      </c>
      <c r="C10706" s="38">
        <v>2.02</v>
      </c>
    </row>
    <row r="10707" spans="1:3" ht="49.5" customHeight="1">
      <c r="A10707" s="19" t="s">
        <v>13169</v>
      </c>
      <c r="B10707" s="18" t="s">
        <v>20020</v>
      </c>
      <c r="C10707" s="38">
        <v>20.69</v>
      </c>
    </row>
    <row r="10708" spans="1:3" ht="49.5" customHeight="1">
      <c r="A10708" s="19" t="s">
        <v>13170</v>
      </c>
      <c r="B10708" s="18" t="s">
        <v>20020</v>
      </c>
      <c r="C10708" s="38">
        <v>194.75</v>
      </c>
    </row>
    <row r="10709" spans="1:3" ht="49.5" customHeight="1">
      <c r="A10709" s="19" t="s">
        <v>21800</v>
      </c>
      <c r="B10709" s="18" t="s">
        <v>20270</v>
      </c>
      <c r="C10709" s="38">
        <v>0.52</v>
      </c>
    </row>
    <row r="10710" spans="1:3" ht="49.5" customHeight="1">
      <c r="A10710" s="19" t="s">
        <v>15258</v>
      </c>
      <c r="B10710" s="18" t="s">
        <v>20014</v>
      </c>
      <c r="C10710" s="38">
        <v>2.16</v>
      </c>
    </row>
    <row r="10711" spans="1:3" ht="49.5" customHeight="1">
      <c r="A10711" s="19" t="s">
        <v>15259</v>
      </c>
      <c r="B10711" s="18" t="s">
        <v>20014</v>
      </c>
      <c r="C10711" s="38">
        <v>1.77</v>
      </c>
    </row>
    <row r="10712" spans="1:3" ht="49.5" customHeight="1">
      <c r="A10712" s="19" t="s">
        <v>15260</v>
      </c>
      <c r="B10712" s="18" t="s">
        <v>20014</v>
      </c>
      <c r="C10712" s="38">
        <v>2.72</v>
      </c>
    </row>
    <row r="10713" spans="1:3" ht="49.5" customHeight="1">
      <c r="A10713" s="19" t="s">
        <v>15261</v>
      </c>
      <c r="B10713" s="18" t="s">
        <v>20014</v>
      </c>
      <c r="C10713" s="38">
        <v>2.35</v>
      </c>
    </row>
    <row r="10714" spans="1:3" ht="49.5" customHeight="1">
      <c r="A10714" s="19" t="s">
        <v>22277</v>
      </c>
      <c r="B10714" s="18" t="s">
        <v>19995</v>
      </c>
      <c r="C10714" s="38">
        <v>18.440000000000001</v>
      </c>
    </row>
    <row r="10715" spans="1:3" ht="49.5" customHeight="1">
      <c r="A10715" s="19" t="s">
        <v>2672</v>
      </c>
      <c r="B10715" s="18" t="s">
        <v>20147</v>
      </c>
      <c r="C10715" s="38">
        <v>22.09</v>
      </c>
    </row>
    <row r="10716" spans="1:3" ht="49.5" customHeight="1">
      <c r="A10716" s="19" t="s">
        <v>18778</v>
      </c>
      <c r="B10716" s="18" t="s">
        <v>19977</v>
      </c>
      <c r="C10716" s="38">
        <v>6338.23</v>
      </c>
    </row>
    <row r="10717" spans="1:3" ht="49.5" customHeight="1">
      <c r="A10717" s="19" t="s">
        <v>18777</v>
      </c>
      <c r="B10717" s="18" t="s">
        <v>19977</v>
      </c>
      <c r="C10717" s="38">
        <v>6420.89</v>
      </c>
    </row>
    <row r="10718" spans="1:3" ht="49.5" customHeight="1">
      <c r="A10718" s="19" t="s">
        <v>18776</v>
      </c>
      <c r="B10718" s="18" t="s">
        <v>19977</v>
      </c>
      <c r="C10718" s="38">
        <v>6503.57</v>
      </c>
    </row>
    <row r="10719" spans="1:3" ht="49.5" customHeight="1">
      <c r="A10719" s="19" t="s">
        <v>18775</v>
      </c>
      <c r="B10719" s="18" t="s">
        <v>19977</v>
      </c>
      <c r="C10719" s="38">
        <v>6558.88</v>
      </c>
    </row>
    <row r="10720" spans="1:3" ht="49.5" customHeight="1">
      <c r="A10720" s="19" t="s">
        <v>3649</v>
      </c>
      <c r="B10720" s="18" t="s">
        <v>20267</v>
      </c>
      <c r="C10720" s="38">
        <v>22.45</v>
      </c>
    </row>
    <row r="10721" spans="1:3" ht="49.5" customHeight="1">
      <c r="A10721" s="19" t="s">
        <v>21396</v>
      </c>
      <c r="B10721" s="18" t="s">
        <v>19984</v>
      </c>
      <c r="C10721" s="38">
        <v>7.94</v>
      </c>
    </row>
    <row r="10722" spans="1:3" ht="49.5" customHeight="1">
      <c r="A10722" s="19" t="s">
        <v>14745</v>
      </c>
      <c r="B10722" s="18" t="s">
        <v>19953</v>
      </c>
      <c r="C10722" s="38">
        <v>1.86</v>
      </c>
    </row>
    <row r="10723" spans="1:3" ht="49.5" customHeight="1">
      <c r="A10723" s="19" t="s">
        <v>14745</v>
      </c>
      <c r="B10723" s="18" t="s">
        <v>20060</v>
      </c>
      <c r="C10723" s="38">
        <v>1.86</v>
      </c>
    </row>
    <row r="10724" spans="1:3" ht="49.5" customHeight="1">
      <c r="A10724" s="19" t="s">
        <v>17896</v>
      </c>
      <c r="B10724" s="18" t="s">
        <v>20016</v>
      </c>
      <c r="C10724" s="38">
        <v>4.6500000000000004</v>
      </c>
    </row>
    <row r="10725" spans="1:3" ht="49.5" customHeight="1">
      <c r="A10725" s="19" t="s">
        <v>17897</v>
      </c>
      <c r="B10725" s="18" t="s">
        <v>20016</v>
      </c>
      <c r="C10725" s="38">
        <v>6.21</v>
      </c>
    </row>
    <row r="10726" spans="1:3" ht="49.5" customHeight="1">
      <c r="A10726" s="19" t="s">
        <v>18245</v>
      </c>
      <c r="B10726" s="18" t="s">
        <v>20034</v>
      </c>
      <c r="C10726" s="38">
        <v>557.66999999999996</v>
      </c>
    </row>
    <row r="10727" spans="1:3" ht="49.5" customHeight="1">
      <c r="A10727" s="19" t="s">
        <v>18651</v>
      </c>
      <c r="B10727" s="18" t="s">
        <v>20034</v>
      </c>
      <c r="C10727" s="38">
        <v>2230.6799999999998</v>
      </c>
    </row>
    <row r="10728" spans="1:3" ht="49.5" customHeight="1">
      <c r="A10728" s="19" t="s">
        <v>13385</v>
      </c>
      <c r="B10728" s="18" t="s">
        <v>20256</v>
      </c>
      <c r="C10728" s="38">
        <v>11.66</v>
      </c>
    </row>
    <row r="10729" spans="1:3" ht="49.5" customHeight="1">
      <c r="A10729" s="19" t="s">
        <v>14884</v>
      </c>
      <c r="B10729" s="18" t="s">
        <v>20045</v>
      </c>
      <c r="C10729" s="38">
        <v>4.92</v>
      </c>
    </row>
    <row r="10730" spans="1:3" ht="49.5" customHeight="1">
      <c r="A10730" s="19" t="s">
        <v>16522</v>
      </c>
      <c r="B10730" s="18" t="s">
        <v>20012</v>
      </c>
      <c r="C10730" s="18">
        <v>7.99</v>
      </c>
    </row>
    <row r="10731" spans="1:3" ht="49.5" customHeight="1">
      <c r="A10731" s="19" t="s">
        <v>5410</v>
      </c>
      <c r="B10731" s="18" t="s">
        <v>20012</v>
      </c>
      <c r="C10731" s="38">
        <v>25.06</v>
      </c>
    </row>
    <row r="10732" spans="1:3" ht="49.5" customHeight="1">
      <c r="A10732" s="19" t="s">
        <v>5409</v>
      </c>
      <c r="B10732" s="18" t="s">
        <v>20012</v>
      </c>
      <c r="C10732" s="38">
        <v>12.53</v>
      </c>
    </row>
    <row r="10733" spans="1:3" ht="49.5" customHeight="1">
      <c r="A10733" s="19" t="s">
        <v>14959</v>
      </c>
      <c r="B10733" s="18" t="s">
        <v>19998</v>
      </c>
      <c r="C10733" s="38">
        <v>3.01</v>
      </c>
    </row>
    <row r="10734" spans="1:3" ht="49.5" customHeight="1">
      <c r="A10734" s="19" t="s">
        <v>20954</v>
      </c>
      <c r="B10734" s="18" t="s">
        <v>19998</v>
      </c>
      <c r="C10734" s="38">
        <v>2.5</v>
      </c>
    </row>
    <row r="10735" spans="1:3" ht="49.5" customHeight="1">
      <c r="A10735" s="19" t="s">
        <v>20349</v>
      </c>
      <c r="B10735" s="18" t="s">
        <v>20021</v>
      </c>
      <c r="C10735" s="38">
        <v>17.55</v>
      </c>
    </row>
    <row r="10736" spans="1:3" ht="49.5" customHeight="1">
      <c r="A10736" s="19" t="s">
        <v>2840</v>
      </c>
      <c r="B10736" s="18" t="s">
        <v>20021</v>
      </c>
      <c r="C10736" s="38">
        <v>20.059999999999999</v>
      </c>
    </row>
    <row r="10737" spans="1:3" ht="49.5" customHeight="1">
      <c r="A10737" s="19" t="s">
        <v>3405</v>
      </c>
      <c r="B10737" s="18" t="s">
        <v>20021</v>
      </c>
      <c r="C10737" s="38">
        <v>3.19</v>
      </c>
    </row>
    <row r="10738" spans="1:3" ht="49.5" customHeight="1">
      <c r="A10738" s="19" t="s">
        <v>3405</v>
      </c>
      <c r="B10738" s="18" t="s">
        <v>20020</v>
      </c>
      <c r="C10738" s="38">
        <v>2.6</v>
      </c>
    </row>
    <row r="10739" spans="1:3" ht="49.5" customHeight="1">
      <c r="A10739" s="19" t="s">
        <v>21801</v>
      </c>
      <c r="B10739" s="18" t="s">
        <v>20045</v>
      </c>
      <c r="C10739" s="38">
        <v>2.23</v>
      </c>
    </row>
    <row r="10740" spans="1:3" ht="49.5" customHeight="1">
      <c r="A10740" s="19" t="s">
        <v>12143</v>
      </c>
      <c r="B10740" s="18" t="s">
        <v>20011</v>
      </c>
      <c r="C10740" s="38">
        <v>3.17</v>
      </c>
    </row>
    <row r="10741" spans="1:3" ht="49.5" customHeight="1">
      <c r="A10741" s="19" t="s">
        <v>3404</v>
      </c>
      <c r="B10741" s="18" t="s">
        <v>20021</v>
      </c>
      <c r="C10741" s="38">
        <v>3.07</v>
      </c>
    </row>
    <row r="10742" spans="1:3" ht="49.5" customHeight="1">
      <c r="A10742" s="19" t="s">
        <v>3404</v>
      </c>
      <c r="B10742" s="18" t="s">
        <v>20020</v>
      </c>
      <c r="C10742" s="38">
        <v>2.44</v>
      </c>
    </row>
    <row r="10743" spans="1:3" ht="49.5" customHeight="1">
      <c r="A10743" s="19" t="s">
        <v>17951</v>
      </c>
      <c r="B10743" s="18" t="s">
        <v>19952</v>
      </c>
      <c r="C10743" s="38">
        <v>2.8</v>
      </c>
    </row>
    <row r="10744" spans="1:3" ht="49.5" customHeight="1">
      <c r="A10744" s="19" t="s">
        <v>17950</v>
      </c>
      <c r="B10744" s="18" t="s">
        <v>19952</v>
      </c>
      <c r="C10744" s="38">
        <v>18.239999999999998</v>
      </c>
    </row>
    <row r="10745" spans="1:3" ht="49.5" customHeight="1">
      <c r="A10745" s="19" t="s">
        <v>1650</v>
      </c>
      <c r="B10745" s="18" t="s">
        <v>20022</v>
      </c>
      <c r="C10745" s="38">
        <v>20.57</v>
      </c>
    </row>
    <row r="10746" spans="1:3" ht="49.5" customHeight="1">
      <c r="A10746" s="19" t="s">
        <v>1651</v>
      </c>
      <c r="B10746" s="18" t="s">
        <v>20022</v>
      </c>
      <c r="C10746" s="38">
        <v>18.78</v>
      </c>
    </row>
    <row r="10747" spans="1:3" ht="49.5" customHeight="1">
      <c r="A10747" s="19" t="s">
        <v>1648</v>
      </c>
      <c r="B10747" s="18" t="s">
        <v>20022</v>
      </c>
      <c r="C10747" s="38">
        <v>2.58</v>
      </c>
    </row>
    <row r="10748" spans="1:3" ht="49.5" customHeight="1">
      <c r="A10748" s="19" t="s">
        <v>14960</v>
      </c>
      <c r="B10748" s="18" t="s">
        <v>20022</v>
      </c>
      <c r="C10748" s="38">
        <v>2.15</v>
      </c>
    </row>
    <row r="10749" spans="1:3" ht="49.5" customHeight="1">
      <c r="A10749" s="19" t="s">
        <v>14961</v>
      </c>
      <c r="B10749" s="18" t="s">
        <v>20017</v>
      </c>
      <c r="C10749" s="38">
        <v>2.35</v>
      </c>
    </row>
    <row r="10750" spans="1:3" ht="49.5" customHeight="1">
      <c r="A10750" s="19" t="s">
        <v>16885</v>
      </c>
      <c r="B10750" s="18" t="s">
        <v>19976</v>
      </c>
      <c r="C10750" s="38">
        <v>199.13</v>
      </c>
    </row>
    <row r="10751" spans="1:3" ht="49.5" customHeight="1">
      <c r="A10751" s="19" t="s">
        <v>15521</v>
      </c>
      <c r="B10751" s="18" t="s">
        <v>20020</v>
      </c>
      <c r="C10751" s="38">
        <v>321.3</v>
      </c>
    </row>
    <row r="10752" spans="1:3" ht="49.5" customHeight="1">
      <c r="A10752" s="19" t="s">
        <v>15522</v>
      </c>
      <c r="B10752" s="18" t="s">
        <v>20020</v>
      </c>
      <c r="C10752" s="38">
        <v>53.55</v>
      </c>
    </row>
    <row r="10753" spans="1:3" ht="49.5" customHeight="1">
      <c r="A10753" s="19" t="s">
        <v>15523</v>
      </c>
      <c r="B10753" s="18" t="s">
        <v>20020</v>
      </c>
      <c r="C10753" s="38">
        <v>160.65</v>
      </c>
    </row>
    <row r="10754" spans="1:3" ht="49.5" customHeight="1">
      <c r="A10754" s="19" t="s">
        <v>17586</v>
      </c>
      <c r="B10754" s="18" t="s">
        <v>20066</v>
      </c>
      <c r="C10754" s="38">
        <v>3.46</v>
      </c>
    </row>
    <row r="10755" spans="1:3" ht="49.5" customHeight="1">
      <c r="A10755" s="19" t="s">
        <v>17585</v>
      </c>
      <c r="B10755" s="18" t="s">
        <v>20066</v>
      </c>
      <c r="C10755" s="38">
        <v>7.94</v>
      </c>
    </row>
    <row r="10756" spans="1:3" ht="49.5" customHeight="1">
      <c r="A10756" s="19" t="s">
        <v>17584</v>
      </c>
      <c r="B10756" s="18" t="s">
        <v>20066</v>
      </c>
      <c r="C10756" s="38">
        <v>15.68</v>
      </c>
    </row>
    <row r="10757" spans="1:3" ht="49.5" customHeight="1">
      <c r="A10757" s="19" t="s">
        <v>18471</v>
      </c>
      <c r="B10757" s="18" t="s">
        <v>19995</v>
      </c>
      <c r="C10757" s="38">
        <v>321.3</v>
      </c>
    </row>
    <row r="10758" spans="1:3" ht="49.5" customHeight="1">
      <c r="A10758" s="19" t="s">
        <v>18401</v>
      </c>
      <c r="B10758" s="18" t="s">
        <v>19995</v>
      </c>
      <c r="C10758" s="38">
        <v>53.55</v>
      </c>
    </row>
    <row r="10759" spans="1:3" ht="49.5" customHeight="1">
      <c r="A10759" s="19" t="s">
        <v>18528</v>
      </c>
      <c r="B10759" s="18" t="s">
        <v>19995</v>
      </c>
      <c r="C10759" s="38">
        <v>160.65</v>
      </c>
    </row>
    <row r="10760" spans="1:3" ht="49.5" customHeight="1">
      <c r="A10760" s="19" t="s">
        <v>17599</v>
      </c>
      <c r="B10760" s="18" t="s">
        <v>19964</v>
      </c>
      <c r="C10760" s="38">
        <v>13.21</v>
      </c>
    </row>
    <row r="10761" spans="1:3" ht="49.5" customHeight="1">
      <c r="A10761" s="19" t="s">
        <v>20569</v>
      </c>
      <c r="B10761" s="18" t="s">
        <v>20034</v>
      </c>
      <c r="C10761" s="38">
        <v>2</v>
      </c>
    </row>
    <row r="10762" spans="1:3" ht="49.5" customHeight="1">
      <c r="A10762" s="19" t="s">
        <v>15041</v>
      </c>
      <c r="B10762" s="18" t="s">
        <v>19970</v>
      </c>
      <c r="C10762" s="38">
        <v>3.46</v>
      </c>
    </row>
    <row r="10763" spans="1:3" ht="49.5" customHeight="1">
      <c r="A10763" s="19" t="s">
        <v>17165</v>
      </c>
      <c r="B10763" s="18" t="s">
        <v>19970</v>
      </c>
      <c r="C10763" s="38">
        <v>6.2</v>
      </c>
    </row>
    <row r="10764" spans="1:3" ht="49.5" customHeight="1">
      <c r="A10764" s="19" t="s">
        <v>5944</v>
      </c>
      <c r="B10764" s="18" t="s">
        <v>19970</v>
      </c>
      <c r="C10764" s="38">
        <v>11.72</v>
      </c>
    </row>
    <row r="10765" spans="1:3" ht="49.5" customHeight="1">
      <c r="A10765" s="19" t="s">
        <v>12771</v>
      </c>
      <c r="B10765" s="18" t="s">
        <v>20144</v>
      </c>
      <c r="C10765" s="38">
        <v>3.37</v>
      </c>
    </row>
    <row r="10766" spans="1:3" ht="49.5" customHeight="1">
      <c r="A10766" s="19" t="s">
        <v>12772</v>
      </c>
      <c r="B10766" s="18" t="s">
        <v>20144</v>
      </c>
      <c r="C10766" s="38">
        <v>67.489999999999995</v>
      </c>
    </row>
    <row r="10767" spans="1:3" ht="49.5" customHeight="1">
      <c r="A10767" s="19" t="s">
        <v>12278</v>
      </c>
      <c r="B10767" s="18" t="s">
        <v>20019</v>
      </c>
      <c r="C10767" s="38">
        <v>2.66</v>
      </c>
    </row>
    <row r="10768" spans="1:3" ht="49.5" customHeight="1">
      <c r="A10768" s="19" t="s">
        <v>12279</v>
      </c>
      <c r="B10768" s="18" t="s">
        <v>20019</v>
      </c>
      <c r="C10768" s="38">
        <v>5.32</v>
      </c>
    </row>
    <row r="10769" spans="1:3" ht="49.5" customHeight="1">
      <c r="A10769" s="19" t="s">
        <v>8008</v>
      </c>
      <c r="B10769" s="18" t="s">
        <v>20031</v>
      </c>
      <c r="C10769" s="38">
        <v>8.25</v>
      </c>
    </row>
    <row r="10770" spans="1:3" ht="49.5" customHeight="1">
      <c r="A10770" s="19" t="s">
        <v>8010</v>
      </c>
      <c r="B10770" s="18" t="s">
        <v>20031</v>
      </c>
      <c r="C10770" s="38">
        <v>49.5</v>
      </c>
    </row>
    <row r="10771" spans="1:3" ht="49.5" customHeight="1">
      <c r="A10771" s="19" t="s">
        <v>8014</v>
      </c>
      <c r="B10771" s="18" t="s">
        <v>20031</v>
      </c>
      <c r="C10771" s="38">
        <v>49.5</v>
      </c>
    </row>
    <row r="10772" spans="1:3" ht="49.5" customHeight="1">
      <c r="A10772" s="19" t="s">
        <v>8016</v>
      </c>
      <c r="B10772" s="18" t="s">
        <v>20031</v>
      </c>
      <c r="C10772" s="38">
        <v>8.25</v>
      </c>
    </row>
    <row r="10773" spans="1:3" ht="49.5" customHeight="1">
      <c r="A10773" s="19" t="s">
        <v>8022</v>
      </c>
      <c r="B10773" s="18" t="s">
        <v>20031</v>
      </c>
      <c r="C10773" s="38">
        <v>49.5</v>
      </c>
    </row>
    <row r="10774" spans="1:3" ht="49.5" customHeight="1">
      <c r="A10774" s="19" t="s">
        <v>5258</v>
      </c>
      <c r="B10774" s="18" t="s">
        <v>20019</v>
      </c>
      <c r="C10774" s="38">
        <v>11.63</v>
      </c>
    </row>
    <row r="10775" spans="1:3" ht="49.5" customHeight="1">
      <c r="A10775" s="19" t="s">
        <v>5259</v>
      </c>
      <c r="B10775" s="18" t="s">
        <v>20019</v>
      </c>
      <c r="C10775" s="38">
        <v>46.2</v>
      </c>
    </row>
    <row r="10776" spans="1:3" ht="49.5" customHeight="1">
      <c r="A10776" s="19" t="s">
        <v>22273</v>
      </c>
      <c r="B10776" s="18" t="s">
        <v>20061</v>
      </c>
      <c r="C10776" s="38">
        <v>5.66</v>
      </c>
    </row>
    <row r="10777" spans="1:3" ht="49.5" customHeight="1">
      <c r="A10777" s="19" t="s">
        <v>22274</v>
      </c>
      <c r="B10777" s="18" t="s">
        <v>20061</v>
      </c>
      <c r="C10777" s="38">
        <v>10.44</v>
      </c>
    </row>
    <row r="10778" spans="1:3" ht="49.5" customHeight="1">
      <c r="A10778" s="19" t="s">
        <v>18072</v>
      </c>
      <c r="B10778" s="18" t="s">
        <v>20019</v>
      </c>
      <c r="C10778" s="38">
        <v>5.71</v>
      </c>
    </row>
    <row r="10779" spans="1:3" ht="49.5" customHeight="1">
      <c r="A10779" s="19" t="s">
        <v>20919</v>
      </c>
      <c r="B10779" s="18" t="s">
        <v>19977</v>
      </c>
      <c r="C10779" s="38">
        <v>167.81</v>
      </c>
    </row>
    <row r="10780" spans="1:3" ht="49.5" customHeight="1">
      <c r="A10780" s="19" t="s">
        <v>10134</v>
      </c>
      <c r="B10780" s="18" t="s">
        <v>19977</v>
      </c>
      <c r="C10780" s="38">
        <v>17.5</v>
      </c>
    </row>
    <row r="10781" spans="1:3" ht="49.5" customHeight="1">
      <c r="A10781" s="19" t="s">
        <v>15694</v>
      </c>
      <c r="B10781" s="18" t="s">
        <v>19972</v>
      </c>
      <c r="C10781" s="18">
        <v>254.52</v>
      </c>
    </row>
    <row r="10782" spans="1:3" ht="49.5" customHeight="1">
      <c r="A10782" s="19" t="s">
        <v>15695</v>
      </c>
      <c r="B10782" s="18" t="s">
        <v>19972</v>
      </c>
      <c r="C10782" s="18">
        <v>254.52</v>
      </c>
    </row>
    <row r="10783" spans="1:3" ht="49.5" customHeight="1">
      <c r="A10783" s="19" t="s">
        <v>3710</v>
      </c>
      <c r="B10783" s="18" t="s">
        <v>20010</v>
      </c>
      <c r="C10783" s="38">
        <v>12.75</v>
      </c>
    </row>
    <row r="10784" spans="1:3" ht="49.5" customHeight="1">
      <c r="A10784" s="19" t="s">
        <v>3709</v>
      </c>
      <c r="B10784" s="18" t="s">
        <v>20010</v>
      </c>
      <c r="C10784" s="38">
        <v>1.1200000000000001</v>
      </c>
    </row>
    <row r="10785" spans="1:3" ht="49.5" customHeight="1">
      <c r="A10785" s="19" t="s">
        <v>13213</v>
      </c>
      <c r="B10785" s="18" t="s">
        <v>20056</v>
      </c>
      <c r="C10785" s="38">
        <v>6.5</v>
      </c>
    </row>
    <row r="10786" spans="1:3" ht="49.5" customHeight="1">
      <c r="A10786" s="19" t="s">
        <v>4190</v>
      </c>
      <c r="B10786" s="18" t="s">
        <v>20066</v>
      </c>
      <c r="C10786" s="38">
        <v>35.22</v>
      </c>
    </row>
    <row r="10787" spans="1:3" ht="49.5" customHeight="1">
      <c r="A10787" s="19" t="s">
        <v>4186</v>
      </c>
      <c r="B10787" s="18" t="s">
        <v>20066</v>
      </c>
      <c r="C10787" s="38">
        <v>35.549999999999997</v>
      </c>
    </row>
    <row r="10788" spans="1:3" ht="49.5" customHeight="1">
      <c r="A10788" s="19" t="s">
        <v>4188</v>
      </c>
      <c r="B10788" s="18" t="s">
        <v>20066</v>
      </c>
      <c r="C10788" s="38">
        <v>33.67</v>
      </c>
    </row>
    <row r="10789" spans="1:3" ht="49.5" customHeight="1">
      <c r="A10789" s="19" t="s">
        <v>4189</v>
      </c>
      <c r="B10789" s="18" t="s">
        <v>20066</v>
      </c>
      <c r="C10789" s="38">
        <v>34.29</v>
      </c>
    </row>
    <row r="10790" spans="1:3" ht="49.5" customHeight="1">
      <c r="A10790" s="19" t="s">
        <v>5924</v>
      </c>
      <c r="B10790" s="18" t="s">
        <v>19970</v>
      </c>
      <c r="C10790" s="38">
        <v>11.7</v>
      </c>
    </row>
    <row r="10791" spans="1:3" ht="49.5" customHeight="1">
      <c r="A10791" s="19" t="s">
        <v>5922</v>
      </c>
      <c r="B10791" s="18" t="s">
        <v>19970</v>
      </c>
      <c r="C10791" s="38">
        <v>11.63</v>
      </c>
    </row>
    <row r="10792" spans="1:3" ht="49.5" customHeight="1">
      <c r="A10792" s="19" t="s">
        <v>5923</v>
      </c>
      <c r="B10792" s="18" t="s">
        <v>19970</v>
      </c>
      <c r="C10792" s="38">
        <v>46.2</v>
      </c>
    </row>
    <row r="10793" spans="1:3" ht="49.5" customHeight="1">
      <c r="A10793" s="19" t="s">
        <v>19837</v>
      </c>
      <c r="B10793" s="18" t="s">
        <v>19983</v>
      </c>
      <c r="C10793" s="38">
        <v>20.68</v>
      </c>
    </row>
    <row r="10794" spans="1:3" ht="49.5" customHeight="1">
      <c r="A10794" s="19" t="s">
        <v>19838</v>
      </c>
      <c r="B10794" s="18" t="s">
        <v>19983</v>
      </c>
      <c r="C10794" s="38">
        <v>29.5</v>
      </c>
    </row>
    <row r="10795" spans="1:3" ht="49.5" customHeight="1">
      <c r="A10795" s="19" t="s">
        <v>14962</v>
      </c>
      <c r="B10795" s="18" t="s">
        <v>19977</v>
      </c>
      <c r="C10795" s="38">
        <v>1.81</v>
      </c>
    </row>
    <row r="10796" spans="1:3" ht="49.5" customHeight="1">
      <c r="A10796" s="19" t="s">
        <v>16897</v>
      </c>
      <c r="B10796" s="18" t="s">
        <v>19977</v>
      </c>
      <c r="C10796" s="38">
        <v>4.37</v>
      </c>
    </row>
    <row r="10797" spans="1:3" ht="49.5" customHeight="1">
      <c r="A10797" s="19" t="s">
        <v>16898</v>
      </c>
      <c r="B10797" s="18" t="s">
        <v>19977</v>
      </c>
      <c r="C10797" s="38">
        <v>10.94</v>
      </c>
    </row>
    <row r="10798" spans="1:3" ht="49.5" customHeight="1">
      <c r="A10798" s="19" t="s">
        <v>12881</v>
      </c>
      <c r="B10798" s="18" t="s">
        <v>20031</v>
      </c>
      <c r="C10798" s="38">
        <v>3000</v>
      </c>
    </row>
    <row r="10799" spans="1:3" ht="49.5" customHeight="1">
      <c r="A10799" s="19" t="s">
        <v>3610</v>
      </c>
      <c r="B10799" s="18" t="s">
        <v>20024</v>
      </c>
      <c r="C10799" s="38">
        <v>171.06</v>
      </c>
    </row>
    <row r="10800" spans="1:3" ht="49.5" customHeight="1">
      <c r="A10800" s="19" t="s">
        <v>16929</v>
      </c>
      <c r="B10800" s="18" t="s">
        <v>20022</v>
      </c>
      <c r="C10800" s="38">
        <v>53.39</v>
      </c>
    </row>
    <row r="10801" spans="1:3" ht="49.5" customHeight="1">
      <c r="A10801" s="19" t="s">
        <v>21341</v>
      </c>
      <c r="B10801" s="18" t="s">
        <v>20022</v>
      </c>
      <c r="C10801" s="38">
        <v>76.72</v>
      </c>
    </row>
    <row r="10802" spans="1:3" ht="49.5" customHeight="1">
      <c r="A10802" s="19" t="s">
        <v>16930</v>
      </c>
      <c r="B10802" s="18" t="s">
        <v>20022</v>
      </c>
      <c r="C10802" s="38">
        <v>35.770000000000003</v>
      </c>
    </row>
    <row r="10803" spans="1:3" ht="49.5" customHeight="1">
      <c r="A10803" s="19" t="s">
        <v>21802</v>
      </c>
      <c r="B10803" s="18" t="s">
        <v>20020</v>
      </c>
      <c r="C10803" s="38">
        <v>1.38</v>
      </c>
    </row>
    <row r="10804" spans="1:3" ht="49.5" customHeight="1">
      <c r="A10804" s="19" t="s">
        <v>14970</v>
      </c>
      <c r="B10804" s="18" t="s">
        <v>20020</v>
      </c>
      <c r="C10804" s="38">
        <v>1.38</v>
      </c>
    </row>
    <row r="10805" spans="1:3" ht="49.5" customHeight="1">
      <c r="A10805" s="19" t="s">
        <v>14769</v>
      </c>
      <c r="B10805" s="18" t="s">
        <v>20020</v>
      </c>
      <c r="C10805" s="38">
        <v>3.45</v>
      </c>
    </row>
    <row r="10806" spans="1:3" ht="49.5" customHeight="1">
      <c r="A10806" s="19" t="s">
        <v>11589</v>
      </c>
      <c r="B10806" s="18" t="s">
        <v>20020</v>
      </c>
      <c r="C10806" s="38">
        <v>1.74</v>
      </c>
    </row>
    <row r="10807" spans="1:3" ht="49.5" customHeight="1">
      <c r="A10807" s="19" t="s">
        <v>21803</v>
      </c>
      <c r="B10807" s="18" t="s">
        <v>20020</v>
      </c>
      <c r="C10807" s="38">
        <v>1.44</v>
      </c>
    </row>
    <row r="10808" spans="1:3" ht="49.5" customHeight="1">
      <c r="A10808" s="19" t="s">
        <v>21804</v>
      </c>
      <c r="B10808" s="18" t="s">
        <v>20020</v>
      </c>
      <c r="C10808" s="38">
        <v>1.44</v>
      </c>
    </row>
    <row r="10809" spans="1:3" ht="49.5" customHeight="1">
      <c r="A10809" s="19" t="s">
        <v>14776</v>
      </c>
      <c r="B10809" s="18" t="s">
        <v>20020</v>
      </c>
      <c r="C10809" s="38">
        <v>1.36</v>
      </c>
    </row>
    <row r="10810" spans="1:3" ht="49.5" customHeight="1">
      <c r="A10810" s="19" t="s">
        <v>14777</v>
      </c>
      <c r="B10810" s="18" t="s">
        <v>20020</v>
      </c>
      <c r="C10810" s="38">
        <v>3.36</v>
      </c>
    </row>
    <row r="10811" spans="1:3" ht="49.5" customHeight="1">
      <c r="A10811" s="19" t="s">
        <v>14778</v>
      </c>
      <c r="B10811" s="18" t="s">
        <v>20020</v>
      </c>
      <c r="C10811" s="38">
        <v>1.69</v>
      </c>
    </row>
    <row r="10812" spans="1:3" ht="49.5" customHeight="1">
      <c r="A10812" s="19" t="s">
        <v>16536</v>
      </c>
      <c r="B10812" s="18" t="s">
        <v>20176</v>
      </c>
      <c r="C10812" s="38">
        <v>57.91</v>
      </c>
    </row>
    <row r="10813" spans="1:3" ht="49.5" customHeight="1">
      <c r="A10813" s="19" t="s">
        <v>20549</v>
      </c>
      <c r="B10813" s="18" t="s">
        <v>20043</v>
      </c>
      <c r="C10813" s="38">
        <v>2.44</v>
      </c>
    </row>
    <row r="10814" spans="1:3" ht="49.5" customHeight="1">
      <c r="A10814" s="19" t="s">
        <v>14971</v>
      </c>
      <c r="B10814" s="18" t="s">
        <v>20039</v>
      </c>
      <c r="C10814" s="38">
        <v>4.88</v>
      </c>
    </row>
    <row r="10815" spans="1:3" ht="49.5" customHeight="1">
      <c r="A10815" s="19" t="s">
        <v>593</v>
      </c>
      <c r="B10815" s="18" t="s">
        <v>20050</v>
      </c>
      <c r="C10815" s="38">
        <v>1.98</v>
      </c>
    </row>
    <row r="10816" spans="1:3" ht="49.5" customHeight="1">
      <c r="A10816" s="19" t="s">
        <v>14963</v>
      </c>
      <c r="B10816" s="18" t="s">
        <v>20015</v>
      </c>
      <c r="C10816" s="38">
        <v>2.16</v>
      </c>
    </row>
    <row r="10817" spans="1:3" ht="49.5" customHeight="1">
      <c r="A10817" s="19" t="s">
        <v>14964</v>
      </c>
      <c r="B10817" s="18" t="s">
        <v>20015</v>
      </c>
      <c r="C10817" s="38">
        <v>2.16</v>
      </c>
    </row>
    <row r="10818" spans="1:3" ht="49.5" customHeight="1">
      <c r="A10818" s="19" t="s">
        <v>14770</v>
      </c>
      <c r="B10818" s="18" t="s">
        <v>20015</v>
      </c>
      <c r="C10818" s="38">
        <v>3.79</v>
      </c>
    </row>
    <row r="10819" spans="1:3" ht="49.5" customHeight="1">
      <c r="A10819" s="19" t="s">
        <v>20461</v>
      </c>
      <c r="B10819" s="18" t="s">
        <v>20015</v>
      </c>
      <c r="C10819" s="38">
        <v>1.74</v>
      </c>
    </row>
    <row r="10820" spans="1:3" ht="49.5" customHeight="1">
      <c r="A10820" s="19" t="s">
        <v>14965</v>
      </c>
      <c r="B10820" s="18" t="s">
        <v>20015</v>
      </c>
      <c r="C10820" s="38">
        <v>1.44</v>
      </c>
    </row>
    <row r="10821" spans="1:3" ht="49.5" customHeight="1">
      <c r="A10821" s="19" t="s">
        <v>14966</v>
      </c>
      <c r="B10821" s="18" t="s">
        <v>20015</v>
      </c>
      <c r="C10821" s="38">
        <v>1.44</v>
      </c>
    </row>
    <row r="10822" spans="1:3" ht="49.5" customHeight="1">
      <c r="A10822" s="19" t="s">
        <v>20460</v>
      </c>
      <c r="B10822" s="18" t="s">
        <v>20015</v>
      </c>
      <c r="C10822" s="38">
        <v>1.36</v>
      </c>
    </row>
    <row r="10823" spans="1:3" ht="49.5" customHeight="1">
      <c r="A10823" s="19" t="s">
        <v>14779</v>
      </c>
      <c r="B10823" s="18" t="s">
        <v>20015</v>
      </c>
      <c r="C10823" s="38">
        <v>3.43</v>
      </c>
    </row>
    <row r="10824" spans="1:3" ht="49.5" customHeight="1">
      <c r="A10824" s="19" t="s">
        <v>20459</v>
      </c>
      <c r="B10824" s="18" t="s">
        <v>20015</v>
      </c>
      <c r="C10824" s="38">
        <v>1.69</v>
      </c>
    </row>
    <row r="10825" spans="1:3" ht="49.5" customHeight="1">
      <c r="A10825" s="19" t="s">
        <v>2005</v>
      </c>
      <c r="B10825" s="18" t="s">
        <v>19955</v>
      </c>
      <c r="C10825" s="38">
        <v>2.73</v>
      </c>
    </row>
    <row r="10826" spans="1:3" ht="49.5" customHeight="1">
      <c r="A10826" s="19" t="s">
        <v>21805</v>
      </c>
      <c r="B10826" s="18" t="s">
        <v>19955</v>
      </c>
      <c r="C10826" s="38">
        <v>16.02</v>
      </c>
    </row>
    <row r="10827" spans="1:3" ht="49.5" customHeight="1">
      <c r="A10827" s="19" t="s">
        <v>16575</v>
      </c>
      <c r="B10827" s="18" t="s">
        <v>20014</v>
      </c>
      <c r="C10827" s="38">
        <v>7.62</v>
      </c>
    </row>
    <row r="10828" spans="1:3" ht="49.5" customHeight="1">
      <c r="A10828" s="19" t="s">
        <v>14695</v>
      </c>
      <c r="B10828" s="18" t="s">
        <v>20014</v>
      </c>
      <c r="C10828" s="38">
        <v>2.4700000000000002</v>
      </c>
    </row>
    <row r="10829" spans="1:3" ht="49.5" customHeight="1">
      <c r="A10829" s="19" t="s">
        <v>17135</v>
      </c>
      <c r="B10829" s="18" t="s">
        <v>19983</v>
      </c>
      <c r="C10829" s="38">
        <v>11.21</v>
      </c>
    </row>
    <row r="10830" spans="1:3" ht="49.5" customHeight="1">
      <c r="A10830" s="19" t="s">
        <v>17136</v>
      </c>
      <c r="B10830" s="18" t="s">
        <v>19983</v>
      </c>
      <c r="C10830" s="38">
        <v>7.79</v>
      </c>
    </row>
    <row r="10831" spans="1:3" ht="49.5" customHeight="1">
      <c r="A10831" s="19" t="s">
        <v>17137</v>
      </c>
      <c r="B10831" s="18" t="s">
        <v>19983</v>
      </c>
      <c r="C10831" s="38">
        <v>11.21</v>
      </c>
    </row>
    <row r="10832" spans="1:3" ht="49.5" customHeight="1">
      <c r="A10832" s="19" t="s">
        <v>4632</v>
      </c>
      <c r="B10832" s="18" t="s">
        <v>19983</v>
      </c>
      <c r="C10832" s="38">
        <v>15.69</v>
      </c>
    </row>
    <row r="10833" spans="1:3" ht="49.5" customHeight="1">
      <c r="A10833" s="19" t="s">
        <v>17138</v>
      </c>
      <c r="B10833" s="18" t="s">
        <v>19983</v>
      </c>
      <c r="C10833" s="38">
        <v>24</v>
      </c>
    </row>
    <row r="10834" spans="1:3" ht="49.5" customHeight="1">
      <c r="A10834" s="19" t="s">
        <v>4667</v>
      </c>
      <c r="B10834" s="18" t="s">
        <v>19983</v>
      </c>
      <c r="C10834" s="38">
        <v>4.38</v>
      </c>
    </row>
    <row r="10835" spans="1:3" ht="49.5" customHeight="1">
      <c r="A10835" s="19" t="s">
        <v>21110</v>
      </c>
      <c r="B10835" s="18" t="s">
        <v>20013</v>
      </c>
      <c r="C10835" s="38">
        <v>11.39</v>
      </c>
    </row>
    <row r="10836" spans="1:3" ht="49.5" customHeight="1">
      <c r="A10836" s="19" t="s">
        <v>10769</v>
      </c>
      <c r="B10836" s="18" t="s">
        <v>20013</v>
      </c>
      <c r="C10836" s="38">
        <v>2.39</v>
      </c>
    </row>
    <row r="10837" spans="1:3" ht="49.5" customHeight="1">
      <c r="A10837" s="19" t="s">
        <v>16638</v>
      </c>
      <c r="B10837" s="18" t="s">
        <v>20034</v>
      </c>
      <c r="C10837" s="38">
        <v>15.83</v>
      </c>
    </row>
    <row r="10838" spans="1:3" ht="49.5" customHeight="1">
      <c r="A10838" s="19" t="s">
        <v>158</v>
      </c>
      <c r="B10838" s="18" t="s">
        <v>20034</v>
      </c>
      <c r="C10838" s="38">
        <v>26.69</v>
      </c>
    </row>
    <row r="10839" spans="1:3" ht="49.5" customHeight="1">
      <c r="A10839" s="19" t="s">
        <v>12202</v>
      </c>
      <c r="B10839" s="18" t="s">
        <v>20065</v>
      </c>
      <c r="C10839" s="18">
        <v>11.78</v>
      </c>
    </row>
    <row r="10840" spans="1:3" ht="49.5" customHeight="1">
      <c r="A10840" s="19" t="s">
        <v>16918</v>
      </c>
      <c r="B10840" s="18" t="s">
        <v>20065</v>
      </c>
      <c r="C10840" s="37">
        <v>3.13</v>
      </c>
    </row>
    <row r="10841" spans="1:3" ht="49.5" customHeight="1">
      <c r="A10841" s="19" t="s">
        <v>16919</v>
      </c>
      <c r="B10841" s="18" t="s">
        <v>20065</v>
      </c>
      <c r="C10841" s="38">
        <v>20.16</v>
      </c>
    </row>
    <row r="10842" spans="1:3" ht="49.5" customHeight="1">
      <c r="A10842" s="19" t="s">
        <v>12203</v>
      </c>
      <c r="B10842" s="18" t="s">
        <v>20065</v>
      </c>
      <c r="C10842" s="38">
        <v>4.4800000000000004</v>
      </c>
    </row>
    <row r="10843" spans="1:3" ht="49.5" customHeight="1">
      <c r="A10843" s="19" t="s">
        <v>12204</v>
      </c>
      <c r="B10843" s="18" t="s">
        <v>20065</v>
      </c>
      <c r="C10843" s="38">
        <v>17.920000000000002</v>
      </c>
    </row>
    <row r="10844" spans="1:3" ht="49.5" customHeight="1">
      <c r="A10844" s="19" t="s">
        <v>306</v>
      </c>
      <c r="B10844" s="18" t="s">
        <v>20034</v>
      </c>
      <c r="C10844" s="38">
        <v>6.4</v>
      </c>
    </row>
    <row r="10845" spans="1:3" ht="49.5" customHeight="1">
      <c r="A10845" s="19" t="s">
        <v>309</v>
      </c>
      <c r="B10845" s="18" t="s">
        <v>20034</v>
      </c>
      <c r="C10845" s="38">
        <v>19.2</v>
      </c>
    </row>
    <row r="10846" spans="1:3" ht="49.5" customHeight="1">
      <c r="A10846" s="19" t="s">
        <v>304</v>
      </c>
      <c r="B10846" s="18" t="s">
        <v>20034</v>
      </c>
      <c r="C10846" s="38">
        <v>4.2300000000000004</v>
      </c>
    </row>
    <row r="10847" spans="1:3" ht="49.5" customHeight="1">
      <c r="A10847" s="19" t="s">
        <v>308</v>
      </c>
      <c r="B10847" s="18" t="s">
        <v>20034</v>
      </c>
      <c r="C10847" s="38">
        <v>12.69</v>
      </c>
    </row>
    <row r="10848" spans="1:3" ht="49.5" customHeight="1">
      <c r="A10848" s="19" t="s">
        <v>17401</v>
      </c>
      <c r="B10848" s="18" t="s">
        <v>20034</v>
      </c>
      <c r="C10848" s="38">
        <v>6.65</v>
      </c>
    </row>
    <row r="10849" spans="1:3" ht="49.5" customHeight="1">
      <c r="A10849" s="19" t="s">
        <v>316</v>
      </c>
      <c r="B10849" s="18" t="s">
        <v>20034</v>
      </c>
      <c r="C10849" s="38">
        <v>19.95</v>
      </c>
    </row>
    <row r="10850" spans="1:3" ht="49.5" customHeight="1">
      <c r="A10850" s="19" t="s">
        <v>311</v>
      </c>
      <c r="B10850" s="18" t="s">
        <v>20034</v>
      </c>
      <c r="C10850" s="38">
        <v>5.36</v>
      </c>
    </row>
    <row r="10851" spans="1:3" ht="49.5" customHeight="1">
      <c r="A10851" s="19" t="s">
        <v>315</v>
      </c>
      <c r="B10851" s="18" t="s">
        <v>20034</v>
      </c>
      <c r="C10851" s="38">
        <v>16.079999999999998</v>
      </c>
    </row>
    <row r="10852" spans="1:3" ht="49.5" customHeight="1">
      <c r="A10852" s="19" t="s">
        <v>313</v>
      </c>
      <c r="B10852" s="18" t="s">
        <v>20034</v>
      </c>
      <c r="C10852" s="38">
        <v>3.84</v>
      </c>
    </row>
    <row r="10853" spans="1:3" ht="49.5" customHeight="1">
      <c r="A10853" s="19" t="s">
        <v>314</v>
      </c>
      <c r="B10853" s="18" t="s">
        <v>20034</v>
      </c>
      <c r="C10853" s="38">
        <v>11.52</v>
      </c>
    </row>
    <row r="10854" spans="1:3" ht="49.5" customHeight="1">
      <c r="A10854" s="19" t="s">
        <v>21806</v>
      </c>
      <c r="B10854" s="18" t="s">
        <v>20102</v>
      </c>
      <c r="C10854" s="38">
        <v>3.46</v>
      </c>
    </row>
    <row r="10855" spans="1:3" ht="49.5" customHeight="1">
      <c r="A10855" s="19" t="s">
        <v>5596</v>
      </c>
      <c r="B10855" s="18" t="s">
        <v>20102</v>
      </c>
      <c r="C10855" s="38">
        <v>3.46</v>
      </c>
    </row>
    <row r="10856" spans="1:3" ht="49.5" customHeight="1">
      <c r="A10856" s="19" t="s">
        <v>3838</v>
      </c>
      <c r="B10856" s="18" t="s">
        <v>20073</v>
      </c>
      <c r="C10856" s="38">
        <v>13.5</v>
      </c>
    </row>
    <row r="10857" spans="1:3" ht="49.5" customHeight="1">
      <c r="A10857" s="19" t="s">
        <v>1836</v>
      </c>
      <c r="B10857" s="18" t="s">
        <v>20068</v>
      </c>
      <c r="C10857" s="38">
        <v>25.98</v>
      </c>
    </row>
    <row r="10858" spans="1:3" ht="49.5" customHeight="1">
      <c r="A10858" s="19" t="s">
        <v>1837</v>
      </c>
      <c r="B10858" s="18" t="s">
        <v>20068</v>
      </c>
      <c r="C10858" s="38">
        <v>16.670000000000002</v>
      </c>
    </row>
    <row r="10859" spans="1:3" ht="49.5" customHeight="1">
      <c r="A10859" s="19" t="s">
        <v>1838</v>
      </c>
      <c r="B10859" s="18" t="s">
        <v>20068</v>
      </c>
      <c r="C10859" s="38">
        <v>15.83</v>
      </c>
    </row>
    <row r="10860" spans="1:3" ht="49.5" customHeight="1">
      <c r="A10860" s="19" t="s">
        <v>20723</v>
      </c>
      <c r="B10860" s="18" t="s">
        <v>20063</v>
      </c>
      <c r="C10860" s="38">
        <v>4.8</v>
      </c>
    </row>
    <row r="10861" spans="1:3" ht="49.5" customHeight="1">
      <c r="A10861" s="19" t="s">
        <v>15007</v>
      </c>
      <c r="B10861" s="18" t="s">
        <v>20082</v>
      </c>
      <c r="C10861" s="38">
        <v>1.91</v>
      </c>
    </row>
    <row r="10862" spans="1:3" ht="49.5" customHeight="1">
      <c r="A10862" s="19" t="s">
        <v>21225</v>
      </c>
      <c r="B10862" s="18" t="s">
        <v>20062</v>
      </c>
      <c r="C10862" s="38">
        <v>1.9</v>
      </c>
    </row>
    <row r="10863" spans="1:3" ht="49.5" customHeight="1">
      <c r="A10863" s="19" t="s">
        <v>5926</v>
      </c>
      <c r="B10863" s="18" t="s">
        <v>19970</v>
      </c>
      <c r="C10863" s="38">
        <v>32.020000000000003</v>
      </c>
    </row>
    <row r="10864" spans="1:3" ht="49.5" customHeight="1">
      <c r="A10864" s="19" t="s">
        <v>5925</v>
      </c>
      <c r="B10864" s="18" t="s">
        <v>19970</v>
      </c>
      <c r="C10864" s="38">
        <v>6.96</v>
      </c>
    </row>
    <row r="10865" spans="1:3" ht="49.5" customHeight="1">
      <c r="A10865" s="19" t="s">
        <v>7204</v>
      </c>
      <c r="B10865" s="18" t="s">
        <v>19970</v>
      </c>
      <c r="C10865" s="38">
        <v>76.72</v>
      </c>
    </row>
    <row r="10866" spans="1:3" ht="49.5" customHeight="1">
      <c r="A10866" s="19" t="s">
        <v>16931</v>
      </c>
      <c r="B10866" s="18" t="s">
        <v>19970</v>
      </c>
      <c r="C10866" s="38">
        <v>21.39</v>
      </c>
    </row>
    <row r="10867" spans="1:3" ht="49.5" customHeight="1">
      <c r="A10867" s="19" t="s">
        <v>6259</v>
      </c>
      <c r="B10867" s="18" t="s">
        <v>20060</v>
      </c>
      <c r="C10867" s="38">
        <v>67</v>
      </c>
    </row>
    <row r="10868" spans="1:3" ht="49.5" customHeight="1">
      <c r="A10868" s="19" t="s">
        <v>20453</v>
      </c>
      <c r="B10868" s="18" t="s">
        <v>20015</v>
      </c>
      <c r="C10868" s="38">
        <v>205.8</v>
      </c>
    </row>
    <row r="10869" spans="1:3" ht="49.5" customHeight="1">
      <c r="A10869" s="19" t="s">
        <v>20452</v>
      </c>
      <c r="B10869" s="18" t="s">
        <v>20015</v>
      </c>
      <c r="C10869" s="38">
        <v>1029</v>
      </c>
    </row>
    <row r="10870" spans="1:3" ht="49.5" customHeight="1">
      <c r="A10870" s="19" t="s">
        <v>15639</v>
      </c>
      <c r="B10870" s="18" t="s">
        <v>19977</v>
      </c>
      <c r="C10870" s="38">
        <v>171.06</v>
      </c>
    </row>
    <row r="10871" spans="1:3" ht="49.5" customHeight="1">
      <c r="A10871" s="19" t="s">
        <v>8109</v>
      </c>
      <c r="B10871" s="18" t="s">
        <v>20059</v>
      </c>
      <c r="C10871" s="38">
        <v>287.98</v>
      </c>
    </row>
    <row r="10872" spans="1:3" ht="49.5" customHeight="1">
      <c r="A10872" s="19" t="s">
        <v>8112</v>
      </c>
      <c r="B10872" s="18" t="s">
        <v>20059</v>
      </c>
      <c r="C10872" s="38">
        <v>244.48</v>
      </c>
    </row>
    <row r="10873" spans="1:3" ht="49.5" customHeight="1">
      <c r="A10873" s="19" t="s">
        <v>14977</v>
      </c>
      <c r="B10873" s="18" t="s">
        <v>20014</v>
      </c>
      <c r="C10873" s="38">
        <v>1.87</v>
      </c>
    </row>
    <row r="10874" spans="1:3" ht="49.5" customHeight="1">
      <c r="A10874" s="19" t="s">
        <v>14978</v>
      </c>
      <c r="B10874" s="18" t="s">
        <v>20040</v>
      </c>
      <c r="C10874" s="38">
        <v>1.86</v>
      </c>
    </row>
    <row r="10875" spans="1:3" ht="49.5" customHeight="1">
      <c r="A10875" s="19" t="s">
        <v>22365</v>
      </c>
      <c r="B10875" s="18" t="s">
        <v>19992</v>
      </c>
      <c r="C10875" s="38">
        <v>128.18</v>
      </c>
    </row>
    <row r="10876" spans="1:3" ht="49.5" customHeight="1">
      <c r="A10876" s="19" t="s">
        <v>19692</v>
      </c>
      <c r="B10876" s="18" t="s">
        <v>20108</v>
      </c>
      <c r="C10876" s="38">
        <v>9.8699999999999992</v>
      </c>
    </row>
    <row r="10877" spans="1:3" ht="49.5" customHeight="1">
      <c r="A10877" s="19" t="s">
        <v>14976</v>
      </c>
      <c r="B10877" s="18" t="s">
        <v>20061</v>
      </c>
      <c r="C10877" s="38">
        <v>10.18</v>
      </c>
    </row>
    <row r="10878" spans="1:3" ht="49.5" customHeight="1">
      <c r="A10878" s="19" t="s">
        <v>1630</v>
      </c>
      <c r="B10878" s="18" t="s">
        <v>20171</v>
      </c>
      <c r="C10878" s="38">
        <v>24.35</v>
      </c>
    </row>
    <row r="10879" spans="1:3" ht="49.5" customHeight="1">
      <c r="A10879" s="19" t="s">
        <v>3177</v>
      </c>
      <c r="B10879" s="18" t="s">
        <v>20171</v>
      </c>
      <c r="C10879" s="38">
        <v>43.26</v>
      </c>
    </row>
    <row r="10880" spans="1:3" ht="49.5" customHeight="1">
      <c r="A10880" s="19" t="s">
        <v>8063</v>
      </c>
      <c r="B10880" s="18" t="s">
        <v>20171</v>
      </c>
      <c r="C10880" s="38">
        <v>33.6</v>
      </c>
    </row>
    <row r="10881" spans="1:3" ht="49.5" customHeight="1">
      <c r="A10881" s="19" t="s">
        <v>8065</v>
      </c>
      <c r="B10881" s="18" t="s">
        <v>20171</v>
      </c>
      <c r="C10881" s="38">
        <v>59.64</v>
      </c>
    </row>
    <row r="10882" spans="1:3" ht="49.5" customHeight="1">
      <c r="A10882" s="19" t="s">
        <v>13012</v>
      </c>
      <c r="B10882" s="18" t="s">
        <v>19995</v>
      </c>
      <c r="C10882" s="38">
        <v>1.87</v>
      </c>
    </row>
    <row r="10883" spans="1:3" ht="49.5" customHeight="1">
      <c r="A10883" s="19" t="s">
        <v>17273</v>
      </c>
      <c r="B10883" s="18" t="s">
        <v>20015</v>
      </c>
      <c r="C10883" s="38">
        <v>5.48</v>
      </c>
    </row>
    <row r="10884" spans="1:3" ht="49.5" customHeight="1">
      <c r="A10884" s="19" t="s">
        <v>3812</v>
      </c>
      <c r="B10884" s="18" t="s">
        <v>20015</v>
      </c>
      <c r="C10884" s="38">
        <v>2.67</v>
      </c>
    </row>
    <row r="10885" spans="1:3" ht="49.5" customHeight="1">
      <c r="A10885" s="19" t="s">
        <v>6378</v>
      </c>
      <c r="B10885" s="18" t="s">
        <v>19996</v>
      </c>
      <c r="C10885" s="38">
        <v>25.86</v>
      </c>
    </row>
    <row r="10886" spans="1:3" ht="49.5" customHeight="1">
      <c r="A10886" s="19" t="s">
        <v>8435</v>
      </c>
      <c r="B10886" s="18" t="s">
        <v>20032</v>
      </c>
      <c r="C10886" s="38">
        <v>8.5</v>
      </c>
    </row>
    <row r="10887" spans="1:3" ht="49.5" customHeight="1">
      <c r="A10887" s="19" t="s">
        <v>8305</v>
      </c>
      <c r="B10887" s="18" t="s">
        <v>20032</v>
      </c>
      <c r="C10887" s="38">
        <v>3.46</v>
      </c>
    </row>
    <row r="10888" spans="1:3" ht="49.5" customHeight="1">
      <c r="A10888" s="19" t="s">
        <v>8305</v>
      </c>
      <c r="B10888" s="18" t="s">
        <v>20032</v>
      </c>
      <c r="C10888" s="38">
        <v>3.46</v>
      </c>
    </row>
    <row r="10889" spans="1:3" ht="49.5" customHeight="1">
      <c r="A10889" s="19" t="s">
        <v>9493</v>
      </c>
      <c r="B10889" s="18" t="s">
        <v>20032</v>
      </c>
      <c r="C10889" s="38">
        <v>109.68</v>
      </c>
    </row>
    <row r="10890" spans="1:3" ht="49.5" customHeight="1">
      <c r="A10890" s="19" t="s">
        <v>1608</v>
      </c>
      <c r="B10890" s="18" t="s">
        <v>20022</v>
      </c>
      <c r="C10890" s="38">
        <v>9.48</v>
      </c>
    </row>
    <row r="10891" spans="1:3" ht="49.5" customHeight="1">
      <c r="A10891" s="19" t="s">
        <v>1607</v>
      </c>
      <c r="B10891" s="18" t="s">
        <v>20022</v>
      </c>
      <c r="C10891" s="38">
        <v>1.07</v>
      </c>
    </row>
    <row r="10892" spans="1:3" ht="49.5" customHeight="1">
      <c r="A10892" s="19" t="s">
        <v>4850</v>
      </c>
      <c r="B10892" s="18" t="s">
        <v>19998</v>
      </c>
      <c r="C10892" s="38">
        <v>7.57</v>
      </c>
    </row>
    <row r="10893" spans="1:3" ht="49.5" customHeight="1">
      <c r="A10893" s="19" t="s">
        <v>14783</v>
      </c>
      <c r="B10893" s="18" t="s">
        <v>19998</v>
      </c>
      <c r="C10893" s="38">
        <v>1.46</v>
      </c>
    </row>
    <row r="10894" spans="1:3" ht="49.5" customHeight="1">
      <c r="A10894" s="19" t="s">
        <v>7830</v>
      </c>
      <c r="B10894" s="18" t="s">
        <v>20012</v>
      </c>
      <c r="C10894" s="38">
        <v>876.5</v>
      </c>
    </row>
    <row r="10895" spans="1:3" ht="49.5" customHeight="1">
      <c r="A10895" s="19" t="s">
        <v>7831</v>
      </c>
      <c r="B10895" s="18" t="s">
        <v>20012</v>
      </c>
      <c r="C10895" s="38">
        <v>876.5</v>
      </c>
    </row>
    <row r="10896" spans="1:3" ht="49.5" customHeight="1">
      <c r="A10896" s="19" t="s">
        <v>21160</v>
      </c>
      <c r="B10896" s="18" t="s">
        <v>19981</v>
      </c>
      <c r="C10896" s="38">
        <v>13.74</v>
      </c>
    </row>
    <row r="10897" spans="1:3" ht="49.5" customHeight="1">
      <c r="A10897" s="19" t="s">
        <v>1655</v>
      </c>
      <c r="B10897" s="18" t="s">
        <v>19963</v>
      </c>
      <c r="C10897" s="38">
        <v>446.85</v>
      </c>
    </row>
    <row r="10898" spans="1:3" ht="49.5" customHeight="1">
      <c r="A10898" s="19" t="s">
        <v>1655</v>
      </c>
      <c r="B10898" s="18" t="s">
        <v>19963</v>
      </c>
      <c r="C10898" s="38">
        <v>446.85</v>
      </c>
    </row>
    <row r="10899" spans="1:3" ht="49.5" customHeight="1">
      <c r="A10899" s="19" t="s">
        <v>1655</v>
      </c>
      <c r="B10899" s="18" t="s">
        <v>19964</v>
      </c>
      <c r="C10899" s="38">
        <v>446.85</v>
      </c>
    </row>
    <row r="10900" spans="1:3" ht="49.5" customHeight="1">
      <c r="A10900" s="19" t="s">
        <v>1698</v>
      </c>
      <c r="B10900" s="18" t="s">
        <v>19963</v>
      </c>
      <c r="C10900" s="38">
        <v>113.62</v>
      </c>
    </row>
    <row r="10901" spans="1:3" ht="49.5" customHeight="1">
      <c r="A10901" s="19" t="s">
        <v>1735</v>
      </c>
      <c r="B10901" s="18" t="s">
        <v>19963</v>
      </c>
      <c r="C10901" s="38">
        <v>223.42</v>
      </c>
    </row>
    <row r="10902" spans="1:3" ht="49.5" customHeight="1">
      <c r="A10902" s="19" t="s">
        <v>1735</v>
      </c>
      <c r="B10902" s="18" t="s">
        <v>19963</v>
      </c>
      <c r="C10902" s="38">
        <v>223.42</v>
      </c>
    </row>
    <row r="10903" spans="1:3" ht="49.5" customHeight="1">
      <c r="A10903" s="19" t="s">
        <v>1735</v>
      </c>
      <c r="B10903" s="18" t="s">
        <v>19964</v>
      </c>
      <c r="C10903" s="38">
        <v>223.42</v>
      </c>
    </row>
    <row r="10904" spans="1:3" ht="49.5" customHeight="1">
      <c r="A10904" s="19" t="s">
        <v>21807</v>
      </c>
      <c r="B10904" s="18" t="s">
        <v>20020</v>
      </c>
      <c r="C10904" s="38">
        <v>1.39</v>
      </c>
    </row>
    <row r="10905" spans="1:3" ht="49.5" customHeight="1">
      <c r="A10905" s="19" t="s">
        <v>21808</v>
      </c>
      <c r="B10905" s="18" t="s">
        <v>20020</v>
      </c>
      <c r="C10905" s="38">
        <v>1.8</v>
      </c>
    </row>
    <row r="10906" spans="1:3" ht="49.5" customHeight="1">
      <c r="A10906" s="19" t="s">
        <v>21809</v>
      </c>
      <c r="B10906" s="18" t="s">
        <v>20020</v>
      </c>
      <c r="C10906" s="38">
        <v>0.56999999999999995</v>
      </c>
    </row>
    <row r="10907" spans="1:3" ht="49.5" customHeight="1">
      <c r="A10907" s="19" t="s">
        <v>21810</v>
      </c>
      <c r="B10907" s="18" t="s">
        <v>20020</v>
      </c>
      <c r="C10907" s="38">
        <v>0.8</v>
      </c>
    </row>
    <row r="10908" spans="1:3" ht="49.5" customHeight="1">
      <c r="A10908" s="19" t="s">
        <v>14799</v>
      </c>
      <c r="B10908" s="18" t="s">
        <v>20052</v>
      </c>
      <c r="C10908" s="38">
        <v>3.46</v>
      </c>
    </row>
    <row r="10909" spans="1:3" ht="49.5" customHeight="1">
      <c r="A10909" s="19" t="s">
        <v>14800</v>
      </c>
      <c r="B10909" s="18" t="s">
        <v>20052</v>
      </c>
      <c r="C10909" s="38">
        <v>1.89</v>
      </c>
    </row>
    <row r="10910" spans="1:3" ht="49.5" customHeight="1">
      <c r="A10910" s="19" t="s">
        <v>20844</v>
      </c>
      <c r="B10910" s="18" t="s">
        <v>20023</v>
      </c>
      <c r="C10910" s="38">
        <v>1.1000000000000001</v>
      </c>
    </row>
    <row r="10911" spans="1:3" ht="49.5" customHeight="1">
      <c r="A10911" s="19" t="s">
        <v>22209</v>
      </c>
      <c r="B10911" s="18" t="s">
        <v>19974</v>
      </c>
      <c r="C10911" s="38">
        <v>3.58</v>
      </c>
    </row>
    <row r="10912" spans="1:3" ht="49.5" customHeight="1">
      <c r="A10912" s="19" t="s">
        <v>22210</v>
      </c>
      <c r="B10912" s="18" t="s">
        <v>19974</v>
      </c>
      <c r="C10912" s="38">
        <v>3.43</v>
      </c>
    </row>
    <row r="10913" spans="1:3" ht="49.5" customHeight="1">
      <c r="A10913" s="19" t="s">
        <v>22211</v>
      </c>
      <c r="B10913" s="18" t="s">
        <v>19974</v>
      </c>
      <c r="C10913" s="38">
        <v>3.43</v>
      </c>
    </row>
    <row r="10914" spans="1:3" ht="49.5" customHeight="1">
      <c r="A10914" s="26" t="s">
        <v>22212</v>
      </c>
      <c r="B10914" s="18" t="s">
        <v>19974</v>
      </c>
      <c r="C10914" s="38">
        <v>3.3</v>
      </c>
    </row>
    <row r="10915" spans="1:3" ht="49.5" customHeight="1">
      <c r="A10915" s="19" t="s">
        <v>15841</v>
      </c>
      <c r="B10915" s="18" t="s">
        <v>20020</v>
      </c>
      <c r="C10915" s="38">
        <v>76.790000000000006</v>
      </c>
    </row>
    <row r="10916" spans="1:3" ht="49.5" customHeight="1">
      <c r="A10916" s="19" t="s">
        <v>7782</v>
      </c>
      <c r="B10916" s="18" t="s">
        <v>20020</v>
      </c>
      <c r="C10916" s="38">
        <v>28.82</v>
      </c>
    </row>
    <row r="10917" spans="1:3" ht="49.5" customHeight="1">
      <c r="A10917" s="19" t="s">
        <v>20478</v>
      </c>
      <c r="B10917" s="18" t="s">
        <v>20063</v>
      </c>
      <c r="C10917" s="38">
        <v>4.12</v>
      </c>
    </row>
    <row r="10918" spans="1:3" ht="49.5" customHeight="1">
      <c r="A10918" s="19" t="s">
        <v>11303</v>
      </c>
      <c r="B10918" s="18" t="s">
        <v>20063</v>
      </c>
      <c r="C10918" s="38">
        <v>7.8</v>
      </c>
    </row>
    <row r="10919" spans="1:3" ht="49.5" customHeight="1">
      <c r="A10919" s="19" t="s">
        <v>22363</v>
      </c>
      <c r="B10919" s="18" t="s">
        <v>20060</v>
      </c>
      <c r="C10919" s="38">
        <v>3.49</v>
      </c>
    </row>
    <row r="10920" spans="1:3" ht="49.5" customHeight="1">
      <c r="A10920" s="19" t="s">
        <v>266</v>
      </c>
      <c r="B10920" s="18" t="s">
        <v>19953</v>
      </c>
      <c r="C10920" s="38">
        <v>3.49</v>
      </c>
    </row>
    <row r="10921" spans="1:3" ht="49.5" customHeight="1">
      <c r="A10921" s="19" t="s">
        <v>266</v>
      </c>
      <c r="B10921" s="18" t="s">
        <v>20034</v>
      </c>
      <c r="C10921" s="38">
        <v>3.49</v>
      </c>
    </row>
    <row r="10922" spans="1:3" ht="49.5" customHeight="1">
      <c r="A10922" s="19" t="s">
        <v>1880</v>
      </c>
      <c r="B10922" s="18" t="s">
        <v>19953</v>
      </c>
      <c r="C10922" s="38">
        <v>5.23</v>
      </c>
    </row>
    <row r="10923" spans="1:3" ht="49.5" customHeight="1">
      <c r="A10923" s="19" t="s">
        <v>1880</v>
      </c>
      <c r="B10923" s="18" t="s">
        <v>20060</v>
      </c>
      <c r="C10923" s="38">
        <v>5.23</v>
      </c>
    </row>
    <row r="10924" spans="1:3" ht="49.5" customHeight="1">
      <c r="A10924" s="19" t="s">
        <v>14458</v>
      </c>
      <c r="B10924" s="18" t="s">
        <v>20161</v>
      </c>
      <c r="C10924" s="38">
        <v>1.78</v>
      </c>
    </row>
    <row r="10925" spans="1:3" ht="49.5" customHeight="1">
      <c r="A10925" s="19" t="s">
        <v>14459</v>
      </c>
      <c r="B10925" s="18" t="s">
        <v>20161</v>
      </c>
      <c r="C10925" s="38">
        <v>2.41</v>
      </c>
    </row>
    <row r="10926" spans="1:3" ht="49.5" customHeight="1">
      <c r="A10926" s="19" t="s">
        <v>2267</v>
      </c>
      <c r="B10926" s="18" t="s">
        <v>20161</v>
      </c>
      <c r="C10926" s="38">
        <v>9.5500000000000007</v>
      </c>
    </row>
    <row r="10927" spans="1:3" ht="49.5" customHeight="1">
      <c r="A10927" s="19" t="s">
        <v>14460</v>
      </c>
      <c r="B10927" s="18" t="s">
        <v>20161</v>
      </c>
      <c r="C10927" s="38">
        <v>1.91</v>
      </c>
    </row>
    <row r="10928" spans="1:3" ht="49.5" customHeight="1">
      <c r="A10928" s="19" t="s">
        <v>2269</v>
      </c>
      <c r="B10928" s="18" t="s">
        <v>20161</v>
      </c>
      <c r="C10928" s="38">
        <v>12.5</v>
      </c>
    </row>
    <row r="10929" spans="1:3" ht="49.5" customHeight="1">
      <c r="A10929" s="19" t="s">
        <v>14461</v>
      </c>
      <c r="B10929" s="18" t="s">
        <v>20161</v>
      </c>
      <c r="C10929" s="38">
        <v>2.5</v>
      </c>
    </row>
    <row r="10930" spans="1:3" ht="49.5" customHeight="1">
      <c r="A10930" s="19" t="s">
        <v>21811</v>
      </c>
      <c r="B10930" s="18" t="s">
        <v>20161</v>
      </c>
      <c r="C10930" s="38">
        <v>3.46</v>
      </c>
    </row>
    <row r="10931" spans="1:3" ht="49.5" customHeight="1">
      <c r="A10931" s="19" t="s">
        <v>14462</v>
      </c>
      <c r="B10931" s="18" t="s">
        <v>20161</v>
      </c>
      <c r="C10931" s="38">
        <v>1.48</v>
      </c>
    </row>
    <row r="10932" spans="1:3" ht="49.5" customHeight="1">
      <c r="A10932" s="19" t="s">
        <v>6902</v>
      </c>
      <c r="B10932" s="18" t="s">
        <v>19972</v>
      </c>
      <c r="C10932" s="38">
        <v>3.92</v>
      </c>
    </row>
    <row r="10933" spans="1:3" ht="49.5" customHeight="1">
      <c r="A10933" s="19" t="s">
        <v>8626</v>
      </c>
      <c r="B10933" s="18" t="s">
        <v>19972</v>
      </c>
      <c r="C10933" s="38">
        <v>1.76</v>
      </c>
    </row>
    <row r="10934" spans="1:3" ht="49.5" customHeight="1">
      <c r="A10934" s="19" t="s">
        <v>5303</v>
      </c>
      <c r="B10934" s="18" t="s">
        <v>310</v>
      </c>
      <c r="C10934" s="38">
        <v>2.36</v>
      </c>
    </row>
    <row r="10935" spans="1:3" ht="49.5" customHeight="1">
      <c r="A10935" s="19" t="s">
        <v>14579</v>
      </c>
      <c r="B10935" s="18" t="s">
        <v>19972</v>
      </c>
      <c r="C10935" s="38">
        <v>2.04</v>
      </c>
    </row>
    <row r="10936" spans="1:3" ht="49.5" customHeight="1">
      <c r="A10936" s="19" t="s">
        <v>5302</v>
      </c>
      <c r="B10936" s="18" t="s">
        <v>19972</v>
      </c>
      <c r="C10936" s="38">
        <v>2.36</v>
      </c>
    </row>
    <row r="10937" spans="1:3" ht="49.5" customHeight="1">
      <c r="A10937" s="19" t="s">
        <v>14580</v>
      </c>
      <c r="B10937" s="18" t="s">
        <v>20034</v>
      </c>
      <c r="C10937" s="38">
        <v>1.76</v>
      </c>
    </row>
    <row r="10938" spans="1:3" ht="49.5" customHeight="1">
      <c r="A10938" s="19" t="s">
        <v>1952</v>
      </c>
      <c r="B10938" s="18" t="s">
        <v>20248</v>
      </c>
      <c r="C10938" s="38">
        <v>1.1499999999999999</v>
      </c>
    </row>
    <row r="10939" spans="1:3" ht="49.5" customHeight="1">
      <c r="A10939" s="19" t="s">
        <v>1947</v>
      </c>
      <c r="B10939" s="18" t="s">
        <v>20248</v>
      </c>
      <c r="C10939" s="38">
        <v>0.84</v>
      </c>
    </row>
    <row r="10940" spans="1:3" ht="49.5" customHeight="1">
      <c r="A10940" s="19" t="s">
        <v>1963</v>
      </c>
      <c r="B10940" s="18" t="s">
        <v>20248</v>
      </c>
      <c r="C10940" s="38">
        <v>1.9</v>
      </c>
    </row>
    <row r="10941" spans="1:3" ht="49.5" customHeight="1">
      <c r="A10941" s="19" t="s">
        <v>1941</v>
      </c>
      <c r="B10941" s="18" t="s">
        <v>20248</v>
      </c>
      <c r="C10941" s="38">
        <v>1.75</v>
      </c>
    </row>
    <row r="10942" spans="1:3" ht="49.5" customHeight="1">
      <c r="A10942" s="19" t="s">
        <v>1954</v>
      </c>
      <c r="B10942" s="18" t="s">
        <v>20248</v>
      </c>
      <c r="C10942" s="38">
        <v>1.23</v>
      </c>
    </row>
    <row r="10943" spans="1:3" ht="49.5" customHeight="1">
      <c r="A10943" s="19" t="s">
        <v>1948</v>
      </c>
      <c r="B10943" s="18" t="s">
        <v>20248</v>
      </c>
      <c r="C10943" s="38">
        <v>0.91</v>
      </c>
    </row>
    <row r="10944" spans="1:3" ht="49.5" customHeight="1">
      <c r="A10944" s="19" t="s">
        <v>1958</v>
      </c>
      <c r="B10944" s="18" t="s">
        <v>20248</v>
      </c>
      <c r="C10944" s="38">
        <v>1.35</v>
      </c>
    </row>
    <row r="10945" spans="1:3" ht="49.5" customHeight="1">
      <c r="A10945" s="19" t="s">
        <v>1949</v>
      </c>
      <c r="B10945" s="18" t="s">
        <v>20248</v>
      </c>
      <c r="C10945" s="38">
        <v>1.04</v>
      </c>
    </row>
    <row r="10946" spans="1:3" ht="49.5" customHeight="1">
      <c r="A10946" s="19" t="s">
        <v>1966</v>
      </c>
      <c r="B10946" s="18" t="s">
        <v>20248</v>
      </c>
      <c r="C10946" s="38">
        <v>2.75</v>
      </c>
    </row>
    <row r="10947" spans="1:3" ht="49.5" customHeight="1">
      <c r="A10947" s="19" t="s">
        <v>1950</v>
      </c>
      <c r="B10947" s="18" t="s">
        <v>20248</v>
      </c>
      <c r="C10947" s="38">
        <v>3.24</v>
      </c>
    </row>
    <row r="10948" spans="1:3" ht="49.5" customHeight="1">
      <c r="A10948" s="19" t="s">
        <v>1951</v>
      </c>
      <c r="B10948" s="18" t="s">
        <v>20248</v>
      </c>
      <c r="C10948" s="38">
        <v>0.99</v>
      </c>
    </row>
    <row r="10949" spans="1:3" ht="49.5" customHeight="1">
      <c r="A10949" s="19" t="s">
        <v>1944</v>
      </c>
      <c r="B10949" s="18" t="s">
        <v>20248</v>
      </c>
      <c r="C10949" s="38">
        <v>0.68</v>
      </c>
    </row>
    <row r="10950" spans="1:3" ht="49.5" customHeight="1">
      <c r="A10950" s="19" t="s">
        <v>1960</v>
      </c>
      <c r="B10950" s="18" t="s">
        <v>20248</v>
      </c>
      <c r="C10950" s="38">
        <v>1.62</v>
      </c>
    </row>
    <row r="10951" spans="1:3" ht="49.5" customHeight="1">
      <c r="A10951" s="19" t="s">
        <v>1940</v>
      </c>
      <c r="B10951" s="18" t="s">
        <v>20248</v>
      </c>
      <c r="C10951" s="38">
        <v>1.34</v>
      </c>
    </row>
    <row r="10952" spans="1:3" ht="49.5" customHeight="1">
      <c r="A10952" s="19" t="s">
        <v>13926</v>
      </c>
      <c r="B10952" s="18" t="s">
        <v>20248</v>
      </c>
      <c r="C10952" s="38">
        <v>1.19</v>
      </c>
    </row>
    <row r="10953" spans="1:3" ht="49.5" customHeight="1">
      <c r="A10953" s="19" t="s">
        <v>1931</v>
      </c>
      <c r="B10953" s="18" t="s">
        <v>20248</v>
      </c>
      <c r="C10953" s="38">
        <v>0.86</v>
      </c>
    </row>
    <row r="10954" spans="1:3" ht="49.5" customHeight="1">
      <c r="A10954" s="19" t="s">
        <v>13927</v>
      </c>
      <c r="B10954" s="18" t="s">
        <v>20248</v>
      </c>
      <c r="C10954" s="38">
        <v>1.94</v>
      </c>
    </row>
    <row r="10955" spans="1:3" ht="49.5" customHeight="1">
      <c r="A10955" s="19" t="s">
        <v>13928</v>
      </c>
      <c r="B10955" s="18" t="s">
        <v>20248</v>
      </c>
      <c r="C10955" s="38">
        <v>1.27</v>
      </c>
    </row>
    <row r="10956" spans="1:3" ht="49.5" customHeight="1">
      <c r="A10956" s="19" t="s">
        <v>1932</v>
      </c>
      <c r="B10956" s="18" t="s">
        <v>20248</v>
      </c>
      <c r="C10956" s="38">
        <v>0.96</v>
      </c>
    </row>
    <row r="10957" spans="1:3" ht="49.5" customHeight="1">
      <c r="A10957" s="19" t="s">
        <v>13929</v>
      </c>
      <c r="B10957" s="18" t="s">
        <v>20248</v>
      </c>
      <c r="C10957" s="38">
        <v>1.42</v>
      </c>
    </row>
    <row r="10958" spans="1:3" ht="49.5" customHeight="1">
      <c r="A10958" s="19" t="s">
        <v>1933</v>
      </c>
      <c r="B10958" s="18" t="s">
        <v>20248</v>
      </c>
      <c r="C10958" s="38">
        <v>1.1200000000000001</v>
      </c>
    </row>
    <row r="10959" spans="1:3" ht="49.5" customHeight="1">
      <c r="A10959" s="19" t="s">
        <v>13930</v>
      </c>
      <c r="B10959" s="18" t="s">
        <v>20248</v>
      </c>
      <c r="C10959" s="38">
        <v>1.04</v>
      </c>
    </row>
    <row r="10960" spans="1:3" ht="49.5" customHeight="1">
      <c r="A10960" s="19" t="s">
        <v>1930</v>
      </c>
      <c r="B10960" s="18" t="s">
        <v>20248</v>
      </c>
      <c r="C10960" s="38">
        <v>0.7</v>
      </c>
    </row>
    <row r="10961" spans="1:3" ht="49.5" customHeight="1">
      <c r="A10961" s="19" t="s">
        <v>13931</v>
      </c>
      <c r="B10961" s="18" t="s">
        <v>20248</v>
      </c>
      <c r="C10961" s="38">
        <v>1.75</v>
      </c>
    </row>
    <row r="10962" spans="1:3" ht="49.5" customHeight="1">
      <c r="A10962" s="19" t="s">
        <v>1934</v>
      </c>
      <c r="B10962" s="18" t="s">
        <v>20248</v>
      </c>
      <c r="C10962" s="38">
        <v>1.44</v>
      </c>
    </row>
    <row r="10963" spans="1:3" ht="49.5" customHeight="1">
      <c r="A10963" s="19" t="s">
        <v>1928</v>
      </c>
      <c r="B10963" s="18" t="s">
        <v>20248</v>
      </c>
      <c r="C10963" s="38">
        <v>1.81</v>
      </c>
    </row>
    <row r="10964" spans="1:3" ht="49.5" customHeight="1">
      <c r="A10964" s="19" t="s">
        <v>18106</v>
      </c>
      <c r="B10964" s="18" t="s">
        <v>20248</v>
      </c>
      <c r="C10964" s="38">
        <v>1.82</v>
      </c>
    </row>
    <row r="10965" spans="1:3" ht="49.5" customHeight="1">
      <c r="A10965" s="19" t="s">
        <v>18103</v>
      </c>
      <c r="B10965" s="18" t="s">
        <v>20248</v>
      </c>
      <c r="C10965" s="38">
        <v>1.51</v>
      </c>
    </row>
    <row r="10966" spans="1:3" ht="49.5" customHeight="1">
      <c r="A10966" s="19" t="s">
        <v>18104</v>
      </c>
      <c r="B10966" s="18" t="s">
        <v>20248</v>
      </c>
      <c r="C10966" s="38">
        <v>1.18</v>
      </c>
    </row>
    <row r="10967" spans="1:3" ht="49.5" customHeight="1">
      <c r="A10967" s="19" t="s">
        <v>18105</v>
      </c>
      <c r="B10967" s="18" t="s">
        <v>20248</v>
      </c>
      <c r="C10967" s="38">
        <v>0.9</v>
      </c>
    </row>
    <row r="10968" spans="1:3" ht="49.5" customHeight="1">
      <c r="A10968" s="19" t="s">
        <v>15420</v>
      </c>
      <c r="B10968" s="18" t="s">
        <v>19995</v>
      </c>
      <c r="C10968" s="18">
        <v>3.82</v>
      </c>
    </row>
    <row r="10969" spans="1:3" ht="49.5" customHeight="1">
      <c r="A10969" s="19" t="s">
        <v>12219</v>
      </c>
      <c r="B10969" s="18" t="s">
        <v>20020</v>
      </c>
      <c r="C10969" s="38">
        <v>7.33</v>
      </c>
    </row>
    <row r="10970" spans="1:3" ht="49.5" customHeight="1">
      <c r="A10970" s="19" t="s">
        <v>12220</v>
      </c>
      <c r="B10970" s="18" t="s">
        <v>20020</v>
      </c>
      <c r="C10970" s="38">
        <v>13.15</v>
      </c>
    </row>
    <row r="10971" spans="1:3" ht="49.5" customHeight="1">
      <c r="A10971" s="19" t="s">
        <v>3406</v>
      </c>
      <c r="B10971" s="18" t="s">
        <v>20020</v>
      </c>
      <c r="C10971" s="38">
        <v>22.82</v>
      </c>
    </row>
    <row r="10972" spans="1:3" ht="49.5" customHeight="1">
      <c r="A10972" s="19" t="s">
        <v>12221</v>
      </c>
      <c r="B10972" s="18" t="s">
        <v>20020</v>
      </c>
      <c r="C10972" s="38">
        <v>36.78</v>
      </c>
    </row>
    <row r="10973" spans="1:3" ht="49.5" customHeight="1">
      <c r="A10973" s="19" t="s">
        <v>18534</v>
      </c>
      <c r="B10973" s="18" t="s">
        <v>20020</v>
      </c>
      <c r="C10973" s="38">
        <v>28.83</v>
      </c>
    </row>
    <row r="10974" spans="1:3" ht="49.5" customHeight="1">
      <c r="A10974" s="19" t="s">
        <v>14261</v>
      </c>
      <c r="B10974" s="17" t="s">
        <v>20120</v>
      </c>
      <c r="C10974" s="38">
        <v>3.4</v>
      </c>
    </row>
    <row r="10975" spans="1:3" ht="49.5" customHeight="1">
      <c r="A10975" s="19" t="s">
        <v>15958</v>
      </c>
      <c r="B10975" s="17" t="s">
        <v>20120</v>
      </c>
      <c r="C10975" s="38">
        <v>4.8</v>
      </c>
    </row>
    <row r="10976" spans="1:3" ht="49.5" customHeight="1">
      <c r="A10976" s="19" t="s">
        <v>15959</v>
      </c>
      <c r="B10976" s="17" t="s">
        <v>20120</v>
      </c>
      <c r="C10976" s="38">
        <v>4.8099999999999996</v>
      </c>
    </row>
    <row r="10977" spans="1:3" ht="49.5" customHeight="1">
      <c r="A10977" s="19" t="s">
        <v>17298</v>
      </c>
      <c r="B10977" s="18" t="s">
        <v>20088</v>
      </c>
      <c r="C10977" s="38">
        <v>37.5</v>
      </c>
    </row>
    <row r="10978" spans="1:3" ht="49.5" customHeight="1">
      <c r="A10978" s="19" t="s">
        <v>17299</v>
      </c>
      <c r="B10978" s="18" t="s">
        <v>20088</v>
      </c>
      <c r="C10978" s="38">
        <v>75</v>
      </c>
    </row>
    <row r="10979" spans="1:3" ht="49.5" customHeight="1">
      <c r="A10979" s="19" t="s">
        <v>1106</v>
      </c>
      <c r="B10979" s="18" t="s">
        <v>20088</v>
      </c>
      <c r="C10979" s="38">
        <v>375</v>
      </c>
    </row>
    <row r="10980" spans="1:3" ht="49.5" customHeight="1">
      <c r="A10980" s="19" t="s">
        <v>1107</v>
      </c>
      <c r="B10980" s="18" t="s">
        <v>20088</v>
      </c>
      <c r="C10980" s="38">
        <v>336.77</v>
      </c>
    </row>
    <row r="10981" spans="1:3" ht="49.5" customHeight="1">
      <c r="A10981" s="19" t="s">
        <v>14979</v>
      </c>
      <c r="B10981" s="18" t="s">
        <v>20020</v>
      </c>
      <c r="C10981" s="38">
        <v>2.88</v>
      </c>
    </row>
    <row r="10982" spans="1:3" ht="49.5" customHeight="1">
      <c r="A10982" s="19" t="s">
        <v>22307</v>
      </c>
      <c r="B10982" s="18" t="s">
        <v>20074</v>
      </c>
      <c r="C10982" s="38">
        <v>2.88</v>
      </c>
    </row>
    <row r="10983" spans="1:3" ht="49.5" customHeight="1">
      <c r="A10983" s="19" t="s">
        <v>12222</v>
      </c>
      <c r="B10983" s="18" t="s">
        <v>20074</v>
      </c>
      <c r="C10983" s="38">
        <v>7.34</v>
      </c>
    </row>
    <row r="10984" spans="1:3" ht="49.5" customHeight="1">
      <c r="A10984" s="19" t="s">
        <v>12223</v>
      </c>
      <c r="B10984" s="18" t="s">
        <v>20074</v>
      </c>
      <c r="C10984" s="38">
        <v>13.15</v>
      </c>
    </row>
    <row r="10985" spans="1:3" ht="49.5" customHeight="1">
      <c r="A10985" s="19" t="s">
        <v>17698</v>
      </c>
      <c r="B10985" s="18" t="s">
        <v>20074</v>
      </c>
      <c r="C10985" s="38">
        <v>18.39</v>
      </c>
    </row>
    <row r="10986" spans="1:3" ht="49.5" customHeight="1">
      <c r="A10986" s="19" t="s">
        <v>17699</v>
      </c>
      <c r="B10986" s="18" t="s">
        <v>20074</v>
      </c>
      <c r="C10986" s="38">
        <v>36.78</v>
      </c>
    </row>
    <row r="10987" spans="1:3" ht="49.5" customHeight="1">
      <c r="A10987" s="19" t="s">
        <v>14364</v>
      </c>
      <c r="B10987" s="18" t="s">
        <v>19995</v>
      </c>
      <c r="C10987" s="38">
        <v>2.17</v>
      </c>
    </row>
    <row r="10988" spans="1:3" ht="49.5" customHeight="1">
      <c r="A10988" s="19" t="s">
        <v>18719</v>
      </c>
      <c r="B10988" s="18" t="s">
        <v>20023</v>
      </c>
      <c r="C10988" s="38">
        <v>1.73</v>
      </c>
    </row>
    <row r="10989" spans="1:3" ht="49.5" customHeight="1">
      <c r="A10989" s="19" t="s">
        <v>14329</v>
      </c>
      <c r="B10989" s="18" t="s">
        <v>19995</v>
      </c>
      <c r="C10989" s="38">
        <v>2.33</v>
      </c>
    </row>
    <row r="10990" spans="1:3" ht="49.5" customHeight="1">
      <c r="A10990" s="19" t="s">
        <v>2316</v>
      </c>
      <c r="B10990" s="18" t="s">
        <v>19955</v>
      </c>
      <c r="C10990" s="38">
        <v>395.65</v>
      </c>
    </row>
    <row r="10991" spans="1:3" ht="49.5" customHeight="1">
      <c r="A10991" s="19" t="s">
        <v>21382</v>
      </c>
      <c r="B10991" s="18" t="s">
        <v>20047</v>
      </c>
      <c r="C10991" s="38">
        <v>302.26</v>
      </c>
    </row>
    <row r="10992" spans="1:3" ht="49.5" customHeight="1">
      <c r="A10992" s="19" t="s">
        <v>21058</v>
      </c>
      <c r="B10992" s="18" t="s">
        <v>20180</v>
      </c>
      <c r="C10992" s="38">
        <v>156.79</v>
      </c>
    </row>
    <row r="10993" spans="1:3" ht="49.5" customHeight="1">
      <c r="A10993" s="19" t="s">
        <v>14342</v>
      </c>
      <c r="B10993" s="18" t="s">
        <v>19977</v>
      </c>
      <c r="C10993" s="38">
        <v>3.15</v>
      </c>
    </row>
    <row r="10994" spans="1:3" ht="49.5" customHeight="1">
      <c r="A10994" s="19" t="s">
        <v>12224</v>
      </c>
      <c r="B10994" s="18" t="s">
        <v>20172</v>
      </c>
      <c r="C10994" s="38">
        <v>41.16</v>
      </c>
    </row>
    <row r="10995" spans="1:3" ht="49.5" customHeight="1">
      <c r="A10995" s="19" t="s">
        <v>11106</v>
      </c>
      <c r="B10995" s="18" t="s">
        <v>20032</v>
      </c>
      <c r="C10995" s="38">
        <v>1.92</v>
      </c>
    </row>
    <row r="10996" spans="1:3" ht="49.5" customHeight="1">
      <c r="A10996" s="19" t="s">
        <v>17681</v>
      </c>
      <c r="B10996" s="18" t="s">
        <v>20020</v>
      </c>
      <c r="C10996" s="38">
        <v>1.29</v>
      </c>
    </row>
    <row r="10997" spans="1:3" ht="49.5" customHeight="1">
      <c r="A10997" s="19" t="s">
        <v>22490</v>
      </c>
      <c r="B10997" s="18" t="s">
        <v>19995</v>
      </c>
      <c r="C10997" s="38">
        <v>18.39</v>
      </c>
    </row>
    <row r="10998" spans="1:3" ht="49.5" customHeight="1">
      <c r="A10998" s="19" t="s">
        <v>22491</v>
      </c>
      <c r="B10998" s="18" t="s">
        <v>19995</v>
      </c>
      <c r="C10998" s="38">
        <v>36.78</v>
      </c>
    </row>
    <row r="10999" spans="1:3" ht="49.5" customHeight="1">
      <c r="A10999" s="19" t="s">
        <v>17460</v>
      </c>
      <c r="B10999" s="18" t="s">
        <v>20022</v>
      </c>
      <c r="C10999" s="38">
        <v>5.6</v>
      </c>
    </row>
    <row r="11000" spans="1:3" ht="49.5" customHeight="1">
      <c r="A11000" s="19" t="s">
        <v>14983</v>
      </c>
      <c r="B11000" s="18" t="s">
        <v>19995</v>
      </c>
      <c r="C11000" s="38">
        <v>3.12</v>
      </c>
    </row>
    <row r="11001" spans="1:3" ht="49.5" customHeight="1">
      <c r="A11001" s="19" t="s">
        <v>19847</v>
      </c>
      <c r="B11001" s="18" t="s">
        <v>19995</v>
      </c>
      <c r="C11001" s="18">
        <v>3.3</v>
      </c>
    </row>
    <row r="11002" spans="1:3" ht="49.5" customHeight="1">
      <c r="A11002" s="19" t="s">
        <v>13018</v>
      </c>
      <c r="B11002" s="18" t="s">
        <v>19995</v>
      </c>
      <c r="C11002" s="38">
        <v>2.9</v>
      </c>
    </row>
    <row r="11003" spans="1:3" ht="49.5" customHeight="1">
      <c r="A11003" s="19" t="s">
        <v>11915</v>
      </c>
      <c r="B11003" s="18" t="s">
        <v>20020</v>
      </c>
      <c r="C11003" s="38">
        <v>1.51</v>
      </c>
    </row>
    <row r="11004" spans="1:3" ht="49.5" customHeight="1">
      <c r="A11004" s="19" t="s">
        <v>16109</v>
      </c>
      <c r="B11004" s="18" t="s">
        <v>20013</v>
      </c>
      <c r="C11004" s="38">
        <v>38.090000000000003</v>
      </c>
    </row>
    <row r="11005" spans="1:3" ht="49.5" customHeight="1">
      <c r="A11005" s="19" t="s">
        <v>8463</v>
      </c>
      <c r="B11005" s="18" t="s">
        <v>20078</v>
      </c>
      <c r="C11005" s="38">
        <v>44.56</v>
      </c>
    </row>
    <row r="11006" spans="1:3" ht="49.5" customHeight="1">
      <c r="A11006" s="19" t="s">
        <v>17517</v>
      </c>
      <c r="B11006" s="18" t="s">
        <v>20048</v>
      </c>
      <c r="C11006" s="38">
        <v>3.45</v>
      </c>
    </row>
    <row r="11007" spans="1:3" ht="49.5" customHeight="1">
      <c r="A11007" s="19" t="s">
        <v>20332</v>
      </c>
      <c r="B11007" s="18" t="s">
        <v>20048</v>
      </c>
      <c r="C11007" s="38">
        <v>4.84</v>
      </c>
    </row>
    <row r="11008" spans="1:3" ht="49.5" customHeight="1">
      <c r="A11008" s="19" t="s">
        <v>20335</v>
      </c>
      <c r="B11008" s="18" t="s">
        <v>20048</v>
      </c>
      <c r="C11008" s="38">
        <v>4.95</v>
      </c>
    </row>
    <row r="11009" spans="1:3" ht="49.5" customHeight="1">
      <c r="A11009" s="159" t="s">
        <v>20350</v>
      </c>
      <c r="B11009" s="18" t="s">
        <v>19997</v>
      </c>
      <c r="C11009" s="38">
        <v>4.21</v>
      </c>
    </row>
    <row r="11010" spans="1:3" ht="49.5" customHeight="1">
      <c r="A11010" s="19" t="s">
        <v>13621</v>
      </c>
      <c r="B11010" s="18" t="s">
        <v>19997</v>
      </c>
      <c r="C11010" s="38">
        <v>3.45</v>
      </c>
    </row>
    <row r="11011" spans="1:3" ht="49.5" customHeight="1">
      <c r="A11011" s="19" t="s">
        <v>5534</v>
      </c>
      <c r="B11011" s="18" t="s">
        <v>19997</v>
      </c>
      <c r="C11011" s="38">
        <v>4.2</v>
      </c>
    </row>
    <row r="11012" spans="1:3" ht="49.5" customHeight="1">
      <c r="A11012" s="19" t="s">
        <v>19587</v>
      </c>
      <c r="B11012" s="18" t="s">
        <v>20014</v>
      </c>
      <c r="C11012" s="38">
        <v>6.46</v>
      </c>
    </row>
    <row r="11013" spans="1:3" ht="49.5" customHeight="1">
      <c r="A11013" s="19" t="s">
        <v>13355</v>
      </c>
      <c r="B11013" s="18" t="s">
        <v>20063</v>
      </c>
      <c r="C11013" s="38">
        <v>2.02</v>
      </c>
    </row>
    <row r="11014" spans="1:3" ht="49.5" customHeight="1">
      <c r="A11014" s="19" t="s">
        <v>13356</v>
      </c>
      <c r="B11014" s="18" t="s">
        <v>20063</v>
      </c>
      <c r="C11014" s="38">
        <v>3.46</v>
      </c>
    </row>
    <row r="11015" spans="1:3" ht="49.5" customHeight="1">
      <c r="A11015" s="19" t="s">
        <v>21250</v>
      </c>
      <c r="B11015" s="18" t="s">
        <v>20013</v>
      </c>
      <c r="C11015" s="38">
        <v>72.48</v>
      </c>
    </row>
    <row r="11016" spans="1:3" ht="49.5" customHeight="1">
      <c r="A11016" s="19" t="s">
        <v>2158</v>
      </c>
      <c r="B11016" s="18" t="s">
        <v>19977</v>
      </c>
      <c r="C11016" s="38">
        <v>19.89</v>
      </c>
    </row>
    <row r="11017" spans="1:3" ht="49.5" customHeight="1">
      <c r="A11017" s="19" t="s">
        <v>16110</v>
      </c>
      <c r="B11017" s="18" t="s">
        <v>20013</v>
      </c>
      <c r="C11017" s="38">
        <v>5.83</v>
      </c>
    </row>
    <row r="11018" spans="1:3" ht="49.5" customHeight="1">
      <c r="A11018" s="19" t="s">
        <v>11908</v>
      </c>
      <c r="B11018" s="18" t="s">
        <v>20062</v>
      </c>
      <c r="C11018" s="38">
        <v>2.2799999999999998</v>
      </c>
    </row>
    <row r="11019" spans="1:3" ht="49.5" customHeight="1">
      <c r="A11019" s="19" t="s">
        <v>366</v>
      </c>
      <c r="B11019" s="18" t="s">
        <v>20034</v>
      </c>
      <c r="C11019" s="38">
        <v>15.83</v>
      </c>
    </row>
    <row r="11020" spans="1:3" ht="49.5" customHeight="1">
      <c r="A11020" s="19" t="s">
        <v>681</v>
      </c>
      <c r="B11020" s="18" t="s">
        <v>20000</v>
      </c>
      <c r="C11020" s="38">
        <v>169.36</v>
      </c>
    </row>
    <row r="11021" spans="1:3" ht="49.5" customHeight="1">
      <c r="A11021" s="19" t="s">
        <v>3353</v>
      </c>
      <c r="B11021" s="18" t="s">
        <v>20020</v>
      </c>
      <c r="C11021" s="38">
        <v>20.82</v>
      </c>
    </row>
    <row r="11022" spans="1:3" ht="49.5" customHeight="1">
      <c r="A11022" s="19" t="s">
        <v>21812</v>
      </c>
      <c r="B11022" s="18" t="s">
        <v>20020</v>
      </c>
      <c r="C11022" s="38">
        <v>6.24</v>
      </c>
    </row>
    <row r="11023" spans="1:3" ht="49.5" customHeight="1">
      <c r="A11023" s="19" t="s">
        <v>18099</v>
      </c>
      <c r="B11023" s="18" t="s">
        <v>20033</v>
      </c>
      <c r="C11023" s="38">
        <v>2.67</v>
      </c>
    </row>
    <row r="11024" spans="1:3" ht="49.5" customHeight="1">
      <c r="A11024" s="19" t="s">
        <v>21813</v>
      </c>
      <c r="B11024" s="18" t="s">
        <v>20033</v>
      </c>
      <c r="C11024" s="38">
        <v>3.39</v>
      </c>
    </row>
    <row r="11025" spans="1:3" ht="49.5" customHeight="1">
      <c r="A11025" s="19" t="s">
        <v>14981</v>
      </c>
      <c r="B11025" s="18" t="s">
        <v>20087</v>
      </c>
      <c r="C11025" s="38">
        <v>3.12</v>
      </c>
    </row>
    <row r="11026" spans="1:3" ht="49.5" customHeight="1">
      <c r="A11026" s="19" t="s">
        <v>1185</v>
      </c>
      <c r="B11026" s="18" t="s">
        <v>20240</v>
      </c>
      <c r="C11026" s="18">
        <v>3.82</v>
      </c>
    </row>
    <row r="11027" spans="1:3" ht="49.5" customHeight="1">
      <c r="A11027" s="19" t="s">
        <v>2299</v>
      </c>
      <c r="B11027" s="18" t="s">
        <v>19952</v>
      </c>
      <c r="C11027" s="38">
        <v>1.51</v>
      </c>
    </row>
    <row r="11028" spans="1:3" ht="49.5" customHeight="1">
      <c r="A11028" s="19" t="s">
        <v>2301</v>
      </c>
      <c r="B11028" s="18" t="s">
        <v>19952</v>
      </c>
      <c r="C11028" s="38">
        <v>1.51</v>
      </c>
    </row>
    <row r="11029" spans="1:3" ht="49.5" customHeight="1">
      <c r="A11029" s="19" t="s">
        <v>11966</v>
      </c>
      <c r="B11029" s="18" t="s">
        <v>19952</v>
      </c>
      <c r="C11029" s="18">
        <v>1.51</v>
      </c>
    </row>
    <row r="11030" spans="1:3" ht="49.5" customHeight="1">
      <c r="A11030" s="19" t="s">
        <v>17952</v>
      </c>
      <c r="B11030" s="18" t="s">
        <v>19952</v>
      </c>
      <c r="C11030" s="38">
        <v>3.02</v>
      </c>
    </row>
    <row r="11031" spans="1:3" ht="49.5" customHeight="1">
      <c r="A11031" s="19" t="s">
        <v>17270</v>
      </c>
      <c r="B11031" s="18" t="s">
        <v>20124</v>
      </c>
      <c r="C11031" s="38">
        <v>23.82</v>
      </c>
    </row>
    <row r="11032" spans="1:3" ht="49.5" customHeight="1">
      <c r="A11032" s="19" t="s">
        <v>16943</v>
      </c>
      <c r="B11032" s="18" t="s">
        <v>20163</v>
      </c>
      <c r="C11032" s="38">
        <v>11.99</v>
      </c>
    </row>
    <row r="11033" spans="1:3" ht="49.5" customHeight="1">
      <c r="A11033" s="19" t="s">
        <v>17540</v>
      </c>
      <c r="B11033" s="18" t="s">
        <v>20072</v>
      </c>
      <c r="C11033" s="38">
        <v>1.51</v>
      </c>
    </row>
    <row r="11034" spans="1:3" ht="49.5" customHeight="1">
      <c r="A11034" s="19" t="s">
        <v>883</v>
      </c>
      <c r="B11034" s="18" t="s">
        <v>20072</v>
      </c>
      <c r="C11034" s="38">
        <v>16.18</v>
      </c>
    </row>
    <row r="11035" spans="1:3" ht="49.5" customHeight="1">
      <c r="A11035" s="19" t="s">
        <v>17541</v>
      </c>
      <c r="B11035" s="18" t="s">
        <v>20072</v>
      </c>
      <c r="C11035" s="18">
        <v>1.51</v>
      </c>
    </row>
    <row r="11036" spans="1:3" ht="49.5" customHeight="1">
      <c r="A11036" s="19" t="s">
        <v>17541</v>
      </c>
      <c r="B11036" s="18" t="s">
        <v>20072</v>
      </c>
      <c r="C11036" s="38">
        <v>3.02</v>
      </c>
    </row>
    <row r="11037" spans="1:3" ht="49.5" customHeight="1">
      <c r="A11037" s="19" t="s">
        <v>212</v>
      </c>
      <c r="B11037" s="18" t="s">
        <v>20034</v>
      </c>
      <c r="C11037" s="38">
        <v>1.51</v>
      </c>
    </row>
    <row r="11038" spans="1:3" ht="49.5" customHeight="1">
      <c r="A11038" s="19" t="s">
        <v>11967</v>
      </c>
      <c r="B11038" s="18" t="s">
        <v>20034</v>
      </c>
      <c r="C11038" s="18">
        <v>1.51</v>
      </c>
    </row>
    <row r="11039" spans="1:3" ht="49.5" customHeight="1">
      <c r="A11039" s="19" t="s">
        <v>11968</v>
      </c>
      <c r="B11039" s="18" t="s">
        <v>20034</v>
      </c>
      <c r="C11039" s="38">
        <v>3.02</v>
      </c>
    </row>
    <row r="11040" spans="1:3" ht="49.5" customHeight="1">
      <c r="A11040" s="19" t="s">
        <v>17300</v>
      </c>
      <c r="B11040" s="18" t="s">
        <v>20246</v>
      </c>
      <c r="C11040" s="38">
        <v>18.600000000000001</v>
      </c>
    </row>
    <row r="11041" spans="1:3" ht="49.5" customHeight="1">
      <c r="A11041" s="19" t="s">
        <v>17301</v>
      </c>
      <c r="B11041" s="18" t="s">
        <v>20246</v>
      </c>
      <c r="C11041" s="38">
        <v>20.38</v>
      </c>
    </row>
    <row r="11042" spans="1:3" ht="49.5" customHeight="1">
      <c r="A11042" s="19" t="s">
        <v>17388</v>
      </c>
      <c r="B11042" s="18" t="s">
        <v>19995</v>
      </c>
      <c r="C11042" s="38">
        <v>19.53</v>
      </c>
    </row>
    <row r="11043" spans="1:3" ht="49.5" customHeight="1">
      <c r="A11043" s="19" t="s">
        <v>1426</v>
      </c>
      <c r="B11043" s="18" t="s">
        <v>20058</v>
      </c>
      <c r="C11043" s="38">
        <v>36.74</v>
      </c>
    </row>
    <row r="11044" spans="1:3" ht="49.5" customHeight="1">
      <c r="A11044" s="19" t="s">
        <v>8440</v>
      </c>
      <c r="B11044" s="18" t="s">
        <v>20032</v>
      </c>
      <c r="C11044" s="38">
        <v>2.12</v>
      </c>
    </row>
    <row r="11045" spans="1:3" ht="49.5" customHeight="1">
      <c r="A11045" s="19" t="s">
        <v>8440</v>
      </c>
      <c r="B11045" s="18" t="s">
        <v>20032</v>
      </c>
      <c r="C11045" s="38">
        <v>2.12</v>
      </c>
    </row>
    <row r="11046" spans="1:3" ht="49.5" customHeight="1">
      <c r="A11046" s="19" t="s">
        <v>17226</v>
      </c>
      <c r="B11046" s="18" t="s">
        <v>20119</v>
      </c>
      <c r="C11046" s="38">
        <v>6.66</v>
      </c>
    </row>
    <row r="11047" spans="1:3" ht="49.5" customHeight="1">
      <c r="A11047" s="19" t="s">
        <v>17227</v>
      </c>
      <c r="B11047" s="18" t="s">
        <v>20119</v>
      </c>
      <c r="C11047" s="38">
        <v>15.89</v>
      </c>
    </row>
    <row r="11048" spans="1:3" ht="49.5" customHeight="1">
      <c r="A11048" s="19" t="s">
        <v>20918</v>
      </c>
      <c r="B11048" s="18" t="s">
        <v>20072</v>
      </c>
      <c r="C11048" s="18">
        <v>10.050000000000001</v>
      </c>
    </row>
    <row r="11049" spans="1:3" ht="49.5" customHeight="1">
      <c r="A11049" s="19" t="s">
        <v>9251</v>
      </c>
      <c r="B11049" s="18" t="s">
        <v>20081</v>
      </c>
      <c r="C11049" s="38">
        <v>4.9800000000000004</v>
      </c>
    </row>
    <row r="11050" spans="1:3" ht="49.5" customHeight="1">
      <c r="A11050" s="19" t="s">
        <v>14350</v>
      </c>
      <c r="B11050" s="18" t="s">
        <v>20081</v>
      </c>
      <c r="C11050" s="38">
        <v>3.46</v>
      </c>
    </row>
    <row r="11051" spans="1:3" ht="49.5" customHeight="1">
      <c r="A11051" s="19" t="s">
        <v>7619</v>
      </c>
      <c r="B11051" s="18" t="s">
        <v>20073</v>
      </c>
      <c r="C11051" s="18">
        <v>38.17</v>
      </c>
    </row>
    <row r="11052" spans="1:3" ht="49.5" customHeight="1">
      <c r="A11052" s="19" t="s">
        <v>7620</v>
      </c>
      <c r="B11052" s="18" t="s">
        <v>20073</v>
      </c>
      <c r="C11052" s="18">
        <v>50.74</v>
      </c>
    </row>
    <row r="11053" spans="1:3" ht="49.5" customHeight="1">
      <c r="A11053" s="19" t="s">
        <v>20570</v>
      </c>
      <c r="B11053" s="18" t="s">
        <v>20016</v>
      </c>
      <c r="C11053" s="38">
        <v>0.98</v>
      </c>
    </row>
    <row r="11054" spans="1:3" ht="49.5" customHeight="1">
      <c r="A11054" s="19" t="s">
        <v>13539</v>
      </c>
      <c r="B11054" s="18" t="s">
        <v>20016</v>
      </c>
      <c r="C11054" s="38">
        <v>13.21</v>
      </c>
    </row>
    <row r="11055" spans="1:3" ht="49.5" customHeight="1">
      <c r="A11055" s="19" t="s">
        <v>20909</v>
      </c>
      <c r="B11055" s="18" t="s">
        <v>19977</v>
      </c>
      <c r="C11055" s="38">
        <v>3.46</v>
      </c>
    </row>
    <row r="11056" spans="1:3" ht="49.5" customHeight="1">
      <c r="A11056" s="19" t="s">
        <v>21064</v>
      </c>
      <c r="B11056" s="18" t="s">
        <v>19977</v>
      </c>
      <c r="C11056" s="38">
        <v>3.23</v>
      </c>
    </row>
    <row r="11057" spans="1:3" ht="49.5" customHeight="1">
      <c r="A11057" s="19" t="s">
        <v>14611</v>
      </c>
      <c r="B11057" s="18" t="s">
        <v>19977</v>
      </c>
      <c r="C11057" s="38">
        <v>3.46</v>
      </c>
    </row>
    <row r="11058" spans="1:3" ht="49.5" customHeight="1">
      <c r="A11058" s="19" t="s">
        <v>3475</v>
      </c>
      <c r="B11058" s="18" t="s">
        <v>20131</v>
      </c>
      <c r="C11058" s="38">
        <v>1.9</v>
      </c>
    </row>
    <row r="11059" spans="1:3" ht="49.5" customHeight="1">
      <c r="A11059" s="19" t="s">
        <v>3473</v>
      </c>
      <c r="B11059" s="18" t="s">
        <v>20131</v>
      </c>
      <c r="C11059" s="38">
        <v>1.85</v>
      </c>
    </row>
    <row r="11060" spans="1:3" ht="49.5" customHeight="1">
      <c r="A11060" s="19" t="s">
        <v>13595</v>
      </c>
      <c r="B11060" s="18" t="s">
        <v>20034</v>
      </c>
      <c r="C11060" s="38">
        <v>5.87</v>
      </c>
    </row>
    <row r="11061" spans="1:3" ht="49.5" customHeight="1">
      <c r="A11061" s="19" t="s">
        <v>13595</v>
      </c>
      <c r="B11061" s="18" t="s">
        <v>20246</v>
      </c>
      <c r="C11061" s="38">
        <v>5.87</v>
      </c>
    </row>
    <row r="11062" spans="1:3" ht="49.5" customHeight="1">
      <c r="A11062" s="19" t="s">
        <v>13596</v>
      </c>
      <c r="B11062" s="18" t="s">
        <v>20034</v>
      </c>
      <c r="C11062" s="38">
        <v>9.6</v>
      </c>
    </row>
    <row r="11063" spans="1:3" ht="49.5" customHeight="1">
      <c r="A11063" s="19" t="s">
        <v>13596</v>
      </c>
      <c r="B11063" s="18" t="s">
        <v>20246</v>
      </c>
      <c r="C11063" s="38">
        <v>9.6</v>
      </c>
    </row>
    <row r="11064" spans="1:3" ht="49.5" customHeight="1">
      <c r="A11064" s="19" t="s">
        <v>16324</v>
      </c>
      <c r="B11064" s="18" t="s">
        <v>20246</v>
      </c>
      <c r="C11064" s="38">
        <v>6.8</v>
      </c>
    </row>
    <row r="11065" spans="1:3" ht="49.5" customHeight="1">
      <c r="A11065" s="19" t="s">
        <v>13416</v>
      </c>
      <c r="B11065" s="18" t="s">
        <v>20034</v>
      </c>
      <c r="C11065" s="38">
        <v>13.21</v>
      </c>
    </row>
    <row r="11066" spans="1:3" ht="49.5" customHeight="1">
      <c r="A11066" s="19" t="s">
        <v>13416</v>
      </c>
      <c r="B11066" s="18" t="s">
        <v>20246</v>
      </c>
      <c r="C11066" s="38">
        <v>13.21</v>
      </c>
    </row>
    <row r="11067" spans="1:3" ht="49.5" customHeight="1">
      <c r="A11067" s="19" t="s">
        <v>18459</v>
      </c>
      <c r="B11067" s="18" t="s">
        <v>19964</v>
      </c>
      <c r="C11067" s="38">
        <v>35.76</v>
      </c>
    </row>
    <row r="11068" spans="1:3" ht="49.5" customHeight="1">
      <c r="A11068" s="19" t="s">
        <v>18460</v>
      </c>
      <c r="B11068" s="18" t="s">
        <v>19964</v>
      </c>
      <c r="C11068" s="38">
        <v>80.680000000000007</v>
      </c>
    </row>
    <row r="11069" spans="1:3" ht="49.5" customHeight="1">
      <c r="A11069" s="19" t="s">
        <v>14612</v>
      </c>
      <c r="B11069" s="18" t="s">
        <v>20131</v>
      </c>
      <c r="C11069" s="38">
        <v>3.46</v>
      </c>
    </row>
    <row r="11070" spans="1:3" ht="49.5" customHeight="1">
      <c r="A11070" s="19" t="s">
        <v>14613</v>
      </c>
      <c r="B11070" s="18" t="s">
        <v>20131</v>
      </c>
      <c r="C11070" s="38">
        <v>3.46</v>
      </c>
    </row>
    <row r="11071" spans="1:3" ht="49.5" customHeight="1">
      <c r="A11071" s="19" t="s">
        <v>3486</v>
      </c>
      <c r="B11071" s="18" t="s">
        <v>20131</v>
      </c>
      <c r="C11071" s="38">
        <v>2.33</v>
      </c>
    </row>
    <row r="11072" spans="1:3" ht="49.5" customHeight="1">
      <c r="A11072" s="19" t="s">
        <v>3488</v>
      </c>
      <c r="B11072" s="18" t="s">
        <v>20131</v>
      </c>
      <c r="C11072" s="38">
        <v>2.29</v>
      </c>
    </row>
    <row r="11073" spans="1:3" ht="49.5" customHeight="1">
      <c r="A11073" s="19" t="s">
        <v>14614</v>
      </c>
      <c r="B11073" s="18" t="s">
        <v>20131</v>
      </c>
      <c r="C11073" s="38">
        <v>3.16</v>
      </c>
    </row>
    <row r="11074" spans="1:3" ht="49.5" customHeight="1">
      <c r="A11074" s="19" t="s">
        <v>17899</v>
      </c>
      <c r="B11074" s="18" t="s">
        <v>20065</v>
      </c>
      <c r="C11074" s="38">
        <v>141.06</v>
      </c>
    </row>
    <row r="11075" spans="1:3" ht="49.5" customHeight="1">
      <c r="A11075" s="19" t="s">
        <v>11969</v>
      </c>
      <c r="B11075" s="18" t="s">
        <v>19983</v>
      </c>
      <c r="C11075" s="18">
        <v>1.51</v>
      </c>
    </row>
    <row r="11076" spans="1:3" ht="49.5" customHeight="1">
      <c r="A11076" s="19" t="s">
        <v>11970</v>
      </c>
      <c r="B11076" s="18" t="s">
        <v>19983</v>
      </c>
      <c r="C11076" s="38">
        <v>3.02</v>
      </c>
    </row>
    <row r="11077" spans="1:3" ht="49.5" customHeight="1">
      <c r="A11077" s="19" t="s">
        <v>18160</v>
      </c>
      <c r="B11077" s="18" t="s">
        <v>19983</v>
      </c>
      <c r="C11077" s="18">
        <v>3.82</v>
      </c>
    </row>
    <row r="11078" spans="1:3" ht="49.5" customHeight="1">
      <c r="A11078" s="19" t="s">
        <v>21814</v>
      </c>
      <c r="B11078" s="18" t="s">
        <v>20086</v>
      </c>
      <c r="C11078" s="38">
        <v>10.48</v>
      </c>
    </row>
    <row r="11079" spans="1:3" ht="49.5" customHeight="1">
      <c r="A11079" s="19" t="s">
        <v>21246</v>
      </c>
      <c r="B11079" s="18" t="s">
        <v>20086</v>
      </c>
      <c r="C11079" s="38">
        <v>12.15</v>
      </c>
    </row>
    <row r="11080" spans="1:3" ht="49.5" customHeight="1">
      <c r="A11080" s="19" t="s">
        <v>7898</v>
      </c>
      <c r="B11080" s="18" t="s">
        <v>20086</v>
      </c>
      <c r="C11080" s="18">
        <v>7.94</v>
      </c>
    </row>
    <row r="11081" spans="1:3" ht="49.5" customHeight="1">
      <c r="A11081" s="19" t="s">
        <v>7903</v>
      </c>
      <c r="B11081" s="18" t="s">
        <v>20086</v>
      </c>
      <c r="C11081" s="18">
        <v>7.94</v>
      </c>
    </row>
    <row r="11082" spans="1:3" ht="49.5" customHeight="1">
      <c r="A11082" s="19" t="s">
        <v>7905</v>
      </c>
      <c r="B11082" s="18" t="s">
        <v>20086</v>
      </c>
      <c r="C11082" s="38">
        <v>15.89</v>
      </c>
    </row>
    <row r="11083" spans="1:3" ht="49.5" customHeight="1">
      <c r="A11083" s="19" t="s">
        <v>13771</v>
      </c>
      <c r="B11083" s="18" t="s">
        <v>20113</v>
      </c>
      <c r="C11083" s="38">
        <v>2.36</v>
      </c>
    </row>
    <row r="11084" spans="1:3" ht="49.5" customHeight="1">
      <c r="A11084" s="19" t="s">
        <v>13772</v>
      </c>
      <c r="B11084" s="18" t="s">
        <v>20113</v>
      </c>
      <c r="C11084" s="38">
        <v>7.08</v>
      </c>
    </row>
    <row r="11085" spans="1:3" ht="49.5" customHeight="1">
      <c r="A11085" s="19" t="s">
        <v>17006</v>
      </c>
      <c r="B11085" s="18" t="s">
        <v>20094</v>
      </c>
      <c r="C11085" s="18">
        <v>3.51</v>
      </c>
    </row>
    <row r="11086" spans="1:3" ht="49.5" customHeight="1">
      <c r="A11086" s="19" t="s">
        <v>17954</v>
      </c>
      <c r="B11086" s="18" t="s">
        <v>19952</v>
      </c>
      <c r="C11086" s="38">
        <v>2.12</v>
      </c>
    </row>
    <row r="11087" spans="1:3" ht="49.5" customHeight="1">
      <c r="A11087" s="19" t="s">
        <v>17953</v>
      </c>
      <c r="B11087" s="18" t="s">
        <v>19952</v>
      </c>
      <c r="C11087" s="38">
        <v>2.33</v>
      </c>
    </row>
    <row r="11088" spans="1:3" ht="49.5" customHeight="1">
      <c r="A11088" s="19" t="s">
        <v>20800</v>
      </c>
      <c r="B11088" s="18" t="s">
        <v>20113</v>
      </c>
      <c r="C11088" s="38">
        <v>1.81</v>
      </c>
    </row>
    <row r="11089" spans="1:3" ht="49.5" customHeight="1">
      <c r="A11089" s="19" t="s">
        <v>14645</v>
      </c>
      <c r="B11089" s="18" t="s">
        <v>20113</v>
      </c>
      <c r="C11089" s="38">
        <v>1.62</v>
      </c>
    </row>
    <row r="11090" spans="1:3" ht="49.5" customHeight="1">
      <c r="A11090" s="19" t="s">
        <v>18624</v>
      </c>
      <c r="B11090" s="18" t="s">
        <v>20064</v>
      </c>
      <c r="C11090" s="38">
        <v>3.27</v>
      </c>
    </row>
    <row r="11091" spans="1:3" ht="49.5" customHeight="1">
      <c r="A11091" s="19" t="s">
        <v>15979</v>
      </c>
      <c r="B11091" s="18" t="s">
        <v>20071</v>
      </c>
      <c r="C11091" s="38">
        <v>495.82</v>
      </c>
    </row>
    <row r="11092" spans="1:3" ht="49.5" customHeight="1">
      <c r="A11092" s="19" t="s">
        <v>15970</v>
      </c>
      <c r="B11092" s="18" t="s">
        <v>20106</v>
      </c>
      <c r="C11092" s="38">
        <v>11.8</v>
      </c>
    </row>
    <row r="11093" spans="1:3" ht="49.5" customHeight="1">
      <c r="A11093" s="19" t="s">
        <v>9361</v>
      </c>
      <c r="B11093" s="18" t="s">
        <v>20013</v>
      </c>
      <c r="C11093" s="38">
        <v>71.56</v>
      </c>
    </row>
    <row r="11094" spans="1:3" ht="49.5" customHeight="1">
      <c r="A11094" s="19" t="s">
        <v>16158</v>
      </c>
      <c r="B11094" s="18" t="s">
        <v>20013</v>
      </c>
      <c r="C11094" s="38">
        <v>146.97</v>
      </c>
    </row>
    <row r="11095" spans="1:3" ht="49.5" customHeight="1">
      <c r="A11095" s="19" t="s">
        <v>9363</v>
      </c>
      <c r="B11095" s="18" t="s">
        <v>20013</v>
      </c>
      <c r="C11095" s="38">
        <v>238.9</v>
      </c>
    </row>
    <row r="11096" spans="1:3" ht="49.5" customHeight="1">
      <c r="A11096" s="19" t="s">
        <v>18269</v>
      </c>
      <c r="B11096" s="18" t="s">
        <v>20055</v>
      </c>
      <c r="C11096" s="38">
        <v>5.21</v>
      </c>
    </row>
    <row r="11097" spans="1:3" ht="49.5" customHeight="1">
      <c r="A11097" s="19" t="s">
        <v>1430</v>
      </c>
      <c r="B11097" s="18" t="s">
        <v>20058</v>
      </c>
      <c r="C11097" s="38">
        <v>2.72</v>
      </c>
    </row>
    <row r="11098" spans="1:3" ht="49.5" customHeight="1">
      <c r="A11098" s="19" t="s">
        <v>1432</v>
      </c>
      <c r="B11098" s="18" t="s">
        <v>20058</v>
      </c>
      <c r="C11098" s="38">
        <v>5.89</v>
      </c>
    </row>
    <row r="11099" spans="1:3" ht="49.5" customHeight="1">
      <c r="A11099" s="19" t="s">
        <v>2671</v>
      </c>
      <c r="B11099" s="18" t="s">
        <v>20147</v>
      </c>
      <c r="C11099" s="38">
        <v>13.67</v>
      </c>
    </row>
    <row r="11100" spans="1:3" ht="49.5" customHeight="1">
      <c r="A11100" s="19" t="s">
        <v>19909</v>
      </c>
      <c r="B11100" s="18" t="s">
        <v>20007</v>
      </c>
      <c r="C11100" s="38">
        <v>20.37</v>
      </c>
    </row>
    <row r="11101" spans="1:3" ht="49.5" customHeight="1">
      <c r="A11101" s="19" t="s">
        <v>20986</v>
      </c>
      <c r="B11101" s="18" t="s">
        <v>20063</v>
      </c>
      <c r="C11101" s="38">
        <v>4.8099999999999996</v>
      </c>
    </row>
    <row r="11102" spans="1:3" ht="49.5" customHeight="1">
      <c r="A11102" s="19" t="s">
        <v>20806</v>
      </c>
      <c r="B11102" s="18" t="s">
        <v>20063</v>
      </c>
      <c r="C11102" s="38">
        <v>2.4700000000000002</v>
      </c>
    </row>
    <row r="11103" spans="1:3" ht="49.5" customHeight="1">
      <c r="A11103" s="19" t="s">
        <v>21815</v>
      </c>
      <c r="B11103" s="18" t="s">
        <v>20047</v>
      </c>
      <c r="C11103" s="38">
        <v>1.79</v>
      </c>
    </row>
    <row r="11104" spans="1:3" ht="49.5" customHeight="1">
      <c r="A11104" s="19" t="s">
        <v>17885</v>
      </c>
      <c r="B11104" s="18" t="s">
        <v>19957</v>
      </c>
      <c r="C11104" s="18">
        <v>3.82</v>
      </c>
    </row>
    <row r="11105" spans="1:3" ht="49.5" customHeight="1">
      <c r="A11105" s="19" t="s">
        <v>18094</v>
      </c>
      <c r="B11105" s="18" t="s">
        <v>20110</v>
      </c>
      <c r="C11105" s="38">
        <v>3.46</v>
      </c>
    </row>
    <row r="11106" spans="1:3" ht="49.5" customHeight="1">
      <c r="A11106" s="19" t="s">
        <v>18095</v>
      </c>
      <c r="B11106" s="18" t="s">
        <v>20110</v>
      </c>
      <c r="C11106" s="38">
        <v>6.48</v>
      </c>
    </row>
    <row r="11107" spans="1:3" ht="49.5" customHeight="1">
      <c r="A11107" s="19" t="s">
        <v>16076</v>
      </c>
      <c r="B11107" s="18" t="s">
        <v>20032</v>
      </c>
      <c r="C11107" s="38">
        <v>11.85</v>
      </c>
    </row>
    <row r="11108" spans="1:3" ht="49.5" customHeight="1">
      <c r="A11108" s="19" t="s">
        <v>645</v>
      </c>
      <c r="B11108" s="18" t="s">
        <v>20050</v>
      </c>
      <c r="C11108" s="38">
        <v>2.91</v>
      </c>
    </row>
    <row r="11109" spans="1:3" ht="49.5" customHeight="1">
      <c r="A11109" s="19" t="s">
        <v>643</v>
      </c>
      <c r="B11109" s="18" t="s">
        <v>20050</v>
      </c>
      <c r="C11109" s="38">
        <v>5.82</v>
      </c>
    </row>
    <row r="11110" spans="1:3" ht="49.5" customHeight="1">
      <c r="A11110" s="19" t="s">
        <v>14684</v>
      </c>
      <c r="B11110" s="18" t="s">
        <v>20113</v>
      </c>
      <c r="C11110" s="38">
        <v>1.81</v>
      </c>
    </row>
    <row r="11111" spans="1:3" ht="49.5" customHeight="1">
      <c r="A11111" s="19" t="s">
        <v>5537</v>
      </c>
      <c r="B11111" s="18" t="s">
        <v>20113</v>
      </c>
      <c r="C11111" s="38">
        <v>1.1299999999999999</v>
      </c>
    </row>
    <row r="11112" spans="1:3" ht="49.5" customHeight="1">
      <c r="A11112" s="19" t="s">
        <v>8775</v>
      </c>
      <c r="B11112" s="18" t="s">
        <v>20034</v>
      </c>
      <c r="C11112" s="38">
        <v>134.86000000000001</v>
      </c>
    </row>
    <row r="11113" spans="1:3" ht="49.5" customHeight="1">
      <c r="A11113" s="19" t="s">
        <v>8777</v>
      </c>
      <c r="B11113" s="18" t="s">
        <v>20034</v>
      </c>
      <c r="C11113" s="38">
        <v>134.86000000000001</v>
      </c>
    </row>
    <row r="11114" spans="1:3" ht="49.5" customHeight="1">
      <c r="A11114" s="19" t="s">
        <v>16404</v>
      </c>
      <c r="B11114" s="18" t="s">
        <v>20061</v>
      </c>
      <c r="C11114" s="38">
        <v>10.38</v>
      </c>
    </row>
    <row r="11115" spans="1:3" ht="49.5" customHeight="1">
      <c r="A11115" s="19" t="s">
        <v>13249</v>
      </c>
      <c r="B11115" s="18" t="s">
        <v>20061</v>
      </c>
      <c r="C11115" s="38">
        <v>16.79</v>
      </c>
    </row>
    <row r="11116" spans="1:3" ht="49.5" customHeight="1">
      <c r="A11116" s="19" t="s">
        <v>16405</v>
      </c>
      <c r="B11116" s="18" t="s">
        <v>20061</v>
      </c>
      <c r="C11116" s="38">
        <v>9.06</v>
      </c>
    </row>
    <row r="11117" spans="1:3" ht="49.5" customHeight="1">
      <c r="A11117" s="19" t="s">
        <v>16406</v>
      </c>
      <c r="B11117" s="18" t="s">
        <v>20061</v>
      </c>
      <c r="C11117" s="38">
        <v>25.45</v>
      </c>
    </row>
    <row r="11118" spans="1:3" ht="49.5" customHeight="1">
      <c r="A11118" s="19" t="s">
        <v>16407</v>
      </c>
      <c r="B11118" s="18" t="s">
        <v>19977</v>
      </c>
      <c r="C11118" s="38">
        <v>10.38</v>
      </c>
    </row>
    <row r="11119" spans="1:3" ht="49.5" customHeight="1">
      <c r="A11119" s="19" t="s">
        <v>16408</v>
      </c>
      <c r="B11119" s="18" t="s">
        <v>19977</v>
      </c>
      <c r="C11119" s="38">
        <v>15.57</v>
      </c>
    </row>
    <row r="11120" spans="1:3" ht="49.5" customHeight="1">
      <c r="A11120" s="19" t="s">
        <v>2134</v>
      </c>
      <c r="B11120" s="18" t="s">
        <v>19977</v>
      </c>
      <c r="C11120" s="38">
        <v>31.14</v>
      </c>
    </row>
    <row r="11121" spans="1:3" ht="49.5" customHeight="1">
      <c r="A11121" s="19" t="s">
        <v>16409</v>
      </c>
      <c r="B11121" s="18" t="s">
        <v>19977</v>
      </c>
      <c r="C11121" s="38">
        <v>16.79</v>
      </c>
    </row>
    <row r="11122" spans="1:3" ht="49.5" customHeight="1">
      <c r="A11122" s="19" t="s">
        <v>2135</v>
      </c>
      <c r="B11122" s="18" t="s">
        <v>19977</v>
      </c>
      <c r="C11122" s="38">
        <v>33.590000000000003</v>
      </c>
    </row>
    <row r="11123" spans="1:3" ht="49.5" customHeight="1">
      <c r="A11123" s="19" t="s">
        <v>16410</v>
      </c>
      <c r="B11123" s="18" t="s">
        <v>19977</v>
      </c>
      <c r="C11123" s="38">
        <v>9.06</v>
      </c>
    </row>
    <row r="11124" spans="1:3" ht="49.5" customHeight="1">
      <c r="A11124" s="19" t="s">
        <v>16411</v>
      </c>
      <c r="B11124" s="18" t="s">
        <v>19977</v>
      </c>
      <c r="C11124" s="38">
        <v>25.45</v>
      </c>
    </row>
    <row r="11125" spans="1:3" ht="49.5" customHeight="1">
      <c r="A11125" s="19" t="s">
        <v>2136</v>
      </c>
      <c r="B11125" s="18" t="s">
        <v>19977</v>
      </c>
      <c r="C11125" s="38">
        <v>57.37</v>
      </c>
    </row>
    <row r="11126" spans="1:3" ht="49.5" customHeight="1">
      <c r="A11126" s="19" t="s">
        <v>18946</v>
      </c>
      <c r="B11126" s="18" t="s">
        <v>19977</v>
      </c>
      <c r="C11126" s="38">
        <v>33.93</v>
      </c>
    </row>
    <row r="11127" spans="1:3" ht="49.5" customHeight="1">
      <c r="A11127" s="19" t="s">
        <v>16412</v>
      </c>
      <c r="B11127" s="18" t="s">
        <v>19977</v>
      </c>
      <c r="C11127" s="38">
        <v>15.57</v>
      </c>
    </row>
    <row r="11128" spans="1:3" ht="49.5" customHeight="1">
      <c r="A11128" s="19" t="s">
        <v>16413</v>
      </c>
      <c r="B11128" s="18" t="s">
        <v>19977</v>
      </c>
      <c r="C11128" s="38">
        <v>31.13</v>
      </c>
    </row>
    <row r="11129" spans="1:3" ht="49.5" customHeight="1">
      <c r="A11129" s="19" t="s">
        <v>10626</v>
      </c>
      <c r="B11129" s="18" t="s">
        <v>19977</v>
      </c>
      <c r="C11129" s="38">
        <v>10.49</v>
      </c>
    </row>
    <row r="11130" spans="1:3" ht="49.5" customHeight="1">
      <c r="A11130" s="19" t="s">
        <v>16414</v>
      </c>
      <c r="B11130" s="18" t="s">
        <v>19977</v>
      </c>
      <c r="C11130" s="38">
        <v>41.52</v>
      </c>
    </row>
    <row r="11131" spans="1:3" ht="49.5" customHeight="1">
      <c r="A11131" s="19" t="s">
        <v>16415</v>
      </c>
      <c r="B11131" s="18" t="s">
        <v>19977</v>
      </c>
      <c r="C11131" s="38">
        <v>22.34</v>
      </c>
    </row>
    <row r="11132" spans="1:3" ht="49.5" customHeight="1">
      <c r="A11132" s="19" t="s">
        <v>16416</v>
      </c>
      <c r="B11132" s="18" t="s">
        <v>19977</v>
      </c>
      <c r="C11132" s="38">
        <v>62.27</v>
      </c>
    </row>
    <row r="11133" spans="1:3" ht="49.5" customHeight="1">
      <c r="A11133" s="19" t="s">
        <v>16417</v>
      </c>
      <c r="B11133" s="18" t="s">
        <v>19977</v>
      </c>
      <c r="C11133" s="38">
        <v>35.200000000000003</v>
      </c>
    </row>
    <row r="11134" spans="1:3" ht="49.5" customHeight="1">
      <c r="A11134" s="19" t="s">
        <v>16418</v>
      </c>
      <c r="B11134" s="18" t="s">
        <v>19977</v>
      </c>
      <c r="C11134" s="38">
        <v>83.03</v>
      </c>
    </row>
    <row r="11135" spans="1:3" ht="49.5" customHeight="1">
      <c r="A11135" s="19" t="s">
        <v>16419</v>
      </c>
      <c r="B11135" s="18" t="s">
        <v>19977</v>
      </c>
      <c r="C11135" s="38">
        <v>4.0999999999999996</v>
      </c>
    </row>
    <row r="11136" spans="1:3" ht="49.5" customHeight="1">
      <c r="A11136" s="19" t="s">
        <v>16523</v>
      </c>
      <c r="B11136" s="18" t="s">
        <v>20121</v>
      </c>
      <c r="C11136" s="18">
        <v>7.99</v>
      </c>
    </row>
    <row r="11137" spans="1:3" ht="49.5" customHeight="1">
      <c r="A11137" s="19" t="s">
        <v>16524</v>
      </c>
      <c r="B11137" s="18" t="s">
        <v>20121</v>
      </c>
      <c r="C11137" s="38">
        <v>10.47</v>
      </c>
    </row>
    <row r="11138" spans="1:3" ht="49.5" customHeight="1">
      <c r="A11138" s="19" t="s">
        <v>5586</v>
      </c>
      <c r="B11138" s="18" t="s">
        <v>20215</v>
      </c>
      <c r="C11138" s="38">
        <v>3.64</v>
      </c>
    </row>
    <row r="11139" spans="1:3" ht="49.5" customHeight="1">
      <c r="A11139" s="19" t="s">
        <v>5587</v>
      </c>
      <c r="B11139" s="18" t="s">
        <v>20215</v>
      </c>
      <c r="C11139" s="38">
        <v>9.1</v>
      </c>
    </row>
    <row r="11140" spans="1:3" ht="49.5" customHeight="1">
      <c r="A11140" s="19" t="s">
        <v>9134</v>
      </c>
      <c r="B11140" s="18" t="s">
        <v>20066</v>
      </c>
      <c r="C11140" s="38">
        <v>8.81</v>
      </c>
    </row>
    <row r="11141" spans="1:3" ht="49.5" customHeight="1">
      <c r="A11141" s="19" t="s">
        <v>4392</v>
      </c>
      <c r="B11141" s="18" t="s">
        <v>20111</v>
      </c>
      <c r="C11141" s="38">
        <v>12.52</v>
      </c>
    </row>
    <row r="11142" spans="1:3" ht="49.5" customHeight="1">
      <c r="A11142" s="19" t="s">
        <v>4395</v>
      </c>
      <c r="B11142" s="18" t="s">
        <v>20111</v>
      </c>
      <c r="C11142" s="38">
        <v>10.220000000000001</v>
      </c>
    </row>
    <row r="11143" spans="1:3" ht="49.5" customHeight="1">
      <c r="A11143" s="19" t="s">
        <v>4398</v>
      </c>
      <c r="B11143" s="18" t="s">
        <v>20111</v>
      </c>
      <c r="C11143" s="38">
        <v>19.05</v>
      </c>
    </row>
    <row r="11144" spans="1:3" ht="49.5" customHeight="1">
      <c r="A11144" s="19" t="s">
        <v>4400</v>
      </c>
      <c r="B11144" s="18" t="s">
        <v>20111</v>
      </c>
      <c r="C11144" s="38">
        <v>26.83</v>
      </c>
    </row>
    <row r="11145" spans="1:3" ht="49.5" customHeight="1">
      <c r="A11145" s="19" t="s">
        <v>12280</v>
      </c>
      <c r="B11145" s="18" t="s">
        <v>19970</v>
      </c>
      <c r="C11145" s="38">
        <v>5.32</v>
      </c>
    </row>
    <row r="11146" spans="1:3" ht="49.5" customHeight="1">
      <c r="A11146" s="19" t="s">
        <v>12281</v>
      </c>
      <c r="B11146" s="18" t="s">
        <v>19970</v>
      </c>
      <c r="C11146" s="38">
        <v>7.88</v>
      </c>
    </row>
    <row r="11147" spans="1:3" ht="49.5" customHeight="1">
      <c r="A11147" s="19" t="s">
        <v>7152</v>
      </c>
      <c r="B11147" s="18" t="s">
        <v>19970</v>
      </c>
      <c r="C11147" s="38">
        <v>26.7</v>
      </c>
    </row>
    <row r="11148" spans="1:3" ht="49.5" customHeight="1">
      <c r="A11148" s="19" t="s">
        <v>7158</v>
      </c>
      <c r="B11148" s="18" t="s">
        <v>19970</v>
      </c>
      <c r="C11148" s="38">
        <v>10.99</v>
      </c>
    </row>
    <row r="11149" spans="1:3" ht="49.5" customHeight="1">
      <c r="A11149" s="19" t="s">
        <v>12282</v>
      </c>
      <c r="B11149" s="18" t="s">
        <v>20068</v>
      </c>
      <c r="C11149" s="38">
        <v>5.32</v>
      </c>
    </row>
    <row r="11150" spans="1:3" ht="49.5" customHeight="1">
      <c r="A11150" s="19" t="s">
        <v>12283</v>
      </c>
      <c r="B11150" s="18" t="s">
        <v>20061</v>
      </c>
      <c r="C11150" s="38">
        <v>2.66</v>
      </c>
    </row>
    <row r="11151" spans="1:3" ht="49.5" customHeight="1">
      <c r="A11151" s="19" t="s">
        <v>12284</v>
      </c>
      <c r="B11151" s="18" t="s">
        <v>20061</v>
      </c>
      <c r="C11151" s="38">
        <v>5.32</v>
      </c>
    </row>
    <row r="11152" spans="1:3" ht="49.5" customHeight="1">
      <c r="A11152" s="19" t="s">
        <v>17042</v>
      </c>
      <c r="B11152" s="18" t="s">
        <v>20072</v>
      </c>
      <c r="C11152" s="38">
        <v>4.87</v>
      </c>
    </row>
    <row r="11153" spans="1:3" ht="49.5" customHeight="1">
      <c r="A11153" s="19" t="s">
        <v>17542</v>
      </c>
      <c r="B11153" s="18" t="s">
        <v>20072</v>
      </c>
      <c r="C11153" s="38">
        <v>1.81</v>
      </c>
    </row>
    <row r="11154" spans="1:3" ht="49.5" customHeight="1">
      <c r="A11154" s="19" t="s">
        <v>17043</v>
      </c>
      <c r="B11154" s="18" t="s">
        <v>20072</v>
      </c>
      <c r="C11154" s="38">
        <v>3.1</v>
      </c>
    </row>
    <row r="11155" spans="1:3" ht="49.5" customHeight="1">
      <c r="A11155" s="19" t="s">
        <v>17543</v>
      </c>
      <c r="B11155" s="18" t="s">
        <v>20072</v>
      </c>
      <c r="C11155" s="38">
        <v>3.43</v>
      </c>
    </row>
    <row r="11156" spans="1:3" ht="49.5" customHeight="1">
      <c r="A11156" s="19" t="s">
        <v>17044</v>
      </c>
      <c r="B11156" s="18" t="s">
        <v>20072</v>
      </c>
      <c r="C11156" s="18">
        <v>6.77</v>
      </c>
    </row>
    <row r="11157" spans="1:3" ht="49.5" customHeight="1">
      <c r="A11157" s="19" t="s">
        <v>3490</v>
      </c>
      <c r="B11157" s="18" t="s">
        <v>20038</v>
      </c>
      <c r="C11157" s="38">
        <v>1.49</v>
      </c>
    </row>
    <row r="11158" spans="1:3" ht="49.5" customHeight="1">
      <c r="A11158" s="19" t="s">
        <v>9219</v>
      </c>
      <c r="B11158" s="18" t="s">
        <v>20063</v>
      </c>
      <c r="C11158" s="38">
        <v>3.02</v>
      </c>
    </row>
    <row r="11159" spans="1:3" ht="49.5" customHeight="1">
      <c r="A11159" s="19" t="s">
        <v>22213</v>
      </c>
      <c r="B11159" s="18" t="s">
        <v>20063</v>
      </c>
      <c r="C11159" s="38">
        <v>1.38</v>
      </c>
    </row>
    <row r="11160" spans="1:3" ht="49.5" customHeight="1">
      <c r="A11160" s="19" t="s">
        <v>2178</v>
      </c>
      <c r="B11160" s="18" t="s">
        <v>19977</v>
      </c>
      <c r="C11160" s="38">
        <v>3.46</v>
      </c>
    </row>
    <row r="11161" spans="1:3" ht="49.5" customHeight="1">
      <c r="A11161" s="19" t="s">
        <v>14995</v>
      </c>
      <c r="B11161" s="18" t="s">
        <v>19995</v>
      </c>
      <c r="C11161" s="38">
        <v>4.7</v>
      </c>
    </row>
    <row r="11162" spans="1:3" ht="49.5" customHeight="1">
      <c r="A11162" s="19" t="s">
        <v>21191</v>
      </c>
      <c r="B11162" s="18" t="s">
        <v>20057</v>
      </c>
      <c r="C11162" s="38">
        <v>32.4</v>
      </c>
    </row>
    <row r="11163" spans="1:3" ht="49.5" customHeight="1">
      <c r="A11163" s="19" t="s">
        <v>2913</v>
      </c>
      <c r="B11163" s="18" t="s">
        <v>20057</v>
      </c>
      <c r="C11163" s="38">
        <v>13.64</v>
      </c>
    </row>
    <row r="11164" spans="1:3" ht="49.5" customHeight="1">
      <c r="A11164" s="19" t="s">
        <v>11076</v>
      </c>
      <c r="B11164" s="18" t="s">
        <v>20057</v>
      </c>
      <c r="C11164" s="18">
        <v>12.14</v>
      </c>
    </row>
    <row r="11165" spans="1:3" ht="49.5" customHeight="1">
      <c r="A11165" s="19" t="s">
        <v>2941</v>
      </c>
      <c r="B11165" s="18" t="s">
        <v>20057</v>
      </c>
      <c r="C11165" s="38">
        <v>10.29</v>
      </c>
    </row>
    <row r="11166" spans="1:3" ht="49.5" customHeight="1">
      <c r="A11166" s="19" t="s">
        <v>5184</v>
      </c>
      <c r="B11166" s="18" t="s">
        <v>20110</v>
      </c>
      <c r="C11166" s="38">
        <v>1.81</v>
      </c>
    </row>
    <row r="11167" spans="1:3" ht="49.5" customHeight="1">
      <c r="A11167" s="19" t="s">
        <v>5187</v>
      </c>
      <c r="B11167" s="18" t="s">
        <v>20110</v>
      </c>
      <c r="C11167" s="38">
        <v>3.1</v>
      </c>
    </row>
    <row r="11168" spans="1:3" ht="49.5" customHeight="1">
      <c r="A11168" s="19" t="s">
        <v>5188</v>
      </c>
      <c r="B11168" s="18" t="s">
        <v>20110</v>
      </c>
      <c r="C11168" s="38">
        <v>4.87</v>
      </c>
    </row>
    <row r="11169" spans="1:3" ht="49.5" customHeight="1">
      <c r="A11169" s="19" t="s">
        <v>18983</v>
      </c>
      <c r="B11169" s="18" t="s">
        <v>20010</v>
      </c>
      <c r="C11169" s="38">
        <v>3.46</v>
      </c>
    </row>
    <row r="11170" spans="1:3" ht="49.5" customHeight="1">
      <c r="A11170" s="19" t="s">
        <v>12288</v>
      </c>
      <c r="B11170" s="18" t="s">
        <v>20034</v>
      </c>
      <c r="C11170" s="38">
        <v>12.38</v>
      </c>
    </row>
    <row r="11171" spans="1:3" ht="49.5" customHeight="1">
      <c r="A11171" s="19" t="s">
        <v>13141</v>
      </c>
      <c r="B11171" s="18" t="s">
        <v>20034</v>
      </c>
      <c r="C11171" s="38">
        <v>17.920000000000002</v>
      </c>
    </row>
    <row r="11172" spans="1:3" ht="49.5" customHeight="1">
      <c r="A11172" s="19" t="s">
        <v>5927</v>
      </c>
      <c r="B11172" s="18" t="s">
        <v>19970</v>
      </c>
      <c r="C11172" s="38">
        <v>7.88</v>
      </c>
    </row>
    <row r="11173" spans="1:3" ht="49.5" customHeight="1">
      <c r="A11173" s="19" t="s">
        <v>16894</v>
      </c>
      <c r="B11173" s="18" t="s">
        <v>19977</v>
      </c>
      <c r="C11173" s="38">
        <v>11.63</v>
      </c>
    </row>
    <row r="11174" spans="1:3" ht="49.5" customHeight="1">
      <c r="A11174" s="19" t="s">
        <v>16895</v>
      </c>
      <c r="B11174" s="18" t="s">
        <v>19977</v>
      </c>
      <c r="C11174" s="38">
        <v>46.2</v>
      </c>
    </row>
    <row r="11175" spans="1:3" ht="49.5" customHeight="1">
      <c r="A11175" s="19" t="s">
        <v>17037</v>
      </c>
      <c r="B11175" s="18" t="s">
        <v>20058</v>
      </c>
      <c r="C11175" s="38">
        <v>3.78</v>
      </c>
    </row>
    <row r="11176" spans="1:3" ht="49.5" customHeight="1">
      <c r="A11176" s="19" t="s">
        <v>12286</v>
      </c>
      <c r="B11176" s="18" t="s">
        <v>20058</v>
      </c>
      <c r="C11176" s="38">
        <v>5.32</v>
      </c>
    </row>
    <row r="11177" spans="1:3" ht="49.5" customHeight="1">
      <c r="A11177" s="19" t="s">
        <v>13215</v>
      </c>
      <c r="B11177" s="18" t="s">
        <v>20006</v>
      </c>
      <c r="C11177" s="18">
        <v>79.959999999999994</v>
      </c>
    </row>
    <row r="11178" spans="1:3" ht="49.5" customHeight="1">
      <c r="A11178" s="19" t="s">
        <v>13216</v>
      </c>
      <c r="B11178" s="18" t="s">
        <v>20006</v>
      </c>
      <c r="C11178" s="38">
        <v>39.979999999999997</v>
      </c>
    </row>
    <row r="11179" spans="1:3" ht="49.5" customHeight="1">
      <c r="A11179" s="19" t="s">
        <v>14996</v>
      </c>
      <c r="B11179" s="18" t="s">
        <v>20023</v>
      </c>
      <c r="C11179" s="38">
        <v>2.35</v>
      </c>
    </row>
    <row r="11180" spans="1:3" ht="49.5" customHeight="1">
      <c r="A11180" s="19" t="s">
        <v>1433</v>
      </c>
      <c r="B11180" s="18" t="s">
        <v>20058</v>
      </c>
      <c r="C11180" s="38">
        <v>2.9</v>
      </c>
    </row>
    <row r="11181" spans="1:3" ht="49.5" customHeight="1">
      <c r="A11181" s="19" t="s">
        <v>12291</v>
      </c>
      <c r="B11181" s="18" t="s">
        <v>19977</v>
      </c>
      <c r="C11181" s="38">
        <v>10.02</v>
      </c>
    </row>
    <row r="11182" spans="1:3" ht="49.5" customHeight="1">
      <c r="A11182" s="19" t="s">
        <v>12292</v>
      </c>
      <c r="B11182" s="18" t="s">
        <v>19977</v>
      </c>
      <c r="C11182" s="38">
        <v>10.02</v>
      </c>
    </row>
    <row r="11183" spans="1:3" ht="49.5" customHeight="1">
      <c r="A11183" s="19" t="s">
        <v>12293</v>
      </c>
      <c r="B11183" s="18" t="s">
        <v>19977</v>
      </c>
      <c r="C11183" s="38">
        <v>2.35</v>
      </c>
    </row>
    <row r="11184" spans="1:3" ht="49.5" customHeight="1">
      <c r="A11184" s="19" t="s">
        <v>14997</v>
      </c>
      <c r="B11184" s="18" t="s">
        <v>20022</v>
      </c>
      <c r="C11184" s="38">
        <v>2.2999999999999998</v>
      </c>
    </row>
    <row r="11185" spans="1:3" ht="49.5" customHeight="1">
      <c r="A11185" s="19" t="s">
        <v>20946</v>
      </c>
      <c r="B11185" s="18" t="s">
        <v>19998</v>
      </c>
      <c r="C11185" s="38">
        <v>1.9</v>
      </c>
    </row>
    <row r="11186" spans="1:3" ht="49.5" customHeight="1">
      <c r="A11186" s="19" t="s">
        <v>21060</v>
      </c>
      <c r="B11186" s="18" t="s">
        <v>19994</v>
      </c>
      <c r="C11186" s="38">
        <v>1.95</v>
      </c>
    </row>
    <row r="11187" spans="1:3" ht="49.5" customHeight="1">
      <c r="A11187" s="19" t="s">
        <v>13111</v>
      </c>
      <c r="B11187" s="18" t="s">
        <v>20087</v>
      </c>
      <c r="C11187" s="38">
        <v>2.91</v>
      </c>
    </row>
    <row r="11188" spans="1:3" ht="49.5" customHeight="1">
      <c r="A11188" s="19" t="s">
        <v>13704</v>
      </c>
      <c r="B11188" s="18" t="s">
        <v>20087</v>
      </c>
      <c r="C11188" s="38">
        <v>3.64</v>
      </c>
    </row>
    <row r="11189" spans="1:3" ht="49.5" customHeight="1">
      <c r="A11189" s="19" t="s">
        <v>15490</v>
      </c>
      <c r="B11189" s="18" t="s">
        <v>19953</v>
      </c>
      <c r="C11189" s="38">
        <v>332.79</v>
      </c>
    </row>
    <row r="11190" spans="1:3" ht="49.5" customHeight="1">
      <c r="A11190" s="19" t="s">
        <v>15491</v>
      </c>
      <c r="B11190" s="18" t="s">
        <v>20060</v>
      </c>
      <c r="C11190" s="38">
        <v>332.79</v>
      </c>
    </row>
    <row r="11191" spans="1:3" ht="49.5" customHeight="1">
      <c r="A11191" s="19" t="s">
        <v>3740</v>
      </c>
      <c r="B11191" s="18" t="s">
        <v>20060</v>
      </c>
      <c r="C11191" s="38">
        <v>182.8</v>
      </c>
    </row>
    <row r="11192" spans="1:3" ht="49.5" customHeight="1">
      <c r="A11192" s="19" t="s">
        <v>5578</v>
      </c>
      <c r="B11192" s="17" t="s">
        <v>20215</v>
      </c>
      <c r="C11192" s="38">
        <v>2.4</v>
      </c>
    </row>
    <row r="11193" spans="1:3" ht="49.5" customHeight="1">
      <c r="A11193" s="19" t="s">
        <v>7322</v>
      </c>
      <c r="B11193" s="18" t="s">
        <v>20051</v>
      </c>
      <c r="C11193" s="38">
        <v>719.09</v>
      </c>
    </row>
    <row r="11194" spans="1:3" ht="49.5" customHeight="1">
      <c r="A11194" s="19" t="s">
        <v>12300</v>
      </c>
      <c r="B11194" s="18" t="s">
        <v>20034</v>
      </c>
      <c r="C11194" s="38">
        <v>32.4</v>
      </c>
    </row>
    <row r="11195" spans="1:3" ht="49.5" customHeight="1">
      <c r="A11195" s="19" t="s">
        <v>517</v>
      </c>
      <c r="B11195" s="18" t="s">
        <v>20050</v>
      </c>
      <c r="C11195" s="38">
        <v>7.17</v>
      </c>
    </row>
    <row r="11196" spans="1:3" ht="49.5" customHeight="1">
      <c r="A11196" s="19" t="s">
        <v>18957</v>
      </c>
      <c r="B11196" s="18" t="s">
        <v>20068</v>
      </c>
      <c r="C11196" s="38">
        <v>33.74</v>
      </c>
    </row>
    <row r="11197" spans="1:3" ht="49.5" customHeight="1">
      <c r="A11197" s="19" t="s">
        <v>8260</v>
      </c>
      <c r="B11197" s="18" t="s">
        <v>20034</v>
      </c>
      <c r="C11197" s="38">
        <v>2.56</v>
      </c>
    </row>
    <row r="11198" spans="1:3" ht="49.5" customHeight="1">
      <c r="A11198" s="19" t="s">
        <v>18581</v>
      </c>
      <c r="B11198" s="18" t="s">
        <v>20034</v>
      </c>
      <c r="C11198" s="38">
        <v>8.5399999999999991</v>
      </c>
    </row>
    <row r="11199" spans="1:3" ht="49.5" customHeight="1">
      <c r="A11199" s="19" t="s">
        <v>18582</v>
      </c>
      <c r="B11199" s="18" t="s">
        <v>20034</v>
      </c>
      <c r="C11199" s="38">
        <v>12.8</v>
      </c>
    </row>
    <row r="11200" spans="1:3" ht="49.5" customHeight="1">
      <c r="A11200" s="19" t="s">
        <v>101</v>
      </c>
      <c r="B11200" s="18" t="s">
        <v>20034</v>
      </c>
      <c r="C11200" s="38">
        <v>3.58</v>
      </c>
    </row>
    <row r="11201" spans="1:3" ht="49.5" customHeight="1">
      <c r="A11201" s="19" t="s">
        <v>12907</v>
      </c>
      <c r="B11201" s="18" t="s">
        <v>20034</v>
      </c>
      <c r="C11201" s="38">
        <v>10.36</v>
      </c>
    </row>
    <row r="11202" spans="1:3" ht="49.5" customHeight="1">
      <c r="A11202" s="19" t="s">
        <v>18831</v>
      </c>
      <c r="B11202" s="18" t="s">
        <v>20077</v>
      </c>
      <c r="C11202" s="38">
        <v>26.78</v>
      </c>
    </row>
    <row r="11203" spans="1:3" ht="49.5" customHeight="1">
      <c r="A11203" s="19" t="s">
        <v>18832</v>
      </c>
      <c r="B11203" s="18" t="s">
        <v>20077</v>
      </c>
      <c r="C11203" s="38">
        <v>13.6</v>
      </c>
    </row>
    <row r="11204" spans="1:3" ht="49.5" customHeight="1">
      <c r="A11204" s="19" t="s">
        <v>18834</v>
      </c>
      <c r="B11204" s="18" t="s">
        <v>20077</v>
      </c>
      <c r="C11204" s="38">
        <v>26.54</v>
      </c>
    </row>
    <row r="11205" spans="1:3" ht="49.5" customHeight="1">
      <c r="A11205" s="19" t="s">
        <v>18833</v>
      </c>
      <c r="B11205" s="18" t="s">
        <v>20077</v>
      </c>
      <c r="C11205" s="38">
        <v>53.43</v>
      </c>
    </row>
    <row r="11206" spans="1:3" ht="49.5" customHeight="1">
      <c r="A11206" s="19" t="s">
        <v>18835</v>
      </c>
      <c r="B11206" s="18" t="s">
        <v>20077</v>
      </c>
      <c r="C11206" s="38">
        <v>13.86</v>
      </c>
    </row>
    <row r="11207" spans="1:3" ht="49.5" customHeight="1">
      <c r="A11207" s="19" t="s">
        <v>17955</v>
      </c>
      <c r="B11207" s="17" t="s">
        <v>19952</v>
      </c>
      <c r="C11207" s="18">
        <v>7.99</v>
      </c>
    </row>
    <row r="11208" spans="1:3" ht="49.5" customHeight="1">
      <c r="A11208" s="19" t="s">
        <v>16525</v>
      </c>
      <c r="B11208" s="17" t="s">
        <v>19952</v>
      </c>
      <c r="C11208" s="18">
        <v>13.01</v>
      </c>
    </row>
    <row r="11209" spans="1:3" ht="49.5" customHeight="1">
      <c r="A11209" s="19" t="s">
        <v>17956</v>
      </c>
      <c r="B11209" s="17" t="s">
        <v>19952</v>
      </c>
      <c r="C11209" s="38">
        <v>10.47</v>
      </c>
    </row>
    <row r="11210" spans="1:3" ht="49.5" customHeight="1">
      <c r="A11210" s="19" t="s">
        <v>17047</v>
      </c>
      <c r="B11210" s="18" t="s">
        <v>20061</v>
      </c>
      <c r="C11210" s="38">
        <v>5.58</v>
      </c>
    </row>
    <row r="11211" spans="1:3" ht="49.5" customHeight="1">
      <c r="A11211" s="19" t="s">
        <v>4152</v>
      </c>
      <c r="B11211" s="18" t="s">
        <v>20061</v>
      </c>
      <c r="C11211" s="38">
        <v>6.34</v>
      </c>
    </row>
    <row r="11212" spans="1:3" ht="49.5" customHeight="1">
      <c r="A11212" s="19" t="s">
        <v>17048</v>
      </c>
      <c r="B11212" s="18" t="s">
        <v>20061</v>
      </c>
      <c r="C11212" s="38">
        <v>8.5299999999999994</v>
      </c>
    </row>
    <row r="11213" spans="1:3" ht="49.5" customHeight="1">
      <c r="A11213" s="19" t="s">
        <v>21210</v>
      </c>
      <c r="B11213" s="18" t="s">
        <v>20072</v>
      </c>
      <c r="C11213" s="38">
        <v>48.65</v>
      </c>
    </row>
    <row r="11214" spans="1:3" ht="49.5" customHeight="1">
      <c r="A11214" s="19" t="s">
        <v>21236</v>
      </c>
      <c r="B11214" s="18" t="s">
        <v>20072</v>
      </c>
      <c r="C11214" s="38">
        <v>48.65</v>
      </c>
    </row>
    <row r="11215" spans="1:3" ht="49.5" customHeight="1">
      <c r="A11215" s="19" t="s">
        <v>18655</v>
      </c>
      <c r="B11215" s="18" t="s">
        <v>20072</v>
      </c>
      <c r="C11215" s="38">
        <v>48.65</v>
      </c>
    </row>
    <row r="11216" spans="1:3" ht="49.5" customHeight="1">
      <c r="A11216" s="19" t="s">
        <v>12287</v>
      </c>
      <c r="B11216" s="18" t="s">
        <v>20057</v>
      </c>
      <c r="C11216" s="38">
        <v>5.32</v>
      </c>
    </row>
    <row r="11217" spans="1:3" ht="49.5" customHeight="1">
      <c r="A11217" s="19" t="s">
        <v>1435</v>
      </c>
      <c r="B11217" s="18" t="s">
        <v>20058</v>
      </c>
      <c r="C11217" s="37">
        <v>2.74</v>
      </c>
    </row>
    <row r="11218" spans="1:3" ht="49.5" customHeight="1">
      <c r="A11218" s="19" t="s">
        <v>1437</v>
      </c>
      <c r="B11218" s="18" t="s">
        <v>20058</v>
      </c>
      <c r="C11218" s="38">
        <v>9.7899999999999991</v>
      </c>
    </row>
    <row r="11219" spans="1:3" ht="49.5" customHeight="1">
      <c r="A11219" s="19" t="s">
        <v>1438</v>
      </c>
      <c r="B11219" s="18" t="s">
        <v>20058</v>
      </c>
      <c r="C11219" s="38">
        <v>19.579999999999998</v>
      </c>
    </row>
    <row r="11220" spans="1:3" ht="49.5" customHeight="1">
      <c r="A11220" s="19" t="s">
        <v>12371</v>
      </c>
      <c r="B11220" s="18" t="s">
        <v>20067</v>
      </c>
      <c r="C11220" s="38">
        <v>6.33</v>
      </c>
    </row>
    <row r="11221" spans="1:3" ht="49.5" customHeight="1">
      <c r="A11221" s="19" t="s">
        <v>1019</v>
      </c>
      <c r="B11221" s="18" t="s">
        <v>20067</v>
      </c>
      <c r="C11221" s="38">
        <v>29.31</v>
      </c>
    </row>
    <row r="11222" spans="1:3" ht="49.5" customHeight="1">
      <c r="A11222" s="19" t="s">
        <v>1020</v>
      </c>
      <c r="B11222" s="18" t="s">
        <v>20067</v>
      </c>
      <c r="C11222" s="38">
        <v>8.82</v>
      </c>
    </row>
    <row r="11223" spans="1:3" ht="49.5" customHeight="1">
      <c r="A11223" s="19" t="s">
        <v>1021</v>
      </c>
      <c r="B11223" s="18" t="s">
        <v>20067</v>
      </c>
      <c r="C11223" s="38">
        <v>29.31</v>
      </c>
    </row>
    <row r="11224" spans="1:3" ht="49.5" customHeight="1">
      <c r="A11224" s="19" t="s">
        <v>12372</v>
      </c>
      <c r="B11224" s="18" t="s">
        <v>20067</v>
      </c>
      <c r="C11224" s="38">
        <v>9.11</v>
      </c>
    </row>
    <row r="11225" spans="1:3" ht="49.5" customHeight="1">
      <c r="A11225" s="19" t="s">
        <v>17735</v>
      </c>
      <c r="B11225" s="18" t="s">
        <v>20060</v>
      </c>
      <c r="C11225" s="38">
        <v>2190</v>
      </c>
    </row>
    <row r="11226" spans="1:3" ht="49.5" customHeight="1">
      <c r="A11226" s="19" t="s">
        <v>20414</v>
      </c>
      <c r="B11226" s="18" t="s">
        <v>20060</v>
      </c>
      <c r="C11226" s="38">
        <v>2190</v>
      </c>
    </row>
    <row r="11227" spans="1:3" ht="49.5" customHeight="1">
      <c r="A11227" s="19" t="s">
        <v>17734</v>
      </c>
      <c r="B11227" s="18" t="s">
        <v>20060</v>
      </c>
      <c r="C11227" s="38">
        <v>2190</v>
      </c>
    </row>
    <row r="11228" spans="1:3" ht="49.5" customHeight="1">
      <c r="A11228" s="19" t="s">
        <v>17056</v>
      </c>
      <c r="B11228" s="18" t="s">
        <v>20013</v>
      </c>
      <c r="C11228" s="38">
        <v>110.25</v>
      </c>
    </row>
    <row r="11229" spans="1:3" ht="49.5" customHeight="1">
      <c r="A11229" s="19" t="s">
        <v>17057</v>
      </c>
      <c r="B11229" s="18" t="s">
        <v>20013</v>
      </c>
      <c r="C11229" s="38">
        <v>132.30000000000001</v>
      </c>
    </row>
    <row r="11230" spans="1:3" ht="49.5" customHeight="1">
      <c r="A11230" s="19" t="s">
        <v>13127</v>
      </c>
      <c r="B11230" s="18" t="s">
        <v>20065</v>
      </c>
      <c r="C11230" s="38">
        <v>4.96</v>
      </c>
    </row>
    <row r="11231" spans="1:3" ht="49.5" customHeight="1">
      <c r="A11231" s="19" t="s">
        <v>10158</v>
      </c>
      <c r="B11231" s="18" t="s">
        <v>20065</v>
      </c>
      <c r="C11231" s="18">
        <v>6.6</v>
      </c>
    </row>
    <row r="11232" spans="1:3" ht="49.5" customHeight="1">
      <c r="A11232" s="19" t="s">
        <v>13128</v>
      </c>
      <c r="B11232" s="18" t="s">
        <v>20065</v>
      </c>
      <c r="C11232" s="38">
        <v>2.4700000000000002</v>
      </c>
    </row>
    <row r="11233" spans="1:3" ht="49.5" customHeight="1">
      <c r="A11233" s="19" t="s">
        <v>13129</v>
      </c>
      <c r="B11233" s="18" t="s">
        <v>20065</v>
      </c>
      <c r="C11233" s="18">
        <v>4.87</v>
      </c>
    </row>
    <row r="11234" spans="1:3" ht="49.5" customHeight="1">
      <c r="A11234" s="19" t="s">
        <v>13130</v>
      </c>
      <c r="B11234" s="18" t="s">
        <v>20065</v>
      </c>
      <c r="C11234" s="38">
        <v>6.04</v>
      </c>
    </row>
    <row r="11235" spans="1:3" ht="49.5" customHeight="1">
      <c r="A11235" s="19" t="s">
        <v>13131</v>
      </c>
      <c r="B11235" s="18" t="s">
        <v>20065</v>
      </c>
      <c r="C11235" s="18">
        <v>6.16</v>
      </c>
    </row>
    <row r="11236" spans="1:3" ht="49.5" customHeight="1">
      <c r="A11236" s="19" t="s">
        <v>13288</v>
      </c>
      <c r="B11236" s="18" t="s">
        <v>20070</v>
      </c>
      <c r="C11236" s="38">
        <v>651.42999999999995</v>
      </c>
    </row>
    <row r="11237" spans="1:3" ht="49.5" customHeight="1">
      <c r="A11237" s="19" t="s">
        <v>10061</v>
      </c>
      <c r="B11237" s="18" t="s">
        <v>20070</v>
      </c>
      <c r="C11237" s="38">
        <v>157.18</v>
      </c>
    </row>
    <row r="11238" spans="1:3" ht="49.5" customHeight="1">
      <c r="A11238" s="19" t="s">
        <v>21220</v>
      </c>
      <c r="B11238" s="18" t="s">
        <v>20070</v>
      </c>
      <c r="C11238" s="38">
        <v>665.21</v>
      </c>
    </row>
    <row r="11239" spans="1:3" ht="49.5" customHeight="1">
      <c r="A11239" s="19" t="s">
        <v>15009</v>
      </c>
      <c r="B11239" s="18" t="s">
        <v>20034</v>
      </c>
      <c r="C11239" s="38">
        <v>5.23</v>
      </c>
    </row>
    <row r="11240" spans="1:3" ht="49.5" customHeight="1">
      <c r="A11240" s="19" t="s">
        <v>13566</v>
      </c>
      <c r="B11240" s="18" t="s">
        <v>20034</v>
      </c>
      <c r="C11240" s="38">
        <v>3.49</v>
      </c>
    </row>
    <row r="11241" spans="1:3" ht="49.5" customHeight="1">
      <c r="A11241" s="19" t="s">
        <v>16027</v>
      </c>
      <c r="B11241" s="18" t="s">
        <v>20048</v>
      </c>
      <c r="C11241" s="38">
        <v>18.5</v>
      </c>
    </row>
    <row r="11242" spans="1:3" ht="49.5" customHeight="1">
      <c r="A11242" s="19" t="s">
        <v>17544</v>
      </c>
      <c r="B11242" s="18" t="s">
        <v>20072</v>
      </c>
      <c r="C11242" s="38">
        <v>3.46</v>
      </c>
    </row>
    <row r="11243" spans="1:3" ht="49.5" customHeight="1">
      <c r="A11243" s="19" t="s">
        <v>15301</v>
      </c>
      <c r="B11243" s="18" t="s">
        <v>20072</v>
      </c>
      <c r="C11243" s="38">
        <v>3.46</v>
      </c>
    </row>
    <row r="11244" spans="1:3" ht="49.5" customHeight="1">
      <c r="A11244" s="19" t="s">
        <v>15302</v>
      </c>
      <c r="B11244" s="18" t="s">
        <v>20072</v>
      </c>
      <c r="C11244" s="38">
        <v>3.26</v>
      </c>
    </row>
    <row r="11245" spans="1:3" ht="49.5" customHeight="1">
      <c r="A11245" s="19" t="s">
        <v>17545</v>
      </c>
      <c r="B11245" s="18" t="s">
        <v>20072</v>
      </c>
      <c r="C11245" s="38">
        <v>3.29</v>
      </c>
    </row>
    <row r="11246" spans="1:3" ht="49.5" customHeight="1">
      <c r="A11246" s="19" t="s">
        <v>18179</v>
      </c>
      <c r="B11246" s="18" t="s">
        <v>20061</v>
      </c>
      <c r="C11246" s="38">
        <v>5.66</v>
      </c>
    </row>
    <row r="11247" spans="1:3" ht="49.5" customHeight="1">
      <c r="A11247" s="19" t="s">
        <v>18180</v>
      </c>
      <c r="B11247" s="18" t="s">
        <v>20061</v>
      </c>
      <c r="C11247" s="38">
        <v>10.44</v>
      </c>
    </row>
    <row r="11248" spans="1:3" ht="49.5" customHeight="1">
      <c r="A11248" s="19" t="s">
        <v>22488</v>
      </c>
      <c r="B11248" s="18" t="s">
        <v>22489</v>
      </c>
      <c r="C11248" s="38">
        <v>24.62</v>
      </c>
    </row>
    <row r="11249" spans="1:3" ht="49.5" customHeight="1">
      <c r="A11249" s="19" t="s">
        <v>8313</v>
      </c>
      <c r="B11249" s="18" t="s">
        <v>20057</v>
      </c>
      <c r="C11249" s="38">
        <v>34.18</v>
      </c>
    </row>
    <row r="11250" spans="1:3" ht="49.5" customHeight="1">
      <c r="A11250" s="19" t="s">
        <v>2717</v>
      </c>
      <c r="B11250" s="18" t="s">
        <v>20093</v>
      </c>
      <c r="C11250" s="38">
        <v>32.299999999999997</v>
      </c>
    </row>
    <row r="11251" spans="1:3" ht="49.5" customHeight="1">
      <c r="A11251" s="19" t="s">
        <v>22402</v>
      </c>
      <c r="B11251" s="18" t="s">
        <v>22401</v>
      </c>
      <c r="C11251" s="38">
        <v>1.91</v>
      </c>
    </row>
    <row r="11252" spans="1:3" ht="49.5" customHeight="1">
      <c r="A11252" s="19" t="s">
        <v>22403</v>
      </c>
      <c r="B11252" s="18" t="s">
        <v>22401</v>
      </c>
      <c r="C11252" s="38">
        <v>2.82</v>
      </c>
    </row>
    <row r="11253" spans="1:3" ht="49.5" customHeight="1">
      <c r="A11253" s="19" t="s">
        <v>12338</v>
      </c>
      <c r="B11253" s="18" t="s">
        <v>20187</v>
      </c>
      <c r="C11253" s="38">
        <v>1408.3</v>
      </c>
    </row>
    <row r="11254" spans="1:3" ht="49.5" customHeight="1">
      <c r="A11254" s="19" t="s">
        <v>12339</v>
      </c>
      <c r="B11254" s="18" t="s">
        <v>20187</v>
      </c>
      <c r="C11254" s="38">
        <v>5633.22</v>
      </c>
    </row>
    <row r="11255" spans="1:3" ht="49.5" customHeight="1">
      <c r="A11255" s="19" t="s">
        <v>14671</v>
      </c>
      <c r="B11255" s="18" t="s">
        <v>20121</v>
      </c>
      <c r="C11255" s="38">
        <v>6.14</v>
      </c>
    </row>
    <row r="11256" spans="1:3" ht="49.5" customHeight="1">
      <c r="A11256" s="19" t="s">
        <v>21816</v>
      </c>
      <c r="B11256" s="18" t="s">
        <v>20121</v>
      </c>
      <c r="C11256" s="38">
        <v>3.46</v>
      </c>
    </row>
    <row r="11257" spans="1:3" ht="49.5" customHeight="1">
      <c r="A11257" s="19" t="s">
        <v>15303</v>
      </c>
      <c r="B11257" s="18" t="s">
        <v>20121</v>
      </c>
      <c r="C11257" s="38">
        <v>3.26</v>
      </c>
    </row>
    <row r="11258" spans="1:3" ht="49.5" customHeight="1">
      <c r="A11258" s="19" t="s">
        <v>16678</v>
      </c>
      <c r="B11258" s="18" t="s">
        <v>20015</v>
      </c>
      <c r="C11258" s="38">
        <v>3.88</v>
      </c>
    </row>
    <row r="11259" spans="1:3" ht="49.5" customHeight="1">
      <c r="A11259" s="19" t="s">
        <v>16679</v>
      </c>
      <c r="B11259" s="18" t="s">
        <v>20015</v>
      </c>
      <c r="C11259" s="38">
        <v>3.88</v>
      </c>
    </row>
    <row r="11260" spans="1:3" ht="49.5" customHeight="1">
      <c r="A11260" s="19" t="s">
        <v>16680</v>
      </c>
      <c r="B11260" s="18" t="s">
        <v>20015</v>
      </c>
      <c r="C11260" s="38">
        <v>7.77</v>
      </c>
    </row>
    <row r="11261" spans="1:3" ht="49.5" customHeight="1">
      <c r="A11261" s="19" t="s">
        <v>16681</v>
      </c>
      <c r="B11261" s="18" t="s">
        <v>20015</v>
      </c>
      <c r="C11261" s="38">
        <v>11.65</v>
      </c>
    </row>
    <row r="11262" spans="1:3" ht="49.5" customHeight="1">
      <c r="A11262" s="19" t="s">
        <v>17577</v>
      </c>
      <c r="B11262" s="18" t="s">
        <v>19977</v>
      </c>
      <c r="C11262" s="38">
        <v>9.56</v>
      </c>
    </row>
    <row r="11263" spans="1:3" ht="49.5" customHeight="1">
      <c r="A11263" s="19" t="s">
        <v>12848</v>
      </c>
      <c r="B11263" s="18" t="s">
        <v>20032</v>
      </c>
      <c r="C11263" s="38">
        <v>2.21</v>
      </c>
    </row>
    <row r="11264" spans="1:3" ht="49.5" customHeight="1">
      <c r="A11264" s="19" t="s">
        <v>17504</v>
      </c>
      <c r="B11264" s="18" t="s">
        <v>20034</v>
      </c>
      <c r="C11264" s="38">
        <v>53.55</v>
      </c>
    </row>
    <row r="11265" spans="1:3" ht="49.5" customHeight="1">
      <c r="A11265" s="19" t="s">
        <v>4894</v>
      </c>
      <c r="B11265" s="18" t="s">
        <v>20060</v>
      </c>
      <c r="C11265" s="38">
        <v>686.89</v>
      </c>
    </row>
    <row r="11266" spans="1:3" ht="49.5" customHeight="1">
      <c r="A11266" s="19" t="s">
        <v>4891</v>
      </c>
      <c r="B11266" s="18" t="s">
        <v>20060</v>
      </c>
      <c r="C11266" s="38">
        <v>1373.78</v>
      </c>
    </row>
    <row r="11267" spans="1:3" ht="49.5" customHeight="1">
      <c r="A11267" s="19" t="s">
        <v>4892</v>
      </c>
      <c r="B11267" s="18" t="s">
        <v>20060</v>
      </c>
      <c r="C11267" s="38">
        <v>171.72</v>
      </c>
    </row>
    <row r="11268" spans="1:3" ht="49.5" customHeight="1">
      <c r="A11268" s="19" t="s">
        <v>4893</v>
      </c>
      <c r="B11268" s="18" t="s">
        <v>20060</v>
      </c>
      <c r="C11268" s="38">
        <v>343.44</v>
      </c>
    </row>
    <row r="11269" spans="1:3" ht="49.5" customHeight="1">
      <c r="A11269" s="19" t="s">
        <v>14295</v>
      </c>
      <c r="B11269" s="18" t="s">
        <v>19995</v>
      </c>
      <c r="C11269" s="38">
        <v>1.81</v>
      </c>
    </row>
    <row r="11270" spans="1:3" ht="49.5" customHeight="1">
      <c r="A11270" s="19" t="s">
        <v>13171</v>
      </c>
      <c r="B11270" s="18" t="s">
        <v>20069</v>
      </c>
      <c r="C11270" s="38">
        <v>2.9</v>
      </c>
    </row>
    <row r="11271" spans="1:3" ht="49.5" customHeight="1">
      <c r="A11271" s="19" t="s">
        <v>13172</v>
      </c>
      <c r="B11271" s="18" t="s">
        <v>20069</v>
      </c>
      <c r="C11271" s="38">
        <v>4.12</v>
      </c>
    </row>
    <row r="11272" spans="1:3" ht="49.5" customHeight="1">
      <c r="A11272" s="19" t="s">
        <v>20878</v>
      </c>
      <c r="B11272" s="18" t="s">
        <v>20069</v>
      </c>
      <c r="C11272" s="18">
        <v>3.3</v>
      </c>
    </row>
    <row r="11273" spans="1:3" ht="49.5" customHeight="1">
      <c r="A11273" s="19" t="s">
        <v>17078</v>
      </c>
      <c r="B11273" s="18" t="s">
        <v>20165</v>
      </c>
      <c r="C11273" s="38">
        <v>7.65</v>
      </c>
    </row>
    <row r="11274" spans="1:3" ht="49.5" customHeight="1">
      <c r="A11274" s="19" t="s">
        <v>17079</v>
      </c>
      <c r="B11274" s="18" t="s">
        <v>20165</v>
      </c>
      <c r="C11274" s="38">
        <v>9.8699999999999992</v>
      </c>
    </row>
    <row r="11275" spans="1:3" ht="49.5" customHeight="1">
      <c r="A11275" s="19" t="s">
        <v>17080</v>
      </c>
      <c r="B11275" s="18" t="s">
        <v>20165</v>
      </c>
      <c r="C11275" s="38">
        <v>6.94</v>
      </c>
    </row>
    <row r="11276" spans="1:3" ht="49.5" customHeight="1">
      <c r="A11276" s="19" t="s">
        <v>17081</v>
      </c>
      <c r="B11276" s="18" t="s">
        <v>20165</v>
      </c>
      <c r="C11276" s="38">
        <v>10.9</v>
      </c>
    </row>
    <row r="11277" spans="1:3" ht="49.5" customHeight="1">
      <c r="A11277" s="19" t="s">
        <v>20752</v>
      </c>
      <c r="B11277" s="18" t="s">
        <v>20043</v>
      </c>
      <c r="C11277" s="38">
        <v>3.46</v>
      </c>
    </row>
    <row r="11278" spans="1:3" ht="49.5" customHeight="1">
      <c r="A11278" s="19" t="s">
        <v>15097</v>
      </c>
      <c r="B11278" s="18" t="s">
        <v>20043</v>
      </c>
      <c r="C11278" s="38">
        <v>3.46</v>
      </c>
    </row>
    <row r="11279" spans="1:3" ht="49.5" customHeight="1">
      <c r="A11279" s="19" t="s">
        <v>14956</v>
      </c>
      <c r="B11279" s="18" t="s">
        <v>20043</v>
      </c>
      <c r="C11279" s="38">
        <v>3.46</v>
      </c>
    </row>
    <row r="11280" spans="1:3" ht="49.5" customHeight="1">
      <c r="A11280" s="19" t="s">
        <v>12205</v>
      </c>
      <c r="B11280" s="18" t="s">
        <v>20061</v>
      </c>
      <c r="C11280" s="18">
        <v>11.78</v>
      </c>
    </row>
    <row r="11281" spans="1:3" ht="49.5" customHeight="1">
      <c r="A11281" s="19" t="s">
        <v>12206</v>
      </c>
      <c r="B11281" s="18" t="s">
        <v>20061</v>
      </c>
      <c r="C11281" s="38">
        <v>33.03</v>
      </c>
    </row>
    <row r="11282" spans="1:3" ht="49.5" customHeight="1">
      <c r="A11282" s="19" t="s">
        <v>16920</v>
      </c>
      <c r="B11282" s="18" t="s">
        <v>20061</v>
      </c>
      <c r="C11282" s="37">
        <v>3.13</v>
      </c>
    </row>
    <row r="11283" spans="1:3" ht="49.5" customHeight="1">
      <c r="A11283" s="19" t="s">
        <v>16921</v>
      </c>
      <c r="B11283" s="18" t="s">
        <v>20061</v>
      </c>
      <c r="C11283" s="38">
        <v>20.16</v>
      </c>
    </row>
    <row r="11284" spans="1:3" ht="49.5" customHeight="1">
      <c r="A11284" s="19" t="s">
        <v>12207</v>
      </c>
      <c r="B11284" s="18" t="s">
        <v>20061</v>
      </c>
      <c r="C11284" s="38">
        <v>4.4800000000000004</v>
      </c>
    </row>
    <row r="11285" spans="1:3" ht="49.5" customHeight="1">
      <c r="A11285" s="19" t="s">
        <v>12208</v>
      </c>
      <c r="B11285" s="18" t="s">
        <v>20061</v>
      </c>
      <c r="C11285" s="38">
        <v>17.920000000000002</v>
      </c>
    </row>
    <row r="11286" spans="1:3" ht="49.5" customHeight="1">
      <c r="A11286" s="19" t="s">
        <v>12310</v>
      </c>
      <c r="B11286" s="18" t="s">
        <v>19965</v>
      </c>
      <c r="C11286" s="38">
        <v>44.41</v>
      </c>
    </row>
    <row r="11287" spans="1:3" ht="49.5" customHeight="1">
      <c r="A11287" s="19" t="s">
        <v>2864</v>
      </c>
      <c r="B11287" s="18" t="s">
        <v>19965</v>
      </c>
      <c r="C11287" s="38">
        <v>33.4</v>
      </c>
    </row>
    <row r="11288" spans="1:3" ht="49.5" customHeight="1">
      <c r="A11288" s="19" t="s">
        <v>17843</v>
      </c>
      <c r="B11288" s="18" t="s">
        <v>20020</v>
      </c>
      <c r="C11288" s="38">
        <v>2.63</v>
      </c>
    </row>
    <row r="11289" spans="1:3" ht="49.5" customHeight="1">
      <c r="A11289" s="19" t="s">
        <v>17641</v>
      </c>
      <c r="B11289" s="18" t="s">
        <v>20020</v>
      </c>
      <c r="C11289" s="38">
        <v>7.34</v>
      </c>
    </row>
    <row r="11290" spans="1:3" ht="49.5" customHeight="1">
      <c r="A11290" s="19" t="s">
        <v>17642</v>
      </c>
      <c r="B11290" s="18" t="s">
        <v>20020</v>
      </c>
      <c r="C11290" s="38">
        <v>2.89</v>
      </c>
    </row>
    <row r="11291" spans="1:3" ht="49.5" customHeight="1">
      <c r="A11291" s="19" t="s">
        <v>8603</v>
      </c>
      <c r="B11291" s="18" t="s">
        <v>20106</v>
      </c>
      <c r="C11291" s="38">
        <v>3.3</v>
      </c>
    </row>
    <row r="11292" spans="1:3" ht="49.5" customHeight="1">
      <c r="A11292" s="19" t="s">
        <v>5583</v>
      </c>
      <c r="B11292" s="18" t="s">
        <v>20215</v>
      </c>
      <c r="C11292" s="38">
        <v>3.46</v>
      </c>
    </row>
    <row r="11293" spans="1:3" ht="49.5" customHeight="1">
      <c r="A11293" s="19" t="s">
        <v>5582</v>
      </c>
      <c r="B11293" s="18" t="s">
        <v>20215</v>
      </c>
      <c r="C11293" s="38">
        <v>2.44</v>
      </c>
    </row>
    <row r="11294" spans="1:3" ht="49.5" customHeight="1">
      <c r="A11294" s="19" t="s">
        <v>5584</v>
      </c>
      <c r="B11294" s="18" t="s">
        <v>20215</v>
      </c>
      <c r="C11294" s="38">
        <v>3.46</v>
      </c>
    </row>
    <row r="11295" spans="1:3" ht="49.5" customHeight="1">
      <c r="A11295" s="19" t="s">
        <v>18935</v>
      </c>
      <c r="B11295" s="18" t="s">
        <v>20129</v>
      </c>
      <c r="C11295" s="38">
        <v>1.9</v>
      </c>
    </row>
    <row r="11296" spans="1:3" ht="49.5" customHeight="1">
      <c r="A11296" s="19" t="s">
        <v>1679</v>
      </c>
      <c r="B11296" s="18" t="s">
        <v>20022</v>
      </c>
      <c r="C11296" s="38">
        <v>3.27</v>
      </c>
    </row>
    <row r="11297" spans="1:3" ht="49.5" customHeight="1">
      <c r="A11297" s="19" t="s">
        <v>1680</v>
      </c>
      <c r="B11297" s="18" t="s">
        <v>20022</v>
      </c>
      <c r="C11297" s="38">
        <v>6.54</v>
      </c>
    </row>
    <row r="11298" spans="1:3" ht="49.5" customHeight="1">
      <c r="A11298" s="19" t="s">
        <v>17442</v>
      </c>
      <c r="B11298" s="18" t="s">
        <v>19981</v>
      </c>
      <c r="C11298" s="38">
        <v>10.71</v>
      </c>
    </row>
    <row r="11299" spans="1:3" ht="49.5" customHeight="1">
      <c r="A11299" s="19" t="s">
        <v>8880</v>
      </c>
      <c r="B11299" s="18" t="s">
        <v>20043</v>
      </c>
      <c r="C11299" s="38">
        <v>4.1900000000000004</v>
      </c>
    </row>
    <row r="11300" spans="1:3" ht="49.5" customHeight="1">
      <c r="A11300" s="19" t="s">
        <v>5991</v>
      </c>
      <c r="B11300" s="18" t="s">
        <v>20063</v>
      </c>
      <c r="C11300" s="38">
        <v>1.89</v>
      </c>
    </row>
    <row r="11301" spans="1:3" ht="49.5" customHeight="1">
      <c r="A11301" s="19" t="s">
        <v>6005</v>
      </c>
      <c r="B11301" s="18" t="s">
        <v>20063</v>
      </c>
      <c r="C11301" s="38">
        <v>1.1499999999999999</v>
      </c>
    </row>
    <row r="11302" spans="1:3" ht="49.5" customHeight="1">
      <c r="A11302" s="19" t="s">
        <v>6003</v>
      </c>
      <c r="B11302" s="18" t="s">
        <v>20063</v>
      </c>
      <c r="C11302" s="38">
        <v>2.71</v>
      </c>
    </row>
    <row r="11303" spans="1:3" ht="49.5" customHeight="1">
      <c r="A11303" s="19" t="s">
        <v>16003</v>
      </c>
      <c r="B11303" s="18" t="s">
        <v>19953</v>
      </c>
      <c r="C11303" s="38">
        <v>6.12</v>
      </c>
    </row>
    <row r="11304" spans="1:3" ht="49.5" customHeight="1">
      <c r="A11304" s="19" t="s">
        <v>16004</v>
      </c>
      <c r="B11304" s="18" t="s">
        <v>19953</v>
      </c>
      <c r="C11304" s="38">
        <v>6.6</v>
      </c>
    </row>
    <row r="11305" spans="1:3" ht="49.5" customHeight="1">
      <c r="A11305" s="19" t="s">
        <v>13069</v>
      </c>
      <c r="B11305" s="18" t="s">
        <v>19981</v>
      </c>
      <c r="C11305" s="38">
        <v>24.76</v>
      </c>
    </row>
    <row r="11306" spans="1:3" ht="49.5" customHeight="1">
      <c r="A11306" s="19" t="s">
        <v>13070</v>
      </c>
      <c r="B11306" s="18" t="s">
        <v>19981</v>
      </c>
      <c r="C11306" s="38">
        <v>27</v>
      </c>
    </row>
    <row r="11307" spans="1:3" ht="49.5" customHeight="1">
      <c r="A11307" s="19" t="s">
        <v>18726</v>
      </c>
      <c r="B11307" s="18" t="s">
        <v>20216</v>
      </c>
      <c r="C11307" s="38">
        <v>27.12</v>
      </c>
    </row>
    <row r="11308" spans="1:3" ht="49.5" customHeight="1">
      <c r="A11308" s="19" t="s">
        <v>18725</v>
      </c>
      <c r="B11308" s="18" t="s">
        <v>20216</v>
      </c>
      <c r="C11308" s="38">
        <v>36.78</v>
      </c>
    </row>
    <row r="11309" spans="1:3" ht="49.5" customHeight="1">
      <c r="A11309" s="19" t="s">
        <v>18724</v>
      </c>
      <c r="B11309" s="18" t="s">
        <v>20216</v>
      </c>
      <c r="C11309" s="38">
        <v>18.670000000000002</v>
      </c>
    </row>
    <row r="11310" spans="1:3" ht="49.5" customHeight="1">
      <c r="A11310" s="19" t="s">
        <v>18727</v>
      </c>
      <c r="B11310" s="18" t="s">
        <v>20216</v>
      </c>
      <c r="C11310" s="38">
        <v>5.21</v>
      </c>
    </row>
    <row r="11311" spans="1:3" ht="49.5" customHeight="1">
      <c r="A11311" s="19" t="s">
        <v>5556</v>
      </c>
      <c r="B11311" s="18" t="s">
        <v>20013</v>
      </c>
      <c r="C11311" s="38">
        <v>3.88</v>
      </c>
    </row>
    <row r="11312" spans="1:3" ht="49.5" customHeight="1">
      <c r="A11312" s="19" t="s">
        <v>5557</v>
      </c>
      <c r="B11312" s="18" t="s">
        <v>20013</v>
      </c>
      <c r="C11312" s="38">
        <v>7.77</v>
      </c>
    </row>
    <row r="11313" spans="1:3" ht="49.5" customHeight="1">
      <c r="A11313" s="19" t="s">
        <v>9973</v>
      </c>
      <c r="B11313" s="18" t="s">
        <v>20013</v>
      </c>
      <c r="C11313" s="38">
        <v>474.2</v>
      </c>
    </row>
    <row r="11314" spans="1:3" ht="49.5" customHeight="1">
      <c r="A11314" s="19" t="s">
        <v>14916</v>
      </c>
      <c r="B11314" s="18" t="s">
        <v>19977</v>
      </c>
      <c r="C11314" s="38">
        <v>0.85</v>
      </c>
    </row>
    <row r="11315" spans="1:3" ht="49.5" customHeight="1">
      <c r="A11315" s="19" t="s">
        <v>9504</v>
      </c>
      <c r="B11315" s="18" t="s">
        <v>20059</v>
      </c>
      <c r="C11315" s="38">
        <v>19.95</v>
      </c>
    </row>
    <row r="11316" spans="1:3" ht="49.5" customHeight="1">
      <c r="A11316" s="19" t="s">
        <v>9505</v>
      </c>
      <c r="B11316" s="18" t="s">
        <v>20059</v>
      </c>
      <c r="C11316" s="38">
        <v>5.7</v>
      </c>
    </row>
    <row r="11317" spans="1:3" ht="49.5" customHeight="1">
      <c r="A11317" s="19" t="s">
        <v>21817</v>
      </c>
      <c r="B11317" s="18" t="s">
        <v>19983</v>
      </c>
      <c r="C11317" s="38">
        <v>4.63</v>
      </c>
    </row>
    <row r="11318" spans="1:3" ht="49.5" customHeight="1">
      <c r="A11318" s="19" t="s">
        <v>13427</v>
      </c>
      <c r="B11318" s="18" t="s">
        <v>20045</v>
      </c>
      <c r="C11318" s="38">
        <v>1.75</v>
      </c>
    </row>
    <row r="11319" spans="1:3" ht="49.5" customHeight="1">
      <c r="A11319" s="19" t="s">
        <v>6641</v>
      </c>
      <c r="B11319" s="18" t="s">
        <v>20045</v>
      </c>
      <c r="C11319" s="38">
        <v>1.95</v>
      </c>
    </row>
    <row r="11320" spans="1:3" ht="49.5" customHeight="1">
      <c r="A11320" s="19" t="s">
        <v>6644</v>
      </c>
      <c r="B11320" s="18" t="s">
        <v>20045</v>
      </c>
      <c r="C11320" s="38">
        <v>0.97</v>
      </c>
    </row>
    <row r="11321" spans="1:3" ht="49.5" customHeight="1">
      <c r="A11321" s="19" t="s">
        <v>13428</v>
      </c>
      <c r="B11321" s="18" t="s">
        <v>20045</v>
      </c>
      <c r="C11321" s="38">
        <v>1.1100000000000001</v>
      </c>
    </row>
    <row r="11322" spans="1:3" ht="49.5" customHeight="1">
      <c r="A11322" s="19" t="s">
        <v>9974</v>
      </c>
      <c r="B11322" s="18" t="s">
        <v>20095</v>
      </c>
      <c r="C11322" s="38">
        <v>474.2</v>
      </c>
    </row>
    <row r="11323" spans="1:3" ht="49.5" customHeight="1">
      <c r="A11323" s="19" t="s">
        <v>7197</v>
      </c>
      <c r="B11323" s="18" t="s">
        <v>20161</v>
      </c>
      <c r="C11323" s="38">
        <v>79.959999999999994</v>
      </c>
    </row>
    <row r="11324" spans="1:3" ht="49.5" customHeight="1">
      <c r="A11324" s="19" t="s">
        <v>7698</v>
      </c>
      <c r="B11324" s="18" t="s">
        <v>19972</v>
      </c>
      <c r="C11324" s="18">
        <v>138.6</v>
      </c>
    </row>
    <row r="11325" spans="1:3" ht="49.5" customHeight="1">
      <c r="A11325" s="19" t="s">
        <v>9609</v>
      </c>
      <c r="B11325" s="18" t="s">
        <v>19976</v>
      </c>
      <c r="C11325" s="38">
        <v>79.959999999999994</v>
      </c>
    </row>
    <row r="11326" spans="1:3" ht="49.5" customHeight="1">
      <c r="A11326" s="19" t="s">
        <v>2876</v>
      </c>
      <c r="B11326" s="18" t="s">
        <v>19965</v>
      </c>
      <c r="C11326" s="38">
        <v>39.979999999999997</v>
      </c>
    </row>
    <row r="11327" spans="1:3" ht="49.5" customHeight="1">
      <c r="A11327" s="19" t="s">
        <v>21818</v>
      </c>
      <c r="B11327" s="18" t="s">
        <v>19976</v>
      </c>
      <c r="C11327" s="38">
        <v>79.959999999999994</v>
      </c>
    </row>
    <row r="11328" spans="1:3" ht="49.5" customHeight="1">
      <c r="A11328" s="19" t="s">
        <v>14492</v>
      </c>
      <c r="B11328" s="18" t="s">
        <v>20032</v>
      </c>
      <c r="C11328" s="38">
        <v>2.06</v>
      </c>
    </row>
    <row r="11329" spans="1:3" ht="49.5" customHeight="1">
      <c r="A11329" s="19" t="s">
        <v>20473</v>
      </c>
      <c r="B11329" s="18" t="s">
        <v>20032</v>
      </c>
      <c r="C11329" s="38">
        <v>4.4800000000000004</v>
      </c>
    </row>
    <row r="11330" spans="1:3" ht="49.5" customHeight="1">
      <c r="A11330" s="19" t="s">
        <v>20548</v>
      </c>
      <c r="B11330" s="18" t="s">
        <v>20032</v>
      </c>
      <c r="C11330" s="38">
        <v>3.85</v>
      </c>
    </row>
    <row r="11331" spans="1:3" ht="49.5" customHeight="1">
      <c r="A11331" s="19" t="s">
        <v>12840</v>
      </c>
      <c r="B11331" s="18" t="s">
        <v>20015</v>
      </c>
      <c r="C11331" s="38">
        <v>23.59</v>
      </c>
    </row>
    <row r="11332" spans="1:3" ht="49.5" customHeight="1">
      <c r="A11332" s="19" t="s">
        <v>12841</v>
      </c>
      <c r="B11332" s="18" t="s">
        <v>20015</v>
      </c>
      <c r="C11332" s="38">
        <v>118.87</v>
      </c>
    </row>
    <row r="11333" spans="1:3" ht="49.5" customHeight="1">
      <c r="A11333" s="19" t="s">
        <v>15556</v>
      </c>
      <c r="B11333" s="18" t="s">
        <v>19995</v>
      </c>
      <c r="C11333" s="38">
        <v>30.9</v>
      </c>
    </row>
    <row r="11334" spans="1:3" ht="49.5" customHeight="1">
      <c r="A11334" s="19" t="s">
        <v>15557</v>
      </c>
      <c r="B11334" s="18" t="s">
        <v>19995</v>
      </c>
      <c r="C11334" s="38">
        <v>64.98</v>
      </c>
    </row>
    <row r="11335" spans="1:3" ht="49.5" customHeight="1">
      <c r="A11335" s="19" t="s">
        <v>4203</v>
      </c>
      <c r="B11335" s="18" t="s">
        <v>20066</v>
      </c>
      <c r="C11335" s="38">
        <v>1.63</v>
      </c>
    </row>
    <row r="11336" spans="1:3" ht="49.5" customHeight="1">
      <c r="A11336" s="19" t="s">
        <v>4204</v>
      </c>
      <c r="B11336" s="18" t="s">
        <v>20066</v>
      </c>
      <c r="C11336" s="38">
        <v>1.81</v>
      </c>
    </row>
    <row r="11337" spans="1:3" ht="49.5" customHeight="1">
      <c r="A11337" s="19" t="s">
        <v>4205</v>
      </c>
      <c r="B11337" s="18" t="s">
        <v>20066</v>
      </c>
      <c r="C11337" s="38">
        <v>1.63</v>
      </c>
    </row>
    <row r="11338" spans="1:3" ht="49.5" customHeight="1">
      <c r="A11338" s="19" t="s">
        <v>4208</v>
      </c>
      <c r="B11338" s="18" t="s">
        <v>20066</v>
      </c>
      <c r="C11338" s="38">
        <v>3.58</v>
      </c>
    </row>
    <row r="11339" spans="1:3" ht="49.5" customHeight="1">
      <c r="A11339" s="19" t="s">
        <v>4209</v>
      </c>
      <c r="B11339" s="18" t="s">
        <v>20066</v>
      </c>
      <c r="C11339" s="38">
        <v>1.63</v>
      </c>
    </row>
    <row r="11340" spans="1:3" ht="49.5" customHeight="1">
      <c r="A11340" s="19" t="s">
        <v>4210</v>
      </c>
      <c r="B11340" s="18" t="s">
        <v>20066</v>
      </c>
      <c r="C11340" s="38">
        <v>10.14</v>
      </c>
    </row>
    <row r="11341" spans="1:3" ht="49.5" customHeight="1">
      <c r="A11341" s="19" t="s">
        <v>4105</v>
      </c>
      <c r="B11341" s="18" t="s">
        <v>20066</v>
      </c>
      <c r="C11341" s="38">
        <v>3.86</v>
      </c>
    </row>
    <row r="11342" spans="1:3" ht="49.5" customHeight="1">
      <c r="A11342" s="19" t="s">
        <v>4103</v>
      </c>
      <c r="B11342" s="18" t="s">
        <v>20066</v>
      </c>
      <c r="C11342" s="38">
        <v>2.87</v>
      </c>
    </row>
    <row r="11343" spans="1:3" ht="49.5" customHeight="1">
      <c r="A11343" s="19" t="s">
        <v>4107</v>
      </c>
      <c r="B11343" s="18" t="s">
        <v>20066</v>
      </c>
      <c r="C11343" s="38">
        <v>2.04</v>
      </c>
    </row>
    <row r="11344" spans="1:3" ht="49.5" customHeight="1">
      <c r="A11344" s="19" t="s">
        <v>4106</v>
      </c>
      <c r="B11344" s="18" t="s">
        <v>20066</v>
      </c>
      <c r="C11344" s="38">
        <v>1.91</v>
      </c>
    </row>
    <row r="11345" spans="1:3" ht="49.5" customHeight="1">
      <c r="A11345" s="19" t="s">
        <v>13269</v>
      </c>
      <c r="B11345" s="18" t="s">
        <v>20087</v>
      </c>
      <c r="C11345" s="38">
        <v>4.8</v>
      </c>
    </row>
    <row r="11346" spans="1:3" ht="49.5" customHeight="1">
      <c r="A11346" s="19" t="s">
        <v>21819</v>
      </c>
      <c r="B11346" s="18" t="s">
        <v>20180</v>
      </c>
      <c r="C11346" s="38">
        <v>381</v>
      </c>
    </row>
    <row r="11347" spans="1:3" ht="49.5" customHeight="1">
      <c r="A11347" s="19" t="s">
        <v>6207</v>
      </c>
      <c r="B11347" s="18" t="s">
        <v>20101</v>
      </c>
      <c r="C11347" s="38">
        <v>1833.42</v>
      </c>
    </row>
    <row r="11348" spans="1:3" ht="49.5" customHeight="1">
      <c r="A11348" s="19" t="s">
        <v>16261</v>
      </c>
      <c r="B11348" s="18" t="s">
        <v>19973</v>
      </c>
      <c r="C11348" s="38">
        <v>202.6</v>
      </c>
    </row>
    <row r="11349" spans="1:3" ht="49.5" customHeight="1">
      <c r="A11349" s="19" t="s">
        <v>5928</v>
      </c>
      <c r="B11349" s="18" t="s">
        <v>19970</v>
      </c>
      <c r="C11349" s="38">
        <v>1.81</v>
      </c>
    </row>
    <row r="11350" spans="1:3" ht="49.5" customHeight="1">
      <c r="A11350" s="19" t="s">
        <v>5929</v>
      </c>
      <c r="B11350" s="18" t="s">
        <v>19970</v>
      </c>
      <c r="C11350" s="38">
        <v>3.58</v>
      </c>
    </row>
    <row r="11351" spans="1:3" ht="49.5" customHeight="1">
      <c r="A11351" s="19" t="s">
        <v>5930</v>
      </c>
      <c r="B11351" s="18" t="s">
        <v>19970</v>
      </c>
      <c r="C11351" s="38">
        <v>7.16</v>
      </c>
    </row>
    <row r="11352" spans="1:3" ht="49.5" customHeight="1">
      <c r="A11352" s="19" t="s">
        <v>19772</v>
      </c>
      <c r="B11352" s="18" t="s">
        <v>20096</v>
      </c>
      <c r="C11352" s="38">
        <v>1.4</v>
      </c>
    </row>
    <row r="11353" spans="1:3" ht="49.5" customHeight="1">
      <c r="A11353" s="19" t="s">
        <v>3036</v>
      </c>
      <c r="B11353" s="18" t="s">
        <v>20213</v>
      </c>
      <c r="C11353" s="38">
        <v>0.31</v>
      </c>
    </row>
    <row r="11354" spans="1:3" ht="49.5" customHeight="1">
      <c r="A11354" s="19" t="s">
        <v>12351</v>
      </c>
      <c r="B11354" s="18" t="s">
        <v>19981</v>
      </c>
      <c r="C11354" s="38">
        <v>5.52</v>
      </c>
    </row>
    <row r="11355" spans="1:3" ht="49.5" customHeight="1">
      <c r="A11355" s="19" t="s">
        <v>17069</v>
      </c>
      <c r="B11355" s="18" t="s">
        <v>19981</v>
      </c>
      <c r="C11355" s="38">
        <v>10.27</v>
      </c>
    </row>
    <row r="11356" spans="1:3" ht="49.5" customHeight="1">
      <c r="A11356" s="19" t="s">
        <v>12352</v>
      </c>
      <c r="B11356" s="18" t="s">
        <v>19981</v>
      </c>
      <c r="C11356" s="38">
        <v>20.07</v>
      </c>
    </row>
    <row r="11357" spans="1:3" ht="49.5" customHeight="1">
      <c r="A11357" s="19" t="s">
        <v>1999</v>
      </c>
      <c r="B11357" s="22" t="s">
        <v>19955</v>
      </c>
      <c r="C11357" s="38">
        <v>37</v>
      </c>
    </row>
    <row r="11358" spans="1:3" ht="49.5" customHeight="1">
      <c r="A11358" s="19" t="s">
        <v>17466</v>
      </c>
      <c r="B11358" s="18" t="s">
        <v>20006</v>
      </c>
      <c r="C11358" s="38">
        <v>16.36</v>
      </c>
    </row>
    <row r="11359" spans="1:3" ht="49.5" customHeight="1">
      <c r="A11359" s="19" t="s">
        <v>2545</v>
      </c>
      <c r="B11359" s="18" t="s">
        <v>20020</v>
      </c>
      <c r="C11359" s="38">
        <v>3.46</v>
      </c>
    </row>
    <row r="11360" spans="1:3" ht="49.5" customHeight="1">
      <c r="A11360" s="19" t="s">
        <v>2546</v>
      </c>
      <c r="B11360" s="18" t="s">
        <v>20020</v>
      </c>
      <c r="C11360" s="38">
        <v>3.37</v>
      </c>
    </row>
    <row r="11361" spans="1:3" ht="49.5" customHeight="1">
      <c r="A11361" s="19" t="s">
        <v>14281</v>
      </c>
      <c r="B11361" s="18" t="s">
        <v>20073</v>
      </c>
      <c r="C11361" s="38">
        <v>4.08</v>
      </c>
    </row>
    <row r="11362" spans="1:3" ht="49.5" customHeight="1">
      <c r="A11362" s="19" t="s">
        <v>14282</v>
      </c>
      <c r="B11362" s="18" t="s">
        <v>20073</v>
      </c>
      <c r="C11362" s="38">
        <v>4.08</v>
      </c>
    </row>
    <row r="11363" spans="1:3" ht="49.5" customHeight="1">
      <c r="A11363" s="19" t="s">
        <v>14283</v>
      </c>
      <c r="B11363" s="18" t="s">
        <v>20073</v>
      </c>
      <c r="C11363" s="38">
        <v>4.08</v>
      </c>
    </row>
    <row r="11364" spans="1:3" ht="49.5" customHeight="1">
      <c r="A11364" s="19" t="s">
        <v>14284</v>
      </c>
      <c r="B11364" s="18" t="s">
        <v>20073</v>
      </c>
      <c r="C11364" s="38">
        <v>4.08</v>
      </c>
    </row>
    <row r="11365" spans="1:3" ht="49.5" customHeight="1">
      <c r="A11365" s="19" t="s">
        <v>14285</v>
      </c>
      <c r="B11365" s="18" t="s">
        <v>20073</v>
      </c>
      <c r="C11365" s="38">
        <v>4.08</v>
      </c>
    </row>
    <row r="11366" spans="1:3" ht="49.5" customHeight="1">
      <c r="A11366" s="19" t="s">
        <v>14286</v>
      </c>
      <c r="B11366" s="18" t="s">
        <v>20073</v>
      </c>
      <c r="C11366" s="38">
        <v>4.08</v>
      </c>
    </row>
    <row r="11367" spans="1:3" ht="49.5" customHeight="1">
      <c r="A11367" s="19" t="s">
        <v>22285</v>
      </c>
      <c r="B11367" s="18" t="s">
        <v>20073</v>
      </c>
      <c r="C11367" s="38">
        <v>3.87</v>
      </c>
    </row>
    <row r="11368" spans="1:3" ht="49.5" customHeight="1">
      <c r="A11368" s="19" t="s">
        <v>14287</v>
      </c>
      <c r="B11368" s="18" t="s">
        <v>20073</v>
      </c>
      <c r="C11368" s="38">
        <v>1.72</v>
      </c>
    </row>
    <row r="11369" spans="1:3" ht="49.5" customHeight="1">
      <c r="A11369" s="19" t="s">
        <v>20820</v>
      </c>
      <c r="B11369" s="18" t="s">
        <v>20073</v>
      </c>
      <c r="C11369" s="38">
        <v>4.08</v>
      </c>
    </row>
    <row r="11370" spans="1:3" ht="49.5" customHeight="1">
      <c r="A11370" s="19" t="s">
        <v>8840</v>
      </c>
      <c r="B11370" s="18" t="s">
        <v>20073</v>
      </c>
      <c r="C11370" s="38">
        <v>4.08</v>
      </c>
    </row>
    <row r="11371" spans="1:3" ht="49.5" customHeight="1">
      <c r="A11371" s="19" t="s">
        <v>8842</v>
      </c>
      <c r="B11371" s="18" t="s">
        <v>20073</v>
      </c>
      <c r="C11371" s="38">
        <v>4.08</v>
      </c>
    </row>
    <row r="11372" spans="1:3" ht="49.5" customHeight="1">
      <c r="A11372" s="19" t="s">
        <v>8843</v>
      </c>
      <c r="B11372" s="18" t="s">
        <v>20073</v>
      </c>
      <c r="C11372" s="38">
        <v>2.79</v>
      </c>
    </row>
    <row r="11373" spans="1:3" ht="49.5" customHeight="1">
      <c r="A11373" s="19" t="s">
        <v>8845</v>
      </c>
      <c r="B11373" s="18" t="s">
        <v>20073</v>
      </c>
      <c r="C11373" s="38">
        <v>2.79</v>
      </c>
    </row>
    <row r="11374" spans="1:3" ht="49.5" customHeight="1">
      <c r="A11374" s="19" t="s">
        <v>16028</v>
      </c>
      <c r="B11374" s="18" t="s">
        <v>20073</v>
      </c>
      <c r="C11374" s="38">
        <v>2.79</v>
      </c>
    </row>
    <row r="11375" spans="1:3" ht="49.5" customHeight="1">
      <c r="A11375" s="19" t="s">
        <v>8847</v>
      </c>
      <c r="B11375" s="18" t="s">
        <v>20073</v>
      </c>
      <c r="C11375" s="38">
        <v>2.79</v>
      </c>
    </row>
    <row r="11376" spans="1:3" ht="49.5" customHeight="1">
      <c r="A11376" s="19" t="s">
        <v>8848</v>
      </c>
      <c r="B11376" s="18" t="s">
        <v>20073</v>
      </c>
      <c r="C11376" s="38">
        <v>2.79</v>
      </c>
    </row>
    <row r="11377" spans="1:3" ht="49.5" customHeight="1">
      <c r="A11377" s="19" t="s">
        <v>17007</v>
      </c>
      <c r="B11377" s="18" t="s">
        <v>20073</v>
      </c>
      <c r="C11377" s="38">
        <v>28.86</v>
      </c>
    </row>
    <row r="11378" spans="1:3" ht="49.5" customHeight="1">
      <c r="A11378" s="19" t="s">
        <v>16029</v>
      </c>
      <c r="B11378" s="18" t="s">
        <v>20073</v>
      </c>
      <c r="C11378" s="38">
        <v>4.38</v>
      </c>
    </row>
    <row r="11379" spans="1:3" ht="49.5" customHeight="1">
      <c r="A11379" s="19" t="s">
        <v>16030</v>
      </c>
      <c r="B11379" s="18" t="s">
        <v>20073</v>
      </c>
      <c r="C11379" s="38">
        <v>4.38</v>
      </c>
    </row>
    <row r="11380" spans="1:3" ht="49.5" customHeight="1">
      <c r="A11380" s="19" t="s">
        <v>22427</v>
      </c>
      <c r="B11380" s="18" t="s">
        <v>20073</v>
      </c>
      <c r="C11380" s="38">
        <v>4.58</v>
      </c>
    </row>
    <row r="11381" spans="1:3" ht="49.5" customHeight="1">
      <c r="A11381" s="19" t="s">
        <v>14289</v>
      </c>
      <c r="B11381" s="18" t="s">
        <v>20073</v>
      </c>
      <c r="C11381" s="38">
        <v>4.83</v>
      </c>
    </row>
    <row r="11382" spans="1:3" ht="49.5" customHeight="1">
      <c r="A11382" s="19" t="s">
        <v>22286</v>
      </c>
      <c r="B11382" s="18" t="s">
        <v>20073</v>
      </c>
      <c r="C11382" s="38">
        <v>4.58</v>
      </c>
    </row>
    <row r="11383" spans="1:3" ht="49.5" customHeight="1">
      <c r="A11383" s="19" t="s">
        <v>8849</v>
      </c>
      <c r="B11383" s="18" t="s">
        <v>20073</v>
      </c>
      <c r="C11383" s="38">
        <v>4.83</v>
      </c>
    </row>
    <row r="11384" spans="1:3" ht="49.5" customHeight="1">
      <c r="A11384" s="19" t="s">
        <v>14290</v>
      </c>
      <c r="B11384" s="18" t="s">
        <v>20073</v>
      </c>
      <c r="C11384" s="38">
        <v>4.83</v>
      </c>
    </row>
    <row r="11385" spans="1:3" ht="49.5" customHeight="1">
      <c r="A11385" s="19" t="s">
        <v>22425</v>
      </c>
      <c r="B11385" s="18" t="s">
        <v>20073</v>
      </c>
      <c r="C11385" s="38">
        <v>4.58</v>
      </c>
    </row>
    <row r="11386" spans="1:3" ht="49.5" customHeight="1">
      <c r="A11386" s="19" t="s">
        <v>22426</v>
      </c>
      <c r="B11386" s="18" t="s">
        <v>20073</v>
      </c>
      <c r="C11386" s="38">
        <v>4.58</v>
      </c>
    </row>
    <row r="11387" spans="1:3" ht="49.5" customHeight="1">
      <c r="A11387" s="19" t="s">
        <v>8851</v>
      </c>
      <c r="B11387" s="18" t="s">
        <v>20073</v>
      </c>
      <c r="C11387" s="38">
        <v>4.83</v>
      </c>
    </row>
    <row r="11388" spans="1:3" ht="49.5" customHeight="1">
      <c r="A11388" s="19" t="s">
        <v>16031</v>
      </c>
      <c r="B11388" s="18" t="s">
        <v>20073</v>
      </c>
      <c r="C11388" s="38">
        <v>4.38</v>
      </c>
    </row>
    <row r="11389" spans="1:3" ht="49.5" customHeight="1">
      <c r="A11389" s="19" t="s">
        <v>8855</v>
      </c>
      <c r="B11389" s="18" t="s">
        <v>20073</v>
      </c>
      <c r="C11389" s="38">
        <v>2.9</v>
      </c>
    </row>
    <row r="11390" spans="1:3" ht="49.5" customHeight="1">
      <c r="A11390" s="19" t="s">
        <v>8858</v>
      </c>
      <c r="B11390" s="18" t="s">
        <v>20073</v>
      </c>
      <c r="C11390" s="38">
        <v>2.9</v>
      </c>
    </row>
    <row r="11391" spans="1:3" ht="49.5" customHeight="1">
      <c r="A11391" s="19" t="s">
        <v>8859</v>
      </c>
      <c r="B11391" s="18" t="s">
        <v>20073</v>
      </c>
      <c r="C11391" s="38">
        <v>2.9</v>
      </c>
    </row>
    <row r="11392" spans="1:3" ht="49.5" customHeight="1">
      <c r="A11392" s="19" t="s">
        <v>8862</v>
      </c>
      <c r="B11392" s="18" t="s">
        <v>20073</v>
      </c>
      <c r="C11392" s="38">
        <v>2.9</v>
      </c>
    </row>
    <row r="11393" spans="1:3" ht="49.5" customHeight="1">
      <c r="A11393" s="19" t="s">
        <v>3826</v>
      </c>
      <c r="B11393" s="18" t="s">
        <v>20073</v>
      </c>
      <c r="C11393" s="38">
        <v>3.4</v>
      </c>
    </row>
    <row r="11394" spans="1:3" ht="49.5" customHeight="1">
      <c r="A11394" s="19" t="s">
        <v>8869</v>
      </c>
      <c r="B11394" s="18" t="s">
        <v>20073</v>
      </c>
      <c r="C11394" s="38">
        <v>2.9</v>
      </c>
    </row>
    <row r="11395" spans="1:3" ht="49.5" customHeight="1">
      <c r="A11395" s="19" t="s">
        <v>3825</v>
      </c>
      <c r="B11395" s="18" t="s">
        <v>20073</v>
      </c>
      <c r="C11395" s="38">
        <v>2.88</v>
      </c>
    </row>
    <row r="11396" spans="1:3" ht="49.5" customHeight="1">
      <c r="A11396" s="19" t="s">
        <v>3824</v>
      </c>
      <c r="B11396" s="18" t="s">
        <v>20073</v>
      </c>
      <c r="C11396" s="38">
        <v>2.88</v>
      </c>
    </row>
    <row r="11397" spans="1:3" ht="49.5" customHeight="1">
      <c r="A11397" s="19" t="s">
        <v>3822</v>
      </c>
      <c r="B11397" s="18" t="s">
        <v>20073</v>
      </c>
      <c r="C11397" s="38">
        <v>2.88</v>
      </c>
    </row>
    <row r="11398" spans="1:3" ht="49.5" customHeight="1">
      <c r="A11398" s="19" t="s">
        <v>3832</v>
      </c>
      <c r="B11398" s="18" t="s">
        <v>20073</v>
      </c>
      <c r="C11398" s="38">
        <v>2.72</v>
      </c>
    </row>
    <row r="11399" spans="1:3" ht="49.5" customHeight="1">
      <c r="A11399" s="19" t="s">
        <v>3820</v>
      </c>
      <c r="B11399" s="18" t="s">
        <v>20073</v>
      </c>
      <c r="C11399" s="38">
        <v>2.72</v>
      </c>
    </row>
    <row r="11400" spans="1:3" ht="49.5" customHeight="1">
      <c r="A11400" s="19" t="s">
        <v>3819</v>
      </c>
      <c r="B11400" s="18" t="s">
        <v>20073</v>
      </c>
      <c r="C11400" s="38">
        <v>2.72</v>
      </c>
    </row>
    <row r="11401" spans="1:3" ht="49.5" customHeight="1">
      <c r="A11401" s="19" t="s">
        <v>16032</v>
      </c>
      <c r="B11401" s="18" t="s">
        <v>20073</v>
      </c>
      <c r="C11401" s="38">
        <v>17.29</v>
      </c>
    </row>
    <row r="11402" spans="1:3" ht="49.5" customHeight="1">
      <c r="A11402" s="19" t="s">
        <v>16702</v>
      </c>
      <c r="B11402" s="18" t="s">
        <v>20113</v>
      </c>
      <c r="C11402" s="38">
        <v>10.41</v>
      </c>
    </row>
    <row r="11403" spans="1:3" ht="49.5" customHeight="1">
      <c r="A11403" s="19" t="s">
        <v>5544</v>
      </c>
      <c r="B11403" s="18" t="s">
        <v>20113</v>
      </c>
      <c r="C11403" s="38">
        <v>31.23</v>
      </c>
    </row>
    <row r="11404" spans="1:3" ht="49.5" customHeight="1">
      <c r="A11404" s="19" t="s">
        <v>16703</v>
      </c>
      <c r="B11404" s="18" t="s">
        <v>20113</v>
      </c>
      <c r="C11404" s="38">
        <v>10.41</v>
      </c>
    </row>
    <row r="11405" spans="1:3" ht="49.5" customHeight="1">
      <c r="A11405" s="19" t="s">
        <v>5542</v>
      </c>
      <c r="B11405" s="18" t="s">
        <v>20113</v>
      </c>
      <c r="C11405" s="38">
        <v>31.23</v>
      </c>
    </row>
    <row r="11406" spans="1:3" ht="49.5" customHeight="1">
      <c r="A11406" s="19" t="s">
        <v>16704</v>
      </c>
      <c r="B11406" s="18" t="s">
        <v>20113</v>
      </c>
      <c r="C11406" s="38">
        <v>10.41</v>
      </c>
    </row>
    <row r="11407" spans="1:3" ht="49.5" customHeight="1">
      <c r="A11407" s="19" t="s">
        <v>5543</v>
      </c>
      <c r="B11407" s="18" t="s">
        <v>20113</v>
      </c>
      <c r="C11407" s="38">
        <v>31.23</v>
      </c>
    </row>
    <row r="11408" spans="1:3" ht="49.5" customHeight="1">
      <c r="A11408" s="19" t="s">
        <v>7917</v>
      </c>
      <c r="B11408" s="18" t="s">
        <v>20054</v>
      </c>
      <c r="C11408" s="38">
        <v>11.11</v>
      </c>
    </row>
    <row r="11409" spans="1:3" ht="49.5" customHeight="1">
      <c r="A11409" s="19" t="s">
        <v>13044</v>
      </c>
      <c r="B11409" s="18" t="s">
        <v>20054</v>
      </c>
      <c r="C11409" s="38">
        <v>12.03</v>
      </c>
    </row>
    <row r="11410" spans="1:3" ht="49.5" customHeight="1">
      <c r="A11410" s="19" t="s">
        <v>13045</v>
      </c>
      <c r="B11410" s="18" t="s">
        <v>20054</v>
      </c>
      <c r="C11410" s="38">
        <v>15.22</v>
      </c>
    </row>
    <row r="11411" spans="1:3" ht="49.5" customHeight="1">
      <c r="A11411" s="19" t="s">
        <v>9303</v>
      </c>
      <c r="B11411" s="18" t="s">
        <v>19977</v>
      </c>
      <c r="C11411" s="38">
        <v>20.54</v>
      </c>
    </row>
    <row r="11412" spans="1:3" ht="49.5" customHeight="1">
      <c r="A11412" s="19" t="s">
        <v>9304</v>
      </c>
      <c r="B11412" s="18" t="s">
        <v>19977</v>
      </c>
      <c r="C11412" s="38">
        <v>26.13</v>
      </c>
    </row>
    <row r="11413" spans="1:3" ht="49.5" customHeight="1">
      <c r="A11413" s="19" t="s">
        <v>9305</v>
      </c>
      <c r="B11413" s="18" t="s">
        <v>19977</v>
      </c>
      <c r="C11413" s="38">
        <v>16.48</v>
      </c>
    </row>
    <row r="11414" spans="1:3" ht="49.5" customHeight="1">
      <c r="A11414" s="19" t="s">
        <v>13065</v>
      </c>
      <c r="B11414" s="18" t="s">
        <v>19977</v>
      </c>
      <c r="C11414" s="38">
        <v>15.88</v>
      </c>
    </row>
    <row r="11415" spans="1:3" ht="49.5" customHeight="1">
      <c r="A11415" s="19" t="s">
        <v>13066</v>
      </c>
      <c r="B11415" s="18" t="s">
        <v>19977</v>
      </c>
      <c r="C11415" s="38">
        <v>21.82</v>
      </c>
    </row>
    <row r="11416" spans="1:3" ht="49.5" customHeight="1">
      <c r="A11416" s="19" t="s">
        <v>13067</v>
      </c>
      <c r="B11416" s="18" t="s">
        <v>19977</v>
      </c>
      <c r="C11416" s="38">
        <v>26.44</v>
      </c>
    </row>
    <row r="11417" spans="1:3" ht="49.5" customHeight="1">
      <c r="A11417" s="19" t="s">
        <v>15064</v>
      </c>
      <c r="B11417" s="18" t="s">
        <v>20022</v>
      </c>
      <c r="C11417" s="38">
        <v>2.6</v>
      </c>
    </row>
    <row r="11418" spans="1:3" ht="49.5" customHeight="1">
      <c r="A11418" s="19" t="s">
        <v>9106</v>
      </c>
      <c r="B11418" s="18" t="s">
        <v>19995</v>
      </c>
      <c r="C11418" s="38">
        <v>5.42</v>
      </c>
    </row>
    <row r="11419" spans="1:3" ht="49.5" customHeight="1">
      <c r="A11419" s="19" t="s">
        <v>14318</v>
      </c>
      <c r="B11419" s="18" t="s">
        <v>19995</v>
      </c>
      <c r="C11419" s="38">
        <v>1.63</v>
      </c>
    </row>
    <row r="11420" spans="1:3" ht="49.5" customHeight="1">
      <c r="A11420" s="19" t="s">
        <v>14319</v>
      </c>
      <c r="B11420" s="18" t="s">
        <v>19995</v>
      </c>
      <c r="C11420" s="38">
        <v>3.38</v>
      </c>
    </row>
    <row r="11421" spans="1:3" ht="49.5" customHeight="1">
      <c r="A11421" s="19" t="s">
        <v>9108</v>
      </c>
      <c r="B11421" s="18" t="s">
        <v>19995</v>
      </c>
      <c r="C11421" s="38">
        <v>5.0199999999999996</v>
      </c>
    </row>
    <row r="11422" spans="1:3" ht="49.5" customHeight="1">
      <c r="A11422" s="19" t="s">
        <v>14320</v>
      </c>
      <c r="B11422" s="18" t="s">
        <v>19995</v>
      </c>
      <c r="C11422" s="38">
        <v>3.43</v>
      </c>
    </row>
    <row r="11423" spans="1:3" ht="49.5" customHeight="1">
      <c r="A11423" s="19" t="s">
        <v>12496</v>
      </c>
      <c r="B11423" s="18" t="s">
        <v>20043</v>
      </c>
      <c r="C11423" s="38">
        <v>227.14</v>
      </c>
    </row>
    <row r="11424" spans="1:3" ht="49.5" customHeight="1">
      <c r="A11424" s="19" t="s">
        <v>2179</v>
      </c>
      <c r="B11424" s="18" t="s">
        <v>19977</v>
      </c>
      <c r="C11424" s="38">
        <v>1.81</v>
      </c>
    </row>
    <row r="11425" spans="1:3" ht="49.5" customHeight="1">
      <c r="A11425" s="19" t="s">
        <v>2180</v>
      </c>
      <c r="B11425" s="18" t="s">
        <v>19977</v>
      </c>
      <c r="C11425" s="38">
        <v>1.81</v>
      </c>
    </row>
    <row r="11426" spans="1:3" ht="49.5" customHeight="1">
      <c r="A11426" s="19" t="s">
        <v>2181</v>
      </c>
      <c r="B11426" s="18" t="s">
        <v>19977</v>
      </c>
      <c r="C11426" s="38">
        <v>5.52</v>
      </c>
    </row>
    <row r="11427" spans="1:3" ht="49.5" customHeight="1">
      <c r="A11427" s="19" t="s">
        <v>2183</v>
      </c>
      <c r="B11427" s="18" t="s">
        <v>19977</v>
      </c>
      <c r="C11427" s="38">
        <v>5.29</v>
      </c>
    </row>
    <row r="11428" spans="1:3" ht="49.5" customHeight="1">
      <c r="A11428" s="19" t="s">
        <v>2186</v>
      </c>
      <c r="B11428" s="18" t="s">
        <v>19977</v>
      </c>
      <c r="C11428" s="38">
        <v>10.26</v>
      </c>
    </row>
    <row r="11429" spans="1:3" ht="49.5" customHeight="1">
      <c r="A11429" s="19" t="s">
        <v>2187</v>
      </c>
      <c r="B11429" s="18" t="s">
        <v>19977</v>
      </c>
      <c r="C11429" s="38">
        <v>15.39</v>
      </c>
    </row>
    <row r="11430" spans="1:3" ht="49.5" customHeight="1">
      <c r="A11430" s="19" t="s">
        <v>12500</v>
      </c>
      <c r="B11430" s="18" t="s">
        <v>19983</v>
      </c>
      <c r="C11430" s="38">
        <v>141.06</v>
      </c>
    </row>
    <row r="11431" spans="1:3" ht="49.5" customHeight="1">
      <c r="A11431" s="19" t="s">
        <v>12868</v>
      </c>
      <c r="B11431" s="18" t="s">
        <v>19981</v>
      </c>
      <c r="C11431" s="38">
        <v>59.07</v>
      </c>
    </row>
    <row r="11432" spans="1:3" ht="49.5" customHeight="1">
      <c r="A11432" s="19" t="s">
        <v>17443</v>
      </c>
      <c r="B11432" s="18" t="s">
        <v>19981</v>
      </c>
      <c r="C11432" s="38">
        <v>110.05</v>
      </c>
    </row>
    <row r="11433" spans="1:3" ht="49.5" customHeight="1">
      <c r="A11433" s="19" t="s">
        <v>21356</v>
      </c>
      <c r="B11433" s="18" t="s">
        <v>19981</v>
      </c>
      <c r="C11433" s="38">
        <v>22.07</v>
      </c>
    </row>
    <row r="11434" spans="1:3" ht="49.5" customHeight="1">
      <c r="A11434" s="19" t="s">
        <v>11078</v>
      </c>
      <c r="B11434" s="18" t="s">
        <v>20034</v>
      </c>
      <c r="C11434" s="38">
        <v>13.64</v>
      </c>
    </row>
    <row r="11435" spans="1:3" ht="49.5" customHeight="1">
      <c r="A11435" s="19" t="s">
        <v>11079</v>
      </c>
      <c r="B11435" s="18" t="s">
        <v>20034</v>
      </c>
      <c r="C11435" s="18">
        <v>12.14</v>
      </c>
    </row>
    <row r="11436" spans="1:3" ht="49.5" customHeight="1">
      <c r="A11436" s="19" t="s">
        <v>8265</v>
      </c>
      <c r="B11436" s="18" t="s">
        <v>20026</v>
      </c>
      <c r="C11436" s="38">
        <v>3.58</v>
      </c>
    </row>
    <row r="11437" spans="1:3" ht="49.5" customHeight="1">
      <c r="A11437" s="19" t="s">
        <v>12501</v>
      </c>
      <c r="B11437" s="18" t="s">
        <v>19953</v>
      </c>
      <c r="C11437" s="38">
        <v>141.06</v>
      </c>
    </row>
    <row r="11438" spans="1:3" ht="49.5" customHeight="1">
      <c r="A11438" s="19" t="s">
        <v>4613</v>
      </c>
      <c r="B11438" s="18" t="s">
        <v>19983</v>
      </c>
      <c r="C11438" s="38">
        <v>1.81</v>
      </c>
    </row>
    <row r="11439" spans="1:3" ht="49.5" customHeight="1">
      <c r="A11439" s="19" t="s">
        <v>4614</v>
      </c>
      <c r="B11439" s="18" t="s">
        <v>19983</v>
      </c>
      <c r="C11439" s="38">
        <v>3.1</v>
      </c>
    </row>
    <row r="11440" spans="1:3" ht="49.5" customHeight="1">
      <c r="A11440" s="19" t="s">
        <v>4616</v>
      </c>
      <c r="B11440" s="18" t="s">
        <v>19983</v>
      </c>
      <c r="C11440" s="38">
        <v>1.81</v>
      </c>
    </row>
    <row r="11441" spans="1:3" ht="49.5" customHeight="1">
      <c r="A11441" s="19" t="s">
        <v>4617</v>
      </c>
      <c r="B11441" s="18" t="s">
        <v>19983</v>
      </c>
      <c r="C11441" s="38">
        <v>5.62</v>
      </c>
    </row>
    <row r="11442" spans="1:3" ht="49.5" customHeight="1">
      <c r="A11442" s="19" t="s">
        <v>4615</v>
      </c>
      <c r="B11442" s="18" t="s">
        <v>19983</v>
      </c>
      <c r="C11442" s="38">
        <v>4.87</v>
      </c>
    </row>
    <row r="11443" spans="1:3" ht="49.5" customHeight="1">
      <c r="A11443" s="19" t="s">
        <v>9327</v>
      </c>
      <c r="B11443" s="18" t="s">
        <v>20234</v>
      </c>
      <c r="C11443" s="38">
        <v>25.13</v>
      </c>
    </row>
    <row r="11444" spans="1:3" ht="49.5" customHeight="1">
      <c r="A11444" s="19" t="s">
        <v>9329</v>
      </c>
      <c r="B11444" s="18" t="s">
        <v>20234</v>
      </c>
      <c r="C11444" s="38">
        <v>27</v>
      </c>
    </row>
    <row r="11445" spans="1:3" ht="49.5" customHeight="1">
      <c r="A11445" s="19" t="s">
        <v>16459</v>
      </c>
      <c r="B11445" s="18" t="s">
        <v>20253</v>
      </c>
      <c r="C11445" s="38">
        <v>3552.55</v>
      </c>
    </row>
    <row r="11446" spans="1:3" ht="49.5" customHeight="1">
      <c r="A11446" s="19" t="s">
        <v>16459</v>
      </c>
      <c r="B11446" s="18" t="s">
        <v>19956</v>
      </c>
      <c r="C11446" s="38">
        <v>3552.55</v>
      </c>
    </row>
    <row r="11447" spans="1:3" ht="49.5" customHeight="1">
      <c r="A11447" s="19" t="s">
        <v>16460</v>
      </c>
      <c r="B11447" s="18" t="s">
        <v>20253</v>
      </c>
      <c r="C11447" s="38">
        <v>3733.73</v>
      </c>
    </row>
    <row r="11448" spans="1:3" ht="49.5" customHeight="1">
      <c r="A11448" s="19" t="s">
        <v>16460</v>
      </c>
      <c r="B11448" s="18" t="s">
        <v>19956</v>
      </c>
      <c r="C11448" s="38">
        <v>3733.73</v>
      </c>
    </row>
    <row r="11449" spans="1:3" ht="49.5" customHeight="1">
      <c r="A11449" s="19" t="s">
        <v>16461</v>
      </c>
      <c r="B11449" s="18" t="s">
        <v>20253</v>
      </c>
      <c r="C11449" s="38">
        <v>4107.3999999999996</v>
      </c>
    </row>
    <row r="11450" spans="1:3" ht="49.5" customHeight="1">
      <c r="A11450" s="19" t="s">
        <v>16461</v>
      </c>
      <c r="B11450" s="18" t="s">
        <v>19956</v>
      </c>
      <c r="C11450" s="38">
        <v>4107.3999999999996</v>
      </c>
    </row>
    <row r="11451" spans="1:3" ht="49.5" customHeight="1">
      <c r="A11451" s="19" t="s">
        <v>16462</v>
      </c>
      <c r="B11451" s="18" t="s">
        <v>20253</v>
      </c>
      <c r="C11451" s="38">
        <v>3375.82</v>
      </c>
    </row>
    <row r="11452" spans="1:3" ht="49.5" customHeight="1">
      <c r="A11452" s="19" t="s">
        <v>18290</v>
      </c>
      <c r="B11452" s="18" t="s">
        <v>19956</v>
      </c>
      <c r="C11452" s="38">
        <v>3375.82</v>
      </c>
    </row>
    <row r="11453" spans="1:3" ht="49.5" customHeight="1">
      <c r="A11453" s="19" t="s">
        <v>17781</v>
      </c>
      <c r="B11453" s="18" t="s">
        <v>20047</v>
      </c>
      <c r="C11453" s="38">
        <v>202.22</v>
      </c>
    </row>
    <row r="11454" spans="1:3" ht="49.5" customHeight="1">
      <c r="A11454" s="19" t="s">
        <v>17782</v>
      </c>
      <c r="B11454" s="18" t="s">
        <v>20047</v>
      </c>
      <c r="C11454" s="38">
        <v>399.84</v>
      </c>
    </row>
    <row r="11455" spans="1:3" ht="49.5" customHeight="1">
      <c r="A11455" s="19" t="s">
        <v>17783</v>
      </c>
      <c r="B11455" s="18" t="s">
        <v>20047</v>
      </c>
      <c r="C11455" s="38">
        <v>799.66</v>
      </c>
    </row>
    <row r="11456" spans="1:3" ht="49.5" customHeight="1">
      <c r="A11456" s="19" t="s">
        <v>5122</v>
      </c>
      <c r="B11456" s="18" t="s">
        <v>20063</v>
      </c>
      <c r="C11456" s="38">
        <v>83.49</v>
      </c>
    </row>
    <row r="11457" spans="1:3" ht="49.5" customHeight="1">
      <c r="A11457" s="19" t="s">
        <v>3957</v>
      </c>
      <c r="B11457" s="18" t="s">
        <v>20066</v>
      </c>
      <c r="C11457" s="38">
        <v>26.8</v>
      </c>
    </row>
    <row r="11458" spans="1:3" ht="49.5" customHeight="1">
      <c r="A11458" s="19" t="s">
        <v>3958</v>
      </c>
      <c r="B11458" s="18" t="s">
        <v>20066</v>
      </c>
      <c r="C11458" s="38">
        <v>80.39</v>
      </c>
    </row>
    <row r="11459" spans="1:3" ht="49.5" customHeight="1">
      <c r="A11459" s="19" t="s">
        <v>3955</v>
      </c>
      <c r="B11459" s="18" t="s">
        <v>20066</v>
      </c>
      <c r="C11459" s="38">
        <v>8.82</v>
      </c>
    </row>
    <row r="11460" spans="1:3" ht="49.5" customHeight="1">
      <c r="A11460" s="19" t="s">
        <v>3956</v>
      </c>
      <c r="B11460" s="18" t="s">
        <v>20066</v>
      </c>
      <c r="C11460" s="38">
        <v>17.64</v>
      </c>
    </row>
    <row r="11461" spans="1:3" ht="49.5" customHeight="1">
      <c r="A11461" s="19" t="s">
        <v>11864</v>
      </c>
      <c r="B11461" s="18" t="s">
        <v>20034</v>
      </c>
      <c r="C11461" s="38">
        <v>30.92</v>
      </c>
    </row>
    <row r="11462" spans="1:3" ht="49.5" customHeight="1">
      <c r="A11462" s="19" t="s">
        <v>181</v>
      </c>
      <c r="B11462" s="18" t="s">
        <v>20034</v>
      </c>
      <c r="C11462" s="38">
        <v>92.76</v>
      </c>
    </row>
    <row r="11463" spans="1:3" ht="49.5" customHeight="1">
      <c r="A11463" s="19" t="s">
        <v>11865</v>
      </c>
      <c r="B11463" s="18" t="s">
        <v>20034</v>
      </c>
      <c r="C11463" s="38">
        <v>46.38</v>
      </c>
    </row>
    <row r="11464" spans="1:3" ht="49.5" customHeight="1">
      <c r="A11464" s="19" t="s">
        <v>11866</v>
      </c>
      <c r="B11464" s="18" t="s">
        <v>20034</v>
      </c>
      <c r="C11464" s="38">
        <v>8.09</v>
      </c>
    </row>
    <row r="11465" spans="1:3" ht="49.5" customHeight="1">
      <c r="A11465" s="19" t="s">
        <v>11867</v>
      </c>
      <c r="B11465" s="18" t="s">
        <v>20034</v>
      </c>
      <c r="C11465" s="38">
        <v>61.84</v>
      </c>
    </row>
    <row r="11466" spans="1:3" ht="49.5" customHeight="1">
      <c r="A11466" s="19" t="s">
        <v>11868</v>
      </c>
      <c r="B11466" s="18" t="s">
        <v>20034</v>
      </c>
      <c r="C11466" s="38">
        <v>16.190000000000001</v>
      </c>
    </row>
    <row r="11467" spans="1:3" ht="49.5" customHeight="1">
      <c r="A11467" s="19" t="s">
        <v>179</v>
      </c>
      <c r="B11467" s="18" t="s">
        <v>20034</v>
      </c>
      <c r="C11467" s="38">
        <v>48.57</v>
      </c>
    </row>
    <row r="11468" spans="1:3" ht="49.5" customHeight="1">
      <c r="A11468" s="19" t="s">
        <v>11869</v>
      </c>
      <c r="B11468" s="18" t="s">
        <v>20034</v>
      </c>
      <c r="C11468" s="38">
        <v>30.21</v>
      </c>
    </row>
    <row r="11469" spans="1:3" ht="49.5" customHeight="1">
      <c r="A11469" s="19" t="s">
        <v>16757</v>
      </c>
      <c r="B11469" s="18" t="s">
        <v>20034</v>
      </c>
      <c r="C11469" s="38">
        <v>42.99</v>
      </c>
    </row>
    <row r="11470" spans="1:3" ht="49.5" customHeight="1">
      <c r="A11470" s="19" t="s">
        <v>16758</v>
      </c>
      <c r="B11470" s="18" t="s">
        <v>20034</v>
      </c>
      <c r="C11470" s="38">
        <v>67.760000000000005</v>
      </c>
    </row>
    <row r="11471" spans="1:3" ht="49.5" customHeight="1">
      <c r="A11471" s="19" t="s">
        <v>11870</v>
      </c>
      <c r="B11471" s="18" t="s">
        <v>20034</v>
      </c>
      <c r="C11471" s="38">
        <v>16.829999999999998</v>
      </c>
    </row>
    <row r="11472" spans="1:3" ht="49.5" customHeight="1">
      <c r="A11472" s="19" t="s">
        <v>5363</v>
      </c>
      <c r="B11472" s="18" t="s">
        <v>20012</v>
      </c>
      <c r="C11472" s="38">
        <v>23.9</v>
      </c>
    </row>
    <row r="11473" spans="1:3" ht="49.5" customHeight="1">
      <c r="A11473" s="19" t="s">
        <v>11404</v>
      </c>
      <c r="B11473" s="18" t="s">
        <v>19998</v>
      </c>
      <c r="C11473" s="38">
        <v>4.8099999999999996</v>
      </c>
    </row>
    <row r="11474" spans="1:3" ht="49.5" customHeight="1">
      <c r="A11474" s="19" t="s">
        <v>11406</v>
      </c>
      <c r="B11474" s="18" t="s">
        <v>19998</v>
      </c>
      <c r="C11474" s="38">
        <v>4.49</v>
      </c>
    </row>
    <row r="11475" spans="1:3" ht="49.5" customHeight="1">
      <c r="A11475" s="19" t="s">
        <v>17957</v>
      </c>
      <c r="B11475" s="17" t="s">
        <v>19952</v>
      </c>
      <c r="C11475" s="38">
        <v>18.260000000000002</v>
      </c>
    </row>
    <row r="11476" spans="1:3" ht="49.5" customHeight="1">
      <c r="A11476" s="19" t="s">
        <v>14321</v>
      </c>
      <c r="B11476" s="18" t="s">
        <v>20087</v>
      </c>
      <c r="C11476" s="38">
        <v>3.43</v>
      </c>
    </row>
    <row r="11477" spans="1:3" ht="49.5" customHeight="1">
      <c r="A11477" s="19" t="s">
        <v>20951</v>
      </c>
      <c r="B11477" s="18" t="s">
        <v>20087</v>
      </c>
      <c r="C11477" s="38">
        <v>5.42</v>
      </c>
    </row>
    <row r="11478" spans="1:3" ht="49.5" customHeight="1">
      <c r="A11478" s="19" t="s">
        <v>13282</v>
      </c>
      <c r="B11478" s="18" t="s">
        <v>20087</v>
      </c>
      <c r="C11478" s="38">
        <v>1.63</v>
      </c>
    </row>
    <row r="11479" spans="1:3" ht="49.5" customHeight="1">
      <c r="A11479" s="19" t="s">
        <v>14881</v>
      </c>
      <c r="B11479" s="18" t="s">
        <v>20065</v>
      </c>
      <c r="C11479" s="38">
        <v>1.75</v>
      </c>
    </row>
    <row r="11480" spans="1:3" ht="49.5" customHeight="1">
      <c r="A11480" s="19" t="s">
        <v>21820</v>
      </c>
      <c r="B11480" s="18" t="s">
        <v>20034</v>
      </c>
      <c r="C11480" s="38">
        <v>2.17</v>
      </c>
    </row>
    <row r="11481" spans="1:3" ht="49.5" customHeight="1">
      <c r="A11481" s="19" t="s">
        <v>217</v>
      </c>
      <c r="B11481" s="18" t="s">
        <v>20226</v>
      </c>
      <c r="C11481" s="38">
        <v>1.99</v>
      </c>
    </row>
    <row r="11482" spans="1:3" ht="49.5" customHeight="1">
      <c r="A11482" s="19" t="s">
        <v>214</v>
      </c>
      <c r="B11482" s="18" t="s">
        <v>20034</v>
      </c>
      <c r="C11482" s="38">
        <v>2.44</v>
      </c>
    </row>
    <row r="11483" spans="1:3" ht="49.5" customHeight="1">
      <c r="A11483" s="19" t="s">
        <v>21821</v>
      </c>
      <c r="B11483" s="18" t="s">
        <v>20226</v>
      </c>
      <c r="C11483" s="38">
        <v>2.67</v>
      </c>
    </row>
    <row r="11484" spans="1:3" ht="49.5" customHeight="1">
      <c r="A11484" s="19" t="s">
        <v>747</v>
      </c>
      <c r="B11484" s="18" t="s">
        <v>19975</v>
      </c>
      <c r="C11484" s="38">
        <v>91.54</v>
      </c>
    </row>
    <row r="11485" spans="1:3" ht="49.5" customHeight="1">
      <c r="A11485" s="19" t="s">
        <v>801</v>
      </c>
      <c r="B11485" s="18" t="s">
        <v>19963</v>
      </c>
      <c r="C11485" s="38">
        <v>39.19</v>
      </c>
    </row>
    <row r="11486" spans="1:3" ht="49.5" customHeight="1">
      <c r="A11486" s="19" t="s">
        <v>4774</v>
      </c>
      <c r="B11486" s="18" t="s">
        <v>20105</v>
      </c>
      <c r="C11486" s="38">
        <v>33.65</v>
      </c>
    </row>
    <row r="11487" spans="1:3" ht="49.5" customHeight="1">
      <c r="A11487" s="19" t="s">
        <v>8785</v>
      </c>
      <c r="B11487" s="18" t="s">
        <v>20063</v>
      </c>
      <c r="C11487" s="38">
        <v>0.95</v>
      </c>
    </row>
    <row r="11488" spans="1:3" ht="49.5" customHeight="1">
      <c r="A11488" s="19" t="s">
        <v>5567</v>
      </c>
      <c r="B11488" s="18" t="s">
        <v>20136</v>
      </c>
      <c r="C11488" s="38">
        <v>1.9</v>
      </c>
    </row>
    <row r="11489" spans="1:3" ht="49.5" customHeight="1">
      <c r="A11489" s="19" t="s">
        <v>5630</v>
      </c>
      <c r="B11489" s="18" t="s">
        <v>20099</v>
      </c>
      <c r="C11489" s="38">
        <v>1.9</v>
      </c>
    </row>
    <row r="11490" spans="1:3" ht="49.5" customHeight="1">
      <c r="A11490" s="19" t="s">
        <v>15006</v>
      </c>
      <c r="B11490" s="17" t="s">
        <v>20022</v>
      </c>
      <c r="C11490" s="38">
        <v>1.81</v>
      </c>
    </row>
    <row r="11491" spans="1:3" ht="49.5" customHeight="1">
      <c r="A11491" s="19" t="s">
        <v>17065</v>
      </c>
      <c r="B11491" s="18" t="s">
        <v>20022</v>
      </c>
      <c r="C11491" s="38">
        <v>8.82</v>
      </c>
    </row>
    <row r="11492" spans="1:3" ht="49.5" customHeight="1">
      <c r="A11492" s="19" t="s">
        <v>12322</v>
      </c>
      <c r="B11492" s="17" t="s">
        <v>20022</v>
      </c>
      <c r="C11492" s="38">
        <v>5.52</v>
      </c>
    </row>
    <row r="11493" spans="1:3" ht="49.5" customHeight="1">
      <c r="A11493" s="19" t="s">
        <v>17066</v>
      </c>
      <c r="B11493" s="17" t="s">
        <v>20022</v>
      </c>
      <c r="C11493" s="38">
        <v>5.29</v>
      </c>
    </row>
    <row r="11494" spans="1:3" ht="49.5" customHeight="1">
      <c r="A11494" s="19" t="s">
        <v>12323</v>
      </c>
      <c r="B11494" s="17" t="s">
        <v>20022</v>
      </c>
      <c r="C11494" s="38">
        <v>10.26</v>
      </c>
    </row>
    <row r="11495" spans="1:3" ht="49.5" customHeight="1">
      <c r="A11495" s="19" t="s">
        <v>17676</v>
      </c>
      <c r="B11495" s="18" t="s">
        <v>20020</v>
      </c>
      <c r="C11495" s="38">
        <v>2.19</v>
      </c>
    </row>
    <row r="11496" spans="1:3" ht="49.5" customHeight="1">
      <c r="A11496" s="19" t="s">
        <v>20673</v>
      </c>
      <c r="B11496" s="18" t="s">
        <v>20020</v>
      </c>
      <c r="C11496" s="38">
        <v>4.38</v>
      </c>
    </row>
    <row r="11497" spans="1:3" ht="49.5" customHeight="1">
      <c r="A11497" s="19" t="s">
        <v>20673</v>
      </c>
      <c r="B11497" s="18" t="s">
        <v>20020</v>
      </c>
      <c r="C11497" s="38">
        <v>4.38</v>
      </c>
    </row>
    <row r="11498" spans="1:3" ht="49.5" customHeight="1">
      <c r="A11498" s="19" t="s">
        <v>5323</v>
      </c>
      <c r="B11498" s="18" t="s">
        <v>19972</v>
      </c>
      <c r="C11498" s="38">
        <v>1.98</v>
      </c>
    </row>
    <row r="11499" spans="1:3" ht="49.5" customHeight="1">
      <c r="A11499" s="19" t="s">
        <v>5321</v>
      </c>
      <c r="B11499" s="18" t="s">
        <v>19972</v>
      </c>
      <c r="C11499" s="38">
        <v>1.41</v>
      </c>
    </row>
    <row r="11500" spans="1:3" ht="49.5" customHeight="1">
      <c r="A11500" s="19" t="s">
        <v>5322</v>
      </c>
      <c r="B11500" s="18" t="s">
        <v>19972</v>
      </c>
      <c r="C11500" s="38">
        <v>1.94</v>
      </c>
    </row>
    <row r="11501" spans="1:3" ht="49.5" customHeight="1">
      <c r="A11501" s="19" t="s">
        <v>3407</v>
      </c>
      <c r="B11501" s="18" t="s">
        <v>20020</v>
      </c>
      <c r="C11501" s="38">
        <v>2.25</v>
      </c>
    </row>
    <row r="11502" spans="1:3" ht="49.5" customHeight="1">
      <c r="A11502" s="19" t="s">
        <v>3407</v>
      </c>
      <c r="B11502" s="18" t="s">
        <v>20020</v>
      </c>
      <c r="C11502" s="38">
        <v>2.25</v>
      </c>
    </row>
    <row r="11503" spans="1:3" ht="49.5" customHeight="1">
      <c r="A11503" s="19" t="s">
        <v>15003</v>
      </c>
      <c r="B11503" s="18" t="s">
        <v>20020</v>
      </c>
      <c r="C11503" s="38">
        <v>2.25</v>
      </c>
    </row>
    <row r="11504" spans="1:3" ht="49.5" customHeight="1">
      <c r="A11504" s="19" t="s">
        <v>15004</v>
      </c>
      <c r="B11504" s="18" t="s">
        <v>20020</v>
      </c>
      <c r="C11504" s="38">
        <v>4.5</v>
      </c>
    </row>
    <row r="11505" spans="1:3" ht="49.5" customHeight="1">
      <c r="A11505" s="19" t="s">
        <v>17061</v>
      </c>
      <c r="B11505" s="18" t="s">
        <v>20020</v>
      </c>
      <c r="C11505" s="38">
        <v>13.38</v>
      </c>
    </row>
    <row r="11506" spans="1:3" ht="49.5" customHeight="1">
      <c r="A11506" s="19" t="s">
        <v>15001</v>
      </c>
      <c r="B11506" s="18" t="s">
        <v>20045</v>
      </c>
      <c r="C11506" s="38">
        <v>4.38</v>
      </c>
    </row>
    <row r="11507" spans="1:3" ht="49.5" customHeight="1">
      <c r="A11507" s="19" t="s">
        <v>21822</v>
      </c>
      <c r="B11507" s="18" t="s">
        <v>310</v>
      </c>
      <c r="C11507" s="38">
        <v>1.52</v>
      </c>
    </row>
    <row r="11508" spans="1:3" ht="49.5" customHeight="1">
      <c r="A11508" s="19" t="s">
        <v>21242</v>
      </c>
      <c r="B11508" s="18" t="s">
        <v>19972</v>
      </c>
      <c r="C11508" s="38">
        <v>0.97</v>
      </c>
    </row>
    <row r="11509" spans="1:3" ht="49.5" customHeight="1">
      <c r="A11509" s="19" t="s">
        <v>20824</v>
      </c>
      <c r="B11509" s="18" t="s">
        <v>19972</v>
      </c>
      <c r="C11509" s="38">
        <v>2.19</v>
      </c>
    </row>
    <row r="11510" spans="1:3" ht="49.5" customHeight="1">
      <c r="A11510" s="19" t="s">
        <v>15002</v>
      </c>
      <c r="B11510" s="18" t="s">
        <v>19972</v>
      </c>
      <c r="C11510" s="38">
        <v>4.38</v>
      </c>
    </row>
    <row r="11511" spans="1:3" ht="49.5" customHeight="1">
      <c r="A11511" s="19" t="s">
        <v>21823</v>
      </c>
      <c r="B11511" s="18" t="s">
        <v>19977</v>
      </c>
      <c r="C11511" s="38">
        <v>111.74</v>
      </c>
    </row>
    <row r="11512" spans="1:3" ht="49.5" customHeight="1">
      <c r="A11512" s="19" t="s">
        <v>21824</v>
      </c>
      <c r="B11512" s="18" t="s">
        <v>19977</v>
      </c>
      <c r="C11512" s="38">
        <v>55.87</v>
      </c>
    </row>
    <row r="11513" spans="1:3" ht="49.5" customHeight="1">
      <c r="A11513" s="19" t="s">
        <v>11338</v>
      </c>
      <c r="B11513" s="18" t="s">
        <v>20012</v>
      </c>
      <c r="C11513" s="38">
        <v>4.68</v>
      </c>
    </row>
    <row r="11514" spans="1:3" ht="49.5" customHeight="1">
      <c r="A11514" s="19" t="s">
        <v>11342</v>
      </c>
      <c r="B11514" s="18" t="s">
        <v>20012</v>
      </c>
      <c r="C11514" s="38">
        <v>4.0599999999999996</v>
      </c>
    </row>
    <row r="11515" spans="1:3" ht="49.5" customHeight="1">
      <c r="A11515" s="19" t="s">
        <v>5411</v>
      </c>
      <c r="B11515" s="18" t="s">
        <v>20012</v>
      </c>
      <c r="C11515" s="38">
        <v>8.1199999999999992</v>
      </c>
    </row>
    <row r="11516" spans="1:3" ht="49.5" customHeight="1">
      <c r="A11516" s="19" t="s">
        <v>21124</v>
      </c>
      <c r="B11516" s="18" t="s">
        <v>20012</v>
      </c>
      <c r="C11516" s="38">
        <v>1.81</v>
      </c>
    </row>
    <row r="11517" spans="1:3" ht="49.5" customHeight="1">
      <c r="A11517" s="19" t="s">
        <v>11346</v>
      </c>
      <c r="B11517" s="18" t="s">
        <v>20012</v>
      </c>
      <c r="C11517" s="38">
        <v>4.72</v>
      </c>
    </row>
    <row r="11518" spans="1:3" ht="49.5" customHeight="1">
      <c r="A11518" s="19" t="s">
        <v>5412</v>
      </c>
      <c r="B11518" s="18" t="s">
        <v>20012</v>
      </c>
      <c r="C11518" s="38">
        <v>5.91</v>
      </c>
    </row>
    <row r="11519" spans="1:3" ht="49.5" customHeight="1">
      <c r="A11519" s="19" t="s">
        <v>13583</v>
      </c>
      <c r="B11519" s="18" t="s">
        <v>20164</v>
      </c>
      <c r="C11519" s="38">
        <v>1.81</v>
      </c>
    </row>
    <row r="11520" spans="1:3" ht="49.5" customHeight="1">
      <c r="A11520" s="19" t="s">
        <v>13583</v>
      </c>
      <c r="B11520" s="18" t="s">
        <v>19964</v>
      </c>
      <c r="C11520" s="38">
        <v>1.81</v>
      </c>
    </row>
    <row r="11521" spans="1:3" ht="49.5" customHeight="1">
      <c r="A11521" s="19" t="s">
        <v>2655</v>
      </c>
      <c r="B11521" s="18" t="s">
        <v>20164</v>
      </c>
      <c r="C11521" s="38">
        <v>5.4</v>
      </c>
    </row>
    <row r="11522" spans="1:3" ht="49.5" customHeight="1">
      <c r="A11522" s="19" t="s">
        <v>2655</v>
      </c>
      <c r="B11522" s="18" t="s">
        <v>19964</v>
      </c>
      <c r="C11522" s="38">
        <v>5.4</v>
      </c>
    </row>
    <row r="11523" spans="1:3" ht="49.5" customHeight="1">
      <c r="A11523" s="19" t="s">
        <v>19806</v>
      </c>
      <c r="B11523" s="18" t="s">
        <v>19964</v>
      </c>
      <c r="C11523" s="38">
        <v>2.71</v>
      </c>
    </row>
    <row r="11524" spans="1:3" ht="49.5" customHeight="1">
      <c r="A11524" s="19" t="s">
        <v>12324</v>
      </c>
      <c r="B11524" s="18" t="s">
        <v>20164</v>
      </c>
      <c r="C11524" s="38">
        <v>5.52</v>
      </c>
    </row>
    <row r="11525" spans="1:3" ht="49.5" customHeight="1">
      <c r="A11525" s="19" t="s">
        <v>12324</v>
      </c>
      <c r="B11525" s="18" t="s">
        <v>19964</v>
      </c>
      <c r="C11525" s="38">
        <v>5.52</v>
      </c>
    </row>
    <row r="11526" spans="1:3" ht="49.5" customHeight="1">
      <c r="A11526" s="19" t="s">
        <v>2656</v>
      </c>
      <c r="B11526" s="18" t="s">
        <v>20164</v>
      </c>
      <c r="C11526" s="38">
        <v>16.559999999999999</v>
      </c>
    </row>
    <row r="11527" spans="1:3" ht="49.5" customHeight="1">
      <c r="A11527" s="19" t="s">
        <v>2656</v>
      </c>
      <c r="B11527" s="18" t="s">
        <v>19964</v>
      </c>
      <c r="C11527" s="38">
        <v>16.559999999999999</v>
      </c>
    </row>
    <row r="11528" spans="1:3" ht="49.5" customHeight="1">
      <c r="A11528" s="19" t="s">
        <v>21825</v>
      </c>
      <c r="B11528" s="18" t="s">
        <v>19964</v>
      </c>
      <c r="C11528" s="38">
        <v>8.2799999999999994</v>
      </c>
    </row>
    <row r="11529" spans="1:3" ht="49.5" customHeight="1">
      <c r="A11529" s="19" t="s">
        <v>13584</v>
      </c>
      <c r="B11529" s="18" t="s">
        <v>19964</v>
      </c>
      <c r="C11529" s="38">
        <v>5.29</v>
      </c>
    </row>
    <row r="11530" spans="1:3" ht="49.5" customHeight="1">
      <c r="A11530" s="19" t="s">
        <v>13584</v>
      </c>
      <c r="B11530" s="18" t="s">
        <v>20164</v>
      </c>
      <c r="C11530" s="38">
        <v>5.29</v>
      </c>
    </row>
    <row r="11531" spans="1:3" ht="49.5" customHeight="1">
      <c r="A11531" s="19" t="s">
        <v>19684</v>
      </c>
      <c r="B11531" s="18" t="s">
        <v>19964</v>
      </c>
      <c r="C11531" s="38">
        <v>7.93</v>
      </c>
    </row>
    <row r="11532" spans="1:3" ht="49.5" customHeight="1">
      <c r="A11532" s="19" t="s">
        <v>2652</v>
      </c>
      <c r="B11532" s="18" t="s">
        <v>19964</v>
      </c>
      <c r="C11532" s="38">
        <v>15.86</v>
      </c>
    </row>
    <row r="11533" spans="1:3" ht="49.5" customHeight="1">
      <c r="A11533" s="19" t="s">
        <v>2652</v>
      </c>
      <c r="B11533" s="18" t="s">
        <v>20164</v>
      </c>
      <c r="C11533" s="38">
        <v>15.86</v>
      </c>
    </row>
    <row r="11534" spans="1:3" ht="49.5" customHeight="1">
      <c r="A11534" s="19" t="s">
        <v>12325</v>
      </c>
      <c r="B11534" s="18" t="s">
        <v>20164</v>
      </c>
      <c r="C11534" s="38">
        <v>10.26</v>
      </c>
    </row>
    <row r="11535" spans="1:3" ht="49.5" customHeight="1">
      <c r="A11535" s="19" t="s">
        <v>12325</v>
      </c>
      <c r="B11535" s="18" t="s">
        <v>19964</v>
      </c>
      <c r="C11535" s="38">
        <v>10.26</v>
      </c>
    </row>
    <row r="11536" spans="1:3" ht="49.5" customHeight="1">
      <c r="A11536" s="19" t="s">
        <v>2653</v>
      </c>
      <c r="B11536" s="18" t="s">
        <v>20164</v>
      </c>
      <c r="C11536" s="38">
        <v>30.78</v>
      </c>
    </row>
    <row r="11537" spans="1:3" ht="49.5" customHeight="1">
      <c r="A11537" s="19" t="s">
        <v>2653</v>
      </c>
      <c r="B11537" s="18" t="s">
        <v>19964</v>
      </c>
      <c r="C11537" s="38">
        <v>30.78</v>
      </c>
    </row>
    <row r="11538" spans="1:3" ht="49.5" customHeight="1">
      <c r="A11538" s="19" t="s">
        <v>21826</v>
      </c>
      <c r="B11538" s="18" t="s">
        <v>19964</v>
      </c>
      <c r="C11538" s="38">
        <v>15.39</v>
      </c>
    </row>
    <row r="11539" spans="1:3" ht="49.5" customHeight="1">
      <c r="A11539" s="19" t="s">
        <v>6658</v>
      </c>
      <c r="B11539" s="18" t="s">
        <v>19972</v>
      </c>
      <c r="C11539" s="38">
        <v>78.56</v>
      </c>
    </row>
    <row r="11540" spans="1:3" ht="49.5" customHeight="1">
      <c r="A11540" s="19" t="s">
        <v>3877</v>
      </c>
      <c r="B11540" s="18" t="s">
        <v>20066</v>
      </c>
      <c r="C11540" s="38">
        <v>20.440000000000001</v>
      </c>
    </row>
    <row r="11541" spans="1:3" ht="49.5" customHeight="1">
      <c r="A11541" s="19" t="s">
        <v>3881</v>
      </c>
      <c r="B11541" s="18" t="s">
        <v>20066</v>
      </c>
      <c r="C11541" s="18">
        <v>20.440000000000001</v>
      </c>
    </row>
    <row r="11542" spans="1:3" ht="49.5" customHeight="1">
      <c r="A11542" s="19" t="s">
        <v>3888</v>
      </c>
      <c r="B11542" s="18" t="s">
        <v>20066</v>
      </c>
      <c r="C11542" s="37">
        <v>42.16</v>
      </c>
    </row>
    <row r="11543" spans="1:3" ht="49.5" customHeight="1">
      <c r="A11543" s="19" t="s">
        <v>2942</v>
      </c>
      <c r="B11543" s="18" t="s">
        <v>20057</v>
      </c>
      <c r="C11543" s="38">
        <v>41.12</v>
      </c>
    </row>
    <row r="11544" spans="1:3" ht="49.5" customHeight="1">
      <c r="A11544" s="19" t="s">
        <v>16616</v>
      </c>
      <c r="B11544" s="18" t="s">
        <v>20032</v>
      </c>
      <c r="C11544" s="38">
        <v>8.5</v>
      </c>
    </row>
    <row r="11545" spans="1:3" ht="49.5" customHeight="1">
      <c r="A11545" s="19" t="s">
        <v>7864</v>
      </c>
      <c r="B11545" s="18" t="s">
        <v>19984</v>
      </c>
      <c r="C11545" s="38">
        <v>138.91999999999999</v>
      </c>
    </row>
    <row r="11546" spans="1:3" ht="49.5" customHeight="1">
      <c r="A11546" s="19" t="s">
        <v>22317</v>
      </c>
      <c r="B11546" s="18" t="s">
        <v>19984</v>
      </c>
      <c r="C11546" s="38">
        <v>8</v>
      </c>
    </row>
    <row r="11547" spans="1:3" ht="49.5" customHeight="1">
      <c r="A11547" s="19" t="s">
        <v>14524</v>
      </c>
      <c r="B11547" s="18" t="s">
        <v>19998</v>
      </c>
      <c r="C11547" s="38">
        <v>1.75</v>
      </c>
    </row>
    <row r="11548" spans="1:3" ht="49.5" customHeight="1">
      <c r="A11548" s="19" t="s">
        <v>14525</v>
      </c>
      <c r="B11548" s="18" t="s">
        <v>19998</v>
      </c>
      <c r="C11548" s="38">
        <v>1.46</v>
      </c>
    </row>
    <row r="11549" spans="1:3" ht="49.5" customHeight="1">
      <c r="A11549" s="19" t="s">
        <v>20588</v>
      </c>
      <c r="B11549" s="18" t="s">
        <v>19998</v>
      </c>
      <c r="C11549" s="38">
        <v>1.19</v>
      </c>
    </row>
    <row r="11550" spans="1:3" ht="49.5" customHeight="1">
      <c r="A11550" s="19" t="s">
        <v>20589</v>
      </c>
      <c r="B11550" s="18" t="s">
        <v>19998</v>
      </c>
      <c r="C11550" s="38">
        <v>0.91</v>
      </c>
    </row>
    <row r="11551" spans="1:3" ht="49.5" customHeight="1">
      <c r="A11551" s="19" t="s">
        <v>14526</v>
      </c>
      <c r="B11551" s="18" t="s">
        <v>20020</v>
      </c>
      <c r="C11551" s="38">
        <v>1.18</v>
      </c>
    </row>
    <row r="11552" spans="1:3" ht="49.5" customHeight="1">
      <c r="A11552" s="19" t="s">
        <v>14527</v>
      </c>
      <c r="B11552" s="18" t="s">
        <v>20020</v>
      </c>
      <c r="C11552" s="38">
        <v>0.9</v>
      </c>
    </row>
    <row r="11553" spans="1:3" ht="49.5" customHeight="1">
      <c r="A11553" s="19" t="s">
        <v>14528</v>
      </c>
      <c r="B11553" s="18" t="s">
        <v>20020</v>
      </c>
      <c r="C11553" s="38">
        <v>1.1100000000000001</v>
      </c>
    </row>
    <row r="11554" spans="1:3" ht="49.5" customHeight="1">
      <c r="A11554" s="19" t="s">
        <v>14529</v>
      </c>
      <c r="B11554" s="18" t="s">
        <v>20020</v>
      </c>
      <c r="C11554" s="38">
        <v>0.85</v>
      </c>
    </row>
    <row r="11555" spans="1:3" ht="49.5" customHeight="1">
      <c r="A11555" s="19" t="s">
        <v>14553</v>
      </c>
      <c r="B11555" s="18" t="s">
        <v>19998</v>
      </c>
      <c r="C11555" s="38">
        <v>1.94</v>
      </c>
    </row>
    <row r="11556" spans="1:3" ht="49.5" customHeight="1">
      <c r="A11556" s="19" t="s">
        <v>20590</v>
      </c>
      <c r="B11556" s="18" t="s">
        <v>19998</v>
      </c>
      <c r="C11556" s="38">
        <v>1.57</v>
      </c>
    </row>
    <row r="11557" spans="1:3" ht="49.5" customHeight="1">
      <c r="A11557" s="19" t="s">
        <v>22214</v>
      </c>
      <c r="B11557" s="18" t="s">
        <v>20020</v>
      </c>
      <c r="C11557" s="38">
        <v>1.93</v>
      </c>
    </row>
    <row r="11558" spans="1:3" ht="49.5" customHeight="1">
      <c r="A11558" s="19" t="s">
        <v>2510</v>
      </c>
      <c r="B11558" s="18" t="s">
        <v>20020</v>
      </c>
      <c r="C11558" s="38">
        <v>1.79</v>
      </c>
    </row>
    <row r="11559" spans="1:3" ht="49.5" customHeight="1">
      <c r="A11559" s="19" t="s">
        <v>2511</v>
      </c>
      <c r="B11559" s="18" t="s">
        <v>20020</v>
      </c>
      <c r="C11559" s="38">
        <v>2.75</v>
      </c>
    </row>
    <row r="11560" spans="1:3" ht="49.5" customHeight="1">
      <c r="A11560" s="19" t="s">
        <v>2512</v>
      </c>
      <c r="B11560" s="18" t="s">
        <v>20020</v>
      </c>
      <c r="C11560" s="38">
        <v>2.46</v>
      </c>
    </row>
    <row r="11561" spans="1:3" ht="49.5" customHeight="1">
      <c r="A11561" s="19" t="s">
        <v>2514</v>
      </c>
      <c r="B11561" s="18" t="s">
        <v>20020</v>
      </c>
      <c r="C11561" s="38">
        <v>1.9</v>
      </c>
    </row>
    <row r="11562" spans="1:3" ht="49.5" customHeight="1">
      <c r="A11562" s="19" t="s">
        <v>2515</v>
      </c>
      <c r="B11562" s="18" t="s">
        <v>20020</v>
      </c>
      <c r="C11562" s="38">
        <v>1.61</v>
      </c>
    </row>
    <row r="11563" spans="1:3" ht="49.5" customHeight="1">
      <c r="A11563" s="19" t="s">
        <v>14530</v>
      </c>
      <c r="B11563" s="18" t="s">
        <v>20014</v>
      </c>
      <c r="C11563" s="38">
        <v>1.75</v>
      </c>
    </row>
    <row r="11564" spans="1:3" ht="49.5" customHeight="1">
      <c r="A11564" s="19" t="s">
        <v>14531</v>
      </c>
      <c r="B11564" s="18" t="s">
        <v>20014</v>
      </c>
      <c r="C11564" s="38">
        <v>1.46</v>
      </c>
    </row>
    <row r="11565" spans="1:3" ht="49.5" customHeight="1">
      <c r="A11565" s="19" t="s">
        <v>14532</v>
      </c>
      <c r="B11565" s="18" t="s">
        <v>20014</v>
      </c>
      <c r="C11565" s="38">
        <v>1.18</v>
      </c>
    </row>
    <row r="11566" spans="1:3" ht="49.5" customHeight="1">
      <c r="A11566" s="19" t="s">
        <v>14533</v>
      </c>
      <c r="B11566" s="18" t="s">
        <v>20014</v>
      </c>
      <c r="C11566" s="38">
        <v>0.9</v>
      </c>
    </row>
    <row r="11567" spans="1:3" ht="49.5" customHeight="1">
      <c r="A11567" s="19" t="s">
        <v>14882</v>
      </c>
      <c r="B11567" s="18" t="s">
        <v>20113</v>
      </c>
      <c r="C11567" s="38">
        <v>1.19</v>
      </c>
    </row>
    <row r="11568" spans="1:3" ht="49.5" customHeight="1">
      <c r="A11568" s="19" t="s">
        <v>14883</v>
      </c>
      <c r="B11568" s="18" t="s">
        <v>20113</v>
      </c>
      <c r="C11568" s="38">
        <v>1.9</v>
      </c>
    </row>
    <row r="11569" spans="1:3" ht="49.5" customHeight="1">
      <c r="A11569" s="19" t="s">
        <v>13112</v>
      </c>
      <c r="B11569" s="18" t="s">
        <v>20065</v>
      </c>
      <c r="C11569" s="38">
        <v>12.67</v>
      </c>
    </row>
    <row r="11570" spans="1:3" ht="49.5" customHeight="1">
      <c r="A11570" s="19" t="s">
        <v>7558</v>
      </c>
      <c r="B11570" s="18" t="s">
        <v>20140</v>
      </c>
      <c r="C11570" s="38">
        <v>12.67</v>
      </c>
    </row>
    <row r="11571" spans="1:3" ht="49.5" customHeight="1">
      <c r="A11571" s="19" t="s">
        <v>21034</v>
      </c>
      <c r="B11571" s="18" t="s">
        <v>20012</v>
      </c>
      <c r="C11571" s="38">
        <v>1.36</v>
      </c>
    </row>
    <row r="11572" spans="1:3" ht="49.5" customHeight="1">
      <c r="A11572" s="19" t="s">
        <v>14990</v>
      </c>
      <c r="B11572" s="18" t="s">
        <v>20012</v>
      </c>
      <c r="C11572" s="38">
        <v>2.14</v>
      </c>
    </row>
    <row r="11573" spans="1:3" ht="49.5" customHeight="1">
      <c r="A11573" s="19" t="s">
        <v>13509</v>
      </c>
      <c r="B11573" s="18" t="s">
        <v>20066</v>
      </c>
      <c r="C11573" s="38">
        <v>3.78</v>
      </c>
    </row>
    <row r="11574" spans="1:3" ht="49.5" customHeight="1">
      <c r="A11574" s="19" t="s">
        <v>17895</v>
      </c>
      <c r="B11574" s="18" t="s">
        <v>20199</v>
      </c>
      <c r="C11574" s="38">
        <v>12.67</v>
      </c>
    </row>
    <row r="11575" spans="1:3" ht="49.5" customHeight="1">
      <c r="A11575" s="19" t="s">
        <v>5705</v>
      </c>
      <c r="B11575" s="18" t="s">
        <v>19980</v>
      </c>
      <c r="C11575" s="38">
        <v>4.45</v>
      </c>
    </row>
    <row r="11576" spans="1:3" ht="49.5" customHeight="1">
      <c r="A11576" s="19" t="s">
        <v>17072</v>
      </c>
      <c r="B11576" s="18" t="s">
        <v>19977</v>
      </c>
      <c r="C11576" s="38">
        <v>3.85</v>
      </c>
    </row>
    <row r="11577" spans="1:3" ht="49.5" customHeight="1">
      <c r="A11577" s="19" t="s">
        <v>6903</v>
      </c>
      <c r="B11577" s="18" t="s">
        <v>20057</v>
      </c>
      <c r="C11577" s="18">
        <v>20.440000000000001</v>
      </c>
    </row>
    <row r="11578" spans="1:3" ht="49.5" customHeight="1">
      <c r="A11578" s="19" t="s">
        <v>6904</v>
      </c>
      <c r="B11578" s="18" t="s">
        <v>20057</v>
      </c>
      <c r="C11578" s="18">
        <v>20.440000000000001</v>
      </c>
    </row>
    <row r="11579" spans="1:3" ht="49.5" customHeight="1">
      <c r="A11579" s="19" t="s">
        <v>6907</v>
      </c>
      <c r="B11579" s="18" t="s">
        <v>20057</v>
      </c>
      <c r="C11579" s="18">
        <v>40.880000000000003</v>
      </c>
    </row>
    <row r="11580" spans="1:3" ht="49.5" customHeight="1">
      <c r="A11580" s="19" t="s">
        <v>6910</v>
      </c>
      <c r="B11580" s="18" t="s">
        <v>20057</v>
      </c>
      <c r="C11580" s="18">
        <v>10.220000000000001</v>
      </c>
    </row>
    <row r="11581" spans="1:3" ht="49.5" customHeight="1">
      <c r="A11581" s="19" t="s">
        <v>22386</v>
      </c>
      <c r="B11581" s="18" t="s">
        <v>20072</v>
      </c>
      <c r="C11581" s="38">
        <v>0.9</v>
      </c>
    </row>
    <row r="11582" spans="1:3" ht="49.5" customHeight="1">
      <c r="A11582" s="19" t="s">
        <v>22387</v>
      </c>
      <c r="B11582" s="18" t="s">
        <v>20072</v>
      </c>
      <c r="C11582" s="38">
        <v>15.39</v>
      </c>
    </row>
    <row r="11583" spans="1:3" ht="49.5" customHeight="1">
      <c r="A11583" s="19" t="s">
        <v>1875</v>
      </c>
      <c r="B11583" s="18" t="s">
        <v>20068</v>
      </c>
      <c r="C11583" s="38">
        <v>28.46</v>
      </c>
    </row>
    <row r="11584" spans="1:3" ht="49.5" customHeight="1">
      <c r="A11584" s="19" t="s">
        <v>3235</v>
      </c>
      <c r="B11584" s="18" t="s">
        <v>20247</v>
      </c>
      <c r="C11584" s="38">
        <v>28.22</v>
      </c>
    </row>
    <row r="11585" spans="1:3" ht="49.5" customHeight="1">
      <c r="A11585" s="19" t="s">
        <v>9582</v>
      </c>
      <c r="B11585" s="18" t="s">
        <v>20066</v>
      </c>
      <c r="C11585" s="38">
        <v>69.099999999999994</v>
      </c>
    </row>
    <row r="11586" spans="1:3" ht="49.5" customHeight="1">
      <c r="A11586" s="19" t="s">
        <v>7947</v>
      </c>
      <c r="B11586" s="18" t="s">
        <v>20066</v>
      </c>
      <c r="C11586" s="38">
        <v>11.51</v>
      </c>
    </row>
    <row r="11587" spans="1:3" ht="49.5" customHeight="1">
      <c r="A11587" s="19" t="s">
        <v>4217</v>
      </c>
      <c r="B11587" s="18" t="s">
        <v>20066</v>
      </c>
      <c r="C11587" s="38">
        <v>72.150000000000006</v>
      </c>
    </row>
    <row r="11588" spans="1:3" ht="49.5" customHeight="1">
      <c r="A11588" s="19" t="s">
        <v>4215</v>
      </c>
      <c r="B11588" s="18" t="s">
        <v>20066</v>
      </c>
      <c r="C11588" s="38">
        <v>24.85</v>
      </c>
    </row>
    <row r="11589" spans="1:3" ht="49.5" customHeight="1">
      <c r="A11589" s="19" t="s">
        <v>7954</v>
      </c>
      <c r="B11589" s="18" t="s">
        <v>20066</v>
      </c>
      <c r="C11589" s="38">
        <v>67.819999999999993</v>
      </c>
    </row>
    <row r="11590" spans="1:3" ht="49.5" customHeight="1">
      <c r="A11590" s="19" t="s">
        <v>4039</v>
      </c>
      <c r="B11590" s="18" t="s">
        <v>20066</v>
      </c>
      <c r="C11590" s="38">
        <v>28.22</v>
      </c>
    </row>
    <row r="11591" spans="1:3" ht="49.5" customHeight="1">
      <c r="A11591" s="19" t="s">
        <v>5266</v>
      </c>
      <c r="B11591" s="18" t="s">
        <v>20019</v>
      </c>
      <c r="C11591" s="38">
        <v>8.7899999999999991</v>
      </c>
    </row>
    <row r="11592" spans="1:3" ht="49.5" customHeight="1">
      <c r="A11592" s="19" t="s">
        <v>11755</v>
      </c>
      <c r="B11592" s="18" t="s">
        <v>20034</v>
      </c>
      <c r="C11592" s="38">
        <v>4.45</v>
      </c>
    </row>
    <row r="11593" spans="1:3" ht="49.5" customHeight="1">
      <c r="A11593" s="19" t="s">
        <v>13245</v>
      </c>
      <c r="B11593" s="18" t="s">
        <v>20059</v>
      </c>
      <c r="C11593" s="38">
        <v>1.81</v>
      </c>
    </row>
    <row r="11594" spans="1:3" ht="49.5" customHeight="1">
      <c r="A11594" s="19" t="s">
        <v>19896</v>
      </c>
      <c r="B11594" s="18" t="s">
        <v>20059</v>
      </c>
      <c r="C11594" s="38">
        <v>8.82</v>
      </c>
    </row>
    <row r="11595" spans="1:3" ht="49.5" customHeight="1">
      <c r="A11595" s="19" t="s">
        <v>12326</v>
      </c>
      <c r="B11595" s="18" t="s">
        <v>20059</v>
      </c>
      <c r="C11595" s="38">
        <v>5.52</v>
      </c>
    </row>
    <row r="11596" spans="1:3" ht="49.5" customHeight="1">
      <c r="A11596" s="19" t="s">
        <v>12327</v>
      </c>
      <c r="B11596" s="18" t="s">
        <v>20059</v>
      </c>
      <c r="C11596" s="38">
        <v>5.29</v>
      </c>
    </row>
    <row r="11597" spans="1:3" ht="49.5" customHeight="1">
      <c r="A11597" s="19" t="s">
        <v>12328</v>
      </c>
      <c r="B11597" s="18" t="s">
        <v>20059</v>
      </c>
      <c r="C11597" s="38">
        <v>10.26</v>
      </c>
    </row>
    <row r="11598" spans="1:3" ht="49.5" customHeight="1">
      <c r="A11598" s="19" t="s">
        <v>12329</v>
      </c>
      <c r="B11598" s="18" t="s">
        <v>20059</v>
      </c>
      <c r="C11598" s="38">
        <v>63.2</v>
      </c>
    </row>
    <row r="11599" spans="1:3" ht="49.5" customHeight="1">
      <c r="A11599" s="19" t="s">
        <v>12330</v>
      </c>
      <c r="B11599" s="18" t="s">
        <v>20059</v>
      </c>
      <c r="C11599" s="38">
        <v>85.32</v>
      </c>
    </row>
    <row r="11600" spans="1:3" ht="49.5" customHeight="1">
      <c r="A11600" s="19" t="s">
        <v>12331</v>
      </c>
      <c r="B11600" s="18" t="s">
        <v>20059</v>
      </c>
      <c r="C11600" s="38">
        <v>101.13</v>
      </c>
    </row>
    <row r="11601" spans="1:3" ht="49.5" customHeight="1">
      <c r="A11601" s="19" t="s">
        <v>1664</v>
      </c>
      <c r="B11601" s="18" t="s">
        <v>20022</v>
      </c>
      <c r="C11601" s="38">
        <v>7.4</v>
      </c>
    </row>
    <row r="11602" spans="1:3" ht="49.5" customHeight="1">
      <c r="A11602" s="19" t="s">
        <v>1669</v>
      </c>
      <c r="B11602" s="18" t="s">
        <v>20022</v>
      </c>
      <c r="C11602" s="38">
        <v>41.12</v>
      </c>
    </row>
    <row r="11603" spans="1:3" ht="49.5" customHeight="1">
      <c r="A11603" s="19" t="s">
        <v>1666</v>
      </c>
      <c r="B11603" s="18" t="s">
        <v>20022</v>
      </c>
      <c r="C11603" s="38">
        <v>11.57</v>
      </c>
    </row>
    <row r="11604" spans="1:3" ht="49.5" customHeight="1">
      <c r="A11604" s="19" t="s">
        <v>1667</v>
      </c>
      <c r="B11604" s="18" t="s">
        <v>20022</v>
      </c>
      <c r="C11604" s="38">
        <v>13.36</v>
      </c>
    </row>
    <row r="11605" spans="1:3" ht="49.5" customHeight="1">
      <c r="A11605" s="19" t="s">
        <v>1668</v>
      </c>
      <c r="B11605" s="18" t="s">
        <v>20022</v>
      </c>
      <c r="C11605" s="38">
        <v>13.83</v>
      </c>
    </row>
    <row r="11606" spans="1:3" ht="49.5" customHeight="1">
      <c r="A11606" s="19" t="s">
        <v>14766</v>
      </c>
      <c r="B11606" s="18" t="s">
        <v>20047</v>
      </c>
      <c r="C11606" s="38">
        <v>4</v>
      </c>
    </row>
    <row r="11607" spans="1:3" ht="49.5" customHeight="1">
      <c r="A11607" s="19" t="s">
        <v>7915</v>
      </c>
      <c r="B11607" s="18" t="s">
        <v>20066</v>
      </c>
      <c r="C11607" s="38">
        <v>7.4</v>
      </c>
    </row>
    <row r="11608" spans="1:3" ht="49.5" customHeight="1">
      <c r="A11608" s="19" t="s">
        <v>4236</v>
      </c>
      <c r="B11608" s="18" t="s">
        <v>20066</v>
      </c>
      <c r="C11608" s="38">
        <v>25.9</v>
      </c>
    </row>
    <row r="11609" spans="1:3" ht="49.5" customHeight="1">
      <c r="A11609" s="19" t="s">
        <v>7902</v>
      </c>
      <c r="B11609" s="18" t="s">
        <v>20066</v>
      </c>
      <c r="C11609" s="38">
        <v>11.57</v>
      </c>
    </row>
    <row r="11610" spans="1:3" ht="49.5" customHeight="1">
      <c r="A11610" s="19" t="s">
        <v>4237</v>
      </c>
      <c r="B11610" s="18" t="s">
        <v>20066</v>
      </c>
      <c r="C11610" s="38">
        <v>38.11</v>
      </c>
    </row>
    <row r="11611" spans="1:3" ht="49.5" customHeight="1">
      <c r="A11611" s="19" t="s">
        <v>7906</v>
      </c>
      <c r="B11611" s="18" t="s">
        <v>20066</v>
      </c>
      <c r="C11611" s="38">
        <v>13.36</v>
      </c>
    </row>
    <row r="11612" spans="1:3" ht="49.5" customHeight="1">
      <c r="A11612" s="19" t="s">
        <v>4238</v>
      </c>
      <c r="B11612" s="18" t="s">
        <v>20066</v>
      </c>
      <c r="C11612" s="38">
        <v>38.11</v>
      </c>
    </row>
    <row r="11613" spans="1:3" ht="49.5" customHeight="1">
      <c r="A11613" s="19" t="s">
        <v>7911</v>
      </c>
      <c r="B11613" s="18" t="s">
        <v>20066</v>
      </c>
      <c r="C11613" s="38">
        <v>13.83</v>
      </c>
    </row>
    <row r="11614" spans="1:3" ht="49.5" customHeight="1">
      <c r="A11614" s="19" t="s">
        <v>4239</v>
      </c>
      <c r="B11614" s="18" t="s">
        <v>20066</v>
      </c>
      <c r="C11614" s="38">
        <v>38.11</v>
      </c>
    </row>
    <row r="11615" spans="1:3" ht="49.5" customHeight="1">
      <c r="A11615" s="19" t="s">
        <v>5138</v>
      </c>
      <c r="B11615" s="18" t="s">
        <v>20063</v>
      </c>
      <c r="C11615" s="38">
        <v>7.4</v>
      </c>
    </row>
    <row r="11616" spans="1:3" ht="49.5" customHeight="1">
      <c r="A11616" s="19" t="s">
        <v>5150</v>
      </c>
      <c r="B11616" s="18" t="s">
        <v>20063</v>
      </c>
      <c r="C11616" s="38">
        <v>41.12</v>
      </c>
    </row>
    <row r="11617" spans="1:3" ht="49.5" customHeight="1">
      <c r="A11617" s="19" t="s">
        <v>5141</v>
      </c>
      <c r="B11617" s="18" t="s">
        <v>20063</v>
      </c>
      <c r="C11617" s="38">
        <v>10.89</v>
      </c>
    </row>
    <row r="11618" spans="1:3" ht="49.5" customHeight="1">
      <c r="A11618" s="19" t="s">
        <v>5147</v>
      </c>
      <c r="B11618" s="18" t="s">
        <v>20063</v>
      </c>
      <c r="C11618" s="38">
        <v>10.89</v>
      </c>
    </row>
    <row r="11619" spans="1:3" ht="49.5" customHeight="1">
      <c r="A11619" s="19" t="s">
        <v>5149</v>
      </c>
      <c r="B11619" s="18" t="s">
        <v>20063</v>
      </c>
      <c r="C11619" s="38">
        <v>10.89</v>
      </c>
    </row>
    <row r="11620" spans="1:3" ht="49.5" customHeight="1">
      <c r="A11620" s="19" t="s">
        <v>16463</v>
      </c>
      <c r="B11620" s="18" t="s">
        <v>19977</v>
      </c>
      <c r="C11620" s="38">
        <v>3552.55</v>
      </c>
    </row>
    <row r="11621" spans="1:3" ht="49.5" customHeight="1">
      <c r="A11621" s="19" t="s">
        <v>16464</v>
      </c>
      <c r="B11621" s="18" t="s">
        <v>19977</v>
      </c>
      <c r="C11621" s="38">
        <v>3733.73</v>
      </c>
    </row>
    <row r="11622" spans="1:3" ht="49.5" customHeight="1">
      <c r="A11622" s="19" t="s">
        <v>18281</v>
      </c>
      <c r="B11622" s="18" t="s">
        <v>19977</v>
      </c>
      <c r="C11622" s="38">
        <v>1687.9</v>
      </c>
    </row>
    <row r="11623" spans="1:3" ht="49.5" customHeight="1">
      <c r="A11623" s="19" t="s">
        <v>18283</v>
      </c>
      <c r="B11623" s="18" t="s">
        <v>19977</v>
      </c>
      <c r="C11623" s="38">
        <v>4978.3</v>
      </c>
    </row>
    <row r="11624" spans="1:3" ht="49.5" customHeight="1">
      <c r="A11624" s="19" t="s">
        <v>7015</v>
      </c>
      <c r="B11624" s="18" t="s">
        <v>19977</v>
      </c>
      <c r="C11624" s="38">
        <v>4107.3999999999996</v>
      </c>
    </row>
    <row r="11625" spans="1:3" ht="49.5" customHeight="1">
      <c r="A11625" s="19" t="s">
        <v>16465</v>
      </c>
      <c r="B11625" s="18" t="s">
        <v>19977</v>
      </c>
      <c r="C11625" s="38">
        <v>3375.82</v>
      </c>
    </row>
    <row r="11626" spans="1:3" ht="49.5" customHeight="1">
      <c r="A11626" s="19" t="s">
        <v>18282</v>
      </c>
      <c r="B11626" s="18" t="s">
        <v>19977</v>
      </c>
      <c r="C11626" s="38">
        <v>5063.72</v>
      </c>
    </row>
    <row r="11627" spans="1:3" ht="49.5" customHeight="1">
      <c r="A11627" s="19" t="s">
        <v>21185</v>
      </c>
      <c r="B11627" s="18" t="s">
        <v>20110</v>
      </c>
      <c r="C11627" s="38">
        <v>2.91</v>
      </c>
    </row>
    <row r="11628" spans="1:3" ht="49.5" customHeight="1">
      <c r="A11628" s="19" t="s">
        <v>22406</v>
      </c>
      <c r="B11628" s="18" t="s">
        <v>20034</v>
      </c>
      <c r="C11628" s="38">
        <v>16.5</v>
      </c>
    </row>
    <row r="11629" spans="1:3" ht="49.5" customHeight="1">
      <c r="A11629" s="19" t="s">
        <v>22407</v>
      </c>
      <c r="B11629" s="18" t="s">
        <v>20034</v>
      </c>
      <c r="C11629" s="38">
        <v>46.2</v>
      </c>
    </row>
    <row r="11630" spans="1:3" ht="49.5" customHeight="1">
      <c r="A11630" s="19" t="s">
        <v>22408</v>
      </c>
      <c r="B11630" s="18" t="s">
        <v>20034</v>
      </c>
      <c r="C11630" s="38">
        <v>46.2</v>
      </c>
    </row>
    <row r="11631" spans="1:3" ht="49.5" customHeight="1">
      <c r="A11631" s="19" t="s">
        <v>20614</v>
      </c>
      <c r="B11631" s="18" t="s">
        <v>19977</v>
      </c>
      <c r="C11631" s="38">
        <v>3.11</v>
      </c>
    </row>
    <row r="11632" spans="1:3" ht="49.5" customHeight="1">
      <c r="A11632" s="19" t="s">
        <v>14617</v>
      </c>
      <c r="B11632" s="18" t="s">
        <v>19977</v>
      </c>
      <c r="C11632" s="38">
        <v>2.64</v>
      </c>
    </row>
    <row r="11633" spans="1:3" ht="49.5" customHeight="1">
      <c r="A11633" s="19" t="s">
        <v>1439</v>
      </c>
      <c r="B11633" s="18" t="s">
        <v>20058</v>
      </c>
      <c r="C11633" s="38">
        <v>1.81</v>
      </c>
    </row>
    <row r="11634" spans="1:3" ht="49.5" customHeight="1">
      <c r="A11634" s="19" t="s">
        <v>1440</v>
      </c>
      <c r="B11634" s="18" t="s">
        <v>20058</v>
      </c>
      <c r="C11634" s="38">
        <v>5.52</v>
      </c>
    </row>
    <row r="11635" spans="1:3" ht="49.5" customHeight="1">
      <c r="A11635" s="19" t="s">
        <v>1441</v>
      </c>
      <c r="B11635" s="18" t="s">
        <v>20058</v>
      </c>
      <c r="C11635" s="38">
        <v>10.26</v>
      </c>
    </row>
    <row r="11636" spans="1:3" ht="49.5" customHeight="1">
      <c r="A11636" s="19" t="s">
        <v>21827</v>
      </c>
      <c r="B11636" s="18" t="s">
        <v>20051</v>
      </c>
      <c r="C11636" s="38">
        <v>1.81</v>
      </c>
    </row>
    <row r="11637" spans="1:3" ht="49.5" customHeight="1">
      <c r="A11637" s="19" t="s">
        <v>20817</v>
      </c>
      <c r="B11637" s="18" t="s">
        <v>20051</v>
      </c>
      <c r="C11637" s="38">
        <v>7.71</v>
      </c>
    </row>
    <row r="11638" spans="1:3" ht="49.5" customHeight="1">
      <c r="A11638" s="19" t="s">
        <v>20928</v>
      </c>
      <c r="B11638" s="18" t="s">
        <v>20051</v>
      </c>
      <c r="C11638" s="38">
        <v>8.2799999999999994</v>
      </c>
    </row>
    <row r="11639" spans="1:3" ht="49.5" customHeight="1">
      <c r="A11639" s="19" t="s">
        <v>21030</v>
      </c>
      <c r="B11639" s="18" t="s">
        <v>20051</v>
      </c>
      <c r="C11639" s="38">
        <v>7.93</v>
      </c>
    </row>
    <row r="11640" spans="1:3" ht="49.5" customHeight="1">
      <c r="A11640" s="19" t="s">
        <v>602</v>
      </c>
      <c r="B11640" s="18" t="s">
        <v>20051</v>
      </c>
      <c r="C11640" s="38">
        <v>15.39</v>
      </c>
    </row>
    <row r="11641" spans="1:3" ht="49.5" customHeight="1">
      <c r="A11641" s="19" t="s">
        <v>12347</v>
      </c>
      <c r="B11641" s="18" t="s">
        <v>20066</v>
      </c>
      <c r="C11641" s="38">
        <v>8.02</v>
      </c>
    </row>
    <row r="11642" spans="1:3" ht="49.5" customHeight="1">
      <c r="A11642" s="19" t="s">
        <v>4242</v>
      </c>
      <c r="B11642" s="18" t="s">
        <v>20066</v>
      </c>
      <c r="C11642" s="38">
        <v>12.54</v>
      </c>
    </row>
    <row r="11643" spans="1:3" ht="49.5" customHeight="1">
      <c r="A11643" s="19" t="s">
        <v>4240</v>
      </c>
      <c r="B11643" s="18" t="s">
        <v>20066</v>
      </c>
      <c r="C11643" s="38">
        <v>12.54</v>
      </c>
    </row>
    <row r="11644" spans="1:3" ht="49.5" customHeight="1">
      <c r="A11644" s="19" t="s">
        <v>19765</v>
      </c>
      <c r="B11644" s="18" t="s">
        <v>19984</v>
      </c>
      <c r="C11644" s="38">
        <v>3.2</v>
      </c>
    </row>
    <row r="11645" spans="1:3" ht="49.5" customHeight="1">
      <c r="A11645" s="19" t="s">
        <v>13117</v>
      </c>
      <c r="B11645" s="18" t="s">
        <v>19984</v>
      </c>
      <c r="C11645" s="38">
        <v>5.65</v>
      </c>
    </row>
    <row r="11646" spans="1:3" ht="49.5" customHeight="1">
      <c r="A11646" s="19" t="s">
        <v>18806</v>
      </c>
      <c r="B11646" s="18" t="s">
        <v>19984</v>
      </c>
      <c r="C11646" s="38">
        <v>3.2</v>
      </c>
    </row>
    <row r="11647" spans="1:3" ht="49.5" customHeight="1">
      <c r="A11647" s="19" t="s">
        <v>22493</v>
      </c>
      <c r="B11647" s="18" t="s">
        <v>19984</v>
      </c>
      <c r="C11647" s="38">
        <v>3.46</v>
      </c>
    </row>
    <row r="11648" spans="1:3" ht="49.5" customHeight="1">
      <c r="A11648" s="19" t="s">
        <v>19770</v>
      </c>
      <c r="B11648" s="18" t="s">
        <v>20063</v>
      </c>
      <c r="C11648" s="38">
        <v>36.270000000000003</v>
      </c>
    </row>
    <row r="11649" spans="1:3" ht="49.5" customHeight="1">
      <c r="A11649" s="19" t="s">
        <v>10235</v>
      </c>
      <c r="B11649" s="18" t="s">
        <v>20071</v>
      </c>
      <c r="C11649" s="38">
        <v>8.07</v>
      </c>
    </row>
    <row r="11650" spans="1:3" ht="49.5" customHeight="1">
      <c r="A11650" s="19" t="s">
        <v>20802</v>
      </c>
      <c r="B11650" s="18" t="s">
        <v>20071</v>
      </c>
      <c r="C11650" s="38">
        <v>14.01</v>
      </c>
    </row>
    <row r="11651" spans="1:3" ht="49.5" customHeight="1">
      <c r="A11651" s="19" t="s">
        <v>21300</v>
      </c>
      <c r="B11651" s="18" t="s">
        <v>19977</v>
      </c>
      <c r="C11651" s="38">
        <v>3.46</v>
      </c>
    </row>
    <row r="11652" spans="1:3" ht="49.5" customHeight="1">
      <c r="A11652" s="19" t="s">
        <v>16332</v>
      </c>
      <c r="B11652" s="18" t="s">
        <v>19977</v>
      </c>
      <c r="C11652" s="38">
        <v>6.48</v>
      </c>
    </row>
    <row r="11653" spans="1:3" ht="49.5" customHeight="1">
      <c r="A11653" s="19" t="s">
        <v>14250</v>
      </c>
      <c r="B11653" s="18" t="s">
        <v>19995</v>
      </c>
      <c r="C11653" s="38">
        <v>3.46</v>
      </c>
    </row>
    <row r="11654" spans="1:3" ht="49.5" customHeight="1">
      <c r="A11654" s="19" t="s">
        <v>14251</v>
      </c>
      <c r="B11654" s="18" t="s">
        <v>19995</v>
      </c>
      <c r="C11654" s="38">
        <v>0.93</v>
      </c>
    </row>
    <row r="11655" spans="1:3" ht="49.5" customHeight="1">
      <c r="A11655" s="19" t="s">
        <v>19928</v>
      </c>
      <c r="B11655" s="18" t="s">
        <v>19984</v>
      </c>
      <c r="C11655" s="38">
        <v>18.350000000000001</v>
      </c>
    </row>
    <row r="11656" spans="1:3" ht="49.5" customHeight="1">
      <c r="A11656" s="19" t="s">
        <v>13388</v>
      </c>
      <c r="B11656" s="18" t="s">
        <v>19984</v>
      </c>
      <c r="C11656" s="38">
        <v>18.77</v>
      </c>
    </row>
    <row r="11657" spans="1:3" ht="49.5" customHeight="1">
      <c r="A11657" s="19" t="s">
        <v>13389</v>
      </c>
      <c r="B11657" s="18" t="s">
        <v>19984</v>
      </c>
      <c r="C11657" s="38">
        <v>17.7</v>
      </c>
    </row>
    <row r="11658" spans="1:3" ht="49.5" customHeight="1">
      <c r="A11658" s="19" t="s">
        <v>17606</v>
      </c>
      <c r="B11658" s="18" t="s">
        <v>19994</v>
      </c>
      <c r="C11658" s="38">
        <v>6.69</v>
      </c>
    </row>
    <row r="11659" spans="1:3" ht="49.5" customHeight="1">
      <c r="A11659" s="19" t="s">
        <v>762</v>
      </c>
      <c r="B11659" s="18" t="s">
        <v>20025</v>
      </c>
      <c r="C11659" s="38">
        <v>1.72</v>
      </c>
    </row>
    <row r="11660" spans="1:3" ht="49.5" customHeight="1">
      <c r="A11660" s="19" t="s">
        <v>21292</v>
      </c>
      <c r="B11660" s="18" t="s">
        <v>20071</v>
      </c>
      <c r="C11660" s="38">
        <v>18.71</v>
      </c>
    </row>
    <row r="11661" spans="1:3" ht="49.5" customHeight="1">
      <c r="A11661" s="19" t="s">
        <v>16267</v>
      </c>
      <c r="B11661" s="18" t="s">
        <v>20071</v>
      </c>
      <c r="C11661" s="38">
        <v>28.08</v>
      </c>
    </row>
    <row r="11662" spans="1:3" ht="49.5" customHeight="1">
      <c r="A11662" s="19" t="s">
        <v>21384</v>
      </c>
      <c r="B11662" s="18" t="s">
        <v>20071</v>
      </c>
      <c r="C11662" s="38">
        <v>37.44</v>
      </c>
    </row>
    <row r="11663" spans="1:3" ht="49.5" customHeight="1">
      <c r="A11663" s="19" t="s">
        <v>15477</v>
      </c>
      <c r="B11663" s="18" t="s">
        <v>20071</v>
      </c>
      <c r="C11663" s="38">
        <v>56.17</v>
      </c>
    </row>
    <row r="11664" spans="1:3" ht="49.5" customHeight="1">
      <c r="A11664" s="19" t="s">
        <v>3774</v>
      </c>
      <c r="B11664" s="18" t="s">
        <v>20123</v>
      </c>
      <c r="C11664" s="38">
        <v>6.66</v>
      </c>
    </row>
    <row r="11665" spans="1:3" ht="49.5" customHeight="1">
      <c r="A11665" s="19" t="s">
        <v>3774</v>
      </c>
      <c r="B11665" s="18" t="s">
        <v>20135</v>
      </c>
      <c r="C11665" s="38">
        <v>6.66</v>
      </c>
    </row>
    <row r="11666" spans="1:3" ht="49.5" customHeight="1">
      <c r="A11666" s="19" t="s">
        <v>5838</v>
      </c>
      <c r="B11666" s="18" t="s">
        <v>20123</v>
      </c>
      <c r="C11666" s="38">
        <v>15.89</v>
      </c>
    </row>
    <row r="11667" spans="1:3" ht="49.5" customHeight="1">
      <c r="A11667" s="19" t="s">
        <v>5838</v>
      </c>
      <c r="B11667" s="18" t="s">
        <v>20135</v>
      </c>
      <c r="C11667" s="38">
        <v>15.89</v>
      </c>
    </row>
    <row r="11668" spans="1:3" ht="49.5" customHeight="1">
      <c r="A11668" s="19" t="s">
        <v>12348</v>
      </c>
      <c r="B11668" s="18" t="s">
        <v>20068</v>
      </c>
      <c r="C11668" s="38">
        <v>24.72</v>
      </c>
    </row>
    <row r="11669" spans="1:3" ht="49.5" customHeight="1">
      <c r="A11669" s="19" t="s">
        <v>21828</v>
      </c>
      <c r="B11669" s="18" t="s">
        <v>20020</v>
      </c>
      <c r="C11669" s="38">
        <v>12.88</v>
      </c>
    </row>
    <row r="11670" spans="1:3" ht="49.5" customHeight="1">
      <c r="A11670" s="19" t="s">
        <v>21829</v>
      </c>
      <c r="B11670" s="18" t="s">
        <v>20020</v>
      </c>
      <c r="C11670" s="38">
        <v>19.96</v>
      </c>
    </row>
    <row r="11671" spans="1:3" ht="49.5" customHeight="1">
      <c r="A11671" s="19" t="s">
        <v>3213</v>
      </c>
      <c r="B11671" s="18" t="s">
        <v>20061</v>
      </c>
      <c r="C11671" s="38">
        <v>4.63</v>
      </c>
    </row>
    <row r="11672" spans="1:3" ht="49.5" customHeight="1">
      <c r="A11672" s="19" t="s">
        <v>1982</v>
      </c>
      <c r="B11672" s="18" t="s">
        <v>19982</v>
      </c>
      <c r="C11672" s="38">
        <v>3.07</v>
      </c>
    </row>
    <row r="11673" spans="1:3" ht="49.5" customHeight="1">
      <c r="A11673" s="19" t="s">
        <v>21830</v>
      </c>
      <c r="B11673" s="18" t="s">
        <v>19982</v>
      </c>
      <c r="C11673" s="38">
        <v>2.2999999999999998</v>
      </c>
    </row>
    <row r="11674" spans="1:3" ht="49.5" customHeight="1">
      <c r="A11674" s="19" t="s">
        <v>1980</v>
      </c>
      <c r="B11674" s="18" t="s">
        <v>19982</v>
      </c>
      <c r="C11674" s="38">
        <v>2.04</v>
      </c>
    </row>
    <row r="11675" spans="1:3" ht="49.5" customHeight="1">
      <c r="A11675" s="19" t="s">
        <v>4581</v>
      </c>
      <c r="B11675" s="18" t="s">
        <v>19983</v>
      </c>
      <c r="C11675" s="38">
        <v>1.29</v>
      </c>
    </row>
    <row r="11676" spans="1:3" ht="49.5" customHeight="1">
      <c r="A11676" s="19" t="s">
        <v>4584</v>
      </c>
      <c r="B11676" s="18" t="s">
        <v>19983</v>
      </c>
      <c r="C11676" s="38">
        <v>1.37</v>
      </c>
    </row>
    <row r="11677" spans="1:3" ht="49.5" customHeight="1">
      <c r="A11677" s="160" t="s">
        <v>13047</v>
      </c>
      <c r="B11677" s="18" t="s">
        <v>19977</v>
      </c>
      <c r="C11677" s="38">
        <v>13.73</v>
      </c>
    </row>
    <row r="11678" spans="1:3" ht="49.5" customHeight="1">
      <c r="A11678" s="160" t="s">
        <v>13046</v>
      </c>
      <c r="B11678" s="18" t="s">
        <v>19977</v>
      </c>
      <c r="C11678" s="38">
        <v>27.47</v>
      </c>
    </row>
    <row r="11679" spans="1:3" ht="49.5" customHeight="1">
      <c r="A11679" s="19" t="s">
        <v>13048</v>
      </c>
      <c r="B11679" s="18" t="s">
        <v>19977</v>
      </c>
      <c r="C11679" s="38">
        <v>27.47</v>
      </c>
    </row>
    <row r="11680" spans="1:3" ht="49.5" customHeight="1">
      <c r="A11680" s="19" t="s">
        <v>13049</v>
      </c>
      <c r="B11680" s="18" t="s">
        <v>19977</v>
      </c>
      <c r="C11680" s="38">
        <v>10.58</v>
      </c>
    </row>
    <row r="11681" spans="1:3" ht="49.5" customHeight="1">
      <c r="A11681" s="19" t="s">
        <v>7918</v>
      </c>
      <c r="B11681" s="18" t="s">
        <v>19977</v>
      </c>
      <c r="C11681" s="38">
        <v>228.1</v>
      </c>
    </row>
    <row r="11682" spans="1:3" ht="49.5" customHeight="1">
      <c r="A11682" s="19" t="s">
        <v>7920</v>
      </c>
      <c r="B11682" s="18" t="s">
        <v>19977</v>
      </c>
      <c r="C11682" s="38">
        <v>522.72</v>
      </c>
    </row>
    <row r="11683" spans="1:3" ht="49.5" customHeight="1">
      <c r="A11683" s="19" t="s">
        <v>15065</v>
      </c>
      <c r="B11683" s="18" t="s">
        <v>19984</v>
      </c>
      <c r="C11683" s="38">
        <v>8.82</v>
      </c>
    </row>
    <row r="11684" spans="1:3" ht="49.5" customHeight="1">
      <c r="A11684" s="19" t="s">
        <v>15066</v>
      </c>
      <c r="B11684" s="18" t="s">
        <v>19984</v>
      </c>
      <c r="C11684" s="38">
        <v>11.76</v>
      </c>
    </row>
    <row r="11685" spans="1:3" ht="49.5" customHeight="1">
      <c r="A11685" s="19" t="s">
        <v>15067</v>
      </c>
      <c r="B11685" s="18" t="s">
        <v>19984</v>
      </c>
      <c r="C11685" s="38">
        <v>13.23</v>
      </c>
    </row>
    <row r="11686" spans="1:3" ht="49.5" customHeight="1">
      <c r="A11686" s="19" t="s">
        <v>14755</v>
      </c>
      <c r="B11686" s="18" t="s">
        <v>20072</v>
      </c>
      <c r="C11686" s="38">
        <v>1.81</v>
      </c>
    </row>
    <row r="11687" spans="1:3" ht="49.5" customHeight="1">
      <c r="A11687" s="19" t="s">
        <v>13520</v>
      </c>
      <c r="B11687" s="18" t="s">
        <v>19977</v>
      </c>
      <c r="C11687" s="38">
        <v>3.64</v>
      </c>
    </row>
    <row r="11688" spans="1:3" ht="49.5" customHeight="1">
      <c r="A11688" s="19" t="s">
        <v>14871</v>
      </c>
      <c r="B11688" s="18" t="s">
        <v>20020</v>
      </c>
      <c r="C11688" s="38">
        <v>4.59</v>
      </c>
    </row>
    <row r="11689" spans="1:3" ht="49.5" customHeight="1">
      <c r="A11689" s="19" t="s">
        <v>18439</v>
      </c>
      <c r="B11689" s="18" t="s">
        <v>20131</v>
      </c>
      <c r="C11689" s="38">
        <v>2.84</v>
      </c>
    </row>
    <row r="11690" spans="1:3" ht="49.5" customHeight="1">
      <c r="A11690" s="19" t="s">
        <v>12163</v>
      </c>
      <c r="B11690" s="18" t="s">
        <v>20061</v>
      </c>
      <c r="C11690" s="38">
        <v>16.03</v>
      </c>
    </row>
    <row r="11691" spans="1:3" ht="49.5" customHeight="1">
      <c r="A11691" s="19" t="s">
        <v>12165</v>
      </c>
      <c r="B11691" s="18" t="s">
        <v>20061</v>
      </c>
      <c r="C11691" s="38">
        <v>16.03</v>
      </c>
    </row>
    <row r="11692" spans="1:3" ht="49.5" customHeight="1">
      <c r="A11692" s="19" t="s">
        <v>12166</v>
      </c>
      <c r="B11692" s="18" t="s">
        <v>20061</v>
      </c>
      <c r="C11692" s="38">
        <v>16.03</v>
      </c>
    </row>
    <row r="11693" spans="1:3" ht="49.5" customHeight="1">
      <c r="A11693" s="19" t="s">
        <v>12875</v>
      </c>
      <c r="B11693" s="18" t="s">
        <v>19995</v>
      </c>
      <c r="C11693" s="38">
        <v>188.19</v>
      </c>
    </row>
    <row r="11694" spans="1:3" ht="49.5" customHeight="1">
      <c r="A11694" s="19" t="s">
        <v>1926</v>
      </c>
      <c r="B11694" s="18" t="s">
        <v>19957</v>
      </c>
      <c r="C11694" s="38">
        <v>85.25</v>
      </c>
    </row>
    <row r="11695" spans="1:3" ht="49.5" customHeight="1">
      <c r="A11695" s="19" t="s">
        <v>13085</v>
      </c>
      <c r="B11695" s="18" t="s">
        <v>19995</v>
      </c>
      <c r="C11695" s="38">
        <v>3.46</v>
      </c>
    </row>
    <row r="11696" spans="1:3" ht="49.5" customHeight="1">
      <c r="A11696" s="19" t="s">
        <v>13086</v>
      </c>
      <c r="B11696" s="18" t="s">
        <v>19995</v>
      </c>
      <c r="C11696" s="38">
        <v>6.86</v>
      </c>
    </row>
    <row r="11697" spans="1:3" ht="49.5" customHeight="1">
      <c r="A11697" s="19" t="s">
        <v>13327</v>
      </c>
      <c r="B11697" s="18" t="s">
        <v>19984</v>
      </c>
      <c r="C11697" s="38">
        <v>6.69</v>
      </c>
    </row>
    <row r="11698" spans="1:3" ht="49.5" customHeight="1">
      <c r="A11698" s="19" t="s">
        <v>20295</v>
      </c>
      <c r="B11698" s="18" t="s">
        <v>19966</v>
      </c>
      <c r="C11698" s="38">
        <v>360.75</v>
      </c>
    </row>
    <row r="11699" spans="1:3" ht="49.5" customHeight="1">
      <c r="A11699" s="19" t="s">
        <v>20295</v>
      </c>
      <c r="B11699" s="18" t="s">
        <v>19967</v>
      </c>
      <c r="C11699" s="38">
        <v>360.75</v>
      </c>
    </row>
    <row r="11700" spans="1:3" ht="49.5" customHeight="1">
      <c r="A11700" s="19" t="s">
        <v>18967</v>
      </c>
      <c r="B11700" s="18" t="s">
        <v>20065</v>
      </c>
      <c r="C11700" s="38">
        <v>6.33</v>
      </c>
    </row>
    <row r="11701" spans="1:3" ht="49.5" customHeight="1">
      <c r="A11701" s="19" t="s">
        <v>18968</v>
      </c>
      <c r="B11701" s="18" t="s">
        <v>20065</v>
      </c>
      <c r="C11701" s="38">
        <v>8.82</v>
      </c>
    </row>
    <row r="11702" spans="1:3" ht="49.5" customHeight="1">
      <c r="A11702" s="19" t="s">
        <v>18969</v>
      </c>
      <c r="B11702" s="18" t="s">
        <v>20065</v>
      </c>
      <c r="C11702" s="38">
        <v>9.11</v>
      </c>
    </row>
    <row r="11703" spans="1:3" ht="49.5" customHeight="1">
      <c r="A11703" s="19" t="s">
        <v>18970</v>
      </c>
      <c r="B11703" s="18" t="s">
        <v>20065</v>
      </c>
      <c r="C11703" s="38">
        <v>3.16</v>
      </c>
    </row>
    <row r="11704" spans="1:3" ht="49.5" customHeight="1">
      <c r="A11704" s="19" t="s">
        <v>5875</v>
      </c>
      <c r="B11704" s="18" t="s">
        <v>19970</v>
      </c>
      <c r="C11704" s="38">
        <v>42.28</v>
      </c>
    </row>
    <row r="11705" spans="1:3" ht="49.5" customHeight="1">
      <c r="A11705" s="19" t="s">
        <v>5876</v>
      </c>
      <c r="B11705" s="18" t="s">
        <v>19970</v>
      </c>
      <c r="C11705" s="38">
        <v>50.46</v>
      </c>
    </row>
    <row r="11706" spans="1:3" ht="49.5" customHeight="1">
      <c r="A11706" s="19" t="s">
        <v>5877</v>
      </c>
      <c r="B11706" s="18" t="s">
        <v>19970</v>
      </c>
      <c r="C11706" s="38">
        <v>50.46</v>
      </c>
    </row>
    <row r="11707" spans="1:3" ht="49.5" customHeight="1">
      <c r="A11707" s="19" t="s">
        <v>5874</v>
      </c>
      <c r="B11707" s="18" t="s">
        <v>19970</v>
      </c>
      <c r="C11707" s="38">
        <v>34.1</v>
      </c>
    </row>
    <row r="11708" spans="1:3" ht="49.5" customHeight="1">
      <c r="A11708" s="19" t="s">
        <v>4467</v>
      </c>
      <c r="B11708" s="18" t="s">
        <v>19979</v>
      </c>
      <c r="C11708" s="38">
        <v>6.33</v>
      </c>
    </row>
    <row r="11709" spans="1:3" ht="49.5" customHeight="1">
      <c r="A11709" s="19" t="s">
        <v>4468</v>
      </c>
      <c r="B11709" s="18" t="s">
        <v>19979</v>
      </c>
      <c r="C11709" s="38">
        <v>8.82</v>
      </c>
    </row>
    <row r="11710" spans="1:3" ht="49.5" customHeight="1">
      <c r="A11710" s="19" t="s">
        <v>7859</v>
      </c>
      <c r="B11710" s="18" t="s">
        <v>20066</v>
      </c>
      <c r="C11710" s="38">
        <v>4.7</v>
      </c>
    </row>
    <row r="11711" spans="1:3" ht="49.5" customHeight="1">
      <c r="A11711" s="19" t="s">
        <v>7863</v>
      </c>
      <c r="B11711" s="18" t="s">
        <v>20066</v>
      </c>
      <c r="C11711" s="38">
        <v>8.0500000000000007</v>
      </c>
    </row>
    <row r="11712" spans="1:3" ht="49.5" customHeight="1">
      <c r="A11712" s="19" t="s">
        <v>21831</v>
      </c>
      <c r="B11712" s="18" t="s">
        <v>19984</v>
      </c>
      <c r="C11712" s="38">
        <v>5.88</v>
      </c>
    </row>
    <row r="11713" spans="1:3" ht="49.5" customHeight="1">
      <c r="A11713" s="19" t="s">
        <v>12332</v>
      </c>
      <c r="B11713" s="18" t="s">
        <v>19984</v>
      </c>
      <c r="C11713" s="38">
        <v>11.76</v>
      </c>
    </row>
    <row r="11714" spans="1:3" ht="49.5" customHeight="1">
      <c r="A11714" s="19" t="s">
        <v>21832</v>
      </c>
      <c r="B11714" s="18" t="s">
        <v>19984</v>
      </c>
      <c r="C11714" s="38">
        <v>17.63</v>
      </c>
    </row>
    <row r="11715" spans="1:3" ht="49.5" customHeight="1">
      <c r="A11715" s="19" t="s">
        <v>12333</v>
      </c>
      <c r="B11715" s="18" t="s">
        <v>19984</v>
      </c>
      <c r="C11715" s="38">
        <v>23.51</v>
      </c>
    </row>
    <row r="11716" spans="1:3" ht="49.5" customHeight="1">
      <c r="A11716" s="19" t="s">
        <v>1898</v>
      </c>
      <c r="B11716" s="18" t="s">
        <v>20068</v>
      </c>
      <c r="C11716" s="38">
        <v>6.33</v>
      </c>
    </row>
    <row r="11717" spans="1:3" ht="49.5" customHeight="1">
      <c r="A11717" s="19" t="s">
        <v>7875</v>
      </c>
      <c r="B11717" s="18" t="s">
        <v>20068</v>
      </c>
      <c r="C11717" s="38">
        <v>18.98</v>
      </c>
    </row>
    <row r="11718" spans="1:3" ht="49.5" customHeight="1">
      <c r="A11718" s="19" t="s">
        <v>7876</v>
      </c>
      <c r="B11718" s="18" t="s">
        <v>20068</v>
      </c>
      <c r="C11718" s="38">
        <v>8.82</v>
      </c>
    </row>
    <row r="11719" spans="1:3" ht="49.5" customHeight="1">
      <c r="A11719" s="19" t="s">
        <v>7877</v>
      </c>
      <c r="B11719" s="18" t="s">
        <v>20068</v>
      </c>
      <c r="C11719" s="38">
        <v>26.46</v>
      </c>
    </row>
    <row r="11720" spans="1:3" ht="49.5" customHeight="1">
      <c r="A11720" s="19" t="s">
        <v>1884</v>
      </c>
      <c r="B11720" s="18" t="s">
        <v>20068</v>
      </c>
      <c r="C11720" s="38">
        <v>9.11</v>
      </c>
    </row>
    <row r="11721" spans="1:3" ht="49.5" customHeight="1">
      <c r="A11721" s="19" t="s">
        <v>1885</v>
      </c>
      <c r="B11721" s="18" t="s">
        <v>20068</v>
      </c>
      <c r="C11721" s="38">
        <v>27.32</v>
      </c>
    </row>
    <row r="11722" spans="1:3" ht="49.5" customHeight="1">
      <c r="A11722" s="19" t="s">
        <v>1879</v>
      </c>
      <c r="B11722" s="18" t="s">
        <v>20068</v>
      </c>
      <c r="C11722" s="38">
        <v>3.16</v>
      </c>
    </row>
    <row r="11723" spans="1:3" ht="49.5" customHeight="1">
      <c r="A11723" s="19" t="s">
        <v>1881</v>
      </c>
      <c r="B11723" s="18" t="s">
        <v>20068</v>
      </c>
      <c r="C11723" s="38">
        <v>9.49</v>
      </c>
    </row>
    <row r="11724" spans="1:3" ht="49.5" customHeight="1">
      <c r="A11724" s="19" t="s">
        <v>1883</v>
      </c>
      <c r="B11724" s="18" t="s">
        <v>20068</v>
      </c>
      <c r="C11724" s="38">
        <v>15.75</v>
      </c>
    </row>
    <row r="11725" spans="1:3" ht="49.5" customHeight="1">
      <c r="A11725" s="19" t="s">
        <v>6491</v>
      </c>
      <c r="B11725" s="18" t="s">
        <v>20068</v>
      </c>
      <c r="C11725" s="38">
        <v>8.84</v>
      </c>
    </row>
    <row r="11726" spans="1:3" ht="49.5" customHeight="1">
      <c r="A11726" s="19" t="s">
        <v>6493</v>
      </c>
      <c r="B11726" s="18" t="s">
        <v>20068</v>
      </c>
      <c r="C11726" s="38">
        <v>10.65</v>
      </c>
    </row>
    <row r="11727" spans="1:3" ht="49.5" customHeight="1">
      <c r="A11727" s="19" t="s">
        <v>6494</v>
      </c>
      <c r="B11727" s="18" t="s">
        <v>20068</v>
      </c>
      <c r="C11727" s="38">
        <v>8.9600000000000009</v>
      </c>
    </row>
    <row r="11728" spans="1:3" ht="49.5" customHeight="1">
      <c r="A11728" s="19" t="s">
        <v>6496</v>
      </c>
      <c r="B11728" s="18" t="s">
        <v>20068</v>
      </c>
      <c r="C11728" s="38">
        <v>8.2100000000000009</v>
      </c>
    </row>
    <row r="11729" spans="1:3" ht="49.5" customHeight="1">
      <c r="A11729" s="19" t="s">
        <v>6500</v>
      </c>
      <c r="B11729" s="18" t="s">
        <v>20068</v>
      </c>
      <c r="C11729" s="38">
        <v>11.6</v>
      </c>
    </row>
    <row r="11730" spans="1:3" ht="49.5" customHeight="1">
      <c r="A11730" s="19" t="s">
        <v>6508</v>
      </c>
      <c r="B11730" s="18" t="s">
        <v>20068</v>
      </c>
      <c r="C11730" s="38">
        <v>6.2</v>
      </c>
    </row>
    <row r="11731" spans="1:3" ht="49.5" customHeight="1">
      <c r="A11731" s="19" t="s">
        <v>7885</v>
      </c>
      <c r="B11731" s="18" t="s">
        <v>20066</v>
      </c>
      <c r="C11731" s="38">
        <v>6.33</v>
      </c>
    </row>
    <row r="11732" spans="1:3" ht="49.5" customHeight="1">
      <c r="A11732" s="19" t="s">
        <v>7887</v>
      </c>
      <c r="B11732" s="18" t="s">
        <v>20066</v>
      </c>
      <c r="C11732" s="38">
        <v>18.98</v>
      </c>
    </row>
    <row r="11733" spans="1:3" ht="49.5" customHeight="1">
      <c r="A11733" s="19" t="s">
        <v>7888</v>
      </c>
      <c r="B11733" s="18" t="s">
        <v>20066</v>
      </c>
      <c r="C11733" s="38">
        <v>8.82</v>
      </c>
    </row>
    <row r="11734" spans="1:3" ht="49.5" customHeight="1">
      <c r="A11734" s="19" t="s">
        <v>7889</v>
      </c>
      <c r="B11734" s="18" t="s">
        <v>20066</v>
      </c>
      <c r="C11734" s="38">
        <v>26.46</v>
      </c>
    </row>
    <row r="11735" spans="1:3" ht="49.5" customHeight="1">
      <c r="A11735" s="19" t="s">
        <v>4246</v>
      </c>
      <c r="B11735" s="18" t="s">
        <v>20066</v>
      </c>
      <c r="C11735" s="38">
        <v>9.11</v>
      </c>
    </row>
    <row r="11736" spans="1:3" ht="49.5" customHeight="1">
      <c r="A11736" s="19" t="s">
        <v>4247</v>
      </c>
      <c r="B11736" s="18" t="s">
        <v>20066</v>
      </c>
      <c r="C11736" s="38">
        <v>27.32</v>
      </c>
    </row>
    <row r="11737" spans="1:3" ht="49.5" customHeight="1">
      <c r="A11737" s="19" t="s">
        <v>4244</v>
      </c>
      <c r="B11737" s="18" t="s">
        <v>20066</v>
      </c>
      <c r="C11737" s="38">
        <v>3.16</v>
      </c>
    </row>
    <row r="11738" spans="1:3" ht="49.5" customHeight="1">
      <c r="A11738" s="19" t="s">
        <v>4245</v>
      </c>
      <c r="B11738" s="18" t="s">
        <v>20066</v>
      </c>
      <c r="C11738" s="38">
        <v>9.49</v>
      </c>
    </row>
    <row r="11739" spans="1:3" ht="49.5" customHeight="1">
      <c r="A11739" s="19" t="s">
        <v>2944</v>
      </c>
      <c r="B11739" s="18" t="s">
        <v>20057</v>
      </c>
      <c r="C11739" s="38">
        <v>6.33</v>
      </c>
    </row>
    <row r="11740" spans="1:3" ht="49.5" customHeight="1">
      <c r="A11740" s="19" t="s">
        <v>2945</v>
      </c>
      <c r="B11740" s="18" t="s">
        <v>20057</v>
      </c>
      <c r="C11740" s="38">
        <v>8.82</v>
      </c>
    </row>
    <row r="11741" spans="1:3" ht="49.5" customHeight="1">
      <c r="A11741" s="19" t="s">
        <v>2946</v>
      </c>
      <c r="B11741" s="18" t="s">
        <v>20057</v>
      </c>
      <c r="C11741" s="38">
        <v>9.11</v>
      </c>
    </row>
    <row r="11742" spans="1:3" ht="49.5" customHeight="1">
      <c r="A11742" s="19" t="s">
        <v>12373</v>
      </c>
      <c r="B11742" s="18" t="s">
        <v>19984</v>
      </c>
      <c r="C11742" s="38">
        <v>20.95</v>
      </c>
    </row>
    <row r="11743" spans="1:3" ht="49.5" customHeight="1">
      <c r="A11743" s="19" t="s">
        <v>12374</v>
      </c>
      <c r="B11743" s="18" t="s">
        <v>19984</v>
      </c>
      <c r="C11743" s="38">
        <v>62.85</v>
      </c>
    </row>
    <row r="11744" spans="1:3" ht="49.5" customHeight="1">
      <c r="A11744" s="19" t="s">
        <v>12375</v>
      </c>
      <c r="B11744" s="18" t="s">
        <v>19984</v>
      </c>
      <c r="C11744" s="38">
        <v>67.34</v>
      </c>
    </row>
    <row r="11745" spans="1:3" ht="49.5" customHeight="1">
      <c r="A11745" s="19" t="s">
        <v>12376</v>
      </c>
      <c r="B11745" s="18" t="s">
        <v>19984</v>
      </c>
      <c r="C11745" s="38">
        <v>31.15</v>
      </c>
    </row>
    <row r="11746" spans="1:3" ht="49.5" customHeight="1">
      <c r="A11746" s="19" t="s">
        <v>12377</v>
      </c>
      <c r="B11746" s="18" t="s">
        <v>19984</v>
      </c>
      <c r="C11746" s="38">
        <v>93.43</v>
      </c>
    </row>
    <row r="11747" spans="1:3" ht="49.5" customHeight="1">
      <c r="A11747" s="19" t="s">
        <v>12378</v>
      </c>
      <c r="B11747" s="18" t="s">
        <v>19984</v>
      </c>
      <c r="C11747" s="38">
        <v>100.1</v>
      </c>
    </row>
    <row r="11748" spans="1:3" ht="49.5" customHeight="1">
      <c r="A11748" s="19" t="s">
        <v>12379</v>
      </c>
      <c r="B11748" s="18" t="s">
        <v>19984</v>
      </c>
      <c r="C11748" s="38">
        <v>53.79</v>
      </c>
    </row>
    <row r="11749" spans="1:3" ht="49.5" customHeight="1">
      <c r="A11749" s="19" t="s">
        <v>12380</v>
      </c>
      <c r="B11749" s="18" t="s">
        <v>19984</v>
      </c>
      <c r="C11749" s="38">
        <v>91.67</v>
      </c>
    </row>
    <row r="11750" spans="1:3" ht="49.5" customHeight="1">
      <c r="A11750" s="19" t="s">
        <v>12381</v>
      </c>
      <c r="B11750" s="18" t="s">
        <v>19984</v>
      </c>
      <c r="C11750" s="38">
        <v>98.13</v>
      </c>
    </row>
    <row r="11751" spans="1:3" ht="49.5" customHeight="1">
      <c r="A11751" s="19" t="s">
        <v>12382</v>
      </c>
      <c r="B11751" s="18" t="s">
        <v>19984</v>
      </c>
      <c r="C11751" s="38">
        <v>8.23</v>
      </c>
    </row>
    <row r="11752" spans="1:3" ht="49.5" customHeight="1">
      <c r="A11752" s="19" t="s">
        <v>12383</v>
      </c>
      <c r="B11752" s="18" t="s">
        <v>19984</v>
      </c>
      <c r="C11752" s="38">
        <v>24.98</v>
      </c>
    </row>
    <row r="11753" spans="1:3" ht="49.5" customHeight="1">
      <c r="A11753" s="19" t="s">
        <v>12384</v>
      </c>
      <c r="B11753" s="18" t="s">
        <v>19984</v>
      </c>
      <c r="C11753" s="38">
        <v>27.92</v>
      </c>
    </row>
    <row r="11754" spans="1:3" ht="49.5" customHeight="1">
      <c r="A11754" s="19" t="s">
        <v>12385</v>
      </c>
      <c r="B11754" s="18" t="s">
        <v>20058</v>
      </c>
      <c r="C11754" s="38">
        <v>6.33</v>
      </c>
    </row>
    <row r="11755" spans="1:3" ht="49.5" customHeight="1">
      <c r="A11755" s="19" t="s">
        <v>1442</v>
      </c>
      <c r="B11755" s="18" t="s">
        <v>20058</v>
      </c>
      <c r="C11755" s="38">
        <v>18.98</v>
      </c>
    </row>
    <row r="11756" spans="1:3" ht="49.5" customHeight="1">
      <c r="A11756" s="19" t="s">
        <v>12386</v>
      </c>
      <c r="B11756" s="18" t="s">
        <v>20058</v>
      </c>
      <c r="C11756" s="38">
        <v>8.82</v>
      </c>
    </row>
    <row r="11757" spans="1:3" ht="49.5" customHeight="1">
      <c r="A11757" s="19" t="s">
        <v>1443</v>
      </c>
      <c r="B11757" s="18" t="s">
        <v>20058</v>
      </c>
      <c r="C11757" s="38">
        <v>26.46</v>
      </c>
    </row>
    <row r="11758" spans="1:3" ht="49.5" customHeight="1">
      <c r="A11758" s="19" t="s">
        <v>12387</v>
      </c>
      <c r="B11758" s="18" t="s">
        <v>20058</v>
      </c>
      <c r="C11758" s="38">
        <v>9.11</v>
      </c>
    </row>
    <row r="11759" spans="1:3" ht="49.5" customHeight="1">
      <c r="A11759" s="19" t="s">
        <v>1444</v>
      </c>
      <c r="B11759" s="18" t="s">
        <v>20058</v>
      </c>
      <c r="C11759" s="38">
        <v>27.32</v>
      </c>
    </row>
    <row r="11760" spans="1:3" ht="49.5" customHeight="1">
      <c r="A11760" s="19" t="s">
        <v>1445</v>
      </c>
      <c r="B11760" s="18" t="s">
        <v>20058</v>
      </c>
      <c r="C11760" s="38">
        <v>3.16</v>
      </c>
    </row>
    <row r="11761" spans="1:3" ht="49.5" customHeight="1">
      <c r="A11761" s="19" t="s">
        <v>1446</v>
      </c>
      <c r="B11761" s="18" t="s">
        <v>20058</v>
      </c>
      <c r="C11761" s="38">
        <v>9.49</v>
      </c>
    </row>
    <row r="11762" spans="1:3" ht="49.5" customHeight="1">
      <c r="A11762" s="19" t="s">
        <v>17150</v>
      </c>
      <c r="B11762" s="18" t="s">
        <v>19984</v>
      </c>
      <c r="C11762" s="38">
        <v>10.38</v>
      </c>
    </row>
    <row r="11763" spans="1:3" ht="49.5" customHeight="1">
      <c r="A11763" s="19" t="s">
        <v>20887</v>
      </c>
      <c r="B11763" s="18" t="s">
        <v>19984</v>
      </c>
      <c r="C11763" s="38">
        <v>2.86</v>
      </c>
    </row>
    <row r="11764" spans="1:3" ht="49.5" customHeight="1">
      <c r="A11764" s="19" t="s">
        <v>21833</v>
      </c>
      <c r="B11764" s="18" t="s">
        <v>19984</v>
      </c>
      <c r="C11764" s="38">
        <v>3.46</v>
      </c>
    </row>
    <row r="11765" spans="1:3" ht="49.5" customHeight="1">
      <c r="A11765" s="19" t="s">
        <v>17151</v>
      </c>
      <c r="B11765" s="18" t="s">
        <v>19984</v>
      </c>
      <c r="C11765" s="38">
        <v>10.38</v>
      </c>
    </row>
    <row r="11766" spans="1:3" ht="49.5" customHeight="1">
      <c r="A11766" s="19" t="s">
        <v>20733</v>
      </c>
      <c r="B11766" s="18" t="s">
        <v>19984</v>
      </c>
      <c r="C11766" s="38">
        <v>4.2</v>
      </c>
    </row>
    <row r="11767" spans="1:3" ht="49.5" customHeight="1">
      <c r="A11767" s="19" t="s">
        <v>21834</v>
      </c>
      <c r="B11767" s="18" t="s">
        <v>19984</v>
      </c>
      <c r="C11767" s="38">
        <v>11.76</v>
      </c>
    </row>
    <row r="11768" spans="1:3" ht="49.5" customHeight="1">
      <c r="A11768" s="19" t="s">
        <v>17152</v>
      </c>
      <c r="B11768" s="18" t="s">
        <v>19984</v>
      </c>
      <c r="C11768" s="38">
        <v>18.350000000000001</v>
      </c>
    </row>
    <row r="11769" spans="1:3" ht="49.5" customHeight="1">
      <c r="A11769" s="19" t="s">
        <v>14378</v>
      </c>
      <c r="B11769" s="18" t="s">
        <v>19984</v>
      </c>
      <c r="C11769" s="38">
        <v>7.35</v>
      </c>
    </row>
    <row r="11770" spans="1:3" ht="49.5" customHeight="1">
      <c r="A11770" s="19" t="s">
        <v>16172</v>
      </c>
      <c r="B11770" s="18" t="s">
        <v>19984</v>
      </c>
      <c r="C11770" s="38">
        <v>13.23</v>
      </c>
    </row>
    <row r="11771" spans="1:3" ht="49.5" customHeight="1">
      <c r="A11771" s="19" t="s">
        <v>16173</v>
      </c>
      <c r="B11771" s="18" t="s">
        <v>19984</v>
      </c>
      <c r="C11771" s="38">
        <v>23.51</v>
      </c>
    </row>
    <row r="11772" spans="1:3" ht="49.5" customHeight="1">
      <c r="A11772" s="19" t="s">
        <v>20823</v>
      </c>
      <c r="B11772" s="18" t="s">
        <v>19981</v>
      </c>
      <c r="C11772" s="38">
        <v>60</v>
      </c>
    </row>
    <row r="11773" spans="1:3" ht="49.5" customHeight="1">
      <c r="A11773" s="19" t="s">
        <v>19951</v>
      </c>
      <c r="B11773" s="18" t="s">
        <v>19981</v>
      </c>
      <c r="C11773" s="38">
        <v>60</v>
      </c>
    </row>
    <row r="11774" spans="1:3" ht="49.5" customHeight="1">
      <c r="A11774" s="19" t="s">
        <v>7960</v>
      </c>
      <c r="B11774" s="18" t="s">
        <v>19981</v>
      </c>
      <c r="C11774" s="38">
        <v>19.28</v>
      </c>
    </row>
    <row r="11775" spans="1:3" ht="49.5" customHeight="1">
      <c r="A11775" s="19" t="s">
        <v>17070</v>
      </c>
      <c r="B11775" s="18" t="s">
        <v>20013</v>
      </c>
      <c r="C11775" s="38">
        <v>44.52</v>
      </c>
    </row>
    <row r="11776" spans="1:3" ht="49.5" customHeight="1">
      <c r="A11776" s="19" t="s">
        <v>16291</v>
      </c>
      <c r="B11776" s="18" t="s">
        <v>19984</v>
      </c>
      <c r="C11776" s="38">
        <v>12.46</v>
      </c>
    </row>
    <row r="11777" spans="1:3" ht="49.5" customHeight="1">
      <c r="A11777" s="19" t="s">
        <v>10160</v>
      </c>
      <c r="B11777" s="18" t="s">
        <v>19984</v>
      </c>
      <c r="C11777" s="18">
        <v>17.05</v>
      </c>
    </row>
    <row r="11778" spans="1:3" ht="49.5" customHeight="1">
      <c r="A11778" s="19" t="s">
        <v>16292</v>
      </c>
      <c r="B11778" s="18" t="s">
        <v>19984</v>
      </c>
      <c r="C11778" s="38">
        <v>10.29</v>
      </c>
    </row>
    <row r="11779" spans="1:3" ht="49.5" customHeight="1">
      <c r="A11779" s="19" t="s">
        <v>12580</v>
      </c>
      <c r="B11779" s="18" t="s">
        <v>20244</v>
      </c>
      <c r="C11779" s="38">
        <v>4.92</v>
      </c>
    </row>
    <row r="11780" spans="1:3" ht="49.5" customHeight="1">
      <c r="A11780" s="19" t="s">
        <v>12581</v>
      </c>
      <c r="B11780" s="18" t="s">
        <v>20244</v>
      </c>
      <c r="C11780" s="38">
        <v>5.93</v>
      </c>
    </row>
    <row r="11781" spans="1:3" ht="49.5" customHeight="1">
      <c r="A11781" s="19" t="s">
        <v>434</v>
      </c>
      <c r="B11781" s="18" t="s">
        <v>19972</v>
      </c>
      <c r="C11781" s="38">
        <v>4.92</v>
      </c>
    </row>
    <row r="11782" spans="1:3" ht="49.5" customHeight="1">
      <c r="A11782" s="19" t="s">
        <v>1342</v>
      </c>
      <c r="B11782" s="18" t="s">
        <v>19972</v>
      </c>
      <c r="C11782" s="18">
        <v>5.93</v>
      </c>
    </row>
    <row r="11783" spans="1:3" ht="49.5" customHeight="1">
      <c r="A11783" s="19" t="s">
        <v>22441</v>
      </c>
      <c r="B11783" s="18" t="s">
        <v>20019</v>
      </c>
      <c r="C11783" s="38">
        <v>47.6</v>
      </c>
    </row>
    <row r="11784" spans="1:3" ht="49.5" customHeight="1">
      <c r="A11784" s="19" t="s">
        <v>22442</v>
      </c>
      <c r="B11784" s="18" t="s">
        <v>20019</v>
      </c>
      <c r="C11784" s="38">
        <v>47.6</v>
      </c>
    </row>
    <row r="11785" spans="1:3" ht="49.5" customHeight="1">
      <c r="A11785" s="19" t="s">
        <v>3180</v>
      </c>
      <c r="B11785" s="18" t="s">
        <v>20045</v>
      </c>
      <c r="C11785" s="38">
        <v>6.69</v>
      </c>
    </row>
    <row r="11786" spans="1:3" ht="49.5" customHeight="1">
      <c r="A11786" s="19" t="s">
        <v>3182</v>
      </c>
      <c r="B11786" s="18" t="s">
        <v>20045</v>
      </c>
      <c r="C11786" s="38">
        <v>11.48</v>
      </c>
    </row>
    <row r="11787" spans="1:3" ht="49.5" customHeight="1">
      <c r="A11787" s="19" t="s">
        <v>15075</v>
      </c>
      <c r="B11787" s="18" t="s">
        <v>20045</v>
      </c>
      <c r="C11787" s="38">
        <v>6.66</v>
      </c>
    </row>
    <row r="11788" spans="1:3" ht="49.5" customHeight="1">
      <c r="A11788" s="19" t="s">
        <v>15549</v>
      </c>
      <c r="B11788" s="18" t="s">
        <v>20045</v>
      </c>
      <c r="C11788" s="38">
        <v>15.89</v>
      </c>
    </row>
    <row r="11789" spans="1:3" ht="49.5" customHeight="1">
      <c r="A11789" s="19" t="s">
        <v>15024</v>
      </c>
      <c r="B11789" s="18" t="s">
        <v>19984</v>
      </c>
      <c r="C11789" s="38">
        <v>26.21</v>
      </c>
    </row>
    <row r="11790" spans="1:3" ht="49.5" customHeight="1">
      <c r="A11790" s="19" t="s">
        <v>17113</v>
      </c>
      <c r="B11790" s="18" t="s">
        <v>19984</v>
      </c>
      <c r="C11790" s="38">
        <v>4.66</v>
      </c>
    </row>
    <row r="11791" spans="1:3" ht="49.5" customHeight="1">
      <c r="A11791" s="19" t="s">
        <v>17114</v>
      </c>
      <c r="B11791" s="18" t="s">
        <v>19984</v>
      </c>
      <c r="C11791" s="38">
        <v>26.21</v>
      </c>
    </row>
    <row r="11792" spans="1:3" ht="49.5" customHeight="1">
      <c r="A11792" s="19" t="s">
        <v>17489</v>
      </c>
      <c r="B11792" s="18" t="s">
        <v>20150</v>
      </c>
      <c r="C11792" s="38">
        <v>1.17</v>
      </c>
    </row>
    <row r="11793" spans="1:3" ht="49.5" customHeight="1">
      <c r="A11793" s="19" t="s">
        <v>17490</v>
      </c>
      <c r="B11793" s="18" t="s">
        <v>20150</v>
      </c>
      <c r="C11793" s="38">
        <v>1.46</v>
      </c>
    </row>
    <row r="11794" spans="1:3" ht="49.5" customHeight="1">
      <c r="A11794" s="19" t="s">
        <v>5734</v>
      </c>
      <c r="B11794" s="18" t="s">
        <v>19980</v>
      </c>
      <c r="C11794" s="38">
        <v>6.33</v>
      </c>
    </row>
    <row r="11795" spans="1:3" ht="49.5" customHeight="1">
      <c r="A11795" s="19" t="s">
        <v>5735</v>
      </c>
      <c r="B11795" s="18" t="s">
        <v>19980</v>
      </c>
      <c r="C11795" s="38">
        <v>8.82</v>
      </c>
    </row>
    <row r="11796" spans="1:3" ht="49.5" customHeight="1">
      <c r="A11796" s="19" t="s">
        <v>5736</v>
      </c>
      <c r="B11796" s="18" t="s">
        <v>19980</v>
      </c>
      <c r="C11796" s="38">
        <v>9.11</v>
      </c>
    </row>
    <row r="11797" spans="1:3" ht="49.5" customHeight="1">
      <c r="A11797" s="19" t="s">
        <v>8892</v>
      </c>
      <c r="B11797" s="18" t="s">
        <v>20015</v>
      </c>
      <c r="C11797" s="38">
        <v>22.57</v>
      </c>
    </row>
    <row r="11798" spans="1:3" ht="49.5" customHeight="1">
      <c r="A11798" s="19" t="s">
        <v>17073</v>
      </c>
      <c r="B11798" s="18" t="s">
        <v>20061</v>
      </c>
      <c r="C11798" s="38">
        <v>3.85</v>
      </c>
    </row>
    <row r="11799" spans="1:3" ht="49.5" customHeight="1">
      <c r="A11799" s="19" t="s">
        <v>20631</v>
      </c>
      <c r="B11799" s="18" t="s">
        <v>19972</v>
      </c>
      <c r="C11799" s="18">
        <v>4.97</v>
      </c>
    </row>
    <row r="11800" spans="1:3" ht="49.5" customHeight="1">
      <c r="A11800" s="19" t="s">
        <v>6728</v>
      </c>
      <c r="B11800" s="18" t="s">
        <v>19972</v>
      </c>
      <c r="C11800" s="38">
        <v>4.4000000000000004</v>
      </c>
    </row>
    <row r="11801" spans="1:3" ht="49.5" customHeight="1">
      <c r="A11801" s="19" t="s">
        <v>3046</v>
      </c>
      <c r="B11801" s="18" t="s">
        <v>20213</v>
      </c>
      <c r="C11801" s="38">
        <v>0.64</v>
      </c>
    </row>
    <row r="11802" spans="1:3" ht="49.5" customHeight="1">
      <c r="A11802" s="19" t="s">
        <v>8478</v>
      </c>
      <c r="B11802" s="18" t="s">
        <v>20063</v>
      </c>
      <c r="C11802" s="38">
        <v>1.81</v>
      </c>
    </row>
    <row r="11803" spans="1:3" ht="49.5" customHeight="1">
      <c r="A11803" s="19" t="s">
        <v>5128</v>
      </c>
      <c r="B11803" s="18" t="s">
        <v>20063</v>
      </c>
      <c r="C11803" s="38">
        <v>3.2</v>
      </c>
    </row>
    <row r="11804" spans="1:3" ht="49.5" customHeight="1">
      <c r="A11804" s="19" t="s">
        <v>12402</v>
      </c>
      <c r="B11804" s="18" t="s">
        <v>20034</v>
      </c>
      <c r="C11804" s="38">
        <v>5.0999999999999996</v>
      </c>
    </row>
    <row r="11805" spans="1:3" ht="49.5" customHeight="1">
      <c r="A11805" s="19" t="s">
        <v>12403</v>
      </c>
      <c r="B11805" s="18" t="s">
        <v>20034</v>
      </c>
      <c r="C11805" s="38">
        <v>3.85</v>
      </c>
    </row>
    <row r="11806" spans="1:3" ht="49.5" customHeight="1">
      <c r="A11806" s="19" t="s">
        <v>17074</v>
      </c>
      <c r="B11806" s="18" t="s">
        <v>20058</v>
      </c>
      <c r="C11806" s="38">
        <v>3.85</v>
      </c>
    </row>
    <row r="11807" spans="1:3" ht="49.5" customHeight="1">
      <c r="A11807" s="19" t="s">
        <v>17075</v>
      </c>
      <c r="B11807" s="18" t="s">
        <v>20065</v>
      </c>
      <c r="C11807" s="38">
        <v>3.85</v>
      </c>
    </row>
    <row r="11808" spans="1:3" ht="49.5" customHeight="1">
      <c r="A11808" s="19" t="s">
        <v>21835</v>
      </c>
      <c r="B11808" s="18" t="s">
        <v>20001</v>
      </c>
      <c r="C11808" s="38">
        <v>3.34</v>
      </c>
    </row>
    <row r="11809" spans="1:3" ht="49.5" customHeight="1">
      <c r="A11809" s="19" t="s">
        <v>22215</v>
      </c>
      <c r="B11809" s="18" t="s">
        <v>20076</v>
      </c>
      <c r="C11809" s="38">
        <v>21.87</v>
      </c>
    </row>
    <row r="11810" spans="1:3" ht="49.5" customHeight="1">
      <c r="A11810" s="19" t="s">
        <v>7541</v>
      </c>
      <c r="B11810" s="18" t="s">
        <v>20076</v>
      </c>
      <c r="C11810" s="38">
        <v>5.73</v>
      </c>
    </row>
    <row r="11811" spans="1:3" ht="49.5" customHeight="1">
      <c r="A11811" s="19" t="s">
        <v>6011</v>
      </c>
      <c r="B11811" s="18" t="s">
        <v>20076</v>
      </c>
      <c r="C11811" s="38">
        <v>1.9</v>
      </c>
    </row>
    <row r="11812" spans="1:3" ht="49.5" customHeight="1">
      <c r="A11812" s="19" t="s">
        <v>12930</v>
      </c>
      <c r="B11812" s="18" t="s">
        <v>20047</v>
      </c>
      <c r="C11812" s="38">
        <v>12952.7</v>
      </c>
    </row>
    <row r="11813" spans="1:3" ht="49.5" customHeight="1">
      <c r="A11813" s="19" t="s">
        <v>2622</v>
      </c>
      <c r="B11813" s="18" t="s">
        <v>20271</v>
      </c>
      <c r="C11813" s="38">
        <v>4.9800000000000004</v>
      </c>
    </row>
    <row r="11814" spans="1:3" ht="49.5" customHeight="1">
      <c r="A11814" s="19" t="s">
        <v>2621</v>
      </c>
      <c r="B11814" s="18" t="s">
        <v>20271</v>
      </c>
      <c r="C11814" s="38">
        <v>5.91</v>
      </c>
    </row>
    <row r="11815" spans="1:3" ht="49.5" customHeight="1">
      <c r="A11815" s="19" t="s">
        <v>12225</v>
      </c>
      <c r="B11815" s="18" t="s">
        <v>20094</v>
      </c>
      <c r="C11815" s="38">
        <v>18.7</v>
      </c>
    </row>
    <row r="11816" spans="1:3" ht="49.5" customHeight="1">
      <c r="A11816" s="19" t="s">
        <v>12226</v>
      </c>
      <c r="B11816" s="18" t="s">
        <v>20094</v>
      </c>
      <c r="C11816" s="38">
        <v>25.95</v>
      </c>
    </row>
    <row r="11817" spans="1:3" ht="49.5" customHeight="1">
      <c r="A11817" s="19" t="s">
        <v>60</v>
      </c>
      <c r="B11817" s="18" t="s">
        <v>20094</v>
      </c>
      <c r="C11817" s="38">
        <v>1.94</v>
      </c>
    </row>
    <row r="11818" spans="1:3" ht="49.5" customHeight="1">
      <c r="A11818" s="19" t="s">
        <v>16266</v>
      </c>
      <c r="B11818" s="18" t="s">
        <v>20080</v>
      </c>
      <c r="C11818" s="38">
        <v>85.79</v>
      </c>
    </row>
    <row r="11819" spans="1:3" ht="49.5" customHeight="1">
      <c r="A11819" s="19" t="s">
        <v>12507</v>
      </c>
      <c r="B11819" s="18" t="s">
        <v>19953</v>
      </c>
      <c r="C11819" s="38">
        <v>16.68</v>
      </c>
    </row>
    <row r="11820" spans="1:3" ht="49.5" customHeight="1">
      <c r="A11820" s="19" t="s">
        <v>12507</v>
      </c>
      <c r="B11820" s="18" t="s">
        <v>20060</v>
      </c>
      <c r="C11820" s="38">
        <v>16.68</v>
      </c>
    </row>
    <row r="11821" spans="1:3" ht="49.5" customHeight="1">
      <c r="A11821" s="19" t="s">
        <v>12970</v>
      </c>
      <c r="B11821" s="18" t="s">
        <v>20110</v>
      </c>
      <c r="C11821" s="38">
        <v>0.66</v>
      </c>
    </row>
    <row r="11822" spans="1:3" ht="49.5" customHeight="1">
      <c r="A11822" s="19" t="s">
        <v>12971</v>
      </c>
      <c r="B11822" s="18" t="s">
        <v>20110</v>
      </c>
      <c r="C11822" s="38">
        <v>1.83</v>
      </c>
    </row>
    <row r="11823" spans="1:3" ht="49.5" customHeight="1">
      <c r="A11823" s="19" t="s">
        <v>17429</v>
      </c>
      <c r="B11823" s="18" t="s">
        <v>19972</v>
      </c>
      <c r="C11823" s="38">
        <v>35.119999999999997</v>
      </c>
    </row>
    <row r="11824" spans="1:3" ht="49.5" customHeight="1">
      <c r="A11824" s="19" t="s">
        <v>5333</v>
      </c>
      <c r="B11824" s="18" t="s">
        <v>19972</v>
      </c>
      <c r="C11824" s="38">
        <v>19.3</v>
      </c>
    </row>
    <row r="11825" spans="1:3" ht="49.5" customHeight="1">
      <c r="A11825" s="19" t="s">
        <v>13008</v>
      </c>
      <c r="B11825" s="18" t="s">
        <v>19995</v>
      </c>
      <c r="C11825" s="38">
        <v>8.0500000000000007</v>
      </c>
    </row>
    <row r="11826" spans="1:3" ht="49.5" customHeight="1">
      <c r="A11826" s="19" t="s">
        <v>7164</v>
      </c>
      <c r="B11826" s="18" t="s">
        <v>20223</v>
      </c>
      <c r="C11826" s="38">
        <v>18.57</v>
      </c>
    </row>
    <row r="11827" spans="1:3" ht="49.5" customHeight="1">
      <c r="A11827" s="19" t="s">
        <v>13586</v>
      </c>
      <c r="B11827" s="18" t="s">
        <v>20061</v>
      </c>
      <c r="C11827" s="38">
        <v>19.53</v>
      </c>
    </row>
    <row r="11828" spans="1:3" ht="49.5" customHeight="1">
      <c r="A11828" s="19" t="s">
        <v>12301</v>
      </c>
      <c r="B11828" s="18" t="s">
        <v>19983</v>
      </c>
      <c r="C11828" s="38">
        <v>32.4</v>
      </c>
    </row>
    <row r="11829" spans="1:3" ht="49.5" customHeight="1">
      <c r="A11829" s="19" t="s">
        <v>18481</v>
      </c>
      <c r="B11829" s="18" t="s">
        <v>20070</v>
      </c>
      <c r="C11829" s="38">
        <v>228</v>
      </c>
    </row>
    <row r="11830" spans="1:3" ht="49.5" customHeight="1">
      <c r="A11830" s="19" t="s">
        <v>18432</v>
      </c>
      <c r="B11830" s="18" t="s">
        <v>20070</v>
      </c>
      <c r="C11830" s="38">
        <v>474.76</v>
      </c>
    </row>
    <row r="11831" spans="1:3" ht="49.5" customHeight="1">
      <c r="A11831" s="19" t="s">
        <v>12576</v>
      </c>
      <c r="B11831" s="18" t="s">
        <v>20070</v>
      </c>
      <c r="C11831" s="38">
        <v>231.84</v>
      </c>
    </row>
    <row r="11832" spans="1:3" ht="49.5" customHeight="1">
      <c r="A11832" s="19" t="s">
        <v>4723</v>
      </c>
      <c r="B11832" s="18" t="s">
        <v>20000</v>
      </c>
      <c r="C11832" s="38">
        <v>20.079999999999998</v>
      </c>
    </row>
    <row r="11833" spans="1:3" ht="49.5" customHeight="1">
      <c r="A11833" s="19" t="s">
        <v>12414</v>
      </c>
      <c r="B11833" s="18" t="s">
        <v>19953</v>
      </c>
      <c r="C11833" s="38">
        <v>3.24</v>
      </c>
    </row>
    <row r="11834" spans="1:3" ht="49.5" customHeight="1">
      <c r="A11834" s="19" t="s">
        <v>12414</v>
      </c>
      <c r="B11834" s="18" t="s">
        <v>20060</v>
      </c>
      <c r="C11834" s="38">
        <v>3.24</v>
      </c>
    </row>
    <row r="11835" spans="1:3" ht="49.5" customHeight="1">
      <c r="A11835" s="19" t="s">
        <v>4622</v>
      </c>
      <c r="B11835" s="18" t="s">
        <v>19983</v>
      </c>
      <c r="C11835" s="38">
        <v>1.39</v>
      </c>
    </row>
    <row r="11836" spans="1:3" ht="49.5" customHeight="1">
      <c r="A11836" s="19" t="s">
        <v>4623</v>
      </c>
      <c r="B11836" s="18" t="s">
        <v>19983</v>
      </c>
      <c r="C11836" s="38">
        <v>6</v>
      </c>
    </row>
    <row r="11837" spans="1:3" ht="49.5" customHeight="1">
      <c r="A11837" s="19" t="s">
        <v>4625</v>
      </c>
      <c r="B11837" s="18" t="s">
        <v>19983</v>
      </c>
      <c r="C11837" s="38">
        <v>1.76</v>
      </c>
    </row>
    <row r="11838" spans="1:3" ht="49.5" customHeight="1">
      <c r="A11838" s="19" t="s">
        <v>4627</v>
      </c>
      <c r="B11838" s="18" t="s">
        <v>19983</v>
      </c>
      <c r="C11838" s="38">
        <v>8.65</v>
      </c>
    </row>
    <row r="11839" spans="1:3" ht="49.5" customHeight="1">
      <c r="A11839" s="19" t="s">
        <v>4248</v>
      </c>
      <c r="B11839" s="18" t="s">
        <v>20066</v>
      </c>
      <c r="C11839" s="38">
        <v>8.5</v>
      </c>
    </row>
    <row r="11840" spans="1:3" ht="49.5" customHeight="1">
      <c r="A11840" s="19" t="s">
        <v>4250</v>
      </c>
      <c r="B11840" s="18" t="s">
        <v>20066</v>
      </c>
      <c r="C11840" s="38">
        <v>14.6</v>
      </c>
    </row>
    <row r="11841" spans="1:3" ht="49.5" customHeight="1">
      <c r="A11841" s="19" t="s">
        <v>21112</v>
      </c>
      <c r="B11841" s="18" t="s">
        <v>20058</v>
      </c>
      <c r="C11841" s="38">
        <v>36.08</v>
      </c>
    </row>
    <row r="11842" spans="1:3" ht="49.5" customHeight="1">
      <c r="A11842" s="19" t="s">
        <v>11512</v>
      </c>
      <c r="B11842" s="18" t="s">
        <v>20072</v>
      </c>
      <c r="C11842" s="38">
        <v>17.329999999999998</v>
      </c>
    </row>
    <row r="11843" spans="1:3" ht="49.5" customHeight="1">
      <c r="A11843" s="19" t="s">
        <v>15484</v>
      </c>
      <c r="B11843" s="18" t="s">
        <v>20072</v>
      </c>
      <c r="C11843" s="38">
        <v>6</v>
      </c>
    </row>
    <row r="11844" spans="1:3" ht="49.5" customHeight="1">
      <c r="A11844" s="19" t="s">
        <v>11513</v>
      </c>
      <c r="B11844" s="18" t="s">
        <v>20072</v>
      </c>
      <c r="C11844" s="38">
        <v>10.08</v>
      </c>
    </row>
    <row r="11845" spans="1:3" ht="49.5" customHeight="1">
      <c r="A11845" s="19" t="s">
        <v>11515</v>
      </c>
      <c r="B11845" s="18" t="s">
        <v>20072</v>
      </c>
      <c r="C11845" s="38">
        <v>17.39</v>
      </c>
    </row>
    <row r="11846" spans="1:3" ht="49.5" customHeight="1">
      <c r="A11846" s="19" t="s">
        <v>17558</v>
      </c>
      <c r="B11846" s="18" t="s">
        <v>20072</v>
      </c>
      <c r="C11846" s="38">
        <v>24.62</v>
      </c>
    </row>
    <row r="11847" spans="1:3" ht="49.5" customHeight="1">
      <c r="A11847" s="19" t="s">
        <v>20857</v>
      </c>
      <c r="B11847" s="18" t="s">
        <v>20072</v>
      </c>
      <c r="C11847" s="38">
        <v>36.08</v>
      </c>
    </row>
    <row r="11848" spans="1:3" ht="49.5" customHeight="1">
      <c r="A11848" s="19" t="s">
        <v>15572</v>
      </c>
      <c r="B11848" s="18" t="s">
        <v>20072</v>
      </c>
      <c r="C11848" s="38">
        <v>35.700000000000003</v>
      </c>
    </row>
    <row r="11849" spans="1:3" ht="49.5" customHeight="1">
      <c r="A11849" s="19" t="s">
        <v>21072</v>
      </c>
      <c r="B11849" s="18" t="s">
        <v>20072</v>
      </c>
      <c r="C11849" s="38">
        <v>54.62</v>
      </c>
    </row>
    <row r="11850" spans="1:3" ht="49.5" customHeight="1">
      <c r="A11850" s="19" t="s">
        <v>959</v>
      </c>
      <c r="B11850" s="18" t="s">
        <v>20159</v>
      </c>
      <c r="C11850" s="38">
        <v>15.88</v>
      </c>
    </row>
    <row r="11851" spans="1:3" ht="49.5" customHeight="1">
      <c r="A11851" s="19" t="s">
        <v>962</v>
      </c>
      <c r="B11851" s="18" t="s">
        <v>20159</v>
      </c>
      <c r="C11851" s="38">
        <v>33.82</v>
      </c>
    </row>
    <row r="11852" spans="1:3" ht="49.5" customHeight="1">
      <c r="A11852" s="19" t="s">
        <v>963</v>
      </c>
      <c r="B11852" s="18" t="s">
        <v>20159</v>
      </c>
      <c r="C11852" s="38">
        <v>26.44</v>
      </c>
    </row>
    <row r="11853" spans="1:3" ht="49.5" customHeight="1">
      <c r="A11853" s="19" t="s">
        <v>1797</v>
      </c>
      <c r="B11853" s="18" t="s">
        <v>20068</v>
      </c>
      <c r="C11853" s="38">
        <v>102.54</v>
      </c>
    </row>
    <row r="11854" spans="1:3" ht="49.5" customHeight="1">
      <c r="A11854" s="19" t="s">
        <v>12411</v>
      </c>
      <c r="B11854" s="18" t="s">
        <v>19977</v>
      </c>
      <c r="C11854" s="38">
        <v>2.4</v>
      </c>
    </row>
    <row r="11855" spans="1:3" ht="49.5" customHeight="1">
      <c r="A11855" s="19" t="s">
        <v>12412</v>
      </c>
      <c r="B11855" s="18" t="s">
        <v>19977</v>
      </c>
      <c r="C11855" s="38">
        <v>3.46</v>
      </c>
    </row>
    <row r="11856" spans="1:3" ht="49.5" customHeight="1">
      <c r="A11856" s="19" t="s">
        <v>13087</v>
      </c>
      <c r="B11856" s="18" t="s">
        <v>19977</v>
      </c>
      <c r="C11856" s="38">
        <v>6.92</v>
      </c>
    </row>
    <row r="11857" spans="1:3" ht="49.5" customHeight="1">
      <c r="A11857" s="19" t="s">
        <v>4364</v>
      </c>
      <c r="B11857" s="18" t="s">
        <v>20054</v>
      </c>
      <c r="C11857" s="38">
        <v>48.67</v>
      </c>
    </row>
    <row r="11858" spans="1:3" ht="49.5" customHeight="1">
      <c r="A11858" s="19" t="s">
        <v>4365</v>
      </c>
      <c r="B11858" s="18" t="s">
        <v>20054</v>
      </c>
      <c r="C11858" s="38">
        <v>60.82</v>
      </c>
    </row>
    <row r="11859" spans="1:3" ht="49.5" customHeight="1">
      <c r="A11859" s="19" t="s">
        <v>4367</v>
      </c>
      <c r="B11859" s="18" t="s">
        <v>20054</v>
      </c>
      <c r="C11859" s="38">
        <v>69.84</v>
      </c>
    </row>
    <row r="11860" spans="1:3" ht="49.5" customHeight="1">
      <c r="A11860" s="19" t="s">
        <v>7580</v>
      </c>
      <c r="B11860" s="18" t="s">
        <v>20192</v>
      </c>
      <c r="C11860" s="38">
        <v>780</v>
      </c>
    </row>
    <row r="11861" spans="1:3" ht="49.5" customHeight="1">
      <c r="A11861" s="19" t="s">
        <v>319</v>
      </c>
      <c r="B11861" s="18" t="s">
        <v>20192</v>
      </c>
      <c r="C11861" s="38">
        <v>780</v>
      </c>
    </row>
    <row r="11862" spans="1:3" ht="49.5" customHeight="1">
      <c r="A11862" s="19" t="s">
        <v>13345</v>
      </c>
      <c r="B11862" s="18" t="s">
        <v>20062</v>
      </c>
      <c r="C11862" s="38">
        <v>1.1499999999999999</v>
      </c>
    </row>
    <row r="11863" spans="1:3" ht="49.5" customHeight="1">
      <c r="A11863" s="19" t="s">
        <v>6123</v>
      </c>
      <c r="B11863" s="18" t="s">
        <v>20062</v>
      </c>
      <c r="C11863" s="38">
        <v>1.53</v>
      </c>
    </row>
    <row r="11864" spans="1:3" ht="49.5" customHeight="1">
      <c r="A11864" s="19" t="s">
        <v>15489</v>
      </c>
      <c r="B11864" s="18" t="s">
        <v>20047</v>
      </c>
      <c r="C11864" s="38">
        <v>14.35</v>
      </c>
    </row>
    <row r="11865" spans="1:3" ht="49.5" customHeight="1">
      <c r="A11865" s="19" t="s">
        <v>17188</v>
      </c>
      <c r="B11865" s="18" t="s">
        <v>20047</v>
      </c>
      <c r="C11865" s="38">
        <v>51.24</v>
      </c>
    </row>
    <row r="11866" spans="1:3" ht="49.5" customHeight="1">
      <c r="A11866" s="19" t="s">
        <v>21283</v>
      </c>
      <c r="B11866" s="18" t="s">
        <v>20047</v>
      </c>
      <c r="C11866" s="37">
        <v>55.99</v>
      </c>
    </row>
    <row r="11867" spans="1:3" ht="49.5" customHeight="1">
      <c r="A11867" s="19" t="s">
        <v>17189</v>
      </c>
      <c r="B11867" s="18" t="s">
        <v>20047</v>
      </c>
      <c r="C11867" s="38">
        <v>13.55</v>
      </c>
    </row>
    <row r="11868" spans="1:3" ht="49.5" customHeight="1">
      <c r="A11868" s="19" t="s">
        <v>21059</v>
      </c>
      <c r="B11868" s="18" t="s">
        <v>20047</v>
      </c>
      <c r="C11868" s="38">
        <v>2.89</v>
      </c>
    </row>
    <row r="11869" spans="1:3" ht="49.5" customHeight="1">
      <c r="A11869" s="19" t="s">
        <v>11839</v>
      </c>
      <c r="B11869" s="18" t="s">
        <v>20047</v>
      </c>
      <c r="C11869" s="38">
        <v>6.86</v>
      </c>
    </row>
    <row r="11870" spans="1:3" ht="49.5" customHeight="1">
      <c r="A11870" s="19" t="s">
        <v>11840</v>
      </c>
      <c r="B11870" s="18" t="s">
        <v>20047</v>
      </c>
      <c r="C11870" s="38">
        <v>138.80000000000001</v>
      </c>
    </row>
    <row r="11871" spans="1:3" ht="49.5" customHeight="1">
      <c r="A11871" s="19" t="s">
        <v>11841</v>
      </c>
      <c r="B11871" s="18" t="s">
        <v>20047</v>
      </c>
      <c r="C11871" s="38">
        <v>277.58999999999997</v>
      </c>
    </row>
    <row r="11872" spans="1:3" ht="49.5" customHeight="1">
      <c r="A11872" s="19" t="s">
        <v>11842</v>
      </c>
      <c r="B11872" s="18" t="s">
        <v>20047</v>
      </c>
      <c r="C11872" s="38">
        <v>416.39</v>
      </c>
    </row>
    <row r="11873" spans="1:3" ht="49.5" customHeight="1">
      <c r="A11873" s="19" t="s">
        <v>14789</v>
      </c>
      <c r="B11873" s="18" t="s">
        <v>20019</v>
      </c>
      <c r="C11873" s="38">
        <v>2.1800000000000002</v>
      </c>
    </row>
    <row r="11874" spans="1:3" ht="49.5" customHeight="1">
      <c r="A11874" s="19" t="s">
        <v>14790</v>
      </c>
      <c r="B11874" s="18" t="s">
        <v>20019</v>
      </c>
      <c r="C11874" s="38">
        <v>2.87</v>
      </c>
    </row>
    <row r="11875" spans="1:3" ht="49.5" customHeight="1">
      <c r="A11875" s="19" t="s">
        <v>14791</v>
      </c>
      <c r="B11875" s="18" t="s">
        <v>20019</v>
      </c>
      <c r="C11875" s="38">
        <v>3.46</v>
      </c>
    </row>
    <row r="11876" spans="1:3" ht="49.5" customHeight="1">
      <c r="A11876" s="19" t="s">
        <v>14792</v>
      </c>
      <c r="B11876" s="18" t="s">
        <v>20019</v>
      </c>
      <c r="C11876" s="38">
        <v>1.79</v>
      </c>
    </row>
    <row r="11877" spans="1:3" ht="49.5" customHeight="1">
      <c r="A11877" s="19" t="s">
        <v>20684</v>
      </c>
      <c r="B11877" s="18" t="s">
        <v>20019</v>
      </c>
      <c r="C11877" s="38">
        <v>2.52</v>
      </c>
    </row>
    <row r="11878" spans="1:3" ht="49.5" customHeight="1">
      <c r="A11878" s="19" t="s">
        <v>15012</v>
      </c>
      <c r="B11878" s="18" t="s">
        <v>20012</v>
      </c>
      <c r="C11878" s="38">
        <v>3.46</v>
      </c>
    </row>
    <row r="11879" spans="1:3" ht="49.5" customHeight="1">
      <c r="A11879" s="19" t="s">
        <v>15013</v>
      </c>
      <c r="B11879" s="18" t="s">
        <v>20012</v>
      </c>
      <c r="C11879" s="38">
        <v>3.46</v>
      </c>
    </row>
    <row r="11880" spans="1:3" ht="49.5" customHeight="1">
      <c r="A11880" s="19" t="s">
        <v>15014</v>
      </c>
      <c r="B11880" s="18" t="s">
        <v>20012</v>
      </c>
      <c r="C11880" s="38">
        <v>3.46</v>
      </c>
    </row>
    <row r="11881" spans="1:3" ht="49.5" customHeight="1">
      <c r="A11881" s="19" t="s">
        <v>17083</v>
      </c>
      <c r="B11881" s="18" t="s">
        <v>20012</v>
      </c>
      <c r="C11881" s="38">
        <v>6.93</v>
      </c>
    </row>
    <row r="11882" spans="1:3" ht="49.5" customHeight="1">
      <c r="A11882" s="19" t="s">
        <v>5494</v>
      </c>
      <c r="B11882" s="18" t="s">
        <v>20012</v>
      </c>
      <c r="C11882" s="38">
        <v>2.42</v>
      </c>
    </row>
    <row r="11883" spans="1:3" ht="49.5" customHeight="1">
      <c r="A11883" s="19" t="s">
        <v>17228</v>
      </c>
      <c r="B11883" s="18" t="s">
        <v>20012</v>
      </c>
      <c r="C11883" s="38">
        <v>6.66</v>
      </c>
    </row>
    <row r="11884" spans="1:3" ht="49.5" customHeight="1">
      <c r="A11884" s="19" t="s">
        <v>17229</v>
      </c>
      <c r="B11884" s="18" t="s">
        <v>20012</v>
      </c>
      <c r="C11884" s="38">
        <v>15.89</v>
      </c>
    </row>
    <row r="11885" spans="1:3" ht="49.5" customHeight="1">
      <c r="A11885" s="19" t="s">
        <v>14211</v>
      </c>
      <c r="B11885" s="18" t="s">
        <v>20113</v>
      </c>
      <c r="C11885" s="38">
        <v>3.46</v>
      </c>
    </row>
    <row r="11886" spans="1:3" ht="49.5" customHeight="1">
      <c r="A11886" s="19" t="s">
        <v>19571</v>
      </c>
      <c r="B11886" s="18" t="s">
        <v>20113</v>
      </c>
      <c r="C11886" s="38">
        <v>2.96</v>
      </c>
    </row>
    <row r="11887" spans="1:3" ht="49.5" customHeight="1">
      <c r="A11887" s="19" t="s">
        <v>5524</v>
      </c>
      <c r="B11887" s="18" t="s">
        <v>20113</v>
      </c>
      <c r="C11887" s="38">
        <v>2.44</v>
      </c>
    </row>
    <row r="11888" spans="1:3" ht="49.5" customHeight="1">
      <c r="A11888" s="19" t="s">
        <v>19719</v>
      </c>
      <c r="B11888" s="18" t="s">
        <v>20113</v>
      </c>
      <c r="C11888" s="38">
        <v>3.46</v>
      </c>
    </row>
    <row r="11889" spans="1:3" ht="49.5" customHeight="1">
      <c r="A11889" s="19" t="s">
        <v>5211</v>
      </c>
      <c r="B11889" s="18" t="s">
        <v>20019</v>
      </c>
      <c r="C11889" s="38">
        <v>300.89999999999998</v>
      </c>
    </row>
    <row r="11890" spans="1:3" ht="49.5" customHeight="1">
      <c r="A11890" s="19" t="s">
        <v>15987</v>
      </c>
      <c r="B11890" s="18" t="s">
        <v>20019</v>
      </c>
      <c r="C11890" s="38">
        <v>37.53</v>
      </c>
    </row>
    <row r="11891" spans="1:3" ht="49.5" customHeight="1">
      <c r="A11891" s="19" t="s">
        <v>15988</v>
      </c>
      <c r="B11891" s="18" t="s">
        <v>20019</v>
      </c>
      <c r="C11891" s="38">
        <v>150.44999999999999</v>
      </c>
    </row>
    <row r="11892" spans="1:3" ht="49.5" customHeight="1">
      <c r="A11892" s="19" t="s">
        <v>16789</v>
      </c>
      <c r="B11892" s="18" t="s">
        <v>20268</v>
      </c>
      <c r="C11892" s="38">
        <v>14.23</v>
      </c>
    </row>
    <row r="11893" spans="1:3" ht="49.5" customHeight="1">
      <c r="A11893" s="19" t="s">
        <v>16790</v>
      </c>
      <c r="B11893" s="18" t="s">
        <v>20268</v>
      </c>
      <c r="C11893" s="38">
        <v>12.18</v>
      </c>
    </row>
    <row r="11894" spans="1:3" ht="49.5" customHeight="1">
      <c r="A11894" s="19" t="s">
        <v>6715</v>
      </c>
      <c r="B11894" s="18" t="s">
        <v>20019</v>
      </c>
      <c r="C11894" s="38">
        <v>12.74</v>
      </c>
    </row>
    <row r="11895" spans="1:3" ht="49.5" customHeight="1">
      <c r="A11895" s="19" t="s">
        <v>15811</v>
      </c>
      <c r="B11895" s="18" t="s">
        <v>20067</v>
      </c>
      <c r="C11895" s="38">
        <v>3.85</v>
      </c>
    </row>
    <row r="11896" spans="1:3" ht="49.5" customHeight="1">
      <c r="A11896" s="19" t="s">
        <v>7468</v>
      </c>
      <c r="B11896" s="18" t="s">
        <v>20067</v>
      </c>
      <c r="C11896" s="38">
        <v>13.5</v>
      </c>
    </row>
    <row r="11897" spans="1:3" ht="49.5" customHeight="1">
      <c r="A11897" s="19" t="s">
        <v>7473</v>
      </c>
      <c r="B11897" s="18" t="s">
        <v>20067</v>
      </c>
      <c r="C11897" s="38">
        <v>6.36</v>
      </c>
    </row>
    <row r="11898" spans="1:3" ht="49.5" customHeight="1">
      <c r="A11898" s="19" t="s">
        <v>7478</v>
      </c>
      <c r="B11898" s="18" t="s">
        <v>20067</v>
      </c>
      <c r="C11898" s="38">
        <v>13.5</v>
      </c>
    </row>
    <row r="11899" spans="1:3" ht="49.5" customHeight="1">
      <c r="A11899" s="19" t="s">
        <v>15812</v>
      </c>
      <c r="B11899" s="18" t="s">
        <v>20067</v>
      </c>
      <c r="C11899" s="38">
        <v>7.59</v>
      </c>
    </row>
    <row r="11900" spans="1:3" ht="49.5" customHeight="1">
      <c r="A11900" s="19" t="s">
        <v>990</v>
      </c>
      <c r="B11900" s="18" t="s">
        <v>20067</v>
      </c>
      <c r="C11900" s="38">
        <v>13.5</v>
      </c>
    </row>
    <row r="11901" spans="1:3" ht="49.5" customHeight="1">
      <c r="A11901" s="19" t="s">
        <v>992</v>
      </c>
      <c r="B11901" s="18" t="s">
        <v>20067</v>
      </c>
      <c r="C11901" s="38">
        <v>9.65</v>
      </c>
    </row>
    <row r="11902" spans="1:3" ht="49.5" customHeight="1">
      <c r="A11902" s="19" t="s">
        <v>993</v>
      </c>
      <c r="B11902" s="18" t="s">
        <v>20067</v>
      </c>
      <c r="C11902" s="38">
        <v>13.5</v>
      </c>
    </row>
    <row r="11903" spans="1:3" ht="49.5" customHeight="1">
      <c r="A11903" s="19" t="s">
        <v>18203</v>
      </c>
      <c r="B11903" s="18" t="s">
        <v>20210</v>
      </c>
      <c r="C11903" s="38">
        <v>8.0500000000000007</v>
      </c>
    </row>
    <row r="11904" spans="1:3" ht="49.5" customHeight="1">
      <c r="A11904" s="19" t="s">
        <v>16558</v>
      </c>
      <c r="B11904" s="18" t="s">
        <v>20072</v>
      </c>
      <c r="C11904" s="38">
        <v>4.2</v>
      </c>
    </row>
    <row r="11905" spans="1:3" ht="49.5" customHeight="1">
      <c r="A11905" s="19" t="s">
        <v>11390</v>
      </c>
      <c r="B11905" s="18" t="s">
        <v>20072</v>
      </c>
      <c r="C11905" s="38">
        <v>4.2</v>
      </c>
    </row>
    <row r="11906" spans="1:3" ht="49.5" customHeight="1">
      <c r="A11906" s="19" t="s">
        <v>17546</v>
      </c>
      <c r="B11906" s="18" t="s">
        <v>20072</v>
      </c>
      <c r="C11906" s="38">
        <v>4.2</v>
      </c>
    </row>
    <row r="11907" spans="1:3" ht="49.5" customHeight="1">
      <c r="A11907" s="19" t="s">
        <v>16568</v>
      </c>
      <c r="B11907" s="18" t="s">
        <v>20072</v>
      </c>
      <c r="C11907" s="38">
        <v>4.2</v>
      </c>
    </row>
    <row r="11908" spans="1:3" ht="49.5" customHeight="1">
      <c r="A11908" s="19" t="s">
        <v>17547</v>
      </c>
      <c r="B11908" s="18" t="s">
        <v>20072</v>
      </c>
      <c r="C11908" s="38">
        <v>4.2</v>
      </c>
    </row>
    <row r="11909" spans="1:3" ht="49.5" customHeight="1">
      <c r="A11909" s="19" t="s">
        <v>6050</v>
      </c>
      <c r="B11909" s="18" t="s">
        <v>20062</v>
      </c>
      <c r="C11909" s="38">
        <v>4.2</v>
      </c>
    </row>
    <row r="11910" spans="1:3" ht="49.5" customHeight="1">
      <c r="A11910" s="19" t="s">
        <v>13301</v>
      </c>
      <c r="B11910" s="18" t="s">
        <v>20062</v>
      </c>
      <c r="C11910" s="38">
        <v>4.2</v>
      </c>
    </row>
    <row r="11911" spans="1:3" ht="49.5" customHeight="1">
      <c r="A11911" s="19" t="s">
        <v>13302</v>
      </c>
      <c r="B11911" s="18" t="s">
        <v>20062</v>
      </c>
      <c r="C11911" s="38">
        <v>4.2</v>
      </c>
    </row>
    <row r="11912" spans="1:3" ht="49.5" customHeight="1">
      <c r="A11912" s="19" t="s">
        <v>13303</v>
      </c>
      <c r="B11912" s="18" t="s">
        <v>20062</v>
      </c>
      <c r="C11912" s="38">
        <v>4.2</v>
      </c>
    </row>
    <row r="11913" spans="1:3" ht="49.5" customHeight="1">
      <c r="A11913" s="19" t="s">
        <v>15483</v>
      </c>
      <c r="B11913" s="18" t="s">
        <v>20080</v>
      </c>
      <c r="C11913" s="38">
        <v>134.07</v>
      </c>
    </row>
    <row r="11914" spans="1:3" ht="49.5" customHeight="1">
      <c r="A11914" s="19" t="s">
        <v>17933</v>
      </c>
      <c r="B11914" s="18" t="s">
        <v>20113</v>
      </c>
      <c r="C11914" s="38">
        <v>19.329999999999998</v>
      </c>
    </row>
    <row r="11915" spans="1:3" ht="49.5" customHeight="1">
      <c r="A11915" s="19" t="s">
        <v>6913</v>
      </c>
      <c r="B11915" s="18" t="s">
        <v>20113</v>
      </c>
      <c r="C11915" s="38">
        <v>20.440000000000001</v>
      </c>
    </row>
    <row r="11916" spans="1:3" ht="49.5" customHeight="1">
      <c r="A11916" s="19" t="s">
        <v>5515</v>
      </c>
      <c r="B11916" s="18" t="s">
        <v>20113</v>
      </c>
      <c r="C11916" s="38">
        <v>40.880000000000003</v>
      </c>
    </row>
    <row r="11917" spans="1:3" ht="49.5" customHeight="1">
      <c r="A11917" s="19" t="s">
        <v>6917</v>
      </c>
      <c r="B11917" s="18" t="s">
        <v>20113</v>
      </c>
      <c r="C11917" s="18">
        <v>20.440000000000001</v>
      </c>
    </row>
    <row r="11918" spans="1:3" ht="49.5" customHeight="1">
      <c r="A11918" s="19" t="s">
        <v>5516</v>
      </c>
      <c r="B11918" s="18" t="s">
        <v>20113</v>
      </c>
      <c r="C11918" s="38">
        <v>40.880000000000003</v>
      </c>
    </row>
    <row r="11919" spans="1:3" ht="49.5" customHeight="1">
      <c r="A11919" s="19" t="s">
        <v>15765</v>
      </c>
      <c r="B11919" s="18" t="s">
        <v>20113</v>
      </c>
      <c r="C11919" s="37">
        <v>42.16</v>
      </c>
    </row>
    <row r="11920" spans="1:3" ht="49.5" customHeight="1">
      <c r="A11920" s="19" t="s">
        <v>5517</v>
      </c>
      <c r="B11920" s="18" t="s">
        <v>20113</v>
      </c>
      <c r="C11920" s="38">
        <v>84.32</v>
      </c>
    </row>
    <row r="11921" spans="1:3" ht="49.5" customHeight="1">
      <c r="A11921" s="19" t="s">
        <v>15766</v>
      </c>
      <c r="B11921" s="18" t="s">
        <v>20113</v>
      </c>
      <c r="C11921" s="38">
        <v>18.05</v>
      </c>
    </row>
    <row r="11922" spans="1:3" ht="49.5" customHeight="1">
      <c r="A11922" s="19" t="s">
        <v>5514</v>
      </c>
      <c r="B11922" s="18" t="s">
        <v>20113</v>
      </c>
      <c r="C11922" s="38">
        <v>36.1</v>
      </c>
    </row>
    <row r="11923" spans="1:3" ht="49.5" customHeight="1">
      <c r="A11923" s="19" t="s">
        <v>2685</v>
      </c>
      <c r="B11923" s="18" t="s">
        <v>20036</v>
      </c>
      <c r="C11923" s="38">
        <v>21</v>
      </c>
    </row>
    <row r="11924" spans="1:3" ht="49.5" customHeight="1">
      <c r="A11924" s="19" t="s">
        <v>16188</v>
      </c>
      <c r="B11924" s="18" t="s">
        <v>20130</v>
      </c>
      <c r="C11924" s="38">
        <v>24.53</v>
      </c>
    </row>
    <row r="11925" spans="1:3" ht="49.5" customHeight="1">
      <c r="A11925" s="19" t="s">
        <v>16189</v>
      </c>
      <c r="B11925" s="18" t="s">
        <v>20130</v>
      </c>
      <c r="C11925" s="38">
        <v>24.81</v>
      </c>
    </row>
    <row r="11926" spans="1:3" ht="49.5" customHeight="1">
      <c r="A11926" s="19" t="s">
        <v>16190</v>
      </c>
      <c r="B11926" s="18" t="s">
        <v>20130</v>
      </c>
      <c r="C11926" s="38">
        <v>27.01</v>
      </c>
    </row>
    <row r="11927" spans="1:3" ht="49.5" customHeight="1">
      <c r="A11927" s="19" t="s">
        <v>20579</v>
      </c>
      <c r="B11927" s="18" t="s">
        <v>20056</v>
      </c>
      <c r="C11927" s="38">
        <v>6.34</v>
      </c>
    </row>
    <row r="11928" spans="1:3" ht="49.5" customHeight="1">
      <c r="A11928" s="19" t="s">
        <v>17314</v>
      </c>
      <c r="B11928" s="18" t="s">
        <v>20047</v>
      </c>
      <c r="C11928" s="38">
        <v>301.58999999999997</v>
      </c>
    </row>
    <row r="11929" spans="1:3" ht="49.5" customHeight="1">
      <c r="A11929" s="19" t="s">
        <v>763</v>
      </c>
      <c r="B11929" s="18" t="s">
        <v>20025</v>
      </c>
      <c r="C11929" s="38">
        <v>1.91</v>
      </c>
    </row>
    <row r="11930" spans="1:3" ht="49.5" customHeight="1">
      <c r="A11930" s="19" t="s">
        <v>21836</v>
      </c>
      <c r="B11930" s="18" t="s">
        <v>20025</v>
      </c>
      <c r="C11930" s="38">
        <v>1.38</v>
      </c>
    </row>
    <row r="11931" spans="1:3" ht="49.5" customHeight="1">
      <c r="A11931" s="19" t="s">
        <v>12924</v>
      </c>
      <c r="B11931" s="18" t="s">
        <v>19977</v>
      </c>
      <c r="C11931" s="18">
        <v>21</v>
      </c>
    </row>
    <row r="11932" spans="1:3" ht="49.5" customHeight="1">
      <c r="A11932" s="19" t="s">
        <v>12925</v>
      </c>
      <c r="B11932" s="18" t="s">
        <v>19977</v>
      </c>
      <c r="C11932" s="18">
        <v>63</v>
      </c>
    </row>
    <row r="11933" spans="1:3" ht="49.5" customHeight="1">
      <c r="A11933" s="19" t="s">
        <v>18919</v>
      </c>
      <c r="B11933" s="18" t="s">
        <v>19980</v>
      </c>
      <c r="C11933" s="38">
        <v>21.74</v>
      </c>
    </row>
    <row r="11934" spans="1:3" ht="49.5" customHeight="1">
      <c r="A11934" s="19" t="s">
        <v>18920</v>
      </c>
      <c r="B11934" s="18" t="s">
        <v>19980</v>
      </c>
      <c r="C11934" s="38">
        <v>7.57</v>
      </c>
    </row>
    <row r="11935" spans="1:3" ht="49.5" customHeight="1">
      <c r="A11935" s="19" t="s">
        <v>20495</v>
      </c>
      <c r="B11935" s="18" t="s">
        <v>20113</v>
      </c>
      <c r="C11935" s="38">
        <v>5.8</v>
      </c>
    </row>
    <row r="11936" spans="1:3" ht="49.5" customHeight="1">
      <c r="A11936" s="19" t="s">
        <v>19721</v>
      </c>
      <c r="B11936" s="18" t="s">
        <v>20113</v>
      </c>
      <c r="C11936" s="18">
        <v>17.09</v>
      </c>
    </row>
    <row r="11937" spans="1:3" ht="49.5" customHeight="1">
      <c r="A11937" s="19" t="s">
        <v>20531</v>
      </c>
      <c r="B11937" s="18" t="s">
        <v>20113</v>
      </c>
      <c r="C11937" s="18">
        <v>25.63</v>
      </c>
    </row>
    <row r="11938" spans="1:3" ht="49.5" customHeight="1">
      <c r="A11938" s="19" t="s">
        <v>20494</v>
      </c>
      <c r="B11938" s="18" t="s">
        <v>20113</v>
      </c>
      <c r="C11938" s="38">
        <v>8.69</v>
      </c>
    </row>
    <row r="11939" spans="1:3" ht="49.5" customHeight="1">
      <c r="A11939" s="19" t="s">
        <v>20532</v>
      </c>
      <c r="B11939" s="18" t="s">
        <v>20113</v>
      </c>
      <c r="C11939" s="38">
        <v>25.63</v>
      </c>
    </row>
    <row r="11940" spans="1:3" ht="49.5" customHeight="1">
      <c r="A11940" s="19" t="s">
        <v>20501</v>
      </c>
      <c r="B11940" s="18" t="s">
        <v>20113</v>
      </c>
      <c r="C11940" s="38">
        <v>5.8</v>
      </c>
    </row>
    <row r="11941" spans="1:3" ht="49.5" customHeight="1">
      <c r="A11941" s="19" t="s">
        <v>19722</v>
      </c>
      <c r="B11941" s="18" t="s">
        <v>20113</v>
      </c>
      <c r="C11941" s="38">
        <v>33.58</v>
      </c>
    </row>
    <row r="11942" spans="1:3" ht="49.5" customHeight="1">
      <c r="A11942" s="19" t="s">
        <v>20533</v>
      </c>
      <c r="B11942" s="18" t="s">
        <v>20113</v>
      </c>
      <c r="C11942" s="18">
        <v>50.37</v>
      </c>
    </row>
    <row r="11943" spans="1:3" ht="49.5" customHeight="1">
      <c r="A11943" s="19" t="s">
        <v>19720</v>
      </c>
      <c r="B11943" s="18" t="s">
        <v>20113</v>
      </c>
      <c r="C11943" s="38">
        <v>2.89</v>
      </c>
    </row>
    <row r="11944" spans="1:3" ht="49.5" customHeight="1">
      <c r="A11944" s="19" t="s">
        <v>15058</v>
      </c>
      <c r="B11944" s="18" t="s">
        <v>19984</v>
      </c>
      <c r="C11944" s="38">
        <v>8.82</v>
      </c>
    </row>
    <row r="11945" spans="1:3" ht="49.5" customHeight="1">
      <c r="A11945" s="19" t="s">
        <v>15640</v>
      </c>
      <c r="B11945" s="18" t="s">
        <v>20020</v>
      </c>
      <c r="C11945" s="38">
        <v>208.77</v>
      </c>
    </row>
    <row r="11946" spans="1:3" ht="49.5" customHeight="1">
      <c r="A11946" s="19" t="s">
        <v>21837</v>
      </c>
      <c r="B11946" s="18" t="s">
        <v>20213</v>
      </c>
      <c r="C11946" s="38">
        <v>1.25</v>
      </c>
    </row>
    <row r="11947" spans="1:3" ht="49.5" customHeight="1">
      <c r="A11947" s="19" t="s">
        <v>3047</v>
      </c>
      <c r="B11947" s="18" t="s">
        <v>20213</v>
      </c>
      <c r="C11947" s="38">
        <v>0.48</v>
      </c>
    </row>
    <row r="11948" spans="1:3" ht="49.5" customHeight="1">
      <c r="A11948" s="19" t="s">
        <v>14423</v>
      </c>
      <c r="B11948" s="18" t="s">
        <v>19998</v>
      </c>
      <c r="C11948" s="38">
        <v>0.57999999999999996</v>
      </c>
    </row>
    <row r="11949" spans="1:3" ht="49.5" customHeight="1">
      <c r="A11949" s="19" t="s">
        <v>13523</v>
      </c>
      <c r="B11949" s="18" t="s">
        <v>20034</v>
      </c>
      <c r="C11949" s="38">
        <v>1.41</v>
      </c>
    </row>
    <row r="11950" spans="1:3" ht="49.5" customHeight="1">
      <c r="A11950" s="19" t="s">
        <v>20786</v>
      </c>
      <c r="B11950" s="18" t="s">
        <v>20034</v>
      </c>
      <c r="C11950" s="38">
        <v>6.99</v>
      </c>
    </row>
    <row r="11951" spans="1:3" ht="49.5" customHeight="1">
      <c r="A11951" s="19" t="s">
        <v>11691</v>
      </c>
      <c r="B11951" s="18" t="s">
        <v>20026</v>
      </c>
      <c r="C11951" s="38">
        <v>4.9000000000000004</v>
      </c>
    </row>
    <row r="11952" spans="1:3" ht="49.5" customHeight="1">
      <c r="A11952" s="19" t="s">
        <v>14816</v>
      </c>
      <c r="B11952" s="18" t="s">
        <v>20026</v>
      </c>
      <c r="C11952" s="38">
        <v>1.63</v>
      </c>
    </row>
    <row r="11953" spans="1:3" ht="49.5" customHeight="1">
      <c r="A11953" s="19" t="s">
        <v>16666</v>
      </c>
      <c r="B11953" s="18" t="s">
        <v>20026</v>
      </c>
      <c r="C11953" s="38">
        <v>8.27</v>
      </c>
    </row>
    <row r="11954" spans="1:3" ht="49.5" customHeight="1">
      <c r="A11954" s="19" t="s">
        <v>14762</v>
      </c>
      <c r="B11954" s="18" t="s">
        <v>20010</v>
      </c>
      <c r="C11954" s="38">
        <v>2.0099999999999998</v>
      </c>
    </row>
    <row r="11955" spans="1:3" ht="49.5" customHeight="1">
      <c r="A11955" s="19" t="s">
        <v>3708</v>
      </c>
      <c r="B11955" s="18" t="s">
        <v>20010</v>
      </c>
      <c r="C11955" s="38">
        <v>50.98</v>
      </c>
    </row>
    <row r="11956" spans="1:3" ht="49.5" customHeight="1">
      <c r="A11956" s="19" t="s">
        <v>3707</v>
      </c>
      <c r="B11956" s="18" t="s">
        <v>20010</v>
      </c>
      <c r="C11956" s="38">
        <v>20.39</v>
      </c>
    </row>
    <row r="11957" spans="1:3" ht="49.5" customHeight="1">
      <c r="A11957" s="19" t="s">
        <v>3810</v>
      </c>
      <c r="B11957" s="18" t="s">
        <v>20015</v>
      </c>
      <c r="C11957" s="38">
        <v>9.68</v>
      </c>
    </row>
    <row r="11958" spans="1:3" ht="49.5" customHeight="1">
      <c r="A11958" s="19" t="s">
        <v>3811</v>
      </c>
      <c r="B11958" s="18" t="s">
        <v>20015</v>
      </c>
      <c r="C11958" s="38">
        <v>19.690000000000001</v>
      </c>
    </row>
    <row r="11959" spans="1:3" ht="49.5" customHeight="1">
      <c r="A11959" s="19" t="s">
        <v>7347</v>
      </c>
      <c r="B11959" s="18" t="s">
        <v>20130</v>
      </c>
      <c r="C11959" s="38">
        <v>3.76</v>
      </c>
    </row>
    <row r="11960" spans="1:3" ht="49.5" customHeight="1">
      <c r="A11960" s="19" t="s">
        <v>3684</v>
      </c>
      <c r="B11960" s="18" t="s">
        <v>20130</v>
      </c>
      <c r="C11960" s="38">
        <v>4.9000000000000004</v>
      </c>
    </row>
    <row r="11961" spans="1:3" ht="49.5" customHeight="1">
      <c r="A11961" s="19" t="s">
        <v>7349</v>
      </c>
      <c r="B11961" s="18" t="s">
        <v>20130</v>
      </c>
      <c r="C11961" s="38">
        <v>4.51</v>
      </c>
    </row>
    <row r="11962" spans="1:3" ht="49.5" customHeight="1">
      <c r="A11962" s="19" t="s">
        <v>3682</v>
      </c>
      <c r="B11962" s="18" t="s">
        <v>20130</v>
      </c>
      <c r="C11962" s="38">
        <v>1.63</v>
      </c>
    </row>
    <row r="11963" spans="1:3" ht="49.5" customHeight="1">
      <c r="A11963" s="19" t="s">
        <v>12427</v>
      </c>
      <c r="B11963" s="18" t="s">
        <v>20015</v>
      </c>
      <c r="C11963" s="38">
        <v>9.48</v>
      </c>
    </row>
    <row r="11964" spans="1:3" ht="49.5" customHeight="1">
      <c r="A11964" s="19" t="s">
        <v>12428</v>
      </c>
      <c r="B11964" s="18" t="s">
        <v>20015</v>
      </c>
      <c r="C11964" s="38">
        <v>11.85</v>
      </c>
    </row>
    <row r="11965" spans="1:3" ht="49.5" customHeight="1">
      <c r="A11965" s="19" t="s">
        <v>12429</v>
      </c>
      <c r="B11965" s="17" t="s">
        <v>20015</v>
      </c>
      <c r="C11965" s="38">
        <v>5.18</v>
      </c>
    </row>
    <row r="11966" spans="1:3" ht="49.5" customHeight="1">
      <c r="A11966" s="19" t="s">
        <v>15016</v>
      </c>
      <c r="B11966" s="18" t="s">
        <v>20015</v>
      </c>
      <c r="C11966" s="38">
        <v>4.13</v>
      </c>
    </row>
    <row r="11967" spans="1:3" ht="49.5" customHeight="1">
      <c r="A11967" s="19" t="s">
        <v>12430</v>
      </c>
      <c r="B11967" s="18" t="s">
        <v>20015</v>
      </c>
      <c r="C11967" s="38">
        <v>4.74</v>
      </c>
    </row>
    <row r="11968" spans="1:3" ht="49.5" customHeight="1">
      <c r="A11968" s="19" t="s">
        <v>12431</v>
      </c>
      <c r="B11968" s="17" t="s">
        <v>20015</v>
      </c>
      <c r="C11968" s="38">
        <v>10.36</v>
      </c>
    </row>
    <row r="11969" spans="1:3" ht="49.5" customHeight="1">
      <c r="A11969" s="19" t="s">
        <v>4472</v>
      </c>
      <c r="B11969" s="18" t="s">
        <v>19979</v>
      </c>
      <c r="C11969" s="38">
        <v>2.31</v>
      </c>
    </row>
    <row r="11970" spans="1:3" ht="49.5" customHeight="1">
      <c r="A11970" s="19" t="s">
        <v>17821</v>
      </c>
      <c r="B11970" s="18" t="s">
        <v>19979</v>
      </c>
      <c r="C11970" s="38">
        <v>3.46</v>
      </c>
    </row>
    <row r="11971" spans="1:3" ht="49.5" customHeight="1">
      <c r="A11971" s="19" t="s">
        <v>15029</v>
      </c>
      <c r="B11971" s="18" t="s">
        <v>20058</v>
      </c>
      <c r="C11971" s="38">
        <v>3.02</v>
      </c>
    </row>
    <row r="11972" spans="1:3" ht="49.5" customHeight="1">
      <c r="A11972" s="19" t="s">
        <v>21839</v>
      </c>
      <c r="B11972" s="18" t="s">
        <v>20058</v>
      </c>
      <c r="C11972" s="38">
        <v>2.87</v>
      </c>
    </row>
    <row r="11973" spans="1:3" ht="49.5" customHeight="1">
      <c r="A11973" s="19" t="s">
        <v>21838</v>
      </c>
      <c r="B11973" s="18" t="s">
        <v>20058</v>
      </c>
      <c r="C11973" s="38">
        <v>10.119999999999999</v>
      </c>
    </row>
    <row r="11974" spans="1:3" ht="49.5" customHeight="1">
      <c r="A11974" s="19" t="s">
        <v>21407</v>
      </c>
      <c r="B11974" s="18" t="s">
        <v>20058</v>
      </c>
      <c r="C11974" s="38">
        <v>1.87</v>
      </c>
    </row>
    <row r="11975" spans="1:3" ht="49.5" customHeight="1">
      <c r="A11975" s="19" t="s">
        <v>2304</v>
      </c>
      <c r="B11975" s="18" t="s">
        <v>19952</v>
      </c>
      <c r="C11975" s="38">
        <v>3.46</v>
      </c>
    </row>
    <row r="11976" spans="1:3" ht="49.5" customHeight="1">
      <c r="A11976" s="19" t="s">
        <v>2305</v>
      </c>
      <c r="B11976" s="18" t="s">
        <v>19952</v>
      </c>
      <c r="C11976" s="38">
        <v>10.68</v>
      </c>
    </row>
    <row r="11977" spans="1:3" ht="49.5" customHeight="1">
      <c r="A11977" s="19" t="s">
        <v>2302</v>
      </c>
      <c r="B11977" s="18" t="s">
        <v>19952</v>
      </c>
      <c r="C11977" s="38">
        <v>6.2</v>
      </c>
    </row>
    <row r="11978" spans="1:3" ht="49.5" customHeight="1">
      <c r="A11978" s="19" t="s">
        <v>2306</v>
      </c>
      <c r="B11978" s="18" t="s">
        <v>19952</v>
      </c>
      <c r="C11978" s="38">
        <v>5.34</v>
      </c>
    </row>
    <row r="11979" spans="1:3" ht="49.5" customHeight="1">
      <c r="A11979" s="19" t="s">
        <v>2303</v>
      </c>
      <c r="B11979" s="18" t="s">
        <v>19952</v>
      </c>
      <c r="C11979" s="38">
        <v>12.4</v>
      </c>
    </row>
    <row r="11980" spans="1:3" ht="49.5" customHeight="1">
      <c r="A11980" s="19" t="s">
        <v>17806</v>
      </c>
      <c r="B11980" s="18" t="s">
        <v>19983</v>
      </c>
      <c r="C11980" s="38">
        <v>1.01</v>
      </c>
    </row>
    <row r="11981" spans="1:3" ht="49.5" customHeight="1">
      <c r="A11981" s="19" t="s">
        <v>17807</v>
      </c>
      <c r="B11981" s="18" t="s">
        <v>19983</v>
      </c>
      <c r="C11981" s="38">
        <v>3.27</v>
      </c>
    </row>
    <row r="11982" spans="1:3" ht="49.5" customHeight="1">
      <c r="A11982" s="19" t="s">
        <v>4629</v>
      </c>
      <c r="B11982" s="18" t="s">
        <v>19983</v>
      </c>
      <c r="C11982" s="38">
        <v>1.93</v>
      </c>
    </row>
    <row r="11983" spans="1:3" ht="49.5" customHeight="1">
      <c r="A11983" s="19" t="s">
        <v>21840</v>
      </c>
      <c r="B11983" s="18" t="s">
        <v>19983</v>
      </c>
      <c r="C11983" s="38">
        <v>1.1299999999999999</v>
      </c>
    </row>
    <row r="11984" spans="1:3" ht="49.5" customHeight="1">
      <c r="A11984" s="19" t="s">
        <v>21841</v>
      </c>
      <c r="B11984" s="18" t="s">
        <v>19983</v>
      </c>
      <c r="C11984" s="38">
        <v>1.57</v>
      </c>
    </row>
    <row r="11985" spans="1:3" ht="49.5" customHeight="1">
      <c r="A11985" s="19" t="s">
        <v>4628</v>
      </c>
      <c r="B11985" s="18" t="s">
        <v>19983</v>
      </c>
      <c r="C11985" s="38">
        <v>1.93</v>
      </c>
    </row>
    <row r="11986" spans="1:3" ht="49.5" customHeight="1">
      <c r="A11986" s="19" t="s">
        <v>21842</v>
      </c>
      <c r="B11986" s="18" t="s">
        <v>19983</v>
      </c>
      <c r="C11986" s="38">
        <v>0.94</v>
      </c>
    </row>
    <row r="11987" spans="1:3" ht="49.5" customHeight="1">
      <c r="A11987" s="19" t="s">
        <v>21843</v>
      </c>
      <c r="B11987" s="18" t="s">
        <v>19983</v>
      </c>
      <c r="C11987" s="38">
        <v>1.5</v>
      </c>
    </row>
    <row r="11988" spans="1:3" ht="49.5" customHeight="1">
      <c r="A11988" s="19" t="s">
        <v>13103</v>
      </c>
      <c r="B11988" s="18" t="s">
        <v>20112</v>
      </c>
      <c r="C11988" s="38">
        <v>3.36</v>
      </c>
    </row>
    <row r="11989" spans="1:3" ht="49.5" customHeight="1">
      <c r="A11989" s="19" t="s">
        <v>13104</v>
      </c>
      <c r="B11989" s="18" t="s">
        <v>20112</v>
      </c>
      <c r="C11989" s="38">
        <v>2.23</v>
      </c>
    </row>
    <row r="11990" spans="1:3" ht="49.5" customHeight="1">
      <c r="A11990" s="19" t="s">
        <v>17700</v>
      </c>
      <c r="B11990" s="18" t="s">
        <v>20015</v>
      </c>
      <c r="C11990" s="38">
        <v>2.59</v>
      </c>
    </row>
    <row r="11991" spans="1:3" ht="49.5" customHeight="1">
      <c r="A11991" s="19" t="s">
        <v>17703</v>
      </c>
      <c r="B11991" s="18" t="s">
        <v>20015</v>
      </c>
      <c r="C11991" s="38">
        <v>5.81</v>
      </c>
    </row>
    <row r="11992" spans="1:3" ht="49.5" customHeight="1">
      <c r="A11992" s="19" t="s">
        <v>17701</v>
      </c>
      <c r="B11992" s="18" t="s">
        <v>20015</v>
      </c>
      <c r="C11992" s="38">
        <v>1.1399999999999999</v>
      </c>
    </row>
    <row r="11993" spans="1:3" ht="49.5" customHeight="1">
      <c r="A11993" s="19" t="s">
        <v>17702</v>
      </c>
      <c r="B11993" s="18" t="s">
        <v>20015</v>
      </c>
      <c r="C11993" s="38">
        <v>3.39</v>
      </c>
    </row>
    <row r="11994" spans="1:3" ht="49.5" customHeight="1">
      <c r="A11994" s="19" t="s">
        <v>20457</v>
      </c>
      <c r="B11994" s="18" t="s">
        <v>20015</v>
      </c>
      <c r="C11994" s="38">
        <v>2.75</v>
      </c>
    </row>
    <row r="11995" spans="1:3" ht="49.5" customHeight="1">
      <c r="A11995" s="19" t="s">
        <v>1447</v>
      </c>
      <c r="B11995" s="18" t="s">
        <v>20058</v>
      </c>
      <c r="C11995" s="38">
        <v>2.83</v>
      </c>
    </row>
    <row r="11996" spans="1:3" ht="49.5" customHeight="1">
      <c r="A11996" s="19" t="s">
        <v>1450</v>
      </c>
      <c r="B11996" s="18" t="s">
        <v>20058</v>
      </c>
      <c r="C11996" s="38">
        <v>5.48</v>
      </c>
    </row>
    <row r="11997" spans="1:3" ht="49.5" customHeight="1">
      <c r="A11997" s="19" t="s">
        <v>2611</v>
      </c>
      <c r="B11997" s="18" t="s">
        <v>19996</v>
      </c>
      <c r="C11997" s="38">
        <v>19.690000000000001</v>
      </c>
    </row>
    <row r="11998" spans="1:3" ht="49.5" customHeight="1">
      <c r="A11998" s="19" t="s">
        <v>21844</v>
      </c>
      <c r="B11998" s="18" t="s">
        <v>20121</v>
      </c>
      <c r="C11998" s="38">
        <v>1.73</v>
      </c>
    </row>
    <row r="11999" spans="1:3" ht="49.5" customHeight="1">
      <c r="A11999" s="19" t="s">
        <v>21845</v>
      </c>
      <c r="B11999" s="18" t="s">
        <v>20121</v>
      </c>
      <c r="C11999" s="38">
        <v>2.38</v>
      </c>
    </row>
    <row r="12000" spans="1:3" ht="49.5" customHeight="1">
      <c r="A12000" s="19" t="s">
        <v>12456</v>
      </c>
      <c r="B12000" s="18" t="s">
        <v>20023</v>
      </c>
      <c r="C12000" s="38">
        <v>7.71</v>
      </c>
    </row>
    <row r="12001" spans="1:3" ht="49.5" customHeight="1">
      <c r="A12001" s="19" t="s">
        <v>15054</v>
      </c>
      <c r="B12001" s="18" t="s">
        <v>20023</v>
      </c>
      <c r="C12001" s="38">
        <v>1.57</v>
      </c>
    </row>
    <row r="12002" spans="1:3" ht="49.5" customHeight="1">
      <c r="A12002" s="19" t="s">
        <v>15055</v>
      </c>
      <c r="B12002" s="18" t="s">
        <v>20023</v>
      </c>
      <c r="C12002" s="38">
        <v>1.57</v>
      </c>
    </row>
    <row r="12003" spans="1:3" ht="49.5" customHeight="1">
      <c r="A12003" s="19" t="s">
        <v>15056</v>
      </c>
      <c r="B12003" s="18" t="s">
        <v>20023</v>
      </c>
      <c r="C12003" s="38">
        <v>4.4800000000000004</v>
      </c>
    </row>
    <row r="12004" spans="1:3" ht="49.5" customHeight="1">
      <c r="A12004" s="19" t="s">
        <v>15057</v>
      </c>
      <c r="B12004" s="18" t="s">
        <v>20023</v>
      </c>
      <c r="C12004" s="38">
        <v>3.42</v>
      </c>
    </row>
    <row r="12005" spans="1:3" ht="49.5" customHeight="1">
      <c r="A12005" s="19" t="s">
        <v>1532</v>
      </c>
      <c r="B12005" s="18" t="s">
        <v>20066</v>
      </c>
      <c r="C12005" s="38">
        <v>20.260000000000002</v>
      </c>
    </row>
    <row r="12006" spans="1:3" ht="49.5" customHeight="1">
      <c r="A12006" s="19" t="s">
        <v>7828</v>
      </c>
      <c r="B12006" s="18" t="s">
        <v>20066</v>
      </c>
      <c r="C12006" s="38">
        <v>6.72</v>
      </c>
    </row>
    <row r="12007" spans="1:3" ht="49.5" customHeight="1">
      <c r="A12007" s="19" t="s">
        <v>7833</v>
      </c>
      <c r="B12007" s="18" t="s">
        <v>20066</v>
      </c>
      <c r="C12007" s="38">
        <v>10.75</v>
      </c>
    </row>
    <row r="12008" spans="1:3" ht="49.5" customHeight="1">
      <c r="A12008" s="19" t="s">
        <v>21846</v>
      </c>
      <c r="B12008" s="18" t="s">
        <v>20011</v>
      </c>
      <c r="C12008" s="38">
        <v>1.87</v>
      </c>
    </row>
    <row r="12009" spans="1:3" ht="49.5" customHeight="1">
      <c r="A12009" s="19" t="s">
        <v>13318</v>
      </c>
      <c r="B12009" s="18" t="s">
        <v>20062</v>
      </c>
      <c r="C12009" s="38">
        <v>2.75</v>
      </c>
    </row>
    <row r="12010" spans="1:3" ht="49.5" customHeight="1">
      <c r="A12010" s="19" t="s">
        <v>13319</v>
      </c>
      <c r="B12010" s="18" t="s">
        <v>20062</v>
      </c>
      <c r="C12010" s="38">
        <v>1.9</v>
      </c>
    </row>
    <row r="12011" spans="1:3" ht="49.5" customHeight="1">
      <c r="A12011" s="19" t="s">
        <v>1022</v>
      </c>
      <c r="B12011" s="18" t="s">
        <v>20067</v>
      </c>
      <c r="C12011" s="38">
        <v>15.98</v>
      </c>
    </row>
    <row r="12012" spans="1:3" ht="49.5" customHeight="1">
      <c r="A12012" s="19" t="s">
        <v>1024</v>
      </c>
      <c r="B12012" s="18" t="s">
        <v>20067</v>
      </c>
      <c r="C12012" s="38">
        <v>31.46</v>
      </c>
    </row>
    <row r="12013" spans="1:3" ht="49.5" customHeight="1">
      <c r="A12013" s="19" t="s">
        <v>19032</v>
      </c>
      <c r="B12013" s="18" t="s">
        <v>19984</v>
      </c>
      <c r="C12013" s="38">
        <v>9.84</v>
      </c>
    </row>
    <row r="12014" spans="1:3" ht="49.5" customHeight="1">
      <c r="A12014" s="19" t="s">
        <v>20889</v>
      </c>
      <c r="B12014" s="18" t="s">
        <v>19984</v>
      </c>
      <c r="C12014" s="38">
        <v>19.690000000000001</v>
      </c>
    </row>
    <row r="12015" spans="1:3" ht="49.5" customHeight="1">
      <c r="A12015" s="19" t="s">
        <v>1452</v>
      </c>
      <c r="B12015" s="18" t="s">
        <v>20058</v>
      </c>
      <c r="C12015" s="38">
        <v>21.44</v>
      </c>
    </row>
    <row r="12016" spans="1:3" ht="49.5" customHeight="1">
      <c r="A12016" s="19" t="s">
        <v>4471</v>
      </c>
      <c r="B12016" s="18" t="s">
        <v>19979</v>
      </c>
      <c r="C12016" s="38">
        <v>13.06</v>
      </c>
    </row>
    <row r="12017" spans="1:3" ht="49.5" customHeight="1">
      <c r="A12017" s="19" t="s">
        <v>4470</v>
      </c>
      <c r="B12017" s="18" t="s">
        <v>19979</v>
      </c>
      <c r="C12017" s="38">
        <v>7.83</v>
      </c>
    </row>
    <row r="12018" spans="1:3" ht="49.5" customHeight="1">
      <c r="A12018" s="19" t="s">
        <v>4630</v>
      </c>
      <c r="B12018" s="18" t="s">
        <v>19983</v>
      </c>
      <c r="C12018" s="38">
        <v>13.78</v>
      </c>
    </row>
    <row r="12019" spans="1:3" ht="49.5" customHeight="1">
      <c r="A12019" s="19" t="s">
        <v>4631</v>
      </c>
      <c r="B12019" s="18" t="s">
        <v>19983</v>
      </c>
      <c r="C12019" s="38">
        <v>19.690000000000001</v>
      </c>
    </row>
    <row r="12020" spans="1:3" ht="49.5" customHeight="1">
      <c r="A12020" s="19" t="s">
        <v>5484</v>
      </c>
      <c r="B12020" s="18" t="s">
        <v>20012</v>
      </c>
      <c r="C12020" s="38">
        <v>9.68</v>
      </c>
    </row>
    <row r="12021" spans="1:3" ht="49.5" customHeight="1">
      <c r="A12021" s="19" t="s">
        <v>21847</v>
      </c>
      <c r="B12021" s="18" t="s">
        <v>20012</v>
      </c>
      <c r="C12021" s="38">
        <v>13.06</v>
      </c>
    </row>
    <row r="12022" spans="1:3" ht="49.5" customHeight="1">
      <c r="A12022" s="19" t="s">
        <v>17129</v>
      </c>
      <c r="B12022" s="18" t="s">
        <v>20012</v>
      </c>
      <c r="C12022" s="38">
        <v>13.78</v>
      </c>
    </row>
    <row r="12023" spans="1:3" ht="49.5" customHeight="1">
      <c r="A12023" s="19" t="s">
        <v>17130</v>
      </c>
      <c r="B12023" s="18" t="s">
        <v>20012</v>
      </c>
      <c r="C12023" s="38">
        <v>19.690000000000001</v>
      </c>
    </row>
    <row r="12024" spans="1:3" ht="49.5" customHeight="1">
      <c r="A12024" s="19" t="s">
        <v>21848</v>
      </c>
      <c r="B12024" s="18" t="s">
        <v>20012</v>
      </c>
      <c r="C12024" s="38">
        <v>6.53</v>
      </c>
    </row>
    <row r="12025" spans="1:3" ht="49.5" customHeight="1">
      <c r="A12025" s="19" t="s">
        <v>2193</v>
      </c>
      <c r="B12025" s="18" t="s">
        <v>19977</v>
      </c>
      <c r="C12025" s="38">
        <v>9.68</v>
      </c>
    </row>
    <row r="12026" spans="1:3" ht="49.5" customHeight="1">
      <c r="A12026" s="19" t="s">
        <v>21849</v>
      </c>
      <c r="B12026" s="18" t="s">
        <v>19977</v>
      </c>
      <c r="C12026" s="38">
        <v>13.06</v>
      </c>
    </row>
    <row r="12027" spans="1:3" ht="49.5" customHeight="1">
      <c r="A12027" s="19" t="s">
        <v>17131</v>
      </c>
      <c r="B12027" s="18" t="s">
        <v>19977</v>
      </c>
      <c r="C12027" s="38">
        <v>14.77</v>
      </c>
    </row>
    <row r="12028" spans="1:3" ht="49.5" customHeight="1">
      <c r="A12028" s="19" t="s">
        <v>17132</v>
      </c>
      <c r="B12028" s="18" t="s">
        <v>19977</v>
      </c>
      <c r="C12028" s="38">
        <v>19.690000000000001</v>
      </c>
    </row>
    <row r="12029" spans="1:3" ht="49.5" customHeight="1">
      <c r="A12029" s="19" t="s">
        <v>21850</v>
      </c>
      <c r="B12029" s="18" t="s">
        <v>19977</v>
      </c>
      <c r="C12029" s="38">
        <v>6.53</v>
      </c>
    </row>
    <row r="12030" spans="1:3" ht="49.5" customHeight="1">
      <c r="A12030" s="19" t="s">
        <v>6108</v>
      </c>
      <c r="B12030" s="18" t="s">
        <v>20056</v>
      </c>
      <c r="C12030" s="38">
        <v>6.4</v>
      </c>
    </row>
    <row r="12031" spans="1:3" ht="49.5" customHeight="1">
      <c r="A12031" s="19" t="s">
        <v>6107</v>
      </c>
      <c r="B12031" s="18" t="s">
        <v>20062</v>
      </c>
      <c r="C12031" s="38">
        <v>3.46</v>
      </c>
    </row>
    <row r="12032" spans="1:3" ht="49.5" customHeight="1">
      <c r="A12032" s="19" t="s">
        <v>6105</v>
      </c>
      <c r="B12032" s="18" t="s">
        <v>20062</v>
      </c>
      <c r="C12032" s="38">
        <v>4.84</v>
      </c>
    </row>
    <row r="12033" spans="1:3" ht="49.5" customHeight="1">
      <c r="A12033" s="19" t="s">
        <v>6102</v>
      </c>
      <c r="B12033" s="18" t="s">
        <v>20062</v>
      </c>
      <c r="C12033" s="38">
        <v>3.99</v>
      </c>
    </row>
    <row r="12034" spans="1:3" ht="49.5" customHeight="1">
      <c r="A12034" s="19" t="s">
        <v>6103</v>
      </c>
      <c r="B12034" s="18" t="s">
        <v>20062</v>
      </c>
      <c r="C12034" s="38">
        <v>10.68</v>
      </c>
    </row>
    <row r="12035" spans="1:3" ht="49.5" customHeight="1">
      <c r="A12035" s="19" t="s">
        <v>6104</v>
      </c>
      <c r="B12035" s="18" t="s">
        <v>20056</v>
      </c>
      <c r="C12035" s="38">
        <v>6.2</v>
      </c>
    </row>
    <row r="12036" spans="1:3" ht="49.5" customHeight="1">
      <c r="A12036" s="19" t="s">
        <v>21851</v>
      </c>
      <c r="B12036" s="18" t="s">
        <v>20025</v>
      </c>
      <c r="C12036" s="38">
        <v>0.66</v>
      </c>
    </row>
    <row r="12037" spans="1:3" ht="49.5" customHeight="1">
      <c r="A12037" s="19" t="s">
        <v>13179</v>
      </c>
      <c r="B12037" s="18" t="s">
        <v>20058</v>
      </c>
      <c r="C12037" s="38">
        <v>1.73</v>
      </c>
    </row>
    <row r="12038" spans="1:3" ht="49.5" customHeight="1">
      <c r="A12038" s="19" t="s">
        <v>13180</v>
      </c>
      <c r="B12038" s="18" t="s">
        <v>20058</v>
      </c>
      <c r="C12038" s="38">
        <v>3.57</v>
      </c>
    </row>
    <row r="12039" spans="1:3" ht="49.5" customHeight="1">
      <c r="A12039" s="19" t="s">
        <v>20916</v>
      </c>
      <c r="B12039" s="18" t="s">
        <v>20058</v>
      </c>
      <c r="C12039" s="38">
        <v>4.03</v>
      </c>
    </row>
    <row r="12040" spans="1:3" ht="49.5" customHeight="1">
      <c r="A12040" s="19" t="s">
        <v>21852</v>
      </c>
      <c r="B12040" s="18" t="s">
        <v>20058</v>
      </c>
      <c r="C12040" s="38">
        <v>1.41</v>
      </c>
    </row>
    <row r="12041" spans="1:3" ht="49.5" customHeight="1">
      <c r="A12041" s="19" t="s">
        <v>15659</v>
      </c>
      <c r="B12041" s="18" t="s">
        <v>20026</v>
      </c>
      <c r="C12041" s="38">
        <v>20.68</v>
      </c>
    </row>
    <row r="12042" spans="1:3" ht="49.5" customHeight="1">
      <c r="A12042" s="19" t="s">
        <v>9285</v>
      </c>
      <c r="B12042" s="18" t="s">
        <v>20020</v>
      </c>
      <c r="C12042" s="38">
        <v>6.56</v>
      </c>
    </row>
    <row r="12043" spans="1:3" ht="49.5" customHeight="1">
      <c r="A12043" s="19" t="s">
        <v>5740</v>
      </c>
      <c r="B12043" s="18" t="s">
        <v>20103</v>
      </c>
      <c r="C12043" s="38">
        <v>12.26</v>
      </c>
    </row>
    <row r="12044" spans="1:3" ht="49.5" customHeight="1">
      <c r="A12044" s="19" t="s">
        <v>18883</v>
      </c>
      <c r="B12044" s="18" t="s">
        <v>20012</v>
      </c>
      <c r="C12044" s="38">
        <v>12.26</v>
      </c>
    </row>
    <row r="12045" spans="1:3" ht="49.5" customHeight="1">
      <c r="A12045" s="19" t="s">
        <v>5843</v>
      </c>
      <c r="B12045" s="18" t="s">
        <v>20103</v>
      </c>
      <c r="C12045" s="38">
        <v>2.73</v>
      </c>
    </row>
    <row r="12046" spans="1:3" ht="49.5" customHeight="1">
      <c r="A12046" s="19" t="s">
        <v>18882</v>
      </c>
      <c r="B12046" s="18" t="s">
        <v>20012</v>
      </c>
      <c r="C12046" s="38">
        <v>2.73</v>
      </c>
    </row>
    <row r="12047" spans="1:3" ht="49.5" customHeight="1">
      <c r="A12047" s="19" t="s">
        <v>4940</v>
      </c>
      <c r="B12047" s="18" t="s">
        <v>20103</v>
      </c>
      <c r="C12047" s="38">
        <v>5.47</v>
      </c>
    </row>
    <row r="12048" spans="1:3" ht="49.5" customHeight="1">
      <c r="A12048" s="19" t="s">
        <v>20413</v>
      </c>
      <c r="B12048" s="18" t="s">
        <v>20012</v>
      </c>
      <c r="C12048" s="38">
        <v>5.47</v>
      </c>
    </row>
    <row r="12049" spans="1:3" ht="49.5" customHeight="1">
      <c r="A12049" s="19" t="s">
        <v>5711</v>
      </c>
      <c r="B12049" s="18" t="s">
        <v>19980</v>
      </c>
      <c r="C12049" s="38">
        <v>10.41</v>
      </c>
    </row>
    <row r="12050" spans="1:3" ht="49.5" customHeight="1">
      <c r="A12050" s="19" t="s">
        <v>5712</v>
      </c>
      <c r="B12050" s="18" t="s">
        <v>19980</v>
      </c>
      <c r="C12050" s="38">
        <v>31.23</v>
      </c>
    </row>
    <row r="12051" spans="1:3" ht="49.5" customHeight="1">
      <c r="A12051" s="19" t="s">
        <v>5707</v>
      </c>
      <c r="B12051" s="18" t="s">
        <v>19980</v>
      </c>
      <c r="C12051" s="38">
        <v>10.41</v>
      </c>
    </row>
    <row r="12052" spans="1:3" ht="49.5" customHeight="1">
      <c r="A12052" s="19" t="s">
        <v>5708</v>
      </c>
      <c r="B12052" s="18" t="s">
        <v>19980</v>
      </c>
      <c r="C12052" s="38">
        <v>31.23</v>
      </c>
    </row>
    <row r="12053" spans="1:3" ht="49.5" customHeight="1">
      <c r="A12053" s="19" t="s">
        <v>5709</v>
      </c>
      <c r="B12053" s="18" t="s">
        <v>19980</v>
      </c>
      <c r="C12053" s="38">
        <v>10.41</v>
      </c>
    </row>
    <row r="12054" spans="1:3" ht="49.5" customHeight="1">
      <c r="A12054" s="19" t="s">
        <v>5710</v>
      </c>
      <c r="B12054" s="18" t="s">
        <v>19980</v>
      </c>
      <c r="C12054" s="38">
        <v>31.23</v>
      </c>
    </row>
    <row r="12055" spans="1:3" ht="49.5" customHeight="1">
      <c r="A12055" s="19" t="s">
        <v>21055</v>
      </c>
      <c r="B12055" s="18" t="s">
        <v>20026</v>
      </c>
      <c r="C12055" s="38">
        <v>6.69</v>
      </c>
    </row>
    <row r="12056" spans="1:3" ht="49.5" customHeight="1">
      <c r="A12056" s="19" t="s">
        <v>21103</v>
      </c>
      <c r="B12056" s="18" t="s">
        <v>20026</v>
      </c>
      <c r="C12056" s="38">
        <v>11.48</v>
      </c>
    </row>
    <row r="12057" spans="1:3" ht="49.5" customHeight="1">
      <c r="A12057" s="19" t="s">
        <v>16135</v>
      </c>
      <c r="B12057" s="18" t="s">
        <v>20026</v>
      </c>
      <c r="C12057" s="38">
        <v>3.41</v>
      </c>
    </row>
    <row r="12058" spans="1:3" ht="49.5" customHeight="1">
      <c r="A12058" s="19" t="s">
        <v>16136</v>
      </c>
      <c r="B12058" s="18" t="s">
        <v>20026</v>
      </c>
      <c r="C12058" s="38">
        <v>10.48</v>
      </c>
    </row>
    <row r="12059" spans="1:3" ht="49.5" customHeight="1">
      <c r="A12059" s="19" t="s">
        <v>16346</v>
      </c>
      <c r="B12059" s="18" t="s">
        <v>20026</v>
      </c>
      <c r="C12059" s="38">
        <v>46.11</v>
      </c>
    </row>
    <row r="12060" spans="1:3" ht="49.5" customHeight="1">
      <c r="A12060" s="19" t="s">
        <v>11772</v>
      </c>
      <c r="B12060" s="18" t="s">
        <v>20079</v>
      </c>
      <c r="C12060" s="38">
        <v>57.98</v>
      </c>
    </row>
    <row r="12061" spans="1:3" ht="49.5" customHeight="1">
      <c r="A12061" s="19" t="s">
        <v>11773</v>
      </c>
      <c r="B12061" s="18" t="s">
        <v>20079</v>
      </c>
      <c r="C12061" s="38">
        <v>28.99</v>
      </c>
    </row>
    <row r="12062" spans="1:3" ht="49.5" customHeight="1">
      <c r="A12062" s="19" t="s">
        <v>19680</v>
      </c>
      <c r="B12062" s="18" t="s">
        <v>20104</v>
      </c>
      <c r="C12062" s="38">
        <v>5.7</v>
      </c>
    </row>
    <row r="12063" spans="1:3" ht="49.5" customHeight="1">
      <c r="A12063" s="19" t="s">
        <v>14426</v>
      </c>
      <c r="B12063" s="18" t="s">
        <v>20026</v>
      </c>
      <c r="C12063" s="38">
        <v>5.07</v>
      </c>
    </row>
    <row r="12064" spans="1:3" ht="49.5" customHeight="1">
      <c r="A12064" s="19" t="s">
        <v>20964</v>
      </c>
      <c r="B12064" s="18" t="s">
        <v>20026</v>
      </c>
      <c r="C12064" s="38">
        <v>2</v>
      </c>
    </row>
    <row r="12065" spans="1:3" ht="49.5" customHeight="1">
      <c r="A12065" s="19" t="s">
        <v>15362</v>
      </c>
      <c r="B12065" s="18" t="s">
        <v>20026</v>
      </c>
      <c r="C12065" s="38">
        <v>0.77</v>
      </c>
    </row>
    <row r="12066" spans="1:3" ht="49.5" customHeight="1">
      <c r="A12066" s="19" t="s">
        <v>18989</v>
      </c>
      <c r="B12066" s="18" t="s">
        <v>20026</v>
      </c>
      <c r="C12066" s="38">
        <v>1.75</v>
      </c>
    </row>
    <row r="12067" spans="1:3" ht="49.5" customHeight="1">
      <c r="A12067" s="19" t="s">
        <v>18816</v>
      </c>
      <c r="B12067" s="18" t="s">
        <v>19984</v>
      </c>
      <c r="C12067" s="38">
        <v>20.45</v>
      </c>
    </row>
    <row r="12068" spans="1:3" ht="49.5" customHeight="1">
      <c r="A12068" s="19" t="s">
        <v>18817</v>
      </c>
      <c r="B12068" s="18" t="s">
        <v>19984</v>
      </c>
      <c r="C12068" s="38">
        <v>23.07</v>
      </c>
    </row>
    <row r="12069" spans="1:3" ht="49.5" customHeight="1">
      <c r="A12069" s="19" t="s">
        <v>18818</v>
      </c>
      <c r="B12069" s="18" t="s">
        <v>19984</v>
      </c>
      <c r="C12069" s="38">
        <v>25.69</v>
      </c>
    </row>
    <row r="12070" spans="1:3" ht="49.5" customHeight="1">
      <c r="A12070" s="19" t="s">
        <v>18814</v>
      </c>
      <c r="B12070" s="18" t="s">
        <v>19984</v>
      </c>
      <c r="C12070" s="38">
        <v>11.8</v>
      </c>
    </row>
    <row r="12071" spans="1:3" ht="49.5" customHeight="1">
      <c r="A12071" s="19" t="s">
        <v>17615</v>
      </c>
      <c r="B12071" s="18" t="s">
        <v>19995</v>
      </c>
      <c r="C12071" s="38">
        <v>171.06</v>
      </c>
    </row>
    <row r="12072" spans="1:3" ht="49.5" customHeight="1">
      <c r="A12072" s="19" t="s">
        <v>9723</v>
      </c>
      <c r="B12072" s="18" t="s">
        <v>20062</v>
      </c>
      <c r="C12072" s="38">
        <v>45.15</v>
      </c>
    </row>
    <row r="12073" spans="1:3" ht="49.5" customHeight="1">
      <c r="A12073" s="19" t="s">
        <v>9725</v>
      </c>
      <c r="B12073" s="18" t="s">
        <v>20062</v>
      </c>
      <c r="C12073" s="38">
        <v>74.7</v>
      </c>
    </row>
    <row r="12074" spans="1:3" ht="49.5" customHeight="1">
      <c r="A12074" s="19" t="s">
        <v>12471</v>
      </c>
      <c r="B12074" s="18" t="s">
        <v>19980</v>
      </c>
      <c r="C12074" s="38">
        <v>2.2200000000000002</v>
      </c>
    </row>
    <row r="12075" spans="1:3" ht="49.5" customHeight="1">
      <c r="A12075" s="19" t="s">
        <v>18449</v>
      </c>
      <c r="B12075" s="18" t="s">
        <v>19980</v>
      </c>
      <c r="C12075" s="38">
        <v>2.98</v>
      </c>
    </row>
    <row r="12076" spans="1:3" ht="49.5" customHeight="1">
      <c r="A12076" s="19" t="s">
        <v>21853</v>
      </c>
      <c r="B12076" s="18" t="s">
        <v>20072</v>
      </c>
      <c r="C12076" s="38">
        <v>1.8</v>
      </c>
    </row>
    <row r="12077" spans="1:3" ht="49.5" customHeight="1">
      <c r="A12077" s="19" t="s">
        <v>18650</v>
      </c>
      <c r="B12077" s="18" t="s">
        <v>20091</v>
      </c>
      <c r="C12077" s="38">
        <v>10.11</v>
      </c>
    </row>
    <row r="12078" spans="1:3" ht="49.5" customHeight="1">
      <c r="A12078" s="19" t="s">
        <v>2064</v>
      </c>
      <c r="B12078" s="18" t="s">
        <v>20142</v>
      </c>
      <c r="C12078" s="38">
        <v>1.89</v>
      </c>
    </row>
    <row r="12079" spans="1:3" ht="49.5" customHeight="1">
      <c r="A12079" s="19" t="s">
        <v>18464</v>
      </c>
      <c r="B12079" s="18" t="s">
        <v>19985</v>
      </c>
      <c r="C12079" s="38">
        <v>799.4</v>
      </c>
    </row>
    <row r="12080" spans="1:3" ht="49.5" customHeight="1">
      <c r="A12080" s="19" t="s">
        <v>8270</v>
      </c>
      <c r="B12080" s="18" t="s">
        <v>19994</v>
      </c>
      <c r="C12080" s="38">
        <v>3.58</v>
      </c>
    </row>
    <row r="12081" spans="1:3" ht="49.5" customHeight="1">
      <c r="A12081" s="19" t="s">
        <v>21239</v>
      </c>
      <c r="B12081" s="18" t="s">
        <v>19995</v>
      </c>
      <c r="C12081" s="38">
        <v>2.38</v>
      </c>
    </row>
    <row r="12082" spans="1:3" ht="49.5" customHeight="1">
      <c r="A12082" s="19" t="s">
        <v>13498</v>
      </c>
      <c r="B12082" s="18" t="s">
        <v>19995</v>
      </c>
      <c r="C12082" s="38">
        <v>2.15</v>
      </c>
    </row>
    <row r="12083" spans="1:3" ht="49.5" customHeight="1">
      <c r="A12083" s="19" t="s">
        <v>21854</v>
      </c>
      <c r="B12083" s="18" t="s">
        <v>20195</v>
      </c>
      <c r="C12083" s="38">
        <v>2.86</v>
      </c>
    </row>
    <row r="12084" spans="1:3" ht="49.5" customHeight="1">
      <c r="A12084" s="19" t="s">
        <v>21855</v>
      </c>
      <c r="B12084" s="18" t="s">
        <v>20195</v>
      </c>
      <c r="C12084" s="38">
        <v>2.04</v>
      </c>
    </row>
    <row r="12085" spans="1:3" ht="49.5" customHeight="1">
      <c r="A12085" s="19" t="s">
        <v>2962</v>
      </c>
      <c r="B12085" s="18" t="s">
        <v>20195</v>
      </c>
      <c r="C12085" s="38">
        <v>2.25</v>
      </c>
    </row>
    <row r="12086" spans="1:3" ht="49.5" customHeight="1">
      <c r="A12086" s="19" t="s">
        <v>21856</v>
      </c>
      <c r="B12086" s="18" t="s">
        <v>20195</v>
      </c>
      <c r="C12086" s="38">
        <v>1.9</v>
      </c>
    </row>
    <row r="12087" spans="1:3" ht="49.5" customHeight="1">
      <c r="A12087" s="19" t="s">
        <v>8630</v>
      </c>
      <c r="B12087" s="18" t="s">
        <v>20066</v>
      </c>
      <c r="C12087" s="38">
        <v>10.38</v>
      </c>
    </row>
    <row r="12088" spans="1:3" ht="49.5" customHeight="1">
      <c r="A12088" s="19" t="s">
        <v>8636</v>
      </c>
      <c r="B12088" s="18" t="s">
        <v>20066</v>
      </c>
      <c r="C12088" s="38">
        <v>20.76</v>
      </c>
    </row>
    <row r="12089" spans="1:3" ht="49.5" customHeight="1">
      <c r="A12089" s="19" t="s">
        <v>4057</v>
      </c>
      <c r="B12089" s="18" t="s">
        <v>20066</v>
      </c>
      <c r="C12089" s="38">
        <v>31.14</v>
      </c>
    </row>
    <row r="12090" spans="1:3" ht="49.5" customHeight="1">
      <c r="A12090" s="19" t="s">
        <v>4062</v>
      </c>
      <c r="B12090" s="18" t="s">
        <v>20066</v>
      </c>
      <c r="C12090" s="38">
        <v>15.57</v>
      </c>
    </row>
    <row r="12091" spans="1:3" ht="49.5" customHeight="1">
      <c r="A12091" s="19" t="s">
        <v>8645</v>
      </c>
      <c r="B12091" s="18" t="s">
        <v>20066</v>
      </c>
      <c r="C12091" s="38">
        <v>16.79</v>
      </c>
    </row>
    <row r="12092" spans="1:3" ht="49.5" customHeight="1">
      <c r="A12092" s="19" t="s">
        <v>4059</v>
      </c>
      <c r="B12092" s="18" t="s">
        <v>20066</v>
      </c>
      <c r="C12092" s="38">
        <v>33.590000000000003</v>
      </c>
    </row>
    <row r="12093" spans="1:3" ht="49.5" customHeight="1">
      <c r="A12093" s="19" t="s">
        <v>4060</v>
      </c>
      <c r="B12093" s="18" t="s">
        <v>20066</v>
      </c>
      <c r="C12093" s="38">
        <v>50.38</v>
      </c>
    </row>
    <row r="12094" spans="1:3" ht="49.5" customHeight="1">
      <c r="A12094" s="19" t="s">
        <v>8639</v>
      </c>
      <c r="B12094" s="18" t="s">
        <v>20066</v>
      </c>
      <c r="C12094" s="38">
        <v>9.06</v>
      </c>
    </row>
    <row r="12095" spans="1:3" ht="49.5" customHeight="1">
      <c r="A12095" s="19" t="s">
        <v>4053</v>
      </c>
      <c r="B12095" s="18" t="s">
        <v>20066</v>
      </c>
      <c r="C12095" s="38">
        <v>23.88</v>
      </c>
    </row>
    <row r="12096" spans="1:3" ht="49.5" customHeight="1">
      <c r="A12096" s="19" t="s">
        <v>4054</v>
      </c>
      <c r="B12096" s="18" t="s">
        <v>20066</v>
      </c>
      <c r="C12096" s="38">
        <v>35.85</v>
      </c>
    </row>
    <row r="12097" spans="1:3" ht="49.5" customHeight="1">
      <c r="A12097" s="19" t="s">
        <v>8647</v>
      </c>
      <c r="B12097" s="18" t="s">
        <v>20066</v>
      </c>
      <c r="C12097" s="38">
        <v>25.45</v>
      </c>
    </row>
    <row r="12098" spans="1:3" ht="49.5" customHeight="1">
      <c r="A12098" s="19" t="s">
        <v>8642</v>
      </c>
      <c r="B12098" s="18" t="s">
        <v>20066</v>
      </c>
      <c r="C12098" s="38">
        <v>57.37</v>
      </c>
    </row>
    <row r="12099" spans="1:3" ht="49.5" customHeight="1">
      <c r="A12099" s="19" t="s">
        <v>4061</v>
      </c>
      <c r="B12099" s="18" t="s">
        <v>20066</v>
      </c>
      <c r="C12099" s="38">
        <v>141.93</v>
      </c>
    </row>
    <row r="12100" spans="1:3" ht="49.5" customHeight="1">
      <c r="A12100" s="19" t="s">
        <v>6016</v>
      </c>
      <c r="B12100" s="18" t="s">
        <v>20076</v>
      </c>
      <c r="C12100" s="38">
        <v>0.42</v>
      </c>
    </row>
    <row r="12101" spans="1:3" ht="49.5" customHeight="1">
      <c r="A12101" s="19" t="s">
        <v>4354</v>
      </c>
      <c r="B12101" s="18" t="s">
        <v>20054</v>
      </c>
      <c r="C12101" s="38">
        <v>15.88</v>
      </c>
    </row>
    <row r="12102" spans="1:3" ht="49.5" customHeight="1">
      <c r="A12102" s="19" t="s">
        <v>9306</v>
      </c>
      <c r="B12102" s="18" t="s">
        <v>20054</v>
      </c>
      <c r="C12102" s="38">
        <v>17.14</v>
      </c>
    </row>
    <row r="12103" spans="1:3" ht="49.5" customHeight="1">
      <c r="A12103" s="19" t="s">
        <v>9308</v>
      </c>
      <c r="B12103" s="18" t="s">
        <v>20054</v>
      </c>
      <c r="C12103" s="38">
        <v>29.26</v>
      </c>
    </row>
    <row r="12104" spans="1:3" ht="49.5" customHeight="1">
      <c r="A12104" s="19" t="s">
        <v>13324</v>
      </c>
      <c r="B12104" s="18" t="s">
        <v>20062</v>
      </c>
      <c r="C12104" s="38">
        <v>12.26</v>
      </c>
    </row>
    <row r="12105" spans="1:3" ht="49.5" customHeight="1">
      <c r="A12105" s="19" t="s">
        <v>13325</v>
      </c>
      <c r="B12105" s="18" t="s">
        <v>20062</v>
      </c>
      <c r="C12105" s="38">
        <v>5.47</v>
      </c>
    </row>
    <row r="12106" spans="1:3" ht="49.5" customHeight="1">
      <c r="A12106" s="19" t="s">
        <v>619</v>
      </c>
      <c r="B12106" s="18" t="s">
        <v>20050</v>
      </c>
      <c r="C12106" s="38">
        <v>4.83</v>
      </c>
    </row>
    <row r="12107" spans="1:3" ht="49.5" customHeight="1">
      <c r="A12107" s="19" t="s">
        <v>12474</v>
      </c>
      <c r="B12107" s="18" t="s">
        <v>20079</v>
      </c>
      <c r="C12107" s="38">
        <v>73.3</v>
      </c>
    </row>
    <row r="12108" spans="1:3" ht="49.5" customHeight="1">
      <c r="A12108" s="19" t="s">
        <v>12475</v>
      </c>
      <c r="B12108" s="18" t="s">
        <v>20079</v>
      </c>
      <c r="C12108" s="38">
        <v>90.23</v>
      </c>
    </row>
    <row r="12109" spans="1:3" ht="49.5" customHeight="1">
      <c r="A12109" s="19" t="s">
        <v>12476</v>
      </c>
      <c r="B12109" s="18" t="s">
        <v>20079</v>
      </c>
      <c r="C12109" s="38">
        <v>103.76</v>
      </c>
    </row>
    <row r="12110" spans="1:3" ht="49.5" customHeight="1">
      <c r="A12110" s="19" t="s">
        <v>12477</v>
      </c>
      <c r="B12110" s="18" t="s">
        <v>20079</v>
      </c>
      <c r="C12110" s="18">
        <v>17.71</v>
      </c>
    </row>
    <row r="12111" spans="1:3" ht="49.5" customHeight="1">
      <c r="A12111" s="19" t="s">
        <v>16201</v>
      </c>
      <c r="B12111" s="18" t="s">
        <v>20020</v>
      </c>
      <c r="C12111" s="38">
        <v>4.46</v>
      </c>
    </row>
    <row r="12112" spans="1:3" ht="49.5" customHeight="1">
      <c r="A12112" s="19" t="s">
        <v>16202</v>
      </c>
      <c r="B12112" s="18" t="s">
        <v>20020</v>
      </c>
      <c r="C12112" s="38">
        <v>10.49</v>
      </c>
    </row>
    <row r="12113" spans="1:3" ht="49.5" customHeight="1">
      <c r="A12113" s="19" t="s">
        <v>16203</v>
      </c>
      <c r="B12113" s="18" t="s">
        <v>20020</v>
      </c>
      <c r="C12113" s="38">
        <v>9.6999999999999993</v>
      </c>
    </row>
    <row r="12114" spans="1:3" ht="49.5" customHeight="1">
      <c r="A12114" s="19" t="s">
        <v>9309</v>
      </c>
      <c r="B12114" s="18" t="s">
        <v>19981</v>
      </c>
      <c r="C12114" s="38">
        <v>15.38</v>
      </c>
    </row>
    <row r="12115" spans="1:3" ht="49.5" customHeight="1">
      <c r="A12115" s="19" t="s">
        <v>9310</v>
      </c>
      <c r="B12115" s="18" t="s">
        <v>19981</v>
      </c>
      <c r="C12115" s="38">
        <v>21</v>
      </c>
    </row>
    <row r="12116" spans="1:3" ht="49.5" customHeight="1">
      <c r="A12116" s="19" t="s">
        <v>13068</v>
      </c>
      <c r="B12116" s="18" t="s">
        <v>19981</v>
      </c>
      <c r="C12116" s="38">
        <v>25.77</v>
      </c>
    </row>
    <row r="12117" spans="1:3" ht="49.5" customHeight="1">
      <c r="A12117" s="19" t="s">
        <v>9311</v>
      </c>
      <c r="B12117" s="18" t="s">
        <v>19981</v>
      </c>
      <c r="C12117" s="38">
        <v>20.54</v>
      </c>
    </row>
    <row r="12118" spans="1:3" ht="49.5" customHeight="1">
      <c r="A12118" s="19" t="s">
        <v>9313</v>
      </c>
      <c r="B12118" s="18" t="s">
        <v>19981</v>
      </c>
      <c r="C12118" s="38">
        <v>26.13</v>
      </c>
    </row>
    <row r="12119" spans="1:3" ht="49.5" customHeight="1">
      <c r="A12119" s="19" t="s">
        <v>20467</v>
      </c>
      <c r="B12119" s="18" t="s">
        <v>20015</v>
      </c>
      <c r="C12119" s="38">
        <v>10.38</v>
      </c>
    </row>
    <row r="12120" spans="1:3" ht="49.5" customHeight="1">
      <c r="A12120" s="19" t="s">
        <v>20469</v>
      </c>
      <c r="B12120" s="18" t="s">
        <v>20015</v>
      </c>
      <c r="C12120" s="38">
        <v>16.79</v>
      </c>
    </row>
    <row r="12121" spans="1:3" ht="49.5" customHeight="1">
      <c r="A12121" s="19" t="s">
        <v>20465</v>
      </c>
      <c r="B12121" s="18" t="s">
        <v>20015</v>
      </c>
      <c r="C12121" s="38">
        <v>9.06</v>
      </c>
    </row>
    <row r="12122" spans="1:3" ht="49.5" customHeight="1">
      <c r="A12122" s="19" t="s">
        <v>20468</v>
      </c>
      <c r="B12122" s="18" t="s">
        <v>20015</v>
      </c>
      <c r="C12122" s="38">
        <v>25.45</v>
      </c>
    </row>
    <row r="12123" spans="1:3" ht="49.5" customHeight="1">
      <c r="A12123" s="19" t="s">
        <v>21857</v>
      </c>
      <c r="B12123" s="18" t="s">
        <v>20133</v>
      </c>
      <c r="C12123" s="38">
        <v>1.37</v>
      </c>
    </row>
    <row r="12124" spans="1:3" ht="49.5" customHeight="1">
      <c r="A12124" s="19" t="s">
        <v>13755</v>
      </c>
      <c r="B12124" s="18" t="s">
        <v>20133</v>
      </c>
      <c r="C12124" s="38">
        <v>3.21</v>
      </c>
    </row>
    <row r="12125" spans="1:3" ht="49.5" customHeight="1">
      <c r="A12125" s="19" t="s">
        <v>21858</v>
      </c>
      <c r="B12125" s="18" t="s">
        <v>20157</v>
      </c>
      <c r="C12125" s="38">
        <v>11.21</v>
      </c>
    </row>
    <row r="12126" spans="1:3" ht="49.5" customHeight="1">
      <c r="A12126" s="19" t="s">
        <v>21859</v>
      </c>
      <c r="B12126" s="18" t="s">
        <v>20157</v>
      </c>
      <c r="C12126" s="38">
        <v>7.79</v>
      </c>
    </row>
    <row r="12127" spans="1:3" ht="49.5" customHeight="1">
      <c r="A12127" s="19" t="s">
        <v>4956</v>
      </c>
      <c r="B12127" s="18" t="s">
        <v>20157</v>
      </c>
      <c r="C12127" s="38">
        <v>11.21</v>
      </c>
    </row>
    <row r="12128" spans="1:3" ht="49.5" customHeight="1">
      <c r="A12128" s="19" t="s">
        <v>4957</v>
      </c>
      <c r="B12128" s="18" t="s">
        <v>20157</v>
      </c>
      <c r="C12128" s="38">
        <v>24</v>
      </c>
    </row>
    <row r="12129" spans="1:3" ht="49.5" customHeight="1">
      <c r="A12129" s="19" t="s">
        <v>10628</v>
      </c>
      <c r="B12129" s="18" t="s">
        <v>20086</v>
      </c>
      <c r="C12129" s="38">
        <v>10.38</v>
      </c>
    </row>
    <row r="12130" spans="1:3" ht="49.5" customHeight="1">
      <c r="A12130" s="19" t="s">
        <v>10630</v>
      </c>
      <c r="B12130" s="18" t="s">
        <v>20086</v>
      </c>
      <c r="C12130" s="38">
        <v>16.79</v>
      </c>
    </row>
    <row r="12131" spans="1:3" ht="49.5" customHeight="1">
      <c r="A12131" s="19" t="s">
        <v>10635</v>
      </c>
      <c r="B12131" s="18" t="s">
        <v>20086</v>
      </c>
      <c r="C12131" s="38">
        <v>33.590000000000003</v>
      </c>
    </row>
    <row r="12132" spans="1:3" ht="49.5" customHeight="1">
      <c r="A12132" s="19" t="s">
        <v>10640</v>
      </c>
      <c r="B12132" s="18" t="s">
        <v>20086</v>
      </c>
      <c r="C12132" s="38">
        <v>9.06</v>
      </c>
    </row>
    <row r="12133" spans="1:3" ht="49.5" customHeight="1">
      <c r="A12133" s="19" t="s">
        <v>16420</v>
      </c>
      <c r="B12133" s="18" t="s">
        <v>20086</v>
      </c>
      <c r="C12133" s="38">
        <v>25.45</v>
      </c>
    </row>
    <row r="12134" spans="1:3" ht="49.5" customHeight="1">
      <c r="A12134" s="19" t="s">
        <v>16421</v>
      </c>
      <c r="B12134" s="18" t="s">
        <v>20086</v>
      </c>
      <c r="C12134" s="38">
        <v>57.37</v>
      </c>
    </row>
    <row r="12135" spans="1:3" ht="49.5" customHeight="1">
      <c r="A12135" s="19" t="s">
        <v>13376</v>
      </c>
      <c r="B12135" s="18" t="s">
        <v>20086</v>
      </c>
      <c r="C12135" s="38">
        <v>22.34</v>
      </c>
    </row>
    <row r="12136" spans="1:3" ht="49.5" customHeight="1">
      <c r="A12136" s="19" t="s">
        <v>5268</v>
      </c>
      <c r="B12136" s="18" t="s">
        <v>20019</v>
      </c>
      <c r="C12136" s="38">
        <v>5.57</v>
      </c>
    </row>
    <row r="12137" spans="1:3" ht="49.5" customHeight="1">
      <c r="A12137" s="19" t="s">
        <v>5267</v>
      </c>
      <c r="B12137" s="18" t="s">
        <v>20019</v>
      </c>
      <c r="C12137" s="38">
        <v>4.83</v>
      </c>
    </row>
    <row r="12138" spans="1:3" ht="49.5" customHeight="1">
      <c r="A12138" s="19" t="s">
        <v>21101</v>
      </c>
      <c r="B12138" s="18" t="s">
        <v>20110</v>
      </c>
      <c r="C12138" s="38">
        <v>11.21</v>
      </c>
    </row>
    <row r="12139" spans="1:3" ht="49.5" customHeight="1">
      <c r="A12139" s="19" t="s">
        <v>21860</v>
      </c>
      <c r="B12139" s="18" t="s">
        <v>20110</v>
      </c>
      <c r="C12139" s="38">
        <v>7.79</v>
      </c>
    </row>
    <row r="12140" spans="1:3" ht="49.5" customHeight="1">
      <c r="A12140" s="19" t="s">
        <v>17139</v>
      </c>
      <c r="B12140" s="18" t="s">
        <v>20110</v>
      </c>
      <c r="C12140" s="38">
        <v>11.21</v>
      </c>
    </row>
    <row r="12141" spans="1:3" ht="49.5" customHeight="1">
      <c r="A12141" s="19" t="s">
        <v>17140</v>
      </c>
      <c r="B12141" s="18" t="s">
        <v>20110</v>
      </c>
      <c r="C12141" s="38">
        <v>24</v>
      </c>
    </row>
    <row r="12142" spans="1:3" ht="49.5" customHeight="1">
      <c r="A12142" s="19" t="s">
        <v>5465</v>
      </c>
      <c r="B12142" s="18" t="s">
        <v>20012</v>
      </c>
      <c r="C12142" s="38">
        <v>3.24</v>
      </c>
    </row>
    <row r="12143" spans="1:3" ht="49.5" customHeight="1">
      <c r="A12143" s="19" t="s">
        <v>12078</v>
      </c>
      <c r="B12143" s="18" t="s">
        <v>20012</v>
      </c>
      <c r="C12143" s="38">
        <v>5.89</v>
      </c>
    </row>
    <row r="12144" spans="1:3" ht="49.5" customHeight="1">
      <c r="A12144" s="19" t="s">
        <v>16836</v>
      </c>
      <c r="B12144" s="18" t="s">
        <v>20012</v>
      </c>
      <c r="C12144" s="38">
        <v>11.29</v>
      </c>
    </row>
    <row r="12145" spans="1:3" ht="49.5" customHeight="1">
      <c r="A12145" s="19" t="s">
        <v>21326</v>
      </c>
      <c r="B12145" s="18" t="s">
        <v>19984</v>
      </c>
      <c r="C12145" s="38">
        <v>3.12</v>
      </c>
    </row>
    <row r="12146" spans="1:3" ht="49.5" customHeight="1">
      <c r="A12146" s="19" t="s">
        <v>13802</v>
      </c>
      <c r="B12146" s="18" t="s">
        <v>19984</v>
      </c>
      <c r="C12146" s="38">
        <v>5.29</v>
      </c>
    </row>
    <row r="12147" spans="1:3" ht="49.5" customHeight="1">
      <c r="A12147" s="19" t="s">
        <v>8274</v>
      </c>
      <c r="B12147" s="18" t="s">
        <v>19984</v>
      </c>
      <c r="C12147" s="38">
        <v>2.56</v>
      </c>
    </row>
    <row r="12148" spans="1:3" ht="49.5" customHeight="1">
      <c r="A12148" s="19" t="s">
        <v>8276</v>
      </c>
      <c r="B12148" s="18" t="s">
        <v>19984</v>
      </c>
      <c r="C12148" s="38">
        <v>3.58</v>
      </c>
    </row>
    <row r="12149" spans="1:3" ht="49.5" customHeight="1">
      <c r="A12149" s="19" t="s">
        <v>20351</v>
      </c>
      <c r="B12149" s="18" t="s">
        <v>20022</v>
      </c>
      <c r="C12149" s="38">
        <v>15.8</v>
      </c>
    </row>
    <row r="12150" spans="1:3" ht="49.5" customHeight="1">
      <c r="A12150" s="19" t="s">
        <v>1681</v>
      </c>
      <c r="B12150" s="18" t="s">
        <v>20022</v>
      </c>
      <c r="C12150" s="38">
        <v>2</v>
      </c>
    </row>
    <row r="12151" spans="1:3" ht="49.5" customHeight="1">
      <c r="A12151" s="19" t="s">
        <v>21244</v>
      </c>
      <c r="B12151" s="18" t="s">
        <v>20040</v>
      </c>
      <c r="C12151" s="38">
        <v>3.32</v>
      </c>
    </row>
    <row r="12152" spans="1:3" ht="49.5" customHeight="1">
      <c r="A12152" s="19" t="s">
        <v>20352</v>
      </c>
      <c r="B12152" s="18" t="s">
        <v>20021</v>
      </c>
      <c r="C12152" s="38">
        <v>26.46</v>
      </c>
    </row>
    <row r="12153" spans="1:3" ht="49.5" customHeight="1">
      <c r="A12153" s="19" t="s">
        <v>18550</v>
      </c>
      <c r="B12153" s="18" t="s">
        <v>20000</v>
      </c>
      <c r="C12153" s="38">
        <v>2.65</v>
      </c>
    </row>
    <row r="12154" spans="1:3" ht="49.5" customHeight="1">
      <c r="A12154" s="19" t="s">
        <v>18552</v>
      </c>
      <c r="B12154" s="18" t="s">
        <v>20000</v>
      </c>
      <c r="C12154" s="38">
        <v>1.24</v>
      </c>
    </row>
    <row r="12155" spans="1:3" ht="49.5" customHeight="1">
      <c r="A12155" s="19" t="s">
        <v>18551</v>
      </c>
      <c r="B12155" s="18" t="s">
        <v>20000</v>
      </c>
      <c r="C12155" s="38">
        <v>1.45</v>
      </c>
    </row>
    <row r="12156" spans="1:3" ht="49.5" customHeight="1">
      <c r="A12156" s="19" t="s">
        <v>15206</v>
      </c>
      <c r="B12156" s="18" t="s">
        <v>20017</v>
      </c>
      <c r="C12156" s="38">
        <v>3.14</v>
      </c>
    </row>
    <row r="12157" spans="1:3" ht="49.5" customHeight="1">
      <c r="A12157" s="19" t="s">
        <v>15207</v>
      </c>
      <c r="B12157" s="18" t="s">
        <v>20021</v>
      </c>
      <c r="C12157" s="38">
        <v>2.65</v>
      </c>
    </row>
    <row r="12158" spans="1:3" ht="49.5" customHeight="1">
      <c r="A12158" s="19" t="s">
        <v>21237</v>
      </c>
      <c r="B12158" s="18" t="s">
        <v>20021</v>
      </c>
      <c r="C12158" s="38">
        <v>3.2</v>
      </c>
    </row>
    <row r="12159" spans="1:3" ht="49.5" customHeight="1">
      <c r="A12159" s="19" t="s">
        <v>20337</v>
      </c>
      <c r="B12159" s="18" t="s">
        <v>20021</v>
      </c>
      <c r="C12159" s="38">
        <v>30.53</v>
      </c>
    </row>
    <row r="12160" spans="1:3" ht="49.5" customHeight="1">
      <c r="A12160" s="19" t="s">
        <v>3489</v>
      </c>
      <c r="B12160" s="18" t="s">
        <v>20131</v>
      </c>
      <c r="C12160" s="38">
        <v>1.02</v>
      </c>
    </row>
    <row r="12161" spans="1:3" ht="49.5" customHeight="1">
      <c r="A12161" s="19" t="s">
        <v>6007</v>
      </c>
      <c r="B12161" s="18" t="s">
        <v>20255</v>
      </c>
      <c r="C12161" s="38">
        <v>0.49</v>
      </c>
    </row>
    <row r="12162" spans="1:3" ht="49.5" customHeight="1">
      <c r="A12162" s="19" t="s">
        <v>5993</v>
      </c>
      <c r="B12162" s="18" t="s">
        <v>5986</v>
      </c>
      <c r="C12162" s="38">
        <v>1.21</v>
      </c>
    </row>
    <row r="12163" spans="1:3" ht="49.5" customHeight="1">
      <c r="A12163" s="19" t="s">
        <v>22289</v>
      </c>
      <c r="B12163" s="18" t="s">
        <v>20170</v>
      </c>
      <c r="C12163" s="38">
        <v>2.76</v>
      </c>
    </row>
    <row r="12164" spans="1:3" ht="49.5" customHeight="1">
      <c r="A12164" s="19" t="s">
        <v>22290</v>
      </c>
      <c r="B12164" s="18" t="s">
        <v>20170</v>
      </c>
      <c r="C12164" s="38">
        <v>4.1399999999999997</v>
      </c>
    </row>
    <row r="12165" spans="1:3" ht="49.5" customHeight="1">
      <c r="A12165" s="19" t="s">
        <v>22351</v>
      </c>
      <c r="B12165" s="18" t="s">
        <v>20170</v>
      </c>
      <c r="C12165" s="38">
        <v>1.75</v>
      </c>
    </row>
    <row r="12166" spans="1:3" ht="49.5" customHeight="1">
      <c r="A12166" s="19" t="s">
        <v>17922</v>
      </c>
      <c r="B12166" s="18" t="s">
        <v>20072</v>
      </c>
      <c r="C12166" s="38">
        <v>39.67</v>
      </c>
    </row>
    <row r="12167" spans="1:3" ht="49.5" customHeight="1">
      <c r="A12167" s="19" t="s">
        <v>17923</v>
      </c>
      <c r="B12167" s="18" t="s">
        <v>20072</v>
      </c>
      <c r="C12167" s="38">
        <v>39.67</v>
      </c>
    </row>
    <row r="12168" spans="1:3" ht="49.5" customHeight="1">
      <c r="A12168" s="19" t="s">
        <v>17924</v>
      </c>
      <c r="B12168" s="18" t="s">
        <v>20072</v>
      </c>
      <c r="C12168" s="38">
        <v>39.67</v>
      </c>
    </row>
    <row r="12169" spans="1:3" ht="49.5" customHeight="1">
      <c r="A12169" s="19" t="s">
        <v>17925</v>
      </c>
      <c r="B12169" s="18" t="s">
        <v>20072</v>
      </c>
      <c r="C12169" s="38">
        <v>42</v>
      </c>
    </row>
    <row r="12170" spans="1:3" ht="49.5" customHeight="1">
      <c r="A12170" s="19" t="s">
        <v>17926</v>
      </c>
      <c r="B12170" s="18" t="s">
        <v>20072</v>
      </c>
      <c r="C12170" s="38">
        <v>42</v>
      </c>
    </row>
    <row r="12171" spans="1:3" ht="49.5" customHeight="1">
      <c r="A12171" s="19" t="s">
        <v>17927</v>
      </c>
      <c r="B12171" s="18" t="s">
        <v>20072</v>
      </c>
      <c r="C12171" s="38">
        <v>46.67</v>
      </c>
    </row>
    <row r="12172" spans="1:3" ht="49.5" customHeight="1">
      <c r="A12172" s="19" t="s">
        <v>5659</v>
      </c>
      <c r="B12172" s="18" t="s">
        <v>20099</v>
      </c>
      <c r="C12172" s="38">
        <v>1.1599999999999999</v>
      </c>
    </row>
    <row r="12173" spans="1:3" ht="49.5" customHeight="1">
      <c r="A12173" s="19" t="s">
        <v>1178</v>
      </c>
      <c r="B12173" s="18" t="s">
        <v>20240</v>
      </c>
      <c r="C12173" s="38">
        <v>74.900000000000006</v>
      </c>
    </row>
    <row r="12174" spans="1:3" ht="49.5" customHeight="1">
      <c r="A12174" s="19" t="s">
        <v>6032</v>
      </c>
      <c r="B12174" s="18" t="s">
        <v>19972</v>
      </c>
      <c r="C12174" s="38">
        <v>30.74</v>
      </c>
    </row>
    <row r="12175" spans="1:3" ht="49.5" customHeight="1">
      <c r="A12175" s="19" t="s">
        <v>6033</v>
      </c>
      <c r="B12175" s="18" t="s">
        <v>19972</v>
      </c>
      <c r="C12175" s="38">
        <v>14.3</v>
      </c>
    </row>
    <row r="12176" spans="1:3" ht="49.5" customHeight="1">
      <c r="A12176" s="19" t="s">
        <v>6034</v>
      </c>
      <c r="B12176" s="18" t="s">
        <v>19972</v>
      </c>
      <c r="C12176" s="38">
        <v>71.5</v>
      </c>
    </row>
    <row r="12177" spans="1:3" ht="49.5" customHeight="1">
      <c r="A12177" s="19" t="s">
        <v>12131</v>
      </c>
      <c r="B12177" s="18" t="s">
        <v>19995</v>
      </c>
      <c r="C12177" s="38">
        <v>3.41</v>
      </c>
    </row>
    <row r="12178" spans="1:3" ht="49.5" customHeight="1">
      <c r="A12178" s="19" t="s">
        <v>17178</v>
      </c>
      <c r="B12178" s="18" t="s">
        <v>19964</v>
      </c>
      <c r="C12178" s="38">
        <v>79.959999999999994</v>
      </c>
    </row>
    <row r="12179" spans="1:3" ht="49.5" customHeight="1">
      <c r="A12179" s="19" t="s">
        <v>11897</v>
      </c>
      <c r="B12179" s="18" t="s">
        <v>20115</v>
      </c>
      <c r="C12179" s="38">
        <v>6.87</v>
      </c>
    </row>
    <row r="12180" spans="1:3" ht="49.5" customHeight="1">
      <c r="A12180" s="19" t="s">
        <v>11898</v>
      </c>
      <c r="B12180" s="18" t="s">
        <v>20115</v>
      </c>
      <c r="C12180" s="38">
        <v>8.39</v>
      </c>
    </row>
    <row r="12181" spans="1:3" ht="49.5" customHeight="1">
      <c r="A12181" s="19" t="s">
        <v>11899</v>
      </c>
      <c r="B12181" s="18" t="s">
        <v>20115</v>
      </c>
      <c r="C12181" s="38">
        <v>7.8</v>
      </c>
    </row>
    <row r="12182" spans="1:3" ht="49.5" customHeight="1">
      <c r="A12182" s="19" t="s">
        <v>17514</v>
      </c>
      <c r="B12182" s="18" t="s">
        <v>20020</v>
      </c>
      <c r="C12182" s="38">
        <v>36.880000000000003</v>
      </c>
    </row>
    <row r="12183" spans="1:3" ht="49.5" customHeight="1">
      <c r="A12183" s="19" t="s">
        <v>17515</v>
      </c>
      <c r="B12183" s="18" t="s">
        <v>20020</v>
      </c>
      <c r="C12183" s="38">
        <v>92.21</v>
      </c>
    </row>
    <row r="12184" spans="1:3" ht="49.5" customHeight="1">
      <c r="A12184" s="19" t="s">
        <v>20331</v>
      </c>
      <c r="B12184" s="18" t="s">
        <v>20002</v>
      </c>
      <c r="C12184" s="38">
        <v>92.2</v>
      </c>
    </row>
    <row r="12185" spans="1:3" ht="49.5" customHeight="1">
      <c r="A12185" s="19" t="s">
        <v>14653</v>
      </c>
      <c r="B12185" s="18" t="s">
        <v>20068</v>
      </c>
      <c r="C12185" s="38">
        <v>2.69</v>
      </c>
    </row>
    <row r="12186" spans="1:3" ht="49.5" customHeight="1">
      <c r="A12186" s="19" t="s">
        <v>1806</v>
      </c>
      <c r="B12186" s="18" t="s">
        <v>20068</v>
      </c>
      <c r="C12186" s="38">
        <v>4.47</v>
      </c>
    </row>
    <row r="12187" spans="1:3" ht="49.5" customHeight="1">
      <c r="A12187" s="19" t="s">
        <v>5600</v>
      </c>
      <c r="B12187" s="18" t="s">
        <v>20003</v>
      </c>
      <c r="C12187" s="38">
        <v>92.21</v>
      </c>
    </row>
    <row r="12188" spans="1:3" ht="49.5" customHeight="1">
      <c r="A12188" s="19" t="s">
        <v>70</v>
      </c>
      <c r="B12188" s="18" t="s">
        <v>20003</v>
      </c>
      <c r="C12188" s="38">
        <v>36.880000000000003</v>
      </c>
    </row>
    <row r="12189" spans="1:3" ht="49.5" customHeight="1">
      <c r="A12189" s="19" t="s">
        <v>14296</v>
      </c>
      <c r="B12189" s="18" t="s">
        <v>20006</v>
      </c>
      <c r="C12189" s="18">
        <v>2.89</v>
      </c>
    </row>
    <row r="12190" spans="1:3" ht="49.5" customHeight="1">
      <c r="A12190" s="19" t="s">
        <v>16064</v>
      </c>
      <c r="B12190" s="18" t="s">
        <v>20006</v>
      </c>
      <c r="C12190" s="18">
        <v>5.8</v>
      </c>
    </row>
    <row r="12191" spans="1:3" ht="49.5" customHeight="1">
      <c r="A12191" s="19" t="s">
        <v>3093</v>
      </c>
      <c r="B12191" s="18" t="s">
        <v>20006</v>
      </c>
      <c r="C12191" s="18">
        <v>17.09</v>
      </c>
    </row>
    <row r="12192" spans="1:3" ht="49.5" customHeight="1">
      <c r="A12192" s="19" t="s">
        <v>3095</v>
      </c>
      <c r="B12192" s="18" t="s">
        <v>20006</v>
      </c>
      <c r="C12192" s="18">
        <v>3.56</v>
      </c>
    </row>
    <row r="12193" spans="1:3" ht="49.5" customHeight="1">
      <c r="A12193" s="19" t="s">
        <v>14297</v>
      </c>
      <c r="B12193" s="18" t="s">
        <v>20006</v>
      </c>
      <c r="C12193" s="18">
        <v>2.89</v>
      </c>
    </row>
    <row r="12194" spans="1:3" ht="49.5" customHeight="1">
      <c r="A12194" s="19" t="s">
        <v>16065</v>
      </c>
      <c r="B12194" s="18" t="s">
        <v>20006</v>
      </c>
      <c r="C12194" s="38">
        <v>5.8</v>
      </c>
    </row>
    <row r="12195" spans="1:3" ht="49.5" customHeight="1">
      <c r="A12195" s="19" t="s">
        <v>3094</v>
      </c>
      <c r="B12195" s="18" t="s">
        <v>20006</v>
      </c>
      <c r="C12195" s="18">
        <v>33.58</v>
      </c>
    </row>
    <row r="12196" spans="1:3" ht="49.5" customHeight="1">
      <c r="A12196" s="19" t="s">
        <v>14298</v>
      </c>
      <c r="B12196" s="18" t="s">
        <v>20006</v>
      </c>
      <c r="C12196" s="38">
        <v>1.44</v>
      </c>
    </row>
    <row r="12197" spans="1:3" ht="49.5" customHeight="1">
      <c r="A12197" s="19" t="s">
        <v>16066</v>
      </c>
      <c r="B12197" s="18" t="s">
        <v>20006</v>
      </c>
      <c r="C12197" s="38">
        <v>2.89</v>
      </c>
    </row>
    <row r="12198" spans="1:3" ht="49.5" customHeight="1">
      <c r="A12198" s="19" t="s">
        <v>3091</v>
      </c>
      <c r="B12198" s="18" t="s">
        <v>20006</v>
      </c>
      <c r="C12198" s="38">
        <v>7.35</v>
      </c>
    </row>
    <row r="12199" spans="1:3" ht="49.5" customHeight="1">
      <c r="A12199" s="19" t="s">
        <v>17179</v>
      </c>
      <c r="B12199" s="18" t="s">
        <v>19970</v>
      </c>
      <c r="C12199" s="38">
        <v>79.959999999999994</v>
      </c>
    </row>
    <row r="12200" spans="1:3" ht="49.5" customHeight="1">
      <c r="A12200" s="19" t="s">
        <v>1066</v>
      </c>
      <c r="B12200" s="18" t="s">
        <v>20106</v>
      </c>
      <c r="C12200" s="38">
        <v>9.9700000000000006</v>
      </c>
    </row>
    <row r="12201" spans="1:3" ht="49.5" customHeight="1">
      <c r="A12201" s="19" t="s">
        <v>20840</v>
      </c>
      <c r="B12201" s="18" t="s">
        <v>20059</v>
      </c>
      <c r="C12201" s="38">
        <v>3.17</v>
      </c>
    </row>
    <row r="12202" spans="1:3" ht="49.5" customHeight="1">
      <c r="A12202" s="19" t="s">
        <v>21861</v>
      </c>
      <c r="B12202" s="18" t="s">
        <v>20127</v>
      </c>
      <c r="C12202" s="38">
        <v>1.88</v>
      </c>
    </row>
    <row r="12203" spans="1:3" ht="49.5" customHeight="1">
      <c r="A12203" s="19" t="s">
        <v>14566</v>
      </c>
      <c r="B12203" s="18" t="s">
        <v>20039</v>
      </c>
      <c r="C12203" s="38">
        <v>1.91</v>
      </c>
    </row>
    <row r="12204" spans="1:3" ht="49.5" customHeight="1">
      <c r="A12204" s="19" t="s">
        <v>14954</v>
      </c>
      <c r="B12204" s="18" t="s">
        <v>20039</v>
      </c>
      <c r="C12204" s="38">
        <v>1.98</v>
      </c>
    </row>
    <row r="12205" spans="1:3" ht="49.5" customHeight="1">
      <c r="A12205" s="19" t="s">
        <v>21862</v>
      </c>
      <c r="B12205" s="18" t="s">
        <v>19973</v>
      </c>
      <c r="C12205" s="38">
        <v>2.06</v>
      </c>
    </row>
    <row r="12206" spans="1:3" ht="49.5" customHeight="1">
      <c r="A12206" s="19" t="s">
        <v>12660</v>
      </c>
      <c r="B12206" s="18" t="s">
        <v>20062</v>
      </c>
      <c r="C12206" s="38">
        <v>274.55</v>
      </c>
    </row>
    <row r="12207" spans="1:3" ht="49.5" customHeight="1">
      <c r="A12207" s="19" t="s">
        <v>21363</v>
      </c>
      <c r="B12207" s="18" t="s">
        <v>20188</v>
      </c>
      <c r="C12207" s="18">
        <v>574.08000000000004</v>
      </c>
    </row>
    <row r="12208" spans="1:3" ht="49.5" customHeight="1">
      <c r="A12208" s="19" t="s">
        <v>19732</v>
      </c>
      <c r="B12208" s="18" t="s">
        <v>20056</v>
      </c>
      <c r="C12208" s="38">
        <v>2.4</v>
      </c>
    </row>
    <row r="12209" spans="1:3" ht="49.5" customHeight="1">
      <c r="A12209" s="19" t="s">
        <v>19804</v>
      </c>
      <c r="B12209" s="18" t="s">
        <v>20056</v>
      </c>
      <c r="C12209" s="38">
        <v>6.66</v>
      </c>
    </row>
    <row r="12210" spans="1:3" ht="49.5" customHeight="1">
      <c r="A12210" s="19" t="s">
        <v>6116</v>
      </c>
      <c r="B12210" s="18" t="s">
        <v>20082</v>
      </c>
      <c r="C12210" s="38">
        <v>11.35</v>
      </c>
    </row>
    <row r="12211" spans="1:3" ht="49.5" customHeight="1">
      <c r="A12211" s="19" t="s">
        <v>6115</v>
      </c>
      <c r="B12211" s="18" t="s">
        <v>20056</v>
      </c>
      <c r="C12211" s="38">
        <v>15.89</v>
      </c>
    </row>
    <row r="12212" spans="1:3" ht="49.5" customHeight="1">
      <c r="A12212" s="19" t="s">
        <v>17190</v>
      </c>
      <c r="B12212" s="18" t="s">
        <v>20020</v>
      </c>
      <c r="C12212" s="38">
        <v>30.74</v>
      </c>
    </row>
    <row r="12213" spans="1:3" ht="49.5" customHeight="1">
      <c r="A12213" s="19" t="s">
        <v>19603</v>
      </c>
      <c r="B12213" s="18" t="s">
        <v>20020</v>
      </c>
      <c r="C12213" s="38">
        <v>51.24</v>
      </c>
    </row>
    <row r="12214" spans="1:3" ht="49.5" customHeight="1">
      <c r="A12214" s="19" t="s">
        <v>22255</v>
      </c>
      <c r="B12214" s="18" t="s">
        <v>20020</v>
      </c>
      <c r="C12214" s="37">
        <v>55.99</v>
      </c>
    </row>
    <row r="12215" spans="1:3" ht="49.5" customHeight="1">
      <c r="A12215" s="19" t="s">
        <v>17191</v>
      </c>
      <c r="B12215" s="18" t="s">
        <v>20020</v>
      </c>
      <c r="C12215" s="38">
        <v>13.55</v>
      </c>
    </row>
    <row r="12216" spans="1:3" ht="49.5" customHeight="1">
      <c r="A12216" s="19" t="s">
        <v>12051</v>
      </c>
      <c r="B12216" s="18" t="s">
        <v>20047</v>
      </c>
      <c r="C12216" s="38">
        <v>2752.26</v>
      </c>
    </row>
    <row r="12217" spans="1:3" ht="49.5" customHeight="1">
      <c r="A12217" s="19" t="s">
        <v>12052</v>
      </c>
      <c r="B12217" s="18" t="s">
        <v>20047</v>
      </c>
      <c r="C12217" s="38">
        <v>3048.8</v>
      </c>
    </row>
    <row r="12218" spans="1:3" ht="49.5" customHeight="1">
      <c r="A12218" s="19" t="s">
        <v>12053</v>
      </c>
      <c r="B12218" s="18" t="s">
        <v>20047</v>
      </c>
      <c r="C12218" s="38">
        <v>3390.61</v>
      </c>
    </row>
    <row r="12219" spans="1:3" ht="49.5" customHeight="1">
      <c r="A12219" s="19" t="s">
        <v>20353</v>
      </c>
      <c r="B12219" s="18" t="s">
        <v>20001</v>
      </c>
      <c r="C12219" s="38">
        <v>4.28</v>
      </c>
    </row>
    <row r="12220" spans="1:3" ht="49.5" customHeight="1">
      <c r="A12220" s="19" t="s">
        <v>12493</v>
      </c>
      <c r="B12220" s="18" t="s">
        <v>20020</v>
      </c>
      <c r="C12220" s="38">
        <v>73.13</v>
      </c>
    </row>
    <row r="12221" spans="1:3" ht="49.5" customHeight="1">
      <c r="A12221" s="19" t="s">
        <v>13567</v>
      </c>
      <c r="B12221" s="18" t="s">
        <v>20034</v>
      </c>
      <c r="C12221" s="38">
        <v>1.29</v>
      </c>
    </row>
    <row r="12222" spans="1:3" ht="49.5" customHeight="1">
      <c r="A12222" s="19" t="s">
        <v>9952</v>
      </c>
      <c r="B12222" s="18" t="s">
        <v>20020</v>
      </c>
      <c r="C12222" s="38">
        <v>9.3000000000000007</v>
      </c>
    </row>
    <row r="12223" spans="1:3" ht="49.5" customHeight="1">
      <c r="A12223" s="19" t="s">
        <v>17198</v>
      </c>
      <c r="B12223" s="18" t="s">
        <v>20051</v>
      </c>
      <c r="C12223" s="38">
        <v>41.55</v>
      </c>
    </row>
    <row r="12224" spans="1:3" ht="49.5" customHeight="1">
      <c r="A12224" s="19" t="s">
        <v>621</v>
      </c>
      <c r="B12224" s="18" t="s">
        <v>20050</v>
      </c>
      <c r="C12224" s="38">
        <v>39.200000000000003</v>
      </c>
    </row>
    <row r="12225" spans="1:3" ht="49.5" customHeight="1">
      <c r="A12225" s="19" t="s">
        <v>17199</v>
      </c>
      <c r="B12225" s="18" t="s">
        <v>20051</v>
      </c>
      <c r="C12225" s="38">
        <v>41.16</v>
      </c>
    </row>
    <row r="12226" spans="1:3" ht="49.5" customHeight="1">
      <c r="A12226" s="19" t="s">
        <v>6112</v>
      </c>
      <c r="B12226" s="18" t="s">
        <v>20056</v>
      </c>
      <c r="C12226" s="38">
        <v>2.27</v>
      </c>
    </row>
    <row r="12227" spans="1:3" ht="49.5" customHeight="1">
      <c r="A12227" s="19" t="s">
        <v>17200</v>
      </c>
      <c r="B12227" s="18" t="s">
        <v>19984</v>
      </c>
      <c r="C12227" s="38">
        <v>38.15</v>
      </c>
    </row>
    <row r="12228" spans="1:3" ht="49.5" customHeight="1">
      <c r="A12228" s="19" t="s">
        <v>17201</v>
      </c>
      <c r="B12228" s="18" t="s">
        <v>19984</v>
      </c>
      <c r="C12228" s="38">
        <v>69.81</v>
      </c>
    </row>
    <row r="12229" spans="1:3" ht="49.5" customHeight="1">
      <c r="A12229" s="19" t="s">
        <v>17202</v>
      </c>
      <c r="B12229" s="18" t="s">
        <v>19984</v>
      </c>
      <c r="C12229" s="38">
        <v>26.12</v>
      </c>
    </row>
    <row r="12230" spans="1:3" ht="49.5" customHeight="1">
      <c r="A12230" s="19" t="s">
        <v>17203</v>
      </c>
      <c r="B12230" s="18" t="s">
        <v>19984</v>
      </c>
      <c r="C12230" s="38">
        <v>31.94</v>
      </c>
    </row>
    <row r="12231" spans="1:3" ht="49.5" customHeight="1">
      <c r="A12231" s="19" t="s">
        <v>17204</v>
      </c>
      <c r="B12231" s="18" t="s">
        <v>19984</v>
      </c>
      <c r="C12231" s="38">
        <v>51.8</v>
      </c>
    </row>
    <row r="12232" spans="1:3" ht="49.5" customHeight="1">
      <c r="A12232" s="19" t="s">
        <v>21867</v>
      </c>
      <c r="B12232" s="18" t="s">
        <v>20058</v>
      </c>
      <c r="C12232" s="38">
        <v>1.26</v>
      </c>
    </row>
    <row r="12233" spans="1:3" ht="49.5" customHeight="1">
      <c r="A12233" s="19" t="s">
        <v>21868</v>
      </c>
      <c r="B12233" s="18" t="s">
        <v>20058</v>
      </c>
      <c r="C12233" s="38">
        <v>3.46</v>
      </c>
    </row>
    <row r="12234" spans="1:3" ht="49.5" customHeight="1">
      <c r="A12234" s="19" t="s">
        <v>21869</v>
      </c>
      <c r="B12234" s="18" t="s">
        <v>20058</v>
      </c>
      <c r="C12234" s="38">
        <v>1.26</v>
      </c>
    </row>
    <row r="12235" spans="1:3" ht="49.5" customHeight="1">
      <c r="A12235" s="19" t="s">
        <v>21863</v>
      </c>
      <c r="B12235" s="18" t="s">
        <v>20058</v>
      </c>
      <c r="C12235" s="38">
        <v>0.7</v>
      </c>
    </row>
    <row r="12236" spans="1:3" ht="49.5" customHeight="1">
      <c r="A12236" s="19" t="s">
        <v>21864</v>
      </c>
      <c r="B12236" s="18" t="s">
        <v>20058</v>
      </c>
      <c r="C12236" s="38">
        <v>1.76</v>
      </c>
    </row>
    <row r="12237" spans="1:3" ht="49.5" customHeight="1">
      <c r="A12237" s="19" t="s">
        <v>21870</v>
      </c>
      <c r="B12237" s="18" t="s">
        <v>20058</v>
      </c>
      <c r="C12237" s="38">
        <v>1.9</v>
      </c>
    </row>
    <row r="12238" spans="1:3" ht="49.5" customHeight="1">
      <c r="A12238" s="19" t="s">
        <v>21865</v>
      </c>
      <c r="B12238" s="18" t="s">
        <v>20058</v>
      </c>
      <c r="C12238" s="38">
        <v>0.95</v>
      </c>
    </row>
    <row r="12239" spans="1:3" ht="49.5" customHeight="1">
      <c r="A12239" s="19" t="s">
        <v>21866</v>
      </c>
      <c r="B12239" s="18" t="s">
        <v>20058</v>
      </c>
      <c r="C12239" s="38">
        <v>2.36</v>
      </c>
    </row>
    <row r="12240" spans="1:3" ht="49.5" customHeight="1">
      <c r="A12240" s="19" t="s">
        <v>15379</v>
      </c>
      <c r="B12240" s="18" t="s">
        <v>20199</v>
      </c>
      <c r="C12240" s="38">
        <v>38.15</v>
      </c>
    </row>
    <row r="12241" spans="1:3" ht="49.5" customHeight="1">
      <c r="A12241" s="19" t="s">
        <v>15380</v>
      </c>
      <c r="B12241" s="18" t="s">
        <v>20199</v>
      </c>
      <c r="C12241" s="38">
        <v>69.81</v>
      </c>
    </row>
    <row r="12242" spans="1:3" ht="49.5" customHeight="1">
      <c r="A12242" s="19" t="s">
        <v>15381</v>
      </c>
      <c r="B12242" s="18" t="s">
        <v>20199</v>
      </c>
      <c r="C12242" s="38">
        <v>31.94</v>
      </c>
    </row>
    <row r="12243" spans="1:3" ht="49.5" customHeight="1">
      <c r="A12243" s="19" t="s">
        <v>15382</v>
      </c>
      <c r="B12243" s="18" t="s">
        <v>20199</v>
      </c>
      <c r="C12243" s="38">
        <v>51.8</v>
      </c>
    </row>
    <row r="12244" spans="1:3" ht="49.5" customHeight="1">
      <c r="A12244" s="19" t="s">
        <v>17931</v>
      </c>
      <c r="B12244" s="18" t="s">
        <v>20066</v>
      </c>
      <c r="C12244" s="38">
        <v>32.19</v>
      </c>
    </row>
    <row r="12245" spans="1:3" ht="49.5" customHeight="1">
      <c r="A12245" s="19" t="s">
        <v>5629</v>
      </c>
      <c r="B12245" s="18" t="s">
        <v>20099</v>
      </c>
      <c r="C12245" s="38">
        <v>5.44</v>
      </c>
    </row>
    <row r="12246" spans="1:3" ht="49.5" customHeight="1">
      <c r="A12246" s="19" t="s">
        <v>20902</v>
      </c>
      <c r="B12246" s="18" t="s">
        <v>20099</v>
      </c>
      <c r="C12246" s="38">
        <v>2.86</v>
      </c>
    </row>
    <row r="12247" spans="1:3" ht="49.5" customHeight="1">
      <c r="A12247" s="19" t="s">
        <v>9606</v>
      </c>
      <c r="B12247" s="18" t="s">
        <v>20020</v>
      </c>
      <c r="C12247" s="38">
        <v>2.27</v>
      </c>
    </row>
    <row r="12248" spans="1:3" ht="49.5" customHeight="1">
      <c r="A12248" s="19" t="s">
        <v>16224</v>
      </c>
      <c r="B12248" s="18" t="s">
        <v>20020</v>
      </c>
      <c r="C12248" s="38">
        <v>7.09</v>
      </c>
    </row>
    <row r="12249" spans="1:3" ht="49.5" customHeight="1">
      <c r="A12249" s="19" t="s">
        <v>14418</v>
      </c>
      <c r="B12249" s="18" t="s">
        <v>19977</v>
      </c>
      <c r="C12249" s="38">
        <v>3.19</v>
      </c>
    </row>
    <row r="12250" spans="1:3" ht="49.5" customHeight="1">
      <c r="A12250" s="19" t="s">
        <v>21067</v>
      </c>
      <c r="B12250" s="18" t="s">
        <v>19977</v>
      </c>
      <c r="C12250" s="38">
        <v>23.16</v>
      </c>
    </row>
    <row r="12251" spans="1:3" ht="49.5" customHeight="1">
      <c r="A12251" s="19" t="s">
        <v>9608</v>
      </c>
      <c r="B12251" s="18" t="s">
        <v>19977</v>
      </c>
      <c r="C12251" s="38">
        <v>6.56</v>
      </c>
    </row>
    <row r="12252" spans="1:3" ht="49.5" customHeight="1">
      <c r="A12252" s="19" t="s">
        <v>18102</v>
      </c>
      <c r="B12252" s="18" t="s">
        <v>20047</v>
      </c>
      <c r="C12252" s="38">
        <v>8</v>
      </c>
    </row>
    <row r="12253" spans="1:3" ht="49.5" customHeight="1">
      <c r="A12253" s="19" t="s">
        <v>16533</v>
      </c>
      <c r="B12253" s="18" t="s">
        <v>20115</v>
      </c>
      <c r="C12253" s="38">
        <v>722.75</v>
      </c>
    </row>
    <row r="12254" spans="1:3" ht="49.5" customHeight="1">
      <c r="A12254" s="19" t="s">
        <v>11917</v>
      </c>
      <c r="B12254" s="18" t="s">
        <v>20034</v>
      </c>
      <c r="C12254" s="38">
        <v>5.57</v>
      </c>
    </row>
    <row r="12255" spans="1:3" ht="49.5" customHeight="1">
      <c r="A12255" s="19" t="s">
        <v>17008</v>
      </c>
      <c r="B12255" s="18" t="s">
        <v>20094</v>
      </c>
      <c r="C12255" s="38">
        <v>25.52</v>
      </c>
    </row>
    <row r="12256" spans="1:3" ht="49.5" customHeight="1">
      <c r="A12256" s="19" t="s">
        <v>19814</v>
      </c>
      <c r="B12256" s="18" t="s">
        <v>20094</v>
      </c>
      <c r="C12256" s="38">
        <v>43.18</v>
      </c>
    </row>
    <row r="12257" spans="1:3" ht="49.5" customHeight="1">
      <c r="A12257" s="19" t="s">
        <v>16033</v>
      </c>
      <c r="B12257" s="18" t="s">
        <v>20094</v>
      </c>
      <c r="C12257" s="38">
        <v>4.4000000000000004</v>
      </c>
    </row>
    <row r="12258" spans="1:3" ht="49.5" customHeight="1">
      <c r="A12258" s="19" t="s">
        <v>17358</v>
      </c>
      <c r="B12258" s="18" t="s">
        <v>20094</v>
      </c>
      <c r="C12258" s="38">
        <v>11.98</v>
      </c>
    </row>
    <row r="12259" spans="1:3" ht="49.5" customHeight="1">
      <c r="A12259" s="19" t="s">
        <v>9573</v>
      </c>
      <c r="B12259" s="18" t="s">
        <v>20013</v>
      </c>
      <c r="C12259" s="38">
        <v>666.67</v>
      </c>
    </row>
    <row r="12260" spans="1:3" ht="49.5" customHeight="1">
      <c r="A12260" s="19" t="s">
        <v>9574</v>
      </c>
      <c r="B12260" s="18" t="s">
        <v>20013</v>
      </c>
      <c r="C12260" s="38">
        <v>666.67</v>
      </c>
    </row>
    <row r="12261" spans="1:3" ht="49.5" customHeight="1">
      <c r="A12261" s="19" t="s">
        <v>7542</v>
      </c>
      <c r="B12261" s="18" t="s">
        <v>20047</v>
      </c>
      <c r="C12261" s="38">
        <v>863.38</v>
      </c>
    </row>
    <row r="12262" spans="1:3" ht="49.5" customHeight="1">
      <c r="A12262" s="19" t="s">
        <v>4638</v>
      </c>
      <c r="B12262" s="18" t="s">
        <v>19983</v>
      </c>
      <c r="C12262" s="38">
        <v>1.81</v>
      </c>
    </row>
    <row r="12263" spans="1:3" ht="49.5" customHeight="1">
      <c r="A12263" s="19" t="s">
        <v>4639</v>
      </c>
      <c r="B12263" s="18" t="s">
        <v>19983</v>
      </c>
      <c r="C12263" s="38">
        <v>1.81</v>
      </c>
    </row>
    <row r="12264" spans="1:3" ht="49.5" customHeight="1">
      <c r="A12264" s="19" t="s">
        <v>4640</v>
      </c>
      <c r="B12264" s="18" t="s">
        <v>19983</v>
      </c>
      <c r="C12264" s="38">
        <v>1.99</v>
      </c>
    </row>
    <row r="12265" spans="1:3" ht="49.5" customHeight="1">
      <c r="A12265" s="19" t="s">
        <v>4641</v>
      </c>
      <c r="B12265" s="18" t="s">
        <v>19983</v>
      </c>
      <c r="C12265" s="38">
        <v>3.98</v>
      </c>
    </row>
    <row r="12266" spans="1:3" ht="49.5" customHeight="1">
      <c r="A12266" s="19" t="s">
        <v>3017</v>
      </c>
      <c r="B12266" s="18" t="s">
        <v>20250</v>
      </c>
      <c r="C12266" s="38">
        <v>10.41</v>
      </c>
    </row>
    <row r="12267" spans="1:3" ht="49.5" customHeight="1">
      <c r="A12267" s="19" t="s">
        <v>15326</v>
      </c>
      <c r="B12267" s="18" t="s">
        <v>20045</v>
      </c>
      <c r="C12267" s="38">
        <v>2.38</v>
      </c>
    </row>
    <row r="12268" spans="1:3" ht="49.5" customHeight="1">
      <c r="A12268" s="19" t="s">
        <v>3867</v>
      </c>
      <c r="B12268" s="18" t="s">
        <v>20063</v>
      </c>
      <c r="C12268" s="38">
        <v>14.98</v>
      </c>
    </row>
    <row r="12269" spans="1:3" ht="49.5" customHeight="1">
      <c r="A12269" s="19" t="s">
        <v>5124</v>
      </c>
      <c r="B12269" s="18" t="s">
        <v>20063</v>
      </c>
      <c r="C12269" s="38">
        <v>74.900000000000006</v>
      </c>
    </row>
    <row r="12270" spans="1:3" ht="49.5" customHeight="1">
      <c r="A12270" s="19" t="s">
        <v>21871</v>
      </c>
      <c r="B12270" s="18" t="s">
        <v>20051</v>
      </c>
      <c r="C12270" s="38">
        <v>74.94</v>
      </c>
    </row>
    <row r="12271" spans="1:3" ht="49.5" customHeight="1">
      <c r="A12271" s="19" t="s">
        <v>21872</v>
      </c>
      <c r="B12271" s="18" t="s">
        <v>20051</v>
      </c>
      <c r="C12271" s="38">
        <v>114.69</v>
      </c>
    </row>
    <row r="12272" spans="1:3" ht="49.5" customHeight="1">
      <c r="A12272" s="19" t="s">
        <v>21873</v>
      </c>
      <c r="B12272" s="18" t="s">
        <v>20051</v>
      </c>
      <c r="C12272" s="38">
        <v>23.94</v>
      </c>
    </row>
    <row r="12273" spans="1:3" ht="49.5" customHeight="1">
      <c r="A12273" s="19" t="s">
        <v>21874</v>
      </c>
      <c r="B12273" s="18" t="s">
        <v>20051</v>
      </c>
      <c r="C12273" s="38">
        <v>204.75</v>
      </c>
    </row>
    <row r="12274" spans="1:3" ht="49.5" customHeight="1">
      <c r="A12274" s="19" t="s">
        <v>13773</v>
      </c>
      <c r="B12274" s="18" t="s">
        <v>20138</v>
      </c>
      <c r="C12274" s="38">
        <v>2.36</v>
      </c>
    </row>
    <row r="12275" spans="1:3" ht="49.5" customHeight="1">
      <c r="A12275" s="19" t="s">
        <v>1003</v>
      </c>
      <c r="B12275" s="18" t="s">
        <v>20138</v>
      </c>
      <c r="C12275" s="38">
        <v>2.84</v>
      </c>
    </row>
    <row r="12276" spans="1:3" ht="49.5" customHeight="1">
      <c r="A12276" s="19" t="s">
        <v>4690</v>
      </c>
      <c r="B12276" s="18" t="s">
        <v>20138</v>
      </c>
      <c r="C12276" s="18">
        <v>5.28</v>
      </c>
    </row>
    <row r="12277" spans="1:3" ht="49.5" customHeight="1">
      <c r="A12277" s="19" t="s">
        <v>17205</v>
      </c>
      <c r="B12277" s="18" t="s">
        <v>19983</v>
      </c>
      <c r="C12277" s="38">
        <v>41.55</v>
      </c>
    </row>
    <row r="12278" spans="1:3" ht="49.5" customHeight="1">
      <c r="A12278" s="19" t="s">
        <v>4637</v>
      </c>
      <c r="B12278" s="18" t="s">
        <v>19983</v>
      </c>
      <c r="C12278" s="38">
        <v>39.200000000000003</v>
      </c>
    </row>
    <row r="12279" spans="1:3" ht="49.5" customHeight="1">
      <c r="A12279" s="19" t="s">
        <v>17206</v>
      </c>
      <c r="B12279" s="18" t="s">
        <v>19983</v>
      </c>
      <c r="C12279" s="38">
        <v>41.16</v>
      </c>
    </row>
    <row r="12280" spans="1:3" ht="49.5" customHeight="1">
      <c r="A12280" s="19" t="s">
        <v>8660</v>
      </c>
      <c r="B12280" s="18" t="s">
        <v>20013</v>
      </c>
      <c r="C12280" s="38">
        <v>2.82</v>
      </c>
    </row>
    <row r="12281" spans="1:3" ht="49.5" customHeight="1">
      <c r="A12281" s="19" t="s">
        <v>16803</v>
      </c>
      <c r="B12281" s="18" t="s">
        <v>20006</v>
      </c>
      <c r="C12281" s="38">
        <v>8.4</v>
      </c>
    </row>
    <row r="12282" spans="1:3" ht="49.5" customHeight="1">
      <c r="A12282" s="19" t="s">
        <v>16803</v>
      </c>
      <c r="B12282" s="18" t="s">
        <v>2055</v>
      </c>
      <c r="C12282" s="38">
        <v>8.4</v>
      </c>
    </row>
    <row r="12283" spans="1:3" ht="49.5" customHeight="1">
      <c r="A12283" s="19" t="s">
        <v>16705</v>
      </c>
      <c r="B12283" s="18" t="s">
        <v>20013</v>
      </c>
      <c r="C12283" s="38">
        <v>10.41</v>
      </c>
    </row>
    <row r="12284" spans="1:3" ht="49.5" customHeight="1">
      <c r="A12284" s="19" t="s">
        <v>16706</v>
      </c>
      <c r="B12284" s="18" t="s">
        <v>20013</v>
      </c>
      <c r="C12284" s="38">
        <v>10.41</v>
      </c>
    </row>
    <row r="12285" spans="1:3" ht="49.5" customHeight="1">
      <c r="A12285" s="19" t="s">
        <v>16707</v>
      </c>
      <c r="B12285" s="18" t="s">
        <v>20013</v>
      </c>
      <c r="C12285" s="38">
        <v>10.41</v>
      </c>
    </row>
    <row r="12286" spans="1:3" ht="49.5" customHeight="1">
      <c r="A12286" s="19" t="s">
        <v>13137</v>
      </c>
      <c r="B12286" s="18" t="s">
        <v>20065</v>
      </c>
      <c r="C12286" s="38">
        <v>10.41</v>
      </c>
    </row>
    <row r="12287" spans="1:3" ht="49.5" customHeight="1">
      <c r="A12287" s="19" t="s">
        <v>16708</v>
      </c>
      <c r="B12287" s="18" t="s">
        <v>20065</v>
      </c>
      <c r="C12287" s="38">
        <v>10.41</v>
      </c>
    </row>
    <row r="12288" spans="1:3" ht="49.5" customHeight="1">
      <c r="A12288" s="19" t="s">
        <v>16709</v>
      </c>
      <c r="B12288" s="18" t="s">
        <v>20065</v>
      </c>
      <c r="C12288" s="38">
        <v>10.41</v>
      </c>
    </row>
    <row r="12289" spans="1:3" ht="49.5" customHeight="1">
      <c r="A12289" s="19" t="s">
        <v>6048</v>
      </c>
      <c r="B12289" s="18" t="s">
        <v>20062</v>
      </c>
      <c r="C12289" s="38">
        <v>1.81</v>
      </c>
    </row>
    <row r="12290" spans="1:3" ht="49.5" customHeight="1">
      <c r="A12290" s="19" t="s">
        <v>13296</v>
      </c>
      <c r="B12290" s="18" t="s">
        <v>20062</v>
      </c>
      <c r="C12290" s="38">
        <v>5.01</v>
      </c>
    </row>
    <row r="12291" spans="1:3" ht="49.5" customHeight="1">
      <c r="A12291" s="19" t="s">
        <v>6049</v>
      </c>
      <c r="B12291" s="18" t="s">
        <v>20062</v>
      </c>
      <c r="C12291" s="38">
        <v>5.17</v>
      </c>
    </row>
    <row r="12292" spans="1:3" ht="49.5" customHeight="1">
      <c r="A12292" s="19" t="s">
        <v>13297</v>
      </c>
      <c r="B12292" s="18" t="s">
        <v>20062</v>
      </c>
      <c r="C12292" s="38">
        <v>4.3499999999999996</v>
      </c>
    </row>
    <row r="12293" spans="1:3" ht="49.5" customHeight="1">
      <c r="A12293" s="19" t="s">
        <v>13298</v>
      </c>
      <c r="B12293" s="18" t="s">
        <v>20062</v>
      </c>
      <c r="C12293" s="38">
        <v>2.33</v>
      </c>
    </row>
    <row r="12294" spans="1:3" ht="49.5" customHeight="1">
      <c r="A12294" s="19" t="s">
        <v>13299</v>
      </c>
      <c r="B12294" s="18" t="s">
        <v>20062</v>
      </c>
      <c r="C12294" s="38">
        <v>4.5</v>
      </c>
    </row>
    <row r="12295" spans="1:3" ht="49.5" customHeight="1">
      <c r="A12295" s="19" t="s">
        <v>13300</v>
      </c>
      <c r="B12295" s="18" t="s">
        <v>20062</v>
      </c>
      <c r="C12295" s="38">
        <v>1.69</v>
      </c>
    </row>
    <row r="12296" spans="1:3" ht="49.5" customHeight="1">
      <c r="A12296" s="19" t="s">
        <v>9120</v>
      </c>
      <c r="B12296" s="18" t="s">
        <v>20051</v>
      </c>
      <c r="C12296" s="38">
        <v>3.66</v>
      </c>
    </row>
    <row r="12297" spans="1:3" ht="49.5" customHeight="1">
      <c r="A12297" s="19" t="s">
        <v>18664</v>
      </c>
      <c r="B12297" s="18" t="s">
        <v>20156</v>
      </c>
      <c r="C12297" s="38">
        <v>10.11</v>
      </c>
    </row>
    <row r="12298" spans="1:3" ht="49.5" customHeight="1">
      <c r="A12298" s="19" t="s">
        <v>17230</v>
      </c>
      <c r="B12298" s="18" t="s">
        <v>19984</v>
      </c>
      <c r="C12298" s="38">
        <v>18.350000000000001</v>
      </c>
    </row>
    <row r="12299" spans="1:3" ht="49.5" customHeight="1">
      <c r="A12299" s="19" t="s">
        <v>15076</v>
      </c>
      <c r="B12299" s="18" t="s">
        <v>19984</v>
      </c>
      <c r="C12299" s="38">
        <v>20.97</v>
      </c>
    </row>
    <row r="12300" spans="1:3" ht="49.5" customHeight="1">
      <c r="A12300" s="19" t="s">
        <v>15550</v>
      </c>
      <c r="B12300" s="18" t="s">
        <v>20045</v>
      </c>
      <c r="C12300" s="38">
        <v>5.71</v>
      </c>
    </row>
    <row r="12301" spans="1:3" ht="49.5" customHeight="1">
      <c r="A12301" s="19" t="s">
        <v>4642</v>
      </c>
      <c r="B12301" s="18" t="s">
        <v>19983</v>
      </c>
      <c r="C12301" s="38">
        <v>15.89</v>
      </c>
    </row>
    <row r="12302" spans="1:3" ht="49.5" customHeight="1">
      <c r="A12302" s="19" t="s">
        <v>18975</v>
      </c>
      <c r="B12302" s="18" t="s">
        <v>20199</v>
      </c>
      <c r="C12302" s="38">
        <v>28.63</v>
      </c>
    </row>
    <row r="12303" spans="1:3" ht="49.5" customHeight="1">
      <c r="A12303" s="19" t="s">
        <v>13218</v>
      </c>
      <c r="B12303" s="18" t="s">
        <v>20058</v>
      </c>
      <c r="C12303" s="38">
        <v>2.1800000000000002</v>
      </c>
    </row>
    <row r="12304" spans="1:3" ht="49.5" customHeight="1">
      <c r="A12304" s="19" t="s">
        <v>4491</v>
      </c>
      <c r="B12304" s="18" t="s">
        <v>20058</v>
      </c>
      <c r="C12304" s="38">
        <v>4.3499999999999996</v>
      </c>
    </row>
    <row r="12305" spans="1:3" ht="49.5" customHeight="1">
      <c r="A12305" s="19" t="s">
        <v>13187</v>
      </c>
      <c r="B12305" s="18" t="s">
        <v>20058</v>
      </c>
      <c r="C12305" s="38">
        <v>2.1</v>
      </c>
    </row>
    <row r="12306" spans="1:3" ht="49.5" customHeight="1">
      <c r="A12306" s="19" t="s">
        <v>17713</v>
      </c>
      <c r="B12306" s="18" t="s">
        <v>20023</v>
      </c>
      <c r="C12306" s="38">
        <v>6.69</v>
      </c>
    </row>
    <row r="12307" spans="1:3" ht="49.5" customHeight="1">
      <c r="A12307" s="19" t="s">
        <v>17902</v>
      </c>
      <c r="B12307" s="18" t="s">
        <v>20023</v>
      </c>
      <c r="C12307" s="38">
        <v>11.48</v>
      </c>
    </row>
    <row r="12308" spans="1:3" ht="49.5" customHeight="1">
      <c r="A12308" s="19" t="s">
        <v>17231</v>
      </c>
      <c r="B12308" s="18" t="s">
        <v>19952</v>
      </c>
      <c r="C12308" s="38">
        <v>6.66</v>
      </c>
    </row>
    <row r="12309" spans="1:3" ht="49.5" customHeight="1">
      <c r="A12309" s="19" t="s">
        <v>17232</v>
      </c>
      <c r="B12309" s="18" t="s">
        <v>19952</v>
      </c>
      <c r="C12309" s="38">
        <v>15.89</v>
      </c>
    </row>
    <row r="12310" spans="1:3" ht="49.5" customHeight="1">
      <c r="A12310" s="19" t="s">
        <v>17233</v>
      </c>
      <c r="B12310" s="18" t="s">
        <v>20058</v>
      </c>
      <c r="C12310" s="38">
        <v>28.63</v>
      </c>
    </row>
    <row r="12311" spans="1:3" ht="49.5" customHeight="1">
      <c r="A12311" s="19" t="s">
        <v>15316</v>
      </c>
      <c r="B12311" s="18" t="s">
        <v>20047</v>
      </c>
      <c r="C12311" s="38">
        <v>2.44</v>
      </c>
    </row>
    <row r="12312" spans="1:3" ht="49.5" customHeight="1">
      <c r="A12312" s="19" t="s">
        <v>15316</v>
      </c>
      <c r="B12312" s="18" t="s">
        <v>20019</v>
      </c>
      <c r="C12312" s="38">
        <v>2.44</v>
      </c>
    </row>
    <row r="12313" spans="1:3" ht="49.5" customHeight="1">
      <c r="A12313" s="19" t="s">
        <v>15317</v>
      </c>
      <c r="B12313" s="18" t="s">
        <v>20019</v>
      </c>
      <c r="C12313" s="38">
        <v>3.59</v>
      </c>
    </row>
    <row r="12314" spans="1:3" ht="49.5" customHeight="1">
      <c r="A12314" s="19" t="s">
        <v>15317</v>
      </c>
      <c r="B12314" s="18" t="s">
        <v>20047</v>
      </c>
      <c r="C12314" s="38">
        <v>3.59</v>
      </c>
    </row>
    <row r="12315" spans="1:3" ht="49.5" customHeight="1">
      <c r="A12315" s="19" t="s">
        <v>15503</v>
      </c>
      <c r="B12315" s="18" t="s">
        <v>20034</v>
      </c>
      <c r="C12315" s="38">
        <v>18.28</v>
      </c>
    </row>
    <row r="12316" spans="1:3" ht="49.5" customHeight="1">
      <c r="A12316" s="19" t="s">
        <v>21875</v>
      </c>
      <c r="B12316" s="18" t="s">
        <v>20000</v>
      </c>
      <c r="C12316" s="38">
        <v>2.11</v>
      </c>
    </row>
    <row r="12317" spans="1:3" ht="49.5" customHeight="1">
      <c r="A12317" s="19" t="s">
        <v>7549</v>
      </c>
      <c r="B12317" s="18" t="s">
        <v>20059</v>
      </c>
      <c r="C12317" s="38">
        <v>2823.12</v>
      </c>
    </row>
    <row r="12318" spans="1:3" ht="49.5" customHeight="1">
      <c r="A12318" s="19" t="s">
        <v>13720</v>
      </c>
      <c r="B12318" s="18" t="s">
        <v>20023</v>
      </c>
      <c r="C12318" s="38">
        <v>4.6100000000000003</v>
      </c>
    </row>
    <row r="12319" spans="1:3" ht="49.5" customHeight="1">
      <c r="A12319" s="19" t="s">
        <v>10719</v>
      </c>
      <c r="B12319" s="18" t="s">
        <v>20045</v>
      </c>
      <c r="C12319" s="38">
        <v>3.24</v>
      </c>
    </row>
    <row r="12320" spans="1:3" ht="49.5" customHeight="1">
      <c r="A12320" s="19" t="s">
        <v>10721</v>
      </c>
      <c r="B12320" s="18" t="s">
        <v>20045</v>
      </c>
      <c r="C12320" s="38">
        <v>6.27</v>
      </c>
    </row>
    <row r="12321" spans="1:3" ht="49.5" customHeight="1">
      <c r="A12321" s="19" t="s">
        <v>21172</v>
      </c>
      <c r="B12321" s="18" t="s">
        <v>20045</v>
      </c>
      <c r="C12321" s="38">
        <v>2.21</v>
      </c>
    </row>
    <row r="12322" spans="1:3" ht="49.5" customHeight="1">
      <c r="A12322" s="19" t="s">
        <v>17917</v>
      </c>
      <c r="B12322" s="18" t="s">
        <v>19995</v>
      </c>
      <c r="C12322" s="38">
        <v>250</v>
      </c>
    </row>
    <row r="12323" spans="1:3" ht="49.5" customHeight="1">
      <c r="A12323" s="19" t="s">
        <v>15648</v>
      </c>
      <c r="B12323" s="18" t="s">
        <v>19995</v>
      </c>
      <c r="C12323" s="38">
        <v>750</v>
      </c>
    </row>
    <row r="12324" spans="1:3" ht="49.5" customHeight="1">
      <c r="A12324" s="19" t="s">
        <v>16198</v>
      </c>
      <c r="B12324" s="18" t="s">
        <v>20015</v>
      </c>
      <c r="C12324" s="38">
        <v>53.4</v>
      </c>
    </row>
    <row r="12325" spans="1:3" ht="49.5" customHeight="1">
      <c r="A12325" s="19" t="s">
        <v>16199</v>
      </c>
      <c r="B12325" s="18" t="s">
        <v>20015</v>
      </c>
      <c r="C12325" s="38">
        <v>106.8</v>
      </c>
    </row>
    <row r="12326" spans="1:3" ht="49.5" customHeight="1">
      <c r="A12326" s="19" t="s">
        <v>16200</v>
      </c>
      <c r="B12326" s="18" t="s">
        <v>20015</v>
      </c>
      <c r="C12326" s="38">
        <v>10.68</v>
      </c>
    </row>
    <row r="12327" spans="1:3" ht="49.5" customHeight="1">
      <c r="A12327" s="19" t="s">
        <v>15334</v>
      </c>
      <c r="B12327" s="18" t="s">
        <v>20015</v>
      </c>
      <c r="C12327" s="38">
        <v>2.37</v>
      </c>
    </row>
    <row r="12328" spans="1:3" ht="49.5" customHeight="1">
      <c r="A12328" s="19" t="s">
        <v>5337</v>
      </c>
      <c r="B12328" s="18" t="s">
        <v>20254</v>
      </c>
      <c r="C12328" s="38">
        <v>0.56000000000000005</v>
      </c>
    </row>
    <row r="12329" spans="1:3" ht="49.5" customHeight="1">
      <c r="A12329" s="19" t="s">
        <v>20988</v>
      </c>
      <c r="B12329" s="18" t="s">
        <v>19972</v>
      </c>
      <c r="C12329" s="38">
        <v>1.08</v>
      </c>
    </row>
    <row r="12330" spans="1:3" ht="49.5" customHeight="1">
      <c r="A12330" s="19" t="s">
        <v>17495</v>
      </c>
      <c r="B12330" s="18" t="s">
        <v>20150</v>
      </c>
      <c r="C12330" s="38">
        <v>6.97</v>
      </c>
    </row>
    <row r="12331" spans="1:3" ht="49.5" customHeight="1">
      <c r="A12331" s="19" t="s">
        <v>3037</v>
      </c>
      <c r="B12331" s="18" t="s">
        <v>20213</v>
      </c>
      <c r="C12331" s="38">
        <v>1.21</v>
      </c>
    </row>
    <row r="12332" spans="1:3" ht="49.5" customHeight="1">
      <c r="A12332" s="19" t="s">
        <v>3223</v>
      </c>
      <c r="B12332" s="18" t="s">
        <v>20032</v>
      </c>
      <c r="C12332" s="38">
        <v>19.82</v>
      </c>
    </row>
    <row r="12333" spans="1:3" ht="49.5" customHeight="1">
      <c r="A12333" s="19" t="s">
        <v>3223</v>
      </c>
      <c r="B12333" s="18" t="s">
        <v>20034</v>
      </c>
      <c r="C12333" s="38">
        <v>19.82</v>
      </c>
    </row>
    <row r="12334" spans="1:3" ht="49.5" customHeight="1">
      <c r="A12334" s="19" t="s">
        <v>18632</v>
      </c>
      <c r="B12334" s="18" t="s">
        <v>20034</v>
      </c>
      <c r="C12334" s="38">
        <v>17.57</v>
      </c>
    </row>
    <row r="12335" spans="1:3" ht="49.5" customHeight="1">
      <c r="A12335" s="19" t="s">
        <v>18652</v>
      </c>
      <c r="B12335" s="18" t="s">
        <v>20034</v>
      </c>
      <c r="C12335" s="38">
        <v>35.14</v>
      </c>
    </row>
    <row r="12336" spans="1:3" ht="49.5" customHeight="1">
      <c r="A12336" s="19" t="s">
        <v>19908</v>
      </c>
      <c r="B12336" s="18" t="s">
        <v>19984</v>
      </c>
      <c r="C12336" s="38">
        <v>2.44</v>
      </c>
    </row>
    <row r="12337" spans="1:3" ht="49.5" customHeight="1">
      <c r="A12337" s="19" t="s">
        <v>20303</v>
      </c>
      <c r="B12337" s="18" t="s">
        <v>19987</v>
      </c>
      <c r="C12337" s="38">
        <v>199</v>
      </c>
    </row>
    <row r="12338" spans="1:3" ht="49.5" customHeight="1">
      <c r="A12338" s="19" t="s">
        <v>20304</v>
      </c>
      <c r="B12338" s="18" t="s">
        <v>19987</v>
      </c>
      <c r="C12338" s="38">
        <v>202.83</v>
      </c>
    </row>
    <row r="12339" spans="1:3" ht="49.5" customHeight="1">
      <c r="A12339" s="19" t="s">
        <v>15632</v>
      </c>
      <c r="B12339" s="18" t="s">
        <v>19992</v>
      </c>
      <c r="C12339" s="38">
        <v>268.95999999999998</v>
      </c>
    </row>
    <row r="12340" spans="1:3" ht="49.5" customHeight="1">
      <c r="A12340" s="19" t="s">
        <v>18734</v>
      </c>
      <c r="B12340" s="18" t="s">
        <v>20010</v>
      </c>
      <c r="C12340" s="38">
        <v>6.69</v>
      </c>
    </row>
    <row r="12341" spans="1:3" ht="49.5" customHeight="1">
      <c r="A12341" s="19" t="s">
        <v>18739</v>
      </c>
      <c r="B12341" s="18" t="s">
        <v>20010</v>
      </c>
      <c r="C12341" s="38">
        <v>11.48</v>
      </c>
    </row>
    <row r="12342" spans="1:3" ht="49.5" customHeight="1">
      <c r="A12342" s="19" t="s">
        <v>15701</v>
      </c>
      <c r="B12342" s="18" t="s">
        <v>20048</v>
      </c>
      <c r="C12342" s="38">
        <v>29.31</v>
      </c>
    </row>
    <row r="12343" spans="1:3" ht="49.5" customHeight="1">
      <c r="A12343" s="19" t="s">
        <v>15704</v>
      </c>
      <c r="B12343" s="18" t="s">
        <v>20048</v>
      </c>
      <c r="C12343" s="38">
        <v>24.75</v>
      </c>
    </row>
    <row r="12344" spans="1:3" ht="49.5" customHeight="1">
      <c r="A12344" s="19" t="s">
        <v>6363</v>
      </c>
      <c r="B12344" s="18" t="s">
        <v>20048</v>
      </c>
      <c r="C12344" s="38">
        <v>46.34</v>
      </c>
    </row>
    <row r="12345" spans="1:3" ht="49.5" customHeight="1">
      <c r="A12345" s="19" t="s">
        <v>21394</v>
      </c>
      <c r="B12345" s="18" t="s">
        <v>20048</v>
      </c>
      <c r="C12345" s="38">
        <v>6.41</v>
      </c>
    </row>
    <row r="12346" spans="1:3" ht="49.5" customHeight="1">
      <c r="A12346" s="19" t="s">
        <v>10475</v>
      </c>
      <c r="B12346" s="18" t="s">
        <v>20051</v>
      </c>
      <c r="C12346" s="18">
        <v>11.78</v>
      </c>
    </row>
    <row r="12347" spans="1:3" ht="49.5" customHeight="1">
      <c r="A12347" s="19" t="s">
        <v>10483</v>
      </c>
      <c r="B12347" s="18" t="s">
        <v>20051</v>
      </c>
      <c r="C12347" s="37">
        <v>3.13</v>
      </c>
    </row>
    <row r="12348" spans="1:3" ht="49.5" customHeight="1">
      <c r="A12348" s="19" t="s">
        <v>10480</v>
      </c>
      <c r="B12348" s="18" t="s">
        <v>20051</v>
      </c>
      <c r="C12348" s="38">
        <v>20.16</v>
      </c>
    </row>
    <row r="12349" spans="1:3" ht="49.5" customHeight="1">
      <c r="A12349" s="19" t="s">
        <v>10478</v>
      </c>
      <c r="B12349" s="18" t="s">
        <v>20051</v>
      </c>
      <c r="C12349" s="38">
        <v>4.4800000000000004</v>
      </c>
    </row>
    <row r="12350" spans="1:3" ht="49.5" customHeight="1">
      <c r="A12350" s="19" t="s">
        <v>22434</v>
      </c>
      <c r="B12350" s="18" t="s">
        <v>20068</v>
      </c>
      <c r="C12350" s="38">
        <v>1.27</v>
      </c>
    </row>
    <row r="12351" spans="1:3" ht="49.5" customHeight="1">
      <c r="A12351" s="19" t="s">
        <v>17937</v>
      </c>
      <c r="B12351" s="18" t="s">
        <v>20068</v>
      </c>
      <c r="C12351" s="38">
        <v>5.76</v>
      </c>
    </row>
    <row r="12352" spans="1:3" ht="49.5" customHeight="1">
      <c r="A12352" s="19" t="s">
        <v>15089</v>
      </c>
      <c r="B12352" s="18" t="s">
        <v>20021</v>
      </c>
      <c r="C12352" s="38">
        <v>2.57</v>
      </c>
    </row>
    <row r="12353" spans="1:3" ht="49.5" customHeight="1">
      <c r="A12353" s="19" t="s">
        <v>15090</v>
      </c>
      <c r="B12353" s="18" t="s">
        <v>20017</v>
      </c>
      <c r="C12353" s="38">
        <v>2.81</v>
      </c>
    </row>
    <row r="12354" spans="1:3" ht="49.5" customHeight="1">
      <c r="A12354" s="19" t="s">
        <v>2844</v>
      </c>
      <c r="B12354" s="18" t="s">
        <v>20021</v>
      </c>
      <c r="C12354" s="38">
        <v>17.940000000000001</v>
      </c>
    </row>
    <row r="12355" spans="1:3" ht="49.5" customHeight="1">
      <c r="A12355" s="19" t="s">
        <v>12548</v>
      </c>
      <c r="B12355" s="18" t="s">
        <v>20011</v>
      </c>
      <c r="C12355" s="38">
        <v>3.62</v>
      </c>
    </row>
    <row r="12356" spans="1:3" ht="49.5" customHeight="1">
      <c r="A12356" s="19" t="s">
        <v>18549</v>
      </c>
      <c r="B12356" s="18" t="s">
        <v>20000</v>
      </c>
      <c r="C12356" s="38">
        <v>92.21</v>
      </c>
    </row>
    <row r="12357" spans="1:3" ht="49.5" customHeight="1">
      <c r="A12357" s="19" t="s">
        <v>11992</v>
      </c>
      <c r="B12357" s="18" t="s">
        <v>20022</v>
      </c>
      <c r="C12357" s="38">
        <v>4.95</v>
      </c>
    </row>
    <row r="12358" spans="1:3" ht="49.5" customHeight="1">
      <c r="A12358" s="19" t="s">
        <v>17730</v>
      </c>
      <c r="B12358" s="18" t="s">
        <v>19995</v>
      </c>
      <c r="C12358" s="38">
        <v>3.17</v>
      </c>
    </row>
    <row r="12359" spans="1:3" ht="49.5" customHeight="1">
      <c r="A12359" s="19" t="s">
        <v>17981</v>
      </c>
      <c r="B12359" s="18" t="s">
        <v>20065</v>
      </c>
      <c r="C12359" s="38">
        <v>12.02</v>
      </c>
    </row>
    <row r="12360" spans="1:3" ht="49.5" customHeight="1">
      <c r="A12360" s="19" t="s">
        <v>17982</v>
      </c>
      <c r="B12360" s="18" t="s">
        <v>20065</v>
      </c>
      <c r="C12360" s="38">
        <v>36.06</v>
      </c>
    </row>
    <row r="12361" spans="1:3" ht="49.5" customHeight="1">
      <c r="A12361" s="19" t="s">
        <v>21171</v>
      </c>
      <c r="B12361" s="18" t="s">
        <v>20065</v>
      </c>
      <c r="C12361" s="38">
        <v>12.02</v>
      </c>
    </row>
    <row r="12362" spans="1:3" ht="49.5" customHeight="1">
      <c r="A12362" s="161" t="s">
        <v>21876</v>
      </c>
      <c r="B12362" s="18" t="s">
        <v>20065</v>
      </c>
      <c r="C12362" s="38">
        <v>36.06</v>
      </c>
    </row>
    <row r="12363" spans="1:3" ht="49.5" customHeight="1">
      <c r="A12363" s="19" t="s">
        <v>6422</v>
      </c>
      <c r="B12363" s="18" t="s">
        <v>19972</v>
      </c>
      <c r="C12363" s="38">
        <v>12.77</v>
      </c>
    </row>
    <row r="12364" spans="1:3" ht="49.5" customHeight="1">
      <c r="A12364" s="19" t="s">
        <v>6756</v>
      </c>
      <c r="B12364" s="18" t="s">
        <v>19972</v>
      </c>
      <c r="C12364" s="38">
        <v>25.53</v>
      </c>
    </row>
    <row r="12365" spans="1:3" ht="49.5" customHeight="1">
      <c r="A12365" s="19" t="s">
        <v>6387</v>
      </c>
      <c r="B12365" s="18" t="s">
        <v>19972</v>
      </c>
      <c r="C12365" s="38">
        <v>11.32</v>
      </c>
    </row>
    <row r="12366" spans="1:3" ht="49.5" customHeight="1">
      <c r="A12366" s="19" t="s">
        <v>22397</v>
      </c>
      <c r="B12366" s="18" t="s">
        <v>22396</v>
      </c>
      <c r="C12366" s="38">
        <v>0.63</v>
      </c>
    </row>
    <row r="12367" spans="1:3" ht="49.5" customHeight="1">
      <c r="A12367" s="19" t="s">
        <v>22395</v>
      </c>
      <c r="B12367" s="18" t="s">
        <v>22396</v>
      </c>
      <c r="C12367" s="38">
        <v>1.75</v>
      </c>
    </row>
    <row r="12368" spans="1:3" ht="49.5" customHeight="1">
      <c r="A12368" s="19" t="s">
        <v>12565</v>
      </c>
      <c r="B12368" s="18" t="s">
        <v>20022</v>
      </c>
      <c r="C12368" s="38">
        <v>12.02</v>
      </c>
    </row>
    <row r="12369" spans="1:3" ht="49.5" customHeight="1">
      <c r="A12369" s="19" t="s">
        <v>17254</v>
      </c>
      <c r="B12369" s="18" t="s">
        <v>20022</v>
      </c>
      <c r="C12369" s="38">
        <v>12.02</v>
      </c>
    </row>
    <row r="12370" spans="1:3" ht="49.5" customHeight="1">
      <c r="A12370" s="19" t="s">
        <v>10019</v>
      </c>
      <c r="B12370" s="18" t="s">
        <v>19972</v>
      </c>
      <c r="C12370" s="38">
        <v>101.04</v>
      </c>
    </row>
    <row r="12371" spans="1:3" ht="49.5" customHeight="1">
      <c r="A12371" s="19" t="s">
        <v>10021</v>
      </c>
      <c r="B12371" s="18" t="s">
        <v>19972</v>
      </c>
      <c r="C12371" s="38">
        <v>101.04</v>
      </c>
    </row>
    <row r="12372" spans="1:3" ht="49.5" customHeight="1">
      <c r="A12372" s="19" t="s">
        <v>13611</v>
      </c>
      <c r="B12372" s="18" t="s">
        <v>20220</v>
      </c>
      <c r="C12372" s="38">
        <v>3943.27</v>
      </c>
    </row>
    <row r="12373" spans="1:3" ht="49.5" customHeight="1">
      <c r="A12373" s="19" t="s">
        <v>12566</v>
      </c>
      <c r="B12373" s="18" t="s">
        <v>19964</v>
      </c>
      <c r="C12373" s="38">
        <v>12.02</v>
      </c>
    </row>
    <row r="12374" spans="1:3" ht="49.5" customHeight="1">
      <c r="A12374" s="19" t="s">
        <v>17255</v>
      </c>
      <c r="B12374" s="18" t="s">
        <v>19964</v>
      </c>
      <c r="C12374" s="38">
        <v>12.02</v>
      </c>
    </row>
    <row r="12375" spans="1:3" ht="49.5" customHeight="1">
      <c r="A12375" s="19" t="s">
        <v>3338</v>
      </c>
      <c r="B12375" s="18" t="s">
        <v>20020</v>
      </c>
      <c r="C12375" s="38">
        <v>2.96</v>
      </c>
    </row>
    <row r="12376" spans="1:3" ht="49.5" customHeight="1">
      <c r="A12376" s="19" t="s">
        <v>21366</v>
      </c>
      <c r="B12376" s="18" t="s">
        <v>20048</v>
      </c>
      <c r="C12376" s="38">
        <v>18.190000000000001</v>
      </c>
    </row>
    <row r="12377" spans="1:3" ht="49.5" customHeight="1">
      <c r="A12377" s="19" t="s">
        <v>628</v>
      </c>
      <c r="B12377" s="18" t="s">
        <v>20051</v>
      </c>
      <c r="C12377" s="38">
        <v>59.13</v>
      </c>
    </row>
    <row r="12378" spans="1:3" ht="49.5" customHeight="1">
      <c r="A12378" s="19" t="s">
        <v>21877</v>
      </c>
      <c r="B12378" s="18" t="s">
        <v>20000</v>
      </c>
      <c r="C12378" s="38">
        <v>59.13</v>
      </c>
    </row>
    <row r="12379" spans="1:3" ht="49.5" customHeight="1">
      <c r="A12379" s="19" t="s">
        <v>21334</v>
      </c>
      <c r="B12379" s="18" t="s">
        <v>19965</v>
      </c>
      <c r="C12379" s="38">
        <v>952.76</v>
      </c>
    </row>
    <row r="12380" spans="1:3" ht="49.5" customHeight="1">
      <c r="A12380" s="19" t="s">
        <v>20404</v>
      </c>
      <c r="B12380" s="18" t="s">
        <v>19965</v>
      </c>
      <c r="C12380" s="38">
        <v>590.05999999999995</v>
      </c>
    </row>
    <row r="12381" spans="1:3" ht="49.5" customHeight="1">
      <c r="A12381" s="19" t="s">
        <v>21343</v>
      </c>
      <c r="B12381" s="18" t="s">
        <v>19965</v>
      </c>
      <c r="C12381" s="38">
        <v>775.41</v>
      </c>
    </row>
    <row r="12382" spans="1:3" ht="49.5" customHeight="1">
      <c r="A12382" s="19" t="s">
        <v>4901</v>
      </c>
      <c r="B12382" s="18" t="s">
        <v>20060</v>
      </c>
      <c r="C12382" s="38">
        <v>1655.96</v>
      </c>
    </row>
    <row r="12383" spans="1:3" ht="49.5" customHeight="1">
      <c r="A12383" s="19" t="s">
        <v>7360</v>
      </c>
      <c r="B12383" s="18" t="s">
        <v>20060</v>
      </c>
      <c r="C12383" s="38">
        <v>2471.77</v>
      </c>
    </row>
    <row r="12384" spans="1:3" ht="49.5" customHeight="1">
      <c r="A12384" s="19" t="s">
        <v>4899</v>
      </c>
      <c r="B12384" s="18" t="s">
        <v>20060</v>
      </c>
      <c r="C12384" s="38">
        <v>3270.06</v>
      </c>
    </row>
    <row r="12385" spans="1:3" ht="49.5" customHeight="1">
      <c r="A12385" s="19" t="s">
        <v>21077</v>
      </c>
      <c r="B12385" s="18" t="s">
        <v>19957</v>
      </c>
      <c r="C12385" s="38">
        <v>4.68</v>
      </c>
    </row>
    <row r="12386" spans="1:3" ht="49.5" customHeight="1">
      <c r="A12386" s="19" t="s">
        <v>21141</v>
      </c>
      <c r="B12386" s="18" t="s">
        <v>19957</v>
      </c>
      <c r="C12386" s="38">
        <v>9.36</v>
      </c>
    </row>
    <row r="12387" spans="1:3" ht="49.5" customHeight="1">
      <c r="A12387" s="19" t="s">
        <v>4282</v>
      </c>
      <c r="B12387" s="18" t="s">
        <v>20066</v>
      </c>
      <c r="C12387" s="38">
        <v>18.87</v>
      </c>
    </row>
    <row r="12388" spans="1:3" ht="49.5" customHeight="1">
      <c r="A12388" s="19" t="s">
        <v>4283</v>
      </c>
      <c r="B12388" s="18" t="s">
        <v>20066</v>
      </c>
      <c r="C12388" s="38">
        <v>37.75</v>
      </c>
    </row>
    <row r="12389" spans="1:3" ht="49.5" customHeight="1">
      <c r="A12389" s="19" t="s">
        <v>14035</v>
      </c>
      <c r="B12389" s="18" t="s">
        <v>20020</v>
      </c>
      <c r="C12389" s="38">
        <v>2.27</v>
      </c>
    </row>
    <row r="12390" spans="1:3" ht="49.5" customHeight="1">
      <c r="A12390" s="19" t="s">
        <v>14036</v>
      </c>
      <c r="B12390" s="18" t="s">
        <v>20020</v>
      </c>
      <c r="C12390" s="38">
        <v>1.66</v>
      </c>
    </row>
    <row r="12391" spans="1:3" ht="49.5" customHeight="1">
      <c r="A12391" s="19" t="s">
        <v>14037</v>
      </c>
      <c r="B12391" s="18" t="s">
        <v>20020</v>
      </c>
      <c r="C12391" s="38">
        <v>2.02</v>
      </c>
    </row>
    <row r="12392" spans="1:3" ht="49.5" customHeight="1">
      <c r="A12392" s="19" t="s">
        <v>14038</v>
      </c>
      <c r="B12392" s="18" t="s">
        <v>20020</v>
      </c>
      <c r="C12392" s="38">
        <v>1.66</v>
      </c>
    </row>
    <row r="12393" spans="1:3" ht="49.5" customHeight="1">
      <c r="A12393" s="19" t="s">
        <v>14039</v>
      </c>
      <c r="B12393" s="18" t="s">
        <v>20020</v>
      </c>
      <c r="C12393" s="38">
        <v>1.86</v>
      </c>
    </row>
    <row r="12394" spans="1:3" ht="49.5" customHeight="1">
      <c r="A12394" s="19" t="s">
        <v>14040</v>
      </c>
      <c r="B12394" s="18" t="s">
        <v>20020</v>
      </c>
      <c r="C12394" s="38">
        <v>1.58</v>
      </c>
    </row>
    <row r="12395" spans="1:3" ht="49.5" customHeight="1">
      <c r="A12395" s="19" t="s">
        <v>15852</v>
      </c>
      <c r="B12395" s="18" t="s">
        <v>20094</v>
      </c>
      <c r="C12395" s="38">
        <v>6.34</v>
      </c>
    </row>
    <row r="12396" spans="1:3" ht="49.5" customHeight="1">
      <c r="A12396" s="19" t="s">
        <v>12650</v>
      </c>
      <c r="B12396" s="18" t="s">
        <v>19980</v>
      </c>
      <c r="C12396" s="38">
        <v>111.15</v>
      </c>
    </row>
    <row r="12397" spans="1:3" ht="49.5" customHeight="1">
      <c r="A12397" s="19" t="s">
        <v>5745</v>
      </c>
      <c r="B12397" s="18" t="s">
        <v>19980</v>
      </c>
      <c r="C12397" s="38">
        <v>333.45</v>
      </c>
    </row>
    <row r="12398" spans="1:3" ht="49.5" customHeight="1">
      <c r="A12398" s="19" t="s">
        <v>8871</v>
      </c>
      <c r="B12398" s="18" t="s">
        <v>20163</v>
      </c>
      <c r="C12398" s="38">
        <v>10.88</v>
      </c>
    </row>
    <row r="12399" spans="1:3" ht="49.5" customHeight="1">
      <c r="A12399" s="19" t="s">
        <v>8873</v>
      </c>
      <c r="B12399" s="18" t="s">
        <v>20163</v>
      </c>
      <c r="C12399" s="38">
        <v>10.88</v>
      </c>
    </row>
    <row r="12400" spans="1:3" ht="49.5" customHeight="1">
      <c r="A12400" s="19" t="s">
        <v>12562</v>
      </c>
      <c r="B12400" s="18" t="s">
        <v>20075</v>
      </c>
      <c r="C12400" s="38">
        <v>8000</v>
      </c>
    </row>
    <row r="12401" spans="1:3" ht="49.5" customHeight="1">
      <c r="A12401" s="19" t="s">
        <v>5733</v>
      </c>
      <c r="B12401" s="18" t="s">
        <v>19980</v>
      </c>
      <c r="C12401" s="38">
        <v>3.39</v>
      </c>
    </row>
    <row r="12402" spans="1:3" ht="49.5" customHeight="1">
      <c r="A12402" s="19" t="s">
        <v>18520</v>
      </c>
      <c r="B12402" s="18" t="s">
        <v>20113</v>
      </c>
      <c r="C12402" s="38">
        <v>3.46</v>
      </c>
    </row>
    <row r="12403" spans="1:3" ht="49.5" customHeight="1">
      <c r="A12403" s="19" t="s">
        <v>20969</v>
      </c>
      <c r="B12403" s="18" t="s">
        <v>19956</v>
      </c>
      <c r="C12403" s="38">
        <v>21.97</v>
      </c>
    </row>
    <row r="12404" spans="1:3" ht="49.5" customHeight="1">
      <c r="A12404" s="19" t="s">
        <v>14892</v>
      </c>
      <c r="B12404" s="17" t="s">
        <v>20171</v>
      </c>
      <c r="C12404" s="38">
        <v>3.46</v>
      </c>
    </row>
    <row r="12405" spans="1:3" ht="49.5" customHeight="1">
      <c r="A12405" s="19" t="s">
        <v>13627</v>
      </c>
      <c r="B12405" s="18" t="s">
        <v>20122</v>
      </c>
      <c r="C12405" s="38">
        <v>2.02</v>
      </c>
    </row>
    <row r="12406" spans="1:3" ht="49.5" customHeight="1">
      <c r="A12406" s="19" t="s">
        <v>14893</v>
      </c>
      <c r="B12406" s="17" t="s">
        <v>19976</v>
      </c>
      <c r="C12406" s="38">
        <v>3.46</v>
      </c>
    </row>
    <row r="12407" spans="1:3" ht="49.5" customHeight="1">
      <c r="A12407" s="19" t="s">
        <v>14441</v>
      </c>
      <c r="B12407" s="18" t="s">
        <v>19977</v>
      </c>
      <c r="C12407" s="38">
        <v>1.32</v>
      </c>
    </row>
    <row r="12408" spans="1:3" ht="49.5" customHeight="1">
      <c r="A12408" s="19" t="s">
        <v>14440</v>
      </c>
      <c r="B12408" s="18" t="s">
        <v>19977</v>
      </c>
      <c r="C12408" s="38">
        <v>1.9</v>
      </c>
    </row>
    <row r="12409" spans="1:3" ht="49.5" customHeight="1">
      <c r="A12409" s="19" t="s">
        <v>14448</v>
      </c>
      <c r="B12409" s="18" t="s">
        <v>19977</v>
      </c>
      <c r="C12409" s="38">
        <v>3.21</v>
      </c>
    </row>
    <row r="12410" spans="1:3" ht="49.5" customHeight="1">
      <c r="A12410" s="19" t="s">
        <v>14442</v>
      </c>
      <c r="B12410" s="18" t="s">
        <v>20026</v>
      </c>
      <c r="C12410" s="38">
        <v>1.56</v>
      </c>
    </row>
    <row r="12411" spans="1:3" ht="49.5" customHeight="1">
      <c r="A12411" s="19" t="s">
        <v>1453</v>
      </c>
      <c r="B12411" s="18" t="s">
        <v>20058</v>
      </c>
      <c r="C12411" s="38">
        <v>2.74</v>
      </c>
    </row>
    <row r="12412" spans="1:3" ht="49.5" customHeight="1">
      <c r="A12412" s="19" t="s">
        <v>14443</v>
      </c>
      <c r="B12412" s="18" t="s">
        <v>20058</v>
      </c>
      <c r="C12412" s="38">
        <v>1.56</v>
      </c>
    </row>
    <row r="12413" spans="1:3" ht="49.5" customHeight="1">
      <c r="A12413" s="19" t="s">
        <v>14911</v>
      </c>
      <c r="B12413" s="18" t="s">
        <v>20058</v>
      </c>
      <c r="C12413" s="38">
        <v>3.21</v>
      </c>
    </row>
    <row r="12414" spans="1:3" ht="49.5" customHeight="1">
      <c r="A12414" s="19" t="s">
        <v>1036</v>
      </c>
      <c r="B12414" s="18" t="s">
        <v>20034</v>
      </c>
      <c r="C12414" s="38">
        <v>10.72</v>
      </c>
    </row>
    <row r="12415" spans="1:3" ht="49.5" customHeight="1">
      <c r="A12415" s="19" t="s">
        <v>365</v>
      </c>
      <c r="B12415" s="18" t="s">
        <v>20034</v>
      </c>
      <c r="C12415" s="38">
        <v>21.44</v>
      </c>
    </row>
    <row r="12416" spans="1:3" ht="49.5" customHeight="1">
      <c r="A12416" s="19" t="s">
        <v>253</v>
      </c>
      <c r="B12416" s="18" t="s">
        <v>20034</v>
      </c>
      <c r="C12416" s="18">
        <v>11.78</v>
      </c>
    </row>
    <row r="12417" spans="1:3" ht="49.5" customHeight="1">
      <c r="A12417" s="19" t="s">
        <v>246</v>
      </c>
      <c r="B12417" s="18" t="s">
        <v>20034</v>
      </c>
      <c r="C12417" s="37">
        <v>3.13</v>
      </c>
    </row>
    <row r="12418" spans="1:3" ht="49.5" customHeight="1">
      <c r="A12418" s="19" t="s">
        <v>256</v>
      </c>
      <c r="B12418" s="18" t="s">
        <v>20034</v>
      </c>
      <c r="C12418" s="38">
        <v>20.16</v>
      </c>
    </row>
    <row r="12419" spans="1:3" ht="49.5" customHeight="1">
      <c r="A12419" s="19" t="s">
        <v>249</v>
      </c>
      <c r="B12419" s="18" t="s">
        <v>20034</v>
      </c>
      <c r="C12419" s="38">
        <v>4.4800000000000004</v>
      </c>
    </row>
    <row r="12420" spans="1:3" ht="49.5" customHeight="1">
      <c r="A12420" s="19" t="s">
        <v>12717</v>
      </c>
      <c r="B12420" s="18" t="s">
        <v>20031</v>
      </c>
      <c r="C12420" s="18">
        <v>33.44</v>
      </c>
    </row>
    <row r="12421" spans="1:3" ht="49.5" customHeight="1">
      <c r="A12421" s="19" t="s">
        <v>13098</v>
      </c>
      <c r="B12421" s="18" t="s">
        <v>20065</v>
      </c>
      <c r="C12421" s="38">
        <v>22.09</v>
      </c>
    </row>
    <row r="12422" spans="1:3" ht="49.5" customHeight="1">
      <c r="A12422" s="19" t="s">
        <v>12712</v>
      </c>
      <c r="B12422" s="18" t="s">
        <v>20031</v>
      </c>
      <c r="C12422" s="38">
        <v>22.09</v>
      </c>
    </row>
    <row r="12423" spans="1:3" ht="49.5" customHeight="1">
      <c r="A12423" s="19" t="s">
        <v>12713</v>
      </c>
      <c r="B12423" s="18" t="s">
        <v>20031</v>
      </c>
      <c r="C12423" s="38">
        <v>22.09</v>
      </c>
    </row>
    <row r="12424" spans="1:3" ht="49.5" customHeight="1">
      <c r="A12424" s="19" t="s">
        <v>10183</v>
      </c>
      <c r="B12424" s="18" t="s">
        <v>20059</v>
      </c>
      <c r="C12424" s="38">
        <v>36.89</v>
      </c>
    </row>
    <row r="12425" spans="1:3" ht="49.5" customHeight="1">
      <c r="A12425" s="19" t="s">
        <v>16316</v>
      </c>
      <c r="B12425" s="18" t="s">
        <v>20099</v>
      </c>
      <c r="C12425" s="38">
        <v>7.27</v>
      </c>
    </row>
    <row r="12426" spans="1:3" ht="49.5" customHeight="1">
      <c r="A12426" s="19" t="s">
        <v>16317</v>
      </c>
      <c r="B12426" s="18" t="s">
        <v>20099</v>
      </c>
      <c r="C12426" s="38">
        <v>18.63</v>
      </c>
    </row>
    <row r="12427" spans="1:3" ht="49.5" customHeight="1">
      <c r="A12427" s="19" t="s">
        <v>14479</v>
      </c>
      <c r="B12427" s="18" t="s">
        <v>20099</v>
      </c>
      <c r="C12427" s="38">
        <v>1.81</v>
      </c>
    </row>
    <row r="12428" spans="1:3" ht="49.5" customHeight="1">
      <c r="A12428" s="19" t="s">
        <v>19873</v>
      </c>
      <c r="B12428" s="18" t="s">
        <v>20099</v>
      </c>
      <c r="C12428" s="38">
        <v>19.96</v>
      </c>
    </row>
    <row r="12429" spans="1:3" ht="49.5" customHeight="1">
      <c r="A12429" s="19" t="s">
        <v>14463</v>
      </c>
      <c r="B12429" s="18" t="s">
        <v>19976</v>
      </c>
      <c r="C12429" s="38">
        <v>3.54</v>
      </c>
    </row>
    <row r="12430" spans="1:3" ht="49.5" customHeight="1">
      <c r="A12430" s="19" t="s">
        <v>14464</v>
      </c>
      <c r="B12430" s="18" t="s">
        <v>19976</v>
      </c>
      <c r="C12430" s="38">
        <v>4.82</v>
      </c>
    </row>
    <row r="12431" spans="1:3" ht="49.5" customHeight="1">
      <c r="A12431" s="19" t="s">
        <v>12582</v>
      </c>
      <c r="B12431" s="18" t="s">
        <v>20006</v>
      </c>
      <c r="C12431" s="38">
        <v>4.92</v>
      </c>
    </row>
    <row r="12432" spans="1:3" ht="49.5" customHeight="1">
      <c r="A12432" s="19" t="s">
        <v>12583</v>
      </c>
      <c r="B12432" s="18" t="s">
        <v>20006</v>
      </c>
      <c r="C12432" s="38">
        <v>5.93</v>
      </c>
    </row>
    <row r="12433" spans="1:3" ht="49.5" customHeight="1">
      <c r="A12433" s="19" t="s">
        <v>8117</v>
      </c>
      <c r="B12433" s="18" t="s">
        <v>20005</v>
      </c>
      <c r="C12433" s="38">
        <v>1495.06</v>
      </c>
    </row>
    <row r="12434" spans="1:3" ht="49.5" customHeight="1">
      <c r="A12434" s="19" t="s">
        <v>8121</v>
      </c>
      <c r="B12434" s="18" t="s">
        <v>20005</v>
      </c>
      <c r="C12434" s="38">
        <v>2989.38</v>
      </c>
    </row>
    <row r="12435" spans="1:3" ht="49.5" customHeight="1">
      <c r="A12435" s="19" t="s">
        <v>8126</v>
      </c>
      <c r="B12435" s="18" t="s">
        <v>20005</v>
      </c>
      <c r="C12435" s="38">
        <v>2989.38</v>
      </c>
    </row>
    <row r="12436" spans="1:3" ht="49.5" customHeight="1">
      <c r="A12436" s="19" t="s">
        <v>22328</v>
      </c>
      <c r="B12436" s="18" t="s">
        <v>19984</v>
      </c>
      <c r="C12436" s="38">
        <v>1.84</v>
      </c>
    </row>
    <row r="12437" spans="1:3" ht="49.5" customHeight="1">
      <c r="A12437" s="19" t="s">
        <v>22329</v>
      </c>
      <c r="B12437" s="18" t="s">
        <v>19984</v>
      </c>
      <c r="C12437" s="38">
        <v>1.35</v>
      </c>
    </row>
    <row r="12438" spans="1:3" ht="49.5" customHeight="1">
      <c r="A12438" s="19" t="s">
        <v>22330</v>
      </c>
      <c r="B12438" s="18" t="s">
        <v>19984</v>
      </c>
      <c r="C12438" s="38">
        <v>2.7</v>
      </c>
    </row>
    <row r="12439" spans="1:3" ht="49.5" customHeight="1">
      <c r="A12439" s="19" t="s">
        <v>2724</v>
      </c>
      <c r="B12439" s="18" t="s">
        <v>19964</v>
      </c>
      <c r="C12439" s="38">
        <v>0.88</v>
      </c>
    </row>
    <row r="12440" spans="1:3" ht="49.5" customHeight="1">
      <c r="A12440" s="19" t="s">
        <v>2628</v>
      </c>
      <c r="B12440" s="18" t="s">
        <v>19964</v>
      </c>
      <c r="C12440" s="38">
        <v>1.71</v>
      </c>
    </row>
    <row r="12441" spans="1:3" ht="49.5" customHeight="1">
      <c r="A12441" s="19" t="s">
        <v>2624</v>
      </c>
      <c r="B12441" s="18" t="s">
        <v>19964</v>
      </c>
      <c r="C12441" s="38">
        <v>1.91</v>
      </c>
    </row>
    <row r="12442" spans="1:3" ht="49.5" customHeight="1">
      <c r="A12442" s="19" t="s">
        <v>17340</v>
      </c>
      <c r="B12442" s="18" t="s">
        <v>20124</v>
      </c>
      <c r="C12442" s="38">
        <v>10.94</v>
      </c>
    </row>
    <row r="12443" spans="1:3" ht="49.5" customHeight="1">
      <c r="A12443" s="19" t="s">
        <v>9402</v>
      </c>
      <c r="B12443" s="18" t="s">
        <v>20020</v>
      </c>
      <c r="C12443" s="38">
        <v>2.97</v>
      </c>
    </row>
    <row r="12444" spans="1:3" ht="49.5" customHeight="1">
      <c r="A12444" s="19" t="s">
        <v>17636</v>
      </c>
      <c r="B12444" s="18" t="s">
        <v>20020</v>
      </c>
      <c r="C12444" s="38">
        <v>2.59</v>
      </c>
    </row>
    <row r="12445" spans="1:3" ht="49.5" customHeight="1">
      <c r="A12445" s="19" t="s">
        <v>17632</v>
      </c>
      <c r="B12445" s="18" t="s">
        <v>20020</v>
      </c>
      <c r="C12445" s="38">
        <v>2.59</v>
      </c>
    </row>
    <row r="12446" spans="1:3" ht="49.5" customHeight="1">
      <c r="A12446" s="19" t="s">
        <v>17633</v>
      </c>
      <c r="B12446" s="18" t="s">
        <v>20020</v>
      </c>
      <c r="C12446" s="38">
        <v>3.45</v>
      </c>
    </row>
    <row r="12447" spans="1:3" ht="49.5" customHeight="1">
      <c r="A12447" s="19" t="s">
        <v>17236</v>
      </c>
      <c r="B12447" s="18" t="s">
        <v>20020</v>
      </c>
      <c r="C12447" s="38">
        <v>16.2</v>
      </c>
    </row>
    <row r="12448" spans="1:3" ht="49.5" customHeight="1">
      <c r="A12448" s="19" t="s">
        <v>17237</v>
      </c>
      <c r="B12448" s="18" t="s">
        <v>20020</v>
      </c>
      <c r="C12448" s="38">
        <v>22.68</v>
      </c>
    </row>
    <row r="12449" spans="1:3" ht="49.5" customHeight="1">
      <c r="A12449" s="19" t="s">
        <v>17238</v>
      </c>
      <c r="B12449" s="18" t="s">
        <v>20020</v>
      </c>
      <c r="C12449" s="38">
        <v>32.4</v>
      </c>
    </row>
    <row r="12450" spans="1:3" ht="49.5" customHeight="1">
      <c r="A12450" s="19" t="s">
        <v>3417</v>
      </c>
      <c r="B12450" s="18" t="s">
        <v>20020</v>
      </c>
      <c r="C12450" s="38">
        <v>9.9499999999999993</v>
      </c>
    </row>
    <row r="12451" spans="1:3" ht="49.5" customHeight="1">
      <c r="A12451" s="19" t="s">
        <v>20869</v>
      </c>
      <c r="B12451" s="18" t="s">
        <v>20020</v>
      </c>
      <c r="C12451" s="38">
        <v>9.57</v>
      </c>
    </row>
    <row r="12452" spans="1:3" ht="49.5" customHeight="1">
      <c r="A12452" s="19" t="s">
        <v>17637</v>
      </c>
      <c r="B12452" s="18" t="s">
        <v>20020</v>
      </c>
      <c r="C12452" s="38">
        <v>7.07</v>
      </c>
    </row>
    <row r="12453" spans="1:3" ht="49.5" customHeight="1">
      <c r="A12453" s="19" t="s">
        <v>22346</v>
      </c>
      <c r="B12453" s="18" t="s">
        <v>22347</v>
      </c>
      <c r="C12453" s="38">
        <v>13.28</v>
      </c>
    </row>
    <row r="12454" spans="1:3" ht="49.5" customHeight="1">
      <c r="A12454" s="19" t="s">
        <v>12388</v>
      </c>
      <c r="B12454" s="18" t="s">
        <v>20034</v>
      </c>
      <c r="C12454" s="38">
        <v>6.33</v>
      </c>
    </row>
    <row r="12455" spans="1:3" ht="49.5" customHeight="1">
      <c r="A12455" s="19" t="s">
        <v>261</v>
      </c>
      <c r="B12455" s="18" t="s">
        <v>20034</v>
      </c>
      <c r="C12455" s="38">
        <v>18.98</v>
      </c>
    </row>
    <row r="12456" spans="1:3" ht="49.5" customHeight="1">
      <c r="A12456" s="19" t="s">
        <v>12389</v>
      </c>
      <c r="B12456" s="18" t="s">
        <v>20034</v>
      </c>
      <c r="C12456" s="38">
        <v>8.82</v>
      </c>
    </row>
    <row r="12457" spans="1:3" ht="49.5" customHeight="1">
      <c r="A12457" s="19" t="s">
        <v>263</v>
      </c>
      <c r="B12457" s="18" t="s">
        <v>20034</v>
      </c>
      <c r="C12457" s="38">
        <v>26.46</v>
      </c>
    </row>
    <row r="12458" spans="1:3" ht="49.5" customHeight="1">
      <c r="A12458" s="19" t="s">
        <v>12390</v>
      </c>
      <c r="B12458" s="18" t="s">
        <v>20034</v>
      </c>
      <c r="C12458" s="38">
        <v>9.11</v>
      </c>
    </row>
    <row r="12459" spans="1:3" ht="49.5" customHeight="1">
      <c r="A12459" s="19" t="s">
        <v>264</v>
      </c>
      <c r="B12459" s="18" t="s">
        <v>20034</v>
      </c>
      <c r="C12459" s="38">
        <v>27.32</v>
      </c>
    </row>
    <row r="12460" spans="1:3" ht="49.5" customHeight="1">
      <c r="A12460" s="19" t="s">
        <v>11173</v>
      </c>
      <c r="B12460" s="18" t="s">
        <v>20047</v>
      </c>
      <c r="C12460" s="38">
        <v>39</v>
      </c>
    </row>
    <row r="12461" spans="1:3" ht="49.5" customHeight="1">
      <c r="A12461" s="19" t="s">
        <v>11175</v>
      </c>
      <c r="B12461" s="18" t="s">
        <v>20047</v>
      </c>
      <c r="C12461" s="38">
        <v>40.25</v>
      </c>
    </row>
    <row r="12462" spans="1:3" ht="49.5" customHeight="1">
      <c r="A12462" s="19" t="s">
        <v>11177</v>
      </c>
      <c r="B12462" s="18" t="s">
        <v>20047</v>
      </c>
      <c r="C12462" s="38">
        <v>41</v>
      </c>
    </row>
    <row r="12463" spans="1:3" ht="49.5" customHeight="1">
      <c r="A12463" s="19" t="s">
        <v>11179</v>
      </c>
      <c r="B12463" s="18" t="s">
        <v>20047</v>
      </c>
      <c r="C12463" s="38">
        <v>43</v>
      </c>
    </row>
    <row r="12464" spans="1:3" ht="49.5" customHeight="1">
      <c r="A12464" s="19" t="s">
        <v>11181</v>
      </c>
      <c r="B12464" s="18" t="s">
        <v>20047</v>
      </c>
      <c r="C12464" s="38">
        <v>37.5</v>
      </c>
    </row>
    <row r="12465" spans="1:3" ht="49.5" customHeight="1">
      <c r="A12465" s="19" t="s">
        <v>11183</v>
      </c>
      <c r="B12465" s="18" t="s">
        <v>20047</v>
      </c>
      <c r="C12465" s="38">
        <v>38.5</v>
      </c>
    </row>
    <row r="12466" spans="1:3" ht="49.5" customHeight="1">
      <c r="A12466" s="19" t="s">
        <v>15634</v>
      </c>
      <c r="B12466" s="18" t="s">
        <v>19990</v>
      </c>
      <c r="C12466" s="38">
        <v>23.73</v>
      </c>
    </row>
    <row r="12467" spans="1:3" ht="49.5" customHeight="1">
      <c r="A12467" s="19" t="s">
        <v>11971</v>
      </c>
      <c r="B12467" s="18" t="s">
        <v>20006</v>
      </c>
      <c r="C12467" s="18">
        <v>1.51</v>
      </c>
    </row>
    <row r="12468" spans="1:3" ht="49.5" customHeight="1">
      <c r="A12468" s="19" t="s">
        <v>11972</v>
      </c>
      <c r="B12468" s="18" t="s">
        <v>20006</v>
      </c>
      <c r="C12468" s="38">
        <v>3.02</v>
      </c>
    </row>
    <row r="12469" spans="1:3" ht="49.5" customHeight="1">
      <c r="A12469" s="19" t="s">
        <v>21049</v>
      </c>
      <c r="B12469" s="18" t="s">
        <v>20047</v>
      </c>
      <c r="C12469" s="38">
        <v>23.18</v>
      </c>
    </row>
    <row r="12470" spans="1:3" ht="49.5" customHeight="1">
      <c r="A12470" s="19" t="s">
        <v>4350</v>
      </c>
      <c r="B12470" s="18" t="s">
        <v>20089</v>
      </c>
      <c r="C12470" s="38">
        <v>6.33</v>
      </c>
    </row>
    <row r="12471" spans="1:3" ht="49.5" customHeight="1">
      <c r="A12471" s="19" t="s">
        <v>4673</v>
      </c>
      <c r="B12471" s="18" t="s">
        <v>20089</v>
      </c>
      <c r="C12471" s="38">
        <v>29.31</v>
      </c>
    </row>
    <row r="12472" spans="1:3" ht="49.5" customHeight="1">
      <c r="A12472" s="19" t="s">
        <v>5812</v>
      </c>
      <c r="B12472" s="18" t="s">
        <v>20089</v>
      </c>
      <c r="C12472" s="38">
        <v>8.82</v>
      </c>
    </row>
    <row r="12473" spans="1:3" ht="49.5" customHeight="1">
      <c r="A12473" s="19" t="s">
        <v>4675</v>
      </c>
      <c r="B12473" s="18" t="s">
        <v>20089</v>
      </c>
      <c r="C12473" s="38">
        <v>29.31</v>
      </c>
    </row>
    <row r="12474" spans="1:3" ht="49.5" customHeight="1">
      <c r="A12474" s="19" t="s">
        <v>4679</v>
      </c>
      <c r="B12474" s="18" t="s">
        <v>20089</v>
      </c>
      <c r="C12474" s="38">
        <v>9.11</v>
      </c>
    </row>
    <row r="12475" spans="1:3" ht="49.5" customHeight="1">
      <c r="A12475" s="19" t="s">
        <v>12782</v>
      </c>
      <c r="B12475" s="18" t="s">
        <v>20059</v>
      </c>
      <c r="C12475" s="38">
        <v>2295.0500000000002</v>
      </c>
    </row>
    <row r="12476" spans="1:3" ht="49.5" customHeight="1">
      <c r="A12476" s="19" t="s">
        <v>12783</v>
      </c>
      <c r="B12476" s="18" t="s">
        <v>20059</v>
      </c>
      <c r="C12476" s="38">
        <v>2135.44</v>
      </c>
    </row>
    <row r="12477" spans="1:3" ht="49.5" customHeight="1">
      <c r="A12477" s="19" t="s">
        <v>12784</v>
      </c>
      <c r="B12477" s="18" t="s">
        <v>20059</v>
      </c>
      <c r="C12477" s="38">
        <v>2135.4699999999998</v>
      </c>
    </row>
    <row r="12478" spans="1:3" ht="49.5" customHeight="1">
      <c r="A12478" s="19" t="s">
        <v>8309</v>
      </c>
      <c r="B12478" s="18" t="s">
        <v>19996</v>
      </c>
      <c r="C12478" s="38">
        <v>7.4</v>
      </c>
    </row>
    <row r="12479" spans="1:3" ht="49.5" customHeight="1">
      <c r="A12479" s="19" t="s">
        <v>5849</v>
      </c>
      <c r="B12479" s="18" t="s">
        <v>19995</v>
      </c>
      <c r="C12479" s="38">
        <v>54.5</v>
      </c>
    </row>
    <row r="12480" spans="1:3" ht="49.5" customHeight="1">
      <c r="A12480" s="19" t="s">
        <v>2754</v>
      </c>
      <c r="B12480" s="18" t="s">
        <v>19999</v>
      </c>
      <c r="C12480" s="38">
        <v>7.72</v>
      </c>
    </row>
    <row r="12481" spans="1:3" ht="49.5" customHeight="1">
      <c r="A12481" s="19" t="s">
        <v>21878</v>
      </c>
      <c r="B12481" s="18" t="s">
        <v>22459</v>
      </c>
      <c r="C12481" s="38">
        <v>7.05</v>
      </c>
    </row>
    <row r="12482" spans="1:3" ht="49.5" customHeight="1">
      <c r="A12482" s="19" t="s">
        <v>13205</v>
      </c>
      <c r="B12482" s="18" t="s">
        <v>20058</v>
      </c>
      <c r="C12482" s="38">
        <v>3.17</v>
      </c>
    </row>
    <row r="12483" spans="1:3" ht="49.5" customHeight="1">
      <c r="A12483" s="19" t="s">
        <v>13547</v>
      </c>
      <c r="B12483" s="18" t="s">
        <v>20034</v>
      </c>
      <c r="C12483" s="38">
        <v>3.17</v>
      </c>
    </row>
    <row r="12484" spans="1:3" ht="49.5" customHeight="1">
      <c r="A12484" s="19" t="s">
        <v>5155</v>
      </c>
      <c r="B12484" s="18" t="s">
        <v>20063</v>
      </c>
      <c r="C12484" s="38">
        <v>1.1100000000000001</v>
      </c>
    </row>
    <row r="12485" spans="1:3" ht="49.5" customHeight="1">
      <c r="A12485" s="19" t="s">
        <v>13365</v>
      </c>
      <c r="B12485" s="18" t="s">
        <v>20063</v>
      </c>
      <c r="C12485" s="38">
        <v>1.45</v>
      </c>
    </row>
    <row r="12486" spans="1:3" ht="49.5" customHeight="1">
      <c r="A12486" s="19" t="s">
        <v>13366</v>
      </c>
      <c r="B12486" s="18" t="s">
        <v>20063</v>
      </c>
      <c r="C12486" s="38">
        <v>1.67</v>
      </c>
    </row>
    <row r="12487" spans="1:3" ht="49.5" customHeight="1">
      <c r="A12487" s="19" t="s">
        <v>13367</v>
      </c>
      <c r="B12487" s="18" t="s">
        <v>20063</v>
      </c>
      <c r="C12487" s="38">
        <v>2.66</v>
      </c>
    </row>
    <row r="12488" spans="1:3" ht="49.5" customHeight="1">
      <c r="A12488" s="19" t="s">
        <v>12302</v>
      </c>
      <c r="B12488" s="18" t="s">
        <v>20032</v>
      </c>
      <c r="C12488" s="38">
        <v>2173.89</v>
      </c>
    </row>
    <row r="12489" spans="1:3" ht="49.5" customHeight="1">
      <c r="A12489" s="19" t="s">
        <v>15997</v>
      </c>
      <c r="B12489" s="18" t="s">
        <v>20013</v>
      </c>
      <c r="C12489" s="38">
        <v>78.8</v>
      </c>
    </row>
    <row r="12490" spans="1:3" ht="49.5" customHeight="1">
      <c r="A12490" s="19" t="s">
        <v>7244</v>
      </c>
      <c r="B12490" s="18" t="s">
        <v>20081</v>
      </c>
      <c r="C12490" s="38">
        <v>39.67</v>
      </c>
    </row>
    <row r="12491" spans="1:3" ht="49.5" customHeight="1">
      <c r="A12491" s="19" t="s">
        <v>7254</v>
      </c>
      <c r="B12491" s="18" t="s">
        <v>20081</v>
      </c>
      <c r="C12491" s="38">
        <v>39.67</v>
      </c>
    </row>
    <row r="12492" spans="1:3" ht="49.5" customHeight="1">
      <c r="A12492" s="19" t="s">
        <v>7260</v>
      </c>
      <c r="B12492" s="18" t="s">
        <v>20081</v>
      </c>
      <c r="C12492" s="38">
        <v>39.67</v>
      </c>
    </row>
    <row r="12493" spans="1:3" ht="49.5" customHeight="1">
      <c r="A12493" s="19" t="s">
        <v>7263</v>
      </c>
      <c r="B12493" s="18" t="s">
        <v>20081</v>
      </c>
      <c r="C12493" s="38">
        <v>34.340000000000003</v>
      </c>
    </row>
    <row r="12494" spans="1:3" ht="49.5" customHeight="1">
      <c r="A12494" s="19" t="s">
        <v>7266</v>
      </c>
      <c r="B12494" s="18" t="s">
        <v>20081</v>
      </c>
      <c r="C12494" s="38">
        <v>42</v>
      </c>
    </row>
    <row r="12495" spans="1:3" ht="49.5" customHeight="1">
      <c r="A12495" s="19" t="s">
        <v>7268</v>
      </c>
      <c r="B12495" s="18" t="s">
        <v>20081</v>
      </c>
      <c r="C12495" s="38">
        <v>42</v>
      </c>
    </row>
    <row r="12496" spans="1:3" ht="49.5" customHeight="1">
      <c r="A12496" s="19" t="s">
        <v>7270</v>
      </c>
      <c r="B12496" s="18" t="s">
        <v>20081</v>
      </c>
      <c r="C12496" s="38">
        <v>46.67</v>
      </c>
    </row>
    <row r="12497" spans="1:3" ht="49.5" customHeight="1">
      <c r="A12497" s="19" t="s">
        <v>21879</v>
      </c>
      <c r="B12497" s="18" t="s">
        <v>20114</v>
      </c>
      <c r="C12497" s="38">
        <v>2.76</v>
      </c>
    </row>
    <row r="12498" spans="1:3" ht="49.5" customHeight="1">
      <c r="A12498" s="19" t="s">
        <v>5766</v>
      </c>
      <c r="B12498" s="18" t="s">
        <v>20155</v>
      </c>
      <c r="C12498" s="38">
        <v>1.49</v>
      </c>
    </row>
    <row r="12499" spans="1:3" ht="49.5" customHeight="1">
      <c r="A12499" s="19" t="s">
        <v>8730</v>
      </c>
      <c r="B12499" s="18" t="s">
        <v>20075</v>
      </c>
      <c r="C12499" s="38">
        <v>695.04</v>
      </c>
    </row>
    <row r="12500" spans="1:3" ht="49.5" customHeight="1">
      <c r="A12500" s="19" t="s">
        <v>4285</v>
      </c>
      <c r="B12500" s="18" t="s">
        <v>20066</v>
      </c>
      <c r="C12500" s="38">
        <v>24.78</v>
      </c>
    </row>
    <row r="12501" spans="1:3" ht="49.5" customHeight="1">
      <c r="A12501" s="19" t="s">
        <v>18403</v>
      </c>
      <c r="B12501" s="18" t="s">
        <v>20099</v>
      </c>
      <c r="C12501" s="38">
        <v>2.67</v>
      </c>
    </row>
    <row r="12502" spans="1:3" ht="49.5" customHeight="1">
      <c r="A12502" s="19" t="s">
        <v>9179</v>
      </c>
      <c r="B12502" s="18" t="s">
        <v>20033</v>
      </c>
      <c r="C12502" s="38">
        <v>15.15</v>
      </c>
    </row>
    <row r="12503" spans="1:3" ht="49.5" customHeight="1">
      <c r="A12503" s="19" t="s">
        <v>9184</v>
      </c>
      <c r="B12503" s="18" t="s">
        <v>20033</v>
      </c>
      <c r="C12503" s="38">
        <v>51.38</v>
      </c>
    </row>
    <row r="12504" spans="1:3" ht="49.5" customHeight="1">
      <c r="A12504" s="19" t="s">
        <v>6531</v>
      </c>
      <c r="B12504" s="18" t="s">
        <v>20126</v>
      </c>
      <c r="C12504" s="38">
        <v>8.5</v>
      </c>
    </row>
    <row r="12505" spans="1:3" ht="49.5" customHeight="1">
      <c r="A12505" s="19" t="s">
        <v>15731</v>
      </c>
      <c r="B12505" s="18" t="s">
        <v>20126</v>
      </c>
      <c r="C12505" s="38">
        <v>8.5</v>
      </c>
    </row>
    <row r="12506" spans="1:3" ht="49.5" customHeight="1">
      <c r="A12506" s="19" t="s">
        <v>18707</v>
      </c>
      <c r="B12506" s="18" t="s">
        <v>20010</v>
      </c>
      <c r="C12506" s="38">
        <v>27.9</v>
      </c>
    </row>
    <row r="12507" spans="1:3" ht="49.5" customHeight="1">
      <c r="A12507" s="19" t="s">
        <v>20845</v>
      </c>
      <c r="B12507" s="18" t="s">
        <v>19981</v>
      </c>
      <c r="C12507" s="38">
        <v>1.9</v>
      </c>
    </row>
    <row r="12508" spans="1:3" ht="49.5" customHeight="1">
      <c r="A12508" s="19" t="s">
        <v>20746</v>
      </c>
      <c r="B12508" s="18" t="s">
        <v>19981</v>
      </c>
      <c r="C12508" s="38">
        <v>1.9</v>
      </c>
    </row>
    <row r="12509" spans="1:3" ht="49.5" customHeight="1">
      <c r="A12509" s="19" t="s">
        <v>20895</v>
      </c>
      <c r="B12509" s="18" t="s">
        <v>19981</v>
      </c>
      <c r="C12509" s="38">
        <v>1.99</v>
      </c>
    </row>
    <row r="12510" spans="1:3" ht="49.5" customHeight="1">
      <c r="A12510" s="19" t="s">
        <v>16099</v>
      </c>
      <c r="B12510" s="18" t="s">
        <v>20020</v>
      </c>
      <c r="C12510" s="38">
        <v>57.8</v>
      </c>
    </row>
    <row r="12511" spans="1:3" ht="49.5" customHeight="1">
      <c r="A12511" s="19" t="s">
        <v>6698</v>
      </c>
      <c r="B12511" s="18" t="s">
        <v>20023</v>
      </c>
      <c r="C12511" s="38">
        <v>3.44</v>
      </c>
    </row>
    <row r="12512" spans="1:3" ht="49.5" customHeight="1">
      <c r="A12512" s="19" t="s">
        <v>21880</v>
      </c>
      <c r="B12512" s="18" t="s">
        <v>20023</v>
      </c>
      <c r="C12512" s="38">
        <v>1.74</v>
      </c>
    </row>
    <row r="12513" spans="1:3" ht="49.5" customHeight="1">
      <c r="A12513" s="19" t="s">
        <v>21003</v>
      </c>
      <c r="B12513" s="18" t="s">
        <v>20023</v>
      </c>
      <c r="C12513" s="38">
        <v>1.72</v>
      </c>
    </row>
    <row r="12514" spans="1:3" ht="49.5" customHeight="1">
      <c r="A12514" s="19" t="s">
        <v>20672</v>
      </c>
      <c r="B12514" s="18" t="s">
        <v>20023</v>
      </c>
      <c r="C12514" s="38">
        <v>1.58</v>
      </c>
    </row>
    <row r="12515" spans="1:3" ht="49.5" customHeight="1">
      <c r="A12515" s="19" t="s">
        <v>20984</v>
      </c>
      <c r="B12515" s="18" t="s">
        <v>20023</v>
      </c>
      <c r="C12515" s="38">
        <v>1.74</v>
      </c>
    </row>
    <row r="12516" spans="1:3" ht="49.5" customHeight="1">
      <c r="A12516" s="19" t="s">
        <v>20781</v>
      </c>
      <c r="B12516" s="18" t="s">
        <v>20023</v>
      </c>
      <c r="C12516" s="38">
        <v>1.48</v>
      </c>
    </row>
    <row r="12517" spans="1:3" ht="49.5" customHeight="1">
      <c r="A12517" s="19" t="s">
        <v>13700</v>
      </c>
      <c r="B12517" s="18" t="s">
        <v>20045</v>
      </c>
      <c r="C12517" s="38">
        <v>1.1599999999999999</v>
      </c>
    </row>
    <row r="12518" spans="1:3" ht="49.5" customHeight="1">
      <c r="A12518" s="19" t="s">
        <v>13701</v>
      </c>
      <c r="B12518" s="18" t="s">
        <v>20045</v>
      </c>
      <c r="C12518" s="38">
        <v>1.1599999999999999</v>
      </c>
    </row>
    <row r="12519" spans="1:3" ht="49.5" customHeight="1">
      <c r="A12519" s="19" t="s">
        <v>13702</v>
      </c>
      <c r="B12519" s="18" t="s">
        <v>20045</v>
      </c>
      <c r="C12519" s="38">
        <v>1.29</v>
      </c>
    </row>
    <row r="12520" spans="1:3" ht="49.5" customHeight="1">
      <c r="A12520" s="19" t="s">
        <v>13429</v>
      </c>
      <c r="B12520" s="18" t="s">
        <v>20045</v>
      </c>
      <c r="C12520" s="38">
        <v>1.48</v>
      </c>
    </row>
    <row r="12521" spans="1:3" ht="49.5" customHeight="1">
      <c r="A12521" s="19" t="s">
        <v>13703</v>
      </c>
      <c r="B12521" s="18" t="s">
        <v>20045</v>
      </c>
      <c r="C12521" s="38">
        <v>1.58</v>
      </c>
    </row>
    <row r="12522" spans="1:3" ht="49.5" customHeight="1">
      <c r="A12522" s="19" t="s">
        <v>13430</v>
      </c>
      <c r="B12522" s="18" t="s">
        <v>20045</v>
      </c>
      <c r="C12522" s="38">
        <v>1.84</v>
      </c>
    </row>
    <row r="12523" spans="1:3" ht="49.5" customHeight="1">
      <c r="A12523" s="19" t="s">
        <v>15551</v>
      </c>
      <c r="B12523" s="18" t="s">
        <v>20045</v>
      </c>
      <c r="C12523" s="38">
        <v>19.010000000000002</v>
      </c>
    </row>
    <row r="12524" spans="1:3" ht="49.5" customHeight="1">
      <c r="A12524" s="19" t="s">
        <v>15246</v>
      </c>
      <c r="B12524" s="18" t="s">
        <v>20045</v>
      </c>
      <c r="C12524" s="38">
        <v>3.17</v>
      </c>
    </row>
    <row r="12525" spans="1:3" ht="49.5" customHeight="1">
      <c r="A12525" s="19" t="s">
        <v>15247</v>
      </c>
      <c r="B12525" s="18" t="s">
        <v>20045</v>
      </c>
      <c r="C12525" s="38">
        <v>3.46</v>
      </c>
    </row>
    <row r="12526" spans="1:3" ht="49.5" customHeight="1">
      <c r="A12526" s="19" t="s">
        <v>15248</v>
      </c>
      <c r="B12526" s="18" t="s">
        <v>20045</v>
      </c>
      <c r="C12526" s="38">
        <v>3.46</v>
      </c>
    </row>
    <row r="12527" spans="1:3" ht="49.5" customHeight="1">
      <c r="A12527" s="19" t="s">
        <v>15552</v>
      </c>
      <c r="B12527" s="18" t="s">
        <v>20045</v>
      </c>
      <c r="C12527" s="38">
        <v>5.74</v>
      </c>
    </row>
    <row r="12528" spans="1:3" ht="49.5" customHeight="1">
      <c r="A12528" s="19" t="s">
        <v>15553</v>
      </c>
      <c r="B12528" s="18" t="s">
        <v>20045</v>
      </c>
      <c r="C12528" s="38">
        <v>8.1999999999999993</v>
      </c>
    </row>
    <row r="12529" spans="1:3" ht="49.5" customHeight="1">
      <c r="A12529" s="19" t="s">
        <v>15554</v>
      </c>
      <c r="B12529" s="18" t="s">
        <v>20045</v>
      </c>
      <c r="C12529" s="38">
        <v>8.2100000000000009</v>
      </c>
    </row>
    <row r="12530" spans="1:3" ht="49.5" customHeight="1">
      <c r="A12530" s="19" t="s">
        <v>15555</v>
      </c>
      <c r="B12530" s="18" t="s">
        <v>20045</v>
      </c>
      <c r="C12530" s="38">
        <v>11.5</v>
      </c>
    </row>
    <row r="12531" spans="1:3" ht="49.5" customHeight="1">
      <c r="A12531" s="19" t="s">
        <v>15495</v>
      </c>
      <c r="B12531" s="18" t="s">
        <v>20106</v>
      </c>
      <c r="C12531" s="38">
        <v>11.8</v>
      </c>
    </row>
    <row r="12532" spans="1:3" ht="49.5" customHeight="1">
      <c r="A12532" s="19" t="s">
        <v>18521</v>
      </c>
      <c r="B12532" s="18" t="s">
        <v>20113</v>
      </c>
      <c r="C12532" s="38">
        <v>2.15</v>
      </c>
    </row>
    <row r="12533" spans="1:3" ht="49.5" customHeight="1">
      <c r="A12533" s="19" t="s">
        <v>17909</v>
      </c>
      <c r="B12533" s="18" t="s">
        <v>20152</v>
      </c>
      <c r="C12533" s="38">
        <v>4.71</v>
      </c>
    </row>
    <row r="12534" spans="1:3" ht="49.5" customHeight="1">
      <c r="A12534" s="19" t="s">
        <v>19046</v>
      </c>
      <c r="B12534" s="18" t="s">
        <v>20128</v>
      </c>
      <c r="C12534" s="38">
        <v>7.6</v>
      </c>
    </row>
    <row r="12535" spans="1:3" ht="49.5" customHeight="1">
      <c r="A12535" s="19" t="s">
        <v>20732</v>
      </c>
      <c r="B12535" s="18" t="s">
        <v>20128</v>
      </c>
      <c r="C12535" s="38">
        <v>9.44</v>
      </c>
    </row>
    <row r="12536" spans="1:3" ht="49.5" customHeight="1">
      <c r="A12536" s="19" t="s">
        <v>17419</v>
      </c>
      <c r="B12536" s="18" t="s">
        <v>20034</v>
      </c>
      <c r="C12536" s="38">
        <v>10.08</v>
      </c>
    </row>
    <row r="12537" spans="1:3" ht="49.5" customHeight="1">
      <c r="A12537" s="19" t="s">
        <v>17420</v>
      </c>
      <c r="B12537" s="18" t="s">
        <v>20034</v>
      </c>
      <c r="C12537" s="38">
        <v>15.12</v>
      </c>
    </row>
    <row r="12538" spans="1:3" ht="49.5" customHeight="1">
      <c r="A12538" s="19" t="s">
        <v>17421</v>
      </c>
      <c r="B12538" s="18" t="s">
        <v>20034</v>
      </c>
      <c r="C12538" s="38">
        <v>3.04</v>
      </c>
    </row>
    <row r="12539" spans="1:3" ht="49.5" customHeight="1">
      <c r="A12539" s="19" t="s">
        <v>17422</v>
      </c>
      <c r="B12539" s="18" t="s">
        <v>20034</v>
      </c>
      <c r="C12539" s="38">
        <v>4.49</v>
      </c>
    </row>
    <row r="12540" spans="1:3" ht="49.5" customHeight="1">
      <c r="A12540" s="19" t="s">
        <v>20767</v>
      </c>
      <c r="B12540" s="18" t="s">
        <v>20016</v>
      </c>
      <c r="C12540" s="38">
        <v>10.38</v>
      </c>
    </row>
    <row r="12541" spans="1:3" ht="49.5" customHeight="1">
      <c r="A12541" s="19" t="s">
        <v>6816</v>
      </c>
      <c r="B12541" s="18" t="s">
        <v>19972</v>
      </c>
      <c r="C12541" s="38">
        <v>3.46</v>
      </c>
    </row>
    <row r="12542" spans="1:3" ht="49.5" customHeight="1">
      <c r="A12542" s="19" t="s">
        <v>15249</v>
      </c>
      <c r="B12542" s="18" t="s">
        <v>20027</v>
      </c>
      <c r="C12542" s="38">
        <v>3.17</v>
      </c>
    </row>
    <row r="12543" spans="1:3" ht="49.5" customHeight="1">
      <c r="A12543" s="19" t="s">
        <v>17276</v>
      </c>
      <c r="B12543" s="18" t="s">
        <v>20027</v>
      </c>
      <c r="C12543" s="38">
        <v>4.59</v>
      </c>
    </row>
    <row r="12544" spans="1:3" ht="49.5" customHeight="1">
      <c r="A12544" s="19" t="s">
        <v>15250</v>
      </c>
      <c r="B12544" s="18" t="s">
        <v>20027</v>
      </c>
      <c r="C12544" s="38">
        <v>3.46</v>
      </c>
    </row>
    <row r="12545" spans="1:3" ht="49.5" customHeight="1">
      <c r="A12545" s="19" t="s">
        <v>17277</v>
      </c>
      <c r="B12545" s="18" t="s">
        <v>20027</v>
      </c>
      <c r="C12545" s="38">
        <v>6.58</v>
      </c>
    </row>
    <row r="12546" spans="1:3" ht="49.5" customHeight="1">
      <c r="A12546" s="19" t="s">
        <v>5663</v>
      </c>
      <c r="B12546" s="18" t="s">
        <v>20099</v>
      </c>
      <c r="C12546" s="38">
        <v>3.17</v>
      </c>
    </row>
    <row r="12547" spans="1:3" ht="49.5" customHeight="1">
      <c r="A12547" s="19" t="s">
        <v>5664</v>
      </c>
      <c r="B12547" s="18" t="s">
        <v>20099</v>
      </c>
      <c r="C12547" s="38">
        <v>4.59</v>
      </c>
    </row>
    <row r="12548" spans="1:3" ht="49.5" customHeight="1">
      <c r="A12548" s="19" t="s">
        <v>5661</v>
      </c>
      <c r="B12548" s="18" t="s">
        <v>20099</v>
      </c>
      <c r="C12548" s="38">
        <v>3.46</v>
      </c>
    </row>
    <row r="12549" spans="1:3" ht="49.5" customHeight="1">
      <c r="A12549" s="19" t="s">
        <v>5662</v>
      </c>
      <c r="B12549" s="18" t="s">
        <v>20099</v>
      </c>
      <c r="C12549" s="38">
        <v>8.1999999999999993</v>
      </c>
    </row>
    <row r="12550" spans="1:3" ht="49.5" customHeight="1">
      <c r="A12550" s="19" t="s">
        <v>5623</v>
      </c>
      <c r="B12550" s="18" t="s">
        <v>20099</v>
      </c>
      <c r="C12550" s="38">
        <v>2.2200000000000002</v>
      </c>
    </row>
    <row r="12551" spans="1:3" ht="49.5" customHeight="1">
      <c r="A12551" s="19" t="s">
        <v>5621</v>
      </c>
      <c r="B12551" s="18" t="s">
        <v>20099</v>
      </c>
      <c r="C12551" s="38">
        <v>2.2200000000000002</v>
      </c>
    </row>
    <row r="12552" spans="1:3" ht="49.5" customHeight="1">
      <c r="A12552" s="19" t="s">
        <v>12593</v>
      </c>
      <c r="B12552" s="18" t="s">
        <v>20023</v>
      </c>
      <c r="C12552" s="38">
        <v>6.91</v>
      </c>
    </row>
    <row r="12553" spans="1:3" ht="49.5" customHeight="1">
      <c r="A12553" s="19" t="s">
        <v>12594</v>
      </c>
      <c r="B12553" s="18" t="s">
        <v>20023</v>
      </c>
      <c r="C12553" s="38">
        <v>8.4600000000000009</v>
      </c>
    </row>
    <row r="12554" spans="1:3" ht="49.5" customHeight="1">
      <c r="A12554" s="19" t="s">
        <v>12595</v>
      </c>
      <c r="B12554" s="18" t="s">
        <v>20023</v>
      </c>
      <c r="C12554" s="38">
        <v>20.86</v>
      </c>
    </row>
    <row r="12555" spans="1:3" ht="49.5" customHeight="1">
      <c r="A12555" s="19" t="s">
        <v>3100</v>
      </c>
      <c r="B12555" s="18" t="s">
        <v>20006</v>
      </c>
      <c r="C12555" s="38">
        <v>23.82</v>
      </c>
    </row>
    <row r="12556" spans="1:3" ht="49.5" customHeight="1">
      <c r="A12556" s="19" t="s">
        <v>13598</v>
      </c>
      <c r="B12556" s="18" t="s">
        <v>20199</v>
      </c>
      <c r="C12556" s="38">
        <v>4.1500000000000004</v>
      </c>
    </row>
    <row r="12557" spans="1:3" ht="49.5" customHeight="1">
      <c r="A12557" s="19" t="s">
        <v>18113</v>
      </c>
      <c r="B12557" s="18" t="s">
        <v>20016</v>
      </c>
      <c r="C12557" s="38">
        <v>1.98</v>
      </c>
    </row>
    <row r="12558" spans="1:3" ht="49.5" customHeight="1">
      <c r="A12558" s="19" t="s">
        <v>17880</v>
      </c>
      <c r="B12558" s="18" t="s">
        <v>20016</v>
      </c>
      <c r="C12558" s="38">
        <v>4.13</v>
      </c>
    </row>
    <row r="12559" spans="1:3" ht="49.5" customHeight="1">
      <c r="A12559" s="19" t="s">
        <v>15844</v>
      </c>
      <c r="B12559" s="18" t="s">
        <v>20016</v>
      </c>
      <c r="C12559" s="38">
        <v>4.72</v>
      </c>
    </row>
    <row r="12560" spans="1:3" ht="49.5" customHeight="1">
      <c r="A12560" s="19" t="s">
        <v>20968</v>
      </c>
      <c r="B12560" s="18" t="s">
        <v>20048</v>
      </c>
      <c r="C12560" s="38">
        <v>9</v>
      </c>
    </row>
    <row r="12561" spans="1:3" ht="49.5" customHeight="1">
      <c r="A12561" s="19" t="s">
        <v>17889</v>
      </c>
      <c r="B12561" s="18" t="s">
        <v>20048</v>
      </c>
      <c r="C12561" s="38">
        <v>5.4</v>
      </c>
    </row>
    <row r="12562" spans="1:3" ht="49.5" customHeight="1">
      <c r="A12562" s="19" t="s">
        <v>18929</v>
      </c>
      <c r="B12562" s="18" t="s">
        <v>20048</v>
      </c>
      <c r="C12562" s="38">
        <v>5.4</v>
      </c>
    </row>
    <row r="12563" spans="1:3" ht="49.5" customHeight="1">
      <c r="A12563" s="19" t="s">
        <v>21881</v>
      </c>
      <c r="B12563" s="18" t="s">
        <v>20027</v>
      </c>
      <c r="C12563" s="38">
        <v>2.4500000000000002</v>
      </c>
    </row>
    <row r="12564" spans="1:3" ht="49.5" customHeight="1">
      <c r="A12564" s="19" t="s">
        <v>16245</v>
      </c>
      <c r="B12564" s="18" t="s">
        <v>20027</v>
      </c>
      <c r="C12564" s="38">
        <v>35.200000000000003</v>
      </c>
    </row>
    <row r="12565" spans="1:3" ht="49.5" customHeight="1">
      <c r="A12565" s="19" t="s">
        <v>14465</v>
      </c>
      <c r="B12565" s="18" t="s">
        <v>20027</v>
      </c>
      <c r="C12565" s="38">
        <v>7.04</v>
      </c>
    </row>
    <row r="12566" spans="1:3" ht="49.5" customHeight="1">
      <c r="A12566" s="19" t="s">
        <v>21166</v>
      </c>
      <c r="B12566" s="18" t="s">
        <v>20027</v>
      </c>
      <c r="C12566" s="38">
        <v>10.56</v>
      </c>
    </row>
    <row r="12567" spans="1:3" ht="49.5" customHeight="1">
      <c r="A12567" s="19" t="s">
        <v>5145</v>
      </c>
      <c r="B12567" s="18" t="s">
        <v>19996</v>
      </c>
      <c r="C12567" s="38">
        <v>71.37</v>
      </c>
    </row>
    <row r="12568" spans="1:3" ht="49.5" customHeight="1">
      <c r="A12568" s="19" t="s">
        <v>18249</v>
      </c>
      <c r="B12568" s="18" t="s">
        <v>19996</v>
      </c>
      <c r="C12568" s="38">
        <v>878.7</v>
      </c>
    </row>
    <row r="12569" spans="1:3" ht="49.5" customHeight="1">
      <c r="A12569" s="19" t="s">
        <v>11764</v>
      </c>
      <c r="B12569" s="18" t="s">
        <v>20032</v>
      </c>
      <c r="C12569" s="38">
        <v>2.0099999999999998</v>
      </c>
    </row>
    <row r="12570" spans="1:3" ht="49.5" customHeight="1">
      <c r="A12570" s="19" t="s">
        <v>12441</v>
      </c>
      <c r="B12570" s="18" t="s">
        <v>19996</v>
      </c>
      <c r="C12570" s="38">
        <v>4.8899999999999997</v>
      </c>
    </row>
    <row r="12571" spans="1:3" ht="49.5" customHeight="1">
      <c r="A12571" s="19" t="s">
        <v>12442</v>
      </c>
      <c r="B12571" s="18" t="s">
        <v>19996</v>
      </c>
      <c r="C12571" s="38">
        <v>3.02</v>
      </c>
    </row>
    <row r="12572" spans="1:3" ht="49.5" customHeight="1">
      <c r="A12572" s="19" t="s">
        <v>20862</v>
      </c>
      <c r="B12572" s="18" t="s">
        <v>19996</v>
      </c>
      <c r="C12572" s="38">
        <v>7.5</v>
      </c>
    </row>
    <row r="12573" spans="1:3" ht="49.5" customHeight="1">
      <c r="A12573" s="19" t="s">
        <v>21002</v>
      </c>
      <c r="B12573" s="18" t="s">
        <v>19996</v>
      </c>
      <c r="C12573" s="38">
        <v>4.28</v>
      </c>
    </row>
    <row r="12574" spans="1:3" ht="49.5" customHeight="1">
      <c r="A12574" s="19" t="s">
        <v>12443</v>
      </c>
      <c r="B12574" s="18" t="s">
        <v>19996</v>
      </c>
      <c r="C12574" s="38">
        <v>7.55</v>
      </c>
    </row>
    <row r="12575" spans="1:3" ht="49.5" customHeight="1">
      <c r="A12575" s="19" t="s">
        <v>12444</v>
      </c>
      <c r="B12575" s="18" t="s">
        <v>19996</v>
      </c>
      <c r="C12575" s="38">
        <v>4.29</v>
      </c>
    </row>
    <row r="12576" spans="1:3" ht="49.5" customHeight="1">
      <c r="A12576" s="19" t="s">
        <v>15276</v>
      </c>
      <c r="B12576" s="18" t="s">
        <v>19972</v>
      </c>
      <c r="C12576" s="38">
        <v>3.35</v>
      </c>
    </row>
    <row r="12577" spans="1:3" ht="49.5" customHeight="1">
      <c r="A12577" s="19" t="s">
        <v>15277</v>
      </c>
      <c r="B12577" s="18" t="s">
        <v>19972</v>
      </c>
      <c r="C12577" s="38">
        <v>1.98</v>
      </c>
    </row>
    <row r="12578" spans="1:3" ht="49.5" customHeight="1">
      <c r="A12578" s="19" t="s">
        <v>20936</v>
      </c>
      <c r="B12578" s="18" t="s">
        <v>19972</v>
      </c>
      <c r="C12578" s="38">
        <v>3.46</v>
      </c>
    </row>
    <row r="12579" spans="1:3" ht="49.5" customHeight="1">
      <c r="A12579" s="19" t="s">
        <v>7700</v>
      </c>
      <c r="B12579" s="18" t="s">
        <v>20003</v>
      </c>
      <c r="C12579" s="38">
        <v>525.89</v>
      </c>
    </row>
    <row r="12580" spans="1:3" ht="49.5" customHeight="1">
      <c r="A12580" s="19" t="s">
        <v>16036</v>
      </c>
      <c r="B12580" s="18" t="s">
        <v>20048</v>
      </c>
      <c r="C12580" s="38">
        <v>7</v>
      </c>
    </row>
    <row r="12581" spans="1:3" ht="49.5" customHeight="1">
      <c r="A12581" s="19" t="s">
        <v>20369</v>
      </c>
      <c r="B12581" s="18" t="s">
        <v>20007</v>
      </c>
      <c r="C12581" s="38">
        <v>4.72</v>
      </c>
    </row>
    <row r="12582" spans="1:3" ht="49.5" customHeight="1">
      <c r="A12582" s="19" t="s">
        <v>4911</v>
      </c>
      <c r="B12582" s="18" t="s">
        <v>20060</v>
      </c>
      <c r="C12582" s="38">
        <v>1042.7</v>
      </c>
    </row>
    <row r="12583" spans="1:3" ht="49.5" customHeight="1">
      <c r="A12583" s="19" t="s">
        <v>4909</v>
      </c>
      <c r="B12583" s="18" t="s">
        <v>20060</v>
      </c>
      <c r="C12583" s="38">
        <v>2085.39</v>
      </c>
    </row>
    <row r="12584" spans="1:3" ht="49.5" customHeight="1">
      <c r="A12584" s="19" t="s">
        <v>4912</v>
      </c>
      <c r="B12584" s="18" t="s">
        <v>20060</v>
      </c>
      <c r="C12584" s="38">
        <v>2085.39</v>
      </c>
    </row>
    <row r="12585" spans="1:3" ht="49.5" customHeight="1">
      <c r="A12585" s="19" t="s">
        <v>12741</v>
      </c>
      <c r="B12585" s="18" t="s">
        <v>20000</v>
      </c>
      <c r="C12585" s="38">
        <v>3.39</v>
      </c>
    </row>
    <row r="12586" spans="1:3" ht="49.5" customHeight="1">
      <c r="A12586" s="19" t="s">
        <v>12742</v>
      </c>
      <c r="B12586" s="18" t="s">
        <v>20000</v>
      </c>
      <c r="C12586" s="18">
        <v>1.7</v>
      </c>
    </row>
    <row r="12587" spans="1:3" ht="49.5" customHeight="1">
      <c r="A12587" s="19" t="s">
        <v>1148</v>
      </c>
      <c r="B12587" s="18" t="s">
        <v>22476</v>
      </c>
      <c r="C12587" s="38">
        <v>3.46</v>
      </c>
    </row>
    <row r="12588" spans="1:3" ht="49.5" customHeight="1">
      <c r="A12588" s="19" t="s">
        <v>7922</v>
      </c>
      <c r="B12588" s="18" t="s">
        <v>20086</v>
      </c>
      <c r="C12588" s="38">
        <v>24.48</v>
      </c>
    </row>
    <row r="12589" spans="1:3" ht="49.5" customHeight="1">
      <c r="A12589" s="19" t="s">
        <v>13050</v>
      </c>
      <c r="B12589" s="18" t="s">
        <v>20086</v>
      </c>
      <c r="C12589" s="38">
        <v>24.07</v>
      </c>
    </row>
    <row r="12590" spans="1:3" ht="49.5" customHeight="1">
      <c r="A12590" s="19" t="s">
        <v>7924</v>
      </c>
      <c r="B12590" s="18" t="s">
        <v>20086</v>
      </c>
      <c r="C12590" s="38">
        <v>24.05</v>
      </c>
    </row>
    <row r="12591" spans="1:3" ht="49.5" customHeight="1">
      <c r="A12591" s="19" t="s">
        <v>7926</v>
      </c>
      <c r="B12591" s="18" t="s">
        <v>20086</v>
      </c>
      <c r="C12591" s="38">
        <v>12.02</v>
      </c>
    </row>
    <row r="12592" spans="1:3" ht="49.5" customHeight="1">
      <c r="A12592" s="19" t="s">
        <v>5475</v>
      </c>
      <c r="B12592" s="18" t="s">
        <v>20012</v>
      </c>
      <c r="C12592" s="38">
        <v>35.340000000000003</v>
      </c>
    </row>
    <row r="12593" spans="1:3" ht="49.5" customHeight="1">
      <c r="A12593" s="19" t="s">
        <v>6144</v>
      </c>
      <c r="B12593" s="18" t="s">
        <v>20103</v>
      </c>
      <c r="C12593" s="18">
        <v>11.78</v>
      </c>
    </row>
    <row r="12594" spans="1:3" ht="49.5" customHeight="1">
      <c r="A12594" s="19" t="s">
        <v>6144</v>
      </c>
      <c r="B12594" s="18" t="s">
        <v>20012</v>
      </c>
      <c r="C12594" s="18">
        <v>11.78</v>
      </c>
    </row>
    <row r="12595" spans="1:3" ht="49.5" customHeight="1">
      <c r="A12595" s="19" t="s">
        <v>12209</v>
      </c>
      <c r="B12595" s="18" t="s">
        <v>20103</v>
      </c>
      <c r="C12595" s="38">
        <v>33.03</v>
      </c>
    </row>
    <row r="12596" spans="1:3" ht="49.5" customHeight="1">
      <c r="A12596" s="19" t="s">
        <v>18886</v>
      </c>
      <c r="B12596" s="18" t="s">
        <v>20012</v>
      </c>
      <c r="C12596" s="38">
        <v>33.03</v>
      </c>
    </row>
    <row r="12597" spans="1:3" ht="49.5" customHeight="1">
      <c r="A12597" s="19" t="s">
        <v>4649</v>
      </c>
      <c r="B12597" s="18" t="s">
        <v>20103</v>
      </c>
      <c r="C12597" s="37">
        <v>3.13</v>
      </c>
    </row>
    <row r="12598" spans="1:3" ht="49.5" customHeight="1">
      <c r="A12598" s="19" t="s">
        <v>21882</v>
      </c>
      <c r="B12598" s="18" t="s">
        <v>20012</v>
      </c>
      <c r="C12598" s="37">
        <v>3.13</v>
      </c>
    </row>
    <row r="12599" spans="1:3" ht="49.5" customHeight="1">
      <c r="A12599" s="19" t="s">
        <v>5477</v>
      </c>
      <c r="B12599" s="18" t="s">
        <v>20012</v>
      </c>
      <c r="C12599" s="38">
        <v>60.48</v>
      </c>
    </row>
    <row r="12600" spans="1:3" ht="49.5" customHeight="1">
      <c r="A12600" s="19" t="s">
        <v>4518</v>
      </c>
      <c r="B12600" s="18" t="s">
        <v>20103</v>
      </c>
      <c r="C12600" s="38">
        <v>20.16</v>
      </c>
    </row>
    <row r="12601" spans="1:3" ht="49.5" customHeight="1">
      <c r="A12601" s="19" t="s">
        <v>18887</v>
      </c>
      <c r="B12601" s="18" t="s">
        <v>20012</v>
      </c>
      <c r="C12601" s="38">
        <v>20.16</v>
      </c>
    </row>
    <row r="12602" spans="1:3" ht="49.5" customHeight="1">
      <c r="A12602" s="19" t="s">
        <v>5192</v>
      </c>
      <c r="B12602" s="18" t="s">
        <v>20103</v>
      </c>
      <c r="C12602" s="38">
        <v>4.4800000000000004</v>
      </c>
    </row>
    <row r="12603" spans="1:3" ht="49.5" customHeight="1">
      <c r="A12603" s="19" t="s">
        <v>12210</v>
      </c>
      <c r="B12603" s="18" t="s">
        <v>20103</v>
      </c>
      <c r="C12603" s="38">
        <v>17.920000000000002</v>
      </c>
    </row>
    <row r="12604" spans="1:3" ht="49.5" customHeight="1">
      <c r="A12604" s="19" t="s">
        <v>18884</v>
      </c>
      <c r="B12604" s="18" t="s">
        <v>20012</v>
      </c>
      <c r="C12604" s="38">
        <v>4.4800000000000004</v>
      </c>
    </row>
    <row r="12605" spans="1:3" ht="49.5" customHeight="1">
      <c r="A12605" s="19" t="s">
        <v>18885</v>
      </c>
      <c r="B12605" s="18" t="s">
        <v>20012</v>
      </c>
      <c r="C12605" s="38">
        <v>17.920000000000002</v>
      </c>
    </row>
    <row r="12606" spans="1:3" ht="49.5" customHeight="1">
      <c r="A12606" s="19" t="s">
        <v>20375</v>
      </c>
      <c r="B12606" s="18" t="s">
        <v>20007</v>
      </c>
      <c r="C12606" s="18">
        <v>360.54</v>
      </c>
    </row>
    <row r="12607" spans="1:3" ht="49.5" customHeight="1">
      <c r="A12607" s="19" t="s">
        <v>11935</v>
      </c>
      <c r="B12607" s="18" t="s">
        <v>20003</v>
      </c>
      <c r="C12607" s="38">
        <v>544.86</v>
      </c>
    </row>
    <row r="12608" spans="1:3" ht="49.5" customHeight="1">
      <c r="A12608" s="19" t="s">
        <v>11936</v>
      </c>
      <c r="B12608" s="18" t="s">
        <v>20003</v>
      </c>
      <c r="C12608" s="38">
        <v>544.86</v>
      </c>
    </row>
    <row r="12609" spans="1:3" ht="49.5" customHeight="1">
      <c r="A12609" s="19" t="s">
        <v>21883</v>
      </c>
      <c r="B12609" s="18" t="s">
        <v>20022</v>
      </c>
      <c r="C12609" s="38">
        <v>0.82</v>
      </c>
    </row>
    <row r="12610" spans="1:3" ht="49.5" customHeight="1">
      <c r="A12610" s="19" t="s">
        <v>21884</v>
      </c>
      <c r="B12610" s="18" t="s">
        <v>20022</v>
      </c>
      <c r="C12610" s="38">
        <v>1.61</v>
      </c>
    </row>
    <row r="12611" spans="1:3" ht="49.5" customHeight="1">
      <c r="A12611" s="19" t="s">
        <v>14855</v>
      </c>
      <c r="B12611" s="18" t="s">
        <v>20022</v>
      </c>
      <c r="C12611" s="38">
        <v>1.17</v>
      </c>
    </row>
    <row r="12612" spans="1:3" ht="49.5" customHeight="1">
      <c r="A12612" s="19" t="s">
        <v>14856</v>
      </c>
      <c r="B12612" s="18" t="s">
        <v>20022</v>
      </c>
      <c r="C12612" s="38">
        <v>2.11</v>
      </c>
    </row>
    <row r="12613" spans="1:3" ht="49.5" customHeight="1">
      <c r="A12613" s="19" t="s">
        <v>12591</v>
      </c>
      <c r="B12613" s="18" t="s">
        <v>19981</v>
      </c>
      <c r="C12613" s="38">
        <v>58.49</v>
      </c>
    </row>
    <row r="12614" spans="1:3" ht="49.5" customHeight="1">
      <c r="A12614" s="19" t="s">
        <v>18921</v>
      </c>
      <c r="B12614" s="18" t="s">
        <v>20031</v>
      </c>
      <c r="C12614" s="38">
        <v>34.49</v>
      </c>
    </row>
    <row r="12615" spans="1:3" ht="49.5" customHeight="1">
      <c r="A12615" s="19" t="s">
        <v>18922</v>
      </c>
      <c r="B12615" s="18" t="s">
        <v>20031</v>
      </c>
      <c r="C12615" s="38">
        <v>34.49</v>
      </c>
    </row>
    <row r="12616" spans="1:3" ht="49.5" customHeight="1">
      <c r="A12616" s="19" t="s">
        <v>18923</v>
      </c>
      <c r="B12616" s="18" t="s">
        <v>20031</v>
      </c>
      <c r="C12616" s="38">
        <v>34.5</v>
      </c>
    </row>
    <row r="12617" spans="1:3" ht="49.5" customHeight="1">
      <c r="A12617" s="19" t="s">
        <v>18924</v>
      </c>
      <c r="B12617" s="18" t="s">
        <v>20031</v>
      </c>
      <c r="C12617" s="38">
        <v>34.5</v>
      </c>
    </row>
    <row r="12618" spans="1:3" ht="49.5" customHeight="1">
      <c r="A12618" s="19" t="s">
        <v>14885</v>
      </c>
      <c r="B12618" s="18" t="s">
        <v>19977</v>
      </c>
      <c r="C12618" s="38">
        <v>1.73</v>
      </c>
    </row>
    <row r="12619" spans="1:3" ht="49.5" customHeight="1">
      <c r="A12619" s="19" t="s">
        <v>5296</v>
      </c>
      <c r="B12619" s="18" t="s">
        <v>19972</v>
      </c>
      <c r="C12619" s="38">
        <v>60.2</v>
      </c>
    </row>
    <row r="12620" spans="1:3" ht="49.5" customHeight="1">
      <c r="A12620" s="19" t="s">
        <v>16238</v>
      </c>
      <c r="B12620" s="18" t="s">
        <v>19972</v>
      </c>
      <c r="C12620" s="38">
        <v>250</v>
      </c>
    </row>
    <row r="12621" spans="1:3" ht="49.5" customHeight="1">
      <c r="A12621" s="19" t="s">
        <v>18956</v>
      </c>
      <c r="B12621" s="18" t="s">
        <v>20029</v>
      </c>
      <c r="C12621" s="38">
        <v>12.6</v>
      </c>
    </row>
    <row r="12622" spans="1:3" ht="49.5" customHeight="1">
      <c r="A12622" s="19" t="s">
        <v>10723</v>
      </c>
      <c r="B12622" s="18" t="s">
        <v>20045</v>
      </c>
      <c r="C12622" s="38">
        <v>3.12</v>
      </c>
    </row>
    <row r="12623" spans="1:3" ht="49.5" customHeight="1">
      <c r="A12623" s="19" t="s">
        <v>18144</v>
      </c>
      <c r="B12623" s="18" t="s">
        <v>19964</v>
      </c>
      <c r="C12623" s="38">
        <v>18.600000000000001</v>
      </c>
    </row>
    <row r="12624" spans="1:3" ht="49.5" customHeight="1">
      <c r="A12624" s="19" t="s">
        <v>18145</v>
      </c>
      <c r="B12624" s="18" t="s">
        <v>19964</v>
      </c>
      <c r="C12624" s="38">
        <v>20.38</v>
      </c>
    </row>
    <row r="12625" spans="1:3" ht="49.5" customHeight="1">
      <c r="A12625" s="19" t="s">
        <v>12623</v>
      </c>
      <c r="B12625" s="18" t="s">
        <v>19962</v>
      </c>
      <c r="C12625" s="38">
        <v>37.5</v>
      </c>
    </row>
    <row r="12626" spans="1:3" ht="49.5" customHeight="1">
      <c r="A12626" s="19" t="s">
        <v>12624</v>
      </c>
      <c r="B12626" s="18" t="s">
        <v>19962</v>
      </c>
      <c r="C12626" s="38">
        <v>75</v>
      </c>
    </row>
    <row r="12627" spans="1:3" ht="49.5" customHeight="1">
      <c r="A12627" s="19" t="s">
        <v>12625</v>
      </c>
      <c r="B12627" s="18" t="s">
        <v>19962</v>
      </c>
      <c r="C12627" s="38">
        <v>375</v>
      </c>
    </row>
    <row r="12628" spans="1:3" ht="49.5" customHeight="1">
      <c r="A12628" s="19" t="s">
        <v>3923</v>
      </c>
      <c r="B12628" s="18" t="s">
        <v>20066</v>
      </c>
      <c r="C12628" s="38">
        <v>70.930000000000007</v>
      </c>
    </row>
    <row r="12629" spans="1:3" ht="49.5" customHeight="1">
      <c r="A12629" s="19" t="s">
        <v>3926</v>
      </c>
      <c r="B12629" s="18" t="s">
        <v>20066</v>
      </c>
      <c r="C12629" s="38">
        <v>133.19</v>
      </c>
    </row>
    <row r="12630" spans="1:3" ht="49.5" customHeight="1">
      <c r="A12630" s="19" t="s">
        <v>1150</v>
      </c>
      <c r="B12630" s="18" t="s">
        <v>22476</v>
      </c>
      <c r="C12630" s="38">
        <v>19.25</v>
      </c>
    </row>
    <row r="12631" spans="1:3" ht="49.5" customHeight="1">
      <c r="A12631" s="19" t="s">
        <v>21885</v>
      </c>
      <c r="B12631" s="18" t="s">
        <v>22476</v>
      </c>
      <c r="C12631" s="38">
        <v>2.37</v>
      </c>
    </row>
    <row r="12632" spans="1:3" ht="49.5" customHeight="1">
      <c r="A12632" s="19" t="s">
        <v>4809</v>
      </c>
      <c r="B12632" s="18" t="s">
        <v>20105</v>
      </c>
      <c r="C12632" s="38">
        <v>27.14</v>
      </c>
    </row>
    <row r="12633" spans="1:3" ht="49.5" customHeight="1">
      <c r="A12633" s="19" t="s">
        <v>12620</v>
      </c>
      <c r="B12633" s="18" t="s">
        <v>20105</v>
      </c>
      <c r="C12633" s="38">
        <v>50.53</v>
      </c>
    </row>
    <row r="12634" spans="1:3" ht="49.5" customHeight="1">
      <c r="A12634" s="19" t="s">
        <v>4810</v>
      </c>
      <c r="B12634" s="18" t="s">
        <v>20105</v>
      </c>
      <c r="C12634" s="38">
        <v>93.19</v>
      </c>
    </row>
    <row r="12635" spans="1:3" ht="49.5" customHeight="1">
      <c r="A12635" s="19" t="s">
        <v>500</v>
      </c>
      <c r="B12635" s="18" t="s">
        <v>20050</v>
      </c>
      <c r="C12635" s="38">
        <v>37.53</v>
      </c>
    </row>
    <row r="12636" spans="1:3" ht="49.5" customHeight="1">
      <c r="A12636" s="19" t="s">
        <v>21277</v>
      </c>
      <c r="B12636" s="18" t="s">
        <v>20219</v>
      </c>
      <c r="C12636" s="38">
        <v>52.36</v>
      </c>
    </row>
    <row r="12637" spans="1:3" ht="49.5" customHeight="1">
      <c r="A12637" s="19" t="s">
        <v>494</v>
      </c>
      <c r="B12637" s="18" t="s">
        <v>20050</v>
      </c>
      <c r="C12637" s="38">
        <v>150.44999999999999</v>
      </c>
    </row>
    <row r="12638" spans="1:3" ht="49.5" customHeight="1">
      <c r="A12638" s="19" t="s">
        <v>490</v>
      </c>
      <c r="B12638" s="18" t="s">
        <v>20051</v>
      </c>
      <c r="C12638" s="38">
        <v>262.48</v>
      </c>
    </row>
    <row r="12639" spans="1:3" ht="49.5" customHeight="1">
      <c r="A12639" s="19" t="s">
        <v>18764</v>
      </c>
      <c r="B12639" s="18" t="s">
        <v>20219</v>
      </c>
      <c r="C12639" s="38">
        <v>262.48</v>
      </c>
    </row>
    <row r="12640" spans="1:3" ht="49.5" customHeight="1">
      <c r="A12640" s="19" t="s">
        <v>5180</v>
      </c>
      <c r="B12640" s="18" t="s">
        <v>20110</v>
      </c>
      <c r="C12640" s="38">
        <v>3.04</v>
      </c>
    </row>
    <row r="12641" spans="1:3" ht="49.5" customHeight="1">
      <c r="A12641" s="19" t="s">
        <v>14310</v>
      </c>
      <c r="B12641" s="18" t="s">
        <v>20110</v>
      </c>
      <c r="C12641" s="38">
        <v>3.46</v>
      </c>
    </row>
    <row r="12642" spans="1:3" ht="49.5" customHeight="1">
      <c r="A12642" s="19" t="s">
        <v>9096</v>
      </c>
      <c r="B12642" s="18" t="s">
        <v>20110</v>
      </c>
      <c r="C12642" s="38">
        <v>5.32</v>
      </c>
    </row>
    <row r="12643" spans="1:3" ht="49.5" customHeight="1">
      <c r="A12643" s="19" t="s">
        <v>18616</v>
      </c>
      <c r="B12643" s="18" t="s">
        <v>20110</v>
      </c>
      <c r="C12643" s="38">
        <v>4.7</v>
      </c>
    </row>
    <row r="12644" spans="1:3" ht="49.5" customHeight="1">
      <c r="A12644" s="19" t="s">
        <v>17838</v>
      </c>
      <c r="B12644" s="18" t="s">
        <v>19993</v>
      </c>
      <c r="C12644" s="38">
        <v>50.37</v>
      </c>
    </row>
    <row r="12645" spans="1:3" ht="49.5" customHeight="1">
      <c r="A12645" s="19" t="s">
        <v>8025</v>
      </c>
      <c r="B12645" s="18" t="s">
        <v>20047</v>
      </c>
      <c r="C12645" s="38">
        <v>2349.41</v>
      </c>
    </row>
    <row r="12646" spans="1:3" ht="49.5" customHeight="1">
      <c r="A12646" s="19" t="s">
        <v>8027</v>
      </c>
      <c r="B12646" s="18" t="s">
        <v>20047</v>
      </c>
      <c r="C12646" s="38">
        <v>3524.12</v>
      </c>
    </row>
    <row r="12647" spans="1:3" ht="49.5" customHeight="1">
      <c r="A12647" s="19" t="s">
        <v>19665</v>
      </c>
      <c r="B12647" s="18" t="s">
        <v>19983</v>
      </c>
      <c r="C12647" s="38">
        <v>30.09</v>
      </c>
    </row>
    <row r="12648" spans="1:3" ht="49.5" customHeight="1">
      <c r="A12648" s="19" t="s">
        <v>15606</v>
      </c>
      <c r="B12648" s="18" t="s">
        <v>20086</v>
      </c>
      <c r="C12648" s="38">
        <v>5040</v>
      </c>
    </row>
    <row r="12649" spans="1:3" ht="49.5" customHeight="1">
      <c r="A12649" s="19" t="s">
        <v>15607</v>
      </c>
      <c r="B12649" s="18" t="s">
        <v>20086</v>
      </c>
      <c r="C12649" s="38">
        <v>5040</v>
      </c>
    </row>
    <row r="12650" spans="1:3" ht="49.5" customHeight="1">
      <c r="A12650" s="19" t="s">
        <v>21144</v>
      </c>
      <c r="B12650" s="18" t="s">
        <v>20020</v>
      </c>
      <c r="C12650" s="38">
        <v>339.49</v>
      </c>
    </row>
    <row r="12651" spans="1:3" ht="49.5" customHeight="1">
      <c r="A12651" s="19" t="s">
        <v>21131</v>
      </c>
      <c r="B12651" s="18" t="s">
        <v>20020</v>
      </c>
      <c r="C12651" s="38">
        <v>509.23</v>
      </c>
    </row>
    <row r="12652" spans="1:3" ht="49.5" customHeight="1">
      <c r="A12652" s="19" t="s">
        <v>21155</v>
      </c>
      <c r="B12652" s="18" t="s">
        <v>20020</v>
      </c>
      <c r="C12652" s="38">
        <v>94.44</v>
      </c>
    </row>
    <row r="12653" spans="1:3" ht="49.5" customHeight="1">
      <c r="A12653" s="19" t="s">
        <v>21287</v>
      </c>
      <c r="B12653" s="18" t="s">
        <v>20020</v>
      </c>
      <c r="C12653" s="38">
        <v>1018.47</v>
      </c>
    </row>
    <row r="12654" spans="1:3" ht="49.5" customHeight="1">
      <c r="A12654" s="19" t="s">
        <v>1239</v>
      </c>
      <c r="B12654" s="18" t="s">
        <v>20041</v>
      </c>
      <c r="C12654" s="38">
        <v>1.97</v>
      </c>
    </row>
    <row r="12655" spans="1:3" ht="49.5" customHeight="1">
      <c r="A12655" s="19" t="s">
        <v>1236</v>
      </c>
      <c r="B12655" s="18" t="s">
        <v>20041</v>
      </c>
      <c r="C12655" s="38">
        <v>3.08</v>
      </c>
    </row>
    <row r="12656" spans="1:3" ht="49.5" customHeight="1">
      <c r="A12656" s="19" t="s">
        <v>9667</v>
      </c>
      <c r="B12656" s="18" t="s">
        <v>20032</v>
      </c>
      <c r="C12656" s="38">
        <v>4.76</v>
      </c>
    </row>
    <row r="12657" spans="1:3" ht="49.5" customHeight="1">
      <c r="A12657" s="19" t="s">
        <v>9670</v>
      </c>
      <c r="B12657" s="18" t="s">
        <v>20032</v>
      </c>
      <c r="C12657" s="38">
        <v>3.45</v>
      </c>
    </row>
    <row r="12658" spans="1:3" ht="49.5" customHeight="1">
      <c r="A12658" s="19" t="s">
        <v>13620</v>
      </c>
      <c r="B12658" s="18" t="s">
        <v>19995</v>
      </c>
      <c r="C12658" s="38">
        <v>2.73</v>
      </c>
    </row>
    <row r="12659" spans="1:3" ht="49.5" customHeight="1">
      <c r="A12659" s="19" t="s">
        <v>14339</v>
      </c>
      <c r="B12659" s="18" t="s">
        <v>19995</v>
      </c>
      <c r="C12659" s="38">
        <v>1.5</v>
      </c>
    </row>
    <row r="12660" spans="1:3" ht="49.5" customHeight="1">
      <c r="A12660" s="19" t="s">
        <v>13645</v>
      </c>
      <c r="B12660" s="18" t="s">
        <v>20047</v>
      </c>
      <c r="C12660" s="38">
        <v>1.71</v>
      </c>
    </row>
    <row r="12661" spans="1:3" ht="49.5" customHeight="1">
      <c r="A12661" s="19" t="s">
        <v>740</v>
      </c>
      <c r="B12661" s="18" t="s">
        <v>20000</v>
      </c>
      <c r="C12661" s="38">
        <v>6.86</v>
      </c>
    </row>
    <row r="12662" spans="1:3" ht="49.5" customHeight="1">
      <c r="A12662" s="19" t="s">
        <v>739</v>
      </c>
      <c r="B12662" s="18" t="s">
        <v>20000</v>
      </c>
      <c r="C12662" s="38">
        <v>3.44</v>
      </c>
    </row>
    <row r="12663" spans="1:3" ht="49.5" customHeight="1">
      <c r="A12663" s="19" t="s">
        <v>21084</v>
      </c>
      <c r="B12663" s="18" t="s">
        <v>20068</v>
      </c>
      <c r="C12663" s="38">
        <v>13.94</v>
      </c>
    </row>
    <row r="12664" spans="1:3" ht="49.5" customHeight="1">
      <c r="A12664" s="19" t="s">
        <v>12438</v>
      </c>
      <c r="B12664" s="18" t="s">
        <v>20068</v>
      </c>
      <c r="C12664" s="38">
        <v>29.61</v>
      </c>
    </row>
    <row r="12665" spans="1:3" ht="49.5" customHeight="1">
      <c r="A12665" s="19" t="s">
        <v>12439</v>
      </c>
      <c r="B12665" s="18" t="s">
        <v>20068</v>
      </c>
      <c r="C12665" s="38">
        <v>19.73</v>
      </c>
    </row>
    <row r="12666" spans="1:3" ht="49.5" customHeight="1">
      <c r="A12666" s="19" t="s">
        <v>12440</v>
      </c>
      <c r="B12666" s="18" t="s">
        <v>20068</v>
      </c>
      <c r="C12666" s="38">
        <v>26.81</v>
      </c>
    </row>
    <row r="12667" spans="1:3" ht="49.5" customHeight="1">
      <c r="A12667" s="19" t="s">
        <v>20621</v>
      </c>
      <c r="B12667" s="18" t="s">
        <v>20068</v>
      </c>
      <c r="C12667" s="38">
        <v>10.06</v>
      </c>
    </row>
    <row r="12668" spans="1:3" ht="49.5" customHeight="1">
      <c r="A12668" s="19" t="s">
        <v>4287</v>
      </c>
      <c r="B12668" s="18" t="s">
        <v>20066</v>
      </c>
      <c r="C12668" s="38">
        <v>5.53</v>
      </c>
    </row>
    <row r="12669" spans="1:3" ht="49.5" customHeight="1">
      <c r="A12669" s="19" t="s">
        <v>17308</v>
      </c>
      <c r="B12669" s="18" t="s">
        <v>19979</v>
      </c>
      <c r="C12669" s="38">
        <v>5.53</v>
      </c>
    </row>
    <row r="12670" spans="1:3" ht="49.5" customHeight="1">
      <c r="A12670" s="19" t="s">
        <v>5163</v>
      </c>
      <c r="B12670" s="18" t="s">
        <v>20071</v>
      </c>
      <c r="C12670" s="38">
        <v>9.52</v>
      </c>
    </row>
    <row r="12671" spans="1:3" ht="49.5" customHeight="1">
      <c r="A12671" s="19" t="s">
        <v>693</v>
      </c>
      <c r="B12671" s="18" t="s">
        <v>20000</v>
      </c>
      <c r="C12671" s="38">
        <v>2.36</v>
      </c>
    </row>
    <row r="12672" spans="1:3" ht="49.5" customHeight="1">
      <c r="A12672" s="19" t="s">
        <v>14907</v>
      </c>
      <c r="B12672" s="18" t="s">
        <v>20019</v>
      </c>
      <c r="C12672" s="38">
        <v>0.8</v>
      </c>
    </row>
    <row r="12673" spans="1:3" ht="49.5" customHeight="1">
      <c r="A12673" s="19" t="s">
        <v>21886</v>
      </c>
      <c r="B12673" s="18" t="s">
        <v>20019</v>
      </c>
      <c r="C12673" s="38">
        <v>1.19</v>
      </c>
    </row>
    <row r="12674" spans="1:3" ht="49.5" customHeight="1">
      <c r="A12674" s="19" t="s">
        <v>20534</v>
      </c>
      <c r="B12674" s="18" t="s">
        <v>20019</v>
      </c>
      <c r="C12674" s="38">
        <v>5.13</v>
      </c>
    </row>
    <row r="12675" spans="1:3" ht="49.5" customHeight="1">
      <c r="A12675" s="19" t="s">
        <v>20535</v>
      </c>
      <c r="B12675" s="18" t="s">
        <v>20019</v>
      </c>
      <c r="C12675" s="38">
        <v>5.13</v>
      </c>
    </row>
    <row r="12676" spans="1:3" ht="49.5" customHeight="1">
      <c r="A12676" s="19" t="s">
        <v>9509</v>
      </c>
      <c r="B12676" s="18" t="s">
        <v>19984</v>
      </c>
      <c r="C12676" s="38">
        <v>66.180000000000007</v>
      </c>
    </row>
    <row r="12677" spans="1:3" ht="49.5" customHeight="1">
      <c r="A12677" s="19" t="s">
        <v>6724</v>
      </c>
      <c r="B12677" s="18" t="s">
        <v>19977</v>
      </c>
      <c r="C12677" s="37">
        <v>3.25</v>
      </c>
    </row>
    <row r="12678" spans="1:3" ht="49.5" customHeight="1">
      <c r="A12678" s="19" t="s">
        <v>17305</v>
      </c>
      <c r="B12678" s="18" t="s">
        <v>19977</v>
      </c>
      <c r="C12678" s="37">
        <v>4.13</v>
      </c>
    </row>
    <row r="12679" spans="1:3" ht="49.5" customHeight="1">
      <c r="A12679" s="19" t="s">
        <v>15592</v>
      </c>
      <c r="B12679" s="18" t="s">
        <v>20051</v>
      </c>
      <c r="C12679" s="38">
        <v>1.98</v>
      </c>
    </row>
    <row r="12680" spans="1:3" ht="49.5" customHeight="1">
      <c r="A12680" s="19" t="s">
        <v>15593</v>
      </c>
      <c r="B12680" s="18" t="s">
        <v>20051</v>
      </c>
      <c r="C12680" s="38">
        <v>3.98</v>
      </c>
    </row>
    <row r="12681" spans="1:3" ht="49.5" customHeight="1">
      <c r="A12681" s="19" t="s">
        <v>1086</v>
      </c>
      <c r="B12681" s="18" t="s">
        <v>20106</v>
      </c>
      <c r="C12681" s="38">
        <v>7.7</v>
      </c>
    </row>
    <row r="12682" spans="1:3" ht="49.5" customHeight="1">
      <c r="A12682" s="19" t="s">
        <v>1084</v>
      </c>
      <c r="B12682" s="18" t="s">
        <v>20106</v>
      </c>
      <c r="C12682" s="38">
        <v>2.93</v>
      </c>
    </row>
    <row r="12683" spans="1:3" ht="49.5" customHeight="1">
      <c r="A12683" s="19" t="s">
        <v>1088</v>
      </c>
      <c r="B12683" s="18" t="s">
        <v>20106</v>
      </c>
      <c r="C12683" s="38">
        <v>7.1</v>
      </c>
    </row>
    <row r="12684" spans="1:3" ht="49.5" customHeight="1">
      <c r="A12684" s="19" t="s">
        <v>1087</v>
      </c>
      <c r="B12684" s="18" t="s">
        <v>20106</v>
      </c>
      <c r="C12684" s="38">
        <v>2.19</v>
      </c>
    </row>
    <row r="12685" spans="1:3" ht="49.5" customHeight="1">
      <c r="A12685" s="19" t="s">
        <v>13418</v>
      </c>
      <c r="B12685" s="18" t="s">
        <v>20020</v>
      </c>
      <c r="C12685" s="38">
        <v>10.3</v>
      </c>
    </row>
    <row r="12686" spans="1:3" ht="49.5" customHeight="1">
      <c r="A12686" s="19" t="s">
        <v>13419</v>
      </c>
      <c r="B12686" s="18" t="s">
        <v>20020</v>
      </c>
      <c r="C12686" s="38">
        <v>25.75</v>
      </c>
    </row>
    <row r="12687" spans="1:3" ht="49.5" customHeight="1">
      <c r="A12687" s="19" t="s">
        <v>13420</v>
      </c>
      <c r="B12687" s="18" t="s">
        <v>20020</v>
      </c>
      <c r="C12687" s="38">
        <v>3.09</v>
      </c>
    </row>
    <row r="12688" spans="1:3" ht="49.5" customHeight="1">
      <c r="A12688" s="19" t="s">
        <v>13421</v>
      </c>
      <c r="B12688" s="18" t="s">
        <v>20020</v>
      </c>
      <c r="C12688" s="38">
        <v>6.18</v>
      </c>
    </row>
    <row r="12689" spans="1:3" ht="49.5" customHeight="1">
      <c r="A12689" s="19" t="s">
        <v>13422</v>
      </c>
      <c r="B12689" s="18" t="s">
        <v>20020</v>
      </c>
      <c r="C12689" s="38">
        <v>20.6</v>
      </c>
    </row>
    <row r="12690" spans="1:3" ht="49.5" customHeight="1">
      <c r="A12690" s="19" t="s">
        <v>13423</v>
      </c>
      <c r="B12690" s="18" t="s">
        <v>20020</v>
      </c>
      <c r="C12690" s="38">
        <v>51.5</v>
      </c>
    </row>
    <row r="12691" spans="1:3" ht="49.5" customHeight="1">
      <c r="A12691" s="19" t="s">
        <v>13424</v>
      </c>
      <c r="B12691" s="18" t="s">
        <v>20020</v>
      </c>
      <c r="C12691" s="38">
        <v>6.18</v>
      </c>
    </row>
    <row r="12692" spans="1:3" ht="49.5" customHeight="1">
      <c r="A12692" s="19" t="s">
        <v>13331</v>
      </c>
      <c r="B12692" s="18" t="s">
        <v>20062</v>
      </c>
      <c r="C12692" s="38">
        <v>5.53</v>
      </c>
    </row>
    <row r="12693" spans="1:3" ht="49.5" customHeight="1">
      <c r="A12693" s="19" t="s">
        <v>13332</v>
      </c>
      <c r="B12693" s="18" t="s">
        <v>20062</v>
      </c>
      <c r="C12693" s="38">
        <v>16.579999999999998</v>
      </c>
    </row>
    <row r="12694" spans="1:3" ht="49.5" customHeight="1">
      <c r="A12694" s="19" t="s">
        <v>743</v>
      </c>
      <c r="B12694" s="18" t="s">
        <v>20000</v>
      </c>
      <c r="C12694" s="38">
        <v>7.02</v>
      </c>
    </row>
    <row r="12695" spans="1:3" ht="49.5" customHeight="1">
      <c r="A12695" s="19" t="s">
        <v>17971</v>
      </c>
      <c r="B12695" s="18" t="s">
        <v>20108</v>
      </c>
      <c r="C12695" s="38">
        <v>14.74</v>
      </c>
    </row>
    <row r="12696" spans="1:3" ht="49.5" customHeight="1">
      <c r="A12696" s="19" t="s">
        <v>18162</v>
      </c>
      <c r="B12696" s="18" t="s">
        <v>20108</v>
      </c>
      <c r="C12696" s="38">
        <v>6.64</v>
      </c>
    </row>
    <row r="12697" spans="1:3" ht="49.5" customHeight="1">
      <c r="A12697" s="19" t="s">
        <v>18198</v>
      </c>
      <c r="B12697" s="18" t="s">
        <v>20108</v>
      </c>
      <c r="C12697" s="38">
        <v>4.3099999999999996</v>
      </c>
    </row>
    <row r="12698" spans="1:3" ht="49.5" customHeight="1">
      <c r="A12698" s="19" t="s">
        <v>18197</v>
      </c>
      <c r="B12698" s="18" t="s">
        <v>20108</v>
      </c>
      <c r="C12698" s="38">
        <v>6.46</v>
      </c>
    </row>
    <row r="12699" spans="1:3" ht="49.5" customHeight="1">
      <c r="A12699" s="19" t="s">
        <v>13524</v>
      </c>
      <c r="B12699" s="18" t="s">
        <v>20034</v>
      </c>
      <c r="C12699" s="38">
        <v>5.84</v>
      </c>
    </row>
    <row r="12700" spans="1:3" ht="49.5" customHeight="1">
      <c r="A12700" s="19" t="s">
        <v>7633</v>
      </c>
      <c r="B12700" s="18" t="s">
        <v>20034</v>
      </c>
      <c r="C12700" s="38">
        <v>4.43</v>
      </c>
    </row>
    <row r="12701" spans="1:3" ht="49.5" customHeight="1">
      <c r="A12701" s="19" t="s">
        <v>21887</v>
      </c>
      <c r="B12701" s="18" t="s">
        <v>20034</v>
      </c>
      <c r="C12701" s="38">
        <v>4.09</v>
      </c>
    </row>
    <row r="12702" spans="1:3" ht="49.5" customHeight="1">
      <c r="A12702" s="19" t="s">
        <v>13736</v>
      </c>
      <c r="B12702" s="18" t="s">
        <v>20034</v>
      </c>
      <c r="C12702" s="38">
        <v>5.84</v>
      </c>
    </row>
    <row r="12703" spans="1:3" ht="49.5" customHeight="1">
      <c r="A12703" s="19" t="s">
        <v>21888</v>
      </c>
      <c r="B12703" s="18" t="s">
        <v>20025</v>
      </c>
      <c r="C12703" s="38">
        <v>1.21</v>
      </c>
    </row>
    <row r="12704" spans="1:3" ht="49.5" customHeight="1">
      <c r="A12704" s="19" t="s">
        <v>19835</v>
      </c>
      <c r="B12704" s="18" t="s">
        <v>19979</v>
      </c>
      <c r="C12704" s="38">
        <v>20.149999999999999</v>
      </c>
    </row>
    <row r="12705" spans="1:3" ht="49.5" customHeight="1">
      <c r="A12705" s="19" t="s">
        <v>19836</v>
      </c>
      <c r="B12705" s="18" t="s">
        <v>19979</v>
      </c>
      <c r="C12705" s="38">
        <v>20.149999999999999</v>
      </c>
    </row>
    <row r="12706" spans="1:3" ht="49.5" customHeight="1">
      <c r="A12706" s="19" t="s">
        <v>19872</v>
      </c>
      <c r="B12706" s="18" t="s">
        <v>19979</v>
      </c>
      <c r="C12706" s="38">
        <v>3.17</v>
      </c>
    </row>
    <row r="12707" spans="1:3" ht="49.5" customHeight="1">
      <c r="A12707" s="19" t="s">
        <v>6932</v>
      </c>
      <c r="B12707" s="18" t="s">
        <v>19982</v>
      </c>
      <c r="C12707" s="38">
        <v>4.09</v>
      </c>
    </row>
    <row r="12708" spans="1:3" ht="49.5" customHeight="1">
      <c r="A12708" s="19" t="s">
        <v>20485</v>
      </c>
      <c r="B12708" s="18" t="s">
        <v>19982</v>
      </c>
      <c r="C12708" s="38">
        <v>4.4000000000000004</v>
      </c>
    </row>
    <row r="12709" spans="1:3" ht="49.5" customHeight="1">
      <c r="A12709" s="19" t="s">
        <v>19623</v>
      </c>
      <c r="B12709" s="18" t="s">
        <v>19982</v>
      </c>
      <c r="C12709" s="38">
        <v>5.84</v>
      </c>
    </row>
    <row r="12710" spans="1:3" ht="49.5" customHeight="1">
      <c r="A12710" s="19" t="s">
        <v>19622</v>
      </c>
      <c r="B12710" s="18" t="s">
        <v>19982</v>
      </c>
      <c r="C12710" s="38">
        <v>4.43</v>
      </c>
    </row>
    <row r="12711" spans="1:3" ht="49.5" customHeight="1">
      <c r="A12711" s="19" t="s">
        <v>11716</v>
      </c>
      <c r="B12711" s="18" t="s">
        <v>20019</v>
      </c>
      <c r="C12711" s="38">
        <v>32.47</v>
      </c>
    </row>
    <row r="12712" spans="1:3" ht="49.5" customHeight="1">
      <c r="A12712" s="19" t="s">
        <v>11717</v>
      </c>
      <c r="B12712" s="18" t="s">
        <v>20019</v>
      </c>
      <c r="C12712" s="38">
        <v>31.13</v>
      </c>
    </row>
    <row r="12713" spans="1:3" ht="49.5" customHeight="1">
      <c r="A12713" s="19" t="s">
        <v>16047</v>
      </c>
      <c r="B12713" s="18" t="s">
        <v>20071</v>
      </c>
      <c r="C12713" s="38">
        <v>1231.9100000000001</v>
      </c>
    </row>
    <row r="12714" spans="1:3" ht="49.5" customHeight="1">
      <c r="A12714" s="19" t="s">
        <v>16048</v>
      </c>
      <c r="B12714" s="18" t="s">
        <v>20071</v>
      </c>
      <c r="C12714" s="38">
        <v>1521.67</v>
      </c>
    </row>
    <row r="12715" spans="1:3" ht="49.5" customHeight="1">
      <c r="A12715" s="19" t="s">
        <v>8988</v>
      </c>
      <c r="B12715" s="18" t="s">
        <v>20071</v>
      </c>
      <c r="C12715" s="38">
        <v>338.62</v>
      </c>
    </row>
    <row r="12716" spans="1:3" ht="49.5" customHeight="1">
      <c r="A12716" s="19" t="s">
        <v>20783</v>
      </c>
      <c r="B12716" s="18" t="s">
        <v>20034</v>
      </c>
      <c r="C12716" s="38">
        <v>3.85</v>
      </c>
    </row>
    <row r="12717" spans="1:3" ht="49.5" customHeight="1">
      <c r="A12717" s="19" t="s">
        <v>77</v>
      </c>
      <c r="B12717" s="18" t="s">
        <v>20034</v>
      </c>
      <c r="C12717" s="38">
        <v>13.5</v>
      </c>
    </row>
    <row r="12718" spans="1:3" ht="49.5" customHeight="1">
      <c r="A12718" s="19" t="s">
        <v>7482</v>
      </c>
      <c r="B12718" s="18" t="s">
        <v>20034</v>
      </c>
      <c r="C12718" s="38">
        <v>6.36</v>
      </c>
    </row>
    <row r="12719" spans="1:3" ht="49.5" customHeight="1">
      <c r="A12719" s="19" t="s">
        <v>7484</v>
      </c>
      <c r="B12719" s="18" t="s">
        <v>20034</v>
      </c>
      <c r="C12719" s="38">
        <v>13.5</v>
      </c>
    </row>
    <row r="12720" spans="1:3" ht="49.5" customHeight="1">
      <c r="A12720" s="19" t="s">
        <v>15813</v>
      </c>
      <c r="B12720" s="18" t="s">
        <v>20034</v>
      </c>
      <c r="C12720" s="38">
        <v>7.59</v>
      </c>
    </row>
    <row r="12721" spans="1:3" ht="49.5" customHeight="1">
      <c r="A12721" s="19" t="s">
        <v>79</v>
      </c>
      <c r="B12721" s="18" t="s">
        <v>20034</v>
      </c>
      <c r="C12721" s="38">
        <v>13.5</v>
      </c>
    </row>
    <row r="12722" spans="1:3" ht="49.5" customHeight="1">
      <c r="A12722" s="19" t="s">
        <v>3959</v>
      </c>
      <c r="B12722" s="18" t="s">
        <v>20145</v>
      </c>
      <c r="C12722" s="38">
        <v>3.62</v>
      </c>
    </row>
    <row r="12723" spans="1:3" ht="49.5" customHeight="1">
      <c r="A12723" s="19" t="s">
        <v>116</v>
      </c>
      <c r="B12723" s="18" t="s">
        <v>20034</v>
      </c>
      <c r="C12723" s="38">
        <v>86.4</v>
      </c>
    </row>
    <row r="12724" spans="1:3" ht="49.5" customHeight="1">
      <c r="A12724" s="19" t="s">
        <v>118</v>
      </c>
      <c r="B12724" s="18" t="s">
        <v>20034</v>
      </c>
      <c r="C12724" s="38">
        <v>93.62</v>
      </c>
    </row>
    <row r="12725" spans="1:3" ht="49.5" customHeight="1">
      <c r="A12725" s="19" t="s">
        <v>114</v>
      </c>
      <c r="B12725" s="18" t="s">
        <v>20034</v>
      </c>
      <c r="C12725" s="38">
        <v>11.07</v>
      </c>
    </row>
    <row r="12726" spans="1:3" ht="49.5" customHeight="1">
      <c r="A12726" s="19" t="s">
        <v>115</v>
      </c>
      <c r="B12726" s="18" t="s">
        <v>20034</v>
      </c>
      <c r="C12726" s="38">
        <v>16.84</v>
      </c>
    </row>
    <row r="12727" spans="1:3" ht="49.5" customHeight="1">
      <c r="A12727" s="19" t="s">
        <v>117</v>
      </c>
      <c r="B12727" s="18" t="s">
        <v>20034</v>
      </c>
      <c r="C12727" s="38">
        <v>22.91</v>
      </c>
    </row>
    <row r="12728" spans="1:3" ht="49.5" customHeight="1">
      <c r="A12728" s="19" t="s">
        <v>17311</v>
      </c>
      <c r="B12728" s="18" t="s">
        <v>19972</v>
      </c>
      <c r="C12728" s="38">
        <v>25.21</v>
      </c>
    </row>
    <row r="12729" spans="1:3" ht="49.5" customHeight="1">
      <c r="A12729" s="19" t="s">
        <v>6797</v>
      </c>
      <c r="B12729" s="18" t="s">
        <v>19972</v>
      </c>
      <c r="C12729" s="38">
        <v>50.42</v>
      </c>
    </row>
    <row r="12730" spans="1:3" ht="49.5" customHeight="1">
      <c r="A12730" s="19" t="s">
        <v>14877</v>
      </c>
      <c r="B12730" s="18" t="s">
        <v>19972</v>
      </c>
      <c r="C12730" s="38">
        <v>3.43</v>
      </c>
    </row>
    <row r="12731" spans="1:3" ht="49.5" customHeight="1">
      <c r="A12731" s="19" t="s">
        <v>16738</v>
      </c>
      <c r="B12731" s="18" t="s">
        <v>19972</v>
      </c>
      <c r="C12731" s="38">
        <v>34.700000000000003</v>
      </c>
    </row>
    <row r="12732" spans="1:3" ht="49.5" customHeight="1">
      <c r="A12732" s="19" t="s">
        <v>12828</v>
      </c>
      <c r="B12732" s="18" t="s">
        <v>20094</v>
      </c>
      <c r="C12732" s="38">
        <v>40.46</v>
      </c>
    </row>
    <row r="12733" spans="1:3" ht="49.5" customHeight="1">
      <c r="A12733" s="19" t="s">
        <v>12829</v>
      </c>
      <c r="B12733" s="18" t="s">
        <v>20094</v>
      </c>
      <c r="C12733" s="38">
        <v>73.83</v>
      </c>
    </row>
    <row r="12734" spans="1:3" ht="49.5" customHeight="1">
      <c r="A12734" s="19" t="s">
        <v>14801</v>
      </c>
      <c r="B12734" s="18" t="s">
        <v>19977</v>
      </c>
      <c r="C12734" s="38">
        <v>1.73</v>
      </c>
    </row>
    <row r="12735" spans="1:3" ht="49.5" customHeight="1">
      <c r="A12735" s="19" t="s">
        <v>15603</v>
      </c>
      <c r="B12735" s="18" t="s">
        <v>19977</v>
      </c>
      <c r="C12735" s="38">
        <v>1231.9100000000001</v>
      </c>
    </row>
    <row r="12736" spans="1:3" ht="49.5" customHeight="1">
      <c r="A12736" s="19" t="s">
        <v>15604</v>
      </c>
      <c r="B12736" s="18" t="s">
        <v>19977</v>
      </c>
      <c r="C12736" s="38">
        <v>1521.67</v>
      </c>
    </row>
    <row r="12737" spans="1:3" ht="49.5" customHeight="1">
      <c r="A12737" s="19" t="s">
        <v>4717</v>
      </c>
      <c r="B12737" s="18" t="s">
        <v>20047</v>
      </c>
      <c r="C12737" s="38">
        <v>2175.7199999999998</v>
      </c>
    </row>
    <row r="12738" spans="1:3" ht="49.5" customHeight="1">
      <c r="A12738" s="19" t="s">
        <v>11806</v>
      </c>
      <c r="B12738" s="18" t="s">
        <v>20047</v>
      </c>
      <c r="C12738" s="38">
        <v>2680.91</v>
      </c>
    </row>
    <row r="12739" spans="1:3" ht="49.5" customHeight="1">
      <c r="A12739" s="19" t="s">
        <v>3605</v>
      </c>
      <c r="B12739" s="18" t="s">
        <v>20087</v>
      </c>
      <c r="C12739" s="38">
        <v>95.92</v>
      </c>
    </row>
    <row r="12740" spans="1:3" ht="49.5" customHeight="1">
      <c r="A12740" s="19" t="s">
        <v>6359</v>
      </c>
      <c r="B12740" s="18" t="s">
        <v>19989</v>
      </c>
      <c r="C12740" s="38">
        <v>30.75</v>
      </c>
    </row>
    <row r="12741" spans="1:3" ht="49.5" customHeight="1">
      <c r="A12741" s="19" t="s">
        <v>6498</v>
      </c>
      <c r="B12741" s="18" t="s">
        <v>19972</v>
      </c>
      <c r="C12741" s="18">
        <v>13.01</v>
      </c>
    </row>
    <row r="12742" spans="1:3" ht="49.5" customHeight="1">
      <c r="A12742" s="19" t="s">
        <v>20759</v>
      </c>
      <c r="B12742" s="18" t="s">
        <v>19972</v>
      </c>
      <c r="C12742" s="18">
        <v>7.99</v>
      </c>
    </row>
    <row r="12743" spans="1:3" ht="49.5" customHeight="1">
      <c r="A12743" s="19" t="s">
        <v>14589</v>
      </c>
      <c r="B12743" s="18" t="s">
        <v>20047</v>
      </c>
      <c r="C12743" s="38">
        <v>1.91</v>
      </c>
    </row>
    <row r="12744" spans="1:3" ht="49.5" customHeight="1">
      <c r="A12744" s="19" t="s">
        <v>20799</v>
      </c>
      <c r="B12744" s="18" t="s">
        <v>20138</v>
      </c>
      <c r="C12744" s="38">
        <v>9.98</v>
      </c>
    </row>
    <row r="12745" spans="1:3" ht="49.5" customHeight="1">
      <c r="A12745" s="19" t="s">
        <v>20799</v>
      </c>
      <c r="B12745" s="18" t="s">
        <v>20047</v>
      </c>
      <c r="C12745" s="38">
        <v>9.98</v>
      </c>
    </row>
    <row r="12746" spans="1:3" ht="49.5" customHeight="1">
      <c r="A12746" s="19" t="s">
        <v>5657</v>
      </c>
      <c r="B12746" s="18" t="s">
        <v>20099</v>
      </c>
      <c r="C12746" s="38">
        <v>2.93</v>
      </c>
    </row>
    <row r="12747" spans="1:3" ht="49.5" customHeight="1">
      <c r="A12747" s="19" t="s">
        <v>21889</v>
      </c>
      <c r="B12747" s="18" t="s">
        <v>20099</v>
      </c>
      <c r="C12747" s="38">
        <v>1.87</v>
      </c>
    </row>
    <row r="12748" spans="1:3" ht="49.5" customHeight="1">
      <c r="A12748" s="19" t="s">
        <v>21890</v>
      </c>
      <c r="B12748" s="18" t="s">
        <v>20099</v>
      </c>
      <c r="C12748" s="38">
        <v>3.46</v>
      </c>
    </row>
    <row r="12749" spans="1:3" ht="49.5" customHeight="1">
      <c r="A12749" s="19" t="s">
        <v>21891</v>
      </c>
      <c r="B12749" s="18" t="s">
        <v>20005</v>
      </c>
      <c r="C12749" s="38">
        <v>339.49</v>
      </c>
    </row>
    <row r="12750" spans="1:3" ht="49.5" customHeight="1">
      <c r="A12750" s="19" t="s">
        <v>21892</v>
      </c>
      <c r="B12750" s="18" t="s">
        <v>20005</v>
      </c>
      <c r="C12750" s="38">
        <v>94.44</v>
      </c>
    </row>
    <row r="12751" spans="1:3" ht="49.5" customHeight="1">
      <c r="A12751" s="19" t="s">
        <v>15989</v>
      </c>
      <c r="B12751" s="18" t="s">
        <v>19972</v>
      </c>
      <c r="C12751" s="18">
        <v>152.19</v>
      </c>
    </row>
    <row r="12752" spans="1:3" ht="49.5" customHeight="1">
      <c r="A12752" s="19" t="s">
        <v>15990</v>
      </c>
      <c r="B12752" s="18" t="s">
        <v>19972</v>
      </c>
      <c r="C12752" s="18">
        <v>610.76</v>
      </c>
    </row>
    <row r="12753" spans="1:3" ht="49.5" customHeight="1">
      <c r="A12753" s="19" t="s">
        <v>19685</v>
      </c>
      <c r="B12753" s="18" t="s">
        <v>20142</v>
      </c>
      <c r="C12753" s="38">
        <v>7.29</v>
      </c>
    </row>
    <row r="12754" spans="1:3" ht="49.5" customHeight="1">
      <c r="A12754" s="19" t="s">
        <v>19818</v>
      </c>
      <c r="B12754" s="18" t="s">
        <v>19952</v>
      </c>
      <c r="C12754" s="38">
        <v>11.02</v>
      </c>
    </row>
    <row r="12755" spans="1:3" ht="49.5" customHeight="1">
      <c r="A12755" s="19" t="s">
        <v>19831</v>
      </c>
      <c r="B12755" s="18" t="s">
        <v>19952</v>
      </c>
      <c r="C12755" s="38">
        <v>13.6</v>
      </c>
    </row>
    <row r="12756" spans="1:3" ht="49.5" customHeight="1">
      <c r="A12756" s="19" t="s">
        <v>15546</v>
      </c>
      <c r="B12756" s="18" t="s">
        <v>20045</v>
      </c>
      <c r="C12756" s="38">
        <v>4.83</v>
      </c>
    </row>
    <row r="12757" spans="1:3" ht="49.5" customHeight="1">
      <c r="A12757" s="19" t="s">
        <v>16867</v>
      </c>
      <c r="B12757" s="18" t="s">
        <v>20045</v>
      </c>
      <c r="C12757" s="38">
        <v>10</v>
      </c>
    </row>
    <row r="12758" spans="1:3" ht="49.5" customHeight="1">
      <c r="A12758" s="19" t="s">
        <v>16868</v>
      </c>
      <c r="B12758" s="18" t="s">
        <v>19953</v>
      </c>
      <c r="C12758" s="38">
        <v>4.83</v>
      </c>
    </row>
    <row r="12759" spans="1:3" ht="49.5" customHeight="1">
      <c r="A12759" s="19" t="s">
        <v>22337</v>
      </c>
      <c r="B12759" s="18" t="s">
        <v>20060</v>
      </c>
      <c r="C12759" s="38">
        <v>4.83</v>
      </c>
    </row>
    <row r="12760" spans="1:3" ht="49.5" customHeight="1">
      <c r="A12760" s="19" t="s">
        <v>16869</v>
      </c>
      <c r="B12760" s="18" t="s">
        <v>19953</v>
      </c>
      <c r="C12760" s="38">
        <v>10</v>
      </c>
    </row>
    <row r="12761" spans="1:3" ht="49.5" customHeight="1">
      <c r="A12761" s="19" t="s">
        <v>16869</v>
      </c>
      <c r="B12761" s="18" t="s">
        <v>20060</v>
      </c>
      <c r="C12761" s="38">
        <v>10</v>
      </c>
    </row>
    <row r="12762" spans="1:3" ht="49.5" customHeight="1">
      <c r="A12762" s="19" t="s">
        <v>16870</v>
      </c>
      <c r="B12762" s="18" t="s">
        <v>20023</v>
      </c>
      <c r="C12762" s="38">
        <v>4.83</v>
      </c>
    </row>
    <row r="12763" spans="1:3" ht="49.5" customHeight="1">
      <c r="A12763" s="19" t="s">
        <v>12125</v>
      </c>
      <c r="B12763" s="18" t="s">
        <v>20023</v>
      </c>
      <c r="C12763" s="38">
        <v>10</v>
      </c>
    </row>
    <row r="12764" spans="1:3" ht="49.5" customHeight="1">
      <c r="A12764" s="19" t="s">
        <v>16871</v>
      </c>
      <c r="B12764" s="18" t="s">
        <v>20015</v>
      </c>
      <c r="C12764" s="38">
        <v>4.83</v>
      </c>
    </row>
    <row r="12765" spans="1:3" ht="49.5" customHeight="1">
      <c r="A12765" s="19" t="s">
        <v>16872</v>
      </c>
      <c r="B12765" s="18" t="s">
        <v>20015</v>
      </c>
      <c r="C12765" s="38">
        <v>10</v>
      </c>
    </row>
    <row r="12766" spans="1:3" ht="49.5" customHeight="1">
      <c r="A12766" s="19" t="s">
        <v>21193</v>
      </c>
      <c r="B12766" s="18" t="s">
        <v>20056</v>
      </c>
      <c r="C12766" s="38">
        <v>15.44</v>
      </c>
    </row>
    <row r="12767" spans="1:3" ht="49.5" customHeight="1">
      <c r="A12767" s="19" t="s">
        <v>21893</v>
      </c>
      <c r="B12767" s="18" t="s">
        <v>20056</v>
      </c>
      <c r="C12767" s="38">
        <v>9.25</v>
      </c>
    </row>
    <row r="12768" spans="1:3" ht="49.5" customHeight="1">
      <c r="A12768" s="19" t="s">
        <v>18092</v>
      </c>
      <c r="B12768" s="18" t="s">
        <v>20001</v>
      </c>
      <c r="C12768" s="38">
        <v>3.46</v>
      </c>
    </row>
    <row r="12769" spans="1:3" ht="49.5" customHeight="1">
      <c r="A12769" s="19" t="s">
        <v>12497</v>
      </c>
      <c r="B12769" s="18" t="s">
        <v>20110</v>
      </c>
      <c r="C12769" s="38">
        <v>227.14</v>
      </c>
    </row>
    <row r="12770" spans="1:3" ht="49.5" customHeight="1">
      <c r="A12770" s="19" t="s">
        <v>21894</v>
      </c>
      <c r="B12770" s="18" t="s">
        <v>20029</v>
      </c>
      <c r="C12770" s="38">
        <v>9.1</v>
      </c>
    </row>
    <row r="12771" spans="1:3" ht="49.5" customHeight="1">
      <c r="A12771" s="19" t="s">
        <v>13808</v>
      </c>
      <c r="B12771" s="18" t="s">
        <v>20029</v>
      </c>
      <c r="C12771" s="38">
        <v>2.44</v>
      </c>
    </row>
    <row r="12772" spans="1:3" ht="48.75" customHeight="1">
      <c r="A12772" s="19" t="s">
        <v>18591</v>
      </c>
      <c r="B12772" s="18" t="s">
        <v>20278</v>
      </c>
      <c r="C12772" s="38">
        <v>2.83</v>
      </c>
    </row>
    <row r="12773" spans="1:3" ht="48.75" customHeight="1">
      <c r="A12773" s="19" t="s">
        <v>18649</v>
      </c>
      <c r="B12773" s="18" t="s">
        <v>20034</v>
      </c>
      <c r="C12773" s="38">
        <v>21.02</v>
      </c>
    </row>
    <row r="12774" spans="1:3" ht="49.5" customHeight="1">
      <c r="A12774" s="19" t="s">
        <v>9545</v>
      </c>
      <c r="B12774" s="18" t="s">
        <v>20034</v>
      </c>
      <c r="C12774" s="38">
        <v>9.6999999999999993</v>
      </c>
    </row>
    <row r="12775" spans="1:3" ht="49.5" customHeight="1">
      <c r="A12775" s="19" t="s">
        <v>1159</v>
      </c>
      <c r="B12775" s="18" t="s">
        <v>20023</v>
      </c>
      <c r="C12775" s="38">
        <v>3.12</v>
      </c>
    </row>
    <row r="12776" spans="1:3" ht="49.5" customHeight="1">
      <c r="A12776" s="19" t="s">
        <v>13431</v>
      </c>
      <c r="B12776" s="18" t="s">
        <v>20071</v>
      </c>
      <c r="C12776" s="38">
        <v>3237.33</v>
      </c>
    </row>
    <row r="12777" spans="1:3" ht="49.5" customHeight="1">
      <c r="A12777" s="19" t="s">
        <v>8456</v>
      </c>
      <c r="B12777" s="18" t="s">
        <v>19965</v>
      </c>
      <c r="C12777" s="38">
        <v>91.48</v>
      </c>
    </row>
    <row r="12778" spans="1:3" ht="49.5" customHeight="1">
      <c r="A12778" s="19" t="s">
        <v>8460</v>
      </c>
      <c r="B12778" s="18" t="s">
        <v>19965</v>
      </c>
      <c r="C12778" s="18">
        <v>731.81</v>
      </c>
    </row>
    <row r="12779" spans="1:3" ht="49.5" customHeight="1">
      <c r="A12779" s="19" t="s">
        <v>3648</v>
      </c>
      <c r="B12779" s="18" t="s">
        <v>20209</v>
      </c>
      <c r="C12779" s="38">
        <v>6.42</v>
      </c>
    </row>
    <row r="12780" spans="1:3" ht="49.5" customHeight="1">
      <c r="A12780" s="19" t="s">
        <v>3648</v>
      </c>
      <c r="B12780" s="18" t="s">
        <v>20066</v>
      </c>
      <c r="C12780" s="38">
        <v>6.42</v>
      </c>
    </row>
    <row r="12781" spans="1:3" ht="49.5" customHeight="1">
      <c r="A12781" s="19" t="s">
        <v>4305</v>
      </c>
      <c r="B12781" s="18" t="s">
        <v>20066</v>
      </c>
      <c r="C12781" s="38">
        <v>9.2100000000000009</v>
      </c>
    </row>
    <row r="12782" spans="1:3" ht="49.5" customHeight="1">
      <c r="A12782" s="19" t="s">
        <v>21895</v>
      </c>
      <c r="B12782" s="18" t="s">
        <v>20007</v>
      </c>
      <c r="C12782" s="38">
        <v>1.47</v>
      </c>
    </row>
    <row r="12783" spans="1:3" ht="49.5" customHeight="1">
      <c r="A12783" s="19" t="s">
        <v>20299</v>
      </c>
      <c r="B12783" s="18" t="s">
        <v>19956</v>
      </c>
      <c r="C12783" s="38">
        <v>925.22</v>
      </c>
    </row>
    <row r="12784" spans="1:3" ht="49.5" customHeight="1">
      <c r="A12784" s="19" t="s">
        <v>2170</v>
      </c>
      <c r="B12784" s="18" t="s">
        <v>19956</v>
      </c>
      <c r="C12784" s="38">
        <v>462.61</v>
      </c>
    </row>
    <row r="12785" spans="1:3" ht="49.5" customHeight="1">
      <c r="A12785" s="19" t="s">
        <v>16722</v>
      </c>
      <c r="B12785" s="18" t="s">
        <v>20022</v>
      </c>
      <c r="C12785" s="38">
        <v>21.13</v>
      </c>
    </row>
    <row r="12786" spans="1:3" ht="49.5" customHeight="1">
      <c r="A12786" s="19" t="s">
        <v>20851</v>
      </c>
      <c r="B12786" s="18" t="s">
        <v>20047</v>
      </c>
      <c r="C12786" s="38">
        <v>1.9</v>
      </c>
    </row>
    <row r="12787" spans="1:3" ht="49.5" customHeight="1">
      <c r="A12787" s="19" t="s">
        <v>14561</v>
      </c>
      <c r="B12787" s="18" t="s">
        <v>20047</v>
      </c>
      <c r="C12787" s="38">
        <v>3.46</v>
      </c>
    </row>
    <row r="12788" spans="1:3" ht="49.5" customHeight="1">
      <c r="A12788" s="19" t="s">
        <v>14562</v>
      </c>
      <c r="B12788" s="18" t="s">
        <v>20047</v>
      </c>
      <c r="C12788" s="38">
        <v>3.46</v>
      </c>
    </row>
    <row r="12789" spans="1:3" ht="49.5" customHeight="1">
      <c r="A12789" s="19" t="s">
        <v>20728</v>
      </c>
      <c r="B12789" s="18" t="s">
        <v>20047</v>
      </c>
      <c r="C12789" s="38">
        <v>3.32</v>
      </c>
    </row>
    <row r="12790" spans="1:3" ht="49.5" customHeight="1">
      <c r="A12790" s="19" t="s">
        <v>20703</v>
      </c>
      <c r="B12790" s="18" t="s">
        <v>20047</v>
      </c>
      <c r="C12790" s="38">
        <v>3.46</v>
      </c>
    </row>
    <row r="12791" spans="1:3" ht="49.5" customHeight="1">
      <c r="A12791" s="19" t="s">
        <v>17506</v>
      </c>
      <c r="B12791" s="18" t="s">
        <v>20023</v>
      </c>
      <c r="C12791" s="38">
        <v>25.21</v>
      </c>
    </row>
    <row r="12792" spans="1:3" ht="49.5" customHeight="1">
      <c r="A12792" s="19" t="s">
        <v>17507</v>
      </c>
      <c r="B12792" s="18" t="s">
        <v>20023</v>
      </c>
      <c r="C12792" s="38">
        <v>50.42</v>
      </c>
    </row>
    <row r="12793" spans="1:3" ht="49.5" customHeight="1">
      <c r="A12793" s="19" t="s">
        <v>15398</v>
      </c>
      <c r="B12793" s="18" t="s">
        <v>20014</v>
      </c>
      <c r="C12793" s="38">
        <v>25.21</v>
      </c>
    </row>
    <row r="12794" spans="1:3" ht="49.5" customHeight="1">
      <c r="A12794" s="19" t="s">
        <v>15399</v>
      </c>
      <c r="B12794" s="18" t="s">
        <v>20014</v>
      </c>
      <c r="C12794" s="38">
        <v>50.42</v>
      </c>
    </row>
    <row r="12795" spans="1:3" ht="49.5" customHeight="1">
      <c r="A12795" s="19" t="s">
        <v>17600</v>
      </c>
      <c r="B12795" s="18" t="s">
        <v>20041</v>
      </c>
      <c r="C12795" s="38">
        <v>25.21</v>
      </c>
    </row>
    <row r="12796" spans="1:3" ht="49.5" customHeight="1">
      <c r="A12796" s="19" t="s">
        <v>17601</v>
      </c>
      <c r="B12796" s="18" t="s">
        <v>20041</v>
      </c>
      <c r="C12796" s="38">
        <v>50.42</v>
      </c>
    </row>
    <row r="12797" spans="1:3" ht="49.5" customHeight="1">
      <c r="A12797" s="19" t="s">
        <v>20448</v>
      </c>
      <c r="B12797" s="18" t="s">
        <v>20015</v>
      </c>
      <c r="C12797" s="38">
        <v>55.1</v>
      </c>
    </row>
    <row r="12798" spans="1:3" ht="49.5" customHeight="1">
      <c r="A12798" s="19" t="s">
        <v>20450</v>
      </c>
      <c r="B12798" s="18" t="s">
        <v>20015</v>
      </c>
      <c r="C12798" s="38">
        <v>22.04</v>
      </c>
    </row>
    <row r="12799" spans="1:3" ht="49.5" customHeight="1">
      <c r="A12799" s="19" t="s">
        <v>12740</v>
      </c>
      <c r="B12799" s="18" t="s">
        <v>20015</v>
      </c>
      <c r="C12799" s="38">
        <v>209.62</v>
      </c>
    </row>
    <row r="12800" spans="1:3" ht="49.5" customHeight="1">
      <c r="A12800" s="19" t="s">
        <v>15271</v>
      </c>
      <c r="B12800" s="18" t="s">
        <v>19977</v>
      </c>
      <c r="C12800" s="38">
        <v>1.81</v>
      </c>
    </row>
    <row r="12801" spans="1:3" ht="49.5" customHeight="1">
      <c r="A12801" s="19" t="s">
        <v>17329</v>
      </c>
      <c r="B12801" s="18" t="s">
        <v>19977</v>
      </c>
      <c r="C12801" s="38">
        <v>3.38</v>
      </c>
    </row>
    <row r="12802" spans="1:3" ht="49.5" customHeight="1">
      <c r="A12802" s="19" t="s">
        <v>17332</v>
      </c>
      <c r="B12802" s="18" t="s">
        <v>19977</v>
      </c>
      <c r="C12802" s="38">
        <v>3.38</v>
      </c>
    </row>
    <row r="12803" spans="1:3" ht="49.5" customHeight="1">
      <c r="A12803" s="19" t="s">
        <v>17330</v>
      </c>
      <c r="B12803" s="18" t="s">
        <v>19977</v>
      </c>
      <c r="C12803" s="38">
        <v>5.18</v>
      </c>
    </row>
    <row r="12804" spans="1:3" ht="49.5" customHeight="1">
      <c r="A12804" s="19" t="s">
        <v>17331</v>
      </c>
      <c r="B12804" s="18" t="s">
        <v>19977</v>
      </c>
      <c r="C12804" s="38">
        <v>10.36</v>
      </c>
    </row>
    <row r="12805" spans="1:3" ht="49.5" customHeight="1">
      <c r="A12805" s="19" t="s">
        <v>21896</v>
      </c>
      <c r="B12805" s="18" t="s">
        <v>19984</v>
      </c>
      <c r="C12805" s="38">
        <v>25.21</v>
      </c>
    </row>
    <row r="12806" spans="1:3" ht="49.5" customHeight="1">
      <c r="A12806" s="19" t="s">
        <v>21897</v>
      </c>
      <c r="B12806" s="18" t="s">
        <v>19984</v>
      </c>
      <c r="C12806" s="38">
        <v>50.42</v>
      </c>
    </row>
    <row r="12807" spans="1:3" ht="49.5" customHeight="1">
      <c r="A12807" s="19" t="s">
        <v>17312</v>
      </c>
      <c r="B12807" s="18" t="s">
        <v>20020</v>
      </c>
      <c r="C12807" s="38">
        <v>25.21</v>
      </c>
    </row>
    <row r="12808" spans="1:3" ht="49.5" customHeight="1">
      <c r="A12808" s="19" t="s">
        <v>17313</v>
      </c>
      <c r="B12808" s="18" t="s">
        <v>20020</v>
      </c>
      <c r="C12808" s="38">
        <v>50.42</v>
      </c>
    </row>
    <row r="12809" spans="1:3" ht="49.5" customHeight="1">
      <c r="A12809" s="19" t="s">
        <v>3030</v>
      </c>
      <c r="B12809" s="18" t="s">
        <v>20236</v>
      </c>
      <c r="C12809" s="38">
        <v>12.87</v>
      </c>
    </row>
    <row r="12810" spans="1:3" ht="49.5" customHeight="1">
      <c r="A12810" s="19" t="s">
        <v>21898</v>
      </c>
      <c r="B12810" s="18" t="s">
        <v>20236</v>
      </c>
      <c r="C12810" s="38">
        <v>7.39</v>
      </c>
    </row>
    <row r="12811" spans="1:3" ht="49.5" customHeight="1">
      <c r="A12811" s="19" t="s">
        <v>21899</v>
      </c>
      <c r="B12811" s="18" t="s">
        <v>20236</v>
      </c>
      <c r="C12811" s="38">
        <v>10.34</v>
      </c>
    </row>
    <row r="12812" spans="1:3" ht="49.5" customHeight="1">
      <c r="A12812" s="19" t="s">
        <v>3636</v>
      </c>
      <c r="B12812" s="18" t="s">
        <v>20209</v>
      </c>
      <c r="C12812" s="38">
        <v>6.56</v>
      </c>
    </row>
    <row r="12813" spans="1:3" ht="49.5" customHeight="1">
      <c r="A12813" s="19" t="s">
        <v>3637</v>
      </c>
      <c r="B12813" s="18" t="s">
        <v>20209</v>
      </c>
      <c r="C12813" s="38">
        <v>19.68</v>
      </c>
    </row>
    <row r="12814" spans="1:3" ht="49.5" customHeight="1">
      <c r="A12814" s="19" t="s">
        <v>3640</v>
      </c>
      <c r="B12814" s="18" t="s">
        <v>20209</v>
      </c>
      <c r="C12814" s="38">
        <v>22.96</v>
      </c>
    </row>
    <row r="12815" spans="1:3" ht="49.5" customHeight="1">
      <c r="A12815" s="19" t="s">
        <v>4811</v>
      </c>
      <c r="B12815" s="18" t="s">
        <v>20105</v>
      </c>
      <c r="C12815" s="38">
        <v>6.56</v>
      </c>
    </row>
    <row r="12816" spans="1:3" ht="49.5" customHeight="1">
      <c r="A12816" s="19" t="s">
        <v>4812</v>
      </c>
      <c r="B12816" s="18" t="s">
        <v>20105</v>
      </c>
      <c r="C12816" s="38">
        <v>19.68</v>
      </c>
    </row>
    <row r="12817" spans="1:3" ht="49.5" customHeight="1">
      <c r="A12817" s="19" t="s">
        <v>4813</v>
      </c>
      <c r="B12817" s="18" t="s">
        <v>20105</v>
      </c>
      <c r="C12817" s="38">
        <v>22.96</v>
      </c>
    </row>
    <row r="12818" spans="1:3" ht="49.5" customHeight="1">
      <c r="A12818" s="19" t="s">
        <v>4479</v>
      </c>
      <c r="B12818" s="18" t="s">
        <v>19979</v>
      </c>
      <c r="C12818" s="38">
        <v>1.81</v>
      </c>
    </row>
    <row r="12819" spans="1:3" ht="49.5" customHeight="1">
      <c r="A12819" s="19" t="s">
        <v>4480</v>
      </c>
      <c r="B12819" s="18" t="s">
        <v>19979</v>
      </c>
      <c r="C12819" s="38">
        <v>2.91</v>
      </c>
    </row>
    <row r="12820" spans="1:3" ht="49.5" customHeight="1">
      <c r="A12820" s="19" t="s">
        <v>4481</v>
      </c>
      <c r="B12820" s="18" t="s">
        <v>19979</v>
      </c>
      <c r="C12820" s="38">
        <v>5.82</v>
      </c>
    </row>
    <row r="12821" spans="1:3" ht="49.5" customHeight="1">
      <c r="A12821" s="19" t="s">
        <v>4482</v>
      </c>
      <c r="B12821" s="18" t="s">
        <v>19979</v>
      </c>
      <c r="C12821" s="38">
        <v>3.31</v>
      </c>
    </row>
    <row r="12822" spans="1:3" ht="49.5" customHeight="1">
      <c r="A12822" s="19" t="s">
        <v>4483</v>
      </c>
      <c r="B12822" s="18" t="s">
        <v>19979</v>
      </c>
      <c r="C12822" s="38">
        <v>6.56</v>
      </c>
    </row>
    <row r="12823" spans="1:3" ht="49.5" customHeight="1">
      <c r="A12823" s="19" t="s">
        <v>4485</v>
      </c>
      <c r="B12823" s="18" t="s">
        <v>19979</v>
      </c>
      <c r="C12823" s="38">
        <v>6.63</v>
      </c>
    </row>
    <row r="12824" spans="1:3" ht="49.5" customHeight="1">
      <c r="A12824" s="19" t="s">
        <v>9292</v>
      </c>
      <c r="B12824" s="18" t="s">
        <v>20066</v>
      </c>
      <c r="C12824" s="38">
        <v>14.4</v>
      </c>
    </row>
    <row r="12825" spans="1:3" ht="49.5" customHeight="1">
      <c r="A12825" s="19" t="s">
        <v>9296</v>
      </c>
      <c r="B12825" s="18" t="s">
        <v>20066</v>
      </c>
      <c r="C12825" s="38">
        <v>13.54</v>
      </c>
    </row>
    <row r="12826" spans="1:3" ht="49.5" customHeight="1">
      <c r="A12826" s="19" t="s">
        <v>3297</v>
      </c>
      <c r="B12826" s="18" t="s">
        <v>20066</v>
      </c>
      <c r="C12826" s="38">
        <v>5.82</v>
      </c>
    </row>
    <row r="12827" spans="1:3" ht="49.5" customHeight="1">
      <c r="A12827" s="19" t="s">
        <v>9613</v>
      </c>
      <c r="B12827" s="18" t="s">
        <v>20066</v>
      </c>
      <c r="C12827" s="38">
        <v>17.46</v>
      </c>
    </row>
    <row r="12828" spans="1:3" ht="49.5" customHeight="1">
      <c r="A12828" s="19" t="s">
        <v>5320</v>
      </c>
      <c r="B12828" s="18" t="s">
        <v>20066</v>
      </c>
      <c r="C12828" s="38">
        <v>6.56</v>
      </c>
    </row>
    <row r="12829" spans="1:3" ht="49.5" customHeight="1">
      <c r="A12829" s="19" t="s">
        <v>3938</v>
      </c>
      <c r="B12829" s="18" t="s">
        <v>20066</v>
      </c>
      <c r="C12829" s="38">
        <v>19.68</v>
      </c>
    </row>
    <row r="12830" spans="1:3" ht="49.5" customHeight="1">
      <c r="A12830" s="19" t="s">
        <v>7640</v>
      </c>
      <c r="B12830" s="18" t="s">
        <v>20066</v>
      </c>
      <c r="C12830" s="38">
        <v>6.63</v>
      </c>
    </row>
    <row r="12831" spans="1:3" ht="49.5" customHeight="1">
      <c r="A12831" s="19" t="s">
        <v>4288</v>
      </c>
      <c r="B12831" s="18" t="s">
        <v>20066</v>
      </c>
      <c r="C12831" s="38">
        <v>19.89</v>
      </c>
    </row>
    <row r="12832" spans="1:3" ht="49.5" customHeight="1">
      <c r="A12832" s="19" t="s">
        <v>4290</v>
      </c>
      <c r="B12832" s="18" t="s">
        <v>20066</v>
      </c>
      <c r="C12832" s="38">
        <v>23.2</v>
      </c>
    </row>
    <row r="12833" spans="1:3" ht="49.5" customHeight="1">
      <c r="A12833" s="19" t="s">
        <v>6118</v>
      </c>
      <c r="B12833" s="18" t="s">
        <v>20062</v>
      </c>
      <c r="C12833" s="38">
        <v>2.91</v>
      </c>
    </row>
    <row r="12834" spans="1:3" ht="49.5" customHeight="1">
      <c r="A12834" s="19" t="s">
        <v>6119</v>
      </c>
      <c r="B12834" s="18" t="s">
        <v>20062</v>
      </c>
      <c r="C12834" s="38">
        <v>5.82</v>
      </c>
    </row>
    <row r="12835" spans="1:3" ht="49.5" customHeight="1">
      <c r="A12835" s="19" t="s">
        <v>9375</v>
      </c>
      <c r="B12835" s="18" t="s">
        <v>19981</v>
      </c>
      <c r="C12835" s="38">
        <v>291.49</v>
      </c>
    </row>
    <row r="12836" spans="1:3" ht="49.5" customHeight="1">
      <c r="A12836" s="19" t="s">
        <v>21045</v>
      </c>
      <c r="B12836" s="18" t="s">
        <v>19977</v>
      </c>
      <c r="C12836" s="38">
        <v>1.99</v>
      </c>
    </row>
    <row r="12837" spans="1:3" ht="49.5" customHeight="1">
      <c r="A12837" s="19" t="s">
        <v>21102</v>
      </c>
      <c r="B12837" s="18" t="s">
        <v>19977</v>
      </c>
      <c r="C12837" s="38">
        <v>2.2400000000000002</v>
      </c>
    </row>
    <row r="12838" spans="1:3" ht="49.5" customHeight="1">
      <c r="A12838" s="19" t="s">
        <v>14225</v>
      </c>
      <c r="B12838" s="18" t="s">
        <v>19977</v>
      </c>
      <c r="C12838" s="38">
        <v>3.46</v>
      </c>
    </row>
    <row r="12839" spans="1:3" ht="49.5" customHeight="1">
      <c r="A12839" s="19" t="s">
        <v>12637</v>
      </c>
      <c r="B12839" s="18" t="s">
        <v>20013</v>
      </c>
      <c r="C12839" s="38">
        <v>423.87</v>
      </c>
    </row>
    <row r="12840" spans="1:3" ht="49.5" customHeight="1">
      <c r="A12840" s="19" t="s">
        <v>3667</v>
      </c>
      <c r="B12840" s="18" t="s">
        <v>20013</v>
      </c>
      <c r="C12840" s="38">
        <v>160.80000000000001</v>
      </c>
    </row>
    <row r="12841" spans="1:3" ht="49.5" customHeight="1">
      <c r="A12841" s="19" t="s">
        <v>3666</v>
      </c>
      <c r="B12841" s="18" t="s">
        <v>20013</v>
      </c>
      <c r="C12841" s="38">
        <v>201.42</v>
      </c>
    </row>
    <row r="12842" spans="1:3" ht="49.5" customHeight="1">
      <c r="A12842" s="19" t="s">
        <v>17318</v>
      </c>
      <c r="B12842" s="18" t="s">
        <v>20013</v>
      </c>
      <c r="C12842" s="38">
        <v>84.77</v>
      </c>
    </row>
    <row r="12843" spans="1:3" ht="49.5" customHeight="1">
      <c r="A12843" s="19" t="s">
        <v>12638</v>
      </c>
      <c r="B12843" s="18" t="s">
        <v>20013</v>
      </c>
      <c r="C12843" s="38">
        <v>1059.6600000000001</v>
      </c>
    </row>
    <row r="12844" spans="1:3" ht="49.5" customHeight="1">
      <c r="A12844" s="19" t="s">
        <v>7638</v>
      </c>
      <c r="B12844" s="18" t="s">
        <v>20013</v>
      </c>
      <c r="C12844" s="38">
        <v>4.5199999999999996</v>
      </c>
    </row>
    <row r="12845" spans="1:3" ht="49.5" customHeight="1">
      <c r="A12845" s="19" t="s">
        <v>3432</v>
      </c>
      <c r="B12845" s="18" t="s">
        <v>20020</v>
      </c>
      <c r="C12845" s="38">
        <v>1695.48</v>
      </c>
    </row>
    <row r="12846" spans="1:3" ht="48" customHeight="1">
      <c r="A12846" s="19" t="s">
        <v>12639</v>
      </c>
      <c r="B12846" s="18" t="s">
        <v>20020</v>
      </c>
      <c r="C12846" s="38">
        <v>423.87</v>
      </c>
    </row>
    <row r="12847" spans="1:3" ht="49.5" customHeight="1">
      <c r="A12847" s="19" t="s">
        <v>3431</v>
      </c>
      <c r="B12847" s="18" t="s">
        <v>20020</v>
      </c>
      <c r="C12847" s="38">
        <v>339.08</v>
      </c>
    </row>
    <row r="12848" spans="1:3" ht="49.5" customHeight="1">
      <c r="A12848" s="19" t="s">
        <v>17319</v>
      </c>
      <c r="B12848" s="18" t="s">
        <v>20020</v>
      </c>
      <c r="C12848" s="38">
        <v>84.77</v>
      </c>
    </row>
    <row r="12849" spans="1:3" ht="49.5" customHeight="1">
      <c r="A12849" s="19" t="s">
        <v>3434</v>
      </c>
      <c r="B12849" s="18" t="s">
        <v>20020</v>
      </c>
      <c r="C12849" s="38">
        <v>4238.6400000000003</v>
      </c>
    </row>
    <row r="12850" spans="1:3" ht="49.5" customHeight="1">
      <c r="A12850" s="19" t="s">
        <v>12640</v>
      </c>
      <c r="B12850" s="18" t="s">
        <v>20020</v>
      </c>
      <c r="C12850" s="38">
        <v>1059.6600000000001</v>
      </c>
    </row>
    <row r="12851" spans="1:3" ht="49.5" customHeight="1">
      <c r="A12851" s="19" t="s">
        <v>3429</v>
      </c>
      <c r="B12851" s="18" t="s">
        <v>20020</v>
      </c>
      <c r="C12851" s="38">
        <v>18.079999999999998</v>
      </c>
    </row>
    <row r="12852" spans="1:3" ht="49.5" customHeight="1">
      <c r="A12852" s="19" t="s">
        <v>17320</v>
      </c>
      <c r="B12852" s="18" t="s">
        <v>20020</v>
      </c>
      <c r="C12852" s="38">
        <v>4.5199999999999996</v>
      </c>
    </row>
    <row r="12853" spans="1:3" ht="49.5" customHeight="1">
      <c r="A12853" s="19" t="s">
        <v>12641</v>
      </c>
      <c r="B12853" s="18" t="s">
        <v>19955</v>
      </c>
      <c r="C12853" s="38">
        <v>195.44</v>
      </c>
    </row>
    <row r="12854" spans="1:3" ht="49.5" customHeight="1">
      <c r="A12854" s="19" t="s">
        <v>17321</v>
      </c>
      <c r="B12854" s="18" t="s">
        <v>19955</v>
      </c>
      <c r="C12854" s="38">
        <v>39.11</v>
      </c>
    </row>
    <row r="12855" spans="1:3" ht="49.5" customHeight="1">
      <c r="A12855" s="19" t="s">
        <v>21900</v>
      </c>
      <c r="B12855" s="18" t="s">
        <v>19955</v>
      </c>
      <c r="C12855" s="38">
        <v>370.98</v>
      </c>
    </row>
    <row r="12856" spans="1:3" ht="49.5" customHeight="1">
      <c r="A12856" s="19" t="s">
        <v>767</v>
      </c>
      <c r="B12856" s="18" t="s">
        <v>20025</v>
      </c>
      <c r="C12856" s="38">
        <v>0.77</v>
      </c>
    </row>
    <row r="12857" spans="1:3" ht="49.5" customHeight="1">
      <c r="A12857" s="19" t="s">
        <v>769</v>
      </c>
      <c r="B12857" s="18" t="s">
        <v>20025</v>
      </c>
      <c r="C12857" s="38">
        <v>1.1299999999999999</v>
      </c>
    </row>
    <row r="12858" spans="1:3" ht="49.5" customHeight="1">
      <c r="A12858" s="19" t="s">
        <v>21901</v>
      </c>
      <c r="B12858" s="18" t="s">
        <v>20000</v>
      </c>
      <c r="C12858" s="38">
        <v>4.2699999999999996</v>
      </c>
    </row>
    <row r="12859" spans="1:3" ht="49.5" customHeight="1">
      <c r="A12859" s="19" t="s">
        <v>21901</v>
      </c>
      <c r="B12859" s="18" t="s">
        <v>20000</v>
      </c>
      <c r="C12859" s="38">
        <v>4.2699999999999996</v>
      </c>
    </row>
    <row r="12860" spans="1:3" ht="49.5" customHeight="1">
      <c r="A12860" s="19" t="s">
        <v>21902</v>
      </c>
      <c r="B12860" s="18" t="s">
        <v>20000</v>
      </c>
      <c r="C12860" s="38">
        <v>5.14</v>
      </c>
    </row>
    <row r="12861" spans="1:3" ht="49.5" customHeight="1">
      <c r="A12861" s="19" t="s">
        <v>21902</v>
      </c>
      <c r="B12861" s="18" t="s">
        <v>20000</v>
      </c>
      <c r="C12861" s="38">
        <v>5.14</v>
      </c>
    </row>
    <row r="12862" spans="1:3" ht="49.5" customHeight="1">
      <c r="A12862" s="19" t="s">
        <v>14213</v>
      </c>
      <c r="B12862" s="18" t="s">
        <v>20117</v>
      </c>
      <c r="C12862" s="38">
        <v>2.2799999999999998</v>
      </c>
    </row>
    <row r="12863" spans="1:3" ht="49.5" customHeight="1">
      <c r="A12863" s="19" t="s">
        <v>1455</v>
      </c>
      <c r="B12863" s="18" t="s">
        <v>20058</v>
      </c>
      <c r="C12863" s="38">
        <v>111.15</v>
      </c>
    </row>
    <row r="12864" spans="1:3" ht="49.5" customHeight="1">
      <c r="A12864" s="19" t="s">
        <v>18769</v>
      </c>
      <c r="B12864" s="18" t="s">
        <v>20034</v>
      </c>
      <c r="C12864" s="38">
        <v>91.48</v>
      </c>
    </row>
    <row r="12865" spans="1:3" ht="49.5" customHeight="1">
      <c r="A12865" s="19" t="s">
        <v>18779</v>
      </c>
      <c r="B12865" s="18" t="s">
        <v>20034</v>
      </c>
      <c r="C12865" s="18">
        <v>731.81</v>
      </c>
    </row>
    <row r="12866" spans="1:3" ht="49.5" customHeight="1">
      <c r="A12866" s="19" t="s">
        <v>15253</v>
      </c>
      <c r="B12866" s="18" t="s">
        <v>19952</v>
      </c>
      <c r="C12866" s="38">
        <v>1.9</v>
      </c>
    </row>
    <row r="12867" spans="1:3" ht="49.5" customHeight="1">
      <c r="A12867" s="19" t="s">
        <v>2308</v>
      </c>
      <c r="B12867" s="18" t="s">
        <v>19952</v>
      </c>
      <c r="C12867" s="38">
        <v>6.42</v>
      </c>
    </row>
    <row r="12868" spans="1:3" ht="49.5" customHeight="1">
      <c r="A12868" s="19" t="s">
        <v>13726</v>
      </c>
      <c r="B12868" s="18" t="s">
        <v>20086</v>
      </c>
      <c r="C12868" s="38">
        <v>3.46</v>
      </c>
    </row>
    <row r="12869" spans="1:3" ht="49.5" customHeight="1">
      <c r="A12869" s="19" t="s">
        <v>13727</v>
      </c>
      <c r="B12869" s="18" t="s">
        <v>20086</v>
      </c>
      <c r="C12869" s="38">
        <v>3.38</v>
      </c>
    </row>
    <row r="12870" spans="1:3" ht="49.5" customHeight="1">
      <c r="A12870" s="19" t="s">
        <v>12651</v>
      </c>
      <c r="B12870" s="18" t="s">
        <v>20034</v>
      </c>
      <c r="C12870" s="38">
        <v>111.15</v>
      </c>
    </row>
    <row r="12871" spans="1:3" ht="49.5" customHeight="1">
      <c r="A12871" s="19" t="s">
        <v>12652</v>
      </c>
      <c r="B12871" s="18" t="s">
        <v>19983</v>
      </c>
      <c r="C12871" s="38">
        <v>111.15</v>
      </c>
    </row>
    <row r="12872" spans="1:3" ht="49.5" customHeight="1">
      <c r="A12872" s="19" t="s">
        <v>10487</v>
      </c>
      <c r="B12872" s="18" t="s">
        <v>20034</v>
      </c>
      <c r="C12872" s="38">
        <v>6.71</v>
      </c>
    </row>
    <row r="12873" spans="1:3" ht="49.5" customHeight="1">
      <c r="A12873" s="19" t="s">
        <v>131</v>
      </c>
      <c r="B12873" s="18" t="s">
        <v>20034</v>
      </c>
      <c r="C12873" s="38">
        <v>20.12</v>
      </c>
    </row>
    <row r="12874" spans="1:3" ht="49.5" customHeight="1">
      <c r="A12874" s="19" t="s">
        <v>4399</v>
      </c>
      <c r="B12874" s="18" t="s">
        <v>20034</v>
      </c>
      <c r="C12874" s="38">
        <v>10.49</v>
      </c>
    </row>
    <row r="12875" spans="1:3" ht="49.5" customHeight="1">
      <c r="A12875" s="19" t="s">
        <v>132</v>
      </c>
      <c r="B12875" s="18" t="s">
        <v>20034</v>
      </c>
      <c r="C12875" s="38">
        <v>2.2000000000000002</v>
      </c>
    </row>
    <row r="12876" spans="1:3" ht="49.5" customHeight="1">
      <c r="A12876" s="19" t="s">
        <v>10491</v>
      </c>
      <c r="B12876" s="18" t="s">
        <v>20034</v>
      </c>
      <c r="C12876" s="18">
        <v>4.41</v>
      </c>
    </row>
    <row r="12877" spans="1:3" ht="49.5" customHeight="1">
      <c r="A12877" s="19" t="s">
        <v>129</v>
      </c>
      <c r="B12877" s="18" t="s">
        <v>20034</v>
      </c>
      <c r="C12877" s="38">
        <v>13.23</v>
      </c>
    </row>
    <row r="12878" spans="1:3" ht="49.5" customHeight="1">
      <c r="A12878" s="19" t="s">
        <v>16352</v>
      </c>
      <c r="B12878" s="18" t="s">
        <v>20034</v>
      </c>
      <c r="C12878" s="38">
        <v>7.24</v>
      </c>
    </row>
    <row r="12879" spans="1:3" ht="49.5" customHeight="1">
      <c r="A12879" s="19" t="s">
        <v>133</v>
      </c>
      <c r="B12879" s="18" t="s">
        <v>20034</v>
      </c>
      <c r="C12879" s="38">
        <v>12.6</v>
      </c>
    </row>
    <row r="12880" spans="1:3" ht="49.5" customHeight="1">
      <c r="A12880" s="19" t="s">
        <v>12887</v>
      </c>
      <c r="B12880" s="18" t="s">
        <v>20034</v>
      </c>
      <c r="C12880" s="38">
        <v>7.52</v>
      </c>
    </row>
    <row r="12881" spans="1:3" ht="49.5" customHeight="1">
      <c r="A12881" s="19" t="s">
        <v>13725</v>
      </c>
      <c r="B12881" s="18" t="s">
        <v>20086</v>
      </c>
      <c r="C12881" s="38">
        <v>3.46</v>
      </c>
    </row>
    <row r="12882" spans="1:3" ht="49.5" customHeight="1">
      <c r="A12882" s="19" t="s">
        <v>20797</v>
      </c>
      <c r="B12882" s="18" t="s">
        <v>20086</v>
      </c>
      <c r="C12882" s="38">
        <v>3.46</v>
      </c>
    </row>
    <row r="12883" spans="1:3" ht="49.5" customHeight="1">
      <c r="A12883" s="19" t="s">
        <v>17989</v>
      </c>
      <c r="B12883" s="18" t="s">
        <v>19970</v>
      </c>
      <c r="C12883" s="38">
        <v>6.56</v>
      </c>
    </row>
    <row r="12884" spans="1:3" ht="49.5" customHeight="1">
      <c r="A12884" s="19" t="s">
        <v>17992</v>
      </c>
      <c r="B12884" s="18" t="s">
        <v>19970</v>
      </c>
      <c r="C12884" s="38">
        <v>19.68</v>
      </c>
    </row>
    <row r="12885" spans="1:3" ht="49.5" customHeight="1">
      <c r="A12885" s="19" t="s">
        <v>5946</v>
      </c>
      <c r="B12885" s="18" t="s">
        <v>19970</v>
      </c>
      <c r="C12885" s="38">
        <v>6.63</v>
      </c>
    </row>
    <row r="12886" spans="1:3" ht="49.5" customHeight="1">
      <c r="A12886" s="19" t="s">
        <v>5947</v>
      </c>
      <c r="B12886" s="18" t="s">
        <v>19970</v>
      </c>
      <c r="C12886" s="38">
        <v>19.89</v>
      </c>
    </row>
    <row r="12887" spans="1:3" ht="49.5" customHeight="1">
      <c r="A12887" s="19" t="s">
        <v>5949</v>
      </c>
      <c r="B12887" s="18" t="s">
        <v>19970</v>
      </c>
      <c r="C12887" s="38">
        <v>23.2</v>
      </c>
    </row>
    <row r="12888" spans="1:3" ht="49.5" customHeight="1">
      <c r="A12888" s="19" t="s">
        <v>17991</v>
      </c>
      <c r="B12888" s="18" t="s">
        <v>19970</v>
      </c>
      <c r="C12888" s="38">
        <v>22.96</v>
      </c>
    </row>
    <row r="12889" spans="1:3" ht="49.5" customHeight="1">
      <c r="A12889" s="19" t="s">
        <v>15266</v>
      </c>
      <c r="B12889" s="18" t="s">
        <v>20020</v>
      </c>
      <c r="C12889" s="38">
        <v>1.5</v>
      </c>
    </row>
    <row r="12890" spans="1:3" ht="49.5" customHeight="1">
      <c r="A12890" s="19" t="s">
        <v>15267</v>
      </c>
      <c r="B12890" s="18" t="s">
        <v>20020</v>
      </c>
      <c r="C12890" s="38">
        <v>1.22</v>
      </c>
    </row>
    <row r="12891" spans="1:3" ht="49.5" customHeight="1">
      <c r="A12891" s="19" t="s">
        <v>15268</v>
      </c>
      <c r="B12891" s="18" t="s">
        <v>20020</v>
      </c>
      <c r="C12891" s="38">
        <v>1.88</v>
      </c>
    </row>
    <row r="12892" spans="1:3" ht="49.5" customHeight="1">
      <c r="A12892" s="19" t="s">
        <v>15269</v>
      </c>
      <c r="B12892" s="18" t="s">
        <v>20020</v>
      </c>
      <c r="C12892" s="38">
        <v>1.62</v>
      </c>
    </row>
    <row r="12893" spans="1:3" ht="49.5" customHeight="1">
      <c r="A12893" s="19" t="s">
        <v>15262</v>
      </c>
      <c r="B12893" s="18" t="s">
        <v>19983</v>
      </c>
      <c r="C12893" s="38">
        <v>1.78</v>
      </c>
    </row>
    <row r="12894" spans="1:3" ht="49.5" customHeight="1">
      <c r="A12894" s="19" t="s">
        <v>15263</v>
      </c>
      <c r="B12894" s="18" t="s">
        <v>19983</v>
      </c>
      <c r="C12894" s="38">
        <v>2.06</v>
      </c>
    </row>
    <row r="12895" spans="1:3" ht="49.5" customHeight="1">
      <c r="A12895" s="19" t="s">
        <v>15264</v>
      </c>
      <c r="B12895" s="18" t="s">
        <v>19983</v>
      </c>
      <c r="C12895" s="38">
        <v>2.46</v>
      </c>
    </row>
    <row r="12896" spans="1:3" ht="49.5" customHeight="1">
      <c r="A12896" s="19" t="s">
        <v>1458</v>
      </c>
      <c r="B12896" s="18" t="s">
        <v>20058</v>
      </c>
      <c r="C12896" s="38">
        <v>25.21</v>
      </c>
    </row>
    <row r="12897" spans="1:3" ht="49.5" customHeight="1">
      <c r="A12897" s="19" t="s">
        <v>1460</v>
      </c>
      <c r="B12897" s="18" t="s">
        <v>20058</v>
      </c>
      <c r="C12897" s="38">
        <v>50.42</v>
      </c>
    </row>
    <row r="12898" spans="1:3" ht="49.5" customHeight="1">
      <c r="A12898" s="19" t="s">
        <v>12852</v>
      </c>
      <c r="B12898" s="18" t="s">
        <v>20052</v>
      </c>
      <c r="C12898" s="38">
        <v>1.1499999999999999</v>
      </c>
    </row>
    <row r="12899" spans="1:3" ht="49.5" customHeight="1">
      <c r="A12899" s="19" t="s">
        <v>15671</v>
      </c>
      <c r="B12899" s="18" t="s">
        <v>20052</v>
      </c>
      <c r="C12899" s="38">
        <v>38.5</v>
      </c>
    </row>
    <row r="12900" spans="1:3" ht="49.5" customHeight="1">
      <c r="A12900" s="19" t="s">
        <v>12853</v>
      </c>
      <c r="B12900" s="18" t="s">
        <v>20052</v>
      </c>
      <c r="C12900" s="38">
        <v>2</v>
      </c>
    </row>
    <row r="12901" spans="1:3" ht="49.5" customHeight="1">
      <c r="A12901" s="19" t="s">
        <v>646</v>
      </c>
      <c r="B12901" s="18" t="s">
        <v>20050</v>
      </c>
      <c r="C12901" s="38">
        <v>5.18</v>
      </c>
    </row>
    <row r="12902" spans="1:3" ht="49.5" customHeight="1">
      <c r="A12902" s="19" t="s">
        <v>646</v>
      </c>
      <c r="B12902" s="18" t="s">
        <v>20011</v>
      </c>
      <c r="C12902" s="38">
        <v>5.18</v>
      </c>
    </row>
    <row r="12903" spans="1:3" ht="49.5" customHeight="1">
      <c r="A12903" s="19" t="s">
        <v>647</v>
      </c>
      <c r="B12903" s="18" t="s">
        <v>20050</v>
      </c>
      <c r="C12903" s="38">
        <v>10.36</v>
      </c>
    </row>
    <row r="12904" spans="1:3" ht="49.5" customHeight="1">
      <c r="A12904" s="19" t="s">
        <v>647</v>
      </c>
      <c r="B12904" s="18" t="s">
        <v>20011</v>
      </c>
      <c r="C12904" s="38">
        <v>10.36</v>
      </c>
    </row>
    <row r="12905" spans="1:3" ht="49.5" customHeight="1">
      <c r="A12905" s="19" t="s">
        <v>12027</v>
      </c>
      <c r="B12905" s="18" t="s">
        <v>20065</v>
      </c>
      <c r="C12905" s="38">
        <v>2.29</v>
      </c>
    </row>
    <row r="12906" spans="1:3" ht="49.5" customHeight="1">
      <c r="A12906" s="19" t="s">
        <v>15270</v>
      </c>
      <c r="B12906" s="18" t="s">
        <v>20063</v>
      </c>
      <c r="C12906" s="38">
        <v>3.46</v>
      </c>
    </row>
    <row r="12907" spans="1:3" ht="49.5" customHeight="1">
      <c r="A12907" s="19" t="s">
        <v>5153</v>
      </c>
      <c r="B12907" s="18" t="s">
        <v>20063</v>
      </c>
      <c r="C12907" s="38">
        <v>3.31</v>
      </c>
    </row>
    <row r="12908" spans="1:3" ht="49.5" customHeight="1">
      <c r="A12908" s="19" t="s">
        <v>12667</v>
      </c>
      <c r="B12908" s="18" t="s">
        <v>20063</v>
      </c>
      <c r="C12908" s="38">
        <v>4.41</v>
      </c>
    </row>
    <row r="12909" spans="1:3" ht="49.5" customHeight="1">
      <c r="A12909" s="19" t="s">
        <v>13565</v>
      </c>
      <c r="B12909" s="18" t="s">
        <v>20034</v>
      </c>
      <c r="C12909" s="38">
        <v>3.06</v>
      </c>
    </row>
    <row r="12910" spans="1:3" ht="49.5" customHeight="1">
      <c r="A12910" s="19" t="s">
        <v>2745</v>
      </c>
      <c r="B12910" s="18" t="s">
        <v>19964</v>
      </c>
      <c r="C12910" s="38">
        <v>2.17</v>
      </c>
    </row>
    <row r="12911" spans="1:3" ht="49.5" customHeight="1">
      <c r="A12911" s="19" t="s">
        <v>2743</v>
      </c>
      <c r="B12911" s="18" t="s">
        <v>19964</v>
      </c>
      <c r="C12911" s="38">
        <v>5.96</v>
      </c>
    </row>
    <row r="12912" spans="1:3" ht="49.5" customHeight="1">
      <c r="A12912" s="19" t="s">
        <v>19653</v>
      </c>
      <c r="B12912" s="18" t="s">
        <v>20056</v>
      </c>
      <c r="C12912" s="38">
        <v>10.36</v>
      </c>
    </row>
    <row r="12913" spans="1:3" ht="49.5" customHeight="1">
      <c r="A12913" s="19" t="s">
        <v>19573</v>
      </c>
      <c r="B12913" s="18" t="s">
        <v>20113</v>
      </c>
      <c r="C12913" s="38">
        <v>1.81</v>
      </c>
    </row>
    <row r="12914" spans="1:3" ht="49.5" customHeight="1">
      <c r="A12914" s="19" t="s">
        <v>19574</v>
      </c>
      <c r="B12914" s="18" t="s">
        <v>20113</v>
      </c>
      <c r="C12914" s="38">
        <v>3.38</v>
      </c>
    </row>
    <row r="12915" spans="1:3" ht="49.5" customHeight="1">
      <c r="A12915" s="19" t="s">
        <v>19575</v>
      </c>
      <c r="B12915" s="18" t="s">
        <v>20113</v>
      </c>
      <c r="C12915" s="38">
        <v>3.38</v>
      </c>
    </row>
    <row r="12916" spans="1:3" ht="49.5" customHeight="1">
      <c r="A12916" s="19" t="s">
        <v>17333</v>
      </c>
      <c r="B12916" s="18" t="s">
        <v>20113</v>
      </c>
      <c r="C12916" s="38">
        <v>5.18</v>
      </c>
    </row>
    <row r="12917" spans="1:3" ht="49.5" customHeight="1">
      <c r="A12917" s="19" t="s">
        <v>17334</v>
      </c>
      <c r="B12917" s="18" t="s">
        <v>20113</v>
      </c>
      <c r="C12917" s="38">
        <v>10.36</v>
      </c>
    </row>
    <row r="12918" spans="1:3" ht="49.5" customHeight="1">
      <c r="A12918" s="19" t="s">
        <v>15272</v>
      </c>
      <c r="B12918" s="18" t="s">
        <v>20058</v>
      </c>
      <c r="C12918" s="38">
        <v>1.81</v>
      </c>
    </row>
    <row r="12919" spans="1:3" ht="49.5" customHeight="1">
      <c r="A12919" s="19" t="s">
        <v>21903</v>
      </c>
      <c r="B12919" s="18" t="s">
        <v>20058</v>
      </c>
      <c r="C12919" s="38">
        <v>5.18</v>
      </c>
    </row>
    <row r="12920" spans="1:3" ht="49.5" customHeight="1">
      <c r="A12920" s="19" t="s">
        <v>21904</v>
      </c>
      <c r="B12920" s="18" t="s">
        <v>20058</v>
      </c>
      <c r="C12920" s="38">
        <v>10.36</v>
      </c>
    </row>
    <row r="12921" spans="1:3" ht="49.5" customHeight="1">
      <c r="A12921" s="19" t="s">
        <v>17335</v>
      </c>
      <c r="B12921" s="18" t="s">
        <v>20058</v>
      </c>
      <c r="C12921" s="38">
        <v>3.38</v>
      </c>
    </row>
    <row r="12922" spans="1:3" ht="49.5" customHeight="1">
      <c r="A12922" s="19" t="s">
        <v>14563</v>
      </c>
      <c r="B12922" s="18" t="s">
        <v>20082</v>
      </c>
      <c r="C12922" s="38">
        <v>2.66</v>
      </c>
    </row>
    <row r="12923" spans="1:3" ht="49.5" customHeight="1">
      <c r="A12923" s="19" t="s">
        <v>14564</v>
      </c>
      <c r="B12923" s="18" t="s">
        <v>20082</v>
      </c>
      <c r="C12923" s="38">
        <v>3.28</v>
      </c>
    </row>
    <row r="12924" spans="1:3" ht="49.5" customHeight="1">
      <c r="A12924" s="19" t="s">
        <v>17494</v>
      </c>
      <c r="B12924" s="18" t="s">
        <v>20150</v>
      </c>
      <c r="C12924" s="38">
        <v>1.8</v>
      </c>
    </row>
    <row r="12925" spans="1:3" ht="49.5" customHeight="1">
      <c r="A12925" s="19" t="s">
        <v>5641</v>
      </c>
      <c r="B12925" s="18" t="s">
        <v>20099</v>
      </c>
      <c r="C12925" s="38">
        <v>3.42</v>
      </c>
    </row>
    <row r="12926" spans="1:3" ht="49.5" customHeight="1">
      <c r="A12926" s="19" t="s">
        <v>5645</v>
      </c>
      <c r="B12926" s="18" t="s">
        <v>20099</v>
      </c>
      <c r="C12926" s="38">
        <v>5.13</v>
      </c>
    </row>
    <row r="12927" spans="1:3" ht="49.5" customHeight="1">
      <c r="A12927" s="19" t="s">
        <v>5643</v>
      </c>
      <c r="B12927" s="18" t="s">
        <v>20099</v>
      </c>
      <c r="C12927" s="38">
        <v>1.75</v>
      </c>
    </row>
    <row r="12928" spans="1:3" ht="49.5" customHeight="1">
      <c r="A12928" s="19" t="s">
        <v>5644</v>
      </c>
      <c r="B12928" s="18" t="s">
        <v>20099</v>
      </c>
      <c r="C12928" s="38">
        <v>3.66</v>
      </c>
    </row>
    <row r="12929" spans="1:3" ht="49.5" customHeight="1">
      <c r="A12929" s="19" t="s">
        <v>5642</v>
      </c>
      <c r="B12929" s="18" t="s">
        <v>20099</v>
      </c>
      <c r="C12929" s="38">
        <v>5.13</v>
      </c>
    </row>
    <row r="12930" spans="1:3" ht="49.5" customHeight="1">
      <c r="A12930" s="19" t="s">
        <v>14917</v>
      </c>
      <c r="B12930" s="18" t="s">
        <v>20047</v>
      </c>
      <c r="C12930" s="38">
        <v>0.8</v>
      </c>
    </row>
    <row r="12931" spans="1:3" ht="49.5" customHeight="1">
      <c r="A12931" s="19" t="s">
        <v>5154</v>
      </c>
      <c r="B12931" s="18" t="s">
        <v>20063</v>
      </c>
      <c r="C12931" s="38">
        <v>1.81</v>
      </c>
    </row>
    <row r="12932" spans="1:3" ht="49.5" customHeight="1">
      <c r="A12932" s="19" t="s">
        <v>13363</v>
      </c>
      <c r="B12932" s="18" t="s">
        <v>20063</v>
      </c>
      <c r="C12932" s="38">
        <v>3.38</v>
      </c>
    </row>
    <row r="12933" spans="1:3" ht="49.5" customHeight="1">
      <c r="A12933" s="19" t="s">
        <v>13364</v>
      </c>
      <c r="B12933" s="18" t="s">
        <v>20063</v>
      </c>
      <c r="C12933" s="38">
        <v>3.38</v>
      </c>
    </row>
    <row r="12934" spans="1:3" ht="49.5" customHeight="1">
      <c r="A12934" s="19" t="s">
        <v>7628</v>
      </c>
      <c r="B12934" s="18" t="s">
        <v>20063</v>
      </c>
      <c r="C12934" s="38">
        <v>5.18</v>
      </c>
    </row>
    <row r="12935" spans="1:3" ht="49.5" customHeight="1">
      <c r="A12935" s="19" t="s">
        <v>2201</v>
      </c>
      <c r="B12935" s="18" t="s">
        <v>20063</v>
      </c>
      <c r="C12935" s="38">
        <v>10.36</v>
      </c>
    </row>
    <row r="12936" spans="1:3" ht="49.5" customHeight="1">
      <c r="A12936" s="19" t="s">
        <v>15273</v>
      </c>
      <c r="B12936" s="18" t="s">
        <v>20065</v>
      </c>
      <c r="C12936" s="38">
        <v>1.63</v>
      </c>
    </row>
    <row r="12937" spans="1:3" ht="49.5" customHeight="1">
      <c r="A12937" s="19" t="s">
        <v>4926</v>
      </c>
      <c r="B12937" s="18" t="s">
        <v>20065</v>
      </c>
      <c r="C12937" s="38">
        <v>3.38</v>
      </c>
    </row>
    <row r="12938" spans="1:3" ht="49.5" customHeight="1">
      <c r="A12938" s="19" t="s">
        <v>12653</v>
      </c>
      <c r="B12938" s="18" t="s">
        <v>20027</v>
      </c>
      <c r="C12938" s="38">
        <v>111.15</v>
      </c>
    </row>
    <row r="12939" spans="1:3" ht="49.5" customHeight="1">
      <c r="A12939" s="19" t="s">
        <v>5678</v>
      </c>
      <c r="B12939" s="18" t="s">
        <v>19980</v>
      </c>
      <c r="C12939" s="38">
        <v>3.51</v>
      </c>
    </row>
    <row r="12940" spans="1:3" ht="49.5" customHeight="1">
      <c r="A12940" s="19" t="s">
        <v>5677</v>
      </c>
      <c r="B12940" s="18" t="s">
        <v>19980</v>
      </c>
      <c r="C12940" s="38">
        <v>4.09</v>
      </c>
    </row>
    <row r="12941" spans="1:3" ht="49.5" customHeight="1">
      <c r="A12941" s="19" t="s">
        <v>20536</v>
      </c>
      <c r="B12941" s="18" t="s">
        <v>19980</v>
      </c>
      <c r="C12941" s="38">
        <v>4.21</v>
      </c>
    </row>
    <row r="12942" spans="1:3" ht="49.5" customHeight="1">
      <c r="A12942" s="19" t="s">
        <v>17934</v>
      </c>
      <c r="B12942" s="18" t="s">
        <v>20052</v>
      </c>
      <c r="C12942" s="18">
        <v>79.959999999999994</v>
      </c>
    </row>
    <row r="12943" spans="1:3" ht="49.5" customHeight="1">
      <c r="A12943" s="19" t="s">
        <v>14953</v>
      </c>
      <c r="B12943" s="18" t="s">
        <v>19953</v>
      </c>
      <c r="C12943" s="38">
        <v>3.87</v>
      </c>
    </row>
    <row r="12944" spans="1:3" ht="49.5" customHeight="1">
      <c r="A12944" s="19" t="s">
        <v>18437</v>
      </c>
      <c r="B12944" s="18" t="s">
        <v>20060</v>
      </c>
      <c r="C12944" s="38">
        <v>3.87</v>
      </c>
    </row>
    <row r="12945" spans="1:3" ht="49.5" customHeight="1">
      <c r="A12945" s="19" t="s">
        <v>12138</v>
      </c>
      <c r="B12945" s="18" t="s">
        <v>19953</v>
      </c>
      <c r="C12945" s="38">
        <v>4.24</v>
      </c>
    </row>
    <row r="12946" spans="1:3" ht="49.5" customHeight="1">
      <c r="A12946" s="19" t="s">
        <v>12138</v>
      </c>
      <c r="B12946" s="18" t="s">
        <v>20060</v>
      </c>
      <c r="C12946" s="38">
        <v>4.24</v>
      </c>
    </row>
    <row r="12947" spans="1:3" ht="49.5" customHeight="1">
      <c r="A12947" s="19" t="s">
        <v>4825</v>
      </c>
      <c r="B12947" s="18" t="s">
        <v>20197</v>
      </c>
      <c r="C12947" s="38">
        <v>110.42</v>
      </c>
    </row>
    <row r="12948" spans="1:3" ht="49.5" customHeight="1">
      <c r="A12948" s="19" t="s">
        <v>1910</v>
      </c>
      <c r="B12948" s="18" t="s">
        <v>20033</v>
      </c>
      <c r="C12948" s="38">
        <v>48.17</v>
      </c>
    </row>
    <row r="12949" spans="1:3" ht="49.5" customHeight="1">
      <c r="A12949" s="19" t="s">
        <v>21905</v>
      </c>
      <c r="B12949" s="18" t="s">
        <v>20144</v>
      </c>
      <c r="C12949" s="38">
        <v>3.43</v>
      </c>
    </row>
    <row r="12950" spans="1:3" ht="49.5" customHeight="1">
      <c r="A12950" s="19" t="s">
        <v>20633</v>
      </c>
      <c r="B12950" s="18" t="s">
        <v>20144</v>
      </c>
      <c r="C12950" s="38">
        <v>49.95</v>
      </c>
    </row>
    <row r="12951" spans="1:3" ht="49.5" customHeight="1">
      <c r="A12951" s="19" t="s">
        <v>21906</v>
      </c>
      <c r="B12951" s="18" t="s">
        <v>20144</v>
      </c>
      <c r="C12951" s="38">
        <v>249.75</v>
      </c>
    </row>
    <row r="12952" spans="1:3" ht="49.5" customHeight="1">
      <c r="A12952" s="19" t="s">
        <v>1956</v>
      </c>
      <c r="B12952" s="18" t="s">
        <v>19963</v>
      </c>
      <c r="C12952" s="38">
        <v>6.63</v>
      </c>
    </row>
    <row r="12953" spans="1:3" ht="49.5" customHeight="1">
      <c r="A12953" s="19" t="s">
        <v>1973</v>
      </c>
      <c r="B12953" s="18" t="s">
        <v>19969</v>
      </c>
      <c r="C12953" s="38">
        <v>69</v>
      </c>
    </row>
    <row r="12954" spans="1:3" ht="49.5" customHeight="1">
      <c r="A12954" s="19" t="s">
        <v>17337</v>
      </c>
      <c r="B12954" s="18" t="s">
        <v>19990</v>
      </c>
      <c r="C12954" s="38">
        <v>5.5</v>
      </c>
    </row>
    <row r="12955" spans="1:3" ht="49.5" customHeight="1">
      <c r="A12955" s="19" t="s">
        <v>20446</v>
      </c>
      <c r="B12955" s="18" t="s">
        <v>20015</v>
      </c>
      <c r="C12955" s="38">
        <v>1.9</v>
      </c>
    </row>
    <row r="12956" spans="1:3" ht="49.5" customHeight="1">
      <c r="A12956" s="19" t="s">
        <v>20445</v>
      </c>
      <c r="B12956" s="18" t="s">
        <v>20015</v>
      </c>
      <c r="C12956" s="38">
        <v>2.92</v>
      </c>
    </row>
    <row r="12957" spans="1:3" ht="49.5" customHeight="1">
      <c r="A12957" s="19" t="s">
        <v>14266</v>
      </c>
      <c r="B12957" s="18" t="s">
        <v>20051</v>
      </c>
      <c r="C12957" s="38">
        <v>1.98</v>
      </c>
    </row>
    <row r="12958" spans="1:3" ht="49.5" customHeight="1">
      <c r="A12958" s="19" t="s">
        <v>15274</v>
      </c>
      <c r="B12958" s="18" t="s">
        <v>20119</v>
      </c>
      <c r="C12958" s="38">
        <v>1.89</v>
      </c>
    </row>
    <row r="12959" spans="1:3" ht="49.5" customHeight="1">
      <c r="A12959" s="19" t="s">
        <v>5334</v>
      </c>
      <c r="B12959" s="18" t="s">
        <v>19990</v>
      </c>
      <c r="C12959" s="38">
        <v>27.47</v>
      </c>
    </row>
    <row r="12960" spans="1:3" ht="49.5" customHeight="1">
      <c r="A12960" s="19" t="s">
        <v>6460</v>
      </c>
      <c r="B12960" s="18" t="s">
        <v>20051</v>
      </c>
      <c r="C12960" s="38">
        <v>24.04</v>
      </c>
    </row>
    <row r="12961" spans="1:3" ht="49.5" customHeight="1">
      <c r="A12961" s="19" t="s">
        <v>6614</v>
      </c>
      <c r="B12961" s="18" t="s">
        <v>20051</v>
      </c>
      <c r="C12961" s="38">
        <v>134.59</v>
      </c>
    </row>
    <row r="12962" spans="1:3" ht="49.5" customHeight="1">
      <c r="A12962" s="19" t="s">
        <v>6416</v>
      </c>
      <c r="B12962" s="18" t="s">
        <v>20051</v>
      </c>
      <c r="C12962" s="38">
        <v>37.020000000000003</v>
      </c>
    </row>
    <row r="12963" spans="1:3" ht="49.5" customHeight="1">
      <c r="A12963" s="19" t="s">
        <v>6633</v>
      </c>
      <c r="B12963" s="18" t="s">
        <v>20051</v>
      </c>
      <c r="C12963" s="38">
        <v>217.22</v>
      </c>
    </row>
    <row r="12964" spans="1:3" ht="49.5" customHeight="1">
      <c r="A12964" s="19" t="s">
        <v>8898</v>
      </c>
      <c r="B12964" s="18" t="s">
        <v>20094</v>
      </c>
      <c r="C12964" s="38">
        <v>49.89</v>
      </c>
    </row>
    <row r="12965" spans="1:3" ht="49.5" customHeight="1">
      <c r="A12965" s="19" t="s">
        <v>8899</v>
      </c>
      <c r="B12965" s="18" t="s">
        <v>20094</v>
      </c>
      <c r="C12965" s="38">
        <v>49.89</v>
      </c>
    </row>
    <row r="12966" spans="1:3" ht="49.5" customHeight="1">
      <c r="A12966" s="19" t="s">
        <v>17974</v>
      </c>
      <c r="B12966" s="18" t="s">
        <v>20061</v>
      </c>
      <c r="C12966" s="38">
        <v>6.93</v>
      </c>
    </row>
    <row r="12967" spans="1:3" ht="49.5" customHeight="1">
      <c r="A12967" s="19" t="s">
        <v>4264</v>
      </c>
      <c r="B12967" s="18" t="s">
        <v>20066</v>
      </c>
      <c r="C12967" s="38">
        <v>9.68</v>
      </c>
    </row>
    <row r="12968" spans="1:3" ht="49.5" customHeight="1">
      <c r="A12968" s="19" t="s">
        <v>4266</v>
      </c>
      <c r="B12968" s="18" t="s">
        <v>20066</v>
      </c>
      <c r="C12968" s="38">
        <v>18.72</v>
      </c>
    </row>
    <row r="12969" spans="1:3" ht="49.5" customHeight="1">
      <c r="A12969" s="19" t="s">
        <v>4267</v>
      </c>
      <c r="B12969" s="18" t="s">
        <v>20066</v>
      </c>
      <c r="C12969" s="38">
        <v>13.06</v>
      </c>
    </row>
    <row r="12970" spans="1:3" ht="49.5" customHeight="1">
      <c r="A12970" s="19" t="s">
        <v>4263</v>
      </c>
      <c r="B12970" s="18" t="s">
        <v>20066</v>
      </c>
      <c r="C12970" s="38">
        <v>19.690000000000001</v>
      </c>
    </row>
    <row r="12971" spans="1:3" ht="49.5" customHeight="1">
      <c r="A12971" s="19" t="s">
        <v>4265</v>
      </c>
      <c r="B12971" s="18" t="s">
        <v>20066</v>
      </c>
      <c r="C12971" s="38">
        <v>9.36</v>
      </c>
    </row>
    <row r="12972" spans="1:3" ht="49.5" customHeight="1">
      <c r="A12972" s="19" t="s">
        <v>17133</v>
      </c>
      <c r="B12972" s="18" t="s">
        <v>20066</v>
      </c>
      <c r="C12972" s="38">
        <v>6.56</v>
      </c>
    </row>
    <row r="12973" spans="1:3" ht="49.5" customHeight="1">
      <c r="A12973" s="19" t="s">
        <v>8621</v>
      </c>
      <c r="B12973" s="18" t="s">
        <v>20066</v>
      </c>
      <c r="C12973" s="38">
        <v>24.18</v>
      </c>
    </row>
    <row r="12974" spans="1:3" ht="49.5" customHeight="1">
      <c r="A12974" s="19" t="s">
        <v>12898</v>
      </c>
      <c r="B12974" s="18" t="s">
        <v>20066</v>
      </c>
      <c r="C12974" s="38">
        <v>10.83</v>
      </c>
    </row>
    <row r="12975" spans="1:3" ht="49.5" customHeight="1">
      <c r="A12975" s="19" t="s">
        <v>17302</v>
      </c>
      <c r="B12975" s="18" t="s">
        <v>19956</v>
      </c>
      <c r="C12975" s="38">
        <v>316.01</v>
      </c>
    </row>
    <row r="12976" spans="1:3" ht="49.5" customHeight="1">
      <c r="A12976" s="19" t="s">
        <v>5863</v>
      </c>
      <c r="B12976" s="18" t="s">
        <v>19970</v>
      </c>
      <c r="C12976" s="38">
        <v>12.4</v>
      </c>
    </row>
    <row r="12977" spans="1:3" ht="49.5" customHeight="1">
      <c r="A12977" s="19" t="s">
        <v>17888</v>
      </c>
      <c r="B12977" s="18" t="s">
        <v>20138</v>
      </c>
      <c r="C12977" s="38">
        <v>1.72</v>
      </c>
    </row>
    <row r="12978" spans="1:3" ht="49.5" customHeight="1">
      <c r="A12978" s="19" t="s">
        <v>5668</v>
      </c>
      <c r="B12978" s="18" t="s">
        <v>20225</v>
      </c>
      <c r="C12978" s="38">
        <v>3.46</v>
      </c>
    </row>
    <row r="12979" spans="1:3" ht="49.5" customHeight="1">
      <c r="A12979" s="19" t="s">
        <v>20770</v>
      </c>
      <c r="B12979" s="18" t="s">
        <v>20128</v>
      </c>
      <c r="C12979" s="38">
        <v>9.98</v>
      </c>
    </row>
    <row r="12980" spans="1:3" ht="49.5" customHeight="1">
      <c r="A12980" s="19" t="s">
        <v>21007</v>
      </c>
      <c r="B12980" s="18" t="s">
        <v>19980</v>
      </c>
      <c r="C12980" s="38">
        <v>4.1500000000000004</v>
      </c>
    </row>
    <row r="12981" spans="1:3" ht="49.5" customHeight="1">
      <c r="A12981" s="19" t="s">
        <v>9110</v>
      </c>
      <c r="B12981" s="18" t="s">
        <v>19977</v>
      </c>
      <c r="C12981" s="38">
        <v>5.0199999999999996</v>
      </c>
    </row>
    <row r="12982" spans="1:3" ht="49.5" customHeight="1">
      <c r="A12982" s="19" t="s">
        <v>19576</v>
      </c>
      <c r="B12982" s="18" t="s">
        <v>20113</v>
      </c>
      <c r="C12982" s="38">
        <v>5.0199999999999996</v>
      </c>
    </row>
    <row r="12983" spans="1:3" ht="49.5" customHeight="1">
      <c r="A12983" s="19" t="s">
        <v>9115</v>
      </c>
      <c r="B12983" s="18" t="s">
        <v>20087</v>
      </c>
      <c r="C12983" s="38">
        <v>5.49</v>
      </c>
    </row>
    <row r="12984" spans="1:3" ht="49.5" customHeight="1">
      <c r="A12984" s="19" t="s">
        <v>9116</v>
      </c>
      <c r="B12984" s="18" t="s">
        <v>20063</v>
      </c>
      <c r="C12984" s="38">
        <v>5.0199999999999996</v>
      </c>
    </row>
    <row r="12985" spans="1:3" ht="49.5" customHeight="1">
      <c r="A12985" s="19" t="s">
        <v>14681</v>
      </c>
      <c r="B12985" s="18" t="s">
        <v>20033</v>
      </c>
      <c r="C12985" s="38">
        <v>3.46</v>
      </c>
    </row>
    <row r="12986" spans="1:3" ht="49.5" customHeight="1">
      <c r="A12986" s="19" t="s">
        <v>20553</v>
      </c>
      <c r="B12986" s="18" t="s">
        <v>20033</v>
      </c>
      <c r="C12986" s="38">
        <v>3.46</v>
      </c>
    </row>
    <row r="12987" spans="1:3" ht="49.5" customHeight="1">
      <c r="A12987" s="19" t="s">
        <v>20554</v>
      </c>
      <c r="B12987" s="18" t="s">
        <v>20033</v>
      </c>
      <c r="C12987" s="38">
        <v>7.48</v>
      </c>
    </row>
    <row r="12988" spans="1:3" ht="49.5" customHeight="1">
      <c r="A12988" s="19" t="s">
        <v>16797</v>
      </c>
      <c r="B12988" s="18" t="s">
        <v>20020</v>
      </c>
      <c r="C12988" s="38">
        <v>26.27</v>
      </c>
    </row>
    <row r="12989" spans="1:3" ht="49.5" customHeight="1">
      <c r="A12989" s="19" t="s">
        <v>16798</v>
      </c>
      <c r="B12989" s="18" t="s">
        <v>20020</v>
      </c>
      <c r="C12989" s="38">
        <v>24.33</v>
      </c>
    </row>
    <row r="12990" spans="1:3" ht="49.5" customHeight="1">
      <c r="A12990" s="19" t="s">
        <v>7547</v>
      </c>
      <c r="B12990" s="18" t="s">
        <v>20034</v>
      </c>
      <c r="C12990" s="38">
        <v>2.57</v>
      </c>
    </row>
    <row r="12991" spans="1:3" ht="49.5" customHeight="1">
      <c r="A12991" s="19" t="s">
        <v>7545</v>
      </c>
      <c r="B12991" s="18" t="s">
        <v>20034</v>
      </c>
      <c r="C12991" s="38">
        <v>1.56</v>
      </c>
    </row>
    <row r="12992" spans="1:3" ht="49.5" customHeight="1">
      <c r="A12992" s="19" t="s">
        <v>12680</v>
      </c>
      <c r="B12992" s="18" t="s">
        <v>20087</v>
      </c>
      <c r="C12992" s="38">
        <v>18.3</v>
      </c>
    </row>
    <row r="12993" spans="1:3" ht="49.5" customHeight="1">
      <c r="A12993" s="19" t="s">
        <v>3604</v>
      </c>
      <c r="B12993" s="18" t="s">
        <v>20087</v>
      </c>
      <c r="C12993" s="38">
        <v>54.71</v>
      </c>
    </row>
    <row r="12994" spans="1:3" ht="49.5" customHeight="1">
      <c r="A12994" s="19" t="s">
        <v>15304</v>
      </c>
      <c r="B12994" s="18" t="s">
        <v>20056</v>
      </c>
      <c r="C12994" s="38">
        <v>3.46</v>
      </c>
    </row>
    <row r="12995" spans="1:3" ht="49.5" customHeight="1">
      <c r="A12995" s="19" t="s">
        <v>18623</v>
      </c>
      <c r="B12995" s="18" t="s">
        <v>20056</v>
      </c>
      <c r="C12995" s="38">
        <v>3.46</v>
      </c>
    </row>
    <row r="12996" spans="1:3" ht="49.5" customHeight="1">
      <c r="A12996" s="19" t="s">
        <v>13334</v>
      </c>
      <c r="B12996" s="18" t="s">
        <v>20056</v>
      </c>
      <c r="C12996" s="38">
        <v>3.26</v>
      </c>
    </row>
    <row r="12997" spans="1:3" ht="49.5" customHeight="1">
      <c r="A12997" s="19" t="s">
        <v>6120</v>
      </c>
      <c r="B12997" s="18" t="s">
        <v>20062</v>
      </c>
      <c r="C12997" s="38">
        <v>6.42</v>
      </c>
    </row>
    <row r="12998" spans="1:3" ht="49.5" customHeight="1">
      <c r="A12998" s="19" t="s">
        <v>1718</v>
      </c>
      <c r="B12998" s="18" t="s">
        <v>20031</v>
      </c>
      <c r="C12998" s="38">
        <v>1.87</v>
      </c>
    </row>
    <row r="12999" spans="1:3" ht="49.5" customHeight="1">
      <c r="A12999" s="19" t="s">
        <v>6700</v>
      </c>
      <c r="B12999" s="18" t="s">
        <v>19955</v>
      </c>
      <c r="C12999" s="38">
        <v>420</v>
      </c>
    </row>
    <row r="13000" spans="1:3" ht="49.5" customHeight="1">
      <c r="A13000" s="19" t="s">
        <v>836</v>
      </c>
      <c r="B13000" s="18" t="s">
        <v>19972</v>
      </c>
      <c r="C13000" s="38">
        <v>180</v>
      </c>
    </row>
    <row r="13001" spans="1:3" ht="49.5" customHeight="1">
      <c r="A13001" s="19" t="s">
        <v>14780</v>
      </c>
      <c r="B13001" s="18" t="s">
        <v>20034</v>
      </c>
      <c r="C13001" s="38">
        <v>4.5999999999999996</v>
      </c>
    </row>
    <row r="13002" spans="1:3" ht="49.5" customHeight="1">
      <c r="A13002" s="19" t="s">
        <v>166</v>
      </c>
      <c r="B13002" s="18" t="s">
        <v>20034</v>
      </c>
      <c r="C13002" s="38">
        <v>1.38</v>
      </c>
    </row>
    <row r="13003" spans="1:3" ht="49.5" customHeight="1">
      <c r="A13003" s="19" t="s">
        <v>12967</v>
      </c>
      <c r="B13003" s="18" t="s">
        <v>19995</v>
      </c>
      <c r="C13003" s="38">
        <v>1.38</v>
      </c>
    </row>
    <row r="13004" spans="1:3" ht="49.5" customHeight="1">
      <c r="A13004" s="19" t="s">
        <v>3294</v>
      </c>
      <c r="B13004" s="18" t="s">
        <v>19994</v>
      </c>
      <c r="C13004" s="38">
        <v>1.51</v>
      </c>
    </row>
    <row r="13005" spans="1:3" ht="49.5" customHeight="1">
      <c r="A13005" s="19" t="s">
        <v>21907</v>
      </c>
      <c r="B13005" s="18" t="s">
        <v>19972</v>
      </c>
      <c r="C13005" s="38">
        <v>3.43</v>
      </c>
    </row>
    <row r="13006" spans="1:3" ht="49.5" customHeight="1">
      <c r="A13006" s="19" t="s">
        <v>15278</v>
      </c>
      <c r="B13006" s="18" t="s">
        <v>20020</v>
      </c>
      <c r="C13006" s="38">
        <v>3.46</v>
      </c>
    </row>
    <row r="13007" spans="1:3" ht="49.5" customHeight="1">
      <c r="A13007" s="19" t="s">
        <v>18264</v>
      </c>
      <c r="B13007" s="18" t="s">
        <v>20110</v>
      </c>
      <c r="C13007" s="38">
        <v>1.53</v>
      </c>
    </row>
    <row r="13008" spans="1:3" ht="49.5" customHeight="1">
      <c r="A13008" s="19" t="s">
        <v>5381</v>
      </c>
      <c r="B13008" s="18" t="s">
        <v>20012</v>
      </c>
      <c r="C13008" s="38">
        <v>3.43</v>
      </c>
    </row>
    <row r="13009" spans="1:3" ht="49.5" customHeight="1">
      <c r="A13009" s="19" t="s">
        <v>5382</v>
      </c>
      <c r="B13009" s="18" t="s">
        <v>20012</v>
      </c>
      <c r="C13009" s="38">
        <v>4.57</v>
      </c>
    </row>
    <row r="13010" spans="1:3" ht="49.5" customHeight="1">
      <c r="A13010" s="19" t="s">
        <v>21908</v>
      </c>
      <c r="B13010" s="18" t="s">
        <v>20013</v>
      </c>
      <c r="C13010" s="38">
        <v>9.3000000000000007</v>
      </c>
    </row>
    <row r="13011" spans="1:3" ht="49.5" customHeight="1">
      <c r="A13011" s="19" t="s">
        <v>5499</v>
      </c>
      <c r="B13011" s="18" t="s">
        <v>20012</v>
      </c>
      <c r="C13011" s="38">
        <v>3.38</v>
      </c>
    </row>
    <row r="13012" spans="1:3" ht="49.5" customHeight="1">
      <c r="A13012" s="19" t="s">
        <v>5497</v>
      </c>
      <c r="B13012" s="18" t="s">
        <v>20012</v>
      </c>
      <c r="C13012" s="38">
        <v>5.18</v>
      </c>
    </row>
    <row r="13013" spans="1:3" ht="49.5" customHeight="1">
      <c r="A13013" s="19" t="s">
        <v>5498</v>
      </c>
      <c r="B13013" s="18" t="s">
        <v>20012</v>
      </c>
      <c r="C13013" s="38">
        <v>10.36</v>
      </c>
    </row>
    <row r="13014" spans="1:3" ht="49.5" customHeight="1">
      <c r="A13014" s="19" t="s">
        <v>1912</v>
      </c>
      <c r="B13014" s="18" t="s">
        <v>19957</v>
      </c>
      <c r="C13014" s="38">
        <v>349.48</v>
      </c>
    </row>
    <row r="13015" spans="1:3" ht="49.5" customHeight="1">
      <c r="A13015" s="19" t="s">
        <v>17361</v>
      </c>
      <c r="B13015" s="18" t="s">
        <v>20023</v>
      </c>
      <c r="C13015" s="38">
        <v>349.48</v>
      </c>
    </row>
    <row r="13016" spans="1:3" ht="49.5" customHeight="1">
      <c r="A13016" s="19" t="s">
        <v>20426</v>
      </c>
      <c r="B13016" s="18" t="s">
        <v>20015</v>
      </c>
      <c r="C13016" s="38">
        <v>349.48</v>
      </c>
    </row>
    <row r="13017" spans="1:3" ht="49.5" customHeight="1">
      <c r="A13017" s="19" t="s">
        <v>21324</v>
      </c>
      <c r="B13017" s="18" t="s">
        <v>20010</v>
      </c>
      <c r="C13017" s="38">
        <v>349.48</v>
      </c>
    </row>
    <row r="13018" spans="1:3" ht="49.5" customHeight="1">
      <c r="A13018" s="19" t="s">
        <v>2907</v>
      </c>
      <c r="B13018" s="18" t="s">
        <v>20057</v>
      </c>
      <c r="C13018" s="38">
        <v>14.3</v>
      </c>
    </row>
    <row r="13019" spans="1:3" ht="49.5" customHeight="1">
      <c r="A13019" s="19" t="s">
        <v>15617</v>
      </c>
      <c r="B13019" s="18" t="s">
        <v>20057</v>
      </c>
      <c r="C13019" s="38">
        <v>74.900000000000006</v>
      </c>
    </row>
    <row r="13020" spans="1:3" ht="49.5" customHeight="1">
      <c r="A13020" s="19" t="s">
        <v>14311</v>
      </c>
      <c r="B13020" s="18" t="s">
        <v>20058</v>
      </c>
      <c r="C13020" s="38">
        <v>3.46</v>
      </c>
    </row>
    <row r="13021" spans="1:3" ht="49.5" customHeight="1">
      <c r="A13021" s="19" t="s">
        <v>1464</v>
      </c>
      <c r="B13021" s="18" t="s">
        <v>20058</v>
      </c>
      <c r="C13021" s="38">
        <v>8.51</v>
      </c>
    </row>
    <row r="13022" spans="1:3" ht="49.5" customHeight="1">
      <c r="A13022" s="19" t="s">
        <v>14312</v>
      </c>
      <c r="B13022" s="18" t="s">
        <v>20058</v>
      </c>
      <c r="C13022" s="38">
        <v>4.7</v>
      </c>
    </row>
    <row r="13023" spans="1:3" ht="49.5" customHeight="1">
      <c r="A13023" s="19" t="s">
        <v>1465</v>
      </c>
      <c r="B13023" s="18" t="s">
        <v>20058</v>
      </c>
      <c r="C13023" s="38">
        <v>6.58</v>
      </c>
    </row>
    <row r="13024" spans="1:3" ht="49.5" customHeight="1">
      <c r="A13024" s="19" t="s">
        <v>12665</v>
      </c>
      <c r="B13024" s="18" t="s">
        <v>19977</v>
      </c>
      <c r="C13024" s="38">
        <v>1.28</v>
      </c>
    </row>
    <row r="13025" spans="1:3" ht="49.5" customHeight="1">
      <c r="A13025" s="19" t="s">
        <v>15254</v>
      </c>
      <c r="B13025" s="18" t="s">
        <v>19977</v>
      </c>
      <c r="C13025" s="38">
        <v>2.21</v>
      </c>
    </row>
    <row r="13026" spans="1:3" ht="49.5" customHeight="1">
      <c r="A13026" s="19" t="s">
        <v>2227</v>
      </c>
      <c r="B13026" s="18" t="s">
        <v>19977</v>
      </c>
      <c r="C13026" s="38">
        <v>6.42</v>
      </c>
    </row>
    <row r="13027" spans="1:3" ht="49.5" customHeight="1">
      <c r="A13027" s="19" t="s">
        <v>15255</v>
      </c>
      <c r="B13027" s="18" t="s">
        <v>19977</v>
      </c>
      <c r="C13027" s="38">
        <v>2.97</v>
      </c>
    </row>
    <row r="13028" spans="1:3" ht="49.5" customHeight="1">
      <c r="A13028" s="19" t="s">
        <v>3438</v>
      </c>
      <c r="B13028" s="18" t="s">
        <v>20020</v>
      </c>
      <c r="C13028" s="38">
        <v>2.1800000000000002</v>
      </c>
    </row>
    <row r="13029" spans="1:3" ht="49.5" customHeight="1">
      <c r="A13029" s="19" t="s">
        <v>3442</v>
      </c>
      <c r="B13029" s="18" t="s">
        <v>20020</v>
      </c>
      <c r="C13029" s="38">
        <v>5.09</v>
      </c>
    </row>
    <row r="13030" spans="1:3" ht="49.5" customHeight="1">
      <c r="A13030" s="19" t="s">
        <v>3070</v>
      </c>
      <c r="B13030" s="18" t="s">
        <v>20127</v>
      </c>
      <c r="C13030" s="38">
        <v>4.83</v>
      </c>
    </row>
    <row r="13031" spans="1:3" ht="49.5" customHeight="1">
      <c r="A13031" s="19" t="s">
        <v>3072</v>
      </c>
      <c r="B13031" s="18" t="s">
        <v>20127</v>
      </c>
      <c r="C13031" s="38">
        <v>5.13</v>
      </c>
    </row>
    <row r="13032" spans="1:3" ht="49.5" customHeight="1">
      <c r="A13032" s="19" t="s">
        <v>1275</v>
      </c>
      <c r="B13032" s="18" t="s">
        <v>20039</v>
      </c>
      <c r="C13032" s="38">
        <v>2.5099999999999998</v>
      </c>
    </row>
    <row r="13033" spans="1:3" ht="49.5" customHeight="1">
      <c r="A13033" s="19" t="s">
        <v>17578</v>
      </c>
      <c r="B13033" s="18" t="s">
        <v>19977</v>
      </c>
      <c r="C13033" s="38">
        <v>9.6300000000000008</v>
      </c>
    </row>
    <row r="13034" spans="1:3" ht="49.5" customHeight="1">
      <c r="A13034" s="19" t="s">
        <v>21909</v>
      </c>
      <c r="B13034" s="18" t="s">
        <v>20039</v>
      </c>
      <c r="C13034" s="38">
        <v>1.44</v>
      </c>
    </row>
    <row r="13035" spans="1:3" ht="49.5" customHeight="1">
      <c r="A13035" s="19" t="s">
        <v>3668</v>
      </c>
      <c r="B13035" s="18" t="s">
        <v>20223</v>
      </c>
      <c r="C13035" s="38">
        <v>6.65</v>
      </c>
    </row>
    <row r="13036" spans="1:3" ht="49.5" customHeight="1">
      <c r="A13036" s="19" t="s">
        <v>21910</v>
      </c>
      <c r="B13036" s="18" t="s">
        <v>20058</v>
      </c>
      <c r="C13036" s="38">
        <v>1.41</v>
      </c>
    </row>
    <row r="13037" spans="1:3" ht="49.5" customHeight="1">
      <c r="A13037" s="19" t="s">
        <v>4543</v>
      </c>
      <c r="B13037" s="18" t="s">
        <v>20058</v>
      </c>
      <c r="C13037" s="38">
        <v>2.06</v>
      </c>
    </row>
    <row r="13038" spans="1:3" ht="49.5" customHeight="1">
      <c r="A13038" s="19" t="s">
        <v>1095</v>
      </c>
      <c r="B13038" s="18" t="s">
        <v>20106</v>
      </c>
      <c r="C13038" s="38">
        <v>7.09</v>
      </c>
    </row>
    <row r="13039" spans="1:3" ht="49.5" customHeight="1">
      <c r="A13039" s="19" t="s">
        <v>1094</v>
      </c>
      <c r="B13039" s="18" t="s">
        <v>20106</v>
      </c>
      <c r="C13039" s="38">
        <v>7.09</v>
      </c>
    </row>
    <row r="13040" spans="1:3" ht="49.5" customHeight="1">
      <c r="A13040" s="19" t="s">
        <v>2897</v>
      </c>
      <c r="B13040" s="18" t="s">
        <v>20057</v>
      </c>
      <c r="C13040" s="38">
        <v>6.12</v>
      </c>
    </row>
    <row r="13041" spans="1:3" ht="49.5" customHeight="1">
      <c r="A13041" s="19" t="s">
        <v>21911</v>
      </c>
      <c r="B13041" s="18" t="s">
        <v>20091</v>
      </c>
      <c r="C13041" s="38">
        <v>18.28</v>
      </c>
    </row>
    <row r="13042" spans="1:3" ht="49.5" customHeight="1">
      <c r="A13042" s="19" t="s">
        <v>7770</v>
      </c>
      <c r="B13042" s="18" t="s">
        <v>20063</v>
      </c>
      <c r="C13042" s="38">
        <v>22.81</v>
      </c>
    </row>
    <row r="13043" spans="1:3" ht="49.5" customHeight="1">
      <c r="A13043" s="19" t="s">
        <v>13114</v>
      </c>
      <c r="B13043" s="18" t="s">
        <v>20063</v>
      </c>
      <c r="C13043" s="38">
        <v>5.66</v>
      </c>
    </row>
    <row r="13044" spans="1:3" ht="49.5" customHeight="1">
      <c r="A13044" s="19" t="s">
        <v>4292</v>
      </c>
      <c r="B13044" s="18" t="s">
        <v>20066</v>
      </c>
      <c r="C13044" s="38">
        <v>36.53</v>
      </c>
    </row>
    <row r="13045" spans="1:3" ht="49.5" customHeight="1">
      <c r="A13045" s="19" t="s">
        <v>4294</v>
      </c>
      <c r="B13045" s="18" t="s">
        <v>20066</v>
      </c>
      <c r="C13045" s="38">
        <v>41.86</v>
      </c>
    </row>
    <row r="13046" spans="1:3" ht="49.5" customHeight="1">
      <c r="A13046" s="19" t="s">
        <v>5667</v>
      </c>
      <c r="B13046" s="18" t="s">
        <v>20099</v>
      </c>
      <c r="C13046" s="38">
        <v>3.4</v>
      </c>
    </row>
    <row r="13047" spans="1:3" ht="49.5" customHeight="1">
      <c r="A13047" s="19" t="s">
        <v>22381</v>
      </c>
      <c r="B13047" s="18" t="s">
        <v>20055</v>
      </c>
      <c r="C13047" s="38">
        <v>3.4</v>
      </c>
    </row>
    <row r="13048" spans="1:3" ht="49.5" customHeight="1">
      <c r="A13048" s="19" t="s">
        <v>13099</v>
      </c>
      <c r="B13048" s="18" t="s">
        <v>20066</v>
      </c>
      <c r="C13048" s="38">
        <v>22.09</v>
      </c>
    </row>
    <row r="13049" spans="1:3" ht="49.5" customHeight="1">
      <c r="A13049" s="19" t="s">
        <v>3446</v>
      </c>
      <c r="B13049" s="18" t="s">
        <v>20020</v>
      </c>
      <c r="C13049" s="38">
        <v>1.89</v>
      </c>
    </row>
    <row r="13050" spans="1:3" ht="49.5" customHeight="1">
      <c r="A13050" s="19" t="s">
        <v>17679</v>
      </c>
      <c r="B13050" s="18" t="s">
        <v>20020</v>
      </c>
      <c r="C13050" s="38">
        <v>3.4</v>
      </c>
    </row>
    <row r="13051" spans="1:3" ht="49.5" customHeight="1">
      <c r="A13051" s="19" t="s">
        <v>17680</v>
      </c>
      <c r="B13051" s="18" t="s">
        <v>20020</v>
      </c>
      <c r="C13051" s="38">
        <v>3.4</v>
      </c>
    </row>
    <row r="13052" spans="1:3" ht="49.5" customHeight="1">
      <c r="A13052" s="19" t="s">
        <v>15900</v>
      </c>
      <c r="B13052" s="18" t="s">
        <v>20061</v>
      </c>
      <c r="C13052" s="38">
        <v>6.06</v>
      </c>
    </row>
    <row r="13053" spans="1:3" ht="49.5" customHeight="1">
      <c r="A13053" s="19" t="s">
        <v>20957</v>
      </c>
      <c r="B13053" s="18" t="s">
        <v>20061</v>
      </c>
      <c r="C13053" s="38">
        <v>8.81</v>
      </c>
    </row>
    <row r="13054" spans="1:3" ht="49.5" customHeight="1">
      <c r="A13054" s="19" t="s">
        <v>12681</v>
      </c>
      <c r="B13054" s="18" t="s">
        <v>20058</v>
      </c>
      <c r="C13054" s="38">
        <v>18.3</v>
      </c>
    </row>
    <row r="13055" spans="1:3" ht="49.5" customHeight="1">
      <c r="A13055" s="19" t="s">
        <v>12714</v>
      </c>
      <c r="B13055" s="18" t="s">
        <v>20066</v>
      </c>
      <c r="C13055" s="38">
        <v>35.1</v>
      </c>
    </row>
    <row r="13056" spans="1:3" ht="49.5" customHeight="1">
      <c r="A13056" s="19" t="s">
        <v>12716</v>
      </c>
      <c r="B13056" s="18" t="s">
        <v>20068</v>
      </c>
      <c r="C13056" s="38">
        <v>44.71</v>
      </c>
    </row>
    <row r="13057" spans="1:3" ht="49.5" customHeight="1">
      <c r="A13057" s="19" t="s">
        <v>2667</v>
      </c>
      <c r="B13057" s="18" t="s">
        <v>20128</v>
      </c>
      <c r="C13057" s="38">
        <v>2.74</v>
      </c>
    </row>
    <row r="13058" spans="1:3" ht="49.5" customHeight="1">
      <c r="A13058" s="19" t="s">
        <v>4299</v>
      </c>
      <c r="B13058" s="18" t="s">
        <v>20066</v>
      </c>
      <c r="C13058" s="38">
        <v>86.75</v>
      </c>
    </row>
    <row r="13059" spans="1:3" ht="49.5" customHeight="1">
      <c r="A13059" s="19" t="s">
        <v>3644</v>
      </c>
      <c r="B13059" s="18" t="s">
        <v>20066</v>
      </c>
      <c r="C13059" s="38">
        <v>38.1</v>
      </c>
    </row>
    <row r="13060" spans="1:3" ht="49.5" customHeight="1">
      <c r="A13060" s="19" t="s">
        <v>21413</v>
      </c>
      <c r="B13060" s="18" t="s">
        <v>20020</v>
      </c>
      <c r="C13060" s="38">
        <v>27</v>
      </c>
    </row>
    <row r="13061" spans="1:3" ht="49.5" customHeight="1">
      <c r="A13061" s="19" t="s">
        <v>13100</v>
      </c>
      <c r="B13061" s="18" t="s">
        <v>19970</v>
      </c>
      <c r="C13061" s="38">
        <v>22.09</v>
      </c>
    </row>
    <row r="13062" spans="1:3" ht="49.5" customHeight="1">
      <c r="A13062" s="19" t="s">
        <v>12682</v>
      </c>
      <c r="B13062" s="18" t="s">
        <v>20034</v>
      </c>
      <c r="C13062" s="38">
        <v>18.3</v>
      </c>
    </row>
    <row r="13063" spans="1:3" ht="49.5" customHeight="1">
      <c r="A13063" s="19" t="s">
        <v>12844</v>
      </c>
      <c r="B13063" s="18" t="s">
        <v>20034</v>
      </c>
      <c r="C13063" s="38">
        <v>19.309999999999999</v>
      </c>
    </row>
    <row r="13064" spans="1:3" ht="49.5" customHeight="1">
      <c r="A13064" s="19" t="s">
        <v>16071</v>
      </c>
      <c r="B13064" s="18" t="s">
        <v>20022</v>
      </c>
      <c r="C13064" s="38">
        <v>5.8</v>
      </c>
    </row>
    <row r="13065" spans="1:3" ht="49.5" customHeight="1">
      <c r="A13065" s="19" t="s">
        <v>16072</v>
      </c>
      <c r="B13065" s="18" t="s">
        <v>20022</v>
      </c>
      <c r="C13065" s="38">
        <v>5.8</v>
      </c>
    </row>
    <row r="13066" spans="1:3" ht="49.5" customHeight="1">
      <c r="A13066" s="19" t="s">
        <v>15305</v>
      </c>
      <c r="B13066" s="18" t="s">
        <v>20113</v>
      </c>
      <c r="C13066" s="38">
        <v>3.46</v>
      </c>
    </row>
    <row r="13067" spans="1:3" ht="49.5" customHeight="1">
      <c r="A13067" s="19" t="s">
        <v>15306</v>
      </c>
      <c r="B13067" s="17" t="s">
        <v>20113</v>
      </c>
      <c r="C13067" s="38">
        <v>3.46</v>
      </c>
    </row>
    <row r="13068" spans="1:3" ht="49.5" customHeight="1">
      <c r="A13068" s="19" t="s">
        <v>15307</v>
      </c>
      <c r="B13068" s="18" t="s">
        <v>20113</v>
      </c>
      <c r="C13068" s="38">
        <v>2.7</v>
      </c>
    </row>
    <row r="13069" spans="1:3" ht="49.5" customHeight="1">
      <c r="A13069" s="19" t="s">
        <v>15308</v>
      </c>
      <c r="B13069" s="18" t="s">
        <v>20113</v>
      </c>
      <c r="C13069" s="38">
        <v>3</v>
      </c>
    </row>
    <row r="13070" spans="1:3" ht="49.5" customHeight="1">
      <c r="A13070" s="19" t="s">
        <v>1661</v>
      </c>
      <c r="B13070" s="18" t="s">
        <v>20113</v>
      </c>
      <c r="C13070" s="38">
        <v>6.42</v>
      </c>
    </row>
    <row r="13071" spans="1:3" ht="49.5" customHeight="1">
      <c r="A13071" s="19" t="s">
        <v>12715</v>
      </c>
      <c r="B13071" s="18" t="s">
        <v>20068</v>
      </c>
      <c r="C13071" s="38">
        <v>35.090000000000003</v>
      </c>
    </row>
    <row r="13072" spans="1:3" ht="49.5" customHeight="1">
      <c r="A13072" s="19" t="s">
        <v>13019</v>
      </c>
      <c r="B13072" s="18" t="s">
        <v>20159</v>
      </c>
      <c r="C13072" s="38">
        <v>22.09</v>
      </c>
    </row>
    <row r="13073" spans="1:3" ht="49.5" customHeight="1">
      <c r="A13073" s="19" t="s">
        <v>13020</v>
      </c>
      <c r="B13073" s="18" t="s">
        <v>20159</v>
      </c>
      <c r="C13073" s="38">
        <v>44.17</v>
      </c>
    </row>
    <row r="13074" spans="1:3" ht="49.5" customHeight="1">
      <c r="A13074" s="19" t="s">
        <v>20653</v>
      </c>
      <c r="B13074" s="18" t="s">
        <v>20128</v>
      </c>
      <c r="C13074" s="38">
        <v>6.71</v>
      </c>
    </row>
    <row r="13075" spans="1:3" ht="49.5" customHeight="1">
      <c r="A13075" s="19" t="s">
        <v>18075</v>
      </c>
      <c r="B13075" s="18" t="s">
        <v>19977</v>
      </c>
      <c r="C13075" s="38">
        <v>4.83</v>
      </c>
    </row>
    <row r="13076" spans="1:3" ht="49.5" customHeight="1">
      <c r="A13076" s="19" t="s">
        <v>18076</v>
      </c>
      <c r="B13076" s="18" t="s">
        <v>19977</v>
      </c>
      <c r="C13076" s="38">
        <v>10</v>
      </c>
    </row>
    <row r="13077" spans="1:3" ht="49.5" customHeight="1">
      <c r="A13077" s="19" t="s">
        <v>15333</v>
      </c>
      <c r="B13077" s="18" t="s">
        <v>20065</v>
      </c>
      <c r="C13077" s="38">
        <v>2.94</v>
      </c>
    </row>
    <row r="13078" spans="1:3" ht="49.5" customHeight="1">
      <c r="A13078" s="19" t="s">
        <v>17383</v>
      </c>
      <c r="B13078" s="18" t="s">
        <v>20065</v>
      </c>
      <c r="C13078" s="38">
        <v>5.89</v>
      </c>
    </row>
    <row r="13079" spans="1:3" ht="49.5" customHeight="1">
      <c r="A13079" s="19" t="s">
        <v>13125</v>
      </c>
      <c r="B13079" s="18" t="s">
        <v>20065</v>
      </c>
      <c r="C13079" s="38">
        <v>9.57</v>
      </c>
    </row>
    <row r="13080" spans="1:3" ht="49.5" customHeight="1">
      <c r="A13080" s="19" t="s">
        <v>14376</v>
      </c>
      <c r="B13080" s="18" t="s">
        <v>20065</v>
      </c>
      <c r="C13080" s="38">
        <v>3.46</v>
      </c>
    </row>
    <row r="13081" spans="1:3" ht="49.5" customHeight="1">
      <c r="A13081" s="19" t="s">
        <v>16497</v>
      </c>
      <c r="B13081" s="18" t="s">
        <v>20057</v>
      </c>
      <c r="C13081" s="38">
        <v>41.9</v>
      </c>
    </row>
    <row r="13082" spans="1:3" ht="49.5" customHeight="1">
      <c r="A13082" s="19" t="s">
        <v>2915</v>
      </c>
      <c r="B13082" s="18" t="s">
        <v>20057</v>
      </c>
      <c r="C13082" s="38">
        <v>10.48</v>
      </c>
    </row>
    <row r="13083" spans="1:3" ht="49.5" customHeight="1">
      <c r="A13083" s="19" t="s">
        <v>16498</v>
      </c>
      <c r="B13083" s="18" t="s">
        <v>20057</v>
      </c>
      <c r="C13083" s="38">
        <v>20.95</v>
      </c>
    </row>
    <row r="13084" spans="1:3" ht="49.5" customHeight="1">
      <c r="A13084" s="19" t="s">
        <v>19923</v>
      </c>
      <c r="B13084" s="18" t="s">
        <v>19994</v>
      </c>
      <c r="C13084" s="38">
        <v>48.19</v>
      </c>
    </row>
    <row r="13085" spans="1:3" ht="49.5" customHeight="1">
      <c r="A13085" s="19" t="s">
        <v>2916</v>
      </c>
      <c r="B13085" s="18" t="s">
        <v>20057</v>
      </c>
      <c r="C13085" s="38">
        <v>31.42</v>
      </c>
    </row>
    <row r="13086" spans="1:3" ht="49.5" customHeight="1">
      <c r="A13086" s="19" t="s">
        <v>17368</v>
      </c>
      <c r="B13086" s="18" t="s">
        <v>20041</v>
      </c>
      <c r="C13086" s="38">
        <v>107.03</v>
      </c>
    </row>
    <row r="13087" spans="1:3" ht="49.5" customHeight="1">
      <c r="A13087" s="19" t="s">
        <v>11364</v>
      </c>
      <c r="B13087" s="18" t="s">
        <v>20034</v>
      </c>
      <c r="C13087" s="38">
        <v>4.1100000000000003</v>
      </c>
    </row>
    <row r="13088" spans="1:3" ht="49.5" customHeight="1">
      <c r="A13088" s="19" t="s">
        <v>17369</v>
      </c>
      <c r="B13088" s="18" t="s">
        <v>20283</v>
      </c>
      <c r="C13088" s="38">
        <v>107.03</v>
      </c>
    </row>
    <row r="13089" spans="1:3" ht="49.5" customHeight="1">
      <c r="A13089" s="19" t="s">
        <v>21291</v>
      </c>
      <c r="B13089" s="18" t="s">
        <v>20077</v>
      </c>
      <c r="C13089" s="38">
        <v>107.03</v>
      </c>
    </row>
    <row r="13090" spans="1:3" ht="49.5" customHeight="1">
      <c r="A13090" s="19" t="s">
        <v>17370</v>
      </c>
      <c r="B13090" s="18" t="s">
        <v>19995</v>
      </c>
      <c r="C13090" s="38">
        <v>107.03</v>
      </c>
    </row>
    <row r="13091" spans="1:3" ht="49.5" customHeight="1">
      <c r="A13091" s="19" t="s">
        <v>17548</v>
      </c>
      <c r="B13091" s="18" t="s">
        <v>20072</v>
      </c>
      <c r="C13091" s="38">
        <v>5.29</v>
      </c>
    </row>
    <row r="13092" spans="1:3" ht="49.5" customHeight="1">
      <c r="A13092" s="19" t="s">
        <v>11816</v>
      </c>
      <c r="B13092" s="18" t="s">
        <v>19983</v>
      </c>
      <c r="C13092" s="38">
        <v>2900</v>
      </c>
    </row>
    <row r="13093" spans="1:3" ht="49.5" customHeight="1">
      <c r="A13093" s="19" t="s">
        <v>20408</v>
      </c>
      <c r="B13093" s="18" t="s">
        <v>19983</v>
      </c>
      <c r="C13093" s="38">
        <v>5800</v>
      </c>
    </row>
    <row r="13094" spans="1:3" ht="49.5" customHeight="1">
      <c r="A13094" s="19" t="s">
        <v>20458</v>
      </c>
      <c r="B13094" s="18" t="s">
        <v>19983</v>
      </c>
      <c r="C13094" s="38">
        <v>2399.98</v>
      </c>
    </row>
    <row r="13095" spans="1:3" ht="49.5" customHeight="1">
      <c r="A13095" s="19" t="s">
        <v>4446</v>
      </c>
      <c r="B13095" s="18" t="s">
        <v>19983</v>
      </c>
      <c r="C13095" s="38">
        <v>1599.99</v>
      </c>
    </row>
    <row r="13096" spans="1:3" ht="49.5" customHeight="1">
      <c r="A13096" s="19" t="s">
        <v>2486</v>
      </c>
      <c r="B13096" s="18" t="s">
        <v>19996</v>
      </c>
      <c r="C13096" s="38">
        <v>446</v>
      </c>
    </row>
    <row r="13097" spans="1:3" ht="49.5" customHeight="1">
      <c r="A13097" s="19" t="s">
        <v>2484</v>
      </c>
      <c r="B13097" s="18" t="s">
        <v>19996</v>
      </c>
      <c r="C13097" s="38">
        <v>118.07</v>
      </c>
    </row>
    <row r="13098" spans="1:3" ht="49.5" customHeight="1">
      <c r="A13098" s="19" t="s">
        <v>22269</v>
      </c>
      <c r="B13098" s="18" t="s">
        <v>20002</v>
      </c>
      <c r="C13098" s="38">
        <v>236.15</v>
      </c>
    </row>
    <row r="13099" spans="1:3" ht="49.5" customHeight="1">
      <c r="A13099" s="19" t="s">
        <v>2485</v>
      </c>
      <c r="B13099" s="18" t="s">
        <v>19996</v>
      </c>
      <c r="C13099" s="38">
        <v>236.15</v>
      </c>
    </row>
    <row r="13100" spans="1:3" ht="49.5" customHeight="1">
      <c r="A13100" s="19" t="s">
        <v>7304</v>
      </c>
      <c r="B13100" s="18" t="s">
        <v>20002</v>
      </c>
      <c r="C13100" s="38">
        <v>233.38</v>
      </c>
    </row>
    <row r="13101" spans="1:3" ht="49.5" customHeight="1">
      <c r="A13101" s="19" t="s">
        <v>7304</v>
      </c>
      <c r="B13101" s="18" t="s">
        <v>19996</v>
      </c>
      <c r="C13101" s="38">
        <v>233.38</v>
      </c>
    </row>
    <row r="13102" spans="1:3" ht="49.5" customHeight="1">
      <c r="A13102" s="19" t="s">
        <v>4376</v>
      </c>
      <c r="B13102" s="18" t="s">
        <v>20054</v>
      </c>
      <c r="C13102" s="38">
        <v>43.72</v>
      </c>
    </row>
    <row r="13103" spans="1:3" ht="49.5" customHeight="1">
      <c r="A13103" s="19" t="s">
        <v>4377</v>
      </c>
      <c r="B13103" s="18" t="s">
        <v>20054</v>
      </c>
      <c r="C13103" s="38">
        <v>55.05</v>
      </c>
    </row>
    <row r="13104" spans="1:3" ht="49.5" customHeight="1">
      <c r="A13104" s="19" t="s">
        <v>12968</v>
      </c>
      <c r="B13104" s="18" t="s">
        <v>19981</v>
      </c>
      <c r="C13104" s="38">
        <v>95.87</v>
      </c>
    </row>
    <row r="13105" spans="1:3" ht="49.5" customHeight="1">
      <c r="A13105" s="19" t="s">
        <v>12969</v>
      </c>
      <c r="B13105" s="18" t="s">
        <v>19981</v>
      </c>
      <c r="C13105" s="38">
        <v>239.66</v>
      </c>
    </row>
    <row r="13106" spans="1:3" ht="49.5" customHeight="1">
      <c r="A13106" s="19" t="s">
        <v>18915</v>
      </c>
      <c r="B13106" s="18" t="s">
        <v>19981</v>
      </c>
      <c r="C13106" s="38">
        <v>479.32</v>
      </c>
    </row>
    <row r="13107" spans="1:3" ht="49.5" customHeight="1">
      <c r="A13107" s="19" t="s">
        <v>17805</v>
      </c>
      <c r="B13107" s="18" t="s">
        <v>19983</v>
      </c>
      <c r="C13107" s="38">
        <v>5.46</v>
      </c>
    </row>
    <row r="13108" spans="1:3" ht="49.5" customHeight="1">
      <c r="A13108" s="19" t="s">
        <v>4417</v>
      </c>
      <c r="B13108" s="18" t="s">
        <v>19979</v>
      </c>
      <c r="C13108" s="38">
        <v>8.8699999999999992</v>
      </c>
    </row>
    <row r="13109" spans="1:3" ht="49.5" customHeight="1">
      <c r="A13109" s="19" t="s">
        <v>4417</v>
      </c>
      <c r="B13109" s="18" t="s">
        <v>19983</v>
      </c>
      <c r="C13109" s="38">
        <v>8.8699999999999992</v>
      </c>
    </row>
    <row r="13110" spans="1:3" ht="49.5" customHeight="1">
      <c r="A13110" s="19" t="s">
        <v>4542</v>
      </c>
      <c r="B13110" s="18" t="s">
        <v>19983</v>
      </c>
      <c r="C13110" s="38">
        <v>12.82</v>
      </c>
    </row>
    <row r="13111" spans="1:3" ht="49.5" customHeight="1">
      <c r="A13111" s="19" t="s">
        <v>20608</v>
      </c>
      <c r="B13111" s="18" t="s">
        <v>19983</v>
      </c>
      <c r="C13111" s="38">
        <v>3</v>
      </c>
    </row>
    <row r="13112" spans="1:3" ht="49.5" customHeight="1">
      <c r="A13112" s="19" t="s">
        <v>20610</v>
      </c>
      <c r="B13112" s="18" t="s">
        <v>19983</v>
      </c>
      <c r="C13112" s="38">
        <v>2.56</v>
      </c>
    </row>
    <row r="13113" spans="1:3" ht="49.5" customHeight="1">
      <c r="A13113" s="19" t="s">
        <v>20609</v>
      </c>
      <c r="B13113" s="18" t="s">
        <v>19983</v>
      </c>
      <c r="C13113" s="38">
        <v>3.58</v>
      </c>
    </row>
    <row r="13114" spans="1:3" ht="49.5" customHeight="1">
      <c r="A13114" s="19" t="s">
        <v>16717</v>
      </c>
      <c r="B13114" s="18" t="s">
        <v>20065</v>
      </c>
      <c r="C13114" s="38">
        <v>8.98</v>
      </c>
    </row>
    <row r="13115" spans="1:3" ht="49.5" customHeight="1">
      <c r="A13115" s="19" t="s">
        <v>4486</v>
      </c>
      <c r="B13115" s="18" t="s">
        <v>19979</v>
      </c>
      <c r="C13115" s="38">
        <v>3.46</v>
      </c>
    </row>
    <row r="13116" spans="1:3" ht="49.5" customHeight="1">
      <c r="A13116" s="19" t="s">
        <v>19559</v>
      </c>
      <c r="B13116" s="18" t="s">
        <v>19979</v>
      </c>
      <c r="C13116" s="38">
        <v>3.26</v>
      </c>
    </row>
    <row r="13117" spans="1:3" ht="49.5" customHeight="1">
      <c r="A13117" s="19" t="s">
        <v>4488</v>
      </c>
      <c r="B13117" s="18" t="s">
        <v>19979</v>
      </c>
      <c r="C13117" s="38">
        <v>2.4900000000000002</v>
      </c>
    </row>
    <row r="13118" spans="1:3" ht="49.5" customHeight="1">
      <c r="A13118" s="19" t="s">
        <v>22334</v>
      </c>
      <c r="B13118" s="18" t="s">
        <v>20002</v>
      </c>
      <c r="C13118" s="38">
        <v>446</v>
      </c>
    </row>
    <row r="13119" spans="1:3" ht="49.5" customHeight="1">
      <c r="A13119" s="19" t="s">
        <v>16503</v>
      </c>
      <c r="B13119" s="18" t="s">
        <v>20199</v>
      </c>
      <c r="C13119" s="38">
        <v>26.21</v>
      </c>
    </row>
    <row r="13120" spans="1:3" ht="49.5" customHeight="1">
      <c r="A13120" s="19" t="s">
        <v>16504</v>
      </c>
      <c r="B13120" s="18" t="s">
        <v>20199</v>
      </c>
      <c r="C13120" s="38">
        <v>52.42</v>
      </c>
    </row>
    <row r="13121" spans="1:3" ht="49.5" customHeight="1">
      <c r="A13121" s="19" t="s">
        <v>4666</v>
      </c>
      <c r="B13121" s="18" t="s">
        <v>19983</v>
      </c>
      <c r="C13121" s="38">
        <v>2.2799999999999998</v>
      </c>
    </row>
    <row r="13122" spans="1:3" ht="49.5" customHeight="1">
      <c r="A13122" s="19" t="s">
        <v>19851</v>
      </c>
      <c r="B13122" s="18" t="s">
        <v>20087</v>
      </c>
      <c r="C13122" s="18">
        <v>1187.17</v>
      </c>
    </row>
    <row r="13123" spans="1:3" ht="49.5" customHeight="1">
      <c r="A13123" s="19" t="s">
        <v>19851</v>
      </c>
      <c r="B13123" s="18" t="s">
        <v>20047</v>
      </c>
      <c r="C13123" s="18">
        <v>1187.17</v>
      </c>
    </row>
    <row r="13124" spans="1:3" ht="49.5" customHeight="1">
      <c r="A13124" s="19" t="s">
        <v>13801</v>
      </c>
      <c r="B13124" s="17" t="s">
        <v>20047</v>
      </c>
      <c r="C13124" s="38">
        <v>1.81</v>
      </c>
    </row>
    <row r="13125" spans="1:3" ht="49.5" customHeight="1">
      <c r="A13125" s="19" t="s">
        <v>18783</v>
      </c>
      <c r="B13125" s="18" t="s">
        <v>19995</v>
      </c>
      <c r="C13125" s="18">
        <v>191.92</v>
      </c>
    </row>
    <row r="13126" spans="1:3" ht="49.5" customHeight="1">
      <c r="A13126" s="19" t="s">
        <v>13225</v>
      </c>
      <c r="B13126" s="18" t="s">
        <v>20058</v>
      </c>
      <c r="C13126" s="38">
        <v>1.81</v>
      </c>
    </row>
    <row r="13127" spans="1:3" ht="49.5" customHeight="1">
      <c r="A13127" s="19" t="s">
        <v>20831</v>
      </c>
      <c r="B13127" s="18" t="s">
        <v>20058</v>
      </c>
      <c r="C13127" s="38">
        <v>3.62</v>
      </c>
    </row>
    <row r="13128" spans="1:3" ht="49.5" customHeight="1">
      <c r="A13128" s="19" t="s">
        <v>19681</v>
      </c>
      <c r="B13128" s="17" t="s">
        <v>19995</v>
      </c>
      <c r="C13128" s="38">
        <v>1.81</v>
      </c>
    </row>
    <row r="13129" spans="1:3" ht="49.5" customHeight="1">
      <c r="A13129" s="19" t="s">
        <v>20794</v>
      </c>
      <c r="B13129" s="18" t="s">
        <v>20047</v>
      </c>
      <c r="C13129" s="38">
        <v>8.16</v>
      </c>
    </row>
    <row r="13130" spans="1:3" ht="49.5" customHeight="1">
      <c r="A13130" s="19" t="s">
        <v>15320</v>
      </c>
      <c r="B13130" s="18" t="s">
        <v>20047</v>
      </c>
      <c r="C13130" s="38">
        <v>2.54</v>
      </c>
    </row>
    <row r="13131" spans="1:3" ht="49.5" customHeight="1">
      <c r="A13131" s="19" t="s">
        <v>13571</v>
      </c>
      <c r="B13131" s="18" t="s">
        <v>20034</v>
      </c>
      <c r="C13131" s="38">
        <v>3.28</v>
      </c>
    </row>
    <row r="13132" spans="1:3" ht="49.5" customHeight="1">
      <c r="A13132" s="19" t="s">
        <v>13572</v>
      </c>
      <c r="B13132" s="18" t="s">
        <v>20034</v>
      </c>
      <c r="C13132" s="38">
        <v>2.54</v>
      </c>
    </row>
    <row r="13133" spans="1:3" ht="49.5" customHeight="1">
      <c r="A13133" s="19" t="s">
        <v>15318</v>
      </c>
      <c r="B13133" s="18" t="s">
        <v>20045</v>
      </c>
      <c r="C13133" s="38">
        <v>3.28</v>
      </c>
    </row>
    <row r="13134" spans="1:3" ht="49.5" customHeight="1">
      <c r="A13134" s="19" t="s">
        <v>18797</v>
      </c>
      <c r="B13134" s="18" t="s">
        <v>20014</v>
      </c>
      <c r="C13134" s="38">
        <v>80.05</v>
      </c>
    </row>
    <row r="13135" spans="1:3" ht="49.5" customHeight="1">
      <c r="A13135" s="19" t="s">
        <v>1056</v>
      </c>
      <c r="B13135" s="18" t="s">
        <v>20106</v>
      </c>
      <c r="C13135" s="38">
        <v>3.03</v>
      </c>
    </row>
    <row r="13136" spans="1:3" ht="49.5" customHeight="1">
      <c r="A13136" s="19" t="s">
        <v>2345</v>
      </c>
      <c r="B13136" s="18" t="s">
        <v>20106</v>
      </c>
      <c r="C13136" s="38">
        <v>2.57</v>
      </c>
    </row>
    <row r="13137" spans="1:3" ht="49.5" customHeight="1">
      <c r="A13137" s="19" t="s">
        <v>19645</v>
      </c>
      <c r="B13137" s="18" t="s">
        <v>20010</v>
      </c>
      <c r="C13137" s="38">
        <v>10.33</v>
      </c>
    </row>
    <row r="13138" spans="1:3" ht="49.5" customHeight="1">
      <c r="A13138" s="19" t="s">
        <v>1687</v>
      </c>
      <c r="B13138" s="18" t="s">
        <v>20022</v>
      </c>
      <c r="C13138" s="38">
        <v>38.9</v>
      </c>
    </row>
    <row r="13139" spans="1:3" ht="49.5" customHeight="1">
      <c r="A13139" s="19" t="s">
        <v>1689</v>
      </c>
      <c r="B13139" s="18" t="s">
        <v>20022</v>
      </c>
      <c r="C13139" s="38">
        <v>27.09</v>
      </c>
    </row>
    <row r="13140" spans="1:3" ht="49.5" customHeight="1">
      <c r="A13140" s="19" t="s">
        <v>15322</v>
      </c>
      <c r="B13140" s="18" t="s">
        <v>20127</v>
      </c>
      <c r="C13140" s="38">
        <v>3.46</v>
      </c>
    </row>
    <row r="13141" spans="1:3" ht="49.5" customHeight="1">
      <c r="A13141" s="19" t="s">
        <v>3448</v>
      </c>
      <c r="B13141" s="18" t="s">
        <v>20020</v>
      </c>
      <c r="C13141" s="38">
        <v>52.37</v>
      </c>
    </row>
    <row r="13142" spans="1:3" ht="49.5" customHeight="1">
      <c r="A13142" s="19" t="s">
        <v>17379</v>
      </c>
      <c r="B13142" s="18" t="s">
        <v>20020</v>
      </c>
      <c r="C13142" s="38">
        <v>35.15</v>
      </c>
    </row>
    <row r="13143" spans="1:3" ht="49.5" customHeight="1">
      <c r="A13143" s="19" t="s">
        <v>14811</v>
      </c>
      <c r="B13143" s="18" t="s">
        <v>20013</v>
      </c>
      <c r="C13143" s="38">
        <v>3.46</v>
      </c>
    </row>
    <row r="13144" spans="1:3" ht="49.5" customHeight="1">
      <c r="A13144" s="19" t="s">
        <v>14811</v>
      </c>
      <c r="B13144" s="18" t="s">
        <v>20264</v>
      </c>
      <c r="C13144" s="38">
        <v>3.46</v>
      </c>
    </row>
    <row r="13145" spans="1:3" ht="49.5" customHeight="1">
      <c r="A13145" s="19" t="s">
        <v>14812</v>
      </c>
      <c r="B13145" s="18" t="s">
        <v>20013</v>
      </c>
      <c r="C13145" s="38">
        <v>4.76</v>
      </c>
    </row>
    <row r="13146" spans="1:3" ht="49.5" customHeight="1">
      <c r="A13146" s="19" t="s">
        <v>14812</v>
      </c>
      <c r="B13146" s="18" t="s">
        <v>20264</v>
      </c>
      <c r="C13146" s="38">
        <v>4.76</v>
      </c>
    </row>
    <row r="13147" spans="1:3" ht="49.5" customHeight="1">
      <c r="A13147" s="19" t="s">
        <v>12703</v>
      </c>
      <c r="B13147" s="18" t="s">
        <v>20034</v>
      </c>
      <c r="C13147" s="38">
        <v>5.38</v>
      </c>
    </row>
    <row r="13148" spans="1:3" ht="49.5" customHeight="1">
      <c r="A13148" s="19" t="s">
        <v>12704</v>
      </c>
      <c r="B13148" s="18" t="s">
        <v>20034</v>
      </c>
      <c r="C13148" s="38">
        <v>5.38</v>
      </c>
    </row>
    <row r="13149" spans="1:3" ht="49.5" customHeight="1">
      <c r="A13149" s="19" t="s">
        <v>17041</v>
      </c>
      <c r="B13149" s="18" t="s">
        <v>20092</v>
      </c>
      <c r="C13149" s="38">
        <v>156.59</v>
      </c>
    </row>
    <row r="13150" spans="1:3" ht="49.5" customHeight="1">
      <c r="A13150" s="19" t="s">
        <v>813</v>
      </c>
      <c r="B13150" s="18" t="s">
        <v>812</v>
      </c>
      <c r="C13150" s="38">
        <v>8.0299999999999994</v>
      </c>
    </row>
    <row r="13151" spans="1:3" ht="49.5" customHeight="1">
      <c r="A13151" s="19" t="s">
        <v>810</v>
      </c>
      <c r="B13151" s="18" t="s">
        <v>20275</v>
      </c>
      <c r="C13151" s="38">
        <v>44.54</v>
      </c>
    </row>
    <row r="13152" spans="1:3" ht="49.5" customHeight="1">
      <c r="A13152" s="19" t="s">
        <v>12733</v>
      </c>
      <c r="B13152" s="18" t="s">
        <v>20059</v>
      </c>
      <c r="C13152" s="38">
        <v>19.03</v>
      </c>
    </row>
    <row r="13153" spans="1:3" ht="49.5" customHeight="1">
      <c r="A13153" s="19" t="s">
        <v>12734</v>
      </c>
      <c r="B13153" s="18" t="s">
        <v>20059</v>
      </c>
      <c r="C13153" s="38">
        <v>38.369999999999997</v>
      </c>
    </row>
    <row r="13154" spans="1:3" ht="49.5" customHeight="1">
      <c r="A13154" s="19" t="s">
        <v>12735</v>
      </c>
      <c r="B13154" s="18" t="s">
        <v>20059</v>
      </c>
      <c r="C13154" s="38">
        <v>4.6900000000000004</v>
      </c>
    </row>
    <row r="13155" spans="1:3" ht="49.5" customHeight="1">
      <c r="A13155" s="19" t="s">
        <v>21027</v>
      </c>
      <c r="B13155" s="18" t="s">
        <v>20059</v>
      </c>
      <c r="C13155" s="38">
        <v>10.89</v>
      </c>
    </row>
    <row r="13156" spans="1:3" ht="49.5" customHeight="1">
      <c r="A13156" s="19" t="s">
        <v>12736</v>
      </c>
      <c r="B13156" s="18" t="s">
        <v>20059</v>
      </c>
      <c r="C13156" s="18">
        <v>3.52</v>
      </c>
    </row>
    <row r="13157" spans="1:3" ht="49.5" customHeight="1">
      <c r="A13157" s="19" t="s">
        <v>18184</v>
      </c>
      <c r="B13157" s="18" t="s">
        <v>20091</v>
      </c>
      <c r="C13157" s="38">
        <v>19.84</v>
      </c>
    </row>
    <row r="13158" spans="1:3" ht="49.5" customHeight="1">
      <c r="A13158" s="19" t="s">
        <v>18183</v>
      </c>
      <c r="B13158" s="18" t="s">
        <v>20091</v>
      </c>
      <c r="C13158" s="38">
        <v>20.38</v>
      </c>
    </row>
    <row r="13159" spans="1:3" ht="49.5" customHeight="1">
      <c r="A13159" s="19" t="s">
        <v>4308</v>
      </c>
      <c r="B13159" s="18" t="s">
        <v>20066</v>
      </c>
      <c r="C13159" s="38">
        <v>19.03</v>
      </c>
    </row>
    <row r="13160" spans="1:3" ht="49.5" customHeight="1">
      <c r="A13160" s="19" t="s">
        <v>4310</v>
      </c>
      <c r="B13160" s="18" t="s">
        <v>20066</v>
      </c>
      <c r="C13160" s="38">
        <v>38.369999999999997</v>
      </c>
    </row>
    <row r="13161" spans="1:3" ht="49.5" customHeight="1">
      <c r="A13161" s="19" t="s">
        <v>4306</v>
      </c>
      <c r="B13161" s="18" t="s">
        <v>20066</v>
      </c>
      <c r="C13161" s="38">
        <v>4.6900000000000004</v>
      </c>
    </row>
    <row r="13162" spans="1:3" ht="49.5" customHeight="1">
      <c r="A13162" s="19" t="s">
        <v>4307</v>
      </c>
      <c r="B13162" s="18" t="s">
        <v>20066</v>
      </c>
      <c r="C13162" s="38">
        <v>10.89</v>
      </c>
    </row>
    <row r="13163" spans="1:3" ht="49.5" customHeight="1">
      <c r="A13163" s="19" t="s">
        <v>21238</v>
      </c>
      <c r="B13163" s="18" t="s">
        <v>19962</v>
      </c>
      <c r="C13163" s="38">
        <v>209.62</v>
      </c>
    </row>
    <row r="13164" spans="1:3" ht="49.5" customHeight="1">
      <c r="A13164" s="19" t="s">
        <v>648</v>
      </c>
      <c r="B13164" s="18" t="s">
        <v>20051</v>
      </c>
      <c r="C13164" s="38">
        <v>67.06</v>
      </c>
    </row>
    <row r="13165" spans="1:3" ht="49.5" customHeight="1">
      <c r="A13165" s="19" t="s">
        <v>5620</v>
      </c>
      <c r="B13165" s="18" t="s">
        <v>20099</v>
      </c>
      <c r="C13165" s="38">
        <v>1.95</v>
      </c>
    </row>
    <row r="13166" spans="1:3" ht="49.5" customHeight="1">
      <c r="A13166" s="19" t="s">
        <v>5618</v>
      </c>
      <c r="B13166" s="18" t="s">
        <v>20099</v>
      </c>
      <c r="C13166" s="38">
        <v>0.97</v>
      </c>
    </row>
    <row r="13167" spans="1:3" ht="49.5" customHeight="1">
      <c r="A13167" s="19" t="s">
        <v>21912</v>
      </c>
      <c r="B13167" s="18" t="s">
        <v>20099</v>
      </c>
      <c r="C13167" s="38">
        <v>1.78</v>
      </c>
    </row>
    <row r="13168" spans="1:3" ht="49.5" customHeight="1">
      <c r="A13168" s="19" t="s">
        <v>20598</v>
      </c>
      <c r="B13168" s="18" t="s">
        <v>20022</v>
      </c>
      <c r="C13168" s="38">
        <v>52.37</v>
      </c>
    </row>
    <row r="13169" spans="1:3" ht="49.5" customHeight="1">
      <c r="A13169" s="19" t="s">
        <v>4913</v>
      </c>
      <c r="B13169" s="18" t="s">
        <v>20060</v>
      </c>
      <c r="C13169" s="38">
        <v>692.46</v>
      </c>
    </row>
    <row r="13170" spans="1:3" ht="49.5" customHeight="1">
      <c r="A13170" s="19" t="s">
        <v>1466</v>
      </c>
      <c r="B13170" s="18" t="s">
        <v>20058</v>
      </c>
      <c r="C13170" s="38">
        <v>19.690000000000001</v>
      </c>
    </row>
    <row r="13171" spans="1:3" ht="49.5" customHeight="1">
      <c r="A13171" s="19" t="s">
        <v>17292</v>
      </c>
      <c r="B13171" s="18" t="s">
        <v>20058</v>
      </c>
      <c r="C13171" s="38">
        <v>48.93</v>
      </c>
    </row>
    <row r="13172" spans="1:3" ht="49.5" customHeight="1">
      <c r="A13172" s="19" t="s">
        <v>17336</v>
      </c>
      <c r="B13172" s="18" t="s">
        <v>19956</v>
      </c>
      <c r="C13172" s="38">
        <v>27.12</v>
      </c>
    </row>
    <row r="13173" spans="1:3" ht="49.5" customHeight="1">
      <c r="A13173" s="19" t="s">
        <v>20943</v>
      </c>
      <c r="B13173" s="18" t="s">
        <v>19972</v>
      </c>
      <c r="C13173" s="38">
        <v>80.72</v>
      </c>
    </row>
    <row r="13174" spans="1:3" ht="49.5" customHeight="1">
      <c r="A13174" s="19" t="s">
        <v>809</v>
      </c>
      <c r="B13174" s="18" t="s">
        <v>20030</v>
      </c>
      <c r="C13174" s="38">
        <v>1.79</v>
      </c>
    </row>
    <row r="13175" spans="1:3" ht="49.5" customHeight="1">
      <c r="A13175" s="19" t="s">
        <v>4881</v>
      </c>
      <c r="B13175" s="18" t="s">
        <v>20060</v>
      </c>
      <c r="C13175" s="38">
        <v>21.56</v>
      </c>
    </row>
    <row r="13176" spans="1:3" ht="49.5" customHeight="1">
      <c r="A13176" s="19" t="s">
        <v>4879</v>
      </c>
      <c r="B13176" s="18" t="s">
        <v>20060</v>
      </c>
      <c r="C13176" s="38">
        <v>40.19</v>
      </c>
    </row>
    <row r="13177" spans="1:3" ht="49.5" customHeight="1">
      <c r="A13177" s="19" t="s">
        <v>7834</v>
      </c>
      <c r="B13177" s="18" t="s">
        <v>20100</v>
      </c>
      <c r="C13177" s="38">
        <v>876.5</v>
      </c>
    </row>
    <row r="13178" spans="1:3" ht="49.5" customHeight="1">
      <c r="A13178" s="19" t="s">
        <v>7834</v>
      </c>
      <c r="B13178" s="18" t="s">
        <v>20059</v>
      </c>
      <c r="C13178" s="38">
        <v>876.5</v>
      </c>
    </row>
    <row r="13179" spans="1:3" ht="49.5" customHeight="1">
      <c r="A13179" s="19" t="s">
        <v>7835</v>
      </c>
      <c r="B13179" s="18" t="s">
        <v>20100</v>
      </c>
      <c r="C13179" s="38">
        <v>876.5</v>
      </c>
    </row>
    <row r="13180" spans="1:3" ht="49.5" customHeight="1">
      <c r="A13180" s="19" t="s">
        <v>7835</v>
      </c>
      <c r="B13180" s="18" t="s">
        <v>20059</v>
      </c>
      <c r="C13180" s="38">
        <v>876.5</v>
      </c>
    </row>
    <row r="13181" spans="1:3" ht="49.5" customHeight="1">
      <c r="A13181" s="19" t="s">
        <v>14226</v>
      </c>
      <c r="B13181" s="18" t="s">
        <v>19977</v>
      </c>
      <c r="C13181" s="38">
        <v>6.93</v>
      </c>
    </row>
    <row r="13182" spans="1:3" ht="49.5" customHeight="1">
      <c r="A13182" s="19" t="s">
        <v>22267</v>
      </c>
      <c r="B13182" s="18" t="s">
        <v>20007</v>
      </c>
      <c r="C13182" s="38">
        <v>3.27</v>
      </c>
    </row>
    <row r="13183" spans="1:3" ht="49.5" customHeight="1">
      <c r="A13183" s="19" t="s">
        <v>22268</v>
      </c>
      <c r="B13183" s="18" t="s">
        <v>20007</v>
      </c>
      <c r="C13183" s="38">
        <v>40.5</v>
      </c>
    </row>
    <row r="13184" spans="1:3" ht="49.5" customHeight="1">
      <c r="A13184" s="19" t="s">
        <v>7836</v>
      </c>
      <c r="B13184" s="18" t="s">
        <v>20065</v>
      </c>
      <c r="C13184" s="38">
        <v>876.5</v>
      </c>
    </row>
    <row r="13185" spans="1:3" ht="49.5" customHeight="1">
      <c r="A13185" s="19" t="s">
        <v>7837</v>
      </c>
      <c r="B13185" s="18" t="s">
        <v>20065</v>
      </c>
      <c r="C13185" s="38">
        <v>876.5</v>
      </c>
    </row>
    <row r="13186" spans="1:3" ht="49.5" customHeight="1">
      <c r="A13186" s="19" t="s">
        <v>13181</v>
      </c>
      <c r="B13186" s="18" t="s">
        <v>20078</v>
      </c>
      <c r="C13186" s="38">
        <v>30</v>
      </c>
    </row>
    <row r="13187" spans="1:3" ht="49.5" customHeight="1">
      <c r="A13187" s="19" t="s">
        <v>13182</v>
      </c>
      <c r="B13187" s="18" t="s">
        <v>20078</v>
      </c>
      <c r="C13187" s="38">
        <v>96.88</v>
      </c>
    </row>
    <row r="13188" spans="1:3" ht="49.5" customHeight="1">
      <c r="A13188" s="19" t="s">
        <v>7738</v>
      </c>
      <c r="B13188" s="18" t="s">
        <v>19997</v>
      </c>
      <c r="C13188" s="38">
        <v>10.89</v>
      </c>
    </row>
    <row r="13189" spans="1:3" ht="49.5" customHeight="1">
      <c r="A13189" s="19" t="s">
        <v>4415</v>
      </c>
      <c r="B13189" s="18" t="s">
        <v>19979</v>
      </c>
      <c r="C13189" s="38">
        <v>1.81</v>
      </c>
    </row>
    <row r="13190" spans="1:3" ht="49.5" customHeight="1">
      <c r="A13190" s="19" t="s">
        <v>4416</v>
      </c>
      <c r="B13190" s="18" t="s">
        <v>19979</v>
      </c>
      <c r="C13190" s="38">
        <v>5.95</v>
      </c>
    </row>
    <row r="13191" spans="1:3" ht="49.5" customHeight="1">
      <c r="A13191" s="19" t="s">
        <v>15323</v>
      </c>
      <c r="B13191" s="18" t="s">
        <v>19994</v>
      </c>
      <c r="C13191" s="38">
        <v>3.46</v>
      </c>
    </row>
    <row r="13192" spans="1:3" ht="49.5" customHeight="1">
      <c r="A13192" s="19" t="s">
        <v>11305</v>
      </c>
      <c r="B13192" s="18" t="s">
        <v>20031</v>
      </c>
      <c r="C13192" s="38">
        <v>35.700000000000003</v>
      </c>
    </row>
    <row r="13193" spans="1:3" ht="49.5" customHeight="1">
      <c r="A13193" s="19" t="s">
        <v>11306</v>
      </c>
      <c r="B13193" s="18" t="s">
        <v>20031</v>
      </c>
      <c r="C13193" s="38">
        <v>32.770000000000003</v>
      </c>
    </row>
    <row r="13194" spans="1:3" ht="49.5" customHeight="1">
      <c r="A13194" s="19" t="s">
        <v>11308</v>
      </c>
      <c r="B13194" s="18" t="s">
        <v>20031</v>
      </c>
      <c r="C13194" s="38">
        <v>32.770000000000003</v>
      </c>
    </row>
    <row r="13195" spans="1:3" ht="49.5" customHeight="1">
      <c r="A13195" s="19" t="s">
        <v>4409</v>
      </c>
      <c r="B13195" s="18" t="s">
        <v>19979</v>
      </c>
      <c r="C13195" s="38">
        <v>1.72</v>
      </c>
    </row>
    <row r="13196" spans="1:3" ht="49.5" customHeight="1">
      <c r="A13196" s="19" t="s">
        <v>4406</v>
      </c>
      <c r="B13196" s="18" t="s">
        <v>19979</v>
      </c>
      <c r="C13196" s="37">
        <v>9.4</v>
      </c>
    </row>
    <row r="13197" spans="1:3" ht="49.5" customHeight="1">
      <c r="A13197" s="19" t="s">
        <v>4407</v>
      </c>
      <c r="B13197" s="18" t="s">
        <v>19979</v>
      </c>
      <c r="C13197" s="38">
        <v>1.25</v>
      </c>
    </row>
    <row r="13198" spans="1:3" ht="49.5" customHeight="1">
      <c r="A13198" s="19" t="s">
        <v>21913</v>
      </c>
      <c r="B13198" s="18" t="s">
        <v>19979</v>
      </c>
      <c r="C13198" s="38">
        <v>7.05</v>
      </c>
    </row>
    <row r="13199" spans="1:3" ht="49.5" customHeight="1">
      <c r="A13199" s="19" t="s">
        <v>4405</v>
      </c>
      <c r="B13199" s="18" t="s">
        <v>19979</v>
      </c>
      <c r="C13199" s="37">
        <v>7.05</v>
      </c>
    </row>
    <row r="13200" spans="1:3" ht="49.5" customHeight="1">
      <c r="A13200" s="19" t="s">
        <v>3090</v>
      </c>
      <c r="B13200" s="18" t="s">
        <v>20026</v>
      </c>
      <c r="C13200" s="38">
        <v>3.46</v>
      </c>
    </row>
    <row r="13201" spans="1:3" ht="49.5" customHeight="1">
      <c r="A13201" s="19" t="s">
        <v>13339</v>
      </c>
      <c r="B13201" s="18" t="s">
        <v>20026</v>
      </c>
      <c r="C13201" s="38">
        <v>6.3</v>
      </c>
    </row>
    <row r="13202" spans="1:3" ht="49.5" customHeight="1">
      <c r="A13202" s="19" t="s">
        <v>13340</v>
      </c>
      <c r="B13202" s="18" t="s">
        <v>20026</v>
      </c>
      <c r="C13202" s="38">
        <v>6.3</v>
      </c>
    </row>
    <row r="13203" spans="1:3" ht="49.5" customHeight="1">
      <c r="A13203" s="19" t="s">
        <v>14444</v>
      </c>
      <c r="B13203" s="18" t="s">
        <v>20051</v>
      </c>
      <c r="C13203" s="38">
        <v>3.19</v>
      </c>
    </row>
    <row r="13204" spans="1:3" ht="49.5" customHeight="1">
      <c r="A13204" s="19" t="s">
        <v>14445</v>
      </c>
      <c r="B13204" s="18" t="s">
        <v>20051</v>
      </c>
      <c r="C13204" s="38">
        <v>3.19</v>
      </c>
    </row>
    <row r="13205" spans="1:3" ht="49.5" customHeight="1">
      <c r="A13205" s="19" t="s">
        <v>9797</v>
      </c>
      <c r="B13205" s="18" t="s">
        <v>20051</v>
      </c>
      <c r="C13205" s="38">
        <v>2.64</v>
      </c>
    </row>
    <row r="13206" spans="1:3" ht="49.5" customHeight="1">
      <c r="A13206" s="19" t="s">
        <v>650</v>
      </c>
      <c r="B13206" s="18" t="s">
        <v>20051</v>
      </c>
      <c r="C13206" s="38">
        <v>4.41</v>
      </c>
    </row>
    <row r="13207" spans="1:3" ht="49.5" customHeight="1">
      <c r="A13207" s="19" t="s">
        <v>650</v>
      </c>
      <c r="B13207" s="18" t="s">
        <v>20050</v>
      </c>
      <c r="C13207" s="38">
        <v>4.41</v>
      </c>
    </row>
    <row r="13208" spans="1:3" ht="49.5" customHeight="1">
      <c r="A13208" s="19" t="s">
        <v>15406</v>
      </c>
      <c r="B13208" s="18" t="s">
        <v>20051</v>
      </c>
      <c r="C13208" s="38">
        <v>5.5</v>
      </c>
    </row>
    <row r="13209" spans="1:3" ht="49.5" customHeight="1">
      <c r="A13209" s="19" t="s">
        <v>15406</v>
      </c>
      <c r="B13209" s="18" t="s">
        <v>20050</v>
      </c>
      <c r="C13209" s="38">
        <v>5.5</v>
      </c>
    </row>
    <row r="13210" spans="1:3" ht="49.5" customHeight="1">
      <c r="A13210" s="19" t="s">
        <v>652</v>
      </c>
      <c r="B13210" s="18" t="s">
        <v>20051</v>
      </c>
      <c r="C13210" s="38">
        <v>10.07</v>
      </c>
    </row>
    <row r="13211" spans="1:3" ht="49.5" customHeight="1">
      <c r="A13211" s="19" t="s">
        <v>21915</v>
      </c>
      <c r="B13211" s="18" t="s">
        <v>19972</v>
      </c>
      <c r="C13211" s="38">
        <v>1.67</v>
      </c>
    </row>
    <row r="13212" spans="1:3" ht="49.5" customHeight="1">
      <c r="A13212" s="19" t="s">
        <v>21914</v>
      </c>
      <c r="B13212" s="18" t="s">
        <v>19972</v>
      </c>
      <c r="C13212" s="38">
        <v>1.39</v>
      </c>
    </row>
    <row r="13213" spans="1:3" ht="49.5" customHeight="1">
      <c r="A13213" s="19" t="s">
        <v>18012</v>
      </c>
      <c r="B13213" s="18" t="s">
        <v>19952</v>
      </c>
      <c r="C13213" s="38">
        <v>36.47</v>
      </c>
    </row>
    <row r="13214" spans="1:3" ht="49.5" customHeight="1">
      <c r="A13214" s="19" t="s">
        <v>22216</v>
      </c>
      <c r="B13214" s="18" t="s">
        <v>19974</v>
      </c>
      <c r="C13214" s="38">
        <v>3.46</v>
      </c>
    </row>
    <row r="13215" spans="1:3" ht="49.5" customHeight="1">
      <c r="A13215" s="19" t="s">
        <v>22217</v>
      </c>
      <c r="B13215" s="18" t="s">
        <v>19974</v>
      </c>
      <c r="C13215" s="38">
        <v>3.46</v>
      </c>
    </row>
    <row r="13216" spans="1:3" ht="49.5" customHeight="1">
      <c r="A13216" s="19" t="s">
        <v>7740</v>
      </c>
      <c r="B13216" s="18" t="s">
        <v>19998</v>
      </c>
      <c r="C13216" s="38">
        <v>11.93</v>
      </c>
    </row>
    <row r="13217" spans="1:3" ht="49.5" customHeight="1">
      <c r="A13217" s="19" t="s">
        <v>7744</v>
      </c>
      <c r="B13217" s="18" t="s">
        <v>19998</v>
      </c>
      <c r="C13217" s="38">
        <v>11.89</v>
      </c>
    </row>
    <row r="13218" spans="1:3" ht="49.5" customHeight="1">
      <c r="A13218" s="19" t="s">
        <v>12761</v>
      </c>
      <c r="B13218" s="18" t="s">
        <v>20205</v>
      </c>
      <c r="C13218" s="38">
        <v>9</v>
      </c>
    </row>
    <row r="13219" spans="1:3" ht="49.5" customHeight="1">
      <c r="A13219" s="19" t="s">
        <v>20429</v>
      </c>
      <c r="B13219" s="18" t="s">
        <v>20047</v>
      </c>
      <c r="C13219" s="38">
        <v>4.7300000000000004</v>
      </c>
    </row>
    <row r="13220" spans="1:3" ht="49.5" customHeight="1">
      <c r="A13220" s="19" t="s">
        <v>13190</v>
      </c>
      <c r="B13220" s="18" t="s">
        <v>20058</v>
      </c>
      <c r="C13220" s="38">
        <v>6.93</v>
      </c>
    </row>
    <row r="13221" spans="1:3" ht="49.5" customHeight="1">
      <c r="A13221" s="19" t="s">
        <v>12757</v>
      </c>
      <c r="B13221" s="18" t="s">
        <v>19984</v>
      </c>
      <c r="C13221" s="38">
        <v>4.7300000000000004</v>
      </c>
    </row>
    <row r="13222" spans="1:3" ht="49.5" customHeight="1">
      <c r="A13222" s="19" t="s">
        <v>218</v>
      </c>
      <c r="B13222" s="18" t="s">
        <v>20034</v>
      </c>
      <c r="C13222" s="38">
        <v>6.93</v>
      </c>
    </row>
    <row r="13223" spans="1:3" ht="49.5" customHeight="1">
      <c r="A13223" s="19" t="s">
        <v>218</v>
      </c>
      <c r="B13223" s="18" t="s">
        <v>20032</v>
      </c>
      <c r="C13223" s="38">
        <v>6.93</v>
      </c>
    </row>
    <row r="13224" spans="1:3" ht="49.5" customHeight="1">
      <c r="A13224" s="19" t="s">
        <v>8697</v>
      </c>
      <c r="B13224" s="18" t="s">
        <v>20032</v>
      </c>
      <c r="C13224" s="38">
        <v>5.92</v>
      </c>
    </row>
    <row r="13225" spans="1:3" ht="49.5" customHeight="1">
      <c r="A13225" s="19" t="s">
        <v>3233</v>
      </c>
      <c r="B13225" s="18" t="s">
        <v>20032</v>
      </c>
      <c r="C13225" s="38">
        <v>3.35</v>
      </c>
    </row>
    <row r="13226" spans="1:3" ht="49.5" customHeight="1">
      <c r="A13226" s="19" t="s">
        <v>3234</v>
      </c>
      <c r="B13226" s="18" t="s">
        <v>20032</v>
      </c>
      <c r="C13226" s="38">
        <v>3.46</v>
      </c>
    </row>
    <row r="13227" spans="1:3" ht="49.5" customHeight="1">
      <c r="A13227" s="19" t="s">
        <v>21187</v>
      </c>
      <c r="B13227" s="18" t="s">
        <v>20106</v>
      </c>
      <c r="C13227" s="38">
        <v>14.36</v>
      </c>
    </row>
    <row r="13228" spans="1:3" ht="49.5" customHeight="1">
      <c r="A13228" s="19" t="s">
        <v>22474</v>
      </c>
      <c r="B13228" s="18" t="s">
        <v>20010</v>
      </c>
      <c r="C13228" s="38">
        <v>1.29</v>
      </c>
    </row>
    <row r="13229" spans="1:3" ht="49.5" customHeight="1">
      <c r="A13229" s="19" t="s">
        <v>22461</v>
      </c>
      <c r="B13229" s="18" t="s">
        <v>20010</v>
      </c>
      <c r="C13229" s="38">
        <v>3.19</v>
      </c>
    </row>
    <row r="13230" spans="1:3" ht="49.5" customHeight="1">
      <c r="A13230" s="19" t="s">
        <v>22475</v>
      </c>
      <c r="B13230" s="18" t="s">
        <v>20010</v>
      </c>
      <c r="C13230" s="38">
        <v>1.6</v>
      </c>
    </row>
    <row r="13231" spans="1:3" ht="49.5" customHeight="1">
      <c r="A13231" s="19" t="s">
        <v>7735</v>
      </c>
      <c r="B13231" s="18" t="s">
        <v>20157</v>
      </c>
      <c r="C13231" s="38">
        <v>2.3199999999999998</v>
      </c>
    </row>
    <row r="13232" spans="1:3" ht="49.5" customHeight="1">
      <c r="A13232" s="19" t="s">
        <v>9603</v>
      </c>
      <c r="B13232" s="18" t="s">
        <v>20157</v>
      </c>
      <c r="C13232" s="38">
        <v>2.85</v>
      </c>
    </row>
    <row r="13233" spans="1:3" ht="49.5" customHeight="1">
      <c r="A13233" s="19" t="s">
        <v>7739</v>
      </c>
      <c r="B13233" s="18" t="s">
        <v>20157</v>
      </c>
      <c r="C13233" s="38">
        <v>3.46</v>
      </c>
    </row>
    <row r="13234" spans="1:3" ht="49.5" customHeight="1">
      <c r="A13234" s="19" t="s">
        <v>9607</v>
      </c>
      <c r="B13234" s="18" t="s">
        <v>20157</v>
      </c>
      <c r="C13234" s="38">
        <v>5.21</v>
      </c>
    </row>
    <row r="13235" spans="1:3" ht="49.5" customHeight="1">
      <c r="A13235" s="19" t="s">
        <v>9322</v>
      </c>
      <c r="B13235" s="18" t="s">
        <v>19981</v>
      </c>
      <c r="C13235" s="38">
        <v>46.5</v>
      </c>
    </row>
    <row r="13236" spans="1:3" ht="49.5" customHeight="1">
      <c r="A13236" s="19" t="s">
        <v>5359</v>
      </c>
      <c r="B13236" s="18" t="s">
        <v>20012</v>
      </c>
      <c r="C13236" s="38">
        <v>1.81</v>
      </c>
    </row>
    <row r="13237" spans="1:3" ht="49.5" customHeight="1">
      <c r="A13237" s="19" t="s">
        <v>5361</v>
      </c>
      <c r="B13237" s="18" t="s">
        <v>20012</v>
      </c>
      <c r="C13237" s="38">
        <v>3.86</v>
      </c>
    </row>
    <row r="13238" spans="1:3" ht="49.5" customHeight="1">
      <c r="A13238" s="19" t="s">
        <v>5358</v>
      </c>
      <c r="B13238" s="18" t="s">
        <v>20012</v>
      </c>
      <c r="C13238" s="38">
        <v>3.6</v>
      </c>
    </row>
    <row r="13239" spans="1:3" ht="49.5" customHeight="1">
      <c r="A13239" s="19" t="s">
        <v>6896</v>
      </c>
      <c r="B13239" s="18" t="s">
        <v>19972</v>
      </c>
      <c r="C13239" s="38">
        <v>7.46</v>
      </c>
    </row>
    <row r="13240" spans="1:3" ht="49.5" customHeight="1">
      <c r="A13240" s="19" t="s">
        <v>18522</v>
      </c>
      <c r="B13240" s="18" t="s">
        <v>20113</v>
      </c>
      <c r="C13240" s="38">
        <v>3.69</v>
      </c>
    </row>
    <row r="13241" spans="1:3" ht="49.5" customHeight="1">
      <c r="A13241" s="19" t="s">
        <v>18522</v>
      </c>
      <c r="B13241" s="18" t="s">
        <v>20113</v>
      </c>
      <c r="C13241" s="38">
        <v>3.69</v>
      </c>
    </row>
    <row r="13242" spans="1:3" ht="49.5" customHeight="1">
      <c r="A13242" s="19" t="s">
        <v>5545</v>
      </c>
      <c r="B13242" s="18" t="s">
        <v>20113</v>
      </c>
      <c r="C13242" s="38">
        <v>7.46</v>
      </c>
    </row>
    <row r="13243" spans="1:3" ht="49.5" customHeight="1">
      <c r="A13243" s="19" t="s">
        <v>20502</v>
      </c>
      <c r="B13243" s="18" t="s">
        <v>20113</v>
      </c>
      <c r="C13243" s="38">
        <v>4.71</v>
      </c>
    </row>
    <row r="13244" spans="1:3" ht="49.5" customHeight="1">
      <c r="A13244" s="19" t="s">
        <v>1653</v>
      </c>
      <c r="B13244" s="18" t="s">
        <v>20022</v>
      </c>
      <c r="C13244" s="38">
        <v>32.4</v>
      </c>
    </row>
    <row r="13245" spans="1:3" ht="49.5" customHeight="1">
      <c r="A13245" s="19" t="s">
        <v>1653</v>
      </c>
      <c r="B13245" s="18" t="s">
        <v>20022</v>
      </c>
      <c r="C13245" s="38">
        <v>32.4</v>
      </c>
    </row>
    <row r="13246" spans="1:3" ht="49.5" customHeight="1">
      <c r="A13246" s="19" t="s">
        <v>781</v>
      </c>
      <c r="B13246" s="18" t="s">
        <v>20166</v>
      </c>
      <c r="C13246" s="38">
        <v>10.86</v>
      </c>
    </row>
    <row r="13247" spans="1:3" ht="49.5" customHeight="1">
      <c r="A13247" s="19" t="s">
        <v>21379</v>
      </c>
      <c r="B13247" s="18" t="s">
        <v>20059</v>
      </c>
      <c r="C13247" s="38">
        <v>451.16</v>
      </c>
    </row>
    <row r="13248" spans="1:3" ht="49.5" customHeight="1">
      <c r="A13248" s="19" t="s">
        <v>21357</v>
      </c>
      <c r="B13248" s="18" t="s">
        <v>20059</v>
      </c>
      <c r="C13248" s="38">
        <v>586.45000000000005</v>
      </c>
    </row>
    <row r="13249" spans="1:3" ht="49.5" customHeight="1">
      <c r="A13249" s="19" t="s">
        <v>11929</v>
      </c>
      <c r="B13249" s="18" t="s">
        <v>20059</v>
      </c>
      <c r="C13249" s="38">
        <v>721.87</v>
      </c>
    </row>
    <row r="13250" spans="1:3" ht="49.5" customHeight="1">
      <c r="A13250" s="19" t="s">
        <v>11930</v>
      </c>
      <c r="B13250" s="18" t="s">
        <v>20059</v>
      </c>
      <c r="C13250" s="38">
        <v>1082.76</v>
      </c>
    </row>
    <row r="13251" spans="1:3" ht="49.5" customHeight="1">
      <c r="A13251" s="19" t="s">
        <v>1142</v>
      </c>
      <c r="B13251" s="18" t="s">
        <v>22476</v>
      </c>
      <c r="C13251" s="38">
        <v>15.82</v>
      </c>
    </row>
    <row r="13252" spans="1:3" ht="49.5" customHeight="1">
      <c r="A13252" s="19" t="s">
        <v>20403</v>
      </c>
      <c r="B13252" s="18" t="s">
        <v>20078</v>
      </c>
      <c r="C13252" s="38">
        <v>9.83</v>
      </c>
    </row>
    <row r="13253" spans="1:3" ht="49.5" customHeight="1">
      <c r="A13253" s="19" t="s">
        <v>17493</v>
      </c>
      <c r="B13253" s="18" t="s">
        <v>20150</v>
      </c>
      <c r="C13253" s="38">
        <v>7.87</v>
      </c>
    </row>
    <row r="13254" spans="1:3" ht="49.5" customHeight="1">
      <c r="A13254" s="19" t="s">
        <v>17492</v>
      </c>
      <c r="B13254" s="18" t="s">
        <v>20150</v>
      </c>
      <c r="C13254" s="38">
        <v>6.3</v>
      </c>
    </row>
    <row r="13255" spans="1:3" ht="49.5" customHeight="1">
      <c r="A13255" s="19" t="s">
        <v>15328</v>
      </c>
      <c r="B13255" s="18" t="s">
        <v>19977</v>
      </c>
      <c r="C13255" s="38">
        <v>1.51</v>
      </c>
    </row>
    <row r="13256" spans="1:3" ht="49.5" customHeight="1">
      <c r="A13256" s="19" t="s">
        <v>17656</v>
      </c>
      <c r="B13256" s="18" t="s">
        <v>20020</v>
      </c>
      <c r="C13256" s="38">
        <v>1.34</v>
      </c>
    </row>
    <row r="13257" spans="1:3" ht="49.5" customHeight="1">
      <c r="A13257" s="19" t="s">
        <v>15327</v>
      </c>
      <c r="B13257" s="18" t="s">
        <v>19998</v>
      </c>
      <c r="C13257" s="38">
        <v>2.38</v>
      </c>
    </row>
    <row r="13258" spans="1:3" ht="49.5" customHeight="1">
      <c r="A13258" s="19" t="s">
        <v>17677</v>
      </c>
      <c r="B13258" s="18" t="s">
        <v>20020</v>
      </c>
      <c r="C13258" s="38">
        <v>5.21</v>
      </c>
    </row>
    <row r="13259" spans="1:3" ht="49.5" customHeight="1">
      <c r="A13259" s="19" t="s">
        <v>17678</v>
      </c>
      <c r="B13259" s="18" t="s">
        <v>20020</v>
      </c>
      <c r="C13259" s="38">
        <v>10.119999999999999</v>
      </c>
    </row>
    <row r="13260" spans="1:3" ht="49.5" customHeight="1">
      <c r="A13260" s="19" t="s">
        <v>17870</v>
      </c>
      <c r="B13260" s="18" t="s">
        <v>20020</v>
      </c>
      <c r="C13260" s="38">
        <v>2.44</v>
      </c>
    </row>
    <row r="13261" spans="1:3" ht="49.5" customHeight="1">
      <c r="A13261" s="19" t="s">
        <v>17871</v>
      </c>
      <c r="B13261" s="18" t="s">
        <v>20020</v>
      </c>
      <c r="C13261" s="38">
        <v>2.85</v>
      </c>
    </row>
    <row r="13262" spans="1:3" ht="49.5" customHeight="1">
      <c r="A13262" s="19" t="s">
        <v>12846</v>
      </c>
      <c r="B13262" s="18" t="s">
        <v>19977</v>
      </c>
      <c r="C13262" s="38">
        <v>21.06</v>
      </c>
    </row>
    <row r="13263" spans="1:3" ht="49.5" customHeight="1">
      <c r="A13263" s="19" t="s">
        <v>15356</v>
      </c>
      <c r="B13263" s="18" t="s">
        <v>19977</v>
      </c>
      <c r="C13263" s="38">
        <v>12.64</v>
      </c>
    </row>
    <row r="13264" spans="1:3" ht="49.5" customHeight="1">
      <c r="A13264" s="19" t="s">
        <v>19577</v>
      </c>
      <c r="B13264" s="18" t="s">
        <v>20113</v>
      </c>
      <c r="C13264" s="38">
        <v>2.84</v>
      </c>
    </row>
    <row r="13265" spans="1:3" ht="49.5" customHeight="1">
      <c r="A13265" s="19" t="s">
        <v>19723</v>
      </c>
      <c r="B13265" s="18" t="s">
        <v>20113</v>
      </c>
      <c r="C13265" s="38">
        <v>3.82</v>
      </c>
    </row>
    <row r="13266" spans="1:3" ht="49.5" customHeight="1">
      <c r="A13266" s="19" t="s">
        <v>19724</v>
      </c>
      <c r="B13266" s="18" t="s">
        <v>20113</v>
      </c>
      <c r="C13266" s="38">
        <v>2.94</v>
      </c>
    </row>
    <row r="13267" spans="1:3" ht="49.5" customHeight="1">
      <c r="A13267" s="19" t="s">
        <v>19725</v>
      </c>
      <c r="B13267" s="18" t="s">
        <v>20113</v>
      </c>
      <c r="C13267" s="38">
        <v>5.89</v>
      </c>
    </row>
    <row r="13268" spans="1:3" ht="49.5" customHeight="1">
      <c r="A13268" s="19" t="s">
        <v>19726</v>
      </c>
      <c r="B13268" s="18" t="s">
        <v>20113</v>
      </c>
      <c r="C13268" s="38">
        <v>13.25</v>
      </c>
    </row>
    <row r="13269" spans="1:3" ht="49.5" customHeight="1">
      <c r="A13269" s="19" t="s">
        <v>17109</v>
      </c>
      <c r="B13269" s="18" t="s">
        <v>20061</v>
      </c>
      <c r="C13269" s="38">
        <v>8.1999999999999993</v>
      </c>
    </row>
    <row r="13270" spans="1:3" ht="49.5" customHeight="1">
      <c r="A13270" s="19" t="s">
        <v>17110</v>
      </c>
      <c r="B13270" s="18" t="s">
        <v>20061</v>
      </c>
      <c r="C13270" s="38">
        <v>18.38</v>
      </c>
    </row>
    <row r="13271" spans="1:3" ht="49.5" customHeight="1">
      <c r="A13271" s="19" t="s">
        <v>21260</v>
      </c>
      <c r="B13271" s="18" t="s">
        <v>20061</v>
      </c>
      <c r="C13271" s="38">
        <v>8.84</v>
      </c>
    </row>
    <row r="13272" spans="1:3" ht="49.5" customHeight="1">
      <c r="A13272" s="19" t="s">
        <v>21175</v>
      </c>
      <c r="B13272" s="18" t="s">
        <v>20061</v>
      </c>
      <c r="C13272" s="38">
        <v>15.84</v>
      </c>
    </row>
    <row r="13273" spans="1:3" ht="49.5" customHeight="1">
      <c r="A13273" s="19" t="s">
        <v>7184</v>
      </c>
      <c r="B13273" s="18" t="s">
        <v>20006</v>
      </c>
      <c r="C13273" s="38">
        <v>1.29</v>
      </c>
    </row>
    <row r="13274" spans="1:3" ht="49.5" customHeight="1">
      <c r="A13274" s="19" t="s">
        <v>20654</v>
      </c>
      <c r="B13274" s="18" t="s">
        <v>3190</v>
      </c>
      <c r="C13274" s="38">
        <v>1.37</v>
      </c>
    </row>
    <row r="13275" spans="1:3" ht="49.5" customHeight="1">
      <c r="A13275" s="19" t="s">
        <v>3200</v>
      </c>
      <c r="B13275" s="18" t="s">
        <v>3190</v>
      </c>
      <c r="C13275" s="38">
        <v>2.5</v>
      </c>
    </row>
    <row r="13276" spans="1:3" ht="49.5" customHeight="1">
      <c r="A13276" s="19" t="s">
        <v>16137</v>
      </c>
      <c r="B13276" s="18" t="s">
        <v>19953</v>
      </c>
      <c r="C13276" s="38">
        <v>9.0399999999999991</v>
      </c>
    </row>
    <row r="13277" spans="1:3" ht="49.5" customHeight="1">
      <c r="A13277" s="19" t="s">
        <v>16137</v>
      </c>
      <c r="B13277" s="18" t="s">
        <v>20060</v>
      </c>
      <c r="C13277" s="38">
        <v>9.0399999999999991</v>
      </c>
    </row>
    <row r="13278" spans="1:3" ht="49.5" customHeight="1">
      <c r="A13278" s="19" t="s">
        <v>19615</v>
      </c>
      <c r="B13278" s="18" t="s">
        <v>20167</v>
      </c>
      <c r="C13278" s="38">
        <v>3.41</v>
      </c>
    </row>
    <row r="13279" spans="1:3" ht="49.5" customHeight="1">
      <c r="A13279" s="19" t="s">
        <v>16138</v>
      </c>
      <c r="B13279" s="18" t="s">
        <v>19953</v>
      </c>
      <c r="C13279" s="38">
        <v>14.75</v>
      </c>
    </row>
    <row r="13280" spans="1:3" ht="49.5" customHeight="1">
      <c r="A13280" s="19" t="s">
        <v>16138</v>
      </c>
      <c r="B13280" s="18" t="s">
        <v>20060</v>
      </c>
      <c r="C13280" s="38">
        <v>14.75</v>
      </c>
    </row>
    <row r="13281" spans="1:3" ht="49.5" customHeight="1">
      <c r="A13281" s="19" t="s">
        <v>16139</v>
      </c>
      <c r="B13281" s="18" t="s">
        <v>19953</v>
      </c>
      <c r="C13281" s="38">
        <v>4.8099999999999996</v>
      </c>
    </row>
    <row r="13282" spans="1:3" ht="49.5" customHeight="1">
      <c r="A13282" s="19" t="s">
        <v>16139</v>
      </c>
      <c r="B13282" s="18" t="s">
        <v>20060</v>
      </c>
      <c r="C13282" s="38">
        <v>4.8099999999999996</v>
      </c>
    </row>
    <row r="13283" spans="1:3" ht="49.5" customHeight="1">
      <c r="A13283" s="19" t="s">
        <v>16140</v>
      </c>
      <c r="B13283" s="18" t="s">
        <v>19953</v>
      </c>
      <c r="C13283" s="38">
        <v>3.41</v>
      </c>
    </row>
    <row r="13284" spans="1:3" ht="49.5" customHeight="1">
      <c r="A13284" s="19" t="s">
        <v>18416</v>
      </c>
      <c r="B13284" s="18" t="s">
        <v>20065</v>
      </c>
      <c r="C13284" s="38">
        <v>4.55</v>
      </c>
    </row>
    <row r="13285" spans="1:3" ht="49.5" customHeight="1">
      <c r="A13285" s="19" t="s">
        <v>18417</v>
      </c>
      <c r="B13285" s="18" t="s">
        <v>20065</v>
      </c>
      <c r="C13285" s="38">
        <v>2.5299999999999998</v>
      </c>
    </row>
    <row r="13286" spans="1:3" ht="49.5" customHeight="1">
      <c r="A13286" s="19" t="s">
        <v>16741</v>
      </c>
      <c r="B13286" s="18" t="s">
        <v>20047</v>
      </c>
      <c r="C13286" s="38">
        <v>6.73</v>
      </c>
    </row>
    <row r="13287" spans="1:3" ht="49.5" customHeight="1">
      <c r="A13287" s="19" t="s">
        <v>12942</v>
      </c>
      <c r="B13287" s="18" t="s">
        <v>20047</v>
      </c>
      <c r="C13287" s="38">
        <v>7.07</v>
      </c>
    </row>
    <row r="13288" spans="1:3" ht="49.5" customHeight="1">
      <c r="A13288" s="19" t="s">
        <v>16742</v>
      </c>
      <c r="B13288" s="18" t="s">
        <v>20047</v>
      </c>
      <c r="C13288" s="38">
        <v>10.77</v>
      </c>
    </row>
    <row r="13289" spans="1:3" ht="49.5" customHeight="1">
      <c r="A13289" s="19" t="s">
        <v>15744</v>
      </c>
      <c r="B13289" s="18" t="s">
        <v>19977</v>
      </c>
      <c r="C13289" s="38">
        <v>23.81</v>
      </c>
    </row>
    <row r="13290" spans="1:3" ht="49.5" customHeight="1">
      <c r="A13290" s="19" t="s">
        <v>12985</v>
      </c>
      <c r="B13290" s="18" t="s">
        <v>20140</v>
      </c>
      <c r="C13290" s="38">
        <v>46.5</v>
      </c>
    </row>
    <row r="13291" spans="1:3" ht="49.5" customHeight="1">
      <c r="A13291" s="19" t="s">
        <v>15346</v>
      </c>
      <c r="B13291" s="18" t="s">
        <v>20027</v>
      </c>
      <c r="C13291" s="38">
        <v>3.46</v>
      </c>
    </row>
    <row r="13292" spans="1:3" ht="49.5" customHeight="1">
      <c r="A13292" s="19" t="s">
        <v>15347</v>
      </c>
      <c r="B13292" s="18" t="s">
        <v>20027</v>
      </c>
      <c r="C13292" s="38">
        <v>3.46</v>
      </c>
    </row>
    <row r="13293" spans="1:3" ht="49.5" customHeight="1">
      <c r="A13293" s="19" t="s">
        <v>15348</v>
      </c>
      <c r="B13293" s="18" t="s">
        <v>20027</v>
      </c>
      <c r="C13293" s="38">
        <v>1.29</v>
      </c>
    </row>
    <row r="13294" spans="1:3" ht="49.5" customHeight="1">
      <c r="A13294" s="19" t="s">
        <v>19840</v>
      </c>
      <c r="B13294" s="18" t="s">
        <v>19995</v>
      </c>
      <c r="C13294" s="38">
        <v>14.57</v>
      </c>
    </row>
    <row r="13295" spans="1:3" ht="49.5" customHeight="1">
      <c r="A13295" s="19" t="s">
        <v>15734</v>
      </c>
      <c r="B13295" s="18" t="s">
        <v>19977</v>
      </c>
      <c r="C13295" s="38">
        <v>34.21</v>
      </c>
    </row>
    <row r="13296" spans="1:3" ht="49.5" customHeight="1">
      <c r="A13296" s="19" t="s">
        <v>15735</v>
      </c>
      <c r="B13296" s="18" t="s">
        <v>19977</v>
      </c>
      <c r="C13296" s="38">
        <v>18.04</v>
      </c>
    </row>
    <row r="13297" spans="1:3" ht="49.5" customHeight="1">
      <c r="A13297" s="19" t="s">
        <v>6450</v>
      </c>
      <c r="B13297" s="18" t="s">
        <v>20068</v>
      </c>
      <c r="C13297" s="38">
        <v>8.84</v>
      </c>
    </row>
    <row r="13298" spans="1:3" ht="49.5" customHeight="1">
      <c r="A13298" s="19" t="s">
        <v>6457</v>
      </c>
      <c r="B13298" s="18" t="s">
        <v>20068</v>
      </c>
      <c r="C13298" s="38">
        <v>7.04</v>
      </c>
    </row>
    <row r="13299" spans="1:3" ht="49.5" customHeight="1">
      <c r="A13299" s="19" t="s">
        <v>6786</v>
      </c>
      <c r="B13299" s="18" t="s">
        <v>20124</v>
      </c>
      <c r="C13299" s="38">
        <v>9.5299999999999994</v>
      </c>
    </row>
    <row r="13300" spans="1:3" ht="49.5" customHeight="1">
      <c r="A13300" s="19" t="s">
        <v>6730</v>
      </c>
      <c r="B13300" s="18" t="s">
        <v>20124</v>
      </c>
      <c r="C13300" s="38">
        <v>8.2100000000000009</v>
      </c>
    </row>
    <row r="13301" spans="1:3" ht="49.5" customHeight="1">
      <c r="A13301" s="19" t="s">
        <v>5563</v>
      </c>
      <c r="B13301" s="18" t="s">
        <v>20124</v>
      </c>
      <c r="C13301" s="38">
        <v>3.54</v>
      </c>
    </row>
    <row r="13302" spans="1:3" ht="49.5" customHeight="1">
      <c r="A13302" s="19" t="s">
        <v>12079</v>
      </c>
      <c r="B13302" s="18" t="s">
        <v>20124</v>
      </c>
      <c r="C13302" s="38">
        <v>6.67</v>
      </c>
    </row>
    <row r="13303" spans="1:3" ht="49.5" customHeight="1">
      <c r="A13303" s="19" t="s">
        <v>6696</v>
      </c>
      <c r="B13303" s="18" t="s">
        <v>20124</v>
      </c>
      <c r="C13303" s="38">
        <v>5.92</v>
      </c>
    </row>
    <row r="13304" spans="1:3" ht="49.5" customHeight="1">
      <c r="A13304" s="19" t="s">
        <v>1291</v>
      </c>
      <c r="B13304" s="18" t="s">
        <v>20066</v>
      </c>
      <c r="C13304" s="38">
        <v>5.29</v>
      </c>
    </row>
    <row r="13305" spans="1:3" ht="49.5" customHeight="1">
      <c r="A13305" s="19" t="s">
        <v>6938</v>
      </c>
      <c r="B13305" s="18" t="s">
        <v>20051</v>
      </c>
      <c r="C13305" s="38">
        <v>2984.09</v>
      </c>
    </row>
    <row r="13306" spans="1:3" ht="49.5" customHeight="1">
      <c r="A13306" s="19" t="s">
        <v>14299</v>
      </c>
      <c r="B13306" s="18" t="s">
        <v>20080</v>
      </c>
      <c r="C13306" s="38">
        <v>3.43</v>
      </c>
    </row>
    <row r="13307" spans="1:3" ht="49.5" customHeight="1">
      <c r="A13307" s="19" t="s">
        <v>15673</v>
      </c>
      <c r="B13307" s="18" t="s">
        <v>19981</v>
      </c>
      <c r="C13307" s="38">
        <v>671</v>
      </c>
    </row>
    <row r="13308" spans="1:3" ht="49.5" customHeight="1">
      <c r="A13308" s="19" t="s">
        <v>12722</v>
      </c>
      <c r="B13308" s="18" t="s">
        <v>20058</v>
      </c>
      <c r="C13308" s="38">
        <v>4.62</v>
      </c>
    </row>
    <row r="13309" spans="1:3" ht="49.5" customHeight="1">
      <c r="A13309" s="19" t="s">
        <v>14975</v>
      </c>
      <c r="B13309" s="18" t="s">
        <v>20124</v>
      </c>
      <c r="C13309" s="38">
        <v>4.12</v>
      </c>
    </row>
    <row r="13310" spans="1:3" ht="49.5" customHeight="1">
      <c r="A13310" s="19" t="s">
        <v>7504</v>
      </c>
      <c r="B13310" s="18" t="s">
        <v>20124</v>
      </c>
      <c r="C13310" s="38">
        <v>10.74</v>
      </c>
    </row>
    <row r="13311" spans="1:3" ht="49.5" customHeight="1">
      <c r="A13311" s="19" t="s">
        <v>7506</v>
      </c>
      <c r="B13311" s="18" t="s">
        <v>20124</v>
      </c>
      <c r="C13311" s="38">
        <v>10.18</v>
      </c>
    </row>
    <row r="13312" spans="1:3" ht="49.5" customHeight="1">
      <c r="A13312" s="19" t="s">
        <v>7509</v>
      </c>
      <c r="B13312" s="18" t="s">
        <v>20124</v>
      </c>
      <c r="C13312" s="38">
        <v>8.39</v>
      </c>
    </row>
    <row r="13313" spans="1:3" ht="49.5" customHeight="1">
      <c r="A13313" s="19" t="s">
        <v>3358</v>
      </c>
      <c r="B13313" s="18" t="s">
        <v>20020</v>
      </c>
      <c r="C13313" s="38">
        <v>9.0399999999999991</v>
      </c>
    </row>
    <row r="13314" spans="1:3" ht="49.5" customHeight="1">
      <c r="A13314" s="19" t="s">
        <v>3354</v>
      </c>
      <c r="B13314" s="18" t="s">
        <v>20020</v>
      </c>
      <c r="C13314" s="38">
        <v>2.06</v>
      </c>
    </row>
    <row r="13315" spans="1:3" ht="49.5" customHeight="1">
      <c r="A13315" s="19" t="s">
        <v>3354</v>
      </c>
      <c r="B13315" s="18" t="s">
        <v>20020</v>
      </c>
      <c r="C13315" s="38">
        <v>2.06</v>
      </c>
    </row>
    <row r="13316" spans="1:3" ht="49.5" customHeight="1">
      <c r="A13316" s="19" t="s">
        <v>3356</v>
      </c>
      <c r="B13316" s="18" t="s">
        <v>20020</v>
      </c>
      <c r="C13316" s="38">
        <v>4.5199999999999996</v>
      </c>
    </row>
    <row r="13317" spans="1:3" ht="49.5" customHeight="1">
      <c r="A13317" s="19" t="s">
        <v>13333</v>
      </c>
      <c r="B13317" s="18" t="s">
        <v>20014</v>
      </c>
      <c r="C13317" s="38">
        <v>1.34</v>
      </c>
    </row>
    <row r="13318" spans="1:3" ht="49.5" customHeight="1">
      <c r="A13318" s="19" t="s">
        <v>15948</v>
      </c>
      <c r="B13318" s="18" t="s">
        <v>20022</v>
      </c>
      <c r="C13318" s="38">
        <v>6.93</v>
      </c>
    </row>
    <row r="13319" spans="1:3" ht="49.5" customHeight="1">
      <c r="A13319" s="19" t="s">
        <v>4361</v>
      </c>
      <c r="B13319" s="18" t="s">
        <v>20054</v>
      </c>
      <c r="C13319" s="38">
        <v>48.67</v>
      </c>
    </row>
    <row r="13320" spans="1:3" ht="49.5" customHeight="1">
      <c r="A13320" s="19" t="s">
        <v>4362</v>
      </c>
      <c r="B13320" s="18" t="s">
        <v>20054</v>
      </c>
      <c r="C13320" s="38">
        <v>60.82</v>
      </c>
    </row>
    <row r="13321" spans="1:3" ht="49.5" customHeight="1">
      <c r="A13321" s="19" t="s">
        <v>4363</v>
      </c>
      <c r="B13321" s="18" t="s">
        <v>20054</v>
      </c>
      <c r="C13321" s="38">
        <v>69.84</v>
      </c>
    </row>
    <row r="13322" spans="1:3" ht="49.5" customHeight="1">
      <c r="A13322" s="19" t="s">
        <v>7745</v>
      </c>
      <c r="B13322" s="18" t="s">
        <v>19998</v>
      </c>
      <c r="C13322" s="38">
        <v>10.39</v>
      </c>
    </row>
    <row r="13323" spans="1:3" ht="49.5" customHeight="1">
      <c r="A13323" s="19" t="s">
        <v>7748</v>
      </c>
      <c r="B13323" s="18" t="s">
        <v>19998</v>
      </c>
      <c r="C13323" s="38">
        <v>10.36</v>
      </c>
    </row>
    <row r="13324" spans="1:3" ht="49.5" customHeight="1">
      <c r="A13324" s="19" t="s">
        <v>12883</v>
      </c>
      <c r="B13324" s="18" t="s">
        <v>20139</v>
      </c>
      <c r="C13324" s="38">
        <v>6.93</v>
      </c>
    </row>
    <row r="13325" spans="1:3" ht="49.5" customHeight="1">
      <c r="A13325" s="19" t="s">
        <v>20899</v>
      </c>
      <c r="B13325" s="18" t="s">
        <v>20020</v>
      </c>
      <c r="C13325" s="38">
        <v>3.1</v>
      </c>
    </row>
    <row r="13326" spans="1:3" ht="49.5" customHeight="1">
      <c r="A13326" s="19" t="s">
        <v>21916</v>
      </c>
      <c r="B13326" s="18" t="s">
        <v>20020</v>
      </c>
      <c r="C13326" s="38">
        <v>4.71</v>
      </c>
    </row>
    <row r="13327" spans="1:3" ht="49.5" customHeight="1">
      <c r="A13327" s="19" t="s">
        <v>18237</v>
      </c>
      <c r="B13327" s="18" t="s">
        <v>19964</v>
      </c>
      <c r="C13327" s="38">
        <v>107.03</v>
      </c>
    </row>
    <row r="13328" spans="1:3" ht="49.5" customHeight="1">
      <c r="A13328" s="19" t="s">
        <v>4557</v>
      </c>
      <c r="B13328" s="18" t="s">
        <v>20058</v>
      </c>
      <c r="C13328" s="38">
        <v>1.71</v>
      </c>
    </row>
    <row r="13329" spans="1:3" ht="49.5" customHeight="1">
      <c r="A13329" s="19" t="s">
        <v>4577</v>
      </c>
      <c r="B13329" s="18" t="s">
        <v>20058</v>
      </c>
      <c r="C13329" s="38">
        <v>2.12</v>
      </c>
    </row>
    <row r="13330" spans="1:3" ht="49.5" customHeight="1">
      <c r="A13330" s="19" t="s">
        <v>22218</v>
      </c>
      <c r="B13330" s="18" t="s">
        <v>19974</v>
      </c>
      <c r="C13330" s="38">
        <v>4.34</v>
      </c>
    </row>
    <row r="13331" spans="1:3" ht="49.5" customHeight="1">
      <c r="A13331" s="19" t="s">
        <v>22219</v>
      </c>
      <c r="B13331" s="18" t="s">
        <v>19974</v>
      </c>
      <c r="C13331" s="38">
        <v>3.46</v>
      </c>
    </row>
    <row r="13332" spans="1:3" ht="49.5" customHeight="1">
      <c r="A13332" s="19" t="s">
        <v>806</v>
      </c>
      <c r="B13332" s="18" t="s">
        <v>20029</v>
      </c>
      <c r="C13332" s="38">
        <v>1.22</v>
      </c>
    </row>
    <row r="13333" spans="1:3" ht="49.5" customHeight="1">
      <c r="A13333" s="19" t="s">
        <v>17433</v>
      </c>
      <c r="B13333" s="18" t="s">
        <v>20039</v>
      </c>
      <c r="C13333" s="38">
        <v>112.4</v>
      </c>
    </row>
    <row r="13334" spans="1:3" ht="49.5" customHeight="1">
      <c r="A13334" s="19" t="s">
        <v>19682</v>
      </c>
      <c r="B13334" s="18" t="s">
        <v>20104</v>
      </c>
      <c r="C13334" s="38">
        <v>12.78</v>
      </c>
    </row>
    <row r="13335" spans="1:3" ht="49.5" customHeight="1">
      <c r="A13335" s="19" t="s">
        <v>8628</v>
      </c>
      <c r="B13335" s="18" t="s">
        <v>20081</v>
      </c>
      <c r="C13335" s="38">
        <v>618.54</v>
      </c>
    </row>
    <row r="13336" spans="1:3" ht="49.5" customHeight="1">
      <c r="A13336" s="19" t="s">
        <v>8629</v>
      </c>
      <c r="B13336" s="18" t="s">
        <v>20081</v>
      </c>
      <c r="C13336" s="38">
        <v>618.54</v>
      </c>
    </row>
    <row r="13337" spans="1:3" ht="49.5" customHeight="1">
      <c r="A13337" s="19" t="s">
        <v>12661</v>
      </c>
      <c r="B13337" s="18" t="s">
        <v>20075</v>
      </c>
      <c r="C13337" s="38">
        <v>274.55</v>
      </c>
    </row>
    <row r="13338" spans="1:3" ht="49.5" customHeight="1">
      <c r="A13338" s="19" t="s">
        <v>18420</v>
      </c>
      <c r="B13338" s="18" t="s">
        <v>20065</v>
      </c>
      <c r="C13338" s="38">
        <v>274.55</v>
      </c>
    </row>
    <row r="13339" spans="1:3" ht="49.5" customHeight="1">
      <c r="A13339" s="19" t="s">
        <v>18530</v>
      </c>
      <c r="B13339" s="18" t="s">
        <v>20095</v>
      </c>
      <c r="C13339" s="38">
        <v>945.97</v>
      </c>
    </row>
    <row r="13340" spans="1:3" ht="49.5" customHeight="1">
      <c r="A13340" s="19" t="s">
        <v>17904</v>
      </c>
      <c r="B13340" s="18" t="s">
        <v>20198</v>
      </c>
      <c r="C13340" s="38">
        <v>46.5</v>
      </c>
    </row>
    <row r="13341" spans="1:3" ht="49.5" customHeight="1">
      <c r="A13341" s="19" t="s">
        <v>15208</v>
      </c>
      <c r="B13341" s="18" t="s">
        <v>20042</v>
      </c>
      <c r="C13341" s="38">
        <v>1.75</v>
      </c>
    </row>
    <row r="13342" spans="1:3" ht="49.5" customHeight="1">
      <c r="A13342" s="19" t="s">
        <v>15209</v>
      </c>
      <c r="B13342" s="18" t="s">
        <v>20042</v>
      </c>
      <c r="C13342" s="38">
        <v>1.34</v>
      </c>
    </row>
    <row r="13343" spans="1:3" ht="49.5" customHeight="1">
      <c r="A13343" s="19" t="s">
        <v>21917</v>
      </c>
      <c r="B13343" s="18" t="s">
        <v>20131</v>
      </c>
      <c r="C13343" s="38">
        <v>0.73</v>
      </c>
    </row>
    <row r="13344" spans="1:3" ht="49.5" customHeight="1">
      <c r="A13344" s="19" t="s">
        <v>7718</v>
      </c>
      <c r="B13344" s="18" t="s">
        <v>20157</v>
      </c>
      <c r="C13344" s="38">
        <v>1.57</v>
      </c>
    </row>
    <row r="13345" spans="1:3" ht="49.5" customHeight="1">
      <c r="A13345" s="19" t="s">
        <v>7720</v>
      </c>
      <c r="B13345" s="18" t="s">
        <v>20157</v>
      </c>
      <c r="C13345" s="38">
        <v>1.57</v>
      </c>
    </row>
    <row r="13346" spans="1:3" ht="49.5" customHeight="1">
      <c r="A13346" s="19" t="s">
        <v>7721</v>
      </c>
      <c r="B13346" s="18" t="s">
        <v>20157</v>
      </c>
      <c r="C13346" s="38">
        <v>3.21</v>
      </c>
    </row>
    <row r="13347" spans="1:3" ht="49.5" customHeight="1">
      <c r="A13347" s="19" t="s">
        <v>9761</v>
      </c>
      <c r="B13347" s="18" t="s">
        <v>20157</v>
      </c>
      <c r="C13347" s="38">
        <v>3.21</v>
      </c>
    </row>
    <row r="13348" spans="1:3" ht="49.5" customHeight="1">
      <c r="A13348" s="19" t="s">
        <v>4318</v>
      </c>
      <c r="B13348" s="18" t="s">
        <v>20066</v>
      </c>
      <c r="C13348" s="38">
        <v>10.1</v>
      </c>
    </row>
    <row r="13349" spans="1:3" ht="49.5" customHeight="1">
      <c r="A13349" s="19" t="s">
        <v>13932</v>
      </c>
      <c r="B13349" s="18" t="s">
        <v>20144</v>
      </c>
      <c r="C13349" s="38">
        <v>1.19</v>
      </c>
    </row>
    <row r="13350" spans="1:3" ht="49.5" customHeight="1">
      <c r="A13350" s="19" t="s">
        <v>13933</v>
      </c>
      <c r="B13350" s="18" t="s">
        <v>20144</v>
      </c>
      <c r="C13350" s="38">
        <v>0.93</v>
      </c>
    </row>
    <row r="13351" spans="1:3" ht="49.5" customHeight="1">
      <c r="A13351" s="19" t="s">
        <v>13934</v>
      </c>
      <c r="B13351" s="18" t="s">
        <v>20144</v>
      </c>
      <c r="C13351" s="38">
        <v>1.73</v>
      </c>
    </row>
    <row r="13352" spans="1:3" ht="49.5" customHeight="1">
      <c r="A13352" s="19" t="s">
        <v>13935</v>
      </c>
      <c r="B13352" s="18" t="s">
        <v>20144</v>
      </c>
      <c r="C13352" s="38">
        <v>1.94</v>
      </c>
    </row>
    <row r="13353" spans="1:3" ht="49.5" customHeight="1">
      <c r="A13353" s="19" t="s">
        <v>13936</v>
      </c>
      <c r="B13353" s="18" t="s">
        <v>20144</v>
      </c>
      <c r="C13353" s="38">
        <v>1.32</v>
      </c>
    </row>
    <row r="13354" spans="1:3" ht="49.5" customHeight="1">
      <c r="A13354" s="19" t="s">
        <v>13937</v>
      </c>
      <c r="B13354" s="18" t="s">
        <v>20144</v>
      </c>
      <c r="C13354" s="38">
        <v>1</v>
      </c>
    </row>
    <row r="13355" spans="1:3" ht="49.5" customHeight="1">
      <c r="A13355" s="19" t="s">
        <v>13938</v>
      </c>
      <c r="B13355" s="18" t="s">
        <v>20144</v>
      </c>
      <c r="C13355" s="38">
        <v>1.4</v>
      </c>
    </row>
    <row r="13356" spans="1:3" ht="49.5" customHeight="1">
      <c r="A13356" s="19" t="s">
        <v>13939</v>
      </c>
      <c r="B13356" s="18" t="s">
        <v>20144</v>
      </c>
      <c r="C13356" s="38">
        <v>1.1399999999999999</v>
      </c>
    </row>
    <row r="13357" spans="1:3" ht="49.5" customHeight="1">
      <c r="A13357" s="19" t="s">
        <v>13940</v>
      </c>
      <c r="B13357" s="18" t="s">
        <v>20144</v>
      </c>
      <c r="C13357" s="38">
        <v>1.88</v>
      </c>
    </row>
    <row r="13358" spans="1:3" ht="49.5" customHeight="1">
      <c r="A13358" s="19" t="s">
        <v>13941</v>
      </c>
      <c r="B13358" s="18" t="s">
        <v>20144</v>
      </c>
      <c r="C13358" s="38">
        <v>1.59</v>
      </c>
    </row>
    <row r="13359" spans="1:3" ht="49.5" customHeight="1">
      <c r="A13359" s="19" t="s">
        <v>13942</v>
      </c>
      <c r="B13359" s="18" t="s">
        <v>20144</v>
      </c>
      <c r="C13359" s="38">
        <v>1.34</v>
      </c>
    </row>
    <row r="13360" spans="1:3" ht="49.5" customHeight="1">
      <c r="A13360" s="19" t="s">
        <v>13943</v>
      </c>
      <c r="B13360" s="18" t="s">
        <v>20144</v>
      </c>
      <c r="C13360" s="38">
        <v>1.08</v>
      </c>
    </row>
    <row r="13361" spans="1:3" ht="49.5" customHeight="1">
      <c r="A13361" s="19" t="s">
        <v>13944</v>
      </c>
      <c r="B13361" s="18" t="s">
        <v>20144</v>
      </c>
      <c r="C13361" s="38">
        <v>1.88</v>
      </c>
    </row>
    <row r="13362" spans="1:3" ht="49.5" customHeight="1">
      <c r="A13362" s="19" t="s">
        <v>13945</v>
      </c>
      <c r="B13362" s="18" t="s">
        <v>20144</v>
      </c>
      <c r="C13362" s="38">
        <v>1.59</v>
      </c>
    </row>
    <row r="13363" spans="1:3" ht="49.5" customHeight="1">
      <c r="A13363" s="19" t="s">
        <v>13946</v>
      </c>
      <c r="B13363" s="18" t="s">
        <v>20144</v>
      </c>
      <c r="C13363" s="38">
        <v>2.13</v>
      </c>
    </row>
    <row r="13364" spans="1:3" ht="49.5" customHeight="1">
      <c r="A13364" s="19" t="s">
        <v>13947</v>
      </c>
      <c r="B13364" s="18" t="s">
        <v>20144</v>
      </c>
      <c r="C13364" s="38">
        <v>1.89</v>
      </c>
    </row>
    <row r="13365" spans="1:3" ht="49.5" customHeight="1">
      <c r="A13365" s="19" t="s">
        <v>20611</v>
      </c>
      <c r="B13365" s="18" t="s">
        <v>20144</v>
      </c>
      <c r="C13365" s="38">
        <v>1.05</v>
      </c>
    </row>
    <row r="13366" spans="1:3" ht="49.5" customHeight="1">
      <c r="A13366" s="19" t="s">
        <v>20612</v>
      </c>
      <c r="B13366" s="18" t="s">
        <v>20144</v>
      </c>
      <c r="C13366" s="38">
        <v>0.73</v>
      </c>
    </row>
    <row r="13367" spans="1:3" ht="49.5" customHeight="1">
      <c r="A13367" s="19" t="s">
        <v>20613</v>
      </c>
      <c r="B13367" s="18" t="s">
        <v>20144</v>
      </c>
      <c r="C13367" s="38">
        <v>1.1299999999999999</v>
      </c>
    </row>
    <row r="13368" spans="1:3" ht="49.5" customHeight="1">
      <c r="A13368" s="19" t="s">
        <v>20603</v>
      </c>
      <c r="B13368" s="18" t="s">
        <v>20144</v>
      </c>
      <c r="C13368" s="38">
        <v>0.85</v>
      </c>
    </row>
    <row r="13369" spans="1:3" ht="49.5" customHeight="1">
      <c r="A13369" s="19" t="s">
        <v>19052</v>
      </c>
      <c r="B13369" s="18" t="s">
        <v>20144</v>
      </c>
      <c r="C13369" s="38">
        <v>0.92</v>
      </c>
    </row>
    <row r="13370" spans="1:3" ht="49.5" customHeight="1">
      <c r="A13370" s="19" t="s">
        <v>19051</v>
      </c>
      <c r="B13370" s="18" t="s">
        <v>20144</v>
      </c>
      <c r="C13370" s="38">
        <v>0.6</v>
      </c>
    </row>
    <row r="13371" spans="1:3" ht="49.5" customHeight="1">
      <c r="A13371" s="19" t="s">
        <v>13948</v>
      </c>
      <c r="B13371" s="18" t="s">
        <v>20144</v>
      </c>
      <c r="C13371" s="38">
        <v>2.0299999999999998</v>
      </c>
    </row>
    <row r="13372" spans="1:3" ht="49.5" customHeight="1">
      <c r="A13372" s="19" t="s">
        <v>13949</v>
      </c>
      <c r="B13372" s="18" t="s">
        <v>20144</v>
      </c>
      <c r="C13372" s="38">
        <v>2.2599999999999998</v>
      </c>
    </row>
    <row r="13373" spans="1:3" ht="49.5" customHeight="1">
      <c r="A13373" s="19" t="s">
        <v>13950</v>
      </c>
      <c r="B13373" s="18" t="s">
        <v>20144</v>
      </c>
      <c r="C13373" s="38">
        <v>1.26</v>
      </c>
    </row>
    <row r="13374" spans="1:3" ht="49.5" customHeight="1">
      <c r="A13374" s="19" t="s">
        <v>13951</v>
      </c>
      <c r="B13374" s="18" t="s">
        <v>20144</v>
      </c>
      <c r="C13374" s="38">
        <v>1.04</v>
      </c>
    </row>
    <row r="13375" spans="1:3" ht="49.5" customHeight="1">
      <c r="A13375" s="19" t="s">
        <v>13952</v>
      </c>
      <c r="B13375" s="18" t="s">
        <v>20144</v>
      </c>
      <c r="C13375" s="38">
        <v>1.61</v>
      </c>
    </row>
    <row r="13376" spans="1:3" ht="49.5" customHeight="1">
      <c r="A13376" s="19" t="s">
        <v>13953</v>
      </c>
      <c r="B13376" s="18" t="s">
        <v>20144</v>
      </c>
      <c r="C13376" s="38">
        <v>1.9</v>
      </c>
    </row>
    <row r="13377" spans="1:3" ht="49.5" customHeight="1">
      <c r="A13377" s="19" t="s">
        <v>14128</v>
      </c>
      <c r="B13377" s="18" t="s">
        <v>20144</v>
      </c>
      <c r="C13377" s="38">
        <v>1.44</v>
      </c>
    </row>
    <row r="13378" spans="1:3" ht="49.5" customHeight="1">
      <c r="A13378" s="19" t="s">
        <v>14129</v>
      </c>
      <c r="B13378" s="18" t="s">
        <v>20144</v>
      </c>
      <c r="C13378" s="38">
        <v>1.1100000000000001</v>
      </c>
    </row>
    <row r="13379" spans="1:3" ht="49.5" customHeight="1">
      <c r="A13379" s="19" t="s">
        <v>14130</v>
      </c>
      <c r="B13379" s="18" t="s">
        <v>20144</v>
      </c>
      <c r="C13379" s="38">
        <v>1.74</v>
      </c>
    </row>
    <row r="13380" spans="1:3" ht="49.5" customHeight="1">
      <c r="A13380" s="19" t="s">
        <v>14131</v>
      </c>
      <c r="B13380" s="18" t="s">
        <v>20144</v>
      </c>
      <c r="C13380" s="38">
        <v>1.44</v>
      </c>
    </row>
    <row r="13381" spans="1:3" ht="49.5" customHeight="1">
      <c r="A13381" s="19" t="s">
        <v>14132</v>
      </c>
      <c r="B13381" s="18" t="s">
        <v>20144</v>
      </c>
      <c r="C13381" s="38">
        <v>1.1200000000000001</v>
      </c>
    </row>
    <row r="13382" spans="1:3" ht="49.5" customHeight="1">
      <c r="A13382" s="19" t="s">
        <v>14133</v>
      </c>
      <c r="B13382" s="18" t="s">
        <v>20144</v>
      </c>
      <c r="C13382" s="38">
        <v>1.42</v>
      </c>
    </row>
    <row r="13383" spans="1:3" ht="49.5" customHeight="1">
      <c r="A13383" s="19" t="s">
        <v>14134</v>
      </c>
      <c r="B13383" s="18" t="s">
        <v>20144</v>
      </c>
      <c r="C13383" s="38">
        <v>1.88</v>
      </c>
    </row>
    <row r="13384" spans="1:3" ht="49.5" customHeight="1">
      <c r="A13384" s="19" t="s">
        <v>14135</v>
      </c>
      <c r="B13384" s="18" t="s">
        <v>20144</v>
      </c>
      <c r="C13384" s="38">
        <v>1.83</v>
      </c>
    </row>
    <row r="13385" spans="1:3" ht="49.5" customHeight="1">
      <c r="A13385" s="19" t="s">
        <v>14136</v>
      </c>
      <c r="B13385" s="18" t="s">
        <v>20144</v>
      </c>
      <c r="C13385" s="38">
        <v>1.78</v>
      </c>
    </row>
    <row r="13386" spans="1:3" ht="49.5" customHeight="1">
      <c r="A13386" s="19" t="s">
        <v>14137</v>
      </c>
      <c r="B13386" s="18" t="s">
        <v>20144</v>
      </c>
      <c r="C13386" s="38">
        <v>1.45</v>
      </c>
    </row>
    <row r="13387" spans="1:3" ht="49.5" customHeight="1">
      <c r="A13387" s="19" t="s">
        <v>14138</v>
      </c>
      <c r="B13387" s="18" t="s">
        <v>20144</v>
      </c>
      <c r="C13387" s="38">
        <v>1.99</v>
      </c>
    </row>
    <row r="13388" spans="1:3" ht="49.5" customHeight="1">
      <c r="A13388" s="19" t="s">
        <v>14139</v>
      </c>
      <c r="B13388" s="18" t="s">
        <v>20144</v>
      </c>
      <c r="C13388" s="38">
        <v>1.84</v>
      </c>
    </row>
    <row r="13389" spans="1:3" ht="49.5" customHeight="1">
      <c r="A13389" s="19" t="s">
        <v>14140</v>
      </c>
      <c r="B13389" s="18" t="s">
        <v>20144</v>
      </c>
      <c r="C13389" s="38">
        <v>1.71</v>
      </c>
    </row>
    <row r="13390" spans="1:3" ht="49.5" customHeight="1">
      <c r="A13390" s="19" t="s">
        <v>14141</v>
      </c>
      <c r="B13390" s="18" t="s">
        <v>20144</v>
      </c>
      <c r="C13390" s="38">
        <v>1.42</v>
      </c>
    </row>
    <row r="13391" spans="1:3" ht="49.5" customHeight="1">
      <c r="A13391" s="19" t="s">
        <v>13954</v>
      </c>
      <c r="B13391" s="18" t="s">
        <v>20144</v>
      </c>
      <c r="C13391" s="38">
        <v>1.18</v>
      </c>
    </row>
    <row r="13392" spans="1:3" ht="49.5" customHeight="1">
      <c r="A13392" s="19" t="s">
        <v>13955</v>
      </c>
      <c r="B13392" s="18" t="s">
        <v>20144</v>
      </c>
      <c r="C13392" s="38">
        <v>0.87</v>
      </c>
    </row>
    <row r="13393" spans="1:3" ht="49.5" customHeight="1">
      <c r="A13393" s="19" t="s">
        <v>13956</v>
      </c>
      <c r="B13393" s="18" t="s">
        <v>20144</v>
      </c>
      <c r="C13393" s="38">
        <v>1.94</v>
      </c>
    </row>
    <row r="13394" spans="1:3" ht="49.5" customHeight="1">
      <c r="A13394" s="19" t="s">
        <v>13957</v>
      </c>
      <c r="B13394" s="18" t="s">
        <v>20144</v>
      </c>
      <c r="C13394" s="38">
        <v>1.9</v>
      </c>
    </row>
    <row r="13395" spans="1:3" ht="49.5" customHeight="1">
      <c r="A13395" s="19" t="s">
        <v>13958</v>
      </c>
      <c r="B13395" s="18" t="s">
        <v>20144</v>
      </c>
      <c r="C13395" s="38">
        <v>1.27</v>
      </c>
    </row>
    <row r="13396" spans="1:3" ht="49.5" customHeight="1">
      <c r="A13396" s="19" t="s">
        <v>13959</v>
      </c>
      <c r="B13396" s="18" t="s">
        <v>20144</v>
      </c>
      <c r="C13396" s="38">
        <v>0.96</v>
      </c>
    </row>
    <row r="13397" spans="1:3" ht="49.5" customHeight="1">
      <c r="A13397" s="19" t="s">
        <v>13960</v>
      </c>
      <c r="B13397" s="18" t="s">
        <v>20144</v>
      </c>
      <c r="C13397" s="38">
        <v>1.42</v>
      </c>
    </row>
    <row r="13398" spans="1:3" ht="49.5" customHeight="1">
      <c r="A13398" s="19" t="s">
        <v>13961</v>
      </c>
      <c r="B13398" s="18" t="s">
        <v>20144</v>
      </c>
      <c r="C13398" s="38">
        <v>1.1200000000000001</v>
      </c>
    </row>
    <row r="13399" spans="1:3" ht="49.5" customHeight="1">
      <c r="A13399" s="19" t="s">
        <v>13962</v>
      </c>
      <c r="B13399" s="18" t="s">
        <v>20144</v>
      </c>
      <c r="C13399" s="38">
        <v>1.75</v>
      </c>
    </row>
    <row r="13400" spans="1:3" ht="49.5" customHeight="1">
      <c r="A13400" s="19" t="s">
        <v>13963</v>
      </c>
      <c r="B13400" s="18" t="s">
        <v>20144</v>
      </c>
      <c r="C13400" s="38">
        <v>1.46</v>
      </c>
    </row>
    <row r="13401" spans="1:3" ht="49.5" customHeight="1">
      <c r="A13401" s="19" t="s">
        <v>18484</v>
      </c>
      <c r="B13401" s="18" t="s">
        <v>20144</v>
      </c>
      <c r="C13401" s="38">
        <v>1.66</v>
      </c>
    </row>
    <row r="13402" spans="1:3" ht="49.5" customHeight="1">
      <c r="A13402" s="19" t="s">
        <v>18485</v>
      </c>
      <c r="B13402" s="18" t="s">
        <v>20144</v>
      </c>
      <c r="C13402" s="38">
        <v>1.37</v>
      </c>
    </row>
    <row r="13403" spans="1:3" ht="49.5" customHeight="1">
      <c r="A13403" s="19" t="s">
        <v>14516</v>
      </c>
      <c r="B13403" s="18" t="s">
        <v>20144</v>
      </c>
      <c r="C13403" s="38">
        <v>1.98</v>
      </c>
    </row>
    <row r="13404" spans="1:3" ht="49.5" customHeight="1">
      <c r="A13404" s="19" t="s">
        <v>14517</v>
      </c>
      <c r="B13404" s="18" t="s">
        <v>20144</v>
      </c>
      <c r="C13404" s="38">
        <v>1.8</v>
      </c>
    </row>
    <row r="13405" spans="1:3" ht="49.5" customHeight="1">
      <c r="A13405" s="19" t="s">
        <v>14518</v>
      </c>
      <c r="B13405" s="18" t="s">
        <v>20144</v>
      </c>
      <c r="C13405" s="38">
        <v>1.72</v>
      </c>
    </row>
    <row r="13406" spans="1:3" ht="49.5" customHeight="1">
      <c r="A13406" s="19" t="s">
        <v>14519</v>
      </c>
      <c r="B13406" s="18" t="s">
        <v>20144</v>
      </c>
      <c r="C13406" s="38">
        <v>1.41</v>
      </c>
    </row>
    <row r="13407" spans="1:3" ht="49.5" customHeight="1">
      <c r="A13407" s="19" t="s">
        <v>15210</v>
      </c>
      <c r="B13407" s="18" t="s">
        <v>20144</v>
      </c>
      <c r="C13407" s="38">
        <v>1.1599999999999999</v>
      </c>
    </row>
    <row r="13408" spans="1:3" ht="49.5" customHeight="1">
      <c r="A13408" s="19" t="s">
        <v>15211</v>
      </c>
      <c r="B13408" s="18" t="s">
        <v>20144</v>
      </c>
      <c r="C13408" s="38">
        <v>0.84</v>
      </c>
    </row>
    <row r="13409" spans="1:3" ht="49.5" customHeight="1">
      <c r="A13409" s="19" t="s">
        <v>15212</v>
      </c>
      <c r="B13409" s="18" t="s">
        <v>20144</v>
      </c>
      <c r="C13409" s="38">
        <v>1.23</v>
      </c>
    </row>
    <row r="13410" spans="1:3" ht="49.5" customHeight="1">
      <c r="A13410" s="19" t="s">
        <v>15213</v>
      </c>
      <c r="B13410" s="18" t="s">
        <v>20144</v>
      </c>
      <c r="C13410" s="38">
        <v>0.99</v>
      </c>
    </row>
    <row r="13411" spans="1:3" ht="49.5" customHeight="1">
      <c r="A13411" s="19" t="s">
        <v>15214</v>
      </c>
      <c r="B13411" s="18" t="s">
        <v>20144</v>
      </c>
      <c r="C13411" s="38">
        <v>0.68</v>
      </c>
    </row>
    <row r="13412" spans="1:3" ht="49.5" customHeight="1">
      <c r="A13412" s="19" t="s">
        <v>15215</v>
      </c>
      <c r="B13412" s="18" t="s">
        <v>20144</v>
      </c>
      <c r="C13412" s="38">
        <v>1.9</v>
      </c>
    </row>
    <row r="13413" spans="1:3" ht="49.5" customHeight="1">
      <c r="A13413" s="19" t="s">
        <v>15216</v>
      </c>
      <c r="B13413" s="18" t="s">
        <v>20144</v>
      </c>
      <c r="C13413" s="38">
        <v>1.75</v>
      </c>
    </row>
    <row r="13414" spans="1:3" ht="49.5" customHeight="1">
      <c r="A13414" s="19" t="s">
        <v>15217</v>
      </c>
      <c r="B13414" s="18" t="s">
        <v>20144</v>
      </c>
      <c r="C13414" s="38">
        <v>0.91</v>
      </c>
    </row>
    <row r="13415" spans="1:3" ht="49.5" customHeight="1">
      <c r="A13415" s="19" t="s">
        <v>15218</v>
      </c>
      <c r="B13415" s="18" t="s">
        <v>20144</v>
      </c>
      <c r="C13415" s="38">
        <v>1.35</v>
      </c>
    </row>
    <row r="13416" spans="1:3" ht="49.5" customHeight="1">
      <c r="A13416" s="19" t="s">
        <v>15219</v>
      </c>
      <c r="B13416" s="18" t="s">
        <v>20144</v>
      </c>
      <c r="C13416" s="38">
        <v>1.04</v>
      </c>
    </row>
    <row r="13417" spans="1:3" ht="49.5" customHeight="1">
      <c r="A13417" s="19" t="s">
        <v>15220</v>
      </c>
      <c r="B13417" s="18" t="s">
        <v>20144</v>
      </c>
      <c r="C13417" s="38">
        <v>1.64</v>
      </c>
    </row>
    <row r="13418" spans="1:3" ht="49.5" customHeight="1">
      <c r="A13418" s="19" t="s">
        <v>15221</v>
      </c>
      <c r="B13418" s="18" t="s">
        <v>20144</v>
      </c>
      <c r="C13418" s="38">
        <v>1.34</v>
      </c>
    </row>
    <row r="13419" spans="1:3" ht="49.5" customHeight="1">
      <c r="A13419" s="19" t="s">
        <v>14554</v>
      </c>
      <c r="B13419" s="18" t="s">
        <v>20144</v>
      </c>
      <c r="C13419" s="38">
        <v>1.98</v>
      </c>
    </row>
    <row r="13420" spans="1:3" ht="49.5" customHeight="1">
      <c r="A13420" s="19" t="s">
        <v>14555</v>
      </c>
      <c r="B13420" s="18" t="s">
        <v>20144</v>
      </c>
      <c r="C13420" s="38">
        <v>1.8</v>
      </c>
    </row>
    <row r="13421" spans="1:3" ht="49.5" customHeight="1">
      <c r="A13421" s="19" t="s">
        <v>14556</v>
      </c>
      <c r="B13421" s="18" t="s">
        <v>20144</v>
      </c>
      <c r="C13421" s="38">
        <v>1.71</v>
      </c>
    </row>
    <row r="13422" spans="1:3" ht="49.5" customHeight="1">
      <c r="A13422" s="19" t="s">
        <v>14557</v>
      </c>
      <c r="B13422" s="18" t="s">
        <v>20144</v>
      </c>
      <c r="C13422" s="38">
        <v>1.41</v>
      </c>
    </row>
    <row r="13423" spans="1:3" ht="49.5" customHeight="1">
      <c r="A13423" s="19" t="s">
        <v>19561</v>
      </c>
      <c r="B13423" s="18" t="s">
        <v>20144</v>
      </c>
      <c r="C13423" s="38">
        <v>1.47</v>
      </c>
    </row>
    <row r="13424" spans="1:3" ht="49.5" customHeight="1">
      <c r="A13424" s="19" t="s">
        <v>19560</v>
      </c>
      <c r="B13424" s="18" t="s">
        <v>20144</v>
      </c>
      <c r="C13424" s="38">
        <v>1.27</v>
      </c>
    </row>
    <row r="13425" spans="1:3" ht="49.5" customHeight="1">
      <c r="A13425" s="19" t="s">
        <v>22220</v>
      </c>
      <c r="B13425" s="18" t="s">
        <v>20144</v>
      </c>
      <c r="C13425" s="38">
        <v>1.61</v>
      </c>
    </row>
    <row r="13426" spans="1:3" ht="49.5" customHeight="1">
      <c r="A13426" s="19" t="s">
        <v>22221</v>
      </c>
      <c r="B13426" s="18" t="s">
        <v>20144</v>
      </c>
      <c r="C13426" s="38">
        <v>1.31</v>
      </c>
    </row>
    <row r="13427" spans="1:3" ht="49.5" customHeight="1">
      <c r="A13427" s="19" t="s">
        <v>18685</v>
      </c>
      <c r="B13427" s="18" t="s">
        <v>20042</v>
      </c>
      <c r="C13427" s="38">
        <v>1.69</v>
      </c>
    </row>
    <row r="13428" spans="1:3" ht="49.5" customHeight="1">
      <c r="A13428" s="19" t="s">
        <v>18687</v>
      </c>
      <c r="B13428" s="18" t="s">
        <v>20042</v>
      </c>
      <c r="C13428" s="38">
        <v>1.8</v>
      </c>
    </row>
    <row r="13429" spans="1:3" ht="49.5" customHeight="1">
      <c r="A13429" s="19" t="s">
        <v>18686</v>
      </c>
      <c r="B13429" s="18" t="s">
        <v>20042</v>
      </c>
      <c r="C13429" s="38">
        <v>1.87</v>
      </c>
    </row>
    <row r="13430" spans="1:3" ht="49.5" customHeight="1">
      <c r="A13430" s="19" t="s">
        <v>13368</v>
      </c>
      <c r="B13430" s="18" t="s">
        <v>20042</v>
      </c>
      <c r="C13430" s="38">
        <v>2.83</v>
      </c>
    </row>
    <row r="13431" spans="1:3" ht="49.5" customHeight="1">
      <c r="A13431" s="19" t="s">
        <v>13398</v>
      </c>
      <c r="B13431" s="18" t="s">
        <v>20042</v>
      </c>
      <c r="C13431" s="38">
        <v>1.3</v>
      </c>
    </row>
    <row r="13432" spans="1:3" ht="49.5" customHeight="1">
      <c r="A13432" s="19" t="s">
        <v>13373</v>
      </c>
      <c r="B13432" s="18" t="s">
        <v>20042</v>
      </c>
      <c r="C13432" s="38">
        <v>1.64</v>
      </c>
    </row>
    <row r="13433" spans="1:3" ht="49.5" customHeight="1">
      <c r="A13433" s="19" t="s">
        <v>13399</v>
      </c>
      <c r="B13433" s="18" t="s">
        <v>20042</v>
      </c>
      <c r="C13433" s="38">
        <v>9.6</v>
      </c>
    </row>
    <row r="13434" spans="1:3" ht="49.5" customHeight="1">
      <c r="A13434" s="19" t="s">
        <v>18625</v>
      </c>
      <c r="B13434" s="18" t="s">
        <v>20042</v>
      </c>
      <c r="C13434" s="38">
        <v>1.05</v>
      </c>
    </row>
    <row r="13435" spans="1:3" ht="49.5" customHeight="1">
      <c r="A13435" s="19" t="s">
        <v>18755</v>
      </c>
      <c r="B13435" s="18" t="s">
        <v>20042</v>
      </c>
      <c r="C13435" s="38">
        <v>0.37</v>
      </c>
    </row>
    <row r="13436" spans="1:3" ht="49.5" customHeight="1">
      <c r="A13436" s="19" t="s">
        <v>21406</v>
      </c>
      <c r="B13436" s="18" t="s">
        <v>20042</v>
      </c>
      <c r="C13436" s="38">
        <v>0.37</v>
      </c>
    </row>
    <row r="13437" spans="1:3" ht="49.5" customHeight="1">
      <c r="A13437" s="19" t="s">
        <v>18756</v>
      </c>
      <c r="B13437" s="18" t="s">
        <v>20042</v>
      </c>
      <c r="C13437" s="38">
        <v>0.37</v>
      </c>
    </row>
    <row r="13438" spans="1:3" ht="49.5" customHeight="1">
      <c r="A13438" s="19" t="s">
        <v>18866</v>
      </c>
      <c r="B13438" s="18" t="s">
        <v>20042</v>
      </c>
      <c r="C13438" s="38">
        <v>3.03</v>
      </c>
    </row>
    <row r="13439" spans="1:3" ht="49.5" customHeight="1">
      <c r="A13439" s="19" t="s">
        <v>522</v>
      </c>
      <c r="B13439" s="18" t="s">
        <v>20042</v>
      </c>
      <c r="C13439" s="38">
        <v>2.61</v>
      </c>
    </row>
    <row r="13440" spans="1:3" ht="49.5" customHeight="1">
      <c r="A13440" s="19" t="s">
        <v>16576</v>
      </c>
      <c r="B13440" s="18" t="s">
        <v>20042</v>
      </c>
      <c r="C13440" s="38">
        <v>7.78</v>
      </c>
    </row>
    <row r="13441" spans="1:3" ht="49.5" customHeight="1">
      <c r="A13441" s="19" t="s">
        <v>16577</v>
      </c>
      <c r="B13441" s="18" t="s">
        <v>20042</v>
      </c>
      <c r="C13441" s="38">
        <v>7.98</v>
      </c>
    </row>
    <row r="13442" spans="1:3" ht="49.5" customHeight="1">
      <c r="A13442" s="19" t="s">
        <v>16578</v>
      </c>
      <c r="B13442" s="18" t="s">
        <v>20042</v>
      </c>
      <c r="C13442" s="38">
        <v>3.78</v>
      </c>
    </row>
    <row r="13443" spans="1:3" ht="49.5" customHeight="1">
      <c r="A13443" s="19" t="s">
        <v>14696</v>
      </c>
      <c r="B13443" s="18" t="s">
        <v>20042</v>
      </c>
      <c r="C13443" s="38">
        <v>3.58</v>
      </c>
    </row>
    <row r="13444" spans="1:3" ht="49.5" customHeight="1">
      <c r="A13444" s="19" t="s">
        <v>13268</v>
      </c>
      <c r="B13444" s="18" t="s">
        <v>20042</v>
      </c>
      <c r="C13444" s="38">
        <v>9.08</v>
      </c>
    </row>
    <row r="13445" spans="1:3" ht="49.5" customHeight="1">
      <c r="A13445" s="19" t="s">
        <v>11608</v>
      </c>
      <c r="B13445" s="18" t="s">
        <v>20042</v>
      </c>
      <c r="C13445" s="38">
        <v>1.7</v>
      </c>
    </row>
    <row r="13446" spans="1:3" ht="49.5" customHeight="1">
      <c r="A13446" s="19" t="s">
        <v>22222</v>
      </c>
      <c r="B13446" s="18" t="s">
        <v>20042</v>
      </c>
      <c r="C13446" s="38">
        <v>16.170000000000002</v>
      </c>
    </row>
    <row r="13447" spans="1:3" ht="49.5" customHeight="1">
      <c r="A13447" s="19" t="s">
        <v>12549</v>
      </c>
      <c r="B13447" s="18" t="s">
        <v>20042</v>
      </c>
      <c r="C13447" s="38">
        <v>3.41</v>
      </c>
    </row>
    <row r="13448" spans="1:3" ht="49.5" customHeight="1">
      <c r="A13448" s="19" t="s">
        <v>548</v>
      </c>
      <c r="B13448" s="18" t="s">
        <v>20042</v>
      </c>
      <c r="C13448" s="38">
        <v>1.8</v>
      </c>
    </row>
    <row r="13449" spans="1:3" ht="49.5" customHeight="1">
      <c r="A13449" s="19" t="s">
        <v>20333</v>
      </c>
      <c r="B13449" s="18" t="s">
        <v>20042</v>
      </c>
      <c r="C13449" s="38">
        <v>16.5</v>
      </c>
    </row>
    <row r="13450" spans="1:3" ht="49.5" customHeight="1">
      <c r="A13450" s="19" t="s">
        <v>21162</v>
      </c>
      <c r="B13450" s="18" t="s">
        <v>20042</v>
      </c>
      <c r="C13450" s="38">
        <v>3.46</v>
      </c>
    </row>
    <row r="13451" spans="1:3" ht="49.5" customHeight="1">
      <c r="A13451" s="19" t="s">
        <v>18158</v>
      </c>
      <c r="B13451" s="18" t="s">
        <v>20042</v>
      </c>
      <c r="C13451" s="38">
        <v>2.4900000000000002</v>
      </c>
    </row>
    <row r="13452" spans="1:3" ht="49.5" customHeight="1">
      <c r="A13452" s="19" t="s">
        <v>18159</v>
      </c>
      <c r="B13452" s="18" t="s">
        <v>20042</v>
      </c>
      <c r="C13452" s="38">
        <v>18.23</v>
      </c>
    </row>
    <row r="13453" spans="1:3" ht="49.5" customHeight="1">
      <c r="A13453" s="19" t="s">
        <v>12849</v>
      </c>
      <c r="B13453" s="18" t="s">
        <v>20042</v>
      </c>
      <c r="C13453" s="38">
        <v>1.74</v>
      </c>
    </row>
    <row r="13454" spans="1:3" ht="49.5" customHeight="1">
      <c r="A13454" s="19" t="s">
        <v>21270</v>
      </c>
      <c r="B13454" s="18" t="s">
        <v>20125</v>
      </c>
      <c r="C13454" s="38">
        <v>1.81</v>
      </c>
    </row>
    <row r="13455" spans="1:3" ht="49.5" customHeight="1">
      <c r="A13455" s="19" t="s">
        <v>7950</v>
      </c>
      <c r="B13455" s="18" t="s">
        <v>20027</v>
      </c>
      <c r="C13455" s="38">
        <v>2.36</v>
      </c>
    </row>
    <row r="13456" spans="1:3" ht="49.5" customHeight="1">
      <c r="A13456" s="19" t="s">
        <v>13775</v>
      </c>
      <c r="B13456" s="18" t="s">
        <v>20129</v>
      </c>
      <c r="C13456" s="38">
        <v>3.46</v>
      </c>
    </row>
    <row r="13457" spans="1:3" ht="49.5" customHeight="1">
      <c r="A13457" s="19" t="s">
        <v>13776</v>
      </c>
      <c r="B13457" s="18" t="s">
        <v>20129</v>
      </c>
      <c r="C13457" s="38">
        <v>2.36</v>
      </c>
    </row>
    <row r="13458" spans="1:3" ht="49.5" customHeight="1">
      <c r="A13458" s="19" t="s">
        <v>3076</v>
      </c>
      <c r="B13458" s="18" t="s">
        <v>20134</v>
      </c>
      <c r="C13458" s="38">
        <v>2.67</v>
      </c>
    </row>
    <row r="13459" spans="1:3" ht="49.5" customHeight="1">
      <c r="A13459" s="19" t="s">
        <v>9610</v>
      </c>
      <c r="B13459" s="18" t="s">
        <v>20069</v>
      </c>
      <c r="C13459" s="18">
        <v>10.5</v>
      </c>
    </row>
    <row r="13460" spans="1:3" ht="49.5" customHeight="1">
      <c r="A13460" s="19" t="s">
        <v>5670</v>
      </c>
      <c r="B13460" s="18" t="s">
        <v>20225</v>
      </c>
      <c r="C13460" s="38">
        <v>1.81</v>
      </c>
    </row>
    <row r="13461" spans="1:3" ht="49.5" customHeight="1">
      <c r="A13461" s="19" t="s">
        <v>22450</v>
      </c>
      <c r="B13461" s="18" t="s">
        <v>20103</v>
      </c>
      <c r="C13461" s="38">
        <v>27.13</v>
      </c>
    </row>
    <row r="13462" spans="1:3" ht="49.5" customHeight="1">
      <c r="A13462" s="19" t="s">
        <v>13101</v>
      </c>
      <c r="B13462" s="18" t="s">
        <v>20103</v>
      </c>
      <c r="C13462" s="38">
        <v>27.13</v>
      </c>
    </row>
    <row r="13463" spans="1:3" ht="49.5" customHeight="1">
      <c r="A13463" s="19" t="s">
        <v>1717</v>
      </c>
      <c r="B13463" s="18" t="s">
        <v>20031</v>
      </c>
      <c r="C13463" s="38">
        <v>14.4</v>
      </c>
    </row>
    <row r="13464" spans="1:3" ht="49.5" customHeight="1">
      <c r="A13464" s="19" t="s">
        <v>1715</v>
      </c>
      <c r="B13464" s="18" t="s">
        <v>20031</v>
      </c>
      <c r="C13464" s="38">
        <v>13.54</v>
      </c>
    </row>
    <row r="13465" spans="1:3" ht="49.5" customHeight="1">
      <c r="A13465" s="19" t="s">
        <v>12891</v>
      </c>
      <c r="B13465" s="18" t="s">
        <v>20040</v>
      </c>
      <c r="C13465" s="38">
        <v>349.48</v>
      </c>
    </row>
    <row r="13466" spans="1:3" ht="49.5" customHeight="1">
      <c r="A13466" s="19" t="s">
        <v>17362</v>
      </c>
      <c r="B13466" s="18" t="s">
        <v>19953</v>
      </c>
      <c r="C13466" s="38">
        <v>349.48</v>
      </c>
    </row>
    <row r="13467" spans="1:3" ht="49.5" customHeight="1">
      <c r="A13467" s="19" t="s">
        <v>17362</v>
      </c>
      <c r="B13467" s="18" t="s">
        <v>20060</v>
      </c>
      <c r="C13467" s="38">
        <v>349.48</v>
      </c>
    </row>
    <row r="13468" spans="1:3" ht="49.5" customHeight="1">
      <c r="A13468" s="19" t="s">
        <v>12991</v>
      </c>
      <c r="B13468" s="18" t="s">
        <v>20014</v>
      </c>
      <c r="C13468" s="38">
        <v>349.48</v>
      </c>
    </row>
    <row r="13469" spans="1:3" ht="49.5" customHeight="1">
      <c r="A13469" s="19" t="s">
        <v>15626</v>
      </c>
      <c r="B13469" s="18" t="s">
        <v>19995</v>
      </c>
      <c r="C13469" s="38">
        <v>349.48</v>
      </c>
    </row>
    <row r="13470" spans="1:3" ht="49.5" customHeight="1">
      <c r="A13470" s="19" t="s">
        <v>4158</v>
      </c>
      <c r="B13470" s="17" t="s">
        <v>20047</v>
      </c>
      <c r="C13470" s="38">
        <v>838.16</v>
      </c>
    </row>
    <row r="13471" spans="1:3" ht="49.5" customHeight="1">
      <c r="A13471" s="19" t="s">
        <v>20677</v>
      </c>
      <c r="B13471" s="18" t="s">
        <v>19983</v>
      </c>
      <c r="C13471" s="38">
        <v>3.42</v>
      </c>
    </row>
    <row r="13472" spans="1:3" ht="49.5" customHeight="1">
      <c r="A13472" s="19" t="s">
        <v>4601</v>
      </c>
      <c r="B13472" s="18" t="s">
        <v>19983</v>
      </c>
      <c r="C13472" s="38">
        <v>0.95</v>
      </c>
    </row>
    <row r="13473" spans="1:3" ht="49.5" customHeight="1">
      <c r="A13473" s="19" t="s">
        <v>20872</v>
      </c>
      <c r="B13473" s="18" t="s">
        <v>19983</v>
      </c>
      <c r="C13473" s="38">
        <v>1.75</v>
      </c>
    </row>
    <row r="13474" spans="1:3" ht="49.5" customHeight="1">
      <c r="A13474" s="19" t="s">
        <v>20690</v>
      </c>
      <c r="B13474" s="18" t="s">
        <v>19983</v>
      </c>
      <c r="C13474" s="38">
        <v>5.13</v>
      </c>
    </row>
    <row r="13475" spans="1:3" ht="49.5" customHeight="1">
      <c r="A13475" s="19" t="s">
        <v>13809</v>
      </c>
      <c r="B13475" s="18" t="s">
        <v>19983</v>
      </c>
      <c r="C13475" s="38">
        <v>1.55</v>
      </c>
    </row>
    <row r="13476" spans="1:3" ht="49.5" customHeight="1">
      <c r="A13476" s="19" t="s">
        <v>4602</v>
      </c>
      <c r="B13476" s="18" t="s">
        <v>19983</v>
      </c>
      <c r="C13476" s="38">
        <v>1.37</v>
      </c>
    </row>
    <row r="13477" spans="1:3" ht="49.5" customHeight="1">
      <c r="A13477" s="19" t="s">
        <v>19006</v>
      </c>
      <c r="B13477" s="18" t="s">
        <v>19983</v>
      </c>
      <c r="C13477" s="38">
        <v>7.09</v>
      </c>
    </row>
    <row r="13478" spans="1:3" ht="49.5" customHeight="1">
      <c r="A13478" s="19" t="s">
        <v>19007</v>
      </c>
      <c r="B13478" s="18" t="s">
        <v>19983</v>
      </c>
      <c r="C13478" s="38">
        <v>3.5</v>
      </c>
    </row>
    <row r="13479" spans="1:3" ht="49.5" customHeight="1">
      <c r="A13479" s="19" t="s">
        <v>19008</v>
      </c>
      <c r="B13479" s="18" t="s">
        <v>19983</v>
      </c>
      <c r="C13479" s="38">
        <v>1.5</v>
      </c>
    </row>
    <row r="13480" spans="1:3" ht="49.5" customHeight="1">
      <c r="A13480" s="19" t="s">
        <v>12028</v>
      </c>
      <c r="B13480" s="18" t="s">
        <v>19983</v>
      </c>
      <c r="C13480" s="38">
        <v>7.85</v>
      </c>
    </row>
    <row r="13481" spans="1:3" ht="49.5" customHeight="1">
      <c r="A13481" s="19" t="s">
        <v>19009</v>
      </c>
      <c r="B13481" s="18" t="s">
        <v>19983</v>
      </c>
      <c r="C13481" s="38">
        <v>3.5</v>
      </c>
    </row>
    <row r="13482" spans="1:3" ht="49.5" customHeight="1">
      <c r="A13482" s="19" t="s">
        <v>19010</v>
      </c>
      <c r="B13482" s="18" t="s">
        <v>19983</v>
      </c>
      <c r="C13482" s="38">
        <v>1.45</v>
      </c>
    </row>
    <row r="13483" spans="1:3" ht="49.5" customHeight="1">
      <c r="A13483" s="19" t="s">
        <v>19011</v>
      </c>
      <c r="B13483" s="18" t="s">
        <v>19983</v>
      </c>
      <c r="C13483" s="38">
        <v>2.4500000000000002</v>
      </c>
    </row>
    <row r="13484" spans="1:3" ht="49.5" customHeight="1">
      <c r="A13484" s="19" t="s">
        <v>19012</v>
      </c>
      <c r="B13484" s="18" t="s">
        <v>19983</v>
      </c>
      <c r="C13484" s="38">
        <v>0.77</v>
      </c>
    </row>
    <row r="13485" spans="1:3" ht="49.5" customHeight="1">
      <c r="A13485" s="19" t="s">
        <v>20632</v>
      </c>
      <c r="B13485" s="18" t="s">
        <v>19983</v>
      </c>
      <c r="C13485" s="38">
        <v>7.09</v>
      </c>
    </row>
    <row r="13486" spans="1:3" ht="49.5" customHeight="1">
      <c r="A13486" s="19" t="s">
        <v>21918</v>
      </c>
      <c r="B13486" s="18" t="s">
        <v>19983</v>
      </c>
      <c r="C13486" s="38">
        <v>1.5</v>
      </c>
    </row>
    <row r="13487" spans="1:3" ht="49.5" customHeight="1">
      <c r="A13487" s="19" t="s">
        <v>21039</v>
      </c>
      <c r="B13487" s="18" t="s">
        <v>19983</v>
      </c>
      <c r="C13487" s="38">
        <v>0.72</v>
      </c>
    </row>
    <row r="13488" spans="1:3" ht="49.5" customHeight="1">
      <c r="A13488" s="19" t="s">
        <v>19013</v>
      </c>
      <c r="B13488" s="18" t="s">
        <v>19983</v>
      </c>
      <c r="C13488" s="38">
        <v>7.09</v>
      </c>
    </row>
    <row r="13489" spans="1:3" ht="49.5" customHeight="1">
      <c r="A13489" s="19" t="s">
        <v>19014</v>
      </c>
      <c r="B13489" s="18" t="s">
        <v>19983</v>
      </c>
      <c r="C13489" s="38">
        <v>7.09</v>
      </c>
    </row>
    <row r="13490" spans="1:3" ht="49.5" customHeight="1">
      <c r="A13490" s="19" t="s">
        <v>13570</v>
      </c>
      <c r="B13490" s="18" t="s">
        <v>20034</v>
      </c>
      <c r="C13490" s="38">
        <v>3.46</v>
      </c>
    </row>
    <row r="13491" spans="1:3" ht="49.5" customHeight="1">
      <c r="A13491" s="19" t="s">
        <v>15309</v>
      </c>
      <c r="B13491" s="18" t="s">
        <v>20034</v>
      </c>
      <c r="C13491" s="38">
        <v>3.46</v>
      </c>
    </row>
    <row r="13492" spans="1:3" ht="49.5" customHeight="1">
      <c r="A13492" s="19" t="s">
        <v>15310</v>
      </c>
      <c r="B13492" s="18" t="s">
        <v>20034</v>
      </c>
      <c r="C13492" s="38">
        <v>3.26</v>
      </c>
    </row>
    <row r="13493" spans="1:3" ht="49.5" customHeight="1">
      <c r="A13493" s="19" t="s">
        <v>15311</v>
      </c>
      <c r="B13493" s="18" t="s">
        <v>20034</v>
      </c>
      <c r="C13493" s="38">
        <v>4.12</v>
      </c>
    </row>
    <row r="13494" spans="1:3" ht="49.5" customHeight="1">
      <c r="A13494" s="19" t="s">
        <v>15312</v>
      </c>
      <c r="B13494" s="18" t="s">
        <v>20034</v>
      </c>
      <c r="C13494" s="38">
        <v>3.46</v>
      </c>
    </row>
    <row r="13495" spans="1:3" ht="49.5" customHeight="1">
      <c r="A13495" s="19" t="s">
        <v>290</v>
      </c>
      <c r="B13495" s="18" t="s">
        <v>20034</v>
      </c>
      <c r="C13495" s="38">
        <v>6.42</v>
      </c>
    </row>
    <row r="13496" spans="1:3" ht="49.5" customHeight="1">
      <c r="A13496" s="19" t="s">
        <v>5041</v>
      </c>
      <c r="B13496" s="18" t="s">
        <v>19990</v>
      </c>
      <c r="C13496" s="38">
        <v>14.65</v>
      </c>
    </row>
    <row r="13497" spans="1:3" ht="49.5" customHeight="1">
      <c r="A13497" s="19" t="s">
        <v>17036</v>
      </c>
      <c r="B13497" s="18" t="s">
        <v>20163</v>
      </c>
      <c r="C13497" s="38">
        <v>197.6</v>
      </c>
    </row>
    <row r="13498" spans="1:3" ht="49.5" customHeight="1">
      <c r="A13498" s="19" t="s">
        <v>8017</v>
      </c>
      <c r="B13498" s="18" t="s">
        <v>20073</v>
      </c>
      <c r="C13498" s="18">
        <v>419.9</v>
      </c>
    </row>
    <row r="13499" spans="1:3" ht="49.5" customHeight="1">
      <c r="A13499" s="19" t="s">
        <v>5852</v>
      </c>
      <c r="B13499" s="18" t="s">
        <v>20281</v>
      </c>
      <c r="C13499" s="38">
        <v>201.47</v>
      </c>
    </row>
    <row r="13500" spans="1:3" ht="49.5" customHeight="1">
      <c r="A13500" s="19" t="s">
        <v>3817</v>
      </c>
      <c r="B13500" s="18" t="s">
        <v>20073</v>
      </c>
      <c r="C13500" s="38">
        <v>270.33</v>
      </c>
    </row>
    <row r="13501" spans="1:3" ht="49.5" customHeight="1">
      <c r="A13501" s="19" t="s">
        <v>11775</v>
      </c>
      <c r="B13501" s="18" t="s">
        <v>19965</v>
      </c>
      <c r="C13501" s="38">
        <v>1934.2</v>
      </c>
    </row>
    <row r="13502" spans="1:3" ht="49.5" customHeight="1">
      <c r="A13502" s="19" t="s">
        <v>9772</v>
      </c>
      <c r="B13502" s="18" t="s">
        <v>20089</v>
      </c>
      <c r="C13502" s="38">
        <v>6.71</v>
      </c>
    </row>
    <row r="13503" spans="1:3" ht="49.5" customHeight="1">
      <c r="A13503" s="19" t="s">
        <v>7449</v>
      </c>
      <c r="B13503" s="18" t="s">
        <v>20089</v>
      </c>
      <c r="C13503" s="38">
        <v>13.42</v>
      </c>
    </row>
    <row r="13504" spans="1:3" ht="49.5" customHeight="1">
      <c r="A13504" s="19" t="s">
        <v>9525</v>
      </c>
      <c r="B13504" s="18" t="s">
        <v>20089</v>
      </c>
      <c r="C13504" s="38">
        <v>4.41</v>
      </c>
    </row>
    <row r="13505" spans="1:3" ht="49.5" customHeight="1">
      <c r="A13505" s="19" t="s">
        <v>17020</v>
      </c>
      <c r="B13505" s="18" t="s">
        <v>20163</v>
      </c>
      <c r="C13505" s="38">
        <v>136.28</v>
      </c>
    </row>
    <row r="13506" spans="1:3" ht="49.5" customHeight="1">
      <c r="A13506" s="19" t="s">
        <v>18455</v>
      </c>
      <c r="B13506" s="18" t="s">
        <v>20249</v>
      </c>
      <c r="C13506" s="38">
        <v>3488.89</v>
      </c>
    </row>
    <row r="13507" spans="1:3" ht="49.5" customHeight="1">
      <c r="A13507" s="19" t="s">
        <v>12529</v>
      </c>
      <c r="B13507" s="18" t="s">
        <v>19955</v>
      </c>
      <c r="C13507" s="38">
        <v>4.3499999999999996</v>
      </c>
    </row>
    <row r="13508" spans="1:3" ht="49.5" customHeight="1">
      <c r="A13508" s="19" t="s">
        <v>2051</v>
      </c>
      <c r="B13508" s="18" t="s">
        <v>19955</v>
      </c>
      <c r="C13508" s="38">
        <v>7.84</v>
      </c>
    </row>
    <row r="13509" spans="1:3" ht="49.5" customHeight="1">
      <c r="A13509" s="19" t="s">
        <v>1988</v>
      </c>
      <c r="B13509" s="18" t="s">
        <v>20090</v>
      </c>
      <c r="C13509" s="37">
        <v>19.91</v>
      </c>
    </row>
    <row r="13510" spans="1:3" ht="49.5" customHeight="1">
      <c r="A13510" s="19" t="s">
        <v>18609</v>
      </c>
      <c r="B13510" s="18" t="s">
        <v>20113</v>
      </c>
      <c r="C13510" s="38">
        <v>18.3</v>
      </c>
    </row>
    <row r="13511" spans="1:3" ht="49.5" customHeight="1">
      <c r="A13511" s="19" t="s">
        <v>18077</v>
      </c>
      <c r="B13511" s="18" t="s">
        <v>20020</v>
      </c>
      <c r="C13511" s="18">
        <v>3.82</v>
      </c>
    </row>
    <row r="13512" spans="1:3" ht="49.5" customHeight="1">
      <c r="A13512" s="19" t="s">
        <v>11973</v>
      </c>
      <c r="B13512" s="18" t="s">
        <v>20058</v>
      </c>
      <c r="C13512" s="18">
        <v>1.51</v>
      </c>
    </row>
    <row r="13513" spans="1:3" ht="49.5" customHeight="1">
      <c r="A13513" s="19" t="s">
        <v>11974</v>
      </c>
      <c r="B13513" s="18" t="s">
        <v>20058</v>
      </c>
      <c r="C13513" s="38">
        <v>3.02</v>
      </c>
    </row>
    <row r="13514" spans="1:3" ht="49.5" customHeight="1">
      <c r="A13514" s="19" t="s">
        <v>5984</v>
      </c>
      <c r="B13514" s="18" t="s">
        <v>20119</v>
      </c>
      <c r="C13514" s="38">
        <v>1.51</v>
      </c>
    </row>
    <row r="13515" spans="1:3" ht="49.5" customHeight="1">
      <c r="A13515" s="19" t="s">
        <v>14998</v>
      </c>
      <c r="B13515" s="18" t="s">
        <v>20119</v>
      </c>
      <c r="C13515" s="38">
        <v>1.92</v>
      </c>
    </row>
    <row r="13516" spans="1:3" ht="49.5" customHeight="1">
      <c r="A13516" s="19" t="s">
        <v>420</v>
      </c>
      <c r="B13516" s="18" t="s">
        <v>403</v>
      </c>
      <c r="C13516" s="38">
        <v>1.92</v>
      </c>
    </row>
    <row r="13517" spans="1:3" ht="49.5" customHeight="1">
      <c r="A13517" s="19" t="s">
        <v>11975</v>
      </c>
      <c r="B13517" s="18" t="s">
        <v>19984</v>
      </c>
      <c r="C13517" s="18">
        <v>1.51</v>
      </c>
    </row>
    <row r="13518" spans="1:3" ht="49.5" customHeight="1">
      <c r="A13518" s="19" t="s">
        <v>11976</v>
      </c>
      <c r="B13518" s="18" t="s">
        <v>19984</v>
      </c>
      <c r="C13518" s="38">
        <v>3.02</v>
      </c>
    </row>
    <row r="13519" spans="1:3" ht="49.5" customHeight="1">
      <c r="A13519" s="19" t="s">
        <v>11977</v>
      </c>
      <c r="B13519" s="18" t="s">
        <v>19984</v>
      </c>
      <c r="C13519" s="18">
        <v>3.82</v>
      </c>
    </row>
    <row r="13520" spans="1:3" ht="49.5" customHeight="1">
      <c r="A13520" s="19" t="s">
        <v>19773</v>
      </c>
      <c r="B13520" s="18" t="s">
        <v>20096</v>
      </c>
      <c r="C13520" s="38">
        <v>1.59</v>
      </c>
    </row>
    <row r="13521" spans="1:3" ht="49.5" customHeight="1">
      <c r="A13521" s="19" t="s">
        <v>21376</v>
      </c>
      <c r="B13521" s="18" t="s">
        <v>20010</v>
      </c>
      <c r="C13521" s="38">
        <v>1.76</v>
      </c>
    </row>
    <row r="13522" spans="1:3" ht="49.5" customHeight="1">
      <c r="A13522" s="19" t="s">
        <v>20354</v>
      </c>
      <c r="B13522" s="18" t="s">
        <v>20010</v>
      </c>
      <c r="C13522" s="38">
        <v>50</v>
      </c>
    </row>
    <row r="13523" spans="1:3" ht="49.5" customHeight="1">
      <c r="A13523" s="19" t="s">
        <v>22260</v>
      </c>
      <c r="B13523" s="18" t="s">
        <v>20007</v>
      </c>
      <c r="C13523" s="38">
        <v>30.9</v>
      </c>
    </row>
    <row r="13524" spans="1:3" ht="49.5" customHeight="1">
      <c r="A13524" s="19" t="s">
        <v>22261</v>
      </c>
      <c r="B13524" s="18" t="s">
        <v>20007</v>
      </c>
      <c r="C13524" s="38">
        <v>64.98</v>
      </c>
    </row>
    <row r="13525" spans="1:3" ht="49.5" customHeight="1">
      <c r="A13525" s="19" t="s">
        <v>5283</v>
      </c>
      <c r="B13525" s="18" t="s">
        <v>310</v>
      </c>
      <c r="C13525" s="38">
        <v>2.14</v>
      </c>
    </row>
    <row r="13526" spans="1:3" ht="49.5" customHeight="1">
      <c r="A13526" s="19" t="s">
        <v>5282</v>
      </c>
      <c r="B13526" s="18" t="s">
        <v>310</v>
      </c>
      <c r="C13526" s="38">
        <v>2.5099999999999998</v>
      </c>
    </row>
    <row r="13527" spans="1:3" ht="49.5" customHeight="1">
      <c r="A13527" s="19" t="s">
        <v>5284</v>
      </c>
      <c r="B13527" s="18" t="s">
        <v>310</v>
      </c>
      <c r="C13527" s="38">
        <v>2.78</v>
      </c>
    </row>
    <row r="13528" spans="1:3" ht="49.5" customHeight="1">
      <c r="A13528" s="19" t="s">
        <v>6662</v>
      </c>
      <c r="B13528" s="18" t="s">
        <v>19972</v>
      </c>
      <c r="C13528" s="38">
        <v>11.76</v>
      </c>
    </row>
    <row r="13529" spans="1:3" ht="49.5" customHeight="1">
      <c r="A13529" s="19" t="s">
        <v>15771</v>
      </c>
      <c r="B13529" s="18" t="s">
        <v>19972</v>
      </c>
      <c r="C13529" s="38">
        <v>11.36</v>
      </c>
    </row>
    <row r="13530" spans="1:3" ht="49.5" customHeight="1">
      <c r="A13530" s="19" t="s">
        <v>6309</v>
      </c>
      <c r="B13530" s="18" t="s">
        <v>19972</v>
      </c>
      <c r="C13530" s="18">
        <v>75.510000000000005</v>
      </c>
    </row>
    <row r="13531" spans="1:3" ht="49.5" customHeight="1">
      <c r="A13531" s="19" t="s">
        <v>4802</v>
      </c>
      <c r="B13531" s="18" t="s">
        <v>20105</v>
      </c>
      <c r="C13531" s="38">
        <v>11.21</v>
      </c>
    </row>
    <row r="13532" spans="1:3" ht="49.5" customHeight="1">
      <c r="A13532" s="19" t="s">
        <v>4805</v>
      </c>
      <c r="B13532" s="18" t="s">
        <v>20105</v>
      </c>
      <c r="C13532" s="38">
        <v>11.21</v>
      </c>
    </row>
    <row r="13533" spans="1:3" ht="49.5" customHeight="1">
      <c r="A13533" s="19" t="s">
        <v>21919</v>
      </c>
      <c r="B13533" s="18" t="s">
        <v>20105</v>
      </c>
      <c r="C13533" s="38">
        <v>11.21</v>
      </c>
    </row>
    <row r="13534" spans="1:3" ht="49.5" customHeight="1">
      <c r="A13534" s="19" t="s">
        <v>4803</v>
      </c>
      <c r="B13534" s="18" t="s">
        <v>20105</v>
      </c>
      <c r="C13534" s="38">
        <v>11.21</v>
      </c>
    </row>
    <row r="13535" spans="1:3" ht="49.5" customHeight="1">
      <c r="A13535" s="19" t="s">
        <v>17141</v>
      </c>
      <c r="B13535" s="18" t="s">
        <v>20105</v>
      </c>
      <c r="C13535" s="38">
        <v>11.21</v>
      </c>
    </row>
    <row r="13536" spans="1:3" ht="49.5" customHeight="1">
      <c r="A13536" s="19" t="s">
        <v>17142</v>
      </c>
      <c r="B13536" s="18" t="s">
        <v>20105</v>
      </c>
      <c r="C13536" s="38">
        <v>15.98</v>
      </c>
    </row>
    <row r="13537" spans="1:3" ht="49.5" customHeight="1">
      <c r="A13537" s="19" t="s">
        <v>17143</v>
      </c>
      <c r="B13537" s="18" t="s">
        <v>20105</v>
      </c>
      <c r="C13537" s="38">
        <v>24</v>
      </c>
    </row>
    <row r="13538" spans="1:3" ht="49.5" customHeight="1">
      <c r="A13538" s="19" t="s">
        <v>2270</v>
      </c>
      <c r="B13538" s="18" t="s">
        <v>20161</v>
      </c>
      <c r="C13538" s="38">
        <v>1.56</v>
      </c>
    </row>
    <row r="13539" spans="1:3" ht="49.5" customHeight="1">
      <c r="A13539" s="19" t="s">
        <v>21921</v>
      </c>
      <c r="B13539" s="18" t="s">
        <v>20032</v>
      </c>
      <c r="C13539" s="38">
        <v>3.46</v>
      </c>
    </row>
    <row r="13540" spans="1:3" ht="49.5" customHeight="1">
      <c r="A13540" s="19" t="s">
        <v>21920</v>
      </c>
      <c r="B13540" s="18" t="s">
        <v>20231</v>
      </c>
      <c r="C13540" s="38">
        <v>2.38</v>
      </c>
    </row>
    <row r="13541" spans="1:3" ht="49.5" customHeight="1">
      <c r="A13541" s="19" t="s">
        <v>11508</v>
      </c>
      <c r="B13541" s="18" t="s">
        <v>20032</v>
      </c>
      <c r="C13541" s="38">
        <v>4.74</v>
      </c>
    </row>
    <row r="13542" spans="1:3" ht="49.5" customHeight="1">
      <c r="A13542" s="19" t="s">
        <v>20994</v>
      </c>
      <c r="B13542" s="18" t="s">
        <v>20032</v>
      </c>
      <c r="C13542" s="38">
        <v>1.99</v>
      </c>
    </row>
    <row r="13543" spans="1:3" ht="49.5" customHeight="1">
      <c r="A13543" s="19" t="s">
        <v>18574</v>
      </c>
      <c r="B13543" s="18" t="s">
        <v>20000</v>
      </c>
      <c r="C13543" s="38">
        <v>3.46</v>
      </c>
    </row>
    <row r="13544" spans="1:3" ht="49.5" customHeight="1">
      <c r="A13544" s="19" t="s">
        <v>749</v>
      </c>
      <c r="B13544" s="18" t="s">
        <v>20000</v>
      </c>
      <c r="C13544" s="38">
        <v>3.46</v>
      </c>
    </row>
    <row r="13545" spans="1:3" ht="49.5" customHeight="1">
      <c r="A13545" s="19" t="s">
        <v>1014</v>
      </c>
      <c r="B13545" s="18" t="s">
        <v>20032</v>
      </c>
      <c r="C13545" s="38">
        <v>7.78</v>
      </c>
    </row>
    <row r="13546" spans="1:3" ht="49.5" customHeight="1">
      <c r="A13546" s="19" t="s">
        <v>5330</v>
      </c>
      <c r="B13546" s="18" t="s">
        <v>20032</v>
      </c>
      <c r="C13546" s="38">
        <v>2.02</v>
      </c>
    </row>
    <row r="13547" spans="1:3" ht="49.5" customHeight="1">
      <c r="A13547" s="19" t="s">
        <v>21109</v>
      </c>
      <c r="B13547" s="18" t="s">
        <v>20026</v>
      </c>
      <c r="C13547" s="38">
        <v>7.43</v>
      </c>
    </row>
    <row r="13548" spans="1:3" ht="49.5" customHeight="1">
      <c r="A13548" s="19" t="s">
        <v>13600</v>
      </c>
      <c r="B13548" s="18" t="s">
        <v>20026</v>
      </c>
      <c r="C13548" s="38">
        <v>11.9</v>
      </c>
    </row>
    <row r="13549" spans="1:3" ht="49.5" customHeight="1">
      <c r="A13549" s="19" t="s">
        <v>8729</v>
      </c>
      <c r="B13549" s="18" t="s">
        <v>20032</v>
      </c>
      <c r="C13549" s="38">
        <v>26.78</v>
      </c>
    </row>
    <row r="13550" spans="1:3" ht="49.5" customHeight="1">
      <c r="A13550" s="19" t="s">
        <v>8731</v>
      </c>
      <c r="B13550" s="18" t="s">
        <v>20032</v>
      </c>
      <c r="C13550" s="38">
        <v>13.6</v>
      </c>
    </row>
    <row r="13551" spans="1:3" ht="49.5" customHeight="1">
      <c r="A13551" s="19" t="s">
        <v>11114</v>
      </c>
      <c r="B13551" s="18" t="s">
        <v>20032</v>
      </c>
      <c r="C13551" s="38">
        <v>26.54</v>
      </c>
    </row>
    <row r="13552" spans="1:3" ht="49.5" customHeight="1">
      <c r="A13552" s="19" t="s">
        <v>8732</v>
      </c>
      <c r="B13552" s="18" t="s">
        <v>20032</v>
      </c>
      <c r="C13552" s="38">
        <v>53.43</v>
      </c>
    </row>
    <row r="13553" spans="1:3" ht="49.5" customHeight="1">
      <c r="A13553" s="19" t="s">
        <v>8733</v>
      </c>
      <c r="B13553" s="18" t="s">
        <v>20032</v>
      </c>
      <c r="C13553" s="38">
        <v>13.86</v>
      </c>
    </row>
    <row r="13554" spans="1:3" ht="49.5" customHeight="1">
      <c r="A13554" s="19" t="s">
        <v>5246</v>
      </c>
      <c r="B13554" s="18" t="s">
        <v>20032</v>
      </c>
      <c r="C13554" s="38">
        <v>194.16</v>
      </c>
    </row>
    <row r="13555" spans="1:3" ht="49.5" customHeight="1">
      <c r="A13555" s="19" t="s">
        <v>12392</v>
      </c>
      <c r="B13555" s="18" t="s">
        <v>19983</v>
      </c>
      <c r="C13555" s="38">
        <v>6.33</v>
      </c>
    </row>
    <row r="13556" spans="1:3" ht="49.5" customHeight="1">
      <c r="A13556" s="19" t="s">
        <v>4620</v>
      </c>
      <c r="B13556" s="18" t="s">
        <v>19983</v>
      </c>
      <c r="C13556" s="38">
        <v>29.31</v>
      </c>
    </row>
    <row r="13557" spans="1:3" ht="49.5" customHeight="1">
      <c r="A13557" s="19" t="s">
        <v>12393</v>
      </c>
      <c r="B13557" s="18" t="s">
        <v>19983</v>
      </c>
      <c r="C13557" s="38">
        <v>8.82</v>
      </c>
    </row>
    <row r="13558" spans="1:3" ht="49.5" customHeight="1">
      <c r="A13558" s="19" t="s">
        <v>4621</v>
      </c>
      <c r="B13558" s="18" t="s">
        <v>19983</v>
      </c>
      <c r="C13558" s="38">
        <v>29.31</v>
      </c>
    </row>
    <row r="13559" spans="1:3" ht="49.5" customHeight="1">
      <c r="A13559" s="19" t="s">
        <v>12394</v>
      </c>
      <c r="B13559" s="18" t="s">
        <v>19983</v>
      </c>
      <c r="C13559" s="38">
        <v>9.11</v>
      </c>
    </row>
    <row r="13560" spans="1:3" ht="49.5" customHeight="1">
      <c r="A13560" s="19" t="s">
        <v>12395</v>
      </c>
      <c r="B13560" s="18" t="s">
        <v>19983</v>
      </c>
      <c r="C13560" s="38">
        <v>3.16</v>
      </c>
    </row>
    <row r="13561" spans="1:3" ht="49.5" customHeight="1">
      <c r="A13561" s="19" t="s">
        <v>1484</v>
      </c>
      <c r="B13561" s="18" t="s">
        <v>19962</v>
      </c>
      <c r="C13561" s="38">
        <v>52.26</v>
      </c>
    </row>
    <row r="13562" spans="1:3" ht="49.5" customHeight="1">
      <c r="A13562" s="19" t="s">
        <v>1500</v>
      </c>
      <c r="B13562" s="18" t="s">
        <v>19962</v>
      </c>
      <c r="C13562" s="38">
        <v>26.35</v>
      </c>
    </row>
    <row r="13563" spans="1:3" ht="49.5" customHeight="1">
      <c r="A13563" s="19" t="s">
        <v>19950</v>
      </c>
      <c r="B13563" s="18" t="s">
        <v>19975</v>
      </c>
      <c r="C13563" s="38">
        <v>52.26</v>
      </c>
    </row>
    <row r="13564" spans="1:3" ht="49.5" customHeight="1">
      <c r="A13564" s="19" t="s">
        <v>19949</v>
      </c>
      <c r="B13564" s="18" t="s">
        <v>19975</v>
      </c>
      <c r="C13564" s="38">
        <v>26.35</v>
      </c>
    </row>
    <row r="13565" spans="1:3" ht="49.5" customHeight="1">
      <c r="A13565" s="19" t="s">
        <v>17153</v>
      </c>
      <c r="B13565" s="18" t="s">
        <v>20119</v>
      </c>
      <c r="C13565" s="38">
        <v>10.38</v>
      </c>
    </row>
    <row r="13566" spans="1:3" ht="49.5" customHeight="1">
      <c r="A13566" s="19" t="s">
        <v>15037</v>
      </c>
      <c r="B13566" s="18" t="s">
        <v>20119</v>
      </c>
      <c r="C13566" s="38">
        <v>2.44</v>
      </c>
    </row>
    <row r="13567" spans="1:3" ht="49.5" customHeight="1">
      <c r="A13567" s="19" t="s">
        <v>15038</v>
      </c>
      <c r="B13567" s="18" t="s">
        <v>20119</v>
      </c>
      <c r="C13567" s="38">
        <v>3.45</v>
      </c>
    </row>
    <row r="13568" spans="1:3" ht="49.5" customHeight="1">
      <c r="A13568" s="19" t="s">
        <v>17154</v>
      </c>
      <c r="B13568" s="18" t="s">
        <v>20119</v>
      </c>
      <c r="C13568" s="38">
        <v>10.38</v>
      </c>
    </row>
    <row r="13569" spans="1:3" ht="49.5" customHeight="1">
      <c r="A13569" s="19" t="s">
        <v>20727</v>
      </c>
      <c r="B13569" s="18" t="s">
        <v>20119</v>
      </c>
      <c r="C13569" s="38">
        <v>2.85</v>
      </c>
    </row>
    <row r="13570" spans="1:3" ht="49.5" customHeight="1">
      <c r="A13570" s="19" t="s">
        <v>15039</v>
      </c>
      <c r="B13570" s="18" t="s">
        <v>20119</v>
      </c>
      <c r="C13570" s="38">
        <v>3.45</v>
      </c>
    </row>
    <row r="13571" spans="1:3" ht="49.5" customHeight="1">
      <c r="A13571" s="19" t="s">
        <v>19661</v>
      </c>
      <c r="B13571" s="18" t="s">
        <v>20081</v>
      </c>
      <c r="C13571" s="38">
        <v>322.19</v>
      </c>
    </row>
    <row r="13572" spans="1:3" ht="49.5" customHeight="1">
      <c r="A13572" s="19" t="s">
        <v>19662</v>
      </c>
      <c r="B13572" s="18" t="s">
        <v>20081</v>
      </c>
      <c r="C13572" s="38">
        <v>322.19</v>
      </c>
    </row>
    <row r="13573" spans="1:3" ht="49.5" customHeight="1">
      <c r="A13573" s="19" t="s">
        <v>6122</v>
      </c>
      <c r="B13573" s="18" t="s">
        <v>20082</v>
      </c>
      <c r="C13573" s="38">
        <v>1.85</v>
      </c>
    </row>
    <row r="13574" spans="1:3" ht="49.5" customHeight="1">
      <c r="A13574" s="19" t="s">
        <v>2669</v>
      </c>
      <c r="B13574" s="18" t="s">
        <v>20160</v>
      </c>
      <c r="C13574" s="38">
        <v>2.44</v>
      </c>
    </row>
    <row r="13575" spans="1:3" ht="49.5" customHeight="1">
      <c r="A13575" s="19" t="s">
        <v>22384</v>
      </c>
      <c r="B13575" s="18" t="s">
        <v>20015</v>
      </c>
      <c r="C13575" s="38">
        <v>4.1500000000000004</v>
      </c>
    </row>
    <row r="13576" spans="1:3" ht="49.5" customHeight="1">
      <c r="A13576" s="19" t="s">
        <v>13490</v>
      </c>
      <c r="B13576" s="18" t="s">
        <v>20015</v>
      </c>
      <c r="C13576" s="38">
        <v>9.39</v>
      </c>
    </row>
    <row r="13577" spans="1:3" ht="49.5" customHeight="1">
      <c r="A13577" s="19" t="s">
        <v>3795</v>
      </c>
      <c r="B13577" s="18" t="s">
        <v>20015</v>
      </c>
      <c r="C13577" s="38">
        <v>1.81</v>
      </c>
    </row>
    <row r="13578" spans="1:3" ht="49.5" customHeight="1">
      <c r="A13578" s="19" t="s">
        <v>3794</v>
      </c>
      <c r="B13578" s="18" t="s">
        <v>20015</v>
      </c>
      <c r="C13578" s="38">
        <v>18.79</v>
      </c>
    </row>
    <row r="13579" spans="1:3" ht="49.5" customHeight="1">
      <c r="A13579" s="19" t="s">
        <v>16439</v>
      </c>
      <c r="B13579" s="18" t="s">
        <v>20015</v>
      </c>
      <c r="C13579" s="38">
        <v>33.229999999999997</v>
      </c>
    </row>
    <row r="13580" spans="1:3" ht="49.5" customHeight="1">
      <c r="A13580" s="19" t="s">
        <v>725</v>
      </c>
      <c r="B13580" s="18" t="s">
        <v>20000</v>
      </c>
      <c r="C13580" s="38">
        <v>11.35</v>
      </c>
    </row>
    <row r="13581" spans="1:3" ht="49.5" customHeight="1">
      <c r="A13581" s="19" t="s">
        <v>724</v>
      </c>
      <c r="B13581" s="18" t="s">
        <v>20000</v>
      </c>
      <c r="C13581" s="38">
        <v>5.67</v>
      </c>
    </row>
    <row r="13582" spans="1:3" ht="49.5" customHeight="1">
      <c r="A13582" s="19" t="s">
        <v>17115</v>
      </c>
      <c r="B13582" s="18" t="s">
        <v>20015</v>
      </c>
      <c r="C13582" s="38">
        <v>5.17</v>
      </c>
    </row>
    <row r="13583" spans="1:3" ht="49.5" customHeight="1">
      <c r="A13583" s="19" t="s">
        <v>20731</v>
      </c>
      <c r="B13583" s="18" t="s">
        <v>20059</v>
      </c>
      <c r="C13583" s="38">
        <v>1.59</v>
      </c>
    </row>
    <row r="13584" spans="1:3" ht="49.5" customHeight="1">
      <c r="A13584" s="19" t="s">
        <v>722</v>
      </c>
      <c r="B13584" s="18" t="s">
        <v>20000</v>
      </c>
      <c r="C13584" s="38">
        <v>5.92</v>
      </c>
    </row>
    <row r="13585" spans="1:3" ht="49.5" customHeight="1">
      <c r="A13585" s="19" t="s">
        <v>721</v>
      </c>
      <c r="B13585" s="18" t="s">
        <v>20000</v>
      </c>
      <c r="C13585" s="38">
        <v>5.22</v>
      </c>
    </row>
    <row r="13586" spans="1:3" ht="49.5" customHeight="1">
      <c r="A13586" s="19" t="s">
        <v>17845</v>
      </c>
      <c r="B13586" s="18" t="s">
        <v>19995</v>
      </c>
      <c r="C13586" s="38">
        <v>6.77</v>
      </c>
    </row>
    <row r="13587" spans="1:3" ht="49.5" customHeight="1">
      <c r="A13587" s="19" t="s">
        <v>17773</v>
      </c>
      <c r="B13587" s="18" t="s">
        <v>19995</v>
      </c>
      <c r="C13587" s="38">
        <v>12.07</v>
      </c>
    </row>
    <row r="13588" spans="1:3" ht="49.5" customHeight="1">
      <c r="A13588" s="19" t="s">
        <v>1736</v>
      </c>
      <c r="B13588" s="18" t="s">
        <v>20133</v>
      </c>
      <c r="C13588" s="38">
        <v>0.81</v>
      </c>
    </row>
    <row r="13589" spans="1:3" ht="49.5" customHeight="1">
      <c r="A13589" s="19" t="s">
        <v>21922</v>
      </c>
      <c r="B13589" s="18" t="s">
        <v>20133</v>
      </c>
      <c r="C13589" s="38">
        <v>1.53</v>
      </c>
    </row>
    <row r="13590" spans="1:3" ht="49.5" customHeight="1">
      <c r="A13590" s="19" t="s">
        <v>12458</v>
      </c>
      <c r="B13590" s="18" t="s">
        <v>20059</v>
      </c>
      <c r="C13590" s="38">
        <v>2973.21</v>
      </c>
    </row>
    <row r="13591" spans="1:3" ht="49.5" customHeight="1">
      <c r="A13591" s="19" t="s">
        <v>12458</v>
      </c>
      <c r="B13591" s="18" t="s">
        <v>20100</v>
      </c>
      <c r="C13591" s="38">
        <v>2973.21</v>
      </c>
    </row>
    <row r="13592" spans="1:3" ht="49.5" customHeight="1">
      <c r="A13592" s="19" t="s">
        <v>12459</v>
      </c>
      <c r="B13592" s="18" t="s">
        <v>20100</v>
      </c>
      <c r="C13592" s="38">
        <v>2973.21</v>
      </c>
    </row>
    <row r="13593" spans="1:3" ht="49.5" customHeight="1">
      <c r="A13593" s="19" t="s">
        <v>12459</v>
      </c>
      <c r="B13593" s="18" t="s">
        <v>20059</v>
      </c>
      <c r="C13593" s="38">
        <v>2973.21</v>
      </c>
    </row>
    <row r="13594" spans="1:3" ht="49.5" customHeight="1">
      <c r="A13594" s="19" t="s">
        <v>12460</v>
      </c>
      <c r="B13594" s="18" t="s">
        <v>20100</v>
      </c>
      <c r="C13594" s="38">
        <v>2973.21</v>
      </c>
    </row>
    <row r="13595" spans="1:3" ht="49.5" customHeight="1">
      <c r="A13595" s="19" t="s">
        <v>12460</v>
      </c>
      <c r="B13595" s="18" t="s">
        <v>20059</v>
      </c>
      <c r="C13595" s="38">
        <v>2973.21</v>
      </c>
    </row>
    <row r="13596" spans="1:3" ht="49.5" customHeight="1">
      <c r="A13596" s="19" t="s">
        <v>12461</v>
      </c>
      <c r="B13596" s="18" t="s">
        <v>20100</v>
      </c>
      <c r="C13596" s="38">
        <v>2973.21</v>
      </c>
    </row>
    <row r="13597" spans="1:3" ht="49.5" customHeight="1">
      <c r="A13597" s="19" t="s">
        <v>12461</v>
      </c>
      <c r="B13597" s="18" t="s">
        <v>20059</v>
      </c>
      <c r="C13597" s="38">
        <v>2973.21</v>
      </c>
    </row>
    <row r="13598" spans="1:3" ht="49.5" customHeight="1">
      <c r="A13598" s="19" t="s">
        <v>12462</v>
      </c>
      <c r="B13598" s="18" t="s">
        <v>20100</v>
      </c>
      <c r="C13598" s="38">
        <v>6035.19</v>
      </c>
    </row>
    <row r="13599" spans="1:3" ht="49.5" customHeight="1">
      <c r="A13599" s="19" t="s">
        <v>12462</v>
      </c>
      <c r="B13599" s="18" t="s">
        <v>20059</v>
      </c>
      <c r="C13599" s="38">
        <v>6035.19</v>
      </c>
    </row>
    <row r="13600" spans="1:3" ht="49.5" customHeight="1">
      <c r="A13600" s="19" t="s">
        <v>12463</v>
      </c>
      <c r="B13600" s="18" t="s">
        <v>20100</v>
      </c>
      <c r="C13600" s="38">
        <v>2973.21</v>
      </c>
    </row>
    <row r="13601" spans="1:3" ht="49.5" customHeight="1">
      <c r="A13601" s="19" t="s">
        <v>12463</v>
      </c>
      <c r="B13601" s="18" t="s">
        <v>20059</v>
      </c>
      <c r="C13601" s="38">
        <v>2973.21</v>
      </c>
    </row>
    <row r="13602" spans="1:3" ht="49.5" customHeight="1">
      <c r="A13602" s="19" t="s">
        <v>12464</v>
      </c>
      <c r="B13602" s="18" t="s">
        <v>20100</v>
      </c>
      <c r="C13602" s="38">
        <v>2973.21</v>
      </c>
    </row>
    <row r="13603" spans="1:3" ht="49.5" customHeight="1">
      <c r="A13603" s="19" t="s">
        <v>12464</v>
      </c>
      <c r="B13603" s="18" t="s">
        <v>20059</v>
      </c>
      <c r="C13603" s="38">
        <v>2973.21</v>
      </c>
    </row>
    <row r="13604" spans="1:3" ht="49.5" customHeight="1">
      <c r="A13604" s="19" t="s">
        <v>12465</v>
      </c>
      <c r="B13604" s="18" t="s">
        <v>20100</v>
      </c>
      <c r="C13604" s="38">
        <v>2973.21</v>
      </c>
    </row>
    <row r="13605" spans="1:3" ht="49.5" customHeight="1">
      <c r="A13605" s="19" t="s">
        <v>12465</v>
      </c>
      <c r="B13605" s="18" t="s">
        <v>20059</v>
      </c>
      <c r="C13605" s="38">
        <v>2973.21</v>
      </c>
    </row>
    <row r="13606" spans="1:3" ht="49.5" customHeight="1">
      <c r="A13606" s="19" t="s">
        <v>12466</v>
      </c>
      <c r="B13606" s="18" t="s">
        <v>20100</v>
      </c>
      <c r="C13606" s="38">
        <v>2973.21</v>
      </c>
    </row>
    <row r="13607" spans="1:3" ht="49.5" customHeight="1">
      <c r="A13607" s="19" t="s">
        <v>12466</v>
      </c>
      <c r="B13607" s="18" t="s">
        <v>20059</v>
      </c>
      <c r="C13607" s="38">
        <v>2973.21</v>
      </c>
    </row>
    <row r="13608" spans="1:3" ht="49.5" customHeight="1">
      <c r="A13608" s="19" t="s">
        <v>17502</v>
      </c>
      <c r="B13608" s="18" t="s">
        <v>19994</v>
      </c>
      <c r="C13608" s="38">
        <v>1.45</v>
      </c>
    </row>
    <row r="13609" spans="1:3" ht="49.5" customHeight="1">
      <c r="A13609" s="19" t="s">
        <v>4848</v>
      </c>
      <c r="B13609" s="18" t="s">
        <v>20150</v>
      </c>
      <c r="C13609" s="38">
        <v>1.9</v>
      </c>
    </row>
    <row r="13610" spans="1:3" ht="49.5" customHeight="1">
      <c r="A13610" s="19" t="s">
        <v>19017</v>
      </c>
      <c r="B13610" s="18" t="s">
        <v>20150</v>
      </c>
      <c r="C13610" s="38">
        <v>1.9</v>
      </c>
    </row>
    <row r="13611" spans="1:3" ht="49.5" customHeight="1">
      <c r="A13611" s="19" t="s">
        <v>17484</v>
      </c>
      <c r="B13611" s="18" t="s">
        <v>20150</v>
      </c>
      <c r="C13611" s="38">
        <v>1.08</v>
      </c>
    </row>
    <row r="13612" spans="1:3" ht="49.5" customHeight="1">
      <c r="A13612" s="19" t="s">
        <v>17483</v>
      </c>
      <c r="B13612" s="18" t="s">
        <v>20150</v>
      </c>
      <c r="C13612" s="38">
        <v>6.72</v>
      </c>
    </row>
    <row r="13613" spans="1:3" ht="49.5" customHeight="1">
      <c r="A13613" s="19" t="s">
        <v>12901</v>
      </c>
      <c r="B13613" s="18" t="s">
        <v>20150</v>
      </c>
      <c r="C13613" s="38">
        <v>3.38</v>
      </c>
    </row>
    <row r="13614" spans="1:3" ht="49.5" customHeight="1">
      <c r="A13614" s="19" t="s">
        <v>17482</v>
      </c>
      <c r="B13614" s="18" t="s">
        <v>20150</v>
      </c>
      <c r="C13614" s="38">
        <v>4.8499999999999996</v>
      </c>
    </row>
    <row r="13615" spans="1:3" ht="49.5" customHeight="1">
      <c r="A13615" s="19" t="s">
        <v>17481</v>
      </c>
      <c r="B13615" s="18" t="s">
        <v>20150</v>
      </c>
      <c r="C13615" s="38">
        <v>5.12</v>
      </c>
    </row>
    <row r="13616" spans="1:3" ht="49.5" customHeight="1">
      <c r="A13616" s="19" t="s">
        <v>17616</v>
      </c>
      <c r="B13616" s="18" t="s">
        <v>19952</v>
      </c>
      <c r="C13616" s="38">
        <v>5.99</v>
      </c>
    </row>
    <row r="13617" spans="1:3" ht="49.5" customHeight="1">
      <c r="A13617" s="19" t="s">
        <v>17617</v>
      </c>
      <c r="B13617" s="18" t="s">
        <v>19952</v>
      </c>
      <c r="C13617" s="38">
        <v>4.32</v>
      </c>
    </row>
    <row r="13618" spans="1:3" ht="49.5" customHeight="1">
      <c r="A13618" s="19" t="s">
        <v>21173</v>
      </c>
      <c r="B13618" s="18" t="s">
        <v>19952</v>
      </c>
      <c r="C13618" s="38">
        <v>4.55</v>
      </c>
    </row>
    <row r="13619" spans="1:3" ht="49.5" customHeight="1">
      <c r="A13619" s="19" t="s">
        <v>17480</v>
      </c>
      <c r="B13619" s="18" t="s">
        <v>20150</v>
      </c>
      <c r="C13619" s="38">
        <v>2.36</v>
      </c>
    </row>
    <row r="13620" spans="1:3" ht="49.5" customHeight="1">
      <c r="A13620" s="19" t="s">
        <v>20959</v>
      </c>
      <c r="B13620" s="18" t="s">
        <v>19998</v>
      </c>
      <c r="C13620" s="38">
        <v>0.79</v>
      </c>
    </row>
    <row r="13621" spans="1:3" ht="49.5" customHeight="1">
      <c r="A13621" s="19" t="s">
        <v>1467</v>
      </c>
      <c r="B13621" s="18" t="s">
        <v>20058</v>
      </c>
      <c r="C13621" s="38">
        <v>1.92</v>
      </c>
    </row>
    <row r="13622" spans="1:3" ht="49.5" customHeight="1">
      <c r="A13622" s="19" t="s">
        <v>15275</v>
      </c>
      <c r="B13622" s="18" t="s">
        <v>20058</v>
      </c>
      <c r="C13622" s="38">
        <v>3.46</v>
      </c>
    </row>
    <row r="13623" spans="1:3" ht="49.5" customHeight="1">
      <c r="A13623" s="19" t="s">
        <v>21923</v>
      </c>
      <c r="B13623" s="18" t="s">
        <v>20058</v>
      </c>
      <c r="C13623" s="38">
        <v>1.73</v>
      </c>
    </row>
    <row r="13624" spans="1:3" ht="49.5" customHeight="1">
      <c r="A13624" s="19" t="s">
        <v>21924</v>
      </c>
      <c r="B13624" s="18" t="s">
        <v>20058</v>
      </c>
      <c r="C13624" s="38">
        <v>1.99</v>
      </c>
    </row>
    <row r="13625" spans="1:3" ht="49.5" customHeight="1">
      <c r="A13625" s="19" t="s">
        <v>13632</v>
      </c>
      <c r="B13625" s="18" t="s">
        <v>20019</v>
      </c>
      <c r="C13625" s="38">
        <v>2.93</v>
      </c>
    </row>
    <row r="13626" spans="1:3" ht="49.5" customHeight="1">
      <c r="A13626" s="19" t="s">
        <v>1964</v>
      </c>
      <c r="B13626" s="18" t="s">
        <v>20063</v>
      </c>
      <c r="C13626" s="38">
        <v>5.45</v>
      </c>
    </row>
    <row r="13627" spans="1:3" ht="49.5" customHeight="1">
      <c r="A13627" s="19" t="s">
        <v>4424</v>
      </c>
      <c r="B13627" s="18" t="s">
        <v>19979</v>
      </c>
      <c r="C13627" s="38">
        <v>3.46</v>
      </c>
    </row>
    <row r="13628" spans="1:3" ht="49.5" customHeight="1">
      <c r="A13628" s="19" t="s">
        <v>17960</v>
      </c>
      <c r="B13628" s="18" t="s">
        <v>19952</v>
      </c>
      <c r="C13628" s="38">
        <v>3.46</v>
      </c>
    </row>
    <row r="13629" spans="1:3" ht="49.5" customHeight="1">
      <c r="A13629" s="19" t="s">
        <v>16886</v>
      </c>
      <c r="B13629" s="18" t="s">
        <v>20176</v>
      </c>
      <c r="C13629" s="38">
        <v>199.13</v>
      </c>
    </row>
    <row r="13630" spans="1:3" ht="49.5" customHeight="1">
      <c r="A13630" s="19" t="s">
        <v>1082</v>
      </c>
      <c r="B13630" s="18" t="s">
        <v>20066</v>
      </c>
      <c r="C13630" s="38">
        <v>3.46</v>
      </c>
    </row>
    <row r="13631" spans="1:3" ht="49.5" customHeight="1">
      <c r="A13631" s="19" t="s">
        <v>7664</v>
      </c>
      <c r="B13631" s="18" t="s">
        <v>20032</v>
      </c>
      <c r="C13631" s="38">
        <v>11.97</v>
      </c>
    </row>
    <row r="13632" spans="1:3" ht="49.5" customHeight="1">
      <c r="A13632" s="19" t="s">
        <v>21925</v>
      </c>
      <c r="B13632" s="18" t="s">
        <v>20032</v>
      </c>
      <c r="C13632" s="38">
        <v>7.62</v>
      </c>
    </row>
    <row r="13633" spans="1:3" ht="49.5" customHeight="1">
      <c r="A13633" s="19" t="s">
        <v>12628</v>
      </c>
      <c r="B13633" s="18" t="s">
        <v>19952</v>
      </c>
      <c r="C13633" s="38">
        <v>5.2</v>
      </c>
    </row>
    <row r="13634" spans="1:3" ht="49.5" customHeight="1">
      <c r="A13634" s="19" t="s">
        <v>20717</v>
      </c>
      <c r="B13634" s="18" t="s">
        <v>20020</v>
      </c>
      <c r="C13634" s="38">
        <v>3.46</v>
      </c>
    </row>
    <row r="13635" spans="1:3" ht="49.5" customHeight="1">
      <c r="A13635" s="19" t="s">
        <v>15485</v>
      </c>
      <c r="B13635" s="18" t="s">
        <v>19974</v>
      </c>
      <c r="C13635" s="38">
        <v>19.91</v>
      </c>
    </row>
    <row r="13636" spans="1:3" ht="49.5" customHeight="1">
      <c r="A13636" s="19" t="s">
        <v>11517</v>
      </c>
      <c r="B13636" s="18" t="s">
        <v>19996</v>
      </c>
      <c r="C13636" s="38">
        <v>19.91</v>
      </c>
    </row>
    <row r="13637" spans="1:3" ht="49.5" customHeight="1">
      <c r="A13637" s="19" t="s">
        <v>20891</v>
      </c>
      <c r="B13637" s="18" t="s">
        <v>20020</v>
      </c>
      <c r="C13637" s="38">
        <v>4.2</v>
      </c>
    </row>
    <row r="13638" spans="1:3" ht="49.5" customHeight="1">
      <c r="A13638" s="19" t="s">
        <v>20970</v>
      </c>
      <c r="B13638" s="18" t="s">
        <v>20020</v>
      </c>
      <c r="C13638" s="38">
        <v>4.42</v>
      </c>
    </row>
    <row r="13639" spans="1:3" ht="49.5" customHeight="1">
      <c r="A13639" s="19" t="s">
        <v>21926</v>
      </c>
      <c r="B13639" s="18" t="s">
        <v>20020</v>
      </c>
      <c r="C13639" s="38">
        <v>6.43</v>
      </c>
    </row>
    <row r="13640" spans="1:3" ht="49.5" customHeight="1">
      <c r="A13640" s="19" t="s">
        <v>21927</v>
      </c>
      <c r="B13640" s="18" t="s">
        <v>19984</v>
      </c>
      <c r="C13640" s="38">
        <v>14.69</v>
      </c>
    </row>
    <row r="13641" spans="1:3" ht="49.5" customHeight="1">
      <c r="A13641" s="19" t="s">
        <v>7681</v>
      </c>
      <c r="B13641" s="18" t="s">
        <v>20063</v>
      </c>
      <c r="C13641" s="38">
        <v>4.13</v>
      </c>
    </row>
    <row r="13642" spans="1:3" ht="49.5" customHeight="1">
      <c r="A13642" s="19" t="s">
        <v>2721</v>
      </c>
      <c r="B13642" s="18" t="s">
        <v>20063</v>
      </c>
      <c r="C13642" s="38">
        <v>6.59</v>
      </c>
    </row>
    <row r="13643" spans="1:3" ht="49.5" customHeight="1">
      <c r="A13643" s="19" t="s">
        <v>5992</v>
      </c>
      <c r="B13643" s="18" t="s">
        <v>20083</v>
      </c>
      <c r="C13643" s="38">
        <v>1.78</v>
      </c>
    </row>
    <row r="13644" spans="1:3" ht="49.5" customHeight="1">
      <c r="A13644" s="19" t="s">
        <v>1065</v>
      </c>
      <c r="B13644" s="18" t="s">
        <v>20106</v>
      </c>
      <c r="C13644" s="38">
        <v>15.76</v>
      </c>
    </row>
    <row r="13645" spans="1:3" ht="49.5" customHeight="1">
      <c r="A13645" s="19" t="s">
        <v>21928</v>
      </c>
      <c r="B13645" s="18" t="s">
        <v>20032</v>
      </c>
      <c r="C13645" s="38">
        <v>22</v>
      </c>
    </row>
    <row r="13646" spans="1:3" ht="49.5" customHeight="1">
      <c r="A13646" s="19" t="s">
        <v>17389</v>
      </c>
      <c r="B13646" s="18" t="s">
        <v>20065</v>
      </c>
      <c r="C13646" s="38">
        <v>19.53</v>
      </c>
    </row>
    <row r="13647" spans="1:3" ht="49.5" customHeight="1">
      <c r="A13647" s="19" t="s">
        <v>21929</v>
      </c>
      <c r="B13647" s="18" t="s">
        <v>20065</v>
      </c>
      <c r="C13647" s="38">
        <v>57.16</v>
      </c>
    </row>
    <row r="13648" spans="1:3" ht="49.5" customHeight="1">
      <c r="A13648" s="19" t="s">
        <v>21299</v>
      </c>
      <c r="B13648" s="18" t="s">
        <v>20065</v>
      </c>
      <c r="C13648" s="38">
        <v>23.99</v>
      </c>
    </row>
    <row r="13649" spans="1:3" ht="49.5" customHeight="1">
      <c r="A13649" s="19" t="s">
        <v>17390</v>
      </c>
      <c r="B13649" s="18" t="s">
        <v>20020</v>
      </c>
      <c r="C13649" s="38">
        <v>19.53</v>
      </c>
    </row>
    <row r="13650" spans="1:3" ht="49.5" customHeight="1">
      <c r="A13650" s="19" t="s">
        <v>15497</v>
      </c>
      <c r="B13650" s="18" t="s">
        <v>19976</v>
      </c>
      <c r="C13650" s="38">
        <v>19.53</v>
      </c>
    </row>
    <row r="13651" spans="1:3" ht="49.5" customHeight="1">
      <c r="A13651" s="19" t="s">
        <v>2261</v>
      </c>
      <c r="B13651" s="18" t="s">
        <v>19976</v>
      </c>
      <c r="C13651" s="38">
        <v>11.2</v>
      </c>
    </row>
    <row r="13652" spans="1:3" ht="49.5" customHeight="1">
      <c r="A13652" s="19" t="s">
        <v>15400</v>
      </c>
      <c r="B13652" s="18" t="s">
        <v>20072</v>
      </c>
      <c r="C13652" s="38">
        <v>22.41</v>
      </c>
    </row>
    <row r="13653" spans="1:3" ht="49.5" customHeight="1">
      <c r="A13653" s="19" t="s">
        <v>15498</v>
      </c>
      <c r="B13653" s="18" t="s">
        <v>20072</v>
      </c>
      <c r="C13653" s="38">
        <v>26.58</v>
      </c>
    </row>
    <row r="13654" spans="1:3" ht="49.5" customHeight="1">
      <c r="A13654" s="19" t="s">
        <v>4490</v>
      </c>
      <c r="B13654" s="18" t="s">
        <v>19979</v>
      </c>
      <c r="C13654" s="38">
        <v>19.53</v>
      </c>
    </row>
    <row r="13655" spans="1:3" ht="49.5" customHeight="1">
      <c r="A13655" s="19" t="s">
        <v>22304</v>
      </c>
      <c r="B13655" s="18" t="s">
        <v>19979</v>
      </c>
      <c r="C13655" s="38">
        <v>41.54</v>
      </c>
    </row>
    <row r="13656" spans="1:3" ht="49.5" customHeight="1">
      <c r="A13656" s="19" t="s">
        <v>1468</v>
      </c>
      <c r="B13656" s="18" t="s">
        <v>20058</v>
      </c>
      <c r="C13656" s="38">
        <v>39.99</v>
      </c>
    </row>
    <row r="13657" spans="1:3" ht="49.5" customHeight="1">
      <c r="A13657" s="19" t="s">
        <v>17592</v>
      </c>
      <c r="B13657" s="18" t="s">
        <v>19984</v>
      </c>
      <c r="C13657" s="38">
        <v>19.53</v>
      </c>
    </row>
    <row r="13658" spans="1:3" ht="49.5" customHeight="1">
      <c r="A13658" s="19" t="s">
        <v>17597</v>
      </c>
      <c r="B13658" s="18" t="s">
        <v>19984</v>
      </c>
      <c r="C13658" s="38">
        <v>9.94</v>
      </c>
    </row>
    <row r="13659" spans="1:3" ht="49.5" customHeight="1">
      <c r="A13659" s="19" t="s">
        <v>17605</v>
      </c>
      <c r="B13659" s="18" t="s">
        <v>19984</v>
      </c>
      <c r="C13659" s="38">
        <v>26.58</v>
      </c>
    </row>
    <row r="13660" spans="1:3" ht="49.5" customHeight="1">
      <c r="A13660" s="19" t="s">
        <v>13021</v>
      </c>
      <c r="B13660" s="18" t="s">
        <v>19984</v>
      </c>
      <c r="C13660" s="38">
        <v>26.87</v>
      </c>
    </row>
    <row r="13661" spans="1:3" ht="49.5" customHeight="1">
      <c r="A13661" s="19" t="s">
        <v>19883</v>
      </c>
      <c r="B13661" s="18" t="s">
        <v>20069</v>
      </c>
      <c r="C13661" s="38">
        <v>19.91</v>
      </c>
    </row>
    <row r="13662" spans="1:3" ht="49.5" customHeight="1">
      <c r="A13662" s="19" t="s">
        <v>19884</v>
      </c>
      <c r="B13662" s="18" t="s">
        <v>20069</v>
      </c>
      <c r="C13662" s="38">
        <v>23.99</v>
      </c>
    </row>
    <row r="13663" spans="1:3" ht="49.5" customHeight="1">
      <c r="A13663" s="19" t="s">
        <v>19885</v>
      </c>
      <c r="B13663" s="18" t="s">
        <v>20069</v>
      </c>
      <c r="C13663" s="38">
        <v>17.989999999999998</v>
      </c>
    </row>
    <row r="13664" spans="1:3" ht="49.5" customHeight="1">
      <c r="A13664" s="19" t="s">
        <v>18523</v>
      </c>
      <c r="B13664" s="18" t="s">
        <v>20113</v>
      </c>
      <c r="C13664" s="38">
        <v>4.1500000000000004</v>
      </c>
    </row>
    <row r="13665" spans="1:3" ht="49.5" customHeight="1">
      <c r="A13665" s="19" t="s">
        <v>5525</v>
      </c>
      <c r="B13665" s="18" t="s">
        <v>20113</v>
      </c>
      <c r="C13665" s="38">
        <v>4.5</v>
      </c>
    </row>
    <row r="13666" spans="1:3" ht="49.5" customHeight="1">
      <c r="A13666" s="19" t="s">
        <v>14768</v>
      </c>
      <c r="B13666" s="18" t="s">
        <v>19998</v>
      </c>
      <c r="C13666" s="38">
        <v>1.4</v>
      </c>
    </row>
    <row r="13667" spans="1:3" ht="49.5" customHeight="1">
      <c r="A13667" s="19" t="s">
        <v>15633</v>
      </c>
      <c r="B13667" s="50" t="s">
        <v>19989</v>
      </c>
      <c r="C13667" s="38">
        <v>915.87</v>
      </c>
    </row>
    <row r="13668" spans="1:3" ht="49.5" customHeight="1">
      <c r="A13668" s="19" t="s">
        <v>3242</v>
      </c>
      <c r="B13668" s="18" t="s">
        <v>20174</v>
      </c>
      <c r="C13668" s="38">
        <v>8.9</v>
      </c>
    </row>
    <row r="13669" spans="1:3" ht="49.5" customHeight="1">
      <c r="A13669" s="19" t="s">
        <v>20622</v>
      </c>
      <c r="B13669" s="18" t="s">
        <v>20174</v>
      </c>
      <c r="C13669" s="38">
        <v>5.71</v>
      </c>
    </row>
    <row r="13670" spans="1:3" ht="49.5" customHeight="1">
      <c r="A13670" s="19" t="s">
        <v>16073</v>
      </c>
      <c r="B13670" s="18" t="s">
        <v>20080</v>
      </c>
      <c r="C13670" s="38">
        <v>17.86</v>
      </c>
    </row>
    <row r="13671" spans="1:3" ht="49.5" customHeight="1">
      <c r="A13671" s="19" t="s">
        <v>16226</v>
      </c>
      <c r="B13671" s="18" t="s">
        <v>20106</v>
      </c>
      <c r="C13671" s="38">
        <v>14.1</v>
      </c>
    </row>
    <row r="13672" spans="1:3" ht="49.5" customHeight="1">
      <c r="A13672" s="19" t="s">
        <v>18208</v>
      </c>
      <c r="B13672" s="18" t="s">
        <v>20053</v>
      </c>
      <c r="C13672" s="38">
        <v>2286.65</v>
      </c>
    </row>
    <row r="13673" spans="1:3" ht="49.5" customHeight="1">
      <c r="A13673" s="19" t="s">
        <v>18208</v>
      </c>
      <c r="B13673" s="18" t="s">
        <v>20053</v>
      </c>
      <c r="C13673" s="38">
        <v>2286.65</v>
      </c>
    </row>
    <row r="13674" spans="1:3" ht="49.5" customHeight="1">
      <c r="A13674" s="19" t="s">
        <v>17976</v>
      </c>
      <c r="B13674" s="18" t="s">
        <v>19977</v>
      </c>
      <c r="C13674" s="38">
        <v>9.24</v>
      </c>
    </row>
    <row r="13675" spans="1:3" ht="49.5" customHeight="1">
      <c r="A13675" s="19" t="s">
        <v>6535</v>
      </c>
      <c r="B13675" s="18" t="s">
        <v>20061</v>
      </c>
      <c r="C13675" s="38">
        <v>8.5</v>
      </c>
    </row>
    <row r="13676" spans="1:3" ht="49.5" customHeight="1">
      <c r="A13676" s="19" t="s">
        <v>15732</v>
      </c>
      <c r="B13676" s="18" t="s">
        <v>20061</v>
      </c>
      <c r="C13676" s="38">
        <v>8.5</v>
      </c>
    </row>
    <row r="13677" spans="1:3" ht="49.5" customHeight="1">
      <c r="A13677" s="19" t="s">
        <v>12796</v>
      </c>
      <c r="B13677" s="18" t="s">
        <v>20061</v>
      </c>
      <c r="C13677" s="38">
        <v>6.4</v>
      </c>
    </row>
    <row r="13678" spans="1:3" ht="49.5" customHeight="1">
      <c r="A13678" s="19" t="s">
        <v>17395</v>
      </c>
      <c r="B13678" s="18" t="s">
        <v>20061</v>
      </c>
      <c r="C13678" s="38">
        <v>8.34</v>
      </c>
    </row>
    <row r="13679" spans="1:3" ht="49.5" customHeight="1">
      <c r="A13679" s="19" t="s">
        <v>12797</v>
      </c>
      <c r="B13679" s="18" t="s">
        <v>20061</v>
      </c>
      <c r="C13679" s="38">
        <v>4.2300000000000004</v>
      </c>
    </row>
    <row r="13680" spans="1:3" ht="49.5" customHeight="1">
      <c r="A13680" s="19" t="s">
        <v>17402</v>
      </c>
      <c r="B13680" s="18" t="s">
        <v>20061</v>
      </c>
      <c r="C13680" s="38">
        <v>6.65</v>
      </c>
    </row>
    <row r="13681" spans="1:3" ht="49.5" customHeight="1">
      <c r="A13681" s="19" t="s">
        <v>12802</v>
      </c>
      <c r="B13681" s="18" t="s">
        <v>20061</v>
      </c>
      <c r="C13681" s="38">
        <v>5.36</v>
      </c>
    </row>
    <row r="13682" spans="1:3" ht="49.5" customHeight="1">
      <c r="A13682" s="19" t="s">
        <v>18987</v>
      </c>
      <c r="B13682" s="18" t="s">
        <v>20061</v>
      </c>
      <c r="C13682" s="38">
        <v>8.76</v>
      </c>
    </row>
    <row r="13683" spans="1:3" ht="49.5" customHeight="1">
      <c r="A13683" s="19" t="s">
        <v>18988</v>
      </c>
      <c r="B13683" s="18" t="s">
        <v>20061</v>
      </c>
      <c r="C13683" s="38">
        <v>8.76</v>
      </c>
    </row>
    <row r="13684" spans="1:3" ht="49.5" customHeight="1">
      <c r="A13684" s="19" t="s">
        <v>17403</v>
      </c>
      <c r="B13684" s="18" t="s">
        <v>20061</v>
      </c>
      <c r="C13684" s="38">
        <v>3.84</v>
      </c>
    </row>
    <row r="13685" spans="1:3" ht="49.5" customHeight="1">
      <c r="A13685" s="19" t="s">
        <v>12790</v>
      </c>
      <c r="B13685" s="18" t="s">
        <v>20071</v>
      </c>
      <c r="C13685" s="38">
        <v>518.4</v>
      </c>
    </row>
    <row r="13686" spans="1:3" ht="49.5" customHeight="1">
      <c r="A13686" s="19" t="s">
        <v>6538</v>
      </c>
      <c r="B13686" s="18" t="s">
        <v>20065</v>
      </c>
      <c r="C13686" s="38">
        <v>8.5</v>
      </c>
    </row>
    <row r="13687" spans="1:3" ht="49.5" customHeight="1">
      <c r="A13687" s="19" t="s">
        <v>13110</v>
      </c>
      <c r="B13687" s="18" t="s">
        <v>20065</v>
      </c>
      <c r="C13687" s="38">
        <v>8.5</v>
      </c>
    </row>
    <row r="13688" spans="1:3" ht="49.5" customHeight="1">
      <c r="A13688" s="19" t="s">
        <v>6220</v>
      </c>
      <c r="B13688" s="18" t="s">
        <v>20124</v>
      </c>
      <c r="C13688" s="38">
        <v>18.899999999999999</v>
      </c>
    </row>
    <row r="13689" spans="1:3" ht="49.5" customHeight="1">
      <c r="A13689" s="19" t="s">
        <v>5713</v>
      </c>
      <c r="B13689" s="18" t="s">
        <v>19980</v>
      </c>
      <c r="C13689" s="38">
        <v>5.24</v>
      </c>
    </row>
    <row r="13690" spans="1:3" ht="49.5" customHeight="1">
      <c r="A13690" s="19" t="s">
        <v>5714</v>
      </c>
      <c r="B13690" s="18" t="s">
        <v>19980</v>
      </c>
      <c r="C13690" s="38">
        <v>15.72</v>
      </c>
    </row>
    <row r="13691" spans="1:3" ht="49.5" customHeight="1">
      <c r="A13691" s="19" t="s">
        <v>5715</v>
      </c>
      <c r="B13691" s="18" t="s">
        <v>19980</v>
      </c>
      <c r="C13691" s="38">
        <v>2.62</v>
      </c>
    </row>
    <row r="13692" spans="1:3" ht="49.5" customHeight="1">
      <c r="A13692" s="19" t="s">
        <v>5716</v>
      </c>
      <c r="B13692" s="18" t="s">
        <v>19980</v>
      </c>
      <c r="C13692" s="38">
        <v>12.39</v>
      </c>
    </row>
    <row r="13693" spans="1:3" ht="49.5" customHeight="1">
      <c r="A13693" s="19" t="s">
        <v>12990</v>
      </c>
      <c r="B13693" s="18" t="s">
        <v>20022</v>
      </c>
      <c r="C13693" s="38">
        <v>5.8</v>
      </c>
    </row>
    <row r="13694" spans="1:3" ht="49.5" customHeight="1">
      <c r="A13694" s="19" t="s">
        <v>12791</v>
      </c>
      <c r="B13694" s="18" t="s">
        <v>20062</v>
      </c>
      <c r="C13694" s="38">
        <v>518.4</v>
      </c>
    </row>
    <row r="13695" spans="1:3" ht="49.5" customHeight="1">
      <c r="A13695" s="19" t="s">
        <v>9654</v>
      </c>
      <c r="B13695" s="18" t="s">
        <v>20152</v>
      </c>
      <c r="C13695" s="38">
        <v>4.83</v>
      </c>
    </row>
    <row r="13696" spans="1:3" ht="49.5" customHeight="1">
      <c r="A13696" s="19" t="s">
        <v>5994</v>
      </c>
      <c r="B13696" s="18" t="s">
        <v>20083</v>
      </c>
      <c r="C13696" s="38">
        <v>1.9</v>
      </c>
    </row>
    <row r="13697" spans="1:3" ht="49.5" customHeight="1">
      <c r="A13697" s="19" t="s">
        <v>5995</v>
      </c>
      <c r="B13697" s="18" t="s">
        <v>20083</v>
      </c>
      <c r="C13697" s="38">
        <v>2.5099999999999998</v>
      </c>
    </row>
    <row r="13698" spans="1:3" ht="49.5" customHeight="1">
      <c r="A13698" s="19" t="s">
        <v>4494</v>
      </c>
      <c r="B13698" s="18" t="s">
        <v>19979</v>
      </c>
      <c r="C13698" s="38">
        <v>6.4</v>
      </c>
    </row>
    <row r="13699" spans="1:3" ht="49.5" customHeight="1">
      <c r="A13699" s="19" t="s">
        <v>4495</v>
      </c>
      <c r="B13699" s="18" t="s">
        <v>19979</v>
      </c>
      <c r="C13699" s="38">
        <v>8.34</v>
      </c>
    </row>
    <row r="13700" spans="1:3" ht="49.5" customHeight="1">
      <c r="A13700" s="19" t="s">
        <v>4492</v>
      </c>
      <c r="B13700" s="18" t="s">
        <v>19979</v>
      </c>
      <c r="C13700" s="38">
        <v>4.2300000000000004</v>
      </c>
    </row>
    <row r="13701" spans="1:3" ht="49.5" customHeight="1">
      <c r="A13701" s="19" t="s">
        <v>4498</v>
      </c>
      <c r="B13701" s="18" t="s">
        <v>19979</v>
      </c>
      <c r="C13701" s="38">
        <v>6.65</v>
      </c>
    </row>
    <row r="13702" spans="1:3" ht="49.5" customHeight="1">
      <c r="A13702" s="19" t="s">
        <v>4500</v>
      </c>
      <c r="B13702" s="18" t="s">
        <v>19979</v>
      </c>
      <c r="C13702" s="38">
        <v>23.27</v>
      </c>
    </row>
    <row r="13703" spans="1:3" ht="49.5" customHeight="1">
      <c r="A13703" s="19" t="s">
        <v>4501</v>
      </c>
      <c r="B13703" s="18" t="s">
        <v>19979</v>
      </c>
      <c r="C13703" s="38">
        <v>5.36</v>
      </c>
    </row>
    <row r="13704" spans="1:3" ht="49.5" customHeight="1">
      <c r="A13704" s="19" t="s">
        <v>4502</v>
      </c>
      <c r="B13704" s="18" t="s">
        <v>19979</v>
      </c>
      <c r="C13704" s="38">
        <v>18.760000000000002</v>
      </c>
    </row>
    <row r="13705" spans="1:3" ht="49.5" customHeight="1">
      <c r="A13705" s="19" t="s">
        <v>4503</v>
      </c>
      <c r="B13705" s="18" t="s">
        <v>19979</v>
      </c>
      <c r="C13705" s="38">
        <v>8.76</v>
      </c>
    </row>
    <row r="13706" spans="1:3" ht="49.5" customHeight="1">
      <c r="A13706" s="19" t="s">
        <v>4506</v>
      </c>
      <c r="B13706" s="18" t="s">
        <v>19979</v>
      </c>
      <c r="C13706" s="38">
        <v>30.65</v>
      </c>
    </row>
    <row r="13707" spans="1:3" ht="49.5" customHeight="1">
      <c r="A13707" s="19" t="s">
        <v>4509</v>
      </c>
      <c r="B13707" s="18" t="s">
        <v>19979</v>
      </c>
      <c r="C13707" s="38">
        <v>8.76</v>
      </c>
    </row>
    <row r="13708" spans="1:3" ht="49.5" customHeight="1">
      <c r="A13708" s="19" t="s">
        <v>4513</v>
      </c>
      <c r="B13708" s="18" t="s">
        <v>19979</v>
      </c>
      <c r="C13708" s="38">
        <v>30.65</v>
      </c>
    </row>
    <row r="13709" spans="1:3" ht="49.5" customHeight="1">
      <c r="A13709" s="19" t="s">
        <v>4496</v>
      </c>
      <c r="B13709" s="18" t="s">
        <v>19979</v>
      </c>
      <c r="C13709" s="38">
        <v>3.84</v>
      </c>
    </row>
    <row r="13710" spans="1:3" ht="49.5" customHeight="1">
      <c r="A13710" s="19" t="s">
        <v>4497</v>
      </c>
      <c r="B13710" s="18" t="s">
        <v>19979</v>
      </c>
      <c r="C13710" s="38">
        <v>13.44</v>
      </c>
    </row>
    <row r="13711" spans="1:3" ht="49.5" customHeight="1">
      <c r="A13711" s="19" t="s">
        <v>18478</v>
      </c>
      <c r="B13711" s="18" t="s">
        <v>20034</v>
      </c>
      <c r="C13711" s="18">
        <v>7.56</v>
      </c>
    </row>
    <row r="13712" spans="1:3" ht="49.5" customHeight="1">
      <c r="A13712" s="19" t="s">
        <v>18479</v>
      </c>
      <c r="B13712" s="18" t="s">
        <v>20034</v>
      </c>
      <c r="C13712" s="18">
        <v>13.81</v>
      </c>
    </row>
    <row r="13713" spans="1:3" ht="49.5" customHeight="1">
      <c r="A13713" s="19" t="s">
        <v>15613</v>
      </c>
      <c r="B13713" s="18" t="s">
        <v>19977</v>
      </c>
      <c r="C13713" s="38">
        <v>6.65</v>
      </c>
    </row>
    <row r="13714" spans="1:3" ht="49.5" customHeight="1">
      <c r="A13714" s="19" t="s">
        <v>12803</v>
      </c>
      <c r="B13714" s="18" t="s">
        <v>19977</v>
      </c>
      <c r="C13714" s="38">
        <v>5.36</v>
      </c>
    </row>
    <row r="13715" spans="1:3" ht="49.5" customHeight="1">
      <c r="A13715" s="19" t="s">
        <v>15543</v>
      </c>
      <c r="B13715" s="18" t="s">
        <v>19977</v>
      </c>
      <c r="C13715" s="38">
        <v>8.76</v>
      </c>
    </row>
    <row r="13716" spans="1:3" ht="49.5" customHeight="1">
      <c r="A13716" s="19" t="s">
        <v>17404</v>
      </c>
      <c r="B13716" s="18" t="s">
        <v>19977</v>
      </c>
      <c r="C13716" s="38">
        <v>8.76</v>
      </c>
    </row>
    <row r="13717" spans="1:3" ht="49.5" customHeight="1">
      <c r="A13717" s="19" t="s">
        <v>17405</v>
      </c>
      <c r="B13717" s="18" t="s">
        <v>19977</v>
      </c>
      <c r="C13717" s="38">
        <v>3.84</v>
      </c>
    </row>
    <row r="13718" spans="1:3" ht="49.5" customHeight="1">
      <c r="A13718" s="19" t="s">
        <v>6548</v>
      </c>
      <c r="B13718" s="18" t="s">
        <v>19977</v>
      </c>
      <c r="C13718" s="38">
        <v>8.5</v>
      </c>
    </row>
    <row r="13719" spans="1:3" ht="49.5" customHeight="1">
      <c r="A13719" s="19" t="s">
        <v>15733</v>
      </c>
      <c r="B13719" s="18" t="s">
        <v>19977</v>
      </c>
      <c r="C13719" s="38">
        <v>8.5</v>
      </c>
    </row>
    <row r="13720" spans="1:3" ht="49.5" customHeight="1">
      <c r="A13720" s="19" t="s">
        <v>654</v>
      </c>
      <c r="B13720" s="18" t="s">
        <v>20050</v>
      </c>
      <c r="C13720" s="38">
        <v>6.65</v>
      </c>
    </row>
    <row r="13721" spans="1:3" ht="49.5" customHeight="1">
      <c r="A13721" s="19" t="s">
        <v>655</v>
      </c>
      <c r="B13721" s="18" t="s">
        <v>20050</v>
      </c>
      <c r="C13721" s="38">
        <v>5.36</v>
      </c>
    </row>
    <row r="13722" spans="1:3" ht="49.5" customHeight="1">
      <c r="A13722" s="19" t="s">
        <v>653</v>
      </c>
      <c r="B13722" s="18" t="s">
        <v>20050</v>
      </c>
      <c r="C13722" s="38">
        <v>3.84</v>
      </c>
    </row>
    <row r="13723" spans="1:3" ht="49.5" customHeight="1">
      <c r="A13723" s="19" t="s">
        <v>17391</v>
      </c>
      <c r="B13723" s="18" t="s">
        <v>19981</v>
      </c>
      <c r="C13723" s="38">
        <v>29.19</v>
      </c>
    </row>
    <row r="13724" spans="1:3" ht="49.5" customHeight="1">
      <c r="A13724" s="19" t="s">
        <v>12785</v>
      </c>
      <c r="B13724" s="18" t="s">
        <v>19981</v>
      </c>
      <c r="C13724" s="38">
        <v>6.99</v>
      </c>
    </row>
    <row r="13725" spans="1:3" ht="49.5" customHeight="1">
      <c r="A13725" s="19" t="s">
        <v>15530</v>
      </c>
      <c r="B13725" s="18" t="s">
        <v>19981</v>
      </c>
      <c r="C13725" s="38">
        <v>29.02</v>
      </c>
    </row>
    <row r="13726" spans="1:3" ht="49.5" customHeight="1">
      <c r="A13726" s="19" t="s">
        <v>18258</v>
      </c>
      <c r="B13726" s="18" t="s">
        <v>20041</v>
      </c>
      <c r="C13726" s="38">
        <v>13.6</v>
      </c>
    </row>
    <row r="13727" spans="1:3" ht="49.5" customHeight="1">
      <c r="A13727" s="19" t="s">
        <v>18259</v>
      </c>
      <c r="B13727" s="18" t="s">
        <v>20041</v>
      </c>
      <c r="C13727" s="38">
        <v>6.8</v>
      </c>
    </row>
    <row r="13728" spans="1:3" ht="49.5" customHeight="1">
      <c r="A13728" s="19" t="s">
        <v>103</v>
      </c>
      <c r="B13728" s="18" t="s">
        <v>20034</v>
      </c>
      <c r="C13728" s="38">
        <v>3.58</v>
      </c>
    </row>
    <row r="13729" spans="1:3" ht="49.5" customHeight="1">
      <c r="A13729" s="19" t="s">
        <v>17406</v>
      </c>
      <c r="B13729" s="18" t="s">
        <v>19995</v>
      </c>
      <c r="C13729" s="38">
        <v>13.6</v>
      </c>
    </row>
    <row r="13730" spans="1:3" ht="49.5" customHeight="1">
      <c r="A13730" s="19" t="s">
        <v>15353</v>
      </c>
      <c r="B13730" s="18" t="s">
        <v>19995</v>
      </c>
      <c r="C13730" s="38">
        <v>6.8</v>
      </c>
    </row>
    <row r="13731" spans="1:3" ht="49.5" customHeight="1">
      <c r="A13731" s="19" t="s">
        <v>17407</v>
      </c>
      <c r="B13731" s="18" t="s">
        <v>20020</v>
      </c>
      <c r="C13731" s="38">
        <v>6.89</v>
      </c>
    </row>
    <row r="13732" spans="1:3" ht="49.5" customHeight="1">
      <c r="A13732" s="19" t="s">
        <v>17685</v>
      </c>
      <c r="B13732" s="18" t="s">
        <v>20020</v>
      </c>
      <c r="C13732" s="38">
        <v>3.44</v>
      </c>
    </row>
    <row r="13733" spans="1:3" ht="49.5" customHeight="1">
      <c r="A13733" s="19" t="s">
        <v>14581</v>
      </c>
      <c r="B13733" s="18" t="s">
        <v>20121</v>
      </c>
      <c r="C13733" s="38">
        <v>3.92</v>
      </c>
    </row>
    <row r="13734" spans="1:3" ht="49.5" customHeight="1">
      <c r="A13734" s="19" t="s">
        <v>3617</v>
      </c>
      <c r="B13734" s="18" t="s">
        <v>20024</v>
      </c>
      <c r="C13734" s="38">
        <v>3.46</v>
      </c>
    </row>
    <row r="13735" spans="1:3" ht="49.5" customHeight="1">
      <c r="A13735" s="19" t="s">
        <v>17408</v>
      </c>
      <c r="B13735" s="18" t="s">
        <v>20092</v>
      </c>
      <c r="C13735" s="38">
        <v>6.89</v>
      </c>
    </row>
    <row r="13736" spans="1:3" ht="49.5" customHeight="1">
      <c r="A13736" s="19" t="s">
        <v>15354</v>
      </c>
      <c r="B13736" s="18" t="s">
        <v>20092</v>
      </c>
      <c r="C13736" s="38">
        <v>2.81</v>
      </c>
    </row>
    <row r="13737" spans="1:3" ht="49.5" customHeight="1">
      <c r="A13737" s="19" t="s">
        <v>22412</v>
      </c>
      <c r="B13737" s="18" t="s">
        <v>19984</v>
      </c>
      <c r="C13737" s="38">
        <v>13.6</v>
      </c>
    </row>
    <row r="13738" spans="1:3" ht="49.5" customHeight="1">
      <c r="A13738" s="19" t="s">
        <v>22362</v>
      </c>
      <c r="B13738" s="18" t="s">
        <v>19984</v>
      </c>
      <c r="C13738" s="38">
        <v>6.8</v>
      </c>
    </row>
    <row r="13739" spans="1:3" ht="49.5" customHeight="1">
      <c r="A13739" s="19" t="s">
        <v>17837</v>
      </c>
      <c r="B13739" s="18" t="s">
        <v>20014</v>
      </c>
      <c r="C13739" s="38">
        <v>10.77</v>
      </c>
    </row>
    <row r="13740" spans="1:3" ht="49.5" customHeight="1">
      <c r="A13740" s="19" t="s">
        <v>17836</v>
      </c>
      <c r="B13740" s="18" t="s">
        <v>20014</v>
      </c>
      <c r="C13740" s="38">
        <v>3.45</v>
      </c>
    </row>
    <row r="13741" spans="1:3" ht="49.5" customHeight="1">
      <c r="A13741" s="19" t="s">
        <v>7818</v>
      </c>
      <c r="B13741" s="18" t="s">
        <v>20157</v>
      </c>
      <c r="C13741" s="38">
        <v>2.35</v>
      </c>
    </row>
    <row r="13742" spans="1:3" ht="49.5" customHeight="1">
      <c r="A13742" s="19" t="s">
        <v>9591</v>
      </c>
      <c r="B13742" s="18" t="s">
        <v>20157</v>
      </c>
      <c r="C13742" s="38">
        <v>1.9</v>
      </c>
    </row>
    <row r="13743" spans="1:3" ht="49.5" customHeight="1">
      <c r="A13743" s="19" t="s">
        <v>7821</v>
      </c>
      <c r="B13743" s="18" t="s">
        <v>20157</v>
      </c>
      <c r="C13743" s="38">
        <v>1.1399999999999999</v>
      </c>
    </row>
    <row r="13744" spans="1:3" ht="49.5" customHeight="1">
      <c r="A13744" s="19" t="s">
        <v>7823</v>
      </c>
      <c r="B13744" s="18" t="s">
        <v>20157</v>
      </c>
      <c r="C13744" s="38">
        <v>1.08</v>
      </c>
    </row>
    <row r="13745" spans="1:3" ht="49.5" customHeight="1">
      <c r="A13745" s="19" t="s">
        <v>7824</v>
      </c>
      <c r="B13745" s="18" t="s">
        <v>20157</v>
      </c>
      <c r="C13745" s="38">
        <v>3.39</v>
      </c>
    </row>
    <row r="13746" spans="1:3" ht="49.5" customHeight="1">
      <c r="A13746" s="19" t="s">
        <v>7826</v>
      </c>
      <c r="B13746" s="18" t="s">
        <v>20157</v>
      </c>
      <c r="C13746" s="38">
        <v>1.47</v>
      </c>
    </row>
    <row r="13747" spans="1:3" ht="49.5" customHeight="1">
      <c r="A13747" s="19" t="s">
        <v>21930</v>
      </c>
      <c r="B13747" s="18" t="s">
        <v>20013</v>
      </c>
      <c r="C13747" s="38">
        <v>26.18</v>
      </c>
    </row>
    <row r="13748" spans="1:3" ht="49.5" customHeight="1">
      <c r="A13748" s="19" t="s">
        <v>18257</v>
      </c>
      <c r="B13748" s="18" t="s">
        <v>20013</v>
      </c>
      <c r="C13748" s="38">
        <v>26.31</v>
      </c>
    </row>
    <row r="13749" spans="1:3" ht="49.5" customHeight="1">
      <c r="A13749" s="19" t="s">
        <v>18256</v>
      </c>
      <c r="B13749" s="18" t="s">
        <v>20013</v>
      </c>
      <c r="C13749" s="38">
        <v>37.229999999999997</v>
      </c>
    </row>
    <row r="13750" spans="1:3" ht="49.5" customHeight="1">
      <c r="A13750" s="19" t="s">
        <v>15961</v>
      </c>
      <c r="B13750" s="18" t="s">
        <v>19952</v>
      </c>
      <c r="C13750" s="38">
        <v>11.63</v>
      </c>
    </row>
    <row r="13751" spans="1:3" ht="49.5" customHeight="1">
      <c r="A13751" s="19" t="s">
        <v>12592</v>
      </c>
      <c r="B13751" s="18" t="s">
        <v>19981</v>
      </c>
      <c r="C13751" s="38">
        <v>55.36</v>
      </c>
    </row>
    <row r="13752" spans="1:3" ht="49.5" customHeight="1">
      <c r="A13752" s="19" t="s">
        <v>13587</v>
      </c>
      <c r="B13752" s="18" t="s">
        <v>20013</v>
      </c>
      <c r="C13752" s="38">
        <v>57.02</v>
      </c>
    </row>
    <row r="13753" spans="1:3" ht="49.5" customHeight="1">
      <c r="A13753" s="19" t="s">
        <v>3620</v>
      </c>
      <c r="B13753" s="18" t="s">
        <v>20066</v>
      </c>
      <c r="C13753" s="38">
        <v>2.56</v>
      </c>
    </row>
    <row r="13754" spans="1:3" ht="49.5" customHeight="1">
      <c r="A13754" s="19" t="s">
        <v>3620</v>
      </c>
      <c r="B13754" s="18" t="s">
        <v>20209</v>
      </c>
      <c r="C13754" s="38">
        <v>2.56</v>
      </c>
    </row>
    <row r="13755" spans="1:3" ht="49.5" customHeight="1">
      <c r="A13755" s="19" t="s">
        <v>3621</v>
      </c>
      <c r="B13755" s="18" t="s">
        <v>20209</v>
      </c>
      <c r="C13755" s="38">
        <v>5.12</v>
      </c>
    </row>
    <row r="13756" spans="1:3" ht="49.5" customHeight="1">
      <c r="A13756" s="19" t="s">
        <v>11780</v>
      </c>
      <c r="B13756" s="18" t="s">
        <v>20061</v>
      </c>
      <c r="C13756" s="38">
        <v>5.24</v>
      </c>
    </row>
    <row r="13757" spans="1:3" ht="49.5" customHeight="1">
      <c r="A13757" s="19" t="s">
        <v>11781</v>
      </c>
      <c r="B13757" s="18" t="s">
        <v>20061</v>
      </c>
      <c r="C13757" s="38">
        <v>2.62</v>
      </c>
    </row>
    <row r="13758" spans="1:3" ht="49.5" customHeight="1">
      <c r="A13758" s="19" t="s">
        <v>16725</v>
      </c>
      <c r="B13758" s="18" t="s">
        <v>20061</v>
      </c>
      <c r="C13758" s="38">
        <v>14.28</v>
      </c>
    </row>
    <row r="13759" spans="1:3" ht="49.5" customHeight="1">
      <c r="A13759" s="19" t="s">
        <v>5862</v>
      </c>
      <c r="B13759" s="18" t="s">
        <v>19970</v>
      </c>
      <c r="C13759" s="38">
        <v>14.95</v>
      </c>
    </row>
    <row r="13760" spans="1:3" ht="49.5" customHeight="1">
      <c r="A13760" s="19" t="s">
        <v>5859</v>
      </c>
      <c r="B13760" s="18" t="s">
        <v>19970</v>
      </c>
      <c r="C13760" s="38">
        <v>15.97</v>
      </c>
    </row>
    <row r="13761" spans="1:3" ht="49.5" customHeight="1">
      <c r="A13761" s="19" t="s">
        <v>562</v>
      </c>
      <c r="B13761" s="18" t="s">
        <v>20050</v>
      </c>
      <c r="C13761" s="38">
        <v>2.62</v>
      </c>
    </row>
    <row r="13762" spans="1:3" ht="49.5" customHeight="1">
      <c r="A13762" s="19" t="s">
        <v>565</v>
      </c>
      <c r="B13762" s="18" t="s">
        <v>20050</v>
      </c>
      <c r="C13762" s="38">
        <v>12.39</v>
      </c>
    </row>
    <row r="13763" spans="1:3" ht="49.5" customHeight="1">
      <c r="A13763" s="19" t="s">
        <v>405</v>
      </c>
      <c r="B13763" s="18" t="s">
        <v>403</v>
      </c>
      <c r="C13763" s="38">
        <v>3.25</v>
      </c>
    </row>
    <row r="13764" spans="1:3" ht="49.5" customHeight="1">
      <c r="A13764" s="19" t="s">
        <v>406</v>
      </c>
      <c r="B13764" s="18" t="s">
        <v>20051</v>
      </c>
      <c r="C13764" s="38">
        <v>13.43</v>
      </c>
    </row>
    <row r="13765" spans="1:3" ht="49.5" customHeight="1">
      <c r="A13765" s="19" t="s">
        <v>406</v>
      </c>
      <c r="B13765" s="18" t="s">
        <v>403</v>
      </c>
      <c r="C13765" s="38">
        <v>13.43</v>
      </c>
    </row>
    <row r="13766" spans="1:3" ht="49.5" customHeight="1">
      <c r="A13766" s="19" t="s">
        <v>443</v>
      </c>
      <c r="B13766" s="18" t="s">
        <v>20050</v>
      </c>
      <c r="C13766" s="38">
        <v>11.02</v>
      </c>
    </row>
    <row r="13767" spans="1:3" ht="49.5" customHeight="1">
      <c r="A13767" s="19" t="s">
        <v>402</v>
      </c>
      <c r="B13767" s="18" t="s">
        <v>403</v>
      </c>
      <c r="C13767" s="38">
        <v>1.81</v>
      </c>
    </row>
    <row r="13768" spans="1:3" ht="49.5" customHeight="1">
      <c r="A13768" s="19" t="s">
        <v>404</v>
      </c>
      <c r="B13768" s="18" t="s">
        <v>20051</v>
      </c>
      <c r="C13768" s="38">
        <v>5.37</v>
      </c>
    </row>
    <row r="13769" spans="1:3" ht="49.5" customHeight="1">
      <c r="A13769" s="19" t="s">
        <v>404</v>
      </c>
      <c r="B13769" s="18" t="s">
        <v>403</v>
      </c>
      <c r="C13769" s="38">
        <v>5.37</v>
      </c>
    </row>
    <row r="13770" spans="1:3" ht="49.5" customHeight="1">
      <c r="A13770" s="19" t="s">
        <v>441</v>
      </c>
      <c r="B13770" s="18" t="s">
        <v>20050</v>
      </c>
      <c r="C13770" s="38">
        <v>7.4</v>
      </c>
    </row>
    <row r="13771" spans="1:3" ht="49.5" customHeight="1">
      <c r="A13771" s="19" t="s">
        <v>2192</v>
      </c>
      <c r="B13771" s="18" t="s">
        <v>20066</v>
      </c>
      <c r="C13771" s="38">
        <v>2.37</v>
      </c>
    </row>
    <row r="13772" spans="1:3" ht="49.5" customHeight="1">
      <c r="A13772" s="19" t="s">
        <v>2109</v>
      </c>
      <c r="B13772" s="18" t="s">
        <v>19977</v>
      </c>
      <c r="C13772" s="38">
        <v>3.61</v>
      </c>
    </row>
    <row r="13773" spans="1:3" ht="49.5" customHeight="1">
      <c r="A13773" s="19" t="s">
        <v>2110</v>
      </c>
      <c r="B13773" s="18" t="s">
        <v>19977</v>
      </c>
      <c r="C13773" s="38">
        <v>2.4700000000000002</v>
      </c>
    </row>
    <row r="13774" spans="1:3" ht="49.5" customHeight="1">
      <c r="A13774" s="19" t="s">
        <v>3320</v>
      </c>
      <c r="B13774" s="18" t="s">
        <v>20020</v>
      </c>
      <c r="C13774" s="38">
        <v>6.4</v>
      </c>
    </row>
    <row r="13775" spans="1:3" ht="49.5" customHeight="1">
      <c r="A13775" s="19" t="s">
        <v>3322</v>
      </c>
      <c r="B13775" s="18" t="s">
        <v>20020</v>
      </c>
      <c r="C13775" s="38">
        <v>5.37</v>
      </c>
    </row>
    <row r="13776" spans="1:3" ht="49.5" customHeight="1">
      <c r="A13776" s="19" t="s">
        <v>3321</v>
      </c>
      <c r="B13776" s="18" t="s">
        <v>20020</v>
      </c>
      <c r="C13776" s="38">
        <v>3.58</v>
      </c>
    </row>
    <row r="13777" spans="1:3" ht="49.5" customHeight="1">
      <c r="A13777" s="19" t="s">
        <v>3323</v>
      </c>
      <c r="B13777" s="18" t="s">
        <v>20020</v>
      </c>
      <c r="C13777" s="38">
        <v>5.37</v>
      </c>
    </row>
    <row r="13778" spans="1:3" ht="49.5" customHeight="1">
      <c r="A13778" s="19" t="s">
        <v>14938</v>
      </c>
      <c r="B13778" s="18" t="s">
        <v>20015</v>
      </c>
      <c r="C13778" s="38">
        <v>3.69</v>
      </c>
    </row>
    <row r="13779" spans="1:3" ht="49.5" customHeight="1">
      <c r="A13779" s="19" t="s">
        <v>13525</v>
      </c>
      <c r="B13779" s="18" t="s">
        <v>20034</v>
      </c>
      <c r="C13779" s="38">
        <v>72.47</v>
      </c>
    </row>
    <row r="13780" spans="1:3" ht="49.5" customHeight="1">
      <c r="A13780" s="19" t="s">
        <v>13743</v>
      </c>
      <c r="B13780" s="18" t="s">
        <v>20034</v>
      </c>
      <c r="C13780" s="38">
        <v>49.48</v>
      </c>
    </row>
    <row r="13781" spans="1:3" ht="49.5" customHeight="1">
      <c r="A13781" s="19" t="s">
        <v>15834</v>
      </c>
      <c r="B13781" s="18" t="s">
        <v>20034</v>
      </c>
      <c r="C13781" s="38">
        <v>37.46</v>
      </c>
    </row>
    <row r="13782" spans="1:3" ht="49.5" customHeight="1">
      <c r="A13782" s="19" t="s">
        <v>15835</v>
      </c>
      <c r="B13782" s="18" t="s">
        <v>20034</v>
      </c>
      <c r="C13782" s="38">
        <v>56.19</v>
      </c>
    </row>
    <row r="13783" spans="1:3" ht="49.5" customHeight="1">
      <c r="A13783" s="19" t="s">
        <v>13526</v>
      </c>
      <c r="B13783" s="18" t="s">
        <v>20034</v>
      </c>
      <c r="C13783" s="38">
        <v>22.81</v>
      </c>
    </row>
    <row r="13784" spans="1:3" ht="49.5" customHeight="1">
      <c r="A13784" s="19" t="s">
        <v>12976</v>
      </c>
      <c r="B13784" s="18" t="s">
        <v>20084</v>
      </c>
      <c r="C13784" s="38">
        <v>5.24</v>
      </c>
    </row>
    <row r="13785" spans="1:3" ht="49.5" customHeight="1">
      <c r="A13785" s="19" t="s">
        <v>11782</v>
      </c>
      <c r="B13785" s="18" t="s">
        <v>20084</v>
      </c>
      <c r="C13785" s="38">
        <v>2.62</v>
      </c>
    </row>
    <row r="13786" spans="1:3" ht="49.5" customHeight="1">
      <c r="A13786" s="19" t="s">
        <v>11783</v>
      </c>
      <c r="B13786" s="18" t="s">
        <v>20084</v>
      </c>
      <c r="C13786" s="38">
        <v>14.28</v>
      </c>
    </row>
    <row r="13787" spans="1:3" ht="49.5" customHeight="1">
      <c r="A13787" s="19" t="s">
        <v>11784</v>
      </c>
      <c r="B13787" s="18" t="s">
        <v>20084</v>
      </c>
      <c r="C13787" s="38">
        <v>4.4400000000000004</v>
      </c>
    </row>
    <row r="13788" spans="1:3" ht="49.5" customHeight="1">
      <c r="A13788" s="19" t="s">
        <v>11785</v>
      </c>
      <c r="B13788" s="18" t="s">
        <v>20084</v>
      </c>
      <c r="C13788" s="38">
        <v>4.88</v>
      </c>
    </row>
    <row r="13789" spans="1:3" ht="49.5" customHeight="1">
      <c r="A13789" s="19" t="s">
        <v>14427</v>
      </c>
      <c r="B13789" s="18" t="s">
        <v>19995</v>
      </c>
      <c r="C13789" s="38">
        <v>6.05</v>
      </c>
    </row>
    <row r="13790" spans="1:3" ht="49.5" customHeight="1">
      <c r="A13790" s="19" t="s">
        <v>15335</v>
      </c>
      <c r="B13790" s="18" t="s">
        <v>20124</v>
      </c>
      <c r="C13790" s="38">
        <v>2.37</v>
      </c>
    </row>
    <row r="13791" spans="1:3" ht="49.5" customHeight="1">
      <c r="A13791" s="19" t="s">
        <v>12765</v>
      </c>
      <c r="B13791" s="18" t="s">
        <v>20124</v>
      </c>
      <c r="C13791" s="38">
        <v>5.29</v>
      </c>
    </row>
    <row r="13792" spans="1:3" ht="49.5" customHeight="1">
      <c r="A13792" s="19" t="s">
        <v>17384</v>
      </c>
      <c r="B13792" s="18" t="s">
        <v>20124</v>
      </c>
      <c r="C13792" s="38">
        <v>6.14</v>
      </c>
    </row>
    <row r="13793" spans="1:3" ht="49.5" customHeight="1">
      <c r="A13793" s="19" t="s">
        <v>15474</v>
      </c>
      <c r="B13793" s="18" t="s">
        <v>19990</v>
      </c>
      <c r="C13793" s="38">
        <v>4.1100000000000003</v>
      </c>
    </row>
    <row r="13794" spans="1:3" ht="49.5" customHeight="1">
      <c r="A13794" s="19" t="s">
        <v>16223</v>
      </c>
      <c r="B13794" s="18" t="s">
        <v>19990</v>
      </c>
      <c r="C13794" s="38">
        <v>7.9</v>
      </c>
    </row>
    <row r="13795" spans="1:3" ht="49.5" customHeight="1">
      <c r="A13795" s="19" t="s">
        <v>3806</v>
      </c>
      <c r="B13795" s="18" t="s">
        <v>20106</v>
      </c>
      <c r="C13795" s="38">
        <v>18.21</v>
      </c>
    </row>
    <row r="13796" spans="1:3" ht="49.5" customHeight="1">
      <c r="A13796" s="19" t="s">
        <v>5215</v>
      </c>
      <c r="B13796" s="18" t="s">
        <v>20106</v>
      </c>
      <c r="C13796" s="38">
        <v>27.66</v>
      </c>
    </row>
    <row r="13797" spans="1:3" ht="49.5" customHeight="1">
      <c r="A13797" s="19" t="s">
        <v>7534</v>
      </c>
      <c r="B13797" s="18" t="s">
        <v>20066</v>
      </c>
      <c r="C13797" s="38">
        <v>29.19</v>
      </c>
    </row>
    <row r="13798" spans="1:3" ht="49.5" customHeight="1">
      <c r="A13798" s="19" t="s">
        <v>7537</v>
      </c>
      <c r="B13798" s="18" t="s">
        <v>20066</v>
      </c>
      <c r="C13798" s="38">
        <v>6.99</v>
      </c>
    </row>
    <row r="13799" spans="1:3" ht="49.5" customHeight="1">
      <c r="A13799" s="19" t="s">
        <v>7546</v>
      </c>
      <c r="B13799" s="18" t="s">
        <v>20066</v>
      </c>
      <c r="C13799" s="38">
        <v>29.02</v>
      </c>
    </row>
    <row r="13800" spans="1:3" ht="49.5" customHeight="1">
      <c r="A13800" s="19" t="s">
        <v>12766</v>
      </c>
      <c r="B13800" s="18" t="s">
        <v>19977</v>
      </c>
      <c r="C13800" s="38">
        <v>5.29</v>
      </c>
    </row>
    <row r="13801" spans="1:3" ht="49.5" customHeight="1">
      <c r="A13801" s="19" t="s">
        <v>2077</v>
      </c>
      <c r="B13801" s="18" t="s">
        <v>19977</v>
      </c>
      <c r="C13801" s="38">
        <v>8.9499999999999993</v>
      </c>
    </row>
    <row r="13802" spans="1:3" ht="49.5" customHeight="1">
      <c r="A13802" s="19" t="s">
        <v>6444</v>
      </c>
      <c r="B13802" s="18" t="s">
        <v>19977</v>
      </c>
      <c r="C13802" s="38">
        <v>13.43</v>
      </c>
    </row>
    <row r="13803" spans="1:3" ht="49.5" customHeight="1">
      <c r="A13803" s="19" t="s">
        <v>2080</v>
      </c>
      <c r="B13803" s="18" t="s">
        <v>19977</v>
      </c>
      <c r="C13803" s="38">
        <v>11.02</v>
      </c>
    </row>
    <row r="13804" spans="1:3" ht="49.5" customHeight="1">
      <c r="A13804" s="19" t="s">
        <v>2076</v>
      </c>
      <c r="B13804" s="18" t="s">
        <v>19977</v>
      </c>
      <c r="C13804" s="38">
        <v>1.81</v>
      </c>
    </row>
    <row r="13805" spans="1:3" ht="49.5" customHeight="1">
      <c r="A13805" s="19" t="s">
        <v>13651</v>
      </c>
      <c r="B13805" s="18" t="s">
        <v>19977</v>
      </c>
      <c r="C13805" s="38">
        <v>1.81</v>
      </c>
    </row>
    <row r="13806" spans="1:3" ht="49.5" customHeight="1">
      <c r="A13806" s="19" t="s">
        <v>2078</v>
      </c>
      <c r="B13806" s="18" t="s">
        <v>19977</v>
      </c>
      <c r="C13806" s="38">
        <v>7.4</v>
      </c>
    </row>
    <row r="13807" spans="1:3" ht="49.5" customHeight="1">
      <c r="A13807" s="19" t="s">
        <v>16258</v>
      </c>
      <c r="B13807" s="18" t="s">
        <v>19977</v>
      </c>
      <c r="C13807" s="38">
        <v>900</v>
      </c>
    </row>
    <row r="13808" spans="1:3" ht="49.5" customHeight="1">
      <c r="A13808" s="19" t="s">
        <v>13599</v>
      </c>
      <c r="B13808" s="18" t="s">
        <v>19995</v>
      </c>
      <c r="C13808" s="38">
        <v>6.39</v>
      </c>
    </row>
    <row r="13809" spans="1:3" ht="49.5" customHeight="1">
      <c r="A13809" s="19" t="s">
        <v>12068</v>
      </c>
      <c r="B13809" s="18" t="s">
        <v>12069</v>
      </c>
      <c r="C13809" s="38">
        <v>6.68</v>
      </c>
    </row>
    <row r="13810" spans="1:3" ht="49.5" customHeight="1">
      <c r="A13810" s="19" t="s">
        <v>12068</v>
      </c>
      <c r="B13810" s="18" t="s">
        <v>12069</v>
      </c>
      <c r="C13810" s="38">
        <v>6.68</v>
      </c>
    </row>
    <row r="13811" spans="1:3" ht="49.5" customHeight="1">
      <c r="A13811" s="19" t="s">
        <v>11946</v>
      </c>
      <c r="B13811" s="18" t="s">
        <v>20180</v>
      </c>
      <c r="C13811" s="38">
        <v>2046.85</v>
      </c>
    </row>
    <row r="13812" spans="1:3" ht="49.5" customHeight="1">
      <c r="A13812" s="19" t="s">
        <v>21232</v>
      </c>
      <c r="B13812" s="18" t="s">
        <v>20180</v>
      </c>
      <c r="C13812" s="38">
        <v>511.71</v>
      </c>
    </row>
    <row r="13813" spans="1:3" ht="49.5" customHeight="1">
      <c r="A13813" s="19" t="s">
        <v>13624</v>
      </c>
      <c r="B13813" s="18" t="s">
        <v>20014</v>
      </c>
      <c r="C13813" s="38">
        <v>6.39</v>
      </c>
    </row>
    <row r="13814" spans="1:3" ht="49.5" customHeight="1">
      <c r="A13814" s="19" t="s">
        <v>12654</v>
      </c>
      <c r="B13814" s="18" t="s">
        <v>20069</v>
      </c>
      <c r="C13814" s="38">
        <v>111.15</v>
      </c>
    </row>
    <row r="13815" spans="1:3" ht="49.5" customHeight="1">
      <c r="A13815" s="19" t="s">
        <v>3316</v>
      </c>
      <c r="B13815" s="18" t="s">
        <v>20020</v>
      </c>
      <c r="C13815" s="38">
        <v>6.39</v>
      </c>
    </row>
    <row r="13816" spans="1:3" ht="49.5" customHeight="1">
      <c r="A13816" s="19" t="s">
        <v>3318</v>
      </c>
      <c r="B13816" s="18" t="s">
        <v>20020</v>
      </c>
      <c r="C13816" s="38">
        <v>19.170000000000002</v>
      </c>
    </row>
    <row r="13817" spans="1:3" ht="49.5" customHeight="1">
      <c r="A13817" s="19" t="s">
        <v>15693</v>
      </c>
      <c r="B13817" s="18" t="s">
        <v>20020</v>
      </c>
      <c r="C13817" s="38">
        <v>6.39</v>
      </c>
    </row>
    <row r="13818" spans="1:3" ht="49.5" customHeight="1">
      <c r="A13818" s="19" t="s">
        <v>3312</v>
      </c>
      <c r="B13818" s="18" t="s">
        <v>20020</v>
      </c>
      <c r="C13818" s="38">
        <v>14.94</v>
      </c>
    </row>
    <row r="13819" spans="1:3" ht="49.5" customHeight="1">
      <c r="A13819" s="19" t="s">
        <v>15687</v>
      </c>
      <c r="B13819" s="18" t="s">
        <v>20020</v>
      </c>
      <c r="C13819" s="38">
        <v>4.9800000000000004</v>
      </c>
    </row>
    <row r="13820" spans="1:3" ht="49.5" customHeight="1">
      <c r="A13820" s="19" t="s">
        <v>15688</v>
      </c>
      <c r="B13820" s="18" t="s">
        <v>20020</v>
      </c>
      <c r="C13820" s="38">
        <v>4.9800000000000004</v>
      </c>
    </row>
    <row r="13821" spans="1:3" ht="49.5" customHeight="1">
      <c r="A13821" s="19" t="s">
        <v>17647</v>
      </c>
      <c r="B13821" s="18" t="s">
        <v>20020</v>
      </c>
      <c r="C13821" s="38">
        <v>14.94</v>
      </c>
    </row>
    <row r="13822" spans="1:3" ht="49.5" customHeight="1">
      <c r="A13822" s="19" t="s">
        <v>21931</v>
      </c>
      <c r="B13822" s="18" t="s">
        <v>20074</v>
      </c>
      <c r="C13822" s="38">
        <v>3.46</v>
      </c>
    </row>
    <row r="13823" spans="1:3" ht="49.5" customHeight="1">
      <c r="A13823" s="19" t="s">
        <v>17692</v>
      </c>
      <c r="B13823" s="18" t="s">
        <v>20074</v>
      </c>
      <c r="C13823" s="38">
        <v>8.65</v>
      </c>
    </row>
    <row r="13824" spans="1:3" ht="49.5" customHeight="1">
      <c r="A13824" s="19" t="s">
        <v>17691</v>
      </c>
      <c r="B13824" s="18" t="s">
        <v>20074</v>
      </c>
      <c r="C13824" s="38">
        <v>4.33</v>
      </c>
    </row>
    <row r="13825" spans="1:3" ht="49.5" customHeight="1">
      <c r="A13825" s="19" t="s">
        <v>17693</v>
      </c>
      <c r="B13825" s="17" t="s">
        <v>20074</v>
      </c>
      <c r="C13825" s="38">
        <v>2.96</v>
      </c>
    </row>
    <row r="13826" spans="1:3" ht="49.5" customHeight="1">
      <c r="A13826" s="19" t="s">
        <v>8347</v>
      </c>
      <c r="B13826" s="18" t="s">
        <v>20074</v>
      </c>
      <c r="C13826" s="38">
        <v>4.72</v>
      </c>
    </row>
    <row r="13827" spans="1:3" ht="49.5" customHeight="1">
      <c r="A13827" s="19" t="s">
        <v>8348</v>
      </c>
      <c r="B13827" s="18" t="s">
        <v>20074</v>
      </c>
      <c r="C13827" s="38">
        <v>2.44</v>
      </c>
    </row>
    <row r="13828" spans="1:3" ht="49.5" customHeight="1">
      <c r="A13828" s="19" t="s">
        <v>20885</v>
      </c>
      <c r="B13828" s="17" t="s">
        <v>20074</v>
      </c>
      <c r="C13828" s="38">
        <v>3.46</v>
      </c>
    </row>
    <row r="13829" spans="1:3" ht="49.5" customHeight="1">
      <c r="A13829" s="19" t="s">
        <v>17180</v>
      </c>
      <c r="B13829" s="18" t="s">
        <v>20034</v>
      </c>
      <c r="C13829" s="38">
        <v>79.959999999999994</v>
      </c>
    </row>
    <row r="13830" spans="1:3" ht="49.5" customHeight="1">
      <c r="A13830" s="19" t="s">
        <v>7817</v>
      </c>
      <c r="B13830" s="18" t="s">
        <v>20059</v>
      </c>
      <c r="C13830" s="38">
        <v>879.05</v>
      </c>
    </row>
    <row r="13831" spans="1:3" ht="49.5" customHeight="1">
      <c r="A13831" s="19" t="s">
        <v>18214</v>
      </c>
      <c r="B13831" s="18" t="s">
        <v>20059</v>
      </c>
      <c r="C13831" s="38">
        <v>106.34</v>
      </c>
    </row>
    <row r="13832" spans="1:3" ht="49.5" customHeight="1">
      <c r="A13832" s="19" t="s">
        <v>18217</v>
      </c>
      <c r="B13832" s="18" t="s">
        <v>20059</v>
      </c>
      <c r="C13832" s="38">
        <v>132.9</v>
      </c>
    </row>
    <row r="13833" spans="1:3" ht="49.5" customHeight="1">
      <c r="A13833" s="19" t="s">
        <v>3601</v>
      </c>
      <c r="B13833" s="18" t="s">
        <v>20262</v>
      </c>
      <c r="C13833" s="38">
        <v>20.72</v>
      </c>
    </row>
    <row r="13834" spans="1:3" ht="49.5" customHeight="1">
      <c r="A13834" s="19" t="s">
        <v>3595</v>
      </c>
      <c r="B13834" s="18" t="s">
        <v>20262</v>
      </c>
      <c r="C13834" s="38">
        <v>60.61</v>
      </c>
    </row>
    <row r="13835" spans="1:3" ht="49.5" customHeight="1">
      <c r="A13835" s="19" t="s">
        <v>3600</v>
      </c>
      <c r="B13835" s="18" t="s">
        <v>20262</v>
      </c>
      <c r="C13835" s="38">
        <v>30.67</v>
      </c>
    </row>
    <row r="13836" spans="1:3" ht="49.5" customHeight="1">
      <c r="A13836" s="19" t="s">
        <v>8284</v>
      </c>
      <c r="B13836" s="18" t="s">
        <v>20065</v>
      </c>
      <c r="C13836" s="38">
        <v>2.56</v>
      </c>
    </row>
    <row r="13837" spans="1:3" ht="49.5" customHeight="1">
      <c r="A13837" s="19" t="s">
        <v>560</v>
      </c>
      <c r="B13837" s="18" t="s">
        <v>20050</v>
      </c>
      <c r="C13837" s="38">
        <v>3.88</v>
      </c>
    </row>
    <row r="13838" spans="1:3" ht="49.5" customHeight="1">
      <c r="A13838" s="19" t="s">
        <v>561</v>
      </c>
      <c r="B13838" s="18" t="s">
        <v>20050</v>
      </c>
      <c r="C13838" s="38">
        <v>7.77</v>
      </c>
    </row>
    <row r="13839" spans="1:3" ht="49.5" customHeight="1">
      <c r="A13839" s="19" t="s">
        <v>16683</v>
      </c>
      <c r="B13839" s="18" t="s">
        <v>20051</v>
      </c>
      <c r="C13839" s="38">
        <v>4.28</v>
      </c>
    </row>
    <row r="13840" spans="1:3" ht="49.5" customHeight="1">
      <c r="A13840" s="19" t="s">
        <v>16684</v>
      </c>
      <c r="B13840" s="18" t="s">
        <v>20051</v>
      </c>
      <c r="C13840" s="38">
        <v>8.57</v>
      </c>
    </row>
    <row r="13841" spans="1:3" ht="49.5" customHeight="1">
      <c r="A13841" s="19" t="s">
        <v>558</v>
      </c>
      <c r="B13841" s="18" t="s">
        <v>20051</v>
      </c>
      <c r="C13841" s="38">
        <v>12.85</v>
      </c>
    </row>
    <row r="13842" spans="1:3" ht="49.5" customHeight="1">
      <c r="A13842" s="19" t="s">
        <v>324</v>
      </c>
      <c r="B13842" s="18" t="s">
        <v>19977</v>
      </c>
      <c r="C13842" s="38">
        <v>879.05</v>
      </c>
    </row>
    <row r="13843" spans="1:3" ht="49.5" customHeight="1">
      <c r="A13843" s="19" t="s">
        <v>6024</v>
      </c>
      <c r="B13843" s="18" t="s">
        <v>19972</v>
      </c>
      <c r="C13843" s="38">
        <v>5.34</v>
      </c>
    </row>
    <row r="13844" spans="1:3" ht="49.5" customHeight="1">
      <c r="A13844" s="19" t="s">
        <v>11284</v>
      </c>
      <c r="B13844" s="18" t="s">
        <v>19995</v>
      </c>
      <c r="C13844" s="38">
        <v>7.17</v>
      </c>
    </row>
    <row r="13845" spans="1:3" ht="49.5" customHeight="1">
      <c r="A13845" s="19" t="s">
        <v>12644</v>
      </c>
      <c r="B13845" s="18" t="s">
        <v>20075</v>
      </c>
      <c r="C13845" s="38">
        <v>259.27</v>
      </c>
    </row>
    <row r="13846" spans="1:3" ht="49.5" customHeight="1">
      <c r="A13846" s="19" t="s">
        <v>5749</v>
      </c>
      <c r="B13846" s="18" t="s">
        <v>19980</v>
      </c>
      <c r="C13846" s="38">
        <v>6.4</v>
      </c>
    </row>
    <row r="13847" spans="1:3" ht="49.5" customHeight="1">
      <c r="A13847" s="19" t="s">
        <v>5750</v>
      </c>
      <c r="B13847" s="18" t="s">
        <v>19980</v>
      </c>
      <c r="C13847" s="38">
        <v>19.2</v>
      </c>
    </row>
    <row r="13848" spans="1:3" ht="49.5" customHeight="1">
      <c r="A13848" s="19" t="s">
        <v>5747</v>
      </c>
      <c r="B13848" s="18" t="s">
        <v>19980</v>
      </c>
      <c r="C13848" s="38">
        <v>4.2300000000000004</v>
      </c>
    </row>
    <row r="13849" spans="1:3" ht="49.5" customHeight="1">
      <c r="A13849" s="19" t="s">
        <v>5748</v>
      </c>
      <c r="B13849" s="18" t="s">
        <v>19980</v>
      </c>
      <c r="C13849" s="38">
        <v>12.69</v>
      </c>
    </row>
    <row r="13850" spans="1:3" ht="49.5" customHeight="1">
      <c r="A13850" s="19" t="s">
        <v>5756</v>
      </c>
      <c r="B13850" s="18" t="s">
        <v>19980</v>
      </c>
      <c r="C13850" s="38">
        <v>6.65</v>
      </c>
    </row>
    <row r="13851" spans="1:3" ht="49.5" customHeight="1">
      <c r="A13851" s="19" t="s">
        <v>5757</v>
      </c>
      <c r="B13851" s="18" t="s">
        <v>19980</v>
      </c>
      <c r="C13851" s="38">
        <v>19.95</v>
      </c>
    </row>
    <row r="13852" spans="1:3" ht="49.5" customHeight="1">
      <c r="A13852" s="19" t="s">
        <v>5758</v>
      </c>
      <c r="B13852" s="18" t="s">
        <v>19980</v>
      </c>
      <c r="C13852" s="38">
        <v>5.36</v>
      </c>
    </row>
    <row r="13853" spans="1:3" ht="49.5" customHeight="1">
      <c r="A13853" s="19" t="s">
        <v>5759</v>
      </c>
      <c r="B13853" s="18" t="s">
        <v>19980</v>
      </c>
      <c r="C13853" s="38">
        <v>16.079999999999998</v>
      </c>
    </row>
    <row r="13854" spans="1:3" ht="49.5" customHeight="1">
      <c r="A13854" s="19" t="s">
        <v>5753</v>
      </c>
      <c r="B13854" s="18" t="s">
        <v>19980</v>
      </c>
      <c r="C13854" s="38">
        <v>3.84</v>
      </c>
    </row>
    <row r="13855" spans="1:3" ht="49.5" customHeight="1">
      <c r="A13855" s="19" t="s">
        <v>5754</v>
      </c>
      <c r="B13855" s="18" t="s">
        <v>19980</v>
      </c>
      <c r="C13855" s="38">
        <v>11.52</v>
      </c>
    </row>
    <row r="13856" spans="1:3" ht="49.5" customHeight="1">
      <c r="A13856" s="19" t="s">
        <v>13228</v>
      </c>
      <c r="B13856" s="18" t="s">
        <v>19995</v>
      </c>
      <c r="C13856" s="38">
        <v>80.05</v>
      </c>
    </row>
    <row r="13857" spans="1:3" ht="49.5" customHeight="1">
      <c r="A13857" s="19" t="s">
        <v>12811</v>
      </c>
      <c r="B13857" s="18" t="s">
        <v>20003</v>
      </c>
      <c r="C13857" s="38">
        <v>60.39</v>
      </c>
    </row>
    <row r="13858" spans="1:3" ht="49.5" customHeight="1">
      <c r="A13858" s="19" t="s">
        <v>12812</v>
      </c>
      <c r="B13858" s="18" t="s">
        <v>20003</v>
      </c>
      <c r="C13858" s="38">
        <v>4831.01</v>
      </c>
    </row>
    <row r="13859" spans="1:3" ht="49.5" customHeight="1">
      <c r="A13859" s="19" t="s">
        <v>12813</v>
      </c>
      <c r="B13859" s="18" t="s">
        <v>20003</v>
      </c>
      <c r="C13859" s="38">
        <v>603.88</v>
      </c>
    </row>
    <row r="13860" spans="1:3" ht="49.5" customHeight="1">
      <c r="A13860" s="19" t="s">
        <v>12814</v>
      </c>
      <c r="B13860" s="18" t="s">
        <v>20003</v>
      </c>
      <c r="C13860" s="38">
        <v>301.94</v>
      </c>
    </row>
    <row r="13861" spans="1:3" ht="49.5" customHeight="1">
      <c r="A13861" s="19" t="s">
        <v>12815</v>
      </c>
      <c r="B13861" s="18" t="s">
        <v>20003</v>
      </c>
      <c r="C13861" s="38">
        <v>150.97</v>
      </c>
    </row>
    <row r="13862" spans="1:3" ht="49.5" customHeight="1">
      <c r="A13862" s="19" t="s">
        <v>1470</v>
      </c>
      <c r="B13862" s="18" t="s">
        <v>20058</v>
      </c>
      <c r="C13862" s="38">
        <v>4.3600000000000003</v>
      </c>
    </row>
    <row r="13863" spans="1:3" ht="49.5" customHeight="1">
      <c r="A13863" s="19" t="s">
        <v>12817</v>
      </c>
      <c r="B13863" s="18" t="s">
        <v>19964</v>
      </c>
      <c r="C13863" s="38">
        <v>8.1300000000000008</v>
      </c>
    </row>
    <row r="13864" spans="1:3" ht="49.5" customHeight="1">
      <c r="A13864" s="19" t="s">
        <v>12818</v>
      </c>
      <c r="B13864" s="18" t="s">
        <v>20164</v>
      </c>
      <c r="C13864" s="38">
        <v>8.1300000000000008</v>
      </c>
    </row>
    <row r="13865" spans="1:3" ht="49.5" customHeight="1">
      <c r="A13865" s="19" t="s">
        <v>13343</v>
      </c>
      <c r="B13865" s="18" t="s">
        <v>19964</v>
      </c>
      <c r="C13865" s="38">
        <v>9.4600000000000009</v>
      </c>
    </row>
    <row r="13866" spans="1:3" ht="49.5" customHeight="1">
      <c r="A13866" s="19" t="s">
        <v>17423</v>
      </c>
      <c r="B13866" s="18" t="s">
        <v>20164</v>
      </c>
      <c r="C13866" s="38">
        <v>9.4600000000000009</v>
      </c>
    </row>
    <row r="13867" spans="1:3" ht="49.5" customHeight="1">
      <c r="A13867" s="19" t="s">
        <v>13344</v>
      </c>
      <c r="B13867" s="18" t="s">
        <v>19964</v>
      </c>
      <c r="C13867" s="38">
        <v>4.3899999999999997</v>
      </c>
    </row>
    <row r="13868" spans="1:3" ht="49.5" customHeight="1">
      <c r="A13868" s="19" t="s">
        <v>17424</v>
      </c>
      <c r="B13868" s="18" t="s">
        <v>20164</v>
      </c>
      <c r="C13868" s="38">
        <v>4.3899999999999997</v>
      </c>
    </row>
    <row r="13869" spans="1:3" ht="49.5" customHeight="1">
      <c r="A13869" s="19" t="s">
        <v>1473</v>
      </c>
      <c r="B13869" s="18" t="s">
        <v>20058</v>
      </c>
      <c r="C13869" s="38">
        <v>8.1300000000000008</v>
      </c>
    </row>
    <row r="13870" spans="1:3" ht="49.5" customHeight="1">
      <c r="A13870" s="19" t="s">
        <v>1476</v>
      </c>
      <c r="B13870" s="18" t="s">
        <v>20058</v>
      </c>
      <c r="C13870" s="38">
        <v>9.4600000000000009</v>
      </c>
    </row>
    <row r="13871" spans="1:3" ht="49.5" customHeight="1">
      <c r="A13871" s="19" t="s">
        <v>1480</v>
      </c>
      <c r="B13871" s="18" t="s">
        <v>20058</v>
      </c>
      <c r="C13871" s="38">
        <v>4.3899999999999997</v>
      </c>
    </row>
    <row r="13872" spans="1:3" ht="49.5" customHeight="1">
      <c r="A13872" s="19" t="s">
        <v>16100</v>
      </c>
      <c r="B13872" s="18" t="s">
        <v>19977</v>
      </c>
      <c r="C13872" s="38">
        <v>27.9</v>
      </c>
    </row>
    <row r="13873" spans="1:3" ht="49.5" customHeight="1">
      <c r="A13873" s="19" t="s">
        <v>12819</v>
      </c>
      <c r="B13873" s="18" t="s">
        <v>20061</v>
      </c>
      <c r="C13873" s="38">
        <v>8.1300000000000008</v>
      </c>
    </row>
    <row r="13874" spans="1:3" ht="49.5" customHeight="1">
      <c r="A13874" s="19" t="s">
        <v>3217</v>
      </c>
      <c r="B13874" s="18" t="s">
        <v>20061</v>
      </c>
      <c r="C13874" s="38">
        <v>1.48</v>
      </c>
    </row>
    <row r="13875" spans="1:3" ht="49.5" customHeight="1">
      <c r="A13875" s="19" t="s">
        <v>17425</v>
      </c>
      <c r="B13875" s="18" t="s">
        <v>20061</v>
      </c>
      <c r="C13875" s="38">
        <v>9.4600000000000009</v>
      </c>
    </row>
    <row r="13876" spans="1:3" ht="49.5" customHeight="1">
      <c r="A13876" s="19" t="s">
        <v>17426</v>
      </c>
      <c r="B13876" s="18" t="s">
        <v>20061</v>
      </c>
      <c r="C13876" s="38">
        <v>4.3899999999999997</v>
      </c>
    </row>
    <row r="13877" spans="1:3" ht="49.5" customHeight="1">
      <c r="A13877" s="19" t="s">
        <v>9213</v>
      </c>
      <c r="B13877" s="18" t="s">
        <v>20034</v>
      </c>
      <c r="C13877" s="38">
        <v>57.8</v>
      </c>
    </row>
    <row r="13878" spans="1:3" ht="49.5" customHeight="1">
      <c r="A13878" s="19" t="s">
        <v>22379</v>
      </c>
      <c r="B13878" s="18" t="s">
        <v>20012</v>
      </c>
      <c r="C13878" s="38">
        <v>47.6</v>
      </c>
    </row>
    <row r="13879" spans="1:3" ht="49.5" customHeight="1">
      <c r="A13879" s="19" t="s">
        <v>22380</v>
      </c>
      <c r="B13879" s="18" t="s">
        <v>20012</v>
      </c>
      <c r="C13879" s="38">
        <v>47.6</v>
      </c>
    </row>
    <row r="13880" spans="1:3" ht="49.5" customHeight="1">
      <c r="A13880" s="19" t="s">
        <v>6456</v>
      </c>
      <c r="B13880" s="18" t="s">
        <v>20138</v>
      </c>
      <c r="C13880" s="37">
        <v>17.78</v>
      </c>
    </row>
    <row r="13881" spans="1:3" ht="49.5" customHeight="1">
      <c r="A13881" s="19" t="s">
        <v>22275</v>
      </c>
      <c r="B13881" s="18" t="s">
        <v>22276</v>
      </c>
      <c r="C13881" s="38">
        <v>8</v>
      </c>
    </row>
    <row r="13882" spans="1:3" ht="49.5" customHeight="1">
      <c r="A13882" s="19" t="s">
        <v>7216</v>
      </c>
      <c r="B13882" s="18" t="s">
        <v>20034</v>
      </c>
      <c r="C13882" s="38">
        <v>10.8</v>
      </c>
    </row>
    <row r="13883" spans="1:3" ht="49.5" customHeight="1">
      <c r="A13883" s="19" t="s">
        <v>13088</v>
      </c>
      <c r="B13883" s="18" t="s">
        <v>19984</v>
      </c>
      <c r="C13883" s="38">
        <v>18.350000000000001</v>
      </c>
    </row>
    <row r="13884" spans="1:3" ht="49.5" customHeight="1">
      <c r="A13884" s="19" t="s">
        <v>11111</v>
      </c>
      <c r="B13884" s="18" t="s">
        <v>20032</v>
      </c>
      <c r="C13884" s="38">
        <v>900</v>
      </c>
    </row>
    <row r="13885" spans="1:3" ht="49.5" customHeight="1">
      <c r="A13885" s="19" t="s">
        <v>9878</v>
      </c>
      <c r="B13885" s="18" t="s">
        <v>20032</v>
      </c>
      <c r="C13885" s="38">
        <v>3401.8</v>
      </c>
    </row>
    <row r="13886" spans="1:3" ht="49.5" customHeight="1">
      <c r="A13886" s="19" t="s">
        <v>3765</v>
      </c>
      <c r="B13886" s="18" t="s">
        <v>20135</v>
      </c>
      <c r="C13886" s="38">
        <v>10.41</v>
      </c>
    </row>
    <row r="13887" spans="1:3" ht="49.5" customHeight="1">
      <c r="A13887" s="19" t="s">
        <v>5827</v>
      </c>
      <c r="B13887" s="18" t="s">
        <v>20135</v>
      </c>
      <c r="C13887" s="38">
        <v>10.41</v>
      </c>
    </row>
    <row r="13888" spans="1:3" ht="49.5" customHeight="1">
      <c r="A13888" s="19" t="s">
        <v>5828</v>
      </c>
      <c r="B13888" s="18" t="s">
        <v>20135</v>
      </c>
      <c r="C13888" s="38">
        <v>10.41</v>
      </c>
    </row>
    <row r="13889" spans="1:3" ht="49.5" customHeight="1">
      <c r="A13889" s="19" t="s">
        <v>13078</v>
      </c>
      <c r="B13889" s="18" t="s">
        <v>20058</v>
      </c>
      <c r="C13889" s="38">
        <v>4.7699999999999996</v>
      </c>
    </row>
    <row r="13890" spans="1:3" ht="49.5" customHeight="1">
      <c r="A13890" s="19" t="s">
        <v>13079</v>
      </c>
      <c r="B13890" s="18" t="s">
        <v>20058</v>
      </c>
      <c r="C13890" s="38">
        <v>9.5399999999999991</v>
      </c>
    </row>
    <row r="13891" spans="1:3" ht="49.5" customHeight="1">
      <c r="A13891" s="19" t="s">
        <v>20364</v>
      </c>
      <c r="B13891" s="18" t="s">
        <v>20058</v>
      </c>
      <c r="C13891" s="38">
        <v>31</v>
      </c>
    </row>
    <row r="13892" spans="1:3" ht="49.5" customHeight="1">
      <c r="A13892" s="19" t="s">
        <v>13051</v>
      </c>
      <c r="B13892" s="18" t="s">
        <v>20058</v>
      </c>
      <c r="C13892" s="38">
        <v>228.1</v>
      </c>
    </row>
    <row r="13893" spans="1:3" ht="49.5" customHeight="1">
      <c r="A13893" s="19" t="s">
        <v>13052</v>
      </c>
      <c r="B13893" s="18" t="s">
        <v>20058</v>
      </c>
      <c r="C13893" s="38">
        <v>184</v>
      </c>
    </row>
    <row r="13894" spans="1:3" ht="49.5" customHeight="1">
      <c r="A13894" s="19" t="s">
        <v>20689</v>
      </c>
      <c r="B13894" s="18" t="s">
        <v>19981</v>
      </c>
      <c r="C13894" s="38">
        <v>1.98</v>
      </c>
    </row>
    <row r="13895" spans="1:3" ht="49.5" customHeight="1">
      <c r="A13895" s="19" t="s">
        <v>21043</v>
      </c>
      <c r="B13895" s="18" t="s">
        <v>19981</v>
      </c>
      <c r="C13895" s="38">
        <v>5.78</v>
      </c>
    </row>
    <row r="13896" spans="1:3" ht="49.5" customHeight="1">
      <c r="A13896" s="19" t="s">
        <v>13089</v>
      </c>
      <c r="B13896" s="18" t="s">
        <v>19981</v>
      </c>
      <c r="C13896" s="38">
        <v>2.4</v>
      </c>
    </row>
    <row r="13897" spans="1:3" ht="49.5" customHeight="1">
      <c r="A13897" s="19" t="s">
        <v>13090</v>
      </c>
      <c r="B13897" s="18" t="s">
        <v>19981</v>
      </c>
      <c r="C13897" s="38">
        <v>3.46</v>
      </c>
    </row>
    <row r="13898" spans="1:3" ht="49.5" customHeight="1">
      <c r="A13898" s="19" t="s">
        <v>10137</v>
      </c>
      <c r="B13898" s="18" t="s">
        <v>20058</v>
      </c>
      <c r="C13898" s="38">
        <v>15.88</v>
      </c>
    </row>
    <row r="13899" spans="1:3" ht="49.5" customHeight="1">
      <c r="A13899" s="19" t="s">
        <v>13092</v>
      </c>
      <c r="B13899" s="18" t="s">
        <v>20058</v>
      </c>
      <c r="C13899" s="38">
        <v>1.98</v>
      </c>
    </row>
    <row r="13900" spans="1:3" ht="49.5" customHeight="1">
      <c r="A13900" s="19" t="s">
        <v>20819</v>
      </c>
      <c r="B13900" s="18" t="s">
        <v>20058</v>
      </c>
      <c r="C13900" s="38">
        <v>1.98</v>
      </c>
    </row>
    <row r="13901" spans="1:3" ht="49.5" customHeight="1">
      <c r="A13901" s="19" t="s">
        <v>13093</v>
      </c>
      <c r="B13901" s="18" t="s">
        <v>20058</v>
      </c>
      <c r="C13901" s="38">
        <v>3.46</v>
      </c>
    </row>
    <row r="13902" spans="1:3" ht="49.5" customHeight="1">
      <c r="A13902" s="19" t="s">
        <v>12830</v>
      </c>
      <c r="B13902" s="18" t="s">
        <v>20066</v>
      </c>
      <c r="C13902" s="38">
        <v>7.3</v>
      </c>
    </row>
    <row r="13903" spans="1:3" ht="49.5" customHeight="1">
      <c r="A13903" s="19" t="s">
        <v>21398</v>
      </c>
      <c r="B13903" s="18" t="s">
        <v>20066</v>
      </c>
      <c r="C13903" s="38">
        <v>25.96</v>
      </c>
    </row>
    <row r="13904" spans="1:3" ht="49.5" customHeight="1">
      <c r="A13904" s="19" t="s">
        <v>12831</v>
      </c>
      <c r="B13904" s="18" t="s">
        <v>20061</v>
      </c>
      <c r="C13904" s="38">
        <v>40.46</v>
      </c>
    </row>
    <row r="13905" spans="1:3" ht="49.5" customHeight="1">
      <c r="A13905" s="19" t="s">
        <v>21205</v>
      </c>
      <c r="B13905" s="18" t="s">
        <v>20061</v>
      </c>
      <c r="C13905" s="38">
        <v>73.83</v>
      </c>
    </row>
    <row r="13906" spans="1:3" ht="49.5" customHeight="1">
      <c r="A13906" s="19" t="s">
        <v>2083</v>
      </c>
      <c r="B13906" s="18" t="s">
        <v>19977</v>
      </c>
      <c r="C13906" s="38">
        <v>19.059999999999999</v>
      </c>
    </row>
    <row r="13907" spans="1:3" ht="49.5" customHeight="1">
      <c r="A13907" s="19" t="s">
        <v>14740</v>
      </c>
      <c r="B13907" s="18" t="s">
        <v>20045</v>
      </c>
      <c r="C13907" s="38">
        <v>3.35</v>
      </c>
    </row>
    <row r="13908" spans="1:3" ht="49.5" customHeight="1">
      <c r="A13908" s="19" t="s">
        <v>5253</v>
      </c>
      <c r="B13908" s="18" t="s">
        <v>20019</v>
      </c>
      <c r="C13908" s="38">
        <v>0.73</v>
      </c>
    </row>
    <row r="13909" spans="1:3" ht="49.5" customHeight="1">
      <c r="A13909" s="19" t="s">
        <v>18074</v>
      </c>
      <c r="B13909" s="18" t="s">
        <v>20019</v>
      </c>
      <c r="C13909" s="38">
        <v>1.07</v>
      </c>
    </row>
    <row r="13910" spans="1:3" ht="49.5" customHeight="1">
      <c r="A13910" s="19" t="s">
        <v>5252</v>
      </c>
      <c r="B13910" s="18" t="s">
        <v>20019</v>
      </c>
      <c r="C13910" s="38">
        <v>1.29</v>
      </c>
    </row>
    <row r="13911" spans="1:3" ht="49.5" customHeight="1">
      <c r="A13911" s="19" t="s">
        <v>20724</v>
      </c>
      <c r="B13911" s="18" t="s">
        <v>20019</v>
      </c>
      <c r="C13911" s="38">
        <v>9.0399999999999991</v>
      </c>
    </row>
    <row r="13912" spans="1:3" ht="49.5" customHeight="1">
      <c r="A13912" s="19" t="s">
        <v>18971</v>
      </c>
      <c r="B13912" s="18" t="s">
        <v>20150</v>
      </c>
      <c r="C13912" s="38">
        <v>3.46</v>
      </c>
    </row>
    <row r="13913" spans="1:3" ht="49.5" customHeight="1">
      <c r="A13913" s="19" t="s">
        <v>17980</v>
      </c>
      <c r="B13913" s="18" t="s">
        <v>20128</v>
      </c>
      <c r="C13913" s="38">
        <v>188.19</v>
      </c>
    </row>
    <row r="13914" spans="1:3" ht="49.5" customHeight="1">
      <c r="A13914" s="19" t="s">
        <v>4828</v>
      </c>
      <c r="B13914" s="18" t="s">
        <v>20203</v>
      </c>
      <c r="C13914" s="38">
        <v>3.46</v>
      </c>
    </row>
    <row r="13915" spans="1:3" ht="49.5" customHeight="1">
      <c r="A13915" s="19" t="s">
        <v>4827</v>
      </c>
      <c r="B13915" s="18" t="s">
        <v>20203</v>
      </c>
      <c r="C13915" s="38">
        <v>3.46</v>
      </c>
    </row>
    <row r="13916" spans="1:3" ht="49.5" customHeight="1">
      <c r="A13916" s="19" t="s">
        <v>17167</v>
      </c>
      <c r="B13916" s="18" t="s">
        <v>20053</v>
      </c>
      <c r="C13916" s="38">
        <v>442.36</v>
      </c>
    </row>
    <row r="13917" spans="1:3" ht="49.5" customHeight="1">
      <c r="A13917" s="19" t="s">
        <v>18424</v>
      </c>
      <c r="B13917" s="18" t="s">
        <v>20081</v>
      </c>
      <c r="C13917" s="38">
        <v>1805.24</v>
      </c>
    </row>
    <row r="13918" spans="1:3" ht="49.5" customHeight="1">
      <c r="A13918" s="19" t="s">
        <v>48</v>
      </c>
      <c r="B13918" s="18" t="s">
        <v>20284</v>
      </c>
      <c r="C13918" s="38">
        <v>139.74</v>
      </c>
    </row>
    <row r="13919" spans="1:3" ht="49.5" customHeight="1">
      <c r="A13919" s="19" t="s">
        <v>12567</v>
      </c>
      <c r="B13919" s="18" t="s">
        <v>20088</v>
      </c>
      <c r="C13919" s="38">
        <v>12.02</v>
      </c>
    </row>
    <row r="13920" spans="1:3" ht="49.5" customHeight="1">
      <c r="A13920" s="19" t="s">
        <v>17256</v>
      </c>
      <c r="B13920" s="18" t="s">
        <v>20088</v>
      </c>
      <c r="C13920" s="38">
        <v>12.02</v>
      </c>
    </row>
    <row r="13921" spans="1:3" ht="49.5" customHeight="1">
      <c r="A13921" s="19" t="s">
        <v>4419</v>
      </c>
      <c r="B13921" s="18" t="s">
        <v>19983</v>
      </c>
      <c r="C13921" s="38">
        <v>12.02</v>
      </c>
    </row>
    <row r="13922" spans="1:3" ht="49.5" customHeight="1">
      <c r="A13922" s="19" t="s">
        <v>2464</v>
      </c>
      <c r="B13922" s="18" t="s">
        <v>19983</v>
      </c>
      <c r="C13922" s="38">
        <v>12.02</v>
      </c>
    </row>
    <row r="13923" spans="1:3" ht="49.5" customHeight="1">
      <c r="A13923" s="19" t="s">
        <v>12568</v>
      </c>
      <c r="B13923" s="18" t="s">
        <v>20128</v>
      </c>
      <c r="C13923" s="38">
        <v>12.02</v>
      </c>
    </row>
    <row r="13924" spans="1:3" ht="49.5" customHeight="1">
      <c r="A13924" s="19" t="s">
        <v>17257</v>
      </c>
      <c r="B13924" s="18" t="s">
        <v>20128</v>
      </c>
      <c r="C13924" s="38">
        <v>12.02</v>
      </c>
    </row>
    <row r="13925" spans="1:3" ht="49.5" customHeight="1">
      <c r="A13925" s="19" t="s">
        <v>2673</v>
      </c>
      <c r="B13925" s="18" t="s">
        <v>20287</v>
      </c>
      <c r="C13925" s="38">
        <v>4.3899999999999997</v>
      </c>
    </row>
    <row r="13926" spans="1:3" ht="49.5" customHeight="1">
      <c r="A13926" s="19" t="s">
        <v>485</v>
      </c>
      <c r="B13926" s="18" t="s">
        <v>20050</v>
      </c>
      <c r="C13926" s="38">
        <v>3.46</v>
      </c>
    </row>
    <row r="13927" spans="1:3" ht="49.5" customHeight="1">
      <c r="A13927" s="19" t="s">
        <v>487</v>
      </c>
      <c r="B13927" s="18" t="s">
        <v>20050</v>
      </c>
      <c r="C13927" s="38">
        <v>8.26</v>
      </c>
    </row>
    <row r="13928" spans="1:3" ht="49.5" customHeight="1">
      <c r="A13928" s="19" t="s">
        <v>486</v>
      </c>
      <c r="B13928" s="18" t="s">
        <v>20050</v>
      </c>
      <c r="C13928" s="38">
        <v>3.46</v>
      </c>
    </row>
    <row r="13929" spans="1:3" ht="49.5" customHeight="1">
      <c r="A13929" s="19" t="s">
        <v>483</v>
      </c>
      <c r="B13929" s="18" t="s">
        <v>20050</v>
      </c>
      <c r="C13929" s="38">
        <v>2.89</v>
      </c>
    </row>
    <row r="13930" spans="1:3" ht="49.5" customHeight="1">
      <c r="A13930" s="19" t="s">
        <v>1576</v>
      </c>
      <c r="B13930" s="18" t="s">
        <v>20022</v>
      </c>
      <c r="C13930" s="38">
        <v>23.26</v>
      </c>
    </row>
    <row r="13931" spans="1:3" ht="49.5" customHeight="1">
      <c r="A13931" s="19" t="s">
        <v>1573</v>
      </c>
      <c r="B13931" s="18" t="s">
        <v>20022</v>
      </c>
      <c r="C13931" s="38">
        <v>41.9</v>
      </c>
    </row>
    <row r="13932" spans="1:3" ht="49.5" customHeight="1">
      <c r="A13932" s="19" t="s">
        <v>1570</v>
      </c>
      <c r="B13932" s="18" t="s">
        <v>20022</v>
      </c>
      <c r="C13932" s="38">
        <v>10.48</v>
      </c>
    </row>
    <row r="13933" spans="1:3" ht="49.5" customHeight="1">
      <c r="A13933" s="19" t="s">
        <v>1571</v>
      </c>
      <c r="B13933" s="18" t="s">
        <v>20022</v>
      </c>
      <c r="C13933" s="38">
        <v>20.95</v>
      </c>
    </row>
    <row r="13934" spans="1:3" ht="49.5" customHeight="1">
      <c r="A13934" s="19" t="s">
        <v>21932</v>
      </c>
      <c r="B13934" s="18" t="s">
        <v>20029</v>
      </c>
      <c r="C13934" s="38">
        <v>2.06</v>
      </c>
    </row>
    <row r="13935" spans="1:3" ht="49.5" customHeight="1">
      <c r="A13935" s="19" t="s">
        <v>18703</v>
      </c>
      <c r="B13935" s="18" t="s">
        <v>20053</v>
      </c>
      <c r="C13935" s="38">
        <v>292.91000000000003</v>
      </c>
    </row>
    <row r="13936" spans="1:3" ht="49.5" customHeight="1">
      <c r="A13936" s="19" t="s">
        <v>18704</v>
      </c>
      <c r="B13936" s="18" t="s">
        <v>20053</v>
      </c>
      <c r="C13936" s="38">
        <v>582.29</v>
      </c>
    </row>
    <row r="13937" spans="1:3" ht="49.5" customHeight="1">
      <c r="A13937" s="19" t="s">
        <v>18702</v>
      </c>
      <c r="B13937" s="18" t="s">
        <v>20053</v>
      </c>
      <c r="C13937" s="38">
        <v>149.97</v>
      </c>
    </row>
    <row r="13938" spans="1:3" ht="49.5" customHeight="1">
      <c r="A13938" s="19" t="s">
        <v>19616</v>
      </c>
      <c r="B13938" s="18" t="s">
        <v>19953</v>
      </c>
      <c r="C13938" s="38">
        <v>408.23</v>
      </c>
    </row>
    <row r="13939" spans="1:3" ht="49.5" customHeight="1">
      <c r="A13939" s="19" t="s">
        <v>19616</v>
      </c>
      <c r="B13939" s="18" t="s">
        <v>20060</v>
      </c>
      <c r="C13939" s="38">
        <v>408.23</v>
      </c>
    </row>
    <row r="13940" spans="1:3" ht="49.5" customHeight="1">
      <c r="A13940" s="19" t="s">
        <v>18791</v>
      </c>
      <c r="B13940" s="18" t="s">
        <v>19953</v>
      </c>
      <c r="C13940" s="38">
        <v>274.22000000000003</v>
      </c>
    </row>
    <row r="13941" spans="1:3" ht="49.5" customHeight="1">
      <c r="A13941" s="19" t="s">
        <v>18791</v>
      </c>
      <c r="B13941" s="18" t="s">
        <v>20060</v>
      </c>
      <c r="C13941" s="38">
        <v>274.22000000000003</v>
      </c>
    </row>
    <row r="13942" spans="1:3" ht="49.5" customHeight="1">
      <c r="A13942" s="19" t="s">
        <v>17434</v>
      </c>
      <c r="B13942" s="18" t="s">
        <v>20060</v>
      </c>
      <c r="C13942" s="38">
        <v>151.94</v>
      </c>
    </row>
    <row r="13943" spans="1:3" ht="49.5" customHeight="1">
      <c r="A13943" s="19" t="s">
        <v>17434</v>
      </c>
      <c r="B13943" s="18" t="s">
        <v>19953</v>
      </c>
      <c r="C13943" s="38">
        <v>151.94</v>
      </c>
    </row>
    <row r="13944" spans="1:3" ht="49.5" customHeight="1">
      <c r="A13944" s="19" t="s">
        <v>17435</v>
      </c>
      <c r="B13944" s="18" t="s">
        <v>19953</v>
      </c>
      <c r="C13944" s="38">
        <v>112.4</v>
      </c>
    </row>
    <row r="13945" spans="1:3" ht="49.5" customHeight="1">
      <c r="A13945" s="19" t="s">
        <v>17435</v>
      </c>
      <c r="B13945" s="18" t="s">
        <v>20060</v>
      </c>
      <c r="C13945" s="38">
        <v>112.4</v>
      </c>
    </row>
    <row r="13946" spans="1:3" ht="49.5" customHeight="1">
      <c r="A13946" s="19" t="s">
        <v>15383</v>
      </c>
      <c r="B13946" s="18" t="s">
        <v>19953</v>
      </c>
      <c r="C13946" s="38">
        <v>39.229999999999997</v>
      </c>
    </row>
    <row r="13947" spans="1:3" ht="49.5" customHeight="1">
      <c r="A13947" s="19" t="s">
        <v>15384</v>
      </c>
      <c r="B13947" s="18" t="s">
        <v>19953</v>
      </c>
      <c r="C13947" s="38">
        <v>66.7</v>
      </c>
    </row>
    <row r="13948" spans="1:3" ht="49.5" customHeight="1">
      <c r="A13948" s="19" t="s">
        <v>15385</v>
      </c>
      <c r="B13948" s="18" t="s">
        <v>19953</v>
      </c>
      <c r="C13948" s="38">
        <v>39.200000000000003</v>
      </c>
    </row>
    <row r="13949" spans="1:3" ht="49.5" customHeight="1">
      <c r="A13949" s="19" t="s">
        <v>15386</v>
      </c>
      <c r="B13949" s="18" t="s">
        <v>19953</v>
      </c>
      <c r="C13949" s="38">
        <v>25.27</v>
      </c>
    </row>
    <row r="13950" spans="1:3" ht="49.5" customHeight="1">
      <c r="A13950" s="19" t="s">
        <v>15387</v>
      </c>
      <c r="B13950" s="18" t="s">
        <v>19953</v>
      </c>
      <c r="C13950" s="38">
        <v>31.25</v>
      </c>
    </row>
    <row r="13951" spans="1:3" ht="49.5" customHeight="1">
      <c r="A13951" s="19" t="s">
        <v>18474</v>
      </c>
      <c r="B13951" s="18" t="s">
        <v>19956</v>
      </c>
      <c r="C13951" s="38">
        <v>68.38</v>
      </c>
    </row>
    <row r="13952" spans="1:3" ht="49.5" customHeight="1">
      <c r="A13952" s="19" t="s">
        <v>11234</v>
      </c>
      <c r="B13952" s="18" t="s">
        <v>20153</v>
      </c>
      <c r="C13952" s="38">
        <v>4.0999999999999996</v>
      </c>
    </row>
    <row r="13953" spans="1:3" ht="49.5" customHeight="1">
      <c r="A13953" s="19" t="s">
        <v>6435</v>
      </c>
      <c r="B13953" s="18" t="s">
        <v>20153</v>
      </c>
      <c r="C13953" s="38">
        <v>2.5099999999999998</v>
      </c>
    </row>
    <row r="13954" spans="1:3" ht="49.5" customHeight="1">
      <c r="A13954" s="19" t="s">
        <v>8326</v>
      </c>
      <c r="B13954" s="18" t="s">
        <v>20153</v>
      </c>
      <c r="C13954" s="38">
        <v>2.87</v>
      </c>
    </row>
    <row r="13955" spans="1:3" ht="49.5" customHeight="1">
      <c r="A13955" s="19" t="s">
        <v>8326</v>
      </c>
      <c r="B13955" s="18" t="s">
        <v>19996</v>
      </c>
      <c r="C13955" s="38">
        <v>2.38</v>
      </c>
    </row>
    <row r="13956" spans="1:3" ht="49.5" customHeight="1">
      <c r="A13956" s="19" t="s">
        <v>10248</v>
      </c>
      <c r="B13956" s="18" t="s">
        <v>20153</v>
      </c>
      <c r="C13956" s="38">
        <v>4.62</v>
      </c>
    </row>
    <row r="13957" spans="1:3" ht="49.5" customHeight="1">
      <c r="A13957" s="19" t="s">
        <v>6382</v>
      </c>
      <c r="B13957" s="18" t="s">
        <v>20153</v>
      </c>
      <c r="C13957" s="38">
        <v>2.16</v>
      </c>
    </row>
    <row r="13958" spans="1:3" ht="49.5" customHeight="1">
      <c r="A13958" s="19" t="s">
        <v>11336</v>
      </c>
      <c r="B13958" s="18" t="s">
        <v>20080</v>
      </c>
      <c r="C13958" s="38">
        <v>48.36</v>
      </c>
    </row>
    <row r="13959" spans="1:3" ht="49.5" customHeight="1">
      <c r="A13959" s="19" t="s">
        <v>1708</v>
      </c>
      <c r="B13959" s="18" t="s">
        <v>20234</v>
      </c>
      <c r="C13959" s="38">
        <v>5.52</v>
      </c>
    </row>
    <row r="13960" spans="1:3" ht="49.5" customHeight="1">
      <c r="A13960" s="19" t="s">
        <v>1710</v>
      </c>
      <c r="B13960" s="18" t="s">
        <v>20234</v>
      </c>
      <c r="C13960" s="38">
        <v>10.27</v>
      </c>
    </row>
    <row r="13961" spans="1:3" ht="49.5" customHeight="1">
      <c r="A13961" s="19" t="s">
        <v>1711</v>
      </c>
      <c r="B13961" s="18" t="s">
        <v>20234</v>
      </c>
      <c r="C13961" s="38">
        <v>20.07</v>
      </c>
    </row>
    <row r="13962" spans="1:3" ht="49.5" customHeight="1">
      <c r="A13962" s="19" t="s">
        <v>18683</v>
      </c>
      <c r="B13962" s="18" t="s">
        <v>20072</v>
      </c>
      <c r="C13962" s="38">
        <v>30.09</v>
      </c>
    </row>
    <row r="13963" spans="1:3" ht="49.5" customHeight="1">
      <c r="A13963" s="19" t="s">
        <v>422</v>
      </c>
      <c r="B13963" s="18" t="s">
        <v>403</v>
      </c>
      <c r="C13963" s="38">
        <v>1.47</v>
      </c>
    </row>
    <row r="13964" spans="1:3" ht="49.5" customHeight="1">
      <c r="A13964" s="19" t="s">
        <v>7515</v>
      </c>
      <c r="B13964" s="18" t="s">
        <v>19956</v>
      </c>
      <c r="C13964" s="38">
        <v>371.98</v>
      </c>
    </row>
    <row r="13965" spans="1:3" ht="49.5" customHeight="1">
      <c r="A13965" s="19" t="s">
        <v>11901</v>
      </c>
      <c r="B13965" s="18" t="s">
        <v>20003</v>
      </c>
      <c r="C13965" s="38">
        <v>8486.76</v>
      </c>
    </row>
    <row r="13966" spans="1:3" ht="49.5" customHeight="1">
      <c r="A13966" s="19" t="s">
        <v>5665</v>
      </c>
      <c r="B13966" s="18" t="s">
        <v>20099</v>
      </c>
      <c r="C13966" s="38">
        <v>2.21</v>
      </c>
    </row>
    <row r="13967" spans="1:3" ht="49.5" customHeight="1">
      <c r="A13967" s="19" t="s">
        <v>5666</v>
      </c>
      <c r="B13967" s="18" t="s">
        <v>20099</v>
      </c>
      <c r="C13967" s="38">
        <v>6.42</v>
      </c>
    </row>
    <row r="13968" spans="1:3" ht="49.5" customHeight="1">
      <c r="A13968" s="19" t="s">
        <v>2118</v>
      </c>
      <c r="B13968" s="18" t="s">
        <v>19977</v>
      </c>
      <c r="C13968" s="38">
        <v>2.06</v>
      </c>
    </row>
    <row r="13969" spans="1:3" ht="49.5" customHeight="1">
      <c r="A13969" s="19" t="s">
        <v>2284</v>
      </c>
      <c r="B13969" s="18" t="s">
        <v>19971</v>
      </c>
      <c r="C13969" s="38">
        <v>235.25</v>
      </c>
    </row>
    <row r="13970" spans="1:3" ht="49.5" customHeight="1">
      <c r="A13970" s="19" t="s">
        <v>2284</v>
      </c>
      <c r="B13970" s="18" t="s">
        <v>19973</v>
      </c>
      <c r="C13970" s="38">
        <v>235.25</v>
      </c>
    </row>
    <row r="13971" spans="1:3" ht="49.5" customHeight="1">
      <c r="A13971" s="19" t="s">
        <v>20680</v>
      </c>
      <c r="B13971" s="18" t="s">
        <v>20047</v>
      </c>
      <c r="C13971" s="38">
        <v>4.37</v>
      </c>
    </row>
    <row r="13972" spans="1:3" ht="49.5" customHeight="1">
      <c r="A13972" s="19" t="s">
        <v>12502</v>
      </c>
      <c r="B13972" s="18" t="s">
        <v>20065</v>
      </c>
      <c r="C13972" s="38">
        <v>48.6</v>
      </c>
    </row>
    <row r="13973" spans="1:3" ht="49.5" customHeight="1">
      <c r="A13973" s="19" t="s">
        <v>12503</v>
      </c>
      <c r="B13973" s="18" t="s">
        <v>20065</v>
      </c>
      <c r="C13973" s="38">
        <v>36.549999999999997</v>
      </c>
    </row>
    <row r="13974" spans="1:3" ht="49.5" customHeight="1">
      <c r="A13974" s="19" t="s">
        <v>13326</v>
      </c>
      <c r="B13974" s="18" t="s">
        <v>20062</v>
      </c>
      <c r="C13974" s="38">
        <v>41.55</v>
      </c>
    </row>
    <row r="13975" spans="1:3" ht="49.5" customHeight="1">
      <c r="A13975" s="19" t="s">
        <v>6111</v>
      </c>
      <c r="B13975" s="18" t="s">
        <v>20062</v>
      </c>
      <c r="C13975" s="38">
        <v>78.02</v>
      </c>
    </row>
    <row r="13976" spans="1:3" ht="49.5" customHeight="1">
      <c r="A13976" s="19" t="s">
        <v>6109</v>
      </c>
      <c r="B13976" s="18" t="s">
        <v>20082</v>
      </c>
      <c r="C13976" s="38">
        <v>39.200000000000003</v>
      </c>
    </row>
    <row r="13977" spans="1:3" ht="49.5" customHeight="1">
      <c r="A13977" s="19" t="s">
        <v>17207</v>
      </c>
      <c r="B13977" s="18" t="s">
        <v>20062</v>
      </c>
      <c r="C13977" s="38">
        <v>34.9</v>
      </c>
    </row>
    <row r="13978" spans="1:3" ht="49.5" customHeight="1">
      <c r="A13978" s="19" t="s">
        <v>6110</v>
      </c>
      <c r="B13978" s="18" t="s">
        <v>20062</v>
      </c>
      <c r="C13978" s="38">
        <v>37.31</v>
      </c>
    </row>
    <row r="13979" spans="1:3" ht="49.5" customHeight="1">
      <c r="A13979" s="19" t="s">
        <v>18646</v>
      </c>
      <c r="B13979" s="18" t="s">
        <v>20061</v>
      </c>
      <c r="C13979" s="38">
        <v>30.09</v>
      </c>
    </row>
    <row r="13980" spans="1:3" ht="49.5" customHeight="1">
      <c r="A13980" s="19" t="s">
        <v>19594</v>
      </c>
      <c r="B13980" s="18" t="s">
        <v>20066</v>
      </c>
      <c r="C13980" s="38">
        <v>30.09</v>
      </c>
    </row>
    <row r="13981" spans="1:3" ht="49.5" customHeight="1">
      <c r="A13981" s="19" t="s">
        <v>2240</v>
      </c>
      <c r="B13981" s="18" t="s">
        <v>19977</v>
      </c>
      <c r="C13981" s="38">
        <v>1.39</v>
      </c>
    </row>
    <row r="13982" spans="1:3" ht="49.5" customHeight="1">
      <c r="A13982" s="19" t="s">
        <v>18421</v>
      </c>
      <c r="B13982" s="18" t="s">
        <v>20020</v>
      </c>
      <c r="C13982" s="38">
        <v>118.87</v>
      </c>
    </row>
    <row r="13983" spans="1:3" ht="49.5" customHeight="1">
      <c r="A13983" s="19" t="s">
        <v>1151</v>
      </c>
      <c r="B13983" s="18" t="s">
        <v>20020</v>
      </c>
      <c r="C13983" s="38">
        <v>2.69</v>
      </c>
    </row>
    <row r="13984" spans="1:3" ht="49.5" customHeight="1">
      <c r="A13984" s="19" t="s">
        <v>15355</v>
      </c>
      <c r="B13984" s="18" t="s">
        <v>20092</v>
      </c>
      <c r="C13984" s="38">
        <v>3.43</v>
      </c>
    </row>
    <row r="13985" spans="1:3" ht="49.5" customHeight="1">
      <c r="A13985" s="19" t="s">
        <v>4840</v>
      </c>
      <c r="B13985" s="18" t="s">
        <v>20092</v>
      </c>
      <c r="C13985" s="38">
        <v>5.67</v>
      </c>
    </row>
    <row r="13986" spans="1:3" ht="49.5" customHeight="1">
      <c r="A13986" s="19" t="s">
        <v>17430</v>
      </c>
      <c r="B13986" s="18" t="s">
        <v>20051</v>
      </c>
      <c r="C13986" s="38">
        <v>5.66</v>
      </c>
    </row>
    <row r="13987" spans="1:3" ht="49.5" customHeight="1">
      <c r="A13987" s="19" t="s">
        <v>21040</v>
      </c>
      <c r="B13987" s="18" t="s">
        <v>20020</v>
      </c>
      <c r="C13987" s="38">
        <v>9.18</v>
      </c>
    </row>
    <row r="13988" spans="1:3" ht="49.5" customHeight="1">
      <c r="A13988" s="19" t="s">
        <v>21091</v>
      </c>
      <c r="B13988" s="18" t="s">
        <v>20020</v>
      </c>
      <c r="C13988" s="38">
        <v>18.36</v>
      </c>
    </row>
    <row r="13989" spans="1:3" ht="49.5" customHeight="1">
      <c r="A13989" s="19" t="s">
        <v>10567</v>
      </c>
      <c r="B13989" s="18" t="s">
        <v>20051</v>
      </c>
      <c r="C13989" s="38">
        <v>3.46</v>
      </c>
    </row>
    <row r="13990" spans="1:3" ht="49.5" customHeight="1">
      <c r="A13990" s="19" t="s">
        <v>12833</v>
      </c>
      <c r="B13990" s="18" t="s">
        <v>20020</v>
      </c>
      <c r="C13990" s="38">
        <v>17.32</v>
      </c>
    </row>
    <row r="13991" spans="1:3" ht="49.5" customHeight="1">
      <c r="A13991" s="19" t="s">
        <v>13463</v>
      </c>
      <c r="B13991" s="18" t="s">
        <v>20012</v>
      </c>
      <c r="C13991" s="38">
        <v>1330.34</v>
      </c>
    </row>
    <row r="13992" spans="1:3" ht="49.5" customHeight="1">
      <c r="A13992" s="19" t="s">
        <v>3040</v>
      </c>
      <c r="B13992" s="18" t="s">
        <v>20213</v>
      </c>
      <c r="C13992" s="38">
        <v>0.77</v>
      </c>
    </row>
    <row r="13993" spans="1:3" ht="49.5" customHeight="1">
      <c r="A13993" s="19" t="s">
        <v>6323</v>
      </c>
      <c r="B13993" s="18" t="s">
        <v>20111</v>
      </c>
      <c r="C13993" s="38">
        <v>13.26</v>
      </c>
    </row>
    <row r="13994" spans="1:3" ht="49.5" customHeight="1">
      <c r="A13994" s="19" t="s">
        <v>15083</v>
      </c>
      <c r="B13994" s="18" t="s">
        <v>19998</v>
      </c>
      <c r="C13994" s="38">
        <v>2.67</v>
      </c>
    </row>
    <row r="13995" spans="1:3" ht="49.5" customHeight="1">
      <c r="A13995" s="19" t="s">
        <v>11488</v>
      </c>
      <c r="B13995" s="18" t="s">
        <v>19998</v>
      </c>
      <c r="C13995" s="38">
        <v>1.58</v>
      </c>
    </row>
    <row r="13996" spans="1:3" ht="49.5" customHeight="1">
      <c r="A13996" s="19" t="s">
        <v>15596</v>
      </c>
      <c r="B13996" s="18" t="s">
        <v>19984</v>
      </c>
      <c r="C13996" s="38">
        <v>112.4</v>
      </c>
    </row>
    <row r="13997" spans="1:3" ht="49.5" customHeight="1">
      <c r="A13997" s="19" t="s">
        <v>11791</v>
      </c>
      <c r="B13997" s="18" t="s">
        <v>20031</v>
      </c>
      <c r="C13997" s="38">
        <v>87.1</v>
      </c>
    </row>
    <row r="13998" spans="1:3" ht="49.5" customHeight="1">
      <c r="A13998" s="19" t="s">
        <v>887</v>
      </c>
      <c r="B13998" s="18" t="s">
        <v>20072</v>
      </c>
      <c r="C13998" s="38">
        <v>252.81</v>
      </c>
    </row>
    <row r="13999" spans="1:3" ht="49.5" customHeight="1">
      <c r="A13999" s="19" t="s">
        <v>884</v>
      </c>
      <c r="B13999" s="18" t="s">
        <v>20072</v>
      </c>
      <c r="C13999" s="38">
        <v>110.25</v>
      </c>
    </row>
    <row r="14000" spans="1:3" ht="49.5" customHeight="1">
      <c r="A14000" s="19" t="s">
        <v>886</v>
      </c>
      <c r="B14000" s="18" t="s">
        <v>20072</v>
      </c>
      <c r="C14000" s="38">
        <v>132.30000000000001</v>
      </c>
    </row>
    <row r="14001" spans="1:3" ht="49.5" customHeight="1">
      <c r="A14001" s="19" t="s">
        <v>8780</v>
      </c>
      <c r="B14001" s="18" t="s">
        <v>19964</v>
      </c>
      <c r="C14001" s="38">
        <v>134.86000000000001</v>
      </c>
    </row>
    <row r="14002" spans="1:3" ht="49.5" customHeight="1">
      <c r="A14002" s="19" t="s">
        <v>8782</v>
      </c>
      <c r="B14002" s="18" t="s">
        <v>19964</v>
      </c>
      <c r="C14002" s="38">
        <v>134.86000000000001</v>
      </c>
    </row>
    <row r="14003" spans="1:3" ht="49.5" customHeight="1">
      <c r="A14003" s="19" t="s">
        <v>12655</v>
      </c>
      <c r="B14003" s="18" t="s">
        <v>20075</v>
      </c>
      <c r="C14003" s="38">
        <v>111.15</v>
      </c>
    </row>
    <row r="14004" spans="1:3" ht="49.5" customHeight="1">
      <c r="A14004" s="19" t="s">
        <v>3659</v>
      </c>
      <c r="B14004" s="18" t="s">
        <v>19983</v>
      </c>
      <c r="C14004" s="38">
        <v>134.86000000000001</v>
      </c>
    </row>
    <row r="14005" spans="1:3" ht="49.5" customHeight="1">
      <c r="A14005" s="19" t="s">
        <v>3823</v>
      </c>
      <c r="B14005" s="18" t="s">
        <v>19983</v>
      </c>
      <c r="C14005" s="38">
        <v>134.86000000000001</v>
      </c>
    </row>
    <row r="14006" spans="1:3" ht="49.5" customHeight="1">
      <c r="A14006" s="19" t="s">
        <v>12940</v>
      </c>
      <c r="B14006" s="18" t="s">
        <v>20049</v>
      </c>
      <c r="C14006" s="38">
        <v>6.37</v>
      </c>
    </row>
    <row r="14007" spans="1:3" ht="49.5" customHeight="1">
      <c r="A14007" s="19" t="s">
        <v>21256</v>
      </c>
      <c r="B14007" s="18" t="s">
        <v>20013</v>
      </c>
      <c r="C14007" s="38">
        <v>5.46</v>
      </c>
    </row>
    <row r="14008" spans="1:3" ht="49.5" customHeight="1">
      <c r="A14008" s="19" t="s">
        <v>19671</v>
      </c>
      <c r="B14008" s="18" t="s">
        <v>20063</v>
      </c>
      <c r="C14008" s="38">
        <v>29.7</v>
      </c>
    </row>
    <row r="14009" spans="1:3" ht="49.5" customHeight="1">
      <c r="A14009" s="19" t="s">
        <v>3988</v>
      </c>
      <c r="B14009" s="18" t="s">
        <v>20066</v>
      </c>
      <c r="C14009" s="38">
        <v>6.03</v>
      </c>
    </row>
    <row r="14010" spans="1:3" ht="49.5" customHeight="1">
      <c r="A14010" s="19" t="s">
        <v>8989</v>
      </c>
      <c r="B14010" s="18" t="s">
        <v>20066</v>
      </c>
      <c r="C14010" s="38">
        <v>18.11</v>
      </c>
    </row>
    <row r="14011" spans="1:3" ht="49.5" customHeight="1">
      <c r="A14011" s="19" t="s">
        <v>3990</v>
      </c>
      <c r="B14011" s="18" t="s">
        <v>20066</v>
      </c>
      <c r="C14011" s="38">
        <v>24.15</v>
      </c>
    </row>
    <row r="14012" spans="1:3" ht="49.5" customHeight="1">
      <c r="A14012" s="19" t="s">
        <v>3992</v>
      </c>
      <c r="B14012" s="18" t="s">
        <v>20066</v>
      </c>
      <c r="C14012" s="38">
        <v>36.22</v>
      </c>
    </row>
    <row r="14013" spans="1:3" ht="49.5" customHeight="1">
      <c r="A14013" s="19" t="s">
        <v>3998</v>
      </c>
      <c r="B14013" s="18" t="s">
        <v>20066</v>
      </c>
      <c r="C14013" s="38">
        <v>45.88</v>
      </c>
    </row>
    <row r="14014" spans="1:3" ht="49.5" customHeight="1">
      <c r="A14014" s="19" t="s">
        <v>3996</v>
      </c>
      <c r="B14014" s="18" t="s">
        <v>20066</v>
      </c>
      <c r="C14014" s="38">
        <v>18.11</v>
      </c>
    </row>
    <row r="14015" spans="1:3" ht="49.5" customHeight="1">
      <c r="A14015" s="19" t="s">
        <v>6166</v>
      </c>
      <c r="B14015" s="18" t="s">
        <v>20006</v>
      </c>
      <c r="C14015" s="38">
        <v>201.12</v>
      </c>
    </row>
    <row r="14016" spans="1:3" ht="49.5" customHeight="1">
      <c r="A14016" s="19" t="s">
        <v>17392</v>
      </c>
      <c r="B14016" s="18" t="s">
        <v>19984</v>
      </c>
      <c r="C14016" s="38">
        <v>29.19</v>
      </c>
    </row>
    <row r="14017" spans="1:3" ht="49.5" customHeight="1">
      <c r="A14017" s="19" t="s">
        <v>12786</v>
      </c>
      <c r="B14017" s="18" t="s">
        <v>19984</v>
      </c>
      <c r="C14017" s="38">
        <v>6.99</v>
      </c>
    </row>
    <row r="14018" spans="1:3" ht="49.5" customHeight="1">
      <c r="A14018" s="19" t="s">
        <v>15531</v>
      </c>
      <c r="B14018" s="18" t="s">
        <v>19984</v>
      </c>
      <c r="C14018" s="38">
        <v>29.02</v>
      </c>
    </row>
    <row r="14019" spans="1:3" ht="49.5" customHeight="1">
      <c r="A14019" s="19" t="s">
        <v>5478</v>
      </c>
      <c r="B14019" s="18" t="s">
        <v>20103</v>
      </c>
      <c r="C14019" s="38">
        <v>220.5</v>
      </c>
    </row>
    <row r="14020" spans="1:3" ht="49.5" customHeight="1">
      <c r="A14020" s="19" t="s">
        <v>5479</v>
      </c>
      <c r="B14020" s="18" t="s">
        <v>20103</v>
      </c>
      <c r="C14020" s="38">
        <v>264.60000000000002</v>
      </c>
    </row>
    <row r="14021" spans="1:3" ht="49.5" customHeight="1">
      <c r="A14021" s="19" t="s">
        <v>5481</v>
      </c>
      <c r="B14021" s="18" t="s">
        <v>20103</v>
      </c>
      <c r="C14021" s="38">
        <v>110.25</v>
      </c>
    </row>
    <row r="14022" spans="1:3" ht="49.5" customHeight="1">
      <c r="A14022" s="19" t="s">
        <v>5480</v>
      </c>
      <c r="B14022" s="18" t="s">
        <v>20103</v>
      </c>
      <c r="C14022" s="38">
        <v>132.30000000000001</v>
      </c>
    </row>
    <row r="14023" spans="1:3" ht="49.5" customHeight="1">
      <c r="A14023" s="19" t="s">
        <v>18892</v>
      </c>
      <c r="B14023" s="18" t="s">
        <v>20012</v>
      </c>
      <c r="C14023" s="38">
        <v>220.5</v>
      </c>
    </row>
    <row r="14024" spans="1:3" ht="49.5" customHeight="1">
      <c r="A14024" s="19" t="s">
        <v>19028</v>
      </c>
      <c r="B14024" s="18" t="s">
        <v>20012</v>
      </c>
      <c r="C14024" s="38">
        <v>264.60000000000002</v>
      </c>
    </row>
    <row r="14025" spans="1:3" ht="49.5" customHeight="1">
      <c r="A14025" s="19" t="s">
        <v>18890</v>
      </c>
      <c r="B14025" s="18" t="s">
        <v>20012</v>
      </c>
      <c r="C14025" s="38">
        <v>110.25</v>
      </c>
    </row>
    <row r="14026" spans="1:3" ht="49.5" customHeight="1">
      <c r="A14026" s="19" t="s">
        <v>18891</v>
      </c>
      <c r="B14026" s="18" t="s">
        <v>20012</v>
      </c>
      <c r="C14026" s="38">
        <v>132.30000000000001</v>
      </c>
    </row>
    <row r="14027" spans="1:3" ht="49.5" customHeight="1">
      <c r="A14027" s="19" t="s">
        <v>7170</v>
      </c>
      <c r="B14027" s="18" t="s">
        <v>20110</v>
      </c>
      <c r="C14027" s="38">
        <v>17.3</v>
      </c>
    </row>
    <row r="14028" spans="1:3" ht="49.5" customHeight="1">
      <c r="A14028" s="19" t="s">
        <v>5177</v>
      </c>
      <c r="B14028" s="18" t="s">
        <v>20110</v>
      </c>
      <c r="C14028" s="38">
        <v>4.32</v>
      </c>
    </row>
    <row r="14029" spans="1:3" ht="49.5" customHeight="1">
      <c r="A14029" s="19" t="s">
        <v>5178</v>
      </c>
      <c r="B14029" s="18" t="s">
        <v>20110</v>
      </c>
      <c r="C14029" s="38">
        <v>22.5</v>
      </c>
    </row>
    <row r="14030" spans="1:3" ht="49.5" customHeight="1">
      <c r="A14030" s="19" t="s">
        <v>12656</v>
      </c>
      <c r="B14030" s="18" t="s">
        <v>19984</v>
      </c>
      <c r="C14030" s="38">
        <v>131.05000000000001</v>
      </c>
    </row>
    <row r="14031" spans="1:3" ht="49.5" customHeight="1">
      <c r="A14031" s="19" t="s">
        <v>12657</v>
      </c>
      <c r="B14031" s="18" t="s">
        <v>20065</v>
      </c>
      <c r="C14031" s="38">
        <v>111.15</v>
      </c>
    </row>
    <row r="14032" spans="1:3" ht="49.5" customHeight="1">
      <c r="A14032" s="19" t="s">
        <v>15462</v>
      </c>
      <c r="B14032" s="18" t="s">
        <v>20039</v>
      </c>
      <c r="C14032" s="38">
        <v>4.05</v>
      </c>
    </row>
    <row r="14033" spans="1:3" ht="49.5" customHeight="1">
      <c r="A14033" s="19" t="s">
        <v>13256</v>
      </c>
      <c r="B14033" s="18" t="s">
        <v>20032</v>
      </c>
      <c r="C14033" s="38">
        <v>23.63</v>
      </c>
    </row>
    <row r="14034" spans="1:3" ht="49.5" customHeight="1">
      <c r="A14034" s="19" t="s">
        <v>12526</v>
      </c>
      <c r="B14034" s="18" t="s">
        <v>20034</v>
      </c>
      <c r="C14034" s="38">
        <v>135.93</v>
      </c>
    </row>
    <row r="14035" spans="1:3" ht="49.5" customHeight="1">
      <c r="A14035" s="19" t="s">
        <v>12527</v>
      </c>
      <c r="B14035" s="18" t="s">
        <v>20034</v>
      </c>
      <c r="C14035" s="38">
        <v>259.49</v>
      </c>
    </row>
    <row r="14036" spans="1:3" ht="49.5" customHeight="1">
      <c r="A14036" s="19" t="s">
        <v>12900</v>
      </c>
      <c r="B14036" s="18" t="s">
        <v>20034</v>
      </c>
      <c r="C14036" s="38">
        <v>384.01</v>
      </c>
    </row>
    <row r="14037" spans="1:3" ht="49.5" customHeight="1">
      <c r="A14037" s="19" t="s">
        <v>18163</v>
      </c>
      <c r="B14037" s="18" t="s">
        <v>20154</v>
      </c>
      <c r="C14037" s="38">
        <v>1.98</v>
      </c>
    </row>
    <row r="14038" spans="1:3" ht="49.5" customHeight="1">
      <c r="A14038" s="19" t="s">
        <v>18185</v>
      </c>
      <c r="B14038" s="18" t="s">
        <v>20059</v>
      </c>
      <c r="C14038" s="38">
        <v>1.08</v>
      </c>
    </row>
    <row r="14039" spans="1:3" ht="49.5" customHeight="1">
      <c r="A14039" s="19" t="s">
        <v>680</v>
      </c>
      <c r="B14039" s="18" t="s">
        <v>20146</v>
      </c>
      <c r="C14039" s="38">
        <v>49.77</v>
      </c>
    </row>
    <row r="14040" spans="1:3" ht="49.5" customHeight="1">
      <c r="A14040" s="19" t="s">
        <v>679</v>
      </c>
      <c r="B14040" s="18" t="s">
        <v>20146</v>
      </c>
      <c r="C14040" s="38">
        <v>21.58</v>
      </c>
    </row>
    <row r="14041" spans="1:3" ht="49.5" customHeight="1">
      <c r="A14041" s="19" t="s">
        <v>21934</v>
      </c>
      <c r="B14041" s="18" t="s">
        <v>20197</v>
      </c>
      <c r="C14041" s="38">
        <v>25.52</v>
      </c>
    </row>
    <row r="14042" spans="1:3" ht="49.5" customHeight="1">
      <c r="A14042" s="19" t="s">
        <v>21933</v>
      </c>
      <c r="B14042" s="18" t="s">
        <v>20197</v>
      </c>
      <c r="C14042" s="38">
        <v>13.99</v>
      </c>
    </row>
    <row r="14043" spans="1:3" ht="49.5" customHeight="1">
      <c r="A14043" s="19" t="s">
        <v>21936</v>
      </c>
      <c r="B14043" s="18" t="s">
        <v>20197</v>
      </c>
      <c r="C14043" s="38">
        <v>30.25</v>
      </c>
    </row>
    <row r="14044" spans="1:3" ht="49.5" customHeight="1">
      <c r="A14044" s="19" t="s">
        <v>21937</v>
      </c>
      <c r="B14044" s="18" t="s">
        <v>20197</v>
      </c>
      <c r="C14044" s="38">
        <v>60.49</v>
      </c>
    </row>
    <row r="14045" spans="1:3" ht="49.5" customHeight="1">
      <c r="A14045" s="19" t="s">
        <v>21935</v>
      </c>
      <c r="B14045" s="18" t="s">
        <v>20197</v>
      </c>
      <c r="C14045" s="38">
        <v>16.399999999999999</v>
      </c>
    </row>
    <row r="14046" spans="1:3" ht="49.5" customHeight="1">
      <c r="A14046" s="19" t="s">
        <v>14944</v>
      </c>
      <c r="B14046" s="18" t="s">
        <v>20047</v>
      </c>
      <c r="C14046" s="38">
        <v>2.79</v>
      </c>
    </row>
    <row r="14047" spans="1:3" ht="49.5" customHeight="1">
      <c r="A14047" s="19" t="s">
        <v>20376</v>
      </c>
      <c r="B14047" s="18" t="s">
        <v>19980</v>
      </c>
      <c r="C14047" s="38">
        <v>3.16</v>
      </c>
    </row>
    <row r="14048" spans="1:3" ht="49.5" customHeight="1">
      <c r="A14048" s="19" t="s">
        <v>17428</v>
      </c>
      <c r="B14048" s="18" t="s">
        <v>20047</v>
      </c>
      <c r="C14048" s="38">
        <v>962.31</v>
      </c>
    </row>
    <row r="14049" spans="1:3" ht="49.5" customHeight="1">
      <c r="A14049" s="19" t="s">
        <v>12860</v>
      </c>
      <c r="B14049" s="18" t="s">
        <v>20045</v>
      </c>
      <c r="C14049" s="38">
        <v>2.58</v>
      </c>
    </row>
    <row r="14050" spans="1:3" ht="49.5" customHeight="1">
      <c r="A14050" s="19" t="s">
        <v>12850</v>
      </c>
      <c r="B14050" s="18" t="s">
        <v>20045</v>
      </c>
      <c r="C14050" s="38">
        <v>2.39</v>
      </c>
    </row>
    <row r="14051" spans="1:3" ht="49.5" customHeight="1">
      <c r="A14051" s="19" t="s">
        <v>12861</v>
      </c>
      <c r="B14051" s="18" t="s">
        <v>20045</v>
      </c>
      <c r="C14051" s="38">
        <v>4.84</v>
      </c>
    </row>
    <row r="14052" spans="1:3" ht="49.5" customHeight="1">
      <c r="A14052" s="19" t="s">
        <v>4800</v>
      </c>
      <c r="B14052" s="18" t="s">
        <v>20105</v>
      </c>
      <c r="C14052" s="38">
        <v>4.3499999999999996</v>
      </c>
    </row>
    <row r="14053" spans="1:3" ht="49.5" customHeight="1">
      <c r="A14053" s="19" t="s">
        <v>4799</v>
      </c>
      <c r="B14053" s="18" t="s">
        <v>20105</v>
      </c>
      <c r="C14053" s="38">
        <v>14.5</v>
      </c>
    </row>
    <row r="14054" spans="1:3" ht="49.5" customHeight="1">
      <c r="A14054" s="19" t="s">
        <v>4801</v>
      </c>
      <c r="B14054" s="18" t="s">
        <v>20105</v>
      </c>
      <c r="C14054" s="38">
        <v>14.5</v>
      </c>
    </row>
    <row r="14055" spans="1:3" ht="49.5" customHeight="1">
      <c r="A14055" s="19" t="s">
        <v>15084</v>
      </c>
      <c r="B14055" s="18" t="s">
        <v>20057</v>
      </c>
      <c r="C14055" s="38">
        <v>3.47</v>
      </c>
    </row>
    <row r="14056" spans="1:3" ht="49.5" customHeight="1">
      <c r="A14056" s="19" t="s">
        <v>15610</v>
      </c>
      <c r="B14056" s="18" t="s">
        <v>20094</v>
      </c>
      <c r="C14056" s="38">
        <v>4.6900000000000004</v>
      </c>
    </row>
    <row r="14057" spans="1:3" ht="49.5" customHeight="1">
      <c r="A14057" s="19" t="s">
        <v>15611</v>
      </c>
      <c r="B14057" s="18" t="s">
        <v>20094</v>
      </c>
      <c r="C14057" s="38">
        <v>24.61</v>
      </c>
    </row>
    <row r="14058" spans="1:3" ht="49.5" customHeight="1">
      <c r="A14058" s="19" t="s">
        <v>15612</v>
      </c>
      <c r="B14058" s="18" t="s">
        <v>20094</v>
      </c>
      <c r="C14058" s="38">
        <v>4.92</v>
      </c>
    </row>
    <row r="14059" spans="1:3" ht="49.5" customHeight="1">
      <c r="A14059" s="19" t="s">
        <v>21351</v>
      </c>
      <c r="B14059" s="18" t="s">
        <v>20048</v>
      </c>
      <c r="C14059" s="38">
        <v>12.18</v>
      </c>
    </row>
    <row r="14060" spans="1:3" ht="49.5" customHeight="1">
      <c r="A14060" s="19" t="s">
        <v>17441</v>
      </c>
      <c r="B14060" s="18" t="s">
        <v>20048</v>
      </c>
      <c r="C14060" s="38">
        <v>12.51</v>
      </c>
    </row>
    <row r="14061" spans="1:3" ht="49.5" customHeight="1">
      <c r="A14061" s="19" t="s">
        <v>15000</v>
      </c>
      <c r="B14061" s="18" t="s">
        <v>20039</v>
      </c>
      <c r="C14061" s="38">
        <v>2.85</v>
      </c>
    </row>
    <row r="14062" spans="1:3" ht="49.5" customHeight="1">
      <c r="A14062" s="19" t="s">
        <v>5958</v>
      </c>
      <c r="B14062" s="18" t="s">
        <v>19973</v>
      </c>
      <c r="C14062" s="38">
        <v>14.3</v>
      </c>
    </row>
    <row r="14063" spans="1:3" ht="49.5" customHeight="1">
      <c r="A14063" s="19" t="s">
        <v>5957</v>
      </c>
      <c r="B14063" s="18" t="s">
        <v>19973</v>
      </c>
      <c r="C14063" s="38">
        <v>143</v>
      </c>
    </row>
    <row r="14064" spans="1:3" ht="49.5" customHeight="1">
      <c r="A14064" s="19" t="s">
        <v>16222</v>
      </c>
      <c r="B14064" s="18" t="s">
        <v>19973</v>
      </c>
      <c r="C14064" s="38">
        <v>71.5</v>
      </c>
    </row>
    <row r="14065" spans="1:3" ht="49.5" customHeight="1">
      <c r="A14065" s="19" t="s">
        <v>8213</v>
      </c>
      <c r="B14065" s="18" t="s">
        <v>19955</v>
      </c>
      <c r="C14065" s="38">
        <v>339.49</v>
      </c>
    </row>
    <row r="14066" spans="1:3" ht="49.5" customHeight="1">
      <c r="A14066" s="19" t="s">
        <v>11925</v>
      </c>
      <c r="B14066" s="18" t="s">
        <v>19955</v>
      </c>
      <c r="C14066" s="38">
        <v>94.44</v>
      </c>
    </row>
    <row r="14067" spans="1:3" ht="49.5" customHeight="1">
      <c r="A14067" s="19" t="s">
        <v>8220</v>
      </c>
      <c r="B14067" s="17" t="s">
        <v>19955</v>
      </c>
      <c r="C14067" s="38">
        <v>1018.47</v>
      </c>
    </row>
    <row r="14068" spans="1:3" ht="49.5" customHeight="1">
      <c r="A14068" s="19" t="s">
        <v>5997</v>
      </c>
      <c r="B14068" s="18" t="s">
        <v>20063</v>
      </c>
      <c r="C14068" s="38">
        <v>0.88</v>
      </c>
    </row>
    <row r="14069" spans="1:3" ht="49.5" customHeight="1">
      <c r="A14069" s="19" t="s">
        <v>19899</v>
      </c>
      <c r="B14069" s="18" t="s">
        <v>20064</v>
      </c>
      <c r="C14069" s="38">
        <v>3.42</v>
      </c>
    </row>
    <row r="14070" spans="1:3" ht="49.5" customHeight="1">
      <c r="A14070" s="19" t="s">
        <v>19022</v>
      </c>
      <c r="B14070" s="18" t="s">
        <v>20064</v>
      </c>
      <c r="C14070" s="38">
        <v>5.2</v>
      </c>
    </row>
    <row r="14071" spans="1:3" ht="49.5" customHeight="1">
      <c r="A14071" s="19" t="s">
        <v>18865</v>
      </c>
      <c r="B14071" s="18" t="s">
        <v>20064</v>
      </c>
      <c r="C14071" s="38">
        <v>2.36</v>
      </c>
    </row>
    <row r="14072" spans="1:3" ht="49.5" customHeight="1">
      <c r="A14072" s="19" t="s">
        <v>18894</v>
      </c>
      <c r="B14072" s="18" t="s">
        <v>20064</v>
      </c>
      <c r="C14072" s="38">
        <v>3.18</v>
      </c>
    </row>
    <row r="14073" spans="1:3" ht="49.5" customHeight="1">
      <c r="A14073" s="19" t="s">
        <v>17920</v>
      </c>
      <c r="B14073" s="18" t="s">
        <v>19984</v>
      </c>
      <c r="C14073" s="38">
        <v>4.09</v>
      </c>
    </row>
    <row r="14074" spans="1:3" ht="49.5" customHeight="1">
      <c r="A14074" s="19" t="s">
        <v>17474</v>
      </c>
      <c r="B14074" s="18" t="s">
        <v>20150</v>
      </c>
      <c r="C14074" s="38">
        <v>17.600000000000001</v>
      </c>
    </row>
    <row r="14075" spans="1:3" ht="49.5" customHeight="1">
      <c r="A14075" s="19" t="s">
        <v>17475</v>
      </c>
      <c r="B14075" s="18" t="s">
        <v>20150</v>
      </c>
      <c r="C14075" s="38">
        <v>26.44</v>
      </c>
    </row>
    <row r="14076" spans="1:3" ht="49.5" customHeight="1">
      <c r="A14076" s="19" t="s">
        <v>21938</v>
      </c>
      <c r="B14076" s="18" t="s">
        <v>20050</v>
      </c>
      <c r="C14076" s="38">
        <v>2.99</v>
      </c>
    </row>
    <row r="14077" spans="1:3" ht="49.5" customHeight="1">
      <c r="A14077" s="19" t="s">
        <v>21939</v>
      </c>
      <c r="B14077" s="18" t="s">
        <v>20050</v>
      </c>
      <c r="C14077" s="18">
        <v>2.06</v>
      </c>
    </row>
    <row r="14078" spans="1:3" ht="49.5" customHeight="1">
      <c r="A14078" s="19" t="s">
        <v>14650</v>
      </c>
      <c r="B14078" s="18" t="s">
        <v>20034</v>
      </c>
      <c r="C14078" s="38">
        <v>1.81</v>
      </c>
    </row>
    <row r="14079" spans="1:3" ht="49.5" customHeight="1">
      <c r="A14079" s="19" t="s">
        <v>4588</v>
      </c>
      <c r="B14079" s="18" t="s">
        <v>19983</v>
      </c>
      <c r="C14079" s="38">
        <v>40.75</v>
      </c>
    </row>
    <row r="14080" spans="1:3" ht="49.5" customHeight="1">
      <c r="A14080" s="19" t="s">
        <v>4589</v>
      </c>
      <c r="B14080" s="18" t="s">
        <v>19983</v>
      </c>
      <c r="C14080" s="38">
        <v>139.1</v>
      </c>
    </row>
    <row r="14081" spans="1:3" ht="49.5" customHeight="1">
      <c r="A14081" s="19" t="s">
        <v>17602</v>
      </c>
      <c r="B14081" s="18" t="s">
        <v>19977</v>
      </c>
      <c r="C14081" s="38">
        <v>371.98</v>
      </c>
    </row>
    <row r="14082" spans="1:3" ht="49.5" customHeight="1">
      <c r="A14082" s="19" t="s">
        <v>12536</v>
      </c>
      <c r="B14082" s="18" t="s">
        <v>20012</v>
      </c>
      <c r="C14082" s="38">
        <v>3.27</v>
      </c>
    </row>
    <row r="14083" spans="1:3" ht="49.5" customHeight="1">
      <c r="A14083" s="19" t="s">
        <v>12537</v>
      </c>
      <c r="B14083" s="18" t="s">
        <v>20012</v>
      </c>
      <c r="C14083" s="38">
        <v>6.54</v>
      </c>
    </row>
    <row r="14084" spans="1:3" ht="49.5" customHeight="1">
      <c r="A14084" s="19" t="s">
        <v>12538</v>
      </c>
      <c r="B14084" s="18" t="s">
        <v>20012</v>
      </c>
      <c r="C14084" s="38">
        <v>6.54</v>
      </c>
    </row>
    <row r="14085" spans="1:3" ht="49.5" customHeight="1">
      <c r="A14085" s="19" t="s">
        <v>12539</v>
      </c>
      <c r="B14085" s="18" t="s">
        <v>20012</v>
      </c>
      <c r="C14085" s="38">
        <v>13.07</v>
      </c>
    </row>
    <row r="14086" spans="1:3" ht="49.5" customHeight="1">
      <c r="A14086" s="19" t="s">
        <v>8585</v>
      </c>
      <c r="B14086" s="18" t="s">
        <v>20011</v>
      </c>
      <c r="C14086" s="38">
        <v>2.66</v>
      </c>
    </row>
    <row r="14087" spans="1:3" ht="49.5" customHeight="1">
      <c r="A14087" s="19" t="s">
        <v>8586</v>
      </c>
      <c r="B14087" s="18" t="s">
        <v>20011</v>
      </c>
      <c r="C14087" s="38">
        <v>5.32</v>
      </c>
    </row>
    <row r="14088" spans="1:3" ht="49.5" customHeight="1">
      <c r="A14088" s="19" t="s">
        <v>16526</v>
      </c>
      <c r="B14088" s="18" t="s">
        <v>20020</v>
      </c>
      <c r="C14088" s="18">
        <v>7.99</v>
      </c>
    </row>
    <row r="14089" spans="1:3" ht="49.5" customHeight="1">
      <c r="A14089" s="19" t="s">
        <v>17645</v>
      </c>
      <c r="B14089" s="18" t="s">
        <v>20020</v>
      </c>
      <c r="C14089" s="18">
        <v>13.01</v>
      </c>
    </row>
    <row r="14090" spans="1:3" ht="49.5" customHeight="1">
      <c r="A14090" s="19" t="s">
        <v>16527</v>
      </c>
      <c r="B14090" s="18" t="s">
        <v>20020</v>
      </c>
      <c r="C14090" s="38">
        <v>12.53</v>
      </c>
    </row>
    <row r="14091" spans="1:3" ht="49.5" customHeight="1">
      <c r="A14091" s="19" t="s">
        <v>17646</v>
      </c>
      <c r="B14091" s="18" t="s">
        <v>20020</v>
      </c>
      <c r="C14091" s="38">
        <v>19.510000000000002</v>
      </c>
    </row>
    <row r="14092" spans="1:3" ht="49.5" customHeight="1">
      <c r="A14092" s="19" t="s">
        <v>6337</v>
      </c>
      <c r="B14092" s="18" t="s">
        <v>19981</v>
      </c>
      <c r="C14092" s="38">
        <v>1783.56</v>
      </c>
    </row>
    <row r="14093" spans="1:3" ht="49.5" customHeight="1">
      <c r="A14093" s="19" t="s">
        <v>6342</v>
      </c>
      <c r="B14093" s="18" t="s">
        <v>19981</v>
      </c>
      <c r="C14093" s="38">
        <v>1713.78</v>
      </c>
    </row>
    <row r="14094" spans="1:3" ht="49.5" customHeight="1">
      <c r="A14094" s="19" t="s">
        <v>18242</v>
      </c>
      <c r="B14094" s="18" t="s">
        <v>19977</v>
      </c>
      <c r="C14094" s="38">
        <v>1783.56</v>
      </c>
    </row>
    <row r="14095" spans="1:3" ht="49.5" customHeight="1">
      <c r="A14095" s="19" t="s">
        <v>18243</v>
      </c>
      <c r="B14095" s="18" t="s">
        <v>19977</v>
      </c>
      <c r="C14095" s="38">
        <v>1713.78</v>
      </c>
    </row>
    <row r="14096" spans="1:3" ht="49.5" customHeight="1">
      <c r="A14096" s="19" t="s">
        <v>5052</v>
      </c>
      <c r="B14096" s="18" t="s">
        <v>20014</v>
      </c>
      <c r="C14096" s="38">
        <v>5.42</v>
      </c>
    </row>
    <row r="14097" spans="1:3" ht="49.5" customHeight="1">
      <c r="A14097" s="19" t="s">
        <v>13237</v>
      </c>
      <c r="B14097" s="18" t="s">
        <v>20098</v>
      </c>
      <c r="C14097" s="38">
        <v>4.1399999999999997</v>
      </c>
    </row>
    <row r="14098" spans="1:3" ht="49.5" customHeight="1">
      <c r="A14098" s="19" t="s">
        <v>14908</v>
      </c>
      <c r="B14098" s="18" t="s">
        <v>20098</v>
      </c>
      <c r="C14098" s="38">
        <v>0.48</v>
      </c>
    </row>
    <row r="14099" spans="1:3" ht="49.5" customHeight="1">
      <c r="A14099" s="19" t="s">
        <v>17462</v>
      </c>
      <c r="B14099" s="18" t="s">
        <v>20022</v>
      </c>
      <c r="C14099" s="38">
        <v>0.86</v>
      </c>
    </row>
    <row r="14100" spans="1:3" ht="49.5" customHeight="1">
      <c r="A14100" s="19" t="s">
        <v>17461</v>
      </c>
      <c r="B14100" s="18" t="s">
        <v>20022</v>
      </c>
      <c r="C14100" s="38">
        <v>4.88</v>
      </c>
    </row>
    <row r="14101" spans="1:3" ht="49.5" customHeight="1">
      <c r="A14101" s="19" t="s">
        <v>15954</v>
      </c>
      <c r="B14101" s="18" t="s">
        <v>20047</v>
      </c>
      <c r="C14101" s="38">
        <v>6.25</v>
      </c>
    </row>
    <row r="14102" spans="1:3" ht="49.5" customHeight="1">
      <c r="A14102" s="19" t="s">
        <v>14252</v>
      </c>
      <c r="B14102" s="18" t="s">
        <v>20047</v>
      </c>
      <c r="C14102" s="38">
        <v>2.98</v>
      </c>
    </row>
    <row r="14103" spans="1:3" ht="49.5" customHeight="1">
      <c r="A14103" s="19" t="s">
        <v>20995</v>
      </c>
      <c r="B14103" s="18" t="s">
        <v>20047</v>
      </c>
      <c r="C14103" s="38">
        <v>1.78</v>
      </c>
    </row>
    <row r="14104" spans="1:3" ht="49.5" customHeight="1">
      <c r="A14104" s="19" t="s">
        <v>22435</v>
      </c>
      <c r="B14104" s="18" t="s">
        <v>20138</v>
      </c>
      <c r="C14104" s="38">
        <v>7.5</v>
      </c>
    </row>
    <row r="14105" spans="1:3" ht="49.5" customHeight="1">
      <c r="A14105" s="19" t="s">
        <v>22436</v>
      </c>
      <c r="B14105" s="18" t="s">
        <v>20138</v>
      </c>
      <c r="C14105" s="38">
        <v>2.84</v>
      </c>
    </row>
    <row r="14106" spans="1:3" ht="49.5" customHeight="1">
      <c r="A14106" s="19" t="s">
        <v>20706</v>
      </c>
      <c r="B14106" s="18" t="s">
        <v>20138</v>
      </c>
      <c r="C14106" s="38">
        <v>6.4</v>
      </c>
    </row>
    <row r="14107" spans="1:3" ht="49.5" customHeight="1">
      <c r="A14107" s="19" t="s">
        <v>14253</v>
      </c>
      <c r="B14107" s="18" t="s">
        <v>20138</v>
      </c>
      <c r="C14107" s="38">
        <v>2.15</v>
      </c>
    </row>
    <row r="14108" spans="1:3" ht="49.5" customHeight="1">
      <c r="A14108" s="19" t="s">
        <v>14254</v>
      </c>
      <c r="B14108" s="18" t="s">
        <v>20047</v>
      </c>
      <c r="C14108" s="38">
        <v>2.87</v>
      </c>
    </row>
    <row r="14109" spans="1:3" ht="49.5" customHeight="1">
      <c r="A14109" s="19" t="s">
        <v>14255</v>
      </c>
      <c r="B14109" s="18" t="s">
        <v>20047</v>
      </c>
      <c r="C14109" s="38">
        <v>3.46</v>
      </c>
    </row>
    <row r="14110" spans="1:3" ht="49.5" customHeight="1">
      <c r="A14110" s="19" t="s">
        <v>14256</v>
      </c>
      <c r="B14110" s="18" t="s">
        <v>20047</v>
      </c>
      <c r="C14110" s="38">
        <v>2.97</v>
      </c>
    </row>
    <row r="14111" spans="1:3" ht="49.5" customHeight="1">
      <c r="A14111" s="19" t="s">
        <v>21940</v>
      </c>
      <c r="B14111" s="18" t="s">
        <v>20029</v>
      </c>
      <c r="C14111" s="38">
        <v>3.46</v>
      </c>
    </row>
    <row r="14112" spans="1:3" ht="49.5" customHeight="1">
      <c r="A14112" s="19" t="s">
        <v>20838</v>
      </c>
      <c r="B14112" s="18" t="s">
        <v>20047</v>
      </c>
      <c r="C14112" s="38">
        <v>3.1</v>
      </c>
    </row>
    <row r="14113" spans="1:3" ht="49.5" customHeight="1">
      <c r="A14113" s="19" t="s">
        <v>20763</v>
      </c>
      <c r="B14113" s="18" t="s">
        <v>20047</v>
      </c>
      <c r="C14113" s="38">
        <v>4.88</v>
      </c>
    </row>
    <row r="14114" spans="1:3" ht="49.5" customHeight="1">
      <c r="A14114" s="19" t="s">
        <v>14257</v>
      </c>
      <c r="B14114" s="18" t="s">
        <v>20047</v>
      </c>
      <c r="C14114" s="38">
        <v>2.21</v>
      </c>
    </row>
    <row r="14115" spans="1:3" ht="49.5" customHeight="1">
      <c r="A14115" s="19" t="s">
        <v>14258</v>
      </c>
      <c r="B14115" s="18" t="s">
        <v>20047</v>
      </c>
      <c r="C14115" s="38">
        <v>3.46</v>
      </c>
    </row>
    <row r="14116" spans="1:3" ht="49.5" customHeight="1">
      <c r="A14116" s="19" t="s">
        <v>21941</v>
      </c>
      <c r="B14116" s="18" t="s">
        <v>20057</v>
      </c>
      <c r="C14116" s="38">
        <v>21.97</v>
      </c>
    </row>
    <row r="14117" spans="1:3" ht="49.5" customHeight="1">
      <c r="A14117" s="19" t="s">
        <v>15956</v>
      </c>
      <c r="B14117" s="18" t="s">
        <v>20176</v>
      </c>
      <c r="C14117" s="38">
        <v>9.64</v>
      </c>
    </row>
    <row r="14118" spans="1:3" ht="49.5" customHeight="1">
      <c r="A14118" s="19" t="s">
        <v>22223</v>
      </c>
      <c r="B14118" s="18" t="s">
        <v>20014</v>
      </c>
      <c r="C14118" s="38">
        <v>11.2</v>
      </c>
    </row>
    <row r="14119" spans="1:3" ht="49.5" customHeight="1">
      <c r="A14119" s="19" t="s">
        <v>21065</v>
      </c>
      <c r="B14119" s="18" t="s">
        <v>20048</v>
      </c>
      <c r="C14119" s="38">
        <v>11.2</v>
      </c>
    </row>
    <row r="14120" spans="1:3" ht="49.5" customHeight="1">
      <c r="A14120" s="19" t="s">
        <v>14784</v>
      </c>
      <c r="B14120" s="18" t="s">
        <v>19995</v>
      </c>
      <c r="C14120" s="38">
        <v>0.85</v>
      </c>
    </row>
    <row r="14121" spans="1:3" ht="49.5" customHeight="1">
      <c r="A14121" s="19" t="s">
        <v>3187</v>
      </c>
      <c r="B14121" s="18" t="s">
        <v>20045</v>
      </c>
      <c r="C14121" s="38">
        <v>1.75</v>
      </c>
    </row>
    <row r="14122" spans="1:3" ht="49.5" customHeight="1">
      <c r="A14122" s="19" t="s">
        <v>776</v>
      </c>
      <c r="B14122" s="18" t="s">
        <v>20025</v>
      </c>
      <c r="C14122" s="38">
        <v>1.64</v>
      </c>
    </row>
    <row r="14123" spans="1:3" ht="49.5" customHeight="1">
      <c r="A14123" s="19" t="s">
        <v>778</v>
      </c>
      <c r="B14123" s="18" t="s">
        <v>20025</v>
      </c>
      <c r="C14123" s="38">
        <v>1.79</v>
      </c>
    </row>
    <row r="14124" spans="1:3" ht="49.5" customHeight="1">
      <c r="A14124" s="19" t="s">
        <v>21022</v>
      </c>
      <c r="B14124" s="18" t="s">
        <v>19995</v>
      </c>
      <c r="C14124" s="38">
        <v>27.28</v>
      </c>
    </row>
    <row r="14125" spans="1:3" ht="49.5" customHeight="1">
      <c r="A14125" s="19" t="s">
        <v>21943</v>
      </c>
      <c r="B14125" s="18" t="s">
        <v>20014</v>
      </c>
      <c r="C14125" s="38">
        <v>6.69</v>
      </c>
    </row>
    <row r="14126" spans="1:3" ht="49.5" customHeight="1">
      <c r="A14126" s="19" t="s">
        <v>21329</v>
      </c>
      <c r="B14126" s="18" t="s">
        <v>20014</v>
      </c>
      <c r="C14126" s="38">
        <v>11.48</v>
      </c>
    </row>
    <row r="14127" spans="1:3" ht="49.5" customHeight="1">
      <c r="A14127" s="19" t="s">
        <v>18780</v>
      </c>
      <c r="B14127" s="18" t="s">
        <v>20034</v>
      </c>
      <c r="C14127" s="38">
        <v>5.88</v>
      </c>
    </row>
    <row r="14128" spans="1:3" ht="49.5" customHeight="1">
      <c r="A14128" s="19" t="s">
        <v>19689</v>
      </c>
      <c r="B14128" s="18" t="s">
        <v>20010</v>
      </c>
      <c r="C14128" s="38">
        <v>92.76</v>
      </c>
    </row>
    <row r="14129" spans="1:3" ht="49.5" customHeight="1">
      <c r="A14129" s="19" t="s">
        <v>17436</v>
      </c>
      <c r="B14129" s="18" t="s">
        <v>19995</v>
      </c>
      <c r="C14129" s="38">
        <v>112.4</v>
      </c>
    </row>
    <row r="14130" spans="1:3" ht="49.5" customHeight="1">
      <c r="A14130" s="19" t="s">
        <v>21944</v>
      </c>
      <c r="B14130" s="18" t="s">
        <v>20057</v>
      </c>
      <c r="C14130" s="38">
        <v>92.76</v>
      </c>
    </row>
    <row r="14131" spans="1:3" ht="49.5" customHeight="1">
      <c r="A14131" s="19" t="s">
        <v>17873</v>
      </c>
      <c r="B14131" s="18" t="s">
        <v>19964</v>
      </c>
      <c r="C14131" s="38">
        <v>408.23</v>
      </c>
    </row>
    <row r="14132" spans="1:3" ht="49.5" customHeight="1">
      <c r="A14132" s="19" t="s">
        <v>17437</v>
      </c>
      <c r="B14132" s="18" t="s">
        <v>20066</v>
      </c>
      <c r="C14132" s="38">
        <v>381.01</v>
      </c>
    </row>
    <row r="14133" spans="1:3" ht="49.5" customHeight="1">
      <c r="A14133" s="19" t="s">
        <v>4352</v>
      </c>
      <c r="B14133" s="18" t="s">
        <v>20066</v>
      </c>
      <c r="C14133" s="38">
        <v>141.81</v>
      </c>
    </row>
    <row r="14134" spans="1:3" ht="49.5" customHeight="1">
      <c r="A14134" s="19" t="s">
        <v>21197</v>
      </c>
      <c r="B14134" s="18" t="s">
        <v>19965</v>
      </c>
      <c r="C14134" s="38">
        <v>112.4</v>
      </c>
    </row>
    <row r="14135" spans="1:3" ht="49.5" customHeight="1">
      <c r="A14135" s="19" t="s">
        <v>17438</v>
      </c>
      <c r="B14135" s="18" t="s">
        <v>20023</v>
      </c>
      <c r="C14135" s="38">
        <v>112.4</v>
      </c>
    </row>
    <row r="14136" spans="1:3" ht="49.5" customHeight="1">
      <c r="A14136" s="19" t="s">
        <v>13406</v>
      </c>
      <c r="B14136" s="18" t="s">
        <v>20014</v>
      </c>
      <c r="C14136" s="38">
        <v>112.4</v>
      </c>
    </row>
    <row r="14137" spans="1:3" ht="49.5" customHeight="1">
      <c r="A14137" s="19" t="s">
        <v>1914</v>
      </c>
      <c r="B14137" s="18" t="s">
        <v>19957</v>
      </c>
      <c r="C14137" s="38">
        <v>112.4</v>
      </c>
    </row>
    <row r="14138" spans="1:3" ht="49.5" customHeight="1">
      <c r="A14138" s="19" t="s">
        <v>17439</v>
      </c>
      <c r="B14138" s="18" t="s">
        <v>20019</v>
      </c>
      <c r="C14138" s="38">
        <v>408.23</v>
      </c>
    </row>
    <row r="14139" spans="1:3" ht="49.5" customHeight="1">
      <c r="A14139" s="19" t="s">
        <v>17440</v>
      </c>
      <c r="B14139" s="18" t="s">
        <v>20019</v>
      </c>
      <c r="C14139" s="38">
        <v>111.23</v>
      </c>
    </row>
    <row r="14140" spans="1:3" ht="49.5" customHeight="1">
      <c r="A14140" s="19" t="s">
        <v>15336</v>
      </c>
      <c r="B14140" s="18" t="s">
        <v>19998</v>
      </c>
      <c r="C14140" s="38">
        <v>1.21</v>
      </c>
    </row>
    <row r="14141" spans="1:3" ht="49.5" customHeight="1">
      <c r="A14141" s="19" t="s">
        <v>13263</v>
      </c>
      <c r="B14141" s="18" t="s">
        <v>20075</v>
      </c>
      <c r="C14141" s="38">
        <v>12000</v>
      </c>
    </row>
    <row r="14142" spans="1:3" ht="49.5" customHeight="1">
      <c r="A14142" s="19" t="s">
        <v>10824</v>
      </c>
      <c r="B14142" s="18" t="s">
        <v>20047</v>
      </c>
      <c r="C14142" s="38">
        <v>591.51</v>
      </c>
    </row>
    <row r="14143" spans="1:3" ht="49.5" customHeight="1">
      <c r="A14143" s="19" t="s">
        <v>4179</v>
      </c>
      <c r="B14143" s="18" t="s">
        <v>20047</v>
      </c>
      <c r="C14143" s="38">
        <v>2301.91</v>
      </c>
    </row>
    <row r="14144" spans="1:3" ht="49.5" customHeight="1">
      <c r="A14144" s="19" t="s">
        <v>11945</v>
      </c>
      <c r="B14144" s="18" t="s">
        <v>20039</v>
      </c>
      <c r="C14144" s="38">
        <v>27.28</v>
      </c>
    </row>
    <row r="14145" spans="1:3" ht="49.5" customHeight="1">
      <c r="A14145" s="19" t="s">
        <v>9130</v>
      </c>
      <c r="B14145" s="18" t="s">
        <v>20047</v>
      </c>
      <c r="C14145" s="18">
        <v>2979.82</v>
      </c>
    </row>
    <row r="14146" spans="1:3" ht="49.5" customHeight="1">
      <c r="A14146" s="19" t="s">
        <v>4695</v>
      </c>
      <c r="B14146" s="18" t="s">
        <v>20047</v>
      </c>
      <c r="C14146" s="38">
        <v>764.93</v>
      </c>
    </row>
    <row r="14147" spans="1:3" ht="49.5" customHeight="1">
      <c r="A14147" s="19" t="s">
        <v>4694</v>
      </c>
      <c r="B14147" s="18" t="s">
        <v>20047</v>
      </c>
      <c r="C14147" s="38">
        <v>956.16</v>
      </c>
    </row>
    <row r="14148" spans="1:3" ht="49.5" customHeight="1">
      <c r="A14148" s="19" t="s">
        <v>4697</v>
      </c>
      <c r="B14148" s="18" t="s">
        <v>20047</v>
      </c>
      <c r="C14148" s="38">
        <v>1147.3900000000001</v>
      </c>
    </row>
    <row r="14149" spans="1:3" ht="49.5" customHeight="1">
      <c r="A14149" s="19" t="s">
        <v>4699</v>
      </c>
      <c r="B14149" s="18" t="s">
        <v>20047</v>
      </c>
      <c r="C14149" s="18">
        <v>2298.2399999999998</v>
      </c>
    </row>
    <row r="14150" spans="1:3" ht="49.5" customHeight="1">
      <c r="A14150" s="19" t="s">
        <v>9139</v>
      </c>
      <c r="B14150" s="18" t="s">
        <v>20047</v>
      </c>
      <c r="C14150" s="18">
        <v>1849.1</v>
      </c>
    </row>
    <row r="14151" spans="1:3" ht="49.5" customHeight="1">
      <c r="A14151" s="19" t="s">
        <v>7308</v>
      </c>
      <c r="B14151" s="18" t="s">
        <v>20103</v>
      </c>
      <c r="C14151" s="38">
        <v>111.15</v>
      </c>
    </row>
    <row r="14152" spans="1:3" ht="49.5" customHeight="1">
      <c r="A14152" s="19" t="s">
        <v>7308</v>
      </c>
      <c r="B14152" s="18" t="s">
        <v>20012</v>
      </c>
      <c r="C14152" s="38">
        <v>111.15</v>
      </c>
    </row>
    <row r="14153" spans="1:3" ht="49.5" customHeight="1">
      <c r="A14153" s="19" t="s">
        <v>12658</v>
      </c>
      <c r="B14153" s="18" t="s">
        <v>20103</v>
      </c>
      <c r="C14153" s="38">
        <v>333.45</v>
      </c>
    </row>
    <row r="14154" spans="1:3" ht="49.5" customHeight="1">
      <c r="A14154" s="19" t="s">
        <v>12658</v>
      </c>
      <c r="B14154" s="18" t="s">
        <v>20012</v>
      </c>
      <c r="C14154" s="38">
        <v>333.45</v>
      </c>
    </row>
    <row r="14155" spans="1:3" ht="49.5" customHeight="1">
      <c r="A14155" s="19" t="s">
        <v>18659</v>
      </c>
      <c r="B14155" s="18" t="s">
        <v>20101</v>
      </c>
      <c r="C14155" s="38">
        <v>1623.71</v>
      </c>
    </row>
    <row r="14156" spans="1:3" ht="49.5" customHeight="1">
      <c r="A14156" s="19" t="s">
        <v>6075</v>
      </c>
      <c r="B14156" s="18" t="s">
        <v>20056</v>
      </c>
      <c r="C14156" s="38">
        <v>24.33</v>
      </c>
    </row>
    <row r="14157" spans="1:3" ht="49.5" customHeight="1">
      <c r="A14157" s="19" t="s">
        <v>12798</v>
      </c>
      <c r="B14157" s="18" t="s">
        <v>20065</v>
      </c>
      <c r="C14157" s="38">
        <v>6.4</v>
      </c>
    </row>
    <row r="14158" spans="1:3" ht="49.5" customHeight="1">
      <c r="A14158" s="19" t="s">
        <v>13145</v>
      </c>
      <c r="B14158" s="18" t="s">
        <v>20065</v>
      </c>
      <c r="C14158" s="38">
        <v>8.34</v>
      </c>
    </row>
    <row r="14159" spans="1:3" ht="49.5" customHeight="1">
      <c r="A14159" s="19" t="s">
        <v>12799</v>
      </c>
      <c r="B14159" s="18" t="s">
        <v>20065</v>
      </c>
      <c r="C14159" s="38">
        <v>4.2300000000000004</v>
      </c>
    </row>
    <row r="14160" spans="1:3" ht="49.5" customHeight="1">
      <c r="A14160" s="19" t="s">
        <v>13146</v>
      </c>
      <c r="B14160" s="18" t="s">
        <v>20065</v>
      </c>
      <c r="C14160" s="38">
        <v>6.65</v>
      </c>
    </row>
    <row r="14161" spans="1:3" ht="49.5" customHeight="1">
      <c r="A14161" s="19" t="s">
        <v>12804</v>
      </c>
      <c r="B14161" s="18" t="s">
        <v>20065</v>
      </c>
      <c r="C14161" s="38">
        <v>5.36</v>
      </c>
    </row>
    <row r="14162" spans="1:3" ht="49.5" customHeight="1">
      <c r="A14162" s="19" t="s">
        <v>13147</v>
      </c>
      <c r="B14162" s="18" t="s">
        <v>20065</v>
      </c>
      <c r="C14162" s="38">
        <v>8.76</v>
      </c>
    </row>
    <row r="14163" spans="1:3" ht="49.5" customHeight="1">
      <c r="A14163" s="19" t="s">
        <v>13148</v>
      </c>
      <c r="B14163" s="18" t="s">
        <v>20065</v>
      </c>
      <c r="C14163" s="38">
        <v>8.76</v>
      </c>
    </row>
    <row r="14164" spans="1:3" ht="49.5" customHeight="1">
      <c r="A14164" s="19" t="s">
        <v>13149</v>
      </c>
      <c r="B14164" s="18" t="s">
        <v>20065</v>
      </c>
      <c r="C14164" s="38">
        <v>3.84</v>
      </c>
    </row>
    <row r="14165" spans="1:3" ht="49.5" customHeight="1">
      <c r="A14165" s="19" t="s">
        <v>22356</v>
      </c>
      <c r="B14165" s="18" t="s">
        <v>20062</v>
      </c>
      <c r="C14165" s="38">
        <v>2.68</v>
      </c>
    </row>
    <row r="14166" spans="1:3" ht="49.5" customHeight="1">
      <c r="A14166" s="19" t="s">
        <v>22357</v>
      </c>
      <c r="B14166" s="18" t="s">
        <v>20062</v>
      </c>
      <c r="C14166" s="38">
        <v>2.14</v>
      </c>
    </row>
    <row r="14167" spans="1:3" ht="49.5" customHeight="1">
      <c r="A14167" s="19" t="s">
        <v>15464</v>
      </c>
      <c r="B14167" s="18" t="s">
        <v>19981</v>
      </c>
      <c r="C14167" s="38">
        <v>9.1999999999999993</v>
      </c>
    </row>
    <row r="14168" spans="1:3" ht="49.5" customHeight="1">
      <c r="A14168" s="19" t="s">
        <v>15855</v>
      </c>
      <c r="B14168" s="18" t="s">
        <v>19981</v>
      </c>
      <c r="C14168" s="38">
        <v>16.66</v>
      </c>
    </row>
    <row r="14169" spans="1:3" ht="49.5" customHeight="1">
      <c r="A14169" s="19" t="s">
        <v>4229</v>
      </c>
      <c r="B14169" s="18" t="s">
        <v>20066</v>
      </c>
      <c r="C14169" s="38">
        <v>4.24</v>
      </c>
    </row>
    <row r="14170" spans="1:3" ht="49.5" customHeight="1">
      <c r="A14170" s="19" t="s">
        <v>4231</v>
      </c>
      <c r="B14170" s="18" t="s">
        <v>20066</v>
      </c>
      <c r="C14170" s="38">
        <v>2.7</v>
      </c>
    </row>
    <row r="14171" spans="1:3" ht="49.5" customHeight="1">
      <c r="A14171" s="19" t="s">
        <v>4232</v>
      </c>
      <c r="B14171" s="18" t="s">
        <v>20066</v>
      </c>
      <c r="C14171" s="38">
        <v>8.2799999999999994</v>
      </c>
    </row>
    <row r="14172" spans="1:3" ht="49.5" customHeight="1">
      <c r="A14172" s="19" t="s">
        <v>4233</v>
      </c>
      <c r="B14172" s="18" t="s">
        <v>20066</v>
      </c>
      <c r="C14172" s="38">
        <v>7.93</v>
      </c>
    </row>
    <row r="14173" spans="1:3" ht="49.5" customHeight="1">
      <c r="A14173" s="19" t="s">
        <v>4234</v>
      </c>
      <c r="B14173" s="18" t="s">
        <v>20066</v>
      </c>
      <c r="C14173" s="38">
        <v>15.39</v>
      </c>
    </row>
    <row r="14174" spans="1:3" ht="49.5" customHeight="1">
      <c r="A14174" s="19" t="s">
        <v>4235</v>
      </c>
      <c r="B14174" s="18" t="s">
        <v>20066</v>
      </c>
      <c r="C14174" s="38">
        <v>23.08</v>
      </c>
    </row>
    <row r="14175" spans="1:3" ht="49.5" customHeight="1">
      <c r="A14175" s="19" t="s">
        <v>18788</v>
      </c>
      <c r="B14175" s="18" t="s">
        <v>20187</v>
      </c>
      <c r="C14175" s="38">
        <v>5561.67</v>
      </c>
    </row>
    <row r="14176" spans="1:3" ht="49.5" customHeight="1">
      <c r="A14176" s="19" t="s">
        <v>14416</v>
      </c>
      <c r="B14176" s="18" t="s">
        <v>20239</v>
      </c>
      <c r="C14176" s="38">
        <v>2.88</v>
      </c>
    </row>
    <row r="14177" spans="1:3" ht="49.5" customHeight="1">
      <c r="A14177" s="19" t="s">
        <v>700</v>
      </c>
      <c r="B14177" s="18" t="s">
        <v>19959</v>
      </c>
      <c r="C14177" s="38">
        <v>55.81</v>
      </c>
    </row>
    <row r="14178" spans="1:3" ht="49.5" customHeight="1">
      <c r="A14178" s="19" t="s">
        <v>723</v>
      </c>
      <c r="B14178" s="18" t="s">
        <v>19959</v>
      </c>
      <c r="C14178" s="38">
        <v>78</v>
      </c>
    </row>
    <row r="14179" spans="1:3" ht="49.5" customHeight="1">
      <c r="A14179" s="19" t="s">
        <v>17146</v>
      </c>
      <c r="B14179" s="18" t="s">
        <v>20068</v>
      </c>
      <c r="C14179" s="38">
        <v>22.35</v>
      </c>
    </row>
    <row r="14180" spans="1:3" ht="49.5" customHeight="1">
      <c r="A14180" s="19" t="s">
        <v>12452</v>
      </c>
      <c r="B14180" s="18" t="s">
        <v>20068</v>
      </c>
      <c r="C14180" s="38">
        <v>20.100000000000001</v>
      </c>
    </row>
    <row r="14181" spans="1:3" ht="49.5" customHeight="1">
      <c r="A14181" s="19" t="s">
        <v>12453</v>
      </c>
      <c r="B14181" s="18" t="s">
        <v>20068</v>
      </c>
      <c r="C14181" s="38">
        <v>20.100000000000001</v>
      </c>
    </row>
    <row r="14182" spans="1:3" ht="49.5" customHeight="1">
      <c r="A14182" s="19" t="s">
        <v>1888</v>
      </c>
      <c r="B14182" s="18" t="s">
        <v>20068</v>
      </c>
      <c r="C14182" s="38">
        <v>44.13</v>
      </c>
    </row>
    <row r="14183" spans="1:3" ht="49.5" customHeight="1">
      <c r="A14183" s="19" t="s">
        <v>17147</v>
      </c>
      <c r="B14183" s="18" t="s">
        <v>20068</v>
      </c>
      <c r="C14183" s="38">
        <v>11.17</v>
      </c>
    </row>
    <row r="14184" spans="1:3" ht="49.5" customHeight="1">
      <c r="A14184" s="19" t="s">
        <v>18536</v>
      </c>
      <c r="B14184" s="18" t="s">
        <v>20188</v>
      </c>
      <c r="C14184" s="38">
        <v>420</v>
      </c>
    </row>
    <row r="14185" spans="1:3" ht="49.5" customHeight="1">
      <c r="A14185" s="19" t="s">
        <v>11053</v>
      </c>
      <c r="B14185" s="18" t="s">
        <v>19953</v>
      </c>
      <c r="C14185" s="38">
        <v>5.51</v>
      </c>
    </row>
    <row r="14186" spans="1:3" ht="49.5" customHeight="1">
      <c r="A14186" s="19" t="s">
        <v>20688</v>
      </c>
      <c r="B14186" s="18" t="s">
        <v>19953</v>
      </c>
      <c r="C14186" s="38">
        <v>4.54</v>
      </c>
    </row>
    <row r="14187" spans="1:3" ht="49.5" customHeight="1">
      <c r="A14187" s="19" t="s">
        <v>10856</v>
      </c>
      <c r="B14187" s="18" t="s">
        <v>19996</v>
      </c>
      <c r="C14187" s="18">
        <v>6.29</v>
      </c>
    </row>
    <row r="14188" spans="1:3" ht="49.5" customHeight="1">
      <c r="A14188" s="19" t="s">
        <v>2879</v>
      </c>
      <c r="B14188" s="18" t="s">
        <v>20057</v>
      </c>
      <c r="C14188" s="38">
        <v>18.86</v>
      </c>
    </row>
    <row r="14189" spans="1:3" ht="49.5" customHeight="1">
      <c r="A14189" s="19" t="s">
        <v>4535</v>
      </c>
      <c r="B14189" s="18" t="s">
        <v>20060</v>
      </c>
      <c r="C14189" s="38">
        <v>3628.02</v>
      </c>
    </row>
    <row r="14190" spans="1:3" ht="49.5" customHeight="1">
      <c r="A14190" s="19" t="s">
        <v>4896</v>
      </c>
      <c r="B14190" s="18" t="s">
        <v>20060</v>
      </c>
      <c r="C14190" s="38">
        <v>4189.6499999999996</v>
      </c>
    </row>
    <row r="14191" spans="1:3" ht="49.5" customHeight="1">
      <c r="A14191" s="19" t="s">
        <v>12737</v>
      </c>
      <c r="B14191" s="18" t="s">
        <v>20057</v>
      </c>
      <c r="C14191" s="38">
        <v>19.03</v>
      </c>
    </row>
    <row r="14192" spans="1:3" ht="49.5" customHeight="1">
      <c r="A14192" s="19" t="s">
        <v>2949</v>
      </c>
      <c r="B14192" s="18" t="s">
        <v>20057</v>
      </c>
      <c r="C14192" s="38">
        <v>38.369999999999997</v>
      </c>
    </row>
    <row r="14193" spans="1:3" ht="49.5" customHeight="1">
      <c r="A14193" s="19" t="s">
        <v>12738</v>
      </c>
      <c r="B14193" s="18" t="s">
        <v>20057</v>
      </c>
      <c r="C14193" s="38">
        <v>4.6900000000000004</v>
      </c>
    </row>
    <row r="14194" spans="1:3" ht="49.5" customHeight="1">
      <c r="A14194" s="19" t="s">
        <v>12739</v>
      </c>
      <c r="B14194" s="18" t="s">
        <v>20057</v>
      </c>
      <c r="C14194" s="38">
        <v>10.89</v>
      </c>
    </row>
    <row r="14195" spans="1:3" ht="49.5" customHeight="1">
      <c r="A14195" s="19" t="s">
        <v>13633</v>
      </c>
      <c r="B14195" s="18" t="s">
        <v>19953</v>
      </c>
      <c r="C14195" s="38">
        <v>1.8</v>
      </c>
    </row>
    <row r="14196" spans="1:3" ht="49.5" customHeight="1">
      <c r="A14196" s="19" t="s">
        <v>13634</v>
      </c>
      <c r="B14196" s="18" t="s">
        <v>19953</v>
      </c>
      <c r="C14196" s="38">
        <v>2.13</v>
      </c>
    </row>
    <row r="14197" spans="1:3" ht="49.5" customHeight="1">
      <c r="A14197" s="19" t="s">
        <v>15265</v>
      </c>
      <c r="B14197" s="18" t="s">
        <v>20120</v>
      </c>
      <c r="C14197" s="38">
        <v>2.71</v>
      </c>
    </row>
    <row r="14198" spans="1:3" ht="49.5" customHeight="1">
      <c r="A14198" s="19" t="s">
        <v>22458</v>
      </c>
      <c r="B14198" s="18" t="s">
        <v>20032</v>
      </c>
      <c r="C14198" s="38">
        <v>16.5</v>
      </c>
    </row>
    <row r="14199" spans="1:3" ht="49.5" customHeight="1">
      <c r="A14199" s="19" t="s">
        <v>12340</v>
      </c>
      <c r="B14199" s="18" t="s">
        <v>20032</v>
      </c>
      <c r="C14199" s="38">
        <v>49.5</v>
      </c>
    </row>
    <row r="14200" spans="1:3" ht="49.5" customHeight="1">
      <c r="A14200" s="19" t="s">
        <v>12341</v>
      </c>
      <c r="B14200" s="18" t="s">
        <v>20032</v>
      </c>
      <c r="C14200" s="38">
        <v>46.2</v>
      </c>
    </row>
    <row r="14201" spans="1:3" ht="49.5" customHeight="1">
      <c r="A14201" s="19" t="s">
        <v>12341</v>
      </c>
      <c r="B14201" s="18" t="s">
        <v>20032</v>
      </c>
      <c r="C14201" s="38">
        <v>46.2</v>
      </c>
    </row>
    <row r="14202" spans="1:3" ht="49.5" customHeight="1">
      <c r="A14202" s="19" t="s">
        <v>17470</v>
      </c>
      <c r="B14202" s="18" t="s">
        <v>20032</v>
      </c>
      <c r="C14202" s="38">
        <v>53.98</v>
      </c>
    </row>
    <row r="14203" spans="1:3" ht="49.5" customHeight="1">
      <c r="A14203" s="19" t="s">
        <v>12342</v>
      </c>
      <c r="B14203" s="18" t="s">
        <v>20032</v>
      </c>
      <c r="C14203" s="38">
        <v>46.2</v>
      </c>
    </row>
    <row r="14204" spans="1:3" ht="49.5" customHeight="1">
      <c r="A14204" s="19" t="s">
        <v>12342</v>
      </c>
      <c r="B14204" s="18" t="s">
        <v>20032</v>
      </c>
      <c r="C14204" s="38">
        <v>46.2</v>
      </c>
    </row>
    <row r="14205" spans="1:3" ht="49.5" customHeight="1">
      <c r="A14205" s="19" t="s">
        <v>20700</v>
      </c>
      <c r="B14205" s="18" t="s">
        <v>19972</v>
      </c>
      <c r="C14205" s="18">
        <v>6.29</v>
      </c>
    </row>
    <row r="14206" spans="1:3" ht="49.5" customHeight="1">
      <c r="A14206" s="19" t="s">
        <v>6929</v>
      </c>
      <c r="B14206" s="18" t="s">
        <v>20111</v>
      </c>
      <c r="C14206" s="38">
        <v>1.81</v>
      </c>
    </row>
    <row r="14207" spans="1:3" ht="49.5" customHeight="1">
      <c r="A14207" s="19" t="s">
        <v>2160</v>
      </c>
      <c r="B14207" s="18" t="s">
        <v>19977</v>
      </c>
      <c r="C14207" s="38">
        <v>40.75</v>
      </c>
    </row>
    <row r="14208" spans="1:3" ht="49.5" customHeight="1">
      <c r="A14208" s="19" t="s">
        <v>2161</v>
      </c>
      <c r="B14208" s="18" t="s">
        <v>19977</v>
      </c>
      <c r="C14208" s="38">
        <v>27.12</v>
      </c>
    </row>
    <row r="14209" spans="1:3" ht="49.5" customHeight="1">
      <c r="A14209" s="19" t="s">
        <v>2162</v>
      </c>
      <c r="B14209" s="18" t="s">
        <v>19977</v>
      </c>
      <c r="C14209" s="38">
        <v>82.8</v>
      </c>
    </row>
    <row r="14210" spans="1:3" ht="49.5" customHeight="1">
      <c r="A14210" s="19" t="s">
        <v>1485</v>
      </c>
      <c r="B14210" s="18" t="s">
        <v>20262</v>
      </c>
      <c r="C14210" s="38">
        <v>20.72</v>
      </c>
    </row>
    <row r="14211" spans="1:3" ht="49.5" customHeight="1">
      <c r="A14211" s="19" t="s">
        <v>18980</v>
      </c>
      <c r="B14211" s="18" t="s">
        <v>20060</v>
      </c>
      <c r="C14211" s="38">
        <v>613.71</v>
      </c>
    </row>
    <row r="14212" spans="1:3" ht="49.5" customHeight="1">
      <c r="A14212" s="19" t="s">
        <v>6410</v>
      </c>
      <c r="B14212" s="18" t="s">
        <v>20051</v>
      </c>
      <c r="C14212" s="38">
        <v>18.95</v>
      </c>
    </row>
    <row r="14213" spans="1:3" ht="49.5" customHeight="1">
      <c r="A14213" s="19" t="s">
        <v>6615</v>
      </c>
      <c r="B14213" s="18" t="s">
        <v>20051</v>
      </c>
      <c r="C14213" s="38">
        <v>120.97</v>
      </c>
    </row>
    <row r="14214" spans="1:3" ht="49.5" customHeight="1">
      <c r="A14214" s="19" t="s">
        <v>20666</v>
      </c>
      <c r="B14214" s="18" t="s">
        <v>19994</v>
      </c>
      <c r="C14214" s="38">
        <v>1.9</v>
      </c>
    </row>
    <row r="14215" spans="1:3" ht="49.5" customHeight="1">
      <c r="A14215" s="19" t="s">
        <v>4358</v>
      </c>
      <c r="B14215" s="18" t="s">
        <v>20054</v>
      </c>
      <c r="C14215" s="38">
        <v>10.32</v>
      </c>
    </row>
    <row r="14216" spans="1:3" ht="49.5" customHeight="1">
      <c r="A14216" s="19" t="s">
        <v>4360</v>
      </c>
      <c r="B14216" s="18" t="s">
        <v>20054</v>
      </c>
      <c r="C14216" s="38">
        <v>16.600000000000001</v>
      </c>
    </row>
    <row r="14217" spans="1:3" ht="49.5" customHeight="1">
      <c r="A14217" s="19" t="s">
        <v>4356</v>
      </c>
      <c r="B14217" s="18" t="s">
        <v>20054</v>
      </c>
      <c r="C14217" s="38">
        <v>5.27</v>
      </c>
    </row>
    <row r="14218" spans="1:3" ht="49.5" customHeight="1">
      <c r="A14218" s="19" t="s">
        <v>1927</v>
      </c>
      <c r="B14218" s="18" t="s">
        <v>19969</v>
      </c>
      <c r="C14218" s="38">
        <v>188.19</v>
      </c>
    </row>
    <row r="14219" spans="1:3" ht="49.5" customHeight="1">
      <c r="A14219" s="19" t="s">
        <v>21120</v>
      </c>
      <c r="B14219" s="18" t="s">
        <v>20236</v>
      </c>
      <c r="C14219" s="38">
        <v>31.06</v>
      </c>
    </row>
    <row r="14220" spans="1:3" ht="49.5" customHeight="1">
      <c r="A14220" s="19" t="s">
        <v>21945</v>
      </c>
      <c r="B14220" s="18" t="s">
        <v>20236</v>
      </c>
      <c r="C14220" s="38">
        <v>57</v>
      </c>
    </row>
    <row r="14221" spans="1:3" ht="49.5" customHeight="1">
      <c r="A14221" s="19" t="s">
        <v>21312</v>
      </c>
      <c r="B14221" s="18" t="s">
        <v>20236</v>
      </c>
      <c r="C14221" s="38">
        <v>15.87</v>
      </c>
    </row>
    <row r="14222" spans="1:3" ht="49.5" customHeight="1">
      <c r="A14222" s="19" t="s">
        <v>21139</v>
      </c>
      <c r="B14222" s="18" t="s">
        <v>20236</v>
      </c>
      <c r="C14222" s="38">
        <v>35.49</v>
      </c>
    </row>
    <row r="14223" spans="1:3" ht="49.5" customHeight="1">
      <c r="A14223" s="19" t="s">
        <v>21227</v>
      </c>
      <c r="B14223" s="18" t="s">
        <v>20236</v>
      </c>
      <c r="C14223" s="38">
        <v>66.5</v>
      </c>
    </row>
    <row r="14224" spans="1:3" ht="49.5" customHeight="1">
      <c r="A14224" s="19" t="s">
        <v>21946</v>
      </c>
      <c r="B14224" s="18" t="s">
        <v>20236</v>
      </c>
      <c r="C14224" s="38">
        <v>18.2</v>
      </c>
    </row>
    <row r="14225" spans="1:3" ht="49.5" customHeight="1">
      <c r="A14225" s="19" t="s">
        <v>19900</v>
      </c>
      <c r="B14225" s="18" t="s">
        <v>20004</v>
      </c>
      <c r="C14225" s="38">
        <v>37.39</v>
      </c>
    </row>
    <row r="14226" spans="1:3" ht="49.5" customHeight="1">
      <c r="A14226" s="19" t="s">
        <v>11913</v>
      </c>
      <c r="B14226" s="18" t="s">
        <v>20071</v>
      </c>
      <c r="C14226" s="38">
        <v>37.39</v>
      </c>
    </row>
    <row r="14227" spans="1:3" ht="49.5" customHeight="1">
      <c r="A14227" s="19" t="s">
        <v>11931</v>
      </c>
      <c r="B14227" s="18" t="s">
        <v>20059</v>
      </c>
      <c r="C14227" s="18">
        <v>240.63</v>
      </c>
    </row>
    <row r="14228" spans="1:3" ht="49.5" customHeight="1">
      <c r="A14228" s="19" t="s">
        <v>11932</v>
      </c>
      <c r="B14228" s="18" t="s">
        <v>20059</v>
      </c>
      <c r="C14228" s="18">
        <v>360.93</v>
      </c>
    </row>
    <row r="14229" spans="1:3" ht="49.5" customHeight="1">
      <c r="A14229" s="19" t="s">
        <v>11933</v>
      </c>
      <c r="B14229" s="18" t="s">
        <v>20059</v>
      </c>
      <c r="C14229" s="38">
        <v>150.38999999999999</v>
      </c>
    </row>
    <row r="14230" spans="1:3" ht="49.5" customHeight="1">
      <c r="A14230" s="19" t="s">
        <v>11934</v>
      </c>
      <c r="B14230" s="18" t="s">
        <v>20059</v>
      </c>
      <c r="C14230" s="38">
        <v>195.49</v>
      </c>
    </row>
    <row r="14231" spans="1:3" ht="49.5" customHeight="1">
      <c r="A14231" s="19" t="s">
        <v>4958</v>
      </c>
      <c r="B14231" s="18" t="s">
        <v>20051</v>
      </c>
      <c r="C14231" s="38">
        <v>4.17</v>
      </c>
    </row>
    <row r="14232" spans="1:3" ht="49.5" customHeight="1">
      <c r="A14232" s="19" t="s">
        <v>5570</v>
      </c>
      <c r="B14232" s="18" t="s">
        <v>20051</v>
      </c>
      <c r="C14232" s="38">
        <v>6.26</v>
      </c>
    </row>
    <row r="14233" spans="1:3" ht="49.5" customHeight="1">
      <c r="A14233" s="19" t="s">
        <v>12008</v>
      </c>
      <c r="B14233" s="18" t="s">
        <v>19957</v>
      </c>
      <c r="C14233" s="38">
        <v>38.450000000000003</v>
      </c>
    </row>
    <row r="14234" spans="1:3" ht="49.5" customHeight="1">
      <c r="A14234" s="19" t="s">
        <v>8354</v>
      </c>
      <c r="B14234" s="18" t="s">
        <v>20180</v>
      </c>
      <c r="C14234" s="38">
        <v>237.24</v>
      </c>
    </row>
    <row r="14235" spans="1:3" ht="49.5" customHeight="1">
      <c r="A14235" s="19" t="s">
        <v>8030</v>
      </c>
      <c r="B14235" s="18" t="s">
        <v>20086</v>
      </c>
      <c r="C14235" s="38">
        <v>374.57</v>
      </c>
    </row>
    <row r="14236" spans="1:3" ht="49.5" customHeight="1">
      <c r="A14236" s="19" t="s">
        <v>8036</v>
      </c>
      <c r="B14236" s="18" t="s">
        <v>20086</v>
      </c>
      <c r="C14236" s="38">
        <v>374.57</v>
      </c>
    </row>
    <row r="14237" spans="1:3" ht="49.5" customHeight="1">
      <c r="A14237" s="19" t="s">
        <v>12469</v>
      </c>
      <c r="B14237" s="18" t="s">
        <v>20076</v>
      </c>
      <c r="C14237" s="38">
        <v>2.58</v>
      </c>
    </row>
    <row r="14238" spans="1:3" ht="49.5" customHeight="1">
      <c r="A14238" s="19" t="s">
        <v>18226</v>
      </c>
      <c r="B14238" s="18" t="s">
        <v>20076</v>
      </c>
      <c r="C14238" s="38">
        <v>5.43</v>
      </c>
    </row>
    <row r="14239" spans="1:3" ht="49.5" customHeight="1">
      <c r="A14239" s="19" t="s">
        <v>18220</v>
      </c>
      <c r="B14239" s="18" t="s">
        <v>20076</v>
      </c>
      <c r="C14239" s="38">
        <v>3.46</v>
      </c>
    </row>
    <row r="14240" spans="1:3" ht="49.5" customHeight="1">
      <c r="A14240" s="19" t="s">
        <v>18221</v>
      </c>
      <c r="B14240" s="18" t="s">
        <v>20076</v>
      </c>
      <c r="C14240" s="38">
        <v>6.09</v>
      </c>
    </row>
    <row r="14241" spans="1:3" ht="49.5" customHeight="1">
      <c r="A14241" s="19" t="s">
        <v>18225</v>
      </c>
      <c r="B14241" s="18" t="s">
        <v>20076</v>
      </c>
      <c r="C14241" s="38">
        <v>3.22</v>
      </c>
    </row>
    <row r="14242" spans="1:3" ht="49.5" customHeight="1">
      <c r="A14242" s="19" t="s">
        <v>12470</v>
      </c>
      <c r="B14242" s="18" t="s">
        <v>20076</v>
      </c>
      <c r="C14242" s="38">
        <v>4.12</v>
      </c>
    </row>
    <row r="14243" spans="1:3" ht="49.5" customHeight="1">
      <c r="A14243" s="19" t="s">
        <v>20471</v>
      </c>
      <c r="B14243" s="18" t="s">
        <v>20076</v>
      </c>
      <c r="C14243" s="38">
        <v>2.0099999999999998</v>
      </c>
    </row>
    <row r="14244" spans="1:3" ht="49.5" customHeight="1">
      <c r="A14244" s="19" t="s">
        <v>15488</v>
      </c>
      <c r="B14244" s="18" t="s">
        <v>20047</v>
      </c>
      <c r="C14244" s="38">
        <v>251.19</v>
      </c>
    </row>
    <row r="14245" spans="1:3" ht="49.5" customHeight="1">
      <c r="A14245" s="19" t="s">
        <v>12888</v>
      </c>
      <c r="B14245" s="18" t="s">
        <v>20047</v>
      </c>
      <c r="C14245" s="38">
        <v>288.88</v>
      </c>
    </row>
    <row r="14246" spans="1:3" ht="49.5" customHeight="1">
      <c r="A14246" s="19" t="s">
        <v>12889</v>
      </c>
      <c r="B14246" s="18" t="s">
        <v>20047</v>
      </c>
      <c r="C14246" s="38">
        <v>140.32</v>
      </c>
    </row>
    <row r="14247" spans="1:3" ht="49.5" customHeight="1">
      <c r="A14247" s="19" t="s">
        <v>12705</v>
      </c>
      <c r="B14247" s="18" t="s">
        <v>19977</v>
      </c>
      <c r="C14247" s="38">
        <v>5.38</v>
      </c>
    </row>
    <row r="14248" spans="1:3" ht="49.5" customHeight="1">
      <c r="A14248" s="19" t="s">
        <v>17961</v>
      </c>
      <c r="B14248" s="18" t="s">
        <v>19952</v>
      </c>
      <c r="C14248" s="38">
        <v>2.4</v>
      </c>
    </row>
    <row r="14249" spans="1:3" ht="49.5" customHeight="1">
      <c r="A14249" s="19" t="s">
        <v>8875</v>
      </c>
      <c r="B14249" s="18" t="s">
        <v>20088</v>
      </c>
      <c r="C14249" s="38">
        <v>2608.6999999999998</v>
      </c>
    </row>
    <row r="14250" spans="1:3" ht="49.5" customHeight="1">
      <c r="A14250" s="19" t="s">
        <v>16338</v>
      </c>
      <c r="B14250" s="18" t="s">
        <v>20016</v>
      </c>
      <c r="C14250" s="38">
        <v>16.73</v>
      </c>
    </row>
    <row r="14251" spans="1:3" ht="49.5" customHeight="1">
      <c r="A14251" s="19" t="s">
        <v>20571</v>
      </c>
      <c r="B14251" s="18" t="s">
        <v>20039</v>
      </c>
      <c r="C14251" s="38">
        <v>1.83</v>
      </c>
    </row>
    <row r="14252" spans="1:3" ht="49.5" customHeight="1">
      <c r="A14252" s="19" t="s">
        <v>2684</v>
      </c>
      <c r="B14252" s="18" t="s">
        <v>20036</v>
      </c>
      <c r="C14252" s="38">
        <v>20.2</v>
      </c>
    </row>
    <row r="14253" spans="1:3" ht="49.5" customHeight="1">
      <c r="A14253" s="19" t="s">
        <v>12561</v>
      </c>
      <c r="B14253" s="18" t="s">
        <v>20035</v>
      </c>
      <c r="C14253" s="38">
        <v>405.21</v>
      </c>
    </row>
    <row r="14254" spans="1:3" ht="49.5" customHeight="1">
      <c r="A14254" s="19" t="s">
        <v>2435</v>
      </c>
      <c r="B14254" s="18" t="s">
        <v>20015</v>
      </c>
      <c r="C14254" s="38">
        <v>3.98</v>
      </c>
    </row>
    <row r="14255" spans="1:3" ht="49.5" customHeight="1">
      <c r="A14255" s="19" t="s">
        <v>1970</v>
      </c>
      <c r="B14255" s="18" t="s">
        <v>20015</v>
      </c>
      <c r="C14255" s="38">
        <v>1.81</v>
      </c>
    </row>
    <row r="14256" spans="1:3" ht="49.5" customHeight="1">
      <c r="A14256" s="19" t="s">
        <v>3800</v>
      </c>
      <c r="B14256" s="18" t="s">
        <v>20015</v>
      </c>
      <c r="C14256" s="38">
        <v>7.07</v>
      </c>
    </row>
    <row r="14257" spans="1:3" ht="49.5" customHeight="1">
      <c r="A14257" s="19" t="s">
        <v>8623</v>
      </c>
      <c r="B14257" s="18" t="s">
        <v>20032</v>
      </c>
      <c r="C14257" s="38">
        <v>11.5</v>
      </c>
    </row>
    <row r="14258" spans="1:3" ht="49.5" customHeight="1">
      <c r="A14258" s="19" t="s">
        <v>8627</v>
      </c>
      <c r="B14258" s="18" t="s">
        <v>20032</v>
      </c>
      <c r="C14258" s="38">
        <v>31.6</v>
      </c>
    </row>
    <row r="14259" spans="1:3" ht="49.5" customHeight="1">
      <c r="A14259" s="19" t="s">
        <v>15994</v>
      </c>
      <c r="B14259" s="18" t="s">
        <v>20032</v>
      </c>
      <c r="C14259" s="38">
        <v>12.01</v>
      </c>
    </row>
    <row r="14260" spans="1:3" ht="49.5" customHeight="1">
      <c r="A14260" s="19" t="s">
        <v>7704</v>
      </c>
      <c r="B14260" s="18" t="s">
        <v>20063</v>
      </c>
      <c r="C14260" s="38">
        <v>1.1200000000000001</v>
      </c>
    </row>
    <row r="14261" spans="1:3" ht="49.5" customHeight="1">
      <c r="A14261" s="19" t="s">
        <v>10100</v>
      </c>
      <c r="B14261" s="18" t="s">
        <v>20005</v>
      </c>
      <c r="C14261" s="38">
        <v>12373.94</v>
      </c>
    </row>
    <row r="14262" spans="1:3" ht="49.5" customHeight="1">
      <c r="A14262" s="19" t="s">
        <v>10103</v>
      </c>
      <c r="B14262" s="18" t="s">
        <v>20005</v>
      </c>
      <c r="C14262" s="38">
        <v>3093.49</v>
      </c>
    </row>
    <row r="14263" spans="1:3" ht="49.5" customHeight="1">
      <c r="A14263" s="19" t="s">
        <v>18633</v>
      </c>
      <c r="B14263" s="18" t="s">
        <v>20113</v>
      </c>
      <c r="C14263" s="38">
        <v>1.98</v>
      </c>
    </row>
    <row r="14264" spans="1:3" ht="49.5" customHeight="1">
      <c r="A14264" s="19" t="s">
        <v>18634</v>
      </c>
      <c r="B14264" s="18" t="s">
        <v>20113</v>
      </c>
      <c r="C14264" s="38">
        <v>2.21</v>
      </c>
    </row>
    <row r="14265" spans="1:3" ht="49.5" customHeight="1">
      <c r="A14265" s="19" t="s">
        <v>14867</v>
      </c>
      <c r="B14265" s="18" t="s">
        <v>20032</v>
      </c>
      <c r="C14265" s="38">
        <v>1.72</v>
      </c>
    </row>
    <row r="14266" spans="1:3" ht="49.5" customHeight="1">
      <c r="A14266" s="19" t="s">
        <v>12744</v>
      </c>
      <c r="B14266" s="18" t="s">
        <v>20059</v>
      </c>
      <c r="C14266" s="38">
        <v>2120</v>
      </c>
    </row>
    <row r="14267" spans="1:3" ht="49.5" customHeight="1">
      <c r="A14267" s="19" t="s">
        <v>19585</v>
      </c>
      <c r="B14267" s="18" t="s">
        <v>20081</v>
      </c>
      <c r="C14267" s="38">
        <v>1805.24</v>
      </c>
    </row>
    <row r="14268" spans="1:3" ht="49.5" customHeight="1">
      <c r="A14268" s="19" t="s">
        <v>19586</v>
      </c>
      <c r="B14268" s="18" t="s">
        <v>20081</v>
      </c>
      <c r="C14268" s="38">
        <v>1805.24</v>
      </c>
    </row>
    <row r="14269" spans="1:3" ht="49.5" customHeight="1">
      <c r="A14269" s="19" t="s">
        <v>19584</v>
      </c>
      <c r="B14269" s="18" t="s">
        <v>20081</v>
      </c>
      <c r="C14269" s="38">
        <v>1805.24</v>
      </c>
    </row>
    <row r="14270" spans="1:3" ht="49.5" customHeight="1">
      <c r="A14270" s="19" t="s">
        <v>19000</v>
      </c>
      <c r="B14270" s="18" t="s">
        <v>15585</v>
      </c>
      <c r="C14270" s="38">
        <v>20.23</v>
      </c>
    </row>
    <row r="14271" spans="1:3" ht="49.5" customHeight="1">
      <c r="A14271" s="19" t="s">
        <v>18999</v>
      </c>
      <c r="B14271" s="18" t="s">
        <v>15585</v>
      </c>
      <c r="C14271" s="38">
        <v>26.95</v>
      </c>
    </row>
    <row r="14272" spans="1:3" ht="49.5" customHeight="1">
      <c r="A14272" s="19" t="s">
        <v>15584</v>
      </c>
      <c r="B14272" s="18" t="s">
        <v>15585</v>
      </c>
      <c r="C14272" s="38">
        <v>31.43</v>
      </c>
    </row>
    <row r="14273" spans="1:3" ht="49.5" customHeight="1">
      <c r="A14273" s="19" t="s">
        <v>19005</v>
      </c>
      <c r="B14273" s="18" t="s">
        <v>15585</v>
      </c>
      <c r="C14273" s="38">
        <v>26.95</v>
      </c>
    </row>
    <row r="14274" spans="1:3" ht="49.5" customHeight="1">
      <c r="A14274" s="19" t="s">
        <v>20771</v>
      </c>
      <c r="B14274" s="18" t="s">
        <v>20049</v>
      </c>
      <c r="C14274" s="38">
        <v>3.46</v>
      </c>
    </row>
    <row r="14275" spans="1:3" ht="49.5" customHeight="1">
      <c r="A14275" s="19" t="s">
        <v>14586</v>
      </c>
      <c r="B14275" s="18" t="s">
        <v>20019</v>
      </c>
      <c r="C14275" s="38">
        <v>3.46</v>
      </c>
    </row>
    <row r="14276" spans="1:3" ht="49.5" customHeight="1">
      <c r="A14276" s="19" t="s">
        <v>14586</v>
      </c>
      <c r="B14276" s="18" t="s">
        <v>20047</v>
      </c>
      <c r="C14276" s="38">
        <v>3.46</v>
      </c>
    </row>
    <row r="14277" spans="1:3" ht="49.5" customHeight="1">
      <c r="A14277" s="19" t="s">
        <v>14587</v>
      </c>
      <c r="B14277" s="18" t="s">
        <v>20019</v>
      </c>
      <c r="C14277" s="38">
        <v>3.46</v>
      </c>
    </row>
    <row r="14278" spans="1:3" ht="49.5" customHeight="1">
      <c r="A14278" s="19" t="s">
        <v>14587</v>
      </c>
      <c r="B14278" s="18" t="s">
        <v>20019</v>
      </c>
      <c r="C14278" s="38">
        <v>3.46</v>
      </c>
    </row>
    <row r="14279" spans="1:3" ht="49.5" customHeight="1">
      <c r="A14279" s="19" t="s">
        <v>14588</v>
      </c>
      <c r="B14279" s="18" t="s">
        <v>20019</v>
      </c>
      <c r="C14279" s="38">
        <v>3.46</v>
      </c>
    </row>
    <row r="14280" spans="1:3" ht="49.5" customHeight="1">
      <c r="A14280" s="19" t="s">
        <v>14588</v>
      </c>
      <c r="B14280" s="18" t="s">
        <v>20019</v>
      </c>
      <c r="C14280" s="38">
        <v>3.46</v>
      </c>
    </row>
    <row r="14281" spans="1:3" ht="49.5" customHeight="1">
      <c r="A14281" s="19" t="s">
        <v>10652</v>
      </c>
      <c r="B14281" s="18" t="s">
        <v>20047</v>
      </c>
      <c r="C14281" s="38">
        <v>34.06</v>
      </c>
    </row>
    <row r="14282" spans="1:3" ht="49.5" customHeight="1">
      <c r="A14282" s="19" t="s">
        <v>10652</v>
      </c>
      <c r="B14282" s="18" t="s">
        <v>20019</v>
      </c>
      <c r="C14282" s="38">
        <v>34.06</v>
      </c>
    </row>
    <row r="14283" spans="1:3" ht="49.5" customHeight="1">
      <c r="A14283" s="19" t="s">
        <v>21389</v>
      </c>
      <c r="B14283" s="18" t="s">
        <v>20110</v>
      </c>
      <c r="C14283" s="38">
        <v>109.06</v>
      </c>
    </row>
    <row r="14284" spans="1:3" ht="49.5" customHeight="1">
      <c r="A14284" s="19" t="s">
        <v>16252</v>
      </c>
      <c r="B14284" s="18" t="s">
        <v>20110</v>
      </c>
      <c r="C14284" s="38">
        <v>218.12</v>
      </c>
    </row>
    <row r="14285" spans="1:3" ht="49.5" customHeight="1">
      <c r="A14285" s="19" t="s">
        <v>20551</v>
      </c>
      <c r="B14285" s="18" t="s">
        <v>20000</v>
      </c>
      <c r="C14285" s="38">
        <v>2.82</v>
      </c>
    </row>
    <row r="14286" spans="1:3" ht="49.5" customHeight="1">
      <c r="A14286" s="19" t="s">
        <v>20952</v>
      </c>
      <c r="B14286" s="18" t="s">
        <v>20000</v>
      </c>
      <c r="C14286" s="38">
        <v>4.34</v>
      </c>
    </row>
    <row r="14287" spans="1:3" ht="49.5" customHeight="1">
      <c r="A14287" s="19" t="s">
        <v>18548</v>
      </c>
      <c r="B14287" s="18" t="s">
        <v>20000</v>
      </c>
      <c r="C14287" s="38">
        <v>2.38</v>
      </c>
    </row>
    <row r="14288" spans="1:3" ht="49.5" customHeight="1">
      <c r="A14288" s="19" t="s">
        <v>3199</v>
      </c>
      <c r="B14288" s="18" t="s">
        <v>3190</v>
      </c>
      <c r="C14288" s="38">
        <v>1.27</v>
      </c>
    </row>
    <row r="14289" spans="1:3" ht="49.5" customHeight="1">
      <c r="A14289" s="19" t="s">
        <v>13575</v>
      </c>
      <c r="B14289" s="18" t="s">
        <v>20034</v>
      </c>
      <c r="C14289" s="38">
        <v>1.9</v>
      </c>
    </row>
    <row r="14290" spans="1:3" ht="49.5" customHeight="1">
      <c r="A14290" s="19" t="s">
        <v>15560</v>
      </c>
      <c r="B14290" s="18" t="s">
        <v>19972</v>
      </c>
      <c r="C14290" s="38">
        <v>409</v>
      </c>
    </row>
    <row r="14291" spans="1:3" ht="49.5" customHeight="1">
      <c r="A14291" s="19" t="s">
        <v>15681</v>
      </c>
      <c r="B14291" s="18" t="s">
        <v>19972</v>
      </c>
      <c r="C14291" s="38">
        <v>818</v>
      </c>
    </row>
    <row r="14292" spans="1:3" ht="49.5" customHeight="1">
      <c r="A14292" s="19" t="s">
        <v>7989</v>
      </c>
      <c r="B14292" s="18" t="s">
        <v>20020</v>
      </c>
      <c r="C14292" s="38">
        <v>5.01</v>
      </c>
    </row>
    <row r="14293" spans="1:3" ht="49.5" customHeight="1">
      <c r="A14293" s="19" t="s">
        <v>7990</v>
      </c>
      <c r="B14293" s="18" t="s">
        <v>20020</v>
      </c>
      <c r="C14293" s="38">
        <v>10.02</v>
      </c>
    </row>
    <row r="14294" spans="1:3" ht="49.5" customHeight="1">
      <c r="A14294" s="19" t="s">
        <v>8737</v>
      </c>
      <c r="B14294" s="18" t="s">
        <v>20063</v>
      </c>
      <c r="C14294" s="38">
        <v>5.08</v>
      </c>
    </row>
    <row r="14295" spans="1:3" ht="49.5" customHeight="1">
      <c r="A14295" s="19" t="s">
        <v>8743</v>
      </c>
      <c r="B14295" s="18" t="s">
        <v>20063</v>
      </c>
      <c r="C14295" s="38">
        <v>14.47</v>
      </c>
    </row>
    <row r="14296" spans="1:3" ht="49.5" customHeight="1">
      <c r="A14296" s="19" t="s">
        <v>8746</v>
      </c>
      <c r="B14296" s="18" t="s">
        <v>20063</v>
      </c>
      <c r="C14296" s="38">
        <v>5.08</v>
      </c>
    </row>
    <row r="14297" spans="1:3" ht="49.5" customHeight="1">
      <c r="A14297" s="19" t="s">
        <v>21122</v>
      </c>
      <c r="B14297" s="18" t="s">
        <v>19981</v>
      </c>
      <c r="C14297" s="38">
        <v>1.99</v>
      </c>
    </row>
    <row r="14298" spans="1:3" ht="49.5" customHeight="1">
      <c r="A14298" s="19" t="s">
        <v>14878</v>
      </c>
      <c r="B14298" s="18" t="s">
        <v>20039</v>
      </c>
      <c r="C14298" s="38">
        <v>3.01</v>
      </c>
    </row>
    <row r="14299" spans="1:3" ht="49.5" customHeight="1">
      <c r="A14299" s="19" t="s">
        <v>21947</v>
      </c>
      <c r="B14299" s="18" t="s">
        <v>19953</v>
      </c>
      <c r="C14299" s="38">
        <v>109.06</v>
      </c>
    </row>
    <row r="14300" spans="1:3" ht="49.5" customHeight="1">
      <c r="A14300" s="19" t="s">
        <v>1733</v>
      </c>
      <c r="B14300" s="18" t="s">
        <v>19953</v>
      </c>
      <c r="C14300" s="38">
        <v>22.07</v>
      </c>
    </row>
    <row r="14301" spans="1:3" ht="49.5" customHeight="1">
      <c r="A14301" s="19" t="s">
        <v>11708</v>
      </c>
      <c r="B14301" s="18" t="s">
        <v>20100</v>
      </c>
      <c r="C14301" s="38">
        <v>3858.64</v>
      </c>
    </row>
    <row r="14302" spans="1:3" ht="49.5" customHeight="1">
      <c r="A14302" s="19" t="s">
        <v>11708</v>
      </c>
      <c r="B14302" s="18" t="s">
        <v>20059</v>
      </c>
      <c r="C14302" s="38">
        <v>3858.64</v>
      </c>
    </row>
    <row r="14303" spans="1:3" ht="49.5" customHeight="1">
      <c r="A14303" s="19" t="s">
        <v>18665</v>
      </c>
      <c r="B14303" s="18" t="s">
        <v>20060</v>
      </c>
      <c r="C14303" s="38">
        <v>1052.1400000000001</v>
      </c>
    </row>
    <row r="14304" spans="1:3" ht="49.5" customHeight="1">
      <c r="A14304" s="19" t="s">
        <v>8067</v>
      </c>
      <c r="B14304" s="18" t="s">
        <v>19964</v>
      </c>
      <c r="C14304" s="38">
        <v>24.35</v>
      </c>
    </row>
    <row r="14305" spans="1:3" ht="49.5" customHeight="1">
      <c r="A14305" s="19" t="s">
        <v>8068</v>
      </c>
      <c r="B14305" s="18" t="s">
        <v>19964</v>
      </c>
      <c r="C14305" s="38">
        <v>43.26</v>
      </c>
    </row>
    <row r="14306" spans="1:3" ht="49.5" customHeight="1">
      <c r="A14306" s="19" t="s">
        <v>8073</v>
      </c>
      <c r="B14306" s="18" t="s">
        <v>19964</v>
      </c>
      <c r="C14306" s="38">
        <v>33.6</v>
      </c>
    </row>
    <row r="14307" spans="1:3" ht="49.5" customHeight="1">
      <c r="A14307" s="19" t="s">
        <v>8076</v>
      </c>
      <c r="B14307" s="18" t="s">
        <v>19964</v>
      </c>
      <c r="C14307" s="38">
        <v>59.64</v>
      </c>
    </row>
    <row r="14308" spans="1:3" ht="49.5" customHeight="1">
      <c r="A14308" s="19" t="s">
        <v>18798</v>
      </c>
      <c r="B14308" s="18" t="s">
        <v>20187</v>
      </c>
      <c r="C14308" s="38">
        <v>64.150000000000006</v>
      </c>
    </row>
    <row r="14309" spans="1:3" ht="49.5" customHeight="1">
      <c r="A14309" s="19" t="s">
        <v>9254</v>
      </c>
      <c r="B14309" s="18" t="s">
        <v>20000</v>
      </c>
      <c r="C14309" s="38">
        <v>3.32</v>
      </c>
    </row>
    <row r="14310" spans="1:3" ht="49.5" customHeight="1">
      <c r="A14310" s="19" t="s">
        <v>9255</v>
      </c>
      <c r="B14310" s="18" t="s">
        <v>20000</v>
      </c>
      <c r="C14310" s="38">
        <v>4.9800000000000004</v>
      </c>
    </row>
    <row r="14311" spans="1:3" ht="49.5" customHeight="1">
      <c r="A14311" s="19" t="s">
        <v>13464</v>
      </c>
      <c r="B14311" s="18" t="s">
        <v>20000</v>
      </c>
      <c r="C14311" s="38">
        <v>3.46</v>
      </c>
    </row>
    <row r="14312" spans="1:3" ht="49.5" customHeight="1">
      <c r="A14312" s="19" t="s">
        <v>8673</v>
      </c>
      <c r="B14312" s="18" t="s">
        <v>20062</v>
      </c>
      <c r="C14312" s="38">
        <v>5.8</v>
      </c>
    </row>
    <row r="14313" spans="1:3" ht="49.5" customHeight="1">
      <c r="A14313" s="19" t="s">
        <v>8676</v>
      </c>
      <c r="B14313" s="18" t="s">
        <v>20062</v>
      </c>
      <c r="C14313" s="38">
        <v>5.8</v>
      </c>
    </row>
    <row r="14314" spans="1:3" ht="49.5" customHeight="1">
      <c r="A14314" s="19" t="s">
        <v>10877</v>
      </c>
      <c r="B14314" s="18" t="s">
        <v>19981</v>
      </c>
      <c r="C14314" s="38">
        <v>19.170000000000002</v>
      </c>
    </row>
    <row r="14315" spans="1:3" ht="49.5" customHeight="1">
      <c r="A14315" s="19" t="s">
        <v>21948</v>
      </c>
      <c r="B14315" s="18" t="s">
        <v>20025</v>
      </c>
      <c r="C14315" s="38">
        <v>0.52</v>
      </c>
    </row>
    <row r="14316" spans="1:3" ht="49.5" customHeight="1">
      <c r="A14316" s="19" t="s">
        <v>758</v>
      </c>
      <c r="B14316" s="18" t="s">
        <v>20025</v>
      </c>
      <c r="C14316" s="38">
        <v>1.9</v>
      </c>
    </row>
    <row r="14317" spans="1:3" ht="49.5" customHeight="1">
      <c r="A14317" s="19" t="s">
        <v>17631</v>
      </c>
      <c r="B14317" s="18" t="s">
        <v>20015</v>
      </c>
      <c r="C14317" s="38">
        <v>19.170000000000002</v>
      </c>
    </row>
    <row r="14318" spans="1:3" ht="49.5" customHeight="1">
      <c r="A14318" s="19" t="s">
        <v>13732</v>
      </c>
      <c r="B14318" s="18" t="s">
        <v>19977</v>
      </c>
      <c r="C14318" s="38">
        <v>3.46</v>
      </c>
    </row>
    <row r="14319" spans="1:3" ht="49.5" customHeight="1">
      <c r="A14319" s="19" t="s">
        <v>13733</v>
      </c>
      <c r="B14319" s="18" t="s">
        <v>19977</v>
      </c>
      <c r="C14319" s="38">
        <v>3.46</v>
      </c>
    </row>
    <row r="14320" spans="1:3" ht="49.5" customHeight="1">
      <c r="A14320" s="19" t="s">
        <v>17416</v>
      </c>
      <c r="B14320" s="18" t="s">
        <v>20071</v>
      </c>
      <c r="C14320" s="38">
        <v>1102.83</v>
      </c>
    </row>
    <row r="14321" spans="1:3" ht="49.5" customHeight="1">
      <c r="A14321" s="19" t="s">
        <v>17446</v>
      </c>
      <c r="B14321" s="18" t="s">
        <v>19953</v>
      </c>
      <c r="C14321" s="38">
        <v>21.03</v>
      </c>
    </row>
    <row r="14322" spans="1:3" s="196" customFormat="1" ht="49.5" customHeight="1">
      <c r="A14322" s="19" t="s">
        <v>17447</v>
      </c>
      <c r="B14322" s="18" t="s">
        <v>19953</v>
      </c>
      <c r="C14322" s="38">
        <v>35.19</v>
      </c>
    </row>
    <row r="14323" spans="1:3" ht="49.5" customHeight="1">
      <c r="A14323" s="19" t="s">
        <v>17448</v>
      </c>
      <c r="B14323" s="18" t="s">
        <v>19953</v>
      </c>
      <c r="C14323" s="38">
        <v>35.19</v>
      </c>
    </row>
    <row r="14324" spans="1:3" ht="49.5" customHeight="1">
      <c r="A14324" s="19" t="s">
        <v>17449</v>
      </c>
      <c r="B14324" s="18" t="s">
        <v>19953</v>
      </c>
      <c r="C14324" s="38">
        <v>37.26</v>
      </c>
    </row>
    <row r="14325" spans="1:3" ht="49.5" customHeight="1">
      <c r="A14325" s="19" t="s">
        <v>2196</v>
      </c>
      <c r="B14325" s="18" t="s">
        <v>19977</v>
      </c>
      <c r="C14325" s="38">
        <v>5.57</v>
      </c>
    </row>
    <row r="14326" spans="1:3" ht="49.5" customHeight="1">
      <c r="A14326" s="19" t="s">
        <v>2197</v>
      </c>
      <c r="B14326" s="18" t="s">
        <v>19977</v>
      </c>
      <c r="C14326" s="38">
        <v>11.15</v>
      </c>
    </row>
    <row r="14327" spans="1:3" ht="49.5" customHeight="1">
      <c r="A14327" s="19" t="s">
        <v>2194</v>
      </c>
      <c r="B14327" s="18" t="s">
        <v>19977</v>
      </c>
      <c r="C14327" s="38">
        <v>1.81</v>
      </c>
    </row>
    <row r="14328" spans="1:3" ht="49.5" customHeight="1">
      <c r="A14328" s="19" t="s">
        <v>2195</v>
      </c>
      <c r="B14328" s="18" t="s">
        <v>19977</v>
      </c>
      <c r="C14328" s="38">
        <v>4.83</v>
      </c>
    </row>
    <row r="14329" spans="1:3" ht="49.5" customHeight="1">
      <c r="A14329" s="19" t="s">
        <v>13204</v>
      </c>
      <c r="B14329" s="18" t="s">
        <v>20058</v>
      </c>
      <c r="C14329" s="38">
        <v>1.24</v>
      </c>
    </row>
    <row r="14330" spans="1:3" ht="49.5" customHeight="1">
      <c r="A14330" s="19" t="s">
        <v>21949</v>
      </c>
      <c r="B14330" s="18" t="s">
        <v>20058</v>
      </c>
      <c r="C14330" s="38">
        <v>1.59</v>
      </c>
    </row>
    <row r="14331" spans="1:3" ht="49.5" customHeight="1">
      <c r="A14331" s="19" t="s">
        <v>21950</v>
      </c>
      <c r="B14331" s="18" t="s">
        <v>20058</v>
      </c>
      <c r="C14331" s="38">
        <v>4.66</v>
      </c>
    </row>
    <row r="14332" spans="1:3" ht="49.5" customHeight="1">
      <c r="A14332" s="19" t="s">
        <v>14756</v>
      </c>
      <c r="B14332" s="18" t="s">
        <v>20058</v>
      </c>
      <c r="C14332" s="38">
        <v>1.81</v>
      </c>
    </row>
    <row r="14333" spans="1:3" ht="49.5" customHeight="1">
      <c r="A14333" s="19" t="s">
        <v>21951</v>
      </c>
      <c r="B14333" s="18" t="s">
        <v>20058</v>
      </c>
      <c r="C14333" s="38">
        <v>3.2</v>
      </c>
    </row>
    <row r="14334" spans="1:3" ht="49.5" customHeight="1">
      <c r="A14334" s="19" t="s">
        <v>12049</v>
      </c>
      <c r="B14334" s="18" t="s">
        <v>20003</v>
      </c>
      <c r="C14334" s="38">
        <v>41.49</v>
      </c>
    </row>
    <row r="14335" spans="1:3" ht="49.5" customHeight="1">
      <c r="A14335" s="19" t="s">
        <v>12050</v>
      </c>
      <c r="B14335" s="18" t="s">
        <v>20003</v>
      </c>
      <c r="C14335" s="38">
        <v>80.959999999999994</v>
      </c>
    </row>
    <row r="14336" spans="1:3" ht="49.5" customHeight="1">
      <c r="A14336" s="19" t="s">
        <v>21952</v>
      </c>
      <c r="B14336" s="18" t="s">
        <v>20003</v>
      </c>
      <c r="C14336" s="38">
        <v>55.87</v>
      </c>
    </row>
    <row r="14337" spans="1:3" ht="49.5" customHeight="1">
      <c r="A14337" s="19" t="s">
        <v>21953</v>
      </c>
      <c r="B14337" s="18" t="s">
        <v>20003</v>
      </c>
      <c r="C14337" s="38">
        <v>111.74</v>
      </c>
    </row>
    <row r="14338" spans="1:3" ht="49.5" customHeight="1">
      <c r="A14338" s="19" t="s">
        <v>21286</v>
      </c>
      <c r="B14338" s="18" t="s">
        <v>20020</v>
      </c>
      <c r="C14338" s="38">
        <v>111.74</v>
      </c>
    </row>
    <row r="14339" spans="1:3" ht="49.5" customHeight="1">
      <c r="A14339" s="19" t="s">
        <v>21248</v>
      </c>
      <c r="B14339" s="18" t="s">
        <v>20020</v>
      </c>
      <c r="C14339" s="38">
        <v>55.87</v>
      </c>
    </row>
    <row r="14340" spans="1:3" ht="49.5" customHeight="1">
      <c r="A14340" s="19" t="s">
        <v>1540</v>
      </c>
      <c r="B14340" s="18" t="s">
        <v>19973</v>
      </c>
      <c r="C14340" s="18">
        <v>60.78</v>
      </c>
    </row>
    <row r="14341" spans="1:3" ht="49.5" customHeight="1">
      <c r="A14341" s="19" t="s">
        <v>1566</v>
      </c>
      <c r="B14341" s="18" t="s">
        <v>19973</v>
      </c>
      <c r="C14341" s="18">
        <v>30.39</v>
      </c>
    </row>
    <row r="14342" spans="1:3" ht="49.5" customHeight="1">
      <c r="A14342" s="19" t="s">
        <v>1592</v>
      </c>
      <c r="B14342" s="18" t="s">
        <v>19971</v>
      </c>
      <c r="C14342" s="38">
        <v>56.35</v>
      </c>
    </row>
    <row r="14343" spans="1:3" ht="49.5" customHeight="1">
      <c r="A14343" s="19" t="s">
        <v>6047</v>
      </c>
      <c r="B14343" s="18" t="s">
        <v>20062</v>
      </c>
      <c r="C14343" s="38">
        <v>1.52</v>
      </c>
    </row>
    <row r="14344" spans="1:3" ht="49.5" customHeight="1">
      <c r="A14344" s="19" t="s">
        <v>5366</v>
      </c>
      <c r="B14344" s="18" t="s">
        <v>20012</v>
      </c>
      <c r="C14344" s="18">
        <v>5.8</v>
      </c>
    </row>
    <row r="14345" spans="1:3" ht="49.5" customHeight="1">
      <c r="A14345" s="19" t="s">
        <v>5367</v>
      </c>
      <c r="B14345" s="18" t="s">
        <v>20012</v>
      </c>
      <c r="C14345" s="18">
        <v>25.63</v>
      </c>
    </row>
    <row r="14346" spans="1:3" ht="49.5" customHeight="1">
      <c r="A14346" s="19" t="s">
        <v>9063</v>
      </c>
      <c r="B14346" s="18" t="s">
        <v>20012</v>
      </c>
      <c r="C14346" s="18">
        <v>3.56</v>
      </c>
    </row>
    <row r="14347" spans="1:3" ht="49.5" customHeight="1">
      <c r="A14347" s="19" t="s">
        <v>5368</v>
      </c>
      <c r="B14347" s="18" t="s">
        <v>20012</v>
      </c>
      <c r="C14347" s="38">
        <v>5.8</v>
      </c>
    </row>
    <row r="14348" spans="1:3" ht="49.5" customHeight="1">
      <c r="A14348" s="19" t="s">
        <v>5370</v>
      </c>
      <c r="B14348" s="18" t="s">
        <v>20012</v>
      </c>
      <c r="C14348" s="18">
        <v>50.37</v>
      </c>
    </row>
    <row r="14349" spans="1:3" ht="49.5" customHeight="1">
      <c r="A14349" s="19" t="s">
        <v>21954</v>
      </c>
      <c r="B14349" s="18" t="s">
        <v>20062</v>
      </c>
      <c r="C14349" s="18">
        <v>11.78</v>
      </c>
    </row>
    <row r="14350" spans="1:3" ht="49.5" customHeight="1">
      <c r="A14350" s="19" t="s">
        <v>21955</v>
      </c>
      <c r="B14350" s="18" t="s">
        <v>20062</v>
      </c>
      <c r="C14350" s="38">
        <v>20.16</v>
      </c>
    </row>
    <row r="14351" spans="1:3" ht="49.5" customHeight="1">
      <c r="A14351" s="19" t="s">
        <v>6083</v>
      </c>
      <c r="B14351" s="18" t="s">
        <v>20062</v>
      </c>
      <c r="C14351" s="38">
        <v>4.4800000000000004</v>
      </c>
    </row>
    <row r="14352" spans="1:3" ht="49.5" customHeight="1">
      <c r="A14352" s="19" t="s">
        <v>17499</v>
      </c>
      <c r="B14352" s="18" t="s">
        <v>19983</v>
      </c>
      <c r="C14352" s="38">
        <v>292.91000000000003</v>
      </c>
    </row>
    <row r="14353" spans="1:3" ht="49.5" customHeight="1">
      <c r="A14353" s="19" t="s">
        <v>389</v>
      </c>
      <c r="B14353" s="18" t="s">
        <v>19983</v>
      </c>
      <c r="C14353" s="38">
        <v>582.29</v>
      </c>
    </row>
    <row r="14354" spans="1:3" ht="49.5" customHeight="1">
      <c r="A14354" s="19" t="s">
        <v>442</v>
      </c>
      <c r="B14354" s="18" t="s">
        <v>19983</v>
      </c>
      <c r="C14354" s="38">
        <v>149.97</v>
      </c>
    </row>
    <row r="14355" spans="1:3" ht="49.5" customHeight="1">
      <c r="A14355" s="19" t="s">
        <v>8790</v>
      </c>
      <c r="B14355" s="18" t="s">
        <v>20062</v>
      </c>
      <c r="C14355" s="38">
        <v>134.86000000000001</v>
      </c>
    </row>
    <row r="14356" spans="1:3" ht="49.5" customHeight="1">
      <c r="A14356" s="19" t="s">
        <v>8792</v>
      </c>
      <c r="B14356" s="18" t="s">
        <v>20062</v>
      </c>
      <c r="C14356" s="38">
        <v>134.86000000000001</v>
      </c>
    </row>
    <row r="14357" spans="1:3" ht="49.5" customHeight="1">
      <c r="A14357" s="19" t="s">
        <v>14493</v>
      </c>
      <c r="B14357" s="18" t="s">
        <v>20107</v>
      </c>
      <c r="C14357" s="38">
        <v>3.46</v>
      </c>
    </row>
    <row r="14358" spans="1:3" ht="49.5" customHeight="1">
      <c r="A14358" s="19" t="s">
        <v>18117</v>
      </c>
      <c r="B14358" s="18" t="s">
        <v>20107</v>
      </c>
      <c r="C14358" s="38">
        <v>4.6100000000000003</v>
      </c>
    </row>
    <row r="14359" spans="1:3" ht="49.5" customHeight="1">
      <c r="A14359" s="19" t="s">
        <v>18153</v>
      </c>
      <c r="B14359" s="18" t="s">
        <v>20107</v>
      </c>
      <c r="C14359" s="38">
        <v>5.77</v>
      </c>
    </row>
    <row r="14360" spans="1:3" ht="49.5" customHeight="1">
      <c r="A14360" s="19" t="s">
        <v>12659</v>
      </c>
      <c r="B14360" s="18" t="s">
        <v>20062</v>
      </c>
      <c r="C14360" s="38">
        <v>111.15</v>
      </c>
    </row>
    <row r="14361" spans="1:3" ht="49.5" customHeight="1">
      <c r="A14361" s="19" t="s">
        <v>10752</v>
      </c>
      <c r="B14361" s="18" t="s">
        <v>20061</v>
      </c>
      <c r="C14361" s="38">
        <v>104.1</v>
      </c>
    </row>
    <row r="14362" spans="1:3" ht="49.5" customHeight="1">
      <c r="A14362" s="19" t="s">
        <v>7840</v>
      </c>
      <c r="B14362" s="18" t="s">
        <v>20062</v>
      </c>
      <c r="C14362" s="38">
        <v>876.5</v>
      </c>
    </row>
    <row r="14363" spans="1:3" ht="49.5" customHeight="1">
      <c r="A14363" s="19" t="s">
        <v>7841</v>
      </c>
      <c r="B14363" s="18" t="s">
        <v>20062</v>
      </c>
      <c r="C14363" s="38">
        <v>876.5</v>
      </c>
    </row>
    <row r="14364" spans="1:3" ht="49.5" customHeight="1">
      <c r="A14364" s="19" t="s">
        <v>9599</v>
      </c>
      <c r="B14364" s="18" t="s">
        <v>20013</v>
      </c>
      <c r="C14364" s="38">
        <v>6333.32</v>
      </c>
    </row>
    <row r="14365" spans="1:3" ht="49.5" customHeight="1">
      <c r="A14365" s="19" t="s">
        <v>4650</v>
      </c>
      <c r="B14365" s="18" t="s">
        <v>19983</v>
      </c>
      <c r="C14365" s="38">
        <v>1.88</v>
      </c>
    </row>
    <row r="14366" spans="1:3" ht="49.5" customHeight="1">
      <c r="A14366" s="19" t="s">
        <v>19945</v>
      </c>
      <c r="B14366" s="18" t="s">
        <v>19983</v>
      </c>
      <c r="C14366" s="38">
        <v>3.44</v>
      </c>
    </row>
    <row r="14367" spans="1:3" ht="49.5" customHeight="1">
      <c r="A14367" s="19" t="s">
        <v>19946</v>
      </c>
      <c r="B14367" s="18" t="s">
        <v>19983</v>
      </c>
      <c r="C14367" s="38">
        <v>2.61</v>
      </c>
    </row>
    <row r="14368" spans="1:3" ht="49.5" customHeight="1">
      <c r="A14368" s="19" t="s">
        <v>4647</v>
      </c>
      <c r="B14368" s="18" t="s">
        <v>19983</v>
      </c>
      <c r="C14368" s="38">
        <v>5.08</v>
      </c>
    </row>
    <row r="14369" spans="1:3" ht="49.5" customHeight="1">
      <c r="A14369" s="19" t="s">
        <v>21956</v>
      </c>
      <c r="B14369" s="18" t="s">
        <v>19983</v>
      </c>
      <c r="C14369" s="38">
        <v>2.94</v>
      </c>
    </row>
    <row r="14370" spans="1:3" ht="49.5" customHeight="1">
      <c r="A14370" s="19" t="s">
        <v>4648</v>
      </c>
      <c r="B14370" s="18" t="s">
        <v>19983</v>
      </c>
      <c r="C14370" s="38">
        <v>2.36</v>
      </c>
    </row>
    <row r="14371" spans="1:3" ht="49.5" customHeight="1">
      <c r="A14371" s="19" t="s">
        <v>12454</v>
      </c>
      <c r="B14371" s="18" t="s">
        <v>20013</v>
      </c>
      <c r="C14371" s="38">
        <v>916</v>
      </c>
    </row>
    <row r="14372" spans="1:3" ht="49.5" customHeight="1">
      <c r="A14372" s="19" t="s">
        <v>5669</v>
      </c>
      <c r="B14372" s="18" t="s">
        <v>20225</v>
      </c>
      <c r="C14372" s="38">
        <v>3.25</v>
      </c>
    </row>
    <row r="14373" spans="1:3" ht="49.5" customHeight="1">
      <c r="A14373" s="19" t="s">
        <v>9268</v>
      </c>
      <c r="B14373" s="18" t="s">
        <v>19977</v>
      </c>
      <c r="C14373" s="38">
        <v>2.46</v>
      </c>
    </row>
    <row r="14374" spans="1:3" ht="49.5" customHeight="1">
      <c r="A14374" s="19" t="s">
        <v>14365</v>
      </c>
      <c r="B14374" s="18" t="s">
        <v>19977</v>
      </c>
      <c r="C14374" s="38">
        <v>3.13</v>
      </c>
    </row>
    <row r="14375" spans="1:3" ht="49.5" customHeight="1">
      <c r="A14375" s="19" t="s">
        <v>13208</v>
      </c>
      <c r="B14375" s="18" t="s">
        <v>20058</v>
      </c>
      <c r="C14375" s="38">
        <v>10.41</v>
      </c>
    </row>
    <row r="14376" spans="1:3" ht="49.5" customHeight="1">
      <c r="A14376" s="19" t="s">
        <v>13209</v>
      </c>
      <c r="B14376" s="18" t="s">
        <v>20058</v>
      </c>
      <c r="C14376" s="38">
        <v>31.23</v>
      </c>
    </row>
    <row r="14377" spans="1:3" ht="49.5" customHeight="1">
      <c r="A14377" s="19" t="s">
        <v>16710</v>
      </c>
      <c r="B14377" s="18" t="s">
        <v>20058</v>
      </c>
      <c r="C14377" s="38">
        <v>10.41</v>
      </c>
    </row>
    <row r="14378" spans="1:3" ht="49.5" customHeight="1">
      <c r="A14378" s="19" t="s">
        <v>1487</v>
      </c>
      <c r="B14378" s="18" t="s">
        <v>20058</v>
      </c>
      <c r="C14378" s="38">
        <v>31.23</v>
      </c>
    </row>
    <row r="14379" spans="1:3" ht="49.5" customHeight="1">
      <c r="A14379" s="19" t="s">
        <v>11759</v>
      </c>
      <c r="B14379" s="18" t="s">
        <v>20058</v>
      </c>
      <c r="C14379" s="38">
        <v>10.41</v>
      </c>
    </row>
    <row r="14380" spans="1:3" ht="49.5" customHeight="1">
      <c r="A14380" s="19" t="s">
        <v>1488</v>
      </c>
      <c r="B14380" s="18" t="s">
        <v>20058</v>
      </c>
      <c r="C14380" s="38">
        <v>32.369999999999997</v>
      </c>
    </row>
    <row r="14381" spans="1:3" ht="49.5" customHeight="1">
      <c r="A14381" s="19" t="s">
        <v>16711</v>
      </c>
      <c r="B14381" s="18" t="s">
        <v>20058</v>
      </c>
      <c r="C14381" s="38">
        <v>10.41</v>
      </c>
    </row>
    <row r="14382" spans="1:3" ht="49.5" customHeight="1">
      <c r="A14382" s="19" t="s">
        <v>1489</v>
      </c>
      <c r="B14382" s="18" t="s">
        <v>20058</v>
      </c>
      <c r="C14382" s="38">
        <v>31.23</v>
      </c>
    </row>
    <row r="14383" spans="1:3" ht="49.5" customHeight="1">
      <c r="A14383" s="19" t="s">
        <v>8375</v>
      </c>
      <c r="B14383" s="18" t="s">
        <v>20058</v>
      </c>
      <c r="C14383" s="38">
        <v>8.89</v>
      </c>
    </row>
    <row r="14384" spans="1:3" ht="49.5" customHeight="1">
      <c r="A14384" s="19" t="s">
        <v>16685</v>
      </c>
      <c r="B14384" s="18" t="s">
        <v>20034</v>
      </c>
      <c r="C14384" s="38">
        <v>12.01</v>
      </c>
    </row>
    <row r="14385" spans="1:3" ht="49.5" customHeight="1">
      <c r="A14385" s="19" t="s">
        <v>13548</v>
      </c>
      <c r="B14385" s="18" t="s">
        <v>20034</v>
      </c>
      <c r="C14385" s="38">
        <v>4.28</v>
      </c>
    </row>
    <row r="14386" spans="1:3" ht="49.5" customHeight="1">
      <c r="A14386" s="19" t="s">
        <v>13549</v>
      </c>
      <c r="B14386" s="18" t="s">
        <v>20034</v>
      </c>
      <c r="C14386" s="38">
        <v>8.57</v>
      </c>
    </row>
    <row r="14387" spans="1:3" ht="49.5" customHeight="1">
      <c r="A14387" s="19" t="s">
        <v>13550</v>
      </c>
      <c r="B14387" s="18" t="s">
        <v>20034</v>
      </c>
      <c r="C14387" s="38">
        <v>12.85</v>
      </c>
    </row>
    <row r="14388" spans="1:3" ht="49.5" customHeight="1">
      <c r="A14388" s="19" t="s">
        <v>20416</v>
      </c>
      <c r="B14388" s="18" t="s">
        <v>20015</v>
      </c>
      <c r="C14388" s="38">
        <v>2.2799999999999998</v>
      </c>
    </row>
    <row r="14389" spans="1:3" ht="49.5" customHeight="1">
      <c r="A14389" s="19" t="s">
        <v>12569</v>
      </c>
      <c r="B14389" s="18" t="s">
        <v>20062</v>
      </c>
      <c r="C14389" s="38">
        <v>12.02</v>
      </c>
    </row>
    <row r="14390" spans="1:3" ht="49.5" customHeight="1">
      <c r="A14390" s="19" t="s">
        <v>13328</v>
      </c>
      <c r="B14390" s="18" t="s">
        <v>20062</v>
      </c>
      <c r="C14390" s="38">
        <v>12.02</v>
      </c>
    </row>
    <row r="14391" spans="1:3" ht="49.5" customHeight="1">
      <c r="A14391" s="19" t="s">
        <v>2713</v>
      </c>
      <c r="B14391" s="18" t="s">
        <v>20179</v>
      </c>
      <c r="C14391" s="38">
        <v>3.46</v>
      </c>
    </row>
    <row r="14392" spans="1:3" ht="49.5" customHeight="1">
      <c r="A14392" s="19" t="s">
        <v>2714</v>
      </c>
      <c r="B14392" s="18" t="s">
        <v>20179</v>
      </c>
      <c r="C14392" s="38">
        <v>2.15</v>
      </c>
    </row>
    <row r="14393" spans="1:3" ht="49.5" customHeight="1">
      <c r="A14393" s="19" t="s">
        <v>19728</v>
      </c>
      <c r="B14393" s="18" t="s">
        <v>20113</v>
      </c>
      <c r="C14393" s="38">
        <v>21.74</v>
      </c>
    </row>
    <row r="14394" spans="1:3" ht="49.5" customHeight="1">
      <c r="A14394" s="19" t="s">
        <v>19729</v>
      </c>
      <c r="B14394" s="18" t="s">
        <v>20113</v>
      </c>
      <c r="C14394" s="38">
        <v>43.48</v>
      </c>
    </row>
    <row r="14395" spans="1:3" ht="49.5" customHeight="1">
      <c r="A14395" s="19" t="s">
        <v>19730</v>
      </c>
      <c r="B14395" s="18" t="s">
        <v>20113</v>
      </c>
      <c r="C14395" s="38">
        <v>65.22</v>
      </c>
    </row>
    <row r="14396" spans="1:3" ht="49.5" customHeight="1">
      <c r="A14396" s="19" t="s">
        <v>19727</v>
      </c>
      <c r="B14396" s="18" t="s">
        <v>20113</v>
      </c>
      <c r="C14396" s="38">
        <v>7.57</v>
      </c>
    </row>
    <row r="14397" spans="1:3" ht="49.5" customHeight="1">
      <c r="A14397" s="19" t="s">
        <v>91</v>
      </c>
      <c r="B14397" s="18" t="s">
        <v>20034</v>
      </c>
      <c r="C14397" s="38">
        <v>5.73</v>
      </c>
    </row>
    <row r="14398" spans="1:3" ht="49.5" customHeight="1">
      <c r="A14398" s="19" t="s">
        <v>5879</v>
      </c>
      <c r="B14398" s="18" t="s">
        <v>19981</v>
      </c>
      <c r="C14398" s="38">
        <v>191.52</v>
      </c>
    </row>
    <row r="14399" spans="1:3" ht="49.5" customHeight="1">
      <c r="A14399" s="19" t="s">
        <v>21038</v>
      </c>
      <c r="B14399" s="18" t="s">
        <v>20014</v>
      </c>
      <c r="C14399" s="38">
        <v>27.28</v>
      </c>
    </row>
    <row r="14400" spans="1:3" ht="49.5" customHeight="1">
      <c r="A14400" s="19" t="s">
        <v>15032</v>
      </c>
      <c r="B14400" s="18" t="s">
        <v>20023</v>
      </c>
      <c r="C14400" s="38">
        <v>2.31</v>
      </c>
    </row>
    <row r="14401" spans="1:3" ht="49.5" customHeight="1">
      <c r="A14401" s="19" t="s">
        <v>15033</v>
      </c>
      <c r="B14401" s="18" t="s">
        <v>20023</v>
      </c>
      <c r="C14401" s="38">
        <v>3.46</v>
      </c>
    </row>
    <row r="14402" spans="1:3" ht="49.5" customHeight="1">
      <c r="A14402" s="19" t="s">
        <v>5495</v>
      </c>
      <c r="B14402" s="18" t="s">
        <v>20012</v>
      </c>
      <c r="C14402" s="38">
        <v>1.51</v>
      </c>
    </row>
    <row r="14403" spans="1:3" ht="49.5" customHeight="1">
      <c r="A14403" s="19" t="s">
        <v>5496</v>
      </c>
      <c r="B14403" s="18" t="s">
        <v>20012</v>
      </c>
      <c r="C14403" s="38">
        <v>6.42</v>
      </c>
    </row>
    <row r="14404" spans="1:3" ht="49.5" customHeight="1">
      <c r="A14404" s="19" t="s">
        <v>21957</v>
      </c>
      <c r="B14404" s="18" t="s">
        <v>20061</v>
      </c>
      <c r="C14404" s="38">
        <v>11.21</v>
      </c>
    </row>
    <row r="14405" spans="1:3" ht="49.5" customHeight="1">
      <c r="A14405" s="19" t="s">
        <v>21958</v>
      </c>
      <c r="B14405" s="18" t="s">
        <v>20061</v>
      </c>
      <c r="C14405" s="38">
        <v>7.79</v>
      </c>
    </row>
    <row r="14406" spans="1:3" ht="49.5" customHeight="1">
      <c r="A14406" s="19" t="s">
        <v>17144</v>
      </c>
      <c r="B14406" s="18" t="s">
        <v>20061</v>
      </c>
      <c r="C14406" s="38">
        <v>11.21</v>
      </c>
    </row>
    <row r="14407" spans="1:3" ht="49.5" customHeight="1">
      <c r="A14407" s="19" t="s">
        <v>17145</v>
      </c>
      <c r="B14407" s="18" t="s">
        <v>20061</v>
      </c>
      <c r="C14407" s="38">
        <v>24</v>
      </c>
    </row>
    <row r="14408" spans="1:3" ht="49.5" customHeight="1">
      <c r="A14408" s="19" t="s">
        <v>20719</v>
      </c>
      <c r="B14408" s="18" t="s">
        <v>20058</v>
      </c>
      <c r="C14408" s="38">
        <v>7.77</v>
      </c>
    </row>
    <row r="14409" spans="1:3" ht="49.5" customHeight="1">
      <c r="A14409" s="19" t="s">
        <v>17122</v>
      </c>
      <c r="B14409" s="18" t="s">
        <v>20058</v>
      </c>
      <c r="C14409" s="38">
        <v>3.89</v>
      </c>
    </row>
    <row r="14410" spans="1:3" ht="49.5" customHeight="1">
      <c r="A14410" s="19" t="s">
        <v>20742</v>
      </c>
      <c r="B14410" s="18" t="s">
        <v>20058</v>
      </c>
      <c r="C14410" s="38">
        <v>14.5</v>
      </c>
    </row>
    <row r="14411" spans="1:3" ht="49.5" customHeight="1">
      <c r="A14411" s="19" t="s">
        <v>21959</v>
      </c>
      <c r="B14411" s="18" t="s">
        <v>20058</v>
      </c>
      <c r="C14411" s="38">
        <v>7.25</v>
      </c>
    </row>
    <row r="14412" spans="1:3" ht="49.5" customHeight="1">
      <c r="A14412" s="19" t="s">
        <v>18773</v>
      </c>
      <c r="B14412" s="18" t="s">
        <v>20177</v>
      </c>
      <c r="C14412" s="38">
        <v>5.38</v>
      </c>
    </row>
    <row r="14413" spans="1:3" ht="49.5" customHeight="1">
      <c r="A14413" s="19" t="s">
        <v>3920</v>
      </c>
      <c r="B14413" s="18" t="s">
        <v>20066</v>
      </c>
      <c r="C14413" s="38">
        <v>5.8</v>
      </c>
    </row>
    <row r="14414" spans="1:3" ht="49.5" customHeight="1">
      <c r="A14414" s="19" t="s">
        <v>3919</v>
      </c>
      <c r="B14414" s="18" t="s">
        <v>20066</v>
      </c>
      <c r="C14414" s="38">
        <v>4.42</v>
      </c>
    </row>
    <row r="14415" spans="1:3" ht="49.5" customHeight="1">
      <c r="A14415" s="19" t="s">
        <v>7980</v>
      </c>
      <c r="B14415" s="18" t="s">
        <v>20066</v>
      </c>
      <c r="C14415" s="38">
        <v>3.7</v>
      </c>
    </row>
    <row r="14416" spans="1:3" ht="49.5" customHeight="1">
      <c r="A14416" s="19" t="s">
        <v>18182</v>
      </c>
      <c r="B14416" s="17" t="s">
        <v>20065</v>
      </c>
      <c r="C14416" s="38">
        <v>5.32</v>
      </c>
    </row>
    <row r="14417" spans="1:3" ht="49.5" customHeight="1">
      <c r="A14417" s="19" t="s">
        <v>7981</v>
      </c>
      <c r="B14417" s="18" t="s">
        <v>20139</v>
      </c>
      <c r="C14417" s="38">
        <v>4.46</v>
      </c>
    </row>
    <row r="14418" spans="1:3" ht="49.5" customHeight="1">
      <c r="A14418" s="19" t="s">
        <v>17890</v>
      </c>
      <c r="B14418" s="18" t="s">
        <v>20139</v>
      </c>
      <c r="C14418" s="38">
        <v>7.13</v>
      </c>
    </row>
    <row r="14419" spans="1:3" ht="49.5" customHeight="1">
      <c r="A14419" s="19" t="s">
        <v>20712</v>
      </c>
      <c r="B14419" s="18" t="s">
        <v>20016</v>
      </c>
      <c r="C14419" s="38">
        <v>4.6900000000000004</v>
      </c>
    </row>
    <row r="14420" spans="1:3" ht="49.5" customHeight="1">
      <c r="A14420" s="19" t="s">
        <v>21960</v>
      </c>
      <c r="B14420" s="18" t="s">
        <v>20016</v>
      </c>
      <c r="C14420" s="38">
        <v>5.73</v>
      </c>
    </row>
    <row r="14421" spans="1:3" ht="49.5" customHeight="1">
      <c r="A14421" s="19" t="s">
        <v>20714</v>
      </c>
      <c r="B14421" s="18" t="s">
        <v>20016</v>
      </c>
      <c r="C14421" s="38">
        <v>7.08</v>
      </c>
    </row>
    <row r="14422" spans="1:3" ht="49.5" customHeight="1">
      <c r="A14422" s="19" t="s">
        <v>20812</v>
      </c>
      <c r="B14422" s="18" t="s">
        <v>20016</v>
      </c>
      <c r="C14422" s="38">
        <v>7.07</v>
      </c>
    </row>
    <row r="14423" spans="1:3" ht="49.5" customHeight="1">
      <c r="A14423" s="19" t="s">
        <v>13780</v>
      </c>
      <c r="B14423" s="18" t="s">
        <v>20016</v>
      </c>
      <c r="C14423" s="38">
        <v>3.17</v>
      </c>
    </row>
    <row r="14424" spans="1:3" ht="49.5" customHeight="1">
      <c r="A14424" s="19" t="s">
        <v>1243</v>
      </c>
      <c r="B14424" s="18" t="s">
        <v>20016</v>
      </c>
      <c r="C14424" s="38">
        <v>3.46</v>
      </c>
    </row>
    <row r="14425" spans="1:3" ht="49.5" customHeight="1">
      <c r="A14425" s="19" t="s">
        <v>13781</v>
      </c>
      <c r="B14425" s="18" t="s">
        <v>20169</v>
      </c>
      <c r="C14425" s="38">
        <v>3.42</v>
      </c>
    </row>
    <row r="14426" spans="1:3" ht="49.5" customHeight="1">
      <c r="A14426" s="19" t="s">
        <v>21203</v>
      </c>
      <c r="B14426" s="18" t="s">
        <v>20169</v>
      </c>
      <c r="C14426" s="38">
        <v>5.19</v>
      </c>
    </row>
    <row r="14427" spans="1:3" ht="49.5" customHeight="1">
      <c r="A14427" s="19" t="s">
        <v>15864</v>
      </c>
      <c r="B14427" s="18" t="s">
        <v>20208</v>
      </c>
      <c r="C14427" s="38">
        <v>4.08</v>
      </c>
    </row>
    <row r="14428" spans="1:3" ht="49.5" customHeight="1">
      <c r="A14428" s="19" t="s">
        <v>2715</v>
      </c>
      <c r="B14428" s="17" t="s">
        <v>20093</v>
      </c>
      <c r="C14428" s="38">
        <v>2.39</v>
      </c>
    </row>
    <row r="14429" spans="1:3" ht="49.5" customHeight="1">
      <c r="A14429" s="19" t="s">
        <v>2243</v>
      </c>
      <c r="B14429" s="17" t="s">
        <v>20065</v>
      </c>
      <c r="C14429" s="38">
        <v>5.32</v>
      </c>
    </row>
    <row r="14430" spans="1:3" ht="49.5" customHeight="1">
      <c r="A14430" s="19" t="s">
        <v>13358</v>
      </c>
      <c r="B14430" s="18" t="s">
        <v>19981</v>
      </c>
      <c r="C14430" s="38">
        <v>6.4</v>
      </c>
    </row>
    <row r="14431" spans="1:3" ht="49.5" customHeight="1">
      <c r="A14431" s="19" t="s">
        <v>20618</v>
      </c>
      <c r="B14431" s="18" t="s">
        <v>19981</v>
      </c>
      <c r="C14431" s="38">
        <v>3.46</v>
      </c>
    </row>
    <row r="14432" spans="1:3" ht="49.5" customHeight="1">
      <c r="A14432" s="19" t="s">
        <v>13359</v>
      </c>
      <c r="B14432" s="18" t="s">
        <v>19981</v>
      </c>
      <c r="C14432" s="38">
        <v>3.46</v>
      </c>
    </row>
    <row r="14433" spans="1:3" ht="49.5" customHeight="1">
      <c r="A14433" s="19" t="s">
        <v>13360</v>
      </c>
      <c r="B14433" s="18" t="s">
        <v>19981</v>
      </c>
      <c r="C14433" s="38">
        <v>10.25</v>
      </c>
    </row>
    <row r="14434" spans="1:3" ht="49.5" customHeight="1">
      <c r="A14434" s="19" t="s">
        <v>21153</v>
      </c>
      <c r="B14434" s="18" t="s">
        <v>19981</v>
      </c>
      <c r="C14434" s="38">
        <v>6.2</v>
      </c>
    </row>
    <row r="14435" spans="1:3" ht="49.5" customHeight="1">
      <c r="A14435" s="19" t="s">
        <v>21962</v>
      </c>
      <c r="B14435" s="18" t="s">
        <v>19981</v>
      </c>
      <c r="C14435" s="38">
        <v>5.34</v>
      </c>
    </row>
    <row r="14436" spans="1:3" ht="49.5" customHeight="1">
      <c r="A14436" s="19" t="s">
        <v>13361</v>
      </c>
      <c r="B14436" s="18" t="s">
        <v>19981</v>
      </c>
      <c r="C14436" s="38">
        <v>12.4</v>
      </c>
    </row>
    <row r="14437" spans="1:3" ht="49.5" customHeight="1">
      <c r="A14437" s="19" t="s">
        <v>13362</v>
      </c>
      <c r="B14437" s="18" t="s">
        <v>19981</v>
      </c>
      <c r="C14437" s="38">
        <v>3.42</v>
      </c>
    </row>
    <row r="14438" spans="1:3" ht="49.5" customHeight="1">
      <c r="A14438" s="19" t="s">
        <v>21961</v>
      </c>
      <c r="B14438" s="18" t="s">
        <v>19981</v>
      </c>
      <c r="C14438" s="38">
        <v>5.21</v>
      </c>
    </row>
    <row r="14439" spans="1:3" ht="49.5" customHeight="1">
      <c r="A14439" s="19" t="s">
        <v>13782</v>
      </c>
      <c r="B14439" s="18" t="s">
        <v>19952</v>
      </c>
      <c r="C14439" s="38">
        <v>2.7</v>
      </c>
    </row>
    <row r="14440" spans="1:3" ht="49.5" customHeight="1">
      <c r="A14440" s="19" t="s">
        <v>17962</v>
      </c>
      <c r="B14440" s="18" t="s">
        <v>19952</v>
      </c>
      <c r="C14440" s="38">
        <v>5.2</v>
      </c>
    </row>
    <row r="14441" spans="1:3" ht="49.5" customHeight="1">
      <c r="A14441" s="19" t="s">
        <v>13123</v>
      </c>
      <c r="B14441" s="18" t="s">
        <v>20064</v>
      </c>
      <c r="C14441" s="38">
        <v>4.3099999999999996</v>
      </c>
    </row>
    <row r="14442" spans="1:3" ht="49.5" customHeight="1">
      <c r="A14442" s="19" t="s">
        <v>18570</v>
      </c>
      <c r="B14442" s="18" t="s">
        <v>20000</v>
      </c>
      <c r="C14442" s="38">
        <v>3.01</v>
      </c>
    </row>
    <row r="14443" spans="1:3" ht="49.5" customHeight="1">
      <c r="A14443" s="19" t="s">
        <v>20432</v>
      </c>
      <c r="B14443" s="18" t="s">
        <v>20034</v>
      </c>
      <c r="C14443" s="38">
        <v>3.46</v>
      </c>
    </row>
    <row r="14444" spans="1:3" ht="49.5" customHeight="1">
      <c r="A14444" s="19" t="s">
        <v>7988</v>
      </c>
      <c r="B14444" s="18" t="s">
        <v>20034</v>
      </c>
      <c r="C14444" s="38">
        <v>3.02</v>
      </c>
    </row>
    <row r="14445" spans="1:3" ht="49.5" customHeight="1">
      <c r="A14445" s="19" t="s">
        <v>20877</v>
      </c>
      <c r="B14445" s="18" t="s">
        <v>20034</v>
      </c>
      <c r="C14445" s="38">
        <v>6.66</v>
      </c>
    </row>
    <row r="14446" spans="1:3" ht="49.5" customHeight="1">
      <c r="A14446" s="19" t="s">
        <v>19025</v>
      </c>
      <c r="B14446" s="18" t="s">
        <v>20060</v>
      </c>
      <c r="C14446" s="38">
        <v>242.39</v>
      </c>
    </row>
    <row r="14447" spans="1:3" ht="49.5" customHeight="1">
      <c r="A14447" s="19" t="s">
        <v>19026</v>
      </c>
      <c r="B14447" s="18" t="s">
        <v>20060</v>
      </c>
      <c r="C14447" s="38">
        <v>969.59</v>
      </c>
    </row>
    <row r="14448" spans="1:3" ht="49.5" customHeight="1">
      <c r="A14448" s="19" t="s">
        <v>6041</v>
      </c>
      <c r="B14448" s="18" t="s">
        <v>20062</v>
      </c>
      <c r="C14448" s="38">
        <v>6.74</v>
      </c>
    </row>
    <row r="14449" spans="1:3" ht="49.5" customHeight="1">
      <c r="A14449" s="19" t="s">
        <v>13289</v>
      </c>
      <c r="B14449" s="18" t="s">
        <v>20062</v>
      </c>
      <c r="C14449" s="38">
        <v>2.87</v>
      </c>
    </row>
    <row r="14450" spans="1:3" ht="49.5" customHeight="1">
      <c r="A14450" s="19" t="s">
        <v>19796</v>
      </c>
      <c r="B14450" s="18" t="s">
        <v>19984</v>
      </c>
      <c r="C14450" s="38">
        <v>8.52</v>
      </c>
    </row>
    <row r="14451" spans="1:3" ht="49.5" customHeight="1">
      <c r="A14451" s="19" t="s">
        <v>19802</v>
      </c>
      <c r="B14451" s="18" t="s">
        <v>19984</v>
      </c>
      <c r="C14451" s="38">
        <v>8.52</v>
      </c>
    </row>
    <row r="14452" spans="1:3" ht="49.5" customHeight="1">
      <c r="A14452" s="19" t="s">
        <v>5798</v>
      </c>
      <c r="B14452" s="18" t="s">
        <v>20196</v>
      </c>
      <c r="C14452" s="38">
        <v>1.81</v>
      </c>
    </row>
    <row r="14453" spans="1:3" ht="49.5" customHeight="1">
      <c r="A14453" s="19" t="s">
        <v>5799</v>
      </c>
      <c r="B14453" s="18" t="s">
        <v>20196</v>
      </c>
      <c r="C14453" s="38">
        <v>3.58</v>
      </c>
    </row>
    <row r="14454" spans="1:3" ht="49.5" customHeight="1">
      <c r="A14454" s="19" t="s">
        <v>22354</v>
      </c>
      <c r="B14454" s="18" t="s">
        <v>20104</v>
      </c>
      <c r="C14454" s="38">
        <v>3.6</v>
      </c>
    </row>
    <row r="14455" spans="1:3" ht="49.5" customHeight="1">
      <c r="A14455" s="19" t="s">
        <v>15818</v>
      </c>
      <c r="B14455" s="18" t="s">
        <v>19953</v>
      </c>
      <c r="C14455" s="38">
        <v>3.86</v>
      </c>
    </row>
    <row r="14456" spans="1:3" ht="49.5" customHeight="1">
      <c r="A14456" s="19" t="s">
        <v>15818</v>
      </c>
      <c r="B14456" s="18" t="s">
        <v>20060</v>
      </c>
      <c r="C14456" s="38">
        <v>3.86</v>
      </c>
    </row>
    <row r="14457" spans="1:3" ht="49.5" customHeight="1">
      <c r="A14457" s="19" t="s">
        <v>7538</v>
      </c>
      <c r="B14457" s="18" t="s">
        <v>19953</v>
      </c>
      <c r="C14457" s="38">
        <v>3.6</v>
      </c>
    </row>
    <row r="14458" spans="1:3" ht="49.5" customHeight="1">
      <c r="A14458" s="19" t="s">
        <v>7538</v>
      </c>
      <c r="B14458" s="18" t="s">
        <v>20060</v>
      </c>
      <c r="C14458" s="38">
        <v>3.6</v>
      </c>
    </row>
    <row r="14459" spans="1:3" ht="49.5" customHeight="1">
      <c r="A14459" s="19" t="s">
        <v>13734</v>
      </c>
      <c r="B14459" s="18" t="s">
        <v>19953</v>
      </c>
      <c r="C14459" s="38">
        <v>1.81</v>
      </c>
    </row>
    <row r="14460" spans="1:3" ht="49.5" customHeight="1">
      <c r="A14460" s="19" t="s">
        <v>13734</v>
      </c>
      <c r="B14460" s="18" t="s">
        <v>20060</v>
      </c>
      <c r="C14460" s="38">
        <v>1.81</v>
      </c>
    </row>
    <row r="14461" spans="1:3" ht="49.5" customHeight="1">
      <c r="A14461" s="19" t="s">
        <v>18428</v>
      </c>
      <c r="B14461" s="18" t="s">
        <v>20060</v>
      </c>
      <c r="C14461" s="38">
        <v>3.17</v>
      </c>
    </row>
    <row r="14462" spans="1:3" ht="49.5" customHeight="1">
      <c r="A14462" s="19" t="s">
        <v>15819</v>
      </c>
      <c r="B14462" s="18" t="s">
        <v>19953</v>
      </c>
      <c r="C14462" s="38">
        <v>3.17</v>
      </c>
    </row>
    <row r="14463" spans="1:3" ht="49.5" customHeight="1">
      <c r="A14463" s="19" t="s">
        <v>11325</v>
      </c>
      <c r="B14463" s="17" t="s">
        <v>20022</v>
      </c>
      <c r="C14463" s="38">
        <v>276.97000000000003</v>
      </c>
    </row>
    <row r="14464" spans="1:3" ht="49.5" customHeight="1">
      <c r="A14464" s="19" t="s">
        <v>1585</v>
      </c>
      <c r="B14464" s="17" t="s">
        <v>20022</v>
      </c>
      <c r="C14464" s="38">
        <v>302.60000000000002</v>
      </c>
    </row>
    <row r="14465" spans="1:3" ht="49.5" customHeight="1">
      <c r="A14465" s="19" t="s">
        <v>1584</v>
      </c>
      <c r="B14465" s="17" t="s">
        <v>20022</v>
      </c>
      <c r="C14465" s="38">
        <v>30.26</v>
      </c>
    </row>
    <row r="14466" spans="1:3" ht="49.5" customHeight="1">
      <c r="A14466" s="19" t="s">
        <v>12508</v>
      </c>
      <c r="B14466" s="18" t="s">
        <v>20013</v>
      </c>
      <c r="C14466" s="38">
        <v>3.83</v>
      </c>
    </row>
    <row r="14467" spans="1:3" ht="49.5" customHeight="1">
      <c r="A14467" s="19" t="s">
        <v>12509</v>
      </c>
      <c r="B14467" s="18" t="s">
        <v>20013</v>
      </c>
      <c r="C14467" s="38">
        <v>4.2</v>
      </c>
    </row>
    <row r="14468" spans="1:3" ht="49.5" customHeight="1">
      <c r="A14468" s="19" t="s">
        <v>12511</v>
      </c>
      <c r="B14468" s="18" t="s">
        <v>20013</v>
      </c>
      <c r="C14468" s="38">
        <v>4.2</v>
      </c>
    </row>
    <row r="14469" spans="1:3" ht="49.5" customHeight="1">
      <c r="A14469" s="19" t="s">
        <v>21169</v>
      </c>
      <c r="B14469" s="18" t="s">
        <v>20090</v>
      </c>
      <c r="C14469" s="38">
        <v>188.19</v>
      </c>
    </row>
    <row r="14470" spans="1:3" ht="49.5" customHeight="1">
      <c r="A14470" s="19" t="s">
        <v>16791</v>
      </c>
      <c r="B14470" s="18" t="s">
        <v>20000</v>
      </c>
      <c r="C14470" s="38">
        <v>20.329999999999998</v>
      </c>
    </row>
    <row r="14471" spans="1:3" ht="49.5" customHeight="1">
      <c r="A14471" s="19" t="s">
        <v>726</v>
      </c>
      <c r="B14471" s="18" t="s">
        <v>20000</v>
      </c>
      <c r="C14471" s="38">
        <v>8.5399999999999991</v>
      </c>
    </row>
    <row r="14472" spans="1:3" ht="49.5" customHeight="1">
      <c r="A14472" s="19" t="s">
        <v>20875</v>
      </c>
      <c r="B14472" s="18" t="s">
        <v>20000</v>
      </c>
      <c r="C14472" s="18">
        <v>4.38</v>
      </c>
    </row>
    <row r="14473" spans="1:3" ht="49.5" customHeight="1">
      <c r="A14473" s="19" t="s">
        <v>16792</v>
      </c>
      <c r="B14473" s="18" t="s">
        <v>20000</v>
      </c>
      <c r="C14473" s="38">
        <v>28.45</v>
      </c>
    </row>
    <row r="14474" spans="1:3" ht="49.5" customHeight="1">
      <c r="A14474" s="19" t="s">
        <v>21963</v>
      </c>
      <c r="B14474" s="18" t="s">
        <v>20000</v>
      </c>
      <c r="C14474" s="38">
        <v>17.07</v>
      </c>
    </row>
    <row r="14475" spans="1:3" ht="49.5" customHeight="1">
      <c r="A14475" s="19" t="s">
        <v>20991</v>
      </c>
      <c r="B14475" s="18" t="s">
        <v>20000</v>
      </c>
      <c r="C14475" s="38">
        <v>4.62</v>
      </c>
    </row>
    <row r="14476" spans="1:3" ht="49.5" customHeight="1">
      <c r="A14476" s="19" t="s">
        <v>21964</v>
      </c>
      <c r="B14476" s="18" t="s">
        <v>20019</v>
      </c>
      <c r="C14476" s="18">
        <v>4.38</v>
      </c>
    </row>
    <row r="14477" spans="1:3" ht="49.5" customHeight="1">
      <c r="A14477" s="19" t="s">
        <v>21258</v>
      </c>
      <c r="B14477" s="18" t="s">
        <v>20047</v>
      </c>
      <c r="C14477" s="38">
        <v>17.07</v>
      </c>
    </row>
    <row r="14478" spans="1:3" ht="49.5" customHeight="1">
      <c r="A14478" s="19" t="s">
        <v>21965</v>
      </c>
      <c r="B14478" s="18" t="s">
        <v>20019</v>
      </c>
      <c r="C14478" s="38">
        <v>4.62</v>
      </c>
    </row>
    <row r="14479" spans="1:3" ht="49.5" customHeight="1">
      <c r="A14479" s="19" t="s">
        <v>6272</v>
      </c>
      <c r="B14479" s="18" t="s">
        <v>20019</v>
      </c>
      <c r="C14479" s="38">
        <v>14.23</v>
      </c>
    </row>
    <row r="14480" spans="1:3" ht="49.5" customHeight="1">
      <c r="A14480" s="19" t="s">
        <v>18715</v>
      </c>
      <c r="B14480" s="18" t="s">
        <v>20019</v>
      </c>
      <c r="C14480" s="38">
        <v>12.18</v>
      </c>
    </row>
    <row r="14481" spans="1:3" ht="49.5" customHeight="1">
      <c r="A14481" s="19" t="s">
        <v>2905</v>
      </c>
      <c r="B14481" s="18" t="s">
        <v>20057</v>
      </c>
      <c r="C14481" s="38">
        <v>3.41</v>
      </c>
    </row>
    <row r="14482" spans="1:3" ht="49.5" customHeight="1">
      <c r="A14482" s="19" t="s">
        <v>9577</v>
      </c>
      <c r="B14482" s="18" t="s">
        <v>20086</v>
      </c>
      <c r="C14482" s="38">
        <v>51.22</v>
      </c>
    </row>
    <row r="14483" spans="1:3" ht="49.5" customHeight="1">
      <c r="A14483" s="19" t="s">
        <v>9578</v>
      </c>
      <c r="B14483" s="18" t="s">
        <v>20086</v>
      </c>
      <c r="C14483" s="38">
        <v>170.64</v>
      </c>
    </row>
    <row r="14484" spans="1:3" ht="49.5" customHeight="1">
      <c r="A14484" s="19" t="s">
        <v>11697</v>
      </c>
      <c r="B14484" s="18" t="s">
        <v>19995</v>
      </c>
      <c r="C14484" s="38">
        <v>4.9000000000000004</v>
      </c>
    </row>
    <row r="14485" spans="1:3" ht="49.5" customHeight="1">
      <c r="A14485" s="19" t="s">
        <v>13009</v>
      </c>
      <c r="B14485" s="18" t="s">
        <v>19995</v>
      </c>
      <c r="C14485" s="38">
        <v>16.329999999999998</v>
      </c>
    </row>
    <row r="14486" spans="1:3" ht="49.5" customHeight="1">
      <c r="A14486" s="19" t="s">
        <v>13581</v>
      </c>
      <c r="B14486" s="18" t="s">
        <v>19995</v>
      </c>
      <c r="C14486" s="38">
        <v>1.63</v>
      </c>
    </row>
    <row r="14487" spans="1:3" ht="49.5" customHeight="1">
      <c r="A14487" s="19" t="s">
        <v>5833</v>
      </c>
      <c r="B14487" s="18" t="s">
        <v>20135</v>
      </c>
      <c r="C14487" s="38">
        <v>30.92</v>
      </c>
    </row>
    <row r="14488" spans="1:3" ht="49.5" customHeight="1">
      <c r="A14488" s="19" t="s">
        <v>5835</v>
      </c>
      <c r="B14488" s="18" t="s">
        <v>20135</v>
      </c>
      <c r="C14488" s="38">
        <v>46.38</v>
      </c>
    </row>
    <row r="14489" spans="1:3" ht="49.5" customHeight="1">
      <c r="A14489" s="19" t="s">
        <v>5830</v>
      </c>
      <c r="B14489" s="18" t="s">
        <v>20135</v>
      </c>
      <c r="C14489" s="38">
        <v>8.09</v>
      </c>
    </row>
    <row r="14490" spans="1:3" ht="49.5" customHeight="1">
      <c r="A14490" s="19" t="s">
        <v>5836</v>
      </c>
      <c r="B14490" s="18" t="s">
        <v>20135</v>
      </c>
      <c r="C14490" s="38">
        <v>61.84</v>
      </c>
    </row>
    <row r="14491" spans="1:3" ht="49.5" customHeight="1">
      <c r="A14491" s="19" t="s">
        <v>5831</v>
      </c>
      <c r="B14491" s="18" t="s">
        <v>20135</v>
      </c>
      <c r="C14491" s="38">
        <v>16.190000000000001</v>
      </c>
    </row>
    <row r="14492" spans="1:3" ht="49.5" customHeight="1">
      <c r="A14492" s="19" t="s">
        <v>16141</v>
      </c>
      <c r="B14492" s="18" t="s">
        <v>20012</v>
      </c>
      <c r="C14492" s="38">
        <v>9.0399999999999991</v>
      </c>
    </row>
    <row r="14493" spans="1:3" ht="49.5" customHeight="1">
      <c r="A14493" s="19" t="s">
        <v>21966</v>
      </c>
      <c r="B14493" s="18" t="s">
        <v>20012</v>
      </c>
      <c r="C14493" s="38">
        <v>3.41</v>
      </c>
    </row>
    <row r="14494" spans="1:3" ht="49.5" customHeight="1">
      <c r="A14494" s="19" t="s">
        <v>14346</v>
      </c>
      <c r="B14494" s="18" t="s">
        <v>20012</v>
      </c>
      <c r="C14494" s="38">
        <v>1.81</v>
      </c>
    </row>
    <row r="14495" spans="1:3" ht="49.5" customHeight="1">
      <c r="A14495" s="19" t="s">
        <v>20921</v>
      </c>
      <c r="B14495" s="18" t="s">
        <v>20012</v>
      </c>
      <c r="C14495" s="38">
        <v>5.1100000000000003</v>
      </c>
    </row>
    <row r="14496" spans="1:3" ht="49.5" customHeight="1">
      <c r="A14496" s="19" t="s">
        <v>15377</v>
      </c>
      <c r="B14496" s="18" t="s">
        <v>20012</v>
      </c>
      <c r="C14496" s="38">
        <v>14.75</v>
      </c>
    </row>
    <row r="14497" spans="1:3" ht="49.5" customHeight="1">
      <c r="A14497" s="19" t="s">
        <v>16142</v>
      </c>
      <c r="B14497" s="18" t="s">
        <v>20012</v>
      </c>
      <c r="C14497" s="38">
        <v>4.5199999999999996</v>
      </c>
    </row>
    <row r="14498" spans="1:3" ht="49.5" customHeight="1">
      <c r="A14498" s="19" t="s">
        <v>22415</v>
      </c>
      <c r="B14498" s="18" t="s">
        <v>19957</v>
      </c>
      <c r="C14498" s="18">
        <v>3.82</v>
      </c>
    </row>
    <row r="14499" spans="1:3" ht="49.5" customHeight="1">
      <c r="A14499" s="19" t="s">
        <v>4942</v>
      </c>
      <c r="B14499" s="18" t="s">
        <v>20041</v>
      </c>
      <c r="C14499" s="38">
        <v>85.25</v>
      </c>
    </row>
    <row r="14500" spans="1:3" ht="49.5" customHeight="1">
      <c r="A14500" s="19" t="s">
        <v>2242</v>
      </c>
      <c r="B14500" s="18" t="s">
        <v>19977</v>
      </c>
      <c r="C14500" s="38">
        <v>85.25</v>
      </c>
    </row>
    <row r="14501" spans="1:3" ht="49.5" customHeight="1">
      <c r="A14501" s="19" t="s">
        <v>2878</v>
      </c>
      <c r="B14501" s="18" t="s">
        <v>19965</v>
      </c>
      <c r="C14501" s="38">
        <v>85.25</v>
      </c>
    </row>
    <row r="14502" spans="1:3" ht="49.5" customHeight="1">
      <c r="A14502" s="19" t="s">
        <v>17452</v>
      </c>
      <c r="B14502" s="18" t="s">
        <v>20015</v>
      </c>
      <c r="C14502" s="38">
        <v>85.25</v>
      </c>
    </row>
    <row r="14503" spans="1:3" ht="49.5" customHeight="1">
      <c r="A14503" s="19" t="s">
        <v>6550</v>
      </c>
      <c r="B14503" s="18" t="s">
        <v>20051</v>
      </c>
      <c r="C14503" s="38">
        <v>20.440000000000001</v>
      </c>
    </row>
    <row r="14504" spans="1:3" ht="49.5" customHeight="1">
      <c r="A14504" s="19" t="s">
        <v>6464</v>
      </c>
      <c r="B14504" s="18" t="s">
        <v>20051</v>
      </c>
      <c r="C14504" s="18">
        <v>20.440000000000001</v>
      </c>
    </row>
    <row r="14505" spans="1:3" ht="49.5" customHeight="1">
      <c r="A14505" s="19" t="s">
        <v>6481</v>
      </c>
      <c r="B14505" s="18" t="s">
        <v>20051</v>
      </c>
      <c r="C14505" s="37">
        <v>42.16</v>
      </c>
    </row>
    <row r="14506" spans="1:3" ht="49.5" customHeight="1">
      <c r="A14506" s="19" t="s">
        <v>6646</v>
      </c>
      <c r="B14506" s="18" t="s">
        <v>20051</v>
      </c>
      <c r="C14506" s="38">
        <v>18.05</v>
      </c>
    </row>
    <row r="14507" spans="1:3" ht="49.5" customHeight="1">
      <c r="A14507" s="19" t="s">
        <v>18489</v>
      </c>
      <c r="B14507" s="18" t="s">
        <v>20027</v>
      </c>
      <c r="C14507" s="38">
        <v>188.19</v>
      </c>
    </row>
    <row r="14508" spans="1:3" ht="49.5" customHeight="1">
      <c r="A14508" s="19" t="s">
        <v>21053</v>
      </c>
      <c r="B14508" s="18" t="s">
        <v>19964</v>
      </c>
      <c r="C14508" s="38">
        <v>2.97</v>
      </c>
    </row>
    <row r="14509" spans="1:3" ht="49.5" customHeight="1">
      <c r="A14509" s="19" t="s">
        <v>11831</v>
      </c>
      <c r="B14509" s="18" t="s">
        <v>19964</v>
      </c>
      <c r="C14509" s="38">
        <v>4.5999999999999996</v>
      </c>
    </row>
    <row r="14510" spans="1:3" ht="49.5" customHeight="1">
      <c r="A14510" s="19" t="s">
        <v>21967</v>
      </c>
      <c r="B14510" s="18" t="s">
        <v>19998</v>
      </c>
      <c r="C14510" s="38">
        <v>1.45</v>
      </c>
    </row>
    <row r="14511" spans="1:3" ht="49.5" customHeight="1">
      <c r="A14511" s="19" t="s">
        <v>12876</v>
      </c>
      <c r="B14511" s="18" t="s">
        <v>20268</v>
      </c>
      <c r="C14511" s="38">
        <v>188.19</v>
      </c>
    </row>
    <row r="14512" spans="1:3" ht="49.5" customHeight="1">
      <c r="A14512" s="19" t="s">
        <v>9766</v>
      </c>
      <c r="B14512" s="18" t="s">
        <v>20041</v>
      </c>
      <c r="C14512" s="38">
        <v>188.19</v>
      </c>
    </row>
    <row r="14513" spans="1:3" ht="49.5" customHeight="1">
      <c r="A14513" s="19" t="s">
        <v>17453</v>
      </c>
      <c r="B14513" s="18" t="s">
        <v>19984</v>
      </c>
      <c r="C14513" s="38">
        <v>129.4</v>
      </c>
    </row>
    <row r="14514" spans="1:3" ht="49.5" customHeight="1">
      <c r="A14514" s="19" t="s">
        <v>21968</v>
      </c>
      <c r="B14514" s="18" t="s">
        <v>19983</v>
      </c>
      <c r="C14514" s="18">
        <v>4.38</v>
      </c>
    </row>
    <row r="14515" spans="1:3" ht="49.5" customHeight="1">
      <c r="A14515" s="19" t="s">
        <v>4599</v>
      </c>
      <c r="B14515" s="18" t="s">
        <v>19983</v>
      </c>
      <c r="C14515" s="38">
        <v>8.5399999999999991</v>
      </c>
    </row>
    <row r="14516" spans="1:3" ht="49.5" customHeight="1">
      <c r="A14516" s="19" t="s">
        <v>21969</v>
      </c>
      <c r="B14516" s="18" t="s">
        <v>19983</v>
      </c>
      <c r="C14516" s="38">
        <v>4.62</v>
      </c>
    </row>
    <row r="14517" spans="1:3" ht="49.5" customHeight="1">
      <c r="A14517" s="19" t="s">
        <v>4600</v>
      </c>
      <c r="B14517" s="18" t="s">
        <v>19983</v>
      </c>
      <c r="C14517" s="38">
        <v>17.07</v>
      </c>
    </row>
    <row r="14518" spans="1:3" ht="49.5" customHeight="1">
      <c r="A14518" s="19" t="s">
        <v>12877</v>
      </c>
      <c r="B14518" s="18" t="s">
        <v>19984</v>
      </c>
      <c r="C14518" s="38">
        <v>188.19</v>
      </c>
    </row>
    <row r="14519" spans="1:3" ht="49.5" customHeight="1">
      <c r="A14519" s="19" t="s">
        <v>12577</v>
      </c>
      <c r="B14519" s="18" t="s">
        <v>20078</v>
      </c>
      <c r="C14519" s="38">
        <v>96.6</v>
      </c>
    </row>
    <row r="14520" spans="1:3" ht="49.5" customHeight="1">
      <c r="A14520" s="19" t="s">
        <v>17454</v>
      </c>
      <c r="B14520" s="18" t="s">
        <v>20020</v>
      </c>
      <c r="C14520" s="38">
        <v>85.25</v>
      </c>
    </row>
    <row r="14521" spans="1:3" ht="49.5" customHeight="1">
      <c r="A14521" s="19" t="s">
        <v>17455</v>
      </c>
      <c r="B14521" s="18" t="s">
        <v>20047</v>
      </c>
      <c r="C14521" s="38">
        <v>114.03</v>
      </c>
    </row>
    <row r="14522" spans="1:3" ht="49.5" customHeight="1">
      <c r="A14522" s="19" t="s">
        <v>17456</v>
      </c>
      <c r="B14522" s="18" t="s">
        <v>20086</v>
      </c>
      <c r="C14522" s="38">
        <v>4.62</v>
      </c>
    </row>
    <row r="14523" spans="1:3" ht="49.5" customHeight="1">
      <c r="A14523" s="19" t="s">
        <v>15576</v>
      </c>
      <c r="B14523" s="18" t="s">
        <v>19962</v>
      </c>
      <c r="C14523" s="38">
        <v>85.25</v>
      </c>
    </row>
    <row r="14524" spans="1:3" ht="49.5" customHeight="1">
      <c r="A14524" s="19" t="s">
        <v>15627</v>
      </c>
      <c r="B14524" s="18" t="s">
        <v>19962</v>
      </c>
      <c r="C14524" s="38">
        <v>85.25</v>
      </c>
    </row>
    <row r="14525" spans="1:3" ht="49.5" customHeight="1">
      <c r="A14525" s="19" t="s">
        <v>13113</v>
      </c>
      <c r="B14525" s="18" t="s">
        <v>19984</v>
      </c>
      <c r="C14525" s="38">
        <v>12.67</v>
      </c>
    </row>
    <row r="14526" spans="1:3" ht="49.5" customHeight="1">
      <c r="A14526" s="19" t="s">
        <v>16793</v>
      </c>
      <c r="B14526" s="18" t="s">
        <v>20045</v>
      </c>
      <c r="C14526" s="18">
        <v>4.38</v>
      </c>
    </row>
    <row r="14527" spans="1:3" ht="49.5" customHeight="1">
      <c r="A14527" s="19" t="s">
        <v>16794</v>
      </c>
      <c r="B14527" s="18" t="s">
        <v>20045</v>
      </c>
      <c r="C14527" s="38">
        <v>4.62</v>
      </c>
    </row>
    <row r="14528" spans="1:3" ht="49.5" customHeight="1">
      <c r="A14528" s="19" t="s">
        <v>6070</v>
      </c>
      <c r="B14528" s="18" t="s">
        <v>20062</v>
      </c>
      <c r="C14528" s="38">
        <v>30.21</v>
      </c>
    </row>
    <row r="14529" spans="1:3" ht="49.5" customHeight="1">
      <c r="A14529" s="19" t="s">
        <v>6068</v>
      </c>
      <c r="B14529" s="18" t="s">
        <v>20062</v>
      </c>
      <c r="C14529" s="38">
        <v>16.829999999999998</v>
      </c>
    </row>
    <row r="14530" spans="1:3" ht="49.5" customHeight="1">
      <c r="A14530" s="19" t="s">
        <v>2041</v>
      </c>
      <c r="B14530" s="18" t="s">
        <v>19955</v>
      </c>
      <c r="C14530" s="38">
        <v>21.9</v>
      </c>
    </row>
    <row r="14531" spans="1:3" ht="49.5" customHeight="1">
      <c r="A14531" s="19" t="s">
        <v>2042</v>
      </c>
      <c r="B14531" s="18" t="s">
        <v>19955</v>
      </c>
      <c r="C14531" s="38">
        <v>23.1</v>
      </c>
    </row>
    <row r="14532" spans="1:3" ht="49.5" customHeight="1">
      <c r="A14532" s="19" t="s">
        <v>16795</v>
      </c>
      <c r="B14532" s="18" t="s">
        <v>19955</v>
      </c>
      <c r="C14532" s="38">
        <v>4.62</v>
      </c>
    </row>
    <row r="14533" spans="1:3" ht="49.5" customHeight="1">
      <c r="A14533" s="19" t="s">
        <v>16796</v>
      </c>
      <c r="B14533" s="18" t="s">
        <v>19955</v>
      </c>
      <c r="C14533" s="18">
        <v>4.38</v>
      </c>
    </row>
    <row r="14534" spans="1:3" ht="49.5" customHeight="1">
      <c r="A14534" s="19" t="s">
        <v>11027</v>
      </c>
      <c r="B14534" s="18" t="s">
        <v>20099</v>
      </c>
      <c r="C14534" s="38">
        <v>2.66</v>
      </c>
    </row>
    <row r="14535" spans="1:3" ht="49.5" customHeight="1">
      <c r="A14535" s="19" t="s">
        <v>11029</v>
      </c>
      <c r="B14535" s="18" t="s">
        <v>20099</v>
      </c>
      <c r="C14535" s="38">
        <v>5.32</v>
      </c>
    </row>
    <row r="14536" spans="1:3" ht="49.5" customHeight="1">
      <c r="A14536" s="19" t="s">
        <v>12869</v>
      </c>
      <c r="B14536" s="18" t="s">
        <v>20171</v>
      </c>
      <c r="C14536" s="38">
        <v>6.89</v>
      </c>
    </row>
    <row r="14537" spans="1:3" ht="49.5" customHeight="1">
      <c r="A14537" s="19" t="s">
        <v>12870</v>
      </c>
      <c r="B14537" s="18" t="s">
        <v>20171</v>
      </c>
      <c r="C14537" s="38">
        <v>5.56</v>
      </c>
    </row>
    <row r="14538" spans="1:3" ht="49.5" customHeight="1">
      <c r="A14538" s="19" t="s">
        <v>9636</v>
      </c>
      <c r="B14538" s="18" t="s">
        <v>20171</v>
      </c>
      <c r="C14538" s="38">
        <v>7.6</v>
      </c>
    </row>
    <row r="14539" spans="1:3" ht="49.5" customHeight="1">
      <c r="A14539" s="19" t="s">
        <v>21118</v>
      </c>
      <c r="B14539" s="18" t="s">
        <v>19964</v>
      </c>
      <c r="C14539" s="38">
        <v>9.65</v>
      </c>
    </row>
    <row r="14540" spans="1:3" ht="49.5" customHeight="1">
      <c r="A14540" s="19" t="s">
        <v>15579</v>
      </c>
      <c r="B14540" s="18" t="s">
        <v>19964</v>
      </c>
      <c r="C14540" s="38">
        <v>22.42</v>
      </c>
    </row>
    <row r="14541" spans="1:3" ht="49.5" customHeight="1">
      <c r="A14541" s="19" t="s">
        <v>21070</v>
      </c>
      <c r="B14541" s="18" t="s">
        <v>19964</v>
      </c>
      <c r="C14541" s="38">
        <v>9.65</v>
      </c>
    </row>
    <row r="14542" spans="1:3" ht="49.5" customHeight="1">
      <c r="A14542" s="19" t="s">
        <v>21133</v>
      </c>
      <c r="B14542" s="18" t="s">
        <v>19964</v>
      </c>
      <c r="C14542" s="38">
        <v>16.16</v>
      </c>
    </row>
    <row r="14543" spans="1:3" ht="49.5" customHeight="1">
      <c r="A14543" s="19" t="s">
        <v>10237</v>
      </c>
      <c r="B14543" s="18" t="s">
        <v>19952</v>
      </c>
      <c r="C14543" s="38">
        <v>8.07</v>
      </c>
    </row>
    <row r="14544" spans="1:3" ht="49.5" customHeight="1">
      <c r="A14544" s="19" t="s">
        <v>10237</v>
      </c>
      <c r="B14544" s="18" t="s">
        <v>20051</v>
      </c>
      <c r="C14544" s="38">
        <v>8.07</v>
      </c>
    </row>
    <row r="14545" spans="1:3" ht="49.5" customHeight="1">
      <c r="A14545" s="19" t="s">
        <v>533</v>
      </c>
      <c r="B14545" s="18" t="s">
        <v>19952</v>
      </c>
      <c r="C14545" s="38">
        <v>14.01</v>
      </c>
    </row>
    <row r="14546" spans="1:3" ht="49.5" customHeight="1">
      <c r="A14546" s="19" t="s">
        <v>533</v>
      </c>
      <c r="B14546" s="18" t="s">
        <v>20051</v>
      </c>
      <c r="C14546" s="38">
        <v>14.01</v>
      </c>
    </row>
    <row r="14547" spans="1:3" ht="49.5" customHeight="1">
      <c r="A14547" s="19" t="s">
        <v>4514</v>
      </c>
      <c r="B14547" s="18" t="s">
        <v>19979</v>
      </c>
      <c r="C14547" s="38">
        <v>85.25</v>
      </c>
    </row>
    <row r="14548" spans="1:3" ht="49.5" customHeight="1">
      <c r="A14548" s="19" t="s">
        <v>21970</v>
      </c>
      <c r="B14548" s="18" t="s">
        <v>20013</v>
      </c>
      <c r="C14548" s="38">
        <v>136.36000000000001</v>
      </c>
    </row>
    <row r="14549" spans="1:3" ht="49.5" customHeight="1">
      <c r="A14549" s="19" t="s">
        <v>21012</v>
      </c>
      <c r="B14549" s="18" t="s">
        <v>20171</v>
      </c>
      <c r="C14549" s="38">
        <v>56.61</v>
      </c>
    </row>
    <row r="14550" spans="1:3" ht="49.5" customHeight="1">
      <c r="A14550" s="19" t="s">
        <v>20735</v>
      </c>
      <c r="B14550" s="18" t="s">
        <v>19981</v>
      </c>
      <c r="C14550" s="38">
        <v>3.46</v>
      </c>
    </row>
    <row r="14551" spans="1:3" ht="49.5" customHeight="1">
      <c r="A14551" s="19" t="s">
        <v>21089</v>
      </c>
      <c r="B14551" s="18" t="s">
        <v>19981</v>
      </c>
      <c r="C14551" s="38">
        <v>15.61</v>
      </c>
    </row>
    <row r="14552" spans="1:3" ht="49.5" customHeight="1">
      <c r="A14552" s="19" t="s">
        <v>13724</v>
      </c>
      <c r="B14552" s="18" t="s">
        <v>19981</v>
      </c>
      <c r="C14552" s="38">
        <v>4.05</v>
      </c>
    </row>
    <row r="14553" spans="1:3" ht="49.5" customHeight="1">
      <c r="A14553" s="19" t="s">
        <v>21233</v>
      </c>
      <c r="B14553" s="18" t="s">
        <v>19981</v>
      </c>
      <c r="C14553" s="38">
        <v>9.69</v>
      </c>
    </row>
    <row r="14554" spans="1:3" ht="49.5" customHeight="1">
      <c r="A14554" s="19" t="s">
        <v>6077</v>
      </c>
      <c r="B14554" s="18" t="s">
        <v>20062</v>
      </c>
      <c r="C14554" s="38">
        <v>3.9</v>
      </c>
    </row>
    <row r="14555" spans="1:3" ht="49.5" customHeight="1">
      <c r="A14555" s="19" t="s">
        <v>7927</v>
      </c>
      <c r="B14555" s="18" t="s">
        <v>19981</v>
      </c>
      <c r="C14555" s="38">
        <v>57.01</v>
      </c>
    </row>
    <row r="14556" spans="1:3" ht="49.5" customHeight="1">
      <c r="A14556" s="19" t="s">
        <v>302</v>
      </c>
      <c r="B14556" s="18" t="s">
        <v>20034</v>
      </c>
      <c r="C14556" s="38">
        <v>10.86</v>
      </c>
    </row>
    <row r="14557" spans="1:3" ht="49.5" customHeight="1">
      <c r="A14557" s="19" t="s">
        <v>303</v>
      </c>
      <c r="B14557" s="18" t="s">
        <v>20034</v>
      </c>
      <c r="C14557" s="38">
        <v>21.72</v>
      </c>
    </row>
    <row r="14558" spans="1:3" ht="49.5" customHeight="1">
      <c r="A14558" s="19" t="s">
        <v>11978</v>
      </c>
      <c r="B14558" s="18" t="s">
        <v>20014</v>
      </c>
      <c r="C14558" s="18">
        <v>3.82</v>
      </c>
    </row>
    <row r="14559" spans="1:3" ht="49.5" customHeight="1">
      <c r="A14559" s="19" t="s">
        <v>12472</v>
      </c>
      <c r="B14559" s="18" t="s">
        <v>20047</v>
      </c>
      <c r="C14559" s="38">
        <v>3865.52</v>
      </c>
    </row>
    <row r="14560" spans="1:3" ht="49.5" customHeight="1">
      <c r="A14560" s="19" t="s">
        <v>18166</v>
      </c>
      <c r="B14560" s="18" t="s">
        <v>20154</v>
      </c>
      <c r="C14560" s="18">
        <v>203.43</v>
      </c>
    </row>
    <row r="14561" spans="1:3" ht="49.5" customHeight="1">
      <c r="A14561" s="19" t="s">
        <v>18219</v>
      </c>
      <c r="B14561" s="18" t="s">
        <v>20057</v>
      </c>
      <c r="C14561" s="38">
        <v>4.88</v>
      </c>
    </row>
    <row r="14562" spans="1:3" ht="49.5" customHeight="1">
      <c r="A14562" s="19" t="s">
        <v>5585</v>
      </c>
      <c r="B14562" s="18" t="s">
        <v>20215</v>
      </c>
      <c r="C14562" s="38">
        <v>2.3199999999999998</v>
      </c>
    </row>
    <row r="14563" spans="1:3" ht="49.5" customHeight="1">
      <c r="A14563" s="19" t="s">
        <v>11871</v>
      </c>
      <c r="B14563" s="18" t="s">
        <v>20081</v>
      </c>
      <c r="C14563" s="38">
        <v>30.92</v>
      </c>
    </row>
    <row r="14564" spans="1:3" ht="49.5" customHeight="1">
      <c r="A14564" s="19" t="s">
        <v>11872</v>
      </c>
      <c r="B14564" s="18" t="s">
        <v>20081</v>
      </c>
      <c r="C14564" s="38">
        <v>16.190000000000001</v>
      </c>
    </row>
    <row r="14565" spans="1:3" ht="49.5" customHeight="1">
      <c r="A14565" s="19" t="s">
        <v>21037</v>
      </c>
      <c r="B14565" s="18" t="s">
        <v>20081</v>
      </c>
      <c r="C14565" s="38">
        <v>30.21</v>
      </c>
    </row>
    <row r="14566" spans="1:3" ht="49.5" customHeight="1">
      <c r="A14566" s="19" t="s">
        <v>11873</v>
      </c>
      <c r="B14566" s="18" t="s">
        <v>20081</v>
      </c>
      <c r="C14566" s="38">
        <v>42.99</v>
      </c>
    </row>
    <row r="14567" spans="1:3" ht="49.5" customHeight="1">
      <c r="A14567" s="19" t="s">
        <v>11874</v>
      </c>
      <c r="B14567" s="18" t="s">
        <v>20081</v>
      </c>
      <c r="C14567" s="38">
        <v>67.760000000000005</v>
      </c>
    </row>
    <row r="14568" spans="1:3" ht="49.5" customHeight="1">
      <c r="A14568" s="19" t="s">
        <v>11875</v>
      </c>
      <c r="B14568" s="18" t="s">
        <v>20081</v>
      </c>
      <c r="C14568" s="38">
        <v>16.829999999999998</v>
      </c>
    </row>
    <row r="14569" spans="1:3" ht="49.5" customHeight="1">
      <c r="A14569" s="19" t="s">
        <v>12481</v>
      </c>
      <c r="B14569" s="18" t="s">
        <v>20035</v>
      </c>
      <c r="C14569" s="38">
        <v>2.2400000000000002</v>
      </c>
    </row>
    <row r="14570" spans="1:3" ht="49.5" customHeight="1">
      <c r="A14570" s="19" t="s">
        <v>12482</v>
      </c>
      <c r="B14570" s="18" t="s">
        <v>20035</v>
      </c>
      <c r="C14570" s="38">
        <v>5.21</v>
      </c>
    </row>
    <row r="14571" spans="1:3" ht="49.5" customHeight="1">
      <c r="A14571" s="19" t="s">
        <v>12483</v>
      </c>
      <c r="B14571" s="18" t="s">
        <v>20035</v>
      </c>
      <c r="C14571" s="38">
        <v>1.99</v>
      </c>
    </row>
    <row r="14572" spans="1:3" ht="49.5" customHeight="1">
      <c r="A14572" s="19" t="s">
        <v>5979</v>
      </c>
      <c r="B14572" s="18" t="s">
        <v>20059</v>
      </c>
      <c r="C14572" s="18">
        <v>2650.52</v>
      </c>
    </row>
    <row r="14573" spans="1:3" ht="49.5" customHeight="1">
      <c r="A14573" s="19" t="s">
        <v>22464</v>
      </c>
      <c r="B14573" s="18" t="s">
        <v>20060</v>
      </c>
      <c r="C14573" s="38">
        <v>30.26</v>
      </c>
    </row>
    <row r="14574" spans="1:3" ht="49.5" customHeight="1">
      <c r="A14574" s="19" t="s">
        <v>22465</v>
      </c>
      <c r="B14574" s="18" t="s">
        <v>20060</v>
      </c>
      <c r="C14574" s="38">
        <v>302.60000000000002</v>
      </c>
    </row>
    <row r="14575" spans="1:3" ht="49.5" customHeight="1">
      <c r="A14575" s="19" t="s">
        <v>15373</v>
      </c>
      <c r="B14575" s="18" t="s">
        <v>19953</v>
      </c>
      <c r="C14575" s="38">
        <v>181.09</v>
      </c>
    </row>
    <row r="14576" spans="1:3" ht="49.5" customHeight="1">
      <c r="A14576" s="19" t="s">
        <v>15373</v>
      </c>
      <c r="B14576" s="18" t="s">
        <v>20060</v>
      </c>
      <c r="C14576" s="38">
        <v>181.09</v>
      </c>
    </row>
    <row r="14577" spans="1:3" ht="49.5" customHeight="1">
      <c r="A14577" s="19" t="s">
        <v>15374</v>
      </c>
      <c r="B14577" s="18" t="s">
        <v>19953</v>
      </c>
      <c r="C14577" s="38">
        <v>36.21</v>
      </c>
    </row>
    <row r="14578" spans="1:3" ht="49.5" customHeight="1">
      <c r="A14578" s="19" t="s">
        <v>21971</v>
      </c>
      <c r="B14578" s="18" t="s">
        <v>19953</v>
      </c>
      <c r="C14578" s="38">
        <v>30.26</v>
      </c>
    </row>
    <row r="14579" spans="1:3" ht="49.5" customHeight="1">
      <c r="A14579" s="19" t="s">
        <v>21972</v>
      </c>
      <c r="B14579" s="18" t="s">
        <v>19953</v>
      </c>
      <c r="C14579" s="38">
        <v>302.60000000000002</v>
      </c>
    </row>
    <row r="14580" spans="1:3" ht="49.5" customHeight="1">
      <c r="A14580" s="19" t="s">
        <v>22322</v>
      </c>
      <c r="B14580" s="18" t="s">
        <v>20060</v>
      </c>
      <c r="C14580" s="38">
        <v>36.21</v>
      </c>
    </row>
    <row r="14581" spans="1:3" ht="49.5" customHeight="1">
      <c r="A14581" s="19" t="s">
        <v>11876</v>
      </c>
      <c r="B14581" s="18" t="s">
        <v>20022</v>
      </c>
      <c r="C14581" s="38">
        <v>30.92</v>
      </c>
    </row>
    <row r="14582" spans="1:3" ht="49.5" customHeight="1">
      <c r="A14582" s="19" t="s">
        <v>11877</v>
      </c>
      <c r="B14582" s="18" t="s">
        <v>20022</v>
      </c>
      <c r="C14582" s="38">
        <v>46.38</v>
      </c>
    </row>
    <row r="14583" spans="1:3" ht="49.5" customHeight="1">
      <c r="A14583" s="19" t="s">
        <v>1629</v>
      </c>
      <c r="B14583" s="18" t="s">
        <v>20022</v>
      </c>
      <c r="C14583" s="38">
        <v>92.76</v>
      </c>
    </row>
    <row r="14584" spans="1:3" ht="49.5" customHeight="1">
      <c r="A14584" s="19" t="s">
        <v>11878</v>
      </c>
      <c r="B14584" s="18" t="s">
        <v>20022</v>
      </c>
      <c r="C14584" s="38">
        <v>8.09</v>
      </c>
    </row>
    <row r="14585" spans="1:3" ht="49.5" customHeight="1">
      <c r="A14585" s="19" t="s">
        <v>11879</v>
      </c>
      <c r="B14585" s="18" t="s">
        <v>20022</v>
      </c>
      <c r="C14585" s="38">
        <v>61.84</v>
      </c>
    </row>
    <row r="14586" spans="1:3" ht="49.5" customHeight="1">
      <c r="A14586" s="19" t="s">
        <v>1632</v>
      </c>
      <c r="B14586" s="18" t="s">
        <v>20022</v>
      </c>
      <c r="C14586" s="38">
        <v>123.68</v>
      </c>
    </row>
    <row r="14587" spans="1:3" ht="49.5" customHeight="1">
      <c r="A14587" s="19" t="s">
        <v>11880</v>
      </c>
      <c r="B14587" s="18" t="s">
        <v>20022</v>
      </c>
      <c r="C14587" s="38">
        <v>16.190000000000001</v>
      </c>
    </row>
    <row r="14588" spans="1:3" ht="49.5" customHeight="1">
      <c r="A14588" s="19" t="s">
        <v>1625</v>
      </c>
      <c r="B14588" s="18" t="s">
        <v>20022</v>
      </c>
      <c r="C14588" s="38">
        <v>48.57</v>
      </c>
    </row>
    <row r="14589" spans="1:3" ht="49.5" customHeight="1">
      <c r="A14589" s="19" t="s">
        <v>11881</v>
      </c>
      <c r="B14589" s="18" t="s">
        <v>20022</v>
      </c>
      <c r="C14589" s="38">
        <v>24.28</v>
      </c>
    </row>
    <row r="14590" spans="1:3" ht="49.5" customHeight="1"/>
    <row r="14591" spans="1:3" ht="49.5" customHeight="1"/>
    <row r="14592" spans="1:3" ht="49.5" customHeight="1"/>
    <row r="14593" ht="49.5" customHeight="1"/>
    <row r="14594" ht="49.5" customHeight="1"/>
    <row r="14595" ht="49.5" customHeight="1"/>
    <row r="14596" ht="49.5" customHeight="1"/>
    <row r="14597" ht="49.5" customHeight="1"/>
    <row r="14598" ht="49.5" customHeight="1"/>
    <row r="14599" ht="49.5" customHeight="1"/>
    <row r="14600" ht="49.5" customHeight="1"/>
    <row r="14601" ht="49.5" customHeight="1"/>
    <row r="14602" ht="49.5" customHeight="1"/>
    <row r="14603" ht="49.5" customHeight="1"/>
    <row r="14604" ht="49.5" customHeight="1"/>
    <row r="14605" ht="49.5" customHeight="1"/>
    <row r="14606" ht="49.5" customHeight="1"/>
    <row r="14607" ht="49.5" customHeight="1"/>
    <row r="14608" ht="49.5" customHeight="1"/>
    <row r="14609" ht="49.5" customHeight="1"/>
    <row r="14610" ht="49.5" customHeight="1"/>
    <row r="14611" ht="49.5" customHeight="1"/>
    <row r="14612" ht="49.5" customHeight="1"/>
    <row r="14613" ht="49.5" customHeight="1"/>
    <row r="14614" ht="49.5" customHeight="1"/>
    <row r="14615" ht="49.5" customHeight="1"/>
    <row r="14616" ht="49.5" customHeight="1"/>
    <row r="14617" ht="49.5" customHeight="1"/>
    <row r="14618" ht="49.5" customHeight="1"/>
    <row r="14619" ht="49.5" customHeight="1"/>
    <row r="14620" ht="49.5" customHeight="1"/>
    <row r="14621" ht="49.5" customHeight="1"/>
    <row r="14622" ht="49.5" customHeight="1"/>
    <row r="14623" ht="49.5" customHeight="1"/>
    <row r="14624" ht="49.5" customHeight="1"/>
    <row r="14625" ht="49.5" customHeight="1"/>
    <row r="14626" ht="49.5" customHeight="1"/>
    <row r="14627" ht="49.5" customHeight="1"/>
    <row r="14628" ht="49.5" customHeight="1"/>
    <row r="14629" ht="49.5" customHeight="1"/>
    <row r="14630" ht="49.5" customHeight="1"/>
    <row r="14631" ht="49.5" customHeight="1"/>
    <row r="14632" ht="49.5" customHeight="1"/>
    <row r="14633" ht="49.5" customHeight="1"/>
    <row r="14634" ht="49.5" customHeight="1"/>
    <row r="14635" ht="49.5" customHeight="1"/>
    <row r="14636" ht="49.5" customHeight="1"/>
    <row r="14637" ht="49.5" customHeight="1"/>
    <row r="14638" ht="49.5" customHeight="1"/>
    <row r="14639" ht="49.5" customHeight="1"/>
    <row r="14640" ht="49.5" customHeight="1"/>
    <row r="14641" ht="49.5" customHeight="1"/>
    <row r="14642" ht="49.5" customHeight="1"/>
    <row r="14643" ht="49.5" customHeight="1"/>
    <row r="14644" ht="49.5" customHeight="1"/>
    <row r="14645" ht="49.5" customHeight="1"/>
    <row r="14646" ht="49.5" customHeight="1"/>
    <row r="14647" ht="49.5" customHeight="1"/>
    <row r="14648" ht="49.5" customHeight="1"/>
    <row r="14649" ht="49.5" customHeight="1"/>
    <row r="14650" ht="49.5" customHeight="1"/>
    <row r="14651" ht="49.5" customHeight="1"/>
    <row r="14652" ht="49.5" customHeight="1"/>
    <row r="14653" ht="49.5" customHeight="1"/>
    <row r="14654" ht="49.5" customHeight="1"/>
    <row r="14655" ht="49.5" customHeight="1"/>
    <row r="14656" ht="49.5" customHeight="1"/>
    <row r="14657" ht="49.5" customHeight="1"/>
    <row r="14658" ht="49.5" customHeight="1"/>
    <row r="14659" ht="49.5" customHeight="1"/>
    <row r="14660" ht="49.5" customHeight="1"/>
    <row r="14661" ht="49.5" customHeight="1"/>
    <row r="14662" ht="49.5" customHeight="1"/>
    <row r="14663" ht="49.5" customHeight="1"/>
    <row r="14664" ht="49.5" customHeight="1"/>
    <row r="14665" ht="49.5" customHeight="1"/>
    <row r="14666" ht="49.5" customHeight="1"/>
    <row r="14667" ht="49.5" customHeight="1"/>
    <row r="14668" ht="49.5" customHeight="1"/>
    <row r="14669" ht="49.5" customHeight="1"/>
    <row r="14670" ht="49.5" customHeight="1"/>
    <row r="14671" ht="49.5" customHeight="1"/>
    <row r="14672" ht="49.5" customHeight="1"/>
    <row r="14673" ht="49.5" customHeight="1"/>
    <row r="14674" ht="49.5" customHeight="1"/>
    <row r="14675" ht="49.5" customHeight="1"/>
    <row r="14676" ht="49.5" customHeight="1"/>
    <row r="14677" ht="49.5" customHeight="1"/>
    <row r="14678" ht="49.5" customHeight="1"/>
    <row r="14679" ht="49.5" customHeight="1"/>
    <row r="14680" ht="49.5" customHeight="1"/>
    <row r="14681" ht="49.5" customHeight="1"/>
    <row r="14682" ht="49.5" customHeight="1"/>
    <row r="14683" ht="49.5" customHeight="1"/>
    <row r="14684" ht="49.5" customHeight="1"/>
    <row r="14685" ht="49.5" customHeight="1"/>
    <row r="14686" ht="49.5" customHeight="1"/>
    <row r="14687" ht="49.5" customHeight="1"/>
    <row r="14688" ht="49.5" customHeight="1"/>
    <row r="14689" ht="49.5" customHeight="1"/>
    <row r="14690" ht="49.5" customHeight="1"/>
    <row r="14691" ht="49.5" customHeight="1"/>
    <row r="14692" ht="49.5" customHeight="1"/>
    <row r="14693" ht="49.5" customHeight="1"/>
    <row r="14694" ht="49.5" customHeight="1"/>
    <row r="14695" ht="49.5" customHeight="1"/>
    <row r="14696" ht="49.5" customHeight="1"/>
    <row r="14697" ht="49.5" customHeight="1"/>
    <row r="14698" ht="49.5" customHeight="1"/>
    <row r="14699" ht="49.5" customHeight="1"/>
    <row r="14700" ht="49.5" customHeight="1"/>
    <row r="14701" ht="49.5" customHeight="1"/>
    <row r="14702" ht="49.5" customHeight="1"/>
    <row r="14703" ht="49.5" customHeight="1"/>
    <row r="14704" ht="49.5" customHeight="1"/>
    <row r="14705" ht="49.5" customHeight="1"/>
    <row r="14706" ht="49.5" customHeight="1"/>
    <row r="14707" ht="49.5" customHeight="1"/>
    <row r="14708" ht="49.5" customHeight="1"/>
    <row r="14709" ht="49.5" customHeight="1"/>
    <row r="14710" ht="49.5" customHeight="1"/>
    <row r="14711" ht="49.5" customHeight="1"/>
    <row r="14712" ht="49.5" customHeight="1"/>
    <row r="14713" ht="49.5" customHeight="1"/>
    <row r="14714" ht="49.5" customHeight="1"/>
    <row r="14715" ht="49.5" customHeight="1"/>
    <row r="14716" ht="49.5" customHeight="1"/>
    <row r="14717" ht="49.5" customHeight="1"/>
    <row r="14718" ht="49.5" customHeight="1"/>
    <row r="14719" ht="49.5" customHeight="1"/>
    <row r="14720" ht="49.5" customHeight="1"/>
    <row r="14721" ht="49.5" customHeight="1"/>
    <row r="14722" ht="49.5" customHeight="1"/>
    <row r="14723" ht="49.5" customHeight="1"/>
    <row r="14724" ht="49.5" customHeight="1"/>
    <row r="14725" ht="49.5" customHeight="1"/>
    <row r="14726" ht="49.5" customHeight="1"/>
    <row r="14727" ht="49.5" customHeight="1"/>
    <row r="14728" ht="49.5" customHeight="1"/>
    <row r="14729" ht="49.5" customHeight="1"/>
    <row r="14730" ht="49.5" customHeight="1"/>
    <row r="14731" ht="49.5" customHeight="1"/>
    <row r="14732" ht="49.5" customHeight="1"/>
    <row r="14733" ht="49.5" customHeight="1"/>
    <row r="14734" ht="49.5" customHeight="1"/>
    <row r="14735" ht="49.5" customHeight="1"/>
    <row r="14736" ht="49.5" customHeight="1"/>
    <row r="14737" ht="49.5" customHeight="1"/>
    <row r="14738" ht="49.5" customHeight="1"/>
    <row r="14739" ht="49.5" customHeight="1"/>
    <row r="14740" ht="49.5" customHeight="1"/>
    <row r="14741" ht="49.5" customHeight="1"/>
    <row r="14742" ht="49.5" customHeight="1"/>
    <row r="14743" ht="49.5" customHeight="1"/>
    <row r="14744" ht="49.5" customHeight="1"/>
    <row r="14745" ht="49.5" customHeight="1"/>
    <row r="14746" ht="49.5" customHeight="1"/>
    <row r="14747" ht="49.5" customHeight="1"/>
    <row r="14748" ht="49.5" customHeight="1"/>
    <row r="14749" ht="49.5" customHeight="1"/>
    <row r="14750" ht="49.5" customHeight="1"/>
    <row r="14751" ht="49.5" customHeight="1"/>
    <row r="14752" ht="49.5" customHeight="1"/>
    <row r="14753" ht="49.5" customHeight="1"/>
    <row r="14754" ht="49.5" customHeight="1"/>
    <row r="14755" ht="49.5" customHeight="1"/>
    <row r="14756" ht="49.5" customHeight="1"/>
    <row r="14757" ht="49.5" customHeight="1"/>
    <row r="14758" ht="49.5" customHeight="1"/>
    <row r="14759" ht="49.5" customHeight="1"/>
    <row r="14760" ht="49.5" customHeight="1"/>
    <row r="14761" ht="49.5" customHeight="1"/>
    <row r="14762" ht="49.5" customHeight="1"/>
    <row r="14763" ht="49.5" customHeight="1"/>
    <row r="14764" ht="49.5" customHeight="1"/>
    <row r="14765" ht="49.5" customHeight="1"/>
    <row r="14766" ht="49.5" customHeight="1"/>
    <row r="14767" ht="49.5" customHeight="1"/>
    <row r="14768" ht="49.5" customHeight="1"/>
    <row r="14769" ht="49.5" customHeight="1"/>
    <row r="14770" ht="49.5" customHeight="1"/>
    <row r="14771" ht="48.75" customHeight="1"/>
    <row r="14772" ht="48.75" customHeight="1"/>
    <row r="14773" ht="44.25" customHeight="1"/>
    <row r="14774" ht="44.25" customHeight="1"/>
    <row r="14775" ht="48.75" customHeight="1"/>
    <row r="14776" ht="48.75" customHeight="1"/>
    <row r="14777" ht="44.25" customHeight="1"/>
    <row r="14778" ht="44.25" customHeight="1"/>
    <row r="14779" ht="48.75" customHeight="1"/>
    <row r="14780" ht="48.75" customHeight="1"/>
    <row r="14781" ht="48.75" customHeight="1"/>
    <row r="14782" ht="48.75" customHeight="1"/>
    <row r="14783" ht="48.75" customHeight="1"/>
    <row r="14784" ht="48.75" customHeight="1"/>
    <row r="14785" ht="48.75" customHeight="1"/>
    <row r="14786" ht="48.75" customHeight="1"/>
  </sheetData>
  <autoFilter ref="A1:C14589">
    <sortState ref="A2:C14589">
      <sortCondition ref="A1:A14589"/>
    </sortState>
  </autoFilter>
  <pageMargins left="0.17" right="0.17" top="0.27" bottom="0.32" header="0" footer="0"/>
  <pageSetup paperSize="9" scale="1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939"/>
  <sheetViews>
    <sheetView zoomScaleNormal="100" workbookViewId="0">
      <pane ySplit="1" topLeftCell="A3934" activePane="bottomLeft" state="frozen"/>
      <selection pane="bottomLeft" activeCell="A3939" sqref="A3939"/>
    </sheetView>
  </sheetViews>
  <sheetFormatPr defaultColWidth="14.44140625" defaultRowHeight="47.25" customHeight="1"/>
  <cols>
    <col min="1" max="1" width="16" style="21" customWidth="1"/>
    <col min="2" max="2" width="16.33203125" style="21" customWidth="1"/>
    <col min="3" max="3" width="14.5546875" style="21" customWidth="1"/>
    <col min="4" max="5" width="16.44140625" style="21" customWidth="1"/>
    <col min="6" max="6" width="15" style="21" customWidth="1"/>
    <col min="7" max="7" width="15.6640625" style="21" customWidth="1"/>
    <col min="8" max="8" width="16.44140625" style="21" customWidth="1"/>
    <col min="9" max="11" width="16.44140625" customWidth="1"/>
    <col min="12" max="12" width="33.33203125" style="21" customWidth="1"/>
    <col min="13" max="13" width="21" style="21" customWidth="1"/>
    <col min="14" max="14" width="17.33203125" style="21" customWidth="1"/>
    <col min="15" max="15" width="14.33203125" style="21" customWidth="1"/>
    <col min="16" max="16" width="12.6640625" style="21" customWidth="1"/>
    <col min="17" max="17" width="15.6640625" style="21" customWidth="1"/>
    <col min="18" max="18" width="13.6640625" style="21" customWidth="1"/>
    <col min="19" max="21" width="12.6640625" style="21" customWidth="1"/>
    <col min="22" max="25" width="16.44140625" style="21" customWidth="1"/>
    <col min="26" max="26" width="17.33203125" style="21" customWidth="1"/>
    <col min="27" max="28" width="17.33203125" hidden="1" customWidth="1"/>
    <col min="29" max="29" width="17" style="21" customWidth="1"/>
    <col min="30" max="32" width="5.5546875" hidden="1" customWidth="1"/>
    <col min="33" max="33" width="17" style="21" customWidth="1"/>
    <col min="34" max="34" width="19.5546875" style="21" customWidth="1"/>
    <col min="35" max="35" width="22.44140625" style="21" customWidth="1"/>
    <col min="36" max="36" width="18" style="21" customWidth="1"/>
    <col min="37" max="38" width="17.6640625" style="21" customWidth="1"/>
    <col min="39" max="39" width="53.5546875" style="21" customWidth="1"/>
    <col min="40" max="40" width="53.5546875" hidden="1" customWidth="1"/>
    <col min="41" max="41" width="69" style="21" customWidth="1"/>
    <col min="42" max="43" width="69" hidden="1" customWidth="1"/>
    <col min="44" max="44" width="34.5546875" style="21" customWidth="1"/>
    <col min="45" max="45" width="22" style="21" customWidth="1"/>
    <col min="46" max="46" width="9.33203125" style="21" customWidth="1"/>
    <col min="47" max="16384" width="14.44140625" style="21"/>
  </cols>
  <sheetData>
    <row r="1" spans="1:46" s="31" customFormat="1" ht="47.25" customHeight="1">
      <c r="A1" s="27" t="s">
        <v>0</v>
      </c>
      <c r="B1" s="27" t="s">
        <v>1</v>
      </c>
      <c r="C1" s="27" t="s">
        <v>2</v>
      </c>
      <c r="D1" s="27" t="s">
        <v>3</v>
      </c>
      <c r="E1" s="27" t="s">
        <v>4</v>
      </c>
      <c r="F1" s="27" t="s">
        <v>5</v>
      </c>
      <c r="G1" s="27" t="s">
        <v>6</v>
      </c>
      <c r="H1" s="27" t="s">
        <v>7</v>
      </c>
      <c r="I1" s="1"/>
      <c r="J1" s="1"/>
      <c r="K1" s="1"/>
      <c r="L1" s="27" t="s">
        <v>8</v>
      </c>
      <c r="M1" s="27" t="s">
        <v>9</v>
      </c>
      <c r="N1" s="27" t="s">
        <v>10</v>
      </c>
      <c r="O1" s="27" t="s">
        <v>11</v>
      </c>
      <c r="P1" s="27" t="s">
        <v>12</v>
      </c>
      <c r="Q1" s="27" t="s">
        <v>13</v>
      </c>
      <c r="R1" s="27" t="s">
        <v>14</v>
      </c>
      <c r="S1" s="27" t="s">
        <v>15</v>
      </c>
      <c r="T1" s="27" t="s">
        <v>16</v>
      </c>
      <c r="U1" s="27" t="s">
        <v>17</v>
      </c>
      <c r="V1" s="27" t="s">
        <v>18</v>
      </c>
      <c r="W1" s="27" t="s">
        <v>19</v>
      </c>
      <c r="X1" s="27" t="s">
        <v>20</v>
      </c>
      <c r="Y1" s="28" t="s">
        <v>21</v>
      </c>
      <c r="Z1" s="29" t="s">
        <v>22</v>
      </c>
      <c r="AA1" s="2"/>
      <c r="AB1" s="2"/>
      <c r="AC1" s="27" t="s">
        <v>23</v>
      </c>
      <c r="AD1" s="1" t="s">
        <v>24</v>
      </c>
      <c r="AE1" s="1" t="s">
        <v>24</v>
      </c>
      <c r="AF1" s="1" t="s">
        <v>24</v>
      </c>
      <c r="AG1" s="27" t="s">
        <v>25</v>
      </c>
      <c r="AH1" s="27" t="s">
        <v>26</v>
      </c>
      <c r="AI1" s="27" t="s">
        <v>27</v>
      </c>
      <c r="AJ1" s="30" t="s">
        <v>28</v>
      </c>
      <c r="AK1" s="30" t="s">
        <v>29</v>
      </c>
      <c r="AL1" s="32" t="s">
        <v>30</v>
      </c>
      <c r="AM1" s="30" t="s">
        <v>31</v>
      </c>
      <c r="AN1" s="3"/>
      <c r="AO1" s="27" t="s">
        <v>32</v>
      </c>
      <c r="AP1" s="1"/>
      <c r="AQ1" s="1"/>
      <c r="AR1" s="27" t="s">
        <v>33</v>
      </c>
      <c r="AS1" s="30" t="s">
        <v>34</v>
      </c>
      <c r="AT1" s="33"/>
    </row>
    <row r="2" spans="1:46" ht="47.25" customHeight="1">
      <c r="A2" s="16">
        <v>8681308274441</v>
      </c>
      <c r="B2" s="16" t="s">
        <v>8995</v>
      </c>
      <c r="C2" s="16" t="s">
        <v>8996</v>
      </c>
      <c r="D2" s="17" t="s">
        <v>87</v>
      </c>
      <c r="E2" s="18" t="s">
        <v>18879</v>
      </c>
      <c r="F2" s="39" t="s">
        <v>847</v>
      </c>
      <c r="G2" s="39">
        <v>2</v>
      </c>
      <c r="H2" s="18">
        <v>1</v>
      </c>
      <c r="I2" s="18"/>
      <c r="J2" s="18"/>
      <c r="K2" s="18"/>
      <c r="L2" s="19" t="s">
        <v>4922</v>
      </c>
      <c r="M2" s="19" t="s">
        <v>4316</v>
      </c>
      <c r="N2" s="18" t="s">
        <v>4923</v>
      </c>
      <c r="O2" s="18">
        <v>250</v>
      </c>
      <c r="P2" s="18" t="s">
        <v>675</v>
      </c>
      <c r="Q2" s="18">
        <v>1</v>
      </c>
      <c r="R2" s="45" t="s">
        <v>3676</v>
      </c>
      <c r="S2" s="37" t="s">
        <v>96</v>
      </c>
      <c r="T2" s="37" t="s">
        <v>222</v>
      </c>
      <c r="U2" s="38">
        <v>172.37</v>
      </c>
      <c r="V2" s="38">
        <v>172.37</v>
      </c>
      <c r="W2" s="38">
        <v>172.37</v>
      </c>
      <c r="X2" s="37" t="s">
        <v>222</v>
      </c>
      <c r="Y2" s="39"/>
      <c r="Z2" s="16">
        <v>0</v>
      </c>
      <c r="AA2" s="36">
        <v>657.61</v>
      </c>
      <c r="AB2" s="36"/>
      <c r="AC2" s="36">
        <v>657.61</v>
      </c>
      <c r="AD2" s="38">
        <f t="shared" ref="AD2:AD65" si="0">IF(Z2=2,AC2*1.08,IF(AC2&lt;=10,(AC2*1.09),IF(AC2&lt;=50,(10*1.09)+((AC2-10)*1.08),IF(AC2&lt;=100,(10*1.09)+((50-10)*1.08)+((AC2-50)*1.07),IF(AC2&lt;=200,(10*1.09)+((50-10)*1.08)+((100-50)*1.07)+((AC2-100)*1.04),(10*1.09)+((50-10)*1.08)+((100-50)*1.07)+((200-100)*1.04)+((AC2-200)*1.02))))))</f>
        <v>678.36220000000003</v>
      </c>
      <c r="AE2" s="38">
        <f t="shared" ref="AE2:AE65" si="1">IF(Z2=1,AD2*1.08,IF(Z2=4,AD2*1.08,IF(Z2=2,0,IF(AC2&lt;=100,(AD2*1.25),IF(AC2&lt;=200,134.5+((AC2-100)*1.04*1.16),255.14+((AC2-200)*1.02*1.12))))))</f>
        <v>777.91366400000004</v>
      </c>
      <c r="AF2" s="38">
        <f t="shared" ref="AF2:AF65" si="2">IF(Z2=1,0,IF(Z2=4,0,(AE2*1.08)))</f>
        <v>840.14675712000007</v>
      </c>
      <c r="AG2" s="36">
        <f t="shared" ref="AG2:AG65" si="3">TRUNC(AD2,2)</f>
        <v>678.36</v>
      </c>
      <c r="AH2" s="36">
        <f t="shared" ref="AH2:AH65" si="4">TRUNC(AE2,2)</f>
        <v>777.91</v>
      </c>
      <c r="AI2" s="36">
        <f t="shared" ref="AI2:AI65" si="5">TRUNC(AF2,2)</f>
        <v>840.14</v>
      </c>
      <c r="AJ2" s="40">
        <v>43879</v>
      </c>
      <c r="AK2" s="40">
        <v>43880</v>
      </c>
      <c r="AL2" s="17"/>
      <c r="AM2" s="20" t="s">
        <v>18133</v>
      </c>
      <c r="AN2" s="17"/>
      <c r="AO2" s="20" t="s">
        <v>19380</v>
      </c>
      <c r="AP2" s="20"/>
      <c r="AQ2" s="20"/>
      <c r="AR2" s="16">
        <v>0</v>
      </c>
      <c r="AS2" s="20">
        <v>44007</v>
      </c>
    </row>
    <row r="3" spans="1:46" ht="47.25" customHeight="1">
      <c r="A3" s="16">
        <v>8699532270801</v>
      </c>
      <c r="B3" s="16" t="s">
        <v>3579</v>
      </c>
      <c r="C3" s="16" t="s">
        <v>3580</v>
      </c>
      <c r="D3" s="17" t="s">
        <v>87</v>
      </c>
      <c r="E3" s="18" t="s">
        <v>295</v>
      </c>
      <c r="F3" s="18">
        <v>4</v>
      </c>
      <c r="G3" s="39">
        <v>1</v>
      </c>
      <c r="H3" s="18">
        <v>2</v>
      </c>
      <c r="I3" s="18"/>
      <c r="J3" s="18"/>
      <c r="K3" s="18"/>
      <c r="L3" s="19" t="s">
        <v>4863</v>
      </c>
      <c r="M3" s="19" t="s">
        <v>1294</v>
      </c>
      <c r="N3" s="18" t="s">
        <v>2263</v>
      </c>
      <c r="O3" s="18" t="s">
        <v>3584</v>
      </c>
      <c r="P3" s="18" t="s">
        <v>163</v>
      </c>
      <c r="Q3" s="18">
        <v>1</v>
      </c>
      <c r="R3" s="18" t="s">
        <v>95</v>
      </c>
      <c r="S3" s="37" t="s">
        <v>96</v>
      </c>
      <c r="T3" s="18" t="s">
        <v>53</v>
      </c>
      <c r="U3" s="38">
        <v>0.77</v>
      </c>
      <c r="V3" s="38">
        <v>0.77</v>
      </c>
      <c r="W3" s="38">
        <v>0</v>
      </c>
      <c r="X3" s="18" t="s">
        <v>53</v>
      </c>
      <c r="Y3" s="39"/>
      <c r="Z3" s="16">
        <v>0</v>
      </c>
      <c r="AA3" s="36">
        <v>2.88</v>
      </c>
      <c r="AB3" s="36"/>
      <c r="AC3" s="36">
        <v>2.88</v>
      </c>
      <c r="AD3" s="38">
        <f t="shared" si="0"/>
        <v>3.1392000000000002</v>
      </c>
      <c r="AE3" s="38">
        <f t="shared" si="1"/>
        <v>3.9240000000000004</v>
      </c>
      <c r="AF3" s="38">
        <f t="shared" si="2"/>
        <v>4.2379200000000008</v>
      </c>
      <c r="AG3" s="36">
        <f t="shared" si="3"/>
        <v>3.13</v>
      </c>
      <c r="AH3" s="36">
        <f t="shared" si="4"/>
        <v>3.92</v>
      </c>
      <c r="AI3" s="36">
        <f t="shared" si="5"/>
        <v>4.2300000000000004</v>
      </c>
      <c r="AJ3" s="40">
        <v>43879</v>
      </c>
      <c r="AK3" s="40">
        <v>43880</v>
      </c>
      <c r="AL3" s="17"/>
      <c r="AM3" s="20" t="s">
        <v>19897</v>
      </c>
      <c r="AN3" s="17"/>
      <c r="AO3" s="20" t="s">
        <v>19055</v>
      </c>
      <c r="AP3" s="20"/>
      <c r="AQ3" s="20"/>
      <c r="AR3" s="16">
        <v>0</v>
      </c>
      <c r="AS3" s="20">
        <v>44007</v>
      </c>
    </row>
    <row r="4" spans="1:46" ht="47.25" customHeight="1">
      <c r="A4" s="16">
        <v>8699532270818</v>
      </c>
      <c r="B4" s="16" t="s">
        <v>3579</v>
      </c>
      <c r="C4" s="16" t="s">
        <v>3580</v>
      </c>
      <c r="D4" s="17" t="s">
        <v>87</v>
      </c>
      <c r="E4" s="18" t="s">
        <v>295</v>
      </c>
      <c r="F4" s="18">
        <v>4</v>
      </c>
      <c r="G4" s="39">
        <v>1</v>
      </c>
      <c r="H4" s="18">
        <v>2</v>
      </c>
      <c r="I4" s="18"/>
      <c r="J4" s="18"/>
      <c r="K4" s="18"/>
      <c r="L4" s="19" t="s">
        <v>4864</v>
      </c>
      <c r="M4" s="19" t="s">
        <v>1294</v>
      </c>
      <c r="N4" s="18" t="s">
        <v>2263</v>
      </c>
      <c r="O4" s="18" t="s">
        <v>3623</v>
      </c>
      <c r="P4" s="18" t="s">
        <v>163</v>
      </c>
      <c r="Q4" s="18">
        <v>1</v>
      </c>
      <c r="R4" s="18" t="s">
        <v>95</v>
      </c>
      <c r="S4" s="37" t="s">
        <v>96</v>
      </c>
      <c r="T4" s="18" t="s">
        <v>53</v>
      </c>
      <c r="U4" s="38">
        <v>1.48</v>
      </c>
      <c r="V4" s="38">
        <v>1.48</v>
      </c>
      <c r="W4" s="38">
        <v>0</v>
      </c>
      <c r="X4" s="18" t="s">
        <v>53</v>
      </c>
      <c r="Y4" s="39"/>
      <c r="Z4" s="16">
        <v>0</v>
      </c>
      <c r="AA4" s="36">
        <v>5.63</v>
      </c>
      <c r="AB4" s="36"/>
      <c r="AC4" s="36">
        <v>5.63</v>
      </c>
      <c r="AD4" s="38">
        <f t="shared" si="0"/>
        <v>6.1367000000000003</v>
      </c>
      <c r="AE4" s="38">
        <f t="shared" si="1"/>
        <v>7.6708750000000006</v>
      </c>
      <c r="AF4" s="38">
        <f t="shared" si="2"/>
        <v>8.2845450000000014</v>
      </c>
      <c r="AG4" s="36">
        <f t="shared" si="3"/>
        <v>6.13</v>
      </c>
      <c r="AH4" s="36">
        <f t="shared" si="4"/>
        <v>7.67</v>
      </c>
      <c r="AI4" s="36">
        <f t="shared" si="5"/>
        <v>8.2799999999999994</v>
      </c>
      <c r="AJ4" s="40">
        <v>43879</v>
      </c>
      <c r="AK4" s="40">
        <v>43880</v>
      </c>
      <c r="AL4" s="17"/>
      <c r="AM4" s="20" t="s">
        <v>19898</v>
      </c>
      <c r="AN4" s="17"/>
      <c r="AO4" s="20" t="s">
        <v>19055</v>
      </c>
      <c r="AP4" s="20"/>
      <c r="AQ4" s="20"/>
      <c r="AR4" s="16">
        <v>0</v>
      </c>
      <c r="AS4" s="20">
        <v>44007</v>
      </c>
    </row>
    <row r="5" spans="1:46" ht="47.25" customHeight="1">
      <c r="A5" s="16">
        <v>8699532270375</v>
      </c>
      <c r="B5" s="16" t="s">
        <v>3579</v>
      </c>
      <c r="C5" s="16" t="s">
        <v>3580</v>
      </c>
      <c r="D5" s="17" t="s">
        <v>87</v>
      </c>
      <c r="E5" s="18" t="s">
        <v>295</v>
      </c>
      <c r="F5" s="18">
        <v>4</v>
      </c>
      <c r="G5" s="39">
        <v>1</v>
      </c>
      <c r="H5" s="18">
        <v>2</v>
      </c>
      <c r="I5" s="18"/>
      <c r="J5" s="18"/>
      <c r="K5" s="18"/>
      <c r="L5" s="19" t="s">
        <v>4861</v>
      </c>
      <c r="M5" s="19" t="s">
        <v>1294</v>
      </c>
      <c r="N5" s="18" t="s">
        <v>2263</v>
      </c>
      <c r="O5" s="18" t="s">
        <v>3665</v>
      </c>
      <c r="P5" s="18" t="s">
        <v>163</v>
      </c>
      <c r="Q5" s="18">
        <v>1</v>
      </c>
      <c r="R5" s="18" t="s">
        <v>95</v>
      </c>
      <c r="S5" s="37" t="s">
        <v>96</v>
      </c>
      <c r="T5" s="18" t="s">
        <v>53</v>
      </c>
      <c r="U5" s="38">
        <v>1.39</v>
      </c>
      <c r="V5" s="38">
        <v>1.39</v>
      </c>
      <c r="W5" s="38">
        <v>0</v>
      </c>
      <c r="X5" s="18" t="s">
        <v>53</v>
      </c>
      <c r="Y5" s="39"/>
      <c r="Z5" s="16">
        <v>0</v>
      </c>
      <c r="AA5" s="36">
        <v>5.3</v>
      </c>
      <c r="AB5" s="36"/>
      <c r="AC5" s="36">
        <v>5.3</v>
      </c>
      <c r="AD5" s="38">
        <f t="shared" si="0"/>
        <v>5.7770000000000001</v>
      </c>
      <c r="AE5" s="38">
        <f t="shared" si="1"/>
        <v>7.2212500000000004</v>
      </c>
      <c r="AF5" s="38">
        <f t="shared" si="2"/>
        <v>7.7989500000000005</v>
      </c>
      <c r="AG5" s="36">
        <f t="shared" si="3"/>
        <v>5.77</v>
      </c>
      <c r="AH5" s="36">
        <f t="shared" si="4"/>
        <v>7.22</v>
      </c>
      <c r="AI5" s="36">
        <f t="shared" si="5"/>
        <v>7.79</v>
      </c>
      <c r="AJ5" s="40">
        <v>43879</v>
      </c>
      <c r="AK5" s="40">
        <v>43880</v>
      </c>
      <c r="AL5" s="17"/>
      <c r="AM5" s="20" t="s">
        <v>19898</v>
      </c>
      <c r="AN5" s="17"/>
      <c r="AO5" s="20" t="s">
        <v>19055</v>
      </c>
      <c r="AP5" s="20"/>
      <c r="AQ5" s="20"/>
      <c r="AR5" s="16">
        <v>0</v>
      </c>
      <c r="AS5" s="20">
        <v>44007</v>
      </c>
    </row>
    <row r="6" spans="1:46" ht="47.25" customHeight="1">
      <c r="A6" s="16">
        <v>8699532270351</v>
      </c>
      <c r="B6" s="16" t="s">
        <v>3579</v>
      </c>
      <c r="C6" s="16" t="s">
        <v>3580</v>
      </c>
      <c r="D6" s="17" t="s">
        <v>87</v>
      </c>
      <c r="E6" s="18" t="s">
        <v>295</v>
      </c>
      <c r="F6" s="18">
        <v>4</v>
      </c>
      <c r="G6" s="39">
        <v>1</v>
      </c>
      <c r="H6" s="18">
        <v>2</v>
      </c>
      <c r="I6" s="18"/>
      <c r="J6" s="18"/>
      <c r="K6" s="18"/>
      <c r="L6" s="19" t="s">
        <v>4862</v>
      </c>
      <c r="M6" s="19" t="s">
        <v>1294</v>
      </c>
      <c r="N6" s="18" t="s">
        <v>2263</v>
      </c>
      <c r="O6" s="18" t="s">
        <v>3584</v>
      </c>
      <c r="P6" s="18" t="s">
        <v>163</v>
      </c>
      <c r="Q6" s="18">
        <v>1</v>
      </c>
      <c r="R6" s="18" t="s">
        <v>95</v>
      </c>
      <c r="S6" s="37" t="s">
        <v>96</v>
      </c>
      <c r="T6" s="18" t="s">
        <v>53</v>
      </c>
      <c r="U6" s="38">
        <v>0.77</v>
      </c>
      <c r="V6" s="38">
        <v>0.77</v>
      </c>
      <c r="W6" s="38">
        <v>0</v>
      </c>
      <c r="X6" s="18" t="s">
        <v>53</v>
      </c>
      <c r="Y6" s="39"/>
      <c r="Z6" s="16">
        <v>0</v>
      </c>
      <c r="AA6" s="36">
        <v>2.88</v>
      </c>
      <c r="AB6" s="36"/>
      <c r="AC6" s="36">
        <v>2.88</v>
      </c>
      <c r="AD6" s="38">
        <f t="shared" si="0"/>
        <v>3.1392000000000002</v>
      </c>
      <c r="AE6" s="38">
        <f t="shared" si="1"/>
        <v>3.9240000000000004</v>
      </c>
      <c r="AF6" s="38">
        <f t="shared" si="2"/>
        <v>4.2379200000000008</v>
      </c>
      <c r="AG6" s="36">
        <f t="shared" si="3"/>
        <v>3.13</v>
      </c>
      <c r="AH6" s="36">
        <f t="shared" si="4"/>
        <v>3.92</v>
      </c>
      <c r="AI6" s="36">
        <f t="shared" si="5"/>
        <v>4.2300000000000004</v>
      </c>
      <c r="AJ6" s="40">
        <v>43879</v>
      </c>
      <c r="AK6" s="40">
        <v>43880</v>
      </c>
      <c r="AL6" s="17"/>
      <c r="AM6" s="20" t="s">
        <v>19898</v>
      </c>
      <c r="AN6" s="17"/>
      <c r="AO6" s="20" t="s">
        <v>19055</v>
      </c>
      <c r="AP6" s="20"/>
      <c r="AQ6" s="20"/>
      <c r="AR6" s="16">
        <v>0</v>
      </c>
      <c r="AS6" s="20">
        <v>44007</v>
      </c>
    </row>
    <row r="7" spans="1:46" ht="47.25" customHeight="1">
      <c r="A7" s="16">
        <v>8699759950012</v>
      </c>
      <c r="B7" s="16" t="s">
        <v>15875</v>
      </c>
      <c r="C7" s="16" t="s">
        <v>15876</v>
      </c>
      <c r="D7" s="17" t="s">
        <v>87</v>
      </c>
      <c r="E7" s="18" t="s">
        <v>18879</v>
      </c>
      <c r="F7" s="18">
        <v>0</v>
      </c>
      <c r="G7" s="39">
        <v>2</v>
      </c>
      <c r="H7" s="18">
        <v>1</v>
      </c>
      <c r="I7" s="18"/>
      <c r="J7" s="18"/>
      <c r="K7" s="18"/>
      <c r="L7" s="19" t="s">
        <v>4871</v>
      </c>
      <c r="M7" s="19" t="s">
        <v>4867</v>
      </c>
      <c r="N7" s="18" t="s">
        <v>2263</v>
      </c>
      <c r="O7" s="18">
        <v>2500</v>
      </c>
      <c r="P7" s="18" t="s">
        <v>675</v>
      </c>
      <c r="Q7" s="18">
        <v>10</v>
      </c>
      <c r="R7" s="18" t="s">
        <v>95</v>
      </c>
      <c r="S7" s="37" t="s">
        <v>96</v>
      </c>
      <c r="T7" s="37" t="s">
        <v>331</v>
      </c>
      <c r="U7" s="38">
        <v>9.6199999999999992</v>
      </c>
      <c r="V7" s="38">
        <v>9.6199999999999992</v>
      </c>
      <c r="W7" s="38">
        <v>9.6199999999999992</v>
      </c>
      <c r="X7" s="18" t="s">
        <v>331</v>
      </c>
      <c r="Y7" s="39"/>
      <c r="Z7" s="16">
        <v>0</v>
      </c>
      <c r="AA7" s="36">
        <v>36.700000000000003</v>
      </c>
      <c r="AB7" s="36"/>
      <c r="AC7" s="36">
        <v>36.700000000000003</v>
      </c>
      <c r="AD7" s="38">
        <f t="shared" si="0"/>
        <v>39.736000000000004</v>
      </c>
      <c r="AE7" s="38">
        <f t="shared" si="1"/>
        <v>49.67</v>
      </c>
      <c r="AF7" s="38">
        <f t="shared" si="2"/>
        <v>53.643600000000006</v>
      </c>
      <c r="AG7" s="36">
        <f t="shared" si="3"/>
        <v>39.729999999999997</v>
      </c>
      <c r="AH7" s="36">
        <f t="shared" si="4"/>
        <v>49.67</v>
      </c>
      <c r="AI7" s="36">
        <f t="shared" si="5"/>
        <v>53.64</v>
      </c>
      <c r="AJ7" s="40">
        <v>43879</v>
      </c>
      <c r="AK7" s="40">
        <v>43880</v>
      </c>
      <c r="AL7" s="17"/>
      <c r="AM7" s="20" t="s">
        <v>19898</v>
      </c>
      <c r="AN7" s="17"/>
      <c r="AO7" s="20" t="s">
        <v>19332</v>
      </c>
      <c r="AP7" s="20"/>
      <c r="AQ7" s="20"/>
      <c r="AR7" s="16">
        <v>0</v>
      </c>
      <c r="AS7" s="20">
        <v>44007</v>
      </c>
    </row>
    <row r="8" spans="1:46" ht="47.25" customHeight="1">
      <c r="A8" s="16">
        <v>8699759750018</v>
      </c>
      <c r="B8" s="16" t="s">
        <v>15875</v>
      </c>
      <c r="C8" s="16" t="s">
        <v>15876</v>
      </c>
      <c r="D8" s="17" t="s">
        <v>87</v>
      </c>
      <c r="E8" s="18" t="s">
        <v>18879</v>
      </c>
      <c r="F8" s="18">
        <v>0</v>
      </c>
      <c r="G8" s="39">
        <v>2</v>
      </c>
      <c r="H8" s="18">
        <v>1</v>
      </c>
      <c r="I8" s="18"/>
      <c r="J8" s="18"/>
      <c r="K8" s="18"/>
      <c r="L8" s="19" t="s">
        <v>4868</v>
      </c>
      <c r="M8" s="19" t="s">
        <v>4867</v>
      </c>
      <c r="N8" s="18" t="s">
        <v>2263</v>
      </c>
      <c r="O8" s="18">
        <v>2500</v>
      </c>
      <c r="P8" s="18" t="s">
        <v>675</v>
      </c>
      <c r="Q8" s="18">
        <v>10</v>
      </c>
      <c r="R8" s="18" t="s">
        <v>95</v>
      </c>
      <c r="S8" s="37" t="s">
        <v>96</v>
      </c>
      <c r="T8" s="18" t="s">
        <v>97</v>
      </c>
      <c r="U8" s="38">
        <v>60.97</v>
      </c>
      <c r="V8" s="38">
        <v>60.97</v>
      </c>
      <c r="W8" s="38">
        <v>60.97</v>
      </c>
      <c r="X8" s="18" t="s">
        <v>97</v>
      </c>
      <c r="Y8" s="39"/>
      <c r="Z8" s="16">
        <v>0</v>
      </c>
      <c r="AA8" s="36">
        <v>221.08</v>
      </c>
      <c r="AB8" s="36"/>
      <c r="AC8" s="36">
        <v>221.08</v>
      </c>
      <c r="AD8" s="38">
        <f t="shared" si="0"/>
        <v>233.10160000000002</v>
      </c>
      <c r="AE8" s="38">
        <f t="shared" si="1"/>
        <v>279.22179199999999</v>
      </c>
      <c r="AF8" s="38">
        <f t="shared" si="2"/>
        <v>301.55953536000004</v>
      </c>
      <c r="AG8" s="36">
        <f t="shared" si="3"/>
        <v>233.1</v>
      </c>
      <c r="AH8" s="36">
        <f t="shared" si="4"/>
        <v>279.22000000000003</v>
      </c>
      <c r="AI8" s="36">
        <f t="shared" si="5"/>
        <v>301.55</v>
      </c>
      <c r="AJ8" s="40">
        <v>43879</v>
      </c>
      <c r="AK8" s="40">
        <v>43880</v>
      </c>
      <c r="AL8" s="17"/>
      <c r="AM8" s="20" t="s">
        <v>19898</v>
      </c>
      <c r="AN8" s="17"/>
      <c r="AO8" s="20" t="s">
        <v>19302</v>
      </c>
      <c r="AP8" s="20"/>
      <c r="AQ8" s="20"/>
      <c r="AR8" s="16">
        <v>0</v>
      </c>
      <c r="AS8" s="20">
        <v>44007</v>
      </c>
    </row>
    <row r="9" spans="1:46" ht="47.25" customHeight="1">
      <c r="A9" s="16">
        <v>8699759950029</v>
      </c>
      <c r="B9" s="16" t="s">
        <v>15875</v>
      </c>
      <c r="C9" s="16" t="s">
        <v>15876</v>
      </c>
      <c r="D9" s="17" t="s">
        <v>87</v>
      </c>
      <c r="E9" s="18" t="s">
        <v>18879</v>
      </c>
      <c r="F9" s="18">
        <v>0</v>
      </c>
      <c r="G9" s="39">
        <v>2</v>
      </c>
      <c r="H9" s="18">
        <v>1</v>
      </c>
      <c r="I9" s="18"/>
      <c r="J9" s="18"/>
      <c r="K9" s="18"/>
      <c r="L9" s="19" t="s">
        <v>4873</v>
      </c>
      <c r="M9" s="19" t="s">
        <v>4867</v>
      </c>
      <c r="N9" s="18" t="s">
        <v>2263</v>
      </c>
      <c r="O9" s="18">
        <v>5000</v>
      </c>
      <c r="P9" s="18" t="s">
        <v>675</v>
      </c>
      <c r="Q9" s="18">
        <v>10</v>
      </c>
      <c r="R9" s="18" t="s">
        <v>95</v>
      </c>
      <c r="S9" s="37" t="s">
        <v>96</v>
      </c>
      <c r="T9" s="37" t="s">
        <v>331</v>
      </c>
      <c r="U9" s="38">
        <v>19.59</v>
      </c>
      <c r="V9" s="38">
        <v>19.59</v>
      </c>
      <c r="W9" s="38">
        <v>19.59</v>
      </c>
      <c r="X9" s="37" t="s">
        <v>331</v>
      </c>
      <c r="Y9" s="39"/>
      <c r="Z9" s="16">
        <v>0</v>
      </c>
      <c r="AA9" s="36">
        <v>74.349999999999994</v>
      </c>
      <c r="AB9" s="36"/>
      <c r="AC9" s="36">
        <v>74.349999999999994</v>
      </c>
      <c r="AD9" s="38">
        <f t="shared" si="0"/>
        <v>80.154499999999999</v>
      </c>
      <c r="AE9" s="38">
        <f t="shared" si="1"/>
        <v>100.19312499999999</v>
      </c>
      <c r="AF9" s="38">
        <f t="shared" si="2"/>
        <v>108.208575</v>
      </c>
      <c r="AG9" s="36">
        <f t="shared" si="3"/>
        <v>80.150000000000006</v>
      </c>
      <c r="AH9" s="36">
        <f t="shared" si="4"/>
        <v>100.19</v>
      </c>
      <c r="AI9" s="36">
        <f t="shared" si="5"/>
        <v>108.2</v>
      </c>
      <c r="AJ9" s="40">
        <v>43879</v>
      </c>
      <c r="AK9" s="40">
        <v>43880</v>
      </c>
      <c r="AL9" s="17"/>
      <c r="AM9" s="20" t="s">
        <v>19898</v>
      </c>
      <c r="AN9" s="17"/>
      <c r="AO9" s="20" t="s">
        <v>19320</v>
      </c>
      <c r="AP9" s="20"/>
      <c r="AQ9" s="20"/>
      <c r="AR9" s="16">
        <v>0</v>
      </c>
      <c r="AS9" s="20">
        <v>44007</v>
      </c>
    </row>
    <row r="10" spans="1:46" ht="47.25" customHeight="1">
      <c r="A10" s="16">
        <v>8699532958044</v>
      </c>
      <c r="B10" s="16" t="s">
        <v>15875</v>
      </c>
      <c r="C10" s="16" t="s">
        <v>15876</v>
      </c>
      <c r="D10" s="17" t="s">
        <v>87</v>
      </c>
      <c r="E10" s="18" t="s">
        <v>18879</v>
      </c>
      <c r="F10" s="18">
        <v>0</v>
      </c>
      <c r="G10" s="39">
        <v>2</v>
      </c>
      <c r="H10" s="18">
        <v>1</v>
      </c>
      <c r="I10" s="18"/>
      <c r="J10" s="18"/>
      <c r="K10" s="18"/>
      <c r="L10" s="19" t="s">
        <v>4865</v>
      </c>
      <c r="M10" s="19" t="s">
        <v>4867</v>
      </c>
      <c r="N10" s="18" t="s">
        <v>2263</v>
      </c>
      <c r="O10" s="18">
        <v>7500</v>
      </c>
      <c r="P10" s="18" t="s">
        <v>675</v>
      </c>
      <c r="Q10" s="18">
        <v>10</v>
      </c>
      <c r="R10" s="18" t="s">
        <v>95</v>
      </c>
      <c r="S10" s="37" t="s">
        <v>96</v>
      </c>
      <c r="T10" s="37" t="s">
        <v>238</v>
      </c>
      <c r="U10" s="38">
        <v>35.82</v>
      </c>
      <c r="V10" s="38">
        <v>35.82</v>
      </c>
      <c r="W10" s="38">
        <v>35.82</v>
      </c>
      <c r="X10" s="18" t="s">
        <v>238</v>
      </c>
      <c r="Y10" s="39"/>
      <c r="Z10" s="16">
        <v>0</v>
      </c>
      <c r="AA10" s="36">
        <v>125.75</v>
      </c>
      <c r="AB10" s="36"/>
      <c r="AC10" s="36">
        <v>125.75</v>
      </c>
      <c r="AD10" s="38">
        <f t="shared" si="0"/>
        <v>134.38</v>
      </c>
      <c r="AE10" s="38">
        <f t="shared" si="1"/>
        <v>165.56479999999999</v>
      </c>
      <c r="AF10" s="38">
        <f t="shared" si="2"/>
        <v>178.80998400000001</v>
      </c>
      <c r="AG10" s="36">
        <f t="shared" si="3"/>
        <v>134.38</v>
      </c>
      <c r="AH10" s="36">
        <f t="shared" si="4"/>
        <v>165.56</v>
      </c>
      <c r="AI10" s="36">
        <f t="shared" si="5"/>
        <v>178.8</v>
      </c>
      <c r="AJ10" s="40">
        <v>43879</v>
      </c>
      <c r="AK10" s="40">
        <v>43880</v>
      </c>
      <c r="AL10" s="17"/>
      <c r="AM10" s="20" t="s">
        <v>19898</v>
      </c>
      <c r="AN10" s="17"/>
      <c r="AO10" s="20" t="s">
        <v>19333</v>
      </c>
      <c r="AP10" s="20"/>
      <c r="AQ10" s="20"/>
      <c r="AR10" s="16">
        <v>0</v>
      </c>
      <c r="AS10" s="20">
        <v>44007</v>
      </c>
    </row>
    <row r="11" spans="1:46" ht="47.25" customHeight="1">
      <c r="A11" s="16">
        <v>8699532075727</v>
      </c>
      <c r="B11" s="16" t="s">
        <v>6623</v>
      </c>
      <c r="C11" s="16" t="s">
        <v>6624</v>
      </c>
      <c r="D11" s="17" t="s">
        <v>87</v>
      </c>
      <c r="E11" s="17" t="s">
        <v>18879</v>
      </c>
      <c r="F11" s="18">
        <v>6</v>
      </c>
      <c r="G11" s="39">
        <v>1</v>
      </c>
      <c r="H11" s="18">
        <v>1</v>
      </c>
      <c r="I11" s="18"/>
      <c r="J11" s="18"/>
      <c r="K11" s="18"/>
      <c r="L11" s="19" t="s">
        <v>4874</v>
      </c>
      <c r="M11" s="19" t="s">
        <v>843</v>
      </c>
      <c r="N11" s="17" t="s">
        <v>2263</v>
      </c>
      <c r="O11" s="18">
        <v>5</v>
      </c>
      <c r="P11" s="18" t="s">
        <v>163</v>
      </c>
      <c r="Q11" s="18">
        <v>28</v>
      </c>
      <c r="R11" s="18" t="s">
        <v>95</v>
      </c>
      <c r="S11" s="37" t="s">
        <v>96</v>
      </c>
      <c r="T11" s="18" t="s">
        <v>222</v>
      </c>
      <c r="U11" s="38">
        <v>24.21</v>
      </c>
      <c r="V11" s="38">
        <v>45.67</v>
      </c>
      <c r="W11" s="38">
        <v>24.21</v>
      </c>
      <c r="X11" s="18" t="s">
        <v>222</v>
      </c>
      <c r="Y11" s="39"/>
      <c r="Z11" s="16">
        <v>0</v>
      </c>
      <c r="AA11" s="36">
        <v>69.97</v>
      </c>
      <c r="AB11" s="36"/>
      <c r="AC11" s="36">
        <v>69.97</v>
      </c>
      <c r="AD11" s="38">
        <f t="shared" si="0"/>
        <v>75.4679</v>
      </c>
      <c r="AE11" s="38">
        <f t="shared" si="1"/>
        <v>94.334874999999997</v>
      </c>
      <c r="AF11" s="38">
        <f t="shared" si="2"/>
        <v>101.881665</v>
      </c>
      <c r="AG11" s="36">
        <f t="shared" si="3"/>
        <v>75.459999999999994</v>
      </c>
      <c r="AH11" s="36">
        <f t="shared" si="4"/>
        <v>94.33</v>
      </c>
      <c r="AI11" s="36">
        <f t="shared" si="5"/>
        <v>101.88</v>
      </c>
      <c r="AJ11" s="40">
        <v>43879</v>
      </c>
      <c r="AK11" s="40">
        <v>43880</v>
      </c>
      <c r="AL11" s="17"/>
      <c r="AM11" s="20" t="s">
        <v>19898</v>
      </c>
      <c r="AN11" s="17"/>
      <c r="AO11" s="20" t="s">
        <v>19354</v>
      </c>
      <c r="AP11" s="20"/>
      <c r="AQ11" s="20"/>
      <c r="AR11" s="16">
        <v>0</v>
      </c>
      <c r="AS11" s="20">
        <v>44007</v>
      </c>
    </row>
    <row r="12" spans="1:46" ht="47.25" customHeight="1">
      <c r="A12" s="16">
        <v>8699532096418</v>
      </c>
      <c r="B12" s="16" t="s">
        <v>16001</v>
      </c>
      <c r="C12" s="16" t="s">
        <v>16002</v>
      </c>
      <c r="D12" s="17" t="s">
        <v>87</v>
      </c>
      <c r="E12" s="18" t="s">
        <v>18879</v>
      </c>
      <c r="F12" s="18">
        <v>0</v>
      </c>
      <c r="G12" s="39">
        <v>2</v>
      </c>
      <c r="H12" s="18">
        <v>1</v>
      </c>
      <c r="I12" s="18"/>
      <c r="J12" s="18"/>
      <c r="K12" s="18"/>
      <c r="L12" s="19" t="s">
        <v>4875</v>
      </c>
      <c r="M12" s="19" t="s">
        <v>4876</v>
      </c>
      <c r="N12" s="18" t="s">
        <v>2263</v>
      </c>
      <c r="O12" s="18">
        <v>40</v>
      </c>
      <c r="P12" s="18" t="s">
        <v>163</v>
      </c>
      <c r="Q12" s="18">
        <v>1</v>
      </c>
      <c r="R12" s="18" t="s">
        <v>95</v>
      </c>
      <c r="S12" s="37" t="s">
        <v>46</v>
      </c>
      <c r="T12" s="18" t="s">
        <v>238</v>
      </c>
      <c r="U12" s="38">
        <v>4.78</v>
      </c>
      <c r="V12" s="38">
        <v>4.78</v>
      </c>
      <c r="W12" s="38">
        <v>4.78</v>
      </c>
      <c r="X12" s="18" t="s">
        <v>238</v>
      </c>
      <c r="Y12" s="39"/>
      <c r="Z12" s="16">
        <v>0</v>
      </c>
      <c r="AA12" s="36">
        <v>12.9</v>
      </c>
      <c r="AB12" s="36"/>
      <c r="AC12" s="36">
        <v>12.9</v>
      </c>
      <c r="AD12" s="38">
        <f t="shared" si="0"/>
        <v>14.032</v>
      </c>
      <c r="AE12" s="38">
        <f t="shared" si="1"/>
        <v>17.54</v>
      </c>
      <c r="AF12" s="38">
        <f t="shared" si="2"/>
        <v>18.943200000000001</v>
      </c>
      <c r="AG12" s="36">
        <f t="shared" si="3"/>
        <v>14.03</v>
      </c>
      <c r="AH12" s="36">
        <f t="shared" si="4"/>
        <v>17.54</v>
      </c>
      <c r="AI12" s="36">
        <f t="shared" si="5"/>
        <v>18.940000000000001</v>
      </c>
      <c r="AJ12" s="40">
        <v>43879</v>
      </c>
      <c r="AK12" s="40">
        <v>43880</v>
      </c>
      <c r="AL12" s="17"/>
      <c r="AM12" s="20" t="s">
        <v>19898</v>
      </c>
      <c r="AN12" s="17"/>
      <c r="AO12" s="20" t="s">
        <v>19089</v>
      </c>
      <c r="AP12" s="20"/>
      <c r="AQ12" s="20"/>
      <c r="AR12" s="16">
        <v>0</v>
      </c>
      <c r="AS12" s="20">
        <v>44007</v>
      </c>
    </row>
    <row r="13" spans="1:46" ht="47.25" customHeight="1">
      <c r="A13" s="16">
        <v>8699532094018</v>
      </c>
      <c r="B13" s="16" t="s">
        <v>9050</v>
      </c>
      <c r="C13" s="16" t="s">
        <v>9051</v>
      </c>
      <c r="D13" s="17" t="s">
        <v>87</v>
      </c>
      <c r="E13" s="17" t="s">
        <v>18879</v>
      </c>
      <c r="F13" s="18">
        <v>6</v>
      </c>
      <c r="G13" s="39">
        <v>1</v>
      </c>
      <c r="H13" s="18">
        <v>1</v>
      </c>
      <c r="I13" s="18"/>
      <c r="J13" s="18"/>
      <c r="K13" s="18"/>
      <c r="L13" s="19" t="s">
        <v>4877</v>
      </c>
      <c r="M13" s="19" t="s">
        <v>3973</v>
      </c>
      <c r="N13" s="18" t="s">
        <v>2263</v>
      </c>
      <c r="O13" s="18">
        <v>50</v>
      </c>
      <c r="P13" s="18" t="s">
        <v>163</v>
      </c>
      <c r="Q13" s="18">
        <v>30</v>
      </c>
      <c r="R13" s="18" t="s">
        <v>95</v>
      </c>
      <c r="S13" s="37" t="s">
        <v>96</v>
      </c>
      <c r="T13" s="18" t="s">
        <v>238</v>
      </c>
      <c r="U13" s="38">
        <v>34.159999999999997</v>
      </c>
      <c r="V13" s="38">
        <v>34.159999999999997</v>
      </c>
      <c r="W13" s="38">
        <v>34.159999999999997</v>
      </c>
      <c r="X13" s="18" t="s">
        <v>238</v>
      </c>
      <c r="Y13" s="39"/>
      <c r="Z13" s="16">
        <v>0</v>
      </c>
      <c r="AA13" s="36">
        <v>116.66</v>
      </c>
      <c r="AB13" s="36"/>
      <c r="AC13" s="36">
        <v>116.66</v>
      </c>
      <c r="AD13" s="38">
        <f t="shared" si="0"/>
        <v>124.92639999999999</v>
      </c>
      <c r="AE13" s="38">
        <f t="shared" si="1"/>
        <v>154.598624</v>
      </c>
      <c r="AF13" s="38">
        <f t="shared" si="2"/>
        <v>166.96651392000001</v>
      </c>
      <c r="AG13" s="36">
        <f t="shared" si="3"/>
        <v>124.92</v>
      </c>
      <c r="AH13" s="36">
        <f t="shared" si="4"/>
        <v>154.59</v>
      </c>
      <c r="AI13" s="36">
        <f t="shared" si="5"/>
        <v>166.96</v>
      </c>
      <c r="AJ13" s="40">
        <v>43879</v>
      </c>
      <c r="AK13" s="40">
        <v>43880</v>
      </c>
      <c r="AL13" s="17"/>
      <c r="AM13" s="20" t="s">
        <v>19898</v>
      </c>
      <c r="AN13" s="17"/>
      <c r="AO13" s="20" t="s">
        <v>19368</v>
      </c>
      <c r="AP13" s="20"/>
      <c r="AQ13" s="20"/>
      <c r="AR13" s="16">
        <v>0</v>
      </c>
      <c r="AS13" s="20">
        <v>44007</v>
      </c>
    </row>
    <row r="14" spans="1:46" ht="47.25" customHeight="1">
      <c r="A14" s="16">
        <v>8699572270106</v>
      </c>
      <c r="B14" s="16" t="s">
        <v>8995</v>
      </c>
      <c r="C14" s="16" t="s">
        <v>8996</v>
      </c>
      <c r="D14" s="17" t="s">
        <v>87</v>
      </c>
      <c r="E14" s="18" t="s">
        <v>18879</v>
      </c>
      <c r="F14" s="39" t="s">
        <v>847</v>
      </c>
      <c r="G14" s="39">
        <v>2</v>
      </c>
      <c r="H14" s="18">
        <v>1</v>
      </c>
      <c r="I14" s="18"/>
      <c r="J14" s="18"/>
      <c r="K14" s="18"/>
      <c r="L14" s="19" t="s">
        <v>4878</v>
      </c>
      <c r="M14" s="19" t="s">
        <v>4316</v>
      </c>
      <c r="N14" s="18" t="s">
        <v>2263</v>
      </c>
      <c r="O14" s="18">
        <v>2000</v>
      </c>
      <c r="P14" s="18" t="s">
        <v>675</v>
      </c>
      <c r="Q14" s="18">
        <v>1</v>
      </c>
      <c r="R14" s="45" t="s">
        <v>3676</v>
      </c>
      <c r="S14" s="37" t="s">
        <v>96</v>
      </c>
      <c r="T14" s="37" t="s">
        <v>222</v>
      </c>
      <c r="U14" s="38">
        <v>1378.94</v>
      </c>
      <c r="V14" s="38">
        <v>1378.94</v>
      </c>
      <c r="W14" s="38">
        <v>1378.94</v>
      </c>
      <c r="X14" s="37" t="s">
        <v>222</v>
      </c>
      <c r="Y14" s="39"/>
      <c r="Z14" s="16">
        <v>0</v>
      </c>
      <c r="AA14" s="36">
        <v>5261.15</v>
      </c>
      <c r="AB14" s="36"/>
      <c r="AC14" s="36">
        <v>5261.15</v>
      </c>
      <c r="AD14" s="38">
        <f t="shared" si="0"/>
        <v>5373.973</v>
      </c>
      <c r="AE14" s="38">
        <f t="shared" si="1"/>
        <v>6036.9977600000002</v>
      </c>
      <c r="AF14" s="38">
        <f t="shared" si="2"/>
        <v>6519.9575808000009</v>
      </c>
      <c r="AG14" s="36">
        <f t="shared" si="3"/>
        <v>5373.97</v>
      </c>
      <c r="AH14" s="36">
        <f t="shared" si="4"/>
        <v>6036.99</v>
      </c>
      <c r="AI14" s="36">
        <f t="shared" si="5"/>
        <v>6519.95</v>
      </c>
      <c r="AJ14" s="40">
        <v>43879</v>
      </c>
      <c r="AK14" s="40">
        <v>43880</v>
      </c>
      <c r="AL14" s="17"/>
      <c r="AM14" s="20" t="s">
        <v>19898</v>
      </c>
      <c r="AN14" s="17"/>
      <c r="AO14" s="20" t="s">
        <v>19379</v>
      </c>
      <c r="AP14" s="20"/>
      <c r="AQ14" s="20"/>
      <c r="AR14" s="16">
        <v>0</v>
      </c>
      <c r="AS14" s="20">
        <v>44007</v>
      </c>
    </row>
    <row r="15" spans="1:46" ht="47.25" customHeight="1">
      <c r="A15" s="16">
        <v>8699532098597</v>
      </c>
      <c r="B15" s="16" t="s">
        <v>1601</v>
      </c>
      <c r="C15" s="16" t="s">
        <v>1602</v>
      </c>
      <c r="D15" s="17" t="s">
        <v>87</v>
      </c>
      <c r="E15" s="18" t="s">
        <v>295</v>
      </c>
      <c r="F15" s="18">
        <v>4</v>
      </c>
      <c r="G15" s="39">
        <v>1</v>
      </c>
      <c r="H15" s="18">
        <v>2</v>
      </c>
      <c r="I15" s="18"/>
      <c r="J15" s="18"/>
      <c r="K15" s="18"/>
      <c r="L15" s="19" t="s">
        <v>4888</v>
      </c>
      <c r="M15" s="19" t="s">
        <v>756</v>
      </c>
      <c r="N15" s="18" t="s">
        <v>2263</v>
      </c>
      <c r="O15" s="18">
        <v>100</v>
      </c>
      <c r="P15" s="18" t="s">
        <v>163</v>
      </c>
      <c r="Q15" s="18">
        <v>15</v>
      </c>
      <c r="R15" s="18" t="s">
        <v>95</v>
      </c>
      <c r="S15" s="37" t="s">
        <v>46</v>
      </c>
      <c r="T15" s="18" t="s">
        <v>53</v>
      </c>
      <c r="U15" s="38">
        <v>2.46</v>
      </c>
      <c r="V15" s="38">
        <v>2.46</v>
      </c>
      <c r="W15" s="38">
        <v>0</v>
      </c>
      <c r="X15" s="18" t="s">
        <v>53</v>
      </c>
      <c r="Y15" s="39"/>
      <c r="Z15" s="16">
        <v>0</v>
      </c>
      <c r="AA15" s="36">
        <v>9.34</v>
      </c>
      <c r="AB15" s="36"/>
      <c r="AC15" s="36">
        <v>9.34</v>
      </c>
      <c r="AD15" s="38">
        <f t="shared" si="0"/>
        <v>10.1806</v>
      </c>
      <c r="AE15" s="38">
        <f t="shared" si="1"/>
        <v>12.72575</v>
      </c>
      <c r="AF15" s="38">
        <f t="shared" si="2"/>
        <v>13.74381</v>
      </c>
      <c r="AG15" s="36">
        <f t="shared" si="3"/>
        <v>10.18</v>
      </c>
      <c r="AH15" s="36">
        <f t="shared" si="4"/>
        <v>12.72</v>
      </c>
      <c r="AI15" s="36">
        <f t="shared" si="5"/>
        <v>13.74</v>
      </c>
      <c r="AJ15" s="40">
        <v>43879</v>
      </c>
      <c r="AK15" s="40">
        <v>43880</v>
      </c>
      <c r="AL15" s="17"/>
      <c r="AM15" s="20" t="s">
        <v>19898</v>
      </c>
      <c r="AN15" s="17"/>
      <c r="AO15" s="20" t="s">
        <v>19090</v>
      </c>
      <c r="AP15" s="20"/>
      <c r="AQ15" s="20"/>
      <c r="AR15" s="16">
        <v>0</v>
      </c>
      <c r="AS15" s="20">
        <v>44007</v>
      </c>
    </row>
    <row r="16" spans="1:46" ht="47.25" customHeight="1">
      <c r="A16" s="16">
        <v>8699756090452</v>
      </c>
      <c r="B16" s="16" t="s">
        <v>14379</v>
      </c>
      <c r="C16" s="16" t="s">
        <v>14380</v>
      </c>
      <c r="D16" s="17" t="s">
        <v>87</v>
      </c>
      <c r="E16" s="18" t="s">
        <v>295</v>
      </c>
      <c r="F16" s="18">
        <v>0</v>
      </c>
      <c r="G16" s="39">
        <v>2</v>
      </c>
      <c r="H16" s="18">
        <v>1</v>
      </c>
      <c r="I16" s="18"/>
      <c r="J16" s="18"/>
      <c r="K16" s="18"/>
      <c r="L16" s="19" t="s">
        <v>4889</v>
      </c>
      <c r="M16" s="19" t="s">
        <v>4890</v>
      </c>
      <c r="N16" s="18" t="s">
        <v>2263</v>
      </c>
      <c r="O16" s="18">
        <v>600</v>
      </c>
      <c r="P16" s="18" t="s">
        <v>163</v>
      </c>
      <c r="Q16" s="18">
        <v>100</v>
      </c>
      <c r="R16" s="18" t="s">
        <v>95</v>
      </c>
      <c r="S16" s="37" t="s">
        <v>46</v>
      </c>
      <c r="T16" s="18" t="s">
        <v>238</v>
      </c>
      <c r="U16" s="38">
        <v>8.36</v>
      </c>
      <c r="V16" s="38">
        <v>10.47</v>
      </c>
      <c r="W16" s="38">
        <v>8.36</v>
      </c>
      <c r="X16" s="18" t="s">
        <v>238</v>
      </c>
      <c r="Y16" s="39"/>
      <c r="Z16" s="16">
        <v>0</v>
      </c>
      <c r="AA16" s="36">
        <v>31.89</v>
      </c>
      <c r="AB16" s="36"/>
      <c r="AC16" s="36">
        <v>31.89</v>
      </c>
      <c r="AD16" s="38">
        <f t="shared" si="0"/>
        <v>34.541200000000003</v>
      </c>
      <c r="AE16" s="38">
        <f t="shared" si="1"/>
        <v>43.176500000000004</v>
      </c>
      <c r="AF16" s="38">
        <f t="shared" si="2"/>
        <v>46.630620000000008</v>
      </c>
      <c r="AG16" s="36">
        <f t="shared" si="3"/>
        <v>34.54</v>
      </c>
      <c r="AH16" s="36">
        <f t="shared" si="4"/>
        <v>43.17</v>
      </c>
      <c r="AI16" s="36">
        <f t="shared" si="5"/>
        <v>46.63</v>
      </c>
      <c r="AJ16" s="40">
        <v>43879</v>
      </c>
      <c r="AK16" s="40">
        <v>43880</v>
      </c>
      <c r="AL16" s="17"/>
      <c r="AM16" s="20" t="s">
        <v>19898</v>
      </c>
      <c r="AN16" s="17"/>
      <c r="AO16" s="20" t="s">
        <v>19303</v>
      </c>
      <c r="AP16" s="20"/>
      <c r="AQ16" s="20"/>
      <c r="AR16" s="16">
        <v>0</v>
      </c>
      <c r="AS16" s="20">
        <v>44007</v>
      </c>
    </row>
    <row r="17" spans="1:45" ht="47.25" customHeight="1">
      <c r="A17" s="16">
        <v>8699532754776</v>
      </c>
      <c r="B17" s="16" t="s">
        <v>13202</v>
      </c>
      <c r="C17" s="16" t="s">
        <v>13203</v>
      </c>
      <c r="D17" s="17" t="s">
        <v>87</v>
      </c>
      <c r="E17" s="18" t="s">
        <v>295</v>
      </c>
      <c r="F17" s="18">
        <v>4</v>
      </c>
      <c r="G17" s="39">
        <v>1</v>
      </c>
      <c r="H17" s="18">
        <v>2</v>
      </c>
      <c r="I17" s="18"/>
      <c r="J17" s="18"/>
      <c r="K17" s="18"/>
      <c r="L17" s="19" t="s">
        <v>4895</v>
      </c>
      <c r="M17" s="19" t="s">
        <v>138</v>
      </c>
      <c r="N17" s="18" t="s">
        <v>2263</v>
      </c>
      <c r="O17" s="18">
        <v>300</v>
      </c>
      <c r="P17" s="18" t="s">
        <v>163</v>
      </c>
      <c r="Q17" s="18">
        <v>1</v>
      </c>
      <c r="R17" s="18" t="s">
        <v>95</v>
      </c>
      <c r="S17" s="37" t="s">
        <v>46</v>
      </c>
      <c r="T17" s="18" t="s">
        <v>53</v>
      </c>
      <c r="U17" s="38">
        <v>1.61</v>
      </c>
      <c r="V17" s="38">
        <v>1.61</v>
      </c>
      <c r="W17" s="38">
        <v>0</v>
      </c>
      <c r="X17" s="18" t="s">
        <v>53</v>
      </c>
      <c r="Y17" s="39"/>
      <c r="Z17" s="16">
        <v>0</v>
      </c>
      <c r="AA17" s="36">
        <v>6.09</v>
      </c>
      <c r="AB17" s="36"/>
      <c r="AC17" s="36">
        <v>6.09</v>
      </c>
      <c r="AD17" s="38">
        <f t="shared" si="0"/>
        <v>6.6381000000000006</v>
      </c>
      <c r="AE17" s="38">
        <f t="shared" si="1"/>
        <v>8.297625</v>
      </c>
      <c r="AF17" s="38">
        <f t="shared" si="2"/>
        <v>8.9614349999999998</v>
      </c>
      <c r="AG17" s="36">
        <f t="shared" si="3"/>
        <v>6.63</v>
      </c>
      <c r="AH17" s="36">
        <f t="shared" si="4"/>
        <v>8.2899999999999991</v>
      </c>
      <c r="AI17" s="36">
        <f t="shared" si="5"/>
        <v>8.9600000000000009</v>
      </c>
      <c r="AJ17" s="40">
        <v>43879</v>
      </c>
      <c r="AK17" s="40">
        <v>43880</v>
      </c>
      <c r="AL17" s="17"/>
      <c r="AM17" s="20" t="s">
        <v>19898</v>
      </c>
      <c r="AN17" s="17"/>
      <c r="AO17" s="20" t="s">
        <v>19309</v>
      </c>
      <c r="AP17" s="20"/>
      <c r="AQ17" s="20"/>
      <c r="AR17" s="16">
        <v>0</v>
      </c>
      <c r="AS17" s="20">
        <v>44007</v>
      </c>
    </row>
    <row r="18" spans="1:45" ht="47.25" customHeight="1">
      <c r="A18" s="16">
        <v>8699532000118</v>
      </c>
      <c r="B18" s="16" t="s">
        <v>8493</v>
      </c>
      <c r="C18" s="16" t="s">
        <v>8494</v>
      </c>
      <c r="D18" s="17" t="s">
        <v>87</v>
      </c>
      <c r="E18" s="18" t="s">
        <v>295</v>
      </c>
      <c r="F18" s="18">
        <v>4</v>
      </c>
      <c r="G18" s="39">
        <v>1</v>
      </c>
      <c r="H18" s="18">
        <v>2</v>
      </c>
      <c r="I18" s="18"/>
      <c r="J18" s="18"/>
      <c r="K18" s="18"/>
      <c r="L18" s="19" t="s">
        <v>4897</v>
      </c>
      <c r="M18" s="19" t="s">
        <v>973</v>
      </c>
      <c r="N18" s="18" t="s">
        <v>2263</v>
      </c>
      <c r="O18" s="18">
        <v>300</v>
      </c>
      <c r="P18" s="18" t="s">
        <v>163</v>
      </c>
      <c r="Q18" s="18">
        <v>1</v>
      </c>
      <c r="R18" s="18" t="s">
        <v>95</v>
      </c>
      <c r="S18" s="37" t="s">
        <v>46</v>
      </c>
      <c r="T18" s="18" t="s">
        <v>53</v>
      </c>
      <c r="U18" s="38">
        <v>1.22</v>
      </c>
      <c r="V18" s="38">
        <v>1.22</v>
      </c>
      <c r="W18" s="38">
        <v>0</v>
      </c>
      <c r="X18" s="18" t="s">
        <v>53</v>
      </c>
      <c r="Y18" s="39"/>
      <c r="Z18" s="16">
        <v>0</v>
      </c>
      <c r="AA18" s="36">
        <v>4.6500000000000004</v>
      </c>
      <c r="AB18" s="36"/>
      <c r="AC18" s="36">
        <v>4.6500000000000004</v>
      </c>
      <c r="AD18" s="38">
        <f t="shared" si="0"/>
        <v>5.0685000000000011</v>
      </c>
      <c r="AE18" s="38">
        <f t="shared" si="1"/>
        <v>6.3356250000000012</v>
      </c>
      <c r="AF18" s="38">
        <f t="shared" si="2"/>
        <v>6.8424750000000021</v>
      </c>
      <c r="AG18" s="36">
        <f t="shared" si="3"/>
        <v>5.0599999999999996</v>
      </c>
      <c r="AH18" s="36">
        <f t="shared" si="4"/>
        <v>6.33</v>
      </c>
      <c r="AI18" s="36">
        <f t="shared" si="5"/>
        <v>6.84</v>
      </c>
      <c r="AJ18" s="40">
        <v>43879</v>
      </c>
      <c r="AK18" s="40">
        <v>43880</v>
      </c>
      <c r="AL18" s="17"/>
      <c r="AM18" s="20" t="s">
        <v>19898</v>
      </c>
      <c r="AN18" s="17"/>
      <c r="AO18" s="20" t="s">
        <v>19434</v>
      </c>
      <c r="AP18" s="20"/>
      <c r="AQ18" s="20"/>
      <c r="AR18" s="16">
        <v>0</v>
      </c>
      <c r="AS18" s="20">
        <v>44007</v>
      </c>
    </row>
    <row r="19" spans="1:45" ht="47.25" customHeight="1">
      <c r="A19" s="16">
        <v>8699756570855</v>
      </c>
      <c r="B19" s="16" t="s">
        <v>14743</v>
      </c>
      <c r="C19" s="16" t="s">
        <v>14744</v>
      </c>
      <c r="D19" s="17" t="s">
        <v>87</v>
      </c>
      <c r="E19" s="18" t="s">
        <v>295</v>
      </c>
      <c r="F19" s="18">
        <v>4</v>
      </c>
      <c r="G19" s="39">
        <v>2</v>
      </c>
      <c r="H19" s="18">
        <v>2</v>
      </c>
      <c r="I19" s="18"/>
      <c r="J19" s="18"/>
      <c r="K19" s="18"/>
      <c r="L19" s="19" t="s">
        <v>4898</v>
      </c>
      <c r="M19" s="19" t="s">
        <v>4582</v>
      </c>
      <c r="N19" s="18" t="s">
        <v>2263</v>
      </c>
      <c r="O19" s="18">
        <v>50</v>
      </c>
      <c r="P19" s="18" t="s">
        <v>163</v>
      </c>
      <c r="Q19" s="18">
        <v>125</v>
      </c>
      <c r="R19" s="18" t="s">
        <v>95</v>
      </c>
      <c r="S19" s="37" t="s">
        <v>46</v>
      </c>
      <c r="T19" s="18" t="s">
        <v>53</v>
      </c>
      <c r="U19" s="38">
        <v>1.73</v>
      </c>
      <c r="V19" s="38">
        <v>1.73</v>
      </c>
      <c r="W19" s="38">
        <v>0</v>
      </c>
      <c r="X19" s="18" t="s">
        <v>53</v>
      </c>
      <c r="Y19" s="39"/>
      <c r="Z19" s="16">
        <v>0</v>
      </c>
      <c r="AA19" s="36">
        <v>6.56</v>
      </c>
      <c r="AB19" s="36"/>
      <c r="AC19" s="36">
        <v>6.56</v>
      </c>
      <c r="AD19" s="38">
        <f t="shared" si="0"/>
        <v>7.1504000000000003</v>
      </c>
      <c r="AE19" s="38">
        <f t="shared" si="1"/>
        <v>8.9380000000000006</v>
      </c>
      <c r="AF19" s="38">
        <f t="shared" si="2"/>
        <v>9.6530400000000007</v>
      </c>
      <c r="AG19" s="36">
        <f t="shared" si="3"/>
        <v>7.15</v>
      </c>
      <c r="AH19" s="36">
        <f t="shared" si="4"/>
        <v>8.93</v>
      </c>
      <c r="AI19" s="36">
        <f t="shared" si="5"/>
        <v>9.65</v>
      </c>
      <c r="AJ19" s="40">
        <v>43879</v>
      </c>
      <c r="AK19" s="40">
        <v>43880</v>
      </c>
      <c r="AL19" s="17"/>
      <c r="AM19" s="20" t="s">
        <v>19898</v>
      </c>
      <c r="AN19" s="17"/>
      <c r="AO19" s="20" t="s">
        <v>19090</v>
      </c>
      <c r="AP19" s="20"/>
      <c r="AQ19" s="20"/>
      <c r="AR19" s="16">
        <v>0</v>
      </c>
      <c r="AS19" s="20">
        <v>44007</v>
      </c>
    </row>
    <row r="20" spans="1:45" ht="47.25" customHeight="1">
      <c r="A20" s="16">
        <v>8699572790055</v>
      </c>
      <c r="B20" s="16" t="s">
        <v>12122</v>
      </c>
      <c r="C20" s="16" t="s">
        <v>12123</v>
      </c>
      <c r="D20" s="17" t="s">
        <v>87</v>
      </c>
      <c r="E20" s="18" t="s">
        <v>18879</v>
      </c>
      <c r="F20" s="18">
        <v>0</v>
      </c>
      <c r="G20" s="39">
        <v>1</v>
      </c>
      <c r="H20" s="18">
        <v>1</v>
      </c>
      <c r="I20" s="18"/>
      <c r="J20" s="18"/>
      <c r="K20" s="18"/>
      <c r="L20" s="19" t="s">
        <v>4902</v>
      </c>
      <c r="M20" s="19" t="s">
        <v>1420</v>
      </c>
      <c r="N20" s="18" t="s">
        <v>2263</v>
      </c>
      <c r="O20" s="18">
        <v>2.25</v>
      </c>
      <c r="P20" s="18" t="s">
        <v>197</v>
      </c>
      <c r="Q20" s="18">
        <v>1</v>
      </c>
      <c r="R20" s="18" t="s">
        <v>95</v>
      </c>
      <c r="S20" s="37" t="s">
        <v>96</v>
      </c>
      <c r="T20" s="18" t="s">
        <v>284</v>
      </c>
      <c r="U20" s="38">
        <v>6.96</v>
      </c>
      <c r="V20" s="38">
        <v>7.14</v>
      </c>
      <c r="W20" s="38">
        <v>4.28</v>
      </c>
      <c r="X20" s="18" t="s">
        <v>331</v>
      </c>
      <c r="Y20" s="39"/>
      <c r="Z20" s="16">
        <v>0</v>
      </c>
      <c r="AA20" s="36">
        <v>16.27</v>
      </c>
      <c r="AB20" s="36"/>
      <c r="AC20" s="36">
        <v>16.27</v>
      </c>
      <c r="AD20" s="38">
        <f t="shared" si="0"/>
        <v>17.671600000000002</v>
      </c>
      <c r="AE20" s="38">
        <f t="shared" si="1"/>
        <v>22.089500000000001</v>
      </c>
      <c r="AF20" s="38">
        <f t="shared" si="2"/>
        <v>23.856660000000002</v>
      </c>
      <c r="AG20" s="36">
        <f t="shared" si="3"/>
        <v>17.670000000000002</v>
      </c>
      <c r="AH20" s="36">
        <f t="shared" si="4"/>
        <v>22.08</v>
      </c>
      <c r="AI20" s="36">
        <f t="shared" si="5"/>
        <v>23.85</v>
      </c>
      <c r="AJ20" s="40">
        <v>43879</v>
      </c>
      <c r="AK20" s="40">
        <v>43880</v>
      </c>
      <c r="AL20" s="17"/>
      <c r="AM20" s="20" t="s">
        <v>19898</v>
      </c>
      <c r="AN20" s="17"/>
      <c r="AO20" s="20" t="s">
        <v>19392</v>
      </c>
      <c r="AP20" s="20"/>
      <c r="AQ20" s="20"/>
      <c r="AR20" s="16">
        <v>0</v>
      </c>
      <c r="AS20" s="20">
        <v>44007</v>
      </c>
    </row>
    <row r="21" spans="1:45" ht="47.25" customHeight="1">
      <c r="A21" s="16">
        <v>8699572790062</v>
      </c>
      <c r="B21" s="16" t="s">
        <v>12122</v>
      </c>
      <c r="C21" s="16" t="s">
        <v>12123</v>
      </c>
      <c r="D21" s="17" t="s">
        <v>87</v>
      </c>
      <c r="E21" s="18" t="s">
        <v>18879</v>
      </c>
      <c r="F21" s="18">
        <v>0</v>
      </c>
      <c r="G21" s="39">
        <v>1</v>
      </c>
      <c r="H21" s="18">
        <v>1</v>
      </c>
      <c r="I21" s="18"/>
      <c r="J21" s="18"/>
      <c r="K21" s="18"/>
      <c r="L21" s="19" t="s">
        <v>4903</v>
      </c>
      <c r="M21" s="19" t="s">
        <v>1420</v>
      </c>
      <c r="N21" s="18" t="s">
        <v>2263</v>
      </c>
      <c r="O21" s="18">
        <v>4.5</v>
      </c>
      <c r="P21" s="18" t="s">
        <v>197</v>
      </c>
      <c r="Q21" s="18">
        <v>1</v>
      </c>
      <c r="R21" s="18" t="s">
        <v>95</v>
      </c>
      <c r="S21" s="37" t="s">
        <v>96</v>
      </c>
      <c r="T21" s="18" t="s">
        <v>284</v>
      </c>
      <c r="U21" s="38">
        <v>10</v>
      </c>
      <c r="V21" s="38">
        <v>15</v>
      </c>
      <c r="W21" s="38">
        <v>9</v>
      </c>
      <c r="X21" s="18" t="s">
        <v>284</v>
      </c>
      <c r="Y21" s="39"/>
      <c r="Z21" s="16">
        <v>0</v>
      </c>
      <c r="AA21" s="36">
        <v>31</v>
      </c>
      <c r="AB21" s="36"/>
      <c r="AC21" s="36">
        <v>31</v>
      </c>
      <c r="AD21" s="38">
        <f t="shared" si="0"/>
        <v>33.58</v>
      </c>
      <c r="AE21" s="38">
        <f t="shared" si="1"/>
        <v>41.974999999999994</v>
      </c>
      <c r="AF21" s="38">
        <f t="shared" si="2"/>
        <v>45.332999999999998</v>
      </c>
      <c r="AG21" s="36">
        <f t="shared" si="3"/>
        <v>33.58</v>
      </c>
      <c r="AH21" s="36">
        <f t="shared" si="4"/>
        <v>41.97</v>
      </c>
      <c r="AI21" s="36">
        <f t="shared" si="5"/>
        <v>45.33</v>
      </c>
      <c r="AJ21" s="40">
        <v>43879</v>
      </c>
      <c r="AK21" s="40">
        <v>43880</v>
      </c>
      <c r="AL21" s="17"/>
      <c r="AM21" s="20" t="s">
        <v>19898</v>
      </c>
      <c r="AN21" s="17"/>
      <c r="AO21" s="20" t="s">
        <v>19477</v>
      </c>
      <c r="AP21" s="20"/>
      <c r="AQ21" s="20"/>
      <c r="AR21" s="16">
        <v>0</v>
      </c>
      <c r="AS21" s="20">
        <v>44007</v>
      </c>
    </row>
    <row r="22" spans="1:45" ht="47.25" customHeight="1">
      <c r="A22" s="16">
        <v>8699532750716</v>
      </c>
      <c r="B22" s="16" t="s">
        <v>14949</v>
      </c>
      <c r="C22" s="16" t="s">
        <v>13564</v>
      </c>
      <c r="D22" s="17" t="s">
        <v>87</v>
      </c>
      <c r="E22" s="18" t="s">
        <v>295</v>
      </c>
      <c r="F22" s="18">
        <v>4</v>
      </c>
      <c r="G22" s="39">
        <v>2</v>
      </c>
      <c r="H22" s="18">
        <v>2</v>
      </c>
      <c r="I22" s="18"/>
      <c r="J22" s="18"/>
      <c r="K22" s="18"/>
      <c r="L22" s="19" t="s">
        <v>4904</v>
      </c>
      <c r="M22" s="19" t="s">
        <v>1647</v>
      </c>
      <c r="N22" s="18" t="s">
        <v>2263</v>
      </c>
      <c r="O22" s="18">
        <v>20</v>
      </c>
      <c r="P22" s="18" t="s">
        <v>163</v>
      </c>
      <c r="Q22" s="18">
        <v>5</v>
      </c>
      <c r="R22" s="18" t="s">
        <v>95</v>
      </c>
      <c r="S22" s="37" t="s">
        <v>96</v>
      </c>
      <c r="T22" s="18" t="s">
        <v>53</v>
      </c>
      <c r="U22" s="38">
        <v>2.02</v>
      </c>
      <c r="V22" s="38">
        <v>2.02</v>
      </c>
      <c r="W22" s="38">
        <v>0</v>
      </c>
      <c r="X22" s="18" t="s">
        <v>53</v>
      </c>
      <c r="Y22" s="39"/>
      <c r="Z22" s="16">
        <v>0</v>
      </c>
      <c r="AA22" s="36">
        <v>7.66</v>
      </c>
      <c r="AB22" s="36"/>
      <c r="AC22" s="36">
        <v>7.66</v>
      </c>
      <c r="AD22" s="38">
        <f t="shared" si="0"/>
        <v>8.349400000000001</v>
      </c>
      <c r="AE22" s="38">
        <f t="shared" si="1"/>
        <v>10.436750000000002</v>
      </c>
      <c r="AF22" s="38">
        <f t="shared" si="2"/>
        <v>11.271690000000003</v>
      </c>
      <c r="AG22" s="36">
        <f t="shared" si="3"/>
        <v>8.34</v>
      </c>
      <c r="AH22" s="36">
        <f t="shared" si="4"/>
        <v>10.43</v>
      </c>
      <c r="AI22" s="36">
        <f t="shared" si="5"/>
        <v>11.27</v>
      </c>
      <c r="AJ22" s="40">
        <v>43879</v>
      </c>
      <c r="AK22" s="40">
        <v>43880</v>
      </c>
      <c r="AL22" s="17"/>
      <c r="AM22" s="20" t="s">
        <v>19898</v>
      </c>
      <c r="AN22" s="17"/>
      <c r="AO22" s="20" t="s">
        <v>19090</v>
      </c>
      <c r="AP22" s="20"/>
      <c r="AQ22" s="20"/>
      <c r="AR22" s="16">
        <v>0</v>
      </c>
      <c r="AS22" s="20">
        <v>44007</v>
      </c>
    </row>
    <row r="23" spans="1:45" ht="47.25" customHeight="1">
      <c r="A23" s="16">
        <v>8699532158604</v>
      </c>
      <c r="B23" s="16" t="s">
        <v>4516</v>
      </c>
      <c r="C23" s="16" t="s">
        <v>4517</v>
      </c>
      <c r="D23" s="17" t="s">
        <v>87</v>
      </c>
      <c r="E23" s="18" t="s">
        <v>18879</v>
      </c>
      <c r="F23" s="18">
        <v>0</v>
      </c>
      <c r="G23" s="39">
        <v>1</v>
      </c>
      <c r="H23" s="18">
        <v>1</v>
      </c>
      <c r="I23" s="18"/>
      <c r="J23" s="18"/>
      <c r="K23" s="18"/>
      <c r="L23" s="19" t="s">
        <v>4905</v>
      </c>
      <c r="M23" s="19" t="s">
        <v>247</v>
      </c>
      <c r="N23" s="18" t="s">
        <v>2263</v>
      </c>
      <c r="O23" s="18">
        <v>150</v>
      </c>
      <c r="P23" s="18" t="s">
        <v>163</v>
      </c>
      <c r="Q23" s="18">
        <v>168</v>
      </c>
      <c r="R23" s="45" t="s">
        <v>2627</v>
      </c>
      <c r="S23" s="37" t="s">
        <v>96</v>
      </c>
      <c r="T23" s="18" t="s">
        <v>165</v>
      </c>
      <c r="U23" s="38">
        <v>201.6</v>
      </c>
      <c r="V23" s="38">
        <v>201.6</v>
      </c>
      <c r="W23" s="38">
        <v>120.96</v>
      </c>
      <c r="X23" s="18" t="s">
        <v>165</v>
      </c>
      <c r="Y23" s="39"/>
      <c r="Z23" s="16">
        <v>0</v>
      </c>
      <c r="AA23" s="36">
        <v>322.19</v>
      </c>
      <c r="AB23" s="36"/>
      <c r="AC23" s="36">
        <v>322.19</v>
      </c>
      <c r="AD23" s="38">
        <f t="shared" si="0"/>
        <v>336.23379999999997</v>
      </c>
      <c r="AE23" s="38">
        <f t="shared" si="1"/>
        <v>394.72985599999998</v>
      </c>
      <c r="AF23" s="38">
        <f t="shared" si="2"/>
        <v>426.30824447999998</v>
      </c>
      <c r="AG23" s="36">
        <f t="shared" si="3"/>
        <v>336.23</v>
      </c>
      <c r="AH23" s="36">
        <f t="shared" si="4"/>
        <v>394.72</v>
      </c>
      <c r="AI23" s="36">
        <f t="shared" si="5"/>
        <v>426.3</v>
      </c>
      <c r="AJ23" s="40">
        <v>43879</v>
      </c>
      <c r="AK23" s="40">
        <v>43880</v>
      </c>
      <c r="AL23" s="17"/>
      <c r="AM23" s="20" t="s">
        <v>19898</v>
      </c>
      <c r="AN23" s="17"/>
      <c r="AO23" s="20" t="s">
        <v>19279</v>
      </c>
      <c r="AP23" s="20"/>
      <c r="AQ23" s="20"/>
      <c r="AR23" s="16">
        <v>0</v>
      </c>
      <c r="AS23" s="20">
        <v>44007</v>
      </c>
    </row>
    <row r="24" spans="1:45" ht="47.25" customHeight="1">
      <c r="A24" s="16">
        <v>8699532158611</v>
      </c>
      <c r="B24" s="16" t="s">
        <v>4516</v>
      </c>
      <c r="C24" s="16" t="s">
        <v>4517</v>
      </c>
      <c r="D24" s="17" t="s">
        <v>87</v>
      </c>
      <c r="E24" s="18" t="s">
        <v>18879</v>
      </c>
      <c r="F24" s="18">
        <v>0</v>
      </c>
      <c r="G24" s="39">
        <v>1</v>
      </c>
      <c r="H24" s="18">
        <v>1</v>
      </c>
      <c r="I24" s="18"/>
      <c r="J24" s="18"/>
      <c r="K24" s="18"/>
      <c r="L24" s="19" t="s">
        <v>4906</v>
      </c>
      <c r="M24" s="19" t="s">
        <v>247</v>
      </c>
      <c r="N24" s="18" t="s">
        <v>2263</v>
      </c>
      <c r="O24" s="18">
        <v>300</v>
      </c>
      <c r="P24" s="18" t="s">
        <v>163</v>
      </c>
      <c r="Q24" s="18">
        <v>168</v>
      </c>
      <c r="R24" s="45" t="s">
        <v>2627</v>
      </c>
      <c r="S24" s="37" t="s">
        <v>96</v>
      </c>
      <c r="T24" s="18" t="s">
        <v>165</v>
      </c>
      <c r="U24" s="38">
        <v>302.39999999999998</v>
      </c>
      <c r="V24" s="38">
        <v>302.39999999999998</v>
      </c>
      <c r="W24" s="38">
        <v>181.44</v>
      </c>
      <c r="X24" s="18" t="s">
        <v>165</v>
      </c>
      <c r="Y24" s="39"/>
      <c r="Z24" s="16">
        <v>0</v>
      </c>
      <c r="AA24" s="36">
        <v>475.99</v>
      </c>
      <c r="AB24" s="36"/>
      <c r="AC24" s="36">
        <v>475.99</v>
      </c>
      <c r="AD24" s="38">
        <f t="shared" si="0"/>
        <v>493.10980000000006</v>
      </c>
      <c r="AE24" s="38">
        <f t="shared" si="1"/>
        <v>570.4309760000001</v>
      </c>
      <c r="AF24" s="38">
        <f t="shared" si="2"/>
        <v>616.06545408000011</v>
      </c>
      <c r="AG24" s="36">
        <f t="shared" si="3"/>
        <v>493.1</v>
      </c>
      <c r="AH24" s="36">
        <f t="shared" si="4"/>
        <v>570.42999999999995</v>
      </c>
      <c r="AI24" s="36">
        <f t="shared" si="5"/>
        <v>616.05999999999995</v>
      </c>
      <c r="AJ24" s="40">
        <v>43879</v>
      </c>
      <c r="AK24" s="40">
        <v>43880</v>
      </c>
      <c r="AL24" s="17"/>
      <c r="AM24" s="20" t="s">
        <v>19898</v>
      </c>
      <c r="AN24" s="17"/>
      <c r="AO24" s="20" t="s">
        <v>19279</v>
      </c>
      <c r="AP24" s="20"/>
      <c r="AQ24" s="20"/>
      <c r="AR24" s="16">
        <v>0</v>
      </c>
      <c r="AS24" s="20">
        <v>44007</v>
      </c>
    </row>
    <row r="25" spans="1:45" ht="47.25" customHeight="1">
      <c r="A25" s="16">
        <v>8699532151605</v>
      </c>
      <c r="B25" s="16" t="s">
        <v>3878</v>
      </c>
      <c r="C25" s="16" t="s">
        <v>3879</v>
      </c>
      <c r="D25" s="17" t="s">
        <v>87</v>
      </c>
      <c r="E25" s="18" t="s">
        <v>18879</v>
      </c>
      <c r="F25" s="18">
        <v>0</v>
      </c>
      <c r="G25" s="39">
        <v>2</v>
      </c>
      <c r="H25" s="18">
        <v>1</v>
      </c>
      <c r="I25" s="18"/>
      <c r="J25" s="18"/>
      <c r="K25" s="18"/>
      <c r="L25" s="19" t="s">
        <v>4907</v>
      </c>
      <c r="M25" s="19" t="s">
        <v>3885</v>
      </c>
      <c r="N25" s="18" t="s">
        <v>2263</v>
      </c>
      <c r="O25" s="18">
        <v>100</v>
      </c>
      <c r="P25" s="18" t="s">
        <v>163</v>
      </c>
      <c r="Q25" s="18">
        <v>20</v>
      </c>
      <c r="R25" s="18" t="s">
        <v>95</v>
      </c>
      <c r="S25" s="37" t="s">
        <v>96</v>
      </c>
      <c r="T25" s="18" t="s">
        <v>165</v>
      </c>
      <c r="U25" s="38">
        <v>11.4</v>
      </c>
      <c r="V25" s="38">
        <v>11.4</v>
      </c>
      <c r="W25" s="38">
        <v>11.4</v>
      </c>
      <c r="X25" s="18" t="s">
        <v>165</v>
      </c>
      <c r="Y25" s="39"/>
      <c r="Z25" s="16">
        <v>0</v>
      </c>
      <c r="AA25" s="36">
        <v>18.55</v>
      </c>
      <c r="AB25" s="36"/>
      <c r="AC25" s="36">
        <v>18.55</v>
      </c>
      <c r="AD25" s="38">
        <f t="shared" si="0"/>
        <v>20.134</v>
      </c>
      <c r="AE25" s="38">
        <f t="shared" si="1"/>
        <v>25.1675</v>
      </c>
      <c r="AF25" s="38">
        <f t="shared" si="2"/>
        <v>27.180900000000001</v>
      </c>
      <c r="AG25" s="36">
        <f t="shared" si="3"/>
        <v>20.13</v>
      </c>
      <c r="AH25" s="36">
        <f t="shared" si="4"/>
        <v>25.16</v>
      </c>
      <c r="AI25" s="36">
        <f t="shared" si="5"/>
        <v>27.18</v>
      </c>
      <c r="AJ25" s="40">
        <v>43879</v>
      </c>
      <c r="AK25" s="40">
        <v>43880</v>
      </c>
      <c r="AL25" s="17"/>
      <c r="AM25" s="20" t="s">
        <v>19898</v>
      </c>
      <c r="AN25" s="17"/>
      <c r="AO25" s="20" t="s">
        <v>19505</v>
      </c>
      <c r="AP25" s="20"/>
      <c r="AQ25" s="20"/>
      <c r="AR25" s="16">
        <v>0</v>
      </c>
      <c r="AS25" s="20">
        <v>44007</v>
      </c>
    </row>
    <row r="26" spans="1:45" ht="47.25" customHeight="1">
      <c r="A26" s="16">
        <v>8699572770040</v>
      </c>
      <c r="B26" s="16" t="s">
        <v>12642</v>
      </c>
      <c r="C26" s="16" t="s">
        <v>12643</v>
      </c>
      <c r="D26" s="17" t="s">
        <v>87</v>
      </c>
      <c r="E26" s="18" t="s">
        <v>18879</v>
      </c>
      <c r="F26" s="18">
        <v>0</v>
      </c>
      <c r="G26" s="39">
        <v>2</v>
      </c>
      <c r="H26" s="18">
        <v>1</v>
      </c>
      <c r="I26" s="18"/>
      <c r="J26" s="18"/>
      <c r="K26" s="18"/>
      <c r="L26" s="19" t="s">
        <v>4913</v>
      </c>
      <c r="M26" s="19" t="s">
        <v>4914</v>
      </c>
      <c r="N26" s="18" t="s">
        <v>2263</v>
      </c>
      <c r="O26" s="18">
        <v>25</v>
      </c>
      <c r="P26" s="18" t="s">
        <v>551</v>
      </c>
      <c r="Q26" s="18">
        <v>1</v>
      </c>
      <c r="R26" s="18" t="s">
        <v>95</v>
      </c>
      <c r="S26" s="37" t="s">
        <v>96</v>
      </c>
      <c r="T26" s="18" t="s">
        <v>331</v>
      </c>
      <c r="U26" s="38">
        <v>692.75</v>
      </c>
      <c r="V26" s="38">
        <v>692.75</v>
      </c>
      <c r="W26" s="38">
        <v>692.75</v>
      </c>
      <c r="X26" s="18" t="s">
        <v>331</v>
      </c>
      <c r="Y26" s="39"/>
      <c r="Z26" s="16">
        <v>0</v>
      </c>
      <c r="AA26" s="36">
        <v>2643.18</v>
      </c>
      <c r="AB26" s="36"/>
      <c r="AC26" s="36">
        <v>2643.18</v>
      </c>
      <c r="AD26" s="38">
        <f t="shared" si="0"/>
        <v>2703.6435999999999</v>
      </c>
      <c r="AE26" s="38">
        <f t="shared" si="1"/>
        <v>3046.2288320000002</v>
      </c>
      <c r="AF26" s="38">
        <f t="shared" si="2"/>
        <v>3289.9271385600005</v>
      </c>
      <c r="AG26" s="36">
        <f t="shared" si="3"/>
        <v>2703.64</v>
      </c>
      <c r="AH26" s="36">
        <f t="shared" si="4"/>
        <v>3046.22</v>
      </c>
      <c r="AI26" s="36">
        <f t="shared" si="5"/>
        <v>3289.92</v>
      </c>
      <c r="AJ26" s="40">
        <v>43879</v>
      </c>
      <c r="AK26" s="40">
        <v>43880</v>
      </c>
      <c r="AL26" s="17"/>
      <c r="AM26" s="20" t="s">
        <v>19898</v>
      </c>
      <c r="AN26" s="17"/>
      <c r="AO26" s="20" t="s">
        <v>19519</v>
      </c>
      <c r="AP26" s="20"/>
      <c r="AQ26" s="20"/>
      <c r="AR26" s="16">
        <v>0</v>
      </c>
      <c r="AS26" s="20">
        <v>44007</v>
      </c>
    </row>
    <row r="27" spans="1:45" ht="47.25" customHeight="1">
      <c r="A27" s="16">
        <v>8699532097507</v>
      </c>
      <c r="B27" s="16" t="s">
        <v>17412</v>
      </c>
      <c r="C27" s="16" t="s">
        <v>17413</v>
      </c>
      <c r="D27" s="17" t="s">
        <v>87</v>
      </c>
      <c r="E27" s="17" t="s">
        <v>18879</v>
      </c>
      <c r="F27" s="18">
        <v>6</v>
      </c>
      <c r="G27" s="39">
        <v>2</v>
      </c>
      <c r="H27" s="18">
        <v>1</v>
      </c>
      <c r="I27" s="18"/>
      <c r="J27" s="18"/>
      <c r="K27" s="18"/>
      <c r="L27" s="19" t="s">
        <v>4919</v>
      </c>
      <c r="M27" s="24" t="s">
        <v>4916</v>
      </c>
      <c r="N27" s="17" t="s">
        <v>2263</v>
      </c>
      <c r="O27" s="18">
        <v>1</v>
      </c>
      <c r="P27" s="18" t="s">
        <v>163</v>
      </c>
      <c r="Q27" s="18">
        <v>112</v>
      </c>
      <c r="R27" s="18" t="s">
        <v>95</v>
      </c>
      <c r="S27" s="37" t="s">
        <v>96</v>
      </c>
      <c r="T27" s="18" t="s">
        <v>165</v>
      </c>
      <c r="U27" s="38">
        <v>148.72</v>
      </c>
      <c r="V27" s="38">
        <v>148.72</v>
      </c>
      <c r="W27" s="38">
        <v>148.72</v>
      </c>
      <c r="X27" s="18" t="s">
        <v>165</v>
      </c>
      <c r="Y27" s="39"/>
      <c r="Z27" s="16">
        <v>0</v>
      </c>
      <c r="AA27" s="36">
        <v>567.42999999999995</v>
      </c>
      <c r="AB27" s="36"/>
      <c r="AC27" s="36">
        <v>567.42999999999995</v>
      </c>
      <c r="AD27" s="38">
        <f t="shared" si="0"/>
        <v>586.37860000000001</v>
      </c>
      <c r="AE27" s="38">
        <f t="shared" si="1"/>
        <v>674.89203199999997</v>
      </c>
      <c r="AF27" s="38">
        <f t="shared" si="2"/>
        <v>728.88339456000006</v>
      </c>
      <c r="AG27" s="36">
        <f t="shared" si="3"/>
        <v>586.37</v>
      </c>
      <c r="AH27" s="36">
        <f t="shared" si="4"/>
        <v>674.89</v>
      </c>
      <c r="AI27" s="36">
        <f t="shared" si="5"/>
        <v>728.88</v>
      </c>
      <c r="AJ27" s="40">
        <v>43879</v>
      </c>
      <c r="AK27" s="40">
        <v>43880</v>
      </c>
      <c r="AL27" s="17"/>
      <c r="AM27" s="20" t="s">
        <v>19898</v>
      </c>
      <c r="AN27" s="17"/>
      <c r="AO27" s="20" t="s">
        <v>19500</v>
      </c>
      <c r="AP27" s="20"/>
      <c r="AQ27" s="20"/>
      <c r="AR27" s="16">
        <v>0</v>
      </c>
      <c r="AS27" s="20">
        <v>44007</v>
      </c>
    </row>
    <row r="28" spans="1:45" ht="47.25" customHeight="1">
      <c r="A28" s="16">
        <v>8699532275097</v>
      </c>
      <c r="B28" s="16" t="s">
        <v>17444</v>
      </c>
      <c r="C28" s="16" t="s">
        <v>17445</v>
      </c>
      <c r="D28" s="17" t="s">
        <v>87</v>
      </c>
      <c r="E28" s="18" t="s">
        <v>18879</v>
      </c>
      <c r="F28" s="18">
        <v>0</v>
      </c>
      <c r="G28" s="39">
        <v>2</v>
      </c>
      <c r="H28" s="18">
        <v>1</v>
      </c>
      <c r="I28" s="18"/>
      <c r="J28" s="18"/>
      <c r="K28" s="18"/>
      <c r="L28" s="19" t="s">
        <v>4920</v>
      </c>
      <c r="M28" s="19" t="s">
        <v>4921</v>
      </c>
      <c r="N28" s="18" t="s">
        <v>2263</v>
      </c>
      <c r="O28" s="18">
        <v>20</v>
      </c>
      <c r="P28" s="18" t="s">
        <v>551</v>
      </c>
      <c r="Q28" s="18">
        <v>1</v>
      </c>
      <c r="R28" s="18" t="s">
        <v>95</v>
      </c>
      <c r="S28" s="37" t="s">
        <v>96</v>
      </c>
      <c r="T28" s="18" t="s">
        <v>331</v>
      </c>
      <c r="U28" s="38">
        <v>10.96</v>
      </c>
      <c r="V28" s="38">
        <v>10.96</v>
      </c>
      <c r="W28" s="38">
        <v>10.96</v>
      </c>
      <c r="X28" s="18" t="s">
        <v>331</v>
      </c>
      <c r="Y28" s="39"/>
      <c r="Z28" s="16">
        <v>0</v>
      </c>
      <c r="AA28" s="36">
        <v>41.81</v>
      </c>
      <c r="AB28" s="36"/>
      <c r="AC28" s="36">
        <v>41.81</v>
      </c>
      <c r="AD28" s="38">
        <f t="shared" si="0"/>
        <v>45.254800000000003</v>
      </c>
      <c r="AE28" s="38">
        <f t="shared" si="1"/>
        <v>56.5685</v>
      </c>
      <c r="AF28" s="38">
        <f t="shared" si="2"/>
        <v>61.093980000000002</v>
      </c>
      <c r="AG28" s="36">
        <f t="shared" si="3"/>
        <v>45.25</v>
      </c>
      <c r="AH28" s="36">
        <f t="shared" si="4"/>
        <v>56.56</v>
      </c>
      <c r="AI28" s="36">
        <f t="shared" si="5"/>
        <v>61.09</v>
      </c>
      <c r="AJ28" s="40">
        <v>43879</v>
      </c>
      <c r="AK28" s="40">
        <v>43880</v>
      </c>
      <c r="AL28" s="17"/>
      <c r="AM28" s="20" t="s">
        <v>19898</v>
      </c>
      <c r="AN28" s="17"/>
      <c r="AO28" s="20" t="s">
        <v>19540</v>
      </c>
      <c r="AP28" s="20"/>
      <c r="AQ28" s="20"/>
      <c r="AR28" s="16">
        <v>0</v>
      </c>
      <c r="AS28" s="20">
        <v>44007</v>
      </c>
    </row>
    <row r="29" spans="1:45" ht="47.25" customHeight="1">
      <c r="A29" s="16">
        <v>8699832090246</v>
      </c>
      <c r="B29" s="16" t="s">
        <v>2258</v>
      </c>
      <c r="C29" s="16" t="s">
        <v>2259</v>
      </c>
      <c r="D29" s="17" t="s">
        <v>87</v>
      </c>
      <c r="E29" s="18" t="s">
        <v>18879</v>
      </c>
      <c r="F29" s="18">
        <v>0</v>
      </c>
      <c r="G29" s="39">
        <v>1</v>
      </c>
      <c r="H29" s="18">
        <v>1</v>
      </c>
      <c r="I29" s="18"/>
      <c r="J29" s="18"/>
      <c r="K29" s="18"/>
      <c r="L29" s="19" t="s">
        <v>5785</v>
      </c>
      <c r="M29" s="19" t="s">
        <v>198</v>
      </c>
      <c r="N29" s="18" t="s">
        <v>18710</v>
      </c>
      <c r="O29" s="18" t="s">
        <v>8240</v>
      </c>
      <c r="P29" s="18" t="s">
        <v>163</v>
      </c>
      <c r="Q29" s="18">
        <v>84</v>
      </c>
      <c r="R29" s="18" t="s">
        <v>95</v>
      </c>
      <c r="S29" s="37" t="s">
        <v>96</v>
      </c>
      <c r="T29" s="18" t="s">
        <v>557</v>
      </c>
      <c r="U29" s="38">
        <v>19.79</v>
      </c>
      <c r="V29" s="38">
        <v>37.83</v>
      </c>
      <c r="W29" s="38">
        <v>19.79</v>
      </c>
      <c r="X29" s="18" t="s">
        <v>557</v>
      </c>
      <c r="Y29" s="39"/>
      <c r="Z29" s="16">
        <v>0</v>
      </c>
      <c r="AA29" s="36">
        <v>75.489999999999995</v>
      </c>
      <c r="AB29" s="36"/>
      <c r="AC29" s="36">
        <v>75.489999999999995</v>
      </c>
      <c r="AD29" s="38">
        <f t="shared" si="0"/>
        <v>81.374300000000005</v>
      </c>
      <c r="AE29" s="38">
        <f t="shared" si="1"/>
        <v>101.71787500000001</v>
      </c>
      <c r="AF29" s="38">
        <f t="shared" si="2"/>
        <v>109.85530500000002</v>
      </c>
      <c r="AG29" s="36">
        <f t="shared" si="3"/>
        <v>81.37</v>
      </c>
      <c r="AH29" s="36">
        <f t="shared" si="4"/>
        <v>101.71</v>
      </c>
      <c r="AI29" s="36">
        <f t="shared" si="5"/>
        <v>109.85</v>
      </c>
      <c r="AJ29" s="40">
        <v>43879</v>
      </c>
      <c r="AK29" s="40">
        <v>43880</v>
      </c>
      <c r="AL29" s="17"/>
      <c r="AM29" s="20" t="s">
        <v>17874</v>
      </c>
      <c r="AN29" s="17"/>
      <c r="AO29" s="20" t="s">
        <v>19065</v>
      </c>
      <c r="AP29" s="20"/>
      <c r="AQ29" s="20"/>
      <c r="AR29" s="16">
        <v>0</v>
      </c>
      <c r="AS29" s="40">
        <v>44001</v>
      </c>
    </row>
    <row r="30" spans="1:45" ht="47.25" customHeight="1">
      <c r="A30" s="16">
        <v>8699505092355</v>
      </c>
      <c r="B30" s="16" t="s">
        <v>7968</v>
      </c>
      <c r="C30" s="16" t="s">
        <v>7969</v>
      </c>
      <c r="D30" s="17" t="s">
        <v>87</v>
      </c>
      <c r="E30" s="18" t="s">
        <v>18879</v>
      </c>
      <c r="F30" s="18">
        <v>0</v>
      </c>
      <c r="G30" s="39">
        <v>1</v>
      </c>
      <c r="H30" s="18">
        <v>1</v>
      </c>
      <c r="I30" s="18"/>
      <c r="J30" s="18"/>
      <c r="K30" s="18"/>
      <c r="L30" s="19" t="s">
        <v>17055</v>
      </c>
      <c r="M30" s="19" t="s">
        <v>885</v>
      </c>
      <c r="N30" s="18" t="s">
        <v>3597</v>
      </c>
      <c r="O30" s="18">
        <v>200</v>
      </c>
      <c r="P30" s="18" t="s">
        <v>163</v>
      </c>
      <c r="Q30" s="18">
        <v>168</v>
      </c>
      <c r="R30" s="18" t="s">
        <v>95</v>
      </c>
      <c r="S30" s="37" t="s">
        <v>96</v>
      </c>
      <c r="T30" s="18" t="s">
        <v>331</v>
      </c>
      <c r="U30" s="38">
        <v>252.81</v>
      </c>
      <c r="V30" s="38">
        <v>533.96</v>
      </c>
      <c r="W30" s="38">
        <v>252.81</v>
      </c>
      <c r="X30" s="18" t="s">
        <v>331</v>
      </c>
      <c r="Y30" s="39"/>
      <c r="Z30" s="16">
        <v>0</v>
      </c>
      <c r="AA30" s="36">
        <v>941.89</v>
      </c>
      <c r="AB30" s="36"/>
      <c r="AC30" s="36">
        <v>941.89</v>
      </c>
      <c r="AD30" s="38">
        <f t="shared" si="0"/>
        <v>968.32780000000002</v>
      </c>
      <c r="AE30" s="38">
        <f t="shared" si="1"/>
        <v>1102.6751360000001</v>
      </c>
      <c r="AF30" s="38">
        <f t="shared" si="2"/>
        <v>1190.8891468800002</v>
      </c>
      <c r="AG30" s="36">
        <f t="shared" si="3"/>
        <v>968.32</v>
      </c>
      <c r="AH30" s="36">
        <f t="shared" si="4"/>
        <v>1102.67</v>
      </c>
      <c r="AI30" s="36">
        <f t="shared" si="5"/>
        <v>1190.8800000000001</v>
      </c>
      <c r="AJ30" s="40">
        <v>43879</v>
      </c>
      <c r="AK30" s="40">
        <v>43880</v>
      </c>
      <c r="AL30" s="17"/>
      <c r="AM30" s="17" t="s">
        <v>3606</v>
      </c>
      <c r="AN30" s="17"/>
      <c r="AO30" s="20" t="s">
        <v>19493</v>
      </c>
      <c r="AP30" s="20"/>
      <c r="AQ30" s="20"/>
      <c r="AR30" s="16">
        <v>0</v>
      </c>
      <c r="AS30" s="40">
        <v>44001</v>
      </c>
    </row>
    <row r="31" spans="1:45" ht="47.25" customHeight="1">
      <c r="A31" s="16">
        <v>8699505092348</v>
      </c>
      <c r="B31" s="16" t="s">
        <v>7968</v>
      </c>
      <c r="C31" s="16" t="s">
        <v>7969</v>
      </c>
      <c r="D31" s="17" t="s">
        <v>87</v>
      </c>
      <c r="E31" s="18" t="s">
        <v>18879</v>
      </c>
      <c r="F31" s="18">
        <v>0</v>
      </c>
      <c r="G31" s="39">
        <v>1</v>
      </c>
      <c r="H31" s="18">
        <v>1</v>
      </c>
      <c r="I31" s="18"/>
      <c r="J31" s="18"/>
      <c r="K31" s="18"/>
      <c r="L31" s="19" t="s">
        <v>17054</v>
      </c>
      <c r="M31" s="19" t="s">
        <v>885</v>
      </c>
      <c r="N31" s="18" t="s">
        <v>3597</v>
      </c>
      <c r="O31" s="18">
        <v>200</v>
      </c>
      <c r="P31" s="18" t="s">
        <v>163</v>
      </c>
      <c r="Q31" s="18">
        <v>42</v>
      </c>
      <c r="R31" s="18" t="s">
        <v>95</v>
      </c>
      <c r="S31" s="37" t="s">
        <v>96</v>
      </c>
      <c r="T31" s="18" t="s">
        <v>284</v>
      </c>
      <c r="U31" s="38">
        <v>66.150000000000006</v>
      </c>
      <c r="V31" s="38">
        <v>133.49</v>
      </c>
      <c r="W31" s="38">
        <v>66.150000000000006</v>
      </c>
      <c r="X31" s="18" t="s">
        <v>284</v>
      </c>
      <c r="Y31" s="39"/>
      <c r="Z31" s="16">
        <v>0</v>
      </c>
      <c r="AA31" s="36">
        <v>252.33</v>
      </c>
      <c r="AB31" s="36"/>
      <c r="AC31" s="36">
        <v>252.33</v>
      </c>
      <c r="AD31" s="38">
        <f t="shared" si="0"/>
        <v>264.97660000000002</v>
      </c>
      <c r="AE31" s="38">
        <f t="shared" si="1"/>
        <v>314.92179199999998</v>
      </c>
      <c r="AF31" s="38">
        <f t="shared" si="2"/>
        <v>340.11553536000002</v>
      </c>
      <c r="AG31" s="36">
        <f t="shared" si="3"/>
        <v>264.97000000000003</v>
      </c>
      <c r="AH31" s="36">
        <f t="shared" si="4"/>
        <v>314.92</v>
      </c>
      <c r="AI31" s="36">
        <f t="shared" si="5"/>
        <v>340.11</v>
      </c>
      <c r="AJ31" s="40">
        <v>43879</v>
      </c>
      <c r="AK31" s="40">
        <v>43880</v>
      </c>
      <c r="AL31" s="17"/>
      <c r="AM31" s="17" t="s">
        <v>3606</v>
      </c>
      <c r="AN31" s="17"/>
      <c r="AO31" s="20" t="s">
        <v>19492</v>
      </c>
      <c r="AP31" s="20"/>
      <c r="AQ31" s="20"/>
      <c r="AR31" s="16">
        <v>0</v>
      </c>
      <c r="AS31" s="40">
        <v>44001</v>
      </c>
    </row>
    <row r="32" spans="1:45" ht="47.25" customHeight="1">
      <c r="A32" s="16">
        <v>8699505091150</v>
      </c>
      <c r="B32" s="16" t="s">
        <v>8771</v>
      </c>
      <c r="C32" s="16" t="s">
        <v>8772</v>
      </c>
      <c r="D32" s="17" t="s">
        <v>87</v>
      </c>
      <c r="E32" s="18" t="s">
        <v>18879</v>
      </c>
      <c r="F32" s="18">
        <v>0</v>
      </c>
      <c r="G32" s="39">
        <v>2</v>
      </c>
      <c r="H32" s="18">
        <v>1</v>
      </c>
      <c r="I32" s="18"/>
      <c r="J32" s="18"/>
      <c r="K32" s="18"/>
      <c r="L32" s="19" t="s">
        <v>16240</v>
      </c>
      <c r="M32" s="19" t="s">
        <v>1359</v>
      </c>
      <c r="N32" s="18" t="s">
        <v>3597</v>
      </c>
      <c r="O32" s="18">
        <v>50</v>
      </c>
      <c r="P32" s="18" t="s">
        <v>163</v>
      </c>
      <c r="Q32" s="18">
        <v>84</v>
      </c>
      <c r="R32" s="18" t="s">
        <v>95</v>
      </c>
      <c r="S32" s="37" t="s">
        <v>96</v>
      </c>
      <c r="T32" s="18" t="s">
        <v>331</v>
      </c>
      <c r="U32" s="38">
        <v>200.4</v>
      </c>
      <c r="V32" s="38">
        <v>200.4</v>
      </c>
      <c r="W32" s="38">
        <v>200.4</v>
      </c>
      <c r="X32" s="18" t="s">
        <v>331</v>
      </c>
      <c r="Y32" s="39"/>
      <c r="Z32" s="16">
        <v>0</v>
      </c>
      <c r="AA32" s="36">
        <v>764.62</v>
      </c>
      <c r="AB32" s="36"/>
      <c r="AC32" s="36">
        <v>764.62</v>
      </c>
      <c r="AD32" s="38">
        <f t="shared" si="0"/>
        <v>787.51240000000007</v>
      </c>
      <c r="AE32" s="38">
        <f t="shared" si="1"/>
        <v>900.16188800000009</v>
      </c>
      <c r="AF32" s="38">
        <f t="shared" si="2"/>
        <v>972.17483904000017</v>
      </c>
      <c r="AG32" s="36">
        <f t="shared" si="3"/>
        <v>787.51</v>
      </c>
      <c r="AH32" s="36">
        <f t="shared" si="4"/>
        <v>900.16</v>
      </c>
      <c r="AI32" s="36">
        <f t="shared" si="5"/>
        <v>972.17</v>
      </c>
      <c r="AJ32" s="40">
        <v>43879</v>
      </c>
      <c r="AK32" s="40">
        <v>43880</v>
      </c>
      <c r="AL32" s="17"/>
      <c r="AM32" s="17" t="s">
        <v>18070</v>
      </c>
      <c r="AN32" s="17"/>
      <c r="AO32" s="20" t="s">
        <v>19886</v>
      </c>
      <c r="AP32" s="20"/>
      <c r="AQ32" s="20"/>
      <c r="AR32" s="16">
        <v>0</v>
      </c>
      <c r="AS32" s="40">
        <v>44001</v>
      </c>
    </row>
    <row r="33" spans="1:45" ht="47.25" customHeight="1">
      <c r="A33" s="16">
        <v>4047725118258</v>
      </c>
      <c r="B33" s="16" t="s">
        <v>3671</v>
      </c>
      <c r="C33" s="16" t="s">
        <v>3672</v>
      </c>
      <c r="D33" s="17" t="s">
        <v>87</v>
      </c>
      <c r="E33" s="18" t="s">
        <v>18879</v>
      </c>
      <c r="F33" s="18">
        <v>1</v>
      </c>
      <c r="G33" s="39">
        <v>2</v>
      </c>
      <c r="H33" s="18">
        <v>1</v>
      </c>
      <c r="I33" s="18"/>
      <c r="J33" s="18"/>
      <c r="K33" s="18"/>
      <c r="L33" s="19" t="s">
        <v>13475</v>
      </c>
      <c r="M33" s="19" t="s">
        <v>3675</v>
      </c>
      <c r="N33" s="18" t="s">
        <v>818</v>
      </c>
      <c r="O33" s="18">
        <v>1000</v>
      </c>
      <c r="P33" s="18" t="s">
        <v>675</v>
      </c>
      <c r="Q33" s="18">
        <v>1</v>
      </c>
      <c r="R33" s="45" t="s">
        <v>3676</v>
      </c>
      <c r="S33" s="37" t="s">
        <v>96</v>
      </c>
      <c r="T33" s="18" t="s">
        <v>222</v>
      </c>
      <c r="U33" s="38">
        <v>380.63</v>
      </c>
      <c r="V33" s="38">
        <v>380.63</v>
      </c>
      <c r="W33" s="38">
        <v>380.63</v>
      </c>
      <c r="X33" s="18" t="s">
        <v>222</v>
      </c>
      <c r="Y33" s="39"/>
      <c r="Z33" s="16">
        <v>0</v>
      </c>
      <c r="AA33" s="36">
        <v>1524.89</v>
      </c>
      <c r="AB33" s="36"/>
      <c r="AC33" s="36">
        <v>1452.29</v>
      </c>
      <c r="AD33" s="38">
        <f t="shared" si="0"/>
        <v>1488.9358</v>
      </c>
      <c r="AE33" s="38">
        <f t="shared" si="1"/>
        <v>1685.7560960000001</v>
      </c>
      <c r="AF33" s="38">
        <f t="shared" si="2"/>
        <v>1820.6165836800003</v>
      </c>
      <c r="AG33" s="36">
        <f t="shared" si="3"/>
        <v>1488.93</v>
      </c>
      <c r="AH33" s="36">
        <f t="shared" si="4"/>
        <v>1685.75</v>
      </c>
      <c r="AI33" s="36">
        <f t="shared" si="5"/>
        <v>1820.61</v>
      </c>
      <c r="AJ33" s="40">
        <v>43994</v>
      </c>
      <c r="AK33" s="40">
        <v>43998</v>
      </c>
      <c r="AL33" s="17"/>
      <c r="AM33" s="17" t="s">
        <v>18070</v>
      </c>
      <c r="AN33" s="17"/>
      <c r="AO33" s="20" t="s">
        <v>19881</v>
      </c>
      <c r="AP33" s="20" t="s">
        <v>3717</v>
      </c>
      <c r="AQ33" s="20" t="s">
        <v>19879</v>
      </c>
      <c r="AR33" s="16">
        <v>0</v>
      </c>
      <c r="AS33" s="40">
        <v>44001</v>
      </c>
    </row>
    <row r="34" spans="1:45" ht="47.25" customHeight="1">
      <c r="A34" s="16">
        <v>4047725118265</v>
      </c>
      <c r="B34" s="16" t="s">
        <v>3671</v>
      </c>
      <c r="C34" s="16" t="s">
        <v>3672</v>
      </c>
      <c r="D34" s="17" t="s">
        <v>87</v>
      </c>
      <c r="E34" s="18" t="s">
        <v>18879</v>
      </c>
      <c r="F34" s="18">
        <v>1</v>
      </c>
      <c r="G34" s="39">
        <v>2</v>
      </c>
      <c r="H34" s="18">
        <v>1</v>
      </c>
      <c r="I34" s="18"/>
      <c r="J34" s="18"/>
      <c r="K34" s="18"/>
      <c r="L34" s="19" t="s">
        <v>13467</v>
      </c>
      <c r="M34" s="19" t="s">
        <v>2738</v>
      </c>
      <c r="N34" s="18" t="s">
        <v>818</v>
      </c>
      <c r="O34" s="18">
        <v>500</v>
      </c>
      <c r="P34" s="18" t="s">
        <v>675</v>
      </c>
      <c r="Q34" s="18">
        <v>1</v>
      </c>
      <c r="R34" s="45" t="s">
        <v>3676</v>
      </c>
      <c r="S34" s="37" t="s">
        <v>96</v>
      </c>
      <c r="T34" s="18" t="s">
        <v>222</v>
      </c>
      <c r="U34" s="38">
        <v>192.38</v>
      </c>
      <c r="V34" s="38">
        <v>192.38</v>
      </c>
      <c r="W34" s="38">
        <v>192.38</v>
      </c>
      <c r="X34" s="18" t="s">
        <v>222</v>
      </c>
      <c r="Y34" s="39"/>
      <c r="Z34" s="16">
        <v>0</v>
      </c>
      <c r="AA34" s="36">
        <v>770.72</v>
      </c>
      <c r="AB34" s="36"/>
      <c r="AC34" s="36">
        <v>734.02</v>
      </c>
      <c r="AD34" s="38">
        <f t="shared" si="0"/>
        <v>756.30039999999997</v>
      </c>
      <c r="AE34" s="38">
        <f t="shared" si="1"/>
        <v>865.20444799999996</v>
      </c>
      <c r="AF34" s="38">
        <f t="shared" si="2"/>
        <v>934.42080383999996</v>
      </c>
      <c r="AG34" s="36">
        <f t="shared" si="3"/>
        <v>756.3</v>
      </c>
      <c r="AH34" s="36">
        <f t="shared" si="4"/>
        <v>865.2</v>
      </c>
      <c r="AI34" s="36">
        <f t="shared" si="5"/>
        <v>934.42</v>
      </c>
      <c r="AJ34" s="40">
        <v>43994</v>
      </c>
      <c r="AK34" s="40">
        <v>43998</v>
      </c>
      <c r="AL34" s="17"/>
      <c r="AM34" s="17" t="s">
        <v>18070</v>
      </c>
      <c r="AN34" s="17"/>
      <c r="AO34" s="20" t="s">
        <v>19880</v>
      </c>
      <c r="AP34" s="20" t="s">
        <v>5120</v>
      </c>
      <c r="AQ34" s="20" t="s">
        <v>19879</v>
      </c>
      <c r="AR34" s="16">
        <v>0</v>
      </c>
      <c r="AS34" s="40">
        <v>44001</v>
      </c>
    </row>
    <row r="35" spans="1:45" ht="47.25" customHeight="1">
      <c r="A35" s="16">
        <v>4047725118289</v>
      </c>
      <c r="B35" s="16" t="s">
        <v>18893</v>
      </c>
      <c r="C35" s="16" t="s">
        <v>86</v>
      </c>
      <c r="D35" s="17" t="s">
        <v>87</v>
      </c>
      <c r="E35" s="18" t="s">
        <v>18879</v>
      </c>
      <c r="F35" s="18">
        <v>1</v>
      </c>
      <c r="G35" s="39">
        <v>2</v>
      </c>
      <c r="H35" s="18">
        <v>1</v>
      </c>
      <c r="I35" s="18"/>
      <c r="J35" s="18"/>
      <c r="K35" s="18"/>
      <c r="L35" s="19" t="s">
        <v>9463</v>
      </c>
      <c r="M35" s="19" t="s">
        <v>2483</v>
      </c>
      <c r="N35" s="18" t="s">
        <v>818</v>
      </c>
      <c r="O35" s="18">
        <v>3</v>
      </c>
      <c r="P35" s="18" t="s">
        <v>875</v>
      </c>
      <c r="Q35" s="18">
        <v>4</v>
      </c>
      <c r="R35" s="45" t="s">
        <v>676</v>
      </c>
      <c r="S35" s="37" t="s">
        <v>96</v>
      </c>
      <c r="T35" s="18" t="s">
        <v>6942</v>
      </c>
      <c r="U35" s="38">
        <v>209.67</v>
      </c>
      <c r="V35" s="38">
        <v>209.67</v>
      </c>
      <c r="W35" s="38">
        <v>209.67</v>
      </c>
      <c r="X35" s="18" t="s">
        <v>6942</v>
      </c>
      <c r="Y35" s="39"/>
      <c r="Z35" s="16">
        <v>0</v>
      </c>
      <c r="AA35" s="36">
        <v>868.36</v>
      </c>
      <c r="AB35" s="36"/>
      <c r="AC35" s="36">
        <v>868.36</v>
      </c>
      <c r="AD35" s="38">
        <f t="shared" si="0"/>
        <v>893.32720000000006</v>
      </c>
      <c r="AE35" s="38">
        <f t="shared" si="1"/>
        <v>1018.6744640000001</v>
      </c>
      <c r="AF35" s="38">
        <f t="shared" si="2"/>
        <v>1100.1684211200002</v>
      </c>
      <c r="AG35" s="36">
        <f t="shared" si="3"/>
        <v>893.32</v>
      </c>
      <c r="AH35" s="36">
        <f t="shared" si="4"/>
        <v>1018.67</v>
      </c>
      <c r="AI35" s="36">
        <f t="shared" si="5"/>
        <v>1100.1600000000001</v>
      </c>
      <c r="AJ35" s="40">
        <v>43879</v>
      </c>
      <c r="AK35" s="40">
        <v>43880</v>
      </c>
      <c r="AL35" s="17"/>
      <c r="AM35" s="17" t="s">
        <v>18070</v>
      </c>
      <c r="AN35" s="17"/>
      <c r="AO35" s="20" t="s">
        <v>19062</v>
      </c>
      <c r="AP35" s="20"/>
      <c r="AQ35" s="20"/>
      <c r="AR35" s="16">
        <v>0</v>
      </c>
      <c r="AS35" s="40">
        <v>44001</v>
      </c>
    </row>
    <row r="36" spans="1:45" ht="47.25" customHeight="1">
      <c r="A36" s="16">
        <v>7612377007648</v>
      </c>
      <c r="B36" s="16" t="s">
        <v>1610</v>
      </c>
      <c r="C36" s="16" t="s">
        <v>1612</v>
      </c>
      <c r="D36" s="17" t="s">
        <v>87</v>
      </c>
      <c r="E36" s="18" t="s">
        <v>18879</v>
      </c>
      <c r="F36" s="18">
        <v>5</v>
      </c>
      <c r="G36" s="39">
        <v>2</v>
      </c>
      <c r="H36" s="18">
        <v>1</v>
      </c>
      <c r="I36" s="18"/>
      <c r="J36" s="18"/>
      <c r="K36" s="18"/>
      <c r="L36" s="19" t="s">
        <v>1698</v>
      </c>
      <c r="M36" s="19" t="s">
        <v>1617</v>
      </c>
      <c r="N36" s="18" t="s">
        <v>818</v>
      </c>
      <c r="O36" s="18">
        <v>2.5</v>
      </c>
      <c r="P36" s="18" t="s">
        <v>197</v>
      </c>
      <c r="Q36" s="18">
        <v>1</v>
      </c>
      <c r="R36" s="45" t="s">
        <v>676</v>
      </c>
      <c r="S36" s="37" t="s">
        <v>96</v>
      </c>
      <c r="T36" s="18" t="s">
        <v>1658</v>
      </c>
      <c r="U36" s="38">
        <v>113.62</v>
      </c>
      <c r="V36" s="38">
        <v>113.62</v>
      </c>
      <c r="W36" s="38">
        <v>113.62</v>
      </c>
      <c r="X36" s="18" t="s">
        <v>1658</v>
      </c>
      <c r="Y36" s="39"/>
      <c r="Z36" s="16">
        <v>3</v>
      </c>
      <c r="AA36" s="36">
        <v>925.77</v>
      </c>
      <c r="AB36" s="36">
        <f>TRUNC((AA36/7.4198*7.6782),2)</f>
        <v>958.01</v>
      </c>
      <c r="AC36" s="36">
        <v>958.01</v>
      </c>
      <c r="AD36" s="38">
        <f t="shared" si="0"/>
        <v>984.77020000000005</v>
      </c>
      <c r="AE36" s="38">
        <f t="shared" si="1"/>
        <v>1121.0906239999999</v>
      </c>
      <c r="AF36" s="38">
        <f t="shared" si="2"/>
        <v>1210.77787392</v>
      </c>
      <c r="AG36" s="36">
        <f t="shared" si="3"/>
        <v>984.77</v>
      </c>
      <c r="AH36" s="36">
        <f t="shared" si="4"/>
        <v>1121.0899999999999</v>
      </c>
      <c r="AI36" s="36">
        <f t="shared" si="5"/>
        <v>1210.77</v>
      </c>
      <c r="AJ36" s="40">
        <v>43987</v>
      </c>
      <c r="AK36" s="40">
        <v>43991</v>
      </c>
      <c r="AL36" s="17"/>
      <c r="AM36" s="17" t="s">
        <v>18070</v>
      </c>
      <c r="AN36" s="17"/>
      <c r="AO36" s="46" t="s">
        <v>19869</v>
      </c>
      <c r="AP36" s="46"/>
      <c r="AQ36" s="46"/>
      <c r="AR36" s="16">
        <v>0</v>
      </c>
      <c r="AS36" s="40">
        <v>44001</v>
      </c>
    </row>
    <row r="37" spans="1:45" ht="47.25" customHeight="1">
      <c r="A37" s="16">
        <v>8680008770018</v>
      </c>
      <c r="B37" s="16" t="s">
        <v>250</v>
      </c>
      <c r="C37" s="16" t="s">
        <v>251</v>
      </c>
      <c r="D37" s="17" t="s">
        <v>323</v>
      </c>
      <c r="E37" s="18" t="s">
        <v>295</v>
      </c>
      <c r="F37" s="18">
        <v>0</v>
      </c>
      <c r="G37" s="39">
        <v>1</v>
      </c>
      <c r="H37" s="18">
        <v>1</v>
      </c>
      <c r="I37" s="18"/>
      <c r="J37" s="18"/>
      <c r="K37" s="18"/>
      <c r="L37" s="19" t="s">
        <v>17212</v>
      </c>
      <c r="M37" s="19" t="s">
        <v>254</v>
      </c>
      <c r="N37" s="18" t="s">
        <v>6167</v>
      </c>
      <c r="O37" s="18">
        <v>200</v>
      </c>
      <c r="P37" s="18" t="s">
        <v>163</v>
      </c>
      <c r="Q37" s="18">
        <v>1</v>
      </c>
      <c r="R37" s="18" t="s">
        <v>95</v>
      </c>
      <c r="S37" s="37" t="s">
        <v>46</v>
      </c>
      <c r="T37" s="37" t="s">
        <v>331</v>
      </c>
      <c r="U37" s="38">
        <v>6.69</v>
      </c>
      <c r="V37" s="38">
        <v>6.69</v>
      </c>
      <c r="W37" s="38">
        <v>5.35</v>
      </c>
      <c r="X37" s="37" t="s">
        <v>331</v>
      </c>
      <c r="Y37" s="39"/>
      <c r="Z37" s="16">
        <v>0</v>
      </c>
      <c r="AA37" s="36">
        <v>20.399999999999999</v>
      </c>
      <c r="AB37" s="36"/>
      <c r="AC37" s="36">
        <v>20.399999999999999</v>
      </c>
      <c r="AD37" s="38">
        <f t="shared" si="0"/>
        <v>22.131999999999998</v>
      </c>
      <c r="AE37" s="38">
        <f t="shared" si="1"/>
        <v>27.664999999999999</v>
      </c>
      <c r="AF37" s="38">
        <f t="shared" si="2"/>
        <v>29.8782</v>
      </c>
      <c r="AG37" s="36">
        <f t="shared" si="3"/>
        <v>22.13</v>
      </c>
      <c r="AH37" s="36">
        <f t="shared" si="4"/>
        <v>27.66</v>
      </c>
      <c r="AI37" s="36">
        <f t="shared" si="5"/>
        <v>29.87</v>
      </c>
      <c r="AJ37" s="40">
        <v>43879</v>
      </c>
      <c r="AK37" s="40">
        <v>43880</v>
      </c>
      <c r="AL37" s="17"/>
      <c r="AM37" s="17" t="s">
        <v>18070</v>
      </c>
      <c r="AN37" s="17"/>
      <c r="AO37" s="20" t="s">
        <v>19270</v>
      </c>
      <c r="AP37" s="20"/>
      <c r="AQ37" s="20"/>
      <c r="AR37" s="16">
        <v>0</v>
      </c>
      <c r="AS37" s="40">
        <v>44001</v>
      </c>
    </row>
    <row r="38" spans="1:45" ht="47.25" customHeight="1">
      <c r="A38" s="16">
        <v>8680008770025</v>
      </c>
      <c r="B38" s="16" t="s">
        <v>250</v>
      </c>
      <c r="C38" s="16" t="s">
        <v>251</v>
      </c>
      <c r="D38" s="17" t="s">
        <v>323</v>
      </c>
      <c r="E38" s="18" t="s">
        <v>295</v>
      </c>
      <c r="F38" s="18">
        <v>0</v>
      </c>
      <c r="G38" s="39">
        <v>1</v>
      </c>
      <c r="H38" s="18">
        <v>1</v>
      </c>
      <c r="I38" s="18"/>
      <c r="J38" s="18"/>
      <c r="K38" s="18"/>
      <c r="L38" s="19" t="s">
        <v>17213</v>
      </c>
      <c r="M38" s="19" t="s">
        <v>254</v>
      </c>
      <c r="N38" s="18" t="s">
        <v>6167</v>
      </c>
      <c r="O38" s="18" t="s">
        <v>3326</v>
      </c>
      <c r="P38" s="18" t="s">
        <v>551</v>
      </c>
      <c r="Q38" s="18">
        <v>1</v>
      </c>
      <c r="R38" s="18" t="s">
        <v>95</v>
      </c>
      <c r="S38" s="37" t="s">
        <v>46</v>
      </c>
      <c r="T38" s="37" t="s">
        <v>331</v>
      </c>
      <c r="U38" s="38">
        <v>11.48</v>
      </c>
      <c r="V38" s="38">
        <v>11.48</v>
      </c>
      <c r="W38" s="38">
        <v>9.18</v>
      </c>
      <c r="X38" s="37" t="s">
        <v>331</v>
      </c>
      <c r="Y38" s="39"/>
      <c r="Z38" s="16">
        <v>0</v>
      </c>
      <c r="AA38" s="36">
        <v>34.979999999999997</v>
      </c>
      <c r="AB38" s="36"/>
      <c r="AC38" s="36">
        <v>34.979999999999997</v>
      </c>
      <c r="AD38" s="38">
        <f t="shared" si="0"/>
        <v>37.878399999999999</v>
      </c>
      <c r="AE38" s="38">
        <f t="shared" si="1"/>
        <v>47.347999999999999</v>
      </c>
      <c r="AF38" s="38">
        <f t="shared" si="2"/>
        <v>51.135840000000002</v>
      </c>
      <c r="AG38" s="36">
        <f t="shared" si="3"/>
        <v>37.869999999999997</v>
      </c>
      <c r="AH38" s="36">
        <f t="shared" si="4"/>
        <v>47.34</v>
      </c>
      <c r="AI38" s="36">
        <f t="shared" si="5"/>
        <v>51.13</v>
      </c>
      <c r="AJ38" s="40">
        <v>43879</v>
      </c>
      <c r="AK38" s="40">
        <v>43880</v>
      </c>
      <c r="AL38" s="17"/>
      <c r="AM38" s="17" t="s">
        <v>18070</v>
      </c>
      <c r="AN38" s="17"/>
      <c r="AO38" s="20" t="s">
        <v>19270</v>
      </c>
      <c r="AP38" s="20"/>
      <c r="AQ38" s="20"/>
      <c r="AR38" s="16">
        <v>0</v>
      </c>
      <c r="AS38" s="40">
        <v>44001</v>
      </c>
    </row>
    <row r="39" spans="1:45" ht="47.25" customHeight="1">
      <c r="A39" s="16">
        <v>8680177690444</v>
      </c>
      <c r="B39" s="16" t="s">
        <v>19604</v>
      </c>
      <c r="C39" s="16" t="s">
        <v>6898</v>
      </c>
      <c r="D39" s="17" t="s">
        <v>323</v>
      </c>
      <c r="E39" s="18" t="s">
        <v>295</v>
      </c>
      <c r="F39" s="18">
        <v>0</v>
      </c>
      <c r="G39" s="39">
        <v>1</v>
      </c>
      <c r="H39" s="18">
        <v>3</v>
      </c>
      <c r="I39" s="18"/>
      <c r="J39" s="18"/>
      <c r="K39" s="18"/>
      <c r="L39" s="19" t="s">
        <v>15388</v>
      </c>
      <c r="M39" s="19" t="s">
        <v>80</v>
      </c>
      <c r="N39" s="18" t="s">
        <v>19562</v>
      </c>
      <c r="O39" s="39">
        <v>1</v>
      </c>
      <c r="P39" s="18" t="s">
        <v>163</v>
      </c>
      <c r="Q39" s="18">
        <v>140</v>
      </c>
      <c r="R39" s="18" t="s">
        <v>95</v>
      </c>
      <c r="S39" s="37" t="s">
        <v>46</v>
      </c>
      <c r="T39" s="18" t="s">
        <v>53</v>
      </c>
      <c r="U39" s="38">
        <v>11.24</v>
      </c>
      <c r="V39" s="38">
        <v>11.24</v>
      </c>
      <c r="W39" s="38">
        <v>11.24</v>
      </c>
      <c r="X39" s="18" t="s">
        <v>53</v>
      </c>
      <c r="Y39" s="39"/>
      <c r="Z39" s="16">
        <v>0</v>
      </c>
      <c r="AA39" s="36">
        <v>42.87</v>
      </c>
      <c r="AB39" s="36"/>
      <c r="AC39" s="36">
        <v>42.87</v>
      </c>
      <c r="AD39" s="38">
        <f t="shared" si="0"/>
        <v>46.3996</v>
      </c>
      <c r="AE39" s="38">
        <f t="shared" si="1"/>
        <v>57.999499999999998</v>
      </c>
      <c r="AF39" s="38">
        <f t="shared" si="2"/>
        <v>62.63946</v>
      </c>
      <c r="AG39" s="36">
        <f t="shared" si="3"/>
        <v>46.39</v>
      </c>
      <c r="AH39" s="36">
        <f t="shared" si="4"/>
        <v>57.99</v>
      </c>
      <c r="AI39" s="36">
        <f t="shared" si="5"/>
        <v>62.63</v>
      </c>
      <c r="AJ39" s="40">
        <v>43903</v>
      </c>
      <c r="AK39" s="40">
        <v>43907</v>
      </c>
      <c r="AL39" s="17"/>
      <c r="AM39" s="17" t="s">
        <v>18070</v>
      </c>
      <c r="AN39" s="17"/>
      <c r="AO39" s="20" t="s">
        <v>19628</v>
      </c>
      <c r="AP39" s="20"/>
      <c r="AQ39" s="20"/>
      <c r="AR39" s="16">
        <v>0</v>
      </c>
      <c r="AS39" s="40">
        <v>44001</v>
      </c>
    </row>
    <row r="40" spans="1:45" ht="47.25" customHeight="1">
      <c r="A40" s="16">
        <v>8680186490257</v>
      </c>
      <c r="B40" s="16" t="s">
        <v>13230</v>
      </c>
      <c r="C40" s="16" t="s">
        <v>12676</v>
      </c>
      <c r="D40" s="17" t="s">
        <v>323</v>
      </c>
      <c r="E40" s="18" t="s">
        <v>295</v>
      </c>
      <c r="F40" s="18">
        <v>0</v>
      </c>
      <c r="G40" s="39">
        <v>1</v>
      </c>
      <c r="H40" s="18">
        <v>1</v>
      </c>
      <c r="I40" s="18"/>
      <c r="J40" s="18"/>
      <c r="K40" s="18"/>
      <c r="L40" s="19" t="s">
        <v>17511</v>
      </c>
      <c r="M40" s="19" t="s">
        <v>1090</v>
      </c>
      <c r="N40" s="18" t="s">
        <v>17509</v>
      </c>
      <c r="O40" s="18">
        <v>3</v>
      </c>
      <c r="P40" s="18" t="s">
        <v>523</v>
      </c>
      <c r="Q40" s="18">
        <v>50</v>
      </c>
      <c r="R40" s="18" t="s">
        <v>95</v>
      </c>
      <c r="S40" s="37" t="s">
        <v>46</v>
      </c>
      <c r="T40" s="18" t="s">
        <v>165</v>
      </c>
      <c r="U40" s="38">
        <v>22.67</v>
      </c>
      <c r="V40" s="38">
        <v>22.67</v>
      </c>
      <c r="W40" s="38">
        <v>18.13</v>
      </c>
      <c r="X40" s="18" t="s">
        <v>165</v>
      </c>
      <c r="Y40" s="39"/>
      <c r="Z40" s="16">
        <v>0</v>
      </c>
      <c r="AA40" s="36">
        <v>43.78</v>
      </c>
      <c r="AB40" s="36"/>
      <c r="AC40" s="36">
        <v>43.78</v>
      </c>
      <c r="AD40" s="38">
        <f t="shared" si="0"/>
        <v>47.382400000000004</v>
      </c>
      <c r="AE40" s="38">
        <f t="shared" si="1"/>
        <v>59.228000000000009</v>
      </c>
      <c r="AF40" s="38">
        <f t="shared" si="2"/>
        <v>63.966240000000013</v>
      </c>
      <c r="AG40" s="36">
        <f t="shared" si="3"/>
        <v>47.38</v>
      </c>
      <c r="AH40" s="36">
        <f t="shared" si="4"/>
        <v>59.22</v>
      </c>
      <c r="AI40" s="36">
        <f t="shared" si="5"/>
        <v>63.96</v>
      </c>
      <c r="AJ40" s="40">
        <v>43917</v>
      </c>
      <c r="AK40" s="40">
        <v>43921</v>
      </c>
      <c r="AL40" s="17"/>
      <c r="AM40" s="17" t="s">
        <v>18070</v>
      </c>
      <c r="AN40" s="17"/>
      <c r="AO40" s="172" t="s">
        <v>19677</v>
      </c>
      <c r="AP40" s="20"/>
      <c r="AQ40" s="20"/>
      <c r="AR40" s="16">
        <v>0</v>
      </c>
      <c r="AS40" s="40">
        <v>44001</v>
      </c>
    </row>
    <row r="41" spans="1:45" ht="47.25" customHeight="1">
      <c r="A41" s="16">
        <v>8680222750338</v>
      </c>
      <c r="B41" s="16" t="s">
        <v>8974</v>
      </c>
      <c r="C41" s="16" t="s">
        <v>8975</v>
      </c>
      <c r="D41" s="17" t="s">
        <v>323</v>
      </c>
      <c r="E41" s="18" t="s">
        <v>295</v>
      </c>
      <c r="F41" s="18">
        <v>0</v>
      </c>
      <c r="G41" s="39">
        <v>1</v>
      </c>
      <c r="H41" s="18">
        <v>1</v>
      </c>
      <c r="I41" s="18"/>
      <c r="J41" s="18"/>
      <c r="K41" s="18"/>
      <c r="L41" s="19" t="s">
        <v>18111</v>
      </c>
      <c r="M41" s="19" t="s">
        <v>2759</v>
      </c>
      <c r="N41" s="18" t="s">
        <v>3687</v>
      </c>
      <c r="O41" s="18">
        <v>250</v>
      </c>
      <c r="P41" s="18" t="s">
        <v>163</v>
      </c>
      <c r="Q41" s="18">
        <v>5</v>
      </c>
      <c r="R41" s="18" t="s">
        <v>95</v>
      </c>
      <c r="S41" s="37" t="s">
        <v>46</v>
      </c>
      <c r="T41" s="37" t="s">
        <v>331</v>
      </c>
      <c r="U41" s="38">
        <v>10.33</v>
      </c>
      <c r="V41" s="38">
        <v>10.33</v>
      </c>
      <c r="W41" s="38">
        <v>8.26</v>
      </c>
      <c r="X41" s="18" t="s">
        <v>331</v>
      </c>
      <c r="Y41" s="39"/>
      <c r="Z41" s="16">
        <v>0</v>
      </c>
      <c r="AA41" s="36">
        <v>31.44</v>
      </c>
      <c r="AB41" s="36"/>
      <c r="AC41" s="36">
        <v>31.44</v>
      </c>
      <c r="AD41" s="38">
        <f t="shared" si="0"/>
        <v>34.055200000000006</v>
      </c>
      <c r="AE41" s="38">
        <f t="shared" si="1"/>
        <v>42.56900000000001</v>
      </c>
      <c r="AF41" s="38">
        <f t="shared" si="2"/>
        <v>45.974520000000012</v>
      </c>
      <c r="AG41" s="36">
        <f t="shared" si="3"/>
        <v>34.049999999999997</v>
      </c>
      <c r="AH41" s="36">
        <f t="shared" si="4"/>
        <v>42.56</v>
      </c>
      <c r="AI41" s="36">
        <f t="shared" si="5"/>
        <v>45.97</v>
      </c>
      <c r="AJ41" s="40">
        <v>43910</v>
      </c>
      <c r="AK41" s="40">
        <v>43914</v>
      </c>
      <c r="AL41" s="17"/>
      <c r="AM41" s="17" t="s">
        <v>18070</v>
      </c>
      <c r="AN41" s="17"/>
      <c r="AO41" s="20" t="s">
        <v>19647</v>
      </c>
      <c r="AP41" s="20"/>
      <c r="AQ41" s="20"/>
      <c r="AR41" s="16">
        <v>0</v>
      </c>
      <c r="AS41" s="40">
        <v>44001</v>
      </c>
    </row>
    <row r="42" spans="1:45" ht="47.25" customHeight="1">
      <c r="A42" s="16">
        <v>8680222750345</v>
      </c>
      <c r="B42" s="16" t="s">
        <v>9126</v>
      </c>
      <c r="C42" s="16" t="s">
        <v>9212</v>
      </c>
      <c r="D42" s="17" t="s">
        <v>323</v>
      </c>
      <c r="E42" s="18" t="s">
        <v>295</v>
      </c>
      <c r="F42" s="18">
        <v>0</v>
      </c>
      <c r="G42" s="39">
        <v>1</v>
      </c>
      <c r="H42" s="18">
        <v>1</v>
      </c>
      <c r="I42" s="18"/>
      <c r="J42" s="18"/>
      <c r="K42" s="18"/>
      <c r="L42" s="19" t="s">
        <v>18206</v>
      </c>
      <c r="M42" s="19" t="s">
        <v>3274</v>
      </c>
      <c r="N42" s="18" t="s">
        <v>3687</v>
      </c>
      <c r="O42" s="18" t="s">
        <v>2139</v>
      </c>
      <c r="P42" s="18" t="s">
        <v>551</v>
      </c>
      <c r="Q42" s="18">
        <v>5</v>
      </c>
      <c r="R42" s="18" t="s">
        <v>95</v>
      </c>
      <c r="S42" s="37" t="s">
        <v>46</v>
      </c>
      <c r="T42" s="37" t="s">
        <v>331</v>
      </c>
      <c r="U42" s="38">
        <v>27.9</v>
      </c>
      <c r="V42" s="38">
        <v>27.9</v>
      </c>
      <c r="W42" s="38">
        <v>22.32</v>
      </c>
      <c r="X42" s="37" t="s">
        <v>331</v>
      </c>
      <c r="Y42" s="39"/>
      <c r="Z42" s="16">
        <v>0</v>
      </c>
      <c r="AA42" s="36">
        <v>56.47</v>
      </c>
      <c r="AB42" s="36"/>
      <c r="AC42" s="36">
        <v>56.47</v>
      </c>
      <c r="AD42" s="38">
        <f t="shared" si="0"/>
        <v>61.0229</v>
      </c>
      <c r="AE42" s="38">
        <f t="shared" si="1"/>
        <v>76.278625000000005</v>
      </c>
      <c r="AF42" s="38">
        <f t="shared" si="2"/>
        <v>82.380915000000016</v>
      </c>
      <c r="AG42" s="36">
        <f t="shared" si="3"/>
        <v>61.02</v>
      </c>
      <c r="AH42" s="36">
        <f t="shared" si="4"/>
        <v>76.27</v>
      </c>
      <c r="AI42" s="36">
        <f t="shared" si="5"/>
        <v>82.38</v>
      </c>
      <c r="AJ42" s="40">
        <v>43879</v>
      </c>
      <c r="AK42" s="40">
        <v>43880</v>
      </c>
      <c r="AL42" s="17"/>
      <c r="AM42" s="17" t="s">
        <v>18070</v>
      </c>
      <c r="AN42" s="17"/>
      <c r="AO42" s="41" t="s">
        <v>19235</v>
      </c>
      <c r="AP42" s="20"/>
      <c r="AQ42" s="20"/>
      <c r="AR42" s="16">
        <v>0</v>
      </c>
      <c r="AS42" s="40">
        <v>44001</v>
      </c>
    </row>
    <row r="43" spans="1:45" ht="47.25" customHeight="1">
      <c r="A43" s="16">
        <v>8680222750352</v>
      </c>
      <c r="B43" s="16" t="s">
        <v>13233</v>
      </c>
      <c r="C43" s="16" t="s">
        <v>13234</v>
      </c>
      <c r="D43" s="17" t="s">
        <v>323</v>
      </c>
      <c r="E43" s="18" t="s">
        <v>295</v>
      </c>
      <c r="F43" s="18">
        <v>0</v>
      </c>
      <c r="G43" s="39">
        <v>1</v>
      </c>
      <c r="H43" s="18">
        <v>1</v>
      </c>
      <c r="I43" s="18"/>
      <c r="J43" s="18"/>
      <c r="K43" s="18"/>
      <c r="L43" s="19" t="s">
        <v>18114</v>
      </c>
      <c r="M43" s="19" t="s">
        <v>651</v>
      </c>
      <c r="N43" s="18" t="s">
        <v>18115</v>
      </c>
      <c r="O43" s="18">
        <v>250</v>
      </c>
      <c r="P43" s="18" t="s">
        <v>163</v>
      </c>
      <c r="Q43" s="18">
        <v>10</v>
      </c>
      <c r="R43" s="18" t="s">
        <v>95</v>
      </c>
      <c r="S43" s="37" t="s">
        <v>46</v>
      </c>
      <c r="T43" s="18" t="s">
        <v>284</v>
      </c>
      <c r="U43" s="38">
        <v>6.3</v>
      </c>
      <c r="V43" s="38">
        <v>6.3</v>
      </c>
      <c r="W43" s="38">
        <v>5.04</v>
      </c>
      <c r="X43" s="18" t="s">
        <v>284</v>
      </c>
      <c r="Y43" s="39"/>
      <c r="Z43" s="16">
        <v>0</v>
      </c>
      <c r="AA43" s="36">
        <v>16.649999999999999</v>
      </c>
      <c r="AB43" s="36"/>
      <c r="AC43" s="36">
        <v>16.649999999999999</v>
      </c>
      <c r="AD43" s="38">
        <f t="shared" si="0"/>
        <v>18.082000000000001</v>
      </c>
      <c r="AE43" s="38">
        <f t="shared" si="1"/>
        <v>22.602499999999999</v>
      </c>
      <c r="AF43" s="38">
        <f t="shared" si="2"/>
        <v>24.410700000000002</v>
      </c>
      <c r="AG43" s="36">
        <f t="shared" si="3"/>
        <v>18.079999999999998</v>
      </c>
      <c r="AH43" s="36">
        <f t="shared" si="4"/>
        <v>22.6</v>
      </c>
      <c r="AI43" s="36">
        <f t="shared" si="5"/>
        <v>24.41</v>
      </c>
      <c r="AJ43" s="40">
        <v>43938</v>
      </c>
      <c r="AK43" s="40">
        <v>43942</v>
      </c>
      <c r="AL43" s="17"/>
      <c r="AM43" s="17" t="s">
        <v>18070</v>
      </c>
      <c r="AN43" s="17"/>
      <c r="AO43" s="20" t="s">
        <v>19778</v>
      </c>
      <c r="AP43" s="20"/>
      <c r="AQ43" s="20"/>
      <c r="AR43" s="16">
        <v>0</v>
      </c>
      <c r="AS43" s="40">
        <v>44001</v>
      </c>
    </row>
    <row r="44" spans="1:45" ht="47.25" customHeight="1">
      <c r="A44" s="16">
        <v>8680400770240</v>
      </c>
      <c r="B44" s="16" t="s">
        <v>7569</v>
      </c>
      <c r="C44" s="16" t="s">
        <v>7570</v>
      </c>
      <c r="D44" s="17" t="s">
        <v>323</v>
      </c>
      <c r="E44" s="18" t="s">
        <v>295</v>
      </c>
      <c r="F44" s="18">
        <v>4</v>
      </c>
      <c r="G44" s="39">
        <v>1</v>
      </c>
      <c r="H44" s="18">
        <v>2</v>
      </c>
      <c r="I44" s="18"/>
      <c r="J44" s="18"/>
      <c r="K44" s="18"/>
      <c r="L44" s="19" t="s">
        <v>3090</v>
      </c>
      <c r="M44" s="19" t="s">
        <v>750</v>
      </c>
      <c r="N44" s="18" t="s">
        <v>8266</v>
      </c>
      <c r="O44" s="18" t="s">
        <v>12746</v>
      </c>
      <c r="P44" s="18" t="s">
        <v>551</v>
      </c>
      <c r="Q44" s="18">
        <v>5</v>
      </c>
      <c r="R44" s="45" t="s">
        <v>2627</v>
      </c>
      <c r="S44" s="37" t="s">
        <v>46</v>
      </c>
      <c r="T44" s="18" t="s">
        <v>53</v>
      </c>
      <c r="U44" s="38">
        <v>2.06</v>
      </c>
      <c r="V44" s="38">
        <v>2.06</v>
      </c>
      <c r="W44" s="38">
        <v>0</v>
      </c>
      <c r="X44" s="18" t="s">
        <v>53</v>
      </c>
      <c r="Y44" s="39"/>
      <c r="Z44" s="16">
        <v>0</v>
      </c>
      <c r="AA44" s="36">
        <v>7.85</v>
      </c>
      <c r="AB44" s="36"/>
      <c r="AC44" s="36">
        <v>7.85</v>
      </c>
      <c r="AD44" s="38">
        <f t="shared" si="0"/>
        <v>8.5564999999999998</v>
      </c>
      <c r="AE44" s="38">
        <f t="shared" si="1"/>
        <v>10.695625</v>
      </c>
      <c r="AF44" s="38">
        <f t="shared" si="2"/>
        <v>11.551275</v>
      </c>
      <c r="AG44" s="36">
        <f t="shared" si="3"/>
        <v>8.5500000000000007</v>
      </c>
      <c r="AH44" s="36">
        <f t="shared" si="4"/>
        <v>10.69</v>
      </c>
      <c r="AI44" s="36">
        <f t="shared" si="5"/>
        <v>11.55</v>
      </c>
      <c r="AJ44" s="40">
        <v>43879</v>
      </c>
      <c r="AK44" s="40">
        <v>43880</v>
      </c>
      <c r="AL44" s="17"/>
      <c r="AM44" s="17" t="s">
        <v>18070</v>
      </c>
      <c r="AN44" s="17"/>
      <c r="AO44" s="20" t="s">
        <v>19527</v>
      </c>
      <c r="AP44" s="20"/>
      <c r="AQ44" s="20"/>
      <c r="AR44" s="16">
        <v>0</v>
      </c>
      <c r="AS44" s="40">
        <v>44001</v>
      </c>
    </row>
    <row r="45" spans="1:45" ht="47.25" customHeight="1">
      <c r="A45" s="16">
        <v>8680400770288</v>
      </c>
      <c r="B45" s="16" t="s">
        <v>3994</v>
      </c>
      <c r="C45" s="16" t="s">
        <v>3995</v>
      </c>
      <c r="D45" s="17" t="s">
        <v>323</v>
      </c>
      <c r="E45" s="18" t="s">
        <v>18879</v>
      </c>
      <c r="F45" s="18">
        <v>0</v>
      </c>
      <c r="G45" s="39">
        <v>1</v>
      </c>
      <c r="H45" s="18">
        <v>1</v>
      </c>
      <c r="I45" s="18"/>
      <c r="J45" s="18"/>
      <c r="K45" s="18"/>
      <c r="L45" s="19" t="s">
        <v>3086</v>
      </c>
      <c r="M45" s="19" t="s">
        <v>3087</v>
      </c>
      <c r="N45" s="18" t="s">
        <v>8266</v>
      </c>
      <c r="O45" s="18">
        <v>10</v>
      </c>
      <c r="P45" s="18" t="s">
        <v>163</v>
      </c>
      <c r="Q45" s="18">
        <v>250</v>
      </c>
      <c r="R45" s="18" t="s">
        <v>95</v>
      </c>
      <c r="S45" s="37" t="s">
        <v>46</v>
      </c>
      <c r="T45" s="18" t="s">
        <v>165</v>
      </c>
      <c r="U45" s="38">
        <v>130</v>
      </c>
      <c r="V45" s="38">
        <v>130</v>
      </c>
      <c r="W45" s="38">
        <v>78</v>
      </c>
      <c r="X45" s="18" t="s">
        <v>165</v>
      </c>
      <c r="Y45" s="39"/>
      <c r="Z45" s="16">
        <v>0</v>
      </c>
      <c r="AA45" s="36">
        <v>297.54000000000002</v>
      </c>
      <c r="AB45" s="36"/>
      <c r="AC45" s="36">
        <v>297.54000000000002</v>
      </c>
      <c r="AD45" s="38">
        <f t="shared" si="0"/>
        <v>311.0908</v>
      </c>
      <c r="AE45" s="38">
        <f t="shared" si="1"/>
        <v>366.56969600000002</v>
      </c>
      <c r="AF45" s="38">
        <f t="shared" si="2"/>
        <v>395.89527168000006</v>
      </c>
      <c r="AG45" s="36">
        <f t="shared" si="3"/>
        <v>311.08999999999997</v>
      </c>
      <c r="AH45" s="36">
        <f t="shared" si="4"/>
        <v>366.56</v>
      </c>
      <c r="AI45" s="36">
        <f t="shared" si="5"/>
        <v>395.89</v>
      </c>
      <c r="AJ45" s="40">
        <v>43879</v>
      </c>
      <c r="AK45" s="40">
        <v>43880</v>
      </c>
      <c r="AL45" s="17"/>
      <c r="AM45" s="17" t="s">
        <v>18070</v>
      </c>
      <c r="AN45" s="17"/>
      <c r="AO45" s="20" t="s">
        <v>19376</v>
      </c>
      <c r="AP45" s="20"/>
      <c r="AQ45" s="20"/>
      <c r="AR45" s="16">
        <v>0</v>
      </c>
      <c r="AS45" s="40">
        <v>44001</v>
      </c>
    </row>
    <row r="46" spans="1:45" ht="47.25" customHeight="1">
      <c r="A46" s="16">
        <v>8680643750290</v>
      </c>
      <c r="B46" s="16" t="s">
        <v>7345</v>
      </c>
      <c r="C46" s="16" t="s">
        <v>7346</v>
      </c>
      <c r="D46" s="17" t="s">
        <v>323</v>
      </c>
      <c r="E46" s="18" t="s">
        <v>295</v>
      </c>
      <c r="F46" s="18">
        <v>4</v>
      </c>
      <c r="G46" s="39">
        <v>1</v>
      </c>
      <c r="H46" s="18">
        <v>1</v>
      </c>
      <c r="I46" s="18"/>
      <c r="J46" s="18"/>
      <c r="K46" s="18"/>
      <c r="L46" s="19" t="s">
        <v>3682</v>
      </c>
      <c r="M46" s="19" t="s">
        <v>546</v>
      </c>
      <c r="N46" s="18" t="s">
        <v>3683</v>
      </c>
      <c r="O46" s="18">
        <v>5</v>
      </c>
      <c r="P46" s="18" t="s">
        <v>163</v>
      </c>
      <c r="Q46" s="18">
        <v>5</v>
      </c>
      <c r="R46" s="45" t="s">
        <v>2627</v>
      </c>
      <c r="S46" s="37" t="s">
        <v>46</v>
      </c>
      <c r="T46" s="18" t="s">
        <v>1658</v>
      </c>
      <c r="U46" s="38">
        <v>7.52</v>
      </c>
      <c r="V46" s="38">
        <v>7.52</v>
      </c>
      <c r="W46" s="38">
        <v>6.01</v>
      </c>
      <c r="X46" s="18" t="s">
        <v>1658</v>
      </c>
      <c r="Y46" s="39"/>
      <c r="Z46" s="16">
        <v>0</v>
      </c>
      <c r="AA46" s="36">
        <v>8.14</v>
      </c>
      <c r="AB46" s="36"/>
      <c r="AC46" s="36">
        <v>8.14</v>
      </c>
      <c r="AD46" s="38">
        <f t="shared" si="0"/>
        <v>8.872600000000002</v>
      </c>
      <c r="AE46" s="38">
        <f t="shared" si="1"/>
        <v>11.090750000000003</v>
      </c>
      <c r="AF46" s="38">
        <f t="shared" si="2"/>
        <v>11.978010000000005</v>
      </c>
      <c r="AG46" s="36">
        <f t="shared" si="3"/>
        <v>8.8699999999999992</v>
      </c>
      <c r="AH46" s="36">
        <f t="shared" si="4"/>
        <v>11.09</v>
      </c>
      <c r="AI46" s="36">
        <f t="shared" si="5"/>
        <v>11.97</v>
      </c>
      <c r="AJ46" s="40">
        <v>43924</v>
      </c>
      <c r="AK46" s="40">
        <v>43928</v>
      </c>
      <c r="AL46" s="17"/>
      <c r="AM46" s="17" t="s">
        <v>18070</v>
      </c>
      <c r="AN46" s="17"/>
      <c r="AO46" s="20" t="s">
        <v>19739</v>
      </c>
      <c r="AP46" s="20"/>
      <c r="AQ46" s="20"/>
      <c r="AR46" s="16">
        <v>0</v>
      </c>
      <c r="AS46" s="40">
        <v>44001</v>
      </c>
    </row>
    <row r="47" spans="1:45" ht="47.25" customHeight="1">
      <c r="A47" s="16">
        <v>8680700094442</v>
      </c>
      <c r="B47" s="16" t="s">
        <v>7551</v>
      </c>
      <c r="C47" s="16" t="s">
        <v>7552</v>
      </c>
      <c r="D47" s="17" t="s">
        <v>323</v>
      </c>
      <c r="E47" s="18" t="s">
        <v>295</v>
      </c>
      <c r="F47" s="18">
        <v>0</v>
      </c>
      <c r="G47" s="39">
        <v>2</v>
      </c>
      <c r="H47" s="18">
        <v>3</v>
      </c>
      <c r="I47" s="18"/>
      <c r="J47" s="18"/>
      <c r="K47" s="18"/>
      <c r="L47" s="19" t="s">
        <v>1989</v>
      </c>
      <c r="M47" s="19" t="s">
        <v>1469</v>
      </c>
      <c r="N47" s="18" t="s">
        <v>1987</v>
      </c>
      <c r="O47" s="18">
        <v>500</v>
      </c>
      <c r="P47" s="18" t="s">
        <v>163</v>
      </c>
      <c r="Q47" s="18">
        <v>100</v>
      </c>
      <c r="R47" s="18" t="s">
        <v>95</v>
      </c>
      <c r="S47" s="37" t="s">
        <v>46</v>
      </c>
      <c r="T47" s="37" t="s">
        <v>53</v>
      </c>
      <c r="U47" s="38">
        <v>57.16</v>
      </c>
      <c r="V47" s="38">
        <v>57.16</v>
      </c>
      <c r="W47" s="38">
        <v>57.16</v>
      </c>
      <c r="X47" s="37" t="s">
        <v>53</v>
      </c>
      <c r="Y47" s="39"/>
      <c r="Z47" s="16">
        <v>0</v>
      </c>
      <c r="AA47" s="36">
        <v>218.02</v>
      </c>
      <c r="AB47" s="36"/>
      <c r="AC47" s="36">
        <v>218.02</v>
      </c>
      <c r="AD47" s="38">
        <f t="shared" si="0"/>
        <v>229.9804</v>
      </c>
      <c r="AE47" s="38">
        <f t="shared" si="1"/>
        <v>275.72604799999999</v>
      </c>
      <c r="AF47" s="38">
        <f t="shared" si="2"/>
        <v>297.78413183999999</v>
      </c>
      <c r="AG47" s="36">
        <f t="shared" si="3"/>
        <v>229.98</v>
      </c>
      <c r="AH47" s="36">
        <f t="shared" si="4"/>
        <v>275.72000000000003</v>
      </c>
      <c r="AI47" s="36">
        <f t="shared" si="5"/>
        <v>297.77999999999997</v>
      </c>
      <c r="AJ47" s="40">
        <v>43879</v>
      </c>
      <c r="AK47" s="40">
        <v>43880</v>
      </c>
      <c r="AL47" s="17"/>
      <c r="AM47" s="17" t="s">
        <v>18070</v>
      </c>
      <c r="AN47" s="17"/>
      <c r="AO47" s="20" t="s">
        <v>19531</v>
      </c>
      <c r="AP47" s="20"/>
      <c r="AQ47" s="20"/>
      <c r="AR47" s="16">
        <v>0</v>
      </c>
      <c r="AS47" s="40">
        <v>44001</v>
      </c>
    </row>
    <row r="48" spans="1:45" ht="47.25" customHeight="1">
      <c r="A48" s="16">
        <v>8680741520931</v>
      </c>
      <c r="B48" s="16" t="s">
        <v>7853</v>
      </c>
      <c r="C48" s="16" t="s">
        <v>7854</v>
      </c>
      <c r="D48" s="17" t="s">
        <v>323</v>
      </c>
      <c r="E48" s="18" t="s">
        <v>295</v>
      </c>
      <c r="F48" s="18">
        <v>4</v>
      </c>
      <c r="G48" s="39">
        <v>1</v>
      </c>
      <c r="H48" s="18">
        <v>2</v>
      </c>
      <c r="I48" s="18" t="s">
        <v>6225</v>
      </c>
      <c r="J48" s="18">
        <v>0</v>
      </c>
      <c r="K48" s="18" t="s">
        <v>6234</v>
      </c>
      <c r="L48" s="19" t="s">
        <v>17912</v>
      </c>
      <c r="M48" s="19" t="s">
        <v>1483</v>
      </c>
      <c r="N48" s="18" t="s">
        <v>2506</v>
      </c>
      <c r="O48" s="18">
        <v>2.5</v>
      </c>
      <c r="P48" s="18" t="s">
        <v>163</v>
      </c>
      <c r="Q48" s="18">
        <v>20</v>
      </c>
      <c r="R48" s="18" t="s">
        <v>95</v>
      </c>
      <c r="S48" s="37" t="s">
        <v>46</v>
      </c>
      <c r="T48" s="18" t="s">
        <v>53</v>
      </c>
      <c r="U48" s="38">
        <v>3.46</v>
      </c>
      <c r="V48" s="38">
        <v>3.46</v>
      </c>
      <c r="W48" s="38">
        <v>0</v>
      </c>
      <c r="X48" s="18" t="s">
        <v>53</v>
      </c>
      <c r="Y48" s="39"/>
      <c r="Z48" s="16">
        <v>0</v>
      </c>
      <c r="AA48" s="36">
        <v>13.17</v>
      </c>
      <c r="AB48" s="36"/>
      <c r="AC48" s="36">
        <v>13.17</v>
      </c>
      <c r="AD48" s="38">
        <f t="shared" si="0"/>
        <v>14.323600000000001</v>
      </c>
      <c r="AE48" s="38">
        <f t="shared" si="1"/>
        <v>17.904500000000002</v>
      </c>
      <c r="AF48" s="38">
        <f t="shared" si="2"/>
        <v>19.336860000000005</v>
      </c>
      <c r="AG48" s="36">
        <f t="shared" si="3"/>
        <v>14.32</v>
      </c>
      <c r="AH48" s="36">
        <f t="shared" si="4"/>
        <v>17.899999999999999</v>
      </c>
      <c r="AI48" s="36">
        <f t="shared" si="5"/>
        <v>19.329999999999998</v>
      </c>
      <c r="AJ48" s="40">
        <v>43879</v>
      </c>
      <c r="AK48" s="40">
        <v>43880</v>
      </c>
      <c r="AL48" s="17"/>
      <c r="AM48" s="17" t="s">
        <v>18070</v>
      </c>
      <c r="AN48" s="17"/>
      <c r="AO48" s="41" t="s">
        <v>19277</v>
      </c>
      <c r="AP48" s="20"/>
      <c r="AQ48" s="20"/>
      <c r="AR48" s="16">
        <v>0</v>
      </c>
      <c r="AS48" s="40">
        <v>44001</v>
      </c>
    </row>
    <row r="49" spans="1:45" ht="47.25" customHeight="1">
      <c r="A49" s="16">
        <v>8680741520962</v>
      </c>
      <c r="B49" s="16" t="s">
        <v>6769</v>
      </c>
      <c r="C49" s="16" t="s">
        <v>6770</v>
      </c>
      <c r="D49" s="17" t="s">
        <v>323</v>
      </c>
      <c r="E49" s="18" t="s">
        <v>18879</v>
      </c>
      <c r="F49" s="18">
        <v>0</v>
      </c>
      <c r="G49" s="39">
        <v>1</v>
      </c>
      <c r="H49" s="18">
        <v>1</v>
      </c>
      <c r="I49" s="18" t="s">
        <v>6225</v>
      </c>
      <c r="J49" s="18">
        <v>0</v>
      </c>
      <c r="K49" s="18" t="s">
        <v>6234</v>
      </c>
      <c r="L49" s="19" t="s">
        <v>17913</v>
      </c>
      <c r="M49" s="19" t="s">
        <v>1721</v>
      </c>
      <c r="N49" s="18" t="s">
        <v>2506</v>
      </c>
      <c r="O49" s="18" t="s">
        <v>6772</v>
      </c>
      <c r="P49" s="18" t="s">
        <v>163</v>
      </c>
      <c r="Q49" s="18">
        <v>20</v>
      </c>
      <c r="R49" s="18" t="s">
        <v>95</v>
      </c>
      <c r="S49" s="37" t="s">
        <v>46</v>
      </c>
      <c r="T49" s="18" t="s">
        <v>557</v>
      </c>
      <c r="U49" s="38">
        <v>15.5</v>
      </c>
      <c r="V49" s="38">
        <v>15.5</v>
      </c>
      <c r="W49" s="38">
        <v>9.3000000000000007</v>
      </c>
      <c r="X49" s="18" t="s">
        <v>557</v>
      </c>
      <c r="Y49" s="39"/>
      <c r="Z49" s="16">
        <v>0</v>
      </c>
      <c r="AA49" s="36">
        <v>23.59</v>
      </c>
      <c r="AB49" s="36"/>
      <c r="AC49" s="36">
        <v>23.59</v>
      </c>
      <c r="AD49" s="38">
        <f t="shared" si="0"/>
        <v>25.577200000000001</v>
      </c>
      <c r="AE49" s="38">
        <f t="shared" si="1"/>
        <v>31.971500000000002</v>
      </c>
      <c r="AF49" s="38">
        <f t="shared" si="2"/>
        <v>34.529220000000002</v>
      </c>
      <c r="AG49" s="36">
        <f t="shared" si="3"/>
        <v>25.57</v>
      </c>
      <c r="AH49" s="36">
        <f t="shared" si="4"/>
        <v>31.97</v>
      </c>
      <c r="AI49" s="36">
        <f t="shared" si="5"/>
        <v>34.520000000000003</v>
      </c>
      <c r="AJ49" s="40">
        <v>43879</v>
      </c>
      <c r="AK49" s="40">
        <v>43880</v>
      </c>
      <c r="AL49" s="17"/>
      <c r="AM49" s="17" t="s">
        <v>18070</v>
      </c>
      <c r="AN49" s="17"/>
      <c r="AO49" s="41" t="s">
        <v>19084</v>
      </c>
      <c r="AP49" s="20"/>
      <c r="AQ49" s="20"/>
      <c r="AR49" s="16">
        <v>0</v>
      </c>
      <c r="AS49" s="40">
        <v>44001</v>
      </c>
    </row>
    <row r="50" spans="1:45" ht="47.25" customHeight="1">
      <c r="A50" s="16">
        <v>8680741521044</v>
      </c>
      <c r="B50" s="16" t="s">
        <v>2503</v>
      </c>
      <c r="C50" s="16" t="s">
        <v>9288</v>
      </c>
      <c r="D50" s="17" t="s">
        <v>323</v>
      </c>
      <c r="E50" s="18" t="s">
        <v>18879</v>
      </c>
      <c r="F50" s="18">
        <v>0</v>
      </c>
      <c r="G50" s="39" t="s">
        <v>12778</v>
      </c>
      <c r="H50" s="18">
        <v>1</v>
      </c>
      <c r="I50" s="18" t="s">
        <v>6214</v>
      </c>
      <c r="J50" s="18">
        <v>0</v>
      </c>
      <c r="K50" s="18" t="s">
        <v>7563</v>
      </c>
      <c r="L50" s="19" t="s">
        <v>9317</v>
      </c>
      <c r="M50" s="19" t="s">
        <v>960</v>
      </c>
      <c r="N50" s="18" t="s">
        <v>2506</v>
      </c>
      <c r="O50" s="18" t="s">
        <v>4698</v>
      </c>
      <c r="P50" s="18" t="s">
        <v>470</v>
      </c>
      <c r="Q50" s="18">
        <v>120</v>
      </c>
      <c r="R50" s="18" t="s">
        <v>95</v>
      </c>
      <c r="S50" s="37" t="s">
        <v>46</v>
      </c>
      <c r="T50" s="18" t="s">
        <v>331</v>
      </c>
      <c r="U50" s="38">
        <v>21.37</v>
      </c>
      <c r="V50" s="38">
        <v>32.64</v>
      </c>
      <c r="W50" s="38">
        <v>19.579999999999998</v>
      </c>
      <c r="X50" s="18" t="s">
        <v>331</v>
      </c>
      <c r="Y50" s="39"/>
      <c r="Z50" s="16">
        <v>0</v>
      </c>
      <c r="AA50" s="36">
        <v>38.729999999999997</v>
      </c>
      <c r="AB50" s="36"/>
      <c r="AC50" s="36">
        <v>38.729999999999997</v>
      </c>
      <c r="AD50" s="38">
        <f t="shared" si="0"/>
        <v>41.928399999999996</v>
      </c>
      <c r="AE50" s="38">
        <f t="shared" si="1"/>
        <v>52.410499999999999</v>
      </c>
      <c r="AF50" s="38">
        <f t="shared" si="2"/>
        <v>56.603340000000003</v>
      </c>
      <c r="AG50" s="36">
        <f t="shared" si="3"/>
        <v>41.92</v>
      </c>
      <c r="AH50" s="36">
        <f t="shared" si="4"/>
        <v>52.41</v>
      </c>
      <c r="AI50" s="36">
        <f t="shared" si="5"/>
        <v>56.6</v>
      </c>
      <c r="AJ50" s="40">
        <v>43879</v>
      </c>
      <c r="AK50" s="40">
        <v>43880</v>
      </c>
      <c r="AL50" s="17"/>
      <c r="AM50" s="17" t="s">
        <v>18070</v>
      </c>
      <c r="AN50" s="17"/>
      <c r="AO50" s="20" t="s">
        <v>19072</v>
      </c>
      <c r="AP50" s="20"/>
      <c r="AQ50" s="20"/>
      <c r="AR50" s="16">
        <v>0</v>
      </c>
      <c r="AS50" s="40">
        <v>44001</v>
      </c>
    </row>
    <row r="51" spans="1:45" ht="47.25" customHeight="1">
      <c r="A51" s="16">
        <v>8680741521051</v>
      </c>
      <c r="B51" s="16" t="s">
        <v>2503</v>
      </c>
      <c r="C51" s="16" t="s">
        <v>9288</v>
      </c>
      <c r="D51" s="17" t="s">
        <v>323</v>
      </c>
      <c r="E51" s="18" t="s">
        <v>18879</v>
      </c>
      <c r="F51" s="18">
        <v>0</v>
      </c>
      <c r="G51" s="39" t="s">
        <v>12778</v>
      </c>
      <c r="H51" s="18">
        <v>1</v>
      </c>
      <c r="I51" s="18" t="s">
        <v>6214</v>
      </c>
      <c r="J51" s="18">
        <v>0</v>
      </c>
      <c r="K51" s="18" t="s">
        <v>7563</v>
      </c>
      <c r="L51" s="19" t="s">
        <v>9318</v>
      </c>
      <c r="M51" s="19" t="s">
        <v>960</v>
      </c>
      <c r="N51" s="18" t="s">
        <v>2506</v>
      </c>
      <c r="O51" s="18" t="s">
        <v>6349</v>
      </c>
      <c r="P51" s="18" t="s">
        <v>470</v>
      </c>
      <c r="Q51" s="18">
        <v>120</v>
      </c>
      <c r="R51" s="18" t="s">
        <v>95</v>
      </c>
      <c r="S51" s="37" t="s">
        <v>46</v>
      </c>
      <c r="T51" s="18" t="s">
        <v>331</v>
      </c>
      <c r="U51" s="38">
        <v>26.13</v>
      </c>
      <c r="V51" s="38">
        <v>42.03</v>
      </c>
      <c r="W51" s="38">
        <v>25.21</v>
      </c>
      <c r="X51" s="18" t="s">
        <v>331</v>
      </c>
      <c r="Y51" s="39"/>
      <c r="Z51" s="16">
        <v>0</v>
      </c>
      <c r="AA51" s="36">
        <v>96.18</v>
      </c>
      <c r="AB51" s="36"/>
      <c r="AC51" s="36">
        <v>96.18</v>
      </c>
      <c r="AD51" s="38">
        <f t="shared" si="0"/>
        <v>103.51260000000002</v>
      </c>
      <c r="AE51" s="38">
        <f t="shared" si="1"/>
        <v>129.39075000000003</v>
      </c>
      <c r="AF51" s="38">
        <f t="shared" si="2"/>
        <v>139.74201000000005</v>
      </c>
      <c r="AG51" s="36">
        <f t="shared" si="3"/>
        <v>103.51</v>
      </c>
      <c r="AH51" s="36">
        <f t="shared" si="4"/>
        <v>129.38999999999999</v>
      </c>
      <c r="AI51" s="36">
        <f t="shared" si="5"/>
        <v>139.74</v>
      </c>
      <c r="AJ51" s="40">
        <v>43879</v>
      </c>
      <c r="AK51" s="40">
        <v>43880</v>
      </c>
      <c r="AL51" s="17"/>
      <c r="AM51" s="17" t="s">
        <v>18070</v>
      </c>
      <c r="AN51" s="17"/>
      <c r="AO51" s="20" t="s">
        <v>19073</v>
      </c>
      <c r="AP51" s="20"/>
      <c r="AQ51" s="20"/>
      <c r="AR51" s="16">
        <v>0</v>
      </c>
      <c r="AS51" s="40">
        <v>44001</v>
      </c>
    </row>
    <row r="52" spans="1:45" ht="47.25" customHeight="1">
      <c r="A52" s="16">
        <v>8680741551010</v>
      </c>
      <c r="B52" s="16" t="s">
        <v>2503</v>
      </c>
      <c r="C52" s="16" t="s">
        <v>9288</v>
      </c>
      <c r="D52" s="17" t="s">
        <v>323</v>
      </c>
      <c r="E52" s="18" t="s">
        <v>18879</v>
      </c>
      <c r="F52" s="18">
        <v>0</v>
      </c>
      <c r="G52" s="39" t="s">
        <v>12778</v>
      </c>
      <c r="H52" s="18">
        <v>1</v>
      </c>
      <c r="I52" s="18" t="s">
        <v>6197</v>
      </c>
      <c r="J52" s="18">
        <v>2</v>
      </c>
      <c r="K52" s="18" t="s">
        <v>7913</v>
      </c>
      <c r="L52" s="19" t="s">
        <v>9319</v>
      </c>
      <c r="M52" s="19" t="s">
        <v>960</v>
      </c>
      <c r="N52" s="18" t="s">
        <v>2506</v>
      </c>
      <c r="O52" s="18" t="s">
        <v>4091</v>
      </c>
      <c r="P52" s="18" t="s">
        <v>470</v>
      </c>
      <c r="Q52" s="18">
        <v>60</v>
      </c>
      <c r="R52" s="18" t="s">
        <v>95</v>
      </c>
      <c r="S52" s="37" t="s">
        <v>46</v>
      </c>
      <c r="T52" s="18" t="s">
        <v>331</v>
      </c>
      <c r="U52" s="38">
        <v>15.88</v>
      </c>
      <c r="V52" s="38">
        <v>21.67</v>
      </c>
      <c r="W52" s="38">
        <v>13</v>
      </c>
      <c r="X52" s="18" t="s">
        <v>331</v>
      </c>
      <c r="Y52" s="39"/>
      <c r="Z52" s="16">
        <v>0</v>
      </c>
      <c r="AA52" s="36">
        <v>49.59</v>
      </c>
      <c r="AB52" s="36"/>
      <c r="AC52" s="36">
        <v>49.59</v>
      </c>
      <c r="AD52" s="38">
        <f t="shared" si="0"/>
        <v>53.657200000000003</v>
      </c>
      <c r="AE52" s="38">
        <f t="shared" si="1"/>
        <v>67.0715</v>
      </c>
      <c r="AF52" s="38">
        <f t="shared" si="2"/>
        <v>72.437220000000011</v>
      </c>
      <c r="AG52" s="36">
        <f t="shared" si="3"/>
        <v>53.65</v>
      </c>
      <c r="AH52" s="36">
        <f t="shared" si="4"/>
        <v>67.069999999999993</v>
      </c>
      <c r="AI52" s="36">
        <f t="shared" si="5"/>
        <v>72.430000000000007</v>
      </c>
      <c r="AJ52" s="40">
        <v>43879</v>
      </c>
      <c r="AK52" s="40">
        <v>43880</v>
      </c>
      <c r="AL52" s="17"/>
      <c r="AM52" s="17" t="s">
        <v>18070</v>
      </c>
      <c r="AN52" s="17"/>
      <c r="AO52" s="20" t="s">
        <v>19074</v>
      </c>
      <c r="AP52" s="20"/>
      <c r="AQ52" s="20"/>
      <c r="AR52" s="16">
        <v>0</v>
      </c>
      <c r="AS52" s="40">
        <v>44001</v>
      </c>
    </row>
    <row r="53" spans="1:45" ht="47.25" customHeight="1">
      <c r="A53" s="16">
        <v>8680741551027</v>
      </c>
      <c r="B53" s="16" t="s">
        <v>2503</v>
      </c>
      <c r="C53" s="16" t="s">
        <v>9288</v>
      </c>
      <c r="D53" s="17" t="s">
        <v>323</v>
      </c>
      <c r="E53" s="18" t="s">
        <v>18879</v>
      </c>
      <c r="F53" s="18">
        <v>0</v>
      </c>
      <c r="G53" s="39" t="s">
        <v>12778</v>
      </c>
      <c r="H53" s="18">
        <v>1</v>
      </c>
      <c r="I53" s="18" t="s">
        <v>6197</v>
      </c>
      <c r="J53" s="18">
        <v>2</v>
      </c>
      <c r="K53" s="18" t="s">
        <v>7913</v>
      </c>
      <c r="L53" s="19" t="s">
        <v>9321</v>
      </c>
      <c r="M53" s="19" t="s">
        <v>960</v>
      </c>
      <c r="N53" s="18" t="s">
        <v>2506</v>
      </c>
      <c r="O53" s="18" t="s">
        <v>3256</v>
      </c>
      <c r="P53" s="18" t="s">
        <v>470</v>
      </c>
      <c r="Q53" s="18">
        <v>60</v>
      </c>
      <c r="R53" s="18" t="s">
        <v>95</v>
      </c>
      <c r="S53" s="37" t="s">
        <v>46</v>
      </c>
      <c r="T53" s="18" t="s">
        <v>331</v>
      </c>
      <c r="U53" s="38">
        <v>21.49</v>
      </c>
      <c r="V53" s="38">
        <v>33.82</v>
      </c>
      <c r="W53" s="38">
        <v>20.29</v>
      </c>
      <c r="X53" s="18" t="s">
        <v>331</v>
      </c>
      <c r="Y53" s="39"/>
      <c r="Z53" s="16">
        <v>0</v>
      </c>
      <c r="AA53" s="36">
        <v>55.72</v>
      </c>
      <c r="AB53" s="36"/>
      <c r="AC53" s="36">
        <v>55.72</v>
      </c>
      <c r="AD53" s="38">
        <f t="shared" si="0"/>
        <v>60.220399999999998</v>
      </c>
      <c r="AE53" s="38">
        <f t="shared" si="1"/>
        <v>75.275499999999994</v>
      </c>
      <c r="AF53" s="38">
        <f t="shared" si="2"/>
        <v>81.297539999999998</v>
      </c>
      <c r="AG53" s="36">
        <f t="shared" si="3"/>
        <v>60.22</v>
      </c>
      <c r="AH53" s="36">
        <f t="shared" si="4"/>
        <v>75.27</v>
      </c>
      <c r="AI53" s="36">
        <f t="shared" si="5"/>
        <v>81.290000000000006</v>
      </c>
      <c r="AJ53" s="40">
        <v>43879</v>
      </c>
      <c r="AK53" s="40">
        <v>43880</v>
      </c>
      <c r="AL53" s="17"/>
      <c r="AM53" s="17" t="s">
        <v>18070</v>
      </c>
      <c r="AN53" s="17"/>
      <c r="AO53" s="20" t="s">
        <v>19075</v>
      </c>
      <c r="AP53" s="20"/>
      <c r="AQ53" s="20"/>
      <c r="AR53" s="16">
        <v>0</v>
      </c>
      <c r="AS53" s="40">
        <v>44001</v>
      </c>
    </row>
    <row r="54" spans="1:45" ht="47.25" customHeight="1">
      <c r="A54" s="16">
        <v>8680741551034</v>
      </c>
      <c r="B54" s="16" t="s">
        <v>2503</v>
      </c>
      <c r="C54" s="16" t="s">
        <v>9288</v>
      </c>
      <c r="D54" s="17" t="s">
        <v>323</v>
      </c>
      <c r="E54" s="18" t="s">
        <v>18879</v>
      </c>
      <c r="F54" s="18">
        <v>0</v>
      </c>
      <c r="G54" s="39" t="s">
        <v>12778</v>
      </c>
      <c r="H54" s="18">
        <v>1</v>
      </c>
      <c r="I54" s="18" t="s">
        <v>6197</v>
      </c>
      <c r="J54" s="18">
        <v>2</v>
      </c>
      <c r="K54" s="18" t="s">
        <v>7913</v>
      </c>
      <c r="L54" s="19" t="s">
        <v>12982</v>
      </c>
      <c r="M54" s="19" t="s">
        <v>960</v>
      </c>
      <c r="N54" s="18" t="s">
        <v>2506</v>
      </c>
      <c r="O54" s="18" t="s">
        <v>2507</v>
      </c>
      <c r="P54" s="18" t="s">
        <v>470</v>
      </c>
      <c r="Q54" s="18">
        <v>60</v>
      </c>
      <c r="R54" s="18" t="s">
        <v>95</v>
      </c>
      <c r="S54" s="37" t="s">
        <v>46</v>
      </c>
      <c r="T54" s="18" t="s">
        <v>238</v>
      </c>
      <c r="U54" s="38">
        <v>26.44</v>
      </c>
      <c r="V54" s="38">
        <v>42.84</v>
      </c>
      <c r="W54" s="38">
        <v>25.7</v>
      </c>
      <c r="X54" s="18" t="s">
        <v>331</v>
      </c>
      <c r="Y54" s="39"/>
      <c r="Z54" s="16">
        <v>0</v>
      </c>
      <c r="AA54" s="36">
        <v>98.05</v>
      </c>
      <c r="AB54" s="36"/>
      <c r="AC54" s="36">
        <v>98.05</v>
      </c>
      <c r="AD54" s="38">
        <f t="shared" si="0"/>
        <v>105.51349999999999</v>
      </c>
      <c r="AE54" s="38">
        <f t="shared" si="1"/>
        <v>131.891875</v>
      </c>
      <c r="AF54" s="38">
        <f t="shared" si="2"/>
        <v>142.44322500000001</v>
      </c>
      <c r="AG54" s="36">
        <f t="shared" si="3"/>
        <v>105.51</v>
      </c>
      <c r="AH54" s="36">
        <f t="shared" si="4"/>
        <v>131.88999999999999</v>
      </c>
      <c r="AI54" s="36">
        <f t="shared" si="5"/>
        <v>142.44</v>
      </c>
      <c r="AJ54" s="40">
        <v>43879</v>
      </c>
      <c r="AK54" s="40">
        <v>43880</v>
      </c>
      <c r="AL54" s="17"/>
      <c r="AM54" s="17" t="s">
        <v>18070</v>
      </c>
      <c r="AN54" s="17"/>
      <c r="AO54" s="20" t="s">
        <v>19076</v>
      </c>
      <c r="AP54" s="20"/>
      <c r="AQ54" s="20"/>
      <c r="AR54" s="16">
        <v>0</v>
      </c>
      <c r="AS54" s="40">
        <v>44001</v>
      </c>
    </row>
    <row r="55" spans="1:45" ht="47.25" customHeight="1">
      <c r="A55" s="16">
        <v>8680760091948</v>
      </c>
      <c r="B55" s="16" t="s">
        <v>7551</v>
      </c>
      <c r="C55" s="16" t="s">
        <v>7552</v>
      </c>
      <c r="D55" s="17" t="s">
        <v>323</v>
      </c>
      <c r="E55" s="18" t="s">
        <v>295</v>
      </c>
      <c r="F55" s="18">
        <v>0</v>
      </c>
      <c r="G55" s="39">
        <v>1</v>
      </c>
      <c r="H55" s="18">
        <v>1</v>
      </c>
      <c r="I55" s="18"/>
      <c r="J55" s="18"/>
      <c r="K55" s="18"/>
      <c r="L55" s="19" t="s">
        <v>12936</v>
      </c>
      <c r="M55" s="19" t="s">
        <v>1469</v>
      </c>
      <c r="N55" s="18" t="s">
        <v>4925</v>
      </c>
      <c r="O55" s="18">
        <v>500</v>
      </c>
      <c r="P55" s="18" t="s">
        <v>163</v>
      </c>
      <c r="Q55" s="18">
        <v>60</v>
      </c>
      <c r="R55" s="18" t="s">
        <v>95</v>
      </c>
      <c r="S55" s="37" t="s">
        <v>46</v>
      </c>
      <c r="T55" s="37" t="s">
        <v>557</v>
      </c>
      <c r="U55" s="38">
        <v>23.99</v>
      </c>
      <c r="V55" s="38">
        <v>23.99</v>
      </c>
      <c r="W55" s="38">
        <v>19.190000000000001</v>
      </c>
      <c r="X55" s="37" t="s">
        <v>557</v>
      </c>
      <c r="Y55" s="39"/>
      <c r="Z55" s="16">
        <v>0</v>
      </c>
      <c r="AA55" s="36">
        <v>73.209999999999994</v>
      </c>
      <c r="AB55" s="36"/>
      <c r="AC55" s="36">
        <v>73.209999999999994</v>
      </c>
      <c r="AD55" s="38">
        <f t="shared" si="0"/>
        <v>78.934699999999992</v>
      </c>
      <c r="AE55" s="38">
        <f t="shared" si="1"/>
        <v>98.668374999999997</v>
      </c>
      <c r="AF55" s="38">
        <f t="shared" si="2"/>
        <v>106.56184500000001</v>
      </c>
      <c r="AG55" s="36">
        <f t="shared" si="3"/>
        <v>78.930000000000007</v>
      </c>
      <c r="AH55" s="36">
        <f t="shared" si="4"/>
        <v>98.66</v>
      </c>
      <c r="AI55" s="36">
        <f t="shared" si="5"/>
        <v>106.56</v>
      </c>
      <c r="AJ55" s="40">
        <v>43879</v>
      </c>
      <c r="AK55" s="40">
        <v>43880</v>
      </c>
      <c r="AL55" s="17"/>
      <c r="AM55" s="17" t="s">
        <v>18070</v>
      </c>
      <c r="AN55" s="17"/>
      <c r="AO55" s="20" t="s">
        <v>19530</v>
      </c>
      <c r="AP55" s="20"/>
      <c r="AQ55" s="20"/>
      <c r="AR55" s="16">
        <v>0</v>
      </c>
      <c r="AS55" s="40">
        <v>44001</v>
      </c>
    </row>
    <row r="56" spans="1:45" ht="47.25" customHeight="1">
      <c r="A56" s="16">
        <v>8680760091955</v>
      </c>
      <c r="B56" s="16" t="s">
        <v>7551</v>
      </c>
      <c r="C56" s="16" t="s">
        <v>7552</v>
      </c>
      <c r="D56" s="17" t="s">
        <v>323</v>
      </c>
      <c r="E56" s="18" t="s">
        <v>295</v>
      </c>
      <c r="F56" s="18">
        <v>0</v>
      </c>
      <c r="G56" s="39">
        <v>2</v>
      </c>
      <c r="H56" s="18">
        <v>3</v>
      </c>
      <c r="I56" s="18"/>
      <c r="J56" s="18"/>
      <c r="K56" s="18"/>
      <c r="L56" s="19" t="s">
        <v>1989</v>
      </c>
      <c r="M56" s="19" t="s">
        <v>1469</v>
      </c>
      <c r="N56" s="18" t="s">
        <v>4925</v>
      </c>
      <c r="O56" s="18">
        <v>500</v>
      </c>
      <c r="P56" s="18" t="s">
        <v>163</v>
      </c>
      <c r="Q56" s="18">
        <v>100</v>
      </c>
      <c r="R56" s="18" t="s">
        <v>95</v>
      </c>
      <c r="S56" s="37" t="s">
        <v>46</v>
      </c>
      <c r="T56" s="37" t="s">
        <v>53</v>
      </c>
      <c r="U56" s="38">
        <v>57.16</v>
      </c>
      <c r="V56" s="38">
        <v>57.16</v>
      </c>
      <c r="W56" s="38">
        <v>57.16</v>
      </c>
      <c r="X56" s="37" t="s">
        <v>53</v>
      </c>
      <c r="Y56" s="39"/>
      <c r="Z56" s="16">
        <v>0</v>
      </c>
      <c r="AA56" s="36">
        <v>218.02</v>
      </c>
      <c r="AB56" s="36"/>
      <c r="AC56" s="36">
        <v>218.02</v>
      </c>
      <c r="AD56" s="38">
        <f t="shared" si="0"/>
        <v>229.9804</v>
      </c>
      <c r="AE56" s="38">
        <f t="shared" si="1"/>
        <v>275.72604799999999</v>
      </c>
      <c r="AF56" s="38">
        <f t="shared" si="2"/>
        <v>297.78413183999999</v>
      </c>
      <c r="AG56" s="36">
        <f t="shared" si="3"/>
        <v>229.98</v>
      </c>
      <c r="AH56" s="36">
        <f t="shared" si="4"/>
        <v>275.72000000000003</v>
      </c>
      <c r="AI56" s="36">
        <f t="shared" si="5"/>
        <v>297.77999999999997</v>
      </c>
      <c r="AJ56" s="40">
        <v>43879</v>
      </c>
      <c r="AK56" s="40">
        <v>43880</v>
      </c>
      <c r="AL56" s="17"/>
      <c r="AM56" s="17" t="s">
        <v>18070</v>
      </c>
      <c r="AN56" s="17"/>
      <c r="AO56" s="20" t="s">
        <v>19532</v>
      </c>
      <c r="AP56" s="20"/>
      <c r="AQ56" s="20"/>
      <c r="AR56" s="16">
        <v>0</v>
      </c>
      <c r="AS56" s="40">
        <v>44001</v>
      </c>
    </row>
    <row r="57" spans="1:45" ht="47.25" customHeight="1">
      <c r="A57" s="16">
        <v>8680833010159</v>
      </c>
      <c r="B57" s="16" t="s">
        <v>4394</v>
      </c>
      <c r="C57" s="16" t="s">
        <v>4396</v>
      </c>
      <c r="D57" s="17" t="s">
        <v>323</v>
      </c>
      <c r="E57" s="18" t="s">
        <v>18879</v>
      </c>
      <c r="F57" s="18">
        <v>0</v>
      </c>
      <c r="G57" s="39">
        <v>5</v>
      </c>
      <c r="H57" s="18">
        <v>1</v>
      </c>
      <c r="I57" s="18"/>
      <c r="J57" s="18"/>
      <c r="K57" s="18"/>
      <c r="L57" s="19" t="s">
        <v>5385</v>
      </c>
      <c r="M57" s="19" t="s">
        <v>130</v>
      </c>
      <c r="N57" s="18" t="s">
        <v>982</v>
      </c>
      <c r="O57" s="18">
        <v>8</v>
      </c>
      <c r="P57" s="18" t="s">
        <v>163</v>
      </c>
      <c r="Q57" s="18">
        <v>90</v>
      </c>
      <c r="R57" s="18" t="s">
        <v>95</v>
      </c>
      <c r="S57" s="37" t="s">
        <v>46</v>
      </c>
      <c r="T57" s="18" t="s">
        <v>557</v>
      </c>
      <c r="U57" s="38">
        <v>15.04</v>
      </c>
      <c r="V57" s="38">
        <v>38.979999999999997</v>
      </c>
      <c r="W57" s="38">
        <v>15.04</v>
      </c>
      <c r="X57" s="18" t="s">
        <v>557</v>
      </c>
      <c r="Y57" s="39"/>
      <c r="Z57" s="16">
        <v>0</v>
      </c>
      <c r="AA57" s="36">
        <v>57.38</v>
      </c>
      <c r="AB57" s="36"/>
      <c r="AC57" s="36">
        <v>57.38</v>
      </c>
      <c r="AD57" s="38">
        <f t="shared" si="0"/>
        <v>61.996600000000001</v>
      </c>
      <c r="AE57" s="38">
        <f t="shared" si="1"/>
        <v>77.495750000000001</v>
      </c>
      <c r="AF57" s="38">
        <f t="shared" si="2"/>
        <v>83.69541000000001</v>
      </c>
      <c r="AG57" s="36">
        <f t="shared" si="3"/>
        <v>61.99</v>
      </c>
      <c r="AH57" s="36">
        <f t="shared" si="4"/>
        <v>77.489999999999995</v>
      </c>
      <c r="AI57" s="36">
        <f t="shared" si="5"/>
        <v>83.69</v>
      </c>
      <c r="AJ57" s="40">
        <v>43879</v>
      </c>
      <c r="AK57" s="40">
        <v>43880</v>
      </c>
      <c r="AL57" s="17"/>
      <c r="AM57" s="17" t="s">
        <v>18070</v>
      </c>
      <c r="AN57" s="17"/>
      <c r="AO57" s="20" t="s">
        <v>19119</v>
      </c>
      <c r="AP57" s="20"/>
      <c r="AQ57" s="20"/>
      <c r="AR57" s="16">
        <v>0</v>
      </c>
      <c r="AS57" s="40">
        <v>44001</v>
      </c>
    </row>
    <row r="58" spans="1:45" ht="47.25" customHeight="1">
      <c r="A58" s="16">
        <v>8680833080022</v>
      </c>
      <c r="B58" s="16" t="s">
        <v>2885</v>
      </c>
      <c r="C58" s="16" t="s">
        <v>2886</v>
      </c>
      <c r="D58" s="17" t="s">
        <v>323</v>
      </c>
      <c r="E58" s="18" t="s">
        <v>18879</v>
      </c>
      <c r="F58" s="18">
        <v>0</v>
      </c>
      <c r="G58" s="39">
        <v>5</v>
      </c>
      <c r="H58" s="18">
        <v>1</v>
      </c>
      <c r="I58" s="18"/>
      <c r="J58" s="18"/>
      <c r="K58" s="18"/>
      <c r="L58" s="19" t="s">
        <v>983</v>
      </c>
      <c r="M58" s="19" t="s">
        <v>172</v>
      </c>
      <c r="N58" s="18" t="s">
        <v>982</v>
      </c>
      <c r="O58" s="18">
        <v>4</v>
      </c>
      <c r="P58" s="18" t="s">
        <v>163</v>
      </c>
      <c r="Q58" s="18">
        <v>90</v>
      </c>
      <c r="R58" s="18" t="s">
        <v>95</v>
      </c>
      <c r="S58" s="37" t="s">
        <v>46</v>
      </c>
      <c r="T58" s="18" t="s">
        <v>238</v>
      </c>
      <c r="U58" s="38">
        <v>34.68</v>
      </c>
      <c r="V58" s="38">
        <v>88.44</v>
      </c>
      <c r="W58" s="38">
        <v>34.68</v>
      </c>
      <c r="X58" s="18" t="s">
        <v>238</v>
      </c>
      <c r="Y58" s="39"/>
      <c r="Z58" s="16">
        <v>0</v>
      </c>
      <c r="AA58" s="36">
        <v>132.25</v>
      </c>
      <c r="AB58" s="36"/>
      <c r="AC58" s="36">
        <v>132.25</v>
      </c>
      <c r="AD58" s="38">
        <f t="shared" si="0"/>
        <v>141.13999999999999</v>
      </c>
      <c r="AE58" s="38">
        <f t="shared" si="1"/>
        <v>173.40639999999999</v>
      </c>
      <c r="AF58" s="38">
        <f t="shared" si="2"/>
        <v>187.27891199999999</v>
      </c>
      <c r="AG58" s="36">
        <f t="shared" si="3"/>
        <v>141.13999999999999</v>
      </c>
      <c r="AH58" s="36">
        <f t="shared" si="4"/>
        <v>173.4</v>
      </c>
      <c r="AI58" s="36">
        <f t="shared" si="5"/>
        <v>187.27</v>
      </c>
      <c r="AJ58" s="40">
        <v>43889</v>
      </c>
      <c r="AK58" s="40">
        <v>43893</v>
      </c>
      <c r="AL58" s="17"/>
      <c r="AM58" s="17" t="s">
        <v>18070</v>
      </c>
      <c r="AN58" s="17"/>
      <c r="AO58" s="20" t="s">
        <v>19591</v>
      </c>
      <c r="AP58" s="20"/>
      <c r="AQ58" s="20"/>
      <c r="AR58" s="16">
        <v>0</v>
      </c>
      <c r="AS58" s="40">
        <v>44001</v>
      </c>
    </row>
    <row r="59" spans="1:45" ht="47.25" customHeight="1">
      <c r="A59" s="16">
        <v>8680833080046</v>
      </c>
      <c r="B59" s="16" t="s">
        <v>2885</v>
      </c>
      <c r="C59" s="16" t="s">
        <v>2886</v>
      </c>
      <c r="D59" s="17" t="s">
        <v>323</v>
      </c>
      <c r="E59" s="18" t="s">
        <v>18879</v>
      </c>
      <c r="F59" s="18">
        <v>0</v>
      </c>
      <c r="G59" s="39">
        <v>5</v>
      </c>
      <c r="H59" s="18">
        <v>1</v>
      </c>
      <c r="I59" s="18"/>
      <c r="J59" s="18"/>
      <c r="K59" s="18"/>
      <c r="L59" s="19" t="s">
        <v>5437</v>
      </c>
      <c r="M59" s="19" t="s">
        <v>172</v>
      </c>
      <c r="N59" s="18" t="s">
        <v>982</v>
      </c>
      <c r="O59" s="18">
        <v>5</v>
      </c>
      <c r="P59" s="18" t="s">
        <v>163</v>
      </c>
      <c r="Q59" s="18">
        <v>90</v>
      </c>
      <c r="R59" s="18" t="s">
        <v>95</v>
      </c>
      <c r="S59" s="37" t="s">
        <v>46</v>
      </c>
      <c r="T59" s="18" t="s">
        <v>222</v>
      </c>
      <c r="U59" s="38">
        <v>37.76</v>
      </c>
      <c r="V59" s="38">
        <v>88.44</v>
      </c>
      <c r="W59" s="38">
        <v>37.76</v>
      </c>
      <c r="X59" s="18" t="s">
        <v>222</v>
      </c>
      <c r="Y59" s="39"/>
      <c r="Z59" s="16">
        <v>0</v>
      </c>
      <c r="AA59" s="36">
        <v>140.38</v>
      </c>
      <c r="AB59" s="36"/>
      <c r="AC59" s="36">
        <v>140.38</v>
      </c>
      <c r="AD59" s="38">
        <f t="shared" si="0"/>
        <v>149.59519999999998</v>
      </c>
      <c r="AE59" s="38">
        <f t="shared" si="1"/>
        <v>183.21443199999999</v>
      </c>
      <c r="AF59" s="38">
        <f t="shared" si="2"/>
        <v>197.87158656</v>
      </c>
      <c r="AG59" s="36">
        <f t="shared" si="3"/>
        <v>149.59</v>
      </c>
      <c r="AH59" s="36">
        <f t="shared" si="4"/>
        <v>183.21</v>
      </c>
      <c r="AI59" s="36">
        <f t="shared" si="5"/>
        <v>197.87</v>
      </c>
      <c r="AJ59" s="40">
        <v>43879</v>
      </c>
      <c r="AK59" s="40">
        <v>43880</v>
      </c>
      <c r="AL59" s="17"/>
      <c r="AM59" s="17" t="s">
        <v>18070</v>
      </c>
      <c r="AN59" s="17"/>
      <c r="AO59" s="20" t="s">
        <v>19096</v>
      </c>
      <c r="AP59" s="20"/>
      <c r="AQ59" s="20"/>
      <c r="AR59" s="16">
        <v>0</v>
      </c>
      <c r="AS59" s="40">
        <v>44001</v>
      </c>
    </row>
    <row r="60" spans="1:45" ht="47.25" customHeight="1">
      <c r="A60" s="16">
        <v>8680833090021</v>
      </c>
      <c r="B60" s="16" t="s">
        <v>2885</v>
      </c>
      <c r="C60" s="16" t="s">
        <v>2886</v>
      </c>
      <c r="D60" s="17" t="s">
        <v>323</v>
      </c>
      <c r="E60" s="18" t="s">
        <v>18879</v>
      </c>
      <c r="F60" s="18">
        <v>0</v>
      </c>
      <c r="G60" s="39">
        <v>5</v>
      </c>
      <c r="H60" s="18">
        <v>1</v>
      </c>
      <c r="I60" s="18"/>
      <c r="J60" s="18"/>
      <c r="K60" s="18"/>
      <c r="L60" s="19" t="s">
        <v>5435</v>
      </c>
      <c r="M60" s="19" t="s">
        <v>172</v>
      </c>
      <c r="N60" s="18" t="s">
        <v>982</v>
      </c>
      <c r="O60" s="18">
        <v>10</v>
      </c>
      <c r="P60" s="18" t="s">
        <v>163</v>
      </c>
      <c r="Q60" s="18">
        <v>90</v>
      </c>
      <c r="R60" s="18" t="s">
        <v>95</v>
      </c>
      <c r="S60" s="37" t="s">
        <v>46</v>
      </c>
      <c r="T60" s="18" t="s">
        <v>557</v>
      </c>
      <c r="U60" s="38">
        <v>37.44</v>
      </c>
      <c r="V60" s="38">
        <v>85.53</v>
      </c>
      <c r="W60" s="38">
        <v>37.44</v>
      </c>
      <c r="X60" s="18" t="s">
        <v>557</v>
      </c>
      <c r="Y60" s="39"/>
      <c r="Z60" s="16">
        <v>0</v>
      </c>
      <c r="AA60" s="36">
        <v>142.82</v>
      </c>
      <c r="AB60" s="36"/>
      <c r="AC60" s="36">
        <v>142.82</v>
      </c>
      <c r="AD60" s="38">
        <f t="shared" si="0"/>
        <v>152.13279999999997</v>
      </c>
      <c r="AE60" s="38">
        <f t="shared" si="1"/>
        <v>186.15804799999998</v>
      </c>
      <c r="AF60" s="38">
        <f t="shared" si="2"/>
        <v>201.05069183999998</v>
      </c>
      <c r="AG60" s="36">
        <f t="shared" si="3"/>
        <v>152.13</v>
      </c>
      <c r="AH60" s="36">
        <f t="shared" si="4"/>
        <v>186.15</v>
      </c>
      <c r="AI60" s="36">
        <f t="shared" si="5"/>
        <v>201.05</v>
      </c>
      <c r="AJ60" s="40">
        <v>43879</v>
      </c>
      <c r="AK60" s="40">
        <v>43880</v>
      </c>
      <c r="AL60" s="17"/>
      <c r="AM60" s="17" t="s">
        <v>18070</v>
      </c>
      <c r="AN60" s="17"/>
      <c r="AO60" s="20" t="s">
        <v>19085</v>
      </c>
      <c r="AP60" s="20"/>
      <c r="AQ60" s="20"/>
      <c r="AR60" s="16">
        <v>0</v>
      </c>
      <c r="AS60" s="40">
        <v>44001</v>
      </c>
    </row>
    <row r="61" spans="1:45" ht="47.25" customHeight="1">
      <c r="A61" s="16">
        <v>8680833090052</v>
      </c>
      <c r="B61" s="16" t="s">
        <v>2578</v>
      </c>
      <c r="C61" s="16" t="s">
        <v>2579</v>
      </c>
      <c r="D61" s="17" t="s">
        <v>323</v>
      </c>
      <c r="E61" s="18" t="s">
        <v>18879</v>
      </c>
      <c r="F61" s="18">
        <v>0</v>
      </c>
      <c r="G61" s="39">
        <v>5</v>
      </c>
      <c r="H61" s="18">
        <v>1</v>
      </c>
      <c r="I61" s="18"/>
      <c r="J61" s="18"/>
      <c r="K61" s="18"/>
      <c r="L61" s="19" t="s">
        <v>18881</v>
      </c>
      <c r="M61" s="19" t="s">
        <v>2584</v>
      </c>
      <c r="N61" s="18" t="s">
        <v>982</v>
      </c>
      <c r="O61" s="18">
        <v>100</v>
      </c>
      <c r="P61" s="18" t="s">
        <v>163</v>
      </c>
      <c r="Q61" s="18">
        <v>84</v>
      </c>
      <c r="R61" s="18" t="s">
        <v>95</v>
      </c>
      <c r="S61" s="37" t="s">
        <v>46</v>
      </c>
      <c r="T61" s="18" t="s">
        <v>331</v>
      </c>
      <c r="U61" s="38">
        <v>57.5</v>
      </c>
      <c r="V61" s="38">
        <v>156.56</v>
      </c>
      <c r="W61" s="38">
        <v>57.5</v>
      </c>
      <c r="X61" s="18" t="s">
        <v>331</v>
      </c>
      <c r="Y61" s="39"/>
      <c r="Z61" s="16">
        <v>0</v>
      </c>
      <c r="AA61" s="36">
        <v>219.38</v>
      </c>
      <c r="AB61" s="36"/>
      <c r="AC61" s="36">
        <v>219.38</v>
      </c>
      <c r="AD61" s="38">
        <f t="shared" si="0"/>
        <v>231.36759999999998</v>
      </c>
      <c r="AE61" s="38">
        <f t="shared" si="1"/>
        <v>277.27971199999996</v>
      </c>
      <c r="AF61" s="38">
        <f t="shared" si="2"/>
        <v>299.46208895999996</v>
      </c>
      <c r="AG61" s="36">
        <f t="shared" si="3"/>
        <v>231.36</v>
      </c>
      <c r="AH61" s="36">
        <f t="shared" si="4"/>
        <v>277.27</v>
      </c>
      <c r="AI61" s="36">
        <f t="shared" si="5"/>
        <v>299.45999999999998</v>
      </c>
      <c r="AJ61" s="40">
        <v>43879</v>
      </c>
      <c r="AK61" s="40">
        <v>43880</v>
      </c>
      <c r="AL61" s="17"/>
      <c r="AM61" s="17" t="s">
        <v>18070</v>
      </c>
      <c r="AN61" s="17"/>
      <c r="AO61" s="20" t="s">
        <v>19063</v>
      </c>
      <c r="AP61" s="20"/>
      <c r="AQ61" s="20"/>
      <c r="AR61" s="16">
        <v>0</v>
      </c>
      <c r="AS61" s="40">
        <v>44001</v>
      </c>
    </row>
    <row r="62" spans="1:45" ht="47.25" customHeight="1">
      <c r="A62" s="16">
        <v>8680833090960</v>
      </c>
      <c r="B62" s="16" t="s">
        <v>4329</v>
      </c>
      <c r="C62" s="16" t="s">
        <v>4331</v>
      </c>
      <c r="D62" s="17" t="s">
        <v>323</v>
      </c>
      <c r="E62" s="18" t="s">
        <v>18879</v>
      </c>
      <c r="F62" s="18">
        <v>0</v>
      </c>
      <c r="G62" s="39">
        <v>1</v>
      </c>
      <c r="H62" s="18">
        <v>1</v>
      </c>
      <c r="I62" s="18"/>
      <c r="J62" s="18"/>
      <c r="K62" s="18"/>
      <c r="L62" s="19" t="s">
        <v>4334</v>
      </c>
      <c r="M62" s="19" t="s">
        <v>539</v>
      </c>
      <c r="N62" s="18" t="s">
        <v>982</v>
      </c>
      <c r="O62" s="18">
        <v>75</v>
      </c>
      <c r="P62" s="18" t="s">
        <v>163</v>
      </c>
      <c r="Q62" s="18">
        <v>90</v>
      </c>
      <c r="R62" s="18" t="s">
        <v>95</v>
      </c>
      <c r="S62" s="37" t="s">
        <v>46</v>
      </c>
      <c r="T62" s="18" t="s">
        <v>238</v>
      </c>
      <c r="U62" s="38">
        <v>34.61</v>
      </c>
      <c r="V62" s="38">
        <v>164.7</v>
      </c>
      <c r="W62" s="38">
        <v>34.61</v>
      </c>
      <c r="X62" s="18" t="s">
        <v>238</v>
      </c>
      <c r="Y62" s="39"/>
      <c r="Z62" s="16">
        <v>0</v>
      </c>
      <c r="AA62" s="36">
        <v>110.4</v>
      </c>
      <c r="AB62" s="36"/>
      <c r="AC62" s="36">
        <v>110.4</v>
      </c>
      <c r="AD62" s="38">
        <f t="shared" si="0"/>
        <v>118.416</v>
      </c>
      <c r="AE62" s="38">
        <f t="shared" si="1"/>
        <v>147.04656</v>
      </c>
      <c r="AF62" s="38">
        <f t="shared" si="2"/>
        <v>158.81028480000001</v>
      </c>
      <c r="AG62" s="36">
        <f t="shared" si="3"/>
        <v>118.41</v>
      </c>
      <c r="AH62" s="36">
        <f t="shared" si="4"/>
        <v>147.04</v>
      </c>
      <c r="AI62" s="36">
        <f t="shared" si="5"/>
        <v>158.81</v>
      </c>
      <c r="AJ62" s="40">
        <v>43879</v>
      </c>
      <c r="AK62" s="40">
        <v>43880</v>
      </c>
      <c r="AL62" s="17"/>
      <c r="AM62" s="17" t="s">
        <v>18070</v>
      </c>
      <c r="AN62" s="17"/>
      <c r="AO62" s="20" t="s">
        <v>19095</v>
      </c>
      <c r="AP62" s="20"/>
      <c r="AQ62" s="20"/>
      <c r="AR62" s="16">
        <v>0</v>
      </c>
      <c r="AS62" s="40">
        <v>44001</v>
      </c>
    </row>
    <row r="63" spans="1:45" ht="47.25" customHeight="1">
      <c r="A63" s="16">
        <v>8680833090984</v>
      </c>
      <c r="B63" s="16" t="s">
        <v>1894</v>
      </c>
      <c r="C63" s="16" t="s">
        <v>1895</v>
      </c>
      <c r="D63" s="17" t="s">
        <v>323</v>
      </c>
      <c r="E63" s="18" t="s">
        <v>18879</v>
      </c>
      <c r="F63" s="18">
        <v>0</v>
      </c>
      <c r="G63" s="39">
        <v>1</v>
      </c>
      <c r="H63" s="18">
        <v>1</v>
      </c>
      <c r="I63" s="18"/>
      <c r="J63" s="18"/>
      <c r="K63" s="18"/>
      <c r="L63" s="19" t="s">
        <v>4010</v>
      </c>
      <c r="M63" s="19" t="s">
        <v>262</v>
      </c>
      <c r="N63" s="18" t="s">
        <v>982</v>
      </c>
      <c r="O63" s="18">
        <v>5</v>
      </c>
      <c r="P63" s="18" t="s">
        <v>163</v>
      </c>
      <c r="Q63" s="18">
        <v>90</v>
      </c>
      <c r="R63" s="18" t="s">
        <v>95</v>
      </c>
      <c r="S63" s="37" t="s">
        <v>46</v>
      </c>
      <c r="T63" s="18" t="s">
        <v>284</v>
      </c>
      <c r="U63" s="38">
        <v>15.75</v>
      </c>
      <c r="V63" s="38">
        <v>28.03</v>
      </c>
      <c r="W63" s="38">
        <v>15.75</v>
      </c>
      <c r="X63" s="18" t="s">
        <v>284</v>
      </c>
      <c r="Y63" s="39"/>
      <c r="Z63" s="16">
        <v>0</v>
      </c>
      <c r="AA63" s="36">
        <v>60.08</v>
      </c>
      <c r="AB63" s="36"/>
      <c r="AC63" s="36">
        <v>60.08</v>
      </c>
      <c r="AD63" s="38">
        <f t="shared" si="0"/>
        <v>64.885599999999997</v>
      </c>
      <c r="AE63" s="38">
        <f t="shared" si="1"/>
        <v>81.106999999999999</v>
      </c>
      <c r="AF63" s="38">
        <f t="shared" si="2"/>
        <v>87.595560000000006</v>
      </c>
      <c r="AG63" s="36">
        <f t="shared" si="3"/>
        <v>64.88</v>
      </c>
      <c r="AH63" s="36">
        <f t="shared" si="4"/>
        <v>81.099999999999994</v>
      </c>
      <c r="AI63" s="36">
        <f t="shared" si="5"/>
        <v>87.59</v>
      </c>
      <c r="AJ63" s="40">
        <v>43896</v>
      </c>
      <c r="AK63" s="40">
        <v>43900</v>
      </c>
      <c r="AL63" s="17"/>
      <c r="AM63" s="17" t="s">
        <v>18070</v>
      </c>
      <c r="AN63" s="17"/>
      <c r="AO63" s="20" t="s">
        <v>19614</v>
      </c>
      <c r="AP63" s="20"/>
      <c r="AQ63" s="20"/>
      <c r="AR63" s="16">
        <v>0</v>
      </c>
      <c r="AS63" s="40">
        <v>44001</v>
      </c>
    </row>
    <row r="64" spans="1:45" ht="47.25" customHeight="1">
      <c r="A64" s="16">
        <v>8680833091028</v>
      </c>
      <c r="B64" s="16" t="s">
        <v>1894</v>
      </c>
      <c r="C64" s="16" t="s">
        <v>1895</v>
      </c>
      <c r="D64" s="17" t="s">
        <v>323</v>
      </c>
      <c r="E64" s="18" t="s">
        <v>18879</v>
      </c>
      <c r="F64" s="18">
        <v>0</v>
      </c>
      <c r="G64" s="39">
        <v>1</v>
      </c>
      <c r="H64" s="18">
        <v>1</v>
      </c>
      <c r="I64" s="18"/>
      <c r="J64" s="18"/>
      <c r="K64" s="18"/>
      <c r="L64" s="19" t="s">
        <v>987</v>
      </c>
      <c r="M64" s="19" t="s">
        <v>262</v>
      </c>
      <c r="N64" s="18" t="s">
        <v>982</v>
      </c>
      <c r="O64" s="18">
        <v>20</v>
      </c>
      <c r="P64" s="18" t="s">
        <v>163</v>
      </c>
      <c r="Q64" s="18">
        <v>90</v>
      </c>
      <c r="R64" s="18" t="s">
        <v>95</v>
      </c>
      <c r="S64" s="37" t="s">
        <v>46</v>
      </c>
      <c r="T64" s="18" t="s">
        <v>284</v>
      </c>
      <c r="U64" s="38">
        <v>29.31</v>
      </c>
      <c r="V64" s="38">
        <v>88.54</v>
      </c>
      <c r="W64" s="38">
        <v>29.31</v>
      </c>
      <c r="X64" s="18" t="s">
        <v>284</v>
      </c>
      <c r="Y64" s="39"/>
      <c r="Z64" s="16">
        <v>0</v>
      </c>
      <c r="AA64" s="36">
        <v>111.82</v>
      </c>
      <c r="AB64" s="36"/>
      <c r="AC64" s="36">
        <v>111.82</v>
      </c>
      <c r="AD64" s="38">
        <f t="shared" si="0"/>
        <v>119.89279999999999</v>
      </c>
      <c r="AE64" s="38">
        <f t="shared" si="1"/>
        <v>148.759648</v>
      </c>
      <c r="AF64" s="38">
        <f t="shared" si="2"/>
        <v>160.66041984</v>
      </c>
      <c r="AG64" s="36">
        <f t="shared" si="3"/>
        <v>119.89</v>
      </c>
      <c r="AH64" s="36">
        <f t="shared" si="4"/>
        <v>148.75</v>
      </c>
      <c r="AI64" s="36">
        <f t="shared" si="5"/>
        <v>160.66</v>
      </c>
      <c r="AJ64" s="40">
        <v>43889</v>
      </c>
      <c r="AK64" s="40">
        <v>43893</v>
      </c>
      <c r="AL64" s="17"/>
      <c r="AM64" s="17" t="s">
        <v>18070</v>
      </c>
      <c r="AN64" s="17"/>
      <c r="AO64" s="20" t="s">
        <v>19592</v>
      </c>
      <c r="AP64" s="20"/>
      <c r="AQ64" s="20"/>
      <c r="AR64" s="16">
        <v>0</v>
      </c>
      <c r="AS64" s="40">
        <v>44001</v>
      </c>
    </row>
    <row r="65" spans="1:45" ht="47.25" customHeight="1">
      <c r="A65" s="16">
        <v>8680881028410</v>
      </c>
      <c r="B65" s="16" t="s">
        <v>1472</v>
      </c>
      <c r="C65" s="16" t="s">
        <v>1474</v>
      </c>
      <c r="D65" s="17" t="s">
        <v>323</v>
      </c>
      <c r="E65" s="18" t="s">
        <v>18879</v>
      </c>
      <c r="F65" s="18">
        <v>0</v>
      </c>
      <c r="G65" s="39">
        <v>1</v>
      </c>
      <c r="H65" s="18">
        <v>3</v>
      </c>
      <c r="I65" s="18"/>
      <c r="J65" s="18"/>
      <c r="K65" s="18"/>
      <c r="L65" s="19" t="s">
        <v>10439</v>
      </c>
      <c r="M65" s="19" t="s">
        <v>4045</v>
      </c>
      <c r="N65" s="18" t="s">
        <v>3357</v>
      </c>
      <c r="O65" s="18" t="s">
        <v>10440</v>
      </c>
      <c r="P65" s="18" t="s">
        <v>1479</v>
      </c>
      <c r="Q65" s="18">
        <v>45</v>
      </c>
      <c r="R65" s="18" t="s">
        <v>95</v>
      </c>
      <c r="S65" s="37" t="s">
        <v>46</v>
      </c>
      <c r="T65" s="18" t="s">
        <v>53</v>
      </c>
      <c r="U65" s="38">
        <v>11.8</v>
      </c>
      <c r="V65" s="38">
        <v>11.8</v>
      </c>
      <c r="W65" s="38">
        <v>11.8</v>
      </c>
      <c r="X65" s="18" t="s">
        <v>53</v>
      </c>
      <c r="Y65" s="39"/>
      <c r="Z65" s="16">
        <v>0</v>
      </c>
      <c r="AA65" s="36">
        <v>44.97</v>
      </c>
      <c r="AB65" s="36"/>
      <c r="AC65" s="36">
        <v>44.97</v>
      </c>
      <c r="AD65" s="38">
        <f t="shared" si="0"/>
        <v>48.6676</v>
      </c>
      <c r="AE65" s="38">
        <f t="shared" si="1"/>
        <v>60.834499999999998</v>
      </c>
      <c r="AF65" s="38">
        <f t="shared" si="2"/>
        <v>65.701260000000005</v>
      </c>
      <c r="AG65" s="36">
        <f t="shared" si="3"/>
        <v>48.66</v>
      </c>
      <c r="AH65" s="36">
        <f t="shared" si="4"/>
        <v>60.83</v>
      </c>
      <c r="AI65" s="36">
        <f t="shared" si="5"/>
        <v>65.7</v>
      </c>
      <c r="AJ65" s="40">
        <v>43879</v>
      </c>
      <c r="AK65" s="40">
        <v>43880</v>
      </c>
      <c r="AL65" s="17"/>
      <c r="AM65" s="17" t="s">
        <v>18070</v>
      </c>
      <c r="AN65" s="17"/>
      <c r="AO65" s="20" t="s">
        <v>19237</v>
      </c>
      <c r="AP65" s="20"/>
      <c r="AQ65" s="20"/>
      <c r="AR65" s="16">
        <v>0</v>
      </c>
      <c r="AS65" s="40">
        <v>44001</v>
      </c>
    </row>
    <row r="66" spans="1:45" ht="47.25" customHeight="1">
      <c r="A66" s="16">
        <v>8680881095443</v>
      </c>
      <c r="B66" s="16" t="s">
        <v>703</v>
      </c>
      <c r="C66" s="16" t="s">
        <v>704</v>
      </c>
      <c r="D66" s="17" t="s">
        <v>323</v>
      </c>
      <c r="E66" s="18" t="s">
        <v>18879</v>
      </c>
      <c r="F66" s="18">
        <v>0</v>
      </c>
      <c r="G66" s="39">
        <v>1</v>
      </c>
      <c r="H66" s="18">
        <v>3</v>
      </c>
      <c r="I66" s="18"/>
      <c r="J66" s="18"/>
      <c r="K66" s="18"/>
      <c r="L66" s="19" t="s">
        <v>8288</v>
      </c>
      <c r="M66" s="19" t="s">
        <v>713</v>
      </c>
      <c r="N66" s="18" t="s">
        <v>3357</v>
      </c>
      <c r="O66" s="18" t="s">
        <v>1333</v>
      </c>
      <c r="P66" s="18" t="s">
        <v>163</v>
      </c>
      <c r="Q66" s="18">
        <v>14</v>
      </c>
      <c r="R66" s="18" t="s">
        <v>95</v>
      </c>
      <c r="S66" s="37" t="s">
        <v>46</v>
      </c>
      <c r="T66" s="37" t="s">
        <v>53</v>
      </c>
      <c r="U66" s="38">
        <v>5.14</v>
      </c>
      <c r="V66" s="38">
        <v>5.14</v>
      </c>
      <c r="W66" s="38">
        <v>5.14</v>
      </c>
      <c r="X66" s="37" t="s">
        <v>53</v>
      </c>
      <c r="Y66" s="39"/>
      <c r="Z66" s="16">
        <v>0</v>
      </c>
      <c r="AA66" s="36">
        <v>18.170000000000002</v>
      </c>
      <c r="AB66" s="36"/>
      <c r="AC66" s="36">
        <v>18.170000000000002</v>
      </c>
      <c r="AD66" s="38">
        <f t="shared" ref="AD66:AD129" si="6">IF(Z66=2,AC66*1.08,IF(AC66&lt;=10,(AC66*1.09),IF(AC66&lt;=50,(10*1.09)+((AC66-10)*1.08),IF(AC66&lt;=100,(10*1.09)+((50-10)*1.08)+((AC66-50)*1.07),IF(AC66&lt;=200,(10*1.09)+((50-10)*1.08)+((100-50)*1.07)+((AC66-100)*1.04),(10*1.09)+((50-10)*1.08)+((100-50)*1.07)+((200-100)*1.04)+((AC66-200)*1.02))))))</f>
        <v>19.723600000000005</v>
      </c>
      <c r="AE66" s="38">
        <f t="shared" ref="AE66:AE129" si="7">IF(Z66=1,AD66*1.08,IF(Z66=4,AD66*1.08,IF(Z66=2,0,IF(AC66&lt;=100,(AD66*1.25),IF(AC66&lt;=200,134.5+((AC66-100)*1.04*1.16),255.14+((AC66-200)*1.02*1.12))))))</f>
        <v>24.654500000000006</v>
      </c>
      <c r="AF66" s="38">
        <f t="shared" ref="AF66:AF129" si="8">IF(Z66=1,0,IF(Z66=4,0,(AE66*1.08)))</f>
        <v>26.626860000000008</v>
      </c>
      <c r="AG66" s="36">
        <f t="shared" ref="AG66:AG129" si="9">TRUNC(AD66,2)</f>
        <v>19.72</v>
      </c>
      <c r="AH66" s="36">
        <f t="shared" ref="AH66:AH129" si="10">TRUNC(AE66,2)</f>
        <v>24.65</v>
      </c>
      <c r="AI66" s="36">
        <f t="shared" ref="AI66:AI129" si="11">TRUNC(AF66,2)</f>
        <v>26.62</v>
      </c>
      <c r="AJ66" s="40">
        <v>43879</v>
      </c>
      <c r="AK66" s="40">
        <v>43880</v>
      </c>
      <c r="AL66" s="17"/>
      <c r="AM66" s="17" t="s">
        <v>18070</v>
      </c>
      <c r="AN66" s="17"/>
      <c r="AO66" s="20" t="s">
        <v>19344</v>
      </c>
      <c r="AP66" s="20"/>
      <c r="AQ66" s="20"/>
      <c r="AR66" s="16">
        <v>0</v>
      </c>
      <c r="AS66" s="40">
        <v>44001</v>
      </c>
    </row>
    <row r="67" spans="1:45" ht="47.25" customHeight="1">
      <c r="A67" s="16">
        <v>8680881175923</v>
      </c>
      <c r="B67" s="16" t="s">
        <v>12824</v>
      </c>
      <c r="C67" s="16" t="s">
        <v>12825</v>
      </c>
      <c r="D67" s="17" t="s">
        <v>323</v>
      </c>
      <c r="E67" s="18" t="s">
        <v>18879</v>
      </c>
      <c r="F67" s="18">
        <v>0</v>
      </c>
      <c r="G67" s="39">
        <v>1</v>
      </c>
      <c r="H67" s="18">
        <v>1</v>
      </c>
      <c r="I67" s="18"/>
      <c r="J67" s="18"/>
      <c r="K67" s="18"/>
      <c r="L67" s="19" t="s">
        <v>4340</v>
      </c>
      <c r="M67" s="19" t="s">
        <v>4341</v>
      </c>
      <c r="N67" s="18" t="s">
        <v>3357</v>
      </c>
      <c r="O67" s="18" t="s">
        <v>12826</v>
      </c>
      <c r="P67" s="18" t="s">
        <v>163</v>
      </c>
      <c r="Q67" s="18">
        <v>28</v>
      </c>
      <c r="R67" s="18" t="s">
        <v>95</v>
      </c>
      <c r="S67" s="37" t="s">
        <v>46</v>
      </c>
      <c r="T67" s="37" t="s">
        <v>331</v>
      </c>
      <c r="U67" s="38">
        <v>7.3</v>
      </c>
      <c r="V67" s="38">
        <v>7.3</v>
      </c>
      <c r="W67" s="38">
        <v>4.38</v>
      </c>
      <c r="X67" s="37" t="s">
        <v>331</v>
      </c>
      <c r="Y67" s="39"/>
      <c r="Z67" s="16">
        <v>0</v>
      </c>
      <c r="AA67" s="36">
        <v>16.7</v>
      </c>
      <c r="AB67" s="36"/>
      <c r="AC67" s="36">
        <v>16.7</v>
      </c>
      <c r="AD67" s="38">
        <f t="shared" si="6"/>
        <v>18.135999999999999</v>
      </c>
      <c r="AE67" s="38">
        <f t="shared" si="7"/>
        <v>22.669999999999998</v>
      </c>
      <c r="AF67" s="38">
        <f t="shared" si="8"/>
        <v>24.483599999999999</v>
      </c>
      <c r="AG67" s="36">
        <f t="shared" si="9"/>
        <v>18.13</v>
      </c>
      <c r="AH67" s="36">
        <f t="shared" si="10"/>
        <v>22.67</v>
      </c>
      <c r="AI67" s="36">
        <f t="shared" si="11"/>
        <v>24.48</v>
      </c>
      <c r="AJ67" s="40">
        <v>43879</v>
      </c>
      <c r="AK67" s="40">
        <v>43880</v>
      </c>
      <c r="AL67" s="17"/>
      <c r="AM67" s="17" t="s">
        <v>18070</v>
      </c>
      <c r="AN67" s="17"/>
      <c r="AO67" s="20" t="s">
        <v>19536</v>
      </c>
      <c r="AP67" s="20"/>
      <c r="AQ67" s="20"/>
      <c r="AR67" s="16">
        <v>0</v>
      </c>
      <c r="AS67" s="40">
        <v>44001</v>
      </c>
    </row>
    <row r="68" spans="1:45" ht="47.25" customHeight="1">
      <c r="A68" s="16">
        <v>8680881175930</v>
      </c>
      <c r="B68" s="16" t="s">
        <v>12824</v>
      </c>
      <c r="C68" s="16" t="s">
        <v>12825</v>
      </c>
      <c r="D68" s="17" t="s">
        <v>323</v>
      </c>
      <c r="E68" s="18" t="s">
        <v>18879</v>
      </c>
      <c r="F68" s="18">
        <v>0</v>
      </c>
      <c r="G68" s="39">
        <v>1</v>
      </c>
      <c r="H68" s="18">
        <v>3</v>
      </c>
      <c r="I68" s="18"/>
      <c r="J68" s="18"/>
      <c r="K68" s="18"/>
      <c r="L68" s="19" t="s">
        <v>4342</v>
      </c>
      <c r="M68" s="19" t="s">
        <v>4341</v>
      </c>
      <c r="N68" s="18" t="s">
        <v>3357</v>
      </c>
      <c r="O68" s="18" t="s">
        <v>12827</v>
      </c>
      <c r="P68" s="18" t="s">
        <v>163</v>
      </c>
      <c r="Q68" s="18">
        <v>28</v>
      </c>
      <c r="R68" s="18" t="s">
        <v>95</v>
      </c>
      <c r="S68" s="37" t="s">
        <v>46</v>
      </c>
      <c r="T68" s="37" t="s">
        <v>53</v>
      </c>
      <c r="U68" s="38">
        <v>25.96</v>
      </c>
      <c r="V68" s="38">
        <v>25.96</v>
      </c>
      <c r="W68" s="38">
        <v>25.96</v>
      </c>
      <c r="X68" s="37" t="s">
        <v>53</v>
      </c>
      <c r="Y68" s="39"/>
      <c r="Z68" s="16">
        <v>0</v>
      </c>
      <c r="AA68" s="36">
        <v>38.79</v>
      </c>
      <c r="AB68" s="36"/>
      <c r="AC68" s="36">
        <v>38.79</v>
      </c>
      <c r="AD68" s="38">
        <f t="shared" si="6"/>
        <v>41.993200000000002</v>
      </c>
      <c r="AE68" s="38">
        <f t="shared" si="7"/>
        <v>52.491500000000002</v>
      </c>
      <c r="AF68" s="38">
        <f t="shared" si="8"/>
        <v>56.690820000000009</v>
      </c>
      <c r="AG68" s="36">
        <f t="shared" si="9"/>
        <v>41.99</v>
      </c>
      <c r="AH68" s="36">
        <f t="shared" si="10"/>
        <v>52.49</v>
      </c>
      <c r="AI68" s="36">
        <f t="shared" si="11"/>
        <v>56.69</v>
      </c>
      <c r="AJ68" s="40">
        <v>43879</v>
      </c>
      <c r="AK68" s="40">
        <v>43880</v>
      </c>
      <c r="AL68" s="17"/>
      <c r="AM68" s="17" t="s">
        <v>18070</v>
      </c>
      <c r="AN68" s="17"/>
      <c r="AO68" s="20" t="s">
        <v>19537</v>
      </c>
      <c r="AP68" s="20"/>
      <c r="AQ68" s="20"/>
      <c r="AR68" s="16">
        <v>0</v>
      </c>
      <c r="AS68" s="40">
        <v>44001</v>
      </c>
    </row>
    <row r="69" spans="1:45" ht="47.25" customHeight="1">
      <c r="A69" s="16">
        <v>8681026050037</v>
      </c>
      <c r="B69" s="16" t="s">
        <v>2885</v>
      </c>
      <c r="C69" s="16" t="s">
        <v>2886</v>
      </c>
      <c r="D69" s="17" t="s">
        <v>323</v>
      </c>
      <c r="E69" s="18" t="s">
        <v>18879</v>
      </c>
      <c r="F69" s="18">
        <v>0</v>
      </c>
      <c r="G69" s="39" t="s">
        <v>12778</v>
      </c>
      <c r="H69" s="18">
        <v>1</v>
      </c>
      <c r="I69" s="18"/>
      <c r="J69" s="18"/>
      <c r="K69" s="18"/>
      <c r="L69" s="19" t="s">
        <v>16699</v>
      </c>
      <c r="M69" s="19" t="s">
        <v>172</v>
      </c>
      <c r="N69" s="18" t="s">
        <v>2676</v>
      </c>
      <c r="O69" s="18">
        <v>10</v>
      </c>
      <c r="P69" s="18" t="s">
        <v>163</v>
      </c>
      <c r="Q69" s="18">
        <v>28</v>
      </c>
      <c r="R69" s="18" t="s">
        <v>95</v>
      </c>
      <c r="S69" s="37" t="s">
        <v>46</v>
      </c>
      <c r="T69" s="18" t="s">
        <v>557</v>
      </c>
      <c r="U69" s="38">
        <v>11.65</v>
      </c>
      <c r="V69" s="38">
        <v>26.62</v>
      </c>
      <c r="W69" s="38">
        <v>11.65</v>
      </c>
      <c r="X69" s="18" t="s">
        <v>557</v>
      </c>
      <c r="Y69" s="39"/>
      <c r="Z69" s="16">
        <v>0</v>
      </c>
      <c r="AA69" s="36">
        <v>32.01</v>
      </c>
      <c r="AB69" s="36"/>
      <c r="AC69" s="36">
        <v>32.01</v>
      </c>
      <c r="AD69" s="38">
        <f t="shared" si="6"/>
        <v>34.6708</v>
      </c>
      <c r="AE69" s="38">
        <f t="shared" si="7"/>
        <v>43.338499999999996</v>
      </c>
      <c r="AF69" s="38">
        <f t="shared" si="8"/>
        <v>46.805579999999999</v>
      </c>
      <c r="AG69" s="36">
        <f t="shared" si="9"/>
        <v>34.67</v>
      </c>
      <c r="AH69" s="36">
        <f t="shared" si="10"/>
        <v>43.33</v>
      </c>
      <c r="AI69" s="36">
        <f t="shared" si="11"/>
        <v>46.8</v>
      </c>
      <c r="AJ69" s="40">
        <v>43879</v>
      </c>
      <c r="AK69" s="40">
        <v>43880</v>
      </c>
      <c r="AL69" s="17"/>
      <c r="AM69" s="17" t="s">
        <v>18070</v>
      </c>
      <c r="AN69" s="17"/>
      <c r="AO69" s="20" t="s">
        <v>19080</v>
      </c>
      <c r="AP69" s="20"/>
      <c r="AQ69" s="20"/>
      <c r="AR69" s="16">
        <v>0</v>
      </c>
      <c r="AS69" s="40">
        <v>44001</v>
      </c>
    </row>
    <row r="70" spans="1:45" ht="47.25" customHeight="1">
      <c r="A70" s="16">
        <v>8681128570129</v>
      </c>
      <c r="B70" s="16" t="s">
        <v>3333</v>
      </c>
      <c r="C70" s="16" t="s">
        <v>3334</v>
      </c>
      <c r="D70" s="17" t="s">
        <v>323</v>
      </c>
      <c r="E70" s="18" t="s">
        <v>295</v>
      </c>
      <c r="F70" s="18">
        <v>4</v>
      </c>
      <c r="G70" s="39">
        <v>1</v>
      </c>
      <c r="H70" s="18">
        <v>2</v>
      </c>
      <c r="I70" s="18"/>
      <c r="J70" s="18"/>
      <c r="K70" s="18"/>
      <c r="L70" s="19" t="s">
        <v>15081</v>
      </c>
      <c r="M70" s="19" t="s">
        <v>318</v>
      </c>
      <c r="N70" s="18" t="s">
        <v>15082</v>
      </c>
      <c r="O70" s="18">
        <v>1000</v>
      </c>
      <c r="P70" s="18" t="s">
        <v>470</v>
      </c>
      <c r="Q70" s="18">
        <v>5</v>
      </c>
      <c r="R70" s="18" t="s">
        <v>95</v>
      </c>
      <c r="S70" s="37" t="s">
        <v>46</v>
      </c>
      <c r="T70" s="18" t="s">
        <v>53</v>
      </c>
      <c r="U70" s="38">
        <v>2.83</v>
      </c>
      <c r="V70" s="38">
        <v>2.83</v>
      </c>
      <c r="W70" s="38">
        <v>0</v>
      </c>
      <c r="X70" s="18" t="s">
        <v>53</v>
      </c>
      <c r="Y70" s="39"/>
      <c r="Z70" s="16">
        <v>0</v>
      </c>
      <c r="AA70" s="36">
        <v>8.75</v>
      </c>
      <c r="AB70" s="36"/>
      <c r="AC70" s="36">
        <v>8.75</v>
      </c>
      <c r="AD70" s="38">
        <f t="shared" si="6"/>
        <v>9.5375000000000014</v>
      </c>
      <c r="AE70" s="38">
        <f t="shared" si="7"/>
        <v>11.921875000000002</v>
      </c>
      <c r="AF70" s="38">
        <f t="shared" si="8"/>
        <v>12.875625000000003</v>
      </c>
      <c r="AG70" s="36">
        <f t="shared" si="9"/>
        <v>9.5299999999999994</v>
      </c>
      <c r="AH70" s="36">
        <f t="shared" si="10"/>
        <v>11.92</v>
      </c>
      <c r="AI70" s="36">
        <f t="shared" si="11"/>
        <v>12.87</v>
      </c>
      <c r="AJ70" s="40">
        <v>43879</v>
      </c>
      <c r="AK70" s="40">
        <v>43880</v>
      </c>
      <c r="AL70" s="17"/>
      <c r="AM70" s="17" t="s">
        <v>18070</v>
      </c>
      <c r="AN70" s="17"/>
      <c r="AO70" s="20" t="s">
        <v>19247</v>
      </c>
      <c r="AP70" s="20"/>
      <c r="AQ70" s="20"/>
      <c r="AR70" s="16">
        <v>0</v>
      </c>
      <c r="AS70" s="40">
        <v>44001</v>
      </c>
    </row>
    <row r="71" spans="1:45" ht="47.25" customHeight="1">
      <c r="A71" s="16">
        <v>8681153070069</v>
      </c>
      <c r="B71" s="16" t="s">
        <v>1671</v>
      </c>
      <c r="C71" s="16" t="s">
        <v>1672</v>
      </c>
      <c r="D71" s="17" t="s">
        <v>323</v>
      </c>
      <c r="E71" s="18" t="s">
        <v>295</v>
      </c>
      <c r="F71" s="18">
        <v>4</v>
      </c>
      <c r="G71" s="39">
        <v>1</v>
      </c>
      <c r="H71" s="18">
        <v>1</v>
      </c>
      <c r="I71" s="18"/>
      <c r="J71" s="18"/>
      <c r="K71" s="18"/>
      <c r="L71" s="19" t="s">
        <v>12002</v>
      </c>
      <c r="M71" s="19" t="s">
        <v>733</v>
      </c>
      <c r="N71" s="18" t="s">
        <v>12003</v>
      </c>
      <c r="O71" s="18">
        <v>10</v>
      </c>
      <c r="P71" s="18" t="s">
        <v>551</v>
      </c>
      <c r="Q71" s="18">
        <v>1</v>
      </c>
      <c r="R71" s="18" t="s">
        <v>95</v>
      </c>
      <c r="S71" s="37" t="s">
        <v>46</v>
      </c>
      <c r="T71" s="18" t="s">
        <v>238</v>
      </c>
      <c r="U71" s="38">
        <v>1.94</v>
      </c>
      <c r="V71" s="38">
        <v>1.73</v>
      </c>
      <c r="W71" s="38">
        <v>0</v>
      </c>
      <c r="X71" s="18" t="s">
        <v>53</v>
      </c>
      <c r="Y71" s="39"/>
      <c r="Z71" s="16">
        <v>0</v>
      </c>
      <c r="AA71" s="36">
        <v>6.55</v>
      </c>
      <c r="AB71" s="36"/>
      <c r="AC71" s="36">
        <v>6.55</v>
      </c>
      <c r="AD71" s="38">
        <f t="shared" si="6"/>
        <v>7.1395</v>
      </c>
      <c r="AE71" s="38">
        <f t="shared" si="7"/>
        <v>8.9243749999999995</v>
      </c>
      <c r="AF71" s="38">
        <f t="shared" si="8"/>
        <v>9.638325</v>
      </c>
      <c r="AG71" s="36">
        <f t="shared" si="9"/>
        <v>7.13</v>
      </c>
      <c r="AH71" s="36">
        <f t="shared" si="10"/>
        <v>8.92</v>
      </c>
      <c r="AI71" s="36">
        <f t="shared" si="11"/>
        <v>9.6300000000000008</v>
      </c>
      <c r="AJ71" s="40">
        <v>43924</v>
      </c>
      <c r="AK71" s="40">
        <v>43928</v>
      </c>
      <c r="AL71" s="17"/>
      <c r="AM71" s="17" t="s">
        <v>18070</v>
      </c>
      <c r="AN71" s="17"/>
      <c r="AO71" s="20" t="s">
        <v>19740</v>
      </c>
      <c r="AP71" s="20"/>
      <c r="AQ71" s="20"/>
      <c r="AR71" s="16">
        <v>0</v>
      </c>
      <c r="AS71" s="40">
        <v>44001</v>
      </c>
    </row>
    <row r="72" spans="1:45" ht="47.25" customHeight="1">
      <c r="A72" s="16">
        <v>8681166207810</v>
      </c>
      <c r="B72" s="16" t="s">
        <v>13230</v>
      </c>
      <c r="C72" s="16" t="s">
        <v>12676</v>
      </c>
      <c r="D72" s="17" t="s">
        <v>323</v>
      </c>
      <c r="E72" s="18" t="s">
        <v>295</v>
      </c>
      <c r="F72" s="18">
        <v>0</v>
      </c>
      <c r="G72" s="39">
        <v>1</v>
      </c>
      <c r="H72" s="18">
        <v>1</v>
      </c>
      <c r="I72" s="18"/>
      <c r="J72" s="18"/>
      <c r="K72" s="18"/>
      <c r="L72" s="19" t="s">
        <v>13231</v>
      </c>
      <c r="M72" s="19" t="s">
        <v>1090</v>
      </c>
      <c r="N72" s="18" t="s">
        <v>13232</v>
      </c>
      <c r="O72" s="18">
        <v>3</v>
      </c>
      <c r="P72" s="18" t="s">
        <v>523</v>
      </c>
      <c r="Q72" s="18">
        <v>20</v>
      </c>
      <c r="R72" s="18" t="s">
        <v>95</v>
      </c>
      <c r="S72" s="37" t="s">
        <v>46</v>
      </c>
      <c r="T72" s="18" t="s">
        <v>165</v>
      </c>
      <c r="U72" s="38">
        <v>9.07</v>
      </c>
      <c r="V72" s="38">
        <v>9.07</v>
      </c>
      <c r="W72" s="38">
        <v>7.25</v>
      </c>
      <c r="X72" s="18" t="s">
        <v>165</v>
      </c>
      <c r="Y72" s="39"/>
      <c r="Z72" s="16">
        <v>0</v>
      </c>
      <c r="AA72" s="36">
        <v>24.11</v>
      </c>
      <c r="AB72" s="36"/>
      <c r="AC72" s="36">
        <v>24.11</v>
      </c>
      <c r="AD72" s="38">
        <f t="shared" si="6"/>
        <v>26.138800000000003</v>
      </c>
      <c r="AE72" s="38">
        <f t="shared" si="7"/>
        <v>32.673500000000004</v>
      </c>
      <c r="AF72" s="38">
        <f t="shared" si="8"/>
        <v>35.287380000000006</v>
      </c>
      <c r="AG72" s="36">
        <f t="shared" si="9"/>
        <v>26.13</v>
      </c>
      <c r="AH72" s="36">
        <f t="shared" si="10"/>
        <v>32.67</v>
      </c>
      <c r="AI72" s="36">
        <f t="shared" si="11"/>
        <v>35.28</v>
      </c>
      <c r="AJ72" s="40">
        <v>43879</v>
      </c>
      <c r="AK72" s="40">
        <v>43880</v>
      </c>
      <c r="AL72" s="17"/>
      <c r="AM72" s="17" t="s">
        <v>18070</v>
      </c>
      <c r="AN72" s="17"/>
      <c r="AO72" s="20" t="s">
        <v>19290</v>
      </c>
      <c r="AP72" s="20"/>
      <c r="AQ72" s="20"/>
      <c r="AR72" s="16">
        <v>0</v>
      </c>
      <c r="AS72" s="40">
        <v>44001</v>
      </c>
    </row>
    <row r="73" spans="1:45" ht="47.25" customHeight="1">
      <c r="A73" s="16">
        <v>8681198055021</v>
      </c>
      <c r="B73" s="16" t="s">
        <v>8426</v>
      </c>
      <c r="C73" s="16" t="s">
        <v>2682</v>
      </c>
      <c r="D73" s="17" t="s">
        <v>323</v>
      </c>
      <c r="E73" s="18" t="s">
        <v>295</v>
      </c>
      <c r="F73" s="18">
        <v>0</v>
      </c>
      <c r="G73" s="39">
        <v>2</v>
      </c>
      <c r="H73" s="18">
        <v>3</v>
      </c>
      <c r="I73" s="18"/>
      <c r="J73" s="18"/>
      <c r="K73" s="18"/>
      <c r="L73" s="19" t="s">
        <v>15544</v>
      </c>
      <c r="M73" s="19" t="s">
        <v>13257</v>
      </c>
      <c r="N73" s="18" t="s">
        <v>12916</v>
      </c>
      <c r="O73" s="18">
        <v>1</v>
      </c>
      <c r="P73" s="18" t="s">
        <v>523</v>
      </c>
      <c r="Q73" s="18">
        <v>1</v>
      </c>
      <c r="R73" s="18" t="s">
        <v>95</v>
      </c>
      <c r="S73" s="37" t="s">
        <v>46</v>
      </c>
      <c r="T73" s="18" t="s">
        <v>53</v>
      </c>
      <c r="U73" s="38">
        <v>5.1100000000000003</v>
      </c>
      <c r="V73" s="38">
        <v>5.1100000000000003</v>
      </c>
      <c r="W73" s="38">
        <v>5.1100000000000003</v>
      </c>
      <c r="X73" s="18" t="s">
        <v>53</v>
      </c>
      <c r="Y73" s="39"/>
      <c r="Z73" s="16">
        <v>0</v>
      </c>
      <c r="AA73" s="36">
        <v>17.53</v>
      </c>
      <c r="AB73" s="36"/>
      <c r="AC73" s="36">
        <v>17.53</v>
      </c>
      <c r="AD73" s="38">
        <f t="shared" si="6"/>
        <v>19.032400000000003</v>
      </c>
      <c r="AE73" s="38">
        <f t="shared" si="7"/>
        <v>23.790500000000002</v>
      </c>
      <c r="AF73" s="38">
        <f t="shared" si="8"/>
        <v>25.693740000000002</v>
      </c>
      <c r="AG73" s="36">
        <f t="shared" si="9"/>
        <v>19.03</v>
      </c>
      <c r="AH73" s="36">
        <f t="shared" si="10"/>
        <v>23.79</v>
      </c>
      <c r="AI73" s="36">
        <f t="shared" si="11"/>
        <v>25.69</v>
      </c>
      <c r="AJ73" s="40">
        <v>43879</v>
      </c>
      <c r="AK73" s="40">
        <v>43880</v>
      </c>
      <c r="AL73" s="17"/>
      <c r="AM73" s="17" t="s">
        <v>18070</v>
      </c>
      <c r="AN73" s="17"/>
      <c r="AO73" s="20" t="s">
        <v>19236</v>
      </c>
      <c r="AP73" s="20"/>
      <c r="AQ73" s="20"/>
      <c r="AR73" s="16">
        <v>0</v>
      </c>
      <c r="AS73" s="40">
        <v>44001</v>
      </c>
    </row>
    <row r="74" spans="1:45" ht="47.25" customHeight="1">
      <c r="A74" s="16">
        <v>8681198055038</v>
      </c>
      <c r="B74" s="16" t="s">
        <v>12912</v>
      </c>
      <c r="C74" s="16" t="s">
        <v>12913</v>
      </c>
      <c r="D74" s="17" t="s">
        <v>323</v>
      </c>
      <c r="E74" s="17" t="s">
        <v>18879</v>
      </c>
      <c r="F74" s="18">
        <v>6</v>
      </c>
      <c r="G74" s="39">
        <v>2</v>
      </c>
      <c r="H74" s="18">
        <v>1</v>
      </c>
      <c r="I74" s="18"/>
      <c r="J74" s="18"/>
      <c r="K74" s="18"/>
      <c r="L74" s="19" t="s">
        <v>12914</v>
      </c>
      <c r="M74" s="19" t="s">
        <v>12915</v>
      </c>
      <c r="N74" s="18" t="s">
        <v>12916</v>
      </c>
      <c r="O74" s="18">
        <v>13.9</v>
      </c>
      <c r="P74" s="18" t="s">
        <v>523</v>
      </c>
      <c r="Q74" s="18">
        <v>30</v>
      </c>
      <c r="R74" s="37" t="s">
        <v>95</v>
      </c>
      <c r="S74" s="37" t="s">
        <v>46</v>
      </c>
      <c r="T74" s="18" t="s">
        <v>53</v>
      </c>
      <c r="U74" s="38">
        <v>44.07</v>
      </c>
      <c r="V74" s="38">
        <v>44.07</v>
      </c>
      <c r="W74" s="38">
        <v>44.07</v>
      </c>
      <c r="X74" s="18" t="s">
        <v>53</v>
      </c>
      <c r="Y74" s="39"/>
      <c r="Z74" s="16">
        <v>0</v>
      </c>
      <c r="AA74" s="36">
        <v>168.14</v>
      </c>
      <c r="AB74" s="36"/>
      <c r="AC74" s="36">
        <v>168.14</v>
      </c>
      <c r="AD74" s="38">
        <f t="shared" si="6"/>
        <v>178.46559999999999</v>
      </c>
      <c r="AE74" s="38">
        <f t="shared" si="7"/>
        <v>216.70409599999999</v>
      </c>
      <c r="AF74" s="38">
        <f t="shared" si="8"/>
        <v>234.04042368</v>
      </c>
      <c r="AG74" s="36">
        <f t="shared" si="9"/>
        <v>178.46</v>
      </c>
      <c r="AH74" s="36">
        <f t="shared" si="10"/>
        <v>216.7</v>
      </c>
      <c r="AI74" s="36">
        <f t="shared" si="11"/>
        <v>234.04</v>
      </c>
      <c r="AJ74" s="40">
        <v>43879</v>
      </c>
      <c r="AK74" s="40">
        <v>43880</v>
      </c>
      <c r="AL74" s="17"/>
      <c r="AM74" s="17" t="s">
        <v>18070</v>
      </c>
      <c r="AN74" s="17"/>
      <c r="AO74" s="20" t="s">
        <v>19127</v>
      </c>
      <c r="AP74" s="20"/>
      <c r="AQ74" s="20"/>
      <c r="AR74" s="16">
        <v>0</v>
      </c>
      <c r="AS74" s="40">
        <v>44001</v>
      </c>
    </row>
    <row r="75" spans="1:45" ht="47.25" customHeight="1">
      <c r="A75" s="16">
        <v>8681198055045</v>
      </c>
      <c r="B75" s="16" t="s">
        <v>12912</v>
      </c>
      <c r="C75" s="16" t="s">
        <v>12913</v>
      </c>
      <c r="D75" s="17" t="s">
        <v>323</v>
      </c>
      <c r="E75" s="17" t="s">
        <v>18879</v>
      </c>
      <c r="F75" s="18">
        <v>6</v>
      </c>
      <c r="G75" s="39">
        <v>2</v>
      </c>
      <c r="H75" s="18">
        <v>1</v>
      </c>
      <c r="I75" s="18"/>
      <c r="J75" s="18"/>
      <c r="K75" s="18"/>
      <c r="L75" s="19" t="s">
        <v>12917</v>
      </c>
      <c r="M75" s="19" t="s">
        <v>12915</v>
      </c>
      <c r="N75" s="18" t="s">
        <v>12916</v>
      </c>
      <c r="O75" s="18">
        <v>13.9</v>
      </c>
      <c r="P75" s="18" t="s">
        <v>523</v>
      </c>
      <c r="Q75" s="18">
        <v>60</v>
      </c>
      <c r="R75" s="37" t="s">
        <v>95</v>
      </c>
      <c r="S75" s="37" t="s">
        <v>46</v>
      </c>
      <c r="T75" s="18" t="s">
        <v>331</v>
      </c>
      <c r="U75" s="38">
        <v>52.75</v>
      </c>
      <c r="V75" s="38">
        <v>52.75</v>
      </c>
      <c r="W75" s="38">
        <v>52.75</v>
      </c>
      <c r="X75" s="18" t="s">
        <v>331</v>
      </c>
      <c r="Y75" s="39"/>
      <c r="Z75" s="16">
        <v>0</v>
      </c>
      <c r="AA75" s="36">
        <v>201.26</v>
      </c>
      <c r="AB75" s="36"/>
      <c r="AC75" s="36">
        <v>201.26</v>
      </c>
      <c r="AD75" s="38">
        <f t="shared" si="6"/>
        <v>212.8852</v>
      </c>
      <c r="AE75" s="38">
        <f t="shared" si="7"/>
        <v>256.57942399999996</v>
      </c>
      <c r="AF75" s="38">
        <f t="shared" si="8"/>
        <v>277.10577791999998</v>
      </c>
      <c r="AG75" s="36">
        <f t="shared" si="9"/>
        <v>212.88</v>
      </c>
      <c r="AH75" s="36">
        <f t="shared" si="10"/>
        <v>256.57</v>
      </c>
      <c r="AI75" s="36">
        <f t="shared" si="11"/>
        <v>277.10000000000002</v>
      </c>
      <c r="AJ75" s="40">
        <v>43879</v>
      </c>
      <c r="AK75" s="40">
        <v>43880</v>
      </c>
      <c r="AL75" s="17"/>
      <c r="AM75" s="17" t="s">
        <v>18070</v>
      </c>
      <c r="AN75" s="17"/>
      <c r="AO75" s="20" t="s">
        <v>19367</v>
      </c>
      <c r="AP75" s="20"/>
      <c r="AQ75" s="20"/>
      <c r="AR75" s="16">
        <v>0</v>
      </c>
      <c r="AS75" s="40">
        <v>44001</v>
      </c>
    </row>
    <row r="76" spans="1:45" ht="47.25" customHeight="1">
      <c r="A76" s="16">
        <v>8681277340017</v>
      </c>
      <c r="B76" s="16" t="s">
        <v>2697</v>
      </c>
      <c r="C76" s="16" t="s">
        <v>2698</v>
      </c>
      <c r="D76" s="17" t="s">
        <v>87</v>
      </c>
      <c r="E76" s="18" t="s">
        <v>18879</v>
      </c>
      <c r="F76" s="18">
        <v>6</v>
      </c>
      <c r="G76" s="39">
        <v>2</v>
      </c>
      <c r="H76" s="18">
        <v>1</v>
      </c>
      <c r="I76" s="18"/>
      <c r="J76" s="18"/>
      <c r="K76" s="18"/>
      <c r="L76" s="19" t="s">
        <v>1910</v>
      </c>
      <c r="M76" s="19" t="s">
        <v>1911</v>
      </c>
      <c r="N76" s="18" t="s">
        <v>1050</v>
      </c>
      <c r="O76" s="18">
        <v>50</v>
      </c>
      <c r="P76" s="18" t="s">
        <v>163</v>
      </c>
      <c r="Q76" s="18">
        <v>30</v>
      </c>
      <c r="R76" s="18" t="s">
        <v>95</v>
      </c>
      <c r="S76" s="37" t="s">
        <v>96</v>
      </c>
      <c r="T76" s="18" t="s">
        <v>222</v>
      </c>
      <c r="U76" s="38">
        <v>48.42</v>
      </c>
      <c r="V76" s="38">
        <v>48.42</v>
      </c>
      <c r="W76" s="38">
        <v>48.42</v>
      </c>
      <c r="X76" s="18" t="s">
        <v>222</v>
      </c>
      <c r="Y76" s="39"/>
      <c r="Z76" s="16">
        <v>0</v>
      </c>
      <c r="AA76" s="36">
        <v>183.78</v>
      </c>
      <c r="AB76" s="36"/>
      <c r="AC76" s="36">
        <v>183.78</v>
      </c>
      <c r="AD76" s="38">
        <f t="shared" si="6"/>
        <v>194.7312</v>
      </c>
      <c r="AE76" s="38">
        <f t="shared" si="7"/>
        <v>235.572192</v>
      </c>
      <c r="AF76" s="38">
        <f t="shared" si="8"/>
        <v>254.41796736000001</v>
      </c>
      <c r="AG76" s="36">
        <f t="shared" si="9"/>
        <v>194.73</v>
      </c>
      <c r="AH76" s="36">
        <f t="shared" si="10"/>
        <v>235.57</v>
      </c>
      <c r="AI76" s="36">
        <f t="shared" si="11"/>
        <v>254.41</v>
      </c>
      <c r="AJ76" s="40">
        <v>43879</v>
      </c>
      <c r="AK76" s="40">
        <v>43880</v>
      </c>
      <c r="AL76" s="17"/>
      <c r="AM76" s="17" t="s">
        <v>18070</v>
      </c>
      <c r="AN76" s="17"/>
      <c r="AO76" s="20" t="s">
        <v>19521</v>
      </c>
      <c r="AP76" s="20"/>
      <c r="AQ76" s="20" t="s">
        <v>12674</v>
      </c>
      <c r="AR76" s="16">
        <v>0</v>
      </c>
      <c r="AS76" s="40">
        <v>44001</v>
      </c>
    </row>
    <row r="77" spans="1:45" ht="47.25" customHeight="1">
      <c r="A77" s="16">
        <v>8681291540394</v>
      </c>
      <c r="B77" s="16" t="s">
        <v>3399</v>
      </c>
      <c r="C77" s="16" t="s">
        <v>3400</v>
      </c>
      <c r="D77" s="17" t="s">
        <v>87</v>
      </c>
      <c r="E77" s="18" t="s">
        <v>295</v>
      </c>
      <c r="F77" s="18">
        <v>6</v>
      </c>
      <c r="G77" s="39">
        <v>1</v>
      </c>
      <c r="H77" s="18">
        <v>1</v>
      </c>
      <c r="I77" s="18"/>
      <c r="J77" s="18"/>
      <c r="K77" s="18"/>
      <c r="L77" s="19" t="s">
        <v>3013</v>
      </c>
      <c r="M77" s="19" t="s">
        <v>1261</v>
      </c>
      <c r="N77" s="18" t="s">
        <v>3014</v>
      </c>
      <c r="O77" s="18">
        <v>1</v>
      </c>
      <c r="P77" s="18" t="s">
        <v>551</v>
      </c>
      <c r="Q77" s="18">
        <v>10</v>
      </c>
      <c r="R77" s="18" t="s">
        <v>95</v>
      </c>
      <c r="S77" s="37" t="s">
        <v>46</v>
      </c>
      <c r="T77" s="18" t="s">
        <v>557</v>
      </c>
      <c r="U77" s="38">
        <v>4.78</v>
      </c>
      <c r="V77" s="38">
        <v>4.78</v>
      </c>
      <c r="W77" s="38">
        <v>4.78</v>
      </c>
      <c r="X77" s="18" t="s">
        <v>557</v>
      </c>
      <c r="Y77" s="39"/>
      <c r="Z77" s="16">
        <v>0</v>
      </c>
      <c r="AA77" s="36">
        <v>12.34</v>
      </c>
      <c r="AB77" s="36"/>
      <c r="AC77" s="36">
        <v>12.34</v>
      </c>
      <c r="AD77" s="38">
        <f t="shared" si="6"/>
        <v>13.427200000000001</v>
      </c>
      <c r="AE77" s="38">
        <f t="shared" si="7"/>
        <v>16.784000000000002</v>
      </c>
      <c r="AF77" s="38">
        <f t="shared" si="8"/>
        <v>18.126720000000002</v>
      </c>
      <c r="AG77" s="36">
        <f t="shared" si="9"/>
        <v>13.42</v>
      </c>
      <c r="AH77" s="36">
        <f t="shared" si="10"/>
        <v>16.78</v>
      </c>
      <c r="AI77" s="36">
        <f t="shared" si="11"/>
        <v>18.12</v>
      </c>
      <c r="AJ77" s="40">
        <v>43924</v>
      </c>
      <c r="AK77" s="40">
        <v>43928</v>
      </c>
      <c r="AL77" s="17"/>
      <c r="AM77" s="17" t="s">
        <v>18070</v>
      </c>
      <c r="AN77" s="17"/>
      <c r="AO77" s="20" t="s">
        <v>19736</v>
      </c>
      <c r="AP77" s="20"/>
      <c r="AQ77" s="20" t="s">
        <v>10052</v>
      </c>
      <c r="AR77" s="16">
        <v>0</v>
      </c>
      <c r="AS77" s="40">
        <v>44001</v>
      </c>
    </row>
    <row r="78" spans="1:45" ht="47.25" customHeight="1">
      <c r="A78" s="16">
        <v>8681309090019</v>
      </c>
      <c r="B78" s="16" t="s">
        <v>4021</v>
      </c>
      <c r="C78" s="16" t="s">
        <v>4022</v>
      </c>
      <c r="D78" s="17" t="s">
        <v>323</v>
      </c>
      <c r="E78" s="18" t="s">
        <v>18879</v>
      </c>
      <c r="F78" s="18">
        <v>0</v>
      </c>
      <c r="G78" s="39">
        <v>5</v>
      </c>
      <c r="H78" s="18">
        <v>2</v>
      </c>
      <c r="I78" s="18"/>
      <c r="J78" s="18"/>
      <c r="K78" s="18"/>
      <c r="L78" s="19" t="s">
        <v>5094</v>
      </c>
      <c r="M78" s="19" t="s">
        <v>4027</v>
      </c>
      <c r="N78" s="18" t="s">
        <v>5095</v>
      </c>
      <c r="O78" s="18" t="s">
        <v>4069</v>
      </c>
      <c r="P78" s="18" t="s">
        <v>8593</v>
      </c>
      <c r="Q78" s="18">
        <v>28</v>
      </c>
      <c r="R78" s="18" t="s">
        <v>95</v>
      </c>
      <c r="S78" s="37" t="s">
        <v>46</v>
      </c>
      <c r="T78" s="18" t="s">
        <v>15533</v>
      </c>
      <c r="U78" s="38">
        <v>47.68</v>
      </c>
      <c r="V78" s="38">
        <v>47.68</v>
      </c>
      <c r="W78" s="38">
        <v>28.6</v>
      </c>
      <c r="X78" s="18" t="s">
        <v>15533</v>
      </c>
      <c r="Y78" s="39"/>
      <c r="Z78" s="16">
        <v>0</v>
      </c>
      <c r="AA78" s="36">
        <v>77.62</v>
      </c>
      <c r="AB78" s="36"/>
      <c r="AC78" s="36">
        <v>77.62</v>
      </c>
      <c r="AD78" s="38">
        <f t="shared" si="6"/>
        <v>83.653400000000005</v>
      </c>
      <c r="AE78" s="38">
        <f t="shared" si="7"/>
        <v>104.56675000000001</v>
      </c>
      <c r="AF78" s="38">
        <f t="shared" si="8"/>
        <v>112.93209000000002</v>
      </c>
      <c r="AG78" s="36">
        <f t="shared" si="9"/>
        <v>83.65</v>
      </c>
      <c r="AH78" s="36">
        <f t="shared" si="10"/>
        <v>104.56</v>
      </c>
      <c r="AI78" s="36">
        <f t="shared" si="11"/>
        <v>112.93</v>
      </c>
      <c r="AJ78" s="40">
        <v>43882</v>
      </c>
      <c r="AK78" s="40">
        <v>43886</v>
      </c>
      <c r="AL78" s="17"/>
      <c r="AM78" s="17" t="s">
        <v>18070</v>
      </c>
      <c r="AN78" s="17"/>
      <c r="AO78" s="20" t="s">
        <v>19580</v>
      </c>
      <c r="AP78" s="20"/>
      <c r="AQ78" s="20"/>
      <c r="AR78" s="16">
        <v>0</v>
      </c>
      <c r="AS78" s="40">
        <v>44001</v>
      </c>
    </row>
    <row r="79" spans="1:45" ht="47.25" customHeight="1">
      <c r="A79" s="16">
        <v>8681309090057</v>
      </c>
      <c r="B79" s="16" t="s">
        <v>4021</v>
      </c>
      <c r="C79" s="16" t="s">
        <v>4022</v>
      </c>
      <c r="D79" s="17" t="s">
        <v>323</v>
      </c>
      <c r="E79" s="18" t="s">
        <v>18879</v>
      </c>
      <c r="F79" s="18">
        <v>0</v>
      </c>
      <c r="G79" s="39">
        <v>1</v>
      </c>
      <c r="H79" s="18">
        <v>2</v>
      </c>
      <c r="I79" s="18"/>
      <c r="J79" s="18"/>
      <c r="K79" s="18"/>
      <c r="L79" s="19" t="s">
        <v>15532</v>
      </c>
      <c r="M79" s="19" t="s">
        <v>4027</v>
      </c>
      <c r="N79" s="18" t="s">
        <v>5095</v>
      </c>
      <c r="O79" s="18" t="s">
        <v>4043</v>
      </c>
      <c r="P79" s="18" t="s">
        <v>8593</v>
      </c>
      <c r="Q79" s="18">
        <v>28</v>
      </c>
      <c r="R79" s="18" t="s">
        <v>95</v>
      </c>
      <c r="S79" s="37" t="s">
        <v>46</v>
      </c>
      <c r="T79" s="18" t="s">
        <v>15533</v>
      </c>
      <c r="U79" s="38">
        <v>80.900000000000006</v>
      </c>
      <c r="V79" s="38">
        <v>80.900000000000006</v>
      </c>
      <c r="W79" s="38">
        <v>48.54</v>
      </c>
      <c r="X79" s="18" t="s">
        <v>15533</v>
      </c>
      <c r="Y79" s="39"/>
      <c r="Z79" s="16">
        <v>0</v>
      </c>
      <c r="AA79" s="36">
        <v>142.47</v>
      </c>
      <c r="AB79" s="36"/>
      <c r="AC79" s="36">
        <v>142.47</v>
      </c>
      <c r="AD79" s="38">
        <f t="shared" si="6"/>
        <v>151.7688</v>
      </c>
      <c r="AE79" s="38">
        <f t="shared" si="7"/>
        <v>185.73580799999999</v>
      </c>
      <c r="AF79" s="38">
        <f t="shared" si="8"/>
        <v>200.59467264</v>
      </c>
      <c r="AG79" s="36">
        <f t="shared" si="9"/>
        <v>151.76</v>
      </c>
      <c r="AH79" s="36">
        <f t="shared" si="10"/>
        <v>185.73</v>
      </c>
      <c r="AI79" s="36">
        <f t="shared" si="11"/>
        <v>200.59</v>
      </c>
      <c r="AJ79" s="40">
        <v>43879</v>
      </c>
      <c r="AK79" s="40">
        <v>43880</v>
      </c>
      <c r="AL79" s="17"/>
      <c r="AM79" s="17" t="s">
        <v>18070</v>
      </c>
      <c r="AN79" s="17"/>
      <c r="AO79" s="20" t="s">
        <v>19359</v>
      </c>
      <c r="AP79" s="20"/>
      <c r="AQ79" s="20"/>
      <c r="AR79" s="16">
        <v>0</v>
      </c>
      <c r="AS79" s="40">
        <v>44001</v>
      </c>
    </row>
    <row r="80" spans="1:45" ht="47.25" customHeight="1">
      <c r="A80" s="16">
        <v>8681309090064</v>
      </c>
      <c r="B80" s="16" t="s">
        <v>7202</v>
      </c>
      <c r="C80" s="16" t="s">
        <v>7203</v>
      </c>
      <c r="D80" s="17" t="s">
        <v>323</v>
      </c>
      <c r="E80" s="18" t="s">
        <v>18879</v>
      </c>
      <c r="F80" s="18">
        <v>0</v>
      </c>
      <c r="G80" s="39">
        <v>1</v>
      </c>
      <c r="H80" s="18">
        <v>1</v>
      </c>
      <c r="I80" s="18"/>
      <c r="J80" s="18"/>
      <c r="K80" s="18"/>
      <c r="L80" s="19" t="s">
        <v>5101</v>
      </c>
      <c r="M80" s="19" t="s">
        <v>4464</v>
      </c>
      <c r="N80" s="18" t="s">
        <v>5095</v>
      </c>
      <c r="O80" s="18" t="s">
        <v>7205</v>
      </c>
      <c r="P80" s="18" t="s">
        <v>163</v>
      </c>
      <c r="Q80" s="18">
        <v>56</v>
      </c>
      <c r="R80" s="45" t="s">
        <v>2627</v>
      </c>
      <c r="S80" s="37" t="s">
        <v>46</v>
      </c>
      <c r="T80" s="37" t="s">
        <v>331</v>
      </c>
      <c r="U80" s="38">
        <v>71.599999999999994</v>
      </c>
      <c r="V80" s="38">
        <v>71.599999999999994</v>
      </c>
      <c r="W80" s="38">
        <v>42.96</v>
      </c>
      <c r="X80" s="37" t="s">
        <v>331</v>
      </c>
      <c r="Y80" s="39"/>
      <c r="Z80" s="16">
        <v>0</v>
      </c>
      <c r="AA80" s="36">
        <v>141.16999999999999</v>
      </c>
      <c r="AB80" s="36"/>
      <c r="AC80" s="36">
        <v>141.16999999999999</v>
      </c>
      <c r="AD80" s="38">
        <f t="shared" si="6"/>
        <v>150.41679999999997</v>
      </c>
      <c r="AE80" s="38">
        <f t="shared" si="7"/>
        <v>184.16748799999999</v>
      </c>
      <c r="AF80" s="38">
        <f t="shared" si="8"/>
        <v>198.90088704000001</v>
      </c>
      <c r="AG80" s="36">
        <f t="shared" si="9"/>
        <v>150.41</v>
      </c>
      <c r="AH80" s="36">
        <f t="shared" si="10"/>
        <v>184.16</v>
      </c>
      <c r="AI80" s="36">
        <f t="shared" si="11"/>
        <v>198.9</v>
      </c>
      <c r="AJ80" s="40">
        <v>43879</v>
      </c>
      <c r="AK80" s="40">
        <v>43880</v>
      </c>
      <c r="AL80" s="17"/>
      <c r="AM80" s="17" t="s">
        <v>18070</v>
      </c>
      <c r="AN80" s="17"/>
      <c r="AO80" s="20" t="s">
        <v>19285</v>
      </c>
      <c r="AP80" s="20"/>
      <c r="AQ80" s="20"/>
      <c r="AR80" s="16">
        <v>0</v>
      </c>
      <c r="AS80" s="40">
        <v>44001</v>
      </c>
    </row>
    <row r="81" spans="1:45" ht="47.25" customHeight="1">
      <c r="A81" s="16">
        <v>8681428090693</v>
      </c>
      <c r="B81" s="16" t="s">
        <v>6162</v>
      </c>
      <c r="C81" s="16" t="s">
        <v>6163</v>
      </c>
      <c r="D81" s="17" t="s">
        <v>87</v>
      </c>
      <c r="E81" s="18" t="s">
        <v>18879</v>
      </c>
      <c r="F81" s="18">
        <v>0</v>
      </c>
      <c r="G81" s="39">
        <v>1</v>
      </c>
      <c r="H81" s="18">
        <v>1</v>
      </c>
      <c r="I81" s="18"/>
      <c r="J81" s="18"/>
      <c r="K81" s="18"/>
      <c r="L81" s="19" t="s">
        <v>2994</v>
      </c>
      <c r="M81" s="19" t="s">
        <v>727</v>
      </c>
      <c r="N81" s="18" t="s">
        <v>5066</v>
      </c>
      <c r="O81" s="18">
        <v>8</v>
      </c>
      <c r="P81" s="18" t="s">
        <v>163</v>
      </c>
      <c r="Q81" s="18">
        <v>6</v>
      </c>
      <c r="R81" s="18" t="s">
        <v>95</v>
      </c>
      <c r="S81" s="37" t="s">
        <v>96</v>
      </c>
      <c r="T81" s="18" t="s">
        <v>238</v>
      </c>
      <c r="U81" s="38">
        <v>17.07</v>
      </c>
      <c r="V81" s="38">
        <v>24.41</v>
      </c>
      <c r="W81" s="38">
        <v>14.64</v>
      </c>
      <c r="X81" s="18" t="s">
        <v>238</v>
      </c>
      <c r="Y81" s="39"/>
      <c r="Z81" s="16">
        <v>0</v>
      </c>
      <c r="AA81" s="36">
        <v>55.79</v>
      </c>
      <c r="AB81" s="36"/>
      <c r="AC81" s="36">
        <v>55.79</v>
      </c>
      <c r="AD81" s="38">
        <f t="shared" si="6"/>
        <v>60.295299999999997</v>
      </c>
      <c r="AE81" s="38">
        <f t="shared" si="7"/>
        <v>75.369124999999997</v>
      </c>
      <c r="AF81" s="38">
        <f t="shared" si="8"/>
        <v>81.398655000000005</v>
      </c>
      <c r="AG81" s="36">
        <f t="shared" si="9"/>
        <v>60.29</v>
      </c>
      <c r="AH81" s="36">
        <f t="shared" si="10"/>
        <v>75.36</v>
      </c>
      <c r="AI81" s="36">
        <f t="shared" si="11"/>
        <v>81.39</v>
      </c>
      <c r="AJ81" s="40">
        <v>43879</v>
      </c>
      <c r="AK81" s="40">
        <v>43880</v>
      </c>
      <c r="AL81" s="17"/>
      <c r="AM81" s="17" t="s">
        <v>18070</v>
      </c>
      <c r="AN81" s="17"/>
      <c r="AO81" s="20" t="s">
        <v>19461</v>
      </c>
      <c r="AP81" s="20"/>
      <c r="AQ81" s="20"/>
      <c r="AR81" s="16">
        <v>0</v>
      </c>
      <c r="AS81" s="40">
        <v>44001</v>
      </c>
    </row>
    <row r="82" spans="1:45" ht="47.25" customHeight="1">
      <c r="A82" s="16">
        <v>8681469750013</v>
      </c>
      <c r="B82" s="16" t="s">
        <v>5026</v>
      </c>
      <c r="C82" s="16" t="s">
        <v>5027</v>
      </c>
      <c r="D82" s="17" t="s">
        <v>323</v>
      </c>
      <c r="E82" s="18" t="s">
        <v>18879</v>
      </c>
      <c r="F82" s="18">
        <v>0</v>
      </c>
      <c r="G82" s="39">
        <v>1</v>
      </c>
      <c r="H82" s="18">
        <v>1</v>
      </c>
      <c r="I82" s="18"/>
      <c r="J82" s="18"/>
      <c r="K82" s="18"/>
      <c r="L82" s="19" t="s">
        <v>5576</v>
      </c>
      <c r="M82" s="19" t="s">
        <v>2174</v>
      </c>
      <c r="N82" s="18" t="s">
        <v>7693</v>
      </c>
      <c r="O82" s="18" t="s">
        <v>5634</v>
      </c>
      <c r="P82" s="18" t="s">
        <v>3599</v>
      </c>
      <c r="Q82" s="18">
        <v>5</v>
      </c>
      <c r="R82" s="18" t="s">
        <v>95</v>
      </c>
      <c r="S82" s="37" t="s">
        <v>46</v>
      </c>
      <c r="T82" s="37" t="s">
        <v>557</v>
      </c>
      <c r="U82" s="38">
        <v>55.87</v>
      </c>
      <c r="V82" s="38">
        <v>91.15</v>
      </c>
      <c r="W82" s="38">
        <v>54.69</v>
      </c>
      <c r="X82" s="37" t="s">
        <v>222</v>
      </c>
      <c r="Y82" s="39"/>
      <c r="Z82" s="16">
        <v>0</v>
      </c>
      <c r="AA82" s="36">
        <v>156.46</v>
      </c>
      <c r="AB82" s="36"/>
      <c r="AC82" s="36">
        <v>156.46</v>
      </c>
      <c r="AD82" s="38">
        <f t="shared" si="6"/>
        <v>166.3184</v>
      </c>
      <c r="AE82" s="38">
        <f t="shared" si="7"/>
        <v>202.61334400000001</v>
      </c>
      <c r="AF82" s="38">
        <f t="shared" si="8"/>
        <v>218.82241152000003</v>
      </c>
      <c r="AG82" s="36">
        <f t="shared" si="9"/>
        <v>166.31</v>
      </c>
      <c r="AH82" s="36">
        <f t="shared" si="10"/>
        <v>202.61</v>
      </c>
      <c r="AI82" s="36">
        <f t="shared" si="11"/>
        <v>218.82</v>
      </c>
      <c r="AJ82" s="40">
        <v>43879</v>
      </c>
      <c r="AK82" s="40">
        <v>43880</v>
      </c>
      <c r="AL82" s="17"/>
      <c r="AM82" s="17" t="s">
        <v>18070</v>
      </c>
      <c r="AN82" s="17"/>
      <c r="AO82" s="20" t="s">
        <v>19194</v>
      </c>
      <c r="AP82" s="20"/>
      <c r="AQ82" s="20"/>
      <c r="AR82" s="16">
        <v>0</v>
      </c>
      <c r="AS82" s="40">
        <v>44001</v>
      </c>
    </row>
    <row r="83" spans="1:45" ht="47.25" customHeight="1">
      <c r="A83" s="16">
        <v>8681737492317</v>
      </c>
      <c r="B83" s="16" t="s">
        <v>12954</v>
      </c>
      <c r="C83" s="16" t="s">
        <v>12955</v>
      </c>
      <c r="D83" s="17" t="s">
        <v>323</v>
      </c>
      <c r="E83" s="18" t="s">
        <v>295</v>
      </c>
      <c r="F83" s="18">
        <v>0</v>
      </c>
      <c r="G83" s="39">
        <v>1</v>
      </c>
      <c r="H83" s="18">
        <v>1</v>
      </c>
      <c r="I83" s="18"/>
      <c r="J83" s="18"/>
      <c r="K83" s="18"/>
      <c r="L83" s="19" t="s">
        <v>18234</v>
      </c>
      <c r="M83" s="19" t="s">
        <v>1073</v>
      </c>
      <c r="N83" s="18" t="s">
        <v>13461</v>
      </c>
      <c r="O83" s="18">
        <v>15</v>
      </c>
      <c r="P83" s="18" t="s">
        <v>197</v>
      </c>
      <c r="Q83" s="18">
        <v>20</v>
      </c>
      <c r="R83" s="18" t="s">
        <v>95</v>
      </c>
      <c r="S83" s="37" t="s">
        <v>46</v>
      </c>
      <c r="T83" s="18" t="s">
        <v>165</v>
      </c>
      <c r="U83" s="38">
        <v>53.55</v>
      </c>
      <c r="V83" s="38">
        <v>53.55</v>
      </c>
      <c r="W83" s="38">
        <v>42.84</v>
      </c>
      <c r="X83" s="18" t="s">
        <v>165</v>
      </c>
      <c r="Y83" s="39"/>
      <c r="Z83" s="16">
        <v>0</v>
      </c>
      <c r="AA83" s="36">
        <v>133.52000000000001</v>
      </c>
      <c r="AB83" s="36"/>
      <c r="AC83" s="36">
        <v>133.52000000000001</v>
      </c>
      <c r="AD83" s="38">
        <f t="shared" si="6"/>
        <v>142.46080000000001</v>
      </c>
      <c r="AE83" s="38">
        <f t="shared" si="7"/>
        <v>174.93852800000002</v>
      </c>
      <c r="AF83" s="38">
        <f t="shared" si="8"/>
        <v>188.93361024000004</v>
      </c>
      <c r="AG83" s="36">
        <f t="shared" si="9"/>
        <v>142.46</v>
      </c>
      <c r="AH83" s="36">
        <f t="shared" si="10"/>
        <v>174.93</v>
      </c>
      <c r="AI83" s="36">
        <f t="shared" si="11"/>
        <v>188.93</v>
      </c>
      <c r="AJ83" s="40">
        <v>43917</v>
      </c>
      <c r="AK83" s="40">
        <v>43921</v>
      </c>
      <c r="AL83" s="17"/>
      <c r="AM83" s="17" t="s">
        <v>18070</v>
      </c>
      <c r="AN83" s="17"/>
      <c r="AO83" s="172" t="s">
        <v>19675</v>
      </c>
      <c r="AP83" s="20"/>
      <c r="AQ83" s="20"/>
      <c r="AR83" s="16">
        <v>0</v>
      </c>
      <c r="AS83" s="40">
        <v>44001</v>
      </c>
    </row>
    <row r="84" spans="1:45" ht="47.25" customHeight="1">
      <c r="A84" s="16">
        <v>8681793774099</v>
      </c>
      <c r="B84" s="16" t="s">
        <v>6253</v>
      </c>
      <c r="C84" s="16" t="s">
        <v>6254</v>
      </c>
      <c r="D84" s="17" t="s">
        <v>323</v>
      </c>
      <c r="E84" s="18" t="s">
        <v>18879</v>
      </c>
      <c r="F84" s="18">
        <v>0</v>
      </c>
      <c r="G84" s="39">
        <v>1</v>
      </c>
      <c r="H84" s="18">
        <v>1</v>
      </c>
      <c r="I84" s="18"/>
      <c r="J84" s="18"/>
      <c r="K84" s="18"/>
      <c r="L84" s="19" t="s">
        <v>3685</v>
      </c>
      <c r="M84" s="19" t="s">
        <v>1184</v>
      </c>
      <c r="N84" s="18" t="s">
        <v>3683</v>
      </c>
      <c r="O84" s="18" t="s">
        <v>2842</v>
      </c>
      <c r="P84" s="18" t="s">
        <v>3599</v>
      </c>
      <c r="Q84" s="18">
        <v>1</v>
      </c>
      <c r="R84" s="18" t="s">
        <v>95</v>
      </c>
      <c r="S84" s="37" t="s">
        <v>46</v>
      </c>
      <c r="T84" s="18" t="s">
        <v>331</v>
      </c>
      <c r="U84" s="38">
        <v>28.36</v>
      </c>
      <c r="V84" s="38">
        <v>63.4</v>
      </c>
      <c r="W84" s="38">
        <v>28.36</v>
      </c>
      <c r="X84" s="18" t="s">
        <v>331</v>
      </c>
      <c r="Y84" s="39"/>
      <c r="Z84" s="16">
        <v>0</v>
      </c>
      <c r="AA84" s="36">
        <v>108.19</v>
      </c>
      <c r="AB84" s="36"/>
      <c r="AC84" s="36">
        <v>108.19</v>
      </c>
      <c r="AD84" s="38">
        <f t="shared" si="6"/>
        <v>116.1176</v>
      </c>
      <c r="AE84" s="38">
        <f t="shared" si="7"/>
        <v>144.380416</v>
      </c>
      <c r="AF84" s="38">
        <f t="shared" si="8"/>
        <v>155.93084928000002</v>
      </c>
      <c r="AG84" s="36">
        <f t="shared" si="9"/>
        <v>116.11</v>
      </c>
      <c r="AH84" s="36">
        <f t="shared" si="10"/>
        <v>144.38</v>
      </c>
      <c r="AI84" s="36">
        <f t="shared" si="11"/>
        <v>155.93</v>
      </c>
      <c r="AJ84" s="40">
        <v>43879</v>
      </c>
      <c r="AK84" s="40">
        <v>43880</v>
      </c>
      <c r="AL84" s="17"/>
      <c r="AM84" s="17" t="s">
        <v>18070</v>
      </c>
      <c r="AN84" s="17"/>
      <c r="AO84" s="20" t="s">
        <v>19468</v>
      </c>
      <c r="AP84" s="20"/>
      <c r="AQ84" s="20"/>
      <c r="AR84" s="16">
        <v>0</v>
      </c>
      <c r="AS84" s="40">
        <v>44001</v>
      </c>
    </row>
    <row r="85" spans="1:45" ht="47.25" customHeight="1">
      <c r="A85" s="16">
        <v>8681801240127</v>
      </c>
      <c r="B85" s="16" t="s">
        <v>2681</v>
      </c>
      <c r="C85" s="16" t="s">
        <v>2682</v>
      </c>
      <c r="D85" s="17" t="s">
        <v>323</v>
      </c>
      <c r="E85" s="18" t="s">
        <v>295</v>
      </c>
      <c r="F85" s="18">
        <v>4</v>
      </c>
      <c r="G85" s="39">
        <v>2</v>
      </c>
      <c r="H85" s="18">
        <v>1</v>
      </c>
      <c r="I85" s="18"/>
      <c r="J85" s="18"/>
      <c r="K85" s="18"/>
      <c r="L85" s="19" t="s">
        <v>13000</v>
      </c>
      <c r="M85" s="19" t="s">
        <v>5579</v>
      </c>
      <c r="N85" s="18" t="s">
        <v>10774</v>
      </c>
      <c r="O85" s="18">
        <v>50</v>
      </c>
      <c r="P85" s="18" t="s">
        <v>163</v>
      </c>
      <c r="Q85" s="18">
        <v>30</v>
      </c>
      <c r="R85" s="18" t="s">
        <v>95</v>
      </c>
      <c r="S85" s="37" t="s">
        <v>46</v>
      </c>
      <c r="T85" s="18" t="s">
        <v>222</v>
      </c>
      <c r="U85" s="38">
        <v>5.24</v>
      </c>
      <c r="V85" s="38">
        <v>3.17</v>
      </c>
      <c r="W85" s="38">
        <v>0</v>
      </c>
      <c r="X85" s="18" t="s">
        <v>53</v>
      </c>
      <c r="Y85" s="39"/>
      <c r="Z85" s="16">
        <v>0</v>
      </c>
      <c r="AA85" s="36">
        <v>11.24</v>
      </c>
      <c r="AB85" s="36"/>
      <c r="AC85" s="36">
        <v>11.24</v>
      </c>
      <c r="AD85" s="38">
        <f t="shared" si="6"/>
        <v>12.2392</v>
      </c>
      <c r="AE85" s="38">
        <f t="shared" si="7"/>
        <v>15.298999999999999</v>
      </c>
      <c r="AF85" s="38">
        <f t="shared" si="8"/>
        <v>16.522919999999999</v>
      </c>
      <c r="AG85" s="36">
        <f t="shared" si="9"/>
        <v>12.23</v>
      </c>
      <c r="AH85" s="36">
        <f t="shared" si="10"/>
        <v>15.29</v>
      </c>
      <c r="AI85" s="36">
        <f t="shared" si="11"/>
        <v>16.52</v>
      </c>
      <c r="AJ85" s="40">
        <v>43924</v>
      </c>
      <c r="AK85" s="40">
        <v>43928</v>
      </c>
      <c r="AL85" s="17"/>
      <c r="AM85" s="17" t="s">
        <v>18070</v>
      </c>
      <c r="AN85" s="17"/>
      <c r="AO85" s="20" t="s">
        <v>19735</v>
      </c>
      <c r="AP85" s="20"/>
      <c r="AQ85" s="20"/>
      <c r="AR85" s="16">
        <v>0</v>
      </c>
      <c r="AS85" s="40">
        <v>44001</v>
      </c>
    </row>
    <row r="86" spans="1:45" ht="47.25" customHeight="1">
      <c r="A86" s="16">
        <v>8681980006002</v>
      </c>
      <c r="B86" s="16" t="s">
        <v>11722</v>
      </c>
      <c r="C86" s="16" t="s">
        <v>11723</v>
      </c>
      <c r="D86" s="17" t="s">
        <v>323</v>
      </c>
      <c r="E86" s="17" t="s">
        <v>295</v>
      </c>
      <c r="F86" s="18">
        <v>6</v>
      </c>
      <c r="G86" s="39">
        <v>1</v>
      </c>
      <c r="H86" s="18">
        <v>2</v>
      </c>
      <c r="I86" s="18"/>
      <c r="J86" s="18"/>
      <c r="K86" s="18"/>
      <c r="L86" s="19" t="s">
        <v>13262</v>
      </c>
      <c r="M86" s="19" t="s">
        <v>168</v>
      </c>
      <c r="N86" s="17" t="s">
        <v>13261</v>
      </c>
      <c r="O86" s="18">
        <v>5</v>
      </c>
      <c r="P86" s="18" t="s">
        <v>523</v>
      </c>
      <c r="Q86" s="18">
        <v>1</v>
      </c>
      <c r="R86" s="18" t="s">
        <v>4844</v>
      </c>
      <c r="S86" s="37" t="s">
        <v>46</v>
      </c>
      <c r="T86" s="18" t="s">
        <v>53</v>
      </c>
      <c r="U86" s="38">
        <v>25.24</v>
      </c>
      <c r="V86" s="38">
        <v>25.24</v>
      </c>
      <c r="W86" s="38">
        <v>25.24</v>
      </c>
      <c r="X86" s="18" t="s">
        <v>53</v>
      </c>
      <c r="Y86" s="39"/>
      <c r="Z86" s="16">
        <v>0</v>
      </c>
      <c r="AA86" s="36">
        <v>84.59</v>
      </c>
      <c r="AB86" s="36"/>
      <c r="AC86" s="36">
        <v>84.59</v>
      </c>
      <c r="AD86" s="38">
        <f t="shared" si="6"/>
        <v>91.1113</v>
      </c>
      <c r="AE86" s="38">
        <f t="shared" si="7"/>
        <v>113.88912500000001</v>
      </c>
      <c r="AF86" s="38">
        <f t="shared" si="8"/>
        <v>123.00025500000001</v>
      </c>
      <c r="AG86" s="36">
        <f t="shared" si="9"/>
        <v>91.11</v>
      </c>
      <c r="AH86" s="36">
        <f t="shared" si="10"/>
        <v>113.88</v>
      </c>
      <c r="AI86" s="36">
        <f t="shared" si="11"/>
        <v>123</v>
      </c>
      <c r="AJ86" s="40">
        <v>43934</v>
      </c>
      <c r="AK86" s="40">
        <v>43935</v>
      </c>
      <c r="AL86" s="17"/>
      <c r="AM86" s="17" t="s">
        <v>18070</v>
      </c>
      <c r="AN86" s="17"/>
      <c r="AO86" s="20" t="s">
        <v>19763</v>
      </c>
      <c r="AP86" s="20"/>
      <c r="AQ86" s="20"/>
      <c r="AR86" s="16">
        <v>0</v>
      </c>
      <c r="AS86" s="40">
        <v>44001</v>
      </c>
    </row>
    <row r="87" spans="1:45" ht="47.25" customHeight="1">
      <c r="A87" s="16">
        <v>8681980006019</v>
      </c>
      <c r="B87" s="16" t="s">
        <v>11722</v>
      </c>
      <c r="C87" s="16" t="s">
        <v>11723</v>
      </c>
      <c r="D87" s="17" t="s">
        <v>323</v>
      </c>
      <c r="E87" s="17" t="s">
        <v>295</v>
      </c>
      <c r="F87" s="18">
        <v>6</v>
      </c>
      <c r="G87" s="39">
        <v>1</v>
      </c>
      <c r="H87" s="18">
        <v>2</v>
      </c>
      <c r="I87" s="18"/>
      <c r="J87" s="18"/>
      <c r="K87" s="18"/>
      <c r="L87" s="19" t="s">
        <v>13260</v>
      </c>
      <c r="M87" s="19" t="s">
        <v>168</v>
      </c>
      <c r="N87" s="17" t="s">
        <v>13261</v>
      </c>
      <c r="O87" s="18">
        <v>2</v>
      </c>
      <c r="P87" s="18" t="s">
        <v>523</v>
      </c>
      <c r="Q87" s="18">
        <v>1</v>
      </c>
      <c r="R87" s="18" t="s">
        <v>4844</v>
      </c>
      <c r="S87" s="37" t="s">
        <v>46</v>
      </c>
      <c r="T87" s="18" t="s">
        <v>53</v>
      </c>
      <c r="U87" s="38">
        <v>17.54</v>
      </c>
      <c r="V87" s="38">
        <v>17.54</v>
      </c>
      <c r="W87" s="38">
        <v>17.54</v>
      </c>
      <c r="X87" s="18" t="s">
        <v>53</v>
      </c>
      <c r="Y87" s="39"/>
      <c r="Z87" s="16">
        <v>0</v>
      </c>
      <c r="AA87" s="36">
        <v>54.13</v>
      </c>
      <c r="AB87" s="36"/>
      <c r="AC87" s="36">
        <v>54.13</v>
      </c>
      <c r="AD87" s="38">
        <f t="shared" si="6"/>
        <v>58.519100000000002</v>
      </c>
      <c r="AE87" s="38">
        <f t="shared" si="7"/>
        <v>73.148875000000004</v>
      </c>
      <c r="AF87" s="38">
        <f t="shared" si="8"/>
        <v>79.000785000000008</v>
      </c>
      <c r="AG87" s="36">
        <f t="shared" si="9"/>
        <v>58.51</v>
      </c>
      <c r="AH87" s="36">
        <f t="shared" si="10"/>
        <v>73.14</v>
      </c>
      <c r="AI87" s="36">
        <f t="shared" si="11"/>
        <v>79</v>
      </c>
      <c r="AJ87" s="40">
        <v>43934</v>
      </c>
      <c r="AK87" s="40">
        <v>43935</v>
      </c>
      <c r="AL87" s="17"/>
      <c r="AM87" s="17" t="s">
        <v>18070</v>
      </c>
      <c r="AN87" s="17"/>
      <c r="AO87" s="20" t="s">
        <v>19761</v>
      </c>
      <c r="AP87" s="20"/>
      <c r="AQ87" s="20"/>
      <c r="AR87" s="16">
        <v>0</v>
      </c>
      <c r="AS87" s="40">
        <v>44001</v>
      </c>
    </row>
    <row r="88" spans="1:45" ht="47.25" customHeight="1">
      <c r="A88" s="16">
        <v>8697542790159</v>
      </c>
      <c r="B88" s="16" t="s">
        <v>18212</v>
      </c>
      <c r="C88" s="16" t="s">
        <v>18213</v>
      </c>
      <c r="D88" s="17" t="s">
        <v>323</v>
      </c>
      <c r="E88" s="18" t="s">
        <v>295</v>
      </c>
      <c r="F88" s="18">
        <v>0</v>
      </c>
      <c r="G88" s="39">
        <v>2</v>
      </c>
      <c r="H88" s="18">
        <v>4</v>
      </c>
      <c r="I88" s="18"/>
      <c r="J88" s="18"/>
      <c r="K88" s="18"/>
      <c r="L88" s="19" t="s">
        <v>18214</v>
      </c>
      <c r="M88" s="19" t="s">
        <v>18215</v>
      </c>
      <c r="N88" s="18" t="s">
        <v>18216</v>
      </c>
      <c r="O88" s="18">
        <v>0.5</v>
      </c>
      <c r="P88" s="18" t="s">
        <v>163</v>
      </c>
      <c r="Q88" s="18">
        <v>1</v>
      </c>
      <c r="R88" s="18" t="s">
        <v>95</v>
      </c>
      <c r="S88" s="37" t="s">
        <v>96</v>
      </c>
      <c r="T88" s="18" t="s">
        <v>1658</v>
      </c>
      <c r="U88" s="38">
        <v>106.34</v>
      </c>
      <c r="V88" s="38">
        <v>106.34</v>
      </c>
      <c r="W88" s="38">
        <v>106.34</v>
      </c>
      <c r="X88" s="18" t="s">
        <v>1658</v>
      </c>
      <c r="Y88" s="39"/>
      <c r="Z88" s="16">
        <v>0</v>
      </c>
      <c r="AA88" s="36">
        <v>405.69</v>
      </c>
      <c r="AB88" s="36"/>
      <c r="AC88" s="36">
        <v>405.69</v>
      </c>
      <c r="AD88" s="38">
        <f t="shared" si="6"/>
        <v>421.40379999999999</v>
      </c>
      <c r="AE88" s="38">
        <f t="shared" si="7"/>
        <v>490.12025600000004</v>
      </c>
      <c r="AF88" s="38">
        <f t="shared" si="8"/>
        <v>529.32987648000005</v>
      </c>
      <c r="AG88" s="36">
        <f t="shared" si="9"/>
        <v>421.4</v>
      </c>
      <c r="AH88" s="36">
        <f t="shared" si="10"/>
        <v>490.12</v>
      </c>
      <c r="AI88" s="36">
        <f t="shared" si="11"/>
        <v>529.32000000000005</v>
      </c>
      <c r="AJ88" s="40">
        <v>43879</v>
      </c>
      <c r="AK88" s="40">
        <v>43880</v>
      </c>
      <c r="AL88" s="17"/>
      <c r="AM88" s="17" t="s">
        <v>18070</v>
      </c>
      <c r="AN88" s="17"/>
      <c r="AO88" s="20" t="s">
        <v>19150</v>
      </c>
      <c r="AP88" s="20"/>
      <c r="AQ88" s="20"/>
      <c r="AR88" s="16">
        <v>0</v>
      </c>
      <c r="AS88" s="40">
        <v>44001</v>
      </c>
    </row>
    <row r="89" spans="1:45" ht="47.25" customHeight="1">
      <c r="A89" s="16">
        <v>8697542790166</v>
      </c>
      <c r="B89" s="16" t="s">
        <v>18212</v>
      </c>
      <c r="C89" s="16" t="s">
        <v>18213</v>
      </c>
      <c r="D89" s="17" t="s">
        <v>323</v>
      </c>
      <c r="E89" s="18" t="s">
        <v>295</v>
      </c>
      <c r="F89" s="18">
        <v>0</v>
      </c>
      <c r="G89" s="39">
        <v>2</v>
      </c>
      <c r="H89" s="18">
        <v>4</v>
      </c>
      <c r="I89" s="18"/>
      <c r="J89" s="18"/>
      <c r="K89" s="18"/>
      <c r="L89" s="19" t="s">
        <v>18217</v>
      </c>
      <c r="M89" s="19" t="s">
        <v>18215</v>
      </c>
      <c r="N89" s="18" t="s">
        <v>18216</v>
      </c>
      <c r="O89" s="18">
        <v>1.5</v>
      </c>
      <c r="P89" s="18" t="s">
        <v>163</v>
      </c>
      <c r="Q89" s="18">
        <v>1</v>
      </c>
      <c r="R89" s="18" t="s">
        <v>95</v>
      </c>
      <c r="S89" s="37" t="s">
        <v>96</v>
      </c>
      <c r="T89" s="18" t="s">
        <v>1658</v>
      </c>
      <c r="U89" s="38">
        <v>132.9</v>
      </c>
      <c r="V89" s="38">
        <v>132.9</v>
      </c>
      <c r="W89" s="38">
        <v>132.9</v>
      </c>
      <c r="X89" s="18" t="s">
        <v>1658</v>
      </c>
      <c r="Y89" s="39"/>
      <c r="Z89" s="16">
        <v>0</v>
      </c>
      <c r="AA89" s="36">
        <v>507.07</v>
      </c>
      <c r="AB89" s="36"/>
      <c r="AC89" s="36">
        <v>507.07</v>
      </c>
      <c r="AD89" s="38">
        <f t="shared" si="6"/>
        <v>524.81140000000005</v>
      </c>
      <c r="AE89" s="38">
        <f t="shared" si="7"/>
        <v>605.93676800000003</v>
      </c>
      <c r="AF89" s="38">
        <f t="shared" si="8"/>
        <v>654.4117094400001</v>
      </c>
      <c r="AG89" s="36">
        <f t="shared" si="9"/>
        <v>524.80999999999995</v>
      </c>
      <c r="AH89" s="36">
        <f t="shared" si="10"/>
        <v>605.92999999999995</v>
      </c>
      <c r="AI89" s="36">
        <f t="shared" si="11"/>
        <v>654.41</v>
      </c>
      <c r="AJ89" s="40">
        <v>43879</v>
      </c>
      <c r="AK89" s="40">
        <v>43880</v>
      </c>
      <c r="AL89" s="17"/>
      <c r="AM89" s="17" t="s">
        <v>18070</v>
      </c>
      <c r="AN89" s="17"/>
      <c r="AO89" s="20" t="s">
        <v>19150</v>
      </c>
      <c r="AP89" s="20"/>
      <c r="AQ89" s="20"/>
      <c r="AR89" s="16">
        <v>0</v>
      </c>
      <c r="AS89" s="40">
        <v>44001</v>
      </c>
    </row>
    <row r="90" spans="1:45" ht="47.25" customHeight="1">
      <c r="A90" s="16">
        <v>8697786090299</v>
      </c>
      <c r="B90" s="16" t="s">
        <v>6623</v>
      </c>
      <c r="C90" s="16" t="s">
        <v>6624</v>
      </c>
      <c r="D90" s="17" t="s">
        <v>323</v>
      </c>
      <c r="E90" s="18" t="s">
        <v>18879</v>
      </c>
      <c r="F90" s="18">
        <v>0</v>
      </c>
      <c r="G90" s="39">
        <v>1</v>
      </c>
      <c r="H90" s="18">
        <v>1</v>
      </c>
      <c r="I90" s="18"/>
      <c r="J90" s="18"/>
      <c r="K90" s="18"/>
      <c r="L90" s="19" t="s">
        <v>2633</v>
      </c>
      <c r="M90" s="19" t="s">
        <v>843</v>
      </c>
      <c r="N90" s="18" t="s">
        <v>2626</v>
      </c>
      <c r="O90" s="18">
        <v>5</v>
      </c>
      <c r="P90" s="18" t="s">
        <v>163</v>
      </c>
      <c r="Q90" s="18">
        <v>28</v>
      </c>
      <c r="R90" s="18" t="s">
        <v>95</v>
      </c>
      <c r="S90" s="37" t="s">
        <v>96</v>
      </c>
      <c r="T90" s="37" t="s">
        <v>331</v>
      </c>
      <c r="U90" s="38">
        <v>15.15</v>
      </c>
      <c r="V90" s="38">
        <v>45.67</v>
      </c>
      <c r="W90" s="38">
        <v>15.15</v>
      </c>
      <c r="X90" s="37" t="s">
        <v>331</v>
      </c>
      <c r="Y90" s="39"/>
      <c r="Z90" s="16">
        <v>0</v>
      </c>
      <c r="AA90" s="36">
        <v>55.14</v>
      </c>
      <c r="AB90" s="36"/>
      <c r="AC90" s="36">
        <v>55.14</v>
      </c>
      <c r="AD90" s="38">
        <f t="shared" si="6"/>
        <v>59.599800000000002</v>
      </c>
      <c r="AE90" s="38">
        <f t="shared" si="7"/>
        <v>74.499750000000006</v>
      </c>
      <c r="AF90" s="38">
        <f t="shared" si="8"/>
        <v>80.459730000000008</v>
      </c>
      <c r="AG90" s="36">
        <f t="shared" si="9"/>
        <v>59.59</v>
      </c>
      <c r="AH90" s="36">
        <f t="shared" si="10"/>
        <v>74.489999999999995</v>
      </c>
      <c r="AI90" s="36">
        <f t="shared" si="11"/>
        <v>80.45</v>
      </c>
      <c r="AJ90" s="40">
        <v>43879</v>
      </c>
      <c r="AK90" s="40">
        <v>43880</v>
      </c>
      <c r="AL90" s="17"/>
      <c r="AM90" s="17" t="s">
        <v>18070</v>
      </c>
      <c r="AN90" s="17"/>
      <c r="AO90" s="20" t="s">
        <v>19355</v>
      </c>
      <c r="AP90" s="20"/>
      <c r="AQ90" s="20"/>
      <c r="AR90" s="16">
        <v>0</v>
      </c>
      <c r="AS90" s="40">
        <v>44001</v>
      </c>
    </row>
    <row r="91" spans="1:45" ht="47.25" customHeight="1">
      <c r="A91" s="16">
        <v>8697927023988</v>
      </c>
      <c r="B91" s="16" t="s">
        <v>353</v>
      </c>
      <c r="C91" s="16" t="s">
        <v>354</v>
      </c>
      <c r="D91" s="17" t="s">
        <v>323</v>
      </c>
      <c r="E91" s="18" t="s">
        <v>18879</v>
      </c>
      <c r="F91" s="18">
        <v>0</v>
      </c>
      <c r="G91" s="39">
        <v>3</v>
      </c>
      <c r="H91" s="18">
        <v>3</v>
      </c>
      <c r="I91" s="18"/>
      <c r="J91" s="18"/>
      <c r="K91" s="18"/>
      <c r="L91" s="19" t="s">
        <v>13396</v>
      </c>
      <c r="M91" s="19" t="s">
        <v>1764</v>
      </c>
      <c r="N91" s="18" t="s">
        <v>952</v>
      </c>
      <c r="O91" s="18" t="s">
        <v>8381</v>
      </c>
      <c r="P91" s="18" t="s">
        <v>163</v>
      </c>
      <c r="Q91" s="18">
        <v>10</v>
      </c>
      <c r="R91" s="45" t="s">
        <v>18285</v>
      </c>
      <c r="S91" s="37" t="s">
        <v>46</v>
      </c>
      <c r="T91" s="18" t="s">
        <v>53</v>
      </c>
      <c r="U91" s="38">
        <v>2.7</v>
      </c>
      <c r="V91" s="38">
        <v>2.7</v>
      </c>
      <c r="W91" s="38">
        <v>2.7</v>
      </c>
      <c r="X91" s="18" t="s">
        <v>53</v>
      </c>
      <c r="Y91" s="39"/>
      <c r="Z91" s="16">
        <v>0</v>
      </c>
      <c r="AA91" s="36">
        <v>7.33</v>
      </c>
      <c r="AB91" s="36"/>
      <c r="AC91" s="36">
        <v>7.33</v>
      </c>
      <c r="AD91" s="38">
        <f t="shared" si="6"/>
        <v>7.9897000000000009</v>
      </c>
      <c r="AE91" s="38">
        <f t="shared" si="7"/>
        <v>9.9871250000000007</v>
      </c>
      <c r="AF91" s="38">
        <f t="shared" si="8"/>
        <v>10.786095000000001</v>
      </c>
      <c r="AG91" s="36">
        <f t="shared" si="9"/>
        <v>7.98</v>
      </c>
      <c r="AH91" s="36">
        <f t="shared" si="10"/>
        <v>9.98</v>
      </c>
      <c r="AI91" s="36">
        <f t="shared" si="11"/>
        <v>10.78</v>
      </c>
      <c r="AJ91" s="40">
        <v>43879</v>
      </c>
      <c r="AK91" s="40">
        <v>43880</v>
      </c>
      <c r="AL91" s="17"/>
      <c r="AM91" s="17" t="s">
        <v>18070</v>
      </c>
      <c r="AN91" s="17"/>
      <c r="AO91" s="20" t="s">
        <v>19261</v>
      </c>
      <c r="AP91" s="20"/>
      <c r="AQ91" s="20"/>
      <c r="AR91" s="16">
        <v>0</v>
      </c>
      <c r="AS91" s="40">
        <v>44001</v>
      </c>
    </row>
    <row r="92" spans="1:45" ht="47.25" customHeight="1">
      <c r="A92" s="16">
        <v>8697927091116</v>
      </c>
      <c r="B92" s="16" t="s">
        <v>3626</v>
      </c>
      <c r="C92" s="16" t="s">
        <v>3627</v>
      </c>
      <c r="D92" s="17" t="s">
        <v>323</v>
      </c>
      <c r="E92" s="18" t="s">
        <v>18879</v>
      </c>
      <c r="F92" s="18">
        <v>0</v>
      </c>
      <c r="G92" s="39">
        <v>1</v>
      </c>
      <c r="H92" s="18">
        <v>3</v>
      </c>
      <c r="I92" s="18"/>
      <c r="J92" s="18"/>
      <c r="K92" s="18"/>
      <c r="L92" s="19" t="s">
        <v>18176</v>
      </c>
      <c r="M92" s="19" t="s">
        <v>3630</v>
      </c>
      <c r="N92" s="18" t="s">
        <v>952</v>
      </c>
      <c r="O92" s="18" t="s">
        <v>8285</v>
      </c>
      <c r="P92" s="18" t="s">
        <v>163</v>
      </c>
      <c r="Q92" s="18">
        <v>20</v>
      </c>
      <c r="R92" s="18" t="s">
        <v>95</v>
      </c>
      <c r="S92" s="37" t="s">
        <v>46</v>
      </c>
      <c r="T92" s="18" t="s">
        <v>53</v>
      </c>
      <c r="U92" s="38">
        <v>2.12</v>
      </c>
      <c r="V92" s="38">
        <v>2.12</v>
      </c>
      <c r="W92" s="38">
        <v>2.12</v>
      </c>
      <c r="X92" s="18" t="s">
        <v>53</v>
      </c>
      <c r="Y92" s="39"/>
      <c r="Z92" s="16">
        <v>0</v>
      </c>
      <c r="AA92" s="36">
        <v>7.86</v>
      </c>
      <c r="AB92" s="36"/>
      <c r="AC92" s="36">
        <v>7.86</v>
      </c>
      <c r="AD92" s="38">
        <f t="shared" si="6"/>
        <v>8.567400000000001</v>
      </c>
      <c r="AE92" s="38">
        <f t="shared" si="7"/>
        <v>10.709250000000001</v>
      </c>
      <c r="AF92" s="38">
        <f t="shared" si="8"/>
        <v>11.565990000000001</v>
      </c>
      <c r="AG92" s="36">
        <f t="shared" si="9"/>
        <v>8.56</v>
      </c>
      <c r="AH92" s="36">
        <f t="shared" si="10"/>
        <v>10.7</v>
      </c>
      <c r="AI92" s="36">
        <f t="shared" si="11"/>
        <v>11.56</v>
      </c>
      <c r="AJ92" s="40">
        <v>43879</v>
      </c>
      <c r="AK92" s="40">
        <v>43880</v>
      </c>
      <c r="AL92" s="17"/>
      <c r="AM92" s="17" t="s">
        <v>18070</v>
      </c>
      <c r="AN92" s="17"/>
      <c r="AO92" s="20" t="s">
        <v>19109</v>
      </c>
      <c r="AP92" s="20"/>
      <c r="AQ92" s="20"/>
      <c r="AR92" s="16">
        <v>0</v>
      </c>
      <c r="AS92" s="40">
        <v>44001</v>
      </c>
    </row>
    <row r="93" spans="1:45" ht="47.25" customHeight="1">
      <c r="A93" s="16">
        <v>8697927091161</v>
      </c>
      <c r="B93" s="16" t="s">
        <v>3626</v>
      </c>
      <c r="C93" s="16" t="s">
        <v>3627</v>
      </c>
      <c r="D93" s="17" t="s">
        <v>323</v>
      </c>
      <c r="E93" s="18" t="s">
        <v>18879</v>
      </c>
      <c r="F93" s="18">
        <v>0</v>
      </c>
      <c r="G93" s="39">
        <v>5</v>
      </c>
      <c r="H93" s="18">
        <v>3</v>
      </c>
      <c r="I93" s="18"/>
      <c r="J93" s="18"/>
      <c r="K93" s="18"/>
      <c r="L93" s="19" t="s">
        <v>18177</v>
      </c>
      <c r="M93" s="19" t="s">
        <v>3630</v>
      </c>
      <c r="N93" s="18" t="s">
        <v>952</v>
      </c>
      <c r="O93" s="18" t="s">
        <v>3269</v>
      </c>
      <c r="P93" s="18" t="s">
        <v>163</v>
      </c>
      <c r="Q93" s="18">
        <v>30</v>
      </c>
      <c r="R93" s="18" t="s">
        <v>95</v>
      </c>
      <c r="S93" s="37" t="s">
        <v>46</v>
      </c>
      <c r="T93" s="18" t="s">
        <v>53</v>
      </c>
      <c r="U93" s="38">
        <v>4.34</v>
      </c>
      <c r="V93" s="38">
        <v>4.34</v>
      </c>
      <c r="W93" s="38">
        <v>4.34</v>
      </c>
      <c r="X93" s="18" t="s">
        <v>53</v>
      </c>
      <c r="Y93" s="39"/>
      <c r="Z93" s="16">
        <v>0</v>
      </c>
      <c r="AA93" s="36">
        <v>16.55</v>
      </c>
      <c r="AB93" s="36"/>
      <c r="AC93" s="36">
        <v>16.55</v>
      </c>
      <c r="AD93" s="38">
        <f t="shared" si="6"/>
        <v>17.974000000000004</v>
      </c>
      <c r="AE93" s="38">
        <f t="shared" si="7"/>
        <v>22.467500000000005</v>
      </c>
      <c r="AF93" s="38">
        <f t="shared" si="8"/>
        <v>24.264900000000008</v>
      </c>
      <c r="AG93" s="36">
        <f t="shared" si="9"/>
        <v>17.97</v>
      </c>
      <c r="AH93" s="36">
        <f t="shared" si="10"/>
        <v>22.46</v>
      </c>
      <c r="AI93" s="36">
        <f t="shared" si="11"/>
        <v>24.26</v>
      </c>
      <c r="AJ93" s="40">
        <v>43879</v>
      </c>
      <c r="AK93" s="40">
        <v>43880</v>
      </c>
      <c r="AL93" s="17"/>
      <c r="AM93" s="17" t="s">
        <v>18070</v>
      </c>
      <c r="AN93" s="17"/>
      <c r="AO93" s="20" t="s">
        <v>19278</v>
      </c>
      <c r="AP93" s="20"/>
      <c r="AQ93" s="20"/>
      <c r="AR93" s="16">
        <v>0</v>
      </c>
      <c r="AS93" s="40">
        <v>44001</v>
      </c>
    </row>
    <row r="94" spans="1:45" ht="47.25" customHeight="1">
      <c r="A94" s="16">
        <v>8698613512212</v>
      </c>
      <c r="B94" s="16" t="s">
        <v>11722</v>
      </c>
      <c r="C94" s="16" t="s">
        <v>11723</v>
      </c>
      <c r="D94" s="17" t="s">
        <v>323</v>
      </c>
      <c r="E94" s="17" t="s">
        <v>295</v>
      </c>
      <c r="F94" s="18">
        <v>6</v>
      </c>
      <c r="G94" s="39">
        <v>2</v>
      </c>
      <c r="H94" s="18">
        <v>2</v>
      </c>
      <c r="I94" s="18"/>
      <c r="J94" s="18"/>
      <c r="K94" s="18"/>
      <c r="L94" s="19" t="s">
        <v>11724</v>
      </c>
      <c r="M94" s="19" t="s">
        <v>168</v>
      </c>
      <c r="N94" s="17" t="s">
        <v>2245</v>
      </c>
      <c r="O94" s="18">
        <v>2</v>
      </c>
      <c r="P94" s="18" t="s">
        <v>523</v>
      </c>
      <c r="Q94" s="18">
        <v>1</v>
      </c>
      <c r="R94" s="18" t="s">
        <v>4844</v>
      </c>
      <c r="S94" s="37" t="s">
        <v>46</v>
      </c>
      <c r="T94" s="18" t="s">
        <v>53</v>
      </c>
      <c r="U94" s="38">
        <v>14.49</v>
      </c>
      <c r="V94" s="38">
        <v>14.49</v>
      </c>
      <c r="W94" s="38">
        <v>14.49</v>
      </c>
      <c r="X94" s="18" t="s">
        <v>53</v>
      </c>
      <c r="Y94" s="39"/>
      <c r="Z94" s="16">
        <v>0</v>
      </c>
      <c r="AA94" s="36">
        <v>55.25</v>
      </c>
      <c r="AB94" s="36"/>
      <c r="AC94" s="36">
        <v>55.25</v>
      </c>
      <c r="AD94" s="38">
        <f t="shared" si="6"/>
        <v>59.717500000000001</v>
      </c>
      <c r="AE94" s="38">
        <f t="shared" si="7"/>
        <v>74.646874999999994</v>
      </c>
      <c r="AF94" s="38">
        <f t="shared" si="8"/>
        <v>80.618624999999994</v>
      </c>
      <c r="AG94" s="36">
        <f t="shared" si="9"/>
        <v>59.71</v>
      </c>
      <c r="AH94" s="36">
        <f t="shared" si="10"/>
        <v>74.64</v>
      </c>
      <c r="AI94" s="36">
        <f t="shared" si="11"/>
        <v>80.61</v>
      </c>
      <c r="AJ94" s="40">
        <v>43879</v>
      </c>
      <c r="AK94" s="40">
        <v>43880</v>
      </c>
      <c r="AL94" s="17"/>
      <c r="AM94" s="17" t="s">
        <v>18070</v>
      </c>
      <c r="AN94" s="17"/>
      <c r="AO94" s="20" t="s">
        <v>19135</v>
      </c>
      <c r="AP94" s="20"/>
      <c r="AQ94" s="20"/>
      <c r="AR94" s="16">
        <v>0</v>
      </c>
      <c r="AS94" s="40">
        <v>44001</v>
      </c>
    </row>
    <row r="95" spans="1:45" ht="47.25" customHeight="1">
      <c r="A95" s="16">
        <v>8698613512229</v>
      </c>
      <c r="B95" s="16" t="s">
        <v>11722</v>
      </c>
      <c r="C95" s="16" t="s">
        <v>11723</v>
      </c>
      <c r="D95" s="17" t="s">
        <v>323</v>
      </c>
      <c r="E95" s="17" t="s">
        <v>295</v>
      </c>
      <c r="F95" s="18">
        <v>6</v>
      </c>
      <c r="G95" s="39">
        <v>1</v>
      </c>
      <c r="H95" s="18">
        <v>2</v>
      </c>
      <c r="I95" s="18"/>
      <c r="J95" s="18"/>
      <c r="K95" s="18"/>
      <c r="L95" s="19" t="s">
        <v>11725</v>
      </c>
      <c r="M95" s="19" t="s">
        <v>168</v>
      </c>
      <c r="N95" s="17" t="s">
        <v>2245</v>
      </c>
      <c r="O95" s="18">
        <v>5</v>
      </c>
      <c r="P95" s="18" t="s">
        <v>523</v>
      </c>
      <c r="Q95" s="18">
        <v>1</v>
      </c>
      <c r="R95" s="18" t="s">
        <v>4844</v>
      </c>
      <c r="S95" s="37" t="s">
        <v>46</v>
      </c>
      <c r="T95" s="18" t="s">
        <v>53</v>
      </c>
      <c r="U95" s="38">
        <v>23.23</v>
      </c>
      <c r="V95" s="38">
        <v>23.23</v>
      </c>
      <c r="W95" s="38">
        <v>23.23</v>
      </c>
      <c r="X95" s="18" t="s">
        <v>53</v>
      </c>
      <c r="Y95" s="39"/>
      <c r="Z95" s="16">
        <v>0</v>
      </c>
      <c r="AA95" s="36">
        <v>88.61</v>
      </c>
      <c r="AB95" s="36"/>
      <c r="AC95" s="36">
        <v>88.61</v>
      </c>
      <c r="AD95" s="38">
        <f t="shared" si="6"/>
        <v>95.412700000000001</v>
      </c>
      <c r="AE95" s="38">
        <f t="shared" si="7"/>
        <v>119.26587499999999</v>
      </c>
      <c r="AF95" s="38">
        <f t="shared" si="8"/>
        <v>128.80714499999999</v>
      </c>
      <c r="AG95" s="36">
        <f t="shared" si="9"/>
        <v>95.41</v>
      </c>
      <c r="AH95" s="36">
        <f t="shared" si="10"/>
        <v>119.26</v>
      </c>
      <c r="AI95" s="36">
        <f t="shared" si="11"/>
        <v>128.80000000000001</v>
      </c>
      <c r="AJ95" s="40">
        <v>43879</v>
      </c>
      <c r="AK95" s="40">
        <v>43880</v>
      </c>
      <c r="AL95" s="17"/>
      <c r="AM95" s="17" t="s">
        <v>18070</v>
      </c>
      <c r="AN95" s="17"/>
      <c r="AO95" s="20" t="s">
        <v>19136</v>
      </c>
      <c r="AP95" s="20"/>
      <c r="AQ95" s="20"/>
      <c r="AR95" s="16">
        <v>0</v>
      </c>
      <c r="AS95" s="40">
        <v>44001</v>
      </c>
    </row>
    <row r="96" spans="1:45" ht="47.25" customHeight="1">
      <c r="A96" s="16">
        <v>8698613542028</v>
      </c>
      <c r="B96" s="16" t="s">
        <v>11832</v>
      </c>
      <c r="C96" s="16" t="s">
        <v>11833</v>
      </c>
      <c r="D96" s="17" t="s">
        <v>323</v>
      </c>
      <c r="E96" s="18" t="s">
        <v>295</v>
      </c>
      <c r="F96" s="18">
        <v>4</v>
      </c>
      <c r="G96" s="39">
        <v>1</v>
      </c>
      <c r="H96" s="18">
        <v>2</v>
      </c>
      <c r="I96" s="18"/>
      <c r="J96" s="18"/>
      <c r="K96" s="18"/>
      <c r="L96" s="19" t="s">
        <v>14880</v>
      </c>
      <c r="M96" s="19" t="s">
        <v>6065</v>
      </c>
      <c r="N96" s="18" t="s">
        <v>2245</v>
      </c>
      <c r="O96" s="18">
        <v>0.01</v>
      </c>
      <c r="P96" s="18" t="s">
        <v>523</v>
      </c>
      <c r="Q96" s="18">
        <v>1</v>
      </c>
      <c r="R96" s="18" t="s">
        <v>95</v>
      </c>
      <c r="S96" s="37" t="s">
        <v>46</v>
      </c>
      <c r="T96" s="18" t="s">
        <v>53</v>
      </c>
      <c r="U96" s="38">
        <v>1.75</v>
      </c>
      <c r="V96" s="38">
        <v>1.75</v>
      </c>
      <c r="W96" s="38">
        <v>0</v>
      </c>
      <c r="X96" s="18" t="s">
        <v>53</v>
      </c>
      <c r="Y96" s="39"/>
      <c r="Z96" s="16">
        <v>0</v>
      </c>
      <c r="AA96" s="36">
        <v>6.66</v>
      </c>
      <c r="AB96" s="36"/>
      <c r="AC96" s="36">
        <v>6.66</v>
      </c>
      <c r="AD96" s="38">
        <f t="shared" si="6"/>
        <v>7.2594000000000003</v>
      </c>
      <c r="AE96" s="38">
        <f t="shared" si="7"/>
        <v>9.074250000000001</v>
      </c>
      <c r="AF96" s="38">
        <f t="shared" si="8"/>
        <v>9.8001900000000024</v>
      </c>
      <c r="AG96" s="36">
        <f t="shared" si="9"/>
        <v>7.25</v>
      </c>
      <c r="AH96" s="36">
        <f t="shared" si="10"/>
        <v>9.07</v>
      </c>
      <c r="AI96" s="36">
        <f t="shared" si="11"/>
        <v>9.8000000000000007</v>
      </c>
      <c r="AJ96" s="40">
        <v>43879</v>
      </c>
      <c r="AK96" s="40">
        <v>43880</v>
      </c>
      <c r="AL96" s="17"/>
      <c r="AM96" s="17" t="s">
        <v>18070</v>
      </c>
      <c r="AN96" s="17"/>
      <c r="AO96" s="20" t="s">
        <v>19455</v>
      </c>
      <c r="AP96" s="20"/>
      <c r="AQ96" s="20"/>
      <c r="AR96" s="16">
        <v>0</v>
      </c>
      <c r="AS96" s="40">
        <v>44001</v>
      </c>
    </row>
    <row r="97" spans="1:45" ht="47.25" customHeight="1">
      <c r="A97" s="16">
        <v>8698622760338</v>
      </c>
      <c r="B97" s="16" t="s">
        <v>6527</v>
      </c>
      <c r="C97" s="16" t="s">
        <v>6528</v>
      </c>
      <c r="D97" s="17" t="s">
        <v>323</v>
      </c>
      <c r="E97" s="18" t="s">
        <v>18879</v>
      </c>
      <c r="F97" s="18">
        <v>0</v>
      </c>
      <c r="G97" s="39">
        <v>1</v>
      </c>
      <c r="H97" s="18">
        <v>1</v>
      </c>
      <c r="I97" s="18"/>
      <c r="J97" s="18"/>
      <c r="K97" s="18"/>
      <c r="L97" s="19" t="s">
        <v>1191</v>
      </c>
      <c r="M97" s="19" t="s">
        <v>989</v>
      </c>
      <c r="N97" s="18" t="s">
        <v>1161</v>
      </c>
      <c r="O97" s="47" t="s">
        <v>6530</v>
      </c>
      <c r="P97" s="18" t="s">
        <v>551</v>
      </c>
      <c r="Q97" s="18">
        <v>1</v>
      </c>
      <c r="R97" s="18" t="s">
        <v>95</v>
      </c>
      <c r="S97" s="37" t="s">
        <v>46</v>
      </c>
      <c r="T97" s="18" t="s">
        <v>284</v>
      </c>
      <c r="U97" s="38">
        <v>85.25</v>
      </c>
      <c r="V97" s="38">
        <v>253.15</v>
      </c>
      <c r="W97" s="38">
        <v>85.25</v>
      </c>
      <c r="X97" s="18" t="s">
        <v>1658</v>
      </c>
      <c r="Y97" s="39"/>
      <c r="Z97" s="16">
        <v>0</v>
      </c>
      <c r="AA97" s="36">
        <v>325.26</v>
      </c>
      <c r="AB97" s="36"/>
      <c r="AC97" s="36">
        <v>325.26</v>
      </c>
      <c r="AD97" s="38">
        <f t="shared" si="6"/>
        <v>339.36519999999996</v>
      </c>
      <c r="AE97" s="38">
        <f t="shared" si="7"/>
        <v>398.23702400000002</v>
      </c>
      <c r="AF97" s="38">
        <f t="shared" si="8"/>
        <v>430.09598592000003</v>
      </c>
      <c r="AG97" s="36">
        <f t="shared" si="9"/>
        <v>339.36</v>
      </c>
      <c r="AH97" s="36">
        <f t="shared" si="10"/>
        <v>398.23</v>
      </c>
      <c r="AI97" s="36">
        <f t="shared" si="11"/>
        <v>430.09</v>
      </c>
      <c r="AJ97" s="40">
        <v>43879</v>
      </c>
      <c r="AK97" s="40">
        <v>43880</v>
      </c>
      <c r="AL97" s="17"/>
      <c r="AM97" s="17" t="s">
        <v>18070</v>
      </c>
      <c r="AN97" s="17"/>
      <c r="AO97" s="20" t="s">
        <v>19227</v>
      </c>
      <c r="AP97" s="20"/>
      <c r="AQ97" s="20"/>
      <c r="AR97" s="16">
        <v>0</v>
      </c>
      <c r="AS97" s="40">
        <v>44001</v>
      </c>
    </row>
    <row r="98" spans="1:45" ht="47.25" customHeight="1">
      <c r="A98" s="16">
        <v>8698747570065</v>
      </c>
      <c r="B98" s="16" t="s">
        <v>4504</v>
      </c>
      <c r="C98" s="16" t="s">
        <v>4505</v>
      </c>
      <c r="D98" s="17" t="s">
        <v>323</v>
      </c>
      <c r="E98" s="18" t="s">
        <v>295</v>
      </c>
      <c r="F98" s="18">
        <v>4</v>
      </c>
      <c r="G98" s="39">
        <v>1</v>
      </c>
      <c r="H98" s="18">
        <v>3</v>
      </c>
      <c r="I98" s="18"/>
      <c r="J98" s="18"/>
      <c r="K98" s="18"/>
      <c r="L98" s="19" t="s">
        <v>7967</v>
      </c>
      <c r="M98" s="19" t="s">
        <v>92</v>
      </c>
      <c r="N98" s="18" t="s">
        <v>5110</v>
      </c>
      <c r="O98" s="18">
        <v>15</v>
      </c>
      <c r="P98" s="18" t="s">
        <v>163</v>
      </c>
      <c r="Q98" s="18">
        <v>100</v>
      </c>
      <c r="R98" s="18" t="s">
        <v>95</v>
      </c>
      <c r="S98" s="37" t="s">
        <v>46</v>
      </c>
      <c r="T98" s="18" t="s">
        <v>53</v>
      </c>
      <c r="U98" s="38">
        <v>3.81</v>
      </c>
      <c r="V98" s="38">
        <v>3.81</v>
      </c>
      <c r="W98" s="38">
        <v>3.81</v>
      </c>
      <c r="X98" s="18" t="s">
        <v>53</v>
      </c>
      <c r="Y98" s="39"/>
      <c r="Z98" s="16">
        <v>0</v>
      </c>
      <c r="AA98" s="36">
        <v>12.76</v>
      </c>
      <c r="AB98" s="36"/>
      <c r="AC98" s="36">
        <v>12.76</v>
      </c>
      <c r="AD98" s="38">
        <f t="shared" si="6"/>
        <v>13.880800000000001</v>
      </c>
      <c r="AE98" s="38">
        <f t="shared" si="7"/>
        <v>17.350999999999999</v>
      </c>
      <c r="AF98" s="38">
        <f t="shared" si="8"/>
        <v>18.739080000000001</v>
      </c>
      <c r="AG98" s="36">
        <f t="shared" si="9"/>
        <v>13.88</v>
      </c>
      <c r="AH98" s="36">
        <f t="shared" si="10"/>
        <v>17.350000000000001</v>
      </c>
      <c r="AI98" s="36">
        <f t="shared" si="11"/>
        <v>18.73</v>
      </c>
      <c r="AJ98" s="40">
        <v>43879</v>
      </c>
      <c r="AK98" s="40">
        <v>43880</v>
      </c>
      <c r="AL98" s="17"/>
      <c r="AM98" s="17" t="s">
        <v>18070</v>
      </c>
      <c r="AN98" s="17"/>
      <c r="AO98" s="20" t="s">
        <v>19331</v>
      </c>
      <c r="AP98" s="20"/>
      <c r="AQ98" s="20"/>
      <c r="AR98" s="16">
        <v>0</v>
      </c>
      <c r="AS98" s="40">
        <v>44001</v>
      </c>
    </row>
    <row r="99" spans="1:45" ht="47.25" customHeight="1">
      <c r="A99" s="16">
        <v>8698978270307</v>
      </c>
      <c r="B99" s="16" t="s">
        <v>2973</v>
      </c>
      <c r="C99" s="16" t="s">
        <v>2975</v>
      </c>
      <c r="D99" s="17" t="s">
        <v>323</v>
      </c>
      <c r="E99" s="18" t="s">
        <v>295</v>
      </c>
      <c r="F99" s="18">
        <v>4</v>
      </c>
      <c r="G99" s="39">
        <v>1</v>
      </c>
      <c r="H99" s="18">
        <v>2</v>
      </c>
      <c r="I99" s="18"/>
      <c r="J99" s="18"/>
      <c r="K99" s="18"/>
      <c r="L99" s="19" t="s">
        <v>18196</v>
      </c>
      <c r="M99" s="19" t="s">
        <v>1287</v>
      </c>
      <c r="N99" s="18" t="s">
        <v>5981</v>
      </c>
      <c r="O99" s="18">
        <v>1000</v>
      </c>
      <c r="P99" s="18" t="s">
        <v>163</v>
      </c>
      <c r="Q99" s="18">
        <v>1</v>
      </c>
      <c r="R99" s="18" t="s">
        <v>95</v>
      </c>
      <c r="S99" s="37" t="s">
        <v>46</v>
      </c>
      <c r="T99" s="18" t="s">
        <v>53</v>
      </c>
      <c r="U99" s="38">
        <v>1.9</v>
      </c>
      <c r="V99" s="38">
        <v>1.9</v>
      </c>
      <c r="W99" s="38">
        <v>0</v>
      </c>
      <c r="X99" s="18" t="s">
        <v>53</v>
      </c>
      <c r="Y99" s="39"/>
      <c r="Z99" s="16">
        <v>0</v>
      </c>
      <c r="AA99" s="36">
        <v>7.24</v>
      </c>
      <c r="AB99" s="36"/>
      <c r="AC99" s="36">
        <v>7.24</v>
      </c>
      <c r="AD99" s="38">
        <f t="shared" si="6"/>
        <v>7.8916000000000004</v>
      </c>
      <c r="AE99" s="38">
        <f t="shared" si="7"/>
        <v>9.8644999999999996</v>
      </c>
      <c r="AF99" s="38">
        <f t="shared" si="8"/>
        <v>10.65366</v>
      </c>
      <c r="AG99" s="36">
        <f t="shared" si="9"/>
        <v>7.89</v>
      </c>
      <c r="AH99" s="36">
        <f t="shared" si="10"/>
        <v>9.86</v>
      </c>
      <c r="AI99" s="36">
        <f t="shared" si="11"/>
        <v>10.65</v>
      </c>
      <c r="AJ99" s="40">
        <v>43879</v>
      </c>
      <c r="AK99" s="40">
        <v>43880</v>
      </c>
      <c r="AL99" s="17"/>
      <c r="AM99" s="17" t="s">
        <v>18070</v>
      </c>
      <c r="AN99" s="17"/>
      <c r="AO99" s="20" t="s">
        <v>19276</v>
      </c>
      <c r="AP99" s="20"/>
      <c r="AQ99" s="20"/>
      <c r="AR99" s="16">
        <v>0</v>
      </c>
      <c r="AS99" s="40">
        <v>44001</v>
      </c>
    </row>
    <row r="100" spans="1:45" ht="47.25" customHeight="1">
      <c r="A100" s="16">
        <v>8699043091056</v>
      </c>
      <c r="B100" s="16" t="s">
        <v>2462</v>
      </c>
      <c r="C100" s="16" t="s">
        <v>2463</v>
      </c>
      <c r="D100" s="17" t="s">
        <v>87</v>
      </c>
      <c r="E100" s="18" t="s">
        <v>18879</v>
      </c>
      <c r="F100" s="18">
        <v>0</v>
      </c>
      <c r="G100" s="39">
        <v>1</v>
      </c>
      <c r="H100" s="18">
        <v>1</v>
      </c>
      <c r="I100" s="18"/>
      <c r="J100" s="18"/>
      <c r="K100" s="18"/>
      <c r="L100" s="19" t="s">
        <v>17256</v>
      </c>
      <c r="M100" s="19" t="s">
        <v>278</v>
      </c>
      <c r="N100" s="18" t="s">
        <v>1098</v>
      </c>
      <c r="O100" s="18">
        <v>5</v>
      </c>
      <c r="P100" s="18" t="s">
        <v>163</v>
      </c>
      <c r="Q100" s="18">
        <v>30</v>
      </c>
      <c r="R100" s="18" t="s">
        <v>95</v>
      </c>
      <c r="S100" s="37" t="s">
        <v>46</v>
      </c>
      <c r="T100" s="37" t="s">
        <v>238</v>
      </c>
      <c r="U100" s="38">
        <v>13.84</v>
      </c>
      <c r="V100" s="38">
        <v>26.1</v>
      </c>
      <c r="W100" s="38">
        <v>13.84</v>
      </c>
      <c r="X100" s="37" t="s">
        <v>238</v>
      </c>
      <c r="Y100" s="39"/>
      <c r="Z100" s="16">
        <v>0</v>
      </c>
      <c r="AA100" s="36">
        <v>52.79</v>
      </c>
      <c r="AB100" s="36"/>
      <c r="AC100" s="36">
        <v>52.79</v>
      </c>
      <c r="AD100" s="38">
        <f t="shared" si="6"/>
        <v>57.085300000000004</v>
      </c>
      <c r="AE100" s="38">
        <f t="shared" si="7"/>
        <v>71.356625000000008</v>
      </c>
      <c r="AF100" s="38">
        <f t="shared" si="8"/>
        <v>77.065155000000019</v>
      </c>
      <c r="AG100" s="36">
        <f t="shared" si="9"/>
        <v>57.08</v>
      </c>
      <c r="AH100" s="36">
        <f t="shared" si="10"/>
        <v>71.349999999999994</v>
      </c>
      <c r="AI100" s="36">
        <f t="shared" si="11"/>
        <v>77.06</v>
      </c>
      <c r="AJ100" s="40">
        <v>43879</v>
      </c>
      <c r="AK100" s="40">
        <v>43880</v>
      </c>
      <c r="AL100" s="17"/>
      <c r="AM100" s="17" t="s">
        <v>18070</v>
      </c>
      <c r="AN100" s="17"/>
      <c r="AO100" s="20" t="s">
        <v>19214</v>
      </c>
      <c r="AP100" s="20"/>
      <c r="AQ100" s="20"/>
      <c r="AR100" s="16">
        <v>0</v>
      </c>
      <c r="AS100" s="40">
        <v>44001</v>
      </c>
    </row>
    <row r="101" spans="1:45" ht="47.25" customHeight="1">
      <c r="A101" s="16">
        <v>8699043091063</v>
      </c>
      <c r="B101" s="16" t="s">
        <v>2462</v>
      </c>
      <c r="C101" s="16" t="s">
        <v>2463</v>
      </c>
      <c r="D101" s="17" t="s">
        <v>87</v>
      </c>
      <c r="E101" s="18" t="s">
        <v>18879</v>
      </c>
      <c r="F101" s="18">
        <v>0</v>
      </c>
      <c r="G101" s="39">
        <v>1</v>
      </c>
      <c r="H101" s="18">
        <v>1</v>
      </c>
      <c r="I101" s="18"/>
      <c r="J101" s="18"/>
      <c r="K101" s="18"/>
      <c r="L101" s="19" t="s">
        <v>12567</v>
      </c>
      <c r="M101" s="19" t="s">
        <v>278</v>
      </c>
      <c r="N101" s="18" t="s">
        <v>1098</v>
      </c>
      <c r="O101" s="18">
        <v>10</v>
      </c>
      <c r="P101" s="18" t="s">
        <v>163</v>
      </c>
      <c r="Q101" s="18">
        <v>30</v>
      </c>
      <c r="R101" s="18" t="s">
        <v>95</v>
      </c>
      <c r="S101" s="37" t="s">
        <v>46</v>
      </c>
      <c r="T101" s="37" t="s">
        <v>284</v>
      </c>
      <c r="U101" s="38">
        <v>15.02</v>
      </c>
      <c r="V101" s="38">
        <v>26.1</v>
      </c>
      <c r="W101" s="38">
        <v>15.02</v>
      </c>
      <c r="X101" s="37" t="s">
        <v>284</v>
      </c>
      <c r="Y101" s="39"/>
      <c r="Z101" s="16">
        <v>0</v>
      </c>
      <c r="AA101" s="36">
        <v>57.3</v>
      </c>
      <c r="AB101" s="36"/>
      <c r="AC101" s="36">
        <v>57.3</v>
      </c>
      <c r="AD101" s="38">
        <f t="shared" si="6"/>
        <v>61.911000000000001</v>
      </c>
      <c r="AE101" s="38">
        <f t="shared" si="7"/>
        <v>77.388750000000002</v>
      </c>
      <c r="AF101" s="38">
        <f t="shared" si="8"/>
        <v>83.579850000000008</v>
      </c>
      <c r="AG101" s="36">
        <f t="shared" si="9"/>
        <v>61.91</v>
      </c>
      <c r="AH101" s="36">
        <f t="shared" si="10"/>
        <v>77.38</v>
      </c>
      <c r="AI101" s="36">
        <f t="shared" si="11"/>
        <v>83.57</v>
      </c>
      <c r="AJ101" s="40">
        <v>43879</v>
      </c>
      <c r="AK101" s="40">
        <v>43880</v>
      </c>
      <c r="AL101" s="17"/>
      <c r="AM101" s="17" t="s">
        <v>18070</v>
      </c>
      <c r="AN101" s="17"/>
      <c r="AO101" s="20" t="s">
        <v>19213</v>
      </c>
      <c r="AP101" s="20"/>
      <c r="AQ101" s="20"/>
      <c r="AR101" s="16">
        <v>0</v>
      </c>
      <c r="AS101" s="40">
        <v>44001</v>
      </c>
    </row>
    <row r="102" spans="1:45" ht="47.25" customHeight="1">
      <c r="A102" s="16">
        <v>8699043151026</v>
      </c>
      <c r="B102" s="16" t="s">
        <v>10761</v>
      </c>
      <c r="C102" s="16" t="s">
        <v>10762</v>
      </c>
      <c r="D102" s="17" t="s">
        <v>87</v>
      </c>
      <c r="E102" s="18" t="s">
        <v>18879</v>
      </c>
      <c r="F102" s="18">
        <v>0</v>
      </c>
      <c r="G102" s="39">
        <v>1</v>
      </c>
      <c r="H102" s="18">
        <v>1</v>
      </c>
      <c r="I102" s="18"/>
      <c r="J102" s="18"/>
      <c r="K102" s="18"/>
      <c r="L102" s="19" t="s">
        <v>17298</v>
      </c>
      <c r="M102" s="19" t="s">
        <v>1104</v>
      </c>
      <c r="N102" s="18" t="s">
        <v>1098</v>
      </c>
      <c r="O102" s="18">
        <v>0.5</v>
      </c>
      <c r="P102" s="18" t="s">
        <v>163</v>
      </c>
      <c r="Q102" s="18">
        <v>50</v>
      </c>
      <c r="R102" s="18" t="s">
        <v>95</v>
      </c>
      <c r="S102" s="37" t="s">
        <v>96</v>
      </c>
      <c r="T102" s="18" t="s">
        <v>284</v>
      </c>
      <c r="U102" s="38">
        <v>37.5</v>
      </c>
      <c r="V102" s="38">
        <v>60</v>
      </c>
      <c r="W102" s="38">
        <v>36</v>
      </c>
      <c r="X102" s="18" t="s">
        <v>284</v>
      </c>
      <c r="Y102" s="39"/>
      <c r="Z102" s="16">
        <v>0</v>
      </c>
      <c r="AA102" s="36">
        <v>137.30000000000001</v>
      </c>
      <c r="AB102" s="36"/>
      <c r="AC102" s="36">
        <v>137.30000000000001</v>
      </c>
      <c r="AD102" s="38">
        <f t="shared" si="6"/>
        <v>146.392</v>
      </c>
      <c r="AE102" s="38">
        <f t="shared" si="7"/>
        <v>179.49872000000002</v>
      </c>
      <c r="AF102" s="38">
        <f t="shared" si="8"/>
        <v>193.85861760000003</v>
      </c>
      <c r="AG102" s="36">
        <f t="shared" si="9"/>
        <v>146.38999999999999</v>
      </c>
      <c r="AH102" s="36">
        <f t="shared" si="10"/>
        <v>179.49</v>
      </c>
      <c r="AI102" s="36">
        <f t="shared" si="11"/>
        <v>193.85</v>
      </c>
      <c r="AJ102" s="40">
        <v>43879</v>
      </c>
      <c r="AK102" s="40">
        <v>43880</v>
      </c>
      <c r="AL102" s="17"/>
      <c r="AM102" s="17" t="s">
        <v>18070</v>
      </c>
      <c r="AN102" s="17"/>
      <c r="AO102" s="20" t="s">
        <v>19220</v>
      </c>
      <c r="AP102" s="20"/>
      <c r="AQ102" s="20"/>
      <c r="AR102" s="16">
        <v>0</v>
      </c>
      <c r="AS102" s="40">
        <v>44001</v>
      </c>
    </row>
    <row r="103" spans="1:45" ht="47.25" customHeight="1">
      <c r="A103" s="16">
        <v>8699262090793</v>
      </c>
      <c r="B103" s="16" t="s">
        <v>12512</v>
      </c>
      <c r="C103" s="16" t="s">
        <v>12513</v>
      </c>
      <c r="D103" s="17" t="s">
        <v>323</v>
      </c>
      <c r="E103" s="18" t="s">
        <v>18879</v>
      </c>
      <c r="F103" s="18">
        <v>0</v>
      </c>
      <c r="G103" s="39">
        <v>1</v>
      </c>
      <c r="H103" s="18">
        <v>1</v>
      </c>
      <c r="I103" s="18"/>
      <c r="J103" s="18"/>
      <c r="K103" s="18"/>
      <c r="L103" s="19" t="s">
        <v>4474</v>
      </c>
      <c r="M103" s="19" t="s">
        <v>4475</v>
      </c>
      <c r="N103" s="18" t="s">
        <v>2465</v>
      </c>
      <c r="O103" s="18">
        <v>90</v>
      </c>
      <c r="P103" s="18" t="s">
        <v>163</v>
      </c>
      <c r="Q103" s="18">
        <v>28</v>
      </c>
      <c r="R103" s="18" t="s">
        <v>95</v>
      </c>
      <c r="S103" s="37" t="s">
        <v>46</v>
      </c>
      <c r="T103" s="18" t="s">
        <v>331</v>
      </c>
      <c r="U103" s="38">
        <v>384.01</v>
      </c>
      <c r="V103" s="38">
        <v>401.2</v>
      </c>
      <c r="W103" s="38">
        <v>240.72</v>
      </c>
      <c r="X103" s="18" t="s">
        <v>331</v>
      </c>
      <c r="Y103" s="39"/>
      <c r="Z103" s="16">
        <v>0</v>
      </c>
      <c r="AA103" s="36">
        <v>918.42</v>
      </c>
      <c r="AB103" s="36"/>
      <c r="AC103" s="36">
        <v>918.42</v>
      </c>
      <c r="AD103" s="38">
        <f t="shared" si="6"/>
        <v>944.38840000000005</v>
      </c>
      <c r="AE103" s="38">
        <f t="shared" si="7"/>
        <v>1075.863008</v>
      </c>
      <c r="AF103" s="38">
        <f t="shared" si="8"/>
        <v>1161.9320486400002</v>
      </c>
      <c r="AG103" s="36">
        <f t="shared" si="9"/>
        <v>944.38</v>
      </c>
      <c r="AH103" s="36">
        <f t="shared" si="10"/>
        <v>1075.8599999999999</v>
      </c>
      <c r="AI103" s="36">
        <f t="shared" si="11"/>
        <v>1161.93</v>
      </c>
      <c r="AJ103" s="40">
        <v>43879</v>
      </c>
      <c r="AK103" s="40">
        <v>43880</v>
      </c>
      <c r="AL103" s="17"/>
      <c r="AM103" s="17" t="s">
        <v>18070</v>
      </c>
      <c r="AN103" s="17"/>
      <c r="AO103" s="20" t="s">
        <v>19510</v>
      </c>
      <c r="AP103" s="20"/>
      <c r="AQ103" s="20"/>
      <c r="AR103" s="16">
        <v>0</v>
      </c>
      <c r="AS103" s="40">
        <v>44001</v>
      </c>
    </row>
    <row r="104" spans="1:45" ht="47.25" customHeight="1">
      <c r="A104" s="16">
        <v>8699262090861</v>
      </c>
      <c r="B104" s="16" t="s">
        <v>8984</v>
      </c>
      <c r="C104" s="16" t="s">
        <v>8985</v>
      </c>
      <c r="D104" s="17" t="s">
        <v>323</v>
      </c>
      <c r="E104" s="18" t="s">
        <v>18879</v>
      </c>
      <c r="F104" s="18">
        <v>0</v>
      </c>
      <c r="G104" s="39">
        <v>1</v>
      </c>
      <c r="H104" s="18">
        <v>1</v>
      </c>
      <c r="I104" s="18"/>
      <c r="J104" s="18"/>
      <c r="K104" s="18"/>
      <c r="L104" s="19" t="s">
        <v>4423</v>
      </c>
      <c r="M104" s="19" t="s">
        <v>4421</v>
      </c>
      <c r="N104" s="18" t="s">
        <v>2465</v>
      </c>
      <c r="O104" s="18">
        <v>25</v>
      </c>
      <c r="P104" s="18" t="s">
        <v>163</v>
      </c>
      <c r="Q104" s="18">
        <v>30</v>
      </c>
      <c r="R104" s="18" t="s">
        <v>95</v>
      </c>
      <c r="S104" s="37" t="s">
        <v>46</v>
      </c>
      <c r="T104" s="18" t="s">
        <v>284</v>
      </c>
      <c r="U104" s="38">
        <v>423.28</v>
      </c>
      <c r="V104" s="38">
        <v>450.3</v>
      </c>
      <c r="W104" s="38">
        <v>270.18</v>
      </c>
      <c r="X104" s="18" t="s">
        <v>284</v>
      </c>
      <c r="Y104" s="39"/>
      <c r="Z104" s="16">
        <v>0</v>
      </c>
      <c r="AA104" s="36">
        <v>1030.83</v>
      </c>
      <c r="AB104" s="36"/>
      <c r="AC104" s="36">
        <v>1030.83</v>
      </c>
      <c r="AD104" s="38">
        <f t="shared" si="6"/>
        <v>1059.0465999999999</v>
      </c>
      <c r="AE104" s="38">
        <f t="shared" si="7"/>
        <v>1204.2801920000002</v>
      </c>
      <c r="AF104" s="38">
        <f t="shared" si="8"/>
        <v>1300.6226073600003</v>
      </c>
      <c r="AG104" s="36">
        <f t="shared" si="9"/>
        <v>1059.04</v>
      </c>
      <c r="AH104" s="36">
        <f t="shared" si="10"/>
        <v>1204.28</v>
      </c>
      <c r="AI104" s="36">
        <f t="shared" si="11"/>
        <v>1300.6199999999999</v>
      </c>
      <c r="AJ104" s="40">
        <v>43879</v>
      </c>
      <c r="AK104" s="40">
        <v>43880</v>
      </c>
      <c r="AL104" s="17"/>
      <c r="AM104" s="17" t="s">
        <v>18070</v>
      </c>
      <c r="AN104" s="17"/>
      <c r="AO104" s="20" t="s">
        <v>19371</v>
      </c>
      <c r="AP104" s="20"/>
      <c r="AQ104" s="20"/>
      <c r="AR104" s="16">
        <v>0</v>
      </c>
      <c r="AS104" s="40">
        <v>44001</v>
      </c>
    </row>
    <row r="105" spans="1:45" ht="47.25" customHeight="1">
      <c r="A105" s="16">
        <v>8699262090922</v>
      </c>
      <c r="B105" s="16" t="s">
        <v>1627</v>
      </c>
      <c r="C105" s="16" t="s">
        <v>1628</v>
      </c>
      <c r="D105" s="17" t="s">
        <v>323</v>
      </c>
      <c r="E105" s="18" t="s">
        <v>18879</v>
      </c>
      <c r="F105" s="18">
        <v>6</v>
      </c>
      <c r="G105" s="39">
        <v>1</v>
      </c>
      <c r="H105" s="18">
        <v>1</v>
      </c>
      <c r="I105" s="18"/>
      <c r="J105" s="18"/>
      <c r="K105" s="18"/>
      <c r="L105" s="19" t="s">
        <v>4414</v>
      </c>
      <c r="M105" s="19" t="s">
        <v>99</v>
      </c>
      <c r="N105" s="18" t="s">
        <v>2465</v>
      </c>
      <c r="O105" s="18">
        <v>60</v>
      </c>
      <c r="P105" s="18" t="s">
        <v>163</v>
      </c>
      <c r="Q105" s="18">
        <v>6</v>
      </c>
      <c r="R105" s="18" t="s">
        <v>95</v>
      </c>
      <c r="S105" s="37" t="s">
        <v>46</v>
      </c>
      <c r="T105" s="37" t="s">
        <v>238</v>
      </c>
      <c r="U105" s="38">
        <v>39</v>
      </c>
      <c r="V105" s="38">
        <v>39</v>
      </c>
      <c r="W105" s="38">
        <v>39</v>
      </c>
      <c r="X105" s="37" t="s">
        <v>238</v>
      </c>
      <c r="Y105" s="39"/>
      <c r="Z105" s="16">
        <v>0</v>
      </c>
      <c r="AA105" s="36">
        <v>148.75</v>
      </c>
      <c r="AB105" s="36"/>
      <c r="AC105" s="36">
        <v>148.75</v>
      </c>
      <c r="AD105" s="38">
        <f t="shared" si="6"/>
        <v>158.30000000000001</v>
      </c>
      <c r="AE105" s="38">
        <f t="shared" si="7"/>
        <v>193.31200000000001</v>
      </c>
      <c r="AF105" s="38">
        <f t="shared" si="8"/>
        <v>208.77696000000003</v>
      </c>
      <c r="AG105" s="36">
        <f t="shared" si="9"/>
        <v>158.30000000000001</v>
      </c>
      <c r="AH105" s="36">
        <f t="shared" si="10"/>
        <v>193.31</v>
      </c>
      <c r="AI105" s="36">
        <f t="shared" si="11"/>
        <v>208.77</v>
      </c>
      <c r="AJ105" s="40">
        <v>43879</v>
      </c>
      <c r="AK105" s="40">
        <v>43880</v>
      </c>
      <c r="AL105" s="17"/>
      <c r="AM105" s="17" t="s">
        <v>18070</v>
      </c>
      <c r="AN105" s="17"/>
      <c r="AO105" s="20" t="s">
        <v>19336</v>
      </c>
      <c r="AP105" s="20"/>
      <c r="AQ105" s="20"/>
      <c r="AR105" s="16">
        <v>0</v>
      </c>
      <c r="AS105" s="40">
        <v>44001</v>
      </c>
    </row>
    <row r="106" spans="1:45" ht="47.25" customHeight="1">
      <c r="A106" s="16">
        <v>8699262090939</v>
      </c>
      <c r="B106" s="16" t="s">
        <v>3905</v>
      </c>
      <c r="C106" s="16" t="s">
        <v>3906</v>
      </c>
      <c r="D106" s="17" t="s">
        <v>323</v>
      </c>
      <c r="E106" s="17" t="s">
        <v>18879</v>
      </c>
      <c r="F106" s="18">
        <v>6</v>
      </c>
      <c r="G106" s="39">
        <v>1</v>
      </c>
      <c r="H106" s="18">
        <v>1</v>
      </c>
      <c r="I106" s="18"/>
      <c r="J106" s="18"/>
      <c r="K106" s="18"/>
      <c r="L106" s="19" t="s">
        <v>4477</v>
      </c>
      <c r="M106" s="19" t="s">
        <v>283</v>
      </c>
      <c r="N106" s="18" t="s">
        <v>2465</v>
      </c>
      <c r="O106" s="18">
        <v>20</v>
      </c>
      <c r="P106" s="18" t="s">
        <v>163</v>
      </c>
      <c r="Q106" s="18">
        <v>2</v>
      </c>
      <c r="R106" s="18" t="s">
        <v>95</v>
      </c>
      <c r="S106" s="37" t="s">
        <v>46</v>
      </c>
      <c r="T106" s="37" t="s">
        <v>222</v>
      </c>
      <c r="U106" s="38">
        <v>19.690000000000001</v>
      </c>
      <c r="V106" s="38">
        <v>19.690000000000001</v>
      </c>
      <c r="W106" s="38">
        <v>19.690000000000001</v>
      </c>
      <c r="X106" s="37" t="s">
        <v>222</v>
      </c>
      <c r="Y106" s="39"/>
      <c r="Z106" s="16">
        <v>0</v>
      </c>
      <c r="AA106" s="36">
        <v>75.069999999999993</v>
      </c>
      <c r="AB106" s="36"/>
      <c r="AC106" s="36">
        <v>75.069999999999993</v>
      </c>
      <c r="AD106" s="38">
        <f t="shared" si="6"/>
        <v>80.924899999999994</v>
      </c>
      <c r="AE106" s="38">
        <f t="shared" si="7"/>
        <v>101.15612499999999</v>
      </c>
      <c r="AF106" s="38">
        <f t="shared" si="8"/>
        <v>109.248615</v>
      </c>
      <c r="AG106" s="36">
        <f t="shared" si="9"/>
        <v>80.92</v>
      </c>
      <c r="AH106" s="36">
        <f t="shared" si="10"/>
        <v>101.15</v>
      </c>
      <c r="AI106" s="36">
        <f t="shared" si="11"/>
        <v>109.24</v>
      </c>
      <c r="AJ106" s="40">
        <v>43879</v>
      </c>
      <c r="AK106" s="40">
        <v>43880</v>
      </c>
      <c r="AL106" s="17"/>
      <c r="AM106" s="17" t="s">
        <v>18070</v>
      </c>
      <c r="AN106" s="17"/>
      <c r="AO106" s="20" t="s">
        <v>19516</v>
      </c>
      <c r="AP106" s="20"/>
      <c r="AQ106" s="20"/>
      <c r="AR106" s="16">
        <v>0</v>
      </c>
      <c r="AS106" s="40">
        <v>44001</v>
      </c>
    </row>
    <row r="107" spans="1:45" ht="47.25" customHeight="1">
      <c r="A107" s="16">
        <v>8699262090946</v>
      </c>
      <c r="B107" s="16" t="s">
        <v>3905</v>
      </c>
      <c r="C107" s="16" t="s">
        <v>3906</v>
      </c>
      <c r="D107" s="17" t="s">
        <v>323</v>
      </c>
      <c r="E107" s="17" t="s">
        <v>18879</v>
      </c>
      <c r="F107" s="18">
        <v>6</v>
      </c>
      <c r="G107" s="39">
        <v>1</v>
      </c>
      <c r="H107" s="18">
        <v>1</v>
      </c>
      <c r="I107" s="18"/>
      <c r="J107" s="18"/>
      <c r="K107" s="18"/>
      <c r="L107" s="19" t="s">
        <v>12610</v>
      </c>
      <c r="M107" s="19" t="s">
        <v>283</v>
      </c>
      <c r="N107" s="18" t="s">
        <v>2465</v>
      </c>
      <c r="O107" s="18">
        <v>20</v>
      </c>
      <c r="P107" s="18" t="s">
        <v>163</v>
      </c>
      <c r="Q107" s="18">
        <v>4</v>
      </c>
      <c r="R107" s="18" t="s">
        <v>95</v>
      </c>
      <c r="S107" s="37" t="s">
        <v>46</v>
      </c>
      <c r="T107" s="37" t="s">
        <v>284</v>
      </c>
      <c r="U107" s="38">
        <v>50.53</v>
      </c>
      <c r="V107" s="38">
        <v>50.53</v>
      </c>
      <c r="W107" s="38">
        <v>50.53</v>
      </c>
      <c r="X107" s="37" t="s">
        <v>284</v>
      </c>
      <c r="Y107" s="39"/>
      <c r="Z107" s="16">
        <v>0</v>
      </c>
      <c r="AA107" s="36">
        <v>182.27</v>
      </c>
      <c r="AB107" s="36"/>
      <c r="AC107" s="36">
        <v>182.27</v>
      </c>
      <c r="AD107" s="38">
        <f t="shared" si="6"/>
        <v>193.16079999999999</v>
      </c>
      <c r="AE107" s="38">
        <f t="shared" si="7"/>
        <v>233.75052800000003</v>
      </c>
      <c r="AF107" s="38">
        <f t="shared" si="8"/>
        <v>252.45057024000005</v>
      </c>
      <c r="AG107" s="36">
        <f t="shared" si="9"/>
        <v>193.16</v>
      </c>
      <c r="AH107" s="36">
        <f t="shared" si="10"/>
        <v>233.75</v>
      </c>
      <c r="AI107" s="36">
        <f t="shared" si="11"/>
        <v>252.45</v>
      </c>
      <c r="AJ107" s="40">
        <v>43879</v>
      </c>
      <c r="AK107" s="40">
        <v>43880</v>
      </c>
      <c r="AL107" s="17"/>
      <c r="AM107" s="17" t="s">
        <v>18070</v>
      </c>
      <c r="AN107" s="17"/>
      <c r="AO107" s="20" t="s">
        <v>19217</v>
      </c>
      <c r="AP107" s="20"/>
      <c r="AQ107" s="20"/>
      <c r="AR107" s="16">
        <v>0</v>
      </c>
      <c r="AS107" s="40">
        <v>44001</v>
      </c>
    </row>
    <row r="108" spans="1:45" ht="47.25" customHeight="1">
      <c r="A108" s="16">
        <v>8699262090953</v>
      </c>
      <c r="B108" s="16" t="s">
        <v>3905</v>
      </c>
      <c r="C108" s="16" t="s">
        <v>3906</v>
      </c>
      <c r="D108" s="17" t="s">
        <v>323</v>
      </c>
      <c r="E108" s="17" t="s">
        <v>18879</v>
      </c>
      <c r="F108" s="18">
        <v>6</v>
      </c>
      <c r="G108" s="39">
        <v>1</v>
      </c>
      <c r="H108" s="18">
        <v>1</v>
      </c>
      <c r="I108" s="18"/>
      <c r="J108" s="18"/>
      <c r="K108" s="18"/>
      <c r="L108" s="19" t="s">
        <v>4478</v>
      </c>
      <c r="M108" s="19" t="s">
        <v>283</v>
      </c>
      <c r="N108" s="18" t="s">
        <v>2465</v>
      </c>
      <c r="O108" s="18">
        <v>20</v>
      </c>
      <c r="P108" s="18" t="s">
        <v>163</v>
      </c>
      <c r="Q108" s="18">
        <v>8</v>
      </c>
      <c r="R108" s="18" t="s">
        <v>95</v>
      </c>
      <c r="S108" s="37" t="s">
        <v>46</v>
      </c>
      <c r="T108" s="37" t="s">
        <v>238</v>
      </c>
      <c r="U108" s="38">
        <v>93.19</v>
      </c>
      <c r="V108" s="38">
        <v>93.19</v>
      </c>
      <c r="W108" s="38">
        <v>93.19</v>
      </c>
      <c r="X108" s="37" t="s">
        <v>238</v>
      </c>
      <c r="Y108" s="39"/>
      <c r="Z108" s="16">
        <v>0</v>
      </c>
      <c r="AA108" s="36">
        <v>355.56</v>
      </c>
      <c r="AB108" s="36"/>
      <c r="AC108" s="36">
        <v>355.56</v>
      </c>
      <c r="AD108" s="38">
        <f t="shared" si="6"/>
        <v>370.27120000000002</v>
      </c>
      <c r="AE108" s="38">
        <f t="shared" si="7"/>
        <v>432.851744</v>
      </c>
      <c r="AF108" s="38">
        <f t="shared" si="8"/>
        <v>467.47988352000004</v>
      </c>
      <c r="AG108" s="36">
        <f t="shared" si="9"/>
        <v>370.27</v>
      </c>
      <c r="AH108" s="36">
        <f t="shared" si="10"/>
        <v>432.85</v>
      </c>
      <c r="AI108" s="36">
        <f t="shared" si="11"/>
        <v>467.47</v>
      </c>
      <c r="AJ108" s="40">
        <v>43879</v>
      </c>
      <c r="AK108" s="40">
        <v>43880</v>
      </c>
      <c r="AL108" s="17"/>
      <c r="AM108" s="17" t="s">
        <v>18070</v>
      </c>
      <c r="AN108" s="17"/>
      <c r="AO108" s="20" t="s">
        <v>19517</v>
      </c>
      <c r="AP108" s="20"/>
      <c r="AQ108" s="20"/>
      <c r="AR108" s="16">
        <v>0</v>
      </c>
      <c r="AS108" s="40">
        <v>44001</v>
      </c>
    </row>
    <row r="109" spans="1:45" ht="47.25" customHeight="1">
      <c r="A109" s="16">
        <v>8699262160045</v>
      </c>
      <c r="B109" s="16" t="s">
        <v>8631</v>
      </c>
      <c r="C109" s="16" t="s">
        <v>8632</v>
      </c>
      <c r="D109" s="17" t="s">
        <v>323</v>
      </c>
      <c r="E109" s="18" t="s">
        <v>18879</v>
      </c>
      <c r="F109" s="18">
        <v>0</v>
      </c>
      <c r="G109" s="39">
        <v>1</v>
      </c>
      <c r="H109" s="18">
        <v>1</v>
      </c>
      <c r="I109" s="18"/>
      <c r="J109" s="18"/>
      <c r="K109" s="18"/>
      <c r="L109" s="19" t="s">
        <v>8667</v>
      </c>
      <c r="M109" s="19" t="s">
        <v>965</v>
      </c>
      <c r="N109" s="18" t="s">
        <v>2465</v>
      </c>
      <c r="O109" s="18">
        <v>40</v>
      </c>
      <c r="P109" s="18" t="s">
        <v>163</v>
      </c>
      <c r="Q109" s="18">
        <v>28</v>
      </c>
      <c r="R109" s="18" t="s">
        <v>95</v>
      </c>
      <c r="S109" s="37" t="s">
        <v>46</v>
      </c>
      <c r="T109" s="18" t="s">
        <v>222</v>
      </c>
      <c r="U109" s="38">
        <v>25.14</v>
      </c>
      <c r="V109" s="38">
        <v>25.14</v>
      </c>
      <c r="W109" s="38">
        <v>15.08</v>
      </c>
      <c r="X109" s="18" t="s">
        <v>222</v>
      </c>
      <c r="Y109" s="39"/>
      <c r="Z109" s="16">
        <v>0</v>
      </c>
      <c r="AA109" s="36">
        <v>49.15</v>
      </c>
      <c r="AB109" s="36"/>
      <c r="AC109" s="36">
        <v>49.15</v>
      </c>
      <c r="AD109" s="38">
        <f t="shared" si="6"/>
        <v>53.182000000000002</v>
      </c>
      <c r="AE109" s="38">
        <f t="shared" si="7"/>
        <v>66.477500000000006</v>
      </c>
      <c r="AF109" s="38">
        <f t="shared" si="8"/>
        <v>71.795700000000011</v>
      </c>
      <c r="AG109" s="36">
        <f t="shared" si="9"/>
        <v>53.18</v>
      </c>
      <c r="AH109" s="36">
        <f t="shared" si="10"/>
        <v>66.47</v>
      </c>
      <c r="AI109" s="36">
        <f t="shared" si="11"/>
        <v>71.790000000000006</v>
      </c>
      <c r="AJ109" s="40">
        <v>43879</v>
      </c>
      <c r="AK109" s="40">
        <v>43880</v>
      </c>
      <c r="AL109" s="17"/>
      <c r="AM109" s="17" t="s">
        <v>18070</v>
      </c>
      <c r="AN109" s="17"/>
      <c r="AO109" s="20" t="s">
        <v>19148</v>
      </c>
      <c r="AP109" s="20"/>
      <c r="AQ109" s="20"/>
      <c r="AR109" s="16">
        <v>0</v>
      </c>
      <c r="AS109" s="40">
        <v>44001</v>
      </c>
    </row>
    <row r="110" spans="1:45" ht="47.25" customHeight="1">
      <c r="A110" s="16">
        <v>8699293093916</v>
      </c>
      <c r="B110" s="16" t="s">
        <v>13105</v>
      </c>
      <c r="C110" s="16" t="s">
        <v>13106</v>
      </c>
      <c r="D110" s="17" t="s">
        <v>323</v>
      </c>
      <c r="E110" s="18" t="s">
        <v>295</v>
      </c>
      <c r="F110" s="18">
        <v>4</v>
      </c>
      <c r="G110" s="39">
        <v>2</v>
      </c>
      <c r="H110" s="18">
        <v>1</v>
      </c>
      <c r="I110" s="18"/>
      <c r="J110" s="18"/>
      <c r="K110" s="18"/>
      <c r="L110" s="19" t="s">
        <v>13109</v>
      </c>
      <c r="M110" s="19" t="s">
        <v>13108</v>
      </c>
      <c r="N110" s="18" t="s">
        <v>627</v>
      </c>
      <c r="O110" s="18">
        <v>5</v>
      </c>
      <c r="P110" s="18" t="s">
        <v>163</v>
      </c>
      <c r="Q110" s="18">
        <v>30</v>
      </c>
      <c r="R110" s="18" t="s">
        <v>95</v>
      </c>
      <c r="S110" s="37" t="s">
        <v>46</v>
      </c>
      <c r="T110" s="18" t="s">
        <v>222</v>
      </c>
      <c r="U110" s="38">
        <v>4.21</v>
      </c>
      <c r="V110" s="38">
        <v>3.36</v>
      </c>
      <c r="W110" s="38">
        <v>0</v>
      </c>
      <c r="X110" s="18" t="s">
        <v>53</v>
      </c>
      <c r="Y110" s="39"/>
      <c r="Z110" s="16">
        <v>0</v>
      </c>
      <c r="AA110" s="36">
        <v>12.81</v>
      </c>
      <c r="AB110" s="36"/>
      <c r="AC110" s="36">
        <v>12.81</v>
      </c>
      <c r="AD110" s="38">
        <f t="shared" si="6"/>
        <v>13.934800000000001</v>
      </c>
      <c r="AE110" s="38">
        <f t="shared" si="7"/>
        <v>17.418500000000002</v>
      </c>
      <c r="AF110" s="38">
        <f t="shared" si="8"/>
        <v>18.811980000000002</v>
      </c>
      <c r="AG110" s="36">
        <f t="shared" si="9"/>
        <v>13.93</v>
      </c>
      <c r="AH110" s="36">
        <f t="shared" si="10"/>
        <v>17.41</v>
      </c>
      <c r="AI110" s="36">
        <f t="shared" si="11"/>
        <v>18.809999999999999</v>
      </c>
      <c r="AJ110" s="40">
        <v>43879</v>
      </c>
      <c r="AK110" s="40">
        <v>43880</v>
      </c>
      <c r="AL110" s="17"/>
      <c r="AM110" s="17" t="s">
        <v>18070</v>
      </c>
      <c r="AN110" s="17"/>
      <c r="AO110" s="20" t="s">
        <v>19067</v>
      </c>
      <c r="AP110" s="20"/>
      <c r="AQ110" s="20"/>
      <c r="AR110" s="16">
        <v>0</v>
      </c>
      <c r="AS110" s="40">
        <v>44001</v>
      </c>
    </row>
    <row r="111" spans="1:45" ht="47.25" customHeight="1">
      <c r="A111" s="16">
        <v>8699293093923</v>
      </c>
      <c r="B111" s="16" t="s">
        <v>13105</v>
      </c>
      <c r="C111" s="16" t="s">
        <v>13106</v>
      </c>
      <c r="D111" s="17" t="s">
        <v>323</v>
      </c>
      <c r="E111" s="18" t="s">
        <v>295</v>
      </c>
      <c r="F111" s="18">
        <v>0</v>
      </c>
      <c r="G111" s="39">
        <v>2</v>
      </c>
      <c r="H111" s="18">
        <v>1</v>
      </c>
      <c r="I111" s="18"/>
      <c r="J111" s="18"/>
      <c r="K111" s="18"/>
      <c r="L111" s="19" t="s">
        <v>13107</v>
      </c>
      <c r="M111" s="19" t="s">
        <v>13108</v>
      </c>
      <c r="N111" s="18" t="s">
        <v>627</v>
      </c>
      <c r="O111" s="18">
        <v>10</v>
      </c>
      <c r="P111" s="18" t="s">
        <v>163</v>
      </c>
      <c r="Q111" s="18">
        <v>30</v>
      </c>
      <c r="R111" s="18" t="s">
        <v>95</v>
      </c>
      <c r="S111" s="37" t="s">
        <v>46</v>
      </c>
      <c r="T111" s="18" t="s">
        <v>222</v>
      </c>
      <c r="U111" s="38">
        <v>8.42</v>
      </c>
      <c r="V111" s="38">
        <v>8.42</v>
      </c>
      <c r="W111" s="38">
        <v>6.73</v>
      </c>
      <c r="X111" s="18" t="s">
        <v>222</v>
      </c>
      <c r="Y111" s="39"/>
      <c r="Z111" s="16">
        <v>0</v>
      </c>
      <c r="AA111" s="36">
        <v>24.53</v>
      </c>
      <c r="AB111" s="36"/>
      <c r="AC111" s="36">
        <v>24.53</v>
      </c>
      <c r="AD111" s="38">
        <f t="shared" si="6"/>
        <v>26.592400000000005</v>
      </c>
      <c r="AE111" s="38">
        <f t="shared" si="7"/>
        <v>33.240500000000004</v>
      </c>
      <c r="AF111" s="38">
        <f t="shared" si="8"/>
        <v>35.899740000000008</v>
      </c>
      <c r="AG111" s="36">
        <f t="shared" si="9"/>
        <v>26.59</v>
      </c>
      <c r="AH111" s="36">
        <f t="shared" si="10"/>
        <v>33.24</v>
      </c>
      <c r="AI111" s="36">
        <f t="shared" si="11"/>
        <v>35.89</v>
      </c>
      <c r="AJ111" s="40">
        <v>43882</v>
      </c>
      <c r="AK111" s="40">
        <v>43886</v>
      </c>
      <c r="AL111" s="17"/>
      <c r="AM111" s="17" t="s">
        <v>18070</v>
      </c>
      <c r="AN111" s="17"/>
      <c r="AO111" s="20" t="s">
        <v>19582</v>
      </c>
      <c r="AP111" s="20"/>
      <c r="AQ111" s="20"/>
      <c r="AR111" s="16">
        <v>0</v>
      </c>
      <c r="AS111" s="40">
        <v>44001</v>
      </c>
    </row>
    <row r="112" spans="1:45" ht="47.25" customHeight="1">
      <c r="A112" s="16">
        <v>8699293512288</v>
      </c>
      <c r="B112" s="16" t="s">
        <v>8426</v>
      </c>
      <c r="C112" s="16" t="s">
        <v>2682</v>
      </c>
      <c r="D112" s="17" t="s">
        <v>323</v>
      </c>
      <c r="E112" s="18" t="s">
        <v>295</v>
      </c>
      <c r="F112" s="18">
        <v>0</v>
      </c>
      <c r="G112" s="39">
        <v>2</v>
      </c>
      <c r="H112" s="18">
        <v>3</v>
      </c>
      <c r="I112" s="18"/>
      <c r="J112" s="18"/>
      <c r="K112" s="18"/>
      <c r="L112" s="19" t="s">
        <v>18680</v>
      </c>
      <c r="M112" s="19" t="s">
        <v>13257</v>
      </c>
      <c r="N112" s="18" t="s">
        <v>627</v>
      </c>
      <c r="O112" s="18">
        <v>1</v>
      </c>
      <c r="P112" s="18" t="s">
        <v>523</v>
      </c>
      <c r="Q112" s="18">
        <v>1</v>
      </c>
      <c r="R112" s="18" t="s">
        <v>95</v>
      </c>
      <c r="S112" s="37" t="s">
        <v>46</v>
      </c>
      <c r="T112" s="18" t="s">
        <v>53</v>
      </c>
      <c r="U112" s="38">
        <v>5.1100000000000003</v>
      </c>
      <c r="V112" s="38">
        <v>5.1100000000000003</v>
      </c>
      <c r="W112" s="38">
        <v>5.1100000000000003</v>
      </c>
      <c r="X112" s="18" t="s">
        <v>53</v>
      </c>
      <c r="Y112" s="39"/>
      <c r="Z112" s="16">
        <v>0</v>
      </c>
      <c r="AA112" s="36">
        <v>17.53</v>
      </c>
      <c r="AB112" s="36"/>
      <c r="AC112" s="36">
        <v>17.53</v>
      </c>
      <c r="AD112" s="38">
        <f t="shared" si="6"/>
        <v>19.032400000000003</v>
      </c>
      <c r="AE112" s="38">
        <f t="shared" si="7"/>
        <v>23.790500000000002</v>
      </c>
      <c r="AF112" s="38">
        <f t="shared" si="8"/>
        <v>25.693740000000002</v>
      </c>
      <c r="AG112" s="36">
        <f t="shared" si="9"/>
        <v>19.03</v>
      </c>
      <c r="AH112" s="36">
        <f t="shared" si="10"/>
        <v>23.79</v>
      </c>
      <c r="AI112" s="36">
        <f t="shared" si="11"/>
        <v>25.69</v>
      </c>
      <c r="AJ112" s="40">
        <v>43879</v>
      </c>
      <c r="AK112" s="40">
        <v>43880</v>
      </c>
      <c r="AL112" s="17"/>
      <c r="AM112" s="17" t="s">
        <v>18070</v>
      </c>
      <c r="AN112" s="17"/>
      <c r="AO112" s="20" t="s">
        <v>19054</v>
      </c>
      <c r="AP112" s="20"/>
      <c r="AQ112" s="20"/>
      <c r="AR112" s="16">
        <v>0</v>
      </c>
      <c r="AS112" s="40">
        <v>44001</v>
      </c>
    </row>
    <row r="113" spans="1:45" ht="47.25" customHeight="1">
      <c r="A113" s="16">
        <v>8699293512752</v>
      </c>
      <c r="B113" s="16" t="s">
        <v>9261</v>
      </c>
      <c r="C113" s="16" t="s">
        <v>1602</v>
      </c>
      <c r="D113" s="17" t="s">
        <v>323</v>
      </c>
      <c r="E113" s="18" t="s">
        <v>295</v>
      </c>
      <c r="F113" s="18">
        <v>4</v>
      </c>
      <c r="G113" s="39">
        <v>1</v>
      </c>
      <c r="H113" s="18">
        <v>3</v>
      </c>
      <c r="I113" s="18"/>
      <c r="J113" s="18"/>
      <c r="K113" s="18"/>
      <c r="L113" s="19" t="s">
        <v>995</v>
      </c>
      <c r="M113" s="19" t="s">
        <v>756</v>
      </c>
      <c r="N113" s="18" t="s">
        <v>627</v>
      </c>
      <c r="O113" s="18">
        <v>2.5</v>
      </c>
      <c r="P113" s="18" t="s">
        <v>551</v>
      </c>
      <c r="Q113" s="18">
        <v>30</v>
      </c>
      <c r="R113" s="18" t="s">
        <v>95</v>
      </c>
      <c r="S113" s="37" t="s">
        <v>46</v>
      </c>
      <c r="T113" s="18" t="s">
        <v>53</v>
      </c>
      <c r="U113" s="38">
        <v>2.69</v>
      </c>
      <c r="V113" s="38">
        <v>2.69</v>
      </c>
      <c r="W113" s="38">
        <v>2.69</v>
      </c>
      <c r="X113" s="18" t="s">
        <v>53</v>
      </c>
      <c r="Y113" s="39"/>
      <c r="Z113" s="16">
        <v>0</v>
      </c>
      <c r="AA113" s="36">
        <v>10.06</v>
      </c>
      <c r="AB113" s="36"/>
      <c r="AC113" s="36">
        <v>10.06</v>
      </c>
      <c r="AD113" s="38">
        <f t="shared" si="6"/>
        <v>10.9648</v>
      </c>
      <c r="AE113" s="38">
        <f t="shared" si="7"/>
        <v>13.706</v>
      </c>
      <c r="AF113" s="38">
        <f t="shared" si="8"/>
        <v>14.802480000000001</v>
      </c>
      <c r="AG113" s="36">
        <f t="shared" si="9"/>
        <v>10.96</v>
      </c>
      <c r="AH113" s="36">
        <f t="shared" si="10"/>
        <v>13.7</v>
      </c>
      <c r="AI113" s="36">
        <f t="shared" si="11"/>
        <v>14.8</v>
      </c>
      <c r="AJ113" s="40">
        <v>43879</v>
      </c>
      <c r="AK113" s="40">
        <v>43880</v>
      </c>
      <c r="AL113" s="17"/>
      <c r="AM113" s="17" t="s">
        <v>18070</v>
      </c>
      <c r="AN113" s="17"/>
      <c r="AO113" s="20" t="s">
        <v>19128</v>
      </c>
      <c r="AP113" s="20"/>
      <c r="AQ113" s="20"/>
      <c r="AR113" s="16">
        <v>0</v>
      </c>
      <c r="AS113" s="40">
        <v>44001</v>
      </c>
    </row>
    <row r="114" spans="1:45" ht="47.25" customHeight="1">
      <c r="A114" s="16">
        <v>8699293573531</v>
      </c>
      <c r="B114" s="16" t="s">
        <v>4504</v>
      </c>
      <c r="C114" s="16" t="s">
        <v>4505</v>
      </c>
      <c r="D114" s="17" t="s">
        <v>323</v>
      </c>
      <c r="E114" s="18" t="s">
        <v>295</v>
      </c>
      <c r="F114" s="18">
        <v>0</v>
      </c>
      <c r="G114" s="39" t="s">
        <v>847</v>
      </c>
      <c r="H114" s="18">
        <v>3</v>
      </c>
      <c r="I114" s="18"/>
      <c r="J114" s="18"/>
      <c r="K114" s="18"/>
      <c r="L114" s="19" t="s">
        <v>18122</v>
      </c>
      <c r="M114" s="19" t="s">
        <v>92</v>
      </c>
      <c r="N114" s="18" t="s">
        <v>627</v>
      </c>
      <c r="O114" s="39" t="s">
        <v>18741</v>
      </c>
      <c r="P114" s="18" t="s">
        <v>163</v>
      </c>
      <c r="Q114" s="18">
        <v>100</v>
      </c>
      <c r="R114" s="18" t="s">
        <v>95</v>
      </c>
      <c r="S114" s="37" t="s">
        <v>46</v>
      </c>
      <c r="T114" s="18" t="s">
        <v>53</v>
      </c>
      <c r="U114" s="38">
        <v>4.88</v>
      </c>
      <c r="V114" s="38">
        <v>4.88</v>
      </c>
      <c r="W114" s="38">
        <v>4.88</v>
      </c>
      <c r="X114" s="18" t="s">
        <v>53</v>
      </c>
      <c r="Y114" s="39"/>
      <c r="Z114" s="16">
        <v>0</v>
      </c>
      <c r="AA114" s="36">
        <v>17.829999999999998</v>
      </c>
      <c r="AB114" s="36"/>
      <c r="AC114" s="36">
        <v>17.829999999999998</v>
      </c>
      <c r="AD114" s="38">
        <f t="shared" si="6"/>
        <v>19.356400000000001</v>
      </c>
      <c r="AE114" s="38">
        <f t="shared" si="7"/>
        <v>24.195500000000003</v>
      </c>
      <c r="AF114" s="38">
        <f t="shared" si="8"/>
        <v>26.131140000000006</v>
      </c>
      <c r="AG114" s="36">
        <f t="shared" si="9"/>
        <v>19.350000000000001</v>
      </c>
      <c r="AH114" s="36">
        <f t="shared" si="10"/>
        <v>24.19</v>
      </c>
      <c r="AI114" s="36">
        <f t="shared" si="11"/>
        <v>26.13</v>
      </c>
      <c r="AJ114" s="40">
        <v>43879</v>
      </c>
      <c r="AK114" s="40">
        <v>43880</v>
      </c>
      <c r="AL114" s="17"/>
      <c r="AM114" s="17" t="s">
        <v>18070</v>
      </c>
      <c r="AN114" s="17"/>
      <c r="AO114" s="41" t="s">
        <v>19108</v>
      </c>
      <c r="AP114" s="20"/>
      <c r="AQ114" s="20"/>
      <c r="AR114" s="16">
        <v>0</v>
      </c>
      <c r="AS114" s="40">
        <v>44001</v>
      </c>
    </row>
    <row r="115" spans="1:45" ht="47.25" customHeight="1">
      <c r="A115" s="16">
        <v>8699293642749</v>
      </c>
      <c r="B115" s="16" t="s">
        <v>9261</v>
      </c>
      <c r="C115" s="16" t="s">
        <v>1602</v>
      </c>
      <c r="D115" s="17" t="s">
        <v>323</v>
      </c>
      <c r="E115" s="18" t="s">
        <v>295</v>
      </c>
      <c r="F115" s="18">
        <v>4</v>
      </c>
      <c r="G115" s="39">
        <v>1</v>
      </c>
      <c r="H115" s="18">
        <v>3</v>
      </c>
      <c r="I115" s="18"/>
      <c r="J115" s="18"/>
      <c r="K115" s="18"/>
      <c r="L115" s="19" t="s">
        <v>996</v>
      </c>
      <c r="M115" s="19" t="s">
        <v>756</v>
      </c>
      <c r="N115" s="18" t="s">
        <v>627</v>
      </c>
      <c r="O115" s="18">
        <v>200</v>
      </c>
      <c r="P115" s="18" t="s">
        <v>875</v>
      </c>
      <c r="Q115" s="18">
        <v>1</v>
      </c>
      <c r="R115" s="18" t="s">
        <v>95</v>
      </c>
      <c r="S115" s="37" t="s">
        <v>46</v>
      </c>
      <c r="T115" s="18" t="s">
        <v>53</v>
      </c>
      <c r="U115" s="38">
        <v>3.21</v>
      </c>
      <c r="V115" s="38">
        <v>3.21</v>
      </c>
      <c r="W115" s="38">
        <v>3.21</v>
      </c>
      <c r="X115" s="18" t="s">
        <v>53</v>
      </c>
      <c r="Y115" s="39"/>
      <c r="Z115" s="16">
        <v>0</v>
      </c>
      <c r="AA115" s="36">
        <v>10.06</v>
      </c>
      <c r="AB115" s="36"/>
      <c r="AC115" s="36">
        <v>10.06</v>
      </c>
      <c r="AD115" s="38">
        <f t="shared" si="6"/>
        <v>10.9648</v>
      </c>
      <c r="AE115" s="38">
        <f t="shared" si="7"/>
        <v>13.706</v>
      </c>
      <c r="AF115" s="38">
        <f t="shared" si="8"/>
        <v>14.802480000000001</v>
      </c>
      <c r="AG115" s="36">
        <f t="shared" si="9"/>
        <v>10.96</v>
      </c>
      <c r="AH115" s="36">
        <f t="shared" si="10"/>
        <v>13.7</v>
      </c>
      <c r="AI115" s="36">
        <f t="shared" si="11"/>
        <v>14.8</v>
      </c>
      <c r="AJ115" s="40">
        <v>43879</v>
      </c>
      <c r="AK115" s="40">
        <v>43880</v>
      </c>
      <c r="AL115" s="17"/>
      <c r="AM115" s="17" t="s">
        <v>18070</v>
      </c>
      <c r="AN115" s="17"/>
      <c r="AO115" s="20" t="s">
        <v>19154</v>
      </c>
      <c r="AP115" s="20"/>
      <c r="AQ115" s="20"/>
      <c r="AR115" s="16">
        <v>0</v>
      </c>
      <c r="AS115" s="40">
        <v>44001</v>
      </c>
    </row>
    <row r="116" spans="1:45" ht="47.25" customHeight="1">
      <c r="A116" s="16">
        <v>8699293752684</v>
      </c>
      <c r="B116" s="16" t="s">
        <v>7345</v>
      </c>
      <c r="C116" s="16" t="s">
        <v>7346</v>
      </c>
      <c r="D116" s="17" t="s">
        <v>323</v>
      </c>
      <c r="E116" s="18" t="s">
        <v>295</v>
      </c>
      <c r="F116" s="18">
        <v>0</v>
      </c>
      <c r="G116" s="39">
        <v>1</v>
      </c>
      <c r="H116" s="18">
        <v>1</v>
      </c>
      <c r="I116" s="18"/>
      <c r="J116" s="18"/>
      <c r="K116" s="18"/>
      <c r="L116" s="19" t="s">
        <v>13386</v>
      </c>
      <c r="M116" s="19" t="s">
        <v>546</v>
      </c>
      <c r="N116" s="18" t="s">
        <v>627</v>
      </c>
      <c r="O116" s="18">
        <v>50</v>
      </c>
      <c r="P116" s="18" t="s">
        <v>163</v>
      </c>
      <c r="Q116" s="18">
        <v>5</v>
      </c>
      <c r="R116" s="45" t="s">
        <v>2627</v>
      </c>
      <c r="S116" s="37" t="s">
        <v>46</v>
      </c>
      <c r="T116" s="37" t="s">
        <v>331</v>
      </c>
      <c r="U116" s="38">
        <v>8.27</v>
      </c>
      <c r="V116" s="38">
        <v>13.59</v>
      </c>
      <c r="W116" s="38">
        <v>8.27</v>
      </c>
      <c r="X116" s="37" t="s">
        <v>331</v>
      </c>
      <c r="Y116" s="39"/>
      <c r="Z116" s="16">
        <v>0</v>
      </c>
      <c r="AA116" s="36">
        <v>31.54</v>
      </c>
      <c r="AB116" s="36"/>
      <c r="AC116" s="36">
        <v>31.54</v>
      </c>
      <c r="AD116" s="38">
        <f t="shared" si="6"/>
        <v>34.163200000000003</v>
      </c>
      <c r="AE116" s="38">
        <f t="shared" si="7"/>
        <v>42.704000000000008</v>
      </c>
      <c r="AF116" s="38">
        <f t="shared" si="8"/>
        <v>46.120320000000014</v>
      </c>
      <c r="AG116" s="36">
        <f t="shared" si="9"/>
        <v>34.159999999999997</v>
      </c>
      <c r="AH116" s="36">
        <f t="shared" si="10"/>
        <v>42.7</v>
      </c>
      <c r="AI116" s="36">
        <f t="shared" si="11"/>
        <v>46.12</v>
      </c>
      <c r="AJ116" s="40">
        <v>43879</v>
      </c>
      <c r="AK116" s="40">
        <v>43880</v>
      </c>
      <c r="AL116" s="17"/>
      <c r="AM116" s="17" t="s">
        <v>18070</v>
      </c>
      <c r="AN116" s="17"/>
      <c r="AO116" s="20" t="s">
        <v>19441</v>
      </c>
      <c r="AP116" s="20"/>
      <c r="AQ116" s="20"/>
      <c r="AR116" s="16">
        <v>0</v>
      </c>
      <c r="AS116" s="40">
        <v>44001</v>
      </c>
    </row>
    <row r="117" spans="1:45" ht="47.25" customHeight="1">
      <c r="A117" s="16">
        <v>8699293752707</v>
      </c>
      <c r="B117" s="16" t="s">
        <v>7345</v>
      </c>
      <c r="C117" s="16" t="s">
        <v>7346</v>
      </c>
      <c r="D117" s="17" t="s">
        <v>323</v>
      </c>
      <c r="E117" s="18" t="s">
        <v>295</v>
      </c>
      <c r="F117" s="18">
        <v>0</v>
      </c>
      <c r="G117" s="39">
        <v>1</v>
      </c>
      <c r="H117" s="18">
        <v>1</v>
      </c>
      <c r="I117" s="18"/>
      <c r="J117" s="18"/>
      <c r="K117" s="18"/>
      <c r="L117" s="19" t="s">
        <v>11668</v>
      </c>
      <c r="M117" s="19" t="s">
        <v>546</v>
      </c>
      <c r="N117" s="18" t="s">
        <v>627</v>
      </c>
      <c r="O117" s="18">
        <v>15</v>
      </c>
      <c r="P117" s="18" t="s">
        <v>163</v>
      </c>
      <c r="Q117" s="18">
        <v>5</v>
      </c>
      <c r="R117" s="45" t="s">
        <v>2627</v>
      </c>
      <c r="S117" s="37" t="s">
        <v>46</v>
      </c>
      <c r="T117" s="18" t="s">
        <v>331</v>
      </c>
      <c r="U117" s="38">
        <v>4.9000000000000004</v>
      </c>
      <c r="V117" s="38">
        <v>6.28</v>
      </c>
      <c r="W117" s="38">
        <v>4.9000000000000004</v>
      </c>
      <c r="X117" s="37" t="s">
        <v>331</v>
      </c>
      <c r="Y117" s="39"/>
      <c r="Z117" s="16">
        <v>0</v>
      </c>
      <c r="AA117" s="36">
        <v>16.34</v>
      </c>
      <c r="AB117" s="36"/>
      <c r="AC117" s="36">
        <v>16.34</v>
      </c>
      <c r="AD117" s="38">
        <f t="shared" si="6"/>
        <v>17.747199999999999</v>
      </c>
      <c r="AE117" s="38">
        <f t="shared" si="7"/>
        <v>22.183999999999997</v>
      </c>
      <c r="AF117" s="38">
        <f t="shared" si="8"/>
        <v>23.95872</v>
      </c>
      <c r="AG117" s="36">
        <f t="shared" si="9"/>
        <v>17.739999999999998</v>
      </c>
      <c r="AH117" s="36">
        <f t="shared" si="10"/>
        <v>22.18</v>
      </c>
      <c r="AI117" s="36">
        <f t="shared" si="11"/>
        <v>23.95</v>
      </c>
      <c r="AJ117" s="40">
        <v>43879</v>
      </c>
      <c r="AK117" s="40">
        <v>43880</v>
      </c>
      <c r="AL117" s="17"/>
      <c r="AM117" s="17" t="s">
        <v>18070</v>
      </c>
      <c r="AN117" s="17"/>
      <c r="AO117" s="20" t="s">
        <v>19440</v>
      </c>
      <c r="AP117" s="20"/>
      <c r="AQ117" s="20"/>
      <c r="AR117" s="16">
        <v>0</v>
      </c>
      <c r="AS117" s="40">
        <v>44001</v>
      </c>
    </row>
    <row r="118" spans="1:45" ht="47.25" customHeight="1">
      <c r="A118" s="16">
        <v>8699293754558</v>
      </c>
      <c r="B118" s="16" t="s">
        <v>5344</v>
      </c>
      <c r="C118" s="16" t="s">
        <v>5345</v>
      </c>
      <c r="D118" s="17" t="s">
        <v>323</v>
      </c>
      <c r="E118" s="22" t="s">
        <v>18879</v>
      </c>
      <c r="F118" s="18">
        <v>0</v>
      </c>
      <c r="G118" s="39">
        <v>1</v>
      </c>
      <c r="H118" s="18">
        <v>1</v>
      </c>
      <c r="I118" s="18"/>
      <c r="J118" s="18"/>
      <c r="K118" s="18"/>
      <c r="L118" s="19" t="s">
        <v>2917</v>
      </c>
      <c r="M118" s="19" t="s">
        <v>370</v>
      </c>
      <c r="N118" s="18" t="s">
        <v>627</v>
      </c>
      <c r="O118" s="18" t="s">
        <v>5348</v>
      </c>
      <c r="P118" s="18" t="s">
        <v>551</v>
      </c>
      <c r="Q118" s="18">
        <v>10</v>
      </c>
      <c r="R118" s="18" t="s">
        <v>95</v>
      </c>
      <c r="S118" s="37" t="s">
        <v>46</v>
      </c>
      <c r="T118" s="18" t="s">
        <v>97</v>
      </c>
      <c r="U118" s="38">
        <v>49.84</v>
      </c>
      <c r="V118" s="38">
        <v>49.84</v>
      </c>
      <c r="W118" s="38">
        <v>49.84</v>
      </c>
      <c r="X118" s="18" t="s">
        <v>97</v>
      </c>
      <c r="Y118" s="39"/>
      <c r="Z118" s="16">
        <v>1</v>
      </c>
      <c r="AA118" s="36">
        <v>190.16</v>
      </c>
      <c r="AB118" s="36"/>
      <c r="AC118" s="36">
        <v>190.16</v>
      </c>
      <c r="AD118" s="38">
        <f t="shared" si="6"/>
        <v>201.3664</v>
      </c>
      <c r="AE118" s="38">
        <f t="shared" si="7"/>
        <v>217.47571200000002</v>
      </c>
      <c r="AF118" s="38">
        <f t="shared" si="8"/>
        <v>0</v>
      </c>
      <c r="AG118" s="36">
        <f t="shared" si="9"/>
        <v>201.36</v>
      </c>
      <c r="AH118" s="36">
        <f t="shared" si="10"/>
        <v>217.47</v>
      </c>
      <c r="AI118" s="36">
        <f t="shared" si="11"/>
        <v>0</v>
      </c>
      <c r="AJ118" s="40">
        <v>43879</v>
      </c>
      <c r="AK118" s="40">
        <v>43880</v>
      </c>
      <c r="AL118" s="17"/>
      <c r="AM118" s="17" t="s">
        <v>18070</v>
      </c>
      <c r="AN118" s="17"/>
      <c r="AO118" s="20" t="s">
        <v>19550</v>
      </c>
      <c r="AP118" s="20"/>
      <c r="AQ118" s="20"/>
      <c r="AR118" s="16">
        <v>0</v>
      </c>
      <c r="AS118" s="40">
        <v>44001</v>
      </c>
    </row>
    <row r="119" spans="1:45" ht="47.25" customHeight="1">
      <c r="A119" s="16">
        <v>8699502090507</v>
      </c>
      <c r="B119" s="16" t="s">
        <v>250</v>
      </c>
      <c r="C119" s="16" t="s">
        <v>251</v>
      </c>
      <c r="D119" s="17" t="s">
        <v>323</v>
      </c>
      <c r="E119" s="18" t="s">
        <v>295</v>
      </c>
      <c r="F119" s="18">
        <v>4</v>
      </c>
      <c r="G119" s="39">
        <v>1</v>
      </c>
      <c r="H119" s="18">
        <v>2</v>
      </c>
      <c r="I119" s="18"/>
      <c r="J119" s="18"/>
      <c r="K119" s="18"/>
      <c r="L119" s="19" t="s">
        <v>6114</v>
      </c>
      <c r="M119" s="19" t="s">
        <v>254</v>
      </c>
      <c r="N119" s="18" t="s">
        <v>6329</v>
      </c>
      <c r="O119" s="18">
        <v>500</v>
      </c>
      <c r="P119" s="18" t="s">
        <v>163</v>
      </c>
      <c r="Q119" s="18">
        <v>10</v>
      </c>
      <c r="R119" s="18" t="s">
        <v>95</v>
      </c>
      <c r="S119" s="37" t="s">
        <v>46</v>
      </c>
      <c r="T119" s="18" t="s">
        <v>53</v>
      </c>
      <c r="U119" s="38">
        <v>2.4</v>
      </c>
      <c r="V119" s="38">
        <v>2.4</v>
      </c>
      <c r="W119" s="38">
        <v>0</v>
      </c>
      <c r="X119" s="18" t="s">
        <v>53</v>
      </c>
      <c r="Y119" s="39"/>
      <c r="Z119" s="16">
        <v>0</v>
      </c>
      <c r="AA119" s="36">
        <v>9.1300000000000008</v>
      </c>
      <c r="AB119" s="36"/>
      <c r="AC119" s="36">
        <v>9.1300000000000008</v>
      </c>
      <c r="AD119" s="38">
        <f t="shared" si="6"/>
        <v>9.9517000000000024</v>
      </c>
      <c r="AE119" s="38">
        <f t="shared" si="7"/>
        <v>12.439625000000003</v>
      </c>
      <c r="AF119" s="38">
        <f t="shared" si="8"/>
        <v>13.434795000000005</v>
      </c>
      <c r="AG119" s="36">
        <f t="shared" si="9"/>
        <v>9.9499999999999993</v>
      </c>
      <c r="AH119" s="36">
        <f t="shared" si="10"/>
        <v>12.43</v>
      </c>
      <c r="AI119" s="36">
        <f t="shared" si="11"/>
        <v>13.43</v>
      </c>
      <c r="AJ119" s="40">
        <v>43924</v>
      </c>
      <c r="AK119" s="40">
        <v>43928</v>
      </c>
      <c r="AL119" s="17"/>
      <c r="AM119" s="17" t="s">
        <v>18070</v>
      </c>
      <c r="AN119" s="17"/>
      <c r="AO119" s="20" t="s">
        <v>19744</v>
      </c>
      <c r="AP119" s="20"/>
      <c r="AQ119" s="20"/>
      <c r="AR119" s="16">
        <v>0</v>
      </c>
      <c r="AS119" s="40">
        <v>44001</v>
      </c>
    </row>
    <row r="120" spans="1:45" ht="47.25" customHeight="1">
      <c r="A120" s="16">
        <v>8699502091627</v>
      </c>
      <c r="B120" s="16" t="s">
        <v>250</v>
      </c>
      <c r="C120" s="16" t="s">
        <v>251</v>
      </c>
      <c r="D120" s="17" t="s">
        <v>323</v>
      </c>
      <c r="E120" s="18" t="s">
        <v>295</v>
      </c>
      <c r="F120" s="18">
        <v>0</v>
      </c>
      <c r="G120" s="39">
        <v>5</v>
      </c>
      <c r="H120" s="18">
        <v>1</v>
      </c>
      <c r="I120" s="18"/>
      <c r="J120" s="18"/>
      <c r="K120" s="18"/>
      <c r="L120" s="19" t="s">
        <v>6115</v>
      </c>
      <c r="M120" s="19" t="s">
        <v>254</v>
      </c>
      <c r="N120" s="18" t="s">
        <v>44</v>
      </c>
      <c r="O120" s="18">
        <v>750</v>
      </c>
      <c r="P120" s="18" t="s">
        <v>163</v>
      </c>
      <c r="Q120" s="18">
        <v>14</v>
      </c>
      <c r="R120" s="18" t="s">
        <v>95</v>
      </c>
      <c r="S120" s="37" t="s">
        <v>46</v>
      </c>
      <c r="T120" s="18" t="s">
        <v>222</v>
      </c>
      <c r="U120" s="38">
        <v>15.89</v>
      </c>
      <c r="V120" s="38">
        <v>21.51</v>
      </c>
      <c r="W120" s="38">
        <v>15.89</v>
      </c>
      <c r="X120" s="18" t="s">
        <v>222</v>
      </c>
      <c r="Y120" s="39"/>
      <c r="Z120" s="16">
        <v>0</v>
      </c>
      <c r="AA120" s="36">
        <v>16.29</v>
      </c>
      <c r="AB120" s="36"/>
      <c r="AC120" s="36">
        <v>16.29</v>
      </c>
      <c r="AD120" s="38">
        <f t="shared" si="6"/>
        <v>17.693200000000001</v>
      </c>
      <c r="AE120" s="38">
        <f t="shared" si="7"/>
        <v>22.116500000000002</v>
      </c>
      <c r="AF120" s="38">
        <f t="shared" si="8"/>
        <v>23.885820000000002</v>
      </c>
      <c r="AG120" s="36">
        <f t="shared" si="9"/>
        <v>17.690000000000001</v>
      </c>
      <c r="AH120" s="36">
        <f t="shared" si="10"/>
        <v>22.11</v>
      </c>
      <c r="AI120" s="36">
        <f t="shared" si="11"/>
        <v>23.88</v>
      </c>
      <c r="AJ120" s="40">
        <v>43882</v>
      </c>
      <c r="AK120" s="40">
        <v>43886</v>
      </c>
      <c r="AL120" s="17"/>
      <c r="AM120" s="17" t="s">
        <v>18070</v>
      </c>
      <c r="AN120" s="17"/>
      <c r="AO120" s="20" t="s">
        <v>19583</v>
      </c>
      <c r="AP120" s="20"/>
      <c r="AQ120" s="20"/>
      <c r="AR120" s="16">
        <v>0</v>
      </c>
      <c r="AS120" s="40">
        <v>44001</v>
      </c>
    </row>
    <row r="121" spans="1:45" ht="47.25" customHeight="1">
      <c r="A121" s="16">
        <v>8699504011722</v>
      </c>
      <c r="B121" s="16" t="s">
        <v>14630</v>
      </c>
      <c r="C121" s="16" t="s">
        <v>14631</v>
      </c>
      <c r="D121" s="17" t="s">
        <v>87</v>
      </c>
      <c r="E121" s="18" t="s">
        <v>295</v>
      </c>
      <c r="F121" s="18">
        <v>4</v>
      </c>
      <c r="G121" s="39">
        <v>1</v>
      </c>
      <c r="H121" s="18">
        <v>2</v>
      </c>
      <c r="I121" s="18"/>
      <c r="J121" s="18"/>
      <c r="K121" s="18"/>
      <c r="L121" s="19" t="s">
        <v>4712</v>
      </c>
      <c r="M121" s="19" t="s">
        <v>4711</v>
      </c>
      <c r="N121" s="18" t="s">
        <v>1004</v>
      </c>
      <c r="O121" s="18">
        <v>25</v>
      </c>
      <c r="P121" s="18" t="s">
        <v>163</v>
      </c>
      <c r="Q121" s="18">
        <v>50</v>
      </c>
      <c r="R121" s="18" t="s">
        <v>95</v>
      </c>
      <c r="S121" s="37" t="s">
        <v>46</v>
      </c>
      <c r="T121" s="18" t="s">
        <v>53</v>
      </c>
      <c r="U121" s="38">
        <v>3.46</v>
      </c>
      <c r="V121" s="38">
        <v>3.46</v>
      </c>
      <c r="W121" s="38">
        <v>0</v>
      </c>
      <c r="X121" s="18" t="s">
        <v>53</v>
      </c>
      <c r="Y121" s="39"/>
      <c r="Z121" s="16">
        <v>0</v>
      </c>
      <c r="AA121" s="36">
        <v>13.17</v>
      </c>
      <c r="AB121" s="36"/>
      <c r="AC121" s="36">
        <v>13.17</v>
      </c>
      <c r="AD121" s="38">
        <f t="shared" si="6"/>
        <v>14.323600000000001</v>
      </c>
      <c r="AE121" s="38">
        <f t="shared" si="7"/>
        <v>17.904500000000002</v>
      </c>
      <c r="AF121" s="38">
        <f t="shared" si="8"/>
        <v>19.336860000000005</v>
      </c>
      <c r="AG121" s="36">
        <f t="shared" si="9"/>
        <v>14.32</v>
      </c>
      <c r="AH121" s="36">
        <f t="shared" si="10"/>
        <v>17.899999999999999</v>
      </c>
      <c r="AI121" s="36">
        <f t="shared" si="11"/>
        <v>19.329999999999998</v>
      </c>
      <c r="AJ121" s="40">
        <v>43879</v>
      </c>
      <c r="AK121" s="40">
        <v>43880</v>
      </c>
      <c r="AL121" s="17"/>
      <c r="AM121" s="17" t="s">
        <v>18070</v>
      </c>
      <c r="AN121" s="17"/>
      <c r="AO121" s="20" t="s">
        <v>19273</v>
      </c>
      <c r="AP121" s="20"/>
      <c r="AQ121" s="20"/>
      <c r="AR121" s="16">
        <v>0</v>
      </c>
      <c r="AS121" s="40">
        <v>44001</v>
      </c>
    </row>
    <row r="122" spans="1:45" ht="47.25" customHeight="1">
      <c r="A122" s="16">
        <v>8699504050103</v>
      </c>
      <c r="B122" s="16" t="s">
        <v>6162</v>
      </c>
      <c r="C122" s="16" t="s">
        <v>6163</v>
      </c>
      <c r="D122" s="17" t="s">
        <v>87</v>
      </c>
      <c r="E122" s="18" t="s">
        <v>18879</v>
      </c>
      <c r="F122" s="18">
        <v>0</v>
      </c>
      <c r="G122" s="39">
        <v>1</v>
      </c>
      <c r="H122" s="18">
        <v>1</v>
      </c>
      <c r="I122" s="18"/>
      <c r="J122" s="18"/>
      <c r="K122" s="18"/>
      <c r="L122" s="19" t="s">
        <v>6272</v>
      </c>
      <c r="M122" s="19" t="s">
        <v>727</v>
      </c>
      <c r="N122" s="18" t="s">
        <v>1004</v>
      </c>
      <c r="O122" s="18">
        <v>4</v>
      </c>
      <c r="P122" s="18" t="s">
        <v>163</v>
      </c>
      <c r="Q122" s="18">
        <v>10</v>
      </c>
      <c r="R122" s="18" t="s">
        <v>95</v>
      </c>
      <c r="S122" s="37" t="s">
        <v>96</v>
      </c>
      <c r="T122" s="18" t="s">
        <v>238</v>
      </c>
      <c r="U122" s="38">
        <v>14.23</v>
      </c>
      <c r="V122" s="38">
        <v>28.15</v>
      </c>
      <c r="W122" s="38">
        <v>14.23</v>
      </c>
      <c r="X122" s="18" t="s">
        <v>238</v>
      </c>
      <c r="Y122" s="39"/>
      <c r="Z122" s="16">
        <v>0</v>
      </c>
      <c r="AA122" s="36">
        <v>54.22</v>
      </c>
      <c r="AB122" s="36"/>
      <c r="AC122" s="36">
        <v>54.22</v>
      </c>
      <c r="AD122" s="38">
        <f t="shared" si="6"/>
        <v>58.615400000000001</v>
      </c>
      <c r="AE122" s="38">
        <f t="shared" si="7"/>
        <v>73.26925</v>
      </c>
      <c r="AF122" s="38">
        <f t="shared" si="8"/>
        <v>79.130790000000005</v>
      </c>
      <c r="AG122" s="36">
        <f t="shared" si="9"/>
        <v>58.61</v>
      </c>
      <c r="AH122" s="36">
        <f t="shared" si="10"/>
        <v>73.260000000000005</v>
      </c>
      <c r="AI122" s="36">
        <f t="shared" si="11"/>
        <v>79.13</v>
      </c>
      <c r="AJ122" s="40">
        <v>43879</v>
      </c>
      <c r="AK122" s="40">
        <v>43880</v>
      </c>
      <c r="AL122" s="17"/>
      <c r="AM122" s="17" t="s">
        <v>18070</v>
      </c>
      <c r="AN122" s="17"/>
      <c r="AO122" s="20" t="s">
        <v>19463</v>
      </c>
      <c r="AP122" s="20"/>
      <c r="AQ122" s="20"/>
      <c r="AR122" s="16">
        <v>0</v>
      </c>
      <c r="AS122" s="40">
        <v>44001</v>
      </c>
    </row>
    <row r="123" spans="1:45" ht="47.25" customHeight="1">
      <c r="A123" s="16">
        <v>8699504050110</v>
      </c>
      <c r="B123" s="16" t="s">
        <v>6162</v>
      </c>
      <c r="C123" s="16" t="s">
        <v>6163</v>
      </c>
      <c r="D123" s="17" t="s">
        <v>87</v>
      </c>
      <c r="E123" s="18" t="s">
        <v>18879</v>
      </c>
      <c r="F123" s="18">
        <v>0</v>
      </c>
      <c r="G123" s="39">
        <v>1</v>
      </c>
      <c r="H123" s="18">
        <v>1</v>
      </c>
      <c r="I123" s="18"/>
      <c r="J123" s="18"/>
      <c r="K123" s="18"/>
      <c r="L123" s="19" t="s">
        <v>18715</v>
      </c>
      <c r="M123" s="19" t="s">
        <v>727</v>
      </c>
      <c r="N123" s="18" t="s">
        <v>1004</v>
      </c>
      <c r="O123" s="18">
        <v>8</v>
      </c>
      <c r="P123" s="18" t="s">
        <v>163</v>
      </c>
      <c r="Q123" s="18">
        <v>10</v>
      </c>
      <c r="R123" s="18" t="s">
        <v>95</v>
      </c>
      <c r="S123" s="37" t="s">
        <v>96</v>
      </c>
      <c r="T123" s="18" t="s">
        <v>331</v>
      </c>
      <c r="U123" s="38">
        <v>12.18</v>
      </c>
      <c r="V123" s="38">
        <v>33.25</v>
      </c>
      <c r="W123" s="38">
        <v>12.18</v>
      </c>
      <c r="X123" s="18" t="s">
        <v>331</v>
      </c>
      <c r="Y123" s="39"/>
      <c r="Z123" s="16">
        <v>0</v>
      </c>
      <c r="AA123" s="36">
        <v>46.46</v>
      </c>
      <c r="AB123" s="36"/>
      <c r="AC123" s="36">
        <v>46.46</v>
      </c>
      <c r="AD123" s="38">
        <f t="shared" si="6"/>
        <v>50.276800000000001</v>
      </c>
      <c r="AE123" s="38">
        <f t="shared" si="7"/>
        <v>62.846000000000004</v>
      </c>
      <c r="AF123" s="38">
        <f t="shared" si="8"/>
        <v>67.873680000000007</v>
      </c>
      <c r="AG123" s="36">
        <f t="shared" si="9"/>
        <v>50.27</v>
      </c>
      <c r="AH123" s="36">
        <f t="shared" si="10"/>
        <v>62.84</v>
      </c>
      <c r="AI123" s="36">
        <f t="shared" si="11"/>
        <v>67.87</v>
      </c>
      <c r="AJ123" s="40">
        <v>43879</v>
      </c>
      <c r="AK123" s="40">
        <v>43880</v>
      </c>
      <c r="AL123" s="17"/>
      <c r="AM123" s="17" t="s">
        <v>18070</v>
      </c>
      <c r="AN123" s="17"/>
      <c r="AO123" s="20" t="s">
        <v>19234</v>
      </c>
      <c r="AP123" s="20"/>
      <c r="AQ123" s="20"/>
      <c r="AR123" s="16">
        <v>0</v>
      </c>
      <c r="AS123" s="40">
        <v>44001</v>
      </c>
    </row>
    <row r="124" spans="1:45" ht="47.25" customHeight="1">
      <c r="A124" s="16">
        <v>8699504690019</v>
      </c>
      <c r="B124" s="16" t="s">
        <v>6527</v>
      </c>
      <c r="C124" s="16" t="s">
        <v>6528</v>
      </c>
      <c r="D124" s="17" t="s">
        <v>87</v>
      </c>
      <c r="E124" s="18" t="s">
        <v>18879</v>
      </c>
      <c r="F124" s="18">
        <v>0</v>
      </c>
      <c r="G124" s="39">
        <v>1</v>
      </c>
      <c r="H124" s="18">
        <v>1</v>
      </c>
      <c r="I124" s="18"/>
      <c r="J124" s="18"/>
      <c r="K124" s="18"/>
      <c r="L124" s="19" t="s">
        <v>12873</v>
      </c>
      <c r="M124" s="19" t="s">
        <v>989</v>
      </c>
      <c r="N124" s="18" t="s">
        <v>1004</v>
      </c>
      <c r="O124" s="18" t="s">
        <v>12872</v>
      </c>
      <c r="P124" s="18" t="s">
        <v>551</v>
      </c>
      <c r="Q124" s="18">
        <v>1</v>
      </c>
      <c r="R124" s="18" t="s">
        <v>95</v>
      </c>
      <c r="S124" s="37" t="s">
        <v>96</v>
      </c>
      <c r="T124" s="18" t="s">
        <v>1658</v>
      </c>
      <c r="U124" s="38">
        <v>188.19</v>
      </c>
      <c r="V124" s="38">
        <v>312.12</v>
      </c>
      <c r="W124" s="38">
        <v>187.27</v>
      </c>
      <c r="X124" s="37" t="s">
        <v>331</v>
      </c>
      <c r="Y124" s="39"/>
      <c r="Z124" s="16">
        <v>0</v>
      </c>
      <c r="AA124" s="36">
        <v>621.30999999999995</v>
      </c>
      <c r="AB124" s="36"/>
      <c r="AC124" s="36">
        <v>621.30999999999995</v>
      </c>
      <c r="AD124" s="38">
        <f t="shared" si="6"/>
        <v>641.33619999999996</v>
      </c>
      <c r="AE124" s="38">
        <f t="shared" si="7"/>
        <v>736.44454399999995</v>
      </c>
      <c r="AF124" s="38">
        <f t="shared" si="8"/>
        <v>795.36010752000004</v>
      </c>
      <c r="AG124" s="36">
        <f t="shared" si="9"/>
        <v>641.33000000000004</v>
      </c>
      <c r="AH124" s="36">
        <f t="shared" si="10"/>
        <v>736.44</v>
      </c>
      <c r="AI124" s="36">
        <f t="shared" si="11"/>
        <v>795.36</v>
      </c>
      <c r="AJ124" s="40">
        <v>43879</v>
      </c>
      <c r="AK124" s="40">
        <v>43880</v>
      </c>
      <c r="AL124" s="17"/>
      <c r="AM124" s="17" t="s">
        <v>18070</v>
      </c>
      <c r="AN124" s="17"/>
      <c r="AO124" s="20" t="s">
        <v>19226</v>
      </c>
      <c r="AP124" s="20"/>
      <c r="AQ124" s="20"/>
      <c r="AR124" s="16">
        <v>0</v>
      </c>
      <c r="AS124" s="40">
        <v>44001</v>
      </c>
    </row>
    <row r="125" spans="1:45" ht="47.25" customHeight="1">
      <c r="A125" s="16">
        <v>8699504751000</v>
      </c>
      <c r="B125" s="16" t="s">
        <v>6162</v>
      </c>
      <c r="C125" s="16" t="s">
        <v>6163</v>
      </c>
      <c r="D125" s="17" t="s">
        <v>87</v>
      </c>
      <c r="E125" s="18" t="s">
        <v>18879</v>
      </c>
      <c r="F125" s="18">
        <v>0</v>
      </c>
      <c r="G125" s="39">
        <v>1</v>
      </c>
      <c r="H125" s="18">
        <v>1</v>
      </c>
      <c r="I125" s="18"/>
      <c r="J125" s="18"/>
      <c r="K125" s="18"/>
      <c r="L125" s="19" t="s">
        <v>2995</v>
      </c>
      <c r="M125" s="19" t="s">
        <v>727</v>
      </c>
      <c r="N125" s="18" t="s">
        <v>1004</v>
      </c>
      <c r="O125" s="18">
        <v>8</v>
      </c>
      <c r="P125" s="18" t="s">
        <v>163</v>
      </c>
      <c r="Q125" s="18">
        <v>1</v>
      </c>
      <c r="R125" s="18" t="s">
        <v>95</v>
      </c>
      <c r="S125" s="37" t="s">
        <v>96</v>
      </c>
      <c r="T125" s="18" t="s">
        <v>331</v>
      </c>
      <c r="U125" s="38">
        <v>4.62</v>
      </c>
      <c r="V125" s="38">
        <v>8.25</v>
      </c>
      <c r="W125" s="38">
        <v>4.62</v>
      </c>
      <c r="X125" s="18" t="s">
        <v>331</v>
      </c>
      <c r="Y125" s="39"/>
      <c r="Z125" s="16">
        <v>0</v>
      </c>
      <c r="AA125" s="36">
        <v>17.559999999999999</v>
      </c>
      <c r="AB125" s="36"/>
      <c r="AC125" s="36">
        <v>17.559999999999999</v>
      </c>
      <c r="AD125" s="38">
        <f t="shared" si="6"/>
        <v>19.064799999999998</v>
      </c>
      <c r="AE125" s="38">
        <f t="shared" si="7"/>
        <v>23.830999999999996</v>
      </c>
      <c r="AF125" s="38">
        <f t="shared" si="8"/>
        <v>25.737479999999998</v>
      </c>
      <c r="AG125" s="36">
        <f t="shared" si="9"/>
        <v>19.059999999999999</v>
      </c>
      <c r="AH125" s="36">
        <f t="shared" si="10"/>
        <v>23.83</v>
      </c>
      <c r="AI125" s="36">
        <f t="shared" si="11"/>
        <v>25.73</v>
      </c>
      <c r="AJ125" s="40">
        <v>43879</v>
      </c>
      <c r="AK125" s="40">
        <v>43880</v>
      </c>
      <c r="AL125" s="17"/>
      <c r="AM125" s="17" t="s">
        <v>18070</v>
      </c>
      <c r="AN125" s="17"/>
      <c r="AO125" s="20" t="s">
        <v>19462</v>
      </c>
      <c r="AP125" s="20"/>
      <c r="AQ125" s="20"/>
      <c r="AR125" s="16">
        <v>0</v>
      </c>
      <c r="AS125" s="40">
        <v>44001</v>
      </c>
    </row>
    <row r="126" spans="1:45" ht="47.25" customHeight="1">
      <c r="A126" s="16">
        <v>8699504751017</v>
      </c>
      <c r="B126" s="16" t="s">
        <v>6162</v>
      </c>
      <c r="C126" s="16" t="s">
        <v>6163</v>
      </c>
      <c r="D126" s="17" t="s">
        <v>87</v>
      </c>
      <c r="E126" s="18" t="s">
        <v>18879</v>
      </c>
      <c r="F126" s="18">
        <v>0</v>
      </c>
      <c r="G126" s="39">
        <v>1</v>
      </c>
      <c r="H126" s="18">
        <v>1</v>
      </c>
      <c r="I126" s="18"/>
      <c r="J126" s="18"/>
      <c r="K126" s="18"/>
      <c r="L126" s="19" t="s">
        <v>2996</v>
      </c>
      <c r="M126" s="19" t="s">
        <v>727</v>
      </c>
      <c r="N126" s="18" t="s">
        <v>1004</v>
      </c>
      <c r="O126" s="18">
        <v>4</v>
      </c>
      <c r="P126" s="18" t="s">
        <v>163</v>
      </c>
      <c r="Q126" s="18">
        <v>1</v>
      </c>
      <c r="R126" s="18" t="s">
        <v>95</v>
      </c>
      <c r="S126" s="37" t="s">
        <v>96</v>
      </c>
      <c r="T126" s="18" t="s">
        <v>331</v>
      </c>
      <c r="U126" s="18">
        <v>4.38</v>
      </c>
      <c r="V126" s="38">
        <v>5.7</v>
      </c>
      <c r="W126" s="38">
        <v>3.42</v>
      </c>
      <c r="X126" s="18" t="s">
        <v>331</v>
      </c>
      <c r="Y126" s="39"/>
      <c r="Z126" s="16">
        <v>0</v>
      </c>
      <c r="AA126" s="36">
        <v>12.88</v>
      </c>
      <c r="AB126" s="36"/>
      <c r="AC126" s="36">
        <v>12.88</v>
      </c>
      <c r="AD126" s="38">
        <f t="shared" si="6"/>
        <v>14.010400000000001</v>
      </c>
      <c r="AE126" s="38">
        <f t="shared" si="7"/>
        <v>17.513000000000002</v>
      </c>
      <c r="AF126" s="38">
        <f t="shared" si="8"/>
        <v>18.914040000000004</v>
      </c>
      <c r="AG126" s="36">
        <f t="shared" si="9"/>
        <v>14.01</v>
      </c>
      <c r="AH126" s="36">
        <f t="shared" si="10"/>
        <v>17.510000000000002</v>
      </c>
      <c r="AI126" s="36">
        <f t="shared" si="11"/>
        <v>18.91</v>
      </c>
      <c r="AJ126" s="40">
        <v>43879</v>
      </c>
      <c r="AK126" s="40">
        <v>43880</v>
      </c>
      <c r="AL126" s="17"/>
      <c r="AM126" s="17" t="s">
        <v>18070</v>
      </c>
      <c r="AN126" s="17"/>
      <c r="AO126" s="20" t="s">
        <v>19460</v>
      </c>
      <c r="AP126" s="20"/>
      <c r="AQ126" s="20"/>
      <c r="AR126" s="16">
        <v>0</v>
      </c>
      <c r="AS126" s="40">
        <v>44001</v>
      </c>
    </row>
    <row r="127" spans="1:45" ht="47.25" customHeight="1">
      <c r="A127" s="16">
        <v>8699504752007</v>
      </c>
      <c r="B127" s="16" t="s">
        <v>12902</v>
      </c>
      <c r="C127" s="16" t="s">
        <v>12903</v>
      </c>
      <c r="D127" s="17" t="s">
        <v>87</v>
      </c>
      <c r="E127" s="18" t="s">
        <v>295</v>
      </c>
      <c r="F127" s="18">
        <v>0</v>
      </c>
      <c r="G127" s="39">
        <v>1</v>
      </c>
      <c r="H127" s="18">
        <v>1</v>
      </c>
      <c r="I127" s="18"/>
      <c r="J127" s="18"/>
      <c r="K127" s="18"/>
      <c r="L127" s="19" t="s">
        <v>12923</v>
      </c>
      <c r="M127" s="19" t="s">
        <v>792</v>
      </c>
      <c r="N127" s="18" t="s">
        <v>1004</v>
      </c>
      <c r="O127" s="18">
        <v>100</v>
      </c>
      <c r="P127" s="22" t="s">
        <v>551</v>
      </c>
      <c r="Q127" s="18">
        <v>1</v>
      </c>
      <c r="R127" s="18" t="s">
        <v>95</v>
      </c>
      <c r="S127" s="37" t="s">
        <v>96</v>
      </c>
      <c r="T127" s="18" t="s">
        <v>678</v>
      </c>
      <c r="U127" s="38">
        <v>36.130000000000003</v>
      </c>
      <c r="V127" s="38">
        <v>37.590000000000003</v>
      </c>
      <c r="W127" s="38">
        <v>30.07</v>
      </c>
      <c r="X127" s="18" t="s">
        <v>678</v>
      </c>
      <c r="Y127" s="39"/>
      <c r="Z127" s="16">
        <v>0</v>
      </c>
      <c r="AA127" s="36">
        <v>85.81</v>
      </c>
      <c r="AB127" s="36"/>
      <c r="AC127" s="36">
        <v>85.81</v>
      </c>
      <c r="AD127" s="38">
        <f t="shared" si="6"/>
        <v>92.416700000000006</v>
      </c>
      <c r="AE127" s="38">
        <f t="shared" si="7"/>
        <v>115.520875</v>
      </c>
      <c r="AF127" s="38">
        <f t="shared" si="8"/>
        <v>124.76254500000002</v>
      </c>
      <c r="AG127" s="36">
        <f t="shared" si="9"/>
        <v>92.41</v>
      </c>
      <c r="AH127" s="36">
        <f t="shared" si="10"/>
        <v>115.52</v>
      </c>
      <c r="AI127" s="36">
        <f t="shared" si="11"/>
        <v>124.76</v>
      </c>
      <c r="AJ127" s="40">
        <v>43879</v>
      </c>
      <c r="AK127" s="40">
        <v>43880</v>
      </c>
      <c r="AL127" s="17"/>
      <c r="AM127" s="17" t="s">
        <v>18070</v>
      </c>
      <c r="AN127" s="17"/>
      <c r="AO127" s="20" t="s">
        <v>19112</v>
      </c>
      <c r="AP127" s="20"/>
      <c r="AQ127" s="20"/>
      <c r="AR127" s="16">
        <v>0</v>
      </c>
      <c r="AS127" s="40">
        <v>44001</v>
      </c>
    </row>
    <row r="128" spans="1:45" ht="47.25" customHeight="1">
      <c r="A128" s="16">
        <v>8699504752014</v>
      </c>
      <c r="B128" s="16" t="s">
        <v>12902</v>
      </c>
      <c r="C128" s="16" t="s">
        <v>12903</v>
      </c>
      <c r="D128" s="22" t="s">
        <v>87</v>
      </c>
      <c r="E128" s="18" t="s">
        <v>295</v>
      </c>
      <c r="F128" s="18">
        <v>6</v>
      </c>
      <c r="G128" s="39">
        <v>2</v>
      </c>
      <c r="H128" s="18">
        <v>1</v>
      </c>
      <c r="I128" s="18"/>
      <c r="J128" s="18"/>
      <c r="K128" s="18"/>
      <c r="L128" s="23" t="s">
        <v>790</v>
      </c>
      <c r="M128" s="19" t="s">
        <v>792</v>
      </c>
      <c r="N128" s="18" t="s">
        <v>12904</v>
      </c>
      <c r="O128" s="18">
        <v>100</v>
      </c>
      <c r="P128" s="22" t="s">
        <v>551</v>
      </c>
      <c r="Q128" s="22">
        <v>12</v>
      </c>
      <c r="R128" s="18" t="s">
        <v>95</v>
      </c>
      <c r="S128" s="37" t="s">
        <v>96</v>
      </c>
      <c r="T128" s="18" t="s">
        <v>678</v>
      </c>
      <c r="U128" s="38">
        <v>433.63</v>
      </c>
      <c r="V128" s="38">
        <v>433.63</v>
      </c>
      <c r="W128" s="38">
        <v>433.63</v>
      </c>
      <c r="X128" s="18" t="s">
        <v>678</v>
      </c>
      <c r="Y128" s="39"/>
      <c r="Z128" s="16">
        <v>1</v>
      </c>
      <c r="AA128" s="36">
        <v>869.9</v>
      </c>
      <c r="AB128" s="36"/>
      <c r="AC128" s="36">
        <v>869.9</v>
      </c>
      <c r="AD128" s="38">
        <f t="shared" si="6"/>
        <v>894.89800000000002</v>
      </c>
      <c r="AE128" s="38">
        <f t="shared" si="7"/>
        <v>966.48984000000007</v>
      </c>
      <c r="AF128" s="38">
        <f t="shared" si="8"/>
        <v>0</v>
      </c>
      <c r="AG128" s="36">
        <f t="shared" si="9"/>
        <v>894.89</v>
      </c>
      <c r="AH128" s="36">
        <f t="shared" si="10"/>
        <v>966.48</v>
      </c>
      <c r="AI128" s="36">
        <f t="shared" si="11"/>
        <v>0</v>
      </c>
      <c r="AJ128" s="40">
        <v>43879</v>
      </c>
      <c r="AK128" s="40">
        <v>43880</v>
      </c>
      <c r="AL128" s="17"/>
      <c r="AM128" s="17" t="s">
        <v>18070</v>
      </c>
      <c r="AN128" s="17"/>
      <c r="AO128" s="20" t="s">
        <v>19548</v>
      </c>
      <c r="AP128" s="20"/>
      <c r="AQ128" s="20"/>
      <c r="AR128" s="16">
        <v>0</v>
      </c>
      <c r="AS128" s="40">
        <v>44001</v>
      </c>
    </row>
    <row r="129" spans="1:45" ht="47.25" customHeight="1">
      <c r="A129" s="16">
        <v>8699504790856</v>
      </c>
      <c r="B129" s="16" t="s">
        <v>15389</v>
      </c>
      <c r="C129" s="16" t="s">
        <v>15390</v>
      </c>
      <c r="D129" s="17" t="s">
        <v>87</v>
      </c>
      <c r="E129" s="18" t="s">
        <v>18879</v>
      </c>
      <c r="F129" s="18">
        <v>0</v>
      </c>
      <c r="G129" s="39">
        <v>1</v>
      </c>
      <c r="H129" s="18">
        <v>1</v>
      </c>
      <c r="I129" s="18"/>
      <c r="J129" s="18"/>
      <c r="K129" s="18"/>
      <c r="L129" s="19" t="s">
        <v>15883</v>
      </c>
      <c r="M129" s="19" t="s">
        <v>15392</v>
      </c>
      <c r="N129" s="18" t="s">
        <v>1004</v>
      </c>
      <c r="O129" s="18">
        <v>500</v>
      </c>
      <c r="P129" s="18" t="s">
        <v>163</v>
      </c>
      <c r="Q129" s="18">
        <v>1</v>
      </c>
      <c r="R129" s="18" t="s">
        <v>95</v>
      </c>
      <c r="S129" s="37" t="s">
        <v>96</v>
      </c>
      <c r="T129" s="18" t="s">
        <v>331</v>
      </c>
      <c r="U129" s="38">
        <v>98.22</v>
      </c>
      <c r="V129" s="38">
        <v>98.22</v>
      </c>
      <c r="W129" s="38">
        <v>58.93</v>
      </c>
      <c r="X129" s="18" t="s">
        <v>331</v>
      </c>
      <c r="Y129" s="39"/>
      <c r="Z129" s="16">
        <v>0</v>
      </c>
      <c r="AA129" s="36">
        <v>224.84</v>
      </c>
      <c r="AB129" s="36"/>
      <c r="AC129" s="36">
        <v>224.84</v>
      </c>
      <c r="AD129" s="38">
        <f t="shared" si="6"/>
        <v>236.93680000000001</v>
      </c>
      <c r="AE129" s="38">
        <f t="shared" si="7"/>
        <v>283.51721600000002</v>
      </c>
      <c r="AF129" s="38">
        <f t="shared" si="8"/>
        <v>306.19859328000007</v>
      </c>
      <c r="AG129" s="36">
        <f t="shared" si="9"/>
        <v>236.93</v>
      </c>
      <c r="AH129" s="36">
        <f t="shared" si="10"/>
        <v>283.51</v>
      </c>
      <c r="AI129" s="36">
        <f t="shared" si="11"/>
        <v>306.19</v>
      </c>
      <c r="AJ129" s="40">
        <v>43879</v>
      </c>
      <c r="AK129" s="40">
        <v>43880</v>
      </c>
      <c r="AL129" s="17"/>
      <c r="AM129" s="17" t="s">
        <v>18070</v>
      </c>
      <c r="AN129" s="17"/>
      <c r="AO129" s="20" t="s">
        <v>19337</v>
      </c>
      <c r="AP129" s="20"/>
      <c r="AQ129" s="20"/>
      <c r="AR129" s="16">
        <v>0</v>
      </c>
      <c r="AS129" s="40">
        <v>44001</v>
      </c>
    </row>
    <row r="130" spans="1:45" ht="47.25" customHeight="1">
      <c r="A130" s="16">
        <v>8699504790900</v>
      </c>
      <c r="B130" s="16" t="s">
        <v>10208</v>
      </c>
      <c r="C130" s="16" t="s">
        <v>10209</v>
      </c>
      <c r="D130" s="17" t="s">
        <v>87</v>
      </c>
      <c r="E130" s="18" t="s">
        <v>18879</v>
      </c>
      <c r="F130" s="18">
        <v>0</v>
      </c>
      <c r="G130" s="39">
        <v>1</v>
      </c>
      <c r="H130" s="18">
        <v>1</v>
      </c>
      <c r="I130" s="18"/>
      <c r="J130" s="18"/>
      <c r="K130" s="18"/>
      <c r="L130" s="19" t="s">
        <v>4726</v>
      </c>
      <c r="M130" s="19" t="s">
        <v>649</v>
      </c>
      <c r="N130" s="18" t="s">
        <v>1004</v>
      </c>
      <c r="O130" s="18">
        <v>4</v>
      </c>
      <c r="P130" s="18" t="s">
        <v>163</v>
      </c>
      <c r="Q130" s="18">
        <v>1</v>
      </c>
      <c r="R130" s="18" t="s">
        <v>95</v>
      </c>
      <c r="S130" s="37" t="s">
        <v>96</v>
      </c>
      <c r="T130" s="18" t="s">
        <v>1658</v>
      </c>
      <c r="U130" s="38">
        <v>209.62</v>
      </c>
      <c r="V130" s="38">
        <v>223.58</v>
      </c>
      <c r="W130" s="38">
        <v>134.13999999999999</v>
      </c>
      <c r="X130" s="18" t="s">
        <v>6317</v>
      </c>
      <c r="Y130" s="39"/>
      <c r="Z130" s="16">
        <v>0</v>
      </c>
      <c r="AA130" s="36">
        <v>504.41</v>
      </c>
      <c r="AB130" s="36"/>
      <c r="AC130" s="36">
        <v>504.41</v>
      </c>
      <c r="AD130" s="38">
        <f t="shared" ref="AD130:AD193" si="12">IF(Z130=2,AC130*1.08,IF(AC130&lt;=10,(AC130*1.09),IF(AC130&lt;=50,(10*1.09)+((AC130-10)*1.08),IF(AC130&lt;=100,(10*1.09)+((50-10)*1.08)+((AC130-50)*1.07),IF(AC130&lt;=200,(10*1.09)+((50-10)*1.08)+((100-50)*1.07)+((AC130-100)*1.04),(10*1.09)+((50-10)*1.08)+((100-50)*1.07)+((200-100)*1.04)+((AC130-200)*1.02))))))</f>
        <v>522.09820000000002</v>
      </c>
      <c r="AE130" s="38">
        <f t="shared" ref="AE130:AE193" si="13">IF(Z130=1,AD130*1.08,IF(Z130=4,AD130*1.08,IF(Z130=2,0,IF(AC130&lt;=100,(AD130*1.25),IF(AC130&lt;=200,134.5+((AC130-100)*1.04*1.16),255.14+((AC130-200)*1.02*1.12))))))</f>
        <v>602.89798400000006</v>
      </c>
      <c r="AF130" s="38">
        <f t="shared" ref="AF130:AF193" si="14">IF(Z130=1,0,IF(Z130=4,0,(AE130*1.08)))</f>
        <v>651.12982272000011</v>
      </c>
      <c r="AG130" s="36">
        <f t="shared" ref="AG130:AG193" si="15">TRUNC(AD130,2)</f>
        <v>522.09</v>
      </c>
      <c r="AH130" s="36">
        <f t="shared" ref="AH130:AH193" si="16">TRUNC(AE130,2)</f>
        <v>602.89</v>
      </c>
      <c r="AI130" s="36">
        <f t="shared" ref="AI130:AI193" si="17">TRUNC(AF130,2)</f>
        <v>651.12</v>
      </c>
      <c r="AJ130" s="40">
        <v>43879</v>
      </c>
      <c r="AK130" s="40">
        <v>43880</v>
      </c>
      <c r="AL130" s="17"/>
      <c r="AM130" s="17" t="s">
        <v>18070</v>
      </c>
      <c r="AN130" s="17"/>
      <c r="AO130" s="20" t="s">
        <v>19525</v>
      </c>
      <c r="AP130" s="20"/>
      <c r="AQ130" s="20"/>
      <c r="AR130" s="16">
        <v>0</v>
      </c>
      <c r="AS130" s="40">
        <v>44001</v>
      </c>
    </row>
    <row r="131" spans="1:45" ht="47.25" customHeight="1">
      <c r="A131" s="16">
        <v>8699510190503</v>
      </c>
      <c r="B131" s="16" t="s">
        <v>18735</v>
      </c>
      <c r="C131" s="16" t="s">
        <v>18736</v>
      </c>
      <c r="D131" s="17" t="s">
        <v>87</v>
      </c>
      <c r="E131" s="18" t="s">
        <v>295</v>
      </c>
      <c r="F131" s="18">
        <v>6</v>
      </c>
      <c r="G131" s="39">
        <v>2</v>
      </c>
      <c r="H131" s="18">
        <v>1</v>
      </c>
      <c r="I131" s="18"/>
      <c r="J131" s="18"/>
      <c r="K131" s="18"/>
      <c r="L131" s="19" t="s">
        <v>18738</v>
      </c>
      <c r="M131" s="19" t="s">
        <v>18737</v>
      </c>
      <c r="N131" s="18" t="s">
        <v>3564</v>
      </c>
      <c r="O131" s="18">
        <v>300</v>
      </c>
      <c r="P131" s="18" t="s">
        <v>163</v>
      </c>
      <c r="Q131" s="18">
        <v>15</v>
      </c>
      <c r="R131" s="18" t="s">
        <v>95</v>
      </c>
      <c r="S131" s="37" t="s">
        <v>96</v>
      </c>
      <c r="T131" s="18" t="s">
        <v>284</v>
      </c>
      <c r="U131" s="38">
        <v>8.85</v>
      </c>
      <c r="V131" s="38">
        <v>8.85</v>
      </c>
      <c r="W131" s="38">
        <v>8.85</v>
      </c>
      <c r="X131" s="18" t="s">
        <v>284</v>
      </c>
      <c r="Y131" s="39"/>
      <c r="Z131" s="16">
        <v>0</v>
      </c>
      <c r="AA131" s="36">
        <v>33.76</v>
      </c>
      <c r="AB131" s="36"/>
      <c r="AC131" s="36">
        <v>33.76</v>
      </c>
      <c r="AD131" s="38">
        <f t="shared" si="12"/>
        <v>36.5608</v>
      </c>
      <c r="AE131" s="38">
        <f t="shared" si="13"/>
        <v>45.701000000000001</v>
      </c>
      <c r="AF131" s="38">
        <f t="shared" si="14"/>
        <v>49.357080000000003</v>
      </c>
      <c r="AG131" s="36">
        <f t="shared" si="15"/>
        <v>36.56</v>
      </c>
      <c r="AH131" s="36">
        <f t="shared" si="16"/>
        <v>45.7</v>
      </c>
      <c r="AI131" s="36">
        <f t="shared" si="17"/>
        <v>49.35</v>
      </c>
      <c r="AJ131" s="40">
        <v>43938</v>
      </c>
      <c r="AK131" s="40">
        <v>43942</v>
      </c>
      <c r="AL131" s="17"/>
      <c r="AM131" s="17" t="s">
        <v>18070</v>
      </c>
      <c r="AN131" s="17"/>
      <c r="AO131" s="20" t="s">
        <v>19781</v>
      </c>
      <c r="AP131" s="20"/>
      <c r="AQ131" s="20"/>
      <c r="AR131" s="16">
        <v>0</v>
      </c>
      <c r="AS131" s="40">
        <v>44001</v>
      </c>
    </row>
    <row r="132" spans="1:45" ht="47.25" customHeight="1">
      <c r="A132" s="16">
        <v>8699514020134</v>
      </c>
      <c r="B132" s="16" t="s">
        <v>703</v>
      </c>
      <c r="C132" s="16" t="s">
        <v>704</v>
      </c>
      <c r="D132" s="17" t="s">
        <v>323</v>
      </c>
      <c r="E132" s="18" t="s">
        <v>18879</v>
      </c>
      <c r="F132" s="18">
        <v>0</v>
      </c>
      <c r="G132" s="39" t="s">
        <v>847</v>
      </c>
      <c r="H132" s="18">
        <v>2</v>
      </c>
      <c r="I132" s="18"/>
      <c r="J132" s="18"/>
      <c r="K132" s="18"/>
      <c r="L132" s="19" t="s">
        <v>12906</v>
      </c>
      <c r="M132" s="19" t="s">
        <v>713</v>
      </c>
      <c r="N132" s="18" t="s">
        <v>74</v>
      </c>
      <c r="O132" s="18" t="s">
        <v>1333</v>
      </c>
      <c r="P132" s="18" t="s">
        <v>163</v>
      </c>
      <c r="Q132" s="18">
        <v>14</v>
      </c>
      <c r="R132" s="18" t="s">
        <v>95</v>
      </c>
      <c r="S132" s="37" t="s">
        <v>46</v>
      </c>
      <c r="T132" s="37" t="s">
        <v>6883</v>
      </c>
      <c r="U132" s="38">
        <v>10.36</v>
      </c>
      <c r="V132" s="38">
        <v>10.36</v>
      </c>
      <c r="W132" s="38">
        <v>6.21</v>
      </c>
      <c r="X132" s="37" t="s">
        <v>6883</v>
      </c>
      <c r="Y132" s="39"/>
      <c r="Z132" s="16">
        <v>0</v>
      </c>
      <c r="AA132" s="36">
        <v>13.96</v>
      </c>
      <c r="AB132" s="36"/>
      <c r="AC132" s="36">
        <v>13.96</v>
      </c>
      <c r="AD132" s="38">
        <f t="shared" si="12"/>
        <v>15.176800000000002</v>
      </c>
      <c r="AE132" s="38">
        <f t="shared" si="13"/>
        <v>18.971000000000004</v>
      </c>
      <c r="AF132" s="38">
        <f t="shared" si="14"/>
        <v>20.488680000000006</v>
      </c>
      <c r="AG132" s="36">
        <f t="shared" si="15"/>
        <v>15.17</v>
      </c>
      <c r="AH132" s="36">
        <f t="shared" si="16"/>
        <v>18.97</v>
      </c>
      <c r="AI132" s="36">
        <f t="shared" si="17"/>
        <v>20.48</v>
      </c>
      <c r="AJ132" s="40">
        <v>43879</v>
      </c>
      <c r="AK132" s="40">
        <v>43880</v>
      </c>
      <c r="AL132" s="17"/>
      <c r="AM132" s="17" t="s">
        <v>18070</v>
      </c>
      <c r="AN132" s="17"/>
      <c r="AO132" s="20" t="s">
        <v>19110</v>
      </c>
      <c r="AP132" s="20"/>
      <c r="AQ132" s="20"/>
      <c r="AR132" s="16">
        <v>0</v>
      </c>
      <c r="AS132" s="40">
        <v>44001</v>
      </c>
    </row>
    <row r="133" spans="1:45" ht="47.25" customHeight="1">
      <c r="A133" s="16">
        <v>8699514091059</v>
      </c>
      <c r="B133" s="16" t="s">
        <v>2125</v>
      </c>
      <c r="C133" s="16" t="s">
        <v>5703</v>
      </c>
      <c r="D133" s="17" t="s">
        <v>323</v>
      </c>
      <c r="E133" s="18" t="s">
        <v>295</v>
      </c>
      <c r="F133" s="18">
        <v>0</v>
      </c>
      <c r="G133" s="39">
        <v>1</v>
      </c>
      <c r="H133" s="18">
        <v>1</v>
      </c>
      <c r="I133" s="18"/>
      <c r="J133" s="18"/>
      <c r="K133" s="18"/>
      <c r="L133" s="19" t="s">
        <v>153</v>
      </c>
      <c r="M133" s="19" t="s">
        <v>154</v>
      </c>
      <c r="N133" s="18" t="s">
        <v>74</v>
      </c>
      <c r="O133" s="18">
        <v>850</v>
      </c>
      <c r="P133" s="18" t="s">
        <v>163</v>
      </c>
      <c r="Q133" s="18">
        <v>100</v>
      </c>
      <c r="R133" s="18" t="s">
        <v>95</v>
      </c>
      <c r="S133" s="37" t="s">
        <v>46</v>
      </c>
      <c r="T133" s="18" t="s">
        <v>284</v>
      </c>
      <c r="U133" s="38">
        <v>6.93</v>
      </c>
      <c r="V133" s="38">
        <v>9.24</v>
      </c>
      <c r="W133" s="38">
        <v>6.93</v>
      </c>
      <c r="X133" s="18" t="s">
        <v>284</v>
      </c>
      <c r="Y133" s="39"/>
      <c r="Z133" s="16">
        <v>0</v>
      </c>
      <c r="AA133" s="36">
        <v>19.46</v>
      </c>
      <c r="AB133" s="36"/>
      <c r="AC133" s="36">
        <v>19.46</v>
      </c>
      <c r="AD133" s="38">
        <f t="shared" si="12"/>
        <v>21.116800000000001</v>
      </c>
      <c r="AE133" s="38">
        <f t="shared" si="13"/>
        <v>26.396000000000001</v>
      </c>
      <c r="AF133" s="38">
        <f t="shared" si="14"/>
        <v>28.507680000000004</v>
      </c>
      <c r="AG133" s="36">
        <f t="shared" si="15"/>
        <v>21.11</v>
      </c>
      <c r="AH133" s="36">
        <f t="shared" si="16"/>
        <v>26.39</v>
      </c>
      <c r="AI133" s="36">
        <f t="shared" si="17"/>
        <v>28.5</v>
      </c>
      <c r="AJ133" s="40">
        <v>43879</v>
      </c>
      <c r="AK133" s="40">
        <v>43880</v>
      </c>
      <c r="AL133" s="17"/>
      <c r="AM133" s="17" t="s">
        <v>18070</v>
      </c>
      <c r="AN133" s="17"/>
      <c r="AO133" s="20" t="s">
        <v>19183</v>
      </c>
      <c r="AP133" s="20"/>
      <c r="AQ133" s="20"/>
      <c r="AR133" s="16">
        <v>0</v>
      </c>
      <c r="AS133" s="40">
        <v>44001</v>
      </c>
    </row>
    <row r="134" spans="1:45" ht="47.25" customHeight="1">
      <c r="A134" s="16">
        <v>8699514092407</v>
      </c>
      <c r="B134" s="16" t="s">
        <v>6927</v>
      </c>
      <c r="C134" s="16" t="s">
        <v>6928</v>
      </c>
      <c r="D134" s="17" t="s">
        <v>323</v>
      </c>
      <c r="E134" s="18" t="s">
        <v>18879</v>
      </c>
      <c r="F134" s="18">
        <v>3</v>
      </c>
      <c r="G134" s="39">
        <v>2</v>
      </c>
      <c r="H134" s="18">
        <v>2</v>
      </c>
      <c r="I134" s="18"/>
      <c r="J134" s="18"/>
      <c r="K134" s="18"/>
      <c r="L134" s="19" t="s">
        <v>146</v>
      </c>
      <c r="M134" s="19" t="s">
        <v>147</v>
      </c>
      <c r="N134" s="18" t="s">
        <v>74</v>
      </c>
      <c r="O134" s="18">
        <v>8</v>
      </c>
      <c r="P134" s="18" t="s">
        <v>163</v>
      </c>
      <c r="Q134" s="18">
        <v>10</v>
      </c>
      <c r="R134" s="18" t="s">
        <v>95</v>
      </c>
      <c r="S134" s="37" t="s">
        <v>46</v>
      </c>
      <c r="T134" s="18" t="s">
        <v>53</v>
      </c>
      <c r="U134" s="38">
        <v>1.61</v>
      </c>
      <c r="V134" s="38">
        <v>1.61</v>
      </c>
      <c r="W134" s="38">
        <v>0</v>
      </c>
      <c r="X134" s="18" t="s">
        <v>53</v>
      </c>
      <c r="Y134" s="39"/>
      <c r="Z134" s="16">
        <v>0</v>
      </c>
      <c r="AA134" s="36">
        <v>6.1</v>
      </c>
      <c r="AB134" s="36"/>
      <c r="AC134" s="36">
        <v>6.1</v>
      </c>
      <c r="AD134" s="38">
        <f t="shared" si="12"/>
        <v>6.649</v>
      </c>
      <c r="AE134" s="38">
        <f t="shared" si="13"/>
        <v>8.3112499999999994</v>
      </c>
      <c r="AF134" s="38">
        <f t="shared" si="14"/>
        <v>8.9761500000000005</v>
      </c>
      <c r="AG134" s="36">
        <f t="shared" si="15"/>
        <v>6.64</v>
      </c>
      <c r="AH134" s="36">
        <f t="shared" si="16"/>
        <v>8.31</v>
      </c>
      <c r="AI134" s="36">
        <f t="shared" si="17"/>
        <v>8.9700000000000006</v>
      </c>
      <c r="AJ134" s="40">
        <v>43938</v>
      </c>
      <c r="AK134" s="40">
        <v>43942</v>
      </c>
      <c r="AL134" s="17"/>
      <c r="AM134" s="17" t="s">
        <v>18070</v>
      </c>
      <c r="AN134" s="17"/>
      <c r="AO134" s="20" t="s">
        <v>19780</v>
      </c>
      <c r="AP134" s="20"/>
      <c r="AQ134" s="20"/>
      <c r="AR134" s="16">
        <v>0</v>
      </c>
      <c r="AS134" s="40">
        <v>44001</v>
      </c>
    </row>
    <row r="135" spans="1:45" ht="47.25" customHeight="1">
      <c r="A135" s="16">
        <v>8699514120070</v>
      </c>
      <c r="B135" s="16" t="s">
        <v>7792</v>
      </c>
      <c r="C135" s="16" t="s">
        <v>7793</v>
      </c>
      <c r="D135" s="17" t="s">
        <v>323</v>
      </c>
      <c r="E135" s="18" t="s">
        <v>295</v>
      </c>
      <c r="F135" s="18">
        <v>4</v>
      </c>
      <c r="G135" s="39">
        <v>2</v>
      </c>
      <c r="H135" s="18">
        <v>3</v>
      </c>
      <c r="I135" s="18"/>
      <c r="J135" s="18"/>
      <c r="K135" s="18"/>
      <c r="L135" s="19" t="s">
        <v>7794</v>
      </c>
      <c r="M135" s="19" t="s">
        <v>338</v>
      </c>
      <c r="N135" s="18" t="s">
        <v>74</v>
      </c>
      <c r="O135" s="18" t="s">
        <v>7795</v>
      </c>
      <c r="P135" s="18" t="s">
        <v>163</v>
      </c>
      <c r="Q135" s="18">
        <v>30</v>
      </c>
      <c r="R135" s="18" t="s">
        <v>95</v>
      </c>
      <c r="S135" s="37" t="s">
        <v>96</v>
      </c>
      <c r="T135" s="18" t="s">
        <v>53</v>
      </c>
      <c r="U135" s="38">
        <v>2.79</v>
      </c>
      <c r="V135" s="38">
        <v>2.79</v>
      </c>
      <c r="W135" s="38">
        <v>2.79</v>
      </c>
      <c r="X135" s="18" t="s">
        <v>53</v>
      </c>
      <c r="Y135" s="39"/>
      <c r="Z135" s="16">
        <v>0</v>
      </c>
      <c r="AA135" s="36">
        <v>10.61</v>
      </c>
      <c r="AB135" s="36"/>
      <c r="AC135" s="36">
        <v>10.61</v>
      </c>
      <c r="AD135" s="38">
        <f t="shared" si="12"/>
        <v>11.5588</v>
      </c>
      <c r="AE135" s="38">
        <f t="shared" si="13"/>
        <v>14.448499999999999</v>
      </c>
      <c r="AF135" s="38">
        <f t="shared" si="14"/>
        <v>15.604380000000001</v>
      </c>
      <c r="AG135" s="36">
        <f t="shared" si="15"/>
        <v>11.55</v>
      </c>
      <c r="AH135" s="36">
        <f t="shared" si="16"/>
        <v>14.44</v>
      </c>
      <c r="AI135" s="36">
        <f t="shared" si="17"/>
        <v>15.6</v>
      </c>
      <c r="AJ135" s="40">
        <v>43879</v>
      </c>
      <c r="AK135" s="40">
        <v>43880</v>
      </c>
      <c r="AL135" s="17"/>
      <c r="AM135" s="17" t="s">
        <v>18070</v>
      </c>
      <c r="AN135" s="17"/>
      <c r="AO135" s="20" t="s">
        <v>19328</v>
      </c>
      <c r="AP135" s="20"/>
      <c r="AQ135" s="20"/>
      <c r="AR135" s="16">
        <v>0</v>
      </c>
      <c r="AS135" s="40">
        <v>44001</v>
      </c>
    </row>
    <row r="136" spans="1:45" ht="47.25" customHeight="1">
      <c r="A136" s="16">
        <v>8699514570219</v>
      </c>
      <c r="B136" s="16" t="s">
        <v>4504</v>
      </c>
      <c r="C136" s="16" t="s">
        <v>4505</v>
      </c>
      <c r="D136" s="17" t="s">
        <v>323</v>
      </c>
      <c r="E136" s="18" t="s">
        <v>295</v>
      </c>
      <c r="F136" s="18">
        <v>4</v>
      </c>
      <c r="G136" s="39">
        <v>1</v>
      </c>
      <c r="H136" s="18">
        <v>2</v>
      </c>
      <c r="I136" s="18"/>
      <c r="J136" s="18"/>
      <c r="K136" s="18"/>
      <c r="L136" s="19" t="s">
        <v>93</v>
      </c>
      <c r="M136" s="19" t="s">
        <v>92</v>
      </c>
      <c r="N136" s="18" t="s">
        <v>74</v>
      </c>
      <c r="O136" s="39" t="s">
        <v>18743</v>
      </c>
      <c r="P136" s="18" t="s">
        <v>163</v>
      </c>
      <c r="Q136" s="18">
        <v>1</v>
      </c>
      <c r="R136" s="18" t="s">
        <v>95</v>
      </c>
      <c r="S136" s="37" t="s">
        <v>46</v>
      </c>
      <c r="T136" s="18" t="s">
        <v>53</v>
      </c>
      <c r="U136" s="38">
        <v>3.46</v>
      </c>
      <c r="V136" s="38">
        <v>3.46</v>
      </c>
      <c r="W136" s="38">
        <v>0</v>
      </c>
      <c r="X136" s="18" t="s">
        <v>53</v>
      </c>
      <c r="Y136" s="39"/>
      <c r="Z136" s="16">
        <v>0</v>
      </c>
      <c r="AA136" s="36">
        <v>10.06</v>
      </c>
      <c r="AB136" s="36"/>
      <c r="AC136" s="36">
        <v>10.06</v>
      </c>
      <c r="AD136" s="38">
        <f t="shared" si="12"/>
        <v>10.9648</v>
      </c>
      <c r="AE136" s="38">
        <f t="shared" si="13"/>
        <v>13.706</v>
      </c>
      <c r="AF136" s="38">
        <f t="shared" si="14"/>
        <v>14.802480000000001</v>
      </c>
      <c r="AG136" s="36">
        <f t="shared" si="15"/>
        <v>10.96</v>
      </c>
      <c r="AH136" s="36">
        <f t="shared" si="16"/>
        <v>13.7</v>
      </c>
      <c r="AI136" s="36">
        <f t="shared" si="17"/>
        <v>14.8</v>
      </c>
      <c r="AJ136" s="40">
        <v>43899</v>
      </c>
      <c r="AK136" s="40">
        <v>43900</v>
      </c>
      <c r="AL136" s="17"/>
      <c r="AM136" s="17" t="s">
        <v>18070</v>
      </c>
      <c r="AN136" s="17"/>
      <c r="AO136" s="20" t="s">
        <v>19612</v>
      </c>
      <c r="AP136" s="20"/>
      <c r="AQ136" s="20"/>
      <c r="AR136" s="16">
        <v>0</v>
      </c>
      <c r="AS136" s="40">
        <v>44001</v>
      </c>
    </row>
    <row r="137" spans="1:45" ht="47.25" customHeight="1">
      <c r="A137" s="16">
        <v>8699514650119</v>
      </c>
      <c r="B137" s="16" t="s">
        <v>728</v>
      </c>
      <c r="C137" s="16" t="s">
        <v>729</v>
      </c>
      <c r="D137" s="17" t="s">
        <v>323</v>
      </c>
      <c r="E137" s="18" t="s">
        <v>18879</v>
      </c>
      <c r="F137" s="18">
        <v>0</v>
      </c>
      <c r="G137" s="39">
        <v>1</v>
      </c>
      <c r="H137" s="18">
        <v>1</v>
      </c>
      <c r="I137" s="18"/>
      <c r="J137" s="18"/>
      <c r="K137" s="18"/>
      <c r="L137" s="19" t="s">
        <v>13403</v>
      </c>
      <c r="M137" s="19" t="s">
        <v>164</v>
      </c>
      <c r="N137" s="18" t="s">
        <v>74</v>
      </c>
      <c r="O137" s="18">
        <v>0.1</v>
      </c>
      <c r="P137" s="18" t="s">
        <v>523</v>
      </c>
      <c r="Q137" s="18">
        <v>20</v>
      </c>
      <c r="R137" s="18" t="s">
        <v>95</v>
      </c>
      <c r="S137" s="37" t="s">
        <v>46</v>
      </c>
      <c r="T137" s="18" t="s">
        <v>222</v>
      </c>
      <c r="U137" s="38">
        <v>4.54</v>
      </c>
      <c r="V137" s="38">
        <v>4.54</v>
      </c>
      <c r="W137" s="38">
        <v>2.72</v>
      </c>
      <c r="X137" s="18" t="s">
        <v>222</v>
      </c>
      <c r="Y137" s="39"/>
      <c r="Z137" s="16">
        <v>0</v>
      </c>
      <c r="AA137" s="36">
        <v>10.36</v>
      </c>
      <c r="AB137" s="36"/>
      <c r="AC137" s="36">
        <v>10.36</v>
      </c>
      <c r="AD137" s="38">
        <f t="shared" si="12"/>
        <v>11.2888</v>
      </c>
      <c r="AE137" s="38">
        <f t="shared" si="13"/>
        <v>14.111000000000001</v>
      </c>
      <c r="AF137" s="38">
        <f t="shared" si="14"/>
        <v>15.239880000000001</v>
      </c>
      <c r="AG137" s="36">
        <f t="shared" si="15"/>
        <v>11.28</v>
      </c>
      <c r="AH137" s="36">
        <f t="shared" si="16"/>
        <v>14.11</v>
      </c>
      <c r="AI137" s="36">
        <f t="shared" si="17"/>
        <v>15.23</v>
      </c>
      <c r="AJ137" s="40">
        <v>43924</v>
      </c>
      <c r="AK137" s="40">
        <v>43928</v>
      </c>
      <c r="AL137" s="17"/>
      <c r="AM137" s="17" t="s">
        <v>18070</v>
      </c>
      <c r="AN137" s="17"/>
      <c r="AO137" s="20" t="s">
        <v>19737</v>
      </c>
      <c r="AP137" s="20"/>
      <c r="AQ137" s="20"/>
      <c r="AR137" s="16">
        <v>0</v>
      </c>
      <c r="AS137" s="40">
        <v>44001</v>
      </c>
    </row>
    <row r="138" spans="1:45" ht="47.25" customHeight="1">
      <c r="A138" s="16">
        <v>8699514790037</v>
      </c>
      <c r="B138" s="16" t="s">
        <v>6927</v>
      </c>
      <c r="C138" s="16" t="s">
        <v>6928</v>
      </c>
      <c r="D138" s="17" t="s">
        <v>323</v>
      </c>
      <c r="E138" s="18" t="s">
        <v>18879</v>
      </c>
      <c r="F138" s="18">
        <v>3</v>
      </c>
      <c r="G138" s="39">
        <v>1</v>
      </c>
      <c r="H138" s="18">
        <v>1</v>
      </c>
      <c r="I138" s="18"/>
      <c r="J138" s="18"/>
      <c r="K138" s="18"/>
      <c r="L138" s="19" t="s">
        <v>18660</v>
      </c>
      <c r="M138" s="19" t="s">
        <v>147</v>
      </c>
      <c r="N138" s="18" t="s">
        <v>74</v>
      </c>
      <c r="O138" s="18">
        <v>8</v>
      </c>
      <c r="P138" s="18" t="s">
        <v>163</v>
      </c>
      <c r="Q138" s="18">
        <v>1</v>
      </c>
      <c r="R138" s="18" t="s">
        <v>95</v>
      </c>
      <c r="S138" s="37" t="s">
        <v>46</v>
      </c>
      <c r="T138" s="18" t="s">
        <v>331</v>
      </c>
      <c r="U138" s="38">
        <v>1.82</v>
      </c>
      <c r="V138" s="38">
        <v>1.81</v>
      </c>
      <c r="W138" s="38">
        <v>0</v>
      </c>
      <c r="X138" s="18" t="s">
        <v>53</v>
      </c>
      <c r="Y138" s="39"/>
      <c r="Z138" s="16">
        <v>0</v>
      </c>
      <c r="AA138" s="36">
        <v>6.88</v>
      </c>
      <c r="AB138" s="36"/>
      <c r="AC138" s="36">
        <v>6.88</v>
      </c>
      <c r="AD138" s="38">
        <f t="shared" si="12"/>
        <v>7.4992000000000001</v>
      </c>
      <c r="AE138" s="38">
        <f t="shared" si="13"/>
        <v>9.3740000000000006</v>
      </c>
      <c r="AF138" s="38">
        <f t="shared" si="14"/>
        <v>10.123920000000002</v>
      </c>
      <c r="AG138" s="36">
        <f t="shared" si="15"/>
        <v>7.49</v>
      </c>
      <c r="AH138" s="36">
        <f t="shared" si="16"/>
        <v>9.3699999999999992</v>
      </c>
      <c r="AI138" s="36">
        <f t="shared" si="17"/>
        <v>10.119999999999999</v>
      </c>
      <c r="AJ138" s="40">
        <v>43938</v>
      </c>
      <c r="AK138" s="40">
        <v>43942</v>
      </c>
      <c r="AL138" s="17"/>
      <c r="AM138" s="17" t="s">
        <v>18070</v>
      </c>
      <c r="AN138" s="17"/>
      <c r="AO138" s="20" t="s">
        <v>19779</v>
      </c>
      <c r="AP138" s="20"/>
      <c r="AQ138" s="20"/>
      <c r="AR138" s="16">
        <v>0</v>
      </c>
      <c r="AS138" s="40">
        <v>44001</v>
      </c>
    </row>
    <row r="139" spans="1:45" ht="47.25" customHeight="1">
      <c r="A139" s="16">
        <v>8699517010101</v>
      </c>
      <c r="B139" s="16" t="s">
        <v>6667</v>
      </c>
      <c r="C139" s="16" t="s">
        <v>6668</v>
      </c>
      <c r="D139" s="17" t="s">
        <v>323</v>
      </c>
      <c r="E139" s="18" t="s">
        <v>295</v>
      </c>
      <c r="F139" s="18">
        <v>4</v>
      </c>
      <c r="G139" s="39">
        <v>1</v>
      </c>
      <c r="H139" s="18">
        <v>2</v>
      </c>
      <c r="I139" s="18"/>
      <c r="J139" s="18"/>
      <c r="K139" s="18"/>
      <c r="L139" s="19" t="s">
        <v>13689</v>
      </c>
      <c r="M139" s="19" t="s">
        <v>459</v>
      </c>
      <c r="N139" s="18" t="s">
        <v>433</v>
      </c>
      <c r="O139" s="18">
        <v>1</v>
      </c>
      <c r="P139" s="18" t="s">
        <v>197</v>
      </c>
      <c r="Q139" s="18">
        <v>16</v>
      </c>
      <c r="R139" s="18" t="s">
        <v>95</v>
      </c>
      <c r="S139" s="37" t="s">
        <v>46</v>
      </c>
      <c r="T139" s="18" t="s">
        <v>53</v>
      </c>
      <c r="U139" s="38">
        <v>3.46</v>
      </c>
      <c r="V139" s="38">
        <v>3.46</v>
      </c>
      <c r="W139" s="38">
        <v>0</v>
      </c>
      <c r="X139" s="18" t="s">
        <v>53</v>
      </c>
      <c r="Y139" s="39"/>
      <c r="Z139" s="16">
        <v>0</v>
      </c>
      <c r="AA139" s="36">
        <v>13.17</v>
      </c>
      <c r="AB139" s="36"/>
      <c r="AC139" s="36">
        <v>13.17</v>
      </c>
      <c r="AD139" s="38">
        <f t="shared" si="12"/>
        <v>14.323600000000001</v>
      </c>
      <c r="AE139" s="38">
        <f t="shared" si="13"/>
        <v>17.904500000000002</v>
      </c>
      <c r="AF139" s="38">
        <f t="shared" si="14"/>
        <v>19.336860000000005</v>
      </c>
      <c r="AG139" s="36">
        <f t="shared" si="15"/>
        <v>14.32</v>
      </c>
      <c r="AH139" s="36">
        <f t="shared" si="16"/>
        <v>17.899999999999999</v>
      </c>
      <c r="AI139" s="36">
        <f t="shared" si="17"/>
        <v>19.329999999999998</v>
      </c>
      <c r="AJ139" s="40">
        <v>43879</v>
      </c>
      <c r="AK139" s="40">
        <v>43880</v>
      </c>
      <c r="AL139" s="17"/>
      <c r="AM139" s="17" t="s">
        <v>18070</v>
      </c>
      <c r="AN139" s="17"/>
      <c r="AO139" s="20" t="s">
        <v>19311</v>
      </c>
      <c r="AP139" s="20"/>
      <c r="AQ139" s="20"/>
      <c r="AR139" s="16">
        <v>0</v>
      </c>
      <c r="AS139" s="40">
        <v>44001</v>
      </c>
    </row>
    <row r="140" spans="1:45" ht="47.25" customHeight="1">
      <c r="A140" s="16">
        <v>8699517050107</v>
      </c>
      <c r="B140" s="16" t="s">
        <v>8699</v>
      </c>
      <c r="C140" s="16" t="s">
        <v>8700</v>
      </c>
      <c r="D140" s="17" t="s">
        <v>87</v>
      </c>
      <c r="E140" s="18" t="s">
        <v>295</v>
      </c>
      <c r="F140" s="18">
        <v>4</v>
      </c>
      <c r="G140" s="39">
        <v>2</v>
      </c>
      <c r="H140" s="18">
        <v>2</v>
      </c>
      <c r="I140" s="18"/>
      <c r="J140" s="18"/>
      <c r="K140" s="18"/>
      <c r="L140" s="19" t="s">
        <v>14475</v>
      </c>
      <c r="M140" s="19" t="s">
        <v>708</v>
      </c>
      <c r="N140" s="18" t="s">
        <v>433</v>
      </c>
      <c r="O140" s="18">
        <v>5</v>
      </c>
      <c r="P140" s="18" t="s">
        <v>163</v>
      </c>
      <c r="Q140" s="18">
        <v>50</v>
      </c>
      <c r="R140" s="18" t="s">
        <v>95</v>
      </c>
      <c r="S140" s="37" t="s">
        <v>46</v>
      </c>
      <c r="T140" s="18" t="s">
        <v>53</v>
      </c>
      <c r="U140" s="38">
        <v>1.32</v>
      </c>
      <c r="V140" s="38">
        <v>1.32</v>
      </c>
      <c r="W140" s="38">
        <v>0</v>
      </c>
      <c r="X140" s="18" t="s">
        <v>53</v>
      </c>
      <c r="Y140" s="39"/>
      <c r="Z140" s="16">
        <v>0</v>
      </c>
      <c r="AA140" s="36">
        <v>4.99</v>
      </c>
      <c r="AB140" s="36"/>
      <c r="AC140" s="36">
        <v>4.99</v>
      </c>
      <c r="AD140" s="38">
        <f t="shared" si="12"/>
        <v>5.4391000000000007</v>
      </c>
      <c r="AE140" s="38">
        <f t="shared" si="13"/>
        <v>6.7988750000000007</v>
      </c>
      <c r="AF140" s="38">
        <f t="shared" si="14"/>
        <v>7.342785000000001</v>
      </c>
      <c r="AG140" s="36">
        <f t="shared" si="15"/>
        <v>5.43</v>
      </c>
      <c r="AH140" s="36">
        <f t="shared" si="16"/>
        <v>6.79</v>
      </c>
      <c r="AI140" s="36">
        <f t="shared" si="17"/>
        <v>7.34</v>
      </c>
      <c r="AJ140" s="40">
        <v>43879</v>
      </c>
      <c r="AK140" s="40">
        <v>43880</v>
      </c>
      <c r="AL140" s="17"/>
      <c r="AM140" s="17" t="s">
        <v>18070</v>
      </c>
      <c r="AN140" s="17"/>
      <c r="AO140" s="20" t="s">
        <v>19409</v>
      </c>
      <c r="AP140" s="20"/>
      <c r="AQ140" s="20"/>
      <c r="AR140" s="16">
        <v>0</v>
      </c>
      <c r="AS140" s="40">
        <v>44001</v>
      </c>
    </row>
    <row r="141" spans="1:45" ht="47.25" customHeight="1">
      <c r="A141" s="16">
        <v>8699517090509</v>
      </c>
      <c r="B141" s="16" t="s">
        <v>6635</v>
      </c>
      <c r="C141" s="16" t="s">
        <v>6636</v>
      </c>
      <c r="D141" s="17" t="s">
        <v>323</v>
      </c>
      <c r="E141" s="18" t="s">
        <v>295</v>
      </c>
      <c r="F141" s="18">
        <v>0</v>
      </c>
      <c r="G141" s="39">
        <v>1</v>
      </c>
      <c r="H141" s="18">
        <v>1</v>
      </c>
      <c r="I141" s="18"/>
      <c r="J141" s="18"/>
      <c r="K141" s="18"/>
      <c r="L141" s="19" t="s">
        <v>12425</v>
      </c>
      <c r="M141" s="19" t="s">
        <v>1282</v>
      </c>
      <c r="N141" s="17" t="s">
        <v>433</v>
      </c>
      <c r="O141" s="18">
        <v>1</v>
      </c>
      <c r="P141" s="18" t="s">
        <v>197</v>
      </c>
      <c r="Q141" s="18">
        <v>10</v>
      </c>
      <c r="R141" s="18" t="s">
        <v>95</v>
      </c>
      <c r="S141" s="37" t="s">
        <v>46</v>
      </c>
      <c r="T141" s="37" t="s">
        <v>222</v>
      </c>
      <c r="U141" s="38">
        <v>5.35</v>
      </c>
      <c r="V141" s="38">
        <v>5.35</v>
      </c>
      <c r="W141" s="38">
        <v>4.28</v>
      </c>
      <c r="X141" s="37" t="s">
        <v>222</v>
      </c>
      <c r="Y141" s="39"/>
      <c r="Z141" s="16">
        <v>0</v>
      </c>
      <c r="AA141" s="36">
        <v>16.27</v>
      </c>
      <c r="AB141" s="36"/>
      <c r="AC141" s="36">
        <v>16.27</v>
      </c>
      <c r="AD141" s="38">
        <f t="shared" si="12"/>
        <v>17.671600000000002</v>
      </c>
      <c r="AE141" s="38">
        <f t="shared" si="13"/>
        <v>22.089500000000001</v>
      </c>
      <c r="AF141" s="38">
        <f t="shared" si="14"/>
        <v>23.856660000000002</v>
      </c>
      <c r="AG141" s="36">
        <f t="shared" si="15"/>
        <v>17.670000000000002</v>
      </c>
      <c r="AH141" s="36">
        <f t="shared" si="16"/>
        <v>22.08</v>
      </c>
      <c r="AI141" s="36">
        <f t="shared" si="17"/>
        <v>23.85</v>
      </c>
      <c r="AJ141" s="40">
        <v>43879</v>
      </c>
      <c r="AK141" s="40">
        <v>43880</v>
      </c>
      <c r="AL141" s="17"/>
      <c r="AM141" s="17" t="s">
        <v>18070</v>
      </c>
      <c r="AN141" s="17"/>
      <c r="AO141" s="20" t="s">
        <v>19205</v>
      </c>
      <c r="AP141" s="20"/>
      <c r="AQ141" s="20"/>
      <c r="AR141" s="16">
        <v>0</v>
      </c>
      <c r="AS141" s="40">
        <v>44001</v>
      </c>
    </row>
    <row r="142" spans="1:45" ht="47.25" customHeight="1">
      <c r="A142" s="16">
        <v>8699517090691</v>
      </c>
      <c r="B142" s="16" t="s">
        <v>12498</v>
      </c>
      <c r="C142" s="16" t="s">
        <v>12499</v>
      </c>
      <c r="D142" s="17" t="s">
        <v>323</v>
      </c>
      <c r="E142" s="18" t="s">
        <v>18879</v>
      </c>
      <c r="F142" s="18">
        <v>6</v>
      </c>
      <c r="G142" s="39">
        <v>1</v>
      </c>
      <c r="H142" s="18">
        <v>1</v>
      </c>
      <c r="I142" s="18"/>
      <c r="J142" s="18"/>
      <c r="K142" s="18"/>
      <c r="L142" s="19" t="s">
        <v>17198</v>
      </c>
      <c r="M142" s="19" t="s">
        <v>622</v>
      </c>
      <c r="N142" s="18" t="s">
        <v>433</v>
      </c>
      <c r="O142" s="18">
        <v>100</v>
      </c>
      <c r="P142" s="18" t="s">
        <v>163</v>
      </c>
      <c r="Q142" s="18">
        <v>4</v>
      </c>
      <c r="R142" s="18" t="s">
        <v>95</v>
      </c>
      <c r="S142" s="37" t="s">
        <v>46</v>
      </c>
      <c r="T142" s="18" t="s">
        <v>284</v>
      </c>
      <c r="U142" s="38">
        <v>41.55</v>
      </c>
      <c r="V142" s="38">
        <v>41.55</v>
      </c>
      <c r="W142" s="38">
        <v>41.55</v>
      </c>
      <c r="X142" s="18" t="s">
        <v>284</v>
      </c>
      <c r="Y142" s="39"/>
      <c r="Z142" s="16">
        <v>0</v>
      </c>
      <c r="AA142" s="36">
        <v>145.56</v>
      </c>
      <c r="AB142" s="36"/>
      <c r="AC142" s="36">
        <v>145.56</v>
      </c>
      <c r="AD142" s="38">
        <f t="shared" si="12"/>
        <v>154.98239999999998</v>
      </c>
      <c r="AE142" s="38">
        <f t="shared" si="13"/>
        <v>189.463584</v>
      </c>
      <c r="AF142" s="38">
        <f t="shared" si="14"/>
        <v>204.62067072000002</v>
      </c>
      <c r="AG142" s="36">
        <f t="shared" si="15"/>
        <v>154.97999999999999</v>
      </c>
      <c r="AH142" s="36">
        <f t="shared" si="16"/>
        <v>189.46</v>
      </c>
      <c r="AI142" s="36">
        <f t="shared" si="17"/>
        <v>204.62</v>
      </c>
      <c r="AJ142" s="40">
        <v>43882</v>
      </c>
      <c r="AK142" s="40">
        <v>43886</v>
      </c>
      <c r="AL142" s="17"/>
      <c r="AM142" s="17" t="s">
        <v>18070</v>
      </c>
      <c r="AN142" s="17"/>
      <c r="AO142" s="20" t="s">
        <v>19579</v>
      </c>
      <c r="AP142" s="20"/>
      <c r="AQ142" s="20"/>
      <c r="AR142" s="16">
        <v>0</v>
      </c>
      <c r="AS142" s="40">
        <v>44001</v>
      </c>
    </row>
    <row r="143" spans="1:45" ht="47.25" customHeight="1">
      <c r="A143" s="16">
        <v>8699517120503</v>
      </c>
      <c r="B143" s="16" t="s">
        <v>14446</v>
      </c>
      <c r="C143" s="16" t="s">
        <v>14447</v>
      </c>
      <c r="D143" s="17" t="s">
        <v>87</v>
      </c>
      <c r="E143" s="18" t="s">
        <v>295</v>
      </c>
      <c r="F143" s="18">
        <v>4</v>
      </c>
      <c r="G143" s="39">
        <v>2</v>
      </c>
      <c r="H143" s="18">
        <v>3</v>
      </c>
      <c r="I143" s="18"/>
      <c r="J143" s="18"/>
      <c r="K143" s="18"/>
      <c r="L143" s="19" t="s">
        <v>14445</v>
      </c>
      <c r="M143" s="19" t="s">
        <v>9798</v>
      </c>
      <c r="N143" s="18" t="s">
        <v>433</v>
      </c>
      <c r="O143" s="18" t="s">
        <v>4029</v>
      </c>
      <c r="P143" s="18" t="s">
        <v>163</v>
      </c>
      <c r="Q143" s="18">
        <v>20</v>
      </c>
      <c r="R143" s="45" t="s">
        <v>18285</v>
      </c>
      <c r="S143" s="37" t="s">
        <v>46</v>
      </c>
      <c r="T143" s="18" t="s">
        <v>53</v>
      </c>
      <c r="U143" s="38">
        <v>3.19</v>
      </c>
      <c r="V143" s="38">
        <v>3.19</v>
      </c>
      <c r="W143" s="38">
        <v>3.19</v>
      </c>
      <c r="X143" s="18" t="s">
        <v>53</v>
      </c>
      <c r="Y143" s="39"/>
      <c r="Z143" s="16">
        <v>0</v>
      </c>
      <c r="AA143" s="36">
        <v>9.9499999999999993</v>
      </c>
      <c r="AB143" s="36"/>
      <c r="AC143" s="36">
        <v>9.9499999999999993</v>
      </c>
      <c r="AD143" s="38">
        <f t="shared" si="12"/>
        <v>10.845499999999999</v>
      </c>
      <c r="AE143" s="38">
        <f t="shared" si="13"/>
        <v>13.556875</v>
      </c>
      <c r="AF143" s="38">
        <f t="shared" si="14"/>
        <v>14.641425</v>
      </c>
      <c r="AG143" s="36">
        <f t="shared" si="15"/>
        <v>10.84</v>
      </c>
      <c r="AH143" s="36">
        <f t="shared" si="16"/>
        <v>13.55</v>
      </c>
      <c r="AI143" s="36">
        <f t="shared" si="17"/>
        <v>14.64</v>
      </c>
      <c r="AJ143" s="40">
        <v>43917</v>
      </c>
      <c r="AK143" s="40">
        <v>43921</v>
      </c>
      <c r="AL143" s="17"/>
      <c r="AM143" s="17" t="s">
        <v>18070</v>
      </c>
      <c r="AN143" s="17"/>
      <c r="AO143" s="172" t="s">
        <v>19674</v>
      </c>
      <c r="AP143" s="20"/>
      <c r="AQ143" s="20"/>
      <c r="AR143" s="16">
        <v>0</v>
      </c>
      <c r="AS143" s="40">
        <v>44001</v>
      </c>
    </row>
    <row r="144" spans="1:45" ht="47.25" customHeight="1">
      <c r="A144" s="16">
        <v>8699517150302</v>
      </c>
      <c r="B144" s="16" t="s">
        <v>14264</v>
      </c>
      <c r="C144" s="16" t="s">
        <v>14265</v>
      </c>
      <c r="D144" s="17" t="s">
        <v>323</v>
      </c>
      <c r="E144" s="18" t="s">
        <v>295</v>
      </c>
      <c r="F144" s="18">
        <v>4</v>
      </c>
      <c r="G144" s="39">
        <v>1</v>
      </c>
      <c r="H144" s="18">
        <v>2</v>
      </c>
      <c r="I144" s="18"/>
      <c r="J144" s="18"/>
      <c r="K144" s="18"/>
      <c r="L144" s="19" t="s">
        <v>14266</v>
      </c>
      <c r="M144" s="19" t="s">
        <v>14267</v>
      </c>
      <c r="N144" s="18" t="s">
        <v>433</v>
      </c>
      <c r="O144" s="18">
        <v>100</v>
      </c>
      <c r="P144" s="18" t="s">
        <v>163</v>
      </c>
      <c r="Q144" s="18">
        <v>14</v>
      </c>
      <c r="R144" s="18" t="s">
        <v>95</v>
      </c>
      <c r="S144" s="37" t="s">
        <v>46</v>
      </c>
      <c r="T144" s="18" t="s">
        <v>53</v>
      </c>
      <c r="U144" s="38">
        <v>1.98</v>
      </c>
      <c r="V144" s="38">
        <v>1.98</v>
      </c>
      <c r="W144" s="38">
        <v>0</v>
      </c>
      <c r="X144" s="18" t="s">
        <v>53</v>
      </c>
      <c r="Y144" s="39"/>
      <c r="Z144" s="16">
        <v>0</v>
      </c>
      <c r="AA144" s="36">
        <v>7.52</v>
      </c>
      <c r="AB144" s="36"/>
      <c r="AC144" s="36">
        <v>7.52</v>
      </c>
      <c r="AD144" s="38">
        <f t="shared" si="12"/>
        <v>8.1967999999999996</v>
      </c>
      <c r="AE144" s="38">
        <f t="shared" si="13"/>
        <v>10.245999999999999</v>
      </c>
      <c r="AF144" s="38">
        <f t="shared" si="14"/>
        <v>11.065679999999999</v>
      </c>
      <c r="AG144" s="36">
        <f t="shared" si="15"/>
        <v>8.19</v>
      </c>
      <c r="AH144" s="36">
        <f t="shared" si="16"/>
        <v>10.24</v>
      </c>
      <c r="AI144" s="36">
        <f t="shared" si="17"/>
        <v>11.06</v>
      </c>
      <c r="AJ144" s="40">
        <v>43879</v>
      </c>
      <c r="AK144" s="40">
        <v>43880</v>
      </c>
      <c r="AL144" s="17"/>
      <c r="AM144" s="17" t="s">
        <v>18070</v>
      </c>
      <c r="AN144" s="17"/>
      <c r="AO144" s="20" t="s">
        <v>19353</v>
      </c>
      <c r="AP144" s="20"/>
      <c r="AQ144" s="20"/>
      <c r="AR144" s="16">
        <v>0</v>
      </c>
      <c r="AS144" s="40">
        <v>44001</v>
      </c>
    </row>
    <row r="145" spans="1:45" ht="47.25" customHeight="1">
      <c r="A145" s="16">
        <v>8699517150555</v>
      </c>
      <c r="B145" s="16" t="s">
        <v>7301</v>
      </c>
      <c r="C145" s="16" t="s">
        <v>7302</v>
      </c>
      <c r="D145" s="17" t="s">
        <v>87</v>
      </c>
      <c r="E145" s="18" t="s">
        <v>18879</v>
      </c>
      <c r="F145" s="18">
        <v>0</v>
      </c>
      <c r="G145" s="48" t="s">
        <v>6976</v>
      </c>
      <c r="H145" s="18">
        <v>3</v>
      </c>
      <c r="I145" s="18"/>
      <c r="J145" s="18"/>
      <c r="K145" s="18"/>
      <c r="L145" s="19" t="s">
        <v>11824</v>
      </c>
      <c r="M145" s="19" t="s">
        <v>658</v>
      </c>
      <c r="N145" s="18" t="s">
        <v>433</v>
      </c>
      <c r="O145" s="18">
        <v>300</v>
      </c>
      <c r="P145" s="18" t="s">
        <v>163</v>
      </c>
      <c r="Q145" s="18">
        <v>28</v>
      </c>
      <c r="R145" s="18" t="s">
        <v>95</v>
      </c>
      <c r="S145" s="37" t="s">
        <v>46</v>
      </c>
      <c r="T145" s="18" t="s">
        <v>53</v>
      </c>
      <c r="U145" s="38">
        <v>5.68</v>
      </c>
      <c r="V145" s="38">
        <v>5.68</v>
      </c>
      <c r="W145" s="38">
        <v>5.68</v>
      </c>
      <c r="X145" s="18" t="s">
        <v>53</v>
      </c>
      <c r="Y145" s="39"/>
      <c r="Z145" s="16">
        <v>0</v>
      </c>
      <c r="AA145" s="36">
        <v>19.84</v>
      </c>
      <c r="AB145" s="36"/>
      <c r="AC145" s="36">
        <v>19.84</v>
      </c>
      <c r="AD145" s="38">
        <f t="shared" si="12"/>
        <v>21.527200000000001</v>
      </c>
      <c r="AE145" s="38">
        <f t="shared" si="13"/>
        <v>26.908999999999999</v>
      </c>
      <c r="AF145" s="38">
        <f t="shared" si="14"/>
        <v>29.061720000000001</v>
      </c>
      <c r="AG145" s="36">
        <f t="shared" si="15"/>
        <v>21.52</v>
      </c>
      <c r="AH145" s="36">
        <f t="shared" si="16"/>
        <v>26.9</v>
      </c>
      <c r="AI145" s="36">
        <f t="shared" si="17"/>
        <v>29.06</v>
      </c>
      <c r="AJ145" s="40">
        <v>43879</v>
      </c>
      <c r="AK145" s="40">
        <v>43880</v>
      </c>
      <c r="AL145" s="17"/>
      <c r="AM145" s="17" t="s">
        <v>18070</v>
      </c>
      <c r="AN145" s="17"/>
      <c r="AO145" s="20" t="s">
        <v>19083</v>
      </c>
      <c r="AP145" s="20"/>
      <c r="AQ145" s="20"/>
      <c r="AR145" s="16">
        <v>0</v>
      </c>
      <c r="AS145" s="40">
        <v>44001</v>
      </c>
    </row>
    <row r="146" spans="1:45" ht="47.25" customHeight="1">
      <c r="A146" s="16">
        <v>8699517770111</v>
      </c>
      <c r="B146" s="16" t="s">
        <v>8941</v>
      </c>
      <c r="C146" s="16" t="s">
        <v>8942</v>
      </c>
      <c r="D146" s="17" t="s">
        <v>323</v>
      </c>
      <c r="E146" s="18" t="s">
        <v>18879</v>
      </c>
      <c r="F146" s="18">
        <v>0</v>
      </c>
      <c r="G146" s="39">
        <v>5</v>
      </c>
      <c r="H146" s="18">
        <v>1</v>
      </c>
      <c r="I146" s="18"/>
      <c r="J146" s="18"/>
      <c r="K146" s="18"/>
      <c r="L146" s="19" t="s">
        <v>509</v>
      </c>
      <c r="M146" s="19" t="s">
        <v>508</v>
      </c>
      <c r="N146" s="18" t="s">
        <v>433</v>
      </c>
      <c r="O146" s="18">
        <v>50</v>
      </c>
      <c r="P146" s="18" t="s">
        <v>163</v>
      </c>
      <c r="Q146" s="18">
        <v>1</v>
      </c>
      <c r="R146" s="18" t="s">
        <v>95</v>
      </c>
      <c r="S146" s="37" t="s">
        <v>96</v>
      </c>
      <c r="T146" s="18" t="s">
        <v>165</v>
      </c>
      <c r="U146" s="38">
        <v>84.71</v>
      </c>
      <c r="V146" s="38">
        <v>84.71</v>
      </c>
      <c r="W146" s="38">
        <v>50.82</v>
      </c>
      <c r="X146" s="18" t="s">
        <v>165</v>
      </c>
      <c r="Y146" s="39"/>
      <c r="Z146" s="16">
        <v>0</v>
      </c>
      <c r="AA146" s="36">
        <v>193.82</v>
      </c>
      <c r="AB146" s="36"/>
      <c r="AC146" s="36">
        <v>193.82</v>
      </c>
      <c r="AD146" s="38">
        <f t="shared" si="12"/>
        <v>205.1728</v>
      </c>
      <c r="AE146" s="38">
        <f t="shared" si="13"/>
        <v>247.68444799999997</v>
      </c>
      <c r="AF146" s="38">
        <f t="shared" si="14"/>
        <v>267.49920384000001</v>
      </c>
      <c r="AG146" s="36">
        <f t="shared" si="15"/>
        <v>205.17</v>
      </c>
      <c r="AH146" s="36">
        <f t="shared" si="16"/>
        <v>247.68</v>
      </c>
      <c r="AI146" s="36">
        <f t="shared" si="17"/>
        <v>267.49</v>
      </c>
      <c r="AJ146" s="40">
        <v>43879</v>
      </c>
      <c r="AK146" s="40">
        <v>43880</v>
      </c>
      <c r="AL146" s="17"/>
      <c r="AM146" s="17" t="s">
        <v>18070</v>
      </c>
      <c r="AN146" s="17"/>
      <c r="AO146" s="20" t="s">
        <v>19384</v>
      </c>
      <c r="AP146" s="20"/>
      <c r="AQ146" s="20"/>
      <c r="AR146" s="16">
        <v>0</v>
      </c>
      <c r="AS146" s="40">
        <v>44001</v>
      </c>
    </row>
    <row r="147" spans="1:45" ht="47.25" customHeight="1">
      <c r="A147" s="16">
        <v>8699522273386</v>
      </c>
      <c r="B147" s="16" t="s">
        <v>13313</v>
      </c>
      <c r="C147" s="16" t="s">
        <v>13314</v>
      </c>
      <c r="D147" s="17" t="s">
        <v>87</v>
      </c>
      <c r="E147" s="18" t="s">
        <v>18879</v>
      </c>
      <c r="F147" s="18">
        <v>0</v>
      </c>
      <c r="G147" s="39">
        <v>1</v>
      </c>
      <c r="H147" s="18">
        <v>1</v>
      </c>
      <c r="I147" s="18"/>
      <c r="J147" s="18"/>
      <c r="K147" s="18"/>
      <c r="L147" s="19" t="s">
        <v>13315</v>
      </c>
      <c r="M147" s="19" t="s">
        <v>13316</v>
      </c>
      <c r="N147" s="18" t="s">
        <v>2966</v>
      </c>
      <c r="O147" s="18">
        <v>2</v>
      </c>
      <c r="P147" s="18" t="s">
        <v>163</v>
      </c>
      <c r="Q147" s="18">
        <v>5</v>
      </c>
      <c r="R147" s="45" t="s">
        <v>9198</v>
      </c>
      <c r="S147" s="37" t="s">
        <v>96</v>
      </c>
      <c r="T147" s="18" t="s">
        <v>284</v>
      </c>
      <c r="U147" s="38">
        <v>21.8</v>
      </c>
      <c r="V147" s="38">
        <v>21.8</v>
      </c>
      <c r="W147" s="38">
        <v>21.8</v>
      </c>
      <c r="X147" s="18" t="s">
        <v>284</v>
      </c>
      <c r="Y147" s="39"/>
      <c r="Z147" s="16">
        <v>1</v>
      </c>
      <c r="AA147" s="36">
        <v>83.17</v>
      </c>
      <c r="AB147" s="36"/>
      <c r="AC147" s="36">
        <v>83.17</v>
      </c>
      <c r="AD147" s="38">
        <f t="shared" si="12"/>
        <v>89.59190000000001</v>
      </c>
      <c r="AE147" s="38">
        <f t="shared" si="13"/>
        <v>96.759252000000018</v>
      </c>
      <c r="AF147" s="38">
        <f t="shared" si="14"/>
        <v>0</v>
      </c>
      <c r="AG147" s="36">
        <f t="shared" si="15"/>
        <v>89.59</v>
      </c>
      <c r="AH147" s="36">
        <f t="shared" si="16"/>
        <v>96.75</v>
      </c>
      <c r="AI147" s="36">
        <f t="shared" si="17"/>
        <v>0</v>
      </c>
      <c r="AJ147" s="40">
        <v>43879</v>
      </c>
      <c r="AK147" s="40">
        <v>43880</v>
      </c>
      <c r="AL147" s="17"/>
      <c r="AM147" s="17" t="s">
        <v>18070</v>
      </c>
      <c r="AN147" s="17"/>
      <c r="AO147" s="20" t="s">
        <v>19551</v>
      </c>
      <c r="AP147" s="20"/>
      <c r="AQ147" s="20"/>
      <c r="AR147" s="16">
        <v>0</v>
      </c>
      <c r="AS147" s="40">
        <v>44001</v>
      </c>
    </row>
    <row r="148" spans="1:45" ht="47.25" customHeight="1">
      <c r="A148" s="16">
        <v>8699522273393</v>
      </c>
      <c r="B148" s="16" t="s">
        <v>13313</v>
      </c>
      <c r="C148" s="16" t="s">
        <v>13314</v>
      </c>
      <c r="D148" s="17" t="s">
        <v>87</v>
      </c>
      <c r="E148" s="18" t="s">
        <v>18879</v>
      </c>
      <c r="F148" s="18">
        <v>0</v>
      </c>
      <c r="G148" s="39">
        <v>1</v>
      </c>
      <c r="H148" s="18">
        <v>1</v>
      </c>
      <c r="I148" s="18"/>
      <c r="J148" s="18"/>
      <c r="K148" s="18"/>
      <c r="L148" s="19" t="s">
        <v>13317</v>
      </c>
      <c r="M148" s="19" t="s">
        <v>13316</v>
      </c>
      <c r="N148" s="18" t="s">
        <v>2966</v>
      </c>
      <c r="O148" s="18">
        <v>5</v>
      </c>
      <c r="P148" s="18" t="s">
        <v>163</v>
      </c>
      <c r="Q148" s="18">
        <v>5</v>
      </c>
      <c r="R148" s="45" t="s">
        <v>9198</v>
      </c>
      <c r="S148" s="37" t="s">
        <v>96</v>
      </c>
      <c r="T148" s="18" t="s">
        <v>284</v>
      </c>
      <c r="U148" s="38">
        <v>35.22</v>
      </c>
      <c r="V148" s="38">
        <v>35.22</v>
      </c>
      <c r="W148" s="38">
        <v>35.22</v>
      </c>
      <c r="X148" s="18" t="s">
        <v>284</v>
      </c>
      <c r="Y148" s="39"/>
      <c r="Z148" s="16">
        <v>1</v>
      </c>
      <c r="AA148" s="36">
        <v>134.37</v>
      </c>
      <c r="AB148" s="36"/>
      <c r="AC148" s="36">
        <v>134.37</v>
      </c>
      <c r="AD148" s="38">
        <f t="shared" si="12"/>
        <v>143.34479999999999</v>
      </c>
      <c r="AE148" s="38">
        <f t="shared" si="13"/>
        <v>154.81238400000001</v>
      </c>
      <c r="AF148" s="38">
        <f t="shared" si="14"/>
        <v>0</v>
      </c>
      <c r="AG148" s="36">
        <f t="shared" si="15"/>
        <v>143.34</v>
      </c>
      <c r="AH148" s="36">
        <f t="shared" si="16"/>
        <v>154.81</v>
      </c>
      <c r="AI148" s="36">
        <f t="shared" si="17"/>
        <v>0</v>
      </c>
      <c r="AJ148" s="40">
        <v>43879</v>
      </c>
      <c r="AK148" s="40">
        <v>43880</v>
      </c>
      <c r="AL148" s="17"/>
      <c r="AM148" s="17" t="s">
        <v>18070</v>
      </c>
      <c r="AN148" s="17"/>
      <c r="AO148" s="20" t="s">
        <v>19552</v>
      </c>
      <c r="AP148" s="20"/>
      <c r="AQ148" s="20"/>
      <c r="AR148" s="16">
        <v>0</v>
      </c>
      <c r="AS148" s="40">
        <v>44001</v>
      </c>
    </row>
    <row r="149" spans="1:45" ht="47.25" customHeight="1">
      <c r="A149" s="16">
        <v>8699523010256</v>
      </c>
      <c r="B149" s="16" t="s">
        <v>14559</v>
      </c>
      <c r="C149" s="16" t="s">
        <v>14560</v>
      </c>
      <c r="D149" s="17" t="s">
        <v>323</v>
      </c>
      <c r="E149" s="18" t="s">
        <v>295</v>
      </c>
      <c r="F149" s="18">
        <v>4</v>
      </c>
      <c r="G149" s="39">
        <v>1</v>
      </c>
      <c r="H149" s="18">
        <v>2</v>
      </c>
      <c r="I149" s="18"/>
      <c r="J149" s="18"/>
      <c r="K149" s="18"/>
      <c r="L149" s="19" t="s">
        <v>1543</v>
      </c>
      <c r="M149" s="19" t="s">
        <v>1544</v>
      </c>
      <c r="N149" s="18" t="s">
        <v>2138</v>
      </c>
      <c r="O149" s="18">
        <v>200</v>
      </c>
      <c r="P149" s="18" t="s">
        <v>163</v>
      </c>
      <c r="Q149" s="18">
        <v>24</v>
      </c>
      <c r="R149" s="18" t="s">
        <v>95</v>
      </c>
      <c r="S149" s="37" t="s">
        <v>46</v>
      </c>
      <c r="T149" s="18" t="s">
        <v>53</v>
      </c>
      <c r="U149" s="38">
        <v>1.9</v>
      </c>
      <c r="V149" s="38">
        <v>1.9</v>
      </c>
      <c r="W149" s="38">
        <v>0</v>
      </c>
      <c r="X149" s="18" t="s">
        <v>53</v>
      </c>
      <c r="Y149" s="39"/>
      <c r="Z149" s="16">
        <v>0</v>
      </c>
      <c r="AA149" s="36">
        <v>7.24</v>
      </c>
      <c r="AB149" s="36"/>
      <c r="AC149" s="36">
        <v>7.24</v>
      </c>
      <c r="AD149" s="38">
        <f t="shared" si="12"/>
        <v>7.8916000000000004</v>
      </c>
      <c r="AE149" s="38">
        <f t="shared" si="13"/>
        <v>9.8644999999999996</v>
      </c>
      <c r="AF149" s="38">
        <f t="shared" si="14"/>
        <v>10.65366</v>
      </c>
      <c r="AG149" s="36">
        <f t="shared" si="15"/>
        <v>7.89</v>
      </c>
      <c r="AH149" s="36">
        <f t="shared" si="16"/>
        <v>9.86</v>
      </c>
      <c r="AI149" s="36">
        <f t="shared" si="17"/>
        <v>10.65</v>
      </c>
      <c r="AJ149" s="40">
        <v>43879</v>
      </c>
      <c r="AK149" s="40">
        <v>43880</v>
      </c>
      <c r="AL149" s="17"/>
      <c r="AM149" s="17" t="s">
        <v>18070</v>
      </c>
      <c r="AN149" s="17"/>
      <c r="AO149" s="20" t="s">
        <v>19415</v>
      </c>
      <c r="AP149" s="20"/>
      <c r="AQ149" s="20"/>
      <c r="AR149" s="16">
        <v>0</v>
      </c>
      <c r="AS149" s="40">
        <v>44001</v>
      </c>
    </row>
    <row r="150" spans="1:45" ht="47.25" customHeight="1">
      <c r="A150" s="16">
        <v>8699523010300</v>
      </c>
      <c r="B150" s="16" t="s">
        <v>14868</v>
      </c>
      <c r="C150" s="16" t="s">
        <v>11808</v>
      </c>
      <c r="D150" s="17" t="s">
        <v>323</v>
      </c>
      <c r="E150" s="18" t="s">
        <v>295</v>
      </c>
      <c r="F150" s="18">
        <v>4</v>
      </c>
      <c r="G150" s="39">
        <v>1</v>
      </c>
      <c r="H150" s="18">
        <v>2</v>
      </c>
      <c r="I150" s="18"/>
      <c r="J150" s="18"/>
      <c r="K150" s="18"/>
      <c r="L150" s="19" t="s">
        <v>14869</v>
      </c>
      <c r="M150" s="19" t="s">
        <v>2929</v>
      </c>
      <c r="N150" s="18" t="s">
        <v>2138</v>
      </c>
      <c r="O150" s="18">
        <v>100</v>
      </c>
      <c r="P150" s="18" t="s">
        <v>163</v>
      </c>
      <c r="Q150" s="18">
        <v>15</v>
      </c>
      <c r="R150" s="18" t="s">
        <v>95</v>
      </c>
      <c r="S150" s="37" t="s">
        <v>46</v>
      </c>
      <c r="T150" s="18" t="s">
        <v>53</v>
      </c>
      <c r="U150" s="38">
        <v>2.69</v>
      </c>
      <c r="V150" s="38">
        <v>2.69</v>
      </c>
      <c r="W150" s="38">
        <v>0</v>
      </c>
      <c r="X150" s="18" t="s">
        <v>53</v>
      </c>
      <c r="Y150" s="39"/>
      <c r="Z150" s="16">
        <v>0</v>
      </c>
      <c r="AA150" s="36">
        <v>10.23</v>
      </c>
      <c r="AB150" s="36"/>
      <c r="AC150" s="36">
        <v>10.23</v>
      </c>
      <c r="AD150" s="38">
        <f t="shared" si="12"/>
        <v>11.148400000000001</v>
      </c>
      <c r="AE150" s="38">
        <f t="shared" si="13"/>
        <v>13.935500000000001</v>
      </c>
      <c r="AF150" s="38">
        <f t="shared" si="14"/>
        <v>15.050340000000002</v>
      </c>
      <c r="AG150" s="36">
        <f t="shared" si="15"/>
        <v>11.14</v>
      </c>
      <c r="AH150" s="36">
        <f t="shared" si="16"/>
        <v>13.93</v>
      </c>
      <c r="AI150" s="36">
        <f t="shared" si="17"/>
        <v>15.05</v>
      </c>
      <c r="AJ150" s="40">
        <v>43879</v>
      </c>
      <c r="AK150" s="40">
        <v>43880</v>
      </c>
      <c r="AL150" s="17"/>
      <c r="AM150" s="17" t="s">
        <v>18070</v>
      </c>
      <c r="AN150" s="17"/>
      <c r="AO150" s="20" t="s">
        <v>19452</v>
      </c>
      <c r="AP150" s="20"/>
      <c r="AQ150" s="20"/>
      <c r="AR150" s="16">
        <v>0</v>
      </c>
      <c r="AS150" s="40">
        <v>44001</v>
      </c>
    </row>
    <row r="151" spans="1:45" ht="47.25" customHeight="1">
      <c r="A151" s="16">
        <v>8699523090449</v>
      </c>
      <c r="B151" s="16" t="s">
        <v>6560</v>
      </c>
      <c r="C151" s="16" t="s">
        <v>6561</v>
      </c>
      <c r="D151" s="17" t="s">
        <v>323</v>
      </c>
      <c r="E151" s="18" t="s">
        <v>295</v>
      </c>
      <c r="F151" s="18">
        <v>0</v>
      </c>
      <c r="G151" s="39">
        <v>1</v>
      </c>
      <c r="H151" s="18">
        <v>1</v>
      </c>
      <c r="I151" s="18"/>
      <c r="J151" s="18"/>
      <c r="K151" s="18"/>
      <c r="L151" s="19" t="s">
        <v>16080</v>
      </c>
      <c r="M151" s="19" t="s">
        <v>846</v>
      </c>
      <c r="N151" s="18" t="s">
        <v>2138</v>
      </c>
      <c r="O151" s="18">
        <v>400</v>
      </c>
      <c r="P151" s="18" t="s">
        <v>163</v>
      </c>
      <c r="Q151" s="18">
        <v>14</v>
      </c>
      <c r="R151" s="18" t="s">
        <v>95</v>
      </c>
      <c r="S151" s="37" t="s">
        <v>46</v>
      </c>
      <c r="T151" s="37" t="s">
        <v>331</v>
      </c>
      <c r="U151" s="38">
        <v>4.57</v>
      </c>
      <c r="V151" s="38">
        <v>4.57</v>
      </c>
      <c r="W151" s="38">
        <v>3.65</v>
      </c>
      <c r="X151" s="37" t="s">
        <v>331</v>
      </c>
      <c r="Y151" s="39"/>
      <c r="Z151" s="16">
        <v>0</v>
      </c>
      <c r="AA151" s="36">
        <v>13.86</v>
      </c>
      <c r="AB151" s="36"/>
      <c r="AC151" s="36">
        <v>13.86</v>
      </c>
      <c r="AD151" s="38">
        <f t="shared" si="12"/>
        <v>15.0688</v>
      </c>
      <c r="AE151" s="38">
        <f t="shared" si="13"/>
        <v>18.835999999999999</v>
      </c>
      <c r="AF151" s="38">
        <f t="shared" si="14"/>
        <v>20.342880000000001</v>
      </c>
      <c r="AG151" s="36">
        <f t="shared" si="15"/>
        <v>15.06</v>
      </c>
      <c r="AH151" s="36">
        <f t="shared" si="16"/>
        <v>18.829999999999998</v>
      </c>
      <c r="AI151" s="36">
        <f t="shared" si="17"/>
        <v>20.34</v>
      </c>
      <c r="AJ151" s="40">
        <v>43879</v>
      </c>
      <c r="AK151" s="40">
        <v>43880</v>
      </c>
      <c r="AL151" s="17"/>
      <c r="AM151" s="17" t="s">
        <v>18070</v>
      </c>
      <c r="AN151" s="17"/>
      <c r="AO151" s="20" t="s">
        <v>19378</v>
      </c>
      <c r="AP151" s="20"/>
      <c r="AQ151" s="20"/>
      <c r="AR151" s="16">
        <v>0</v>
      </c>
      <c r="AS151" s="40">
        <v>44001</v>
      </c>
    </row>
    <row r="152" spans="1:45" ht="47.25" customHeight="1">
      <c r="A152" s="16">
        <v>8699523340087</v>
      </c>
      <c r="B152" s="16" t="s">
        <v>8426</v>
      </c>
      <c r="C152" s="16" t="s">
        <v>2682</v>
      </c>
      <c r="D152" s="17" t="s">
        <v>323</v>
      </c>
      <c r="E152" s="18" t="s">
        <v>295</v>
      </c>
      <c r="F152" s="18">
        <v>4</v>
      </c>
      <c r="G152" s="39">
        <v>1</v>
      </c>
      <c r="H152" s="18">
        <v>2</v>
      </c>
      <c r="I152" s="18"/>
      <c r="J152" s="18"/>
      <c r="K152" s="18"/>
      <c r="L152" s="19" t="s">
        <v>14232</v>
      </c>
      <c r="M152" s="19" t="s">
        <v>12885</v>
      </c>
      <c r="N152" s="18" t="s">
        <v>2138</v>
      </c>
      <c r="O152" s="50">
        <v>0.01</v>
      </c>
      <c r="P152" s="18" t="s">
        <v>197</v>
      </c>
      <c r="Q152" s="18">
        <v>50</v>
      </c>
      <c r="R152" s="18" t="s">
        <v>95</v>
      </c>
      <c r="S152" s="37" t="s">
        <v>46</v>
      </c>
      <c r="T152" s="18" t="s">
        <v>53</v>
      </c>
      <c r="U152" s="38">
        <v>2.84</v>
      </c>
      <c r="V152" s="38">
        <v>2.84</v>
      </c>
      <c r="W152" s="38">
        <v>0</v>
      </c>
      <c r="X152" s="18" t="s">
        <v>53</v>
      </c>
      <c r="Y152" s="39"/>
      <c r="Z152" s="16">
        <v>0</v>
      </c>
      <c r="AA152" s="36">
        <v>10.78</v>
      </c>
      <c r="AB152" s="36"/>
      <c r="AC152" s="36">
        <v>10.78</v>
      </c>
      <c r="AD152" s="38">
        <f t="shared" si="12"/>
        <v>11.7424</v>
      </c>
      <c r="AE152" s="38">
        <f t="shared" si="13"/>
        <v>14.678000000000001</v>
      </c>
      <c r="AF152" s="38">
        <f t="shared" si="14"/>
        <v>15.852240000000002</v>
      </c>
      <c r="AG152" s="36">
        <f t="shared" si="15"/>
        <v>11.74</v>
      </c>
      <c r="AH152" s="36">
        <f t="shared" si="16"/>
        <v>14.67</v>
      </c>
      <c r="AI152" s="36">
        <f t="shared" si="17"/>
        <v>15.85</v>
      </c>
      <c r="AJ152" s="40">
        <v>43879</v>
      </c>
      <c r="AK152" s="40">
        <v>43880</v>
      </c>
      <c r="AL152" s="17"/>
      <c r="AM152" s="17" t="s">
        <v>18070</v>
      </c>
      <c r="AN152" s="17"/>
      <c r="AO152" s="20" t="s">
        <v>19351</v>
      </c>
      <c r="AP152" s="20"/>
      <c r="AQ152" s="20"/>
      <c r="AR152" s="16">
        <v>0</v>
      </c>
      <c r="AS152" s="40">
        <v>44001</v>
      </c>
    </row>
    <row r="153" spans="1:45" ht="47.25" customHeight="1">
      <c r="A153" s="16">
        <v>8699532095152</v>
      </c>
      <c r="B153" s="16" t="s">
        <v>1773</v>
      </c>
      <c r="C153" s="16" t="s">
        <v>1774</v>
      </c>
      <c r="D153" s="17" t="s">
        <v>87</v>
      </c>
      <c r="E153" s="18" t="s">
        <v>18879</v>
      </c>
      <c r="F153" s="18">
        <v>0</v>
      </c>
      <c r="G153" s="39">
        <v>2</v>
      </c>
      <c r="H153" s="18">
        <v>1</v>
      </c>
      <c r="I153" s="18"/>
      <c r="J153" s="18"/>
      <c r="K153" s="18"/>
      <c r="L153" s="19" t="s">
        <v>1775</v>
      </c>
      <c r="M153" s="19" t="s">
        <v>1776</v>
      </c>
      <c r="N153" s="18" t="s">
        <v>2263</v>
      </c>
      <c r="O153" s="18">
        <v>2.5</v>
      </c>
      <c r="P153" s="18" t="s">
        <v>163</v>
      </c>
      <c r="Q153" s="18">
        <v>60</v>
      </c>
      <c r="R153" s="18" t="s">
        <v>95</v>
      </c>
      <c r="S153" s="37" t="s">
        <v>46</v>
      </c>
      <c r="T153" s="18" t="s">
        <v>331</v>
      </c>
      <c r="U153" s="38">
        <v>53.93</v>
      </c>
      <c r="V153" s="38">
        <v>53.93</v>
      </c>
      <c r="W153" s="38">
        <v>53.93</v>
      </c>
      <c r="X153" s="18" t="s">
        <v>331</v>
      </c>
      <c r="Y153" s="39"/>
      <c r="Z153" s="16">
        <v>0</v>
      </c>
      <c r="AA153" s="36">
        <v>205.76</v>
      </c>
      <c r="AB153" s="36"/>
      <c r="AC153" s="36">
        <v>205.76</v>
      </c>
      <c r="AD153" s="38">
        <f t="shared" si="12"/>
        <v>217.47519999999997</v>
      </c>
      <c r="AE153" s="38">
        <f t="shared" si="13"/>
        <v>261.72022399999997</v>
      </c>
      <c r="AF153" s="38">
        <f t="shared" si="14"/>
        <v>282.65784192000001</v>
      </c>
      <c r="AG153" s="36">
        <f t="shared" si="15"/>
        <v>217.47</v>
      </c>
      <c r="AH153" s="36">
        <f t="shared" si="16"/>
        <v>261.72000000000003</v>
      </c>
      <c r="AI153" s="36">
        <f t="shared" si="17"/>
        <v>282.64999999999998</v>
      </c>
      <c r="AJ153" s="40">
        <v>43879</v>
      </c>
      <c r="AK153" s="40">
        <v>43880</v>
      </c>
      <c r="AL153" s="17"/>
      <c r="AM153" s="17" t="s">
        <v>18070</v>
      </c>
      <c r="AN153" s="17"/>
      <c r="AO153" s="20" t="s">
        <v>19316</v>
      </c>
      <c r="AP153" s="20"/>
      <c r="AQ153" s="20"/>
      <c r="AR153" s="16">
        <v>0</v>
      </c>
      <c r="AS153" s="40">
        <v>44001</v>
      </c>
    </row>
    <row r="154" spans="1:45" ht="47.25" customHeight="1">
      <c r="A154" s="16">
        <v>8699532431783</v>
      </c>
      <c r="B154" s="16" t="s">
        <v>15314</v>
      </c>
      <c r="C154" s="16" t="s">
        <v>13335</v>
      </c>
      <c r="D154" s="17" t="s">
        <v>87</v>
      </c>
      <c r="E154" s="18" t="s">
        <v>295</v>
      </c>
      <c r="F154" s="18">
        <v>4</v>
      </c>
      <c r="G154" s="39" t="s">
        <v>12965</v>
      </c>
      <c r="H154" s="18">
        <v>2</v>
      </c>
      <c r="I154" s="18"/>
      <c r="J154" s="18"/>
      <c r="K154" s="18"/>
      <c r="L154" s="19" t="s">
        <v>15315</v>
      </c>
      <c r="M154" s="19" t="s">
        <v>2668</v>
      </c>
      <c r="N154" s="18" t="s">
        <v>2263</v>
      </c>
      <c r="O154" s="18">
        <v>6.5</v>
      </c>
      <c r="P154" s="18" t="s">
        <v>523</v>
      </c>
      <c r="Q154" s="18">
        <v>4.5999999999999996</v>
      </c>
      <c r="R154" s="18" t="s">
        <v>95</v>
      </c>
      <c r="S154" s="37" t="s">
        <v>46</v>
      </c>
      <c r="T154" s="18" t="s">
        <v>53</v>
      </c>
      <c r="U154" s="38">
        <v>2.91</v>
      </c>
      <c r="V154" s="38">
        <v>2.91</v>
      </c>
      <c r="W154" s="38">
        <v>0</v>
      </c>
      <c r="X154" s="18" t="s">
        <v>53</v>
      </c>
      <c r="Y154" s="39"/>
      <c r="Z154" s="16">
        <v>0</v>
      </c>
      <c r="AA154" s="36">
        <v>11.04</v>
      </c>
      <c r="AB154" s="36"/>
      <c r="AC154" s="36">
        <v>11.04</v>
      </c>
      <c r="AD154" s="38">
        <f t="shared" si="12"/>
        <v>12.023199999999999</v>
      </c>
      <c r="AE154" s="38">
        <f t="shared" si="13"/>
        <v>15.029</v>
      </c>
      <c r="AF154" s="38">
        <f t="shared" si="14"/>
        <v>16.23132</v>
      </c>
      <c r="AG154" s="36">
        <f t="shared" si="15"/>
        <v>12.02</v>
      </c>
      <c r="AH154" s="36">
        <f t="shared" si="16"/>
        <v>15.02</v>
      </c>
      <c r="AI154" s="36">
        <f t="shared" si="17"/>
        <v>16.23</v>
      </c>
      <c r="AJ154" s="40">
        <v>43879</v>
      </c>
      <c r="AK154" s="40">
        <v>43880</v>
      </c>
      <c r="AL154" s="17"/>
      <c r="AM154" s="17" t="s">
        <v>18070</v>
      </c>
      <c r="AN154" s="17"/>
      <c r="AO154" s="20" t="s">
        <v>19061</v>
      </c>
      <c r="AP154" s="20"/>
      <c r="AQ154" s="20"/>
      <c r="AR154" s="16">
        <v>0</v>
      </c>
      <c r="AS154" s="40">
        <v>44001</v>
      </c>
    </row>
    <row r="155" spans="1:45" ht="47.25" customHeight="1">
      <c r="A155" s="16">
        <v>8699535980615</v>
      </c>
      <c r="B155" s="16" t="s">
        <v>1043</v>
      </c>
      <c r="C155" s="16" t="s">
        <v>1045</v>
      </c>
      <c r="D155" s="17" t="s">
        <v>87</v>
      </c>
      <c r="E155" s="18" t="s">
        <v>18879</v>
      </c>
      <c r="F155" s="18">
        <v>5</v>
      </c>
      <c r="G155" s="39">
        <v>2</v>
      </c>
      <c r="H155" s="18">
        <v>1</v>
      </c>
      <c r="I155" s="18"/>
      <c r="J155" s="18"/>
      <c r="K155" s="18"/>
      <c r="L155" s="24" t="s">
        <v>2376</v>
      </c>
      <c r="M155" s="19" t="s">
        <v>2377</v>
      </c>
      <c r="N155" s="17" t="s">
        <v>2334</v>
      </c>
      <c r="O155" s="50">
        <v>0.2</v>
      </c>
      <c r="P155" s="18" t="s">
        <v>197</v>
      </c>
      <c r="Q155" s="17">
        <v>100</v>
      </c>
      <c r="R155" s="16" t="s">
        <v>676</v>
      </c>
      <c r="S155" s="37" t="s">
        <v>96</v>
      </c>
      <c r="T155" s="18" t="s">
        <v>222</v>
      </c>
      <c r="U155" s="38">
        <v>52.22</v>
      </c>
      <c r="V155" s="38">
        <v>52.22</v>
      </c>
      <c r="W155" s="38">
        <v>52.22</v>
      </c>
      <c r="X155" s="18" t="s">
        <v>222</v>
      </c>
      <c r="Y155" s="39"/>
      <c r="Z155" s="16">
        <v>3</v>
      </c>
      <c r="AA155" s="36">
        <v>421.01</v>
      </c>
      <c r="AB155" s="36">
        <f>TRUNC((AA155/7.4198*7.6782),2)</f>
        <v>435.67</v>
      </c>
      <c r="AC155" s="36">
        <v>435.67</v>
      </c>
      <c r="AD155" s="38">
        <f t="shared" si="12"/>
        <v>451.98340000000002</v>
      </c>
      <c r="AE155" s="38">
        <f t="shared" si="13"/>
        <v>524.36940800000002</v>
      </c>
      <c r="AF155" s="38">
        <f t="shared" si="14"/>
        <v>566.31896064000011</v>
      </c>
      <c r="AG155" s="36">
        <f t="shared" si="15"/>
        <v>451.98</v>
      </c>
      <c r="AH155" s="36">
        <f t="shared" si="16"/>
        <v>524.36</v>
      </c>
      <c r="AI155" s="36">
        <f t="shared" si="17"/>
        <v>566.30999999999995</v>
      </c>
      <c r="AJ155" s="40">
        <v>43987</v>
      </c>
      <c r="AK155" s="40">
        <v>43991</v>
      </c>
      <c r="AL155" s="17"/>
      <c r="AM155" s="17" t="s">
        <v>18070</v>
      </c>
      <c r="AN155" s="17"/>
      <c r="AO155" s="46" t="s">
        <v>19870</v>
      </c>
      <c r="AP155" s="46"/>
      <c r="AQ155" s="46"/>
      <c r="AR155" s="16">
        <v>0</v>
      </c>
      <c r="AS155" s="40">
        <v>44001</v>
      </c>
    </row>
    <row r="156" spans="1:45" ht="47.25" customHeight="1">
      <c r="A156" s="16">
        <v>8699535980707</v>
      </c>
      <c r="B156" s="16" t="s">
        <v>3671</v>
      </c>
      <c r="C156" s="16" t="s">
        <v>3672</v>
      </c>
      <c r="D156" s="17" t="s">
        <v>87</v>
      </c>
      <c r="E156" s="18" t="s">
        <v>18879</v>
      </c>
      <c r="F156" s="18">
        <v>1</v>
      </c>
      <c r="G156" s="39">
        <v>2</v>
      </c>
      <c r="H156" s="18">
        <v>1</v>
      </c>
      <c r="I156" s="18"/>
      <c r="J156" s="18"/>
      <c r="K156" s="18"/>
      <c r="L156" s="19" t="s">
        <v>15752</v>
      </c>
      <c r="M156" s="19" t="s">
        <v>1995</v>
      </c>
      <c r="N156" s="18" t="s">
        <v>2334</v>
      </c>
      <c r="O156" s="18">
        <v>500</v>
      </c>
      <c r="P156" s="18" t="s">
        <v>675</v>
      </c>
      <c r="Q156" s="18">
        <v>1</v>
      </c>
      <c r="R156" s="45" t="s">
        <v>3676</v>
      </c>
      <c r="S156" s="37" t="s">
        <v>96</v>
      </c>
      <c r="T156" s="18" t="s">
        <v>222</v>
      </c>
      <c r="U156" s="38">
        <v>215.31</v>
      </c>
      <c r="V156" s="38">
        <v>215.31</v>
      </c>
      <c r="W156" s="38">
        <v>215.31</v>
      </c>
      <c r="X156" s="18" t="s">
        <v>222</v>
      </c>
      <c r="Y156" s="39"/>
      <c r="Z156" s="16">
        <v>0</v>
      </c>
      <c r="AA156" s="36">
        <v>821.42</v>
      </c>
      <c r="AB156" s="36"/>
      <c r="AC156" s="36">
        <v>821.42</v>
      </c>
      <c r="AD156" s="38">
        <f t="shared" si="12"/>
        <v>845.44839999999999</v>
      </c>
      <c r="AE156" s="38">
        <f t="shared" si="13"/>
        <v>965.050208</v>
      </c>
      <c r="AF156" s="38">
        <f t="shared" si="14"/>
        <v>1042.2542246400001</v>
      </c>
      <c r="AG156" s="36">
        <f t="shared" si="15"/>
        <v>845.44</v>
      </c>
      <c r="AH156" s="36">
        <f t="shared" si="16"/>
        <v>965.05</v>
      </c>
      <c r="AI156" s="36">
        <f t="shared" si="17"/>
        <v>1042.25</v>
      </c>
      <c r="AJ156" s="40">
        <v>43879</v>
      </c>
      <c r="AK156" s="40">
        <v>43880</v>
      </c>
      <c r="AL156" s="17"/>
      <c r="AM156" s="17" t="s">
        <v>18070</v>
      </c>
      <c r="AN156" s="17"/>
      <c r="AO156" s="20" t="s">
        <v>19260</v>
      </c>
      <c r="AP156" s="20"/>
      <c r="AQ156" s="20"/>
      <c r="AR156" s="16">
        <v>0</v>
      </c>
      <c r="AS156" s="40">
        <v>44001</v>
      </c>
    </row>
    <row r="157" spans="1:45" ht="47.25" customHeight="1">
      <c r="A157" s="16">
        <v>8699540091443</v>
      </c>
      <c r="B157" s="16" t="s">
        <v>356</v>
      </c>
      <c r="C157" s="16" t="s">
        <v>357</v>
      </c>
      <c r="D157" s="17" t="s">
        <v>323</v>
      </c>
      <c r="E157" s="18" t="s">
        <v>18879</v>
      </c>
      <c r="F157" s="18">
        <v>0</v>
      </c>
      <c r="G157" s="39">
        <v>1</v>
      </c>
      <c r="H157" s="18">
        <v>1</v>
      </c>
      <c r="I157" s="18"/>
      <c r="J157" s="18"/>
      <c r="K157" s="18"/>
      <c r="L157" s="19" t="s">
        <v>408</v>
      </c>
      <c r="M157" s="19" t="s">
        <v>363</v>
      </c>
      <c r="N157" s="18" t="s">
        <v>364</v>
      </c>
      <c r="O157" s="18">
        <v>90</v>
      </c>
      <c r="P157" s="18" t="s">
        <v>163</v>
      </c>
      <c r="Q157" s="18">
        <v>30</v>
      </c>
      <c r="R157" s="18" t="s">
        <v>95</v>
      </c>
      <c r="S157" s="37" t="s">
        <v>46</v>
      </c>
      <c r="T157" s="18" t="s">
        <v>284</v>
      </c>
      <c r="U157" s="38">
        <v>149.97</v>
      </c>
      <c r="V157" s="38">
        <v>149.97</v>
      </c>
      <c r="W157" s="38">
        <v>89.98</v>
      </c>
      <c r="X157" s="18" t="s">
        <v>284</v>
      </c>
      <c r="Y157" s="39"/>
      <c r="Z157" s="16">
        <v>0</v>
      </c>
      <c r="AA157" s="36">
        <v>340.51</v>
      </c>
      <c r="AB157" s="36"/>
      <c r="AC157" s="36">
        <v>340.51</v>
      </c>
      <c r="AD157" s="38">
        <f t="shared" si="12"/>
        <v>354.92020000000002</v>
      </c>
      <c r="AE157" s="38">
        <f t="shared" si="13"/>
        <v>415.65862400000003</v>
      </c>
      <c r="AF157" s="38">
        <f t="shared" si="14"/>
        <v>448.91131392000005</v>
      </c>
      <c r="AG157" s="36">
        <f t="shared" si="15"/>
        <v>354.92</v>
      </c>
      <c r="AH157" s="36">
        <f t="shared" si="16"/>
        <v>415.65</v>
      </c>
      <c r="AI157" s="36">
        <f t="shared" si="17"/>
        <v>448.91</v>
      </c>
      <c r="AJ157" s="40">
        <v>43879</v>
      </c>
      <c r="AK157" s="40">
        <v>43880</v>
      </c>
      <c r="AL157" s="17"/>
      <c r="AM157" s="17" t="s">
        <v>18070</v>
      </c>
      <c r="AN157" s="17"/>
      <c r="AO157" s="20" t="s">
        <v>19340</v>
      </c>
      <c r="AP157" s="20"/>
      <c r="AQ157" s="20"/>
      <c r="AR157" s="16">
        <v>0</v>
      </c>
      <c r="AS157" s="40">
        <v>44001</v>
      </c>
    </row>
    <row r="158" spans="1:45" ht="47.25" customHeight="1">
      <c r="A158" s="16">
        <v>8699540091450</v>
      </c>
      <c r="B158" s="16" t="s">
        <v>356</v>
      </c>
      <c r="C158" s="16" t="s">
        <v>357</v>
      </c>
      <c r="D158" s="17" t="s">
        <v>323</v>
      </c>
      <c r="E158" s="18" t="s">
        <v>18879</v>
      </c>
      <c r="F158" s="18">
        <v>0</v>
      </c>
      <c r="G158" s="39">
        <v>1</v>
      </c>
      <c r="H158" s="18">
        <v>1</v>
      </c>
      <c r="I158" s="18"/>
      <c r="J158" s="18"/>
      <c r="K158" s="18"/>
      <c r="L158" s="19" t="s">
        <v>12997</v>
      </c>
      <c r="M158" s="19" t="s">
        <v>363</v>
      </c>
      <c r="N158" s="18" t="s">
        <v>364</v>
      </c>
      <c r="O158" s="18">
        <v>180</v>
      </c>
      <c r="P158" s="18" t="s">
        <v>163</v>
      </c>
      <c r="Q158" s="18">
        <v>30</v>
      </c>
      <c r="R158" s="18" t="s">
        <v>95</v>
      </c>
      <c r="S158" s="37" t="s">
        <v>46</v>
      </c>
      <c r="T158" s="18" t="s">
        <v>331</v>
      </c>
      <c r="U158" s="38">
        <v>292.91000000000003</v>
      </c>
      <c r="V158" s="38">
        <v>292.91000000000003</v>
      </c>
      <c r="W158" s="38">
        <v>175.74</v>
      </c>
      <c r="X158" s="18" t="s">
        <v>331</v>
      </c>
      <c r="Y158" s="39"/>
      <c r="Z158" s="16">
        <v>0</v>
      </c>
      <c r="AA158" s="36">
        <v>670.52</v>
      </c>
      <c r="AB158" s="36"/>
      <c r="AC158" s="36">
        <v>670.52</v>
      </c>
      <c r="AD158" s="38">
        <f t="shared" si="12"/>
        <v>691.53039999999999</v>
      </c>
      <c r="AE158" s="38">
        <f t="shared" si="13"/>
        <v>792.66204800000003</v>
      </c>
      <c r="AF158" s="38">
        <f t="shared" si="14"/>
        <v>856.07501184000012</v>
      </c>
      <c r="AG158" s="36">
        <f t="shared" si="15"/>
        <v>691.53</v>
      </c>
      <c r="AH158" s="36">
        <f t="shared" si="16"/>
        <v>792.66</v>
      </c>
      <c r="AI158" s="36">
        <f t="shared" si="17"/>
        <v>856.07</v>
      </c>
      <c r="AJ158" s="40">
        <v>43879</v>
      </c>
      <c r="AK158" s="40">
        <v>43880</v>
      </c>
      <c r="AL158" s="17"/>
      <c r="AM158" s="17" t="s">
        <v>18070</v>
      </c>
      <c r="AN158" s="17"/>
      <c r="AO158" s="20" t="s">
        <v>19339</v>
      </c>
      <c r="AP158" s="20"/>
      <c r="AQ158" s="20"/>
      <c r="AR158" s="16">
        <v>0</v>
      </c>
      <c r="AS158" s="40">
        <v>44001</v>
      </c>
    </row>
    <row r="159" spans="1:45" ht="47.25" customHeight="1">
      <c r="A159" s="16">
        <v>8699540091467</v>
      </c>
      <c r="B159" s="16" t="s">
        <v>356</v>
      </c>
      <c r="C159" s="16" t="s">
        <v>357</v>
      </c>
      <c r="D159" s="17" t="s">
        <v>323</v>
      </c>
      <c r="E159" s="18" t="s">
        <v>18879</v>
      </c>
      <c r="F159" s="18">
        <v>0</v>
      </c>
      <c r="G159" s="39">
        <v>1</v>
      </c>
      <c r="H159" s="18">
        <v>1</v>
      </c>
      <c r="I159" s="18"/>
      <c r="J159" s="18"/>
      <c r="K159" s="18"/>
      <c r="L159" s="19" t="s">
        <v>361</v>
      </c>
      <c r="M159" s="19" t="s">
        <v>363</v>
      </c>
      <c r="N159" s="18" t="s">
        <v>364</v>
      </c>
      <c r="O159" s="18">
        <v>360</v>
      </c>
      <c r="P159" s="18" t="s">
        <v>163</v>
      </c>
      <c r="Q159" s="18">
        <v>30</v>
      </c>
      <c r="R159" s="18" t="s">
        <v>95</v>
      </c>
      <c r="S159" s="37" t="s">
        <v>46</v>
      </c>
      <c r="T159" s="18" t="s">
        <v>331</v>
      </c>
      <c r="U159" s="38">
        <v>582.29</v>
      </c>
      <c r="V159" s="38">
        <v>582.29</v>
      </c>
      <c r="W159" s="38">
        <v>349.37</v>
      </c>
      <c r="X159" s="18" t="s">
        <v>331</v>
      </c>
      <c r="Y159" s="39"/>
      <c r="Z159" s="16">
        <v>0</v>
      </c>
      <c r="AA159" s="36">
        <v>1285.83</v>
      </c>
      <c r="AB159" s="36"/>
      <c r="AC159" s="36">
        <v>1285.83</v>
      </c>
      <c r="AD159" s="38">
        <f t="shared" si="12"/>
        <v>1319.1465999999998</v>
      </c>
      <c r="AE159" s="38">
        <f t="shared" si="13"/>
        <v>1495.5921920000001</v>
      </c>
      <c r="AF159" s="38">
        <f t="shared" si="14"/>
        <v>1615.2395673600001</v>
      </c>
      <c r="AG159" s="36">
        <f t="shared" si="15"/>
        <v>1319.14</v>
      </c>
      <c r="AH159" s="36">
        <f t="shared" si="16"/>
        <v>1495.59</v>
      </c>
      <c r="AI159" s="36">
        <f t="shared" si="17"/>
        <v>1615.23</v>
      </c>
      <c r="AJ159" s="40">
        <v>43879</v>
      </c>
      <c r="AK159" s="40">
        <v>43880</v>
      </c>
      <c r="AL159" s="17"/>
      <c r="AM159" s="17" t="s">
        <v>18070</v>
      </c>
      <c r="AN159" s="17"/>
      <c r="AO159" s="20" t="s">
        <v>19340</v>
      </c>
      <c r="AP159" s="20"/>
      <c r="AQ159" s="20"/>
      <c r="AR159" s="16">
        <v>0</v>
      </c>
      <c r="AS159" s="40">
        <v>44001</v>
      </c>
    </row>
    <row r="160" spans="1:45" ht="47.25" customHeight="1">
      <c r="A160" s="16">
        <v>8699540750029</v>
      </c>
      <c r="B160" s="16" t="s">
        <v>1737</v>
      </c>
      <c r="C160" s="16" t="s">
        <v>1738</v>
      </c>
      <c r="D160" s="17" t="s">
        <v>323</v>
      </c>
      <c r="E160" s="18" t="s">
        <v>18879</v>
      </c>
      <c r="F160" s="18">
        <v>0</v>
      </c>
      <c r="G160" s="39">
        <v>1</v>
      </c>
      <c r="H160" s="18">
        <v>1</v>
      </c>
      <c r="I160" s="18"/>
      <c r="J160" s="18"/>
      <c r="K160" s="18"/>
      <c r="L160" s="19" t="s">
        <v>17804</v>
      </c>
      <c r="M160" s="19" t="s">
        <v>102</v>
      </c>
      <c r="N160" s="18" t="s">
        <v>4515</v>
      </c>
      <c r="O160" s="18">
        <v>50</v>
      </c>
      <c r="P160" s="18" t="s">
        <v>163</v>
      </c>
      <c r="Q160" s="18">
        <v>6</v>
      </c>
      <c r="R160" s="18" t="s">
        <v>95</v>
      </c>
      <c r="S160" s="37" t="s">
        <v>46</v>
      </c>
      <c r="T160" s="18" t="s">
        <v>238</v>
      </c>
      <c r="U160" s="38">
        <v>3.58</v>
      </c>
      <c r="V160" s="38">
        <v>5.97</v>
      </c>
      <c r="W160" s="38">
        <v>3.58</v>
      </c>
      <c r="X160" s="18" t="s">
        <v>238</v>
      </c>
      <c r="Y160" s="39"/>
      <c r="Z160" s="16">
        <v>0</v>
      </c>
      <c r="AA160" s="36">
        <v>13.14</v>
      </c>
      <c r="AB160" s="36"/>
      <c r="AC160" s="36">
        <v>13.14</v>
      </c>
      <c r="AD160" s="38">
        <f t="shared" si="12"/>
        <v>14.291200000000002</v>
      </c>
      <c r="AE160" s="38">
        <f t="shared" si="13"/>
        <v>17.864000000000001</v>
      </c>
      <c r="AF160" s="38">
        <f t="shared" si="14"/>
        <v>19.293120000000002</v>
      </c>
      <c r="AG160" s="36">
        <f t="shared" si="15"/>
        <v>14.29</v>
      </c>
      <c r="AH160" s="36">
        <f t="shared" si="16"/>
        <v>17.86</v>
      </c>
      <c r="AI160" s="36">
        <f t="shared" si="17"/>
        <v>19.29</v>
      </c>
      <c r="AJ160" s="40">
        <v>43896</v>
      </c>
      <c r="AK160" s="40">
        <v>43900</v>
      </c>
      <c r="AL160" s="17"/>
      <c r="AM160" s="17" t="s">
        <v>18070</v>
      </c>
      <c r="AN160" s="17"/>
      <c r="AO160" s="20" t="s">
        <v>19613</v>
      </c>
      <c r="AP160" s="20"/>
      <c r="AQ160" s="20"/>
      <c r="AR160" s="16">
        <v>0</v>
      </c>
      <c r="AS160" s="40">
        <v>44001</v>
      </c>
    </row>
    <row r="161" spans="1:45" ht="47.25" customHeight="1">
      <c r="A161" s="16">
        <v>8699569610199</v>
      </c>
      <c r="B161" s="16" t="s">
        <v>7847</v>
      </c>
      <c r="C161" s="16" t="s">
        <v>7848</v>
      </c>
      <c r="D161" s="17" t="s">
        <v>323</v>
      </c>
      <c r="E161" s="18" t="s">
        <v>18879</v>
      </c>
      <c r="F161" s="18">
        <v>0</v>
      </c>
      <c r="G161" s="39">
        <v>1</v>
      </c>
      <c r="H161" s="18">
        <v>1</v>
      </c>
      <c r="I161" s="18"/>
      <c r="J161" s="18"/>
      <c r="K161" s="18"/>
      <c r="L161" s="19" t="s">
        <v>7852</v>
      </c>
      <c r="M161" s="19" t="s">
        <v>7850</v>
      </c>
      <c r="N161" s="18" t="s">
        <v>1122</v>
      </c>
      <c r="O161" s="52">
        <v>1.5E-3</v>
      </c>
      <c r="P161" s="18" t="s">
        <v>163</v>
      </c>
      <c r="Q161" s="18">
        <v>5</v>
      </c>
      <c r="R161" s="18" t="s">
        <v>95</v>
      </c>
      <c r="S161" s="37" t="s">
        <v>46</v>
      </c>
      <c r="T161" s="18" t="s">
        <v>678</v>
      </c>
      <c r="U161" s="38">
        <v>132.30000000000001</v>
      </c>
      <c r="V161" s="38">
        <v>132.30000000000001</v>
      </c>
      <c r="W161" s="38">
        <v>79.38</v>
      </c>
      <c r="X161" s="18" t="s">
        <v>678</v>
      </c>
      <c r="Y161" s="39"/>
      <c r="Z161" s="16">
        <v>0</v>
      </c>
      <c r="AA161" s="36">
        <v>74.180000000000007</v>
      </c>
      <c r="AB161" s="36"/>
      <c r="AC161" s="36">
        <v>74.180000000000007</v>
      </c>
      <c r="AD161" s="38">
        <f t="shared" si="12"/>
        <v>79.972600000000014</v>
      </c>
      <c r="AE161" s="38">
        <f t="shared" si="13"/>
        <v>99.965750000000014</v>
      </c>
      <c r="AF161" s="38">
        <f t="shared" si="14"/>
        <v>107.96301000000003</v>
      </c>
      <c r="AG161" s="36">
        <f t="shared" si="15"/>
        <v>79.97</v>
      </c>
      <c r="AH161" s="36">
        <f t="shared" si="16"/>
        <v>99.96</v>
      </c>
      <c r="AI161" s="36">
        <f t="shared" si="17"/>
        <v>107.96</v>
      </c>
      <c r="AJ161" s="40">
        <v>43879</v>
      </c>
      <c r="AK161" s="40">
        <v>43880</v>
      </c>
      <c r="AL161" s="17"/>
      <c r="AM161" s="17" t="s">
        <v>18070</v>
      </c>
      <c r="AN161" s="17"/>
      <c r="AO161" s="20" t="s">
        <v>19124</v>
      </c>
      <c r="AP161" s="20"/>
      <c r="AQ161" s="20"/>
      <c r="AR161" s="16">
        <v>0</v>
      </c>
      <c r="AS161" s="40">
        <v>44001</v>
      </c>
    </row>
    <row r="162" spans="1:45" ht="47.25" customHeight="1">
      <c r="A162" s="16">
        <v>8699572270144</v>
      </c>
      <c r="B162" s="16" t="s">
        <v>3671</v>
      </c>
      <c r="C162" s="16" t="s">
        <v>3672</v>
      </c>
      <c r="D162" s="17" t="s">
        <v>87</v>
      </c>
      <c r="E162" s="18" t="s">
        <v>18879</v>
      </c>
      <c r="F162" s="39">
        <v>0</v>
      </c>
      <c r="G162" s="39">
        <v>2</v>
      </c>
      <c r="H162" s="18">
        <v>1</v>
      </c>
      <c r="I162" s="18"/>
      <c r="J162" s="18"/>
      <c r="K162" s="18"/>
      <c r="L162" s="19" t="s">
        <v>4891</v>
      </c>
      <c r="M162" s="19" t="s">
        <v>2738</v>
      </c>
      <c r="N162" s="18" t="s">
        <v>2263</v>
      </c>
      <c r="O162" s="18">
        <v>2000</v>
      </c>
      <c r="P162" s="18" t="s">
        <v>675</v>
      </c>
      <c r="Q162" s="18">
        <v>1</v>
      </c>
      <c r="R162" s="45" t="s">
        <v>3676</v>
      </c>
      <c r="S162" s="37" t="s">
        <v>96</v>
      </c>
      <c r="T162" s="37" t="s">
        <v>222</v>
      </c>
      <c r="U162" s="38">
        <v>1373.78</v>
      </c>
      <c r="V162" s="38">
        <v>1373.78</v>
      </c>
      <c r="W162" s="38">
        <v>1373.78</v>
      </c>
      <c r="X162" s="37" t="s">
        <v>222</v>
      </c>
      <c r="Y162" s="39"/>
      <c r="Z162" s="16">
        <v>0</v>
      </c>
      <c r="AA162" s="36">
        <v>3792.63</v>
      </c>
      <c r="AB162" s="36"/>
      <c r="AC162" s="36">
        <v>3792.63</v>
      </c>
      <c r="AD162" s="38">
        <f t="shared" si="12"/>
        <v>3876.0826000000002</v>
      </c>
      <c r="AE162" s="38">
        <f t="shared" si="13"/>
        <v>4359.3605120000011</v>
      </c>
      <c r="AF162" s="38">
        <f t="shared" si="14"/>
        <v>4708.1093529600012</v>
      </c>
      <c r="AG162" s="36">
        <f t="shared" si="15"/>
        <v>3876.08</v>
      </c>
      <c r="AH162" s="36">
        <f t="shared" si="16"/>
        <v>4359.3599999999997</v>
      </c>
      <c r="AI162" s="36">
        <f t="shared" si="17"/>
        <v>4708.1000000000004</v>
      </c>
      <c r="AJ162" s="40">
        <v>43879</v>
      </c>
      <c r="AK162" s="40">
        <v>43880</v>
      </c>
      <c r="AL162" s="17"/>
      <c r="AM162" s="17" t="s">
        <v>18070</v>
      </c>
      <c r="AN162" s="17"/>
      <c r="AO162" s="20" t="s">
        <v>19231</v>
      </c>
      <c r="AP162" s="20"/>
      <c r="AQ162" s="20"/>
      <c r="AR162" s="16">
        <v>0</v>
      </c>
      <c r="AS162" s="40">
        <v>44001</v>
      </c>
    </row>
    <row r="163" spans="1:45" ht="47.25" customHeight="1">
      <c r="A163" s="16">
        <v>8699578572228</v>
      </c>
      <c r="B163" s="16" t="s">
        <v>580</v>
      </c>
      <c r="C163" s="16" t="s">
        <v>581</v>
      </c>
      <c r="D163" s="17" t="s">
        <v>323</v>
      </c>
      <c r="E163" s="18" t="s">
        <v>18879</v>
      </c>
      <c r="F163" s="18">
        <v>0</v>
      </c>
      <c r="G163" s="39">
        <v>2</v>
      </c>
      <c r="H163" s="18">
        <v>3</v>
      </c>
      <c r="I163" s="18"/>
      <c r="J163" s="18"/>
      <c r="K163" s="18"/>
      <c r="L163" s="19" t="s">
        <v>608</v>
      </c>
      <c r="M163" s="19" t="s">
        <v>585</v>
      </c>
      <c r="N163" s="18" t="s">
        <v>586</v>
      </c>
      <c r="O163" s="18" t="s">
        <v>587</v>
      </c>
      <c r="P163" s="18" t="s">
        <v>551</v>
      </c>
      <c r="Q163" s="18">
        <v>100</v>
      </c>
      <c r="R163" s="18" t="s">
        <v>95</v>
      </c>
      <c r="S163" s="37" t="s">
        <v>46</v>
      </c>
      <c r="T163" s="18" t="s">
        <v>53</v>
      </c>
      <c r="U163" s="38">
        <v>3.57</v>
      </c>
      <c r="V163" s="38">
        <v>3.57</v>
      </c>
      <c r="W163" s="38">
        <v>3.57</v>
      </c>
      <c r="X163" s="18" t="s">
        <v>53</v>
      </c>
      <c r="Y163" s="39"/>
      <c r="Z163" s="16">
        <v>0</v>
      </c>
      <c r="AA163" s="36">
        <v>9.84</v>
      </c>
      <c r="AB163" s="36"/>
      <c r="AC163" s="36">
        <v>9.84</v>
      </c>
      <c r="AD163" s="38">
        <f t="shared" si="12"/>
        <v>10.7256</v>
      </c>
      <c r="AE163" s="38">
        <f t="shared" si="13"/>
        <v>13.407</v>
      </c>
      <c r="AF163" s="38">
        <f t="shared" si="14"/>
        <v>14.479560000000001</v>
      </c>
      <c r="AG163" s="36">
        <f t="shared" si="15"/>
        <v>10.72</v>
      </c>
      <c r="AH163" s="36">
        <f t="shared" si="16"/>
        <v>13.4</v>
      </c>
      <c r="AI163" s="36">
        <f t="shared" si="17"/>
        <v>14.47</v>
      </c>
      <c r="AJ163" s="40">
        <v>43879</v>
      </c>
      <c r="AK163" s="40">
        <v>43880</v>
      </c>
      <c r="AL163" s="17"/>
      <c r="AM163" s="17" t="s">
        <v>18070</v>
      </c>
      <c r="AN163" s="17"/>
      <c r="AO163" s="20" t="s">
        <v>19473</v>
      </c>
      <c r="AP163" s="20"/>
      <c r="AQ163" s="20"/>
      <c r="AR163" s="16">
        <v>0</v>
      </c>
      <c r="AS163" s="40">
        <v>44001</v>
      </c>
    </row>
    <row r="164" spans="1:45" ht="47.25" customHeight="1">
      <c r="A164" s="16">
        <v>8699579010088</v>
      </c>
      <c r="B164" s="16" t="s">
        <v>1671</v>
      </c>
      <c r="C164" s="16" t="s">
        <v>1672</v>
      </c>
      <c r="D164" s="17" t="s">
        <v>323</v>
      </c>
      <c r="E164" s="18" t="s">
        <v>295</v>
      </c>
      <c r="F164" s="18">
        <v>4</v>
      </c>
      <c r="G164" s="39">
        <v>1</v>
      </c>
      <c r="H164" s="18">
        <v>2</v>
      </c>
      <c r="I164" s="18"/>
      <c r="J164" s="18"/>
      <c r="K164" s="18"/>
      <c r="L164" s="19" t="s">
        <v>3397</v>
      </c>
      <c r="M164" s="19" t="s">
        <v>733</v>
      </c>
      <c r="N164" s="18" t="s">
        <v>469</v>
      </c>
      <c r="O164" s="18">
        <v>500</v>
      </c>
      <c r="P164" s="18" t="s">
        <v>163</v>
      </c>
      <c r="Q164" s="18">
        <v>20</v>
      </c>
      <c r="R164" s="18" t="s">
        <v>95</v>
      </c>
      <c r="S164" s="37" t="s">
        <v>46</v>
      </c>
      <c r="T164" s="18" t="s">
        <v>53</v>
      </c>
      <c r="U164" s="38">
        <v>0.56000000000000005</v>
      </c>
      <c r="V164" s="38">
        <v>0.56000000000000005</v>
      </c>
      <c r="W164" s="38">
        <v>0</v>
      </c>
      <c r="X164" s="18" t="s">
        <v>53</v>
      </c>
      <c r="Y164" s="39"/>
      <c r="Z164" s="16">
        <v>0</v>
      </c>
      <c r="AA164" s="36">
        <v>2.1</v>
      </c>
      <c r="AB164" s="36"/>
      <c r="AC164" s="36">
        <v>2.1</v>
      </c>
      <c r="AD164" s="38">
        <f t="shared" si="12"/>
        <v>2.2890000000000001</v>
      </c>
      <c r="AE164" s="38">
        <f t="shared" si="13"/>
        <v>2.8612500000000001</v>
      </c>
      <c r="AF164" s="38">
        <f t="shared" si="14"/>
        <v>3.0901500000000004</v>
      </c>
      <c r="AG164" s="36">
        <f t="shared" si="15"/>
        <v>2.2799999999999998</v>
      </c>
      <c r="AH164" s="36">
        <f t="shared" si="16"/>
        <v>2.86</v>
      </c>
      <c r="AI164" s="36">
        <f t="shared" si="17"/>
        <v>3.09</v>
      </c>
      <c r="AJ164" s="40">
        <v>43917</v>
      </c>
      <c r="AK164" s="40">
        <v>43921</v>
      </c>
      <c r="AL164" s="17"/>
      <c r="AM164" s="17" t="s">
        <v>18070</v>
      </c>
      <c r="AN164" s="17"/>
      <c r="AO164" s="24" t="s">
        <v>19676</v>
      </c>
      <c r="AP164" s="20"/>
      <c r="AQ164" s="20"/>
      <c r="AR164" s="16">
        <v>0</v>
      </c>
      <c r="AS164" s="40">
        <v>44001</v>
      </c>
    </row>
    <row r="165" spans="1:45" ht="47.25" customHeight="1">
      <c r="A165" s="16">
        <v>8699584340484</v>
      </c>
      <c r="B165" s="16" t="s">
        <v>9271</v>
      </c>
      <c r="C165" s="16" t="s">
        <v>1602</v>
      </c>
      <c r="D165" s="17" t="s">
        <v>323</v>
      </c>
      <c r="E165" s="18" t="s">
        <v>295</v>
      </c>
      <c r="F165" s="18">
        <v>0</v>
      </c>
      <c r="G165" s="39">
        <v>2</v>
      </c>
      <c r="H165" s="18">
        <v>3</v>
      </c>
      <c r="I165" s="18"/>
      <c r="J165" s="18"/>
      <c r="K165" s="18"/>
      <c r="L165" s="19" t="s">
        <v>2664</v>
      </c>
      <c r="M165" s="19" t="s">
        <v>756</v>
      </c>
      <c r="N165" s="18" t="s">
        <v>2524</v>
      </c>
      <c r="O165" s="18">
        <v>30</v>
      </c>
      <c r="P165" s="18" t="s">
        <v>197</v>
      </c>
      <c r="Q165" s="18">
        <v>1</v>
      </c>
      <c r="R165" s="18" t="s">
        <v>95</v>
      </c>
      <c r="S165" s="37" t="s">
        <v>46</v>
      </c>
      <c r="T165" s="37" t="s">
        <v>53</v>
      </c>
      <c r="U165" s="38">
        <v>6.11</v>
      </c>
      <c r="V165" s="38">
        <v>6.11</v>
      </c>
      <c r="W165" s="38">
        <v>6.11</v>
      </c>
      <c r="X165" s="37" t="s">
        <v>53</v>
      </c>
      <c r="Y165" s="39"/>
      <c r="Z165" s="16">
        <v>0</v>
      </c>
      <c r="AA165" s="36">
        <v>23.27</v>
      </c>
      <c r="AB165" s="36"/>
      <c r="AC165" s="36">
        <v>23.27</v>
      </c>
      <c r="AD165" s="38">
        <f t="shared" si="12"/>
        <v>25.2316</v>
      </c>
      <c r="AE165" s="38">
        <f t="shared" si="13"/>
        <v>31.5395</v>
      </c>
      <c r="AF165" s="38">
        <f t="shared" si="14"/>
        <v>34.062660000000001</v>
      </c>
      <c r="AG165" s="36">
        <f t="shared" si="15"/>
        <v>25.23</v>
      </c>
      <c r="AH165" s="36">
        <f t="shared" si="16"/>
        <v>31.53</v>
      </c>
      <c r="AI165" s="36">
        <f t="shared" si="17"/>
        <v>34.06</v>
      </c>
      <c r="AJ165" s="40">
        <v>43879</v>
      </c>
      <c r="AK165" s="40">
        <v>43880</v>
      </c>
      <c r="AL165" s="17"/>
      <c r="AM165" s="17" t="s">
        <v>18070</v>
      </c>
      <c r="AN165" s="17"/>
      <c r="AO165" s="20" t="s">
        <v>19387</v>
      </c>
      <c r="AP165" s="20"/>
      <c r="AQ165" s="20"/>
      <c r="AR165" s="16">
        <v>0</v>
      </c>
      <c r="AS165" s="40">
        <v>44001</v>
      </c>
    </row>
    <row r="166" spans="1:45" ht="47.25" customHeight="1">
      <c r="A166" s="16">
        <v>8699584890385</v>
      </c>
      <c r="B166" s="16" t="s">
        <v>2518</v>
      </c>
      <c r="C166" s="16" t="s">
        <v>2520</v>
      </c>
      <c r="D166" s="17" t="s">
        <v>323</v>
      </c>
      <c r="E166" s="18" t="s">
        <v>295</v>
      </c>
      <c r="F166" s="18">
        <v>4</v>
      </c>
      <c r="G166" s="39">
        <v>2</v>
      </c>
      <c r="H166" s="18">
        <v>3</v>
      </c>
      <c r="I166" s="18"/>
      <c r="J166" s="18"/>
      <c r="K166" s="18"/>
      <c r="L166" s="19" t="s">
        <v>9646</v>
      </c>
      <c r="M166" s="19" t="s">
        <v>2523</v>
      </c>
      <c r="N166" s="18" t="s">
        <v>2524</v>
      </c>
      <c r="O166" s="18" t="s">
        <v>2525</v>
      </c>
      <c r="P166" s="18" t="s">
        <v>163</v>
      </c>
      <c r="Q166" s="18">
        <v>10</v>
      </c>
      <c r="R166" s="37" t="s">
        <v>95</v>
      </c>
      <c r="S166" s="37" t="s">
        <v>46</v>
      </c>
      <c r="T166" s="18" t="s">
        <v>53</v>
      </c>
      <c r="U166" s="38">
        <v>3.63</v>
      </c>
      <c r="V166" s="38">
        <v>3.63</v>
      </c>
      <c r="W166" s="38">
        <v>3.63</v>
      </c>
      <c r="X166" s="18" t="s">
        <v>53</v>
      </c>
      <c r="Y166" s="39"/>
      <c r="Z166" s="16">
        <v>0</v>
      </c>
      <c r="AA166" s="36">
        <v>10.16</v>
      </c>
      <c r="AB166" s="36"/>
      <c r="AC166" s="36">
        <v>10.16</v>
      </c>
      <c r="AD166" s="38">
        <f t="shared" si="12"/>
        <v>11.072800000000001</v>
      </c>
      <c r="AE166" s="38">
        <f t="shared" si="13"/>
        <v>13.841000000000001</v>
      </c>
      <c r="AF166" s="38">
        <f t="shared" si="14"/>
        <v>14.948280000000002</v>
      </c>
      <c r="AG166" s="36">
        <f t="shared" si="15"/>
        <v>11.07</v>
      </c>
      <c r="AH166" s="36">
        <f t="shared" si="16"/>
        <v>13.84</v>
      </c>
      <c r="AI166" s="36">
        <f t="shared" si="17"/>
        <v>14.94</v>
      </c>
      <c r="AJ166" s="40">
        <v>43879</v>
      </c>
      <c r="AK166" s="40">
        <v>43880</v>
      </c>
      <c r="AL166" s="17"/>
      <c r="AM166" s="17" t="s">
        <v>18070</v>
      </c>
      <c r="AN166" s="17"/>
      <c r="AO166" s="20" t="s">
        <v>19397</v>
      </c>
      <c r="AP166" s="20"/>
      <c r="AQ166" s="20"/>
      <c r="AR166" s="16">
        <v>0</v>
      </c>
      <c r="AS166" s="40">
        <v>44001</v>
      </c>
    </row>
    <row r="167" spans="1:45" ht="47.25" customHeight="1">
      <c r="A167" s="16">
        <v>8699584900091</v>
      </c>
      <c r="B167" s="16" t="s">
        <v>11649</v>
      </c>
      <c r="C167" s="16" t="s">
        <v>11650</v>
      </c>
      <c r="D167" s="17" t="s">
        <v>323</v>
      </c>
      <c r="E167" s="18" t="s">
        <v>295</v>
      </c>
      <c r="F167" s="18">
        <v>0</v>
      </c>
      <c r="G167" s="39">
        <v>1</v>
      </c>
      <c r="H167" s="18">
        <v>3</v>
      </c>
      <c r="I167" s="18"/>
      <c r="J167" s="18"/>
      <c r="K167" s="18"/>
      <c r="L167" s="19" t="s">
        <v>11654</v>
      </c>
      <c r="M167" s="19" t="s">
        <v>11652</v>
      </c>
      <c r="N167" s="18" t="s">
        <v>2524</v>
      </c>
      <c r="O167" s="18" t="s">
        <v>6499</v>
      </c>
      <c r="P167" s="18" t="s">
        <v>163</v>
      </c>
      <c r="Q167" s="18">
        <v>14</v>
      </c>
      <c r="R167" s="18" t="s">
        <v>95</v>
      </c>
      <c r="S167" s="37" t="s">
        <v>46</v>
      </c>
      <c r="T167" s="18" t="s">
        <v>53</v>
      </c>
      <c r="U167" s="38">
        <v>5.21</v>
      </c>
      <c r="V167" s="38">
        <v>5.21</v>
      </c>
      <c r="W167" s="38">
        <v>5.21</v>
      </c>
      <c r="X167" s="18" t="s">
        <v>53</v>
      </c>
      <c r="Y167" s="39"/>
      <c r="Z167" s="16">
        <v>0</v>
      </c>
      <c r="AA167" s="36">
        <v>19.84</v>
      </c>
      <c r="AB167" s="36"/>
      <c r="AC167" s="36">
        <v>19.84</v>
      </c>
      <c r="AD167" s="38">
        <f t="shared" si="12"/>
        <v>21.527200000000001</v>
      </c>
      <c r="AE167" s="38">
        <f t="shared" si="13"/>
        <v>26.908999999999999</v>
      </c>
      <c r="AF167" s="38">
        <f t="shared" si="14"/>
        <v>29.061720000000001</v>
      </c>
      <c r="AG167" s="36">
        <f t="shared" si="15"/>
        <v>21.52</v>
      </c>
      <c r="AH167" s="36">
        <f t="shared" si="16"/>
        <v>26.9</v>
      </c>
      <c r="AI167" s="36">
        <f t="shared" si="17"/>
        <v>29.06</v>
      </c>
      <c r="AJ167" s="40">
        <v>43879</v>
      </c>
      <c r="AK167" s="40">
        <v>43880</v>
      </c>
      <c r="AL167" s="17"/>
      <c r="AM167" s="17" t="s">
        <v>18070</v>
      </c>
      <c r="AN167" s="17"/>
      <c r="AO167" s="20" t="s">
        <v>19438</v>
      </c>
      <c r="AP167" s="20"/>
      <c r="AQ167" s="20"/>
      <c r="AR167" s="16">
        <v>0</v>
      </c>
      <c r="AS167" s="40">
        <v>44001</v>
      </c>
    </row>
    <row r="168" spans="1:45" ht="47.25" customHeight="1">
      <c r="A168" s="16">
        <v>8699591090068</v>
      </c>
      <c r="B168" s="16" t="s">
        <v>8356</v>
      </c>
      <c r="C168" s="16" t="s">
        <v>2494</v>
      </c>
      <c r="D168" s="17" t="s">
        <v>323</v>
      </c>
      <c r="E168" s="18" t="s">
        <v>18879</v>
      </c>
      <c r="F168" s="18">
        <v>0</v>
      </c>
      <c r="G168" s="39">
        <v>1</v>
      </c>
      <c r="H168" s="18">
        <v>1</v>
      </c>
      <c r="I168" s="18"/>
      <c r="J168" s="18"/>
      <c r="K168" s="18"/>
      <c r="L168" s="19" t="s">
        <v>11743</v>
      </c>
      <c r="M168" s="19" t="s">
        <v>170</v>
      </c>
      <c r="N168" s="18" t="s">
        <v>1242</v>
      </c>
      <c r="O168" s="18">
        <v>400</v>
      </c>
      <c r="P168" s="18" t="s">
        <v>163</v>
      </c>
      <c r="Q168" s="18">
        <v>5</v>
      </c>
      <c r="R168" s="18" t="s">
        <v>95</v>
      </c>
      <c r="S168" s="37" t="s">
        <v>46</v>
      </c>
      <c r="T168" s="18" t="s">
        <v>331</v>
      </c>
      <c r="U168" s="38">
        <v>5.57</v>
      </c>
      <c r="V168" s="38">
        <v>13</v>
      </c>
      <c r="W168" s="38">
        <v>5.57</v>
      </c>
      <c r="X168" s="18" t="s">
        <v>331</v>
      </c>
      <c r="Y168" s="39"/>
      <c r="Z168" s="16">
        <v>0</v>
      </c>
      <c r="AA168" s="36">
        <v>21.24</v>
      </c>
      <c r="AB168" s="36"/>
      <c r="AC168" s="36">
        <v>21.24</v>
      </c>
      <c r="AD168" s="38">
        <f t="shared" si="12"/>
        <v>23.039200000000001</v>
      </c>
      <c r="AE168" s="38">
        <f t="shared" si="13"/>
        <v>28.798999999999999</v>
      </c>
      <c r="AF168" s="38">
        <f t="shared" si="14"/>
        <v>31.102920000000001</v>
      </c>
      <c r="AG168" s="36">
        <f t="shared" si="15"/>
        <v>23.03</v>
      </c>
      <c r="AH168" s="36">
        <f t="shared" si="16"/>
        <v>28.79</v>
      </c>
      <c r="AI168" s="36">
        <f t="shared" si="17"/>
        <v>31.1</v>
      </c>
      <c r="AJ168" s="40">
        <v>43879</v>
      </c>
      <c r="AK168" s="40">
        <v>43880</v>
      </c>
      <c r="AL168" s="17"/>
      <c r="AM168" s="17" t="s">
        <v>18070</v>
      </c>
      <c r="AN168" s="17"/>
      <c r="AO168" s="20" t="s">
        <v>19257</v>
      </c>
      <c r="AP168" s="20"/>
      <c r="AQ168" s="20"/>
      <c r="AR168" s="16">
        <v>0</v>
      </c>
      <c r="AS168" s="40">
        <v>44001</v>
      </c>
    </row>
    <row r="169" spans="1:45" ht="47.25" customHeight="1">
      <c r="A169" s="16">
        <v>8699591090082</v>
      </c>
      <c r="B169" s="16" t="s">
        <v>8356</v>
      </c>
      <c r="C169" s="16" t="s">
        <v>2494</v>
      </c>
      <c r="D169" s="17" t="s">
        <v>323</v>
      </c>
      <c r="E169" s="18" t="s">
        <v>18879</v>
      </c>
      <c r="F169" s="18">
        <v>0</v>
      </c>
      <c r="G169" s="39">
        <v>1</v>
      </c>
      <c r="H169" s="18">
        <v>1</v>
      </c>
      <c r="I169" s="18"/>
      <c r="J169" s="18"/>
      <c r="K169" s="18"/>
      <c r="L169" s="19" t="s">
        <v>11742</v>
      </c>
      <c r="M169" s="19" t="s">
        <v>170</v>
      </c>
      <c r="N169" s="18" t="s">
        <v>1242</v>
      </c>
      <c r="O169" s="18">
        <v>400</v>
      </c>
      <c r="P169" s="18" t="s">
        <v>163</v>
      </c>
      <c r="Q169" s="18">
        <v>10</v>
      </c>
      <c r="R169" s="18" t="s">
        <v>95</v>
      </c>
      <c r="S169" s="37" t="s">
        <v>46</v>
      </c>
      <c r="T169" s="18" t="s">
        <v>331</v>
      </c>
      <c r="U169" s="38">
        <v>11.15</v>
      </c>
      <c r="V169" s="38">
        <v>25.99</v>
      </c>
      <c r="W169" s="38">
        <v>11.15</v>
      </c>
      <c r="X169" s="18" t="s">
        <v>331</v>
      </c>
      <c r="Y169" s="39"/>
      <c r="Z169" s="16">
        <v>0</v>
      </c>
      <c r="AA169" s="36">
        <v>42.54</v>
      </c>
      <c r="AB169" s="36"/>
      <c r="AC169" s="36">
        <v>42.54</v>
      </c>
      <c r="AD169" s="38">
        <f t="shared" si="12"/>
        <v>46.043199999999999</v>
      </c>
      <c r="AE169" s="38">
        <f t="shared" si="13"/>
        <v>57.554000000000002</v>
      </c>
      <c r="AF169" s="38">
        <f t="shared" si="14"/>
        <v>62.158320000000003</v>
      </c>
      <c r="AG169" s="36">
        <f t="shared" si="15"/>
        <v>46.04</v>
      </c>
      <c r="AH169" s="36">
        <f t="shared" si="16"/>
        <v>57.55</v>
      </c>
      <c r="AI169" s="36">
        <f t="shared" si="17"/>
        <v>62.15</v>
      </c>
      <c r="AJ169" s="40">
        <v>43879</v>
      </c>
      <c r="AK169" s="40">
        <v>43880</v>
      </c>
      <c r="AL169" s="17"/>
      <c r="AM169" s="17" t="s">
        <v>18070</v>
      </c>
      <c r="AN169" s="17"/>
      <c r="AO169" s="20" t="s">
        <v>19256</v>
      </c>
      <c r="AP169" s="20"/>
      <c r="AQ169" s="20"/>
      <c r="AR169" s="16">
        <v>0</v>
      </c>
      <c r="AS169" s="40">
        <v>44001</v>
      </c>
    </row>
    <row r="170" spans="1:45" ht="47.25" customHeight="1">
      <c r="A170" s="16">
        <v>8699606756309</v>
      </c>
      <c r="B170" s="16" t="s">
        <v>12126</v>
      </c>
      <c r="C170" s="16" t="s">
        <v>12127</v>
      </c>
      <c r="D170" s="17" t="s">
        <v>323</v>
      </c>
      <c r="E170" s="18" t="s">
        <v>295</v>
      </c>
      <c r="F170" s="18">
        <v>4</v>
      </c>
      <c r="G170" s="39">
        <v>1</v>
      </c>
      <c r="H170" s="18">
        <v>2</v>
      </c>
      <c r="I170" s="18"/>
      <c r="J170" s="18"/>
      <c r="K170" s="18"/>
      <c r="L170" s="19" t="s">
        <v>18121</v>
      </c>
      <c r="M170" s="19" t="s">
        <v>5108</v>
      </c>
      <c r="N170" s="18" t="s">
        <v>4967</v>
      </c>
      <c r="O170" s="18">
        <v>1</v>
      </c>
      <c r="P170" s="18" t="s">
        <v>197</v>
      </c>
      <c r="Q170" s="18">
        <v>12</v>
      </c>
      <c r="R170" s="18" t="s">
        <v>95</v>
      </c>
      <c r="S170" s="37" t="s">
        <v>46</v>
      </c>
      <c r="T170" s="18" t="s">
        <v>53</v>
      </c>
      <c r="U170" s="38">
        <v>3.46</v>
      </c>
      <c r="V170" s="38">
        <v>3.46</v>
      </c>
      <c r="W170" s="38">
        <v>0</v>
      </c>
      <c r="X170" s="18" t="s">
        <v>53</v>
      </c>
      <c r="Y170" s="39"/>
      <c r="Z170" s="16">
        <v>0</v>
      </c>
      <c r="AA170" s="36">
        <v>13.17</v>
      </c>
      <c r="AB170" s="36"/>
      <c r="AC170" s="36">
        <v>13.17</v>
      </c>
      <c r="AD170" s="38">
        <f t="shared" si="12"/>
        <v>14.323600000000001</v>
      </c>
      <c r="AE170" s="38">
        <f t="shared" si="13"/>
        <v>17.904500000000002</v>
      </c>
      <c r="AF170" s="38">
        <f t="shared" si="14"/>
        <v>19.336860000000005</v>
      </c>
      <c r="AG170" s="36">
        <f t="shared" si="15"/>
        <v>14.32</v>
      </c>
      <c r="AH170" s="36">
        <f t="shared" si="16"/>
        <v>17.899999999999999</v>
      </c>
      <c r="AI170" s="36">
        <f t="shared" si="17"/>
        <v>19.329999999999998</v>
      </c>
      <c r="AJ170" s="40">
        <v>43879</v>
      </c>
      <c r="AK170" s="40">
        <v>43880</v>
      </c>
      <c r="AL170" s="17"/>
      <c r="AM170" s="17" t="s">
        <v>18070</v>
      </c>
      <c r="AN170" s="17"/>
      <c r="AO170" s="20" t="s">
        <v>19252</v>
      </c>
      <c r="AP170" s="20"/>
      <c r="AQ170" s="20"/>
      <c r="AR170" s="16">
        <v>0</v>
      </c>
      <c r="AS170" s="40">
        <v>44001</v>
      </c>
    </row>
    <row r="171" spans="1:45" ht="47.25" customHeight="1">
      <c r="A171" s="16">
        <v>8699606756378</v>
      </c>
      <c r="B171" s="16" t="s">
        <v>9173</v>
      </c>
      <c r="C171" s="16" t="s">
        <v>9174</v>
      </c>
      <c r="D171" s="17" t="s">
        <v>323</v>
      </c>
      <c r="E171" s="18" t="s">
        <v>295</v>
      </c>
      <c r="F171" s="18">
        <v>4</v>
      </c>
      <c r="G171" s="39">
        <v>1</v>
      </c>
      <c r="H171" s="18">
        <v>2</v>
      </c>
      <c r="I171" s="18"/>
      <c r="J171" s="18"/>
      <c r="K171" s="18"/>
      <c r="L171" s="19" t="s">
        <v>18254</v>
      </c>
      <c r="M171" s="19" t="s">
        <v>3285</v>
      </c>
      <c r="N171" s="18" t="s">
        <v>4967</v>
      </c>
      <c r="O171" s="18" t="s">
        <v>9176</v>
      </c>
      <c r="P171" s="18" t="s">
        <v>551</v>
      </c>
      <c r="Q171" s="18">
        <v>5</v>
      </c>
      <c r="R171" s="18" t="s">
        <v>95</v>
      </c>
      <c r="S171" s="37" t="s">
        <v>46</v>
      </c>
      <c r="T171" s="18" t="s">
        <v>53</v>
      </c>
      <c r="U171" s="38">
        <v>1.29</v>
      </c>
      <c r="V171" s="38">
        <v>1.29</v>
      </c>
      <c r="W171" s="38">
        <v>0</v>
      </c>
      <c r="X171" s="18" t="s">
        <v>53</v>
      </c>
      <c r="Y171" s="39"/>
      <c r="Z171" s="16">
        <v>0</v>
      </c>
      <c r="AA171" s="36">
        <v>4.92</v>
      </c>
      <c r="AB171" s="36"/>
      <c r="AC171" s="36">
        <v>4.92</v>
      </c>
      <c r="AD171" s="38">
        <f t="shared" si="12"/>
        <v>5.3628</v>
      </c>
      <c r="AE171" s="38">
        <f t="shared" si="13"/>
        <v>6.7035</v>
      </c>
      <c r="AF171" s="38">
        <f t="shared" si="14"/>
        <v>7.2397800000000005</v>
      </c>
      <c r="AG171" s="36">
        <f t="shared" si="15"/>
        <v>5.36</v>
      </c>
      <c r="AH171" s="36">
        <f t="shared" si="16"/>
        <v>6.7</v>
      </c>
      <c r="AI171" s="36">
        <f t="shared" si="17"/>
        <v>7.23</v>
      </c>
      <c r="AJ171" s="40">
        <v>43879</v>
      </c>
      <c r="AK171" s="40">
        <v>43880</v>
      </c>
      <c r="AL171" s="17"/>
      <c r="AM171" s="17" t="s">
        <v>18070</v>
      </c>
      <c r="AN171" s="17"/>
      <c r="AO171" s="20" t="s">
        <v>19240</v>
      </c>
      <c r="AP171" s="20"/>
      <c r="AQ171" s="20"/>
      <c r="AR171" s="16">
        <v>0</v>
      </c>
      <c r="AS171" s="40">
        <v>44001</v>
      </c>
    </row>
    <row r="172" spans="1:45" ht="47.25" customHeight="1">
      <c r="A172" s="16">
        <v>8699606756422</v>
      </c>
      <c r="B172" s="16" t="s">
        <v>6162</v>
      </c>
      <c r="C172" s="16" t="s">
        <v>6163</v>
      </c>
      <c r="D172" s="17" t="s">
        <v>323</v>
      </c>
      <c r="E172" s="18" t="s">
        <v>18879</v>
      </c>
      <c r="F172" s="18">
        <v>0</v>
      </c>
      <c r="G172" s="39">
        <v>1</v>
      </c>
      <c r="H172" s="18">
        <v>1</v>
      </c>
      <c r="I172" s="18"/>
      <c r="J172" s="18"/>
      <c r="K172" s="18"/>
      <c r="L172" s="19" t="s">
        <v>12931</v>
      </c>
      <c r="M172" s="19" t="s">
        <v>727</v>
      </c>
      <c r="N172" s="18" t="s">
        <v>4967</v>
      </c>
      <c r="O172" s="18" t="s">
        <v>12932</v>
      </c>
      <c r="P172" s="18" t="s">
        <v>551</v>
      </c>
      <c r="Q172" s="18">
        <v>1</v>
      </c>
      <c r="R172" s="18" t="s">
        <v>95</v>
      </c>
      <c r="S172" s="37" t="s">
        <v>46</v>
      </c>
      <c r="T172" s="18" t="s">
        <v>331</v>
      </c>
      <c r="U172" s="38">
        <v>4.62</v>
      </c>
      <c r="V172" s="38">
        <v>8.25</v>
      </c>
      <c r="W172" s="38">
        <v>4.62</v>
      </c>
      <c r="X172" s="18" t="s">
        <v>331</v>
      </c>
      <c r="Y172" s="39"/>
      <c r="Z172" s="16">
        <v>0</v>
      </c>
      <c r="AA172" s="36">
        <v>17.559999999999999</v>
      </c>
      <c r="AB172" s="36"/>
      <c r="AC172" s="36">
        <v>17.559999999999999</v>
      </c>
      <c r="AD172" s="38">
        <f t="shared" si="12"/>
        <v>19.064799999999998</v>
      </c>
      <c r="AE172" s="38">
        <f t="shared" si="13"/>
        <v>23.830999999999996</v>
      </c>
      <c r="AF172" s="38">
        <f t="shared" si="14"/>
        <v>25.737479999999998</v>
      </c>
      <c r="AG172" s="36">
        <f t="shared" si="15"/>
        <v>19.059999999999999</v>
      </c>
      <c r="AH172" s="36">
        <f t="shared" si="16"/>
        <v>23.83</v>
      </c>
      <c r="AI172" s="36">
        <f t="shared" si="17"/>
        <v>25.73</v>
      </c>
      <c r="AJ172" s="40">
        <v>43879</v>
      </c>
      <c r="AK172" s="40">
        <v>43880</v>
      </c>
      <c r="AL172" s="17"/>
      <c r="AM172" s="17" t="s">
        <v>18070</v>
      </c>
      <c r="AN172" s="17"/>
      <c r="AO172" s="20" t="s">
        <v>19459</v>
      </c>
      <c r="AP172" s="20"/>
      <c r="AQ172" s="20"/>
      <c r="AR172" s="16">
        <v>0</v>
      </c>
      <c r="AS172" s="40">
        <v>44001</v>
      </c>
    </row>
    <row r="173" spans="1:45" ht="47.25" customHeight="1">
      <c r="A173" s="16">
        <v>8699606774716</v>
      </c>
      <c r="B173" s="16" t="s">
        <v>6253</v>
      </c>
      <c r="C173" s="16" t="s">
        <v>6254</v>
      </c>
      <c r="D173" s="17" t="s">
        <v>323</v>
      </c>
      <c r="E173" s="18" t="s">
        <v>18879</v>
      </c>
      <c r="F173" s="18">
        <v>0</v>
      </c>
      <c r="G173" s="39">
        <v>1</v>
      </c>
      <c r="H173" s="18">
        <v>1</v>
      </c>
      <c r="I173" s="18"/>
      <c r="J173" s="18"/>
      <c r="K173" s="18"/>
      <c r="L173" s="19" t="s">
        <v>11944</v>
      </c>
      <c r="M173" s="19" t="s">
        <v>1184</v>
      </c>
      <c r="N173" s="18" t="s">
        <v>4967</v>
      </c>
      <c r="O173" s="18" t="s">
        <v>2842</v>
      </c>
      <c r="P173" s="18" t="s">
        <v>3599</v>
      </c>
      <c r="Q173" s="18">
        <v>1</v>
      </c>
      <c r="R173" s="18" t="s">
        <v>95</v>
      </c>
      <c r="S173" s="37" t="s">
        <v>46</v>
      </c>
      <c r="T173" s="18" t="s">
        <v>331</v>
      </c>
      <c r="U173" s="38">
        <v>28.36</v>
      </c>
      <c r="V173" s="38">
        <v>63.4</v>
      </c>
      <c r="W173" s="38">
        <v>28.36</v>
      </c>
      <c r="X173" s="18" t="s">
        <v>331</v>
      </c>
      <c r="Y173" s="39"/>
      <c r="Z173" s="16">
        <v>0</v>
      </c>
      <c r="AA173" s="36">
        <v>79.09</v>
      </c>
      <c r="AB173" s="36"/>
      <c r="AC173" s="36">
        <v>79.09</v>
      </c>
      <c r="AD173" s="38">
        <f t="shared" si="12"/>
        <v>85.226300000000009</v>
      </c>
      <c r="AE173" s="38">
        <f t="shared" si="13"/>
        <v>106.53287500000002</v>
      </c>
      <c r="AF173" s="38">
        <f t="shared" si="14"/>
        <v>115.05550500000003</v>
      </c>
      <c r="AG173" s="36">
        <f t="shared" si="15"/>
        <v>85.22</v>
      </c>
      <c r="AH173" s="36">
        <f t="shared" si="16"/>
        <v>106.53</v>
      </c>
      <c r="AI173" s="36">
        <f t="shared" si="17"/>
        <v>115.05</v>
      </c>
      <c r="AJ173" s="40">
        <v>43879</v>
      </c>
      <c r="AK173" s="40">
        <v>43880</v>
      </c>
      <c r="AL173" s="17"/>
      <c r="AM173" s="17" t="s">
        <v>18070</v>
      </c>
      <c r="AN173" s="17"/>
      <c r="AO173" s="20" t="s">
        <v>19470</v>
      </c>
      <c r="AP173" s="20"/>
      <c r="AQ173" s="20"/>
      <c r="AR173" s="16">
        <v>0</v>
      </c>
      <c r="AS173" s="40">
        <v>44001</v>
      </c>
    </row>
    <row r="174" spans="1:45" ht="47.25" customHeight="1">
      <c r="A174" s="16">
        <v>8699606795339</v>
      </c>
      <c r="B174" s="16" t="s">
        <v>11587</v>
      </c>
      <c r="C174" s="16" t="s">
        <v>11588</v>
      </c>
      <c r="D174" s="17" t="s">
        <v>323</v>
      </c>
      <c r="E174" s="18" t="s">
        <v>295</v>
      </c>
      <c r="F174" s="18">
        <v>4</v>
      </c>
      <c r="G174" s="39">
        <v>1</v>
      </c>
      <c r="H174" s="18">
        <v>2</v>
      </c>
      <c r="I174" s="18"/>
      <c r="J174" s="18"/>
      <c r="K174" s="18"/>
      <c r="L174" s="19" t="s">
        <v>12929</v>
      </c>
      <c r="M174" s="19" t="s">
        <v>12928</v>
      </c>
      <c r="N174" s="18" t="s">
        <v>4967</v>
      </c>
      <c r="O174" s="18">
        <v>250</v>
      </c>
      <c r="P174" s="18" t="s">
        <v>163</v>
      </c>
      <c r="Q174" s="18">
        <v>1</v>
      </c>
      <c r="R174" s="18" t="s">
        <v>95</v>
      </c>
      <c r="S174" s="37" t="s">
        <v>46</v>
      </c>
      <c r="T174" s="18" t="s">
        <v>53</v>
      </c>
      <c r="U174" s="38">
        <v>3.76</v>
      </c>
      <c r="V174" s="38">
        <v>3.76</v>
      </c>
      <c r="W174" s="38">
        <v>3.76</v>
      </c>
      <c r="X174" s="18" t="s">
        <v>53</v>
      </c>
      <c r="Y174" s="39"/>
      <c r="Z174" s="16">
        <v>0</v>
      </c>
      <c r="AA174" s="36">
        <v>13.11</v>
      </c>
      <c r="AB174" s="36"/>
      <c r="AC174" s="36">
        <v>13.11</v>
      </c>
      <c r="AD174" s="38">
        <f t="shared" si="12"/>
        <v>14.258800000000001</v>
      </c>
      <c r="AE174" s="38">
        <f t="shared" si="13"/>
        <v>17.823500000000003</v>
      </c>
      <c r="AF174" s="38">
        <f t="shared" si="14"/>
        <v>19.249380000000006</v>
      </c>
      <c r="AG174" s="36">
        <f t="shared" si="15"/>
        <v>14.25</v>
      </c>
      <c r="AH174" s="36">
        <f t="shared" si="16"/>
        <v>17.82</v>
      </c>
      <c r="AI174" s="36">
        <f t="shared" si="17"/>
        <v>19.239999999999998</v>
      </c>
      <c r="AJ174" s="40">
        <v>43879</v>
      </c>
      <c r="AK174" s="40">
        <v>43880</v>
      </c>
      <c r="AL174" s="17"/>
      <c r="AM174" s="17" t="s">
        <v>18070</v>
      </c>
      <c r="AN174" s="17"/>
      <c r="AO174" s="20" t="s">
        <v>19133</v>
      </c>
      <c r="AP174" s="20"/>
      <c r="AQ174" s="20"/>
      <c r="AR174" s="16">
        <v>0</v>
      </c>
      <c r="AS174" s="40">
        <v>44001</v>
      </c>
    </row>
    <row r="175" spans="1:45" ht="47.25" customHeight="1">
      <c r="A175" s="16">
        <v>8699606906407</v>
      </c>
      <c r="B175" s="16" t="s">
        <v>7286</v>
      </c>
      <c r="C175" s="16" t="s">
        <v>7287</v>
      </c>
      <c r="D175" s="17" t="s">
        <v>323</v>
      </c>
      <c r="E175" s="18" t="s">
        <v>295</v>
      </c>
      <c r="F175" s="18">
        <v>0</v>
      </c>
      <c r="G175" s="39">
        <v>1</v>
      </c>
      <c r="H175" s="18">
        <v>3</v>
      </c>
      <c r="I175" s="18"/>
      <c r="J175" s="18"/>
      <c r="K175" s="18"/>
      <c r="L175" s="19" t="s">
        <v>12911</v>
      </c>
      <c r="M175" s="19" t="s">
        <v>2755</v>
      </c>
      <c r="N175" s="18" t="s">
        <v>4967</v>
      </c>
      <c r="O175" s="18">
        <v>250</v>
      </c>
      <c r="P175" s="18" t="s">
        <v>163</v>
      </c>
      <c r="Q175" s="18">
        <v>10</v>
      </c>
      <c r="R175" s="18" t="s">
        <v>95</v>
      </c>
      <c r="S175" s="37" t="s">
        <v>46</v>
      </c>
      <c r="T175" s="18" t="s">
        <v>53</v>
      </c>
      <c r="U175" s="38">
        <v>37.08</v>
      </c>
      <c r="V175" s="38">
        <v>37.08</v>
      </c>
      <c r="W175" s="38">
        <v>37.08</v>
      </c>
      <c r="X175" s="18" t="s">
        <v>53</v>
      </c>
      <c r="Y175" s="39"/>
      <c r="Z175" s="16">
        <v>0</v>
      </c>
      <c r="AA175" s="36">
        <v>141.44999999999999</v>
      </c>
      <c r="AB175" s="36"/>
      <c r="AC175" s="36">
        <v>141.44999999999999</v>
      </c>
      <c r="AD175" s="38">
        <f t="shared" si="12"/>
        <v>150.70799999999997</v>
      </c>
      <c r="AE175" s="38">
        <f t="shared" si="13"/>
        <v>184.50527999999997</v>
      </c>
      <c r="AF175" s="38">
        <f t="shared" si="14"/>
        <v>199.26570239999998</v>
      </c>
      <c r="AG175" s="36">
        <f t="shared" si="15"/>
        <v>150.69999999999999</v>
      </c>
      <c r="AH175" s="36">
        <f t="shared" si="16"/>
        <v>184.5</v>
      </c>
      <c r="AI175" s="36">
        <f t="shared" si="17"/>
        <v>199.26</v>
      </c>
      <c r="AJ175" s="40">
        <v>43879</v>
      </c>
      <c r="AK175" s="40">
        <v>43880</v>
      </c>
      <c r="AL175" s="17"/>
      <c r="AM175" s="17" t="s">
        <v>18070</v>
      </c>
      <c r="AN175" s="17"/>
      <c r="AO175" s="20" t="s">
        <v>19352</v>
      </c>
      <c r="AP175" s="20"/>
      <c r="AQ175" s="20"/>
      <c r="AR175" s="16">
        <v>0</v>
      </c>
      <c r="AS175" s="40">
        <v>44001</v>
      </c>
    </row>
    <row r="176" spans="1:45" ht="47.25" customHeight="1">
      <c r="A176" s="16">
        <v>8699636781098</v>
      </c>
      <c r="B176" s="16" t="s">
        <v>2045</v>
      </c>
      <c r="C176" s="16" t="s">
        <v>2046</v>
      </c>
      <c r="D176" s="17" t="s">
        <v>87</v>
      </c>
      <c r="E176" s="18" t="s">
        <v>295</v>
      </c>
      <c r="F176" s="18">
        <v>0</v>
      </c>
      <c r="G176" s="39">
        <v>2</v>
      </c>
      <c r="H176" s="18">
        <v>1</v>
      </c>
      <c r="I176" s="18"/>
      <c r="J176" s="18"/>
      <c r="K176" s="18"/>
      <c r="L176" s="19" t="s">
        <v>3661</v>
      </c>
      <c r="M176" s="19" t="s">
        <v>2049</v>
      </c>
      <c r="N176" s="18" t="s">
        <v>556</v>
      </c>
      <c r="O176" s="18">
        <v>1500</v>
      </c>
      <c r="P176" s="18" t="s">
        <v>675</v>
      </c>
      <c r="Q176" s="18">
        <v>3</v>
      </c>
      <c r="R176" s="18" t="s">
        <v>95</v>
      </c>
      <c r="S176" s="37" t="s">
        <v>96</v>
      </c>
      <c r="T176" s="18" t="s">
        <v>331</v>
      </c>
      <c r="U176" s="38">
        <v>3.02</v>
      </c>
      <c r="V176" s="38">
        <v>3.02</v>
      </c>
      <c r="W176" s="38">
        <v>3.02</v>
      </c>
      <c r="X176" s="18" t="s">
        <v>53</v>
      </c>
      <c r="Y176" s="39" t="s">
        <v>847</v>
      </c>
      <c r="Z176" s="16">
        <v>0</v>
      </c>
      <c r="AA176" s="36">
        <v>37</v>
      </c>
      <c r="AB176" s="36"/>
      <c r="AC176" s="36">
        <v>37</v>
      </c>
      <c r="AD176" s="38">
        <f t="shared" si="12"/>
        <v>40.06</v>
      </c>
      <c r="AE176" s="38">
        <f t="shared" si="13"/>
        <v>50.075000000000003</v>
      </c>
      <c r="AF176" s="38">
        <f t="shared" si="14"/>
        <v>54.08100000000001</v>
      </c>
      <c r="AG176" s="36">
        <f t="shared" si="15"/>
        <v>40.06</v>
      </c>
      <c r="AH176" s="36">
        <f t="shared" si="16"/>
        <v>50.07</v>
      </c>
      <c r="AI176" s="36">
        <f t="shared" si="17"/>
        <v>54.08</v>
      </c>
      <c r="AJ176" s="40">
        <v>43879</v>
      </c>
      <c r="AK176" s="40">
        <v>43880</v>
      </c>
      <c r="AL176" s="17"/>
      <c r="AM176" s="17" t="s">
        <v>18070</v>
      </c>
      <c r="AN176" s="17"/>
      <c r="AO176" s="20" t="s">
        <v>19544</v>
      </c>
      <c r="AP176" s="20"/>
      <c r="AQ176" s="20" t="s">
        <v>10768</v>
      </c>
      <c r="AR176" s="16">
        <v>0</v>
      </c>
      <c r="AS176" s="40">
        <v>44001</v>
      </c>
    </row>
    <row r="177" spans="1:45" ht="47.25" customHeight="1">
      <c r="A177" s="16">
        <v>8699636781104</v>
      </c>
      <c r="B177" s="16" t="s">
        <v>2045</v>
      </c>
      <c r="C177" s="16" t="s">
        <v>2046</v>
      </c>
      <c r="D177" s="17" t="s">
        <v>87</v>
      </c>
      <c r="E177" s="18" t="s">
        <v>295</v>
      </c>
      <c r="F177" s="18">
        <v>4</v>
      </c>
      <c r="G177" s="39">
        <v>2</v>
      </c>
      <c r="H177" s="18">
        <v>1</v>
      </c>
      <c r="I177" s="18"/>
      <c r="J177" s="18"/>
      <c r="K177" s="18"/>
      <c r="L177" s="19" t="s">
        <v>2048</v>
      </c>
      <c r="M177" s="19" t="s">
        <v>2049</v>
      </c>
      <c r="N177" s="18" t="s">
        <v>556</v>
      </c>
      <c r="O177" s="18">
        <v>5000</v>
      </c>
      <c r="P177" s="18" t="s">
        <v>675</v>
      </c>
      <c r="Q177" s="18">
        <v>1</v>
      </c>
      <c r="R177" s="18" t="s">
        <v>95</v>
      </c>
      <c r="S177" s="37" t="s">
        <v>96</v>
      </c>
      <c r="T177" s="18" t="s">
        <v>331</v>
      </c>
      <c r="U177" s="38">
        <v>2.39</v>
      </c>
      <c r="V177" s="38">
        <v>6.93</v>
      </c>
      <c r="W177" s="38">
        <v>2.39</v>
      </c>
      <c r="X177" s="18" t="s">
        <v>331</v>
      </c>
      <c r="Y177" s="39"/>
      <c r="Z177" s="16">
        <v>0</v>
      </c>
      <c r="AA177" s="36">
        <v>9.11</v>
      </c>
      <c r="AB177" s="36"/>
      <c r="AC177" s="36">
        <v>9.11</v>
      </c>
      <c r="AD177" s="38">
        <f t="shared" si="12"/>
        <v>9.9298999999999999</v>
      </c>
      <c r="AE177" s="38">
        <f t="shared" si="13"/>
        <v>12.412375000000001</v>
      </c>
      <c r="AF177" s="38">
        <f t="shared" si="14"/>
        <v>13.405365000000002</v>
      </c>
      <c r="AG177" s="36">
        <f t="shared" si="15"/>
        <v>9.92</v>
      </c>
      <c r="AH177" s="36">
        <f t="shared" si="16"/>
        <v>12.41</v>
      </c>
      <c r="AI177" s="36">
        <f t="shared" si="17"/>
        <v>13.4</v>
      </c>
      <c r="AJ177" s="40">
        <v>43879</v>
      </c>
      <c r="AK177" s="40">
        <v>43880</v>
      </c>
      <c r="AL177" s="17"/>
      <c r="AM177" s="17" t="s">
        <v>18070</v>
      </c>
      <c r="AN177" s="17"/>
      <c r="AO177" s="20" t="s">
        <v>19166</v>
      </c>
      <c r="AP177" s="20"/>
      <c r="AQ177" s="20" t="s">
        <v>10768</v>
      </c>
      <c r="AR177" s="16">
        <v>0</v>
      </c>
      <c r="AS177" s="40">
        <v>44001</v>
      </c>
    </row>
    <row r="178" spans="1:45" ht="47.25" customHeight="1">
      <c r="A178" s="16">
        <v>8699638764853</v>
      </c>
      <c r="B178" s="16" t="s">
        <v>8594</v>
      </c>
      <c r="C178" s="16" t="s">
        <v>8595</v>
      </c>
      <c r="D178" s="17" t="s">
        <v>323</v>
      </c>
      <c r="E178" s="18" t="s">
        <v>18879</v>
      </c>
      <c r="F178" s="18">
        <v>0</v>
      </c>
      <c r="G178" s="39">
        <v>1</v>
      </c>
      <c r="H178" s="18">
        <v>4</v>
      </c>
      <c r="I178" s="18"/>
      <c r="J178" s="18"/>
      <c r="K178" s="18"/>
      <c r="L178" s="19" t="s">
        <v>492</v>
      </c>
      <c r="M178" s="19" t="s">
        <v>491</v>
      </c>
      <c r="N178" s="18" t="s">
        <v>5610</v>
      </c>
      <c r="O178" s="18">
        <v>20</v>
      </c>
      <c r="P178" s="18" t="s">
        <v>163</v>
      </c>
      <c r="Q178" s="18">
        <v>1</v>
      </c>
      <c r="R178" s="18" t="s">
        <v>95</v>
      </c>
      <c r="S178" s="37" t="s">
        <v>96</v>
      </c>
      <c r="T178" s="18" t="s">
        <v>4626</v>
      </c>
      <c r="U178" s="38">
        <v>52.36</v>
      </c>
      <c r="V178" s="38">
        <v>52.36</v>
      </c>
      <c r="W178" s="38">
        <v>52.36</v>
      </c>
      <c r="X178" s="18" t="s">
        <v>4626</v>
      </c>
      <c r="Y178" s="39"/>
      <c r="Z178" s="16">
        <v>0</v>
      </c>
      <c r="AA178" s="36">
        <v>199.77</v>
      </c>
      <c r="AB178" s="36"/>
      <c r="AC178" s="36">
        <v>199.77</v>
      </c>
      <c r="AD178" s="38">
        <f t="shared" si="12"/>
        <v>211.36080000000001</v>
      </c>
      <c r="AE178" s="38">
        <f t="shared" si="13"/>
        <v>254.862528</v>
      </c>
      <c r="AF178" s="38">
        <f t="shared" si="14"/>
        <v>275.25153024000002</v>
      </c>
      <c r="AG178" s="36">
        <f t="shared" si="15"/>
        <v>211.36</v>
      </c>
      <c r="AH178" s="36">
        <f t="shared" si="16"/>
        <v>254.86</v>
      </c>
      <c r="AI178" s="36">
        <f t="shared" si="17"/>
        <v>275.25</v>
      </c>
      <c r="AJ178" s="40">
        <v>43879</v>
      </c>
      <c r="AK178" s="40">
        <v>43880</v>
      </c>
      <c r="AL178" s="17"/>
      <c r="AM178" s="17" t="s">
        <v>18070</v>
      </c>
      <c r="AN178" s="17"/>
      <c r="AO178" s="20" t="s">
        <v>19111</v>
      </c>
      <c r="AP178" s="20"/>
      <c r="AQ178" s="20"/>
      <c r="AR178" s="16">
        <v>0</v>
      </c>
      <c r="AS178" s="40">
        <v>44001</v>
      </c>
    </row>
    <row r="179" spans="1:45" ht="47.25" customHeight="1">
      <c r="A179" s="16">
        <v>8699638794669</v>
      </c>
      <c r="B179" s="16" t="s">
        <v>6138</v>
      </c>
      <c r="C179" s="16" t="s">
        <v>6139</v>
      </c>
      <c r="D179" s="17" t="s">
        <v>323</v>
      </c>
      <c r="E179" s="18" t="s">
        <v>18879</v>
      </c>
      <c r="F179" s="18">
        <v>0</v>
      </c>
      <c r="G179" s="39">
        <v>1</v>
      </c>
      <c r="H179" s="18">
        <v>1</v>
      </c>
      <c r="I179" s="18"/>
      <c r="J179" s="18"/>
      <c r="K179" s="18"/>
      <c r="L179" s="19" t="s">
        <v>576</v>
      </c>
      <c r="M179" s="19" t="s">
        <v>574</v>
      </c>
      <c r="N179" s="18" t="s">
        <v>5610</v>
      </c>
      <c r="O179" s="18">
        <v>50</v>
      </c>
      <c r="P179" s="18" t="s">
        <v>163</v>
      </c>
      <c r="Q179" s="18">
        <v>1</v>
      </c>
      <c r="R179" s="18" t="s">
        <v>95</v>
      </c>
      <c r="S179" s="37" t="s">
        <v>96</v>
      </c>
      <c r="T179" s="18" t="s">
        <v>165</v>
      </c>
      <c r="U179" s="38">
        <v>167.5</v>
      </c>
      <c r="V179" s="38">
        <v>167.5</v>
      </c>
      <c r="W179" s="38">
        <v>100.5</v>
      </c>
      <c r="X179" s="18" t="s">
        <v>165</v>
      </c>
      <c r="Y179" s="39"/>
      <c r="Z179" s="16">
        <v>0</v>
      </c>
      <c r="AA179" s="36">
        <v>137.94</v>
      </c>
      <c r="AB179" s="36"/>
      <c r="AC179" s="36">
        <v>137.94</v>
      </c>
      <c r="AD179" s="38">
        <f t="shared" si="12"/>
        <v>147.05759999999998</v>
      </c>
      <c r="AE179" s="38">
        <f t="shared" si="13"/>
        <v>180.270816</v>
      </c>
      <c r="AF179" s="38">
        <f t="shared" si="14"/>
        <v>194.69248128000001</v>
      </c>
      <c r="AG179" s="36">
        <f t="shared" si="15"/>
        <v>147.05000000000001</v>
      </c>
      <c r="AH179" s="36">
        <f t="shared" si="16"/>
        <v>180.27</v>
      </c>
      <c r="AI179" s="36">
        <f t="shared" si="17"/>
        <v>194.69</v>
      </c>
      <c r="AJ179" s="40">
        <v>43879</v>
      </c>
      <c r="AK179" s="40">
        <v>43880</v>
      </c>
      <c r="AL179" s="17"/>
      <c r="AM179" s="17" t="s">
        <v>18070</v>
      </c>
      <c r="AN179" s="17"/>
      <c r="AO179" s="20" t="s">
        <v>19191</v>
      </c>
      <c r="AP179" s="20"/>
      <c r="AQ179" s="20"/>
      <c r="AR179" s="16">
        <v>0</v>
      </c>
      <c r="AS179" s="40">
        <v>44001</v>
      </c>
    </row>
    <row r="180" spans="1:45" ht="47.25" customHeight="1">
      <c r="A180" s="16">
        <v>8699638794676</v>
      </c>
      <c r="B180" s="16" t="s">
        <v>6138</v>
      </c>
      <c r="C180" s="16" t="s">
        <v>6139</v>
      </c>
      <c r="D180" s="17" t="s">
        <v>323</v>
      </c>
      <c r="E180" s="18" t="s">
        <v>18879</v>
      </c>
      <c r="F180" s="18">
        <v>0</v>
      </c>
      <c r="G180" s="39">
        <v>1</v>
      </c>
      <c r="H180" s="18">
        <v>1</v>
      </c>
      <c r="I180" s="18"/>
      <c r="J180" s="18"/>
      <c r="K180" s="18"/>
      <c r="L180" s="19" t="s">
        <v>575</v>
      </c>
      <c r="M180" s="19" t="s">
        <v>574</v>
      </c>
      <c r="N180" s="18" t="s">
        <v>5610</v>
      </c>
      <c r="O180" s="18" t="s">
        <v>11843</v>
      </c>
      <c r="P180" s="18" t="s">
        <v>551</v>
      </c>
      <c r="Q180" s="18">
        <v>1</v>
      </c>
      <c r="R180" s="18" t="s">
        <v>95</v>
      </c>
      <c r="S180" s="37" t="s">
        <v>96</v>
      </c>
      <c r="T180" s="18" t="s">
        <v>165</v>
      </c>
      <c r="U180" s="38">
        <v>335</v>
      </c>
      <c r="V180" s="38">
        <v>335</v>
      </c>
      <c r="W180" s="38">
        <v>201</v>
      </c>
      <c r="X180" s="18" t="s">
        <v>165</v>
      </c>
      <c r="Y180" s="39"/>
      <c r="Z180" s="16">
        <v>0</v>
      </c>
      <c r="AA180" s="36">
        <v>276.33999999999997</v>
      </c>
      <c r="AB180" s="36"/>
      <c r="AC180" s="36">
        <v>276.33999999999997</v>
      </c>
      <c r="AD180" s="38">
        <f t="shared" si="12"/>
        <v>289.46679999999998</v>
      </c>
      <c r="AE180" s="38">
        <f t="shared" si="13"/>
        <v>342.35081599999995</v>
      </c>
      <c r="AF180" s="38">
        <f t="shared" si="14"/>
        <v>369.73888127999999</v>
      </c>
      <c r="AG180" s="36">
        <f t="shared" si="15"/>
        <v>289.45999999999998</v>
      </c>
      <c r="AH180" s="36">
        <f t="shared" si="16"/>
        <v>342.35</v>
      </c>
      <c r="AI180" s="36">
        <f t="shared" si="17"/>
        <v>369.73</v>
      </c>
      <c r="AJ180" s="40">
        <v>43879</v>
      </c>
      <c r="AK180" s="40">
        <v>43880</v>
      </c>
      <c r="AL180" s="17"/>
      <c r="AM180" s="17" t="s">
        <v>18070</v>
      </c>
      <c r="AN180" s="17"/>
      <c r="AO180" s="20" t="s">
        <v>19191</v>
      </c>
      <c r="AP180" s="20"/>
      <c r="AQ180" s="20"/>
      <c r="AR180" s="16">
        <v>0</v>
      </c>
      <c r="AS180" s="40">
        <v>44001</v>
      </c>
    </row>
    <row r="181" spans="1:45" ht="47.25" customHeight="1">
      <c r="A181" s="16">
        <v>8699638794683</v>
      </c>
      <c r="B181" s="16" t="s">
        <v>6138</v>
      </c>
      <c r="C181" s="16" t="s">
        <v>6139</v>
      </c>
      <c r="D181" s="17" t="s">
        <v>323</v>
      </c>
      <c r="E181" s="18" t="s">
        <v>18879</v>
      </c>
      <c r="F181" s="18">
        <v>0</v>
      </c>
      <c r="G181" s="39">
        <v>1</v>
      </c>
      <c r="H181" s="18">
        <v>1</v>
      </c>
      <c r="I181" s="18"/>
      <c r="J181" s="18"/>
      <c r="K181" s="18"/>
      <c r="L181" s="19" t="s">
        <v>573</v>
      </c>
      <c r="M181" s="19" t="s">
        <v>574</v>
      </c>
      <c r="N181" s="18" t="s">
        <v>5610</v>
      </c>
      <c r="O181" s="18">
        <v>200</v>
      </c>
      <c r="P181" s="18" t="s">
        <v>163</v>
      </c>
      <c r="Q181" s="18">
        <v>1</v>
      </c>
      <c r="R181" s="18" t="s">
        <v>95</v>
      </c>
      <c r="S181" s="37" t="s">
        <v>96</v>
      </c>
      <c r="T181" s="18" t="s">
        <v>165</v>
      </c>
      <c r="U181" s="38">
        <v>670</v>
      </c>
      <c r="V181" s="38">
        <v>670</v>
      </c>
      <c r="W181" s="38">
        <v>402</v>
      </c>
      <c r="X181" s="18" t="s">
        <v>165</v>
      </c>
      <c r="Y181" s="39"/>
      <c r="Z181" s="16">
        <v>0</v>
      </c>
      <c r="AA181" s="36">
        <v>552.71</v>
      </c>
      <c r="AB181" s="36"/>
      <c r="AC181" s="36">
        <v>552.71</v>
      </c>
      <c r="AD181" s="38">
        <f t="shared" si="12"/>
        <v>571.36419999999998</v>
      </c>
      <c r="AE181" s="38">
        <f t="shared" si="13"/>
        <v>658.07590400000004</v>
      </c>
      <c r="AF181" s="38">
        <f t="shared" si="14"/>
        <v>710.72197632000007</v>
      </c>
      <c r="AG181" s="36">
        <f t="shared" si="15"/>
        <v>571.36</v>
      </c>
      <c r="AH181" s="36">
        <f t="shared" si="16"/>
        <v>658.07</v>
      </c>
      <c r="AI181" s="36">
        <f t="shared" si="17"/>
        <v>710.72</v>
      </c>
      <c r="AJ181" s="40">
        <v>43879</v>
      </c>
      <c r="AK181" s="40">
        <v>43880</v>
      </c>
      <c r="AL181" s="17"/>
      <c r="AM181" s="17" t="s">
        <v>18070</v>
      </c>
      <c r="AN181" s="17"/>
      <c r="AO181" s="20" t="s">
        <v>19193</v>
      </c>
      <c r="AP181" s="20"/>
      <c r="AQ181" s="20"/>
      <c r="AR181" s="16">
        <v>0</v>
      </c>
      <c r="AS181" s="40">
        <v>44001</v>
      </c>
    </row>
    <row r="182" spans="1:45" ht="47.25" customHeight="1">
      <c r="A182" s="16">
        <v>8699676790869</v>
      </c>
      <c r="B182" s="16" t="s">
        <v>7177</v>
      </c>
      <c r="C182" s="16" t="s">
        <v>7178</v>
      </c>
      <c r="D182" s="17" t="s">
        <v>87</v>
      </c>
      <c r="E182" s="17" t="s">
        <v>18879</v>
      </c>
      <c r="F182" s="39" t="s">
        <v>847</v>
      </c>
      <c r="G182" s="39">
        <v>2</v>
      </c>
      <c r="H182" s="18">
        <v>1</v>
      </c>
      <c r="I182" s="18"/>
      <c r="J182" s="18"/>
      <c r="K182" s="18"/>
      <c r="L182" s="19" t="s">
        <v>12304</v>
      </c>
      <c r="M182" s="19" t="s">
        <v>7180</v>
      </c>
      <c r="N182" s="18" t="s">
        <v>4733</v>
      </c>
      <c r="O182" s="18">
        <v>1</v>
      </c>
      <c r="P182" s="18" t="s">
        <v>163</v>
      </c>
      <c r="Q182" s="18">
        <v>1</v>
      </c>
      <c r="R182" s="45" t="s">
        <v>3676</v>
      </c>
      <c r="S182" s="37" t="s">
        <v>96</v>
      </c>
      <c r="T182" s="18" t="s">
        <v>4626</v>
      </c>
      <c r="U182" s="38">
        <v>557.37</v>
      </c>
      <c r="V182" s="38">
        <v>557.37</v>
      </c>
      <c r="W182" s="38">
        <v>557.37</v>
      </c>
      <c r="X182" s="18" t="s">
        <v>4626</v>
      </c>
      <c r="Y182" s="39"/>
      <c r="Z182" s="16">
        <v>0</v>
      </c>
      <c r="AA182" s="36">
        <v>2339.25</v>
      </c>
      <c r="AB182" s="36"/>
      <c r="AC182" s="36">
        <v>2339.25</v>
      </c>
      <c r="AD182" s="38">
        <f t="shared" si="12"/>
        <v>2393.6349999999998</v>
      </c>
      <c r="AE182" s="38">
        <f t="shared" si="13"/>
        <v>2699.0191999999997</v>
      </c>
      <c r="AF182" s="38">
        <f t="shared" si="14"/>
        <v>2914.940736</v>
      </c>
      <c r="AG182" s="36">
        <f t="shared" si="15"/>
        <v>2393.63</v>
      </c>
      <c r="AH182" s="36">
        <f t="shared" si="16"/>
        <v>2699.01</v>
      </c>
      <c r="AI182" s="36">
        <f t="shared" si="17"/>
        <v>2914.94</v>
      </c>
      <c r="AJ182" s="40">
        <v>43879</v>
      </c>
      <c r="AK182" s="40">
        <v>43880</v>
      </c>
      <c r="AL182" s="17"/>
      <c r="AM182" s="17" t="s">
        <v>18070</v>
      </c>
      <c r="AN182" s="17"/>
      <c r="AO182" s="20" t="s">
        <v>19200</v>
      </c>
      <c r="AP182" s="20"/>
      <c r="AQ182" s="20"/>
      <c r="AR182" s="16">
        <v>0</v>
      </c>
      <c r="AS182" s="40">
        <v>44001</v>
      </c>
    </row>
    <row r="183" spans="1:45" ht="47.25" customHeight="1">
      <c r="A183" s="16">
        <v>8699676790876</v>
      </c>
      <c r="B183" s="16" t="s">
        <v>7177</v>
      </c>
      <c r="C183" s="16" t="s">
        <v>7178</v>
      </c>
      <c r="D183" s="17" t="s">
        <v>87</v>
      </c>
      <c r="E183" s="17" t="s">
        <v>18879</v>
      </c>
      <c r="F183" s="39" t="s">
        <v>847</v>
      </c>
      <c r="G183" s="39">
        <v>2</v>
      </c>
      <c r="H183" s="18">
        <v>1</v>
      </c>
      <c r="I183" s="18"/>
      <c r="J183" s="18"/>
      <c r="K183" s="18"/>
      <c r="L183" s="19" t="s">
        <v>12306</v>
      </c>
      <c r="M183" s="19" t="s">
        <v>7180</v>
      </c>
      <c r="N183" s="18" t="s">
        <v>4733</v>
      </c>
      <c r="O183" s="18">
        <v>2</v>
      </c>
      <c r="P183" s="18" t="s">
        <v>163</v>
      </c>
      <c r="Q183" s="18">
        <v>1</v>
      </c>
      <c r="R183" s="45" t="s">
        <v>3676</v>
      </c>
      <c r="S183" s="37" t="s">
        <v>96</v>
      </c>
      <c r="T183" s="18" t="s">
        <v>4626</v>
      </c>
      <c r="U183" s="38">
        <v>1114.75</v>
      </c>
      <c r="V183" s="38">
        <v>1114.75</v>
      </c>
      <c r="W183" s="38">
        <v>1114.75</v>
      </c>
      <c r="X183" s="18" t="s">
        <v>4626</v>
      </c>
      <c r="Y183" s="39"/>
      <c r="Z183" s="16">
        <v>0</v>
      </c>
      <c r="AA183" s="36">
        <v>4678.5600000000004</v>
      </c>
      <c r="AB183" s="36"/>
      <c r="AC183" s="36">
        <v>4678.5600000000004</v>
      </c>
      <c r="AD183" s="38">
        <f t="shared" si="12"/>
        <v>4779.7312000000011</v>
      </c>
      <c r="AE183" s="38">
        <f t="shared" si="13"/>
        <v>5371.4469440000012</v>
      </c>
      <c r="AF183" s="38">
        <f t="shared" si="14"/>
        <v>5801.1626995200013</v>
      </c>
      <c r="AG183" s="36">
        <f t="shared" si="15"/>
        <v>4779.7299999999996</v>
      </c>
      <c r="AH183" s="36">
        <f t="shared" si="16"/>
        <v>5371.44</v>
      </c>
      <c r="AI183" s="36">
        <f t="shared" si="17"/>
        <v>5801.16</v>
      </c>
      <c r="AJ183" s="40">
        <v>43879</v>
      </c>
      <c r="AK183" s="40">
        <v>43880</v>
      </c>
      <c r="AL183" s="17"/>
      <c r="AM183" s="17" t="s">
        <v>18070</v>
      </c>
      <c r="AN183" s="17"/>
      <c r="AO183" s="20" t="s">
        <v>19200</v>
      </c>
      <c r="AP183" s="20"/>
      <c r="AQ183" s="20"/>
      <c r="AR183" s="16">
        <v>0</v>
      </c>
      <c r="AS183" s="40">
        <v>44001</v>
      </c>
    </row>
    <row r="184" spans="1:45" ht="47.25" customHeight="1">
      <c r="A184" s="16">
        <v>8699680030227</v>
      </c>
      <c r="B184" s="16" t="s">
        <v>12161</v>
      </c>
      <c r="C184" s="16" t="s">
        <v>12162</v>
      </c>
      <c r="D184" s="17" t="s">
        <v>323</v>
      </c>
      <c r="E184" s="18" t="s">
        <v>18879</v>
      </c>
      <c r="F184" s="18">
        <v>0</v>
      </c>
      <c r="G184" s="39">
        <v>2</v>
      </c>
      <c r="H184" s="18">
        <v>1</v>
      </c>
      <c r="I184" s="18"/>
      <c r="J184" s="18"/>
      <c r="K184" s="18"/>
      <c r="L184" s="19" t="s">
        <v>12167</v>
      </c>
      <c r="M184" s="19" t="s">
        <v>12164</v>
      </c>
      <c r="N184" s="18" t="s">
        <v>3206</v>
      </c>
      <c r="O184" s="18">
        <v>1</v>
      </c>
      <c r="P184" s="18" t="s">
        <v>163</v>
      </c>
      <c r="Q184" s="18">
        <v>30</v>
      </c>
      <c r="R184" s="18" t="s">
        <v>95</v>
      </c>
      <c r="S184" s="37" t="s">
        <v>46</v>
      </c>
      <c r="T184" s="18" t="s">
        <v>557</v>
      </c>
      <c r="U184" s="38">
        <v>15.22</v>
      </c>
      <c r="V184" s="38">
        <v>15.22</v>
      </c>
      <c r="W184" s="38">
        <v>9.1300000000000008</v>
      </c>
      <c r="X184" s="18" t="s">
        <v>557</v>
      </c>
      <c r="Y184" s="39"/>
      <c r="Z184" s="16">
        <v>0</v>
      </c>
      <c r="AA184" s="36">
        <v>34.82</v>
      </c>
      <c r="AB184" s="36"/>
      <c r="AC184" s="36">
        <v>34.82</v>
      </c>
      <c r="AD184" s="38">
        <f t="shared" si="12"/>
        <v>37.705600000000004</v>
      </c>
      <c r="AE184" s="38">
        <f t="shared" si="13"/>
        <v>47.132000000000005</v>
      </c>
      <c r="AF184" s="38">
        <f t="shared" si="14"/>
        <v>50.902560000000008</v>
      </c>
      <c r="AG184" s="36">
        <f t="shared" si="15"/>
        <v>37.700000000000003</v>
      </c>
      <c r="AH184" s="36">
        <f t="shared" si="16"/>
        <v>47.13</v>
      </c>
      <c r="AI184" s="36">
        <f t="shared" si="17"/>
        <v>50.9</v>
      </c>
      <c r="AJ184" s="40">
        <v>43879</v>
      </c>
      <c r="AK184" s="40">
        <v>43880</v>
      </c>
      <c r="AL184" s="17"/>
      <c r="AM184" s="17" t="s">
        <v>18070</v>
      </c>
      <c r="AN184" s="17"/>
      <c r="AO184" s="20" t="s">
        <v>19478</v>
      </c>
      <c r="AP184" s="20"/>
      <c r="AQ184" s="20"/>
      <c r="AR184" s="16">
        <v>0</v>
      </c>
      <c r="AS184" s="40">
        <v>44001</v>
      </c>
    </row>
    <row r="185" spans="1:45" ht="47.25" customHeight="1">
      <c r="A185" s="16">
        <v>8699680030234</v>
      </c>
      <c r="B185" s="16" t="s">
        <v>12161</v>
      </c>
      <c r="C185" s="16" t="s">
        <v>12162</v>
      </c>
      <c r="D185" s="17" t="s">
        <v>323</v>
      </c>
      <c r="E185" s="18" t="s">
        <v>18879</v>
      </c>
      <c r="F185" s="18">
        <v>0</v>
      </c>
      <c r="G185" s="39">
        <v>2</v>
      </c>
      <c r="H185" s="18">
        <v>1</v>
      </c>
      <c r="I185" s="18"/>
      <c r="J185" s="18"/>
      <c r="K185" s="18"/>
      <c r="L185" s="19" t="s">
        <v>12168</v>
      </c>
      <c r="M185" s="19" t="s">
        <v>12164</v>
      </c>
      <c r="N185" s="18" t="s">
        <v>3206</v>
      </c>
      <c r="O185" s="18">
        <v>2</v>
      </c>
      <c r="P185" s="18" t="s">
        <v>163</v>
      </c>
      <c r="Q185" s="18">
        <v>30</v>
      </c>
      <c r="R185" s="18" t="s">
        <v>95</v>
      </c>
      <c r="S185" s="37" t="s">
        <v>46</v>
      </c>
      <c r="T185" s="18" t="s">
        <v>557</v>
      </c>
      <c r="U185" s="38">
        <v>15.22</v>
      </c>
      <c r="V185" s="38">
        <v>15.22</v>
      </c>
      <c r="W185" s="38">
        <v>9.1300000000000008</v>
      </c>
      <c r="X185" s="18" t="s">
        <v>557</v>
      </c>
      <c r="Y185" s="39"/>
      <c r="Z185" s="16">
        <v>0</v>
      </c>
      <c r="AA185" s="36">
        <v>34.82</v>
      </c>
      <c r="AB185" s="36"/>
      <c r="AC185" s="36">
        <v>34.82</v>
      </c>
      <c r="AD185" s="38">
        <f t="shared" si="12"/>
        <v>37.705600000000004</v>
      </c>
      <c r="AE185" s="38">
        <f t="shared" si="13"/>
        <v>47.132000000000005</v>
      </c>
      <c r="AF185" s="38">
        <f t="shared" si="14"/>
        <v>50.902560000000008</v>
      </c>
      <c r="AG185" s="36">
        <f t="shared" si="15"/>
        <v>37.700000000000003</v>
      </c>
      <c r="AH185" s="36">
        <f t="shared" si="16"/>
        <v>47.13</v>
      </c>
      <c r="AI185" s="36">
        <f t="shared" si="17"/>
        <v>50.9</v>
      </c>
      <c r="AJ185" s="40">
        <v>43879</v>
      </c>
      <c r="AK185" s="40">
        <v>43880</v>
      </c>
      <c r="AL185" s="17"/>
      <c r="AM185" s="17" t="s">
        <v>18070</v>
      </c>
      <c r="AN185" s="17"/>
      <c r="AO185" s="20" t="s">
        <v>19478</v>
      </c>
      <c r="AP185" s="20"/>
      <c r="AQ185" s="20"/>
      <c r="AR185" s="16">
        <v>0</v>
      </c>
      <c r="AS185" s="40">
        <v>44001</v>
      </c>
    </row>
    <row r="186" spans="1:45" ht="47.25" customHeight="1">
      <c r="A186" s="16">
        <v>8699680030241</v>
      </c>
      <c r="B186" s="16" t="s">
        <v>12161</v>
      </c>
      <c r="C186" s="16" t="s">
        <v>12162</v>
      </c>
      <c r="D186" s="17" t="s">
        <v>323</v>
      </c>
      <c r="E186" s="18" t="s">
        <v>18879</v>
      </c>
      <c r="F186" s="18">
        <v>0</v>
      </c>
      <c r="G186" s="39">
        <v>2</v>
      </c>
      <c r="H186" s="18">
        <v>1</v>
      </c>
      <c r="I186" s="18"/>
      <c r="J186" s="18"/>
      <c r="K186" s="18"/>
      <c r="L186" s="19" t="s">
        <v>12169</v>
      </c>
      <c r="M186" s="19" t="s">
        <v>12164</v>
      </c>
      <c r="N186" s="18" t="s">
        <v>3206</v>
      </c>
      <c r="O186" s="18">
        <v>5</v>
      </c>
      <c r="P186" s="18" t="s">
        <v>163</v>
      </c>
      <c r="Q186" s="18">
        <v>30</v>
      </c>
      <c r="R186" s="18" t="s">
        <v>95</v>
      </c>
      <c r="S186" s="37" t="s">
        <v>46</v>
      </c>
      <c r="T186" s="18" t="s">
        <v>557</v>
      </c>
      <c r="U186" s="38">
        <v>15.22</v>
      </c>
      <c r="V186" s="38">
        <v>15.22</v>
      </c>
      <c r="W186" s="38">
        <v>9.1300000000000008</v>
      </c>
      <c r="X186" s="18" t="s">
        <v>557</v>
      </c>
      <c r="Y186" s="39"/>
      <c r="Z186" s="16">
        <v>0</v>
      </c>
      <c r="AA186" s="36">
        <v>34.82</v>
      </c>
      <c r="AB186" s="36"/>
      <c r="AC186" s="36">
        <v>34.82</v>
      </c>
      <c r="AD186" s="38">
        <f t="shared" si="12"/>
        <v>37.705600000000004</v>
      </c>
      <c r="AE186" s="38">
        <f t="shared" si="13"/>
        <v>47.132000000000005</v>
      </c>
      <c r="AF186" s="38">
        <f t="shared" si="14"/>
        <v>50.902560000000008</v>
      </c>
      <c r="AG186" s="36">
        <f t="shared" si="15"/>
        <v>37.700000000000003</v>
      </c>
      <c r="AH186" s="36">
        <f t="shared" si="16"/>
        <v>47.13</v>
      </c>
      <c r="AI186" s="36">
        <f t="shared" si="17"/>
        <v>50.9</v>
      </c>
      <c r="AJ186" s="40">
        <v>43879</v>
      </c>
      <c r="AK186" s="40">
        <v>43880</v>
      </c>
      <c r="AL186" s="17"/>
      <c r="AM186" s="17" t="s">
        <v>18070</v>
      </c>
      <c r="AN186" s="17"/>
      <c r="AO186" s="20" t="s">
        <v>19478</v>
      </c>
      <c r="AP186" s="20"/>
      <c r="AQ186" s="20"/>
      <c r="AR186" s="16">
        <v>0</v>
      </c>
      <c r="AS186" s="40">
        <v>44001</v>
      </c>
    </row>
    <row r="187" spans="1:45" ht="47.25" customHeight="1">
      <c r="A187" s="16">
        <v>8699680090726</v>
      </c>
      <c r="B187" s="16" t="s">
        <v>12313</v>
      </c>
      <c r="C187" s="16" t="s">
        <v>12314</v>
      </c>
      <c r="D187" s="17" t="s">
        <v>323</v>
      </c>
      <c r="E187" s="18" t="s">
        <v>295</v>
      </c>
      <c r="F187" s="18">
        <v>0</v>
      </c>
      <c r="G187" s="39">
        <v>1</v>
      </c>
      <c r="H187" s="18">
        <v>1</v>
      </c>
      <c r="I187" s="18"/>
      <c r="J187" s="18"/>
      <c r="K187" s="18"/>
      <c r="L187" s="19" t="s">
        <v>15512</v>
      </c>
      <c r="M187" s="19" t="s">
        <v>827</v>
      </c>
      <c r="N187" s="18" t="s">
        <v>3206</v>
      </c>
      <c r="O187" s="18">
        <v>200</v>
      </c>
      <c r="P187" s="18" t="s">
        <v>163</v>
      </c>
      <c r="Q187" s="18">
        <v>12</v>
      </c>
      <c r="R187" s="18" t="s">
        <v>95</v>
      </c>
      <c r="S187" s="37" t="s">
        <v>46</v>
      </c>
      <c r="T187" s="18" t="s">
        <v>557</v>
      </c>
      <c r="U187" s="38">
        <v>5.25</v>
      </c>
      <c r="V187" s="38">
        <v>5.25</v>
      </c>
      <c r="W187" s="38">
        <v>4.2</v>
      </c>
      <c r="X187" s="18" t="s">
        <v>557</v>
      </c>
      <c r="Y187" s="39"/>
      <c r="Z187" s="16">
        <v>0</v>
      </c>
      <c r="AA187" s="36">
        <v>16.010000000000002</v>
      </c>
      <c r="AB187" s="36"/>
      <c r="AC187" s="36">
        <v>16.010000000000002</v>
      </c>
      <c r="AD187" s="38">
        <f t="shared" si="12"/>
        <v>17.390800000000002</v>
      </c>
      <c r="AE187" s="38">
        <f t="shared" si="13"/>
        <v>21.738500000000002</v>
      </c>
      <c r="AF187" s="38">
        <f t="shared" si="14"/>
        <v>23.477580000000003</v>
      </c>
      <c r="AG187" s="36">
        <f t="shared" si="15"/>
        <v>17.39</v>
      </c>
      <c r="AH187" s="36">
        <f t="shared" si="16"/>
        <v>21.73</v>
      </c>
      <c r="AI187" s="36">
        <f t="shared" si="17"/>
        <v>23.47</v>
      </c>
      <c r="AJ187" s="40">
        <v>43879</v>
      </c>
      <c r="AK187" s="40">
        <v>43880</v>
      </c>
      <c r="AL187" s="17"/>
      <c r="AM187" s="17" t="s">
        <v>18070</v>
      </c>
      <c r="AN187" s="17"/>
      <c r="AO187" s="20" t="s">
        <v>19141</v>
      </c>
      <c r="AP187" s="20"/>
      <c r="AQ187" s="20"/>
      <c r="AR187" s="16">
        <v>0</v>
      </c>
      <c r="AS187" s="40">
        <v>44001</v>
      </c>
    </row>
    <row r="188" spans="1:45" ht="47.25" customHeight="1">
      <c r="A188" s="16">
        <v>8699690570089</v>
      </c>
      <c r="B188" s="16" t="s">
        <v>580</v>
      </c>
      <c r="C188" s="16" t="s">
        <v>789</v>
      </c>
      <c r="D188" s="17" t="s">
        <v>323</v>
      </c>
      <c r="E188" s="18" t="s">
        <v>18879</v>
      </c>
      <c r="F188" s="18">
        <v>0</v>
      </c>
      <c r="G188" s="39">
        <v>1</v>
      </c>
      <c r="H188" s="18">
        <v>3</v>
      </c>
      <c r="I188" s="18"/>
      <c r="J188" s="18"/>
      <c r="K188" s="18"/>
      <c r="L188" s="19" t="s">
        <v>9821</v>
      </c>
      <c r="M188" s="19" t="s">
        <v>125</v>
      </c>
      <c r="N188" s="18" t="s">
        <v>7982</v>
      </c>
      <c r="O188" s="18" t="s">
        <v>9519</v>
      </c>
      <c r="P188" s="18" t="s">
        <v>163</v>
      </c>
      <c r="Q188" s="18">
        <v>100</v>
      </c>
      <c r="R188" s="18" t="s">
        <v>95</v>
      </c>
      <c r="S188" s="37" t="s">
        <v>46</v>
      </c>
      <c r="T188" s="18" t="s">
        <v>53</v>
      </c>
      <c r="U188" s="38">
        <v>2.79</v>
      </c>
      <c r="V188" s="38">
        <v>2.79</v>
      </c>
      <c r="W188" s="38">
        <v>2.79</v>
      </c>
      <c r="X188" s="18" t="s">
        <v>53</v>
      </c>
      <c r="Y188" s="39"/>
      <c r="Z188" s="16">
        <v>0</v>
      </c>
      <c r="AA188" s="36">
        <v>8.3000000000000007</v>
      </c>
      <c r="AB188" s="36"/>
      <c r="AC188" s="36">
        <v>8.3000000000000007</v>
      </c>
      <c r="AD188" s="38">
        <f t="shared" si="12"/>
        <v>9.0470000000000006</v>
      </c>
      <c r="AE188" s="38">
        <f t="shared" si="13"/>
        <v>11.30875</v>
      </c>
      <c r="AF188" s="38">
        <f t="shared" si="14"/>
        <v>12.21345</v>
      </c>
      <c r="AG188" s="36">
        <f t="shared" si="15"/>
        <v>9.0399999999999991</v>
      </c>
      <c r="AH188" s="36">
        <f t="shared" si="16"/>
        <v>11.3</v>
      </c>
      <c r="AI188" s="36">
        <f t="shared" si="17"/>
        <v>12.21</v>
      </c>
      <c r="AJ188" s="40">
        <v>43879</v>
      </c>
      <c r="AK188" s="40">
        <v>43880</v>
      </c>
      <c r="AL188" s="17"/>
      <c r="AM188" s="17" t="s">
        <v>18070</v>
      </c>
      <c r="AN188" s="17"/>
      <c r="AO188" s="20" t="s">
        <v>19059</v>
      </c>
      <c r="AP188" s="20"/>
      <c r="AQ188" s="20"/>
      <c r="AR188" s="16">
        <v>0</v>
      </c>
      <c r="AS188" s="40">
        <v>44001</v>
      </c>
    </row>
    <row r="189" spans="1:45" ht="47.25" customHeight="1">
      <c r="A189" s="16">
        <v>8699693190017</v>
      </c>
      <c r="B189" s="16" t="s">
        <v>17244</v>
      </c>
      <c r="C189" s="16" t="s">
        <v>17245</v>
      </c>
      <c r="D189" s="17" t="s">
        <v>87</v>
      </c>
      <c r="E189" s="18" t="s">
        <v>295</v>
      </c>
      <c r="F189" s="18">
        <v>6</v>
      </c>
      <c r="G189" s="39">
        <v>1</v>
      </c>
      <c r="H189" s="18">
        <v>1</v>
      </c>
      <c r="I189" s="18"/>
      <c r="J189" s="18"/>
      <c r="K189" s="18"/>
      <c r="L189" s="19" t="s">
        <v>17246</v>
      </c>
      <c r="M189" s="19" t="s">
        <v>17247</v>
      </c>
      <c r="N189" s="18" t="s">
        <v>1714</v>
      </c>
      <c r="O189" s="18">
        <v>2.5</v>
      </c>
      <c r="P189" s="18" t="s">
        <v>163</v>
      </c>
      <c r="Q189" s="18">
        <v>50</v>
      </c>
      <c r="R189" s="18" t="s">
        <v>95</v>
      </c>
      <c r="S189" s="37" t="s">
        <v>96</v>
      </c>
      <c r="T189" s="18" t="s">
        <v>1658</v>
      </c>
      <c r="U189" s="38">
        <v>5.47</v>
      </c>
      <c r="V189" s="38">
        <v>5.47</v>
      </c>
      <c r="W189" s="38">
        <v>5.47</v>
      </c>
      <c r="X189" s="18" t="s">
        <v>1658</v>
      </c>
      <c r="Y189" s="39"/>
      <c r="Z189" s="16">
        <v>0</v>
      </c>
      <c r="AA189" s="36">
        <v>23.46</v>
      </c>
      <c r="AB189" s="36"/>
      <c r="AC189" s="36">
        <v>20.87</v>
      </c>
      <c r="AD189" s="38">
        <f t="shared" si="12"/>
        <v>22.639600000000002</v>
      </c>
      <c r="AE189" s="38">
        <f t="shared" si="13"/>
        <v>28.299500000000002</v>
      </c>
      <c r="AF189" s="38">
        <f t="shared" si="14"/>
        <v>30.563460000000003</v>
      </c>
      <c r="AG189" s="36">
        <f t="shared" si="15"/>
        <v>22.63</v>
      </c>
      <c r="AH189" s="36">
        <f t="shared" si="16"/>
        <v>28.29</v>
      </c>
      <c r="AI189" s="36">
        <f t="shared" si="17"/>
        <v>30.56</v>
      </c>
      <c r="AJ189" s="40">
        <v>43994</v>
      </c>
      <c r="AK189" s="40">
        <v>43998</v>
      </c>
      <c r="AL189" s="17"/>
      <c r="AM189" s="17" t="s">
        <v>18070</v>
      </c>
      <c r="AN189" s="17"/>
      <c r="AO189" s="20" t="s">
        <v>19882</v>
      </c>
      <c r="AP189" s="20" t="s">
        <v>17248</v>
      </c>
      <c r="AQ189" s="20" t="s">
        <v>19878</v>
      </c>
      <c r="AR189" s="16">
        <v>0</v>
      </c>
      <c r="AS189" s="40">
        <v>44001</v>
      </c>
    </row>
    <row r="190" spans="1:45" ht="47.25" customHeight="1">
      <c r="A190" s="16">
        <v>8699705350019</v>
      </c>
      <c r="B190" s="16" t="s">
        <v>8693</v>
      </c>
      <c r="C190" s="16" t="s">
        <v>8694</v>
      </c>
      <c r="D190" s="17" t="s">
        <v>323</v>
      </c>
      <c r="E190" s="18" t="s">
        <v>295</v>
      </c>
      <c r="F190" s="18">
        <v>4</v>
      </c>
      <c r="G190" s="39">
        <v>1</v>
      </c>
      <c r="H190" s="18">
        <v>2</v>
      </c>
      <c r="I190" s="18"/>
      <c r="J190" s="18"/>
      <c r="K190" s="18"/>
      <c r="L190" s="19" t="s">
        <v>3073</v>
      </c>
      <c r="M190" s="19" t="s">
        <v>3074</v>
      </c>
      <c r="N190" s="18" t="s">
        <v>3075</v>
      </c>
      <c r="O190" s="18">
        <v>1</v>
      </c>
      <c r="P190" s="18" t="s">
        <v>523</v>
      </c>
      <c r="Q190" s="18">
        <v>30</v>
      </c>
      <c r="R190" s="18" t="s">
        <v>95</v>
      </c>
      <c r="S190" s="37" t="s">
        <v>46</v>
      </c>
      <c r="T190" s="18" t="s">
        <v>53</v>
      </c>
      <c r="U190" s="38">
        <v>3.46</v>
      </c>
      <c r="V190" s="38">
        <v>3.46</v>
      </c>
      <c r="W190" s="38">
        <v>0</v>
      </c>
      <c r="X190" s="18" t="s">
        <v>53</v>
      </c>
      <c r="Y190" s="39"/>
      <c r="Z190" s="16">
        <v>0</v>
      </c>
      <c r="AA190" s="36">
        <v>13.17</v>
      </c>
      <c r="AB190" s="36"/>
      <c r="AC190" s="36">
        <v>13.17</v>
      </c>
      <c r="AD190" s="38">
        <f t="shared" si="12"/>
        <v>14.323600000000001</v>
      </c>
      <c r="AE190" s="38">
        <f t="shared" si="13"/>
        <v>17.904500000000002</v>
      </c>
      <c r="AF190" s="38">
        <f t="shared" si="14"/>
        <v>19.336860000000005</v>
      </c>
      <c r="AG190" s="36">
        <f t="shared" si="15"/>
        <v>14.32</v>
      </c>
      <c r="AH190" s="36">
        <f t="shared" si="16"/>
        <v>17.899999999999999</v>
      </c>
      <c r="AI190" s="36">
        <f t="shared" si="17"/>
        <v>19.329999999999998</v>
      </c>
      <c r="AJ190" s="40">
        <v>43879</v>
      </c>
      <c r="AK190" s="40">
        <v>43880</v>
      </c>
      <c r="AL190" s="17"/>
      <c r="AM190" s="17" t="s">
        <v>18070</v>
      </c>
      <c r="AN190" s="17"/>
      <c r="AO190" s="20" t="s">
        <v>19412</v>
      </c>
      <c r="AP190" s="20"/>
      <c r="AQ190" s="20"/>
      <c r="AR190" s="16">
        <v>0</v>
      </c>
      <c r="AS190" s="40">
        <v>44001</v>
      </c>
    </row>
    <row r="191" spans="1:45" ht="47.25" customHeight="1">
      <c r="A191" s="16">
        <v>8699708011702</v>
      </c>
      <c r="B191" s="16" t="s">
        <v>3134</v>
      </c>
      <c r="C191" s="16" t="s">
        <v>3136</v>
      </c>
      <c r="D191" s="17" t="s">
        <v>323</v>
      </c>
      <c r="E191" s="18" t="s">
        <v>295</v>
      </c>
      <c r="F191" s="18">
        <v>6</v>
      </c>
      <c r="G191" s="39">
        <v>1</v>
      </c>
      <c r="H191" s="18">
        <v>2</v>
      </c>
      <c r="I191" s="18"/>
      <c r="J191" s="18"/>
      <c r="K191" s="18"/>
      <c r="L191" s="19" t="s">
        <v>18647</v>
      </c>
      <c r="M191" s="19" t="s">
        <v>3139</v>
      </c>
      <c r="N191" s="18" t="s">
        <v>1041</v>
      </c>
      <c r="O191" s="18">
        <v>1</v>
      </c>
      <c r="P191" s="18" t="s">
        <v>163</v>
      </c>
      <c r="Q191" s="18">
        <v>30</v>
      </c>
      <c r="R191" s="18" t="s">
        <v>95</v>
      </c>
      <c r="S191" s="37" t="s">
        <v>46</v>
      </c>
      <c r="T191" s="18" t="s">
        <v>53</v>
      </c>
      <c r="U191" s="38">
        <v>5.89</v>
      </c>
      <c r="V191" s="38">
        <v>5.89</v>
      </c>
      <c r="W191" s="38">
        <v>5.89</v>
      </c>
      <c r="X191" s="18" t="s">
        <v>53</v>
      </c>
      <c r="Y191" s="39"/>
      <c r="Z191" s="16">
        <v>0</v>
      </c>
      <c r="AA191" s="36">
        <v>22.45</v>
      </c>
      <c r="AB191" s="36"/>
      <c r="AC191" s="36">
        <v>22.45</v>
      </c>
      <c r="AD191" s="38">
        <f t="shared" si="12"/>
        <v>24.346</v>
      </c>
      <c r="AE191" s="38">
        <f t="shared" si="13"/>
        <v>30.432500000000001</v>
      </c>
      <c r="AF191" s="38">
        <f t="shared" si="14"/>
        <v>32.867100000000001</v>
      </c>
      <c r="AG191" s="36">
        <f t="shared" si="15"/>
        <v>24.34</v>
      </c>
      <c r="AH191" s="36">
        <f t="shared" si="16"/>
        <v>30.43</v>
      </c>
      <c r="AI191" s="36">
        <f t="shared" si="17"/>
        <v>32.86</v>
      </c>
      <c r="AJ191" s="40">
        <v>43882</v>
      </c>
      <c r="AK191" s="40">
        <v>43886</v>
      </c>
      <c r="AL191" s="17"/>
      <c r="AM191" s="17" t="s">
        <v>18070</v>
      </c>
      <c r="AN191" s="17"/>
      <c r="AO191" s="20" t="s">
        <v>19581</v>
      </c>
      <c r="AP191" s="20"/>
      <c r="AQ191" s="20"/>
      <c r="AR191" s="16">
        <v>0</v>
      </c>
      <c r="AS191" s="40">
        <v>44001</v>
      </c>
    </row>
    <row r="192" spans="1:45" ht="47.25" customHeight="1">
      <c r="A192" s="16">
        <v>8699715771965</v>
      </c>
      <c r="B192" s="16" t="s">
        <v>7335</v>
      </c>
      <c r="C192" s="16" t="s">
        <v>7336</v>
      </c>
      <c r="D192" s="17" t="s">
        <v>323</v>
      </c>
      <c r="E192" s="18" t="s">
        <v>18879</v>
      </c>
      <c r="F192" s="18">
        <v>0</v>
      </c>
      <c r="G192" s="39">
        <v>1</v>
      </c>
      <c r="H192" s="18">
        <v>1</v>
      </c>
      <c r="I192" s="18"/>
      <c r="J192" s="18"/>
      <c r="K192" s="18"/>
      <c r="L192" s="19" t="s">
        <v>13597</v>
      </c>
      <c r="M192" s="19" t="s">
        <v>1977</v>
      </c>
      <c r="N192" s="18" t="s">
        <v>10079</v>
      </c>
      <c r="O192" s="18" t="s">
        <v>7339</v>
      </c>
      <c r="P192" s="18" t="s">
        <v>551</v>
      </c>
      <c r="Q192" s="18">
        <v>1</v>
      </c>
      <c r="R192" s="18" t="s">
        <v>95</v>
      </c>
      <c r="S192" s="37" t="s">
        <v>46</v>
      </c>
      <c r="T192" s="18" t="s">
        <v>331</v>
      </c>
      <c r="U192" s="38">
        <v>107.03</v>
      </c>
      <c r="V192" s="38">
        <v>144.93</v>
      </c>
      <c r="W192" s="38">
        <v>86.95</v>
      </c>
      <c r="X192" s="18" t="s">
        <v>331</v>
      </c>
      <c r="Y192" s="39"/>
      <c r="Z192" s="16">
        <v>0</v>
      </c>
      <c r="AA192" s="36">
        <v>323.60000000000002</v>
      </c>
      <c r="AB192" s="36"/>
      <c r="AC192" s="36">
        <v>323.60000000000002</v>
      </c>
      <c r="AD192" s="38">
        <f t="shared" si="12"/>
        <v>337.67200000000003</v>
      </c>
      <c r="AE192" s="38">
        <f t="shared" si="13"/>
        <v>396.34064000000001</v>
      </c>
      <c r="AF192" s="38">
        <f t="shared" si="14"/>
        <v>428.04789120000004</v>
      </c>
      <c r="AG192" s="36">
        <f t="shared" si="15"/>
        <v>337.67</v>
      </c>
      <c r="AH192" s="36">
        <f t="shared" si="16"/>
        <v>396.34</v>
      </c>
      <c r="AI192" s="36">
        <f t="shared" si="17"/>
        <v>428.04</v>
      </c>
      <c r="AJ192" s="40">
        <v>43879</v>
      </c>
      <c r="AK192" s="40">
        <v>43880</v>
      </c>
      <c r="AL192" s="17"/>
      <c r="AM192" s="17" t="s">
        <v>18070</v>
      </c>
      <c r="AN192" s="17"/>
      <c r="AO192" s="20" t="s">
        <v>19223</v>
      </c>
      <c r="AP192" s="20"/>
      <c r="AQ192" s="20"/>
      <c r="AR192" s="16">
        <v>0</v>
      </c>
      <c r="AS192" s="40">
        <v>44001</v>
      </c>
    </row>
    <row r="193" spans="1:45" ht="47.25" customHeight="1">
      <c r="A193" s="16">
        <v>8699724510012</v>
      </c>
      <c r="B193" s="16" t="s">
        <v>9261</v>
      </c>
      <c r="C193" s="16" t="s">
        <v>1602</v>
      </c>
      <c r="D193" s="17" t="s">
        <v>323</v>
      </c>
      <c r="E193" s="18" t="s">
        <v>295</v>
      </c>
      <c r="F193" s="18">
        <v>4</v>
      </c>
      <c r="G193" s="39">
        <v>1</v>
      </c>
      <c r="H193" s="18">
        <v>3</v>
      </c>
      <c r="I193" s="18"/>
      <c r="J193" s="18"/>
      <c r="K193" s="18"/>
      <c r="L193" s="19" t="s">
        <v>995</v>
      </c>
      <c r="M193" s="19" t="s">
        <v>756</v>
      </c>
      <c r="N193" s="18" t="s">
        <v>991</v>
      </c>
      <c r="O193" s="18">
        <v>2.5</v>
      </c>
      <c r="P193" s="18" t="s">
        <v>551</v>
      </c>
      <c r="Q193" s="18">
        <v>30</v>
      </c>
      <c r="R193" s="18" t="s">
        <v>95</v>
      </c>
      <c r="S193" s="37" t="s">
        <v>46</v>
      </c>
      <c r="T193" s="18" t="s">
        <v>53</v>
      </c>
      <c r="U193" s="38">
        <v>2.69</v>
      </c>
      <c r="V193" s="38">
        <v>2.69</v>
      </c>
      <c r="W193" s="38">
        <v>2.69</v>
      </c>
      <c r="X193" s="18" t="s">
        <v>53</v>
      </c>
      <c r="Y193" s="39"/>
      <c r="Z193" s="16">
        <v>0</v>
      </c>
      <c r="AA193" s="36">
        <v>10.06</v>
      </c>
      <c r="AB193" s="36"/>
      <c r="AC193" s="36">
        <v>10.06</v>
      </c>
      <c r="AD193" s="38">
        <f t="shared" si="12"/>
        <v>10.9648</v>
      </c>
      <c r="AE193" s="38">
        <f t="shared" si="13"/>
        <v>13.706</v>
      </c>
      <c r="AF193" s="38">
        <f t="shared" si="14"/>
        <v>14.802480000000001</v>
      </c>
      <c r="AG193" s="36">
        <f t="shared" si="15"/>
        <v>10.96</v>
      </c>
      <c r="AH193" s="36">
        <f t="shared" si="16"/>
        <v>13.7</v>
      </c>
      <c r="AI193" s="36">
        <f t="shared" si="17"/>
        <v>14.8</v>
      </c>
      <c r="AJ193" s="40">
        <v>43879</v>
      </c>
      <c r="AK193" s="40">
        <v>43880</v>
      </c>
      <c r="AL193" s="17"/>
      <c r="AM193" s="17" t="s">
        <v>18070</v>
      </c>
      <c r="AN193" s="17"/>
      <c r="AO193" s="20" t="s">
        <v>19129</v>
      </c>
      <c r="AP193" s="20"/>
      <c r="AQ193" s="20"/>
      <c r="AR193" s="16">
        <v>0</v>
      </c>
      <c r="AS193" s="40">
        <v>44001</v>
      </c>
    </row>
    <row r="194" spans="1:45" ht="47.25" customHeight="1">
      <c r="A194" s="16">
        <v>8699724640016</v>
      </c>
      <c r="B194" s="16" t="s">
        <v>9261</v>
      </c>
      <c r="C194" s="16" t="s">
        <v>1602</v>
      </c>
      <c r="D194" s="17" t="s">
        <v>323</v>
      </c>
      <c r="E194" s="18" t="s">
        <v>295</v>
      </c>
      <c r="F194" s="18">
        <v>4</v>
      </c>
      <c r="G194" s="39">
        <v>1</v>
      </c>
      <c r="H194" s="18">
        <v>3</v>
      </c>
      <c r="I194" s="18"/>
      <c r="J194" s="18"/>
      <c r="K194" s="18"/>
      <c r="L194" s="19" t="s">
        <v>996</v>
      </c>
      <c r="M194" s="19" t="s">
        <v>756</v>
      </c>
      <c r="N194" s="18" t="s">
        <v>991</v>
      </c>
      <c r="O194" s="18">
        <v>200</v>
      </c>
      <c r="P194" s="18" t="s">
        <v>875</v>
      </c>
      <c r="Q194" s="18">
        <v>1</v>
      </c>
      <c r="R194" s="18" t="s">
        <v>95</v>
      </c>
      <c r="S194" s="37" t="s">
        <v>46</v>
      </c>
      <c r="T194" s="18" t="s">
        <v>53</v>
      </c>
      <c r="U194" s="38">
        <v>3.21</v>
      </c>
      <c r="V194" s="38">
        <v>3.21</v>
      </c>
      <c r="W194" s="38">
        <v>3.21</v>
      </c>
      <c r="X194" s="18" t="s">
        <v>53</v>
      </c>
      <c r="Y194" s="39"/>
      <c r="Z194" s="16">
        <v>0</v>
      </c>
      <c r="AA194" s="36">
        <v>10.06</v>
      </c>
      <c r="AB194" s="36"/>
      <c r="AC194" s="36">
        <v>10.06</v>
      </c>
      <c r="AD194" s="38">
        <f t="shared" ref="AD194:AD242" si="18">IF(Z194=2,AC194*1.08,IF(AC194&lt;=10,(AC194*1.09),IF(AC194&lt;=50,(10*1.09)+((AC194-10)*1.08),IF(AC194&lt;=100,(10*1.09)+((50-10)*1.08)+((AC194-50)*1.07),IF(AC194&lt;=200,(10*1.09)+((50-10)*1.08)+((100-50)*1.07)+((AC194-100)*1.04),(10*1.09)+((50-10)*1.08)+((100-50)*1.07)+((200-100)*1.04)+((AC194-200)*1.02))))))</f>
        <v>10.9648</v>
      </c>
      <c r="AE194" s="38">
        <f t="shared" ref="AE194:AE234" si="19">IF(Z194=1,AD194*1.08,IF(Z194=4,AD194*1.08,IF(Z194=2,0,IF(AC194&lt;=100,(AD194*1.25),IF(AC194&lt;=200,134.5+((AC194-100)*1.04*1.16),255.14+((AC194-200)*1.02*1.12))))))</f>
        <v>13.706</v>
      </c>
      <c r="AF194" s="38">
        <f t="shared" ref="AF194:AF234" si="20">IF(Z194=1,0,IF(Z194=4,0,(AE194*1.08)))</f>
        <v>14.802480000000001</v>
      </c>
      <c r="AG194" s="36">
        <f t="shared" ref="AG194:AG257" si="21">TRUNC(AD194,2)</f>
        <v>10.96</v>
      </c>
      <c r="AH194" s="36">
        <f t="shared" ref="AH194:AH257" si="22">TRUNC(AE194,2)</f>
        <v>13.7</v>
      </c>
      <c r="AI194" s="36">
        <f t="shared" ref="AI194:AI257" si="23">TRUNC(AF194,2)</f>
        <v>14.8</v>
      </c>
      <c r="AJ194" s="40">
        <v>43879</v>
      </c>
      <c r="AK194" s="40">
        <v>43880</v>
      </c>
      <c r="AL194" s="17"/>
      <c r="AM194" s="17" t="s">
        <v>18070</v>
      </c>
      <c r="AN194" s="17"/>
      <c r="AO194" s="20" t="s">
        <v>19155</v>
      </c>
      <c r="AP194" s="20"/>
      <c r="AQ194" s="20"/>
      <c r="AR194" s="16">
        <v>0</v>
      </c>
      <c r="AS194" s="40">
        <v>44001</v>
      </c>
    </row>
    <row r="195" spans="1:45" ht="47.25" customHeight="1">
      <c r="A195" s="16">
        <v>8699738380748</v>
      </c>
      <c r="B195" s="16" t="s">
        <v>13414</v>
      </c>
      <c r="C195" s="16" t="s">
        <v>13415</v>
      </c>
      <c r="D195" s="17" t="s">
        <v>323</v>
      </c>
      <c r="E195" s="18" t="s">
        <v>18879</v>
      </c>
      <c r="F195" s="18">
        <v>0</v>
      </c>
      <c r="G195" s="39">
        <v>1</v>
      </c>
      <c r="H195" s="18">
        <v>1</v>
      </c>
      <c r="I195" s="18"/>
      <c r="J195" s="18"/>
      <c r="K195" s="18"/>
      <c r="L195" s="19" t="s">
        <v>17599</v>
      </c>
      <c r="M195" s="19" t="s">
        <v>13417</v>
      </c>
      <c r="N195" s="18" t="s">
        <v>1367</v>
      </c>
      <c r="O195" s="18" t="s">
        <v>3269</v>
      </c>
      <c r="P195" s="18" t="s">
        <v>470</v>
      </c>
      <c r="Q195" s="18">
        <v>30</v>
      </c>
      <c r="R195" s="18" t="s">
        <v>95</v>
      </c>
      <c r="S195" s="37" t="s">
        <v>46</v>
      </c>
      <c r="T195" s="18" t="s">
        <v>238</v>
      </c>
      <c r="U195" s="38">
        <v>14.31</v>
      </c>
      <c r="V195" s="38">
        <v>17.32</v>
      </c>
      <c r="W195" s="38">
        <v>10.39</v>
      </c>
      <c r="X195" s="18" t="s">
        <v>557</v>
      </c>
      <c r="Y195" s="39"/>
      <c r="Z195" s="16">
        <v>0</v>
      </c>
      <c r="AA195" s="36">
        <v>39.630000000000003</v>
      </c>
      <c r="AB195" s="36"/>
      <c r="AC195" s="36">
        <v>39.630000000000003</v>
      </c>
      <c r="AD195" s="38">
        <f t="shared" si="18"/>
        <v>42.900400000000005</v>
      </c>
      <c r="AE195" s="38">
        <f t="shared" si="19"/>
        <v>53.625500000000002</v>
      </c>
      <c r="AF195" s="38">
        <f t="shared" si="20"/>
        <v>57.915540000000007</v>
      </c>
      <c r="AG195" s="36">
        <f t="shared" si="21"/>
        <v>42.9</v>
      </c>
      <c r="AH195" s="36">
        <f t="shared" si="22"/>
        <v>53.62</v>
      </c>
      <c r="AI195" s="36">
        <f t="shared" si="23"/>
        <v>57.91</v>
      </c>
      <c r="AJ195" s="40">
        <v>43879</v>
      </c>
      <c r="AK195" s="40">
        <v>43880</v>
      </c>
      <c r="AL195" s="17"/>
      <c r="AM195" s="17" t="s">
        <v>18070</v>
      </c>
      <c r="AN195" s="17"/>
      <c r="AO195" s="41" t="s">
        <v>19160</v>
      </c>
      <c r="AP195" s="20"/>
      <c r="AQ195" s="20"/>
      <c r="AR195" s="16">
        <v>0</v>
      </c>
      <c r="AS195" s="40">
        <v>44001</v>
      </c>
    </row>
    <row r="196" spans="1:45" ht="47.25" customHeight="1">
      <c r="A196" s="16">
        <v>8699738980184</v>
      </c>
      <c r="B196" s="16" t="s">
        <v>9225</v>
      </c>
      <c r="C196" s="16" t="s">
        <v>9226</v>
      </c>
      <c r="D196" s="17" t="s">
        <v>87</v>
      </c>
      <c r="E196" s="18" t="s">
        <v>295</v>
      </c>
      <c r="F196" s="18">
        <v>1</v>
      </c>
      <c r="G196" s="39">
        <v>2</v>
      </c>
      <c r="H196" s="18">
        <v>1</v>
      </c>
      <c r="I196" s="18"/>
      <c r="J196" s="18"/>
      <c r="K196" s="18"/>
      <c r="L196" s="19" t="s">
        <v>13462</v>
      </c>
      <c r="M196" s="19" t="s">
        <v>2727</v>
      </c>
      <c r="N196" s="18" t="s">
        <v>1367</v>
      </c>
      <c r="O196" s="18">
        <v>1000</v>
      </c>
      <c r="P196" s="18" t="s">
        <v>163</v>
      </c>
      <c r="Q196" s="18">
        <v>1</v>
      </c>
      <c r="R196" s="45" t="s">
        <v>676</v>
      </c>
      <c r="S196" s="37" t="s">
        <v>96</v>
      </c>
      <c r="T196" s="18" t="s">
        <v>165</v>
      </c>
      <c r="U196" s="38">
        <v>400</v>
      </c>
      <c r="V196" s="38">
        <v>400</v>
      </c>
      <c r="W196" s="38">
        <v>400</v>
      </c>
      <c r="X196" s="18" t="s">
        <v>165</v>
      </c>
      <c r="Y196" s="39"/>
      <c r="Z196" s="16">
        <v>0</v>
      </c>
      <c r="AA196" s="36">
        <v>1526.2</v>
      </c>
      <c r="AB196" s="36"/>
      <c r="AC196" s="36">
        <v>1526.2</v>
      </c>
      <c r="AD196" s="38">
        <f t="shared" si="18"/>
        <v>1564.3240000000001</v>
      </c>
      <c r="AE196" s="38">
        <f t="shared" si="19"/>
        <v>1770.1908800000001</v>
      </c>
      <c r="AF196" s="38">
        <f t="shared" si="20"/>
        <v>1911.8061504000002</v>
      </c>
      <c r="AG196" s="36">
        <f t="shared" si="21"/>
        <v>1564.32</v>
      </c>
      <c r="AH196" s="36">
        <f t="shared" si="22"/>
        <v>1770.19</v>
      </c>
      <c r="AI196" s="36">
        <f t="shared" si="23"/>
        <v>1911.8</v>
      </c>
      <c r="AJ196" s="40">
        <v>43879</v>
      </c>
      <c r="AK196" s="40">
        <v>43880</v>
      </c>
      <c r="AL196" s="17"/>
      <c r="AM196" s="17" t="s">
        <v>18070</v>
      </c>
      <c r="AN196" s="17"/>
      <c r="AO196" s="20" t="s">
        <v>19383</v>
      </c>
      <c r="AP196" s="20"/>
      <c r="AQ196" s="20"/>
      <c r="AR196" s="16">
        <v>0</v>
      </c>
      <c r="AS196" s="40">
        <v>44001</v>
      </c>
    </row>
    <row r="197" spans="1:45" ht="47.25" customHeight="1">
      <c r="A197" s="16">
        <v>8699745000127</v>
      </c>
      <c r="B197" s="16" t="s">
        <v>12235</v>
      </c>
      <c r="C197" s="16" t="s">
        <v>12236</v>
      </c>
      <c r="D197" s="17" t="s">
        <v>87</v>
      </c>
      <c r="E197" s="18" t="s">
        <v>18879</v>
      </c>
      <c r="F197" s="18">
        <v>2</v>
      </c>
      <c r="G197" s="39">
        <v>2</v>
      </c>
      <c r="H197" s="18">
        <v>1</v>
      </c>
      <c r="I197" s="18"/>
      <c r="J197" s="18"/>
      <c r="K197" s="18"/>
      <c r="L197" s="19" t="s">
        <v>17019</v>
      </c>
      <c r="M197" s="19" t="s">
        <v>4743</v>
      </c>
      <c r="N197" s="18" t="s">
        <v>4737</v>
      </c>
      <c r="O197" s="18">
        <v>450</v>
      </c>
      <c r="P197" s="18" t="s">
        <v>197</v>
      </c>
      <c r="Q197" s="18">
        <v>1</v>
      </c>
      <c r="R197" s="18" t="s">
        <v>95</v>
      </c>
      <c r="S197" s="37" t="s">
        <v>96</v>
      </c>
      <c r="T197" s="18" t="s">
        <v>331</v>
      </c>
      <c r="U197" s="38">
        <v>131.74</v>
      </c>
      <c r="V197" s="38">
        <v>131.74</v>
      </c>
      <c r="W197" s="38">
        <v>131.74</v>
      </c>
      <c r="X197" s="18" t="s">
        <v>331</v>
      </c>
      <c r="Y197" s="39"/>
      <c r="Z197" s="16">
        <v>0</v>
      </c>
      <c r="AA197" s="36">
        <v>502.65</v>
      </c>
      <c r="AB197" s="36"/>
      <c r="AC197" s="36">
        <v>502.65</v>
      </c>
      <c r="AD197" s="38">
        <f t="shared" si="18"/>
        <v>520.303</v>
      </c>
      <c r="AE197" s="38">
        <f t="shared" si="19"/>
        <v>600.88735999999994</v>
      </c>
      <c r="AF197" s="38">
        <f t="shared" si="20"/>
        <v>648.95834879999995</v>
      </c>
      <c r="AG197" s="36">
        <f t="shared" si="21"/>
        <v>520.29999999999995</v>
      </c>
      <c r="AH197" s="36">
        <f t="shared" si="22"/>
        <v>600.88</v>
      </c>
      <c r="AI197" s="36">
        <f t="shared" si="23"/>
        <v>648.95000000000005</v>
      </c>
      <c r="AJ197" s="40">
        <v>43879</v>
      </c>
      <c r="AK197" s="40">
        <v>43880</v>
      </c>
      <c r="AL197" s="17"/>
      <c r="AM197" s="17" t="s">
        <v>18070</v>
      </c>
      <c r="AN197" s="17"/>
      <c r="AO197" s="20" t="s">
        <v>19486</v>
      </c>
      <c r="AP197" s="20"/>
      <c r="AQ197" s="20"/>
      <c r="AR197" s="16">
        <v>0</v>
      </c>
      <c r="AS197" s="40">
        <v>44001</v>
      </c>
    </row>
    <row r="198" spans="1:45" ht="47.25" customHeight="1">
      <c r="A198" s="16">
        <v>8699745001278</v>
      </c>
      <c r="B198" s="16" t="s">
        <v>7167</v>
      </c>
      <c r="C198" s="16" t="s">
        <v>16550</v>
      </c>
      <c r="D198" s="17" t="s">
        <v>87</v>
      </c>
      <c r="E198" s="18" t="s">
        <v>18879</v>
      </c>
      <c r="F198" s="18">
        <v>2</v>
      </c>
      <c r="G198" s="39">
        <v>2</v>
      </c>
      <c r="H198" s="18">
        <v>1</v>
      </c>
      <c r="I198" s="18"/>
      <c r="J198" s="18"/>
      <c r="K198" s="18"/>
      <c r="L198" s="19" t="s">
        <v>16942</v>
      </c>
      <c r="M198" s="19" t="s">
        <v>4739</v>
      </c>
      <c r="N198" s="18" t="s">
        <v>4737</v>
      </c>
      <c r="O198" s="18">
        <v>500</v>
      </c>
      <c r="P198" s="18" t="s">
        <v>197</v>
      </c>
      <c r="Q198" s="18">
        <v>1</v>
      </c>
      <c r="R198" s="18" t="s">
        <v>95</v>
      </c>
      <c r="S198" s="37" t="s">
        <v>96</v>
      </c>
      <c r="T198" s="18" t="s">
        <v>331</v>
      </c>
      <c r="U198" s="38">
        <v>125.58</v>
      </c>
      <c r="V198" s="38">
        <v>125.58</v>
      </c>
      <c r="W198" s="38">
        <v>125.58</v>
      </c>
      <c r="X198" s="18" t="s">
        <v>331</v>
      </c>
      <c r="Y198" s="39"/>
      <c r="Z198" s="16">
        <v>0</v>
      </c>
      <c r="AA198" s="36">
        <v>370.54</v>
      </c>
      <c r="AB198" s="36"/>
      <c r="AC198" s="36">
        <v>370.54</v>
      </c>
      <c r="AD198" s="38">
        <f t="shared" si="18"/>
        <v>385.55079999999998</v>
      </c>
      <c r="AE198" s="38">
        <f t="shared" si="19"/>
        <v>449.96489600000001</v>
      </c>
      <c r="AF198" s="38">
        <f t="shared" si="20"/>
        <v>485.96208768000002</v>
      </c>
      <c r="AG198" s="36">
        <f t="shared" si="21"/>
        <v>385.55</v>
      </c>
      <c r="AH198" s="36">
        <f t="shared" si="22"/>
        <v>449.96</v>
      </c>
      <c r="AI198" s="36">
        <f t="shared" si="23"/>
        <v>485.96</v>
      </c>
      <c r="AJ198" s="40">
        <v>43879</v>
      </c>
      <c r="AK198" s="40">
        <v>43880</v>
      </c>
      <c r="AL198" s="17"/>
      <c r="AM198" s="17" t="s">
        <v>18070</v>
      </c>
      <c r="AN198" s="17"/>
      <c r="AO198" s="20" t="s">
        <v>19481</v>
      </c>
      <c r="AP198" s="20"/>
      <c r="AQ198" s="20"/>
      <c r="AR198" s="16">
        <v>0</v>
      </c>
      <c r="AS198" s="40">
        <v>44001</v>
      </c>
    </row>
    <row r="199" spans="1:45" ht="47.25" customHeight="1">
      <c r="A199" s="16">
        <v>8699745005566</v>
      </c>
      <c r="B199" s="16" t="s">
        <v>12235</v>
      </c>
      <c r="C199" s="16" t="s">
        <v>12245</v>
      </c>
      <c r="D199" s="18" t="s">
        <v>87</v>
      </c>
      <c r="E199" s="18" t="s">
        <v>18879</v>
      </c>
      <c r="F199" s="39" t="s">
        <v>18876</v>
      </c>
      <c r="G199" s="39">
        <v>2</v>
      </c>
      <c r="H199" s="18">
        <v>1</v>
      </c>
      <c r="I199" s="18"/>
      <c r="J199" s="18"/>
      <c r="K199" s="18"/>
      <c r="L199" s="19" t="s">
        <v>12246</v>
      </c>
      <c r="M199" s="19" t="s">
        <v>62</v>
      </c>
      <c r="N199" s="18" t="s">
        <v>4737</v>
      </c>
      <c r="O199" s="18">
        <v>900</v>
      </c>
      <c r="P199" s="18" t="s">
        <v>197</v>
      </c>
      <c r="Q199" s="18">
        <v>1</v>
      </c>
      <c r="R199" s="18" t="s">
        <v>95</v>
      </c>
      <c r="S199" s="37" t="s">
        <v>96</v>
      </c>
      <c r="T199" s="18" t="s">
        <v>557</v>
      </c>
      <c r="U199" s="18">
        <v>19.59</v>
      </c>
      <c r="V199" s="18">
        <v>19.59</v>
      </c>
      <c r="W199" s="18">
        <v>19.59</v>
      </c>
      <c r="X199" s="18" t="s">
        <v>557</v>
      </c>
      <c r="Y199" s="39"/>
      <c r="Z199" s="16">
        <v>0</v>
      </c>
      <c r="AA199" s="36">
        <v>74.73</v>
      </c>
      <c r="AB199" s="36"/>
      <c r="AC199" s="36">
        <v>74.73</v>
      </c>
      <c r="AD199" s="38">
        <f t="shared" si="18"/>
        <v>80.56110000000001</v>
      </c>
      <c r="AE199" s="38">
        <f t="shared" si="19"/>
        <v>100.70137500000001</v>
      </c>
      <c r="AF199" s="38">
        <f t="shared" si="20"/>
        <v>108.75748500000002</v>
      </c>
      <c r="AG199" s="36">
        <f t="shared" si="21"/>
        <v>80.56</v>
      </c>
      <c r="AH199" s="36">
        <f t="shared" si="22"/>
        <v>100.7</v>
      </c>
      <c r="AI199" s="36">
        <f t="shared" si="23"/>
        <v>108.75</v>
      </c>
      <c r="AJ199" s="40">
        <v>43879</v>
      </c>
      <c r="AK199" s="40">
        <v>43880</v>
      </c>
      <c r="AL199" s="17"/>
      <c r="AM199" s="17" t="s">
        <v>18070</v>
      </c>
      <c r="AN199" s="17"/>
      <c r="AO199" s="20" t="s">
        <v>19198</v>
      </c>
      <c r="AP199" s="20"/>
      <c r="AQ199" s="20"/>
      <c r="AR199" s="16">
        <v>0</v>
      </c>
      <c r="AS199" s="40">
        <v>44001</v>
      </c>
    </row>
    <row r="200" spans="1:45" ht="47.25" customHeight="1">
      <c r="A200" s="16">
        <v>8699745014636</v>
      </c>
      <c r="B200" s="16" t="s">
        <v>7167</v>
      </c>
      <c r="C200" s="16" t="s">
        <v>12264</v>
      </c>
      <c r="D200" s="17" t="s">
        <v>87</v>
      </c>
      <c r="E200" s="18" t="s">
        <v>18879</v>
      </c>
      <c r="F200" s="18">
        <v>2</v>
      </c>
      <c r="G200" s="39">
        <v>2</v>
      </c>
      <c r="H200" s="18">
        <v>1</v>
      </c>
      <c r="I200" s="18"/>
      <c r="J200" s="18"/>
      <c r="K200" s="18"/>
      <c r="L200" s="19" t="s">
        <v>17016</v>
      </c>
      <c r="M200" s="19" t="s">
        <v>4743</v>
      </c>
      <c r="N200" s="18" t="s">
        <v>4737</v>
      </c>
      <c r="O200" s="18">
        <v>500</v>
      </c>
      <c r="P200" s="18" t="s">
        <v>197</v>
      </c>
      <c r="Q200" s="18">
        <v>1</v>
      </c>
      <c r="R200" s="18" t="s">
        <v>95</v>
      </c>
      <c r="S200" s="37" t="s">
        <v>96</v>
      </c>
      <c r="T200" s="18" t="s">
        <v>331</v>
      </c>
      <c r="U200" s="38">
        <v>168.4</v>
      </c>
      <c r="V200" s="38">
        <v>168.4</v>
      </c>
      <c r="W200" s="38">
        <v>168.4</v>
      </c>
      <c r="X200" s="18" t="s">
        <v>331</v>
      </c>
      <c r="Y200" s="39"/>
      <c r="Z200" s="16">
        <v>0</v>
      </c>
      <c r="AA200" s="36">
        <v>503.95</v>
      </c>
      <c r="AB200" s="36"/>
      <c r="AC200" s="36">
        <v>503.95</v>
      </c>
      <c r="AD200" s="38">
        <f t="shared" si="18"/>
        <v>521.62900000000002</v>
      </c>
      <c r="AE200" s="38">
        <f t="shared" si="19"/>
        <v>602.37248</v>
      </c>
      <c r="AF200" s="38">
        <f t="shared" si="20"/>
        <v>650.56227840000008</v>
      </c>
      <c r="AG200" s="36">
        <f t="shared" si="21"/>
        <v>521.62</v>
      </c>
      <c r="AH200" s="36">
        <f t="shared" si="22"/>
        <v>602.37</v>
      </c>
      <c r="AI200" s="36">
        <f t="shared" si="23"/>
        <v>650.55999999999995</v>
      </c>
      <c r="AJ200" s="40">
        <v>43879</v>
      </c>
      <c r="AK200" s="40">
        <v>43880</v>
      </c>
      <c r="AL200" s="17"/>
      <c r="AM200" s="17" t="s">
        <v>18070</v>
      </c>
      <c r="AN200" s="17"/>
      <c r="AO200" s="20" t="s">
        <v>19484</v>
      </c>
      <c r="AP200" s="20"/>
      <c r="AQ200" s="20"/>
      <c r="AR200" s="16">
        <v>0</v>
      </c>
      <c r="AS200" s="40">
        <v>44001</v>
      </c>
    </row>
    <row r="201" spans="1:45" ht="47.25" customHeight="1">
      <c r="A201" s="16">
        <v>8699755090019</v>
      </c>
      <c r="B201" s="16" t="s">
        <v>429</v>
      </c>
      <c r="C201" s="16" t="s">
        <v>430</v>
      </c>
      <c r="D201" s="17" t="s">
        <v>323</v>
      </c>
      <c r="E201" s="18" t="s">
        <v>295</v>
      </c>
      <c r="F201" s="18">
        <v>0</v>
      </c>
      <c r="G201" s="39">
        <v>1</v>
      </c>
      <c r="H201" s="18">
        <v>1</v>
      </c>
      <c r="I201" s="18"/>
      <c r="J201" s="18"/>
      <c r="K201" s="18"/>
      <c r="L201" s="19" t="s">
        <v>12578</v>
      </c>
      <c r="M201" s="19" t="s">
        <v>435</v>
      </c>
      <c r="N201" s="18" t="s">
        <v>2055</v>
      </c>
      <c r="O201" s="18">
        <v>3</v>
      </c>
      <c r="P201" s="18" t="s">
        <v>439</v>
      </c>
      <c r="Q201" s="18">
        <v>10</v>
      </c>
      <c r="R201" s="18" t="s">
        <v>95</v>
      </c>
      <c r="S201" s="37" t="s">
        <v>46</v>
      </c>
      <c r="T201" s="18" t="s">
        <v>284</v>
      </c>
      <c r="U201" s="38">
        <v>4.92</v>
      </c>
      <c r="V201" s="38">
        <v>6.56</v>
      </c>
      <c r="W201" s="38">
        <v>4.92</v>
      </c>
      <c r="X201" s="18" t="s">
        <v>284</v>
      </c>
      <c r="Y201" s="39"/>
      <c r="Z201" s="16">
        <v>0</v>
      </c>
      <c r="AA201" s="36">
        <v>18.760000000000002</v>
      </c>
      <c r="AB201" s="36"/>
      <c r="AC201" s="36">
        <v>18.760000000000002</v>
      </c>
      <c r="AD201" s="38">
        <f t="shared" si="18"/>
        <v>20.360800000000005</v>
      </c>
      <c r="AE201" s="38">
        <f t="shared" si="19"/>
        <v>25.451000000000008</v>
      </c>
      <c r="AF201" s="38">
        <f t="shared" si="20"/>
        <v>27.48708000000001</v>
      </c>
      <c r="AG201" s="36">
        <f t="shared" si="21"/>
        <v>20.36</v>
      </c>
      <c r="AH201" s="36">
        <f t="shared" si="22"/>
        <v>25.45</v>
      </c>
      <c r="AI201" s="36">
        <f t="shared" si="23"/>
        <v>27.48</v>
      </c>
      <c r="AJ201" s="40">
        <v>43879</v>
      </c>
      <c r="AK201" s="40">
        <v>43880</v>
      </c>
      <c r="AL201" s="17"/>
      <c r="AM201" s="17" t="s">
        <v>18070</v>
      </c>
      <c r="AN201" s="17"/>
      <c r="AO201" s="20" t="s">
        <v>19098</v>
      </c>
      <c r="AP201" s="20"/>
      <c r="AQ201" s="20"/>
      <c r="AR201" s="16">
        <v>0</v>
      </c>
      <c r="AS201" s="40">
        <v>44001</v>
      </c>
    </row>
    <row r="202" spans="1:45" ht="47.25" customHeight="1">
      <c r="A202" s="16">
        <v>8699755090026</v>
      </c>
      <c r="B202" s="16" t="s">
        <v>429</v>
      </c>
      <c r="C202" s="16" t="s">
        <v>430</v>
      </c>
      <c r="D202" s="17" t="s">
        <v>323</v>
      </c>
      <c r="E202" s="18" t="s">
        <v>295</v>
      </c>
      <c r="F202" s="18">
        <v>0</v>
      </c>
      <c r="G202" s="39">
        <v>1</v>
      </c>
      <c r="H202" s="18">
        <v>1</v>
      </c>
      <c r="I202" s="18"/>
      <c r="J202" s="18"/>
      <c r="K202" s="18"/>
      <c r="L202" s="19" t="s">
        <v>12579</v>
      </c>
      <c r="M202" s="19" t="s">
        <v>435</v>
      </c>
      <c r="N202" s="18" t="s">
        <v>2055</v>
      </c>
      <c r="O202" s="18">
        <v>3</v>
      </c>
      <c r="P202" s="18" t="s">
        <v>439</v>
      </c>
      <c r="Q202" s="18">
        <v>14</v>
      </c>
      <c r="R202" s="18" t="s">
        <v>95</v>
      </c>
      <c r="S202" s="37" t="s">
        <v>46</v>
      </c>
      <c r="T202" s="37" t="s">
        <v>222</v>
      </c>
      <c r="U202" s="38">
        <v>5.93</v>
      </c>
      <c r="V202" s="38">
        <v>5.93</v>
      </c>
      <c r="W202" s="38">
        <v>4.74</v>
      </c>
      <c r="X202" s="37" t="s">
        <v>222</v>
      </c>
      <c r="Y202" s="39"/>
      <c r="Z202" s="16">
        <v>0</v>
      </c>
      <c r="AA202" s="36">
        <v>18.05</v>
      </c>
      <c r="AB202" s="36"/>
      <c r="AC202" s="36">
        <v>18.05</v>
      </c>
      <c r="AD202" s="38">
        <f t="shared" si="18"/>
        <v>19.594000000000001</v>
      </c>
      <c r="AE202" s="38">
        <f t="shared" si="19"/>
        <v>24.4925</v>
      </c>
      <c r="AF202" s="38">
        <f t="shared" si="20"/>
        <v>26.451900000000002</v>
      </c>
      <c r="AG202" s="36">
        <f t="shared" si="21"/>
        <v>19.59</v>
      </c>
      <c r="AH202" s="36">
        <f t="shared" si="22"/>
        <v>24.49</v>
      </c>
      <c r="AI202" s="36">
        <f t="shared" si="23"/>
        <v>26.45</v>
      </c>
      <c r="AJ202" s="40">
        <v>43879</v>
      </c>
      <c r="AK202" s="40">
        <v>43880</v>
      </c>
      <c r="AL202" s="17"/>
      <c r="AM202" s="17" t="s">
        <v>18070</v>
      </c>
      <c r="AN202" s="17"/>
      <c r="AO202" s="20" t="s">
        <v>19513</v>
      </c>
      <c r="AP202" s="20"/>
      <c r="AQ202" s="20"/>
      <c r="AR202" s="16">
        <v>0</v>
      </c>
      <c r="AS202" s="40">
        <v>44001</v>
      </c>
    </row>
    <row r="203" spans="1:45" ht="47.25" customHeight="1">
      <c r="A203" s="16">
        <v>8699760440014</v>
      </c>
      <c r="B203" s="16" t="s">
        <v>12725</v>
      </c>
      <c r="C203" s="16" t="s">
        <v>12726</v>
      </c>
      <c r="D203" s="17" t="s">
        <v>87</v>
      </c>
      <c r="E203" s="18" t="s">
        <v>295</v>
      </c>
      <c r="F203" s="18">
        <v>4</v>
      </c>
      <c r="G203" s="39">
        <v>1</v>
      </c>
      <c r="H203" s="18">
        <v>2</v>
      </c>
      <c r="I203" s="18"/>
      <c r="J203" s="18"/>
      <c r="K203" s="18"/>
      <c r="L203" s="19" t="s">
        <v>15321</v>
      </c>
      <c r="M203" s="19" t="s">
        <v>3447</v>
      </c>
      <c r="N203" s="18" t="s">
        <v>787</v>
      </c>
      <c r="O203" s="18">
        <v>3</v>
      </c>
      <c r="P203" s="18" t="s">
        <v>875</v>
      </c>
      <c r="Q203" s="18">
        <v>3.5</v>
      </c>
      <c r="R203" s="18" t="s">
        <v>95</v>
      </c>
      <c r="S203" s="37" t="s">
        <v>96</v>
      </c>
      <c r="T203" s="18" t="s">
        <v>53</v>
      </c>
      <c r="U203" s="38">
        <v>2.54</v>
      </c>
      <c r="V203" s="38">
        <v>2.54</v>
      </c>
      <c r="W203" s="38">
        <v>0</v>
      </c>
      <c r="X203" s="18" t="s">
        <v>53</v>
      </c>
      <c r="Y203" s="39"/>
      <c r="Z203" s="16">
        <v>0</v>
      </c>
      <c r="AA203" s="36">
        <v>9.68</v>
      </c>
      <c r="AB203" s="36"/>
      <c r="AC203" s="36">
        <v>9.68</v>
      </c>
      <c r="AD203" s="38">
        <f t="shared" si="18"/>
        <v>10.5512</v>
      </c>
      <c r="AE203" s="38">
        <f t="shared" si="19"/>
        <v>13.189</v>
      </c>
      <c r="AF203" s="38">
        <f t="shared" si="20"/>
        <v>14.244120000000001</v>
      </c>
      <c r="AG203" s="36">
        <f t="shared" si="21"/>
        <v>10.55</v>
      </c>
      <c r="AH203" s="36">
        <f t="shared" si="22"/>
        <v>13.18</v>
      </c>
      <c r="AI203" s="36">
        <f t="shared" si="23"/>
        <v>14.24</v>
      </c>
      <c r="AJ203" s="40">
        <v>43879</v>
      </c>
      <c r="AK203" s="40">
        <v>43880</v>
      </c>
      <c r="AL203" s="17"/>
      <c r="AM203" s="17" t="s">
        <v>18070</v>
      </c>
      <c r="AN203" s="17"/>
      <c r="AO203" s="20" t="s">
        <v>19341</v>
      </c>
      <c r="AP203" s="20"/>
      <c r="AQ203" s="20"/>
      <c r="AR203" s="16">
        <v>0</v>
      </c>
      <c r="AS203" s="40">
        <v>44001</v>
      </c>
    </row>
    <row r="204" spans="1:45" ht="47.25" customHeight="1">
      <c r="A204" s="16">
        <v>8699760610080</v>
      </c>
      <c r="B204" s="16" t="s">
        <v>13744</v>
      </c>
      <c r="C204" s="16" t="s">
        <v>13745</v>
      </c>
      <c r="D204" s="17" t="s">
        <v>87</v>
      </c>
      <c r="E204" s="18" t="s">
        <v>295</v>
      </c>
      <c r="F204" s="18">
        <v>4</v>
      </c>
      <c r="G204" s="39">
        <v>1</v>
      </c>
      <c r="H204" s="18">
        <v>2</v>
      </c>
      <c r="I204" s="18"/>
      <c r="J204" s="18"/>
      <c r="K204" s="18"/>
      <c r="L204" s="19" t="s">
        <v>13746</v>
      </c>
      <c r="M204" s="19" t="s">
        <v>13747</v>
      </c>
      <c r="N204" s="18" t="s">
        <v>787</v>
      </c>
      <c r="O204" s="51">
        <v>5.0000000000000001E-3</v>
      </c>
      <c r="P204" s="18" t="s">
        <v>163</v>
      </c>
      <c r="Q204" s="18">
        <v>5</v>
      </c>
      <c r="R204" s="18" t="s">
        <v>95</v>
      </c>
      <c r="S204" s="37" t="s">
        <v>96</v>
      </c>
      <c r="T204" s="18" t="s">
        <v>53</v>
      </c>
      <c r="U204" s="38">
        <v>3.46</v>
      </c>
      <c r="V204" s="38">
        <v>3.46</v>
      </c>
      <c r="W204" s="38">
        <v>0</v>
      </c>
      <c r="X204" s="18" t="s">
        <v>53</v>
      </c>
      <c r="Y204" s="39"/>
      <c r="Z204" s="16">
        <v>0</v>
      </c>
      <c r="AA204" s="36">
        <v>13.17</v>
      </c>
      <c r="AB204" s="36"/>
      <c r="AC204" s="36">
        <v>13.17</v>
      </c>
      <c r="AD204" s="38">
        <f t="shared" si="18"/>
        <v>14.323600000000001</v>
      </c>
      <c r="AE204" s="38">
        <f t="shared" si="19"/>
        <v>17.904500000000002</v>
      </c>
      <c r="AF204" s="38">
        <f t="shared" si="20"/>
        <v>19.336860000000005</v>
      </c>
      <c r="AG204" s="36">
        <f t="shared" si="21"/>
        <v>14.32</v>
      </c>
      <c r="AH204" s="36">
        <f t="shared" si="22"/>
        <v>17.899999999999999</v>
      </c>
      <c r="AI204" s="36">
        <f t="shared" si="23"/>
        <v>19.329999999999998</v>
      </c>
      <c r="AJ204" s="40">
        <v>43879</v>
      </c>
      <c r="AK204" s="40">
        <v>43880</v>
      </c>
      <c r="AL204" s="17"/>
      <c r="AM204" s="17" t="s">
        <v>18070</v>
      </c>
      <c r="AN204" s="17"/>
      <c r="AO204" s="20" t="s">
        <v>19327</v>
      </c>
      <c r="AP204" s="20"/>
      <c r="AQ204" s="20"/>
      <c r="AR204" s="16">
        <v>0</v>
      </c>
      <c r="AS204" s="40">
        <v>44001</v>
      </c>
    </row>
    <row r="205" spans="1:45" ht="47.25" customHeight="1">
      <c r="A205" s="16">
        <v>8699760610127</v>
      </c>
      <c r="B205" s="16" t="s">
        <v>12725</v>
      </c>
      <c r="C205" s="16" t="s">
        <v>12726</v>
      </c>
      <c r="D205" s="17" t="s">
        <v>87</v>
      </c>
      <c r="E205" s="18" t="s">
        <v>295</v>
      </c>
      <c r="F205" s="18">
        <v>0</v>
      </c>
      <c r="G205" s="39">
        <v>1</v>
      </c>
      <c r="H205" s="18">
        <v>1</v>
      </c>
      <c r="I205" s="18"/>
      <c r="J205" s="18"/>
      <c r="K205" s="18"/>
      <c r="L205" s="19" t="s">
        <v>15319</v>
      </c>
      <c r="M205" s="19" t="s">
        <v>3447</v>
      </c>
      <c r="N205" s="18" t="s">
        <v>787</v>
      </c>
      <c r="O205" s="18">
        <v>0.3</v>
      </c>
      <c r="P205" s="18" t="s">
        <v>875</v>
      </c>
      <c r="Q205" s="18">
        <v>5</v>
      </c>
      <c r="R205" s="18" t="s">
        <v>95</v>
      </c>
      <c r="S205" s="37" t="s">
        <v>96</v>
      </c>
      <c r="T205" s="18" t="s">
        <v>222</v>
      </c>
      <c r="U205" s="38">
        <v>8.16</v>
      </c>
      <c r="V205" s="38">
        <v>8.16</v>
      </c>
      <c r="W205" s="38">
        <v>8.16</v>
      </c>
      <c r="X205" s="18" t="s">
        <v>222</v>
      </c>
      <c r="Y205" s="39"/>
      <c r="Z205" s="16">
        <v>0</v>
      </c>
      <c r="AA205" s="36">
        <v>31.12</v>
      </c>
      <c r="AB205" s="36"/>
      <c r="AC205" s="36">
        <v>31.12</v>
      </c>
      <c r="AD205" s="38">
        <f t="shared" si="18"/>
        <v>33.709600000000002</v>
      </c>
      <c r="AE205" s="38">
        <f t="shared" si="19"/>
        <v>42.137</v>
      </c>
      <c r="AF205" s="38">
        <f t="shared" si="20"/>
        <v>45.507960000000004</v>
      </c>
      <c r="AG205" s="36">
        <f t="shared" si="21"/>
        <v>33.700000000000003</v>
      </c>
      <c r="AH205" s="36">
        <f t="shared" si="22"/>
        <v>42.13</v>
      </c>
      <c r="AI205" s="36">
        <f t="shared" si="23"/>
        <v>45.5</v>
      </c>
      <c r="AJ205" s="40">
        <v>43924</v>
      </c>
      <c r="AK205" s="40">
        <v>43928</v>
      </c>
      <c r="AL205" s="17"/>
      <c r="AM205" s="17" t="s">
        <v>18070</v>
      </c>
      <c r="AN205" s="17"/>
      <c r="AO205" s="20" t="s">
        <v>19743</v>
      </c>
      <c r="AP205" s="20"/>
      <c r="AQ205" s="20"/>
      <c r="AR205" s="16">
        <v>0</v>
      </c>
      <c r="AS205" s="40">
        <v>44001</v>
      </c>
    </row>
    <row r="206" spans="1:45" ht="47.25" customHeight="1">
      <c r="A206" s="16">
        <v>8699760610172</v>
      </c>
      <c r="B206" s="16" t="s">
        <v>12957</v>
      </c>
      <c r="C206" s="16" t="s">
        <v>12958</v>
      </c>
      <c r="D206" s="17" t="s">
        <v>87</v>
      </c>
      <c r="E206" s="18" t="s">
        <v>295</v>
      </c>
      <c r="F206" s="18">
        <v>4</v>
      </c>
      <c r="G206" s="39">
        <v>2</v>
      </c>
      <c r="H206" s="18">
        <v>2</v>
      </c>
      <c r="I206" s="18"/>
      <c r="J206" s="18"/>
      <c r="K206" s="18"/>
      <c r="L206" s="19" t="s">
        <v>803</v>
      </c>
      <c r="M206" s="19" t="s">
        <v>804</v>
      </c>
      <c r="N206" s="18" t="s">
        <v>787</v>
      </c>
      <c r="O206" s="18">
        <v>5</v>
      </c>
      <c r="P206" s="18" t="s">
        <v>163</v>
      </c>
      <c r="Q206" s="18">
        <v>15</v>
      </c>
      <c r="R206" s="18" t="s">
        <v>12960</v>
      </c>
      <c r="S206" s="37" t="s">
        <v>96</v>
      </c>
      <c r="T206" s="18" t="s">
        <v>53</v>
      </c>
      <c r="U206" s="38">
        <v>2.71</v>
      </c>
      <c r="V206" s="38">
        <v>2.71</v>
      </c>
      <c r="W206" s="38">
        <v>2.71</v>
      </c>
      <c r="X206" s="18" t="s">
        <v>53</v>
      </c>
      <c r="Y206" s="39"/>
      <c r="Z206" s="16">
        <v>1</v>
      </c>
      <c r="AA206" s="36">
        <v>10.27</v>
      </c>
      <c r="AB206" s="36"/>
      <c r="AC206" s="36">
        <v>10.27</v>
      </c>
      <c r="AD206" s="38">
        <f t="shared" si="18"/>
        <v>11.191599999999999</v>
      </c>
      <c r="AE206" s="38">
        <f t="shared" si="19"/>
        <v>12.086928</v>
      </c>
      <c r="AF206" s="38">
        <f t="shared" si="20"/>
        <v>0</v>
      </c>
      <c r="AG206" s="36">
        <f t="shared" si="21"/>
        <v>11.19</v>
      </c>
      <c r="AH206" s="36">
        <f t="shared" si="22"/>
        <v>12.08</v>
      </c>
      <c r="AI206" s="36">
        <f t="shared" si="23"/>
        <v>0</v>
      </c>
      <c r="AJ206" s="40">
        <v>43879</v>
      </c>
      <c r="AK206" s="40">
        <v>43880</v>
      </c>
      <c r="AL206" s="17"/>
      <c r="AM206" s="17" t="s">
        <v>18070</v>
      </c>
      <c r="AN206" s="17"/>
      <c r="AO206" s="20" t="s">
        <v>19547</v>
      </c>
      <c r="AP206" s="20"/>
      <c r="AQ206" s="20"/>
      <c r="AR206" s="16">
        <v>0</v>
      </c>
      <c r="AS206" s="40">
        <v>44001</v>
      </c>
    </row>
    <row r="207" spans="1:45" ht="47.25" customHeight="1">
      <c r="A207" s="16">
        <v>8699760610325</v>
      </c>
      <c r="B207" s="16" t="s">
        <v>2891</v>
      </c>
      <c r="C207" s="16" t="s">
        <v>2892</v>
      </c>
      <c r="D207" s="17" t="s">
        <v>87</v>
      </c>
      <c r="E207" s="18" t="s">
        <v>18879</v>
      </c>
      <c r="F207" s="18">
        <v>0</v>
      </c>
      <c r="G207" s="39">
        <v>1</v>
      </c>
      <c r="H207" s="18">
        <v>1</v>
      </c>
      <c r="I207" s="18"/>
      <c r="J207" s="18"/>
      <c r="K207" s="18"/>
      <c r="L207" s="19" t="s">
        <v>15539</v>
      </c>
      <c r="M207" s="19" t="s">
        <v>18227</v>
      </c>
      <c r="N207" s="18" t="s">
        <v>787</v>
      </c>
      <c r="O207" s="18">
        <v>0.1</v>
      </c>
      <c r="P207" s="18" t="s">
        <v>523</v>
      </c>
      <c r="Q207" s="18">
        <v>5</v>
      </c>
      <c r="R207" s="18" t="s">
        <v>95</v>
      </c>
      <c r="S207" s="37" t="s">
        <v>96</v>
      </c>
      <c r="T207" s="18" t="s">
        <v>331</v>
      </c>
      <c r="U207" s="38">
        <v>4.13</v>
      </c>
      <c r="V207" s="38">
        <v>4.33</v>
      </c>
      <c r="W207" s="38">
        <v>2.59</v>
      </c>
      <c r="X207" s="18" t="s">
        <v>331</v>
      </c>
      <c r="Y207" s="39"/>
      <c r="Z207" s="16">
        <v>0</v>
      </c>
      <c r="AA207" s="36">
        <v>9.83</v>
      </c>
      <c r="AB207" s="36"/>
      <c r="AC207" s="36">
        <v>9.83</v>
      </c>
      <c r="AD207" s="38">
        <f t="shared" si="18"/>
        <v>10.714700000000001</v>
      </c>
      <c r="AE207" s="38">
        <f t="shared" si="19"/>
        <v>13.393375000000001</v>
      </c>
      <c r="AF207" s="38">
        <f t="shared" si="20"/>
        <v>14.464845000000002</v>
      </c>
      <c r="AG207" s="36">
        <f t="shared" si="21"/>
        <v>10.71</v>
      </c>
      <c r="AH207" s="36">
        <f t="shared" si="22"/>
        <v>13.39</v>
      </c>
      <c r="AI207" s="36">
        <f t="shared" si="23"/>
        <v>14.46</v>
      </c>
      <c r="AJ207" s="40">
        <v>43879</v>
      </c>
      <c r="AK207" s="40">
        <v>43880</v>
      </c>
      <c r="AL207" s="17"/>
      <c r="AM207" s="17" t="s">
        <v>18070</v>
      </c>
      <c r="AN207" s="17"/>
      <c r="AO207" s="20" t="s">
        <v>19457</v>
      </c>
      <c r="AP207" s="20"/>
      <c r="AQ207" s="20"/>
      <c r="AR207" s="16">
        <v>0</v>
      </c>
      <c r="AS207" s="40">
        <v>44001</v>
      </c>
    </row>
    <row r="208" spans="1:45" ht="47.25" customHeight="1">
      <c r="A208" s="16">
        <v>8699760610417</v>
      </c>
      <c r="B208" s="16" t="s">
        <v>7785</v>
      </c>
      <c r="C208" s="16" t="s">
        <v>7786</v>
      </c>
      <c r="D208" s="17" t="s">
        <v>87</v>
      </c>
      <c r="E208" s="18" t="s">
        <v>18879</v>
      </c>
      <c r="F208" s="18">
        <v>0</v>
      </c>
      <c r="G208" s="39">
        <v>3</v>
      </c>
      <c r="H208" s="18">
        <v>1</v>
      </c>
      <c r="I208" s="18"/>
      <c r="J208" s="18"/>
      <c r="K208" s="18"/>
      <c r="L208" s="19" t="s">
        <v>12758</v>
      </c>
      <c r="M208" s="19" t="s">
        <v>12759</v>
      </c>
      <c r="N208" s="18" t="s">
        <v>787</v>
      </c>
      <c r="O208" s="18" t="s">
        <v>12760</v>
      </c>
      <c r="P208" s="18" t="s">
        <v>163</v>
      </c>
      <c r="Q208" s="18">
        <v>2.5</v>
      </c>
      <c r="R208" s="18" t="s">
        <v>95</v>
      </c>
      <c r="S208" s="37" t="s">
        <v>96</v>
      </c>
      <c r="T208" s="18" t="s">
        <v>238</v>
      </c>
      <c r="U208" s="38">
        <v>9</v>
      </c>
      <c r="V208" s="38">
        <v>9</v>
      </c>
      <c r="W208" s="38">
        <v>9</v>
      </c>
      <c r="X208" s="18" t="s">
        <v>238</v>
      </c>
      <c r="Y208" s="39"/>
      <c r="Z208" s="16">
        <v>0</v>
      </c>
      <c r="AA208" s="36">
        <v>34.33</v>
      </c>
      <c r="AB208" s="36"/>
      <c r="AC208" s="36">
        <v>34.33</v>
      </c>
      <c r="AD208" s="38">
        <f t="shared" si="18"/>
        <v>37.176400000000001</v>
      </c>
      <c r="AE208" s="38">
        <f t="shared" si="19"/>
        <v>46.470500000000001</v>
      </c>
      <c r="AF208" s="38">
        <f t="shared" si="20"/>
        <v>50.188140000000004</v>
      </c>
      <c r="AG208" s="36">
        <f t="shared" si="21"/>
        <v>37.17</v>
      </c>
      <c r="AH208" s="36">
        <f t="shared" si="22"/>
        <v>46.47</v>
      </c>
      <c r="AI208" s="36">
        <f t="shared" si="23"/>
        <v>50.18</v>
      </c>
      <c r="AJ208" s="40">
        <v>43879</v>
      </c>
      <c r="AK208" s="40">
        <v>43880</v>
      </c>
      <c r="AL208" s="17"/>
      <c r="AM208" s="17" t="s">
        <v>18070</v>
      </c>
      <c r="AN208" s="17"/>
      <c r="AO208" s="20" t="s">
        <v>19529</v>
      </c>
      <c r="AP208" s="20"/>
      <c r="AQ208" s="20"/>
      <c r="AR208" s="16">
        <v>0</v>
      </c>
      <c r="AS208" s="40">
        <v>44001</v>
      </c>
    </row>
    <row r="209" spans="1:45" ht="47.25" customHeight="1">
      <c r="A209" s="16">
        <v>8699760710025</v>
      </c>
      <c r="B209" s="16" t="s">
        <v>8198</v>
      </c>
      <c r="C209" s="16" t="s">
        <v>2582</v>
      </c>
      <c r="D209" s="17" t="s">
        <v>87</v>
      </c>
      <c r="E209" s="18" t="s">
        <v>295</v>
      </c>
      <c r="F209" s="18">
        <v>4</v>
      </c>
      <c r="G209" s="39">
        <v>1</v>
      </c>
      <c r="H209" s="18">
        <v>2</v>
      </c>
      <c r="I209" s="18"/>
      <c r="J209" s="18"/>
      <c r="K209" s="18"/>
      <c r="L209" s="19" t="s">
        <v>13793</v>
      </c>
      <c r="M209" s="19" t="s">
        <v>8200</v>
      </c>
      <c r="N209" s="18" t="s">
        <v>787</v>
      </c>
      <c r="O209" s="51">
        <v>1E-3</v>
      </c>
      <c r="P209" s="18" t="s">
        <v>163</v>
      </c>
      <c r="Q209" s="18">
        <v>5</v>
      </c>
      <c r="R209" s="18" t="s">
        <v>95</v>
      </c>
      <c r="S209" s="37" t="s">
        <v>96</v>
      </c>
      <c r="T209" s="18" t="s">
        <v>53</v>
      </c>
      <c r="U209" s="38">
        <v>2.54</v>
      </c>
      <c r="V209" s="38">
        <v>2.54</v>
      </c>
      <c r="W209" s="38">
        <v>0</v>
      </c>
      <c r="X209" s="18" t="s">
        <v>53</v>
      </c>
      <c r="Y209" s="39"/>
      <c r="Z209" s="16">
        <v>0</v>
      </c>
      <c r="AA209" s="36">
        <v>9.68</v>
      </c>
      <c r="AB209" s="36"/>
      <c r="AC209" s="36">
        <v>9.68</v>
      </c>
      <c r="AD209" s="38">
        <f t="shared" si="18"/>
        <v>10.5512</v>
      </c>
      <c r="AE209" s="38">
        <f t="shared" si="19"/>
        <v>13.189</v>
      </c>
      <c r="AF209" s="38">
        <f t="shared" si="20"/>
        <v>14.244120000000001</v>
      </c>
      <c r="AG209" s="36">
        <f t="shared" si="21"/>
        <v>10.55</v>
      </c>
      <c r="AH209" s="36">
        <f t="shared" si="22"/>
        <v>13.18</v>
      </c>
      <c r="AI209" s="36">
        <f t="shared" si="23"/>
        <v>14.24</v>
      </c>
      <c r="AJ209" s="40">
        <v>43879</v>
      </c>
      <c r="AK209" s="40">
        <v>43880</v>
      </c>
      <c r="AL209" s="17"/>
      <c r="AM209" s="17" t="s">
        <v>18070</v>
      </c>
      <c r="AN209" s="17"/>
      <c r="AO209" s="20" t="s">
        <v>19341</v>
      </c>
      <c r="AP209" s="20"/>
      <c r="AQ209" s="20"/>
      <c r="AR209" s="16">
        <v>0</v>
      </c>
      <c r="AS209" s="40">
        <v>44001</v>
      </c>
    </row>
    <row r="210" spans="1:45" ht="47.25" customHeight="1">
      <c r="A210" s="16">
        <v>8699772040189</v>
      </c>
      <c r="B210" s="16" t="s">
        <v>12467</v>
      </c>
      <c r="C210" s="16" t="s">
        <v>12468</v>
      </c>
      <c r="D210" s="17" t="s">
        <v>87</v>
      </c>
      <c r="E210" s="18" t="s">
        <v>295</v>
      </c>
      <c r="F210" s="18">
        <v>4</v>
      </c>
      <c r="G210" s="39">
        <v>2</v>
      </c>
      <c r="H210" s="18">
        <v>3</v>
      </c>
      <c r="I210" s="18"/>
      <c r="J210" s="18"/>
      <c r="K210" s="18"/>
      <c r="L210" s="19" t="s">
        <v>12471</v>
      </c>
      <c r="M210" s="19" t="s">
        <v>15059</v>
      </c>
      <c r="N210" s="18" t="s">
        <v>4317</v>
      </c>
      <c r="O210" s="18">
        <v>20</v>
      </c>
      <c r="P210" s="18" t="s">
        <v>163</v>
      </c>
      <c r="Q210" s="18">
        <v>30</v>
      </c>
      <c r="R210" s="18" t="s">
        <v>95</v>
      </c>
      <c r="S210" s="37" t="s">
        <v>96</v>
      </c>
      <c r="T210" s="18" t="s">
        <v>53</v>
      </c>
      <c r="U210" s="38">
        <v>2.2200000000000002</v>
      </c>
      <c r="V210" s="38">
        <v>2.2200000000000002</v>
      </c>
      <c r="W210" s="38">
        <v>2.2200000000000002</v>
      </c>
      <c r="X210" s="18" t="s">
        <v>53</v>
      </c>
      <c r="Y210" s="39"/>
      <c r="Z210" s="16">
        <v>0</v>
      </c>
      <c r="AA210" s="36">
        <v>8.23</v>
      </c>
      <c r="AB210" s="36"/>
      <c r="AC210" s="36">
        <v>8.23</v>
      </c>
      <c r="AD210" s="38">
        <f t="shared" si="18"/>
        <v>8.9707000000000008</v>
      </c>
      <c r="AE210" s="38">
        <f t="shared" si="19"/>
        <v>11.213375000000001</v>
      </c>
      <c r="AF210" s="38">
        <f t="shared" si="20"/>
        <v>12.110445000000002</v>
      </c>
      <c r="AG210" s="36">
        <f t="shared" si="21"/>
        <v>8.9700000000000006</v>
      </c>
      <c r="AH210" s="36">
        <f t="shared" si="22"/>
        <v>11.21</v>
      </c>
      <c r="AI210" s="36">
        <f t="shared" si="23"/>
        <v>12.11</v>
      </c>
      <c r="AJ210" s="40">
        <v>43879</v>
      </c>
      <c r="AK210" s="40">
        <v>43880</v>
      </c>
      <c r="AL210" s="17"/>
      <c r="AM210" s="17" t="s">
        <v>18070</v>
      </c>
      <c r="AN210" s="17"/>
      <c r="AO210" s="20" t="s">
        <v>19506</v>
      </c>
      <c r="AP210" s="20"/>
      <c r="AQ210" s="20"/>
      <c r="AR210" s="16">
        <v>0</v>
      </c>
      <c r="AS210" s="40">
        <v>44001</v>
      </c>
    </row>
    <row r="211" spans="1:45" ht="47.25" customHeight="1">
      <c r="A211" s="16">
        <v>8699783090173</v>
      </c>
      <c r="B211" s="16" t="s">
        <v>8990</v>
      </c>
      <c r="C211" s="16" t="s">
        <v>8991</v>
      </c>
      <c r="D211" s="17" t="s">
        <v>323</v>
      </c>
      <c r="E211" s="18" t="s">
        <v>295</v>
      </c>
      <c r="F211" s="18">
        <v>0</v>
      </c>
      <c r="G211" s="39">
        <v>5</v>
      </c>
      <c r="H211" s="18">
        <v>1</v>
      </c>
      <c r="I211" s="18"/>
      <c r="J211" s="18"/>
      <c r="K211" s="18"/>
      <c r="L211" s="19" t="s">
        <v>2849</v>
      </c>
      <c r="M211" s="19" t="s">
        <v>2249</v>
      </c>
      <c r="N211" s="18" t="s">
        <v>1431</v>
      </c>
      <c r="O211" s="18">
        <v>600</v>
      </c>
      <c r="P211" s="18" t="s">
        <v>163</v>
      </c>
      <c r="Q211" s="18">
        <v>50</v>
      </c>
      <c r="R211" s="18" t="s">
        <v>95</v>
      </c>
      <c r="S211" s="37" t="s">
        <v>46</v>
      </c>
      <c r="T211" s="37" t="s">
        <v>557</v>
      </c>
      <c r="U211" s="38">
        <v>20.52</v>
      </c>
      <c r="V211" s="38">
        <v>20.52</v>
      </c>
      <c r="W211" s="38">
        <v>16.41</v>
      </c>
      <c r="X211" s="37" t="s">
        <v>557</v>
      </c>
      <c r="Y211" s="39"/>
      <c r="Z211" s="16">
        <v>0</v>
      </c>
      <c r="AA211" s="36">
        <v>62.56</v>
      </c>
      <c r="AB211" s="36"/>
      <c r="AC211" s="36">
        <v>62.56</v>
      </c>
      <c r="AD211" s="38">
        <f t="shared" si="18"/>
        <v>67.539200000000008</v>
      </c>
      <c r="AE211" s="38">
        <f t="shared" si="19"/>
        <v>84.424000000000007</v>
      </c>
      <c r="AF211" s="38">
        <f t="shared" si="20"/>
        <v>91.177920000000015</v>
      </c>
      <c r="AG211" s="36">
        <f t="shared" si="21"/>
        <v>67.53</v>
      </c>
      <c r="AH211" s="36">
        <f t="shared" si="22"/>
        <v>84.42</v>
      </c>
      <c r="AI211" s="36">
        <f t="shared" si="23"/>
        <v>91.17</v>
      </c>
      <c r="AJ211" s="40">
        <v>43879</v>
      </c>
      <c r="AK211" s="40">
        <v>43880</v>
      </c>
      <c r="AL211" s="17"/>
      <c r="AM211" s="17" t="s">
        <v>18070</v>
      </c>
      <c r="AN211" s="17"/>
      <c r="AO211" s="20" t="s">
        <v>19373</v>
      </c>
      <c r="AP211" s="20"/>
      <c r="AQ211" s="20"/>
      <c r="AR211" s="16">
        <v>0</v>
      </c>
      <c r="AS211" s="40">
        <v>44001</v>
      </c>
    </row>
    <row r="212" spans="1:45" ht="47.25" customHeight="1">
      <c r="A212" s="16">
        <v>8699814690020</v>
      </c>
      <c r="B212" s="16" t="s">
        <v>4094</v>
      </c>
      <c r="C212" s="16" t="s">
        <v>4095</v>
      </c>
      <c r="D212" s="17" t="s">
        <v>323</v>
      </c>
      <c r="E212" s="18" t="s">
        <v>18879</v>
      </c>
      <c r="F212" s="18">
        <v>0</v>
      </c>
      <c r="G212" s="39">
        <v>1</v>
      </c>
      <c r="H212" s="18">
        <v>1</v>
      </c>
      <c r="I212" s="18"/>
      <c r="J212" s="18"/>
      <c r="K212" s="18"/>
      <c r="L212" s="19" t="s">
        <v>16514</v>
      </c>
      <c r="M212" s="19" t="s">
        <v>541</v>
      </c>
      <c r="N212" s="18" t="s">
        <v>4258</v>
      </c>
      <c r="O212" s="18" t="s">
        <v>6499</v>
      </c>
      <c r="P212" s="18" t="s">
        <v>551</v>
      </c>
      <c r="Q212" s="18">
        <v>1</v>
      </c>
      <c r="R212" s="18" t="s">
        <v>95</v>
      </c>
      <c r="S212" s="37" t="s">
        <v>46</v>
      </c>
      <c r="T212" s="18" t="s">
        <v>331</v>
      </c>
      <c r="U212" s="18">
        <v>13.01</v>
      </c>
      <c r="V212" s="38">
        <v>16</v>
      </c>
      <c r="W212" s="38">
        <v>9.6</v>
      </c>
      <c r="X212" s="18" t="s">
        <v>557</v>
      </c>
      <c r="Y212" s="39"/>
      <c r="Z212" s="16">
        <v>0</v>
      </c>
      <c r="AA212" s="36">
        <v>36.56</v>
      </c>
      <c r="AB212" s="36"/>
      <c r="AC212" s="36">
        <v>36.56</v>
      </c>
      <c r="AD212" s="38">
        <f t="shared" si="18"/>
        <v>39.584800000000001</v>
      </c>
      <c r="AE212" s="38">
        <f t="shared" si="19"/>
        <v>49.481000000000002</v>
      </c>
      <c r="AF212" s="38">
        <f t="shared" si="20"/>
        <v>53.439480000000003</v>
      </c>
      <c r="AG212" s="36">
        <f t="shared" si="21"/>
        <v>39.58</v>
      </c>
      <c r="AH212" s="36">
        <f t="shared" si="22"/>
        <v>49.48</v>
      </c>
      <c r="AI212" s="36">
        <f t="shared" si="23"/>
        <v>53.43</v>
      </c>
      <c r="AJ212" s="40">
        <v>43879</v>
      </c>
      <c r="AK212" s="40">
        <v>43880</v>
      </c>
      <c r="AL212" s="17"/>
      <c r="AM212" s="17" t="s">
        <v>18070</v>
      </c>
      <c r="AN212" s="17"/>
      <c r="AO212" s="20" t="s">
        <v>19292</v>
      </c>
      <c r="AP212" s="20"/>
      <c r="AQ212" s="20"/>
      <c r="AR212" s="16">
        <v>0</v>
      </c>
      <c r="AS212" s="40">
        <v>44001</v>
      </c>
    </row>
    <row r="213" spans="1:45" ht="47.25" customHeight="1">
      <c r="A213" s="16">
        <v>8699814690037</v>
      </c>
      <c r="B213" s="16" t="s">
        <v>8356</v>
      </c>
      <c r="C213" s="16" t="s">
        <v>2494</v>
      </c>
      <c r="D213" s="17" t="s">
        <v>323</v>
      </c>
      <c r="E213" s="18" t="s">
        <v>18879</v>
      </c>
      <c r="F213" s="18">
        <v>0</v>
      </c>
      <c r="G213" s="39">
        <v>1</v>
      </c>
      <c r="H213" s="18">
        <v>1</v>
      </c>
      <c r="I213" s="18"/>
      <c r="J213" s="18"/>
      <c r="K213" s="18"/>
      <c r="L213" s="19" t="s">
        <v>5761</v>
      </c>
      <c r="M213" s="19" t="s">
        <v>170</v>
      </c>
      <c r="N213" s="18" t="s">
        <v>4258</v>
      </c>
      <c r="O213" s="18" t="s">
        <v>11732</v>
      </c>
      <c r="P213" s="18" t="s">
        <v>163</v>
      </c>
      <c r="Q213" s="18">
        <v>1</v>
      </c>
      <c r="R213" s="18" t="s">
        <v>95</v>
      </c>
      <c r="S213" s="37" t="s">
        <v>46</v>
      </c>
      <c r="T213" s="18" t="s">
        <v>331</v>
      </c>
      <c r="U213" s="38">
        <v>16.170000000000002</v>
      </c>
      <c r="V213" s="38">
        <v>32.33</v>
      </c>
      <c r="W213" s="38">
        <v>16.170000000000002</v>
      </c>
      <c r="X213" s="18" t="s">
        <v>331</v>
      </c>
      <c r="Y213" s="39"/>
      <c r="Z213" s="16">
        <v>0</v>
      </c>
      <c r="AA213" s="36">
        <v>61.68</v>
      </c>
      <c r="AB213" s="36"/>
      <c r="AC213" s="36">
        <v>61.68</v>
      </c>
      <c r="AD213" s="38">
        <f t="shared" si="18"/>
        <v>66.5976</v>
      </c>
      <c r="AE213" s="38">
        <f t="shared" si="19"/>
        <v>83.247</v>
      </c>
      <c r="AF213" s="38">
        <f t="shared" si="20"/>
        <v>89.906760000000006</v>
      </c>
      <c r="AG213" s="36">
        <f t="shared" si="21"/>
        <v>66.59</v>
      </c>
      <c r="AH213" s="36">
        <f t="shared" si="22"/>
        <v>83.24</v>
      </c>
      <c r="AI213" s="36">
        <f t="shared" si="23"/>
        <v>89.9</v>
      </c>
      <c r="AJ213" s="40">
        <v>43879</v>
      </c>
      <c r="AK213" s="40">
        <v>43880</v>
      </c>
      <c r="AL213" s="17"/>
      <c r="AM213" s="17" t="s">
        <v>18070</v>
      </c>
      <c r="AN213" s="17"/>
      <c r="AO213" s="20" t="s">
        <v>19448</v>
      </c>
      <c r="AP213" s="20"/>
      <c r="AQ213" s="20"/>
      <c r="AR213" s="16">
        <v>0</v>
      </c>
      <c r="AS213" s="40">
        <v>44001</v>
      </c>
    </row>
    <row r="214" spans="1:45" ht="47.25" customHeight="1">
      <c r="A214" s="16">
        <v>8699819090054</v>
      </c>
      <c r="B214" s="16" t="s">
        <v>6471</v>
      </c>
      <c r="C214" s="16" t="s">
        <v>6472</v>
      </c>
      <c r="D214" s="17" t="s">
        <v>323</v>
      </c>
      <c r="E214" s="18" t="s">
        <v>295</v>
      </c>
      <c r="F214" s="18">
        <v>0</v>
      </c>
      <c r="G214" s="39">
        <v>1</v>
      </c>
      <c r="H214" s="18">
        <v>1</v>
      </c>
      <c r="I214" s="18"/>
      <c r="J214" s="18"/>
      <c r="K214" s="18"/>
      <c r="L214" s="19" t="s">
        <v>2251</v>
      </c>
      <c r="M214" s="19" t="s">
        <v>152</v>
      </c>
      <c r="N214" s="18" t="s">
        <v>2247</v>
      </c>
      <c r="O214" s="18">
        <v>10</v>
      </c>
      <c r="P214" s="18" t="s">
        <v>163</v>
      </c>
      <c r="Q214" s="18">
        <v>100</v>
      </c>
      <c r="R214" s="18" t="s">
        <v>95</v>
      </c>
      <c r="S214" s="37" t="s">
        <v>46</v>
      </c>
      <c r="T214" s="18" t="s">
        <v>222</v>
      </c>
      <c r="U214" s="38">
        <v>40.75</v>
      </c>
      <c r="V214" s="38">
        <v>172.94</v>
      </c>
      <c r="W214" s="38">
        <v>40.75</v>
      </c>
      <c r="X214" s="18" t="s">
        <v>222</v>
      </c>
      <c r="Y214" s="39"/>
      <c r="Z214" s="16">
        <v>0</v>
      </c>
      <c r="AA214" s="36">
        <v>155.47999999999999</v>
      </c>
      <c r="AB214" s="36"/>
      <c r="AC214" s="36">
        <v>155.47999999999999</v>
      </c>
      <c r="AD214" s="38">
        <f t="shared" si="18"/>
        <v>165.29919999999998</v>
      </c>
      <c r="AE214" s="38">
        <f t="shared" si="19"/>
        <v>201.43107199999997</v>
      </c>
      <c r="AF214" s="38">
        <f t="shared" si="20"/>
        <v>217.54555775999998</v>
      </c>
      <c r="AG214" s="36">
        <f t="shared" si="21"/>
        <v>165.29</v>
      </c>
      <c r="AH214" s="36">
        <f t="shared" si="22"/>
        <v>201.43</v>
      </c>
      <c r="AI214" s="36">
        <f t="shared" si="23"/>
        <v>217.54</v>
      </c>
      <c r="AJ214" s="40">
        <v>43879</v>
      </c>
      <c r="AK214" s="40">
        <v>43880</v>
      </c>
      <c r="AL214" s="17"/>
      <c r="AM214" s="17" t="s">
        <v>18070</v>
      </c>
      <c r="AN214" s="17"/>
      <c r="AO214" s="20" t="s">
        <v>19178</v>
      </c>
      <c r="AP214" s="20"/>
      <c r="AQ214" s="20"/>
      <c r="AR214" s="16">
        <v>0</v>
      </c>
      <c r="AS214" s="40">
        <v>44001</v>
      </c>
    </row>
    <row r="215" spans="1:45" ht="47.25" customHeight="1">
      <c r="A215" s="16">
        <v>8699819090115</v>
      </c>
      <c r="B215" s="16" t="s">
        <v>6471</v>
      </c>
      <c r="C215" s="16" t="s">
        <v>6472</v>
      </c>
      <c r="D215" s="17" t="s">
        <v>323</v>
      </c>
      <c r="E215" s="18" t="s">
        <v>295</v>
      </c>
      <c r="F215" s="18">
        <v>0</v>
      </c>
      <c r="G215" s="39">
        <v>1</v>
      </c>
      <c r="H215" s="18">
        <v>1</v>
      </c>
      <c r="I215" s="18"/>
      <c r="J215" s="18"/>
      <c r="K215" s="18"/>
      <c r="L215" s="19" t="s">
        <v>2252</v>
      </c>
      <c r="M215" s="19" t="s">
        <v>152</v>
      </c>
      <c r="N215" s="18" t="s">
        <v>2247</v>
      </c>
      <c r="O215" s="18">
        <v>10</v>
      </c>
      <c r="P215" s="18" t="s">
        <v>163</v>
      </c>
      <c r="Q215" s="18">
        <v>50</v>
      </c>
      <c r="R215" s="18" t="s">
        <v>95</v>
      </c>
      <c r="S215" s="37" t="s">
        <v>46</v>
      </c>
      <c r="T215" s="18" t="s">
        <v>331</v>
      </c>
      <c r="U215" s="38">
        <v>22.61</v>
      </c>
      <c r="V215" s="38">
        <v>68.59</v>
      </c>
      <c r="W215" s="38">
        <v>22.61</v>
      </c>
      <c r="X215" s="18" t="s">
        <v>331</v>
      </c>
      <c r="Y215" s="39"/>
      <c r="Z215" s="16">
        <v>0</v>
      </c>
      <c r="AA215" s="36">
        <v>86.25</v>
      </c>
      <c r="AB215" s="36"/>
      <c r="AC215" s="36">
        <v>86.25</v>
      </c>
      <c r="AD215" s="38">
        <f t="shared" si="18"/>
        <v>92.887500000000003</v>
      </c>
      <c r="AE215" s="38">
        <f t="shared" si="19"/>
        <v>116.109375</v>
      </c>
      <c r="AF215" s="38">
        <f t="shared" si="20"/>
        <v>125.39812500000001</v>
      </c>
      <c r="AG215" s="36">
        <f t="shared" si="21"/>
        <v>92.88</v>
      </c>
      <c r="AH215" s="36">
        <f t="shared" si="22"/>
        <v>116.1</v>
      </c>
      <c r="AI215" s="36">
        <f t="shared" si="23"/>
        <v>125.39</v>
      </c>
      <c r="AJ215" s="40">
        <v>43879</v>
      </c>
      <c r="AK215" s="40">
        <v>43880</v>
      </c>
      <c r="AL215" s="17"/>
      <c r="AM215" s="17" t="s">
        <v>18070</v>
      </c>
      <c r="AN215" s="17"/>
      <c r="AO215" s="20" t="s">
        <v>19180</v>
      </c>
      <c r="AP215" s="20"/>
      <c r="AQ215" s="20"/>
      <c r="AR215" s="16">
        <v>0</v>
      </c>
      <c r="AS215" s="40">
        <v>44001</v>
      </c>
    </row>
    <row r="216" spans="1:45" ht="47.25" customHeight="1">
      <c r="A216" s="16">
        <v>8699819090450</v>
      </c>
      <c r="B216" s="16" t="s">
        <v>8990</v>
      </c>
      <c r="C216" s="16" t="s">
        <v>8991</v>
      </c>
      <c r="D216" s="17" t="s">
        <v>323</v>
      </c>
      <c r="E216" s="18" t="s">
        <v>295</v>
      </c>
      <c r="F216" s="18">
        <v>0</v>
      </c>
      <c r="G216" s="39">
        <v>1</v>
      </c>
      <c r="H216" s="18">
        <v>1</v>
      </c>
      <c r="I216" s="18"/>
      <c r="J216" s="18"/>
      <c r="K216" s="18"/>
      <c r="L216" s="19" t="s">
        <v>2248</v>
      </c>
      <c r="M216" s="19" t="s">
        <v>2249</v>
      </c>
      <c r="N216" s="18" t="s">
        <v>2247</v>
      </c>
      <c r="O216" s="18"/>
      <c r="P216" s="18" t="s">
        <v>163</v>
      </c>
      <c r="Q216" s="18">
        <v>100</v>
      </c>
      <c r="R216" s="18" t="s">
        <v>95</v>
      </c>
      <c r="S216" s="37" t="s">
        <v>46</v>
      </c>
      <c r="T216" s="18" t="s">
        <v>284</v>
      </c>
      <c r="U216" s="38">
        <v>46.11</v>
      </c>
      <c r="V216" s="38">
        <v>57.75</v>
      </c>
      <c r="W216" s="38">
        <v>46.11</v>
      </c>
      <c r="X216" s="18" t="s">
        <v>284</v>
      </c>
      <c r="Y216" s="39"/>
      <c r="Z216" s="16">
        <v>0</v>
      </c>
      <c r="AA216" s="36">
        <v>175.92</v>
      </c>
      <c r="AB216" s="36"/>
      <c r="AC216" s="36">
        <v>175.92</v>
      </c>
      <c r="AD216" s="38">
        <f t="shared" si="18"/>
        <v>186.55679999999998</v>
      </c>
      <c r="AE216" s="38">
        <f t="shared" si="19"/>
        <v>226.08988799999997</v>
      </c>
      <c r="AF216" s="38">
        <f t="shared" si="20"/>
        <v>244.17707904</v>
      </c>
      <c r="AG216" s="36">
        <f t="shared" si="21"/>
        <v>186.55</v>
      </c>
      <c r="AH216" s="36">
        <f t="shared" si="22"/>
        <v>226.08</v>
      </c>
      <c r="AI216" s="36">
        <f t="shared" si="23"/>
        <v>244.17</v>
      </c>
      <c r="AJ216" s="40">
        <v>43879</v>
      </c>
      <c r="AK216" s="40">
        <v>43880</v>
      </c>
      <c r="AL216" s="17"/>
      <c r="AM216" s="17" t="s">
        <v>18070</v>
      </c>
      <c r="AN216" s="17"/>
      <c r="AO216" s="20" t="s">
        <v>19374</v>
      </c>
      <c r="AP216" s="20"/>
      <c r="AQ216" s="20"/>
      <c r="AR216" s="16">
        <v>0</v>
      </c>
      <c r="AS216" s="40">
        <v>44001</v>
      </c>
    </row>
    <row r="217" spans="1:45" ht="47.25" customHeight="1">
      <c r="A217" s="16">
        <v>8699819090481</v>
      </c>
      <c r="B217" s="16" t="s">
        <v>8990</v>
      </c>
      <c r="C217" s="16" t="s">
        <v>8991</v>
      </c>
      <c r="D217" s="17" t="s">
        <v>323</v>
      </c>
      <c r="E217" s="18" t="s">
        <v>295</v>
      </c>
      <c r="F217" s="18">
        <v>0</v>
      </c>
      <c r="G217" s="39">
        <v>2</v>
      </c>
      <c r="H217" s="18">
        <v>1</v>
      </c>
      <c r="I217" s="18"/>
      <c r="J217" s="18"/>
      <c r="K217" s="18"/>
      <c r="L217" s="19" t="s">
        <v>2250</v>
      </c>
      <c r="M217" s="19" t="s">
        <v>2249</v>
      </c>
      <c r="N217" s="18" t="s">
        <v>2247</v>
      </c>
      <c r="O217" s="18"/>
      <c r="P217" s="18" t="s">
        <v>163</v>
      </c>
      <c r="Q217" s="18">
        <v>300</v>
      </c>
      <c r="R217" s="18" t="s">
        <v>95</v>
      </c>
      <c r="S217" s="37" t="s">
        <v>96</v>
      </c>
      <c r="T217" s="37" t="s">
        <v>557</v>
      </c>
      <c r="U217" s="38">
        <v>123.08</v>
      </c>
      <c r="V217" s="38">
        <v>123.08</v>
      </c>
      <c r="W217" s="38">
        <v>98.46</v>
      </c>
      <c r="X217" s="37" t="s">
        <v>557</v>
      </c>
      <c r="Y217" s="39"/>
      <c r="Z217" s="16">
        <v>0</v>
      </c>
      <c r="AA217" s="36">
        <v>375.61</v>
      </c>
      <c r="AB217" s="36"/>
      <c r="AC217" s="36">
        <v>375.61</v>
      </c>
      <c r="AD217" s="38">
        <f t="shared" si="18"/>
        <v>390.72220000000004</v>
      </c>
      <c r="AE217" s="38">
        <f t="shared" si="19"/>
        <v>455.75686400000006</v>
      </c>
      <c r="AF217" s="38">
        <f t="shared" si="20"/>
        <v>492.21741312000012</v>
      </c>
      <c r="AG217" s="36">
        <f t="shared" si="21"/>
        <v>390.72</v>
      </c>
      <c r="AH217" s="36">
        <f t="shared" si="22"/>
        <v>455.75</v>
      </c>
      <c r="AI217" s="36">
        <f t="shared" si="23"/>
        <v>492.21</v>
      </c>
      <c r="AJ217" s="40">
        <v>43879</v>
      </c>
      <c r="AK217" s="40">
        <v>43880</v>
      </c>
      <c r="AL217" s="17"/>
      <c r="AM217" s="17" t="s">
        <v>18070</v>
      </c>
      <c r="AN217" s="17"/>
      <c r="AO217" s="20" t="s">
        <v>19375</v>
      </c>
      <c r="AP217" s="20"/>
      <c r="AQ217" s="20"/>
      <c r="AR217" s="16">
        <v>0</v>
      </c>
      <c r="AS217" s="40">
        <v>44001</v>
      </c>
    </row>
    <row r="218" spans="1:45" ht="47.25" customHeight="1">
      <c r="A218" s="16">
        <v>8699819091112</v>
      </c>
      <c r="B218" s="16" t="s">
        <v>6471</v>
      </c>
      <c r="C218" s="16" t="s">
        <v>6472</v>
      </c>
      <c r="D218" s="17" t="s">
        <v>323</v>
      </c>
      <c r="E218" s="18" t="s">
        <v>295</v>
      </c>
      <c r="F218" s="18">
        <v>0</v>
      </c>
      <c r="G218" s="39">
        <v>1</v>
      </c>
      <c r="H218" s="18">
        <v>1</v>
      </c>
      <c r="I218" s="18"/>
      <c r="J218" s="18"/>
      <c r="K218" s="18"/>
      <c r="L218" s="19" t="s">
        <v>2253</v>
      </c>
      <c r="M218" s="19" t="s">
        <v>152</v>
      </c>
      <c r="N218" s="18" t="s">
        <v>2247</v>
      </c>
      <c r="O218" s="18">
        <v>10</v>
      </c>
      <c r="P218" s="18" t="s">
        <v>163</v>
      </c>
      <c r="Q218" s="18">
        <v>30</v>
      </c>
      <c r="R218" s="18" t="s">
        <v>95</v>
      </c>
      <c r="S218" s="37" t="s">
        <v>46</v>
      </c>
      <c r="T218" s="18" t="s">
        <v>331</v>
      </c>
      <c r="U218" s="38">
        <v>13.56</v>
      </c>
      <c r="V218" s="38">
        <v>25.29</v>
      </c>
      <c r="W218" s="38">
        <v>13.56</v>
      </c>
      <c r="X218" s="18" t="s">
        <v>331</v>
      </c>
      <c r="Y218" s="39"/>
      <c r="Z218" s="16">
        <v>0</v>
      </c>
      <c r="AA218" s="36">
        <v>50.98</v>
      </c>
      <c r="AB218" s="36"/>
      <c r="AC218" s="36">
        <v>50.98</v>
      </c>
      <c r="AD218" s="38">
        <f t="shared" si="18"/>
        <v>55.148599999999995</v>
      </c>
      <c r="AE218" s="38">
        <f t="shared" si="19"/>
        <v>68.935749999999999</v>
      </c>
      <c r="AF218" s="38">
        <f t="shared" si="20"/>
        <v>74.450609999999998</v>
      </c>
      <c r="AG218" s="36">
        <f t="shared" si="21"/>
        <v>55.14</v>
      </c>
      <c r="AH218" s="36">
        <f t="shared" si="22"/>
        <v>68.930000000000007</v>
      </c>
      <c r="AI218" s="36">
        <f t="shared" si="23"/>
        <v>74.45</v>
      </c>
      <c r="AJ218" s="40">
        <v>43879</v>
      </c>
      <c r="AK218" s="40">
        <v>43880</v>
      </c>
      <c r="AL218" s="17"/>
      <c r="AM218" s="17" t="s">
        <v>18070</v>
      </c>
      <c r="AN218" s="17"/>
      <c r="AO218" s="20" t="s">
        <v>19179</v>
      </c>
      <c r="AP218" s="20"/>
      <c r="AQ218" s="20"/>
      <c r="AR218" s="16">
        <v>0</v>
      </c>
      <c r="AS218" s="40">
        <v>44001</v>
      </c>
    </row>
    <row r="219" spans="1:45" ht="47.25" customHeight="1">
      <c r="A219" s="16">
        <v>8699819091242</v>
      </c>
      <c r="B219" s="16" t="s">
        <v>7195</v>
      </c>
      <c r="C219" s="16" t="s">
        <v>7196</v>
      </c>
      <c r="D219" s="17" t="s">
        <v>323</v>
      </c>
      <c r="E219" s="18" t="s">
        <v>18879</v>
      </c>
      <c r="F219" s="18">
        <v>0</v>
      </c>
      <c r="G219" s="39">
        <v>1</v>
      </c>
      <c r="H219" s="18">
        <v>1</v>
      </c>
      <c r="I219" s="18"/>
      <c r="J219" s="18"/>
      <c r="K219" s="18"/>
      <c r="L219" s="19" t="s">
        <v>13456</v>
      </c>
      <c r="M219" s="19" t="s">
        <v>18134</v>
      </c>
      <c r="N219" s="18" t="s">
        <v>2247</v>
      </c>
      <c r="O219" s="18">
        <v>800</v>
      </c>
      <c r="P219" s="18" t="s">
        <v>163</v>
      </c>
      <c r="Q219" s="18">
        <v>180</v>
      </c>
      <c r="R219" s="18" t="s">
        <v>95</v>
      </c>
      <c r="S219" s="37" t="s">
        <v>46</v>
      </c>
      <c r="T219" s="18" t="s">
        <v>222</v>
      </c>
      <c r="U219" s="38">
        <v>79.97</v>
      </c>
      <c r="V219" s="38">
        <v>139.13</v>
      </c>
      <c r="W219" s="38">
        <v>79.97</v>
      </c>
      <c r="X219" s="18" t="s">
        <v>222</v>
      </c>
      <c r="Y219" s="39"/>
      <c r="Z219" s="16">
        <v>0</v>
      </c>
      <c r="AA219" s="36">
        <v>305.12</v>
      </c>
      <c r="AB219" s="36"/>
      <c r="AC219" s="36">
        <v>305.12</v>
      </c>
      <c r="AD219" s="38">
        <f t="shared" si="18"/>
        <v>318.82240000000002</v>
      </c>
      <c r="AE219" s="38">
        <f t="shared" si="19"/>
        <v>375.22908799999999</v>
      </c>
      <c r="AF219" s="38">
        <f t="shared" si="20"/>
        <v>405.24741504000002</v>
      </c>
      <c r="AG219" s="36">
        <f t="shared" si="21"/>
        <v>318.82</v>
      </c>
      <c r="AH219" s="36">
        <f t="shared" si="22"/>
        <v>375.22</v>
      </c>
      <c r="AI219" s="36">
        <f t="shared" si="23"/>
        <v>405.24</v>
      </c>
      <c r="AJ219" s="40">
        <v>43879</v>
      </c>
      <c r="AK219" s="40">
        <v>43880</v>
      </c>
      <c r="AL219" s="17"/>
      <c r="AM219" s="17" t="s">
        <v>18070</v>
      </c>
      <c r="AN219" s="17"/>
      <c r="AO219" s="20" t="s">
        <v>19507</v>
      </c>
      <c r="AP219" s="20"/>
      <c r="AQ219" s="20"/>
      <c r="AR219" s="16">
        <v>0</v>
      </c>
      <c r="AS219" s="40">
        <v>44001</v>
      </c>
    </row>
    <row r="220" spans="1:45" ht="47.25" customHeight="1">
      <c r="A220" s="16">
        <v>8699823980167</v>
      </c>
      <c r="B220" s="16" t="s">
        <v>1043</v>
      </c>
      <c r="C220" s="16" t="s">
        <v>1045</v>
      </c>
      <c r="D220" s="17" t="s">
        <v>87</v>
      </c>
      <c r="E220" s="18" t="s">
        <v>18879</v>
      </c>
      <c r="F220" s="18">
        <v>5</v>
      </c>
      <c r="G220" s="39">
        <v>2</v>
      </c>
      <c r="H220" s="18">
        <v>1</v>
      </c>
      <c r="I220" s="18"/>
      <c r="J220" s="18"/>
      <c r="K220" s="18"/>
      <c r="L220" s="19" t="s">
        <v>1048</v>
      </c>
      <c r="M220" s="19" t="s">
        <v>1049</v>
      </c>
      <c r="N220" s="18" t="s">
        <v>985</v>
      </c>
      <c r="O220" s="18">
        <v>200</v>
      </c>
      <c r="P220" s="18" t="s">
        <v>163</v>
      </c>
      <c r="Q220" s="18">
        <v>100</v>
      </c>
      <c r="R220" s="45" t="s">
        <v>676</v>
      </c>
      <c r="S220" s="37" t="s">
        <v>96</v>
      </c>
      <c r="T220" s="18" t="s">
        <v>300</v>
      </c>
      <c r="U220" s="18">
        <v>82</v>
      </c>
      <c r="V220" s="18">
        <v>82</v>
      </c>
      <c r="W220" s="18">
        <v>82</v>
      </c>
      <c r="X220" s="18" t="s">
        <v>300</v>
      </c>
      <c r="Y220" s="39"/>
      <c r="Z220" s="16">
        <v>3</v>
      </c>
      <c r="AA220" s="36">
        <v>608.16999999999996</v>
      </c>
      <c r="AB220" s="36">
        <f>TRUNC((AA220/7.4198*7.6782),2)</f>
        <v>629.34</v>
      </c>
      <c r="AC220" s="36">
        <v>629.34</v>
      </c>
      <c r="AD220" s="38">
        <f t="shared" si="18"/>
        <v>649.52679999999998</v>
      </c>
      <c r="AE220" s="38">
        <f t="shared" si="19"/>
        <v>745.61801600000013</v>
      </c>
      <c r="AF220" s="38">
        <f t="shared" si="20"/>
        <v>805.26745728000014</v>
      </c>
      <c r="AG220" s="36">
        <f t="shared" si="21"/>
        <v>649.52</v>
      </c>
      <c r="AH220" s="36">
        <f t="shared" si="22"/>
        <v>745.61</v>
      </c>
      <c r="AI220" s="36">
        <f t="shared" si="23"/>
        <v>805.26</v>
      </c>
      <c r="AJ220" s="40">
        <v>43987</v>
      </c>
      <c r="AK220" s="40">
        <v>43991</v>
      </c>
      <c r="AL220" s="17"/>
      <c r="AM220" s="17" t="s">
        <v>18070</v>
      </c>
      <c r="AN220" s="17"/>
      <c r="AO220" s="46" t="s">
        <v>19867</v>
      </c>
      <c r="AP220" s="46"/>
      <c r="AQ220" s="46"/>
      <c r="AR220" s="16">
        <v>0</v>
      </c>
      <c r="AS220" s="40">
        <v>44001</v>
      </c>
    </row>
    <row r="221" spans="1:45" ht="47.25" customHeight="1">
      <c r="A221" s="16">
        <v>8699823980266</v>
      </c>
      <c r="B221" s="16" t="s">
        <v>1043</v>
      </c>
      <c r="C221" s="16" t="s">
        <v>1045</v>
      </c>
      <c r="D221" s="17" t="s">
        <v>87</v>
      </c>
      <c r="E221" s="18" t="s">
        <v>18879</v>
      </c>
      <c r="F221" s="18">
        <v>5</v>
      </c>
      <c r="G221" s="39">
        <v>2</v>
      </c>
      <c r="H221" s="18">
        <v>1</v>
      </c>
      <c r="I221" s="18"/>
      <c r="J221" s="18"/>
      <c r="K221" s="18"/>
      <c r="L221" s="19" t="s">
        <v>1091</v>
      </c>
      <c r="M221" s="19" t="s">
        <v>1049</v>
      </c>
      <c r="N221" s="18" t="s">
        <v>985</v>
      </c>
      <c r="O221" s="50" t="s">
        <v>1093</v>
      </c>
      <c r="P221" s="18" t="s">
        <v>551</v>
      </c>
      <c r="Q221" s="18">
        <v>1</v>
      </c>
      <c r="R221" s="45" t="s">
        <v>676</v>
      </c>
      <c r="S221" s="37" t="s">
        <v>96</v>
      </c>
      <c r="T221" s="18" t="s">
        <v>300</v>
      </c>
      <c r="U221" s="18">
        <v>44</v>
      </c>
      <c r="V221" s="18">
        <v>44</v>
      </c>
      <c r="W221" s="18">
        <v>44</v>
      </c>
      <c r="X221" s="18" t="s">
        <v>300</v>
      </c>
      <c r="Y221" s="39"/>
      <c r="Z221" s="16">
        <v>3</v>
      </c>
      <c r="AA221" s="36">
        <v>248.44</v>
      </c>
      <c r="AB221" s="36">
        <f>TRUNC((AA221/7.4198*7.6782),2)</f>
        <v>257.08999999999997</v>
      </c>
      <c r="AC221" s="36">
        <v>257.08999999999997</v>
      </c>
      <c r="AD221" s="38">
        <f t="shared" si="18"/>
        <v>269.83179999999999</v>
      </c>
      <c r="AE221" s="38">
        <f t="shared" si="19"/>
        <v>320.35961599999996</v>
      </c>
      <c r="AF221" s="38">
        <f t="shared" si="20"/>
        <v>345.98838527999999</v>
      </c>
      <c r="AG221" s="36">
        <f t="shared" si="21"/>
        <v>269.83</v>
      </c>
      <c r="AH221" s="36">
        <f t="shared" si="22"/>
        <v>320.35000000000002</v>
      </c>
      <c r="AI221" s="36">
        <f t="shared" si="23"/>
        <v>345.98</v>
      </c>
      <c r="AJ221" s="40">
        <v>43987</v>
      </c>
      <c r="AK221" s="40">
        <v>43991</v>
      </c>
      <c r="AL221" s="17"/>
      <c r="AM221" s="17" t="s">
        <v>18070</v>
      </c>
      <c r="AN221" s="17"/>
      <c r="AO221" s="46" t="s">
        <v>19868</v>
      </c>
      <c r="AP221" s="46"/>
      <c r="AQ221" s="46"/>
      <c r="AR221" s="16">
        <v>0</v>
      </c>
      <c r="AS221" s="40">
        <v>44001</v>
      </c>
    </row>
    <row r="222" spans="1:45" ht="47.25" customHeight="1">
      <c r="A222" s="16">
        <v>8699825010053</v>
      </c>
      <c r="B222" s="16" t="s">
        <v>6130</v>
      </c>
      <c r="C222" s="16" t="s">
        <v>6131</v>
      </c>
      <c r="D222" s="17" t="s">
        <v>323</v>
      </c>
      <c r="E222" s="18" t="s">
        <v>295</v>
      </c>
      <c r="F222" s="18">
        <v>4</v>
      </c>
      <c r="G222" s="39">
        <v>1</v>
      </c>
      <c r="H222" s="18">
        <v>1</v>
      </c>
      <c r="I222" s="18"/>
      <c r="J222" s="18"/>
      <c r="K222" s="18"/>
      <c r="L222" s="19" t="s">
        <v>19683</v>
      </c>
      <c r="M222" s="19" t="s">
        <v>1169</v>
      </c>
      <c r="N222" s="18" t="s">
        <v>18476</v>
      </c>
      <c r="O222" s="18">
        <v>40</v>
      </c>
      <c r="P222" s="18" t="s">
        <v>163</v>
      </c>
      <c r="Q222" s="18">
        <v>50</v>
      </c>
      <c r="R222" s="18" t="s">
        <v>95</v>
      </c>
      <c r="S222" s="37" t="s">
        <v>46</v>
      </c>
      <c r="T222" s="18" t="s">
        <v>331</v>
      </c>
      <c r="U222" s="38">
        <v>4.2</v>
      </c>
      <c r="V222" s="38">
        <v>3.29</v>
      </c>
      <c r="W222" s="38">
        <v>0</v>
      </c>
      <c r="X222" s="18" t="s">
        <v>53</v>
      </c>
      <c r="Y222" s="39"/>
      <c r="Z222" s="16">
        <v>0</v>
      </c>
      <c r="AA222" s="36">
        <v>12.52</v>
      </c>
      <c r="AB222" s="36"/>
      <c r="AC222" s="36">
        <v>12.52</v>
      </c>
      <c r="AD222" s="38">
        <f t="shared" si="18"/>
        <v>13.621600000000001</v>
      </c>
      <c r="AE222" s="38">
        <f t="shared" si="19"/>
        <v>17.027000000000001</v>
      </c>
      <c r="AF222" s="38">
        <f t="shared" si="20"/>
        <v>18.389160000000004</v>
      </c>
      <c r="AG222" s="36">
        <f t="shared" si="21"/>
        <v>13.62</v>
      </c>
      <c r="AH222" s="36">
        <f t="shared" si="22"/>
        <v>17.02</v>
      </c>
      <c r="AI222" s="36">
        <f t="shared" si="23"/>
        <v>18.38</v>
      </c>
      <c r="AJ222" s="40">
        <v>43938</v>
      </c>
      <c r="AK222" s="40">
        <v>43942</v>
      </c>
      <c r="AL222" s="17"/>
      <c r="AM222" s="17" t="s">
        <v>18070</v>
      </c>
      <c r="AN222" s="17"/>
      <c r="AO222" s="20" t="s">
        <v>19777</v>
      </c>
      <c r="AP222" s="20"/>
      <c r="AQ222" s="20"/>
      <c r="AR222" s="16">
        <v>0</v>
      </c>
      <c r="AS222" s="40">
        <v>44001</v>
      </c>
    </row>
    <row r="223" spans="1:45" ht="47.25" customHeight="1">
      <c r="A223" s="16">
        <v>8699828091356</v>
      </c>
      <c r="B223" s="16" t="s">
        <v>8616</v>
      </c>
      <c r="C223" s="16" t="s">
        <v>8617</v>
      </c>
      <c r="D223" s="17" t="s">
        <v>323</v>
      </c>
      <c r="E223" s="18" t="s">
        <v>18879</v>
      </c>
      <c r="F223" s="18">
        <v>6</v>
      </c>
      <c r="G223" s="39">
        <v>1</v>
      </c>
      <c r="H223" s="18">
        <v>1</v>
      </c>
      <c r="I223" s="18"/>
      <c r="J223" s="18"/>
      <c r="K223" s="18"/>
      <c r="L223" s="19" t="s">
        <v>13279</v>
      </c>
      <c r="M223" s="19" t="s">
        <v>8619</v>
      </c>
      <c r="N223" s="18" t="s">
        <v>469</v>
      </c>
      <c r="O223" s="18" t="s">
        <v>8624</v>
      </c>
      <c r="P223" s="18" t="s">
        <v>163</v>
      </c>
      <c r="Q223" s="18">
        <v>21</v>
      </c>
      <c r="R223" s="18" t="s">
        <v>95</v>
      </c>
      <c r="S223" s="37" t="s">
        <v>46</v>
      </c>
      <c r="T223" s="18" t="s">
        <v>53</v>
      </c>
      <c r="U223" s="38">
        <v>9.49</v>
      </c>
      <c r="V223" s="38">
        <v>9.49</v>
      </c>
      <c r="W223" s="38">
        <v>9.49</v>
      </c>
      <c r="X223" s="18" t="s">
        <v>53</v>
      </c>
      <c r="Y223" s="39"/>
      <c r="Z223" s="16">
        <v>0</v>
      </c>
      <c r="AA223" s="36">
        <v>36.18</v>
      </c>
      <c r="AB223" s="36"/>
      <c r="AC223" s="36">
        <v>36.18</v>
      </c>
      <c r="AD223" s="38">
        <f t="shared" si="18"/>
        <v>39.174399999999999</v>
      </c>
      <c r="AE223" s="38">
        <f t="shared" si="19"/>
        <v>48.967999999999996</v>
      </c>
      <c r="AF223" s="38">
        <f t="shared" si="20"/>
        <v>52.885440000000003</v>
      </c>
      <c r="AG223" s="36">
        <f t="shared" si="21"/>
        <v>39.17</v>
      </c>
      <c r="AH223" s="36">
        <f t="shared" si="22"/>
        <v>48.96</v>
      </c>
      <c r="AI223" s="36">
        <f t="shared" si="23"/>
        <v>52.88</v>
      </c>
      <c r="AJ223" s="40">
        <v>43879</v>
      </c>
      <c r="AK223" s="40">
        <v>43880</v>
      </c>
      <c r="AL223" s="17"/>
      <c r="AM223" s="17" t="s">
        <v>18070</v>
      </c>
      <c r="AN223" s="17"/>
      <c r="AO223" s="20" t="s">
        <v>19364</v>
      </c>
      <c r="AP223" s="20"/>
      <c r="AQ223" s="20"/>
      <c r="AR223" s="16">
        <v>0</v>
      </c>
      <c r="AS223" s="40">
        <v>44001</v>
      </c>
    </row>
    <row r="224" spans="1:45" ht="47.25" customHeight="1">
      <c r="A224" s="16">
        <v>8699828770589</v>
      </c>
      <c r="B224" s="16" t="s">
        <v>12216</v>
      </c>
      <c r="C224" s="16" t="s">
        <v>12217</v>
      </c>
      <c r="D224" s="17" t="s">
        <v>323</v>
      </c>
      <c r="E224" s="18" t="s">
        <v>295</v>
      </c>
      <c r="F224" s="18">
        <v>6</v>
      </c>
      <c r="G224" s="39">
        <v>1</v>
      </c>
      <c r="H224" s="18">
        <v>1</v>
      </c>
      <c r="I224" s="18"/>
      <c r="J224" s="18"/>
      <c r="K224" s="18"/>
      <c r="L224" s="19" t="s">
        <v>18236</v>
      </c>
      <c r="M224" s="19" t="s">
        <v>1075</v>
      </c>
      <c r="N224" s="18" t="s">
        <v>469</v>
      </c>
      <c r="O224" s="18">
        <v>25</v>
      </c>
      <c r="P224" s="18" t="s">
        <v>163</v>
      </c>
      <c r="Q224" s="18">
        <v>7</v>
      </c>
      <c r="R224" s="18" t="s">
        <v>95</v>
      </c>
      <c r="S224" s="37" t="s">
        <v>46</v>
      </c>
      <c r="T224" s="18" t="s">
        <v>53</v>
      </c>
      <c r="U224" s="38">
        <v>25.56</v>
      </c>
      <c r="V224" s="38">
        <v>25.56</v>
      </c>
      <c r="W224" s="38">
        <v>25.56</v>
      </c>
      <c r="X224" s="18" t="s">
        <v>53</v>
      </c>
      <c r="Y224" s="39"/>
      <c r="Z224" s="16">
        <v>0</v>
      </c>
      <c r="AA224" s="36">
        <v>97.51</v>
      </c>
      <c r="AB224" s="36"/>
      <c r="AC224" s="36">
        <v>97.51</v>
      </c>
      <c r="AD224" s="38">
        <f t="shared" si="18"/>
        <v>104.93570000000001</v>
      </c>
      <c r="AE224" s="38">
        <f t="shared" si="19"/>
        <v>131.16962500000002</v>
      </c>
      <c r="AF224" s="38">
        <f t="shared" si="20"/>
        <v>141.66319500000003</v>
      </c>
      <c r="AG224" s="36">
        <f t="shared" si="21"/>
        <v>104.93</v>
      </c>
      <c r="AH224" s="36">
        <f t="shared" si="22"/>
        <v>131.16</v>
      </c>
      <c r="AI224" s="36">
        <f t="shared" si="23"/>
        <v>141.66</v>
      </c>
      <c r="AJ224" s="40">
        <v>43879</v>
      </c>
      <c r="AK224" s="40">
        <v>43880</v>
      </c>
      <c r="AL224" s="17"/>
      <c r="AM224" s="17" t="s">
        <v>18070</v>
      </c>
      <c r="AN224" s="17"/>
      <c r="AO224" s="20" t="s">
        <v>19066</v>
      </c>
      <c r="AP224" s="20"/>
      <c r="AQ224" s="20"/>
      <c r="AR224" s="16">
        <v>0</v>
      </c>
      <c r="AS224" s="40">
        <v>44001</v>
      </c>
    </row>
    <row r="225" spans="1:45" ht="47.25" customHeight="1">
      <c r="A225" s="16">
        <v>8699839010155</v>
      </c>
      <c r="B225" s="16" t="s">
        <v>12211</v>
      </c>
      <c r="C225" s="16" t="s">
        <v>12212</v>
      </c>
      <c r="D225" s="17" t="s">
        <v>87</v>
      </c>
      <c r="E225" s="18" t="s">
        <v>295</v>
      </c>
      <c r="F225" s="18">
        <v>0</v>
      </c>
      <c r="G225" s="39">
        <v>2</v>
      </c>
      <c r="H225" s="18">
        <v>1</v>
      </c>
      <c r="I225" s="18"/>
      <c r="J225" s="18"/>
      <c r="K225" s="18"/>
      <c r="L225" s="19" t="s">
        <v>12213</v>
      </c>
      <c r="M225" s="19" t="s">
        <v>12214</v>
      </c>
      <c r="N225" s="18" t="s">
        <v>3283</v>
      </c>
      <c r="O225" s="18">
        <v>250</v>
      </c>
      <c r="P225" s="18" t="s">
        <v>163</v>
      </c>
      <c r="Q225" s="18">
        <v>30</v>
      </c>
      <c r="R225" s="18" t="s">
        <v>95</v>
      </c>
      <c r="S225" s="37" t="s">
        <v>96</v>
      </c>
      <c r="T225" s="18" t="s">
        <v>284</v>
      </c>
      <c r="U225" s="38">
        <v>3.96</v>
      </c>
      <c r="V225" s="38">
        <v>3.46</v>
      </c>
      <c r="W225" s="38">
        <v>0</v>
      </c>
      <c r="X225" s="18" t="s">
        <v>53</v>
      </c>
      <c r="Y225" s="39" t="s">
        <v>847</v>
      </c>
      <c r="Z225" s="16">
        <v>0</v>
      </c>
      <c r="AA225" s="36">
        <v>17.84</v>
      </c>
      <c r="AB225" s="36"/>
      <c r="AC225" s="36">
        <v>17.84</v>
      </c>
      <c r="AD225" s="38">
        <f t="shared" si="18"/>
        <v>19.3672</v>
      </c>
      <c r="AE225" s="38">
        <f t="shared" si="19"/>
        <v>24.209</v>
      </c>
      <c r="AF225" s="38">
        <f t="shared" si="20"/>
        <v>26.145720000000001</v>
      </c>
      <c r="AG225" s="36">
        <f t="shared" si="21"/>
        <v>19.36</v>
      </c>
      <c r="AH225" s="36">
        <f t="shared" si="22"/>
        <v>24.2</v>
      </c>
      <c r="AI225" s="36">
        <f t="shared" si="23"/>
        <v>26.14</v>
      </c>
      <c r="AJ225" s="40">
        <v>43924</v>
      </c>
      <c r="AK225" s="40">
        <v>43928</v>
      </c>
      <c r="AL225" s="17"/>
      <c r="AM225" s="17" t="s">
        <v>18070</v>
      </c>
      <c r="AN225" s="17"/>
      <c r="AO225" s="20" t="s">
        <v>19741</v>
      </c>
      <c r="AP225" s="20"/>
      <c r="AQ225" s="20" t="s">
        <v>12215</v>
      </c>
      <c r="AR225" s="16">
        <v>0</v>
      </c>
      <c r="AS225" s="40">
        <v>44001</v>
      </c>
    </row>
    <row r="226" spans="1:45" ht="47.25" customHeight="1">
      <c r="A226" s="16">
        <v>8699839090645</v>
      </c>
      <c r="B226" s="16" t="s">
        <v>14626</v>
      </c>
      <c r="C226" s="16" t="s">
        <v>14627</v>
      </c>
      <c r="D226" s="17" t="s">
        <v>323</v>
      </c>
      <c r="E226" s="18" t="s">
        <v>295</v>
      </c>
      <c r="F226" s="18">
        <v>4</v>
      </c>
      <c r="G226" s="39">
        <v>2</v>
      </c>
      <c r="H226" s="18">
        <v>2</v>
      </c>
      <c r="I226" s="18"/>
      <c r="J226" s="18"/>
      <c r="K226" s="18"/>
      <c r="L226" s="19" t="s">
        <v>14628</v>
      </c>
      <c r="M226" s="19" t="s">
        <v>14629</v>
      </c>
      <c r="N226" s="18" t="s">
        <v>3283</v>
      </c>
      <c r="O226" s="18">
        <v>250</v>
      </c>
      <c r="P226" s="18" t="s">
        <v>163</v>
      </c>
      <c r="Q226" s="18">
        <v>10</v>
      </c>
      <c r="R226" s="18" t="s">
        <v>95</v>
      </c>
      <c r="S226" s="37" t="s">
        <v>46</v>
      </c>
      <c r="T226" s="18" t="s">
        <v>53</v>
      </c>
      <c r="U226" s="38">
        <v>1.26</v>
      </c>
      <c r="V226" s="38">
        <v>1.26</v>
      </c>
      <c r="W226" s="38">
        <v>0</v>
      </c>
      <c r="X226" s="18" t="s">
        <v>53</v>
      </c>
      <c r="Y226" s="39"/>
      <c r="Z226" s="16">
        <v>0</v>
      </c>
      <c r="AA226" s="36">
        <v>4.78</v>
      </c>
      <c r="AB226" s="36"/>
      <c r="AC226" s="36">
        <v>4.78</v>
      </c>
      <c r="AD226" s="38">
        <f t="shared" si="18"/>
        <v>5.2102000000000004</v>
      </c>
      <c r="AE226" s="38">
        <f t="shared" si="19"/>
        <v>6.5127500000000005</v>
      </c>
      <c r="AF226" s="38">
        <f t="shared" si="20"/>
        <v>7.0337700000000014</v>
      </c>
      <c r="AG226" s="36">
        <f t="shared" si="21"/>
        <v>5.21</v>
      </c>
      <c r="AH226" s="36">
        <f t="shared" si="22"/>
        <v>6.51</v>
      </c>
      <c r="AI226" s="36">
        <f t="shared" si="23"/>
        <v>7.03</v>
      </c>
      <c r="AJ226" s="40">
        <v>43908</v>
      </c>
      <c r="AK226" s="40">
        <v>43908</v>
      </c>
      <c r="AL226" s="17"/>
      <c r="AM226" s="17" t="s">
        <v>18070</v>
      </c>
      <c r="AN226" s="17"/>
      <c r="AO226" s="20" t="s">
        <v>19644</v>
      </c>
      <c r="AP226" s="20"/>
      <c r="AQ226" s="20"/>
      <c r="AR226" s="16">
        <v>0</v>
      </c>
      <c r="AS226" s="40">
        <v>44001</v>
      </c>
    </row>
    <row r="227" spans="1:45" ht="47.25" customHeight="1">
      <c r="A227" s="16">
        <v>8699844091682</v>
      </c>
      <c r="B227" s="16" t="s">
        <v>12584</v>
      </c>
      <c r="C227" s="16" t="s">
        <v>12585</v>
      </c>
      <c r="D227" s="17" t="s">
        <v>323</v>
      </c>
      <c r="E227" s="18" t="s">
        <v>18879</v>
      </c>
      <c r="F227" s="18">
        <v>6</v>
      </c>
      <c r="G227" s="39">
        <v>2</v>
      </c>
      <c r="H227" s="18">
        <v>2</v>
      </c>
      <c r="I227" s="18"/>
      <c r="J227" s="18"/>
      <c r="K227" s="18"/>
      <c r="L227" s="19" t="s">
        <v>17790</v>
      </c>
      <c r="M227" s="19" t="s">
        <v>12586</v>
      </c>
      <c r="N227" s="18" t="s">
        <v>4098</v>
      </c>
      <c r="O227" s="18" t="s">
        <v>12587</v>
      </c>
      <c r="P227" s="18" t="s">
        <v>12588</v>
      </c>
      <c r="Q227" s="18">
        <v>10</v>
      </c>
      <c r="R227" s="18" t="s">
        <v>95</v>
      </c>
      <c r="S227" s="37" t="s">
        <v>46</v>
      </c>
      <c r="T227" s="37" t="s">
        <v>53</v>
      </c>
      <c r="U227" s="37">
        <v>10.050000000000001</v>
      </c>
      <c r="V227" s="38">
        <v>10.050000000000001</v>
      </c>
      <c r="W227" s="38">
        <v>10.050000000000001</v>
      </c>
      <c r="X227" s="37" t="s">
        <v>53</v>
      </c>
      <c r="Y227" s="39"/>
      <c r="Z227" s="16">
        <v>0</v>
      </c>
      <c r="AA227" s="36">
        <v>38.33</v>
      </c>
      <c r="AB227" s="36"/>
      <c r="AC227" s="36">
        <v>38.33</v>
      </c>
      <c r="AD227" s="38">
        <f t="shared" si="18"/>
        <v>41.496400000000001</v>
      </c>
      <c r="AE227" s="38">
        <f t="shared" si="19"/>
        <v>51.8705</v>
      </c>
      <c r="AF227" s="38">
        <f t="shared" si="20"/>
        <v>56.020140000000005</v>
      </c>
      <c r="AG227" s="36">
        <f t="shared" si="21"/>
        <v>41.49</v>
      </c>
      <c r="AH227" s="36">
        <f t="shared" si="22"/>
        <v>51.87</v>
      </c>
      <c r="AI227" s="36">
        <f t="shared" si="23"/>
        <v>56.02</v>
      </c>
      <c r="AJ227" s="40">
        <v>43879</v>
      </c>
      <c r="AK227" s="40">
        <v>43880</v>
      </c>
      <c r="AL227" s="17"/>
      <c r="AM227" s="17" t="s">
        <v>18070</v>
      </c>
      <c r="AN227" s="17"/>
      <c r="AO227" s="20" t="s">
        <v>19215</v>
      </c>
      <c r="AP227" s="20"/>
      <c r="AQ227" s="20"/>
      <c r="AR227" s="16">
        <v>0</v>
      </c>
      <c r="AS227" s="40">
        <v>44001</v>
      </c>
    </row>
    <row r="228" spans="1:45" ht="47.25" customHeight="1">
      <c r="A228" s="16">
        <v>8699844091767</v>
      </c>
      <c r="B228" s="16" t="s">
        <v>12584</v>
      </c>
      <c r="C228" s="16" t="s">
        <v>12585</v>
      </c>
      <c r="D228" s="17" t="s">
        <v>323</v>
      </c>
      <c r="E228" s="18" t="s">
        <v>18879</v>
      </c>
      <c r="F228" s="18">
        <v>6</v>
      </c>
      <c r="G228" s="39">
        <v>2</v>
      </c>
      <c r="H228" s="18">
        <v>2</v>
      </c>
      <c r="I228" s="18"/>
      <c r="J228" s="18"/>
      <c r="K228" s="18"/>
      <c r="L228" s="19" t="s">
        <v>17789</v>
      </c>
      <c r="M228" s="19" t="s">
        <v>12586</v>
      </c>
      <c r="N228" s="18" t="s">
        <v>4098</v>
      </c>
      <c r="O228" s="18" t="s">
        <v>12587</v>
      </c>
      <c r="P228" s="18" t="s">
        <v>12588</v>
      </c>
      <c r="Q228" s="18">
        <v>14</v>
      </c>
      <c r="R228" s="18" t="s">
        <v>95</v>
      </c>
      <c r="S228" s="37" t="s">
        <v>46</v>
      </c>
      <c r="T228" s="37" t="s">
        <v>53</v>
      </c>
      <c r="U228" s="37">
        <v>14.08</v>
      </c>
      <c r="V228" s="38">
        <v>14.08</v>
      </c>
      <c r="W228" s="38">
        <v>14.08</v>
      </c>
      <c r="X228" s="37" t="s">
        <v>53</v>
      </c>
      <c r="Y228" s="39"/>
      <c r="Z228" s="16">
        <v>0</v>
      </c>
      <c r="AA228" s="36">
        <v>53.7</v>
      </c>
      <c r="AB228" s="36"/>
      <c r="AC228" s="36">
        <v>53.7</v>
      </c>
      <c r="AD228" s="38">
        <f t="shared" si="18"/>
        <v>58.059000000000005</v>
      </c>
      <c r="AE228" s="38">
        <f t="shared" si="19"/>
        <v>72.573750000000004</v>
      </c>
      <c r="AF228" s="38">
        <f t="shared" si="20"/>
        <v>78.379650000000012</v>
      </c>
      <c r="AG228" s="36">
        <f t="shared" si="21"/>
        <v>58.05</v>
      </c>
      <c r="AH228" s="36">
        <f t="shared" si="22"/>
        <v>72.569999999999993</v>
      </c>
      <c r="AI228" s="36">
        <f t="shared" si="23"/>
        <v>78.37</v>
      </c>
      <c r="AJ228" s="40">
        <v>43879</v>
      </c>
      <c r="AK228" s="40">
        <v>43880</v>
      </c>
      <c r="AL228" s="17"/>
      <c r="AM228" s="17" t="s">
        <v>18070</v>
      </c>
      <c r="AN228" s="17"/>
      <c r="AO228" s="20" t="s">
        <v>19216</v>
      </c>
      <c r="AP228" s="20"/>
      <c r="AQ228" s="20"/>
      <c r="AR228" s="16">
        <v>0</v>
      </c>
      <c r="AS228" s="40">
        <v>44001</v>
      </c>
    </row>
    <row r="229" spans="1:45" ht="47.25" customHeight="1">
      <c r="A229" s="16">
        <v>8699863070026</v>
      </c>
      <c r="B229" s="16" t="s">
        <v>16579</v>
      </c>
      <c r="C229" s="16" t="s">
        <v>16580</v>
      </c>
      <c r="D229" s="17" t="s">
        <v>87</v>
      </c>
      <c r="E229" s="18" t="s">
        <v>18879</v>
      </c>
      <c r="F229" s="18">
        <v>6</v>
      </c>
      <c r="G229" s="39">
        <v>2</v>
      </c>
      <c r="H229" s="18">
        <v>1</v>
      </c>
      <c r="I229" s="18"/>
      <c r="J229" s="18"/>
      <c r="K229" s="18"/>
      <c r="L229" s="19" t="s">
        <v>4946</v>
      </c>
      <c r="M229" s="19" t="s">
        <v>4947</v>
      </c>
      <c r="N229" s="18" t="s">
        <v>4948</v>
      </c>
      <c r="O229" s="18"/>
      <c r="P229" s="18"/>
      <c r="Q229" s="18">
        <v>90</v>
      </c>
      <c r="R229" s="18" t="s">
        <v>95</v>
      </c>
      <c r="S229" s="37" t="s">
        <v>96</v>
      </c>
      <c r="T229" s="18" t="s">
        <v>222</v>
      </c>
      <c r="U229" s="38">
        <v>39.93</v>
      </c>
      <c r="V229" s="38">
        <v>39.93</v>
      </c>
      <c r="W229" s="38">
        <v>39.93</v>
      </c>
      <c r="X229" s="18" t="s">
        <v>222</v>
      </c>
      <c r="Y229" s="39"/>
      <c r="Z229" s="16">
        <v>0</v>
      </c>
      <c r="AA229" s="36">
        <v>152.34</v>
      </c>
      <c r="AB229" s="36"/>
      <c r="AC229" s="36">
        <v>152.34</v>
      </c>
      <c r="AD229" s="38">
        <f t="shared" si="18"/>
        <v>162.03360000000001</v>
      </c>
      <c r="AE229" s="38">
        <f t="shared" si="19"/>
        <v>197.642976</v>
      </c>
      <c r="AF229" s="38">
        <f t="shared" si="20"/>
        <v>213.45441408000002</v>
      </c>
      <c r="AG229" s="36">
        <f t="shared" si="21"/>
        <v>162.03</v>
      </c>
      <c r="AH229" s="36">
        <f t="shared" si="22"/>
        <v>197.64</v>
      </c>
      <c r="AI229" s="36">
        <f t="shared" si="23"/>
        <v>213.45</v>
      </c>
      <c r="AJ229" s="40">
        <v>43879</v>
      </c>
      <c r="AK229" s="40">
        <v>43880</v>
      </c>
      <c r="AL229" s="17"/>
      <c r="AM229" s="17" t="s">
        <v>18070</v>
      </c>
      <c r="AN229" s="17"/>
      <c r="AO229" s="20" t="s">
        <v>19436</v>
      </c>
      <c r="AP229" s="20"/>
      <c r="AQ229" s="20"/>
      <c r="AR229" s="16">
        <v>0</v>
      </c>
      <c r="AS229" s="40">
        <v>44001</v>
      </c>
    </row>
    <row r="230" spans="1:45" ht="47.25" customHeight="1">
      <c r="A230" s="16">
        <v>8699976020055</v>
      </c>
      <c r="B230" s="16" t="s">
        <v>1472</v>
      </c>
      <c r="C230" s="16" t="s">
        <v>1474</v>
      </c>
      <c r="D230" s="17" t="s">
        <v>323</v>
      </c>
      <c r="E230" s="18" t="s">
        <v>18879</v>
      </c>
      <c r="F230" s="18">
        <v>0</v>
      </c>
      <c r="G230" s="39">
        <v>1</v>
      </c>
      <c r="H230" s="18">
        <v>3</v>
      </c>
      <c r="I230" s="18"/>
      <c r="J230" s="18"/>
      <c r="K230" s="18"/>
      <c r="L230" s="19" t="s">
        <v>10442</v>
      </c>
      <c r="M230" s="19" t="s">
        <v>4045</v>
      </c>
      <c r="N230" s="18" t="s">
        <v>381</v>
      </c>
      <c r="O230" s="18" t="s">
        <v>10443</v>
      </c>
      <c r="P230" s="18" t="s">
        <v>1479</v>
      </c>
      <c r="Q230" s="18">
        <v>40</v>
      </c>
      <c r="R230" s="18" t="s">
        <v>95</v>
      </c>
      <c r="S230" s="37" t="s">
        <v>46</v>
      </c>
      <c r="T230" s="37" t="s">
        <v>53</v>
      </c>
      <c r="U230" s="38">
        <v>9.44</v>
      </c>
      <c r="V230" s="38">
        <v>9.44</v>
      </c>
      <c r="W230" s="38">
        <v>9.44</v>
      </c>
      <c r="X230" s="37" t="s">
        <v>53</v>
      </c>
      <c r="Y230" s="39"/>
      <c r="Z230" s="16">
        <v>0</v>
      </c>
      <c r="AA230" s="36">
        <v>34.380000000000003</v>
      </c>
      <c r="AB230" s="36"/>
      <c r="AC230" s="36">
        <v>34.380000000000003</v>
      </c>
      <c r="AD230" s="38">
        <f t="shared" si="18"/>
        <v>37.230400000000003</v>
      </c>
      <c r="AE230" s="38">
        <f t="shared" si="19"/>
        <v>46.538000000000004</v>
      </c>
      <c r="AF230" s="38">
        <f t="shared" si="20"/>
        <v>50.261040000000008</v>
      </c>
      <c r="AG230" s="36">
        <f t="shared" si="21"/>
        <v>37.229999999999997</v>
      </c>
      <c r="AH230" s="36">
        <f t="shared" si="22"/>
        <v>46.53</v>
      </c>
      <c r="AI230" s="36">
        <f t="shared" si="23"/>
        <v>50.26</v>
      </c>
      <c r="AJ230" s="40">
        <v>43951</v>
      </c>
      <c r="AK230" s="40">
        <v>43956</v>
      </c>
      <c r="AL230" s="17"/>
      <c r="AM230" s="17" t="s">
        <v>18070</v>
      </c>
      <c r="AN230" s="17"/>
      <c r="AO230" s="20" t="s">
        <v>19797</v>
      </c>
      <c r="AP230" s="20"/>
      <c r="AQ230" s="20"/>
      <c r="AR230" s="16">
        <v>0</v>
      </c>
      <c r="AS230" s="40">
        <v>44001</v>
      </c>
    </row>
    <row r="231" spans="1:45" ht="47.25" customHeight="1">
      <c r="A231" s="16">
        <v>8680199091809</v>
      </c>
      <c r="B231" s="16" t="s">
        <v>17260</v>
      </c>
      <c r="C231" s="16" t="s">
        <v>17261</v>
      </c>
      <c r="D231" s="17" t="s">
        <v>323</v>
      </c>
      <c r="E231" s="18" t="s">
        <v>295</v>
      </c>
      <c r="F231" s="18">
        <v>0</v>
      </c>
      <c r="G231" s="39">
        <v>2</v>
      </c>
      <c r="H231" s="18">
        <v>3</v>
      </c>
      <c r="I231" s="18"/>
      <c r="J231" s="18"/>
      <c r="K231" s="18"/>
      <c r="L231" s="19" t="s">
        <v>17266</v>
      </c>
      <c r="M231" s="19" t="s">
        <v>17263</v>
      </c>
      <c r="N231" s="18" t="s">
        <v>3887</v>
      </c>
      <c r="O231" s="18" t="s">
        <v>17267</v>
      </c>
      <c r="P231" s="18" t="s">
        <v>163</v>
      </c>
      <c r="Q231" s="18">
        <v>30</v>
      </c>
      <c r="R231" s="18" t="s">
        <v>95</v>
      </c>
      <c r="S231" s="37" t="s">
        <v>46</v>
      </c>
      <c r="T231" s="18" t="s">
        <v>53</v>
      </c>
      <c r="U231" s="38">
        <v>5.3</v>
      </c>
      <c r="V231" s="38">
        <v>5.3</v>
      </c>
      <c r="W231" s="38">
        <v>5.3</v>
      </c>
      <c r="X231" s="18" t="s">
        <v>53</v>
      </c>
      <c r="Y231" s="39"/>
      <c r="Z231" s="16">
        <v>0</v>
      </c>
      <c r="AA231" s="36">
        <v>19.84</v>
      </c>
      <c r="AB231" s="36"/>
      <c r="AC231" s="36">
        <v>19.84</v>
      </c>
      <c r="AD231" s="38">
        <f t="shared" si="18"/>
        <v>21.527200000000001</v>
      </c>
      <c r="AE231" s="38">
        <f t="shared" si="19"/>
        <v>26.908999999999999</v>
      </c>
      <c r="AF231" s="38">
        <f t="shared" si="20"/>
        <v>29.061720000000001</v>
      </c>
      <c r="AG231" s="36">
        <f t="shared" si="21"/>
        <v>21.52</v>
      </c>
      <c r="AH231" s="36">
        <f t="shared" si="22"/>
        <v>26.9</v>
      </c>
      <c r="AI231" s="36">
        <f t="shared" si="23"/>
        <v>29.06</v>
      </c>
      <c r="AJ231" s="40">
        <v>43879</v>
      </c>
      <c r="AK231" s="40">
        <v>43880</v>
      </c>
      <c r="AL231" s="17"/>
      <c r="AM231" s="17" t="s">
        <v>18070</v>
      </c>
      <c r="AN231" s="17"/>
      <c r="AO231" s="20" t="s">
        <v>19891</v>
      </c>
      <c r="AP231" s="20"/>
      <c r="AQ231" s="20"/>
      <c r="AR231" s="16">
        <v>0</v>
      </c>
      <c r="AS231" s="40">
        <v>44002</v>
      </c>
    </row>
    <row r="232" spans="1:45" ht="47.25" customHeight="1">
      <c r="A232" s="16">
        <v>8680199091816</v>
      </c>
      <c r="B232" s="16" t="s">
        <v>17260</v>
      </c>
      <c r="C232" s="16" t="s">
        <v>17261</v>
      </c>
      <c r="D232" s="17" t="s">
        <v>323</v>
      </c>
      <c r="E232" s="18" t="s">
        <v>295</v>
      </c>
      <c r="F232" s="18">
        <v>0</v>
      </c>
      <c r="G232" s="39">
        <v>2</v>
      </c>
      <c r="H232" s="18">
        <v>3</v>
      </c>
      <c r="I232" s="18"/>
      <c r="J232" s="18"/>
      <c r="K232" s="18"/>
      <c r="L232" s="19" t="s">
        <v>17262</v>
      </c>
      <c r="M232" s="19" t="s">
        <v>17263</v>
      </c>
      <c r="N232" s="18" t="s">
        <v>3887</v>
      </c>
      <c r="O232" s="18" t="s">
        <v>11843</v>
      </c>
      <c r="P232" s="18" t="s">
        <v>163</v>
      </c>
      <c r="Q232" s="18">
        <v>10</v>
      </c>
      <c r="R232" s="18" t="s">
        <v>95</v>
      </c>
      <c r="S232" s="37" t="s">
        <v>46</v>
      </c>
      <c r="T232" s="18" t="s">
        <v>53</v>
      </c>
      <c r="U232" s="38">
        <v>3.83</v>
      </c>
      <c r="V232" s="38">
        <v>3.83</v>
      </c>
      <c r="W232" s="38">
        <v>3.83</v>
      </c>
      <c r="X232" s="18" t="s">
        <v>53</v>
      </c>
      <c r="Y232" s="39"/>
      <c r="Z232" s="16">
        <v>0</v>
      </c>
      <c r="AA232" s="36">
        <v>14.6</v>
      </c>
      <c r="AB232" s="36"/>
      <c r="AC232" s="36">
        <v>14.6</v>
      </c>
      <c r="AD232" s="38">
        <f t="shared" si="18"/>
        <v>15.868</v>
      </c>
      <c r="AE232" s="38">
        <f t="shared" si="19"/>
        <v>19.835000000000001</v>
      </c>
      <c r="AF232" s="38">
        <f t="shared" si="20"/>
        <v>21.421800000000001</v>
      </c>
      <c r="AG232" s="36">
        <f t="shared" si="21"/>
        <v>15.86</v>
      </c>
      <c r="AH232" s="36">
        <f t="shared" si="22"/>
        <v>19.829999999999998</v>
      </c>
      <c r="AI232" s="36">
        <f t="shared" si="23"/>
        <v>21.42</v>
      </c>
      <c r="AJ232" s="40">
        <v>43879</v>
      </c>
      <c r="AK232" s="40">
        <v>43880</v>
      </c>
      <c r="AL232" s="17"/>
      <c r="AM232" s="17" t="s">
        <v>18070</v>
      </c>
      <c r="AN232" s="17"/>
      <c r="AO232" s="20" t="s">
        <v>19892</v>
      </c>
      <c r="AP232" s="20"/>
      <c r="AQ232" s="20"/>
      <c r="AR232" s="16">
        <v>0</v>
      </c>
      <c r="AS232" s="40">
        <v>44002</v>
      </c>
    </row>
    <row r="233" spans="1:45" ht="47.25" customHeight="1">
      <c r="A233" s="16">
        <v>8680199091823</v>
      </c>
      <c r="B233" s="16" t="s">
        <v>17260</v>
      </c>
      <c r="C233" s="16" t="s">
        <v>17261</v>
      </c>
      <c r="D233" s="17" t="s">
        <v>323</v>
      </c>
      <c r="E233" s="18" t="s">
        <v>295</v>
      </c>
      <c r="F233" s="18">
        <v>0</v>
      </c>
      <c r="G233" s="39">
        <v>2</v>
      </c>
      <c r="H233" s="18">
        <v>3</v>
      </c>
      <c r="I233" s="18"/>
      <c r="J233" s="18"/>
      <c r="K233" s="18"/>
      <c r="L233" s="19" t="s">
        <v>17264</v>
      </c>
      <c r="M233" s="19" t="s">
        <v>17263</v>
      </c>
      <c r="N233" s="18" t="s">
        <v>3887</v>
      </c>
      <c r="O233" s="18" t="s">
        <v>11843</v>
      </c>
      <c r="P233" s="18" t="s">
        <v>163</v>
      </c>
      <c r="Q233" s="18">
        <v>20</v>
      </c>
      <c r="R233" s="18" t="s">
        <v>95</v>
      </c>
      <c r="S233" s="37" t="s">
        <v>46</v>
      </c>
      <c r="T233" s="18" t="s">
        <v>53</v>
      </c>
      <c r="U233" s="38">
        <v>6.93</v>
      </c>
      <c r="V233" s="38">
        <v>6.93</v>
      </c>
      <c r="W233" s="38">
        <v>6.93</v>
      </c>
      <c r="X233" s="18" t="s">
        <v>53</v>
      </c>
      <c r="Y233" s="39"/>
      <c r="Z233" s="16">
        <v>0</v>
      </c>
      <c r="AA233" s="36">
        <v>26.43</v>
      </c>
      <c r="AB233" s="36"/>
      <c r="AC233" s="36">
        <v>26.43</v>
      </c>
      <c r="AD233" s="38">
        <f t="shared" si="18"/>
        <v>28.644400000000005</v>
      </c>
      <c r="AE233" s="38">
        <f t="shared" si="19"/>
        <v>35.805500000000009</v>
      </c>
      <c r="AF233" s="38">
        <f t="shared" si="20"/>
        <v>38.669940000000011</v>
      </c>
      <c r="AG233" s="36">
        <f t="shared" si="21"/>
        <v>28.64</v>
      </c>
      <c r="AH233" s="36">
        <f t="shared" si="22"/>
        <v>35.799999999999997</v>
      </c>
      <c r="AI233" s="36">
        <f t="shared" si="23"/>
        <v>38.659999999999997</v>
      </c>
      <c r="AJ233" s="40">
        <v>43879</v>
      </c>
      <c r="AK233" s="40">
        <v>43880</v>
      </c>
      <c r="AL233" s="17"/>
      <c r="AM233" s="17" t="s">
        <v>18070</v>
      </c>
      <c r="AN233" s="17"/>
      <c r="AO233" s="20" t="s">
        <v>19893</v>
      </c>
      <c r="AP233" s="20"/>
      <c r="AQ233" s="20"/>
      <c r="AR233" s="16">
        <v>0</v>
      </c>
      <c r="AS233" s="40">
        <v>44002</v>
      </c>
    </row>
    <row r="234" spans="1:45" ht="47.25" customHeight="1">
      <c r="A234" s="16">
        <v>8680199091830</v>
      </c>
      <c r="B234" s="16" t="s">
        <v>17260</v>
      </c>
      <c r="C234" s="16" t="s">
        <v>17261</v>
      </c>
      <c r="D234" s="17" t="s">
        <v>323</v>
      </c>
      <c r="E234" s="18" t="s">
        <v>295</v>
      </c>
      <c r="F234" s="18">
        <v>0</v>
      </c>
      <c r="G234" s="39">
        <v>2</v>
      </c>
      <c r="H234" s="18">
        <v>3</v>
      </c>
      <c r="I234" s="18"/>
      <c r="J234" s="18"/>
      <c r="K234" s="18"/>
      <c r="L234" s="19" t="s">
        <v>17265</v>
      </c>
      <c r="M234" s="19" t="s">
        <v>17263</v>
      </c>
      <c r="N234" s="18" t="s">
        <v>3887</v>
      </c>
      <c r="O234" s="18" t="s">
        <v>11843</v>
      </c>
      <c r="P234" s="18" t="s">
        <v>163</v>
      </c>
      <c r="Q234" s="18">
        <v>30</v>
      </c>
      <c r="R234" s="18" t="s">
        <v>95</v>
      </c>
      <c r="S234" s="37" t="s">
        <v>46</v>
      </c>
      <c r="T234" s="18" t="s">
        <v>53</v>
      </c>
      <c r="U234" s="38">
        <v>8.82</v>
      </c>
      <c r="V234" s="38">
        <v>8.82</v>
      </c>
      <c r="W234" s="38">
        <v>8.82</v>
      </c>
      <c r="X234" s="18" t="s">
        <v>53</v>
      </c>
      <c r="Y234" s="39"/>
      <c r="Z234" s="16">
        <v>0</v>
      </c>
      <c r="AA234" s="36">
        <v>33.65</v>
      </c>
      <c r="AB234" s="36"/>
      <c r="AC234" s="36">
        <v>33.65</v>
      </c>
      <c r="AD234" s="38">
        <f t="shared" si="18"/>
        <v>36.442</v>
      </c>
      <c r="AE234" s="38">
        <f t="shared" si="19"/>
        <v>45.552500000000002</v>
      </c>
      <c r="AF234" s="38">
        <f t="shared" si="20"/>
        <v>49.196700000000007</v>
      </c>
      <c r="AG234" s="36">
        <f t="shared" si="21"/>
        <v>36.44</v>
      </c>
      <c r="AH234" s="36">
        <f t="shared" si="22"/>
        <v>45.55</v>
      </c>
      <c r="AI234" s="36">
        <f t="shared" si="23"/>
        <v>49.19</v>
      </c>
      <c r="AJ234" s="40">
        <v>43879</v>
      </c>
      <c r="AK234" s="40">
        <v>43880</v>
      </c>
      <c r="AL234" s="17"/>
      <c r="AM234" s="17" t="s">
        <v>18070</v>
      </c>
      <c r="AN234" s="17"/>
      <c r="AO234" s="20" t="s">
        <v>19894</v>
      </c>
      <c r="AP234" s="20"/>
      <c r="AQ234" s="20"/>
      <c r="AR234" s="16">
        <v>0</v>
      </c>
      <c r="AS234" s="40">
        <v>44002</v>
      </c>
    </row>
    <row r="235" spans="1:45" ht="47.25" customHeight="1">
      <c r="A235" s="16">
        <v>8699559770032</v>
      </c>
      <c r="B235" s="16" t="s">
        <v>4604</v>
      </c>
      <c r="C235" s="16" t="s">
        <v>4605</v>
      </c>
      <c r="D235" s="17" t="s">
        <v>38</v>
      </c>
      <c r="E235" s="18" t="s">
        <v>38</v>
      </c>
      <c r="F235" s="18">
        <v>0</v>
      </c>
      <c r="G235" s="18">
        <v>1</v>
      </c>
      <c r="H235" s="18">
        <v>1</v>
      </c>
      <c r="I235" s="18"/>
      <c r="J235" s="18"/>
      <c r="K235" s="18"/>
      <c r="L235" s="19" t="s">
        <v>8210</v>
      </c>
      <c r="M235" s="19" t="s">
        <v>578</v>
      </c>
      <c r="N235" s="18" t="s">
        <v>616</v>
      </c>
      <c r="O235" s="18" t="s">
        <v>8202</v>
      </c>
      <c r="P235" s="18" t="s">
        <v>551</v>
      </c>
      <c r="Q235" s="18">
        <v>1</v>
      </c>
      <c r="R235" s="18" t="s">
        <v>45</v>
      </c>
      <c r="S235" s="37" t="s">
        <v>96</v>
      </c>
      <c r="T235" s="37" t="s">
        <v>331</v>
      </c>
      <c r="U235" s="37">
        <v>76.459999999999994</v>
      </c>
      <c r="V235" s="37">
        <v>76.459999999999994</v>
      </c>
      <c r="W235" s="37">
        <v>76.459999999999994</v>
      </c>
      <c r="X235" s="37" t="s">
        <v>331</v>
      </c>
      <c r="Y235" s="39"/>
      <c r="Z235" s="16">
        <v>0</v>
      </c>
      <c r="AA235" s="36">
        <v>152.30000000000001</v>
      </c>
      <c r="AB235" s="36"/>
      <c r="AC235" s="36">
        <v>152.30000000000001</v>
      </c>
      <c r="AD235" s="70">
        <f t="shared" si="18"/>
        <v>161.99200000000002</v>
      </c>
      <c r="AE235" s="70">
        <f t="shared" ref="AE235:AE242" si="24">IF(Z235=1,AD235*1.08,IF(Z235=2,0,IF(AC235&lt;=100,(AD235*1.25),IF(AC235&lt;=200,134.5+((AC235-100)*1.04*1.16),255.14+((AC235-200)*1.02*1.12)))))</f>
        <v>197.59472000000002</v>
      </c>
      <c r="AF235" s="70">
        <f t="shared" ref="AF235:AF242" si="25">IF(Z235=1,0,(AE235*1.08))</f>
        <v>213.40229760000003</v>
      </c>
      <c r="AG235" s="36">
        <f t="shared" si="21"/>
        <v>161.99</v>
      </c>
      <c r="AH235" s="36">
        <f t="shared" si="22"/>
        <v>197.59</v>
      </c>
      <c r="AI235" s="36">
        <f t="shared" si="23"/>
        <v>213.4</v>
      </c>
      <c r="AJ235" s="40">
        <v>42419</v>
      </c>
      <c r="AK235" s="40">
        <v>42422</v>
      </c>
      <c r="AL235" s="22"/>
      <c r="AM235" s="20" t="s">
        <v>184</v>
      </c>
      <c r="AN235" s="20"/>
      <c r="AO235" s="19"/>
      <c r="AP235" s="19"/>
      <c r="AQ235" s="19"/>
      <c r="AR235" s="19"/>
      <c r="AS235" s="46" t="s">
        <v>2133</v>
      </c>
    </row>
    <row r="236" spans="1:45" ht="47.25" customHeight="1">
      <c r="A236" s="16">
        <v>8699347771166</v>
      </c>
      <c r="B236" s="16" t="s">
        <v>4604</v>
      </c>
      <c r="C236" s="16" t="s">
        <v>4605</v>
      </c>
      <c r="D236" s="17" t="s">
        <v>38</v>
      </c>
      <c r="E236" s="18" t="s">
        <v>38</v>
      </c>
      <c r="F236" s="18">
        <v>0</v>
      </c>
      <c r="G236" s="18">
        <v>1</v>
      </c>
      <c r="H236" s="18">
        <v>1</v>
      </c>
      <c r="I236" s="18"/>
      <c r="J236" s="18"/>
      <c r="K236" s="18"/>
      <c r="L236" s="19" t="s">
        <v>8213</v>
      </c>
      <c r="M236" s="19" t="s">
        <v>578</v>
      </c>
      <c r="N236" s="18" t="s">
        <v>8214</v>
      </c>
      <c r="O236" s="18" t="s">
        <v>8202</v>
      </c>
      <c r="P236" s="18" t="s">
        <v>551</v>
      </c>
      <c r="Q236" s="18">
        <v>1</v>
      </c>
      <c r="R236" s="18" t="s">
        <v>45</v>
      </c>
      <c r="S236" s="37" t="s">
        <v>96</v>
      </c>
      <c r="T236" s="37" t="s">
        <v>331</v>
      </c>
      <c r="U236" s="37">
        <v>76.459999999999994</v>
      </c>
      <c r="V236" s="37">
        <v>76.459999999999994</v>
      </c>
      <c r="W236" s="37">
        <v>76.459999999999994</v>
      </c>
      <c r="X236" s="37" t="s">
        <v>331</v>
      </c>
      <c r="Y236" s="39"/>
      <c r="Z236" s="16">
        <v>0</v>
      </c>
      <c r="AA236" s="36">
        <v>152.30000000000001</v>
      </c>
      <c r="AB236" s="36"/>
      <c r="AC236" s="36">
        <v>152.30000000000001</v>
      </c>
      <c r="AD236" s="70">
        <f t="shared" si="18"/>
        <v>161.99200000000002</v>
      </c>
      <c r="AE236" s="70">
        <f t="shared" si="24"/>
        <v>197.59472000000002</v>
      </c>
      <c r="AF236" s="70">
        <f t="shared" si="25"/>
        <v>213.40229760000003</v>
      </c>
      <c r="AG236" s="36">
        <f t="shared" si="21"/>
        <v>161.99</v>
      </c>
      <c r="AH236" s="36">
        <f t="shared" si="22"/>
        <v>197.59</v>
      </c>
      <c r="AI236" s="36">
        <f t="shared" si="23"/>
        <v>213.4</v>
      </c>
      <c r="AJ236" s="40">
        <v>42419</v>
      </c>
      <c r="AK236" s="40">
        <v>42422</v>
      </c>
      <c r="AL236" s="22"/>
      <c r="AM236" s="20" t="s">
        <v>184</v>
      </c>
      <c r="AN236" s="20"/>
      <c r="AO236" s="19"/>
      <c r="AP236" s="19"/>
      <c r="AQ236" s="19"/>
      <c r="AR236" s="19"/>
      <c r="AS236" s="46" t="s">
        <v>2133</v>
      </c>
    </row>
    <row r="237" spans="1:45" ht="47.25" customHeight="1">
      <c r="A237" s="16">
        <v>8699559770049</v>
      </c>
      <c r="B237" s="16" t="s">
        <v>4604</v>
      </c>
      <c r="C237" s="16" t="s">
        <v>4605</v>
      </c>
      <c r="D237" s="17" t="s">
        <v>38</v>
      </c>
      <c r="E237" s="18" t="s">
        <v>38</v>
      </c>
      <c r="F237" s="18">
        <v>0</v>
      </c>
      <c r="G237" s="18">
        <v>1</v>
      </c>
      <c r="H237" s="18">
        <v>1</v>
      </c>
      <c r="I237" s="18"/>
      <c r="J237" s="18"/>
      <c r="K237" s="18"/>
      <c r="L237" s="19" t="s">
        <v>8215</v>
      </c>
      <c r="M237" s="19" t="s">
        <v>578</v>
      </c>
      <c r="N237" s="18" t="s">
        <v>616</v>
      </c>
      <c r="O237" s="18" t="s">
        <v>8208</v>
      </c>
      <c r="P237" s="18" t="s">
        <v>551</v>
      </c>
      <c r="Q237" s="18">
        <v>1</v>
      </c>
      <c r="R237" s="18" t="s">
        <v>45</v>
      </c>
      <c r="S237" s="37" t="s">
        <v>96</v>
      </c>
      <c r="T237" s="37" t="s">
        <v>331</v>
      </c>
      <c r="U237" s="37">
        <v>31.39</v>
      </c>
      <c r="V237" s="37">
        <v>31.39</v>
      </c>
      <c r="W237" s="37">
        <v>31.39</v>
      </c>
      <c r="X237" s="37" t="s">
        <v>331</v>
      </c>
      <c r="Y237" s="39"/>
      <c r="Z237" s="16">
        <v>0</v>
      </c>
      <c r="AA237" s="36">
        <v>48.6</v>
      </c>
      <c r="AB237" s="36"/>
      <c r="AC237" s="36">
        <v>48.6</v>
      </c>
      <c r="AD237" s="70">
        <f t="shared" si="18"/>
        <v>52.588000000000001</v>
      </c>
      <c r="AE237" s="70">
        <f t="shared" si="24"/>
        <v>65.734999999999999</v>
      </c>
      <c r="AF237" s="70">
        <f t="shared" si="25"/>
        <v>70.993800000000007</v>
      </c>
      <c r="AG237" s="36">
        <f t="shared" si="21"/>
        <v>52.58</v>
      </c>
      <c r="AH237" s="36">
        <f t="shared" si="22"/>
        <v>65.73</v>
      </c>
      <c r="AI237" s="36">
        <f t="shared" si="23"/>
        <v>70.989999999999995</v>
      </c>
      <c r="AJ237" s="40">
        <v>42419</v>
      </c>
      <c r="AK237" s="40">
        <v>42422</v>
      </c>
      <c r="AL237" s="22"/>
      <c r="AM237" s="20" t="s">
        <v>184</v>
      </c>
      <c r="AN237" s="20"/>
      <c r="AO237" s="19"/>
      <c r="AP237" s="19"/>
      <c r="AQ237" s="19"/>
      <c r="AR237" s="19"/>
      <c r="AS237" s="46" t="s">
        <v>2133</v>
      </c>
    </row>
    <row r="238" spans="1:45" ht="47.25" customHeight="1">
      <c r="A238" s="16">
        <v>8699347771050</v>
      </c>
      <c r="B238" s="16" t="s">
        <v>4604</v>
      </c>
      <c r="C238" s="16" t="s">
        <v>4605</v>
      </c>
      <c r="D238" s="17" t="s">
        <v>38</v>
      </c>
      <c r="E238" s="18" t="s">
        <v>38</v>
      </c>
      <c r="F238" s="18">
        <v>0</v>
      </c>
      <c r="G238" s="18">
        <v>1</v>
      </c>
      <c r="H238" s="18">
        <v>1</v>
      </c>
      <c r="I238" s="18"/>
      <c r="J238" s="18"/>
      <c r="K238" s="18"/>
      <c r="L238" s="19" t="s">
        <v>8217</v>
      </c>
      <c r="M238" s="19" t="s">
        <v>578</v>
      </c>
      <c r="N238" s="18" t="s">
        <v>8214</v>
      </c>
      <c r="O238" s="18" t="s">
        <v>8208</v>
      </c>
      <c r="P238" s="18" t="s">
        <v>551</v>
      </c>
      <c r="Q238" s="18">
        <v>1</v>
      </c>
      <c r="R238" s="18" t="s">
        <v>45</v>
      </c>
      <c r="S238" s="37" t="s">
        <v>96</v>
      </c>
      <c r="T238" s="37" t="s">
        <v>331</v>
      </c>
      <c r="U238" s="37">
        <v>31.39</v>
      </c>
      <c r="V238" s="37">
        <v>31.39</v>
      </c>
      <c r="W238" s="37">
        <v>31.39</v>
      </c>
      <c r="X238" s="37" t="s">
        <v>331</v>
      </c>
      <c r="Y238" s="39"/>
      <c r="Z238" s="16">
        <v>0</v>
      </c>
      <c r="AA238" s="36">
        <v>48.6</v>
      </c>
      <c r="AB238" s="36"/>
      <c r="AC238" s="36">
        <v>48.6</v>
      </c>
      <c r="AD238" s="70">
        <f t="shared" si="18"/>
        <v>52.588000000000001</v>
      </c>
      <c r="AE238" s="70">
        <f t="shared" si="24"/>
        <v>65.734999999999999</v>
      </c>
      <c r="AF238" s="70">
        <f t="shared" si="25"/>
        <v>70.993800000000007</v>
      </c>
      <c r="AG238" s="36">
        <f t="shared" si="21"/>
        <v>52.58</v>
      </c>
      <c r="AH238" s="36">
        <f t="shared" si="22"/>
        <v>65.73</v>
      </c>
      <c r="AI238" s="36">
        <f t="shared" si="23"/>
        <v>70.989999999999995</v>
      </c>
      <c r="AJ238" s="40">
        <v>42419</v>
      </c>
      <c r="AK238" s="40">
        <v>42422</v>
      </c>
      <c r="AL238" s="22"/>
      <c r="AM238" s="20" t="s">
        <v>184</v>
      </c>
      <c r="AN238" s="20"/>
      <c r="AO238" s="19"/>
      <c r="AP238" s="19"/>
      <c r="AQ238" s="19"/>
      <c r="AR238" s="19"/>
      <c r="AS238" s="46" t="s">
        <v>2133</v>
      </c>
    </row>
    <row r="239" spans="1:45" ht="47.25" customHeight="1">
      <c r="A239" s="16">
        <v>8699559770025</v>
      </c>
      <c r="B239" s="16" t="s">
        <v>4604</v>
      </c>
      <c r="C239" s="16" t="s">
        <v>4605</v>
      </c>
      <c r="D239" s="17" t="s">
        <v>38</v>
      </c>
      <c r="E239" s="18" t="s">
        <v>38</v>
      </c>
      <c r="F239" s="18">
        <v>0</v>
      </c>
      <c r="G239" s="18">
        <v>5</v>
      </c>
      <c r="H239" s="18">
        <v>1</v>
      </c>
      <c r="I239" s="18"/>
      <c r="J239" s="18"/>
      <c r="K239" s="18"/>
      <c r="L239" s="19" t="s">
        <v>8218</v>
      </c>
      <c r="M239" s="19" t="s">
        <v>578</v>
      </c>
      <c r="N239" s="18" t="s">
        <v>616</v>
      </c>
      <c r="O239" s="18" t="s">
        <v>7215</v>
      </c>
      <c r="P239" s="18" t="s">
        <v>551</v>
      </c>
      <c r="Q239" s="18">
        <v>1</v>
      </c>
      <c r="R239" s="18" t="s">
        <v>45</v>
      </c>
      <c r="S239" s="37" t="s">
        <v>96</v>
      </c>
      <c r="T239" s="18" t="s">
        <v>331</v>
      </c>
      <c r="U239" s="37">
        <v>236.6</v>
      </c>
      <c r="V239" s="37">
        <v>236.6</v>
      </c>
      <c r="W239" s="37">
        <v>236.6</v>
      </c>
      <c r="X239" s="18" t="s">
        <v>331</v>
      </c>
      <c r="Y239" s="39"/>
      <c r="Z239" s="16">
        <v>0</v>
      </c>
      <c r="AA239" s="36">
        <v>500.77</v>
      </c>
      <c r="AB239" s="36"/>
      <c r="AC239" s="36">
        <v>500.77</v>
      </c>
      <c r="AD239" s="70">
        <f t="shared" si="18"/>
        <v>518.3854</v>
      </c>
      <c r="AE239" s="70">
        <f t="shared" si="24"/>
        <v>598.73964799999999</v>
      </c>
      <c r="AF239" s="70">
        <f t="shared" si="25"/>
        <v>646.63881984</v>
      </c>
      <c r="AG239" s="36">
        <f t="shared" si="21"/>
        <v>518.38</v>
      </c>
      <c r="AH239" s="36">
        <f t="shared" si="22"/>
        <v>598.73</v>
      </c>
      <c r="AI239" s="36">
        <f t="shared" si="23"/>
        <v>646.63</v>
      </c>
      <c r="AJ239" s="40">
        <v>42419</v>
      </c>
      <c r="AK239" s="40">
        <v>42422</v>
      </c>
      <c r="AL239" s="22"/>
      <c r="AM239" s="20" t="s">
        <v>184</v>
      </c>
      <c r="AN239" s="20"/>
      <c r="AO239" s="19"/>
      <c r="AP239" s="19"/>
      <c r="AQ239" s="19"/>
      <c r="AR239" s="19"/>
      <c r="AS239" s="46" t="s">
        <v>2133</v>
      </c>
    </row>
    <row r="240" spans="1:45" ht="47.25" customHeight="1">
      <c r="A240" s="16">
        <v>8699347771357</v>
      </c>
      <c r="B240" s="16" t="s">
        <v>4604</v>
      </c>
      <c r="C240" s="16" t="s">
        <v>4605</v>
      </c>
      <c r="D240" s="17" t="s">
        <v>38</v>
      </c>
      <c r="E240" s="18" t="s">
        <v>38</v>
      </c>
      <c r="F240" s="18">
        <v>0</v>
      </c>
      <c r="G240" s="18">
        <v>5</v>
      </c>
      <c r="H240" s="18">
        <v>1</v>
      </c>
      <c r="I240" s="18"/>
      <c r="J240" s="18"/>
      <c r="K240" s="18"/>
      <c r="L240" s="19" t="s">
        <v>8220</v>
      </c>
      <c r="M240" s="19" t="s">
        <v>578</v>
      </c>
      <c r="N240" s="18" t="s">
        <v>8214</v>
      </c>
      <c r="O240" s="18" t="s">
        <v>7215</v>
      </c>
      <c r="P240" s="18" t="s">
        <v>551</v>
      </c>
      <c r="Q240" s="18">
        <v>1</v>
      </c>
      <c r="R240" s="18" t="s">
        <v>45</v>
      </c>
      <c r="S240" s="37" t="s">
        <v>96</v>
      </c>
      <c r="T240" s="18" t="s">
        <v>331</v>
      </c>
      <c r="U240" s="37">
        <v>236.6</v>
      </c>
      <c r="V240" s="37">
        <v>236.6</v>
      </c>
      <c r="W240" s="37">
        <v>236.6</v>
      </c>
      <c r="X240" s="18" t="s">
        <v>331</v>
      </c>
      <c r="Y240" s="39"/>
      <c r="Z240" s="16">
        <v>0</v>
      </c>
      <c r="AA240" s="36">
        <v>500.77</v>
      </c>
      <c r="AB240" s="36"/>
      <c r="AC240" s="36">
        <v>500.77</v>
      </c>
      <c r="AD240" s="70">
        <f t="shared" si="18"/>
        <v>518.3854</v>
      </c>
      <c r="AE240" s="70">
        <f t="shared" si="24"/>
        <v>598.73964799999999</v>
      </c>
      <c r="AF240" s="70">
        <f t="shared" si="25"/>
        <v>646.63881984</v>
      </c>
      <c r="AG240" s="36">
        <f t="shared" si="21"/>
        <v>518.38</v>
      </c>
      <c r="AH240" s="36">
        <f t="shared" si="22"/>
        <v>598.73</v>
      </c>
      <c r="AI240" s="36">
        <f t="shared" si="23"/>
        <v>646.63</v>
      </c>
      <c r="AJ240" s="40">
        <v>42419</v>
      </c>
      <c r="AK240" s="40">
        <v>42422</v>
      </c>
      <c r="AL240" s="22"/>
      <c r="AM240" s="20" t="s">
        <v>184</v>
      </c>
      <c r="AN240" s="20"/>
      <c r="AO240" s="19"/>
      <c r="AP240" s="19"/>
      <c r="AQ240" s="19"/>
      <c r="AR240" s="19"/>
      <c r="AS240" s="46" t="s">
        <v>2133</v>
      </c>
    </row>
    <row r="241" spans="1:45" ht="47.25" customHeight="1">
      <c r="A241" s="16">
        <v>8699517160103</v>
      </c>
      <c r="B241" s="16" t="s">
        <v>2100</v>
      </c>
      <c r="C241" s="16" t="s">
        <v>2102</v>
      </c>
      <c r="D241" s="17" t="s">
        <v>38</v>
      </c>
      <c r="E241" s="18" t="s">
        <v>38</v>
      </c>
      <c r="F241" s="18">
        <v>0</v>
      </c>
      <c r="G241" s="18">
        <v>1</v>
      </c>
      <c r="H241" s="18">
        <v>1</v>
      </c>
      <c r="I241" s="18"/>
      <c r="J241" s="18"/>
      <c r="K241" s="18"/>
      <c r="L241" s="19" t="s">
        <v>8585</v>
      </c>
      <c r="M241" s="19" t="s">
        <v>2106</v>
      </c>
      <c r="N241" s="18" t="s">
        <v>433</v>
      </c>
      <c r="O241" s="18">
        <v>30</v>
      </c>
      <c r="P241" s="18" t="s">
        <v>163</v>
      </c>
      <c r="Q241" s="18">
        <v>14</v>
      </c>
      <c r="R241" s="18" t="s">
        <v>45</v>
      </c>
      <c r="S241" s="37" t="s">
        <v>46</v>
      </c>
      <c r="T241" s="18" t="s">
        <v>222</v>
      </c>
      <c r="U241" s="37">
        <v>6.74</v>
      </c>
      <c r="V241" s="37">
        <v>6.74</v>
      </c>
      <c r="W241" s="37">
        <v>4.04</v>
      </c>
      <c r="X241" s="18" t="s">
        <v>222</v>
      </c>
      <c r="Y241" s="39"/>
      <c r="Z241" s="16">
        <v>0</v>
      </c>
      <c r="AA241" s="36">
        <v>8.5299999999999994</v>
      </c>
      <c r="AB241" s="36"/>
      <c r="AC241" s="36">
        <v>8.5299999999999994</v>
      </c>
      <c r="AD241" s="70">
        <f t="shared" si="18"/>
        <v>9.2977000000000007</v>
      </c>
      <c r="AE241" s="70">
        <f t="shared" si="24"/>
        <v>11.622125</v>
      </c>
      <c r="AF241" s="70">
        <f t="shared" si="25"/>
        <v>12.551895000000002</v>
      </c>
      <c r="AG241" s="36">
        <f t="shared" si="21"/>
        <v>9.2899999999999991</v>
      </c>
      <c r="AH241" s="36">
        <f t="shared" si="22"/>
        <v>11.62</v>
      </c>
      <c r="AI241" s="36">
        <f t="shared" si="23"/>
        <v>12.55</v>
      </c>
      <c r="AJ241" s="40">
        <v>42419</v>
      </c>
      <c r="AK241" s="40">
        <v>42422</v>
      </c>
      <c r="AL241" s="22"/>
      <c r="AM241" s="20" t="s">
        <v>184</v>
      </c>
      <c r="AN241" s="20"/>
      <c r="AO241" s="19"/>
      <c r="AP241" s="19"/>
      <c r="AQ241" s="19"/>
      <c r="AR241" s="19"/>
      <c r="AS241" s="46" t="s">
        <v>2133</v>
      </c>
    </row>
    <row r="242" spans="1:45" ht="47.25" customHeight="1">
      <c r="A242" s="16">
        <v>8699517160158</v>
      </c>
      <c r="B242" s="16" t="s">
        <v>2100</v>
      </c>
      <c r="C242" s="16" t="s">
        <v>2102</v>
      </c>
      <c r="D242" s="17" t="s">
        <v>38</v>
      </c>
      <c r="E242" s="18" t="s">
        <v>38</v>
      </c>
      <c r="F242" s="18">
        <v>0</v>
      </c>
      <c r="G242" s="18">
        <v>5</v>
      </c>
      <c r="H242" s="18">
        <v>1</v>
      </c>
      <c r="I242" s="18"/>
      <c r="J242" s="18"/>
      <c r="K242" s="18"/>
      <c r="L242" s="19" t="s">
        <v>8586</v>
      </c>
      <c r="M242" s="19" t="s">
        <v>2106</v>
      </c>
      <c r="N242" s="18" t="s">
        <v>433</v>
      </c>
      <c r="O242" s="18">
        <v>30</v>
      </c>
      <c r="P242" s="18" t="s">
        <v>163</v>
      </c>
      <c r="Q242" s="18">
        <v>28</v>
      </c>
      <c r="R242" s="18" t="s">
        <v>45</v>
      </c>
      <c r="S242" s="37" t="s">
        <v>46</v>
      </c>
      <c r="T242" s="18" t="s">
        <v>222</v>
      </c>
      <c r="U242" s="37">
        <v>13.46</v>
      </c>
      <c r="V242" s="37">
        <v>13.46</v>
      </c>
      <c r="W242" s="37">
        <v>8.07</v>
      </c>
      <c r="X242" s="18" t="s">
        <v>222</v>
      </c>
      <c r="Y242" s="39"/>
      <c r="Z242" s="16">
        <v>0</v>
      </c>
      <c r="AA242" s="36">
        <v>17.059999999999999</v>
      </c>
      <c r="AB242" s="36"/>
      <c r="AC242" s="36">
        <v>17.059999999999999</v>
      </c>
      <c r="AD242" s="70">
        <f t="shared" si="18"/>
        <v>18.524799999999999</v>
      </c>
      <c r="AE242" s="70">
        <f t="shared" si="24"/>
        <v>23.155999999999999</v>
      </c>
      <c r="AF242" s="70">
        <f t="shared" si="25"/>
        <v>25.008479999999999</v>
      </c>
      <c r="AG242" s="36">
        <f t="shared" si="21"/>
        <v>18.52</v>
      </c>
      <c r="AH242" s="36">
        <f t="shared" si="22"/>
        <v>23.15</v>
      </c>
      <c r="AI242" s="36">
        <f t="shared" si="23"/>
        <v>25</v>
      </c>
      <c r="AJ242" s="40">
        <v>42419</v>
      </c>
      <c r="AK242" s="40">
        <v>42422</v>
      </c>
      <c r="AL242" s="22"/>
      <c r="AM242" s="20" t="s">
        <v>184</v>
      </c>
      <c r="AN242" s="20"/>
      <c r="AO242" s="19"/>
      <c r="AP242" s="19"/>
      <c r="AQ242" s="19"/>
      <c r="AR242" s="19"/>
      <c r="AS242" s="46" t="s">
        <v>2133</v>
      </c>
    </row>
    <row r="243" spans="1:45" ht="47.25" customHeight="1">
      <c r="A243" s="16">
        <v>8699504040036</v>
      </c>
      <c r="B243" s="16" t="s">
        <v>2681</v>
      </c>
      <c r="C243" s="16" t="s">
        <v>2682</v>
      </c>
      <c r="D243" s="17" t="s">
        <v>87</v>
      </c>
      <c r="E243" s="18" t="s">
        <v>295</v>
      </c>
      <c r="F243" s="18">
        <v>4</v>
      </c>
      <c r="G243" s="18">
        <v>1</v>
      </c>
      <c r="H243" s="18">
        <v>2</v>
      </c>
      <c r="I243" s="18"/>
      <c r="J243" s="18"/>
      <c r="K243" s="18"/>
      <c r="L243" s="19" t="s">
        <v>6390</v>
      </c>
      <c r="M243" s="19" t="s">
        <v>1508</v>
      </c>
      <c r="N243" s="18" t="s">
        <v>1004</v>
      </c>
      <c r="O243" s="18">
        <v>25</v>
      </c>
      <c r="P243" s="18" t="s">
        <v>163</v>
      </c>
      <c r="Q243" s="18">
        <v>30</v>
      </c>
      <c r="R243" s="18" t="s">
        <v>95</v>
      </c>
      <c r="S243" s="37" t="s">
        <v>46</v>
      </c>
      <c r="T243" s="18" t="s">
        <v>53</v>
      </c>
      <c r="U243" s="38">
        <v>2.15</v>
      </c>
      <c r="V243" s="38">
        <v>2.15</v>
      </c>
      <c r="W243" s="38">
        <v>0</v>
      </c>
      <c r="X243" s="18" t="s">
        <v>53</v>
      </c>
      <c r="Y243" s="39"/>
      <c r="Z243" s="16">
        <v>0</v>
      </c>
      <c r="AA243" s="36">
        <v>5.01</v>
      </c>
      <c r="AB243" s="36"/>
      <c r="AC243" s="36">
        <v>5.01</v>
      </c>
      <c r="AD243" s="36">
        <v>5.46</v>
      </c>
      <c r="AE243" s="36">
        <v>6.82</v>
      </c>
      <c r="AF243" s="36">
        <v>7.37</v>
      </c>
      <c r="AG243" s="36">
        <f t="shared" si="21"/>
        <v>5.46</v>
      </c>
      <c r="AH243" s="36">
        <f t="shared" si="22"/>
        <v>6.82</v>
      </c>
      <c r="AI243" s="36">
        <f t="shared" si="23"/>
        <v>7.37</v>
      </c>
      <c r="AJ243" s="40">
        <v>42783</v>
      </c>
      <c r="AK243" s="40">
        <v>42786</v>
      </c>
      <c r="AL243" s="17"/>
      <c r="AM243" s="20" t="s">
        <v>477</v>
      </c>
      <c r="AN243" s="20"/>
      <c r="AO243" s="19"/>
      <c r="AP243" s="19"/>
      <c r="AQ243" s="19"/>
      <c r="AR243" s="19"/>
      <c r="AS243" s="46" t="s">
        <v>2133</v>
      </c>
    </row>
    <row r="244" spans="1:45" ht="47.25" customHeight="1">
      <c r="A244" s="16">
        <v>8699504340112</v>
      </c>
      <c r="B244" s="16" t="s">
        <v>8426</v>
      </c>
      <c r="C244" s="16" t="s">
        <v>2682</v>
      </c>
      <c r="D244" s="17" t="s">
        <v>87</v>
      </c>
      <c r="E244" s="18" t="s">
        <v>295</v>
      </c>
      <c r="F244" s="18">
        <v>0</v>
      </c>
      <c r="G244" s="18">
        <v>1</v>
      </c>
      <c r="H244" s="18">
        <v>1</v>
      </c>
      <c r="I244" s="18"/>
      <c r="J244" s="18"/>
      <c r="K244" s="18"/>
      <c r="L244" s="19" t="s">
        <v>15615</v>
      </c>
      <c r="M244" s="19" t="s">
        <v>12885</v>
      </c>
      <c r="N244" s="18" t="s">
        <v>1004</v>
      </c>
      <c r="O244" s="50">
        <v>0.01</v>
      </c>
      <c r="P244" s="18" t="s">
        <v>197</v>
      </c>
      <c r="Q244" s="18">
        <v>100</v>
      </c>
      <c r="R244" s="18" t="s">
        <v>95</v>
      </c>
      <c r="S244" s="37" t="s">
        <v>46</v>
      </c>
      <c r="T244" s="37" t="s">
        <v>557</v>
      </c>
      <c r="U244" s="38">
        <v>7.5</v>
      </c>
      <c r="V244" s="38">
        <v>7.5</v>
      </c>
      <c r="W244" s="38">
        <v>7.5</v>
      </c>
      <c r="X244" s="37" t="s">
        <v>557</v>
      </c>
      <c r="Y244" s="39"/>
      <c r="Z244" s="16">
        <v>0</v>
      </c>
      <c r="AA244" s="36">
        <v>13.27</v>
      </c>
      <c r="AB244" s="36"/>
      <c r="AC244" s="36">
        <v>13.27</v>
      </c>
      <c r="AD244" s="38">
        <f t="shared" ref="AD244:AD249" si="26">IF(Z244=2,AC244*1.08,IF(AC244&lt;=10,(AC244*1.09),IF(AC244&lt;=50,(10*1.09)+((AC244-10)*1.08),IF(AC244&lt;=100,(10*1.09)+((50-10)*1.08)+((AC244-50)*1.07),IF(AC244&lt;=200,(10*1.09)+((50-10)*1.08)+((100-50)*1.07)+((AC244-100)*1.04),(10*1.09)+((50-10)*1.08)+((100-50)*1.07)+((200-100)*1.04)+((AC244-200)*1.02))))))</f>
        <v>14.4316</v>
      </c>
      <c r="AE244" s="38">
        <f>IF(Z244=1,AD244*1.08,IF(Z244=4,AD244*1.08,IF(Z244=2,0,IF(AC244&lt;=100,(AD244*1.25),IF(AC244&lt;=200,134.5+((AC244-100)*1.04*1.16),255.14+((AC244-200)*1.02*1.12))))))</f>
        <v>18.0395</v>
      </c>
      <c r="AF244" s="38">
        <f>IF(Z244=1,0,IF(Z244=4,0,(AE244*1.08)))</f>
        <v>19.482660000000003</v>
      </c>
      <c r="AG244" s="36">
        <f t="shared" si="21"/>
        <v>14.43</v>
      </c>
      <c r="AH244" s="36">
        <f t="shared" si="22"/>
        <v>18.03</v>
      </c>
      <c r="AI244" s="36">
        <f t="shared" si="23"/>
        <v>19.48</v>
      </c>
      <c r="AJ244" s="40">
        <v>43154</v>
      </c>
      <c r="AK244" s="40">
        <v>43158</v>
      </c>
      <c r="AL244" s="17"/>
      <c r="AM244" s="36" t="s">
        <v>3754</v>
      </c>
      <c r="AN244" s="41"/>
      <c r="AO244" s="19"/>
      <c r="AP244" s="19"/>
      <c r="AQ244" s="19"/>
      <c r="AR244" s="19"/>
      <c r="AS244" s="46" t="s">
        <v>2133</v>
      </c>
    </row>
    <row r="245" spans="1:45" ht="47.25" customHeight="1">
      <c r="A245" s="16">
        <v>8699504340037</v>
      </c>
      <c r="B245" s="16" t="s">
        <v>8426</v>
      </c>
      <c r="C245" s="16" t="s">
        <v>2682</v>
      </c>
      <c r="D245" s="17" t="s">
        <v>87</v>
      </c>
      <c r="E245" s="18" t="s">
        <v>295</v>
      </c>
      <c r="F245" s="18">
        <v>4</v>
      </c>
      <c r="G245" s="18">
        <v>1</v>
      </c>
      <c r="H245" s="18">
        <v>2</v>
      </c>
      <c r="I245" s="18"/>
      <c r="J245" s="18"/>
      <c r="K245" s="18"/>
      <c r="L245" s="19" t="s">
        <v>14235</v>
      </c>
      <c r="M245" s="19" t="s">
        <v>12885</v>
      </c>
      <c r="N245" s="18" t="s">
        <v>1004</v>
      </c>
      <c r="O245" s="50">
        <v>0.01</v>
      </c>
      <c r="P245" s="18" t="s">
        <v>163</v>
      </c>
      <c r="Q245" s="18">
        <v>50</v>
      </c>
      <c r="R245" s="18" t="s">
        <v>95</v>
      </c>
      <c r="S245" s="37" t="s">
        <v>46</v>
      </c>
      <c r="T245" s="18" t="s">
        <v>53</v>
      </c>
      <c r="U245" s="38">
        <v>2.84</v>
      </c>
      <c r="V245" s="38">
        <v>2.84</v>
      </c>
      <c r="W245" s="38">
        <v>0</v>
      </c>
      <c r="X245" s="18" t="s">
        <v>53</v>
      </c>
      <c r="Y245" s="39"/>
      <c r="Z245" s="16">
        <v>0</v>
      </c>
      <c r="AA245" s="36">
        <v>7.81</v>
      </c>
      <c r="AB245" s="36"/>
      <c r="AC245" s="36">
        <v>7.81</v>
      </c>
      <c r="AD245" s="38">
        <f t="shared" si="26"/>
        <v>8.5129000000000001</v>
      </c>
      <c r="AE245" s="38">
        <f>IF(Z245=1,AD245*1.08,IF(Z245=4,AD245*1.08,IF(Z245=2,0,IF(AC245&lt;=100,(AD245*1.25),IF(AC245&lt;=200,134.5+((AC245-100)*1.04*1.16),255.14+((AC245-200)*1.02*1.12))))))</f>
        <v>10.641125000000001</v>
      </c>
      <c r="AF245" s="38">
        <f>IF(Z245=1,0,IF(Z245=4,0,(AE245*1.08)))</f>
        <v>11.492415000000001</v>
      </c>
      <c r="AG245" s="36">
        <f t="shared" si="21"/>
        <v>8.51</v>
      </c>
      <c r="AH245" s="36">
        <f t="shared" si="22"/>
        <v>10.64</v>
      </c>
      <c r="AI245" s="36">
        <f t="shared" si="23"/>
        <v>11.49</v>
      </c>
      <c r="AJ245" s="40">
        <v>43245</v>
      </c>
      <c r="AK245" s="40">
        <v>43251</v>
      </c>
      <c r="AL245" s="17"/>
      <c r="AM245" s="36" t="s">
        <v>3754</v>
      </c>
      <c r="AN245" s="41"/>
      <c r="AO245" s="19"/>
      <c r="AP245" s="19"/>
      <c r="AQ245" s="19"/>
      <c r="AR245" s="19"/>
      <c r="AS245" s="46" t="s">
        <v>2133</v>
      </c>
    </row>
    <row r="246" spans="1:45" ht="47.25" customHeight="1">
      <c r="A246" s="16">
        <v>8699504610048</v>
      </c>
      <c r="B246" s="16" t="s">
        <v>3164</v>
      </c>
      <c r="C246" s="16" t="s">
        <v>2682</v>
      </c>
      <c r="D246" s="17" t="s">
        <v>87</v>
      </c>
      <c r="E246" s="18" t="s">
        <v>41</v>
      </c>
      <c r="F246" s="18">
        <v>4</v>
      </c>
      <c r="G246" s="18">
        <v>1</v>
      </c>
      <c r="H246" s="18">
        <v>2</v>
      </c>
      <c r="I246" s="18"/>
      <c r="J246" s="18"/>
      <c r="K246" s="18"/>
      <c r="L246" s="19" t="s">
        <v>3166</v>
      </c>
      <c r="M246" s="19" t="s">
        <v>1508</v>
      </c>
      <c r="N246" s="18" t="s">
        <v>1004</v>
      </c>
      <c r="O246" s="51">
        <v>1E-3</v>
      </c>
      <c r="P246" s="18" t="s">
        <v>163</v>
      </c>
      <c r="Q246" s="18">
        <v>5</v>
      </c>
      <c r="R246" s="18" t="s">
        <v>45</v>
      </c>
      <c r="S246" s="37" t="s">
        <v>96</v>
      </c>
      <c r="T246" s="18" t="s">
        <v>53</v>
      </c>
      <c r="U246" s="37">
        <v>3.46</v>
      </c>
      <c r="V246" s="37">
        <v>3.46</v>
      </c>
      <c r="W246" s="37">
        <v>0</v>
      </c>
      <c r="X246" s="18" t="s">
        <v>53</v>
      </c>
      <c r="Y246" s="39"/>
      <c r="Z246" s="16">
        <v>0</v>
      </c>
      <c r="AA246" s="36">
        <v>7.32</v>
      </c>
      <c r="AB246" s="36"/>
      <c r="AC246" s="36">
        <v>7.32</v>
      </c>
      <c r="AD246" s="70">
        <f t="shared" si="26"/>
        <v>7.9788000000000006</v>
      </c>
      <c r="AE246" s="70">
        <f>IF(Z246=1,AD246*1.08,IF(Z246=2,0,IF(AC246&lt;=100,(AD246*1.25),IF(AC246&lt;=200,134.5+((AC246-100)*1.04*1.16),255.14+((AC246-200)*1.02*1.12)))))</f>
        <v>9.9735000000000014</v>
      </c>
      <c r="AF246" s="70">
        <f>IF(Z246=1,0,(AE246*1.08))</f>
        <v>10.771380000000002</v>
      </c>
      <c r="AG246" s="36">
        <f t="shared" si="21"/>
        <v>7.97</v>
      </c>
      <c r="AH246" s="36">
        <f t="shared" si="22"/>
        <v>9.9700000000000006</v>
      </c>
      <c r="AI246" s="36">
        <f t="shared" si="23"/>
        <v>10.77</v>
      </c>
      <c r="AJ246" s="40">
        <v>42538</v>
      </c>
      <c r="AK246" s="40">
        <v>42542</v>
      </c>
      <c r="AL246" s="22"/>
      <c r="AM246" s="20" t="s">
        <v>184</v>
      </c>
      <c r="AN246" s="20"/>
      <c r="AO246" s="19"/>
      <c r="AP246" s="19"/>
      <c r="AQ246" s="19"/>
      <c r="AR246" s="19"/>
      <c r="AS246" s="46" t="s">
        <v>2133</v>
      </c>
    </row>
    <row r="247" spans="1:45" ht="47.25" customHeight="1">
      <c r="A247" s="16">
        <v>8699823260252</v>
      </c>
      <c r="B247" s="16" t="s">
        <v>7331</v>
      </c>
      <c r="C247" s="16" t="s">
        <v>7332</v>
      </c>
      <c r="D247" s="17" t="s">
        <v>323</v>
      </c>
      <c r="E247" s="18" t="s">
        <v>323</v>
      </c>
      <c r="F247" s="18">
        <v>0</v>
      </c>
      <c r="G247" s="18">
        <v>1</v>
      </c>
      <c r="H247" s="18">
        <v>1</v>
      </c>
      <c r="I247" s="18"/>
      <c r="J247" s="18"/>
      <c r="K247" s="18"/>
      <c r="L247" s="19" t="s">
        <v>1914</v>
      </c>
      <c r="M247" s="19" t="s">
        <v>1915</v>
      </c>
      <c r="N247" s="18" t="s">
        <v>985</v>
      </c>
      <c r="O247" s="18">
        <v>30</v>
      </c>
      <c r="P247" s="18" t="s">
        <v>875</v>
      </c>
      <c r="Q247" s="18">
        <v>1</v>
      </c>
      <c r="R247" s="18" t="s">
        <v>95</v>
      </c>
      <c r="S247" s="37" t="s">
        <v>46</v>
      </c>
      <c r="T247" s="18" t="s">
        <v>331</v>
      </c>
      <c r="U247" s="38">
        <v>92.76</v>
      </c>
      <c r="V247" s="38">
        <v>92.76</v>
      </c>
      <c r="W247" s="38">
        <v>55.65</v>
      </c>
      <c r="X247" s="18" t="s">
        <v>331</v>
      </c>
      <c r="Y247" s="39"/>
      <c r="Z247" s="16">
        <v>0</v>
      </c>
      <c r="AA247" s="36">
        <v>130.30000000000001</v>
      </c>
      <c r="AB247" s="36"/>
      <c r="AC247" s="36">
        <v>130.30000000000001</v>
      </c>
      <c r="AD247" s="38">
        <f t="shared" si="26"/>
        <v>139.11200000000002</v>
      </c>
      <c r="AE247" s="38">
        <f>IF(Z247=1,AD247*1.08,IF(Z247=2,0,IF(AC247&lt;=100,(AD247*1.25),IF(AC247&lt;=200,134.5+((AC247-100)*1.04*1.16),255.14+((AC247-200)*1.02*1.12)))))</f>
        <v>171.05392000000001</v>
      </c>
      <c r="AF247" s="38">
        <f>IF(Z247=1,0,(AE247*1.08))</f>
        <v>184.73823360000003</v>
      </c>
      <c r="AG247" s="36">
        <f t="shared" si="21"/>
        <v>139.11000000000001</v>
      </c>
      <c r="AH247" s="36">
        <f t="shared" si="22"/>
        <v>171.05</v>
      </c>
      <c r="AI247" s="36">
        <f t="shared" si="23"/>
        <v>184.73</v>
      </c>
      <c r="AJ247" s="40">
        <v>42783</v>
      </c>
      <c r="AK247" s="40">
        <v>42786</v>
      </c>
      <c r="AL247" s="17">
        <v>1</v>
      </c>
      <c r="AM247" s="20" t="s">
        <v>477</v>
      </c>
      <c r="AN247" s="20"/>
      <c r="AO247" s="19"/>
      <c r="AP247" s="19"/>
      <c r="AQ247" s="19"/>
      <c r="AR247" s="19"/>
      <c r="AS247" s="46" t="s">
        <v>2133</v>
      </c>
    </row>
    <row r="248" spans="1:45" ht="47.25" customHeight="1">
      <c r="A248" s="16">
        <v>8699522091041</v>
      </c>
      <c r="B248" s="16" t="s">
        <v>4175</v>
      </c>
      <c r="C248" s="16" t="s">
        <v>4176</v>
      </c>
      <c r="D248" s="17" t="s">
        <v>87</v>
      </c>
      <c r="E248" s="18" t="s">
        <v>87</v>
      </c>
      <c r="F248" s="18">
        <v>0</v>
      </c>
      <c r="G248" s="18">
        <v>2</v>
      </c>
      <c r="H248" s="18">
        <v>1</v>
      </c>
      <c r="I248" s="18"/>
      <c r="J248" s="18"/>
      <c r="K248" s="18"/>
      <c r="L248" s="19" t="s">
        <v>10824</v>
      </c>
      <c r="M248" s="19" t="s">
        <v>4180</v>
      </c>
      <c r="N248" s="18" t="s">
        <v>2966</v>
      </c>
      <c r="O248" s="18">
        <v>200</v>
      </c>
      <c r="P248" s="18" t="s">
        <v>163</v>
      </c>
      <c r="Q248" s="18">
        <v>30</v>
      </c>
      <c r="R248" s="18" t="s">
        <v>95</v>
      </c>
      <c r="S248" s="37" t="s">
        <v>96</v>
      </c>
      <c r="T248" s="18" t="s">
        <v>1658</v>
      </c>
      <c r="U248" s="38">
        <v>618.39</v>
      </c>
      <c r="V248" s="38">
        <v>618.39</v>
      </c>
      <c r="W248" s="38">
        <v>618.39</v>
      </c>
      <c r="X248" s="18" t="s">
        <v>1658</v>
      </c>
      <c r="Y248" s="39"/>
      <c r="Z248" s="16">
        <v>0</v>
      </c>
      <c r="AA248" s="45">
        <v>1665.57</v>
      </c>
      <c r="AB248" s="36"/>
      <c r="AC248" s="36">
        <v>1665.57</v>
      </c>
      <c r="AD248" s="38">
        <f t="shared" si="26"/>
        <v>1706.4813999999999</v>
      </c>
      <c r="AE248" s="38">
        <f>IF(Z248=1,AD248*1.08,IF(Z248=2,0,IF(AC248&lt;=100,(AD248*1.25),IF(AC248&lt;=200,134.5+((AC248-100)*1.04*1.16),255.14+((AC248-200)*1.02*1.12)))))</f>
        <v>1929.4071680000002</v>
      </c>
      <c r="AF248" s="38">
        <f>IF(Z248=1,0,(AE248*1.08))</f>
        <v>2083.7597414400002</v>
      </c>
      <c r="AG248" s="36">
        <f t="shared" si="21"/>
        <v>1706.48</v>
      </c>
      <c r="AH248" s="36">
        <f t="shared" si="22"/>
        <v>1929.4</v>
      </c>
      <c r="AI248" s="36">
        <f t="shared" si="23"/>
        <v>2083.75</v>
      </c>
      <c r="AJ248" s="40">
        <v>43146</v>
      </c>
      <c r="AK248" s="40">
        <v>43150</v>
      </c>
      <c r="AL248" s="17">
        <v>1</v>
      </c>
      <c r="AM248" s="17" t="s">
        <v>3754</v>
      </c>
      <c r="AN248" s="17"/>
      <c r="AO248" s="19"/>
      <c r="AP248" s="19"/>
      <c r="AQ248" s="19"/>
      <c r="AR248" s="19"/>
      <c r="AS248" s="46" t="s">
        <v>2133</v>
      </c>
    </row>
    <row r="249" spans="1:45" ht="47.25" customHeight="1">
      <c r="A249" s="16">
        <v>8699522091072</v>
      </c>
      <c r="B249" s="16" t="s">
        <v>4175</v>
      </c>
      <c r="C249" s="16" t="s">
        <v>4176</v>
      </c>
      <c r="D249" s="17" t="s">
        <v>87</v>
      </c>
      <c r="E249" s="18" t="s">
        <v>87</v>
      </c>
      <c r="F249" s="18">
        <v>0</v>
      </c>
      <c r="G249" s="18">
        <v>2</v>
      </c>
      <c r="H249" s="18">
        <v>1</v>
      </c>
      <c r="I249" s="18"/>
      <c r="J249" s="18"/>
      <c r="K249" s="18"/>
      <c r="L249" s="19" t="s">
        <v>4179</v>
      </c>
      <c r="M249" s="19" t="s">
        <v>4180</v>
      </c>
      <c r="N249" s="18" t="s">
        <v>2966</v>
      </c>
      <c r="O249" s="18">
        <v>400</v>
      </c>
      <c r="P249" s="18" t="s">
        <v>163</v>
      </c>
      <c r="Q249" s="18">
        <v>60</v>
      </c>
      <c r="R249" s="18" t="s">
        <v>95</v>
      </c>
      <c r="S249" s="37" t="s">
        <v>96</v>
      </c>
      <c r="T249" s="37" t="s">
        <v>331</v>
      </c>
      <c r="U249" s="38">
        <v>2301.91</v>
      </c>
      <c r="V249" s="38">
        <v>2301.91</v>
      </c>
      <c r="W249" s="38">
        <v>2301.91</v>
      </c>
      <c r="X249" s="37" t="s">
        <v>331</v>
      </c>
      <c r="Y249" s="39"/>
      <c r="Z249" s="16">
        <v>0</v>
      </c>
      <c r="AA249" s="36">
        <v>5391.3</v>
      </c>
      <c r="AB249" s="36"/>
      <c r="AC249" s="36">
        <v>5391.3</v>
      </c>
      <c r="AD249" s="38">
        <f t="shared" si="26"/>
        <v>5506.7260000000006</v>
      </c>
      <c r="AE249" s="38">
        <f>IF(Z249=1,AD249*1.08,IF(Z249=2,0,IF(AC249&lt;=100,(AD249*1.25),IF(AC249&lt;=200,134.5+((AC249-100)*1.04*1.16),255.14+((AC249-200)*1.02*1.12)))))</f>
        <v>6185.6811200000011</v>
      </c>
      <c r="AF249" s="38">
        <f>IF(Z249=1,0,(AE249*1.08))</f>
        <v>6680.5356096000014</v>
      </c>
      <c r="AG249" s="36">
        <f t="shared" si="21"/>
        <v>5506.72</v>
      </c>
      <c r="AH249" s="36">
        <f t="shared" si="22"/>
        <v>6185.68</v>
      </c>
      <c r="AI249" s="36">
        <f t="shared" si="23"/>
        <v>6680.53</v>
      </c>
      <c r="AJ249" s="40">
        <v>42846</v>
      </c>
      <c r="AK249" s="40">
        <v>42850</v>
      </c>
      <c r="AL249" s="17">
        <v>1</v>
      </c>
      <c r="AM249" s="20" t="s">
        <v>477</v>
      </c>
      <c r="AN249" s="20"/>
      <c r="AO249" s="19"/>
      <c r="AP249" s="19"/>
      <c r="AQ249" s="19"/>
      <c r="AR249" s="19"/>
      <c r="AS249" s="46" t="s">
        <v>2133</v>
      </c>
    </row>
    <row r="250" spans="1:45" ht="47.25" customHeight="1">
      <c r="A250" s="16">
        <v>8699536092294</v>
      </c>
      <c r="B250" s="16" t="s">
        <v>7306</v>
      </c>
      <c r="C250" s="16" t="s">
        <v>7307</v>
      </c>
      <c r="D250" s="17" t="s">
        <v>323</v>
      </c>
      <c r="E250" s="18" t="s">
        <v>323</v>
      </c>
      <c r="F250" s="18">
        <v>0</v>
      </c>
      <c r="G250" s="18">
        <v>1</v>
      </c>
      <c r="H250" s="18">
        <v>1</v>
      </c>
      <c r="I250" s="18"/>
      <c r="J250" s="18"/>
      <c r="K250" s="18"/>
      <c r="L250" s="19" t="s">
        <v>7308</v>
      </c>
      <c r="M250" s="19" t="s">
        <v>1457</v>
      </c>
      <c r="N250" s="18" t="s">
        <v>2585</v>
      </c>
      <c r="O250" s="18">
        <v>245</v>
      </c>
      <c r="P250" s="18" t="s">
        <v>163</v>
      </c>
      <c r="Q250" s="18">
        <v>30</v>
      </c>
      <c r="R250" s="18" t="s">
        <v>95</v>
      </c>
      <c r="S250" s="37" t="s">
        <v>46</v>
      </c>
      <c r="T250" s="18" t="s">
        <v>331</v>
      </c>
      <c r="U250" s="38">
        <v>239.84</v>
      </c>
      <c r="V250" s="38">
        <v>265.05</v>
      </c>
      <c r="W250" s="38">
        <v>159.03</v>
      </c>
      <c r="X250" s="18" t="s">
        <v>222</v>
      </c>
      <c r="Y250" s="39"/>
      <c r="Z250" s="16">
        <v>0</v>
      </c>
      <c r="AA250" s="36">
        <v>158.31</v>
      </c>
      <c r="AB250" s="36"/>
      <c r="AC250" s="36">
        <v>158.31</v>
      </c>
      <c r="AD250" s="36">
        <v>168.24</v>
      </c>
      <c r="AE250" s="36">
        <v>204.84</v>
      </c>
      <c r="AF250" s="36">
        <v>221.23</v>
      </c>
      <c r="AG250" s="36">
        <f t="shared" si="21"/>
        <v>168.24</v>
      </c>
      <c r="AH250" s="36">
        <f t="shared" si="22"/>
        <v>204.84</v>
      </c>
      <c r="AI250" s="36">
        <f t="shared" si="23"/>
        <v>221.23</v>
      </c>
      <c r="AJ250" s="40">
        <v>42783</v>
      </c>
      <c r="AK250" s="40">
        <v>42786</v>
      </c>
      <c r="AL250" s="17"/>
      <c r="AM250" s="20" t="s">
        <v>477</v>
      </c>
      <c r="AN250" s="20"/>
      <c r="AO250" s="19"/>
      <c r="AP250" s="19"/>
      <c r="AQ250" s="19"/>
      <c r="AR250" s="19"/>
      <c r="AS250" s="46" t="s">
        <v>2133</v>
      </c>
    </row>
    <row r="251" spans="1:45" ht="47.25" customHeight="1">
      <c r="A251" s="16">
        <v>8697936092180</v>
      </c>
      <c r="B251" s="16" t="s">
        <v>6619</v>
      </c>
      <c r="C251" s="16" t="s">
        <v>6620</v>
      </c>
      <c r="D251" s="17" t="s">
        <v>38</v>
      </c>
      <c r="E251" s="18" t="s">
        <v>38</v>
      </c>
      <c r="F251" s="18">
        <v>0</v>
      </c>
      <c r="G251" s="18">
        <v>5</v>
      </c>
      <c r="H251" s="18">
        <v>1</v>
      </c>
      <c r="I251" s="18"/>
      <c r="J251" s="18"/>
      <c r="K251" s="18"/>
      <c r="L251" s="19" t="s">
        <v>4229</v>
      </c>
      <c r="M251" s="19" t="s">
        <v>603</v>
      </c>
      <c r="N251" s="18" t="s">
        <v>502</v>
      </c>
      <c r="O251" s="18">
        <v>0.5</v>
      </c>
      <c r="P251" s="18" t="s">
        <v>163</v>
      </c>
      <c r="Q251" s="18">
        <v>30</v>
      </c>
      <c r="R251" s="18" t="s">
        <v>45</v>
      </c>
      <c r="S251" s="37" t="s">
        <v>46</v>
      </c>
      <c r="T251" s="18" t="s">
        <v>557</v>
      </c>
      <c r="U251" s="37">
        <v>4.24</v>
      </c>
      <c r="V251" s="37">
        <v>4.24</v>
      </c>
      <c r="W251" s="37">
        <v>2.54</v>
      </c>
      <c r="X251" s="18" t="s">
        <v>557</v>
      </c>
      <c r="Y251" s="39"/>
      <c r="Z251" s="16">
        <v>0</v>
      </c>
      <c r="AA251" s="36">
        <v>5.35</v>
      </c>
      <c r="AB251" s="36"/>
      <c r="AC251" s="36">
        <v>5.35</v>
      </c>
      <c r="AD251" s="37">
        <f t="shared" ref="AD251:AD278" si="27">IF(Z251=2,AC251*1.08,IF(AC251&lt;=10,(AC251*1.09),IF(AC251&lt;=50,(10*1.09)+((AC251-10)*1.08),IF(AC251&lt;=100,(10*1.09)+((50-10)*1.08)+((AC251-50)*1.07),IF(AC251&lt;=200,(10*1.09)+((50-10)*1.08)+((100-50)*1.07)+((AC251-100)*1.04),(10*1.09)+((50-10)*1.08)+((100-50)*1.07)+((200-100)*1.04)+((AC251-200)*1.02))))))</f>
        <v>5.8315000000000001</v>
      </c>
      <c r="AE251" s="37">
        <f t="shared" ref="AE251:AE268" si="28">IF(Z251=1,AD251*1.08,IF(Z251=2,0,IF(AC251&lt;=100,(AD251*1.25),IF(AC251&lt;=200,134.5+((AC251-100)*1.04*1.16),255.14+((AC251-200)*1.02*1.12)))))</f>
        <v>7.2893749999999997</v>
      </c>
      <c r="AF251" s="37">
        <f t="shared" ref="AF251:AF268" si="29">IF(Z251=1,0,(AE251*1.08))</f>
        <v>7.8725250000000004</v>
      </c>
      <c r="AG251" s="36">
        <f t="shared" si="21"/>
        <v>5.83</v>
      </c>
      <c r="AH251" s="36">
        <f t="shared" si="22"/>
        <v>7.28</v>
      </c>
      <c r="AI251" s="36">
        <f t="shared" si="23"/>
        <v>7.87</v>
      </c>
      <c r="AJ251" s="40">
        <v>42636</v>
      </c>
      <c r="AK251" s="40">
        <v>42640</v>
      </c>
      <c r="AL251" s="22"/>
      <c r="AM251" s="20" t="s">
        <v>184</v>
      </c>
      <c r="AN251" s="20"/>
      <c r="AO251" s="19"/>
      <c r="AP251" s="19"/>
      <c r="AQ251" s="19"/>
      <c r="AR251" s="19"/>
      <c r="AS251" s="46" t="s">
        <v>2133</v>
      </c>
    </row>
    <row r="252" spans="1:45" ht="47.25" customHeight="1">
      <c r="A252" s="16">
        <v>8697936092203</v>
      </c>
      <c r="B252" s="16" t="s">
        <v>6619</v>
      </c>
      <c r="C252" s="16" t="s">
        <v>6620</v>
      </c>
      <c r="D252" s="17" t="s">
        <v>38</v>
      </c>
      <c r="E252" s="18" t="s">
        <v>38</v>
      </c>
      <c r="F252" s="18">
        <v>0</v>
      </c>
      <c r="G252" s="18">
        <v>5</v>
      </c>
      <c r="H252" s="18">
        <v>1</v>
      </c>
      <c r="I252" s="18"/>
      <c r="J252" s="18"/>
      <c r="K252" s="18"/>
      <c r="L252" s="19" t="s">
        <v>4231</v>
      </c>
      <c r="M252" s="19" t="s">
        <v>603</v>
      </c>
      <c r="N252" s="18" t="s">
        <v>502</v>
      </c>
      <c r="O252" s="18">
        <v>1</v>
      </c>
      <c r="P252" s="18" t="s">
        <v>163</v>
      </c>
      <c r="Q252" s="18">
        <v>30</v>
      </c>
      <c r="R252" s="18" t="s">
        <v>45</v>
      </c>
      <c r="S252" s="37" t="s">
        <v>46</v>
      </c>
      <c r="T252" s="18" t="s">
        <v>238</v>
      </c>
      <c r="U252" s="37">
        <v>8.4700000000000006</v>
      </c>
      <c r="V252" s="37">
        <v>8.4700000000000006</v>
      </c>
      <c r="W252" s="37">
        <v>2.7</v>
      </c>
      <c r="X252" s="18" t="s">
        <v>238</v>
      </c>
      <c r="Y252" s="39"/>
      <c r="Z252" s="16">
        <v>0</v>
      </c>
      <c r="AA252" s="36">
        <v>5.7</v>
      </c>
      <c r="AB252" s="36"/>
      <c r="AC252" s="36">
        <v>5.7</v>
      </c>
      <c r="AD252" s="37">
        <f t="shared" si="27"/>
        <v>6.213000000000001</v>
      </c>
      <c r="AE252" s="37">
        <f t="shared" si="28"/>
        <v>7.7662500000000012</v>
      </c>
      <c r="AF252" s="37">
        <f t="shared" si="29"/>
        <v>8.3875500000000027</v>
      </c>
      <c r="AG252" s="36">
        <f t="shared" si="21"/>
        <v>6.21</v>
      </c>
      <c r="AH252" s="36">
        <f t="shared" si="22"/>
        <v>7.76</v>
      </c>
      <c r="AI252" s="36">
        <f t="shared" si="23"/>
        <v>8.3800000000000008</v>
      </c>
      <c r="AJ252" s="40">
        <v>42636</v>
      </c>
      <c r="AK252" s="40">
        <v>42640</v>
      </c>
      <c r="AL252" s="22"/>
      <c r="AM252" s="20" t="s">
        <v>184</v>
      </c>
      <c r="AN252" s="20"/>
      <c r="AO252" s="19"/>
      <c r="AP252" s="19"/>
      <c r="AQ252" s="19"/>
      <c r="AR252" s="19"/>
      <c r="AS252" s="46" t="s">
        <v>2133</v>
      </c>
    </row>
    <row r="253" spans="1:45" ht="47.25" customHeight="1">
      <c r="A253" s="16">
        <v>8697936092227</v>
      </c>
      <c r="B253" s="16" t="s">
        <v>6619</v>
      </c>
      <c r="C253" s="16" t="s">
        <v>6620</v>
      </c>
      <c r="D253" s="17" t="s">
        <v>38</v>
      </c>
      <c r="E253" s="18" t="s">
        <v>38</v>
      </c>
      <c r="F253" s="18">
        <v>0</v>
      </c>
      <c r="G253" s="18">
        <v>5</v>
      </c>
      <c r="H253" s="18">
        <v>1</v>
      </c>
      <c r="I253" s="18"/>
      <c r="J253" s="18"/>
      <c r="K253" s="18"/>
      <c r="L253" s="19" t="s">
        <v>4232</v>
      </c>
      <c r="M253" s="19" t="s">
        <v>603</v>
      </c>
      <c r="N253" s="18" t="s">
        <v>502</v>
      </c>
      <c r="O253" s="18">
        <v>2</v>
      </c>
      <c r="P253" s="18" t="s">
        <v>163</v>
      </c>
      <c r="Q253" s="18">
        <v>30</v>
      </c>
      <c r="R253" s="18" t="s">
        <v>45</v>
      </c>
      <c r="S253" s="37" t="s">
        <v>46</v>
      </c>
      <c r="T253" s="18" t="s">
        <v>222</v>
      </c>
      <c r="U253" s="37">
        <v>15.4</v>
      </c>
      <c r="V253" s="37">
        <v>15.4</v>
      </c>
      <c r="W253" s="37">
        <v>9.24</v>
      </c>
      <c r="X253" s="18" t="s">
        <v>222</v>
      </c>
      <c r="Y253" s="39"/>
      <c r="Z253" s="16">
        <v>0</v>
      </c>
      <c r="AA253" s="36">
        <v>16.2</v>
      </c>
      <c r="AB253" s="36"/>
      <c r="AC253" s="36">
        <v>16.2</v>
      </c>
      <c r="AD253" s="37">
        <f t="shared" si="27"/>
        <v>17.596</v>
      </c>
      <c r="AE253" s="37">
        <f t="shared" si="28"/>
        <v>21.995000000000001</v>
      </c>
      <c r="AF253" s="37">
        <f t="shared" si="29"/>
        <v>23.754600000000003</v>
      </c>
      <c r="AG253" s="36">
        <f t="shared" si="21"/>
        <v>17.59</v>
      </c>
      <c r="AH253" s="36">
        <f t="shared" si="22"/>
        <v>21.99</v>
      </c>
      <c r="AI253" s="36">
        <f t="shared" si="23"/>
        <v>23.75</v>
      </c>
      <c r="AJ253" s="40">
        <v>42636</v>
      </c>
      <c r="AK253" s="40">
        <v>42640</v>
      </c>
      <c r="AL253" s="22"/>
      <c r="AM253" s="20" t="s">
        <v>184</v>
      </c>
      <c r="AN253" s="20"/>
      <c r="AO253" s="19"/>
      <c r="AP253" s="19"/>
      <c r="AQ253" s="19"/>
      <c r="AR253" s="19"/>
      <c r="AS253" s="46" t="s">
        <v>2133</v>
      </c>
    </row>
    <row r="254" spans="1:45" ht="47.25" customHeight="1">
      <c r="A254" s="16">
        <v>8697936092241</v>
      </c>
      <c r="B254" s="16" t="s">
        <v>6619</v>
      </c>
      <c r="C254" s="16" t="s">
        <v>6620</v>
      </c>
      <c r="D254" s="17" t="s">
        <v>38</v>
      </c>
      <c r="E254" s="18" t="s">
        <v>38</v>
      </c>
      <c r="F254" s="18">
        <v>0</v>
      </c>
      <c r="G254" s="18">
        <v>5</v>
      </c>
      <c r="H254" s="18">
        <v>1</v>
      </c>
      <c r="I254" s="18"/>
      <c r="J254" s="18"/>
      <c r="K254" s="18"/>
      <c r="L254" s="19" t="s">
        <v>4233</v>
      </c>
      <c r="M254" s="19" t="s">
        <v>603</v>
      </c>
      <c r="N254" s="18" t="s">
        <v>502</v>
      </c>
      <c r="O254" s="18">
        <v>3</v>
      </c>
      <c r="P254" s="18" t="s">
        <v>163</v>
      </c>
      <c r="Q254" s="18">
        <v>30</v>
      </c>
      <c r="R254" s="18" t="s">
        <v>45</v>
      </c>
      <c r="S254" s="37" t="s">
        <v>46</v>
      </c>
      <c r="T254" s="18" t="s">
        <v>238</v>
      </c>
      <c r="U254" s="37">
        <v>23.11</v>
      </c>
      <c r="V254" s="37">
        <v>23.11</v>
      </c>
      <c r="W254" s="37">
        <v>7.99</v>
      </c>
      <c r="X254" s="18" t="s">
        <v>238</v>
      </c>
      <c r="Y254" s="39"/>
      <c r="Z254" s="16">
        <v>0</v>
      </c>
      <c r="AA254" s="36">
        <v>16.89</v>
      </c>
      <c r="AB254" s="36"/>
      <c r="AC254" s="36">
        <v>16.89</v>
      </c>
      <c r="AD254" s="37">
        <f t="shared" si="27"/>
        <v>18.341200000000001</v>
      </c>
      <c r="AE254" s="37">
        <f t="shared" si="28"/>
        <v>22.926500000000001</v>
      </c>
      <c r="AF254" s="37">
        <f t="shared" si="29"/>
        <v>24.760620000000003</v>
      </c>
      <c r="AG254" s="36">
        <f t="shared" si="21"/>
        <v>18.34</v>
      </c>
      <c r="AH254" s="36">
        <f t="shared" si="22"/>
        <v>22.92</v>
      </c>
      <c r="AI254" s="36">
        <f t="shared" si="23"/>
        <v>24.76</v>
      </c>
      <c r="AJ254" s="40">
        <v>42636</v>
      </c>
      <c r="AK254" s="40">
        <v>42640</v>
      </c>
      <c r="AL254" s="22"/>
      <c r="AM254" s="20" t="s">
        <v>184</v>
      </c>
      <c r="AN254" s="20"/>
      <c r="AO254" s="19"/>
      <c r="AP254" s="19"/>
      <c r="AQ254" s="19"/>
      <c r="AR254" s="19"/>
      <c r="AS254" s="46" t="s">
        <v>2133</v>
      </c>
    </row>
    <row r="255" spans="1:45" ht="47.25" customHeight="1">
      <c r="A255" s="16">
        <v>8697936092265</v>
      </c>
      <c r="B255" s="16" t="s">
        <v>6619</v>
      </c>
      <c r="C255" s="16" t="s">
        <v>6620</v>
      </c>
      <c r="D255" s="17" t="s">
        <v>38</v>
      </c>
      <c r="E255" s="18" t="s">
        <v>38</v>
      </c>
      <c r="F255" s="18">
        <v>0</v>
      </c>
      <c r="G255" s="18">
        <v>5</v>
      </c>
      <c r="H255" s="18">
        <v>1</v>
      </c>
      <c r="I255" s="18"/>
      <c r="J255" s="18"/>
      <c r="K255" s="18"/>
      <c r="L255" s="19" t="s">
        <v>4234</v>
      </c>
      <c r="M255" s="19" t="s">
        <v>603</v>
      </c>
      <c r="N255" s="18" t="s">
        <v>502</v>
      </c>
      <c r="O255" s="18">
        <v>4</v>
      </c>
      <c r="P255" s="18" t="s">
        <v>163</v>
      </c>
      <c r="Q255" s="18">
        <v>30</v>
      </c>
      <c r="R255" s="18" t="s">
        <v>45</v>
      </c>
      <c r="S255" s="37" t="s">
        <v>46</v>
      </c>
      <c r="T255" s="18" t="s">
        <v>222</v>
      </c>
      <c r="U255" s="37">
        <v>30.29</v>
      </c>
      <c r="V255" s="37">
        <v>30.29</v>
      </c>
      <c r="W255" s="37">
        <v>18.170000000000002</v>
      </c>
      <c r="X255" s="18" t="s">
        <v>222</v>
      </c>
      <c r="Y255" s="39"/>
      <c r="Z255" s="16">
        <v>0</v>
      </c>
      <c r="AA255" s="36">
        <v>38.08</v>
      </c>
      <c r="AB255" s="36"/>
      <c r="AC255" s="36">
        <v>38.08</v>
      </c>
      <c r="AD255" s="37">
        <f t="shared" si="27"/>
        <v>41.226399999999998</v>
      </c>
      <c r="AE255" s="37">
        <f t="shared" si="28"/>
        <v>51.533000000000001</v>
      </c>
      <c r="AF255" s="37">
        <f t="shared" si="29"/>
        <v>55.655640000000005</v>
      </c>
      <c r="AG255" s="36">
        <f t="shared" si="21"/>
        <v>41.22</v>
      </c>
      <c r="AH255" s="36">
        <f t="shared" si="22"/>
        <v>51.53</v>
      </c>
      <c r="AI255" s="36">
        <f t="shared" si="23"/>
        <v>55.65</v>
      </c>
      <c r="AJ255" s="40">
        <v>42636</v>
      </c>
      <c r="AK255" s="40">
        <v>42640</v>
      </c>
      <c r="AL255" s="22"/>
      <c r="AM255" s="20" t="s">
        <v>184</v>
      </c>
      <c r="AN255" s="20"/>
      <c r="AO255" s="19"/>
      <c r="AP255" s="19"/>
      <c r="AQ255" s="19"/>
      <c r="AR255" s="19"/>
      <c r="AS255" s="46" t="s">
        <v>2133</v>
      </c>
    </row>
    <row r="256" spans="1:45" ht="47.25" customHeight="1">
      <c r="A256" s="16">
        <v>8697936092289</v>
      </c>
      <c r="B256" s="16" t="s">
        <v>6619</v>
      </c>
      <c r="C256" s="16" t="s">
        <v>6620</v>
      </c>
      <c r="D256" s="17" t="s">
        <v>38</v>
      </c>
      <c r="E256" s="18" t="s">
        <v>38</v>
      </c>
      <c r="F256" s="18">
        <v>0</v>
      </c>
      <c r="G256" s="18">
        <v>5</v>
      </c>
      <c r="H256" s="18">
        <v>1</v>
      </c>
      <c r="I256" s="18"/>
      <c r="J256" s="18"/>
      <c r="K256" s="18"/>
      <c r="L256" s="19" t="s">
        <v>4235</v>
      </c>
      <c r="M256" s="19" t="s">
        <v>603</v>
      </c>
      <c r="N256" s="18" t="s">
        <v>502</v>
      </c>
      <c r="O256" s="18">
        <v>6</v>
      </c>
      <c r="P256" s="18" t="s">
        <v>163</v>
      </c>
      <c r="Q256" s="18">
        <v>30</v>
      </c>
      <c r="R256" s="18" t="s">
        <v>45</v>
      </c>
      <c r="S256" s="37" t="s">
        <v>46</v>
      </c>
      <c r="T256" s="18" t="s">
        <v>222</v>
      </c>
      <c r="U256" s="37">
        <v>45.45</v>
      </c>
      <c r="V256" s="37">
        <v>45.45</v>
      </c>
      <c r="W256" s="37">
        <v>27.27</v>
      </c>
      <c r="X256" s="18" t="s">
        <v>222</v>
      </c>
      <c r="Y256" s="39"/>
      <c r="Z256" s="16">
        <v>0</v>
      </c>
      <c r="AA256" s="36">
        <v>57.7</v>
      </c>
      <c r="AB256" s="36"/>
      <c r="AC256" s="36">
        <v>57.7</v>
      </c>
      <c r="AD256" s="37">
        <f t="shared" si="27"/>
        <v>62.339000000000006</v>
      </c>
      <c r="AE256" s="37">
        <f t="shared" si="28"/>
        <v>77.923750000000013</v>
      </c>
      <c r="AF256" s="37">
        <f t="shared" si="29"/>
        <v>84.157650000000018</v>
      </c>
      <c r="AG256" s="36">
        <f t="shared" si="21"/>
        <v>62.33</v>
      </c>
      <c r="AH256" s="36">
        <f t="shared" si="22"/>
        <v>77.92</v>
      </c>
      <c r="AI256" s="36">
        <f t="shared" si="23"/>
        <v>84.15</v>
      </c>
      <c r="AJ256" s="40">
        <v>42636</v>
      </c>
      <c r="AK256" s="40">
        <v>42640</v>
      </c>
      <c r="AL256" s="22"/>
      <c r="AM256" s="20" t="s">
        <v>184</v>
      </c>
      <c r="AN256" s="20"/>
      <c r="AO256" s="19"/>
      <c r="AP256" s="19"/>
      <c r="AQ256" s="19"/>
      <c r="AR256" s="19"/>
      <c r="AS256" s="46" t="s">
        <v>2133</v>
      </c>
    </row>
    <row r="257" spans="1:45" ht="47.25" customHeight="1">
      <c r="A257" s="16">
        <v>8697927280824</v>
      </c>
      <c r="B257" s="16" t="s">
        <v>7749</v>
      </c>
      <c r="C257" s="16" t="s">
        <v>7750</v>
      </c>
      <c r="D257" s="17" t="s">
        <v>323</v>
      </c>
      <c r="E257" s="18" t="s">
        <v>323</v>
      </c>
      <c r="F257" s="18">
        <v>0</v>
      </c>
      <c r="G257" s="18">
        <v>5</v>
      </c>
      <c r="H257" s="18">
        <v>1</v>
      </c>
      <c r="I257" s="18"/>
      <c r="J257" s="18"/>
      <c r="K257" s="18"/>
      <c r="L257" s="19" t="s">
        <v>11648</v>
      </c>
      <c r="M257" s="19" t="s">
        <v>7752</v>
      </c>
      <c r="N257" s="18" t="s">
        <v>952</v>
      </c>
      <c r="O257" s="18" t="s">
        <v>7753</v>
      </c>
      <c r="P257" s="18" t="s">
        <v>163</v>
      </c>
      <c r="Q257" s="18">
        <v>100</v>
      </c>
      <c r="R257" s="18" t="s">
        <v>95</v>
      </c>
      <c r="S257" s="37" t="s">
        <v>46</v>
      </c>
      <c r="T257" s="18" t="s">
        <v>53</v>
      </c>
      <c r="U257" s="38">
        <v>26.23</v>
      </c>
      <c r="V257" s="38">
        <v>26.23</v>
      </c>
      <c r="W257" s="38">
        <v>15.74</v>
      </c>
      <c r="X257" s="18" t="s">
        <v>53</v>
      </c>
      <c r="Y257" s="39"/>
      <c r="Z257" s="16">
        <v>0</v>
      </c>
      <c r="AA257" s="36">
        <v>33.61</v>
      </c>
      <c r="AB257" s="36"/>
      <c r="AC257" s="36">
        <v>33.61</v>
      </c>
      <c r="AD257" s="38">
        <f t="shared" si="27"/>
        <v>36.398800000000001</v>
      </c>
      <c r="AE257" s="38">
        <f t="shared" si="28"/>
        <v>45.4985</v>
      </c>
      <c r="AF257" s="38">
        <f t="shared" si="29"/>
        <v>49.138380000000005</v>
      </c>
      <c r="AG257" s="36">
        <f t="shared" si="21"/>
        <v>36.39</v>
      </c>
      <c r="AH257" s="36">
        <f t="shared" si="22"/>
        <v>45.49</v>
      </c>
      <c r="AI257" s="36">
        <f t="shared" si="23"/>
        <v>49.13</v>
      </c>
      <c r="AJ257" s="40">
        <v>43146</v>
      </c>
      <c r="AK257" s="40">
        <v>43150</v>
      </c>
      <c r="AL257" s="17"/>
      <c r="AM257" s="17" t="s">
        <v>3418</v>
      </c>
      <c r="AN257" s="20"/>
      <c r="AO257" s="19"/>
      <c r="AP257" s="19"/>
      <c r="AQ257" s="19"/>
      <c r="AR257" s="19"/>
      <c r="AS257" s="46" t="s">
        <v>2133</v>
      </c>
    </row>
    <row r="258" spans="1:45" ht="47.25" customHeight="1">
      <c r="A258" s="16">
        <v>8697927090294</v>
      </c>
      <c r="B258" s="16" t="s">
        <v>7749</v>
      </c>
      <c r="C258" s="16" t="s">
        <v>7750</v>
      </c>
      <c r="D258" s="17" t="s">
        <v>323</v>
      </c>
      <c r="E258" s="18" t="s">
        <v>323</v>
      </c>
      <c r="F258" s="18">
        <v>0</v>
      </c>
      <c r="G258" s="18">
        <v>5</v>
      </c>
      <c r="H258" s="18">
        <v>1</v>
      </c>
      <c r="I258" s="18"/>
      <c r="J258" s="18"/>
      <c r="K258" s="18"/>
      <c r="L258" s="19" t="s">
        <v>11639</v>
      </c>
      <c r="M258" s="19" t="s">
        <v>7752</v>
      </c>
      <c r="N258" s="18" t="s">
        <v>952</v>
      </c>
      <c r="O258" s="18" t="s">
        <v>8049</v>
      </c>
      <c r="P258" s="18" t="s">
        <v>163</v>
      </c>
      <c r="Q258" s="18">
        <v>20</v>
      </c>
      <c r="R258" s="18" t="s">
        <v>95</v>
      </c>
      <c r="S258" s="37" t="s">
        <v>46</v>
      </c>
      <c r="T258" s="18" t="s">
        <v>53</v>
      </c>
      <c r="U258" s="38">
        <v>22.78</v>
      </c>
      <c r="V258" s="38">
        <v>22.78</v>
      </c>
      <c r="W258" s="38">
        <v>13.67</v>
      </c>
      <c r="X258" s="18" t="s">
        <v>53</v>
      </c>
      <c r="Y258" s="39"/>
      <c r="Z258" s="16">
        <v>0</v>
      </c>
      <c r="AA258" s="36">
        <v>35.630000000000003</v>
      </c>
      <c r="AB258" s="36"/>
      <c r="AC258" s="36">
        <v>35.630000000000003</v>
      </c>
      <c r="AD258" s="38">
        <f t="shared" si="27"/>
        <v>38.580400000000004</v>
      </c>
      <c r="AE258" s="38">
        <f t="shared" si="28"/>
        <v>48.225500000000004</v>
      </c>
      <c r="AF258" s="38">
        <f t="shared" si="29"/>
        <v>52.083540000000006</v>
      </c>
      <c r="AG258" s="36">
        <f t="shared" ref="AG258:AG282" si="30">TRUNC(AD258,2)</f>
        <v>38.58</v>
      </c>
      <c r="AH258" s="36">
        <f t="shared" ref="AH258:AH282" si="31">TRUNC(AE258,2)</f>
        <v>48.22</v>
      </c>
      <c r="AI258" s="36">
        <f t="shared" ref="AI258:AI282" si="32">TRUNC(AF258,2)</f>
        <v>52.08</v>
      </c>
      <c r="AJ258" s="40">
        <v>43146</v>
      </c>
      <c r="AK258" s="40">
        <v>43150</v>
      </c>
      <c r="AL258" s="17"/>
      <c r="AM258" s="17" t="s">
        <v>3418</v>
      </c>
      <c r="AN258" s="20"/>
      <c r="AO258" s="19"/>
      <c r="AP258" s="19"/>
      <c r="AQ258" s="19"/>
      <c r="AR258" s="19"/>
      <c r="AS258" s="46" t="s">
        <v>2133</v>
      </c>
    </row>
    <row r="259" spans="1:45" ht="47.25" customHeight="1">
      <c r="A259" s="16">
        <v>8697927090300</v>
      </c>
      <c r="B259" s="16" t="s">
        <v>7749</v>
      </c>
      <c r="C259" s="16" t="s">
        <v>7750</v>
      </c>
      <c r="D259" s="17" t="s">
        <v>323</v>
      </c>
      <c r="E259" s="18" t="s">
        <v>323</v>
      </c>
      <c r="F259" s="18">
        <v>0</v>
      </c>
      <c r="G259" s="18">
        <v>5</v>
      </c>
      <c r="H259" s="18">
        <v>1</v>
      </c>
      <c r="I259" s="18"/>
      <c r="J259" s="18"/>
      <c r="K259" s="18"/>
      <c r="L259" s="19" t="s">
        <v>11642</v>
      </c>
      <c r="M259" s="19" t="s">
        <v>7752</v>
      </c>
      <c r="N259" s="18" t="s">
        <v>952</v>
      </c>
      <c r="O259" s="18" t="s">
        <v>2459</v>
      </c>
      <c r="P259" s="18" t="s">
        <v>163</v>
      </c>
      <c r="Q259" s="18">
        <v>10</v>
      </c>
      <c r="R259" s="18" t="s">
        <v>95</v>
      </c>
      <c r="S259" s="37" t="s">
        <v>46</v>
      </c>
      <c r="T259" s="18" t="s">
        <v>53</v>
      </c>
      <c r="U259" s="38">
        <v>24.4</v>
      </c>
      <c r="V259" s="38">
        <v>24.4</v>
      </c>
      <c r="W259" s="38">
        <v>14.64</v>
      </c>
      <c r="X259" s="18" t="s">
        <v>53</v>
      </c>
      <c r="Y259" s="39"/>
      <c r="Z259" s="16">
        <v>0</v>
      </c>
      <c r="AA259" s="36">
        <v>35.130000000000003</v>
      </c>
      <c r="AB259" s="36"/>
      <c r="AC259" s="36">
        <v>35.130000000000003</v>
      </c>
      <c r="AD259" s="38">
        <f t="shared" si="27"/>
        <v>38.040400000000005</v>
      </c>
      <c r="AE259" s="38">
        <f t="shared" si="28"/>
        <v>47.550500000000007</v>
      </c>
      <c r="AF259" s="38">
        <f t="shared" si="29"/>
        <v>51.354540000000007</v>
      </c>
      <c r="AG259" s="36">
        <f t="shared" si="30"/>
        <v>38.04</v>
      </c>
      <c r="AH259" s="36">
        <f t="shared" si="31"/>
        <v>47.55</v>
      </c>
      <c r="AI259" s="36">
        <f t="shared" si="32"/>
        <v>51.35</v>
      </c>
      <c r="AJ259" s="40">
        <v>43146</v>
      </c>
      <c r="AK259" s="40">
        <v>43150</v>
      </c>
      <c r="AL259" s="17"/>
      <c r="AM259" s="17" t="s">
        <v>3418</v>
      </c>
      <c r="AN259" s="20"/>
      <c r="AO259" s="19"/>
      <c r="AP259" s="19"/>
      <c r="AQ259" s="19"/>
      <c r="AR259" s="19"/>
      <c r="AS259" s="46" t="s">
        <v>2133</v>
      </c>
    </row>
    <row r="260" spans="1:45" ht="47.25" customHeight="1">
      <c r="A260" s="16">
        <v>8697927090317</v>
      </c>
      <c r="B260" s="16" t="s">
        <v>7749</v>
      </c>
      <c r="C260" s="16" t="s">
        <v>7750</v>
      </c>
      <c r="D260" s="17" t="s">
        <v>323</v>
      </c>
      <c r="E260" s="18" t="s">
        <v>323</v>
      </c>
      <c r="F260" s="18">
        <v>0</v>
      </c>
      <c r="G260" s="18">
        <v>5</v>
      </c>
      <c r="H260" s="18">
        <v>2</v>
      </c>
      <c r="I260" s="18"/>
      <c r="J260" s="18"/>
      <c r="K260" s="18"/>
      <c r="L260" s="19" t="s">
        <v>11643</v>
      </c>
      <c r="M260" s="19" t="s">
        <v>7752</v>
      </c>
      <c r="N260" s="18" t="s">
        <v>952</v>
      </c>
      <c r="O260" s="18" t="s">
        <v>2459</v>
      </c>
      <c r="P260" s="18" t="s">
        <v>163</v>
      </c>
      <c r="Q260" s="18">
        <v>20</v>
      </c>
      <c r="R260" s="18" t="s">
        <v>95</v>
      </c>
      <c r="S260" s="37" t="s">
        <v>46</v>
      </c>
      <c r="T260" s="18" t="s">
        <v>7155</v>
      </c>
      <c r="U260" s="38">
        <v>46.5</v>
      </c>
      <c r="V260" s="38">
        <v>46.5</v>
      </c>
      <c r="W260" s="38">
        <v>27.9</v>
      </c>
      <c r="X260" s="18" t="s">
        <v>7155</v>
      </c>
      <c r="Y260" s="39"/>
      <c r="Z260" s="16">
        <v>0</v>
      </c>
      <c r="AA260" s="36">
        <v>63.14</v>
      </c>
      <c r="AB260" s="36"/>
      <c r="AC260" s="36">
        <v>63.14</v>
      </c>
      <c r="AD260" s="38">
        <f t="shared" si="27"/>
        <v>68.159800000000004</v>
      </c>
      <c r="AE260" s="38">
        <f t="shared" si="28"/>
        <v>85.199750000000009</v>
      </c>
      <c r="AF260" s="38">
        <f t="shared" si="29"/>
        <v>92.015730000000019</v>
      </c>
      <c r="AG260" s="36">
        <f t="shared" si="30"/>
        <v>68.150000000000006</v>
      </c>
      <c r="AH260" s="36">
        <f t="shared" si="31"/>
        <v>85.19</v>
      </c>
      <c r="AI260" s="36">
        <f t="shared" si="32"/>
        <v>92.01</v>
      </c>
      <c r="AJ260" s="40">
        <v>43146</v>
      </c>
      <c r="AK260" s="40">
        <v>43150</v>
      </c>
      <c r="AL260" s="17"/>
      <c r="AM260" s="17" t="s">
        <v>3418</v>
      </c>
      <c r="AN260" s="20"/>
      <c r="AO260" s="19"/>
      <c r="AP260" s="19"/>
      <c r="AQ260" s="19"/>
      <c r="AR260" s="19"/>
      <c r="AS260" s="46" t="s">
        <v>2133</v>
      </c>
    </row>
    <row r="261" spans="1:45" ht="47.25" customHeight="1">
      <c r="A261" s="16">
        <v>8697927280817</v>
      </c>
      <c r="B261" s="16" t="s">
        <v>7749</v>
      </c>
      <c r="C261" s="16" t="s">
        <v>7750</v>
      </c>
      <c r="D261" s="17" t="s">
        <v>323</v>
      </c>
      <c r="E261" s="18" t="s">
        <v>323</v>
      </c>
      <c r="F261" s="18">
        <v>0</v>
      </c>
      <c r="G261" s="18">
        <v>5</v>
      </c>
      <c r="H261" s="18">
        <v>1</v>
      </c>
      <c r="I261" s="18"/>
      <c r="J261" s="18"/>
      <c r="K261" s="18"/>
      <c r="L261" s="19" t="s">
        <v>11646</v>
      </c>
      <c r="M261" s="19" t="s">
        <v>7752</v>
      </c>
      <c r="N261" s="18" t="s">
        <v>952</v>
      </c>
      <c r="O261" s="18" t="s">
        <v>7758</v>
      </c>
      <c r="P261" s="18" t="s">
        <v>163</v>
      </c>
      <c r="Q261" s="18">
        <v>100</v>
      </c>
      <c r="R261" s="18" t="s">
        <v>95</v>
      </c>
      <c r="S261" s="37" t="s">
        <v>46</v>
      </c>
      <c r="T261" s="18" t="s">
        <v>53</v>
      </c>
      <c r="U261" s="38">
        <v>15.81</v>
      </c>
      <c r="V261" s="38">
        <v>15.81</v>
      </c>
      <c r="W261" s="38">
        <v>9.49</v>
      </c>
      <c r="X261" s="18" t="s">
        <v>53</v>
      </c>
      <c r="Y261" s="39"/>
      <c r="Z261" s="16">
        <v>0</v>
      </c>
      <c r="AA261" s="36">
        <v>16.77</v>
      </c>
      <c r="AB261" s="36"/>
      <c r="AC261" s="36">
        <v>16.77</v>
      </c>
      <c r="AD261" s="38">
        <f t="shared" si="27"/>
        <v>18.211600000000001</v>
      </c>
      <c r="AE261" s="38">
        <f t="shared" si="28"/>
        <v>22.764500000000002</v>
      </c>
      <c r="AF261" s="38">
        <f t="shared" si="29"/>
        <v>24.585660000000004</v>
      </c>
      <c r="AG261" s="36">
        <f t="shared" si="30"/>
        <v>18.21</v>
      </c>
      <c r="AH261" s="36">
        <f t="shared" si="31"/>
        <v>22.76</v>
      </c>
      <c r="AI261" s="36">
        <f t="shared" si="32"/>
        <v>24.58</v>
      </c>
      <c r="AJ261" s="40">
        <v>43146</v>
      </c>
      <c r="AK261" s="40">
        <v>43150</v>
      </c>
      <c r="AL261" s="17"/>
      <c r="AM261" s="17" t="s">
        <v>3418</v>
      </c>
      <c r="AN261" s="20"/>
      <c r="AO261" s="19"/>
      <c r="AP261" s="19"/>
      <c r="AQ261" s="19"/>
      <c r="AR261" s="19"/>
      <c r="AS261" s="46" t="s">
        <v>2133</v>
      </c>
    </row>
    <row r="262" spans="1:45" ht="47.25" customHeight="1">
      <c r="A262" s="16">
        <v>8699293035251</v>
      </c>
      <c r="B262" s="16" t="s">
        <v>6951</v>
      </c>
      <c r="C262" s="16" t="s">
        <v>6952</v>
      </c>
      <c r="D262" s="17" t="s">
        <v>323</v>
      </c>
      <c r="E262" s="18" t="s">
        <v>323</v>
      </c>
      <c r="F262" s="18">
        <v>0</v>
      </c>
      <c r="G262" s="18">
        <v>1</v>
      </c>
      <c r="H262" s="18">
        <v>1</v>
      </c>
      <c r="I262" s="18"/>
      <c r="J262" s="18"/>
      <c r="K262" s="18"/>
      <c r="L262" s="19" t="s">
        <v>10856</v>
      </c>
      <c r="M262" s="19" t="s">
        <v>2880</v>
      </c>
      <c r="N262" s="18" t="s">
        <v>627</v>
      </c>
      <c r="O262" s="18">
        <v>10</v>
      </c>
      <c r="P262" s="18" t="s">
        <v>163</v>
      </c>
      <c r="Q262" s="18">
        <v>30</v>
      </c>
      <c r="R262" s="18" t="s">
        <v>95</v>
      </c>
      <c r="S262" s="37" t="s">
        <v>46</v>
      </c>
      <c r="T262" s="18" t="s">
        <v>331</v>
      </c>
      <c r="U262" s="18">
        <v>6.29</v>
      </c>
      <c r="V262" s="38">
        <v>7.96</v>
      </c>
      <c r="W262" s="38">
        <v>4.7699999999999996</v>
      </c>
      <c r="X262" s="18" t="s">
        <v>222</v>
      </c>
      <c r="Y262" s="39"/>
      <c r="Z262" s="16">
        <v>0</v>
      </c>
      <c r="AA262" s="45">
        <v>12.82</v>
      </c>
      <c r="AB262" s="36"/>
      <c r="AC262" s="36">
        <v>12.82</v>
      </c>
      <c r="AD262" s="38">
        <f t="shared" si="27"/>
        <v>13.945600000000001</v>
      </c>
      <c r="AE262" s="38">
        <f t="shared" si="28"/>
        <v>17.432000000000002</v>
      </c>
      <c r="AF262" s="38">
        <f t="shared" si="29"/>
        <v>18.826560000000004</v>
      </c>
      <c r="AG262" s="36">
        <f t="shared" si="30"/>
        <v>13.94</v>
      </c>
      <c r="AH262" s="36">
        <f t="shared" si="31"/>
        <v>17.43</v>
      </c>
      <c r="AI262" s="36">
        <f t="shared" si="32"/>
        <v>18.82</v>
      </c>
      <c r="AJ262" s="40">
        <v>43146</v>
      </c>
      <c r="AK262" s="40">
        <v>43150</v>
      </c>
      <c r="AL262" s="17">
        <v>1</v>
      </c>
      <c r="AM262" s="17" t="s">
        <v>10857</v>
      </c>
      <c r="AN262" s="17"/>
      <c r="AO262" s="19"/>
      <c r="AP262" s="19"/>
      <c r="AQ262" s="19"/>
      <c r="AR262" s="19"/>
      <c r="AS262" s="46" t="s">
        <v>2133</v>
      </c>
    </row>
    <row r="263" spans="1:45" ht="47.25" customHeight="1">
      <c r="A263" s="16">
        <v>8699532159151</v>
      </c>
      <c r="B263" s="16" t="s">
        <v>4531</v>
      </c>
      <c r="C263" s="16" t="s">
        <v>4533</v>
      </c>
      <c r="D263" s="17" t="s">
        <v>87</v>
      </c>
      <c r="E263" s="18" t="s">
        <v>87</v>
      </c>
      <c r="F263" s="18">
        <v>0</v>
      </c>
      <c r="G263" s="18">
        <v>2</v>
      </c>
      <c r="H263" s="18">
        <v>1</v>
      </c>
      <c r="I263" s="18"/>
      <c r="J263" s="18"/>
      <c r="K263" s="18"/>
      <c r="L263" s="19" t="s">
        <v>4535</v>
      </c>
      <c r="M263" s="19" t="s">
        <v>4536</v>
      </c>
      <c r="N263" s="18" t="s">
        <v>2263</v>
      </c>
      <c r="O263" s="18">
        <v>200</v>
      </c>
      <c r="P263" s="18" t="s">
        <v>163</v>
      </c>
      <c r="Q263" s="18">
        <v>60</v>
      </c>
      <c r="R263" s="18" t="s">
        <v>95</v>
      </c>
      <c r="S263" s="37" t="s">
        <v>96</v>
      </c>
      <c r="T263" s="37" t="s">
        <v>331</v>
      </c>
      <c r="U263" s="38">
        <v>3785.96</v>
      </c>
      <c r="V263" s="38">
        <v>3785.96</v>
      </c>
      <c r="W263" s="38">
        <v>3785.96</v>
      </c>
      <c r="X263" s="18" t="s">
        <v>331</v>
      </c>
      <c r="Y263" s="39"/>
      <c r="Z263" s="16">
        <v>0</v>
      </c>
      <c r="AA263" s="36">
        <v>10197.1</v>
      </c>
      <c r="AB263" s="36"/>
      <c r="AC263" s="36">
        <v>9686.07</v>
      </c>
      <c r="AD263" s="38">
        <f t="shared" si="27"/>
        <v>9887.3914000000004</v>
      </c>
      <c r="AE263" s="38">
        <f t="shared" si="28"/>
        <v>11092.026368000001</v>
      </c>
      <c r="AF263" s="38">
        <f t="shared" si="29"/>
        <v>11979.388477440001</v>
      </c>
      <c r="AG263" s="36">
        <f t="shared" si="30"/>
        <v>9887.39</v>
      </c>
      <c r="AH263" s="36">
        <f t="shared" si="31"/>
        <v>11092.02</v>
      </c>
      <c r="AI263" s="36">
        <f t="shared" si="32"/>
        <v>11979.38</v>
      </c>
      <c r="AJ263" s="40">
        <v>43146</v>
      </c>
      <c r="AK263" s="40">
        <v>43150</v>
      </c>
      <c r="AL263" s="17">
        <v>1</v>
      </c>
      <c r="AM263" s="20" t="s">
        <v>3754</v>
      </c>
      <c r="AN263" s="20"/>
      <c r="AO263" s="19"/>
      <c r="AP263" s="19"/>
      <c r="AQ263" s="19"/>
      <c r="AR263" s="19"/>
      <c r="AS263" s="46" t="s">
        <v>2133</v>
      </c>
    </row>
    <row r="264" spans="1:45" ht="47.25" customHeight="1">
      <c r="A264" s="16">
        <v>8699809037748</v>
      </c>
      <c r="B264" s="16" t="s">
        <v>6951</v>
      </c>
      <c r="C264" s="16" t="s">
        <v>6952</v>
      </c>
      <c r="D264" s="17" t="s">
        <v>87</v>
      </c>
      <c r="E264" s="18" t="s">
        <v>87</v>
      </c>
      <c r="F264" s="18">
        <v>0</v>
      </c>
      <c r="G264" s="18">
        <v>1</v>
      </c>
      <c r="H264" s="18">
        <v>1</v>
      </c>
      <c r="I264" s="18"/>
      <c r="J264" s="18"/>
      <c r="K264" s="18"/>
      <c r="L264" s="19" t="s">
        <v>6953</v>
      </c>
      <c r="M264" s="19" t="s">
        <v>2880</v>
      </c>
      <c r="N264" s="18" t="s">
        <v>310</v>
      </c>
      <c r="O264" s="18">
        <v>10</v>
      </c>
      <c r="P264" s="18" t="s">
        <v>163</v>
      </c>
      <c r="Q264" s="18">
        <v>30</v>
      </c>
      <c r="R264" s="18" t="s">
        <v>45</v>
      </c>
      <c r="S264" s="37" t="s">
        <v>96</v>
      </c>
      <c r="T264" s="37" t="s">
        <v>222</v>
      </c>
      <c r="U264" s="37">
        <v>7.96</v>
      </c>
      <c r="V264" s="37">
        <v>7.96</v>
      </c>
      <c r="W264" s="37">
        <v>4.7699999999999996</v>
      </c>
      <c r="X264" s="37" t="s">
        <v>222</v>
      </c>
      <c r="Y264" s="39"/>
      <c r="Z264" s="16">
        <v>0</v>
      </c>
      <c r="AA264" s="36">
        <v>10.08</v>
      </c>
      <c r="AB264" s="36"/>
      <c r="AC264" s="36">
        <v>10.08</v>
      </c>
      <c r="AD264" s="70">
        <f t="shared" si="27"/>
        <v>10.9864</v>
      </c>
      <c r="AE264" s="70">
        <f t="shared" si="28"/>
        <v>13.733000000000001</v>
      </c>
      <c r="AF264" s="70">
        <f t="shared" si="29"/>
        <v>14.831640000000002</v>
      </c>
      <c r="AG264" s="36">
        <f t="shared" si="30"/>
        <v>10.98</v>
      </c>
      <c r="AH264" s="36">
        <f t="shared" si="31"/>
        <v>13.73</v>
      </c>
      <c r="AI264" s="36">
        <f t="shared" si="32"/>
        <v>14.83</v>
      </c>
      <c r="AJ264" s="71">
        <v>42566</v>
      </c>
      <c r="AK264" s="40">
        <v>42570</v>
      </c>
      <c r="AL264" s="22"/>
      <c r="AM264" s="20" t="s">
        <v>335</v>
      </c>
      <c r="AN264" s="20"/>
      <c r="AO264" s="19"/>
      <c r="AP264" s="19"/>
      <c r="AQ264" s="19"/>
      <c r="AR264" s="19"/>
      <c r="AS264" s="46" t="s">
        <v>2133</v>
      </c>
    </row>
    <row r="265" spans="1:45" ht="47.25" customHeight="1">
      <c r="A265" s="16">
        <v>8699456790065</v>
      </c>
      <c r="B265" s="16" t="s">
        <v>6927</v>
      </c>
      <c r="C265" s="16" t="s">
        <v>6928</v>
      </c>
      <c r="D265" s="17" t="s">
        <v>87</v>
      </c>
      <c r="E265" s="18" t="s">
        <v>87</v>
      </c>
      <c r="F265" s="18">
        <v>3</v>
      </c>
      <c r="G265" s="18">
        <v>1</v>
      </c>
      <c r="H265" s="18">
        <v>2</v>
      </c>
      <c r="I265" s="18"/>
      <c r="J265" s="18"/>
      <c r="K265" s="18"/>
      <c r="L265" s="19" t="s">
        <v>9632</v>
      </c>
      <c r="M265" s="19" t="s">
        <v>147</v>
      </c>
      <c r="N265" s="18" t="s">
        <v>1834</v>
      </c>
      <c r="O265" s="18">
        <v>8</v>
      </c>
      <c r="P265" s="18" t="s">
        <v>163</v>
      </c>
      <c r="Q265" s="18">
        <v>2</v>
      </c>
      <c r="R265" s="18" t="s">
        <v>45</v>
      </c>
      <c r="S265" s="37" t="s">
        <v>96</v>
      </c>
      <c r="T265" s="18" t="s">
        <v>53</v>
      </c>
      <c r="U265" s="38">
        <v>1.39</v>
      </c>
      <c r="V265" s="38">
        <v>1.39</v>
      </c>
      <c r="W265" s="38">
        <v>0</v>
      </c>
      <c r="X265" s="18" t="s">
        <v>53</v>
      </c>
      <c r="Y265" s="39"/>
      <c r="Z265" s="16">
        <v>0</v>
      </c>
      <c r="AA265" s="36">
        <v>2.94</v>
      </c>
      <c r="AB265" s="36"/>
      <c r="AC265" s="36">
        <v>2.94</v>
      </c>
      <c r="AD265" s="38">
        <f t="shared" si="27"/>
        <v>3.2046000000000001</v>
      </c>
      <c r="AE265" s="38">
        <f t="shared" si="28"/>
        <v>4.0057499999999999</v>
      </c>
      <c r="AF265" s="38">
        <f t="shared" si="29"/>
        <v>4.3262100000000006</v>
      </c>
      <c r="AG265" s="36">
        <f t="shared" si="30"/>
        <v>3.2</v>
      </c>
      <c r="AH265" s="36">
        <f t="shared" si="31"/>
        <v>4</v>
      </c>
      <c r="AI265" s="36">
        <f t="shared" si="32"/>
        <v>4.32</v>
      </c>
      <c r="AJ265" s="40">
        <v>42447</v>
      </c>
      <c r="AK265" s="40">
        <v>42451</v>
      </c>
      <c r="AL265" s="18"/>
      <c r="AM265" s="20" t="s">
        <v>184</v>
      </c>
      <c r="AN265" s="20"/>
      <c r="AO265" s="19"/>
      <c r="AP265" s="19"/>
      <c r="AQ265" s="19"/>
      <c r="AR265" s="19"/>
      <c r="AS265" s="46" t="s">
        <v>2133</v>
      </c>
    </row>
    <row r="266" spans="1:45" ht="47.25" customHeight="1">
      <c r="A266" s="16">
        <v>8699456790065</v>
      </c>
      <c r="B266" s="16" t="s">
        <v>6927</v>
      </c>
      <c r="C266" s="16" t="s">
        <v>6928</v>
      </c>
      <c r="D266" s="17" t="s">
        <v>87</v>
      </c>
      <c r="E266" s="18" t="s">
        <v>87</v>
      </c>
      <c r="F266" s="18">
        <v>3</v>
      </c>
      <c r="G266" s="18">
        <v>1</v>
      </c>
      <c r="H266" s="18">
        <v>2</v>
      </c>
      <c r="I266" s="18"/>
      <c r="J266" s="18"/>
      <c r="K266" s="18"/>
      <c r="L266" s="19" t="s">
        <v>9632</v>
      </c>
      <c r="M266" s="19" t="s">
        <v>147</v>
      </c>
      <c r="N266" s="18" t="s">
        <v>802</v>
      </c>
      <c r="O266" s="18">
        <v>8</v>
      </c>
      <c r="P266" s="18" t="s">
        <v>163</v>
      </c>
      <c r="Q266" s="18">
        <v>2</v>
      </c>
      <c r="R266" s="18" t="s">
        <v>95</v>
      </c>
      <c r="S266" s="37" t="s">
        <v>96</v>
      </c>
      <c r="T266" s="18" t="s">
        <v>53</v>
      </c>
      <c r="U266" s="38">
        <v>1.39</v>
      </c>
      <c r="V266" s="38">
        <v>1.39</v>
      </c>
      <c r="W266" s="38">
        <v>0</v>
      </c>
      <c r="X266" s="18" t="s">
        <v>53</v>
      </c>
      <c r="Y266" s="39"/>
      <c r="Z266" s="16">
        <v>0</v>
      </c>
      <c r="AA266" s="36">
        <v>3.83</v>
      </c>
      <c r="AB266" s="36"/>
      <c r="AC266" s="36">
        <v>3.83</v>
      </c>
      <c r="AD266" s="38">
        <f t="shared" si="27"/>
        <v>4.1747000000000005</v>
      </c>
      <c r="AE266" s="38">
        <f t="shared" si="28"/>
        <v>5.2183750000000009</v>
      </c>
      <c r="AF266" s="38">
        <f t="shared" si="29"/>
        <v>5.6358450000000015</v>
      </c>
      <c r="AG266" s="36">
        <f t="shared" si="30"/>
        <v>4.17</v>
      </c>
      <c r="AH266" s="36">
        <f t="shared" si="31"/>
        <v>5.21</v>
      </c>
      <c r="AI266" s="36">
        <f t="shared" si="32"/>
        <v>5.63</v>
      </c>
      <c r="AJ266" s="40">
        <v>43245</v>
      </c>
      <c r="AK266" s="40">
        <v>43251</v>
      </c>
      <c r="AL266" s="17">
        <v>1</v>
      </c>
      <c r="AM266" s="17" t="s">
        <v>10882</v>
      </c>
      <c r="AN266" s="20"/>
      <c r="AO266" s="19"/>
      <c r="AP266" s="19"/>
      <c r="AQ266" s="19"/>
      <c r="AR266" s="19"/>
      <c r="AS266" s="46" t="s">
        <v>2133</v>
      </c>
    </row>
    <row r="267" spans="1:45" ht="47.25" customHeight="1">
      <c r="A267" s="16">
        <v>8699456090059</v>
      </c>
      <c r="B267" s="16" t="s">
        <v>6927</v>
      </c>
      <c r="C267" s="16" t="s">
        <v>6928</v>
      </c>
      <c r="D267" s="17" t="s">
        <v>87</v>
      </c>
      <c r="E267" s="18" t="s">
        <v>87</v>
      </c>
      <c r="F267" s="18">
        <v>3</v>
      </c>
      <c r="G267" s="18">
        <v>1</v>
      </c>
      <c r="H267" s="18">
        <v>2</v>
      </c>
      <c r="I267" s="18"/>
      <c r="J267" s="18"/>
      <c r="K267" s="18"/>
      <c r="L267" s="19" t="s">
        <v>6929</v>
      </c>
      <c r="M267" s="19" t="s">
        <v>147</v>
      </c>
      <c r="N267" s="18" t="s">
        <v>1834</v>
      </c>
      <c r="O267" s="18">
        <v>8</v>
      </c>
      <c r="P267" s="18" t="s">
        <v>163</v>
      </c>
      <c r="Q267" s="18">
        <v>10</v>
      </c>
      <c r="R267" s="18" t="s">
        <v>45</v>
      </c>
      <c r="S267" s="37" t="s">
        <v>96</v>
      </c>
      <c r="T267" s="37"/>
      <c r="U267" s="37"/>
      <c r="V267" s="37">
        <v>1.81</v>
      </c>
      <c r="W267" s="37">
        <v>0</v>
      </c>
      <c r="X267" s="18" t="s">
        <v>53</v>
      </c>
      <c r="Y267" s="18"/>
      <c r="Z267" s="16">
        <v>0</v>
      </c>
      <c r="AA267" s="16"/>
      <c r="AB267" s="16"/>
      <c r="AC267" s="37">
        <v>3.83</v>
      </c>
      <c r="AD267" s="70">
        <f t="shared" si="27"/>
        <v>4.1747000000000005</v>
      </c>
      <c r="AE267" s="70">
        <f t="shared" si="28"/>
        <v>5.2183750000000009</v>
      </c>
      <c r="AF267" s="70">
        <f t="shared" si="29"/>
        <v>5.6358450000000015</v>
      </c>
      <c r="AG267" s="36">
        <f t="shared" si="30"/>
        <v>4.17</v>
      </c>
      <c r="AH267" s="36">
        <f t="shared" si="31"/>
        <v>5.21</v>
      </c>
      <c r="AI267" s="36">
        <f t="shared" si="32"/>
        <v>5.63</v>
      </c>
      <c r="AJ267" s="40">
        <v>42421</v>
      </c>
      <c r="AK267" s="40">
        <v>42422</v>
      </c>
      <c r="AL267" s="22"/>
      <c r="AM267" s="20"/>
      <c r="AN267" s="20"/>
      <c r="AO267" s="19"/>
      <c r="AP267" s="19"/>
      <c r="AQ267" s="19"/>
      <c r="AR267" s="19"/>
      <c r="AS267" s="46" t="s">
        <v>2133</v>
      </c>
    </row>
    <row r="268" spans="1:45" ht="47.25" customHeight="1">
      <c r="A268" s="16">
        <v>8699456090103</v>
      </c>
      <c r="B268" s="16" t="s">
        <v>6927</v>
      </c>
      <c r="C268" s="16" t="s">
        <v>6928</v>
      </c>
      <c r="D268" s="17" t="s">
        <v>87</v>
      </c>
      <c r="E268" s="18" t="s">
        <v>87</v>
      </c>
      <c r="F268" s="18">
        <v>0</v>
      </c>
      <c r="G268" s="18">
        <v>1</v>
      </c>
      <c r="H268" s="18">
        <v>1</v>
      </c>
      <c r="I268" s="18"/>
      <c r="J268" s="18"/>
      <c r="K268" s="18"/>
      <c r="L268" s="19" t="s">
        <v>11562</v>
      </c>
      <c r="M268" s="19" t="s">
        <v>147</v>
      </c>
      <c r="N268" s="18" t="s">
        <v>802</v>
      </c>
      <c r="O268" s="18">
        <v>8</v>
      </c>
      <c r="P268" s="18" t="s">
        <v>163</v>
      </c>
      <c r="Q268" s="18">
        <v>20</v>
      </c>
      <c r="R268" s="18" t="s">
        <v>95</v>
      </c>
      <c r="S268" s="37" t="s">
        <v>96</v>
      </c>
      <c r="T268" s="18" t="s">
        <v>557</v>
      </c>
      <c r="U268" s="38">
        <v>4.5199999999999996</v>
      </c>
      <c r="V268" s="38">
        <v>4.5199999999999996</v>
      </c>
      <c r="W268" s="38">
        <v>2.71</v>
      </c>
      <c r="X268" s="18" t="s">
        <v>557</v>
      </c>
      <c r="Y268" s="39"/>
      <c r="Z268" s="16">
        <v>0</v>
      </c>
      <c r="AA268" s="45">
        <v>7.11</v>
      </c>
      <c r="AB268" s="36"/>
      <c r="AC268" s="36">
        <v>7.11</v>
      </c>
      <c r="AD268" s="38">
        <f t="shared" si="27"/>
        <v>7.7499000000000011</v>
      </c>
      <c r="AE268" s="38">
        <f t="shared" si="28"/>
        <v>9.6873750000000012</v>
      </c>
      <c r="AF268" s="38">
        <f t="shared" si="29"/>
        <v>10.462365000000002</v>
      </c>
      <c r="AG268" s="36">
        <f t="shared" si="30"/>
        <v>7.74</v>
      </c>
      <c r="AH268" s="36">
        <f t="shared" si="31"/>
        <v>9.68</v>
      </c>
      <c r="AI268" s="36">
        <f t="shared" si="32"/>
        <v>10.46</v>
      </c>
      <c r="AJ268" s="40">
        <v>43146</v>
      </c>
      <c r="AK268" s="40">
        <v>43150</v>
      </c>
      <c r="AL268" s="17">
        <v>1</v>
      </c>
      <c r="AM268" s="17" t="s">
        <v>10882</v>
      </c>
      <c r="AN268" s="20"/>
      <c r="AO268" s="19"/>
      <c r="AP268" s="19"/>
      <c r="AQ268" s="19"/>
      <c r="AR268" s="19"/>
      <c r="AS268" s="46" t="s">
        <v>2133</v>
      </c>
    </row>
    <row r="269" spans="1:45" ht="47.25" customHeight="1">
      <c r="A269" s="16">
        <v>8699569092056</v>
      </c>
      <c r="B269" s="16" t="s">
        <v>909</v>
      </c>
      <c r="C269" s="16" t="s">
        <v>910</v>
      </c>
      <c r="D269" s="17" t="s">
        <v>87</v>
      </c>
      <c r="E269" s="18" t="s">
        <v>87</v>
      </c>
      <c r="F269" s="18">
        <v>0</v>
      </c>
      <c r="G269" s="72" t="s">
        <v>705</v>
      </c>
      <c r="H269" s="18">
        <v>1</v>
      </c>
      <c r="I269" s="18"/>
      <c r="J269" s="18"/>
      <c r="K269" s="18"/>
      <c r="L269" s="19" t="s">
        <v>1485</v>
      </c>
      <c r="M269" s="19" t="s">
        <v>913</v>
      </c>
      <c r="N269" s="18" t="s">
        <v>1122</v>
      </c>
      <c r="O269" s="18">
        <v>100</v>
      </c>
      <c r="P269" s="18" t="s">
        <v>163</v>
      </c>
      <c r="Q269" s="18">
        <v>28</v>
      </c>
      <c r="R269" s="18" t="s">
        <v>95</v>
      </c>
      <c r="S269" s="37" t="s">
        <v>46</v>
      </c>
      <c r="T269" s="18" t="s">
        <v>284</v>
      </c>
      <c r="U269" s="38">
        <v>22.96</v>
      </c>
      <c r="V269" s="38">
        <v>22.96</v>
      </c>
      <c r="W269" s="38">
        <v>22.96</v>
      </c>
      <c r="X269" s="18" t="s">
        <v>284</v>
      </c>
      <c r="Y269" s="39"/>
      <c r="Z269" s="16">
        <v>0</v>
      </c>
      <c r="AA269" s="36">
        <v>61.84</v>
      </c>
      <c r="AB269" s="36"/>
      <c r="AC269" s="36">
        <v>61.84</v>
      </c>
      <c r="AD269" s="38">
        <f t="shared" si="27"/>
        <v>66.768799999999999</v>
      </c>
      <c r="AE269" s="38">
        <f>IF(Z269=1,AD269*1.08,IF(Z269=4,AD269*1.08,IF(Z269=2,0,IF(AC269&lt;=100,(AD269*1.25),IF(AC269&lt;=200,134.5+((AC269-100)*1.04*1.16),255.14+((AC269-200)*1.02*1.12))))))</f>
        <v>83.460999999999999</v>
      </c>
      <c r="AF269" s="38">
        <f>IF(Z269=1,0,IF(Z269=4,0,(AE269*1.08)))</f>
        <v>90.13788000000001</v>
      </c>
      <c r="AG269" s="36">
        <f t="shared" si="30"/>
        <v>66.760000000000005</v>
      </c>
      <c r="AH269" s="36">
        <f t="shared" si="31"/>
        <v>83.46</v>
      </c>
      <c r="AI269" s="36">
        <f t="shared" si="32"/>
        <v>90.13</v>
      </c>
      <c r="AJ269" s="40">
        <v>43448</v>
      </c>
      <c r="AK269" s="40">
        <v>43452</v>
      </c>
      <c r="AL269" s="17"/>
      <c r="AM269" s="36" t="s">
        <v>3754</v>
      </c>
      <c r="AN269" s="20"/>
      <c r="AO269" s="19"/>
      <c r="AP269" s="19"/>
      <c r="AQ269" s="19"/>
      <c r="AR269" s="19"/>
      <c r="AS269" s="46" t="s">
        <v>2133</v>
      </c>
    </row>
    <row r="270" spans="1:45" ht="47.25" customHeight="1">
      <c r="A270" s="16">
        <v>8699532090003</v>
      </c>
      <c r="B270" s="16" t="s">
        <v>7454</v>
      </c>
      <c r="C270" s="16" t="s">
        <v>7455</v>
      </c>
      <c r="D270" s="17" t="s">
        <v>87</v>
      </c>
      <c r="E270" s="18" t="s">
        <v>87</v>
      </c>
      <c r="F270" s="18">
        <v>0</v>
      </c>
      <c r="G270" s="18">
        <v>2</v>
      </c>
      <c r="H270" s="18">
        <v>1</v>
      </c>
      <c r="I270" s="18"/>
      <c r="J270" s="18"/>
      <c r="K270" s="18"/>
      <c r="L270" s="19" t="s">
        <v>7456</v>
      </c>
      <c r="M270" s="19" t="s">
        <v>7457</v>
      </c>
      <c r="N270" s="18" t="s">
        <v>2263</v>
      </c>
      <c r="O270" s="18">
        <v>5</v>
      </c>
      <c r="P270" s="18" t="s">
        <v>163</v>
      </c>
      <c r="Q270" s="18">
        <v>56</v>
      </c>
      <c r="R270" s="18" t="s">
        <v>45</v>
      </c>
      <c r="S270" s="37" t="s">
        <v>46</v>
      </c>
      <c r="T270" s="18" t="s">
        <v>1658</v>
      </c>
      <c r="U270" s="38">
        <v>1117.67</v>
      </c>
      <c r="V270" s="38">
        <v>1117.67</v>
      </c>
      <c r="W270" s="38">
        <v>1117.67</v>
      </c>
      <c r="X270" s="18" t="s">
        <v>1658</v>
      </c>
      <c r="Y270" s="39"/>
      <c r="Z270" s="16">
        <v>0</v>
      </c>
      <c r="AA270" s="36">
        <v>1592.86</v>
      </c>
      <c r="AB270" s="36"/>
      <c r="AC270" s="36">
        <v>1592.86</v>
      </c>
      <c r="AD270" s="38">
        <f t="shared" si="27"/>
        <v>1632.3171999999997</v>
      </c>
      <c r="AE270" s="38">
        <f t="shared" ref="AE270:AE278" si="33">IF(Z270=1,AD270*1.08,IF(Z270=2,0,IF(AC270&lt;=100,(AD270*1.25),IF(AC270&lt;=200,134.5+((AC270-100)*1.04*1.16),255.14+((AC270-200)*1.02*1.12)))))</f>
        <v>1846.3432640000001</v>
      </c>
      <c r="AF270" s="38">
        <f t="shared" ref="AF270:AF278" si="34">IF(Z270=1,0,(AE270*1.08))</f>
        <v>1994.0507251200002</v>
      </c>
      <c r="AG270" s="36">
        <f t="shared" si="30"/>
        <v>1632.31</v>
      </c>
      <c r="AH270" s="36">
        <f t="shared" si="31"/>
        <v>1846.34</v>
      </c>
      <c r="AI270" s="36">
        <f t="shared" si="32"/>
        <v>1994.05</v>
      </c>
      <c r="AJ270" s="40">
        <v>42783</v>
      </c>
      <c r="AK270" s="40">
        <v>42786</v>
      </c>
      <c r="AL270" s="17"/>
      <c r="AM270" s="20" t="s">
        <v>563</v>
      </c>
      <c r="AN270" s="20"/>
      <c r="AO270" s="19"/>
      <c r="AP270" s="19"/>
      <c r="AQ270" s="19"/>
      <c r="AR270" s="19"/>
      <c r="AS270" s="46" t="s">
        <v>2133</v>
      </c>
    </row>
    <row r="271" spans="1:45" ht="47.25" customHeight="1">
      <c r="A271" s="16">
        <v>8699532099815</v>
      </c>
      <c r="B271" s="16" t="s">
        <v>7454</v>
      </c>
      <c r="C271" s="16" t="s">
        <v>7455</v>
      </c>
      <c r="D271" s="17" t="s">
        <v>87</v>
      </c>
      <c r="E271" s="18" t="s">
        <v>87</v>
      </c>
      <c r="F271" s="18">
        <v>0</v>
      </c>
      <c r="G271" s="18">
        <v>2</v>
      </c>
      <c r="H271" s="18">
        <v>1</v>
      </c>
      <c r="I271" s="18"/>
      <c r="J271" s="18"/>
      <c r="K271" s="18"/>
      <c r="L271" s="19" t="s">
        <v>7456</v>
      </c>
      <c r="M271" s="19" t="s">
        <v>7457</v>
      </c>
      <c r="N271" s="18" t="s">
        <v>2263</v>
      </c>
      <c r="O271" s="18">
        <v>5</v>
      </c>
      <c r="P271" s="18" t="s">
        <v>163</v>
      </c>
      <c r="Q271" s="18">
        <v>56</v>
      </c>
      <c r="R271" s="18" t="s">
        <v>45</v>
      </c>
      <c r="S271" s="37" t="s">
        <v>96</v>
      </c>
      <c r="T271" s="18" t="s">
        <v>1658</v>
      </c>
      <c r="U271" s="37">
        <v>1117.67</v>
      </c>
      <c r="V271" s="37">
        <v>1117.67</v>
      </c>
      <c r="W271" s="37">
        <v>1117.67</v>
      </c>
      <c r="X271" s="18" t="s">
        <v>1658</v>
      </c>
      <c r="Y271" s="39"/>
      <c r="Z271" s="16">
        <v>0</v>
      </c>
      <c r="AA271" s="36">
        <v>1439.5</v>
      </c>
      <c r="AB271" s="36"/>
      <c r="AC271" s="36">
        <v>1439.5</v>
      </c>
      <c r="AD271" s="70">
        <f t="shared" si="27"/>
        <v>1475.8899999999999</v>
      </c>
      <c r="AE271" s="70">
        <f t="shared" si="33"/>
        <v>1671.1448</v>
      </c>
      <c r="AF271" s="70">
        <f t="shared" si="34"/>
        <v>1804.8363840000002</v>
      </c>
      <c r="AG271" s="36">
        <f t="shared" si="30"/>
        <v>1475.89</v>
      </c>
      <c r="AH271" s="36">
        <f t="shared" si="31"/>
        <v>1671.14</v>
      </c>
      <c r="AI271" s="36">
        <f t="shared" si="32"/>
        <v>1804.83</v>
      </c>
      <c r="AJ271" s="40">
        <v>42447</v>
      </c>
      <c r="AK271" s="40">
        <v>42451</v>
      </c>
      <c r="AL271" s="22"/>
      <c r="AM271" s="20" t="s">
        <v>184</v>
      </c>
      <c r="AN271" s="20"/>
      <c r="AO271" s="19"/>
      <c r="AP271" s="19"/>
      <c r="AQ271" s="19"/>
      <c r="AR271" s="19"/>
      <c r="AS271" s="46" t="s">
        <v>2133</v>
      </c>
    </row>
    <row r="272" spans="1:45" ht="47.25" customHeight="1">
      <c r="A272" s="16">
        <v>8699505091204</v>
      </c>
      <c r="B272" s="16" t="s">
        <v>6177</v>
      </c>
      <c r="C272" s="16" t="s">
        <v>6178</v>
      </c>
      <c r="D272" s="17" t="s">
        <v>87</v>
      </c>
      <c r="E272" s="18" t="s">
        <v>87</v>
      </c>
      <c r="F272" s="18">
        <v>0</v>
      </c>
      <c r="G272" s="18">
        <v>1</v>
      </c>
      <c r="H272" s="18">
        <v>1</v>
      </c>
      <c r="I272" s="18"/>
      <c r="J272" s="18"/>
      <c r="K272" s="18"/>
      <c r="L272" s="19" t="s">
        <v>6179</v>
      </c>
      <c r="M272" s="19" t="s">
        <v>6180</v>
      </c>
      <c r="N272" s="18" t="s">
        <v>3597</v>
      </c>
      <c r="O272" s="18">
        <v>150</v>
      </c>
      <c r="P272" s="18" t="s">
        <v>163</v>
      </c>
      <c r="Q272" s="18">
        <v>60</v>
      </c>
      <c r="R272" s="18" t="s">
        <v>95</v>
      </c>
      <c r="S272" s="37" t="s">
        <v>96</v>
      </c>
      <c r="T272" s="18" t="s">
        <v>331</v>
      </c>
      <c r="U272" s="38">
        <v>20.99</v>
      </c>
      <c r="V272" s="38">
        <v>41.92</v>
      </c>
      <c r="W272" s="38">
        <v>20.99</v>
      </c>
      <c r="X272" s="18" t="s">
        <v>331</v>
      </c>
      <c r="Y272" s="39"/>
      <c r="Z272" s="16">
        <v>0</v>
      </c>
      <c r="AA272" s="45">
        <v>56.53</v>
      </c>
      <c r="AB272" s="36"/>
      <c r="AC272" s="36">
        <v>56.53</v>
      </c>
      <c r="AD272" s="38">
        <f t="shared" si="27"/>
        <v>61.087100000000007</v>
      </c>
      <c r="AE272" s="38">
        <f t="shared" si="33"/>
        <v>76.358875000000012</v>
      </c>
      <c r="AF272" s="38">
        <f t="shared" si="34"/>
        <v>82.467585000000014</v>
      </c>
      <c r="AG272" s="36">
        <f t="shared" si="30"/>
        <v>61.08</v>
      </c>
      <c r="AH272" s="36">
        <f t="shared" si="31"/>
        <v>76.349999999999994</v>
      </c>
      <c r="AI272" s="36">
        <f t="shared" si="32"/>
        <v>82.46</v>
      </c>
      <c r="AJ272" s="40">
        <v>43146</v>
      </c>
      <c r="AK272" s="40">
        <v>43150</v>
      </c>
      <c r="AL272" s="17">
        <v>1</v>
      </c>
      <c r="AM272" s="17" t="s">
        <v>3606</v>
      </c>
      <c r="AN272" s="17"/>
      <c r="AO272" s="19"/>
      <c r="AP272" s="19"/>
      <c r="AQ272" s="19"/>
      <c r="AR272" s="19"/>
      <c r="AS272" s="46" t="s">
        <v>2133</v>
      </c>
    </row>
    <row r="273" spans="1:45" ht="47.25" customHeight="1">
      <c r="A273" s="16">
        <v>8699505091211</v>
      </c>
      <c r="B273" s="16" t="s">
        <v>6177</v>
      </c>
      <c r="C273" s="16" t="s">
        <v>6178</v>
      </c>
      <c r="D273" s="17" t="s">
        <v>87</v>
      </c>
      <c r="E273" s="18" t="s">
        <v>87</v>
      </c>
      <c r="F273" s="18">
        <v>0</v>
      </c>
      <c r="G273" s="18">
        <v>1</v>
      </c>
      <c r="H273" s="18">
        <v>1</v>
      </c>
      <c r="I273" s="18"/>
      <c r="J273" s="18"/>
      <c r="K273" s="18"/>
      <c r="L273" s="19" t="s">
        <v>6443</v>
      </c>
      <c r="M273" s="19" t="s">
        <v>6180</v>
      </c>
      <c r="N273" s="18" t="s">
        <v>3597</v>
      </c>
      <c r="O273" s="18">
        <v>500</v>
      </c>
      <c r="P273" s="18" t="s">
        <v>163</v>
      </c>
      <c r="Q273" s="18">
        <v>120</v>
      </c>
      <c r="R273" s="18" t="s">
        <v>95</v>
      </c>
      <c r="S273" s="37" t="s">
        <v>96</v>
      </c>
      <c r="T273" s="18" t="s">
        <v>331</v>
      </c>
      <c r="U273" s="38">
        <v>123.86</v>
      </c>
      <c r="V273" s="38">
        <v>274</v>
      </c>
      <c r="W273" s="38">
        <v>123.86</v>
      </c>
      <c r="X273" s="18" t="s">
        <v>331</v>
      </c>
      <c r="Y273" s="39"/>
      <c r="Z273" s="16">
        <v>0</v>
      </c>
      <c r="AA273" s="45">
        <v>333.6</v>
      </c>
      <c r="AB273" s="36"/>
      <c r="AC273" s="36">
        <v>333.6</v>
      </c>
      <c r="AD273" s="38">
        <f t="shared" si="27"/>
        <v>347.87200000000001</v>
      </c>
      <c r="AE273" s="38">
        <f t="shared" si="33"/>
        <v>407.76463999999999</v>
      </c>
      <c r="AF273" s="38">
        <f t="shared" si="34"/>
        <v>440.38581120000003</v>
      </c>
      <c r="AG273" s="36">
        <f t="shared" si="30"/>
        <v>347.87</v>
      </c>
      <c r="AH273" s="36">
        <f t="shared" si="31"/>
        <v>407.76</v>
      </c>
      <c r="AI273" s="36">
        <f t="shared" si="32"/>
        <v>440.38</v>
      </c>
      <c r="AJ273" s="40">
        <v>43146</v>
      </c>
      <c r="AK273" s="40">
        <v>43150</v>
      </c>
      <c r="AL273" s="17">
        <v>1</v>
      </c>
      <c r="AM273" s="17" t="s">
        <v>3606</v>
      </c>
      <c r="AN273" s="17"/>
      <c r="AO273" s="19"/>
      <c r="AP273" s="19"/>
      <c r="AQ273" s="19"/>
      <c r="AR273" s="19"/>
      <c r="AS273" s="46" t="s">
        <v>2133</v>
      </c>
    </row>
    <row r="274" spans="1:45" ht="47.25" customHeight="1">
      <c r="A274" s="16">
        <v>8699638093854</v>
      </c>
      <c r="B274" s="16" t="s">
        <v>6177</v>
      </c>
      <c r="C274" s="16" t="s">
        <v>6178</v>
      </c>
      <c r="D274" s="17" t="s">
        <v>38</v>
      </c>
      <c r="E274" s="18" t="s">
        <v>38</v>
      </c>
      <c r="F274" s="18">
        <v>0</v>
      </c>
      <c r="G274" s="18">
        <v>1</v>
      </c>
      <c r="H274" s="18">
        <v>1</v>
      </c>
      <c r="I274" s="18"/>
      <c r="J274" s="18"/>
      <c r="K274" s="18"/>
      <c r="L274" s="19" t="s">
        <v>6410</v>
      </c>
      <c r="M274" s="19" t="s">
        <v>6180</v>
      </c>
      <c r="N274" s="18" t="s">
        <v>6128</v>
      </c>
      <c r="O274" s="18">
        <v>150</v>
      </c>
      <c r="P274" s="18" t="s">
        <v>163</v>
      </c>
      <c r="Q274" s="18">
        <v>60</v>
      </c>
      <c r="R274" s="18" t="s">
        <v>45</v>
      </c>
      <c r="S274" s="37" t="s">
        <v>96</v>
      </c>
      <c r="T274" s="37"/>
      <c r="U274" s="37"/>
      <c r="V274" s="37">
        <v>41.92</v>
      </c>
      <c r="W274" s="37">
        <v>25.15</v>
      </c>
      <c r="X274" s="18" t="s">
        <v>331</v>
      </c>
      <c r="Y274" s="17"/>
      <c r="Z274" s="16">
        <v>0</v>
      </c>
      <c r="AA274" s="36">
        <v>53.21</v>
      </c>
      <c r="AB274" s="36"/>
      <c r="AC274" s="36">
        <v>53.21</v>
      </c>
      <c r="AD274" s="70">
        <f t="shared" si="27"/>
        <v>57.534700000000001</v>
      </c>
      <c r="AE274" s="70">
        <f t="shared" si="33"/>
        <v>71.918374999999997</v>
      </c>
      <c r="AF274" s="70">
        <f t="shared" si="34"/>
        <v>77.671845000000005</v>
      </c>
      <c r="AG274" s="36">
        <f t="shared" si="30"/>
        <v>57.53</v>
      </c>
      <c r="AH274" s="36">
        <f t="shared" si="31"/>
        <v>71.91</v>
      </c>
      <c r="AI274" s="36">
        <f t="shared" si="32"/>
        <v>77.67</v>
      </c>
      <c r="AJ274" s="40">
        <v>42419</v>
      </c>
      <c r="AK274" s="40">
        <v>42422</v>
      </c>
      <c r="AL274" s="37"/>
      <c r="AM274" s="20" t="s">
        <v>335</v>
      </c>
      <c r="AN274" s="20"/>
      <c r="AO274" s="19"/>
      <c r="AP274" s="19"/>
      <c r="AQ274" s="19"/>
      <c r="AR274" s="19"/>
      <c r="AS274" s="46" t="s">
        <v>2133</v>
      </c>
    </row>
    <row r="275" spans="1:45" ht="47.25" customHeight="1">
      <c r="A275" s="16">
        <v>8699638093861</v>
      </c>
      <c r="B275" s="16" t="s">
        <v>6177</v>
      </c>
      <c r="C275" s="16" t="s">
        <v>6178</v>
      </c>
      <c r="D275" s="17" t="s">
        <v>38</v>
      </c>
      <c r="E275" s="18" t="s">
        <v>38</v>
      </c>
      <c r="F275" s="18">
        <v>0</v>
      </c>
      <c r="G275" s="18">
        <v>1</v>
      </c>
      <c r="H275" s="18">
        <v>1</v>
      </c>
      <c r="I275" s="18"/>
      <c r="J275" s="18"/>
      <c r="K275" s="18"/>
      <c r="L275" s="19" t="s">
        <v>6615</v>
      </c>
      <c r="M275" s="19" t="s">
        <v>6180</v>
      </c>
      <c r="N275" s="18" t="s">
        <v>6128</v>
      </c>
      <c r="O275" s="18">
        <v>500</v>
      </c>
      <c r="P275" s="18" t="s">
        <v>163</v>
      </c>
      <c r="Q275" s="18">
        <v>120</v>
      </c>
      <c r="R275" s="18" t="s">
        <v>45</v>
      </c>
      <c r="S275" s="37" t="s">
        <v>96</v>
      </c>
      <c r="T275" s="37"/>
      <c r="U275" s="37"/>
      <c r="V275" s="37">
        <v>274</v>
      </c>
      <c r="W275" s="37">
        <v>164.4</v>
      </c>
      <c r="X275" s="18" t="s">
        <v>331</v>
      </c>
      <c r="Y275" s="17"/>
      <c r="Z275" s="16">
        <v>0</v>
      </c>
      <c r="AA275" s="36">
        <v>347.95</v>
      </c>
      <c r="AB275" s="36"/>
      <c r="AC275" s="36">
        <v>347.95</v>
      </c>
      <c r="AD275" s="70">
        <f t="shared" si="27"/>
        <v>362.50900000000001</v>
      </c>
      <c r="AE275" s="70">
        <f t="shared" si="33"/>
        <v>424.15807999999998</v>
      </c>
      <c r="AF275" s="70">
        <f t="shared" si="34"/>
        <v>458.09072639999999</v>
      </c>
      <c r="AG275" s="36">
        <f t="shared" si="30"/>
        <v>362.5</v>
      </c>
      <c r="AH275" s="36">
        <f t="shared" si="31"/>
        <v>424.15</v>
      </c>
      <c r="AI275" s="36">
        <f t="shared" si="32"/>
        <v>458.09</v>
      </c>
      <c r="AJ275" s="40">
        <v>42419</v>
      </c>
      <c r="AK275" s="40">
        <v>42422</v>
      </c>
      <c r="AL275" s="37"/>
      <c r="AM275" s="20" t="s">
        <v>335</v>
      </c>
      <c r="AN275" s="20"/>
      <c r="AO275" s="19"/>
      <c r="AP275" s="19"/>
      <c r="AQ275" s="19"/>
      <c r="AR275" s="19"/>
      <c r="AS275" s="46" t="s">
        <v>2133</v>
      </c>
    </row>
    <row r="276" spans="1:45" ht="47.25" customHeight="1">
      <c r="A276" s="16">
        <v>8697930523598</v>
      </c>
      <c r="B276" s="16" t="s">
        <v>8910</v>
      </c>
      <c r="C276" s="16" t="s">
        <v>8911</v>
      </c>
      <c r="D276" s="17" t="s">
        <v>38</v>
      </c>
      <c r="E276" s="18" t="s">
        <v>38</v>
      </c>
      <c r="F276" s="18">
        <v>0</v>
      </c>
      <c r="G276" s="18">
        <v>1</v>
      </c>
      <c r="H276" s="18">
        <v>1</v>
      </c>
      <c r="I276" s="18"/>
      <c r="J276" s="18"/>
      <c r="K276" s="18"/>
      <c r="L276" s="19" t="s">
        <v>4358</v>
      </c>
      <c r="M276" s="19" t="s">
        <v>4357</v>
      </c>
      <c r="N276" s="18" t="s">
        <v>1604</v>
      </c>
      <c r="O276" s="18">
        <v>125</v>
      </c>
      <c r="P276" s="18" t="s">
        <v>470</v>
      </c>
      <c r="Q276" s="18">
        <v>120</v>
      </c>
      <c r="R276" s="18" t="s">
        <v>45</v>
      </c>
      <c r="S276" s="37" t="s">
        <v>46</v>
      </c>
      <c r="T276" s="18" t="s">
        <v>331</v>
      </c>
      <c r="U276" s="37">
        <v>10.32</v>
      </c>
      <c r="V276" s="37">
        <v>10.32</v>
      </c>
      <c r="W276" s="37">
        <v>6.19</v>
      </c>
      <c r="X276" s="18" t="s">
        <v>331</v>
      </c>
      <c r="Y276" s="39"/>
      <c r="Z276" s="16">
        <v>0</v>
      </c>
      <c r="AA276" s="36">
        <v>13.1</v>
      </c>
      <c r="AB276" s="36"/>
      <c r="AC276" s="36">
        <v>13.1</v>
      </c>
      <c r="AD276" s="70">
        <f t="shared" si="27"/>
        <v>14.248000000000001</v>
      </c>
      <c r="AE276" s="70">
        <f t="shared" si="33"/>
        <v>17.810000000000002</v>
      </c>
      <c r="AF276" s="70">
        <f t="shared" si="34"/>
        <v>19.234800000000003</v>
      </c>
      <c r="AG276" s="36">
        <f t="shared" si="30"/>
        <v>14.24</v>
      </c>
      <c r="AH276" s="36">
        <f t="shared" si="31"/>
        <v>17.809999999999999</v>
      </c>
      <c r="AI276" s="36">
        <f t="shared" si="32"/>
        <v>19.23</v>
      </c>
      <c r="AJ276" s="40">
        <v>42545</v>
      </c>
      <c r="AK276" s="40">
        <v>42547</v>
      </c>
      <c r="AL276" s="22"/>
      <c r="AM276" s="20" t="s">
        <v>184</v>
      </c>
      <c r="AN276" s="20"/>
      <c r="AO276" s="19"/>
      <c r="AP276" s="19"/>
      <c r="AQ276" s="19"/>
      <c r="AR276" s="19"/>
      <c r="AS276" s="46" t="s">
        <v>2133</v>
      </c>
    </row>
    <row r="277" spans="1:45" ht="47.25" customHeight="1">
      <c r="A277" s="16">
        <v>8697930524113</v>
      </c>
      <c r="B277" s="16" t="s">
        <v>8910</v>
      </c>
      <c r="C277" s="16" t="s">
        <v>8911</v>
      </c>
      <c r="D277" s="17" t="s">
        <v>38</v>
      </c>
      <c r="E277" s="18" t="s">
        <v>38</v>
      </c>
      <c r="F277" s="18">
        <v>0</v>
      </c>
      <c r="G277" s="18">
        <v>1</v>
      </c>
      <c r="H277" s="18">
        <v>1</v>
      </c>
      <c r="I277" s="18"/>
      <c r="J277" s="18"/>
      <c r="K277" s="18"/>
      <c r="L277" s="19" t="s">
        <v>4360</v>
      </c>
      <c r="M277" s="19" t="s">
        <v>4357</v>
      </c>
      <c r="N277" s="18" t="s">
        <v>1604</v>
      </c>
      <c r="O277" s="18">
        <v>250</v>
      </c>
      <c r="P277" s="18" t="s">
        <v>470</v>
      </c>
      <c r="Q277" s="18">
        <v>120</v>
      </c>
      <c r="R277" s="18" t="s">
        <v>45</v>
      </c>
      <c r="S277" s="37" t="s">
        <v>46</v>
      </c>
      <c r="T277" s="18" t="s">
        <v>331</v>
      </c>
      <c r="U277" s="38">
        <v>16.600000000000001</v>
      </c>
      <c r="V277" s="38">
        <v>24.94</v>
      </c>
      <c r="W277" s="38">
        <v>14.96</v>
      </c>
      <c r="X277" s="18" t="s">
        <v>331</v>
      </c>
      <c r="Y277" s="39"/>
      <c r="Z277" s="16">
        <v>0</v>
      </c>
      <c r="AA277" s="36">
        <v>31.63</v>
      </c>
      <c r="AB277" s="36"/>
      <c r="AC277" s="36">
        <v>31.63</v>
      </c>
      <c r="AD277" s="38">
        <f t="shared" si="27"/>
        <v>34.260400000000004</v>
      </c>
      <c r="AE277" s="38">
        <f t="shared" si="33"/>
        <v>42.825500000000005</v>
      </c>
      <c r="AF277" s="38">
        <f t="shared" si="34"/>
        <v>46.251540000000006</v>
      </c>
      <c r="AG277" s="36">
        <f t="shared" si="30"/>
        <v>34.26</v>
      </c>
      <c r="AH277" s="36">
        <f t="shared" si="31"/>
        <v>42.82</v>
      </c>
      <c r="AI277" s="36">
        <f t="shared" si="32"/>
        <v>46.25</v>
      </c>
      <c r="AJ277" s="40">
        <v>42657</v>
      </c>
      <c r="AK277" s="40">
        <v>42661</v>
      </c>
      <c r="AL277" s="18"/>
      <c r="AM277" s="20" t="s">
        <v>184</v>
      </c>
      <c r="AN277" s="20"/>
      <c r="AO277" s="19"/>
      <c r="AP277" s="19"/>
      <c r="AQ277" s="19"/>
      <c r="AR277" s="19"/>
      <c r="AS277" s="46" t="s">
        <v>2133</v>
      </c>
    </row>
    <row r="278" spans="1:45" ht="47.25" customHeight="1">
      <c r="A278" s="16">
        <v>8697930523581</v>
      </c>
      <c r="B278" s="16" t="s">
        <v>8910</v>
      </c>
      <c r="C278" s="16" t="s">
        <v>8911</v>
      </c>
      <c r="D278" s="17" t="s">
        <v>38</v>
      </c>
      <c r="E278" s="18" t="s">
        <v>38</v>
      </c>
      <c r="F278" s="18">
        <v>0</v>
      </c>
      <c r="G278" s="18">
        <v>1</v>
      </c>
      <c r="H278" s="18">
        <v>1</v>
      </c>
      <c r="I278" s="18"/>
      <c r="J278" s="18"/>
      <c r="K278" s="18"/>
      <c r="L278" s="19" t="s">
        <v>4356</v>
      </c>
      <c r="M278" s="19" t="s">
        <v>4357</v>
      </c>
      <c r="N278" s="18" t="s">
        <v>1604</v>
      </c>
      <c r="O278" s="18">
        <v>50</v>
      </c>
      <c r="P278" s="18" t="s">
        <v>470</v>
      </c>
      <c r="Q278" s="18">
        <v>120</v>
      </c>
      <c r="R278" s="18" t="s">
        <v>45</v>
      </c>
      <c r="S278" s="37" t="s">
        <v>46</v>
      </c>
      <c r="T278" s="18" t="s">
        <v>331</v>
      </c>
      <c r="U278" s="37">
        <v>5.32</v>
      </c>
      <c r="V278" s="37">
        <v>5.32</v>
      </c>
      <c r="W278" s="37">
        <v>3.19</v>
      </c>
      <c r="X278" s="18" t="s">
        <v>331</v>
      </c>
      <c r="Y278" s="39"/>
      <c r="Z278" s="16">
        <v>0</v>
      </c>
      <c r="AA278" s="36">
        <v>6.74</v>
      </c>
      <c r="AB278" s="36"/>
      <c r="AC278" s="36">
        <v>6.74</v>
      </c>
      <c r="AD278" s="70">
        <f t="shared" si="27"/>
        <v>7.3466000000000005</v>
      </c>
      <c r="AE278" s="70">
        <f t="shared" si="33"/>
        <v>9.183250000000001</v>
      </c>
      <c r="AF278" s="70">
        <f t="shared" si="34"/>
        <v>9.9179100000000009</v>
      </c>
      <c r="AG278" s="36">
        <f t="shared" si="30"/>
        <v>7.34</v>
      </c>
      <c r="AH278" s="36">
        <f t="shared" si="31"/>
        <v>9.18</v>
      </c>
      <c r="AI278" s="36">
        <f t="shared" si="32"/>
        <v>9.91</v>
      </c>
      <c r="AJ278" s="40">
        <v>42419</v>
      </c>
      <c r="AK278" s="40">
        <v>42422</v>
      </c>
      <c r="AL278" s="22"/>
      <c r="AM278" s="20" t="s">
        <v>184</v>
      </c>
      <c r="AN278" s="20"/>
      <c r="AO278" s="19"/>
      <c r="AP278" s="19"/>
      <c r="AQ278" s="19"/>
      <c r="AR278" s="19"/>
      <c r="AS278" s="46" t="s">
        <v>2133</v>
      </c>
    </row>
    <row r="279" spans="1:45" ht="47.25" customHeight="1">
      <c r="A279" s="16">
        <v>8699517091407</v>
      </c>
      <c r="B279" s="16" t="s">
        <v>4954</v>
      </c>
      <c r="C279" s="16" t="s">
        <v>4955</v>
      </c>
      <c r="D279" s="17" t="s">
        <v>323</v>
      </c>
      <c r="E279" s="18" t="s">
        <v>323</v>
      </c>
      <c r="F279" s="18">
        <v>0</v>
      </c>
      <c r="G279" s="18">
        <v>5</v>
      </c>
      <c r="H279" s="18">
        <v>1</v>
      </c>
      <c r="I279" s="18"/>
      <c r="J279" s="18"/>
      <c r="K279" s="18"/>
      <c r="L279" s="19" t="s">
        <v>4958</v>
      </c>
      <c r="M279" s="19" t="s">
        <v>735</v>
      </c>
      <c r="N279" s="18" t="s">
        <v>433</v>
      </c>
      <c r="O279" s="18">
        <v>20</v>
      </c>
      <c r="P279" s="18" t="s">
        <v>163</v>
      </c>
      <c r="Q279" s="18">
        <v>30</v>
      </c>
      <c r="R279" s="18" t="s">
        <v>95</v>
      </c>
      <c r="S279" s="37" t="s">
        <v>96</v>
      </c>
      <c r="T279" s="18" t="s">
        <v>238</v>
      </c>
      <c r="U279" s="38">
        <v>4.17</v>
      </c>
      <c r="V279" s="38">
        <v>7.91</v>
      </c>
      <c r="W279" s="38">
        <v>4.17</v>
      </c>
      <c r="X279" s="18" t="s">
        <v>238</v>
      </c>
      <c r="Y279" s="39"/>
      <c r="Z279" s="16">
        <v>0</v>
      </c>
      <c r="AA279" s="36">
        <v>9.73</v>
      </c>
      <c r="AB279" s="36"/>
      <c r="AC279" s="36">
        <v>9.73</v>
      </c>
      <c r="AD279" s="36">
        <v>10.6</v>
      </c>
      <c r="AE279" s="36">
        <v>13.25</v>
      </c>
      <c r="AF279" s="36">
        <v>14.31</v>
      </c>
      <c r="AG279" s="36">
        <f t="shared" si="30"/>
        <v>10.6</v>
      </c>
      <c r="AH279" s="36">
        <f t="shared" si="31"/>
        <v>13.25</v>
      </c>
      <c r="AI279" s="36">
        <f t="shared" si="32"/>
        <v>14.31</v>
      </c>
      <c r="AJ279" s="40">
        <v>42783</v>
      </c>
      <c r="AK279" s="40">
        <v>42786</v>
      </c>
      <c r="AL279" s="17"/>
      <c r="AM279" s="20" t="s">
        <v>477</v>
      </c>
      <c r="AN279" s="20"/>
      <c r="AO279" s="19"/>
      <c r="AP279" s="19"/>
      <c r="AQ279" s="19"/>
      <c r="AR279" s="19"/>
      <c r="AS279" s="46" t="s">
        <v>2133</v>
      </c>
    </row>
    <row r="280" spans="1:45" ht="47.25" customHeight="1">
      <c r="A280" s="16">
        <v>8699517092725</v>
      </c>
      <c r="B280" s="16" t="s">
        <v>4954</v>
      </c>
      <c r="C280" s="16" t="s">
        <v>4955</v>
      </c>
      <c r="D280" s="17" t="s">
        <v>38</v>
      </c>
      <c r="E280" s="18" t="s">
        <v>38</v>
      </c>
      <c r="F280" s="18">
        <v>0</v>
      </c>
      <c r="G280" s="18">
        <v>5</v>
      </c>
      <c r="H280" s="18">
        <v>1</v>
      </c>
      <c r="I280" s="18"/>
      <c r="J280" s="18"/>
      <c r="K280" s="18"/>
      <c r="L280" s="19" t="s">
        <v>4958</v>
      </c>
      <c r="M280" s="19" t="s">
        <v>735</v>
      </c>
      <c r="N280" s="18" t="s">
        <v>433</v>
      </c>
      <c r="O280" s="18">
        <v>20</v>
      </c>
      <c r="P280" s="18" t="s">
        <v>163</v>
      </c>
      <c r="Q280" s="18">
        <v>30</v>
      </c>
      <c r="R280" s="18" t="s">
        <v>45</v>
      </c>
      <c r="S280" s="37" t="s">
        <v>46</v>
      </c>
      <c r="T280" s="18" t="s">
        <v>238</v>
      </c>
      <c r="U280" s="38">
        <v>4.17</v>
      </c>
      <c r="V280" s="38">
        <v>7.91</v>
      </c>
      <c r="W280" s="38">
        <v>4.17</v>
      </c>
      <c r="X280" s="18" t="s">
        <v>238</v>
      </c>
      <c r="Y280" s="39"/>
      <c r="Z280" s="16">
        <v>0</v>
      </c>
      <c r="AA280" s="36">
        <v>9.73</v>
      </c>
      <c r="AB280" s="36"/>
      <c r="AC280" s="36">
        <v>9.73</v>
      </c>
      <c r="AD280" s="38">
        <f>IF(Z280=2,AC280*1.08,IF(AC280&lt;=10,(AC280*1.09),IF(AC280&lt;=50,(10*1.09)+((AC280-10)*1.08),IF(AC280&lt;=100,(10*1.09)+((50-10)*1.08)+((AC280-50)*1.07),IF(AC280&lt;=200,(10*1.09)+((50-10)*1.08)+((100-50)*1.07)+((AC280-100)*1.04),(10*1.09)+((50-10)*1.08)+((100-50)*1.07)+((200-100)*1.04)+((AC280-200)*1.02))))))</f>
        <v>10.605700000000001</v>
      </c>
      <c r="AE280" s="38">
        <f>IF(Z280=1,AD280*1.08,IF(Z280=2,0,IF(AC280&lt;=100,(AD280*1.25),IF(AC280&lt;=200,134.5+((AC280-100)*1.04*1.16),255.14+((AC280-200)*1.02*1.12)))))</f>
        <v>13.257125</v>
      </c>
      <c r="AF280" s="38">
        <f>IF(Z280=1,0,(AE280*1.08))</f>
        <v>14.317695000000001</v>
      </c>
      <c r="AG280" s="36">
        <f t="shared" si="30"/>
        <v>10.6</v>
      </c>
      <c r="AH280" s="36">
        <f t="shared" si="31"/>
        <v>13.25</v>
      </c>
      <c r="AI280" s="36">
        <f t="shared" si="32"/>
        <v>14.31</v>
      </c>
      <c r="AJ280" s="40">
        <v>42790</v>
      </c>
      <c r="AK280" s="40">
        <v>42794</v>
      </c>
      <c r="AL280" s="18"/>
      <c r="AM280" s="20" t="s">
        <v>184</v>
      </c>
      <c r="AN280" s="20"/>
      <c r="AO280" s="19"/>
      <c r="AP280" s="19"/>
      <c r="AQ280" s="19"/>
      <c r="AR280" s="19"/>
      <c r="AS280" s="46" t="s">
        <v>2133</v>
      </c>
    </row>
    <row r="281" spans="1:45" ht="47.25" customHeight="1">
      <c r="A281" s="16">
        <v>8699517091421</v>
      </c>
      <c r="B281" s="16" t="s">
        <v>4954</v>
      </c>
      <c r="C281" s="16" t="s">
        <v>4955</v>
      </c>
      <c r="D281" s="17" t="s">
        <v>323</v>
      </c>
      <c r="E281" s="18" t="s">
        <v>323</v>
      </c>
      <c r="F281" s="18">
        <v>0</v>
      </c>
      <c r="G281" s="18">
        <v>5</v>
      </c>
      <c r="H281" s="18">
        <v>1</v>
      </c>
      <c r="I281" s="18"/>
      <c r="J281" s="18"/>
      <c r="K281" s="18"/>
      <c r="L281" s="19" t="s">
        <v>5570</v>
      </c>
      <c r="M281" s="19" t="s">
        <v>735</v>
      </c>
      <c r="N281" s="18" t="s">
        <v>433</v>
      </c>
      <c r="O281" s="18">
        <v>30</v>
      </c>
      <c r="P281" s="18" t="s">
        <v>163</v>
      </c>
      <c r="Q281" s="18">
        <v>30</v>
      </c>
      <c r="R281" s="18" t="s">
        <v>95</v>
      </c>
      <c r="S281" s="37" t="s">
        <v>96</v>
      </c>
      <c r="T281" s="18" t="s">
        <v>238</v>
      </c>
      <c r="U281" s="38">
        <v>6.26</v>
      </c>
      <c r="V281" s="38">
        <v>14.57</v>
      </c>
      <c r="W281" s="38">
        <v>6.26</v>
      </c>
      <c r="X281" s="18" t="s">
        <v>238</v>
      </c>
      <c r="Y281" s="39"/>
      <c r="Z281" s="16">
        <v>0</v>
      </c>
      <c r="AA281" s="36">
        <v>14.63</v>
      </c>
      <c r="AB281" s="36"/>
      <c r="AC281" s="36">
        <v>14.63</v>
      </c>
      <c r="AD281" s="38">
        <f>IF(Z281=2,AC281*1.08,IF(AC281&lt;=10,(AC281*1.09),IF(AC281&lt;=50,(10*1.09)+((AC281-10)*1.08),IF(AC281&lt;=100,(10*1.09)+((50-10)*1.08)+((AC281-50)*1.07),IF(AC281&lt;=200,(10*1.09)+((50-10)*1.08)+((100-50)*1.07)+((AC281-100)*1.04),(10*1.09)+((50-10)*1.08)+((100-50)*1.07)+((200-100)*1.04)+((AC281-200)*1.02))))))</f>
        <v>15.900400000000001</v>
      </c>
      <c r="AE281" s="38">
        <f>IF(Z281=1,AD281*1.08,IF(Z281=2,0,IF(AC281&lt;=100,(AD281*1.25),IF(AC281&lt;=200,134.5+((AC281-100)*1.04*1.16),255.14+((AC281-200)*1.02*1.12)))))</f>
        <v>19.875500000000002</v>
      </c>
      <c r="AF281" s="38">
        <f>IF(Z281=1,0,(AE281*1.08))</f>
        <v>21.465540000000004</v>
      </c>
      <c r="AG281" s="36">
        <f t="shared" si="30"/>
        <v>15.9</v>
      </c>
      <c r="AH281" s="36">
        <f t="shared" si="31"/>
        <v>19.87</v>
      </c>
      <c r="AI281" s="36">
        <f t="shared" si="32"/>
        <v>21.46</v>
      </c>
      <c r="AJ281" s="40">
        <v>42783</v>
      </c>
      <c r="AK281" s="40">
        <v>42786</v>
      </c>
      <c r="AL281" s="17">
        <v>1</v>
      </c>
      <c r="AM281" s="20" t="s">
        <v>477</v>
      </c>
      <c r="AN281" s="20"/>
      <c r="AO281" s="19"/>
      <c r="AP281" s="19"/>
      <c r="AQ281" s="19"/>
      <c r="AR281" s="19"/>
      <c r="AS281" s="46" t="s">
        <v>2133</v>
      </c>
    </row>
    <row r="282" spans="1:45" ht="47.25" customHeight="1">
      <c r="A282" s="16">
        <v>8699517092749</v>
      </c>
      <c r="B282" s="16" t="s">
        <v>4954</v>
      </c>
      <c r="C282" s="16" t="s">
        <v>4955</v>
      </c>
      <c r="D282" s="17" t="s">
        <v>38</v>
      </c>
      <c r="E282" s="18" t="s">
        <v>38</v>
      </c>
      <c r="F282" s="18">
        <v>0</v>
      </c>
      <c r="G282" s="18">
        <v>5</v>
      </c>
      <c r="H282" s="18">
        <v>1</v>
      </c>
      <c r="I282" s="18"/>
      <c r="J282" s="18"/>
      <c r="K282" s="18"/>
      <c r="L282" s="19" t="s">
        <v>5570</v>
      </c>
      <c r="M282" s="19" t="s">
        <v>735</v>
      </c>
      <c r="N282" s="18" t="s">
        <v>433</v>
      </c>
      <c r="O282" s="18">
        <v>30</v>
      </c>
      <c r="P282" s="18" t="s">
        <v>163</v>
      </c>
      <c r="Q282" s="18">
        <v>30</v>
      </c>
      <c r="R282" s="18" t="s">
        <v>45</v>
      </c>
      <c r="S282" s="37" t="s">
        <v>46</v>
      </c>
      <c r="T282" s="18" t="s">
        <v>238</v>
      </c>
      <c r="U282" s="38">
        <v>6.26</v>
      </c>
      <c r="V282" s="38">
        <v>14.57</v>
      </c>
      <c r="W282" s="38">
        <v>6.26</v>
      </c>
      <c r="X282" s="18" t="s">
        <v>238</v>
      </c>
      <c r="Y282" s="39"/>
      <c r="Z282" s="16">
        <v>0</v>
      </c>
      <c r="AA282" s="36">
        <v>14.63</v>
      </c>
      <c r="AB282" s="36"/>
      <c r="AC282" s="36">
        <v>14.63</v>
      </c>
      <c r="AD282" s="38">
        <f>IF(Z282=2,AC282*1.08,IF(AC282&lt;=10,(AC282*1.09),IF(AC282&lt;=50,(10*1.09)+((AC282-10)*1.08),IF(AC282&lt;=100,(10*1.09)+((50-10)*1.08)+((AC282-50)*1.07),IF(AC282&lt;=200,(10*1.09)+((50-10)*1.08)+((100-50)*1.07)+((AC282-100)*1.04),(10*1.09)+((50-10)*1.08)+((100-50)*1.07)+((200-100)*1.04)+((AC282-200)*1.02))))))</f>
        <v>15.900400000000001</v>
      </c>
      <c r="AE282" s="38">
        <f>IF(Z282=1,AD282*1.08,IF(Z282=2,0,IF(AC282&lt;=100,(AD282*1.25),IF(AC282&lt;=200,134.5+((AC282-100)*1.04*1.16),255.14+((AC282-200)*1.02*1.12)))))</f>
        <v>19.875500000000002</v>
      </c>
      <c r="AF282" s="38">
        <f>IF(Z282=1,0,(AE282*1.08))</f>
        <v>21.465540000000004</v>
      </c>
      <c r="AG282" s="36">
        <f t="shared" si="30"/>
        <v>15.9</v>
      </c>
      <c r="AH282" s="36">
        <f t="shared" si="31"/>
        <v>19.87</v>
      </c>
      <c r="AI282" s="36">
        <f t="shared" si="32"/>
        <v>21.46</v>
      </c>
      <c r="AJ282" s="40">
        <v>42790</v>
      </c>
      <c r="AK282" s="40">
        <v>42794</v>
      </c>
      <c r="AL282" s="18"/>
      <c r="AM282" s="20" t="s">
        <v>184</v>
      </c>
      <c r="AN282" s="20"/>
      <c r="AO282" s="19"/>
      <c r="AP282" s="19"/>
      <c r="AQ282" s="19"/>
      <c r="AR282" s="19"/>
      <c r="AS282" s="46" t="s">
        <v>2133</v>
      </c>
    </row>
    <row r="283" spans="1:45" ht="47.25" customHeight="1">
      <c r="A283" s="16">
        <v>8699516097691</v>
      </c>
      <c r="B283" s="17" t="s">
        <v>6604</v>
      </c>
      <c r="C283" s="17"/>
      <c r="D283" s="17" t="s">
        <v>38</v>
      </c>
      <c r="E283" s="18" t="s">
        <v>41</v>
      </c>
      <c r="F283" s="18">
        <v>4</v>
      </c>
      <c r="G283" s="18">
        <v>1</v>
      </c>
      <c r="H283" s="18">
        <v>2</v>
      </c>
      <c r="I283" s="18"/>
      <c r="J283" s="18"/>
      <c r="K283" s="18"/>
      <c r="L283" s="19" t="s">
        <v>10341</v>
      </c>
      <c r="M283" s="19" t="s">
        <v>450</v>
      </c>
      <c r="N283" s="18" t="s">
        <v>5066</v>
      </c>
      <c r="O283" s="18">
        <v>1</v>
      </c>
      <c r="P283" s="18" t="s">
        <v>197</v>
      </c>
      <c r="Q283" s="18">
        <v>16</v>
      </c>
      <c r="R283" s="18" t="s">
        <v>45</v>
      </c>
      <c r="S283" s="37" t="s">
        <v>96</v>
      </c>
      <c r="T283" s="37"/>
      <c r="U283" s="37"/>
      <c r="V283" s="37">
        <v>0</v>
      </c>
      <c r="W283" s="37">
        <v>0</v>
      </c>
      <c r="X283" s="18"/>
      <c r="Y283" s="18"/>
      <c r="Z283" s="18"/>
      <c r="AA283" s="18"/>
      <c r="AB283" s="18"/>
      <c r="AC283" s="37">
        <v>0</v>
      </c>
      <c r="AD283" s="37"/>
      <c r="AE283" s="37"/>
      <c r="AF283" s="37"/>
      <c r="AG283" s="37">
        <v>0</v>
      </c>
      <c r="AH283" s="37">
        <v>0</v>
      </c>
      <c r="AI283" s="37">
        <v>0</v>
      </c>
      <c r="AJ283" s="40">
        <v>42405</v>
      </c>
      <c r="AK283" s="40">
        <v>42409</v>
      </c>
      <c r="AL283" s="46"/>
      <c r="AM283" s="46"/>
      <c r="AN283" s="46"/>
      <c r="AO283" s="19"/>
      <c r="AP283" s="19"/>
      <c r="AQ283" s="19"/>
      <c r="AR283" s="19"/>
      <c r="AS283" s="46" t="s">
        <v>2133</v>
      </c>
    </row>
    <row r="284" spans="1:45" ht="47.25" customHeight="1">
      <c r="A284" s="16">
        <v>8699516288501</v>
      </c>
      <c r="B284" s="17" t="s">
        <v>6604</v>
      </c>
      <c r="C284" s="17"/>
      <c r="D284" s="17" t="s">
        <v>38</v>
      </c>
      <c r="E284" s="18" t="s">
        <v>41</v>
      </c>
      <c r="F284" s="18">
        <v>4</v>
      </c>
      <c r="G284" s="18">
        <v>1</v>
      </c>
      <c r="H284" s="18">
        <v>2</v>
      </c>
      <c r="I284" s="18"/>
      <c r="J284" s="18"/>
      <c r="K284" s="18"/>
      <c r="L284" s="19" t="s">
        <v>10315</v>
      </c>
      <c r="M284" s="19" t="s">
        <v>450</v>
      </c>
      <c r="N284" s="18" t="s">
        <v>5066</v>
      </c>
      <c r="O284" s="18">
        <v>250</v>
      </c>
      <c r="P284" s="18" t="s">
        <v>163</v>
      </c>
      <c r="Q284" s="18">
        <v>100</v>
      </c>
      <c r="R284" s="18" t="s">
        <v>45</v>
      </c>
      <c r="S284" s="37" t="s">
        <v>96</v>
      </c>
      <c r="T284" s="37"/>
      <c r="U284" s="37"/>
      <c r="V284" s="37">
        <v>0</v>
      </c>
      <c r="W284" s="37">
        <v>0</v>
      </c>
      <c r="X284" s="18"/>
      <c r="Y284" s="18"/>
      <c r="Z284" s="18"/>
      <c r="AA284" s="18"/>
      <c r="AB284" s="18"/>
      <c r="AC284" s="37">
        <v>0</v>
      </c>
      <c r="AD284" s="37"/>
      <c r="AE284" s="37"/>
      <c r="AF284" s="37"/>
      <c r="AG284" s="37">
        <v>0</v>
      </c>
      <c r="AH284" s="37">
        <v>0</v>
      </c>
      <c r="AI284" s="37">
        <v>0</v>
      </c>
      <c r="AJ284" s="40">
        <v>42405</v>
      </c>
      <c r="AK284" s="40">
        <v>42409</v>
      </c>
      <c r="AL284" s="46"/>
      <c r="AM284" s="46"/>
      <c r="AN284" s="46"/>
      <c r="AO284" s="19"/>
      <c r="AP284" s="19"/>
      <c r="AQ284" s="19"/>
      <c r="AR284" s="19"/>
      <c r="AS284" s="46" t="s">
        <v>2133</v>
      </c>
    </row>
    <row r="285" spans="1:45" ht="47.25" customHeight="1">
      <c r="A285" s="16">
        <v>8699822650276</v>
      </c>
      <c r="B285" s="16" t="s">
        <v>2432</v>
      </c>
      <c r="C285" s="16" t="s">
        <v>2433</v>
      </c>
      <c r="D285" s="17" t="s">
        <v>87</v>
      </c>
      <c r="E285" s="17" t="s">
        <v>87</v>
      </c>
      <c r="F285" s="18">
        <v>6</v>
      </c>
      <c r="G285" s="18">
        <v>1</v>
      </c>
      <c r="H285" s="18">
        <v>1</v>
      </c>
      <c r="I285" s="18"/>
      <c r="J285" s="18"/>
      <c r="K285" s="18"/>
      <c r="L285" s="19" t="s">
        <v>2435</v>
      </c>
      <c r="M285" s="19" t="s">
        <v>1582</v>
      </c>
      <c r="N285" s="18" t="s">
        <v>1968</v>
      </c>
      <c r="O285" s="18">
        <v>0.5</v>
      </c>
      <c r="P285" s="18" t="s">
        <v>551</v>
      </c>
      <c r="Q285" s="18">
        <v>200</v>
      </c>
      <c r="R285" s="18" t="s">
        <v>45</v>
      </c>
      <c r="S285" s="37" t="s">
        <v>96</v>
      </c>
      <c r="T285" s="17" t="s">
        <v>238</v>
      </c>
      <c r="U285" s="37">
        <v>3.89</v>
      </c>
      <c r="V285" s="37">
        <v>3.89</v>
      </c>
      <c r="W285" s="37">
        <v>3.89</v>
      </c>
      <c r="X285" s="17" t="s">
        <v>238</v>
      </c>
      <c r="Y285" s="39"/>
      <c r="Z285" s="16">
        <v>0</v>
      </c>
      <c r="AA285" s="36">
        <v>8.2100000000000009</v>
      </c>
      <c r="AB285" s="36"/>
      <c r="AC285" s="36">
        <v>8.2100000000000009</v>
      </c>
      <c r="AD285" s="37">
        <f t="shared" ref="AD285:AD290" si="35">IF(Z285=2,AC285*1.08,IF(AC285&lt;=10,(AC285*1.09),IF(AC285&lt;=50,(10*1.09)+((AC285-10)*1.08),IF(AC285&lt;=100,(10*1.09)+((50-10)*1.08)+((AC285-50)*1.07),IF(AC285&lt;=200,(10*1.09)+((50-10)*1.08)+((100-50)*1.07)+((AC285-100)*1.04),(10*1.09)+((50-10)*1.08)+((100-50)*1.07)+((200-100)*1.04)+((AC285-200)*1.02))))))</f>
        <v>8.9489000000000019</v>
      </c>
      <c r="AE285" s="37">
        <f>IF(Z285=1,AD285*1.08,IF(Z285=2,0,IF(AC285&lt;=100,(AD285*1.25),IF(AC285&lt;=200,134.5+((AC285-100)*1.04*1.16),255.14+((AC285-200)*1.02*1.12)))))</f>
        <v>11.186125000000002</v>
      </c>
      <c r="AF285" s="37">
        <f>IF(Z285=1,0,(AE285*1.08))</f>
        <v>12.081015000000003</v>
      </c>
      <c r="AG285" s="36">
        <f t="shared" ref="AG285:AG321" si="36">TRUNC(AD285,2)</f>
        <v>8.94</v>
      </c>
      <c r="AH285" s="36">
        <f t="shared" ref="AH285:AH321" si="37">TRUNC(AE285,2)</f>
        <v>11.18</v>
      </c>
      <c r="AI285" s="36">
        <f t="shared" ref="AI285:AI321" si="38">TRUNC(AF285,2)</f>
        <v>12.08</v>
      </c>
      <c r="AJ285" s="40">
        <v>42650</v>
      </c>
      <c r="AK285" s="40">
        <v>42654</v>
      </c>
      <c r="AL285" s="22"/>
      <c r="AM285" s="20" t="s">
        <v>184</v>
      </c>
      <c r="AN285" s="20"/>
      <c r="AO285" s="19"/>
      <c r="AP285" s="19"/>
      <c r="AQ285" s="19"/>
      <c r="AR285" s="19"/>
      <c r="AS285" s="46" t="s">
        <v>2133</v>
      </c>
    </row>
    <row r="286" spans="1:45" ht="47.25" customHeight="1">
      <c r="A286" s="16">
        <v>8699822090256</v>
      </c>
      <c r="B286" s="16" t="s">
        <v>2432</v>
      </c>
      <c r="C286" s="16" t="s">
        <v>2433</v>
      </c>
      <c r="D286" s="17" t="s">
        <v>87</v>
      </c>
      <c r="E286" s="18" t="s">
        <v>87</v>
      </c>
      <c r="F286" s="18">
        <v>3</v>
      </c>
      <c r="G286" s="18">
        <v>1</v>
      </c>
      <c r="H286" s="18">
        <v>2</v>
      </c>
      <c r="I286" s="18"/>
      <c r="J286" s="18"/>
      <c r="K286" s="18"/>
      <c r="L286" s="19" t="s">
        <v>1970</v>
      </c>
      <c r="M286" s="19" t="s">
        <v>1582</v>
      </c>
      <c r="N286" s="18" t="s">
        <v>1968</v>
      </c>
      <c r="O286" s="18">
        <v>5</v>
      </c>
      <c r="P286" s="18" t="s">
        <v>163</v>
      </c>
      <c r="Q286" s="18">
        <v>20</v>
      </c>
      <c r="R286" s="18" t="s">
        <v>95</v>
      </c>
      <c r="S286" s="37" t="s">
        <v>96</v>
      </c>
      <c r="T286" s="18" t="s">
        <v>53</v>
      </c>
      <c r="U286" s="38">
        <v>1.81</v>
      </c>
      <c r="V286" s="38">
        <v>1.81</v>
      </c>
      <c r="W286" s="38">
        <v>0</v>
      </c>
      <c r="X286" s="18" t="s">
        <v>53</v>
      </c>
      <c r="Y286" s="39"/>
      <c r="Z286" s="16">
        <v>0</v>
      </c>
      <c r="AA286" s="36">
        <v>4.9800000000000004</v>
      </c>
      <c r="AB286" s="36"/>
      <c r="AC286" s="36">
        <v>4.9800000000000004</v>
      </c>
      <c r="AD286" s="38">
        <f t="shared" si="35"/>
        <v>5.4282000000000012</v>
      </c>
      <c r="AE286" s="38">
        <f>IF(Z286=1,AD286*1.08,IF(Z286=4,AD286*1.08,IF(Z286=2,0,IF(AC286&lt;=100,(AD286*1.25),IF(AC286&lt;=200,134.5+((AC286-100)*1.04*1.16),255.14+((AC286-200)*1.02*1.12))))))</f>
        <v>6.7852500000000013</v>
      </c>
      <c r="AF286" s="38">
        <f>IF(Z286=1,0,IF(Z286=4,0,(AE286*1.08)))</f>
        <v>7.3280700000000021</v>
      </c>
      <c r="AG286" s="36">
        <f t="shared" si="36"/>
        <v>5.42</v>
      </c>
      <c r="AH286" s="36">
        <f t="shared" si="37"/>
        <v>6.78</v>
      </c>
      <c r="AI286" s="36">
        <f t="shared" si="38"/>
        <v>7.32</v>
      </c>
      <c r="AJ286" s="40">
        <v>43245</v>
      </c>
      <c r="AK286" s="40">
        <v>43251</v>
      </c>
      <c r="AL286" s="17"/>
      <c r="AM286" s="36" t="s">
        <v>3754</v>
      </c>
      <c r="AN286" s="41"/>
      <c r="AO286" s="19"/>
      <c r="AP286" s="19"/>
      <c r="AQ286" s="19"/>
      <c r="AR286" s="19"/>
      <c r="AS286" s="46" t="s">
        <v>2133</v>
      </c>
    </row>
    <row r="287" spans="1:45" ht="47.25" customHeight="1">
      <c r="A287" s="16">
        <v>8699822590268</v>
      </c>
      <c r="B287" s="16" t="s">
        <v>2432</v>
      </c>
      <c r="C287" s="16" t="s">
        <v>2433</v>
      </c>
      <c r="D287" s="17" t="s">
        <v>87</v>
      </c>
      <c r="E287" s="17" t="s">
        <v>87</v>
      </c>
      <c r="F287" s="18">
        <v>0</v>
      </c>
      <c r="G287" s="18">
        <v>2</v>
      </c>
      <c r="H287" s="18">
        <v>1</v>
      </c>
      <c r="I287" s="18"/>
      <c r="J287" s="18"/>
      <c r="K287" s="18"/>
      <c r="L287" s="19" t="s">
        <v>3800</v>
      </c>
      <c r="M287" s="19" t="s">
        <v>1582</v>
      </c>
      <c r="N287" s="18" t="s">
        <v>1968</v>
      </c>
      <c r="O287" s="18">
        <v>5</v>
      </c>
      <c r="P287" s="18" t="s">
        <v>551</v>
      </c>
      <c r="Q287" s="18">
        <v>20</v>
      </c>
      <c r="R287" s="18" t="s">
        <v>45</v>
      </c>
      <c r="S287" s="37" t="s">
        <v>96</v>
      </c>
      <c r="T287" s="17" t="s">
        <v>238</v>
      </c>
      <c r="U287" s="37">
        <v>3.89</v>
      </c>
      <c r="V287" s="37">
        <v>3.89</v>
      </c>
      <c r="W287" s="37">
        <v>3.89</v>
      </c>
      <c r="X287" s="17" t="s">
        <v>238</v>
      </c>
      <c r="Y287" s="39"/>
      <c r="Z287" s="16">
        <v>0</v>
      </c>
      <c r="AA287" s="36">
        <v>8.2100000000000009</v>
      </c>
      <c r="AB287" s="36"/>
      <c r="AC287" s="36">
        <v>8.2100000000000009</v>
      </c>
      <c r="AD287" s="37">
        <f t="shared" si="35"/>
        <v>8.9489000000000019</v>
      </c>
      <c r="AE287" s="37">
        <f>IF(Z287=1,AD287*1.08,IF(Z287=2,0,IF(AC287&lt;=100,(AD287*1.25),IF(AC287&lt;=200,134.5+((AC287-100)*1.04*1.16),255.14+((AC287-200)*1.02*1.12)))))</f>
        <v>11.186125000000002</v>
      </c>
      <c r="AF287" s="37">
        <f>IF(Z287=1,0,(AE287*1.08))</f>
        <v>12.081015000000003</v>
      </c>
      <c r="AG287" s="36">
        <f t="shared" si="36"/>
        <v>8.94</v>
      </c>
      <c r="AH287" s="36">
        <f t="shared" si="37"/>
        <v>11.18</v>
      </c>
      <c r="AI287" s="36">
        <f t="shared" si="38"/>
        <v>12.08</v>
      </c>
      <c r="AJ287" s="40">
        <v>42650</v>
      </c>
      <c r="AK287" s="40">
        <v>42654</v>
      </c>
      <c r="AL287" s="22"/>
      <c r="AM287" s="20" t="s">
        <v>184</v>
      </c>
      <c r="AN287" s="20"/>
      <c r="AO287" s="19"/>
      <c r="AP287" s="19"/>
      <c r="AQ287" s="19"/>
      <c r="AR287" s="19"/>
      <c r="AS287" s="46" t="s">
        <v>2133</v>
      </c>
    </row>
    <row r="288" spans="1:45" ht="47.25" customHeight="1">
      <c r="A288" s="16">
        <v>8699545096207</v>
      </c>
      <c r="B288" s="16" t="s">
        <v>8616</v>
      </c>
      <c r="C288" s="16" t="s">
        <v>8617</v>
      </c>
      <c r="D288" s="17" t="s">
        <v>87</v>
      </c>
      <c r="E288" s="18" t="s">
        <v>87</v>
      </c>
      <c r="F288" s="18">
        <v>6</v>
      </c>
      <c r="G288" s="18">
        <v>2</v>
      </c>
      <c r="H288" s="18">
        <v>1</v>
      </c>
      <c r="I288" s="18"/>
      <c r="J288" s="18"/>
      <c r="K288" s="18"/>
      <c r="L288" s="19" t="s">
        <v>8623</v>
      </c>
      <c r="M288" s="19" t="s">
        <v>8619</v>
      </c>
      <c r="N288" s="18" t="s">
        <v>7625</v>
      </c>
      <c r="O288" s="18" t="s">
        <v>8624</v>
      </c>
      <c r="P288" s="18" t="s">
        <v>163</v>
      </c>
      <c r="Q288" s="18">
        <v>21</v>
      </c>
      <c r="R288" s="18" t="s">
        <v>45</v>
      </c>
      <c r="S288" s="37" t="s">
        <v>96</v>
      </c>
      <c r="T288" s="37" t="s">
        <v>238</v>
      </c>
      <c r="U288" s="37">
        <v>10.5</v>
      </c>
      <c r="V288" s="37">
        <v>10.5</v>
      </c>
      <c r="W288" s="37">
        <v>10.5</v>
      </c>
      <c r="X288" s="37" t="s">
        <v>238</v>
      </c>
      <c r="Y288" s="39"/>
      <c r="Z288" s="16">
        <v>0</v>
      </c>
      <c r="AA288" s="36">
        <v>19.05</v>
      </c>
      <c r="AB288" s="36"/>
      <c r="AC288" s="36">
        <v>19.05</v>
      </c>
      <c r="AD288" s="70">
        <f t="shared" si="35"/>
        <v>20.673999999999999</v>
      </c>
      <c r="AE288" s="70">
        <f>IF(Z288=1,AD288*1.08,IF(Z288=2,0,IF(AC288&lt;=100,(AD288*1.25),IF(AC288&lt;=200,134.5+((AC288-100)*1.04*1.16),255.14+((AC288-200)*1.02*1.12)))))</f>
        <v>25.842500000000001</v>
      </c>
      <c r="AF288" s="70">
        <f>IF(Z288=1,0,(AE288*1.08))</f>
        <v>27.909900000000004</v>
      </c>
      <c r="AG288" s="36">
        <f t="shared" si="36"/>
        <v>20.67</v>
      </c>
      <c r="AH288" s="36">
        <f t="shared" si="37"/>
        <v>25.84</v>
      </c>
      <c r="AI288" s="36">
        <f t="shared" si="38"/>
        <v>27.9</v>
      </c>
      <c r="AJ288" s="40">
        <v>42545</v>
      </c>
      <c r="AK288" s="40">
        <v>42547</v>
      </c>
      <c r="AL288" s="22"/>
      <c r="AM288" s="20" t="s">
        <v>184</v>
      </c>
      <c r="AN288" s="20"/>
      <c r="AO288" s="19"/>
      <c r="AP288" s="19"/>
      <c r="AQ288" s="19"/>
      <c r="AR288" s="19"/>
      <c r="AS288" s="46" t="s">
        <v>2133</v>
      </c>
    </row>
    <row r="289" spans="1:45" ht="47.25" customHeight="1">
      <c r="A289" s="16">
        <v>8699530570033</v>
      </c>
      <c r="B289" s="16" t="s">
        <v>7701</v>
      </c>
      <c r="C289" s="16" t="s">
        <v>7702</v>
      </c>
      <c r="D289" s="17" t="s">
        <v>38</v>
      </c>
      <c r="E289" s="18" t="s">
        <v>41</v>
      </c>
      <c r="F289" s="18">
        <v>4</v>
      </c>
      <c r="G289" s="18">
        <v>1</v>
      </c>
      <c r="H289" s="18">
        <v>2</v>
      </c>
      <c r="I289" s="18"/>
      <c r="J289" s="18"/>
      <c r="K289" s="18"/>
      <c r="L289" s="19" t="s">
        <v>7704</v>
      </c>
      <c r="M289" s="19" t="s">
        <v>1677</v>
      </c>
      <c r="N289" s="18" t="s">
        <v>255</v>
      </c>
      <c r="O289" s="18">
        <v>1</v>
      </c>
      <c r="P289" s="18" t="s">
        <v>163</v>
      </c>
      <c r="Q289" s="18">
        <v>100</v>
      </c>
      <c r="R289" s="18" t="s">
        <v>45</v>
      </c>
      <c r="S289" s="37" t="s">
        <v>46</v>
      </c>
      <c r="T289" s="18" t="s">
        <v>53</v>
      </c>
      <c r="U289" s="37">
        <v>1.26</v>
      </c>
      <c r="V289" s="37">
        <v>1.26</v>
      </c>
      <c r="W289" s="37">
        <v>0</v>
      </c>
      <c r="X289" s="18" t="s">
        <v>53</v>
      </c>
      <c r="Y289" s="39"/>
      <c r="Z289" s="16">
        <v>0</v>
      </c>
      <c r="AA289" s="36">
        <v>2.65</v>
      </c>
      <c r="AB289" s="36"/>
      <c r="AC289" s="36">
        <v>2.65</v>
      </c>
      <c r="AD289" s="70">
        <f t="shared" si="35"/>
        <v>2.8885000000000001</v>
      </c>
      <c r="AE289" s="70">
        <f>IF(Z289=1,AD289*1.08,IF(Z289=2,0,IF(AC289&lt;=100,(AD289*1.25),IF(AC289&lt;=200,134.5+((AC289-100)*1.04*1.16),255.14+((AC289-200)*1.02*1.12)))))</f>
        <v>3.6106250000000002</v>
      </c>
      <c r="AF289" s="70">
        <f>IF(Z289=1,0,(AE289*1.08))</f>
        <v>3.8994750000000002</v>
      </c>
      <c r="AG289" s="36">
        <f t="shared" si="36"/>
        <v>2.88</v>
      </c>
      <c r="AH289" s="36">
        <f t="shared" si="37"/>
        <v>3.61</v>
      </c>
      <c r="AI289" s="36">
        <f t="shared" si="38"/>
        <v>3.89</v>
      </c>
      <c r="AJ289" s="40">
        <v>42447</v>
      </c>
      <c r="AK289" s="40">
        <v>42451</v>
      </c>
      <c r="AL289" s="22"/>
      <c r="AM289" s="20" t="s">
        <v>184</v>
      </c>
      <c r="AN289" s="20"/>
      <c r="AO289" s="19"/>
      <c r="AP289" s="19"/>
      <c r="AQ289" s="19"/>
      <c r="AR289" s="19"/>
      <c r="AS289" s="46" t="s">
        <v>2133</v>
      </c>
    </row>
    <row r="290" spans="1:45" ht="47.25" customHeight="1">
      <c r="A290" s="16">
        <v>8699504611403</v>
      </c>
      <c r="B290" s="16" t="s">
        <v>2791</v>
      </c>
      <c r="C290" s="16" t="s">
        <v>2792</v>
      </c>
      <c r="D290" s="17" t="s">
        <v>87</v>
      </c>
      <c r="E290" s="18" t="s">
        <v>41</v>
      </c>
      <c r="F290" s="18">
        <v>4</v>
      </c>
      <c r="G290" s="18">
        <v>3</v>
      </c>
      <c r="H290" s="18">
        <v>2</v>
      </c>
      <c r="I290" s="18"/>
      <c r="J290" s="18"/>
      <c r="K290" s="18"/>
      <c r="L290" s="19" t="s">
        <v>3025</v>
      </c>
      <c r="M290" s="19" t="s">
        <v>2795</v>
      </c>
      <c r="N290" s="18" t="s">
        <v>1004</v>
      </c>
      <c r="O290" s="18">
        <v>1</v>
      </c>
      <c r="P290" s="18" t="s">
        <v>163</v>
      </c>
      <c r="Q290" s="18">
        <v>25</v>
      </c>
      <c r="R290" s="18" t="s">
        <v>45</v>
      </c>
      <c r="S290" s="37" t="s">
        <v>96</v>
      </c>
      <c r="T290" s="18" t="s">
        <v>53</v>
      </c>
      <c r="U290" s="37">
        <v>3.46</v>
      </c>
      <c r="V290" s="37">
        <v>3.46</v>
      </c>
      <c r="W290" s="37">
        <v>0</v>
      </c>
      <c r="X290" s="18" t="s">
        <v>53</v>
      </c>
      <c r="Y290" s="39"/>
      <c r="Z290" s="16">
        <v>0</v>
      </c>
      <c r="AA290" s="36">
        <v>7.32</v>
      </c>
      <c r="AB290" s="36"/>
      <c r="AC290" s="36">
        <v>7.32</v>
      </c>
      <c r="AD290" s="70">
        <f t="shared" si="35"/>
        <v>7.9788000000000006</v>
      </c>
      <c r="AE290" s="70">
        <f>IF(Z290=1,AD290*1.08,IF(Z290=2,0,IF(AC290&lt;=100,(AD290*1.25),IF(AC290&lt;=200,134.5+((AC290-100)*1.04*1.16),255.14+((AC290-200)*1.02*1.12)))))</f>
        <v>9.9735000000000014</v>
      </c>
      <c r="AF290" s="70">
        <f>IF(Z290=1,0,(AE290*1.08))</f>
        <v>10.771380000000002</v>
      </c>
      <c r="AG290" s="36">
        <f t="shared" si="36"/>
        <v>7.97</v>
      </c>
      <c r="AH290" s="36">
        <f t="shared" si="37"/>
        <v>9.9700000000000006</v>
      </c>
      <c r="AI290" s="36">
        <f t="shared" si="38"/>
        <v>10.77</v>
      </c>
      <c r="AJ290" s="40">
        <v>42538</v>
      </c>
      <c r="AK290" s="40">
        <v>42542</v>
      </c>
      <c r="AL290" s="22"/>
      <c r="AM290" s="20" t="s">
        <v>184</v>
      </c>
      <c r="AN290" s="20"/>
      <c r="AO290" s="19"/>
      <c r="AP290" s="19"/>
      <c r="AQ290" s="19"/>
      <c r="AR290" s="19"/>
      <c r="AS290" s="46" t="s">
        <v>2133</v>
      </c>
    </row>
    <row r="291" spans="1:45" ht="47.25" customHeight="1">
      <c r="A291" s="16">
        <v>8699587902191</v>
      </c>
      <c r="B291" s="16" t="s">
        <v>6236</v>
      </c>
      <c r="C291" s="16" t="s">
        <v>6237</v>
      </c>
      <c r="D291" s="17" t="s">
        <v>87</v>
      </c>
      <c r="E291" s="18" t="s">
        <v>87</v>
      </c>
      <c r="F291" s="18">
        <v>0</v>
      </c>
      <c r="G291" s="18">
        <v>2</v>
      </c>
      <c r="H291" s="18">
        <v>1</v>
      </c>
      <c r="I291" s="18"/>
      <c r="J291" s="18"/>
      <c r="K291" s="18"/>
      <c r="L291" s="19" t="s">
        <v>6238</v>
      </c>
      <c r="M291" s="19" t="s">
        <v>1203</v>
      </c>
      <c r="N291" s="18" t="s">
        <v>683</v>
      </c>
      <c r="O291" s="18">
        <v>300</v>
      </c>
      <c r="P291" s="18" t="s">
        <v>163</v>
      </c>
      <c r="Q291" s="18">
        <v>1</v>
      </c>
      <c r="R291" s="18" t="s">
        <v>95</v>
      </c>
      <c r="S291" s="37" t="s">
        <v>96</v>
      </c>
      <c r="T291" s="18" t="s">
        <v>557</v>
      </c>
      <c r="U291" s="38">
        <v>2.38</v>
      </c>
      <c r="V291" s="38">
        <v>2.38</v>
      </c>
      <c r="W291" s="38">
        <v>2.38</v>
      </c>
      <c r="X291" s="18" t="s">
        <v>557</v>
      </c>
      <c r="Y291" s="39"/>
      <c r="Z291" s="16">
        <v>0</v>
      </c>
      <c r="AA291" s="45">
        <v>5.54</v>
      </c>
      <c r="AB291" s="36"/>
      <c r="AC291" s="36">
        <v>5.54</v>
      </c>
      <c r="AD291" s="36">
        <v>6.03</v>
      </c>
      <c r="AE291" s="36">
        <v>7.54</v>
      </c>
      <c r="AF291" s="36">
        <v>8.15</v>
      </c>
      <c r="AG291" s="36">
        <f t="shared" si="36"/>
        <v>6.03</v>
      </c>
      <c r="AH291" s="36">
        <f t="shared" si="37"/>
        <v>7.54</v>
      </c>
      <c r="AI291" s="36">
        <f t="shared" si="38"/>
        <v>8.15</v>
      </c>
      <c r="AJ291" s="40">
        <v>42783</v>
      </c>
      <c r="AK291" s="40">
        <v>42786</v>
      </c>
      <c r="AL291" s="17"/>
      <c r="AM291" s="20" t="s">
        <v>477</v>
      </c>
      <c r="AN291" s="20"/>
      <c r="AO291" s="19"/>
      <c r="AP291" s="19"/>
      <c r="AQ291" s="19"/>
      <c r="AR291" s="19"/>
      <c r="AS291" s="46" t="s">
        <v>2133</v>
      </c>
    </row>
    <row r="292" spans="1:45" ht="47.25" customHeight="1">
      <c r="A292" s="16">
        <v>8699587653208</v>
      </c>
      <c r="B292" s="16" t="s">
        <v>1196</v>
      </c>
      <c r="C292" s="16" t="s">
        <v>1198</v>
      </c>
      <c r="D292" s="17" t="s">
        <v>87</v>
      </c>
      <c r="E292" s="18" t="s">
        <v>87</v>
      </c>
      <c r="F292" s="18">
        <v>0</v>
      </c>
      <c r="G292" s="18">
        <v>2</v>
      </c>
      <c r="H292" s="18">
        <v>1</v>
      </c>
      <c r="I292" s="18"/>
      <c r="J292" s="18"/>
      <c r="K292" s="18"/>
      <c r="L292" s="19" t="s">
        <v>1202</v>
      </c>
      <c r="M292" s="19" t="s">
        <v>1203</v>
      </c>
      <c r="N292" s="18" t="s">
        <v>683</v>
      </c>
      <c r="O292" s="18">
        <v>20</v>
      </c>
      <c r="P292" s="18" t="s">
        <v>551</v>
      </c>
      <c r="Q292" s="18">
        <v>30</v>
      </c>
      <c r="R292" s="18" t="s">
        <v>45</v>
      </c>
      <c r="S292" s="37" t="s">
        <v>96</v>
      </c>
      <c r="T292" s="18" t="s">
        <v>557</v>
      </c>
      <c r="U292" s="38">
        <v>4.34</v>
      </c>
      <c r="V292" s="38">
        <v>4.34</v>
      </c>
      <c r="W292" s="38">
        <v>4.34</v>
      </c>
      <c r="X292" s="18" t="s">
        <v>557</v>
      </c>
      <c r="Y292" s="39"/>
      <c r="Z292" s="16">
        <v>0</v>
      </c>
      <c r="AA292" s="45">
        <v>9.17</v>
      </c>
      <c r="AB292" s="36"/>
      <c r="AC292" s="36">
        <v>9.17</v>
      </c>
      <c r="AD292" s="38">
        <f t="shared" ref="AD292:AD302" si="39">IF(Z292=2,AC292*1.08,IF(AC292&lt;=10,(AC292*1.09),IF(AC292&lt;=50,(10*1.09)+((AC292-10)*1.08),IF(AC292&lt;=100,(10*1.09)+((50-10)*1.08)+((AC292-50)*1.07),IF(AC292&lt;=200,(10*1.09)+((50-10)*1.08)+((100-50)*1.07)+((AC292-100)*1.04),(10*1.09)+((50-10)*1.08)+((100-50)*1.07)+((200-100)*1.04)+((AC292-200)*1.02))))))</f>
        <v>9.9953000000000003</v>
      </c>
      <c r="AE292" s="38">
        <f t="shared" ref="AE292:AE302" si="40">IF(Z292=1,AD292*1.08,IF(Z292=2,0,IF(AC292&lt;=100,(AD292*1.25),IF(AC292&lt;=200,134.5+((AC292-100)*1.04*1.16),255.14+((AC292-200)*1.02*1.12)))))</f>
        <v>12.494125</v>
      </c>
      <c r="AF292" s="38">
        <f t="shared" ref="AF292:AF302" si="41">IF(Z292=1,0,(AE292*1.08))</f>
        <v>13.493655</v>
      </c>
      <c r="AG292" s="36">
        <f t="shared" si="36"/>
        <v>9.99</v>
      </c>
      <c r="AH292" s="36">
        <f t="shared" si="37"/>
        <v>12.49</v>
      </c>
      <c r="AI292" s="36">
        <f t="shared" si="38"/>
        <v>13.49</v>
      </c>
      <c r="AJ292" s="40">
        <v>42727</v>
      </c>
      <c r="AK292" s="40">
        <v>42729</v>
      </c>
      <c r="AL292" s="18"/>
      <c r="AM292" s="20" t="s">
        <v>184</v>
      </c>
      <c r="AN292" s="20"/>
      <c r="AO292" s="19"/>
      <c r="AP292" s="19"/>
      <c r="AQ292" s="19"/>
      <c r="AR292" s="19"/>
      <c r="AS292" s="46" t="s">
        <v>2133</v>
      </c>
    </row>
    <row r="293" spans="1:45" ht="47.25" customHeight="1">
      <c r="A293" s="16">
        <v>8699522352456</v>
      </c>
      <c r="B293" s="16" t="s">
        <v>10738</v>
      </c>
      <c r="C293" s="16" t="s">
        <v>10739</v>
      </c>
      <c r="D293" s="17" t="s">
        <v>87</v>
      </c>
      <c r="E293" s="18" t="s">
        <v>295</v>
      </c>
      <c r="F293" s="18">
        <v>0</v>
      </c>
      <c r="G293" s="18">
        <v>1</v>
      </c>
      <c r="H293" s="18">
        <v>1</v>
      </c>
      <c r="I293" s="18"/>
      <c r="J293" s="18"/>
      <c r="K293" s="18"/>
      <c r="L293" s="19" t="s">
        <v>10740</v>
      </c>
      <c r="M293" s="19" t="s">
        <v>5647</v>
      </c>
      <c r="N293" s="18" t="s">
        <v>2966</v>
      </c>
      <c r="O293" s="18"/>
      <c r="P293" s="18"/>
      <c r="Q293" s="18">
        <v>30</v>
      </c>
      <c r="R293" s="18" t="s">
        <v>95</v>
      </c>
      <c r="S293" s="37" t="s">
        <v>96</v>
      </c>
      <c r="T293" s="18" t="s">
        <v>4374</v>
      </c>
      <c r="U293" s="38">
        <v>5.92</v>
      </c>
      <c r="V293" s="38">
        <v>6.2</v>
      </c>
      <c r="W293" s="38">
        <v>4.96</v>
      </c>
      <c r="X293" s="18" t="s">
        <v>331</v>
      </c>
      <c r="Y293" s="39"/>
      <c r="Z293" s="16">
        <v>0</v>
      </c>
      <c r="AA293" s="45">
        <v>13.31</v>
      </c>
      <c r="AB293" s="36"/>
      <c r="AC293" s="36">
        <v>13.31</v>
      </c>
      <c r="AD293" s="38">
        <f t="shared" si="39"/>
        <v>14.474800000000002</v>
      </c>
      <c r="AE293" s="38">
        <f t="shared" si="40"/>
        <v>18.093500000000002</v>
      </c>
      <c r="AF293" s="38">
        <f t="shared" si="41"/>
        <v>19.540980000000005</v>
      </c>
      <c r="AG293" s="36">
        <f t="shared" si="36"/>
        <v>14.47</v>
      </c>
      <c r="AH293" s="36">
        <f t="shared" si="37"/>
        <v>18.09</v>
      </c>
      <c r="AI293" s="36">
        <f t="shared" si="38"/>
        <v>19.54</v>
      </c>
      <c r="AJ293" s="40">
        <v>43146</v>
      </c>
      <c r="AK293" s="40">
        <v>43150</v>
      </c>
      <c r="AL293" s="17">
        <v>1</v>
      </c>
      <c r="AM293" s="17" t="s">
        <v>3606</v>
      </c>
      <c r="AN293" s="17"/>
      <c r="AO293" s="19"/>
      <c r="AP293" s="19"/>
      <c r="AQ293" s="19"/>
      <c r="AR293" s="19"/>
      <c r="AS293" s="46" t="s">
        <v>2133</v>
      </c>
    </row>
    <row r="294" spans="1:45" ht="47.25" customHeight="1">
      <c r="A294" s="16">
        <v>8699579090073</v>
      </c>
      <c r="B294" s="16" t="s">
        <v>4781</v>
      </c>
      <c r="C294" s="16" t="s">
        <v>4782</v>
      </c>
      <c r="D294" s="17" t="s">
        <v>38</v>
      </c>
      <c r="E294" s="18" t="s">
        <v>41</v>
      </c>
      <c r="F294" s="18">
        <v>4</v>
      </c>
      <c r="G294" s="18">
        <v>1</v>
      </c>
      <c r="H294" s="18">
        <v>2</v>
      </c>
      <c r="I294" s="18"/>
      <c r="J294" s="18"/>
      <c r="K294" s="18"/>
      <c r="L294" s="19" t="s">
        <v>7989</v>
      </c>
      <c r="M294" s="19" t="s">
        <v>421</v>
      </c>
      <c r="N294" s="18" t="s">
        <v>7510</v>
      </c>
      <c r="O294" s="18">
        <v>150</v>
      </c>
      <c r="P294" s="18" t="s">
        <v>163</v>
      </c>
      <c r="Q294" s="18">
        <v>30</v>
      </c>
      <c r="R294" s="18" t="s">
        <v>45</v>
      </c>
      <c r="S294" s="37" t="s">
        <v>46</v>
      </c>
      <c r="T294" s="18" t="s">
        <v>53</v>
      </c>
      <c r="U294" s="37">
        <v>1.37</v>
      </c>
      <c r="V294" s="37">
        <v>1.37</v>
      </c>
      <c r="W294" s="37">
        <v>0</v>
      </c>
      <c r="X294" s="18" t="s">
        <v>53</v>
      </c>
      <c r="Y294" s="39"/>
      <c r="Z294" s="16">
        <v>0</v>
      </c>
      <c r="AA294" s="36">
        <v>2.89</v>
      </c>
      <c r="AB294" s="36"/>
      <c r="AC294" s="36">
        <v>2.89</v>
      </c>
      <c r="AD294" s="70">
        <f t="shared" si="39"/>
        <v>3.1501000000000006</v>
      </c>
      <c r="AE294" s="70">
        <f t="shared" si="40"/>
        <v>3.9376250000000006</v>
      </c>
      <c r="AF294" s="70">
        <f t="shared" si="41"/>
        <v>4.2526350000000006</v>
      </c>
      <c r="AG294" s="36">
        <f t="shared" si="36"/>
        <v>3.15</v>
      </c>
      <c r="AH294" s="36">
        <f t="shared" si="37"/>
        <v>3.93</v>
      </c>
      <c r="AI294" s="36">
        <f t="shared" si="38"/>
        <v>4.25</v>
      </c>
      <c r="AJ294" s="40">
        <v>42447</v>
      </c>
      <c r="AK294" s="40">
        <v>42451</v>
      </c>
      <c r="AL294" s="22"/>
      <c r="AM294" s="20" t="s">
        <v>184</v>
      </c>
      <c r="AN294" s="20"/>
      <c r="AO294" s="19"/>
      <c r="AP294" s="19"/>
      <c r="AQ294" s="19"/>
      <c r="AR294" s="19"/>
      <c r="AS294" s="46" t="s">
        <v>2133</v>
      </c>
    </row>
    <row r="295" spans="1:45" ht="47.25" customHeight="1">
      <c r="A295" s="16">
        <v>8699579090042</v>
      </c>
      <c r="B295" s="16" t="s">
        <v>4781</v>
      </c>
      <c r="C295" s="16" t="s">
        <v>4782</v>
      </c>
      <c r="D295" s="17" t="s">
        <v>38</v>
      </c>
      <c r="E295" s="18" t="s">
        <v>41</v>
      </c>
      <c r="F295" s="18">
        <v>4</v>
      </c>
      <c r="G295" s="18">
        <v>1</v>
      </c>
      <c r="H295" s="18">
        <v>2</v>
      </c>
      <c r="I295" s="18"/>
      <c r="J295" s="18"/>
      <c r="K295" s="18"/>
      <c r="L295" s="19" t="s">
        <v>7990</v>
      </c>
      <c r="M295" s="19" t="s">
        <v>421</v>
      </c>
      <c r="N295" s="18" t="s">
        <v>7510</v>
      </c>
      <c r="O295" s="18">
        <v>150</v>
      </c>
      <c r="P295" s="18" t="s">
        <v>163</v>
      </c>
      <c r="Q295" s="18">
        <v>60</v>
      </c>
      <c r="R295" s="18" t="s">
        <v>45</v>
      </c>
      <c r="S295" s="37" t="s">
        <v>46</v>
      </c>
      <c r="T295" s="18" t="s">
        <v>53</v>
      </c>
      <c r="U295" s="37">
        <v>2.2799999999999998</v>
      </c>
      <c r="V295" s="37">
        <v>2.2799999999999998</v>
      </c>
      <c r="W295" s="37">
        <v>0</v>
      </c>
      <c r="X295" s="18" t="s">
        <v>53</v>
      </c>
      <c r="Y295" s="39"/>
      <c r="Z295" s="16">
        <v>0</v>
      </c>
      <c r="AA295" s="36">
        <v>4.82</v>
      </c>
      <c r="AB295" s="36"/>
      <c r="AC295" s="36">
        <v>4.82</v>
      </c>
      <c r="AD295" s="70">
        <f t="shared" si="39"/>
        <v>5.2538000000000009</v>
      </c>
      <c r="AE295" s="70">
        <f t="shared" si="40"/>
        <v>6.5672500000000014</v>
      </c>
      <c r="AF295" s="70">
        <f t="shared" si="41"/>
        <v>7.0926300000000015</v>
      </c>
      <c r="AG295" s="36">
        <f t="shared" si="36"/>
        <v>5.25</v>
      </c>
      <c r="AH295" s="36">
        <f t="shared" si="37"/>
        <v>6.56</v>
      </c>
      <c r="AI295" s="36">
        <f t="shared" si="38"/>
        <v>7.09</v>
      </c>
      <c r="AJ295" s="40">
        <v>42447</v>
      </c>
      <c r="AK295" s="40">
        <v>42451</v>
      </c>
      <c r="AL295" s="22"/>
      <c r="AM295" s="20" t="s">
        <v>184</v>
      </c>
      <c r="AN295" s="20"/>
      <c r="AO295" s="19"/>
      <c r="AP295" s="19"/>
      <c r="AQ295" s="19"/>
      <c r="AR295" s="19"/>
      <c r="AS295" s="46" t="s">
        <v>2133</v>
      </c>
    </row>
    <row r="296" spans="1:45" ht="47.25" customHeight="1">
      <c r="A296" s="16">
        <v>8699530090401</v>
      </c>
      <c r="B296" s="16" t="s">
        <v>8735</v>
      </c>
      <c r="C296" s="16" t="s">
        <v>8736</v>
      </c>
      <c r="D296" s="17" t="s">
        <v>87</v>
      </c>
      <c r="E296" s="18" t="s">
        <v>87</v>
      </c>
      <c r="F296" s="18">
        <v>0</v>
      </c>
      <c r="G296" s="18">
        <v>2</v>
      </c>
      <c r="H296" s="18">
        <v>1</v>
      </c>
      <c r="I296" s="18"/>
      <c r="J296" s="18"/>
      <c r="K296" s="18"/>
      <c r="L296" s="19" t="s">
        <v>8737</v>
      </c>
      <c r="M296" s="19" t="s">
        <v>8738</v>
      </c>
      <c r="N296" s="18" t="s">
        <v>255</v>
      </c>
      <c r="O296" s="18" t="s">
        <v>7154</v>
      </c>
      <c r="P296" s="18" t="s">
        <v>163</v>
      </c>
      <c r="Q296" s="18">
        <v>30</v>
      </c>
      <c r="R296" s="18" t="s">
        <v>45</v>
      </c>
      <c r="S296" s="37" t="s">
        <v>46</v>
      </c>
      <c r="T296" s="18" t="s">
        <v>284</v>
      </c>
      <c r="U296" s="37">
        <v>13.72</v>
      </c>
      <c r="V296" s="37">
        <v>13.72</v>
      </c>
      <c r="W296" s="37">
        <v>13.72</v>
      </c>
      <c r="X296" s="18" t="s">
        <v>284</v>
      </c>
      <c r="Y296" s="39"/>
      <c r="Z296" s="16">
        <v>0</v>
      </c>
      <c r="AA296" s="36">
        <v>29.03</v>
      </c>
      <c r="AB296" s="36"/>
      <c r="AC296" s="36">
        <v>29.03</v>
      </c>
      <c r="AD296" s="70">
        <f t="shared" si="39"/>
        <v>31.452400000000004</v>
      </c>
      <c r="AE296" s="70">
        <f t="shared" si="40"/>
        <v>39.315500000000007</v>
      </c>
      <c r="AF296" s="70">
        <f t="shared" si="41"/>
        <v>42.460740000000008</v>
      </c>
      <c r="AG296" s="36">
        <f t="shared" si="36"/>
        <v>31.45</v>
      </c>
      <c r="AH296" s="36">
        <f t="shared" si="37"/>
        <v>39.31</v>
      </c>
      <c r="AI296" s="36">
        <f t="shared" si="38"/>
        <v>42.46</v>
      </c>
      <c r="AJ296" s="40">
        <v>42545</v>
      </c>
      <c r="AK296" s="40">
        <v>42547</v>
      </c>
      <c r="AL296" s="22"/>
      <c r="AM296" s="20" t="s">
        <v>184</v>
      </c>
      <c r="AN296" s="20"/>
      <c r="AO296" s="19"/>
      <c r="AP296" s="19"/>
      <c r="AQ296" s="19"/>
      <c r="AR296" s="19"/>
      <c r="AS296" s="46" t="s">
        <v>2133</v>
      </c>
    </row>
    <row r="297" spans="1:45" ht="47.25" customHeight="1">
      <c r="A297" s="16">
        <v>8699530090418</v>
      </c>
      <c r="B297" s="16" t="s">
        <v>8735</v>
      </c>
      <c r="C297" s="16" t="s">
        <v>8736</v>
      </c>
      <c r="D297" s="17" t="s">
        <v>87</v>
      </c>
      <c r="E297" s="18" t="s">
        <v>87</v>
      </c>
      <c r="F297" s="18">
        <v>0</v>
      </c>
      <c r="G297" s="18">
        <v>2</v>
      </c>
      <c r="H297" s="18">
        <v>1</v>
      </c>
      <c r="I297" s="18"/>
      <c r="J297" s="18"/>
      <c r="K297" s="18"/>
      <c r="L297" s="19" t="s">
        <v>8743</v>
      </c>
      <c r="M297" s="19" t="s">
        <v>8738</v>
      </c>
      <c r="N297" s="18" t="s">
        <v>255</v>
      </c>
      <c r="O297" s="18" t="s">
        <v>7154</v>
      </c>
      <c r="P297" s="18" t="s">
        <v>163</v>
      </c>
      <c r="Q297" s="18">
        <v>90</v>
      </c>
      <c r="R297" s="18" t="s">
        <v>45</v>
      </c>
      <c r="S297" s="37" t="s">
        <v>46</v>
      </c>
      <c r="T297" s="18" t="s">
        <v>284</v>
      </c>
      <c r="U297" s="37">
        <v>39.11</v>
      </c>
      <c r="V297" s="37">
        <v>39.11</v>
      </c>
      <c r="W297" s="37">
        <v>39.11</v>
      </c>
      <c r="X297" s="18" t="s">
        <v>284</v>
      </c>
      <c r="Y297" s="39"/>
      <c r="Z297" s="16">
        <v>0</v>
      </c>
      <c r="AA297" s="36">
        <v>82.78</v>
      </c>
      <c r="AB297" s="36"/>
      <c r="AC297" s="36">
        <v>82.78</v>
      </c>
      <c r="AD297" s="70">
        <f t="shared" si="39"/>
        <v>89.174599999999998</v>
      </c>
      <c r="AE297" s="70">
        <f t="shared" si="40"/>
        <v>111.46825</v>
      </c>
      <c r="AF297" s="70">
        <f t="shared" si="41"/>
        <v>120.38571</v>
      </c>
      <c r="AG297" s="36">
        <f t="shared" si="36"/>
        <v>89.17</v>
      </c>
      <c r="AH297" s="36">
        <f t="shared" si="37"/>
        <v>111.46</v>
      </c>
      <c r="AI297" s="36">
        <f t="shared" si="38"/>
        <v>120.38</v>
      </c>
      <c r="AJ297" s="40">
        <v>42545</v>
      </c>
      <c r="AK297" s="40">
        <v>42547</v>
      </c>
      <c r="AL297" s="22"/>
      <c r="AM297" s="20" t="s">
        <v>184</v>
      </c>
      <c r="AN297" s="20"/>
      <c r="AO297" s="19"/>
      <c r="AP297" s="19"/>
      <c r="AQ297" s="19"/>
      <c r="AR297" s="19"/>
      <c r="AS297" s="46" t="s">
        <v>2133</v>
      </c>
    </row>
    <row r="298" spans="1:45" ht="47.25" customHeight="1">
      <c r="A298" s="16">
        <v>8699522022342</v>
      </c>
      <c r="B298" s="16" t="s">
        <v>4781</v>
      </c>
      <c r="C298" s="16" t="s">
        <v>4782</v>
      </c>
      <c r="D298" s="17" t="s">
        <v>87</v>
      </c>
      <c r="E298" s="18" t="s">
        <v>295</v>
      </c>
      <c r="F298" s="18">
        <v>4</v>
      </c>
      <c r="G298" s="18">
        <v>1</v>
      </c>
      <c r="H298" s="18">
        <v>2</v>
      </c>
      <c r="I298" s="18"/>
      <c r="J298" s="18"/>
      <c r="K298" s="18"/>
      <c r="L298" s="19" t="s">
        <v>10737</v>
      </c>
      <c r="M298" s="19" t="s">
        <v>421</v>
      </c>
      <c r="N298" s="18" t="s">
        <v>2966</v>
      </c>
      <c r="O298" s="18">
        <v>150</v>
      </c>
      <c r="P298" s="18" t="s">
        <v>163</v>
      </c>
      <c r="Q298" s="18">
        <v>14</v>
      </c>
      <c r="R298" s="18" t="s">
        <v>95</v>
      </c>
      <c r="S298" s="37" t="s">
        <v>96</v>
      </c>
      <c r="T298" s="18" t="s">
        <v>53</v>
      </c>
      <c r="U298" s="38">
        <v>2.1599999999999997</v>
      </c>
      <c r="V298" s="38">
        <v>2.1599999999999997</v>
      </c>
      <c r="W298" s="38">
        <v>0</v>
      </c>
      <c r="X298" s="18" t="s">
        <v>53</v>
      </c>
      <c r="Y298" s="39"/>
      <c r="Z298" s="16">
        <v>0</v>
      </c>
      <c r="AA298" s="36">
        <v>5.93</v>
      </c>
      <c r="AB298" s="36"/>
      <c r="AC298" s="36">
        <v>5.93</v>
      </c>
      <c r="AD298" s="38">
        <f t="shared" si="39"/>
        <v>6.4637000000000002</v>
      </c>
      <c r="AE298" s="38">
        <f t="shared" si="40"/>
        <v>8.0796250000000001</v>
      </c>
      <c r="AF298" s="38">
        <f t="shared" si="41"/>
        <v>8.7259950000000011</v>
      </c>
      <c r="AG298" s="36">
        <f t="shared" si="36"/>
        <v>6.46</v>
      </c>
      <c r="AH298" s="36">
        <f t="shared" si="37"/>
        <v>8.07</v>
      </c>
      <c r="AI298" s="36">
        <f t="shared" si="38"/>
        <v>8.7200000000000006</v>
      </c>
      <c r="AJ298" s="40">
        <v>43245</v>
      </c>
      <c r="AK298" s="40">
        <v>43251</v>
      </c>
      <c r="AL298" s="17">
        <v>1</v>
      </c>
      <c r="AM298" s="17" t="s">
        <v>6608</v>
      </c>
      <c r="AN298" s="17"/>
      <c r="AO298" s="19"/>
      <c r="AP298" s="19"/>
      <c r="AQ298" s="19"/>
      <c r="AR298" s="19"/>
      <c r="AS298" s="46" t="s">
        <v>2133</v>
      </c>
    </row>
    <row r="299" spans="1:45" ht="47.25" customHeight="1">
      <c r="A299" s="16">
        <v>8699522022359</v>
      </c>
      <c r="B299" s="16" t="s">
        <v>4781</v>
      </c>
      <c r="C299" s="16" t="s">
        <v>4782</v>
      </c>
      <c r="D299" s="17" t="s">
        <v>87</v>
      </c>
      <c r="E299" s="18" t="s">
        <v>295</v>
      </c>
      <c r="F299" s="18">
        <v>4</v>
      </c>
      <c r="G299" s="18">
        <v>1</v>
      </c>
      <c r="H299" s="18">
        <v>2</v>
      </c>
      <c r="I299" s="18"/>
      <c r="J299" s="18"/>
      <c r="K299" s="18"/>
      <c r="L299" s="19" t="s">
        <v>10736</v>
      </c>
      <c r="M299" s="19" t="s">
        <v>421</v>
      </c>
      <c r="N299" s="18" t="s">
        <v>2966</v>
      </c>
      <c r="O299" s="18">
        <v>300</v>
      </c>
      <c r="P299" s="18" t="s">
        <v>163</v>
      </c>
      <c r="Q299" s="18">
        <v>10</v>
      </c>
      <c r="R299" s="18" t="s">
        <v>95</v>
      </c>
      <c r="S299" s="37" t="s">
        <v>96</v>
      </c>
      <c r="T299" s="18" t="s">
        <v>53</v>
      </c>
      <c r="U299" s="38">
        <v>3.09</v>
      </c>
      <c r="V299" s="38">
        <v>3.09</v>
      </c>
      <c r="W299" s="38">
        <v>0</v>
      </c>
      <c r="X299" s="18" t="s">
        <v>53</v>
      </c>
      <c r="Y299" s="39"/>
      <c r="Z299" s="16">
        <v>0</v>
      </c>
      <c r="AA299" s="36">
        <v>8.52</v>
      </c>
      <c r="AB299" s="36"/>
      <c r="AC299" s="36">
        <v>8.52</v>
      </c>
      <c r="AD299" s="38">
        <f t="shared" si="39"/>
        <v>9.2867999999999995</v>
      </c>
      <c r="AE299" s="38">
        <f t="shared" si="40"/>
        <v>11.608499999999999</v>
      </c>
      <c r="AF299" s="38">
        <f t="shared" si="41"/>
        <v>12.537179999999999</v>
      </c>
      <c r="AG299" s="36">
        <f t="shared" si="36"/>
        <v>9.2799999999999994</v>
      </c>
      <c r="AH299" s="36">
        <f t="shared" si="37"/>
        <v>11.6</v>
      </c>
      <c r="AI299" s="36">
        <f t="shared" si="38"/>
        <v>12.53</v>
      </c>
      <c r="AJ299" s="40">
        <v>43245</v>
      </c>
      <c r="AK299" s="40">
        <v>43251</v>
      </c>
      <c r="AL299" s="17">
        <v>1</v>
      </c>
      <c r="AM299" s="17" t="s">
        <v>6608</v>
      </c>
      <c r="AN299" s="17"/>
      <c r="AO299" s="19"/>
      <c r="AP299" s="19"/>
      <c r="AQ299" s="19"/>
      <c r="AR299" s="19"/>
      <c r="AS299" s="46" t="s">
        <v>2133</v>
      </c>
    </row>
    <row r="300" spans="1:45" ht="47.25" customHeight="1">
      <c r="A300" s="16">
        <v>8699566093346</v>
      </c>
      <c r="B300" s="16" t="s">
        <v>6623</v>
      </c>
      <c r="C300" s="16" t="s">
        <v>6624</v>
      </c>
      <c r="D300" s="17" t="s">
        <v>38</v>
      </c>
      <c r="E300" s="18" t="s">
        <v>38</v>
      </c>
      <c r="F300" s="18">
        <v>0</v>
      </c>
      <c r="G300" s="18">
        <v>1</v>
      </c>
      <c r="H300" s="18">
        <v>1</v>
      </c>
      <c r="I300" s="18"/>
      <c r="J300" s="18"/>
      <c r="K300" s="18"/>
      <c r="L300" s="19" t="s">
        <v>6625</v>
      </c>
      <c r="M300" s="19" t="s">
        <v>843</v>
      </c>
      <c r="N300" s="18" t="s">
        <v>1663</v>
      </c>
      <c r="O300" s="18">
        <v>10</v>
      </c>
      <c r="P300" s="18" t="s">
        <v>163</v>
      </c>
      <c r="Q300" s="18">
        <v>28</v>
      </c>
      <c r="R300" s="18" t="s">
        <v>45</v>
      </c>
      <c r="S300" s="37" t="s">
        <v>46</v>
      </c>
      <c r="T300" s="37"/>
      <c r="U300" s="37"/>
      <c r="V300" s="37">
        <v>63.69</v>
      </c>
      <c r="W300" s="37">
        <v>30.28</v>
      </c>
      <c r="X300" s="18" t="s">
        <v>222</v>
      </c>
      <c r="Y300" s="18"/>
      <c r="Z300" s="16">
        <v>0</v>
      </c>
      <c r="AA300" s="16"/>
      <c r="AB300" s="16"/>
      <c r="AC300" s="37">
        <v>59.65</v>
      </c>
      <c r="AD300" s="70">
        <f t="shared" si="39"/>
        <v>64.4255</v>
      </c>
      <c r="AE300" s="70">
        <f t="shared" si="40"/>
        <v>80.531874999999999</v>
      </c>
      <c r="AF300" s="70">
        <f t="shared" si="41"/>
        <v>86.974425000000011</v>
      </c>
      <c r="AG300" s="36">
        <f t="shared" si="36"/>
        <v>64.42</v>
      </c>
      <c r="AH300" s="36">
        <f t="shared" si="37"/>
        <v>80.53</v>
      </c>
      <c r="AI300" s="36">
        <f t="shared" si="38"/>
        <v>86.97</v>
      </c>
      <c r="AJ300" s="40">
        <v>42419</v>
      </c>
      <c r="AK300" s="40">
        <v>42422</v>
      </c>
      <c r="AL300" s="22"/>
      <c r="AM300" s="20"/>
      <c r="AN300" s="20"/>
      <c r="AO300" s="19"/>
      <c r="AP300" s="19"/>
      <c r="AQ300" s="19"/>
      <c r="AR300" s="19"/>
      <c r="AS300" s="46" t="s">
        <v>2133</v>
      </c>
    </row>
    <row r="301" spans="1:45" ht="47.25" customHeight="1">
      <c r="A301" s="16">
        <v>8699514150664</v>
      </c>
      <c r="B301" s="16" t="s">
        <v>4504</v>
      </c>
      <c r="C301" s="16" t="s">
        <v>4505</v>
      </c>
      <c r="D301" s="17" t="s">
        <v>38</v>
      </c>
      <c r="E301" s="18" t="s">
        <v>41</v>
      </c>
      <c r="F301" s="18">
        <v>0</v>
      </c>
      <c r="G301" s="18">
        <v>1</v>
      </c>
      <c r="H301" s="18">
        <v>2</v>
      </c>
      <c r="I301" s="18"/>
      <c r="J301" s="18"/>
      <c r="K301" s="18"/>
      <c r="L301" s="19" t="s">
        <v>7459</v>
      </c>
      <c r="M301" s="19" t="s">
        <v>92</v>
      </c>
      <c r="N301" s="18" t="s">
        <v>74</v>
      </c>
      <c r="O301" s="18">
        <v>50</v>
      </c>
      <c r="P301" s="18" t="s">
        <v>163</v>
      </c>
      <c r="Q301" s="18">
        <v>40</v>
      </c>
      <c r="R301" s="18" t="s">
        <v>45</v>
      </c>
      <c r="S301" s="37" t="s">
        <v>46</v>
      </c>
      <c r="T301" s="37" t="s">
        <v>53</v>
      </c>
      <c r="U301" s="38">
        <v>7.07</v>
      </c>
      <c r="V301" s="38">
        <v>7.07</v>
      </c>
      <c r="W301" s="38">
        <v>7.07</v>
      </c>
      <c r="X301" s="37" t="s">
        <v>53</v>
      </c>
      <c r="Y301" s="39"/>
      <c r="Z301" s="16">
        <v>0</v>
      </c>
      <c r="AA301" s="36">
        <v>16.53</v>
      </c>
      <c r="AB301" s="36"/>
      <c r="AC301" s="36">
        <v>16.53</v>
      </c>
      <c r="AD301" s="38">
        <f t="shared" si="39"/>
        <v>17.952400000000001</v>
      </c>
      <c r="AE301" s="38">
        <f t="shared" si="40"/>
        <v>22.4405</v>
      </c>
      <c r="AF301" s="38">
        <f t="shared" si="41"/>
        <v>24.235740000000003</v>
      </c>
      <c r="AG301" s="36">
        <f t="shared" si="36"/>
        <v>17.95</v>
      </c>
      <c r="AH301" s="36">
        <f t="shared" si="37"/>
        <v>22.44</v>
      </c>
      <c r="AI301" s="36">
        <f t="shared" si="38"/>
        <v>24.23</v>
      </c>
      <c r="AJ301" s="40">
        <v>42804</v>
      </c>
      <c r="AK301" s="40">
        <v>42808</v>
      </c>
      <c r="AL301" s="17"/>
      <c r="AM301" s="20" t="s">
        <v>563</v>
      </c>
      <c r="AN301" s="20"/>
      <c r="AO301" s="19"/>
      <c r="AP301" s="19"/>
      <c r="AQ301" s="19"/>
      <c r="AR301" s="19"/>
      <c r="AS301" s="46" t="s">
        <v>2133</v>
      </c>
    </row>
    <row r="302" spans="1:45" ht="47.25" customHeight="1">
      <c r="A302" s="16">
        <v>8699514570226</v>
      </c>
      <c r="B302" s="16" t="s">
        <v>4504</v>
      </c>
      <c r="C302" s="16" t="s">
        <v>4505</v>
      </c>
      <c r="D302" s="17" t="s">
        <v>38</v>
      </c>
      <c r="E302" s="18" t="s">
        <v>41</v>
      </c>
      <c r="F302" s="18">
        <v>0</v>
      </c>
      <c r="G302" s="18">
        <v>5</v>
      </c>
      <c r="H302" s="18">
        <v>2</v>
      </c>
      <c r="I302" s="18"/>
      <c r="J302" s="18"/>
      <c r="K302" s="18"/>
      <c r="L302" s="19" t="s">
        <v>9804</v>
      </c>
      <c r="M302" s="19" t="s">
        <v>92</v>
      </c>
      <c r="N302" s="18" t="s">
        <v>74</v>
      </c>
      <c r="O302" s="18">
        <v>30</v>
      </c>
      <c r="P302" s="18" t="s">
        <v>163</v>
      </c>
      <c r="Q302" s="18">
        <v>100</v>
      </c>
      <c r="R302" s="18" t="s">
        <v>45</v>
      </c>
      <c r="S302" s="37" t="s">
        <v>46</v>
      </c>
      <c r="T302" s="37" t="s">
        <v>53</v>
      </c>
      <c r="U302" s="38">
        <v>6.66</v>
      </c>
      <c r="V302" s="38">
        <v>6.66</v>
      </c>
      <c r="W302" s="38">
        <v>6.66</v>
      </c>
      <c r="X302" s="37" t="s">
        <v>53</v>
      </c>
      <c r="Y302" s="39"/>
      <c r="Z302" s="16">
        <v>0</v>
      </c>
      <c r="AA302" s="36">
        <v>15.59</v>
      </c>
      <c r="AB302" s="36"/>
      <c r="AC302" s="36">
        <v>15.59</v>
      </c>
      <c r="AD302" s="38">
        <f t="shared" si="39"/>
        <v>16.937200000000001</v>
      </c>
      <c r="AE302" s="38">
        <f t="shared" si="40"/>
        <v>21.171500000000002</v>
      </c>
      <c r="AF302" s="38">
        <f t="shared" si="41"/>
        <v>22.865220000000004</v>
      </c>
      <c r="AG302" s="36">
        <f t="shared" si="36"/>
        <v>16.93</v>
      </c>
      <c r="AH302" s="36">
        <f t="shared" si="37"/>
        <v>21.17</v>
      </c>
      <c r="AI302" s="36">
        <f t="shared" si="38"/>
        <v>22.86</v>
      </c>
      <c r="AJ302" s="40">
        <v>42790</v>
      </c>
      <c r="AK302" s="40">
        <v>42794</v>
      </c>
      <c r="AL302" s="18"/>
      <c r="AM302" s="20" t="s">
        <v>184</v>
      </c>
      <c r="AN302" s="20"/>
      <c r="AO302" s="19"/>
      <c r="AP302" s="19"/>
      <c r="AQ302" s="19"/>
      <c r="AR302" s="19"/>
      <c r="AS302" s="46" t="s">
        <v>2133</v>
      </c>
    </row>
    <row r="303" spans="1:45" ht="47.25" customHeight="1">
      <c r="A303" s="16">
        <v>8699580570090</v>
      </c>
      <c r="B303" s="16" t="s">
        <v>4504</v>
      </c>
      <c r="C303" s="16" t="s">
        <v>4505</v>
      </c>
      <c r="D303" s="17" t="s">
        <v>323</v>
      </c>
      <c r="E303" s="18" t="s">
        <v>295</v>
      </c>
      <c r="F303" s="18">
        <v>4</v>
      </c>
      <c r="G303" s="18">
        <v>1</v>
      </c>
      <c r="H303" s="18">
        <v>2</v>
      </c>
      <c r="I303" s="18"/>
      <c r="J303" s="18"/>
      <c r="K303" s="18"/>
      <c r="L303" s="19" t="s">
        <v>4507</v>
      </c>
      <c r="M303" s="19" t="s">
        <v>92</v>
      </c>
      <c r="N303" s="18" t="s">
        <v>2278</v>
      </c>
      <c r="O303" s="18" t="s">
        <v>4508</v>
      </c>
      <c r="P303" s="18" t="s">
        <v>551</v>
      </c>
      <c r="Q303" s="18">
        <v>100</v>
      </c>
      <c r="R303" s="18" t="s">
        <v>95</v>
      </c>
      <c r="S303" s="37" t="s">
        <v>46</v>
      </c>
      <c r="T303" s="18" t="s">
        <v>53</v>
      </c>
      <c r="U303" s="38">
        <v>2.6999999999999997</v>
      </c>
      <c r="V303" s="38">
        <v>2.6999999999999997</v>
      </c>
      <c r="W303" s="38">
        <v>0</v>
      </c>
      <c r="X303" s="18" t="s">
        <v>53</v>
      </c>
      <c r="Y303" s="39"/>
      <c r="Z303" s="16">
        <v>0</v>
      </c>
      <c r="AA303" s="36">
        <v>6.3</v>
      </c>
      <c r="AB303" s="36"/>
      <c r="AC303" s="36">
        <v>6.3</v>
      </c>
      <c r="AD303" s="36">
        <v>6.86</v>
      </c>
      <c r="AE303" s="36">
        <v>8.58</v>
      </c>
      <c r="AF303" s="36">
        <v>9.27</v>
      </c>
      <c r="AG303" s="36">
        <f t="shared" si="36"/>
        <v>6.86</v>
      </c>
      <c r="AH303" s="36">
        <f t="shared" si="37"/>
        <v>8.58</v>
      </c>
      <c r="AI303" s="36">
        <f t="shared" si="38"/>
        <v>9.27</v>
      </c>
      <c r="AJ303" s="40">
        <v>42783</v>
      </c>
      <c r="AK303" s="40">
        <v>42786</v>
      </c>
      <c r="AL303" s="17"/>
      <c r="AM303" s="20" t="s">
        <v>477</v>
      </c>
      <c r="AN303" s="20"/>
      <c r="AO303" s="19"/>
      <c r="AP303" s="19"/>
      <c r="AQ303" s="19"/>
      <c r="AR303" s="19"/>
      <c r="AS303" s="46" t="s">
        <v>2133</v>
      </c>
    </row>
    <row r="304" spans="1:45" ht="47.25" customHeight="1">
      <c r="A304" s="16">
        <v>8697930020110</v>
      </c>
      <c r="B304" s="16" t="s">
        <v>4504</v>
      </c>
      <c r="C304" s="16" t="s">
        <v>4505</v>
      </c>
      <c r="D304" s="17" t="s">
        <v>38</v>
      </c>
      <c r="E304" s="18" t="s">
        <v>41</v>
      </c>
      <c r="F304" s="18">
        <v>0</v>
      </c>
      <c r="G304" s="18">
        <v>1</v>
      </c>
      <c r="H304" s="18">
        <v>2</v>
      </c>
      <c r="I304" s="18"/>
      <c r="J304" s="18"/>
      <c r="K304" s="18"/>
      <c r="L304" s="19" t="s">
        <v>9172</v>
      </c>
      <c r="M304" s="19" t="s">
        <v>92</v>
      </c>
      <c r="N304" s="18" t="s">
        <v>1604</v>
      </c>
      <c r="O304" s="18">
        <v>25</v>
      </c>
      <c r="P304" s="18" t="s">
        <v>163</v>
      </c>
      <c r="Q304" s="18">
        <v>20</v>
      </c>
      <c r="R304" s="18" t="s">
        <v>45</v>
      </c>
      <c r="S304" s="37" t="s">
        <v>46</v>
      </c>
      <c r="T304" s="18" t="s">
        <v>53</v>
      </c>
      <c r="U304" s="37">
        <v>5.8076039806072979</v>
      </c>
      <c r="V304" s="37">
        <v>5.8076039806072979</v>
      </c>
      <c r="W304" s="37">
        <v>0</v>
      </c>
      <c r="X304" s="18" t="s">
        <v>53</v>
      </c>
      <c r="Y304" s="39"/>
      <c r="Z304" s="16">
        <v>0</v>
      </c>
      <c r="AA304" s="36">
        <v>12.27</v>
      </c>
      <c r="AB304" s="36"/>
      <c r="AC304" s="36">
        <v>12.27</v>
      </c>
      <c r="AD304" s="70">
        <f t="shared" ref="AD304:AD314" si="42">IF(Z304=2,AC304*1.08,IF(AC304&lt;=10,(AC304*1.09),IF(AC304&lt;=50,(10*1.09)+((AC304-10)*1.08),IF(AC304&lt;=100,(10*1.09)+((50-10)*1.08)+((AC304-50)*1.07),IF(AC304&lt;=200,(10*1.09)+((50-10)*1.08)+((100-50)*1.07)+((AC304-100)*1.04),(10*1.09)+((50-10)*1.08)+((100-50)*1.07)+((200-100)*1.04)+((AC304-200)*1.02))))))</f>
        <v>13.351599999999999</v>
      </c>
      <c r="AE304" s="70">
        <f t="shared" ref="AE304:AE314" si="43">IF(Z304=1,AD304*1.08,IF(Z304=2,0,IF(AC304&lt;=100,(AD304*1.25),IF(AC304&lt;=200,134.5+((AC304-100)*1.04*1.16),255.14+((AC304-200)*1.02*1.12)))))</f>
        <v>16.689499999999999</v>
      </c>
      <c r="AF304" s="70">
        <f t="shared" ref="AF304:AF314" si="44">IF(Z304=1,0,(AE304*1.08))</f>
        <v>18.024660000000001</v>
      </c>
      <c r="AG304" s="36">
        <f t="shared" si="36"/>
        <v>13.35</v>
      </c>
      <c r="AH304" s="36">
        <f t="shared" si="37"/>
        <v>16.68</v>
      </c>
      <c r="AI304" s="36">
        <f t="shared" si="38"/>
        <v>18.02</v>
      </c>
      <c r="AJ304" s="40">
        <v>42419</v>
      </c>
      <c r="AK304" s="40">
        <v>42422</v>
      </c>
      <c r="AL304" s="22"/>
      <c r="AM304" s="20" t="s">
        <v>184</v>
      </c>
      <c r="AN304" s="20"/>
      <c r="AO304" s="19"/>
      <c r="AP304" s="19"/>
      <c r="AQ304" s="19"/>
      <c r="AR304" s="19"/>
      <c r="AS304" s="46" t="s">
        <v>2133</v>
      </c>
    </row>
    <row r="305" spans="1:45" ht="47.25" customHeight="1">
      <c r="A305" s="16">
        <v>8680881020940</v>
      </c>
      <c r="B305" s="16" t="s">
        <v>4504</v>
      </c>
      <c r="C305" s="16" t="s">
        <v>4505</v>
      </c>
      <c r="D305" s="17" t="s">
        <v>38</v>
      </c>
      <c r="E305" s="18" t="s">
        <v>41</v>
      </c>
      <c r="F305" s="18">
        <v>0</v>
      </c>
      <c r="G305" s="18">
        <v>1</v>
      </c>
      <c r="H305" s="18">
        <v>2</v>
      </c>
      <c r="I305" s="18"/>
      <c r="J305" s="18"/>
      <c r="K305" s="18"/>
      <c r="L305" s="19" t="s">
        <v>9172</v>
      </c>
      <c r="M305" s="19" t="s">
        <v>92</v>
      </c>
      <c r="N305" s="18" t="s">
        <v>3357</v>
      </c>
      <c r="O305" s="18">
        <v>25</v>
      </c>
      <c r="P305" s="18" t="s">
        <v>163</v>
      </c>
      <c r="Q305" s="18">
        <v>20</v>
      </c>
      <c r="R305" s="18" t="s">
        <v>45</v>
      </c>
      <c r="S305" s="37" t="s">
        <v>46</v>
      </c>
      <c r="T305" s="18" t="s">
        <v>53</v>
      </c>
      <c r="U305" s="37">
        <v>5.8076039806072979</v>
      </c>
      <c r="V305" s="37">
        <v>5.8076039806072979</v>
      </c>
      <c r="W305" s="37">
        <v>0</v>
      </c>
      <c r="X305" s="18" t="s">
        <v>53</v>
      </c>
      <c r="Y305" s="39"/>
      <c r="Z305" s="16">
        <v>0</v>
      </c>
      <c r="AA305" s="36">
        <v>12.27</v>
      </c>
      <c r="AB305" s="36"/>
      <c r="AC305" s="36">
        <v>12.27</v>
      </c>
      <c r="AD305" s="37">
        <f t="shared" si="42"/>
        <v>13.351599999999999</v>
      </c>
      <c r="AE305" s="37">
        <f t="shared" si="43"/>
        <v>16.689499999999999</v>
      </c>
      <c r="AF305" s="37">
        <f t="shared" si="44"/>
        <v>18.024660000000001</v>
      </c>
      <c r="AG305" s="36">
        <f t="shared" si="36"/>
        <v>13.35</v>
      </c>
      <c r="AH305" s="36">
        <f t="shared" si="37"/>
        <v>16.68</v>
      </c>
      <c r="AI305" s="36">
        <f t="shared" si="38"/>
        <v>18.02</v>
      </c>
      <c r="AJ305" s="40">
        <v>42622</v>
      </c>
      <c r="AK305" s="40">
        <v>42626</v>
      </c>
      <c r="AL305" s="22"/>
      <c r="AM305" s="20" t="s">
        <v>184</v>
      </c>
      <c r="AN305" s="20"/>
      <c r="AO305" s="19"/>
      <c r="AP305" s="19"/>
      <c r="AQ305" s="19"/>
      <c r="AR305" s="19"/>
      <c r="AS305" s="46" t="s">
        <v>2133</v>
      </c>
    </row>
    <row r="306" spans="1:45" ht="47.25" customHeight="1">
      <c r="A306" s="16">
        <v>8697930020127</v>
      </c>
      <c r="B306" s="16" t="s">
        <v>4504</v>
      </c>
      <c r="C306" s="16" t="s">
        <v>4505</v>
      </c>
      <c r="D306" s="17" t="s">
        <v>38</v>
      </c>
      <c r="E306" s="18" t="s">
        <v>41</v>
      </c>
      <c r="F306" s="18">
        <v>0</v>
      </c>
      <c r="G306" s="18">
        <v>1</v>
      </c>
      <c r="H306" s="18">
        <v>1</v>
      </c>
      <c r="I306" s="18"/>
      <c r="J306" s="18"/>
      <c r="K306" s="18"/>
      <c r="L306" s="19" t="s">
        <v>9169</v>
      </c>
      <c r="M306" s="19" t="s">
        <v>92</v>
      </c>
      <c r="N306" s="18" t="s">
        <v>1604</v>
      </c>
      <c r="O306" s="18">
        <v>50</v>
      </c>
      <c r="P306" s="18" t="s">
        <v>163</v>
      </c>
      <c r="Q306" s="18">
        <v>20</v>
      </c>
      <c r="R306" s="18" t="s">
        <v>45</v>
      </c>
      <c r="S306" s="37" t="s">
        <v>46</v>
      </c>
      <c r="T306" s="18" t="s">
        <v>165</v>
      </c>
      <c r="U306" s="37">
        <v>4.42</v>
      </c>
      <c r="V306" s="37">
        <v>4.42</v>
      </c>
      <c r="W306" s="37">
        <v>3.53</v>
      </c>
      <c r="X306" s="18" t="s">
        <v>165</v>
      </c>
      <c r="Y306" s="39"/>
      <c r="Z306" s="16">
        <v>0</v>
      </c>
      <c r="AA306" s="36">
        <v>7.45</v>
      </c>
      <c r="AB306" s="36"/>
      <c r="AC306" s="36">
        <v>7.45</v>
      </c>
      <c r="AD306" s="70">
        <f t="shared" si="42"/>
        <v>8.1205000000000016</v>
      </c>
      <c r="AE306" s="70">
        <f t="shared" si="43"/>
        <v>10.150625000000002</v>
      </c>
      <c r="AF306" s="70">
        <f t="shared" si="44"/>
        <v>10.962675000000003</v>
      </c>
      <c r="AG306" s="36">
        <f t="shared" si="36"/>
        <v>8.1199999999999992</v>
      </c>
      <c r="AH306" s="36">
        <f t="shared" si="37"/>
        <v>10.15</v>
      </c>
      <c r="AI306" s="36">
        <f t="shared" si="38"/>
        <v>10.96</v>
      </c>
      <c r="AJ306" s="40">
        <v>42419</v>
      </c>
      <c r="AK306" s="40">
        <v>42422</v>
      </c>
      <c r="AL306" s="22"/>
      <c r="AM306" s="20" t="s">
        <v>184</v>
      </c>
      <c r="AN306" s="20"/>
      <c r="AO306" s="19"/>
      <c r="AP306" s="19"/>
      <c r="AQ306" s="19"/>
      <c r="AR306" s="19"/>
      <c r="AS306" s="46" t="s">
        <v>2133</v>
      </c>
    </row>
    <row r="307" spans="1:45" ht="47.25" customHeight="1">
      <c r="A307" s="16">
        <v>8680881020223</v>
      </c>
      <c r="B307" s="16" t="s">
        <v>4504</v>
      </c>
      <c r="C307" s="16" t="s">
        <v>4505</v>
      </c>
      <c r="D307" s="17" t="s">
        <v>38</v>
      </c>
      <c r="E307" s="18" t="s">
        <v>41</v>
      </c>
      <c r="F307" s="18">
        <v>0</v>
      </c>
      <c r="G307" s="18">
        <v>1</v>
      </c>
      <c r="H307" s="18">
        <v>1</v>
      </c>
      <c r="I307" s="18"/>
      <c r="J307" s="18"/>
      <c r="K307" s="18"/>
      <c r="L307" s="19" t="s">
        <v>9169</v>
      </c>
      <c r="M307" s="19" t="s">
        <v>92</v>
      </c>
      <c r="N307" s="18" t="s">
        <v>3357</v>
      </c>
      <c r="O307" s="18">
        <v>50</v>
      </c>
      <c r="P307" s="18" t="s">
        <v>163</v>
      </c>
      <c r="Q307" s="18">
        <v>20</v>
      </c>
      <c r="R307" s="18" t="s">
        <v>45</v>
      </c>
      <c r="S307" s="37" t="s">
        <v>46</v>
      </c>
      <c r="T307" s="18" t="s">
        <v>165</v>
      </c>
      <c r="U307" s="37">
        <v>4.42</v>
      </c>
      <c r="V307" s="37">
        <v>4.42</v>
      </c>
      <c r="W307" s="37">
        <v>3.53</v>
      </c>
      <c r="X307" s="18" t="s">
        <v>165</v>
      </c>
      <c r="Y307" s="39"/>
      <c r="Z307" s="16">
        <v>0</v>
      </c>
      <c r="AA307" s="36">
        <v>7.45</v>
      </c>
      <c r="AB307" s="36"/>
      <c r="AC307" s="36">
        <v>7.45</v>
      </c>
      <c r="AD307" s="37">
        <f t="shared" si="42"/>
        <v>8.1205000000000016</v>
      </c>
      <c r="AE307" s="37">
        <f t="shared" si="43"/>
        <v>10.150625000000002</v>
      </c>
      <c r="AF307" s="37">
        <f t="shared" si="44"/>
        <v>10.962675000000003</v>
      </c>
      <c r="AG307" s="36">
        <f t="shared" si="36"/>
        <v>8.1199999999999992</v>
      </c>
      <c r="AH307" s="36">
        <f t="shared" si="37"/>
        <v>10.15</v>
      </c>
      <c r="AI307" s="36">
        <f t="shared" si="38"/>
        <v>10.96</v>
      </c>
      <c r="AJ307" s="40">
        <v>42622</v>
      </c>
      <c r="AK307" s="40">
        <v>42626</v>
      </c>
      <c r="AL307" s="22"/>
      <c r="AM307" s="20" t="s">
        <v>184</v>
      </c>
      <c r="AN307" s="20"/>
      <c r="AO307" s="19"/>
      <c r="AP307" s="19"/>
      <c r="AQ307" s="19"/>
      <c r="AR307" s="19"/>
      <c r="AS307" s="46" t="s">
        <v>2133</v>
      </c>
    </row>
    <row r="308" spans="1:45" ht="47.25" customHeight="1">
      <c r="A308" s="16">
        <v>8680881020230</v>
      </c>
      <c r="B308" s="16" t="s">
        <v>4504</v>
      </c>
      <c r="C308" s="16" t="s">
        <v>4505</v>
      </c>
      <c r="D308" s="17" t="s">
        <v>323</v>
      </c>
      <c r="E308" s="18" t="s">
        <v>295</v>
      </c>
      <c r="F308" s="18">
        <v>4</v>
      </c>
      <c r="G308" s="18">
        <v>1</v>
      </c>
      <c r="H308" s="18">
        <v>3</v>
      </c>
      <c r="I308" s="18"/>
      <c r="J308" s="18"/>
      <c r="K308" s="18"/>
      <c r="L308" s="19" t="s">
        <v>6280</v>
      </c>
      <c r="M308" s="19" t="s">
        <v>92</v>
      </c>
      <c r="N308" s="18" t="s">
        <v>3357</v>
      </c>
      <c r="O308" s="18">
        <v>50</v>
      </c>
      <c r="P308" s="18" t="s">
        <v>163</v>
      </c>
      <c r="Q308" s="18">
        <v>40</v>
      </c>
      <c r="R308" s="18" t="s">
        <v>95</v>
      </c>
      <c r="S308" s="37" t="s">
        <v>46</v>
      </c>
      <c r="T308" s="18" t="s">
        <v>53</v>
      </c>
      <c r="U308" s="38">
        <v>4.74</v>
      </c>
      <c r="V308" s="38">
        <v>4.74</v>
      </c>
      <c r="W308" s="38">
        <v>4.74</v>
      </c>
      <c r="X308" s="18" t="s">
        <v>53</v>
      </c>
      <c r="Y308" s="39"/>
      <c r="Z308" s="16">
        <v>0</v>
      </c>
      <c r="AA308" s="36">
        <v>6.99</v>
      </c>
      <c r="AB308" s="36"/>
      <c r="AC308" s="36">
        <v>6.99</v>
      </c>
      <c r="AD308" s="38">
        <f t="shared" si="42"/>
        <v>7.6191000000000004</v>
      </c>
      <c r="AE308" s="38">
        <f t="shared" si="43"/>
        <v>9.5238750000000003</v>
      </c>
      <c r="AF308" s="38">
        <f t="shared" si="44"/>
        <v>10.285785000000001</v>
      </c>
      <c r="AG308" s="36">
        <f t="shared" si="36"/>
        <v>7.61</v>
      </c>
      <c r="AH308" s="36">
        <f t="shared" si="37"/>
        <v>9.52</v>
      </c>
      <c r="AI308" s="36">
        <f t="shared" si="38"/>
        <v>10.28</v>
      </c>
      <c r="AJ308" s="40">
        <v>43087</v>
      </c>
      <c r="AK308" s="40">
        <v>43088</v>
      </c>
      <c r="AL308" s="17">
        <v>1</v>
      </c>
      <c r="AM308" s="20" t="s">
        <v>477</v>
      </c>
      <c r="AN308" s="20"/>
      <c r="AO308" s="19"/>
      <c r="AP308" s="19"/>
      <c r="AQ308" s="19"/>
      <c r="AR308" s="19"/>
      <c r="AS308" s="46" t="s">
        <v>2133</v>
      </c>
    </row>
    <row r="309" spans="1:45" ht="47.25" customHeight="1">
      <c r="A309" s="16">
        <v>8697930023852</v>
      </c>
      <c r="B309" s="16" t="s">
        <v>4504</v>
      </c>
      <c r="C309" s="16" t="s">
        <v>4505</v>
      </c>
      <c r="D309" s="17" t="s">
        <v>38</v>
      </c>
      <c r="E309" s="18" t="s">
        <v>41</v>
      </c>
      <c r="F309" s="18">
        <v>4</v>
      </c>
      <c r="G309" s="18">
        <v>1</v>
      </c>
      <c r="H309" s="18">
        <v>3</v>
      </c>
      <c r="I309" s="18"/>
      <c r="J309" s="18"/>
      <c r="K309" s="18"/>
      <c r="L309" s="19" t="s">
        <v>6280</v>
      </c>
      <c r="M309" s="19" t="s">
        <v>92</v>
      </c>
      <c r="N309" s="18" t="s">
        <v>1604</v>
      </c>
      <c r="O309" s="18">
        <v>50</v>
      </c>
      <c r="P309" s="18" t="s">
        <v>163</v>
      </c>
      <c r="Q309" s="18">
        <v>40</v>
      </c>
      <c r="R309" s="18" t="s">
        <v>45</v>
      </c>
      <c r="S309" s="37" t="s">
        <v>46</v>
      </c>
      <c r="T309" s="18" t="s">
        <v>53</v>
      </c>
      <c r="U309" s="37">
        <v>2.84</v>
      </c>
      <c r="V309" s="37">
        <v>2.84</v>
      </c>
      <c r="W309" s="37">
        <v>2.84</v>
      </c>
      <c r="X309" s="18" t="s">
        <v>53</v>
      </c>
      <c r="Y309" s="39"/>
      <c r="Z309" s="16">
        <v>0</v>
      </c>
      <c r="AA309" s="36">
        <v>5.99</v>
      </c>
      <c r="AB309" s="36"/>
      <c r="AC309" s="36">
        <v>5.99</v>
      </c>
      <c r="AD309" s="70">
        <f t="shared" si="42"/>
        <v>6.5291000000000006</v>
      </c>
      <c r="AE309" s="70">
        <f t="shared" si="43"/>
        <v>8.1613750000000014</v>
      </c>
      <c r="AF309" s="70">
        <f t="shared" si="44"/>
        <v>8.8142850000000017</v>
      </c>
      <c r="AG309" s="36">
        <f t="shared" si="36"/>
        <v>6.52</v>
      </c>
      <c r="AH309" s="36">
        <f t="shared" si="37"/>
        <v>8.16</v>
      </c>
      <c r="AI309" s="36">
        <f t="shared" si="38"/>
        <v>8.81</v>
      </c>
      <c r="AJ309" s="40">
        <v>42545</v>
      </c>
      <c r="AK309" s="40">
        <v>42547</v>
      </c>
      <c r="AL309" s="22"/>
      <c r="AM309" s="20" t="s">
        <v>184</v>
      </c>
      <c r="AN309" s="20"/>
      <c r="AO309" s="19"/>
      <c r="AP309" s="19"/>
      <c r="AQ309" s="19"/>
      <c r="AR309" s="19"/>
      <c r="AS309" s="46" t="s">
        <v>2133</v>
      </c>
    </row>
    <row r="310" spans="1:45" ht="47.25" customHeight="1">
      <c r="A310" s="16">
        <v>8699522271931</v>
      </c>
      <c r="B310" s="16" t="s">
        <v>1117</v>
      </c>
      <c r="C310" s="16" t="s">
        <v>1118</v>
      </c>
      <c r="D310" s="17" t="s">
        <v>87</v>
      </c>
      <c r="E310" s="18" t="s">
        <v>295</v>
      </c>
      <c r="F310" s="18">
        <v>4</v>
      </c>
      <c r="G310" s="18">
        <v>1</v>
      </c>
      <c r="H310" s="18">
        <v>2</v>
      </c>
      <c r="I310" s="18"/>
      <c r="J310" s="18"/>
      <c r="K310" s="18"/>
      <c r="L310" s="19" t="s">
        <v>10822</v>
      </c>
      <c r="M310" s="19" t="s">
        <v>1121</v>
      </c>
      <c r="N310" s="18" t="s">
        <v>2966</v>
      </c>
      <c r="O310" s="18">
        <v>1.5</v>
      </c>
      <c r="P310" s="18" t="s">
        <v>197</v>
      </c>
      <c r="Q310" s="18">
        <v>1</v>
      </c>
      <c r="R310" s="18" t="s">
        <v>95</v>
      </c>
      <c r="S310" s="37" t="s">
        <v>96</v>
      </c>
      <c r="T310" s="18" t="s">
        <v>53</v>
      </c>
      <c r="U310" s="38">
        <v>3.01</v>
      </c>
      <c r="V310" s="38">
        <v>3.01</v>
      </c>
      <c r="W310" s="38">
        <v>0</v>
      </c>
      <c r="X310" s="18" t="s">
        <v>53</v>
      </c>
      <c r="Y310" s="39"/>
      <c r="Z310" s="16">
        <v>0</v>
      </c>
      <c r="AA310" s="36">
        <v>8.3000000000000007</v>
      </c>
      <c r="AB310" s="36"/>
      <c r="AC310" s="36">
        <v>8.3000000000000007</v>
      </c>
      <c r="AD310" s="38">
        <f t="shared" si="42"/>
        <v>9.0470000000000006</v>
      </c>
      <c r="AE310" s="38">
        <f t="shared" si="43"/>
        <v>11.30875</v>
      </c>
      <c r="AF310" s="38">
        <f t="shared" si="44"/>
        <v>12.21345</v>
      </c>
      <c r="AG310" s="36">
        <f t="shared" si="36"/>
        <v>9.0399999999999991</v>
      </c>
      <c r="AH310" s="36">
        <f t="shared" si="37"/>
        <v>11.3</v>
      </c>
      <c r="AI310" s="36">
        <f t="shared" si="38"/>
        <v>12.21</v>
      </c>
      <c r="AJ310" s="40">
        <v>43245</v>
      </c>
      <c r="AK310" s="40">
        <v>43251</v>
      </c>
      <c r="AL310" s="17">
        <v>1</v>
      </c>
      <c r="AM310" s="17" t="s">
        <v>10821</v>
      </c>
      <c r="AN310" s="17"/>
      <c r="AO310" s="19"/>
      <c r="AP310" s="19"/>
      <c r="AQ310" s="19"/>
      <c r="AR310" s="19"/>
      <c r="AS310" s="46" t="s">
        <v>2133</v>
      </c>
    </row>
    <row r="311" spans="1:45" ht="47.25" customHeight="1">
      <c r="A311" s="16">
        <v>8699522271917</v>
      </c>
      <c r="B311" s="16" t="s">
        <v>1117</v>
      </c>
      <c r="C311" s="16" t="s">
        <v>1118</v>
      </c>
      <c r="D311" s="17" t="s">
        <v>87</v>
      </c>
      <c r="E311" s="18" t="s">
        <v>295</v>
      </c>
      <c r="F311" s="18">
        <v>4</v>
      </c>
      <c r="G311" s="18">
        <v>1</v>
      </c>
      <c r="H311" s="18">
        <v>2</v>
      </c>
      <c r="I311" s="18"/>
      <c r="J311" s="18"/>
      <c r="K311" s="18"/>
      <c r="L311" s="19" t="s">
        <v>10820</v>
      </c>
      <c r="M311" s="19" t="s">
        <v>1121</v>
      </c>
      <c r="N311" s="18" t="s">
        <v>2966</v>
      </c>
      <c r="O311" s="18">
        <v>250</v>
      </c>
      <c r="P311" s="18" t="s">
        <v>163</v>
      </c>
      <c r="Q311" s="18">
        <v>1</v>
      </c>
      <c r="R311" s="18" t="s">
        <v>95</v>
      </c>
      <c r="S311" s="37" t="s">
        <v>96</v>
      </c>
      <c r="T311" s="18" t="s">
        <v>53</v>
      </c>
      <c r="U311" s="38">
        <v>1.57</v>
      </c>
      <c r="V311" s="38">
        <v>1.57</v>
      </c>
      <c r="W311" s="38">
        <v>0</v>
      </c>
      <c r="X311" s="18" t="s">
        <v>53</v>
      </c>
      <c r="Y311" s="39"/>
      <c r="Z311" s="16">
        <v>0</v>
      </c>
      <c r="AA311" s="36">
        <v>4.32</v>
      </c>
      <c r="AB311" s="36"/>
      <c r="AC311" s="36">
        <v>4.32</v>
      </c>
      <c r="AD311" s="38">
        <f t="shared" si="42"/>
        <v>4.708800000000001</v>
      </c>
      <c r="AE311" s="38">
        <f t="shared" si="43"/>
        <v>5.886000000000001</v>
      </c>
      <c r="AF311" s="38">
        <f t="shared" si="44"/>
        <v>6.3568800000000012</v>
      </c>
      <c r="AG311" s="36">
        <f t="shared" si="36"/>
        <v>4.7</v>
      </c>
      <c r="AH311" s="36">
        <f t="shared" si="37"/>
        <v>5.88</v>
      </c>
      <c r="AI311" s="36">
        <f t="shared" si="38"/>
        <v>6.35</v>
      </c>
      <c r="AJ311" s="40">
        <v>43245</v>
      </c>
      <c r="AK311" s="40">
        <v>43251</v>
      </c>
      <c r="AL311" s="17">
        <v>1</v>
      </c>
      <c r="AM311" s="17" t="s">
        <v>10821</v>
      </c>
      <c r="AN311" s="17"/>
      <c r="AO311" s="19"/>
      <c r="AP311" s="19"/>
      <c r="AQ311" s="19"/>
      <c r="AR311" s="19"/>
      <c r="AS311" s="46" t="s">
        <v>2133</v>
      </c>
    </row>
    <row r="312" spans="1:45" ht="47.25" customHeight="1">
      <c r="A312" s="16">
        <v>8699522093311</v>
      </c>
      <c r="B312" s="16" t="s">
        <v>6162</v>
      </c>
      <c r="C312" s="16" t="s">
        <v>6163</v>
      </c>
      <c r="D312" s="17" t="s">
        <v>87</v>
      </c>
      <c r="E312" s="18" t="s">
        <v>87</v>
      </c>
      <c r="F312" s="18">
        <v>0</v>
      </c>
      <c r="G312" s="18">
        <v>1</v>
      </c>
      <c r="H312" s="18">
        <v>1</v>
      </c>
      <c r="I312" s="18"/>
      <c r="J312" s="18"/>
      <c r="K312" s="18"/>
      <c r="L312" s="19" t="s">
        <v>10818</v>
      </c>
      <c r="M312" s="19" t="s">
        <v>727</v>
      </c>
      <c r="N312" s="18" t="s">
        <v>2966</v>
      </c>
      <c r="O312" s="18">
        <v>4</v>
      </c>
      <c r="P312" s="18" t="s">
        <v>163</v>
      </c>
      <c r="Q312" s="18">
        <v>6</v>
      </c>
      <c r="R312" s="18" t="s">
        <v>95</v>
      </c>
      <c r="S312" s="37" t="s">
        <v>96</v>
      </c>
      <c r="T312" s="18" t="s">
        <v>238</v>
      </c>
      <c r="U312" s="38">
        <v>8.5399999999999991</v>
      </c>
      <c r="V312" s="38">
        <v>12.2</v>
      </c>
      <c r="W312" s="38">
        <v>7.32</v>
      </c>
      <c r="X312" s="18" t="s">
        <v>238</v>
      </c>
      <c r="Y312" s="39"/>
      <c r="Z312" s="16">
        <v>0</v>
      </c>
      <c r="AA312" s="36">
        <v>19.670000000000002</v>
      </c>
      <c r="AB312" s="36"/>
      <c r="AC312" s="36">
        <v>19.670000000000002</v>
      </c>
      <c r="AD312" s="38">
        <f t="shared" si="42"/>
        <v>21.343600000000002</v>
      </c>
      <c r="AE312" s="38">
        <f t="shared" si="43"/>
        <v>26.679500000000004</v>
      </c>
      <c r="AF312" s="38">
        <f t="shared" si="44"/>
        <v>28.813860000000005</v>
      </c>
      <c r="AG312" s="36">
        <f t="shared" si="36"/>
        <v>21.34</v>
      </c>
      <c r="AH312" s="36">
        <f t="shared" si="37"/>
        <v>26.67</v>
      </c>
      <c r="AI312" s="36">
        <f t="shared" si="38"/>
        <v>28.81</v>
      </c>
      <c r="AJ312" s="40">
        <v>43146</v>
      </c>
      <c r="AK312" s="40">
        <v>43150</v>
      </c>
      <c r="AL312" s="17">
        <v>1</v>
      </c>
      <c r="AM312" s="17" t="s">
        <v>3754</v>
      </c>
      <c r="AN312" s="17"/>
      <c r="AO312" s="19"/>
      <c r="AP312" s="19"/>
      <c r="AQ312" s="19"/>
      <c r="AR312" s="19"/>
      <c r="AS312" s="46" t="s">
        <v>2133</v>
      </c>
    </row>
    <row r="313" spans="1:45" ht="47.25" customHeight="1">
      <c r="A313" s="16">
        <v>8699522053346</v>
      </c>
      <c r="B313" s="16" t="s">
        <v>6162</v>
      </c>
      <c r="C313" s="16" t="s">
        <v>6163</v>
      </c>
      <c r="D313" s="17" t="s">
        <v>87</v>
      </c>
      <c r="E313" s="18" t="s">
        <v>87</v>
      </c>
      <c r="F313" s="18">
        <v>0</v>
      </c>
      <c r="G313" s="18">
        <v>1</v>
      </c>
      <c r="H313" s="18">
        <v>1</v>
      </c>
      <c r="I313" s="18"/>
      <c r="J313" s="18"/>
      <c r="K313" s="18"/>
      <c r="L313" s="19" t="s">
        <v>6164</v>
      </c>
      <c r="M313" s="19" t="s">
        <v>727</v>
      </c>
      <c r="N313" s="18" t="s">
        <v>2966</v>
      </c>
      <c r="O313" s="18">
        <v>8</v>
      </c>
      <c r="P313" s="18" t="s">
        <v>163</v>
      </c>
      <c r="Q313" s="18">
        <v>10</v>
      </c>
      <c r="R313" s="18" t="s">
        <v>95</v>
      </c>
      <c r="S313" s="37" t="s">
        <v>96</v>
      </c>
      <c r="T313" s="18" t="s">
        <v>331</v>
      </c>
      <c r="U313" s="38">
        <v>12.18</v>
      </c>
      <c r="V313" s="38">
        <v>33.25</v>
      </c>
      <c r="W313" s="38">
        <v>12.18</v>
      </c>
      <c r="X313" s="18" t="s">
        <v>331</v>
      </c>
      <c r="Y313" s="39"/>
      <c r="Z313" s="16">
        <v>0</v>
      </c>
      <c r="AA313" s="36">
        <v>28.52</v>
      </c>
      <c r="AB313" s="36"/>
      <c r="AC313" s="36">
        <v>28.52</v>
      </c>
      <c r="AD313" s="38">
        <f t="shared" si="42"/>
        <v>30.901600000000002</v>
      </c>
      <c r="AE313" s="38">
        <f t="shared" si="43"/>
        <v>38.627000000000002</v>
      </c>
      <c r="AF313" s="38">
        <f t="shared" si="44"/>
        <v>41.717160000000007</v>
      </c>
      <c r="AG313" s="36">
        <f t="shared" si="36"/>
        <v>30.9</v>
      </c>
      <c r="AH313" s="36">
        <f t="shared" si="37"/>
        <v>38.619999999999997</v>
      </c>
      <c r="AI313" s="36">
        <f t="shared" si="38"/>
        <v>41.71</v>
      </c>
      <c r="AJ313" s="40">
        <v>43084</v>
      </c>
      <c r="AK313" s="40">
        <v>43088</v>
      </c>
      <c r="AL313" s="17">
        <v>1</v>
      </c>
      <c r="AM313" s="20" t="s">
        <v>477</v>
      </c>
      <c r="AN313" s="20"/>
      <c r="AO313" s="19"/>
      <c r="AP313" s="19"/>
      <c r="AQ313" s="19"/>
      <c r="AR313" s="19"/>
      <c r="AS313" s="46" t="s">
        <v>2133</v>
      </c>
    </row>
    <row r="314" spans="1:45" ht="47.25" customHeight="1">
      <c r="A314" s="16">
        <v>8699522053339</v>
      </c>
      <c r="B314" s="16" t="s">
        <v>6162</v>
      </c>
      <c r="C314" s="16" t="s">
        <v>6163</v>
      </c>
      <c r="D314" s="17" t="s">
        <v>87</v>
      </c>
      <c r="E314" s="18" t="s">
        <v>87</v>
      </c>
      <c r="F314" s="18">
        <v>0</v>
      </c>
      <c r="G314" s="18">
        <v>1</v>
      </c>
      <c r="H314" s="18">
        <v>1</v>
      </c>
      <c r="I314" s="18"/>
      <c r="J314" s="18"/>
      <c r="K314" s="18"/>
      <c r="L314" s="19" t="s">
        <v>6272</v>
      </c>
      <c r="M314" s="19" t="s">
        <v>727</v>
      </c>
      <c r="N314" s="18" t="s">
        <v>2966</v>
      </c>
      <c r="O314" s="18">
        <v>4</v>
      </c>
      <c r="P314" s="18" t="s">
        <v>163</v>
      </c>
      <c r="Q314" s="18">
        <v>10</v>
      </c>
      <c r="R314" s="18" t="s">
        <v>95</v>
      </c>
      <c r="S314" s="37" t="s">
        <v>96</v>
      </c>
      <c r="T314" s="18" t="s">
        <v>238</v>
      </c>
      <c r="U314" s="38">
        <v>14.23</v>
      </c>
      <c r="V314" s="38">
        <v>28.15</v>
      </c>
      <c r="W314" s="38">
        <v>14.23</v>
      </c>
      <c r="X314" s="18" t="s">
        <v>238</v>
      </c>
      <c r="Y314" s="39"/>
      <c r="Z314" s="16">
        <v>0</v>
      </c>
      <c r="AA314" s="36">
        <v>38.28</v>
      </c>
      <c r="AB314" s="36"/>
      <c r="AC314" s="36">
        <v>38.28</v>
      </c>
      <c r="AD314" s="38">
        <f t="shared" si="42"/>
        <v>41.442400000000006</v>
      </c>
      <c r="AE314" s="38">
        <f t="shared" si="43"/>
        <v>51.803000000000011</v>
      </c>
      <c r="AF314" s="38">
        <f t="shared" si="44"/>
        <v>55.947240000000015</v>
      </c>
      <c r="AG314" s="36">
        <f t="shared" si="36"/>
        <v>41.44</v>
      </c>
      <c r="AH314" s="36">
        <f t="shared" si="37"/>
        <v>51.8</v>
      </c>
      <c r="AI314" s="36">
        <f t="shared" si="38"/>
        <v>55.94</v>
      </c>
      <c r="AJ314" s="40">
        <v>43146</v>
      </c>
      <c r="AK314" s="40">
        <v>43150</v>
      </c>
      <c r="AL314" s="17">
        <v>1</v>
      </c>
      <c r="AM314" s="17" t="s">
        <v>3754</v>
      </c>
      <c r="AN314" s="17"/>
      <c r="AO314" s="19"/>
      <c r="AP314" s="19"/>
      <c r="AQ314" s="19"/>
      <c r="AR314" s="19"/>
      <c r="AS314" s="46" t="s">
        <v>2133</v>
      </c>
    </row>
    <row r="315" spans="1:45" ht="47.25" customHeight="1">
      <c r="A315" s="16">
        <v>8699523010539</v>
      </c>
      <c r="B315" s="16" t="s">
        <v>3719</v>
      </c>
      <c r="C315" s="16" t="s">
        <v>3720</v>
      </c>
      <c r="D315" s="17" t="s">
        <v>323</v>
      </c>
      <c r="E315" s="18" t="s">
        <v>323</v>
      </c>
      <c r="F315" s="18">
        <v>0</v>
      </c>
      <c r="G315" s="18">
        <v>1</v>
      </c>
      <c r="H315" s="18">
        <v>1</v>
      </c>
      <c r="I315" s="18"/>
      <c r="J315" s="18"/>
      <c r="K315" s="18"/>
      <c r="L315" s="19" t="s">
        <v>5833</v>
      </c>
      <c r="M315" s="19" t="s">
        <v>180</v>
      </c>
      <c r="N315" s="18" t="s">
        <v>2138</v>
      </c>
      <c r="O315" s="18">
        <v>10</v>
      </c>
      <c r="P315" s="18" t="s">
        <v>163</v>
      </c>
      <c r="Q315" s="18">
        <v>28</v>
      </c>
      <c r="R315" s="18" t="s">
        <v>95</v>
      </c>
      <c r="S315" s="37" t="s">
        <v>46</v>
      </c>
      <c r="T315" s="18" t="s">
        <v>331</v>
      </c>
      <c r="U315" s="38">
        <v>33.79</v>
      </c>
      <c r="V315" s="38">
        <v>83.54</v>
      </c>
      <c r="W315" s="38">
        <v>33.79</v>
      </c>
      <c r="X315" s="18" t="s">
        <v>331</v>
      </c>
      <c r="Y315" s="39"/>
      <c r="Z315" s="16">
        <v>0</v>
      </c>
      <c r="AA315" s="36">
        <v>54.5</v>
      </c>
      <c r="AB315" s="36"/>
      <c r="AC315" s="36">
        <v>54.5</v>
      </c>
      <c r="AD315" s="36">
        <v>58.91</v>
      </c>
      <c r="AE315" s="36">
        <v>73.64</v>
      </c>
      <c r="AF315" s="36">
        <v>79.53</v>
      </c>
      <c r="AG315" s="36">
        <f t="shared" si="36"/>
        <v>58.91</v>
      </c>
      <c r="AH315" s="36">
        <f t="shared" si="37"/>
        <v>73.64</v>
      </c>
      <c r="AI315" s="36">
        <f t="shared" si="38"/>
        <v>79.53</v>
      </c>
      <c r="AJ315" s="40">
        <v>42783</v>
      </c>
      <c r="AK315" s="40">
        <v>42786</v>
      </c>
      <c r="AL315" s="17"/>
      <c r="AM315" s="20" t="s">
        <v>477</v>
      </c>
      <c r="AN315" s="20"/>
      <c r="AO315" s="19"/>
      <c r="AP315" s="19"/>
      <c r="AQ315" s="19"/>
      <c r="AR315" s="19"/>
      <c r="AS315" s="46" t="s">
        <v>2133</v>
      </c>
    </row>
    <row r="316" spans="1:45" ht="47.25" customHeight="1">
      <c r="A316" s="16">
        <v>8699523010546</v>
      </c>
      <c r="B316" s="16" t="s">
        <v>3719</v>
      </c>
      <c r="C316" s="16" t="s">
        <v>3720</v>
      </c>
      <c r="D316" s="17" t="s">
        <v>323</v>
      </c>
      <c r="E316" s="18" t="s">
        <v>323</v>
      </c>
      <c r="F316" s="18">
        <v>0</v>
      </c>
      <c r="G316" s="18">
        <v>1</v>
      </c>
      <c r="H316" s="18">
        <v>1</v>
      </c>
      <c r="I316" s="18"/>
      <c r="J316" s="18"/>
      <c r="K316" s="18"/>
      <c r="L316" s="19" t="s">
        <v>5835</v>
      </c>
      <c r="M316" s="19" t="s">
        <v>180</v>
      </c>
      <c r="N316" s="18" t="s">
        <v>2138</v>
      </c>
      <c r="O316" s="18">
        <v>15</v>
      </c>
      <c r="P316" s="18" t="s">
        <v>163</v>
      </c>
      <c r="Q316" s="18">
        <v>28</v>
      </c>
      <c r="R316" s="18" t="s">
        <v>95</v>
      </c>
      <c r="S316" s="37" t="s">
        <v>46</v>
      </c>
      <c r="T316" s="18" t="s">
        <v>331</v>
      </c>
      <c r="U316" s="38">
        <v>50.68</v>
      </c>
      <c r="V316" s="38">
        <v>125.28</v>
      </c>
      <c r="W316" s="38">
        <v>50.68</v>
      </c>
      <c r="X316" s="18" t="s">
        <v>331</v>
      </c>
      <c r="Y316" s="39"/>
      <c r="Z316" s="16">
        <v>0</v>
      </c>
      <c r="AA316" s="36">
        <v>115.16</v>
      </c>
      <c r="AB316" s="36"/>
      <c r="AC316" s="36">
        <v>115.16</v>
      </c>
      <c r="AD316" s="36">
        <v>123.36</v>
      </c>
      <c r="AE316" s="36">
        <v>152.78</v>
      </c>
      <c r="AF316" s="36">
        <v>165.01</v>
      </c>
      <c r="AG316" s="36">
        <f t="shared" si="36"/>
        <v>123.36</v>
      </c>
      <c r="AH316" s="36">
        <f t="shared" si="37"/>
        <v>152.78</v>
      </c>
      <c r="AI316" s="36">
        <f t="shared" si="38"/>
        <v>165.01</v>
      </c>
      <c r="AJ316" s="40">
        <v>42783</v>
      </c>
      <c r="AK316" s="40">
        <v>42786</v>
      </c>
      <c r="AL316" s="17"/>
      <c r="AM316" s="20" t="s">
        <v>477</v>
      </c>
      <c r="AN316" s="20"/>
      <c r="AO316" s="19"/>
      <c r="AP316" s="19"/>
      <c r="AQ316" s="19"/>
      <c r="AR316" s="19"/>
      <c r="AS316" s="46" t="s">
        <v>2133</v>
      </c>
    </row>
    <row r="317" spans="1:45" ht="47.25" customHeight="1">
      <c r="A317" s="16">
        <v>8699523010515</v>
      </c>
      <c r="B317" s="16" t="s">
        <v>3719</v>
      </c>
      <c r="C317" s="16" t="s">
        <v>3720</v>
      </c>
      <c r="D317" s="17" t="s">
        <v>323</v>
      </c>
      <c r="E317" s="18" t="s">
        <v>323</v>
      </c>
      <c r="F317" s="18">
        <v>0</v>
      </c>
      <c r="G317" s="18">
        <v>5</v>
      </c>
      <c r="H317" s="18">
        <v>1</v>
      </c>
      <c r="I317" s="18"/>
      <c r="J317" s="18"/>
      <c r="K317" s="18"/>
      <c r="L317" s="19" t="s">
        <v>5830</v>
      </c>
      <c r="M317" s="19" t="s">
        <v>180</v>
      </c>
      <c r="N317" s="18" t="s">
        <v>2138</v>
      </c>
      <c r="O317" s="18">
        <v>2.5</v>
      </c>
      <c r="P317" s="18" t="s">
        <v>163</v>
      </c>
      <c r="Q317" s="18">
        <v>28</v>
      </c>
      <c r="R317" s="18" t="s">
        <v>95</v>
      </c>
      <c r="S317" s="37" t="s">
        <v>46</v>
      </c>
      <c r="T317" s="18" t="s">
        <v>238</v>
      </c>
      <c r="U317" s="38">
        <v>8.4700000000000006</v>
      </c>
      <c r="V317" s="38">
        <v>20.89</v>
      </c>
      <c r="W317" s="38">
        <v>8.4700000000000006</v>
      </c>
      <c r="X317" s="18" t="s">
        <v>238</v>
      </c>
      <c r="Y317" s="39"/>
      <c r="Z317" s="16">
        <v>0</v>
      </c>
      <c r="AA317" s="36">
        <v>19.829999999999998</v>
      </c>
      <c r="AB317" s="36"/>
      <c r="AC317" s="36">
        <v>19.829999999999998</v>
      </c>
      <c r="AD317" s="36">
        <v>21.51</v>
      </c>
      <c r="AE317" s="36">
        <v>26.89</v>
      </c>
      <c r="AF317" s="36">
        <v>29.04</v>
      </c>
      <c r="AG317" s="36">
        <f t="shared" si="36"/>
        <v>21.51</v>
      </c>
      <c r="AH317" s="36">
        <f t="shared" si="37"/>
        <v>26.89</v>
      </c>
      <c r="AI317" s="36">
        <f t="shared" si="38"/>
        <v>29.04</v>
      </c>
      <c r="AJ317" s="40">
        <v>42783</v>
      </c>
      <c r="AK317" s="40">
        <v>42786</v>
      </c>
      <c r="AL317" s="17"/>
      <c r="AM317" s="20" t="s">
        <v>477</v>
      </c>
      <c r="AN317" s="20"/>
      <c r="AO317" s="19"/>
      <c r="AP317" s="19"/>
      <c r="AQ317" s="19"/>
      <c r="AR317" s="19"/>
      <c r="AS317" s="46" t="s">
        <v>2133</v>
      </c>
    </row>
    <row r="318" spans="1:45" ht="47.25" customHeight="1">
      <c r="A318" s="16">
        <v>8699523010553</v>
      </c>
      <c r="B318" s="16" t="s">
        <v>3719</v>
      </c>
      <c r="C318" s="16" t="s">
        <v>3720</v>
      </c>
      <c r="D318" s="17" t="s">
        <v>38</v>
      </c>
      <c r="E318" s="18" t="s">
        <v>38</v>
      </c>
      <c r="F318" s="18">
        <v>0</v>
      </c>
      <c r="G318" s="18">
        <v>1</v>
      </c>
      <c r="H318" s="18">
        <v>1</v>
      </c>
      <c r="I318" s="18"/>
      <c r="J318" s="18"/>
      <c r="K318" s="18"/>
      <c r="L318" s="19" t="s">
        <v>5836</v>
      </c>
      <c r="M318" s="19" t="s">
        <v>180</v>
      </c>
      <c r="N318" s="18" t="s">
        <v>2138</v>
      </c>
      <c r="O318" s="18">
        <v>20</v>
      </c>
      <c r="P318" s="18" t="s">
        <v>163</v>
      </c>
      <c r="Q318" s="18">
        <v>28</v>
      </c>
      <c r="R318" s="18" t="s">
        <v>45</v>
      </c>
      <c r="S318" s="37" t="s">
        <v>46</v>
      </c>
      <c r="T318" s="18" t="s">
        <v>331</v>
      </c>
      <c r="U318" s="37">
        <v>167.04</v>
      </c>
      <c r="V318" s="37">
        <v>67.58</v>
      </c>
      <c r="W318" s="38">
        <v>67.58</v>
      </c>
      <c r="X318" s="18" t="s">
        <v>331</v>
      </c>
      <c r="Y318" s="39"/>
      <c r="Z318" s="16">
        <v>0</v>
      </c>
      <c r="AA318" s="36">
        <v>143.04</v>
      </c>
      <c r="AB318" s="36"/>
      <c r="AC318" s="36">
        <v>143.04</v>
      </c>
      <c r="AD318" s="70">
        <f>IF(Z318=2,AC318*1.08,IF(AC318&lt;=10,(AC318*1.09),IF(AC318&lt;=50,(10*1.09)+((AC318-10)*1.08),IF(AC318&lt;=100,(10*1.09)+((50-10)*1.08)+((AC318-50)*1.07),IF(AC318&lt;=200,(10*1.09)+((50-10)*1.08)+((100-50)*1.07)+((AC318-100)*1.04),(10*1.09)+((50-10)*1.08)+((100-50)*1.07)+((200-100)*1.04)+((AC318-200)*1.02))))))</f>
        <v>152.36159999999998</v>
      </c>
      <c r="AE318" s="70">
        <f>IF(Z318=1,AD318*1.08,IF(Z318=2,0,IF(AC318&lt;=100,(AD318*1.25),IF(AC318&lt;=200,134.5+((AC318-100)*1.04*1.16),255.14+((AC318-200)*1.02*1.12)))))</f>
        <v>186.42345599999999</v>
      </c>
      <c r="AF318" s="70">
        <f>IF(Z318=1,0,(AE318*1.08))</f>
        <v>201.33733247999999</v>
      </c>
      <c r="AG318" s="36">
        <f t="shared" si="36"/>
        <v>152.36000000000001</v>
      </c>
      <c r="AH318" s="36">
        <f t="shared" si="37"/>
        <v>186.42</v>
      </c>
      <c r="AI318" s="36">
        <f t="shared" si="38"/>
        <v>201.33</v>
      </c>
      <c r="AJ318" s="40">
        <v>42545</v>
      </c>
      <c r="AK318" s="40">
        <v>42547</v>
      </c>
      <c r="AL318" s="22"/>
      <c r="AM318" s="20" t="s">
        <v>184</v>
      </c>
      <c r="AN318" s="20"/>
      <c r="AO318" s="19"/>
      <c r="AP318" s="19"/>
      <c r="AQ318" s="19"/>
      <c r="AR318" s="19"/>
      <c r="AS318" s="46" t="s">
        <v>2133</v>
      </c>
    </row>
    <row r="319" spans="1:45" ht="47.25" customHeight="1">
      <c r="A319" s="16">
        <v>8699523010522</v>
      </c>
      <c r="B319" s="16" t="s">
        <v>3719</v>
      </c>
      <c r="C319" s="16" t="s">
        <v>3720</v>
      </c>
      <c r="D319" s="17" t="s">
        <v>323</v>
      </c>
      <c r="E319" s="18" t="s">
        <v>323</v>
      </c>
      <c r="F319" s="18">
        <v>0</v>
      </c>
      <c r="G319" s="18">
        <v>1</v>
      </c>
      <c r="H319" s="18">
        <v>1</v>
      </c>
      <c r="I319" s="18"/>
      <c r="J319" s="18"/>
      <c r="K319" s="18"/>
      <c r="L319" s="19" t="s">
        <v>5831</v>
      </c>
      <c r="M319" s="19" t="s">
        <v>180</v>
      </c>
      <c r="N319" s="18" t="s">
        <v>2138</v>
      </c>
      <c r="O319" s="18">
        <v>5</v>
      </c>
      <c r="P319" s="18" t="s">
        <v>163</v>
      </c>
      <c r="Q319" s="18">
        <v>28</v>
      </c>
      <c r="R319" s="18" t="s">
        <v>95</v>
      </c>
      <c r="S319" s="37" t="s">
        <v>46</v>
      </c>
      <c r="T319" s="18" t="s">
        <v>238</v>
      </c>
      <c r="U319" s="38">
        <v>16.940000000000001</v>
      </c>
      <c r="V319" s="38">
        <v>41.77</v>
      </c>
      <c r="W319" s="38">
        <v>16.940000000000001</v>
      </c>
      <c r="X319" s="18" t="s">
        <v>238</v>
      </c>
      <c r="Y319" s="39"/>
      <c r="Z319" s="16">
        <v>0</v>
      </c>
      <c r="AA319" s="36">
        <v>30.58</v>
      </c>
      <c r="AB319" s="36"/>
      <c r="AC319" s="36">
        <v>30.58</v>
      </c>
      <c r="AD319" s="36">
        <v>33.119999999999997</v>
      </c>
      <c r="AE319" s="36">
        <v>41.4</v>
      </c>
      <c r="AF319" s="36">
        <v>44.72</v>
      </c>
      <c r="AG319" s="36">
        <f t="shared" si="36"/>
        <v>33.119999999999997</v>
      </c>
      <c r="AH319" s="36">
        <f t="shared" si="37"/>
        <v>41.4</v>
      </c>
      <c r="AI319" s="36">
        <f t="shared" si="38"/>
        <v>44.72</v>
      </c>
      <c r="AJ319" s="40">
        <v>42783</v>
      </c>
      <c r="AK319" s="40">
        <v>42786</v>
      </c>
      <c r="AL319" s="17"/>
      <c r="AM319" s="20" t="s">
        <v>477</v>
      </c>
      <c r="AN319" s="20"/>
      <c r="AO319" s="19"/>
      <c r="AP319" s="19"/>
      <c r="AQ319" s="19"/>
      <c r="AR319" s="19"/>
      <c r="AS319" s="46" t="s">
        <v>2133</v>
      </c>
    </row>
    <row r="320" spans="1:45" ht="47.25" customHeight="1">
      <c r="A320" s="16">
        <v>8699638013883</v>
      </c>
      <c r="B320" s="16" t="s">
        <v>3314</v>
      </c>
      <c r="C320" s="16" t="s">
        <v>3317</v>
      </c>
      <c r="D320" s="17" t="s">
        <v>38</v>
      </c>
      <c r="E320" s="18" t="s">
        <v>38</v>
      </c>
      <c r="F320" s="18">
        <v>0</v>
      </c>
      <c r="G320" s="39" t="s">
        <v>2260</v>
      </c>
      <c r="H320" s="18">
        <v>1</v>
      </c>
      <c r="I320" s="18"/>
      <c r="J320" s="18"/>
      <c r="K320" s="18"/>
      <c r="L320" s="19" t="s">
        <v>6550</v>
      </c>
      <c r="M320" s="19" t="s">
        <v>829</v>
      </c>
      <c r="N320" s="18" t="s">
        <v>6128</v>
      </c>
      <c r="O320" s="18">
        <v>10</v>
      </c>
      <c r="P320" s="18" t="s">
        <v>163</v>
      </c>
      <c r="Q320" s="18">
        <v>28</v>
      </c>
      <c r="R320" s="18" t="s">
        <v>45</v>
      </c>
      <c r="S320" s="37" t="s">
        <v>46</v>
      </c>
      <c r="T320" s="37"/>
      <c r="U320" s="37"/>
      <c r="V320" s="37">
        <v>77.44</v>
      </c>
      <c r="W320" s="37">
        <v>43.83</v>
      </c>
      <c r="X320" s="37" t="s">
        <v>331</v>
      </c>
      <c r="Y320" s="37"/>
      <c r="Z320" s="16">
        <v>0</v>
      </c>
      <c r="AA320" s="16"/>
      <c r="AB320" s="16"/>
      <c r="AC320" s="36">
        <v>79.39</v>
      </c>
      <c r="AD320" s="70">
        <f>IF(Z320=2,AC320*1.08,IF(AC320&lt;=10,(AC320*1.09),IF(AC320&lt;=50,(10*1.09)+((AC320-10)*1.08),IF(AC320&lt;=100,(10*1.09)+((50-10)*1.08)+((AC320-50)*1.07),IF(AC320&lt;=200,(10*1.09)+((50-10)*1.08)+((100-50)*1.07)+((AC320-100)*1.04),(10*1.09)+((50-10)*1.08)+((100-50)*1.07)+((200-100)*1.04)+((AC320-200)*1.02))))))</f>
        <v>85.547300000000007</v>
      </c>
      <c r="AE320" s="70">
        <f>IF(Z320=1,AD320*1.08,IF(Z320=2,0,IF(AC320&lt;=100,(AD320*1.25),IF(AC320&lt;=200,134.5+((AC320-100)*1.04*1.16),255.14+((AC320-200)*1.02*1.12)))))</f>
        <v>106.93412500000001</v>
      </c>
      <c r="AF320" s="70">
        <f>IF(Z320=1,0,(AE320*1.08))</f>
        <v>115.48885500000002</v>
      </c>
      <c r="AG320" s="36">
        <f t="shared" si="36"/>
        <v>85.54</v>
      </c>
      <c r="AH320" s="36">
        <f t="shared" si="37"/>
        <v>106.93</v>
      </c>
      <c r="AI320" s="36">
        <f t="shared" si="38"/>
        <v>115.48</v>
      </c>
      <c r="AJ320" s="40">
        <v>42419</v>
      </c>
      <c r="AK320" s="40">
        <v>42422</v>
      </c>
      <c r="AL320" s="22"/>
      <c r="AM320" s="20"/>
      <c r="AN320" s="20"/>
      <c r="AO320" s="19"/>
      <c r="AP320" s="19"/>
      <c r="AQ320" s="19"/>
      <c r="AR320" s="19"/>
      <c r="AS320" s="46" t="s">
        <v>2133</v>
      </c>
    </row>
    <row r="321" spans="1:46" ht="47.25" customHeight="1">
      <c r="A321" s="16">
        <v>8699517011948</v>
      </c>
      <c r="B321" s="16" t="s">
        <v>3314</v>
      </c>
      <c r="C321" s="16" t="s">
        <v>3317</v>
      </c>
      <c r="D321" s="17" t="s">
        <v>38</v>
      </c>
      <c r="E321" s="18" t="s">
        <v>38</v>
      </c>
      <c r="F321" s="18">
        <v>0</v>
      </c>
      <c r="G321" s="18">
        <v>1</v>
      </c>
      <c r="H321" s="18">
        <v>1</v>
      </c>
      <c r="I321" s="18"/>
      <c r="J321" s="18"/>
      <c r="K321" s="18"/>
      <c r="L321" s="19" t="s">
        <v>6550</v>
      </c>
      <c r="M321" s="19" t="s">
        <v>829</v>
      </c>
      <c r="N321" s="18" t="s">
        <v>433</v>
      </c>
      <c r="O321" s="18">
        <v>10</v>
      </c>
      <c r="P321" s="18" t="s">
        <v>163</v>
      </c>
      <c r="Q321" s="18">
        <v>28</v>
      </c>
      <c r="R321" s="18" t="s">
        <v>45</v>
      </c>
      <c r="S321" s="37" t="s">
        <v>46</v>
      </c>
      <c r="T321" s="37" t="s">
        <v>238</v>
      </c>
      <c r="U321" s="37">
        <v>77.44</v>
      </c>
      <c r="V321" s="37">
        <v>36.11</v>
      </c>
      <c r="W321" s="37">
        <v>36.11</v>
      </c>
      <c r="X321" s="37" t="s">
        <v>238</v>
      </c>
      <c r="Y321" s="39"/>
      <c r="Z321" s="16">
        <v>0</v>
      </c>
      <c r="AA321" s="36">
        <v>76.430000000000007</v>
      </c>
      <c r="AB321" s="36"/>
      <c r="AC321" s="36">
        <v>76.430000000000007</v>
      </c>
      <c r="AD321" s="70">
        <f>IF(Z321=2,AC321*1.08,IF(AC321&lt;=10,(AC321*1.09),IF(AC321&lt;=50,(10*1.09)+((AC321-10)*1.08),IF(AC321&lt;=100,(10*1.09)+((50-10)*1.08)+((AC321-50)*1.07),IF(AC321&lt;=200,(10*1.09)+((50-10)*1.08)+((100-50)*1.07)+((AC321-100)*1.04),(10*1.09)+((50-10)*1.08)+((100-50)*1.07)+((200-100)*1.04)+((AC321-200)*1.02))))))</f>
        <v>82.380100000000013</v>
      </c>
      <c r="AE321" s="70">
        <f>IF(Z321=1,AD321*1.08,IF(Z321=2,0,IF(AC321&lt;=100,(AD321*1.25),IF(AC321&lt;=200,134.5+((AC321-100)*1.04*1.16),255.14+((AC321-200)*1.02*1.12)))))</f>
        <v>102.97512500000002</v>
      </c>
      <c r="AF321" s="70">
        <f>IF(Z321=1,0,(AE321*1.08))</f>
        <v>111.21313500000002</v>
      </c>
      <c r="AG321" s="36">
        <f t="shared" si="36"/>
        <v>82.38</v>
      </c>
      <c r="AH321" s="36">
        <f t="shared" si="37"/>
        <v>102.97</v>
      </c>
      <c r="AI321" s="36">
        <f t="shared" si="38"/>
        <v>111.21</v>
      </c>
      <c r="AJ321" s="40">
        <v>42545</v>
      </c>
      <c r="AK321" s="40">
        <v>42547</v>
      </c>
      <c r="AL321" s="22"/>
      <c r="AM321" s="20" t="s">
        <v>184</v>
      </c>
      <c r="AN321" s="20"/>
      <c r="AO321" s="19"/>
      <c r="AP321" s="19"/>
      <c r="AQ321" s="19"/>
      <c r="AR321" s="19"/>
      <c r="AS321" s="46" t="s">
        <v>2133</v>
      </c>
    </row>
    <row r="322" spans="1:46" ht="47.25" customHeight="1">
      <c r="A322" s="16">
        <v>8699638013890</v>
      </c>
      <c r="B322" s="16" t="s">
        <v>3314</v>
      </c>
      <c r="C322" s="16" t="s">
        <v>3317</v>
      </c>
      <c r="D322" s="17" t="s">
        <v>38</v>
      </c>
      <c r="E322" s="18" t="s">
        <v>38</v>
      </c>
      <c r="F322" s="18">
        <v>0</v>
      </c>
      <c r="G322" s="39" t="s">
        <v>2260</v>
      </c>
      <c r="H322" s="18">
        <v>1</v>
      </c>
      <c r="I322" s="18"/>
      <c r="J322" s="18"/>
      <c r="K322" s="18"/>
      <c r="L322" s="19" t="s">
        <v>6464</v>
      </c>
      <c r="M322" s="19" t="s">
        <v>829</v>
      </c>
      <c r="N322" s="18" t="s">
        <v>6128</v>
      </c>
      <c r="O322" s="18">
        <v>15</v>
      </c>
      <c r="P322" s="18" t="s">
        <v>163</v>
      </c>
      <c r="Q322" s="18">
        <v>28</v>
      </c>
      <c r="R322" s="18" t="s">
        <v>45</v>
      </c>
      <c r="S322" s="37" t="s">
        <v>46</v>
      </c>
      <c r="T322" s="37"/>
      <c r="U322" s="37"/>
      <c r="V322" s="37">
        <v>80.87</v>
      </c>
      <c r="W322" s="37">
        <v>45.98</v>
      </c>
      <c r="X322" s="37" t="s">
        <v>331</v>
      </c>
      <c r="Y322" s="37"/>
      <c r="Z322" s="16">
        <v>0</v>
      </c>
      <c r="AA322" s="16"/>
      <c r="AB322" s="16"/>
      <c r="AC322" s="37">
        <v>85.42</v>
      </c>
      <c r="AD322" s="70">
        <v>91.999400000000009</v>
      </c>
      <c r="AE322" s="70">
        <v>114.99925000000002</v>
      </c>
      <c r="AF322" s="70">
        <v>124.19919000000003</v>
      </c>
      <c r="AG322" s="36">
        <v>91.99</v>
      </c>
      <c r="AH322" s="36">
        <v>114.99</v>
      </c>
      <c r="AI322" s="36">
        <v>124.19</v>
      </c>
      <c r="AJ322" s="40">
        <v>42419</v>
      </c>
      <c r="AK322" s="40">
        <v>42422</v>
      </c>
      <c r="AL322" s="22"/>
      <c r="AM322" s="20"/>
      <c r="AN322" s="20"/>
      <c r="AO322" s="19"/>
      <c r="AP322" s="19"/>
      <c r="AQ322" s="19"/>
      <c r="AR322" s="19"/>
      <c r="AS322" s="46" t="s">
        <v>2133</v>
      </c>
    </row>
    <row r="323" spans="1:46" ht="47.25" customHeight="1">
      <c r="A323" s="16">
        <v>8699517011955</v>
      </c>
      <c r="B323" s="16" t="s">
        <v>3314</v>
      </c>
      <c r="C323" s="16" t="s">
        <v>3317</v>
      </c>
      <c r="D323" s="17" t="s">
        <v>38</v>
      </c>
      <c r="E323" s="18" t="s">
        <v>38</v>
      </c>
      <c r="F323" s="18">
        <v>0</v>
      </c>
      <c r="G323" s="39" t="s">
        <v>2260</v>
      </c>
      <c r="H323" s="18">
        <v>1</v>
      </c>
      <c r="I323" s="18"/>
      <c r="J323" s="18"/>
      <c r="K323" s="18"/>
      <c r="L323" s="19" t="s">
        <v>6464</v>
      </c>
      <c r="M323" s="19" t="s">
        <v>829</v>
      </c>
      <c r="N323" s="18" t="s">
        <v>433</v>
      </c>
      <c r="O323" s="18">
        <v>15</v>
      </c>
      <c r="P323" s="18" t="s">
        <v>163</v>
      </c>
      <c r="Q323" s="18">
        <v>28</v>
      </c>
      <c r="R323" s="18" t="s">
        <v>45</v>
      </c>
      <c r="S323" s="37" t="s">
        <v>46</v>
      </c>
      <c r="T323" s="37" t="s">
        <v>222</v>
      </c>
      <c r="U323" s="37">
        <v>80.87</v>
      </c>
      <c r="V323" s="37">
        <v>39.42</v>
      </c>
      <c r="W323" s="37">
        <v>39.42</v>
      </c>
      <c r="X323" s="37" t="s">
        <v>222</v>
      </c>
      <c r="Y323" s="39"/>
      <c r="Z323" s="16">
        <v>0</v>
      </c>
      <c r="AA323" s="36">
        <v>83.43</v>
      </c>
      <c r="AB323" s="36"/>
      <c r="AC323" s="36">
        <v>83.43</v>
      </c>
      <c r="AD323" s="70">
        <f>IF(Z323=2,AC323*1.08,IF(AC323&lt;=10,(AC323*1.09),IF(AC323&lt;=50,(10*1.09)+((AC323-10)*1.08),IF(AC323&lt;=100,(10*1.09)+((50-10)*1.08)+((AC323-50)*1.07),IF(AC323&lt;=200,(10*1.09)+((50-10)*1.08)+((100-50)*1.07)+((AC323-100)*1.04),(10*1.09)+((50-10)*1.08)+((100-50)*1.07)+((200-100)*1.04)+((AC323-200)*1.02))))))</f>
        <v>89.870100000000008</v>
      </c>
      <c r="AE323" s="70">
        <f>IF(Z323=1,AD323*1.08,IF(Z323=2,0,IF(AC323&lt;=100,(AD323*1.25),IF(AC323&lt;=200,134.5+((AC323-100)*1.04*1.16),255.14+((AC323-200)*1.02*1.12)))))</f>
        <v>112.337625</v>
      </c>
      <c r="AF323" s="70">
        <f>IF(Z323=1,0,(AE323*1.08))</f>
        <v>121.32463500000001</v>
      </c>
      <c r="AG323" s="36">
        <f>TRUNC(AD323,2)</f>
        <v>89.87</v>
      </c>
      <c r="AH323" s="36">
        <f>TRUNC(AE323,2)</f>
        <v>112.33</v>
      </c>
      <c r="AI323" s="36">
        <f>TRUNC(AF323,2)</f>
        <v>121.32</v>
      </c>
      <c r="AJ323" s="40">
        <v>42545</v>
      </c>
      <c r="AK323" s="40">
        <v>42547</v>
      </c>
      <c r="AL323" s="22"/>
      <c r="AM323" s="20" t="s">
        <v>184</v>
      </c>
      <c r="AN323" s="20"/>
      <c r="AO323" s="19"/>
      <c r="AP323" s="19"/>
      <c r="AQ323" s="19"/>
      <c r="AR323" s="19"/>
      <c r="AS323" s="46" t="s">
        <v>2133</v>
      </c>
    </row>
    <row r="324" spans="1:46" ht="47.25" customHeight="1">
      <c r="A324" s="16">
        <v>8699638013906</v>
      </c>
      <c r="B324" s="16" t="s">
        <v>3314</v>
      </c>
      <c r="C324" s="16" t="s">
        <v>3317</v>
      </c>
      <c r="D324" s="17" t="s">
        <v>38</v>
      </c>
      <c r="E324" s="18" t="s">
        <v>38</v>
      </c>
      <c r="F324" s="18">
        <v>0</v>
      </c>
      <c r="G324" s="39" t="s">
        <v>2260</v>
      </c>
      <c r="H324" s="18">
        <v>1</v>
      </c>
      <c r="I324" s="18"/>
      <c r="J324" s="18"/>
      <c r="K324" s="18"/>
      <c r="L324" s="19" t="s">
        <v>6481</v>
      </c>
      <c r="M324" s="19" t="s">
        <v>829</v>
      </c>
      <c r="N324" s="18" t="s">
        <v>6128</v>
      </c>
      <c r="O324" s="18">
        <v>30</v>
      </c>
      <c r="P324" s="18" t="s">
        <v>163</v>
      </c>
      <c r="Q324" s="18">
        <v>28</v>
      </c>
      <c r="R324" s="18" t="s">
        <v>45</v>
      </c>
      <c r="S324" s="37" t="s">
        <v>46</v>
      </c>
      <c r="T324" s="37"/>
      <c r="U324" s="37"/>
      <c r="V324" s="37">
        <v>153.84</v>
      </c>
      <c r="W324" s="37">
        <v>86.26</v>
      </c>
      <c r="X324" s="18" t="s">
        <v>331</v>
      </c>
      <c r="Y324" s="18"/>
      <c r="Z324" s="16">
        <v>0</v>
      </c>
      <c r="AA324" s="16"/>
      <c r="AB324" s="16"/>
      <c r="AC324" s="37">
        <v>161.66</v>
      </c>
      <c r="AD324" s="70">
        <v>171.72640000000001</v>
      </c>
      <c r="AE324" s="70">
        <v>208.88662399999998</v>
      </c>
      <c r="AF324" s="70">
        <v>225.59755392</v>
      </c>
      <c r="AG324" s="36">
        <v>171.72</v>
      </c>
      <c r="AH324" s="36">
        <v>208.88</v>
      </c>
      <c r="AI324" s="36">
        <v>225.59</v>
      </c>
      <c r="AJ324" s="40">
        <v>42419</v>
      </c>
      <c r="AK324" s="40">
        <v>42422</v>
      </c>
      <c r="AL324" s="22"/>
      <c r="AM324" s="20"/>
      <c r="AN324" s="20"/>
      <c r="AO324" s="19"/>
      <c r="AP324" s="19"/>
      <c r="AQ324" s="19"/>
      <c r="AR324" s="19"/>
      <c r="AS324" s="46" t="s">
        <v>2133</v>
      </c>
    </row>
    <row r="325" spans="1:46" ht="47.25" customHeight="1">
      <c r="A325" s="16">
        <v>8699517011979</v>
      </c>
      <c r="B325" s="16" t="s">
        <v>3314</v>
      </c>
      <c r="C325" s="16" t="s">
        <v>3317</v>
      </c>
      <c r="D325" s="17" t="s">
        <v>38</v>
      </c>
      <c r="E325" s="18" t="s">
        <v>38</v>
      </c>
      <c r="F325" s="18">
        <v>0</v>
      </c>
      <c r="G325" s="18">
        <v>1</v>
      </c>
      <c r="H325" s="18">
        <v>1</v>
      </c>
      <c r="I325" s="18"/>
      <c r="J325" s="18"/>
      <c r="K325" s="18"/>
      <c r="L325" s="19" t="s">
        <v>6481</v>
      </c>
      <c r="M325" s="19" t="s">
        <v>829</v>
      </c>
      <c r="N325" s="18" t="s">
        <v>433</v>
      </c>
      <c r="O325" s="18">
        <v>30</v>
      </c>
      <c r="P325" s="18" t="s">
        <v>163</v>
      </c>
      <c r="Q325" s="18">
        <v>28</v>
      </c>
      <c r="R325" s="18" t="s">
        <v>45</v>
      </c>
      <c r="S325" s="37" t="s">
        <v>46</v>
      </c>
      <c r="T325" s="18" t="s">
        <v>331</v>
      </c>
      <c r="U325" s="37">
        <v>153.84</v>
      </c>
      <c r="V325" s="37">
        <v>153.84</v>
      </c>
      <c r="W325" s="37">
        <v>92.3</v>
      </c>
      <c r="X325" s="18" t="s">
        <v>331</v>
      </c>
      <c r="Y325" s="39"/>
      <c r="Z325" s="16">
        <v>0</v>
      </c>
      <c r="AA325" s="36">
        <v>161.66</v>
      </c>
      <c r="AB325" s="36"/>
      <c r="AC325" s="36">
        <v>161.66</v>
      </c>
      <c r="AD325" s="70">
        <f>IF(Z325=2,AC325*1.08,IF(AC325&lt;=10,(AC325*1.09),IF(AC325&lt;=50,(10*1.09)+((AC325-10)*1.08),IF(AC325&lt;=100,(10*1.09)+((50-10)*1.08)+((AC325-50)*1.07),IF(AC325&lt;=200,(10*1.09)+((50-10)*1.08)+((100-50)*1.07)+((AC325-100)*1.04),(10*1.09)+((50-10)*1.08)+((100-50)*1.07)+((200-100)*1.04)+((AC325-200)*1.02))))))</f>
        <v>171.72640000000001</v>
      </c>
      <c r="AE325" s="70">
        <f>IF(Z325=1,AD325*1.08,IF(Z325=2,0,IF(AC325&lt;=100,(AD325*1.25),IF(AC325&lt;=200,134.5+((AC325-100)*1.04*1.16),255.14+((AC325-200)*1.02*1.12)))))</f>
        <v>208.88662399999998</v>
      </c>
      <c r="AF325" s="70">
        <f>IF(Z325=1,0,(AE325*1.08))</f>
        <v>225.59755392</v>
      </c>
      <c r="AG325" s="36">
        <f>TRUNC(AD325,2)</f>
        <v>171.72</v>
      </c>
      <c r="AH325" s="36">
        <f>TRUNC(AE325,2)</f>
        <v>208.88</v>
      </c>
      <c r="AI325" s="36">
        <f>TRUNC(AF325,2)</f>
        <v>225.59</v>
      </c>
      <c r="AJ325" s="40">
        <v>42545</v>
      </c>
      <c r="AK325" s="40">
        <v>42547</v>
      </c>
      <c r="AL325" s="22"/>
      <c r="AM325" s="20" t="s">
        <v>184</v>
      </c>
      <c r="AN325" s="20"/>
      <c r="AO325" s="19"/>
      <c r="AP325" s="19"/>
      <c r="AQ325" s="19"/>
      <c r="AR325" s="19"/>
      <c r="AS325" s="46" t="s">
        <v>2133</v>
      </c>
    </row>
    <row r="326" spans="1:46" ht="47.25" customHeight="1">
      <c r="A326" s="16">
        <v>8699638013876</v>
      </c>
      <c r="B326" s="16" t="s">
        <v>3314</v>
      </c>
      <c r="C326" s="16" t="s">
        <v>3317</v>
      </c>
      <c r="D326" s="17" t="s">
        <v>38</v>
      </c>
      <c r="E326" s="18" t="s">
        <v>38</v>
      </c>
      <c r="F326" s="18">
        <v>0</v>
      </c>
      <c r="G326" s="39" t="s">
        <v>2260</v>
      </c>
      <c r="H326" s="18">
        <v>1</v>
      </c>
      <c r="I326" s="18"/>
      <c r="J326" s="18"/>
      <c r="K326" s="18"/>
      <c r="L326" s="19" t="s">
        <v>6646</v>
      </c>
      <c r="M326" s="19" t="s">
        <v>829</v>
      </c>
      <c r="N326" s="18" t="s">
        <v>6128</v>
      </c>
      <c r="O326" s="18">
        <v>5</v>
      </c>
      <c r="P326" s="18" t="s">
        <v>163</v>
      </c>
      <c r="Q326" s="18">
        <v>28</v>
      </c>
      <c r="R326" s="18" t="s">
        <v>45</v>
      </c>
      <c r="S326" s="37" t="s">
        <v>46</v>
      </c>
      <c r="T326" s="37"/>
      <c r="U326" s="37"/>
      <c r="V326" s="37">
        <v>79.790000000000006</v>
      </c>
      <c r="W326" s="37">
        <v>47.87</v>
      </c>
      <c r="X326" s="37" t="s">
        <v>284</v>
      </c>
      <c r="Y326" s="37"/>
      <c r="Z326" s="16">
        <v>0</v>
      </c>
      <c r="AA326" s="16"/>
      <c r="AB326" s="16"/>
      <c r="AC326" s="37">
        <v>92.53</v>
      </c>
      <c r="AD326" s="70">
        <v>99.607100000000003</v>
      </c>
      <c r="AE326" s="70">
        <v>124.508875</v>
      </c>
      <c r="AF326" s="70">
        <v>134.46958500000002</v>
      </c>
      <c r="AG326" s="36">
        <v>99.6</v>
      </c>
      <c r="AH326" s="36">
        <v>124.5</v>
      </c>
      <c r="AI326" s="36">
        <v>134.46</v>
      </c>
      <c r="AJ326" s="40">
        <v>42419</v>
      </c>
      <c r="AK326" s="40">
        <v>42422</v>
      </c>
      <c r="AL326" s="22"/>
      <c r="AM326" s="20"/>
      <c r="AN326" s="20"/>
      <c r="AO326" s="19"/>
      <c r="AP326" s="19"/>
      <c r="AQ326" s="19"/>
      <c r="AR326" s="19"/>
      <c r="AS326" s="46" t="s">
        <v>2133</v>
      </c>
    </row>
    <row r="327" spans="1:46" ht="47.25" customHeight="1">
      <c r="A327" s="16">
        <v>8699517011931</v>
      </c>
      <c r="B327" s="16" t="s">
        <v>3314</v>
      </c>
      <c r="C327" s="16" t="s">
        <v>3317</v>
      </c>
      <c r="D327" s="17" t="s">
        <v>38</v>
      </c>
      <c r="E327" s="18" t="s">
        <v>38</v>
      </c>
      <c r="F327" s="18">
        <v>0</v>
      </c>
      <c r="G327" s="39" t="s">
        <v>2260</v>
      </c>
      <c r="H327" s="18">
        <v>1</v>
      </c>
      <c r="I327" s="18"/>
      <c r="J327" s="18"/>
      <c r="K327" s="18"/>
      <c r="L327" s="19" t="s">
        <v>6646</v>
      </c>
      <c r="M327" s="19" t="s">
        <v>829</v>
      </c>
      <c r="N327" s="18" t="s">
        <v>433</v>
      </c>
      <c r="O327" s="18">
        <v>5</v>
      </c>
      <c r="P327" s="18" t="s">
        <v>163</v>
      </c>
      <c r="Q327" s="18">
        <v>28</v>
      </c>
      <c r="R327" s="18" t="s">
        <v>45</v>
      </c>
      <c r="S327" s="37" t="s">
        <v>46</v>
      </c>
      <c r="T327" s="37" t="s">
        <v>238</v>
      </c>
      <c r="U327" s="37">
        <v>79.790000000000006</v>
      </c>
      <c r="V327" s="37">
        <v>18.059999999999999</v>
      </c>
      <c r="W327" s="37">
        <v>18.059999999999999</v>
      </c>
      <c r="X327" s="37" t="s">
        <v>238</v>
      </c>
      <c r="Y327" s="39"/>
      <c r="Z327" s="16">
        <v>0</v>
      </c>
      <c r="AA327" s="36">
        <v>38.22</v>
      </c>
      <c r="AB327" s="36"/>
      <c r="AC327" s="36">
        <v>38.22</v>
      </c>
      <c r="AD327" s="70">
        <f t="shared" ref="AD327:AD336" si="45">IF(Z327=2,AC327*1.08,IF(AC327&lt;=10,(AC327*1.09),IF(AC327&lt;=50,(10*1.09)+((AC327-10)*1.08),IF(AC327&lt;=100,(10*1.09)+((50-10)*1.08)+((AC327-50)*1.07),IF(AC327&lt;=200,(10*1.09)+((50-10)*1.08)+((100-50)*1.07)+((AC327-100)*1.04),(10*1.09)+((50-10)*1.08)+((100-50)*1.07)+((200-100)*1.04)+((AC327-200)*1.02))))))</f>
        <v>41.377600000000001</v>
      </c>
      <c r="AE327" s="70">
        <f t="shared" ref="AE327:AE336" si="46">IF(Z327=1,AD327*1.08,IF(Z327=2,0,IF(AC327&lt;=100,(AD327*1.25),IF(AC327&lt;=200,134.5+((AC327-100)*1.04*1.16),255.14+((AC327-200)*1.02*1.12)))))</f>
        <v>51.722000000000001</v>
      </c>
      <c r="AF327" s="70">
        <f t="shared" ref="AF327:AF336" si="47">IF(Z327=1,0,(AE327*1.08))</f>
        <v>55.859760000000009</v>
      </c>
      <c r="AG327" s="36">
        <f t="shared" ref="AG327:AG336" si="48">TRUNC(AD327,2)</f>
        <v>41.37</v>
      </c>
      <c r="AH327" s="36">
        <f t="shared" ref="AH327:AH336" si="49">TRUNC(AE327,2)</f>
        <v>51.72</v>
      </c>
      <c r="AI327" s="36">
        <f t="shared" ref="AI327:AI336" si="50">TRUNC(AF327,2)</f>
        <v>55.85</v>
      </c>
      <c r="AJ327" s="40">
        <v>42545</v>
      </c>
      <c r="AK327" s="40">
        <v>42547</v>
      </c>
      <c r="AL327" s="22"/>
      <c r="AM327" s="20" t="s">
        <v>184</v>
      </c>
      <c r="AN327" s="20"/>
      <c r="AO327" s="19"/>
      <c r="AP327" s="19"/>
      <c r="AQ327" s="19"/>
      <c r="AR327" s="19"/>
      <c r="AS327" s="46" t="s">
        <v>2133</v>
      </c>
    </row>
    <row r="328" spans="1:46" ht="47.25" customHeight="1">
      <c r="A328" s="16">
        <v>8699742690017</v>
      </c>
      <c r="B328" s="16" t="s">
        <v>6527</v>
      </c>
      <c r="C328" s="16" t="s">
        <v>6528</v>
      </c>
      <c r="D328" s="17" t="s">
        <v>38</v>
      </c>
      <c r="E328" s="18" t="s">
        <v>38</v>
      </c>
      <c r="F328" s="18">
        <v>0</v>
      </c>
      <c r="G328" s="18">
        <v>1</v>
      </c>
      <c r="H328" s="18">
        <v>1</v>
      </c>
      <c r="I328" s="18"/>
      <c r="J328" s="18"/>
      <c r="K328" s="18"/>
      <c r="L328" s="19" t="s">
        <v>9766</v>
      </c>
      <c r="M328" s="19" t="s">
        <v>989</v>
      </c>
      <c r="N328" s="18" t="s">
        <v>4928</v>
      </c>
      <c r="O328" s="18" t="s">
        <v>2453</v>
      </c>
      <c r="P328" s="18" t="s">
        <v>551</v>
      </c>
      <c r="Q328" s="18">
        <v>1</v>
      </c>
      <c r="R328" s="18" t="s">
        <v>45</v>
      </c>
      <c r="S328" s="37" t="s">
        <v>46</v>
      </c>
      <c r="T328" s="18" t="s">
        <v>1658</v>
      </c>
      <c r="U328" s="38">
        <v>235.34</v>
      </c>
      <c r="V328" s="38">
        <v>312.12</v>
      </c>
      <c r="W328" s="38">
        <v>187.27</v>
      </c>
      <c r="X328" s="37" t="s">
        <v>331</v>
      </c>
      <c r="Y328" s="39"/>
      <c r="Z328" s="16">
        <v>0</v>
      </c>
      <c r="AA328" s="36">
        <v>396.35</v>
      </c>
      <c r="AB328" s="36"/>
      <c r="AC328" s="36">
        <v>396.35</v>
      </c>
      <c r="AD328" s="38">
        <f t="shared" si="45"/>
        <v>411.87700000000001</v>
      </c>
      <c r="AE328" s="38">
        <f t="shared" si="46"/>
        <v>479.45024000000001</v>
      </c>
      <c r="AF328" s="38">
        <f t="shared" si="47"/>
        <v>517.8062592</v>
      </c>
      <c r="AG328" s="36">
        <f t="shared" si="48"/>
        <v>411.87</v>
      </c>
      <c r="AH328" s="36">
        <f t="shared" si="49"/>
        <v>479.45</v>
      </c>
      <c r="AI328" s="36">
        <f t="shared" si="50"/>
        <v>517.79999999999995</v>
      </c>
      <c r="AJ328" s="40">
        <v>42762</v>
      </c>
      <c r="AK328" s="40">
        <v>42766</v>
      </c>
      <c r="AL328" s="18"/>
      <c r="AM328" s="20" t="s">
        <v>184</v>
      </c>
      <c r="AN328" s="20"/>
      <c r="AO328" s="19"/>
      <c r="AP328" s="19"/>
      <c r="AQ328" s="19"/>
      <c r="AR328" s="19"/>
      <c r="AS328" s="46" t="s">
        <v>2133</v>
      </c>
    </row>
    <row r="329" spans="1:46" ht="47.25" customHeight="1">
      <c r="A329" s="16">
        <v>8699828760016</v>
      </c>
      <c r="B329" s="16" t="s">
        <v>6527</v>
      </c>
      <c r="C329" s="16" t="s">
        <v>6528</v>
      </c>
      <c r="D329" s="17" t="s">
        <v>38</v>
      </c>
      <c r="E329" s="18" t="s">
        <v>38</v>
      </c>
      <c r="F329" s="18">
        <v>0</v>
      </c>
      <c r="G329" s="18">
        <v>1</v>
      </c>
      <c r="H329" s="18">
        <v>1</v>
      </c>
      <c r="I329" s="18"/>
      <c r="J329" s="18"/>
      <c r="K329" s="18"/>
      <c r="L329" s="19" t="s">
        <v>7503</v>
      </c>
      <c r="M329" s="19" t="s">
        <v>989</v>
      </c>
      <c r="N329" s="18" t="s">
        <v>469</v>
      </c>
      <c r="O329" s="47" t="s">
        <v>6530</v>
      </c>
      <c r="P329" s="18" t="s">
        <v>551</v>
      </c>
      <c r="Q329" s="18">
        <v>1</v>
      </c>
      <c r="R329" s="18" t="s">
        <v>45</v>
      </c>
      <c r="S329" s="37" t="s">
        <v>46</v>
      </c>
      <c r="T329" s="18" t="s">
        <v>1658</v>
      </c>
      <c r="U329" s="37">
        <v>253.15</v>
      </c>
      <c r="V329" s="37">
        <v>253.15</v>
      </c>
      <c r="W329" s="37">
        <v>114.03</v>
      </c>
      <c r="X329" s="18" t="s">
        <v>1658</v>
      </c>
      <c r="Y329" s="39"/>
      <c r="Z329" s="16">
        <v>0</v>
      </c>
      <c r="AA329" s="36">
        <v>221.62</v>
      </c>
      <c r="AB329" s="36"/>
      <c r="AC329" s="36">
        <v>221.62</v>
      </c>
      <c r="AD329" s="70">
        <f t="shared" si="45"/>
        <v>233.6524</v>
      </c>
      <c r="AE329" s="70">
        <f t="shared" si="46"/>
        <v>279.83868799999999</v>
      </c>
      <c r="AF329" s="70">
        <f t="shared" si="47"/>
        <v>302.22578304000001</v>
      </c>
      <c r="AG329" s="36">
        <f t="shared" si="48"/>
        <v>233.65</v>
      </c>
      <c r="AH329" s="36">
        <f t="shared" si="49"/>
        <v>279.83</v>
      </c>
      <c r="AI329" s="36">
        <f t="shared" si="50"/>
        <v>302.22000000000003</v>
      </c>
      <c r="AJ329" s="40">
        <v>42419</v>
      </c>
      <c r="AK329" s="40">
        <v>42422</v>
      </c>
      <c r="AL329" s="22"/>
      <c r="AM329" s="20" t="s">
        <v>184</v>
      </c>
      <c r="AN329" s="20"/>
      <c r="AO329" s="19"/>
      <c r="AP329" s="19"/>
      <c r="AQ329" s="19"/>
      <c r="AR329" s="19"/>
      <c r="AS329" s="46" t="s">
        <v>2133</v>
      </c>
    </row>
    <row r="330" spans="1:46" ht="47.25" customHeight="1">
      <c r="A330" s="16">
        <v>8699673795133</v>
      </c>
      <c r="B330" s="16" t="s">
        <v>3719</v>
      </c>
      <c r="C330" s="16" t="s">
        <v>3720</v>
      </c>
      <c r="D330" s="17" t="s">
        <v>87</v>
      </c>
      <c r="E330" s="18" t="s">
        <v>87</v>
      </c>
      <c r="F330" s="18">
        <v>0</v>
      </c>
      <c r="G330" s="18">
        <v>2</v>
      </c>
      <c r="H330" s="18">
        <v>1</v>
      </c>
      <c r="I330" s="18"/>
      <c r="J330" s="18"/>
      <c r="K330" s="18"/>
      <c r="L330" s="19" t="s">
        <v>3723</v>
      </c>
      <c r="M330" s="19" t="s">
        <v>180</v>
      </c>
      <c r="N330" s="18" t="s">
        <v>3576</v>
      </c>
      <c r="O330" s="18">
        <v>10</v>
      </c>
      <c r="P330" s="18" t="s">
        <v>163</v>
      </c>
      <c r="Q330" s="18">
        <v>1</v>
      </c>
      <c r="R330" s="18" t="s">
        <v>45</v>
      </c>
      <c r="S330" s="37" t="s">
        <v>96</v>
      </c>
      <c r="T330" s="18" t="s">
        <v>331</v>
      </c>
      <c r="U330" s="38">
        <v>3.16</v>
      </c>
      <c r="V330" s="38">
        <v>3.16</v>
      </c>
      <c r="W330" s="38">
        <v>3.16</v>
      </c>
      <c r="X330" s="18" t="s">
        <v>331</v>
      </c>
      <c r="Y330" s="39"/>
      <c r="Z330" s="16">
        <v>0</v>
      </c>
      <c r="AA330" s="45">
        <v>7.4</v>
      </c>
      <c r="AB330" s="36"/>
      <c r="AC330" s="36">
        <v>7.4</v>
      </c>
      <c r="AD330" s="38">
        <f t="shared" si="45"/>
        <v>8.0660000000000007</v>
      </c>
      <c r="AE330" s="38">
        <f t="shared" si="46"/>
        <v>10.082500000000001</v>
      </c>
      <c r="AF330" s="38">
        <f t="shared" si="47"/>
        <v>10.889100000000003</v>
      </c>
      <c r="AG330" s="36">
        <f t="shared" si="48"/>
        <v>8.06</v>
      </c>
      <c r="AH330" s="36">
        <f t="shared" si="49"/>
        <v>10.08</v>
      </c>
      <c r="AI330" s="36">
        <f t="shared" si="50"/>
        <v>10.88</v>
      </c>
      <c r="AJ330" s="40">
        <v>42783</v>
      </c>
      <c r="AK330" s="40">
        <v>42786</v>
      </c>
      <c r="AL330" s="17"/>
      <c r="AM330" s="20" t="s">
        <v>2123</v>
      </c>
      <c r="AN330" s="20"/>
      <c r="AO330" s="19"/>
      <c r="AP330" s="19"/>
      <c r="AQ330" s="19"/>
      <c r="AR330" s="19"/>
      <c r="AS330" s="46" t="s">
        <v>2133</v>
      </c>
    </row>
    <row r="331" spans="1:46" ht="47.25" customHeight="1">
      <c r="A331" s="16">
        <v>8699788690453</v>
      </c>
      <c r="B331" s="16" t="s">
        <v>11462</v>
      </c>
      <c r="C331" s="16" t="s">
        <v>11463</v>
      </c>
      <c r="D331" s="17" t="s">
        <v>323</v>
      </c>
      <c r="E331" s="18" t="s">
        <v>295</v>
      </c>
      <c r="F331" s="18">
        <v>4</v>
      </c>
      <c r="G331" s="18">
        <v>1</v>
      </c>
      <c r="H331" s="18">
        <v>2</v>
      </c>
      <c r="I331" s="18"/>
      <c r="J331" s="18"/>
      <c r="K331" s="18"/>
      <c r="L331" s="19" t="s">
        <v>11470</v>
      </c>
      <c r="M331" s="19" t="s">
        <v>1682</v>
      </c>
      <c r="N331" s="18" t="s">
        <v>4851</v>
      </c>
      <c r="O331" s="18"/>
      <c r="P331" s="18"/>
      <c r="Q331" s="18">
        <v>250</v>
      </c>
      <c r="R331" s="18" t="s">
        <v>95</v>
      </c>
      <c r="S331" s="37" t="s">
        <v>46</v>
      </c>
      <c r="T331" s="18" t="s">
        <v>53</v>
      </c>
      <c r="U331" s="38">
        <v>0.88</v>
      </c>
      <c r="V331" s="38">
        <v>0.88</v>
      </c>
      <c r="W331" s="38">
        <v>0</v>
      </c>
      <c r="X331" s="18" t="s">
        <v>53</v>
      </c>
      <c r="Y331" s="39"/>
      <c r="Z331" s="16">
        <v>0</v>
      </c>
      <c r="AA331" s="36">
        <v>2.4</v>
      </c>
      <c r="AB331" s="36"/>
      <c r="AC331" s="36">
        <v>2.4</v>
      </c>
      <c r="AD331" s="38">
        <f t="shared" si="45"/>
        <v>2.6160000000000001</v>
      </c>
      <c r="AE331" s="38">
        <f t="shared" si="46"/>
        <v>3.27</v>
      </c>
      <c r="AF331" s="38">
        <f t="shared" si="47"/>
        <v>3.5316000000000001</v>
      </c>
      <c r="AG331" s="36">
        <f t="shared" si="48"/>
        <v>2.61</v>
      </c>
      <c r="AH331" s="36">
        <f t="shared" si="49"/>
        <v>3.27</v>
      </c>
      <c r="AI331" s="36">
        <f t="shared" si="50"/>
        <v>3.53</v>
      </c>
      <c r="AJ331" s="40">
        <v>43245</v>
      </c>
      <c r="AK331" s="40">
        <v>43251</v>
      </c>
      <c r="AL331" s="17">
        <v>1</v>
      </c>
      <c r="AM331" s="17" t="s">
        <v>10882</v>
      </c>
      <c r="AN331" s="17"/>
      <c r="AO331" s="19" t="s">
        <v>6495</v>
      </c>
      <c r="AP331" s="19"/>
      <c r="AQ331" s="19"/>
      <c r="AR331" s="19"/>
      <c r="AS331" s="46">
        <v>42426</v>
      </c>
      <c r="AT331" s="173"/>
    </row>
    <row r="332" spans="1:46" ht="47.25" customHeight="1">
      <c r="A332" s="16">
        <v>8699788690965</v>
      </c>
      <c r="B332" s="16" t="s">
        <v>10290</v>
      </c>
      <c r="C332" s="16" t="s">
        <v>10291</v>
      </c>
      <c r="D332" s="17" t="s">
        <v>323</v>
      </c>
      <c r="E332" s="18" t="s">
        <v>295</v>
      </c>
      <c r="F332" s="18">
        <v>4</v>
      </c>
      <c r="G332" s="18">
        <v>1</v>
      </c>
      <c r="H332" s="18">
        <v>2</v>
      </c>
      <c r="I332" s="18"/>
      <c r="J332" s="18"/>
      <c r="K332" s="18"/>
      <c r="L332" s="19" t="s">
        <v>11261</v>
      </c>
      <c r="M332" s="19" t="s">
        <v>1936</v>
      </c>
      <c r="N332" s="18" t="s">
        <v>4851</v>
      </c>
      <c r="O332" s="18" t="s">
        <v>11262</v>
      </c>
      <c r="P332" s="18" t="s">
        <v>523</v>
      </c>
      <c r="Q332" s="18">
        <v>250</v>
      </c>
      <c r="R332" s="18" t="s">
        <v>95</v>
      </c>
      <c r="S332" s="37" t="s">
        <v>46</v>
      </c>
      <c r="T332" s="18" t="s">
        <v>53</v>
      </c>
      <c r="U332" s="38">
        <v>1.27</v>
      </c>
      <c r="V332" s="38">
        <v>1.27</v>
      </c>
      <c r="W332" s="38">
        <v>0</v>
      </c>
      <c r="X332" s="18" t="s">
        <v>53</v>
      </c>
      <c r="Y332" s="39"/>
      <c r="Z332" s="16">
        <v>0</v>
      </c>
      <c r="AA332" s="36">
        <v>3.47</v>
      </c>
      <c r="AB332" s="36"/>
      <c r="AC332" s="36">
        <v>3.47</v>
      </c>
      <c r="AD332" s="38">
        <f t="shared" si="45"/>
        <v>3.7823000000000007</v>
      </c>
      <c r="AE332" s="38">
        <f t="shared" si="46"/>
        <v>4.7278750000000009</v>
      </c>
      <c r="AF332" s="38">
        <f t="shared" si="47"/>
        <v>5.1061050000000012</v>
      </c>
      <c r="AG332" s="36">
        <f t="shared" si="48"/>
        <v>3.78</v>
      </c>
      <c r="AH332" s="36">
        <f t="shared" si="49"/>
        <v>4.72</v>
      </c>
      <c r="AI332" s="36">
        <f t="shared" si="50"/>
        <v>5.0999999999999996</v>
      </c>
      <c r="AJ332" s="40">
        <v>43245</v>
      </c>
      <c r="AK332" s="40">
        <v>43251</v>
      </c>
      <c r="AL332" s="17">
        <v>1</v>
      </c>
      <c r="AM332" s="17" t="s">
        <v>10882</v>
      </c>
      <c r="AN332" s="17"/>
      <c r="AO332" s="19" t="s">
        <v>2884</v>
      </c>
      <c r="AP332" s="19"/>
      <c r="AQ332" s="19"/>
      <c r="AR332" s="19"/>
      <c r="AS332" s="46">
        <v>42426</v>
      </c>
      <c r="AT332" s="173"/>
    </row>
    <row r="333" spans="1:46" ht="47.25" customHeight="1">
      <c r="A333" s="16">
        <v>8699788695250</v>
      </c>
      <c r="B333" s="16" t="s">
        <v>11471</v>
      </c>
      <c r="C333" s="16" t="s">
        <v>11472</v>
      </c>
      <c r="D333" s="17" t="s">
        <v>323</v>
      </c>
      <c r="E333" s="18" t="s">
        <v>295</v>
      </c>
      <c r="F333" s="18">
        <v>4</v>
      </c>
      <c r="G333" s="18">
        <v>1</v>
      </c>
      <c r="H333" s="18">
        <v>2</v>
      </c>
      <c r="I333" s="18"/>
      <c r="J333" s="18"/>
      <c r="K333" s="18"/>
      <c r="L333" s="19" t="s">
        <v>11478</v>
      </c>
      <c r="M333" s="19" t="s">
        <v>11474</v>
      </c>
      <c r="N333" s="18" t="s">
        <v>4851</v>
      </c>
      <c r="O333" s="18"/>
      <c r="P333" s="18"/>
      <c r="Q333" s="18">
        <v>500</v>
      </c>
      <c r="R333" s="18" t="s">
        <v>95</v>
      </c>
      <c r="S333" s="37" t="s">
        <v>46</v>
      </c>
      <c r="T333" s="18" t="s">
        <v>53</v>
      </c>
      <c r="U333" s="38">
        <v>0.91</v>
      </c>
      <c r="V333" s="38">
        <v>0.91</v>
      </c>
      <c r="W333" s="38">
        <v>0</v>
      </c>
      <c r="X333" s="18" t="s">
        <v>53</v>
      </c>
      <c r="Y333" s="39"/>
      <c r="Z333" s="16">
        <v>0</v>
      </c>
      <c r="AA333" s="36">
        <v>2.4900000000000002</v>
      </c>
      <c r="AB333" s="36"/>
      <c r="AC333" s="36">
        <v>2.4900000000000002</v>
      </c>
      <c r="AD333" s="38">
        <f t="shared" si="45"/>
        <v>2.7141000000000006</v>
      </c>
      <c r="AE333" s="38">
        <f t="shared" si="46"/>
        <v>3.3926250000000007</v>
      </c>
      <c r="AF333" s="38">
        <f t="shared" si="47"/>
        <v>3.664035000000001</v>
      </c>
      <c r="AG333" s="36">
        <f t="shared" si="48"/>
        <v>2.71</v>
      </c>
      <c r="AH333" s="36">
        <f t="shared" si="49"/>
        <v>3.39</v>
      </c>
      <c r="AI333" s="36">
        <f t="shared" si="50"/>
        <v>3.66</v>
      </c>
      <c r="AJ333" s="40">
        <v>43245</v>
      </c>
      <c r="AK333" s="40">
        <v>43251</v>
      </c>
      <c r="AL333" s="17">
        <v>1</v>
      </c>
      <c r="AM333" s="17" t="s">
        <v>10882</v>
      </c>
      <c r="AN333" s="17"/>
      <c r="AO333" s="19" t="s">
        <v>272</v>
      </c>
      <c r="AP333" s="19"/>
      <c r="AQ333" s="19"/>
      <c r="AR333" s="19"/>
      <c r="AS333" s="46">
        <v>42426</v>
      </c>
      <c r="AT333" s="173"/>
    </row>
    <row r="334" spans="1:46" ht="47.25" customHeight="1">
      <c r="A334" s="16">
        <v>8699788690255</v>
      </c>
      <c r="B334" s="16" t="s">
        <v>11471</v>
      </c>
      <c r="C334" s="16" t="s">
        <v>11472</v>
      </c>
      <c r="D334" s="17" t="s">
        <v>323</v>
      </c>
      <c r="E334" s="18" t="s">
        <v>295</v>
      </c>
      <c r="F334" s="18">
        <v>4</v>
      </c>
      <c r="G334" s="18">
        <v>1</v>
      </c>
      <c r="H334" s="18">
        <v>2</v>
      </c>
      <c r="I334" s="18"/>
      <c r="J334" s="18"/>
      <c r="K334" s="18"/>
      <c r="L334" s="19" t="s">
        <v>11473</v>
      </c>
      <c r="M334" s="19" t="s">
        <v>11474</v>
      </c>
      <c r="N334" s="18" t="s">
        <v>4851</v>
      </c>
      <c r="O334" s="18"/>
      <c r="P334" s="18"/>
      <c r="Q334" s="18">
        <v>500</v>
      </c>
      <c r="R334" s="18" t="s">
        <v>95</v>
      </c>
      <c r="S334" s="37" t="s">
        <v>46</v>
      </c>
      <c r="T334" s="18" t="s">
        <v>53</v>
      </c>
      <c r="U334" s="38">
        <v>0.68</v>
      </c>
      <c r="V334" s="38">
        <v>0.68</v>
      </c>
      <c r="W334" s="38">
        <v>0</v>
      </c>
      <c r="X334" s="18" t="s">
        <v>53</v>
      </c>
      <c r="Y334" s="39"/>
      <c r="Z334" s="16">
        <v>0</v>
      </c>
      <c r="AA334" s="36">
        <v>1.85</v>
      </c>
      <c r="AB334" s="36"/>
      <c r="AC334" s="36">
        <v>1.85</v>
      </c>
      <c r="AD334" s="38">
        <f t="shared" si="45"/>
        <v>2.0165000000000002</v>
      </c>
      <c r="AE334" s="38">
        <f t="shared" si="46"/>
        <v>2.5206250000000003</v>
      </c>
      <c r="AF334" s="38">
        <f t="shared" si="47"/>
        <v>2.7222750000000007</v>
      </c>
      <c r="AG334" s="36">
        <f t="shared" si="48"/>
        <v>2.0099999999999998</v>
      </c>
      <c r="AH334" s="36">
        <f t="shared" si="49"/>
        <v>2.52</v>
      </c>
      <c r="AI334" s="36">
        <f t="shared" si="50"/>
        <v>2.72</v>
      </c>
      <c r="AJ334" s="40">
        <v>43245</v>
      </c>
      <c r="AK334" s="40">
        <v>43251</v>
      </c>
      <c r="AL334" s="17">
        <v>1</v>
      </c>
      <c r="AM334" s="17" t="s">
        <v>10882</v>
      </c>
      <c r="AN334" s="17"/>
      <c r="AO334" s="19" t="s">
        <v>272</v>
      </c>
      <c r="AP334" s="19"/>
      <c r="AQ334" s="19"/>
      <c r="AR334" s="19"/>
      <c r="AS334" s="46">
        <v>42426</v>
      </c>
      <c r="AT334" s="173"/>
    </row>
    <row r="335" spans="1:46" ht="47.25" customHeight="1">
      <c r="A335" s="16">
        <v>8699788691122</v>
      </c>
      <c r="B335" s="16" t="s">
        <v>11471</v>
      </c>
      <c r="C335" s="16" t="s">
        <v>11472</v>
      </c>
      <c r="D335" s="17" t="s">
        <v>323</v>
      </c>
      <c r="E335" s="18" t="s">
        <v>295</v>
      </c>
      <c r="F335" s="18">
        <v>4</v>
      </c>
      <c r="G335" s="18">
        <v>1</v>
      </c>
      <c r="H335" s="18">
        <v>2</v>
      </c>
      <c r="I335" s="18"/>
      <c r="J335" s="18"/>
      <c r="K335" s="18"/>
      <c r="L335" s="19" t="s">
        <v>11477</v>
      </c>
      <c r="M335" s="19" t="s">
        <v>11474</v>
      </c>
      <c r="N335" s="18" t="s">
        <v>4851</v>
      </c>
      <c r="O335" s="18"/>
      <c r="P335" s="18"/>
      <c r="Q335" s="18">
        <v>1000</v>
      </c>
      <c r="R335" s="18" t="s">
        <v>95</v>
      </c>
      <c r="S335" s="37" t="s">
        <v>46</v>
      </c>
      <c r="T335" s="18" t="s">
        <v>53</v>
      </c>
      <c r="U335" s="38">
        <v>1.3800000000000001</v>
      </c>
      <c r="V335" s="38">
        <v>1.3800000000000001</v>
      </c>
      <c r="W335" s="38">
        <v>0</v>
      </c>
      <c r="X335" s="18" t="s">
        <v>53</v>
      </c>
      <c r="Y335" s="39"/>
      <c r="Z335" s="16">
        <v>0</v>
      </c>
      <c r="AA335" s="36">
        <v>3.76</v>
      </c>
      <c r="AB335" s="36"/>
      <c r="AC335" s="36">
        <v>3.76</v>
      </c>
      <c r="AD335" s="38">
        <f t="shared" si="45"/>
        <v>4.0983999999999998</v>
      </c>
      <c r="AE335" s="38">
        <f t="shared" si="46"/>
        <v>5.1229999999999993</v>
      </c>
      <c r="AF335" s="38">
        <f t="shared" si="47"/>
        <v>5.5328399999999993</v>
      </c>
      <c r="AG335" s="36">
        <f t="shared" si="48"/>
        <v>4.09</v>
      </c>
      <c r="AH335" s="36">
        <f t="shared" si="49"/>
        <v>5.12</v>
      </c>
      <c r="AI335" s="36">
        <f t="shared" si="50"/>
        <v>5.53</v>
      </c>
      <c r="AJ335" s="40">
        <v>43245</v>
      </c>
      <c r="AK335" s="40">
        <v>43251</v>
      </c>
      <c r="AL335" s="17">
        <v>1</v>
      </c>
      <c r="AM335" s="17" t="s">
        <v>10882</v>
      </c>
      <c r="AN335" s="17"/>
      <c r="AO335" s="19" t="s">
        <v>272</v>
      </c>
      <c r="AP335" s="19"/>
      <c r="AQ335" s="19"/>
      <c r="AR335" s="19"/>
      <c r="AS335" s="46">
        <v>42426</v>
      </c>
      <c r="AT335" s="173"/>
    </row>
    <row r="336" spans="1:46" ht="47.25" customHeight="1">
      <c r="A336" s="16">
        <v>8699788690828</v>
      </c>
      <c r="B336" s="16" t="s">
        <v>11471</v>
      </c>
      <c r="C336" s="16" t="s">
        <v>11472</v>
      </c>
      <c r="D336" s="17" t="s">
        <v>323</v>
      </c>
      <c r="E336" s="18" t="s">
        <v>295</v>
      </c>
      <c r="F336" s="18">
        <v>4</v>
      </c>
      <c r="G336" s="18">
        <v>1</v>
      </c>
      <c r="H336" s="18">
        <v>2</v>
      </c>
      <c r="I336" s="18"/>
      <c r="J336" s="18"/>
      <c r="K336" s="18"/>
      <c r="L336" s="19" t="s">
        <v>11475</v>
      </c>
      <c r="M336" s="19" t="s">
        <v>11474</v>
      </c>
      <c r="N336" s="18" t="s">
        <v>4851</v>
      </c>
      <c r="O336" s="18"/>
      <c r="P336" s="18"/>
      <c r="Q336" s="18">
        <v>1000</v>
      </c>
      <c r="R336" s="18" t="s">
        <v>95</v>
      </c>
      <c r="S336" s="37" t="s">
        <v>46</v>
      </c>
      <c r="T336" s="18" t="s">
        <v>53</v>
      </c>
      <c r="U336" s="38">
        <v>1.1300000000000001</v>
      </c>
      <c r="V336" s="38">
        <v>1.1300000000000001</v>
      </c>
      <c r="W336" s="38">
        <v>0</v>
      </c>
      <c r="X336" s="18" t="s">
        <v>53</v>
      </c>
      <c r="Y336" s="39"/>
      <c r="Z336" s="16">
        <v>0</v>
      </c>
      <c r="AA336" s="36">
        <v>3.11</v>
      </c>
      <c r="AB336" s="36"/>
      <c r="AC336" s="36">
        <v>3.11</v>
      </c>
      <c r="AD336" s="38">
        <f t="shared" si="45"/>
        <v>3.3898999999999999</v>
      </c>
      <c r="AE336" s="38">
        <f t="shared" si="46"/>
        <v>4.2373750000000001</v>
      </c>
      <c r="AF336" s="38">
        <f t="shared" si="47"/>
        <v>4.576365</v>
      </c>
      <c r="AG336" s="36">
        <f t="shared" si="48"/>
        <v>3.38</v>
      </c>
      <c r="AH336" s="36">
        <f t="shared" si="49"/>
        <v>4.2300000000000004</v>
      </c>
      <c r="AI336" s="36">
        <f t="shared" si="50"/>
        <v>4.57</v>
      </c>
      <c r="AJ336" s="40">
        <v>43245</v>
      </c>
      <c r="AK336" s="40">
        <v>43251</v>
      </c>
      <c r="AL336" s="17">
        <v>1</v>
      </c>
      <c r="AM336" s="17" t="s">
        <v>10882</v>
      </c>
      <c r="AN336" s="17"/>
      <c r="AO336" s="19" t="s">
        <v>272</v>
      </c>
      <c r="AP336" s="19"/>
      <c r="AQ336" s="19"/>
      <c r="AR336" s="19"/>
      <c r="AS336" s="46">
        <v>42426</v>
      </c>
      <c r="AT336" s="173"/>
    </row>
    <row r="337" spans="1:46" ht="47.25" customHeight="1">
      <c r="A337" s="16">
        <v>8699783690168</v>
      </c>
      <c r="B337" s="17" t="s">
        <v>5105</v>
      </c>
      <c r="C337" s="17"/>
      <c r="D337" s="17" t="s">
        <v>87</v>
      </c>
      <c r="E337" s="18" t="s">
        <v>87</v>
      </c>
      <c r="F337" s="18">
        <v>0</v>
      </c>
      <c r="G337" s="18">
        <v>2</v>
      </c>
      <c r="H337" s="18">
        <v>1</v>
      </c>
      <c r="I337" s="18"/>
      <c r="J337" s="18"/>
      <c r="K337" s="18"/>
      <c r="L337" s="19" t="s">
        <v>10379</v>
      </c>
      <c r="M337" s="19" t="s">
        <v>10380</v>
      </c>
      <c r="N337" s="18" t="s">
        <v>1431</v>
      </c>
      <c r="O337" s="18">
        <v>100</v>
      </c>
      <c r="P337" s="18" t="s">
        <v>163</v>
      </c>
      <c r="Q337" s="18">
        <v>1</v>
      </c>
      <c r="R337" s="18" t="s">
        <v>45</v>
      </c>
      <c r="S337" s="37" t="s">
        <v>6461</v>
      </c>
      <c r="T337" s="37"/>
      <c r="U337" s="37"/>
      <c r="V337" s="37">
        <v>0</v>
      </c>
      <c r="W337" s="37">
        <v>0</v>
      </c>
      <c r="X337" s="37"/>
      <c r="Y337" s="37"/>
      <c r="Z337" s="37"/>
      <c r="AA337" s="37"/>
      <c r="AB337" s="37"/>
      <c r="AC337" s="37">
        <v>0</v>
      </c>
      <c r="AD337" s="37"/>
      <c r="AE337" s="37"/>
      <c r="AF337" s="37"/>
      <c r="AG337" s="37">
        <v>0</v>
      </c>
      <c r="AH337" s="37">
        <v>0</v>
      </c>
      <c r="AI337" s="37">
        <v>0</v>
      </c>
      <c r="AJ337" s="40">
        <v>42391</v>
      </c>
      <c r="AK337" s="40">
        <v>42395</v>
      </c>
      <c r="AL337" s="46"/>
      <c r="AM337" s="46"/>
      <c r="AN337" s="46"/>
      <c r="AO337" s="19" t="s">
        <v>272</v>
      </c>
      <c r="AP337" s="19"/>
      <c r="AQ337" s="19"/>
      <c r="AR337" s="19"/>
      <c r="AS337" s="46">
        <v>42426</v>
      </c>
      <c r="AT337" s="173"/>
    </row>
    <row r="338" spans="1:46" ht="47.25" customHeight="1">
      <c r="A338" s="16">
        <v>8699726657203</v>
      </c>
      <c r="B338" s="16" t="s">
        <v>3314</v>
      </c>
      <c r="C338" s="16" t="s">
        <v>3317</v>
      </c>
      <c r="D338" s="17" t="s">
        <v>87</v>
      </c>
      <c r="E338" s="18" t="s">
        <v>87</v>
      </c>
      <c r="F338" s="18">
        <v>0</v>
      </c>
      <c r="G338" s="18">
        <v>2</v>
      </c>
      <c r="H338" s="18">
        <v>1</v>
      </c>
      <c r="I338" s="18"/>
      <c r="J338" s="18"/>
      <c r="K338" s="18"/>
      <c r="L338" s="19" t="s">
        <v>6784</v>
      </c>
      <c r="M338" s="19" t="s">
        <v>829</v>
      </c>
      <c r="N338" s="18" t="s">
        <v>1777</v>
      </c>
      <c r="O338" s="18">
        <v>1</v>
      </c>
      <c r="P338" s="18" t="s">
        <v>551</v>
      </c>
      <c r="Q338" s="18">
        <v>150</v>
      </c>
      <c r="R338" s="18" t="s">
        <v>45</v>
      </c>
      <c r="S338" s="37" t="s">
        <v>96</v>
      </c>
      <c r="T338" s="37" t="s">
        <v>238</v>
      </c>
      <c r="U338" s="37">
        <v>19.350000000000001</v>
      </c>
      <c r="V338" s="37">
        <v>19.350000000000001</v>
      </c>
      <c r="W338" s="37">
        <v>19.350000000000001</v>
      </c>
      <c r="X338" s="37" t="s">
        <v>238</v>
      </c>
      <c r="Y338" s="39"/>
      <c r="Z338" s="16">
        <v>0</v>
      </c>
      <c r="AA338" s="36">
        <v>40.950000000000003</v>
      </c>
      <c r="AB338" s="36"/>
      <c r="AC338" s="36">
        <v>40.950000000000003</v>
      </c>
      <c r="AD338" s="70">
        <f>IF(Z338=2,AC338*1.08,IF(AC338&lt;=10,(AC338*1.09),IF(AC338&lt;=50,(10*1.09)+((AC338-10)*1.08),IF(AC338&lt;=100,(10*1.09)+((50-10)*1.08)+((AC338-50)*1.07),IF(AC338&lt;=200,(10*1.09)+((50-10)*1.08)+((100-50)*1.07)+((AC338-100)*1.04),(10*1.09)+((50-10)*1.08)+((100-50)*1.07)+((200-100)*1.04)+((AC338-200)*1.02))))))</f>
        <v>44.326000000000001</v>
      </c>
      <c r="AE338" s="70">
        <f>IF(Z338=1,AD338*1.08,IF(Z338=2,0,IF(AC338&lt;=100,(AD338*1.25),IF(AC338&lt;=200,134.5+((AC338-100)*1.04*1.16),255.14+((AC338-200)*1.02*1.12)))))</f>
        <v>55.407499999999999</v>
      </c>
      <c r="AF338" s="70">
        <f>IF(Z338=1,0,(AE338*1.08))</f>
        <v>59.8401</v>
      </c>
      <c r="AG338" s="36">
        <f t="shared" ref="AG338:AG350" si="51">TRUNC(AD338,2)</f>
        <v>44.32</v>
      </c>
      <c r="AH338" s="36">
        <f t="shared" ref="AH338:AH350" si="52">TRUNC(AE338,2)</f>
        <v>55.4</v>
      </c>
      <c r="AI338" s="36">
        <f t="shared" ref="AI338:AI350" si="53">TRUNC(AF338,2)</f>
        <v>59.84</v>
      </c>
      <c r="AJ338" s="40">
        <v>42545</v>
      </c>
      <c r="AK338" s="40">
        <v>42547</v>
      </c>
      <c r="AL338" s="22"/>
      <c r="AM338" s="20" t="s">
        <v>184</v>
      </c>
      <c r="AN338" s="20"/>
      <c r="AO338" s="19" t="s">
        <v>272</v>
      </c>
      <c r="AP338" s="19"/>
      <c r="AQ338" s="19"/>
      <c r="AR338" s="19"/>
      <c r="AS338" s="46">
        <v>42426</v>
      </c>
      <c r="AT338" s="173"/>
    </row>
    <row r="339" spans="1:46" ht="47.25" customHeight="1">
      <c r="A339" s="16">
        <v>8699726014105</v>
      </c>
      <c r="B339" s="16" t="s">
        <v>3314</v>
      </c>
      <c r="C339" s="16" t="s">
        <v>3317</v>
      </c>
      <c r="D339" s="17" t="s">
        <v>87</v>
      </c>
      <c r="E339" s="18" t="s">
        <v>87</v>
      </c>
      <c r="F339" s="18">
        <v>0</v>
      </c>
      <c r="G339" s="18">
        <v>1</v>
      </c>
      <c r="H339" s="18">
        <v>1</v>
      </c>
      <c r="I339" s="18"/>
      <c r="J339" s="18"/>
      <c r="K339" s="18"/>
      <c r="L339" s="19" t="s">
        <v>3319</v>
      </c>
      <c r="M339" s="19" t="s">
        <v>829</v>
      </c>
      <c r="N339" s="18" t="s">
        <v>1777</v>
      </c>
      <c r="O339" s="18">
        <v>10</v>
      </c>
      <c r="P339" s="18" t="s">
        <v>163</v>
      </c>
      <c r="Q339" s="18">
        <v>28</v>
      </c>
      <c r="R339" s="18" t="s">
        <v>45</v>
      </c>
      <c r="S339" s="37" t="s">
        <v>96</v>
      </c>
      <c r="T339" s="18" t="s">
        <v>222</v>
      </c>
      <c r="U339" s="38">
        <v>28.7</v>
      </c>
      <c r="V339" s="38">
        <v>77.44</v>
      </c>
      <c r="W339" s="38">
        <v>28.7</v>
      </c>
      <c r="X339" s="18" t="s">
        <v>222</v>
      </c>
      <c r="Y339" s="39"/>
      <c r="Z339" s="16">
        <v>0</v>
      </c>
      <c r="AA339" s="45">
        <v>60.74</v>
      </c>
      <c r="AB339" s="36"/>
      <c r="AC339" s="36">
        <v>60.74</v>
      </c>
      <c r="AD339" s="38">
        <f>IF(Z339=2,AC339*1.08,IF(AC339&lt;=10,(AC339*1.09),IF(AC339&lt;=50,(10*1.09)+((AC339-10)*1.08),IF(AC339&lt;=100,(10*1.09)+((50-10)*1.08)+((AC339-50)*1.07),IF(AC339&lt;=200,(10*1.09)+((50-10)*1.08)+((100-50)*1.07)+((AC339-100)*1.04),(10*1.09)+((50-10)*1.08)+((100-50)*1.07)+((200-100)*1.04)+((AC339-200)*1.02))))))</f>
        <v>65.591800000000006</v>
      </c>
      <c r="AE339" s="38">
        <f>IF(Z339=1,AD339*1.08,IF(Z339=2,0,IF(AC339&lt;=100,(AD339*1.25),IF(AC339&lt;=200,134.5+((AC339-100)*1.04*1.16),255.14+((AC339-200)*1.02*1.12)))))</f>
        <v>81.989750000000015</v>
      </c>
      <c r="AF339" s="38">
        <f>IF(Z339=1,0,(AE339*1.08))</f>
        <v>88.548930000000027</v>
      </c>
      <c r="AG339" s="36">
        <f t="shared" si="51"/>
        <v>65.59</v>
      </c>
      <c r="AH339" s="36">
        <f t="shared" si="52"/>
        <v>81.98</v>
      </c>
      <c r="AI339" s="36">
        <f t="shared" si="53"/>
        <v>88.54</v>
      </c>
      <c r="AJ339" s="40">
        <v>42727</v>
      </c>
      <c r="AK339" s="40">
        <v>42729</v>
      </c>
      <c r="AL339" s="18"/>
      <c r="AM339" s="20" t="s">
        <v>184</v>
      </c>
      <c r="AN339" s="20"/>
      <c r="AO339" s="19" t="s">
        <v>272</v>
      </c>
      <c r="AP339" s="19"/>
      <c r="AQ339" s="19"/>
      <c r="AR339" s="19"/>
      <c r="AS339" s="46">
        <v>42426</v>
      </c>
      <c r="AT339" s="173"/>
    </row>
    <row r="340" spans="1:46" ht="47.25" customHeight="1">
      <c r="A340" s="16">
        <v>8699726014150</v>
      </c>
      <c r="B340" s="16" t="s">
        <v>3314</v>
      </c>
      <c r="C340" s="16" t="s">
        <v>3317</v>
      </c>
      <c r="D340" s="17" t="s">
        <v>87</v>
      </c>
      <c r="E340" s="18" t="s">
        <v>87</v>
      </c>
      <c r="F340" s="18">
        <v>0</v>
      </c>
      <c r="G340" s="18">
        <v>1</v>
      </c>
      <c r="H340" s="18">
        <v>1</v>
      </c>
      <c r="I340" s="18"/>
      <c r="J340" s="18"/>
      <c r="K340" s="18"/>
      <c r="L340" s="19" t="s">
        <v>6789</v>
      </c>
      <c r="M340" s="19" t="s">
        <v>829</v>
      </c>
      <c r="N340" s="18" t="s">
        <v>1777</v>
      </c>
      <c r="O340" s="18">
        <v>15</v>
      </c>
      <c r="P340" s="18" t="s">
        <v>163</v>
      </c>
      <c r="Q340" s="18">
        <v>28</v>
      </c>
      <c r="R340" s="18" t="s">
        <v>45</v>
      </c>
      <c r="S340" s="37" t="s">
        <v>96</v>
      </c>
      <c r="T340" s="18" t="s">
        <v>222</v>
      </c>
      <c r="U340" s="38">
        <v>28.7</v>
      </c>
      <c r="V340" s="38">
        <v>80.87</v>
      </c>
      <c r="W340" s="38">
        <v>28.7</v>
      </c>
      <c r="X340" s="18" t="s">
        <v>222</v>
      </c>
      <c r="Y340" s="39"/>
      <c r="Z340" s="16">
        <v>0</v>
      </c>
      <c r="AA340" s="45">
        <v>60.74</v>
      </c>
      <c r="AB340" s="36"/>
      <c r="AC340" s="36">
        <v>60.74</v>
      </c>
      <c r="AD340" s="38">
        <f>IF(Z340=2,AC340*1.08,IF(AC340&lt;=10,(AC340*1.09),IF(AC340&lt;=50,(10*1.09)+((AC340-10)*1.08),IF(AC340&lt;=100,(10*1.09)+((50-10)*1.08)+((AC340-50)*1.07),IF(AC340&lt;=200,(10*1.09)+((50-10)*1.08)+((100-50)*1.07)+((AC340-100)*1.04),(10*1.09)+((50-10)*1.08)+((100-50)*1.07)+((200-100)*1.04)+((AC340-200)*1.02))))))</f>
        <v>65.591800000000006</v>
      </c>
      <c r="AE340" s="38">
        <f>IF(Z340=1,AD340*1.08,IF(Z340=2,0,IF(AC340&lt;=100,(AD340*1.25),IF(AC340&lt;=200,134.5+((AC340-100)*1.04*1.16),255.14+((AC340-200)*1.02*1.12)))))</f>
        <v>81.989750000000015</v>
      </c>
      <c r="AF340" s="38">
        <f>IF(Z340=1,0,(AE340*1.08))</f>
        <v>88.548930000000027</v>
      </c>
      <c r="AG340" s="36">
        <f t="shared" si="51"/>
        <v>65.59</v>
      </c>
      <c r="AH340" s="36">
        <f t="shared" si="52"/>
        <v>81.98</v>
      </c>
      <c r="AI340" s="36">
        <f t="shared" si="53"/>
        <v>88.54</v>
      </c>
      <c r="AJ340" s="40">
        <v>42727</v>
      </c>
      <c r="AK340" s="40">
        <v>42729</v>
      </c>
      <c r="AL340" s="18"/>
      <c r="AM340" s="20" t="s">
        <v>184</v>
      </c>
      <c r="AN340" s="20"/>
      <c r="AO340" s="19" t="s">
        <v>272</v>
      </c>
      <c r="AP340" s="19"/>
      <c r="AQ340" s="19"/>
      <c r="AR340" s="19"/>
      <c r="AS340" s="46">
        <v>42426</v>
      </c>
      <c r="AT340" s="173"/>
    </row>
    <row r="341" spans="1:46" ht="47.25" customHeight="1">
      <c r="A341" s="16">
        <v>8699726014303</v>
      </c>
      <c r="B341" s="16" t="s">
        <v>3314</v>
      </c>
      <c r="C341" s="16" t="s">
        <v>3317</v>
      </c>
      <c r="D341" s="17" t="s">
        <v>87</v>
      </c>
      <c r="E341" s="18" t="s">
        <v>87</v>
      </c>
      <c r="F341" s="18">
        <v>0</v>
      </c>
      <c r="G341" s="18">
        <v>1</v>
      </c>
      <c r="H341" s="18">
        <v>1</v>
      </c>
      <c r="I341" s="18"/>
      <c r="J341" s="18"/>
      <c r="K341" s="18"/>
      <c r="L341" s="19" t="s">
        <v>3327</v>
      </c>
      <c r="M341" s="19" t="s">
        <v>829</v>
      </c>
      <c r="N341" s="18" t="s">
        <v>1777</v>
      </c>
      <c r="O341" s="18">
        <v>30</v>
      </c>
      <c r="P341" s="18" t="s">
        <v>163</v>
      </c>
      <c r="Q341" s="18">
        <v>28</v>
      </c>
      <c r="R341" s="18" t="s">
        <v>45</v>
      </c>
      <c r="S341" s="37" t="s">
        <v>96</v>
      </c>
      <c r="T341" s="37" t="s">
        <v>331</v>
      </c>
      <c r="U341" s="38">
        <v>106.93</v>
      </c>
      <c r="V341" s="38">
        <v>153.84</v>
      </c>
      <c r="W341" s="38">
        <v>92.3</v>
      </c>
      <c r="X341" s="37" t="s">
        <v>331</v>
      </c>
      <c r="Y341" s="39"/>
      <c r="Z341" s="16">
        <v>0</v>
      </c>
      <c r="AA341" s="36">
        <v>161.65</v>
      </c>
      <c r="AB341" s="36"/>
      <c r="AC341" s="36">
        <v>161.65</v>
      </c>
      <c r="AD341" s="38">
        <f>IF(Z341=2,AC341*1.08,IF(AC341&lt;=10,(AC341*1.09),IF(AC341&lt;=50,(10*1.09)+((AC341-10)*1.08),IF(AC341&lt;=100,(10*1.09)+((50-10)*1.08)+((AC341-50)*1.07),IF(AC341&lt;=200,(10*1.09)+((50-10)*1.08)+((100-50)*1.07)+((AC341-100)*1.04),(10*1.09)+((50-10)*1.08)+((100-50)*1.07)+((200-100)*1.04)+((AC341-200)*1.02))))))</f>
        <v>171.71600000000001</v>
      </c>
      <c r="AE341" s="38">
        <f>IF(Z341=1,AD341*1.08,IF(Z341=2,0,IF(AC341&lt;=100,(AD341*1.25),IF(AC341&lt;=200,134.5+((AC341-100)*1.04*1.16),255.14+((AC341-200)*1.02*1.12)))))</f>
        <v>208.87456000000003</v>
      </c>
      <c r="AF341" s="38">
        <f>IF(Z341=1,0,(AE341*1.08))</f>
        <v>225.58452480000005</v>
      </c>
      <c r="AG341" s="36">
        <f t="shared" si="51"/>
        <v>171.71</v>
      </c>
      <c r="AH341" s="36">
        <f t="shared" si="52"/>
        <v>208.87</v>
      </c>
      <c r="AI341" s="36">
        <f t="shared" si="53"/>
        <v>225.58</v>
      </c>
      <c r="AJ341" s="40">
        <v>42545</v>
      </c>
      <c r="AK341" s="40">
        <v>42547</v>
      </c>
      <c r="AL341" s="18"/>
      <c r="AM341" s="20" t="s">
        <v>184</v>
      </c>
      <c r="AN341" s="20"/>
      <c r="AO341" s="19" t="s">
        <v>10451</v>
      </c>
      <c r="AP341" s="19"/>
      <c r="AQ341" s="19"/>
      <c r="AR341" s="19"/>
      <c r="AS341" s="46">
        <v>42433</v>
      </c>
      <c r="AT341" s="173"/>
    </row>
    <row r="342" spans="1:46" ht="47.25" customHeight="1">
      <c r="A342" s="16">
        <v>8699726014402</v>
      </c>
      <c r="B342" s="16" t="s">
        <v>3314</v>
      </c>
      <c r="C342" s="16" t="s">
        <v>3317</v>
      </c>
      <c r="D342" s="17" t="s">
        <v>87</v>
      </c>
      <c r="E342" s="18" t="s">
        <v>87</v>
      </c>
      <c r="F342" s="18">
        <v>0</v>
      </c>
      <c r="G342" s="18">
        <v>1</v>
      </c>
      <c r="H342" s="18">
        <v>1</v>
      </c>
      <c r="I342" s="18"/>
      <c r="J342" s="18"/>
      <c r="K342" s="18"/>
      <c r="L342" s="19" t="s">
        <v>6798</v>
      </c>
      <c r="M342" s="19" t="s">
        <v>829</v>
      </c>
      <c r="N342" s="18" t="s">
        <v>1777</v>
      </c>
      <c r="O342" s="18">
        <v>5</v>
      </c>
      <c r="P342" s="18" t="s">
        <v>163</v>
      </c>
      <c r="Q342" s="18">
        <v>28</v>
      </c>
      <c r="R342" s="18" t="s">
        <v>45</v>
      </c>
      <c r="S342" s="37" t="s">
        <v>96</v>
      </c>
      <c r="T342" s="37" t="s">
        <v>238</v>
      </c>
      <c r="U342" s="37">
        <v>79.790000000000006</v>
      </c>
      <c r="V342" s="37">
        <v>18.059999999999999</v>
      </c>
      <c r="W342" s="37">
        <v>18.059999999999999</v>
      </c>
      <c r="X342" s="37" t="s">
        <v>238</v>
      </c>
      <c r="Y342" s="39"/>
      <c r="Z342" s="16">
        <v>0</v>
      </c>
      <c r="AA342" s="36">
        <v>38.22</v>
      </c>
      <c r="AB342" s="36"/>
      <c r="AC342" s="36">
        <v>38.22</v>
      </c>
      <c r="AD342" s="70">
        <f>IF(Z342=2,AC342*1.08,IF(AC342&lt;=10,(AC342*1.09),IF(AC342&lt;=50,(10*1.09)+((AC342-10)*1.08),IF(AC342&lt;=100,(10*1.09)+((50-10)*1.08)+((AC342-50)*1.07),IF(AC342&lt;=200,(10*1.09)+((50-10)*1.08)+((100-50)*1.07)+((AC342-100)*1.04),(10*1.09)+((50-10)*1.08)+((100-50)*1.07)+((200-100)*1.04)+((AC342-200)*1.02))))))</f>
        <v>41.377600000000001</v>
      </c>
      <c r="AE342" s="70">
        <f>IF(Z342=1,AD342*1.08,IF(Z342=2,0,IF(AC342&lt;=100,(AD342*1.25),IF(AC342&lt;=200,134.5+((AC342-100)*1.04*1.16),255.14+((AC342-200)*1.02*1.12)))))</f>
        <v>51.722000000000001</v>
      </c>
      <c r="AF342" s="70">
        <f>IF(Z342=1,0,(AE342*1.08))</f>
        <v>55.859760000000009</v>
      </c>
      <c r="AG342" s="36">
        <f t="shared" si="51"/>
        <v>41.37</v>
      </c>
      <c r="AH342" s="36">
        <f t="shared" si="52"/>
        <v>51.72</v>
      </c>
      <c r="AI342" s="36">
        <f t="shared" si="53"/>
        <v>55.85</v>
      </c>
      <c r="AJ342" s="40">
        <v>42545</v>
      </c>
      <c r="AK342" s="40">
        <v>42547</v>
      </c>
      <c r="AL342" s="22"/>
      <c r="AM342" s="20" t="s">
        <v>184</v>
      </c>
      <c r="AN342" s="20"/>
      <c r="AO342" s="19" t="s">
        <v>10451</v>
      </c>
      <c r="AP342" s="19"/>
      <c r="AQ342" s="19"/>
      <c r="AR342" s="19"/>
      <c r="AS342" s="46">
        <v>42433</v>
      </c>
      <c r="AT342" s="173"/>
    </row>
    <row r="343" spans="1:46" ht="47.25" customHeight="1">
      <c r="A343" s="16">
        <v>8699262070030</v>
      </c>
      <c r="B343" s="16" t="s">
        <v>3314</v>
      </c>
      <c r="C343" s="16" t="s">
        <v>3317</v>
      </c>
      <c r="D343" s="17" t="s">
        <v>323</v>
      </c>
      <c r="E343" s="18" t="s">
        <v>323</v>
      </c>
      <c r="F343" s="18">
        <v>0</v>
      </c>
      <c r="G343" s="18">
        <v>1</v>
      </c>
      <c r="H343" s="18">
        <v>1</v>
      </c>
      <c r="I343" s="18"/>
      <c r="J343" s="18"/>
      <c r="K343" s="18"/>
      <c r="L343" s="19" t="s">
        <v>5049</v>
      </c>
      <c r="M343" s="19" t="s">
        <v>829</v>
      </c>
      <c r="N343" s="18" t="s">
        <v>2465</v>
      </c>
      <c r="O343" s="18">
        <v>10</v>
      </c>
      <c r="P343" s="18" t="s">
        <v>163</v>
      </c>
      <c r="Q343" s="18">
        <v>28</v>
      </c>
      <c r="R343" s="18" t="s">
        <v>95</v>
      </c>
      <c r="S343" s="37" t="s">
        <v>46</v>
      </c>
      <c r="T343" s="18" t="s">
        <v>222</v>
      </c>
      <c r="U343" s="38">
        <v>28.7</v>
      </c>
      <c r="V343" s="38">
        <v>77.44</v>
      </c>
      <c r="W343" s="38">
        <v>28.7</v>
      </c>
      <c r="X343" s="18" t="s">
        <v>222</v>
      </c>
      <c r="Y343" s="39"/>
      <c r="Z343" s="16">
        <v>0</v>
      </c>
      <c r="AA343" s="45">
        <v>67.209999999999994</v>
      </c>
      <c r="AB343" s="36"/>
      <c r="AC343" s="36">
        <v>67.209999999999994</v>
      </c>
      <c r="AD343" s="36">
        <v>72.510000000000005</v>
      </c>
      <c r="AE343" s="36">
        <v>90.64</v>
      </c>
      <c r="AF343" s="36">
        <v>97.89</v>
      </c>
      <c r="AG343" s="36">
        <f t="shared" si="51"/>
        <v>72.510000000000005</v>
      </c>
      <c r="AH343" s="36">
        <f t="shared" si="52"/>
        <v>90.64</v>
      </c>
      <c r="AI343" s="36">
        <f t="shared" si="53"/>
        <v>97.89</v>
      </c>
      <c r="AJ343" s="40">
        <v>42783</v>
      </c>
      <c r="AK343" s="40">
        <v>42786</v>
      </c>
      <c r="AL343" s="17"/>
      <c r="AM343" s="20" t="s">
        <v>477</v>
      </c>
      <c r="AN343" s="20"/>
      <c r="AO343" s="19" t="s">
        <v>6642</v>
      </c>
      <c r="AP343" s="19"/>
      <c r="AQ343" s="19"/>
      <c r="AR343" s="19"/>
      <c r="AS343" s="46">
        <v>42440</v>
      </c>
      <c r="AT343" s="173"/>
    </row>
    <row r="344" spans="1:46" ht="47.25" customHeight="1">
      <c r="A344" s="16">
        <v>8699262070108</v>
      </c>
      <c r="B344" s="16" t="s">
        <v>3314</v>
      </c>
      <c r="C344" s="16" t="s">
        <v>3317</v>
      </c>
      <c r="D344" s="17" t="s">
        <v>323</v>
      </c>
      <c r="E344" s="18" t="s">
        <v>323</v>
      </c>
      <c r="F344" s="18">
        <v>0</v>
      </c>
      <c r="G344" s="39" t="s">
        <v>847</v>
      </c>
      <c r="H344" s="18">
        <v>1</v>
      </c>
      <c r="I344" s="18"/>
      <c r="J344" s="18"/>
      <c r="K344" s="18"/>
      <c r="L344" s="19" t="s">
        <v>5476</v>
      </c>
      <c r="M344" s="19" t="s">
        <v>829</v>
      </c>
      <c r="N344" s="18" t="s">
        <v>2465</v>
      </c>
      <c r="O344" s="18">
        <v>5</v>
      </c>
      <c r="P344" s="18" t="s">
        <v>163</v>
      </c>
      <c r="Q344" s="18">
        <v>28</v>
      </c>
      <c r="R344" s="18" t="s">
        <v>95</v>
      </c>
      <c r="S344" s="37" t="s">
        <v>46</v>
      </c>
      <c r="T344" s="18" t="s">
        <v>238</v>
      </c>
      <c r="U344" s="38">
        <v>18.059999999999999</v>
      </c>
      <c r="V344" s="38">
        <v>79.790000000000006</v>
      </c>
      <c r="W344" s="38">
        <v>18.059999999999999</v>
      </c>
      <c r="X344" s="18" t="s">
        <v>238</v>
      </c>
      <c r="Y344" s="39"/>
      <c r="Z344" s="16">
        <v>0</v>
      </c>
      <c r="AA344" s="36">
        <v>42.29</v>
      </c>
      <c r="AB344" s="36"/>
      <c r="AC344" s="36">
        <v>42.29</v>
      </c>
      <c r="AD344" s="36">
        <v>45.77</v>
      </c>
      <c r="AE344" s="36">
        <v>57.21</v>
      </c>
      <c r="AF344" s="36">
        <v>61.79</v>
      </c>
      <c r="AG344" s="36">
        <f t="shared" si="51"/>
        <v>45.77</v>
      </c>
      <c r="AH344" s="36">
        <f t="shared" si="52"/>
        <v>57.21</v>
      </c>
      <c r="AI344" s="36">
        <f t="shared" si="53"/>
        <v>61.79</v>
      </c>
      <c r="AJ344" s="40">
        <v>42783</v>
      </c>
      <c r="AK344" s="40">
        <v>42786</v>
      </c>
      <c r="AL344" s="17"/>
      <c r="AM344" s="20" t="s">
        <v>477</v>
      </c>
      <c r="AN344" s="20"/>
      <c r="AO344" s="19" t="s">
        <v>6520</v>
      </c>
      <c r="AP344" s="19"/>
      <c r="AQ344" s="19"/>
      <c r="AR344" s="19"/>
      <c r="AS344" s="46">
        <v>42440</v>
      </c>
      <c r="AT344" s="173"/>
    </row>
    <row r="345" spans="1:46" ht="47.25" customHeight="1">
      <c r="A345" s="16">
        <v>8699548994647</v>
      </c>
      <c r="B345" s="16" t="s">
        <v>1492</v>
      </c>
      <c r="C345" s="16" t="s">
        <v>1493</v>
      </c>
      <c r="D345" s="17" t="s">
        <v>87</v>
      </c>
      <c r="E345" s="18" t="s">
        <v>87</v>
      </c>
      <c r="F345" s="18">
        <v>2</v>
      </c>
      <c r="G345" s="18">
        <v>2</v>
      </c>
      <c r="H345" s="18">
        <v>1</v>
      </c>
      <c r="I345" s="18"/>
      <c r="J345" s="18"/>
      <c r="K345" s="18"/>
      <c r="L345" s="19" t="s">
        <v>10228</v>
      </c>
      <c r="M345" s="19" t="s">
        <v>62</v>
      </c>
      <c r="N345" s="18" t="s">
        <v>51</v>
      </c>
      <c r="O345" s="18">
        <v>19.3</v>
      </c>
      <c r="P345" s="18" t="s">
        <v>197</v>
      </c>
      <c r="Q345" s="18">
        <v>30</v>
      </c>
      <c r="R345" s="18" t="s">
        <v>45</v>
      </c>
      <c r="S345" s="37" t="s">
        <v>96</v>
      </c>
      <c r="T345" s="18" t="s">
        <v>222</v>
      </c>
      <c r="U345" s="38">
        <v>99.99</v>
      </c>
      <c r="V345" s="38">
        <v>99.99</v>
      </c>
      <c r="W345" s="38">
        <v>99.99</v>
      </c>
      <c r="X345" s="18" t="s">
        <v>222</v>
      </c>
      <c r="Y345" s="39"/>
      <c r="Z345" s="16">
        <v>0</v>
      </c>
      <c r="AA345" s="36">
        <v>211.61</v>
      </c>
      <c r="AB345" s="36"/>
      <c r="AC345" s="36">
        <v>211.61</v>
      </c>
      <c r="AD345" s="38">
        <f t="shared" ref="AD345:AD350" si="54">IF(Z345=2,AC345*1.08,IF(AC345&lt;=10,(AC345*1.09),IF(AC345&lt;=50,(10*1.09)+((AC345-10)*1.08),IF(AC345&lt;=100,(10*1.09)+((50-10)*1.08)+((AC345-50)*1.07),IF(AC345&lt;=200,(10*1.09)+((50-10)*1.08)+((100-50)*1.07)+((AC345-100)*1.04),(10*1.09)+((50-10)*1.08)+((100-50)*1.07)+((200-100)*1.04)+((AC345-200)*1.02))))))</f>
        <v>223.44220000000001</v>
      </c>
      <c r="AE345" s="38">
        <f>IF(Z345=1,AD345*1.08,IF(Z345=2,0,IF(AC345&lt;=100,(AD345*1.25),IF(AC345&lt;=200,134.5+((AC345-100)*1.04*1.16),255.14+((AC345-200)*1.02*1.12)))))</f>
        <v>268.40326399999998</v>
      </c>
      <c r="AF345" s="38">
        <f>IF(Z345=1,0,(AE345*1.08))</f>
        <v>289.87552512000002</v>
      </c>
      <c r="AG345" s="36">
        <f t="shared" si="51"/>
        <v>223.44</v>
      </c>
      <c r="AH345" s="36">
        <f t="shared" si="52"/>
        <v>268.39999999999998</v>
      </c>
      <c r="AI345" s="36">
        <f t="shared" si="53"/>
        <v>289.87</v>
      </c>
      <c r="AJ345" s="40">
        <v>42419</v>
      </c>
      <c r="AK345" s="40">
        <v>42422</v>
      </c>
      <c r="AL345" s="18"/>
      <c r="AM345" s="20" t="s">
        <v>10222</v>
      </c>
      <c r="AN345" s="20"/>
      <c r="AO345" s="19" t="s">
        <v>6297</v>
      </c>
      <c r="AP345" s="19"/>
      <c r="AQ345" s="19"/>
      <c r="AR345" s="19"/>
      <c r="AS345" s="46">
        <v>42447</v>
      </c>
      <c r="AT345" s="173"/>
    </row>
    <row r="346" spans="1:46" ht="47.25" customHeight="1">
      <c r="A346" s="16">
        <v>8697473040026</v>
      </c>
      <c r="B346" s="16" t="s">
        <v>6601</v>
      </c>
      <c r="C346" s="16" t="s">
        <v>6602</v>
      </c>
      <c r="D346" s="17" t="s">
        <v>323</v>
      </c>
      <c r="E346" s="18" t="s">
        <v>323</v>
      </c>
      <c r="F346" s="18">
        <v>0</v>
      </c>
      <c r="G346" s="18">
        <v>1</v>
      </c>
      <c r="H346" s="18">
        <v>1</v>
      </c>
      <c r="I346" s="18"/>
      <c r="J346" s="18"/>
      <c r="K346" s="18"/>
      <c r="L346" s="19" t="s">
        <v>4672</v>
      </c>
      <c r="M346" s="19" t="s">
        <v>213</v>
      </c>
      <c r="N346" s="18" t="s">
        <v>1519</v>
      </c>
      <c r="O346" s="18">
        <v>40</v>
      </c>
      <c r="P346" s="18" t="s">
        <v>163</v>
      </c>
      <c r="Q346" s="18">
        <v>28</v>
      </c>
      <c r="R346" s="18" t="s">
        <v>95</v>
      </c>
      <c r="S346" s="37" t="s">
        <v>46</v>
      </c>
      <c r="T346" s="18" t="s">
        <v>331</v>
      </c>
      <c r="U346" s="38">
        <v>3.02</v>
      </c>
      <c r="V346" s="38">
        <v>14.28</v>
      </c>
      <c r="W346" s="38">
        <v>3.02</v>
      </c>
      <c r="X346" s="18" t="s">
        <v>331</v>
      </c>
      <c r="Y346" s="39"/>
      <c r="Z346" s="16">
        <v>0</v>
      </c>
      <c r="AA346" s="36">
        <v>8.1300000000000008</v>
      </c>
      <c r="AB346" s="36"/>
      <c r="AC346" s="36">
        <v>8.1300000000000008</v>
      </c>
      <c r="AD346" s="38">
        <f t="shared" si="54"/>
        <v>8.8617000000000008</v>
      </c>
      <c r="AE346" s="38">
        <f>IF(Z346=1,AD346*1.08,IF(Z346=4,AD346*1.08,IF(Z346=2,0,IF(AC346&lt;=100,(AD346*1.25),IF(AC346&lt;=200,134.5+((AC346-100)*1.04*1.16),255.14+((AC346-200)*1.02*1.12))))))</f>
        <v>11.077125000000001</v>
      </c>
      <c r="AF346" s="38">
        <f>IF(Z346=1,0,IF(Z346=4,0,(AE346*1.08)))</f>
        <v>11.963295000000002</v>
      </c>
      <c r="AG346" s="36">
        <f t="shared" si="51"/>
        <v>8.86</v>
      </c>
      <c r="AH346" s="36">
        <f t="shared" si="52"/>
        <v>11.07</v>
      </c>
      <c r="AI346" s="36">
        <f t="shared" si="53"/>
        <v>11.96</v>
      </c>
      <c r="AJ346" s="40">
        <v>43448</v>
      </c>
      <c r="AK346" s="40">
        <v>43452</v>
      </c>
      <c r="AL346" s="17"/>
      <c r="AM346" s="36" t="s">
        <v>3754</v>
      </c>
      <c r="AN346" s="20"/>
      <c r="AO346" s="19" t="s">
        <v>6297</v>
      </c>
      <c r="AP346" s="19"/>
      <c r="AQ346" s="19"/>
      <c r="AR346" s="19"/>
      <c r="AS346" s="46">
        <v>42447</v>
      </c>
      <c r="AT346" s="173"/>
    </row>
    <row r="347" spans="1:46" ht="47.25" customHeight="1">
      <c r="A347" s="16">
        <v>8699543090788</v>
      </c>
      <c r="B347" s="16" t="s">
        <v>10622</v>
      </c>
      <c r="C347" s="16" t="s">
        <v>10623</v>
      </c>
      <c r="D347" s="17" t="s">
        <v>323</v>
      </c>
      <c r="E347" s="18" t="s">
        <v>323</v>
      </c>
      <c r="F347" s="18">
        <v>3</v>
      </c>
      <c r="G347" s="18">
        <v>1</v>
      </c>
      <c r="H347" s="18">
        <v>2</v>
      </c>
      <c r="I347" s="18"/>
      <c r="J347" s="18"/>
      <c r="K347" s="18"/>
      <c r="L347" s="19" t="s">
        <v>10624</v>
      </c>
      <c r="M347" s="19" t="s">
        <v>10625</v>
      </c>
      <c r="N347" s="18" t="s">
        <v>830</v>
      </c>
      <c r="O347" s="18">
        <v>1</v>
      </c>
      <c r="P347" s="18" t="s">
        <v>163</v>
      </c>
      <c r="Q347" s="18">
        <v>30</v>
      </c>
      <c r="R347" s="18" t="s">
        <v>95</v>
      </c>
      <c r="S347" s="37" t="s">
        <v>46</v>
      </c>
      <c r="T347" s="18" t="s">
        <v>53</v>
      </c>
      <c r="U347" s="38">
        <v>1.76</v>
      </c>
      <c r="V347" s="38">
        <v>1.76</v>
      </c>
      <c r="W347" s="38">
        <v>0</v>
      </c>
      <c r="X347" s="18" t="s">
        <v>53</v>
      </c>
      <c r="Y347" s="39"/>
      <c r="Z347" s="16">
        <v>0</v>
      </c>
      <c r="AA347" s="36">
        <v>4.0999999999999996</v>
      </c>
      <c r="AB347" s="36"/>
      <c r="AC347" s="36">
        <v>4.0999999999999996</v>
      </c>
      <c r="AD347" s="38">
        <f t="shared" si="54"/>
        <v>4.4690000000000003</v>
      </c>
      <c r="AE347" s="38">
        <f>IF(Z347=1,AD347*1.08,IF(Z347=2,0,IF(AC347&lt;=100,(AD347*1.25),IF(AC347&lt;=200,134.5+((AC347-100)*1.04*1.16),255.14+((AC347-200)*1.02*1.12)))))</f>
        <v>5.5862500000000006</v>
      </c>
      <c r="AF347" s="38">
        <f>IF(Z347=1,0,(AE347*1.08))</f>
        <v>6.0331500000000009</v>
      </c>
      <c r="AG347" s="36">
        <f t="shared" si="51"/>
        <v>4.46</v>
      </c>
      <c r="AH347" s="36">
        <f t="shared" si="52"/>
        <v>5.58</v>
      </c>
      <c r="AI347" s="36">
        <f t="shared" si="53"/>
        <v>6.03</v>
      </c>
      <c r="AJ347" s="40">
        <v>42790</v>
      </c>
      <c r="AK347" s="40">
        <v>42794</v>
      </c>
      <c r="AL347" s="18"/>
      <c r="AM347" s="20"/>
      <c r="AN347" s="20"/>
      <c r="AO347" s="19" t="s">
        <v>6330</v>
      </c>
      <c r="AP347" s="19"/>
      <c r="AQ347" s="19"/>
      <c r="AR347" s="19"/>
      <c r="AS347" s="46">
        <v>42447</v>
      </c>
      <c r="AT347" s="173"/>
    </row>
    <row r="348" spans="1:46" ht="47.25" customHeight="1">
      <c r="A348" s="16">
        <v>8699543090795</v>
      </c>
      <c r="B348" s="16" t="s">
        <v>10622</v>
      </c>
      <c r="C348" s="16" t="s">
        <v>10623</v>
      </c>
      <c r="D348" s="17" t="s">
        <v>323</v>
      </c>
      <c r="E348" s="18" t="s">
        <v>323</v>
      </c>
      <c r="F348" s="18">
        <v>0</v>
      </c>
      <c r="G348" s="18">
        <v>5</v>
      </c>
      <c r="H348" s="18">
        <v>1</v>
      </c>
      <c r="I348" s="18"/>
      <c r="J348" s="18"/>
      <c r="K348" s="18"/>
      <c r="L348" s="19" t="s">
        <v>10627</v>
      </c>
      <c r="M348" s="19" t="s">
        <v>10625</v>
      </c>
      <c r="N348" s="18" t="s">
        <v>830</v>
      </c>
      <c r="O348" s="18">
        <v>2.5</v>
      </c>
      <c r="P348" s="18" t="s">
        <v>163</v>
      </c>
      <c r="Q348" s="18">
        <v>30</v>
      </c>
      <c r="R348" s="18" t="s">
        <v>95</v>
      </c>
      <c r="S348" s="37" t="s">
        <v>46</v>
      </c>
      <c r="T348" s="18" t="s">
        <v>238</v>
      </c>
      <c r="U348" s="38">
        <v>5.23</v>
      </c>
      <c r="V348" s="38">
        <v>5.23</v>
      </c>
      <c r="W348" s="38">
        <v>3.13</v>
      </c>
      <c r="X348" s="18" t="s">
        <v>238</v>
      </c>
      <c r="Y348" s="39"/>
      <c r="Z348" s="16">
        <v>0</v>
      </c>
      <c r="AA348" s="36">
        <v>7.3</v>
      </c>
      <c r="AB348" s="36"/>
      <c r="AC348" s="36">
        <v>7.3</v>
      </c>
      <c r="AD348" s="38">
        <f t="shared" si="54"/>
        <v>7.9570000000000007</v>
      </c>
      <c r="AE348" s="38">
        <f>IF(Z348=1,AD348*1.08,IF(Z348=2,0,IF(AC348&lt;=100,(AD348*1.25),IF(AC348&lt;=200,134.5+((AC348-100)*1.04*1.16),255.14+((AC348-200)*1.02*1.12)))))</f>
        <v>9.9462500000000009</v>
      </c>
      <c r="AF348" s="38">
        <f>IF(Z348=1,0,(AE348*1.08))</f>
        <v>10.741950000000001</v>
      </c>
      <c r="AG348" s="36">
        <f t="shared" si="51"/>
        <v>7.95</v>
      </c>
      <c r="AH348" s="36">
        <f t="shared" si="52"/>
        <v>9.94</v>
      </c>
      <c r="AI348" s="36">
        <f t="shared" si="53"/>
        <v>10.74</v>
      </c>
      <c r="AJ348" s="40">
        <v>42783</v>
      </c>
      <c r="AK348" s="40">
        <v>42786</v>
      </c>
      <c r="AL348" s="17"/>
      <c r="AM348" s="20"/>
      <c r="AN348" s="20"/>
      <c r="AO348" s="19" t="s">
        <v>6330</v>
      </c>
      <c r="AP348" s="19"/>
      <c r="AQ348" s="19"/>
      <c r="AR348" s="19"/>
      <c r="AS348" s="46">
        <v>42447</v>
      </c>
      <c r="AT348" s="173"/>
    </row>
    <row r="349" spans="1:46" ht="47.25" customHeight="1">
      <c r="A349" s="16">
        <v>8699543090801</v>
      </c>
      <c r="B349" s="16" t="s">
        <v>10622</v>
      </c>
      <c r="C349" s="16" t="s">
        <v>10623</v>
      </c>
      <c r="D349" s="17" t="s">
        <v>323</v>
      </c>
      <c r="E349" s="18" t="s">
        <v>323</v>
      </c>
      <c r="F349" s="18">
        <v>0</v>
      </c>
      <c r="G349" s="18">
        <v>5</v>
      </c>
      <c r="H349" s="18">
        <v>1</v>
      </c>
      <c r="I349" s="18"/>
      <c r="J349" s="18"/>
      <c r="K349" s="18"/>
      <c r="L349" s="19" t="s">
        <v>10629</v>
      </c>
      <c r="M349" s="19" t="s">
        <v>10625</v>
      </c>
      <c r="N349" s="18" t="s">
        <v>830</v>
      </c>
      <c r="O349" s="18">
        <v>5</v>
      </c>
      <c r="P349" s="18" t="s">
        <v>163</v>
      </c>
      <c r="Q349" s="18">
        <v>30</v>
      </c>
      <c r="R349" s="18" t="s">
        <v>95</v>
      </c>
      <c r="S349" s="37" t="s">
        <v>46</v>
      </c>
      <c r="T349" s="18" t="s">
        <v>238</v>
      </c>
      <c r="U349" s="38">
        <v>9.81</v>
      </c>
      <c r="V349" s="38">
        <v>9.81</v>
      </c>
      <c r="W349" s="38">
        <v>5.88</v>
      </c>
      <c r="X349" s="18" t="s">
        <v>238</v>
      </c>
      <c r="Y349" s="39"/>
      <c r="Z349" s="16">
        <v>0</v>
      </c>
      <c r="AA349" s="36">
        <v>13.75</v>
      </c>
      <c r="AB349" s="36"/>
      <c r="AC349" s="36">
        <v>13.75</v>
      </c>
      <c r="AD349" s="38">
        <f t="shared" si="54"/>
        <v>14.950000000000001</v>
      </c>
      <c r="AE349" s="38">
        <f>IF(Z349=1,AD349*1.08,IF(Z349=2,0,IF(AC349&lt;=100,(AD349*1.25),IF(AC349&lt;=200,134.5+((AC349-100)*1.04*1.16),255.14+((AC349-200)*1.02*1.12)))))</f>
        <v>18.6875</v>
      </c>
      <c r="AF349" s="38">
        <f>IF(Z349=1,0,(AE349*1.08))</f>
        <v>20.182500000000001</v>
      </c>
      <c r="AG349" s="36">
        <f t="shared" si="51"/>
        <v>14.95</v>
      </c>
      <c r="AH349" s="36">
        <f t="shared" si="52"/>
        <v>18.68</v>
      </c>
      <c r="AI349" s="36">
        <f t="shared" si="53"/>
        <v>20.18</v>
      </c>
      <c r="AJ349" s="40">
        <v>42783</v>
      </c>
      <c r="AK349" s="40">
        <v>42786</v>
      </c>
      <c r="AL349" s="17"/>
      <c r="AM349" s="20"/>
      <c r="AN349" s="20"/>
      <c r="AO349" s="19" t="s">
        <v>6330</v>
      </c>
      <c r="AP349" s="19"/>
      <c r="AQ349" s="19"/>
      <c r="AR349" s="19"/>
      <c r="AS349" s="46">
        <v>42447</v>
      </c>
      <c r="AT349" s="173"/>
    </row>
    <row r="350" spans="1:46" ht="47.25" customHeight="1">
      <c r="A350" s="16">
        <v>8699543090818</v>
      </c>
      <c r="B350" s="16" t="s">
        <v>10631</v>
      </c>
      <c r="C350" s="16" t="s">
        <v>10632</v>
      </c>
      <c r="D350" s="17" t="s">
        <v>323</v>
      </c>
      <c r="E350" s="18" t="s">
        <v>323</v>
      </c>
      <c r="F350" s="18">
        <v>0</v>
      </c>
      <c r="G350" s="18">
        <v>5</v>
      </c>
      <c r="H350" s="18">
        <v>1</v>
      </c>
      <c r="I350" s="18"/>
      <c r="J350" s="18"/>
      <c r="K350" s="18"/>
      <c r="L350" s="19" t="s">
        <v>10633</v>
      </c>
      <c r="M350" s="19" t="s">
        <v>10634</v>
      </c>
      <c r="N350" s="18" t="s">
        <v>830</v>
      </c>
      <c r="O350" s="18" t="s">
        <v>8317</v>
      </c>
      <c r="P350" s="18" t="s">
        <v>163</v>
      </c>
      <c r="Q350" s="18">
        <v>30</v>
      </c>
      <c r="R350" s="18" t="s">
        <v>95</v>
      </c>
      <c r="S350" s="37" t="s">
        <v>46</v>
      </c>
      <c r="T350" s="37" t="s">
        <v>331</v>
      </c>
      <c r="U350" s="38">
        <v>11.16</v>
      </c>
      <c r="V350" s="38">
        <v>11.16</v>
      </c>
      <c r="W350" s="38">
        <v>6.69</v>
      </c>
      <c r="X350" s="37" t="s">
        <v>331</v>
      </c>
      <c r="Y350" s="39"/>
      <c r="Z350" s="16">
        <v>0</v>
      </c>
      <c r="AA350" s="36">
        <v>15.64</v>
      </c>
      <c r="AB350" s="36"/>
      <c r="AC350" s="36">
        <v>15.64</v>
      </c>
      <c r="AD350" s="38">
        <f t="shared" si="54"/>
        <v>16.991199999999999</v>
      </c>
      <c r="AE350" s="38">
        <f>IF(Z350=1,AD350*1.08,IF(Z350=2,0,IF(AC350&lt;=100,(AD350*1.25),IF(AC350&lt;=200,134.5+((AC350-100)*1.04*1.16),255.14+((AC350-200)*1.02*1.12)))))</f>
        <v>21.238999999999997</v>
      </c>
      <c r="AF350" s="38">
        <f>IF(Z350=1,0,(AE350*1.08))</f>
        <v>22.938119999999998</v>
      </c>
      <c r="AG350" s="36">
        <f t="shared" si="51"/>
        <v>16.989999999999998</v>
      </c>
      <c r="AH350" s="36">
        <f t="shared" si="52"/>
        <v>21.23</v>
      </c>
      <c r="AI350" s="36">
        <f t="shared" si="53"/>
        <v>22.93</v>
      </c>
      <c r="AJ350" s="40">
        <v>42783</v>
      </c>
      <c r="AK350" s="40">
        <v>42786</v>
      </c>
      <c r="AL350" s="17"/>
      <c r="AM350" s="20"/>
      <c r="AN350" s="20"/>
      <c r="AO350" s="19" t="s">
        <v>6129</v>
      </c>
      <c r="AP350" s="19"/>
      <c r="AQ350" s="19"/>
      <c r="AR350" s="19"/>
      <c r="AS350" s="46">
        <v>42447</v>
      </c>
      <c r="AT350" s="173"/>
    </row>
    <row r="351" spans="1:46" ht="47.25" customHeight="1">
      <c r="A351" s="16">
        <v>8680200275754</v>
      </c>
      <c r="B351" s="17" t="s">
        <v>6601</v>
      </c>
      <c r="C351" s="17"/>
      <c r="D351" s="17" t="s">
        <v>38</v>
      </c>
      <c r="E351" s="18" t="s">
        <v>38</v>
      </c>
      <c r="F351" s="18">
        <v>0</v>
      </c>
      <c r="G351" s="18">
        <v>1</v>
      </c>
      <c r="H351" s="18">
        <v>1</v>
      </c>
      <c r="I351" s="18"/>
      <c r="J351" s="18"/>
      <c r="K351" s="18"/>
      <c r="L351" s="19" t="s">
        <v>10367</v>
      </c>
      <c r="M351" s="19" t="s">
        <v>213</v>
      </c>
      <c r="N351" s="18" t="s">
        <v>10368</v>
      </c>
      <c r="O351" s="18">
        <v>40</v>
      </c>
      <c r="P351" s="18" t="s">
        <v>163</v>
      </c>
      <c r="Q351" s="18">
        <v>1</v>
      </c>
      <c r="R351" s="18" t="s">
        <v>45</v>
      </c>
      <c r="S351" s="37" t="s">
        <v>96</v>
      </c>
      <c r="T351" s="37"/>
      <c r="U351" s="37"/>
      <c r="V351" s="37">
        <v>0</v>
      </c>
      <c r="W351" s="37">
        <v>0</v>
      </c>
      <c r="X351" s="18"/>
      <c r="Y351" s="18"/>
      <c r="Z351" s="18"/>
      <c r="AA351" s="18"/>
      <c r="AB351" s="18"/>
      <c r="AC351" s="37">
        <v>0</v>
      </c>
      <c r="AD351" s="37"/>
      <c r="AE351" s="37"/>
      <c r="AF351" s="37"/>
      <c r="AG351" s="37">
        <v>0</v>
      </c>
      <c r="AH351" s="37">
        <v>0</v>
      </c>
      <c r="AI351" s="37">
        <v>0</v>
      </c>
      <c r="AJ351" s="40">
        <v>42405</v>
      </c>
      <c r="AK351" s="40">
        <v>42409</v>
      </c>
      <c r="AL351" s="46"/>
      <c r="AM351" s="46"/>
      <c r="AN351" s="46"/>
      <c r="AO351" s="19" t="s">
        <v>6129</v>
      </c>
      <c r="AP351" s="19"/>
      <c r="AQ351" s="19"/>
      <c r="AR351" s="19"/>
      <c r="AS351" s="46">
        <v>42447</v>
      </c>
      <c r="AT351" s="173"/>
    </row>
    <row r="352" spans="1:46" ht="47.25" customHeight="1">
      <c r="A352" s="16">
        <v>8699839750570</v>
      </c>
      <c r="B352" s="16" t="s">
        <v>3191</v>
      </c>
      <c r="C352" s="16" t="s">
        <v>3192</v>
      </c>
      <c r="D352" s="17" t="s">
        <v>323</v>
      </c>
      <c r="E352" s="18" t="s">
        <v>295</v>
      </c>
      <c r="F352" s="18">
        <v>4</v>
      </c>
      <c r="G352" s="18">
        <v>1</v>
      </c>
      <c r="H352" s="18">
        <v>2</v>
      </c>
      <c r="I352" s="18"/>
      <c r="J352" s="18"/>
      <c r="K352" s="18"/>
      <c r="L352" s="19" t="s">
        <v>7342</v>
      </c>
      <c r="M352" s="19" t="s">
        <v>1318</v>
      </c>
      <c r="N352" s="18" t="s">
        <v>3283</v>
      </c>
      <c r="O352" s="18">
        <v>500</v>
      </c>
      <c r="P352" s="18" t="s">
        <v>163</v>
      </c>
      <c r="Q352" s="18">
        <v>5</v>
      </c>
      <c r="R352" s="18" t="s">
        <v>95</v>
      </c>
      <c r="S352" s="37" t="s">
        <v>46</v>
      </c>
      <c r="T352" s="18" t="s">
        <v>53</v>
      </c>
      <c r="U352" s="38">
        <v>1.4</v>
      </c>
      <c r="V352" s="38">
        <v>1.4</v>
      </c>
      <c r="W352" s="38">
        <v>0</v>
      </c>
      <c r="X352" s="18" t="s">
        <v>53</v>
      </c>
      <c r="Y352" s="39"/>
      <c r="Z352" s="16">
        <v>0</v>
      </c>
      <c r="AA352" s="36">
        <v>3.27</v>
      </c>
      <c r="AB352" s="36"/>
      <c r="AC352" s="36">
        <v>3.27</v>
      </c>
      <c r="AD352" s="38">
        <f t="shared" ref="AD352:AD361" si="55">IF(Z352=2,AC352*1.08,IF(AC352&lt;=10,(AC352*1.09),IF(AC352&lt;=50,(10*1.09)+((AC352-10)*1.08),IF(AC352&lt;=100,(10*1.09)+((50-10)*1.08)+((AC352-50)*1.07),IF(AC352&lt;=200,(10*1.09)+((50-10)*1.08)+((100-50)*1.07)+((AC352-100)*1.04),(10*1.09)+((50-10)*1.08)+((100-50)*1.07)+((200-100)*1.04)+((AC352-200)*1.02))))))</f>
        <v>3.5643000000000002</v>
      </c>
      <c r="AE352" s="38">
        <f t="shared" ref="AE352:AE358" si="56">IF(Z352=1,AD352*1.08,IF(Z352=2,0,IF(AC352&lt;=100,(AD352*1.25),IF(AC352&lt;=200,134.5+((AC352-100)*1.04*1.16),255.14+((AC352-200)*1.02*1.12)))))</f>
        <v>4.4553750000000001</v>
      </c>
      <c r="AF352" s="38">
        <f t="shared" ref="AF352:AF358" si="57">IF(Z352=1,0,(AE352*1.08))</f>
        <v>4.8118050000000006</v>
      </c>
      <c r="AG352" s="36">
        <f t="shared" ref="AG352:AG366" si="58">TRUNC(AD352,2)</f>
        <v>3.56</v>
      </c>
      <c r="AH352" s="36">
        <f t="shared" ref="AH352:AH366" si="59">TRUNC(AE352,2)</f>
        <v>4.45</v>
      </c>
      <c r="AI352" s="36">
        <f t="shared" ref="AI352:AI366" si="60">TRUNC(AF352,2)</f>
        <v>4.8099999999999996</v>
      </c>
      <c r="AJ352" s="40">
        <v>42783</v>
      </c>
      <c r="AK352" s="40">
        <v>42786</v>
      </c>
      <c r="AL352" s="17">
        <v>1</v>
      </c>
      <c r="AM352" s="20" t="s">
        <v>477</v>
      </c>
      <c r="AN352" s="20"/>
      <c r="AO352" s="19" t="s">
        <v>6129</v>
      </c>
      <c r="AP352" s="19"/>
      <c r="AQ352" s="19"/>
      <c r="AR352" s="19"/>
      <c r="AS352" s="46">
        <v>42447</v>
      </c>
      <c r="AT352" s="173"/>
    </row>
    <row r="353" spans="1:46" ht="47.25" customHeight="1">
      <c r="A353" s="16">
        <v>8697930010715</v>
      </c>
      <c r="B353" s="16" t="s">
        <v>6239</v>
      </c>
      <c r="C353" s="16" t="s">
        <v>6240</v>
      </c>
      <c r="D353" s="17" t="s">
        <v>38</v>
      </c>
      <c r="E353" s="18" t="s">
        <v>38</v>
      </c>
      <c r="F353" s="18">
        <v>0</v>
      </c>
      <c r="G353" s="18">
        <v>1</v>
      </c>
      <c r="H353" s="18">
        <v>1</v>
      </c>
      <c r="I353" s="18"/>
      <c r="J353" s="18"/>
      <c r="K353" s="18"/>
      <c r="L353" s="19" t="s">
        <v>3846</v>
      </c>
      <c r="M353" s="19" t="s">
        <v>2068</v>
      </c>
      <c r="N353" s="18" t="s">
        <v>1604</v>
      </c>
      <c r="O353" s="18">
        <v>100</v>
      </c>
      <c r="P353" s="18" t="s">
        <v>163</v>
      </c>
      <c r="Q353" s="18">
        <v>30</v>
      </c>
      <c r="R353" s="18" t="s">
        <v>45</v>
      </c>
      <c r="S353" s="37" t="s">
        <v>46</v>
      </c>
      <c r="T353" s="40" t="s">
        <v>331</v>
      </c>
      <c r="U353" s="37">
        <v>4.1900000000000004</v>
      </c>
      <c r="V353" s="37">
        <v>4.1900000000000004</v>
      </c>
      <c r="W353" s="37">
        <v>2.5099999999999998</v>
      </c>
      <c r="X353" s="40" t="s">
        <v>331</v>
      </c>
      <c r="Y353" s="39"/>
      <c r="Z353" s="16">
        <v>0</v>
      </c>
      <c r="AA353" s="36">
        <v>5.29</v>
      </c>
      <c r="AB353" s="36"/>
      <c r="AC353" s="36">
        <v>5.29</v>
      </c>
      <c r="AD353" s="70">
        <f t="shared" si="55"/>
        <v>5.7661000000000007</v>
      </c>
      <c r="AE353" s="70">
        <f t="shared" si="56"/>
        <v>7.2076250000000011</v>
      </c>
      <c r="AF353" s="70">
        <f t="shared" si="57"/>
        <v>7.7842350000000016</v>
      </c>
      <c r="AG353" s="36">
        <f t="shared" si="58"/>
        <v>5.76</v>
      </c>
      <c r="AH353" s="36">
        <f t="shared" si="59"/>
        <v>7.2</v>
      </c>
      <c r="AI353" s="36">
        <f t="shared" si="60"/>
        <v>7.78</v>
      </c>
      <c r="AJ353" s="40">
        <v>42419</v>
      </c>
      <c r="AK353" s="40">
        <v>42422</v>
      </c>
      <c r="AL353" s="22"/>
      <c r="AM353" s="20" t="s">
        <v>184</v>
      </c>
      <c r="AN353" s="20"/>
      <c r="AO353" s="19" t="s">
        <v>6581</v>
      </c>
      <c r="AP353" s="19"/>
      <c r="AQ353" s="19"/>
      <c r="AR353" s="19"/>
      <c r="AS353" s="46">
        <v>42447</v>
      </c>
      <c r="AT353" s="173"/>
    </row>
    <row r="354" spans="1:46" ht="47.25" customHeight="1">
      <c r="A354" s="16">
        <v>8697930011279</v>
      </c>
      <c r="B354" s="16" t="s">
        <v>6239</v>
      </c>
      <c r="C354" s="16" t="s">
        <v>6240</v>
      </c>
      <c r="D354" s="17" t="s">
        <v>38</v>
      </c>
      <c r="E354" s="18" t="s">
        <v>38</v>
      </c>
      <c r="F354" s="18">
        <v>0</v>
      </c>
      <c r="G354" s="18">
        <v>5</v>
      </c>
      <c r="H354" s="18">
        <v>1</v>
      </c>
      <c r="I354" s="18"/>
      <c r="J354" s="18"/>
      <c r="K354" s="18"/>
      <c r="L354" s="19" t="s">
        <v>3848</v>
      </c>
      <c r="M354" s="19" t="s">
        <v>2068</v>
      </c>
      <c r="N354" s="18" t="s">
        <v>1604</v>
      </c>
      <c r="O354" s="18">
        <v>100</v>
      </c>
      <c r="P354" s="18" t="s">
        <v>163</v>
      </c>
      <c r="Q354" s="18">
        <v>60</v>
      </c>
      <c r="R354" s="18" t="s">
        <v>45</v>
      </c>
      <c r="S354" s="37" t="s">
        <v>46</v>
      </c>
      <c r="T354" s="40" t="s">
        <v>331</v>
      </c>
      <c r="U354" s="37">
        <v>8.3699999999999992</v>
      </c>
      <c r="V354" s="37">
        <v>8.3699999999999992</v>
      </c>
      <c r="W354" s="37">
        <v>5.0199999999999996</v>
      </c>
      <c r="X354" s="40" t="s">
        <v>331</v>
      </c>
      <c r="Y354" s="39"/>
      <c r="Z354" s="16">
        <v>0</v>
      </c>
      <c r="AA354" s="36">
        <v>9.52</v>
      </c>
      <c r="AB354" s="36"/>
      <c r="AC354" s="36">
        <v>9.52</v>
      </c>
      <c r="AD354" s="70">
        <f t="shared" si="55"/>
        <v>10.376800000000001</v>
      </c>
      <c r="AE354" s="70">
        <f t="shared" si="56"/>
        <v>12.971000000000002</v>
      </c>
      <c r="AF354" s="70">
        <f t="shared" si="57"/>
        <v>14.008680000000004</v>
      </c>
      <c r="AG354" s="36">
        <f t="shared" si="58"/>
        <v>10.37</v>
      </c>
      <c r="AH354" s="36">
        <f t="shared" si="59"/>
        <v>12.97</v>
      </c>
      <c r="AI354" s="36">
        <f t="shared" si="60"/>
        <v>14</v>
      </c>
      <c r="AJ354" s="40">
        <v>42419</v>
      </c>
      <c r="AK354" s="40">
        <v>42422</v>
      </c>
      <c r="AL354" s="22"/>
      <c r="AM354" s="20" t="s">
        <v>184</v>
      </c>
      <c r="AN354" s="20"/>
      <c r="AO354" s="19" t="s">
        <v>6581</v>
      </c>
      <c r="AP354" s="19"/>
      <c r="AQ354" s="19"/>
      <c r="AR354" s="19"/>
      <c r="AS354" s="46">
        <v>42447</v>
      </c>
      <c r="AT354" s="173"/>
    </row>
    <row r="355" spans="1:46" ht="47.25" customHeight="1">
      <c r="A355" s="16">
        <v>8697930010722</v>
      </c>
      <c r="B355" s="16" t="s">
        <v>6239</v>
      </c>
      <c r="C355" s="16" t="s">
        <v>6240</v>
      </c>
      <c r="D355" s="17" t="s">
        <v>38</v>
      </c>
      <c r="E355" s="18" t="s">
        <v>38</v>
      </c>
      <c r="F355" s="18">
        <v>0</v>
      </c>
      <c r="G355" s="18">
        <v>1</v>
      </c>
      <c r="H355" s="18">
        <v>1</v>
      </c>
      <c r="I355" s="18"/>
      <c r="J355" s="18"/>
      <c r="K355" s="18"/>
      <c r="L355" s="19" t="s">
        <v>3849</v>
      </c>
      <c r="M355" s="19" t="s">
        <v>2068</v>
      </c>
      <c r="N355" s="18" t="s">
        <v>1604</v>
      </c>
      <c r="O355" s="18">
        <v>100</v>
      </c>
      <c r="P355" s="18" t="s">
        <v>163</v>
      </c>
      <c r="Q355" s="18">
        <v>90</v>
      </c>
      <c r="R355" s="18" t="s">
        <v>45</v>
      </c>
      <c r="S355" s="37" t="s">
        <v>46</v>
      </c>
      <c r="T355" s="37" t="s">
        <v>557</v>
      </c>
      <c r="U355" s="37">
        <v>12.56</v>
      </c>
      <c r="V355" s="37">
        <v>12.56</v>
      </c>
      <c r="W355" s="37">
        <v>7.53</v>
      </c>
      <c r="X355" s="37" t="s">
        <v>557</v>
      </c>
      <c r="Y355" s="39"/>
      <c r="Z355" s="16">
        <v>0</v>
      </c>
      <c r="AA355" s="36">
        <v>14.31</v>
      </c>
      <c r="AB355" s="36"/>
      <c r="AC355" s="36">
        <v>14.31</v>
      </c>
      <c r="AD355" s="70">
        <f t="shared" si="55"/>
        <v>15.5548</v>
      </c>
      <c r="AE355" s="70">
        <f t="shared" si="56"/>
        <v>19.4435</v>
      </c>
      <c r="AF355" s="70">
        <f t="shared" si="57"/>
        <v>20.998980000000003</v>
      </c>
      <c r="AG355" s="36">
        <f t="shared" si="58"/>
        <v>15.55</v>
      </c>
      <c r="AH355" s="36">
        <f t="shared" si="59"/>
        <v>19.440000000000001</v>
      </c>
      <c r="AI355" s="36">
        <f t="shared" si="60"/>
        <v>20.99</v>
      </c>
      <c r="AJ355" s="40">
        <v>42419</v>
      </c>
      <c r="AK355" s="40">
        <v>42422</v>
      </c>
      <c r="AL355" s="22"/>
      <c r="AM355" s="20" t="s">
        <v>184</v>
      </c>
      <c r="AN355" s="20"/>
      <c r="AO355" s="19" t="s">
        <v>10490</v>
      </c>
      <c r="AP355" s="19"/>
      <c r="AQ355" s="19"/>
      <c r="AR355" s="19"/>
      <c r="AS355" s="46">
        <v>42447</v>
      </c>
      <c r="AT355" s="173"/>
    </row>
    <row r="356" spans="1:46" ht="47.25" customHeight="1">
      <c r="A356" s="16">
        <v>8697930010692</v>
      </c>
      <c r="B356" s="16" t="s">
        <v>6239</v>
      </c>
      <c r="C356" s="16" t="s">
        <v>6240</v>
      </c>
      <c r="D356" s="17" t="s">
        <v>38</v>
      </c>
      <c r="E356" s="18" t="s">
        <v>38</v>
      </c>
      <c r="F356" s="18">
        <v>0</v>
      </c>
      <c r="G356" s="18">
        <v>1</v>
      </c>
      <c r="H356" s="18">
        <v>1</v>
      </c>
      <c r="I356" s="18"/>
      <c r="J356" s="18"/>
      <c r="K356" s="18"/>
      <c r="L356" s="19" t="s">
        <v>3841</v>
      </c>
      <c r="M356" s="19" t="s">
        <v>2068</v>
      </c>
      <c r="N356" s="18" t="s">
        <v>1604</v>
      </c>
      <c r="O356" s="18">
        <v>50</v>
      </c>
      <c r="P356" s="18" t="s">
        <v>163</v>
      </c>
      <c r="Q356" s="18">
        <v>30</v>
      </c>
      <c r="R356" s="18" t="s">
        <v>45</v>
      </c>
      <c r="S356" s="37" t="s">
        <v>46</v>
      </c>
      <c r="T356" s="37" t="s">
        <v>331</v>
      </c>
      <c r="U356" s="37">
        <v>3.11</v>
      </c>
      <c r="V356" s="37">
        <v>3.11</v>
      </c>
      <c r="W356" s="37">
        <v>1.86</v>
      </c>
      <c r="X356" s="37" t="s">
        <v>331</v>
      </c>
      <c r="Y356" s="39"/>
      <c r="Z356" s="16">
        <v>0</v>
      </c>
      <c r="AA356" s="36">
        <v>3.92</v>
      </c>
      <c r="AB356" s="36"/>
      <c r="AC356" s="36">
        <v>3.92</v>
      </c>
      <c r="AD356" s="70">
        <f t="shared" si="55"/>
        <v>4.2728000000000002</v>
      </c>
      <c r="AE356" s="70">
        <f t="shared" si="56"/>
        <v>5.3410000000000002</v>
      </c>
      <c r="AF356" s="70">
        <f t="shared" si="57"/>
        <v>5.7682800000000007</v>
      </c>
      <c r="AG356" s="36">
        <f t="shared" si="58"/>
        <v>4.2699999999999996</v>
      </c>
      <c r="AH356" s="36">
        <f t="shared" si="59"/>
        <v>5.34</v>
      </c>
      <c r="AI356" s="36">
        <f t="shared" si="60"/>
        <v>5.76</v>
      </c>
      <c r="AJ356" s="40">
        <v>42419</v>
      </c>
      <c r="AK356" s="40">
        <v>42422</v>
      </c>
      <c r="AL356" s="22"/>
      <c r="AM356" s="20" t="s">
        <v>184</v>
      </c>
      <c r="AN356" s="20"/>
      <c r="AO356" s="19" t="s">
        <v>10544</v>
      </c>
      <c r="AP356" s="19"/>
      <c r="AQ356" s="19"/>
      <c r="AR356" s="19"/>
      <c r="AS356" s="46">
        <v>42447</v>
      </c>
      <c r="AT356" s="173"/>
    </row>
    <row r="357" spans="1:46" ht="47.25" customHeight="1">
      <c r="A357" s="16">
        <v>8697930011262</v>
      </c>
      <c r="B357" s="16" t="s">
        <v>6239</v>
      </c>
      <c r="C357" s="16" t="s">
        <v>6240</v>
      </c>
      <c r="D357" s="17" t="s">
        <v>38</v>
      </c>
      <c r="E357" s="18" t="s">
        <v>38</v>
      </c>
      <c r="F357" s="18">
        <v>0</v>
      </c>
      <c r="G357" s="18">
        <v>5</v>
      </c>
      <c r="H357" s="18">
        <v>1</v>
      </c>
      <c r="I357" s="18"/>
      <c r="J357" s="18"/>
      <c r="K357" s="18"/>
      <c r="L357" s="19" t="s">
        <v>3842</v>
      </c>
      <c r="M357" s="19" t="s">
        <v>2068</v>
      </c>
      <c r="N357" s="18" t="s">
        <v>1604</v>
      </c>
      <c r="O357" s="18">
        <v>50</v>
      </c>
      <c r="P357" s="18" t="s">
        <v>163</v>
      </c>
      <c r="Q357" s="18">
        <v>60</v>
      </c>
      <c r="R357" s="18" t="s">
        <v>45</v>
      </c>
      <c r="S357" s="37" t="s">
        <v>46</v>
      </c>
      <c r="T357" s="37" t="s">
        <v>331</v>
      </c>
      <c r="U357" s="37">
        <v>6.22</v>
      </c>
      <c r="V357" s="37">
        <v>6.22</v>
      </c>
      <c r="W357" s="37">
        <v>3.73</v>
      </c>
      <c r="X357" s="37" t="s">
        <v>331</v>
      </c>
      <c r="Y357" s="39"/>
      <c r="Z357" s="16">
        <v>0</v>
      </c>
      <c r="AA357" s="36">
        <v>7.06</v>
      </c>
      <c r="AB357" s="36"/>
      <c r="AC357" s="36">
        <v>7.06</v>
      </c>
      <c r="AD357" s="70">
        <f t="shared" si="55"/>
        <v>7.6954000000000002</v>
      </c>
      <c r="AE357" s="70">
        <f t="shared" si="56"/>
        <v>9.619250000000001</v>
      </c>
      <c r="AF357" s="70">
        <f t="shared" si="57"/>
        <v>10.388790000000002</v>
      </c>
      <c r="AG357" s="36">
        <f t="shared" si="58"/>
        <v>7.69</v>
      </c>
      <c r="AH357" s="36">
        <f t="shared" si="59"/>
        <v>9.61</v>
      </c>
      <c r="AI357" s="36">
        <f t="shared" si="60"/>
        <v>10.38</v>
      </c>
      <c r="AJ357" s="40">
        <v>42419</v>
      </c>
      <c r="AK357" s="40">
        <v>42422</v>
      </c>
      <c r="AL357" s="22"/>
      <c r="AM357" s="20" t="s">
        <v>184</v>
      </c>
      <c r="AN357" s="20"/>
      <c r="AO357" s="19" t="s">
        <v>10547</v>
      </c>
      <c r="AP357" s="19"/>
      <c r="AQ357" s="19"/>
      <c r="AR357" s="19"/>
      <c r="AS357" s="46">
        <v>42447</v>
      </c>
      <c r="AT357" s="173"/>
    </row>
    <row r="358" spans="1:46" ht="47.25" customHeight="1">
      <c r="A358" s="16">
        <v>8697930010708</v>
      </c>
      <c r="B358" s="16" t="s">
        <v>6239</v>
      </c>
      <c r="C358" s="16" t="s">
        <v>6240</v>
      </c>
      <c r="D358" s="17" t="s">
        <v>38</v>
      </c>
      <c r="E358" s="18" t="s">
        <v>38</v>
      </c>
      <c r="F358" s="18">
        <v>0</v>
      </c>
      <c r="G358" s="18">
        <v>1</v>
      </c>
      <c r="H358" s="18">
        <v>1</v>
      </c>
      <c r="I358" s="18"/>
      <c r="J358" s="18"/>
      <c r="K358" s="18"/>
      <c r="L358" s="19" t="s">
        <v>3843</v>
      </c>
      <c r="M358" s="19" t="s">
        <v>2068</v>
      </c>
      <c r="N358" s="18" t="s">
        <v>1604</v>
      </c>
      <c r="O358" s="18">
        <v>50</v>
      </c>
      <c r="P358" s="18" t="s">
        <v>163</v>
      </c>
      <c r="Q358" s="18">
        <v>90</v>
      </c>
      <c r="R358" s="18" t="s">
        <v>45</v>
      </c>
      <c r="S358" s="37" t="s">
        <v>46</v>
      </c>
      <c r="T358" s="37" t="s">
        <v>331</v>
      </c>
      <c r="U358" s="37">
        <v>9.33</v>
      </c>
      <c r="V358" s="37">
        <v>9.33</v>
      </c>
      <c r="W358" s="37">
        <v>5.59</v>
      </c>
      <c r="X358" s="37" t="s">
        <v>331</v>
      </c>
      <c r="Y358" s="39"/>
      <c r="Z358" s="16">
        <v>0</v>
      </c>
      <c r="AA358" s="36">
        <v>10.58</v>
      </c>
      <c r="AB358" s="36"/>
      <c r="AC358" s="36">
        <v>10.58</v>
      </c>
      <c r="AD358" s="70">
        <f t="shared" si="55"/>
        <v>11.526400000000001</v>
      </c>
      <c r="AE358" s="70">
        <f t="shared" si="56"/>
        <v>14.408000000000001</v>
      </c>
      <c r="AF358" s="70">
        <f t="shared" si="57"/>
        <v>15.560640000000003</v>
      </c>
      <c r="AG358" s="36">
        <f t="shared" si="58"/>
        <v>11.52</v>
      </c>
      <c r="AH358" s="36">
        <f t="shared" si="59"/>
        <v>14.4</v>
      </c>
      <c r="AI358" s="36">
        <f t="shared" si="60"/>
        <v>15.56</v>
      </c>
      <c r="AJ358" s="40">
        <v>42419</v>
      </c>
      <c r="AK358" s="40">
        <v>42422</v>
      </c>
      <c r="AL358" s="22"/>
      <c r="AM358" s="20" t="s">
        <v>184</v>
      </c>
      <c r="AN358" s="20"/>
      <c r="AO358" s="19" t="s">
        <v>10547</v>
      </c>
      <c r="AP358" s="19"/>
      <c r="AQ358" s="19"/>
      <c r="AR358" s="19"/>
      <c r="AS358" s="46">
        <v>42447</v>
      </c>
      <c r="AT358" s="173"/>
    </row>
    <row r="359" spans="1:46" ht="47.25" customHeight="1">
      <c r="A359" s="16">
        <v>8699839770820</v>
      </c>
      <c r="B359" s="16" t="s">
        <v>4094</v>
      </c>
      <c r="C359" s="16" t="s">
        <v>4095</v>
      </c>
      <c r="D359" s="17" t="s">
        <v>323</v>
      </c>
      <c r="E359" s="18" t="s">
        <v>323</v>
      </c>
      <c r="F359" s="18">
        <v>0</v>
      </c>
      <c r="G359" s="18">
        <v>1</v>
      </c>
      <c r="H359" s="18">
        <v>1</v>
      </c>
      <c r="I359" s="18"/>
      <c r="J359" s="18"/>
      <c r="K359" s="18"/>
      <c r="L359" s="19" t="s">
        <v>3287</v>
      </c>
      <c r="M359" s="19" t="s">
        <v>541</v>
      </c>
      <c r="N359" s="18" t="s">
        <v>3283</v>
      </c>
      <c r="O359" s="18" t="s">
        <v>6499</v>
      </c>
      <c r="P359" s="18" t="s">
        <v>551</v>
      </c>
      <c r="Q359" s="18">
        <v>1</v>
      </c>
      <c r="R359" s="18" t="s">
        <v>95</v>
      </c>
      <c r="S359" s="37" t="s">
        <v>46</v>
      </c>
      <c r="T359" s="18" t="s">
        <v>331</v>
      </c>
      <c r="U359" s="18">
        <v>13.01</v>
      </c>
      <c r="V359" s="38">
        <v>16</v>
      </c>
      <c r="W359" s="38">
        <v>9.6</v>
      </c>
      <c r="X359" s="18" t="s">
        <v>557</v>
      </c>
      <c r="Y359" s="39"/>
      <c r="Z359" s="16">
        <v>0</v>
      </c>
      <c r="AA359" s="36">
        <v>25.82</v>
      </c>
      <c r="AB359" s="36"/>
      <c r="AC359" s="36">
        <v>25.82</v>
      </c>
      <c r="AD359" s="38">
        <f t="shared" si="55"/>
        <v>27.985600000000005</v>
      </c>
      <c r="AE359" s="38">
        <f>IF(Z359=1,AD359*1.08,IF(Z359=4,AD359*1.08,IF(Z359=2,0,IF(AC359&lt;=100,(AD359*1.25),IF(AC359&lt;=200,134.5+((AC359-100)*1.04*1.16),255.14+((AC359-200)*1.02*1.12))))))</f>
        <v>34.982000000000006</v>
      </c>
      <c r="AF359" s="38">
        <f>IF(Z359=1,0,IF(Z359=4,0,(AE359*1.08)))</f>
        <v>37.780560000000008</v>
      </c>
      <c r="AG359" s="36">
        <f t="shared" si="58"/>
        <v>27.98</v>
      </c>
      <c r="AH359" s="36">
        <f t="shared" si="59"/>
        <v>34.979999999999997</v>
      </c>
      <c r="AI359" s="36">
        <f t="shared" si="60"/>
        <v>37.78</v>
      </c>
      <c r="AJ359" s="40">
        <v>43146</v>
      </c>
      <c r="AK359" s="40">
        <v>43150</v>
      </c>
      <c r="AL359" s="17"/>
      <c r="AM359" s="36" t="s">
        <v>3754</v>
      </c>
      <c r="AN359" s="41"/>
      <c r="AO359" s="24" t="s">
        <v>10472</v>
      </c>
      <c r="AP359" s="24"/>
      <c r="AQ359" s="24"/>
      <c r="AR359" s="24"/>
      <c r="AS359" s="46">
        <v>42447</v>
      </c>
      <c r="AT359" s="173"/>
    </row>
    <row r="360" spans="1:46" ht="47.25" customHeight="1">
      <c r="A360" s="16">
        <v>8697930091554</v>
      </c>
      <c r="B360" s="16" t="s">
        <v>5864</v>
      </c>
      <c r="C360" s="16" t="s">
        <v>5866</v>
      </c>
      <c r="D360" s="17" t="s">
        <v>38</v>
      </c>
      <c r="E360" s="18" t="s">
        <v>38</v>
      </c>
      <c r="F360" s="18">
        <v>0</v>
      </c>
      <c r="G360" s="73" t="s">
        <v>705</v>
      </c>
      <c r="H360" s="18">
        <v>1</v>
      </c>
      <c r="I360" s="18"/>
      <c r="J360" s="18"/>
      <c r="K360" s="18"/>
      <c r="L360" s="19" t="s">
        <v>4213</v>
      </c>
      <c r="M360" s="19" t="s">
        <v>601</v>
      </c>
      <c r="N360" s="18" t="s">
        <v>1604</v>
      </c>
      <c r="O360" s="18">
        <v>30</v>
      </c>
      <c r="P360" s="18" t="s">
        <v>163</v>
      </c>
      <c r="Q360" s="18">
        <v>28</v>
      </c>
      <c r="R360" s="18" t="s">
        <v>45</v>
      </c>
      <c r="S360" s="37" t="s">
        <v>46</v>
      </c>
      <c r="T360" s="18" t="s">
        <v>238</v>
      </c>
      <c r="U360" s="37">
        <v>127.09</v>
      </c>
      <c r="V360" s="37">
        <v>127.09</v>
      </c>
      <c r="W360" s="37">
        <v>76.25</v>
      </c>
      <c r="X360" s="18" t="s">
        <v>238</v>
      </c>
      <c r="Y360" s="39"/>
      <c r="Z360" s="16">
        <v>0</v>
      </c>
      <c r="AA360" s="36">
        <v>161.37</v>
      </c>
      <c r="AB360" s="36"/>
      <c r="AC360" s="36">
        <v>161.37</v>
      </c>
      <c r="AD360" s="70">
        <f t="shared" si="55"/>
        <v>171.4248</v>
      </c>
      <c r="AE360" s="70">
        <f>IF(Z360=1,AD360*1.08,IF(Z360=2,0,IF(AC360&lt;=100,(AD360*1.25),IF(AC360&lt;=200,134.5+((AC360-100)*1.04*1.16),255.14+((AC360-200)*1.02*1.12)))))</f>
        <v>208.536768</v>
      </c>
      <c r="AF360" s="70">
        <f>IF(Z360=1,0,(AE360*1.08))</f>
        <v>225.21970944</v>
      </c>
      <c r="AG360" s="36">
        <f t="shared" si="58"/>
        <v>171.42</v>
      </c>
      <c r="AH360" s="36">
        <f t="shared" si="59"/>
        <v>208.53</v>
      </c>
      <c r="AI360" s="36">
        <f t="shared" si="60"/>
        <v>225.21</v>
      </c>
      <c r="AJ360" s="40">
        <v>42419</v>
      </c>
      <c r="AK360" s="40">
        <v>42422</v>
      </c>
      <c r="AL360" s="22"/>
      <c r="AM360" s="20" t="s">
        <v>184</v>
      </c>
      <c r="AN360" s="20"/>
      <c r="AO360" s="74" t="s">
        <v>3863</v>
      </c>
      <c r="AP360" s="74"/>
      <c r="AQ360" s="74"/>
      <c r="AR360" s="74"/>
      <c r="AS360" s="46">
        <v>42447</v>
      </c>
      <c r="AT360" s="173"/>
    </row>
    <row r="361" spans="1:46" ht="47.25" customHeight="1">
      <c r="A361" s="16">
        <v>8697930091530</v>
      </c>
      <c r="B361" s="16" t="s">
        <v>5864</v>
      </c>
      <c r="C361" s="16" t="s">
        <v>5866</v>
      </c>
      <c r="D361" s="17" t="s">
        <v>38</v>
      </c>
      <c r="E361" s="18" t="s">
        <v>38</v>
      </c>
      <c r="F361" s="18">
        <v>0</v>
      </c>
      <c r="G361" s="18">
        <v>1</v>
      </c>
      <c r="H361" s="18">
        <v>1</v>
      </c>
      <c r="I361" s="18"/>
      <c r="J361" s="18"/>
      <c r="K361" s="18"/>
      <c r="L361" s="19" t="s">
        <v>4212</v>
      </c>
      <c r="M361" s="19" t="s">
        <v>601</v>
      </c>
      <c r="N361" s="18" t="s">
        <v>1604</v>
      </c>
      <c r="O361" s="18">
        <v>35</v>
      </c>
      <c r="P361" s="18" t="s">
        <v>163</v>
      </c>
      <c r="Q361" s="18">
        <v>4</v>
      </c>
      <c r="R361" s="18" t="s">
        <v>45</v>
      </c>
      <c r="S361" s="37" t="s">
        <v>46</v>
      </c>
      <c r="T361" s="18" t="s">
        <v>222</v>
      </c>
      <c r="U361" s="37">
        <v>22.02</v>
      </c>
      <c r="V361" s="37">
        <v>22.02</v>
      </c>
      <c r="W361" s="37">
        <v>10.72</v>
      </c>
      <c r="X361" s="18" t="s">
        <v>222</v>
      </c>
      <c r="Y361" s="39"/>
      <c r="Z361" s="16">
        <v>0</v>
      </c>
      <c r="AA361" s="36">
        <v>15.5</v>
      </c>
      <c r="AB361" s="36"/>
      <c r="AC361" s="36">
        <v>15.5</v>
      </c>
      <c r="AD361" s="70">
        <f t="shared" si="55"/>
        <v>16.84</v>
      </c>
      <c r="AE361" s="70">
        <f>IF(Z361=1,AD361*1.08,IF(Z361=2,0,IF(AC361&lt;=100,(AD361*1.25),IF(AC361&lt;=200,134.5+((AC361-100)*1.04*1.16),255.14+((AC361-200)*1.02*1.12)))))</f>
        <v>21.05</v>
      </c>
      <c r="AF361" s="70">
        <f>IF(Z361=1,0,(AE361*1.08))</f>
        <v>22.734000000000002</v>
      </c>
      <c r="AG361" s="36">
        <f t="shared" si="58"/>
        <v>16.84</v>
      </c>
      <c r="AH361" s="36">
        <f t="shared" si="59"/>
        <v>21.05</v>
      </c>
      <c r="AI361" s="36">
        <f t="shared" si="60"/>
        <v>22.73</v>
      </c>
      <c r="AJ361" s="40">
        <v>42419</v>
      </c>
      <c r="AK361" s="40">
        <v>42422</v>
      </c>
      <c r="AL361" s="22"/>
      <c r="AM361" s="20" t="s">
        <v>184</v>
      </c>
      <c r="AN361" s="20"/>
      <c r="AO361" s="19" t="s">
        <v>3863</v>
      </c>
      <c r="AP361" s="19"/>
      <c r="AQ361" s="19"/>
      <c r="AR361" s="19"/>
      <c r="AS361" s="46">
        <v>42447</v>
      </c>
      <c r="AT361" s="173"/>
    </row>
    <row r="362" spans="1:46" ht="47.25" customHeight="1">
      <c r="A362" s="16">
        <v>8699809097988</v>
      </c>
      <c r="B362" s="16" t="s">
        <v>5864</v>
      </c>
      <c r="C362" s="16" t="s">
        <v>5866</v>
      </c>
      <c r="D362" s="17" t="s">
        <v>87</v>
      </c>
      <c r="E362" s="18" t="s">
        <v>87</v>
      </c>
      <c r="F362" s="18">
        <v>0</v>
      </c>
      <c r="G362" s="18">
        <v>1</v>
      </c>
      <c r="H362" s="18">
        <v>1</v>
      </c>
      <c r="I362" s="18"/>
      <c r="J362" s="18"/>
      <c r="K362" s="18"/>
      <c r="L362" s="19" t="s">
        <v>5868</v>
      </c>
      <c r="M362" s="19" t="s">
        <v>601</v>
      </c>
      <c r="N362" s="18" t="s">
        <v>310</v>
      </c>
      <c r="O362" s="18">
        <v>75</v>
      </c>
      <c r="P362" s="18" t="s">
        <v>163</v>
      </c>
      <c r="Q362" s="18">
        <v>6</v>
      </c>
      <c r="R362" s="18" t="s">
        <v>95</v>
      </c>
      <c r="S362" s="37" t="s">
        <v>96</v>
      </c>
      <c r="T362" s="18" t="s">
        <v>165</v>
      </c>
      <c r="U362" s="38">
        <v>38.46</v>
      </c>
      <c r="V362" s="38">
        <v>66.599999999999994</v>
      </c>
      <c r="W362" s="38">
        <v>38.46</v>
      </c>
      <c r="X362" s="18" t="s">
        <v>165</v>
      </c>
      <c r="Y362" s="39"/>
      <c r="Z362" s="16">
        <v>0</v>
      </c>
      <c r="AA362" s="45">
        <v>90.06</v>
      </c>
      <c r="AB362" s="36"/>
      <c r="AC362" s="36">
        <v>90.06</v>
      </c>
      <c r="AD362" s="36">
        <v>96.96</v>
      </c>
      <c r="AE362" s="36">
        <v>121.2</v>
      </c>
      <c r="AF362" s="36">
        <v>130.9</v>
      </c>
      <c r="AG362" s="36">
        <f t="shared" si="58"/>
        <v>96.96</v>
      </c>
      <c r="AH362" s="36">
        <f t="shared" si="59"/>
        <v>121.2</v>
      </c>
      <c r="AI362" s="36">
        <f t="shared" si="60"/>
        <v>130.9</v>
      </c>
      <c r="AJ362" s="40">
        <v>42783</v>
      </c>
      <c r="AK362" s="40">
        <v>42786</v>
      </c>
      <c r="AL362" s="17"/>
      <c r="AM362" s="20" t="s">
        <v>477</v>
      </c>
      <c r="AN362" s="20"/>
      <c r="AO362" s="19" t="s">
        <v>637</v>
      </c>
      <c r="AP362" s="19"/>
      <c r="AQ362" s="19"/>
      <c r="AR362" s="19"/>
      <c r="AS362" s="46">
        <v>42447</v>
      </c>
      <c r="AT362" s="173"/>
    </row>
    <row r="363" spans="1:46" ht="47.25" customHeight="1">
      <c r="A363" s="16">
        <v>8699425010019</v>
      </c>
      <c r="B363" s="16" t="s">
        <v>2848</v>
      </c>
      <c r="C363" s="16" t="s">
        <v>2850</v>
      </c>
      <c r="D363" s="17" t="s">
        <v>87</v>
      </c>
      <c r="E363" s="18" t="s">
        <v>87</v>
      </c>
      <c r="F363" s="18">
        <v>0</v>
      </c>
      <c r="G363" s="18">
        <v>1</v>
      </c>
      <c r="H363" s="18">
        <v>1</v>
      </c>
      <c r="I363" s="18"/>
      <c r="J363" s="18"/>
      <c r="K363" s="18"/>
      <c r="L363" s="19" t="s">
        <v>8062</v>
      </c>
      <c r="M363" s="19" t="s">
        <v>226</v>
      </c>
      <c r="N363" s="18" t="s">
        <v>802</v>
      </c>
      <c r="O363" s="18">
        <v>15</v>
      </c>
      <c r="P363" s="18" t="s">
        <v>163</v>
      </c>
      <c r="Q363" s="18">
        <v>28</v>
      </c>
      <c r="R363" s="18" t="s">
        <v>45</v>
      </c>
      <c r="S363" s="37" t="s">
        <v>96</v>
      </c>
      <c r="T363" s="18" t="s">
        <v>222</v>
      </c>
      <c r="U363" s="37">
        <v>15.57</v>
      </c>
      <c r="V363" s="37">
        <v>15.57</v>
      </c>
      <c r="W363" s="37">
        <v>9.06</v>
      </c>
      <c r="X363" s="18" t="s">
        <v>222</v>
      </c>
      <c r="Y363" s="39"/>
      <c r="Z363" s="16">
        <v>0</v>
      </c>
      <c r="AA363" s="36">
        <v>19.16</v>
      </c>
      <c r="AB363" s="36"/>
      <c r="AC363" s="36">
        <v>19.16</v>
      </c>
      <c r="AD363" s="70">
        <f>IF(Z363=2,AC363*1.08,IF(AC363&lt;=10,(AC363*1.09),IF(AC363&lt;=50,(10*1.09)+((AC363-10)*1.08),IF(AC363&lt;=100,(10*1.09)+((50-10)*1.08)+((AC363-50)*1.07),IF(AC363&lt;=200,(10*1.09)+((50-10)*1.08)+((100-50)*1.07)+((AC363-100)*1.04),(10*1.09)+((50-10)*1.08)+((100-50)*1.07)+((200-100)*1.04)+((AC363-200)*1.02))))))</f>
        <v>20.7928</v>
      </c>
      <c r="AE363" s="70">
        <f>IF(Z363=1,AD363*1.08,IF(Z363=2,0,IF(AC363&lt;=100,(AD363*1.25),IF(AC363&lt;=200,134.5+((AC363-100)*1.04*1.16),255.14+((AC363-200)*1.02*1.12)))))</f>
        <v>25.991</v>
      </c>
      <c r="AF363" s="70">
        <f>IF(Z363=1,0,(AE363*1.08))</f>
        <v>28.07028</v>
      </c>
      <c r="AG363" s="36">
        <f t="shared" si="58"/>
        <v>20.79</v>
      </c>
      <c r="AH363" s="36">
        <f t="shared" si="59"/>
        <v>25.99</v>
      </c>
      <c r="AI363" s="36">
        <f t="shared" si="60"/>
        <v>28.07</v>
      </c>
      <c r="AJ363" s="40">
        <v>42419</v>
      </c>
      <c r="AK363" s="40">
        <v>42422</v>
      </c>
      <c r="AL363" s="22"/>
      <c r="AM363" s="20" t="s">
        <v>184</v>
      </c>
      <c r="AN363" s="20"/>
      <c r="AO363" s="19" t="s">
        <v>637</v>
      </c>
      <c r="AP363" s="19"/>
      <c r="AQ363" s="19"/>
      <c r="AR363" s="19"/>
      <c r="AS363" s="46">
        <v>42447</v>
      </c>
      <c r="AT363" s="173"/>
    </row>
    <row r="364" spans="1:46" ht="47.25" customHeight="1">
      <c r="A364" s="16">
        <v>8699425010026</v>
      </c>
      <c r="B364" s="16" t="s">
        <v>2848</v>
      </c>
      <c r="C364" s="16" t="s">
        <v>2850</v>
      </c>
      <c r="D364" s="17" t="s">
        <v>87</v>
      </c>
      <c r="E364" s="18" t="s">
        <v>87</v>
      </c>
      <c r="F364" s="18">
        <v>0</v>
      </c>
      <c r="G364" s="18">
        <v>1</v>
      </c>
      <c r="H364" s="18">
        <v>1</v>
      </c>
      <c r="I364" s="18"/>
      <c r="J364" s="18"/>
      <c r="K364" s="18"/>
      <c r="L364" s="19" t="s">
        <v>2852</v>
      </c>
      <c r="M364" s="19" t="s">
        <v>226</v>
      </c>
      <c r="N364" s="18" t="s">
        <v>802</v>
      </c>
      <c r="O364" s="18">
        <v>30</v>
      </c>
      <c r="P364" s="18" t="s">
        <v>163</v>
      </c>
      <c r="Q364" s="18">
        <v>28</v>
      </c>
      <c r="R364" s="18" t="s">
        <v>45</v>
      </c>
      <c r="S364" s="37" t="s">
        <v>96</v>
      </c>
      <c r="T364" s="18" t="s">
        <v>222</v>
      </c>
      <c r="U364" s="37">
        <v>22.95</v>
      </c>
      <c r="V364" s="37">
        <v>22.95</v>
      </c>
      <c r="W364" s="37">
        <v>12.42</v>
      </c>
      <c r="X364" s="18" t="s">
        <v>222</v>
      </c>
      <c r="Y364" s="39"/>
      <c r="Z364" s="16">
        <v>0</v>
      </c>
      <c r="AA364" s="36">
        <v>26.27</v>
      </c>
      <c r="AB364" s="36"/>
      <c r="AC364" s="36">
        <v>26.27</v>
      </c>
      <c r="AD364" s="70">
        <f>IF(Z364=2,AC364*1.08,IF(AC364&lt;=10,(AC364*1.09),IF(AC364&lt;=50,(10*1.09)+((AC364-10)*1.08),IF(AC364&lt;=100,(10*1.09)+((50-10)*1.08)+((AC364-50)*1.07),IF(AC364&lt;=200,(10*1.09)+((50-10)*1.08)+((100-50)*1.07)+((AC364-100)*1.04),(10*1.09)+((50-10)*1.08)+((100-50)*1.07)+((200-100)*1.04)+((AC364-200)*1.02))))))</f>
        <v>28.471600000000002</v>
      </c>
      <c r="AE364" s="70">
        <f>IF(Z364=1,AD364*1.08,IF(Z364=2,0,IF(AC364&lt;=100,(AD364*1.25),IF(AC364&lt;=200,134.5+((AC364-100)*1.04*1.16),255.14+((AC364-200)*1.02*1.12)))))</f>
        <v>35.589500000000001</v>
      </c>
      <c r="AF364" s="70">
        <f>IF(Z364=1,0,(AE364*1.08))</f>
        <v>38.436660000000003</v>
      </c>
      <c r="AG364" s="36">
        <f t="shared" si="58"/>
        <v>28.47</v>
      </c>
      <c r="AH364" s="36">
        <f t="shared" si="59"/>
        <v>35.58</v>
      </c>
      <c r="AI364" s="36">
        <f t="shared" si="60"/>
        <v>38.43</v>
      </c>
      <c r="AJ364" s="40">
        <v>42419</v>
      </c>
      <c r="AK364" s="40">
        <v>42422</v>
      </c>
      <c r="AL364" s="22"/>
      <c r="AM364" s="20" t="s">
        <v>184</v>
      </c>
      <c r="AN364" s="20"/>
      <c r="AO364" s="19" t="s">
        <v>6829</v>
      </c>
      <c r="AP364" s="19"/>
      <c r="AQ364" s="19"/>
      <c r="AR364" s="19"/>
      <c r="AS364" s="46">
        <v>42447</v>
      </c>
      <c r="AT364" s="173"/>
    </row>
    <row r="365" spans="1:46" ht="47.25" customHeight="1">
      <c r="A365" s="16">
        <v>8699523350048</v>
      </c>
      <c r="B365" s="16" t="s">
        <v>7123</v>
      </c>
      <c r="C365" s="16" t="s">
        <v>7124</v>
      </c>
      <c r="D365" s="17" t="s">
        <v>38</v>
      </c>
      <c r="E365" s="18" t="s">
        <v>41</v>
      </c>
      <c r="F365" s="18">
        <v>4</v>
      </c>
      <c r="G365" s="18">
        <v>1</v>
      </c>
      <c r="H365" s="18">
        <v>2</v>
      </c>
      <c r="I365" s="18"/>
      <c r="J365" s="18"/>
      <c r="K365" s="18"/>
      <c r="L365" s="19" t="s">
        <v>7126</v>
      </c>
      <c r="M365" s="19" t="s">
        <v>4521</v>
      </c>
      <c r="N365" s="18" t="s">
        <v>2138</v>
      </c>
      <c r="O365" s="50">
        <v>0.05</v>
      </c>
      <c r="P365" s="18" t="s">
        <v>163</v>
      </c>
      <c r="Q365" s="18">
        <v>10</v>
      </c>
      <c r="R365" s="18" t="s">
        <v>45</v>
      </c>
      <c r="S365" s="37" t="s">
        <v>46</v>
      </c>
      <c r="T365" s="18" t="s">
        <v>53</v>
      </c>
      <c r="U365" s="37">
        <v>1.27</v>
      </c>
      <c r="V365" s="37">
        <v>1.27</v>
      </c>
      <c r="W365" s="37">
        <v>0</v>
      </c>
      <c r="X365" s="18" t="s">
        <v>53</v>
      </c>
      <c r="Y365" s="39"/>
      <c r="Z365" s="16">
        <v>0</v>
      </c>
      <c r="AA365" s="36">
        <v>2.67</v>
      </c>
      <c r="AB365" s="36"/>
      <c r="AC365" s="36">
        <v>2.67</v>
      </c>
      <c r="AD365" s="70">
        <f>IF(Z365=2,AC365*1.08,IF(AC365&lt;=10,(AC365*1.09),IF(AC365&lt;=50,(10*1.09)+((AC365-10)*1.08),IF(AC365&lt;=100,(10*1.09)+((50-10)*1.08)+((AC365-50)*1.07),IF(AC365&lt;=200,(10*1.09)+((50-10)*1.08)+((100-50)*1.07)+((AC365-100)*1.04),(10*1.09)+((50-10)*1.08)+((100-50)*1.07)+((200-100)*1.04)+((AC365-200)*1.02))))))</f>
        <v>2.9103000000000003</v>
      </c>
      <c r="AE365" s="70">
        <f>IF(Z365=1,AD365*1.08,IF(Z365=2,0,IF(AC365&lt;=100,(AD365*1.25),IF(AC365&lt;=200,134.5+((AC365-100)*1.04*1.16),255.14+((AC365-200)*1.02*1.12)))))</f>
        <v>3.6378750000000002</v>
      </c>
      <c r="AF365" s="70">
        <f>IF(Z365=1,0,(AE365*1.08))</f>
        <v>3.9289050000000003</v>
      </c>
      <c r="AG365" s="36">
        <f t="shared" si="58"/>
        <v>2.91</v>
      </c>
      <c r="AH365" s="36">
        <f t="shared" si="59"/>
        <v>3.63</v>
      </c>
      <c r="AI365" s="36">
        <f t="shared" si="60"/>
        <v>3.92</v>
      </c>
      <c r="AJ365" s="40">
        <v>42447</v>
      </c>
      <c r="AK365" s="40">
        <v>42451</v>
      </c>
      <c r="AL365" s="22"/>
      <c r="AM365" s="20" t="s">
        <v>184</v>
      </c>
      <c r="AN365" s="20"/>
      <c r="AO365" s="19" t="s">
        <v>3528</v>
      </c>
      <c r="AP365" s="19"/>
      <c r="AQ365" s="19"/>
      <c r="AR365" s="19"/>
      <c r="AS365" s="46">
        <v>42447</v>
      </c>
      <c r="AT365" s="173"/>
    </row>
    <row r="366" spans="1:46" ht="47.25" customHeight="1">
      <c r="A366" s="16">
        <v>8699523010317</v>
      </c>
      <c r="B366" s="16" t="s">
        <v>7131</v>
      </c>
      <c r="C366" s="16" t="s">
        <v>7124</v>
      </c>
      <c r="D366" s="17" t="s">
        <v>38</v>
      </c>
      <c r="E366" s="18" t="s">
        <v>41</v>
      </c>
      <c r="F366" s="18">
        <v>0</v>
      </c>
      <c r="G366" s="18">
        <v>1</v>
      </c>
      <c r="H366" s="18">
        <v>1</v>
      </c>
      <c r="I366" s="18"/>
      <c r="J366" s="18"/>
      <c r="K366" s="18"/>
      <c r="L366" s="19" t="s">
        <v>7132</v>
      </c>
      <c r="M366" s="19" t="s">
        <v>4521</v>
      </c>
      <c r="N366" s="18" t="s">
        <v>2138</v>
      </c>
      <c r="O366" s="18">
        <v>200</v>
      </c>
      <c r="P366" s="18" t="s">
        <v>163</v>
      </c>
      <c r="Q366" s="18">
        <v>25</v>
      </c>
      <c r="R366" s="18" t="s">
        <v>45</v>
      </c>
      <c r="S366" s="37" t="s">
        <v>46</v>
      </c>
      <c r="T366" s="37" t="s">
        <v>331</v>
      </c>
      <c r="U366" s="37">
        <v>5.26</v>
      </c>
      <c r="V366" s="37">
        <v>5.26</v>
      </c>
      <c r="W366" s="37">
        <v>4.2</v>
      </c>
      <c r="X366" s="37" t="s">
        <v>331</v>
      </c>
      <c r="Y366" s="39"/>
      <c r="Z366" s="16">
        <v>0</v>
      </c>
      <c r="AA366" s="36">
        <v>8.85</v>
      </c>
      <c r="AB366" s="36"/>
      <c r="AC366" s="36">
        <v>8.85</v>
      </c>
      <c r="AD366" s="70">
        <f>IF(Z366=2,AC366*1.08,IF(AC366&lt;=10,(AC366*1.09),IF(AC366&lt;=50,(10*1.09)+((AC366-10)*1.08),IF(AC366&lt;=100,(10*1.09)+((50-10)*1.08)+((AC366-50)*1.07),IF(AC366&lt;=200,(10*1.09)+((50-10)*1.08)+((100-50)*1.07)+((AC366-100)*1.04),(10*1.09)+((50-10)*1.08)+((100-50)*1.07)+((200-100)*1.04)+((AC366-200)*1.02))))))</f>
        <v>9.6464999999999996</v>
      </c>
      <c r="AE366" s="70">
        <f>IF(Z366=1,AD366*1.08,IF(Z366=2,0,IF(AC366&lt;=100,(AD366*1.25),IF(AC366&lt;=200,134.5+((AC366-100)*1.04*1.16),255.14+((AC366-200)*1.02*1.12)))))</f>
        <v>12.058125</v>
      </c>
      <c r="AF366" s="70">
        <f>IF(Z366=1,0,(AE366*1.08))</f>
        <v>13.022775000000001</v>
      </c>
      <c r="AG366" s="36">
        <f t="shared" si="58"/>
        <v>9.64</v>
      </c>
      <c r="AH366" s="36">
        <f t="shared" si="59"/>
        <v>12.05</v>
      </c>
      <c r="AI366" s="36">
        <f t="shared" si="60"/>
        <v>13.02</v>
      </c>
      <c r="AJ366" s="40">
        <v>42419</v>
      </c>
      <c r="AK366" s="40">
        <v>42422</v>
      </c>
      <c r="AL366" s="22"/>
      <c r="AM366" s="20" t="s">
        <v>184</v>
      </c>
      <c r="AN366" s="20"/>
      <c r="AO366" s="19" t="s">
        <v>3528</v>
      </c>
      <c r="AP366" s="19"/>
      <c r="AQ366" s="19"/>
      <c r="AR366" s="19"/>
      <c r="AS366" s="46">
        <v>42447</v>
      </c>
      <c r="AT366" s="173"/>
    </row>
    <row r="367" spans="1:46" ht="47.25" customHeight="1">
      <c r="A367" s="16">
        <v>8681325090031</v>
      </c>
      <c r="B367" s="16" t="s">
        <v>580</v>
      </c>
      <c r="C367" s="16" t="s">
        <v>789</v>
      </c>
      <c r="D367" s="17" t="s">
        <v>323</v>
      </c>
      <c r="E367" s="18" t="s">
        <v>295</v>
      </c>
      <c r="F367" s="18">
        <v>4</v>
      </c>
      <c r="G367" s="18">
        <v>1</v>
      </c>
      <c r="H367" s="18">
        <v>2</v>
      </c>
      <c r="I367" s="18"/>
      <c r="J367" s="18"/>
      <c r="K367" s="18"/>
      <c r="L367" s="19" t="s">
        <v>7094</v>
      </c>
      <c r="M367" s="19" t="s">
        <v>123</v>
      </c>
      <c r="N367" s="18" t="s">
        <v>7095</v>
      </c>
      <c r="O367" s="18" t="s">
        <v>7096</v>
      </c>
      <c r="P367" s="18" t="s">
        <v>163</v>
      </c>
      <c r="Q367" s="18">
        <v>30</v>
      </c>
      <c r="R367" s="18" t="s">
        <v>95</v>
      </c>
      <c r="S367" s="37" t="s">
        <v>46</v>
      </c>
      <c r="T367" s="18" t="s">
        <v>331</v>
      </c>
      <c r="U367" s="38">
        <v>3.99</v>
      </c>
      <c r="V367" s="38">
        <v>3.46</v>
      </c>
      <c r="W367" s="38">
        <v>0</v>
      </c>
      <c r="X367" s="18" t="s">
        <v>53</v>
      </c>
      <c r="Y367" s="39"/>
      <c r="Z367" s="16">
        <v>0</v>
      </c>
      <c r="AA367" s="36">
        <v>8.09</v>
      </c>
      <c r="AB367" s="36"/>
      <c r="AC367" s="36">
        <v>8.09</v>
      </c>
      <c r="AD367" s="38">
        <v>8.8181000000000012</v>
      </c>
      <c r="AE367" s="38">
        <v>11.022625000000001</v>
      </c>
      <c r="AF367" s="38">
        <v>11.904435000000003</v>
      </c>
      <c r="AG367" s="36">
        <v>8.81</v>
      </c>
      <c r="AH367" s="36">
        <v>11.02</v>
      </c>
      <c r="AI367" s="36">
        <v>11.9</v>
      </c>
      <c r="AJ367" s="40">
        <v>42916</v>
      </c>
      <c r="AK367" s="40">
        <v>42920</v>
      </c>
      <c r="AL367" s="18"/>
      <c r="AM367" s="20" t="s">
        <v>477</v>
      </c>
      <c r="AN367" s="20"/>
      <c r="AO367" s="19" t="s">
        <v>10463</v>
      </c>
      <c r="AP367" s="19"/>
      <c r="AQ367" s="19"/>
      <c r="AR367" s="19"/>
      <c r="AS367" s="46">
        <v>42447</v>
      </c>
      <c r="AT367" s="173"/>
    </row>
    <row r="368" spans="1:46" ht="47.25" customHeight="1">
      <c r="A368" s="16">
        <v>8699630767500</v>
      </c>
      <c r="B368" s="16" t="s">
        <v>7736</v>
      </c>
      <c r="C368" s="16" t="s">
        <v>7737</v>
      </c>
      <c r="D368" s="17" t="s">
        <v>87</v>
      </c>
      <c r="E368" s="18" t="s">
        <v>295</v>
      </c>
      <c r="F368" s="18">
        <v>0</v>
      </c>
      <c r="G368" s="18">
        <v>2</v>
      </c>
      <c r="H368" s="18">
        <v>1</v>
      </c>
      <c r="I368" s="18"/>
      <c r="J368" s="18"/>
      <c r="K368" s="18"/>
      <c r="L368" s="19" t="s">
        <v>2793</v>
      </c>
      <c r="M368" s="19" t="s">
        <v>2794</v>
      </c>
      <c r="N368" s="18" t="s">
        <v>2770</v>
      </c>
      <c r="O368" s="18"/>
      <c r="P368" s="18"/>
      <c r="Q368" s="18">
        <v>20</v>
      </c>
      <c r="R368" s="18" t="s">
        <v>95</v>
      </c>
      <c r="S368" s="37" t="s">
        <v>96</v>
      </c>
      <c r="T368" s="18" t="s">
        <v>284</v>
      </c>
      <c r="U368" s="38">
        <v>41.42</v>
      </c>
      <c r="V368" s="38">
        <v>41.42</v>
      </c>
      <c r="W368" s="38">
        <v>33.130000000000003</v>
      </c>
      <c r="X368" s="18" t="s">
        <v>331</v>
      </c>
      <c r="Y368" s="39"/>
      <c r="Z368" s="16">
        <v>0</v>
      </c>
      <c r="AA368" s="36">
        <v>52.62</v>
      </c>
      <c r="AB368" s="36"/>
      <c r="AC368" s="36">
        <v>52.62</v>
      </c>
      <c r="AD368" s="38">
        <f t="shared" ref="AD368:AD387" si="61">IF(Z368=2,AC368*1.08,IF(AC368&lt;=10,(AC368*1.09),IF(AC368&lt;=50,(10*1.09)+((AC368-10)*1.08),IF(AC368&lt;=100,(10*1.09)+((50-10)*1.08)+((AC368-50)*1.07),IF(AC368&lt;=200,(10*1.09)+((50-10)*1.08)+((100-50)*1.07)+((AC368-100)*1.04),(10*1.09)+((50-10)*1.08)+((100-50)*1.07)+((200-100)*1.04)+((AC368-200)*1.02))))))</f>
        <v>56.903399999999998</v>
      </c>
      <c r="AE368" s="38">
        <f>IF(Z368=1,AD368*1.08,IF(Z368=4,AD368*1.08,IF(Z368=2,0,IF(AC368&lt;=100,(AD368*1.25),IF(AC368&lt;=200,134.5+((AC368-100)*1.04*1.16),255.14+((AC368-200)*1.02*1.12))))))</f>
        <v>71.129249999999999</v>
      </c>
      <c r="AF368" s="38">
        <f>IF(Z368=1,0,IF(Z368=4,0,(AE368*1.08)))</f>
        <v>76.819590000000005</v>
      </c>
      <c r="AG368" s="36">
        <f t="shared" ref="AG368:AG387" si="62">TRUNC(AD368,2)</f>
        <v>56.9</v>
      </c>
      <c r="AH368" s="36">
        <f t="shared" ref="AH368:AH387" si="63">TRUNC(AE368,2)</f>
        <v>71.12</v>
      </c>
      <c r="AI368" s="36">
        <f t="shared" ref="AI368:AI387" si="64">TRUNC(AF368,2)</f>
        <v>76.81</v>
      </c>
      <c r="AJ368" s="40">
        <v>43146</v>
      </c>
      <c r="AK368" s="40">
        <v>43150</v>
      </c>
      <c r="AL368" s="17"/>
      <c r="AM368" s="36" t="s">
        <v>3754</v>
      </c>
      <c r="AN368" s="41"/>
      <c r="AO368" s="19" t="s">
        <v>10492</v>
      </c>
      <c r="AP368" s="19"/>
      <c r="AQ368" s="19"/>
      <c r="AR368" s="19"/>
      <c r="AS368" s="46">
        <v>42447</v>
      </c>
      <c r="AT368" s="173"/>
    </row>
    <row r="369" spans="1:46" ht="47.25" customHeight="1">
      <c r="A369" s="16">
        <v>8699788750034</v>
      </c>
      <c r="B369" s="16" t="s">
        <v>9365</v>
      </c>
      <c r="C369" s="16" t="s">
        <v>9366</v>
      </c>
      <c r="D369" s="17" t="s">
        <v>323</v>
      </c>
      <c r="E369" s="18" t="s">
        <v>295</v>
      </c>
      <c r="F369" s="18">
        <v>0</v>
      </c>
      <c r="G369" s="18">
        <v>1</v>
      </c>
      <c r="H369" s="18">
        <v>3</v>
      </c>
      <c r="I369" s="18"/>
      <c r="J369" s="18"/>
      <c r="K369" s="18"/>
      <c r="L369" s="19" t="s">
        <v>11197</v>
      </c>
      <c r="M369" s="19" t="s">
        <v>1490</v>
      </c>
      <c r="N369" s="18" t="s">
        <v>4851</v>
      </c>
      <c r="O369" s="18">
        <v>1</v>
      </c>
      <c r="P369" s="18" t="s">
        <v>163</v>
      </c>
      <c r="Q369" s="18">
        <v>100</v>
      </c>
      <c r="R369" s="18" t="s">
        <v>95</v>
      </c>
      <c r="S369" s="37" t="s">
        <v>46</v>
      </c>
      <c r="T369" s="18" t="s">
        <v>53</v>
      </c>
      <c r="U369" s="38">
        <v>7.0936463383516202</v>
      </c>
      <c r="V369" s="38">
        <v>7.0936463383516202</v>
      </c>
      <c r="W369" s="38">
        <v>0</v>
      </c>
      <c r="X369" s="18" t="s">
        <v>53</v>
      </c>
      <c r="Y369" s="39"/>
      <c r="Z369" s="16">
        <v>1</v>
      </c>
      <c r="AA369" s="36">
        <v>19.059999999999999</v>
      </c>
      <c r="AB369" s="36"/>
      <c r="AC369" s="36">
        <v>19.059999999999999</v>
      </c>
      <c r="AD369" s="38">
        <f t="shared" si="61"/>
        <v>20.684799999999999</v>
      </c>
      <c r="AE369" s="38">
        <f t="shared" ref="AE369:AE387" si="65">IF(Z369=1,AD369*1.08,IF(Z369=2,0,IF(AC369&lt;=100,(AD369*1.25),IF(AC369&lt;=200,134.5+((AC369-100)*1.04*1.16),255.14+((AC369-200)*1.02*1.12)))))</f>
        <v>22.339584000000002</v>
      </c>
      <c r="AF369" s="38">
        <f t="shared" ref="AF369:AF387" si="66">IF(Z369=1,0,(AE369*1.08))</f>
        <v>0</v>
      </c>
      <c r="AG369" s="36">
        <f t="shared" si="62"/>
        <v>20.68</v>
      </c>
      <c r="AH369" s="36">
        <f t="shared" si="63"/>
        <v>22.33</v>
      </c>
      <c r="AI369" s="36">
        <f t="shared" si="64"/>
        <v>0</v>
      </c>
      <c r="AJ369" s="40">
        <v>43146</v>
      </c>
      <c r="AK369" s="40">
        <v>43150</v>
      </c>
      <c r="AL369" s="17">
        <v>1</v>
      </c>
      <c r="AM369" s="17" t="s">
        <v>10882</v>
      </c>
      <c r="AN369" s="17"/>
      <c r="AO369" s="19" t="s">
        <v>1115</v>
      </c>
      <c r="AP369" s="19"/>
      <c r="AQ369" s="19"/>
      <c r="AR369" s="19"/>
      <c r="AS369" s="46">
        <v>42447</v>
      </c>
      <c r="AT369" s="173"/>
    </row>
    <row r="370" spans="1:46" ht="47.25" customHeight="1">
      <c r="A370" s="16">
        <v>8699788750058</v>
      </c>
      <c r="B370" s="16" t="s">
        <v>9365</v>
      </c>
      <c r="C370" s="16" t="s">
        <v>9366</v>
      </c>
      <c r="D370" s="17" t="s">
        <v>323</v>
      </c>
      <c r="E370" s="18" t="s">
        <v>295</v>
      </c>
      <c r="F370" s="18">
        <v>0</v>
      </c>
      <c r="G370" s="18">
        <v>1</v>
      </c>
      <c r="H370" s="18">
        <v>3</v>
      </c>
      <c r="I370" s="18"/>
      <c r="J370" s="18"/>
      <c r="K370" s="18"/>
      <c r="L370" s="19" t="s">
        <v>11199</v>
      </c>
      <c r="M370" s="19" t="s">
        <v>1490</v>
      </c>
      <c r="N370" s="18" t="s">
        <v>4851</v>
      </c>
      <c r="O370" s="18">
        <v>0.5</v>
      </c>
      <c r="P370" s="18" t="s">
        <v>163</v>
      </c>
      <c r="Q370" s="18">
        <v>100</v>
      </c>
      <c r="R370" s="18" t="s">
        <v>95</v>
      </c>
      <c r="S370" s="37" t="s">
        <v>46</v>
      </c>
      <c r="T370" s="18" t="s">
        <v>53</v>
      </c>
      <c r="U370" s="38">
        <v>6.9864761418729264</v>
      </c>
      <c r="V370" s="38">
        <v>6.9864761418729264</v>
      </c>
      <c r="W370" s="38">
        <v>0</v>
      </c>
      <c r="X370" s="18" t="s">
        <v>53</v>
      </c>
      <c r="Y370" s="39"/>
      <c r="Z370" s="16">
        <v>1</v>
      </c>
      <c r="AA370" s="36">
        <v>18.79</v>
      </c>
      <c r="AB370" s="36"/>
      <c r="AC370" s="36">
        <v>18.79</v>
      </c>
      <c r="AD370" s="38">
        <f t="shared" si="61"/>
        <v>20.3932</v>
      </c>
      <c r="AE370" s="38">
        <f t="shared" si="65"/>
        <v>22.024656</v>
      </c>
      <c r="AF370" s="38">
        <f t="shared" si="66"/>
        <v>0</v>
      </c>
      <c r="AG370" s="36">
        <f t="shared" si="62"/>
        <v>20.39</v>
      </c>
      <c r="AH370" s="36">
        <f t="shared" si="63"/>
        <v>22.02</v>
      </c>
      <c r="AI370" s="36">
        <f t="shared" si="64"/>
        <v>0</v>
      </c>
      <c r="AJ370" s="40">
        <v>43146</v>
      </c>
      <c r="AK370" s="40">
        <v>43150</v>
      </c>
      <c r="AL370" s="17">
        <v>1</v>
      </c>
      <c r="AM370" s="17" t="s">
        <v>10882</v>
      </c>
      <c r="AN370" s="17"/>
      <c r="AO370" s="19" t="s">
        <v>10497</v>
      </c>
      <c r="AP370" s="19"/>
      <c r="AQ370" s="19"/>
      <c r="AR370" s="19"/>
      <c r="AS370" s="46">
        <v>42447</v>
      </c>
      <c r="AT370" s="173"/>
    </row>
    <row r="371" spans="1:46" ht="47.25" customHeight="1">
      <c r="A371" s="16">
        <v>8699788750072</v>
      </c>
      <c r="B371" s="16" t="s">
        <v>9365</v>
      </c>
      <c r="C371" s="16" t="s">
        <v>9366</v>
      </c>
      <c r="D371" s="17" t="s">
        <v>323</v>
      </c>
      <c r="E371" s="18" t="s">
        <v>295</v>
      </c>
      <c r="F371" s="18">
        <v>0</v>
      </c>
      <c r="G371" s="18">
        <v>1</v>
      </c>
      <c r="H371" s="18">
        <v>3</v>
      </c>
      <c r="I371" s="18"/>
      <c r="J371" s="18"/>
      <c r="K371" s="18"/>
      <c r="L371" s="19" t="s">
        <v>11201</v>
      </c>
      <c r="M371" s="19" t="s">
        <v>1490</v>
      </c>
      <c r="N371" s="18" t="s">
        <v>4851</v>
      </c>
      <c r="O371" s="18">
        <v>0.25</v>
      </c>
      <c r="P371" s="18" t="s">
        <v>163</v>
      </c>
      <c r="Q371" s="18">
        <v>100</v>
      </c>
      <c r="R371" s="18" t="s">
        <v>95</v>
      </c>
      <c r="S371" s="37" t="s">
        <v>46</v>
      </c>
      <c r="T371" s="18" t="s">
        <v>53</v>
      </c>
      <c r="U371" s="38">
        <v>6.767032406226078</v>
      </c>
      <c r="V371" s="38">
        <v>6.767032406226078</v>
      </c>
      <c r="W371" s="38">
        <v>0</v>
      </c>
      <c r="X371" s="18" t="s">
        <v>53</v>
      </c>
      <c r="Y371" s="39"/>
      <c r="Z371" s="16">
        <v>1</v>
      </c>
      <c r="AA371" s="36">
        <v>18.22</v>
      </c>
      <c r="AB371" s="36"/>
      <c r="AC371" s="36">
        <v>18.22</v>
      </c>
      <c r="AD371" s="38">
        <f t="shared" si="61"/>
        <v>19.7776</v>
      </c>
      <c r="AE371" s="38">
        <f t="shared" si="65"/>
        <v>21.359808000000001</v>
      </c>
      <c r="AF371" s="38">
        <f t="shared" si="66"/>
        <v>0</v>
      </c>
      <c r="AG371" s="36">
        <f t="shared" si="62"/>
        <v>19.77</v>
      </c>
      <c r="AH371" s="36">
        <f t="shared" si="63"/>
        <v>21.35</v>
      </c>
      <c r="AI371" s="36">
        <f t="shared" si="64"/>
        <v>0</v>
      </c>
      <c r="AJ371" s="40">
        <v>43146</v>
      </c>
      <c r="AK371" s="40">
        <v>43150</v>
      </c>
      <c r="AL371" s="17">
        <v>1</v>
      </c>
      <c r="AM371" s="17" t="s">
        <v>10882</v>
      </c>
      <c r="AN371" s="17"/>
      <c r="AO371" s="19" t="s">
        <v>10535</v>
      </c>
      <c r="AP371" s="19"/>
      <c r="AQ371" s="19"/>
      <c r="AR371" s="19"/>
      <c r="AS371" s="46">
        <v>42447</v>
      </c>
      <c r="AT371" s="173"/>
    </row>
    <row r="372" spans="1:46" ht="47.25" customHeight="1">
      <c r="A372" s="16">
        <v>8699525797254</v>
      </c>
      <c r="B372" s="16" t="s">
        <v>8177</v>
      </c>
      <c r="C372" s="16" t="s">
        <v>8178</v>
      </c>
      <c r="D372" s="17" t="s">
        <v>87</v>
      </c>
      <c r="E372" s="18" t="s">
        <v>41</v>
      </c>
      <c r="F372" s="18">
        <v>4</v>
      </c>
      <c r="G372" s="18">
        <v>1</v>
      </c>
      <c r="H372" s="18">
        <v>2</v>
      </c>
      <c r="I372" s="18"/>
      <c r="J372" s="18"/>
      <c r="K372" s="18"/>
      <c r="L372" s="19" t="s">
        <v>10098</v>
      </c>
      <c r="M372" s="19" t="s">
        <v>2705</v>
      </c>
      <c r="N372" s="18" t="s">
        <v>327</v>
      </c>
      <c r="O372" s="18">
        <v>10</v>
      </c>
      <c r="P372" s="18" t="s">
        <v>163</v>
      </c>
      <c r="Q372" s="18">
        <v>1</v>
      </c>
      <c r="R372" s="18" t="s">
        <v>45</v>
      </c>
      <c r="S372" s="37" t="s">
        <v>46</v>
      </c>
      <c r="T372" s="37"/>
      <c r="U372" s="37"/>
      <c r="V372" s="37">
        <v>3.460066343454963</v>
      </c>
      <c r="W372" s="37">
        <v>0</v>
      </c>
      <c r="X372" s="18" t="s">
        <v>53</v>
      </c>
      <c r="Y372" s="17"/>
      <c r="Z372" s="16">
        <v>0</v>
      </c>
      <c r="AA372" s="36"/>
      <c r="AB372" s="36"/>
      <c r="AC372" s="36">
        <v>7.32</v>
      </c>
      <c r="AD372" s="70">
        <f t="shared" si="61"/>
        <v>7.9788000000000006</v>
      </c>
      <c r="AE372" s="70">
        <f t="shared" si="65"/>
        <v>9.9735000000000014</v>
      </c>
      <c r="AF372" s="70">
        <f t="shared" si="66"/>
        <v>10.771380000000002</v>
      </c>
      <c r="AG372" s="36">
        <f t="shared" si="62"/>
        <v>7.97</v>
      </c>
      <c r="AH372" s="36">
        <f t="shared" si="63"/>
        <v>9.9700000000000006</v>
      </c>
      <c r="AI372" s="36">
        <f t="shared" si="64"/>
        <v>10.77</v>
      </c>
      <c r="AJ372" s="40">
        <v>42419</v>
      </c>
      <c r="AK372" s="40">
        <v>42422</v>
      </c>
      <c r="AL372" s="22"/>
      <c r="AM372" s="20" t="s">
        <v>3471</v>
      </c>
      <c r="AN372" s="20"/>
      <c r="AO372" s="19" t="s">
        <v>10498</v>
      </c>
      <c r="AP372" s="19"/>
      <c r="AQ372" s="19"/>
      <c r="AR372" s="19"/>
      <c r="AS372" s="46">
        <v>42447</v>
      </c>
      <c r="AT372" s="173"/>
    </row>
    <row r="373" spans="1:46" ht="47.25" customHeight="1">
      <c r="A373" s="16">
        <v>8699524790010</v>
      </c>
      <c r="B373" s="16" t="s">
        <v>8177</v>
      </c>
      <c r="C373" s="16" t="s">
        <v>8178</v>
      </c>
      <c r="D373" s="17" t="s">
        <v>87</v>
      </c>
      <c r="E373" s="18" t="s">
        <v>41</v>
      </c>
      <c r="F373" s="18">
        <v>4</v>
      </c>
      <c r="G373" s="18">
        <v>1</v>
      </c>
      <c r="H373" s="18">
        <v>2</v>
      </c>
      <c r="I373" s="18"/>
      <c r="J373" s="18"/>
      <c r="K373" s="18"/>
      <c r="L373" s="19" t="s">
        <v>10098</v>
      </c>
      <c r="M373" s="19" t="s">
        <v>2705</v>
      </c>
      <c r="N373" s="18" t="s">
        <v>1742</v>
      </c>
      <c r="O373" s="18">
        <v>10</v>
      </c>
      <c r="P373" s="18" t="s">
        <v>163</v>
      </c>
      <c r="Q373" s="18">
        <v>1</v>
      </c>
      <c r="R373" s="18" t="s">
        <v>45</v>
      </c>
      <c r="S373" s="37" t="s">
        <v>46</v>
      </c>
      <c r="T373" s="37"/>
      <c r="U373" s="37"/>
      <c r="V373" s="37">
        <v>3.460066343454963</v>
      </c>
      <c r="W373" s="37">
        <v>0</v>
      </c>
      <c r="X373" s="18" t="s">
        <v>53</v>
      </c>
      <c r="Y373" s="18"/>
      <c r="Z373" s="16">
        <v>0</v>
      </c>
      <c r="AA373" s="16"/>
      <c r="AB373" s="16"/>
      <c r="AC373" s="36">
        <v>7.32</v>
      </c>
      <c r="AD373" s="70">
        <f t="shared" si="61"/>
        <v>7.9788000000000006</v>
      </c>
      <c r="AE373" s="70">
        <f t="shared" si="65"/>
        <v>9.9735000000000014</v>
      </c>
      <c r="AF373" s="70">
        <f t="shared" si="66"/>
        <v>10.771380000000002</v>
      </c>
      <c r="AG373" s="36">
        <f t="shared" si="62"/>
        <v>7.97</v>
      </c>
      <c r="AH373" s="36">
        <f t="shared" si="63"/>
        <v>9.9700000000000006</v>
      </c>
      <c r="AI373" s="36">
        <f t="shared" si="64"/>
        <v>10.77</v>
      </c>
      <c r="AJ373" s="40">
        <v>42419</v>
      </c>
      <c r="AK373" s="40">
        <v>42422</v>
      </c>
      <c r="AL373" s="22"/>
      <c r="AM373" s="20" t="s">
        <v>6290</v>
      </c>
      <c r="AN373" s="20"/>
      <c r="AO373" s="19" t="s">
        <v>6677</v>
      </c>
      <c r="AP373" s="19"/>
      <c r="AQ373" s="19"/>
      <c r="AR373" s="19"/>
      <c r="AS373" s="46">
        <v>42447</v>
      </c>
      <c r="AT373" s="173"/>
    </row>
    <row r="374" spans="1:46" ht="47.25" customHeight="1">
      <c r="A374" s="16">
        <v>8699525797261</v>
      </c>
      <c r="B374" s="16" t="s">
        <v>8177</v>
      </c>
      <c r="C374" s="16" t="s">
        <v>8178</v>
      </c>
      <c r="D374" s="17" t="s">
        <v>87</v>
      </c>
      <c r="E374" s="18" t="s">
        <v>41</v>
      </c>
      <c r="F374" s="18">
        <v>0</v>
      </c>
      <c r="G374" s="18">
        <v>1</v>
      </c>
      <c r="H374" s="18">
        <v>1</v>
      </c>
      <c r="I374" s="18"/>
      <c r="J374" s="18"/>
      <c r="K374" s="18"/>
      <c r="L374" s="19" t="s">
        <v>10099</v>
      </c>
      <c r="M374" s="19" t="s">
        <v>2705</v>
      </c>
      <c r="N374" s="18" t="s">
        <v>327</v>
      </c>
      <c r="O374" s="18">
        <v>50</v>
      </c>
      <c r="P374" s="18" t="s">
        <v>163</v>
      </c>
      <c r="Q374" s="18">
        <v>1</v>
      </c>
      <c r="R374" s="18" t="s">
        <v>45</v>
      </c>
      <c r="S374" s="37" t="s">
        <v>46</v>
      </c>
      <c r="T374" s="37"/>
      <c r="U374" s="37"/>
      <c r="V374" s="37">
        <v>19.559999999999999</v>
      </c>
      <c r="W374" s="37">
        <v>15.64</v>
      </c>
      <c r="X374" s="18" t="s">
        <v>238</v>
      </c>
      <c r="Y374" s="17"/>
      <c r="Z374" s="16">
        <v>0</v>
      </c>
      <c r="AA374" s="36"/>
      <c r="AB374" s="36"/>
      <c r="AC374" s="36">
        <v>30.96</v>
      </c>
      <c r="AD374" s="70">
        <f t="shared" si="61"/>
        <v>33.536799999999999</v>
      </c>
      <c r="AE374" s="70">
        <f t="shared" si="65"/>
        <v>41.920999999999999</v>
      </c>
      <c r="AF374" s="70">
        <f t="shared" si="66"/>
        <v>45.274680000000004</v>
      </c>
      <c r="AG374" s="36">
        <f t="shared" si="62"/>
        <v>33.53</v>
      </c>
      <c r="AH374" s="36">
        <f t="shared" si="63"/>
        <v>41.92</v>
      </c>
      <c r="AI374" s="36">
        <f t="shared" si="64"/>
        <v>45.27</v>
      </c>
      <c r="AJ374" s="40">
        <v>42419</v>
      </c>
      <c r="AK374" s="40">
        <v>42422</v>
      </c>
      <c r="AL374" s="22"/>
      <c r="AM374" s="20" t="s">
        <v>3471</v>
      </c>
      <c r="AN374" s="20"/>
      <c r="AO374" s="19" t="s">
        <v>3528</v>
      </c>
      <c r="AP374" s="19"/>
      <c r="AQ374" s="19"/>
      <c r="AR374" s="19"/>
      <c r="AS374" s="46">
        <v>42447</v>
      </c>
      <c r="AT374" s="173"/>
    </row>
    <row r="375" spans="1:46" ht="47.25" customHeight="1">
      <c r="A375" s="16">
        <v>8699524790515</v>
      </c>
      <c r="B375" s="16" t="s">
        <v>8177</v>
      </c>
      <c r="C375" s="16" t="s">
        <v>8178</v>
      </c>
      <c r="D375" s="17" t="s">
        <v>87</v>
      </c>
      <c r="E375" s="18" t="s">
        <v>41</v>
      </c>
      <c r="F375" s="18">
        <v>0</v>
      </c>
      <c r="G375" s="18">
        <v>1</v>
      </c>
      <c r="H375" s="18">
        <v>1</v>
      </c>
      <c r="I375" s="18"/>
      <c r="J375" s="18"/>
      <c r="K375" s="18"/>
      <c r="L375" s="19" t="s">
        <v>10099</v>
      </c>
      <c r="M375" s="19" t="s">
        <v>2705</v>
      </c>
      <c r="N375" s="18" t="s">
        <v>1742</v>
      </c>
      <c r="O375" s="18">
        <v>50</v>
      </c>
      <c r="P375" s="18" t="s">
        <v>163</v>
      </c>
      <c r="Q375" s="18">
        <v>1</v>
      </c>
      <c r="R375" s="18" t="s">
        <v>45</v>
      </c>
      <c r="S375" s="37" t="s">
        <v>46</v>
      </c>
      <c r="T375" s="37"/>
      <c r="U375" s="37"/>
      <c r="V375" s="37">
        <v>19.559999999999999</v>
      </c>
      <c r="W375" s="37">
        <v>15.64</v>
      </c>
      <c r="X375" s="18" t="s">
        <v>238</v>
      </c>
      <c r="Y375" s="18"/>
      <c r="Z375" s="16">
        <v>0</v>
      </c>
      <c r="AA375" s="16"/>
      <c r="AB375" s="16"/>
      <c r="AC375" s="36">
        <v>30.96</v>
      </c>
      <c r="AD375" s="70">
        <f t="shared" si="61"/>
        <v>33.536799999999999</v>
      </c>
      <c r="AE375" s="70">
        <f t="shared" si="65"/>
        <v>41.920999999999999</v>
      </c>
      <c r="AF375" s="70">
        <f t="shared" si="66"/>
        <v>45.274680000000004</v>
      </c>
      <c r="AG375" s="36">
        <f t="shared" si="62"/>
        <v>33.53</v>
      </c>
      <c r="AH375" s="36">
        <f t="shared" si="63"/>
        <v>41.92</v>
      </c>
      <c r="AI375" s="36">
        <f t="shared" si="64"/>
        <v>45.27</v>
      </c>
      <c r="AJ375" s="40">
        <v>42419</v>
      </c>
      <c r="AK375" s="40">
        <v>42422</v>
      </c>
      <c r="AL375" s="22"/>
      <c r="AM375" s="20" t="s">
        <v>6290</v>
      </c>
      <c r="AN375" s="20"/>
      <c r="AO375" s="19" t="s">
        <v>3528</v>
      </c>
      <c r="AP375" s="19"/>
      <c r="AQ375" s="19"/>
      <c r="AR375" s="19"/>
      <c r="AS375" s="46">
        <v>42447</v>
      </c>
      <c r="AT375" s="173"/>
    </row>
    <row r="376" spans="1:46" ht="47.25" customHeight="1">
      <c r="A376" s="16">
        <v>8697529350024</v>
      </c>
      <c r="B376" s="16" t="s">
        <v>728</v>
      </c>
      <c r="C376" s="16" t="s">
        <v>729</v>
      </c>
      <c r="D376" s="17" t="s">
        <v>87</v>
      </c>
      <c r="E376" s="18" t="s">
        <v>87</v>
      </c>
      <c r="F376" s="18">
        <v>0</v>
      </c>
      <c r="G376" s="18">
        <v>1</v>
      </c>
      <c r="H376" s="18">
        <v>1</v>
      </c>
      <c r="I376" s="18"/>
      <c r="J376" s="18"/>
      <c r="K376" s="18"/>
      <c r="L376" s="19" t="s">
        <v>730</v>
      </c>
      <c r="M376" s="19" t="s">
        <v>164</v>
      </c>
      <c r="N376" s="18" t="s">
        <v>220</v>
      </c>
      <c r="O376" s="18">
        <v>1</v>
      </c>
      <c r="P376" s="18" t="s">
        <v>523</v>
      </c>
      <c r="Q376" s="18">
        <v>30</v>
      </c>
      <c r="R376" s="18" t="s">
        <v>45</v>
      </c>
      <c r="S376" s="37" t="s">
        <v>46</v>
      </c>
      <c r="T376" s="18" t="s">
        <v>557</v>
      </c>
      <c r="U376" s="37">
        <v>3.67</v>
      </c>
      <c r="V376" s="37">
        <v>3.67</v>
      </c>
      <c r="W376" s="37">
        <v>2.2000000000000002</v>
      </c>
      <c r="X376" s="18" t="s">
        <v>557</v>
      </c>
      <c r="Y376" s="39"/>
      <c r="Z376" s="16">
        <v>0</v>
      </c>
      <c r="AA376" s="36">
        <v>4.6500000000000004</v>
      </c>
      <c r="AB376" s="36"/>
      <c r="AC376" s="36">
        <v>4.6500000000000004</v>
      </c>
      <c r="AD376" s="37">
        <f t="shared" si="61"/>
        <v>5.0685000000000011</v>
      </c>
      <c r="AE376" s="37">
        <f t="shared" si="65"/>
        <v>6.3356250000000012</v>
      </c>
      <c r="AF376" s="37">
        <f t="shared" si="66"/>
        <v>6.8424750000000021</v>
      </c>
      <c r="AG376" s="36">
        <f t="shared" si="62"/>
        <v>5.0599999999999996</v>
      </c>
      <c r="AH376" s="36">
        <f t="shared" si="63"/>
        <v>6.33</v>
      </c>
      <c r="AI376" s="36">
        <f t="shared" si="64"/>
        <v>6.84</v>
      </c>
      <c r="AJ376" s="40">
        <v>42545</v>
      </c>
      <c r="AK376" s="40">
        <v>42547</v>
      </c>
      <c r="AL376" s="22"/>
      <c r="AM376" s="20" t="s">
        <v>184</v>
      </c>
      <c r="AN376" s="20"/>
      <c r="AO376" s="19" t="s">
        <v>3528</v>
      </c>
      <c r="AP376" s="19"/>
      <c r="AQ376" s="19"/>
      <c r="AR376" s="19"/>
      <c r="AS376" s="46">
        <v>42447</v>
      </c>
      <c r="AT376" s="173"/>
    </row>
    <row r="377" spans="1:46" ht="47.25" customHeight="1">
      <c r="A377" s="16">
        <v>8697529380045</v>
      </c>
      <c r="B377" s="16" t="s">
        <v>728</v>
      </c>
      <c r="C377" s="16" t="s">
        <v>729</v>
      </c>
      <c r="D377" s="17" t="s">
        <v>87</v>
      </c>
      <c r="E377" s="18" t="s">
        <v>87</v>
      </c>
      <c r="F377" s="18">
        <v>3</v>
      </c>
      <c r="G377" s="18">
        <v>1</v>
      </c>
      <c r="H377" s="18">
        <v>2</v>
      </c>
      <c r="I377" s="18"/>
      <c r="J377" s="18"/>
      <c r="K377" s="18"/>
      <c r="L377" s="19" t="s">
        <v>1364</v>
      </c>
      <c r="M377" s="19" t="s">
        <v>164</v>
      </c>
      <c r="N377" s="18" t="s">
        <v>220</v>
      </c>
      <c r="O377" s="18"/>
      <c r="P377" s="18"/>
      <c r="Q377" s="18">
        <v>30</v>
      </c>
      <c r="R377" s="18" t="s">
        <v>45</v>
      </c>
      <c r="S377" s="37" t="s">
        <v>46</v>
      </c>
      <c r="T377" s="18" t="s">
        <v>53</v>
      </c>
      <c r="U377" s="37">
        <v>1.81</v>
      </c>
      <c r="V377" s="37">
        <v>1.81</v>
      </c>
      <c r="W377" s="37">
        <v>0</v>
      </c>
      <c r="X377" s="18" t="s">
        <v>53</v>
      </c>
      <c r="Y377" s="39"/>
      <c r="Z377" s="16">
        <v>0</v>
      </c>
      <c r="AA377" s="36">
        <v>3.83</v>
      </c>
      <c r="AB377" s="36"/>
      <c r="AC377" s="36">
        <v>3.83</v>
      </c>
      <c r="AD377" s="37">
        <f t="shared" si="61"/>
        <v>4.1747000000000005</v>
      </c>
      <c r="AE377" s="37">
        <f t="shared" si="65"/>
        <v>5.2183750000000009</v>
      </c>
      <c r="AF377" s="37">
        <f t="shared" si="66"/>
        <v>5.6358450000000015</v>
      </c>
      <c r="AG377" s="36">
        <f t="shared" si="62"/>
        <v>4.17</v>
      </c>
      <c r="AH377" s="36">
        <f t="shared" si="63"/>
        <v>5.21</v>
      </c>
      <c r="AI377" s="36">
        <f t="shared" si="64"/>
        <v>5.63</v>
      </c>
      <c r="AJ377" s="40">
        <v>42447</v>
      </c>
      <c r="AK377" s="40">
        <v>42451</v>
      </c>
      <c r="AL377" s="22"/>
      <c r="AM377" s="20" t="s">
        <v>184</v>
      </c>
      <c r="AN377" s="20"/>
      <c r="AO377" s="19" t="s">
        <v>6347</v>
      </c>
      <c r="AP377" s="19"/>
      <c r="AQ377" s="19"/>
      <c r="AR377" s="19"/>
      <c r="AS377" s="46">
        <v>42447</v>
      </c>
      <c r="AT377" s="173"/>
    </row>
    <row r="378" spans="1:46" ht="47.25" customHeight="1">
      <c r="A378" s="16">
        <v>8697529900144</v>
      </c>
      <c r="B378" s="16" t="s">
        <v>728</v>
      </c>
      <c r="C378" s="16" t="s">
        <v>729</v>
      </c>
      <c r="D378" s="17" t="s">
        <v>87</v>
      </c>
      <c r="E378" s="18" t="s">
        <v>87</v>
      </c>
      <c r="F378" s="18">
        <v>0</v>
      </c>
      <c r="G378" s="18">
        <v>3</v>
      </c>
      <c r="H378" s="18">
        <v>1</v>
      </c>
      <c r="I378" s="18"/>
      <c r="J378" s="18"/>
      <c r="K378" s="18"/>
      <c r="L378" s="19" t="s">
        <v>8385</v>
      </c>
      <c r="M378" s="19" t="s">
        <v>164</v>
      </c>
      <c r="N378" s="18" t="s">
        <v>220</v>
      </c>
      <c r="O378" s="18"/>
      <c r="P378" s="18"/>
      <c r="Q378" s="18">
        <v>60</v>
      </c>
      <c r="R378" s="18" t="s">
        <v>45</v>
      </c>
      <c r="S378" s="37" t="s">
        <v>46</v>
      </c>
      <c r="T378" s="18" t="s">
        <v>238</v>
      </c>
      <c r="U378" s="37">
        <v>6.69</v>
      </c>
      <c r="V378" s="37">
        <v>6.69</v>
      </c>
      <c r="W378" s="37">
        <v>6.69</v>
      </c>
      <c r="X378" s="18" t="s">
        <v>238</v>
      </c>
      <c r="Y378" s="39"/>
      <c r="Z378" s="16">
        <v>0</v>
      </c>
      <c r="AA378" s="36">
        <v>14.14</v>
      </c>
      <c r="AB378" s="36"/>
      <c r="AC378" s="36">
        <v>14.14</v>
      </c>
      <c r="AD378" s="70">
        <f t="shared" si="61"/>
        <v>15.371200000000002</v>
      </c>
      <c r="AE378" s="70">
        <f t="shared" si="65"/>
        <v>19.214000000000002</v>
      </c>
      <c r="AF378" s="70">
        <f t="shared" si="66"/>
        <v>20.751120000000004</v>
      </c>
      <c r="AG378" s="36">
        <f t="shared" si="62"/>
        <v>15.37</v>
      </c>
      <c r="AH378" s="36">
        <f t="shared" si="63"/>
        <v>19.21</v>
      </c>
      <c r="AI378" s="36">
        <f t="shared" si="64"/>
        <v>20.75</v>
      </c>
      <c r="AJ378" s="40">
        <v>42419</v>
      </c>
      <c r="AK378" s="40">
        <v>42422</v>
      </c>
      <c r="AL378" s="22"/>
      <c r="AM378" s="20" t="s">
        <v>184</v>
      </c>
      <c r="AN378" s="20"/>
      <c r="AO378" s="19" t="s">
        <v>6847</v>
      </c>
      <c r="AP378" s="19"/>
      <c r="AQ378" s="19"/>
      <c r="AR378" s="19"/>
      <c r="AS378" s="46">
        <v>42447</v>
      </c>
      <c r="AT378" s="173"/>
    </row>
    <row r="379" spans="1:46" ht="47.25" customHeight="1">
      <c r="A379" s="16">
        <v>8699546350063</v>
      </c>
      <c r="B379" s="16" t="s">
        <v>728</v>
      </c>
      <c r="C379" s="16" t="s">
        <v>729</v>
      </c>
      <c r="D379" s="17" t="s">
        <v>87</v>
      </c>
      <c r="E379" s="18" t="s">
        <v>87</v>
      </c>
      <c r="F379" s="18">
        <v>0</v>
      </c>
      <c r="G379" s="18">
        <v>3</v>
      </c>
      <c r="H379" s="18">
        <v>1</v>
      </c>
      <c r="I379" s="18"/>
      <c r="J379" s="18"/>
      <c r="K379" s="18"/>
      <c r="L379" s="19" t="s">
        <v>8385</v>
      </c>
      <c r="M379" s="19" t="s">
        <v>164</v>
      </c>
      <c r="N379" s="18" t="s">
        <v>5248</v>
      </c>
      <c r="O379" s="18"/>
      <c r="P379" s="18"/>
      <c r="Q379" s="18">
        <v>60</v>
      </c>
      <c r="R379" s="18" t="s">
        <v>95</v>
      </c>
      <c r="S379" s="37" t="s">
        <v>46</v>
      </c>
      <c r="T379" s="18" t="s">
        <v>238</v>
      </c>
      <c r="U379" s="38">
        <v>6.69</v>
      </c>
      <c r="V379" s="38">
        <v>6.69</v>
      </c>
      <c r="W379" s="38">
        <v>6.69</v>
      </c>
      <c r="X379" s="18" t="s">
        <v>238</v>
      </c>
      <c r="Y379" s="39"/>
      <c r="Z379" s="16">
        <v>0</v>
      </c>
      <c r="AA379" s="36">
        <v>17.98</v>
      </c>
      <c r="AB379" s="36"/>
      <c r="AC379" s="36">
        <v>17.98</v>
      </c>
      <c r="AD379" s="38">
        <f t="shared" si="61"/>
        <v>19.5184</v>
      </c>
      <c r="AE379" s="38">
        <f t="shared" si="65"/>
        <v>24.398</v>
      </c>
      <c r="AF379" s="38">
        <f t="shared" si="66"/>
        <v>26.34984</v>
      </c>
      <c r="AG379" s="36">
        <f t="shared" si="62"/>
        <v>19.510000000000002</v>
      </c>
      <c r="AH379" s="36">
        <f t="shared" si="63"/>
        <v>24.39</v>
      </c>
      <c r="AI379" s="36">
        <f t="shared" si="64"/>
        <v>26.34</v>
      </c>
      <c r="AJ379" s="40">
        <v>43146</v>
      </c>
      <c r="AK379" s="40">
        <v>43150</v>
      </c>
      <c r="AL379" s="17">
        <v>1</v>
      </c>
      <c r="AM379" s="17" t="s">
        <v>10882</v>
      </c>
      <c r="AN379" s="17"/>
      <c r="AO379" s="19" t="s">
        <v>6347</v>
      </c>
      <c r="AP379" s="19"/>
      <c r="AQ379" s="19"/>
      <c r="AR379" s="19"/>
      <c r="AS379" s="46">
        <v>42447</v>
      </c>
      <c r="AT379" s="173"/>
    </row>
    <row r="380" spans="1:46" ht="47.25" customHeight="1">
      <c r="A380" s="16">
        <v>8699546380046</v>
      </c>
      <c r="B380" s="16" t="s">
        <v>728</v>
      </c>
      <c r="C380" s="16" t="s">
        <v>729</v>
      </c>
      <c r="D380" s="17" t="s">
        <v>87</v>
      </c>
      <c r="E380" s="18" t="s">
        <v>87</v>
      </c>
      <c r="F380" s="18">
        <v>0</v>
      </c>
      <c r="G380" s="18">
        <v>2</v>
      </c>
      <c r="H380" s="18">
        <v>1</v>
      </c>
      <c r="I380" s="18"/>
      <c r="J380" s="18"/>
      <c r="K380" s="18"/>
      <c r="L380" s="19" t="s">
        <v>11081</v>
      </c>
      <c r="M380" s="19" t="s">
        <v>164</v>
      </c>
      <c r="N380" s="18" t="s">
        <v>5248</v>
      </c>
      <c r="O380" s="18"/>
      <c r="P380" s="18"/>
      <c r="Q380" s="18">
        <v>60</v>
      </c>
      <c r="R380" s="18" t="s">
        <v>95</v>
      </c>
      <c r="S380" s="37" t="s">
        <v>46</v>
      </c>
      <c r="T380" s="18" t="s">
        <v>238</v>
      </c>
      <c r="U380" s="38">
        <v>6.69</v>
      </c>
      <c r="V380" s="38">
        <v>6.69</v>
      </c>
      <c r="W380" s="38">
        <v>6.69</v>
      </c>
      <c r="X380" s="18" t="s">
        <v>238</v>
      </c>
      <c r="Y380" s="39"/>
      <c r="Z380" s="16">
        <v>0</v>
      </c>
      <c r="AA380" s="36">
        <v>17.98</v>
      </c>
      <c r="AB380" s="36"/>
      <c r="AC380" s="36">
        <v>17.98</v>
      </c>
      <c r="AD380" s="38">
        <f t="shared" si="61"/>
        <v>19.5184</v>
      </c>
      <c r="AE380" s="38">
        <f t="shared" si="65"/>
        <v>24.398</v>
      </c>
      <c r="AF380" s="38">
        <f t="shared" si="66"/>
        <v>26.34984</v>
      </c>
      <c r="AG380" s="36">
        <f t="shared" si="62"/>
        <v>19.510000000000002</v>
      </c>
      <c r="AH380" s="36">
        <f t="shared" si="63"/>
        <v>24.39</v>
      </c>
      <c r="AI380" s="36">
        <f t="shared" si="64"/>
        <v>26.34</v>
      </c>
      <c r="AJ380" s="40">
        <v>43146</v>
      </c>
      <c r="AK380" s="40">
        <v>43150</v>
      </c>
      <c r="AL380" s="17">
        <v>1</v>
      </c>
      <c r="AM380" s="17" t="s">
        <v>10882</v>
      </c>
      <c r="AN380" s="17"/>
      <c r="AO380" s="19" t="s">
        <v>3528</v>
      </c>
      <c r="AP380" s="19"/>
      <c r="AQ380" s="19"/>
      <c r="AR380" s="19"/>
      <c r="AS380" s="46">
        <v>42447</v>
      </c>
      <c r="AT380" s="173"/>
    </row>
    <row r="381" spans="1:46" ht="47.25" customHeight="1">
      <c r="A381" s="16">
        <v>8697529380052</v>
      </c>
      <c r="B381" s="16" t="s">
        <v>728</v>
      </c>
      <c r="C381" s="16" t="s">
        <v>729</v>
      </c>
      <c r="D381" s="17" t="s">
        <v>87</v>
      </c>
      <c r="E381" s="18" t="s">
        <v>87</v>
      </c>
      <c r="F381" s="18">
        <v>3</v>
      </c>
      <c r="G381" s="18">
        <v>3</v>
      </c>
      <c r="H381" s="18">
        <v>2</v>
      </c>
      <c r="I381" s="18"/>
      <c r="J381" s="18"/>
      <c r="K381" s="18"/>
      <c r="L381" s="19" t="s">
        <v>2300</v>
      </c>
      <c r="M381" s="19" t="s">
        <v>164</v>
      </c>
      <c r="N381" s="18" t="s">
        <v>220</v>
      </c>
      <c r="O381" s="18"/>
      <c r="P381" s="18"/>
      <c r="Q381" s="18">
        <v>15</v>
      </c>
      <c r="R381" s="18" t="s">
        <v>45</v>
      </c>
      <c r="S381" s="37" t="s">
        <v>46</v>
      </c>
      <c r="T381" s="18" t="s">
        <v>53</v>
      </c>
      <c r="U381" s="37">
        <v>1.81</v>
      </c>
      <c r="V381" s="37">
        <v>1.81</v>
      </c>
      <c r="W381" s="37">
        <v>0</v>
      </c>
      <c r="X381" s="18" t="s">
        <v>53</v>
      </c>
      <c r="Y381" s="39"/>
      <c r="Z381" s="16">
        <v>0</v>
      </c>
      <c r="AA381" s="36">
        <v>3.83</v>
      </c>
      <c r="AB381" s="36"/>
      <c r="AC381" s="36">
        <v>3.83</v>
      </c>
      <c r="AD381" s="70">
        <f t="shared" si="61"/>
        <v>4.1747000000000005</v>
      </c>
      <c r="AE381" s="70">
        <f t="shared" si="65"/>
        <v>5.2183750000000009</v>
      </c>
      <c r="AF381" s="70">
        <f t="shared" si="66"/>
        <v>5.6358450000000015</v>
      </c>
      <c r="AG381" s="36">
        <f t="shared" si="62"/>
        <v>4.17</v>
      </c>
      <c r="AH381" s="36">
        <f t="shared" si="63"/>
        <v>5.21</v>
      </c>
      <c r="AI381" s="36">
        <f t="shared" si="64"/>
        <v>5.63</v>
      </c>
      <c r="AJ381" s="40">
        <v>42447</v>
      </c>
      <c r="AK381" s="40">
        <v>42451</v>
      </c>
      <c r="AL381" s="22"/>
      <c r="AM381" s="20" t="s">
        <v>184</v>
      </c>
      <c r="AN381" s="20"/>
      <c r="AO381" s="19" t="s">
        <v>1115</v>
      </c>
      <c r="AP381" s="19"/>
      <c r="AQ381" s="19"/>
      <c r="AR381" s="19"/>
      <c r="AS381" s="46">
        <v>42447</v>
      </c>
      <c r="AT381" s="173"/>
    </row>
    <row r="382" spans="1:46" ht="47.25" customHeight="1">
      <c r="A382" s="16">
        <v>8697529480370</v>
      </c>
      <c r="B382" s="16" t="s">
        <v>728</v>
      </c>
      <c r="C382" s="16" t="s">
        <v>729</v>
      </c>
      <c r="D382" s="17" t="s">
        <v>87</v>
      </c>
      <c r="E382" s="18" t="s">
        <v>87</v>
      </c>
      <c r="F382" s="18">
        <v>0</v>
      </c>
      <c r="G382" s="18">
        <v>1</v>
      </c>
      <c r="H382" s="18">
        <v>1</v>
      </c>
      <c r="I382" s="18"/>
      <c r="J382" s="18"/>
      <c r="K382" s="18"/>
      <c r="L382" s="19" t="s">
        <v>890</v>
      </c>
      <c r="M382" s="19" t="s">
        <v>164</v>
      </c>
      <c r="N382" s="18" t="s">
        <v>220</v>
      </c>
      <c r="O382" s="18" t="s">
        <v>892</v>
      </c>
      <c r="P382" s="18" t="s">
        <v>893</v>
      </c>
      <c r="Q382" s="18">
        <v>50</v>
      </c>
      <c r="R382" s="18" t="s">
        <v>45</v>
      </c>
      <c r="S382" s="37" t="s">
        <v>96</v>
      </c>
      <c r="T382" s="37" t="s">
        <v>222</v>
      </c>
      <c r="U382" s="37">
        <v>6</v>
      </c>
      <c r="V382" s="37">
        <v>6</v>
      </c>
      <c r="W382" s="37">
        <v>3.6</v>
      </c>
      <c r="X382" s="37" t="s">
        <v>222</v>
      </c>
      <c r="Y382" s="39"/>
      <c r="Z382" s="16">
        <v>0</v>
      </c>
      <c r="AA382" s="36">
        <v>7.3100000000000005</v>
      </c>
      <c r="AB382" s="36"/>
      <c r="AC382" s="36">
        <v>7.3100000000000005</v>
      </c>
      <c r="AD382" s="70">
        <f t="shared" si="61"/>
        <v>7.9679000000000011</v>
      </c>
      <c r="AE382" s="70">
        <f t="shared" si="65"/>
        <v>9.959875000000002</v>
      </c>
      <c r="AF382" s="70">
        <f t="shared" si="66"/>
        <v>10.756665000000003</v>
      </c>
      <c r="AG382" s="36">
        <f t="shared" si="62"/>
        <v>7.96</v>
      </c>
      <c r="AH382" s="36">
        <f t="shared" si="63"/>
        <v>9.9499999999999993</v>
      </c>
      <c r="AI382" s="36">
        <f t="shared" si="64"/>
        <v>10.75</v>
      </c>
      <c r="AJ382" s="40">
        <v>42454</v>
      </c>
      <c r="AK382" s="40">
        <v>42458</v>
      </c>
      <c r="AL382" s="22"/>
      <c r="AM382" s="20" t="s">
        <v>184</v>
      </c>
      <c r="AN382" s="20"/>
      <c r="AO382" s="19" t="s">
        <v>6569</v>
      </c>
      <c r="AP382" s="19"/>
      <c r="AQ382" s="19"/>
      <c r="AR382" s="19"/>
      <c r="AS382" s="46">
        <v>42447</v>
      </c>
      <c r="AT382" s="173"/>
    </row>
    <row r="383" spans="1:46" ht="47.25" customHeight="1">
      <c r="A383" s="16">
        <v>8697529650346</v>
      </c>
      <c r="B383" s="16" t="s">
        <v>728</v>
      </c>
      <c r="C383" s="16" t="s">
        <v>729</v>
      </c>
      <c r="D383" s="17" t="s">
        <v>87</v>
      </c>
      <c r="E383" s="18" t="s">
        <v>87</v>
      </c>
      <c r="F383" s="18">
        <v>0</v>
      </c>
      <c r="G383" s="18">
        <v>2</v>
      </c>
      <c r="H383" s="18">
        <v>1</v>
      </c>
      <c r="I383" s="18"/>
      <c r="J383" s="18"/>
      <c r="K383" s="18"/>
      <c r="L383" s="19" t="s">
        <v>745</v>
      </c>
      <c r="M383" s="19" t="s">
        <v>164</v>
      </c>
      <c r="N383" s="18" t="s">
        <v>220</v>
      </c>
      <c r="O383" s="18"/>
      <c r="P383" s="18"/>
      <c r="Q383" s="18">
        <v>20</v>
      </c>
      <c r="R383" s="18" t="s">
        <v>45</v>
      </c>
      <c r="S383" s="37" t="s">
        <v>96</v>
      </c>
      <c r="T383" s="18" t="s">
        <v>165</v>
      </c>
      <c r="U383" s="37">
        <v>2.92</v>
      </c>
      <c r="V383" s="37">
        <v>2.92</v>
      </c>
      <c r="W383" s="37">
        <v>2.92</v>
      </c>
      <c r="X383" s="18" t="s">
        <v>165</v>
      </c>
      <c r="Y383" s="39"/>
      <c r="Z383" s="16">
        <v>0</v>
      </c>
      <c r="AA383" s="36">
        <v>5.69</v>
      </c>
      <c r="AB383" s="36"/>
      <c r="AC383" s="36">
        <v>5.69</v>
      </c>
      <c r="AD383" s="37">
        <f t="shared" si="61"/>
        <v>6.2021000000000006</v>
      </c>
      <c r="AE383" s="37">
        <f t="shared" si="65"/>
        <v>7.752625000000001</v>
      </c>
      <c r="AF383" s="37">
        <f t="shared" si="66"/>
        <v>8.372835000000002</v>
      </c>
      <c r="AG383" s="36">
        <f t="shared" si="62"/>
        <v>6.2</v>
      </c>
      <c r="AH383" s="36">
        <f t="shared" si="63"/>
        <v>7.75</v>
      </c>
      <c r="AI383" s="36">
        <f t="shared" si="64"/>
        <v>8.3699999999999992</v>
      </c>
      <c r="AJ383" s="40">
        <v>42419</v>
      </c>
      <c r="AK383" s="40">
        <v>42422</v>
      </c>
      <c r="AL383" s="22"/>
      <c r="AM383" s="20" t="s">
        <v>184</v>
      </c>
      <c r="AN383" s="20"/>
      <c r="AO383" s="19" t="s">
        <v>6549</v>
      </c>
      <c r="AP383" s="19"/>
      <c r="AQ383" s="19"/>
      <c r="AR383" s="19"/>
      <c r="AS383" s="46">
        <v>42447</v>
      </c>
      <c r="AT383" s="173"/>
    </row>
    <row r="384" spans="1:46" ht="47.25" customHeight="1">
      <c r="A384" s="16">
        <v>8697529650353</v>
      </c>
      <c r="B384" s="16" t="s">
        <v>728</v>
      </c>
      <c r="C384" s="16" t="s">
        <v>729</v>
      </c>
      <c r="D384" s="17" t="s">
        <v>87</v>
      </c>
      <c r="E384" s="18" t="s">
        <v>87</v>
      </c>
      <c r="F384" s="18">
        <v>0</v>
      </c>
      <c r="G384" s="18">
        <v>2</v>
      </c>
      <c r="H384" s="18">
        <v>1</v>
      </c>
      <c r="I384" s="18"/>
      <c r="J384" s="18"/>
      <c r="K384" s="18"/>
      <c r="L384" s="19" t="s">
        <v>8387</v>
      </c>
      <c r="M384" s="19" t="s">
        <v>164</v>
      </c>
      <c r="N384" s="18" t="s">
        <v>220</v>
      </c>
      <c r="O384" s="18"/>
      <c r="P384" s="18"/>
      <c r="Q384" s="18">
        <v>50</v>
      </c>
      <c r="R384" s="18" t="s">
        <v>45</v>
      </c>
      <c r="S384" s="37" t="s">
        <v>96</v>
      </c>
      <c r="T384" s="18" t="s">
        <v>331</v>
      </c>
      <c r="U384" s="37">
        <v>5.68</v>
      </c>
      <c r="V384" s="37">
        <v>5.68</v>
      </c>
      <c r="W384" s="37">
        <v>5.68</v>
      </c>
      <c r="X384" s="18" t="s">
        <v>331</v>
      </c>
      <c r="Y384" s="39"/>
      <c r="Z384" s="16">
        <v>0</v>
      </c>
      <c r="AA384" s="36">
        <v>11.99</v>
      </c>
      <c r="AB384" s="36"/>
      <c r="AC384" s="36">
        <v>11.99</v>
      </c>
      <c r="AD384" s="70">
        <f t="shared" si="61"/>
        <v>13.049200000000001</v>
      </c>
      <c r="AE384" s="70">
        <f t="shared" si="65"/>
        <v>16.311500000000002</v>
      </c>
      <c r="AF384" s="70">
        <f t="shared" si="66"/>
        <v>17.616420000000005</v>
      </c>
      <c r="AG384" s="36">
        <f t="shared" si="62"/>
        <v>13.04</v>
      </c>
      <c r="AH384" s="36">
        <f t="shared" si="63"/>
        <v>16.309999999999999</v>
      </c>
      <c r="AI384" s="36">
        <f t="shared" si="64"/>
        <v>17.61</v>
      </c>
      <c r="AJ384" s="40">
        <v>42419</v>
      </c>
      <c r="AK384" s="40">
        <v>42422</v>
      </c>
      <c r="AL384" s="22"/>
      <c r="AM384" s="20" t="s">
        <v>184</v>
      </c>
      <c r="AN384" s="20"/>
      <c r="AO384" s="19" t="s">
        <v>6684</v>
      </c>
      <c r="AP384" s="19"/>
      <c r="AQ384" s="19"/>
      <c r="AR384" s="19"/>
      <c r="AS384" s="46">
        <v>42447</v>
      </c>
      <c r="AT384" s="173"/>
    </row>
    <row r="385" spans="1:46" ht="47.25" customHeight="1">
      <c r="A385" s="16">
        <v>8699546650026</v>
      </c>
      <c r="B385" s="16" t="s">
        <v>728</v>
      </c>
      <c r="C385" s="16" t="s">
        <v>729</v>
      </c>
      <c r="D385" s="17" t="s">
        <v>87</v>
      </c>
      <c r="E385" s="18" t="s">
        <v>87</v>
      </c>
      <c r="F385" s="18">
        <v>0</v>
      </c>
      <c r="G385" s="18">
        <v>2</v>
      </c>
      <c r="H385" s="18">
        <v>1</v>
      </c>
      <c r="I385" s="18"/>
      <c r="J385" s="18"/>
      <c r="K385" s="18"/>
      <c r="L385" s="19" t="s">
        <v>8387</v>
      </c>
      <c r="M385" s="19" t="s">
        <v>164</v>
      </c>
      <c r="N385" s="18" t="s">
        <v>5248</v>
      </c>
      <c r="O385" s="18"/>
      <c r="P385" s="18"/>
      <c r="Q385" s="18">
        <v>50</v>
      </c>
      <c r="R385" s="18" t="s">
        <v>95</v>
      </c>
      <c r="S385" s="37" t="s">
        <v>96</v>
      </c>
      <c r="T385" s="18" t="s">
        <v>331</v>
      </c>
      <c r="U385" s="38">
        <v>5.68</v>
      </c>
      <c r="V385" s="38">
        <v>5.68</v>
      </c>
      <c r="W385" s="38">
        <v>5.68</v>
      </c>
      <c r="X385" s="18" t="s">
        <v>331</v>
      </c>
      <c r="Y385" s="39"/>
      <c r="Z385" s="16">
        <v>0</v>
      </c>
      <c r="AA385" s="36">
        <v>15.24</v>
      </c>
      <c r="AB385" s="36"/>
      <c r="AC385" s="36">
        <v>15.24</v>
      </c>
      <c r="AD385" s="38">
        <f t="shared" si="61"/>
        <v>16.559200000000001</v>
      </c>
      <c r="AE385" s="38">
        <f t="shared" si="65"/>
        <v>20.699000000000002</v>
      </c>
      <c r="AF385" s="38">
        <f t="shared" si="66"/>
        <v>22.354920000000003</v>
      </c>
      <c r="AG385" s="36">
        <f t="shared" si="62"/>
        <v>16.55</v>
      </c>
      <c r="AH385" s="36">
        <f t="shared" si="63"/>
        <v>20.69</v>
      </c>
      <c r="AI385" s="36">
        <f t="shared" si="64"/>
        <v>22.35</v>
      </c>
      <c r="AJ385" s="40">
        <v>43146</v>
      </c>
      <c r="AK385" s="40">
        <v>43150</v>
      </c>
      <c r="AL385" s="17">
        <v>1</v>
      </c>
      <c r="AM385" s="17" t="s">
        <v>10882</v>
      </c>
      <c r="AN385" s="17"/>
      <c r="AO385" s="19" t="s">
        <v>10534</v>
      </c>
      <c r="AP385" s="19"/>
      <c r="AQ385" s="19"/>
      <c r="AR385" s="19"/>
      <c r="AS385" s="46">
        <v>42447</v>
      </c>
      <c r="AT385" s="173"/>
    </row>
    <row r="386" spans="1:46" ht="47.25" customHeight="1">
      <c r="A386" s="16">
        <v>8699636590027</v>
      </c>
      <c r="B386" s="16" t="s">
        <v>2603</v>
      </c>
      <c r="C386" s="16" t="s">
        <v>2604</v>
      </c>
      <c r="D386" s="17" t="s">
        <v>87</v>
      </c>
      <c r="E386" s="18" t="s">
        <v>87</v>
      </c>
      <c r="F386" s="18">
        <v>6</v>
      </c>
      <c r="G386" s="18">
        <v>1</v>
      </c>
      <c r="H386" s="18">
        <v>1</v>
      </c>
      <c r="I386" s="18"/>
      <c r="J386" s="18"/>
      <c r="K386" s="18"/>
      <c r="L386" s="19" t="s">
        <v>10916</v>
      </c>
      <c r="M386" s="19" t="s">
        <v>105</v>
      </c>
      <c r="N386" s="18" t="s">
        <v>556</v>
      </c>
      <c r="O386" s="18">
        <v>0.5</v>
      </c>
      <c r="P386" s="18" t="s">
        <v>163</v>
      </c>
      <c r="Q386" s="18">
        <v>150</v>
      </c>
      <c r="R386" s="18" t="s">
        <v>95</v>
      </c>
      <c r="S386" s="37" t="s">
        <v>96</v>
      </c>
      <c r="T386" s="18" t="s">
        <v>10917</v>
      </c>
      <c r="U386" s="38">
        <v>3.83</v>
      </c>
      <c r="V386" s="38">
        <v>3.83</v>
      </c>
      <c r="W386" s="38">
        <v>3.83</v>
      </c>
      <c r="X386" s="18" t="s">
        <v>10917</v>
      </c>
      <c r="Y386" s="39"/>
      <c r="Z386" s="16">
        <v>0</v>
      </c>
      <c r="AA386" s="45">
        <v>10.31</v>
      </c>
      <c r="AB386" s="36"/>
      <c r="AC386" s="36">
        <v>10.31</v>
      </c>
      <c r="AD386" s="38">
        <f t="shared" si="61"/>
        <v>11.234800000000002</v>
      </c>
      <c r="AE386" s="38">
        <f t="shared" si="65"/>
        <v>14.043500000000002</v>
      </c>
      <c r="AF386" s="38">
        <f t="shared" si="66"/>
        <v>15.166980000000002</v>
      </c>
      <c r="AG386" s="36">
        <f t="shared" si="62"/>
        <v>11.23</v>
      </c>
      <c r="AH386" s="36">
        <f t="shared" si="63"/>
        <v>14.04</v>
      </c>
      <c r="AI386" s="36">
        <f t="shared" si="64"/>
        <v>15.16</v>
      </c>
      <c r="AJ386" s="40">
        <v>43146</v>
      </c>
      <c r="AK386" s="40">
        <v>43150</v>
      </c>
      <c r="AL386" s="17">
        <v>1</v>
      </c>
      <c r="AM386" s="17" t="s">
        <v>3606</v>
      </c>
      <c r="AN386" s="17"/>
      <c r="AO386" s="19" t="s">
        <v>6873</v>
      </c>
      <c r="AP386" s="19"/>
      <c r="AQ386" s="19"/>
      <c r="AR386" s="19"/>
      <c r="AS386" s="46">
        <v>42447</v>
      </c>
      <c r="AT386" s="173"/>
    </row>
    <row r="387" spans="1:46" ht="47.25" customHeight="1">
      <c r="A387" s="16">
        <v>8699636010129</v>
      </c>
      <c r="B387" s="16" t="s">
        <v>10913</v>
      </c>
      <c r="C387" s="16" t="s">
        <v>354</v>
      </c>
      <c r="D387" s="17" t="s">
        <v>87</v>
      </c>
      <c r="E387" s="18" t="s">
        <v>87</v>
      </c>
      <c r="F387" s="18">
        <v>6</v>
      </c>
      <c r="G387" s="18">
        <v>1</v>
      </c>
      <c r="H387" s="18">
        <v>1</v>
      </c>
      <c r="I387" s="18"/>
      <c r="J387" s="18"/>
      <c r="K387" s="18"/>
      <c r="L387" s="19" t="s">
        <v>10914</v>
      </c>
      <c r="M387" s="19" t="s">
        <v>1764</v>
      </c>
      <c r="N387" s="18" t="s">
        <v>556</v>
      </c>
      <c r="O387" s="18" t="s">
        <v>8381</v>
      </c>
      <c r="P387" s="18" t="s">
        <v>163</v>
      </c>
      <c r="Q387" s="18">
        <v>20</v>
      </c>
      <c r="R387" s="45" t="s">
        <v>3928</v>
      </c>
      <c r="S387" s="37" t="s">
        <v>96</v>
      </c>
      <c r="T387" s="18" t="s">
        <v>331</v>
      </c>
      <c r="U387" s="38">
        <v>8.58</v>
      </c>
      <c r="V387" s="38">
        <v>8.58</v>
      </c>
      <c r="W387" s="38">
        <v>8.58</v>
      </c>
      <c r="X387" s="18" t="s">
        <v>331</v>
      </c>
      <c r="Y387" s="39"/>
      <c r="Z387" s="16">
        <v>0</v>
      </c>
      <c r="AA387" s="45">
        <v>17.28</v>
      </c>
      <c r="AB387" s="36"/>
      <c r="AC387" s="36">
        <v>17.28</v>
      </c>
      <c r="AD387" s="38">
        <f t="shared" si="61"/>
        <v>18.762400000000003</v>
      </c>
      <c r="AE387" s="38">
        <f t="shared" si="65"/>
        <v>23.453000000000003</v>
      </c>
      <c r="AF387" s="38">
        <f t="shared" si="66"/>
        <v>25.329240000000006</v>
      </c>
      <c r="AG387" s="36">
        <f t="shared" si="62"/>
        <v>18.760000000000002</v>
      </c>
      <c r="AH387" s="36">
        <f t="shared" si="63"/>
        <v>23.45</v>
      </c>
      <c r="AI387" s="36">
        <f t="shared" si="64"/>
        <v>25.32</v>
      </c>
      <c r="AJ387" s="40">
        <v>43146</v>
      </c>
      <c r="AK387" s="40">
        <v>43150</v>
      </c>
      <c r="AL387" s="17">
        <v>1</v>
      </c>
      <c r="AM387" s="17" t="s">
        <v>3606</v>
      </c>
      <c r="AN387" s="17"/>
      <c r="AO387" s="19" t="s">
        <v>6873</v>
      </c>
      <c r="AP387" s="19"/>
      <c r="AQ387" s="19"/>
      <c r="AR387" s="19"/>
      <c r="AS387" s="46">
        <v>42447</v>
      </c>
      <c r="AT387" s="173"/>
    </row>
    <row r="388" spans="1:46" ht="47.25" customHeight="1">
      <c r="A388" s="16">
        <v>8699790081300</v>
      </c>
      <c r="B388" s="17" t="s">
        <v>2603</v>
      </c>
      <c r="C388" s="17"/>
      <c r="D388" s="17" t="s">
        <v>87</v>
      </c>
      <c r="E388" s="18" t="s">
        <v>87</v>
      </c>
      <c r="F388" s="18">
        <v>6</v>
      </c>
      <c r="G388" s="18">
        <v>2</v>
      </c>
      <c r="H388" s="18">
        <v>1</v>
      </c>
      <c r="I388" s="18"/>
      <c r="J388" s="18"/>
      <c r="K388" s="18"/>
      <c r="L388" s="19" t="s">
        <v>10377</v>
      </c>
      <c r="M388" s="19" t="s">
        <v>105</v>
      </c>
      <c r="N388" s="18" t="s">
        <v>235</v>
      </c>
      <c r="O388" s="18">
        <v>5</v>
      </c>
      <c r="P388" s="18" t="s">
        <v>163</v>
      </c>
      <c r="Q388" s="18">
        <v>20</v>
      </c>
      <c r="R388" s="18" t="s">
        <v>45</v>
      </c>
      <c r="S388" s="37" t="s">
        <v>96</v>
      </c>
      <c r="T388" s="37"/>
      <c r="U388" s="37"/>
      <c r="V388" s="37">
        <v>0</v>
      </c>
      <c r="W388" s="37">
        <v>0</v>
      </c>
      <c r="X388" s="37"/>
      <c r="Y388" s="37"/>
      <c r="Z388" s="37"/>
      <c r="AA388" s="37"/>
      <c r="AB388" s="37"/>
      <c r="AC388" s="37">
        <v>0</v>
      </c>
      <c r="AD388" s="37"/>
      <c r="AE388" s="37"/>
      <c r="AF388" s="37"/>
      <c r="AG388" s="37">
        <v>0</v>
      </c>
      <c r="AH388" s="37">
        <v>0</v>
      </c>
      <c r="AI388" s="37">
        <v>0</v>
      </c>
      <c r="AJ388" s="40">
        <v>42391</v>
      </c>
      <c r="AK388" s="40">
        <v>42395</v>
      </c>
      <c r="AL388" s="46"/>
      <c r="AM388" s="46"/>
      <c r="AN388" s="46"/>
      <c r="AO388" s="19" t="s">
        <v>10460</v>
      </c>
      <c r="AP388" s="19"/>
      <c r="AQ388" s="19"/>
      <c r="AR388" s="19"/>
      <c r="AS388" s="46">
        <v>42447</v>
      </c>
      <c r="AT388" s="173"/>
    </row>
    <row r="389" spans="1:46" ht="47.25" customHeight="1">
      <c r="A389" s="16">
        <v>8699636080047</v>
      </c>
      <c r="B389" s="17" t="s">
        <v>2603</v>
      </c>
      <c r="C389" s="17"/>
      <c r="D389" s="17" t="s">
        <v>87</v>
      </c>
      <c r="E389" s="18" t="s">
        <v>87</v>
      </c>
      <c r="F389" s="18">
        <v>6</v>
      </c>
      <c r="G389" s="18">
        <v>2</v>
      </c>
      <c r="H389" s="18">
        <v>1</v>
      </c>
      <c r="I389" s="18"/>
      <c r="J389" s="18"/>
      <c r="K389" s="18"/>
      <c r="L389" s="19" t="s">
        <v>10377</v>
      </c>
      <c r="M389" s="19" t="s">
        <v>105</v>
      </c>
      <c r="N389" s="18" t="s">
        <v>556</v>
      </c>
      <c r="O389" s="18">
        <v>5</v>
      </c>
      <c r="P389" s="18" t="s">
        <v>163</v>
      </c>
      <c r="Q389" s="18">
        <v>20</v>
      </c>
      <c r="R389" s="18" t="s">
        <v>45</v>
      </c>
      <c r="S389" s="37" t="s">
        <v>96</v>
      </c>
      <c r="T389" s="37"/>
      <c r="U389" s="37"/>
      <c r="V389" s="37">
        <v>0</v>
      </c>
      <c r="W389" s="37">
        <v>0</v>
      </c>
      <c r="X389" s="37"/>
      <c r="Y389" s="37"/>
      <c r="Z389" s="37"/>
      <c r="AA389" s="37"/>
      <c r="AB389" s="37"/>
      <c r="AC389" s="37">
        <v>0</v>
      </c>
      <c r="AD389" s="37"/>
      <c r="AE389" s="37"/>
      <c r="AF389" s="37"/>
      <c r="AG389" s="37">
        <v>0</v>
      </c>
      <c r="AH389" s="37">
        <v>0</v>
      </c>
      <c r="AI389" s="37">
        <v>0</v>
      </c>
      <c r="AJ389" s="40">
        <v>42391</v>
      </c>
      <c r="AK389" s="40">
        <v>42395</v>
      </c>
      <c r="AL389" s="46"/>
      <c r="AM389" s="46"/>
      <c r="AN389" s="46"/>
      <c r="AO389" s="19" t="s">
        <v>6594</v>
      </c>
      <c r="AP389" s="19"/>
      <c r="AQ389" s="19"/>
      <c r="AR389" s="19"/>
      <c r="AS389" s="46">
        <v>42447</v>
      </c>
      <c r="AT389" s="173"/>
    </row>
    <row r="390" spans="1:46" ht="47.25" customHeight="1">
      <c r="A390" s="16">
        <v>8697933550546</v>
      </c>
      <c r="B390" s="16" t="s">
        <v>8894</v>
      </c>
      <c r="C390" s="16" t="s">
        <v>8895</v>
      </c>
      <c r="D390" s="17" t="s">
        <v>38</v>
      </c>
      <c r="E390" s="18" t="s">
        <v>41</v>
      </c>
      <c r="F390" s="18">
        <v>0</v>
      </c>
      <c r="G390" s="18">
        <v>1</v>
      </c>
      <c r="H390" s="18">
        <v>1</v>
      </c>
      <c r="I390" s="18"/>
      <c r="J390" s="18"/>
      <c r="K390" s="18"/>
      <c r="L390" s="19" t="s">
        <v>1786</v>
      </c>
      <c r="M390" s="19" t="s">
        <v>120</v>
      </c>
      <c r="N390" s="18" t="s">
        <v>1900</v>
      </c>
      <c r="O390" s="18">
        <v>12</v>
      </c>
      <c r="P390" s="18" t="s">
        <v>470</v>
      </c>
      <c r="Q390" s="18">
        <v>60</v>
      </c>
      <c r="R390" s="18" t="s">
        <v>45</v>
      </c>
      <c r="S390" s="37" t="s">
        <v>46</v>
      </c>
      <c r="T390" s="37" t="s">
        <v>331</v>
      </c>
      <c r="U390" s="37">
        <v>10.23</v>
      </c>
      <c r="V390" s="37">
        <v>10.23</v>
      </c>
      <c r="W390" s="37">
        <v>8.18</v>
      </c>
      <c r="X390" s="37" t="s">
        <v>331</v>
      </c>
      <c r="Y390" s="39"/>
      <c r="Z390" s="16">
        <v>0</v>
      </c>
      <c r="AA390" s="36">
        <v>17.29</v>
      </c>
      <c r="AB390" s="36"/>
      <c r="AC390" s="36">
        <v>17.29</v>
      </c>
      <c r="AD390" s="70">
        <f t="shared" ref="AD390:AD421" si="67">IF(Z390=2,AC390*1.08,IF(AC390&lt;=10,(AC390*1.09),IF(AC390&lt;=50,(10*1.09)+((AC390-10)*1.08),IF(AC390&lt;=100,(10*1.09)+((50-10)*1.08)+((AC390-50)*1.07),IF(AC390&lt;=200,(10*1.09)+((50-10)*1.08)+((100-50)*1.07)+((AC390-100)*1.04),(10*1.09)+((50-10)*1.08)+((100-50)*1.07)+((200-100)*1.04)+((AC390-200)*1.02))))))</f>
        <v>18.773199999999999</v>
      </c>
      <c r="AE390" s="70">
        <f t="shared" ref="AE390:AE428" si="68">IF(Z390=1,AD390*1.08,IF(Z390=2,0,IF(AC390&lt;=100,(AD390*1.25),IF(AC390&lt;=200,134.5+((AC390-100)*1.04*1.16),255.14+((AC390-200)*1.02*1.12)))))</f>
        <v>23.4665</v>
      </c>
      <c r="AF390" s="70">
        <f t="shared" ref="AF390:AF428" si="69">IF(Z390=1,0,(AE390*1.08))</f>
        <v>25.343820000000001</v>
      </c>
      <c r="AG390" s="36">
        <f t="shared" ref="AG390:AG421" si="70">TRUNC(AD390,2)</f>
        <v>18.77</v>
      </c>
      <c r="AH390" s="36">
        <f t="shared" ref="AH390:AH421" si="71">TRUNC(AE390,2)</f>
        <v>23.46</v>
      </c>
      <c r="AI390" s="36">
        <f t="shared" ref="AI390:AI421" si="72">TRUNC(AF390,2)</f>
        <v>25.34</v>
      </c>
      <c r="AJ390" s="40">
        <v>42419</v>
      </c>
      <c r="AK390" s="40">
        <v>42422</v>
      </c>
      <c r="AL390" s="22"/>
      <c r="AM390" s="20" t="s">
        <v>184</v>
      </c>
      <c r="AN390" s="20"/>
      <c r="AO390" s="19" t="s">
        <v>10500</v>
      </c>
      <c r="AP390" s="19"/>
      <c r="AQ390" s="19"/>
      <c r="AR390" s="19"/>
      <c r="AS390" s="46">
        <v>42447</v>
      </c>
      <c r="AT390" s="173"/>
    </row>
    <row r="391" spans="1:46" ht="47.25" customHeight="1">
      <c r="A391" s="16">
        <v>8699556520012</v>
      </c>
      <c r="B391" s="16" t="s">
        <v>5264</v>
      </c>
      <c r="C391" s="16" t="s">
        <v>5265</v>
      </c>
      <c r="D391" s="17" t="s">
        <v>323</v>
      </c>
      <c r="E391" s="18" t="s">
        <v>295</v>
      </c>
      <c r="F391" s="18">
        <v>0</v>
      </c>
      <c r="G391" s="18">
        <v>2</v>
      </c>
      <c r="H391" s="18">
        <v>1</v>
      </c>
      <c r="I391" s="18"/>
      <c r="J391" s="18"/>
      <c r="K391" s="18"/>
      <c r="L391" s="19" t="s">
        <v>10982</v>
      </c>
      <c r="M391" s="19" t="s">
        <v>55</v>
      </c>
      <c r="N391" s="18" t="s">
        <v>1226</v>
      </c>
      <c r="O391" s="18">
        <v>100</v>
      </c>
      <c r="P391" s="18" t="s">
        <v>875</v>
      </c>
      <c r="Q391" s="18">
        <v>1</v>
      </c>
      <c r="R391" s="18" t="s">
        <v>95</v>
      </c>
      <c r="S391" s="37" t="s">
        <v>96</v>
      </c>
      <c r="T391" s="37" t="s">
        <v>222</v>
      </c>
      <c r="U391" s="38">
        <v>40.4</v>
      </c>
      <c r="V391" s="38">
        <v>50.52</v>
      </c>
      <c r="W391" s="38">
        <v>40.4</v>
      </c>
      <c r="X391" s="37" t="s">
        <v>222</v>
      </c>
      <c r="Y391" s="39"/>
      <c r="Z391" s="16">
        <v>1</v>
      </c>
      <c r="AA391" s="36">
        <v>44.99</v>
      </c>
      <c r="AB391" s="36"/>
      <c r="AC391" s="36">
        <v>44.99</v>
      </c>
      <c r="AD391" s="38">
        <f t="shared" si="67"/>
        <v>48.689200000000007</v>
      </c>
      <c r="AE391" s="38">
        <f t="shared" si="68"/>
        <v>52.584336000000008</v>
      </c>
      <c r="AF391" s="38">
        <f t="shared" si="69"/>
        <v>0</v>
      </c>
      <c r="AG391" s="36">
        <f t="shared" si="70"/>
        <v>48.68</v>
      </c>
      <c r="AH391" s="36">
        <f t="shared" si="71"/>
        <v>52.58</v>
      </c>
      <c r="AI391" s="36">
        <f t="shared" si="72"/>
        <v>0</v>
      </c>
      <c r="AJ391" s="40">
        <v>43146</v>
      </c>
      <c r="AK391" s="40">
        <v>43150</v>
      </c>
      <c r="AL391" s="17">
        <v>1</v>
      </c>
      <c r="AM391" s="17" t="s">
        <v>10821</v>
      </c>
      <c r="AN391" s="17"/>
      <c r="AO391" s="19" t="s">
        <v>10500</v>
      </c>
      <c r="AP391" s="19"/>
      <c r="AQ391" s="19"/>
      <c r="AR391" s="19"/>
      <c r="AS391" s="46">
        <v>42447</v>
      </c>
      <c r="AT391" s="173"/>
    </row>
    <row r="392" spans="1:46" ht="47.25" customHeight="1">
      <c r="A392" s="16">
        <v>8699729090120</v>
      </c>
      <c r="B392" s="16" t="s">
        <v>8876</v>
      </c>
      <c r="C392" s="16" t="s">
        <v>8877</v>
      </c>
      <c r="D392" s="17" t="s">
        <v>87</v>
      </c>
      <c r="E392" s="18" t="s">
        <v>41</v>
      </c>
      <c r="F392" s="18">
        <v>0</v>
      </c>
      <c r="G392" s="18">
        <v>2</v>
      </c>
      <c r="H392" s="18">
        <v>1</v>
      </c>
      <c r="I392" s="18"/>
      <c r="J392" s="18"/>
      <c r="K392" s="18"/>
      <c r="L392" s="19" t="s">
        <v>8878</v>
      </c>
      <c r="M392" s="19" t="s">
        <v>4815</v>
      </c>
      <c r="N392" s="18" t="s">
        <v>7971</v>
      </c>
      <c r="O392" s="18" t="s">
        <v>8879</v>
      </c>
      <c r="P392" s="18" t="s">
        <v>163</v>
      </c>
      <c r="Q392" s="18">
        <v>30</v>
      </c>
      <c r="R392" s="18" t="s">
        <v>45</v>
      </c>
      <c r="S392" s="37" t="s">
        <v>96</v>
      </c>
      <c r="T392" s="18" t="s">
        <v>165</v>
      </c>
      <c r="U392" s="37">
        <v>6.8</v>
      </c>
      <c r="V392" s="37">
        <v>6.8</v>
      </c>
      <c r="W392" s="37">
        <v>5.44</v>
      </c>
      <c r="X392" s="18" t="s">
        <v>165</v>
      </c>
      <c r="Y392" s="39">
        <v>3</v>
      </c>
      <c r="Z392" s="16">
        <v>0</v>
      </c>
      <c r="AA392" s="36">
        <v>10.24</v>
      </c>
      <c r="AB392" s="36"/>
      <c r="AC392" s="36">
        <v>10.24</v>
      </c>
      <c r="AD392" s="70">
        <f t="shared" si="67"/>
        <v>11.1592</v>
      </c>
      <c r="AE392" s="70">
        <f t="shared" si="68"/>
        <v>13.949</v>
      </c>
      <c r="AF392" s="70">
        <f t="shared" si="69"/>
        <v>15.064920000000001</v>
      </c>
      <c r="AG392" s="36">
        <f t="shared" si="70"/>
        <v>11.15</v>
      </c>
      <c r="AH392" s="36">
        <f t="shared" si="71"/>
        <v>13.94</v>
      </c>
      <c r="AI392" s="36">
        <f t="shared" si="72"/>
        <v>15.06</v>
      </c>
      <c r="AJ392" s="40">
        <v>42419</v>
      </c>
      <c r="AK392" s="40">
        <v>42422</v>
      </c>
      <c r="AL392" s="22"/>
      <c r="AM392" s="20" t="s">
        <v>184</v>
      </c>
      <c r="AN392" s="20"/>
      <c r="AO392" s="19" t="s">
        <v>6847</v>
      </c>
      <c r="AP392" s="19"/>
      <c r="AQ392" s="19"/>
      <c r="AR392" s="19"/>
      <c r="AS392" s="46">
        <v>42447</v>
      </c>
      <c r="AT392" s="173"/>
    </row>
    <row r="393" spans="1:46" ht="47.25" customHeight="1">
      <c r="A393" s="16">
        <v>8699504960150</v>
      </c>
      <c r="B393" s="16" t="s">
        <v>9601</v>
      </c>
      <c r="C393" s="16" t="s">
        <v>9602</v>
      </c>
      <c r="D393" s="17" t="s">
        <v>87</v>
      </c>
      <c r="E393" s="18" t="s">
        <v>87</v>
      </c>
      <c r="F393" s="18">
        <v>6</v>
      </c>
      <c r="G393" s="18">
        <v>2</v>
      </c>
      <c r="H393" s="18">
        <v>1</v>
      </c>
      <c r="I393" s="18"/>
      <c r="J393" s="18"/>
      <c r="K393" s="18"/>
      <c r="L393" s="19" t="s">
        <v>9874</v>
      </c>
      <c r="M393" s="19" t="s">
        <v>9875</v>
      </c>
      <c r="N393" s="18" t="s">
        <v>1004</v>
      </c>
      <c r="O393" s="18">
        <v>0.5</v>
      </c>
      <c r="P393" s="18" t="s">
        <v>875</v>
      </c>
      <c r="Q393" s="18">
        <v>1</v>
      </c>
      <c r="R393" s="18" t="s">
        <v>45</v>
      </c>
      <c r="S393" s="37" t="s">
        <v>96</v>
      </c>
      <c r="T393" s="18" t="s">
        <v>238</v>
      </c>
      <c r="U393" s="38">
        <v>5.08</v>
      </c>
      <c r="V393" s="38">
        <v>5.08</v>
      </c>
      <c r="W393" s="38">
        <v>5.08</v>
      </c>
      <c r="X393" s="18" t="s">
        <v>238</v>
      </c>
      <c r="Y393" s="39"/>
      <c r="Z393" s="16">
        <v>0</v>
      </c>
      <c r="AA393" s="36">
        <v>11.87</v>
      </c>
      <c r="AB393" s="36"/>
      <c r="AC393" s="36">
        <v>11.87</v>
      </c>
      <c r="AD393" s="38">
        <f t="shared" si="67"/>
        <v>12.919599999999999</v>
      </c>
      <c r="AE393" s="38">
        <f t="shared" si="68"/>
        <v>16.1495</v>
      </c>
      <c r="AF393" s="38">
        <f t="shared" si="69"/>
        <v>17.441459999999999</v>
      </c>
      <c r="AG393" s="36">
        <f t="shared" si="70"/>
        <v>12.91</v>
      </c>
      <c r="AH393" s="36">
        <f t="shared" si="71"/>
        <v>16.14</v>
      </c>
      <c r="AI393" s="36">
        <f t="shared" si="72"/>
        <v>17.440000000000001</v>
      </c>
      <c r="AJ393" s="40">
        <v>42783</v>
      </c>
      <c r="AK393" s="40">
        <v>42786</v>
      </c>
      <c r="AL393" s="17"/>
      <c r="AM393" s="20" t="s">
        <v>1827</v>
      </c>
      <c r="AN393" s="20"/>
      <c r="AO393" s="19" t="s">
        <v>3528</v>
      </c>
      <c r="AP393" s="19"/>
      <c r="AQ393" s="19"/>
      <c r="AR393" s="19"/>
      <c r="AS393" s="46">
        <v>42447</v>
      </c>
      <c r="AT393" s="173"/>
    </row>
    <row r="394" spans="1:46" ht="47.25" customHeight="1">
      <c r="A394" s="16">
        <v>8697927081384</v>
      </c>
      <c r="B394" s="16" t="s">
        <v>588</v>
      </c>
      <c r="C394" s="16" t="s">
        <v>589</v>
      </c>
      <c r="D394" s="17" t="s">
        <v>38</v>
      </c>
      <c r="E394" s="18" t="s">
        <v>38</v>
      </c>
      <c r="F394" s="18">
        <v>0</v>
      </c>
      <c r="G394" s="18">
        <v>5</v>
      </c>
      <c r="H394" s="18">
        <v>2</v>
      </c>
      <c r="I394" s="18"/>
      <c r="J394" s="18"/>
      <c r="K394" s="18"/>
      <c r="L394" s="19" t="s">
        <v>9112</v>
      </c>
      <c r="M394" s="19" t="s">
        <v>108</v>
      </c>
      <c r="N394" s="18" t="s">
        <v>952</v>
      </c>
      <c r="O394" s="18" t="s">
        <v>6825</v>
      </c>
      <c r="P394" s="18" t="s">
        <v>163</v>
      </c>
      <c r="Q394" s="18">
        <v>30</v>
      </c>
      <c r="R394" s="18" t="s">
        <v>45</v>
      </c>
      <c r="S394" s="37" t="s">
        <v>46</v>
      </c>
      <c r="T394" s="18" t="s">
        <v>9113</v>
      </c>
      <c r="U394" s="37">
        <v>23.16</v>
      </c>
      <c r="V394" s="37">
        <v>23.16</v>
      </c>
      <c r="W394" s="37">
        <v>13.9</v>
      </c>
      <c r="X394" s="18" t="s">
        <v>9113</v>
      </c>
      <c r="Y394" s="39"/>
      <c r="Z394" s="16">
        <v>0</v>
      </c>
      <c r="AA394" s="36">
        <v>21.59</v>
      </c>
      <c r="AB394" s="36"/>
      <c r="AC394" s="36">
        <v>21.59</v>
      </c>
      <c r="AD394" s="70">
        <f t="shared" si="67"/>
        <v>23.417200000000001</v>
      </c>
      <c r="AE394" s="70">
        <f t="shared" si="68"/>
        <v>29.271500000000003</v>
      </c>
      <c r="AF394" s="70">
        <f t="shared" si="69"/>
        <v>31.613220000000005</v>
      </c>
      <c r="AG394" s="36">
        <f t="shared" si="70"/>
        <v>23.41</v>
      </c>
      <c r="AH394" s="36">
        <f t="shared" si="71"/>
        <v>29.27</v>
      </c>
      <c r="AI394" s="36">
        <f t="shared" si="72"/>
        <v>31.61</v>
      </c>
      <c r="AJ394" s="40">
        <v>42419</v>
      </c>
      <c r="AK394" s="40">
        <v>42422</v>
      </c>
      <c r="AL394" s="22"/>
      <c r="AM394" s="20" t="s">
        <v>184</v>
      </c>
      <c r="AN394" s="20"/>
      <c r="AO394" s="19" t="s">
        <v>1115</v>
      </c>
      <c r="AP394" s="19"/>
      <c r="AQ394" s="19"/>
      <c r="AR394" s="19"/>
      <c r="AS394" s="46">
        <v>42447</v>
      </c>
      <c r="AT394" s="173"/>
    </row>
    <row r="395" spans="1:46" ht="47.25" customHeight="1">
      <c r="A395" s="16">
        <v>8697933080340</v>
      </c>
      <c r="B395" s="16" t="s">
        <v>588</v>
      </c>
      <c r="C395" s="16" t="s">
        <v>589</v>
      </c>
      <c r="D395" s="17" t="s">
        <v>38</v>
      </c>
      <c r="E395" s="18" t="s">
        <v>38</v>
      </c>
      <c r="F395" s="18">
        <v>0</v>
      </c>
      <c r="G395" s="18">
        <v>5</v>
      </c>
      <c r="H395" s="18">
        <v>2</v>
      </c>
      <c r="I395" s="18"/>
      <c r="J395" s="18"/>
      <c r="K395" s="18"/>
      <c r="L395" s="19" t="s">
        <v>9112</v>
      </c>
      <c r="M395" s="19" t="s">
        <v>108</v>
      </c>
      <c r="N395" s="18" t="s">
        <v>1900</v>
      </c>
      <c r="O395" s="18" t="s">
        <v>6825</v>
      </c>
      <c r="P395" s="18" t="s">
        <v>163</v>
      </c>
      <c r="Q395" s="18">
        <v>30</v>
      </c>
      <c r="R395" s="18" t="s">
        <v>45</v>
      </c>
      <c r="S395" s="37" t="s">
        <v>46</v>
      </c>
      <c r="T395" s="18" t="s">
        <v>9113</v>
      </c>
      <c r="U395" s="37">
        <v>23.16</v>
      </c>
      <c r="V395" s="37">
        <v>23.16</v>
      </c>
      <c r="W395" s="37">
        <v>13.9</v>
      </c>
      <c r="X395" s="18" t="s">
        <v>9113</v>
      </c>
      <c r="Y395" s="39"/>
      <c r="Z395" s="16">
        <v>0</v>
      </c>
      <c r="AA395" s="36">
        <v>21.59</v>
      </c>
      <c r="AB395" s="36"/>
      <c r="AC395" s="36">
        <v>21.59</v>
      </c>
      <c r="AD395" s="70">
        <f t="shared" si="67"/>
        <v>23.417200000000001</v>
      </c>
      <c r="AE395" s="70">
        <f t="shared" si="68"/>
        <v>29.271500000000003</v>
      </c>
      <c r="AF395" s="70">
        <f t="shared" si="69"/>
        <v>31.613220000000005</v>
      </c>
      <c r="AG395" s="36">
        <f t="shared" si="70"/>
        <v>23.41</v>
      </c>
      <c r="AH395" s="36">
        <f t="shared" si="71"/>
        <v>29.27</v>
      </c>
      <c r="AI395" s="36">
        <f t="shared" si="72"/>
        <v>31.61</v>
      </c>
      <c r="AJ395" s="40">
        <v>42419</v>
      </c>
      <c r="AK395" s="40">
        <v>42422</v>
      </c>
      <c r="AL395" s="22"/>
      <c r="AM395" s="20" t="s">
        <v>184</v>
      </c>
      <c r="AN395" s="20"/>
      <c r="AO395" s="19" t="s">
        <v>1115</v>
      </c>
      <c r="AP395" s="19"/>
      <c r="AQ395" s="19"/>
      <c r="AR395" s="19"/>
      <c r="AS395" s="46">
        <v>42447</v>
      </c>
      <c r="AT395" s="173"/>
    </row>
    <row r="396" spans="1:46" ht="47.25" customHeight="1">
      <c r="A396" s="16">
        <v>8697933080357</v>
      </c>
      <c r="B396" s="16" t="s">
        <v>588</v>
      </c>
      <c r="C396" s="16" t="s">
        <v>589</v>
      </c>
      <c r="D396" s="17" t="s">
        <v>38</v>
      </c>
      <c r="E396" s="18" t="s">
        <v>38</v>
      </c>
      <c r="F396" s="18">
        <v>0</v>
      </c>
      <c r="G396" s="18">
        <v>5</v>
      </c>
      <c r="H396" s="18">
        <v>2</v>
      </c>
      <c r="I396" s="18"/>
      <c r="J396" s="18"/>
      <c r="K396" s="18"/>
      <c r="L396" s="19" t="s">
        <v>9114</v>
      </c>
      <c r="M396" s="19" t="s">
        <v>108</v>
      </c>
      <c r="N396" s="18" t="s">
        <v>1900</v>
      </c>
      <c r="O396" s="18" t="s">
        <v>6825</v>
      </c>
      <c r="P396" s="18" t="s">
        <v>163</v>
      </c>
      <c r="Q396" s="18">
        <v>90</v>
      </c>
      <c r="R396" s="18" t="s">
        <v>45</v>
      </c>
      <c r="S396" s="37" t="s">
        <v>46</v>
      </c>
      <c r="T396" s="18" t="s">
        <v>9113</v>
      </c>
      <c r="U396" s="37">
        <v>69.5</v>
      </c>
      <c r="V396" s="37">
        <v>69.5</v>
      </c>
      <c r="W396" s="37">
        <v>41.7</v>
      </c>
      <c r="X396" s="18" t="s">
        <v>9113</v>
      </c>
      <c r="Y396" s="39"/>
      <c r="Z396" s="16">
        <v>0</v>
      </c>
      <c r="AA396" s="36">
        <v>65.77</v>
      </c>
      <c r="AB396" s="36"/>
      <c r="AC396" s="36">
        <v>65.77</v>
      </c>
      <c r="AD396" s="70">
        <f t="shared" si="67"/>
        <v>70.9739</v>
      </c>
      <c r="AE396" s="70">
        <f t="shared" si="68"/>
        <v>88.717375000000004</v>
      </c>
      <c r="AF396" s="70">
        <f t="shared" si="69"/>
        <v>95.814765000000008</v>
      </c>
      <c r="AG396" s="36">
        <f t="shared" si="70"/>
        <v>70.97</v>
      </c>
      <c r="AH396" s="36">
        <f t="shared" si="71"/>
        <v>88.71</v>
      </c>
      <c r="AI396" s="36">
        <f t="shared" si="72"/>
        <v>95.81</v>
      </c>
      <c r="AJ396" s="40">
        <v>42419</v>
      </c>
      <c r="AK396" s="40">
        <v>42422</v>
      </c>
      <c r="AL396" s="22"/>
      <c r="AM396" s="20" t="s">
        <v>184</v>
      </c>
      <c r="AN396" s="20"/>
      <c r="AO396" s="19" t="s">
        <v>1115</v>
      </c>
      <c r="AP396" s="19"/>
      <c r="AQ396" s="19"/>
      <c r="AR396" s="19"/>
      <c r="AS396" s="46">
        <v>42447</v>
      </c>
      <c r="AT396" s="173"/>
    </row>
    <row r="397" spans="1:46" ht="47.25" customHeight="1">
      <c r="A397" s="16">
        <v>8697933090318</v>
      </c>
      <c r="B397" s="16" t="s">
        <v>588</v>
      </c>
      <c r="C397" s="16" t="s">
        <v>589</v>
      </c>
      <c r="D397" s="17" t="s">
        <v>38</v>
      </c>
      <c r="E397" s="18" t="s">
        <v>38</v>
      </c>
      <c r="F397" s="18">
        <v>0</v>
      </c>
      <c r="G397" s="18">
        <v>5</v>
      </c>
      <c r="H397" s="18">
        <v>1</v>
      </c>
      <c r="I397" s="18"/>
      <c r="J397" s="18"/>
      <c r="K397" s="18"/>
      <c r="L397" s="19" t="s">
        <v>8363</v>
      </c>
      <c r="M397" s="19" t="s">
        <v>108</v>
      </c>
      <c r="N397" s="18" t="s">
        <v>1900</v>
      </c>
      <c r="O397" s="18" t="s">
        <v>592</v>
      </c>
      <c r="P397" s="18" t="s">
        <v>163</v>
      </c>
      <c r="Q397" s="18">
        <v>30</v>
      </c>
      <c r="R397" s="18" t="s">
        <v>45</v>
      </c>
      <c r="S397" s="37" t="s">
        <v>46</v>
      </c>
      <c r="T397" s="18" t="s">
        <v>6582</v>
      </c>
      <c r="U397" s="37">
        <v>30.02</v>
      </c>
      <c r="V397" s="37">
        <v>30.02</v>
      </c>
      <c r="W397" s="37">
        <v>18.010000000000002</v>
      </c>
      <c r="X397" s="18" t="s">
        <v>6582</v>
      </c>
      <c r="Y397" s="39"/>
      <c r="Z397" s="16">
        <v>0</v>
      </c>
      <c r="AA397" s="36">
        <v>25.89</v>
      </c>
      <c r="AB397" s="36"/>
      <c r="AC397" s="36">
        <v>25.89</v>
      </c>
      <c r="AD397" s="70">
        <f t="shared" si="67"/>
        <v>28.061199999999999</v>
      </c>
      <c r="AE397" s="70">
        <f t="shared" si="68"/>
        <v>35.076499999999996</v>
      </c>
      <c r="AF397" s="70">
        <f t="shared" si="69"/>
        <v>37.882619999999996</v>
      </c>
      <c r="AG397" s="36">
        <f t="shared" si="70"/>
        <v>28.06</v>
      </c>
      <c r="AH397" s="36">
        <f t="shared" si="71"/>
        <v>35.07</v>
      </c>
      <c r="AI397" s="36">
        <f t="shared" si="72"/>
        <v>37.880000000000003</v>
      </c>
      <c r="AJ397" s="40">
        <v>42419</v>
      </c>
      <c r="AK397" s="40">
        <v>42422</v>
      </c>
      <c r="AL397" s="22"/>
      <c r="AM397" s="20" t="s">
        <v>184</v>
      </c>
      <c r="AN397" s="20"/>
      <c r="AO397" s="19" t="s">
        <v>6129</v>
      </c>
      <c r="AP397" s="19"/>
      <c r="AQ397" s="19"/>
      <c r="AR397" s="19"/>
      <c r="AS397" s="46">
        <v>42447</v>
      </c>
      <c r="AT397" s="173"/>
    </row>
    <row r="398" spans="1:46" ht="47.25" customHeight="1">
      <c r="A398" s="16">
        <v>8697933090325</v>
      </c>
      <c r="B398" s="16" t="s">
        <v>588</v>
      </c>
      <c r="C398" s="16" t="s">
        <v>589</v>
      </c>
      <c r="D398" s="17" t="s">
        <v>38</v>
      </c>
      <c r="E398" s="18" t="s">
        <v>38</v>
      </c>
      <c r="F398" s="18">
        <v>0</v>
      </c>
      <c r="G398" s="18">
        <v>5</v>
      </c>
      <c r="H398" s="18">
        <v>1</v>
      </c>
      <c r="I398" s="18"/>
      <c r="J398" s="18"/>
      <c r="K398" s="18"/>
      <c r="L398" s="19" t="s">
        <v>8367</v>
      </c>
      <c r="M398" s="19" t="s">
        <v>108</v>
      </c>
      <c r="N398" s="18" t="s">
        <v>1900</v>
      </c>
      <c r="O398" s="18" t="s">
        <v>592</v>
      </c>
      <c r="P398" s="18" t="s">
        <v>163</v>
      </c>
      <c r="Q398" s="18">
        <v>90</v>
      </c>
      <c r="R398" s="18" t="s">
        <v>45</v>
      </c>
      <c r="S398" s="37" t="s">
        <v>46</v>
      </c>
      <c r="T398" s="18" t="s">
        <v>6582</v>
      </c>
      <c r="U398" s="37">
        <v>90.09</v>
      </c>
      <c r="V398" s="37">
        <v>90.09</v>
      </c>
      <c r="W398" s="37">
        <v>54.05</v>
      </c>
      <c r="X398" s="18" t="s">
        <v>6582</v>
      </c>
      <c r="Y398" s="39"/>
      <c r="Z398" s="16">
        <v>0</v>
      </c>
      <c r="AA398" s="36">
        <v>86.19</v>
      </c>
      <c r="AB398" s="36"/>
      <c r="AC398" s="36">
        <v>86.19</v>
      </c>
      <c r="AD398" s="70">
        <f t="shared" si="67"/>
        <v>92.823300000000003</v>
      </c>
      <c r="AE398" s="70">
        <f t="shared" si="68"/>
        <v>116.02912500000001</v>
      </c>
      <c r="AF398" s="70">
        <f t="shared" si="69"/>
        <v>125.31145500000002</v>
      </c>
      <c r="AG398" s="36">
        <f t="shared" si="70"/>
        <v>92.82</v>
      </c>
      <c r="AH398" s="36">
        <f t="shared" si="71"/>
        <v>116.02</v>
      </c>
      <c r="AI398" s="36">
        <f t="shared" si="72"/>
        <v>125.31</v>
      </c>
      <c r="AJ398" s="40">
        <v>42419</v>
      </c>
      <c r="AK398" s="40">
        <v>42422</v>
      </c>
      <c r="AL398" s="22"/>
      <c r="AM398" s="20" t="s">
        <v>184</v>
      </c>
      <c r="AN398" s="20"/>
      <c r="AO398" s="19" t="s">
        <v>3528</v>
      </c>
      <c r="AP398" s="19"/>
      <c r="AQ398" s="19"/>
      <c r="AR398" s="19"/>
      <c r="AS398" s="46">
        <v>42447</v>
      </c>
      <c r="AT398" s="173"/>
    </row>
    <row r="399" spans="1:46" ht="47.25" customHeight="1">
      <c r="A399" s="16">
        <v>8697930090038</v>
      </c>
      <c r="B399" s="16" t="s">
        <v>2885</v>
      </c>
      <c r="C399" s="16" t="s">
        <v>2886</v>
      </c>
      <c r="D399" s="17" t="s">
        <v>38</v>
      </c>
      <c r="E399" s="18" t="s">
        <v>38</v>
      </c>
      <c r="F399" s="18">
        <v>0</v>
      </c>
      <c r="G399" s="18">
        <v>1</v>
      </c>
      <c r="H399" s="18">
        <v>1</v>
      </c>
      <c r="I399" s="18"/>
      <c r="J399" s="18"/>
      <c r="K399" s="18"/>
      <c r="L399" s="19" t="s">
        <v>2926</v>
      </c>
      <c r="M399" s="19" t="s">
        <v>172</v>
      </c>
      <c r="N399" s="18" t="s">
        <v>1604</v>
      </c>
      <c r="O399" s="18">
        <v>10</v>
      </c>
      <c r="P399" s="18" t="s">
        <v>163</v>
      </c>
      <c r="Q399" s="18">
        <v>28</v>
      </c>
      <c r="R399" s="18" t="s">
        <v>45</v>
      </c>
      <c r="S399" s="37" t="s">
        <v>46</v>
      </c>
      <c r="T399" s="18" t="s">
        <v>557</v>
      </c>
      <c r="U399" s="37">
        <v>26.62</v>
      </c>
      <c r="V399" s="37">
        <v>26.62</v>
      </c>
      <c r="W399" s="37">
        <v>11.66</v>
      </c>
      <c r="X399" s="18" t="s">
        <v>557</v>
      </c>
      <c r="Y399" s="39"/>
      <c r="Z399" s="16">
        <v>0</v>
      </c>
      <c r="AA399" s="36">
        <v>23.62</v>
      </c>
      <c r="AB399" s="36"/>
      <c r="AC399" s="36">
        <v>23.62</v>
      </c>
      <c r="AD399" s="70">
        <f t="shared" si="67"/>
        <v>25.6096</v>
      </c>
      <c r="AE399" s="70">
        <f t="shared" si="68"/>
        <v>32.012</v>
      </c>
      <c r="AF399" s="70">
        <f t="shared" si="69"/>
        <v>34.572960000000002</v>
      </c>
      <c r="AG399" s="36">
        <f t="shared" si="70"/>
        <v>25.6</v>
      </c>
      <c r="AH399" s="36">
        <f t="shared" si="71"/>
        <v>32.01</v>
      </c>
      <c r="AI399" s="36">
        <f t="shared" si="72"/>
        <v>34.57</v>
      </c>
      <c r="AJ399" s="40">
        <v>42419</v>
      </c>
      <c r="AK399" s="40">
        <v>42422</v>
      </c>
      <c r="AL399" s="22"/>
      <c r="AM399" s="20" t="s">
        <v>184</v>
      </c>
      <c r="AN399" s="20"/>
      <c r="AO399" s="19" t="s">
        <v>10561</v>
      </c>
      <c r="AP399" s="19"/>
      <c r="AQ399" s="19"/>
      <c r="AR399" s="19"/>
      <c r="AS399" s="46">
        <v>42447</v>
      </c>
      <c r="AT399" s="173"/>
    </row>
    <row r="400" spans="1:46" ht="47.25" customHeight="1">
      <c r="A400" s="16">
        <v>8697930090359</v>
      </c>
      <c r="B400" s="16" t="s">
        <v>2885</v>
      </c>
      <c r="C400" s="16" t="s">
        <v>2886</v>
      </c>
      <c r="D400" s="17" t="s">
        <v>38</v>
      </c>
      <c r="E400" s="18" t="s">
        <v>38</v>
      </c>
      <c r="F400" s="18">
        <v>0</v>
      </c>
      <c r="G400" s="18">
        <v>5</v>
      </c>
      <c r="H400" s="18">
        <v>1</v>
      </c>
      <c r="I400" s="18"/>
      <c r="J400" s="18"/>
      <c r="K400" s="18"/>
      <c r="L400" s="19" t="s">
        <v>4117</v>
      </c>
      <c r="M400" s="19" t="s">
        <v>172</v>
      </c>
      <c r="N400" s="18" t="s">
        <v>1604</v>
      </c>
      <c r="O400" s="18">
        <v>10</v>
      </c>
      <c r="P400" s="18" t="s">
        <v>163</v>
      </c>
      <c r="Q400" s="18">
        <v>84</v>
      </c>
      <c r="R400" s="18" t="s">
        <v>45</v>
      </c>
      <c r="S400" s="37" t="s">
        <v>46</v>
      </c>
      <c r="T400" s="18" t="s">
        <v>557</v>
      </c>
      <c r="U400" s="37">
        <v>79.819999999999993</v>
      </c>
      <c r="V400" s="37">
        <v>79.819999999999993</v>
      </c>
      <c r="W400" s="37">
        <v>34.979999999999997</v>
      </c>
      <c r="X400" s="18" t="s">
        <v>557</v>
      </c>
      <c r="Y400" s="39"/>
      <c r="Z400" s="16">
        <v>0</v>
      </c>
      <c r="AA400" s="36">
        <v>74.02</v>
      </c>
      <c r="AB400" s="36"/>
      <c r="AC400" s="36">
        <v>74.02</v>
      </c>
      <c r="AD400" s="70">
        <f t="shared" si="67"/>
        <v>79.801400000000001</v>
      </c>
      <c r="AE400" s="70">
        <f t="shared" si="68"/>
        <v>99.751750000000001</v>
      </c>
      <c r="AF400" s="70">
        <f t="shared" si="69"/>
        <v>107.73189000000001</v>
      </c>
      <c r="AG400" s="36">
        <f t="shared" si="70"/>
        <v>79.8</v>
      </c>
      <c r="AH400" s="36">
        <f t="shared" si="71"/>
        <v>99.75</v>
      </c>
      <c r="AI400" s="36">
        <f t="shared" si="72"/>
        <v>107.73</v>
      </c>
      <c r="AJ400" s="40">
        <v>42419</v>
      </c>
      <c r="AK400" s="40">
        <v>42422</v>
      </c>
      <c r="AL400" s="22"/>
      <c r="AM400" s="20" t="s">
        <v>184</v>
      </c>
      <c r="AN400" s="20"/>
      <c r="AO400" s="19" t="s">
        <v>10563</v>
      </c>
      <c r="AP400" s="19"/>
      <c r="AQ400" s="19"/>
      <c r="AR400" s="19"/>
      <c r="AS400" s="46">
        <v>42447</v>
      </c>
      <c r="AT400" s="173"/>
    </row>
    <row r="401" spans="1:46" ht="47.25" customHeight="1">
      <c r="A401" s="16">
        <v>8697930080015</v>
      </c>
      <c r="B401" s="16" t="s">
        <v>2885</v>
      </c>
      <c r="C401" s="16" t="s">
        <v>2886</v>
      </c>
      <c r="D401" s="17" t="s">
        <v>38</v>
      </c>
      <c r="E401" s="18" t="s">
        <v>38</v>
      </c>
      <c r="F401" s="18">
        <v>0</v>
      </c>
      <c r="G401" s="18">
        <v>1</v>
      </c>
      <c r="H401" s="18">
        <v>1</v>
      </c>
      <c r="I401" s="18"/>
      <c r="J401" s="18"/>
      <c r="K401" s="18"/>
      <c r="L401" s="19" t="s">
        <v>8346</v>
      </c>
      <c r="M401" s="19" t="s">
        <v>172</v>
      </c>
      <c r="N401" s="18" t="s">
        <v>1604</v>
      </c>
      <c r="O401" s="18">
        <v>4</v>
      </c>
      <c r="P401" s="18" t="s">
        <v>163</v>
      </c>
      <c r="Q401" s="18">
        <v>28</v>
      </c>
      <c r="R401" s="18" t="s">
        <v>45</v>
      </c>
      <c r="S401" s="37" t="s">
        <v>46</v>
      </c>
      <c r="T401" s="18" t="s">
        <v>238</v>
      </c>
      <c r="U401" s="37">
        <v>27.67</v>
      </c>
      <c r="V401" s="37">
        <v>27.67</v>
      </c>
      <c r="W401" s="37">
        <v>10.79</v>
      </c>
      <c r="X401" s="18" t="s">
        <v>238</v>
      </c>
      <c r="Y401" s="39"/>
      <c r="Z401" s="16">
        <v>0</v>
      </c>
      <c r="AA401" s="36">
        <v>22.81</v>
      </c>
      <c r="AB401" s="36"/>
      <c r="AC401" s="36">
        <v>22.81</v>
      </c>
      <c r="AD401" s="70">
        <f t="shared" si="67"/>
        <v>24.7348</v>
      </c>
      <c r="AE401" s="70">
        <f t="shared" si="68"/>
        <v>30.918500000000002</v>
      </c>
      <c r="AF401" s="70">
        <f t="shared" si="69"/>
        <v>33.391980000000004</v>
      </c>
      <c r="AG401" s="36">
        <f t="shared" si="70"/>
        <v>24.73</v>
      </c>
      <c r="AH401" s="36">
        <f t="shared" si="71"/>
        <v>30.91</v>
      </c>
      <c r="AI401" s="36">
        <f t="shared" si="72"/>
        <v>33.39</v>
      </c>
      <c r="AJ401" s="40">
        <v>42419</v>
      </c>
      <c r="AK401" s="40">
        <v>42422</v>
      </c>
      <c r="AL401" s="22"/>
      <c r="AM401" s="20" t="s">
        <v>184</v>
      </c>
      <c r="AN401" s="20"/>
      <c r="AO401" s="19" t="s">
        <v>6804</v>
      </c>
      <c r="AP401" s="19"/>
      <c r="AQ401" s="19"/>
      <c r="AR401" s="19"/>
      <c r="AS401" s="46">
        <v>42447</v>
      </c>
      <c r="AT401" s="173"/>
    </row>
    <row r="402" spans="1:46" ht="47.25" customHeight="1">
      <c r="A402" s="16">
        <v>8697930240082</v>
      </c>
      <c r="B402" s="16" t="s">
        <v>2885</v>
      </c>
      <c r="C402" s="16" t="s">
        <v>2886</v>
      </c>
      <c r="D402" s="17" t="s">
        <v>38</v>
      </c>
      <c r="E402" s="18" t="s">
        <v>38</v>
      </c>
      <c r="F402" s="18">
        <v>0</v>
      </c>
      <c r="G402" s="18">
        <v>1</v>
      </c>
      <c r="H402" s="18">
        <v>1</v>
      </c>
      <c r="I402" s="18"/>
      <c r="J402" s="18"/>
      <c r="K402" s="18"/>
      <c r="L402" s="19" t="s">
        <v>2888</v>
      </c>
      <c r="M402" s="19" t="s">
        <v>172</v>
      </c>
      <c r="N402" s="18" t="s">
        <v>1604</v>
      </c>
      <c r="O402" s="18">
        <v>4</v>
      </c>
      <c r="P402" s="18" t="s">
        <v>163</v>
      </c>
      <c r="Q402" s="18">
        <v>28</v>
      </c>
      <c r="R402" s="18" t="s">
        <v>45</v>
      </c>
      <c r="S402" s="37" t="s">
        <v>46</v>
      </c>
      <c r="T402" s="18" t="s">
        <v>238</v>
      </c>
      <c r="U402" s="37">
        <v>27.67</v>
      </c>
      <c r="V402" s="37">
        <v>27.67</v>
      </c>
      <c r="W402" s="37">
        <v>10.79</v>
      </c>
      <c r="X402" s="18" t="s">
        <v>238</v>
      </c>
      <c r="Y402" s="39"/>
      <c r="Z402" s="16">
        <v>0</v>
      </c>
      <c r="AA402" s="36">
        <v>22.81</v>
      </c>
      <c r="AB402" s="36"/>
      <c r="AC402" s="36">
        <v>22.81</v>
      </c>
      <c r="AD402" s="70">
        <f t="shared" si="67"/>
        <v>24.7348</v>
      </c>
      <c r="AE402" s="70">
        <f t="shared" si="68"/>
        <v>30.918500000000002</v>
      </c>
      <c r="AF402" s="70">
        <f t="shared" si="69"/>
        <v>33.391980000000004</v>
      </c>
      <c r="AG402" s="36">
        <f t="shared" si="70"/>
        <v>24.73</v>
      </c>
      <c r="AH402" s="36">
        <f t="shared" si="71"/>
        <v>30.91</v>
      </c>
      <c r="AI402" s="36">
        <f t="shared" si="72"/>
        <v>33.39</v>
      </c>
      <c r="AJ402" s="40">
        <v>42419</v>
      </c>
      <c r="AK402" s="40">
        <v>42422</v>
      </c>
      <c r="AL402" s="22"/>
      <c r="AM402" s="20" t="s">
        <v>184</v>
      </c>
      <c r="AN402" s="20"/>
      <c r="AO402" s="19" t="s">
        <v>10556</v>
      </c>
      <c r="AP402" s="19"/>
      <c r="AQ402" s="19"/>
      <c r="AR402" s="19"/>
      <c r="AS402" s="46">
        <v>42447</v>
      </c>
      <c r="AT402" s="173"/>
    </row>
    <row r="403" spans="1:46" ht="47.25" customHeight="1">
      <c r="A403" s="16">
        <v>8697930080367</v>
      </c>
      <c r="B403" s="16" t="s">
        <v>2885</v>
      </c>
      <c r="C403" s="16" t="s">
        <v>2886</v>
      </c>
      <c r="D403" s="17" t="s">
        <v>38</v>
      </c>
      <c r="E403" s="18" t="s">
        <v>38</v>
      </c>
      <c r="F403" s="18">
        <v>0</v>
      </c>
      <c r="G403" s="18">
        <v>5</v>
      </c>
      <c r="H403" s="18">
        <v>1</v>
      </c>
      <c r="I403" s="18"/>
      <c r="J403" s="18"/>
      <c r="K403" s="18"/>
      <c r="L403" s="19" t="s">
        <v>4114</v>
      </c>
      <c r="M403" s="19" t="s">
        <v>172</v>
      </c>
      <c r="N403" s="18" t="s">
        <v>1604</v>
      </c>
      <c r="O403" s="18">
        <v>4</v>
      </c>
      <c r="P403" s="18" t="s">
        <v>163</v>
      </c>
      <c r="Q403" s="18">
        <v>56</v>
      </c>
      <c r="R403" s="18" t="s">
        <v>45</v>
      </c>
      <c r="S403" s="37" t="s">
        <v>46</v>
      </c>
      <c r="T403" s="18" t="s">
        <v>238</v>
      </c>
      <c r="U403" s="37">
        <v>55.03</v>
      </c>
      <c r="V403" s="37">
        <v>55.03</v>
      </c>
      <c r="W403" s="37">
        <v>21.58</v>
      </c>
      <c r="X403" s="18" t="s">
        <v>238</v>
      </c>
      <c r="Y403" s="39"/>
      <c r="Z403" s="16">
        <v>0</v>
      </c>
      <c r="AA403" s="36">
        <v>45.65</v>
      </c>
      <c r="AB403" s="36"/>
      <c r="AC403" s="36">
        <v>45.65</v>
      </c>
      <c r="AD403" s="70">
        <f t="shared" si="67"/>
        <v>49.402000000000001</v>
      </c>
      <c r="AE403" s="70">
        <f t="shared" si="68"/>
        <v>61.752499999999998</v>
      </c>
      <c r="AF403" s="70">
        <f t="shared" si="69"/>
        <v>66.692700000000002</v>
      </c>
      <c r="AG403" s="36">
        <f t="shared" si="70"/>
        <v>49.4</v>
      </c>
      <c r="AH403" s="36">
        <f t="shared" si="71"/>
        <v>61.75</v>
      </c>
      <c r="AI403" s="36">
        <f t="shared" si="72"/>
        <v>66.69</v>
      </c>
      <c r="AJ403" s="40">
        <v>42419</v>
      </c>
      <c r="AK403" s="40">
        <v>42422</v>
      </c>
      <c r="AL403" s="22"/>
      <c r="AM403" s="20" t="s">
        <v>184</v>
      </c>
      <c r="AN403" s="20"/>
      <c r="AO403" s="19" t="s">
        <v>6581</v>
      </c>
      <c r="AP403" s="19"/>
      <c r="AQ403" s="19"/>
      <c r="AR403" s="19"/>
      <c r="AS403" s="46">
        <v>42447</v>
      </c>
      <c r="AT403" s="173"/>
    </row>
    <row r="404" spans="1:46" ht="47.25" customHeight="1">
      <c r="A404" s="16">
        <v>8697930080336</v>
      </c>
      <c r="B404" s="16" t="s">
        <v>2885</v>
      </c>
      <c r="C404" s="16" t="s">
        <v>2886</v>
      </c>
      <c r="D404" s="17" t="s">
        <v>38</v>
      </c>
      <c r="E404" s="18" t="s">
        <v>38</v>
      </c>
      <c r="F404" s="18">
        <v>0</v>
      </c>
      <c r="G404" s="18">
        <v>5</v>
      </c>
      <c r="H404" s="18">
        <v>1</v>
      </c>
      <c r="I404" s="18"/>
      <c r="J404" s="18"/>
      <c r="K404" s="18"/>
      <c r="L404" s="19" t="s">
        <v>4115</v>
      </c>
      <c r="M404" s="19" t="s">
        <v>172</v>
      </c>
      <c r="N404" s="18" t="s">
        <v>1604</v>
      </c>
      <c r="O404" s="18">
        <v>4</v>
      </c>
      <c r="P404" s="18" t="s">
        <v>163</v>
      </c>
      <c r="Q404" s="18">
        <v>84</v>
      </c>
      <c r="R404" s="18" t="s">
        <v>45</v>
      </c>
      <c r="S404" s="37" t="s">
        <v>46</v>
      </c>
      <c r="T404" s="18" t="s">
        <v>238</v>
      </c>
      <c r="U404" s="37">
        <v>82.55</v>
      </c>
      <c r="V404" s="37">
        <v>82.55</v>
      </c>
      <c r="W404" s="37">
        <v>32.369999999999997</v>
      </c>
      <c r="X404" s="18" t="s">
        <v>238</v>
      </c>
      <c r="Y404" s="39"/>
      <c r="Z404" s="16">
        <v>0</v>
      </c>
      <c r="AA404" s="36">
        <v>68.489999999999995</v>
      </c>
      <c r="AB404" s="36"/>
      <c r="AC404" s="36">
        <v>68.489999999999995</v>
      </c>
      <c r="AD404" s="70">
        <f t="shared" si="67"/>
        <v>73.884299999999996</v>
      </c>
      <c r="AE404" s="70">
        <f t="shared" si="68"/>
        <v>92.355374999999995</v>
      </c>
      <c r="AF404" s="70">
        <f t="shared" si="69"/>
        <v>99.743804999999995</v>
      </c>
      <c r="AG404" s="36">
        <f t="shared" si="70"/>
        <v>73.88</v>
      </c>
      <c r="AH404" s="36">
        <f t="shared" si="71"/>
        <v>92.35</v>
      </c>
      <c r="AI404" s="36">
        <f t="shared" si="72"/>
        <v>99.74</v>
      </c>
      <c r="AJ404" s="40">
        <v>42419</v>
      </c>
      <c r="AK404" s="40">
        <v>42422</v>
      </c>
      <c r="AL404" s="22"/>
      <c r="AM404" s="20" t="s">
        <v>184</v>
      </c>
      <c r="AN404" s="20"/>
      <c r="AO404" s="19" t="s">
        <v>1115</v>
      </c>
      <c r="AP404" s="19"/>
      <c r="AQ404" s="19"/>
      <c r="AR404" s="19"/>
      <c r="AS404" s="46">
        <v>42447</v>
      </c>
      <c r="AT404" s="173"/>
    </row>
    <row r="405" spans="1:46" ht="47.25" customHeight="1">
      <c r="A405" s="16">
        <v>8697930080022</v>
      </c>
      <c r="B405" s="16" t="s">
        <v>2885</v>
      </c>
      <c r="C405" s="16" t="s">
        <v>2886</v>
      </c>
      <c r="D405" s="17" t="s">
        <v>38</v>
      </c>
      <c r="E405" s="18" t="s">
        <v>38</v>
      </c>
      <c r="F405" s="18">
        <v>0</v>
      </c>
      <c r="G405" s="18">
        <v>1</v>
      </c>
      <c r="H405" s="18">
        <v>1</v>
      </c>
      <c r="I405" s="18"/>
      <c r="J405" s="18"/>
      <c r="K405" s="18"/>
      <c r="L405" s="19" t="s">
        <v>2899</v>
      </c>
      <c r="M405" s="19" t="s">
        <v>172</v>
      </c>
      <c r="N405" s="18" t="s">
        <v>1604</v>
      </c>
      <c r="O405" s="18">
        <v>5</v>
      </c>
      <c r="P405" s="18" t="s">
        <v>163</v>
      </c>
      <c r="Q405" s="18">
        <v>28</v>
      </c>
      <c r="R405" s="18" t="s">
        <v>45</v>
      </c>
      <c r="S405" s="37" t="s">
        <v>46</v>
      </c>
      <c r="T405" s="18" t="s">
        <v>222</v>
      </c>
      <c r="U405" s="37">
        <v>27.53</v>
      </c>
      <c r="V405" s="37">
        <v>27.53</v>
      </c>
      <c r="W405" s="37">
        <v>11.75</v>
      </c>
      <c r="X405" s="18" t="s">
        <v>222</v>
      </c>
      <c r="Y405" s="39"/>
      <c r="Z405" s="16">
        <v>0</v>
      </c>
      <c r="AA405" s="36">
        <v>24.85</v>
      </c>
      <c r="AB405" s="36"/>
      <c r="AC405" s="36">
        <v>24.85</v>
      </c>
      <c r="AD405" s="70">
        <f t="shared" si="67"/>
        <v>26.938000000000002</v>
      </c>
      <c r="AE405" s="70">
        <f t="shared" si="68"/>
        <v>33.672499999999999</v>
      </c>
      <c r="AF405" s="70">
        <f t="shared" si="69"/>
        <v>36.366300000000003</v>
      </c>
      <c r="AG405" s="36">
        <f t="shared" si="70"/>
        <v>26.93</v>
      </c>
      <c r="AH405" s="36">
        <f t="shared" si="71"/>
        <v>33.67</v>
      </c>
      <c r="AI405" s="36">
        <f t="shared" si="72"/>
        <v>36.36</v>
      </c>
      <c r="AJ405" s="40">
        <v>42419</v>
      </c>
      <c r="AK405" s="40">
        <v>42422</v>
      </c>
      <c r="AL405" s="22"/>
      <c r="AM405" s="20" t="s">
        <v>184</v>
      </c>
      <c r="AN405" s="20"/>
      <c r="AO405" s="19" t="s">
        <v>6914</v>
      </c>
      <c r="AP405" s="19"/>
      <c r="AQ405" s="19"/>
      <c r="AR405" s="19"/>
      <c r="AS405" s="46">
        <v>42447</v>
      </c>
      <c r="AT405" s="173"/>
    </row>
    <row r="406" spans="1:46" ht="47.25" customHeight="1">
      <c r="A406" s="16">
        <v>8697930080343</v>
      </c>
      <c r="B406" s="16" t="s">
        <v>2885</v>
      </c>
      <c r="C406" s="16" t="s">
        <v>2886</v>
      </c>
      <c r="D406" s="17" t="s">
        <v>38</v>
      </c>
      <c r="E406" s="18" t="s">
        <v>38</v>
      </c>
      <c r="F406" s="18">
        <v>0</v>
      </c>
      <c r="G406" s="18">
        <v>1</v>
      </c>
      <c r="H406" s="18">
        <v>1</v>
      </c>
      <c r="I406" s="18"/>
      <c r="J406" s="18"/>
      <c r="K406" s="18"/>
      <c r="L406" s="19" t="s">
        <v>4116</v>
      </c>
      <c r="M406" s="19" t="s">
        <v>172</v>
      </c>
      <c r="N406" s="18" t="s">
        <v>1604</v>
      </c>
      <c r="O406" s="18">
        <v>5</v>
      </c>
      <c r="P406" s="18" t="s">
        <v>163</v>
      </c>
      <c r="Q406" s="18">
        <v>84</v>
      </c>
      <c r="R406" s="18" t="s">
        <v>45</v>
      </c>
      <c r="S406" s="37" t="s">
        <v>46</v>
      </c>
      <c r="T406" s="18" t="s">
        <v>222</v>
      </c>
      <c r="U406" s="37">
        <v>82.55</v>
      </c>
      <c r="V406" s="37">
        <v>82.55</v>
      </c>
      <c r="W406" s="37">
        <v>35.25</v>
      </c>
      <c r="X406" s="18" t="s">
        <v>222</v>
      </c>
      <c r="Y406" s="39"/>
      <c r="Z406" s="16">
        <v>0</v>
      </c>
      <c r="AA406" s="36">
        <v>74.59</v>
      </c>
      <c r="AB406" s="36"/>
      <c r="AC406" s="36">
        <v>74.59</v>
      </c>
      <c r="AD406" s="70">
        <f t="shared" si="67"/>
        <v>80.411300000000011</v>
      </c>
      <c r="AE406" s="70">
        <f t="shared" si="68"/>
        <v>100.51412500000001</v>
      </c>
      <c r="AF406" s="70">
        <f t="shared" si="69"/>
        <v>108.55525500000002</v>
      </c>
      <c r="AG406" s="36">
        <f t="shared" si="70"/>
        <v>80.41</v>
      </c>
      <c r="AH406" s="36">
        <f t="shared" si="71"/>
        <v>100.51</v>
      </c>
      <c r="AI406" s="36">
        <f t="shared" si="72"/>
        <v>108.55</v>
      </c>
      <c r="AJ406" s="40">
        <v>42419</v>
      </c>
      <c r="AK406" s="40">
        <v>42422</v>
      </c>
      <c r="AL406" s="22"/>
      <c r="AM406" s="20" t="s">
        <v>184</v>
      </c>
      <c r="AN406" s="20"/>
      <c r="AO406" s="19" t="s">
        <v>6916</v>
      </c>
      <c r="AP406" s="19"/>
      <c r="AQ406" s="19"/>
      <c r="AR406" s="19"/>
      <c r="AS406" s="46">
        <v>42447</v>
      </c>
      <c r="AT406" s="173"/>
    </row>
    <row r="407" spans="1:46" ht="47.25" customHeight="1">
      <c r="A407" s="16">
        <v>8697933551000</v>
      </c>
      <c r="B407" s="16" t="s">
        <v>8351</v>
      </c>
      <c r="C407" s="16" t="s">
        <v>1548</v>
      </c>
      <c r="D407" s="17" t="s">
        <v>38</v>
      </c>
      <c r="E407" s="18" t="s">
        <v>38</v>
      </c>
      <c r="F407" s="18">
        <v>0</v>
      </c>
      <c r="G407" s="18">
        <v>1</v>
      </c>
      <c r="H407" s="18">
        <v>1</v>
      </c>
      <c r="I407" s="18"/>
      <c r="J407" s="18"/>
      <c r="K407" s="18"/>
      <c r="L407" s="19" t="s">
        <v>1843</v>
      </c>
      <c r="M407" s="19" t="s">
        <v>1551</v>
      </c>
      <c r="N407" s="18" t="s">
        <v>1900</v>
      </c>
      <c r="O407" s="18">
        <v>200</v>
      </c>
      <c r="P407" s="18" t="s">
        <v>470</v>
      </c>
      <c r="Q407" s="18">
        <v>60</v>
      </c>
      <c r="R407" s="18" t="s">
        <v>45</v>
      </c>
      <c r="S407" s="37" t="s">
        <v>46</v>
      </c>
      <c r="T407" s="18" t="s">
        <v>557</v>
      </c>
      <c r="U407" s="37">
        <v>18.62</v>
      </c>
      <c r="V407" s="37">
        <v>18.62</v>
      </c>
      <c r="W407" s="37">
        <v>11.1</v>
      </c>
      <c r="X407" s="18" t="s">
        <v>557</v>
      </c>
      <c r="Y407" s="39"/>
      <c r="Z407" s="16">
        <v>0</v>
      </c>
      <c r="AA407" s="36">
        <v>23.48</v>
      </c>
      <c r="AB407" s="36"/>
      <c r="AC407" s="36">
        <v>23.48</v>
      </c>
      <c r="AD407" s="70">
        <f t="shared" si="67"/>
        <v>25.458400000000001</v>
      </c>
      <c r="AE407" s="70">
        <f t="shared" si="68"/>
        <v>31.823</v>
      </c>
      <c r="AF407" s="70">
        <f t="shared" si="69"/>
        <v>34.368840000000006</v>
      </c>
      <c r="AG407" s="36">
        <f t="shared" si="70"/>
        <v>25.45</v>
      </c>
      <c r="AH407" s="36">
        <f t="shared" si="71"/>
        <v>31.82</v>
      </c>
      <c r="AI407" s="36">
        <f t="shared" si="72"/>
        <v>34.36</v>
      </c>
      <c r="AJ407" s="40">
        <v>42419</v>
      </c>
      <c r="AK407" s="40">
        <v>42422</v>
      </c>
      <c r="AL407" s="22"/>
      <c r="AM407" s="20" t="s">
        <v>184</v>
      </c>
      <c r="AN407" s="20"/>
      <c r="AO407" s="19" t="s">
        <v>6399</v>
      </c>
      <c r="AP407" s="19"/>
      <c r="AQ407" s="19"/>
      <c r="AR407" s="19"/>
      <c r="AS407" s="46">
        <v>42447</v>
      </c>
      <c r="AT407" s="173"/>
    </row>
    <row r="408" spans="1:46" ht="47.25" customHeight="1">
      <c r="A408" s="16">
        <v>8697933550997</v>
      </c>
      <c r="B408" s="16" t="s">
        <v>8351</v>
      </c>
      <c r="C408" s="16" t="s">
        <v>1548</v>
      </c>
      <c r="D408" s="17" t="s">
        <v>38</v>
      </c>
      <c r="E408" s="18" t="s">
        <v>38</v>
      </c>
      <c r="F408" s="18">
        <v>0</v>
      </c>
      <c r="G408" s="18">
        <v>1</v>
      </c>
      <c r="H408" s="18">
        <v>1</v>
      </c>
      <c r="I408" s="18"/>
      <c r="J408" s="18"/>
      <c r="K408" s="18"/>
      <c r="L408" s="19" t="s">
        <v>1845</v>
      </c>
      <c r="M408" s="19" t="s">
        <v>1551</v>
      </c>
      <c r="N408" s="18" t="s">
        <v>1900</v>
      </c>
      <c r="O408" s="18">
        <v>400</v>
      </c>
      <c r="P408" s="18" t="s">
        <v>470</v>
      </c>
      <c r="Q408" s="18">
        <v>60</v>
      </c>
      <c r="R408" s="18" t="s">
        <v>45</v>
      </c>
      <c r="S408" s="37" t="s">
        <v>46</v>
      </c>
      <c r="T408" s="18" t="s">
        <v>238</v>
      </c>
      <c r="U408" s="37">
        <v>32.76</v>
      </c>
      <c r="V408" s="37">
        <v>32.76</v>
      </c>
      <c r="W408" s="37">
        <v>19.649999999999999</v>
      </c>
      <c r="X408" s="18" t="s">
        <v>238</v>
      </c>
      <c r="Y408" s="39"/>
      <c r="Z408" s="16">
        <v>0</v>
      </c>
      <c r="AA408" s="36">
        <v>41.57</v>
      </c>
      <c r="AB408" s="36"/>
      <c r="AC408" s="36">
        <v>41.57</v>
      </c>
      <c r="AD408" s="70">
        <f t="shared" si="67"/>
        <v>44.995600000000003</v>
      </c>
      <c r="AE408" s="70">
        <f t="shared" si="68"/>
        <v>56.244500000000002</v>
      </c>
      <c r="AF408" s="70">
        <f t="shared" si="69"/>
        <v>60.744060000000005</v>
      </c>
      <c r="AG408" s="36">
        <f t="shared" si="70"/>
        <v>44.99</v>
      </c>
      <c r="AH408" s="36">
        <f t="shared" si="71"/>
        <v>56.24</v>
      </c>
      <c r="AI408" s="36">
        <f t="shared" si="72"/>
        <v>60.74</v>
      </c>
      <c r="AJ408" s="40">
        <v>42419</v>
      </c>
      <c r="AK408" s="40">
        <v>42422</v>
      </c>
      <c r="AL408" s="22"/>
      <c r="AM408" s="20" t="s">
        <v>184</v>
      </c>
      <c r="AN408" s="20"/>
      <c r="AO408" s="19" t="s">
        <v>6399</v>
      </c>
      <c r="AP408" s="19"/>
      <c r="AQ408" s="19"/>
      <c r="AR408" s="19"/>
      <c r="AS408" s="46">
        <v>42447</v>
      </c>
      <c r="AT408" s="173"/>
    </row>
    <row r="409" spans="1:46" ht="47.25" customHeight="1">
      <c r="A409" s="16">
        <v>8681094520340</v>
      </c>
      <c r="B409" s="16" t="s">
        <v>2503</v>
      </c>
      <c r="C409" s="16" t="s">
        <v>2504</v>
      </c>
      <c r="D409" s="17" t="s">
        <v>38</v>
      </c>
      <c r="E409" s="18" t="s">
        <v>38</v>
      </c>
      <c r="F409" s="18">
        <v>0</v>
      </c>
      <c r="G409" s="18">
        <v>1</v>
      </c>
      <c r="H409" s="18">
        <v>1</v>
      </c>
      <c r="I409" s="18"/>
      <c r="J409" s="18"/>
      <c r="K409" s="18"/>
      <c r="L409" s="19" t="s">
        <v>4696</v>
      </c>
      <c r="M409" s="19" t="s">
        <v>960</v>
      </c>
      <c r="N409" s="18" t="s">
        <v>4090</v>
      </c>
      <c r="O409" s="18" t="s">
        <v>4698</v>
      </c>
      <c r="P409" s="18" t="s">
        <v>470</v>
      </c>
      <c r="Q409" s="18">
        <v>120</v>
      </c>
      <c r="R409" s="18" t="s">
        <v>45</v>
      </c>
      <c r="S409" s="37" t="s">
        <v>46</v>
      </c>
      <c r="T409" s="18" t="s">
        <v>331</v>
      </c>
      <c r="U409" s="37">
        <v>23.18</v>
      </c>
      <c r="V409" s="37">
        <v>32.64</v>
      </c>
      <c r="W409" s="37">
        <v>19.579999999999998</v>
      </c>
      <c r="X409" s="18" t="s">
        <v>331</v>
      </c>
      <c r="Y409" s="39"/>
      <c r="Z409" s="16">
        <v>0</v>
      </c>
      <c r="AA409" s="36">
        <v>31.35</v>
      </c>
      <c r="AB409" s="36"/>
      <c r="AC409" s="36">
        <v>31.35</v>
      </c>
      <c r="AD409" s="70">
        <f t="shared" si="67"/>
        <v>33.958000000000006</v>
      </c>
      <c r="AE409" s="70">
        <f t="shared" si="68"/>
        <v>42.447500000000005</v>
      </c>
      <c r="AF409" s="70">
        <f t="shared" si="69"/>
        <v>45.843300000000006</v>
      </c>
      <c r="AG409" s="36">
        <f t="shared" si="70"/>
        <v>33.950000000000003</v>
      </c>
      <c r="AH409" s="36">
        <f t="shared" si="71"/>
        <v>42.44</v>
      </c>
      <c r="AI409" s="36">
        <f t="shared" si="72"/>
        <v>45.84</v>
      </c>
      <c r="AJ409" s="40">
        <v>42545</v>
      </c>
      <c r="AK409" s="40">
        <v>42547</v>
      </c>
      <c r="AL409" s="22"/>
      <c r="AM409" s="20" t="s">
        <v>335</v>
      </c>
      <c r="AN409" s="20"/>
      <c r="AO409" s="19" t="s">
        <v>6399</v>
      </c>
      <c r="AP409" s="19"/>
      <c r="AQ409" s="19"/>
      <c r="AR409" s="19"/>
      <c r="AS409" s="46">
        <v>42447</v>
      </c>
      <c r="AT409" s="173"/>
    </row>
    <row r="410" spans="1:46" ht="47.25" customHeight="1">
      <c r="A410" s="16">
        <v>8680741520283</v>
      </c>
      <c r="B410" s="16" t="s">
        <v>2503</v>
      </c>
      <c r="C410" s="16" t="s">
        <v>2504</v>
      </c>
      <c r="D410" s="17" t="s">
        <v>38</v>
      </c>
      <c r="E410" s="18" t="s">
        <v>38</v>
      </c>
      <c r="F410" s="18">
        <v>0</v>
      </c>
      <c r="G410" s="18">
        <v>1</v>
      </c>
      <c r="H410" s="18">
        <v>1</v>
      </c>
      <c r="I410" s="18"/>
      <c r="J410" s="18"/>
      <c r="K410" s="18"/>
      <c r="L410" s="19" t="s">
        <v>4696</v>
      </c>
      <c r="M410" s="19" t="s">
        <v>960</v>
      </c>
      <c r="N410" s="18" t="s">
        <v>2506</v>
      </c>
      <c r="O410" s="18" t="s">
        <v>4698</v>
      </c>
      <c r="P410" s="18" t="s">
        <v>470</v>
      </c>
      <c r="Q410" s="18">
        <v>120</v>
      </c>
      <c r="R410" s="18" t="s">
        <v>45</v>
      </c>
      <c r="S410" s="37" t="s">
        <v>46</v>
      </c>
      <c r="T410" s="18" t="s">
        <v>331</v>
      </c>
      <c r="U410" s="37">
        <v>32.64</v>
      </c>
      <c r="V410" s="37">
        <v>23.18</v>
      </c>
      <c r="W410" s="37">
        <v>19.579999999999998</v>
      </c>
      <c r="X410" s="18" t="s">
        <v>331</v>
      </c>
      <c r="Y410" s="39"/>
      <c r="Z410" s="16">
        <v>0</v>
      </c>
      <c r="AA410" s="36">
        <v>31.35</v>
      </c>
      <c r="AB410" s="36"/>
      <c r="AC410" s="36">
        <v>31.35</v>
      </c>
      <c r="AD410" s="70">
        <f t="shared" si="67"/>
        <v>33.958000000000006</v>
      </c>
      <c r="AE410" s="70">
        <f t="shared" si="68"/>
        <v>42.447500000000005</v>
      </c>
      <c r="AF410" s="70">
        <f t="shared" si="69"/>
        <v>45.843300000000006</v>
      </c>
      <c r="AG410" s="36">
        <f t="shared" si="70"/>
        <v>33.950000000000003</v>
      </c>
      <c r="AH410" s="36">
        <f t="shared" si="71"/>
        <v>42.44</v>
      </c>
      <c r="AI410" s="36">
        <f t="shared" si="72"/>
        <v>45.84</v>
      </c>
      <c r="AJ410" s="40">
        <v>42545</v>
      </c>
      <c r="AK410" s="40">
        <v>42547</v>
      </c>
      <c r="AL410" s="22"/>
      <c r="AM410" s="20" t="s">
        <v>184</v>
      </c>
      <c r="AN410" s="20"/>
      <c r="AO410" s="19" t="s">
        <v>3528</v>
      </c>
      <c r="AP410" s="19"/>
      <c r="AQ410" s="19"/>
      <c r="AR410" s="19"/>
      <c r="AS410" s="46">
        <v>42447</v>
      </c>
      <c r="AT410" s="173"/>
    </row>
    <row r="411" spans="1:46" ht="47.25" customHeight="1">
      <c r="A411" s="16">
        <v>8681094520357</v>
      </c>
      <c r="B411" s="16" t="s">
        <v>2503</v>
      </c>
      <c r="C411" s="16" t="s">
        <v>2504</v>
      </c>
      <c r="D411" s="17" t="s">
        <v>38</v>
      </c>
      <c r="E411" s="18" t="s">
        <v>38</v>
      </c>
      <c r="F411" s="18">
        <v>0</v>
      </c>
      <c r="G411" s="18">
        <v>1</v>
      </c>
      <c r="H411" s="18">
        <v>1</v>
      </c>
      <c r="I411" s="18"/>
      <c r="J411" s="18"/>
      <c r="K411" s="18"/>
      <c r="L411" s="19" t="s">
        <v>6348</v>
      </c>
      <c r="M411" s="19" t="s">
        <v>960</v>
      </c>
      <c r="N411" s="18" t="s">
        <v>4090</v>
      </c>
      <c r="O411" s="18" t="s">
        <v>6349</v>
      </c>
      <c r="P411" s="18" t="s">
        <v>470</v>
      </c>
      <c r="Q411" s="18">
        <v>120</v>
      </c>
      <c r="R411" s="18" t="s">
        <v>45</v>
      </c>
      <c r="S411" s="37" t="s">
        <v>46</v>
      </c>
      <c r="T411" s="18" t="s">
        <v>331</v>
      </c>
      <c r="U411" s="37">
        <v>32.770000000000003</v>
      </c>
      <c r="V411" s="37">
        <v>42.03</v>
      </c>
      <c r="W411" s="37">
        <v>25.21</v>
      </c>
      <c r="X411" s="18" t="s">
        <v>331</v>
      </c>
      <c r="Y411" s="39"/>
      <c r="Z411" s="16">
        <v>0</v>
      </c>
      <c r="AA411" s="36">
        <v>53.34</v>
      </c>
      <c r="AB411" s="36"/>
      <c r="AC411" s="36">
        <v>53.34</v>
      </c>
      <c r="AD411" s="70">
        <f t="shared" si="67"/>
        <v>57.673800000000007</v>
      </c>
      <c r="AE411" s="70">
        <f t="shared" si="68"/>
        <v>72.092250000000007</v>
      </c>
      <c r="AF411" s="70">
        <f t="shared" si="69"/>
        <v>77.85963000000001</v>
      </c>
      <c r="AG411" s="36">
        <f t="shared" si="70"/>
        <v>57.67</v>
      </c>
      <c r="AH411" s="36">
        <f t="shared" si="71"/>
        <v>72.09</v>
      </c>
      <c r="AI411" s="36">
        <f t="shared" si="72"/>
        <v>77.849999999999994</v>
      </c>
      <c r="AJ411" s="40">
        <v>42545</v>
      </c>
      <c r="AK411" s="40">
        <v>42547</v>
      </c>
      <c r="AL411" s="22"/>
      <c r="AM411" s="20" t="s">
        <v>335</v>
      </c>
      <c r="AN411" s="20"/>
      <c r="AO411" s="19" t="s">
        <v>10538</v>
      </c>
      <c r="AP411" s="19"/>
      <c r="AQ411" s="19"/>
      <c r="AR411" s="19"/>
      <c r="AS411" s="46">
        <v>42447</v>
      </c>
      <c r="AT411" s="173"/>
    </row>
    <row r="412" spans="1:46" ht="47.25" customHeight="1">
      <c r="A412" s="16">
        <v>8680741520290</v>
      </c>
      <c r="B412" s="16" t="s">
        <v>2503</v>
      </c>
      <c r="C412" s="16" t="s">
        <v>2504</v>
      </c>
      <c r="D412" s="17" t="s">
        <v>38</v>
      </c>
      <c r="E412" s="18" t="s">
        <v>38</v>
      </c>
      <c r="F412" s="18">
        <v>0</v>
      </c>
      <c r="G412" s="18">
        <v>1</v>
      </c>
      <c r="H412" s="18">
        <v>1</v>
      </c>
      <c r="I412" s="18"/>
      <c r="J412" s="18"/>
      <c r="K412" s="18"/>
      <c r="L412" s="19" t="s">
        <v>6348</v>
      </c>
      <c r="M412" s="19" t="s">
        <v>960</v>
      </c>
      <c r="N412" s="18" t="s">
        <v>2506</v>
      </c>
      <c r="O412" s="18" t="s">
        <v>6349</v>
      </c>
      <c r="P412" s="18" t="s">
        <v>470</v>
      </c>
      <c r="Q412" s="18">
        <v>120</v>
      </c>
      <c r="R412" s="18" t="s">
        <v>45</v>
      </c>
      <c r="S412" s="37" t="s">
        <v>46</v>
      </c>
      <c r="T412" s="18" t="s">
        <v>331</v>
      </c>
      <c r="U412" s="37">
        <v>32.770000000000003</v>
      </c>
      <c r="V412" s="37">
        <v>42.03</v>
      </c>
      <c r="W412" s="37">
        <v>25.21</v>
      </c>
      <c r="X412" s="18" t="s">
        <v>331</v>
      </c>
      <c r="Y412" s="39"/>
      <c r="Z412" s="16">
        <v>0</v>
      </c>
      <c r="AA412" s="36">
        <v>53.34</v>
      </c>
      <c r="AB412" s="36"/>
      <c r="AC412" s="36">
        <v>53.34</v>
      </c>
      <c r="AD412" s="37">
        <f t="shared" si="67"/>
        <v>57.673800000000007</v>
      </c>
      <c r="AE412" s="37">
        <f t="shared" si="68"/>
        <v>72.092250000000007</v>
      </c>
      <c r="AF412" s="37">
        <f t="shared" si="69"/>
        <v>77.85963000000001</v>
      </c>
      <c r="AG412" s="36">
        <f t="shared" si="70"/>
        <v>57.67</v>
      </c>
      <c r="AH412" s="36">
        <f t="shared" si="71"/>
        <v>72.09</v>
      </c>
      <c r="AI412" s="36">
        <f t="shared" si="72"/>
        <v>77.849999999999994</v>
      </c>
      <c r="AJ412" s="40">
        <v>42545</v>
      </c>
      <c r="AK412" s="40">
        <v>42547</v>
      </c>
      <c r="AL412" s="22"/>
      <c r="AM412" s="20" t="s">
        <v>184</v>
      </c>
      <c r="AN412" s="20"/>
      <c r="AO412" s="19" t="s">
        <v>10538</v>
      </c>
      <c r="AP412" s="19"/>
      <c r="AQ412" s="19"/>
      <c r="AR412" s="19"/>
      <c r="AS412" s="46">
        <v>42447</v>
      </c>
      <c r="AT412" s="173"/>
    </row>
    <row r="413" spans="1:46" ht="47.25" customHeight="1">
      <c r="A413" s="16">
        <v>8681094550309</v>
      </c>
      <c r="B413" s="16" t="s">
        <v>2503</v>
      </c>
      <c r="C413" s="16" t="s">
        <v>2504</v>
      </c>
      <c r="D413" s="17" t="s">
        <v>38</v>
      </c>
      <c r="E413" s="18" t="s">
        <v>38</v>
      </c>
      <c r="F413" s="18">
        <v>0</v>
      </c>
      <c r="G413" s="18">
        <v>1</v>
      </c>
      <c r="H413" s="18">
        <v>1</v>
      </c>
      <c r="I413" s="18"/>
      <c r="J413" s="18"/>
      <c r="K413" s="18"/>
      <c r="L413" s="19" t="s">
        <v>4089</v>
      </c>
      <c r="M413" s="19" t="s">
        <v>960</v>
      </c>
      <c r="N413" s="18" t="s">
        <v>4090</v>
      </c>
      <c r="O413" s="18" t="s">
        <v>4091</v>
      </c>
      <c r="P413" s="18" t="s">
        <v>470</v>
      </c>
      <c r="Q413" s="18">
        <v>60</v>
      </c>
      <c r="R413" s="18" t="s">
        <v>45</v>
      </c>
      <c r="S413" s="37" t="s">
        <v>46</v>
      </c>
      <c r="T413" s="18" t="s">
        <v>331</v>
      </c>
      <c r="U413" s="37">
        <v>16.940000000000001</v>
      </c>
      <c r="V413" s="37">
        <v>21.67</v>
      </c>
      <c r="W413" s="37">
        <v>13</v>
      </c>
      <c r="X413" s="18" t="s">
        <v>331</v>
      </c>
      <c r="Y413" s="39">
        <v>3</v>
      </c>
      <c r="Z413" s="16">
        <v>0</v>
      </c>
      <c r="AA413" s="36">
        <v>27.5</v>
      </c>
      <c r="AB413" s="36"/>
      <c r="AC413" s="36">
        <v>27.5</v>
      </c>
      <c r="AD413" s="70">
        <f t="shared" si="67"/>
        <v>29.800000000000004</v>
      </c>
      <c r="AE413" s="70">
        <f t="shared" si="68"/>
        <v>37.250000000000007</v>
      </c>
      <c r="AF413" s="70">
        <f t="shared" si="69"/>
        <v>40.230000000000011</v>
      </c>
      <c r="AG413" s="36">
        <f t="shared" si="70"/>
        <v>29.8</v>
      </c>
      <c r="AH413" s="36">
        <f t="shared" si="71"/>
        <v>37.25</v>
      </c>
      <c r="AI413" s="36">
        <f t="shared" si="72"/>
        <v>40.229999999999997</v>
      </c>
      <c r="AJ413" s="40">
        <v>42545</v>
      </c>
      <c r="AK413" s="40">
        <v>42547</v>
      </c>
      <c r="AL413" s="22"/>
      <c r="AM413" s="20" t="s">
        <v>335</v>
      </c>
      <c r="AN413" s="20"/>
      <c r="AO413" s="19" t="s">
        <v>10469</v>
      </c>
      <c r="AP413" s="19"/>
      <c r="AQ413" s="19"/>
      <c r="AR413" s="19"/>
      <c r="AS413" s="46">
        <v>42447</v>
      </c>
      <c r="AT413" s="173"/>
    </row>
    <row r="414" spans="1:46" ht="47.25" customHeight="1">
      <c r="A414" s="16">
        <v>8680741550013</v>
      </c>
      <c r="B414" s="16" t="s">
        <v>2503</v>
      </c>
      <c r="C414" s="16" t="s">
        <v>2504</v>
      </c>
      <c r="D414" s="17" t="s">
        <v>38</v>
      </c>
      <c r="E414" s="18" t="s">
        <v>38</v>
      </c>
      <c r="F414" s="18">
        <v>0</v>
      </c>
      <c r="G414" s="18">
        <v>1</v>
      </c>
      <c r="H414" s="18">
        <v>1</v>
      </c>
      <c r="I414" s="18"/>
      <c r="J414" s="18"/>
      <c r="K414" s="18"/>
      <c r="L414" s="19" t="s">
        <v>4089</v>
      </c>
      <c r="M414" s="19" t="s">
        <v>960</v>
      </c>
      <c r="N414" s="18" t="s">
        <v>2506</v>
      </c>
      <c r="O414" s="18" t="s">
        <v>4091</v>
      </c>
      <c r="P414" s="18" t="s">
        <v>470</v>
      </c>
      <c r="Q414" s="18">
        <v>60</v>
      </c>
      <c r="R414" s="18" t="s">
        <v>45</v>
      </c>
      <c r="S414" s="37" t="s">
        <v>46</v>
      </c>
      <c r="T414" s="18" t="s">
        <v>331</v>
      </c>
      <c r="U414" s="37">
        <v>16.940000000000001</v>
      </c>
      <c r="V414" s="37">
        <v>21.67</v>
      </c>
      <c r="W414" s="37">
        <v>13</v>
      </c>
      <c r="X414" s="18" t="s">
        <v>331</v>
      </c>
      <c r="Y414" s="39">
        <v>3</v>
      </c>
      <c r="Z414" s="16">
        <v>0</v>
      </c>
      <c r="AA414" s="36">
        <v>27.5</v>
      </c>
      <c r="AB414" s="36"/>
      <c r="AC414" s="36">
        <v>27.5</v>
      </c>
      <c r="AD414" s="37">
        <f t="shared" si="67"/>
        <v>29.800000000000004</v>
      </c>
      <c r="AE414" s="37">
        <f t="shared" si="68"/>
        <v>37.250000000000007</v>
      </c>
      <c r="AF414" s="37">
        <f t="shared" si="69"/>
        <v>40.230000000000011</v>
      </c>
      <c r="AG414" s="36">
        <f t="shared" si="70"/>
        <v>29.8</v>
      </c>
      <c r="AH414" s="36">
        <f t="shared" si="71"/>
        <v>37.25</v>
      </c>
      <c r="AI414" s="36">
        <f t="shared" si="72"/>
        <v>40.229999999999997</v>
      </c>
      <c r="AJ414" s="40">
        <v>42545</v>
      </c>
      <c r="AK414" s="40">
        <v>42547</v>
      </c>
      <c r="AL414" s="22"/>
      <c r="AM414" s="20" t="s">
        <v>184</v>
      </c>
      <c r="AN414" s="20"/>
      <c r="AO414" s="19" t="s">
        <v>10467</v>
      </c>
      <c r="AP414" s="19"/>
      <c r="AQ414" s="19"/>
      <c r="AR414" s="19"/>
      <c r="AS414" s="46">
        <v>42447</v>
      </c>
      <c r="AT414" s="173"/>
    </row>
    <row r="415" spans="1:46" ht="47.25" customHeight="1">
      <c r="A415" s="16">
        <v>8680741550020</v>
      </c>
      <c r="B415" s="16" t="s">
        <v>2503</v>
      </c>
      <c r="C415" s="16" t="s">
        <v>2504</v>
      </c>
      <c r="D415" s="17" t="s">
        <v>38</v>
      </c>
      <c r="E415" s="18" t="s">
        <v>38</v>
      </c>
      <c r="F415" s="18">
        <v>0</v>
      </c>
      <c r="G415" s="18">
        <v>1</v>
      </c>
      <c r="H415" s="18">
        <v>1</v>
      </c>
      <c r="I415" s="18"/>
      <c r="J415" s="18"/>
      <c r="K415" s="18"/>
      <c r="L415" s="19" t="s">
        <v>3255</v>
      </c>
      <c r="M415" s="19" t="s">
        <v>960</v>
      </c>
      <c r="N415" s="18" t="s">
        <v>2506</v>
      </c>
      <c r="O415" s="18" t="s">
        <v>3256</v>
      </c>
      <c r="P415" s="18" t="s">
        <v>470</v>
      </c>
      <c r="Q415" s="18">
        <v>60</v>
      </c>
      <c r="R415" s="18" t="s">
        <v>45</v>
      </c>
      <c r="S415" s="37" t="s">
        <v>46</v>
      </c>
      <c r="T415" s="18" t="s">
        <v>331</v>
      </c>
      <c r="U415" s="37">
        <v>21.82</v>
      </c>
      <c r="V415" s="37">
        <v>33.82</v>
      </c>
      <c r="W415" s="37">
        <v>20.29</v>
      </c>
      <c r="X415" s="18" t="s">
        <v>331</v>
      </c>
      <c r="Y415" s="39"/>
      <c r="Z415" s="16">
        <v>0</v>
      </c>
      <c r="AA415" s="36">
        <v>42.92</v>
      </c>
      <c r="AB415" s="36"/>
      <c r="AC415" s="36">
        <v>42.92</v>
      </c>
      <c r="AD415" s="37">
        <f t="shared" si="67"/>
        <v>46.453600000000002</v>
      </c>
      <c r="AE415" s="37">
        <f t="shared" si="68"/>
        <v>58.067</v>
      </c>
      <c r="AF415" s="37">
        <f t="shared" si="69"/>
        <v>62.712360000000004</v>
      </c>
      <c r="AG415" s="36">
        <f t="shared" si="70"/>
        <v>46.45</v>
      </c>
      <c r="AH415" s="36">
        <f t="shared" si="71"/>
        <v>58.06</v>
      </c>
      <c r="AI415" s="36">
        <f t="shared" si="72"/>
        <v>62.71</v>
      </c>
      <c r="AJ415" s="40">
        <v>42545</v>
      </c>
      <c r="AK415" s="40">
        <v>42547</v>
      </c>
      <c r="AL415" s="22"/>
      <c r="AM415" s="20" t="s">
        <v>184</v>
      </c>
      <c r="AN415" s="20"/>
      <c r="AO415" s="19" t="s">
        <v>6845</v>
      </c>
      <c r="AP415" s="19"/>
      <c r="AQ415" s="19"/>
      <c r="AR415" s="19"/>
      <c r="AS415" s="46">
        <v>42447</v>
      </c>
      <c r="AT415" s="173"/>
    </row>
    <row r="416" spans="1:46" ht="47.25" customHeight="1">
      <c r="A416" s="16">
        <v>8681094550316</v>
      </c>
      <c r="B416" s="16" t="s">
        <v>2503</v>
      </c>
      <c r="C416" s="16" t="s">
        <v>2504</v>
      </c>
      <c r="D416" s="17" t="s">
        <v>38</v>
      </c>
      <c r="E416" s="18" t="s">
        <v>38</v>
      </c>
      <c r="F416" s="18">
        <v>0</v>
      </c>
      <c r="G416" s="18">
        <v>1</v>
      </c>
      <c r="H416" s="18">
        <v>1</v>
      </c>
      <c r="I416" s="18"/>
      <c r="J416" s="18"/>
      <c r="K416" s="18"/>
      <c r="L416" s="19" t="s">
        <v>3255</v>
      </c>
      <c r="M416" s="19" t="s">
        <v>960</v>
      </c>
      <c r="N416" s="18" t="s">
        <v>4090</v>
      </c>
      <c r="O416" s="18" t="s">
        <v>3256</v>
      </c>
      <c r="P416" s="18" t="s">
        <v>470</v>
      </c>
      <c r="Q416" s="18">
        <v>60</v>
      </c>
      <c r="R416" s="18" t="s">
        <v>45</v>
      </c>
      <c r="S416" s="37" t="s">
        <v>46</v>
      </c>
      <c r="T416" s="18" t="s">
        <v>331</v>
      </c>
      <c r="U416" s="37">
        <v>21.82</v>
      </c>
      <c r="V416" s="37">
        <v>33.82</v>
      </c>
      <c r="W416" s="37">
        <v>20.29</v>
      </c>
      <c r="X416" s="18" t="s">
        <v>331</v>
      </c>
      <c r="Y416" s="39"/>
      <c r="Z416" s="16">
        <v>0</v>
      </c>
      <c r="AA416" s="36">
        <v>42.92</v>
      </c>
      <c r="AB416" s="36"/>
      <c r="AC416" s="36">
        <v>42.92</v>
      </c>
      <c r="AD416" s="70">
        <f t="shared" si="67"/>
        <v>46.453600000000002</v>
      </c>
      <c r="AE416" s="70">
        <f t="shared" si="68"/>
        <v>58.067</v>
      </c>
      <c r="AF416" s="70">
        <f t="shared" si="69"/>
        <v>62.712360000000004</v>
      </c>
      <c r="AG416" s="36">
        <f t="shared" si="70"/>
        <v>46.45</v>
      </c>
      <c r="AH416" s="36">
        <f t="shared" si="71"/>
        <v>58.06</v>
      </c>
      <c r="AI416" s="36">
        <f t="shared" si="72"/>
        <v>62.71</v>
      </c>
      <c r="AJ416" s="40">
        <v>42545</v>
      </c>
      <c r="AK416" s="40">
        <v>42547</v>
      </c>
      <c r="AL416" s="22"/>
      <c r="AM416" s="20" t="s">
        <v>335</v>
      </c>
      <c r="AN416" s="20"/>
      <c r="AO416" s="19" t="s">
        <v>6777</v>
      </c>
      <c r="AP416" s="19"/>
      <c r="AQ416" s="19"/>
      <c r="AR416" s="19"/>
      <c r="AS416" s="46">
        <v>42447</v>
      </c>
      <c r="AT416" s="173"/>
    </row>
    <row r="417" spans="1:46" ht="47.25" customHeight="1">
      <c r="A417" s="16">
        <v>8680741550037</v>
      </c>
      <c r="B417" s="16" t="s">
        <v>2503</v>
      </c>
      <c r="C417" s="16" t="s">
        <v>2504</v>
      </c>
      <c r="D417" s="17" t="s">
        <v>38</v>
      </c>
      <c r="E417" s="18" t="s">
        <v>38</v>
      </c>
      <c r="F417" s="18">
        <v>0</v>
      </c>
      <c r="G417" s="18">
        <v>1</v>
      </c>
      <c r="H417" s="18">
        <v>1</v>
      </c>
      <c r="I417" s="18"/>
      <c r="J417" s="18"/>
      <c r="K417" s="18"/>
      <c r="L417" s="19" t="s">
        <v>2505</v>
      </c>
      <c r="M417" s="19" t="s">
        <v>960</v>
      </c>
      <c r="N417" s="18" t="s">
        <v>2506</v>
      </c>
      <c r="O417" s="18" t="s">
        <v>2507</v>
      </c>
      <c r="P417" s="18" t="s">
        <v>470</v>
      </c>
      <c r="Q417" s="18">
        <v>60</v>
      </c>
      <c r="R417" s="18" t="s">
        <v>45</v>
      </c>
      <c r="S417" s="37" t="s">
        <v>46</v>
      </c>
      <c r="T417" s="18" t="s">
        <v>238</v>
      </c>
      <c r="U417" s="38">
        <v>26.44</v>
      </c>
      <c r="V417" s="38">
        <v>42.84</v>
      </c>
      <c r="W417" s="38">
        <v>25.7</v>
      </c>
      <c r="X417" s="18" t="s">
        <v>331</v>
      </c>
      <c r="Y417" s="39"/>
      <c r="Z417" s="16">
        <v>0</v>
      </c>
      <c r="AA417" s="45">
        <v>60.17</v>
      </c>
      <c r="AB417" s="36"/>
      <c r="AC417" s="36">
        <v>60.17</v>
      </c>
      <c r="AD417" s="38">
        <f t="shared" si="67"/>
        <v>64.981899999999996</v>
      </c>
      <c r="AE417" s="38">
        <f t="shared" si="68"/>
        <v>81.227374999999995</v>
      </c>
      <c r="AF417" s="38">
        <f t="shared" si="69"/>
        <v>87.725565000000003</v>
      </c>
      <c r="AG417" s="36">
        <f t="shared" si="70"/>
        <v>64.98</v>
      </c>
      <c r="AH417" s="36">
        <f t="shared" si="71"/>
        <v>81.22</v>
      </c>
      <c r="AI417" s="36">
        <f t="shared" si="72"/>
        <v>87.72</v>
      </c>
      <c r="AJ417" s="40">
        <v>42783</v>
      </c>
      <c r="AK417" s="40">
        <v>42786</v>
      </c>
      <c r="AL417" s="17"/>
      <c r="AM417" s="20" t="s">
        <v>184</v>
      </c>
      <c r="AN417" s="20"/>
      <c r="AO417" s="19" t="s">
        <v>6835</v>
      </c>
      <c r="AP417" s="19"/>
      <c r="AQ417" s="19"/>
      <c r="AR417" s="19"/>
      <c r="AS417" s="46">
        <v>42447</v>
      </c>
      <c r="AT417" s="173"/>
    </row>
    <row r="418" spans="1:46" ht="47.25" customHeight="1">
      <c r="A418" s="16">
        <v>8681094550323</v>
      </c>
      <c r="B418" s="16" t="s">
        <v>2503</v>
      </c>
      <c r="C418" s="16" t="s">
        <v>2504</v>
      </c>
      <c r="D418" s="17" t="s">
        <v>38</v>
      </c>
      <c r="E418" s="18" t="s">
        <v>38</v>
      </c>
      <c r="F418" s="18">
        <v>0</v>
      </c>
      <c r="G418" s="18">
        <v>1</v>
      </c>
      <c r="H418" s="18">
        <v>1</v>
      </c>
      <c r="I418" s="18"/>
      <c r="J418" s="18"/>
      <c r="K418" s="18"/>
      <c r="L418" s="19" t="s">
        <v>2505</v>
      </c>
      <c r="M418" s="19" t="s">
        <v>960</v>
      </c>
      <c r="N418" s="18" t="s">
        <v>4389</v>
      </c>
      <c r="O418" s="18" t="s">
        <v>2507</v>
      </c>
      <c r="P418" s="18" t="s">
        <v>470</v>
      </c>
      <c r="Q418" s="18">
        <v>60</v>
      </c>
      <c r="R418" s="18" t="s">
        <v>45</v>
      </c>
      <c r="S418" s="37" t="s">
        <v>46</v>
      </c>
      <c r="T418" s="18" t="s">
        <v>331</v>
      </c>
      <c r="U418" s="37">
        <v>30.97</v>
      </c>
      <c r="V418" s="37">
        <v>42.84</v>
      </c>
      <c r="W418" s="37">
        <v>25.7</v>
      </c>
      <c r="X418" s="18" t="s">
        <v>331</v>
      </c>
      <c r="Y418" s="39"/>
      <c r="Z418" s="16">
        <v>0</v>
      </c>
      <c r="AA418" s="36">
        <v>54.38</v>
      </c>
      <c r="AB418" s="36"/>
      <c r="AC418" s="36">
        <v>54.38</v>
      </c>
      <c r="AD418" s="70">
        <f t="shared" si="67"/>
        <v>58.786600000000007</v>
      </c>
      <c r="AE418" s="70">
        <f t="shared" si="68"/>
        <v>73.483250000000012</v>
      </c>
      <c r="AF418" s="70">
        <f t="shared" si="69"/>
        <v>79.361910000000023</v>
      </c>
      <c r="AG418" s="36">
        <f t="shared" si="70"/>
        <v>58.78</v>
      </c>
      <c r="AH418" s="36">
        <f t="shared" si="71"/>
        <v>73.48</v>
      </c>
      <c r="AI418" s="36">
        <f t="shared" si="72"/>
        <v>79.36</v>
      </c>
      <c r="AJ418" s="40">
        <v>42545</v>
      </c>
      <c r="AK418" s="40">
        <v>42547</v>
      </c>
      <c r="AL418" s="22"/>
      <c r="AM418" s="20" t="s">
        <v>335</v>
      </c>
      <c r="AN418" s="20"/>
      <c r="AO418" s="19" t="s">
        <v>6882</v>
      </c>
      <c r="AP418" s="19"/>
      <c r="AQ418" s="19"/>
      <c r="AR418" s="19"/>
      <c r="AS418" s="46">
        <v>42447</v>
      </c>
      <c r="AT418" s="173"/>
    </row>
    <row r="419" spans="1:46" ht="47.25" customHeight="1">
      <c r="A419" s="16">
        <v>8697932550851</v>
      </c>
      <c r="B419" s="16" t="s">
        <v>7104</v>
      </c>
      <c r="C419" s="16" t="s">
        <v>7105</v>
      </c>
      <c r="D419" s="17" t="s">
        <v>38</v>
      </c>
      <c r="E419" s="18" t="s">
        <v>38</v>
      </c>
      <c r="F419" s="18">
        <v>0</v>
      </c>
      <c r="G419" s="18">
        <v>5</v>
      </c>
      <c r="H419" s="18">
        <v>1</v>
      </c>
      <c r="I419" s="18"/>
      <c r="J419" s="18"/>
      <c r="K419" s="18"/>
      <c r="L419" s="19" t="s">
        <v>7594</v>
      </c>
      <c r="M419" s="19" t="s">
        <v>7107</v>
      </c>
      <c r="N419" s="18" t="s">
        <v>1154</v>
      </c>
      <c r="O419" s="18">
        <v>18</v>
      </c>
      <c r="P419" s="18" t="s">
        <v>470</v>
      </c>
      <c r="Q419" s="18">
        <v>60</v>
      </c>
      <c r="R419" s="18" t="s">
        <v>45</v>
      </c>
      <c r="S419" s="37" t="s">
        <v>46</v>
      </c>
      <c r="T419" s="18" t="s">
        <v>284</v>
      </c>
      <c r="U419" s="37">
        <v>54</v>
      </c>
      <c r="V419" s="37">
        <v>54</v>
      </c>
      <c r="W419" s="37">
        <v>32.4</v>
      </c>
      <c r="X419" s="18" t="s">
        <v>284</v>
      </c>
      <c r="Y419" s="39"/>
      <c r="Z419" s="16">
        <v>0</v>
      </c>
      <c r="AA419" s="36">
        <v>68.55</v>
      </c>
      <c r="AB419" s="36"/>
      <c r="AC419" s="36">
        <v>68.55</v>
      </c>
      <c r="AD419" s="70">
        <f t="shared" si="67"/>
        <v>73.948499999999996</v>
      </c>
      <c r="AE419" s="70">
        <f t="shared" si="68"/>
        <v>92.435624999999987</v>
      </c>
      <c r="AF419" s="70">
        <f t="shared" si="69"/>
        <v>99.830474999999993</v>
      </c>
      <c r="AG419" s="36">
        <f t="shared" si="70"/>
        <v>73.94</v>
      </c>
      <c r="AH419" s="36">
        <f t="shared" si="71"/>
        <v>92.43</v>
      </c>
      <c r="AI419" s="36">
        <f t="shared" si="72"/>
        <v>99.83</v>
      </c>
      <c r="AJ419" s="40">
        <v>42419</v>
      </c>
      <c r="AK419" s="40">
        <v>42422</v>
      </c>
      <c r="AL419" s="22"/>
      <c r="AM419" s="20" t="s">
        <v>184</v>
      </c>
      <c r="AN419" s="20"/>
      <c r="AO419" s="19" t="s">
        <v>6847</v>
      </c>
      <c r="AP419" s="19"/>
      <c r="AQ419" s="19"/>
      <c r="AR419" s="19"/>
      <c r="AS419" s="46">
        <v>42447</v>
      </c>
      <c r="AT419" s="173"/>
    </row>
    <row r="420" spans="1:46" ht="47.25" customHeight="1">
      <c r="A420" s="16">
        <v>8697936553179</v>
      </c>
      <c r="B420" s="16" t="s">
        <v>8573</v>
      </c>
      <c r="C420" s="16" t="s">
        <v>8574</v>
      </c>
      <c r="D420" s="17" t="s">
        <v>38</v>
      </c>
      <c r="E420" s="18" t="s">
        <v>38</v>
      </c>
      <c r="F420" s="18">
        <v>0</v>
      </c>
      <c r="G420" s="18">
        <v>2</v>
      </c>
      <c r="H420" s="18">
        <v>3</v>
      </c>
      <c r="I420" s="18"/>
      <c r="J420" s="18"/>
      <c r="K420" s="18"/>
      <c r="L420" s="19" t="s">
        <v>4048</v>
      </c>
      <c r="M420" s="19" t="s">
        <v>4049</v>
      </c>
      <c r="N420" s="18" t="s">
        <v>502</v>
      </c>
      <c r="O420" s="18">
        <v>1</v>
      </c>
      <c r="P420" s="18" t="s">
        <v>470</v>
      </c>
      <c r="Q420" s="18">
        <v>60</v>
      </c>
      <c r="R420" s="18" t="s">
        <v>45</v>
      </c>
      <c r="S420" s="37" t="s">
        <v>46</v>
      </c>
      <c r="T420" s="37" t="s">
        <v>53</v>
      </c>
      <c r="U420" s="37">
        <v>51</v>
      </c>
      <c r="V420" s="37">
        <v>51</v>
      </c>
      <c r="W420" s="37">
        <v>51</v>
      </c>
      <c r="X420" s="37" t="s">
        <v>53</v>
      </c>
      <c r="Y420" s="39"/>
      <c r="Z420" s="16">
        <v>0</v>
      </c>
      <c r="AA420" s="36">
        <v>107.92</v>
      </c>
      <c r="AB420" s="36"/>
      <c r="AC420" s="36">
        <v>107.92</v>
      </c>
      <c r="AD420" s="70">
        <f t="shared" si="67"/>
        <v>115.8368</v>
      </c>
      <c r="AE420" s="70">
        <f t="shared" si="68"/>
        <v>144.054688</v>
      </c>
      <c r="AF420" s="70">
        <f t="shared" si="69"/>
        <v>155.57906304000002</v>
      </c>
      <c r="AG420" s="36">
        <f t="shared" si="70"/>
        <v>115.83</v>
      </c>
      <c r="AH420" s="36">
        <f t="shared" si="71"/>
        <v>144.05000000000001</v>
      </c>
      <c r="AI420" s="36">
        <f t="shared" si="72"/>
        <v>155.57</v>
      </c>
      <c r="AJ420" s="40">
        <v>42419</v>
      </c>
      <c r="AK420" s="40">
        <v>42422</v>
      </c>
      <c r="AL420" s="22"/>
      <c r="AM420" s="20" t="s">
        <v>184</v>
      </c>
      <c r="AN420" s="20"/>
      <c r="AO420" s="19" t="s">
        <v>10552</v>
      </c>
      <c r="AP420" s="19"/>
      <c r="AQ420" s="19"/>
      <c r="AR420" s="19"/>
      <c r="AS420" s="46">
        <v>42447</v>
      </c>
      <c r="AT420" s="173"/>
    </row>
    <row r="421" spans="1:46" ht="47.25" customHeight="1">
      <c r="A421" s="16">
        <v>8697936553186</v>
      </c>
      <c r="B421" s="16" t="s">
        <v>8573</v>
      </c>
      <c r="C421" s="16" t="s">
        <v>8574</v>
      </c>
      <c r="D421" s="17" t="s">
        <v>38</v>
      </c>
      <c r="E421" s="18" t="s">
        <v>38</v>
      </c>
      <c r="F421" s="18">
        <v>0</v>
      </c>
      <c r="G421" s="18">
        <v>2</v>
      </c>
      <c r="H421" s="18">
        <v>3</v>
      </c>
      <c r="I421" s="18"/>
      <c r="J421" s="18"/>
      <c r="K421" s="18"/>
      <c r="L421" s="19" t="s">
        <v>4050</v>
      </c>
      <c r="M421" s="19" t="s">
        <v>4049</v>
      </c>
      <c r="N421" s="18" t="s">
        <v>502</v>
      </c>
      <c r="O421" s="18">
        <v>2</v>
      </c>
      <c r="P421" s="18" t="s">
        <v>470</v>
      </c>
      <c r="Q421" s="18">
        <v>60</v>
      </c>
      <c r="R421" s="18" t="s">
        <v>45</v>
      </c>
      <c r="S421" s="37" t="s">
        <v>46</v>
      </c>
      <c r="T421" s="37" t="s">
        <v>53</v>
      </c>
      <c r="U421" s="37">
        <v>51.62</v>
      </c>
      <c r="V421" s="37">
        <v>51.62</v>
      </c>
      <c r="W421" s="37">
        <v>51.62</v>
      </c>
      <c r="X421" s="37" t="s">
        <v>53</v>
      </c>
      <c r="Y421" s="39"/>
      <c r="Z421" s="16">
        <v>0</v>
      </c>
      <c r="AA421" s="36">
        <v>109.24</v>
      </c>
      <c r="AB421" s="36"/>
      <c r="AC421" s="36">
        <v>109.24</v>
      </c>
      <c r="AD421" s="70">
        <f t="shared" si="67"/>
        <v>117.20959999999999</v>
      </c>
      <c r="AE421" s="70">
        <f t="shared" si="68"/>
        <v>145.64713599999999</v>
      </c>
      <c r="AF421" s="70">
        <f t="shared" si="69"/>
        <v>157.29890688</v>
      </c>
      <c r="AG421" s="36">
        <f t="shared" si="70"/>
        <v>117.2</v>
      </c>
      <c r="AH421" s="36">
        <f t="shared" si="71"/>
        <v>145.63999999999999</v>
      </c>
      <c r="AI421" s="36">
        <f t="shared" si="72"/>
        <v>157.29</v>
      </c>
      <c r="AJ421" s="40">
        <v>42419</v>
      </c>
      <c r="AK421" s="40">
        <v>42422</v>
      </c>
      <c r="AL421" s="22"/>
      <c r="AM421" s="20" t="s">
        <v>184</v>
      </c>
      <c r="AN421" s="20"/>
      <c r="AO421" s="19" t="s">
        <v>10552</v>
      </c>
      <c r="AP421" s="19"/>
      <c r="AQ421" s="19"/>
      <c r="AR421" s="19"/>
      <c r="AS421" s="46">
        <v>42447</v>
      </c>
      <c r="AT421" s="173"/>
    </row>
    <row r="422" spans="1:46" ht="47.25" customHeight="1">
      <c r="A422" s="16">
        <v>8697936553193</v>
      </c>
      <c r="B422" s="16" t="s">
        <v>8573</v>
      </c>
      <c r="C422" s="16" t="s">
        <v>8574</v>
      </c>
      <c r="D422" s="17" t="s">
        <v>38</v>
      </c>
      <c r="E422" s="18" t="s">
        <v>38</v>
      </c>
      <c r="F422" s="18">
        <v>0</v>
      </c>
      <c r="G422" s="18">
        <v>2</v>
      </c>
      <c r="H422" s="18">
        <v>3</v>
      </c>
      <c r="I422" s="18"/>
      <c r="J422" s="18"/>
      <c r="K422" s="18"/>
      <c r="L422" s="19" t="s">
        <v>4051</v>
      </c>
      <c r="M422" s="19" t="s">
        <v>4049</v>
      </c>
      <c r="N422" s="18" t="s">
        <v>502</v>
      </c>
      <c r="O422" s="18">
        <v>4</v>
      </c>
      <c r="P422" s="18" t="s">
        <v>470</v>
      </c>
      <c r="Q422" s="18">
        <v>60</v>
      </c>
      <c r="R422" s="18" t="s">
        <v>45</v>
      </c>
      <c r="S422" s="37" t="s">
        <v>46</v>
      </c>
      <c r="T422" s="37" t="s">
        <v>53</v>
      </c>
      <c r="U422" s="37">
        <v>52.86</v>
      </c>
      <c r="V422" s="37">
        <v>52.86</v>
      </c>
      <c r="W422" s="37">
        <v>52.86</v>
      </c>
      <c r="X422" s="37" t="s">
        <v>53</v>
      </c>
      <c r="Y422" s="39"/>
      <c r="Z422" s="16">
        <v>0</v>
      </c>
      <c r="AA422" s="36">
        <v>111.88</v>
      </c>
      <c r="AB422" s="36"/>
      <c r="AC422" s="36">
        <v>111.88</v>
      </c>
      <c r="AD422" s="70">
        <f t="shared" ref="AD422:AD446" si="73">IF(Z422=2,AC422*1.08,IF(AC422&lt;=10,(AC422*1.09),IF(AC422&lt;=50,(10*1.09)+((AC422-10)*1.08),IF(AC422&lt;=100,(10*1.09)+((50-10)*1.08)+((AC422-50)*1.07),IF(AC422&lt;=200,(10*1.09)+((50-10)*1.08)+((100-50)*1.07)+((AC422-100)*1.04),(10*1.09)+((50-10)*1.08)+((100-50)*1.07)+((200-100)*1.04)+((AC422-200)*1.02))))))</f>
        <v>119.95519999999999</v>
      </c>
      <c r="AE422" s="70">
        <f t="shared" si="68"/>
        <v>148.832032</v>
      </c>
      <c r="AF422" s="70">
        <f t="shared" si="69"/>
        <v>160.73859456</v>
      </c>
      <c r="AG422" s="36">
        <f t="shared" ref="AG422:AG453" si="74">TRUNC(AD422,2)</f>
        <v>119.95</v>
      </c>
      <c r="AH422" s="36">
        <f t="shared" ref="AH422:AH453" si="75">TRUNC(AE422,2)</f>
        <v>148.83000000000001</v>
      </c>
      <c r="AI422" s="36">
        <f t="shared" ref="AI422:AI453" si="76">TRUNC(AF422,2)</f>
        <v>160.72999999999999</v>
      </c>
      <c r="AJ422" s="40">
        <v>42419</v>
      </c>
      <c r="AK422" s="40">
        <v>42422</v>
      </c>
      <c r="AL422" s="22"/>
      <c r="AM422" s="20" t="s">
        <v>184</v>
      </c>
      <c r="AN422" s="20"/>
      <c r="AO422" s="19" t="s">
        <v>10552</v>
      </c>
      <c r="AP422" s="19"/>
      <c r="AQ422" s="19"/>
      <c r="AR422" s="19"/>
      <c r="AS422" s="46">
        <v>42447</v>
      </c>
      <c r="AT422" s="173"/>
    </row>
    <row r="423" spans="1:46" ht="47.25" customHeight="1">
      <c r="A423" s="16">
        <v>8699547010089</v>
      </c>
      <c r="B423" s="16" t="s">
        <v>3221</v>
      </c>
      <c r="C423" s="16" t="s">
        <v>3222</v>
      </c>
      <c r="D423" s="17" t="s">
        <v>87</v>
      </c>
      <c r="E423" s="18" t="s">
        <v>41</v>
      </c>
      <c r="F423" s="18">
        <v>0</v>
      </c>
      <c r="G423" s="18">
        <v>2</v>
      </c>
      <c r="H423" s="18">
        <v>3</v>
      </c>
      <c r="I423" s="18"/>
      <c r="J423" s="18"/>
      <c r="K423" s="18"/>
      <c r="L423" s="19" t="s">
        <v>9486</v>
      </c>
      <c r="M423" s="19" t="s">
        <v>9487</v>
      </c>
      <c r="N423" s="18" t="s">
        <v>51</v>
      </c>
      <c r="O423" s="18">
        <v>2</v>
      </c>
      <c r="P423" s="18" t="s">
        <v>163</v>
      </c>
      <c r="Q423" s="18">
        <v>100</v>
      </c>
      <c r="R423" s="75" t="s">
        <v>3227</v>
      </c>
      <c r="S423" s="37" t="s">
        <v>46</v>
      </c>
      <c r="T423" s="18" t="s">
        <v>53</v>
      </c>
      <c r="U423" s="37">
        <v>5.2</v>
      </c>
      <c r="V423" s="37">
        <v>5.2</v>
      </c>
      <c r="W423" s="37">
        <v>5.2</v>
      </c>
      <c r="X423" s="18" t="s">
        <v>53</v>
      </c>
      <c r="Y423" s="39">
        <v>3</v>
      </c>
      <c r="Z423" s="16">
        <v>0</v>
      </c>
      <c r="AA423" s="36">
        <v>10.78</v>
      </c>
      <c r="AB423" s="36"/>
      <c r="AC423" s="36">
        <v>10.78</v>
      </c>
      <c r="AD423" s="37">
        <f t="shared" si="73"/>
        <v>11.7424</v>
      </c>
      <c r="AE423" s="37">
        <f t="shared" si="68"/>
        <v>14.678000000000001</v>
      </c>
      <c r="AF423" s="37">
        <f t="shared" si="69"/>
        <v>15.852240000000002</v>
      </c>
      <c r="AG423" s="36">
        <f t="shared" si="74"/>
        <v>11.74</v>
      </c>
      <c r="AH423" s="36">
        <f t="shared" si="75"/>
        <v>14.67</v>
      </c>
      <c r="AI423" s="36">
        <f t="shared" si="76"/>
        <v>15.85</v>
      </c>
      <c r="AJ423" s="40">
        <v>42454</v>
      </c>
      <c r="AK423" s="40">
        <v>42458</v>
      </c>
      <c r="AL423" s="22"/>
      <c r="AM423" s="20" t="s">
        <v>184</v>
      </c>
      <c r="AN423" s="20"/>
      <c r="AO423" s="19" t="s">
        <v>3528</v>
      </c>
      <c r="AP423" s="19"/>
      <c r="AQ423" s="19"/>
      <c r="AR423" s="19"/>
      <c r="AS423" s="46">
        <v>42447</v>
      </c>
      <c r="AT423" s="174"/>
    </row>
    <row r="424" spans="1:46" ht="47.25" customHeight="1">
      <c r="A424" s="16">
        <v>8699547750336</v>
      </c>
      <c r="B424" s="16" t="s">
        <v>3221</v>
      </c>
      <c r="C424" s="16" t="s">
        <v>3222</v>
      </c>
      <c r="D424" s="17" t="s">
        <v>87</v>
      </c>
      <c r="E424" s="18" t="s">
        <v>41</v>
      </c>
      <c r="F424" s="18">
        <v>4</v>
      </c>
      <c r="G424" s="18">
        <v>2</v>
      </c>
      <c r="H424" s="18">
        <v>3</v>
      </c>
      <c r="I424" s="18"/>
      <c r="J424" s="18"/>
      <c r="K424" s="18"/>
      <c r="L424" s="19" t="s">
        <v>3225</v>
      </c>
      <c r="M424" s="19" t="s">
        <v>3226</v>
      </c>
      <c r="N424" s="18" t="s">
        <v>51</v>
      </c>
      <c r="O424" s="18">
        <v>5</v>
      </c>
      <c r="P424" s="18" t="s">
        <v>163</v>
      </c>
      <c r="Q424" s="18">
        <v>5</v>
      </c>
      <c r="R424" s="75" t="s">
        <v>3227</v>
      </c>
      <c r="S424" s="37" t="s">
        <v>46</v>
      </c>
      <c r="T424" s="18" t="s">
        <v>53</v>
      </c>
      <c r="U424" s="37">
        <v>3.46</v>
      </c>
      <c r="V424" s="37">
        <v>3.46</v>
      </c>
      <c r="W424" s="37">
        <v>0</v>
      </c>
      <c r="X424" s="18" t="s">
        <v>53</v>
      </c>
      <c r="Y424" s="39"/>
      <c r="Z424" s="16">
        <v>0</v>
      </c>
      <c r="AA424" s="36">
        <v>7.32</v>
      </c>
      <c r="AB424" s="36"/>
      <c r="AC424" s="36">
        <v>7.32</v>
      </c>
      <c r="AD424" s="37">
        <f t="shared" si="73"/>
        <v>7.9788000000000006</v>
      </c>
      <c r="AE424" s="37">
        <f t="shared" si="68"/>
        <v>9.9735000000000014</v>
      </c>
      <c r="AF424" s="37">
        <f t="shared" si="69"/>
        <v>10.771380000000002</v>
      </c>
      <c r="AG424" s="36">
        <f t="shared" si="74"/>
        <v>7.97</v>
      </c>
      <c r="AH424" s="36">
        <f t="shared" si="75"/>
        <v>9.9700000000000006</v>
      </c>
      <c r="AI424" s="36">
        <f t="shared" si="76"/>
        <v>10.77</v>
      </c>
      <c r="AJ424" s="40">
        <v>42454</v>
      </c>
      <c r="AK424" s="40">
        <v>42458</v>
      </c>
      <c r="AL424" s="22"/>
      <c r="AM424" s="20" t="s">
        <v>184</v>
      </c>
      <c r="AN424" s="20"/>
      <c r="AO424" s="19" t="s">
        <v>3528</v>
      </c>
      <c r="AP424" s="19"/>
      <c r="AQ424" s="19"/>
      <c r="AR424" s="19"/>
      <c r="AS424" s="46">
        <v>42447</v>
      </c>
      <c r="AT424" s="173"/>
    </row>
    <row r="425" spans="1:46" ht="47.25" customHeight="1">
      <c r="A425" s="16">
        <v>8699548750335</v>
      </c>
      <c r="B425" s="16" t="s">
        <v>3221</v>
      </c>
      <c r="C425" s="16" t="s">
        <v>3222</v>
      </c>
      <c r="D425" s="17" t="s">
        <v>87</v>
      </c>
      <c r="E425" s="18" t="s">
        <v>41</v>
      </c>
      <c r="F425" s="18">
        <v>4</v>
      </c>
      <c r="G425" s="18">
        <v>2</v>
      </c>
      <c r="H425" s="18">
        <v>3</v>
      </c>
      <c r="I425" s="18"/>
      <c r="J425" s="18"/>
      <c r="K425" s="18"/>
      <c r="L425" s="19" t="s">
        <v>3225</v>
      </c>
      <c r="M425" s="19" t="s">
        <v>3226</v>
      </c>
      <c r="N425" s="18" t="s">
        <v>51</v>
      </c>
      <c r="O425" s="18">
        <v>5</v>
      </c>
      <c r="P425" s="18" t="s">
        <v>163</v>
      </c>
      <c r="Q425" s="18">
        <v>5</v>
      </c>
      <c r="R425" s="75" t="s">
        <v>3227</v>
      </c>
      <c r="S425" s="37" t="s">
        <v>46</v>
      </c>
      <c r="T425" s="18" t="s">
        <v>53</v>
      </c>
      <c r="U425" s="37">
        <v>3.46</v>
      </c>
      <c r="V425" s="37">
        <v>3.46</v>
      </c>
      <c r="W425" s="37">
        <v>0</v>
      </c>
      <c r="X425" s="18" t="s">
        <v>53</v>
      </c>
      <c r="Y425" s="39">
        <v>3</v>
      </c>
      <c r="Z425" s="16">
        <v>0</v>
      </c>
      <c r="AA425" s="36">
        <v>7.32</v>
      </c>
      <c r="AB425" s="36"/>
      <c r="AC425" s="36">
        <v>7.32</v>
      </c>
      <c r="AD425" s="70">
        <f t="shared" si="73"/>
        <v>7.9788000000000006</v>
      </c>
      <c r="AE425" s="70">
        <f t="shared" si="68"/>
        <v>9.9735000000000014</v>
      </c>
      <c r="AF425" s="70">
        <f t="shared" si="69"/>
        <v>10.771380000000002</v>
      </c>
      <c r="AG425" s="36">
        <f t="shared" si="74"/>
        <v>7.97</v>
      </c>
      <c r="AH425" s="36">
        <f t="shared" si="75"/>
        <v>9.9700000000000006</v>
      </c>
      <c r="AI425" s="36">
        <f t="shared" si="76"/>
        <v>10.77</v>
      </c>
      <c r="AJ425" s="40">
        <v>42454</v>
      </c>
      <c r="AK425" s="40">
        <v>42458</v>
      </c>
      <c r="AL425" s="22"/>
      <c r="AM425" s="20" t="s">
        <v>184</v>
      </c>
      <c r="AN425" s="20"/>
      <c r="AO425" s="19" t="s">
        <v>6533</v>
      </c>
      <c r="AP425" s="19"/>
      <c r="AQ425" s="19"/>
      <c r="AR425" s="19"/>
      <c r="AS425" s="46">
        <v>42447</v>
      </c>
      <c r="AT425" s="173"/>
    </row>
    <row r="426" spans="1:46" ht="47.25" customHeight="1">
      <c r="A426" s="16">
        <v>8699561480011</v>
      </c>
      <c r="B426" s="16" t="s">
        <v>7061</v>
      </c>
      <c r="C426" s="16" t="s">
        <v>7062</v>
      </c>
      <c r="D426" s="17" t="s">
        <v>323</v>
      </c>
      <c r="E426" s="18" t="s">
        <v>295</v>
      </c>
      <c r="F426" s="18">
        <v>4</v>
      </c>
      <c r="G426" s="18">
        <v>2</v>
      </c>
      <c r="H426" s="18">
        <v>2</v>
      </c>
      <c r="I426" s="18"/>
      <c r="J426" s="18"/>
      <c r="K426" s="18"/>
      <c r="L426" s="19" t="s">
        <v>9907</v>
      </c>
      <c r="M426" s="19" t="s">
        <v>7064</v>
      </c>
      <c r="N426" s="18" t="s">
        <v>1564</v>
      </c>
      <c r="O426" s="50">
        <v>0.05</v>
      </c>
      <c r="P426" s="18" t="s">
        <v>197</v>
      </c>
      <c r="Q426" s="18">
        <v>50</v>
      </c>
      <c r="R426" s="18" t="s">
        <v>4844</v>
      </c>
      <c r="S426" s="37" t="s">
        <v>46</v>
      </c>
      <c r="T426" s="18" t="s">
        <v>53</v>
      </c>
      <c r="U426" s="38">
        <v>1.3800000000000001</v>
      </c>
      <c r="V426" s="38">
        <v>1.3800000000000001</v>
      </c>
      <c r="W426" s="38">
        <v>0</v>
      </c>
      <c r="X426" s="18" t="s">
        <v>53</v>
      </c>
      <c r="Y426" s="39"/>
      <c r="Z426" s="16">
        <v>0</v>
      </c>
      <c r="AA426" s="36">
        <v>3.22</v>
      </c>
      <c r="AB426" s="36"/>
      <c r="AC426" s="36">
        <v>3.22</v>
      </c>
      <c r="AD426" s="38">
        <f t="shared" si="73"/>
        <v>3.5098000000000003</v>
      </c>
      <c r="AE426" s="38">
        <f t="shared" si="68"/>
        <v>4.3872499999999999</v>
      </c>
      <c r="AF426" s="38">
        <f t="shared" si="69"/>
        <v>4.7382300000000006</v>
      </c>
      <c r="AG426" s="36">
        <f t="shared" si="74"/>
        <v>3.5</v>
      </c>
      <c r="AH426" s="36">
        <f t="shared" si="75"/>
        <v>4.38</v>
      </c>
      <c r="AI426" s="36">
        <f t="shared" si="76"/>
        <v>4.7300000000000004</v>
      </c>
      <c r="AJ426" s="40">
        <v>43104</v>
      </c>
      <c r="AK426" s="40">
        <v>43104</v>
      </c>
      <c r="AL426" s="17">
        <v>1</v>
      </c>
      <c r="AM426" s="20" t="s">
        <v>3418</v>
      </c>
      <c r="AN426" s="20"/>
      <c r="AO426" s="19" t="s">
        <v>6330</v>
      </c>
      <c r="AP426" s="19"/>
      <c r="AQ426" s="19"/>
      <c r="AR426" s="19"/>
      <c r="AS426" s="46">
        <v>42447</v>
      </c>
      <c r="AT426" s="175"/>
    </row>
    <row r="427" spans="1:46" ht="47.25" customHeight="1">
      <c r="A427" s="16">
        <v>8699561480028</v>
      </c>
      <c r="B427" s="16" t="s">
        <v>7061</v>
      </c>
      <c r="C427" s="16" t="s">
        <v>7062</v>
      </c>
      <c r="D427" s="17" t="s">
        <v>323</v>
      </c>
      <c r="E427" s="18" t="s">
        <v>295</v>
      </c>
      <c r="F427" s="18">
        <v>4</v>
      </c>
      <c r="G427" s="18">
        <v>2</v>
      </c>
      <c r="H427" s="18">
        <v>2</v>
      </c>
      <c r="I427" s="18"/>
      <c r="J427" s="18"/>
      <c r="K427" s="18"/>
      <c r="L427" s="19" t="s">
        <v>9908</v>
      </c>
      <c r="M427" s="19" t="s">
        <v>7064</v>
      </c>
      <c r="N427" s="18" t="s">
        <v>1564</v>
      </c>
      <c r="O427" s="50">
        <v>0.1</v>
      </c>
      <c r="P427" s="18" t="s">
        <v>197</v>
      </c>
      <c r="Q427" s="18">
        <v>50</v>
      </c>
      <c r="R427" s="18" t="s">
        <v>95</v>
      </c>
      <c r="S427" s="37" t="s">
        <v>46</v>
      </c>
      <c r="T427" s="18" t="s">
        <v>53</v>
      </c>
      <c r="U427" s="38">
        <v>1.55</v>
      </c>
      <c r="V427" s="38">
        <v>1.55</v>
      </c>
      <c r="W427" s="38">
        <v>0</v>
      </c>
      <c r="X427" s="18" t="s">
        <v>53</v>
      </c>
      <c r="Y427" s="39"/>
      <c r="Z427" s="16">
        <v>0</v>
      </c>
      <c r="AA427" s="36">
        <v>3.61</v>
      </c>
      <c r="AB427" s="36"/>
      <c r="AC427" s="36">
        <v>3.61</v>
      </c>
      <c r="AD427" s="38">
        <f t="shared" si="73"/>
        <v>3.9349000000000003</v>
      </c>
      <c r="AE427" s="38">
        <f t="shared" si="68"/>
        <v>4.9186250000000005</v>
      </c>
      <c r="AF427" s="38">
        <f t="shared" si="69"/>
        <v>5.3121150000000013</v>
      </c>
      <c r="AG427" s="36">
        <f t="shared" si="74"/>
        <v>3.93</v>
      </c>
      <c r="AH427" s="36">
        <f t="shared" si="75"/>
        <v>4.91</v>
      </c>
      <c r="AI427" s="36">
        <f t="shared" si="76"/>
        <v>5.31</v>
      </c>
      <c r="AJ427" s="40">
        <v>43104</v>
      </c>
      <c r="AK427" s="40">
        <v>43104</v>
      </c>
      <c r="AL427" s="17">
        <v>1</v>
      </c>
      <c r="AM427" s="20" t="s">
        <v>3418</v>
      </c>
      <c r="AN427" s="20"/>
      <c r="AO427" s="19" t="s">
        <v>1115</v>
      </c>
      <c r="AP427" s="19"/>
      <c r="AQ427" s="19"/>
      <c r="AR427" s="19"/>
      <c r="AS427" s="46">
        <v>42447</v>
      </c>
      <c r="AT427" s="176"/>
    </row>
    <row r="428" spans="1:46" ht="47.25" customHeight="1">
      <c r="A428" s="16">
        <v>8699559190014</v>
      </c>
      <c r="B428" s="16" t="s">
        <v>3844</v>
      </c>
      <c r="C428" s="16" t="s">
        <v>3845</v>
      </c>
      <c r="D428" s="17" t="s">
        <v>38</v>
      </c>
      <c r="E428" s="18" t="s">
        <v>41</v>
      </c>
      <c r="F428" s="18">
        <v>0</v>
      </c>
      <c r="G428" s="18">
        <v>1</v>
      </c>
      <c r="H428" s="18">
        <v>1</v>
      </c>
      <c r="I428" s="18"/>
      <c r="J428" s="18"/>
      <c r="K428" s="18"/>
      <c r="L428" s="19" t="s">
        <v>5127</v>
      </c>
      <c r="M428" s="19" t="s">
        <v>534</v>
      </c>
      <c r="N428" s="18" t="s">
        <v>616</v>
      </c>
      <c r="O428" s="18">
        <v>10</v>
      </c>
      <c r="P428" s="18" t="s">
        <v>163</v>
      </c>
      <c r="Q428" s="18">
        <v>30</v>
      </c>
      <c r="R428" s="18" t="s">
        <v>45</v>
      </c>
      <c r="S428" s="37" t="s">
        <v>96</v>
      </c>
      <c r="T428" s="37"/>
      <c r="U428" s="37"/>
      <c r="V428" s="37">
        <v>13</v>
      </c>
      <c r="W428" s="37">
        <v>10.4</v>
      </c>
      <c r="X428" s="37" t="s">
        <v>1658</v>
      </c>
      <c r="Y428" s="37"/>
      <c r="Z428" s="16">
        <v>0</v>
      </c>
      <c r="AA428" s="16"/>
      <c r="AB428" s="16"/>
      <c r="AC428" s="37">
        <v>13.88</v>
      </c>
      <c r="AD428" s="70">
        <f t="shared" si="73"/>
        <v>15.090400000000002</v>
      </c>
      <c r="AE428" s="70">
        <f t="shared" si="68"/>
        <v>18.863000000000003</v>
      </c>
      <c r="AF428" s="70">
        <f t="shared" si="69"/>
        <v>20.372040000000005</v>
      </c>
      <c r="AG428" s="36">
        <f t="shared" si="74"/>
        <v>15.09</v>
      </c>
      <c r="AH428" s="36">
        <f t="shared" si="75"/>
        <v>18.86</v>
      </c>
      <c r="AI428" s="36">
        <f t="shared" si="76"/>
        <v>20.37</v>
      </c>
      <c r="AJ428" s="40">
        <v>42419</v>
      </c>
      <c r="AK428" s="40">
        <v>42422</v>
      </c>
      <c r="AL428" s="22"/>
      <c r="AM428" s="20"/>
      <c r="AN428" s="20"/>
      <c r="AO428" s="19" t="s">
        <v>1456</v>
      </c>
      <c r="AP428" s="19"/>
      <c r="AQ428" s="19"/>
      <c r="AR428" s="19"/>
      <c r="AS428" s="46">
        <v>42447</v>
      </c>
      <c r="AT428" s="176"/>
    </row>
    <row r="429" spans="1:46" ht="47.25" customHeight="1">
      <c r="A429" s="16">
        <v>8699559190014</v>
      </c>
      <c r="B429" s="16" t="s">
        <v>3844</v>
      </c>
      <c r="C429" s="16" t="s">
        <v>3845</v>
      </c>
      <c r="D429" s="17" t="s">
        <v>323</v>
      </c>
      <c r="E429" s="18" t="s">
        <v>295</v>
      </c>
      <c r="F429" s="18">
        <v>0</v>
      </c>
      <c r="G429" s="18">
        <v>1</v>
      </c>
      <c r="H429" s="18">
        <v>1</v>
      </c>
      <c r="I429" s="18"/>
      <c r="J429" s="18"/>
      <c r="K429" s="18"/>
      <c r="L429" s="19" t="s">
        <v>5127</v>
      </c>
      <c r="M429" s="19" t="s">
        <v>534</v>
      </c>
      <c r="N429" s="18" t="s">
        <v>1064</v>
      </c>
      <c r="O429" s="18">
        <v>10</v>
      </c>
      <c r="P429" s="18" t="s">
        <v>163</v>
      </c>
      <c r="Q429" s="18">
        <v>30</v>
      </c>
      <c r="R429" s="18" t="s">
        <v>95</v>
      </c>
      <c r="S429" s="37" t="s">
        <v>96</v>
      </c>
      <c r="T429" s="37" t="s">
        <v>1658</v>
      </c>
      <c r="U429" s="38">
        <v>11.44</v>
      </c>
      <c r="V429" s="38">
        <v>13</v>
      </c>
      <c r="W429" s="38">
        <v>10.4</v>
      </c>
      <c r="X429" s="37" t="s">
        <v>1658</v>
      </c>
      <c r="Y429" s="39"/>
      <c r="Z429" s="16">
        <v>0</v>
      </c>
      <c r="AA429" s="36">
        <v>17.649999999999999</v>
      </c>
      <c r="AB429" s="36"/>
      <c r="AC429" s="36">
        <v>17.649999999999999</v>
      </c>
      <c r="AD429" s="38">
        <f t="shared" si="73"/>
        <v>19.161999999999999</v>
      </c>
      <c r="AE429" s="38">
        <f>IF(Z429=1,AD429*1.08,IF(Z429=4,AD429*1.08,IF(Z429=2,0,IF(AC429&lt;=100,(AD429*1.25),IF(AC429&lt;=200,134.5+((AC429-100)*1.04*1.16),255.14+((AC429-200)*1.02*1.12))))))</f>
        <v>23.952500000000001</v>
      </c>
      <c r="AF429" s="38">
        <f>IF(Z429=1,0,IF(Z429=4,0,(AE429*1.08)))</f>
        <v>25.868700000000004</v>
      </c>
      <c r="AG429" s="36">
        <f t="shared" si="74"/>
        <v>19.16</v>
      </c>
      <c r="AH429" s="36">
        <f t="shared" si="75"/>
        <v>23.95</v>
      </c>
      <c r="AI429" s="36">
        <f t="shared" si="76"/>
        <v>25.86</v>
      </c>
      <c r="AJ429" s="40">
        <v>43448</v>
      </c>
      <c r="AK429" s="40">
        <v>43452</v>
      </c>
      <c r="AL429" s="17"/>
      <c r="AM429" s="36" t="s">
        <v>3754</v>
      </c>
      <c r="AN429" s="20"/>
      <c r="AO429" s="19" t="s">
        <v>6507</v>
      </c>
      <c r="AP429" s="19"/>
      <c r="AQ429" s="19"/>
      <c r="AR429" s="19"/>
      <c r="AS429" s="46">
        <v>42447</v>
      </c>
      <c r="AT429" s="174"/>
    </row>
    <row r="430" spans="1:46" ht="47.25" customHeight="1">
      <c r="A430" s="16">
        <v>8699559190021</v>
      </c>
      <c r="B430" s="16" t="s">
        <v>3844</v>
      </c>
      <c r="C430" s="16" t="s">
        <v>3845</v>
      </c>
      <c r="D430" s="17" t="s">
        <v>38</v>
      </c>
      <c r="E430" s="18" t="s">
        <v>41</v>
      </c>
      <c r="F430" s="18">
        <v>0</v>
      </c>
      <c r="G430" s="18">
        <v>1</v>
      </c>
      <c r="H430" s="18">
        <v>1</v>
      </c>
      <c r="I430" s="18"/>
      <c r="J430" s="18"/>
      <c r="K430" s="18"/>
      <c r="L430" s="19" t="s">
        <v>5126</v>
      </c>
      <c r="M430" s="19" t="s">
        <v>534</v>
      </c>
      <c r="N430" s="18" t="s">
        <v>616</v>
      </c>
      <c r="O430" s="18">
        <v>20</v>
      </c>
      <c r="P430" s="18" t="s">
        <v>163</v>
      </c>
      <c r="Q430" s="18">
        <v>30</v>
      </c>
      <c r="R430" s="18" t="s">
        <v>45</v>
      </c>
      <c r="S430" s="37" t="s">
        <v>96</v>
      </c>
      <c r="T430" s="37"/>
      <c r="U430" s="37"/>
      <c r="V430" s="37">
        <v>19.78</v>
      </c>
      <c r="W430" s="37">
        <v>15.82</v>
      </c>
      <c r="X430" s="37" t="s">
        <v>1658</v>
      </c>
      <c r="Y430" s="37"/>
      <c r="Z430" s="16">
        <v>0</v>
      </c>
      <c r="AA430" s="16"/>
      <c r="AB430" s="16"/>
      <c r="AC430" s="37">
        <v>24.94</v>
      </c>
      <c r="AD430" s="70">
        <f t="shared" si="73"/>
        <v>27.035200000000003</v>
      </c>
      <c r="AE430" s="70">
        <f>IF(Z430=1,AD430*1.08,IF(Z430=2,0,IF(AC430&lt;=100,(AD430*1.25),IF(AC430&lt;=200,134.5+((AC430-100)*1.04*1.16),255.14+((AC430-200)*1.02*1.12)))))</f>
        <v>33.794000000000004</v>
      </c>
      <c r="AF430" s="70">
        <f>IF(Z430=1,0,(AE430*1.08))</f>
        <v>36.497520000000009</v>
      </c>
      <c r="AG430" s="36">
        <f t="shared" si="74"/>
        <v>27.03</v>
      </c>
      <c r="AH430" s="36">
        <f t="shared" si="75"/>
        <v>33.79</v>
      </c>
      <c r="AI430" s="36">
        <f t="shared" si="76"/>
        <v>36.49</v>
      </c>
      <c r="AJ430" s="40">
        <v>42419</v>
      </c>
      <c r="AK430" s="40">
        <v>42422</v>
      </c>
      <c r="AL430" s="22"/>
      <c r="AM430" s="20"/>
      <c r="AN430" s="20"/>
      <c r="AO430" s="19" t="s">
        <v>1115</v>
      </c>
      <c r="AP430" s="19"/>
      <c r="AQ430" s="19"/>
      <c r="AR430" s="19"/>
      <c r="AS430" s="46">
        <v>42447</v>
      </c>
      <c r="AT430" s="173"/>
    </row>
    <row r="431" spans="1:46" ht="47.25" customHeight="1">
      <c r="A431" s="16">
        <v>8699559190021</v>
      </c>
      <c r="B431" s="16" t="s">
        <v>3844</v>
      </c>
      <c r="C431" s="16" t="s">
        <v>3845</v>
      </c>
      <c r="D431" s="17" t="s">
        <v>323</v>
      </c>
      <c r="E431" s="18" t="s">
        <v>295</v>
      </c>
      <c r="F431" s="18">
        <v>0</v>
      </c>
      <c r="G431" s="18">
        <v>1</v>
      </c>
      <c r="H431" s="18">
        <v>1</v>
      </c>
      <c r="I431" s="18"/>
      <c r="J431" s="18"/>
      <c r="K431" s="18"/>
      <c r="L431" s="19" t="s">
        <v>5126</v>
      </c>
      <c r="M431" s="19" t="s">
        <v>534</v>
      </c>
      <c r="N431" s="18" t="s">
        <v>1064</v>
      </c>
      <c r="O431" s="18">
        <v>20</v>
      </c>
      <c r="P431" s="18" t="s">
        <v>163</v>
      </c>
      <c r="Q431" s="18">
        <v>30</v>
      </c>
      <c r="R431" s="18" t="s">
        <v>95</v>
      </c>
      <c r="S431" s="37" t="s">
        <v>96</v>
      </c>
      <c r="T431" s="37" t="s">
        <v>1658</v>
      </c>
      <c r="U431" s="38">
        <v>19.78</v>
      </c>
      <c r="V431" s="38">
        <v>19.78</v>
      </c>
      <c r="W431" s="38">
        <v>15.82</v>
      </c>
      <c r="X431" s="37" t="s">
        <v>1658</v>
      </c>
      <c r="Y431" s="39"/>
      <c r="Z431" s="16">
        <v>0</v>
      </c>
      <c r="AA431" s="36">
        <v>31.72</v>
      </c>
      <c r="AB431" s="36"/>
      <c r="AC431" s="36">
        <v>31.72</v>
      </c>
      <c r="AD431" s="38">
        <f t="shared" si="73"/>
        <v>34.357599999999998</v>
      </c>
      <c r="AE431" s="38">
        <f>IF(Z431=1,AD431*1.08,IF(Z431=4,AD431*1.08,IF(Z431=2,0,IF(AC431&lt;=100,(AD431*1.25),IF(AC431&lt;=200,134.5+((AC431-100)*1.04*1.16),255.14+((AC431-200)*1.02*1.12))))))</f>
        <v>42.946999999999996</v>
      </c>
      <c r="AF431" s="38">
        <f>IF(Z431=1,0,IF(Z431=4,0,(AE431*1.08)))</f>
        <v>46.382759999999998</v>
      </c>
      <c r="AG431" s="36">
        <f t="shared" si="74"/>
        <v>34.35</v>
      </c>
      <c r="AH431" s="36">
        <f t="shared" si="75"/>
        <v>42.94</v>
      </c>
      <c r="AI431" s="36">
        <f t="shared" si="76"/>
        <v>46.38</v>
      </c>
      <c r="AJ431" s="40">
        <v>43146</v>
      </c>
      <c r="AK431" s="40">
        <v>43150</v>
      </c>
      <c r="AL431" s="17"/>
      <c r="AM431" s="36" t="s">
        <v>3754</v>
      </c>
      <c r="AN431" s="41"/>
      <c r="AO431" s="19" t="s">
        <v>10464</v>
      </c>
      <c r="AP431" s="19"/>
      <c r="AQ431" s="19"/>
      <c r="AR431" s="19"/>
      <c r="AS431" s="46">
        <v>42447</v>
      </c>
      <c r="AT431" s="173"/>
    </row>
    <row r="432" spans="1:46" ht="47.25" customHeight="1">
      <c r="A432" s="16">
        <v>8699584350162</v>
      </c>
      <c r="B432" s="16" t="s">
        <v>7061</v>
      </c>
      <c r="C432" s="16" t="s">
        <v>7062</v>
      </c>
      <c r="D432" s="17" t="s">
        <v>87</v>
      </c>
      <c r="E432" s="18" t="s">
        <v>295</v>
      </c>
      <c r="F432" s="18">
        <v>6</v>
      </c>
      <c r="G432" s="18">
        <v>1</v>
      </c>
      <c r="H432" s="18">
        <v>3</v>
      </c>
      <c r="I432" s="18"/>
      <c r="J432" s="18"/>
      <c r="K432" s="18"/>
      <c r="L432" s="19" t="s">
        <v>10044</v>
      </c>
      <c r="M432" s="19" t="s">
        <v>7064</v>
      </c>
      <c r="N432" s="18" t="s">
        <v>2524</v>
      </c>
      <c r="O432" s="50">
        <v>0.1</v>
      </c>
      <c r="P432" s="18" t="s">
        <v>197</v>
      </c>
      <c r="Q432" s="18">
        <v>20</v>
      </c>
      <c r="R432" s="18" t="s">
        <v>95</v>
      </c>
      <c r="S432" s="37" t="s">
        <v>46</v>
      </c>
      <c r="T432" s="37" t="s">
        <v>53</v>
      </c>
      <c r="U432" s="38">
        <v>4.2</v>
      </c>
      <c r="V432" s="38">
        <v>4.2</v>
      </c>
      <c r="W432" s="38">
        <v>4.2</v>
      </c>
      <c r="X432" s="37" t="s">
        <v>53</v>
      </c>
      <c r="Y432" s="39"/>
      <c r="Z432" s="16">
        <v>0</v>
      </c>
      <c r="AA432" s="36">
        <v>9.7899999999999991</v>
      </c>
      <c r="AB432" s="36"/>
      <c r="AC432" s="36">
        <v>9.7899999999999991</v>
      </c>
      <c r="AD432" s="38">
        <f t="shared" si="73"/>
        <v>10.671099999999999</v>
      </c>
      <c r="AE432" s="38">
        <f t="shared" ref="AE432:AE446" si="77">IF(Z432=1,AD432*1.08,IF(Z432=2,0,IF(AC432&lt;=100,(AD432*1.25),IF(AC432&lt;=200,134.5+((AC432-100)*1.04*1.16),255.14+((AC432-200)*1.02*1.12)))))</f>
        <v>13.338874999999998</v>
      </c>
      <c r="AF432" s="38">
        <f t="shared" ref="AF432:AF446" si="78">IF(Z432=1,0,(AE432*1.08))</f>
        <v>14.405984999999999</v>
      </c>
      <c r="AG432" s="36">
        <f t="shared" si="74"/>
        <v>10.67</v>
      </c>
      <c r="AH432" s="36">
        <f t="shared" si="75"/>
        <v>13.33</v>
      </c>
      <c r="AI432" s="36">
        <f t="shared" si="76"/>
        <v>14.4</v>
      </c>
      <c r="AJ432" s="40">
        <v>42783</v>
      </c>
      <c r="AK432" s="40">
        <v>42786</v>
      </c>
      <c r="AL432" s="17"/>
      <c r="AM432" s="20" t="s">
        <v>2123</v>
      </c>
      <c r="AN432" s="20"/>
      <c r="AO432" s="19" t="s">
        <v>10507</v>
      </c>
      <c r="AP432" s="19"/>
      <c r="AQ432" s="19"/>
      <c r="AR432" s="19"/>
      <c r="AS432" s="46">
        <v>42447</v>
      </c>
      <c r="AT432" s="175"/>
    </row>
    <row r="433" spans="1:46" ht="47.25" customHeight="1">
      <c r="A433" s="16">
        <v>8699584350100</v>
      </c>
      <c r="B433" s="16" t="s">
        <v>7061</v>
      </c>
      <c r="C433" s="16" t="s">
        <v>7062</v>
      </c>
      <c r="D433" s="17" t="s">
        <v>87</v>
      </c>
      <c r="E433" s="18" t="s">
        <v>295</v>
      </c>
      <c r="F433" s="18">
        <v>4</v>
      </c>
      <c r="G433" s="18">
        <v>2</v>
      </c>
      <c r="H433" s="18">
        <v>2</v>
      </c>
      <c r="I433" s="18"/>
      <c r="J433" s="18"/>
      <c r="K433" s="18"/>
      <c r="L433" s="19" t="s">
        <v>10045</v>
      </c>
      <c r="M433" s="19" t="s">
        <v>7064</v>
      </c>
      <c r="N433" s="18" t="s">
        <v>2524</v>
      </c>
      <c r="O433" s="50">
        <v>0.05</v>
      </c>
      <c r="P433" s="18" t="s">
        <v>197</v>
      </c>
      <c r="Q433" s="18">
        <v>20</v>
      </c>
      <c r="R433" s="18" t="s">
        <v>4844</v>
      </c>
      <c r="S433" s="37" t="s">
        <v>46</v>
      </c>
      <c r="T433" s="18" t="s">
        <v>53</v>
      </c>
      <c r="U433" s="38">
        <v>3.4499999999999997</v>
      </c>
      <c r="V433" s="38">
        <v>3.4499999999999997</v>
      </c>
      <c r="W433" s="38">
        <v>0</v>
      </c>
      <c r="X433" s="18" t="s">
        <v>53</v>
      </c>
      <c r="Y433" s="39"/>
      <c r="Z433" s="16">
        <v>0</v>
      </c>
      <c r="AA433" s="36">
        <v>8.07</v>
      </c>
      <c r="AB433" s="36"/>
      <c r="AC433" s="36">
        <v>8.07</v>
      </c>
      <c r="AD433" s="38">
        <f t="shared" si="73"/>
        <v>8.7963000000000005</v>
      </c>
      <c r="AE433" s="38">
        <f t="shared" si="77"/>
        <v>10.995375000000001</v>
      </c>
      <c r="AF433" s="38">
        <f t="shared" si="78"/>
        <v>11.875005000000002</v>
      </c>
      <c r="AG433" s="36">
        <f t="shared" si="74"/>
        <v>8.7899999999999991</v>
      </c>
      <c r="AH433" s="36">
        <f t="shared" si="75"/>
        <v>10.99</v>
      </c>
      <c r="AI433" s="36">
        <f t="shared" si="76"/>
        <v>11.87</v>
      </c>
      <c r="AJ433" s="40">
        <v>42790</v>
      </c>
      <c r="AK433" s="40">
        <v>42794</v>
      </c>
      <c r="AL433" s="18"/>
      <c r="AM433" s="20" t="s">
        <v>2123</v>
      </c>
      <c r="AN433" s="20"/>
      <c r="AO433" s="19" t="s">
        <v>3528</v>
      </c>
      <c r="AP433" s="19"/>
      <c r="AQ433" s="19"/>
      <c r="AR433" s="19"/>
      <c r="AS433" s="46">
        <v>42447</v>
      </c>
      <c r="AT433" s="173"/>
    </row>
    <row r="434" spans="1:46" ht="47.25" customHeight="1">
      <c r="A434" s="16">
        <v>8699584350124</v>
      </c>
      <c r="B434" s="16" t="s">
        <v>7061</v>
      </c>
      <c r="C434" s="16" t="s">
        <v>7062</v>
      </c>
      <c r="D434" s="17" t="s">
        <v>87</v>
      </c>
      <c r="E434" s="18" t="s">
        <v>295</v>
      </c>
      <c r="F434" s="18">
        <v>4</v>
      </c>
      <c r="G434" s="18">
        <v>2</v>
      </c>
      <c r="H434" s="18">
        <v>2</v>
      </c>
      <c r="I434" s="18"/>
      <c r="J434" s="18"/>
      <c r="K434" s="18"/>
      <c r="L434" s="19" t="s">
        <v>10048</v>
      </c>
      <c r="M434" s="19" t="s">
        <v>7064</v>
      </c>
      <c r="N434" s="18" t="s">
        <v>2524</v>
      </c>
      <c r="O434" s="50">
        <v>0.05</v>
      </c>
      <c r="P434" s="18" t="s">
        <v>197</v>
      </c>
      <c r="Q434" s="18">
        <v>20</v>
      </c>
      <c r="R434" s="18" t="s">
        <v>4844</v>
      </c>
      <c r="S434" s="37" t="s">
        <v>46</v>
      </c>
      <c r="T434" s="18" t="s">
        <v>53</v>
      </c>
      <c r="U434" s="38">
        <v>3.46</v>
      </c>
      <c r="V434" s="38">
        <v>3.46</v>
      </c>
      <c r="W434" s="38">
        <v>0</v>
      </c>
      <c r="X434" s="18" t="s">
        <v>53</v>
      </c>
      <c r="Y434" s="39"/>
      <c r="Z434" s="16">
        <v>0</v>
      </c>
      <c r="AA434" s="36">
        <v>8.09</v>
      </c>
      <c r="AB434" s="36"/>
      <c r="AC434" s="36">
        <v>8.09</v>
      </c>
      <c r="AD434" s="38">
        <f t="shared" si="73"/>
        <v>8.8181000000000012</v>
      </c>
      <c r="AE434" s="38">
        <f t="shared" si="77"/>
        <v>11.022625000000001</v>
      </c>
      <c r="AF434" s="38">
        <f t="shared" si="78"/>
        <v>11.904435000000003</v>
      </c>
      <c r="AG434" s="36">
        <f t="shared" si="74"/>
        <v>8.81</v>
      </c>
      <c r="AH434" s="36">
        <f t="shared" si="75"/>
        <v>11.02</v>
      </c>
      <c r="AI434" s="36">
        <f t="shared" si="76"/>
        <v>11.9</v>
      </c>
      <c r="AJ434" s="40">
        <v>42790</v>
      </c>
      <c r="AK434" s="40">
        <v>42794</v>
      </c>
      <c r="AL434" s="18"/>
      <c r="AM434" s="20" t="s">
        <v>2123</v>
      </c>
      <c r="AN434" s="20"/>
      <c r="AO434" s="19" t="s">
        <v>10507</v>
      </c>
      <c r="AP434" s="19"/>
      <c r="AQ434" s="19"/>
      <c r="AR434" s="19"/>
      <c r="AS434" s="46">
        <v>42447</v>
      </c>
      <c r="AT434" s="173"/>
    </row>
    <row r="435" spans="1:46" ht="47.25" customHeight="1">
      <c r="A435" s="16">
        <v>8697932090531</v>
      </c>
      <c r="B435" s="16" t="s">
        <v>2476</v>
      </c>
      <c r="C435" s="16" t="s">
        <v>2477</v>
      </c>
      <c r="D435" s="17" t="s">
        <v>38</v>
      </c>
      <c r="E435" s="18" t="s">
        <v>41</v>
      </c>
      <c r="F435" s="18">
        <v>0</v>
      </c>
      <c r="G435" s="18">
        <v>1</v>
      </c>
      <c r="H435" s="18">
        <v>1</v>
      </c>
      <c r="I435" s="18"/>
      <c r="J435" s="18"/>
      <c r="K435" s="18"/>
      <c r="L435" s="19" t="s">
        <v>2680</v>
      </c>
      <c r="M435" s="19" t="s">
        <v>2481</v>
      </c>
      <c r="N435" s="18" t="s">
        <v>1154</v>
      </c>
      <c r="O435" s="18">
        <v>600</v>
      </c>
      <c r="P435" s="18" t="s">
        <v>163</v>
      </c>
      <c r="Q435" s="18">
        <v>30</v>
      </c>
      <c r="R435" s="18" t="s">
        <v>45</v>
      </c>
      <c r="S435" s="37" t="s">
        <v>46</v>
      </c>
      <c r="T435" s="18" t="s">
        <v>165</v>
      </c>
      <c r="U435" s="37">
        <v>18.3</v>
      </c>
      <c r="V435" s="37">
        <v>18.3</v>
      </c>
      <c r="W435" s="37">
        <v>14.64</v>
      </c>
      <c r="X435" s="18" t="s">
        <v>165</v>
      </c>
      <c r="Y435" s="39"/>
      <c r="Z435" s="16">
        <v>0</v>
      </c>
      <c r="AA435" s="36">
        <v>30.97</v>
      </c>
      <c r="AB435" s="36"/>
      <c r="AC435" s="36">
        <v>30.97</v>
      </c>
      <c r="AD435" s="70">
        <f t="shared" si="73"/>
        <v>33.547600000000003</v>
      </c>
      <c r="AE435" s="70">
        <f t="shared" si="77"/>
        <v>41.9345</v>
      </c>
      <c r="AF435" s="70">
        <f t="shared" si="78"/>
        <v>45.289260000000006</v>
      </c>
      <c r="AG435" s="36">
        <f t="shared" si="74"/>
        <v>33.54</v>
      </c>
      <c r="AH435" s="36">
        <f t="shared" si="75"/>
        <v>41.93</v>
      </c>
      <c r="AI435" s="36">
        <f t="shared" si="76"/>
        <v>45.28</v>
      </c>
      <c r="AJ435" s="40">
        <v>42545</v>
      </c>
      <c r="AK435" s="40">
        <v>42547</v>
      </c>
      <c r="AL435" s="22"/>
      <c r="AM435" s="20" t="s">
        <v>184</v>
      </c>
      <c r="AN435" s="20"/>
      <c r="AO435" s="19" t="s">
        <v>3528</v>
      </c>
      <c r="AP435" s="19"/>
      <c r="AQ435" s="19"/>
      <c r="AR435" s="19"/>
      <c r="AS435" s="46">
        <v>42447</v>
      </c>
      <c r="AT435" s="175"/>
    </row>
    <row r="436" spans="1:46" ht="47.25" customHeight="1">
      <c r="A436" s="16">
        <v>8697936093637</v>
      </c>
      <c r="B436" s="16" t="s">
        <v>2476</v>
      </c>
      <c r="C436" s="16" t="s">
        <v>2477</v>
      </c>
      <c r="D436" s="17" t="s">
        <v>38</v>
      </c>
      <c r="E436" s="18" t="s">
        <v>41</v>
      </c>
      <c r="F436" s="18">
        <v>0</v>
      </c>
      <c r="G436" s="18">
        <v>1</v>
      </c>
      <c r="H436" s="18">
        <v>1</v>
      </c>
      <c r="I436" s="18"/>
      <c r="J436" s="18"/>
      <c r="K436" s="18"/>
      <c r="L436" s="19" t="s">
        <v>2680</v>
      </c>
      <c r="M436" s="19" t="s">
        <v>2481</v>
      </c>
      <c r="N436" s="18" t="s">
        <v>502</v>
      </c>
      <c r="O436" s="18">
        <v>600</v>
      </c>
      <c r="P436" s="18" t="s">
        <v>163</v>
      </c>
      <c r="Q436" s="18">
        <v>30</v>
      </c>
      <c r="R436" s="18" t="s">
        <v>45</v>
      </c>
      <c r="S436" s="37" t="s">
        <v>46</v>
      </c>
      <c r="T436" s="18" t="s">
        <v>165</v>
      </c>
      <c r="U436" s="37">
        <v>18.3</v>
      </c>
      <c r="V436" s="37">
        <v>18.3</v>
      </c>
      <c r="W436" s="37">
        <v>14.64</v>
      </c>
      <c r="X436" s="18" t="s">
        <v>165</v>
      </c>
      <c r="Y436" s="39"/>
      <c r="Z436" s="16">
        <v>0</v>
      </c>
      <c r="AA436" s="36">
        <v>30.97</v>
      </c>
      <c r="AB436" s="36"/>
      <c r="AC436" s="36">
        <v>30.97</v>
      </c>
      <c r="AD436" s="37">
        <f t="shared" si="73"/>
        <v>33.547600000000003</v>
      </c>
      <c r="AE436" s="37">
        <f t="shared" si="77"/>
        <v>41.9345</v>
      </c>
      <c r="AF436" s="37">
        <f t="shared" si="78"/>
        <v>45.289260000000006</v>
      </c>
      <c r="AG436" s="36">
        <f t="shared" si="74"/>
        <v>33.54</v>
      </c>
      <c r="AH436" s="36">
        <f t="shared" si="75"/>
        <v>41.93</v>
      </c>
      <c r="AI436" s="36">
        <f t="shared" si="76"/>
        <v>45.28</v>
      </c>
      <c r="AJ436" s="40">
        <v>42545</v>
      </c>
      <c r="AK436" s="40">
        <v>42547</v>
      </c>
      <c r="AL436" s="22"/>
      <c r="AM436" s="20" t="s">
        <v>184</v>
      </c>
      <c r="AN436" s="20"/>
      <c r="AO436" s="19" t="s">
        <v>1115</v>
      </c>
      <c r="AP436" s="19"/>
      <c r="AQ436" s="19"/>
      <c r="AR436" s="19"/>
      <c r="AS436" s="46">
        <v>42447</v>
      </c>
      <c r="AT436" s="173"/>
    </row>
    <row r="437" spans="1:46" ht="47.25" customHeight="1">
      <c r="A437" s="16">
        <v>8681277980077</v>
      </c>
      <c r="B437" s="16" t="s">
        <v>1043</v>
      </c>
      <c r="C437" s="16" t="s">
        <v>1045</v>
      </c>
      <c r="D437" s="17" t="s">
        <v>87</v>
      </c>
      <c r="E437" s="18" t="s">
        <v>87</v>
      </c>
      <c r="F437" s="18">
        <v>5</v>
      </c>
      <c r="G437" s="18">
        <v>2</v>
      </c>
      <c r="H437" s="18">
        <v>1</v>
      </c>
      <c r="I437" s="18"/>
      <c r="J437" s="18"/>
      <c r="K437" s="18"/>
      <c r="L437" s="19" t="s">
        <v>1048</v>
      </c>
      <c r="M437" s="19" t="s">
        <v>1049</v>
      </c>
      <c r="N437" s="18" t="s">
        <v>1050</v>
      </c>
      <c r="O437" s="18">
        <v>200</v>
      </c>
      <c r="P437" s="18" t="s">
        <v>163</v>
      </c>
      <c r="Q437" s="18">
        <v>100</v>
      </c>
      <c r="R437" s="76" t="s">
        <v>8787</v>
      </c>
      <c r="S437" s="37" t="s">
        <v>96</v>
      </c>
      <c r="T437" s="18" t="s">
        <v>300</v>
      </c>
      <c r="U437" s="38">
        <v>74.400000000000006</v>
      </c>
      <c r="V437" s="38">
        <v>74.400000000000006</v>
      </c>
      <c r="W437" s="38">
        <v>74.400000000000006</v>
      </c>
      <c r="X437" s="18" t="s">
        <v>300</v>
      </c>
      <c r="Y437" s="39"/>
      <c r="Z437" s="16">
        <v>3</v>
      </c>
      <c r="AA437" s="36">
        <v>281.66000000000003</v>
      </c>
      <c r="AB437" s="36">
        <f>TRUNC((AA437/3.7872*3.98),2)</f>
        <v>295.99</v>
      </c>
      <c r="AC437" s="36">
        <v>295.99</v>
      </c>
      <c r="AD437" s="38">
        <f t="shared" si="73"/>
        <v>309.50979999999998</v>
      </c>
      <c r="AE437" s="38">
        <f t="shared" si="77"/>
        <v>364.79897599999998</v>
      </c>
      <c r="AF437" s="38">
        <f t="shared" si="78"/>
        <v>393.98289407999999</v>
      </c>
      <c r="AG437" s="36">
        <f t="shared" si="74"/>
        <v>309.5</v>
      </c>
      <c r="AH437" s="36">
        <f t="shared" si="75"/>
        <v>364.79</v>
      </c>
      <c r="AI437" s="36">
        <f t="shared" si="76"/>
        <v>393.98</v>
      </c>
      <c r="AJ437" s="40">
        <v>42804</v>
      </c>
      <c r="AK437" s="40">
        <v>42808</v>
      </c>
      <c r="AL437" s="18"/>
      <c r="AM437" s="20" t="s">
        <v>9815</v>
      </c>
      <c r="AN437" s="20"/>
      <c r="AO437" s="19" t="s">
        <v>1115</v>
      </c>
      <c r="AP437" s="19"/>
      <c r="AQ437" s="19"/>
      <c r="AR437" s="19"/>
      <c r="AS437" s="46">
        <v>42447</v>
      </c>
      <c r="AT437" s="173"/>
    </row>
    <row r="438" spans="1:46" ht="47.25" customHeight="1">
      <c r="A438" s="16">
        <v>8681277980060</v>
      </c>
      <c r="B438" s="16" t="s">
        <v>1043</v>
      </c>
      <c r="C438" s="16" t="s">
        <v>1045</v>
      </c>
      <c r="D438" s="17" t="s">
        <v>87</v>
      </c>
      <c r="E438" s="18" t="s">
        <v>87</v>
      </c>
      <c r="F438" s="18">
        <v>5</v>
      </c>
      <c r="G438" s="18">
        <v>2</v>
      </c>
      <c r="H438" s="18">
        <v>1</v>
      </c>
      <c r="I438" s="18"/>
      <c r="J438" s="18"/>
      <c r="K438" s="18"/>
      <c r="L438" s="19" t="s">
        <v>1091</v>
      </c>
      <c r="M438" s="19" t="s">
        <v>1049</v>
      </c>
      <c r="N438" s="18" t="s">
        <v>1050</v>
      </c>
      <c r="O438" s="50" t="s">
        <v>1093</v>
      </c>
      <c r="P438" s="18" t="s">
        <v>551</v>
      </c>
      <c r="Q438" s="18">
        <v>1</v>
      </c>
      <c r="R438" s="76" t="s">
        <v>8787</v>
      </c>
      <c r="S438" s="37" t="s">
        <v>96</v>
      </c>
      <c r="T438" s="18" t="s">
        <v>300</v>
      </c>
      <c r="U438" s="38">
        <v>40.1</v>
      </c>
      <c r="V438" s="38">
        <v>40.1</v>
      </c>
      <c r="W438" s="38">
        <v>40.1</v>
      </c>
      <c r="X438" s="18" t="s">
        <v>300</v>
      </c>
      <c r="Y438" s="39"/>
      <c r="Z438" s="16">
        <v>3</v>
      </c>
      <c r="AA438" s="36">
        <v>115.89</v>
      </c>
      <c r="AB438" s="36">
        <f>TRUNC((AA438/3.7872*3.98),2)</f>
        <v>121.78</v>
      </c>
      <c r="AC438" s="36">
        <v>121.78</v>
      </c>
      <c r="AD438" s="38">
        <f t="shared" si="73"/>
        <v>130.25119999999998</v>
      </c>
      <c r="AE438" s="38">
        <f t="shared" si="77"/>
        <v>160.77539200000001</v>
      </c>
      <c r="AF438" s="38">
        <f t="shared" si="78"/>
        <v>173.63742336000001</v>
      </c>
      <c r="AG438" s="36">
        <f t="shared" si="74"/>
        <v>130.25</v>
      </c>
      <c r="AH438" s="36">
        <f t="shared" si="75"/>
        <v>160.77000000000001</v>
      </c>
      <c r="AI438" s="36">
        <f t="shared" si="76"/>
        <v>173.63</v>
      </c>
      <c r="AJ438" s="40">
        <v>42804</v>
      </c>
      <c r="AK438" s="40">
        <v>42808</v>
      </c>
      <c r="AL438" s="18"/>
      <c r="AM438" s="20" t="s">
        <v>9815</v>
      </c>
      <c r="AN438" s="20"/>
      <c r="AO438" s="19" t="s">
        <v>6916</v>
      </c>
      <c r="AP438" s="19"/>
      <c r="AQ438" s="19"/>
      <c r="AR438" s="19"/>
      <c r="AS438" s="46">
        <v>42447</v>
      </c>
      <c r="AT438" s="173"/>
    </row>
    <row r="439" spans="1:46" ht="47.25" customHeight="1">
      <c r="A439" s="16">
        <v>8699809779150</v>
      </c>
      <c r="B439" s="16" t="s">
        <v>6595</v>
      </c>
      <c r="C439" s="16" t="s">
        <v>6596</v>
      </c>
      <c r="D439" s="17" t="s">
        <v>87</v>
      </c>
      <c r="E439" s="18" t="s">
        <v>87</v>
      </c>
      <c r="F439" s="18">
        <v>0</v>
      </c>
      <c r="G439" s="18">
        <v>2</v>
      </c>
      <c r="H439" s="18">
        <v>1</v>
      </c>
      <c r="I439" s="18"/>
      <c r="J439" s="18"/>
      <c r="K439" s="18"/>
      <c r="L439" s="19" t="s">
        <v>6597</v>
      </c>
      <c r="M439" s="19" t="s">
        <v>6598</v>
      </c>
      <c r="N439" s="18" t="s">
        <v>310</v>
      </c>
      <c r="O439" s="18">
        <v>100</v>
      </c>
      <c r="P439" s="18" t="s">
        <v>675</v>
      </c>
      <c r="Q439" s="18">
        <v>5</v>
      </c>
      <c r="R439" s="18" t="s">
        <v>45</v>
      </c>
      <c r="S439" s="37" t="s">
        <v>96</v>
      </c>
      <c r="T439" s="37"/>
      <c r="U439" s="37"/>
      <c r="V439" s="37">
        <v>593.16999999999996</v>
      </c>
      <c r="W439" s="37">
        <v>593.16999999999996</v>
      </c>
      <c r="X439" s="18" t="s">
        <v>1481</v>
      </c>
      <c r="Y439" s="18"/>
      <c r="Z439" s="16">
        <v>0</v>
      </c>
      <c r="AA439" s="16"/>
      <c r="AB439" s="16"/>
      <c r="AC439" s="36">
        <v>1255.49</v>
      </c>
      <c r="AD439" s="70">
        <f t="shared" si="73"/>
        <v>1288.1997999999999</v>
      </c>
      <c r="AE439" s="70">
        <f t="shared" si="77"/>
        <v>1460.9317759999999</v>
      </c>
      <c r="AF439" s="70">
        <f t="shared" si="78"/>
        <v>1577.80631808</v>
      </c>
      <c r="AG439" s="36">
        <f t="shared" si="74"/>
        <v>1288.19</v>
      </c>
      <c r="AH439" s="36">
        <f t="shared" si="75"/>
        <v>1460.93</v>
      </c>
      <c r="AI439" s="36">
        <f t="shared" si="76"/>
        <v>1577.8</v>
      </c>
      <c r="AJ439" s="40">
        <v>42419</v>
      </c>
      <c r="AK439" s="40">
        <v>42422</v>
      </c>
      <c r="AL439" s="77"/>
      <c r="AM439" s="20"/>
      <c r="AN439" s="20"/>
      <c r="AO439" s="19" t="s">
        <v>6347</v>
      </c>
      <c r="AP439" s="19"/>
      <c r="AQ439" s="19"/>
      <c r="AR439" s="19"/>
      <c r="AS439" s="46">
        <v>42447</v>
      </c>
      <c r="AT439" s="173"/>
    </row>
    <row r="440" spans="1:46" ht="47.25" customHeight="1">
      <c r="A440" s="16">
        <v>8699838770074</v>
      </c>
      <c r="B440" s="16" t="s">
        <v>6595</v>
      </c>
      <c r="C440" s="16" t="s">
        <v>6596</v>
      </c>
      <c r="D440" s="17" t="s">
        <v>87</v>
      </c>
      <c r="E440" s="18" t="s">
        <v>87</v>
      </c>
      <c r="F440" s="18">
        <v>0</v>
      </c>
      <c r="G440" s="18">
        <v>2</v>
      </c>
      <c r="H440" s="18">
        <v>1</v>
      </c>
      <c r="I440" s="18"/>
      <c r="J440" s="18"/>
      <c r="K440" s="18"/>
      <c r="L440" s="19" t="s">
        <v>6597</v>
      </c>
      <c r="M440" s="19" t="s">
        <v>6598</v>
      </c>
      <c r="N440" s="18" t="s">
        <v>7699</v>
      </c>
      <c r="O440" s="18">
        <v>100</v>
      </c>
      <c r="P440" s="18" t="s">
        <v>675</v>
      </c>
      <c r="Q440" s="18">
        <v>5</v>
      </c>
      <c r="R440" s="18" t="s">
        <v>45</v>
      </c>
      <c r="S440" s="37" t="s">
        <v>96</v>
      </c>
      <c r="T440" s="37"/>
      <c r="U440" s="37"/>
      <c r="V440" s="37">
        <v>593.16999999999996</v>
      </c>
      <c r="W440" s="37">
        <v>593.16999999999996</v>
      </c>
      <c r="X440" s="18" t="s">
        <v>1481</v>
      </c>
      <c r="Y440" s="18"/>
      <c r="Z440" s="16">
        <v>0</v>
      </c>
      <c r="AA440" s="16"/>
      <c r="AB440" s="16"/>
      <c r="AC440" s="36">
        <v>1255.49</v>
      </c>
      <c r="AD440" s="70">
        <f t="shared" si="73"/>
        <v>1288.1997999999999</v>
      </c>
      <c r="AE440" s="70">
        <f t="shared" si="77"/>
        <v>1460.9317759999999</v>
      </c>
      <c r="AF440" s="70">
        <f t="shared" si="78"/>
        <v>1577.80631808</v>
      </c>
      <c r="AG440" s="36">
        <f t="shared" si="74"/>
        <v>1288.19</v>
      </c>
      <c r="AH440" s="36">
        <f t="shared" si="75"/>
        <v>1460.93</v>
      </c>
      <c r="AI440" s="36">
        <f t="shared" si="76"/>
        <v>1577.8</v>
      </c>
      <c r="AJ440" s="40">
        <v>42419</v>
      </c>
      <c r="AK440" s="40">
        <v>42422</v>
      </c>
      <c r="AL440" s="77"/>
      <c r="AM440" s="20"/>
      <c r="AN440" s="20"/>
      <c r="AO440" s="19" t="s">
        <v>3528</v>
      </c>
      <c r="AP440" s="19"/>
      <c r="AQ440" s="19"/>
      <c r="AR440" s="19"/>
      <c r="AS440" s="46">
        <v>42447</v>
      </c>
      <c r="AT440" s="173"/>
    </row>
    <row r="441" spans="1:46" ht="47.25" customHeight="1">
      <c r="A441" s="16">
        <v>8697933020377</v>
      </c>
      <c r="B441" s="16" t="s">
        <v>3363</v>
      </c>
      <c r="C441" s="16" t="s">
        <v>3364</v>
      </c>
      <c r="D441" s="17" t="s">
        <v>38</v>
      </c>
      <c r="E441" s="18" t="s">
        <v>38</v>
      </c>
      <c r="F441" s="18">
        <v>0</v>
      </c>
      <c r="G441" s="18">
        <v>1</v>
      </c>
      <c r="H441" s="18">
        <v>1</v>
      </c>
      <c r="I441" s="18"/>
      <c r="J441" s="18"/>
      <c r="K441" s="18"/>
      <c r="L441" s="19" t="s">
        <v>1739</v>
      </c>
      <c r="M441" s="19" t="s">
        <v>1741</v>
      </c>
      <c r="N441" s="18" t="s">
        <v>1900</v>
      </c>
      <c r="O441" s="18" t="s">
        <v>3366</v>
      </c>
      <c r="P441" s="18" t="s">
        <v>1479</v>
      </c>
      <c r="Q441" s="18">
        <v>4</v>
      </c>
      <c r="R441" s="18" t="s">
        <v>45</v>
      </c>
      <c r="S441" s="37" t="s">
        <v>46</v>
      </c>
      <c r="T441" s="37" t="s">
        <v>222</v>
      </c>
      <c r="U441" s="37">
        <v>15.34</v>
      </c>
      <c r="V441" s="37">
        <v>15.34</v>
      </c>
      <c r="W441" s="37">
        <v>9.1999999999999993</v>
      </c>
      <c r="X441" s="37" t="s">
        <v>222</v>
      </c>
      <c r="Y441" s="39"/>
      <c r="Z441" s="16">
        <v>0</v>
      </c>
      <c r="AA441" s="36">
        <v>16.04</v>
      </c>
      <c r="AB441" s="36"/>
      <c r="AC441" s="36">
        <v>16.04</v>
      </c>
      <c r="AD441" s="70">
        <f t="shared" si="73"/>
        <v>17.423200000000001</v>
      </c>
      <c r="AE441" s="70">
        <f t="shared" si="77"/>
        <v>21.779000000000003</v>
      </c>
      <c r="AF441" s="70">
        <f t="shared" si="78"/>
        <v>23.521320000000006</v>
      </c>
      <c r="AG441" s="36">
        <f t="shared" si="74"/>
        <v>17.420000000000002</v>
      </c>
      <c r="AH441" s="36">
        <f t="shared" si="75"/>
        <v>21.77</v>
      </c>
      <c r="AI441" s="36">
        <f t="shared" si="76"/>
        <v>23.52</v>
      </c>
      <c r="AJ441" s="40">
        <v>42419</v>
      </c>
      <c r="AK441" s="40">
        <v>42422</v>
      </c>
      <c r="AL441" s="22"/>
      <c r="AM441" s="20" t="s">
        <v>184</v>
      </c>
      <c r="AN441" s="20"/>
      <c r="AO441" s="19" t="s">
        <v>6399</v>
      </c>
      <c r="AP441" s="19"/>
      <c r="AQ441" s="19"/>
      <c r="AR441" s="19"/>
      <c r="AS441" s="46">
        <v>42447</v>
      </c>
      <c r="AT441" s="173"/>
    </row>
    <row r="442" spans="1:46" ht="47.25" customHeight="1">
      <c r="A442" s="16">
        <v>8699517270338</v>
      </c>
      <c r="B442" s="16" t="s">
        <v>3579</v>
      </c>
      <c r="C442" s="16" t="s">
        <v>3580</v>
      </c>
      <c r="D442" s="17" t="s">
        <v>38</v>
      </c>
      <c r="E442" s="18" t="s">
        <v>41</v>
      </c>
      <c r="F442" s="18">
        <v>4</v>
      </c>
      <c r="G442" s="18">
        <v>1</v>
      </c>
      <c r="H442" s="18">
        <v>2</v>
      </c>
      <c r="I442" s="18"/>
      <c r="J442" s="18"/>
      <c r="K442" s="18"/>
      <c r="L442" s="19" t="s">
        <v>9282</v>
      </c>
      <c r="M442" s="19" t="s">
        <v>1294</v>
      </c>
      <c r="N442" s="18" t="s">
        <v>433</v>
      </c>
      <c r="O442" s="18" t="s">
        <v>3665</v>
      </c>
      <c r="P442" s="18" t="s">
        <v>163</v>
      </c>
      <c r="Q442" s="18">
        <v>1</v>
      </c>
      <c r="R442" s="18" t="s">
        <v>45</v>
      </c>
      <c r="S442" s="37" t="s">
        <v>46</v>
      </c>
      <c r="T442" s="18" t="s">
        <v>53</v>
      </c>
      <c r="U442" s="37">
        <v>1.1100000000000001</v>
      </c>
      <c r="V442" s="37">
        <v>1.1100000000000001</v>
      </c>
      <c r="W442" s="37">
        <v>0</v>
      </c>
      <c r="X442" s="18" t="s">
        <v>53</v>
      </c>
      <c r="Y442" s="39"/>
      <c r="Z442" s="16">
        <v>0</v>
      </c>
      <c r="AA442" s="36">
        <v>2.34</v>
      </c>
      <c r="AB442" s="36"/>
      <c r="AC442" s="36">
        <v>2.34</v>
      </c>
      <c r="AD442" s="70">
        <f t="shared" si="73"/>
        <v>2.5506000000000002</v>
      </c>
      <c r="AE442" s="70">
        <f t="shared" si="77"/>
        <v>3.18825</v>
      </c>
      <c r="AF442" s="70">
        <f t="shared" si="78"/>
        <v>3.4433100000000003</v>
      </c>
      <c r="AG442" s="36">
        <f t="shared" si="74"/>
        <v>2.5499999999999998</v>
      </c>
      <c r="AH442" s="36">
        <f t="shared" si="75"/>
        <v>3.18</v>
      </c>
      <c r="AI442" s="36">
        <f t="shared" si="76"/>
        <v>3.44</v>
      </c>
      <c r="AJ442" s="40">
        <v>42447</v>
      </c>
      <c r="AK442" s="40">
        <v>42451</v>
      </c>
      <c r="AL442" s="22"/>
      <c r="AM442" s="20" t="s">
        <v>184</v>
      </c>
      <c r="AN442" s="20"/>
      <c r="AO442" s="19" t="s">
        <v>3528</v>
      </c>
      <c r="AP442" s="19"/>
      <c r="AQ442" s="19"/>
      <c r="AR442" s="19"/>
      <c r="AS442" s="46">
        <v>42447</v>
      </c>
      <c r="AT442" s="173"/>
    </row>
    <row r="443" spans="1:46" ht="47.25" customHeight="1">
      <c r="A443" s="16">
        <v>8699559380019</v>
      </c>
      <c r="B443" s="16" t="s">
        <v>6678</v>
      </c>
      <c r="C443" s="16" t="s">
        <v>6679</v>
      </c>
      <c r="D443" s="17" t="s">
        <v>38</v>
      </c>
      <c r="E443" s="18" t="s">
        <v>41</v>
      </c>
      <c r="F443" s="18">
        <v>4</v>
      </c>
      <c r="G443" s="18">
        <v>2</v>
      </c>
      <c r="H443" s="18">
        <v>3</v>
      </c>
      <c r="I443" s="18"/>
      <c r="J443" s="18"/>
      <c r="K443" s="18"/>
      <c r="L443" s="19" t="s">
        <v>6680</v>
      </c>
      <c r="M443" s="19" t="s">
        <v>6681</v>
      </c>
      <c r="N443" s="18" t="s">
        <v>616</v>
      </c>
      <c r="O443" s="18"/>
      <c r="P443" s="18"/>
      <c r="Q443" s="18">
        <v>40</v>
      </c>
      <c r="R443" s="18" t="s">
        <v>45</v>
      </c>
      <c r="S443" s="37" t="s">
        <v>46</v>
      </c>
      <c r="T443" s="37"/>
      <c r="U443" s="37"/>
      <c r="V443" s="37">
        <v>0.91</v>
      </c>
      <c r="W443" s="37">
        <v>0</v>
      </c>
      <c r="X443" s="18" t="s">
        <v>53</v>
      </c>
      <c r="Y443" s="18"/>
      <c r="Z443" s="16">
        <v>0</v>
      </c>
      <c r="AA443" s="16"/>
      <c r="AB443" s="16"/>
      <c r="AC443" s="37">
        <v>2.2200000000000002</v>
      </c>
      <c r="AD443" s="70">
        <f t="shared" si="73"/>
        <v>2.4198000000000004</v>
      </c>
      <c r="AE443" s="70">
        <f t="shared" si="77"/>
        <v>3.0247500000000005</v>
      </c>
      <c r="AF443" s="70">
        <f t="shared" si="78"/>
        <v>3.2667300000000008</v>
      </c>
      <c r="AG443" s="36">
        <f t="shared" si="74"/>
        <v>2.41</v>
      </c>
      <c r="AH443" s="36">
        <f t="shared" si="75"/>
        <v>3.02</v>
      </c>
      <c r="AI443" s="36">
        <f t="shared" si="76"/>
        <v>3.26</v>
      </c>
      <c r="AJ443" s="40">
        <v>42421</v>
      </c>
      <c r="AK443" s="40">
        <v>42422</v>
      </c>
      <c r="AL443" s="22"/>
      <c r="AM443" s="20"/>
      <c r="AN443" s="20"/>
      <c r="AO443" s="19" t="s">
        <v>10472</v>
      </c>
      <c r="AP443" s="19"/>
      <c r="AQ443" s="19"/>
      <c r="AR443" s="19"/>
      <c r="AS443" s="46">
        <v>42447</v>
      </c>
      <c r="AT443" s="173"/>
    </row>
    <row r="444" spans="1:46" ht="47.25" customHeight="1">
      <c r="A444" s="16">
        <v>8699559380026</v>
      </c>
      <c r="B444" s="16" t="s">
        <v>6678</v>
      </c>
      <c r="C444" s="16" t="s">
        <v>6679</v>
      </c>
      <c r="D444" s="17" t="s">
        <v>38</v>
      </c>
      <c r="E444" s="18" t="s">
        <v>41</v>
      </c>
      <c r="F444" s="18">
        <v>4</v>
      </c>
      <c r="G444" s="18">
        <v>2</v>
      </c>
      <c r="H444" s="18">
        <v>3</v>
      </c>
      <c r="I444" s="18"/>
      <c r="J444" s="18"/>
      <c r="K444" s="18"/>
      <c r="L444" s="19" t="s">
        <v>6685</v>
      </c>
      <c r="M444" s="19" t="s">
        <v>6686</v>
      </c>
      <c r="N444" s="18" t="s">
        <v>616</v>
      </c>
      <c r="O444" s="18" t="s">
        <v>6687</v>
      </c>
      <c r="P444" s="18" t="s">
        <v>197</v>
      </c>
      <c r="Q444" s="18">
        <v>40</v>
      </c>
      <c r="R444" s="18" t="s">
        <v>45</v>
      </c>
      <c r="S444" s="37" t="s">
        <v>46</v>
      </c>
      <c r="T444" s="37"/>
      <c r="U444" s="37"/>
      <c r="V444" s="37">
        <v>1.71</v>
      </c>
      <c r="W444" s="37">
        <v>0</v>
      </c>
      <c r="X444" s="18" t="s">
        <v>53</v>
      </c>
      <c r="Y444" s="18"/>
      <c r="Z444" s="16">
        <v>0</v>
      </c>
      <c r="AA444" s="16"/>
      <c r="AB444" s="16"/>
      <c r="AC444" s="37">
        <v>3.97</v>
      </c>
      <c r="AD444" s="70">
        <f t="shared" si="73"/>
        <v>4.3273000000000001</v>
      </c>
      <c r="AE444" s="70">
        <f t="shared" si="77"/>
        <v>5.4091250000000004</v>
      </c>
      <c r="AF444" s="70">
        <f t="shared" si="78"/>
        <v>5.8418550000000007</v>
      </c>
      <c r="AG444" s="36">
        <f t="shared" si="74"/>
        <v>4.32</v>
      </c>
      <c r="AH444" s="36">
        <f t="shared" si="75"/>
        <v>5.4</v>
      </c>
      <c r="AI444" s="36">
        <f t="shared" si="76"/>
        <v>5.84</v>
      </c>
      <c r="AJ444" s="40">
        <v>42421</v>
      </c>
      <c r="AK444" s="40">
        <v>42422</v>
      </c>
      <c r="AL444" s="22"/>
      <c r="AM444" s="20"/>
      <c r="AN444" s="20"/>
      <c r="AO444" s="19" t="s">
        <v>10512</v>
      </c>
      <c r="AP444" s="19"/>
      <c r="AQ444" s="19"/>
      <c r="AR444" s="19"/>
      <c r="AS444" s="46">
        <v>42447</v>
      </c>
      <c r="AT444" s="173"/>
    </row>
    <row r="445" spans="1:46" ht="47.25" customHeight="1">
      <c r="A445" s="16">
        <v>8699548994654</v>
      </c>
      <c r="B445" s="16" t="s">
        <v>6514</v>
      </c>
      <c r="C445" s="16" t="s">
        <v>6515</v>
      </c>
      <c r="D445" s="17" t="s">
        <v>87</v>
      </c>
      <c r="E445" s="18" t="s">
        <v>87</v>
      </c>
      <c r="F445" s="18">
        <v>2</v>
      </c>
      <c r="G445" s="18">
        <v>2</v>
      </c>
      <c r="H445" s="18">
        <v>1</v>
      </c>
      <c r="I445" s="18"/>
      <c r="J445" s="18"/>
      <c r="K445" s="18"/>
      <c r="L445" s="19" t="s">
        <v>8009</v>
      </c>
      <c r="M445" s="19" t="s">
        <v>62</v>
      </c>
      <c r="N445" s="18" t="s">
        <v>51</v>
      </c>
      <c r="O445" s="18">
        <v>400</v>
      </c>
      <c r="P445" s="18" t="s">
        <v>197</v>
      </c>
      <c r="Q445" s="18">
        <v>1</v>
      </c>
      <c r="R445" s="18" t="s">
        <v>45</v>
      </c>
      <c r="S445" s="37" t="s">
        <v>96</v>
      </c>
      <c r="T445" s="18" t="s">
        <v>238</v>
      </c>
      <c r="U445" s="37">
        <v>25.52</v>
      </c>
      <c r="V445" s="37">
        <v>25.52</v>
      </c>
      <c r="W445" s="37">
        <v>25.52</v>
      </c>
      <c r="X445" s="18" t="s">
        <v>238</v>
      </c>
      <c r="Y445" s="39"/>
      <c r="Z445" s="16">
        <v>0</v>
      </c>
      <c r="AA445" s="36">
        <v>54</v>
      </c>
      <c r="AB445" s="36"/>
      <c r="AC445" s="36">
        <v>54</v>
      </c>
      <c r="AD445" s="70">
        <f t="shared" si="73"/>
        <v>58.38</v>
      </c>
      <c r="AE445" s="70">
        <f t="shared" si="77"/>
        <v>72.975000000000009</v>
      </c>
      <c r="AF445" s="70">
        <f t="shared" si="78"/>
        <v>78.813000000000017</v>
      </c>
      <c r="AG445" s="36">
        <f t="shared" si="74"/>
        <v>58.38</v>
      </c>
      <c r="AH445" s="36">
        <f t="shared" si="75"/>
        <v>72.97</v>
      </c>
      <c r="AI445" s="36">
        <f t="shared" si="76"/>
        <v>78.81</v>
      </c>
      <c r="AJ445" s="40">
        <v>42538</v>
      </c>
      <c r="AK445" s="40">
        <v>42542</v>
      </c>
      <c r="AL445" s="22"/>
      <c r="AM445" s="20" t="s">
        <v>184</v>
      </c>
      <c r="AN445" s="20"/>
      <c r="AO445" s="19" t="s">
        <v>10512</v>
      </c>
      <c r="AP445" s="19"/>
      <c r="AQ445" s="19"/>
      <c r="AR445" s="19"/>
      <c r="AS445" s="46">
        <v>42447</v>
      </c>
      <c r="AT445" s="173"/>
    </row>
    <row r="446" spans="1:46" ht="47.25" customHeight="1">
      <c r="A446" s="16">
        <v>8699523010362</v>
      </c>
      <c r="B446" s="16" t="s">
        <v>6325</v>
      </c>
      <c r="C446" s="16" t="s">
        <v>6326</v>
      </c>
      <c r="D446" s="17" t="s">
        <v>38</v>
      </c>
      <c r="E446" s="18" t="s">
        <v>41</v>
      </c>
      <c r="F446" s="18">
        <v>4</v>
      </c>
      <c r="G446" s="18">
        <v>1</v>
      </c>
      <c r="H446" s="18">
        <v>3</v>
      </c>
      <c r="I446" s="18"/>
      <c r="J446" s="18"/>
      <c r="K446" s="18"/>
      <c r="L446" s="19" t="s">
        <v>6327</v>
      </c>
      <c r="M446" s="19" t="s">
        <v>3035</v>
      </c>
      <c r="N446" s="18" t="s">
        <v>2138</v>
      </c>
      <c r="O446" s="18">
        <v>50</v>
      </c>
      <c r="P446" s="18" t="s">
        <v>163</v>
      </c>
      <c r="Q446" s="18">
        <v>20</v>
      </c>
      <c r="R446" s="18" t="s">
        <v>45</v>
      </c>
      <c r="S446" s="37" t="s">
        <v>46</v>
      </c>
      <c r="T446" s="37"/>
      <c r="U446" s="37"/>
      <c r="V446" s="37">
        <v>0.63</v>
      </c>
      <c r="W446" s="37">
        <v>0</v>
      </c>
      <c r="X446" s="18" t="s">
        <v>53</v>
      </c>
      <c r="Y446" s="18"/>
      <c r="Z446" s="16">
        <v>0</v>
      </c>
      <c r="AA446" s="16"/>
      <c r="AB446" s="16"/>
      <c r="AC446" s="37">
        <v>1.55</v>
      </c>
      <c r="AD446" s="70">
        <f t="shared" si="73"/>
        <v>1.6895000000000002</v>
      </c>
      <c r="AE446" s="70">
        <f t="shared" si="77"/>
        <v>2.1118750000000004</v>
      </c>
      <c r="AF446" s="70">
        <f t="shared" si="78"/>
        <v>2.2808250000000005</v>
      </c>
      <c r="AG446" s="36">
        <f t="shared" si="74"/>
        <v>1.68</v>
      </c>
      <c r="AH446" s="36">
        <f t="shared" si="75"/>
        <v>2.11</v>
      </c>
      <c r="AI446" s="36">
        <f t="shared" si="76"/>
        <v>2.2799999999999998</v>
      </c>
      <c r="AJ446" s="40">
        <v>42421</v>
      </c>
      <c r="AK446" s="40">
        <v>42422</v>
      </c>
      <c r="AL446" s="22"/>
      <c r="AM446" s="20"/>
      <c r="AN446" s="20"/>
      <c r="AO446" s="19" t="s">
        <v>10507</v>
      </c>
      <c r="AP446" s="19"/>
      <c r="AQ446" s="19"/>
      <c r="AR446" s="19"/>
      <c r="AS446" s="46">
        <v>42447</v>
      </c>
      <c r="AT446" s="173"/>
    </row>
    <row r="447" spans="1:46" ht="47.25" customHeight="1">
      <c r="A447" s="16">
        <v>8699530010010</v>
      </c>
      <c r="B447" s="16" t="s">
        <v>3626</v>
      </c>
      <c r="C447" s="16" t="s">
        <v>3627</v>
      </c>
      <c r="D447" s="17" t="s">
        <v>323</v>
      </c>
      <c r="E447" s="18" t="s">
        <v>295</v>
      </c>
      <c r="F447" s="18">
        <v>4</v>
      </c>
      <c r="G447" s="18">
        <v>5</v>
      </c>
      <c r="H447" s="18">
        <v>3</v>
      </c>
      <c r="I447" s="18"/>
      <c r="J447" s="18"/>
      <c r="K447" s="18"/>
      <c r="L447" s="19" t="s">
        <v>5553</v>
      </c>
      <c r="M447" s="19" t="s">
        <v>5554</v>
      </c>
      <c r="N447" s="18" t="s">
        <v>255</v>
      </c>
      <c r="O447" s="18" t="s">
        <v>5555</v>
      </c>
      <c r="P447" s="18" t="s">
        <v>163</v>
      </c>
      <c r="Q447" s="18">
        <v>20</v>
      </c>
      <c r="R447" s="18" t="s">
        <v>95</v>
      </c>
      <c r="S447" s="37" t="s">
        <v>46</v>
      </c>
      <c r="T447" s="18" t="s">
        <v>53</v>
      </c>
      <c r="U447" s="38">
        <v>0.75</v>
      </c>
      <c r="V447" s="38">
        <v>0.75</v>
      </c>
      <c r="W447" s="38">
        <v>0.75</v>
      </c>
      <c r="X447" s="18" t="s">
        <v>53</v>
      </c>
      <c r="Y447" s="39"/>
      <c r="Z447" s="16">
        <v>0</v>
      </c>
      <c r="AA447" s="45">
        <v>1.74</v>
      </c>
      <c r="AB447" s="36"/>
      <c r="AC447" s="36">
        <v>1.74</v>
      </c>
      <c r="AD447" s="36">
        <v>1.89</v>
      </c>
      <c r="AE447" s="36">
        <v>2.37</v>
      </c>
      <c r="AF447" s="36">
        <v>2.56</v>
      </c>
      <c r="AG447" s="36">
        <f t="shared" si="74"/>
        <v>1.89</v>
      </c>
      <c r="AH447" s="36">
        <f t="shared" si="75"/>
        <v>2.37</v>
      </c>
      <c r="AI447" s="36">
        <f t="shared" si="76"/>
        <v>2.56</v>
      </c>
      <c r="AJ447" s="40">
        <v>42783</v>
      </c>
      <c r="AK447" s="40">
        <v>42786</v>
      </c>
      <c r="AL447" s="17"/>
      <c r="AM447" s="20" t="s">
        <v>477</v>
      </c>
      <c r="AN447" s="20"/>
      <c r="AO447" s="19" t="s">
        <v>10507</v>
      </c>
      <c r="AP447" s="19"/>
      <c r="AQ447" s="19"/>
      <c r="AR447" s="19"/>
      <c r="AS447" s="46">
        <v>42447</v>
      </c>
      <c r="AT447" s="173"/>
    </row>
    <row r="448" spans="1:46" ht="47.25" customHeight="1">
      <c r="A448" s="16">
        <v>8681078093228</v>
      </c>
      <c r="B448" s="16" t="s">
        <v>4618</v>
      </c>
      <c r="C448" s="16" t="s">
        <v>4619</v>
      </c>
      <c r="D448" s="22" t="s">
        <v>87</v>
      </c>
      <c r="E448" s="22" t="s">
        <v>87</v>
      </c>
      <c r="F448" s="18">
        <v>0</v>
      </c>
      <c r="G448" s="22">
        <v>2</v>
      </c>
      <c r="H448" s="18">
        <v>1</v>
      </c>
      <c r="I448" s="18"/>
      <c r="J448" s="18"/>
      <c r="K448" s="18"/>
      <c r="L448" s="19" t="s">
        <v>11570</v>
      </c>
      <c r="M448" s="19" t="s">
        <v>783</v>
      </c>
      <c r="N448" s="18" t="s">
        <v>4624</v>
      </c>
      <c r="O448" s="18">
        <v>5</v>
      </c>
      <c r="P448" s="18" t="s">
        <v>875</v>
      </c>
      <c r="Q448" s="18">
        <v>1</v>
      </c>
      <c r="R448" s="18" t="s">
        <v>95</v>
      </c>
      <c r="S448" s="37" t="s">
        <v>96</v>
      </c>
      <c r="T448" s="18" t="s">
        <v>238</v>
      </c>
      <c r="U448" s="38">
        <v>146.86000000000001</v>
      </c>
      <c r="V448" s="38">
        <v>146.86000000000001</v>
      </c>
      <c r="W448" s="38">
        <v>146.86000000000001</v>
      </c>
      <c r="X448" s="18" t="s">
        <v>238</v>
      </c>
      <c r="Y448" s="39"/>
      <c r="Z448" s="16">
        <v>2</v>
      </c>
      <c r="AA448" s="36">
        <v>395.43</v>
      </c>
      <c r="AB448" s="36"/>
      <c r="AC448" s="36">
        <v>395.43</v>
      </c>
      <c r="AD448" s="38">
        <f t="shared" ref="AD448:AD458" si="79">IF(Z448=2,AC448*1.08,IF(AC448&lt;=10,(AC448*1.09),IF(AC448&lt;=50,(10*1.09)+((AC448-10)*1.08),IF(AC448&lt;=100,(10*1.09)+((50-10)*1.08)+((AC448-50)*1.07),IF(AC448&lt;=200,(10*1.09)+((50-10)*1.08)+((100-50)*1.07)+((AC448-100)*1.04),(10*1.09)+((50-10)*1.08)+((100-50)*1.07)+((200-100)*1.04)+((AC448-200)*1.02))))))</f>
        <v>427.06440000000003</v>
      </c>
      <c r="AE448" s="38">
        <f t="shared" ref="AE448:AE458" si="80">IF(Z448=1,AD448*1.08,IF(Z448=2,0,IF(AC448&lt;=100,(AD448*1.25),IF(AC448&lt;=200,134.5+((AC448-100)*1.04*1.16),255.14+((AC448-200)*1.02*1.12)))))</f>
        <v>0</v>
      </c>
      <c r="AF448" s="38">
        <f t="shared" ref="AF448:AF458" si="81">IF(Z448=1,0,(AE448*1.08))</f>
        <v>0</v>
      </c>
      <c r="AG448" s="36">
        <f t="shared" si="74"/>
        <v>427.06</v>
      </c>
      <c r="AH448" s="36">
        <f t="shared" si="75"/>
        <v>0</v>
      </c>
      <c r="AI448" s="36">
        <f t="shared" si="76"/>
        <v>0</v>
      </c>
      <c r="AJ448" s="40">
        <v>43189</v>
      </c>
      <c r="AK448" s="40">
        <v>43193</v>
      </c>
      <c r="AL448" s="17">
        <v>1</v>
      </c>
      <c r="AM448" s="17" t="s">
        <v>11571</v>
      </c>
      <c r="AN448" s="20"/>
      <c r="AO448" s="19" t="s">
        <v>10510</v>
      </c>
      <c r="AP448" s="19"/>
      <c r="AQ448" s="19"/>
      <c r="AR448" s="19"/>
      <c r="AS448" s="46">
        <v>42447</v>
      </c>
      <c r="AT448" s="173"/>
    </row>
    <row r="449" spans="1:46" ht="47.25" customHeight="1">
      <c r="A449" s="16">
        <v>8681078093280</v>
      </c>
      <c r="B449" s="16" t="s">
        <v>4618</v>
      </c>
      <c r="C449" s="16" t="s">
        <v>4619</v>
      </c>
      <c r="D449" s="22" t="s">
        <v>87</v>
      </c>
      <c r="E449" s="22" t="s">
        <v>87</v>
      </c>
      <c r="F449" s="18">
        <v>0</v>
      </c>
      <c r="G449" s="22">
        <v>2</v>
      </c>
      <c r="H449" s="18">
        <v>1</v>
      </c>
      <c r="I449" s="18"/>
      <c r="J449" s="18"/>
      <c r="K449" s="18"/>
      <c r="L449" s="19" t="s">
        <v>11573</v>
      </c>
      <c r="M449" s="19" t="s">
        <v>783</v>
      </c>
      <c r="N449" s="18" t="s">
        <v>4624</v>
      </c>
      <c r="O449" s="18">
        <v>5</v>
      </c>
      <c r="P449" s="18" t="s">
        <v>875</v>
      </c>
      <c r="Q449" s="18">
        <v>1</v>
      </c>
      <c r="R449" s="18" t="s">
        <v>95</v>
      </c>
      <c r="S449" s="37" t="s">
        <v>96</v>
      </c>
      <c r="T449" s="18" t="s">
        <v>238</v>
      </c>
      <c r="U449" s="38">
        <v>146.86000000000001</v>
      </c>
      <c r="V449" s="38">
        <v>146.86000000000001</v>
      </c>
      <c r="W449" s="38">
        <v>146.86000000000001</v>
      </c>
      <c r="X449" s="18" t="s">
        <v>238</v>
      </c>
      <c r="Y449" s="39"/>
      <c r="Z449" s="16">
        <v>2</v>
      </c>
      <c r="AA449" s="36">
        <v>395.43</v>
      </c>
      <c r="AB449" s="36"/>
      <c r="AC449" s="36">
        <v>395.43</v>
      </c>
      <c r="AD449" s="38">
        <f t="shared" si="79"/>
        <v>427.06440000000003</v>
      </c>
      <c r="AE449" s="38">
        <f t="shared" si="80"/>
        <v>0</v>
      </c>
      <c r="AF449" s="38">
        <f t="shared" si="81"/>
        <v>0</v>
      </c>
      <c r="AG449" s="36">
        <f t="shared" si="74"/>
        <v>427.06</v>
      </c>
      <c r="AH449" s="36">
        <f t="shared" si="75"/>
        <v>0</v>
      </c>
      <c r="AI449" s="36">
        <f t="shared" si="76"/>
        <v>0</v>
      </c>
      <c r="AJ449" s="40">
        <v>43189</v>
      </c>
      <c r="AK449" s="40">
        <v>43193</v>
      </c>
      <c r="AL449" s="17">
        <v>1</v>
      </c>
      <c r="AM449" s="17" t="s">
        <v>11571</v>
      </c>
      <c r="AN449" s="20"/>
      <c r="AO449" s="19" t="s">
        <v>10488</v>
      </c>
      <c r="AP449" s="19"/>
      <c r="AQ449" s="19"/>
      <c r="AR449" s="19"/>
      <c r="AS449" s="46">
        <v>42447</v>
      </c>
      <c r="AT449" s="173"/>
    </row>
    <row r="450" spans="1:46" ht="47.25" customHeight="1">
      <c r="A450" s="16">
        <v>8681078093266</v>
      </c>
      <c r="B450" s="16" t="s">
        <v>4618</v>
      </c>
      <c r="C450" s="16" t="s">
        <v>4619</v>
      </c>
      <c r="D450" s="22" t="s">
        <v>87</v>
      </c>
      <c r="E450" s="22" t="s">
        <v>87</v>
      </c>
      <c r="F450" s="18">
        <v>0</v>
      </c>
      <c r="G450" s="22">
        <v>2</v>
      </c>
      <c r="H450" s="18">
        <v>1</v>
      </c>
      <c r="I450" s="18"/>
      <c r="J450" s="18"/>
      <c r="K450" s="18"/>
      <c r="L450" s="19" t="s">
        <v>11577</v>
      </c>
      <c r="M450" s="19" t="s">
        <v>783</v>
      </c>
      <c r="N450" s="18" t="s">
        <v>4624</v>
      </c>
      <c r="O450" s="18">
        <v>5</v>
      </c>
      <c r="P450" s="18" t="s">
        <v>875</v>
      </c>
      <c r="Q450" s="18">
        <v>1</v>
      </c>
      <c r="R450" s="18" t="s">
        <v>95</v>
      </c>
      <c r="S450" s="37" t="s">
        <v>96</v>
      </c>
      <c r="T450" s="18" t="s">
        <v>238</v>
      </c>
      <c r="U450" s="38">
        <v>146.86000000000001</v>
      </c>
      <c r="V450" s="38">
        <v>146.86000000000001</v>
      </c>
      <c r="W450" s="38">
        <v>146.86000000000001</v>
      </c>
      <c r="X450" s="18" t="s">
        <v>238</v>
      </c>
      <c r="Y450" s="39"/>
      <c r="Z450" s="16">
        <v>2</v>
      </c>
      <c r="AA450" s="36">
        <v>395.43</v>
      </c>
      <c r="AB450" s="36"/>
      <c r="AC450" s="36">
        <v>395.43</v>
      </c>
      <c r="AD450" s="38">
        <f t="shared" si="79"/>
        <v>427.06440000000003</v>
      </c>
      <c r="AE450" s="38">
        <f t="shared" si="80"/>
        <v>0</v>
      </c>
      <c r="AF450" s="38">
        <f t="shared" si="81"/>
        <v>0</v>
      </c>
      <c r="AG450" s="36">
        <f t="shared" si="74"/>
        <v>427.06</v>
      </c>
      <c r="AH450" s="36">
        <f t="shared" si="75"/>
        <v>0</v>
      </c>
      <c r="AI450" s="36">
        <f t="shared" si="76"/>
        <v>0</v>
      </c>
      <c r="AJ450" s="40">
        <v>43217</v>
      </c>
      <c r="AK450" s="40">
        <v>43221</v>
      </c>
      <c r="AL450" s="17">
        <v>1</v>
      </c>
      <c r="AM450" s="17" t="s">
        <v>11571</v>
      </c>
      <c r="AN450" s="20"/>
      <c r="AO450" s="19" t="s">
        <v>3528</v>
      </c>
      <c r="AP450" s="19"/>
      <c r="AQ450" s="19"/>
      <c r="AR450" s="19"/>
      <c r="AS450" s="46">
        <v>42447</v>
      </c>
      <c r="AT450" s="173"/>
    </row>
    <row r="451" spans="1:46" ht="47.25" customHeight="1">
      <c r="A451" s="16">
        <v>8681078093143</v>
      </c>
      <c r="B451" s="16" t="s">
        <v>4618</v>
      </c>
      <c r="C451" s="16" t="s">
        <v>4619</v>
      </c>
      <c r="D451" s="22" t="s">
        <v>87</v>
      </c>
      <c r="E451" s="22" t="s">
        <v>87</v>
      </c>
      <c r="F451" s="18">
        <v>0</v>
      </c>
      <c r="G451" s="22">
        <v>2</v>
      </c>
      <c r="H451" s="18">
        <v>1</v>
      </c>
      <c r="I451" s="18"/>
      <c r="J451" s="18"/>
      <c r="K451" s="18"/>
      <c r="L451" s="19" t="s">
        <v>11578</v>
      </c>
      <c r="M451" s="19" t="s">
        <v>783</v>
      </c>
      <c r="N451" s="18" t="s">
        <v>4624</v>
      </c>
      <c r="O451" s="18">
        <v>5</v>
      </c>
      <c r="P451" s="18" t="s">
        <v>875</v>
      </c>
      <c r="Q451" s="18">
        <v>1</v>
      </c>
      <c r="R451" s="18" t="s">
        <v>95</v>
      </c>
      <c r="S451" s="37" t="s">
        <v>96</v>
      </c>
      <c r="T451" s="18" t="s">
        <v>238</v>
      </c>
      <c r="U451" s="38">
        <v>146.86000000000001</v>
      </c>
      <c r="V451" s="38">
        <v>146.86000000000001</v>
      </c>
      <c r="W451" s="38">
        <v>146.86000000000001</v>
      </c>
      <c r="X451" s="18" t="s">
        <v>238</v>
      </c>
      <c r="Y451" s="39"/>
      <c r="Z451" s="16">
        <v>2</v>
      </c>
      <c r="AA451" s="36">
        <v>395.43</v>
      </c>
      <c r="AB451" s="36"/>
      <c r="AC451" s="36">
        <v>395.43</v>
      </c>
      <c r="AD451" s="38">
        <f t="shared" si="79"/>
        <v>427.06440000000003</v>
      </c>
      <c r="AE451" s="38">
        <f t="shared" si="80"/>
        <v>0</v>
      </c>
      <c r="AF451" s="38">
        <f t="shared" si="81"/>
        <v>0</v>
      </c>
      <c r="AG451" s="36">
        <f t="shared" si="74"/>
        <v>427.06</v>
      </c>
      <c r="AH451" s="36">
        <f t="shared" si="75"/>
        <v>0</v>
      </c>
      <c r="AI451" s="36">
        <f t="shared" si="76"/>
        <v>0</v>
      </c>
      <c r="AJ451" s="40">
        <v>43217</v>
      </c>
      <c r="AK451" s="40">
        <v>43221</v>
      </c>
      <c r="AL451" s="17">
        <v>1</v>
      </c>
      <c r="AM451" s="17" t="s">
        <v>11571</v>
      </c>
      <c r="AN451" s="20"/>
      <c r="AO451" s="19" t="s">
        <v>3528</v>
      </c>
      <c r="AP451" s="19"/>
      <c r="AQ451" s="19"/>
      <c r="AR451" s="19"/>
      <c r="AS451" s="46">
        <v>42447</v>
      </c>
      <c r="AT451" s="173"/>
    </row>
    <row r="452" spans="1:46" ht="47.25" customHeight="1">
      <c r="A452" s="16">
        <v>8681078093235</v>
      </c>
      <c r="B452" s="16" t="s">
        <v>4618</v>
      </c>
      <c r="C452" s="16" t="s">
        <v>4619</v>
      </c>
      <c r="D452" s="22" t="s">
        <v>87</v>
      </c>
      <c r="E452" s="22" t="s">
        <v>87</v>
      </c>
      <c r="F452" s="18">
        <v>0</v>
      </c>
      <c r="G452" s="22">
        <v>2</v>
      </c>
      <c r="H452" s="18">
        <v>1</v>
      </c>
      <c r="I452" s="18"/>
      <c r="J452" s="18"/>
      <c r="K452" s="18"/>
      <c r="L452" s="19" t="s">
        <v>11580</v>
      </c>
      <c r="M452" s="19" t="s">
        <v>783</v>
      </c>
      <c r="N452" s="18" t="s">
        <v>4624</v>
      </c>
      <c r="O452" s="18">
        <v>5</v>
      </c>
      <c r="P452" s="18" t="s">
        <v>875</v>
      </c>
      <c r="Q452" s="18">
        <v>4</v>
      </c>
      <c r="R452" s="18" t="s">
        <v>95</v>
      </c>
      <c r="S452" s="37" t="s">
        <v>96</v>
      </c>
      <c r="T452" s="18" t="s">
        <v>222</v>
      </c>
      <c r="U452" s="38">
        <v>210.1</v>
      </c>
      <c r="V452" s="38">
        <v>210.1</v>
      </c>
      <c r="W452" s="38">
        <v>210.1</v>
      </c>
      <c r="X452" s="18" t="s">
        <v>222</v>
      </c>
      <c r="Y452" s="39"/>
      <c r="Z452" s="16">
        <v>2</v>
      </c>
      <c r="AA452" s="36">
        <v>565.88</v>
      </c>
      <c r="AB452" s="36"/>
      <c r="AC452" s="36">
        <v>565.88</v>
      </c>
      <c r="AD452" s="38">
        <f t="shared" si="79"/>
        <v>611.15039999999999</v>
      </c>
      <c r="AE452" s="38">
        <f t="shared" si="80"/>
        <v>0</v>
      </c>
      <c r="AF452" s="38">
        <f t="shared" si="81"/>
        <v>0</v>
      </c>
      <c r="AG452" s="36">
        <f t="shared" si="74"/>
        <v>611.15</v>
      </c>
      <c r="AH452" s="36">
        <f t="shared" si="75"/>
        <v>0</v>
      </c>
      <c r="AI452" s="36">
        <f t="shared" si="76"/>
        <v>0</v>
      </c>
      <c r="AJ452" s="40">
        <v>43217</v>
      </c>
      <c r="AK452" s="40">
        <v>43221</v>
      </c>
      <c r="AL452" s="17">
        <v>1</v>
      </c>
      <c r="AM452" s="17" t="s">
        <v>11571</v>
      </c>
      <c r="AN452" s="20"/>
      <c r="AO452" s="19" t="s">
        <v>10477</v>
      </c>
      <c r="AP452" s="19"/>
      <c r="AQ452" s="19"/>
      <c r="AR452" s="19"/>
      <c r="AS452" s="46">
        <v>42447</v>
      </c>
      <c r="AT452" s="173"/>
    </row>
    <row r="453" spans="1:46" ht="47.25" customHeight="1">
      <c r="A453" s="16">
        <v>8681078093259</v>
      </c>
      <c r="B453" s="16" t="s">
        <v>4618</v>
      </c>
      <c r="C453" s="16" t="s">
        <v>4619</v>
      </c>
      <c r="D453" s="22" t="s">
        <v>87</v>
      </c>
      <c r="E453" s="22" t="s">
        <v>87</v>
      </c>
      <c r="F453" s="18">
        <v>0</v>
      </c>
      <c r="G453" s="22">
        <v>2</v>
      </c>
      <c r="H453" s="18">
        <v>1</v>
      </c>
      <c r="I453" s="18"/>
      <c r="J453" s="18"/>
      <c r="K453" s="18"/>
      <c r="L453" s="19" t="s">
        <v>11584</v>
      </c>
      <c r="M453" s="19" t="s">
        <v>783</v>
      </c>
      <c r="N453" s="18" t="s">
        <v>4624</v>
      </c>
      <c r="O453" s="18">
        <v>5</v>
      </c>
      <c r="P453" s="18" t="s">
        <v>875</v>
      </c>
      <c r="Q453" s="18">
        <v>4</v>
      </c>
      <c r="R453" s="18" t="s">
        <v>95</v>
      </c>
      <c r="S453" s="37" t="s">
        <v>96</v>
      </c>
      <c r="T453" s="18" t="s">
        <v>222</v>
      </c>
      <c r="U453" s="38">
        <v>210.1</v>
      </c>
      <c r="V453" s="38">
        <v>210.1</v>
      </c>
      <c r="W453" s="38">
        <v>210.1</v>
      </c>
      <c r="X453" s="18" t="s">
        <v>222</v>
      </c>
      <c r="Y453" s="39"/>
      <c r="Z453" s="16">
        <v>2</v>
      </c>
      <c r="AA453" s="36">
        <v>565.88</v>
      </c>
      <c r="AB453" s="36"/>
      <c r="AC453" s="36">
        <v>565.88</v>
      </c>
      <c r="AD453" s="38">
        <f t="shared" si="79"/>
        <v>611.15039999999999</v>
      </c>
      <c r="AE453" s="38">
        <f t="shared" si="80"/>
        <v>0</v>
      </c>
      <c r="AF453" s="38">
        <f t="shared" si="81"/>
        <v>0</v>
      </c>
      <c r="AG453" s="36">
        <f t="shared" si="74"/>
        <v>611.15</v>
      </c>
      <c r="AH453" s="36">
        <f t="shared" si="75"/>
        <v>0</v>
      </c>
      <c r="AI453" s="36">
        <f t="shared" si="76"/>
        <v>0</v>
      </c>
      <c r="AJ453" s="40">
        <v>43217</v>
      </c>
      <c r="AK453" s="40">
        <v>43221</v>
      </c>
      <c r="AL453" s="17">
        <v>1</v>
      </c>
      <c r="AM453" s="17" t="s">
        <v>11571</v>
      </c>
      <c r="AN453" s="20"/>
      <c r="AO453" s="19" t="s">
        <v>10485</v>
      </c>
      <c r="AP453" s="19"/>
      <c r="AQ453" s="19"/>
      <c r="AR453" s="19"/>
      <c r="AS453" s="46">
        <v>42447</v>
      </c>
      <c r="AT453" s="173"/>
    </row>
    <row r="454" spans="1:46" ht="47.25" customHeight="1">
      <c r="A454" s="16">
        <v>8681078093136</v>
      </c>
      <c r="B454" s="16" t="s">
        <v>4618</v>
      </c>
      <c r="C454" s="16" t="s">
        <v>4619</v>
      </c>
      <c r="D454" s="22" t="s">
        <v>87</v>
      </c>
      <c r="E454" s="22" t="s">
        <v>87</v>
      </c>
      <c r="F454" s="18">
        <v>0</v>
      </c>
      <c r="G454" s="22">
        <v>2</v>
      </c>
      <c r="H454" s="18">
        <v>1</v>
      </c>
      <c r="I454" s="18"/>
      <c r="J454" s="18"/>
      <c r="K454" s="18"/>
      <c r="L454" s="19" t="s">
        <v>11586</v>
      </c>
      <c r="M454" s="19" t="s">
        <v>783</v>
      </c>
      <c r="N454" s="18" t="s">
        <v>4624</v>
      </c>
      <c r="O454" s="18">
        <v>5</v>
      </c>
      <c r="P454" s="18" t="s">
        <v>875</v>
      </c>
      <c r="Q454" s="18">
        <v>4</v>
      </c>
      <c r="R454" s="18" t="s">
        <v>95</v>
      </c>
      <c r="S454" s="37" t="s">
        <v>96</v>
      </c>
      <c r="T454" s="18" t="s">
        <v>222</v>
      </c>
      <c r="U454" s="38">
        <v>210.1</v>
      </c>
      <c r="V454" s="38">
        <v>210.1</v>
      </c>
      <c r="W454" s="38">
        <v>210.1</v>
      </c>
      <c r="X454" s="18" t="s">
        <v>222</v>
      </c>
      <c r="Y454" s="39"/>
      <c r="Z454" s="16">
        <v>2</v>
      </c>
      <c r="AA454" s="36">
        <v>565.88</v>
      </c>
      <c r="AB454" s="36"/>
      <c r="AC454" s="36">
        <v>565.88</v>
      </c>
      <c r="AD454" s="38">
        <f t="shared" si="79"/>
        <v>611.15039999999999</v>
      </c>
      <c r="AE454" s="38">
        <f t="shared" si="80"/>
        <v>0</v>
      </c>
      <c r="AF454" s="38">
        <f t="shared" si="81"/>
        <v>0</v>
      </c>
      <c r="AG454" s="36">
        <f t="shared" ref="AG454:AG459" si="82">TRUNC(AD454,2)</f>
        <v>611.15</v>
      </c>
      <c r="AH454" s="36">
        <f t="shared" ref="AH454:AH459" si="83">TRUNC(AE454,2)</f>
        <v>0</v>
      </c>
      <c r="AI454" s="36">
        <f t="shared" ref="AI454:AI459" si="84">TRUNC(AF454,2)</f>
        <v>0</v>
      </c>
      <c r="AJ454" s="40">
        <v>43217</v>
      </c>
      <c r="AK454" s="40">
        <v>43221</v>
      </c>
      <c r="AL454" s="17">
        <v>1</v>
      </c>
      <c r="AM454" s="17" t="s">
        <v>11571</v>
      </c>
      <c r="AN454" s="20"/>
      <c r="AO454" s="19" t="s">
        <v>10477</v>
      </c>
      <c r="AP454" s="19"/>
      <c r="AQ454" s="19"/>
      <c r="AR454" s="19"/>
      <c r="AS454" s="46">
        <v>42447</v>
      </c>
      <c r="AT454" s="173"/>
    </row>
    <row r="455" spans="1:46" ht="47.25" customHeight="1">
      <c r="A455" s="16">
        <v>8681078093211</v>
      </c>
      <c r="B455" s="16" t="s">
        <v>4618</v>
      </c>
      <c r="C455" s="16" t="s">
        <v>4619</v>
      </c>
      <c r="D455" s="22" t="s">
        <v>87</v>
      </c>
      <c r="E455" s="22" t="s">
        <v>87</v>
      </c>
      <c r="F455" s="18">
        <v>0</v>
      </c>
      <c r="G455" s="22">
        <v>2</v>
      </c>
      <c r="H455" s="18">
        <v>1</v>
      </c>
      <c r="I455" s="18"/>
      <c r="J455" s="18"/>
      <c r="K455" s="18"/>
      <c r="L455" s="19" t="s">
        <v>11590</v>
      </c>
      <c r="M455" s="19" t="s">
        <v>783</v>
      </c>
      <c r="N455" s="18" t="s">
        <v>4624</v>
      </c>
      <c r="O455" s="18">
        <v>5</v>
      </c>
      <c r="P455" s="18" t="s">
        <v>875</v>
      </c>
      <c r="Q455" s="18">
        <v>4</v>
      </c>
      <c r="R455" s="18" t="s">
        <v>95</v>
      </c>
      <c r="S455" s="37" t="s">
        <v>96</v>
      </c>
      <c r="T455" s="18" t="s">
        <v>222</v>
      </c>
      <c r="U455" s="38">
        <v>210.1</v>
      </c>
      <c r="V455" s="38">
        <v>210.1</v>
      </c>
      <c r="W455" s="38">
        <v>210.1</v>
      </c>
      <c r="X455" s="18" t="s">
        <v>222</v>
      </c>
      <c r="Y455" s="39"/>
      <c r="Z455" s="16">
        <v>2</v>
      </c>
      <c r="AA455" s="36">
        <v>565.88</v>
      </c>
      <c r="AB455" s="36"/>
      <c r="AC455" s="36">
        <v>565.88</v>
      </c>
      <c r="AD455" s="38">
        <f t="shared" si="79"/>
        <v>611.15039999999999</v>
      </c>
      <c r="AE455" s="38">
        <f t="shared" si="80"/>
        <v>0</v>
      </c>
      <c r="AF455" s="38">
        <f t="shared" si="81"/>
        <v>0</v>
      </c>
      <c r="AG455" s="36">
        <f t="shared" si="82"/>
        <v>611.15</v>
      </c>
      <c r="AH455" s="36">
        <f t="shared" si="83"/>
        <v>0</v>
      </c>
      <c r="AI455" s="36">
        <f t="shared" si="84"/>
        <v>0</v>
      </c>
      <c r="AJ455" s="40">
        <v>43217</v>
      </c>
      <c r="AK455" s="40">
        <v>43221</v>
      </c>
      <c r="AL455" s="17">
        <v>1</v>
      </c>
      <c r="AM455" s="17" t="s">
        <v>11571</v>
      </c>
      <c r="AN455" s="20"/>
      <c r="AO455" s="19" t="s">
        <v>10477</v>
      </c>
      <c r="AP455" s="19"/>
      <c r="AQ455" s="19"/>
      <c r="AR455" s="19"/>
      <c r="AS455" s="46">
        <v>42447</v>
      </c>
      <c r="AT455" s="173"/>
    </row>
    <row r="456" spans="1:46" ht="47.25" customHeight="1">
      <c r="A456" s="16">
        <v>8681078093273</v>
      </c>
      <c r="B456" s="16" t="s">
        <v>4618</v>
      </c>
      <c r="C456" s="16" t="s">
        <v>4619</v>
      </c>
      <c r="D456" s="22" t="s">
        <v>87</v>
      </c>
      <c r="E456" s="22" t="s">
        <v>87</v>
      </c>
      <c r="F456" s="18">
        <v>0</v>
      </c>
      <c r="G456" s="22">
        <v>2</v>
      </c>
      <c r="H456" s="18">
        <v>1</v>
      </c>
      <c r="I456" s="18"/>
      <c r="J456" s="18"/>
      <c r="K456" s="18"/>
      <c r="L456" s="19" t="s">
        <v>11591</v>
      </c>
      <c r="M456" s="19" t="s">
        <v>783</v>
      </c>
      <c r="N456" s="18" t="s">
        <v>4624</v>
      </c>
      <c r="O456" s="18">
        <v>5</v>
      </c>
      <c r="P456" s="18" t="s">
        <v>875</v>
      </c>
      <c r="Q456" s="18">
        <v>4</v>
      </c>
      <c r="R456" s="18" t="s">
        <v>95</v>
      </c>
      <c r="S456" s="37" t="s">
        <v>96</v>
      </c>
      <c r="T456" s="18" t="s">
        <v>222</v>
      </c>
      <c r="U456" s="38">
        <v>210.1</v>
      </c>
      <c r="V456" s="38">
        <v>210.1</v>
      </c>
      <c r="W456" s="38">
        <v>210.1</v>
      </c>
      <c r="X456" s="18" t="s">
        <v>222</v>
      </c>
      <c r="Y456" s="39"/>
      <c r="Z456" s="16">
        <v>2</v>
      </c>
      <c r="AA456" s="36">
        <v>565.88</v>
      </c>
      <c r="AB456" s="36"/>
      <c r="AC456" s="36">
        <v>565.88</v>
      </c>
      <c r="AD456" s="38">
        <f t="shared" si="79"/>
        <v>611.15039999999999</v>
      </c>
      <c r="AE456" s="38">
        <f t="shared" si="80"/>
        <v>0</v>
      </c>
      <c r="AF456" s="38">
        <f t="shared" si="81"/>
        <v>0</v>
      </c>
      <c r="AG456" s="36">
        <f t="shared" si="82"/>
        <v>611.15</v>
      </c>
      <c r="AH456" s="36">
        <f t="shared" si="83"/>
        <v>0</v>
      </c>
      <c r="AI456" s="36">
        <f t="shared" si="84"/>
        <v>0</v>
      </c>
      <c r="AJ456" s="40">
        <v>43189</v>
      </c>
      <c r="AK456" s="40">
        <v>43193</v>
      </c>
      <c r="AL456" s="17">
        <v>1</v>
      </c>
      <c r="AM456" s="17" t="s">
        <v>11571</v>
      </c>
      <c r="AN456" s="20"/>
      <c r="AO456" s="19" t="s">
        <v>3528</v>
      </c>
      <c r="AP456" s="19"/>
      <c r="AQ456" s="19"/>
      <c r="AR456" s="19"/>
      <c r="AS456" s="46">
        <v>42447</v>
      </c>
      <c r="AT456" s="173"/>
    </row>
    <row r="457" spans="1:46" ht="47.25" customHeight="1">
      <c r="A457" s="16">
        <v>8681078093297</v>
      </c>
      <c r="B457" s="16" t="s">
        <v>4618</v>
      </c>
      <c r="C457" s="16" t="s">
        <v>4619</v>
      </c>
      <c r="D457" s="22" t="s">
        <v>87</v>
      </c>
      <c r="E457" s="22" t="s">
        <v>87</v>
      </c>
      <c r="F457" s="18">
        <v>0</v>
      </c>
      <c r="G457" s="22">
        <v>2</v>
      </c>
      <c r="H457" s="18">
        <v>1</v>
      </c>
      <c r="I457" s="18"/>
      <c r="J457" s="18"/>
      <c r="K457" s="18"/>
      <c r="L457" s="19" t="s">
        <v>11592</v>
      </c>
      <c r="M457" s="19" t="s">
        <v>783</v>
      </c>
      <c r="N457" s="18" t="s">
        <v>4624</v>
      </c>
      <c r="O457" s="18">
        <v>5</v>
      </c>
      <c r="P457" s="18" t="s">
        <v>875</v>
      </c>
      <c r="Q457" s="18">
        <v>4</v>
      </c>
      <c r="R457" s="18" t="s">
        <v>95</v>
      </c>
      <c r="S457" s="37" t="s">
        <v>96</v>
      </c>
      <c r="T457" s="18" t="s">
        <v>222</v>
      </c>
      <c r="U457" s="38">
        <v>210.1</v>
      </c>
      <c r="V457" s="38">
        <v>210.1</v>
      </c>
      <c r="W457" s="38">
        <v>210.1</v>
      </c>
      <c r="X457" s="18" t="s">
        <v>222</v>
      </c>
      <c r="Y457" s="39"/>
      <c r="Z457" s="16">
        <v>2</v>
      </c>
      <c r="AA457" s="36">
        <v>565.88</v>
      </c>
      <c r="AB457" s="36"/>
      <c r="AC457" s="36">
        <v>565.88</v>
      </c>
      <c r="AD457" s="38">
        <f t="shared" si="79"/>
        <v>611.15039999999999</v>
      </c>
      <c r="AE457" s="38">
        <f t="shared" si="80"/>
        <v>0</v>
      </c>
      <c r="AF457" s="38">
        <f t="shared" si="81"/>
        <v>0</v>
      </c>
      <c r="AG457" s="36">
        <f t="shared" si="82"/>
        <v>611.15</v>
      </c>
      <c r="AH457" s="36">
        <f t="shared" si="83"/>
        <v>0</v>
      </c>
      <c r="AI457" s="36">
        <f t="shared" si="84"/>
        <v>0</v>
      </c>
      <c r="AJ457" s="40">
        <v>43189</v>
      </c>
      <c r="AK457" s="40">
        <v>43193</v>
      </c>
      <c r="AL457" s="17">
        <v>1</v>
      </c>
      <c r="AM457" s="17" t="s">
        <v>11571</v>
      </c>
      <c r="AN457" s="20"/>
      <c r="AO457" s="19" t="s">
        <v>1115</v>
      </c>
      <c r="AP457" s="19"/>
      <c r="AQ457" s="19"/>
      <c r="AR457" s="19"/>
      <c r="AS457" s="46">
        <v>42447</v>
      </c>
      <c r="AT457" s="173"/>
    </row>
    <row r="458" spans="1:46" ht="47.25" customHeight="1">
      <c r="A458" s="16">
        <v>8681078093358</v>
      </c>
      <c r="B458" s="16" t="s">
        <v>4618</v>
      </c>
      <c r="C458" s="16" t="s">
        <v>4619</v>
      </c>
      <c r="D458" s="22" t="s">
        <v>87</v>
      </c>
      <c r="E458" s="22" t="s">
        <v>87</v>
      </c>
      <c r="F458" s="18">
        <v>0</v>
      </c>
      <c r="G458" s="22">
        <v>2</v>
      </c>
      <c r="H458" s="18">
        <v>1</v>
      </c>
      <c r="I458" s="18"/>
      <c r="J458" s="18"/>
      <c r="K458" s="18"/>
      <c r="L458" s="19" t="s">
        <v>11594</v>
      </c>
      <c r="M458" s="19" t="s">
        <v>783</v>
      </c>
      <c r="N458" s="18" t="s">
        <v>4624</v>
      </c>
      <c r="O458" s="18">
        <v>5</v>
      </c>
      <c r="P458" s="18" t="s">
        <v>875</v>
      </c>
      <c r="Q458" s="18">
        <v>4</v>
      </c>
      <c r="R458" s="18" t="s">
        <v>95</v>
      </c>
      <c r="S458" s="37" t="s">
        <v>96</v>
      </c>
      <c r="T458" s="18" t="s">
        <v>222</v>
      </c>
      <c r="U458" s="38">
        <v>210.1</v>
      </c>
      <c r="V458" s="38">
        <v>210.1</v>
      </c>
      <c r="W458" s="38">
        <v>210.1</v>
      </c>
      <c r="X458" s="18" t="s">
        <v>222</v>
      </c>
      <c r="Y458" s="39"/>
      <c r="Z458" s="16">
        <v>2</v>
      </c>
      <c r="AA458" s="36">
        <v>565.88</v>
      </c>
      <c r="AB458" s="36"/>
      <c r="AC458" s="36">
        <v>565.88</v>
      </c>
      <c r="AD458" s="38">
        <f t="shared" si="79"/>
        <v>611.15039999999999</v>
      </c>
      <c r="AE458" s="38">
        <f t="shared" si="80"/>
        <v>0</v>
      </c>
      <c r="AF458" s="38">
        <f t="shared" si="81"/>
        <v>0</v>
      </c>
      <c r="AG458" s="36">
        <f t="shared" si="82"/>
        <v>611.15</v>
      </c>
      <c r="AH458" s="36">
        <f t="shared" si="83"/>
        <v>0</v>
      </c>
      <c r="AI458" s="36">
        <f t="shared" si="84"/>
        <v>0</v>
      </c>
      <c r="AJ458" s="40">
        <v>43189</v>
      </c>
      <c r="AK458" s="40">
        <v>43193</v>
      </c>
      <c r="AL458" s="17">
        <v>1</v>
      </c>
      <c r="AM458" s="17" t="s">
        <v>11571</v>
      </c>
      <c r="AN458" s="20"/>
      <c r="AO458" s="19" t="s">
        <v>1115</v>
      </c>
      <c r="AP458" s="19"/>
      <c r="AQ458" s="19"/>
      <c r="AR458" s="19"/>
      <c r="AS458" s="46">
        <v>42447</v>
      </c>
      <c r="AT458" s="173"/>
    </row>
    <row r="459" spans="1:46" ht="47.25" customHeight="1">
      <c r="A459" s="16">
        <v>6091403210022</v>
      </c>
      <c r="B459" s="16" t="s">
        <v>5417</v>
      </c>
      <c r="C459" s="16" t="s">
        <v>5418</v>
      </c>
      <c r="D459" s="17" t="s">
        <v>87</v>
      </c>
      <c r="E459" s="18" t="s">
        <v>295</v>
      </c>
      <c r="F459" s="18">
        <v>0</v>
      </c>
      <c r="G459" s="18">
        <v>2</v>
      </c>
      <c r="H459" s="18">
        <v>1</v>
      </c>
      <c r="I459" s="18"/>
      <c r="J459" s="18"/>
      <c r="K459" s="18"/>
      <c r="L459" s="19" t="s">
        <v>5421</v>
      </c>
      <c r="M459" s="19" t="s">
        <v>5422</v>
      </c>
      <c r="N459" s="18" t="s">
        <v>5423</v>
      </c>
      <c r="O459" s="18">
        <v>2</v>
      </c>
      <c r="P459" s="18" t="s">
        <v>163</v>
      </c>
      <c r="Q459" s="18">
        <v>25</v>
      </c>
      <c r="R459" s="18" t="s">
        <v>95</v>
      </c>
      <c r="S459" s="37" t="s">
        <v>96</v>
      </c>
      <c r="T459" s="18" t="s">
        <v>222</v>
      </c>
      <c r="U459" s="38">
        <v>51.49</v>
      </c>
      <c r="V459" s="38">
        <v>51.49</v>
      </c>
      <c r="W459" s="38">
        <v>41.19</v>
      </c>
      <c r="X459" s="18" t="s">
        <v>222</v>
      </c>
      <c r="Y459" s="39" t="s">
        <v>1356</v>
      </c>
      <c r="Z459" s="16">
        <v>0</v>
      </c>
      <c r="AA459" s="36">
        <v>94.74</v>
      </c>
      <c r="AB459" s="36"/>
      <c r="AC459" s="36">
        <v>94.74</v>
      </c>
      <c r="AD459" s="36">
        <v>101.97</v>
      </c>
      <c r="AE459" s="36">
        <v>127.46</v>
      </c>
      <c r="AF459" s="36">
        <v>137.66</v>
      </c>
      <c r="AG459" s="36">
        <f t="shared" si="82"/>
        <v>101.97</v>
      </c>
      <c r="AH459" s="36">
        <f t="shared" si="83"/>
        <v>127.46</v>
      </c>
      <c r="AI459" s="36">
        <f t="shared" si="84"/>
        <v>137.66</v>
      </c>
      <c r="AJ459" s="40">
        <v>42846</v>
      </c>
      <c r="AK459" s="40">
        <v>42850</v>
      </c>
      <c r="AL459" s="17"/>
      <c r="AM459" s="20" t="s">
        <v>477</v>
      </c>
      <c r="AN459" s="20"/>
      <c r="AO459" s="19" t="s">
        <v>1115</v>
      </c>
      <c r="AP459" s="19"/>
      <c r="AQ459" s="19"/>
      <c r="AR459" s="19"/>
      <c r="AS459" s="46">
        <v>42447</v>
      </c>
      <c r="AT459" s="173"/>
    </row>
    <row r="460" spans="1:46" ht="47.25" customHeight="1">
      <c r="A460" s="16">
        <v>8699522092017</v>
      </c>
      <c r="B460" s="17" t="s">
        <v>5417</v>
      </c>
      <c r="C460" s="17"/>
      <c r="D460" s="17" t="s">
        <v>87</v>
      </c>
      <c r="E460" s="18" t="s">
        <v>41</v>
      </c>
      <c r="F460" s="18">
        <v>4</v>
      </c>
      <c r="G460" s="18">
        <v>2</v>
      </c>
      <c r="H460" s="18">
        <v>2</v>
      </c>
      <c r="I460" s="18"/>
      <c r="J460" s="18"/>
      <c r="K460" s="18"/>
      <c r="L460" s="19" t="s">
        <v>5421</v>
      </c>
      <c r="M460" s="19" t="s">
        <v>5422</v>
      </c>
      <c r="N460" s="18" t="s">
        <v>10405</v>
      </c>
      <c r="O460" s="18">
        <v>2</v>
      </c>
      <c r="P460" s="18" t="s">
        <v>163</v>
      </c>
      <c r="Q460" s="18">
        <v>25</v>
      </c>
      <c r="R460" s="18" t="s">
        <v>45</v>
      </c>
      <c r="S460" s="37" t="s">
        <v>96</v>
      </c>
      <c r="T460" s="37"/>
      <c r="U460" s="37"/>
      <c r="V460" s="37">
        <v>0</v>
      </c>
      <c r="W460" s="37">
        <v>0</v>
      </c>
      <c r="X460" s="18"/>
      <c r="Y460" s="18"/>
      <c r="Z460" s="18"/>
      <c r="AA460" s="18"/>
      <c r="AB460" s="18"/>
      <c r="AC460" s="37">
        <v>0</v>
      </c>
      <c r="AD460" s="37"/>
      <c r="AE460" s="37"/>
      <c r="AF460" s="37"/>
      <c r="AG460" s="37">
        <v>0</v>
      </c>
      <c r="AH460" s="37">
        <v>0</v>
      </c>
      <c r="AI460" s="37">
        <v>0</v>
      </c>
      <c r="AJ460" s="40">
        <v>42349</v>
      </c>
      <c r="AK460" s="40">
        <v>42353</v>
      </c>
      <c r="AL460" s="46"/>
      <c r="AM460" s="46"/>
      <c r="AN460" s="46"/>
      <c r="AO460" s="19" t="s">
        <v>1115</v>
      </c>
      <c r="AP460" s="19"/>
      <c r="AQ460" s="19"/>
      <c r="AR460" s="19"/>
      <c r="AS460" s="46">
        <v>42447</v>
      </c>
      <c r="AT460" s="173"/>
    </row>
    <row r="461" spans="1:46" ht="47.25" customHeight="1">
      <c r="A461" s="16">
        <v>8697596960058</v>
      </c>
      <c r="B461" s="16" t="s">
        <v>5002</v>
      </c>
      <c r="C461" s="16" t="s">
        <v>5002</v>
      </c>
      <c r="D461" s="18" t="s">
        <v>87</v>
      </c>
      <c r="E461" s="18" t="s">
        <v>87</v>
      </c>
      <c r="F461" s="58">
        <v>0</v>
      </c>
      <c r="G461" s="58">
        <v>2</v>
      </c>
      <c r="H461" s="18">
        <v>1</v>
      </c>
      <c r="I461" s="18"/>
      <c r="J461" s="18"/>
      <c r="K461" s="18"/>
      <c r="L461" s="19" t="s">
        <v>5009</v>
      </c>
      <c r="M461" s="19" t="s">
        <v>5011</v>
      </c>
      <c r="N461" s="18" t="s">
        <v>784</v>
      </c>
      <c r="O461" s="18">
        <v>1</v>
      </c>
      <c r="P461" s="18" t="s">
        <v>1896</v>
      </c>
      <c r="Q461" s="18" t="s">
        <v>5012</v>
      </c>
      <c r="R461" s="58" t="s">
        <v>45</v>
      </c>
      <c r="S461" s="37" t="s">
        <v>96</v>
      </c>
      <c r="T461" s="18" t="s">
        <v>331</v>
      </c>
      <c r="U461" s="37">
        <v>232.25</v>
      </c>
      <c r="V461" s="37">
        <v>232.25</v>
      </c>
      <c r="W461" s="37">
        <v>232.25</v>
      </c>
      <c r="X461" s="18" t="s">
        <v>331</v>
      </c>
      <c r="Y461" s="39"/>
      <c r="Z461" s="16">
        <v>2</v>
      </c>
      <c r="AA461" s="36">
        <v>490.65</v>
      </c>
      <c r="AB461" s="36"/>
      <c r="AC461" s="36">
        <v>490.65</v>
      </c>
      <c r="AD461" s="70">
        <f>IF(Z461=2,AC461*1.08,IF(AC461&lt;=10,(AC461*1.09),IF(AC461&lt;=50,(10*1.09)+((AC461-10)*1.08),IF(AC461&lt;=100,(10*1.09)+((50-10)*1.08)+((AC461-50)*1.07),IF(AC461&lt;=200,(10*1.09)+((50-10)*1.08)+((100-50)*1.07)+((AC461-100)*1.04),(10*1.09)+((50-10)*1.08)+((100-50)*1.07)+((200-100)*1.04)+((AC461-200)*1.02))))))</f>
        <v>529.90200000000004</v>
      </c>
      <c r="AE461" s="70">
        <f>IF(Z461=1,AD461*1.08,IF(Z461=2,0,IF(AC461&lt;=100,(AD461*1.25),IF(AC461&lt;=200,134.5+((AC461-100)*1.04*1.16),255.14+((AC461-200)*1.02*1.12)))))</f>
        <v>0</v>
      </c>
      <c r="AF461" s="70">
        <f>IF(Z461=1,0,(AE461*1.08))</f>
        <v>0</v>
      </c>
      <c r="AG461" s="36">
        <f t="shared" ref="AG461:AI465" si="85">TRUNC(AD461,2)</f>
        <v>529.9</v>
      </c>
      <c r="AH461" s="36">
        <f t="shared" si="85"/>
        <v>0</v>
      </c>
      <c r="AI461" s="36">
        <f t="shared" si="85"/>
        <v>0</v>
      </c>
      <c r="AJ461" s="40">
        <v>42419</v>
      </c>
      <c r="AK461" s="40">
        <v>42422</v>
      </c>
      <c r="AL461" s="22"/>
      <c r="AM461" s="20" t="s">
        <v>184</v>
      </c>
      <c r="AN461" s="20"/>
      <c r="AO461" s="19" t="s">
        <v>1115</v>
      </c>
      <c r="AP461" s="19"/>
      <c r="AQ461" s="19"/>
      <c r="AR461" s="19"/>
      <c r="AS461" s="46">
        <v>42447</v>
      </c>
      <c r="AT461" s="173"/>
    </row>
    <row r="462" spans="1:46" ht="47.25" customHeight="1">
      <c r="A462" s="16">
        <v>8697596960065</v>
      </c>
      <c r="B462" s="16" t="s">
        <v>5002</v>
      </c>
      <c r="C462" s="16" t="s">
        <v>5002</v>
      </c>
      <c r="D462" s="18" t="s">
        <v>87</v>
      </c>
      <c r="E462" s="18" t="s">
        <v>87</v>
      </c>
      <c r="F462" s="58">
        <v>0</v>
      </c>
      <c r="G462" s="58">
        <v>2</v>
      </c>
      <c r="H462" s="18">
        <v>1</v>
      </c>
      <c r="I462" s="18"/>
      <c r="J462" s="18"/>
      <c r="K462" s="18"/>
      <c r="L462" s="19" t="s">
        <v>5032</v>
      </c>
      <c r="M462" s="19" t="s">
        <v>5011</v>
      </c>
      <c r="N462" s="18" t="s">
        <v>784</v>
      </c>
      <c r="O462" s="18">
        <v>1</v>
      </c>
      <c r="P462" s="18" t="s">
        <v>1896</v>
      </c>
      <c r="Q462" s="18">
        <v>4</v>
      </c>
      <c r="R462" s="58" t="s">
        <v>45</v>
      </c>
      <c r="S462" s="37" t="s">
        <v>96</v>
      </c>
      <c r="T462" s="18" t="s">
        <v>331</v>
      </c>
      <c r="U462" s="37">
        <v>229.11</v>
      </c>
      <c r="V462" s="37">
        <v>229.11</v>
      </c>
      <c r="W462" s="37">
        <v>229.11</v>
      </c>
      <c r="X462" s="18" t="s">
        <v>331</v>
      </c>
      <c r="Y462" s="39"/>
      <c r="Z462" s="16">
        <v>2</v>
      </c>
      <c r="AA462" s="36">
        <v>482.28</v>
      </c>
      <c r="AB462" s="36"/>
      <c r="AC462" s="36">
        <v>482.28</v>
      </c>
      <c r="AD462" s="70">
        <f>IF(Z462=2,AC462*1.08,IF(AC462&lt;=10,(AC462*1.09),IF(AC462&lt;=50,(10*1.09)+((AC462-10)*1.08),IF(AC462&lt;=100,(10*1.09)+((50-10)*1.08)+((AC462-50)*1.07),IF(AC462&lt;=200,(10*1.09)+((50-10)*1.08)+((100-50)*1.07)+((AC462-100)*1.04),(10*1.09)+((50-10)*1.08)+((100-50)*1.07)+((200-100)*1.04)+((AC462-200)*1.02))))))</f>
        <v>520.86239999999998</v>
      </c>
      <c r="AE462" s="70">
        <f>IF(Z462=1,AD462*1.08,IF(Z462=2,0,IF(AC462&lt;=100,(AD462*1.25),IF(AC462&lt;=200,134.5+((AC462-100)*1.04*1.16),255.14+((AC462-200)*1.02*1.12)))))</f>
        <v>0</v>
      </c>
      <c r="AF462" s="70">
        <f>IF(Z462=1,0,(AE462*1.08))</f>
        <v>0</v>
      </c>
      <c r="AG462" s="36">
        <f t="shared" si="85"/>
        <v>520.86</v>
      </c>
      <c r="AH462" s="36">
        <f t="shared" si="85"/>
        <v>0</v>
      </c>
      <c r="AI462" s="36">
        <f t="shared" si="85"/>
        <v>0</v>
      </c>
      <c r="AJ462" s="40">
        <v>42419</v>
      </c>
      <c r="AK462" s="40">
        <v>42422</v>
      </c>
      <c r="AL462" s="22"/>
      <c r="AM462" s="20" t="s">
        <v>184</v>
      </c>
      <c r="AN462" s="20"/>
      <c r="AO462" s="19" t="s">
        <v>6914</v>
      </c>
      <c r="AP462" s="19"/>
      <c r="AQ462" s="19"/>
      <c r="AR462" s="19"/>
      <c r="AS462" s="46">
        <v>42447</v>
      </c>
      <c r="AT462" s="173"/>
    </row>
    <row r="463" spans="1:46" ht="47.25" customHeight="1">
      <c r="A463" s="16">
        <v>8699809098527</v>
      </c>
      <c r="B463" s="16" t="s">
        <v>870</v>
      </c>
      <c r="C463" s="16" t="s">
        <v>871</v>
      </c>
      <c r="D463" s="17" t="s">
        <v>87</v>
      </c>
      <c r="E463" s="18" t="s">
        <v>87</v>
      </c>
      <c r="F463" s="18">
        <v>3</v>
      </c>
      <c r="G463" s="18">
        <v>1</v>
      </c>
      <c r="H463" s="18">
        <v>2</v>
      </c>
      <c r="I463" s="18"/>
      <c r="J463" s="18"/>
      <c r="K463" s="18"/>
      <c r="L463" s="19" t="s">
        <v>1227</v>
      </c>
      <c r="M463" s="19" t="s">
        <v>506</v>
      </c>
      <c r="N463" s="18" t="s">
        <v>310</v>
      </c>
      <c r="O463" s="18">
        <v>120</v>
      </c>
      <c r="P463" s="18" t="s">
        <v>163</v>
      </c>
      <c r="Q463" s="18">
        <v>20</v>
      </c>
      <c r="R463" s="18" t="s">
        <v>45</v>
      </c>
      <c r="S463" s="37" t="s">
        <v>96</v>
      </c>
      <c r="T463" s="37"/>
      <c r="U463" s="37"/>
      <c r="V463" s="37">
        <v>1.81</v>
      </c>
      <c r="W463" s="37">
        <v>0</v>
      </c>
      <c r="X463" s="18" t="s">
        <v>53</v>
      </c>
      <c r="Y463" s="18"/>
      <c r="Z463" s="16">
        <v>0</v>
      </c>
      <c r="AA463" s="16"/>
      <c r="AB463" s="16"/>
      <c r="AC463" s="36">
        <v>3.83</v>
      </c>
      <c r="AD463" s="70">
        <f>IF(Z463=2,AC463*1.08,IF(AC463&lt;=10,(AC463*1.09),IF(AC463&lt;=50,(10*1.09)+((AC463-10)*1.08),IF(AC463&lt;=100,(10*1.09)+((50-10)*1.08)+((AC463-50)*1.07),IF(AC463&lt;=200,(10*1.09)+((50-10)*1.08)+((100-50)*1.07)+((AC463-100)*1.04),(10*1.09)+((50-10)*1.08)+((100-50)*1.07)+((200-100)*1.04)+((AC463-200)*1.02))))))</f>
        <v>4.1747000000000005</v>
      </c>
      <c r="AE463" s="70">
        <f>IF(Z463=1,AD463*1.08,IF(Z463=2,0,IF(AC463&lt;=100,(AD463*1.25),IF(AC463&lt;=200,134.5+((AC463-100)*1.04*1.16),255.14+((AC463-200)*1.02*1.12)))))</f>
        <v>5.2183750000000009</v>
      </c>
      <c r="AF463" s="70">
        <f>IF(Z463=1,0,(AE463*1.08))</f>
        <v>5.6358450000000015</v>
      </c>
      <c r="AG463" s="36">
        <f t="shared" si="85"/>
        <v>4.17</v>
      </c>
      <c r="AH463" s="36">
        <f t="shared" si="85"/>
        <v>5.21</v>
      </c>
      <c r="AI463" s="36">
        <f t="shared" si="85"/>
        <v>5.63</v>
      </c>
      <c r="AJ463" s="40">
        <v>42447</v>
      </c>
      <c r="AK463" s="40">
        <v>42451</v>
      </c>
      <c r="AL463" s="77"/>
      <c r="AM463" s="20"/>
      <c r="AN463" s="20"/>
      <c r="AO463" s="19" t="s">
        <v>6914</v>
      </c>
      <c r="AP463" s="19"/>
      <c r="AQ463" s="19"/>
      <c r="AR463" s="19"/>
      <c r="AS463" s="46">
        <v>42447</v>
      </c>
      <c r="AT463" s="173"/>
    </row>
    <row r="464" spans="1:46" ht="47.25" customHeight="1">
      <c r="A464" s="16">
        <v>8699809098664</v>
      </c>
      <c r="B464" s="16" t="s">
        <v>870</v>
      </c>
      <c r="C464" s="16" t="s">
        <v>871</v>
      </c>
      <c r="D464" s="17" t="s">
        <v>87</v>
      </c>
      <c r="E464" s="18" t="s">
        <v>87</v>
      </c>
      <c r="F464" s="18">
        <v>3</v>
      </c>
      <c r="G464" s="18">
        <v>1</v>
      </c>
      <c r="H464" s="18">
        <v>2</v>
      </c>
      <c r="I464" s="18"/>
      <c r="J464" s="18"/>
      <c r="K464" s="18"/>
      <c r="L464" s="19" t="s">
        <v>1227</v>
      </c>
      <c r="M464" s="19" t="s">
        <v>506</v>
      </c>
      <c r="N464" s="18" t="s">
        <v>310</v>
      </c>
      <c r="O464" s="18">
        <v>120</v>
      </c>
      <c r="P464" s="18" t="s">
        <v>163</v>
      </c>
      <c r="Q464" s="18">
        <v>20</v>
      </c>
      <c r="R464" s="18" t="s">
        <v>45</v>
      </c>
      <c r="S464" s="37" t="s">
        <v>46</v>
      </c>
      <c r="T464" s="37"/>
      <c r="U464" s="37"/>
      <c r="V464" s="37">
        <v>1.81</v>
      </c>
      <c r="W464" s="37">
        <v>0</v>
      </c>
      <c r="X464" s="18" t="s">
        <v>53</v>
      </c>
      <c r="Y464" s="18"/>
      <c r="Z464" s="16">
        <v>0</v>
      </c>
      <c r="AA464" s="16"/>
      <c r="AB464" s="16"/>
      <c r="AC464" s="36">
        <v>3.83</v>
      </c>
      <c r="AD464" s="70">
        <f>IF(Z464=2,AC464*1.08,IF(AC464&lt;=10,(AC464*1.09),IF(AC464&lt;=50,(10*1.09)+((AC464-10)*1.08),IF(AC464&lt;=100,(10*1.09)+((50-10)*1.08)+((AC464-50)*1.07),IF(AC464&lt;=200,(10*1.09)+((50-10)*1.08)+((100-50)*1.07)+((AC464-100)*1.04),(10*1.09)+((50-10)*1.08)+((100-50)*1.07)+((200-100)*1.04)+((AC464-200)*1.02))))))</f>
        <v>4.1747000000000005</v>
      </c>
      <c r="AE464" s="70">
        <f>IF(Z464=1,AD464*1.08,IF(Z464=2,0,IF(AC464&lt;=100,(AD464*1.25),IF(AC464&lt;=200,134.5+((AC464-100)*1.04*1.16),255.14+((AC464-200)*1.02*1.12)))))</f>
        <v>5.2183750000000009</v>
      </c>
      <c r="AF464" s="70">
        <f>IF(Z464=1,0,(AE464*1.08))</f>
        <v>5.6358450000000015</v>
      </c>
      <c r="AG464" s="36">
        <f t="shared" si="85"/>
        <v>4.17</v>
      </c>
      <c r="AH464" s="36">
        <f t="shared" si="85"/>
        <v>5.21</v>
      </c>
      <c r="AI464" s="36">
        <f t="shared" si="85"/>
        <v>5.63</v>
      </c>
      <c r="AJ464" s="40">
        <v>42447</v>
      </c>
      <c r="AK464" s="40">
        <v>42451</v>
      </c>
      <c r="AL464" s="77"/>
      <c r="AM464" s="20"/>
      <c r="AN464" s="20"/>
      <c r="AO464" s="19" t="s">
        <v>6914</v>
      </c>
      <c r="AP464" s="19"/>
      <c r="AQ464" s="19"/>
      <c r="AR464" s="19"/>
      <c r="AS464" s="46">
        <v>42447</v>
      </c>
      <c r="AT464" s="173"/>
    </row>
    <row r="465" spans="1:46" ht="47.25" customHeight="1">
      <c r="A465" s="16">
        <v>8699809098534</v>
      </c>
      <c r="B465" s="16" t="s">
        <v>870</v>
      </c>
      <c r="C465" s="16" t="s">
        <v>871</v>
      </c>
      <c r="D465" s="17" t="s">
        <v>87</v>
      </c>
      <c r="E465" s="18" t="s">
        <v>87</v>
      </c>
      <c r="F465" s="18">
        <v>0</v>
      </c>
      <c r="G465" s="18">
        <v>1</v>
      </c>
      <c r="H465" s="18">
        <v>1</v>
      </c>
      <c r="I465" s="18"/>
      <c r="J465" s="18"/>
      <c r="K465" s="18"/>
      <c r="L465" s="19" t="s">
        <v>873</v>
      </c>
      <c r="M465" s="19" t="s">
        <v>506</v>
      </c>
      <c r="N465" s="18" t="s">
        <v>310</v>
      </c>
      <c r="O465" s="18">
        <v>180</v>
      </c>
      <c r="P465" s="18" t="s">
        <v>163</v>
      </c>
      <c r="Q465" s="18">
        <v>20</v>
      </c>
      <c r="R465" s="18" t="s">
        <v>45</v>
      </c>
      <c r="S465" s="37" t="s">
        <v>96</v>
      </c>
      <c r="T465" s="18" t="s">
        <v>284</v>
      </c>
      <c r="U465" s="37">
        <v>4.66</v>
      </c>
      <c r="V465" s="37">
        <v>4.66</v>
      </c>
      <c r="W465" s="37">
        <v>2.79</v>
      </c>
      <c r="X465" s="18" t="s">
        <v>284</v>
      </c>
      <c r="Y465" s="39"/>
      <c r="Z465" s="16">
        <v>0</v>
      </c>
      <c r="AA465" s="36">
        <v>5.88</v>
      </c>
      <c r="AB465" s="36"/>
      <c r="AC465" s="36">
        <v>5.88</v>
      </c>
      <c r="AD465" s="37">
        <f>IF(Z465=2,AC465*1.08,IF(AC465&lt;=10,(AC465*1.09),IF(AC465&lt;=50,(10*1.09)+((AC465-10)*1.08),IF(AC465&lt;=100,(10*1.09)+((50-10)*1.08)+((AC465-50)*1.07),IF(AC465&lt;=200,(10*1.09)+((50-10)*1.08)+((100-50)*1.07)+((AC465-100)*1.04),(10*1.09)+((50-10)*1.08)+((100-50)*1.07)+((200-100)*1.04)+((AC465-200)*1.02))))))</f>
        <v>6.4092000000000002</v>
      </c>
      <c r="AE465" s="37">
        <f>IF(Z465=1,AD465*1.08,IF(Z465=2,0,IF(AC465&lt;=100,(AD465*1.25),IF(AC465&lt;=200,134.5+((AC465-100)*1.04*1.16),255.14+((AC465-200)*1.02*1.12)))))</f>
        <v>8.0114999999999998</v>
      </c>
      <c r="AF465" s="37">
        <f>IF(Z465=1,0,(AE465*1.08))</f>
        <v>8.6524200000000011</v>
      </c>
      <c r="AG465" s="36">
        <f t="shared" si="85"/>
        <v>6.4</v>
      </c>
      <c r="AH465" s="36">
        <f t="shared" si="85"/>
        <v>8.01</v>
      </c>
      <c r="AI465" s="36">
        <f t="shared" si="85"/>
        <v>8.65</v>
      </c>
      <c r="AJ465" s="40">
        <v>42419</v>
      </c>
      <c r="AK465" s="40">
        <v>42422</v>
      </c>
      <c r="AL465" s="22"/>
      <c r="AM465" s="20" t="s">
        <v>184</v>
      </c>
      <c r="AN465" s="20"/>
      <c r="AO465" s="19" t="s">
        <v>6463</v>
      </c>
      <c r="AP465" s="19"/>
      <c r="AQ465" s="19"/>
      <c r="AR465" s="19"/>
      <c r="AS465" s="46">
        <v>42447</v>
      </c>
      <c r="AT465" s="173"/>
    </row>
    <row r="466" spans="1:46" ht="47.25" customHeight="1">
      <c r="A466" s="16">
        <v>8699783610197</v>
      </c>
      <c r="B466" s="17" t="s">
        <v>10381</v>
      </c>
      <c r="C466" s="17"/>
      <c r="D466" s="17" t="s">
        <v>87</v>
      </c>
      <c r="E466" s="18" t="s">
        <v>41</v>
      </c>
      <c r="F466" s="18">
        <v>0</v>
      </c>
      <c r="G466" s="18">
        <v>2</v>
      </c>
      <c r="H466" s="18">
        <v>2</v>
      </c>
      <c r="I466" s="18"/>
      <c r="J466" s="18"/>
      <c r="K466" s="18"/>
      <c r="L466" s="19" t="s">
        <v>10382</v>
      </c>
      <c r="M466" s="19" t="s">
        <v>10383</v>
      </c>
      <c r="N466" s="18" t="s">
        <v>1431</v>
      </c>
      <c r="O466" s="52">
        <v>5.0000000000000001E-4</v>
      </c>
      <c r="P466" s="18" t="s">
        <v>163</v>
      </c>
      <c r="Q466" s="18">
        <v>6</v>
      </c>
      <c r="R466" s="18" t="s">
        <v>45</v>
      </c>
      <c r="S466" s="37" t="s">
        <v>96</v>
      </c>
      <c r="T466" s="37"/>
      <c r="U466" s="37"/>
      <c r="V466" s="37">
        <v>0</v>
      </c>
      <c r="W466" s="37">
        <v>0</v>
      </c>
      <c r="X466" s="37"/>
      <c r="Y466" s="37"/>
      <c r="Z466" s="37"/>
      <c r="AA466" s="37"/>
      <c r="AB466" s="37"/>
      <c r="AC466" s="37">
        <v>0</v>
      </c>
      <c r="AD466" s="37"/>
      <c r="AE466" s="37"/>
      <c r="AF466" s="37"/>
      <c r="AG466" s="37">
        <v>0</v>
      </c>
      <c r="AH466" s="37">
        <v>0</v>
      </c>
      <c r="AI466" s="37">
        <v>0</v>
      </c>
      <c r="AJ466" s="40">
        <v>42391</v>
      </c>
      <c r="AK466" s="40">
        <v>42395</v>
      </c>
      <c r="AL466" s="46"/>
      <c r="AM466" s="46"/>
      <c r="AN466" s="46"/>
      <c r="AO466" s="19" t="s">
        <v>6421</v>
      </c>
      <c r="AP466" s="19"/>
      <c r="AQ466" s="19"/>
      <c r="AR466" s="19"/>
      <c r="AS466" s="46">
        <v>42447</v>
      </c>
      <c r="AT466" s="173"/>
    </row>
    <row r="467" spans="1:46" ht="47.25" customHeight="1">
      <c r="A467" s="16">
        <v>8699638190010</v>
      </c>
      <c r="B467" s="16" t="s">
        <v>6439</v>
      </c>
      <c r="C467" s="16" t="s">
        <v>6440</v>
      </c>
      <c r="D467" s="17" t="s">
        <v>87</v>
      </c>
      <c r="E467" s="18" t="s">
        <v>41</v>
      </c>
      <c r="F467" s="18">
        <v>0</v>
      </c>
      <c r="G467" s="18">
        <v>2</v>
      </c>
      <c r="H467" s="18">
        <v>1</v>
      </c>
      <c r="I467" s="18"/>
      <c r="J467" s="18"/>
      <c r="K467" s="18"/>
      <c r="L467" s="19" t="s">
        <v>6577</v>
      </c>
      <c r="M467" s="19" t="s">
        <v>6442</v>
      </c>
      <c r="N467" s="18" t="s">
        <v>6128</v>
      </c>
      <c r="O467" s="18">
        <v>0.25</v>
      </c>
      <c r="P467" s="18" t="s">
        <v>470</v>
      </c>
      <c r="Q467" s="18">
        <v>50</v>
      </c>
      <c r="R467" s="18" t="s">
        <v>45</v>
      </c>
      <c r="S467" s="37" t="s">
        <v>96</v>
      </c>
      <c r="T467" s="37"/>
      <c r="U467" s="37"/>
      <c r="V467" s="37">
        <v>4.4400000000000004</v>
      </c>
      <c r="W467" s="37">
        <v>3.55</v>
      </c>
      <c r="X467" s="37" t="s">
        <v>331</v>
      </c>
      <c r="Y467" s="37"/>
      <c r="Z467" s="16">
        <v>0</v>
      </c>
      <c r="AA467" s="16"/>
      <c r="AB467" s="16"/>
      <c r="AC467" s="37">
        <v>7.49</v>
      </c>
      <c r="AD467" s="70">
        <f t="shared" ref="AD467:AD482" si="86">IF(Z467=2,AC467*1.08,IF(AC467&lt;=10,(AC467*1.09),IF(AC467&lt;=50,(10*1.09)+((AC467-10)*1.08),IF(AC467&lt;=100,(10*1.09)+((50-10)*1.08)+((AC467-50)*1.07),IF(AC467&lt;=200,(10*1.09)+((50-10)*1.08)+((100-50)*1.07)+((AC467-100)*1.04),(10*1.09)+((50-10)*1.08)+((100-50)*1.07)+((200-100)*1.04)+((AC467-200)*1.02))))))</f>
        <v>8.1641000000000012</v>
      </c>
      <c r="AE467" s="70">
        <f t="shared" ref="AE467:AE482" si="87">IF(Z467=1,AD467*1.08,IF(Z467=2,0,IF(AC467&lt;=100,(AD467*1.25),IF(AC467&lt;=200,134.5+((AC467-100)*1.04*1.16),255.14+((AC467-200)*1.02*1.12)))))</f>
        <v>10.205125000000002</v>
      </c>
      <c r="AF467" s="70">
        <f t="shared" ref="AF467:AF482" si="88">IF(Z467=1,0,(AE467*1.08))</f>
        <v>11.021535000000004</v>
      </c>
      <c r="AG467" s="36">
        <f t="shared" ref="AG467:AG482" si="89">TRUNC(AD467,2)</f>
        <v>8.16</v>
      </c>
      <c r="AH467" s="36">
        <f t="shared" ref="AH467:AH482" si="90">TRUNC(AE467,2)</f>
        <v>10.199999999999999</v>
      </c>
      <c r="AI467" s="36">
        <f t="shared" ref="AI467:AI482" si="91">TRUNC(AF467,2)</f>
        <v>11.02</v>
      </c>
      <c r="AJ467" s="40">
        <v>42419</v>
      </c>
      <c r="AK467" s="40">
        <v>42422</v>
      </c>
      <c r="AL467" s="22"/>
      <c r="AM467" s="20"/>
      <c r="AN467" s="20"/>
      <c r="AO467" s="19" t="s">
        <v>6421</v>
      </c>
      <c r="AP467" s="19"/>
      <c r="AQ467" s="19"/>
      <c r="AR467" s="19"/>
      <c r="AS467" s="46">
        <v>42447</v>
      </c>
      <c r="AT467" s="173"/>
    </row>
    <row r="468" spans="1:46" ht="47.25" customHeight="1">
      <c r="A468" s="16">
        <v>8699638190027</v>
      </c>
      <c r="B468" s="16" t="s">
        <v>6439</v>
      </c>
      <c r="C468" s="16" t="s">
        <v>6440</v>
      </c>
      <c r="D468" s="17" t="s">
        <v>87</v>
      </c>
      <c r="E468" s="18" t="s">
        <v>41</v>
      </c>
      <c r="F468" s="18">
        <v>0</v>
      </c>
      <c r="G468" s="18">
        <v>2</v>
      </c>
      <c r="H468" s="18">
        <v>1</v>
      </c>
      <c r="I468" s="18"/>
      <c r="J468" s="18"/>
      <c r="K468" s="18"/>
      <c r="L468" s="19" t="s">
        <v>6441</v>
      </c>
      <c r="M468" s="19" t="s">
        <v>6442</v>
      </c>
      <c r="N468" s="18" t="s">
        <v>6128</v>
      </c>
      <c r="O468" s="18">
        <v>0.25</v>
      </c>
      <c r="P468" s="18" t="s">
        <v>470</v>
      </c>
      <c r="Q468" s="18">
        <v>100</v>
      </c>
      <c r="R468" s="18" t="s">
        <v>45</v>
      </c>
      <c r="S468" s="37" t="s">
        <v>96</v>
      </c>
      <c r="T468" s="37"/>
      <c r="U468" s="37"/>
      <c r="V468" s="37">
        <v>7.93</v>
      </c>
      <c r="W468" s="37">
        <v>6.34</v>
      </c>
      <c r="X468" s="37" t="s">
        <v>331</v>
      </c>
      <c r="Y468" s="37"/>
      <c r="Z468" s="16">
        <v>0</v>
      </c>
      <c r="AA468" s="16"/>
      <c r="AB468" s="16"/>
      <c r="AC468" s="37">
        <v>13.39</v>
      </c>
      <c r="AD468" s="70">
        <f t="shared" si="86"/>
        <v>14.561200000000001</v>
      </c>
      <c r="AE468" s="70">
        <f t="shared" si="87"/>
        <v>18.201500000000003</v>
      </c>
      <c r="AF468" s="70">
        <f t="shared" si="88"/>
        <v>19.657620000000005</v>
      </c>
      <c r="AG468" s="36">
        <f t="shared" si="89"/>
        <v>14.56</v>
      </c>
      <c r="AH468" s="36">
        <f t="shared" si="90"/>
        <v>18.2</v>
      </c>
      <c r="AI468" s="36">
        <f t="shared" si="91"/>
        <v>19.649999999999999</v>
      </c>
      <c r="AJ468" s="40">
        <v>42419</v>
      </c>
      <c r="AK468" s="40">
        <v>42422</v>
      </c>
      <c r="AL468" s="22"/>
      <c r="AM468" s="20"/>
      <c r="AN468" s="20"/>
      <c r="AO468" s="19" t="s">
        <v>6421</v>
      </c>
      <c r="AP468" s="19"/>
      <c r="AQ468" s="19"/>
      <c r="AR468" s="19"/>
      <c r="AS468" s="46">
        <v>42447</v>
      </c>
      <c r="AT468" s="173"/>
    </row>
    <row r="469" spans="1:46" ht="47.25" customHeight="1">
      <c r="A469" s="16">
        <v>8699638190034</v>
      </c>
      <c r="B469" s="16" t="s">
        <v>6439</v>
      </c>
      <c r="C469" s="16" t="s">
        <v>6440</v>
      </c>
      <c r="D469" s="17" t="s">
        <v>87</v>
      </c>
      <c r="E469" s="18" t="s">
        <v>41</v>
      </c>
      <c r="F469" s="18">
        <v>0</v>
      </c>
      <c r="G469" s="18">
        <v>2</v>
      </c>
      <c r="H469" s="18">
        <v>1</v>
      </c>
      <c r="I469" s="18"/>
      <c r="J469" s="18"/>
      <c r="K469" s="18"/>
      <c r="L469" s="19" t="s">
        <v>6509</v>
      </c>
      <c r="M469" s="19" t="s">
        <v>6442</v>
      </c>
      <c r="N469" s="18" t="s">
        <v>6128</v>
      </c>
      <c r="O469" s="18">
        <v>1</v>
      </c>
      <c r="P469" s="18" t="s">
        <v>470</v>
      </c>
      <c r="Q469" s="18">
        <v>50</v>
      </c>
      <c r="R469" s="18" t="s">
        <v>45</v>
      </c>
      <c r="S469" s="37" t="s">
        <v>96</v>
      </c>
      <c r="T469" s="37"/>
      <c r="U469" s="37"/>
      <c r="V469" s="37">
        <v>12.56</v>
      </c>
      <c r="W469" s="37">
        <v>10.039999999999999</v>
      </c>
      <c r="X469" s="37" t="s">
        <v>331</v>
      </c>
      <c r="Y469" s="37"/>
      <c r="Z469" s="16">
        <v>0</v>
      </c>
      <c r="AA469" s="16"/>
      <c r="AB469" s="16"/>
      <c r="AC469" s="37">
        <v>21.23</v>
      </c>
      <c r="AD469" s="70">
        <f t="shared" si="86"/>
        <v>23.028400000000001</v>
      </c>
      <c r="AE469" s="70">
        <f t="shared" si="87"/>
        <v>28.785500000000003</v>
      </c>
      <c r="AF469" s="70">
        <f t="shared" si="88"/>
        <v>31.088340000000006</v>
      </c>
      <c r="AG469" s="36">
        <f t="shared" si="89"/>
        <v>23.02</v>
      </c>
      <c r="AH469" s="36">
        <f t="shared" si="90"/>
        <v>28.78</v>
      </c>
      <c r="AI469" s="36">
        <f t="shared" si="91"/>
        <v>31.08</v>
      </c>
      <c r="AJ469" s="40">
        <v>42419</v>
      </c>
      <c r="AK469" s="40">
        <v>42422</v>
      </c>
      <c r="AL469" s="22"/>
      <c r="AM469" s="20"/>
      <c r="AN469" s="20"/>
      <c r="AO469" s="19" t="s">
        <v>637</v>
      </c>
      <c r="AP469" s="19"/>
      <c r="AQ469" s="19"/>
      <c r="AR469" s="19"/>
      <c r="AS469" s="46">
        <v>42447</v>
      </c>
      <c r="AT469" s="173"/>
    </row>
    <row r="470" spans="1:46" ht="47.25" customHeight="1">
      <c r="A470" s="16">
        <v>8699844750220</v>
      </c>
      <c r="B470" s="16" t="s">
        <v>5089</v>
      </c>
      <c r="C470" s="16" t="s">
        <v>5090</v>
      </c>
      <c r="D470" s="17" t="s">
        <v>323</v>
      </c>
      <c r="E470" s="18" t="s">
        <v>295</v>
      </c>
      <c r="F470" s="18">
        <v>0</v>
      </c>
      <c r="G470" s="18">
        <v>2</v>
      </c>
      <c r="H470" s="18">
        <v>1</v>
      </c>
      <c r="I470" s="18"/>
      <c r="J470" s="18"/>
      <c r="K470" s="18"/>
      <c r="L470" s="19" t="s">
        <v>7376</v>
      </c>
      <c r="M470" s="19" t="s">
        <v>682</v>
      </c>
      <c r="N470" s="18" t="s">
        <v>4098</v>
      </c>
      <c r="O470" s="18">
        <v>20</v>
      </c>
      <c r="P470" s="18" t="s">
        <v>470</v>
      </c>
      <c r="Q470" s="18">
        <v>5</v>
      </c>
      <c r="R470" s="18" t="s">
        <v>95</v>
      </c>
      <c r="S470" s="37" t="s">
        <v>96</v>
      </c>
      <c r="T470" s="40" t="s">
        <v>4676</v>
      </c>
      <c r="U470" s="38">
        <v>160</v>
      </c>
      <c r="V470" s="38">
        <v>160</v>
      </c>
      <c r="W470" s="38">
        <v>128</v>
      </c>
      <c r="X470" s="40" t="s">
        <v>4676</v>
      </c>
      <c r="Y470" s="39"/>
      <c r="Z470" s="16">
        <v>0</v>
      </c>
      <c r="AA470" s="36">
        <v>299.77</v>
      </c>
      <c r="AB470" s="36"/>
      <c r="AC470" s="36">
        <v>299.77</v>
      </c>
      <c r="AD470" s="38">
        <f t="shared" si="86"/>
        <v>313.36539999999997</v>
      </c>
      <c r="AE470" s="38">
        <f t="shared" si="87"/>
        <v>369.11724799999996</v>
      </c>
      <c r="AF470" s="38">
        <f t="shared" si="88"/>
        <v>398.64662784000001</v>
      </c>
      <c r="AG470" s="36">
        <f t="shared" si="89"/>
        <v>313.36</v>
      </c>
      <c r="AH470" s="36">
        <f t="shared" si="90"/>
        <v>369.11</v>
      </c>
      <c r="AI470" s="36">
        <f t="shared" si="91"/>
        <v>398.64</v>
      </c>
      <c r="AJ470" s="40">
        <v>43021</v>
      </c>
      <c r="AK470" s="40">
        <v>43025</v>
      </c>
      <c r="AL470" s="17">
        <v>1</v>
      </c>
      <c r="AM470" s="20" t="s">
        <v>477</v>
      </c>
      <c r="AN470" s="20"/>
      <c r="AO470" s="19" t="s">
        <v>1670</v>
      </c>
      <c r="AP470" s="19"/>
      <c r="AQ470" s="19"/>
      <c r="AR470" s="19"/>
      <c r="AS470" s="46">
        <v>42447</v>
      </c>
      <c r="AT470" s="173"/>
    </row>
    <row r="471" spans="1:46" ht="47.25" customHeight="1">
      <c r="A471" s="16">
        <v>8699844750213</v>
      </c>
      <c r="B471" s="16" t="s">
        <v>5089</v>
      </c>
      <c r="C471" s="16" t="s">
        <v>5090</v>
      </c>
      <c r="D471" s="17" t="s">
        <v>323</v>
      </c>
      <c r="E471" s="18" t="s">
        <v>295</v>
      </c>
      <c r="F471" s="18">
        <v>0</v>
      </c>
      <c r="G471" s="18">
        <v>1</v>
      </c>
      <c r="H471" s="18">
        <v>1</v>
      </c>
      <c r="I471" s="18"/>
      <c r="J471" s="18"/>
      <c r="K471" s="18"/>
      <c r="L471" s="19" t="s">
        <v>7318</v>
      </c>
      <c r="M471" s="19" t="s">
        <v>682</v>
      </c>
      <c r="N471" s="18" t="s">
        <v>4098</v>
      </c>
      <c r="O471" s="18">
        <v>500</v>
      </c>
      <c r="P471" s="18" t="s">
        <v>470</v>
      </c>
      <c r="Q471" s="18">
        <v>5</v>
      </c>
      <c r="R471" s="18" t="s">
        <v>95</v>
      </c>
      <c r="S471" s="37" t="s">
        <v>96</v>
      </c>
      <c r="T471" s="40" t="s">
        <v>4676</v>
      </c>
      <c r="U471" s="38">
        <v>197.5</v>
      </c>
      <c r="V471" s="38">
        <v>197.5</v>
      </c>
      <c r="W471" s="38">
        <v>158</v>
      </c>
      <c r="X471" s="40" t="s">
        <v>4676</v>
      </c>
      <c r="Y471" s="39"/>
      <c r="Z471" s="16">
        <v>1</v>
      </c>
      <c r="AA471" s="36">
        <v>370.02</v>
      </c>
      <c r="AB471" s="36"/>
      <c r="AC471" s="36">
        <v>370.02</v>
      </c>
      <c r="AD471" s="38">
        <f t="shared" si="86"/>
        <v>385.0204</v>
      </c>
      <c r="AE471" s="38">
        <f t="shared" si="87"/>
        <v>415.82203200000004</v>
      </c>
      <c r="AF471" s="38">
        <f t="shared" si="88"/>
        <v>0</v>
      </c>
      <c r="AG471" s="36">
        <f t="shared" si="89"/>
        <v>385.02</v>
      </c>
      <c r="AH471" s="36">
        <f t="shared" si="90"/>
        <v>415.82</v>
      </c>
      <c r="AI471" s="36">
        <f t="shared" si="91"/>
        <v>0</v>
      </c>
      <c r="AJ471" s="40">
        <v>43021</v>
      </c>
      <c r="AK471" s="40">
        <v>43025</v>
      </c>
      <c r="AL471" s="17">
        <v>1</v>
      </c>
      <c r="AM471" s="20" t="s">
        <v>477</v>
      </c>
      <c r="AN471" s="20"/>
      <c r="AO471" s="19" t="s">
        <v>10517</v>
      </c>
      <c r="AP471" s="19"/>
      <c r="AQ471" s="19"/>
      <c r="AR471" s="19"/>
      <c r="AS471" s="46">
        <v>42447</v>
      </c>
      <c r="AT471" s="173"/>
    </row>
    <row r="472" spans="1:46" ht="47.25" customHeight="1">
      <c r="A472" s="16">
        <v>8697596960027</v>
      </c>
      <c r="B472" s="16" t="s">
        <v>4618</v>
      </c>
      <c r="C472" s="16" t="s">
        <v>4619</v>
      </c>
      <c r="D472" s="22" t="s">
        <v>87</v>
      </c>
      <c r="E472" s="22" t="s">
        <v>87</v>
      </c>
      <c r="F472" s="18">
        <v>0</v>
      </c>
      <c r="G472" s="22">
        <v>2</v>
      </c>
      <c r="H472" s="18">
        <v>1</v>
      </c>
      <c r="I472" s="18"/>
      <c r="J472" s="18"/>
      <c r="K472" s="18"/>
      <c r="L472" s="19" t="s">
        <v>4977</v>
      </c>
      <c r="M472" s="19" t="s">
        <v>783</v>
      </c>
      <c r="N472" s="18" t="s">
        <v>784</v>
      </c>
      <c r="O472" s="18">
        <v>5</v>
      </c>
      <c r="P472" s="18" t="s">
        <v>875</v>
      </c>
      <c r="Q472" s="18">
        <v>1</v>
      </c>
      <c r="R472" s="18" t="s">
        <v>45</v>
      </c>
      <c r="S472" s="37" t="s">
        <v>96</v>
      </c>
      <c r="T472" s="18" t="s">
        <v>238</v>
      </c>
      <c r="U472" s="37">
        <v>146.86000000000001</v>
      </c>
      <c r="V472" s="37">
        <v>146.86000000000001</v>
      </c>
      <c r="W472" s="37">
        <v>146.86000000000001</v>
      </c>
      <c r="X472" s="18" t="s">
        <v>238</v>
      </c>
      <c r="Y472" s="39"/>
      <c r="Z472" s="16">
        <v>2</v>
      </c>
      <c r="AA472" s="36">
        <v>310.76</v>
      </c>
      <c r="AB472" s="36"/>
      <c r="AC472" s="36">
        <v>310.76</v>
      </c>
      <c r="AD472" s="70">
        <f t="shared" si="86"/>
        <v>335.62080000000003</v>
      </c>
      <c r="AE472" s="70">
        <f t="shared" si="87"/>
        <v>0</v>
      </c>
      <c r="AF472" s="70">
        <f t="shared" si="88"/>
        <v>0</v>
      </c>
      <c r="AG472" s="36">
        <f t="shared" si="89"/>
        <v>335.62</v>
      </c>
      <c r="AH472" s="36">
        <f t="shared" si="90"/>
        <v>0</v>
      </c>
      <c r="AI472" s="36">
        <f t="shared" si="91"/>
        <v>0</v>
      </c>
      <c r="AJ472" s="40">
        <v>42419</v>
      </c>
      <c r="AK472" s="40">
        <v>42422</v>
      </c>
      <c r="AL472" s="22"/>
      <c r="AM472" s="20" t="s">
        <v>184</v>
      </c>
      <c r="AN472" s="20"/>
      <c r="AO472" s="19" t="s">
        <v>10465</v>
      </c>
      <c r="AP472" s="19"/>
      <c r="AQ472" s="19"/>
      <c r="AR472" s="19"/>
      <c r="AS472" s="46">
        <v>42447</v>
      </c>
      <c r="AT472" s="173"/>
    </row>
    <row r="473" spans="1:46" ht="47.25" customHeight="1">
      <c r="A473" s="16">
        <v>8697596960010</v>
      </c>
      <c r="B473" s="16" t="s">
        <v>4618</v>
      </c>
      <c r="C473" s="16" t="s">
        <v>4619</v>
      </c>
      <c r="D473" s="22" t="s">
        <v>87</v>
      </c>
      <c r="E473" s="22" t="s">
        <v>87</v>
      </c>
      <c r="F473" s="18">
        <v>0</v>
      </c>
      <c r="G473" s="22">
        <v>2</v>
      </c>
      <c r="H473" s="18">
        <v>1</v>
      </c>
      <c r="I473" s="18"/>
      <c r="J473" s="18"/>
      <c r="K473" s="18"/>
      <c r="L473" s="19" t="s">
        <v>4991</v>
      </c>
      <c r="M473" s="19" t="s">
        <v>783</v>
      </c>
      <c r="N473" s="18" t="s">
        <v>784</v>
      </c>
      <c r="O473" s="18">
        <v>5</v>
      </c>
      <c r="P473" s="18" t="s">
        <v>875</v>
      </c>
      <c r="Q473" s="18">
        <v>4</v>
      </c>
      <c r="R473" s="18" t="s">
        <v>45</v>
      </c>
      <c r="S473" s="37" t="s">
        <v>96</v>
      </c>
      <c r="T473" s="18" t="s">
        <v>238</v>
      </c>
      <c r="U473" s="37">
        <v>221.53</v>
      </c>
      <c r="V473" s="37">
        <v>221.53</v>
      </c>
      <c r="W473" s="37">
        <v>221.53</v>
      </c>
      <c r="X473" s="18" t="s">
        <v>238</v>
      </c>
      <c r="Y473" s="39"/>
      <c r="Z473" s="16">
        <v>2</v>
      </c>
      <c r="AA473" s="36">
        <v>468.79</v>
      </c>
      <c r="AB473" s="36"/>
      <c r="AC473" s="36">
        <v>468.79</v>
      </c>
      <c r="AD473" s="70">
        <f t="shared" si="86"/>
        <v>506.29320000000007</v>
      </c>
      <c r="AE473" s="70">
        <f t="shared" si="87"/>
        <v>0</v>
      </c>
      <c r="AF473" s="70">
        <f t="shared" si="88"/>
        <v>0</v>
      </c>
      <c r="AG473" s="36">
        <f t="shared" si="89"/>
        <v>506.29</v>
      </c>
      <c r="AH473" s="36">
        <f t="shared" si="90"/>
        <v>0</v>
      </c>
      <c r="AI473" s="36">
        <f t="shared" si="91"/>
        <v>0</v>
      </c>
      <c r="AJ473" s="40">
        <v>42419</v>
      </c>
      <c r="AK473" s="40">
        <v>42422</v>
      </c>
      <c r="AL473" s="22"/>
      <c r="AM473" s="20" t="s">
        <v>184</v>
      </c>
      <c r="AN473" s="20"/>
      <c r="AO473" s="19" t="s">
        <v>10516</v>
      </c>
      <c r="AP473" s="19"/>
      <c r="AQ473" s="19"/>
      <c r="AR473" s="19"/>
      <c r="AS473" s="46">
        <v>42447</v>
      </c>
      <c r="AT473" s="173"/>
    </row>
    <row r="474" spans="1:46" ht="47.25" customHeight="1">
      <c r="A474" s="16">
        <v>8699456520136</v>
      </c>
      <c r="B474" s="16" t="s">
        <v>6578</v>
      </c>
      <c r="C474" s="16" t="s">
        <v>6579</v>
      </c>
      <c r="D474" s="17" t="s">
        <v>87</v>
      </c>
      <c r="E474" s="18" t="s">
        <v>87</v>
      </c>
      <c r="F474" s="18">
        <v>0</v>
      </c>
      <c r="G474" s="18">
        <v>3</v>
      </c>
      <c r="H474" s="18">
        <v>1</v>
      </c>
      <c r="I474" s="18"/>
      <c r="J474" s="18"/>
      <c r="K474" s="18"/>
      <c r="L474" s="19" t="s">
        <v>6778</v>
      </c>
      <c r="M474" s="19" t="s">
        <v>1891</v>
      </c>
      <c r="N474" s="18" t="s">
        <v>1834</v>
      </c>
      <c r="O474" s="18">
        <v>160</v>
      </c>
      <c r="P474" s="18" t="s">
        <v>470</v>
      </c>
      <c r="Q474" s="18">
        <v>60</v>
      </c>
      <c r="R474" s="18" t="s">
        <v>45</v>
      </c>
      <c r="S474" s="37" t="s">
        <v>96</v>
      </c>
      <c r="T474" s="37"/>
      <c r="U474" s="37"/>
      <c r="V474" s="37">
        <v>14.45</v>
      </c>
      <c r="W474" s="37">
        <v>14.45</v>
      </c>
      <c r="X474" s="37" t="s">
        <v>331</v>
      </c>
      <c r="Y474" s="37"/>
      <c r="Z474" s="16">
        <v>0</v>
      </c>
      <c r="AA474" s="16"/>
      <c r="AB474" s="16"/>
      <c r="AC474" s="37">
        <v>30.56</v>
      </c>
      <c r="AD474" s="70">
        <f t="shared" si="86"/>
        <v>33.104799999999997</v>
      </c>
      <c r="AE474" s="70">
        <f t="shared" si="87"/>
        <v>41.381</v>
      </c>
      <c r="AF474" s="70">
        <f t="shared" si="88"/>
        <v>44.691480000000006</v>
      </c>
      <c r="AG474" s="36">
        <f t="shared" si="89"/>
        <v>33.1</v>
      </c>
      <c r="AH474" s="36">
        <f t="shared" si="90"/>
        <v>41.38</v>
      </c>
      <c r="AI474" s="36">
        <f t="shared" si="91"/>
        <v>44.69</v>
      </c>
      <c r="AJ474" s="40">
        <v>42419</v>
      </c>
      <c r="AK474" s="40">
        <v>42422</v>
      </c>
      <c r="AL474" s="22"/>
      <c r="AM474" s="20"/>
      <c r="AN474" s="20"/>
      <c r="AO474" s="19" t="s">
        <v>6129</v>
      </c>
      <c r="AP474" s="19"/>
      <c r="AQ474" s="19"/>
      <c r="AR474" s="19"/>
      <c r="AS474" s="46">
        <v>42447</v>
      </c>
      <c r="AT474" s="173"/>
    </row>
    <row r="475" spans="1:46" ht="47.25" customHeight="1">
      <c r="A475" s="16">
        <v>8699456520112</v>
      </c>
      <c r="B475" s="16" t="s">
        <v>6578</v>
      </c>
      <c r="C475" s="16" t="s">
        <v>6579</v>
      </c>
      <c r="D475" s="17" t="s">
        <v>87</v>
      </c>
      <c r="E475" s="18" t="s">
        <v>87</v>
      </c>
      <c r="F475" s="18">
        <v>0</v>
      </c>
      <c r="G475" s="18">
        <v>2</v>
      </c>
      <c r="H475" s="18">
        <v>1</v>
      </c>
      <c r="I475" s="18"/>
      <c r="J475" s="18"/>
      <c r="K475" s="18"/>
      <c r="L475" s="19" t="s">
        <v>6580</v>
      </c>
      <c r="M475" s="19" t="s">
        <v>1891</v>
      </c>
      <c r="N475" s="18" t="s">
        <v>1834</v>
      </c>
      <c r="O475" s="18">
        <v>80</v>
      </c>
      <c r="P475" s="18" t="s">
        <v>470</v>
      </c>
      <c r="Q475" s="18">
        <v>60</v>
      </c>
      <c r="R475" s="18" t="s">
        <v>45</v>
      </c>
      <c r="S475" s="37" t="s">
        <v>96</v>
      </c>
      <c r="T475" s="37"/>
      <c r="U475" s="37"/>
      <c r="V475" s="37">
        <v>12.6</v>
      </c>
      <c r="W475" s="37">
        <v>12.6</v>
      </c>
      <c r="X475" s="18" t="s">
        <v>284</v>
      </c>
      <c r="Y475" s="18"/>
      <c r="Z475" s="16">
        <v>0</v>
      </c>
      <c r="AA475" s="16"/>
      <c r="AB475" s="16"/>
      <c r="AC475" s="37">
        <v>25.42</v>
      </c>
      <c r="AD475" s="70">
        <f t="shared" si="86"/>
        <v>27.553600000000003</v>
      </c>
      <c r="AE475" s="70">
        <f t="shared" si="87"/>
        <v>34.442000000000007</v>
      </c>
      <c r="AF475" s="70">
        <f t="shared" si="88"/>
        <v>37.19736000000001</v>
      </c>
      <c r="AG475" s="36">
        <f t="shared" si="89"/>
        <v>27.55</v>
      </c>
      <c r="AH475" s="36">
        <f t="shared" si="90"/>
        <v>34.44</v>
      </c>
      <c r="AI475" s="36">
        <f t="shared" si="91"/>
        <v>37.19</v>
      </c>
      <c r="AJ475" s="40">
        <v>42419</v>
      </c>
      <c r="AK475" s="40">
        <v>42422</v>
      </c>
      <c r="AL475" s="22"/>
      <c r="AM475" s="20"/>
      <c r="AN475" s="20"/>
      <c r="AO475" s="19" t="s">
        <v>6930</v>
      </c>
      <c r="AP475" s="19"/>
      <c r="AQ475" s="19"/>
      <c r="AR475" s="19"/>
      <c r="AS475" s="46">
        <v>42447</v>
      </c>
      <c r="AT475" s="173"/>
    </row>
    <row r="476" spans="1:46" ht="47.25" customHeight="1">
      <c r="A476" s="16">
        <v>8697473097525</v>
      </c>
      <c r="B476" s="16" t="s">
        <v>6471</v>
      </c>
      <c r="C476" s="16" t="s">
        <v>6472</v>
      </c>
      <c r="D476" s="17" t="s">
        <v>38</v>
      </c>
      <c r="E476" s="18" t="s">
        <v>41</v>
      </c>
      <c r="F476" s="18">
        <v>0</v>
      </c>
      <c r="G476" s="73" t="s">
        <v>2260</v>
      </c>
      <c r="H476" s="18">
        <v>1</v>
      </c>
      <c r="I476" s="18"/>
      <c r="J476" s="18"/>
      <c r="K476" s="18"/>
      <c r="L476" s="19" t="s">
        <v>4670</v>
      </c>
      <c r="M476" s="19" t="s">
        <v>152</v>
      </c>
      <c r="N476" s="18" t="s">
        <v>1519</v>
      </c>
      <c r="O476" s="18">
        <v>10</v>
      </c>
      <c r="P476" s="18" t="s">
        <v>163</v>
      </c>
      <c r="Q476" s="18">
        <v>100</v>
      </c>
      <c r="R476" s="18" t="s">
        <v>45</v>
      </c>
      <c r="S476" s="37" t="s">
        <v>46</v>
      </c>
      <c r="T476" s="18" t="s">
        <v>4626</v>
      </c>
      <c r="U476" s="37">
        <v>172.94</v>
      </c>
      <c r="V476" s="37">
        <v>172.94</v>
      </c>
      <c r="W476" s="37">
        <v>138.35</v>
      </c>
      <c r="X476" s="18" t="s">
        <v>4626</v>
      </c>
      <c r="Y476" s="39"/>
      <c r="Z476" s="16">
        <v>0</v>
      </c>
      <c r="AA476" s="36">
        <v>85.06</v>
      </c>
      <c r="AB476" s="36"/>
      <c r="AC476" s="36">
        <v>85.06</v>
      </c>
      <c r="AD476" s="70">
        <f t="shared" si="86"/>
        <v>91.614200000000011</v>
      </c>
      <c r="AE476" s="70">
        <f t="shared" si="87"/>
        <v>114.51775000000001</v>
      </c>
      <c r="AF476" s="70">
        <f t="shared" si="88"/>
        <v>123.67917000000001</v>
      </c>
      <c r="AG476" s="36">
        <f t="shared" si="89"/>
        <v>91.61</v>
      </c>
      <c r="AH476" s="36">
        <f t="shared" si="90"/>
        <v>114.51</v>
      </c>
      <c r="AI476" s="36">
        <f t="shared" si="91"/>
        <v>123.67</v>
      </c>
      <c r="AJ476" s="40">
        <v>42545</v>
      </c>
      <c r="AK476" s="40">
        <v>42547</v>
      </c>
      <c r="AL476" s="22"/>
      <c r="AM476" s="20" t="s">
        <v>184</v>
      </c>
      <c r="AN476" s="20"/>
      <c r="AO476" s="19" t="s">
        <v>6627</v>
      </c>
      <c r="AP476" s="19"/>
      <c r="AQ476" s="19"/>
      <c r="AR476" s="19"/>
      <c r="AS476" s="46">
        <v>42447</v>
      </c>
      <c r="AT476" s="173"/>
    </row>
    <row r="477" spans="1:46" ht="47.25" customHeight="1">
      <c r="A477" s="16">
        <v>8697473097518</v>
      </c>
      <c r="B477" s="16" t="s">
        <v>6471</v>
      </c>
      <c r="C477" s="16" t="s">
        <v>6472</v>
      </c>
      <c r="D477" s="17" t="s">
        <v>38</v>
      </c>
      <c r="E477" s="18" t="s">
        <v>41</v>
      </c>
      <c r="F477" s="18">
        <v>0</v>
      </c>
      <c r="G477" s="73" t="s">
        <v>2260</v>
      </c>
      <c r="H477" s="18">
        <v>1</v>
      </c>
      <c r="I477" s="18"/>
      <c r="J477" s="18"/>
      <c r="K477" s="18"/>
      <c r="L477" s="19" t="s">
        <v>4669</v>
      </c>
      <c r="M477" s="19" t="s">
        <v>152</v>
      </c>
      <c r="N477" s="18" t="s">
        <v>1519</v>
      </c>
      <c r="O477" s="18">
        <v>10</v>
      </c>
      <c r="P477" s="18" t="s">
        <v>163</v>
      </c>
      <c r="Q477" s="18">
        <v>50</v>
      </c>
      <c r="R477" s="18" t="s">
        <v>45</v>
      </c>
      <c r="S477" s="37" t="s">
        <v>46</v>
      </c>
      <c r="T477" s="18" t="s">
        <v>165</v>
      </c>
      <c r="U477" s="37">
        <v>68.59</v>
      </c>
      <c r="V477" s="37">
        <v>68.59</v>
      </c>
      <c r="W477" s="37">
        <v>54.87</v>
      </c>
      <c r="X477" s="18" t="s">
        <v>165</v>
      </c>
      <c r="Y477" s="39"/>
      <c r="Z477" s="16">
        <v>0</v>
      </c>
      <c r="AA477" s="36">
        <v>65.150000000000006</v>
      </c>
      <c r="AB477" s="36"/>
      <c r="AC477" s="36">
        <v>65.150000000000006</v>
      </c>
      <c r="AD477" s="70">
        <f t="shared" si="86"/>
        <v>70.310500000000005</v>
      </c>
      <c r="AE477" s="70">
        <f t="shared" si="87"/>
        <v>87.888125000000002</v>
      </c>
      <c r="AF477" s="70">
        <f t="shared" si="88"/>
        <v>94.91917500000001</v>
      </c>
      <c r="AG477" s="36">
        <f t="shared" si="89"/>
        <v>70.31</v>
      </c>
      <c r="AH477" s="36">
        <f t="shared" si="90"/>
        <v>87.88</v>
      </c>
      <c r="AI477" s="36">
        <f t="shared" si="91"/>
        <v>94.91</v>
      </c>
      <c r="AJ477" s="40">
        <v>42545</v>
      </c>
      <c r="AK477" s="40">
        <v>42547</v>
      </c>
      <c r="AL477" s="22"/>
      <c r="AM477" s="20" t="s">
        <v>184</v>
      </c>
      <c r="AN477" s="20"/>
      <c r="AO477" s="19" t="s">
        <v>6465</v>
      </c>
      <c r="AP477" s="19"/>
      <c r="AQ477" s="19"/>
      <c r="AR477" s="19"/>
      <c r="AS477" s="46">
        <v>42447</v>
      </c>
      <c r="AT477" s="173"/>
    </row>
    <row r="478" spans="1:46" ht="47.25" customHeight="1">
      <c r="A478" s="16">
        <v>8697473090038</v>
      </c>
      <c r="B478" s="16" t="s">
        <v>6471</v>
      </c>
      <c r="C478" s="16" t="s">
        <v>6472</v>
      </c>
      <c r="D478" s="17" t="s">
        <v>38</v>
      </c>
      <c r="E478" s="18" t="s">
        <v>41</v>
      </c>
      <c r="F478" s="18">
        <v>0</v>
      </c>
      <c r="G478" s="72" t="s">
        <v>2104</v>
      </c>
      <c r="H478" s="18">
        <v>1</v>
      </c>
      <c r="I478" s="18"/>
      <c r="J478" s="18"/>
      <c r="K478" s="18"/>
      <c r="L478" s="19" t="s">
        <v>4671</v>
      </c>
      <c r="M478" s="19" t="s">
        <v>152</v>
      </c>
      <c r="N478" s="18" t="s">
        <v>1519</v>
      </c>
      <c r="O478" s="18">
        <v>20</v>
      </c>
      <c r="P478" s="18" t="s">
        <v>163</v>
      </c>
      <c r="Q478" s="18">
        <v>84</v>
      </c>
      <c r="R478" s="18" t="s">
        <v>45</v>
      </c>
      <c r="S478" s="37" t="s">
        <v>46</v>
      </c>
      <c r="T478" s="18" t="s">
        <v>238</v>
      </c>
      <c r="U478" s="37">
        <v>139.28</v>
      </c>
      <c r="V478" s="37">
        <v>139.1</v>
      </c>
      <c r="W478" s="37">
        <v>111.42</v>
      </c>
      <c r="X478" s="18" t="s">
        <v>238</v>
      </c>
      <c r="Y478" s="39"/>
      <c r="Z478" s="16">
        <v>0</v>
      </c>
      <c r="AA478" s="36">
        <v>178.51</v>
      </c>
      <c r="AB478" s="36"/>
      <c r="AC478" s="36">
        <v>178.51</v>
      </c>
      <c r="AD478" s="70">
        <f t="shared" si="86"/>
        <v>189.25039999999998</v>
      </c>
      <c r="AE478" s="70">
        <f t="shared" si="87"/>
        <v>229.21446399999996</v>
      </c>
      <c r="AF478" s="70">
        <f t="shared" si="88"/>
        <v>247.55162111999996</v>
      </c>
      <c r="AG478" s="36">
        <f t="shared" si="89"/>
        <v>189.25</v>
      </c>
      <c r="AH478" s="36">
        <f t="shared" si="90"/>
        <v>229.21</v>
      </c>
      <c r="AI478" s="36">
        <f t="shared" si="91"/>
        <v>247.55</v>
      </c>
      <c r="AJ478" s="40">
        <v>42545</v>
      </c>
      <c r="AK478" s="40">
        <v>42547</v>
      </c>
      <c r="AL478" s="22"/>
      <c r="AM478" s="20" t="s">
        <v>184</v>
      </c>
      <c r="AN478" s="20"/>
      <c r="AO478" s="19" t="s">
        <v>6484</v>
      </c>
      <c r="AP478" s="19"/>
      <c r="AQ478" s="19"/>
      <c r="AR478" s="19"/>
      <c r="AS478" s="46">
        <v>42447</v>
      </c>
      <c r="AT478" s="173"/>
    </row>
    <row r="479" spans="1:46" ht="47.25" customHeight="1">
      <c r="A479" s="16">
        <v>8699788750119</v>
      </c>
      <c r="B479" s="16" t="s">
        <v>6352</v>
      </c>
      <c r="C479" s="16" t="s">
        <v>6353</v>
      </c>
      <c r="D479" s="17" t="s">
        <v>323</v>
      </c>
      <c r="E479" s="18" t="s">
        <v>295</v>
      </c>
      <c r="F479" s="18">
        <v>4</v>
      </c>
      <c r="G479" s="18">
        <v>1</v>
      </c>
      <c r="H479" s="18">
        <v>2</v>
      </c>
      <c r="I479" s="18"/>
      <c r="J479" s="18"/>
      <c r="K479" s="18"/>
      <c r="L479" s="19" t="s">
        <v>11204</v>
      </c>
      <c r="M479" s="19" t="s">
        <v>6354</v>
      </c>
      <c r="N479" s="18" t="s">
        <v>4851</v>
      </c>
      <c r="O479" s="18">
        <v>250</v>
      </c>
      <c r="P479" s="18" t="s">
        <v>163</v>
      </c>
      <c r="Q479" s="18">
        <v>1</v>
      </c>
      <c r="R479" s="18" t="s">
        <v>95</v>
      </c>
      <c r="S479" s="37" t="s">
        <v>46</v>
      </c>
      <c r="T479" s="18" t="s">
        <v>53</v>
      </c>
      <c r="U479" s="38">
        <v>1.7</v>
      </c>
      <c r="V479" s="38">
        <v>1.7</v>
      </c>
      <c r="W479" s="38">
        <v>0</v>
      </c>
      <c r="X479" s="18" t="s">
        <v>53</v>
      </c>
      <c r="Y479" s="39"/>
      <c r="Z479" s="16">
        <v>0</v>
      </c>
      <c r="AA479" s="36">
        <v>4.66</v>
      </c>
      <c r="AB479" s="36"/>
      <c r="AC479" s="36">
        <v>4.66</v>
      </c>
      <c r="AD479" s="38">
        <f t="shared" si="86"/>
        <v>5.0794000000000006</v>
      </c>
      <c r="AE479" s="38">
        <f t="shared" si="87"/>
        <v>6.3492500000000005</v>
      </c>
      <c r="AF479" s="38">
        <f t="shared" si="88"/>
        <v>6.857190000000001</v>
      </c>
      <c r="AG479" s="36">
        <f t="shared" si="89"/>
        <v>5.07</v>
      </c>
      <c r="AH479" s="36">
        <f t="shared" si="90"/>
        <v>6.34</v>
      </c>
      <c r="AI479" s="36">
        <f t="shared" si="91"/>
        <v>6.85</v>
      </c>
      <c r="AJ479" s="40">
        <v>43245</v>
      </c>
      <c r="AK479" s="40">
        <v>43251</v>
      </c>
      <c r="AL479" s="17">
        <v>1</v>
      </c>
      <c r="AM479" s="17" t="s">
        <v>10882</v>
      </c>
      <c r="AN479" s="17"/>
      <c r="AO479" s="19" t="s">
        <v>6484</v>
      </c>
      <c r="AP479" s="19"/>
      <c r="AQ479" s="19"/>
      <c r="AR479" s="19"/>
      <c r="AS479" s="46">
        <v>42447</v>
      </c>
      <c r="AT479" s="173"/>
    </row>
    <row r="480" spans="1:46" ht="47.25" customHeight="1">
      <c r="A480" s="16">
        <v>8699788770018</v>
      </c>
      <c r="B480" s="16" t="s">
        <v>6352</v>
      </c>
      <c r="C480" s="16" t="s">
        <v>6353</v>
      </c>
      <c r="D480" s="17" t="s">
        <v>323</v>
      </c>
      <c r="E480" s="18" t="s">
        <v>295</v>
      </c>
      <c r="F480" s="18">
        <v>4</v>
      </c>
      <c r="G480" s="18">
        <v>1</v>
      </c>
      <c r="H480" s="18">
        <v>2</v>
      </c>
      <c r="I480" s="18"/>
      <c r="J480" s="18"/>
      <c r="K480" s="18"/>
      <c r="L480" s="19" t="s">
        <v>11207</v>
      </c>
      <c r="M480" s="19" t="s">
        <v>6354</v>
      </c>
      <c r="N480" s="18" t="s">
        <v>4851</v>
      </c>
      <c r="O480" s="18">
        <v>500</v>
      </c>
      <c r="P480" s="18" t="s">
        <v>163</v>
      </c>
      <c r="Q480" s="18">
        <v>1</v>
      </c>
      <c r="R480" s="18" t="s">
        <v>95</v>
      </c>
      <c r="S480" s="37" t="s">
        <v>46</v>
      </c>
      <c r="T480" s="18" t="s">
        <v>53</v>
      </c>
      <c r="U480" s="38">
        <v>1.99</v>
      </c>
      <c r="V480" s="38">
        <v>1.99</v>
      </c>
      <c r="W480" s="38">
        <v>0</v>
      </c>
      <c r="X480" s="18" t="s">
        <v>53</v>
      </c>
      <c r="Y480" s="39"/>
      <c r="Z480" s="16">
        <v>0</v>
      </c>
      <c r="AA480" s="36">
        <v>5.47</v>
      </c>
      <c r="AB480" s="36"/>
      <c r="AC480" s="36">
        <v>5.47</v>
      </c>
      <c r="AD480" s="38">
        <f t="shared" si="86"/>
        <v>5.9622999999999999</v>
      </c>
      <c r="AE480" s="38">
        <f t="shared" si="87"/>
        <v>7.4528749999999997</v>
      </c>
      <c r="AF480" s="38">
        <f t="shared" si="88"/>
        <v>8.0491050000000008</v>
      </c>
      <c r="AG480" s="36">
        <f t="shared" si="89"/>
        <v>5.96</v>
      </c>
      <c r="AH480" s="36">
        <f t="shared" si="90"/>
        <v>7.45</v>
      </c>
      <c r="AI480" s="36">
        <f t="shared" si="91"/>
        <v>8.0399999999999991</v>
      </c>
      <c r="AJ480" s="40">
        <v>43245</v>
      </c>
      <c r="AK480" s="40">
        <v>43251</v>
      </c>
      <c r="AL480" s="17">
        <v>1</v>
      </c>
      <c r="AM480" s="17" t="s">
        <v>10882</v>
      </c>
      <c r="AN480" s="17"/>
      <c r="AO480" s="19" t="s">
        <v>335</v>
      </c>
      <c r="AP480" s="19"/>
      <c r="AQ480" s="19"/>
      <c r="AR480" s="19"/>
      <c r="AS480" s="46">
        <v>42454</v>
      </c>
      <c r="AT480" s="173"/>
    </row>
    <row r="481" spans="1:46" ht="47.25" customHeight="1">
      <c r="A481" s="16">
        <v>8699788750102</v>
      </c>
      <c r="B481" s="16" t="s">
        <v>6352</v>
      </c>
      <c r="C481" s="16" t="s">
        <v>6353</v>
      </c>
      <c r="D481" s="17" t="s">
        <v>323</v>
      </c>
      <c r="E481" s="18" t="s">
        <v>295</v>
      </c>
      <c r="F481" s="18">
        <v>0</v>
      </c>
      <c r="G481" s="18">
        <v>2</v>
      </c>
      <c r="H481" s="18">
        <v>2</v>
      </c>
      <c r="I481" s="18"/>
      <c r="J481" s="18"/>
      <c r="K481" s="18"/>
      <c r="L481" s="19" t="s">
        <v>11203</v>
      </c>
      <c r="M481" s="19" t="s">
        <v>6354</v>
      </c>
      <c r="N481" s="18" t="s">
        <v>4851</v>
      </c>
      <c r="O481" s="18">
        <v>100</v>
      </c>
      <c r="P481" s="18" t="s">
        <v>163</v>
      </c>
      <c r="Q481" s="18">
        <v>100</v>
      </c>
      <c r="R481" s="18" t="s">
        <v>95</v>
      </c>
      <c r="S481" s="37" t="s">
        <v>46</v>
      </c>
      <c r="T481" s="18" t="s">
        <v>53</v>
      </c>
      <c r="U481" s="38">
        <v>45.348303138555757</v>
      </c>
      <c r="V481" s="38">
        <v>45.348303138555757</v>
      </c>
      <c r="W481" s="38">
        <v>0</v>
      </c>
      <c r="X481" s="18" t="s">
        <v>53</v>
      </c>
      <c r="Y481" s="39"/>
      <c r="Z481" s="16">
        <v>1</v>
      </c>
      <c r="AA481" s="36">
        <v>122.1</v>
      </c>
      <c r="AB481" s="36"/>
      <c r="AC481" s="36">
        <v>122.1</v>
      </c>
      <c r="AD481" s="38">
        <f t="shared" si="86"/>
        <v>130.584</v>
      </c>
      <c r="AE481" s="38">
        <f t="shared" si="87"/>
        <v>141.03072</v>
      </c>
      <c r="AF481" s="38">
        <f t="shared" si="88"/>
        <v>0</v>
      </c>
      <c r="AG481" s="36">
        <f t="shared" si="89"/>
        <v>130.58000000000001</v>
      </c>
      <c r="AH481" s="36">
        <f t="shared" si="90"/>
        <v>141.03</v>
      </c>
      <c r="AI481" s="36">
        <f t="shared" si="91"/>
        <v>0</v>
      </c>
      <c r="AJ481" s="40">
        <v>43146</v>
      </c>
      <c r="AK481" s="40">
        <v>43150</v>
      </c>
      <c r="AL481" s="17">
        <v>1</v>
      </c>
      <c r="AM481" s="17" t="s">
        <v>10882</v>
      </c>
      <c r="AN481" s="17"/>
      <c r="AO481" s="19" t="s">
        <v>10566</v>
      </c>
      <c r="AP481" s="19"/>
      <c r="AQ481" s="19"/>
      <c r="AR481" s="19"/>
      <c r="AS481" s="46">
        <v>42454</v>
      </c>
      <c r="AT481" s="173"/>
    </row>
    <row r="482" spans="1:46" ht="47.25" customHeight="1">
      <c r="A482" s="16">
        <v>8699788750157</v>
      </c>
      <c r="B482" s="16" t="s">
        <v>6352</v>
      </c>
      <c r="C482" s="16" t="s">
        <v>6353</v>
      </c>
      <c r="D482" s="17" t="s">
        <v>323</v>
      </c>
      <c r="E482" s="18" t="s">
        <v>295</v>
      </c>
      <c r="F482" s="18">
        <v>0</v>
      </c>
      <c r="G482" s="18">
        <v>2</v>
      </c>
      <c r="H482" s="18">
        <v>2</v>
      </c>
      <c r="I482" s="18"/>
      <c r="J482" s="18"/>
      <c r="K482" s="18"/>
      <c r="L482" s="19" t="s">
        <v>11205</v>
      </c>
      <c r="M482" s="19" t="s">
        <v>6354</v>
      </c>
      <c r="N482" s="18" t="s">
        <v>4851</v>
      </c>
      <c r="O482" s="18">
        <v>500</v>
      </c>
      <c r="P482" s="18" t="s">
        <v>163</v>
      </c>
      <c r="Q482" s="18">
        <v>50</v>
      </c>
      <c r="R482" s="18" t="s">
        <v>95</v>
      </c>
      <c r="S482" s="37" t="s">
        <v>46</v>
      </c>
      <c r="T482" s="18" t="s">
        <v>53</v>
      </c>
      <c r="U482" s="38">
        <v>58.203623373309519</v>
      </c>
      <c r="V482" s="38">
        <v>58.203623373309519</v>
      </c>
      <c r="W482" s="38">
        <v>0</v>
      </c>
      <c r="X482" s="18" t="s">
        <v>53</v>
      </c>
      <c r="Y482" s="39"/>
      <c r="Z482" s="16">
        <v>1</v>
      </c>
      <c r="AA482" s="36">
        <v>156.76</v>
      </c>
      <c r="AB482" s="36"/>
      <c r="AC482" s="36">
        <v>156.76</v>
      </c>
      <c r="AD482" s="38">
        <f t="shared" si="86"/>
        <v>166.63039999999998</v>
      </c>
      <c r="AE482" s="38">
        <f t="shared" si="87"/>
        <v>179.96083199999998</v>
      </c>
      <c r="AF482" s="38">
        <f t="shared" si="88"/>
        <v>0</v>
      </c>
      <c r="AG482" s="36">
        <f t="shared" si="89"/>
        <v>166.63</v>
      </c>
      <c r="AH482" s="36">
        <f t="shared" si="90"/>
        <v>179.96</v>
      </c>
      <c r="AI482" s="36">
        <f t="shared" si="91"/>
        <v>0</v>
      </c>
      <c r="AJ482" s="40">
        <v>43146</v>
      </c>
      <c r="AK482" s="40">
        <v>43150</v>
      </c>
      <c r="AL482" s="17">
        <v>1</v>
      </c>
      <c r="AM482" s="17" t="s">
        <v>10882</v>
      </c>
      <c r="AN482" s="17"/>
      <c r="AO482" s="19" t="s">
        <v>10589</v>
      </c>
      <c r="AP482" s="19"/>
      <c r="AQ482" s="19"/>
      <c r="AR482" s="19"/>
      <c r="AS482" s="46">
        <v>42461</v>
      </c>
      <c r="AT482" s="173"/>
    </row>
    <row r="483" spans="1:46" ht="47.25" customHeight="1">
      <c r="A483" s="16">
        <v>8699514098195</v>
      </c>
      <c r="B483" s="17" t="s">
        <v>8990</v>
      </c>
      <c r="C483" s="17"/>
      <c r="D483" s="17" t="s">
        <v>87</v>
      </c>
      <c r="E483" s="18" t="s">
        <v>41</v>
      </c>
      <c r="F483" s="18">
        <v>0</v>
      </c>
      <c r="G483" s="18">
        <v>2</v>
      </c>
      <c r="H483" s="18">
        <v>1</v>
      </c>
      <c r="I483" s="18"/>
      <c r="J483" s="18"/>
      <c r="K483" s="18"/>
      <c r="L483" s="19" t="s">
        <v>10416</v>
      </c>
      <c r="M483" s="19" t="s">
        <v>2788</v>
      </c>
      <c r="N483" s="18" t="s">
        <v>74</v>
      </c>
      <c r="O483" s="18"/>
      <c r="P483" s="18"/>
      <c r="Q483" s="18">
        <v>300</v>
      </c>
      <c r="R483" s="18" t="s">
        <v>45</v>
      </c>
      <c r="S483" s="37" t="s">
        <v>10417</v>
      </c>
      <c r="T483" s="37"/>
      <c r="U483" s="37"/>
      <c r="V483" s="37">
        <v>0</v>
      </c>
      <c r="W483" s="37">
        <v>0</v>
      </c>
      <c r="X483" s="18"/>
      <c r="Y483" s="18"/>
      <c r="Z483" s="18"/>
      <c r="AA483" s="18"/>
      <c r="AB483" s="18"/>
      <c r="AC483" s="37">
        <v>0</v>
      </c>
      <c r="AD483" s="37"/>
      <c r="AE483" s="37"/>
      <c r="AF483" s="37"/>
      <c r="AG483" s="37">
        <v>0</v>
      </c>
      <c r="AH483" s="37">
        <v>0</v>
      </c>
      <c r="AI483" s="37">
        <v>0</v>
      </c>
      <c r="AJ483" s="40">
        <v>42349</v>
      </c>
      <c r="AK483" s="40">
        <v>42353</v>
      </c>
      <c r="AL483" s="46"/>
      <c r="AM483" s="46"/>
      <c r="AN483" s="46"/>
      <c r="AO483" s="19" t="s">
        <v>10574</v>
      </c>
      <c r="AP483" s="19"/>
      <c r="AQ483" s="19"/>
      <c r="AR483" s="19"/>
      <c r="AS483" s="46">
        <v>42461</v>
      </c>
      <c r="AT483" s="173"/>
    </row>
    <row r="484" spans="1:46" ht="47.25" customHeight="1">
      <c r="A484" s="16">
        <v>8699504750201</v>
      </c>
      <c r="B484" s="16" t="s">
        <v>5167</v>
      </c>
      <c r="C484" s="16" t="s">
        <v>5168</v>
      </c>
      <c r="D484" s="17" t="s">
        <v>38</v>
      </c>
      <c r="E484" s="22" t="s">
        <v>41</v>
      </c>
      <c r="F484" s="18">
        <v>6</v>
      </c>
      <c r="G484" s="22">
        <v>1</v>
      </c>
      <c r="H484" s="22">
        <v>2</v>
      </c>
      <c r="I484" s="22"/>
      <c r="J484" s="22"/>
      <c r="K484" s="22"/>
      <c r="L484" s="19" t="s">
        <v>9834</v>
      </c>
      <c r="M484" s="19" t="s">
        <v>9835</v>
      </c>
      <c r="N484" s="18" t="s">
        <v>1004</v>
      </c>
      <c r="O484" s="18">
        <v>10</v>
      </c>
      <c r="P484" s="18" t="s">
        <v>875</v>
      </c>
      <c r="Q484" s="18">
        <v>100</v>
      </c>
      <c r="R484" s="18" t="s">
        <v>45</v>
      </c>
      <c r="S484" s="37" t="s">
        <v>46</v>
      </c>
      <c r="T484" s="18" t="s">
        <v>53</v>
      </c>
      <c r="U484" s="38">
        <v>32.29395253891299</v>
      </c>
      <c r="V484" s="38">
        <v>32.29395253891299</v>
      </c>
      <c r="W484" s="38">
        <v>0</v>
      </c>
      <c r="X484" s="18" t="s">
        <v>53</v>
      </c>
      <c r="Y484" s="39"/>
      <c r="Z484" s="16">
        <v>1</v>
      </c>
      <c r="AA484" s="36">
        <v>75.63</v>
      </c>
      <c r="AB484" s="36"/>
      <c r="AC484" s="36">
        <v>75.63</v>
      </c>
      <c r="AD484" s="38">
        <f t="shared" ref="AD484:AD507" si="92">IF(Z484=2,AC484*1.08,IF(AC484&lt;=10,(AC484*1.09),IF(AC484&lt;=50,(10*1.09)+((AC484-10)*1.08),IF(AC484&lt;=100,(10*1.09)+((50-10)*1.08)+((AC484-50)*1.07),IF(AC484&lt;=200,(10*1.09)+((50-10)*1.08)+((100-50)*1.07)+((AC484-100)*1.04),(10*1.09)+((50-10)*1.08)+((100-50)*1.07)+((200-100)*1.04)+((AC484-200)*1.02))))))</f>
        <v>81.524100000000004</v>
      </c>
      <c r="AE484" s="38">
        <f t="shared" ref="AE484:AE503" si="93">IF(Z484=1,AD484*1.08,IF(Z484=2,0,IF(AC484&lt;=100,(AD484*1.25),IF(AC484&lt;=200,134.5+((AC484-100)*1.04*1.16),255.14+((AC484-200)*1.02*1.12)))))</f>
        <v>88.046028000000007</v>
      </c>
      <c r="AF484" s="38">
        <f t="shared" ref="AF484:AF503" si="94">IF(Z484=1,0,(AE484*1.08))</f>
        <v>0</v>
      </c>
      <c r="AG484" s="36">
        <f t="shared" ref="AG484:AG507" si="95">TRUNC(AD484,2)</f>
        <v>81.52</v>
      </c>
      <c r="AH484" s="36">
        <f t="shared" ref="AH484:AH507" si="96">TRUNC(AE484,2)</f>
        <v>88.04</v>
      </c>
      <c r="AI484" s="36">
        <f t="shared" ref="AI484:AI507" si="97">TRUNC(AF484,2)</f>
        <v>0</v>
      </c>
      <c r="AJ484" s="40">
        <v>42783</v>
      </c>
      <c r="AK484" s="40">
        <v>42786</v>
      </c>
      <c r="AL484" s="17"/>
      <c r="AM484" s="20" t="s">
        <v>5185</v>
      </c>
      <c r="AN484" s="20"/>
      <c r="AO484" s="19" t="s">
        <v>10574</v>
      </c>
      <c r="AP484" s="19"/>
      <c r="AQ484" s="19"/>
      <c r="AR484" s="19"/>
      <c r="AS484" s="46">
        <v>42461</v>
      </c>
      <c r="AT484" s="173"/>
    </row>
    <row r="485" spans="1:46" ht="47.25" customHeight="1">
      <c r="A485" s="16">
        <v>8699504010251</v>
      </c>
      <c r="B485" s="16" t="s">
        <v>5167</v>
      </c>
      <c r="C485" s="16" t="s">
        <v>5168</v>
      </c>
      <c r="D485" s="17" t="s">
        <v>87</v>
      </c>
      <c r="E485" s="18" t="s">
        <v>41</v>
      </c>
      <c r="F485" s="18">
        <v>4</v>
      </c>
      <c r="G485" s="18">
        <v>1</v>
      </c>
      <c r="H485" s="18">
        <v>2</v>
      </c>
      <c r="I485" s="18"/>
      <c r="J485" s="18"/>
      <c r="K485" s="18"/>
      <c r="L485" s="19" t="s">
        <v>9837</v>
      </c>
      <c r="M485" s="19" t="s">
        <v>1160</v>
      </c>
      <c r="N485" s="18" t="s">
        <v>1004</v>
      </c>
      <c r="O485" s="18">
        <v>100</v>
      </c>
      <c r="P485" s="18" t="s">
        <v>163</v>
      </c>
      <c r="Q485" s="18">
        <v>20</v>
      </c>
      <c r="R485" s="18" t="s">
        <v>45</v>
      </c>
      <c r="S485" s="37" t="s">
        <v>46</v>
      </c>
      <c r="T485" s="18" t="s">
        <v>53</v>
      </c>
      <c r="U485" s="38">
        <v>0.52</v>
      </c>
      <c r="V485" s="38">
        <v>0.52</v>
      </c>
      <c r="W485" s="38">
        <v>0</v>
      </c>
      <c r="X485" s="18" t="s">
        <v>53</v>
      </c>
      <c r="Y485" s="39"/>
      <c r="Z485" s="16">
        <v>0</v>
      </c>
      <c r="AA485" s="36">
        <v>1.2</v>
      </c>
      <c r="AB485" s="36"/>
      <c r="AC485" s="36">
        <v>1.2</v>
      </c>
      <c r="AD485" s="38">
        <f t="shared" si="92"/>
        <v>1.3080000000000001</v>
      </c>
      <c r="AE485" s="38">
        <f t="shared" si="93"/>
        <v>1.635</v>
      </c>
      <c r="AF485" s="38">
        <f t="shared" si="94"/>
        <v>1.7658</v>
      </c>
      <c r="AG485" s="36">
        <f t="shared" si="95"/>
        <v>1.3</v>
      </c>
      <c r="AH485" s="36">
        <f t="shared" si="96"/>
        <v>1.63</v>
      </c>
      <c r="AI485" s="36">
        <f t="shared" si="97"/>
        <v>1.76</v>
      </c>
      <c r="AJ485" s="40">
        <v>42783</v>
      </c>
      <c r="AK485" s="40">
        <v>42786</v>
      </c>
      <c r="AL485" s="17"/>
      <c r="AM485" s="20" t="s">
        <v>5185</v>
      </c>
      <c r="AN485" s="20"/>
      <c r="AO485" s="19" t="s">
        <v>4646</v>
      </c>
      <c r="AP485" s="19"/>
      <c r="AQ485" s="19"/>
      <c r="AR485" s="19"/>
      <c r="AS485" s="46">
        <v>42461</v>
      </c>
      <c r="AT485" s="173"/>
    </row>
    <row r="486" spans="1:46" ht="47.25" customHeight="1">
      <c r="A486" s="16">
        <v>8699504750157</v>
      </c>
      <c r="B486" s="16" t="s">
        <v>5167</v>
      </c>
      <c r="C486" s="16" t="s">
        <v>5168</v>
      </c>
      <c r="D486" s="17" t="s">
        <v>87</v>
      </c>
      <c r="E486" s="18" t="s">
        <v>41</v>
      </c>
      <c r="F486" s="18">
        <v>4</v>
      </c>
      <c r="G486" s="18">
        <v>1</v>
      </c>
      <c r="H486" s="18">
        <v>2</v>
      </c>
      <c r="I486" s="18"/>
      <c r="J486" s="18"/>
      <c r="K486" s="18"/>
      <c r="L486" s="19" t="s">
        <v>5170</v>
      </c>
      <c r="M486" s="19" t="s">
        <v>1160</v>
      </c>
      <c r="N486" s="18" t="s">
        <v>1004</v>
      </c>
      <c r="O486" s="18">
        <v>240</v>
      </c>
      <c r="P486" s="18" t="s">
        <v>163</v>
      </c>
      <c r="Q486" s="18">
        <v>3</v>
      </c>
      <c r="R486" s="18" t="s">
        <v>45</v>
      </c>
      <c r="S486" s="37" t="s">
        <v>46</v>
      </c>
      <c r="T486" s="18" t="s">
        <v>53</v>
      </c>
      <c r="U486" s="38">
        <v>1.66</v>
      </c>
      <c r="V486" s="38">
        <v>1.66</v>
      </c>
      <c r="W486" s="38">
        <v>0</v>
      </c>
      <c r="X486" s="18" t="s">
        <v>53</v>
      </c>
      <c r="Y486" s="39"/>
      <c r="Z486" s="16">
        <v>0</v>
      </c>
      <c r="AA486" s="36">
        <v>3.87</v>
      </c>
      <c r="AB486" s="36"/>
      <c r="AC486" s="36">
        <v>3.87</v>
      </c>
      <c r="AD486" s="38">
        <f t="shared" si="92"/>
        <v>4.2183000000000002</v>
      </c>
      <c r="AE486" s="38">
        <f t="shared" si="93"/>
        <v>5.272875</v>
      </c>
      <c r="AF486" s="38">
        <f t="shared" si="94"/>
        <v>5.6947050000000008</v>
      </c>
      <c r="AG486" s="36">
        <f t="shared" si="95"/>
        <v>4.21</v>
      </c>
      <c r="AH486" s="36">
        <f t="shared" si="96"/>
        <v>5.27</v>
      </c>
      <c r="AI486" s="36">
        <f t="shared" si="97"/>
        <v>5.69</v>
      </c>
      <c r="AJ486" s="40">
        <v>42783</v>
      </c>
      <c r="AK486" s="40">
        <v>42786</v>
      </c>
      <c r="AL486" s="17"/>
      <c r="AM486" s="20" t="s">
        <v>5185</v>
      </c>
      <c r="AN486" s="20"/>
      <c r="AO486" s="19" t="s">
        <v>10585</v>
      </c>
      <c r="AP486" s="19"/>
      <c r="AQ486" s="19"/>
      <c r="AR486" s="19"/>
      <c r="AS486" s="46">
        <v>42461</v>
      </c>
      <c r="AT486" s="173"/>
    </row>
    <row r="487" spans="1:46" ht="47.25" customHeight="1">
      <c r="A487" s="16">
        <v>8697935010505</v>
      </c>
      <c r="B487" s="16" t="s">
        <v>6474</v>
      </c>
      <c r="C487" s="16" t="s">
        <v>6475</v>
      </c>
      <c r="D487" s="17" t="s">
        <v>38</v>
      </c>
      <c r="E487" s="18" t="s">
        <v>38</v>
      </c>
      <c r="F487" s="18">
        <v>0</v>
      </c>
      <c r="G487" s="18">
        <v>2</v>
      </c>
      <c r="H487" s="18">
        <v>1</v>
      </c>
      <c r="I487" s="18"/>
      <c r="J487" s="18"/>
      <c r="K487" s="18"/>
      <c r="L487" s="19" t="s">
        <v>6476</v>
      </c>
      <c r="M487" s="19" t="s">
        <v>3875</v>
      </c>
      <c r="N487" s="18" t="s">
        <v>1758</v>
      </c>
      <c r="O487" s="18" t="s">
        <v>4029</v>
      </c>
      <c r="P487" s="18" t="s">
        <v>163</v>
      </c>
      <c r="Q487" s="18">
        <v>30</v>
      </c>
      <c r="R487" s="18" t="s">
        <v>45</v>
      </c>
      <c r="S487" s="37" t="s">
        <v>46</v>
      </c>
      <c r="T487" s="18" t="s">
        <v>9307</v>
      </c>
      <c r="U487" s="37">
        <v>26.97</v>
      </c>
      <c r="V487" s="37">
        <v>26.97</v>
      </c>
      <c r="W487" s="37">
        <v>16.18</v>
      </c>
      <c r="X487" s="18" t="s">
        <v>9307</v>
      </c>
      <c r="Y487" s="39"/>
      <c r="Z487" s="16">
        <v>0</v>
      </c>
      <c r="AA487" s="36">
        <v>20.73</v>
      </c>
      <c r="AB487" s="36"/>
      <c r="AC487" s="36">
        <v>20.73</v>
      </c>
      <c r="AD487" s="70">
        <f t="shared" si="92"/>
        <v>22.488400000000002</v>
      </c>
      <c r="AE487" s="70">
        <f t="shared" si="93"/>
        <v>28.110500000000002</v>
      </c>
      <c r="AF487" s="70">
        <f t="shared" si="94"/>
        <v>30.359340000000003</v>
      </c>
      <c r="AG487" s="36">
        <f t="shared" si="95"/>
        <v>22.48</v>
      </c>
      <c r="AH487" s="36">
        <f t="shared" si="96"/>
        <v>28.11</v>
      </c>
      <c r="AI487" s="36">
        <f t="shared" si="97"/>
        <v>30.35</v>
      </c>
      <c r="AJ487" s="40">
        <v>42419</v>
      </c>
      <c r="AK487" s="40">
        <v>42422</v>
      </c>
      <c r="AL487" s="22"/>
      <c r="AM487" s="20" t="s">
        <v>184</v>
      </c>
      <c r="AN487" s="20"/>
      <c r="AO487" s="19" t="s">
        <v>10585</v>
      </c>
      <c r="AP487" s="19"/>
      <c r="AQ487" s="19"/>
      <c r="AR487" s="19"/>
      <c r="AS487" s="46">
        <v>42461</v>
      </c>
      <c r="AT487" s="173"/>
    </row>
    <row r="488" spans="1:46" ht="47.25" customHeight="1">
      <c r="A488" s="16">
        <v>8697935010581</v>
      </c>
      <c r="B488" s="16" t="s">
        <v>6474</v>
      </c>
      <c r="C488" s="16" t="s">
        <v>6475</v>
      </c>
      <c r="D488" s="17" t="s">
        <v>38</v>
      </c>
      <c r="E488" s="18" t="s">
        <v>38</v>
      </c>
      <c r="F488" s="18">
        <v>0</v>
      </c>
      <c r="G488" s="18">
        <v>2</v>
      </c>
      <c r="H488" s="18">
        <v>1</v>
      </c>
      <c r="I488" s="18"/>
      <c r="J488" s="18"/>
      <c r="K488" s="18"/>
      <c r="L488" s="19" t="s">
        <v>3876</v>
      </c>
      <c r="M488" s="19" t="s">
        <v>3875</v>
      </c>
      <c r="N488" s="18" t="s">
        <v>1758</v>
      </c>
      <c r="O488" s="18" t="s">
        <v>3425</v>
      </c>
      <c r="P488" s="18" t="s">
        <v>163</v>
      </c>
      <c r="Q488" s="18">
        <v>30</v>
      </c>
      <c r="R488" s="18" t="s">
        <v>45</v>
      </c>
      <c r="S488" s="37" t="s">
        <v>46</v>
      </c>
      <c r="T488" s="18" t="s">
        <v>7586</v>
      </c>
      <c r="U488" s="37">
        <v>13.62</v>
      </c>
      <c r="V488" s="37">
        <v>13.62</v>
      </c>
      <c r="W488" s="37">
        <v>8.17</v>
      </c>
      <c r="X488" s="18" t="s">
        <v>7586</v>
      </c>
      <c r="Y488" s="39"/>
      <c r="Z488" s="16">
        <v>0</v>
      </c>
      <c r="AA488" s="36">
        <v>9.6999999999999993</v>
      </c>
      <c r="AB488" s="36"/>
      <c r="AC488" s="36">
        <v>9.6999999999999993</v>
      </c>
      <c r="AD488" s="70">
        <f t="shared" si="92"/>
        <v>10.573</v>
      </c>
      <c r="AE488" s="70">
        <f t="shared" si="93"/>
        <v>13.21625</v>
      </c>
      <c r="AF488" s="70">
        <f t="shared" si="94"/>
        <v>14.273550000000002</v>
      </c>
      <c r="AG488" s="36">
        <f t="shared" si="95"/>
        <v>10.57</v>
      </c>
      <c r="AH488" s="36">
        <f t="shared" si="96"/>
        <v>13.21</v>
      </c>
      <c r="AI488" s="36">
        <f t="shared" si="97"/>
        <v>14.27</v>
      </c>
      <c r="AJ488" s="40">
        <v>42545</v>
      </c>
      <c r="AK488" s="40">
        <v>42549</v>
      </c>
      <c r="AL488" s="22"/>
      <c r="AM488" s="20" t="s">
        <v>184</v>
      </c>
      <c r="AN488" s="20"/>
      <c r="AO488" s="19" t="s">
        <v>3547</v>
      </c>
      <c r="AP488" s="19"/>
      <c r="AQ488" s="19"/>
      <c r="AR488" s="19"/>
      <c r="AS488" s="46">
        <v>42461</v>
      </c>
      <c r="AT488" s="173"/>
    </row>
    <row r="489" spans="1:46" ht="47.25" customHeight="1">
      <c r="A489" s="16">
        <v>8697935010529</v>
      </c>
      <c r="B489" s="16" t="s">
        <v>6474</v>
      </c>
      <c r="C489" s="16" t="s">
        <v>6475</v>
      </c>
      <c r="D489" s="17" t="s">
        <v>38</v>
      </c>
      <c r="E489" s="18" t="s">
        <v>38</v>
      </c>
      <c r="F489" s="18">
        <v>0</v>
      </c>
      <c r="G489" s="18">
        <v>2</v>
      </c>
      <c r="H489" s="18">
        <v>1</v>
      </c>
      <c r="I489" s="18"/>
      <c r="J489" s="18"/>
      <c r="K489" s="18"/>
      <c r="L489" s="19" t="s">
        <v>6477</v>
      </c>
      <c r="M489" s="19" t="s">
        <v>3875</v>
      </c>
      <c r="N489" s="18" t="s">
        <v>1758</v>
      </c>
      <c r="O489" s="18" t="s">
        <v>6478</v>
      </c>
      <c r="P489" s="18" t="s">
        <v>163</v>
      </c>
      <c r="Q489" s="18">
        <v>30</v>
      </c>
      <c r="R489" s="18" t="s">
        <v>45</v>
      </c>
      <c r="S489" s="37" t="s">
        <v>46</v>
      </c>
      <c r="T489" s="18" t="s">
        <v>9307</v>
      </c>
      <c r="U489" s="37">
        <v>18.29</v>
      </c>
      <c r="V489" s="37">
        <v>18.29</v>
      </c>
      <c r="W489" s="37">
        <v>10.97</v>
      </c>
      <c r="X489" s="18" t="s">
        <v>9307</v>
      </c>
      <c r="Y489" s="39"/>
      <c r="Z489" s="16">
        <v>0</v>
      </c>
      <c r="AA489" s="36">
        <v>13.37</v>
      </c>
      <c r="AB489" s="36"/>
      <c r="AC489" s="36">
        <v>13.37</v>
      </c>
      <c r="AD489" s="70">
        <f t="shared" si="92"/>
        <v>14.5396</v>
      </c>
      <c r="AE489" s="70">
        <f t="shared" si="93"/>
        <v>18.174500000000002</v>
      </c>
      <c r="AF489" s="70">
        <f t="shared" si="94"/>
        <v>19.628460000000004</v>
      </c>
      <c r="AG489" s="36">
        <f t="shared" si="95"/>
        <v>14.53</v>
      </c>
      <c r="AH489" s="36">
        <f t="shared" si="96"/>
        <v>18.170000000000002</v>
      </c>
      <c r="AI489" s="36">
        <f t="shared" si="97"/>
        <v>19.62</v>
      </c>
      <c r="AJ489" s="40">
        <v>42419</v>
      </c>
      <c r="AK489" s="40">
        <v>42422</v>
      </c>
      <c r="AL489" s="22"/>
      <c r="AM489" s="20" t="s">
        <v>184</v>
      </c>
      <c r="AN489" s="20"/>
      <c r="AO489" s="19" t="s">
        <v>3565</v>
      </c>
      <c r="AP489" s="19"/>
      <c r="AQ489" s="19"/>
      <c r="AR489" s="19"/>
      <c r="AS489" s="46">
        <v>42461</v>
      </c>
      <c r="AT489" s="173"/>
    </row>
    <row r="490" spans="1:46" ht="47.25" customHeight="1">
      <c r="A490" s="16">
        <v>8697935010543</v>
      </c>
      <c r="B490" s="16" t="s">
        <v>6474</v>
      </c>
      <c r="C490" s="16" t="s">
        <v>6475</v>
      </c>
      <c r="D490" s="17" t="s">
        <v>38</v>
      </c>
      <c r="E490" s="18" t="s">
        <v>38</v>
      </c>
      <c r="F490" s="18">
        <v>0</v>
      </c>
      <c r="G490" s="18">
        <v>2</v>
      </c>
      <c r="H490" s="18">
        <v>1</v>
      </c>
      <c r="I490" s="18"/>
      <c r="J490" s="18"/>
      <c r="K490" s="18"/>
      <c r="L490" s="19" t="s">
        <v>6479</v>
      </c>
      <c r="M490" s="19" t="s">
        <v>3875</v>
      </c>
      <c r="N490" s="18" t="s">
        <v>1758</v>
      </c>
      <c r="O490" s="18" t="s">
        <v>6480</v>
      </c>
      <c r="P490" s="18" t="s">
        <v>163</v>
      </c>
      <c r="Q490" s="18">
        <v>30</v>
      </c>
      <c r="R490" s="18" t="s">
        <v>45</v>
      </c>
      <c r="S490" s="37" t="s">
        <v>46</v>
      </c>
      <c r="T490" s="18" t="s">
        <v>9307</v>
      </c>
      <c r="U490" s="37">
        <v>25.67</v>
      </c>
      <c r="V490" s="37">
        <v>25.67</v>
      </c>
      <c r="W490" s="37">
        <v>15.4</v>
      </c>
      <c r="X490" s="18" t="s">
        <v>9307</v>
      </c>
      <c r="Y490" s="39"/>
      <c r="Z490" s="16">
        <v>0</v>
      </c>
      <c r="AA490" s="36">
        <v>18.100000000000001</v>
      </c>
      <c r="AB490" s="36"/>
      <c r="AC490" s="36">
        <v>18.100000000000001</v>
      </c>
      <c r="AD490" s="70">
        <f t="shared" si="92"/>
        <v>19.648000000000003</v>
      </c>
      <c r="AE490" s="70">
        <f t="shared" si="93"/>
        <v>24.560000000000002</v>
      </c>
      <c r="AF490" s="70">
        <f t="shared" si="94"/>
        <v>26.524800000000003</v>
      </c>
      <c r="AG490" s="36">
        <f t="shared" si="95"/>
        <v>19.64</v>
      </c>
      <c r="AH490" s="36">
        <f t="shared" si="96"/>
        <v>24.56</v>
      </c>
      <c r="AI490" s="36">
        <f t="shared" si="97"/>
        <v>26.52</v>
      </c>
      <c r="AJ490" s="40">
        <v>42419</v>
      </c>
      <c r="AK490" s="40">
        <v>42422</v>
      </c>
      <c r="AL490" s="22"/>
      <c r="AM490" s="20" t="s">
        <v>184</v>
      </c>
      <c r="AN490" s="20"/>
      <c r="AO490" s="19" t="s">
        <v>10574</v>
      </c>
      <c r="AP490" s="19"/>
      <c r="AQ490" s="19"/>
      <c r="AR490" s="19"/>
      <c r="AS490" s="46">
        <v>42461</v>
      </c>
      <c r="AT490" s="173"/>
    </row>
    <row r="491" spans="1:46" ht="47.25" customHeight="1">
      <c r="A491" s="16">
        <v>8697935010567</v>
      </c>
      <c r="B491" s="16" t="s">
        <v>6474</v>
      </c>
      <c r="C491" s="16" t="s">
        <v>6475</v>
      </c>
      <c r="D491" s="17" t="s">
        <v>38</v>
      </c>
      <c r="E491" s="18" t="s">
        <v>38</v>
      </c>
      <c r="F491" s="18">
        <v>0</v>
      </c>
      <c r="G491" s="18">
        <v>2</v>
      </c>
      <c r="H491" s="18">
        <v>1</v>
      </c>
      <c r="I491" s="18"/>
      <c r="J491" s="18"/>
      <c r="K491" s="18"/>
      <c r="L491" s="19" t="s">
        <v>6482</v>
      </c>
      <c r="M491" s="19" t="s">
        <v>3875</v>
      </c>
      <c r="N491" s="18" t="s">
        <v>1758</v>
      </c>
      <c r="O491" s="18" t="s">
        <v>6483</v>
      </c>
      <c r="P491" s="18" t="s">
        <v>163</v>
      </c>
      <c r="Q491" s="18">
        <v>30</v>
      </c>
      <c r="R491" s="18" t="s">
        <v>45</v>
      </c>
      <c r="S491" s="37" t="s">
        <v>46</v>
      </c>
      <c r="T491" s="18" t="s">
        <v>9307</v>
      </c>
      <c r="U491" s="37">
        <v>13.62</v>
      </c>
      <c r="V491" s="37">
        <v>13.62</v>
      </c>
      <c r="W491" s="37">
        <v>8.17</v>
      </c>
      <c r="X491" s="18" t="s">
        <v>9307</v>
      </c>
      <c r="Y491" s="39"/>
      <c r="Z491" s="16">
        <v>0</v>
      </c>
      <c r="AA491" s="36">
        <v>5.78</v>
      </c>
      <c r="AB491" s="36"/>
      <c r="AC491" s="36">
        <v>5.78</v>
      </c>
      <c r="AD491" s="70">
        <f t="shared" si="92"/>
        <v>6.3002000000000011</v>
      </c>
      <c r="AE491" s="70">
        <f t="shared" si="93"/>
        <v>7.8752500000000012</v>
      </c>
      <c r="AF491" s="70">
        <f t="shared" si="94"/>
        <v>8.5052700000000012</v>
      </c>
      <c r="AG491" s="36">
        <f t="shared" si="95"/>
        <v>6.3</v>
      </c>
      <c r="AH491" s="36">
        <f t="shared" si="96"/>
        <v>7.87</v>
      </c>
      <c r="AI491" s="36">
        <f t="shared" si="97"/>
        <v>8.5</v>
      </c>
      <c r="AJ491" s="40">
        <v>42419</v>
      </c>
      <c r="AK491" s="40">
        <v>42422</v>
      </c>
      <c r="AL491" s="22"/>
      <c r="AM491" s="20" t="s">
        <v>184</v>
      </c>
      <c r="AN491" s="20"/>
      <c r="AO491" s="19" t="s">
        <v>6143</v>
      </c>
      <c r="AP491" s="19"/>
      <c r="AQ491" s="19"/>
      <c r="AR491" s="19"/>
      <c r="AS491" s="46">
        <v>42461</v>
      </c>
      <c r="AT491" s="173"/>
    </row>
    <row r="492" spans="1:46" ht="47.25" customHeight="1">
      <c r="A492" s="16">
        <v>8697935010604</v>
      </c>
      <c r="B492" s="16" t="s">
        <v>6474</v>
      </c>
      <c r="C492" s="16" t="s">
        <v>6475</v>
      </c>
      <c r="D492" s="17" t="s">
        <v>38</v>
      </c>
      <c r="E492" s="18" t="s">
        <v>38</v>
      </c>
      <c r="F492" s="18">
        <v>0</v>
      </c>
      <c r="G492" s="18">
        <v>2</v>
      </c>
      <c r="H492" s="18">
        <v>1</v>
      </c>
      <c r="I492" s="18"/>
      <c r="J492" s="18"/>
      <c r="K492" s="18"/>
      <c r="L492" s="19" t="s">
        <v>3874</v>
      </c>
      <c r="M492" s="19" t="s">
        <v>3875</v>
      </c>
      <c r="N492" s="18" t="s">
        <v>1758</v>
      </c>
      <c r="O492" s="18" t="s">
        <v>4069</v>
      </c>
      <c r="P492" s="18" t="s">
        <v>163</v>
      </c>
      <c r="Q492" s="18">
        <v>30</v>
      </c>
      <c r="R492" s="18" t="s">
        <v>45</v>
      </c>
      <c r="S492" s="37" t="s">
        <v>46</v>
      </c>
      <c r="T492" s="18" t="s">
        <v>9307</v>
      </c>
      <c r="U492" s="37">
        <v>18.29</v>
      </c>
      <c r="V492" s="37">
        <v>18.29</v>
      </c>
      <c r="W492" s="37">
        <v>10.97</v>
      </c>
      <c r="X492" s="18" t="s">
        <v>9307</v>
      </c>
      <c r="Y492" s="39"/>
      <c r="Z492" s="16">
        <v>0</v>
      </c>
      <c r="AA492" s="36">
        <v>10.02</v>
      </c>
      <c r="AB492" s="36"/>
      <c r="AC492" s="36">
        <v>10.02</v>
      </c>
      <c r="AD492" s="70">
        <f t="shared" si="92"/>
        <v>10.9216</v>
      </c>
      <c r="AE492" s="70">
        <f t="shared" si="93"/>
        <v>13.651999999999999</v>
      </c>
      <c r="AF492" s="70">
        <f t="shared" si="94"/>
        <v>14.744160000000001</v>
      </c>
      <c r="AG492" s="36">
        <f t="shared" si="95"/>
        <v>10.92</v>
      </c>
      <c r="AH492" s="36">
        <f t="shared" si="96"/>
        <v>13.65</v>
      </c>
      <c r="AI492" s="36">
        <f t="shared" si="97"/>
        <v>14.74</v>
      </c>
      <c r="AJ492" s="40">
        <v>42545</v>
      </c>
      <c r="AK492" s="40">
        <v>42549</v>
      </c>
      <c r="AL492" s="22"/>
      <c r="AM492" s="20" t="s">
        <v>184</v>
      </c>
      <c r="AN492" s="20"/>
      <c r="AO492" s="19" t="s">
        <v>3565</v>
      </c>
      <c r="AP492" s="19"/>
      <c r="AQ492" s="19"/>
      <c r="AR492" s="19"/>
      <c r="AS492" s="46">
        <v>42461</v>
      </c>
      <c r="AT492" s="173"/>
    </row>
    <row r="493" spans="1:46" ht="47.25" customHeight="1">
      <c r="A493" s="16">
        <v>8697933090806</v>
      </c>
      <c r="B493" s="16" t="s">
        <v>8163</v>
      </c>
      <c r="C493" s="16" t="s">
        <v>8164</v>
      </c>
      <c r="D493" s="17" t="s">
        <v>38</v>
      </c>
      <c r="E493" s="17" t="s">
        <v>38</v>
      </c>
      <c r="F493" s="18">
        <v>0</v>
      </c>
      <c r="G493" s="18">
        <v>2</v>
      </c>
      <c r="H493" s="18">
        <v>1</v>
      </c>
      <c r="I493" s="18"/>
      <c r="J493" s="18"/>
      <c r="K493" s="18"/>
      <c r="L493" s="19" t="s">
        <v>1867</v>
      </c>
      <c r="M493" s="24" t="s">
        <v>1866</v>
      </c>
      <c r="N493" s="17" t="s">
        <v>1900</v>
      </c>
      <c r="O493" s="18" t="s">
        <v>6530</v>
      </c>
      <c r="P493" s="18" t="s">
        <v>8031</v>
      </c>
      <c r="Q493" s="18">
        <v>30</v>
      </c>
      <c r="R493" s="18" t="s">
        <v>45</v>
      </c>
      <c r="S493" s="37" t="s">
        <v>46</v>
      </c>
      <c r="T493" s="37" t="s">
        <v>331</v>
      </c>
      <c r="U493" s="37">
        <v>7.15</v>
      </c>
      <c r="V493" s="37">
        <v>6.76</v>
      </c>
      <c r="W493" s="37">
        <v>4.29</v>
      </c>
      <c r="X493" s="37" t="s">
        <v>222</v>
      </c>
      <c r="Y493" s="39"/>
      <c r="Z493" s="16">
        <v>0</v>
      </c>
      <c r="AA493" s="36">
        <v>7.67</v>
      </c>
      <c r="AB493" s="36"/>
      <c r="AC493" s="36">
        <v>7.67</v>
      </c>
      <c r="AD493" s="70">
        <f t="shared" si="92"/>
        <v>8.3603000000000005</v>
      </c>
      <c r="AE493" s="70">
        <f t="shared" si="93"/>
        <v>10.450375000000001</v>
      </c>
      <c r="AF493" s="70">
        <f t="shared" si="94"/>
        <v>11.286405000000002</v>
      </c>
      <c r="AG493" s="36">
        <f t="shared" si="95"/>
        <v>8.36</v>
      </c>
      <c r="AH493" s="36">
        <f t="shared" si="96"/>
        <v>10.45</v>
      </c>
      <c r="AI493" s="36">
        <f t="shared" si="97"/>
        <v>11.28</v>
      </c>
      <c r="AJ493" s="40">
        <v>42545</v>
      </c>
      <c r="AK493" s="40">
        <v>42547</v>
      </c>
      <c r="AL493" s="22"/>
      <c r="AM493" s="20" t="s">
        <v>184</v>
      </c>
      <c r="AN493" s="20"/>
      <c r="AO493" s="19" t="s">
        <v>3565</v>
      </c>
      <c r="AP493" s="19"/>
      <c r="AQ493" s="19"/>
      <c r="AR493" s="19"/>
      <c r="AS493" s="46">
        <v>42461</v>
      </c>
      <c r="AT493" s="173"/>
    </row>
    <row r="494" spans="1:46" ht="47.25" customHeight="1">
      <c r="A494" s="16">
        <v>8697933090868</v>
      </c>
      <c r="B494" s="16" t="s">
        <v>8163</v>
      </c>
      <c r="C494" s="16" t="s">
        <v>8164</v>
      </c>
      <c r="D494" s="17" t="s">
        <v>38</v>
      </c>
      <c r="E494" s="17" t="s">
        <v>38</v>
      </c>
      <c r="F494" s="18">
        <v>0</v>
      </c>
      <c r="G494" s="18">
        <v>2</v>
      </c>
      <c r="H494" s="18">
        <v>1</v>
      </c>
      <c r="I494" s="18"/>
      <c r="J494" s="18"/>
      <c r="K494" s="18"/>
      <c r="L494" s="19" t="s">
        <v>1868</v>
      </c>
      <c r="M494" s="24" t="s">
        <v>1866</v>
      </c>
      <c r="N494" s="17" t="s">
        <v>1900</v>
      </c>
      <c r="O494" s="18" t="s">
        <v>8168</v>
      </c>
      <c r="P494" s="18" t="s">
        <v>8031</v>
      </c>
      <c r="Q494" s="18">
        <v>30</v>
      </c>
      <c r="R494" s="18" t="s">
        <v>45</v>
      </c>
      <c r="S494" s="37" t="s">
        <v>46</v>
      </c>
      <c r="T494" s="37" t="s">
        <v>331</v>
      </c>
      <c r="U494" s="37">
        <v>9.6</v>
      </c>
      <c r="V494" s="37">
        <v>9.6</v>
      </c>
      <c r="W494" s="37">
        <v>5.76</v>
      </c>
      <c r="X494" s="37" t="s">
        <v>331</v>
      </c>
      <c r="Y494" s="39"/>
      <c r="Z494" s="16">
        <v>0</v>
      </c>
      <c r="AA494" s="36">
        <v>10.75</v>
      </c>
      <c r="AB494" s="36"/>
      <c r="AC494" s="36">
        <v>10.75</v>
      </c>
      <c r="AD494" s="70">
        <f t="shared" si="92"/>
        <v>11.71</v>
      </c>
      <c r="AE494" s="70">
        <f t="shared" si="93"/>
        <v>14.637500000000001</v>
      </c>
      <c r="AF494" s="70">
        <f t="shared" si="94"/>
        <v>15.808500000000002</v>
      </c>
      <c r="AG494" s="36">
        <f t="shared" si="95"/>
        <v>11.71</v>
      </c>
      <c r="AH494" s="36">
        <f t="shared" si="96"/>
        <v>14.63</v>
      </c>
      <c r="AI494" s="36">
        <f t="shared" si="97"/>
        <v>15.8</v>
      </c>
      <c r="AJ494" s="40">
        <v>42419</v>
      </c>
      <c r="AK494" s="40">
        <v>42422</v>
      </c>
      <c r="AL494" s="22"/>
      <c r="AM494" s="20" t="s">
        <v>184</v>
      </c>
      <c r="AN494" s="20"/>
      <c r="AO494" s="19" t="s">
        <v>3565</v>
      </c>
      <c r="AP494" s="19"/>
      <c r="AQ494" s="19"/>
      <c r="AR494" s="19"/>
      <c r="AS494" s="46">
        <v>42461</v>
      </c>
      <c r="AT494" s="173"/>
    </row>
    <row r="495" spans="1:46" ht="47.25" customHeight="1">
      <c r="A495" s="16">
        <v>8697933090844</v>
      </c>
      <c r="B495" s="16" t="s">
        <v>8163</v>
      </c>
      <c r="C495" s="16" t="s">
        <v>8164</v>
      </c>
      <c r="D495" s="17" t="s">
        <v>38</v>
      </c>
      <c r="E495" s="17" t="s">
        <v>38</v>
      </c>
      <c r="F495" s="18">
        <v>0</v>
      </c>
      <c r="G495" s="18">
        <v>2</v>
      </c>
      <c r="H495" s="18">
        <v>1</v>
      </c>
      <c r="I495" s="18"/>
      <c r="J495" s="18"/>
      <c r="K495" s="18"/>
      <c r="L495" s="19" t="s">
        <v>1865</v>
      </c>
      <c r="M495" s="24" t="s">
        <v>1866</v>
      </c>
      <c r="N495" s="17" t="s">
        <v>1900</v>
      </c>
      <c r="O495" s="18" t="s">
        <v>8169</v>
      </c>
      <c r="P495" s="18" t="s">
        <v>8031</v>
      </c>
      <c r="Q495" s="18">
        <v>30</v>
      </c>
      <c r="R495" s="18" t="s">
        <v>45</v>
      </c>
      <c r="S495" s="37" t="s">
        <v>46</v>
      </c>
      <c r="T495" s="37" t="s">
        <v>331</v>
      </c>
      <c r="U495" s="37">
        <v>8.6999999999999993</v>
      </c>
      <c r="V495" s="37">
        <v>8.6999999999999993</v>
      </c>
      <c r="W495" s="37">
        <v>5.22</v>
      </c>
      <c r="X495" s="37" t="s">
        <v>331</v>
      </c>
      <c r="Y495" s="39"/>
      <c r="Z495" s="16">
        <v>0</v>
      </c>
      <c r="AA495" s="36">
        <v>9.94</v>
      </c>
      <c r="AB495" s="36"/>
      <c r="AC495" s="36">
        <v>9.94</v>
      </c>
      <c r="AD495" s="70">
        <f t="shared" si="92"/>
        <v>10.8346</v>
      </c>
      <c r="AE495" s="70">
        <f t="shared" si="93"/>
        <v>13.54325</v>
      </c>
      <c r="AF495" s="70">
        <f t="shared" si="94"/>
        <v>14.626710000000001</v>
      </c>
      <c r="AG495" s="36">
        <f t="shared" si="95"/>
        <v>10.83</v>
      </c>
      <c r="AH495" s="36">
        <f t="shared" si="96"/>
        <v>13.54</v>
      </c>
      <c r="AI495" s="36">
        <f t="shared" si="97"/>
        <v>14.62</v>
      </c>
      <c r="AJ495" s="40">
        <v>42419</v>
      </c>
      <c r="AK495" s="40">
        <v>42422</v>
      </c>
      <c r="AL495" s="22"/>
      <c r="AM495" s="20" t="s">
        <v>184</v>
      </c>
      <c r="AN495" s="20"/>
      <c r="AO495" s="19" t="s">
        <v>3565</v>
      </c>
      <c r="AP495" s="19"/>
      <c r="AQ495" s="19"/>
      <c r="AR495" s="19"/>
      <c r="AS495" s="46">
        <v>42461</v>
      </c>
      <c r="AT495" s="173"/>
    </row>
    <row r="496" spans="1:46" ht="47.25" customHeight="1">
      <c r="A496" s="16">
        <v>8699504120080</v>
      </c>
      <c r="B496" s="16" t="s">
        <v>1942</v>
      </c>
      <c r="C496" s="16" t="s">
        <v>1943</v>
      </c>
      <c r="D496" s="17" t="s">
        <v>87</v>
      </c>
      <c r="E496" s="18" t="s">
        <v>41</v>
      </c>
      <c r="F496" s="18">
        <v>4</v>
      </c>
      <c r="G496" s="18">
        <v>2</v>
      </c>
      <c r="H496" s="18">
        <v>2</v>
      </c>
      <c r="I496" s="18"/>
      <c r="J496" s="18"/>
      <c r="K496" s="18"/>
      <c r="L496" s="19" t="s">
        <v>8620</v>
      </c>
      <c r="M496" s="19" t="s">
        <v>1946</v>
      </c>
      <c r="N496" s="18" t="s">
        <v>1004</v>
      </c>
      <c r="O496" s="18">
        <v>10</v>
      </c>
      <c r="P496" s="18" t="s">
        <v>163</v>
      </c>
      <c r="Q496" s="18">
        <v>30</v>
      </c>
      <c r="R496" s="18" t="s">
        <v>45</v>
      </c>
      <c r="S496" s="37" t="s">
        <v>46</v>
      </c>
      <c r="T496" s="18" t="s">
        <v>53</v>
      </c>
      <c r="U496" s="37">
        <v>2.1799999999999997</v>
      </c>
      <c r="V496" s="37">
        <v>2.1799999999999997</v>
      </c>
      <c r="W496" s="37">
        <v>0</v>
      </c>
      <c r="X496" s="18" t="s">
        <v>53</v>
      </c>
      <c r="Y496" s="39"/>
      <c r="Z496" s="16">
        <v>0</v>
      </c>
      <c r="AA496" s="36">
        <v>4.5999999999999996</v>
      </c>
      <c r="AB496" s="36"/>
      <c r="AC496" s="36">
        <v>4.5999999999999996</v>
      </c>
      <c r="AD496" s="70">
        <f t="shared" si="92"/>
        <v>5.0140000000000002</v>
      </c>
      <c r="AE496" s="70">
        <f t="shared" si="93"/>
        <v>6.2675000000000001</v>
      </c>
      <c r="AF496" s="70">
        <f t="shared" si="94"/>
        <v>6.7689000000000004</v>
      </c>
      <c r="AG496" s="36">
        <f t="shared" si="95"/>
        <v>5.01</v>
      </c>
      <c r="AH496" s="36">
        <f t="shared" si="96"/>
        <v>6.26</v>
      </c>
      <c r="AI496" s="36">
        <f t="shared" si="97"/>
        <v>6.76</v>
      </c>
      <c r="AJ496" s="40">
        <v>42447</v>
      </c>
      <c r="AK496" s="40">
        <v>42451</v>
      </c>
      <c r="AL496" s="22"/>
      <c r="AM496" s="20" t="s">
        <v>184</v>
      </c>
      <c r="AN496" s="20"/>
      <c r="AO496" s="19" t="s">
        <v>10581</v>
      </c>
      <c r="AP496" s="19"/>
      <c r="AQ496" s="19"/>
      <c r="AR496" s="19"/>
      <c r="AS496" s="46">
        <v>42461</v>
      </c>
      <c r="AT496" s="173"/>
    </row>
    <row r="497" spans="1:46" ht="47.25" customHeight="1">
      <c r="A497" s="16">
        <v>8699504120011</v>
      </c>
      <c r="B497" s="16" t="s">
        <v>1942</v>
      </c>
      <c r="C497" s="16" t="s">
        <v>1943</v>
      </c>
      <c r="D497" s="17" t="s">
        <v>87</v>
      </c>
      <c r="E497" s="18" t="s">
        <v>41</v>
      </c>
      <c r="F497" s="18">
        <v>0</v>
      </c>
      <c r="G497" s="18">
        <v>2</v>
      </c>
      <c r="H497" s="18">
        <v>3</v>
      </c>
      <c r="I497" s="18"/>
      <c r="J497" s="18"/>
      <c r="K497" s="18"/>
      <c r="L497" s="19" t="s">
        <v>3003</v>
      </c>
      <c r="M497" s="19" t="s">
        <v>1946</v>
      </c>
      <c r="N497" s="18" t="s">
        <v>1004</v>
      </c>
      <c r="O497" s="18">
        <v>25</v>
      </c>
      <c r="P497" s="18" t="s">
        <v>163</v>
      </c>
      <c r="Q497" s="18">
        <v>30</v>
      </c>
      <c r="R497" s="18" t="s">
        <v>45</v>
      </c>
      <c r="S497" s="37" t="s">
        <v>46</v>
      </c>
      <c r="T497" s="37" t="s">
        <v>53</v>
      </c>
      <c r="U497" s="37">
        <v>4.2699999999999996</v>
      </c>
      <c r="V497" s="37">
        <v>4.2699999999999996</v>
      </c>
      <c r="W497" s="37">
        <v>4.2699999999999996</v>
      </c>
      <c r="X497" s="37" t="s">
        <v>53</v>
      </c>
      <c r="Y497" s="39"/>
      <c r="Z497" s="16">
        <v>0</v>
      </c>
      <c r="AA497" s="36">
        <v>9.02</v>
      </c>
      <c r="AB497" s="36"/>
      <c r="AC497" s="36">
        <v>9.02</v>
      </c>
      <c r="AD497" s="70">
        <f t="shared" si="92"/>
        <v>9.8317999999999994</v>
      </c>
      <c r="AE497" s="70">
        <f t="shared" si="93"/>
        <v>12.28975</v>
      </c>
      <c r="AF497" s="70">
        <f t="shared" si="94"/>
        <v>13.272930000000001</v>
      </c>
      <c r="AG497" s="36">
        <f t="shared" si="95"/>
        <v>9.83</v>
      </c>
      <c r="AH497" s="36">
        <f t="shared" si="96"/>
        <v>12.28</v>
      </c>
      <c r="AI497" s="36">
        <f t="shared" si="97"/>
        <v>13.27</v>
      </c>
      <c r="AJ497" s="40">
        <v>42419</v>
      </c>
      <c r="AK497" s="40">
        <v>42422</v>
      </c>
      <c r="AL497" s="22"/>
      <c r="AM497" s="20" t="s">
        <v>184</v>
      </c>
      <c r="AN497" s="20"/>
      <c r="AO497" s="19" t="s">
        <v>10597</v>
      </c>
      <c r="AP497" s="19"/>
      <c r="AQ497" s="19"/>
      <c r="AR497" s="19"/>
      <c r="AS497" s="46">
        <v>42461</v>
      </c>
      <c r="AT497" s="173"/>
    </row>
    <row r="498" spans="1:46" ht="47.25" customHeight="1">
      <c r="A498" s="16">
        <v>8699504030082</v>
      </c>
      <c r="B498" s="16" t="s">
        <v>1942</v>
      </c>
      <c r="C498" s="16" t="s">
        <v>1943</v>
      </c>
      <c r="D498" s="17" t="s">
        <v>87</v>
      </c>
      <c r="E498" s="18" t="s">
        <v>41</v>
      </c>
      <c r="F498" s="18">
        <v>0</v>
      </c>
      <c r="G498" s="18">
        <v>2</v>
      </c>
      <c r="H498" s="18">
        <v>3</v>
      </c>
      <c r="I498" s="18"/>
      <c r="J498" s="18"/>
      <c r="K498" s="18"/>
      <c r="L498" s="19" t="s">
        <v>1945</v>
      </c>
      <c r="M498" s="19" t="s">
        <v>1946</v>
      </c>
      <c r="N498" s="18" t="s">
        <v>1004</v>
      </c>
      <c r="O498" s="18">
        <v>75</v>
      </c>
      <c r="P498" s="18" t="s">
        <v>163</v>
      </c>
      <c r="Q498" s="18">
        <v>20</v>
      </c>
      <c r="R498" s="18" t="s">
        <v>45</v>
      </c>
      <c r="S498" s="37" t="s">
        <v>46</v>
      </c>
      <c r="T498" s="18" t="s">
        <v>53</v>
      </c>
      <c r="U498" s="37">
        <v>6.92</v>
      </c>
      <c r="V498" s="37">
        <v>6.92</v>
      </c>
      <c r="W498" s="37">
        <v>0</v>
      </c>
      <c r="X498" s="18" t="s">
        <v>53</v>
      </c>
      <c r="Y498" s="39">
        <v>3</v>
      </c>
      <c r="Z498" s="16">
        <v>0</v>
      </c>
      <c r="AA498" s="36">
        <v>14.64</v>
      </c>
      <c r="AB498" s="36"/>
      <c r="AC498" s="36">
        <v>14.64</v>
      </c>
      <c r="AD498" s="70">
        <f t="shared" si="92"/>
        <v>15.911200000000001</v>
      </c>
      <c r="AE498" s="70">
        <f t="shared" si="93"/>
        <v>19.889000000000003</v>
      </c>
      <c r="AF498" s="70">
        <f t="shared" si="94"/>
        <v>21.480120000000003</v>
      </c>
      <c r="AG498" s="36">
        <f t="shared" si="95"/>
        <v>15.91</v>
      </c>
      <c r="AH498" s="36">
        <f t="shared" si="96"/>
        <v>19.88</v>
      </c>
      <c r="AI498" s="36">
        <f t="shared" si="97"/>
        <v>21.48</v>
      </c>
      <c r="AJ498" s="40">
        <v>42419</v>
      </c>
      <c r="AK498" s="40">
        <v>42422</v>
      </c>
      <c r="AL498" s="22"/>
      <c r="AM498" s="20" t="s">
        <v>184</v>
      </c>
      <c r="AN498" s="20"/>
      <c r="AO498" s="19" t="s">
        <v>6725</v>
      </c>
      <c r="AP498" s="19"/>
      <c r="AQ498" s="19"/>
      <c r="AR498" s="19"/>
      <c r="AS498" s="46">
        <v>42461</v>
      </c>
      <c r="AT498" s="173"/>
    </row>
    <row r="499" spans="1:46" ht="47.25" customHeight="1">
      <c r="A499" s="16">
        <v>8699746640315</v>
      </c>
      <c r="B499" s="16" t="s">
        <v>189</v>
      </c>
      <c r="C499" s="16" t="s">
        <v>190</v>
      </c>
      <c r="D499" s="17" t="s">
        <v>38</v>
      </c>
      <c r="E499" s="18" t="s">
        <v>41</v>
      </c>
      <c r="F499" s="18">
        <v>4</v>
      </c>
      <c r="G499" s="18">
        <v>1</v>
      </c>
      <c r="H499" s="18">
        <v>3</v>
      </c>
      <c r="I499" s="18"/>
      <c r="J499" s="18"/>
      <c r="K499" s="18"/>
      <c r="L499" s="19" t="s">
        <v>640</v>
      </c>
      <c r="M499" s="19" t="s">
        <v>193</v>
      </c>
      <c r="N499" s="18" t="s">
        <v>568</v>
      </c>
      <c r="O499" s="18" t="s">
        <v>196</v>
      </c>
      <c r="P499" s="18" t="s">
        <v>197</v>
      </c>
      <c r="Q499" s="18">
        <v>200</v>
      </c>
      <c r="R499" s="18" t="s">
        <v>45</v>
      </c>
      <c r="S499" s="37" t="s">
        <v>46</v>
      </c>
      <c r="T499" s="18" t="s">
        <v>53</v>
      </c>
      <c r="U499" s="37">
        <v>2.65</v>
      </c>
      <c r="V499" s="37">
        <v>2.65</v>
      </c>
      <c r="W499" s="37">
        <v>2.65</v>
      </c>
      <c r="X499" s="18" t="s">
        <v>53</v>
      </c>
      <c r="Y499" s="39"/>
      <c r="Z499" s="16">
        <v>0</v>
      </c>
      <c r="AA499" s="36">
        <v>5.6</v>
      </c>
      <c r="AB499" s="36"/>
      <c r="AC499" s="36">
        <v>5.6</v>
      </c>
      <c r="AD499" s="70">
        <f t="shared" si="92"/>
        <v>6.1040000000000001</v>
      </c>
      <c r="AE499" s="70">
        <f t="shared" si="93"/>
        <v>7.63</v>
      </c>
      <c r="AF499" s="70">
        <f t="shared" si="94"/>
        <v>8.2404000000000011</v>
      </c>
      <c r="AG499" s="36">
        <f t="shared" si="95"/>
        <v>6.1</v>
      </c>
      <c r="AH499" s="36">
        <f t="shared" si="96"/>
        <v>7.63</v>
      </c>
      <c r="AI499" s="36">
        <f t="shared" si="97"/>
        <v>8.24</v>
      </c>
      <c r="AJ499" s="40">
        <v>42545</v>
      </c>
      <c r="AK499" s="40">
        <v>42547</v>
      </c>
      <c r="AL499" s="22"/>
      <c r="AM499" s="20" t="s">
        <v>184</v>
      </c>
      <c r="AN499" s="20"/>
      <c r="AO499" s="19" t="s">
        <v>10570</v>
      </c>
      <c r="AP499" s="19"/>
      <c r="AQ499" s="19"/>
      <c r="AR499" s="19"/>
      <c r="AS499" s="46">
        <v>42461</v>
      </c>
      <c r="AT499" s="173"/>
    </row>
    <row r="500" spans="1:46" ht="47.25" customHeight="1">
      <c r="A500" s="16">
        <v>8699746510328</v>
      </c>
      <c r="B500" s="16" t="s">
        <v>189</v>
      </c>
      <c r="C500" s="16" t="s">
        <v>190</v>
      </c>
      <c r="D500" s="17" t="s">
        <v>38</v>
      </c>
      <c r="E500" s="18" t="s">
        <v>41</v>
      </c>
      <c r="F500" s="18">
        <v>4</v>
      </c>
      <c r="G500" s="18">
        <v>1</v>
      </c>
      <c r="H500" s="18">
        <v>3</v>
      </c>
      <c r="I500" s="18"/>
      <c r="J500" s="18"/>
      <c r="K500" s="18"/>
      <c r="L500" s="19" t="s">
        <v>566</v>
      </c>
      <c r="M500" s="19" t="s">
        <v>193</v>
      </c>
      <c r="N500" s="18" t="s">
        <v>568</v>
      </c>
      <c r="O500" s="18" t="s">
        <v>196</v>
      </c>
      <c r="P500" s="18" t="s">
        <v>197</v>
      </c>
      <c r="Q500" s="18">
        <v>30</v>
      </c>
      <c r="R500" s="18" t="s">
        <v>45</v>
      </c>
      <c r="S500" s="37" t="s">
        <v>46</v>
      </c>
      <c r="T500" s="18" t="s">
        <v>53</v>
      </c>
      <c r="U500" s="37">
        <v>2.93</v>
      </c>
      <c r="V500" s="37">
        <v>2.93</v>
      </c>
      <c r="W500" s="37">
        <v>0</v>
      </c>
      <c r="X500" s="18" t="s">
        <v>53</v>
      </c>
      <c r="Y500" s="39"/>
      <c r="Z500" s="16">
        <v>0</v>
      </c>
      <c r="AA500" s="36">
        <v>6.19</v>
      </c>
      <c r="AB500" s="36"/>
      <c r="AC500" s="36">
        <v>6.19</v>
      </c>
      <c r="AD500" s="70">
        <f t="shared" si="92"/>
        <v>6.7471000000000005</v>
      </c>
      <c r="AE500" s="70">
        <f t="shared" si="93"/>
        <v>8.4338750000000005</v>
      </c>
      <c r="AF500" s="70">
        <f t="shared" si="94"/>
        <v>9.1085850000000015</v>
      </c>
      <c r="AG500" s="36">
        <f t="shared" si="95"/>
        <v>6.74</v>
      </c>
      <c r="AH500" s="36">
        <f t="shared" si="96"/>
        <v>8.43</v>
      </c>
      <c r="AI500" s="36">
        <f t="shared" si="97"/>
        <v>9.1</v>
      </c>
      <c r="AJ500" s="40">
        <v>42545</v>
      </c>
      <c r="AK500" s="40">
        <v>42547</v>
      </c>
      <c r="AL500" s="22"/>
      <c r="AM500" s="20" t="s">
        <v>184</v>
      </c>
      <c r="AN500" s="20"/>
      <c r="AO500" s="19" t="s">
        <v>6655</v>
      </c>
      <c r="AP500" s="19"/>
      <c r="AQ500" s="19"/>
      <c r="AR500" s="19"/>
      <c r="AS500" s="46">
        <v>42468</v>
      </c>
      <c r="AT500" s="173"/>
    </row>
    <row r="501" spans="1:46" ht="47.25" customHeight="1">
      <c r="A501" s="16">
        <v>8699545011323</v>
      </c>
      <c r="B501" s="16" t="s">
        <v>7677</v>
      </c>
      <c r="C501" s="16" t="s">
        <v>7678</v>
      </c>
      <c r="D501" s="17" t="s">
        <v>87</v>
      </c>
      <c r="E501" s="18" t="s">
        <v>87</v>
      </c>
      <c r="F501" s="18">
        <v>0</v>
      </c>
      <c r="G501" s="18">
        <v>2</v>
      </c>
      <c r="H501" s="18">
        <v>1</v>
      </c>
      <c r="I501" s="18"/>
      <c r="J501" s="18"/>
      <c r="K501" s="18"/>
      <c r="L501" s="19" t="s">
        <v>7679</v>
      </c>
      <c r="M501" s="19" t="s">
        <v>7680</v>
      </c>
      <c r="N501" s="18" t="s">
        <v>7625</v>
      </c>
      <c r="O501" s="18">
        <v>50</v>
      </c>
      <c r="P501" s="18" t="s">
        <v>163</v>
      </c>
      <c r="Q501" s="18">
        <v>50</v>
      </c>
      <c r="R501" s="18" t="s">
        <v>45</v>
      </c>
      <c r="S501" s="37" t="s">
        <v>96</v>
      </c>
      <c r="T501" s="18" t="s">
        <v>331</v>
      </c>
      <c r="U501" s="37">
        <v>17.57</v>
      </c>
      <c r="V501" s="37">
        <v>17.57</v>
      </c>
      <c r="W501" s="37">
        <v>17.57</v>
      </c>
      <c r="X501" s="18" t="s">
        <v>331</v>
      </c>
      <c r="Y501" s="39"/>
      <c r="Z501" s="16">
        <v>0</v>
      </c>
      <c r="AA501" s="36">
        <v>38.04</v>
      </c>
      <c r="AB501" s="36"/>
      <c r="AC501" s="36">
        <v>38.04</v>
      </c>
      <c r="AD501" s="70">
        <f t="shared" si="92"/>
        <v>41.183199999999999</v>
      </c>
      <c r="AE501" s="70">
        <f t="shared" si="93"/>
        <v>51.478999999999999</v>
      </c>
      <c r="AF501" s="70">
        <f t="shared" si="94"/>
        <v>55.597320000000003</v>
      </c>
      <c r="AG501" s="36">
        <f t="shared" si="95"/>
        <v>41.18</v>
      </c>
      <c r="AH501" s="36">
        <f t="shared" si="96"/>
        <v>51.47</v>
      </c>
      <c r="AI501" s="36">
        <f t="shared" si="97"/>
        <v>55.59</v>
      </c>
      <c r="AJ501" s="40">
        <v>42545</v>
      </c>
      <c r="AK501" s="40">
        <v>42547</v>
      </c>
      <c r="AL501" s="22"/>
      <c r="AM501" s="20" t="s">
        <v>184</v>
      </c>
      <c r="AN501" s="20"/>
      <c r="AO501" s="19" t="s">
        <v>10606</v>
      </c>
      <c r="AP501" s="19"/>
      <c r="AQ501" s="19"/>
      <c r="AR501" s="19"/>
      <c r="AS501" s="46">
        <v>42468</v>
      </c>
      <c r="AT501" s="173"/>
    </row>
    <row r="502" spans="1:46" ht="47.25" customHeight="1">
      <c r="A502" s="16">
        <v>8699545011330</v>
      </c>
      <c r="B502" s="16" t="s">
        <v>7677</v>
      </c>
      <c r="C502" s="16" t="s">
        <v>7678</v>
      </c>
      <c r="D502" s="17" t="s">
        <v>87</v>
      </c>
      <c r="E502" s="18" t="s">
        <v>87</v>
      </c>
      <c r="F502" s="18">
        <v>0</v>
      </c>
      <c r="G502" s="18">
        <v>2</v>
      </c>
      <c r="H502" s="18">
        <v>1</v>
      </c>
      <c r="I502" s="18"/>
      <c r="J502" s="18"/>
      <c r="K502" s="18"/>
      <c r="L502" s="19" t="s">
        <v>11128</v>
      </c>
      <c r="M502" s="19" t="s">
        <v>7680</v>
      </c>
      <c r="N502" s="18" t="s">
        <v>7625</v>
      </c>
      <c r="O502" s="18">
        <v>100</v>
      </c>
      <c r="P502" s="18" t="s">
        <v>163</v>
      </c>
      <c r="Q502" s="18">
        <v>30</v>
      </c>
      <c r="R502" s="18" t="s">
        <v>95</v>
      </c>
      <c r="S502" s="37" t="s">
        <v>96</v>
      </c>
      <c r="T502" s="18" t="s">
        <v>557</v>
      </c>
      <c r="U502" s="38">
        <v>30.3</v>
      </c>
      <c r="V502" s="38">
        <v>30.3</v>
      </c>
      <c r="W502" s="38">
        <v>30.3</v>
      </c>
      <c r="X502" s="18" t="s">
        <v>557</v>
      </c>
      <c r="Y502" s="39"/>
      <c r="Z502" s="16">
        <v>0</v>
      </c>
      <c r="AA502" s="36">
        <v>81.61</v>
      </c>
      <c r="AB502" s="36"/>
      <c r="AC502" s="36">
        <v>81.61</v>
      </c>
      <c r="AD502" s="38">
        <f t="shared" si="92"/>
        <v>87.922700000000006</v>
      </c>
      <c r="AE502" s="38">
        <f t="shared" si="93"/>
        <v>109.90337500000001</v>
      </c>
      <c r="AF502" s="38">
        <f t="shared" si="94"/>
        <v>118.69564500000001</v>
      </c>
      <c r="AG502" s="36">
        <f t="shared" si="95"/>
        <v>87.92</v>
      </c>
      <c r="AH502" s="36">
        <f t="shared" si="96"/>
        <v>109.9</v>
      </c>
      <c r="AI502" s="36">
        <f t="shared" si="97"/>
        <v>118.69</v>
      </c>
      <c r="AJ502" s="40">
        <v>43146</v>
      </c>
      <c r="AK502" s="40">
        <v>43150</v>
      </c>
      <c r="AL502" s="17">
        <v>1</v>
      </c>
      <c r="AM502" s="17" t="s">
        <v>10882</v>
      </c>
      <c r="AN502" s="17"/>
      <c r="AO502" s="19" t="s">
        <v>6716</v>
      </c>
      <c r="AP502" s="19"/>
      <c r="AQ502" s="19"/>
      <c r="AR502" s="19"/>
      <c r="AS502" s="46">
        <v>42468</v>
      </c>
      <c r="AT502" s="173"/>
    </row>
    <row r="503" spans="1:46" ht="47.25" customHeight="1">
      <c r="A503" s="16">
        <v>8699525754561</v>
      </c>
      <c r="B503" s="16" t="s">
        <v>8927</v>
      </c>
      <c r="C503" s="16" t="s">
        <v>8928</v>
      </c>
      <c r="D503" s="17" t="s">
        <v>87</v>
      </c>
      <c r="E503" s="18" t="s">
        <v>87</v>
      </c>
      <c r="F503" s="18">
        <v>0</v>
      </c>
      <c r="G503" s="18">
        <v>1</v>
      </c>
      <c r="H503" s="18">
        <v>1</v>
      </c>
      <c r="I503" s="18"/>
      <c r="J503" s="18"/>
      <c r="K503" s="18"/>
      <c r="L503" s="19" t="s">
        <v>8931</v>
      </c>
      <c r="M503" s="19" t="s">
        <v>4930</v>
      </c>
      <c r="N503" s="18" t="s">
        <v>1742</v>
      </c>
      <c r="O503" s="18">
        <v>0.5</v>
      </c>
      <c r="P503" s="18" t="s">
        <v>163</v>
      </c>
      <c r="Q503" s="18">
        <v>5</v>
      </c>
      <c r="R503" s="18" t="s">
        <v>45</v>
      </c>
      <c r="S503" s="37" t="s">
        <v>96</v>
      </c>
      <c r="T503" s="18" t="s">
        <v>331</v>
      </c>
      <c r="U503" s="37">
        <v>40.98</v>
      </c>
      <c r="V503" s="37">
        <v>24.53</v>
      </c>
      <c r="W503" s="37">
        <v>24.53</v>
      </c>
      <c r="X503" s="18" t="s">
        <v>331</v>
      </c>
      <c r="Y503" s="39"/>
      <c r="Z503" s="16">
        <v>0</v>
      </c>
      <c r="AA503" s="36">
        <v>51.92</v>
      </c>
      <c r="AB503" s="36"/>
      <c r="AC503" s="36">
        <v>51.92</v>
      </c>
      <c r="AD503" s="70">
        <f t="shared" si="92"/>
        <v>56.154400000000003</v>
      </c>
      <c r="AE503" s="70">
        <f t="shared" si="93"/>
        <v>70.192999999999998</v>
      </c>
      <c r="AF503" s="70">
        <f t="shared" si="94"/>
        <v>75.808440000000004</v>
      </c>
      <c r="AG503" s="36">
        <f t="shared" si="95"/>
        <v>56.15</v>
      </c>
      <c r="AH503" s="36">
        <f t="shared" si="96"/>
        <v>70.19</v>
      </c>
      <c r="AI503" s="36">
        <f t="shared" si="97"/>
        <v>75.8</v>
      </c>
      <c r="AJ503" s="40">
        <v>42545</v>
      </c>
      <c r="AK503" s="40">
        <v>42547</v>
      </c>
      <c r="AL503" s="22"/>
      <c r="AM503" s="20" t="s">
        <v>184</v>
      </c>
      <c r="AN503" s="20"/>
      <c r="AO503" s="19" t="s">
        <v>6296</v>
      </c>
      <c r="AP503" s="19"/>
      <c r="AQ503" s="19"/>
      <c r="AR503" s="19"/>
      <c r="AS503" s="46">
        <v>42468</v>
      </c>
      <c r="AT503" s="173"/>
    </row>
    <row r="504" spans="1:46" ht="47.25" customHeight="1">
      <c r="A504" s="16">
        <v>8699505750170</v>
      </c>
      <c r="B504" s="16" t="s">
        <v>8927</v>
      </c>
      <c r="C504" s="16" t="s">
        <v>8928</v>
      </c>
      <c r="D504" s="17" t="s">
        <v>87</v>
      </c>
      <c r="E504" s="18" t="s">
        <v>87</v>
      </c>
      <c r="F504" s="18">
        <v>0</v>
      </c>
      <c r="G504" s="18">
        <v>1</v>
      </c>
      <c r="H504" s="18">
        <v>1</v>
      </c>
      <c r="I504" s="18"/>
      <c r="J504" s="18"/>
      <c r="K504" s="18"/>
      <c r="L504" s="19" t="s">
        <v>8931</v>
      </c>
      <c r="M504" s="19" t="s">
        <v>4930</v>
      </c>
      <c r="N504" s="18" t="s">
        <v>3597</v>
      </c>
      <c r="O504" s="18">
        <v>0.5</v>
      </c>
      <c r="P504" s="18" t="s">
        <v>163</v>
      </c>
      <c r="Q504" s="18">
        <v>5</v>
      </c>
      <c r="R504" s="18" t="s">
        <v>95</v>
      </c>
      <c r="S504" s="37" t="s">
        <v>96</v>
      </c>
      <c r="T504" s="18" t="s">
        <v>1658</v>
      </c>
      <c r="U504" s="38">
        <v>114.52</v>
      </c>
      <c r="V504" s="38">
        <v>114.52</v>
      </c>
      <c r="W504" s="38">
        <v>68.709999999999994</v>
      </c>
      <c r="X504" s="18" t="s">
        <v>1658</v>
      </c>
      <c r="Y504" s="39"/>
      <c r="Z504" s="16">
        <v>0</v>
      </c>
      <c r="AA504" s="36">
        <v>79.28</v>
      </c>
      <c r="AB504" s="36"/>
      <c r="AC504" s="36">
        <v>79.28</v>
      </c>
      <c r="AD504" s="38">
        <f t="shared" si="92"/>
        <v>85.429600000000008</v>
      </c>
      <c r="AE504" s="38">
        <f>IF(Z504=1,AD504*1.08,IF(Z504=4,AD504*1.08,IF(Z504=2,0,IF(AC504&lt;=100,(AD504*1.25),IF(AC504&lt;=200,134.5+((AC504-100)*1.04*1.16),255.14+((AC504-200)*1.02*1.12))))))</f>
        <v>106.78700000000001</v>
      </c>
      <c r="AF504" s="38">
        <f>IF(Z504=1,0,IF(Z504=4,0,(AE504*1.08)))</f>
        <v>115.32996000000001</v>
      </c>
      <c r="AG504" s="36">
        <f t="shared" si="95"/>
        <v>85.42</v>
      </c>
      <c r="AH504" s="36">
        <f t="shared" si="96"/>
        <v>106.78</v>
      </c>
      <c r="AI504" s="36">
        <f t="shared" si="97"/>
        <v>115.32</v>
      </c>
      <c r="AJ504" s="40">
        <v>43146</v>
      </c>
      <c r="AK504" s="40">
        <v>43150</v>
      </c>
      <c r="AL504" s="17"/>
      <c r="AM504" s="16" t="s">
        <v>3418</v>
      </c>
      <c r="AN504" s="41"/>
      <c r="AO504" s="19" t="s">
        <v>6768</v>
      </c>
      <c r="AP504" s="19"/>
      <c r="AQ504" s="19"/>
      <c r="AR504" s="19"/>
      <c r="AS504" s="46">
        <v>42468</v>
      </c>
      <c r="AT504" s="173"/>
    </row>
    <row r="505" spans="1:46" ht="47.25" customHeight="1">
      <c r="A505" s="16">
        <v>8699525754578</v>
      </c>
      <c r="B505" s="16" t="s">
        <v>8927</v>
      </c>
      <c r="C505" s="16" t="s">
        <v>8928</v>
      </c>
      <c r="D505" s="17" t="s">
        <v>87</v>
      </c>
      <c r="E505" s="18" t="s">
        <v>87</v>
      </c>
      <c r="F505" s="18">
        <v>0</v>
      </c>
      <c r="G505" s="18">
        <v>1</v>
      </c>
      <c r="H505" s="18">
        <v>1</v>
      </c>
      <c r="I505" s="18"/>
      <c r="J505" s="18"/>
      <c r="K505" s="18"/>
      <c r="L505" s="19" t="s">
        <v>8929</v>
      </c>
      <c r="M505" s="19" t="s">
        <v>4930</v>
      </c>
      <c r="N505" s="18" t="s">
        <v>1742</v>
      </c>
      <c r="O505" s="18">
        <v>1</v>
      </c>
      <c r="P505" s="18" t="s">
        <v>163</v>
      </c>
      <c r="Q505" s="18">
        <v>5</v>
      </c>
      <c r="R505" s="18" t="s">
        <v>45</v>
      </c>
      <c r="S505" s="37" t="s">
        <v>96</v>
      </c>
      <c r="T505" s="37" t="s">
        <v>238</v>
      </c>
      <c r="U505" s="37">
        <v>98.99</v>
      </c>
      <c r="V505" s="37">
        <v>98.99</v>
      </c>
      <c r="W505" s="37">
        <v>59.39</v>
      </c>
      <c r="X505" s="37" t="s">
        <v>238</v>
      </c>
      <c r="Y505" s="39"/>
      <c r="Z505" s="16">
        <v>0</v>
      </c>
      <c r="AA505" s="36">
        <v>125.69</v>
      </c>
      <c r="AB505" s="36"/>
      <c r="AC505" s="36">
        <v>125.69</v>
      </c>
      <c r="AD505" s="70">
        <f t="shared" si="92"/>
        <v>134.3176</v>
      </c>
      <c r="AE505" s="70">
        <f>IF(Z505=1,AD505*1.08,IF(Z505=2,0,IF(AC505&lt;=100,(AD505*1.25),IF(AC505&lt;=200,134.5+((AC505-100)*1.04*1.16),255.14+((AC505-200)*1.02*1.12)))))</f>
        <v>165.49241599999999</v>
      </c>
      <c r="AF505" s="70">
        <f>IF(Z505=1,0,(AE505*1.08))</f>
        <v>178.73180927999999</v>
      </c>
      <c r="AG505" s="36">
        <f t="shared" si="95"/>
        <v>134.31</v>
      </c>
      <c r="AH505" s="36">
        <f t="shared" si="96"/>
        <v>165.49</v>
      </c>
      <c r="AI505" s="36">
        <f t="shared" si="97"/>
        <v>178.73</v>
      </c>
      <c r="AJ505" s="40">
        <v>42419</v>
      </c>
      <c r="AK505" s="40">
        <v>42422</v>
      </c>
      <c r="AL505" s="22"/>
      <c r="AM505" s="20" t="s">
        <v>184</v>
      </c>
      <c r="AN505" s="20"/>
      <c r="AO505" s="19" t="s">
        <v>10615</v>
      </c>
      <c r="AP505" s="19"/>
      <c r="AQ505" s="19"/>
      <c r="AR505" s="19"/>
      <c r="AS505" s="46">
        <v>42468</v>
      </c>
      <c r="AT505" s="173"/>
    </row>
    <row r="506" spans="1:46" ht="47.25" customHeight="1">
      <c r="A506" s="16">
        <v>8699505751030</v>
      </c>
      <c r="B506" s="16" t="s">
        <v>8927</v>
      </c>
      <c r="C506" s="16" t="s">
        <v>8928</v>
      </c>
      <c r="D506" s="17" t="s">
        <v>87</v>
      </c>
      <c r="E506" s="18" t="s">
        <v>87</v>
      </c>
      <c r="F506" s="18">
        <v>0</v>
      </c>
      <c r="G506" s="18">
        <v>1</v>
      </c>
      <c r="H506" s="18">
        <v>1</v>
      </c>
      <c r="I506" s="18"/>
      <c r="J506" s="18"/>
      <c r="K506" s="18"/>
      <c r="L506" s="19" t="s">
        <v>8929</v>
      </c>
      <c r="M506" s="19" t="s">
        <v>4930</v>
      </c>
      <c r="N506" s="18" t="s">
        <v>3597</v>
      </c>
      <c r="O506" s="18">
        <v>1</v>
      </c>
      <c r="P506" s="18" t="s">
        <v>163</v>
      </c>
      <c r="Q506" s="18">
        <v>5</v>
      </c>
      <c r="R506" s="18" t="s">
        <v>95</v>
      </c>
      <c r="S506" s="37" t="s">
        <v>96</v>
      </c>
      <c r="T506" s="18" t="s">
        <v>1658</v>
      </c>
      <c r="U506" s="38">
        <v>229.04</v>
      </c>
      <c r="V506" s="38">
        <v>229.04</v>
      </c>
      <c r="W506" s="38">
        <v>137.41999999999999</v>
      </c>
      <c r="X506" s="18" t="s">
        <v>1658</v>
      </c>
      <c r="Y506" s="39"/>
      <c r="Z506" s="16">
        <v>0</v>
      </c>
      <c r="AA506" s="36">
        <v>191.92</v>
      </c>
      <c r="AB506" s="36"/>
      <c r="AC506" s="36">
        <v>191.92</v>
      </c>
      <c r="AD506" s="38">
        <f t="shared" si="92"/>
        <v>203.1968</v>
      </c>
      <c r="AE506" s="38">
        <f>IF(Z506=1,AD506*1.08,IF(Z506=4,AD506*1.08,IF(Z506=2,0,IF(AC506&lt;=100,(AD506*1.25),IF(AC506&lt;=200,134.5+((AC506-100)*1.04*1.16),255.14+((AC506-200)*1.02*1.12))))))</f>
        <v>245.39228799999998</v>
      </c>
      <c r="AF506" s="38">
        <f>IF(Z506=1,0,IF(Z506=4,0,(AE506*1.08)))</f>
        <v>265.02367104000001</v>
      </c>
      <c r="AG506" s="36">
        <f t="shared" si="95"/>
        <v>203.19</v>
      </c>
      <c r="AH506" s="36">
        <f t="shared" si="96"/>
        <v>245.39</v>
      </c>
      <c r="AI506" s="36">
        <f t="shared" si="97"/>
        <v>265.02</v>
      </c>
      <c r="AJ506" s="40">
        <v>43146</v>
      </c>
      <c r="AK506" s="40">
        <v>43150</v>
      </c>
      <c r="AL506" s="17"/>
      <c r="AM506" s="16" t="s">
        <v>3418</v>
      </c>
      <c r="AN506" s="41"/>
      <c r="AO506" s="19" t="s">
        <v>6296</v>
      </c>
      <c r="AP506" s="19"/>
      <c r="AQ506" s="19"/>
      <c r="AR506" s="19"/>
      <c r="AS506" s="46">
        <v>42468</v>
      </c>
      <c r="AT506" s="177"/>
    </row>
    <row r="507" spans="1:46" ht="47.25" customHeight="1">
      <c r="A507" s="16">
        <v>8699545096344</v>
      </c>
      <c r="B507" s="16" t="s">
        <v>8616</v>
      </c>
      <c r="C507" s="16" t="s">
        <v>8617</v>
      </c>
      <c r="D507" s="17" t="s">
        <v>87</v>
      </c>
      <c r="E507" s="18" t="s">
        <v>87</v>
      </c>
      <c r="F507" s="18">
        <v>0</v>
      </c>
      <c r="G507" s="18">
        <v>2</v>
      </c>
      <c r="H507" s="18">
        <v>1</v>
      </c>
      <c r="I507" s="18"/>
      <c r="J507" s="18"/>
      <c r="K507" s="18"/>
      <c r="L507" s="19" t="s">
        <v>9067</v>
      </c>
      <c r="M507" s="19" t="s">
        <v>9068</v>
      </c>
      <c r="N507" s="18" t="s">
        <v>7625</v>
      </c>
      <c r="O507" s="18" t="s">
        <v>5148</v>
      </c>
      <c r="P507" s="18" t="s">
        <v>163</v>
      </c>
      <c r="Q507" s="18">
        <v>28</v>
      </c>
      <c r="R507" s="18" t="s">
        <v>45</v>
      </c>
      <c r="S507" s="37" t="s">
        <v>96</v>
      </c>
      <c r="T507" s="18" t="s">
        <v>331</v>
      </c>
      <c r="U507" s="37">
        <v>8.92</v>
      </c>
      <c r="V507" s="37">
        <v>8.92</v>
      </c>
      <c r="W507" s="37">
        <v>8.92</v>
      </c>
      <c r="X507" s="18" t="s">
        <v>331</v>
      </c>
      <c r="Y507" s="39"/>
      <c r="Z507" s="16">
        <v>0</v>
      </c>
      <c r="AA507" s="36">
        <v>18.86</v>
      </c>
      <c r="AB507" s="36"/>
      <c r="AC507" s="36">
        <v>18.86</v>
      </c>
      <c r="AD507" s="70">
        <f t="shared" si="92"/>
        <v>20.468800000000002</v>
      </c>
      <c r="AE507" s="70">
        <f>IF(Z507=1,AD507*1.08,IF(Z507=2,0,IF(AC507&lt;=100,(AD507*1.25),IF(AC507&lt;=200,134.5+((AC507-100)*1.04*1.16),255.14+((AC507-200)*1.02*1.12)))))</f>
        <v>25.586000000000002</v>
      </c>
      <c r="AF507" s="70">
        <f>IF(Z507=1,0,(AE507*1.08))</f>
        <v>27.632880000000004</v>
      </c>
      <c r="AG507" s="36">
        <f t="shared" si="95"/>
        <v>20.46</v>
      </c>
      <c r="AH507" s="36">
        <f t="shared" si="96"/>
        <v>25.58</v>
      </c>
      <c r="AI507" s="36">
        <f t="shared" si="97"/>
        <v>27.63</v>
      </c>
      <c r="AJ507" s="40">
        <v>42419</v>
      </c>
      <c r="AK507" s="40">
        <v>42422</v>
      </c>
      <c r="AL507" s="22"/>
      <c r="AM507" s="20" t="s">
        <v>184</v>
      </c>
      <c r="AN507" s="20"/>
      <c r="AO507" s="19" t="s">
        <v>6861</v>
      </c>
      <c r="AP507" s="19"/>
      <c r="AQ507" s="19"/>
      <c r="AR507" s="19"/>
      <c r="AS507" s="46">
        <v>42468</v>
      </c>
      <c r="AT507" s="177"/>
    </row>
    <row r="508" spans="1:46" ht="47.25" customHeight="1">
      <c r="A508" s="16">
        <v>8699790090807</v>
      </c>
      <c r="B508" s="17" t="s">
        <v>10374</v>
      </c>
      <c r="C508" s="17"/>
      <c r="D508" s="17" t="s">
        <v>87</v>
      </c>
      <c r="E508" s="18" t="s">
        <v>41</v>
      </c>
      <c r="F508" s="18">
        <v>4</v>
      </c>
      <c r="G508" s="18">
        <v>2</v>
      </c>
      <c r="H508" s="18">
        <v>3</v>
      </c>
      <c r="I508" s="18"/>
      <c r="J508" s="18"/>
      <c r="K508" s="18"/>
      <c r="L508" s="19" t="s">
        <v>10375</v>
      </c>
      <c r="M508" s="19" t="s">
        <v>10376</v>
      </c>
      <c r="N508" s="18" t="s">
        <v>235</v>
      </c>
      <c r="O508" s="18">
        <v>100</v>
      </c>
      <c r="P508" s="18" t="s">
        <v>163</v>
      </c>
      <c r="Q508" s="18">
        <v>50</v>
      </c>
      <c r="R508" s="18" t="s">
        <v>45</v>
      </c>
      <c r="S508" s="37" t="s">
        <v>46</v>
      </c>
      <c r="T508" s="37"/>
      <c r="U508" s="37"/>
      <c r="V508" s="37">
        <v>0</v>
      </c>
      <c r="W508" s="37">
        <v>0</v>
      </c>
      <c r="X508" s="37"/>
      <c r="Y508" s="37"/>
      <c r="Z508" s="37"/>
      <c r="AA508" s="37"/>
      <c r="AB508" s="37"/>
      <c r="AC508" s="37">
        <v>0</v>
      </c>
      <c r="AD508" s="37"/>
      <c r="AE508" s="37"/>
      <c r="AF508" s="37"/>
      <c r="AG508" s="37">
        <v>0</v>
      </c>
      <c r="AH508" s="37">
        <v>0</v>
      </c>
      <c r="AI508" s="37">
        <v>0</v>
      </c>
      <c r="AJ508" s="40">
        <v>42391</v>
      </c>
      <c r="AK508" s="40">
        <v>42395</v>
      </c>
      <c r="AL508" s="46"/>
      <c r="AM508" s="46"/>
      <c r="AN508" s="46"/>
      <c r="AO508" s="19" t="s">
        <v>6785</v>
      </c>
      <c r="AP508" s="19"/>
      <c r="AQ508" s="19"/>
      <c r="AR508" s="19"/>
      <c r="AS508" s="46">
        <v>42468</v>
      </c>
      <c r="AT508" s="177"/>
    </row>
    <row r="509" spans="1:46" ht="47.25" customHeight="1">
      <c r="A509" s="16">
        <v>8699636090176</v>
      </c>
      <c r="B509" s="17" t="s">
        <v>10374</v>
      </c>
      <c r="C509" s="17"/>
      <c r="D509" s="17" t="s">
        <v>87</v>
      </c>
      <c r="E509" s="18" t="s">
        <v>41</v>
      </c>
      <c r="F509" s="18">
        <v>4</v>
      </c>
      <c r="G509" s="18">
        <v>2</v>
      </c>
      <c r="H509" s="18">
        <v>3</v>
      </c>
      <c r="I509" s="18"/>
      <c r="J509" s="18"/>
      <c r="K509" s="18"/>
      <c r="L509" s="19" t="s">
        <v>10375</v>
      </c>
      <c r="M509" s="19" t="s">
        <v>10376</v>
      </c>
      <c r="N509" s="18" t="s">
        <v>556</v>
      </c>
      <c r="O509" s="18">
        <v>100</v>
      </c>
      <c r="P509" s="18" t="s">
        <v>163</v>
      </c>
      <c r="Q509" s="18">
        <v>50</v>
      </c>
      <c r="R509" s="18" t="s">
        <v>45</v>
      </c>
      <c r="S509" s="37" t="s">
        <v>46</v>
      </c>
      <c r="T509" s="37"/>
      <c r="U509" s="37"/>
      <c r="V509" s="37">
        <v>0</v>
      </c>
      <c r="W509" s="37">
        <v>0</v>
      </c>
      <c r="X509" s="37"/>
      <c r="Y509" s="37"/>
      <c r="Z509" s="37"/>
      <c r="AA509" s="37"/>
      <c r="AB509" s="37"/>
      <c r="AC509" s="37">
        <v>0</v>
      </c>
      <c r="AD509" s="37"/>
      <c r="AE509" s="37"/>
      <c r="AF509" s="37"/>
      <c r="AG509" s="37">
        <v>0</v>
      </c>
      <c r="AH509" s="37">
        <v>0</v>
      </c>
      <c r="AI509" s="37">
        <v>0</v>
      </c>
      <c r="AJ509" s="40">
        <v>42391</v>
      </c>
      <c r="AK509" s="40">
        <v>42395</v>
      </c>
      <c r="AL509" s="46"/>
      <c r="AM509" s="46"/>
      <c r="AN509" s="46"/>
      <c r="AO509" s="19" t="s">
        <v>10612</v>
      </c>
      <c r="AP509" s="19"/>
      <c r="AQ509" s="19"/>
      <c r="AR509" s="19"/>
      <c r="AS509" s="46">
        <v>42468</v>
      </c>
      <c r="AT509" s="177"/>
    </row>
    <row r="510" spans="1:46" ht="47.25" customHeight="1">
      <c r="A510" s="16">
        <v>8699556695437</v>
      </c>
      <c r="B510" s="16" t="s">
        <v>10725</v>
      </c>
      <c r="C510" s="16" t="s">
        <v>10726</v>
      </c>
      <c r="D510" s="17" t="s">
        <v>87</v>
      </c>
      <c r="E510" s="18" t="s">
        <v>295</v>
      </c>
      <c r="F510" s="18">
        <v>4</v>
      </c>
      <c r="G510" s="18">
        <v>2</v>
      </c>
      <c r="H510" s="18">
        <v>2</v>
      </c>
      <c r="I510" s="18"/>
      <c r="J510" s="18"/>
      <c r="K510" s="18"/>
      <c r="L510" s="19" t="s">
        <v>10727</v>
      </c>
      <c r="M510" s="19" t="s">
        <v>10728</v>
      </c>
      <c r="N510" s="18" t="s">
        <v>1226</v>
      </c>
      <c r="O510" s="18"/>
      <c r="P510" s="18"/>
      <c r="Q510" s="18">
        <v>500</v>
      </c>
      <c r="R510" s="18" t="s">
        <v>95</v>
      </c>
      <c r="S510" s="37" t="s">
        <v>46</v>
      </c>
      <c r="T510" s="18" t="s">
        <v>53</v>
      </c>
      <c r="U510" s="38">
        <v>1.9</v>
      </c>
      <c r="V510" s="38">
        <v>1.9</v>
      </c>
      <c r="W510" s="38">
        <v>0</v>
      </c>
      <c r="X510" s="18" t="s">
        <v>53</v>
      </c>
      <c r="Y510" s="39"/>
      <c r="Z510" s="16">
        <v>0</v>
      </c>
      <c r="AA510" s="36">
        <v>5.1100000000000003</v>
      </c>
      <c r="AB510" s="36"/>
      <c r="AC510" s="36">
        <v>5.1100000000000003</v>
      </c>
      <c r="AD510" s="38">
        <f>IF(Z510=2,AC510*1.08,IF(AC510&lt;=10,(AC510*1.09),IF(AC510&lt;=50,(10*1.09)+((AC510-10)*1.08),IF(AC510&lt;=100,(10*1.09)+((50-10)*1.08)+((AC510-50)*1.07),IF(AC510&lt;=200,(10*1.09)+((50-10)*1.08)+((100-50)*1.07)+((AC510-100)*1.04),(10*1.09)+((50-10)*1.08)+((100-50)*1.07)+((200-100)*1.04)+((AC510-200)*1.02))))))</f>
        <v>5.5699000000000005</v>
      </c>
      <c r="AE510" s="38">
        <f>IF(Z510=1,AD510*1.08,IF(Z510=2,0,IF(AC510&lt;=100,(AD510*1.25),IF(AC510&lt;=200,134.5+((AC510-100)*1.04*1.16),255.14+((AC510-200)*1.02*1.12)))))</f>
        <v>6.9623750000000006</v>
      </c>
      <c r="AF510" s="38">
        <f>IF(Z510=1,0,(AE510*1.08))</f>
        <v>7.5193650000000014</v>
      </c>
      <c r="AG510" s="36">
        <f t="shared" ref="AG510:AI512" si="98">TRUNC(AD510,2)</f>
        <v>5.56</v>
      </c>
      <c r="AH510" s="36">
        <f t="shared" si="98"/>
        <v>6.96</v>
      </c>
      <c r="AI510" s="36">
        <f t="shared" si="98"/>
        <v>7.51</v>
      </c>
      <c r="AJ510" s="40">
        <v>43238</v>
      </c>
      <c r="AK510" s="40">
        <v>43242</v>
      </c>
      <c r="AL510" s="17">
        <v>1</v>
      </c>
      <c r="AM510" s="20" t="s">
        <v>3754</v>
      </c>
      <c r="AN510" s="20"/>
      <c r="AO510" s="19" t="s">
        <v>10602</v>
      </c>
      <c r="AP510" s="19"/>
      <c r="AQ510" s="19"/>
      <c r="AR510" s="19"/>
      <c r="AS510" s="46">
        <v>42468</v>
      </c>
      <c r="AT510" s="177"/>
    </row>
    <row r="511" spans="1:46" ht="47.25" customHeight="1">
      <c r="A511" s="16">
        <v>8699694010024</v>
      </c>
      <c r="B511" s="16" t="s">
        <v>6395</v>
      </c>
      <c r="C511" s="16" t="s">
        <v>6396</v>
      </c>
      <c r="D511" s="17" t="s">
        <v>87</v>
      </c>
      <c r="E511" s="18" t="s">
        <v>41</v>
      </c>
      <c r="F511" s="18">
        <v>0</v>
      </c>
      <c r="G511" s="18">
        <v>1</v>
      </c>
      <c r="H511" s="18">
        <v>1</v>
      </c>
      <c r="I511" s="18"/>
      <c r="J511" s="18"/>
      <c r="K511" s="18"/>
      <c r="L511" s="19" t="s">
        <v>10296</v>
      </c>
      <c r="M511" s="19" t="s">
        <v>2712</v>
      </c>
      <c r="N511" s="18" t="s">
        <v>1131</v>
      </c>
      <c r="O511" s="18">
        <v>15</v>
      </c>
      <c r="P511" s="18" t="s">
        <v>163</v>
      </c>
      <c r="Q511" s="18">
        <v>100</v>
      </c>
      <c r="R511" s="18" t="s">
        <v>45</v>
      </c>
      <c r="S511" s="37" t="s">
        <v>96</v>
      </c>
      <c r="T511" s="37"/>
      <c r="U511" s="37"/>
      <c r="V511" s="37">
        <v>401.57</v>
      </c>
      <c r="W511" s="37">
        <v>321.25</v>
      </c>
      <c r="X511" s="18" t="s">
        <v>6282</v>
      </c>
      <c r="Y511" s="17"/>
      <c r="Z511" s="16">
        <v>0</v>
      </c>
      <c r="AA511" s="36">
        <v>119.11</v>
      </c>
      <c r="AB511" s="36"/>
      <c r="AC511" s="36">
        <v>119.11</v>
      </c>
      <c r="AD511" s="70">
        <f>IF(Z511=2,AC511*1.08,IF(AC511&lt;=10,(AC511*1.09),IF(AC511&lt;=50,(10*1.09)+((AC511-10)*1.08),IF(AC511&lt;=100,(10*1.09)+((50-10)*1.08)+((AC511-50)*1.07),IF(AC511&lt;=200,(10*1.09)+((50-10)*1.08)+((100-50)*1.07)+((AC511-100)*1.04),(10*1.09)+((50-10)*1.08)+((100-50)*1.07)+((200-100)*1.04)+((AC511-200)*1.02))))))</f>
        <v>127.4744</v>
      </c>
      <c r="AE511" s="70">
        <f>IF(Z511=1,AD511*1.08,IF(Z511=2,0,IF(AC511&lt;=100,(AD511*1.25),IF(AC511&lt;=200,134.5+((AC511-100)*1.04*1.16),255.14+((AC511-200)*1.02*1.12)))))</f>
        <v>157.554304</v>
      </c>
      <c r="AF511" s="70">
        <f>IF(Z511=1,0,(AE511*1.08))</f>
        <v>170.15864832000003</v>
      </c>
      <c r="AG511" s="36">
        <f t="shared" si="98"/>
        <v>127.47</v>
      </c>
      <c r="AH511" s="36">
        <f t="shared" si="98"/>
        <v>157.55000000000001</v>
      </c>
      <c r="AI511" s="36">
        <f t="shared" si="98"/>
        <v>170.15</v>
      </c>
      <c r="AJ511" s="40">
        <v>42419</v>
      </c>
      <c r="AK511" s="40">
        <v>42422</v>
      </c>
      <c r="AL511" s="22"/>
      <c r="AM511" s="20" t="s">
        <v>10297</v>
      </c>
      <c r="AN511" s="20"/>
      <c r="AO511" s="19" t="s">
        <v>6999</v>
      </c>
      <c r="AP511" s="19"/>
      <c r="AQ511" s="19"/>
      <c r="AR511" s="19"/>
      <c r="AS511" s="46">
        <v>42468</v>
      </c>
      <c r="AT511" s="177"/>
    </row>
    <row r="512" spans="1:46" ht="47.25" customHeight="1">
      <c r="A512" s="16">
        <v>8699809950665</v>
      </c>
      <c r="B512" s="16" t="s">
        <v>6922</v>
      </c>
      <c r="C512" s="16" t="s">
        <v>6923</v>
      </c>
      <c r="D512" s="17" t="s">
        <v>87</v>
      </c>
      <c r="E512" s="18" t="s">
        <v>87</v>
      </c>
      <c r="F512" s="18">
        <v>0</v>
      </c>
      <c r="G512" s="18">
        <v>2</v>
      </c>
      <c r="H512" s="18">
        <v>1</v>
      </c>
      <c r="I512" s="18"/>
      <c r="J512" s="18"/>
      <c r="K512" s="18"/>
      <c r="L512" s="19" t="s">
        <v>6924</v>
      </c>
      <c r="M512" s="19" t="s">
        <v>6925</v>
      </c>
      <c r="N512" s="18" t="s">
        <v>310</v>
      </c>
      <c r="O512" s="18">
        <v>100</v>
      </c>
      <c r="P512" s="18" t="s">
        <v>855</v>
      </c>
      <c r="Q512" s="18">
        <v>5</v>
      </c>
      <c r="R512" s="18" t="s">
        <v>45</v>
      </c>
      <c r="S512" s="37" t="s">
        <v>96</v>
      </c>
      <c r="T512" s="37"/>
      <c r="U512" s="37"/>
      <c r="V512" s="37">
        <v>22.77</v>
      </c>
      <c r="W512" s="37">
        <v>22.77</v>
      </c>
      <c r="X512" s="18" t="s">
        <v>331</v>
      </c>
      <c r="Y512" s="18"/>
      <c r="Z512" s="16">
        <v>0</v>
      </c>
      <c r="AA512" s="16"/>
      <c r="AB512" s="16"/>
      <c r="AC512" s="36">
        <v>55.39</v>
      </c>
      <c r="AD512" s="70">
        <f>IF(Z512=2,AC512*1.08,IF(AC512&lt;=10,(AC512*1.09),IF(AC512&lt;=50,(10*1.09)+((AC512-10)*1.08),IF(AC512&lt;=100,(10*1.09)+((50-10)*1.08)+((AC512-50)*1.07),IF(AC512&lt;=200,(10*1.09)+((50-10)*1.08)+((100-50)*1.07)+((AC512-100)*1.04),(10*1.09)+((50-10)*1.08)+((100-50)*1.07)+((200-100)*1.04)+((AC512-200)*1.02))))))</f>
        <v>59.8673</v>
      </c>
      <c r="AE512" s="70">
        <f>IF(Z512=1,AD512*1.08,IF(Z512=2,0,IF(AC512&lt;=100,(AD512*1.25),IF(AC512&lt;=200,134.5+((AC512-100)*1.04*1.16),255.14+((AC512-200)*1.02*1.12)))))</f>
        <v>74.834125</v>
      </c>
      <c r="AF512" s="70">
        <f>IF(Z512=1,0,(AE512*1.08))</f>
        <v>80.820855000000009</v>
      </c>
      <c r="AG512" s="36">
        <f t="shared" si="98"/>
        <v>59.86</v>
      </c>
      <c r="AH512" s="36">
        <f t="shared" si="98"/>
        <v>74.83</v>
      </c>
      <c r="AI512" s="36">
        <f t="shared" si="98"/>
        <v>80.819999999999993</v>
      </c>
      <c r="AJ512" s="40">
        <v>42419</v>
      </c>
      <c r="AK512" s="40">
        <v>42422</v>
      </c>
      <c r="AL512" s="77"/>
      <c r="AM512" s="20"/>
      <c r="AN512" s="20"/>
      <c r="AO512" s="19" t="s">
        <v>6875</v>
      </c>
      <c r="AP512" s="19"/>
      <c r="AQ512" s="19"/>
      <c r="AR512" s="19"/>
      <c r="AS512" s="46">
        <v>42468</v>
      </c>
      <c r="AT512" s="177"/>
    </row>
    <row r="513" spans="1:46" ht="47.25" customHeight="1">
      <c r="A513" s="16">
        <v>8699783950019</v>
      </c>
      <c r="B513" s="16" t="s">
        <v>6773</v>
      </c>
      <c r="C513" s="16" t="s">
        <v>6774</v>
      </c>
      <c r="D513" s="17" t="s">
        <v>87</v>
      </c>
      <c r="E513" s="18" t="s">
        <v>295</v>
      </c>
      <c r="F513" s="18">
        <v>0</v>
      </c>
      <c r="G513" s="18">
        <v>2</v>
      </c>
      <c r="H513" s="18">
        <v>1</v>
      </c>
      <c r="I513" s="18"/>
      <c r="J513" s="18"/>
      <c r="K513" s="18"/>
      <c r="L513" s="19" t="s">
        <v>7310</v>
      </c>
      <c r="M513" s="19" t="s">
        <v>2846</v>
      </c>
      <c r="N513" s="18" t="s">
        <v>1431</v>
      </c>
      <c r="O513" s="18">
        <v>5</v>
      </c>
      <c r="P513" s="18" t="s">
        <v>551</v>
      </c>
      <c r="Q513" s="18">
        <v>5</v>
      </c>
      <c r="R513" s="18" t="s">
        <v>95</v>
      </c>
      <c r="S513" s="37" t="s">
        <v>96</v>
      </c>
      <c r="T513" s="37" t="s">
        <v>1541</v>
      </c>
      <c r="U513" s="38">
        <v>82.28</v>
      </c>
      <c r="V513" s="38">
        <v>82.28</v>
      </c>
      <c r="W513" s="38">
        <v>66.25</v>
      </c>
      <c r="X513" s="37" t="s">
        <v>1541</v>
      </c>
      <c r="Y513" s="39"/>
      <c r="Z513" s="16">
        <v>0</v>
      </c>
      <c r="AA513" s="36">
        <v>192.68</v>
      </c>
      <c r="AB513" s="36"/>
      <c r="AC513" s="36">
        <v>155.16</v>
      </c>
      <c r="AD513" s="38">
        <v>164.96639999999999</v>
      </c>
      <c r="AE513" s="38">
        <v>201.04502400000001</v>
      </c>
      <c r="AF513" s="38">
        <v>217.12862592000002</v>
      </c>
      <c r="AG513" s="36">
        <v>164.96</v>
      </c>
      <c r="AH513" s="36">
        <v>201.04</v>
      </c>
      <c r="AI513" s="36">
        <v>217.12</v>
      </c>
      <c r="AJ513" s="40">
        <v>43010</v>
      </c>
      <c r="AK513" s="40">
        <v>43011</v>
      </c>
      <c r="AL513" s="17"/>
      <c r="AM513" s="20" t="s">
        <v>477</v>
      </c>
      <c r="AN513" s="20"/>
      <c r="AO513" s="19" t="s">
        <v>6861</v>
      </c>
      <c r="AP513" s="19"/>
      <c r="AQ513" s="19"/>
      <c r="AR513" s="19"/>
      <c r="AS513" s="46">
        <v>42468</v>
      </c>
      <c r="AT513" s="177"/>
    </row>
    <row r="514" spans="1:46" ht="47.25" customHeight="1">
      <c r="A514" s="16">
        <v>8699514010203</v>
      </c>
      <c r="B514" s="16" t="s">
        <v>927</v>
      </c>
      <c r="C514" s="16" t="s">
        <v>929</v>
      </c>
      <c r="D514" s="17" t="s">
        <v>87</v>
      </c>
      <c r="E514" s="18" t="s">
        <v>41</v>
      </c>
      <c r="F514" s="18">
        <v>4</v>
      </c>
      <c r="G514" s="18">
        <v>1</v>
      </c>
      <c r="H514" s="18">
        <v>2</v>
      </c>
      <c r="I514" s="18"/>
      <c r="J514" s="18"/>
      <c r="K514" s="18"/>
      <c r="L514" s="19" t="s">
        <v>2451</v>
      </c>
      <c r="M514" s="19" t="s">
        <v>414</v>
      </c>
      <c r="N514" s="18" t="s">
        <v>74</v>
      </c>
      <c r="O514" s="18">
        <v>275</v>
      </c>
      <c r="P514" s="18" t="s">
        <v>163</v>
      </c>
      <c r="Q514" s="18">
        <v>10</v>
      </c>
      <c r="R514" s="18" t="s">
        <v>45</v>
      </c>
      <c r="S514" s="37" t="s">
        <v>46</v>
      </c>
      <c r="T514" s="18" t="s">
        <v>53</v>
      </c>
      <c r="U514" s="37">
        <v>0.91</v>
      </c>
      <c r="V514" s="37">
        <v>0.91</v>
      </c>
      <c r="W514" s="37">
        <v>0</v>
      </c>
      <c r="X514" s="18" t="s">
        <v>53</v>
      </c>
      <c r="Y514" s="39"/>
      <c r="Z514" s="16">
        <v>0</v>
      </c>
      <c r="AA514" s="36">
        <v>1.92</v>
      </c>
      <c r="AB514" s="36"/>
      <c r="AC514" s="36">
        <v>1.92</v>
      </c>
      <c r="AD514" s="37">
        <f t="shared" ref="AD514:AD558" si="99">IF(Z514=2,AC514*1.08,IF(AC514&lt;=10,(AC514*1.09),IF(AC514&lt;=50,(10*1.09)+((AC514-10)*1.08),IF(AC514&lt;=100,(10*1.09)+((50-10)*1.08)+((AC514-50)*1.07),IF(AC514&lt;=200,(10*1.09)+((50-10)*1.08)+((100-50)*1.07)+((AC514-100)*1.04),(10*1.09)+((50-10)*1.08)+((100-50)*1.07)+((200-100)*1.04)+((AC514-200)*1.02))))))</f>
        <v>2.0928</v>
      </c>
      <c r="AE514" s="37">
        <f t="shared" ref="AE514:AE558" si="100">IF(Z514=1,AD514*1.08,IF(Z514=2,0,IF(AC514&lt;=100,(AD514*1.25),IF(AC514&lt;=200,134.5+((AC514-100)*1.04*1.16),255.14+((AC514-200)*1.02*1.12)))))</f>
        <v>2.6160000000000001</v>
      </c>
      <c r="AF514" s="37">
        <f t="shared" ref="AF514:AF558" si="101">IF(Z514=1,0,(AE514*1.08))</f>
        <v>2.8252800000000002</v>
      </c>
      <c r="AG514" s="36">
        <f t="shared" ref="AG514:AG545" si="102">TRUNC(AD514,2)</f>
        <v>2.09</v>
      </c>
      <c r="AH514" s="36">
        <f t="shared" ref="AH514:AH545" si="103">TRUNC(AE514,2)</f>
        <v>2.61</v>
      </c>
      <c r="AI514" s="36">
        <f t="shared" ref="AI514:AI545" si="104">TRUNC(AF514,2)</f>
        <v>2.82</v>
      </c>
      <c r="AJ514" s="40">
        <v>42447</v>
      </c>
      <c r="AK514" s="40">
        <v>42451</v>
      </c>
      <c r="AL514" s="22"/>
      <c r="AM514" s="20" t="s">
        <v>184</v>
      </c>
      <c r="AN514" s="20"/>
      <c r="AO514" s="19" t="s">
        <v>6861</v>
      </c>
      <c r="AP514" s="19"/>
      <c r="AQ514" s="19"/>
      <c r="AR514" s="19"/>
      <c r="AS514" s="46">
        <v>42468</v>
      </c>
      <c r="AT514" s="177"/>
    </row>
    <row r="515" spans="1:46" ht="47.25" customHeight="1">
      <c r="A515" s="16">
        <v>8699514010210</v>
      </c>
      <c r="B515" s="16" t="s">
        <v>927</v>
      </c>
      <c r="C515" s="16" t="s">
        <v>929</v>
      </c>
      <c r="D515" s="17" t="s">
        <v>87</v>
      </c>
      <c r="E515" s="18" t="s">
        <v>41</v>
      </c>
      <c r="F515" s="18">
        <v>4</v>
      </c>
      <c r="G515" s="18">
        <v>1</v>
      </c>
      <c r="H515" s="18">
        <v>2</v>
      </c>
      <c r="I515" s="18"/>
      <c r="J515" s="18"/>
      <c r="K515" s="18"/>
      <c r="L515" s="19" t="s">
        <v>1688</v>
      </c>
      <c r="M515" s="19" t="s">
        <v>414</v>
      </c>
      <c r="N515" s="18" t="s">
        <v>74</v>
      </c>
      <c r="O515" s="18">
        <v>275</v>
      </c>
      <c r="P515" s="18" t="s">
        <v>163</v>
      </c>
      <c r="Q515" s="18">
        <v>20</v>
      </c>
      <c r="R515" s="18" t="s">
        <v>45</v>
      </c>
      <c r="S515" s="37" t="s">
        <v>46</v>
      </c>
      <c r="T515" s="18" t="s">
        <v>53</v>
      </c>
      <c r="U515" s="37">
        <v>1.87</v>
      </c>
      <c r="V515" s="37">
        <v>1.87</v>
      </c>
      <c r="W515" s="37">
        <v>0</v>
      </c>
      <c r="X515" s="18" t="s">
        <v>53</v>
      </c>
      <c r="Y515" s="39"/>
      <c r="Z515" s="16">
        <v>0</v>
      </c>
      <c r="AA515" s="36">
        <v>3.94</v>
      </c>
      <c r="AB515" s="36"/>
      <c r="AC515" s="36">
        <v>3.94</v>
      </c>
      <c r="AD515" s="70">
        <f t="shared" si="99"/>
        <v>4.2946</v>
      </c>
      <c r="AE515" s="70">
        <f t="shared" si="100"/>
        <v>5.3682499999999997</v>
      </c>
      <c r="AF515" s="70">
        <f t="shared" si="101"/>
        <v>5.7977100000000004</v>
      </c>
      <c r="AG515" s="36">
        <f t="shared" si="102"/>
        <v>4.29</v>
      </c>
      <c r="AH515" s="36">
        <f t="shared" si="103"/>
        <v>5.36</v>
      </c>
      <c r="AI515" s="36">
        <f t="shared" si="104"/>
        <v>5.79</v>
      </c>
      <c r="AJ515" s="40">
        <v>42447</v>
      </c>
      <c r="AK515" s="40">
        <v>42451</v>
      </c>
      <c r="AL515" s="22"/>
      <c r="AM515" s="20" t="s">
        <v>184</v>
      </c>
      <c r="AN515" s="20"/>
      <c r="AO515" s="19" t="s">
        <v>6645</v>
      </c>
      <c r="AP515" s="19"/>
      <c r="AQ515" s="19"/>
      <c r="AR515" s="19"/>
      <c r="AS515" s="46">
        <v>42468</v>
      </c>
      <c r="AT515" s="177"/>
    </row>
    <row r="516" spans="1:46" ht="47.25" customHeight="1">
      <c r="A516" s="16">
        <v>8699514010241</v>
      </c>
      <c r="B516" s="16" t="s">
        <v>927</v>
      </c>
      <c r="C516" s="16" t="s">
        <v>929</v>
      </c>
      <c r="D516" s="17" t="s">
        <v>87</v>
      </c>
      <c r="E516" s="18" t="s">
        <v>41</v>
      </c>
      <c r="F516" s="18">
        <v>4</v>
      </c>
      <c r="G516" s="18">
        <v>1</v>
      </c>
      <c r="H516" s="18">
        <v>2</v>
      </c>
      <c r="I516" s="18"/>
      <c r="J516" s="18"/>
      <c r="K516" s="18"/>
      <c r="L516" s="19" t="s">
        <v>932</v>
      </c>
      <c r="M516" s="19" t="s">
        <v>414</v>
      </c>
      <c r="N516" s="18" t="s">
        <v>74</v>
      </c>
      <c r="O516" s="18">
        <v>550</v>
      </c>
      <c r="P516" s="18" t="s">
        <v>163</v>
      </c>
      <c r="Q516" s="18">
        <v>10</v>
      </c>
      <c r="R516" s="18" t="s">
        <v>45</v>
      </c>
      <c r="S516" s="37" t="s">
        <v>46</v>
      </c>
      <c r="T516" s="18" t="s">
        <v>53</v>
      </c>
      <c r="U516" s="38">
        <v>1.87</v>
      </c>
      <c r="V516" s="38">
        <v>1.87</v>
      </c>
      <c r="W516" s="38">
        <v>0</v>
      </c>
      <c r="X516" s="18" t="s">
        <v>53</v>
      </c>
      <c r="Y516" s="39"/>
      <c r="Z516" s="16">
        <v>0</v>
      </c>
      <c r="AA516" s="36">
        <v>3.94</v>
      </c>
      <c r="AB516" s="36"/>
      <c r="AC516" s="36">
        <v>3.94</v>
      </c>
      <c r="AD516" s="38">
        <f t="shared" si="99"/>
        <v>4.2946</v>
      </c>
      <c r="AE516" s="38">
        <f t="shared" si="100"/>
        <v>5.3682499999999997</v>
      </c>
      <c r="AF516" s="38">
        <f t="shared" si="101"/>
        <v>5.7977100000000004</v>
      </c>
      <c r="AG516" s="36">
        <f t="shared" si="102"/>
        <v>4.29</v>
      </c>
      <c r="AH516" s="36">
        <f t="shared" si="103"/>
        <v>5.36</v>
      </c>
      <c r="AI516" s="36">
        <f t="shared" si="104"/>
        <v>5.79</v>
      </c>
      <c r="AJ516" s="40">
        <v>42447</v>
      </c>
      <c r="AK516" s="40">
        <v>42451</v>
      </c>
      <c r="AL516" s="18"/>
      <c r="AM516" s="20" t="s">
        <v>184</v>
      </c>
      <c r="AN516" s="20"/>
      <c r="AO516" s="19" t="s">
        <v>6296</v>
      </c>
      <c r="AP516" s="19"/>
      <c r="AQ516" s="19"/>
      <c r="AR516" s="19"/>
      <c r="AS516" s="46">
        <v>42468</v>
      </c>
      <c r="AT516" s="177"/>
    </row>
    <row r="517" spans="1:46" ht="47.25" customHeight="1">
      <c r="A517" s="16">
        <v>8699514010258</v>
      </c>
      <c r="B517" s="16" t="s">
        <v>927</v>
      </c>
      <c r="C517" s="16" t="s">
        <v>929</v>
      </c>
      <c r="D517" s="17" t="s">
        <v>87</v>
      </c>
      <c r="E517" s="18" t="s">
        <v>41</v>
      </c>
      <c r="F517" s="18">
        <v>4</v>
      </c>
      <c r="G517" s="18">
        <v>1</v>
      </c>
      <c r="H517" s="18">
        <v>2</v>
      </c>
      <c r="I517" s="18"/>
      <c r="J517" s="18"/>
      <c r="K517" s="18"/>
      <c r="L517" s="19" t="s">
        <v>1382</v>
      </c>
      <c r="M517" s="19" t="s">
        <v>414</v>
      </c>
      <c r="N517" s="18" t="s">
        <v>74</v>
      </c>
      <c r="O517" s="18">
        <v>550</v>
      </c>
      <c r="P517" s="18" t="s">
        <v>163</v>
      </c>
      <c r="Q517" s="18">
        <v>20</v>
      </c>
      <c r="R517" s="18" t="s">
        <v>45</v>
      </c>
      <c r="S517" s="37" t="s">
        <v>46</v>
      </c>
      <c r="T517" s="18" t="s">
        <v>53</v>
      </c>
      <c r="U517" s="37">
        <v>2.71</v>
      </c>
      <c r="V517" s="37">
        <v>2.71</v>
      </c>
      <c r="W517" s="37">
        <v>0</v>
      </c>
      <c r="X517" s="18" t="s">
        <v>53</v>
      </c>
      <c r="Y517" s="39"/>
      <c r="Z517" s="16">
        <v>0</v>
      </c>
      <c r="AA517" s="36">
        <v>5.73</v>
      </c>
      <c r="AB517" s="36"/>
      <c r="AC517" s="36">
        <v>5.73</v>
      </c>
      <c r="AD517" s="37">
        <f t="shared" si="99"/>
        <v>6.2457000000000011</v>
      </c>
      <c r="AE517" s="37">
        <f t="shared" si="100"/>
        <v>7.807125000000001</v>
      </c>
      <c r="AF517" s="37">
        <f t="shared" si="101"/>
        <v>8.4316950000000013</v>
      </c>
      <c r="AG517" s="36">
        <f t="shared" si="102"/>
        <v>6.24</v>
      </c>
      <c r="AH517" s="36">
        <f t="shared" si="103"/>
        <v>7.8</v>
      </c>
      <c r="AI517" s="36">
        <f t="shared" si="104"/>
        <v>8.43</v>
      </c>
      <c r="AJ517" s="40">
        <v>42447</v>
      </c>
      <c r="AK517" s="40">
        <v>42451</v>
      </c>
      <c r="AL517" s="22"/>
      <c r="AM517" s="20" t="s">
        <v>184</v>
      </c>
      <c r="AN517" s="20"/>
      <c r="AO517" s="19" t="s">
        <v>6729</v>
      </c>
      <c r="AP517" s="19"/>
      <c r="AQ517" s="19"/>
      <c r="AR517" s="19"/>
      <c r="AS517" s="46">
        <v>42468</v>
      </c>
      <c r="AT517" s="177"/>
    </row>
    <row r="518" spans="1:46" ht="47.25" customHeight="1">
      <c r="A518" s="16">
        <v>8699704090671</v>
      </c>
      <c r="B518" s="16" t="s">
        <v>927</v>
      </c>
      <c r="C518" s="16" t="s">
        <v>929</v>
      </c>
      <c r="D518" s="17" t="s">
        <v>38</v>
      </c>
      <c r="E518" s="18" t="s">
        <v>41</v>
      </c>
      <c r="F518" s="18">
        <v>4</v>
      </c>
      <c r="G518" s="18">
        <v>1</v>
      </c>
      <c r="H518" s="18">
        <v>2</v>
      </c>
      <c r="I518" s="18"/>
      <c r="J518" s="18"/>
      <c r="K518" s="18"/>
      <c r="L518" s="19" t="s">
        <v>10143</v>
      </c>
      <c r="M518" s="19" t="s">
        <v>414</v>
      </c>
      <c r="N518" s="18" t="s">
        <v>329</v>
      </c>
      <c r="O518" s="18">
        <v>550</v>
      </c>
      <c r="P518" s="18" t="s">
        <v>163</v>
      </c>
      <c r="Q518" s="18">
        <v>10</v>
      </c>
      <c r="R518" s="18" t="s">
        <v>45</v>
      </c>
      <c r="S518" s="37" t="s">
        <v>46</v>
      </c>
      <c r="T518" s="18" t="s">
        <v>53</v>
      </c>
      <c r="U518" s="37">
        <v>1.1399999999999999</v>
      </c>
      <c r="V518" s="37">
        <v>1.1399999999999999</v>
      </c>
      <c r="W518" s="37">
        <v>0</v>
      </c>
      <c r="X518" s="18" t="s">
        <v>53</v>
      </c>
      <c r="Y518" s="39"/>
      <c r="Z518" s="16">
        <v>0</v>
      </c>
      <c r="AA518" s="36">
        <v>2.41</v>
      </c>
      <c r="AB518" s="36"/>
      <c r="AC518" s="36">
        <v>2.41</v>
      </c>
      <c r="AD518" s="70">
        <f t="shared" si="99"/>
        <v>2.6269000000000005</v>
      </c>
      <c r="AE518" s="70">
        <f t="shared" si="100"/>
        <v>3.2836250000000007</v>
      </c>
      <c r="AF518" s="70">
        <f t="shared" si="101"/>
        <v>3.5463150000000008</v>
      </c>
      <c r="AG518" s="36">
        <f t="shared" si="102"/>
        <v>2.62</v>
      </c>
      <c r="AH518" s="36">
        <f t="shared" si="103"/>
        <v>3.28</v>
      </c>
      <c r="AI518" s="36">
        <f t="shared" si="104"/>
        <v>3.54</v>
      </c>
      <c r="AJ518" s="40">
        <v>42447</v>
      </c>
      <c r="AK518" s="40">
        <v>42451</v>
      </c>
      <c r="AL518" s="22"/>
      <c r="AM518" s="22" t="s">
        <v>3471</v>
      </c>
      <c r="AN518" s="22"/>
      <c r="AO518" s="19" t="s">
        <v>6296</v>
      </c>
      <c r="AP518" s="19"/>
      <c r="AQ518" s="19"/>
      <c r="AR518" s="19"/>
      <c r="AS518" s="46">
        <v>42468</v>
      </c>
      <c r="AT518" s="177"/>
    </row>
    <row r="519" spans="1:46" ht="47.25" customHeight="1">
      <c r="A519" s="16">
        <v>8699704090688</v>
      </c>
      <c r="B519" s="16" t="s">
        <v>927</v>
      </c>
      <c r="C519" s="16" t="s">
        <v>929</v>
      </c>
      <c r="D519" s="17" t="s">
        <v>38</v>
      </c>
      <c r="E519" s="18" t="s">
        <v>41</v>
      </c>
      <c r="F519" s="18">
        <v>4</v>
      </c>
      <c r="G519" s="18">
        <v>1</v>
      </c>
      <c r="H519" s="18">
        <v>2</v>
      </c>
      <c r="I519" s="18"/>
      <c r="J519" s="18"/>
      <c r="K519" s="18"/>
      <c r="L519" s="19" t="s">
        <v>10145</v>
      </c>
      <c r="M519" s="19" t="s">
        <v>414</v>
      </c>
      <c r="N519" s="18" t="s">
        <v>329</v>
      </c>
      <c r="O519" s="18">
        <v>550</v>
      </c>
      <c r="P519" s="18" t="s">
        <v>163</v>
      </c>
      <c r="Q519" s="18">
        <v>20</v>
      </c>
      <c r="R519" s="18" t="s">
        <v>45</v>
      </c>
      <c r="S519" s="37" t="s">
        <v>46</v>
      </c>
      <c r="T519" s="18" t="s">
        <v>53</v>
      </c>
      <c r="U519" s="37">
        <v>2.2399999999999998</v>
      </c>
      <c r="V519" s="37">
        <v>2.2399999999999998</v>
      </c>
      <c r="W519" s="37">
        <v>0</v>
      </c>
      <c r="X519" s="18" t="s">
        <v>53</v>
      </c>
      <c r="Y519" s="39"/>
      <c r="Z519" s="16">
        <v>0</v>
      </c>
      <c r="AA519" s="36">
        <v>4.7300000000000004</v>
      </c>
      <c r="AB519" s="36"/>
      <c r="AC519" s="36">
        <v>4.7300000000000004</v>
      </c>
      <c r="AD519" s="70">
        <f t="shared" si="99"/>
        <v>5.1557000000000013</v>
      </c>
      <c r="AE519" s="70">
        <f t="shared" si="100"/>
        <v>6.444625000000002</v>
      </c>
      <c r="AF519" s="70">
        <f t="shared" si="101"/>
        <v>6.9601950000000024</v>
      </c>
      <c r="AG519" s="36">
        <f t="shared" si="102"/>
        <v>5.15</v>
      </c>
      <c r="AH519" s="36">
        <f t="shared" si="103"/>
        <v>6.44</v>
      </c>
      <c r="AI519" s="36">
        <f t="shared" si="104"/>
        <v>6.96</v>
      </c>
      <c r="AJ519" s="40">
        <v>42447</v>
      </c>
      <c r="AK519" s="40">
        <v>42451</v>
      </c>
      <c r="AL519" s="22"/>
      <c r="AM519" s="22" t="s">
        <v>3471</v>
      </c>
      <c r="AN519" s="22"/>
      <c r="AO519" s="19" t="s">
        <v>6758</v>
      </c>
      <c r="AP519" s="19"/>
      <c r="AQ519" s="19"/>
      <c r="AR519" s="19"/>
      <c r="AS519" s="46">
        <v>42468</v>
      </c>
      <c r="AT519" s="177"/>
    </row>
    <row r="520" spans="1:46" ht="47.25" customHeight="1">
      <c r="A520" s="16">
        <v>8699751960095</v>
      </c>
      <c r="B520" s="16" t="s">
        <v>4618</v>
      </c>
      <c r="C520" s="16" t="s">
        <v>4619</v>
      </c>
      <c r="D520" s="22" t="s">
        <v>87</v>
      </c>
      <c r="E520" s="22" t="s">
        <v>87</v>
      </c>
      <c r="F520" s="18">
        <v>0</v>
      </c>
      <c r="G520" s="22">
        <v>2</v>
      </c>
      <c r="H520" s="18">
        <v>1</v>
      </c>
      <c r="I520" s="18"/>
      <c r="J520" s="18"/>
      <c r="K520" s="18"/>
      <c r="L520" s="19" t="s">
        <v>10164</v>
      </c>
      <c r="M520" s="19" t="s">
        <v>897</v>
      </c>
      <c r="N520" s="18" t="s">
        <v>5552</v>
      </c>
      <c r="O520" s="18">
        <v>5</v>
      </c>
      <c r="P520" s="18" t="s">
        <v>875</v>
      </c>
      <c r="Q520" s="18">
        <v>1</v>
      </c>
      <c r="R520" s="18" t="s">
        <v>45</v>
      </c>
      <c r="S520" s="37" t="s">
        <v>96</v>
      </c>
      <c r="T520" s="37" t="s">
        <v>557</v>
      </c>
      <c r="U520" s="37">
        <v>76.19</v>
      </c>
      <c r="V520" s="37">
        <v>76.19</v>
      </c>
      <c r="W520" s="37">
        <v>76.19</v>
      </c>
      <c r="X520" s="37" t="s">
        <v>557</v>
      </c>
      <c r="Y520" s="39"/>
      <c r="Z520" s="16">
        <v>2</v>
      </c>
      <c r="AA520" s="36">
        <v>100.81</v>
      </c>
      <c r="AB520" s="36"/>
      <c r="AC520" s="36">
        <v>100.81</v>
      </c>
      <c r="AD520" s="37">
        <f t="shared" si="99"/>
        <v>108.87480000000001</v>
      </c>
      <c r="AE520" s="37">
        <f t="shared" si="100"/>
        <v>0</v>
      </c>
      <c r="AF520" s="37">
        <f t="shared" si="101"/>
        <v>0</v>
      </c>
      <c r="AG520" s="36">
        <f t="shared" si="102"/>
        <v>108.87</v>
      </c>
      <c r="AH520" s="36">
        <f t="shared" si="103"/>
        <v>0</v>
      </c>
      <c r="AI520" s="36">
        <f t="shared" si="104"/>
        <v>0</v>
      </c>
      <c r="AJ520" s="40">
        <v>42419</v>
      </c>
      <c r="AK520" s="40">
        <v>42422</v>
      </c>
      <c r="AL520" s="18"/>
      <c r="AM520" s="20" t="s">
        <v>3501</v>
      </c>
      <c r="AN520" s="20"/>
      <c r="AO520" s="19" t="s">
        <v>10608</v>
      </c>
      <c r="AP520" s="19"/>
      <c r="AQ520" s="19"/>
      <c r="AR520" s="19"/>
      <c r="AS520" s="46">
        <v>42468</v>
      </c>
      <c r="AT520" s="175"/>
    </row>
    <row r="521" spans="1:46" ht="47.25" customHeight="1">
      <c r="A521" s="16">
        <v>8699751960071</v>
      </c>
      <c r="B521" s="16" t="s">
        <v>4618</v>
      </c>
      <c r="C521" s="16" t="s">
        <v>4619</v>
      </c>
      <c r="D521" s="22" t="s">
        <v>87</v>
      </c>
      <c r="E521" s="22" t="s">
        <v>87</v>
      </c>
      <c r="F521" s="18">
        <v>0</v>
      </c>
      <c r="G521" s="22">
        <v>2</v>
      </c>
      <c r="H521" s="18">
        <v>1</v>
      </c>
      <c r="I521" s="18"/>
      <c r="J521" s="18"/>
      <c r="K521" s="18"/>
      <c r="L521" s="19" t="s">
        <v>10166</v>
      </c>
      <c r="M521" s="19" t="s">
        <v>897</v>
      </c>
      <c r="N521" s="18" t="s">
        <v>5552</v>
      </c>
      <c r="O521" s="18">
        <v>5</v>
      </c>
      <c r="P521" s="18" t="s">
        <v>875</v>
      </c>
      <c r="Q521" s="18">
        <v>1</v>
      </c>
      <c r="R521" s="18" t="s">
        <v>45</v>
      </c>
      <c r="S521" s="37" t="s">
        <v>96</v>
      </c>
      <c r="T521" s="37" t="s">
        <v>284</v>
      </c>
      <c r="U521" s="37">
        <v>106.57</v>
      </c>
      <c r="V521" s="37">
        <v>106.57</v>
      </c>
      <c r="W521" s="37">
        <v>106.57</v>
      </c>
      <c r="X521" s="37" t="s">
        <v>284</v>
      </c>
      <c r="Y521" s="39"/>
      <c r="Z521" s="16">
        <v>2</v>
      </c>
      <c r="AA521" s="36">
        <v>158.47999999999999</v>
      </c>
      <c r="AB521" s="36"/>
      <c r="AC521" s="36">
        <v>158.47999999999999</v>
      </c>
      <c r="AD521" s="37">
        <f t="shared" si="99"/>
        <v>171.1584</v>
      </c>
      <c r="AE521" s="37">
        <f t="shared" si="100"/>
        <v>0</v>
      </c>
      <c r="AF521" s="37">
        <f t="shared" si="101"/>
        <v>0</v>
      </c>
      <c r="AG521" s="36">
        <f t="shared" si="102"/>
        <v>171.15</v>
      </c>
      <c r="AH521" s="36">
        <f t="shared" si="103"/>
        <v>0</v>
      </c>
      <c r="AI521" s="36">
        <f t="shared" si="104"/>
        <v>0</v>
      </c>
      <c r="AJ521" s="40">
        <v>42419</v>
      </c>
      <c r="AK521" s="40">
        <v>42422</v>
      </c>
      <c r="AL521" s="18"/>
      <c r="AM521" s="20" t="s">
        <v>3501</v>
      </c>
      <c r="AN521" s="20"/>
      <c r="AO521" s="19" t="s">
        <v>10608</v>
      </c>
      <c r="AP521" s="19"/>
      <c r="AQ521" s="19"/>
      <c r="AR521" s="19"/>
      <c r="AS521" s="46">
        <v>42468</v>
      </c>
      <c r="AT521" s="175"/>
    </row>
    <row r="522" spans="1:46" ht="47.25" customHeight="1">
      <c r="A522" s="16">
        <v>8699751960040</v>
      </c>
      <c r="B522" s="16" t="s">
        <v>4618</v>
      </c>
      <c r="C522" s="16" t="s">
        <v>4619</v>
      </c>
      <c r="D522" s="22" t="s">
        <v>87</v>
      </c>
      <c r="E522" s="22" t="s">
        <v>87</v>
      </c>
      <c r="F522" s="18">
        <v>0</v>
      </c>
      <c r="G522" s="22">
        <v>2</v>
      </c>
      <c r="H522" s="18">
        <v>1</v>
      </c>
      <c r="I522" s="18"/>
      <c r="J522" s="18"/>
      <c r="K522" s="18"/>
      <c r="L522" s="19" t="s">
        <v>10167</v>
      </c>
      <c r="M522" s="19" t="s">
        <v>897</v>
      </c>
      <c r="N522" s="18" t="s">
        <v>5552</v>
      </c>
      <c r="O522" s="18">
        <v>5</v>
      </c>
      <c r="P522" s="18" t="s">
        <v>875</v>
      </c>
      <c r="Q522" s="18">
        <v>1</v>
      </c>
      <c r="R522" s="18" t="s">
        <v>45</v>
      </c>
      <c r="S522" s="37" t="s">
        <v>96</v>
      </c>
      <c r="T522" s="37" t="s">
        <v>284</v>
      </c>
      <c r="U522" s="37">
        <v>81.19</v>
      </c>
      <c r="V522" s="37">
        <v>81.19</v>
      </c>
      <c r="W522" s="37">
        <v>81.19</v>
      </c>
      <c r="X522" s="37" t="s">
        <v>284</v>
      </c>
      <c r="Y522" s="39"/>
      <c r="Z522" s="16">
        <v>2</v>
      </c>
      <c r="AA522" s="36">
        <v>107.43</v>
      </c>
      <c r="AB522" s="36"/>
      <c r="AC522" s="36">
        <v>107.43</v>
      </c>
      <c r="AD522" s="37">
        <f t="shared" si="99"/>
        <v>116.02440000000001</v>
      </c>
      <c r="AE522" s="37">
        <f t="shared" si="100"/>
        <v>0</v>
      </c>
      <c r="AF522" s="37">
        <f t="shared" si="101"/>
        <v>0</v>
      </c>
      <c r="AG522" s="36">
        <f t="shared" si="102"/>
        <v>116.02</v>
      </c>
      <c r="AH522" s="36">
        <f t="shared" si="103"/>
        <v>0</v>
      </c>
      <c r="AI522" s="36">
        <f t="shared" si="104"/>
        <v>0</v>
      </c>
      <c r="AJ522" s="40">
        <v>42419</v>
      </c>
      <c r="AK522" s="40">
        <v>42422</v>
      </c>
      <c r="AL522" s="18"/>
      <c r="AM522" s="20" t="s">
        <v>3501</v>
      </c>
      <c r="AN522" s="20"/>
      <c r="AO522" s="19" t="s">
        <v>6296</v>
      </c>
      <c r="AP522" s="19"/>
      <c r="AQ522" s="19"/>
      <c r="AR522" s="19"/>
      <c r="AS522" s="46">
        <v>42468</v>
      </c>
      <c r="AT522" s="177"/>
    </row>
    <row r="523" spans="1:46" ht="47.25" customHeight="1">
      <c r="A523" s="16">
        <v>8699751960026</v>
      </c>
      <c r="B523" s="16" t="s">
        <v>4618</v>
      </c>
      <c r="C523" s="16" t="s">
        <v>4619</v>
      </c>
      <c r="D523" s="22" t="s">
        <v>87</v>
      </c>
      <c r="E523" s="22" t="s">
        <v>87</v>
      </c>
      <c r="F523" s="18">
        <v>0</v>
      </c>
      <c r="G523" s="22">
        <v>2</v>
      </c>
      <c r="H523" s="18">
        <v>1</v>
      </c>
      <c r="I523" s="18"/>
      <c r="J523" s="18"/>
      <c r="K523" s="18"/>
      <c r="L523" s="19" t="s">
        <v>10168</v>
      </c>
      <c r="M523" s="19" t="s">
        <v>897</v>
      </c>
      <c r="N523" s="18" t="s">
        <v>5552</v>
      </c>
      <c r="O523" s="18">
        <v>5</v>
      </c>
      <c r="P523" s="18" t="s">
        <v>875</v>
      </c>
      <c r="Q523" s="18">
        <v>4</v>
      </c>
      <c r="R523" s="18" t="s">
        <v>45</v>
      </c>
      <c r="S523" s="37" t="s">
        <v>96</v>
      </c>
      <c r="T523" s="37" t="s">
        <v>284</v>
      </c>
      <c r="U523" s="37">
        <v>106.57</v>
      </c>
      <c r="V523" s="37">
        <v>106.57</v>
      </c>
      <c r="W523" s="37">
        <v>106.57</v>
      </c>
      <c r="X523" s="37" t="s">
        <v>284</v>
      </c>
      <c r="Y523" s="39"/>
      <c r="Z523" s="16">
        <v>2</v>
      </c>
      <c r="AA523" s="36">
        <v>147.41</v>
      </c>
      <c r="AB523" s="36"/>
      <c r="AC523" s="36">
        <v>147.41</v>
      </c>
      <c r="AD523" s="37">
        <f t="shared" si="99"/>
        <v>159.2028</v>
      </c>
      <c r="AE523" s="37">
        <f t="shared" si="100"/>
        <v>0</v>
      </c>
      <c r="AF523" s="37">
        <f t="shared" si="101"/>
        <v>0</v>
      </c>
      <c r="AG523" s="36">
        <f t="shared" si="102"/>
        <v>159.19999999999999</v>
      </c>
      <c r="AH523" s="36">
        <f t="shared" si="103"/>
        <v>0</v>
      </c>
      <c r="AI523" s="36">
        <f t="shared" si="104"/>
        <v>0</v>
      </c>
      <c r="AJ523" s="40">
        <v>42419</v>
      </c>
      <c r="AK523" s="40">
        <v>42422</v>
      </c>
      <c r="AL523" s="18"/>
      <c r="AM523" s="20" t="s">
        <v>3501</v>
      </c>
      <c r="AN523" s="20"/>
      <c r="AO523" s="19" t="s">
        <v>10600</v>
      </c>
      <c r="AP523" s="19"/>
      <c r="AQ523" s="19"/>
      <c r="AR523" s="19"/>
      <c r="AS523" s="46">
        <v>42468</v>
      </c>
      <c r="AT523" s="177"/>
    </row>
    <row r="524" spans="1:46" ht="47.25" customHeight="1">
      <c r="A524" s="16">
        <v>8699751960064</v>
      </c>
      <c r="B524" s="16" t="s">
        <v>4618</v>
      </c>
      <c r="C524" s="16" t="s">
        <v>4619</v>
      </c>
      <c r="D524" s="22" t="s">
        <v>87</v>
      </c>
      <c r="E524" s="22" t="s">
        <v>87</v>
      </c>
      <c r="F524" s="18">
        <v>6</v>
      </c>
      <c r="G524" s="22">
        <v>2</v>
      </c>
      <c r="H524" s="18">
        <v>1</v>
      </c>
      <c r="I524" s="18"/>
      <c r="J524" s="18"/>
      <c r="K524" s="18"/>
      <c r="L524" s="19" t="s">
        <v>10169</v>
      </c>
      <c r="M524" s="19" t="s">
        <v>897</v>
      </c>
      <c r="N524" s="18" t="s">
        <v>5552</v>
      </c>
      <c r="O524" s="18">
        <v>10</v>
      </c>
      <c r="P524" s="18" t="s">
        <v>875</v>
      </c>
      <c r="Q524" s="18">
        <v>2</v>
      </c>
      <c r="R524" s="18" t="s">
        <v>45</v>
      </c>
      <c r="S524" s="37" t="s">
        <v>96</v>
      </c>
      <c r="T524" s="37" t="s">
        <v>284</v>
      </c>
      <c r="U524" s="37">
        <v>93.88</v>
      </c>
      <c r="V524" s="37">
        <v>93.88</v>
      </c>
      <c r="W524" s="37">
        <v>93.88</v>
      </c>
      <c r="X524" s="37" t="s">
        <v>284</v>
      </c>
      <c r="Y524" s="39"/>
      <c r="Z524" s="16">
        <v>2</v>
      </c>
      <c r="AA524" s="36">
        <v>157.69</v>
      </c>
      <c r="AB524" s="36"/>
      <c r="AC524" s="36">
        <v>157.69</v>
      </c>
      <c r="AD524" s="37">
        <f t="shared" si="99"/>
        <v>170.30520000000001</v>
      </c>
      <c r="AE524" s="37">
        <f t="shared" si="100"/>
        <v>0</v>
      </c>
      <c r="AF524" s="37">
        <f t="shared" si="101"/>
        <v>0</v>
      </c>
      <c r="AG524" s="36">
        <f t="shared" si="102"/>
        <v>170.3</v>
      </c>
      <c r="AH524" s="36">
        <f t="shared" si="103"/>
        <v>0</v>
      </c>
      <c r="AI524" s="36">
        <f t="shared" si="104"/>
        <v>0</v>
      </c>
      <c r="AJ524" s="40">
        <v>42419</v>
      </c>
      <c r="AK524" s="40">
        <v>42422</v>
      </c>
      <c r="AL524" s="18"/>
      <c r="AM524" s="20" t="s">
        <v>3501</v>
      </c>
      <c r="AN524" s="20"/>
      <c r="AO524" s="19" t="s">
        <v>6555</v>
      </c>
      <c r="AP524" s="19"/>
      <c r="AQ524" s="19"/>
      <c r="AR524" s="19"/>
      <c r="AS524" s="46">
        <v>42468</v>
      </c>
      <c r="AT524" s="177"/>
    </row>
    <row r="525" spans="1:46" ht="47.25" customHeight="1">
      <c r="A525" s="16">
        <v>8699751960057</v>
      </c>
      <c r="B525" s="16" t="s">
        <v>4618</v>
      </c>
      <c r="C525" s="16" t="s">
        <v>4619</v>
      </c>
      <c r="D525" s="22" t="s">
        <v>87</v>
      </c>
      <c r="E525" s="22" t="s">
        <v>87</v>
      </c>
      <c r="F525" s="18">
        <v>6</v>
      </c>
      <c r="G525" s="22">
        <v>2</v>
      </c>
      <c r="H525" s="18">
        <v>1</v>
      </c>
      <c r="I525" s="18"/>
      <c r="J525" s="18"/>
      <c r="K525" s="18"/>
      <c r="L525" s="19" t="s">
        <v>10171</v>
      </c>
      <c r="M525" s="19" t="s">
        <v>897</v>
      </c>
      <c r="N525" s="18" t="s">
        <v>5552</v>
      </c>
      <c r="O525" s="18">
        <v>10</v>
      </c>
      <c r="P525" s="18" t="s">
        <v>875</v>
      </c>
      <c r="Q525" s="18">
        <v>4</v>
      </c>
      <c r="R525" s="18" t="s">
        <v>45</v>
      </c>
      <c r="S525" s="37" t="s">
        <v>96</v>
      </c>
      <c r="T525" s="37" t="s">
        <v>284</v>
      </c>
      <c r="U525" s="37">
        <v>106.57</v>
      </c>
      <c r="V525" s="37">
        <v>106.57</v>
      </c>
      <c r="W525" s="37">
        <v>106.57</v>
      </c>
      <c r="X525" s="37" t="s">
        <v>284</v>
      </c>
      <c r="Y525" s="39"/>
      <c r="Z525" s="16">
        <v>2</v>
      </c>
      <c r="AA525" s="36">
        <v>190.56</v>
      </c>
      <c r="AB525" s="36"/>
      <c r="AC525" s="36">
        <v>190.56</v>
      </c>
      <c r="AD525" s="37">
        <f t="shared" si="99"/>
        <v>205.80480000000003</v>
      </c>
      <c r="AE525" s="37">
        <f t="shared" si="100"/>
        <v>0</v>
      </c>
      <c r="AF525" s="37">
        <f t="shared" si="101"/>
        <v>0</v>
      </c>
      <c r="AG525" s="36">
        <f t="shared" si="102"/>
        <v>205.8</v>
      </c>
      <c r="AH525" s="36">
        <f t="shared" si="103"/>
        <v>0</v>
      </c>
      <c r="AI525" s="36">
        <f t="shared" si="104"/>
        <v>0</v>
      </c>
      <c r="AJ525" s="40">
        <v>42419</v>
      </c>
      <c r="AK525" s="40">
        <v>42422</v>
      </c>
      <c r="AL525" s="18"/>
      <c r="AM525" s="20" t="s">
        <v>3501</v>
      </c>
      <c r="AN525" s="20"/>
      <c r="AO525" s="20" t="s">
        <v>6495</v>
      </c>
      <c r="AP525" s="20"/>
      <c r="AQ525" s="20"/>
      <c r="AR525" s="20"/>
      <c r="AS525" s="46">
        <v>42475</v>
      </c>
      <c r="AT525" s="177"/>
    </row>
    <row r="526" spans="1:46" ht="47.25" customHeight="1">
      <c r="A526" s="16">
        <v>8699751960118</v>
      </c>
      <c r="B526" s="16" t="s">
        <v>4618</v>
      </c>
      <c r="C526" s="16" t="s">
        <v>4619</v>
      </c>
      <c r="D526" s="22" t="s">
        <v>87</v>
      </c>
      <c r="E526" s="22" t="s">
        <v>87</v>
      </c>
      <c r="F526" s="18">
        <v>6</v>
      </c>
      <c r="G526" s="22">
        <v>2</v>
      </c>
      <c r="H526" s="18">
        <v>1</v>
      </c>
      <c r="I526" s="18"/>
      <c r="J526" s="18"/>
      <c r="K526" s="18"/>
      <c r="L526" s="19" t="s">
        <v>10174</v>
      </c>
      <c r="M526" s="19" t="s">
        <v>897</v>
      </c>
      <c r="N526" s="18" t="s">
        <v>5552</v>
      </c>
      <c r="O526" s="18">
        <v>10</v>
      </c>
      <c r="P526" s="18" t="s">
        <v>875</v>
      </c>
      <c r="Q526" s="18">
        <v>2</v>
      </c>
      <c r="R526" s="18" t="s">
        <v>45</v>
      </c>
      <c r="S526" s="37" t="s">
        <v>96</v>
      </c>
      <c r="T526" s="37" t="s">
        <v>284</v>
      </c>
      <c r="U526" s="37">
        <v>179.74</v>
      </c>
      <c r="V526" s="37">
        <v>179.74</v>
      </c>
      <c r="W526" s="37">
        <v>179.74</v>
      </c>
      <c r="X526" s="37" t="s">
        <v>284</v>
      </c>
      <c r="Y526" s="39"/>
      <c r="Z526" s="16">
        <v>2</v>
      </c>
      <c r="AA526" s="36">
        <v>190.56</v>
      </c>
      <c r="AB526" s="36"/>
      <c r="AC526" s="36">
        <v>190.56</v>
      </c>
      <c r="AD526" s="37">
        <f t="shared" si="99"/>
        <v>205.80480000000003</v>
      </c>
      <c r="AE526" s="37">
        <f t="shared" si="100"/>
        <v>0</v>
      </c>
      <c r="AF526" s="37">
        <f t="shared" si="101"/>
        <v>0</v>
      </c>
      <c r="AG526" s="36">
        <f t="shared" si="102"/>
        <v>205.8</v>
      </c>
      <c r="AH526" s="36">
        <f t="shared" si="103"/>
        <v>0</v>
      </c>
      <c r="AI526" s="36">
        <f t="shared" si="104"/>
        <v>0</v>
      </c>
      <c r="AJ526" s="40">
        <v>42419</v>
      </c>
      <c r="AK526" s="40">
        <v>42422</v>
      </c>
      <c r="AL526" s="18"/>
      <c r="AM526" s="20" t="s">
        <v>3501</v>
      </c>
      <c r="AN526" s="20"/>
      <c r="AO526" s="20" t="s">
        <v>7610</v>
      </c>
      <c r="AP526" s="20"/>
      <c r="AQ526" s="20"/>
      <c r="AR526" s="20"/>
      <c r="AS526" s="46">
        <v>42475</v>
      </c>
      <c r="AT526" s="177"/>
    </row>
    <row r="527" spans="1:46" ht="47.25" customHeight="1">
      <c r="A527" s="16">
        <v>8699751960101</v>
      </c>
      <c r="B527" s="16" t="s">
        <v>4618</v>
      </c>
      <c r="C527" s="16" t="s">
        <v>4619</v>
      </c>
      <c r="D527" s="22" t="s">
        <v>87</v>
      </c>
      <c r="E527" s="22" t="s">
        <v>87</v>
      </c>
      <c r="F527" s="18">
        <v>6</v>
      </c>
      <c r="G527" s="22">
        <v>2</v>
      </c>
      <c r="H527" s="18">
        <v>1</v>
      </c>
      <c r="I527" s="18"/>
      <c r="J527" s="18"/>
      <c r="K527" s="18"/>
      <c r="L527" s="19" t="s">
        <v>10176</v>
      </c>
      <c r="M527" s="19" t="s">
        <v>897</v>
      </c>
      <c r="N527" s="18" t="s">
        <v>5552</v>
      </c>
      <c r="O527" s="18">
        <v>10</v>
      </c>
      <c r="P527" s="18" t="s">
        <v>875</v>
      </c>
      <c r="Q527" s="18">
        <v>3</v>
      </c>
      <c r="R527" s="18" t="s">
        <v>45</v>
      </c>
      <c r="S527" s="37" t="s">
        <v>96</v>
      </c>
      <c r="T527" s="37" t="s">
        <v>284</v>
      </c>
      <c r="U527" s="37">
        <v>224.68</v>
      </c>
      <c r="V527" s="37">
        <v>224.68</v>
      </c>
      <c r="W527" s="37">
        <v>224.68</v>
      </c>
      <c r="X527" s="37" t="s">
        <v>284</v>
      </c>
      <c r="Y527" s="39"/>
      <c r="Z527" s="16">
        <v>2</v>
      </c>
      <c r="AA527" s="36">
        <v>190.56</v>
      </c>
      <c r="AB527" s="36"/>
      <c r="AC527" s="36">
        <v>190.56</v>
      </c>
      <c r="AD527" s="37">
        <f t="shared" si="99"/>
        <v>205.80480000000003</v>
      </c>
      <c r="AE527" s="37">
        <f t="shared" si="100"/>
        <v>0</v>
      </c>
      <c r="AF527" s="37">
        <f t="shared" si="101"/>
        <v>0</v>
      </c>
      <c r="AG527" s="36">
        <f t="shared" si="102"/>
        <v>205.8</v>
      </c>
      <c r="AH527" s="36">
        <f t="shared" si="103"/>
        <v>0</v>
      </c>
      <c r="AI527" s="36">
        <f t="shared" si="104"/>
        <v>0</v>
      </c>
      <c r="AJ527" s="40">
        <v>42419</v>
      </c>
      <c r="AK527" s="40">
        <v>42422</v>
      </c>
      <c r="AL527" s="18"/>
      <c r="AM527" s="20" t="s">
        <v>3501</v>
      </c>
      <c r="AN527" s="20"/>
      <c r="AO527" s="20" t="s">
        <v>1238</v>
      </c>
      <c r="AP527" s="20"/>
      <c r="AQ527" s="20"/>
      <c r="AR527" s="20"/>
      <c r="AS527" s="46">
        <v>42475</v>
      </c>
      <c r="AT527" s="177"/>
    </row>
    <row r="528" spans="1:46" ht="47.25" customHeight="1">
      <c r="A528" s="16">
        <v>8698650701013</v>
      </c>
      <c r="B528" s="16" t="s">
        <v>9341</v>
      </c>
      <c r="C528" s="16" t="s">
        <v>9342</v>
      </c>
      <c r="D528" s="17" t="s">
        <v>38</v>
      </c>
      <c r="E528" s="18" t="s">
        <v>41</v>
      </c>
      <c r="F528" s="18">
        <v>0</v>
      </c>
      <c r="G528" s="18">
        <v>1</v>
      </c>
      <c r="H528" s="18">
        <v>1</v>
      </c>
      <c r="I528" s="18"/>
      <c r="J528" s="18"/>
      <c r="K528" s="18"/>
      <c r="L528" s="19" t="s">
        <v>9343</v>
      </c>
      <c r="M528" s="19" t="s">
        <v>1222</v>
      </c>
      <c r="N528" s="18" t="s">
        <v>9344</v>
      </c>
      <c r="O528" s="18" t="s">
        <v>9345</v>
      </c>
      <c r="P528" s="18" t="s">
        <v>1896</v>
      </c>
      <c r="Q528" s="18">
        <v>240</v>
      </c>
      <c r="R528" s="18" t="s">
        <v>45</v>
      </c>
      <c r="S528" s="37" t="s">
        <v>46</v>
      </c>
      <c r="T528" s="18" t="s">
        <v>238</v>
      </c>
      <c r="U528" s="37">
        <v>10.07</v>
      </c>
      <c r="V528" s="37">
        <v>10.07</v>
      </c>
      <c r="W528" s="37">
        <v>8.06</v>
      </c>
      <c r="X528" s="18" t="s">
        <v>238</v>
      </c>
      <c r="Y528" s="39"/>
      <c r="Z528" s="16">
        <v>0</v>
      </c>
      <c r="AA528" s="36">
        <v>17.04</v>
      </c>
      <c r="AB528" s="36"/>
      <c r="AC528" s="36">
        <v>17.04</v>
      </c>
      <c r="AD528" s="70">
        <f t="shared" si="99"/>
        <v>18.5032</v>
      </c>
      <c r="AE528" s="70">
        <f t="shared" si="100"/>
        <v>23.128999999999998</v>
      </c>
      <c r="AF528" s="70">
        <f t="shared" si="101"/>
        <v>24.979319999999998</v>
      </c>
      <c r="AG528" s="36">
        <f t="shared" si="102"/>
        <v>18.5</v>
      </c>
      <c r="AH528" s="36">
        <f t="shared" si="103"/>
        <v>23.12</v>
      </c>
      <c r="AI528" s="36">
        <f t="shared" si="104"/>
        <v>24.97</v>
      </c>
      <c r="AJ528" s="40">
        <v>42419</v>
      </c>
      <c r="AK528" s="40">
        <v>42422</v>
      </c>
      <c r="AL528" s="22"/>
      <c r="AM528" s="20" t="s">
        <v>184</v>
      </c>
      <c r="AN528" s="20"/>
      <c r="AO528" s="20" t="s">
        <v>6670</v>
      </c>
      <c r="AP528" s="20"/>
      <c r="AQ528" s="20"/>
      <c r="AR528" s="20"/>
      <c r="AS528" s="46">
        <v>42475</v>
      </c>
      <c r="AT528" s="177"/>
    </row>
    <row r="529" spans="1:46" ht="47.25" customHeight="1">
      <c r="A529" s="16">
        <v>8699809090460</v>
      </c>
      <c r="B529" s="16" t="s">
        <v>4884</v>
      </c>
      <c r="C529" s="16" t="s">
        <v>4885</v>
      </c>
      <c r="D529" s="17" t="s">
        <v>87</v>
      </c>
      <c r="E529" s="18" t="s">
        <v>87</v>
      </c>
      <c r="F529" s="18">
        <v>0</v>
      </c>
      <c r="G529" s="18">
        <v>1</v>
      </c>
      <c r="H529" s="18">
        <v>1</v>
      </c>
      <c r="I529" s="18"/>
      <c r="J529" s="18"/>
      <c r="K529" s="18"/>
      <c r="L529" s="19" t="s">
        <v>6666</v>
      </c>
      <c r="M529" s="19" t="s">
        <v>924</v>
      </c>
      <c r="N529" s="18" t="s">
        <v>310</v>
      </c>
      <c r="O529" s="18">
        <v>10</v>
      </c>
      <c r="P529" s="18" t="s">
        <v>163</v>
      </c>
      <c r="Q529" s="18">
        <v>30</v>
      </c>
      <c r="R529" s="18" t="s">
        <v>45</v>
      </c>
      <c r="S529" s="37" t="s">
        <v>96</v>
      </c>
      <c r="T529" s="18" t="s">
        <v>238</v>
      </c>
      <c r="U529" s="37">
        <v>45.9</v>
      </c>
      <c r="V529" s="37">
        <v>45.9</v>
      </c>
      <c r="W529" s="37">
        <v>17.27</v>
      </c>
      <c r="X529" s="18" t="s">
        <v>238</v>
      </c>
      <c r="Y529" s="39"/>
      <c r="Z529" s="16">
        <v>0</v>
      </c>
      <c r="AA529" s="36">
        <v>36.53</v>
      </c>
      <c r="AB529" s="36"/>
      <c r="AC529" s="36">
        <v>36.53</v>
      </c>
      <c r="AD529" s="70">
        <f t="shared" si="99"/>
        <v>39.552400000000006</v>
      </c>
      <c r="AE529" s="70">
        <f t="shared" si="100"/>
        <v>49.440500000000007</v>
      </c>
      <c r="AF529" s="70">
        <f t="shared" si="101"/>
        <v>53.395740000000011</v>
      </c>
      <c r="AG529" s="36">
        <f t="shared" si="102"/>
        <v>39.549999999999997</v>
      </c>
      <c r="AH529" s="36">
        <f t="shared" si="103"/>
        <v>49.44</v>
      </c>
      <c r="AI529" s="36">
        <f t="shared" si="104"/>
        <v>53.39</v>
      </c>
      <c r="AJ529" s="40">
        <v>42419</v>
      </c>
      <c r="AK529" s="40">
        <v>42422</v>
      </c>
      <c r="AL529" s="22"/>
      <c r="AM529" s="20" t="s">
        <v>335</v>
      </c>
      <c r="AN529" s="20"/>
      <c r="AO529" s="20" t="s">
        <v>6926</v>
      </c>
      <c r="AP529" s="20"/>
      <c r="AQ529" s="20"/>
      <c r="AR529" s="20"/>
      <c r="AS529" s="46">
        <v>42475</v>
      </c>
      <c r="AT529" s="177"/>
    </row>
    <row r="530" spans="1:46" ht="47.25" customHeight="1">
      <c r="A530" s="16">
        <v>8699809090484</v>
      </c>
      <c r="B530" s="16" t="s">
        <v>4884</v>
      </c>
      <c r="C530" s="16" t="s">
        <v>4885</v>
      </c>
      <c r="D530" s="17" t="s">
        <v>87</v>
      </c>
      <c r="E530" s="18" t="s">
        <v>87</v>
      </c>
      <c r="F530" s="18">
        <v>0</v>
      </c>
      <c r="G530" s="18">
        <v>1</v>
      </c>
      <c r="H530" s="18">
        <v>1</v>
      </c>
      <c r="I530" s="18"/>
      <c r="J530" s="18"/>
      <c r="K530" s="18"/>
      <c r="L530" s="19" t="s">
        <v>4887</v>
      </c>
      <c r="M530" s="19" t="s">
        <v>924</v>
      </c>
      <c r="N530" s="18" t="s">
        <v>310</v>
      </c>
      <c r="O530" s="18">
        <v>100</v>
      </c>
      <c r="P530" s="18" t="s">
        <v>163</v>
      </c>
      <c r="Q530" s="18">
        <v>3</v>
      </c>
      <c r="R530" s="18" t="s">
        <v>45</v>
      </c>
      <c r="S530" s="37" t="s">
        <v>96</v>
      </c>
      <c r="T530" s="18" t="s">
        <v>331</v>
      </c>
      <c r="U530" s="37">
        <v>20.73</v>
      </c>
      <c r="V530" s="37">
        <v>20.73</v>
      </c>
      <c r="W530" s="37">
        <v>10.31</v>
      </c>
      <c r="X530" s="18" t="s">
        <v>331</v>
      </c>
      <c r="Y530" s="39"/>
      <c r="Z530" s="16">
        <v>0</v>
      </c>
      <c r="AA530" s="36">
        <v>21.81</v>
      </c>
      <c r="AB530" s="36"/>
      <c r="AC530" s="36">
        <v>21.81</v>
      </c>
      <c r="AD530" s="70">
        <f t="shared" si="99"/>
        <v>23.654800000000002</v>
      </c>
      <c r="AE530" s="70">
        <f t="shared" si="100"/>
        <v>29.5685</v>
      </c>
      <c r="AF530" s="70">
        <f t="shared" si="101"/>
        <v>31.933980000000002</v>
      </c>
      <c r="AG530" s="36">
        <f t="shared" si="102"/>
        <v>23.65</v>
      </c>
      <c r="AH530" s="36">
        <f t="shared" si="103"/>
        <v>29.56</v>
      </c>
      <c r="AI530" s="36">
        <f t="shared" si="104"/>
        <v>31.93</v>
      </c>
      <c r="AJ530" s="40">
        <v>42419</v>
      </c>
      <c r="AK530" s="40">
        <v>42422</v>
      </c>
      <c r="AL530" s="22"/>
      <c r="AM530" s="20" t="s">
        <v>335</v>
      </c>
      <c r="AN530" s="20"/>
      <c r="AO530" s="20" t="s">
        <v>6900</v>
      </c>
      <c r="AP530" s="20"/>
      <c r="AQ530" s="20"/>
      <c r="AR530" s="20"/>
      <c r="AS530" s="46">
        <v>42475</v>
      </c>
      <c r="AT530" s="173"/>
    </row>
    <row r="531" spans="1:46" ht="47.25" customHeight="1">
      <c r="A531" s="16">
        <v>8699809090477</v>
      </c>
      <c r="B531" s="16" t="s">
        <v>4884</v>
      </c>
      <c r="C531" s="16" t="s">
        <v>4885</v>
      </c>
      <c r="D531" s="17" t="s">
        <v>87</v>
      </c>
      <c r="E531" s="18" t="s">
        <v>87</v>
      </c>
      <c r="F531" s="18">
        <v>0</v>
      </c>
      <c r="G531" s="18">
        <v>1</v>
      </c>
      <c r="H531" s="18">
        <v>1</v>
      </c>
      <c r="I531" s="18"/>
      <c r="J531" s="18"/>
      <c r="K531" s="18"/>
      <c r="L531" s="19" t="s">
        <v>6849</v>
      </c>
      <c r="M531" s="19" t="s">
        <v>924</v>
      </c>
      <c r="N531" s="18" t="s">
        <v>310</v>
      </c>
      <c r="O531" s="18">
        <v>20</v>
      </c>
      <c r="P531" s="18" t="s">
        <v>163</v>
      </c>
      <c r="Q531" s="18">
        <v>30</v>
      </c>
      <c r="R531" s="18" t="s">
        <v>45</v>
      </c>
      <c r="S531" s="37" t="s">
        <v>96</v>
      </c>
      <c r="T531" s="18" t="s">
        <v>331</v>
      </c>
      <c r="U531" s="37">
        <v>51.16</v>
      </c>
      <c r="V531" s="37">
        <v>51.16</v>
      </c>
      <c r="W531" s="37">
        <v>21.44</v>
      </c>
      <c r="X531" s="18" t="s">
        <v>331</v>
      </c>
      <c r="Y531" s="39"/>
      <c r="Z531" s="16">
        <v>0</v>
      </c>
      <c r="AA531" s="36">
        <v>37.83</v>
      </c>
      <c r="AB531" s="36"/>
      <c r="AC531" s="36">
        <v>37.83</v>
      </c>
      <c r="AD531" s="70">
        <f t="shared" si="99"/>
        <v>40.956400000000002</v>
      </c>
      <c r="AE531" s="70">
        <f t="shared" si="100"/>
        <v>51.195500000000003</v>
      </c>
      <c r="AF531" s="70">
        <f t="shared" si="101"/>
        <v>55.291140000000006</v>
      </c>
      <c r="AG531" s="36">
        <f t="shared" si="102"/>
        <v>40.950000000000003</v>
      </c>
      <c r="AH531" s="36">
        <f t="shared" si="103"/>
        <v>51.19</v>
      </c>
      <c r="AI531" s="36">
        <f t="shared" si="104"/>
        <v>55.29</v>
      </c>
      <c r="AJ531" s="40">
        <v>42419</v>
      </c>
      <c r="AK531" s="40">
        <v>42422</v>
      </c>
      <c r="AL531" s="22"/>
      <c r="AM531" s="20" t="s">
        <v>335</v>
      </c>
      <c r="AN531" s="20"/>
      <c r="AO531" s="20" t="s">
        <v>6900</v>
      </c>
      <c r="AP531" s="20"/>
      <c r="AQ531" s="20"/>
      <c r="AR531" s="20"/>
      <c r="AS531" s="46">
        <v>42475</v>
      </c>
      <c r="AT531" s="178"/>
    </row>
    <row r="532" spans="1:46" ht="47.25" customHeight="1">
      <c r="A532" s="16">
        <v>8699638012855</v>
      </c>
      <c r="B532" s="16" t="s">
        <v>8470</v>
      </c>
      <c r="C532" s="16" t="s">
        <v>8471</v>
      </c>
      <c r="D532" s="17" t="s">
        <v>38</v>
      </c>
      <c r="E532" s="18" t="s">
        <v>38</v>
      </c>
      <c r="F532" s="18">
        <v>0</v>
      </c>
      <c r="G532" s="18">
        <v>1</v>
      </c>
      <c r="H532" s="18">
        <v>1</v>
      </c>
      <c r="I532" s="18"/>
      <c r="J532" s="18"/>
      <c r="K532" s="18"/>
      <c r="L532" s="19" t="s">
        <v>9648</v>
      </c>
      <c r="M532" s="19" t="s">
        <v>489</v>
      </c>
      <c r="N532" s="18" t="s">
        <v>6128</v>
      </c>
      <c r="O532" s="18">
        <v>4</v>
      </c>
      <c r="P532" s="18" t="s">
        <v>163</v>
      </c>
      <c r="Q532" s="18">
        <v>20</v>
      </c>
      <c r="R532" s="18" t="s">
        <v>45</v>
      </c>
      <c r="S532" s="37" t="s">
        <v>96</v>
      </c>
      <c r="T532" s="18" t="s">
        <v>222</v>
      </c>
      <c r="U532" s="38">
        <v>5.14</v>
      </c>
      <c r="V532" s="38">
        <v>6.37</v>
      </c>
      <c r="W532" s="38">
        <v>3.82</v>
      </c>
      <c r="X532" s="18" t="s">
        <v>222</v>
      </c>
      <c r="Y532" s="39"/>
      <c r="Z532" s="16">
        <v>0</v>
      </c>
      <c r="AA532" s="36">
        <v>8.07</v>
      </c>
      <c r="AB532" s="36"/>
      <c r="AC532" s="36">
        <v>8.07</v>
      </c>
      <c r="AD532" s="38">
        <f t="shared" si="99"/>
        <v>8.7963000000000005</v>
      </c>
      <c r="AE532" s="38">
        <f t="shared" si="100"/>
        <v>10.995375000000001</v>
      </c>
      <c r="AF532" s="38">
        <f t="shared" si="101"/>
        <v>11.875005000000002</v>
      </c>
      <c r="AG532" s="36">
        <f t="shared" si="102"/>
        <v>8.7899999999999991</v>
      </c>
      <c r="AH532" s="36">
        <f t="shared" si="103"/>
        <v>10.99</v>
      </c>
      <c r="AI532" s="36">
        <f t="shared" si="104"/>
        <v>11.87</v>
      </c>
      <c r="AJ532" s="40">
        <v>42545</v>
      </c>
      <c r="AK532" s="40">
        <v>42547</v>
      </c>
      <c r="AL532" s="18"/>
      <c r="AM532" s="20" t="s">
        <v>184</v>
      </c>
      <c r="AN532" s="20"/>
      <c r="AO532" s="20" t="s">
        <v>6863</v>
      </c>
      <c r="AP532" s="20"/>
      <c r="AQ532" s="20"/>
      <c r="AR532" s="20"/>
      <c r="AS532" s="46">
        <v>42475</v>
      </c>
      <c r="AT532" s="177"/>
    </row>
    <row r="533" spans="1:46" ht="47.25" customHeight="1">
      <c r="A533" s="16">
        <v>8699502020047</v>
      </c>
      <c r="B533" s="16" t="s">
        <v>1472</v>
      </c>
      <c r="C533" s="16" t="s">
        <v>1474</v>
      </c>
      <c r="D533" s="17" t="s">
        <v>38</v>
      </c>
      <c r="E533" s="18" t="s">
        <v>41</v>
      </c>
      <c r="F533" s="18">
        <v>0</v>
      </c>
      <c r="G533" s="18">
        <v>1</v>
      </c>
      <c r="H533" s="18">
        <v>1</v>
      </c>
      <c r="I533" s="18"/>
      <c r="J533" s="18"/>
      <c r="K533" s="18"/>
      <c r="L533" s="19" t="s">
        <v>10003</v>
      </c>
      <c r="M533" s="19" t="s">
        <v>126</v>
      </c>
      <c r="N533" s="18" t="s">
        <v>44</v>
      </c>
      <c r="O533" s="18" t="s">
        <v>8662</v>
      </c>
      <c r="P533" s="18" t="s">
        <v>1479</v>
      </c>
      <c r="Q533" s="18">
        <v>40</v>
      </c>
      <c r="R533" s="18" t="s">
        <v>45</v>
      </c>
      <c r="S533" s="37" t="s">
        <v>96</v>
      </c>
      <c r="T533" s="18" t="s">
        <v>165</v>
      </c>
      <c r="U533" s="38">
        <v>6.21</v>
      </c>
      <c r="V533" s="38">
        <v>10.35</v>
      </c>
      <c r="W533" s="38">
        <v>6.21</v>
      </c>
      <c r="X533" s="18" t="s">
        <v>165</v>
      </c>
      <c r="Y533" s="39"/>
      <c r="Z533" s="16">
        <v>0</v>
      </c>
      <c r="AA533" s="36">
        <v>13.12</v>
      </c>
      <c r="AB533" s="36"/>
      <c r="AC533" s="36">
        <v>13.12</v>
      </c>
      <c r="AD533" s="38">
        <f t="shared" si="99"/>
        <v>14.269600000000001</v>
      </c>
      <c r="AE533" s="38">
        <f t="shared" si="100"/>
        <v>17.837</v>
      </c>
      <c r="AF533" s="38">
        <f t="shared" si="101"/>
        <v>19.263960000000001</v>
      </c>
      <c r="AG533" s="36">
        <f t="shared" si="102"/>
        <v>14.26</v>
      </c>
      <c r="AH533" s="36">
        <f t="shared" si="103"/>
        <v>17.829999999999998</v>
      </c>
      <c r="AI533" s="36">
        <f t="shared" si="104"/>
        <v>19.260000000000002</v>
      </c>
      <c r="AJ533" s="40">
        <v>42419</v>
      </c>
      <c r="AK533" s="40">
        <v>42422</v>
      </c>
      <c r="AL533" s="18"/>
      <c r="AM533" s="20" t="s">
        <v>2123</v>
      </c>
      <c r="AN533" s="20"/>
      <c r="AO533" s="20" t="s">
        <v>4154</v>
      </c>
      <c r="AP533" s="20"/>
      <c r="AQ533" s="20"/>
      <c r="AR533" s="20"/>
      <c r="AS533" s="46">
        <v>42475</v>
      </c>
      <c r="AT533" s="177"/>
    </row>
    <row r="534" spans="1:46" ht="47.25" customHeight="1">
      <c r="A534" s="16">
        <v>8699504790306</v>
      </c>
      <c r="B534" s="16" t="s">
        <v>6172</v>
      </c>
      <c r="C534" s="16" t="s">
        <v>6173</v>
      </c>
      <c r="D534" s="17" t="s">
        <v>87</v>
      </c>
      <c r="E534" s="18" t="s">
        <v>87</v>
      </c>
      <c r="F534" s="18">
        <v>0</v>
      </c>
      <c r="G534" s="18">
        <v>1</v>
      </c>
      <c r="H534" s="18">
        <v>1</v>
      </c>
      <c r="I534" s="18"/>
      <c r="J534" s="18"/>
      <c r="K534" s="18"/>
      <c r="L534" s="19" t="s">
        <v>9838</v>
      </c>
      <c r="M534" s="19" t="s">
        <v>2044</v>
      </c>
      <c r="N534" s="18" t="s">
        <v>1004</v>
      </c>
      <c r="O534" s="18">
        <v>90</v>
      </c>
      <c r="P534" s="18" t="s">
        <v>163</v>
      </c>
      <c r="Q534" s="18">
        <v>1</v>
      </c>
      <c r="R534" s="18" t="s">
        <v>45</v>
      </c>
      <c r="S534" s="37" t="s">
        <v>96</v>
      </c>
      <c r="T534" s="18" t="s">
        <v>238</v>
      </c>
      <c r="U534" s="38">
        <v>193.63</v>
      </c>
      <c r="V534" s="38">
        <v>193.63</v>
      </c>
      <c r="W534" s="38">
        <v>116.17</v>
      </c>
      <c r="X534" s="18" t="s">
        <v>238</v>
      </c>
      <c r="Y534" s="39"/>
      <c r="Z534" s="16">
        <v>0</v>
      </c>
      <c r="AA534" s="36">
        <v>263.08999999999997</v>
      </c>
      <c r="AB534" s="36"/>
      <c r="AC534" s="36">
        <v>263.08999999999997</v>
      </c>
      <c r="AD534" s="38">
        <f t="shared" si="99"/>
        <v>275.95179999999993</v>
      </c>
      <c r="AE534" s="38">
        <f t="shared" si="100"/>
        <v>327.21401599999996</v>
      </c>
      <c r="AF534" s="38">
        <f t="shared" si="101"/>
        <v>353.39113727999995</v>
      </c>
      <c r="AG534" s="36">
        <f t="shared" si="102"/>
        <v>275.95</v>
      </c>
      <c r="AH534" s="36">
        <f t="shared" si="103"/>
        <v>327.20999999999998</v>
      </c>
      <c r="AI534" s="36">
        <f t="shared" si="104"/>
        <v>353.39</v>
      </c>
      <c r="AJ534" s="40">
        <v>42783</v>
      </c>
      <c r="AK534" s="40">
        <v>42786</v>
      </c>
      <c r="AL534" s="17"/>
      <c r="AM534" s="20" t="s">
        <v>5185</v>
      </c>
      <c r="AN534" s="20"/>
      <c r="AO534" s="20" t="s">
        <v>3502</v>
      </c>
      <c r="AP534" s="20"/>
      <c r="AQ534" s="20"/>
      <c r="AR534" s="20"/>
      <c r="AS534" s="46">
        <v>42475</v>
      </c>
      <c r="AT534" s="177"/>
    </row>
    <row r="535" spans="1:46" ht="47.25" customHeight="1">
      <c r="A535" s="16">
        <v>8699772040011</v>
      </c>
      <c r="B535" s="16" t="s">
        <v>6601</v>
      </c>
      <c r="C535" s="16" t="s">
        <v>6602</v>
      </c>
      <c r="D535" s="17" t="s">
        <v>323</v>
      </c>
      <c r="E535" s="18" t="s">
        <v>323</v>
      </c>
      <c r="F535" s="18">
        <v>3</v>
      </c>
      <c r="G535" s="18">
        <v>5</v>
      </c>
      <c r="H535" s="18">
        <v>2</v>
      </c>
      <c r="I535" s="18"/>
      <c r="J535" s="18"/>
      <c r="K535" s="18"/>
      <c r="L535" s="19" t="s">
        <v>11025</v>
      </c>
      <c r="M535" s="19" t="s">
        <v>213</v>
      </c>
      <c r="N535" s="18" t="s">
        <v>4317</v>
      </c>
      <c r="O535" s="18">
        <v>20</v>
      </c>
      <c r="P535" s="18" t="s">
        <v>163</v>
      </c>
      <c r="Q535" s="18">
        <v>14</v>
      </c>
      <c r="R535" s="18" t="s">
        <v>95</v>
      </c>
      <c r="S535" s="37" t="s">
        <v>46</v>
      </c>
      <c r="T535" s="18" t="s">
        <v>331</v>
      </c>
      <c r="U535" s="38">
        <v>1.56</v>
      </c>
      <c r="V535" s="38">
        <v>1.81</v>
      </c>
      <c r="W535" s="38">
        <v>0</v>
      </c>
      <c r="X535" s="18" t="s">
        <v>331</v>
      </c>
      <c r="Y535" s="39"/>
      <c r="Z535" s="16">
        <v>0</v>
      </c>
      <c r="AA535" s="45">
        <v>4.9800000000000004</v>
      </c>
      <c r="AB535" s="36"/>
      <c r="AC535" s="36">
        <v>4.9800000000000004</v>
      </c>
      <c r="AD535" s="38">
        <f t="shared" si="99"/>
        <v>5.4282000000000012</v>
      </c>
      <c r="AE535" s="38">
        <f t="shared" si="100"/>
        <v>6.7852500000000013</v>
      </c>
      <c r="AF535" s="38">
        <f t="shared" si="101"/>
        <v>7.3280700000000021</v>
      </c>
      <c r="AG535" s="36">
        <f t="shared" si="102"/>
        <v>5.42</v>
      </c>
      <c r="AH535" s="36">
        <f t="shared" si="103"/>
        <v>6.78</v>
      </c>
      <c r="AI535" s="36">
        <f t="shared" si="104"/>
        <v>7.32</v>
      </c>
      <c r="AJ535" s="40">
        <v>43245</v>
      </c>
      <c r="AK535" s="40">
        <v>43251</v>
      </c>
      <c r="AL535" s="17">
        <v>1</v>
      </c>
      <c r="AM535" s="17" t="s">
        <v>10821</v>
      </c>
      <c r="AN535" s="17"/>
      <c r="AO535" s="20" t="s">
        <v>3502</v>
      </c>
      <c r="AP535" s="20"/>
      <c r="AQ535" s="20"/>
      <c r="AR535" s="20"/>
      <c r="AS535" s="46">
        <v>42475</v>
      </c>
      <c r="AT535" s="177"/>
    </row>
    <row r="536" spans="1:46" ht="47.25" customHeight="1">
      <c r="A536" s="16">
        <v>8699772040028</v>
      </c>
      <c r="B536" s="16" t="s">
        <v>6601</v>
      </c>
      <c r="C536" s="16" t="s">
        <v>6602</v>
      </c>
      <c r="D536" s="17" t="s">
        <v>323</v>
      </c>
      <c r="E536" s="18" t="s">
        <v>323</v>
      </c>
      <c r="F536" s="18">
        <v>0</v>
      </c>
      <c r="G536" s="18">
        <v>5</v>
      </c>
      <c r="H536" s="18">
        <v>1</v>
      </c>
      <c r="I536" s="18"/>
      <c r="J536" s="18"/>
      <c r="K536" s="18"/>
      <c r="L536" s="19" t="s">
        <v>11028</v>
      </c>
      <c r="M536" s="19" t="s">
        <v>213</v>
      </c>
      <c r="N536" s="18" t="s">
        <v>4317</v>
      </c>
      <c r="O536" s="18">
        <v>20</v>
      </c>
      <c r="P536" s="18" t="s">
        <v>163</v>
      </c>
      <c r="Q536" s="18">
        <v>28</v>
      </c>
      <c r="R536" s="18" t="s">
        <v>95</v>
      </c>
      <c r="S536" s="37" t="s">
        <v>46</v>
      </c>
      <c r="T536" s="18" t="s">
        <v>331</v>
      </c>
      <c r="U536" s="38">
        <v>3.12</v>
      </c>
      <c r="V536" s="38">
        <v>7.14</v>
      </c>
      <c r="W536" s="38">
        <v>3.12</v>
      </c>
      <c r="X536" s="18" t="s">
        <v>331</v>
      </c>
      <c r="Y536" s="39"/>
      <c r="Z536" s="16">
        <v>0</v>
      </c>
      <c r="AA536" s="45">
        <v>8.4</v>
      </c>
      <c r="AB536" s="36"/>
      <c r="AC536" s="36">
        <v>8.4</v>
      </c>
      <c r="AD536" s="38">
        <f t="shared" si="99"/>
        <v>9.1560000000000006</v>
      </c>
      <c r="AE536" s="38">
        <f t="shared" si="100"/>
        <v>11.445</v>
      </c>
      <c r="AF536" s="38">
        <f t="shared" si="101"/>
        <v>12.360600000000002</v>
      </c>
      <c r="AG536" s="36">
        <f t="shared" si="102"/>
        <v>9.15</v>
      </c>
      <c r="AH536" s="36">
        <f t="shared" si="103"/>
        <v>11.44</v>
      </c>
      <c r="AI536" s="36">
        <f t="shared" si="104"/>
        <v>12.36</v>
      </c>
      <c r="AJ536" s="40">
        <v>43146</v>
      </c>
      <c r="AK536" s="40">
        <v>43150</v>
      </c>
      <c r="AL536" s="17">
        <v>1</v>
      </c>
      <c r="AM536" s="17" t="s">
        <v>10821</v>
      </c>
      <c r="AN536" s="17"/>
      <c r="AO536" s="20" t="s">
        <v>6850</v>
      </c>
      <c r="AP536" s="20"/>
      <c r="AQ536" s="20"/>
      <c r="AR536" s="20"/>
      <c r="AS536" s="46">
        <v>42475</v>
      </c>
      <c r="AT536" s="177"/>
    </row>
    <row r="537" spans="1:46" ht="47.25" customHeight="1">
      <c r="A537" s="16">
        <v>8699772040035</v>
      </c>
      <c r="B537" s="16" t="s">
        <v>6601</v>
      </c>
      <c r="C537" s="16" t="s">
        <v>6602</v>
      </c>
      <c r="D537" s="17" t="s">
        <v>323</v>
      </c>
      <c r="E537" s="18" t="s">
        <v>323</v>
      </c>
      <c r="F537" s="18">
        <v>0</v>
      </c>
      <c r="G537" s="18">
        <v>1</v>
      </c>
      <c r="H537" s="18">
        <v>1</v>
      </c>
      <c r="I537" s="18"/>
      <c r="J537" s="18"/>
      <c r="K537" s="18"/>
      <c r="L537" s="19" t="s">
        <v>7363</v>
      </c>
      <c r="M537" s="19" t="s">
        <v>213</v>
      </c>
      <c r="N537" s="18" t="s">
        <v>4317</v>
      </c>
      <c r="O537" s="18">
        <v>40</v>
      </c>
      <c r="P537" s="18" t="s">
        <v>163</v>
      </c>
      <c r="Q537" s="18">
        <v>14</v>
      </c>
      <c r="R537" s="18" t="s">
        <v>95</v>
      </c>
      <c r="S537" s="37" t="s">
        <v>46</v>
      </c>
      <c r="T537" s="18" t="s">
        <v>331</v>
      </c>
      <c r="U537" s="18">
        <v>3.12</v>
      </c>
      <c r="V537" s="38">
        <v>7.14</v>
      </c>
      <c r="W537" s="18">
        <v>3.12</v>
      </c>
      <c r="X537" s="18" t="s">
        <v>331</v>
      </c>
      <c r="Y537" s="39"/>
      <c r="Z537" s="16">
        <v>0</v>
      </c>
      <c r="AA537" s="45">
        <v>7.3</v>
      </c>
      <c r="AB537" s="36"/>
      <c r="AC537" s="36">
        <v>7.3</v>
      </c>
      <c r="AD537" s="38">
        <f t="shared" si="99"/>
        <v>7.9570000000000007</v>
      </c>
      <c r="AE537" s="38">
        <f t="shared" si="100"/>
        <v>9.9462500000000009</v>
      </c>
      <c r="AF537" s="38">
        <f t="shared" si="101"/>
        <v>10.741950000000001</v>
      </c>
      <c r="AG537" s="36">
        <f t="shared" si="102"/>
        <v>7.95</v>
      </c>
      <c r="AH537" s="36">
        <f t="shared" si="103"/>
        <v>9.94</v>
      </c>
      <c r="AI537" s="36">
        <f t="shared" si="104"/>
        <v>10.74</v>
      </c>
      <c r="AJ537" s="40">
        <v>43084</v>
      </c>
      <c r="AK537" s="40">
        <v>43088</v>
      </c>
      <c r="AL537" s="17">
        <v>1</v>
      </c>
      <c r="AM537" s="20" t="s">
        <v>477</v>
      </c>
      <c r="AN537" s="20"/>
      <c r="AO537" s="20" t="s">
        <v>148</v>
      </c>
      <c r="AP537" s="20"/>
      <c r="AQ537" s="20"/>
      <c r="AR537" s="20"/>
      <c r="AS537" s="46">
        <v>42475</v>
      </c>
      <c r="AT537" s="177"/>
    </row>
    <row r="538" spans="1:46" ht="47.25" customHeight="1">
      <c r="A538" s="16">
        <v>8699772040042</v>
      </c>
      <c r="B538" s="16" t="s">
        <v>6601</v>
      </c>
      <c r="C538" s="16" t="s">
        <v>6602</v>
      </c>
      <c r="D538" s="17" t="s">
        <v>323</v>
      </c>
      <c r="E538" s="18" t="s">
        <v>323</v>
      </c>
      <c r="F538" s="18">
        <v>0</v>
      </c>
      <c r="G538" s="18">
        <v>5</v>
      </c>
      <c r="H538" s="18">
        <v>1</v>
      </c>
      <c r="I538" s="18"/>
      <c r="J538" s="18"/>
      <c r="K538" s="18"/>
      <c r="L538" s="19" t="s">
        <v>7366</v>
      </c>
      <c r="M538" s="19" t="s">
        <v>213</v>
      </c>
      <c r="N538" s="18" t="s">
        <v>4317</v>
      </c>
      <c r="O538" s="18">
        <v>40</v>
      </c>
      <c r="P538" s="18" t="s">
        <v>163</v>
      </c>
      <c r="Q538" s="18">
        <v>28</v>
      </c>
      <c r="R538" s="18" t="s">
        <v>95</v>
      </c>
      <c r="S538" s="37" t="s">
        <v>46</v>
      </c>
      <c r="T538" s="18" t="s">
        <v>331</v>
      </c>
      <c r="U538" s="38">
        <v>6.24</v>
      </c>
      <c r="V538" s="38">
        <v>14.28</v>
      </c>
      <c r="W538" s="38">
        <v>6.24</v>
      </c>
      <c r="X538" s="18" t="s">
        <v>331</v>
      </c>
      <c r="Y538" s="39"/>
      <c r="Z538" s="16">
        <v>0</v>
      </c>
      <c r="AA538" s="45">
        <v>14.61</v>
      </c>
      <c r="AB538" s="36"/>
      <c r="AC538" s="36">
        <v>14.61</v>
      </c>
      <c r="AD538" s="38">
        <f t="shared" si="99"/>
        <v>15.8788</v>
      </c>
      <c r="AE538" s="38">
        <f t="shared" si="100"/>
        <v>19.848500000000001</v>
      </c>
      <c r="AF538" s="38">
        <f t="shared" si="101"/>
        <v>21.436380000000003</v>
      </c>
      <c r="AG538" s="36">
        <f t="shared" si="102"/>
        <v>15.87</v>
      </c>
      <c r="AH538" s="36">
        <f t="shared" si="103"/>
        <v>19.84</v>
      </c>
      <c r="AI538" s="36">
        <f t="shared" si="104"/>
        <v>21.43</v>
      </c>
      <c r="AJ538" s="40">
        <v>43084</v>
      </c>
      <c r="AK538" s="40">
        <v>43088</v>
      </c>
      <c r="AL538" s="17">
        <v>1</v>
      </c>
      <c r="AM538" s="20" t="s">
        <v>477</v>
      </c>
      <c r="AN538" s="20"/>
      <c r="AO538" s="20" t="s">
        <v>7011</v>
      </c>
      <c r="AP538" s="20"/>
      <c r="AQ538" s="20"/>
      <c r="AR538" s="20"/>
      <c r="AS538" s="46">
        <v>42475</v>
      </c>
      <c r="AT538" s="177"/>
    </row>
    <row r="539" spans="1:46" ht="47.25" customHeight="1">
      <c r="A539" s="16">
        <v>8699788750201</v>
      </c>
      <c r="B539" s="16" t="s">
        <v>11280</v>
      </c>
      <c r="C539" s="16" t="s">
        <v>7368</v>
      </c>
      <c r="D539" s="17" t="s">
        <v>323</v>
      </c>
      <c r="E539" s="18" t="s">
        <v>295</v>
      </c>
      <c r="F539" s="18">
        <v>0</v>
      </c>
      <c r="G539" s="18">
        <v>2</v>
      </c>
      <c r="H539" s="18">
        <v>2</v>
      </c>
      <c r="I539" s="18"/>
      <c r="J539" s="18"/>
      <c r="K539" s="18"/>
      <c r="L539" s="19" t="s">
        <v>11326</v>
      </c>
      <c r="M539" s="19" t="s">
        <v>1194</v>
      </c>
      <c r="N539" s="18" t="s">
        <v>4851</v>
      </c>
      <c r="O539" s="18">
        <v>50000</v>
      </c>
      <c r="P539" s="18" t="s">
        <v>163</v>
      </c>
      <c r="Q539" s="18">
        <v>100</v>
      </c>
      <c r="R539" s="18" t="s">
        <v>95</v>
      </c>
      <c r="S539" s="37" t="s">
        <v>46</v>
      </c>
      <c r="T539" s="18" t="s">
        <v>53</v>
      </c>
      <c r="U539" s="38">
        <v>11.860168410308752</v>
      </c>
      <c r="V539" s="38">
        <v>11.860168410308752</v>
      </c>
      <c r="W539" s="38">
        <v>0</v>
      </c>
      <c r="X539" s="18" t="s">
        <v>53</v>
      </c>
      <c r="Y539" s="39"/>
      <c r="Z539" s="16">
        <v>1</v>
      </c>
      <c r="AA539" s="36">
        <v>31.94</v>
      </c>
      <c r="AB539" s="36"/>
      <c r="AC539" s="36">
        <v>31.94</v>
      </c>
      <c r="AD539" s="38">
        <f t="shared" si="99"/>
        <v>34.595200000000006</v>
      </c>
      <c r="AE539" s="38">
        <f t="shared" si="100"/>
        <v>37.362816000000009</v>
      </c>
      <c r="AF539" s="38">
        <f t="shared" si="101"/>
        <v>0</v>
      </c>
      <c r="AG539" s="36">
        <f t="shared" si="102"/>
        <v>34.590000000000003</v>
      </c>
      <c r="AH539" s="36">
        <f t="shared" si="103"/>
        <v>37.36</v>
      </c>
      <c r="AI539" s="36">
        <f t="shared" si="104"/>
        <v>0</v>
      </c>
      <c r="AJ539" s="40">
        <v>43146</v>
      </c>
      <c r="AK539" s="40">
        <v>43150</v>
      </c>
      <c r="AL539" s="17">
        <v>1</v>
      </c>
      <c r="AM539" s="17" t="s">
        <v>10882</v>
      </c>
      <c r="AN539" s="17"/>
      <c r="AO539" s="20" t="s">
        <v>1572</v>
      </c>
      <c r="AP539" s="20"/>
      <c r="AQ539" s="20"/>
      <c r="AR539" s="20"/>
      <c r="AS539" s="46">
        <v>42475</v>
      </c>
      <c r="AT539" s="177"/>
    </row>
    <row r="540" spans="1:46" ht="47.25" customHeight="1">
      <c r="A540" s="16">
        <v>8699788751451</v>
      </c>
      <c r="B540" s="16" t="s">
        <v>11280</v>
      </c>
      <c r="C540" s="16" t="s">
        <v>7368</v>
      </c>
      <c r="D540" s="17" t="s">
        <v>323</v>
      </c>
      <c r="E540" s="18" t="s">
        <v>295</v>
      </c>
      <c r="F540" s="18">
        <v>0</v>
      </c>
      <c r="G540" s="18">
        <v>2</v>
      </c>
      <c r="H540" s="18">
        <v>2</v>
      </c>
      <c r="I540" s="18"/>
      <c r="J540" s="18"/>
      <c r="K540" s="18"/>
      <c r="L540" s="19" t="s">
        <v>11327</v>
      </c>
      <c r="M540" s="19" t="s">
        <v>1194</v>
      </c>
      <c r="N540" s="18" t="s">
        <v>4851</v>
      </c>
      <c r="O540" s="18">
        <v>2000</v>
      </c>
      <c r="P540" s="18" t="s">
        <v>163</v>
      </c>
      <c r="Q540" s="18">
        <v>100</v>
      </c>
      <c r="R540" s="18" t="s">
        <v>95</v>
      </c>
      <c r="S540" s="37" t="s">
        <v>46</v>
      </c>
      <c r="T540" s="18" t="s">
        <v>53</v>
      </c>
      <c r="U540" s="38">
        <v>8.1245215616228634</v>
      </c>
      <c r="V540" s="38">
        <v>8.1245215616228634</v>
      </c>
      <c r="W540" s="38">
        <v>0</v>
      </c>
      <c r="X540" s="18" t="s">
        <v>53</v>
      </c>
      <c r="Y540" s="39"/>
      <c r="Z540" s="16">
        <v>1</v>
      </c>
      <c r="AA540" s="36">
        <v>21.83</v>
      </c>
      <c r="AB540" s="36"/>
      <c r="AC540" s="36">
        <v>21.83</v>
      </c>
      <c r="AD540" s="38">
        <f t="shared" si="99"/>
        <v>23.676400000000001</v>
      </c>
      <c r="AE540" s="38">
        <f t="shared" si="100"/>
        <v>25.570512000000004</v>
      </c>
      <c r="AF540" s="38">
        <f t="shared" si="101"/>
        <v>0</v>
      </c>
      <c r="AG540" s="36">
        <f t="shared" si="102"/>
        <v>23.67</v>
      </c>
      <c r="AH540" s="36">
        <f t="shared" si="103"/>
        <v>25.57</v>
      </c>
      <c r="AI540" s="36">
        <f t="shared" si="104"/>
        <v>0</v>
      </c>
      <c r="AJ540" s="40">
        <v>43146</v>
      </c>
      <c r="AK540" s="40">
        <v>43150</v>
      </c>
      <c r="AL540" s="17">
        <v>1</v>
      </c>
      <c r="AM540" s="17" t="s">
        <v>10882</v>
      </c>
      <c r="AN540" s="17"/>
      <c r="AO540" s="20" t="s">
        <v>6495</v>
      </c>
      <c r="AP540" s="20"/>
      <c r="AQ540" s="20"/>
      <c r="AR540" s="20"/>
      <c r="AS540" s="46">
        <v>42475</v>
      </c>
      <c r="AT540" s="177"/>
    </row>
    <row r="541" spans="1:46" ht="47.25" customHeight="1">
      <c r="A541" s="16">
        <v>8699788750188</v>
      </c>
      <c r="B541" s="16" t="s">
        <v>11280</v>
      </c>
      <c r="C541" s="16" t="s">
        <v>7368</v>
      </c>
      <c r="D541" s="17" t="s">
        <v>323</v>
      </c>
      <c r="E541" s="18" t="s">
        <v>295</v>
      </c>
      <c r="F541" s="18">
        <v>0</v>
      </c>
      <c r="G541" s="18">
        <v>2</v>
      </c>
      <c r="H541" s="18">
        <v>2</v>
      </c>
      <c r="I541" s="18"/>
      <c r="J541" s="18"/>
      <c r="K541" s="18"/>
      <c r="L541" s="19" t="s">
        <v>11323</v>
      </c>
      <c r="M541" s="19" t="s">
        <v>1194</v>
      </c>
      <c r="N541" s="18" t="s">
        <v>4851</v>
      </c>
      <c r="O541" s="18">
        <v>10000</v>
      </c>
      <c r="P541" s="18" t="s">
        <v>163</v>
      </c>
      <c r="Q541" s="18">
        <v>100</v>
      </c>
      <c r="R541" s="18" t="s">
        <v>95</v>
      </c>
      <c r="S541" s="37" t="s">
        <v>46</v>
      </c>
      <c r="T541" s="18" t="s">
        <v>53</v>
      </c>
      <c r="U541" s="38">
        <v>9.9974483286552687</v>
      </c>
      <c r="V541" s="38">
        <v>9.9974483286552687</v>
      </c>
      <c r="W541" s="38">
        <v>0</v>
      </c>
      <c r="X541" s="18" t="s">
        <v>53</v>
      </c>
      <c r="Y541" s="39"/>
      <c r="Z541" s="16">
        <v>1</v>
      </c>
      <c r="AA541" s="36">
        <v>26.89</v>
      </c>
      <c r="AB541" s="36"/>
      <c r="AC541" s="36">
        <v>26.89</v>
      </c>
      <c r="AD541" s="38">
        <f t="shared" si="99"/>
        <v>29.141200000000005</v>
      </c>
      <c r="AE541" s="38">
        <f t="shared" si="100"/>
        <v>31.472496000000007</v>
      </c>
      <c r="AF541" s="38">
        <f t="shared" si="101"/>
        <v>0</v>
      </c>
      <c r="AG541" s="36">
        <f t="shared" si="102"/>
        <v>29.14</v>
      </c>
      <c r="AH541" s="36">
        <f t="shared" si="103"/>
        <v>31.47</v>
      </c>
      <c r="AI541" s="36">
        <f t="shared" si="104"/>
        <v>0</v>
      </c>
      <c r="AJ541" s="40">
        <v>43146</v>
      </c>
      <c r="AK541" s="40">
        <v>43150</v>
      </c>
      <c r="AL541" s="17">
        <v>1</v>
      </c>
      <c r="AM541" s="17" t="s">
        <v>10882</v>
      </c>
      <c r="AN541" s="17"/>
      <c r="AO541" s="20" t="s">
        <v>7610</v>
      </c>
      <c r="AP541" s="20"/>
      <c r="AQ541" s="20"/>
      <c r="AR541" s="20"/>
      <c r="AS541" s="46">
        <v>42475</v>
      </c>
      <c r="AT541" s="177"/>
    </row>
    <row r="542" spans="1:46" ht="47.25" customHeight="1">
      <c r="A542" s="16">
        <v>8699522957682</v>
      </c>
      <c r="B542" s="16" t="s">
        <v>7379</v>
      </c>
      <c r="C542" s="16" t="s">
        <v>7380</v>
      </c>
      <c r="D542" s="17" t="s">
        <v>87</v>
      </c>
      <c r="E542" s="18" t="s">
        <v>87</v>
      </c>
      <c r="F542" s="18">
        <v>0</v>
      </c>
      <c r="G542" s="18">
        <v>2</v>
      </c>
      <c r="H542" s="18">
        <v>1</v>
      </c>
      <c r="I542" s="18"/>
      <c r="J542" s="18"/>
      <c r="K542" s="18"/>
      <c r="L542" s="19" t="s">
        <v>7381</v>
      </c>
      <c r="M542" s="19" t="s">
        <v>7383</v>
      </c>
      <c r="N542" s="18" t="s">
        <v>2966</v>
      </c>
      <c r="O542" s="18">
        <v>2.5</v>
      </c>
      <c r="P542" s="18" t="s">
        <v>163</v>
      </c>
      <c r="Q542" s="18">
        <v>10</v>
      </c>
      <c r="R542" s="18" t="s">
        <v>95</v>
      </c>
      <c r="S542" s="37" t="s">
        <v>96</v>
      </c>
      <c r="T542" s="18" t="s">
        <v>331</v>
      </c>
      <c r="U542" s="38">
        <v>32.049999999999997</v>
      </c>
      <c r="V542" s="38">
        <v>32.049999999999997</v>
      </c>
      <c r="W542" s="38">
        <v>32.049999999999997</v>
      </c>
      <c r="X542" s="18" t="s">
        <v>331</v>
      </c>
      <c r="Y542" s="39">
        <v>1</v>
      </c>
      <c r="Z542" s="16">
        <v>0</v>
      </c>
      <c r="AA542" s="45">
        <v>105.16</v>
      </c>
      <c r="AB542" s="36"/>
      <c r="AC542" s="36">
        <v>105.16</v>
      </c>
      <c r="AD542" s="38">
        <f t="shared" si="99"/>
        <v>112.96639999999999</v>
      </c>
      <c r="AE542" s="38">
        <f t="shared" si="100"/>
        <v>140.72502399999999</v>
      </c>
      <c r="AF542" s="38">
        <f t="shared" si="101"/>
        <v>151.98302591999999</v>
      </c>
      <c r="AG542" s="36">
        <f t="shared" si="102"/>
        <v>112.96</v>
      </c>
      <c r="AH542" s="36">
        <f t="shared" si="103"/>
        <v>140.72</v>
      </c>
      <c r="AI542" s="36">
        <f t="shared" si="104"/>
        <v>151.97999999999999</v>
      </c>
      <c r="AJ542" s="40">
        <v>42727</v>
      </c>
      <c r="AK542" s="40">
        <v>42729</v>
      </c>
      <c r="AL542" s="17">
        <v>1</v>
      </c>
      <c r="AM542" s="20" t="s">
        <v>477</v>
      </c>
      <c r="AN542" s="20"/>
      <c r="AO542" s="20" t="s">
        <v>6137</v>
      </c>
      <c r="AP542" s="20"/>
      <c r="AQ542" s="20"/>
      <c r="AR542" s="20"/>
      <c r="AS542" s="46">
        <v>42475</v>
      </c>
      <c r="AT542" s="177"/>
    </row>
    <row r="543" spans="1:46" ht="47.25" customHeight="1">
      <c r="A543" s="16">
        <v>5060249172925</v>
      </c>
      <c r="B543" s="16" t="s">
        <v>7379</v>
      </c>
      <c r="C543" s="16" t="s">
        <v>7380</v>
      </c>
      <c r="D543" s="17" t="s">
        <v>87</v>
      </c>
      <c r="E543" s="18" t="s">
        <v>87</v>
      </c>
      <c r="F543" s="18">
        <v>0</v>
      </c>
      <c r="G543" s="18">
        <v>2</v>
      </c>
      <c r="H543" s="18">
        <v>1</v>
      </c>
      <c r="I543" s="18"/>
      <c r="J543" s="18"/>
      <c r="K543" s="18"/>
      <c r="L543" s="19" t="s">
        <v>7381</v>
      </c>
      <c r="M543" s="19" t="s">
        <v>7383</v>
      </c>
      <c r="N543" s="18" t="s">
        <v>5423</v>
      </c>
      <c r="O543" s="18">
        <v>2.5</v>
      </c>
      <c r="P543" s="18" t="s">
        <v>163</v>
      </c>
      <c r="Q543" s="18">
        <v>10</v>
      </c>
      <c r="R543" s="18" t="s">
        <v>45</v>
      </c>
      <c r="S543" s="37" t="s">
        <v>96</v>
      </c>
      <c r="T543" s="18" t="s">
        <v>331</v>
      </c>
      <c r="U543" s="37">
        <v>32.64</v>
      </c>
      <c r="V543" s="37">
        <v>32.64</v>
      </c>
      <c r="W543" s="37">
        <v>32.64</v>
      </c>
      <c r="X543" s="18" t="s">
        <v>331</v>
      </c>
      <c r="Y543" s="39">
        <v>1</v>
      </c>
      <c r="Z543" s="16">
        <v>0</v>
      </c>
      <c r="AA543" s="36">
        <v>107.32</v>
      </c>
      <c r="AB543" s="36"/>
      <c r="AC543" s="36">
        <v>107.32</v>
      </c>
      <c r="AD543" s="70">
        <f t="shared" si="99"/>
        <v>115.21279999999999</v>
      </c>
      <c r="AE543" s="70">
        <f t="shared" si="100"/>
        <v>143.330848</v>
      </c>
      <c r="AF543" s="70">
        <f t="shared" si="101"/>
        <v>154.79731584000001</v>
      </c>
      <c r="AG543" s="36">
        <f t="shared" si="102"/>
        <v>115.21</v>
      </c>
      <c r="AH543" s="36">
        <f t="shared" si="103"/>
        <v>143.33000000000001</v>
      </c>
      <c r="AI543" s="36">
        <f t="shared" si="104"/>
        <v>154.79</v>
      </c>
      <c r="AJ543" s="40">
        <v>42503</v>
      </c>
      <c r="AK543" s="40">
        <v>42507</v>
      </c>
      <c r="AL543" s="22"/>
      <c r="AM543" s="20" t="s">
        <v>184</v>
      </c>
      <c r="AN543" s="20"/>
      <c r="AO543" s="20" t="s">
        <v>3921</v>
      </c>
      <c r="AP543" s="20"/>
      <c r="AQ543" s="20"/>
      <c r="AR543" s="20"/>
      <c r="AS543" s="46">
        <v>42475</v>
      </c>
      <c r="AT543" s="177"/>
    </row>
    <row r="544" spans="1:46" ht="47.25" customHeight="1">
      <c r="A544" s="16">
        <v>5060249172949</v>
      </c>
      <c r="B544" s="16" t="s">
        <v>7379</v>
      </c>
      <c r="C544" s="16" t="s">
        <v>7380</v>
      </c>
      <c r="D544" s="17" t="s">
        <v>87</v>
      </c>
      <c r="E544" s="18" t="s">
        <v>87</v>
      </c>
      <c r="F544" s="18">
        <v>0</v>
      </c>
      <c r="G544" s="18">
        <v>2</v>
      </c>
      <c r="H544" s="18">
        <v>1</v>
      </c>
      <c r="I544" s="18"/>
      <c r="J544" s="18"/>
      <c r="K544" s="18"/>
      <c r="L544" s="19" t="s">
        <v>8901</v>
      </c>
      <c r="M544" s="19" t="s">
        <v>7383</v>
      </c>
      <c r="N544" s="18" t="s">
        <v>5423</v>
      </c>
      <c r="O544" s="18">
        <v>7.5</v>
      </c>
      <c r="P544" s="18" t="s">
        <v>163</v>
      </c>
      <c r="Q544" s="18">
        <v>10</v>
      </c>
      <c r="R544" s="18" t="s">
        <v>45</v>
      </c>
      <c r="S544" s="37" t="s">
        <v>96</v>
      </c>
      <c r="T544" s="18" t="s">
        <v>331</v>
      </c>
      <c r="U544" s="37">
        <v>103.77</v>
      </c>
      <c r="V544" s="37">
        <v>103.77</v>
      </c>
      <c r="W544" s="37">
        <v>103.77</v>
      </c>
      <c r="X544" s="18" t="s">
        <v>331</v>
      </c>
      <c r="Y544" s="39">
        <v>1</v>
      </c>
      <c r="Z544" s="16">
        <v>1</v>
      </c>
      <c r="AA544" s="36">
        <v>321.87</v>
      </c>
      <c r="AB544" s="36"/>
      <c r="AC544" s="36">
        <v>321.87</v>
      </c>
      <c r="AD544" s="70">
        <f t="shared" si="99"/>
        <v>335.9074</v>
      </c>
      <c r="AE544" s="70">
        <f t="shared" si="100"/>
        <v>362.77999199999999</v>
      </c>
      <c r="AF544" s="70">
        <f t="shared" si="101"/>
        <v>0</v>
      </c>
      <c r="AG544" s="36">
        <f t="shared" si="102"/>
        <v>335.9</v>
      </c>
      <c r="AH544" s="36">
        <f t="shared" si="103"/>
        <v>362.77</v>
      </c>
      <c r="AI544" s="36">
        <f t="shared" si="104"/>
        <v>0</v>
      </c>
      <c r="AJ544" s="40">
        <v>42503</v>
      </c>
      <c r="AK544" s="40">
        <v>42507</v>
      </c>
      <c r="AL544" s="22"/>
      <c r="AM544" s="20" t="s">
        <v>184</v>
      </c>
      <c r="AN544" s="20"/>
      <c r="AO544" s="20" t="s">
        <v>685</v>
      </c>
      <c r="AP544" s="20"/>
      <c r="AQ544" s="20"/>
      <c r="AR544" s="20"/>
      <c r="AS544" s="46">
        <v>42475</v>
      </c>
      <c r="AT544" s="177"/>
    </row>
    <row r="545" spans="1:46" ht="47.25" customHeight="1">
      <c r="A545" s="16">
        <v>8699874080298</v>
      </c>
      <c r="B545" s="16" t="s">
        <v>7379</v>
      </c>
      <c r="C545" s="16" t="s">
        <v>7380</v>
      </c>
      <c r="D545" s="17" t="s">
        <v>87</v>
      </c>
      <c r="E545" s="18" t="s">
        <v>87</v>
      </c>
      <c r="F545" s="18">
        <v>0</v>
      </c>
      <c r="G545" s="18">
        <v>2</v>
      </c>
      <c r="H545" s="18">
        <v>1</v>
      </c>
      <c r="I545" s="18"/>
      <c r="J545" s="18"/>
      <c r="K545" s="18"/>
      <c r="L545" s="19" t="s">
        <v>8901</v>
      </c>
      <c r="M545" s="19" t="s">
        <v>7383</v>
      </c>
      <c r="N545" s="18" t="s">
        <v>5423</v>
      </c>
      <c r="O545" s="18">
        <v>7.5</v>
      </c>
      <c r="P545" s="18" t="s">
        <v>163</v>
      </c>
      <c r="Q545" s="18">
        <v>10</v>
      </c>
      <c r="R545" s="18" t="s">
        <v>45</v>
      </c>
      <c r="S545" s="37" t="s">
        <v>96</v>
      </c>
      <c r="T545" s="18" t="s">
        <v>331</v>
      </c>
      <c r="U545" s="37">
        <v>103.77</v>
      </c>
      <c r="V545" s="37">
        <v>103.77</v>
      </c>
      <c r="W545" s="37">
        <v>103.77</v>
      </c>
      <c r="X545" s="18" t="s">
        <v>331</v>
      </c>
      <c r="Y545" s="39">
        <v>1</v>
      </c>
      <c r="Z545" s="16">
        <v>1</v>
      </c>
      <c r="AA545" s="36">
        <v>321.87</v>
      </c>
      <c r="AB545" s="36"/>
      <c r="AC545" s="36">
        <v>321.87</v>
      </c>
      <c r="AD545" s="70">
        <f t="shared" si="99"/>
        <v>335.9074</v>
      </c>
      <c r="AE545" s="70">
        <f t="shared" si="100"/>
        <v>362.77999199999999</v>
      </c>
      <c r="AF545" s="70">
        <f t="shared" si="101"/>
        <v>0</v>
      </c>
      <c r="AG545" s="36">
        <f t="shared" si="102"/>
        <v>335.9</v>
      </c>
      <c r="AH545" s="36">
        <f t="shared" si="103"/>
        <v>362.77</v>
      </c>
      <c r="AI545" s="36">
        <f t="shared" si="104"/>
        <v>0</v>
      </c>
      <c r="AJ545" s="40">
        <v>42503</v>
      </c>
      <c r="AK545" s="40">
        <v>42507</v>
      </c>
      <c r="AL545" s="22"/>
      <c r="AM545" s="20" t="s">
        <v>184</v>
      </c>
      <c r="AN545" s="20"/>
      <c r="AO545" s="20" t="s">
        <v>6974</v>
      </c>
      <c r="AP545" s="20"/>
      <c r="AQ545" s="20"/>
      <c r="AR545" s="20"/>
      <c r="AS545" s="46">
        <v>42475</v>
      </c>
      <c r="AT545" s="177"/>
    </row>
    <row r="546" spans="1:46" ht="47.25" customHeight="1">
      <c r="A546" s="16">
        <v>8699522957859</v>
      </c>
      <c r="B546" s="16" t="s">
        <v>7379</v>
      </c>
      <c r="C546" s="16" t="s">
        <v>7380</v>
      </c>
      <c r="D546" s="17" t="s">
        <v>87</v>
      </c>
      <c r="E546" s="18" t="s">
        <v>87</v>
      </c>
      <c r="F546" s="18">
        <v>0</v>
      </c>
      <c r="G546" s="18">
        <v>2</v>
      </c>
      <c r="H546" s="18">
        <v>1</v>
      </c>
      <c r="I546" s="18"/>
      <c r="J546" s="18"/>
      <c r="K546" s="18"/>
      <c r="L546" s="19" t="s">
        <v>8901</v>
      </c>
      <c r="M546" s="19" t="s">
        <v>7383</v>
      </c>
      <c r="N546" s="18" t="s">
        <v>2966</v>
      </c>
      <c r="O546" s="18">
        <v>7.5</v>
      </c>
      <c r="P546" s="18" t="s">
        <v>163</v>
      </c>
      <c r="Q546" s="18">
        <v>10</v>
      </c>
      <c r="R546" s="18" t="s">
        <v>45</v>
      </c>
      <c r="S546" s="37" t="s">
        <v>96</v>
      </c>
      <c r="T546" s="18" t="s">
        <v>331</v>
      </c>
      <c r="U546" s="37">
        <v>103.77</v>
      </c>
      <c r="V546" s="37">
        <v>103.77</v>
      </c>
      <c r="W546" s="37">
        <v>103.77</v>
      </c>
      <c r="X546" s="18" t="s">
        <v>331</v>
      </c>
      <c r="Y546" s="39">
        <v>1</v>
      </c>
      <c r="Z546" s="16">
        <v>1</v>
      </c>
      <c r="AA546" s="36">
        <v>321.87</v>
      </c>
      <c r="AB546" s="36"/>
      <c r="AC546" s="36">
        <v>321.87</v>
      </c>
      <c r="AD546" s="70">
        <f t="shared" si="99"/>
        <v>335.9074</v>
      </c>
      <c r="AE546" s="70">
        <f t="shared" si="100"/>
        <v>362.77999199999999</v>
      </c>
      <c r="AF546" s="70">
        <f t="shared" si="101"/>
        <v>0</v>
      </c>
      <c r="AG546" s="36">
        <f t="shared" ref="AG546:AG577" si="105">TRUNC(AD546,2)</f>
        <v>335.9</v>
      </c>
      <c r="AH546" s="36">
        <f t="shared" ref="AH546:AH577" si="106">TRUNC(AE546,2)</f>
        <v>362.77</v>
      </c>
      <c r="AI546" s="36">
        <f t="shared" ref="AI546:AI577" si="107">TRUNC(AF546,2)</f>
        <v>0</v>
      </c>
      <c r="AJ546" s="40">
        <v>42426</v>
      </c>
      <c r="AK546" s="40">
        <v>42430</v>
      </c>
      <c r="AL546" s="22"/>
      <c r="AM546" s="20" t="s">
        <v>184</v>
      </c>
      <c r="AN546" s="20"/>
      <c r="AO546" s="20" t="s">
        <v>6143</v>
      </c>
      <c r="AP546" s="20"/>
      <c r="AQ546" s="20"/>
      <c r="AR546" s="20"/>
      <c r="AS546" s="46">
        <v>42475</v>
      </c>
      <c r="AT546" s="177"/>
    </row>
    <row r="547" spans="1:46" ht="47.25" customHeight="1">
      <c r="A547" s="16">
        <v>8699843010073</v>
      </c>
      <c r="B547" s="16" t="s">
        <v>927</v>
      </c>
      <c r="C547" s="16" t="s">
        <v>929</v>
      </c>
      <c r="D547" s="17" t="s">
        <v>38</v>
      </c>
      <c r="E547" s="18" t="s">
        <v>41</v>
      </c>
      <c r="F547" s="18">
        <v>4</v>
      </c>
      <c r="G547" s="18">
        <v>1</v>
      </c>
      <c r="H547" s="18">
        <v>2</v>
      </c>
      <c r="I547" s="18"/>
      <c r="J547" s="18"/>
      <c r="K547" s="18"/>
      <c r="L547" s="19" t="s">
        <v>8337</v>
      </c>
      <c r="M547" s="19" t="s">
        <v>414</v>
      </c>
      <c r="N547" s="18" t="s">
        <v>969</v>
      </c>
      <c r="O547" s="18">
        <v>550</v>
      </c>
      <c r="P547" s="18" t="s">
        <v>163</v>
      </c>
      <c r="Q547" s="18">
        <v>20</v>
      </c>
      <c r="R547" s="18" t="s">
        <v>45</v>
      </c>
      <c r="S547" s="37" t="s">
        <v>46</v>
      </c>
      <c r="T547" s="18" t="s">
        <v>53</v>
      </c>
      <c r="U547" s="37">
        <v>2.2399999999999998</v>
      </c>
      <c r="V547" s="37">
        <v>2.2399999999999998</v>
      </c>
      <c r="W547" s="37">
        <v>0</v>
      </c>
      <c r="X547" s="18" t="s">
        <v>53</v>
      </c>
      <c r="Y547" s="39"/>
      <c r="Z547" s="16">
        <v>0</v>
      </c>
      <c r="AA547" s="36">
        <v>4.74</v>
      </c>
      <c r="AB547" s="36"/>
      <c r="AC547" s="36">
        <v>4.74</v>
      </c>
      <c r="AD547" s="70">
        <f t="shared" si="99"/>
        <v>5.1666000000000007</v>
      </c>
      <c r="AE547" s="70">
        <f t="shared" si="100"/>
        <v>6.4582500000000014</v>
      </c>
      <c r="AF547" s="70">
        <f t="shared" si="101"/>
        <v>6.9749100000000022</v>
      </c>
      <c r="AG547" s="36">
        <f t="shared" si="105"/>
        <v>5.16</v>
      </c>
      <c r="AH547" s="36">
        <f t="shared" si="106"/>
        <v>6.45</v>
      </c>
      <c r="AI547" s="36">
        <f t="shared" si="107"/>
        <v>6.97</v>
      </c>
      <c r="AJ547" s="40">
        <v>42447</v>
      </c>
      <c r="AK547" s="40">
        <v>42451</v>
      </c>
      <c r="AL547" s="22"/>
      <c r="AM547" s="20" t="s">
        <v>184</v>
      </c>
      <c r="AN547" s="20"/>
      <c r="AO547" s="20" t="s">
        <v>6665</v>
      </c>
      <c r="AP547" s="20"/>
      <c r="AQ547" s="20"/>
      <c r="AR547" s="20"/>
      <c r="AS547" s="46">
        <v>42475</v>
      </c>
      <c r="AT547" s="177"/>
    </row>
    <row r="548" spans="1:46" ht="47.25" customHeight="1">
      <c r="A548" s="16">
        <v>8699532016621</v>
      </c>
      <c r="B548" s="16" t="s">
        <v>7991</v>
      </c>
      <c r="C548" s="16" t="s">
        <v>7992</v>
      </c>
      <c r="D548" s="17" t="s">
        <v>87</v>
      </c>
      <c r="E548" s="17" t="s">
        <v>87</v>
      </c>
      <c r="F548" s="18">
        <v>0</v>
      </c>
      <c r="G548" s="18">
        <v>2</v>
      </c>
      <c r="H548" s="18">
        <v>2</v>
      </c>
      <c r="I548" s="18"/>
      <c r="J548" s="18"/>
      <c r="K548" s="18"/>
      <c r="L548" s="19" t="s">
        <v>10931</v>
      </c>
      <c r="M548" s="19" t="s">
        <v>10932</v>
      </c>
      <c r="N548" s="18" t="s">
        <v>2263</v>
      </c>
      <c r="O548" s="18">
        <v>50</v>
      </c>
      <c r="P548" s="18" t="s">
        <v>163</v>
      </c>
      <c r="Q548" s="18">
        <v>20</v>
      </c>
      <c r="R548" s="18" t="s">
        <v>95</v>
      </c>
      <c r="S548" s="37" t="s">
        <v>96</v>
      </c>
      <c r="T548" s="18" t="s">
        <v>53</v>
      </c>
      <c r="U548" s="38">
        <v>3.46</v>
      </c>
      <c r="V548" s="38">
        <v>3.46</v>
      </c>
      <c r="W548" s="38">
        <v>3.46</v>
      </c>
      <c r="X548" s="18" t="s">
        <v>53</v>
      </c>
      <c r="Y548" s="39"/>
      <c r="Z548" s="16">
        <v>0</v>
      </c>
      <c r="AA548" s="36">
        <v>9.3000000000000007</v>
      </c>
      <c r="AB548" s="36"/>
      <c r="AC548" s="36">
        <v>9.3000000000000007</v>
      </c>
      <c r="AD548" s="38">
        <f t="shared" si="99"/>
        <v>10.137000000000002</v>
      </c>
      <c r="AE548" s="38">
        <f t="shared" si="100"/>
        <v>12.671250000000002</v>
      </c>
      <c r="AF548" s="38">
        <f t="shared" si="101"/>
        <v>13.684950000000004</v>
      </c>
      <c r="AG548" s="36">
        <f t="shared" si="105"/>
        <v>10.130000000000001</v>
      </c>
      <c r="AH548" s="36">
        <f t="shared" si="106"/>
        <v>12.67</v>
      </c>
      <c r="AI548" s="36">
        <f t="shared" si="107"/>
        <v>13.68</v>
      </c>
      <c r="AJ548" s="40">
        <v>43146</v>
      </c>
      <c r="AK548" s="40">
        <v>43150</v>
      </c>
      <c r="AL548" s="17">
        <v>1</v>
      </c>
      <c r="AM548" s="17" t="s">
        <v>10882</v>
      </c>
      <c r="AN548" s="17"/>
      <c r="AO548" s="20" t="s">
        <v>6137</v>
      </c>
      <c r="AP548" s="20"/>
      <c r="AQ548" s="20"/>
      <c r="AR548" s="20"/>
      <c r="AS548" s="46">
        <v>42475</v>
      </c>
      <c r="AT548" s="177"/>
    </row>
    <row r="549" spans="1:46" ht="47.25" customHeight="1">
      <c r="A549" s="16">
        <v>8699532016638</v>
      </c>
      <c r="B549" s="16" t="s">
        <v>7991</v>
      </c>
      <c r="C549" s="16" t="s">
        <v>7992</v>
      </c>
      <c r="D549" s="17" t="s">
        <v>87</v>
      </c>
      <c r="E549" s="17" t="s">
        <v>87</v>
      </c>
      <c r="F549" s="18">
        <v>0</v>
      </c>
      <c r="G549" s="18">
        <v>2</v>
      </c>
      <c r="H549" s="18">
        <v>2</v>
      </c>
      <c r="I549" s="18"/>
      <c r="J549" s="18"/>
      <c r="K549" s="18"/>
      <c r="L549" s="19" t="s">
        <v>10934</v>
      </c>
      <c r="M549" s="19" t="s">
        <v>10932</v>
      </c>
      <c r="N549" s="18" t="s">
        <v>2263</v>
      </c>
      <c r="O549" s="18">
        <v>75</v>
      </c>
      <c r="P549" s="18" t="s">
        <v>163</v>
      </c>
      <c r="Q549" s="18">
        <v>10</v>
      </c>
      <c r="R549" s="18" t="s">
        <v>95</v>
      </c>
      <c r="S549" s="37" t="s">
        <v>96</v>
      </c>
      <c r="T549" s="18" t="s">
        <v>53</v>
      </c>
      <c r="U549" s="38">
        <v>2.7699999999999996</v>
      </c>
      <c r="V549" s="38">
        <v>2.77</v>
      </c>
      <c r="W549" s="38">
        <v>2.77</v>
      </c>
      <c r="X549" s="18" t="s">
        <v>53</v>
      </c>
      <c r="Y549" s="39"/>
      <c r="Z549" s="16">
        <v>0</v>
      </c>
      <c r="AA549" s="36">
        <v>7.44</v>
      </c>
      <c r="AB549" s="36"/>
      <c r="AC549" s="36">
        <v>7.44</v>
      </c>
      <c r="AD549" s="38">
        <f t="shared" si="99"/>
        <v>8.1096000000000004</v>
      </c>
      <c r="AE549" s="38">
        <f t="shared" si="100"/>
        <v>10.137</v>
      </c>
      <c r="AF549" s="38">
        <f t="shared" si="101"/>
        <v>10.947960000000002</v>
      </c>
      <c r="AG549" s="36">
        <f t="shared" si="105"/>
        <v>8.1</v>
      </c>
      <c r="AH549" s="36">
        <f t="shared" si="106"/>
        <v>10.130000000000001</v>
      </c>
      <c r="AI549" s="36">
        <f t="shared" si="107"/>
        <v>10.94</v>
      </c>
      <c r="AJ549" s="40">
        <v>43146</v>
      </c>
      <c r="AK549" s="40">
        <v>43150</v>
      </c>
      <c r="AL549" s="17">
        <v>1</v>
      </c>
      <c r="AM549" s="17" t="s">
        <v>10882</v>
      </c>
      <c r="AN549" s="17"/>
      <c r="AO549" s="20" t="s">
        <v>6137</v>
      </c>
      <c r="AP549" s="20"/>
      <c r="AQ549" s="20"/>
      <c r="AR549" s="20"/>
      <c r="AS549" s="46">
        <v>42475</v>
      </c>
      <c r="AT549" s="177"/>
    </row>
    <row r="550" spans="1:46" ht="47.25" customHeight="1">
      <c r="A550" s="16">
        <v>8699809340022</v>
      </c>
      <c r="B550" s="16" t="s">
        <v>6429</v>
      </c>
      <c r="C550" s="16" t="s">
        <v>37</v>
      </c>
      <c r="D550" s="17" t="s">
        <v>38</v>
      </c>
      <c r="E550" s="18" t="s">
        <v>41</v>
      </c>
      <c r="F550" s="18">
        <v>4</v>
      </c>
      <c r="G550" s="18">
        <v>1</v>
      </c>
      <c r="H550" s="18">
        <v>2</v>
      </c>
      <c r="I550" s="18"/>
      <c r="J550" s="18"/>
      <c r="K550" s="18"/>
      <c r="L550" s="19" t="s">
        <v>8760</v>
      </c>
      <c r="M550" s="19" t="s">
        <v>43</v>
      </c>
      <c r="N550" s="18" t="s">
        <v>310</v>
      </c>
      <c r="O550" s="18">
        <v>10</v>
      </c>
      <c r="P550" s="18" t="s">
        <v>523</v>
      </c>
      <c r="Q550" s="18">
        <v>40</v>
      </c>
      <c r="R550" s="18" t="s">
        <v>45</v>
      </c>
      <c r="S550" s="37" t="s">
        <v>46</v>
      </c>
      <c r="T550" s="18" t="s">
        <v>53</v>
      </c>
      <c r="U550" s="37">
        <v>2.48</v>
      </c>
      <c r="V550" s="37">
        <v>2.48</v>
      </c>
      <c r="W550" s="37">
        <v>0</v>
      </c>
      <c r="X550" s="18" t="s">
        <v>53</v>
      </c>
      <c r="Y550" s="39"/>
      <c r="Z550" s="16">
        <v>0</v>
      </c>
      <c r="AA550" s="36">
        <v>5.23</v>
      </c>
      <c r="AB550" s="36"/>
      <c r="AC550" s="36">
        <v>5.23</v>
      </c>
      <c r="AD550" s="70">
        <f t="shared" si="99"/>
        <v>5.7007000000000012</v>
      </c>
      <c r="AE550" s="70">
        <f t="shared" si="100"/>
        <v>7.1258750000000015</v>
      </c>
      <c r="AF550" s="70">
        <f t="shared" si="101"/>
        <v>7.6959450000000018</v>
      </c>
      <c r="AG550" s="36">
        <f t="shared" si="105"/>
        <v>5.7</v>
      </c>
      <c r="AH550" s="36">
        <f t="shared" si="106"/>
        <v>7.12</v>
      </c>
      <c r="AI550" s="36">
        <f t="shared" si="107"/>
        <v>7.69</v>
      </c>
      <c r="AJ550" s="40">
        <v>42447</v>
      </c>
      <c r="AK550" s="40">
        <v>42451</v>
      </c>
      <c r="AL550" s="22"/>
      <c r="AM550" s="20" t="s">
        <v>184</v>
      </c>
      <c r="AN550" s="20"/>
      <c r="AO550" s="20" t="s">
        <v>6137</v>
      </c>
      <c r="AP550" s="20"/>
      <c r="AQ550" s="20"/>
      <c r="AR550" s="20"/>
      <c r="AS550" s="46">
        <v>42475</v>
      </c>
      <c r="AT550" s="177"/>
    </row>
    <row r="551" spans="1:46" ht="47.25" customHeight="1">
      <c r="A551" s="16">
        <v>8699502340169</v>
      </c>
      <c r="B551" s="16" t="s">
        <v>6429</v>
      </c>
      <c r="C551" s="16" t="s">
        <v>37</v>
      </c>
      <c r="D551" s="17" t="s">
        <v>38</v>
      </c>
      <c r="E551" s="18" t="s">
        <v>41</v>
      </c>
      <c r="F551" s="18">
        <v>4</v>
      </c>
      <c r="G551" s="18">
        <v>1</v>
      </c>
      <c r="H551" s="18">
        <v>2</v>
      </c>
      <c r="I551" s="18"/>
      <c r="J551" s="18"/>
      <c r="K551" s="18"/>
      <c r="L551" s="19" t="s">
        <v>8760</v>
      </c>
      <c r="M551" s="19" t="s">
        <v>43</v>
      </c>
      <c r="N551" s="18" t="s">
        <v>44</v>
      </c>
      <c r="O551" s="18">
        <v>10</v>
      </c>
      <c r="P551" s="18" t="s">
        <v>523</v>
      </c>
      <c r="Q551" s="18">
        <v>40</v>
      </c>
      <c r="R551" s="18" t="s">
        <v>45</v>
      </c>
      <c r="S551" s="37" t="s">
        <v>46</v>
      </c>
      <c r="T551" s="18" t="s">
        <v>53</v>
      </c>
      <c r="U551" s="37">
        <v>2.48</v>
      </c>
      <c r="V551" s="37">
        <v>2.48</v>
      </c>
      <c r="W551" s="37">
        <v>0</v>
      </c>
      <c r="X551" s="18" t="s">
        <v>53</v>
      </c>
      <c r="Y551" s="39"/>
      <c r="Z551" s="16">
        <v>0</v>
      </c>
      <c r="AA551" s="36">
        <v>5.23</v>
      </c>
      <c r="AB551" s="36"/>
      <c r="AC551" s="36">
        <v>5.23</v>
      </c>
      <c r="AD551" s="70">
        <f t="shared" si="99"/>
        <v>5.7007000000000012</v>
      </c>
      <c r="AE551" s="70">
        <f t="shared" si="100"/>
        <v>7.1258750000000015</v>
      </c>
      <c r="AF551" s="70">
        <f t="shared" si="101"/>
        <v>7.6959450000000018</v>
      </c>
      <c r="AG551" s="36">
        <f t="shared" si="105"/>
        <v>5.7</v>
      </c>
      <c r="AH551" s="36">
        <f t="shared" si="106"/>
        <v>7.12</v>
      </c>
      <c r="AI551" s="36">
        <f t="shared" si="107"/>
        <v>7.69</v>
      </c>
      <c r="AJ551" s="40">
        <v>42447</v>
      </c>
      <c r="AK551" s="40">
        <v>42451</v>
      </c>
      <c r="AL551" s="22"/>
      <c r="AM551" s="20" t="s">
        <v>184</v>
      </c>
      <c r="AN551" s="20"/>
      <c r="AO551" s="20" t="s">
        <v>3921</v>
      </c>
      <c r="AP551" s="20"/>
      <c r="AQ551" s="20"/>
      <c r="AR551" s="20"/>
      <c r="AS551" s="46">
        <v>42475</v>
      </c>
      <c r="AT551" s="177"/>
    </row>
    <row r="552" spans="1:46" ht="47.25" customHeight="1">
      <c r="A552" s="16">
        <v>8699523090753</v>
      </c>
      <c r="B552" s="16" t="s">
        <v>1829</v>
      </c>
      <c r="C552" s="16" t="s">
        <v>1830</v>
      </c>
      <c r="D552" s="17" t="s">
        <v>38</v>
      </c>
      <c r="E552" s="18" t="s">
        <v>38</v>
      </c>
      <c r="F552" s="18">
        <v>3</v>
      </c>
      <c r="G552" s="18">
        <v>1</v>
      </c>
      <c r="H552" s="18">
        <v>3</v>
      </c>
      <c r="I552" s="18"/>
      <c r="J552" s="18"/>
      <c r="K552" s="18"/>
      <c r="L552" s="19" t="s">
        <v>6106</v>
      </c>
      <c r="M552" s="19" t="s">
        <v>1833</v>
      </c>
      <c r="N552" s="18" t="s">
        <v>2138</v>
      </c>
      <c r="O552" s="18">
        <v>100</v>
      </c>
      <c r="P552" s="18" t="s">
        <v>163</v>
      </c>
      <c r="Q552" s="18">
        <v>20</v>
      </c>
      <c r="R552" s="18" t="s">
        <v>45</v>
      </c>
      <c r="S552" s="37" t="s">
        <v>46</v>
      </c>
      <c r="T552" s="18" t="s">
        <v>53</v>
      </c>
      <c r="U552" s="37">
        <v>1.59</v>
      </c>
      <c r="V552" s="37">
        <v>1.59</v>
      </c>
      <c r="W552" s="37">
        <v>0</v>
      </c>
      <c r="X552" s="18" t="s">
        <v>53</v>
      </c>
      <c r="Y552" s="39">
        <v>3</v>
      </c>
      <c r="Z552" s="16">
        <v>0</v>
      </c>
      <c r="AA552" s="36">
        <v>3.77</v>
      </c>
      <c r="AB552" s="36"/>
      <c r="AC552" s="36">
        <v>3.77</v>
      </c>
      <c r="AD552" s="70">
        <f t="shared" si="99"/>
        <v>4.1093000000000002</v>
      </c>
      <c r="AE552" s="70">
        <f t="shared" si="100"/>
        <v>5.1366250000000004</v>
      </c>
      <c r="AF552" s="70">
        <f t="shared" si="101"/>
        <v>5.5475550000000009</v>
      </c>
      <c r="AG552" s="36">
        <f t="shared" si="105"/>
        <v>4.0999999999999996</v>
      </c>
      <c r="AH552" s="36">
        <f t="shared" si="106"/>
        <v>5.13</v>
      </c>
      <c r="AI552" s="36">
        <f t="shared" si="107"/>
        <v>5.54</v>
      </c>
      <c r="AJ552" s="40">
        <v>42421</v>
      </c>
      <c r="AK552" s="40">
        <v>42422</v>
      </c>
      <c r="AL552" s="22"/>
      <c r="AM552" s="20" t="s">
        <v>184</v>
      </c>
      <c r="AN552" s="20"/>
      <c r="AO552" s="20" t="s">
        <v>10618</v>
      </c>
      <c r="AP552" s="20"/>
      <c r="AQ552" s="20"/>
      <c r="AR552" s="20"/>
      <c r="AS552" s="46">
        <v>42475</v>
      </c>
      <c r="AT552" s="177"/>
    </row>
    <row r="553" spans="1:46" ht="47.25" customHeight="1">
      <c r="A553" s="16">
        <v>8699819250786</v>
      </c>
      <c r="B553" s="16" t="s">
        <v>156</v>
      </c>
      <c r="C553" s="16" t="s">
        <v>157</v>
      </c>
      <c r="D553" s="17" t="s">
        <v>38</v>
      </c>
      <c r="E553" s="18" t="s">
        <v>41</v>
      </c>
      <c r="F553" s="18">
        <v>4</v>
      </c>
      <c r="G553" s="18">
        <v>1</v>
      </c>
      <c r="H553" s="18">
        <v>1</v>
      </c>
      <c r="I553" s="18"/>
      <c r="J553" s="18"/>
      <c r="K553" s="18"/>
      <c r="L553" s="19" t="s">
        <v>7414</v>
      </c>
      <c r="M553" s="19" t="s">
        <v>161</v>
      </c>
      <c r="N553" s="18" t="s">
        <v>2247</v>
      </c>
      <c r="O553" s="18">
        <v>1200</v>
      </c>
      <c r="P553" s="18" t="s">
        <v>163</v>
      </c>
      <c r="Q553" s="18">
        <v>20</v>
      </c>
      <c r="R553" s="18" t="s">
        <v>45</v>
      </c>
      <c r="S553" s="37" t="s">
        <v>46</v>
      </c>
      <c r="T553" s="18" t="s">
        <v>53</v>
      </c>
      <c r="U553" s="37">
        <v>9.4</v>
      </c>
      <c r="V553" s="37">
        <v>9.4</v>
      </c>
      <c r="W553" s="37">
        <v>7.52</v>
      </c>
      <c r="X553" s="18" t="s">
        <v>53</v>
      </c>
      <c r="Y553" s="39"/>
      <c r="Z553" s="16">
        <v>0</v>
      </c>
      <c r="AA553" s="36">
        <v>17.61</v>
      </c>
      <c r="AB553" s="36"/>
      <c r="AC553" s="36">
        <v>17.61</v>
      </c>
      <c r="AD553" s="38">
        <f t="shared" si="99"/>
        <v>19.1188</v>
      </c>
      <c r="AE553" s="38">
        <f t="shared" si="100"/>
        <v>23.898499999999999</v>
      </c>
      <c r="AF553" s="38">
        <f t="shared" si="101"/>
        <v>25.810379999999999</v>
      </c>
      <c r="AG553" s="36">
        <f t="shared" si="105"/>
        <v>19.11</v>
      </c>
      <c r="AH553" s="36">
        <f t="shared" si="106"/>
        <v>23.89</v>
      </c>
      <c r="AI553" s="36">
        <f t="shared" si="107"/>
        <v>25.81</v>
      </c>
      <c r="AJ553" s="40">
        <v>42804</v>
      </c>
      <c r="AK553" s="40">
        <v>42808</v>
      </c>
      <c r="AL553" s="17"/>
      <c r="AM553" s="20" t="s">
        <v>563</v>
      </c>
      <c r="AN553" s="20"/>
      <c r="AO553" s="20" t="s">
        <v>6812</v>
      </c>
      <c r="AP553" s="20"/>
      <c r="AQ553" s="20"/>
      <c r="AR553" s="20"/>
      <c r="AS553" s="46">
        <v>42475</v>
      </c>
      <c r="AT553" s="179"/>
    </row>
    <row r="554" spans="1:46" ht="47.25" customHeight="1">
      <c r="A554" s="16">
        <v>8699819250762</v>
      </c>
      <c r="B554" s="16" t="s">
        <v>156</v>
      </c>
      <c r="C554" s="16" t="s">
        <v>157</v>
      </c>
      <c r="D554" s="17" t="s">
        <v>38</v>
      </c>
      <c r="E554" s="18" t="s">
        <v>41</v>
      </c>
      <c r="F554" s="18">
        <v>4</v>
      </c>
      <c r="G554" s="18">
        <v>1</v>
      </c>
      <c r="H554" s="18">
        <v>1</v>
      </c>
      <c r="I554" s="18"/>
      <c r="J554" s="18"/>
      <c r="K554" s="18"/>
      <c r="L554" s="19" t="s">
        <v>7413</v>
      </c>
      <c r="M554" s="19" t="s">
        <v>161</v>
      </c>
      <c r="N554" s="18" t="s">
        <v>2247</v>
      </c>
      <c r="O554" s="18">
        <v>600</v>
      </c>
      <c r="P554" s="18" t="s">
        <v>163</v>
      </c>
      <c r="Q554" s="18">
        <v>30</v>
      </c>
      <c r="R554" s="18" t="s">
        <v>45</v>
      </c>
      <c r="S554" s="37" t="s">
        <v>46</v>
      </c>
      <c r="T554" s="18" t="s">
        <v>53</v>
      </c>
      <c r="U554" s="38">
        <v>7.05</v>
      </c>
      <c r="V554" s="38">
        <v>7.05</v>
      </c>
      <c r="W554" s="38">
        <v>5.64</v>
      </c>
      <c r="X554" s="18" t="s">
        <v>53</v>
      </c>
      <c r="Y554" s="39"/>
      <c r="Z554" s="16">
        <v>0</v>
      </c>
      <c r="AA554" s="36">
        <v>12.19</v>
      </c>
      <c r="AB554" s="36"/>
      <c r="AC554" s="36">
        <v>12.19</v>
      </c>
      <c r="AD554" s="38">
        <f t="shared" si="99"/>
        <v>13.2652</v>
      </c>
      <c r="AE554" s="38">
        <f t="shared" si="100"/>
        <v>16.581499999999998</v>
      </c>
      <c r="AF554" s="38">
        <f t="shared" si="101"/>
        <v>17.90802</v>
      </c>
      <c r="AG554" s="36">
        <f t="shared" si="105"/>
        <v>13.26</v>
      </c>
      <c r="AH554" s="36">
        <f t="shared" si="106"/>
        <v>16.579999999999998</v>
      </c>
      <c r="AI554" s="36">
        <f t="shared" si="107"/>
        <v>17.899999999999999</v>
      </c>
      <c r="AJ554" s="40">
        <v>42804</v>
      </c>
      <c r="AK554" s="40">
        <v>42808</v>
      </c>
      <c r="AL554" s="17"/>
      <c r="AM554" s="20" t="s">
        <v>563</v>
      </c>
      <c r="AN554" s="20"/>
      <c r="AO554" s="20" t="s">
        <v>454</v>
      </c>
      <c r="AP554" s="20"/>
      <c r="AQ554" s="20"/>
      <c r="AR554" s="20"/>
      <c r="AS554" s="46">
        <v>42475</v>
      </c>
      <c r="AT554" s="179"/>
    </row>
    <row r="555" spans="1:46" ht="47.25" customHeight="1">
      <c r="A555" s="16">
        <v>8699819250779</v>
      </c>
      <c r="B555" s="16" t="s">
        <v>156</v>
      </c>
      <c r="C555" s="16" t="s">
        <v>157</v>
      </c>
      <c r="D555" s="17" t="s">
        <v>38</v>
      </c>
      <c r="E555" s="18" t="s">
        <v>41</v>
      </c>
      <c r="F555" s="18">
        <v>4</v>
      </c>
      <c r="G555" s="18">
        <v>1</v>
      </c>
      <c r="H555" s="18">
        <v>1</v>
      </c>
      <c r="I555" s="18"/>
      <c r="J555" s="18"/>
      <c r="K555" s="18"/>
      <c r="L555" s="19" t="s">
        <v>7411</v>
      </c>
      <c r="M555" s="19" t="s">
        <v>161</v>
      </c>
      <c r="N555" s="18" t="s">
        <v>2247</v>
      </c>
      <c r="O555" s="18">
        <v>900</v>
      </c>
      <c r="P555" s="18" t="s">
        <v>163</v>
      </c>
      <c r="Q555" s="18">
        <v>20</v>
      </c>
      <c r="R555" s="18" t="s">
        <v>45</v>
      </c>
      <c r="S555" s="37" t="s">
        <v>46</v>
      </c>
      <c r="T555" s="18" t="s">
        <v>53</v>
      </c>
      <c r="U555" s="37">
        <v>7.05</v>
      </c>
      <c r="V555" s="37">
        <v>7.05</v>
      </c>
      <c r="W555" s="37">
        <v>5.64</v>
      </c>
      <c r="X555" s="18" t="s">
        <v>53</v>
      </c>
      <c r="Y555" s="39"/>
      <c r="Z555" s="16">
        <v>0</v>
      </c>
      <c r="AA555" s="36">
        <v>12.19</v>
      </c>
      <c r="AB555" s="36"/>
      <c r="AC555" s="36">
        <v>12.19</v>
      </c>
      <c r="AD555" s="38">
        <f t="shared" si="99"/>
        <v>13.2652</v>
      </c>
      <c r="AE555" s="38">
        <f t="shared" si="100"/>
        <v>16.581499999999998</v>
      </c>
      <c r="AF555" s="38">
        <f t="shared" si="101"/>
        <v>17.90802</v>
      </c>
      <c r="AG555" s="36">
        <f t="shared" si="105"/>
        <v>13.26</v>
      </c>
      <c r="AH555" s="36">
        <f t="shared" si="106"/>
        <v>16.579999999999998</v>
      </c>
      <c r="AI555" s="36">
        <f t="shared" si="107"/>
        <v>17.899999999999999</v>
      </c>
      <c r="AJ555" s="40">
        <v>42804</v>
      </c>
      <c r="AK555" s="40">
        <v>42808</v>
      </c>
      <c r="AL555" s="17"/>
      <c r="AM555" s="20" t="s">
        <v>563</v>
      </c>
      <c r="AN555" s="20"/>
      <c r="AO555" s="20" t="s">
        <v>6905</v>
      </c>
      <c r="AP555" s="20"/>
      <c r="AQ555" s="20"/>
      <c r="AR555" s="20"/>
      <c r="AS555" s="46">
        <v>42475</v>
      </c>
      <c r="AT555" s="173"/>
    </row>
    <row r="556" spans="1:46" ht="47.25" customHeight="1">
      <c r="A556" s="16">
        <v>8699788660104</v>
      </c>
      <c r="B556" s="16" t="s">
        <v>11162</v>
      </c>
      <c r="C556" s="16" t="s">
        <v>11163</v>
      </c>
      <c r="D556" s="17" t="s">
        <v>323</v>
      </c>
      <c r="E556" s="18" t="s">
        <v>323</v>
      </c>
      <c r="F556" s="18">
        <v>3</v>
      </c>
      <c r="G556" s="18">
        <v>2</v>
      </c>
      <c r="H556" s="18">
        <v>2</v>
      </c>
      <c r="I556" s="18"/>
      <c r="J556" s="18"/>
      <c r="K556" s="18"/>
      <c r="L556" s="19" t="s">
        <v>11172</v>
      </c>
      <c r="M556" s="19" t="s">
        <v>11152</v>
      </c>
      <c r="N556" s="18" t="s">
        <v>11136</v>
      </c>
      <c r="O556" s="18"/>
      <c r="P556" s="18"/>
      <c r="Q556" s="18">
        <v>5</v>
      </c>
      <c r="R556" s="18" t="s">
        <v>95</v>
      </c>
      <c r="S556" s="37" t="s">
        <v>46</v>
      </c>
      <c r="T556" s="18" t="s">
        <v>53</v>
      </c>
      <c r="U556" s="38">
        <v>1.81</v>
      </c>
      <c r="V556" s="38">
        <v>1.81</v>
      </c>
      <c r="W556" s="38">
        <v>0</v>
      </c>
      <c r="X556" s="18" t="s">
        <v>53</v>
      </c>
      <c r="Y556" s="39"/>
      <c r="Z556" s="16">
        <v>1</v>
      </c>
      <c r="AA556" s="36">
        <v>4.9800000000000004</v>
      </c>
      <c r="AB556" s="36"/>
      <c r="AC556" s="36">
        <v>4.9800000000000004</v>
      </c>
      <c r="AD556" s="38">
        <f t="shared" si="99"/>
        <v>5.4282000000000012</v>
      </c>
      <c r="AE556" s="38">
        <f t="shared" si="100"/>
        <v>5.8624560000000017</v>
      </c>
      <c r="AF556" s="38">
        <f t="shared" si="101"/>
        <v>0</v>
      </c>
      <c r="AG556" s="36">
        <f t="shared" si="105"/>
        <v>5.42</v>
      </c>
      <c r="AH556" s="36">
        <f t="shared" si="106"/>
        <v>5.86</v>
      </c>
      <c r="AI556" s="36">
        <f t="shared" si="107"/>
        <v>0</v>
      </c>
      <c r="AJ556" s="40">
        <v>43245</v>
      </c>
      <c r="AK556" s="40">
        <v>43251</v>
      </c>
      <c r="AL556" s="17">
        <v>1</v>
      </c>
      <c r="AM556" s="17" t="s">
        <v>10882</v>
      </c>
      <c r="AN556" s="17"/>
      <c r="AO556" s="20" t="s">
        <v>3921</v>
      </c>
      <c r="AP556" s="20"/>
      <c r="AQ556" s="20"/>
      <c r="AR556" s="20"/>
      <c r="AS556" s="46">
        <v>42475</v>
      </c>
      <c r="AT556" s="173"/>
    </row>
    <row r="557" spans="1:46" ht="47.25" customHeight="1">
      <c r="A557" s="16">
        <v>8699788660081</v>
      </c>
      <c r="B557" s="16" t="s">
        <v>11148</v>
      </c>
      <c r="C557" s="16" t="s">
        <v>11150</v>
      </c>
      <c r="D557" s="17" t="s">
        <v>323</v>
      </c>
      <c r="E557" s="18" t="s">
        <v>323</v>
      </c>
      <c r="F557" s="18">
        <v>0</v>
      </c>
      <c r="G557" s="18">
        <v>2</v>
      </c>
      <c r="H557" s="18">
        <v>1</v>
      </c>
      <c r="I557" s="18"/>
      <c r="J557" s="18"/>
      <c r="K557" s="18"/>
      <c r="L557" s="19" t="s">
        <v>11166</v>
      </c>
      <c r="M557" s="19" t="s">
        <v>11152</v>
      </c>
      <c r="N557" s="18" t="s">
        <v>11136</v>
      </c>
      <c r="O557" s="18"/>
      <c r="P557" s="18"/>
      <c r="Q557" s="18">
        <v>8</v>
      </c>
      <c r="R557" s="18" t="s">
        <v>95</v>
      </c>
      <c r="S557" s="37" t="s">
        <v>46</v>
      </c>
      <c r="T557" s="18" t="s">
        <v>53</v>
      </c>
      <c r="U557" s="38">
        <v>4.63</v>
      </c>
      <c r="V557" s="38">
        <v>4.63</v>
      </c>
      <c r="W557" s="38">
        <v>2.78</v>
      </c>
      <c r="X557" s="18" t="s">
        <v>53</v>
      </c>
      <c r="Y557" s="39"/>
      <c r="Z557" s="16">
        <v>0</v>
      </c>
      <c r="AA557" s="36">
        <v>7.45</v>
      </c>
      <c r="AB557" s="36"/>
      <c r="AC557" s="36">
        <v>7.45</v>
      </c>
      <c r="AD557" s="38">
        <f t="shared" si="99"/>
        <v>8.1205000000000016</v>
      </c>
      <c r="AE557" s="38">
        <f t="shared" si="100"/>
        <v>10.150625000000002</v>
      </c>
      <c r="AF557" s="38">
        <f t="shared" si="101"/>
        <v>10.962675000000003</v>
      </c>
      <c r="AG557" s="36">
        <f t="shared" si="105"/>
        <v>8.1199999999999992</v>
      </c>
      <c r="AH557" s="36">
        <f t="shared" si="106"/>
        <v>10.15</v>
      </c>
      <c r="AI557" s="36">
        <f t="shared" si="107"/>
        <v>10.96</v>
      </c>
      <c r="AJ557" s="40">
        <v>43146</v>
      </c>
      <c r="AK557" s="40">
        <v>43150</v>
      </c>
      <c r="AL557" s="17">
        <v>1</v>
      </c>
      <c r="AM557" s="17" t="s">
        <v>10882</v>
      </c>
      <c r="AN557" s="17"/>
      <c r="AO557" s="20" t="s">
        <v>6137</v>
      </c>
      <c r="AP557" s="20"/>
      <c r="AQ557" s="20"/>
      <c r="AR557" s="20"/>
      <c r="AS557" s="46">
        <v>42475</v>
      </c>
      <c r="AT557" s="173"/>
    </row>
    <row r="558" spans="1:46" ht="47.25" customHeight="1">
      <c r="A558" s="16">
        <v>8699546011209</v>
      </c>
      <c r="B558" s="16" t="s">
        <v>395</v>
      </c>
      <c r="C558" s="16" t="s">
        <v>396</v>
      </c>
      <c r="D558" s="17" t="s">
        <v>87</v>
      </c>
      <c r="E558" s="18" t="s">
        <v>41</v>
      </c>
      <c r="F558" s="18">
        <v>4</v>
      </c>
      <c r="G558" s="18">
        <v>2</v>
      </c>
      <c r="H558" s="18">
        <v>2</v>
      </c>
      <c r="I558" s="18"/>
      <c r="J558" s="18"/>
      <c r="K558" s="18"/>
      <c r="L558" s="19" t="s">
        <v>10194</v>
      </c>
      <c r="M558" s="19" t="s">
        <v>10195</v>
      </c>
      <c r="N558" s="18" t="s">
        <v>9986</v>
      </c>
      <c r="O558" s="18" t="s">
        <v>2507</v>
      </c>
      <c r="P558" s="18" t="s">
        <v>163</v>
      </c>
      <c r="Q558" s="18">
        <v>20</v>
      </c>
      <c r="R558" s="18" t="s">
        <v>45</v>
      </c>
      <c r="S558" s="37" t="s">
        <v>46</v>
      </c>
      <c r="T558" s="18" t="s">
        <v>53</v>
      </c>
      <c r="U558" s="37">
        <v>0.8</v>
      </c>
      <c r="V558" s="37">
        <v>0.8</v>
      </c>
      <c r="W558" s="37">
        <v>0</v>
      </c>
      <c r="X558" s="18" t="s">
        <v>53</v>
      </c>
      <c r="Y558" s="39"/>
      <c r="Z558" s="16">
        <v>0</v>
      </c>
      <c r="AA558" s="36">
        <v>1.69</v>
      </c>
      <c r="AB558" s="36"/>
      <c r="AC558" s="36">
        <v>1.69</v>
      </c>
      <c r="AD558" s="70">
        <f t="shared" si="99"/>
        <v>1.8421000000000001</v>
      </c>
      <c r="AE558" s="70">
        <f t="shared" si="100"/>
        <v>2.3026249999999999</v>
      </c>
      <c r="AF558" s="70">
        <f t="shared" si="101"/>
        <v>2.4868350000000001</v>
      </c>
      <c r="AG558" s="36">
        <f t="shared" si="105"/>
        <v>1.84</v>
      </c>
      <c r="AH558" s="36">
        <f t="shared" si="106"/>
        <v>2.2999999999999998</v>
      </c>
      <c r="AI558" s="36">
        <f t="shared" si="107"/>
        <v>2.48</v>
      </c>
      <c r="AJ558" s="40">
        <v>42447</v>
      </c>
      <c r="AK558" s="40">
        <v>42451</v>
      </c>
      <c r="AL558" s="22"/>
      <c r="AM558" s="20" t="s">
        <v>3606</v>
      </c>
      <c r="AN558" s="20"/>
      <c r="AO558" s="20" t="s">
        <v>6311</v>
      </c>
      <c r="AP558" s="20"/>
      <c r="AQ558" s="20"/>
      <c r="AR558" s="20"/>
      <c r="AS558" s="46">
        <v>42475</v>
      </c>
      <c r="AT558" s="173"/>
    </row>
    <row r="559" spans="1:46" ht="47.25" customHeight="1">
      <c r="A559" s="16">
        <v>8697927020659</v>
      </c>
      <c r="B559" s="16" t="s">
        <v>395</v>
      </c>
      <c r="C559" s="16" t="s">
        <v>396</v>
      </c>
      <c r="D559" s="17" t="s">
        <v>323</v>
      </c>
      <c r="E559" s="18" t="s">
        <v>295</v>
      </c>
      <c r="F559" s="18">
        <v>4</v>
      </c>
      <c r="G559" s="18">
        <v>1</v>
      </c>
      <c r="H559" s="18">
        <v>2</v>
      </c>
      <c r="I559" s="18"/>
      <c r="J559" s="18"/>
      <c r="K559" s="18"/>
      <c r="L559" s="19" t="s">
        <v>7140</v>
      </c>
      <c r="M559" s="19" t="s">
        <v>399</v>
      </c>
      <c r="N559" s="18" t="s">
        <v>952</v>
      </c>
      <c r="O559" s="18" t="s">
        <v>7141</v>
      </c>
      <c r="P559" s="18" t="s">
        <v>163</v>
      </c>
      <c r="Q559" s="18">
        <v>20</v>
      </c>
      <c r="R559" s="18" t="s">
        <v>95</v>
      </c>
      <c r="S559" s="37" t="s">
        <v>46</v>
      </c>
      <c r="T559" s="18" t="s">
        <v>53</v>
      </c>
      <c r="U559" s="38">
        <v>1.41</v>
      </c>
      <c r="V559" s="38">
        <v>1.41</v>
      </c>
      <c r="W559" s="38">
        <v>0</v>
      </c>
      <c r="X559" s="18" t="s">
        <v>53</v>
      </c>
      <c r="Y559" s="39"/>
      <c r="Z559" s="16">
        <v>0</v>
      </c>
      <c r="AA559" s="36">
        <v>3</v>
      </c>
      <c r="AB559" s="36"/>
      <c r="AC559" s="36">
        <v>3</v>
      </c>
      <c r="AD559" s="36">
        <v>3.27</v>
      </c>
      <c r="AE559" s="36">
        <v>4.08</v>
      </c>
      <c r="AF559" s="36">
        <v>4.41</v>
      </c>
      <c r="AG559" s="36">
        <f t="shared" si="105"/>
        <v>3.27</v>
      </c>
      <c r="AH559" s="36">
        <f t="shared" si="106"/>
        <v>4.08</v>
      </c>
      <c r="AI559" s="36">
        <f t="shared" si="107"/>
        <v>4.41</v>
      </c>
      <c r="AJ559" s="40">
        <v>43014</v>
      </c>
      <c r="AK559" s="40">
        <v>43018</v>
      </c>
      <c r="AL559" s="17"/>
      <c r="AM559" s="20" t="s">
        <v>477</v>
      </c>
      <c r="AN559" s="20"/>
      <c r="AO559" s="20" t="s">
        <v>888</v>
      </c>
      <c r="AP559" s="20"/>
      <c r="AQ559" s="20"/>
      <c r="AR559" s="20"/>
      <c r="AS559" s="46">
        <v>42482</v>
      </c>
      <c r="AT559" s="173"/>
    </row>
    <row r="560" spans="1:46" ht="47.25" customHeight="1">
      <c r="A560" s="16">
        <v>8697927020666</v>
      </c>
      <c r="B560" s="16" t="s">
        <v>395</v>
      </c>
      <c r="C560" s="16" t="s">
        <v>396</v>
      </c>
      <c r="D560" s="17" t="s">
        <v>323</v>
      </c>
      <c r="E560" s="18" t="s">
        <v>295</v>
      </c>
      <c r="F560" s="18">
        <v>4</v>
      </c>
      <c r="G560" s="18">
        <v>1</v>
      </c>
      <c r="H560" s="18">
        <v>2</v>
      </c>
      <c r="I560" s="18"/>
      <c r="J560" s="18"/>
      <c r="K560" s="18"/>
      <c r="L560" s="19" t="s">
        <v>7143</v>
      </c>
      <c r="M560" s="19" t="s">
        <v>399</v>
      </c>
      <c r="N560" s="18" t="s">
        <v>952</v>
      </c>
      <c r="O560" s="18" t="s">
        <v>7141</v>
      </c>
      <c r="P560" s="18" t="s">
        <v>163</v>
      </c>
      <c r="Q560" s="18">
        <v>30</v>
      </c>
      <c r="R560" s="18" t="s">
        <v>95</v>
      </c>
      <c r="S560" s="37" t="s">
        <v>46</v>
      </c>
      <c r="T560" s="18" t="s">
        <v>53</v>
      </c>
      <c r="U560" s="38">
        <v>1.8800000000000001</v>
      </c>
      <c r="V560" s="38">
        <v>1.8800000000000001</v>
      </c>
      <c r="W560" s="38">
        <v>0</v>
      </c>
      <c r="X560" s="18" t="s">
        <v>53</v>
      </c>
      <c r="Y560" s="39"/>
      <c r="Z560" s="16">
        <v>0</v>
      </c>
      <c r="AA560" s="36">
        <v>4.38</v>
      </c>
      <c r="AB560" s="36"/>
      <c r="AC560" s="36">
        <v>4.38</v>
      </c>
      <c r="AD560" s="36">
        <v>4.7699999999999996</v>
      </c>
      <c r="AE560" s="36">
        <v>5.96</v>
      </c>
      <c r="AF560" s="36">
        <v>6.44</v>
      </c>
      <c r="AG560" s="36">
        <f t="shared" si="105"/>
        <v>4.7699999999999996</v>
      </c>
      <c r="AH560" s="36">
        <f t="shared" si="106"/>
        <v>5.96</v>
      </c>
      <c r="AI560" s="36">
        <f t="shared" si="107"/>
        <v>6.44</v>
      </c>
      <c r="AJ560" s="40">
        <v>43014</v>
      </c>
      <c r="AK560" s="40">
        <v>43018</v>
      </c>
      <c r="AL560" s="17"/>
      <c r="AM560" s="20" t="s">
        <v>477</v>
      </c>
      <c r="AN560" s="20"/>
      <c r="AO560" s="20" t="s">
        <v>3502</v>
      </c>
      <c r="AP560" s="20"/>
      <c r="AQ560" s="20"/>
      <c r="AR560" s="20"/>
      <c r="AS560" s="46">
        <v>42482</v>
      </c>
      <c r="AT560" s="173"/>
    </row>
    <row r="561" spans="1:46" ht="47.25" customHeight="1">
      <c r="A561" s="16">
        <v>8699786010215</v>
      </c>
      <c r="B561" s="16" t="s">
        <v>4394</v>
      </c>
      <c r="C561" s="16" t="s">
        <v>4396</v>
      </c>
      <c r="D561" s="17" t="s">
        <v>87</v>
      </c>
      <c r="E561" s="18" t="s">
        <v>87</v>
      </c>
      <c r="F561" s="18">
        <v>0</v>
      </c>
      <c r="G561" s="18">
        <v>1</v>
      </c>
      <c r="H561" s="18">
        <v>1</v>
      </c>
      <c r="I561" s="18"/>
      <c r="J561" s="18"/>
      <c r="K561" s="18"/>
      <c r="L561" s="19" t="s">
        <v>10893</v>
      </c>
      <c r="M561" s="19" t="s">
        <v>130</v>
      </c>
      <c r="N561" s="18" t="s">
        <v>1110</v>
      </c>
      <c r="O561" s="18">
        <v>32</v>
      </c>
      <c r="P561" s="18" t="s">
        <v>163</v>
      </c>
      <c r="Q561" s="18">
        <v>84</v>
      </c>
      <c r="R561" s="18" t="s">
        <v>95</v>
      </c>
      <c r="S561" s="37" t="s">
        <v>96</v>
      </c>
      <c r="T561" s="18" t="s">
        <v>557</v>
      </c>
      <c r="U561" s="38">
        <v>26.88</v>
      </c>
      <c r="V561" s="38">
        <v>63.42</v>
      </c>
      <c r="W561" s="38">
        <v>26.88</v>
      </c>
      <c r="X561" s="18" t="s">
        <v>557</v>
      </c>
      <c r="Y561" s="39"/>
      <c r="Z561" s="16">
        <v>0</v>
      </c>
      <c r="AA561" s="36">
        <v>72.39</v>
      </c>
      <c r="AB561" s="36"/>
      <c r="AC561" s="36">
        <v>72.39</v>
      </c>
      <c r="AD561" s="38">
        <f>IF(Z561=2,AC561*1.08,IF(AC561&lt;=10,(AC561*1.09),IF(AC561&lt;=50,(10*1.09)+((AC561-10)*1.08),IF(AC561&lt;=100,(10*1.09)+((50-10)*1.08)+((AC561-50)*1.07),IF(AC561&lt;=200,(10*1.09)+((50-10)*1.08)+((100-50)*1.07)+((AC561-100)*1.04),(10*1.09)+((50-10)*1.08)+((100-50)*1.07)+((200-100)*1.04)+((AC561-200)*1.02))))))</f>
        <v>78.057299999999998</v>
      </c>
      <c r="AE561" s="38">
        <f>IF(Z561=1,AD561*1.08,IF(Z561=2,0,IF(AC561&lt;=100,(AD561*1.25),IF(AC561&lt;=200,134.5+((AC561-100)*1.04*1.16),255.14+((AC561-200)*1.02*1.12)))))</f>
        <v>97.571624999999997</v>
      </c>
      <c r="AF561" s="38">
        <f>IF(Z561=1,0,(AE561*1.08))</f>
        <v>105.37735500000001</v>
      </c>
      <c r="AG561" s="36">
        <f t="shared" si="105"/>
        <v>78.05</v>
      </c>
      <c r="AH561" s="36">
        <f t="shared" si="106"/>
        <v>97.57</v>
      </c>
      <c r="AI561" s="36">
        <f t="shared" si="107"/>
        <v>105.37</v>
      </c>
      <c r="AJ561" s="40">
        <v>43146</v>
      </c>
      <c r="AK561" s="40">
        <v>43150</v>
      </c>
      <c r="AL561" s="17">
        <v>1</v>
      </c>
      <c r="AM561" s="17" t="s">
        <v>10821</v>
      </c>
      <c r="AN561" s="17"/>
      <c r="AO561" s="20" t="s">
        <v>7465</v>
      </c>
      <c r="AP561" s="20"/>
      <c r="AQ561" s="20"/>
      <c r="AR561" s="20"/>
      <c r="AS561" s="46">
        <v>42482</v>
      </c>
      <c r="AT561" s="173"/>
    </row>
    <row r="562" spans="1:46" ht="47.25" customHeight="1">
      <c r="A562" s="16">
        <v>8699684980016</v>
      </c>
      <c r="B562" s="16" t="s">
        <v>834</v>
      </c>
      <c r="C562" s="16" t="s">
        <v>2079</v>
      </c>
      <c r="D562" s="17" t="s">
        <v>87</v>
      </c>
      <c r="E562" s="18" t="s">
        <v>87</v>
      </c>
      <c r="F562" s="18">
        <v>5</v>
      </c>
      <c r="G562" s="18">
        <v>2</v>
      </c>
      <c r="H562" s="18">
        <v>1</v>
      </c>
      <c r="I562" s="18"/>
      <c r="J562" s="18"/>
      <c r="K562" s="18"/>
      <c r="L562" s="19" t="s">
        <v>7137</v>
      </c>
      <c r="M562" s="19" t="s">
        <v>1229</v>
      </c>
      <c r="N562" s="18" t="s">
        <v>2082</v>
      </c>
      <c r="O562" s="18">
        <v>20</v>
      </c>
      <c r="P562" s="18" t="s">
        <v>163</v>
      </c>
      <c r="Q562" s="18">
        <v>5</v>
      </c>
      <c r="R562" s="76" t="s">
        <v>676</v>
      </c>
      <c r="S562" s="37" t="s">
        <v>96</v>
      </c>
      <c r="T562" s="18" t="s">
        <v>238</v>
      </c>
      <c r="U562" s="38">
        <v>264.3</v>
      </c>
      <c r="V562" s="38">
        <v>264.3</v>
      </c>
      <c r="W562" s="38">
        <v>264.3</v>
      </c>
      <c r="X562" s="18" t="s">
        <v>238</v>
      </c>
      <c r="Y562" s="39"/>
      <c r="Z562" s="16">
        <v>3</v>
      </c>
      <c r="AA562" s="36">
        <v>1216.18</v>
      </c>
      <c r="AB562" s="36">
        <v>1227.98</v>
      </c>
      <c r="AC562" s="36">
        <v>1227.98</v>
      </c>
      <c r="AD562" s="36">
        <v>1260.1300000000001</v>
      </c>
      <c r="AE562" s="36">
        <v>1429.5</v>
      </c>
      <c r="AF562" s="36">
        <v>1543.86</v>
      </c>
      <c r="AG562" s="36">
        <f t="shared" si="105"/>
        <v>1260.1300000000001</v>
      </c>
      <c r="AH562" s="36">
        <f t="shared" si="106"/>
        <v>1429.5</v>
      </c>
      <c r="AI562" s="36">
        <f t="shared" si="107"/>
        <v>1543.86</v>
      </c>
      <c r="AJ562" s="40">
        <v>43014</v>
      </c>
      <c r="AK562" s="40">
        <v>43018</v>
      </c>
      <c r="AL562" s="17"/>
      <c r="AM562" s="20" t="s">
        <v>477</v>
      </c>
      <c r="AN562" s="20"/>
      <c r="AO562" s="20" t="s">
        <v>409</v>
      </c>
      <c r="AP562" s="20"/>
      <c r="AQ562" s="20"/>
      <c r="AR562" s="20"/>
      <c r="AS562" s="46">
        <v>42482</v>
      </c>
      <c r="AT562" s="173"/>
    </row>
    <row r="563" spans="1:46" ht="47.25" customHeight="1">
      <c r="A563" s="16">
        <v>8697935090750</v>
      </c>
      <c r="B563" s="16" t="s">
        <v>9315</v>
      </c>
      <c r="C563" s="16" t="s">
        <v>9316</v>
      </c>
      <c r="D563" s="17" t="s">
        <v>38</v>
      </c>
      <c r="E563" s="18" t="s">
        <v>38</v>
      </c>
      <c r="F563" s="18">
        <v>0</v>
      </c>
      <c r="G563" s="18">
        <v>1</v>
      </c>
      <c r="H563" s="18">
        <v>1</v>
      </c>
      <c r="I563" s="18"/>
      <c r="J563" s="18"/>
      <c r="K563" s="18"/>
      <c r="L563" s="19" t="s">
        <v>3872</v>
      </c>
      <c r="M563" s="19" t="s">
        <v>3870</v>
      </c>
      <c r="N563" s="18" t="s">
        <v>1758</v>
      </c>
      <c r="O563" s="18" t="s">
        <v>4029</v>
      </c>
      <c r="P563" s="18" t="s">
        <v>163</v>
      </c>
      <c r="Q563" s="18">
        <v>30</v>
      </c>
      <c r="R563" s="18" t="s">
        <v>45</v>
      </c>
      <c r="S563" s="37" t="s">
        <v>46</v>
      </c>
      <c r="T563" s="18" t="s">
        <v>9312</v>
      </c>
      <c r="U563" s="37">
        <v>16.04</v>
      </c>
      <c r="V563" s="37">
        <v>16.04</v>
      </c>
      <c r="W563" s="37">
        <v>9.6199999999999992</v>
      </c>
      <c r="X563" s="18" t="s">
        <v>9312</v>
      </c>
      <c r="Y563" s="39"/>
      <c r="Z563" s="16">
        <v>0</v>
      </c>
      <c r="AA563" s="36">
        <v>12.83</v>
      </c>
      <c r="AB563" s="36"/>
      <c r="AC563" s="36">
        <v>12.83</v>
      </c>
      <c r="AD563" s="70">
        <f t="shared" ref="AD563:AD568" si="108">IF(Z563=2,AC563*1.08,IF(AC563&lt;=10,(AC563*1.09),IF(AC563&lt;=50,(10*1.09)+((AC563-10)*1.08),IF(AC563&lt;=100,(10*1.09)+((50-10)*1.08)+((AC563-50)*1.07),IF(AC563&lt;=200,(10*1.09)+((50-10)*1.08)+((100-50)*1.07)+((AC563-100)*1.04),(10*1.09)+((50-10)*1.08)+((100-50)*1.07)+((200-100)*1.04)+((AC563-200)*1.02))))))</f>
        <v>13.9564</v>
      </c>
      <c r="AE563" s="70">
        <f t="shared" ref="AE563:AE568" si="109">IF(Z563=1,AD563*1.08,IF(Z563=2,0,IF(AC563&lt;=100,(AD563*1.25),IF(AC563&lt;=200,134.5+((AC563-100)*1.04*1.16),255.14+((AC563-200)*1.02*1.12)))))</f>
        <v>17.445499999999999</v>
      </c>
      <c r="AF563" s="70">
        <f t="shared" ref="AF563:AF568" si="110">IF(Z563=1,0,(AE563*1.08))</f>
        <v>18.841139999999999</v>
      </c>
      <c r="AG563" s="36">
        <f t="shared" si="105"/>
        <v>13.95</v>
      </c>
      <c r="AH563" s="36">
        <f t="shared" si="106"/>
        <v>17.440000000000001</v>
      </c>
      <c r="AI563" s="36">
        <f t="shared" si="107"/>
        <v>18.84</v>
      </c>
      <c r="AJ563" s="40">
        <v>42419</v>
      </c>
      <c r="AK563" s="40">
        <v>42422</v>
      </c>
      <c r="AL563" s="22"/>
      <c r="AM563" s="20" t="s">
        <v>184</v>
      </c>
      <c r="AN563" s="20"/>
      <c r="AO563" s="20" t="s">
        <v>409</v>
      </c>
      <c r="AP563" s="20"/>
      <c r="AQ563" s="20"/>
      <c r="AR563" s="20"/>
      <c r="AS563" s="46">
        <v>42482</v>
      </c>
      <c r="AT563" s="173"/>
    </row>
    <row r="564" spans="1:46" ht="47.25" customHeight="1">
      <c r="A564" s="16">
        <v>8697935090774</v>
      </c>
      <c r="B564" s="16" t="s">
        <v>9315</v>
      </c>
      <c r="C564" s="16" t="s">
        <v>9316</v>
      </c>
      <c r="D564" s="17" t="s">
        <v>38</v>
      </c>
      <c r="E564" s="18" t="s">
        <v>38</v>
      </c>
      <c r="F564" s="18">
        <v>0</v>
      </c>
      <c r="G564" s="18">
        <v>1</v>
      </c>
      <c r="H564" s="18">
        <v>1</v>
      </c>
      <c r="I564" s="18"/>
      <c r="J564" s="18"/>
      <c r="K564" s="18"/>
      <c r="L564" s="19" t="s">
        <v>3873</v>
      </c>
      <c r="M564" s="19" t="s">
        <v>3870</v>
      </c>
      <c r="N564" s="18" t="s">
        <v>1758</v>
      </c>
      <c r="O564" s="18" t="s">
        <v>4043</v>
      </c>
      <c r="P564" s="18" t="s">
        <v>163</v>
      </c>
      <c r="Q564" s="18">
        <v>30</v>
      </c>
      <c r="R564" s="18" t="s">
        <v>45</v>
      </c>
      <c r="S564" s="37" t="s">
        <v>46</v>
      </c>
      <c r="T564" s="18" t="s">
        <v>9312</v>
      </c>
      <c r="U564" s="37">
        <v>15.97</v>
      </c>
      <c r="V564" s="37">
        <v>15.97</v>
      </c>
      <c r="W564" s="37">
        <v>9.58</v>
      </c>
      <c r="X564" s="18" t="s">
        <v>9312</v>
      </c>
      <c r="Y564" s="39"/>
      <c r="Z564" s="16">
        <v>0</v>
      </c>
      <c r="AA564" s="36">
        <v>17.14</v>
      </c>
      <c r="AB564" s="36"/>
      <c r="AC564" s="36">
        <v>17.14</v>
      </c>
      <c r="AD564" s="70">
        <f t="shared" si="108"/>
        <v>18.6112</v>
      </c>
      <c r="AE564" s="70">
        <f t="shared" si="109"/>
        <v>23.263999999999999</v>
      </c>
      <c r="AF564" s="70">
        <f t="shared" si="110"/>
        <v>25.125120000000003</v>
      </c>
      <c r="AG564" s="36">
        <f t="shared" si="105"/>
        <v>18.61</v>
      </c>
      <c r="AH564" s="36">
        <f t="shared" si="106"/>
        <v>23.26</v>
      </c>
      <c r="AI564" s="36">
        <f t="shared" si="107"/>
        <v>25.12</v>
      </c>
      <c r="AJ564" s="40">
        <v>42419</v>
      </c>
      <c r="AK564" s="40">
        <v>42422</v>
      </c>
      <c r="AL564" s="22"/>
      <c r="AM564" s="20" t="s">
        <v>184</v>
      </c>
      <c r="AN564" s="20"/>
      <c r="AO564" s="20" t="s">
        <v>6137</v>
      </c>
      <c r="AP564" s="20"/>
      <c r="AQ564" s="20"/>
      <c r="AR564" s="20"/>
      <c r="AS564" s="46">
        <v>42482</v>
      </c>
      <c r="AT564" s="173"/>
    </row>
    <row r="565" spans="1:46" ht="47.25" customHeight="1">
      <c r="A565" s="16">
        <v>8697935090712</v>
      </c>
      <c r="B565" s="16" t="s">
        <v>9315</v>
      </c>
      <c r="C565" s="16" t="s">
        <v>9316</v>
      </c>
      <c r="D565" s="17" t="s">
        <v>38</v>
      </c>
      <c r="E565" s="18" t="s">
        <v>38</v>
      </c>
      <c r="F565" s="18">
        <v>0</v>
      </c>
      <c r="G565" s="18">
        <v>1</v>
      </c>
      <c r="H565" s="18">
        <v>1</v>
      </c>
      <c r="I565" s="18"/>
      <c r="J565" s="18"/>
      <c r="K565" s="18"/>
      <c r="L565" s="19" t="s">
        <v>3869</v>
      </c>
      <c r="M565" s="19" t="s">
        <v>3870</v>
      </c>
      <c r="N565" s="18" t="s">
        <v>1758</v>
      </c>
      <c r="O565" s="54" t="s">
        <v>6480</v>
      </c>
      <c r="P565" s="18" t="s">
        <v>163</v>
      </c>
      <c r="Q565" s="18">
        <v>30</v>
      </c>
      <c r="R565" s="18" t="s">
        <v>45</v>
      </c>
      <c r="S565" s="37" t="s">
        <v>46</v>
      </c>
      <c r="T565" s="18" t="s">
        <v>9312</v>
      </c>
      <c r="U565" s="37">
        <v>16.04</v>
      </c>
      <c r="V565" s="37">
        <v>16.04</v>
      </c>
      <c r="W565" s="37">
        <v>9.6199999999999992</v>
      </c>
      <c r="X565" s="18" t="s">
        <v>9312</v>
      </c>
      <c r="Y565" s="39"/>
      <c r="Z565" s="16">
        <v>0</v>
      </c>
      <c r="AA565" s="36">
        <v>9.44</v>
      </c>
      <c r="AB565" s="36"/>
      <c r="AC565" s="36">
        <v>9.44</v>
      </c>
      <c r="AD565" s="70">
        <f t="shared" si="108"/>
        <v>10.2896</v>
      </c>
      <c r="AE565" s="70">
        <f t="shared" si="109"/>
        <v>12.862</v>
      </c>
      <c r="AF565" s="70">
        <f t="shared" si="110"/>
        <v>13.890960000000002</v>
      </c>
      <c r="AG565" s="36">
        <f t="shared" si="105"/>
        <v>10.28</v>
      </c>
      <c r="AH565" s="36">
        <f t="shared" si="106"/>
        <v>12.86</v>
      </c>
      <c r="AI565" s="36">
        <f t="shared" si="107"/>
        <v>13.89</v>
      </c>
      <c r="AJ565" s="40">
        <v>42419</v>
      </c>
      <c r="AK565" s="40">
        <v>42422</v>
      </c>
      <c r="AL565" s="22"/>
      <c r="AM565" s="20" t="s">
        <v>184</v>
      </c>
      <c r="AN565" s="20"/>
      <c r="AO565" s="20" t="s">
        <v>409</v>
      </c>
      <c r="AP565" s="20"/>
      <c r="AQ565" s="20"/>
      <c r="AR565" s="20"/>
      <c r="AS565" s="46">
        <v>42482</v>
      </c>
      <c r="AT565" s="173"/>
    </row>
    <row r="566" spans="1:46" ht="47.25" customHeight="1">
      <c r="A566" s="16">
        <v>8697935090736</v>
      </c>
      <c r="B566" s="16" t="s">
        <v>9315</v>
      </c>
      <c r="C566" s="16" t="s">
        <v>9316</v>
      </c>
      <c r="D566" s="17" t="s">
        <v>38</v>
      </c>
      <c r="E566" s="18" t="s">
        <v>38</v>
      </c>
      <c r="F566" s="18">
        <v>0</v>
      </c>
      <c r="G566" s="18">
        <v>1</v>
      </c>
      <c r="H566" s="18">
        <v>1</v>
      </c>
      <c r="I566" s="18"/>
      <c r="J566" s="18"/>
      <c r="K566" s="18"/>
      <c r="L566" s="19" t="s">
        <v>3871</v>
      </c>
      <c r="M566" s="19" t="s">
        <v>3870</v>
      </c>
      <c r="N566" s="18" t="s">
        <v>1758</v>
      </c>
      <c r="O566" s="18" t="s">
        <v>6501</v>
      </c>
      <c r="P566" s="18" t="s">
        <v>163</v>
      </c>
      <c r="Q566" s="18">
        <v>30</v>
      </c>
      <c r="R566" s="18" t="s">
        <v>45</v>
      </c>
      <c r="S566" s="37" t="s">
        <v>46</v>
      </c>
      <c r="T566" s="18" t="s">
        <v>9312</v>
      </c>
      <c r="U566" s="37">
        <v>15.97</v>
      </c>
      <c r="V566" s="37">
        <v>15.97</v>
      </c>
      <c r="W566" s="37">
        <v>9.58</v>
      </c>
      <c r="X566" s="18" t="s">
        <v>9312</v>
      </c>
      <c r="Y566" s="39"/>
      <c r="Z566" s="16">
        <v>0</v>
      </c>
      <c r="AA566" s="36">
        <v>13.68</v>
      </c>
      <c r="AB566" s="36"/>
      <c r="AC566" s="36">
        <v>13.68</v>
      </c>
      <c r="AD566" s="70">
        <f t="shared" si="108"/>
        <v>14.874400000000001</v>
      </c>
      <c r="AE566" s="70">
        <f t="shared" si="109"/>
        <v>18.593000000000004</v>
      </c>
      <c r="AF566" s="70">
        <f t="shared" si="110"/>
        <v>20.080440000000007</v>
      </c>
      <c r="AG566" s="36">
        <f t="shared" si="105"/>
        <v>14.87</v>
      </c>
      <c r="AH566" s="36">
        <f t="shared" si="106"/>
        <v>18.59</v>
      </c>
      <c r="AI566" s="36">
        <f t="shared" si="107"/>
        <v>20.079999999999998</v>
      </c>
      <c r="AJ566" s="40">
        <v>42419</v>
      </c>
      <c r="AK566" s="40">
        <v>42422</v>
      </c>
      <c r="AL566" s="22"/>
      <c r="AM566" s="20" t="s">
        <v>184</v>
      </c>
      <c r="AN566" s="20"/>
      <c r="AO566" s="20" t="s">
        <v>6661</v>
      </c>
      <c r="AP566" s="20"/>
      <c r="AQ566" s="20"/>
      <c r="AR566" s="20"/>
      <c r="AS566" s="46">
        <v>42482</v>
      </c>
      <c r="AT566" s="173"/>
    </row>
    <row r="567" spans="1:46" ht="47.25" customHeight="1">
      <c r="A567" s="16">
        <v>8697936182754</v>
      </c>
      <c r="B567" s="16" t="s">
        <v>7491</v>
      </c>
      <c r="C567" s="16" t="s">
        <v>7492</v>
      </c>
      <c r="D567" s="17" t="s">
        <v>38</v>
      </c>
      <c r="E567" s="18" t="s">
        <v>38</v>
      </c>
      <c r="F567" s="18">
        <v>0</v>
      </c>
      <c r="G567" s="18">
        <v>1</v>
      </c>
      <c r="H567" s="18">
        <v>1</v>
      </c>
      <c r="I567" s="18"/>
      <c r="J567" s="18"/>
      <c r="K567" s="18"/>
      <c r="L567" s="19" t="s">
        <v>7496</v>
      </c>
      <c r="M567" s="19" t="s">
        <v>7494</v>
      </c>
      <c r="N567" s="18" t="s">
        <v>502</v>
      </c>
      <c r="O567" s="18" t="s">
        <v>7497</v>
      </c>
      <c r="P567" s="18" t="s">
        <v>163</v>
      </c>
      <c r="Q567" s="18">
        <v>30</v>
      </c>
      <c r="R567" s="18" t="s">
        <v>45</v>
      </c>
      <c r="S567" s="37" t="s">
        <v>46</v>
      </c>
      <c r="T567" s="37" t="s">
        <v>8047</v>
      </c>
      <c r="U567" s="37">
        <v>7.84</v>
      </c>
      <c r="V567" s="37">
        <v>7.84</v>
      </c>
      <c r="W567" s="37">
        <v>4.7409999999999997</v>
      </c>
      <c r="X567" s="37" t="s">
        <v>8047</v>
      </c>
      <c r="Y567" s="39"/>
      <c r="Z567" s="16">
        <v>0</v>
      </c>
      <c r="AA567" s="36">
        <v>6.55</v>
      </c>
      <c r="AB567" s="36"/>
      <c r="AC567" s="36">
        <v>6.55</v>
      </c>
      <c r="AD567" s="70">
        <f t="shared" si="108"/>
        <v>7.1395</v>
      </c>
      <c r="AE567" s="70">
        <f t="shared" si="109"/>
        <v>8.9243749999999995</v>
      </c>
      <c r="AF567" s="70">
        <f t="shared" si="110"/>
        <v>9.638325</v>
      </c>
      <c r="AG567" s="36">
        <f t="shared" si="105"/>
        <v>7.13</v>
      </c>
      <c r="AH567" s="36">
        <f t="shared" si="106"/>
        <v>8.92</v>
      </c>
      <c r="AI567" s="36">
        <f t="shared" si="107"/>
        <v>9.6300000000000008</v>
      </c>
      <c r="AJ567" s="40">
        <v>42419</v>
      </c>
      <c r="AK567" s="40">
        <v>42422</v>
      </c>
      <c r="AL567" s="22"/>
      <c r="AM567" s="20" t="s">
        <v>184</v>
      </c>
      <c r="AN567" s="20"/>
      <c r="AO567" s="20" t="s">
        <v>6137</v>
      </c>
      <c r="AP567" s="20"/>
      <c r="AQ567" s="20"/>
      <c r="AR567" s="20"/>
      <c r="AS567" s="46">
        <v>42482</v>
      </c>
      <c r="AT567" s="173"/>
    </row>
    <row r="568" spans="1:46" ht="47.25" customHeight="1">
      <c r="A568" s="16">
        <v>8697936152693</v>
      </c>
      <c r="B568" s="16" t="s">
        <v>7491</v>
      </c>
      <c r="C568" s="16" t="s">
        <v>7492</v>
      </c>
      <c r="D568" s="17" t="s">
        <v>38</v>
      </c>
      <c r="E568" s="18" t="s">
        <v>38</v>
      </c>
      <c r="F568" s="18">
        <v>0</v>
      </c>
      <c r="G568" s="18">
        <v>1</v>
      </c>
      <c r="H568" s="18">
        <v>1</v>
      </c>
      <c r="I568" s="18"/>
      <c r="J568" s="18"/>
      <c r="K568" s="18"/>
      <c r="L568" s="19" t="s">
        <v>7501</v>
      </c>
      <c r="M568" s="19" t="s">
        <v>7494</v>
      </c>
      <c r="N568" s="18" t="s">
        <v>502</v>
      </c>
      <c r="O568" s="18" t="s">
        <v>7502</v>
      </c>
      <c r="P568" s="18" t="s">
        <v>163</v>
      </c>
      <c r="Q568" s="18">
        <v>30</v>
      </c>
      <c r="R568" s="18" t="s">
        <v>45</v>
      </c>
      <c r="S568" s="37" t="s">
        <v>46</v>
      </c>
      <c r="T568" s="37" t="s">
        <v>8047</v>
      </c>
      <c r="U568" s="37">
        <v>12.94</v>
      </c>
      <c r="V568" s="37">
        <v>12.94</v>
      </c>
      <c r="W568" s="37">
        <v>7.76</v>
      </c>
      <c r="X568" s="37" t="s">
        <v>8047</v>
      </c>
      <c r="Y568" s="39"/>
      <c r="Z568" s="16">
        <v>0</v>
      </c>
      <c r="AA568" s="36">
        <v>11.36</v>
      </c>
      <c r="AB568" s="36"/>
      <c r="AC568" s="36">
        <v>11.36</v>
      </c>
      <c r="AD568" s="70">
        <f t="shared" si="108"/>
        <v>12.3688</v>
      </c>
      <c r="AE568" s="70">
        <f t="shared" si="109"/>
        <v>15.461</v>
      </c>
      <c r="AF568" s="70">
        <f t="shared" si="110"/>
        <v>16.697880000000001</v>
      </c>
      <c r="AG568" s="36">
        <f t="shared" si="105"/>
        <v>12.36</v>
      </c>
      <c r="AH568" s="36">
        <f t="shared" si="106"/>
        <v>15.46</v>
      </c>
      <c r="AI568" s="36">
        <f t="shared" si="107"/>
        <v>16.690000000000001</v>
      </c>
      <c r="AJ568" s="40">
        <v>42419</v>
      </c>
      <c r="AK568" s="40">
        <v>42422</v>
      </c>
      <c r="AL568" s="22"/>
      <c r="AM568" s="20" t="s">
        <v>184</v>
      </c>
      <c r="AN568" s="20"/>
      <c r="AO568" s="20" t="s">
        <v>3502</v>
      </c>
      <c r="AP568" s="20"/>
      <c r="AQ568" s="20"/>
      <c r="AR568" s="20"/>
      <c r="AS568" s="46">
        <v>42482</v>
      </c>
      <c r="AT568" s="173"/>
    </row>
    <row r="569" spans="1:46" ht="47.25" customHeight="1">
      <c r="A569" s="16">
        <v>8699742750001</v>
      </c>
      <c r="B569" s="16" t="s">
        <v>7277</v>
      </c>
      <c r="C569" s="16" t="s">
        <v>7278</v>
      </c>
      <c r="D569" s="17" t="s">
        <v>323</v>
      </c>
      <c r="E569" s="18" t="s">
        <v>295</v>
      </c>
      <c r="F569" s="18">
        <v>0</v>
      </c>
      <c r="G569" s="18">
        <v>1</v>
      </c>
      <c r="H569" s="18">
        <v>1</v>
      </c>
      <c r="I569" s="18"/>
      <c r="J569" s="18"/>
      <c r="K569" s="18"/>
      <c r="L569" s="19" t="s">
        <v>7280</v>
      </c>
      <c r="M569" s="19" t="s">
        <v>481</v>
      </c>
      <c r="N569" s="18" t="s">
        <v>4928</v>
      </c>
      <c r="O569" s="18" t="s">
        <v>7281</v>
      </c>
      <c r="P569" s="18" t="s">
        <v>551</v>
      </c>
      <c r="Q569" s="18">
        <v>10</v>
      </c>
      <c r="R569" s="18" t="s">
        <v>95</v>
      </c>
      <c r="S569" s="37" t="s">
        <v>46</v>
      </c>
      <c r="T569" s="18" t="s">
        <v>6317</v>
      </c>
      <c r="U569" s="38">
        <v>6.54</v>
      </c>
      <c r="V569" s="38">
        <v>9.94</v>
      </c>
      <c r="W569" s="38">
        <v>6.54</v>
      </c>
      <c r="X569" s="18" t="s">
        <v>6317</v>
      </c>
      <c r="Y569" s="39"/>
      <c r="Z569" s="16">
        <v>0</v>
      </c>
      <c r="AA569" s="45">
        <v>15.31</v>
      </c>
      <c r="AB569" s="36"/>
      <c r="AC569" s="36">
        <v>15.31</v>
      </c>
      <c r="AD569" s="36">
        <v>16.63</v>
      </c>
      <c r="AE569" s="36">
        <v>20.79</v>
      </c>
      <c r="AF569" s="36">
        <v>22.45</v>
      </c>
      <c r="AG569" s="36">
        <f t="shared" si="105"/>
        <v>16.63</v>
      </c>
      <c r="AH569" s="36">
        <f t="shared" si="106"/>
        <v>20.79</v>
      </c>
      <c r="AI569" s="36">
        <f t="shared" si="107"/>
        <v>22.45</v>
      </c>
      <c r="AJ569" s="40">
        <v>42783</v>
      </c>
      <c r="AK569" s="40">
        <v>42786</v>
      </c>
      <c r="AL569" s="17"/>
      <c r="AM569" s="20" t="s">
        <v>477</v>
      </c>
      <c r="AN569" s="20"/>
      <c r="AO569" s="20" t="s">
        <v>6817</v>
      </c>
      <c r="AP569" s="20"/>
      <c r="AQ569" s="20"/>
      <c r="AR569" s="20"/>
      <c r="AS569" s="46">
        <v>42482</v>
      </c>
      <c r="AT569" s="173"/>
    </row>
    <row r="570" spans="1:46" ht="47.25" customHeight="1">
      <c r="A570" s="16">
        <v>8699638523825</v>
      </c>
      <c r="B570" s="16" t="s">
        <v>10112</v>
      </c>
      <c r="C570" s="16" t="s">
        <v>10113</v>
      </c>
      <c r="D570" s="17" t="s">
        <v>38</v>
      </c>
      <c r="E570" s="18" t="s">
        <v>41</v>
      </c>
      <c r="F570" s="18">
        <v>0</v>
      </c>
      <c r="G570" s="18">
        <v>5</v>
      </c>
      <c r="H570" s="18">
        <v>2</v>
      </c>
      <c r="I570" s="18"/>
      <c r="J570" s="18"/>
      <c r="K570" s="18"/>
      <c r="L570" s="19" t="s">
        <v>5611</v>
      </c>
      <c r="M570" s="19" t="s">
        <v>5612</v>
      </c>
      <c r="N570" s="18" t="s">
        <v>6128</v>
      </c>
      <c r="O570" s="18" t="s">
        <v>10564</v>
      </c>
      <c r="P570" s="18" t="s">
        <v>3599</v>
      </c>
      <c r="Q570" s="18">
        <v>20</v>
      </c>
      <c r="R570" s="18" t="s">
        <v>45</v>
      </c>
      <c r="S570" s="37" t="s">
        <v>96</v>
      </c>
      <c r="T570" s="37"/>
      <c r="U570" s="37"/>
      <c r="V570" s="37">
        <v>3.460066343454963</v>
      </c>
      <c r="W570" s="37">
        <v>0</v>
      </c>
      <c r="X570" s="18" t="s">
        <v>53</v>
      </c>
      <c r="Y570" s="18"/>
      <c r="Z570" s="16">
        <v>0</v>
      </c>
      <c r="AA570" s="16"/>
      <c r="AB570" s="16"/>
      <c r="AC570" s="37">
        <v>7.32</v>
      </c>
      <c r="AD570" s="70">
        <f t="shared" ref="AD570:AD578" si="111">IF(Z570=2,AC570*1.08,IF(AC570&lt;=10,(AC570*1.09),IF(AC570&lt;=50,(10*1.09)+((AC570-10)*1.08),IF(AC570&lt;=100,(10*1.09)+((50-10)*1.08)+((AC570-50)*1.07),IF(AC570&lt;=200,(10*1.09)+((50-10)*1.08)+((100-50)*1.07)+((AC570-100)*1.04),(10*1.09)+((50-10)*1.08)+((100-50)*1.07)+((200-100)*1.04)+((AC570-200)*1.02))))))</f>
        <v>7.9788000000000006</v>
      </c>
      <c r="AE570" s="70">
        <f t="shared" ref="AE570:AE578" si="112">IF(Z570=1,AD570*1.08,IF(Z570=2,0,IF(AC570&lt;=100,(AD570*1.25),IF(AC570&lt;=200,134.5+((AC570-100)*1.04*1.16),255.14+((AC570-200)*1.02*1.12)))))</f>
        <v>9.9735000000000014</v>
      </c>
      <c r="AF570" s="70">
        <f t="shared" ref="AF570:AF578" si="113">IF(Z570=1,0,(AE570*1.08))</f>
        <v>10.771380000000002</v>
      </c>
      <c r="AG570" s="36">
        <f t="shared" si="105"/>
        <v>7.97</v>
      </c>
      <c r="AH570" s="36">
        <f t="shared" si="106"/>
        <v>9.9700000000000006</v>
      </c>
      <c r="AI570" s="36">
        <f t="shared" si="107"/>
        <v>10.77</v>
      </c>
      <c r="AJ570" s="40">
        <v>42419</v>
      </c>
      <c r="AK570" s="40">
        <v>42422</v>
      </c>
      <c r="AL570" s="78"/>
      <c r="AM570" s="46"/>
      <c r="AN570" s="46"/>
      <c r="AO570" s="20" t="s">
        <v>409</v>
      </c>
      <c r="AP570" s="20"/>
      <c r="AQ570" s="20"/>
      <c r="AR570" s="20"/>
      <c r="AS570" s="46">
        <v>42482</v>
      </c>
      <c r="AT570" s="173"/>
    </row>
    <row r="571" spans="1:46" ht="47.25" customHeight="1">
      <c r="A571" s="16">
        <v>8699638523832</v>
      </c>
      <c r="B571" s="16" t="s">
        <v>10112</v>
      </c>
      <c r="C571" s="16" t="s">
        <v>10113</v>
      </c>
      <c r="D571" s="17" t="s">
        <v>38</v>
      </c>
      <c r="E571" s="18" t="s">
        <v>41</v>
      </c>
      <c r="F571" s="18">
        <v>0</v>
      </c>
      <c r="G571" s="18">
        <v>1</v>
      </c>
      <c r="H571" s="18">
        <v>1</v>
      </c>
      <c r="I571" s="18"/>
      <c r="J571" s="18"/>
      <c r="K571" s="18"/>
      <c r="L571" s="19" t="s">
        <v>10117</v>
      </c>
      <c r="M571" s="19" t="s">
        <v>5612</v>
      </c>
      <c r="N571" s="18" t="s">
        <v>6128</v>
      </c>
      <c r="O571" s="18" t="s">
        <v>10119</v>
      </c>
      <c r="P571" s="18" t="s">
        <v>3599</v>
      </c>
      <c r="Q571" s="18">
        <v>20</v>
      </c>
      <c r="R571" s="18" t="s">
        <v>45</v>
      </c>
      <c r="S571" s="37" t="s">
        <v>96</v>
      </c>
      <c r="T571" s="37"/>
      <c r="U571" s="37"/>
      <c r="V571" s="37">
        <v>6.93</v>
      </c>
      <c r="W571" s="37">
        <v>5.54</v>
      </c>
      <c r="X571" s="18" t="s">
        <v>238</v>
      </c>
      <c r="Y571" s="17"/>
      <c r="Z571" s="16">
        <v>0</v>
      </c>
      <c r="AA571" s="36">
        <v>10.45</v>
      </c>
      <c r="AB571" s="36"/>
      <c r="AC571" s="36">
        <v>10.45</v>
      </c>
      <c r="AD571" s="70">
        <f t="shared" si="111"/>
        <v>11.385999999999999</v>
      </c>
      <c r="AE571" s="70">
        <f t="shared" si="112"/>
        <v>14.232499999999998</v>
      </c>
      <c r="AF571" s="70">
        <f t="shared" si="113"/>
        <v>15.371099999999998</v>
      </c>
      <c r="AG571" s="36">
        <f t="shared" si="105"/>
        <v>11.38</v>
      </c>
      <c r="AH571" s="36">
        <f t="shared" si="106"/>
        <v>14.23</v>
      </c>
      <c r="AI571" s="36">
        <f t="shared" si="107"/>
        <v>15.37</v>
      </c>
      <c r="AJ571" s="40">
        <v>42419</v>
      </c>
      <c r="AK571" s="40">
        <v>42422</v>
      </c>
      <c r="AL571" s="22"/>
      <c r="AM571" s="20" t="s">
        <v>6290</v>
      </c>
      <c r="AN571" s="20"/>
      <c r="AO571" s="20" t="s">
        <v>6665</v>
      </c>
      <c r="AP571" s="20"/>
      <c r="AQ571" s="20"/>
      <c r="AR571" s="20"/>
      <c r="AS571" s="46">
        <v>42482</v>
      </c>
      <c r="AT571" s="173"/>
    </row>
    <row r="572" spans="1:46" ht="47.25" customHeight="1">
      <c r="A572" s="16">
        <v>8699788750225</v>
      </c>
      <c r="B572" s="16" t="s">
        <v>11211</v>
      </c>
      <c r="C572" s="16" t="s">
        <v>11212</v>
      </c>
      <c r="D572" s="17" t="s">
        <v>323</v>
      </c>
      <c r="E572" s="18" t="s">
        <v>295</v>
      </c>
      <c r="F572" s="18">
        <v>0</v>
      </c>
      <c r="G572" s="18">
        <v>1</v>
      </c>
      <c r="H572" s="18">
        <v>3</v>
      </c>
      <c r="I572" s="18"/>
      <c r="J572" s="18"/>
      <c r="K572" s="18"/>
      <c r="L572" s="19" t="s">
        <v>11213</v>
      </c>
      <c r="M572" s="19" t="s">
        <v>1505</v>
      </c>
      <c r="N572" s="18" t="s">
        <v>4851</v>
      </c>
      <c r="O572" s="18">
        <v>1</v>
      </c>
      <c r="P572" s="18" t="s">
        <v>163</v>
      </c>
      <c r="Q572" s="18">
        <v>100</v>
      </c>
      <c r="R572" s="18" t="s">
        <v>95</v>
      </c>
      <c r="S572" s="37" t="s">
        <v>46</v>
      </c>
      <c r="T572" s="18" t="s">
        <v>53</v>
      </c>
      <c r="U572" s="38">
        <v>6.8078591477417705</v>
      </c>
      <c r="V572" s="38">
        <v>6.8078591477417705</v>
      </c>
      <c r="W572" s="38">
        <v>0</v>
      </c>
      <c r="X572" s="18" t="s">
        <v>53</v>
      </c>
      <c r="Y572" s="39"/>
      <c r="Z572" s="16">
        <v>1</v>
      </c>
      <c r="AA572" s="36">
        <v>18.3</v>
      </c>
      <c r="AB572" s="36"/>
      <c r="AC572" s="36">
        <v>18.3</v>
      </c>
      <c r="AD572" s="38">
        <f t="shared" si="111"/>
        <v>19.864000000000004</v>
      </c>
      <c r="AE572" s="38">
        <f t="shared" si="112"/>
        <v>21.453120000000006</v>
      </c>
      <c r="AF572" s="38">
        <f t="shared" si="113"/>
        <v>0</v>
      </c>
      <c r="AG572" s="36">
        <f t="shared" si="105"/>
        <v>19.86</v>
      </c>
      <c r="AH572" s="36">
        <f t="shared" si="106"/>
        <v>21.45</v>
      </c>
      <c r="AI572" s="36">
        <f t="shared" si="107"/>
        <v>0</v>
      </c>
      <c r="AJ572" s="40">
        <v>43146</v>
      </c>
      <c r="AK572" s="40">
        <v>43150</v>
      </c>
      <c r="AL572" s="17">
        <v>1</v>
      </c>
      <c r="AM572" s="17" t="s">
        <v>10882</v>
      </c>
      <c r="AN572" s="17"/>
      <c r="AO572" s="20" t="s">
        <v>6748</v>
      </c>
      <c r="AP572" s="20"/>
      <c r="AQ572" s="20"/>
      <c r="AR572" s="20"/>
      <c r="AS572" s="46">
        <v>42489</v>
      </c>
      <c r="AT572" s="173"/>
    </row>
    <row r="573" spans="1:46" ht="47.25" customHeight="1">
      <c r="A573" s="16">
        <v>8699788750249</v>
      </c>
      <c r="B573" s="16" t="s">
        <v>11211</v>
      </c>
      <c r="C573" s="16" t="s">
        <v>11212</v>
      </c>
      <c r="D573" s="17" t="s">
        <v>323</v>
      </c>
      <c r="E573" s="18" t="s">
        <v>295</v>
      </c>
      <c r="F573" s="18">
        <v>0</v>
      </c>
      <c r="G573" s="18">
        <v>1</v>
      </c>
      <c r="H573" s="18">
        <v>3</v>
      </c>
      <c r="I573" s="18"/>
      <c r="J573" s="18"/>
      <c r="K573" s="18"/>
      <c r="L573" s="19" t="s">
        <v>11215</v>
      </c>
      <c r="M573" s="19" t="s">
        <v>1505</v>
      </c>
      <c r="N573" s="18" t="s">
        <v>4851</v>
      </c>
      <c r="O573" s="18">
        <v>0.5</v>
      </c>
      <c r="P573" s="18" t="s">
        <v>163</v>
      </c>
      <c r="Q573" s="18">
        <v>100</v>
      </c>
      <c r="R573" s="18" t="s">
        <v>95</v>
      </c>
      <c r="S573" s="37" t="s">
        <v>46</v>
      </c>
      <c r="T573" s="18" t="s">
        <v>53</v>
      </c>
      <c r="U573" s="38">
        <v>6.2464914519009955</v>
      </c>
      <c r="V573" s="38">
        <v>6.2464914519009955</v>
      </c>
      <c r="W573" s="38">
        <v>0</v>
      </c>
      <c r="X573" s="18" t="s">
        <v>53</v>
      </c>
      <c r="Y573" s="39"/>
      <c r="Z573" s="16">
        <v>1</v>
      </c>
      <c r="AA573" s="36">
        <v>16.82</v>
      </c>
      <c r="AB573" s="36"/>
      <c r="AC573" s="36">
        <v>16.82</v>
      </c>
      <c r="AD573" s="38">
        <f t="shared" si="111"/>
        <v>18.265599999999999</v>
      </c>
      <c r="AE573" s="38">
        <f t="shared" si="112"/>
        <v>19.726848</v>
      </c>
      <c r="AF573" s="38">
        <f t="shared" si="113"/>
        <v>0</v>
      </c>
      <c r="AG573" s="36">
        <f t="shared" si="105"/>
        <v>18.260000000000002</v>
      </c>
      <c r="AH573" s="36">
        <f t="shared" si="106"/>
        <v>19.72</v>
      </c>
      <c r="AI573" s="36">
        <f t="shared" si="107"/>
        <v>0</v>
      </c>
      <c r="AJ573" s="40">
        <v>43146</v>
      </c>
      <c r="AK573" s="40">
        <v>43150</v>
      </c>
      <c r="AL573" s="17">
        <v>1</v>
      </c>
      <c r="AM573" s="17" t="s">
        <v>10882</v>
      </c>
      <c r="AN573" s="17"/>
      <c r="AO573" s="20" t="s">
        <v>3502</v>
      </c>
      <c r="AP573" s="20"/>
      <c r="AQ573" s="20"/>
      <c r="AR573" s="20"/>
      <c r="AS573" s="46">
        <v>42489</v>
      </c>
      <c r="AT573" s="173"/>
    </row>
    <row r="574" spans="1:46" ht="47.25" customHeight="1">
      <c r="A574" s="16">
        <v>8699788750263</v>
      </c>
      <c r="B574" s="16" t="s">
        <v>11211</v>
      </c>
      <c r="C574" s="16" t="s">
        <v>11212</v>
      </c>
      <c r="D574" s="17" t="s">
        <v>323</v>
      </c>
      <c r="E574" s="18" t="s">
        <v>295</v>
      </c>
      <c r="F574" s="18">
        <v>0</v>
      </c>
      <c r="G574" s="18">
        <v>1</v>
      </c>
      <c r="H574" s="18">
        <v>3</v>
      </c>
      <c r="I574" s="18"/>
      <c r="J574" s="18"/>
      <c r="K574" s="18"/>
      <c r="L574" s="19" t="s">
        <v>11216</v>
      </c>
      <c r="M574" s="19" t="s">
        <v>1505</v>
      </c>
      <c r="N574" s="18" t="s">
        <v>4851</v>
      </c>
      <c r="O574" s="18">
        <v>0.25</v>
      </c>
      <c r="P574" s="18" t="s">
        <v>163</v>
      </c>
      <c r="Q574" s="18">
        <v>100</v>
      </c>
      <c r="R574" s="18" t="s">
        <v>95</v>
      </c>
      <c r="S574" s="37" t="s">
        <v>46</v>
      </c>
      <c r="T574" s="18" t="s">
        <v>53</v>
      </c>
      <c r="U574" s="38">
        <v>5.9096708343965298</v>
      </c>
      <c r="V574" s="38">
        <v>5.9096708343965298</v>
      </c>
      <c r="W574" s="38">
        <v>0</v>
      </c>
      <c r="X574" s="18" t="s">
        <v>53</v>
      </c>
      <c r="Y574" s="39"/>
      <c r="Z574" s="16">
        <v>1</v>
      </c>
      <c r="AA574" s="36">
        <v>15.89</v>
      </c>
      <c r="AB574" s="36"/>
      <c r="AC574" s="36">
        <v>15.89</v>
      </c>
      <c r="AD574" s="38">
        <f t="shared" si="111"/>
        <v>17.261200000000002</v>
      </c>
      <c r="AE574" s="38">
        <f t="shared" si="112"/>
        <v>18.642096000000002</v>
      </c>
      <c r="AF574" s="38">
        <f t="shared" si="113"/>
        <v>0</v>
      </c>
      <c r="AG574" s="36">
        <f t="shared" si="105"/>
        <v>17.260000000000002</v>
      </c>
      <c r="AH574" s="36">
        <f t="shared" si="106"/>
        <v>18.64</v>
      </c>
      <c r="AI574" s="36">
        <f t="shared" si="107"/>
        <v>0</v>
      </c>
      <c r="AJ574" s="40">
        <v>43146</v>
      </c>
      <c r="AK574" s="40">
        <v>43150</v>
      </c>
      <c r="AL574" s="17">
        <v>1</v>
      </c>
      <c r="AM574" s="17" t="s">
        <v>10882</v>
      </c>
      <c r="AN574" s="17"/>
      <c r="AO574" s="20" t="s">
        <v>6291</v>
      </c>
      <c r="AP574" s="20"/>
      <c r="AQ574" s="20"/>
      <c r="AR574" s="20"/>
      <c r="AS574" s="46">
        <v>42489</v>
      </c>
      <c r="AT574" s="173"/>
    </row>
    <row r="575" spans="1:46" ht="47.25" customHeight="1">
      <c r="A575" s="16">
        <v>8699809098541</v>
      </c>
      <c r="B575" s="16" t="s">
        <v>6651</v>
      </c>
      <c r="C575" s="16" t="s">
        <v>6652</v>
      </c>
      <c r="D575" s="17" t="s">
        <v>87</v>
      </c>
      <c r="E575" s="18" t="s">
        <v>87</v>
      </c>
      <c r="F575" s="18">
        <v>0</v>
      </c>
      <c r="G575" s="18">
        <v>2</v>
      </c>
      <c r="H575" s="18">
        <v>1</v>
      </c>
      <c r="I575" s="18"/>
      <c r="J575" s="18"/>
      <c r="K575" s="18"/>
      <c r="L575" s="19" t="s">
        <v>6653</v>
      </c>
      <c r="M575" s="19" t="s">
        <v>6654</v>
      </c>
      <c r="N575" s="18" t="s">
        <v>837</v>
      </c>
      <c r="O575" s="18">
        <v>14</v>
      </c>
      <c r="P575" s="18" t="s">
        <v>163</v>
      </c>
      <c r="Q575" s="18">
        <v>28</v>
      </c>
      <c r="R575" s="18" t="s">
        <v>45</v>
      </c>
      <c r="S575" s="37" t="s">
        <v>96</v>
      </c>
      <c r="T575" s="37"/>
      <c r="U575" s="37"/>
      <c r="V575" s="37">
        <v>728.77</v>
      </c>
      <c r="W575" s="37">
        <v>728.77</v>
      </c>
      <c r="X575" s="18" t="s">
        <v>284</v>
      </c>
      <c r="Y575" s="18"/>
      <c r="Z575" s="16">
        <v>0</v>
      </c>
      <c r="AA575" s="16"/>
      <c r="AB575" s="16"/>
      <c r="AC575" s="36">
        <v>1542.5</v>
      </c>
      <c r="AD575" s="70">
        <f t="shared" si="111"/>
        <v>1580.95</v>
      </c>
      <c r="AE575" s="70">
        <f t="shared" si="112"/>
        <v>1788.8120000000004</v>
      </c>
      <c r="AF575" s="70">
        <f t="shared" si="113"/>
        <v>1931.9169600000005</v>
      </c>
      <c r="AG575" s="36">
        <f t="shared" si="105"/>
        <v>1580.95</v>
      </c>
      <c r="AH575" s="36">
        <f t="shared" si="106"/>
        <v>1788.81</v>
      </c>
      <c r="AI575" s="36">
        <f t="shared" si="107"/>
        <v>1931.91</v>
      </c>
      <c r="AJ575" s="40">
        <v>42419</v>
      </c>
      <c r="AK575" s="40">
        <v>42422</v>
      </c>
      <c r="AL575" s="22"/>
      <c r="AM575" s="20"/>
      <c r="AN575" s="20"/>
      <c r="AO575" s="20" t="s">
        <v>6291</v>
      </c>
      <c r="AP575" s="20"/>
      <c r="AQ575" s="20"/>
      <c r="AR575" s="20"/>
      <c r="AS575" s="46">
        <v>42489</v>
      </c>
      <c r="AT575" s="173"/>
    </row>
    <row r="576" spans="1:46" ht="47.25" customHeight="1">
      <c r="A576" s="16">
        <v>8699522275724</v>
      </c>
      <c r="B576" s="16" t="s">
        <v>3453</v>
      </c>
      <c r="C576" s="16" t="s">
        <v>3454</v>
      </c>
      <c r="D576" s="17" t="s">
        <v>87</v>
      </c>
      <c r="E576" s="18" t="s">
        <v>295</v>
      </c>
      <c r="F576" s="18">
        <v>4</v>
      </c>
      <c r="G576" s="18">
        <v>1</v>
      </c>
      <c r="H576" s="18">
        <v>2</v>
      </c>
      <c r="I576" s="18"/>
      <c r="J576" s="18"/>
      <c r="K576" s="18"/>
      <c r="L576" s="19" t="s">
        <v>10742</v>
      </c>
      <c r="M576" s="19" t="s">
        <v>445</v>
      </c>
      <c r="N576" s="18" t="s">
        <v>2966</v>
      </c>
      <c r="O576" s="18" t="s">
        <v>3458</v>
      </c>
      <c r="P576" s="18" t="s">
        <v>197</v>
      </c>
      <c r="Q576" s="18">
        <v>1</v>
      </c>
      <c r="R576" s="18" t="s">
        <v>95</v>
      </c>
      <c r="S576" s="37" t="s">
        <v>96</v>
      </c>
      <c r="T576" s="18" t="s">
        <v>53</v>
      </c>
      <c r="U576" s="38">
        <v>3.4299999999999997</v>
      </c>
      <c r="V576" s="38">
        <v>3.4299999999999997</v>
      </c>
      <c r="W576" s="38">
        <v>0</v>
      </c>
      <c r="X576" s="18" t="s">
        <v>53</v>
      </c>
      <c r="Y576" s="39"/>
      <c r="Z576" s="16">
        <v>0</v>
      </c>
      <c r="AA576" s="36">
        <v>9.4499999999999993</v>
      </c>
      <c r="AB576" s="36"/>
      <c r="AC576" s="36">
        <v>9.4499999999999993</v>
      </c>
      <c r="AD576" s="38">
        <f t="shared" si="111"/>
        <v>10.3005</v>
      </c>
      <c r="AE576" s="38">
        <f t="shared" si="112"/>
        <v>12.875624999999999</v>
      </c>
      <c r="AF576" s="38">
        <f t="shared" si="113"/>
        <v>13.905675</v>
      </c>
      <c r="AG576" s="36">
        <f t="shared" si="105"/>
        <v>10.3</v>
      </c>
      <c r="AH576" s="36">
        <f t="shared" si="106"/>
        <v>12.87</v>
      </c>
      <c r="AI576" s="36">
        <f t="shared" si="107"/>
        <v>13.9</v>
      </c>
      <c r="AJ576" s="40">
        <v>43245</v>
      </c>
      <c r="AK576" s="40">
        <v>43251</v>
      </c>
      <c r="AL576" s="17">
        <v>1</v>
      </c>
      <c r="AM576" s="17" t="s">
        <v>6608</v>
      </c>
      <c r="AN576" s="17"/>
      <c r="AO576" s="20" t="s">
        <v>6890</v>
      </c>
      <c r="AP576" s="20"/>
      <c r="AQ576" s="20"/>
      <c r="AR576" s="20"/>
      <c r="AS576" s="46">
        <v>42489</v>
      </c>
      <c r="AT576" s="173"/>
    </row>
    <row r="577" spans="1:46" ht="47.25" customHeight="1">
      <c r="A577" s="16">
        <v>8699523090524</v>
      </c>
      <c r="B577" s="16" t="s">
        <v>1753</v>
      </c>
      <c r="C577" s="16" t="s">
        <v>1755</v>
      </c>
      <c r="D577" s="17" t="s">
        <v>323</v>
      </c>
      <c r="E577" s="18" t="s">
        <v>323</v>
      </c>
      <c r="F577" s="18">
        <v>0</v>
      </c>
      <c r="G577" s="18">
        <v>1</v>
      </c>
      <c r="H577" s="18">
        <v>1</v>
      </c>
      <c r="I577" s="18"/>
      <c r="J577" s="18"/>
      <c r="K577" s="18"/>
      <c r="L577" s="19" t="s">
        <v>10059</v>
      </c>
      <c r="M577" s="19" t="s">
        <v>112</v>
      </c>
      <c r="N577" s="18" t="s">
        <v>2138</v>
      </c>
      <c r="O577" s="18">
        <v>10</v>
      </c>
      <c r="P577" s="18" t="s">
        <v>163</v>
      </c>
      <c r="Q577" s="18">
        <v>28</v>
      </c>
      <c r="R577" s="18" t="s">
        <v>95</v>
      </c>
      <c r="S577" s="37" t="s">
        <v>46</v>
      </c>
      <c r="T577" s="18" t="s">
        <v>284</v>
      </c>
      <c r="U577" s="18">
        <v>6.44</v>
      </c>
      <c r="V577" s="38">
        <v>14.89</v>
      </c>
      <c r="W577" s="18">
        <v>6.44</v>
      </c>
      <c r="X577" s="18" t="s">
        <v>284</v>
      </c>
      <c r="Y577" s="39"/>
      <c r="Z577" s="16">
        <v>0</v>
      </c>
      <c r="AA577" s="45">
        <v>12.28</v>
      </c>
      <c r="AB577" s="36"/>
      <c r="AC577" s="36">
        <v>12.28</v>
      </c>
      <c r="AD577" s="38">
        <f t="shared" si="111"/>
        <v>13.362399999999999</v>
      </c>
      <c r="AE577" s="38">
        <f t="shared" si="112"/>
        <v>16.702999999999999</v>
      </c>
      <c r="AF577" s="38">
        <f t="shared" si="113"/>
        <v>18.039239999999999</v>
      </c>
      <c r="AG577" s="36">
        <f t="shared" si="105"/>
        <v>13.36</v>
      </c>
      <c r="AH577" s="36">
        <f t="shared" si="106"/>
        <v>16.7</v>
      </c>
      <c r="AI577" s="36">
        <f t="shared" si="107"/>
        <v>18.03</v>
      </c>
      <c r="AJ577" s="40">
        <v>43084</v>
      </c>
      <c r="AK577" s="40">
        <v>43088</v>
      </c>
      <c r="AL577" s="17">
        <v>1</v>
      </c>
      <c r="AM577" s="20" t="s">
        <v>2123</v>
      </c>
      <c r="AN577" s="20"/>
      <c r="AO577" s="20" t="s">
        <v>9929</v>
      </c>
      <c r="AP577" s="20"/>
      <c r="AQ577" s="20"/>
      <c r="AR577" s="20"/>
      <c r="AS577" s="46">
        <v>42489</v>
      </c>
      <c r="AT577" s="173"/>
    </row>
    <row r="578" spans="1:46" ht="47.25" customHeight="1">
      <c r="A578" s="16">
        <v>8699523090531</v>
      </c>
      <c r="B578" s="16" t="s">
        <v>1753</v>
      </c>
      <c r="C578" s="16" t="s">
        <v>1755</v>
      </c>
      <c r="D578" s="17" t="s">
        <v>323</v>
      </c>
      <c r="E578" s="18" t="s">
        <v>323</v>
      </c>
      <c r="F578" s="18">
        <v>0</v>
      </c>
      <c r="G578" s="18">
        <v>1</v>
      </c>
      <c r="H578" s="18">
        <v>1</v>
      </c>
      <c r="I578" s="18"/>
      <c r="J578" s="18"/>
      <c r="K578" s="18"/>
      <c r="L578" s="19" t="s">
        <v>10062</v>
      </c>
      <c r="M578" s="19" t="s">
        <v>112</v>
      </c>
      <c r="N578" s="18" t="s">
        <v>2138</v>
      </c>
      <c r="O578" s="18">
        <v>20</v>
      </c>
      <c r="P578" s="18" t="s">
        <v>163</v>
      </c>
      <c r="Q578" s="18">
        <v>28</v>
      </c>
      <c r="R578" s="18" t="s">
        <v>95</v>
      </c>
      <c r="S578" s="37" t="s">
        <v>46</v>
      </c>
      <c r="T578" s="18" t="s">
        <v>284</v>
      </c>
      <c r="U578" s="38">
        <v>6.44</v>
      </c>
      <c r="V578" s="38">
        <v>21</v>
      </c>
      <c r="W578" s="38">
        <v>6.44</v>
      </c>
      <c r="X578" s="18" t="s">
        <v>284</v>
      </c>
      <c r="Y578" s="39"/>
      <c r="Z578" s="16">
        <v>0</v>
      </c>
      <c r="AA578" s="45">
        <v>15.08</v>
      </c>
      <c r="AB578" s="36"/>
      <c r="AC578" s="36">
        <v>15.08</v>
      </c>
      <c r="AD578" s="38">
        <f t="shared" si="111"/>
        <v>16.386400000000002</v>
      </c>
      <c r="AE578" s="38">
        <f t="shared" si="112"/>
        <v>20.483000000000004</v>
      </c>
      <c r="AF578" s="38">
        <f t="shared" si="113"/>
        <v>22.121640000000006</v>
      </c>
      <c r="AG578" s="36">
        <f t="shared" ref="AG578:AG609" si="114">TRUNC(AD578,2)</f>
        <v>16.38</v>
      </c>
      <c r="AH578" s="36">
        <f t="shared" ref="AH578:AH609" si="115">TRUNC(AE578,2)</f>
        <v>20.48</v>
      </c>
      <c r="AI578" s="36">
        <f t="shared" ref="AI578:AI609" si="116">TRUNC(AF578,2)</f>
        <v>22.12</v>
      </c>
      <c r="AJ578" s="40">
        <v>43084</v>
      </c>
      <c r="AK578" s="40">
        <v>43088</v>
      </c>
      <c r="AL578" s="17">
        <v>1</v>
      </c>
      <c r="AM578" s="20" t="s">
        <v>2123</v>
      </c>
      <c r="AN578" s="20"/>
      <c r="AO578" s="20" t="s">
        <v>9931</v>
      </c>
      <c r="AP578" s="20"/>
      <c r="AQ578" s="20"/>
      <c r="AR578" s="20"/>
      <c r="AS578" s="46">
        <v>42489</v>
      </c>
      <c r="AT578" s="173"/>
    </row>
    <row r="579" spans="1:46" ht="47.25" customHeight="1">
      <c r="A579" s="16">
        <v>8699523090234</v>
      </c>
      <c r="B579" s="16" t="s">
        <v>4382</v>
      </c>
      <c r="C579" s="16" t="s">
        <v>4383</v>
      </c>
      <c r="D579" s="17" t="s">
        <v>323</v>
      </c>
      <c r="E579" s="18" t="s">
        <v>323</v>
      </c>
      <c r="F579" s="18">
        <v>0</v>
      </c>
      <c r="G579" s="18">
        <v>1</v>
      </c>
      <c r="H579" s="18">
        <v>1</v>
      </c>
      <c r="I579" s="18"/>
      <c r="J579" s="18"/>
      <c r="K579" s="18"/>
      <c r="L579" s="19" t="s">
        <v>4385</v>
      </c>
      <c r="M579" s="19" t="s">
        <v>78</v>
      </c>
      <c r="N579" s="18" t="s">
        <v>2138</v>
      </c>
      <c r="O579" s="18">
        <v>10</v>
      </c>
      <c r="P579" s="18" t="s">
        <v>163</v>
      </c>
      <c r="Q579" s="18">
        <v>90</v>
      </c>
      <c r="R579" s="18" t="s">
        <v>95</v>
      </c>
      <c r="S579" s="37" t="s">
        <v>46</v>
      </c>
      <c r="T579" s="37" t="s">
        <v>284</v>
      </c>
      <c r="U579" s="38">
        <v>27</v>
      </c>
      <c r="V579" s="38">
        <v>40.19</v>
      </c>
      <c r="W579" s="38">
        <v>24.11</v>
      </c>
      <c r="X579" s="37" t="s">
        <v>284</v>
      </c>
      <c r="Y579" s="39"/>
      <c r="Z579" s="16">
        <v>0</v>
      </c>
      <c r="AA579" s="36">
        <v>34.96</v>
      </c>
      <c r="AB579" s="36"/>
      <c r="AC579" s="36">
        <v>34.96</v>
      </c>
      <c r="AD579" s="36">
        <v>37.85</v>
      </c>
      <c r="AE579" s="36">
        <v>47.32</v>
      </c>
      <c r="AF579" s="36">
        <v>51.1</v>
      </c>
      <c r="AG579" s="36">
        <f t="shared" si="114"/>
        <v>37.85</v>
      </c>
      <c r="AH579" s="36">
        <f t="shared" si="115"/>
        <v>47.32</v>
      </c>
      <c r="AI579" s="36">
        <f t="shared" si="116"/>
        <v>51.1</v>
      </c>
      <c r="AJ579" s="40">
        <v>42783</v>
      </c>
      <c r="AK579" s="40">
        <v>42786</v>
      </c>
      <c r="AL579" s="17"/>
      <c r="AM579" s="20" t="s">
        <v>477</v>
      </c>
      <c r="AN579" s="20"/>
      <c r="AO579" s="20" t="s">
        <v>6291</v>
      </c>
      <c r="AP579" s="20"/>
      <c r="AQ579" s="20"/>
      <c r="AR579" s="20"/>
      <c r="AS579" s="46">
        <v>42489</v>
      </c>
      <c r="AT579" s="173"/>
    </row>
    <row r="580" spans="1:46" ht="47.25" customHeight="1">
      <c r="A580" s="16">
        <v>8699523090241</v>
      </c>
      <c r="B580" s="16" t="s">
        <v>4382</v>
      </c>
      <c r="C580" s="16" t="s">
        <v>4383</v>
      </c>
      <c r="D580" s="17" t="s">
        <v>38</v>
      </c>
      <c r="E580" s="18" t="s">
        <v>38</v>
      </c>
      <c r="F580" s="18">
        <v>0</v>
      </c>
      <c r="G580" s="18">
        <v>1</v>
      </c>
      <c r="H580" s="18">
        <v>1</v>
      </c>
      <c r="I580" s="18"/>
      <c r="J580" s="18"/>
      <c r="K580" s="18"/>
      <c r="L580" s="19" t="s">
        <v>5822</v>
      </c>
      <c r="M580" s="19" t="s">
        <v>78</v>
      </c>
      <c r="N580" s="18" t="s">
        <v>2138</v>
      </c>
      <c r="O580" s="18">
        <v>20</v>
      </c>
      <c r="P580" s="18" t="s">
        <v>163</v>
      </c>
      <c r="Q580" s="18">
        <v>90</v>
      </c>
      <c r="R580" s="18" t="s">
        <v>45</v>
      </c>
      <c r="S580" s="37" t="s">
        <v>46</v>
      </c>
      <c r="T580" s="18" t="s">
        <v>284</v>
      </c>
      <c r="U580" s="37">
        <v>27</v>
      </c>
      <c r="V580" s="37">
        <v>83.26</v>
      </c>
      <c r="W580" s="37">
        <v>27</v>
      </c>
      <c r="X580" s="18" t="s">
        <v>284</v>
      </c>
      <c r="Y580" s="39"/>
      <c r="Z580" s="16">
        <v>0</v>
      </c>
      <c r="AA580" s="36">
        <v>52.9</v>
      </c>
      <c r="AB580" s="36"/>
      <c r="AC580" s="36">
        <v>52.9</v>
      </c>
      <c r="AD580" s="37">
        <f t="shared" ref="AD580:AD609" si="117">IF(Z580=2,AC580*1.08,IF(AC580&lt;=10,(AC580*1.09),IF(AC580&lt;=50,(10*1.09)+((AC580-10)*1.08),IF(AC580&lt;=100,(10*1.09)+((50-10)*1.08)+((AC580-50)*1.07),IF(AC580&lt;=200,(10*1.09)+((50-10)*1.08)+((100-50)*1.07)+((AC580-100)*1.04),(10*1.09)+((50-10)*1.08)+((100-50)*1.07)+((200-100)*1.04)+((AC580-200)*1.02))))))</f>
        <v>57.203000000000003</v>
      </c>
      <c r="AE580" s="37">
        <f>IF(Z580=1,AD580*1.08,IF(Z580=2,0,IF(AC580&lt;=100,(AD580*1.25),IF(AC580&lt;=200,134.5+((AC580-100)*1.04*1.16),255.14+((AC580-200)*1.02*1.12)))))</f>
        <v>71.503749999999997</v>
      </c>
      <c r="AF580" s="37">
        <f>IF(Z580=1,0,(AE580*1.08))</f>
        <v>77.224050000000005</v>
      </c>
      <c r="AG580" s="36">
        <f t="shared" si="114"/>
        <v>57.2</v>
      </c>
      <c r="AH580" s="36">
        <f t="shared" si="115"/>
        <v>71.5</v>
      </c>
      <c r="AI580" s="36">
        <f t="shared" si="116"/>
        <v>77.22</v>
      </c>
      <c r="AJ580" s="40">
        <v>42545</v>
      </c>
      <c r="AK580" s="40">
        <v>42547</v>
      </c>
      <c r="AL580" s="22"/>
      <c r="AM580" s="20" t="s">
        <v>184</v>
      </c>
      <c r="AN580" s="20"/>
      <c r="AO580" s="20" t="s">
        <v>6291</v>
      </c>
      <c r="AP580" s="20"/>
      <c r="AQ580" s="20"/>
      <c r="AR580" s="20"/>
      <c r="AS580" s="46">
        <v>42489</v>
      </c>
      <c r="AT580" s="173"/>
    </row>
    <row r="581" spans="1:46" ht="47.25" customHeight="1">
      <c r="A581" s="16">
        <v>8699523090180</v>
      </c>
      <c r="B581" s="16" t="s">
        <v>4382</v>
      </c>
      <c r="C581" s="16" t="s">
        <v>4383</v>
      </c>
      <c r="D581" s="17" t="s">
        <v>38</v>
      </c>
      <c r="E581" s="18" t="s">
        <v>38</v>
      </c>
      <c r="F581" s="18">
        <v>0</v>
      </c>
      <c r="G581" s="18">
        <v>1</v>
      </c>
      <c r="H581" s="18">
        <v>1</v>
      </c>
      <c r="I581" s="18"/>
      <c r="J581" s="18"/>
      <c r="K581" s="18"/>
      <c r="L581" s="19" t="s">
        <v>5823</v>
      </c>
      <c r="M581" s="19" t="s">
        <v>78</v>
      </c>
      <c r="N581" s="18" t="s">
        <v>2138</v>
      </c>
      <c r="O581" s="18">
        <v>40</v>
      </c>
      <c r="P581" s="18" t="s">
        <v>163</v>
      </c>
      <c r="Q581" s="18">
        <v>30</v>
      </c>
      <c r="R581" s="18" t="s">
        <v>45</v>
      </c>
      <c r="S581" s="37" t="s">
        <v>46</v>
      </c>
      <c r="T581" s="37" t="s">
        <v>222</v>
      </c>
      <c r="U581" s="37">
        <v>28.31</v>
      </c>
      <c r="V581" s="37">
        <v>28.31</v>
      </c>
      <c r="W581" s="37">
        <v>7.59</v>
      </c>
      <c r="X581" s="37" t="s">
        <v>222</v>
      </c>
      <c r="Y581" s="39"/>
      <c r="Z581" s="16">
        <v>0</v>
      </c>
      <c r="AA581" s="36">
        <v>16.04</v>
      </c>
      <c r="AB581" s="36"/>
      <c r="AC581" s="36">
        <v>16.04</v>
      </c>
      <c r="AD581" s="70">
        <f t="shared" si="117"/>
        <v>17.423200000000001</v>
      </c>
      <c r="AE581" s="70">
        <f>IF(Z581=1,AD581*1.08,IF(Z581=2,0,IF(AC581&lt;=100,(AD581*1.25),IF(AC581&lt;=200,134.5+((AC581-100)*1.04*1.16),255.14+((AC581-200)*1.02*1.12)))))</f>
        <v>21.779000000000003</v>
      </c>
      <c r="AF581" s="70">
        <f>IF(Z581=1,0,(AE581*1.08))</f>
        <v>23.521320000000006</v>
      </c>
      <c r="AG581" s="36">
        <f t="shared" si="114"/>
        <v>17.420000000000002</v>
      </c>
      <c r="AH581" s="36">
        <f t="shared" si="115"/>
        <v>21.77</v>
      </c>
      <c r="AI581" s="36">
        <f t="shared" si="116"/>
        <v>23.52</v>
      </c>
      <c r="AJ581" s="40">
        <v>42510</v>
      </c>
      <c r="AK581" s="40">
        <v>42514</v>
      </c>
      <c r="AL581" s="22"/>
      <c r="AM581" s="20" t="s">
        <v>184</v>
      </c>
      <c r="AN581" s="20"/>
      <c r="AO581" s="20" t="s">
        <v>3502</v>
      </c>
      <c r="AP581" s="20"/>
      <c r="AQ581" s="20"/>
      <c r="AR581" s="20"/>
      <c r="AS581" s="46">
        <v>42489</v>
      </c>
      <c r="AT581" s="173"/>
    </row>
    <row r="582" spans="1:46" ht="47.25" customHeight="1">
      <c r="A582" s="16">
        <v>8699523090227</v>
      </c>
      <c r="B582" s="16" t="s">
        <v>4382</v>
      </c>
      <c r="C582" s="16" t="s">
        <v>4383</v>
      </c>
      <c r="D582" s="17" t="s">
        <v>38</v>
      </c>
      <c r="E582" s="18" t="s">
        <v>38</v>
      </c>
      <c r="F582" s="18">
        <v>0</v>
      </c>
      <c r="G582" s="18">
        <v>1</v>
      </c>
      <c r="H582" s="18">
        <v>1</v>
      </c>
      <c r="I582" s="18"/>
      <c r="J582" s="18"/>
      <c r="K582" s="18"/>
      <c r="L582" s="19" t="s">
        <v>5824</v>
      </c>
      <c r="M582" s="19" t="s">
        <v>78</v>
      </c>
      <c r="N582" s="18" t="s">
        <v>2138</v>
      </c>
      <c r="O582" s="18">
        <v>40</v>
      </c>
      <c r="P582" s="18" t="s">
        <v>163</v>
      </c>
      <c r="Q582" s="18">
        <v>90</v>
      </c>
      <c r="R582" s="18" t="s">
        <v>45</v>
      </c>
      <c r="S582" s="37" t="s">
        <v>46</v>
      </c>
      <c r="T582" s="37" t="s">
        <v>284</v>
      </c>
      <c r="U582" s="37">
        <v>84.93</v>
      </c>
      <c r="V582" s="37">
        <v>27</v>
      </c>
      <c r="W582" s="37">
        <v>27</v>
      </c>
      <c r="X582" s="37" t="s">
        <v>284</v>
      </c>
      <c r="Y582" s="39"/>
      <c r="Z582" s="16">
        <v>0</v>
      </c>
      <c r="AA582" s="36">
        <v>57.14</v>
      </c>
      <c r="AB582" s="36"/>
      <c r="AC582" s="36">
        <v>57.14</v>
      </c>
      <c r="AD582" s="70">
        <f t="shared" si="117"/>
        <v>61.739800000000002</v>
      </c>
      <c r="AE582" s="70">
        <f>IF(Z582=1,AD582*1.08,IF(Z582=2,0,IF(AC582&lt;=100,(AD582*1.25),IF(AC582&lt;=200,134.5+((AC582-100)*1.04*1.16),255.14+((AC582-200)*1.02*1.12)))))</f>
        <v>77.174750000000003</v>
      </c>
      <c r="AF582" s="70">
        <f>IF(Z582=1,0,(AE582*1.08))</f>
        <v>83.348730000000003</v>
      </c>
      <c r="AG582" s="36">
        <f t="shared" si="114"/>
        <v>61.73</v>
      </c>
      <c r="AH582" s="36">
        <f t="shared" si="115"/>
        <v>77.17</v>
      </c>
      <c r="AI582" s="36">
        <f t="shared" si="116"/>
        <v>83.34</v>
      </c>
      <c r="AJ582" s="40">
        <v>42545</v>
      </c>
      <c r="AK582" s="40">
        <v>42547</v>
      </c>
      <c r="AL582" s="22"/>
      <c r="AM582" s="20" t="s">
        <v>184</v>
      </c>
      <c r="AN582" s="20"/>
      <c r="AO582" s="20" t="s">
        <v>6137</v>
      </c>
      <c r="AP582" s="20"/>
      <c r="AQ582" s="20"/>
      <c r="AR582" s="20"/>
      <c r="AS582" s="46">
        <v>42489</v>
      </c>
      <c r="AT582" s="173"/>
    </row>
    <row r="583" spans="1:46" ht="47.25" customHeight="1">
      <c r="A583" s="16">
        <v>8699536010625</v>
      </c>
      <c r="B583" s="16" t="s">
        <v>4394</v>
      </c>
      <c r="C583" s="16" t="s">
        <v>4396</v>
      </c>
      <c r="D583" s="17" t="s">
        <v>323</v>
      </c>
      <c r="E583" s="18" t="s">
        <v>323</v>
      </c>
      <c r="F583" s="18">
        <v>0</v>
      </c>
      <c r="G583" s="18">
        <v>5</v>
      </c>
      <c r="H583" s="18">
        <v>1</v>
      </c>
      <c r="I583" s="18"/>
      <c r="J583" s="18"/>
      <c r="K583" s="18"/>
      <c r="L583" s="19" t="s">
        <v>5385</v>
      </c>
      <c r="M583" s="19" t="s">
        <v>130</v>
      </c>
      <c r="N583" s="18" t="s">
        <v>2585</v>
      </c>
      <c r="O583" s="18">
        <v>8</v>
      </c>
      <c r="P583" s="18" t="s">
        <v>163</v>
      </c>
      <c r="Q583" s="18">
        <v>90</v>
      </c>
      <c r="R583" s="18" t="s">
        <v>95</v>
      </c>
      <c r="S583" s="37" t="s">
        <v>46</v>
      </c>
      <c r="T583" s="18" t="s">
        <v>557</v>
      </c>
      <c r="U583" s="38">
        <v>14.94</v>
      </c>
      <c r="V583" s="38">
        <v>38.99</v>
      </c>
      <c r="W583" s="38">
        <v>14.94</v>
      </c>
      <c r="X583" s="18" t="s">
        <v>557</v>
      </c>
      <c r="Y583" s="39"/>
      <c r="Z583" s="16">
        <v>0</v>
      </c>
      <c r="AA583" s="36">
        <v>40.229999999999997</v>
      </c>
      <c r="AB583" s="36"/>
      <c r="AC583" s="36">
        <v>40.229999999999997</v>
      </c>
      <c r="AD583" s="38">
        <f t="shared" si="117"/>
        <v>43.548400000000001</v>
      </c>
      <c r="AE583" s="38">
        <f>IF(Z583=1,AD583*1.08,IF(Z583=4,AD583*1.08,IF(Z583=2,0,IF(AC583&lt;=100,(AD583*1.25),IF(AC583&lt;=200,134.5+((AC583-100)*1.04*1.16),255.14+((AC583-200)*1.02*1.12))))))</f>
        <v>54.435500000000005</v>
      </c>
      <c r="AF583" s="38">
        <f>IF(Z583=1,0,IF(Z583=4,0,(AE583*1.08)))</f>
        <v>58.790340000000008</v>
      </c>
      <c r="AG583" s="36">
        <f t="shared" si="114"/>
        <v>43.54</v>
      </c>
      <c r="AH583" s="36">
        <f t="shared" si="115"/>
        <v>54.43</v>
      </c>
      <c r="AI583" s="36">
        <f t="shared" si="116"/>
        <v>58.79</v>
      </c>
      <c r="AJ583" s="40">
        <v>43146</v>
      </c>
      <c r="AK583" s="40">
        <v>43150</v>
      </c>
      <c r="AL583" s="17"/>
      <c r="AM583" s="36" t="s">
        <v>3754</v>
      </c>
      <c r="AN583" s="41"/>
      <c r="AO583" s="20" t="s">
        <v>3502</v>
      </c>
      <c r="AP583" s="20"/>
      <c r="AQ583" s="20"/>
      <c r="AR583" s="20"/>
      <c r="AS583" s="46">
        <v>42489</v>
      </c>
      <c r="AT583" s="173"/>
    </row>
    <row r="584" spans="1:46" ht="47.25" customHeight="1">
      <c r="A584" s="16">
        <v>8699638012046</v>
      </c>
      <c r="B584" s="16" t="s">
        <v>6286</v>
      </c>
      <c r="C584" s="16" t="s">
        <v>6287</v>
      </c>
      <c r="D584" s="17" t="s">
        <v>38</v>
      </c>
      <c r="E584" s="18" t="s">
        <v>41</v>
      </c>
      <c r="F584" s="18">
        <v>0</v>
      </c>
      <c r="G584" s="18">
        <v>1</v>
      </c>
      <c r="H584" s="18">
        <v>1</v>
      </c>
      <c r="I584" s="18"/>
      <c r="J584" s="18"/>
      <c r="K584" s="18"/>
      <c r="L584" s="19" t="s">
        <v>6288</v>
      </c>
      <c r="M584" s="19" t="s">
        <v>1130</v>
      </c>
      <c r="N584" s="18" t="s">
        <v>6128</v>
      </c>
      <c r="O584" s="18">
        <v>50</v>
      </c>
      <c r="P584" s="18" t="s">
        <v>163</v>
      </c>
      <c r="Q584" s="18">
        <v>100</v>
      </c>
      <c r="R584" s="18" t="s">
        <v>45</v>
      </c>
      <c r="S584" s="37" t="s">
        <v>96</v>
      </c>
      <c r="T584" s="37"/>
      <c r="U584" s="37"/>
      <c r="V584" s="37">
        <v>19.86</v>
      </c>
      <c r="W584" s="37">
        <v>15.88</v>
      </c>
      <c r="X584" s="37" t="s">
        <v>284</v>
      </c>
      <c r="Y584" s="17"/>
      <c r="Z584" s="16">
        <v>0</v>
      </c>
      <c r="AA584" s="36">
        <v>33.6</v>
      </c>
      <c r="AB584" s="36"/>
      <c r="AC584" s="36">
        <v>33.6</v>
      </c>
      <c r="AD584" s="70">
        <f t="shared" si="117"/>
        <v>36.388000000000005</v>
      </c>
      <c r="AE584" s="70">
        <f t="shared" ref="AE584:AE608" si="118">IF(Z584=1,AD584*1.08,IF(Z584=2,0,IF(AC584&lt;=100,(AD584*1.25),IF(AC584&lt;=200,134.5+((AC584-100)*1.04*1.16),255.14+((AC584-200)*1.02*1.12)))))</f>
        <v>45.485000000000007</v>
      </c>
      <c r="AF584" s="70">
        <f t="shared" ref="AF584:AF608" si="119">IF(Z584=1,0,(AE584*1.08))</f>
        <v>49.12380000000001</v>
      </c>
      <c r="AG584" s="36">
        <f t="shared" si="114"/>
        <v>36.380000000000003</v>
      </c>
      <c r="AH584" s="36">
        <f t="shared" si="115"/>
        <v>45.48</v>
      </c>
      <c r="AI584" s="36">
        <f t="shared" si="116"/>
        <v>49.12</v>
      </c>
      <c r="AJ584" s="40">
        <v>42419</v>
      </c>
      <c r="AK584" s="40">
        <v>42422</v>
      </c>
      <c r="AL584" s="22"/>
      <c r="AM584" s="20" t="s">
        <v>6290</v>
      </c>
      <c r="AN584" s="20"/>
      <c r="AO584" s="20" t="s">
        <v>6661</v>
      </c>
      <c r="AP584" s="20"/>
      <c r="AQ584" s="20"/>
      <c r="AR584" s="20"/>
      <c r="AS584" s="46">
        <v>42489</v>
      </c>
      <c r="AT584" s="173"/>
    </row>
    <row r="585" spans="1:46" ht="47.25" customHeight="1">
      <c r="A585" s="16">
        <v>8699795010756</v>
      </c>
      <c r="B585" s="16" t="s">
        <v>7985</v>
      </c>
      <c r="C585" s="16" t="s">
        <v>7986</v>
      </c>
      <c r="D585" s="17" t="s">
        <v>87</v>
      </c>
      <c r="E585" s="18" t="s">
        <v>87</v>
      </c>
      <c r="F585" s="18">
        <v>0</v>
      </c>
      <c r="G585" s="18">
        <v>3</v>
      </c>
      <c r="H585" s="18">
        <v>1</v>
      </c>
      <c r="I585" s="18"/>
      <c r="J585" s="18"/>
      <c r="K585" s="18"/>
      <c r="L585" s="19" t="s">
        <v>5614</v>
      </c>
      <c r="M585" s="19" t="s">
        <v>1654</v>
      </c>
      <c r="N585" s="18" t="s">
        <v>3593</v>
      </c>
      <c r="O585" s="18">
        <v>1</v>
      </c>
      <c r="P585" s="18" t="s">
        <v>163</v>
      </c>
      <c r="Q585" s="18">
        <v>100</v>
      </c>
      <c r="R585" s="18" t="s">
        <v>45</v>
      </c>
      <c r="S585" s="37" t="s">
        <v>96</v>
      </c>
      <c r="T585" s="18" t="s">
        <v>4626</v>
      </c>
      <c r="U585" s="37">
        <v>401.48</v>
      </c>
      <c r="V585" s="37">
        <v>401.48</v>
      </c>
      <c r="W585" s="37">
        <v>240.88</v>
      </c>
      <c r="X585" s="18" t="s">
        <v>4626</v>
      </c>
      <c r="Y585" s="39"/>
      <c r="Z585" s="16">
        <v>0</v>
      </c>
      <c r="AA585" s="36">
        <v>418.91</v>
      </c>
      <c r="AB585" s="36"/>
      <c r="AC585" s="36">
        <v>418.91</v>
      </c>
      <c r="AD585" s="70">
        <f t="shared" si="117"/>
        <v>434.88819999999998</v>
      </c>
      <c r="AE585" s="70">
        <f t="shared" si="118"/>
        <v>505.22278400000005</v>
      </c>
      <c r="AF585" s="70">
        <f t="shared" si="119"/>
        <v>545.64060672000005</v>
      </c>
      <c r="AG585" s="36">
        <f t="shared" si="114"/>
        <v>434.88</v>
      </c>
      <c r="AH585" s="36">
        <f t="shared" si="115"/>
        <v>505.22</v>
      </c>
      <c r="AI585" s="36">
        <f t="shared" si="116"/>
        <v>545.64</v>
      </c>
      <c r="AJ585" s="40">
        <v>42489</v>
      </c>
      <c r="AK585" s="40">
        <v>42493</v>
      </c>
      <c r="AL585" s="22"/>
      <c r="AM585" s="20" t="s">
        <v>184</v>
      </c>
      <c r="AN585" s="20"/>
      <c r="AO585" s="20" t="s">
        <v>6718</v>
      </c>
      <c r="AP585" s="20"/>
      <c r="AQ585" s="20"/>
      <c r="AR585" s="20"/>
      <c r="AS585" s="46">
        <v>42489</v>
      </c>
      <c r="AT585" s="173"/>
    </row>
    <row r="586" spans="1:46" ht="47.25" customHeight="1">
      <c r="A586" s="16">
        <v>8699795010749</v>
      </c>
      <c r="B586" s="16" t="s">
        <v>7985</v>
      </c>
      <c r="C586" s="16" t="s">
        <v>7986</v>
      </c>
      <c r="D586" s="17" t="s">
        <v>87</v>
      </c>
      <c r="E586" s="18" t="s">
        <v>87</v>
      </c>
      <c r="F586" s="18">
        <v>0</v>
      </c>
      <c r="G586" s="18">
        <v>1</v>
      </c>
      <c r="H586" s="18">
        <v>1</v>
      </c>
      <c r="I586" s="18"/>
      <c r="J586" s="18"/>
      <c r="K586" s="18"/>
      <c r="L586" s="19" t="s">
        <v>11041</v>
      </c>
      <c r="M586" s="19" t="s">
        <v>1654</v>
      </c>
      <c r="N586" s="18" t="s">
        <v>3593</v>
      </c>
      <c r="O586" s="18">
        <v>1</v>
      </c>
      <c r="P586" s="18" t="s">
        <v>163</v>
      </c>
      <c r="Q586" s="18">
        <v>30</v>
      </c>
      <c r="R586" s="18" t="s">
        <v>95</v>
      </c>
      <c r="S586" s="37" t="s">
        <v>96</v>
      </c>
      <c r="T586" s="18" t="s">
        <v>6419</v>
      </c>
      <c r="U586" s="38">
        <v>44.95</v>
      </c>
      <c r="V586" s="38">
        <v>81</v>
      </c>
      <c r="W586" s="38">
        <v>44.95</v>
      </c>
      <c r="X586" s="18" t="s">
        <v>6419</v>
      </c>
      <c r="Y586" s="39"/>
      <c r="Z586" s="16">
        <v>0</v>
      </c>
      <c r="AA586" s="45">
        <v>120.18</v>
      </c>
      <c r="AB586" s="36"/>
      <c r="AC586" s="36">
        <v>120.18</v>
      </c>
      <c r="AD586" s="38">
        <f t="shared" si="117"/>
        <v>128.5872</v>
      </c>
      <c r="AE586" s="38">
        <f t="shared" si="118"/>
        <v>158.84515200000001</v>
      </c>
      <c r="AF586" s="38">
        <f t="shared" si="119"/>
        <v>171.55276416000004</v>
      </c>
      <c r="AG586" s="36">
        <f t="shared" si="114"/>
        <v>128.58000000000001</v>
      </c>
      <c r="AH586" s="36">
        <f t="shared" si="115"/>
        <v>158.84</v>
      </c>
      <c r="AI586" s="36">
        <f t="shared" si="116"/>
        <v>171.55</v>
      </c>
      <c r="AJ586" s="40">
        <v>43146</v>
      </c>
      <c r="AK586" s="40">
        <v>43150</v>
      </c>
      <c r="AL586" s="17">
        <v>1</v>
      </c>
      <c r="AM586" s="17" t="s">
        <v>10882</v>
      </c>
      <c r="AN586" s="17"/>
      <c r="AO586" s="20" t="s">
        <v>6661</v>
      </c>
      <c r="AP586" s="20"/>
      <c r="AQ586" s="20"/>
      <c r="AR586" s="20"/>
      <c r="AS586" s="46">
        <v>42489</v>
      </c>
      <c r="AT586" s="173"/>
    </row>
    <row r="587" spans="1:46" ht="47.25" customHeight="1">
      <c r="A587" s="16">
        <v>8699546011674</v>
      </c>
      <c r="B587" s="16" t="s">
        <v>10970</v>
      </c>
      <c r="C587" s="16" t="s">
        <v>10971</v>
      </c>
      <c r="D587" s="17" t="s">
        <v>87</v>
      </c>
      <c r="E587" s="18" t="s">
        <v>87</v>
      </c>
      <c r="F587" s="18">
        <v>0</v>
      </c>
      <c r="G587" s="18">
        <v>2</v>
      </c>
      <c r="H587" s="18">
        <v>1</v>
      </c>
      <c r="I587" s="18"/>
      <c r="J587" s="18"/>
      <c r="K587" s="18"/>
      <c r="L587" s="19" t="s">
        <v>10972</v>
      </c>
      <c r="M587" s="19" t="s">
        <v>10973</v>
      </c>
      <c r="N587" s="18" t="s">
        <v>5248</v>
      </c>
      <c r="O587" s="18">
        <v>10</v>
      </c>
      <c r="P587" s="18" t="s">
        <v>163</v>
      </c>
      <c r="Q587" s="18">
        <v>30</v>
      </c>
      <c r="R587" s="18" t="s">
        <v>95</v>
      </c>
      <c r="S587" s="37" t="s">
        <v>46</v>
      </c>
      <c r="T587" s="18" t="s">
        <v>331</v>
      </c>
      <c r="U587" s="38">
        <v>5.27</v>
      </c>
      <c r="V587" s="38">
        <v>5.27</v>
      </c>
      <c r="W587" s="38">
        <v>5.27</v>
      </c>
      <c r="X587" s="18" t="s">
        <v>331</v>
      </c>
      <c r="Y587" s="39"/>
      <c r="Z587" s="16">
        <v>0</v>
      </c>
      <c r="AA587" s="36">
        <v>14.19</v>
      </c>
      <c r="AB587" s="36"/>
      <c r="AC587" s="36">
        <v>14.19</v>
      </c>
      <c r="AD587" s="38">
        <f t="shared" si="117"/>
        <v>15.4252</v>
      </c>
      <c r="AE587" s="38">
        <f t="shared" si="118"/>
        <v>19.281500000000001</v>
      </c>
      <c r="AF587" s="38">
        <f t="shared" si="119"/>
        <v>20.824020000000004</v>
      </c>
      <c r="AG587" s="36">
        <f t="shared" si="114"/>
        <v>15.42</v>
      </c>
      <c r="AH587" s="36">
        <f t="shared" si="115"/>
        <v>19.28</v>
      </c>
      <c r="AI587" s="36">
        <f t="shared" si="116"/>
        <v>20.82</v>
      </c>
      <c r="AJ587" s="40">
        <v>43146</v>
      </c>
      <c r="AK587" s="40">
        <v>43150</v>
      </c>
      <c r="AL587" s="17">
        <v>1</v>
      </c>
      <c r="AM587" s="17" t="s">
        <v>10821</v>
      </c>
      <c r="AN587" s="17"/>
      <c r="AO587" s="20" t="s">
        <v>6741</v>
      </c>
      <c r="AP587" s="20"/>
      <c r="AQ587" s="20"/>
      <c r="AR587" s="20"/>
      <c r="AS587" s="46">
        <v>42489</v>
      </c>
      <c r="AT587" s="173"/>
    </row>
    <row r="588" spans="1:46" ht="47.25" customHeight="1">
      <c r="A588" s="16">
        <v>8699788660067</v>
      </c>
      <c r="B588" s="16" t="s">
        <v>11162</v>
      </c>
      <c r="C588" s="16" t="s">
        <v>11163</v>
      </c>
      <c r="D588" s="17" t="s">
        <v>323</v>
      </c>
      <c r="E588" s="18" t="s">
        <v>323</v>
      </c>
      <c r="F588" s="18">
        <v>0</v>
      </c>
      <c r="G588" s="18">
        <v>2</v>
      </c>
      <c r="H588" s="18">
        <v>2</v>
      </c>
      <c r="I588" s="18"/>
      <c r="J588" s="18"/>
      <c r="K588" s="18"/>
      <c r="L588" s="19" t="s">
        <v>11164</v>
      </c>
      <c r="M588" s="19" t="s">
        <v>11152</v>
      </c>
      <c r="N588" s="18" t="s">
        <v>11136</v>
      </c>
      <c r="O588" s="18"/>
      <c r="P588" s="18"/>
      <c r="Q588" s="18">
        <v>10</v>
      </c>
      <c r="R588" s="18" t="s">
        <v>95</v>
      </c>
      <c r="S588" s="37" t="s">
        <v>46</v>
      </c>
      <c r="T588" s="18" t="s">
        <v>53</v>
      </c>
      <c r="U588" s="38">
        <v>3.9193671855065064</v>
      </c>
      <c r="V588" s="38">
        <v>3.9193671855065064</v>
      </c>
      <c r="W588" s="38">
        <v>0</v>
      </c>
      <c r="X588" s="18" t="s">
        <v>53</v>
      </c>
      <c r="Y588" s="39"/>
      <c r="Z588" s="16">
        <v>1</v>
      </c>
      <c r="AA588" s="36">
        <v>10.52</v>
      </c>
      <c r="AB588" s="36"/>
      <c r="AC588" s="36">
        <v>10.52</v>
      </c>
      <c r="AD588" s="38">
        <f t="shared" si="117"/>
        <v>11.461600000000001</v>
      </c>
      <c r="AE588" s="38">
        <f t="shared" si="118"/>
        <v>12.378528000000001</v>
      </c>
      <c r="AF588" s="38">
        <f t="shared" si="119"/>
        <v>0</v>
      </c>
      <c r="AG588" s="36">
        <f t="shared" si="114"/>
        <v>11.46</v>
      </c>
      <c r="AH588" s="36">
        <f t="shared" si="115"/>
        <v>12.37</v>
      </c>
      <c r="AI588" s="36">
        <f t="shared" si="116"/>
        <v>0</v>
      </c>
      <c r="AJ588" s="40">
        <v>43146</v>
      </c>
      <c r="AK588" s="40">
        <v>43150</v>
      </c>
      <c r="AL588" s="17">
        <v>1</v>
      </c>
      <c r="AM588" s="17" t="s">
        <v>10882</v>
      </c>
      <c r="AN588" s="17"/>
      <c r="AO588" s="20" t="s">
        <v>6775</v>
      </c>
      <c r="AP588" s="20"/>
      <c r="AQ588" s="20"/>
      <c r="AR588" s="20"/>
      <c r="AS588" s="46">
        <v>42489</v>
      </c>
      <c r="AT588" s="173"/>
    </row>
    <row r="589" spans="1:46" ht="47.25" customHeight="1">
      <c r="A589" s="16">
        <v>8699788660098</v>
      </c>
      <c r="B589" s="16" t="s">
        <v>11162</v>
      </c>
      <c r="C589" s="16" t="s">
        <v>11163</v>
      </c>
      <c r="D589" s="17" t="s">
        <v>323</v>
      </c>
      <c r="E589" s="18" t="s">
        <v>323</v>
      </c>
      <c r="F589" s="18">
        <v>0</v>
      </c>
      <c r="G589" s="18">
        <v>2</v>
      </c>
      <c r="H589" s="18">
        <v>2</v>
      </c>
      <c r="I589" s="18"/>
      <c r="J589" s="18"/>
      <c r="K589" s="18"/>
      <c r="L589" s="19" t="s">
        <v>11170</v>
      </c>
      <c r="M589" s="19" t="s">
        <v>11152</v>
      </c>
      <c r="N589" s="18" t="s">
        <v>11136</v>
      </c>
      <c r="O589" s="18"/>
      <c r="P589" s="18"/>
      <c r="Q589" s="18">
        <v>6</v>
      </c>
      <c r="R589" s="18" t="s">
        <v>95</v>
      </c>
      <c r="S589" s="37" t="s">
        <v>46</v>
      </c>
      <c r="T589" s="18" t="s">
        <v>53</v>
      </c>
      <c r="U589" s="38">
        <v>1.9494769073743301</v>
      </c>
      <c r="V589" s="38">
        <v>1.9494769073743301</v>
      </c>
      <c r="W589" s="38">
        <v>0</v>
      </c>
      <c r="X589" s="18" t="s">
        <v>53</v>
      </c>
      <c r="Y589" s="39"/>
      <c r="Z589" s="16">
        <v>1</v>
      </c>
      <c r="AA589" s="36">
        <v>5.22</v>
      </c>
      <c r="AB589" s="36"/>
      <c r="AC589" s="36">
        <v>5.22</v>
      </c>
      <c r="AD589" s="38">
        <f t="shared" si="117"/>
        <v>5.6898</v>
      </c>
      <c r="AE589" s="38">
        <f t="shared" si="118"/>
        <v>6.144984</v>
      </c>
      <c r="AF589" s="38">
        <f t="shared" si="119"/>
        <v>0</v>
      </c>
      <c r="AG589" s="36">
        <f t="shared" si="114"/>
        <v>5.68</v>
      </c>
      <c r="AH589" s="36">
        <f t="shared" si="115"/>
        <v>6.14</v>
      </c>
      <c r="AI589" s="36">
        <f t="shared" si="116"/>
        <v>0</v>
      </c>
      <c r="AJ589" s="40">
        <v>43146</v>
      </c>
      <c r="AK589" s="40">
        <v>43150</v>
      </c>
      <c r="AL589" s="17">
        <v>1</v>
      </c>
      <c r="AM589" s="17" t="s">
        <v>10882</v>
      </c>
      <c r="AN589" s="17"/>
      <c r="AO589" s="20" t="s">
        <v>6748</v>
      </c>
      <c r="AP589" s="20"/>
      <c r="AQ589" s="20"/>
      <c r="AR589" s="20"/>
      <c r="AS589" s="46">
        <v>42489</v>
      </c>
      <c r="AT589" s="173"/>
    </row>
    <row r="590" spans="1:46" ht="47.25" customHeight="1">
      <c r="A590" s="16">
        <v>8699625790100</v>
      </c>
      <c r="B590" s="16" t="s">
        <v>9215</v>
      </c>
      <c r="C590" s="16" t="s">
        <v>9216</v>
      </c>
      <c r="D590" s="17" t="s">
        <v>87</v>
      </c>
      <c r="E590" s="18" t="s">
        <v>87</v>
      </c>
      <c r="F590" s="18">
        <v>0</v>
      </c>
      <c r="G590" s="18">
        <v>2</v>
      </c>
      <c r="H590" s="18">
        <v>1</v>
      </c>
      <c r="I590" s="18"/>
      <c r="J590" s="18"/>
      <c r="K590" s="18"/>
      <c r="L590" s="19" t="s">
        <v>10489</v>
      </c>
      <c r="M590" s="19" t="s">
        <v>9218</v>
      </c>
      <c r="N590" s="18" t="s">
        <v>3482</v>
      </c>
      <c r="O590" s="18">
        <v>81</v>
      </c>
      <c r="P590" s="18" t="s">
        <v>163</v>
      </c>
      <c r="Q590" s="18">
        <v>1</v>
      </c>
      <c r="R590" s="18" t="s">
        <v>45</v>
      </c>
      <c r="S590" s="37" t="s">
        <v>96</v>
      </c>
      <c r="T590" s="37"/>
      <c r="U590" s="37"/>
      <c r="V590" s="37">
        <v>57.16</v>
      </c>
      <c r="W590" s="37">
        <v>57.16</v>
      </c>
      <c r="X590" s="37" t="s">
        <v>284</v>
      </c>
      <c r="Y590" s="37"/>
      <c r="Z590" s="16">
        <v>0</v>
      </c>
      <c r="AA590" s="16"/>
      <c r="AB590" s="16"/>
      <c r="AC590" s="37">
        <v>120.96</v>
      </c>
      <c r="AD590" s="70">
        <f t="shared" si="117"/>
        <v>129.39839999999998</v>
      </c>
      <c r="AE590" s="70">
        <f t="shared" si="118"/>
        <v>159.78614399999998</v>
      </c>
      <c r="AF590" s="70">
        <f t="shared" si="119"/>
        <v>172.56903552</v>
      </c>
      <c r="AG590" s="36">
        <f t="shared" si="114"/>
        <v>129.38999999999999</v>
      </c>
      <c r="AH590" s="36">
        <f t="shared" si="115"/>
        <v>159.78</v>
      </c>
      <c r="AI590" s="36">
        <f t="shared" si="116"/>
        <v>172.56</v>
      </c>
      <c r="AJ590" s="40">
        <v>42419</v>
      </c>
      <c r="AK590" s="40">
        <v>42422</v>
      </c>
      <c r="AL590" s="22"/>
      <c r="AM590" s="20"/>
      <c r="AN590" s="20"/>
      <c r="AO590" s="20" t="s">
        <v>3502</v>
      </c>
      <c r="AP590" s="20"/>
      <c r="AQ590" s="20"/>
      <c r="AR590" s="20"/>
      <c r="AS590" s="46">
        <v>42489</v>
      </c>
      <c r="AT590" s="173"/>
    </row>
    <row r="591" spans="1:46" ht="47.25" customHeight="1">
      <c r="A591" s="16">
        <v>8699745010133</v>
      </c>
      <c r="B591" s="16" t="s">
        <v>6514</v>
      </c>
      <c r="C591" s="16" t="s">
        <v>6515</v>
      </c>
      <c r="D591" s="18" t="s">
        <v>87</v>
      </c>
      <c r="E591" s="18" t="s">
        <v>87</v>
      </c>
      <c r="F591" s="18">
        <v>6</v>
      </c>
      <c r="G591" s="18">
        <v>2</v>
      </c>
      <c r="H591" s="18">
        <v>1</v>
      </c>
      <c r="I591" s="18"/>
      <c r="J591" s="18"/>
      <c r="K591" s="18"/>
      <c r="L591" s="19" t="s">
        <v>6516</v>
      </c>
      <c r="M591" s="19" t="s">
        <v>62</v>
      </c>
      <c r="N591" s="18" t="s">
        <v>4737</v>
      </c>
      <c r="O591" s="18">
        <v>135</v>
      </c>
      <c r="P591" s="18" t="s">
        <v>197</v>
      </c>
      <c r="Q591" s="18">
        <v>1</v>
      </c>
      <c r="R591" s="18" t="s">
        <v>45</v>
      </c>
      <c r="S591" s="37" t="s">
        <v>96</v>
      </c>
      <c r="T591" s="18" t="s">
        <v>557</v>
      </c>
      <c r="U591" s="38">
        <v>6.22</v>
      </c>
      <c r="V591" s="38">
        <v>6.22</v>
      </c>
      <c r="W591" s="38">
        <v>6.22</v>
      </c>
      <c r="X591" s="18" t="s">
        <v>557</v>
      </c>
      <c r="Y591" s="39"/>
      <c r="Z591" s="16">
        <v>0</v>
      </c>
      <c r="AA591" s="36">
        <v>13.14</v>
      </c>
      <c r="AB591" s="36"/>
      <c r="AC591" s="36">
        <v>13.14</v>
      </c>
      <c r="AD591" s="38">
        <f t="shared" si="117"/>
        <v>14.291200000000002</v>
      </c>
      <c r="AE591" s="38">
        <f t="shared" si="118"/>
        <v>17.864000000000001</v>
      </c>
      <c r="AF591" s="38">
        <f t="shared" si="119"/>
        <v>19.293120000000002</v>
      </c>
      <c r="AG591" s="36">
        <f t="shared" si="114"/>
        <v>14.29</v>
      </c>
      <c r="AH591" s="36">
        <f t="shared" si="115"/>
        <v>17.86</v>
      </c>
      <c r="AI591" s="36">
        <f t="shared" si="116"/>
        <v>19.29</v>
      </c>
      <c r="AJ591" s="40">
        <v>42419</v>
      </c>
      <c r="AK591" s="40">
        <v>42422</v>
      </c>
      <c r="AL591" s="18"/>
      <c r="AM591" s="20" t="s">
        <v>335</v>
      </c>
      <c r="AN591" s="20"/>
      <c r="AO591" s="20" t="s">
        <v>6495</v>
      </c>
      <c r="AP591" s="20"/>
      <c r="AQ591" s="20"/>
      <c r="AR591" s="20"/>
      <c r="AS591" s="46">
        <v>42489</v>
      </c>
      <c r="AT591" s="173"/>
    </row>
    <row r="592" spans="1:46" ht="47.25" customHeight="1">
      <c r="A592" s="16">
        <v>8697936522878</v>
      </c>
      <c r="B592" s="16" t="s">
        <v>9481</v>
      </c>
      <c r="C592" s="16" t="s">
        <v>7554</v>
      </c>
      <c r="D592" s="17" t="s">
        <v>38</v>
      </c>
      <c r="E592" s="18" t="s">
        <v>41</v>
      </c>
      <c r="F592" s="18">
        <v>0</v>
      </c>
      <c r="G592" s="18">
        <v>2</v>
      </c>
      <c r="H592" s="18">
        <v>1</v>
      </c>
      <c r="I592" s="18"/>
      <c r="J592" s="18"/>
      <c r="K592" s="18"/>
      <c r="L592" s="19" t="s">
        <v>3913</v>
      </c>
      <c r="M592" s="19" t="s">
        <v>3912</v>
      </c>
      <c r="N592" s="18" t="s">
        <v>502</v>
      </c>
      <c r="O592" s="18">
        <v>100</v>
      </c>
      <c r="P592" s="18" t="s">
        <v>470</v>
      </c>
      <c r="Q592" s="18">
        <v>200</v>
      </c>
      <c r="R592" s="18" t="s">
        <v>45</v>
      </c>
      <c r="S592" s="37" t="s">
        <v>46</v>
      </c>
      <c r="T592" s="37" t="s">
        <v>284</v>
      </c>
      <c r="U592" s="37">
        <v>10.11</v>
      </c>
      <c r="V592" s="37">
        <v>10.11</v>
      </c>
      <c r="W592" s="37">
        <v>8.08</v>
      </c>
      <c r="X592" s="37" t="s">
        <v>284</v>
      </c>
      <c r="Y592" s="39"/>
      <c r="Z592" s="16">
        <v>0</v>
      </c>
      <c r="AA592" s="36">
        <v>9.4499999999999993</v>
      </c>
      <c r="AB592" s="36"/>
      <c r="AC592" s="36">
        <v>9.4499999999999993</v>
      </c>
      <c r="AD592" s="37">
        <f t="shared" si="117"/>
        <v>10.3005</v>
      </c>
      <c r="AE592" s="37">
        <f t="shared" si="118"/>
        <v>12.875624999999999</v>
      </c>
      <c r="AF592" s="37">
        <f t="shared" si="119"/>
        <v>13.905675</v>
      </c>
      <c r="AG592" s="36">
        <f t="shared" si="114"/>
        <v>10.3</v>
      </c>
      <c r="AH592" s="36">
        <f t="shared" si="115"/>
        <v>12.87</v>
      </c>
      <c r="AI592" s="36">
        <f t="shared" si="116"/>
        <v>13.9</v>
      </c>
      <c r="AJ592" s="40">
        <v>42622</v>
      </c>
      <c r="AK592" s="40">
        <v>42626</v>
      </c>
      <c r="AL592" s="22"/>
      <c r="AM592" s="20" t="s">
        <v>184</v>
      </c>
      <c r="AN592" s="20"/>
      <c r="AO592" s="20" t="s">
        <v>6890</v>
      </c>
      <c r="AP592" s="20"/>
      <c r="AQ592" s="20"/>
      <c r="AR592" s="20"/>
      <c r="AS592" s="46">
        <v>42496</v>
      </c>
      <c r="AT592" s="173"/>
    </row>
    <row r="593" spans="1:46" ht="47.25" customHeight="1">
      <c r="A593" s="16">
        <v>8697936522861</v>
      </c>
      <c r="B593" s="16" t="s">
        <v>9481</v>
      </c>
      <c r="C593" s="16" t="s">
        <v>7554</v>
      </c>
      <c r="D593" s="17" t="s">
        <v>38</v>
      </c>
      <c r="E593" s="18" t="s">
        <v>41</v>
      </c>
      <c r="F593" s="18">
        <v>4</v>
      </c>
      <c r="G593" s="18">
        <v>2</v>
      </c>
      <c r="H593" s="18">
        <v>2</v>
      </c>
      <c r="I593" s="18"/>
      <c r="J593" s="18"/>
      <c r="K593" s="18"/>
      <c r="L593" s="19" t="s">
        <v>3911</v>
      </c>
      <c r="M593" s="19" t="s">
        <v>3912</v>
      </c>
      <c r="N593" s="18" t="s">
        <v>502</v>
      </c>
      <c r="O593" s="18">
        <v>50</v>
      </c>
      <c r="P593" s="18" t="s">
        <v>470</v>
      </c>
      <c r="Q593" s="18">
        <v>200</v>
      </c>
      <c r="R593" s="18" t="s">
        <v>45</v>
      </c>
      <c r="S593" s="37" t="s">
        <v>46</v>
      </c>
      <c r="T593" s="18" t="s">
        <v>53</v>
      </c>
      <c r="U593" s="37">
        <v>2.2999999999999998</v>
      </c>
      <c r="V593" s="37">
        <v>2.2999999999999998</v>
      </c>
      <c r="W593" s="37">
        <v>0</v>
      </c>
      <c r="X593" s="18" t="s">
        <v>53</v>
      </c>
      <c r="Y593" s="39"/>
      <c r="Z593" s="16">
        <v>0</v>
      </c>
      <c r="AA593" s="36">
        <v>4.8600000000000003</v>
      </c>
      <c r="AB593" s="36"/>
      <c r="AC593" s="36">
        <v>4.8600000000000003</v>
      </c>
      <c r="AD593" s="37">
        <f t="shared" si="117"/>
        <v>5.2974000000000006</v>
      </c>
      <c r="AE593" s="37">
        <f t="shared" si="118"/>
        <v>6.6217500000000005</v>
      </c>
      <c r="AF593" s="37">
        <f t="shared" si="119"/>
        <v>7.1514900000000008</v>
      </c>
      <c r="AG593" s="36">
        <f t="shared" si="114"/>
        <v>5.29</v>
      </c>
      <c r="AH593" s="36">
        <f t="shared" si="115"/>
        <v>6.62</v>
      </c>
      <c r="AI593" s="36">
        <f t="shared" si="116"/>
        <v>7.15</v>
      </c>
      <c r="AJ593" s="40">
        <v>42622</v>
      </c>
      <c r="AK593" s="40">
        <v>42626</v>
      </c>
      <c r="AL593" s="22"/>
      <c r="AM593" s="20" t="s">
        <v>184</v>
      </c>
      <c r="AN593" s="20"/>
      <c r="AO593" s="20" t="s">
        <v>4154</v>
      </c>
      <c r="AP593" s="20"/>
      <c r="AQ593" s="20"/>
      <c r="AR593" s="20"/>
      <c r="AS593" s="46">
        <v>42496</v>
      </c>
      <c r="AT593" s="173"/>
    </row>
    <row r="594" spans="1:46" ht="47.25" customHeight="1">
      <c r="A594" s="16">
        <v>8699579190162</v>
      </c>
      <c r="B594" s="16" t="s">
        <v>6339</v>
      </c>
      <c r="C594" s="16" t="s">
        <v>6340</v>
      </c>
      <c r="D594" s="17" t="s">
        <v>38</v>
      </c>
      <c r="E594" s="18" t="s">
        <v>41</v>
      </c>
      <c r="F594" s="18">
        <v>4</v>
      </c>
      <c r="G594" s="18">
        <v>2</v>
      </c>
      <c r="H594" s="18">
        <v>2</v>
      </c>
      <c r="I594" s="18"/>
      <c r="J594" s="18"/>
      <c r="K594" s="18"/>
      <c r="L594" s="19" t="s">
        <v>3461</v>
      </c>
      <c r="M594" s="19" t="s">
        <v>3079</v>
      </c>
      <c r="N594" s="18" t="s">
        <v>7510</v>
      </c>
      <c r="O594" s="18"/>
      <c r="P594" s="18"/>
      <c r="Q594" s="18">
        <v>30</v>
      </c>
      <c r="R594" s="18" t="s">
        <v>45</v>
      </c>
      <c r="S594" s="37" t="s">
        <v>46</v>
      </c>
      <c r="T594" s="18" t="s">
        <v>53</v>
      </c>
      <c r="U594" s="37">
        <v>1.79</v>
      </c>
      <c r="V594" s="37">
        <v>1.79</v>
      </c>
      <c r="W594" s="37">
        <v>0</v>
      </c>
      <c r="X594" s="18" t="s">
        <v>53</v>
      </c>
      <c r="Y594" s="39"/>
      <c r="Z594" s="16">
        <v>0</v>
      </c>
      <c r="AA594" s="36">
        <v>3.77</v>
      </c>
      <c r="AB594" s="36"/>
      <c r="AC594" s="36">
        <v>3.77</v>
      </c>
      <c r="AD594" s="70">
        <f t="shared" si="117"/>
        <v>4.1093000000000002</v>
      </c>
      <c r="AE594" s="70">
        <f t="shared" si="118"/>
        <v>5.1366250000000004</v>
      </c>
      <c r="AF594" s="70">
        <f t="shared" si="119"/>
        <v>5.5475550000000009</v>
      </c>
      <c r="AG594" s="36">
        <f t="shared" si="114"/>
        <v>4.0999999999999996</v>
      </c>
      <c r="AH594" s="36">
        <f t="shared" si="115"/>
        <v>5.13</v>
      </c>
      <c r="AI594" s="36">
        <f t="shared" si="116"/>
        <v>5.54</v>
      </c>
      <c r="AJ594" s="40">
        <v>42447</v>
      </c>
      <c r="AK594" s="40">
        <v>42451</v>
      </c>
      <c r="AL594" s="22"/>
      <c r="AM594" s="20" t="s">
        <v>184</v>
      </c>
      <c r="AN594" s="20"/>
      <c r="AO594" s="20" t="s">
        <v>6412</v>
      </c>
      <c r="AP594" s="20"/>
      <c r="AQ594" s="20"/>
      <c r="AR594" s="20"/>
      <c r="AS594" s="46">
        <v>42496</v>
      </c>
      <c r="AT594" s="173"/>
    </row>
    <row r="595" spans="1:46" ht="47.25" customHeight="1">
      <c r="A595" s="16">
        <v>8699546575077</v>
      </c>
      <c r="B595" s="16" t="s">
        <v>6367</v>
      </c>
      <c r="C595" s="16" t="s">
        <v>6368</v>
      </c>
      <c r="D595" s="17" t="s">
        <v>87</v>
      </c>
      <c r="E595" s="18" t="s">
        <v>41</v>
      </c>
      <c r="F595" s="18">
        <v>4</v>
      </c>
      <c r="G595" s="18">
        <v>2</v>
      </c>
      <c r="H595" s="18">
        <v>2</v>
      </c>
      <c r="I595" s="18"/>
      <c r="J595" s="18"/>
      <c r="K595" s="18"/>
      <c r="L595" s="19" t="s">
        <v>9985</v>
      </c>
      <c r="M595" s="19" t="s">
        <v>3079</v>
      </c>
      <c r="N595" s="18" t="s">
        <v>9986</v>
      </c>
      <c r="O595" s="18"/>
      <c r="P595" s="18"/>
      <c r="Q595" s="18">
        <v>100</v>
      </c>
      <c r="R595" s="18" t="s">
        <v>45</v>
      </c>
      <c r="S595" s="37" t="s">
        <v>46</v>
      </c>
      <c r="T595" s="18" t="s">
        <v>53</v>
      </c>
      <c r="U595" s="37">
        <v>1.1000000000000001</v>
      </c>
      <c r="V595" s="37">
        <v>1.1000000000000001</v>
      </c>
      <c r="W595" s="37">
        <v>0</v>
      </c>
      <c r="X595" s="18" t="s">
        <v>53</v>
      </c>
      <c r="Y595" s="39"/>
      <c r="Z595" s="16">
        <v>0</v>
      </c>
      <c r="AA595" s="36">
        <v>2.3199999999999998</v>
      </c>
      <c r="AB595" s="36"/>
      <c r="AC595" s="36">
        <v>2.3199999999999998</v>
      </c>
      <c r="AD595" s="70">
        <f t="shared" si="117"/>
        <v>2.5287999999999999</v>
      </c>
      <c r="AE595" s="70">
        <f t="shared" si="118"/>
        <v>3.161</v>
      </c>
      <c r="AF595" s="70">
        <f t="shared" si="119"/>
        <v>3.4138800000000002</v>
      </c>
      <c r="AG595" s="36">
        <f t="shared" si="114"/>
        <v>2.52</v>
      </c>
      <c r="AH595" s="36">
        <f t="shared" si="115"/>
        <v>3.16</v>
      </c>
      <c r="AI595" s="36">
        <f t="shared" si="116"/>
        <v>3.41</v>
      </c>
      <c r="AJ595" s="40">
        <v>42447</v>
      </c>
      <c r="AK595" s="40">
        <v>42451</v>
      </c>
      <c r="AL595" s="22"/>
      <c r="AM595" s="20" t="s">
        <v>2123</v>
      </c>
      <c r="AN595" s="20"/>
      <c r="AO595" s="20" t="s">
        <v>6618</v>
      </c>
      <c r="AP595" s="20"/>
      <c r="AQ595" s="20"/>
      <c r="AR595" s="20"/>
      <c r="AS595" s="46">
        <v>42496</v>
      </c>
      <c r="AT595" s="173"/>
    </row>
    <row r="596" spans="1:46" ht="47.25" customHeight="1">
      <c r="A596" s="16">
        <v>8699788120011</v>
      </c>
      <c r="B596" s="16" t="s">
        <v>6367</v>
      </c>
      <c r="C596" s="16" t="s">
        <v>6368</v>
      </c>
      <c r="D596" s="17" t="s">
        <v>323</v>
      </c>
      <c r="E596" s="18" t="s">
        <v>295</v>
      </c>
      <c r="F596" s="18">
        <v>4</v>
      </c>
      <c r="G596" s="18">
        <v>1</v>
      </c>
      <c r="H596" s="18">
        <v>2</v>
      </c>
      <c r="I596" s="18"/>
      <c r="J596" s="18"/>
      <c r="K596" s="18"/>
      <c r="L596" s="19" t="s">
        <v>11493</v>
      </c>
      <c r="M596" s="19" t="s">
        <v>3079</v>
      </c>
      <c r="N596" s="18" t="s">
        <v>4851</v>
      </c>
      <c r="O596" s="18"/>
      <c r="P596" s="18"/>
      <c r="Q596" s="18">
        <v>20</v>
      </c>
      <c r="R596" s="18" t="s">
        <v>95</v>
      </c>
      <c r="S596" s="37" t="s">
        <v>46</v>
      </c>
      <c r="T596" s="18" t="s">
        <v>53</v>
      </c>
      <c r="U596" s="38">
        <v>0.6</v>
      </c>
      <c r="V596" s="38">
        <v>0.6</v>
      </c>
      <c r="W596" s="38">
        <v>0</v>
      </c>
      <c r="X596" s="18" t="s">
        <v>53</v>
      </c>
      <c r="Y596" s="39"/>
      <c r="Z596" s="16">
        <v>0</v>
      </c>
      <c r="AA596" s="36">
        <v>1.62</v>
      </c>
      <c r="AB596" s="36"/>
      <c r="AC596" s="36">
        <v>1.62</v>
      </c>
      <c r="AD596" s="38">
        <f t="shared" si="117"/>
        <v>1.7658000000000003</v>
      </c>
      <c r="AE596" s="38">
        <f t="shared" si="118"/>
        <v>2.2072500000000002</v>
      </c>
      <c r="AF596" s="38">
        <f t="shared" si="119"/>
        <v>2.3838300000000001</v>
      </c>
      <c r="AG596" s="36">
        <f t="shared" si="114"/>
        <v>1.76</v>
      </c>
      <c r="AH596" s="36">
        <f t="shared" si="115"/>
        <v>2.2000000000000002</v>
      </c>
      <c r="AI596" s="36">
        <f t="shared" si="116"/>
        <v>2.38</v>
      </c>
      <c r="AJ596" s="40">
        <v>43245</v>
      </c>
      <c r="AK596" s="40">
        <v>43251</v>
      </c>
      <c r="AL596" s="17">
        <v>1</v>
      </c>
      <c r="AM596" s="17" t="s">
        <v>10882</v>
      </c>
      <c r="AN596" s="17"/>
      <c r="AO596" s="20" t="s">
        <v>6137</v>
      </c>
      <c r="AP596" s="20"/>
      <c r="AQ596" s="20"/>
      <c r="AR596" s="20"/>
      <c r="AS596" s="46">
        <v>42510</v>
      </c>
      <c r="AT596" s="173"/>
    </row>
    <row r="597" spans="1:46" ht="47.25" customHeight="1">
      <c r="A597" s="16">
        <v>8699788750287</v>
      </c>
      <c r="B597" s="16" t="s">
        <v>6367</v>
      </c>
      <c r="C597" s="16" t="s">
        <v>6368</v>
      </c>
      <c r="D597" s="17" t="s">
        <v>323</v>
      </c>
      <c r="E597" s="18" t="s">
        <v>295</v>
      </c>
      <c r="F597" s="18">
        <v>0</v>
      </c>
      <c r="G597" s="18">
        <v>2</v>
      </c>
      <c r="H597" s="18">
        <v>2</v>
      </c>
      <c r="I597" s="18"/>
      <c r="J597" s="18"/>
      <c r="K597" s="18"/>
      <c r="L597" s="19" t="s">
        <v>11245</v>
      </c>
      <c r="M597" s="19" t="s">
        <v>3335</v>
      </c>
      <c r="N597" s="18" t="s">
        <v>4851</v>
      </c>
      <c r="O597" s="18"/>
      <c r="P597" s="18"/>
      <c r="Q597" s="18">
        <v>100</v>
      </c>
      <c r="R597" s="18" t="s">
        <v>95</v>
      </c>
      <c r="S597" s="37" t="s">
        <v>46</v>
      </c>
      <c r="T597" s="18" t="s">
        <v>53</v>
      </c>
      <c r="U597" s="38">
        <v>8.6348558305690233</v>
      </c>
      <c r="V597" s="38">
        <v>8.6348558305690233</v>
      </c>
      <c r="W597" s="38">
        <v>0</v>
      </c>
      <c r="X597" s="18" t="s">
        <v>53</v>
      </c>
      <c r="Y597" s="39"/>
      <c r="Z597" s="16">
        <v>1</v>
      </c>
      <c r="AA597" s="36">
        <v>23.21</v>
      </c>
      <c r="AB597" s="36"/>
      <c r="AC597" s="36">
        <v>23.21</v>
      </c>
      <c r="AD597" s="38">
        <f t="shared" si="117"/>
        <v>25.166800000000002</v>
      </c>
      <c r="AE597" s="38">
        <f t="shared" si="118"/>
        <v>27.180144000000006</v>
      </c>
      <c r="AF597" s="38">
        <f t="shared" si="119"/>
        <v>0</v>
      </c>
      <c r="AG597" s="36">
        <f t="shared" si="114"/>
        <v>25.16</v>
      </c>
      <c r="AH597" s="36">
        <f t="shared" si="115"/>
        <v>27.18</v>
      </c>
      <c r="AI597" s="36">
        <f t="shared" si="116"/>
        <v>0</v>
      </c>
      <c r="AJ597" s="40">
        <v>43146</v>
      </c>
      <c r="AK597" s="40">
        <v>43150</v>
      </c>
      <c r="AL597" s="17">
        <v>1</v>
      </c>
      <c r="AM597" s="17" t="s">
        <v>10882</v>
      </c>
      <c r="AN597" s="17"/>
      <c r="AO597" s="20" t="s">
        <v>6583</v>
      </c>
      <c r="AP597" s="20"/>
      <c r="AQ597" s="20"/>
      <c r="AR597" s="20"/>
      <c r="AS597" s="46">
        <v>42510</v>
      </c>
      <c r="AT597" s="173"/>
    </row>
    <row r="598" spans="1:46" ht="47.25" customHeight="1">
      <c r="A598" s="16">
        <v>8699788120028</v>
      </c>
      <c r="B598" s="16" t="s">
        <v>6367</v>
      </c>
      <c r="C598" s="16" t="s">
        <v>11242</v>
      </c>
      <c r="D598" s="17" t="s">
        <v>323</v>
      </c>
      <c r="E598" s="18" t="s">
        <v>295</v>
      </c>
      <c r="F598" s="18">
        <v>0</v>
      </c>
      <c r="G598" s="18">
        <v>2</v>
      </c>
      <c r="H598" s="18">
        <v>2</v>
      </c>
      <c r="I598" s="18"/>
      <c r="J598" s="18"/>
      <c r="K598" s="18"/>
      <c r="L598" s="19" t="s">
        <v>11243</v>
      </c>
      <c r="M598" s="19" t="s">
        <v>3335</v>
      </c>
      <c r="N598" s="18" t="s">
        <v>4851</v>
      </c>
      <c r="O598" s="18"/>
      <c r="P598" s="18"/>
      <c r="Q598" s="18">
        <v>500</v>
      </c>
      <c r="R598" s="18" t="s">
        <v>95</v>
      </c>
      <c r="S598" s="37" t="s">
        <v>46</v>
      </c>
      <c r="T598" s="18" t="s">
        <v>53</v>
      </c>
      <c r="U598" s="38">
        <v>4.0265373819852002</v>
      </c>
      <c r="V598" s="38">
        <v>4.0265373819852002</v>
      </c>
      <c r="W598" s="38">
        <v>0</v>
      </c>
      <c r="X598" s="18" t="s">
        <v>53</v>
      </c>
      <c r="Y598" s="39"/>
      <c r="Z598" s="16">
        <v>1</v>
      </c>
      <c r="AA598" s="36">
        <v>10.83</v>
      </c>
      <c r="AB598" s="36"/>
      <c r="AC598" s="36">
        <v>10.83</v>
      </c>
      <c r="AD598" s="38">
        <f t="shared" si="117"/>
        <v>11.7964</v>
      </c>
      <c r="AE598" s="38">
        <f t="shared" si="118"/>
        <v>12.740112000000002</v>
      </c>
      <c r="AF598" s="38">
        <f t="shared" si="119"/>
        <v>0</v>
      </c>
      <c r="AG598" s="36">
        <f t="shared" si="114"/>
        <v>11.79</v>
      </c>
      <c r="AH598" s="36">
        <f t="shared" si="115"/>
        <v>12.74</v>
      </c>
      <c r="AI598" s="36">
        <f t="shared" si="116"/>
        <v>0</v>
      </c>
      <c r="AJ598" s="40">
        <v>43146</v>
      </c>
      <c r="AK598" s="40">
        <v>43150</v>
      </c>
      <c r="AL598" s="17">
        <v>1</v>
      </c>
      <c r="AM598" s="17" t="s">
        <v>10882</v>
      </c>
      <c r="AN598" s="17"/>
      <c r="AO598" s="20" t="s">
        <v>7498</v>
      </c>
      <c r="AP598" s="20"/>
      <c r="AQ598" s="20"/>
      <c r="AR598" s="20"/>
      <c r="AS598" s="46">
        <v>42510</v>
      </c>
      <c r="AT598" s="173"/>
    </row>
    <row r="599" spans="1:46" ht="47.25" customHeight="1">
      <c r="A599" s="16">
        <v>8697936021340</v>
      </c>
      <c r="B599" s="16" t="s">
        <v>8836</v>
      </c>
      <c r="C599" s="16" t="s">
        <v>8837</v>
      </c>
      <c r="D599" s="17" t="s">
        <v>38</v>
      </c>
      <c r="E599" s="18" t="s">
        <v>38</v>
      </c>
      <c r="F599" s="18">
        <v>0</v>
      </c>
      <c r="G599" s="18">
        <v>1</v>
      </c>
      <c r="H599" s="18">
        <v>1</v>
      </c>
      <c r="I599" s="18"/>
      <c r="J599" s="18"/>
      <c r="K599" s="18"/>
      <c r="L599" s="19" t="s">
        <v>8844</v>
      </c>
      <c r="M599" s="19" t="s">
        <v>4011</v>
      </c>
      <c r="N599" s="18" t="s">
        <v>502</v>
      </c>
      <c r="O599" s="18">
        <v>16</v>
      </c>
      <c r="P599" s="18" t="s">
        <v>163</v>
      </c>
      <c r="Q599" s="18">
        <v>28</v>
      </c>
      <c r="R599" s="18" t="s">
        <v>45</v>
      </c>
      <c r="S599" s="37" t="s">
        <v>46</v>
      </c>
      <c r="T599" s="18" t="s">
        <v>97</v>
      </c>
      <c r="U599" s="37">
        <v>59.85</v>
      </c>
      <c r="V599" s="37">
        <v>9.18</v>
      </c>
      <c r="W599" s="37">
        <v>9.18</v>
      </c>
      <c r="X599" s="18" t="s">
        <v>97</v>
      </c>
      <c r="Y599" s="39"/>
      <c r="Z599" s="16">
        <v>0</v>
      </c>
      <c r="AA599" s="36">
        <v>19.43</v>
      </c>
      <c r="AB599" s="36"/>
      <c r="AC599" s="36">
        <v>19.43</v>
      </c>
      <c r="AD599" s="70">
        <f t="shared" si="117"/>
        <v>21.084400000000002</v>
      </c>
      <c r="AE599" s="70">
        <f t="shared" si="118"/>
        <v>26.355500000000003</v>
      </c>
      <c r="AF599" s="70">
        <f t="shared" si="119"/>
        <v>28.463940000000004</v>
      </c>
      <c r="AG599" s="36">
        <f t="shared" si="114"/>
        <v>21.08</v>
      </c>
      <c r="AH599" s="36">
        <f t="shared" si="115"/>
        <v>26.35</v>
      </c>
      <c r="AI599" s="36">
        <f t="shared" si="116"/>
        <v>28.46</v>
      </c>
      <c r="AJ599" s="40">
        <v>42545</v>
      </c>
      <c r="AK599" s="40">
        <v>42547</v>
      </c>
      <c r="AL599" s="22"/>
      <c r="AM599" s="20" t="s">
        <v>184</v>
      </c>
      <c r="AN599" s="20"/>
      <c r="AO599" s="20" t="s">
        <v>6137</v>
      </c>
      <c r="AP599" s="20"/>
      <c r="AQ599" s="20"/>
      <c r="AR599" s="20"/>
      <c r="AS599" s="46">
        <v>42510</v>
      </c>
      <c r="AT599" s="173"/>
    </row>
    <row r="600" spans="1:46" ht="47.25" customHeight="1">
      <c r="A600" s="16">
        <v>8697936021357</v>
      </c>
      <c r="B600" s="16" t="s">
        <v>8836</v>
      </c>
      <c r="C600" s="16" t="s">
        <v>8837</v>
      </c>
      <c r="D600" s="17" t="s">
        <v>38</v>
      </c>
      <c r="E600" s="18" t="s">
        <v>38</v>
      </c>
      <c r="F600" s="18">
        <v>0</v>
      </c>
      <c r="G600" s="18">
        <v>5</v>
      </c>
      <c r="H600" s="18">
        <v>1</v>
      </c>
      <c r="I600" s="18"/>
      <c r="J600" s="18"/>
      <c r="K600" s="18"/>
      <c r="L600" s="19" t="s">
        <v>4013</v>
      </c>
      <c r="M600" s="19" t="s">
        <v>4011</v>
      </c>
      <c r="N600" s="18" t="s">
        <v>502</v>
      </c>
      <c r="O600" s="18">
        <v>16</v>
      </c>
      <c r="P600" s="18" t="s">
        <v>163</v>
      </c>
      <c r="Q600" s="18">
        <v>84</v>
      </c>
      <c r="R600" s="18" t="s">
        <v>45</v>
      </c>
      <c r="S600" s="37" t="s">
        <v>46</v>
      </c>
      <c r="T600" s="18" t="s">
        <v>97</v>
      </c>
      <c r="U600" s="37">
        <v>179.55</v>
      </c>
      <c r="V600" s="37">
        <v>27.54</v>
      </c>
      <c r="W600" s="37">
        <v>27.54</v>
      </c>
      <c r="X600" s="18" t="s">
        <v>97</v>
      </c>
      <c r="Y600" s="39"/>
      <c r="Z600" s="16">
        <v>0</v>
      </c>
      <c r="AA600" s="36">
        <v>58.29</v>
      </c>
      <c r="AB600" s="36"/>
      <c r="AC600" s="36">
        <v>58.29</v>
      </c>
      <c r="AD600" s="70">
        <f t="shared" si="117"/>
        <v>62.970300000000002</v>
      </c>
      <c r="AE600" s="70">
        <f t="shared" si="118"/>
        <v>78.712874999999997</v>
      </c>
      <c r="AF600" s="70">
        <f t="shared" si="119"/>
        <v>85.009905000000003</v>
      </c>
      <c r="AG600" s="36">
        <f t="shared" si="114"/>
        <v>62.97</v>
      </c>
      <c r="AH600" s="36">
        <f t="shared" si="115"/>
        <v>78.709999999999994</v>
      </c>
      <c r="AI600" s="36">
        <f t="shared" si="116"/>
        <v>85</v>
      </c>
      <c r="AJ600" s="40">
        <v>42545</v>
      </c>
      <c r="AK600" s="40">
        <v>42547</v>
      </c>
      <c r="AL600" s="22"/>
      <c r="AM600" s="20" t="s">
        <v>184</v>
      </c>
      <c r="AN600" s="20"/>
      <c r="AO600" s="20" t="s">
        <v>6137</v>
      </c>
      <c r="AP600" s="20"/>
      <c r="AQ600" s="20"/>
      <c r="AR600" s="20"/>
      <c r="AS600" s="46">
        <v>42510</v>
      </c>
      <c r="AT600" s="173"/>
    </row>
    <row r="601" spans="1:46" ht="47.25" customHeight="1">
      <c r="A601" s="16">
        <v>8697936021364</v>
      </c>
      <c r="B601" s="16" t="s">
        <v>8836</v>
      </c>
      <c r="C601" s="16" t="s">
        <v>8837</v>
      </c>
      <c r="D601" s="17" t="s">
        <v>38</v>
      </c>
      <c r="E601" s="18" t="s">
        <v>38</v>
      </c>
      <c r="F601" s="18">
        <v>0</v>
      </c>
      <c r="G601" s="18">
        <v>1</v>
      </c>
      <c r="H601" s="18">
        <v>1</v>
      </c>
      <c r="I601" s="18"/>
      <c r="J601" s="18"/>
      <c r="K601" s="18"/>
      <c r="L601" s="19" t="s">
        <v>8846</v>
      </c>
      <c r="M601" s="19" t="s">
        <v>4011</v>
      </c>
      <c r="N601" s="18" t="s">
        <v>502</v>
      </c>
      <c r="O601" s="18">
        <v>24</v>
      </c>
      <c r="P601" s="18" t="s">
        <v>163</v>
      </c>
      <c r="Q601" s="18">
        <v>28</v>
      </c>
      <c r="R601" s="18" t="s">
        <v>45</v>
      </c>
      <c r="S601" s="37" t="s">
        <v>46</v>
      </c>
      <c r="T601" s="18" t="s">
        <v>97</v>
      </c>
      <c r="U601" s="37">
        <v>71.78</v>
      </c>
      <c r="V601" s="37">
        <v>9.18</v>
      </c>
      <c r="W601" s="37">
        <v>9.18</v>
      </c>
      <c r="X601" s="18" t="s">
        <v>97</v>
      </c>
      <c r="Y601" s="39"/>
      <c r="Z601" s="16">
        <v>0</v>
      </c>
      <c r="AA601" s="36">
        <v>19.43</v>
      </c>
      <c r="AB601" s="36"/>
      <c r="AC601" s="36">
        <v>19.43</v>
      </c>
      <c r="AD601" s="70">
        <f t="shared" si="117"/>
        <v>21.084400000000002</v>
      </c>
      <c r="AE601" s="70">
        <f t="shared" si="118"/>
        <v>26.355500000000003</v>
      </c>
      <c r="AF601" s="70">
        <f t="shared" si="119"/>
        <v>28.463940000000004</v>
      </c>
      <c r="AG601" s="36">
        <f t="shared" si="114"/>
        <v>21.08</v>
      </c>
      <c r="AH601" s="36">
        <f t="shared" si="115"/>
        <v>26.35</v>
      </c>
      <c r="AI601" s="36">
        <f t="shared" si="116"/>
        <v>28.46</v>
      </c>
      <c r="AJ601" s="40">
        <v>42545</v>
      </c>
      <c r="AK601" s="40">
        <v>42547</v>
      </c>
      <c r="AL601" s="22"/>
      <c r="AM601" s="20" t="s">
        <v>184</v>
      </c>
      <c r="AN601" s="20"/>
      <c r="AO601" s="20" t="s">
        <v>2884</v>
      </c>
      <c r="AP601" s="20"/>
      <c r="AQ601" s="20"/>
      <c r="AR601" s="20"/>
      <c r="AS601" s="46">
        <v>42510</v>
      </c>
      <c r="AT601" s="173"/>
    </row>
    <row r="602" spans="1:46" ht="47.25" customHeight="1">
      <c r="A602" s="16">
        <v>8697936021371</v>
      </c>
      <c r="B602" s="16" t="s">
        <v>8836</v>
      </c>
      <c r="C602" s="16" t="s">
        <v>8837</v>
      </c>
      <c r="D602" s="17" t="s">
        <v>38</v>
      </c>
      <c r="E602" s="18" t="s">
        <v>38</v>
      </c>
      <c r="F602" s="18">
        <v>0</v>
      </c>
      <c r="G602" s="18">
        <v>5</v>
      </c>
      <c r="H602" s="18">
        <v>1</v>
      </c>
      <c r="I602" s="18"/>
      <c r="J602" s="18"/>
      <c r="K602" s="18"/>
      <c r="L602" s="19" t="s">
        <v>4014</v>
      </c>
      <c r="M602" s="19" t="s">
        <v>4011</v>
      </c>
      <c r="N602" s="18" t="s">
        <v>502</v>
      </c>
      <c r="O602" s="18">
        <v>24</v>
      </c>
      <c r="P602" s="18" t="s">
        <v>163</v>
      </c>
      <c r="Q602" s="18">
        <v>84</v>
      </c>
      <c r="R602" s="18" t="s">
        <v>45</v>
      </c>
      <c r="S602" s="37" t="s">
        <v>46</v>
      </c>
      <c r="T602" s="18" t="s">
        <v>97</v>
      </c>
      <c r="U602" s="37">
        <v>215.31</v>
      </c>
      <c r="V602" s="37">
        <v>27.54</v>
      </c>
      <c r="W602" s="37">
        <v>27.54</v>
      </c>
      <c r="X602" s="18" t="s">
        <v>97</v>
      </c>
      <c r="Y602" s="39"/>
      <c r="Z602" s="16">
        <v>0</v>
      </c>
      <c r="AA602" s="36">
        <v>58.29</v>
      </c>
      <c r="AB602" s="36"/>
      <c r="AC602" s="36">
        <v>58.29</v>
      </c>
      <c r="AD602" s="70">
        <f t="shared" si="117"/>
        <v>62.970300000000002</v>
      </c>
      <c r="AE602" s="70">
        <f t="shared" si="118"/>
        <v>78.712874999999997</v>
      </c>
      <c r="AF602" s="70">
        <f t="shared" si="119"/>
        <v>85.009905000000003</v>
      </c>
      <c r="AG602" s="36">
        <f t="shared" si="114"/>
        <v>62.97</v>
      </c>
      <c r="AH602" s="36">
        <f t="shared" si="115"/>
        <v>78.709999999999994</v>
      </c>
      <c r="AI602" s="36">
        <f t="shared" si="116"/>
        <v>85</v>
      </c>
      <c r="AJ602" s="40">
        <v>42545</v>
      </c>
      <c r="AK602" s="40">
        <v>42547</v>
      </c>
      <c r="AL602" s="22"/>
      <c r="AM602" s="20" t="s">
        <v>184</v>
      </c>
      <c r="AN602" s="20"/>
      <c r="AO602" s="20" t="s">
        <v>2884</v>
      </c>
      <c r="AP602" s="20"/>
      <c r="AQ602" s="20"/>
      <c r="AR602" s="20"/>
      <c r="AS602" s="46">
        <v>42510</v>
      </c>
      <c r="AT602" s="173"/>
    </row>
    <row r="603" spans="1:46" ht="47.25" customHeight="1">
      <c r="A603" s="16">
        <v>8697936021296</v>
      </c>
      <c r="B603" s="16" t="s">
        <v>8836</v>
      </c>
      <c r="C603" s="16" t="s">
        <v>8837</v>
      </c>
      <c r="D603" s="17" t="s">
        <v>38</v>
      </c>
      <c r="E603" s="18" t="s">
        <v>38</v>
      </c>
      <c r="F603" s="18">
        <v>0</v>
      </c>
      <c r="G603" s="18">
        <v>5</v>
      </c>
      <c r="H603" s="18">
        <v>1</v>
      </c>
      <c r="I603" s="18"/>
      <c r="J603" s="18"/>
      <c r="K603" s="18"/>
      <c r="L603" s="19" t="s">
        <v>4015</v>
      </c>
      <c r="M603" s="19" t="s">
        <v>4011</v>
      </c>
      <c r="N603" s="18" t="s">
        <v>502</v>
      </c>
      <c r="O603" s="18">
        <v>4</v>
      </c>
      <c r="P603" s="18" t="s">
        <v>163</v>
      </c>
      <c r="Q603" s="18">
        <v>14</v>
      </c>
      <c r="R603" s="18" t="s">
        <v>45</v>
      </c>
      <c r="S603" s="37" t="s">
        <v>46</v>
      </c>
      <c r="T603" s="37" t="s">
        <v>97</v>
      </c>
      <c r="U603" s="37">
        <v>9.26</v>
      </c>
      <c r="V603" s="37">
        <v>2.29</v>
      </c>
      <c r="W603" s="37">
        <v>2.29</v>
      </c>
      <c r="X603" s="37" t="s">
        <v>97</v>
      </c>
      <c r="Y603" s="39"/>
      <c r="Z603" s="16">
        <v>0</v>
      </c>
      <c r="AA603" s="36">
        <v>4.84</v>
      </c>
      <c r="AB603" s="36"/>
      <c r="AC603" s="36">
        <v>4.84</v>
      </c>
      <c r="AD603" s="70">
        <f t="shared" si="117"/>
        <v>5.2755999999999998</v>
      </c>
      <c r="AE603" s="70">
        <f t="shared" si="118"/>
        <v>6.5945</v>
      </c>
      <c r="AF603" s="70">
        <f t="shared" si="119"/>
        <v>7.1220600000000003</v>
      </c>
      <c r="AG603" s="36">
        <f t="shared" si="114"/>
        <v>5.27</v>
      </c>
      <c r="AH603" s="36">
        <f t="shared" si="115"/>
        <v>6.59</v>
      </c>
      <c r="AI603" s="36">
        <f t="shared" si="116"/>
        <v>7.12</v>
      </c>
      <c r="AJ603" s="40">
        <v>42545</v>
      </c>
      <c r="AK603" s="40">
        <v>42547</v>
      </c>
      <c r="AL603" s="22"/>
      <c r="AM603" s="20" t="s">
        <v>184</v>
      </c>
      <c r="AN603" s="20"/>
      <c r="AO603" s="20" t="s">
        <v>272</v>
      </c>
      <c r="AP603" s="20"/>
      <c r="AQ603" s="20"/>
      <c r="AR603" s="20"/>
      <c r="AS603" s="46">
        <v>42510</v>
      </c>
      <c r="AT603" s="173"/>
    </row>
    <row r="604" spans="1:46" ht="47.25" customHeight="1">
      <c r="A604" s="16">
        <v>8697936021302</v>
      </c>
      <c r="B604" s="16" t="s">
        <v>8836</v>
      </c>
      <c r="C604" s="16" t="s">
        <v>8837</v>
      </c>
      <c r="D604" s="17" t="s">
        <v>38</v>
      </c>
      <c r="E604" s="18" t="s">
        <v>38</v>
      </c>
      <c r="F604" s="18">
        <v>0</v>
      </c>
      <c r="G604" s="18">
        <v>5</v>
      </c>
      <c r="H604" s="18">
        <v>1</v>
      </c>
      <c r="I604" s="18"/>
      <c r="J604" s="18"/>
      <c r="K604" s="18"/>
      <c r="L604" s="19" t="s">
        <v>4016</v>
      </c>
      <c r="M604" s="19" t="s">
        <v>4011</v>
      </c>
      <c r="N604" s="18" t="s">
        <v>502</v>
      </c>
      <c r="O604" s="18">
        <v>4</v>
      </c>
      <c r="P604" s="18" t="s">
        <v>163</v>
      </c>
      <c r="Q604" s="18">
        <v>56</v>
      </c>
      <c r="R604" s="18" t="s">
        <v>45</v>
      </c>
      <c r="S604" s="37" t="s">
        <v>46</v>
      </c>
      <c r="T604" s="37" t="s">
        <v>97</v>
      </c>
      <c r="U604" s="37">
        <v>37.06</v>
      </c>
      <c r="V604" s="37">
        <v>9.16</v>
      </c>
      <c r="W604" s="37">
        <v>9.16</v>
      </c>
      <c r="X604" s="37" t="s">
        <v>97</v>
      </c>
      <c r="Y604" s="39"/>
      <c r="Z604" s="16">
        <v>0</v>
      </c>
      <c r="AA604" s="36">
        <v>19.38</v>
      </c>
      <c r="AB604" s="36"/>
      <c r="AC604" s="36">
        <v>19.38</v>
      </c>
      <c r="AD604" s="70">
        <f t="shared" si="117"/>
        <v>21.0304</v>
      </c>
      <c r="AE604" s="70">
        <f t="shared" si="118"/>
        <v>26.288</v>
      </c>
      <c r="AF604" s="70">
        <f t="shared" si="119"/>
        <v>28.391040000000004</v>
      </c>
      <c r="AG604" s="36">
        <f t="shared" si="114"/>
        <v>21.03</v>
      </c>
      <c r="AH604" s="36">
        <f t="shared" si="115"/>
        <v>26.28</v>
      </c>
      <c r="AI604" s="36">
        <f t="shared" si="116"/>
        <v>28.39</v>
      </c>
      <c r="AJ604" s="40">
        <v>42545</v>
      </c>
      <c r="AK604" s="40">
        <v>42547</v>
      </c>
      <c r="AL604" s="22"/>
      <c r="AM604" s="20" t="s">
        <v>184</v>
      </c>
      <c r="AN604" s="20"/>
      <c r="AO604" s="20" t="s">
        <v>272</v>
      </c>
      <c r="AP604" s="20"/>
      <c r="AQ604" s="20"/>
      <c r="AR604" s="20"/>
      <c r="AS604" s="46">
        <v>42510</v>
      </c>
      <c r="AT604" s="173"/>
    </row>
    <row r="605" spans="1:46" ht="47.25" customHeight="1">
      <c r="A605" s="16">
        <v>8697936021319</v>
      </c>
      <c r="B605" s="16" t="s">
        <v>8836</v>
      </c>
      <c r="C605" s="16" t="s">
        <v>8837</v>
      </c>
      <c r="D605" s="17" t="s">
        <v>38</v>
      </c>
      <c r="E605" s="18" t="s">
        <v>38</v>
      </c>
      <c r="F605" s="18">
        <v>0</v>
      </c>
      <c r="G605" s="18">
        <v>5</v>
      </c>
      <c r="H605" s="18">
        <v>1</v>
      </c>
      <c r="I605" s="18"/>
      <c r="J605" s="18"/>
      <c r="K605" s="18"/>
      <c r="L605" s="19" t="s">
        <v>4009</v>
      </c>
      <c r="M605" s="19" t="s">
        <v>4011</v>
      </c>
      <c r="N605" s="18" t="s">
        <v>502</v>
      </c>
      <c r="O605" s="18">
        <v>8</v>
      </c>
      <c r="P605" s="18" t="s">
        <v>163</v>
      </c>
      <c r="Q605" s="18">
        <v>14</v>
      </c>
      <c r="R605" s="18" t="s">
        <v>45</v>
      </c>
      <c r="S605" s="37" t="s">
        <v>46</v>
      </c>
      <c r="T605" s="37" t="s">
        <v>97</v>
      </c>
      <c r="U605" s="37">
        <v>18.52</v>
      </c>
      <c r="V605" s="37">
        <v>4.58</v>
      </c>
      <c r="W605" s="37">
        <v>4.58</v>
      </c>
      <c r="X605" s="37" t="s">
        <v>97</v>
      </c>
      <c r="Y605" s="39"/>
      <c r="Z605" s="16">
        <v>0</v>
      </c>
      <c r="AA605" s="36">
        <v>9.69</v>
      </c>
      <c r="AB605" s="36"/>
      <c r="AC605" s="36">
        <v>9.69</v>
      </c>
      <c r="AD605" s="70">
        <f t="shared" si="117"/>
        <v>10.562100000000001</v>
      </c>
      <c r="AE605" s="70">
        <f t="shared" si="118"/>
        <v>13.202625000000001</v>
      </c>
      <c r="AF605" s="70">
        <f t="shared" si="119"/>
        <v>14.258835000000003</v>
      </c>
      <c r="AG605" s="36">
        <f t="shared" si="114"/>
        <v>10.56</v>
      </c>
      <c r="AH605" s="36">
        <f t="shared" si="115"/>
        <v>13.2</v>
      </c>
      <c r="AI605" s="36">
        <f t="shared" si="116"/>
        <v>14.25</v>
      </c>
      <c r="AJ605" s="40">
        <v>42545</v>
      </c>
      <c r="AK605" s="40">
        <v>42547</v>
      </c>
      <c r="AL605" s="22"/>
      <c r="AM605" s="20" t="s">
        <v>184</v>
      </c>
      <c r="AN605" s="20"/>
      <c r="AO605" s="20" t="s">
        <v>272</v>
      </c>
      <c r="AP605" s="20"/>
      <c r="AQ605" s="20"/>
      <c r="AR605" s="20"/>
      <c r="AS605" s="46">
        <v>42510</v>
      </c>
      <c r="AT605" s="173"/>
    </row>
    <row r="606" spans="1:46" ht="47.25" customHeight="1">
      <c r="A606" s="16">
        <v>8697936021326</v>
      </c>
      <c r="B606" s="16" t="s">
        <v>8836</v>
      </c>
      <c r="C606" s="16" t="s">
        <v>8837</v>
      </c>
      <c r="D606" s="17" t="s">
        <v>38</v>
      </c>
      <c r="E606" s="18" t="s">
        <v>38</v>
      </c>
      <c r="F606" s="18">
        <v>0</v>
      </c>
      <c r="G606" s="18">
        <v>1</v>
      </c>
      <c r="H606" s="18">
        <v>1</v>
      </c>
      <c r="I606" s="18"/>
      <c r="J606" s="18"/>
      <c r="K606" s="18"/>
      <c r="L606" s="19" t="s">
        <v>8841</v>
      </c>
      <c r="M606" s="19" t="s">
        <v>4011</v>
      </c>
      <c r="N606" s="18" t="s">
        <v>502</v>
      </c>
      <c r="O606" s="18">
        <v>8</v>
      </c>
      <c r="P606" s="18" t="s">
        <v>163</v>
      </c>
      <c r="Q606" s="18">
        <v>28</v>
      </c>
      <c r="R606" s="18" t="s">
        <v>45</v>
      </c>
      <c r="S606" s="37" t="s">
        <v>46</v>
      </c>
      <c r="T606" s="37" t="s">
        <v>97</v>
      </c>
      <c r="U606" s="37">
        <v>37.06</v>
      </c>
      <c r="V606" s="37">
        <v>9.16</v>
      </c>
      <c r="W606" s="37">
        <v>9.16</v>
      </c>
      <c r="X606" s="37" t="s">
        <v>97</v>
      </c>
      <c r="Y606" s="39"/>
      <c r="Z606" s="16">
        <v>0</v>
      </c>
      <c r="AA606" s="36">
        <v>19.38</v>
      </c>
      <c r="AB606" s="36"/>
      <c r="AC606" s="36">
        <v>19.38</v>
      </c>
      <c r="AD606" s="70">
        <f t="shared" si="117"/>
        <v>21.0304</v>
      </c>
      <c r="AE606" s="70">
        <f t="shared" si="118"/>
        <v>26.288</v>
      </c>
      <c r="AF606" s="70">
        <f t="shared" si="119"/>
        <v>28.391040000000004</v>
      </c>
      <c r="AG606" s="36">
        <f t="shared" si="114"/>
        <v>21.03</v>
      </c>
      <c r="AH606" s="36">
        <f t="shared" si="115"/>
        <v>26.28</v>
      </c>
      <c r="AI606" s="36">
        <f t="shared" si="116"/>
        <v>28.39</v>
      </c>
      <c r="AJ606" s="40">
        <v>42545</v>
      </c>
      <c r="AK606" s="40">
        <v>42547</v>
      </c>
      <c r="AL606" s="22"/>
      <c r="AM606" s="20" t="s">
        <v>184</v>
      </c>
      <c r="AN606" s="20"/>
      <c r="AO606" s="20" t="s">
        <v>272</v>
      </c>
      <c r="AP606" s="20"/>
      <c r="AQ606" s="20"/>
      <c r="AR606" s="20"/>
      <c r="AS606" s="46">
        <v>42510</v>
      </c>
      <c r="AT606" s="173"/>
    </row>
    <row r="607" spans="1:46" ht="47.25" customHeight="1">
      <c r="A607" s="16">
        <v>8697936021333</v>
      </c>
      <c r="B607" s="16" t="s">
        <v>8836</v>
      </c>
      <c r="C607" s="16" t="s">
        <v>8837</v>
      </c>
      <c r="D607" s="17" t="s">
        <v>38</v>
      </c>
      <c r="E607" s="18" t="s">
        <v>38</v>
      </c>
      <c r="F607" s="18">
        <v>0</v>
      </c>
      <c r="G607" s="18">
        <v>5</v>
      </c>
      <c r="H607" s="18">
        <v>1</v>
      </c>
      <c r="I607" s="18"/>
      <c r="J607" s="18"/>
      <c r="K607" s="18"/>
      <c r="L607" s="19" t="s">
        <v>4012</v>
      </c>
      <c r="M607" s="19" t="s">
        <v>4011</v>
      </c>
      <c r="N607" s="18" t="s">
        <v>502</v>
      </c>
      <c r="O607" s="18">
        <v>8</v>
      </c>
      <c r="P607" s="18" t="s">
        <v>163</v>
      </c>
      <c r="Q607" s="18">
        <v>56</v>
      </c>
      <c r="R607" s="18" t="s">
        <v>45</v>
      </c>
      <c r="S607" s="37" t="s">
        <v>46</v>
      </c>
      <c r="T607" s="37" t="s">
        <v>97</v>
      </c>
      <c r="U607" s="37">
        <v>74.12</v>
      </c>
      <c r="V607" s="37">
        <v>18.32</v>
      </c>
      <c r="W607" s="37">
        <v>18.32</v>
      </c>
      <c r="X607" s="37" t="s">
        <v>97</v>
      </c>
      <c r="Y607" s="39"/>
      <c r="Z607" s="16">
        <v>0</v>
      </c>
      <c r="AA607" s="36">
        <v>38.770000000000003</v>
      </c>
      <c r="AB607" s="36"/>
      <c r="AC607" s="36">
        <v>38.770000000000003</v>
      </c>
      <c r="AD607" s="70">
        <f t="shared" si="117"/>
        <v>41.971600000000002</v>
      </c>
      <c r="AE607" s="70">
        <f t="shared" si="118"/>
        <v>52.464500000000001</v>
      </c>
      <c r="AF607" s="70">
        <f t="shared" si="119"/>
        <v>56.661660000000005</v>
      </c>
      <c r="AG607" s="36">
        <f t="shared" si="114"/>
        <v>41.97</v>
      </c>
      <c r="AH607" s="36">
        <f t="shared" si="115"/>
        <v>52.46</v>
      </c>
      <c r="AI607" s="36">
        <f t="shared" si="116"/>
        <v>56.66</v>
      </c>
      <c r="AJ607" s="40">
        <v>42545</v>
      </c>
      <c r="AK607" s="40">
        <v>42547</v>
      </c>
      <c r="AL607" s="22"/>
      <c r="AM607" s="20" t="s">
        <v>184</v>
      </c>
      <c r="AN607" s="20"/>
      <c r="AO607" s="20" t="s">
        <v>272</v>
      </c>
      <c r="AP607" s="20"/>
      <c r="AQ607" s="20"/>
      <c r="AR607" s="20"/>
      <c r="AS607" s="46">
        <v>42510</v>
      </c>
      <c r="AT607" s="173"/>
    </row>
    <row r="608" spans="1:46" ht="47.25" customHeight="1">
      <c r="A608" s="16">
        <v>8699788380019</v>
      </c>
      <c r="B608" s="16" t="s">
        <v>11217</v>
      </c>
      <c r="C608" s="16" t="s">
        <v>7554</v>
      </c>
      <c r="D608" s="17" t="s">
        <v>323</v>
      </c>
      <c r="E608" s="18" t="s">
        <v>295</v>
      </c>
      <c r="F608" s="18">
        <v>4</v>
      </c>
      <c r="G608" s="18">
        <v>1</v>
      </c>
      <c r="H608" s="18">
        <v>2</v>
      </c>
      <c r="I608" s="18"/>
      <c r="J608" s="18"/>
      <c r="K608" s="18"/>
      <c r="L608" s="19" t="s">
        <v>11218</v>
      </c>
      <c r="M608" s="19" t="s">
        <v>3912</v>
      </c>
      <c r="N608" s="18" t="s">
        <v>4851</v>
      </c>
      <c r="O608" s="55">
        <v>2.5000000000000001E-4</v>
      </c>
      <c r="P608" s="18" t="s">
        <v>197</v>
      </c>
      <c r="Q608" s="18">
        <v>30</v>
      </c>
      <c r="R608" s="18" t="s">
        <v>95</v>
      </c>
      <c r="S608" s="37" t="s">
        <v>46</v>
      </c>
      <c r="T608" s="18" t="s">
        <v>53</v>
      </c>
      <c r="U608" s="38">
        <v>0.74</v>
      </c>
      <c r="V608" s="38">
        <v>0.74</v>
      </c>
      <c r="W608" s="38">
        <v>0</v>
      </c>
      <c r="X608" s="18" t="s">
        <v>53</v>
      </c>
      <c r="Y608" s="39"/>
      <c r="Z608" s="16">
        <v>0</v>
      </c>
      <c r="AA608" s="36">
        <v>2.0099999999999998</v>
      </c>
      <c r="AB608" s="36"/>
      <c r="AC608" s="36">
        <v>2.0099999999999998</v>
      </c>
      <c r="AD608" s="38">
        <f t="shared" si="117"/>
        <v>2.1909000000000001</v>
      </c>
      <c r="AE608" s="38">
        <f t="shared" si="118"/>
        <v>2.7386249999999999</v>
      </c>
      <c r="AF608" s="38">
        <f t="shared" si="119"/>
        <v>2.9577149999999999</v>
      </c>
      <c r="AG608" s="36">
        <f t="shared" si="114"/>
        <v>2.19</v>
      </c>
      <c r="AH608" s="36">
        <f t="shared" si="115"/>
        <v>2.73</v>
      </c>
      <c r="AI608" s="36">
        <f t="shared" si="116"/>
        <v>2.95</v>
      </c>
      <c r="AJ608" s="40">
        <v>43245</v>
      </c>
      <c r="AK608" s="40">
        <v>43251</v>
      </c>
      <c r="AL608" s="17">
        <v>1</v>
      </c>
      <c r="AM608" s="17" t="s">
        <v>10882</v>
      </c>
      <c r="AN608" s="17"/>
      <c r="AO608" s="20" t="s">
        <v>272</v>
      </c>
      <c r="AP608" s="20"/>
      <c r="AQ608" s="20"/>
      <c r="AR608" s="20"/>
      <c r="AS608" s="46">
        <v>42510</v>
      </c>
      <c r="AT608" s="173"/>
    </row>
    <row r="609" spans="1:46" ht="47.25" customHeight="1">
      <c r="A609" s="16">
        <v>8699704124208</v>
      </c>
      <c r="B609" s="16" t="s">
        <v>7797</v>
      </c>
      <c r="C609" s="16" t="s">
        <v>7800</v>
      </c>
      <c r="D609" s="17" t="s">
        <v>323</v>
      </c>
      <c r="E609" s="18" t="s">
        <v>295</v>
      </c>
      <c r="F609" s="18">
        <v>4</v>
      </c>
      <c r="G609" s="18">
        <v>2</v>
      </c>
      <c r="H609" s="18">
        <v>3</v>
      </c>
      <c r="I609" s="18"/>
      <c r="J609" s="18"/>
      <c r="K609" s="18"/>
      <c r="L609" s="19" t="s">
        <v>337</v>
      </c>
      <c r="M609" s="19" t="s">
        <v>338</v>
      </c>
      <c r="N609" s="18" t="s">
        <v>329</v>
      </c>
      <c r="O609" s="18" t="s">
        <v>7795</v>
      </c>
      <c r="P609" s="18" t="s">
        <v>163</v>
      </c>
      <c r="Q609" s="18">
        <v>30</v>
      </c>
      <c r="R609" s="18" t="s">
        <v>95</v>
      </c>
      <c r="S609" s="37" t="s">
        <v>96</v>
      </c>
      <c r="T609" s="18" t="s">
        <v>53</v>
      </c>
      <c r="U609" s="38">
        <v>2.79</v>
      </c>
      <c r="V609" s="38">
        <v>2.79</v>
      </c>
      <c r="W609" s="38">
        <v>2.79</v>
      </c>
      <c r="X609" s="18" t="s">
        <v>53</v>
      </c>
      <c r="Y609" s="39"/>
      <c r="Z609" s="16">
        <v>0</v>
      </c>
      <c r="AA609" s="36">
        <v>7.5</v>
      </c>
      <c r="AB609" s="36"/>
      <c r="AC609" s="36">
        <v>7.5</v>
      </c>
      <c r="AD609" s="38">
        <f t="shared" si="117"/>
        <v>8.1750000000000007</v>
      </c>
      <c r="AE609" s="38">
        <f>IF(Z609=1,AD609*1.08,IF(Z609=4,AD609*1.08,IF(Z609=2,0,IF(AC609&lt;=100,(AD609*1.25),IF(AC609&lt;=200,134.5+((AC609-100)*1.04*1.16),255.14+((AC609-200)*1.02*1.12))))))</f>
        <v>10.21875</v>
      </c>
      <c r="AF609" s="38">
        <f>IF(Z609=1,0,IF(Z609=4,0,(AE609*1.08)))</f>
        <v>11.036250000000001</v>
      </c>
      <c r="AG609" s="36">
        <f t="shared" si="114"/>
        <v>8.17</v>
      </c>
      <c r="AH609" s="36">
        <f t="shared" si="115"/>
        <v>10.210000000000001</v>
      </c>
      <c r="AI609" s="36">
        <f t="shared" si="116"/>
        <v>11.03</v>
      </c>
      <c r="AJ609" s="40">
        <v>43448</v>
      </c>
      <c r="AK609" s="40">
        <v>43452</v>
      </c>
      <c r="AL609" s="17"/>
      <c r="AM609" s="36" t="s">
        <v>3754</v>
      </c>
      <c r="AN609" s="20"/>
      <c r="AO609" s="20" t="s">
        <v>6536</v>
      </c>
      <c r="AP609" s="20"/>
      <c r="AQ609" s="20"/>
      <c r="AR609" s="20"/>
      <c r="AS609" s="46">
        <v>42517</v>
      </c>
      <c r="AT609" s="173"/>
    </row>
    <row r="610" spans="1:46" ht="47.25" customHeight="1">
      <c r="A610" s="16">
        <v>8699636090190</v>
      </c>
      <c r="B610" s="17" t="s">
        <v>10391</v>
      </c>
      <c r="C610" s="17"/>
      <c r="D610" s="17" t="s">
        <v>87</v>
      </c>
      <c r="E610" s="17" t="s">
        <v>87</v>
      </c>
      <c r="F610" s="18">
        <v>0</v>
      </c>
      <c r="G610" s="18">
        <v>2</v>
      </c>
      <c r="H610" s="18">
        <v>1</v>
      </c>
      <c r="I610" s="18"/>
      <c r="J610" s="18"/>
      <c r="K610" s="18"/>
      <c r="L610" s="19" t="s">
        <v>10392</v>
      </c>
      <c r="M610" s="24" t="s">
        <v>10393</v>
      </c>
      <c r="N610" s="17" t="s">
        <v>556</v>
      </c>
      <c r="O610" s="18" t="s">
        <v>10394</v>
      </c>
      <c r="P610" s="18" t="s">
        <v>163</v>
      </c>
      <c r="Q610" s="18">
        <v>21</v>
      </c>
      <c r="R610" s="18" t="s">
        <v>45</v>
      </c>
      <c r="S610" s="37" t="s">
        <v>96</v>
      </c>
      <c r="T610" s="37"/>
      <c r="U610" s="37"/>
      <c r="V610" s="37">
        <v>0</v>
      </c>
      <c r="W610" s="37">
        <v>0</v>
      </c>
      <c r="X610" s="37"/>
      <c r="Y610" s="37"/>
      <c r="Z610" s="37"/>
      <c r="AA610" s="37"/>
      <c r="AB610" s="37"/>
      <c r="AC610" s="37">
        <v>0</v>
      </c>
      <c r="AD610" s="37"/>
      <c r="AE610" s="37"/>
      <c r="AF610" s="37"/>
      <c r="AG610" s="37">
        <v>0</v>
      </c>
      <c r="AH610" s="37">
        <v>0</v>
      </c>
      <c r="AI610" s="37">
        <v>0</v>
      </c>
      <c r="AJ610" s="40">
        <v>42391</v>
      </c>
      <c r="AK610" s="40">
        <v>42395</v>
      </c>
      <c r="AL610" s="46"/>
      <c r="AM610" s="46"/>
      <c r="AN610" s="46"/>
      <c r="AO610" s="20" t="s">
        <v>7777</v>
      </c>
      <c r="AP610" s="20"/>
      <c r="AQ610" s="20"/>
      <c r="AR610" s="20"/>
      <c r="AS610" s="46">
        <v>42517</v>
      </c>
      <c r="AT610" s="173"/>
    </row>
    <row r="611" spans="1:46" ht="47.25" customHeight="1">
      <c r="A611" s="16">
        <v>8699513090077</v>
      </c>
      <c r="B611" s="17" t="s">
        <v>10391</v>
      </c>
      <c r="C611" s="17"/>
      <c r="D611" s="17" t="s">
        <v>87</v>
      </c>
      <c r="E611" s="17" t="s">
        <v>87</v>
      </c>
      <c r="F611" s="18">
        <v>6</v>
      </c>
      <c r="G611" s="18">
        <v>2</v>
      </c>
      <c r="H611" s="18">
        <v>1</v>
      </c>
      <c r="I611" s="18"/>
      <c r="J611" s="18"/>
      <c r="K611" s="18"/>
      <c r="L611" s="19" t="s">
        <v>10392</v>
      </c>
      <c r="M611" s="24" t="s">
        <v>10393</v>
      </c>
      <c r="N611" s="17" t="s">
        <v>235</v>
      </c>
      <c r="O611" s="18" t="s">
        <v>10394</v>
      </c>
      <c r="P611" s="18" t="s">
        <v>163</v>
      </c>
      <c r="Q611" s="18">
        <v>21</v>
      </c>
      <c r="R611" s="18" t="s">
        <v>45</v>
      </c>
      <c r="S611" s="37" t="s">
        <v>96</v>
      </c>
      <c r="T611" s="37"/>
      <c r="U611" s="37"/>
      <c r="V611" s="37">
        <v>0</v>
      </c>
      <c r="W611" s="37">
        <v>0</v>
      </c>
      <c r="X611" s="37"/>
      <c r="Y611" s="37"/>
      <c r="Z611" s="37"/>
      <c r="AA611" s="37"/>
      <c r="AB611" s="37"/>
      <c r="AC611" s="37">
        <v>0</v>
      </c>
      <c r="AD611" s="37"/>
      <c r="AE611" s="37"/>
      <c r="AF611" s="37"/>
      <c r="AG611" s="37">
        <v>0</v>
      </c>
      <c r="AH611" s="37">
        <v>0</v>
      </c>
      <c r="AI611" s="37">
        <v>0</v>
      </c>
      <c r="AJ611" s="40">
        <v>42391</v>
      </c>
      <c r="AK611" s="40">
        <v>42395</v>
      </c>
      <c r="AL611" s="46"/>
      <c r="AM611" s="46"/>
      <c r="AN611" s="46"/>
      <c r="AO611" s="20" t="s">
        <v>3502</v>
      </c>
      <c r="AP611" s="20"/>
      <c r="AQ611" s="20"/>
      <c r="AR611" s="20"/>
      <c r="AS611" s="46">
        <v>42524</v>
      </c>
      <c r="AT611" s="173"/>
    </row>
    <row r="612" spans="1:46" ht="47.25" customHeight="1">
      <c r="A612" s="16">
        <v>8699502092167</v>
      </c>
      <c r="B612" s="16" t="s">
        <v>376</v>
      </c>
      <c r="C612" s="16" t="s">
        <v>377</v>
      </c>
      <c r="D612" s="17" t="s">
        <v>323</v>
      </c>
      <c r="E612" s="18" t="s">
        <v>295</v>
      </c>
      <c r="F612" s="18">
        <v>4</v>
      </c>
      <c r="G612" s="18">
        <v>2</v>
      </c>
      <c r="H612" s="18">
        <v>3</v>
      </c>
      <c r="I612" s="18"/>
      <c r="J612" s="18"/>
      <c r="K612" s="18"/>
      <c r="L612" s="19" t="s">
        <v>6331</v>
      </c>
      <c r="M612" s="19" t="s">
        <v>3079</v>
      </c>
      <c r="N612" s="18" t="s">
        <v>44</v>
      </c>
      <c r="O612" s="18"/>
      <c r="P612" s="18"/>
      <c r="Q612" s="18">
        <v>30</v>
      </c>
      <c r="R612" s="18" t="s">
        <v>95</v>
      </c>
      <c r="S612" s="37" t="s">
        <v>46</v>
      </c>
      <c r="T612" s="18" t="s">
        <v>53</v>
      </c>
      <c r="U612" s="38">
        <v>0.95</v>
      </c>
      <c r="V612" s="38">
        <v>0.95</v>
      </c>
      <c r="W612" s="38">
        <v>0.95</v>
      </c>
      <c r="X612" s="18" t="s">
        <v>53</v>
      </c>
      <c r="Y612" s="39"/>
      <c r="Z612" s="16">
        <v>0</v>
      </c>
      <c r="AA612" s="45">
        <v>2.2000000000000002</v>
      </c>
      <c r="AB612" s="36"/>
      <c r="AC612" s="36">
        <v>2.2000000000000002</v>
      </c>
      <c r="AD612" s="38">
        <f t="shared" ref="AD612:AD619" si="120">IF(Z612=2,AC612*1.08,IF(AC612&lt;=10,(AC612*1.09),IF(AC612&lt;=50,(10*1.09)+((AC612-10)*1.08),IF(AC612&lt;=100,(10*1.09)+((50-10)*1.08)+((AC612-50)*1.07),IF(AC612&lt;=200,(10*1.09)+((50-10)*1.08)+((100-50)*1.07)+((AC612-100)*1.04),(10*1.09)+((50-10)*1.08)+((100-50)*1.07)+((200-100)*1.04)+((AC612-200)*1.02))))))</f>
        <v>2.3980000000000006</v>
      </c>
      <c r="AE612" s="38">
        <f t="shared" ref="AE612:AE619" si="121">IF(Z612=1,AD612*1.08,IF(Z612=2,0,IF(AC612&lt;=100,(AD612*1.25),IF(AC612&lt;=200,134.5+((AC612-100)*1.04*1.16),255.14+((AC612-200)*1.02*1.12)))))</f>
        <v>2.9975000000000005</v>
      </c>
      <c r="AF612" s="38">
        <f t="shared" ref="AF612:AF619" si="122">IF(Z612=1,0,(AE612*1.08))</f>
        <v>3.2373000000000007</v>
      </c>
      <c r="AG612" s="36">
        <f t="shared" ref="AG612:AG675" si="123">TRUNC(AD612,2)</f>
        <v>2.39</v>
      </c>
      <c r="AH612" s="36">
        <f t="shared" ref="AH612:AH675" si="124">TRUNC(AE612,2)</f>
        <v>2.99</v>
      </c>
      <c r="AI612" s="36">
        <f t="shared" ref="AI612:AI675" si="125">TRUNC(AF612,2)</f>
        <v>3.23</v>
      </c>
      <c r="AJ612" s="40">
        <v>42783</v>
      </c>
      <c r="AK612" s="40">
        <v>42786</v>
      </c>
      <c r="AL612" s="17">
        <v>1</v>
      </c>
      <c r="AM612" s="20" t="s">
        <v>477</v>
      </c>
      <c r="AN612" s="20"/>
      <c r="AO612" s="20" t="s">
        <v>2534</v>
      </c>
      <c r="AP612" s="20"/>
      <c r="AQ612" s="20"/>
      <c r="AR612" s="20"/>
      <c r="AS612" s="46">
        <v>42524</v>
      </c>
      <c r="AT612" s="173"/>
    </row>
    <row r="613" spans="1:46" ht="47.25" customHeight="1">
      <c r="A613" s="16">
        <v>8699809090026</v>
      </c>
      <c r="B613" s="16" t="s">
        <v>376</v>
      </c>
      <c r="C613" s="16" t="s">
        <v>377</v>
      </c>
      <c r="D613" s="17" t="s">
        <v>38</v>
      </c>
      <c r="E613" s="18" t="s">
        <v>41</v>
      </c>
      <c r="F613" s="18">
        <v>4</v>
      </c>
      <c r="G613" s="18">
        <v>2</v>
      </c>
      <c r="H613" s="18">
        <v>2</v>
      </c>
      <c r="I613" s="18"/>
      <c r="J613" s="18"/>
      <c r="K613" s="18"/>
      <c r="L613" s="19" t="s">
        <v>6331</v>
      </c>
      <c r="M613" s="19" t="s">
        <v>3079</v>
      </c>
      <c r="N613" s="18" t="s">
        <v>837</v>
      </c>
      <c r="O613" s="18"/>
      <c r="P613" s="18"/>
      <c r="Q613" s="18">
        <v>30</v>
      </c>
      <c r="R613" s="18" t="s">
        <v>45</v>
      </c>
      <c r="S613" s="37" t="s">
        <v>46</v>
      </c>
      <c r="T613" s="37"/>
      <c r="U613" s="37"/>
      <c r="V613" s="37">
        <v>0.76</v>
      </c>
      <c r="W613" s="37">
        <v>0</v>
      </c>
      <c r="X613" s="18" t="s">
        <v>53</v>
      </c>
      <c r="Y613" s="18"/>
      <c r="Z613" s="16">
        <v>0</v>
      </c>
      <c r="AA613" s="16"/>
      <c r="AB613" s="16"/>
      <c r="AC613" s="36">
        <v>1.6</v>
      </c>
      <c r="AD613" s="70">
        <f t="shared" si="120"/>
        <v>1.7440000000000002</v>
      </c>
      <c r="AE613" s="70">
        <f t="shared" si="121"/>
        <v>2.1800000000000002</v>
      </c>
      <c r="AF613" s="70">
        <f t="shared" si="122"/>
        <v>2.3544000000000005</v>
      </c>
      <c r="AG613" s="36">
        <f t="shared" si="123"/>
        <v>1.74</v>
      </c>
      <c r="AH613" s="36">
        <f t="shared" si="124"/>
        <v>2.1800000000000002</v>
      </c>
      <c r="AI613" s="36">
        <f t="shared" si="125"/>
        <v>2.35</v>
      </c>
      <c r="AJ613" s="40">
        <v>42447</v>
      </c>
      <c r="AK613" s="40">
        <v>42451</v>
      </c>
      <c r="AL613" s="77"/>
      <c r="AM613" s="20"/>
      <c r="AN613" s="20"/>
      <c r="AO613" s="20" t="s">
        <v>3502</v>
      </c>
      <c r="AP613" s="20"/>
      <c r="AQ613" s="20"/>
      <c r="AR613" s="20"/>
      <c r="AS613" s="46">
        <v>42531</v>
      </c>
      <c r="AT613" s="173"/>
    </row>
    <row r="614" spans="1:46" ht="47.25" customHeight="1">
      <c r="A614" s="16">
        <v>8699502750500</v>
      </c>
      <c r="B614" s="16" t="s">
        <v>6367</v>
      </c>
      <c r="C614" s="16" t="s">
        <v>6368</v>
      </c>
      <c r="D614" s="17" t="s">
        <v>323</v>
      </c>
      <c r="E614" s="18" t="s">
        <v>295</v>
      </c>
      <c r="F614" s="18">
        <v>4</v>
      </c>
      <c r="G614" s="18">
        <v>1</v>
      </c>
      <c r="H614" s="18">
        <v>2</v>
      </c>
      <c r="I614" s="18"/>
      <c r="J614" s="18"/>
      <c r="K614" s="18"/>
      <c r="L614" s="19" t="s">
        <v>6369</v>
      </c>
      <c r="M614" s="19" t="s">
        <v>3079</v>
      </c>
      <c r="N614" s="18" t="s">
        <v>44</v>
      </c>
      <c r="O614" s="18"/>
      <c r="P614" s="18"/>
      <c r="Q614" s="18">
        <v>5</v>
      </c>
      <c r="R614" s="18" t="s">
        <v>95</v>
      </c>
      <c r="S614" s="37" t="s">
        <v>46</v>
      </c>
      <c r="T614" s="18" t="s">
        <v>53</v>
      </c>
      <c r="U614" s="38">
        <v>1.57</v>
      </c>
      <c r="V614" s="38">
        <v>1.57</v>
      </c>
      <c r="W614" s="38">
        <v>0</v>
      </c>
      <c r="X614" s="18" t="s">
        <v>53</v>
      </c>
      <c r="Y614" s="39"/>
      <c r="Z614" s="16">
        <v>0</v>
      </c>
      <c r="AA614" s="36">
        <v>3.66</v>
      </c>
      <c r="AB614" s="36"/>
      <c r="AC614" s="36">
        <v>3.66</v>
      </c>
      <c r="AD614" s="38">
        <f t="shared" si="120"/>
        <v>3.9894000000000003</v>
      </c>
      <c r="AE614" s="38">
        <f t="shared" si="121"/>
        <v>4.9867500000000007</v>
      </c>
      <c r="AF614" s="38">
        <f t="shared" si="122"/>
        <v>5.3856900000000012</v>
      </c>
      <c r="AG614" s="36">
        <f t="shared" si="123"/>
        <v>3.98</v>
      </c>
      <c r="AH614" s="36">
        <f t="shared" si="124"/>
        <v>4.9800000000000004</v>
      </c>
      <c r="AI614" s="36">
        <f t="shared" si="125"/>
        <v>5.38</v>
      </c>
      <c r="AJ614" s="40">
        <v>43000</v>
      </c>
      <c r="AK614" s="40">
        <v>43004</v>
      </c>
      <c r="AL614" s="17">
        <v>1</v>
      </c>
      <c r="AM614" s="20" t="s">
        <v>477</v>
      </c>
      <c r="AN614" s="20"/>
      <c r="AO614" s="20" t="s">
        <v>409</v>
      </c>
      <c r="AP614" s="20"/>
      <c r="AQ614" s="20"/>
      <c r="AR614" s="20"/>
      <c r="AS614" s="46">
        <v>42531</v>
      </c>
      <c r="AT614" s="173"/>
    </row>
    <row r="615" spans="1:46" ht="47.25" customHeight="1">
      <c r="A615" s="16">
        <v>8699809750029</v>
      </c>
      <c r="B615" s="16" t="s">
        <v>6367</v>
      </c>
      <c r="C615" s="16" t="s">
        <v>6368</v>
      </c>
      <c r="D615" s="17" t="s">
        <v>38</v>
      </c>
      <c r="E615" s="18" t="s">
        <v>41</v>
      </c>
      <c r="F615" s="18">
        <v>4</v>
      </c>
      <c r="G615" s="18">
        <v>2</v>
      </c>
      <c r="H615" s="18">
        <v>2</v>
      </c>
      <c r="I615" s="18"/>
      <c r="J615" s="18"/>
      <c r="K615" s="18"/>
      <c r="L615" s="19" t="s">
        <v>6369</v>
      </c>
      <c r="M615" s="19" t="s">
        <v>3079</v>
      </c>
      <c r="N615" s="18" t="s">
        <v>837</v>
      </c>
      <c r="O615" s="18"/>
      <c r="P615" s="18"/>
      <c r="Q615" s="18">
        <v>5</v>
      </c>
      <c r="R615" s="18" t="s">
        <v>45</v>
      </c>
      <c r="S615" s="37" t="s">
        <v>46</v>
      </c>
      <c r="T615" s="37"/>
      <c r="U615" s="37"/>
      <c r="V615" s="37">
        <v>1.57</v>
      </c>
      <c r="W615" s="37">
        <v>0</v>
      </c>
      <c r="X615" s="18" t="s">
        <v>53</v>
      </c>
      <c r="Y615" s="18"/>
      <c r="Z615" s="16">
        <v>0</v>
      </c>
      <c r="AA615" s="16"/>
      <c r="AB615" s="16"/>
      <c r="AC615" s="36">
        <v>3.31</v>
      </c>
      <c r="AD615" s="70">
        <f t="shared" si="120"/>
        <v>3.6079000000000003</v>
      </c>
      <c r="AE615" s="70">
        <f t="shared" si="121"/>
        <v>4.5098750000000001</v>
      </c>
      <c r="AF615" s="70">
        <f t="shared" si="122"/>
        <v>4.8706650000000007</v>
      </c>
      <c r="AG615" s="36">
        <f t="shared" si="123"/>
        <v>3.6</v>
      </c>
      <c r="AH615" s="36">
        <f t="shared" si="124"/>
        <v>4.5</v>
      </c>
      <c r="AI615" s="36">
        <f t="shared" si="125"/>
        <v>4.87</v>
      </c>
      <c r="AJ615" s="40">
        <v>42447</v>
      </c>
      <c r="AK615" s="40">
        <v>42451</v>
      </c>
      <c r="AL615" s="77"/>
      <c r="AM615" s="20"/>
      <c r="AN615" s="20"/>
      <c r="AO615" s="20" t="s">
        <v>409</v>
      </c>
      <c r="AP615" s="20"/>
      <c r="AQ615" s="20"/>
      <c r="AR615" s="20"/>
      <c r="AS615" s="46">
        <v>42531</v>
      </c>
      <c r="AT615" s="173"/>
    </row>
    <row r="616" spans="1:46" ht="47.25" customHeight="1">
      <c r="A616" s="16">
        <v>8699502092150</v>
      </c>
      <c r="B616" s="16" t="s">
        <v>6339</v>
      </c>
      <c r="C616" s="16" t="s">
        <v>6340</v>
      </c>
      <c r="D616" s="17" t="s">
        <v>323</v>
      </c>
      <c r="E616" s="18" t="s">
        <v>295</v>
      </c>
      <c r="F616" s="18">
        <v>4</v>
      </c>
      <c r="G616" s="18">
        <v>2</v>
      </c>
      <c r="H616" s="18">
        <v>3</v>
      </c>
      <c r="I616" s="18"/>
      <c r="J616" s="18"/>
      <c r="K616" s="18"/>
      <c r="L616" s="19" t="s">
        <v>6341</v>
      </c>
      <c r="M616" s="19" t="s">
        <v>3079</v>
      </c>
      <c r="N616" s="18" t="s">
        <v>44</v>
      </c>
      <c r="O616" s="18"/>
      <c r="P616" s="18"/>
      <c r="Q616" s="18">
        <v>30</v>
      </c>
      <c r="R616" s="18" t="s">
        <v>95</v>
      </c>
      <c r="S616" s="37" t="s">
        <v>46</v>
      </c>
      <c r="T616" s="18" t="s">
        <v>53</v>
      </c>
      <c r="U616" s="38">
        <v>1.61</v>
      </c>
      <c r="V616" s="38">
        <v>1.61</v>
      </c>
      <c r="W616" s="38">
        <v>1.61</v>
      </c>
      <c r="X616" s="18" t="s">
        <v>53</v>
      </c>
      <c r="Y616" s="39"/>
      <c r="Z616" s="16">
        <v>0</v>
      </c>
      <c r="AA616" s="45">
        <v>3.76</v>
      </c>
      <c r="AB616" s="36"/>
      <c r="AC616" s="36">
        <v>3.76</v>
      </c>
      <c r="AD616" s="38">
        <f t="shared" si="120"/>
        <v>4.0983999999999998</v>
      </c>
      <c r="AE616" s="38">
        <f t="shared" si="121"/>
        <v>5.1229999999999993</v>
      </c>
      <c r="AF616" s="38">
        <f t="shared" si="122"/>
        <v>5.5328399999999993</v>
      </c>
      <c r="AG616" s="36">
        <f t="shared" si="123"/>
        <v>4.09</v>
      </c>
      <c r="AH616" s="36">
        <f t="shared" si="124"/>
        <v>5.12</v>
      </c>
      <c r="AI616" s="36">
        <f t="shared" si="125"/>
        <v>5.53</v>
      </c>
      <c r="AJ616" s="40">
        <v>42783</v>
      </c>
      <c r="AK616" s="40">
        <v>42786</v>
      </c>
      <c r="AL616" s="17">
        <v>1</v>
      </c>
      <c r="AM616" s="20" t="s">
        <v>477</v>
      </c>
      <c r="AN616" s="20"/>
      <c r="AO616" s="20" t="s">
        <v>888</v>
      </c>
      <c r="AP616" s="20"/>
      <c r="AQ616" s="20"/>
      <c r="AR616" s="20"/>
      <c r="AS616" s="46">
        <v>42538</v>
      </c>
      <c r="AT616" s="173"/>
    </row>
    <row r="617" spans="1:46" ht="47.25" customHeight="1">
      <c r="A617" s="16">
        <v>8699809090019</v>
      </c>
      <c r="B617" s="16" t="s">
        <v>6339</v>
      </c>
      <c r="C617" s="16" t="s">
        <v>6340</v>
      </c>
      <c r="D617" s="17" t="s">
        <v>38</v>
      </c>
      <c r="E617" s="18" t="s">
        <v>41</v>
      </c>
      <c r="F617" s="18">
        <v>4</v>
      </c>
      <c r="G617" s="18">
        <v>2</v>
      </c>
      <c r="H617" s="18">
        <v>3</v>
      </c>
      <c r="I617" s="18"/>
      <c r="J617" s="18"/>
      <c r="K617" s="18"/>
      <c r="L617" s="19" t="s">
        <v>6341</v>
      </c>
      <c r="M617" s="19" t="s">
        <v>3079</v>
      </c>
      <c r="N617" s="18" t="s">
        <v>837</v>
      </c>
      <c r="O617" s="18"/>
      <c r="P617" s="18"/>
      <c r="Q617" s="18">
        <v>30</v>
      </c>
      <c r="R617" s="18" t="s">
        <v>45</v>
      </c>
      <c r="S617" s="37" t="s">
        <v>46</v>
      </c>
      <c r="T617" s="37"/>
      <c r="U617" s="37"/>
      <c r="V617" s="37">
        <v>1.41</v>
      </c>
      <c r="W617" s="37">
        <v>0</v>
      </c>
      <c r="X617" s="18" t="s">
        <v>53</v>
      </c>
      <c r="Y617" s="18"/>
      <c r="Z617" s="16">
        <v>0</v>
      </c>
      <c r="AA617" s="16"/>
      <c r="AB617" s="16"/>
      <c r="AC617" s="36">
        <v>3.32</v>
      </c>
      <c r="AD617" s="70">
        <f t="shared" si="120"/>
        <v>3.6188000000000002</v>
      </c>
      <c r="AE617" s="70">
        <f t="shared" si="121"/>
        <v>4.5235000000000003</v>
      </c>
      <c r="AF617" s="70">
        <f t="shared" si="122"/>
        <v>4.8853800000000005</v>
      </c>
      <c r="AG617" s="36">
        <f t="shared" si="123"/>
        <v>3.61</v>
      </c>
      <c r="AH617" s="36">
        <f t="shared" si="124"/>
        <v>4.5199999999999996</v>
      </c>
      <c r="AI617" s="36">
        <f t="shared" si="125"/>
        <v>4.88</v>
      </c>
      <c r="AJ617" s="40">
        <v>42421</v>
      </c>
      <c r="AK617" s="40">
        <v>42422</v>
      </c>
      <c r="AL617" s="77"/>
      <c r="AM617" s="20"/>
      <c r="AN617" s="20"/>
      <c r="AO617" s="20" t="s">
        <v>9924</v>
      </c>
      <c r="AP617" s="20"/>
      <c r="AQ617" s="20"/>
      <c r="AR617" s="20"/>
      <c r="AS617" s="46">
        <v>42538</v>
      </c>
      <c r="AT617" s="173"/>
    </row>
    <row r="618" spans="1:46" ht="47.25" customHeight="1">
      <c r="A618" s="16">
        <v>8699976040046</v>
      </c>
      <c r="B618" s="16" t="s">
        <v>376</v>
      </c>
      <c r="C618" s="16" t="s">
        <v>377</v>
      </c>
      <c r="D618" s="17" t="s">
        <v>38</v>
      </c>
      <c r="E618" s="18" t="s">
        <v>41</v>
      </c>
      <c r="F618" s="18">
        <v>0</v>
      </c>
      <c r="G618" s="18">
        <v>3</v>
      </c>
      <c r="H618" s="18">
        <v>1</v>
      </c>
      <c r="I618" s="18"/>
      <c r="J618" s="18"/>
      <c r="K618" s="18"/>
      <c r="L618" s="19" t="s">
        <v>379</v>
      </c>
      <c r="M618" s="19" t="s">
        <v>380</v>
      </c>
      <c r="N618" s="18" t="s">
        <v>381</v>
      </c>
      <c r="O618" s="18" t="s">
        <v>382</v>
      </c>
      <c r="P618" s="18" t="s">
        <v>163</v>
      </c>
      <c r="Q618" s="18">
        <v>50</v>
      </c>
      <c r="R618" s="18" t="s">
        <v>45</v>
      </c>
      <c r="S618" s="37" t="s">
        <v>46</v>
      </c>
      <c r="T618" s="37" t="s">
        <v>384</v>
      </c>
      <c r="U618" s="38">
        <v>21.15</v>
      </c>
      <c r="V618" s="38">
        <v>35.25</v>
      </c>
      <c r="W618" s="38">
        <v>21.15</v>
      </c>
      <c r="X618" s="37" t="s">
        <v>384</v>
      </c>
      <c r="Y618" s="39"/>
      <c r="Z618" s="16">
        <v>0</v>
      </c>
      <c r="AA618" s="36">
        <v>33.74</v>
      </c>
      <c r="AB618" s="36"/>
      <c r="AC618" s="36">
        <v>33.74</v>
      </c>
      <c r="AD618" s="38">
        <f t="shared" si="120"/>
        <v>36.539200000000001</v>
      </c>
      <c r="AE618" s="38">
        <f t="shared" si="121"/>
        <v>45.673999999999999</v>
      </c>
      <c r="AF618" s="38">
        <f t="shared" si="122"/>
        <v>49.327920000000006</v>
      </c>
      <c r="AG618" s="36">
        <f t="shared" si="123"/>
        <v>36.53</v>
      </c>
      <c r="AH618" s="36">
        <f t="shared" si="124"/>
        <v>45.67</v>
      </c>
      <c r="AI618" s="36">
        <f t="shared" si="125"/>
        <v>49.32</v>
      </c>
      <c r="AJ618" s="40">
        <v>42419</v>
      </c>
      <c r="AK618" s="40">
        <v>42422</v>
      </c>
      <c r="AL618" s="18"/>
      <c r="AM618" s="20" t="s">
        <v>184</v>
      </c>
      <c r="AN618" s="20"/>
      <c r="AO618" s="20" t="s">
        <v>3502</v>
      </c>
      <c r="AP618" s="20"/>
      <c r="AQ618" s="20"/>
      <c r="AR618" s="20"/>
      <c r="AS618" s="46">
        <v>42545</v>
      </c>
      <c r="AT618" s="173"/>
    </row>
    <row r="619" spans="1:46" ht="47.25" customHeight="1">
      <c r="A619" s="16">
        <v>8681094040022</v>
      </c>
      <c r="B619" s="16" t="s">
        <v>376</v>
      </c>
      <c r="C619" s="16" t="s">
        <v>377</v>
      </c>
      <c r="D619" s="17" t="s">
        <v>38</v>
      </c>
      <c r="E619" s="18" t="s">
        <v>41</v>
      </c>
      <c r="F619" s="18">
        <v>0</v>
      </c>
      <c r="G619" s="18">
        <v>2</v>
      </c>
      <c r="H619" s="18">
        <v>1</v>
      </c>
      <c r="I619" s="18"/>
      <c r="J619" s="18"/>
      <c r="K619" s="18"/>
      <c r="L619" s="19" t="s">
        <v>379</v>
      </c>
      <c r="M619" s="19" t="s">
        <v>380</v>
      </c>
      <c r="N619" s="18" t="s">
        <v>4090</v>
      </c>
      <c r="O619" s="18" t="s">
        <v>382</v>
      </c>
      <c r="P619" s="18" t="s">
        <v>163</v>
      </c>
      <c r="Q619" s="18">
        <v>50</v>
      </c>
      <c r="R619" s="18" t="s">
        <v>45</v>
      </c>
      <c r="S619" s="37" t="s">
        <v>46</v>
      </c>
      <c r="T619" s="18" t="s">
        <v>6943</v>
      </c>
      <c r="U619" s="37">
        <v>35.25</v>
      </c>
      <c r="V619" s="37">
        <v>35.25</v>
      </c>
      <c r="W619" s="37">
        <v>21.15</v>
      </c>
      <c r="X619" s="18" t="s">
        <v>6943</v>
      </c>
      <c r="Y619" s="39"/>
      <c r="Z619" s="16">
        <v>0</v>
      </c>
      <c r="AA619" s="36">
        <v>33.74</v>
      </c>
      <c r="AB619" s="36"/>
      <c r="AC619" s="36">
        <v>33.74</v>
      </c>
      <c r="AD619" s="70">
        <f t="shared" si="120"/>
        <v>36.539200000000001</v>
      </c>
      <c r="AE619" s="70">
        <f t="shared" si="121"/>
        <v>45.673999999999999</v>
      </c>
      <c r="AF619" s="70">
        <f t="shared" si="122"/>
        <v>49.327920000000006</v>
      </c>
      <c r="AG619" s="36">
        <f t="shared" si="123"/>
        <v>36.53</v>
      </c>
      <c r="AH619" s="36">
        <f t="shared" si="124"/>
        <v>45.67</v>
      </c>
      <c r="AI619" s="36">
        <f t="shared" si="125"/>
        <v>49.32</v>
      </c>
      <c r="AJ619" s="40">
        <v>42419</v>
      </c>
      <c r="AK619" s="40">
        <v>42422</v>
      </c>
      <c r="AL619" s="22"/>
      <c r="AM619" s="20" t="s">
        <v>335</v>
      </c>
      <c r="AN619" s="20"/>
      <c r="AO619" s="20" t="s">
        <v>10125</v>
      </c>
      <c r="AP619" s="20"/>
      <c r="AQ619" s="20"/>
      <c r="AR619" s="22"/>
      <c r="AS619" s="46">
        <v>42545</v>
      </c>
      <c r="AT619" s="173"/>
    </row>
    <row r="620" spans="1:46" ht="47.25" customHeight="1">
      <c r="A620" s="16">
        <v>8699572270090</v>
      </c>
      <c r="B620" s="16" t="s">
        <v>4311</v>
      </c>
      <c r="C620" s="16" t="s">
        <v>4401</v>
      </c>
      <c r="D620" s="17" t="s">
        <v>87</v>
      </c>
      <c r="E620" s="18" t="s">
        <v>87</v>
      </c>
      <c r="F620" s="39" t="s">
        <v>872</v>
      </c>
      <c r="G620" s="18">
        <v>2</v>
      </c>
      <c r="H620" s="18">
        <v>1</v>
      </c>
      <c r="I620" s="18"/>
      <c r="J620" s="18"/>
      <c r="K620" s="18"/>
      <c r="L620" s="19" t="s">
        <v>4403</v>
      </c>
      <c r="M620" s="19" t="s">
        <v>4316</v>
      </c>
      <c r="N620" s="18" t="s">
        <v>2263</v>
      </c>
      <c r="O620" s="18">
        <v>1000</v>
      </c>
      <c r="P620" s="18" t="s">
        <v>675</v>
      </c>
      <c r="Q620" s="18">
        <v>1</v>
      </c>
      <c r="R620" s="79" t="s">
        <v>3676</v>
      </c>
      <c r="S620" s="37" t="s">
        <v>96</v>
      </c>
      <c r="T620" s="37" t="s">
        <v>222</v>
      </c>
      <c r="U620" s="38">
        <v>689.46</v>
      </c>
      <c r="V620" s="38">
        <v>689.46</v>
      </c>
      <c r="W620" s="38">
        <v>689.46</v>
      </c>
      <c r="X620" s="37" t="s">
        <v>222</v>
      </c>
      <c r="Y620" s="39"/>
      <c r="Z620" s="16">
        <v>0</v>
      </c>
      <c r="AA620" s="36">
        <v>1733.12</v>
      </c>
      <c r="AB620" s="36"/>
      <c r="AC620" s="36">
        <v>1733.12</v>
      </c>
      <c r="AD620" s="36">
        <v>1775.38</v>
      </c>
      <c r="AE620" s="36">
        <v>2006.57</v>
      </c>
      <c r="AF620" s="36">
        <v>2167.1</v>
      </c>
      <c r="AG620" s="36">
        <f t="shared" si="123"/>
        <v>1775.38</v>
      </c>
      <c r="AH620" s="36">
        <f t="shared" si="124"/>
        <v>2006.57</v>
      </c>
      <c r="AI620" s="36">
        <f t="shared" si="125"/>
        <v>2167.1</v>
      </c>
      <c r="AJ620" s="40">
        <v>42811</v>
      </c>
      <c r="AK620" s="40">
        <v>42815</v>
      </c>
      <c r="AL620" s="17"/>
      <c r="AM620" s="20" t="s">
        <v>477</v>
      </c>
      <c r="AN620" s="20"/>
      <c r="AO620" s="20" t="s">
        <v>10125</v>
      </c>
      <c r="AP620" s="20"/>
      <c r="AQ620" s="20"/>
      <c r="AR620" s="22"/>
      <c r="AS620" s="46">
        <v>42545</v>
      </c>
      <c r="AT620" s="173"/>
    </row>
    <row r="621" spans="1:46" ht="47.25" customHeight="1">
      <c r="A621" s="16">
        <v>8699572270076</v>
      </c>
      <c r="B621" s="16" t="s">
        <v>8995</v>
      </c>
      <c r="C621" s="16" t="s">
        <v>8996</v>
      </c>
      <c r="D621" s="17" t="s">
        <v>87</v>
      </c>
      <c r="E621" s="18" t="s">
        <v>87</v>
      </c>
      <c r="F621" s="39" t="s">
        <v>872</v>
      </c>
      <c r="G621" s="18">
        <v>2</v>
      </c>
      <c r="H621" s="18">
        <v>1</v>
      </c>
      <c r="I621" s="18"/>
      <c r="J621" s="18"/>
      <c r="K621" s="18"/>
      <c r="L621" s="19" t="s">
        <v>4922</v>
      </c>
      <c r="M621" s="19" t="s">
        <v>4316</v>
      </c>
      <c r="N621" s="18" t="s">
        <v>2263</v>
      </c>
      <c r="O621" s="18">
        <v>250</v>
      </c>
      <c r="P621" s="18" t="s">
        <v>675</v>
      </c>
      <c r="Q621" s="18">
        <v>1</v>
      </c>
      <c r="R621" s="80" t="s">
        <v>7406</v>
      </c>
      <c r="S621" s="37" t="s">
        <v>96</v>
      </c>
      <c r="T621" s="37" t="s">
        <v>222</v>
      </c>
      <c r="U621" s="37">
        <v>172.37</v>
      </c>
      <c r="V621" s="37">
        <v>172.37</v>
      </c>
      <c r="W621" s="37">
        <v>172.37</v>
      </c>
      <c r="X621" s="37" t="s">
        <v>222</v>
      </c>
      <c r="Y621" s="39"/>
      <c r="Z621" s="16">
        <v>0</v>
      </c>
      <c r="AA621" s="36">
        <v>364.82</v>
      </c>
      <c r="AB621" s="36"/>
      <c r="AC621" s="36">
        <v>364.82</v>
      </c>
      <c r="AD621" s="70">
        <f t="shared" ref="AD621:AD629" si="126">IF(Z621=2,AC621*1.08,IF(AC621&lt;=10,(AC621*1.09),IF(AC621&lt;=50,(10*1.09)+((AC621-10)*1.08),IF(AC621&lt;=100,(10*1.09)+((50-10)*1.08)+((AC621-50)*1.07),IF(AC621&lt;=200,(10*1.09)+((50-10)*1.08)+((100-50)*1.07)+((AC621-100)*1.04),(10*1.09)+((50-10)*1.08)+((100-50)*1.07)+((200-100)*1.04)+((AC621-200)*1.02))))))</f>
        <v>379.71640000000002</v>
      </c>
      <c r="AE621" s="70">
        <f t="shared" ref="AE621:AE629" si="127">IF(Z621=1,AD621*1.08,IF(Z621=2,0,IF(AC621&lt;=100,(AD621*1.25),IF(AC621&lt;=200,134.5+((AC621-100)*1.04*1.16),255.14+((AC621-200)*1.02*1.12)))))</f>
        <v>443.43036800000004</v>
      </c>
      <c r="AF621" s="70">
        <f t="shared" ref="AF621:AF629" si="128">IF(Z621=1,0,(AE621*1.08))</f>
        <v>478.9047974400001</v>
      </c>
      <c r="AG621" s="36">
        <f t="shared" si="123"/>
        <v>379.71</v>
      </c>
      <c r="AH621" s="36">
        <f t="shared" si="124"/>
        <v>443.43</v>
      </c>
      <c r="AI621" s="36">
        <f t="shared" si="125"/>
        <v>478.9</v>
      </c>
      <c r="AJ621" s="40">
        <v>42496</v>
      </c>
      <c r="AK621" s="40">
        <v>42500</v>
      </c>
      <c r="AL621" s="22"/>
      <c r="AM621" s="20" t="s">
        <v>184</v>
      </c>
      <c r="AN621" s="20"/>
      <c r="AO621" s="20" t="s">
        <v>10125</v>
      </c>
      <c r="AP621" s="20"/>
      <c r="AQ621" s="20"/>
      <c r="AR621" s="22"/>
      <c r="AS621" s="46">
        <v>42545</v>
      </c>
      <c r="AT621" s="173"/>
    </row>
    <row r="622" spans="1:46" ht="47.25" customHeight="1">
      <c r="A622" s="16">
        <v>8699788750300</v>
      </c>
      <c r="B622" s="16" t="s">
        <v>6374</v>
      </c>
      <c r="C622" s="16" t="s">
        <v>6375</v>
      </c>
      <c r="D622" s="17" t="s">
        <v>323</v>
      </c>
      <c r="E622" s="18" t="s">
        <v>295</v>
      </c>
      <c r="F622" s="18">
        <v>0</v>
      </c>
      <c r="G622" s="18">
        <v>1</v>
      </c>
      <c r="H622" s="18">
        <v>3</v>
      </c>
      <c r="I622" s="18"/>
      <c r="J622" s="18"/>
      <c r="K622" s="18"/>
      <c r="L622" s="19" t="s">
        <v>11263</v>
      </c>
      <c r="M622" s="19" t="s">
        <v>2837</v>
      </c>
      <c r="N622" s="18" t="s">
        <v>4851</v>
      </c>
      <c r="O622" s="18">
        <v>20</v>
      </c>
      <c r="P622" s="18" t="s">
        <v>163</v>
      </c>
      <c r="Q622" s="18">
        <v>100</v>
      </c>
      <c r="R622" s="18" t="s">
        <v>95</v>
      </c>
      <c r="S622" s="37" t="s">
        <v>46</v>
      </c>
      <c r="T622" s="18" t="s">
        <v>53</v>
      </c>
      <c r="U622" s="38">
        <v>8.7471293697371788</v>
      </c>
      <c r="V622" s="38">
        <v>8.7471293697371788</v>
      </c>
      <c r="W622" s="38">
        <v>0</v>
      </c>
      <c r="X622" s="18" t="s">
        <v>53</v>
      </c>
      <c r="Y622" s="39"/>
      <c r="Z622" s="16">
        <v>1</v>
      </c>
      <c r="AA622" s="36">
        <v>23.54</v>
      </c>
      <c r="AB622" s="36"/>
      <c r="AC622" s="36">
        <v>23.54</v>
      </c>
      <c r="AD622" s="38">
        <f t="shared" si="126"/>
        <v>25.523200000000003</v>
      </c>
      <c r="AE622" s="38">
        <f t="shared" si="127"/>
        <v>27.565056000000006</v>
      </c>
      <c r="AF622" s="38">
        <f t="shared" si="128"/>
        <v>0</v>
      </c>
      <c r="AG622" s="36">
        <f t="shared" si="123"/>
        <v>25.52</v>
      </c>
      <c r="AH622" s="36">
        <f t="shared" si="124"/>
        <v>27.56</v>
      </c>
      <c r="AI622" s="36">
        <f t="shared" si="125"/>
        <v>0</v>
      </c>
      <c r="AJ622" s="40">
        <v>43146</v>
      </c>
      <c r="AK622" s="40">
        <v>43150</v>
      </c>
      <c r="AL622" s="17">
        <v>1</v>
      </c>
      <c r="AM622" s="17" t="s">
        <v>10882</v>
      </c>
      <c r="AN622" s="17"/>
      <c r="AO622" s="20" t="s">
        <v>8201</v>
      </c>
      <c r="AP622" s="20"/>
      <c r="AQ622" s="20"/>
      <c r="AR622" s="22"/>
      <c r="AS622" s="46">
        <v>42552</v>
      </c>
      <c r="AT622" s="173"/>
    </row>
    <row r="623" spans="1:46" ht="47.25" customHeight="1">
      <c r="A623" s="16">
        <v>8699788010022</v>
      </c>
      <c r="B623" s="16" t="s">
        <v>6831</v>
      </c>
      <c r="C623" s="16" t="s">
        <v>6832</v>
      </c>
      <c r="D623" s="17" t="s">
        <v>323</v>
      </c>
      <c r="E623" s="18" t="s">
        <v>295</v>
      </c>
      <c r="F623" s="18">
        <v>4</v>
      </c>
      <c r="G623" s="18">
        <v>2</v>
      </c>
      <c r="H623" s="18">
        <v>2</v>
      </c>
      <c r="I623" s="18"/>
      <c r="J623" s="18"/>
      <c r="K623" s="18"/>
      <c r="L623" s="19" t="s">
        <v>11491</v>
      </c>
      <c r="M623" s="19" t="s">
        <v>3079</v>
      </c>
      <c r="N623" s="18" t="s">
        <v>4851</v>
      </c>
      <c r="O623" s="18"/>
      <c r="P623" s="18"/>
      <c r="Q623" s="18">
        <v>30</v>
      </c>
      <c r="R623" s="18" t="s">
        <v>95</v>
      </c>
      <c r="S623" s="37" t="s">
        <v>46</v>
      </c>
      <c r="T623" s="18" t="s">
        <v>53</v>
      </c>
      <c r="U623" s="38">
        <v>1.48</v>
      </c>
      <c r="V623" s="38">
        <v>1.48</v>
      </c>
      <c r="W623" s="38">
        <v>0</v>
      </c>
      <c r="X623" s="18" t="s">
        <v>53</v>
      </c>
      <c r="Y623" s="39"/>
      <c r="Z623" s="16">
        <v>0</v>
      </c>
      <c r="AA623" s="36">
        <v>4.07</v>
      </c>
      <c r="AB623" s="36"/>
      <c r="AC623" s="36">
        <v>4.07</v>
      </c>
      <c r="AD623" s="38">
        <f t="shared" si="126"/>
        <v>4.436300000000001</v>
      </c>
      <c r="AE623" s="38">
        <f t="shared" si="127"/>
        <v>5.5453750000000017</v>
      </c>
      <c r="AF623" s="38">
        <f t="shared" si="128"/>
        <v>5.9890050000000024</v>
      </c>
      <c r="AG623" s="36">
        <f t="shared" si="123"/>
        <v>4.43</v>
      </c>
      <c r="AH623" s="36">
        <f t="shared" si="124"/>
        <v>5.54</v>
      </c>
      <c r="AI623" s="36">
        <f t="shared" si="125"/>
        <v>5.98</v>
      </c>
      <c r="AJ623" s="40">
        <v>43245</v>
      </c>
      <c r="AK623" s="40">
        <v>43251</v>
      </c>
      <c r="AL623" s="17">
        <v>1</v>
      </c>
      <c r="AM623" s="17" t="s">
        <v>10882</v>
      </c>
      <c r="AN623" s="17"/>
      <c r="AO623" s="20" t="s">
        <v>9260</v>
      </c>
      <c r="AP623" s="20"/>
      <c r="AQ623" s="20"/>
      <c r="AR623" s="22"/>
      <c r="AS623" s="46">
        <v>42552</v>
      </c>
      <c r="AT623" s="173"/>
    </row>
    <row r="624" spans="1:46" ht="47.25" customHeight="1">
      <c r="A624" s="16">
        <v>8699727340043</v>
      </c>
      <c r="B624" s="16" t="s">
        <v>7061</v>
      </c>
      <c r="C624" s="16" t="s">
        <v>7062</v>
      </c>
      <c r="D624" s="17" t="s">
        <v>323</v>
      </c>
      <c r="E624" s="18" t="s">
        <v>295</v>
      </c>
      <c r="F624" s="18">
        <v>4</v>
      </c>
      <c r="G624" s="18">
        <v>2</v>
      </c>
      <c r="H624" s="18">
        <v>2</v>
      </c>
      <c r="I624" s="18"/>
      <c r="J624" s="18"/>
      <c r="K624" s="18"/>
      <c r="L624" s="19" t="s">
        <v>7063</v>
      </c>
      <c r="M624" s="19" t="s">
        <v>7064</v>
      </c>
      <c r="N624" s="18" t="s">
        <v>5593</v>
      </c>
      <c r="O624" s="50">
        <v>0.05</v>
      </c>
      <c r="P624" s="18" t="s">
        <v>197</v>
      </c>
      <c r="Q624" s="18">
        <v>60</v>
      </c>
      <c r="R624" s="18" t="s">
        <v>95</v>
      </c>
      <c r="S624" s="37" t="s">
        <v>96</v>
      </c>
      <c r="T624" s="18" t="s">
        <v>53</v>
      </c>
      <c r="U624" s="38">
        <v>2</v>
      </c>
      <c r="V624" s="38">
        <v>2</v>
      </c>
      <c r="W624" s="38">
        <v>0</v>
      </c>
      <c r="X624" s="18" t="s">
        <v>53</v>
      </c>
      <c r="Y624" s="39"/>
      <c r="Z624" s="16">
        <v>0</v>
      </c>
      <c r="AA624" s="36">
        <v>4.66</v>
      </c>
      <c r="AB624" s="36"/>
      <c r="AC624" s="36">
        <v>4.66</v>
      </c>
      <c r="AD624" s="38">
        <f t="shared" si="126"/>
        <v>5.0794000000000006</v>
      </c>
      <c r="AE624" s="38">
        <f t="shared" si="127"/>
        <v>6.3492500000000005</v>
      </c>
      <c r="AF624" s="38">
        <f t="shared" si="128"/>
        <v>6.857190000000001</v>
      </c>
      <c r="AG624" s="36">
        <f t="shared" si="123"/>
        <v>5.07</v>
      </c>
      <c r="AH624" s="36">
        <f t="shared" si="124"/>
        <v>6.34</v>
      </c>
      <c r="AI624" s="36">
        <f t="shared" si="125"/>
        <v>6.85</v>
      </c>
      <c r="AJ624" s="40">
        <v>42783</v>
      </c>
      <c r="AK624" s="40">
        <v>42786</v>
      </c>
      <c r="AL624" s="17"/>
      <c r="AM624" s="20" t="s">
        <v>477</v>
      </c>
      <c r="AN624" s="20"/>
      <c r="AO624" s="20" t="s">
        <v>272</v>
      </c>
      <c r="AP624" s="20"/>
      <c r="AQ624" s="20"/>
      <c r="AR624" s="22"/>
      <c r="AS624" s="46">
        <v>42552</v>
      </c>
      <c r="AT624" s="173"/>
    </row>
    <row r="625" spans="1:46" ht="47.25" customHeight="1">
      <c r="A625" s="16">
        <v>8699788460018</v>
      </c>
      <c r="B625" s="16" t="s">
        <v>11131</v>
      </c>
      <c r="C625" s="16" t="s">
        <v>11132</v>
      </c>
      <c r="D625" s="17" t="s">
        <v>323</v>
      </c>
      <c r="E625" s="18" t="s">
        <v>323</v>
      </c>
      <c r="F625" s="18">
        <v>3</v>
      </c>
      <c r="G625" s="18">
        <v>2</v>
      </c>
      <c r="H625" s="18">
        <v>2</v>
      </c>
      <c r="I625" s="18"/>
      <c r="J625" s="18"/>
      <c r="K625" s="18"/>
      <c r="L625" s="19" t="s">
        <v>11134</v>
      </c>
      <c r="M625" s="19" t="s">
        <v>11135</v>
      </c>
      <c r="N625" s="18" t="s">
        <v>11136</v>
      </c>
      <c r="O625" s="50">
        <v>0.25</v>
      </c>
      <c r="P625" s="18" t="s">
        <v>197</v>
      </c>
      <c r="Q625" s="18">
        <v>200</v>
      </c>
      <c r="R625" s="18" t="s">
        <v>95</v>
      </c>
      <c r="S625" s="37" t="s">
        <v>46</v>
      </c>
      <c r="T625" s="18" t="s">
        <v>53</v>
      </c>
      <c r="U625" s="38">
        <v>1.81</v>
      </c>
      <c r="V625" s="38">
        <v>1.81</v>
      </c>
      <c r="W625" s="38">
        <v>0</v>
      </c>
      <c r="X625" s="18" t="s">
        <v>53</v>
      </c>
      <c r="Y625" s="39"/>
      <c r="Z625" s="16">
        <v>0</v>
      </c>
      <c r="AA625" s="36">
        <v>4.9800000000000004</v>
      </c>
      <c r="AB625" s="36"/>
      <c r="AC625" s="36">
        <v>4.9800000000000004</v>
      </c>
      <c r="AD625" s="38">
        <f t="shared" si="126"/>
        <v>5.4282000000000012</v>
      </c>
      <c r="AE625" s="38">
        <f t="shared" si="127"/>
        <v>6.7852500000000013</v>
      </c>
      <c r="AF625" s="38">
        <f t="shared" si="128"/>
        <v>7.3280700000000021</v>
      </c>
      <c r="AG625" s="36">
        <f t="shared" si="123"/>
        <v>5.42</v>
      </c>
      <c r="AH625" s="36">
        <f t="shared" si="124"/>
        <v>6.78</v>
      </c>
      <c r="AI625" s="36">
        <f t="shared" si="125"/>
        <v>7.32</v>
      </c>
      <c r="AJ625" s="40">
        <v>43245</v>
      </c>
      <c r="AK625" s="40">
        <v>43251</v>
      </c>
      <c r="AL625" s="17">
        <v>1</v>
      </c>
      <c r="AM625" s="17" t="s">
        <v>10882</v>
      </c>
      <c r="AN625" s="17"/>
      <c r="AO625" s="20" t="s">
        <v>272</v>
      </c>
      <c r="AP625" s="20"/>
      <c r="AQ625" s="20"/>
      <c r="AR625" s="22"/>
      <c r="AS625" s="46">
        <v>42552</v>
      </c>
      <c r="AT625" s="173"/>
    </row>
    <row r="626" spans="1:46" ht="47.25" customHeight="1">
      <c r="A626" s="16">
        <v>8699738980436</v>
      </c>
      <c r="B626" s="16" t="s">
        <v>3671</v>
      </c>
      <c r="C626" s="16" t="s">
        <v>3672</v>
      </c>
      <c r="D626" s="17" t="s">
        <v>87</v>
      </c>
      <c r="E626" s="18" t="s">
        <v>87</v>
      </c>
      <c r="F626" s="18">
        <v>1</v>
      </c>
      <c r="G626" s="18">
        <v>2</v>
      </c>
      <c r="H626" s="18">
        <v>1</v>
      </c>
      <c r="I626" s="18"/>
      <c r="J626" s="18"/>
      <c r="K626" s="18"/>
      <c r="L626" s="19" t="s">
        <v>3674</v>
      </c>
      <c r="M626" s="19" t="s">
        <v>3675</v>
      </c>
      <c r="N626" s="18" t="s">
        <v>1367</v>
      </c>
      <c r="O626" s="18">
        <v>1000</v>
      </c>
      <c r="P626" s="18" t="s">
        <v>675</v>
      </c>
      <c r="Q626" s="18">
        <v>1</v>
      </c>
      <c r="R626" s="45" t="s">
        <v>3676</v>
      </c>
      <c r="S626" s="37" t="s">
        <v>96</v>
      </c>
      <c r="T626" s="18" t="s">
        <v>222</v>
      </c>
      <c r="U626" s="38">
        <v>380.63</v>
      </c>
      <c r="V626" s="38">
        <v>380.63</v>
      </c>
      <c r="W626" s="38">
        <v>380.63</v>
      </c>
      <c r="X626" s="18" t="s">
        <v>222</v>
      </c>
      <c r="Y626" s="39">
        <v>3</v>
      </c>
      <c r="Z626" s="16">
        <v>0</v>
      </c>
      <c r="AA626" s="36">
        <v>1025.1500000000001</v>
      </c>
      <c r="AB626" s="36"/>
      <c r="AC626" s="36">
        <v>1025.1500000000001</v>
      </c>
      <c r="AD626" s="38">
        <f t="shared" si="126"/>
        <v>1053.2530000000002</v>
      </c>
      <c r="AE626" s="38">
        <f t="shared" si="127"/>
        <v>1197.7913600000002</v>
      </c>
      <c r="AF626" s="38">
        <f t="shared" si="128"/>
        <v>1293.6146688000003</v>
      </c>
      <c r="AG626" s="36">
        <f t="shared" si="123"/>
        <v>1053.25</v>
      </c>
      <c r="AH626" s="36">
        <f t="shared" si="124"/>
        <v>1197.79</v>
      </c>
      <c r="AI626" s="36">
        <f t="shared" si="125"/>
        <v>1293.6099999999999</v>
      </c>
      <c r="AJ626" s="40">
        <v>42783</v>
      </c>
      <c r="AK626" s="40">
        <v>42786</v>
      </c>
      <c r="AL626" s="17">
        <v>1</v>
      </c>
      <c r="AM626" s="20" t="s">
        <v>477</v>
      </c>
      <c r="AN626" s="20"/>
      <c r="AO626" s="20" t="s">
        <v>272</v>
      </c>
      <c r="AP626" s="20"/>
      <c r="AQ626" s="20"/>
      <c r="AR626" s="22"/>
      <c r="AS626" s="46">
        <v>42552</v>
      </c>
      <c r="AT626" s="173"/>
    </row>
    <row r="627" spans="1:46" ht="47.25" customHeight="1">
      <c r="A627" s="16">
        <v>8699738980498</v>
      </c>
      <c r="B627" s="16" t="s">
        <v>3671</v>
      </c>
      <c r="C627" s="16" t="s">
        <v>3672</v>
      </c>
      <c r="D627" s="17" t="s">
        <v>87</v>
      </c>
      <c r="E627" s="18" t="s">
        <v>87</v>
      </c>
      <c r="F627" s="18">
        <v>1</v>
      </c>
      <c r="G627" s="18">
        <v>2</v>
      </c>
      <c r="H627" s="18">
        <v>1</v>
      </c>
      <c r="I627" s="18"/>
      <c r="J627" s="18"/>
      <c r="K627" s="18"/>
      <c r="L627" s="19" t="s">
        <v>5062</v>
      </c>
      <c r="M627" s="19" t="s">
        <v>2738</v>
      </c>
      <c r="N627" s="18" t="s">
        <v>1367</v>
      </c>
      <c r="O627" s="18">
        <v>500</v>
      </c>
      <c r="P627" s="18" t="s">
        <v>675</v>
      </c>
      <c r="Q627" s="18">
        <v>1</v>
      </c>
      <c r="R627" s="45" t="s">
        <v>3676</v>
      </c>
      <c r="S627" s="37" t="s">
        <v>96</v>
      </c>
      <c r="T627" s="18" t="s">
        <v>222</v>
      </c>
      <c r="U627" s="38">
        <v>192.38</v>
      </c>
      <c r="V627" s="38">
        <v>192.38</v>
      </c>
      <c r="W627" s="38">
        <v>192.38</v>
      </c>
      <c r="X627" s="18" t="s">
        <v>222</v>
      </c>
      <c r="Y627" s="39">
        <v>3</v>
      </c>
      <c r="Z627" s="16">
        <v>0</v>
      </c>
      <c r="AA627" s="36">
        <v>512.89</v>
      </c>
      <c r="AB627" s="36"/>
      <c r="AC627" s="36">
        <v>512.89</v>
      </c>
      <c r="AD627" s="38">
        <f t="shared" si="126"/>
        <v>530.74779999999998</v>
      </c>
      <c r="AE627" s="38">
        <f t="shared" si="127"/>
        <v>612.58553600000005</v>
      </c>
      <c r="AF627" s="38">
        <f t="shared" si="128"/>
        <v>661.59237888000007</v>
      </c>
      <c r="AG627" s="36">
        <f t="shared" si="123"/>
        <v>530.74</v>
      </c>
      <c r="AH627" s="36">
        <f t="shared" si="124"/>
        <v>612.58000000000004</v>
      </c>
      <c r="AI627" s="36">
        <f t="shared" si="125"/>
        <v>661.59</v>
      </c>
      <c r="AJ627" s="40">
        <v>42783</v>
      </c>
      <c r="AK627" s="40">
        <v>42786</v>
      </c>
      <c r="AL627" s="17">
        <v>1</v>
      </c>
      <c r="AM627" s="20" t="s">
        <v>477</v>
      </c>
      <c r="AN627" s="20"/>
      <c r="AO627" s="20" t="s">
        <v>272</v>
      </c>
      <c r="AP627" s="20"/>
      <c r="AQ627" s="20"/>
      <c r="AR627" s="22"/>
      <c r="AS627" s="46">
        <v>42552</v>
      </c>
      <c r="AT627" s="173"/>
    </row>
    <row r="628" spans="1:46" ht="47.25" customHeight="1">
      <c r="A628" s="16">
        <v>8699738980481</v>
      </c>
      <c r="B628" s="16" t="s">
        <v>3671</v>
      </c>
      <c r="C628" s="16" t="s">
        <v>3672</v>
      </c>
      <c r="D628" s="17" t="s">
        <v>87</v>
      </c>
      <c r="E628" s="18" t="s">
        <v>87</v>
      </c>
      <c r="F628" s="18">
        <v>1</v>
      </c>
      <c r="G628" s="18">
        <v>2</v>
      </c>
      <c r="H628" s="18">
        <v>1</v>
      </c>
      <c r="I628" s="18"/>
      <c r="J628" s="18"/>
      <c r="K628" s="18"/>
      <c r="L628" s="19" t="s">
        <v>8597</v>
      </c>
      <c r="M628" s="19" t="s">
        <v>3675</v>
      </c>
      <c r="N628" s="18" t="s">
        <v>8598</v>
      </c>
      <c r="O628" s="18">
        <v>1000</v>
      </c>
      <c r="P628" s="18" t="s">
        <v>675</v>
      </c>
      <c r="Q628" s="18">
        <v>1</v>
      </c>
      <c r="R628" s="80" t="s">
        <v>7406</v>
      </c>
      <c r="S628" s="37" t="s">
        <v>96</v>
      </c>
      <c r="T628" s="18" t="s">
        <v>222</v>
      </c>
      <c r="U628" s="37">
        <v>380.63</v>
      </c>
      <c r="V628" s="37">
        <v>380.63</v>
      </c>
      <c r="W628" s="37">
        <v>380.63</v>
      </c>
      <c r="X628" s="18" t="s">
        <v>222</v>
      </c>
      <c r="Y628" s="39">
        <v>3</v>
      </c>
      <c r="Z628" s="16">
        <v>0</v>
      </c>
      <c r="AA628" s="36">
        <v>926.45</v>
      </c>
      <c r="AB628" s="36"/>
      <c r="AC628" s="36">
        <v>926.45</v>
      </c>
      <c r="AD628" s="70">
        <f t="shared" si="126"/>
        <v>952.57900000000006</v>
      </c>
      <c r="AE628" s="70">
        <f t="shared" si="127"/>
        <v>1085.0364800000002</v>
      </c>
      <c r="AF628" s="70">
        <f t="shared" si="128"/>
        <v>1171.8393984000004</v>
      </c>
      <c r="AG628" s="36">
        <f t="shared" si="123"/>
        <v>952.57</v>
      </c>
      <c r="AH628" s="36">
        <f t="shared" si="124"/>
        <v>1085.03</v>
      </c>
      <c r="AI628" s="36">
        <f t="shared" si="125"/>
        <v>1171.83</v>
      </c>
      <c r="AJ628" s="40">
        <v>42419</v>
      </c>
      <c r="AK628" s="40">
        <v>42422</v>
      </c>
      <c r="AL628" s="22"/>
      <c r="AM628" s="20" t="s">
        <v>184</v>
      </c>
      <c r="AN628" s="20"/>
      <c r="AO628" s="20" t="s">
        <v>272</v>
      </c>
      <c r="AP628" s="20"/>
      <c r="AQ628" s="20"/>
      <c r="AR628" s="22"/>
      <c r="AS628" s="46">
        <v>42552</v>
      </c>
      <c r="AT628" s="173"/>
    </row>
    <row r="629" spans="1:46" ht="47.25" customHeight="1">
      <c r="A629" s="16">
        <v>8699738980467</v>
      </c>
      <c r="B629" s="16" t="s">
        <v>3671</v>
      </c>
      <c r="C629" s="16" t="s">
        <v>3672</v>
      </c>
      <c r="D629" s="17" t="s">
        <v>87</v>
      </c>
      <c r="E629" s="18" t="s">
        <v>87</v>
      </c>
      <c r="F629" s="18">
        <v>1</v>
      </c>
      <c r="G629" s="18">
        <v>2</v>
      </c>
      <c r="H629" s="18">
        <v>1</v>
      </c>
      <c r="I629" s="18"/>
      <c r="J629" s="18"/>
      <c r="K629" s="18"/>
      <c r="L629" s="19" t="s">
        <v>8749</v>
      </c>
      <c r="M629" s="19" t="s">
        <v>2738</v>
      </c>
      <c r="N629" s="18" t="s">
        <v>8598</v>
      </c>
      <c r="O629" s="18">
        <v>500</v>
      </c>
      <c r="P629" s="18" t="s">
        <v>675</v>
      </c>
      <c r="Q629" s="18">
        <v>1</v>
      </c>
      <c r="R629" s="80" t="s">
        <v>7406</v>
      </c>
      <c r="S629" s="37" t="s">
        <v>96</v>
      </c>
      <c r="T629" s="18" t="s">
        <v>222</v>
      </c>
      <c r="U629" s="37">
        <v>192.38</v>
      </c>
      <c r="V629" s="37">
        <v>192.38</v>
      </c>
      <c r="W629" s="37">
        <v>192.38</v>
      </c>
      <c r="X629" s="18" t="s">
        <v>222</v>
      </c>
      <c r="Y629" s="39">
        <v>3</v>
      </c>
      <c r="Z629" s="16">
        <v>0</v>
      </c>
      <c r="AA629" s="36">
        <v>468.24</v>
      </c>
      <c r="AB629" s="36"/>
      <c r="AC629" s="36">
        <v>468.24</v>
      </c>
      <c r="AD629" s="70">
        <f t="shared" si="126"/>
        <v>485.20479999999998</v>
      </c>
      <c r="AE629" s="70">
        <f t="shared" si="127"/>
        <v>561.57737599999996</v>
      </c>
      <c r="AF629" s="70">
        <f t="shared" si="128"/>
        <v>606.50356608000004</v>
      </c>
      <c r="AG629" s="36">
        <f t="shared" si="123"/>
        <v>485.2</v>
      </c>
      <c r="AH629" s="36">
        <f t="shared" si="124"/>
        <v>561.57000000000005</v>
      </c>
      <c r="AI629" s="36">
        <f t="shared" si="125"/>
        <v>606.5</v>
      </c>
      <c r="AJ629" s="40">
        <v>42419</v>
      </c>
      <c r="AK629" s="40">
        <v>42422</v>
      </c>
      <c r="AL629" s="22"/>
      <c r="AM629" s="20" t="s">
        <v>184</v>
      </c>
      <c r="AN629" s="20"/>
      <c r="AO629" s="20" t="s">
        <v>272</v>
      </c>
      <c r="AP629" s="20"/>
      <c r="AQ629" s="20"/>
      <c r="AR629" s="22"/>
      <c r="AS629" s="46">
        <v>42552</v>
      </c>
      <c r="AT629" s="173"/>
    </row>
    <row r="630" spans="1:46" ht="47.25" customHeight="1">
      <c r="A630" s="16">
        <v>8699738980559</v>
      </c>
      <c r="B630" s="16" t="s">
        <v>4311</v>
      </c>
      <c r="C630" s="16" t="s">
        <v>4312</v>
      </c>
      <c r="D630" s="17" t="s">
        <v>87</v>
      </c>
      <c r="E630" s="18" t="s">
        <v>87</v>
      </c>
      <c r="F630" s="18">
        <v>1</v>
      </c>
      <c r="G630" s="18">
        <v>2</v>
      </c>
      <c r="H630" s="18">
        <v>1</v>
      </c>
      <c r="I630" s="18"/>
      <c r="J630" s="18"/>
      <c r="K630" s="18"/>
      <c r="L630" s="19" t="s">
        <v>7283</v>
      </c>
      <c r="M630" s="19" t="s">
        <v>2324</v>
      </c>
      <c r="N630" s="18" t="s">
        <v>1367</v>
      </c>
      <c r="O630" s="18">
        <v>600</v>
      </c>
      <c r="P630" s="18" t="s">
        <v>675</v>
      </c>
      <c r="Q630" s="18">
        <v>1</v>
      </c>
      <c r="R630" s="79" t="s">
        <v>3676</v>
      </c>
      <c r="S630" s="37" t="s">
        <v>96</v>
      </c>
      <c r="T630" s="18" t="s">
        <v>165</v>
      </c>
      <c r="U630" s="38">
        <v>504</v>
      </c>
      <c r="V630" s="38">
        <v>504</v>
      </c>
      <c r="W630" s="38">
        <v>504</v>
      </c>
      <c r="X630" s="18" t="s">
        <v>165</v>
      </c>
      <c r="Y630" s="39"/>
      <c r="Z630" s="16">
        <v>0</v>
      </c>
      <c r="AA630" s="36">
        <v>734.4</v>
      </c>
      <c r="AB630" s="36"/>
      <c r="AC630" s="36">
        <v>734.4</v>
      </c>
      <c r="AD630" s="36">
        <v>756.68</v>
      </c>
      <c r="AE630" s="36">
        <v>865.63</v>
      </c>
      <c r="AF630" s="36">
        <v>934.88</v>
      </c>
      <c r="AG630" s="36">
        <f t="shared" si="123"/>
        <v>756.68</v>
      </c>
      <c r="AH630" s="36">
        <f t="shared" si="124"/>
        <v>865.63</v>
      </c>
      <c r="AI630" s="36">
        <f t="shared" si="125"/>
        <v>934.88</v>
      </c>
      <c r="AJ630" s="40">
        <v>42783</v>
      </c>
      <c r="AK630" s="40">
        <v>42786</v>
      </c>
      <c r="AL630" s="17"/>
      <c r="AM630" s="20" t="s">
        <v>477</v>
      </c>
      <c r="AN630" s="20"/>
      <c r="AO630" s="20" t="s">
        <v>272</v>
      </c>
      <c r="AP630" s="20"/>
      <c r="AQ630" s="20"/>
      <c r="AR630" s="22"/>
      <c r="AS630" s="46">
        <v>42552</v>
      </c>
      <c r="AT630" s="173"/>
    </row>
    <row r="631" spans="1:46" ht="47.25" customHeight="1">
      <c r="A631" s="16">
        <v>4047725111792</v>
      </c>
      <c r="B631" s="16" t="s">
        <v>7246</v>
      </c>
      <c r="C631" s="16" t="s">
        <v>7247</v>
      </c>
      <c r="D631" s="17" t="s">
        <v>87</v>
      </c>
      <c r="E631" s="18" t="s">
        <v>87</v>
      </c>
      <c r="F631" s="18">
        <v>1</v>
      </c>
      <c r="G631" s="18">
        <v>2</v>
      </c>
      <c r="H631" s="18">
        <v>1</v>
      </c>
      <c r="I631" s="18"/>
      <c r="J631" s="18"/>
      <c r="K631" s="18"/>
      <c r="L631" s="19" t="s">
        <v>7248</v>
      </c>
      <c r="M631" s="19" t="s">
        <v>2483</v>
      </c>
      <c r="N631" s="18" t="s">
        <v>818</v>
      </c>
      <c r="O631" s="18">
        <v>1</v>
      </c>
      <c r="P631" s="18" t="s">
        <v>875</v>
      </c>
      <c r="Q631" s="18">
        <v>4</v>
      </c>
      <c r="R631" s="76" t="s">
        <v>676</v>
      </c>
      <c r="S631" s="37" t="s">
        <v>96</v>
      </c>
      <c r="T631" s="18" t="s">
        <v>238</v>
      </c>
      <c r="U631" s="38">
        <v>72.62</v>
      </c>
      <c r="V631" s="38">
        <v>72.62</v>
      </c>
      <c r="W631" s="38">
        <v>72.62</v>
      </c>
      <c r="X631" s="18" t="s">
        <v>238</v>
      </c>
      <c r="Y631" s="39"/>
      <c r="Z631" s="16">
        <v>0</v>
      </c>
      <c r="AA631" s="36">
        <v>187.06</v>
      </c>
      <c r="AB631" s="36"/>
      <c r="AC631" s="36">
        <v>187.06</v>
      </c>
      <c r="AD631" s="36">
        <v>198.14</v>
      </c>
      <c r="AE631" s="36">
        <v>239.52</v>
      </c>
      <c r="AF631" s="36">
        <v>258.69</v>
      </c>
      <c r="AG631" s="36">
        <f t="shared" si="123"/>
        <v>198.14</v>
      </c>
      <c r="AH631" s="36">
        <f t="shared" si="124"/>
        <v>239.52</v>
      </c>
      <c r="AI631" s="36">
        <f t="shared" si="125"/>
        <v>258.69</v>
      </c>
      <c r="AJ631" s="40">
        <v>42846</v>
      </c>
      <c r="AK631" s="40">
        <v>42850</v>
      </c>
      <c r="AL631" s="17"/>
      <c r="AM631" s="20" t="s">
        <v>477</v>
      </c>
      <c r="AN631" s="20"/>
      <c r="AO631" s="20" t="s">
        <v>272</v>
      </c>
      <c r="AP631" s="20"/>
      <c r="AQ631" s="20"/>
      <c r="AR631" s="22"/>
      <c r="AS631" s="46">
        <v>42552</v>
      </c>
      <c r="AT631" s="173"/>
    </row>
    <row r="632" spans="1:46" ht="47.25" customHeight="1">
      <c r="A632" s="16">
        <v>8699738980450</v>
      </c>
      <c r="B632" s="16" t="s">
        <v>7246</v>
      </c>
      <c r="C632" s="16" t="s">
        <v>7247</v>
      </c>
      <c r="D632" s="17" t="s">
        <v>87</v>
      </c>
      <c r="E632" s="18" t="s">
        <v>87</v>
      </c>
      <c r="F632" s="18">
        <v>1</v>
      </c>
      <c r="G632" s="18">
        <v>2</v>
      </c>
      <c r="H632" s="18">
        <v>1</v>
      </c>
      <c r="I632" s="18"/>
      <c r="J632" s="18"/>
      <c r="K632" s="18"/>
      <c r="L632" s="19" t="s">
        <v>7248</v>
      </c>
      <c r="M632" s="19" t="s">
        <v>2483</v>
      </c>
      <c r="N632" s="18" t="s">
        <v>8598</v>
      </c>
      <c r="O632" s="18">
        <v>1</v>
      </c>
      <c r="P632" s="18" t="s">
        <v>875</v>
      </c>
      <c r="Q632" s="18">
        <v>4</v>
      </c>
      <c r="R632" s="76" t="s">
        <v>8787</v>
      </c>
      <c r="S632" s="37" t="s">
        <v>96</v>
      </c>
      <c r="T632" s="18" t="s">
        <v>238</v>
      </c>
      <c r="U632" s="37">
        <v>72.62</v>
      </c>
      <c r="V632" s="37">
        <v>72.62</v>
      </c>
      <c r="W632" s="37">
        <v>72.62</v>
      </c>
      <c r="X632" s="18" t="s">
        <v>238</v>
      </c>
      <c r="Y632" s="39"/>
      <c r="Z632" s="16">
        <v>0</v>
      </c>
      <c r="AA632" s="36">
        <v>169.05</v>
      </c>
      <c r="AB632" s="36"/>
      <c r="AC632" s="36">
        <v>169.05</v>
      </c>
      <c r="AD632" s="70">
        <f t="shared" ref="AD632:AD637" si="129">IF(Z632=2,AC632*1.08,IF(AC632&lt;=10,(AC632*1.09),IF(AC632&lt;=50,(10*1.09)+((AC632-10)*1.08),IF(AC632&lt;=100,(10*1.09)+((50-10)*1.08)+((AC632-50)*1.07),IF(AC632&lt;=200,(10*1.09)+((50-10)*1.08)+((100-50)*1.07)+((AC632-100)*1.04),(10*1.09)+((50-10)*1.08)+((100-50)*1.07)+((200-100)*1.04)+((AC632-200)*1.02))))))</f>
        <v>179.41200000000001</v>
      </c>
      <c r="AE632" s="70">
        <f t="shared" ref="AE632:AE637" si="130">IF(Z632=1,AD632*1.08,IF(Z632=2,0,IF(AC632&lt;=100,(AD632*1.25),IF(AC632&lt;=200,134.5+((AC632-100)*1.04*1.16),255.14+((AC632-200)*1.02*1.12)))))</f>
        <v>217.80192</v>
      </c>
      <c r="AF632" s="70">
        <f t="shared" ref="AF632:AF637" si="131">IF(Z632=1,0,(AE632*1.08))</f>
        <v>235.22607360000001</v>
      </c>
      <c r="AG632" s="36">
        <f t="shared" si="123"/>
        <v>179.41</v>
      </c>
      <c r="AH632" s="36">
        <f t="shared" si="124"/>
        <v>217.8</v>
      </c>
      <c r="AI632" s="36">
        <f t="shared" si="125"/>
        <v>235.22</v>
      </c>
      <c r="AJ632" s="40">
        <v>42419</v>
      </c>
      <c r="AK632" s="40">
        <v>42422</v>
      </c>
      <c r="AL632" s="22"/>
      <c r="AM632" s="20" t="s">
        <v>184</v>
      </c>
      <c r="AN632" s="20"/>
      <c r="AO632" s="20" t="s">
        <v>272</v>
      </c>
      <c r="AP632" s="20"/>
      <c r="AQ632" s="20"/>
      <c r="AR632" s="22"/>
      <c r="AS632" s="46">
        <v>42552</v>
      </c>
      <c r="AT632" s="173"/>
    </row>
    <row r="633" spans="1:46" ht="47.25" customHeight="1">
      <c r="A633" s="16">
        <v>8699738980511</v>
      </c>
      <c r="B633" s="16" t="s">
        <v>7246</v>
      </c>
      <c r="C633" s="16" t="s">
        <v>7247</v>
      </c>
      <c r="D633" s="17" t="s">
        <v>87</v>
      </c>
      <c r="E633" s="18" t="s">
        <v>87</v>
      </c>
      <c r="F633" s="18">
        <v>1</v>
      </c>
      <c r="G633" s="18">
        <v>2</v>
      </c>
      <c r="H633" s="18">
        <v>1</v>
      </c>
      <c r="I633" s="18"/>
      <c r="J633" s="18"/>
      <c r="K633" s="18"/>
      <c r="L633" s="19" t="s">
        <v>9463</v>
      </c>
      <c r="M633" s="19" t="s">
        <v>2483</v>
      </c>
      <c r="N633" s="18" t="s">
        <v>8598</v>
      </c>
      <c r="O633" s="18">
        <v>3</v>
      </c>
      <c r="P633" s="18" t="s">
        <v>875</v>
      </c>
      <c r="Q633" s="18">
        <v>4</v>
      </c>
      <c r="R633" s="76" t="s">
        <v>8787</v>
      </c>
      <c r="S633" s="37" t="s">
        <v>96</v>
      </c>
      <c r="T633" s="18" t="s">
        <v>6942</v>
      </c>
      <c r="U633" s="37">
        <v>209.67</v>
      </c>
      <c r="V633" s="37">
        <v>209.67</v>
      </c>
      <c r="W633" s="37">
        <v>209.67</v>
      </c>
      <c r="X633" s="18" t="s">
        <v>6942</v>
      </c>
      <c r="Y633" s="39"/>
      <c r="Z633" s="16">
        <v>0</v>
      </c>
      <c r="AA633" s="36">
        <v>481.72</v>
      </c>
      <c r="AB633" s="36"/>
      <c r="AC633" s="36">
        <v>481.72</v>
      </c>
      <c r="AD633" s="37">
        <f t="shared" si="129"/>
        <v>498.95440000000008</v>
      </c>
      <c r="AE633" s="37">
        <f t="shared" si="130"/>
        <v>576.97692800000004</v>
      </c>
      <c r="AF633" s="37">
        <f t="shared" si="131"/>
        <v>623.13508224000009</v>
      </c>
      <c r="AG633" s="36">
        <f t="shared" si="123"/>
        <v>498.95</v>
      </c>
      <c r="AH633" s="36">
        <f t="shared" si="124"/>
        <v>576.97</v>
      </c>
      <c r="AI633" s="36">
        <f t="shared" si="125"/>
        <v>623.13</v>
      </c>
      <c r="AJ633" s="40">
        <v>42650</v>
      </c>
      <c r="AK633" s="40">
        <v>42654</v>
      </c>
      <c r="AL633" s="22"/>
      <c r="AM633" s="20" t="s">
        <v>184</v>
      </c>
      <c r="AN633" s="20"/>
      <c r="AO633" s="20" t="s">
        <v>272</v>
      </c>
      <c r="AP633" s="20"/>
      <c r="AQ633" s="20"/>
      <c r="AR633" s="22"/>
      <c r="AS633" s="46">
        <v>42552</v>
      </c>
      <c r="AT633" s="173"/>
    </row>
    <row r="634" spans="1:46" ht="47.25" customHeight="1">
      <c r="A634" s="16">
        <v>8699591250042</v>
      </c>
      <c r="B634" s="16" t="s">
        <v>36</v>
      </c>
      <c r="C634" s="16" t="s">
        <v>37</v>
      </c>
      <c r="D634" s="17" t="s">
        <v>87</v>
      </c>
      <c r="E634" s="18" t="s">
        <v>87</v>
      </c>
      <c r="F634" s="18">
        <v>0</v>
      </c>
      <c r="G634" s="18">
        <v>2</v>
      </c>
      <c r="H634" s="18">
        <v>1</v>
      </c>
      <c r="I634" s="18"/>
      <c r="J634" s="18"/>
      <c r="K634" s="18"/>
      <c r="L634" s="19" t="s">
        <v>9373</v>
      </c>
      <c r="M634" s="19" t="s">
        <v>1247</v>
      </c>
      <c r="N634" s="18" t="s">
        <v>1242</v>
      </c>
      <c r="O634" s="18" t="s">
        <v>9374</v>
      </c>
      <c r="P634" s="18" t="s">
        <v>163</v>
      </c>
      <c r="Q634" s="18">
        <v>50</v>
      </c>
      <c r="R634" s="18" t="s">
        <v>45</v>
      </c>
      <c r="S634" s="37" t="s">
        <v>46</v>
      </c>
      <c r="T634" s="18" t="s">
        <v>238</v>
      </c>
      <c r="U634" s="37">
        <v>9.99</v>
      </c>
      <c r="V634" s="37">
        <v>9.99</v>
      </c>
      <c r="W634" s="37">
        <v>9.99</v>
      </c>
      <c r="X634" s="18" t="s">
        <v>238</v>
      </c>
      <c r="Y634" s="39"/>
      <c r="Z634" s="16">
        <v>0</v>
      </c>
      <c r="AA634" s="36">
        <v>16.63</v>
      </c>
      <c r="AB634" s="36"/>
      <c r="AC634" s="36">
        <v>16.63</v>
      </c>
      <c r="AD634" s="70">
        <f t="shared" si="129"/>
        <v>18.060400000000001</v>
      </c>
      <c r="AE634" s="70">
        <f t="shared" si="130"/>
        <v>22.575500000000002</v>
      </c>
      <c r="AF634" s="70">
        <f t="shared" si="131"/>
        <v>24.381540000000005</v>
      </c>
      <c r="AG634" s="36">
        <f t="shared" si="123"/>
        <v>18.059999999999999</v>
      </c>
      <c r="AH634" s="36">
        <f t="shared" si="124"/>
        <v>22.57</v>
      </c>
      <c r="AI634" s="36">
        <f t="shared" si="125"/>
        <v>24.38</v>
      </c>
      <c r="AJ634" s="40">
        <v>42419</v>
      </c>
      <c r="AK634" s="40">
        <v>42422</v>
      </c>
      <c r="AL634" s="22"/>
      <c r="AM634" s="20" t="s">
        <v>184</v>
      </c>
      <c r="AN634" s="20"/>
      <c r="AO634" s="20" t="s">
        <v>272</v>
      </c>
      <c r="AP634" s="20"/>
      <c r="AQ634" s="20"/>
      <c r="AR634" s="22"/>
      <c r="AS634" s="46">
        <v>42552</v>
      </c>
      <c r="AT634" s="173"/>
    </row>
    <row r="635" spans="1:46" ht="47.25" customHeight="1">
      <c r="A635" s="16">
        <v>8699680030043</v>
      </c>
      <c r="B635" s="16" t="s">
        <v>7297</v>
      </c>
      <c r="C635" s="16" t="s">
        <v>7298</v>
      </c>
      <c r="D635" s="17" t="s">
        <v>38</v>
      </c>
      <c r="E635" s="18" t="s">
        <v>41</v>
      </c>
      <c r="F635" s="18">
        <v>4</v>
      </c>
      <c r="G635" s="18">
        <v>1</v>
      </c>
      <c r="H635" s="18">
        <v>2</v>
      </c>
      <c r="I635" s="18"/>
      <c r="J635" s="18"/>
      <c r="K635" s="18"/>
      <c r="L635" s="19" t="s">
        <v>10542</v>
      </c>
      <c r="M635" s="19" t="s">
        <v>543</v>
      </c>
      <c r="N635" s="18" t="s">
        <v>3206</v>
      </c>
      <c r="O635" s="18">
        <v>100</v>
      </c>
      <c r="P635" s="18" t="s">
        <v>163</v>
      </c>
      <c r="Q635" s="18">
        <v>20</v>
      </c>
      <c r="R635" s="18" t="s">
        <v>45</v>
      </c>
      <c r="S635" s="37" t="s">
        <v>46</v>
      </c>
      <c r="T635" s="37"/>
      <c r="U635" s="37"/>
      <c r="V635" s="37">
        <v>3.46</v>
      </c>
      <c r="W635" s="37">
        <v>0</v>
      </c>
      <c r="X635" s="18" t="s">
        <v>53</v>
      </c>
      <c r="Y635" s="18"/>
      <c r="Z635" s="16">
        <v>0</v>
      </c>
      <c r="AA635" s="16"/>
      <c r="AB635" s="16"/>
      <c r="AC635" s="37">
        <v>4.57</v>
      </c>
      <c r="AD635" s="70">
        <f t="shared" si="129"/>
        <v>4.9813000000000009</v>
      </c>
      <c r="AE635" s="70">
        <f t="shared" si="130"/>
        <v>6.2266250000000012</v>
      </c>
      <c r="AF635" s="70">
        <f t="shared" si="131"/>
        <v>6.7247550000000018</v>
      </c>
      <c r="AG635" s="36">
        <f t="shared" si="123"/>
        <v>4.9800000000000004</v>
      </c>
      <c r="AH635" s="36">
        <f t="shared" si="124"/>
        <v>6.22</v>
      </c>
      <c r="AI635" s="36">
        <f t="shared" si="125"/>
        <v>6.72</v>
      </c>
      <c r="AJ635" s="40">
        <v>42433</v>
      </c>
      <c r="AK635" s="40">
        <v>42437</v>
      </c>
      <c r="AL635" s="22"/>
      <c r="AM635" s="20"/>
      <c r="AN635" s="20"/>
      <c r="AO635" s="20" t="s">
        <v>8386</v>
      </c>
      <c r="AP635" s="20"/>
      <c r="AQ635" s="20"/>
      <c r="AR635" s="22"/>
      <c r="AS635" s="46">
        <v>42552</v>
      </c>
      <c r="AT635" s="173"/>
    </row>
    <row r="636" spans="1:46" ht="47.25" customHeight="1">
      <c r="A636" s="16">
        <v>8699680030029</v>
      </c>
      <c r="B636" s="16" t="s">
        <v>7297</v>
      </c>
      <c r="C636" s="16" t="s">
        <v>7298</v>
      </c>
      <c r="D636" s="17" t="s">
        <v>38</v>
      </c>
      <c r="E636" s="18" t="s">
        <v>41</v>
      </c>
      <c r="F636" s="18">
        <v>0</v>
      </c>
      <c r="G636" s="18">
        <v>1</v>
      </c>
      <c r="H636" s="18">
        <v>1</v>
      </c>
      <c r="I636" s="18"/>
      <c r="J636" s="18"/>
      <c r="K636" s="18"/>
      <c r="L636" s="19" t="s">
        <v>10545</v>
      </c>
      <c r="M636" s="19" t="s">
        <v>543</v>
      </c>
      <c r="N636" s="18" t="s">
        <v>3206</v>
      </c>
      <c r="O636" s="18">
        <v>25</v>
      </c>
      <c r="P636" s="18" t="s">
        <v>163</v>
      </c>
      <c r="Q636" s="18">
        <v>20</v>
      </c>
      <c r="R636" s="18" t="s">
        <v>45</v>
      </c>
      <c r="S636" s="37" t="s">
        <v>46</v>
      </c>
      <c r="T636" s="37"/>
      <c r="U636" s="37"/>
      <c r="V636" s="37">
        <v>10</v>
      </c>
      <c r="W636" s="37">
        <v>8</v>
      </c>
      <c r="X636" s="37" t="s">
        <v>284</v>
      </c>
      <c r="Y636" s="37"/>
      <c r="Z636" s="16">
        <v>0</v>
      </c>
      <c r="AA636" s="16"/>
      <c r="AB636" s="16"/>
      <c r="AC636" s="37">
        <v>13.69</v>
      </c>
      <c r="AD636" s="70">
        <f t="shared" si="129"/>
        <v>14.885200000000001</v>
      </c>
      <c r="AE636" s="70">
        <f t="shared" si="130"/>
        <v>18.6065</v>
      </c>
      <c r="AF636" s="70">
        <f t="shared" si="131"/>
        <v>20.095020000000002</v>
      </c>
      <c r="AG636" s="36">
        <f t="shared" si="123"/>
        <v>14.88</v>
      </c>
      <c r="AH636" s="36">
        <f t="shared" si="124"/>
        <v>18.600000000000001</v>
      </c>
      <c r="AI636" s="36">
        <f t="shared" si="125"/>
        <v>20.09</v>
      </c>
      <c r="AJ636" s="40">
        <v>42419</v>
      </c>
      <c r="AK636" s="40">
        <v>42422</v>
      </c>
      <c r="AL636" s="22"/>
      <c r="AM636" s="20"/>
      <c r="AN636" s="20"/>
      <c r="AO636" s="20" t="s">
        <v>1378</v>
      </c>
      <c r="AP636" s="20"/>
      <c r="AQ636" s="20"/>
      <c r="AR636" s="22"/>
      <c r="AS636" s="46">
        <v>42552</v>
      </c>
      <c r="AT636" s="173"/>
    </row>
    <row r="637" spans="1:46" ht="47.25" customHeight="1">
      <c r="A637" s="16">
        <v>8699680030036</v>
      </c>
      <c r="B637" s="16" t="s">
        <v>7297</v>
      </c>
      <c r="C637" s="16" t="s">
        <v>7298</v>
      </c>
      <c r="D637" s="17" t="s">
        <v>38</v>
      </c>
      <c r="E637" s="18" t="s">
        <v>41</v>
      </c>
      <c r="F637" s="18">
        <v>4</v>
      </c>
      <c r="G637" s="18">
        <v>1</v>
      </c>
      <c r="H637" s="18">
        <v>2</v>
      </c>
      <c r="I637" s="18"/>
      <c r="J637" s="18"/>
      <c r="K637" s="18"/>
      <c r="L637" s="19" t="s">
        <v>10549</v>
      </c>
      <c r="M637" s="19" t="s">
        <v>543</v>
      </c>
      <c r="N637" s="18" t="s">
        <v>3206</v>
      </c>
      <c r="O637" s="18">
        <v>50</v>
      </c>
      <c r="P637" s="18" t="s">
        <v>163</v>
      </c>
      <c r="Q637" s="18">
        <v>20</v>
      </c>
      <c r="R637" s="18" t="s">
        <v>45</v>
      </c>
      <c r="S637" s="37" t="s">
        <v>96</v>
      </c>
      <c r="T637" s="37"/>
      <c r="U637" s="37"/>
      <c r="V637" s="37">
        <v>2.79</v>
      </c>
      <c r="W637" s="37">
        <v>0</v>
      </c>
      <c r="X637" s="18" t="s">
        <v>53</v>
      </c>
      <c r="Y637" s="18"/>
      <c r="Z637" s="16">
        <v>0</v>
      </c>
      <c r="AA637" s="16"/>
      <c r="AB637" s="16"/>
      <c r="AC637" s="37">
        <v>3.76</v>
      </c>
      <c r="AD637" s="70">
        <f t="shared" si="129"/>
        <v>4.0983999999999998</v>
      </c>
      <c r="AE637" s="70">
        <f t="shared" si="130"/>
        <v>5.1229999999999993</v>
      </c>
      <c r="AF637" s="70">
        <f t="shared" si="131"/>
        <v>5.5328399999999993</v>
      </c>
      <c r="AG637" s="36">
        <f t="shared" si="123"/>
        <v>4.09</v>
      </c>
      <c r="AH637" s="36">
        <f t="shared" si="124"/>
        <v>5.12</v>
      </c>
      <c r="AI637" s="36">
        <f t="shared" si="125"/>
        <v>5.53</v>
      </c>
      <c r="AJ637" s="40">
        <v>42421</v>
      </c>
      <c r="AK637" s="40">
        <v>42422</v>
      </c>
      <c r="AL637" s="22"/>
      <c r="AM637" s="20"/>
      <c r="AN637" s="20"/>
      <c r="AO637" s="20" t="s">
        <v>904</v>
      </c>
      <c r="AP637" s="20"/>
      <c r="AQ637" s="20"/>
      <c r="AR637" s="22"/>
      <c r="AS637" s="46">
        <v>42552</v>
      </c>
      <c r="AT637" s="173"/>
    </row>
    <row r="638" spans="1:46" ht="47.25" customHeight="1">
      <c r="A638" s="16">
        <v>8699545796190</v>
      </c>
      <c r="B638" s="16" t="s">
        <v>8739</v>
      </c>
      <c r="C638" s="16" t="s">
        <v>8740</v>
      </c>
      <c r="D638" s="17" t="s">
        <v>87</v>
      </c>
      <c r="E638" s="18" t="s">
        <v>87</v>
      </c>
      <c r="F638" s="18">
        <v>7</v>
      </c>
      <c r="G638" s="18">
        <v>2</v>
      </c>
      <c r="H638" s="18">
        <v>1</v>
      </c>
      <c r="I638" s="18"/>
      <c r="J638" s="18"/>
      <c r="K638" s="18"/>
      <c r="L638" s="19" t="s">
        <v>8741</v>
      </c>
      <c r="M638" s="19" t="s">
        <v>8742</v>
      </c>
      <c r="N638" s="18" t="s">
        <v>7625</v>
      </c>
      <c r="O638" s="18">
        <v>0.25</v>
      </c>
      <c r="P638" s="18" t="s">
        <v>551</v>
      </c>
      <c r="Q638" s="18">
        <v>15</v>
      </c>
      <c r="R638" s="18" t="s">
        <v>45</v>
      </c>
      <c r="S638" s="37" t="s">
        <v>96</v>
      </c>
      <c r="T638" s="18" t="s">
        <v>557</v>
      </c>
      <c r="U638" s="37">
        <v>780.84</v>
      </c>
      <c r="V638" s="37">
        <v>780.84</v>
      </c>
      <c r="W638" s="37">
        <v>780.84</v>
      </c>
      <c r="X638" s="18" t="s">
        <v>557</v>
      </c>
      <c r="Y638" s="39"/>
      <c r="Z638" s="16">
        <v>0</v>
      </c>
      <c r="AA638" s="36">
        <v>1652.71</v>
      </c>
      <c r="AB638" s="36"/>
      <c r="AC638" s="36">
        <v>1291.76</v>
      </c>
      <c r="AD638" s="36">
        <v>1325.19</v>
      </c>
      <c r="AE638" s="36">
        <v>1502.36</v>
      </c>
      <c r="AF638" s="36">
        <v>1622.55</v>
      </c>
      <c r="AG638" s="36">
        <f t="shared" si="123"/>
        <v>1325.19</v>
      </c>
      <c r="AH638" s="36">
        <f t="shared" si="124"/>
        <v>1502.36</v>
      </c>
      <c r="AI638" s="36">
        <f t="shared" si="125"/>
        <v>1622.55</v>
      </c>
      <c r="AJ638" s="40">
        <v>42548</v>
      </c>
      <c r="AK638" s="40">
        <v>42549</v>
      </c>
      <c r="AL638" s="22"/>
      <c r="AM638" s="20" t="s">
        <v>184</v>
      </c>
      <c r="AN638" s="20"/>
      <c r="AO638" s="20" t="s">
        <v>8388</v>
      </c>
      <c r="AP638" s="20"/>
      <c r="AQ638" s="20"/>
      <c r="AR638" s="22"/>
      <c r="AS638" s="46">
        <v>42552</v>
      </c>
      <c r="AT638" s="173"/>
    </row>
    <row r="639" spans="1:46" ht="47.25" customHeight="1">
      <c r="A639" s="16">
        <v>8699523010133</v>
      </c>
      <c r="B639" s="16" t="s">
        <v>6831</v>
      </c>
      <c r="C639" s="16" t="s">
        <v>6832</v>
      </c>
      <c r="D639" s="17" t="s">
        <v>323</v>
      </c>
      <c r="E639" s="17" t="s">
        <v>295</v>
      </c>
      <c r="F639" s="18">
        <v>4</v>
      </c>
      <c r="G639" s="18">
        <v>1</v>
      </c>
      <c r="H639" s="18">
        <v>2</v>
      </c>
      <c r="I639" s="18"/>
      <c r="J639" s="18"/>
      <c r="K639" s="18"/>
      <c r="L639" s="19" t="s">
        <v>3778</v>
      </c>
      <c r="M639" s="19" t="s">
        <v>3777</v>
      </c>
      <c r="N639" s="18" t="s">
        <v>2138</v>
      </c>
      <c r="O639" s="18"/>
      <c r="P639" s="18"/>
      <c r="Q639" s="18">
        <v>20</v>
      </c>
      <c r="R639" s="18" t="s">
        <v>95</v>
      </c>
      <c r="S639" s="37" t="s">
        <v>46</v>
      </c>
      <c r="T639" s="18" t="s">
        <v>53</v>
      </c>
      <c r="U639" s="38">
        <v>1.58</v>
      </c>
      <c r="V639" s="38">
        <v>1.58</v>
      </c>
      <c r="W639" s="38">
        <v>0</v>
      </c>
      <c r="X639" s="18" t="s">
        <v>53</v>
      </c>
      <c r="Y639" s="39"/>
      <c r="Z639" s="16">
        <v>0</v>
      </c>
      <c r="AA639" s="36">
        <v>4.33</v>
      </c>
      <c r="AB639" s="36"/>
      <c r="AC639" s="36">
        <v>4.33</v>
      </c>
      <c r="AD639" s="38">
        <f t="shared" ref="AD639:AD670" si="132">IF(Z639=2,AC639*1.08,IF(AC639&lt;=10,(AC639*1.09),IF(AC639&lt;=50,(10*1.09)+((AC639-10)*1.08),IF(AC639&lt;=100,(10*1.09)+((50-10)*1.08)+((AC639-50)*1.07),IF(AC639&lt;=200,(10*1.09)+((50-10)*1.08)+((100-50)*1.07)+((AC639-100)*1.04),(10*1.09)+((50-10)*1.08)+((100-50)*1.07)+((200-100)*1.04)+((AC639-200)*1.02))))))</f>
        <v>4.7197000000000005</v>
      </c>
      <c r="AE639" s="38">
        <f>IF(Z639=1,AD639*1.08,IF(Z639=4,AD639*1.08,IF(Z639=2,0,IF(AC639&lt;=100,(AD639*1.25),IF(AC639&lt;=200,134.5+((AC639-100)*1.04*1.16),255.14+((AC639-200)*1.02*1.12))))))</f>
        <v>5.8996250000000003</v>
      </c>
      <c r="AF639" s="38">
        <f>IF(Z639=1,0,IF(Z639=4,0,(AE639*1.08)))</f>
        <v>6.371595000000001</v>
      </c>
      <c r="AG639" s="36">
        <f t="shared" si="123"/>
        <v>4.71</v>
      </c>
      <c r="AH639" s="36">
        <f t="shared" si="124"/>
        <v>5.89</v>
      </c>
      <c r="AI639" s="36">
        <f t="shared" si="125"/>
        <v>6.37</v>
      </c>
      <c r="AJ639" s="40">
        <v>43245</v>
      </c>
      <c r="AK639" s="40">
        <v>43251</v>
      </c>
      <c r="AL639" s="17"/>
      <c r="AM639" s="36" t="s">
        <v>10882</v>
      </c>
      <c r="AN639" s="41"/>
      <c r="AO639" s="20" t="s">
        <v>272</v>
      </c>
      <c r="AP639" s="20"/>
      <c r="AQ639" s="20"/>
      <c r="AR639" s="22"/>
      <c r="AS639" s="46">
        <v>42552</v>
      </c>
      <c r="AT639" s="173"/>
    </row>
    <row r="640" spans="1:46" ht="47.25" customHeight="1">
      <c r="A640" s="16">
        <v>8699523010096</v>
      </c>
      <c r="B640" s="16" t="s">
        <v>6831</v>
      </c>
      <c r="C640" s="16" t="s">
        <v>6832</v>
      </c>
      <c r="D640" s="17" t="s">
        <v>323</v>
      </c>
      <c r="E640" s="17" t="s">
        <v>295</v>
      </c>
      <c r="F640" s="18">
        <v>4</v>
      </c>
      <c r="G640" s="18">
        <v>1</v>
      </c>
      <c r="H640" s="18">
        <v>2</v>
      </c>
      <c r="I640" s="18"/>
      <c r="J640" s="18"/>
      <c r="K640" s="18"/>
      <c r="L640" s="19" t="s">
        <v>3776</v>
      </c>
      <c r="M640" s="19" t="s">
        <v>3777</v>
      </c>
      <c r="N640" s="18" t="s">
        <v>2138</v>
      </c>
      <c r="O640" s="18"/>
      <c r="P640" s="18"/>
      <c r="Q640" s="18">
        <v>50</v>
      </c>
      <c r="R640" s="18" t="s">
        <v>95</v>
      </c>
      <c r="S640" s="37" t="s">
        <v>46</v>
      </c>
      <c r="T640" s="18" t="s">
        <v>53</v>
      </c>
      <c r="U640" s="38">
        <v>2.82</v>
      </c>
      <c r="V640" s="38">
        <v>2.82</v>
      </c>
      <c r="W640" s="38">
        <v>0</v>
      </c>
      <c r="X640" s="18" t="s">
        <v>53</v>
      </c>
      <c r="Y640" s="39"/>
      <c r="Z640" s="16">
        <v>0</v>
      </c>
      <c r="AA640" s="36">
        <v>7.74</v>
      </c>
      <c r="AB640" s="36"/>
      <c r="AC640" s="36">
        <v>7.74</v>
      </c>
      <c r="AD640" s="38">
        <f t="shared" si="132"/>
        <v>8.4366000000000003</v>
      </c>
      <c r="AE640" s="38">
        <f>IF(Z640=1,AD640*1.08,IF(Z640=4,AD640*1.08,IF(Z640=2,0,IF(AC640&lt;=100,(AD640*1.25),IF(AC640&lt;=200,134.5+((AC640-100)*1.04*1.16),255.14+((AC640-200)*1.02*1.12))))))</f>
        <v>10.54575</v>
      </c>
      <c r="AF640" s="38">
        <f>IF(Z640=1,0,IF(Z640=4,0,(AE640*1.08)))</f>
        <v>11.389410000000002</v>
      </c>
      <c r="AG640" s="36">
        <f t="shared" si="123"/>
        <v>8.43</v>
      </c>
      <c r="AH640" s="36">
        <f t="shared" si="124"/>
        <v>10.54</v>
      </c>
      <c r="AI640" s="36">
        <f t="shared" si="125"/>
        <v>11.38</v>
      </c>
      <c r="AJ640" s="40">
        <v>43245</v>
      </c>
      <c r="AK640" s="40">
        <v>43251</v>
      </c>
      <c r="AL640" s="17"/>
      <c r="AM640" s="36" t="s">
        <v>10882</v>
      </c>
      <c r="AN640" s="41"/>
      <c r="AO640" s="20" t="s">
        <v>8881</v>
      </c>
      <c r="AP640" s="20"/>
      <c r="AQ640" s="20"/>
      <c r="AR640" s="22"/>
      <c r="AS640" s="46">
        <v>42552</v>
      </c>
      <c r="AT640" s="173"/>
    </row>
    <row r="641" spans="1:46" ht="47.25" customHeight="1">
      <c r="A641" s="16">
        <v>8697930094128</v>
      </c>
      <c r="B641" s="16" t="s">
        <v>1117</v>
      </c>
      <c r="C641" s="16" t="s">
        <v>1118</v>
      </c>
      <c r="D641" s="17" t="s">
        <v>38</v>
      </c>
      <c r="E641" s="18" t="s">
        <v>41</v>
      </c>
      <c r="F641" s="18">
        <v>0</v>
      </c>
      <c r="G641" s="18">
        <v>2</v>
      </c>
      <c r="H641" s="18">
        <v>1</v>
      </c>
      <c r="I641" s="18"/>
      <c r="J641" s="18"/>
      <c r="K641" s="18"/>
      <c r="L641" s="19" t="s">
        <v>7728</v>
      </c>
      <c r="M641" s="19" t="s">
        <v>7724</v>
      </c>
      <c r="N641" s="18" t="s">
        <v>1604</v>
      </c>
      <c r="O641" s="18" t="s">
        <v>3584</v>
      </c>
      <c r="P641" s="18" t="s">
        <v>163</v>
      </c>
      <c r="Q641" s="18">
        <v>10</v>
      </c>
      <c r="R641" s="18" t="s">
        <v>45</v>
      </c>
      <c r="S641" s="37" t="s">
        <v>46</v>
      </c>
      <c r="T641" s="37" t="s">
        <v>53</v>
      </c>
      <c r="U641" s="37">
        <v>4.88</v>
      </c>
      <c r="V641" s="37">
        <v>4.88</v>
      </c>
      <c r="W641" s="37">
        <v>4.88</v>
      </c>
      <c r="X641" s="37" t="s">
        <v>53</v>
      </c>
      <c r="Y641" s="39"/>
      <c r="Z641" s="16">
        <v>0</v>
      </c>
      <c r="AA641" s="36">
        <v>7.54</v>
      </c>
      <c r="AB641" s="36"/>
      <c r="AC641" s="36">
        <v>7.54</v>
      </c>
      <c r="AD641" s="70">
        <f t="shared" si="132"/>
        <v>8.2186000000000003</v>
      </c>
      <c r="AE641" s="70">
        <f t="shared" ref="AE641:AE672" si="133">IF(Z641=1,AD641*1.08,IF(Z641=2,0,IF(AC641&lt;=100,(AD641*1.25),IF(AC641&lt;=200,134.5+((AC641-100)*1.04*1.16),255.14+((AC641-200)*1.02*1.12)))))</f>
        <v>10.273250000000001</v>
      </c>
      <c r="AF641" s="70">
        <f t="shared" ref="AF641:AF672" si="134">IF(Z641=1,0,(AE641*1.08))</f>
        <v>11.095110000000002</v>
      </c>
      <c r="AG641" s="36">
        <f t="shared" si="123"/>
        <v>8.2100000000000009</v>
      </c>
      <c r="AH641" s="36">
        <f t="shared" si="124"/>
        <v>10.27</v>
      </c>
      <c r="AI641" s="36">
        <f t="shared" si="125"/>
        <v>11.09</v>
      </c>
      <c r="AJ641" s="40">
        <v>42419</v>
      </c>
      <c r="AK641" s="40">
        <v>42422</v>
      </c>
      <c r="AL641" s="22"/>
      <c r="AM641" s="20" t="s">
        <v>184</v>
      </c>
      <c r="AN641" s="20"/>
      <c r="AO641" s="20" t="s">
        <v>272</v>
      </c>
      <c r="AP641" s="20"/>
      <c r="AQ641" s="20"/>
      <c r="AR641" s="22"/>
      <c r="AS641" s="46">
        <v>42552</v>
      </c>
      <c r="AT641" s="179"/>
    </row>
    <row r="642" spans="1:46" ht="47.25" customHeight="1">
      <c r="A642" s="16">
        <v>8697930093039</v>
      </c>
      <c r="B642" s="16" t="s">
        <v>1117</v>
      </c>
      <c r="C642" s="16" t="s">
        <v>1118</v>
      </c>
      <c r="D642" s="17" t="s">
        <v>38</v>
      </c>
      <c r="E642" s="18" t="s">
        <v>41</v>
      </c>
      <c r="F642" s="18">
        <v>0</v>
      </c>
      <c r="G642" s="18">
        <v>2</v>
      </c>
      <c r="H642" s="18">
        <v>1</v>
      </c>
      <c r="I642" s="18"/>
      <c r="J642" s="18"/>
      <c r="K642" s="18"/>
      <c r="L642" s="19" t="s">
        <v>7730</v>
      </c>
      <c r="M642" s="19" t="s">
        <v>7724</v>
      </c>
      <c r="N642" s="18" t="s">
        <v>1604</v>
      </c>
      <c r="O642" s="18" t="s">
        <v>3584</v>
      </c>
      <c r="P642" s="18" t="s">
        <v>163</v>
      </c>
      <c r="Q642" s="18">
        <v>20</v>
      </c>
      <c r="R642" s="18" t="s">
        <v>45</v>
      </c>
      <c r="S642" s="37" t="s">
        <v>46</v>
      </c>
      <c r="T642" s="37" t="s">
        <v>7731</v>
      </c>
      <c r="U642" s="37">
        <v>10.33</v>
      </c>
      <c r="V642" s="37">
        <v>10.33</v>
      </c>
      <c r="W642" s="37">
        <v>10.33</v>
      </c>
      <c r="X642" s="37" t="s">
        <v>7731</v>
      </c>
      <c r="Y642" s="39"/>
      <c r="Z642" s="16">
        <v>0</v>
      </c>
      <c r="AA642" s="36">
        <v>16.579999999999998</v>
      </c>
      <c r="AB642" s="36"/>
      <c r="AC642" s="36">
        <v>16.579999999999998</v>
      </c>
      <c r="AD642" s="70">
        <f t="shared" si="132"/>
        <v>18.006399999999999</v>
      </c>
      <c r="AE642" s="70">
        <f t="shared" si="133"/>
        <v>22.507999999999999</v>
      </c>
      <c r="AF642" s="70">
        <f t="shared" si="134"/>
        <v>24.30864</v>
      </c>
      <c r="AG642" s="36">
        <f t="shared" si="123"/>
        <v>18</v>
      </c>
      <c r="AH642" s="36">
        <f t="shared" si="124"/>
        <v>22.5</v>
      </c>
      <c r="AI642" s="36">
        <f t="shared" si="125"/>
        <v>24.3</v>
      </c>
      <c r="AJ642" s="40">
        <v>42419</v>
      </c>
      <c r="AK642" s="40">
        <v>42422</v>
      </c>
      <c r="AL642" s="22"/>
      <c r="AM642" s="20" t="s">
        <v>184</v>
      </c>
      <c r="AN642" s="20"/>
      <c r="AO642" s="20" t="s">
        <v>272</v>
      </c>
      <c r="AP642" s="20"/>
      <c r="AQ642" s="20"/>
      <c r="AR642" s="22"/>
      <c r="AS642" s="46">
        <v>42552</v>
      </c>
      <c r="AT642" s="179"/>
    </row>
    <row r="643" spans="1:46" ht="47.25" customHeight="1">
      <c r="A643" s="16">
        <v>8697930094142</v>
      </c>
      <c r="B643" s="16" t="s">
        <v>1117</v>
      </c>
      <c r="C643" s="16" t="s">
        <v>1118</v>
      </c>
      <c r="D643" s="17" t="s">
        <v>38</v>
      </c>
      <c r="E643" s="18" t="s">
        <v>41</v>
      </c>
      <c r="F643" s="18">
        <v>0</v>
      </c>
      <c r="G643" s="18">
        <v>2</v>
      </c>
      <c r="H643" s="18">
        <v>1</v>
      </c>
      <c r="I643" s="18"/>
      <c r="J643" s="18"/>
      <c r="K643" s="18"/>
      <c r="L643" s="19" t="s">
        <v>7734</v>
      </c>
      <c r="M643" s="19" t="s">
        <v>7724</v>
      </c>
      <c r="N643" s="18" t="s">
        <v>1604</v>
      </c>
      <c r="O643" s="18" t="s">
        <v>7725</v>
      </c>
      <c r="P643" s="18" t="s">
        <v>163</v>
      </c>
      <c r="Q643" s="18">
        <v>10</v>
      </c>
      <c r="R643" s="18" t="s">
        <v>45</v>
      </c>
      <c r="S643" s="37" t="s">
        <v>46</v>
      </c>
      <c r="T643" s="37" t="s">
        <v>7731</v>
      </c>
      <c r="U643" s="37">
        <v>9.51</v>
      </c>
      <c r="V643" s="37">
        <v>9.51</v>
      </c>
      <c r="W643" s="37">
        <v>8.73</v>
      </c>
      <c r="X643" s="37" t="s">
        <v>7731</v>
      </c>
      <c r="Y643" s="39"/>
      <c r="Z643" s="16">
        <v>0</v>
      </c>
      <c r="AA643" s="36">
        <v>10.78</v>
      </c>
      <c r="AB643" s="36"/>
      <c r="AC643" s="36">
        <v>10.78</v>
      </c>
      <c r="AD643" s="70">
        <f t="shared" si="132"/>
        <v>11.7424</v>
      </c>
      <c r="AE643" s="70">
        <f t="shared" si="133"/>
        <v>14.678000000000001</v>
      </c>
      <c r="AF643" s="70">
        <f t="shared" si="134"/>
        <v>15.852240000000002</v>
      </c>
      <c r="AG643" s="36">
        <f t="shared" si="123"/>
        <v>11.74</v>
      </c>
      <c r="AH643" s="36">
        <f t="shared" si="124"/>
        <v>14.67</v>
      </c>
      <c r="AI643" s="36">
        <f t="shared" si="125"/>
        <v>15.85</v>
      </c>
      <c r="AJ643" s="40">
        <v>42419</v>
      </c>
      <c r="AK643" s="40">
        <v>42422</v>
      </c>
      <c r="AL643" s="22"/>
      <c r="AM643" s="20" t="s">
        <v>184</v>
      </c>
      <c r="AN643" s="20"/>
      <c r="AO643" s="20" t="s">
        <v>3380</v>
      </c>
      <c r="AP643" s="20"/>
      <c r="AQ643" s="20"/>
      <c r="AR643" s="22"/>
      <c r="AS643" s="46">
        <v>42552</v>
      </c>
      <c r="AT643" s="179"/>
    </row>
    <row r="644" spans="1:46" ht="47.25" customHeight="1">
      <c r="A644" s="16">
        <v>8697930093046</v>
      </c>
      <c r="B644" s="16" t="s">
        <v>1117</v>
      </c>
      <c r="C644" s="16" t="s">
        <v>1118</v>
      </c>
      <c r="D644" s="17" t="s">
        <v>38</v>
      </c>
      <c r="E644" s="18" t="s">
        <v>41</v>
      </c>
      <c r="F644" s="18">
        <v>0</v>
      </c>
      <c r="G644" s="18">
        <v>2</v>
      </c>
      <c r="H644" s="18">
        <v>1</v>
      </c>
      <c r="I644" s="18"/>
      <c r="J644" s="18"/>
      <c r="K644" s="18"/>
      <c r="L644" s="19" t="s">
        <v>7723</v>
      </c>
      <c r="M644" s="19" t="s">
        <v>7724</v>
      </c>
      <c r="N644" s="18" t="s">
        <v>1604</v>
      </c>
      <c r="O644" s="18" t="s">
        <v>7725</v>
      </c>
      <c r="P644" s="18" t="s">
        <v>163</v>
      </c>
      <c r="Q644" s="18">
        <v>20</v>
      </c>
      <c r="R644" s="18" t="s">
        <v>45</v>
      </c>
      <c r="S644" s="37" t="s">
        <v>46</v>
      </c>
      <c r="T644" s="37" t="s">
        <v>7726</v>
      </c>
      <c r="U644" s="37">
        <v>10.81</v>
      </c>
      <c r="V644" s="37">
        <v>10.81</v>
      </c>
      <c r="W644" s="37">
        <v>8.64</v>
      </c>
      <c r="X644" s="37" t="s">
        <v>7726</v>
      </c>
      <c r="Y644" s="39"/>
      <c r="Z644" s="16">
        <v>0</v>
      </c>
      <c r="AA644" s="36">
        <v>16</v>
      </c>
      <c r="AB644" s="36"/>
      <c r="AC644" s="36">
        <v>16</v>
      </c>
      <c r="AD644" s="70">
        <f t="shared" si="132"/>
        <v>17.380000000000003</v>
      </c>
      <c r="AE644" s="70">
        <f t="shared" si="133"/>
        <v>21.725000000000001</v>
      </c>
      <c r="AF644" s="70">
        <f t="shared" si="134"/>
        <v>23.463000000000005</v>
      </c>
      <c r="AG644" s="36">
        <f t="shared" si="123"/>
        <v>17.38</v>
      </c>
      <c r="AH644" s="36">
        <f t="shared" si="124"/>
        <v>21.72</v>
      </c>
      <c r="AI644" s="36">
        <f t="shared" si="125"/>
        <v>23.46</v>
      </c>
      <c r="AJ644" s="40">
        <v>42419</v>
      </c>
      <c r="AK644" s="40">
        <v>42422</v>
      </c>
      <c r="AL644" s="22"/>
      <c r="AM644" s="20" t="s">
        <v>184</v>
      </c>
      <c r="AN644" s="20"/>
      <c r="AO644" s="20" t="s">
        <v>7508</v>
      </c>
      <c r="AP644" s="20"/>
      <c r="AQ644" s="20"/>
      <c r="AR644" s="22"/>
      <c r="AS644" s="46">
        <v>42552</v>
      </c>
      <c r="AT644" s="173"/>
    </row>
    <row r="645" spans="1:46" ht="47.25" customHeight="1">
      <c r="A645" s="16">
        <v>8691428950263</v>
      </c>
      <c r="B645" s="16" t="s">
        <v>8896</v>
      </c>
      <c r="C645" s="16" t="s">
        <v>8897</v>
      </c>
      <c r="D645" s="17" t="s">
        <v>87</v>
      </c>
      <c r="E645" s="18" t="s">
        <v>87</v>
      </c>
      <c r="F645" s="18">
        <v>8</v>
      </c>
      <c r="G645" s="18">
        <v>2</v>
      </c>
      <c r="H645" s="18">
        <v>1</v>
      </c>
      <c r="I645" s="18"/>
      <c r="J645" s="18"/>
      <c r="K645" s="18"/>
      <c r="L645" s="19" t="s">
        <v>8954</v>
      </c>
      <c r="M645" s="19" t="s">
        <v>3081</v>
      </c>
      <c r="N645" s="18" t="s">
        <v>5066</v>
      </c>
      <c r="O645" s="18" t="s">
        <v>8955</v>
      </c>
      <c r="P645" s="18" t="s">
        <v>986</v>
      </c>
      <c r="Q645" s="18">
        <v>6</v>
      </c>
      <c r="R645" s="18" t="s">
        <v>45</v>
      </c>
      <c r="S645" s="37" t="s">
        <v>96</v>
      </c>
      <c r="T645" s="37" t="s">
        <v>331</v>
      </c>
      <c r="U645" s="38">
        <v>209.11</v>
      </c>
      <c r="V645" s="38">
        <v>209.11</v>
      </c>
      <c r="W645" s="38">
        <v>209.11</v>
      </c>
      <c r="X645" s="37" t="s">
        <v>331</v>
      </c>
      <c r="Y645" s="39"/>
      <c r="Z645" s="16">
        <v>0</v>
      </c>
      <c r="AA645" s="36">
        <v>489.75</v>
      </c>
      <c r="AB645" s="36"/>
      <c r="AC645" s="36">
        <v>489.75</v>
      </c>
      <c r="AD645" s="38">
        <f t="shared" si="132"/>
        <v>507.14499999999998</v>
      </c>
      <c r="AE645" s="38">
        <f t="shared" si="133"/>
        <v>586.15039999999999</v>
      </c>
      <c r="AF645" s="38">
        <f t="shared" si="134"/>
        <v>633.04243200000008</v>
      </c>
      <c r="AG645" s="36">
        <f t="shared" si="123"/>
        <v>507.14</v>
      </c>
      <c r="AH645" s="36">
        <f t="shared" si="124"/>
        <v>586.15</v>
      </c>
      <c r="AI645" s="36">
        <f t="shared" si="125"/>
        <v>633.04</v>
      </c>
      <c r="AJ645" s="40">
        <v>42783</v>
      </c>
      <c r="AK645" s="40">
        <v>42786</v>
      </c>
      <c r="AL645" s="17"/>
      <c r="AM645" s="20" t="s">
        <v>9815</v>
      </c>
      <c r="AN645" s="20"/>
      <c r="AO645" s="20" t="s">
        <v>1306</v>
      </c>
      <c r="AP645" s="20"/>
      <c r="AQ645" s="20"/>
      <c r="AR645" s="22"/>
      <c r="AS645" s="46">
        <v>42552</v>
      </c>
      <c r="AT645" s="180"/>
    </row>
    <row r="646" spans="1:46" ht="47.25" customHeight="1">
      <c r="A646" s="16">
        <v>8691428950225</v>
      </c>
      <c r="B646" s="16" t="s">
        <v>8896</v>
      </c>
      <c r="C646" s="16" t="s">
        <v>8897</v>
      </c>
      <c r="D646" s="17" t="s">
        <v>87</v>
      </c>
      <c r="E646" s="18" t="s">
        <v>87</v>
      </c>
      <c r="F646" s="18">
        <v>8</v>
      </c>
      <c r="G646" s="18">
        <v>2</v>
      </c>
      <c r="H646" s="18">
        <v>1</v>
      </c>
      <c r="I646" s="18"/>
      <c r="J646" s="18"/>
      <c r="K646" s="18"/>
      <c r="L646" s="19" t="s">
        <v>8958</v>
      </c>
      <c r="M646" s="19" t="s">
        <v>3081</v>
      </c>
      <c r="N646" s="18" t="s">
        <v>5066</v>
      </c>
      <c r="O646" s="18" t="s">
        <v>8959</v>
      </c>
      <c r="P646" s="18" t="s">
        <v>986</v>
      </c>
      <c r="Q646" s="18">
        <v>6</v>
      </c>
      <c r="R646" s="18" t="s">
        <v>45</v>
      </c>
      <c r="S646" s="37" t="s">
        <v>96</v>
      </c>
      <c r="T646" s="37" t="s">
        <v>284</v>
      </c>
      <c r="U646" s="38">
        <v>61.78</v>
      </c>
      <c r="V646" s="38">
        <v>61.78</v>
      </c>
      <c r="W646" s="38">
        <v>61.78</v>
      </c>
      <c r="X646" s="37" t="s">
        <v>284</v>
      </c>
      <c r="Y646" s="39"/>
      <c r="Z646" s="16">
        <v>0</v>
      </c>
      <c r="AA646" s="36">
        <v>144.69</v>
      </c>
      <c r="AB646" s="36"/>
      <c r="AC646" s="36">
        <v>144.69</v>
      </c>
      <c r="AD646" s="38">
        <f t="shared" si="132"/>
        <v>154.07759999999999</v>
      </c>
      <c r="AE646" s="38">
        <f t="shared" si="133"/>
        <v>188.414016</v>
      </c>
      <c r="AF646" s="38">
        <f t="shared" si="134"/>
        <v>203.48713728000001</v>
      </c>
      <c r="AG646" s="36">
        <f t="shared" si="123"/>
        <v>154.07</v>
      </c>
      <c r="AH646" s="36">
        <f t="shared" si="124"/>
        <v>188.41</v>
      </c>
      <c r="AI646" s="36">
        <f t="shared" si="125"/>
        <v>203.48</v>
      </c>
      <c r="AJ646" s="40">
        <v>42783</v>
      </c>
      <c r="AK646" s="40">
        <v>42786</v>
      </c>
      <c r="AL646" s="17"/>
      <c r="AM646" s="20" t="s">
        <v>9815</v>
      </c>
      <c r="AN646" s="20"/>
      <c r="AO646" s="20" t="s">
        <v>7508</v>
      </c>
      <c r="AP646" s="20"/>
      <c r="AQ646" s="20"/>
      <c r="AR646" s="22"/>
      <c r="AS646" s="46">
        <v>42552</v>
      </c>
      <c r="AT646" s="180"/>
    </row>
    <row r="647" spans="1:46" ht="47.25" customHeight="1">
      <c r="A647" s="16">
        <v>8691428950232</v>
      </c>
      <c r="B647" s="16" t="s">
        <v>8896</v>
      </c>
      <c r="C647" s="16" t="s">
        <v>8897</v>
      </c>
      <c r="D647" s="17" t="s">
        <v>87</v>
      </c>
      <c r="E647" s="18" t="s">
        <v>87</v>
      </c>
      <c r="F647" s="18">
        <v>8</v>
      </c>
      <c r="G647" s="18">
        <v>2</v>
      </c>
      <c r="H647" s="18">
        <v>1</v>
      </c>
      <c r="I647" s="18"/>
      <c r="J647" s="18"/>
      <c r="K647" s="18"/>
      <c r="L647" s="19" t="s">
        <v>8961</v>
      </c>
      <c r="M647" s="19" t="s">
        <v>3081</v>
      </c>
      <c r="N647" s="18" t="s">
        <v>5066</v>
      </c>
      <c r="O647" s="18" t="s">
        <v>8962</v>
      </c>
      <c r="P647" s="18" t="s">
        <v>986</v>
      </c>
      <c r="Q647" s="18">
        <v>6</v>
      </c>
      <c r="R647" s="18" t="s">
        <v>45</v>
      </c>
      <c r="S647" s="37" t="s">
        <v>96</v>
      </c>
      <c r="T647" s="37" t="s">
        <v>331</v>
      </c>
      <c r="U647" s="38">
        <v>78.59</v>
      </c>
      <c r="V647" s="38">
        <v>78.59</v>
      </c>
      <c r="W647" s="38">
        <v>78.59</v>
      </c>
      <c r="X647" s="37" t="s">
        <v>331</v>
      </c>
      <c r="Y647" s="39"/>
      <c r="Z647" s="16">
        <v>0</v>
      </c>
      <c r="AA647" s="36">
        <v>184.06</v>
      </c>
      <c r="AB647" s="36"/>
      <c r="AC647" s="36">
        <v>184.06</v>
      </c>
      <c r="AD647" s="38">
        <f t="shared" si="132"/>
        <v>195.0224</v>
      </c>
      <c r="AE647" s="38">
        <f t="shared" si="133"/>
        <v>235.90998400000001</v>
      </c>
      <c r="AF647" s="38">
        <f t="shared" si="134"/>
        <v>254.78278272000003</v>
      </c>
      <c r="AG647" s="36">
        <f t="shared" si="123"/>
        <v>195.02</v>
      </c>
      <c r="AH647" s="36">
        <f t="shared" si="124"/>
        <v>235.9</v>
      </c>
      <c r="AI647" s="36">
        <f t="shared" si="125"/>
        <v>254.78</v>
      </c>
      <c r="AJ647" s="40">
        <v>42783</v>
      </c>
      <c r="AK647" s="40">
        <v>42786</v>
      </c>
      <c r="AL647" s="17"/>
      <c r="AM647" s="20" t="s">
        <v>9815</v>
      </c>
      <c r="AN647" s="20"/>
      <c r="AO647" s="20" t="s">
        <v>7508</v>
      </c>
      <c r="AP647" s="20"/>
      <c r="AQ647" s="20"/>
      <c r="AR647" s="22"/>
      <c r="AS647" s="46">
        <v>42552</v>
      </c>
      <c r="AT647" s="180"/>
    </row>
    <row r="648" spans="1:46" ht="47.25" customHeight="1">
      <c r="A648" s="16">
        <v>8691428950249</v>
      </c>
      <c r="B648" s="16" t="s">
        <v>8896</v>
      </c>
      <c r="C648" s="16" t="s">
        <v>8897</v>
      </c>
      <c r="D648" s="17" t="s">
        <v>87</v>
      </c>
      <c r="E648" s="18" t="s">
        <v>87</v>
      </c>
      <c r="F648" s="18">
        <v>8</v>
      </c>
      <c r="G648" s="18">
        <v>2</v>
      </c>
      <c r="H648" s="18">
        <v>1</v>
      </c>
      <c r="I648" s="18"/>
      <c r="J648" s="18"/>
      <c r="K648" s="18"/>
      <c r="L648" s="19" t="s">
        <v>8965</v>
      </c>
      <c r="M648" s="19" t="s">
        <v>3081</v>
      </c>
      <c r="N648" s="18" t="s">
        <v>5066</v>
      </c>
      <c r="O648" s="18" t="s">
        <v>8918</v>
      </c>
      <c r="P648" s="18" t="s">
        <v>986</v>
      </c>
      <c r="Q648" s="18">
        <v>6</v>
      </c>
      <c r="R648" s="18" t="s">
        <v>45</v>
      </c>
      <c r="S648" s="37" t="s">
        <v>96</v>
      </c>
      <c r="T648" s="37" t="s">
        <v>284</v>
      </c>
      <c r="U648" s="38">
        <v>123.55</v>
      </c>
      <c r="V648" s="38">
        <v>123.55</v>
      </c>
      <c r="W648" s="38">
        <v>123.55</v>
      </c>
      <c r="X648" s="37" t="s">
        <v>284</v>
      </c>
      <c r="Y648" s="39"/>
      <c r="Z648" s="16">
        <v>0</v>
      </c>
      <c r="AA648" s="36">
        <v>289.36</v>
      </c>
      <c r="AB648" s="36"/>
      <c r="AC648" s="36">
        <v>289.36</v>
      </c>
      <c r="AD648" s="38">
        <f t="shared" si="132"/>
        <v>302.74720000000002</v>
      </c>
      <c r="AE648" s="38">
        <f t="shared" si="133"/>
        <v>357.22486400000003</v>
      </c>
      <c r="AF648" s="38">
        <f t="shared" si="134"/>
        <v>385.80285312000007</v>
      </c>
      <c r="AG648" s="36">
        <f t="shared" si="123"/>
        <v>302.74</v>
      </c>
      <c r="AH648" s="36">
        <f t="shared" si="124"/>
        <v>357.22</v>
      </c>
      <c r="AI648" s="36">
        <f t="shared" si="125"/>
        <v>385.8</v>
      </c>
      <c r="AJ648" s="40">
        <v>42783</v>
      </c>
      <c r="AK648" s="40">
        <v>42786</v>
      </c>
      <c r="AL648" s="17"/>
      <c r="AM648" s="20" t="s">
        <v>9815</v>
      </c>
      <c r="AN648" s="20"/>
      <c r="AO648" s="20" t="s">
        <v>272</v>
      </c>
      <c r="AP648" s="20"/>
      <c r="AQ648" s="20"/>
      <c r="AR648" s="22"/>
      <c r="AS648" s="46">
        <v>42552</v>
      </c>
      <c r="AT648" s="180"/>
    </row>
    <row r="649" spans="1:46" ht="47.25" customHeight="1">
      <c r="A649" s="16">
        <v>8691428950256</v>
      </c>
      <c r="B649" s="16" t="s">
        <v>8896</v>
      </c>
      <c r="C649" s="16" t="s">
        <v>8897</v>
      </c>
      <c r="D649" s="17" t="s">
        <v>87</v>
      </c>
      <c r="E649" s="18" t="s">
        <v>87</v>
      </c>
      <c r="F649" s="18">
        <v>8</v>
      </c>
      <c r="G649" s="18">
        <v>2</v>
      </c>
      <c r="H649" s="18">
        <v>1</v>
      </c>
      <c r="I649" s="18"/>
      <c r="J649" s="18"/>
      <c r="K649" s="18"/>
      <c r="L649" s="19" t="s">
        <v>8967</v>
      </c>
      <c r="M649" s="19" t="s">
        <v>3081</v>
      </c>
      <c r="N649" s="18" t="s">
        <v>5066</v>
      </c>
      <c r="O649" s="18" t="s">
        <v>8930</v>
      </c>
      <c r="P649" s="18" t="s">
        <v>986</v>
      </c>
      <c r="Q649" s="18">
        <v>6</v>
      </c>
      <c r="R649" s="18" t="s">
        <v>45</v>
      </c>
      <c r="S649" s="37" t="s">
        <v>96</v>
      </c>
      <c r="T649" s="37" t="s">
        <v>331</v>
      </c>
      <c r="U649" s="38">
        <v>133.15</v>
      </c>
      <c r="V649" s="38">
        <v>133.15</v>
      </c>
      <c r="W649" s="38">
        <v>133.15</v>
      </c>
      <c r="X649" s="37" t="s">
        <v>331</v>
      </c>
      <c r="Y649" s="39"/>
      <c r="Z649" s="16">
        <v>0</v>
      </c>
      <c r="AA649" s="36">
        <v>311.85000000000002</v>
      </c>
      <c r="AB649" s="36"/>
      <c r="AC649" s="36">
        <v>311.85000000000002</v>
      </c>
      <c r="AD649" s="38">
        <f t="shared" si="132"/>
        <v>325.68700000000001</v>
      </c>
      <c r="AE649" s="38">
        <f t="shared" si="133"/>
        <v>382.91744000000006</v>
      </c>
      <c r="AF649" s="38">
        <f t="shared" si="134"/>
        <v>413.55083520000011</v>
      </c>
      <c r="AG649" s="36">
        <f t="shared" si="123"/>
        <v>325.68</v>
      </c>
      <c r="AH649" s="36">
        <f t="shared" si="124"/>
        <v>382.91</v>
      </c>
      <c r="AI649" s="36">
        <f t="shared" si="125"/>
        <v>413.55</v>
      </c>
      <c r="AJ649" s="40">
        <v>42783</v>
      </c>
      <c r="AK649" s="40">
        <v>42786</v>
      </c>
      <c r="AL649" s="17"/>
      <c r="AM649" s="20" t="s">
        <v>9815</v>
      </c>
      <c r="AN649" s="20"/>
      <c r="AO649" s="20" t="s">
        <v>272</v>
      </c>
      <c r="AP649" s="20"/>
      <c r="AQ649" s="20"/>
      <c r="AR649" s="22"/>
      <c r="AS649" s="46">
        <v>42552</v>
      </c>
      <c r="AT649" s="173"/>
    </row>
    <row r="650" spans="1:46" ht="47.25" customHeight="1">
      <c r="A650" s="16">
        <v>8699456090622</v>
      </c>
      <c r="B650" s="16" t="s">
        <v>1829</v>
      </c>
      <c r="C650" s="16" t="s">
        <v>1830</v>
      </c>
      <c r="D650" s="17" t="s">
        <v>87</v>
      </c>
      <c r="E650" s="18" t="s">
        <v>87</v>
      </c>
      <c r="F650" s="18">
        <v>3</v>
      </c>
      <c r="G650" s="18">
        <v>3</v>
      </c>
      <c r="H650" s="18">
        <v>2</v>
      </c>
      <c r="I650" s="18"/>
      <c r="J650" s="18"/>
      <c r="K650" s="18"/>
      <c r="L650" s="19" t="s">
        <v>1832</v>
      </c>
      <c r="M650" s="19" t="s">
        <v>1833</v>
      </c>
      <c r="N650" s="18" t="s">
        <v>1834</v>
      </c>
      <c r="O650" s="18">
        <v>100</v>
      </c>
      <c r="P650" s="18" t="s">
        <v>163</v>
      </c>
      <c r="Q650" s="18">
        <v>20</v>
      </c>
      <c r="R650" s="18" t="s">
        <v>45</v>
      </c>
      <c r="S650" s="37" t="s">
        <v>96</v>
      </c>
      <c r="T650" s="18" t="s">
        <v>53</v>
      </c>
      <c r="U650" s="38">
        <v>1.81</v>
      </c>
      <c r="V650" s="38">
        <v>1.81</v>
      </c>
      <c r="W650" s="38">
        <v>0</v>
      </c>
      <c r="X650" s="18" t="s">
        <v>53</v>
      </c>
      <c r="Y650" s="39"/>
      <c r="Z650" s="16">
        <v>0</v>
      </c>
      <c r="AA650" s="36">
        <v>4.2300000000000004</v>
      </c>
      <c r="AB650" s="36"/>
      <c r="AC650" s="36">
        <v>4.2300000000000004</v>
      </c>
      <c r="AD650" s="38">
        <f t="shared" si="132"/>
        <v>4.6107000000000005</v>
      </c>
      <c r="AE650" s="38">
        <f t="shared" si="133"/>
        <v>5.7633750000000008</v>
      </c>
      <c r="AF650" s="38">
        <f t="shared" si="134"/>
        <v>6.2244450000000011</v>
      </c>
      <c r="AG650" s="36">
        <f t="shared" si="123"/>
        <v>4.6100000000000003</v>
      </c>
      <c r="AH650" s="36">
        <f t="shared" si="124"/>
        <v>5.76</v>
      </c>
      <c r="AI650" s="36">
        <f t="shared" si="125"/>
        <v>6.22</v>
      </c>
      <c r="AJ650" s="40">
        <v>42790</v>
      </c>
      <c r="AK650" s="40">
        <v>42794</v>
      </c>
      <c r="AL650" s="18"/>
      <c r="AM650" s="20" t="s">
        <v>563</v>
      </c>
      <c r="AN650" s="20"/>
      <c r="AO650" s="20" t="s">
        <v>1306</v>
      </c>
      <c r="AP650" s="20"/>
      <c r="AQ650" s="20"/>
      <c r="AR650" s="22"/>
      <c r="AS650" s="46">
        <v>42552</v>
      </c>
      <c r="AT650" s="173"/>
    </row>
    <row r="651" spans="1:46" ht="47.25" customHeight="1">
      <c r="A651" s="16">
        <v>8699729090168</v>
      </c>
      <c r="B651" s="16" t="s">
        <v>1829</v>
      </c>
      <c r="C651" s="16" t="s">
        <v>1830</v>
      </c>
      <c r="D651" s="17" t="s">
        <v>87</v>
      </c>
      <c r="E651" s="18" t="s">
        <v>87</v>
      </c>
      <c r="F651" s="18">
        <v>3</v>
      </c>
      <c r="G651" s="18">
        <v>3</v>
      </c>
      <c r="H651" s="18">
        <v>2</v>
      </c>
      <c r="I651" s="18"/>
      <c r="J651" s="18"/>
      <c r="K651" s="18"/>
      <c r="L651" s="19" t="s">
        <v>1832</v>
      </c>
      <c r="M651" s="19" t="s">
        <v>1833</v>
      </c>
      <c r="N651" s="18" t="s">
        <v>7971</v>
      </c>
      <c r="O651" s="18">
        <v>100</v>
      </c>
      <c r="P651" s="18" t="s">
        <v>163</v>
      </c>
      <c r="Q651" s="18">
        <v>20</v>
      </c>
      <c r="R651" s="18" t="s">
        <v>45</v>
      </c>
      <c r="S651" s="37" t="s">
        <v>96</v>
      </c>
      <c r="T651" s="18" t="s">
        <v>53</v>
      </c>
      <c r="U651" s="37">
        <v>1.81</v>
      </c>
      <c r="V651" s="37">
        <v>1.81</v>
      </c>
      <c r="W651" s="37">
        <v>0</v>
      </c>
      <c r="X651" s="18" t="s">
        <v>53</v>
      </c>
      <c r="Y651" s="39"/>
      <c r="Z651" s="16">
        <v>0</v>
      </c>
      <c r="AA651" s="36">
        <v>3.83</v>
      </c>
      <c r="AB651" s="36"/>
      <c r="AC651" s="36">
        <v>3.83</v>
      </c>
      <c r="AD651" s="70">
        <f t="shared" si="132"/>
        <v>4.1747000000000005</v>
      </c>
      <c r="AE651" s="70">
        <f t="shared" si="133"/>
        <v>5.2183750000000009</v>
      </c>
      <c r="AF651" s="70">
        <f t="shared" si="134"/>
        <v>5.6358450000000015</v>
      </c>
      <c r="AG651" s="36">
        <f t="shared" si="123"/>
        <v>4.17</v>
      </c>
      <c r="AH651" s="36">
        <f t="shared" si="124"/>
        <v>5.21</v>
      </c>
      <c r="AI651" s="36">
        <f t="shared" si="125"/>
        <v>5.63</v>
      </c>
      <c r="AJ651" s="40">
        <v>42447</v>
      </c>
      <c r="AK651" s="40">
        <v>42451</v>
      </c>
      <c r="AL651" s="22"/>
      <c r="AM651" s="20" t="s">
        <v>184</v>
      </c>
      <c r="AN651" s="20"/>
      <c r="AO651" s="20" t="s">
        <v>272</v>
      </c>
      <c r="AP651" s="20"/>
      <c r="AQ651" s="20"/>
      <c r="AR651" s="22"/>
      <c r="AS651" s="46">
        <v>42552</v>
      </c>
      <c r="AT651" s="173"/>
    </row>
    <row r="652" spans="1:46" ht="47.25" customHeight="1">
      <c r="A652" s="16">
        <v>8699788699067</v>
      </c>
      <c r="B652" s="16" t="s">
        <v>10290</v>
      </c>
      <c r="C652" s="16" t="s">
        <v>10291</v>
      </c>
      <c r="D652" s="17" t="s">
        <v>323</v>
      </c>
      <c r="E652" s="18" t="s">
        <v>295</v>
      </c>
      <c r="F652" s="18">
        <v>4</v>
      </c>
      <c r="G652" s="18">
        <v>1</v>
      </c>
      <c r="H652" s="18">
        <v>2</v>
      </c>
      <c r="I652" s="18"/>
      <c r="J652" s="18"/>
      <c r="K652" s="18"/>
      <c r="L652" s="19" t="s">
        <v>11442</v>
      </c>
      <c r="M652" s="19" t="s">
        <v>11436</v>
      </c>
      <c r="N652" s="18" t="s">
        <v>4851</v>
      </c>
      <c r="O652" s="18"/>
      <c r="P652" s="18"/>
      <c r="Q652" s="18">
        <v>100</v>
      </c>
      <c r="R652" s="18" t="s">
        <v>95</v>
      </c>
      <c r="S652" s="37" t="s">
        <v>46</v>
      </c>
      <c r="T652" s="18" t="s">
        <v>53</v>
      </c>
      <c r="U652" s="38">
        <v>1.19</v>
      </c>
      <c r="V652" s="38">
        <v>1.19</v>
      </c>
      <c r="W652" s="38">
        <v>0</v>
      </c>
      <c r="X652" s="18" t="s">
        <v>53</v>
      </c>
      <c r="Y652" s="39"/>
      <c r="Z652" s="16">
        <v>0</v>
      </c>
      <c r="AA652" s="36">
        <v>3.24</v>
      </c>
      <c r="AB652" s="36"/>
      <c r="AC652" s="36">
        <v>3.24</v>
      </c>
      <c r="AD652" s="38">
        <f t="shared" si="132"/>
        <v>3.5316000000000005</v>
      </c>
      <c r="AE652" s="38">
        <f t="shared" si="133"/>
        <v>4.4145000000000003</v>
      </c>
      <c r="AF652" s="38">
        <f t="shared" si="134"/>
        <v>4.7676600000000002</v>
      </c>
      <c r="AG652" s="36">
        <f t="shared" si="123"/>
        <v>3.53</v>
      </c>
      <c r="AH652" s="36">
        <f t="shared" si="124"/>
        <v>4.41</v>
      </c>
      <c r="AI652" s="36">
        <f t="shared" si="125"/>
        <v>4.76</v>
      </c>
      <c r="AJ652" s="40">
        <v>43245</v>
      </c>
      <c r="AK652" s="40">
        <v>43251</v>
      </c>
      <c r="AL652" s="17">
        <v>1</v>
      </c>
      <c r="AM652" s="17" t="s">
        <v>10882</v>
      </c>
      <c r="AN652" s="17"/>
      <c r="AO652" s="20" t="s">
        <v>2257</v>
      </c>
      <c r="AP652" s="20"/>
      <c r="AQ652" s="20"/>
      <c r="AR652" s="22"/>
      <c r="AS652" s="46">
        <v>42552</v>
      </c>
      <c r="AT652" s="173"/>
    </row>
    <row r="653" spans="1:46" ht="47.25" customHeight="1">
      <c r="A653" s="16">
        <v>8699788696097</v>
      </c>
      <c r="B653" s="16" t="s">
        <v>10290</v>
      </c>
      <c r="C653" s="16" t="s">
        <v>10291</v>
      </c>
      <c r="D653" s="17" t="s">
        <v>323</v>
      </c>
      <c r="E653" s="18" t="s">
        <v>295</v>
      </c>
      <c r="F653" s="18">
        <v>4</v>
      </c>
      <c r="G653" s="18">
        <v>1</v>
      </c>
      <c r="H653" s="18">
        <v>2</v>
      </c>
      <c r="I653" s="18"/>
      <c r="J653" s="18"/>
      <c r="K653" s="18"/>
      <c r="L653" s="19" t="s">
        <v>11435</v>
      </c>
      <c r="M653" s="19" t="s">
        <v>11436</v>
      </c>
      <c r="N653" s="18" t="s">
        <v>4851</v>
      </c>
      <c r="O653" s="18">
        <v>20</v>
      </c>
      <c r="P653" s="18" t="s">
        <v>523</v>
      </c>
      <c r="Q653" s="18">
        <v>1000</v>
      </c>
      <c r="R653" s="18" t="s">
        <v>95</v>
      </c>
      <c r="S653" s="37" t="s">
        <v>46</v>
      </c>
      <c r="T653" s="18" t="s">
        <v>53</v>
      </c>
      <c r="U653" s="38">
        <v>1.94</v>
      </c>
      <c r="V653" s="38">
        <v>1.94</v>
      </c>
      <c r="W653" s="38">
        <v>0</v>
      </c>
      <c r="X653" s="18" t="s">
        <v>53</v>
      </c>
      <c r="Y653" s="39"/>
      <c r="Z653" s="16">
        <v>0</v>
      </c>
      <c r="AA653" s="36">
        <v>5.33</v>
      </c>
      <c r="AB653" s="36"/>
      <c r="AC653" s="36">
        <v>5.33</v>
      </c>
      <c r="AD653" s="38">
        <f t="shared" si="132"/>
        <v>5.8097000000000003</v>
      </c>
      <c r="AE653" s="38">
        <f t="shared" si="133"/>
        <v>7.2621250000000002</v>
      </c>
      <c r="AF653" s="38">
        <f t="shared" si="134"/>
        <v>7.8430950000000008</v>
      </c>
      <c r="AG653" s="36">
        <f t="shared" si="123"/>
        <v>5.8</v>
      </c>
      <c r="AH653" s="36">
        <f t="shared" si="124"/>
        <v>7.26</v>
      </c>
      <c r="AI653" s="36">
        <f t="shared" si="125"/>
        <v>7.84</v>
      </c>
      <c r="AJ653" s="40">
        <v>43245</v>
      </c>
      <c r="AK653" s="40">
        <v>43251</v>
      </c>
      <c r="AL653" s="17">
        <v>1</v>
      </c>
      <c r="AM653" s="17" t="s">
        <v>10882</v>
      </c>
      <c r="AN653" s="17"/>
      <c r="AO653" s="20" t="s">
        <v>272</v>
      </c>
      <c r="AP653" s="20"/>
      <c r="AQ653" s="20"/>
      <c r="AR653" s="22"/>
      <c r="AS653" s="46">
        <v>42552</v>
      </c>
      <c r="AT653" s="173"/>
    </row>
    <row r="654" spans="1:46" ht="47.25" customHeight="1">
      <c r="A654" s="16">
        <v>8699788699098</v>
      </c>
      <c r="B654" s="16" t="s">
        <v>10290</v>
      </c>
      <c r="C654" s="16" t="s">
        <v>10291</v>
      </c>
      <c r="D654" s="17" t="s">
        <v>323</v>
      </c>
      <c r="E654" s="18" t="s">
        <v>295</v>
      </c>
      <c r="F654" s="18">
        <v>4</v>
      </c>
      <c r="G654" s="18">
        <v>1</v>
      </c>
      <c r="H654" s="18">
        <v>2</v>
      </c>
      <c r="I654" s="18"/>
      <c r="J654" s="18"/>
      <c r="K654" s="18"/>
      <c r="L654" s="19" t="s">
        <v>11444</v>
      </c>
      <c r="M654" s="19" t="s">
        <v>11436</v>
      </c>
      <c r="N654" s="18" t="s">
        <v>4851</v>
      </c>
      <c r="O654" s="18"/>
      <c r="P654" s="18"/>
      <c r="Q654" s="18">
        <v>100</v>
      </c>
      <c r="R654" s="18" t="s">
        <v>95</v>
      </c>
      <c r="S654" s="37" t="s">
        <v>46</v>
      </c>
      <c r="T654" s="18" t="s">
        <v>53</v>
      </c>
      <c r="U654" s="38">
        <v>1.19</v>
      </c>
      <c r="V654" s="38">
        <v>1.19</v>
      </c>
      <c r="W654" s="38">
        <v>0</v>
      </c>
      <c r="X654" s="18" t="s">
        <v>53</v>
      </c>
      <c r="Y654" s="39"/>
      <c r="Z654" s="16">
        <v>0</v>
      </c>
      <c r="AA654" s="36">
        <v>3.24</v>
      </c>
      <c r="AB654" s="36"/>
      <c r="AC654" s="36">
        <v>3.24</v>
      </c>
      <c r="AD654" s="38">
        <f t="shared" si="132"/>
        <v>3.5316000000000005</v>
      </c>
      <c r="AE654" s="38">
        <f t="shared" si="133"/>
        <v>4.4145000000000003</v>
      </c>
      <c r="AF654" s="38">
        <f t="shared" si="134"/>
        <v>4.7676600000000002</v>
      </c>
      <c r="AG654" s="36">
        <f t="shared" si="123"/>
        <v>3.53</v>
      </c>
      <c r="AH654" s="36">
        <f t="shared" si="124"/>
        <v>4.41</v>
      </c>
      <c r="AI654" s="36">
        <f t="shared" si="125"/>
        <v>4.76</v>
      </c>
      <c r="AJ654" s="40">
        <v>43245</v>
      </c>
      <c r="AK654" s="40">
        <v>43251</v>
      </c>
      <c r="AL654" s="17">
        <v>1</v>
      </c>
      <c r="AM654" s="17" t="s">
        <v>10882</v>
      </c>
      <c r="AN654" s="17"/>
      <c r="AO654" s="20" t="s">
        <v>1192</v>
      </c>
      <c r="AP654" s="20"/>
      <c r="AQ654" s="20"/>
      <c r="AR654" s="22"/>
      <c r="AS654" s="46">
        <v>42552</v>
      </c>
      <c r="AT654" s="173"/>
    </row>
    <row r="655" spans="1:46" ht="47.25" customHeight="1">
      <c r="A655" s="16">
        <v>8699788696141</v>
      </c>
      <c r="B655" s="16" t="s">
        <v>10290</v>
      </c>
      <c r="C655" s="16" t="s">
        <v>10291</v>
      </c>
      <c r="D655" s="17" t="s">
        <v>323</v>
      </c>
      <c r="E655" s="18" t="s">
        <v>295</v>
      </c>
      <c r="F655" s="18">
        <v>4</v>
      </c>
      <c r="G655" s="18">
        <v>1</v>
      </c>
      <c r="H655" s="18">
        <v>2</v>
      </c>
      <c r="I655" s="18"/>
      <c r="J655" s="18"/>
      <c r="K655" s="18"/>
      <c r="L655" s="19" t="s">
        <v>11440</v>
      </c>
      <c r="M655" s="19" t="s">
        <v>11436</v>
      </c>
      <c r="N655" s="18" t="s">
        <v>4851</v>
      </c>
      <c r="O655" s="18">
        <v>30</v>
      </c>
      <c r="P655" s="18" t="s">
        <v>523</v>
      </c>
      <c r="Q655" s="18">
        <v>1000</v>
      </c>
      <c r="R655" s="18" t="s">
        <v>95</v>
      </c>
      <c r="S655" s="37" t="s">
        <v>46</v>
      </c>
      <c r="T655" s="18" t="s">
        <v>53</v>
      </c>
      <c r="U655" s="38">
        <v>1.95</v>
      </c>
      <c r="V655" s="38">
        <v>1.95</v>
      </c>
      <c r="W655" s="38">
        <v>0</v>
      </c>
      <c r="X655" s="18" t="s">
        <v>53</v>
      </c>
      <c r="Y655" s="39"/>
      <c r="Z655" s="16">
        <v>0</v>
      </c>
      <c r="AA655" s="36">
        <v>5.36</v>
      </c>
      <c r="AB655" s="36"/>
      <c r="AC655" s="36">
        <v>5.36</v>
      </c>
      <c r="AD655" s="38">
        <f t="shared" si="132"/>
        <v>5.8424000000000005</v>
      </c>
      <c r="AE655" s="38">
        <f t="shared" si="133"/>
        <v>7.3030000000000008</v>
      </c>
      <c r="AF655" s="38">
        <f t="shared" si="134"/>
        <v>7.8872400000000011</v>
      </c>
      <c r="AG655" s="36">
        <f t="shared" si="123"/>
        <v>5.84</v>
      </c>
      <c r="AH655" s="36">
        <f t="shared" si="124"/>
        <v>7.3</v>
      </c>
      <c r="AI655" s="36">
        <f t="shared" si="125"/>
        <v>7.88</v>
      </c>
      <c r="AJ655" s="40">
        <v>43245</v>
      </c>
      <c r="AK655" s="40">
        <v>43251</v>
      </c>
      <c r="AL655" s="17">
        <v>1</v>
      </c>
      <c r="AM655" s="17" t="s">
        <v>10882</v>
      </c>
      <c r="AN655" s="17"/>
      <c r="AO655" s="20" t="s">
        <v>1192</v>
      </c>
      <c r="AP655" s="20"/>
      <c r="AQ655" s="20"/>
      <c r="AR655" s="22"/>
      <c r="AS655" s="46">
        <v>42552</v>
      </c>
      <c r="AT655" s="181"/>
    </row>
    <row r="656" spans="1:46" ht="47.25" customHeight="1">
      <c r="A656" s="16">
        <v>8699788699081</v>
      </c>
      <c r="B656" s="16" t="s">
        <v>10290</v>
      </c>
      <c r="C656" s="16" t="s">
        <v>10291</v>
      </c>
      <c r="D656" s="17" t="s">
        <v>323</v>
      </c>
      <c r="E656" s="18" t="s">
        <v>295</v>
      </c>
      <c r="F656" s="18">
        <v>4</v>
      </c>
      <c r="G656" s="18">
        <v>1</v>
      </c>
      <c r="H656" s="18">
        <v>2</v>
      </c>
      <c r="I656" s="18"/>
      <c r="J656" s="18"/>
      <c r="K656" s="18"/>
      <c r="L656" s="19" t="s">
        <v>11446</v>
      </c>
      <c r="M656" s="19" t="s">
        <v>11436</v>
      </c>
      <c r="N656" s="18" t="s">
        <v>4851</v>
      </c>
      <c r="O656" s="18"/>
      <c r="P656" s="18"/>
      <c r="Q656" s="18">
        <v>100</v>
      </c>
      <c r="R656" s="18" t="s">
        <v>95</v>
      </c>
      <c r="S656" s="37" t="s">
        <v>46</v>
      </c>
      <c r="T656" s="18" t="s">
        <v>53</v>
      </c>
      <c r="U656" s="38">
        <v>1.19</v>
      </c>
      <c r="V656" s="38">
        <v>1.19</v>
      </c>
      <c r="W656" s="38">
        <v>0</v>
      </c>
      <c r="X656" s="18" t="s">
        <v>53</v>
      </c>
      <c r="Y656" s="39"/>
      <c r="Z656" s="16">
        <v>0</v>
      </c>
      <c r="AA656" s="36">
        <v>3.24</v>
      </c>
      <c r="AB656" s="36"/>
      <c r="AC656" s="36">
        <v>3.24</v>
      </c>
      <c r="AD656" s="38">
        <f t="shared" si="132"/>
        <v>3.5316000000000005</v>
      </c>
      <c r="AE656" s="38">
        <f t="shared" si="133"/>
        <v>4.4145000000000003</v>
      </c>
      <c r="AF656" s="38">
        <f t="shared" si="134"/>
        <v>4.7676600000000002</v>
      </c>
      <c r="AG656" s="36">
        <f t="shared" si="123"/>
        <v>3.53</v>
      </c>
      <c r="AH656" s="36">
        <f t="shared" si="124"/>
        <v>4.41</v>
      </c>
      <c r="AI656" s="36">
        <f t="shared" si="125"/>
        <v>4.76</v>
      </c>
      <c r="AJ656" s="40">
        <v>43245</v>
      </c>
      <c r="AK656" s="40">
        <v>43251</v>
      </c>
      <c r="AL656" s="17">
        <v>1</v>
      </c>
      <c r="AM656" s="17" t="s">
        <v>10882</v>
      </c>
      <c r="AN656" s="17"/>
      <c r="AO656" s="20" t="s">
        <v>1192</v>
      </c>
      <c r="AP656" s="20"/>
      <c r="AQ656" s="20"/>
      <c r="AR656" s="22"/>
      <c r="AS656" s="46">
        <v>42552</v>
      </c>
      <c r="AT656" s="173"/>
    </row>
    <row r="657" spans="1:46" ht="47.25" customHeight="1">
      <c r="A657" s="16">
        <v>8699788696127</v>
      </c>
      <c r="B657" s="16" t="s">
        <v>10290</v>
      </c>
      <c r="C657" s="16" t="s">
        <v>10291</v>
      </c>
      <c r="D657" s="17" t="s">
        <v>323</v>
      </c>
      <c r="E657" s="18" t="s">
        <v>295</v>
      </c>
      <c r="F657" s="18">
        <v>4</v>
      </c>
      <c r="G657" s="18">
        <v>1</v>
      </c>
      <c r="H657" s="18">
        <v>2</v>
      </c>
      <c r="I657" s="18"/>
      <c r="J657" s="18"/>
      <c r="K657" s="18"/>
      <c r="L657" s="19" t="s">
        <v>11438</v>
      </c>
      <c r="M657" s="19" t="s">
        <v>11436</v>
      </c>
      <c r="N657" s="18" t="s">
        <v>4851</v>
      </c>
      <c r="O657" s="18">
        <v>40</v>
      </c>
      <c r="P657" s="18" t="s">
        <v>523</v>
      </c>
      <c r="Q657" s="18">
        <v>1000</v>
      </c>
      <c r="R657" s="18" t="s">
        <v>95</v>
      </c>
      <c r="S657" s="37" t="s">
        <v>46</v>
      </c>
      <c r="T657" s="18" t="s">
        <v>53</v>
      </c>
      <c r="U657" s="38">
        <v>1.95</v>
      </c>
      <c r="V657" s="38">
        <v>1.95</v>
      </c>
      <c r="W657" s="38">
        <v>0</v>
      </c>
      <c r="X657" s="18" t="s">
        <v>53</v>
      </c>
      <c r="Y657" s="39"/>
      <c r="Z657" s="16">
        <v>0</v>
      </c>
      <c r="AA657" s="36">
        <v>5.36</v>
      </c>
      <c r="AB657" s="36"/>
      <c r="AC657" s="36">
        <v>5.36</v>
      </c>
      <c r="AD657" s="38">
        <f t="shared" si="132"/>
        <v>5.8424000000000005</v>
      </c>
      <c r="AE657" s="38">
        <f t="shared" si="133"/>
        <v>7.3030000000000008</v>
      </c>
      <c r="AF657" s="38">
        <f t="shared" si="134"/>
        <v>7.8872400000000011</v>
      </c>
      <c r="AG657" s="36">
        <f t="shared" si="123"/>
        <v>5.84</v>
      </c>
      <c r="AH657" s="36">
        <f t="shared" si="124"/>
        <v>7.3</v>
      </c>
      <c r="AI657" s="36">
        <f t="shared" si="125"/>
        <v>7.88</v>
      </c>
      <c r="AJ657" s="40">
        <v>43245</v>
      </c>
      <c r="AK657" s="40">
        <v>43251</v>
      </c>
      <c r="AL657" s="17">
        <v>1</v>
      </c>
      <c r="AM657" s="17" t="s">
        <v>10882</v>
      </c>
      <c r="AN657" s="17"/>
      <c r="AO657" s="20" t="s">
        <v>9204</v>
      </c>
      <c r="AP657" s="20"/>
      <c r="AQ657" s="20"/>
      <c r="AR657" s="22"/>
      <c r="AS657" s="46">
        <v>42552</v>
      </c>
      <c r="AT657" s="181"/>
    </row>
    <row r="658" spans="1:46" ht="47.25" customHeight="1">
      <c r="A658" s="16">
        <v>8699788697643</v>
      </c>
      <c r="B658" s="16" t="s">
        <v>11276</v>
      </c>
      <c r="C658" s="16" t="s">
        <v>11277</v>
      </c>
      <c r="D658" s="17" t="s">
        <v>323</v>
      </c>
      <c r="E658" s="18" t="s">
        <v>295</v>
      </c>
      <c r="F658" s="18">
        <v>4</v>
      </c>
      <c r="G658" s="18">
        <v>2</v>
      </c>
      <c r="H658" s="18">
        <v>2</v>
      </c>
      <c r="I658" s="18"/>
      <c r="J658" s="18"/>
      <c r="K658" s="18"/>
      <c r="L658" s="19" t="s">
        <v>11302</v>
      </c>
      <c r="M658" s="19" t="s">
        <v>11279</v>
      </c>
      <c r="N658" s="18" t="s">
        <v>4851</v>
      </c>
      <c r="O658" s="18">
        <v>5</v>
      </c>
      <c r="P658" s="18" t="s">
        <v>523</v>
      </c>
      <c r="Q658" s="18">
        <v>1000</v>
      </c>
      <c r="R658" s="18" t="s">
        <v>95</v>
      </c>
      <c r="S658" s="37" t="s">
        <v>46</v>
      </c>
      <c r="T658" s="18" t="s">
        <v>53</v>
      </c>
      <c r="U658" s="38">
        <v>1.9</v>
      </c>
      <c r="V658" s="38">
        <v>1.9</v>
      </c>
      <c r="W658" s="38">
        <v>0</v>
      </c>
      <c r="X658" s="18" t="s">
        <v>53</v>
      </c>
      <c r="Y658" s="39"/>
      <c r="Z658" s="16">
        <v>0</v>
      </c>
      <c r="AA658" s="36">
        <v>5.23</v>
      </c>
      <c r="AB658" s="36"/>
      <c r="AC658" s="36">
        <v>5.23</v>
      </c>
      <c r="AD658" s="38">
        <f t="shared" si="132"/>
        <v>5.7007000000000012</v>
      </c>
      <c r="AE658" s="38">
        <f t="shared" si="133"/>
        <v>7.1258750000000015</v>
      </c>
      <c r="AF658" s="38">
        <f t="shared" si="134"/>
        <v>7.6959450000000018</v>
      </c>
      <c r="AG658" s="36">
        <f t="shared" si="123"/>
        <v>5.7</v>
      </c>
      <c r="AH658" s="36">
        <f t="shared" si="124"/>
        <v>7.12</v>
      </c>
      <c r="AI658" s="36">
        <f t="shared" si="125"/>
        <v>7.69</v>
      </c>
      <c r="AJ658" s="40">
        <v>43245</v>
      </c>
      <c r="AK658" s="40">
        <v>43251</v>
      </c>
      <c r="AL658" s="17">
        <v>1</v>
      </c>
      <c r="AM658" s="17" t="s">
        <v>10882</v>
      </c>
      <c r="AN658" s="17"/>
      <c r="AO658" s="20" t="s">
        <v>2695</v>
      </c>
      <c r="AP658" s="20"/>
      <c r="AQ658" s="20"/>
      <c r="AR658" s="22"/>
      <c r="AS658" s="46">
        <v>42552</v>
      </c>
      <c r="AT658" s="173"/>
    </row>
    <row r="659" spans="1:46" ht="47.25" customHeight="1">
      <c r="A659" s="16">
        <v>8699788693034</v>
      </c>
      <c r="B659" s="16" t="s">
        <v>11276</v>
      </c>
      <c r="C659" s="16" t="s">
        <v>11277</v>
      </c>
      <c r="D659" s="17" t="s">
        <v>323</v>
      </c>
      <c r="E659" s="18" t="s">
        <v>295</v>
      </c>
      <c r="F659" s="18">
        <v>4</v>
      </c>
      <c r="G659" s="18">
        <v>2</v>
      </c>
      <c r="H659" s="18">
        <v>2</v>
      </c>
      <c r="I659" s="18"/>
      <c r="J659" s="18"/>
      <c r="K659" s="18"/>
      <c r="L659" s="19" t="s">
        <v>11288</v>
      </c>
      <c r="M659" s="19" t="s">
        <v>11279</v>
      </c>
      <c r="N659" s="18" t="s">
        <v>4851</v>
      </c>
      <c r="O659" s="18">
        <v>5</v>
      </c>
      <c r="P659" s="18" t="s">
        <v>523</v>
      </c>
      <c r="Q659" s="18">
        <v>100</v>
      </c>
      <c r="R659" s="18" t="s">
        <v>95</v>
      </c>
      <c r="S659" s="37" t="s">
        <v>46</v>
      </c>
      <c r="T659" s="18" t="s">
        <v>53</v>
      </c>
      <c r="U659" s="38">
        <v>0.96</v>
      </c>
      <c r="V659" s="38">
        <v>0.96</v>
      </c>
      <c r="W659" s="38">
        <v>0</v>
      </c>
      <c r="X659" s="18" t="s">
        <v>53</v>
      </c>
      <c r="Y659" s="39"/>
      <c r="Z659" s="16">
        <v>0</v>
      </c>
      <c r="AA659" s="36">
        <v>2.64</v>
      </c>
      <c r="AB659" s="36"/>
      <c r="AC659" s="36">
        <v>2.64</v>
      </c>
      <c r="AD659" s="38">
        <f t="shared" si="132"/>
        <v>2.8776000000000002</v>
      </c>
      <c r="AE659" s="38">
        <f t="shared" si="133"/>
        <v>3.5970000000000004</v>
      </c>
      <c r="AF659" s="38">
        <f t="shared" si="134"/>
        <v>3.8847600000000009</v>
      </c>
      <c r="AG659" s="36">
        <f t="shared" si="123"/>
        <v>2.87</v>
      </c>
      <c r="AH659" s="36">
        <f t="shared" si="124"/>
        <v>3.59</v>
      </c>
      <c r="AI659" s="36">
        <f t="shared" si="125"/>
        <v>3.88</v>
      </c>
      <c r="AJ659" s="40">
        <v>43245</v>
      </c>
      <c r="AK659" s="40">
        <v>43251</v>
      </c>
      <c r="AL659" s="17">
        <v>1</v>
      </c>
      <c r="AM659" s="17" t="s">
        <v>10882</v>
      </c>
      <c r="AN659" s="17"/>
      <c r="AO659" s="20" t="s">
        <v>272</v>
      </c>
      <c r="AP659" s="20"/>
      <c r="AQ659" s="20"/>
      <c r="AR659" s="22"/>
      <c r="AS659" s="46">
        <v>42552</v>
      </c>
      <c r="AT659" s="173"/>
    </row>
    <row r="660" spans="1:46" ht="47.25" customHeight="1">
      <c r="A660" s="16">
        <v>8699788698213</v>
      </c>
      <c r="B660" s="16" t="s">
        <v>11276</v>
      </c>
      <c r="C660" s="16" t="s">
        <v>11277</v>
      </c>
      <c r="D660" s="17" t="s">
        <v>323</v>
      </c>
      <c r="E660" s="18" t="s">
        <v>295</v>
      </c>
      <c r="F660" s="18">
        <v>4</v>
      </c>
      <c r="G660" s="18">
        <v>2</v>
      </c>
      <c r="H660" s="18">
        <v>2</v>
      </c>
      <c r="I660" s="18"/>
      <c r="J660" s="18"/>
      <c r="K660" s="18"/>
      <c r="L660" s="19" t="s">
        <v>11304</v>
      </c>
      <c r="M660" s="19" t="s">
        <v>11279</v>
      </c>
      <c r="N660" s="18" t="s">
        <v>4851</v>
      </c>
      <c r="O660" s="18">
        <v>5</v>
      </c>
      <c r="P660" s="18" t="s">
        <v>523</v>
      </c>
      <c r="Q660" s="18">
        <v>500</v>
      </c>
      <c r="R660" s="18" t="s">
        <v>95</v>
      </c>
      <c r="S660" s="37" t="s">
        <v>46</v>
      </c>
      <c r="T660" s="18" t="s">
        <v>53</v>
      </c>
      <c r="U660" s="38">
        <v>1.45</v>
      </c>
      <c r="V660" s="38">
        <v>1.45</v>
      </c>
      <c r="W660" s="38">
        <v>0</v>
      </c>
      <c r="X660" s="18" t="s">
        <v>53</v>
      </c>
      <c r="Y660" s="39"/>
      <c r="Z660" s="16">
        <v>0</v>
      </c>
      <c r="AA660" s="36">
        <v>3.97</v>
      </c>
      <c r="AB660" s="36"/>
      <c r="AC660" s="36">
        <v>3.97</v>
      </c>
      <c r="AD660" s="38">
        <f t="shared" si="132"/>
        <v>4.3273000000000001</v>
      </c>
      <c r="AE660" s="38">
        <f t="shared" si="133"/>
        <v>5.4091250000000004</v>
      </c>
      <c r="AF660" s="38">
        <f t="shared" si="134"/>
        <v>5.8418550000000007</v>
      </c>
      <c r="AG660" s="36">
        <f t="shared" si="123"/>
        <v>4.32</v>
      </c>
      <c r="AH660" s="36">
        <f t="shared" si="124"/>
        <v>5.4</v>
      </c>
      <c r="AI660" s="36">
        <f t="shared" si="125"/>
        <v>5.84</v>
      </c>
      <c r="AJ660" s="40">
        <v>43245</v>
      </c>
      <c r="AK660" s="40">
        <v>43251</v>
      </c>
      <c r="AL660" s="17">
        <v>1</v>
      </c>
      <c r="AM660" s="17" t="s">
        <v>10882</v>
      </c>
      <c r="AN660" s="17"/>
      <c r="AO660" s="20" t="s">
        <v>409</v>
      </c>
      <c r="AP660" s="20"/>
      <c r="AQ660" s="20"/>
      <c r="AR660" s="22"/>
      <c r="AS660" s="46">
        <v>42552</v>
      </c>
      <c r="AT660" s="173"/>
    </row>
    <row r="661" spans="1:46" ht="47.25" customHeight="1">
      <c r="A661" s="16">
        <v>8699788694215</v>
      </c>
      <c r="B661" s="16" t="s">
        <v>11276</v>
      </c>
      <c r="C661" s="16" t="s">
        <v>11277</v>
      </c>
      <c r="D661" s="17" t="s">
        <v>323</v>
      </c>
      <c r="E661" s="18" t="s">
        <v>295</v>
      </c>
      <c r="F661" s="18">
        <v>4</v>
      </c>
      <c r="G661" s="18">
        <v>2</v>
      </c>
      <c r="H661" s="18">
        <v>2</v>
      </c>
      <c r="I661" s="18"/>
      <c r="J661" s="18"/>
      <c r="K661" s="18"/>
      <c r="L661" s="19" t="s">
        <v>11289</v>
      </c>
      <c r="M661" s="19" t="s">
        <v>11279</v>
      </c>
      <c r="N661" s="18" t="s">
        <v>4851</v>
      </c>
      <c r="O661" s="18">
        <v>5</v>
      </c>
      <c r="P661" s="18" t="s">
        <v>523</v>
      </c>
      <c r="Q661" s="18">
        <v>500</v>
      </c>
      <c r="R661" s="18" t="s">
        <v>95</v>
      </c>
      <c r="S661" s="37" t="s">
        <v>46</v>
      </c>
      <c r="T661" s="18" t="s">
        <v>53</v>
      </c>
      <c r="U661" s="38">
        <v>1.74</v>
      </c>
      <c r="V661" s="38">
        <v>1.74</v>
      </c>
      <c r="W661" s="38">
        <v>0</v>
      </c>
      <c r="X661" s="18" t="s">
        <v>53</v>
      </c>
      <c r="Y661" s="39"/>
      <c r="Z661" s="16">
        <v>0</v>
      </c>
      <c r="AA661" s="36">
        <v>4.79</v>
      </c>
      <c r="AB661" s="36"/>
      <c r="AC661" s="36">
        <v>4.79</v>
      </c>
      <c r="AD661" s="38">
        <f t="shared" si="132"/>
        <v>5.2211000000000007</v>
      </c>
      <c r="AE661" s="38">
        <f t="shared" si="133"/>
        <v>6.5263750000000007</v>
      </c>
      <c r="AF661" s="38">
        <f t="shared" si="134"/>
        <v>7.0484850000000012</v>
      </c>
      <c r="AG661" s="36">
        <f t="shared" si="123"/>
        <v>5.22</v>
      </c>
      <c r="AH661" s="36">
        <f t="shared" si="124"/>
        <v>6.52</v>
      </c>
      <c r="AI661" s="36">
        <f t="shared" si="125"/>
        <v>7.04</v>
      </c>
      <c r="AJ661" s="40">
        <v>43245</v>
      </c>
      <c r="AK661" s="40">
        <v>43251</v>
      </c>
      <c r="AL661" s="17">
        <v>1</v>
      </c>
      <c r="AM661" s="17" t="s">
        <v>10882</v>
      </c>
      <c r="AN661" s="17"/>
      <c r="AO661" s="20" t="s">
        <v>8011</v>
      </c>
      <c r="AP661" s="20"/>
      <c r="AQ661" s="20"/>
      <c r="AR661" s="22"/>
      <c r="AS661" s="46">
        <v>42552</v>
      </c>
      <c r="AT661" s="173"/>
    </row>
    <row r="662" spans="1:46" ht="47.25" customHeight="1">
      <c r="A662" s="16">
        <v>8699788699036</v>
      </c>
      <c r="B662" s="16" t="s">
        <v>11276</v>
      </c>
      <c r="C662" s="16" t="s">
        <v>11277</v>
      </c>
      <c r="D662" s="17" t="s">
        <v>323</v>
      </c>
      <c r="E662" s="18" t="s">
        <v>295</v>
      </c>
      <c r="F662" s="18">
        <v>4</v>
      </c>
      <c r="G662" s="18">
        <v>2</v>
      </c>
      <c r="H662" s="18">
        <v>2</v>
      </c>
      <c r="I662" s="18"/>
      <c r="J662" s="18"/>
      <c r="K662" s="18"/>
      <c r="L662" s="19" t="s">
        <v>11307</v>
      </c>
      <c r="M662" s="19" t="s">
        <v>11279</v>
      </c>
      <c r="N662" s="18" t="s">
        <v>4851</v>
      </c>
      <c r="O662" s="18">
        <v>5</v>
      </c>
      <c r="P662" s="18" t="s">
        <v>523</v>
      </c>
      <c r="Q662" s="18">
        <v>100</v>
      </c>
      <c r="R662" s="18" t="s">
        <v>95</v>
      </c>
      <c r="S662" s="37" t="s">
        <v>46</v>
      </c>
      <c r="T662" s="18" t="s">
        <v>53</v>
      </c>
      <c r="U662" s="38">
        <v>1.27</v>
      </c>
      <c r="V662" s="38">
        <v>1.27</v>
      </c>
      <c r="W662" s="38">
        <v>0</v>
      </c>
      <c r="X662" s="18" t="s">
        <v>53</v>
      </c>
      <c r="Y662" s="39"/>
      <c r="Z662" s="16">
        <v>0</v>
      </c>
      <c r="AA662" s="36">
        <v>3.47</v>
      </c>
      <c r="AB662" s="36"/>
      <c r="AC662" s="36">
        <v>3.47</v>
      </c>
      <c r="AD662" s="38">
        <f t="shared" si="132"/>
        <v>3.7823000000000007</v>
      </c>
      <c r="AE662" s="38">
        <f t="shared" si="133"/>
        <v>4.7278750000000009</v>
      </c>
      <c r="AF662" s="38">
        <f t="shared" si="134"/>
        <v>5.1061050000000012</v>
      </c>
      <c r="AG662" s="36">
        <f t="shared" si="123"/>
        <v>3.78</v>
      </c>
      <c r="AH662" s="36">
        <f t="shared" si="124"/>
        <v>4.72</v>
      </c>
      <c r="AI662" s="36">
        <f t="shared" si="125"/>
        <v>5.0999999999999996</v>
      </c>
      <c r="AJ662" s="40">
        <v>43245</v>
      </c>
      <c r="AK662" s="40">
        <v>43251</v>
      </c>
      <c r="AL662" s="17">
        <v>1</v>
      </c>
      <c r="AM662" s="17" t="s">
        <v>10882</v>
      </c>
      <c r="AN662" s="17"/>
      <c r="AO662" s="20" t="s">
        <v>7508</v>
      </c>
      <c r="AP662" s="20"/>
      <c r="AQ662" s="20"/>
      <c r="AR662" s="22"/>
      <c r="AS662" s="46">
        <v>42552</v>
      </c>
      <c r="AT662" s="173"/>
    </row>
    <row r="663" spans="1:46" ht="47.25" customHeight="1">
      <c r="A663" s="16">
        <v>8699788696158</v>
      </c>
      <c r="B663" s="16" t="s">
        <v>11276</v>
      </c>
      <c r="C663" s="16" t="s">
        <v>11277</v>
      </c>
      <c r="D663" s="17" t="s">
        <v>323</v>
      </c>
      <c r="E663" s="18" t="s">
        <v>295</v>
      </c>
      <c r="F663" s="18">
        <v>4</v>
      </c>
      <c r="G663" s="18">
        <v>2</v>
      </c>
      <c r="H663" s="18">
        <v>2</v>
      </c>
      <c r="I663" s="18"/>
      <c r="J663" s="18"/>
      <c r="K663" s="18"/>
      <c r="L663" s="19" t="s">
        <v>11299</v>
      </c>
      <c r="M663" s="19" t="s">
        <v>11279</v>
      </c>
      <c r="N663" s="18" t="s">
        <v>4851</v>
      </c>
      <c r="O663" s="18">
        <v>5</v>
      </c>
      <c r="P663" s="18" t="s">
        <v>523</v>
      </c>
      <c r="Q663" s="18">
        <v>1000</v>
      </c>
      <c r="R663" s="18" t="s">
        <v>95</v>
      </c>
      <c r="S663" s="37" t="s">
        <v>46</v>
      </c>
      <c r="T663" s="18" t="s">
        <v>53</v>
      </c>
      <c r="U663" s="38">
        <v>1.94</v>
      </c>
      <c r="V663" s="38">
        <v>1.94</v>
      </c>
      <c r="W663" s="38">
        <v>0</v>
      </c>
      <c r="X663" s="18" t="s">
        <v>53</v>
      </c>
      <c r="Y663" s="39"/>
      <c r="Z663" s="16">
        <v>0</v>
      </c>
      <c r="AA663" s="36">
        <v>5.31</v>
      </c>
      <c r="AB663" s="36"/>
      <c r="AC663" s="36">
        <v>5.31</v>
      </c>
      <c r="AD663" s="38">
        <f t="shared" si="132"/>
        <v>5.7878999999999996</v>
      </c>
      <c r="AE663" s="38">
        <f t="shared" si="133"/>
        <v>7.2348749999999997</v>
      </c>
      <c r="AF663" s="38">
        <f t="shared" si="134"/>
        <v>7.8136650000000003</v>
      </c>
      <c r="AG663" s="36">
        <f t="shared" si="123"/>
        <v>5.78</v>
      </c>
      <c r="AH663" s="36">
        <f t="shared" si="124"/>
        <v>7.23</v>
      </c>
      <c r="AI663" s="36">
        <f t="shared" si="125"/>
        <v>7.81</v>
      </c>
      <c r="AJ663" s="40">
        <v>43245</v>
      </c>
      <c r="AK663" s="40">
        <v>43251</v>
      </c>
      <c r="AL663" s="17">
        <v>1</v>
      </c>
      <c r="AM663" s="17" t="s">
        <v>10882</v>
      </c>
      <c r="AN663" s="17"/>
      <c r="AO663" s="20" t="s">
        <v>7508</v>
      </c>
      <c r="AP663" s="20"/>
      <c r="AQ663" s="20"/>
      <c r="AR663" s="22"/>
      <c r="AS663" s="46">
        <v>42552</v>
      </c>
      <c r="AT663" s="175"/>
    </row>
    <row r="664" spans="1:46" ht="47.25" customHeight="1">
      <c r="A664" s="16">
        <v>8699788696134</v>
      </c>
      <c r="B664" s="16" t="s">
        <v>10290</v>
      </c>
      <c r="C664" s="16" t="s">
        <v>10291</v>
      </c>
      <c r="D664" s="17" t="s">
        <v>323</v>
      </c>
      <c r="E664" s="18" t="s">
        <v>295</v>
      </c>
      <c r="F664" s="18">
        <v>4</v>
      </c>
      <c r="G664" s="18">
        <v>1</v>
      </c>
      <c r="H664" s="18">
        <v>2</v>
      </c>
      <c r="I664" s="18"/>
      <c r="J664" s="18"/>
      <c r="K664" s="18"/>
      <c r="L664" s="19" t="s">
        <v>11450</v>
      </c>
      <c r="M664" s="19" t="s">
        <v>11449</v>
      </c>
      <c r="N664" s="18" t="s">
        <v>4851</v>
      </c>
      <c r="O664" s="18"/>
      <c r="P664" s="18"/>
      <c r="Q664" s="18">
        <v>1000</v>
      </c>
      <c r="R664" s="18" t="s">
        <v>95</v>
      </c>
      <c r="S664" s="37" t="s">
        <v>46</v>
      </c>
      <c r="T664" s="18" t="s">
        <v>53</v>
      </c>
      <c r="U664" s="38">
        <v>1.94</v>
      </c>
      <c r="V664" s="38">
        <v>1.94</v>
      </c>
      <c r="W664" s="38">
        <v>0</v>
      </c>
      <c r="X664" s="18" t="s">
        <v>53</v>
      </c>
      <c r="Y664" s="39"/>
      <c r="Z664" s="16">
        <v>0</v>
      </c>
      <c r="AA664" s="36">
        <v>5.33</v>
      </c>
      <c r="AB664" s="36"/>
      <c r="AC664" s="36">
        <v>5.33</v>
      </c>
      <c r="AD664" s="38">
        <f t="shared" si="132"/>
        <v>5.8097000000000003</v>
      </c>
      <c r="AE664" s="38">
        <f t="shared" si="133"/>
        <v>7.2621250000000002</v>
      </c>
      <c r="AF664" s="38">
        <f t="shared" si="134"/>
        <v>7.8430950000000008</v>
      </c>
      <c r="AG664" s="36">
        <f t="shared" si="123"/>
        <v>5.8</v>
      </c>
      <c r="AH664" s="36">
        <f t="shared" si="124"/>
        <v>7.26</v>
      </c>
      <c r="AI664" s="36">
        <f t="shared" si="125"/>
        <v>7.84</v>
      </c>
      <c r="AJ664" s="40">
        <v>43245</v>
      </c>
      <c r="AK664" s="40">
        <v>43251</v>
      </c>
      <c r="AL664" s="17">
        <v>1</v>
      </c>
      <c r="AM664" s="17" t="s">
        <v>10882</v>
      </c>
      <c r="AN664" s="17"/>
      <c r="AO664" s="20" t="s">
        <v>7508</v>
      </c>
      <c r="AP664" s="20"/>
      <c r="AQ664" s="20"/>
      <c r="AR664" s="22"/>
      <c r="AS664" s="46">
        <v>42552</v>
      </c>
      <c r="AT664" s="180"/>
    </row>
    <row r="665" spans="1:46" ht="47.25" customHeight="1">
      <c r="A665" s="16">
        <v>8699788697629</v>
      </c>
      <c r="B665" s="16" t="s">
        <v>10290</v>
      </c>
      <c r="C665" s="16" t="s">
        <v>10291</v>
      </c>
      <c r="D665" s="17" t="s">
        <v>323</v>
      </c>
      <c r="E665" s="18" t="s">
        <v>295</v>
      </c>
      <c r="F665" s="18">
        <v>4</v>
      </c>
      <c r="G665" s="18">
        <v>1</v>
      </c>
      <c r="H665" s="18">
        <v>2</v>
      </c>
      <c r="I665" s="18"/>
      <c r="J665" s="18"/>
      <c r="K665" s="18"/>
      <c r="L665" s="19" t="s">
        <v>11451</v>
      </c>
      <c r="M665" s="19" t="s">
        <v>11449</v>
      </c>
      <c r="N665" s="18" t="s">
        <v>4851</v>
      </c>
      <c r="O665" s="18"/>
      <c r="P665" s="18"/>
      <c r="Q665" s="18">
        <v>1000</v>
      </c>
      <c r="R665" s="18" t="s">
        <v>95</v>
      </c>
      <c r="S665" s="37" t="s">
        <v>46</v>
      </c>
      <c r="T665" s="18" t="s">
        <v>53</v>
      </c>
      <c r="U665" s="38">
        <v>1.9</v>
      </c>
      <c r="V665" s="38">
        <v>1.9</v>
      </c>
      <c r="W665" s="38">
        <v>0</v>
      </c>
      <c r="X665" s="18" t="s">
        <v>53</v>
      </c>
      <c r="Y665" s="39"/>
      <c r="Z665" s="16">
        <v>0</v>
      </c>
      <c r="AA665" s="36">
        <v>5.23</v>
      </c>
      <c r="AB665" s="36"/>
      <c r="AC665" s="36">
        <v>5.23</v>
      </c>
      <c r="AD665" s="38">
        <f t="shared" si="132"/>
        <v>5.7007000000000012</v>
      </c>
      <c r="AE665" s="38">
        <f t="shared" si="133"/>
        <v>7.1258750000000015</v>
      </c>
      <c r="AF665" s="38">
        <f t="shared" si="134"/>
        <v>7.6959450000000018</v>
      </c>
      <c r="AG665" s="36">
        <f t="shared" si="123"/>
        <v>5.7</v>
      </c>
      <c r="AH665" s="36">
        <f t="shared" si="124"/>
        <v>7.12</v>
      </c>
      <c r="AI665" s="36">
        <f t="shared" si="125"/>
        <v>7.69</v>
      </c>
      <c r="AJ665" s="40">
        <v>43245</v>
      </c>
      <c r="AK665" s="40">
        <v>43251</v>
      </c>
      <c r="AL665" s="17">
        <v>1</v>
      </c>
      <c r="AM665" s="17" t="s">
        <v>10882</v>
      </c>
      <c r="AN665" s="17"/>
      <c r="AO665" s="20" t="s">
        <v>9323</v>
      </c>
      <c r="AP665" s="20"/>
      <c r="AQ665" s="20"/>
      <c r="AR665" s="22"/>
      <c r="AS665" s="46">
        <v>42552</v>
      </c>
      <c r="AT665" s="173"/>
    </row>
    <row r="666" spans="1:46" ht="47.25" customHeight="1">
      <c r="A666" s="16">
        <v>8699788694208</v>
      </c>
      <c r="B666" s="16" t="s">
        <v>10290</v>
      </c>
      <c r="C666" s="16" t="s">
        <v>10291</v>
      </c>
      <c r="D666" s="17" t="s">
        <v>323</v>
      </c>
      <c r="E666" s="18" t="s">
        <v>295</v>
      </c>
      <c r="F666" s="18">
        <v>4</v>
      </c>
      <c r="G666" s="18">
        <v>1</v>
      </c>
      <c r="H666" s="18">
        <v>2</v>
      </c>
      <c r="I666" s="18"/>
      <c r="J666" s="18"/>
      <c r="K666" s="18"/>
      <c r="L666" s="19" t="s">
        <v>11448</v>
      </c>
      <c r="M666" s="19" t="s">
        <v>11449</v>
      </c>
      <c r="N666" s="18" t="s">
        <v>4851</v>
      </c>
      <c r="O666" s="18"/>
      <c r="P666" s="18"/>
      <c r="Q666" s="18">
        <v>500</v>
      </c>
      <c r="R666" s="18" t="s">
        <v>95</v>
      </c>
      <c r="S666" s="37" t="s">
        <v>46</v>
      </c>
      <c r="T666" s="18" t="s">
        <v>53</v>
      </c>
      <c r="U666" s="38">
        <v>1.74</v>
      </c>
      <c r="V666" s="38">
        <v>1.74</v>
      </c>
      <c r="W666" s="38">
        <v>0</v>
      </c>
      <c r="X666" s="18" t="s">
        <v>53</v>
      </c>
      <c r="Y666" s="39"/>
      <c r="Z666" s="16">
        <v>0</v>
      </c>
      <c r="AA666" s="36">
        <v>4.79</v>
      </c>
      <c r="AB666" s="36"/>
      <c r="AC666" s="36">
        <v>4.79</v>
      </c>
      <c r="AD666" s="38">
        <f t="shared" si="132"/>
        <v>5.2211000000000007</v>
      </c>
      <c r="AE666" s="38">
        <f t="shared" si="133"/>
        <v>6.5263750000000007</v>
      </c>
      <c r="AF666" s="38">
        <f t="shared" si="134"/>
        <v>7.0484850000000012</v>
      </c>
      <c r="AG666" s="36">
        <f t="shared" si="123"/>
        <v>5.22</v>
      </c>
      <c r="AH666" s="36">
        <f t="shared" si="124"/>
        <v>6.52</v>
      </c>
      <c r="AI666" s="36">
        <f t="shared" si="125"/>
        <v>7.04</v>
      </c>
      <c r="AJ666" s="40">
        <v>43245</v>
      </c>
      <c r="AK666" s="40">
        <v>43251</v>
      </c>
      <c r="AL666" s="17">
        <v>1</v>
      </c>
      <c r="AM666" s="17" t="s">
        <v>10882</v>
      </c>
      <c r="AN666" s="17"/>
      <c r="AO666" s="20" t="s">
        <v>8457</v>
      </c>
      <c r="AP666" s="20"/>
      <c r="AQ666" s="20"/>
      <c r="AR666" s="22"/>
      <c r="AS666" s="46">
        <v>42552</v>
      </c>
      <c r="AT666" s="173"/>
    </row>
    <row r="667" spans="1:46" ht="47.25" customHeight="1">
      <c r="A667" s="16">
        <v>8699788698206</v>
      </c>
      <c r="B667" s="16" t="s">
        <v>10290</v>
      </c>
      <c r="C667" s="16" t="s">
        <v>10291</v>
      </c>
      <c r="D667" s="17" t="s">
        <v>323</v>
      </c>
      <c r="E667" s="18" t="s">
        <v>295</v>
      </c>
      <c r="F667" s="18">
        <v>4</v>
      </c>
      <c r="G667" s="18">
        <v>1</v>
      </c>
      <c r="H667" s="18">
        <v>2</v>
      </c>
      <c r="I667" s="18"/>
      <c r="J667" s="18"/>
      <c r="K667" s="18"/>
      <c r="L667" s="19" t="s">
        <v>11453</v>
      </c>
      <c r="M667" s="19" t="s">
        <v>11449</v>
      </c>
      <c r="N667" s="18" t="s">
        <v>4851</v>
      </c>
      <c r="O667" s="18"/>
      <c r="P667" s="18"/>
      <c r="Q667" s="18">
        <v>500</v>
      </c>
      <c r="R667" s="18" t="s">
        <v>95</v>
      </c>
      <c r="S667" s="37" t="s">
        <v>46</v>
      </c>
      <c r="T667" s="18" t="s">
        <v>53</v>
      </c>
      <c r="U667" s="38">
        <v>1.45</v>
      </c>
      <c r="V667" s="38">
        <v>1.45</v>
      </c>
      <c r="W667" s="38">
        <v>0</v>
      </c>
      <c r="X667" s="18" t="s">
        <v>53</v>
      </c>
      <c r="Y667" s="39"/>
      <c r="Z667" s="16">
        <v>0</v>
      </c>
      <c r="AA667" s="36">
        <v>3.97</v>
      </c>
      <c r="AB667" s="36"/>
      <c r="AC667" s="36">
        <v>3.97</v>
      </c>
      <c r="AD667" s="38">
        <f t="shared" si="132"/>
        <v>4.3273000000000001</v>
      </c>
      <c r="AE667" s="38">
        <f t="shared" si="133"/>
        <v>5.4091250000000004</v>
      </c>
      <c r="AF667" s="38">
        <f t="shared" si="134"/>
        <v>5.8418550000000007</v>
      </c>
      <c r="AG667" s="36">
        <f t="shared" si="123"/>
        <v>4.32</v>
      </c>
      <c r="AH667" s="36">
        <f t="shared" si="124"/>
        <v>5.4</v>
      </c>
      <c r="AI667" s="36">
        <f t="shared" si="125"/>
        <v>5.84</v>
      </c>
      <c r="AJ667" s="40">
        <v>43245</v>
      </c>
      <c r="AK667" s="40">
        <v>43251</v>
      </c>
      <c r="AL667" s="17">
        <v>1</v>
      </c>
      <c r="AM667" s="17" t="s">
        <v>10882</v>
      </c>
      <c r="AN667" s="17"/>
      <c r="AO667" s="20" t="s">
        <v>8454</v>
      </c>
      <c r="AP667" s="20"/>
      <c r="AQ667" s="20"/>
      <c r="AR667" s="22"/>
      <c r="AS667" s="46">
        <v>42552</v>
      </c>
      <c r="AT667" s="173"/>
    </row>
    <row r="668" spans="1:46" ht="47.25" customHeight="1">
      <c r="A668" s="16">
        <v>8699788697582</v>
      </c>
      <c r="B668" s="16" t="s">
        <v>10290</v>
      </c>
      <c r="C668" s="16" t="s">
        <v>10291</v>
      </c>
      <c r="D668" s="17" t="s">
        <v>323</v>
      </c>
      <c r="E668" s="18" t="s">
        <v>295</v>
      </c>
      <c r="F668" s="18">
        <v>4</v>
      </c>
      <c r="G668" s="18">
        <v>1</v>
      </c>
      <c r="H668" s="18">
        <v>2</v>
      </c>
      <c r="I668" s="18"/>
      <c r="J668" s="18"/>
      <c r="K668" s="18"/>
      <c r="L668" s="19" t="s">
        <v>11251</v>
      </c>
      <c r="M668" s="19" t="s">
        <v>1929</v>
      </c>
      <c r="N668" s="18" t="s">
        <v>4851</v>
      </c>
      <c r="O668" s="18"/>
      <c r="P668" s="18"/>
      <c r="Q668" s="18">
        <v>1000</v>
      </c>
      <c r="R668" s="18" t="s">
        <v>95</v>
      </c>
      <c r="S668" s="37" t="s">
        <v>46</v>
      </c>
      <c r="T668" s="18" t="s">
        <v>53</v>
      </c>
      <c r="U668" s="38">
        <v>1.9</v>
      </c>
      <c r="V668" s="38">
        <v>1.9</v>
      </c>
      <c r="W668" s="38">
        <v>0</v>
      </c>
      <c r="X668" s="18" t="s">
        <v>53</v>
      </c>
      <c r="Y668" s="39"/>
      <c r="Z668" s="16">
        <v>0</v>
      </c>
      <c r="AA668" s="36">
        <v>5.23</v>
      </c>
      <c r="AB668" s="36"/>
      <c r="AC668" s="36">
        <v>5.23</v>
      </c>
      <c r="AD668" s="38">
        <f t="shared" si="132"/>
        <v>5.7007000000000012</v>
      </c>
      <c r="AE668" s="38">
        <f t="shared" si="133"/>
        <v>7.1258750000000015</v>
      </c>
      <c r="AF668" s="38">
        <f t="shared" si="134"/>
        <v>7.6959450000000018</v>
      </c>
      <c r="AG668" s="36">
        <f t="shared" si="123"/>
        <v>5.7</v>
      </c>
      <c r="AH668" s="36">
        <f t="shared" si="124"/>
        <v>7.12</v>
      </c>
      <c r="AI668" s="36">
        <f t="shared" si="125"/>
        <v>7.69</v>
      </c>
      <c r="AJ668" s="40">
        <v>43245</v>
      </c>
      <c r="AK668" s="40">
        <v>43251</v>
      </c>
      <c r="AL668" s="17">
        <v>1</v>
      </c>
      <c r="AM668" s="17" t="s">
        <v>10882</v>
      </c>
      <c r="AN668" s="17"/>
      <c r="AO668" s="20" t="s">
        <v>8450</v>
      </c>
      <c r="AP668" s="20"/>
      <c r="AQ668" s="20"/>
      <c r="AR668" s="22"/>
      <c r="AS668" s="46">
        <v>42552</v>
      </c>
      <c r="AT668" s="173"/>
    </row>
    <row r="669" spans="1:46" ht="47.25" customHeight="1">
      <c r="A669" s="16">
        <v>8699788697636</v>
      </c>
      <c r="B669" s="16" t="s">
        <v>10290</v>
      </c>
      <c r="C669" s="16" t="s">
        <v>10291</v>
      </c>
      <c r="D669" s="17" t="s">
        <v>323</v>
      </c>
      <c r="E669" s="18" t="s">
        <v>295</v>
      </c>
      <c r="F669" s="18">
        <v>4</v>
      </c>
      <c r="G669" s="18">
        <v>1</v>
      </c>
      <c r="H669" s="18">
        <v>2</v>
      </c>
      <c r="I669" s="18"/>
      <c r="J669" s="18"/>
      <c r="K669" s="18"/>
      <c r="L669" s="19" t="s">
        <v>11255</v>
      </c>
      <c r="M669" s="19" t="s">
        <v>1929</v>
      </c>
      <c r="N669" s="18" t="s">
        <v>4851</v>
      </c>
      <c r="O669" s="18"/>
      <c r="P669" s="18"/>
      <c r="Q669" s="18">
        <v>1000</v>
      </c>
      <c r="R669" s="18" t="s">
        <v>95</v>
      </c>
      <c r="S669" s="37" t="s">
        <v>46</v>
      </c>
      <c r="T669" s="18" t="s">
        <v>53</v>
      </c>
      <c r="U669" s="38">
        <v>1.9</v>
      </c>
      <c r="V669" s="38">
        <v>1.9</v>
      </c>
      <c r="W669" s="38">
        <v>0</v>
      </c>
      <c r="X669" s="18" t="s">
        <v>53</v>
      </c>
      <c r="Y669" s="39"/>
      <c r="Z669" s="16">
        <v>0</v>
      </c>
      <c r="AA669" s="36">
        <v>5.23</v>
      </c>
      <c r="AB669" s="36"/>
      <c r="AC669" s="36">
        <v>5.23</v>
      </c>
      <c r="AD669" s="38">
        <f t="shared" si="132"/>
        <v>5.7007000000000012</v>
      </c>
      <c r="AE669" s="38">
        <f t="shared" si="133"/>
        <v>7.1258750000000015</v>
      </c>
      <c r="AF669" s="38">
        <f t="shared" si="134"/>
        <v>7.6959450000000018</v>
      </c>
      <c r="AG669" s="36">
        <f t="shared" si="123"/>
        <v>5.7</v>
      </c>
      <c r="AH669" s="36">
        <f t="shared" si="124"/>
        <v>7.12</v>
      </c>
      <c r="AI669" s="36">
        <f t="shared" si="125"/>
        <v>7.69</v>
      </c>
      <c r="AJ669" s="40">
        <v>43245</v>
      </c>
      <c r="AK669" s="40">
        <v>43251</v>
      </c>
      <c r="AL669" s="17">
        <v>1</v>
      </c>
      <c r="AM669" s="17" t="s">
        <v>10882</v>
      </c>
      <c r="AN669" s="17"/>
      <c r="AO669" s="20" t="s">
        <v>7508</v>
      </c>
      <c r="AP669" s="20"/>
      <c r="AQ669" s="20"/>
      <c r="AR669" s="22"/>
      <c r="AS669" s="46">
        <v>42552</v>
      </c>
      <c r="AT669" s="173"/>
    </row>
    <row r="670" spans="1:46" ht="47.25" customHeight="1">
      <c r="A670" s="16">
        <v>8699788697612</v>
      </c>
      <c r="B670" s="16" t="s">
        <v>10290</v>
      </c>
      <c r="C670" s="16" t="s">
        <v>10291</v>
      </c>
      <c r="D670" s="17" t="s">
        <v>323</v>
      </c>
      <c r="E670" s="18" t="s">
        <v>295</v>
      </c>
      <c r="F670" s="18">
        <v>4</v>
      </c>
      <c r="G670" s="18">
        <v>1</v>
      </c>
      <c r="H670" s="18">
        <v>2</v>
      </c>
      <c r="I670" s="18"/>
      <c r="J670" s="18"/>
      <c r="K670" s="18"/>
      <c r="L670" s="19" t="s">
        <v>11254</v>
      </c>
      <c r="M670" s="19" t="s">
        <v>1929</v>
      </c>
      <c r="N670" s="18" t="s">
        <v>4851</v>
      </c>
      <c r="O670" s="18">
        <v>5</v>
      </c>
      <c r="P670" s="18" t="s">
        <v>523</v>
      </c>
      <c r="Q670" s="18">
        <v>1000</v>
      </c>
      <c r="R670" s="18" t="s">
        <v>95</v>
      </c>
      <c r="S670" s="37" t="s">
        <v>46</v>
      </c>
      <c r="T670" s="18" t="s">
        <v>53</v>
      </c>
      <c r="U670" s="38">
        <v>1.9</v>
      </c>
      <c r="V670" s="38">
        <v>1.9</v>
      </c>
      <c r="W670" s="38">
        <v>0</v>
      </c>
      <c r="X670" s="18" t="s">
        <v>53</v>
      </c>
      <c r="Y670" s="39"/>
      <c r="Z670" s="16">
        <v>0</v>
      </c>
      <c r="AA670" s="36">
        <v>5.23</v>
      </c>
      <c r="AB670" s="36"/>
      <c r="AC670" s="36">
        <v>5.23</v>
      </c>
      <c r="AD670" s="38">
        <f t="shared" si="132"/>
        <v>5.7007000000000012</v>
      </c>
      <c r="AE670" s="38">
        <f t="shared" si="133"/>
        <v>7.1258750000000015</v>
      </c>
      <c r="AF670" s="38">
        <f t="shared" si="134"/>
        <v>7.6959450000000018</v>
      </c>
      <c r="AG670" s="36">
        <f t="shared" si="123"/>
        <v>5.7</v>
      </c>
      <c r="AH670" s="36">
        <f t="shared" si="124"/>
        <v>7.12</v>
      </c>
      <c r="AI670" s="36">
        <f t="shared" si="125"/>
        <v>7.69</v>
      </c>
      <c r="AJ670" s="40">
        <v>43245</v>
      </c>
      <c r="AK670" s="40">
        <v>43251</v>
      </c>
      <c r="AL670" s="17">
        <v>1</v>
      </c>
      <c r="AM670" s="17" t="s">
        <v>10882</v>
      </c>
      <c r="AN670" s="17"/>
      <c r="AO670" s="20" t="s">
        <v>9300</v>
      </c>
      <c r="AP670" s="20"/>
      <c r="AQ670" s="20"/>
      <c r="AR670" s="22"/>
      <c r="AS670" s="46">
        <v>42552</v>
      </c>
      <c r="AT670" s="173"/>
    </row>
    <row r="671" spans="1:46" ht="47.25" customHeight="1">
      <c r="A671" s="16">
        <v>8699788694123</v>
      </c>
      <c r="B671" s="16" t="s">
        <v>6134</v>
      </c>
      <c r="C671" s="16" t="s">
        <v>6135</v>
      </c>
      <c r="D671" s="17" t="s">
        <v>323</v>
      </c>
      <c r="E671" s="18" t="s">
        <v>295</v>
      </c>
      <c r="F671" s="18">
        <v>4</v>
      </c>
      <c r="G671" s="18">
        <v>1</v>
      </c>
      <c r="H671" s="18">
        <v>2</v>
      </c>
      <c r="I671" s="18"/>
      <c r="J671" s="18"/>
      <c r="K671" s="18"/>
      <c r="L671" s="19" t="s">
        <v>11479</v>
      </c>
      <c r="M671" s="19" t="s">
        <v>746</v>
      </c>
      <c r="N671" s="18" t="s">
        <v>4851</v>
      </c>
      <c r="O671" s="18"/>
      <c r="P671" s="18"/>
      <c r="Q671" s="18">
        <v>500</v>
      </c>
      <c r="R671" s="18" t="s">
        <v>95</v>
      </c>
      <c r="S671" s="37" t="s">
        <v>46</v>
      </c>
      <c r="T671" s="18" t="s">
        <v>53</v>
      </c>
      <c r="U671" s="38">
        <v>1.8800000000000001</v>
      </c>
      <c r="V671" s="38">
        <v>1.8800000000000001</v>
      </c>
      <c r="W671" s="38">
        <v>0</v>
      </c>
      <c r="X671" s="18" t="s">
        <v>53</v>
      </c>
      <c r="Y671" s="39"/>
      <c r="Z671" s="16">
        <v>0</v>
      </c>
      <c r="AA671" s="36">
        <v>5.15</v>
      </c>
      <c r="AB671" s="36"/>
      <c r="AC671" s="36">
        <v>5.15</v>
      </c>
      <c r="AD671" s="38">
        <f t="shared" ref="AD671:AD702" si="135">IF(Z671=2,AC671*1.08,IF(AC671&lt;=10,(AC671*1.09),IF(AC671&lt;=50,(10*1.09)+((AC671-10)*1.08),IF(AC671&lt;=100,(10*1.09)+((50-10)*1.08)+((AC671-50)*1.07),IF(AC671&lt;=200,(10*1.09)+((50-10)*1.08)+((100-50)*1.07)+((AC671-100)*1.04),(10*1.09)+((50-10)*1.08)+((100-50)*1.07)+((200-100)*1.04)+((AC671-200)*1.02))))))</f>
        <v>5.613500000000001</v>
      </c>
      <c r="AE671" s="38">
        <f t="shared" si="133"/>
        <v>7.0168750000000015</v>
      </c>
      <c r="AF671" s="38">
        <f t="shared" si="134"/>
        <v>7.5782250000000024</v>
      </c>
      <c r="AG671" s="36">
        <f t="shared" si="123"/>
        <v>5.61</v>
      </c>
      <c r="AH671" s="36">
        <f t="shared" si="124"/>
        <v>7.01</v>
      </c>
      <c r="AI671" s="36">
        <f t="shared" si="125"/>
        <v>7.57</v>
      </c>
      <c r="AJ671" s="40">
        <v>43245</v>
      </c>
      <c r="AK671" s="40">
        <v>43251</v>
      </c>
      <c r="AL671" s="17">
        <v>1</v>
      </c>
      <c r="AM671" s="17" t="s">
        <v>10882</v>
      </c>
      <c r="AN671" s="17"/>
      <c r="AO671" s="20" t="s">
        <v>7508</v>
      </c>
      <c r="AP671" s="20"/>
      <c r="AQ671" s="20"/>
      <c r="AR671" s="22"/>
      <c r="AS671" s="46">
        <v>42552</v>
      </c>
      <c r="AT671" s="173"/>
    </row>
    <row r="672" spans="1:46" ht="47.25" customHeight="1">
      <c r="A672" s="16">
        <v>8699788698121</v>
      </c>
      <c r="B672" s="16" t="s">
        <v>6134</v>
      </c>
      <c r="C672" s="16" t="s">
        <v>6135</v>
      </c>
      <c r="D672" s="17" t="s">
        <v>323</v>
      </c>
      <c r="E672" s="18" t="s">
        <v>295</v>
      </c>
      <c r="F672" s="18">
        <v>4</v>
      </c>
      <c r="G672" s="18">
        <v>1</v>
      </c>
      <c r="H672" s="18">
        <v>2</v>
      </c>
      <c r="I672" s="18"/>
      <c r="J672" s="18"/>
      <c r="K672" s="18"/>
      <c r="L672" s="19" t="s">
        <v>11480</v>
      </c>
      <c r="M672" s="19" t="s">
        <v>746</v>
      </c>
      <c r="N672" s="18" t="s">
        <v>4851</v>
      </c>
      <c r="O672" s="18">
        <v>400</v>
      </c>
      <c r="P672" s="18"/>
      <c r="Q672" s="18">
        <v>500</v>
      </c>
      <c r="R672" s="18" t="s">
        <v>95</v>
      </c>
      <c r="S672" s="37" t="s">
        <v>46</v>
      </c>
      <c r="T672" s="18" t="s">
        <v>53</v>
      </c>
      <c r="U672" s="38">
        <v>1.62</v>
      </c>
      <c r="V672" s="38">
        <v>1.62</v>
      </c>
      <c r="W672" s="38">
        <v>0</v>
      </c>
      <c r="X672" s="18" t="s">
        <v>53</v>
      </c>
      <c r="Y672" s="39"/>
      <c r="Z672" s="16">
        <v>0</v>
      </c>
      <c r="AA672" s="36">
        <v>4.43</v>
      </c>
      <c r="AB672" s="36"/>
      <c r="AC672" s="36">
        <v>4.43</v>
      </c>
      <c r="AD672" s="38">
        <f t="shared" si="135"/>
        <v>4.8287000000000004</v>
      </c>
      <c r="AE672" s="38">
        <f t="shared" si="133"/>
        <v>6.0358750000000008</v>
      </c>
      <c r="AF672" s="38">
        <f t="shared" si="134"/>
        <v>6.5187450000000009</v>
      </c>
      <c r="AG672" s="36">
        <f t="shared" si="123"/>
        <v>4.82</v>
      </c>
      <c r="AH672" s="36">
        <f t="shared" si="124"/>
        <v>6.03</v>
      </c>
      <c r="AI672" s="36">
        <f t="shared" si="125"/>
        <v>6.51</v>
      </c>
      <c r="AJ672" s="40">
        <v>43245</v>
      </c>
      <c r="AK672" s="40">
        <v>43251</v>
      </c>
      <c r="AL672" s="17">
        <v>1</v>
      </c>
      <c r="AM672" s="17" t="s">
        <v>10882</v>
      </c>
      <c r="AN672" s="17"/>
      <c r="AO672" s="20" t="s">
        <v>7508</v>
      </c>
      <c r="AP672" s="20"/>
      <c r="AQ672" s="20"/>
      <c r="AR672" s="22"/>
      <c r="AS672" s="46">
        <v>42552</v>
      </c>
      <c r="AT672" s="173"/>
    </row>
    <row r="673" spans="1:46" ht="47.25" customHeight="1">
      <c r="A673" s="16">
        <v>8699788695304</v>
      </c>
      <c r="B673" s="16" t="s">
        <v>9919</v>
      </c>
      <c r="C673" s="16" t="s">
        <v>9920</v>
      </c>
      <c r="D673" s="17" t="s">
        <v>323</v>
      </c>
      <c r="E673" s="18" t="s">
        <v>295</v>
      </c>
      <c r="F673" s="18">
        <v>0</v>
      </c>
      <c r="G673" s="18">
        <v>1</v>
      </c>
      <c r="H673" s="18">
        <v>2</v>
      </c>
      <c r="I673" s="18"/>
      <c r="J673" s="18"/>
      <c r="K673" s="18"/>
      <c r="L673" s="19" t="s">
        <v>11236</v>
      </c>
      <c r="M673" s="19" t="s">
        <v>1205</v>
      </c>
      <c r="N673" s="18" t="s">
        <v>4851</v>
      </c>
      <c r="O673" s="18">
        <v>10</v>
      </c>
      <c r="P673" s="18" t="s">
        <v>523</v>
      </c>
      <c r="Q673" s="18">
        <v>500</v>
      </c>
      <c r="R673" s="18" t="s">
        <v>95</v>
      </c>
      <c r="S673" s="37" t="s">
        <v>46</v>
      </c>
      <c r="T673" s="18" t="s">
        <v>53</v>
      </c>
      <c r="U673" s="38">
        <v>4.1592242919112019</v>
      </c>
      <c r="V673" s="38">
        <v>4.1592242919112019</v>
      </c>
      <c r="W673" s="38">
        <v>0</v>
      </c>
      <c r="X673" s="18" t="s">
        <v>53</v>
      </c>
      <c r="Y673" s="39"/>
      <c r="Z673" s="16">
        <v>0</v>
      </c>
      <c r="AA673" s="36">
        <v>11.16</v>
      </c>
      <c r="AB673" s="36"/>
      <c r="AC673" s="36">
        <v>11.16</v>
      </c>
      <c r="AD673" s="38">
        <f t="shared" si="135"/>
        <v>12.152800000000001</v>
      </c>
      <c r="AE673" s="38">
        <f t="shared" ref="AE673:AE691" si="136">IF(Z673=1,AD673*1.08,IF(Z673=2,0,IF(AC673&lt;=100,(AD673*1.25),IF(AC673&lt;=200,134.5+((AC673-100)*1.04*1.16),255.14+((AC673-200)*1.02*1.12)))))</f>
        <v>15.191000000000001</v>
      </c>
      <c r="AF673" s="38">
        <f t="shared" ref="AF673:AF691" si="137">IF(Z673=1,0,(AE673*1.08))</f>
        <v>16.406280000000002</v>
      </c>
      <c r="AG673" s="36">
        <f t="shared" si="123"/>
        <v>12.15</v>
      </c>
      <c r="AH673" s="36">
        <f t="shared" si="124"/>
        <v>15.19</v>
      </c>
      <c r="AI673" s="36">
        <f t="shared" si="125"/>
        <v>16.399999999999999</v>
      </c>
      <c r="AJ673" s="40">
        <v>43146</v>
      </c>
      <c r="AK673" s="40">
        <v>43150</v>
      </c>
      <c r="AL673" s="17">
        <v>1</v>
      </c>
      <c r="AM673" s="17" t="s">
        <v>10882</v>
      </c>
      <c r="AN673" s="17"/>
      <c r="AO673" s="20" t="s">
        <v>7508</v>
      </c>
      <c r="AP673" s="20"/>
      <c r="AQ673" s="20"/>
      <c r="AR673" s="22"/>
      <c r="AS673" s="46">
        <v>42552</v>
      </c>
      <c r="AT673" s="173"/>
    </row>
    <row r="674" spans="1:46" ht="47.25" customHeight="1">
      <c r="A674" s="16">
        <v>8699788690309</v>
      </c>
      <c r="B674" s="16" t="s">
        <v>9919</v>
      </c>
      <c r="C674" s="16" t="s">
        <v>9920</v>
      </c>
      <c r="D674" s="17" t="s">
        <v>323</v>
      </c>
      <c r="E674" s="18" t="s">
        <v>295</v>
      </c>
      <c r="F674" s="18">
        <v>0</v>
      </c>
      <c r="G674" s="18">
        <v>1</v>
      </c>
      <c r="H674" s="18">
        <v>2</v>
      </c>
      <c r="I674" s="18"/>
      <c r="J674" s="18"/>
      <c r="K674" s="18"/>
      <c r="L674" s="19" t="s">
        <v>11224</v>
      </c>
      <c r="M674" s="19" t="s">
        <v>1205</v>
      </c>
      <c r="N674" s="18" t="s">
        <v>4851</v>
      </c>
      <c r="O674" s="18">
        <v>10</v>
      </c>
      <c r="P674" s="18" t="s">
        <v>523</v>
      </c>
      <c r="Q674" s="18">
        <v>500</v>
      </c>
      <c r="R674" s="18" t="s">
        <v>95</v>
      </c>
      <c r="S674" s="37" t="s">
        <v>46</v>
      </c>
      <c r="T674" s="18" t="s">
        <v>53</v>
      </c>
      <c r="U674" s="38">
        <v>4.0010206685378922</v>
      </c>
      <c r="V674" s="38">
        <v>4.0010206685378922</v>
      </c>
      <c r="W674" s="38">
        <v>0</v>
      </c>
      <c r="X674" s="18" t="s">
        <v>53</v>
      </c>
      <c r="Y674" s="39"/>
      <c r="Z674" s="16">
        <v>0</v>
      </c>
      <c r="AA674" s="36">
        <v>10.76</v>
      </c>
      <c r="AB674" s="36"/>
      <c r="AC674" s="36">
        <v>10.76</v>
      </c>
      <c r="AD674" s="38">
        <f t="shared" si="135"/>
        <v>11.720800000000001</v>
      </c>
      <c r="AE674" s="38">
        <f t="shared" si="136"/>
        <v>14.651</v>
      </c>
      <c r="AF674" s="38">
        <f t="shared" si="137"/>
        <v>15.823080000000001</v>
      </c>
      <c r="AG674" s="36">
        <f t="shared" si="123"/>
        <v>11.72</v>
      </c>
      <c r="AH674" s="36">
        <f t="shared" si="124"/>
        <v>14.65</v>
      </c>
      <c r="AI674" s="36">
        <f t="shared" si="125"/>
        <v>15.82</v>
      </c>
      <c r="AJ674" s="40">
        <v>43146</v>
      </c>
      <c r="AK674" s="40">
        <v>43150</v>
      </c>
      <c r="AL674" s="17">
        <v>1</v>
      </c>
      <c r="AM674" s="17" t="s">
        <v>10882</v>
      </c>
      <c r="AN674" s="17"/>
      <c r="AO674" s="20" t="s">
        <v>9300</v>
      </c>
      <c r="AP674" s="20"/>
      <c r="AQ674" s="20"/>
      <c r="AR674" s="22"/>
      <c r="AS674" s="46">
        <v>42552</v>
      </c>
      <c r="AT674" s="173"/>
    </row>
    <row r="675" spans="1:46" ht="47.25" customHeight="1">
      <c r="A675" s="16">
        <v>8699788695281</v>
      </c>
      <c r="B675" s="16" t="s">
        <v>9919</v>
      </c>
      <c r="C675" s="16" t="s">
        <v>9920</v>
      </c>
      <c r="D675" s="17" t="s">
        <v>323</v>
      </c>
      <c r="E675" s="18" t="s">
        <v>295</v>
      </c>
      <c r="F675" s="18">
        <v>4</v>
      </c>
      <c r="G675" s="18">
        <v>1</v>
      </c>
      <c r="H675" s="18">
        <v>2</v>
      </c>
      <c r="I675" s="18"/>
      <c r="J675" s="18"/>
      <c r="K675" s="18"/>
      <c r="L675" s="19" t="s">
        <v>11232</v>
      </c>
      <c r="M675" s="19" t="s">
        <v>1205</v>
      </c>
      <c r="N675" s="18" t="s">
        <v>4851</v>
      </c>
      <c r="O675" s="18">
        <v>6</v>
      </c>
      <c r="P675" s="18" t="s">
        <v>523</v>
      </c>
      <c r="Q675" s="18">
        <v>500</v>
      </c>
      <c r="R675" s="18" t="s">
        <v>95</v>
      </c>
      <c r="S675" s="37" t="s">
        <v>46</v>
      </c>
      <c r="T675" s="18" t="s">
        <v>53</v>
      </c>
      <c r="U675" s="38">
        <v>3.460066343454963</v>
      </c>
      <c r="V675" s="38">
        <v>3.460066343454963</v>
      </c>
      <c r="W675" s="38">
        <v>0</v>
      </c>
      <c r="X675" s="18" t="s">
        <v>53</v>
      </c>
      <c r="Y675" s="39"/>
      <c r="Z675" s="16">
        <v>0</v>
      </c>
      <c r="AA675" s="36">
        <v>9.5299999999999994</v>
      </c>
      <c r="AB675" s="36"/>
      <c r="AC675" s="36">
        <v>9.5299999999999994</v>
      </c>
      <c r="AD675" s="38">
        <f t="shared" si="135"/>
        <v>10.387700000000001</v>
      </c>
      <c r="AE675" s="38">
        <f t="shared" si="136"/>
        <v>12.984625000000001</v>
      </c>
      <c r="AF675" s="38">
        <f t="shared" si="137"/>
        <v>14.023395000000002</v>
      </c>
      <c r="AG675" s="36">
        <f t="shared" si="123"/>
        <v>10.38</v>
      </c>
      <c r="AH675" s="36">
        <f t="shared" si="124"/>
        <v>12.98</v>
      </c>
      <c r="AI675" s="36">
        <f t="shared" si="125"/>
        <v>14.02</v>
      </c>
      <c r="AJ675" s="40">
        <v>43245</v>
      </c>
      <c r="AK675" s="40">
        <v>43251</v>
      </c>
      <c r="AL675" s="17">
        <v>1</v>
      </c>
      <c r="AM675" s="17" t="s">
        <v>10882</v>
      </c>
      <c r="AN675" s="17"/>
      <c r="AO675" s="20" t="s">
        <v>8166</v>
      </c>
      <c r="AP675" s="20"/>
      <c r="AQ675" s="20"/>
      <c r="AR675" s="22"/>
      <c r="AS675" s="46">
        <v>42552</v>
      </c>
      <c r="AT675" s="173"/>
    </row>
    <row r="676" spans="1:46" ht="47.25" customHeight="1">
      <c r="A676" s="16">
        <v>8699788690286</v>
      </c>
      <c r="B676" s="16" t="s">
        <v>9919</v>
      </c>
      <c r="C676" s="16" t="s">
        <v>9920</v>
      </c>
      <c r="D676" s="17" t="s">
        <v>323</v>
      </c>
      <c r="E676" s="18" t="s">
        <v>295</v>
      </c>
      <c r="F676" s="18">
        <v>4</v>
      </c>
      <c r="G676" s="18">
        <v>1</v>
      </c>
      <c r="H676" s="18">
        <v>2</v>
      </c>
      <c r="I676" s="18"/>
      <c r="J676" s="18"/>
      <c r="K676" s="18"/>
      <c r="L676" s="19" t="s">
        <v>11220</v>
      </c>
      <c r="M676" s="19" t="s">
        <v>1205</v>
      </c>
      <c r="N676" s="18" t="s">
        <v>4851</v>
      </c>
      <c r="O676" s="18">
        <v>6</v>
      </c>
      <c r="P676" s="18" t="s">
        <v>523</v>
      </c>
      <c r="Q676" s="18">
        <v>500</v>
      </c>
      <c r="R676" s="18" t="s">
        <v>95</v>
      </c>
      <c r="S676" s="37" t="s">
        <v>46</v>
      </c>
      <c r="T676" s="18" t="s">
        <v>53</v>
      </c>
      <c r="U676" s="38">
        <v>3.460066343454963</v>
      </c>
      <c r="V676" s="38">
        <v>3.460066343454963</v>
      </c>
      <c r="W676" s="38">
        <v>0</v>
      </c>
      <c r="X676" s="18" t="s">
        <v>53</v>
      </c>
      <c r="Y676" s="39"/>
      <c r="Z676" s="16">
        <v>0</v>
      </c>
      <c r="AA676" s="36">
        <v>9.5299999999999994</v>
      </c>
      <c r="AB676" s="36"/>
      <c r="AC676" s="36">
        <v>9.5299999999999994</v>
      </c>
      <c r="AD676" s="38">
        <f t="shared" si="135"/>
        <v>10.387700000000001</v>
      </c>
      <c r="AE676" s="38">
        <f t="shared" si="136"/>
        <v>12.984625000000001</v>
      </c>
      <c r="AF676" s="38">
        <f t="shared" si="137"/>
        <v>14.023395000000002</v>
      </c>
      <c r="AG676" s="36">
        <f t="shared" ref="AG676:AG739" si="138">TRUNC(AD676,2)</f>
        <v>10.38</v>
      </c>
      <c r="AH676" s="36">
        <f t="shared" ref="AH676:AH739" si="139">TRUNC(AE676,2)</f>
        <v>12.98</v>
      </c>
      <c r="AI676" s="36">
        <f t="shared" ref="AI676:AI739" si="140">TRUNC(AF676,2)</f>
        <v>14.02</v>
      </c>
      <c r="AJ676" s="40">
        <v>43245</v>
      </c>
      <c r="AK676" s="40">
        <v>43251</v>
      </c>
      <c r="AL676" s="17">
        <v>1</v>
      </c>
      <c r="AM676" s="17" t="s">
        <v>10882</v>
      </c>
      <c r="AN676" s="17"/>
      <c r="AO676" s="20" t="s">
        <v>7615</v>
      </c>
      <c r="AP676" s="20"/>
      <c r="AQ676" s="20"/>
      <c r="AR676" s="22"/>
      <c r="AS676" s="46">
        <v>42552</v>
      </c>
      <c r="AT676" s="173"/>
    </row>
    <row r="677" spans="1:46" ht="47.25" customHeight="1">
      <c r="A677" s="16">
        <v>8699788675023</v>
      </c>
      <c r="B677" s="16" t="s">
        <v>8070</v>
      </c>
      <c r="C677" s="16" t="s">
        <v>8071</v>
      </c>
      <c r="D677" s="17" t="s">
        <v>323</v>
      </c>
      <c r="E677" s="18" t="s">
        <v>295</v>
      </c>
      <c r="F677" s="18">
        <v>4</v>
      </c>
      <c r="G677" s="18">
        <v>2</v>
      </c>
      <c r="H677" s="18">
        <v>2</v>
      </c>
      <c r="I677" s="18"/>
      <c r="J677" s="18"/>
      <c r="K677" s="18"/>
      <c r="L677" s="19" t="s">
        <v>11411</v>
      </c>
      <c r="M677" s="19" t="s">
        <v>2823</v>
      </c>
      <c r="N677" s="18" t="s">
        <v>4851</v>
      </c>
      <c r="O677" s="18">
        <v>1.36</v>
      </c>
      <c r="P677" s="18" t="s">
        <v>523</v>
      </c>
      <c r="Q677" s="18">
        <v>2000</v>
      </c>
      <c r="R677" s="18" t="s">
        <v>95</v>
      </c>
      <c r="S677" s="37" t="s">
        <v>46</v>
      </c>
      <c r="T677" s="18" t="s">
        <v>53</v>
      </c>
      <c r="U677" s="38">
        <v>2.4499999999999997</v>
      </c>
      <c r="V677" s="38">
        <v>2.4499999999999997</v>
      </c>
      <c r="W677" s="38">
        <v>0</v>
      </c>
      <c r="X677" s="18" t="s">
        <v>53</v>
      </c>
      <c r="Y677" s="39"/>
      <c r="Z677" s="16">
        <v>0</v>
      </c>
      <c r="AA677" s="36">
        <v>6.75</v>
      </c>
      <c r="AB677" s="36"/>
      <c r="AC677" s="36">
        <v>6.75</v>
      </c>
      <c r="AD677" s="38">
        <f t="shared" si="135"/>
        <v>7.3575000000000008</v>
      </c>
      <c r="AE677" s="38">
        <f t="shared" si="136"/>
        <v>9.1968750000000004</v>
      </c>
      <c r="AF677" s="38">
        <f t="shared" si="137"/>
        <v>9.9326250000000016</v>
      </c>
      <c r="AG677" s="36">
        <f t="shared" si="138"/>
        <v>7.35</v>
      </c>
      <c r="AH677" s="36">
        <f t="shared" si="139"/>
        <v>9.19</v>
      </c>
      <c r="AI677" s="36">
        <f t="shared" si="140"/>
        <v>9.93</v>
      </c>
      <c r="AJ677" s="40">
        <v>43245</v>
      </c>
      <c r="AK677" s="40">
        <v>43251</v>
      </c>
      <c r="AL677" s="17">
        <v>1</v>
      </c>
      <c r="AM677" s="17" t="s">
        <v>10882</v>
      </c>
      <c r="AN677" s="17"/>
      <c r="AO677" s="20" t="s">
        <v>7615</v>
      </c>
      <c r="AP677" s="20"/>
      <c r="AQ677" s="20"/>
      <c r="AR677" s="22"/>
      <c r="AS677" s="46">
        <v>42552</v>
      </c>
      <c r="AT677" s="173"/>
    </row>
    <row r="678" spans="1:46" ht="47.25" customHeight="1">
      <c r="A678" s="16">
        <v>8699788673029</v>
      </c>
      <c r="B678" s="16" t="s">
        <v>8070</v>
      </c>
      <c r="C678" s="16" t="s">
        <v>8071</v>
      </c>
      <c r="D678" s="17" t="s">
        <v>323</v>
      </c>
      <c r="E678" s="18" t="s">
        <v>295</v>
      </c>
      <c r="F678" s="18">
        <v>4</v>
      </c>
      <c r="G678" s="18">
        <v>2</v>
      </c>
      <c r="H678" s="18">
        <v>2</v>
      </c>
      <c r="I678" s="18"/>
      <c r="J678" s="18"/>
      <c r="K678" s="18"/>
      <c r="L678" s="19" t="s">
        <v>11394</v>
      </c>
      <c r="M678" s="19" t="s">
        <v>2823</v>
      </c>
      <c r="N678" s="18" t="s">
        <v>4851</v>
      </c>
      <c r="O678" s="18">
        <v>5000</v>
      </c>
      <c r="P678" s="18" t="s">
        <v>875</v>
      </c>
      <c r="Q678" s="18">
        <v>1</v>
      </c>
      <c r="R678" s="18" t="s">
        <v>95</v>
      </c>
      <c r="S678" s="37" t="s">
        <v>46</v>
      </c>
      <c r="T678" s="18" t="s">
        <v>53</v>
      </c>
      <c r="U678" s="38">
        <v>3.460066343454963</v>
      </c>
      <c r="V678" s="38">
        <v>3.460066343454963</v>
      </c>
      <c r="W678" s="38">
        <v>0</v>
      </c>
      <c r="X678" s="18" t="s">
        <v>53</v>
      </c>
      <c r="Y678" s="39"/>
      <c r="Z678" s="16">
        <v>0</v>
      </c>
      <c r="AA678" s="36">
        <v>9.5299999999999994</v>
      </c>
      <c r="AB678" s="36"/>
      <c r="AC678" s="36">
        <v>9.5299999999999994</v>
      </c>
      <c r="AD678" s="38">
        <f t="shared" si="135"/>
        <v>10.387700000000001</v>
      </c>
      <c r="AE678" s="38">
        <f t="shared" si="136"/>
        <v>12.984625000000001</v>
      </c>
      <c r="AF678" s="38">
        <f t="shared" si="137"/>
        <v>14.023395000000002</v>
      </c>
      <c r="AG678" s="36">
        <f t="shared" si="138"/>
        <v>10.38</v>
      </c>
      <c r="AH678" s="36">
        <f t="shared" si="139"/>
        <v>12.98</v>
      </c>
      <c r="AI678" s="36">
        <f t="shared" si="140"/>
        <v>14.02</v>
      </c>
      <c r="AJ678" s="40">
        <v>43245</v>
      </c>
      <c r="AK678" s="40">
        <v>43251</v>
      </c>
      <c r="AL678" s="17">
        <v>1</v>
      </c>
      <c r="AM678" s="17" t="s">
        <v>10882</v>
      </c>
      <c r="AN678" s="17"/>
      <c r="AO678" s="20" t="s">
        <v>409</v>
      </c>
      <c r="AP678" s="20"/>
      <c r="AQ678" s="20"/>
      <c r="AR678" s="22"/>
      <c r="AS678" s="46">
        <v>42552</v>
      </c>
      <c r="AT678" s="173"/>
    </row>
    <row r="679" spans="1:46" ht="47.25" customHeight="1">
      <c r="A679" s="16">
        <v>8699788673036</v>
      </c>
      <c r="B679" s="16" t="s">
        <v>8070</v>
      </c>
      <c r="C679" s="16" t="s">
        <v>8071</v>
      </c>
      <c r="D679" s="17" t="s">
        <v>323</v>
      </c>
      <c r="E679" s="18" t="s">
        <v>295</v>
      </c>
      <c r="F679" s="18">
        <v>4</v>
      </c>
      <c r="G679" s="18">
        <v>2</v>
      </c>
      <c r="H679" s="18">
        <v>2</v>
      </c>
      <c r="I679" s="18"/>
      <c r="J679" s="18"/>
      <c r="K679" s="18"/>
      <c r="L679" s="19" t="s">
        <v>11396</v>
      </c>
      <c r="M679" s="19" t="s">
        <v>2823</v>
      </c>
      <c r="N679" s="18" t="s">
        <v>4851</v>
      </c>
      <c r="O679" s="18">
        <v>5000</v>
      </c>
      <c r="P679" s="18" t="s">
        <v>875</v>
      </c>
      <c r="Q679" s="18">
        <v>1</v>
      </c>
      <c r="R679" s="18" t="s">
        <v>95</v>
      </c>
      <c r="S679" s="37" t="s">
        <v>46</v>
      </c>
      <c r="T679" s="18" t="s">
        <v>53</v>
      </c>
      <c r="U679" s="38">
        <v>3.460066343454963</v>
      </c>
      <c r="V679" s="38">
        <v>3.460066343454963</v>
      </c>
      <c r="W679" s="38">
        <v>0</v>
      </c>
      <c r="X679" s="18" t="s">
        <v>53</v>
      </c>
      <c r="Y679" s="39"/>
      <c r="Z679" s="16">
        <v>0</v>
      </c>
      <c r="AA679" s="36">
        <v>9.5299999999999994</v>
      </c>
      <c r="AB679" s="36"/>
      <c r="AC679" s="36">
        <v>9.5299999999999994</v>
      </c>
      <c r="AD679" s="38">
        <f t="shared" si="135"/>
        <v>10.387700000000001</v>
      </c>
      <c r="AE679" s="38">
        <f t="shared" si="136"/>
        <v>12.984625000000001</v>
      </c>
      <c r="AF679" s="38">
        <f t="shared" si="137"/>
        <v>14.023395000000002</v>
      </c>
      <c r="AG679" s="36">
        <f t="shared" si="138"/>
        <v>10.38</v>
      </c>
      <c r="AH679" s="36">
        <f t="shared" si="139"/>
        <v>12.98</v>
      </c>
      <c r="AI679" s="36">
        <f t="shared" si="140"/>
        <v>14.02</v>
      </c>
      <c r="AJ679" s="40">
        <v>43245</v>
      </c>
      <c r="AK679" s="40">
        <v>43251</v>
      </c>
      <c r="AL679" s="17">
        <v>1</v>
      </c>
      <c r="AM679" s="17" t="s">
        <v>10882</v>
      </c>
      <c r="AN679" s="17"/>
      <c r="AO679" s="20" t="s">
        <v>3020</v>
      </c>
      <c r="AP679" s="20"/>
      <c r="AQ679" s="20"/>
      <c r="AR679" s="22"/>
      <c r="AS679" s="46">
        <v>42552</v>
      </c>
      <c r="AT679" s="173"/>
    </row>
    <row r="680" spans="1:46" ht="47.25" customHeight="1">
      <c r="A680" s="16">
        <v>8699788673012</v>
      </c>
      <c r="B680" s="16" t="s">
        <v>8070</v>
      </c>
      <c r="C680" s="16" t="s">
        <v>8071</v>
      </c>
      <c r="D680" s="17" t="s">
        <v>323</v>
      </c>
      <c r="E680" s="18" t="s">
        <v>295</v>
      </c>
      <c r="F680" s="18">
        <v>4</v>
      </c>
      <c r="G680" s="18">
        <v>2</v>
      </c>
      <c r="H680" s="18">
        <v>2</v>
      </c>
      <c r="I680" s="18"/>
      <c r="J680" s="18"/>
      <c r="K680" s="18"/>
      <c r="L680" s="19" t="s">
        <v>11393</v>
      </c>
      <c r="M680" s="19" t="s">
        <v>2823</v>
      </c>
      <c r="N680" s="18" t="s">
        <v>4851</v>
      </c>
      <c r="O680" s="18">
        <v>5000</v>
      </c>
      <c r="P680" s="18" t="s">
        <v>875</v>
      </c>
      <c r="Q680" s="18">
        <v>1</v>
      </c>
      <c r="R680" s="18" t="s">
        <v>95</v>
      </c>
      <c r="S680" s="37" t="s">
        <v>46</v>
      </c>
      <c r="T680" s="18" t="s">
        <v>53</v>
      </c>
      <c r="U680" s="38">
        <v>3.460066343454963</v>
      </c>
      <c r="V680" s="38">
        <v>3.460066343454963</v>
      </c>
      <c r="W680" s="38">
        <v>0</v>
      </c>
      <c r="X680" s="18" t="s">
        <v>53</v>
      </c>
      <c r="Y680" s="39"/>
      <c r="Z680" s="16">
        <v>0</v>
      </c>
      <c r="AA680" s="36">
        <v>9.5299999999999994</v>
      </c>
      <c r="AB680" s="36"/>
      <c r="AC680" s="36">
        <v>9.5299999999999994</v>
      </c>
      <c r="AD680" s="38">
        <f t="shared" si="135"/>
        <v>10.387700000000001</v>
      </c>
      <c r="AE680" s="38">
        <f t="shared" si="136"/>
        <v>12.984625000000001</v>
      </c>
      <c r="AF680" s="38">
        <f t="shared" si="137"/>
        <v>14.023395000000002</v>
      </c>
      <c r="AG680" s="36">
        <f t="shared" si="138"/>
        <v>10.38</v>
      </c>
      <c r="AH680" s="36">
        <f t="shared" si="139"/>
        <v>12.98</v>
      </c>
      <c r="AI680" s="36">
        <f t="shared" si="140"/>
        <v>14.02</v>
      </c>
      <c r="AJ680" s="40">
        <v>43245</v>
      </c>
      <c r="AK680" s="40">
        <v>43251</v>
      </c>
      <c r="AL680" s="17">
        <v>1</v>
      </c>
      <c r="AM680" s="17" t="s">
        <v>10882</v>
      </c>
      <c r="AN680" s="17"/>
      <c r="AO680" s="20" t="s">
        <v>1959</v>
      </c>
      <c r="AP680" s="20"/>
      <c r="AQ680" s="20"/>
      <c r="AR680" s="22"/>
      <c r="AS680" s="46">
        <v>42552</v>
      </c>
      <c r="AT680" s="173"/>
    </row>
    <row r="681" spans="1:46" ht="47.25" customHeight="1">
      <c r="A681" s="16">
        <v>8699788674033</v>
      </c>
      <c r="B681" s="16" t="s">
        <v>8070</v>
      </c>
      <c r="C681" s="16" t="s">
        <v>8071</v>
      </c>
      <c r="D681" s="17" t="s">
        <v>323</v>
      </c>
      <c r="E681" s="18" t="s">
        <v>295</v>
      </c>
      <c r="F681" s="18">
        <v>4</v>
      </c>
      <c r="G681" s="18">
        <v>2</v>
      </c>
      <c r="H681" s="18">
        <v>2</v>
      </c>
      <c r="I681" s="18"/>
      <c r="J681" s="18"/>
      <c r="K681" s="18"/>
      <c r="L681" s="19" t="s">
        <v>11405</v>
      </c>
      <c r="M681" s="19" t="s">
        <v>2823</v>
      </c>
      <c r="N681" s="18" t="s">
        <v>4851</v>
      </c>
      <c r="O681" s="18">
        <v>1.36</v>
      </c>
      <c r="P681" s="18" t="s">
        <v>523</v>
      </c>
      <c r="Q681" s="18">
        <v>1000</v>
      </c>
      <c r="R681" s="18" t="s">
        <v>95</v>
      </c>
      <c r="S681" s="37" t="s">
        <v>46</v>
      </c>
      <c r="T681" s="18" t="s">
        <v>53</v>
      </c>
      <c r="U681" s="38">
        <v>2.1999999999999997</v>
      </c>
      <c r="V681" s="38">
        <v>2.1999999999999997</v>
      </c>
      <c r="W681" s="38">
        <v>0</v>
      </c>
      <c r="X681" s="18" t="s">
        <v>53</v>
      </c>
      <c r="Y681" s="39"/>
      <c r="Z681" s="16">
        <v>0</v>
      </c>
      <c r="AA681" s="36">
        <v>6.03</v>
      </c>
      <c r="AB681" s="36"/>
      <c r="AC681" s="36">
        <v>6.03</v>
      </c>
      <c r="AD681" s="38">
        <f t="shared" si="135"/>
        <v>6.5727000000000011</v>
      </c>
      <c r="AE681" s="38">
        <f t="shared" si="136"/>
        <v>8.2158750000000005</v>
      </c>
      <c r="AF681" s="38">
        <f t="shared" si="137"/>
        <v>8.8731450000000009</v>
      </c>
      <c r="AG681" s="36">
        <f t="shared" si="138"/>
        <v>6.57</v>
      </c>
      <c r="AH681" s="36">
        <f t="shared" si="139"/>
        <v>8.2100000000000009</v>
      </c>
      <c r="AI681" s="36">
        <f t="shared" si="140"/>
        <v>8.8699999999999992</v>
      </c>
      <c r="AJ681" s="40">
        <v>43245</v>
      </c>
      <c r="AK681" s="40">
        <v>43251</v>
      </c>
      <c r="AL681" s="17">
        <v>1</v>
      </c>
      <c r="AM681" s="17" t="s">
        <v>10882</v>
      </c>
      <c r="AN681" s="17"/>
      <c r="AO681" s="20" t="s">
        <v>657</v>
      </c>
      <c r="AP681" s="20"/>
      <c r="AQ681" s="20"/>
      <c r="AR681" s="22"/>
      <c r="AS681" s="46">
        <v>42552</v>
      </c>
      <c r="AT681" s="173"/>
    </row>
    <row r="682" spans="1:46" ht="47.25" customHeight="1">
      <c r="A682" s="16">
        <v>8699788676020</v>
      </c>
      <c r="B682" s="16" t="s">
        <v>8070</v>
      </c>
      <c r="C682" s="16" t="s">
        <v>8071</v>
      </c>
      <c r="D682" s="17" t="s">
        <v>323</v>
      </c>
      <c r="E682" s="18" t="s">
        <v>295</v>
      </c>
      <c r="F682" s="18">
        <v>4</v>
      </c>
      <c r="G682" s="18">
        <v>2</v>
      </c>
      <c r="H682" s="18">
        <v>2</v>
      </c>
      <c r="I682" s="18"/>
      <c r="J682" s="18"/>
      <c r="K682" s="18"/>
      <c r="L682" s="19" t="s">
        <v>11420</v>
      </c>
      <c r="M682" s="19" t="s">
        <v>2823</v>
      </c>
      <c r="N682" s="18" t="s">
        <v>4851</v>
      </c>
      <c r="O682" s="18"/>
      <c r="P682" s="18"/>
      <c r="Q682" s="18">
        <v>5000</v>
      </c>
      <c r="R682" s="18" t="s">
        <v>95</v>
      </c>
      <c r="S682" s="37" t="s">
        <v>46</v>
      </c>
      <c r="T682" s="18" t="s">
        <v>53</v>
      </c>
      <c r="U682" s="38">
        <v>3.460066343454963</v>
      </c>
      <c r="V682" s="38">
        <v>3.460066343454963</v>
      </c>
      <c r="W682" s="38">
        <v>0</v>
      </c>
      <c r="X682" s="18" t="s">
        <v>53</v>
      </c>
      <c r="Y682" s="39"/>
      <c r="Z682" s="16">
        <v>0</v>
      </c>
      <c r="AA682" s="36">
        <v>9.5299999999999994</v>
      </c>
      <c r="AB682" s="36"/>
      <c r="AC682" s="36">
        <v>9.5299999999999994</v>
      </c>
      <c r="AD682" s="38">
        <f t="shared" si="135"/>
        <v>10.387700000000001</v>
      </c>
      <c r="AE682" s="38">
        <f t="shared" si="136"/>
        <v>12.984625000000001</v>
      </c>
      <c r="AF682" s="38">
        <f t="shared" si="137"/>
        <v>14.023395000000002</v>
      </c>
      <c r="AG682" s="36">
        <f t="shared" si="138"/>
        <v>10.38</v>
      </c>
      <c r="AH682" s="36">
        <f t="shared" si="139"/>
        <v>12.98</v>
      </c>
      <c r="AI682" s="36">
        <f t="shared" si="140"/>
        <v>14.02</v>
      </c>
      <c r="AJ682" s="40">
        <v>43245</v>
      </c>
      <c r="AK682" s="40">
        <v>43251</v>
      </c>
      <c r="AL682" s="17">
        <v>1</v>
      </c>
      <c r="AM682" s="17" t="s">
        <v>10882</v>
      </c>
      <c r="AN682" s="17"/>
      <c r="AO682" s="20" t="s">
        <v>583</v>
      </c>
      <c r="AP682" s="20"/>
      <c r="AQ682" s="20"/>
      <c r="AR682" s="22"/>
      <c r="AS682" s="46">
        <v>42552</v>
      </c>
      <c r="AT682" s="173"/>
    </row>
    <row r="683" spans="1:46" ht="47.25" customHeight="1">
      <c r="A683" s="16">
        <v>8699788674040</v>
      </c>
      <c r="B683" s="16" t="s">
        <v>8070</v>
      </c>
      <c r="C683" s="16" t="s">
        <v>8071</v>
      </c>
      <c r="D683" s="17" t="s">
        <v>323</v>
      </c>
      <c r="E683" s="18" t="s">
        <v>295</v>
      </c>
      <c r="F683" s="18">
        <v>4</v>
      </c>
      <c r="G683" s="18">
        <v>2</v>
      </c>
      <c r="H683" s="18">
        <v>2</v>
      </c>
      <c r="I683" s="18"/>
      <c r="J683" s="18"/>
      <c r="K683" s="18"/>
      <c r="L683" s="19" t="s">
        <v>11407</v>
      </c>
      <c r="M683" s="19" t="s">
        <v>2823</v>
      </c>
      <c r="N683" s="18" t="s">
        <v>4851</v>
      </c>
      <c r="O683" s="18">
        <v>2.27</v>
      </c>
      <c r="P683" s="18" t="s">
        <v>523</v>
      </c>
      <c r="Q683" s="18">
        <v>1000</v>
      </c>
      <c r="R683" s="18" t="s">
        <v>95</v>
      </c>
      <c r="S683" s="37" t="s">
        <v>46</v>
      </c>
      <c r="T683" s="18" t="s">
        <v>53</v>
      </c>
      <c r="U683" s="38">
        <v>2.5799999999999996</v>
      </c>
      <c r="V683" s="38">
        <v>2.5799999999999996</v>
      </c>
      <c r="W683" s="38">
        <v>0</v>
      </c>
      <c r="X683" s="18" t="s">
        <v>53</v>
      </c>
      <c r="Y683" s="39"/>
      <c r="Z683" s="16">
        <v>0</v>
      </c>
      <c r="AA683" s="36">
        <v>7.08</v>
      </c>
      <c r="AB683" s="36"/>
      <c r="AC683" s="36">
        <v>7.08</v>
      </c>
      <c r="AD683" s="38">
        <f t="shared" si="135"/>
        <v>7.7172000000000009</v>
      </c>
      <c r="AE683" s="38">
        <f t="shared" si="136"/>
        <v>9.6465000000000014</v>
      </c>
      <c r="AF683" s="38">
        <f t="shared" si="137"/>
        <v>10.418220000000002</v>
      </c>
      <c r="AG683" s="36">
        <f t="shared" si="138"/>
        <v>7.71</v>
      </c>
      <c r="AH683" s="36">
        <f t="shared" si="139"/>
        <v>9.64</v>
      </c>
      <c r="AI683" s="36">
        <f t="shared" si="140"/>
        <v>10.41</v>
      </c>
      <c r="AJ683" s="40">
        <v>43245</v>
      </c>
      <c r="AK683" s="40">
        <v>43251</v>
      </c>
      <c r="AL683" s="17">
        <v>1</v>
      </c>
      <c r="AM683" s="17" t="s">
        <v>10882</v>
      </c>
      <c r="AN683" s="17"/>
      <c r="AO683" s="20" t="s">
        <v>3154</v>
      </c>
      <c r="AP683" s="20"/>
      <c r="AQ683" s="20"/>
      <c r="AR683" s="22">
        <v>2</v>
      </c>
      <c r="AS683" s="46">
        <v>42552</v>
      </c>
      <c r="AT683" s="173"/>
    </row>
    <row r="684" spans="1:46" ht="47.25" customHeight="1">
      <c r="A684" s="16">
        <v>8699788675030</v>
      </c>
      <c r="B684" s="16" t="s">
        <v>8070</v>
      </c>
      <c r="C684" s="16" t="s">
        <v>8071</v>
      </c>
      <c r="D684" s="17" t="s">
        <v>323</v>
      </c>
      <c r="E684" s="18" t="s">
        <v>295</v>
      </c>
      <c r="F684" s="18">
        <v>4</v>
      </c>
      <c r="G684" s="18">
        <v>2</v>
      </c>
      <c r="H684" s="18">
        <v>2</v>
      </c>
      <c r="I684" s="18"/>
      <c r="J684" s="18"/>
      <c r="K684" s="18"/>
      <c r="L684" s="19" t="s">
        <v>11414</v>
      </c>
      <c r="M684" s="19" t="s">
        <v>2823</v>
      </c>
      <c r="N684" s="18" t="s">
        <v>4851</v>
      </c>
      <c r="O684" s="18">
        <v>2.27</v>
      </c>
      <c r="P684" s="18" t="s">
        <v>523</v>
      </c>
      <c r="Q684" s="18">
        <v>2000</v>
      </c>
      <c r="R684" s="18" t="s">
        <v>95</v>
      </c>
      <c r="S684" s="37" t="s">
        <v>46</v>
      </c>
      <c r="T684" s="18" t="s">
        <v>53</v>
      </c>
      <c r="U684" s="38">
        <v>2.69</v>
      </c>
      <c r="V684" s="38">
        <v>2.69</v>
      </c>
      <c r="W684" s="38">
        <v>0</v>
      </c>
      <c r="X684" s="18" t="s">
        <v>53</v>
      </c>
      <c r="Y684" s="39"/>
      <c r="Z684" s="16">
        <v>0</v>
      </c>
      <c r="AA684" s="36">
        <v>7.41</v>
      </c>
      <c r="AB684" s="36"/>
      <c r="AC684" s="36">
        <v>7.41</v>
      </c>
      <c r="AD684" s="38">
        <f t="shared" si="135"/>
        <v>8.0769000000000002</v>
      </c>
      <c r="AE684" s="38">
        <f t="shared" si="136"/>
        <v>10.096125000000001</v>
      </c>
      <c r="AF684" s="38">
        <f t="shared" si="137"/>
        <v>10.903815000000002</v>
      </c>
      <c r="AG684" s="36">
        <f t="shared" si="138"/>
        <v>8.07</v>
      </c>
      <c r="AH684" s="36">
        <f t="shared" si="139"/>
        <v>10.09</v>
      </c>
      <c r="AI684" s="36">
        <f t="shared" si="140"/>
        <v>10.9</v>
      </c>
      <c r="AJ684" s="40">
        <v>43245</v>
      </c>
      <c r="AK684" s="40">
        <v>43251</v>
      </c>
      <c r="AL684" s="17">
        <v>1</v>
      </c>
      <c r="AM684" s="17" t="s">
        <v>10882</v>
      </c>
      <c r="AN684" s="17"/>
      <c r="AO684" s="20" t="s">
        <v>8932</v>
      </c>
      <c r="AP684" s="20"/>
      <c r="AQ684" s="20"/>
      <c r="AR684" s="22"/>
      <c r="AS684" s="46">
        <v>42552</v>
      </c>
      <c r="AT684" s="177"/>
    </row>
    <row r="685" spans="1:46" ht="47.25" customHeight="1">
      <c r="A685" s="16">
        <v>8699788675016</v>
      </c>
      <c r="B685" s="16" t="s">
        <v>8070</v>
      </c>
      <c r="C685" s="16" t="s">
        <v>8071</v>
      </c>
      <c r="D685" s="17" t="s">
        <v>323</v>
      </c>
      <c r="E685" s="18" t="s">
        <v>295</v>
      </c>
      <c r="F685" s="18">
        <v>4</v>
      </c>
      <c r="G685" s="18">
        <v>2</v>
      </c>
      <c r="H685" s="18">
        <v>2</v>
      </c>
      <c r="I685" s="18"/>
      <c r="J685" s="18"/>
      <c r="K685" s="18"/>
      <c r="L685" s="19" t="s">
        <v>11409</v>
      </c>
      <c r="M685" s="19" t="s">
        <v>2823</v>
      </c>
      <c r="N685" s="18" t="s">
        <v>4851</v>
      </c>
      <c r="O685" s="18">
        <v>3.86</v>
      </c>
      <c r="P685" s="18" t="s">
        <v>523</v>
      </c>
      <c r="Q685" s="18">
        <v>2000</v>
      </c>
      <c r="R685" s="18" t="s">
        <v>95</v>
      </c>
      <c r="S685" s="37" t="s">
        <v>46</v>
      </c>
      <c r="T685" s="18" t="s">
        <v>53</v>
      </c>
      <c r="U685" s="38">
        <v>2.71</v>
      </c>
      <c r="V685" s="38">
        <v>2.71</v>
      </c>
      <c r="W685" s="38">
        <v>0</v>
      </c>
      <c r="X685" s="18" t="s">
        <v>53</v>
      </c>
      <c r="Y685" s="39"/>
      <c r="Z685" s="16">
        <v>0</v>
      </c>
      <c r="AA685" s="36">
        <v>7.47</v>
      </c>
      <c r="AB685" s="36"/>
      <c r="AC685" s="36">
        <v>7.47</v>
      </c>
      <c r="AD685" s="38">
        <f t="shared" si="135"/>
        <v>8.1423000000000005</v>
      </c>
      <c r="AE685" s="38">
        <f t="shared" si="136"/>
        <v>10.177875</v>
      </c>
      <c r="AF685" s="38">
        <f t="shared" si="137"/>
        <v>10.992105</v>
      </c>
      <c r="AG685" s="36">
        <f t="shared" si="138"/>
        <v>8.14</v>
      </c>
      <c r="AH685" s="36">
        <f t="shared" si="139"/>
        <v>10.17</v>
      </c>
      <c r="AI685" s="36">
        <f t="shared" si="140"/>
        <v>10.99</v>
      </c>
      <c r="AJ685" s="40">
        <v>43245</v>
      </c>
      <c r="AK685" s="40">
        <v>43251</v>
      </c>
      <c r="AL685" s="17">
        <v>1</v>
      </c>
      <c r="AM685" s="17" t="s">
        <v>10882</v>
      </c>
      <c r="AN685" s="17"/>
      <c r="AO685" s="20" t="s">
        <v>7508</v>
      </c>
      <c r="AP685" s="20"/>
      <c r="AQ685" s="20"/>
      <c r="AR685" s="22"/>
      <c r="AS685" s="46">
        <v>42552</v>
      </c>
      <c r="AT685" s="173"/>
    </row>
    <row r="686" spans="1:46" ht="47.25" customHeight="1">
      <c r="A686" s="16">
        <v>8699788674026</v>
      </c>
      <c r="B686" s="16" t="s">
        <v>8070</v>
      </c>
      <c r="C686" s="16" t="s">
        <v>8071</v>
      </c>
      <c r="D686" s="17" t="s">
        <v>323</v>
      </c>
      <c r="E686" s="18" t="s">
        <v>295</v>
      </c>
      <c r="F686" s="18">
        <v>4</v>
      </c>
      <c r="G686" s="18">
        <v>2</v>
      </c>
      <c r="H686" s="18">
        <v>2</v>
      </c>
      <c r="I686" s="18"/>
      <c r="J686" s="18"/>
      <c r="K686" s="18"/>
      <c r="L686" s="19" t="s">
        <v>11402</v>
      </c>
      <c r="M686" s="19" t="s">
        <v>2823</v>
      </c>
      <c r="N686" s="18" t="s">
        <v>4851</v>
      </c>
      <c r="O686" s="18">
        <v>3.86</v>
      </c>
      <c r="P686" s="18" t="s">
        <v>523</v>
      </c>
      <c r="Q686" s="18">
        <v>1000</v>
      </c>
      <c r="R686" s="18" t="s">
        <v>95</v>
      </c>
      <c r="S686" s="37" t="s">
        <v>46</v>
      </c>
      <c r="T686" s="18" t="s">
        <v>53</v>
      </c>
      <c r="U686" s="38">
        <v>1.51</v>
      </c>
      <c r="V686" s="38">
        <v>1.51</v>
      </c>
      <c r="W686" s="38">
        <v>0</v>
      </c>
      <c r="X686" s="18" t="s">
        <v>53</v>
      </c>
      <c r="Y686" s="39"/>
      <c r="Z686" s="16">
        <v>0</v>
      </c>
      <c r="AA686" s="36">
        <v>4.1399999999999997</v>
      </c>
      <c r="AB686" s="36"/>
      <c r="AC686" s="36">
        <v>4.1399999999999997</v>
      </c>
      <c r="AD686" s="38">
        <f t="shared" si="135"/>
        <v>4.5125999999999999</v>
      </c>
      <c r="AE686" s="38">
        <f t="shared" si="136"/>
        <v>5.6407499999999997</v>
      </c>
      <c r="AF686" s="38">
        <f t="shared" si="137"/>
        <v>6.0920100000000001</v>
      </c>
      <c r="AG686" s="36">
        <f t="shared" si="138"/>
        <v>4.51</v>
      </c>
      <c r="AH686" s="36">
        <f t="shared" si="139"/>
        <v>5.64</v>
      </c>
      <c r="AI686" s="36">
        <f t="shared" si="140"/>
        <v>6.09</v>
      </c>
      <c r="AJ686" s="40">
        <v>43245</v>
      </c>
      <c r="AK686" s="40">
        <v>43251</v>
      </c>
      <c r="AL686" s="17">
        <v>1</v>
      </c>
      <c r="AM686" s="17" t="s">
        <v>10882</v>
      </c>
      <c r="AN686" s="17"/>
      <c r="AO686" s="20" t="s">
        <v>2884</v>
      </c>
      <c r="AP686" s="20"/>
      <c r="AQ686" s="20"/>
      <c r="AR686" s="22"/>
      <c r="AS686" s="46">
        <v>42552</v>
      </c>
      <c r="AT686" s="179"/>
    </row>
    <row r="687" spans="1:46" ht="47.25" customHeight="1">
      <c r="A687" s="16">
        <v>8699788676037</v>
      </c>
      <c r="B687" s="16" t="s">
        <v>8070</v>
      </c>
      <c r="C687" s="16" t="s">
        <v>8071</v>
      </c>
      <c r="D687" s="17" t="s">
        <v>323</v>
      </c>
      <c r="E687" s="18" t="s">
        <v>295</v>
      </c>
      <c r="F687" s="18">
        <v>4</v>
      </c>
      <c r="G687" s="18">
        <v>2</v>
      </c>
      <c r="H687" s="18">
        <v>2</v>
      </c>
      <c r="I687" s="18"/>
      <c r="J687" s="18"/>
      <c r="K687" s="18"/>
      <c r="L687" s="19" t="s">
        <v>11416</v>
      </c>
      <c r="M687" s="19" t="s">
        <v>2823</v>
      </c>
      <c r="N687" s="18" t="s">
        <v>4851</v>
      </c>
      <c r="O687" s="18"/>
      <c r="P687" s="18"/>
      <c r="Q687" s="18">
        <v>5000</v>
      </c>
      <c r="R687" s="18" t="s">
        <v>95</v>
      </c>
      <c r="S687" s="37" t="s">
        <v>46</v>
      </c>
      <c r="T687" s="18" t="s">
        <v>53</v>
      </c>
      <c r="U687" s="38">
        <v>3.460066343454963</v>
      </c>
      <c r="V687" s="38">
        <v>3.460066343454963</v>
      </c>
      <c r="W687" s="38">
        <v>0</v>
      </c>
      <c r="X687" s="18" t="s">
        <v>53</v>
      </c>
      <c r="Y687" s="39"/>
      <c r="Z687" s="16">
        <v>0</v>
      </c>
      <c r="AA687" s="36">
        <v>9.5299999999999994</v>
      </c>
      <c r="AB687" s="36"/>
      <c r="AC687" s="36">
        <v>9.5299999999999994</v>
      </c>
      <c r="AD687" s="38">
        <f t="shared" si="135"/>
        <v>10.387700000000001</v>
      </c>
      <c r="AE687" s="38">
        <f t="shared" si="136"/>
        <v>12.984625000000001</v>
      </c>
      <c r="AF687" s="38">
        <f t="shared" si="137"/>
        <v>14.023395000000002</v>
      </c>
      <c r="AG687" s="36">
        <f t="shared" si="138"/>
        <v>10.38</v>
      </c>
      <c r="AH687" s="36">
        <f t="shared" si="139"/>
        <v>12.98</v>
      </c>
      <c r="AI687" s="36">
        <f t="shared" si="140"/>
        <v>14.02</v>
      </c>
      <c r="AJ687" s="40">
        <v>43245</v>
      </c>
      <c r="AK687" s="40">
        <v>43251</v>
      </c>
      <c r="AL687" s="17">
        <v>1</v>
      </c>
      <c r="AM687" s="17" t="s">
        <v>10882</v>
      </c>
      <c r="AN687" s="17"/>
      <c r="AO687" s="20" t="s">
        <v>944</v>
      </c>
      <c r="AP687" s="20"/>
      <c r="AQ687" s="20"/>
      <c r="AR687" s="22"/>
      <c r="AS687" s="46">
        <v>42552</v>
      </c>
      <c r="AT687" s="173"/>
    </row>
    <row r="688" spans="1:46" ht="47.25" customHeight="1">
      <c r="A688" s="16">
        <v>8699788676013</v>
      </c>
      <c r="B688" s="16" t="s">
        <v>8070</v>
      </c>
      <c r="C688" s="16" t="s">
        <v>8071</v>
      </c>
      <c r="D688" s="17" t="s">
        <v>323</v>
      </c>
      <c r="E688" s="18" t="s">
        <v>295</v>
      </c>
      <c r="F688" s="18">
        <v>4</v>
      </c>
      <c r="G688" s="18">
        <v>2</v>
      </c>
      <c r="H688" s="18">
        <v>2</v>
      </c>
      <c r="I688" s="18"/>
      <c r="J688" s="18"/>
      <c r="K688" s="18"/>
      <c r="L688" s="19" t="s">
        <v>11418</v>
      </c>
      <c r="M688" s="19" t="s">
        <v>2823</v>
      </c>
      <c r="N688" s="18" t="s">
        <v>4851</v>
      </c>
      <c r="O688" s="18"/>
      <c r="P688" s="18"/>
      <c r="Q688" s="18">
        <v>5000</v>
      </c>
      <c r="R688" s="18" t="s">
        <v>95</v>
      </c>
      <c r="S688" s="37" t="s">
        <v>46</v>
      </c>
      <c r="T688" s="18" t="s">
        <v>53</v>
      </c>
      <c r="U688" s="38">
        <v>3.460066343454963</v>
      </c>
      <c r="V688" s="38">
        <v>3.460066343454963</v>
      </c>
      <c r="W688" s="38">
        <v>0</v>
      </c>
      <c r="X688" s="18" t="s">
        <v>53</v>
      </c>
      <c r="Y688" s="39"/>
      <c r="Z688" s="16">
        <v>0</v>
      </c>
      <c r="AA688" s="36">
        <v>9.5299999999999994</v>
      </c>
      <c r="AB688" s="36"/>
      <c r="AC688" s="36">
        <v>9.5299999999999994</v>
      </c>
      <c r="AD688" s="38">
        <f t="shared" si="135"/>
        <v>10.387700000000001</v>
      </c>
      <c r="AE688" s="38">
        <f t="shared" si="136"/>
        <v>12.984625000000001</v>
      </c>
      <c r="AF688" s="38">
        <f t="shared" si="137"/>
        <v>14.023395000000002</v>
      </c>
      <c r="AG688" s="36">
        <f t="shared" si="138"/>
        <v>10.38</v>
      </c>
      <c r="AH688" s="36">
        <f t="shared" si="139"/>
        <v>12.98</v>
      </c>
      <c r="AI688" s="36">
        <f t="shared" si="140"/>
        <v>14.02</v>
      </c>
      <c r="AJ688" s="40">
        <v>43245</v>
      </c>
      <c r="AK688" s="40">
        <v>43251</v>
      </c>
      <c r="AL688" s="17">
        <v>1</v>
      </c>
      <c r="AM688" s="17" t="s">
        <v>10882</v>
      </c>
      <c r="AN688" s="17"/>
      <c r="AO688" s="20" t="s">
        <v>9346</v>
      </c>
      <c r="AP688" s="20"/>
      <c r="AQ688" s="20"/>
      <c r="AR688" s="22"/>
      <c r="AS688" s="46">
        <v>42552</v>
      </c>
      <c r="AT688" s="173"/>
    </row>
    <row r="689" spans="1:46" ht="47.25" customHeight="1">
      <c r="A689" s="16">
        <v>8699788695298</v>
      </c>
      <c r="B689" s="16" t="s">
        <v>9919</v>
      </c>
      <c r="C689" s="16" t="s">
        <v>9920</v>
      </c>
      <c r="D689" s="17" t="s">
        <v>323</v>
      </c>
      <c r="E689" s="18" t="s">
        <v>295</v>
      </c>
      <c r="F689" s="18">
        <v>0</v>
      </c>
      <c r="G689" s="18">
        <v>1</v>
      </c>
      <c r="H689" s="18">
        <v>2</v>
      </c>
      <c r="I689" s="18"/>
      <c r="J689" s="18"/>
      <c r="K689" s="18"/>
      <c r="L689" s="19" t="s">
        <v>11233</v>
      </c>
      <c r="M689" s="19" t="s">
        <v>1205</v>
      </c>
      <c r="N689" s="18" t="s">
        <v>4851</v>
      </c>
      <c r="O689" s="18"/>
      <c r="P689" s="18"/>
      <c r="Q689" s="18">
        <v>500</v>
      </c>
      <c r="R689" s="18" t="s">
        <v>95</v>
      </c>
      <c r="S689" s="37" t="s">
        <v>46</v>
      </c>
      <c r="T689" s="18" t="s">
        <v>53</v>
      </c>
      <c r="U689" s="38">
        <v>3.6948201071701967</v>
      </c>
      <c r="V689" s="38">
        <v>3.6948201071701967</v>
      </c>
      <c r="W689" s="38">
        <v>0</v>
      </c>
      <c r="X689" s="18" t="s">
        <v>53</v>
      </c>
      <c r="Y689" s="39"/>
      <c r="Z689" s="16">
        <v>0</v>
      </c>
      <c r="AA689" s="36">
        <v>9.92</v>
      </c>
      <c r="AB689" s="36"/>
      <c r="AC689" s="36">
        <v>9.92</v>
      </c>
      <c r="AD689" s="38">
        <f t="shared" si="135"/>
        <v>10.812800000000001</v>
      </c>
      <c r="AE689" s="38">
        <f t="shared" si="136"/>
        <v>13.516000000000002</v>
      </c>
      <c r="AF689" s="38">
        <f t="shared" si="137"/>
        <v>14.597280000000003</v>
      </c>
      <c r="AG689" s="36">
        <f t="shared" si="138"/>
        <v>10.81</v>
      </c>
      <c r="AH689" s="36">
        <f t="shared" si="139"/>
        <v>13.51</v>
      </c>
      <c r="AI689" s="36">
        <f t="shared" si="140"/>
        <v>14.59</v>
      </c>
      <c r="AJ689" s="40">
        <v>43146</v>
      </c>
      <c r="AK689" s="40">
        <v>43150</v>
      </c>
      <c r="AL689" s="17">
        <v>1</v>
      </c>
      <c r="AM689" s="17" t="s">
        <v>10882</v>
      </c>
      <c r="AN689" s="17"/>
      <c r="AO689" s="20" t="s">
        <v>8900</v>
      </c>
      <c r="AP689" s="20"/>
      <c r="AQ689" s="20"/>
      <c r="AR689" s="22"/>
      <c r="AS689" s="46">
        <v>42552</v>
      </c>
      <c r="AT689" s="173"/>
    </row>
    <row r="690" spans="1:46" ht="47.25" customHeight="1">
      <c r="A690" s="16">
        <v>8699788690293</v>
      </c>
      <c r="B690" s="16" t="s">
        <v>9919</v>
      </c>
      <c r="C690" s="16" t="s">
        <v>9920</v>
      </c>
      <c r="D690" s="17" t="s">
        <v>323</v>
      </c>
      <c r="E690" s="18" t="s">
        <v>295</v>
      </c>
      <c r="F690" s="18">
        <v>0</v>
      </c>
      <c r="G690" s="18">
        <v>1</v>
      </c>
      <c r="H690" s="18">
        <v>2</v>
      </c>
      <c r="I690" s="18"/>
      <c r="J690" s="18"/>
      <c r="K690" s="18"/>
      <c r="L690" s="19" t="s">
        <v>11222</v>
      </c>
      <c r="M690" s="19" t="s">
        <v>1205</v>
      </c>
      <c r="N690" s="18" t="s">
        <v>4851</v>
      </c>
      <c r="O690" s="18"/>
      <c r="P690" s="18"/>
      <c r="Q690" s="18">
        <v>500</v>
      </c>
      <c r="R690" s="18" t="s">
        <v>95</v>
      </c>
      <c r="S690" s="37" t="s">
        <v>46</v>
      </c>
      <c r="T690" s="18" t="s">
        <v>53</v>
      </c>
      <c r="U690" s="38">
        <v>3.536616483796887</v>
      </c>
      <c r="V690" s="38">
        <v>3.536616483796887</v>
      </c>
      <c r="W690" s="38">
        <v>0</v>
      </c>
      <c r="X690" s="18" t="s">
        <v>53</v>
      </c>
      <c r="Y690" s="39"/>
      <c r="Z690" s="16">
        <v>0</v>
      </c>
      <c r="AA690" s="36">
        <v>9.49</v>
      </c>
      <c r="AB690" s="36"/>
      <c r="AC690" s="36">
        <v>9.49</v>
      </c>
      <c r="AD690" s="38">
        <f t="shared" si="135"/>
        <v>10.344100000000001</v>
      </c>
      <c r="AE690" s="38">
        <f t="shared" si="136"/>
        <v>12.930125</v>
      </c>
      <c r="AF690" s="38">
        <f t="shared" si="137"/>
        <v>13.964535000000001</v>
      </c>
      <c r="AG690" s="36">
        <f t="shared" si="138"/>
        <v>10.34</v>
      </c>
      <c r="AH690" s="36">
        <f t="shared" si="139"/>
        <v>12.93</v>
      </c>
      <c r="AI690" s="36">
        <f t="shared" si="140"/>
        <v>13.96</v>
      </c>
      <c r="AJ690" s="40">
        <v>43146</v>
      </c>
      <c r="AK690" s="40">
        <v>43150</v>
      </c>
      <c r="AL690" s="17">
        <v>1</v>
      </c>
      <c r="AM690" s="17" t="s">
        <v>10882</v>
      </c>
      <c r="AN690" s="17"/>
      <c r="AO690" s="20" t="s">
        <v>8906</v>
      </c>
      <c r="AP690" s="20"/>
      <c r="AQ690" s="20"/>
      <c r="AR690" s="22"/>
      <c r="AS690" s="46">
        <v>42552</v>
      </c>
      <c r="AT690" s="175"/>
    </row>
    <row r="691" spans="1:46" ht="47.25" customHeight="1">
      <c r="A691" s="16">
        <v>8699535980615</v>
      </c>
      <c r="B691" s="16" t="s">
        <v>1043</v>
      </c>
      <c r="C691" s="16" t="s">
        <v>1045</v>
      </c>
      <c r="D691" s="17" t="s">
        <v>87</v>
      </c>
      <c r="E691" s="18" t="s">
        <v>87</v>
      </c>
      <c r="F691" s="18">
        <v>5</v>
      </c>
      <c r="G691" s="18">
        <v>2</v>
      </c>
      <c r="H691" s="18">
        <v>1</v>
      </c>
      <c r="I691" s="18"/>
      <c r="J691" s="18"/>
      <c r="K691" s="18"/>
      <c r="L691" s="24" t="s">
        <v>10473</v>
      </c>
      <c r="M691" s="19" t="s">
        <v>2377</v>
      </c>
      <c r="N691" s="17" t="s">
        <v>2334</v>
      </c>
      <c r="O691" s="50">
        <v>0.2</v>
      </c>
      <c r="P691" s="18" t="s">
        <v>197</v>
      </c>
      <c r="Q691" s="17">
        <v>100</v>
      </c>
      <c r="R691" s="81" t="s">
        <v>8787</v>
      </c>
      <c r="S691" s="37" t="s">
        <v>96</v>
      </c>
      <c r="T691" s="37"/>
      <c r="U691" s="37"/>
      <c r="V691" s="37">
        <v>52.22</v>
      </c>
      <c r="W691" s="37">
        <v>52.22</v>
      </c>
      <c r="X691" s="18" t="s">
        <v>222</v>
      </c>
      <c r="Y691" s="18"/>
      <c r="Z691" s="16">
        <v>3</v>
      </c>
      <c r="AA691" s="16"/>
      <c r="AB691" s="16"/>
      <c r="AC691" s="37">
        <v>182.02</v>
      </c>
      <c r="AD691" s="70">
        <f t="shared" si="135"/>
        <v>192.9008</v>
      </c>
      <c r="AE691" s="70">
        <f t="shared" si="136"/>
        <v>233.44892800000002</v>
      </c>
      <c r="AF691" s="70">
        <f t="shared" si="137"/>
        <v>252.12484224000005</v>
      </c>
      <c r="AG691" s="36">
        <f t="shared" si="138"/>
        <v>192.9</v>
      </c>
      <c r="AH691" s="36">
        <f t="shared" si="139"/>
        <v>233.44</v>
      </c>
      <c r="AI691" s="36">
        <f t="shared" si="140"/>
        <v>252.12</v>
      </c>
      <c r="AJ691" s="40">
        <v>42433</v>
      </c>
      <c r="AK691" s="40">
        <v>42437</v>
      </c>
      <c r="AL691" s="22"/>
      <c r="AM691" s="20"/>
      <c r="AN691" s="20"/>
      <c r="AO691" s="20" t="s">
        <v>8907</v>
      </c>
      <c r="AP691" s="20"/>
      <c r="AQ691" s="20"/>
      <c r="AR691" s="22"/>
      <c r="AS691" s="46">
        <v>42552</v>
      </c>
      <c r="AT691" s="179"/>
    </row>
    <row r="692" spans="1:46" ht="47.25" customHeight="1">
      <c r="A692" s="16">
        <v>8699704090015</v>
      </c>
      <c r="B692" s="16" t="s">
        <v>8173</v>
      </c>
      <c r="C692" s="16" t="s">
        <v>8174</v>
      </c>
      <c r="D692" s="17" t="s">
        <v>87</v>
      </c>
      <c r="E692" s="18" t="s">
        <v>87</v>
      </c>
      <c r="F692" s="18">
        <v>0</v>
      </c>
      <c r="G692" s="73" t="s">
        <v>705</v>
      </c>
      <c r="H692" s="18">
        <v>1</v>
      </c>
      <c r="I692" s="18"/>
      <c r="J692" s="18"/>
      <c r="K692" s="18"/>
      <c r="L692" s="19" t="s">
        <v>360</v>
      </c>
      <c r="M692" s="19" t="s">
        <v>362</v>
      </c>
      <c r="N692" s="18" t="s">
        <v>329</v>
      </c>
      <c r="O692" s="18" t="s">
        <v>12070</v>
      </c>
      <c r="P692" s="18" t="s">
        <v>163</v>
      </c>
      <c r="Q692" s="18">
        <v>30</v>
      </c>
      <c r="R692" s="18" t="s">
        <v>95</v>
      </c>
      <c r="S692" s="37" t="s">
        <v>96</v>
      </c>
      <c r="T692" s="18" t="s">
        <v>284</v>
      </c>
      <c r="U692" s="37">
        <v>3.3</v>
      </c>
      <c r="V692" s="37">
        <v>3.3</v>
      </c>
      <c r="W692" s="37">
        <v>3.3</v>
      </c>
      <c r="X692" s="37" t="s">
        <v>284</v>
      </c>
      <c r="Y692" s="39"/>
      <c r="Z692" s="16">
        <v>0</v>
      </c>
      <c r="AA692" s="36">
        <v>8.8800000000000008</v>
      </c>
      <c r="AB692" s="36"/>
      <c r="AC692" s="36">
        <v>8.8800000000000008</v>
      </c>
      <c r="AD692" s="38">
        <f t="shared" si="135"/>
        <v>9.6792000000000016</v>
      </c>
      <c r="AE692" s="38">
        <f>IF(Z692=1,AD692*1.08,IF(Z692=4,AD692*1.08,IF(Z692=2,0,IF(AC692&lt;=100,(AD692*1.25),IF(AC692&lt;=200,134.5+((AC692-100)*1.04*1.16),255.14+((AC692-200)*1.02*1.12))))))</f>
        <v>12.099000000000002</v>
      </c>
      <c r="AF692" s="38">
        <f>IF(Z692=1,0,IF(Z692=4,0,(AE692*1.08)))</f>
        <v>13.066920000000003</v>
      </c>
      <c r="AG692" s="36">
        <f t="shared" si="138"/>
        <v>9.67</v>
      </c>
      <c r="AH692" s="36">
        <f t="shared" si="139"/>
        <v>12.09</v>
      </c>
      <c r="AI692" s="36">
        <f t="shared" si="140"/>
        <v>13.06</v>
      </c>
      <c r="AJ692" s="40">
        <v>43448</v>
      </c>
      <c r="AK692" s="40">
        <v>43452</v>
      </c>
      <c r="AL692" s="17"/>
      <c r="AM692" s="36" t="s">
        <v>3754</v>
      </c>
      <c r="AN692" s="20"/>
      <c r="AO692" s="20" t="s">
        <v>8909</v>
      </c>
      <c r="AP692" s="20"/>
      <c r="AQ692" s="20"/>
      <c r="AR692" s="22"/>
      <c r="AS692" s="46">
        <v>42552</v>
      </c>
      <c r="AT692" s="173"/>
    </row>
    <row r="693" spans="1:46" ht="47.25" customHeight="1">
      <c r="A693" s="16">
        <v>8699586010217</v>
      </c>
      <c r="B693" s="16" t="s">
        <v>3039</v>
      </c>
      <c r="C693" s="16" t="s">
        <v>3041</v>
      </c>
      <c r="D693" s="17" t="s">
        <v>87</v>
      </c>
      <c r="E693" s="18" t="s">
        <v>41</v>
      </c>
      <c r="F693" s="18">
        <v>4</v>
      </c>
      <c r="G693" s="18">
        <v>2</v>
      </c>
      <c r="H693" s="18">
        <v>2</v>
      </c>
      <c r="I693" s="18"/>
      <c r="J693" s="18"/>
      <c r="K693" s="18"/>
      <c r="L693" s="19" t="s">
        <v>3042</v>
      </c>
      <c r="M693" s="19" t="s">
        <v>3043</v>
      </c>
      <c r="N693" s="18" t="s">
        <v>437</v>
      </c>
      <c r="O693" s="18">
        <v>150</v>
      </c>
      <c r="P693" s="18" t="s">
        <v>163</v>
      </c>
      <c r="Q693" s="18">
        <v>10</v>
      </c>
      <c r="R693" s="18" t="s">
        <v>45</v>
      </c>
      <c r="S693" s="37" t="s">
        <v>46</v>
      </c>
      <c r="T693" s="18" t="s">
        <v>53</v>
      </c>
      <c r="U693" s="37">
        <v>2.6799999999999997</v>
      </c>
      <c r="V693" s="37">
        <v>2.6799999999999997</v>
      </c>
      <c r="W693" s="37">
        <v>0</v>
      </c>
      <c r="X693" s="18" t="s">
        <v>53</v>
      </c>
      <c r="Y693" s="39"/>
      <c r="Z693" s="16">
        <v>0</v>
      </c>
      <c r="AA693" s="36">
        <v>5.66</v>
      </c>
      <c r="AB693" s="36"/>
      <c r="AC693" s="36">
        <v>5.66</v>
      </c>
      <c r="AD693" s="70">
        <f t="shared" si="135"/>
        <v>6.1694000000000004</v>
      </c>
      <c r="AE693" s="70">
        <f t="shared" ref="AE693:AE721" si="141">IF(Z693=1,AD693*1.08,IF(Z693=2,0,IF(AC693&lt;=100,(AD693*1.25),IF(AC693&lt;=200,134.5+((AC693-100)*1.04*1.16),255.14+((AC693-200)*1.02*1.12)))))</f>
        <v>7.7117500000000003</v>
      </c>
      <c r="AF693" s="70">
        <f t="shared" ref="AF693:AF721" si="142">IF(Z693=1,0,(AE693*1.08))</f>
        <v>8.3286900000000017</v>
      </c>
      <c r="AG693" s="36">
        <f t="shared" si="138"/>
        <v>6.16</v>
      </c>
      <c r="AH693" s="36">
        <f t="shared" si="139"/>
        <v>7.71</v>
      </c>
      <c r="AI693" s="36">
        <f t="shared" si="140"/>
        <v>8.32</v>
      </c>
      <c r="AJ693" s="40">
        <v>42447</v>
      </c>
      <c r="AK693" s="40">
        <v>42451</v>
      </c>
      <c r="AL693" s="22"/>
      <c r="AM693" s="20" t="s">
        <v>184</v>
      </c>
      <c r="AN693" s="20"/>
      <c r="AO693" s="20" t="s">
        <v>409</v>
      </c>
      <c r="AP693" s="20"/>
      <c r="AQ693" s="20"/>
      <c r="AR693" s="22"/>
      <c r="AS693" s="46">
        <v>42552</v>
      </c>
      <c r="AT693" s="176"/>
    </row>
    <row r="694" spans="1:46" ht="47.25" customHeight="1">
      <c r="A694" s="16">
        <v>8699809018341</v>
      </c>
      <c r="B694" s="16" t="s">
        <v>3039</v>
      </c>
      <c r="C694" s="16" t="s">
        <v>3041</v>
      </c>
      <c r="D694" s="17" t="s">
        <v>87</v>
      </c>
      <c r="E694" s="18" t="s">
        <v>41</v>
      </c>
      <c r="F694" s="18">
        <v>4</v>
      </c>
      <c r="G694" s="18">
        <v>2</v>
      </c>
      <c r="H694" s="18">
        <v>2</v>
      </c>
      <c r="I694" s="18"/>
      <c r="J694" s="18"/>
      <c r="K694" s="18"/>
      <c r="L694" s="19" t="s">
        <v>3042</v>
      </c>
      <c r="M694" s="19" t="s">
        <v>3043</v>
      </c>
      <c r="N694" s="18" t="s">
        <v>310</v>
      </c>
      <c r="O694" s="18">
        <v>150</v>
      </c>
      <c r="P694" s="18" t="s">
        <v>163</v>
      </c>
      <c r="Q694" s="18">
        <v>10</v>
      </c>
      <c r="R694" s="18" t="s">
        <v>45</v>
      </c>
      <c r="S694" s="37" t="s">
        <v>46</v>
      </c>
      <c r="T694" s="18" t="s">
        <v>53</v>
      </c>
      <c r="U694" s="37">
        <v>2.6799999999999997</v>
      </c>
      <c r="V694" s="37">
        <v>2.6799999999999997</v>
      </c>
      <c r="W694" s="37">
        <v>0</v>
      </c>
      <c r="X694" s="18" t="s">
        <v>53</v>
      </c>
      <c r="Y694" s="39"/>
      <c r="Z694" s="16">
        <v>0</v>
      </c>
      <c r="AA694" s="36">
        <v>5.66</v>
      </c>
      <c r="AB694" s="36"/>
      <c r="AC694" s="36">
        <v>5.66</v>
      </c>
      <c r="AD694" s="70">
        <f t="shared" si="135"/>
        <v>6.1694000000000004</v>
      </c>
      <c r="AE694" s="70">
        <f t="shared" si="141"/>
        <v>7.7117500000000003</v>
      </c>
      <c r="AF694" s="70">
        <f t="shared" si="142"/>
        <v>8.3286900000000017</v>
      </c>
      <c r="AG694" s="36">
        <f t="shared" si="138"/>
        <v>6.16</v>
      </c>
      <c r="AH694" s="36">
        <f t="shared" si="139"/>
        <v>7.71</v>
      </c>
      <c r="AI694" s="36">
        <f t="shared" si="140"/>
        <v>8.32</v>
      </c>
      <c r="AJ694" s="71">
        <v>42566</v>
      </c>
      <c r="AK694" s="40">
        <v>42570</v>
      </c>
      <c r="AL694" s="22"/>
      <c r="AM694" s="20" t="s">
        <v>335</v>
      </c>
      <c r="AN694" s="20"/>
      <c r="AO694" s="20" t="s">
        <v>8763</v>
      </c>
      <c r="AP694" s="20"/>
      <c r="AQ694" s="20"/>
      <c r="AR694" s="22"/>
      <c r="AS694" s="46">
        <v>42552</v>
      </c>
      <c r="AT694" s="176"/>
    </row>
    <row r="695" spans="1:46" ht="47.25" customHeight="1">
      <c r="A695" s="16">
        <v>8699505751399</v>
      </c>
      <c r="B695" s="16" t="s">
        <v>2908</v>
      </c>
      <c r="C695" s="16" t="s">
        <v>2909</v>
      </c>
      <c r="D695" s="17" t="s">
        <v>87</v>
      </c>
      <c r="E695" s="18" t="s">
        <v>295</v>
      </c>
      <c r="F695" s="18">
        <v>4</v>
      </c>
      <c r="G695" s="18">
        <v>1</v>
      </c>
      <c r="H695" s="18">
        <v>2</v>
      </c>
      <c r="I695" s="18"/>
      <c r="J695" s="18"/>
      <c r="K695" s="18"/>
      <c r="L695" s="19" t="s">
        <v>10775</v>
      </c>
      <c r="M695" s="19" t="s">
        <v>211</v>
      </c>
      <c r="N695" s="18" t="s">
        <v>3597</v>
      </c>
      <c r="O695" s="18">
        <v>500</v>
      </c>
      <c r="P695" s="18" t="s">
        <v>163</v>
      </c>
      <c r="Q695" s="18">
        <v>1</v>
      </c>
      <c r="R695" s="18" t="s">
        <v>95</v>
      </c>
      <c r="S695" s="37" t="s">
        <v>46</v>
      </c>
      <c r="T695" s="18" t="s">
        <v>53</v>
      </c>
      <c r="U695" s="38">
        <v>1.51</v>
      </c>
      <c r="V695" s="38">
        <v>1.51</v>
      </c>
      <c r="W695" s="38">
        <v>0</v>
      </c>
      <c r="X695" s="18" t="s">
        <v>53</v>
      </c>
      <c r="Y695" s="39"/>
      <c r="Z695" s="16">
        <v>0</v>
      </c>
      <c r="AA695" s="36">
        <v>4.13</v>
      </c>
      <c r="AB695" s="36"/>
      <c r="AC695" s="36">
        <v>4.13</v>
      </c>
      <c r="AD695" s="38">
        <f t="shared" si="135"/>
        <v>4.5017000000000005</v>
      </c>
      <c r="AE695" s="38">
        <f t="shared" si="141"/>
        <v>5.6271250000000004</v>
      </c>
      <c r="AF695" s="38">
        <f t="shared" si="142"/>
        <v>6.0772950000000012</v>
      </c>
      <c r="AG695" s="36">
        <f t="shared" si="138"/>
        <v>4.5</v>
      </c>
      <c r="AH695" s="36">
        <f t="shared" si="139"/>
        <v>5.62</v>
      </c>
      <c r="AI695" s="36">
        <f t="shared" si="140"/>
        <v>6.07</v>
      </c>
      <c r="AJ695" s="40">
        <v>43245</v>
      </c>
      <c r="AK695" s="40">
        <v>43251</v>
      </c>
      <c r="AL695" s="17">
        <v>1</v>
      </c>
      <c r="AM695" s="17" t="s">
        <v>3754</v>
      </c>
      <c r="AN695" s="17"/>
      <c r="AO695" s="20" t="s">
        <v>215</v>
      </c>
      <c r="AP695" s="20"/>
      <c r="AQ695" s="20"/>
      <c r="AR695" s="22"/>
      <c r="AS695" s="46">
        <v>42552</v>
      </c>
      <c r="AT695" s="173"/>
    </row>
    <row r="696" spans="1:46" ht="47.25" customHeight="1">
      <c r="A696" s="16">
        <v>8699525015273</v>
      </c>
      <c r="B696" s="16" t="s">
        <v>7386</v>
      </c>
      <c r="C696" s="16" t="s">
        <v>7387</v>
      </c>
      <c r="D696" s="17" t="s">
        <v>38</v>
      </c>
      <c r="E696" s="18" t="s">
        <v>38</v>
      </c>
      <c r="F696" s="18">
        <v>0</v>
      </c>
      <c r="G696" s="18">
        <v>1</v>
      </c>
      <c r="H696" s="18">
        <v>1</v>
      </c>
      <c r="I696" s="18"/>
      <c r="J696" s="18"/>
      <c r="K696" s="18"/>
      <c r="L696" s="19" t="s">
        <v>9553</v>
      </c>
      <c r="M696" s="24" t="s">
        <v>177</v>
      </c>
      <c r="N696" s="18" t="s">
        <v>1742</v>
      </c>
      <c r="O696" s="18">
        <v>5</v>
      </c>
      <c r="P696" s="18" t="s">
        <v>163</v>
      </c>
      <c r="Q696" s="18">
        <v>28</v>
      </c>
      <c r="R696" s="18" t="s">
        <v>45</v>
      </c>
      <c r="S696" s="37" t="s">
        <v>46</v>
      </c>
      <c r="T696" s="18" t="s">
        <v>331</v>
      </c>
      <c r="U696" s="37">
        <v>8.1300000000000008</v>
      </c>
      <c r="V696" s="37">
        <v>8.1300000000000008</v>
      </c>
      <c r="W696" s="37">
        <v>4.13</v>
      </c>
      <c r="X696" s="18" t="s">
        <v>331</v>
      </c>
      <c r="Y696" s="39"/>
      <c r="Z696" s="16">
        <v>0</v>
      </c>
      <c r="AA696" s="36">
        <v>8.7200000000000006</v>
      </c>
      <c r="AB696" s="36"/>
      <c r="AC696" s="36">
        <v>8.7200000000000006</v>
      </c>
      <c r="AD696" s="37">
        <f t="shared" si="135"/>
        <v>9.5048000000000012</v>
      </c>
      <c r="AE696" s="37">
        <f t="shared" si="141"/>
        <v>11.881000000000002</v>
      </c>
      <c r="AF696" s="37">
        <f t="shared" si="142"/>
        <v>12.831480000000003</v>
      </c>
      <c r="AG696" s="36">
        <f t="shared" si="138"/>
        <v>9.5</v>
      </c>
      <c r="AH696" s="36">
        <f t="shared" si="139"/>
        <v>11.88</v>
      </c>
      <c r="AI696" s="36">
        <f t="shared" si="140"/>
        <v>12.83</v>
      </c>
      <c r="AJ696" s="40">
        <v>42419</v>
      </c>
      <c r="AK696" s="40">
        <v>42422</v>
      </c>
      <c r="AL696" s="22"/>
      <c r="AM696" s="20" t="s">
        <v>184</v>
      </c>
      <c r="AN696" s="20"/>
      <c r="AO696" s="20" t="s">
        <v>1192</v>
      </c>
      <c r="AP696" s="20"/>
      <c r="AQ696" s="20"/>
      <c r="AR696" s="22"/>
      <c r="AS696" s="46">
        <v>42552</v>
      </c>
      <c r="AT696" s="173"/>
    </row>
    <row r="697" spans="1:46" ht="47.25" customHeight="1">
      <c r="A697" s="16">
        <v>8699525017055</v>
      </c>
      <c r="B697" s="16" t="s">
        <v>7386</v>
      </c>
      <c r="C697" s="16" t="s">
        <v>7387</v>
      </c>
      <c r="D697" s="17" t="s">
        <v>38</v>
      </c>
      <c r="E697" s="18" t="s">
        <v>38</v>
      </c>
      <c r="F697" s="18">
        <v>0</v>
      </c>
      <c r="G697" s="18">
        <v>1</v>
      </c>
      <c r="H697" s="18">
        <v>1</v>
      </c>
      <c r="I697" s="18"/>
      <c r="J697" s="18"/>
      <c r="K697" s="18"/>
      <c r="L697" s="19" t="s">
        <v>10588</v>
      </c>
      <c r="M697" s="24" t="s">
        <v>177</v>
      </c>
      <c r="N697" s="18" t="s">
        <v>1742</v>
      </c>
      <c r="O697" s="18">
        <v>5</v>
      </c>
      <c r="P697" s="18" t="s">
        <v>163</v>
      </c>
      <c r="Q697" s="18">
        <v>84</v>
      </c>
      <c r="R697" s="18" t="s">
        <v>45</v>
      </c>
      <c r="S697" s="37" t="s">
        <v>46</v>
      </c>
      <c r="T697" s="37"/>
      <c r="U697" s="37"/>
      <c r="V697" s="37">
        <v>24.36</v>
      </c>
      <c r="W697" s="37">
        <v>12.39</v>
      </c>
      <c r="X697" s="18" t="s">
        <v>331</v>
      </c>
      <c r="Y697" s="18"/>
      <c r="Z697" s="16">
        <v>0</v>
      </c>
      <c r="AA697" s="16"/>
      <c r="AB697" s="16"/>
      <c r="AC697" s="37">
        <v>26.2</v>
      </c>
      <c r="AD697" s="70">
        <f t="shared" si="135"/>
        <v>28.396000000000001</v>
      </c>
      <c r="AE697" s="70">
        <f t="shared" si="141"/>
        <v>35.495000000000005</v>
      </c>
      <c r="AF697" s="70">
        <f t="shared" si="142"/>
        <v>38.334600000000009</v>
      </c>
      <c r="AG697" s="36">
        <f t="shared" si="138"/>
        <v>28.39</v>
      </c>
      <c r="AH697" s="36">
        <f t="shared" si="139"/>
        <v>35.49</v>
      </c>
      <c r="AI697" s="36">
        <f t="shared" si="140"/>
        <v>38.33</v>
      </c>
      <c r="AJ697" s="40">
        <v>42419</v>
      </c>
      <c r="AK697" s="40">
        <v>42422</v>
      </c>
      <c r="AL697" s="22"/>
      <c r="AM697" s="20"/>
      <c r="AN697" s="20"/>
      <c r="AO697" s="20" t="s">
        <v>1192</v>
      </c>
      <c r="AP697" s="20"/>
      <c r="AQ697" s="20"/>
      <c r="AR697" s="22"/>
      <c r="AS697" s="46">
        <v>42552</v>
      </c>
      <c r="AT697" s="179"/>
    </row>
    <row r="698" spans="1:46" ht="47.25" customHeight="1">
      <c r="A698" s="16">
        <v>8699819081090</v>
      </c>
      <c r="B698" s="16" t="s">
        <v>10869</v>
      </c>
      <c r="C698" s="16" t="s">
        <v>10870</v>
      </c>
      <c r="D698" s="17" t="s">
        <v>323</v>
      </c>
      <c r="E698" s="18" t="s">
        <v>295</v>
      </c>
      <c r="F698" s="18">
        <v>0</v>
      </c>
      <c r="G698" s="18">
        <v>4</v>
      </c>
      <c r="H698" s="18">
        <v>2</v>
      </c>
      <c r="I698" s="18"/>
      <c r="J698" s="18"/>
      <c r="K698" s="18"/>
      <c r="L698" s="19" t="s">
        <v>10871</v>
      </c>
      <c r="M698" s="19" t="s">
        <v>10872</v>
      </c>
      <c r="N698" s="18" t="s">
        <v>2247</v>
      </c>
      <c r="O698" s="18">
        <v>262</v>
      </c>
      <c r="P698" s="18" t="s">
        <v>163</v>
      </c>
      <c r="Q698" s="18">
        <v>30</v>
      </c>
      <c r="R698" s="18" t="s">
        <v>95</v>
      </c>
      <c r="S698" s="37" t="s">
        <v>46</v>
      </c>
      <c r="T698" s="18" t="s">
        <v>53</v>
      </c>
      <c r="U698" s="38">
        <v>4.75</v>
      </c>
      <c r="V698" s="38">
        <v>4.75</v>
      </c>
      <c r="W698" s="38">
        <v>4.75</v>
      </c>
      <c r="X698" s="18" t="s">
        <v>53</v>
      </c>
      <c r="Y698" s="39"/>
      <c r="Z698" s="16">
        <v>0</v>
      </c>
      <c r="AA698" s="36">
        <v>12.75</v>
      </c>
      <c r="AB698" s="36"/>
      <c r="AC698" s="36">
        <v>12.75</v>
      </c>
      <c r="AD698" s="38">
        <f t="shared" si="135"/>
        <v>13.870000000000001</v>
      </c>
      <c r="AE698" s="38">
        <f t="shared" si="141"/>
        <v>17.337500000000002</v>
      </c>
      <c r="AF698" s="38">
        <f t="shared" si="142"/>
        <v>18.724500000000003</v>
      </c>
      <c r="AG698" s="36">
        <f t="shared" si="138"/>
        <v>13.87</v>
      </c>
      <c r="AH698" s="36">
        <f t="shared" si="139"/>
        <v>17.329999999999998</v>
      </c>
      <c r="AI698" s="36">
        <f t="shared" si="140"/>
        <v>18.72</v>
      </c>
      <c r="AJ698" s="40">
        <v>43146</v>
      </c>
      <c r="AK698" s="40">
        <v>43150</v>
      </c>
      <c r="AL698" s="17">
        <v>1</v>
      </c>
      <c r="AM698" s="17" t="s">
        <v>3754</v>
      </c>
      <c r="AN698" s="17"/>
      <c r="AO698" s="20" t="s">
        <v>1192</v>
      </c>
      <c r="AP698" s="20"/>
      <c r="AQ698" s="20"/>
      <c r="AR698" s="22"/>
      <c r="AS698" s="46">
        <v>42552</v>
      </c>
      <c r="AT698" s="179"/>
    </row>
    <row r="699" spans="1:46" ht="47.25" customHeight="1">
      <c r="A699" s="16">
        <v>8699704711149</v>
      </c>
      <c r="B699" s="16" t="s">
        <v>8033</v>
      </c>
      <c r="C699" s="16" t="s">
        <v>8034</v>
      </c>
      <c r="D699" s="17" t="s">
        <v>87</v>
      </c>
      <c r="E699" s="18" t="s">
        <v>41</v>
      </c>
      <c r="F699" s="18">
        <v>0</v>
      </c>
      <c r="G699" s="18">
        <v>2</v>
      </c>
      <c r="H699" s="18">
        <v>1</v>
      </c>
      <c r="I699" s="18"/>
      <c r="J699" s="18"/>
      <c r="K699" s="18"/>
      <c r="L699" s="19" t="s">
        <v>8035</v>
      </c>
      <c r="M699" s="19" t="s">
        <v>594</v>
      </c>
      <c r="N699" s="18" t="s">
        <v>329</v>
      </c>
      <c r="O699" s="18"/>
      <c r="P699" s="18"/>
      <c r="Q699" s="18">
        <v>5</v>
      </c>
      <c r="R699" s="18" t="s">
        <v>45</v>
      </c>
      <c r="S699" s="37" t="s">
        <v>96</v>
      </c>
      <c r="T699" s="18"/>
      <c r="U699" s="37">
        <v>3.46</v>
      </c>
      <c r="V699" s="37">
        <v>3.46</v>
      </c>
      <c r="W699" s="37">
        <v>0</v>
      </c>
      <c r="X699" s="18" t="s">
        <v>53</v>
      </c>
      <c r="Y699" s="39"/>
      <c r="Z699" s="16">
        <v>0</v>
      </c>
      <c r="AA699" s="36">
        <v>14.5</v>
      </c>
      <c r="AB699" s="36"/>
      <c r="AC699" s="36">
        <v>7.32</v>
      </c>
      <c r="AD699" s="70">
        <f t="shared" si="135"/>
        <v>7.9788000000000006</v>
      </c>
      <c r="AE699" s="70">
        <f t="shared" si="141"/>
        <v>9.9735000000000014</v>
      </c>
      <c r="AF699" s="70">
        <f t="shared" si="142"/>
        <v>10.771380000000002</v>
      </c>
      <c r="AG699" s="36">
        <f t="shared" si="138"/>
        <v>7.97</v>
      </c>
      <c r="AH699" s="36">
        <f t="shared" si="139"/>
        <v>9.9700000000000006</v>
      </c>
      <c r="AI699" s="36">
        <f t="shared" si="140"/>
        <v>10.77</v>
      </c>
      <c r="AJ699" s="40">
        <v>42545</v>
      </c>
      <c r="AK699" s="40">
        <v>42552</v>
      </c>
      <c r="AL699" s="22"/>
      <c r="AM699" s="20" t="s">
        <v>184</v>
      </c>
      <c r="AN699" s="20"/>
      <c r="AO699" s="20" t="s">
        <v>1192</v>
      </c>
      <c r="AP699" s="20"/>
      <c r="AQ699" s="20"/>
      <c r="AR699" s="22"/>
      <c r="AS699" s="46">
        <v>42552</v>
      </c>
      <c r="AT699" s="179"/>
    </row>
    <row r="700" spans="1:46" ht="47.25" customHeight="1">
      <c r="A700" s="16">
        <v>8699033010159</v>
      </c>
      <c r="B700" s="16" t="s">
        <v>2150</v>
      </c>
      <c r="C700" s="16" t="s">
        <v>2151</v>
      </c>
      <c r="D700" s="17" t="s">
        <v>323</v>
      </c>
      <c r="E700" s="18" t="s">
        <v>323</v>
      </c>
      <c r="F700" s="18">
        <v>0</v>
      </c>
      <c r="G700" s="18">
        <v>1</v>
      </c>
      <c r="H700" s="18">
        <v>1</v>
      </c>
      <c r="I700" s="18"/>
      <c r="J700" s="18"/>
      <c r="K700" s="18"/>
      <c r="L700" s="19" t="s">
        <v>2154</v>
      </c>
      <c r="M700" s="19" t="s">
        <v>432</v>
      </c>
      <c r="N700" s="18" t="s">
        <v>2156</v>
      </c>
      <c r="O700" s="18">
        <v>70</v>
      </c>
      <c r="P700" s="18" t="s">
        <v>163</v>
      </c>
      <c r="Q700" s="18">
        <v>4</v>
      </c>
      <c r="R700" s="18" t="s">
        <v>95</v>
      </c>
      <c r="S700" s="37" t="s">
        <v>46</v>
      </c>
      <c r="T700" s="37" t="s">
        <v>300</v>
      </c>
      <c r="U700" s="38">
        <v>8</v>
      </c>
      <c r="V700" s="38">
        <v>13.93</v>
      </c>
      <c r="W700" s="38">
        <v>8</v>
      </c>
      <c r="X700" s="37" t="s">
        <v>300</v>
      </c>
      <c r="Y700" s="39"/>
      <c r="Z700" s="16">
        <v>0</v>
      </c>
      <c r="AA700" s="36">
        <v>18.71</v>
      </c>
      <c r="AB700" s="36"/>
      <c r="AC700" s="36">
        <v>18.71</v>
      </c>
      <c r="AD700" s="38">
        <f t="shared" si="135"/>
        <v>20.306800000000003</v>
      </c>
      <c r="AE700" s="38">
        <f t="shared" si="141"/>
        <v>25.383500000000005</v>
      </c>
      <c r="AF700" s="38">
        <f t="shared" si="142"/>
        <v>27.414180000000009</v>
      </c>
      <c r="AG700" s="36">
        <f t="shared" si="138"/>
        <v>20.3</v>
      </c>
      <c r="AH700" s="36">
        <f t="shared" si="139"/>
        <v>25.38</v>
      </c>
      <c r="AI700" s="36">
        <f t="shared" si="140"/>
        <v>27.41</v>
      </c>
      <c r="AJ700" s="40">
        <v>42783</v>
      </c>
      <c r="AK700" s="40">
        <v>42786</v>
      </c>
      <c r="AL700" s="17">
        <v>1</v>
      </c>
      <c r="AM700" s="20" t="s">
        <v>477</v>
      </c>
      <c r="AN700" s="20"/>
      <c r="AO700" s="20" t="s">
        <v>7508</v>
      </c>
      <c r="AP700" s="20"/>
      <c r="AQ700" s="20"/>
      <c r="AR700" s="22"/>
      <c r="AS700" s="46">
        <v>42552</v>
      </c>
      <c r="AT700" s="173"/>
    </row>
    <row r="701" spans="1:46" ht="47.25" customHeight="1">
      <c r="A701" s="16">
        <v>8697936021289</v>
      </c>
      <c r="B701" s="16" t="s">
        <v>3363</v>
      </c>
      <c r="C701" s="16" t="s">
        <v>3364</v>
      </c>
      <c r="D701" s="17" t="s">
        <v>38</v>
      </c>
      <c r="E701" s="18" t="s">
        <v>38</v>
      </c>
      <c r="F701" s="18">
        <v>0</v>
      </c>
      <c r="G701" s="18">
        <v>1</v>
      </c>
      <c r="H701" s="18">
        <v>1</v>
      </c>
      <c r="I701" s="18"/>
      <c r="J701" s="18"/>
      <c r="K701" s="18"/>
      <c r="L701" s="19" t="s">
        <v>3851</v>
      </c>
      <c r="M701" s="19" t="s">
        <v>1741</v>
      </c>
      <c r="N701" s="18" t="s">
        <v>502</v>
      </c>
      <c r="O701" s="18" t="s">
        <v>6346</v>
      </c>
      <c r="P701" s="18" t="s">
        <v>1479</v>
      </c>
      <c r="Q701" s="18">
        <v>12</v>
      </c>
      <c r="R701" s="18" t="s">
        <v>45</v>
      </c>
      <c r="S701" s="37" t="s">
        <v>46</v>
      </c>
      <c r="T701" s="37" t="s">
        <v>222</v>
      </c>
      <c r="U701" s="37">
        <v>46.01</v>
      </c>
      <c r="V701" s="37">
        <v>46.01</v>
      </c>
      <c r="W701" s="37">
        <v>27.6</v>
      </c>
      <c r="X701" s="37" t="s">
        <v>222</v>
      </c>
      <c r="Y701" s="39"/>
      <c r="Z701" s="16">
        <v>0</v>
      </c>
      <c r="AA701" s="36">
        <v>58.4</v>
      </c>
      <c r="AB701" s="36"/>
      <c r="AC701" s="36">
        <v>58.4</v>
      </c>
      <c r="AD701" s="70">
        <f t="shared" si="135"/>
        <v>63.088000000000001</v>
      </c>
      <c r="AE701" s="70">
        <f t="shared" si="141"/>
        <v>78.86</v>
      </c>
      <c r="AF701" s="70">
        <f t="shared" si="142"/>
        <v>85.168800000000005</v>
      </c>
      <c r="AG701" s="36">
        <f t="shared" si="138"/>
        <v>63.08</v>
      </c>
      <c r="AH701" s="36">
        <f t="shared" si="139"/>
        <v>78.86</v>
      </c>
      <c r="AI701" s="36">
        <f t="shared" si="140"/>
        <v>85.16</v>
      </c>
      <c r="AJ701" s="40">
        <v>42419</v>
      </c>
      <c r="AK701" s="40">
        <v>42422</v>
      </c>
      <c r="AL701" s="22"/>
      <c r="AM701" s="20" t="s">
        <v>184</v>
      </c>
      <c r="AN701" s="20"/>
      <c r="AO701" s="20" t="s">
        <v>7508</v>
      </c>
      <c r="AP701" s="20"/>
      <c r="AQ701" s="20"/>
      <c r="AR701" s="22"/>
      <c r="AS701" s="46">
        <v>42552</v>
      </c>
      <c r="AT701" s="173"/>
    </row>
    <row r="702" spans="1:46" ht="47.25" customHeight="1">
      <c r="A702" s="16">
        <v>8697936021272</v>
      </c>
      <c r="B702" s="16" t="s">
        <v>3363</v>
      </c>
      <c r="C702" s="16" t="s">
        <v>3364</v>
      </c>
      <c r="D702" s="17" t="s">
        <v>38</v>
      </c>
      <c r="E702" s="18" t="s">
        <v>38</v>
      </c>
      <c r="F702" s="18">
        <v>0</v>
      </c>
      <c r="G702" s="18">
        <v>1</v>
      </c>
      <c r="H702" s="18">
        <v>1</v>
      </c>
      <c r="I702" s="18"/>
      <c r="J702" s="18"/>
      <c r="K702" s="18"/>
      <c r="L702" s="19" t="s">
        <v>3850</v>
      </c>
      <c r="M702" s="19" t="s">
        <v>1741</v>
      </c>
      <c r="N702" s="18" t="s">
        <v>502</v>
      </c>
      <c r="O702" s="18" t="s">
        <v>6346</v>
      </c>
      <c r="P702" s="18" t="s">
        <v>1479</v>
      </c>
      <c r="Q702" s="18">
        <v>4</v>
      </c>
      <c r="R702" s="18" t="s">
        <v>45</v>
      </c>
      <c r="S702" s="37" t="s">
        <v>46</v>
      </c>
      <c r="T702" s="37" t="s">
        <v>284</v>
      </c>
      <c r="U702" s="37">
        <v>11.83</v>
      </c>
      <c r="V702" s="37">
        <v>11.83</v>
      </c>
      <c r="W702" s="37">
        <v>7.09</v>
      </c>
      <c r="X702" s="37" t="s">
        <v>284</v>
      </c>
      <c r="Y702" s="39"/>
      <c r="Z702" s="16">
        <v>0</v>
      </c>
      <c r="AA702" s="36">
        <v>14.98</v>
      </c>
      <c r="AB702" s="36"/>
      <c r="AC702" s="36">
        <v>14.98</v>
      </c>
      <c r="AD702" s="70">
        <f t="shared" si="135"/>
        <v>16.278400000000001</v>
      </c>
      <c r="AE702" s="70">
        <f t="shared" si="141"/>
        <v>20.348000000000003</v>
      </c>
      <c r="AF702" s="70">
        <f t="shared" si="142"/>
        <v>21.975840000000005</v>
      </c>
      <c r="AG702" s="36">
        <f t="shared" si="138"/>
        <v>16.27</v>
      </c>
      <c r="AH702" s="36">
        <f t="shared" si="139"/>
        <v>20.34</v>
      </c>
      <c r="AI702" s="36">
        <f t="shared" si="140"/>
        <v>21.97</v>
      </c>
      <c r="AJ702" s="40">
        <v>42419</v>
      </c>
      <c r="AK702" s="40">
        <v>42422</v>
      </c>
      <c r="AL702" s="22"/>
      <c r="AM702" s="20" t="s">
        <v>184</v>
      </c>
      <c r="AN702" s="20"/>
      <c r="AO702" s="20" t="s">
        <v>7629</v>
      </c>
      <c r="AP702" s="20"/>
      <c r="AQ702" s="20"/>
      <c r="AR702" s="22"/>
      <c r="AS702" s="46">
        <v>42552</v>
      </c>
      <c r="AT702" s="173"/>
    </row>
    <row r="703" spans="1:46" ht="47.25" customHeight="1">
      <c r="A703" s="16">
        <v>8697932020569</v>
      </c>
      <c r="B703" s="16" t="s">
        <v>5864</v>
      </c>
      <c r="C703" s="16" t="s">
        <v>5866</v>
      </c>
      <c r="D703" s="17" t="s">
        <v>38</v>
      </c>
      <c r="E703" s="18" t="s">
        <v>38</v>
      </c>
      <c r="F703" s="18">
        <v>0</v>
      </c>
      <c r="G703" s="18">
        <v>5</v>
      </c>
      <c r="H703" s="18">
        <v>1</v>
      </c>
      <c r="I703" s="18"/>
      <c r="J703" s="18"/>
      <c r="K703" s="18"/>
      <c r="L703" s="19" t="s">
        <v>7956</v>
      </c>
      <c r="M703" s="19" t="s">
        <v>601</v>
      </c>
      <c r="N703" s="18" t="s">
        <v>1154</v>
      </c>
      <c r="O703" s="18">
        <v>150</v>
      </c>
      <c r="P703" s="18" t="s">
        <v>163</v>
      </c>
      <c r="Q703" s="18">
        <v>3</v>
      </c>
      <c r="R703" s="18" t="s">
        <v>45</v>
      </c>
      <c r="S703" s="37" t="s">
        <v>46</v>
      </c>
      <c r="T703" s="18" t="s">
        <v>165</v>
      </c>
      <c r="U703" s="37">
        <v>66.599999999999994</v>
      </c>
      <c r="V703" s="37">
        <v>38.46</v>
      </c>
      <c r="W703" s="37">
        <v>38.46</v>
      </c>
      <c r="X703" s="18" t="s">
        <v>165</v>
      </c>
      <c r="Y703" s="39"/>
      <c r="Z703" s="16">
        <v>0</v>
      </c>
      <c r="AA703" s="36">
        <v>81.38</v>
      </c>
      <c r="AB703" s="36"/>
      <c r="AC703" s="36">
        <v>81.38</v>
      </c>
      <c r="AD703" s="70">
        <f t="shared" ref="AD703:AD734" si="143">IF(Z703=2,AC703*1.08,IF(AC703&lt;=10,(AC703*1.09),IF(AC703&lt;=50,(10*1.09)+((AC703-10)*1.08),IF(AC703&lt;=100,(10*1.09)+((50-10)*1.08)+((AC703-50)*1.07),IF(AC703&lt;=200,(10*1.09)+((50-10)*1.08)+((100-50)*1.07)+((AC703-100)*1.04),(10*1.09)+((50-10)*1.08)+((100-50)*1.07)+((200-100)*1.04)+((AC703-200)*1.02))))))</f>
        <v>87.676600000000008</v>
      </c>
      <c r="AE703" s="70">
        <f t="shared" si="141"/>
        <v>109.59575000000001</v>
      </c>
      <c r="AF703" s="70">
        <f t="shared" si="142"/>
        <v>118.36341000000002</v>
      </c>
      <c r="AG703" s="36">
        <f t="shared" si="138"/>
        <v>87.67</v>
      </c>
      <c r="AH703" s="36">
        <f t="shared" si="139"/>
        <v>109.59</v>
      </c>
      <c r="AI703" s="36">
        <f t="shared" si="140"/>
        <v>118.36</v>
      </c>
      <c r="AJ703" s="40">
        <v>42545</v>
      </c>
      <c r="AK703" s="40">
        <v>42547</v>
      </c>
      <c r="AL703" s="22"/>
      <c r="AM703" s="20" t="s">
        <v>184</v>
      </c>
      <c r="AN703" s="20"/>
      <c r="AO703" s="20" t="s">
        <v>9230</v>
      </c>
      <c r="AP703" s="20"/>
      <c r="AQ703" s="20"/>
      <c r="AR703" s="22"/>
      <c r="AS703" s="46">
        <v>42552</v>
      </c>
      <c r="AT703" s="175"/>
    </row>
    <row r="704" spans="1:46" ht="47.25" customHeight="1">
      <c r="A704" s="16">
        <v>8697936024099</v>
      </c>
      <c r="B704" s="16" t="s">
        <v>5864</v>
      </c>
      <c r="C704" s="16" t="s">
        <v>5866</v>
      </c>
      <c r="D704" s="17" t="s">
        <v>38</v>
      </c>
      <c r="E704" s="18" t="s">
        <v>38</v>
      </c>
      <c r="F704" s="18">
        <v>0</v>
      </c>
      <c r="G704" s="18">
        <v>5</v>
      </c>
      <c r="H704" s="18">
        <v>1</v>
      </c>
      <c r="I704" s="18"/>
      <c r="J704" s="18"/>
      <c r="K704" s="18"/>
      <c r="L704" s="19" t="s">
        <v>7956</v>
      </c>
      <c r="M704" s="19" t="s">
        <v>601</v>
      </c>
      <c r="N704" s="18" t="s">
        <v>502</v>
      </c>
      <c r="O704" s="18">
        <v>150</v>
      </c>
      <c r="P704" s="18" t="s">
        <v>163</v>
      </c>
      <c r="Q704" s="18">
        <v>3</v>
      </c>
      <c r="R704" s="18" t="s">
        <v>45</v>
      </c>
      <c r="S704" s="37" t="s">
        <v>46</v>
      </c>
      <c r="T704" s="18" t="s">
        <v>165</v>
      </c>
      <c r="U704" s="37">
        <v>38.46</v>
      </c>
      <c r="V704" s="37">
        <v>66.599999999999994</v>
      </c>
      <c r="W704" s="37">
        <v>38.46</v>
      </c>
      <c r="X704" s="18" t="s">
        <v>165</v>
      </c>
      <c r="Y704" s="39"/>
      <c r="Z704" s="16">
        <v>0</v>
      </c>
      <c r="AA704" s="36">
        <v>81.38</v>
      </c>
      <c r="AB704" s="36"/>
      <c r="AC704" s="36">
        <v>81.38</v>
      </c>
      <c r="AD704" s="37">
        <f t="shared" si="143"/>
        <v>87.676600000000008</v>
      </c>
      <c r="AE704" s="37">
        <f t="shared" si="141"/>
        <v>109.59575000000001</v>
      </c>
      <c r="AF704" s="37">
        <f t="shared" si="142"/>
        <v>118.36341000000002</v>
      </c>
      <c r="AG704" s="36">
        <f t="shared" si="138"/>
        <v>87.67</v>
      </c>
      <c r="AH704" s="36">
        <f t="shared" si="139"/>
        <v>109.59</v>
      </c>
      <c r="AI704" s="36">
        <f t="shared" si="140"/>
        <v>118.36</v>
      </c>
      <c r="AJ704" s="40">
        <v>42545</v>
      </c>
      <c r="AK704" s="40">
        <v>42547</v>
      </c>
      <c r="AL704" s="22"/>
      <c r="AM704" s="20" t="s">
        <v>184</v>
      </c>
      <c r="AN704" s="20"/>
      <c r="AO704" s="20" t="s">
        <v>7987</v>
      </c>
      <c r="AP704" s="20"/>
      <c r="AQ704" s="20"/>
      <c r="AR704" s="22"/>
      <c r="AS704" s="46">
        <v>42552</v>
      </c>
      <c r="AT704" s="173"/>
    </row>
    <row r="705" spans="1:46" ht="47.25" customHeight="1">
      <c r="A705" s="16">
        <v>8697936094108</v>
      </c>
      <c r="B705" s="16" t="s">
        <v>5864</v>
      </c>
      <c r="C705" s="16" t="s">
        <v>5866</v>
      </c>
      <c r="D705" s="17" t="s">
        <v>38</v>
      </c>
      <c r="E705" s="18" t="s">
        <v>38</v>
      </c>
      <c r="F705" s="18">
        <v>0</v>
      </c>
      <c r="G705" s="73" t="s">
        <v>705</v>
      </c>
      <c r="H705" s="18">
        <v>1</v>
      </c>
      <c r="I705" s="18"/>
      <c r="J705" s="18"/>
      <c r="K705" s="18"/>
      <c r="L705" s="19" t="s">
        <v>1873</v>
      </c>
      <c r="M705" s="19" t="s">
        <v>601</v>
      </c>
      <c r="N705" s="18" t="s">
        <v>502</v>
      </c>
      <c r="O705" s="18">
        <v>30</v>
      </c>
      <c r="P705" s="18" t="s">
        <v>163</v>
      </c>
      <c r="Q705" s="18">
        <v>28</v>
      </c>
      <c r="R705" s="18" t="s">
        <v>45</v>
      </c>
      <c r="S705" s="37" t="s">
        <v>46</v>
      </c>
      <c r="T705" s="18" t="s">
        <v>238</v>
      </c>
      <c r="U705" s="37">
        <v>127.09</v>
      </c>
      <c r="V705" s="37">
        <v>127.09</v>
      </c>
      <c r="W705" s="37">
        <v>76.25</v>
      </c>
      <c r="X705" s="18" t="s">
        <v>238</v>
      </c>
      <c r="Y705" s="39"/>
      <c r="Z705" s="16">
        <v>0</v>
      </c>
      <c r="AA705" s="36">
        <v>161.37</v>
      </c>
      <c r="AB705" s="36"/>
      <c r="AC705" s="36">
        <v>161.37</v>
      </c>
      <c r="AD705" s="70">
        <f t="shared" si="143"/>
        <v>171.4248</v>
      </c>
      <c r="AE705" s="70">
        <f t="shared" si="141"/>
        <v>208.536768</v>
      </c>
      <c r="AF705" s="70">
        <f t="shared" si="142"/>
        <v>225.21970944</v>
      </c>
      <c r="AG705" s="36">
        <f t="shared" si="138"/>
        <v>171.42</v>
      </c>
      <c r="AH705" s="36">
        <f t="shared" si="139"/>
        <v>208.53</v>
      </c>
      <c r="AI705" s="36">
        <f t="shared" si="140"/>
        <v>225.21</v>
      </c>
      <c r="AJ705" s="40">
        <v>42419</v>
      </c>
      <c r="AK705" s="40">
        <v>42422</v>
      </c>
      <c r="AL705" s="22"/>
      <c r="AM705" s="20" t="s">
        <v>184</v>
      </c>
      <c r="AN705" s="20"/>
      <c r="AO705" s="20" t="s">
        <v>409</v>
      </c>
      <c r="AP705" s="20"/>
      <c r="AQ705" s="20"/>
      <c r="AR705" s="22"/>
      <c r="AS705" s="46">
        <v>42552</v>
      </c>
      <c r="AT705" s="173"/>
    </row>
    <row r="706" spans="1:46" ht="47.25" customHeight="1">
      <c r="A706" s="16">
        <v>8697932090746</v>
      </c>
      <c r="B706" s="16" t="s">
        <v>5864</v>
      </c>
      <c r="C706" s="16" t="s">
        <v>5866</v>
      </c>
      <c r="D706" s="17" t="s">
        <v>38</v>
      </c>
      <c r="E706" s="18" t="s">
        <v>38</v>
      </c>
      <c r="F706" s="18">
        <v>0</v>
      </c>
      <c r="G706" s="73" t="s">
        <v>705</v>
      </c>
      <c r="H706" s="18">
        <v>1</v>
      </c>
      <c r="I706" s="18"/>
      <c r="J706" s="18"/>
      <c r="K706" s="18"/>
      <c r="L706" s="19" t="s">
        <v>1873</v>
      </c>
      <c r="M706" s="19" t="s">
        <v>601</v>
      </c>
      <c r="N706" s="18" t="s">
        <v>1154</v>
      </c>
      <c r="O706" s="18">
        <v>30</v>
      </c>
      <c r="P706" s="18" t="s">
        <v>163</v>
      </c>
      <c r="Q706" s="18">
        <v>28</v>
      </c>
      <c r="R706" s="18" t="s">
        <v>45</v>
      </c>
      <c r="S706" s="37" t="s">
        <v>46</v>
      </c>
      <c r="T706" s="18" t="s">
        <v>238</v>
      </c>
      <c r="U706" s="37">
        <v>127.09</v>
      </c>
      <c r="V706" s="37">
        <v>127.09</v>
      </c>
      <c r="W706" s="37">
        <v>76.25</v>
      </c>
      <c r="X706" s="18" t="s">
        <v>238</v>
      </c>
      <c r="Y706" s="39"/>
      <c r="Z706" s="16">
        <v>0</v>
      </c>
      <c r="AA706" s="36">
        <v>161.37</v>
      </c>
      <c r="AB706" s="36"/>
      <c r="AC706" s="36">
        <v>161.37</v>
      </c>
      <c r="AD706" s="70">
        <f t="shared" si="143"/>
        <v>171.4248</v>
      </c>
      <c r="AE706" s="70">
        <f t="shared" si="141"/>
        <v>208.536768</v>
      </c>
      <c r="AF706" s="70">
        <f t="shared" si="142"/>
        <v>225.21970944</v>
      </c>
      <c r="AG706" s="36">
        <f t="shared" si="138"/>
        <v>171.42</v>
      </c>
      <c r="AH706" s="36">
        <f t="shared" si="139"/>
        <v>208.53</v>
      </c>
      <c r="AI706" s="36">
        <f t="shared" si="140"/>
        <v>225.21</v>
      </c>
      <c r="AJ706" s="40">
        <v>42419</v>
      </c>
      <c r="AK706" s="40">
        <v>42422</v>
      </c>
      <c r="AL706" s="22"/>
      <c r="AM706" s="20" t="s">
        <v>184</v>
      </c>
      <c r="AN706" s="20"/>
      <c r="AO706" s="20" t="s">
        <v>2211</v>
      </c>
      <c r="AP706" s="20"/>
      <c r="AQ706" s="20"/>
      <c r="AR706" s="22"/>
      <c r="AS706" s="46">
        <v>42552</v>
      </c>
      <c r="AT706" s="173"/>
    </row>
    <row r="707" spans="1:46" ht="47.25" customHeight="1">
      <c r="A707" s="16">
        <v>8697936024075</v>
      </c>
      <c r="B707" s="16" t="s">
        <v>5864</v>
      </c>
      <c r="C707" s="16" t="s">
        <v>5866</v>
      </c>
      <c r="D707" s="17" t="s">
        <v>38</v>
      </c>
      <c r="E707" s="18" t="s">
        <v>38</v>
      </c>
      <c r="F707" s="18">
        <v>0</v>
      </c>
      <c r="G707" s="18">
        <v>5</v>
      </c>
      <c r="H707" s="18">
        <v>1</v>
      </c>
      <c r="I707" s="18"/>
      <c r="J707" s="18"/>
      <c r="K707" s="18"/>
      <c r="L707" s="19" t="s">
        <v>4211</v>
      </c>
      <c r="M707" s="19" t="s">
        <v>601</v>
      </c>
      <c r="N707" s="18" t="s">
        <v>502</v>
      </c>
      <c r="O707" s="18">
        <v>30</v>
      </c>
      <c r="P707" s="18" t="s">
        <v>163</v>
      </c>
      <c r="Q707" s="18">
        <v>30</v>
      </c>
      <c r="R707" s="18" t="s">
        <v>45</v>
      </c>
      <c r="S707" s="37" t="s">
        <v>46</v>
      </c>
      <c r="T707" s="18" t="s">
        <v>238</v>
      </c>
      <c r="U707" s="37">
        <v>136.16999999999999</v>
      </c>
      <c r="V707" s="37">
        <v>136.16999999999999</v>
      </c>
      <c r="W707" s="37">
        <v>81.7</v>
      </c>
      <c r="X707" s="18" t="s">
        <v>238</v>
      </c>
      <c r="Y707" s="39"/>
      <c r="Z707" s="16">
        <v>0</v>
      </c>
      <c r="AA707" s="36">
        <v>172.9</v>
      </c>
      <c r="AB707" s="36"/>
      <c r="AC707" s="36">
        <v>172.9</v>
      </c>
      <c r="AD707" s="70">
        <f t="shared" si="143"/>
        <v>183.416</v>
      </c>
      <c r="AE707" s="70">
        <f t="shared" si="141"/>
        <v>222.44655999999998</v>
      </c>
      <c r="AF707" s="70">
        <f t="shared" si="142"/>
        <v>240.24228479999999</v>
      </c>
      <c r="AG707" s="36">
        <f t="shared" si="138"/>
        <v>183.41</v>
      </c>
      <c r="AH707" s="36">
        <f t="shared" si="139"/>
        <v>222.44</v>
      </c>
      <c r="AI707" s="36">
        <f t="shared" si="140"/>
        <v>240.24</v>
      </c>
      <c r="AJ707" s="40">
        <v>42419</v>
      </c>
      <c r="AK707" s="40">
        <v>42422</v>
      </c>
      <c r="AL707" s="22"/>
      <c r="AM707" s="20" t="s">
        <v>184</v>
      </c>
      <c r="AN707" s="20"/>
      <c r="AO707" s="20" t="s">
        <v>8850</v>
      </c>
      <c r="AP707" s="20"/>
      <c r="AQ707" s="20"/>
      <c r="AR707" s="22"/>
      <c r="AS707" s="46">
        <v>42552</v>
      </c>
      <c r="AT707" s="173"/>
    </row>
    <row r="708" spans="1:46" ht="47.25" customHeight="1">
      <c r="A708" s="16">
        <v>8697932020583</v>
      </c>
      <c r="B708" s="16" t="s">
        <v>5864</v>
      </c>
      <c r="C708" s="16" t="s">
        <v>5866</v>
      </c>
      <c r="D708" s="17" t="s">
        <v>38</v>
      </c>
      <c r="E708" s="18" t="s">
        <v>38</v>
      </c>
      <c r="F708" s="18">
        <v>0</v>
      </c>
      <c r="G708" s="18">
        <v>5</v>
      </c>
      <c r="H708" s="18">
        <v>1</v>
      </c>
      <c r="I708" s="18"/>
      <c r="J708" s="18"/>
      <c r="K708" s="18"/>
      <c r="L708" s="19" t="s">
        <v>4211</v>
      </c>
      <c r="M708" s="19" t="s">
        <v>601</v>
      </c>
      <c r="N708" s="18" t="s">
        <v>1154</v>
      </c>
      <c r="O708" s="18">
        <v>30</v>
      </c>
      <c r="P708" s="18" t="s">
        <v>163</v>
      </c>
      <c r="Q708" s="18">
        <v>30</v>
      </c>
      <c r="R708" s="18" t="s">
        <v>45</v>
      </c>
      <c r="S708" s="37" t="s">
        <v>46</v>
      </c>
      <c r="T708" s="18" t="s">
        <v>238</v>
      </c>
      <c r="U708" s="37">
        <v>136.16999999999999</v>
      </c>
      <c r="V708" s="37">
        <v>136.16999999999999</v>
      </c>
      <c r="W708" s="37">
        <v>81.7</v>
      </c>
      <c r="X708" s="18" t="s">
        <v>238</v>
      </c>
      <c r="Y708" s="39"/>
      <c r="Z708" s="16">
        <v>0</v>
      </c>
      <c r="AA708" s="36">
        <v>172.9</v>
      </c>
      <c r="AB708" s="36"/>
      <c r="AC708" s="36">
        <v>172.9</v>
      </c>
      <c r="AD708" s="70">
        <f t="shared" si="143"/>
        <v>183.416</v>
      </c>
      <c r="AE708" s="70">
        <f t="shared" si="141"/>
        <v>222.44655999999998</v>
      </c>
      <c r="AF708" s="70">
        <f t="shared" si="142"/>
        <v>240.24228479999999</v>
      </c>
      <c r="AG708" s="36">
        <f t="shared" si="138"/>
        <v>183.41</v>
      </c>
      <c r="AH708" s="36">
        <f t="shared" si="139"/>
        <v>222.44</v>
      </c>
      <c r="AI708" s="36">
        <f t="shared" si="140"/>
        <v>240.24</v>
      </c>
      <c r="AJ708" s="40">
        <v>42419</v>
      </c>
      <c r="AK708" s="40">
        <v>42422</v>
      </c>
      <c r="AL708" s="22"/>
      <c r="AM708" s="20" t="s">
        <v>184</v>
      </c>
      <c r="AN708" s="20"/>
      <c r="AO708" s="20" t="s">
        <v>2211</v>
      </c>
      <c r="AP708" s="20"/>
      <c r="AQ708" s="20"/>
      <c r="AR708" s="22"/>
      <c r="AS708" s="46">
        <v>42552</v>
      </c>
      <c r="AT708" s="173"/>
    </row>
    <row r="709" spans="1:46" ht="47.25" customHeight="1">
      <c r="A709" s="16">
        <v>8697936024082</v>
      </c>
      <c r="B709" s="16" t="s">
        <v>5864</v>
      </c>
      <c r="C709" s="16" t="s">
        <v>5866</v>
      </c>
      <c r="D709" s="17" t="s">
        <v>38</v>
      </c>
      <c r="E709" s="18" t="s">
        <v>38</v>
      </c>
      <c r="F709" s="18">
        <v>0</v>
      </c>
      <c r="G709" s="18">
        <v>1</v>
      </c>
      <c r="H709" s="18">
        <v>1</v>
      </c>
      <c r="I709" s="18"/>
      <c r="J709" s="18"/>
      <c r="K709" s="18"/>
      <c r="L709" s="19" t="s">
        <v>7959</v>
      </c>
      <c r="M709" s="19" t="s">
        <v>601</v>
      </c>
      <c r="N709" s="18" t="s">
        <v>502</v>
      </c>
      <c r="O709" s="18">
        <v>75</v>
      </c>
      <c r="P709" s="18" t="s">
        <v>163</v>
      </c>
      <c r="Q709" s="18">
        <v>6</v>
      </c>
      <c r="R709" s="18" t="s">
        <v>45</v>
      </c>
      <c r="S709" s="37" t="s">
        <v>46</v>
      </c>
      <c r="T709" s="18" t="s">
        <v>165</v>
      </c>
      <c r="U709" s="37">
        <v>66.599999999999994</v>
      </c>
      <c r="V709" s="37">
        <v>38.46</v>
      </c>
      <c r="W709" s="37">
        <v>38.46</v>
      </c>
      <c r="X709" s="18" t="s">
        <v>165</v>
      </c>
      <c r="Y709" s="39"/>
      <c r="Z709" s="16">
        <v>0</v>
      </c>
      <c r="AA709" s="36">
        <v>81.38</v>
      </c>
      <c r="AB709" s="36"/>
      <c r="AC709" s="36">
        <v>81.38</v>
      </c>
      <c r="AD709" s="70">
        <f t="shared" si="143"/>
        <v>87.676600000000008</v>
      </c>
      <c r="AE709" s="70">
        <f t="shared" si="141"/>
        <v>109.59575000000001</v>
      </c>
      <c r="AF709" s="70">
        <f t="shared" si="142"/>
        <v>118.36341000000002</v>
      </c>
      <c r="AG709" s="36">
        <f t="shared" si="138"/>
        <v>87.67</v>
      </c>
      <c r="AH709" s="36">
        <f t="shared" si="139"/>
        <v>109.59</v>
      </c>
      <c r="AI709" s="36">
        <f t="shared" si="140"/>
        <v>118.36</v>
      </c>
      <c r="AJ709" s="40">
        <v>42545</v>
      </c>
      <c r="AK709" s="40">
        <v>42547</v>
      </c>
      <c r="AL709" s="22"/>
      <c r="AM709" s="20" t="s">
        <v>184</v>
      </c>
      <c r="AN709" s="20"/>
      <c r="AO709" s="20" t="s">
        <v>8850</v>
      </c>
      <c r="AP709" s="20"/>
      <c r="AQ709" s="20"/>
      <c r="AR709" s="22"/>
      <c r="AS709" s="46">
        <v>42552</v>
      </c>
      <c r="AT709" s="173"/>
    </row>
    <row r="710" spans="1:46" ht="47.25" customHeight="1">
      <c r="A710" s="16">
        <v>8697932020552</v>
      </c>
      <c r="B710" s="16" t="s">
        <v>5864</v>
      </c>
      <c r="C710" s="16" t="s">
        <v>5866</v>
      </c>
      <c r="D710" s="17" t="s">
        <v>38</v>
      </c>
      <c r="E710" s="18" t="s">
        <v>38</v>
      </c>
      <c r="F710" s="18">
        <v>0</v>
      </c>
      <c r="G710" s="18">
        <v>1</v>
      </c>
      <c r="H710" s="18">
        <v>1</v>
      </c>
      <c r="I710" s="18"/>
      <c r="J710" s="18"/>
      <c r="K710" s="18"/>
      <c r="L710" s="19" t="s">
        <v>7959</v>
      </c>
      <c r="M710" s="19" t="s">
        <v>601</v>
      </c>
      <c r="N710" s="18" t="s">
        <v>1154</v>
      </c>
      <c r="O710" s="18">
        <v>75</v>
      </c>
      <c r="P710" s="18" t="s">
        <v>163</v>
      </c>
      <c r="Q710" s="18">
        <v>6</v>
      </c>
      <c r="R710" s="18" t="s">
        <v>45</v>
      </c>
      <c r="S710" s="37" t="s">
        <v>46</v>
      </c>
      <c r="T710" s="18" t="s">
        <v>165</v>
      </c>
      <c r="U710" s="37">
        <v>66.599999999999994</v>
      </c>
      <c r="V710" s="37">
        <v>38.46</v>
      </c>
      <c r="W710" s="37">
        <v>38.46</v>
      </c>
      <c r="X710" s="18" t="s">
        <v>165</v>
      </c>
      <c r="Y710" s="39"/>
      <c r="Z710" s="16">
        <v>0</v>
      </c>
      <c r="AA710" s="36">
        <v>81.38</v>
      </c>
      <c r="AB710" s="36"/>
      <c r="AC710" s="36">
        <v>81.38</v>
      </c>
      <c r="AD710" s="70">
        <f t="shared" si="143"/>
        <v>87.676600000000008</v>
      </c>
      <c r="AE710" s="70">
        <f t="shared" si="141"/>
        <v>109.59575000000001</v>
      </c>
      <c r="AF710" s="70">
        <f t="shared" si="142"/>
        <v>118.36341000000002</v>
      </c>
      <c r="AG710" s="36">
        <f t="shared" si="138"/>
        <v>87.67</v>
      </c>
      <c r="AH710" s="36">
        <f t="shared" si="139"/>
        <v>109.59</v>
      </c>
      <c r="AI710" s="36">
        <f t="shared" si="140"/>
        <v>118.36</v>
      </c>
      <c r="AJ710" s="40">
        <v>42545</v>
      </c>
      <c r="AK710" s="40">
        <v>42547</v>
      </c>
      <c r="AL710" s="22"/>
      <c r="AM710" s="20" t="s">
        <v>184</v>
      </c>
      <c r="AN710" s="20"/>
      <c r="AO710" s="20" t="s">
        <v>8838</v>
      </c>
      <c r="AP710" s="20"/>
      <c r="AQ710" s="20"/>
      <c r="AR710" s="22"/>
      <c r="AS710" s="46">
        <v>42552</v>
      </c>
      <c r="AT710" s="173"/>
    </row>
    <row r="711" spans="1:46" ht="47.25" customHeight="1">
      <c r="A711" s="16">
        <v>8697932020682</v>
      </c>
      <c r="B711" s="16" t="s">
        <v>5864</v>
      </c>
      <c r="C711" s="16" t="s">
        <v>5866</v>
      </c>
      <c r="D711" s="17" t="s">
        <v>38</v>
      </c>
      <c r="E711" s="18" t="s">
        <v>38</v>
      </c>
      <c r="F711" s="18">
        <v>0</v>
      </c>
      <c r="G711" s="18">
        <v>1</v>
      </c>
      <c r="H711" s="18">
        <v>1</v>
      </c>
      <c r="I711" s="18"/>
      <c r="J711" s="18"/>
      <c r="K711" s="18"/>
      <c r="L711" s="19" t="s">
        <v>7937</v>
      </c>
      <c r="M711" s="19" t="s">
        <v>4216</v>
      </c>
      <c r="N711" s="18" t="s">
        <v>1154</v>
      </c>
      <c r="O711" s="18" t="s">
        <v>7938</v>
      </c>
      <c r="P711" s="18" t="s">
        <v>1479</v>
      </c>
      <c r="Q711" s="18">
        <v>3</v>
      </c>
      <c r="R711" s="18" t="s">
        <v>45</v>
      </c>
      <c r="S711" s="37" t="s">
        <v>46</v>
      </c>
      <c r="T711" s="18" t="s">
        <v>53</v>
      </c>
      <c r="U711" s="37">
        <v>68.010000000000005</v>
      </c>
      <c r="V711" s="37">
        <v>68.010000000000005</v>
      </c>
      <c r="W711" s="37">
        <v>40.81</v>
      </c>
      <c r="X711" s="18" t="s">
        <v>53</v>
      </c>
      <c r="Y711" s="39"/>
      <c r="Z711" s="16">
        <v>0</v>
      </c>
      <c r="AA711" s="36">
        <v>84.54</v>
      </c>
      <c r="AB711" s="36"/>
      <c r="AC711" s="36">
        <v>84.54</v>
      </c>
      <c r="AD711" s="70">
        <f t="shared" si="143"/>
        <v>91.057800000000015</v>
      </c>
      <c r="AE711" s="70">
        <f t="shared" si="141"/>
        <v>113.82225000000003</v>
      </c>
      <c r="AF711" s="70">
        <f t="shared" si="142"/>
        <v>122.92803000000004</v>
      </c>
      <c r="AG711" s="36">
        <f t="shared" si="138"/>
        <v>91.05</v>
      </c>
      <c r="AH711" s="36">
        <f t="shared" si="139"/>
        <v>113.82</v>
      </c>
      <c r="AI711" s="36">
        <f t="shared" si="140"/>
        <v>122.92</v>
      </c>
      <c r="AJ711" s="40">
        <v>42419</v>
      </c>
      <c r="AK711" s="40">
        <v>42422</v>
      </c>
      <c r="AL711" s="22"/>
      <c r="AM711" s="20" t="s">
        <v>184</v>
      </c>
      <c r="AN711" s="20"/>
      <c r="AO711" s="20" t="s">
        <v>2211</v>
      </c>
      <c r="AP711" s="20"/>
      <c r="AQ711" s="20"/>
      <c r="AR711" s="22"/>
      <c r="AS711" s="46">
        <v>42552</v>
      </c>
      <c r="AT711" s="173"/>
    </row>
    <row r="712" spans="1:46" ht="47.25" customHeight="1">
      <c r="A712" s="16">
        <v>8697936024143</v>
      </c>
      <c r="B712" s="16" t="s">
        <v>5864</v>
      </c>
      <c r="C712" s="16" t="s">
        <v>5866</v>
      </c>
      <c r="D712" s="17" t="s">
        <v>38</v>
      </c>
      <c r="E712" s="18" t="s">
        <v>38</v>
      </c>
      <c r="F712" s="18">
        <v>0</v>
      </c>
      <c r="G712" s="18">
        <v>1</v>
      </c>
      <c r="H712" s="18">
        <v>1</v>
      </c>
      <c r="I712" s="18"/>
      <c r="J712" s="18"/>
      <c r="K712" s="18"/>
      <c r="L712" s="19" t="s">
        <v>7937</v>
      </c>
      <c r="M712" s="19" t="s">
        <v>4216</v>
      </c>
      <c r="N712" s="18" t="s">
        <v>502</v>
      </c>
      <c r="O712" s="18" t="s">
        <v>7938</v>
      </c>
      <c r="P712" s="18" t="s">
        <v>1479</v>
      </c>
      <c r="Q712" s="18">
        <v>3</v>
      </c>
      <c r="R712" s="18" t="s">
        <v>45</v>
      </c>
      <c r="S712" s="37" t="s">
        <v>46</v>
      </c>
      <c r="T712" s="18" t="s">
        <v>53</v>
      </c>
      <c r="U712" s="37">
        <v>68.010000000000005</v>
      </c>
      <c r="V712" s="37">
        <v>68.010000000000005</v>
      </c>
      <c r="W712" s="37">
        <v>40.81</v>
      </c>
      <c r="X712" s="18" t="s">
        <v>53</v>
      </c>
      <c r="Y712" s="39"/>
      <c r="Z712" s="16">
        <v>0</v>
      </c>
      <c r="AA712" s="36">
        <v>84.54</v>
      </c>
      <c r="AB712" s="36"/>
      <c r="AC712" s="36">
        <v>84.54</v>
      </c>
      <c r="AD712" s="37">
        <f t="shared" si="143"/>
        <v>91.057800000000015</v>
      </c>
      <c r="AE712" s="37">
        <f t="shared" si="141"/>
        <v>113.82225000000003</v>
      </c>
      <c r="AF712" s="37">
        <f t="shared" si="142"/>
        <v>122.92803000000004</v>
      </c>
      <c r="AG712" s="36">
        <f t="shared" si="138"/>
        <v>91.05</v>
      </c>
      <c r="AH712" s="36">
        <f t="shared" si="139"/>
        <v>113.82</v>
      </c>
      <c r="AI712" s="36">
        <f t="shared" si="140"/>
        <v>122.92</v>
      </c>
      <c r="AJ712" s="40">
        <v>42419</v>
      </c>
      <c r="AK712" s="40">
        <v>42422</v>
      </c>
      <c r="AL712" s="22"/>
      <c r="AM712" s="20" t="s">
        <v>184</v>
      </c>
      <c r="AN712" s="20"/>
      <c r="AO712" s="20" t="s">
        <v>8838</v>
      </c>
      <c r="AP712" s="20"/>
      <c r="AQ712" s="20"/>
      <c r="AR712" s="22"/>
      <c r="AS712" s="46">
        <v>42552</v>
      </c>
      <c r="AT712" s="173"/>
    </row>
    <row r="713" spans="1:46" ht="47.25" customHeight="1">
      <c r="A713" s="16">
        <v>8697936024136</v>
      </c>
      <c r="B713" s="16" t="s">
        <v>7940</v>
      </c>
      <c r="C713" s="16" t="s">
        <v>7941</v>
      </c>
      <c r="D713" s="17" t="s">
        <v>38</v>
      </c>
      <c r="E713" s="18" t="s">
        <v>38</v>
      </c>
      <c r="F713" s="18">
        <v>0</v>
      </c>
      <c r="G713" s="18">
        <v>1</v>
      </c>
      <c r="H713" s="18">
        <v>1</v>
      </c>
      <c r="I713" s="18"/>
      <c r="J713" s="18"/>
      <c r="K713" s="18"/>
      <c r="L713" s="19" t="s">
        <v>7942</v>
      </c>
      <c r="M713" s="19" t="s">
        <v>4216</v>
      </c>
      <c r="N713" s="18" t="s">
        <v>502</v>
      </c>
      <c r="O713" s="18" t="s">
        <v>7943</v>
      </c>
      <c r="P713" s="18" t="s">
        <v>1479</v>
      </c>
      <c r="Q713" s="18">
        <v>6</v>
      </c>
      <c r="R713" s="18" t="s">
        <v>45</v>
      </c>
      <c r="S713" s="37" t="s">
        <v>46</v>
      </c>
      <c r="T713" s="18" t="s">
        <v>53</v>
      </c>
      <c r="U713" s="37">
        <v>70.8</v>
      </c>
      <c r="V713" s="37">
        <v>70.8</v>
      </c>
      <c r="W713" s="37">
        <v>42.48</v>
      </c>
      <c r="X713" s="18" t="s">
        <v>53</v>
      </c>
      <c r="Y713" s="39"/>
      <c r="Z713" s="16">
        <v>0</v>
      </c>
      <c r="AA713" s="36">
        <v>84.54</v>
      </c>
      <c r="AB713" s="36"/>
      <c r="AC713" s="36">
        <v>84.54</v>
      </c>
      <c r="AD713" s="70">
        <f t="shared" si="143"/>
        <v>91.057800000000015</v>
      </c>
      <c r="AE713" s="70">
        <f t="shared" si="141"/>
        <v>113.82225000000003</v>
      </c>
      <c r="AF713" s="70">
        <f t="shared" si="142"/>
        <v>122.92803000000004</v>
      </c>
      <c r="AG713" s="36">
        <f t="shared" si="138"/>
        <v>91.05</v>
      </c>
      <c r="AH713" s="36">
        <f t="shared" si="139"/>
        <v>113.82</v>
      </c>
      <c r="AI713" s="36">
        <f t="shared" si="140"/>
        <v>122.92</v>
      </c>
      <c r="AJ713" s="40">
        <v>42419</v>
      </c>
      <c r="AK713" s="40">
        <v>42422</v>
      </c>
      <c r="AL713" s="22"/>
      <c r="AM713" s="20" t="s">
        <v>184</v>
      </c>
      <c r="AN713" s="20"/>
      <c r="AO713" s="20" t="s">
        <v>2211</v>
      </c>
      <c r="AP713" s="20"/>
      <c r="AQ713" s="20"/>
      <c r="AR713" s="22"/>
      <c r="AS713" s="46">
        <v>42552</v>
      </c>
      <c r="AT713" s="173"/>
    </row>
    <row r="714" spans="1:46" ht="47.25" customHeight="1">
      <c r="A714" s="16">
        <v>8697932020675</v>
      </c>
      <c r="B714" s="16" t="s">
        <v>5864</v>
      </c>
      <c r="C714" s="16" t="s">
        <v>5866</v>
      </c>
      <c r="D714" s="17" t="s">
        <v>38</v>
      </c>
      <c r="E714" s="18" t="s">
        <v>38</v>
      </c>
      <c r="F714" s="18">
        <v>0</v>
      </c>
      <c r="G714" s="18">
        <v>1</v>
      </c>
      <c r="H714" s="18">
        <v>1</v>
      </c>
      <c r="I714" s="18"/>
      <c r="J714" s="18"/>
      <c r="K714" s="18"/>
      <c r="L714" s="19" t="s">
        <v>7942</v>
      </c>
      <c r="M714" s="19" t="s">
        <v>4216</v>
      </c>
      <c r="N714" s="18" t="s">
        <v>1154</v>
      </c>
      <c r="O714" s="18" t="s">
        <v>7943</v>
      </c>
      <c r="P714" s="18" t="s">
        <v>1479</v>
      </c>
      <c r="Q714" s="18">
        <v>6</v>
      </c>
      <c r="R714" s="18" t="s">
        <v>45</v>
      </c>
      <c r="S714" s="37" t="s">
        <v>46</v>
      </c>
      <c r="T714" s="18" t="s">
        <v>53</v>
      </c>
      <c r="U714" s="37">
        <v>70.8</v>
      </c>
      <c r="V714" s="37">
        <v>70.8</v>
      </c>
      <c r="W714" s="37">
        <v>42.48</v>
      </c>
      <c r="X714" s="18" t="s">
        <v>53</v>
      </c>
      <c r="Y714" s="39"/>
      <c r="Z714" s="16">
        <v>0</v>
      </c>
      <c r="AA714" s="36">
        <v>84.54</v>
      </c>
      <c r="AB714" s="36"/>
      <c r="AC714" s="36">
        <v>84.54</v>
      </c>
      <c r="AD714" s="70">
        <f t="shared" si="143"/>
        <v>91.057800000000015</v>
      </c>
      <c r="AE714" s="70">
        <f t="shared" si="141"/>
        <v>113.82225000000003</v>
      </c>
      <c r="AF714" s="70">
        <f t="shared" si="142"/>
        <v>122.92803000000004</v>
      </c>
      <c r="AG714" s="36">
        <f t="shared" si="138"/>
        <v>91.05</v>
      </c>
      <c r="AH714" s="36">
        <f t="shared" si="139"/>
        <v>113.82</v>
      </c>
      <c r="AI714" s="36">
        <f t="shared" si="140"/>
        <v>122.92</v>
      </c>
      <c r="AJ714" s="40">
        <v>42419</v>
      </c>
      <c r="AK714" s="40">
        <v>42422</v>
      </c>
      <c r="AL714" s="22"/>
      <c r="AM714" s="20" t="s">
        <v>184</v>
      </c>
      <c r="AN714" s="20"/>
      <c r="AO714" s="20" t="s">
        <v>8838</v>
      </c>
      <c r="AP714" s="20"/>
      <c r="AQ714" s="20"/>
      <c r="AR714" s="22"/>
      <c r="AS714" s="46">
        <v>42552</v>
      </c>
      <c r="AT714" s="176"/>
    </row>
    <row r="715" spans="1:46" ht="47.25" customHeight="1">
      <c r="A715" s="16">
        <v>8697933020520</v>
      </c>
      <c r="B715" s="16" t="s">
        <v>9332</v>
      </c>
      <c r="C715" s="16" t="s">
        <v>9333</v>
      </c>
      <c r="D715" s="17" t="s">
        <v>38</v>
      </c>
      <c r="E715" s="18" t="s">
        <v>38</v>
      </c>
      <c r="F715" s="18">
        <v>0</v>
      </c>
      <c r="G715" s="18">
        <v>1</v>
      </c>
      <c r="H715" s="18">
        <v>1</v>
      </c>
      <c r="I715" s="18"/>
      <c r="J715" s="18"/>
      <c r="K715" s="18"/>
      <c r="L715" s="19" t="s">
        <v>1743</v>
      </c>
      <c r="M715" s="19" t="s">
        <v>1744</v>
      </c>
      <c r="N715" s="18" t="s">
        <v>1900</v>
      </c>
      <c r="O715" s="18" t="s">
        <v>9334</v>
      </c>
      <c r="P715" s="18" t="s">
        <v>1479</v>
      </c>
      <c r="Q715" s="18">
        <v>28</v>
      </c>
      <c r="R715" s="18" t="s">
        <v>45</v>
      </c>
      <c r="S715" s="37" t="s">
        <v>46</v>
      </c>
      <c r="T715" s="18" t="s">
        <v>53</v>
      </c>
      <c r="U715" s="37">
        <v>20.79</v>
      </c>
      <c r="V715" s="37">
        <v>20.79</v>
      </c>
      <c r="W715" s="37">
        <v>12.47</v>
      </c>
      <c r="X715" s="18" t="s">
        <v>53</v>
      </c>
      <c r="Y715" s="39"/>
      <c r="Z715" s="16">
        <v>0</v>
      </c>
      <c r="AA715" s="36">
        <v>20.23</v>
      </c>
      <c r="AB715" s="36"/>
      <c r="AC715" s="36">
        <v>20.23</v>
      </c>
      <c r="AD715" s="70">
        <f t="shared" si="143"/>
        <v>21.948399999999999</v>
      </c>
      <c r="AE715" s="70">
        <f t="shared" si="141"/>
        <v>27.435499999999998</v>
      </c>
      <c r="AF715" s="70">
        <f t="shared" si="142"/>
        <v>29.63034</v>
      </c>
      <c r="AG715" s="36">
        <f t="shared" si="138"/>
        <v>21.94</v>
      </c>
      <c r="AH715" s="36">
        <f t="shared" si="139"/>
        <v>27.43</v>
      </c>
      <c r="AI715" s="36">
        <f t="shared" si="140"/>
        <v>29.63</v>
      </c>
      <c r="AJ715" s="40">
        <v>42419</v>
      </c>
      <c r="AK715" s="40">
        <v>42422</v>
      </c>
      <c r="AL715" s="22"/>
      <c r="AM715" s="20" t="s">
        <v>184</v>
      </c>
      <c r="AN715" s="20"/>
      <c r="AO715" s="20" t="s">
        <v>8998</v>
      </c>
      <c r="AP715" s="20"/>
      <c r="AQ715" s="20"/>
      <c r="AR715" s="22"/>
      <c r="AS715" s="46">
        <v>42552</v>
      </c>
      <c r="AT715" s="176"/>
    </row>
    <row r="716" spans="1:46" ht="47.25" customHeight="1">
      <c r="A716" s="16">
        <v>8699517790966</v>
      </c>
      <c r="B716" s="16" t="s">
        <v>320</v>
      </c>
      <c r="C716" s="16" t="s">
        <v>321</v>
      </c>
      <c r="D716" s="17" t="s">
        <v>38</v>
      </c>
      <c r="E716" s="18" t="s">
        <v>38</v>
      </c>
      <c r="F716" s="18">
        <v>0</v>
      </c>
      <c r="G716" s="18">
        <v>1</v>
      </c>
      <c r="H716" s="18">
        <v>1</v>
      </c>
      <c r="I716" s="18"/>
      <c r="J716" s="18"/>
      <c r="K716" s="18"/>
      <c r="L716" s="19" t="s">
        <v>7815</v>
      </c>
      <c r="M716" s="19" t="s">
        <v>326</v>
      </c>
      <c r="N716" s="18" t="s">
        <v>433</v>
      </c>
      <c r="O716" s="18">
        <v>3.5</v>
      </c>
      <c r="P716" s="18" t="s">
        <v>163</v>
      </c>
      <c r="Q716" s="18">
        <v>1</v>
      </c>
      <c r="R716" s="18" t="s">
        <v>45</v>
      </c>
      <c r="S716" s="37" t="s">
        <v>96</v>
      </c>
      <c r="T716" s="18" t="s">
        <v>1541</v>
      </c>
      <c r="U716" s="38">
        <v>858.12</v>
      </c>
      <c r="V716" s="38">
        <v>864.98</v>
      </c>
      <c r="W716" s="38">
        <v>518.98</v>
      </c>
      <c r="X716" s="37" t="s">
        <v>331</v>
      </c>
      <c r="Y716" s="39"/>
      <c r="Z716" s="16">
        <v>0</v>
      </c>
      <c r="AA716" s="36">
        <v>1098.45</v>
      </c>
      <c r="AB716" s="36"/>
      <c r="AC716" s="36">
        <v>1098.45</v>
      </c>
      <c r="AD716" s="38">
        <f t="shared" si="143"/>
        <v>1128.019</v>
      </c>
      <c r="AE716" s="38">
        <f t="shared" si="141"/>
        <v>1281.5292800000002</v>
      </c>
      <c r="AF716" s="38">
        <f t="shared" si="142"/>
        <v>1384.0516224000003</v>
      </c>
      <c r="AG716" s="36">
        <f t="shared" si="138"/>
        <v>1128.01</v>
      </c>
      <c r="AH716" s="36">
        <f t="shared" si="139"/>
        <v>1281.52</v>
      </c>
      <c r="AI716" s="36">
        <f t="shared" si="140"/>
        <v>1384.05</v>
      </c>
      <c r="AJ716" s="40">
        <v>42755</v>
      </c>
      <c r="AK716" s="40">
        <v>42759</v>
      </c>
      <c r="AL716" s="18"/>
      <c r="AM716" s="20" t="s">
        <v>184</v>
      </c>
      <c r="AN716" s="20"/>
      <c r="AO716" s="20" t="s">
        <v>8600</v>
      </c>
      <c r="AP716" s="20"/>
      <c r="AQ716" s="20"/>
      <c r="AR716" s="22"/>
      <c r="AS716" s="46">
        <v>42552</v>
      </c>
      <c r="AT716" s="175"/>
    </row>
    <row r="717" spans="1:46" ht="47.25" customHeight="1">
      <c r="A717" s="16">
        <v>8697929521659</v>
      </c>
      <c r="B717" s="16" t="s">
        <v>7853</v>
      </c>
      <c r="C717" s="16" t="s">
        <v>7854</v>
      </c>
      <c r="D717" s="17" t="s">
        <v>38</v>
      </c>
      <c r="E717" s="18" t="s">
        <v>41</v>
      </c>
      <c r="F717" s="18">
        <v>4</v>
      </c>
      <c r="G717" s="18">
        <v>1</v>
      </c>
      <c r="H717" s="18">
        <v>2</v>
      </c>
      <c r="I717" s="18"/>
      <c r="J717" s="18"/>
      <c r="K717" s="18"/>
      <c r="L717" s="19" t="s">
        <v>7855</v>
      </c>
      <c r="M717" s="19" t="s">
        <v>1483</v>
      </c>
      <c r="N717" s="18" t="s">
        <v>162</v>
      </c>
      <c r="O717" s="18">
        <v>100</v>
      </c>
      <c r="P717" s="18" t="s">
        <v>470</v>
      </c>
      <c r="Q717" s="18">
        <v>200</v>
      </c>
      <c r="R717" s="18" t="s">
        <v>45</v>
      </c>
      <c r="S717" s="37" t="s">
        <v>46</v>
      </c>
      <c r="T717" s="18" t="s">
        <v>53</v>
      </c>
      <c r="U717" s="37">
        <v>2.1199999999999997</v>
      </c>
      <c r="V717" s="37">
        <v>2.1199999999999997</v>
      </c>
      <c r="W717" s="37">
        <v>0</v>
      </c>
      <c r="X717" s="18" t="s">
        <v>53</v>
      </c>
      <c r="Y717" s="39"/>
      <c r="Z717" s="16">
        <v>0</v>
      </c>
      <c r="AA717" s="36">
        <v>4.4800000000000004</v>
      </c>
      <c r="AB717" s="36"/>
      <c r="AC717" s="36">
        <v>4.4800000000000004</v>
      </c>
      <c r="AD717" s="70">
        <f t="shared" si="143"/>
        <v>4.8832000000000004</v>
      </c>
      <c r="AE717" s="70">
        <f t="shared" si="141"/>
        <v>6.104000000000001</v>
      </c>
      <c r="AF717" s="70">
        <f t="shared" si="142"/>
        <v>6.5923200000000017</v>
      </c>
      <c r="AG717" s="36">
        <f t="shared" si="138"/>
        <v>4.88</v>
      </c>
      <c r="AH717" s="36">
        <f t="shared" si="139"/>
        <v>6.1</v>
      </c>
      <c r="AI717" s="36">
        <f t="shared" si="140"/>
        <v>6.59</v>
      </c>
      <c r="AJ717" s="40">
        <v>42447</v>
      </c>
      <c r="AK717" s="40">
        <v>42451</v>
      </c>
      <c r="AL717" s="22"/>
      <c r="AM717" s="20" t="s">
        <v>184</v>
      </c>
      <c r="AN717" s="20"/>
      <c r="AO717" s="20" t="s">
        <v>336</v>
      </c>
      <c r="AP717" s="20"/>
      <c r="AQ717" s="20"/>
      <c r="AR717" s="22"/>
      <c r="AS717" s="46">
        <v>42552</v>
      </c>
      <c r="AT717" s="175"/>
    </row>
    <row r="718" spans="1:46" ht="47.25" customHeight="1">
      <c r="A718" s="16">
        <v>8699556770035</v>
      </c>
      <c r="B718" s="16" t="s">
        <v>3994</v>
      </c>
      <c r="C718" s="16" t="s">
        <v>3995</v>
      </c>
      <c r="D718" s="17" t="s">
        <v>87</v>
      </c>
      <c r="E718" s="18" t="s">
        <v>87</v>
      </c>
      <c r="F718" s="18">
        <v>0</v>
      </c>
      <c r="G718" s="18">
        <v>2</v>
      </c>
      <c r="H718" s="18">
        <v>1</v>
      </c>
      <c r="I718" s="18"/>
      <c r="J718" s="18"/>
      <c r="K718" s="18"/>
      <c r="L718" s="19" t="s">
        <v>9449</v>
      </c>
      <c r="M718" s="19" t="s">
        <v>3087</v>
      </c>
      <c r="N718" s="18" t="s">
        <v>1226</v>
      </c>
      <c r="O718" s="18">
        <v>10</v>
      </c>
      <c r="P718" s="18" t="s">
        <v>163</v>
      </c>
      <c r="Q718" s="18">
        <v>1</v>
      </c>
      <c r="R718" s="18" t="s">
        <v>45</v>
      </c>
      <c r="S718" s="37" t="s">
        <v>96</v>
      </c>
      <c r="T718" s="18" t="s">
        <v>331</v>
      </c>
      <c r="U718" s="37">
        <v>6.08</v>
      </c>
      <c r="V718" s="37">
        <v>6.08</v>
      </c>
      <c r="W718" s="37">
        <v>6.08</v>
      </c>
      <c r="X718" s="18" t="s">
        <v>331</v>
      </c>
      <c r="Y718" s="39"/>
      <c r="Z718" s="16">
        <v>0</v>
      </c>
      <c r="AA718" s="36">
        <v>12.85</v>
      </c>
      <c r="AB718" s="36"/>
      <c r="AC718" s="36">
        <v>12.85</v>
      </c>
      <c r="AD718" s="37">
        <f t="shared" si="143"/>
        <v>13.978</v>
      </c>
      <c r="AE718" s="37">
        <f t="shared" si="141"/>
        <v>17.4725</v>
      </c>
      <c r="AF718" s="37">
        <f t="shared" si="142"/>
        <v>18.8703</v>
      </c>
      <c r="AG718" s="36">
        <f t="shared" si="138"/>
        <v>13.97</v>
      </c>
      <c r="AH718" s="36">
        <f t="shared" si="139"/>
        <v>17.47</v>
      </c>
      <c r="AI718" s="36">
        <f t="shared" si="140"/>
        <v>18.87</v>
      </c>
      <c r="AJ718" s="40">
        <v>42419</v>
      </c>
      <c r="AK718" s="40">
        <v>42422</v>
      </c>
      <c r="AL718" s="22"/>
      <c r="AM718" s="20" t="s">
        <v>184</v>
      </c>
      <c r="AN718" s="20"/>
      <c r="AO718" s="20" t="s">
        <v>8966</v>
      </c>
      <c r="AP718" s="20"/>
      <c r="AQ718" s="20"/>
      <c r="AR718" s="22"/>
      <c r="AS718" s="46">
        <v>42552</v>
      </c>
      <c r="AT718" s="173"/>
    </row>
    <row r="719" spans="1:46" ht="47.25" customHeight="1">
      <c r="A719" s="16">
        <v>8699556520210</v>
      </c>
      <c r="B719" s="16" t="s">
        <v>3994</v>
      </c>
      <c r="C719" s="16" t="s">
        <v>3995</v>
      </c>
      <c r="D719" s="17" t="s">
        <v>87</v>
      </c>
      <c r="E719" s="18" t="s">
        <v>87</v>
      </c>
      <c r="F719" s="18">
        <v>0</v>
      </c>
      <c r="G719" s="18">
        <v>1</v>
      </c>
      <c r="H719" s="18">
        <v>1</v>
      </c>
      <c r="I719" s="18"/>
      <c r="J719" s="18"/>
      <c r="K719" s="18"/>
      <c r="L719" s="19" t="s">
        <v>3997</v>
      </c>
      <c r="M719" s="19" t="s">
        <v>3087</v>
      </c>
      <c r="N719" s="18" t="s">
        <v>1226</v>
      </c>
      <c r="O719" s="18">
        <v>10</v>
      </c>
      <c r="P719" s="18" t="s">
        <v>163</v>
      </c>
      <c r="Q719" s="18">
        <v>250</v>
      </c>
      <c r="R719" s="18" t="s">
        <v>95</v>
      </c>
      <c r="S719" s="37" t="s">
        <v>96</v>
      </c>
      <c r="T719" s="18" t="s">
        <v>165</v>
      </c>
      <c r="U719" s="38">
        <v>130</v>
      </c>
      <c r="V719" s="38">
        <v>130</v>
      </c>
      <c r="W719" s="38">
        <v>78</v>
      </c>
      <c r="X719" s="18" t="s">
        <v>165</v>
      </c>
      <c r="Y719" s="39"/>
      <c r="Z719" s="16">
        <v>0</v>
      </c>
      <c r="AA719" s="45">
        <v>210.04</v>
      </c>
      <c r="AB719" s="36"/>
      <c r="AC719" s="36">
        <v>210.04</v>
      </c>
      <c r="AD719" s="38">
        <f t="shared" si="143"/>
        <v>221.84079999999997</v>
      </c>
      <c r="AE719" s="38">
        <f t="shared" si="141"/>
        <v>266.60969599999999</v>
      </c>
      <c r="AF719" s="38">
        <f t="shared" si="142"/>
        <v>287.93847168000002</v>
      </c>
      <c r="AG719" s="36">
        <f t="shared" si="138"/>
        <v>221.84</v>
      </c>
      <c r="AH719" s="36">
        <f t="shared" si="139"/>
        <v>266.60000000000002</v>
      </c>
      <c r="AI719" s="36">
        <f t="shared" si="140"/>
        <v>287.93</v>
      </c>
      <c r="AJ719" s="40">
        <v>43231</v>
      </c>
      <c r="AK719" s="40">
        <v>43235</v>
      </c>
      <c r="AL719" s="17">
        <v>1</v>
      </c>
      <c r="AM719" s="20" t="s">
        <v>3754</v>
      </c>
      <c r="AN719" s="20"/>
      <c r="AO719" s="20" t="s">
        <v>8744</v>
      </c>
      <c r="AP719" s="20"/>
      <c r="AQ719" s="20"/>
      <c r="AR719" s="22"/>
      <c r="AS719" s="46">
        <v>42552</v>
      </c>
      <c r="AT719" s="173"/>
    </row>
    <row r="720" spans="1:46" ht="47.25" customHeight="1">
      <c r="A720" s="16">
        <v>8699786550131</v>
      </c>
      <c r="B720" s="16" t="s">
        <v>5950</v>
      </c>
      <c r="C720" s="16" t="s">
        <v>5951</v>
      </c>
      <c r="D720" s="17" t="s">
        <v>87</v>
      </c>
      <c r="E720" s="18" t="s">
        <v>41</v>
      </c>
      <c r="F720" s="18">
        <v>6</v>
      </c>
      <c r="G720" s="18">
        <v>2</v>
      </c>
      <c r="H720" s="18">
        <v>1</v>
      </c>
      <c r="I720" s="18"/>
      <c r="J720" s="18"/>
      <c r="K720" s="18"/>
      <c r="L720" s="19" t="s">
        <v>5953</v>
      </c>
      <c r="M720" s="19" t="s">
        <v>5954</v>
      </c>
      <c r="N720" s="18" t="s">
        <v>1110</v>
      </c>
      <c r="O720" s="18">
        <v>0.5</v>
      </c>
      <c r="P720" s="18" t="s">
        <v>163</v>
      </c>
      <c r="Q720" s="18">
        <v>100</v>
      </c>
      <c r="R720" s="18" t="s">
        <v>45</v>
      </c>
      <c r="S720" s="37" t="s">
        <v>96</v>
      </c>
      <c r="T720" s="18" t="s">
        <v>222</v>
      </c>
      <c r="U720" s="37">
        <v>4.79</v>
      </c>
      <c r="V720" s="37">
        <v>4.79</v>
      </c>
      <c r="W720" s="37">
        <v>4.79</v>
      </c>
      <c r="X720" s="18" t="s">
        <v>222</v>
      </c>
      <c r="Y720" s="39"/>
      <c r="Z720" s="16">
        <v>0</v>
      </c>
      <c r="AA720" s="36">
        <v>7</v>
      </c>
      <c r="AB720" s="36"/>
      <c r="AC720" s="36">
        <v>10.119999999999999</v>
      </c>
      <c r="AD720" s="37">
        <f t="shared" si="143"/>
        <v>11.0296</v>
      </c>
      <c r="AE720" s="37">
        <f t="shared" si="141"/>
        <v>13.787000000000001</v>
      </c>
      <c r="AF720" s="37">
        <f t="shared" si="142"/>
        <v>14.889960000000002</v>
      </c>
      <c r="AG720" s="36">
        <f t="shared" si="138"/>
        <v>11.02</v>
      </c>
      <c r="AH720" s="36">
        <f t="shared" si="139"/>
        <v>13.78</v>
      </c>
      <c r="AI720" s="36">
        <f t="shared" si="140"/>
        <v>14.88</v>
      </c>
      <c r="AJ720" s="40">
        <v>42632</v>
      </c>
      <c r="AK720" s="40">
        <v>42633</v>
      </c>
      <c r="AL720" s="22"/>
      <c r="AM720" s="20" t="s">
        <v>3606</v>
      </c>
      <c r="AN720" s="20"/>
      <c r="AO720" s="20" t="s">
        <v>272</v>
      </c>
      <c r="AP720" s="20"/>
      <c r="AQ720" s="20"/>
      <c r="AR720" s="22"/>
      <c r="AS720" s="46">
        <v>42552</v>
      </c>
      <c r="AT720" s="173"/>
    </row>
    <row r="721" spans="1:46" ht="47.25" customHeight="1">
      <c r="A721" s="16">
        <v>8699790771355</v>
      </c>
      <c r="B721" s="16" t="s">
        <v>5649</v>
      </c>
      <c r="C721" s="16" t="s">
        <v>5650</v>
      </c>
      <c r="D721" s="17" t="s">
        <v>87</v>
      </c>
      <c r="E721" s="18" t="s">
        <v>87</v>
      </c>
      <c r="F721" s="18">
        <v>0</v>
      </c>
      <c r="G721" s="18">
        <v>2</v>
      </c>
      <c r="H721" s="18">
        <v>1</v>
      </c>
      <c r="I721" s="18"/>
      <c r="J721" s="18"/>
      <c r="K721" s="18"/>
      <c r="L721" s="19" t="s">
        <v>5653</v>
      </c>
      <c r="M721" s="19" t="s">
        <v>5654</v>
      </c>
      <c r="N721" s="18" t="s">
        <v>235</v>
      </c>
      <c r="O721" s="18">
        <v>200</v>
      </c>
      <c r="P721" s="18" t="s">
        <v>163</v>
      </c>
      <c r="Q721" s="18">
        <v>2</v>
      </c>
      <c r="R721" s="18" t="s">
        <v>45</v>
      </c>
      <c r="S721" s="37" t="s">
        <v>96</v>
      </c>
      <c r="T721" s="37" t="s">
        <v>331</v>
      </c>
      <c r="U721" s="37">
        <v>715.33</v>
      </c>
      <c r="V721" s="37">
        <v>715.33</v>
      </c>
      <c r="W721" s="37">
        <v>715.33</v>
      </c>
      <c r="X721" s="37" t="s">
        <v>331</v>
      </c>
      <c r="Y721" s="39"/>
      <c r="Z721" s="16">
        <v>1</v>
      </c>
      <c r="AA721" s="36">
        <v>1514.05</v>
      </c>
      <c r="AB721" s="36"/>
      <c r="AC721" s="36">
        <v>1514.05</v>
      </c>
      <c r="AD721" s="70">
        <f t="shared" si="143"/>
        <v>1551.9309999999998</v>
      </c>
      <c r="AE721" s="70">
        <f t="shared" si="141"/>
        <v>1676.08548</v>
      </c>
      <c r="AF721" s="70">
        <f t="shared" si="142"/>
        <v>0</v>
      </c>
      <c r="AG721" s="36">
        <f t="shared" si="138"/>
        <v>1551.93</v>
      </c>
      <c r="AH721" s="36">
        <f t="shared" si="139"/>
        <v>1676.08</v>
      </c>
      <c r="AI721" s="36">
        <f t="shared" si="140"/>
        <v>0</v>
      </c>
      <c r="AJ721" s="40">
        <v>42419</v>
      </c>
      <c r="AK721" s="40">
        <v>42422</v>
      </c>
      <c r="AL721" s="22"/>
      <c r="AM721" s="20" t="s">
        <v>184</v>
      </c>
      <c r="AN721" s="20"/>
      <c r="AO721" s="20" t="s">
        <v>272</v>
      </c>
      <c r="AP721" s="20"/>
      <c r="AQ721" s="20"/>
      <c r="AR721" s="22"/>
      <c r="AS721" s="46">
        <v>42552</v>
      </c>
      <c r="AT721" s="173"/>
    </row>
    <row r="722" spans="1:46" ht="47.25" customHeight="1">
      <c r="A722" s="16">
        <v>8699536570013</v>
      </c>
      <c r="B722" s="16" t="s">
        <v>580</v>
      </c>
      <c r="C722" s="16" t="s">
        <v>789</v>
      </c>
      <c r="D722" s="17" t="s">
        <v>323</v>
      </c>
      <c r="E722" s="18" t="s">
        <v>295</v>
      </c>
      <c r="F722" s="18">
        <v>4</v>
      </c>
      <c r="G722" s="18">
        <v>2</v>
      </c>
      <c r="H722" s="18">
        <v>2</v>
      </c>
      <c r="I722" s="18"/>
      <c r="J722" s="18"/>
      <c r="K722" s="18"/>
      <c r="L722" s="19" t="s">
        <v>5364</v>
      </c>
      <c r="M722" s="19" t="s">
        <v>761</v>
      </c>
      <c r="N722" s="18" t="s">
        <v>2585</v>
      </c>
      <c r="O722" s="18" t="s">
        <v>8692</v>
      </c>
      <c r="P722" s="18" t="s">
        <v>163</v>
      </c>
      <c r="Q722" s="18">
        <v>150</v>
      </c>
      <c r="R722" s="18" t="s">
        <v>95</v>
      </c>
      <c r="S722" s="37" t="s">
        <v>46</v>
      </c>
      <c r="T722" s="18" t="s">
        <v>53</v>
      </c>
      <c r="U722" s="38">
        <v>1.9</v>
      </c>
      <c r="V722" s="38">
        <v>1.9</v>
      </c>
      <c r="W722" s="38">
        <v>0</v>
      </c>
      <c r="X722" s="18" t="s">
        <v>53</v>
      </c>
      <c r="Y722" s="39"/>
      <c r="Z722" s="16">
        <v>0</v>
      </c>
      <c r="AA722" s="36">
        <v>5.23</v>
      </c>
      <c r="AB722" s="36"/>
      <c r="AC722" s="36">
        <v>5.23</v>
      </c>
      <c r="AD722" s="38">
        <f t="shared" si="143"/>
        <v>5.7007000000000012</v>
      </c>
      <c r="AE722" s="38">
        <f>IF(Z722=1,AD722*1.08,IF(Z722=4,AD722*1.08,IF(Z722=2,0,IF(AC722&lt;=100,(AD722*1.25),IF(AC722&lt;=200,134.5+((AC722-100)*1.04*1.16),255.14+((AC722-200)*1.02*1.12))))))</f>
        <v>7.1258750000000015</v>
      </c>
      <c r="AF722" s="38">
        <f>IF(Z722=1,0,IF(Z722=4,0,(AE722*1.08)))</f>
        <v>7.6959450000000018</v>
      </c>
      <c r="AG722" s="36">
        <f t="shared" si="138"/>
        <v>5.7</v>
      </c>
      <c r="AH722" s="36">
        <f t="shared" si="139"/>
        <v>7.12</v>
      </c>
      <c r="AI722" s="36">
        <f t="shared" si="140"/>
        <v>7.69</v>
      </c>
      <c r="AJ722" s="40">
        <v>43245</v>
      </c>
      <c r="AK722" s="40">
        <v>43251</v>
      </c>
      <c r="AL722" s="17"/>
      <c r="AM722" s="36" t="s">
        <v>3754</v>
      </c>
      <c r="AN722" s="41"/>
      <c r="AO722" s="20" t="s">
        <v>272</v>
      </c>
      <c r="AP722" s="20"/>
      <c r="AQ722" s="20"/>
      <c r="AR722" s="22"/>
      <c r="AS722" s="46">
        <v>42552</v>
      </c>
      <c r="AT722" s="173"/>
    </row>
    <row r="723" spans="1:46" ht="47.25" customHeight="1">
      <c r="A723" s="82">
        <v>8699708151583</v>
      </c>
      <c r="B723" s="82" t="s">
        <v>3803</v>
      </c>
      <c r="C723" s="82" t="s">
        <v>3804</v>
      </c>
      <c r="D723" s="83" t="s">
        <v>87</v>
      </c>
      <c r="E723" s="57" t="s">
        <v>41</v>
      </c>
      <c r="F723" s="57">
        <v>6</v>
      </c>
      <c r="G723" s="57">
        <v>2</v>
      </c>
      <c r="H723" s="57">
        <v>1</v>
      </c>
      <c r="I723" s="57"/>
      <c r="J723" s="57"/>
      <c r="K723" s="57"/>
      <c r="L723" s="74" t="s">
        <v>5239</v>
      </c>
      <c r="M723" s="74" t="s">
        <v>3808</v>
      </c>
      <c r="N723" s="57" t="s">
        <v>1041</v>
      </c>
      <c r="O723" s="57">
        <v>7</v>
      </c>
      <c r="P723" s="57" t="s">
        <v>163</v>
      </c>
      <c r="Q723" s="57">
        <v>30</v>
      </c>
      <c r="R723" s="57" t="s">
        <v>45</v>
      </c>
      <c r="S723" s="84" t="s">
        <v>96</v>
      </c>
      <c r="T723" s="84"/>
      <c r="U723" s="84"/>
      <c r="V723" s="84">
        <v>16.05</v>
      </c>
      <c r="W723" s="84">
        <v>16.05</v>
      </c>
      <c r="X723" s="57" t="s">
        <v>222</v>
      </c>
      <c r="Y723" s="57"/>
      <c r="Z723" s="82">
        <v>0</v>
      </c>
      <c r="AA723" s="82"/>
      <c r="AB723" s="82"/>
      <c r="AC723" s="84">
        <v>33.94</v>
      </c>
      <c r="AD723" s="84">
        <f t="shared" si="143"/>
        <v>36.755200000000002</v>
      </c>
      <c r="AE723" s="84">
        <f t="shared" ref="AE723:AE739" si="144">IF(Z723=1,AD723*1.08,IF(Z723=2,0,IF(AC723&lt;=100,(AD723*1.25),IF(AC723&lt;=200,134.5+((AC723-100)*1.04*1.16),255.14+((AC723-200)*1.02*1.12)))))</f>
        <v>45.944000000000003</v>
      </c>
      <c r="AF723" s="84">
        <f t="shared" ref="AF723:AF739" si="145">IF(Z723=1,0,(AE723*1.08))</f>
        <v>49.619520000000009</v>
      </c>
      <c r="AG723" s="85">
        <f t="shared" si="138"/>
        <v>36.75</v>
      </c>
      <c r="AH723" s="85">
        <f t="shared" si="139"/>
        <v>45.94</v>
      </c>
      <c r="AI723" s="85">
        <f t="shared" si="140"/>
        <v>49.61</v>
      </c>
      <c r="AJ723" s="86">
        <v>42419</v>
      </c>
      <c r="AK723" s="86">
        <v>42422</v>
      </c>
      <c r="AL723" s="22"/>
      <c r="AM723" s="20"/>
      <c r="AN723" s="20"/>
      <c r="AO723" s="20" t="s">
        <v>272</v>
      </c>
      <c r="AP723" s="20"/>
      <c r="AQ723" s="20"/>
      <c r="AR723" s="22"/>
      <c r="AS723" s="46">
        <v>42552</v>
      </c>
      <c r="AT723" s="173"/>
    </row>
    <row r="724" spans="1:46" ht="47.25" customHeight="1">
      <c r="A724" s="16">
        <v>8699708151590</v>
      </c>
      <c r="B724" s="16" t="s">
        <v>3803</v>
      </c>
      <c r="C724" s="16" t="s">
        <v>3804</v>
      </c>
      <c r="D724" s="17" t="s">
        <v>87</v>
      </c>
      <c r="E724" s="18" t="s">
        <v>41</v>
      </c>
      <c r="F724" s="18">
        <v>6</v>
      </c>
      <c r="G724" s="18">
        <v>2</v>
      </c>
      <c r="H724" s="18">
        <v>1</v>
      </c>
      <c r="I724" s="18"/>
      <c r="J724" s="18"/>
      <c r="K724" s="18"/>
      <c r="L724" s="19" t="s">
        <v>3831</v>
      </c>
      <c r="M724" s="19" t="s">
        <v>3808</v>
      </c>
      <c r="N724" s="18" t="s">
        <v>1041</v>
      </c>
      <c r="O724" s="18">
        <v>3.5</v>
      </c>
      <c r="P724" s="18" t="s">
        <v>163</v>
      </c>
      <c r="Q724" s="18">
        <v>30</v>
      </c>
      <c r="R724" s="18" t="s">
        <v>45</v>
      </c>
      <c r="S724" s="37" t="s">
        <v>96</v>
      </c>
      <c r="T724" s="37"/>
      <c r="U724" s="37"/>
      <c r="V724" s="37">
        <v>12.72</v>
      </c>
      <c r="W724" s="37">
        <v>12.72</v>
      </c>
      <c r="X724" s="18" t="s">
        <v>222</v>
      </c>
      <c r="Y724" s="18"/>
      <c r="Z724" s="16">
        <v>0</v>
      </c>
      <c r="AA724" s="16"/>
      <c r="AB724" s="16"/>
      <c r="AC724" s="37">
        <v>26.91</v>
      </c>
      <c r="AD724" s="70">
        <f t="shared" si="143"/>
        <v>29.162800000000004</v>
      </c>
      <c r="AE724" s="70">
        <f t="shared" si="144"/>
        <v>36.453500000000005</v>
      </c>
      <c r="AF724" s="70">
        <f t="shared" si="145"/>
        <v>39.369780000000006</v>
      </c>
      <c r="AG724" s="36">
        <f t="shared" si="138"/>
        <v>29.16</v>
      </c>
      <c r="AH724" s="36">
        <f t="shared" si="139"/>
        <v>36.450000000000003</v>
      </c>
      <c r="AI724" s="36">
        <f t="shared" si="140"/>
        <v>39.36</v>
      </c>
      <c r="AJ724" s="40">
        <v>42419</v>
      </c>
      <c r="AK724" s="40">
        <v>42422</v>
      </c>
      <c r="AL724" s="22"/>
      <c r="AM724" s="20"/>
      <c r="AN724" s="20"/>
      <c r="AO724" s="20" t="s">
        <v>9258</v>
      </c>
      <c r="AP724" s="20"/>
      <c r="AQ724" s="20"/>
      <c r="AR724" s="22"/>
      <c r="AS724" s="46">
        <v>42552</v>
      </c>
      <c r="AT724" s="182"/>
    </row>
    <row r="725" spans="1:46" ht="47.25" customHeight="1">
      <c r="A725" s="16">
        <v>8697936020114</v>
      </c>
      <c r="B725" s="16" t="s">
        <v>156</v>
      </c>
      <c r="C725" s="16" t="s">
        <v>157</v>
      </c>
      <c r="D725" s="17" t="s">
        <v>38</v>
      </c>
      <c r="E725" s="18" t="s">
        <v>41</v>
      </c>
      <c r="F725" s="18">
        <v>0</v>
      </c>
      <c r="G725" s="18">
        <v>1</v>
      </c>
      <c r="H725" s="18">
        <v>1</v>
      </c>
      <c r="I725" s="18"/>
      <c r="J725" s="18"/>
      <c r="K725" s="18"/>
      <c r="L725" s="19" t="s">
        <v>7013</v>
      </c>
      <c r="M725" s="19" t="s">
        <v>161</v>
      </c>
      <c r="N725" s="17" t="s">
        <v>4730</v>
      </c>
      <c r="O725" s="18">
        <v>900</v>
      </c>
      <c r="P725" s="18" t="s">
        <v>163</v>
      </c>
      <c r="Q725" s="18">
        <v>20</v>
      </c>
      <c r="R725" s="18" t="s">
        <v>45</v>
      </c>
      <c r="S725" s="37" t="s">
        <v>46</v>
      </c>
      <c r="T725" s="37" t="s">
        <v>165</v>
      </c>
      <c r="U725" s="37">
        <v>7.02</v>
      </c>
      <c r="V725" s="37">
        <v>7.02</v>
      </c>
      <c r="W725" s="37">
        <v>5.61</v>
      </c>
      <c r="X725" s="37" t="s">
        <v>165</v>
      </c>
      <c r="Y725" s="39"/>
      <c r="Z725" s="16">
        <v>0</v>
      </c>
      <c r="AA725" s="36">
        <v>11.02</v>
      </c>
      <c r="AB725" s="36"/>
      <c r="AC725" s="36">
        <v>11.02</v>
      </c>
      <c r="AD725" s="70">
        <f t="shared" si="143"/>
        <v>12.0016</v>
      </c>
      <c r="AE725" s="70">
        <f t="shared" si="144"/>
        <v>15.001999999999999</v>
      </c>
      <c r="AF725" s="70">
        <f t="shared" si="145"/>
        <v>16.202159999999999</v>
      </c>
      <c r="AG725" s="36">
        <f t="shared" si="138"/>
        <v>12</v>
      </c>
      <c r="AH725" s="36">
        <f t="shared" si="139"/>
        <v>15</v>
      </c>
      <c r="AI725" s="36">
        <f t="shared" si="140"/>
        <v>16.2</v>
      </c>
      <c r="AJ725" s="40">
        <v>42419</v>
      </c>
      <c r="AK725" s="40">
        <v>42422</v>
      </c>
      <c r="AL725" s="22"/>
      <c r="AM725" s="20" t="s">
        <v>184</v>
      </c>
      <c r="AN725" s="20"/>
      <c r="AO725" s="20" t="s">
        <v>409</v>
      </c>
      <c r="AP725" s="20"/>
      <c r="AQ725" s="20"/>
      <c r="AR725" s="22"/>
      <c r="AS725" s="46">
        <v>42552</v>
      </c>
      <c r="AT725" s="177"/>
    </row>
    <row r="726" spans="1:46" ht="47.25" customHeight="1">
      <c r="A726" s="16">
        <v>8699548123221</v>
      </c>
      <c r="B726" s="16" t="s">
        <v>36</v>
      </c>
      <c r="C726" s="16" t="s">
        <v>37</v>
      </c>
      <c r="D726" s="17" t="s">
        <v>87</v>
      </c>
      <c r="E726" s="18" t="s">
        <v>41</v>
      </c>
      <c r="F726" s="18">
        <v>4</v>
      </c>
      <c r="G726" s="18">
        <v>1</v>
      </c>
      <c r="H726" s="18">
        <v>2</v>
      </c>
      <c r="I726" s="18"/>
      <c r="J726" s="18"/>
      <c r="K726" s="18"/>
      <c r="L726" s="19" t="s">
        <v>1251</v>
      </c>
      <c r="M726" s="19" t="s">
        <v>43</v>
      </c>
      <c r="N726" s="18" t="s">
        <v>51</v>
      </c>
      <c r="O726" s="18">
        <v>400</v>
      </c>
      <c r="P726" s="18" t="s">
        <v>163</v>
      </c>
      <c r="Q726" s="18">
        <v>20</v>
      </c>
      <c r="R726" s="18" t="s">
        <v>45</v>
      </c>
      <c r="S726" s="37" t="s">
        <v>46</v>
      </c>
      <c r="T726" s="18" t="s">
        <v>53</v>
      </c>
      <c r="U726" s="37">
        <v>1.98</v>
      </c>
      <c r="V726" s="37">
        <v>1.98</v>
      </c>
      <c r="W726" s="37">
        <v>0</v>
      </c>
      <c r="X726" s="18" t="s">
        <v>53</v>
      </c>
      <c r="Y726" s="39">
        <v>3</v>
      </c>
      <c r="Z726" s="16">
        <v>0</v>
      </c>
      <c r="AA726" s="36">
        <v>4.18</v>
      </c>
      <c r="AB726" s="36"/>
      <c r="AC726" s="36">
        <v>4.18</v>
      </c>
      <c r="AD726" s="70">
        <f t="shared" si="143"/>
        <v>4.5561999999999996</v>
      </c>
      <c r="AE726" s="70">
        <f t="shared" si="144"/>
        <v>5.6952499999999997</v>
      </c>
      <c r="AF726" s="70">
        <f t="shared" si="145"/>
        <v>6.1508700000000003</v>
      </c>
      <c r="AG726" s="36">
        <f t="shared" si="138"/>
        <v>4.55</v>
      </c>
      <c r="AH726" s="36">
        <f t="shared" si="139"/>
        <v>5.69</v>
      </c>
      <c r="AI726" s="36">
        <f t="shared" si="140"/>
        <v>6.15</v>
      </c>
      <c r="AJ726" s="40">
        <v>42538</v>
      </c>
      <c r="AK726" s="40">
        <v>42542</v>
      </c>
      <c r="AL726" s="22"/>
      <c r="AM726" s="20" t="s">
        <v>184</v>
      </c>
      <c r="AN726" s="20"/>
      <c r="AO726" s="20" t="s">
        <v>8037</v>
      </c>
      <c r="AP726" s="20"/>
      <c r="AQ726" s="20"/>
      <c r="AR726" s="22"/>
      <c r="AS726" s="46">
        <v>42552</v>
      </c>
      <c r="AT726" s="173"/>
    </row>
    <row r="727" spans="1:46" ht="47.25" customHeight="1">
      <c r="A727" s="16">
        <v>8699842610014</v>
      </c>
      <c r="B727" s="16" t="s">
        <v>9241</v>
      </c>
      <c r="C727" s="16" t="s">
        <v>157</v>
      </c>
      <c r="D727" s="17" t="s">
        <v>87</v>
      </c>
      <c r="E727" s="18" t="s">
        <v>41</v>
      </c>
      <c r="F727" s="18">
        <v>4</v>
      </c>
      <c r="G727" s="18">
        <v>1</v>
      </c>
      <c r="H727" s="18">
        <v>2</v>
      </c>
      <c r="I727" s="18"/>
      <c r="J727" s="18"/>
      <c r="K727" s="18"/>
      <c r="L727" s="19" t="s">
        <v>9242</v>
      </c>
      <c r="M727" s="19" t="s">
        <v>161</v>
      </c>
      <c r="N727" s="18" t="s">
        <v>9243</v>
      </c>
      <c r="O727" s="50">
        <v>0.05</v>
      </c>
      <c r="P727" s="18" t="s">
        <v>163</v>
      </c>
      <c r="Q727" s="18">
        <v>5</v>
      </c>
      <c r="R727" s="18" t="s">
        <v>45</v>
      </c>
      <c r="S727" s="37" t="s">
        <v>96</v>
      </c>
      <c r="T727" s="18" t="s">
        <v>53</v>
      </c>
      <c r="U727" s="37">
        <v>3.46</v>
      </c>
      <c r="V727" s="37">
        <v>4.08</v>
      </c>
      <c r="W727" s="37">
        <v>0</v>
      </c>
      <c r="X727" s="18" t="s">
        <v>222</v>
      </c>
      <c r="Y727" s="39"/>
      <c r="Z727" s="16">
        <v>0</v>
      </c>
      <c r="AA727" s="36">
        <v>7.32</v>
      </c>
      <c r="AB727" s="36"/>
      <c r="AC727" s="36">
        <v>7.32</v>
      </c>
      <c r="AD727" s="70">
        <f t="shared" si="143"/>
        <v>7.9788000000000006</v>
      </c>
      <c r="AE727" s="70">
        <f t="shared" si="144"/>
        <v>9.9735000000000014</v>
      </c>
      <c r="AF727" s="70">
        <f t="shared" si="145"/>
        <v>10.771380000000002</v>
      </c>
      <c r="AG727" s="36">
        <f t="shared" si="138"/>
        <v>7.97</v>
      </c>
      <c r="AH727" s="36">
        <f t="shared" si="139"/>
        <v>9.9700000000000006</v>
      </c>
      <c r="AI727" s="36">
        <f t="shared" si="140"/>
        <v>10.77</v>
      </c>
      <c r="AJ727" s="40">
        <v>42545</v>
      </c>
      <c r="AK727" s="40">
        <v>42547</v>
      </c>
      <c r="AL727" s="22"/>
      <c r="AM727" s="20" t="s">
        <v>184</v>
      </c>
      <c r="AN727" s="20"/>
      <c r="AO727" s="20" t="s">
        <v>7508</v>
      </c>
      <c r="AP727" s="20"/>
      <c r="AQ727" s="20"/>
      <c r="AR727" s="22"/>
      <c r="AS727" s="46">
        <v>42552</v>
      </c>
      <c r="AT727" s="173"/>
    </row>
    <row r="728" spans="1:46" ht="47.25" customHeight="1">
      <c r="A728" s="16">
        <v>8697936241120</v>
      </c>
      <c r="B728" s="16" t="s">
        <v>7749</v>
      </c>
      <c r="C728" s="16" t="s">
        <v>7750</v>
      </c>
      <c r="D728" s="17" t="s">
        <v>38</v>
      </c>
      <c r="E728" s="18" t="s">
        <v>38</v>
      </c>
      <c r="F728" s="18">
        <v>0</v>
      </c>
      <c r="G728" s="18">
        <v>5</v>
      </c>
      <c r="H728" s="18">
        <v>1</v>
      </c>
      <c r="I728" s="18"/>
      <c r="J728" s="18"/>
      <c r="K728" s="18"/>
      <c r="L728" s="19" t="s">
        <v>4280</v>
      </c>
      <c r="M728" s="19" t="s">
        <v>1889</v>
      </c>
      <c r="N728" s="18" t="s">
        <v>502</v>
      </c>
      <c r="O728" s="18">
        <v>180</v>
      </c>
      <c r="P728" s="18" t="s">
        <v>163</v>
      </c>
      <c r="Q728" s="18">
        <v>20</v>
      </c>
      <c r="R728" s="18" t="s">
        <v>45</v>
      </c>
      <c r="S728" s="37" t="s">
        <v>46</v>
      </c>
      <c r="T728" s="18" t="s">
        <v>238</v>
      </c>
      <c r="U728" s="37">
        <v>20.399999999999999</v>
      </c>
      <c r="V728" s="37">
        <v>20.399999999999999</v>
      </c>
      <c r="W728" s="37">
        <v>12.24</v>
      </c>
      <c r="X728" s="18" t="s">
        <v>238</v>
      </c>
      <c r="Y728" s="39"/>
      <c r="Z728" s="16">
        <v>0</v>
      </c>
      <c r="AA728" s="36">
        <v>25.89</v>
      </c>
      <c r="AB728" s="36"/>
      <c r="AC728" s="36">
        <v>25.89</v>
      </c>
      <c r="AD728" s="37">
        <f t="shared" si="143"/>
        <v>28.061199999999999</v>
      </c>
      <c r="AE728" s="37">
        <f t="shared" si="144"/>
        <v>35.076499999999996</v>
      </c>
      <c r="AF728" s="37">
        <f t="shared" si="145"/>
        <v>37.882619999999996</v>
      </c>
      <c r="AG728" s="36">
        <f t="shared" si="138"/>
        <v>28.06</v>
      </c>
      <c r="AH728" s="36">
        <f t="shared" si="139"/>
        <v>35.07</v>
      </c>
      <c r="AI728" s="36">
        <f t="shared" si="140"/>
        <v>37.880000000000003</v>
      </c>
      <c r="AJ728" s="40">
        <v>42636</v>
      </c>
      <c r="AK728" s="40">
        <v>42640</v>
      </c>
      <c r="AL728" s="22"/>
      <c r="AM728" s="20" t="s">
        <v>184</v>
      </c>
      <c r="AN728" s="20"/>
      <c r="AO728" s="20" t="s">
        <v>7508</v>
      </c>
      <c r="AP728" s="20"/>
      <c r="AQ728" s="20"/>
      <c r="AR728" s="22"/>
      <c r="AS728" s="46">
        <v>42552</v>
      </c>
      <c r="AT728" s="175"/>
    </row>
    <row r="729" spans="1:46" ht="47.25" customHeight="1">
      <c r="A729" s="16">
        <v>8697936150989</v>
      </c>
      <c r="B729" s="16" t="s">
        <v>7749</v>
      </c>
      <c r="C729" s="16" t="s">
        <v>7750</v>
      </c>
      <c r="D729" s="17" t="s">
        <v>38</v>
      </c>
      <c r="E729" s="18" t="s">
        <v>38</v>
      </c>
      <c r="F729" s="18">
        <v>0</v>
      </c>
      <c r="G729" s="18">
        <v>5</v>
      </c>
      <c r="H729" s="18">
        <v>1</v>
      </c>
      <c r="I729" s="18"/>
      <c r="J729" s="18"/>
      <c r="K729" s="18"/>
      <c r="L729" s="19" t="s">
        <v>4278</v>
      </c>
      <c r="M729" s="19" t="s">
        <v>1889</v>
      </c>
      <c r="N729" s="18" t="s">
        <v>502</v>
      </c>
      <c r="O729" s="18">
        <v>200</v>
      </c>
      <c r="P729" s="18" t="s">
        <v>163</v>
      </c>
      <c r="Q729" s="18">
        <v>10</v>
      </c>
      <c r="R729" s="18" t="s">
        <v>45</v>
      </c>
      <c r="S729" s="37" t="s">
        <v>46</v>
      </c>
      <c r="T729" s="18" t="s">
        <v>557</v>
      </c>
      <c r="U729" s="37">
        <v>22.07</v>
      </c>
      <c r="V729" s="37">
        <v>22.07</v>
      </c>
      <c r="W729" s="37">
        <v>13.24</v>
      </c>
      <c r="X729" s="18" t="s">
        <v>557</v>
      </c>
      <c r="Y729" s="39"/>
      <c r="Z729" s="16">
        <v>0</v>
      </c>
      <c r="AA729" s="36">
        <v>26.58</v>
      </c>
      <c r="AB729" s="36"/>
      <c r="AC729" s="36">
        <v>26.58</v>
      </c>
      <c r="AD729" s="70">
        <f t="shared" si="143"/>
        <v>28.806399999999996</v>
      </c>
      <c r="AE729" s="70">
        <f t="shared" si="144"/>
        <v>36.007999999999996</v>
      </c>
      <c r="AF729" s="70">
        <f t="shared" si="145"/>
        <v>38.888639999999995</v>
      </c>
      <c r="AG729" s="36">
        <f t="shared" si="138"/>
        <v>28.8</v>
      </c>
      <c r="AH729" s="36">
        <f t="shared" si="139"/>
        <v>36</v>
      </c>
      <c r="AI729" s="36">
        <f t="shared" si="140"/>
        <v>38.880000000000003</v>
      </c>
      <c r="AJ729" s="40">
        <v>42419</v>
      </c>
      <c r="AK729" s="40">
        <v>42422</v>
      </c>
      <c r="AL729" s="22"/>
      <c r="AM729" s="20" t="s">
        <v>184</v>
      </c>
      <c r="AN729" s="20"/>
      <c r="AO729" s="20" t="s">
        <v>7958</v>
      </c>
      <c r="AP729" s="20"/>
      <c r="AQ729" s="20"/>
      <c r="AR729" s="22"/>
      <c r="AS729" s="46">
        <v>42552</v>
      </c>
      <c r="AT729" s="173"/>
    </row>
    <row r="730" spans="1:46" ht="47.25" customHeight="1">
      <c r="A730" s="16">
        <v>8697936151085</v>
      </c>
      <c r="B730" s="16" t="s">
        <v>7749</v>
      </c>
      <c r="C730" s="16" t="s">
        <v>7750</v>
      </c>
      <c r="D730" s="17" t="s">
        <v>38</v>
      </c>
      <c r="E730" s="18" t="s">
        <v>38</v>
      </c>
      <c r="F730" s="18">
        <v>0</v>
      </c>
      <c r="G730" s="18">
        <v>1</v>
      </c>
      <c r="H730" s="18">
        <v>1</v>
      </c>
      <c r="I730" s="18"/>
      <c r="J730" s="18"/>
      <c r="K730" s="18"/>
      <c r="L730" s="19" t="s">
        <v>4279</v>
      </c>
      <c r="M730" s="19" t="s">
        <v>1889</v>
      </c>
      <c r="N730" s="18" t="s">
        <v>502</v>
      </c>
      <c r="O730" s="18">
        <v>400</v>
      </c>
      <c r="P730" s="18" t="s">
        <v>163</v>
      </c>
      <c r="Q730" s="18">
        <v>10</v>
      </c>
      <c r="R730" s="18" t="s">
        <v>45</v>
      </c>
      <c r="S730" s="37" t="s">
        <v>46</v>
      </c>
      <c r="T730" s="18" t="s">
        <v>557</v>
      </c>
      <c r="U730" s="37">
        <v>22.07</v>
      </c>
      <c r="V730" s="37">
        <v>22.07</v>
      </c>
      <c r="W730" s="37">
        <v>13.24</v>
      </c>
      <c r="X730" s="18" t="s">
        <v>557</v>
      </c>
      <c r="Y730" s="39"/>
      <c r="Z730" s="16">
        <v>0</v>
      </c>
      <c r="AA730" s="36">
        <v>28.01</v>
      </c>
      <c r="AB730" s="36"/>
      <c r="AC730" s="36">
        <v>28.01</v>
      </c>
      <c r="AD730" s="70">
        <f t="shared" si="143"/>
        <v>30.350800000000007</v>
      </c>
      <c r="AE730" s="70">
        <f t="shared" si="144"/>
        <v>37.938500000000005</v>
      </c>
      <c r="AF730" s="70">
        <f t="shared" si="145"/>
        <v>40.973580000000005</v>
      </c>
      <c r="AG730" s="36">
        <f t="shared" si="138"/>
        <v>30.35</v>
      </c>
      <c r="AH730" s="36">
        <f t="shared" si="139"/>
        <v>37.93</v>
      </c>
      <c r="AI730" s="36">
        <f t="shared" si="140"/>
        <v>40.97</v>
      </c>
      <c r="AJ730" s="40">
        <v>42419</v>
      </c>
      <c r="AK730" s="40">
        <v>42422</v>
      </c>
      <c r="AL730" s="22"/>
      <c r="AM730" s="20" t="s">
        <v>184</v>
      </c>
      <c r="AN730" s="20"/>
      <c r="AO730" s="20" t="s">
        <v>7508</v>
      </c>
      <c r="AP730" s="20"/>
      <c r="AQ730" s="20"/>
      <c r="AR730" s="22"/>
      <c r="AS730" s="46">
        <v>42552</v>
      </c>
      <c r="AT730" s="176"/>
    </row>
    <row r="731" spans="1:46" ht="47.25" customHeight="1">
      <c r="A731" s="16">
        <v>8697936241113</v>
      </c>
      <c r="B731" s="16" t="s">
        <v>7749</v>
      </c>
      <c r="C731" s="16" t="s">
        <v>7750</v>
      </c>
      <c r="D731" s="17" t="s">
        <v>38</v>
      </c>
      <c r="E731" s="18" t="s">
        <v>38</v>
      </c>
      <c r="F731" s="18">
        <v>0</v>
      </c>
      <c r="G731" s="18">
        <v>5</v>
      </c>
      <c r="H731" s="18">
        <v>1</v>
      </c>
      <c r="I731" s="18"/>
      <c r="J731" s="18"/>
      <c r="K731" s="18"/>
      <c r="L731" s="19" t="s">
        <v>4281</v>
      </c>
      <c r="M731" s="19" t="s">
        <v>1889</v>
      </c>
      <c r="N731" s="18" t="s">
        <v>502</v>
      </c>
      <c r="O731" s="18">
        <v>90</v>
      </c>
      <c r="P731" s="18" t="s">
        <v>163</v>
      </c>
      <c r="Q731" s="18">
        <v>20</v>
      </c>
      <c r="R731" s="18" t="s">
        <v>45</v>
      </c>
      <c r="S731" s="37" t="s">
        <v>46</v>
      </c>
      <c r="T731" s="18" t="s">
        <v>238</v>
      </c>
      <c r="U731" s="37">
        <v>10.199999999999999</v>
      </c>
      <c r="V731" s="37">
        <v>10.199999999999999</v>
      </c>
      <c r="W731" s="37">
        <v>6.12</v>
      </c>
      <c r="X731" s="18" t="s">
        <v>238</v>
      </c>
      <c r="Y731" s="39"/>
      <c r="Z731" s="16">
        <v>0</v>
      </c>
      <c r="AA731" s="36">
        <v>12.94</v>
      </c>
      <c r="AB731" s="36"/>
      <c r="AC731" s="36">
        <v>12.94</v>
      </c>
      <c r="AD731" s="70">
        <f t="shared" si="143"/>
        <v>14.075200000000001</v>
      </c>
      <c r="AE731" s="70">
        <f t="shared" si="144"/>
        <v>17.594000000000001</v>
      </c>
      <c r="AF731" s="70">
        <f t="shared" si="145"/>
        <v>19.001520000000003</v>
      </c>
      <c r="AG731" s="36">
        <f t="shared" si="138"/>
        <v>14.07</v>
      </c>
      <c r="AH731" s="36">
        <f t="shared" si="139"/>
        <v>17.59</v>
      </c>
      <c r="AI731" s="36">
        <f t="shared" si="140"/>
        <v>19</v>
      </c>
      <c r="AJ731" s="40">
        <v>42419</v>
      </c>
      <c r="AK731" s="40">
        <v>42422</v>
      </c>
      <c r="AL731" s="22"/>
      <c r="AM731" s="20" t="s">
        <v>184</v>
      </c>
      <c r="AN731" s="20"/>
      <c r="AO731" s="20" t="s">
        <v>7508</v>
      </c>
      <c r="AP731" s="20"/>
      <c r="AQ731" s="20"/>
      <c r="AR731" s="22"/>
      <c r="AS731" s="46">
        <v>42552</v>
      </c>
      <c r="AT731" s="173"/>
    </row>
    <row r="732" spans="1:46" ht="47.25" customHeight="1">
      <c r="A732" s="16">
        <v>8697936241106</v>
      </c>
      <c r="B732" s="16" t="s">
        <v>7749</v>
      </c>
      <c r="C732" s="16" t="s">
        <v>7750</v>
      </c>
      <c r="D732" s="17" t="s">
        <v>38</v>
      </c>
      <c r="E732" s="18" t="s">
        <v>38</v>
      </c>
      <c r="F732" s="18">
        <v>0</v>
      </c>
      <c r="G732" s="18">
        <v>2</v>
      </c>
      <c r="H732" s="18">
        <v>1</v>
      </c>
      <c r="I732" s="18"/>
      <c r="J732" s="18"/>
      <c r="K732" s="18"/>
      <c r="L732" s="19" t="s">
        <v>7751</v>
      </c>
      <c r="M732" s="19" t="s">
        <v>7752</v>
      </c>
      <c r="N732" s="18" t="s">
        <v>502</v>
      </c>
      <c r="O732" s="18" t="s">
        <v>7753</v>
      </c>
      <c r="P732" s="18" t="s">
        <v>163</v>
      </c>
      <c r="Q732" s="18">
        <v>20</v>
      </c>
      <c r="R732" s="18" t="s">
        <v>45</v>
      </c>
      <c r="S732" s="37" t="s">
        <v>46</v>
      </c>
      <c r="T732" s="18" t="s">
        <v>53</v>
      </c>
      <c r="U732" s="37">
        <v>26.26</v>
      </c>
      <c r="V732" s="37">
        <v>26.26</v>
      </c>
      <c r="W732" s="37">
        <v>15.76</v>
      </c>
      <c r="X732" s="18" t="s">
        <v>53</v>
      </c>
      <c r="Y732" s="39"/>
      <c r="Z732" s="16">
        <v>0</v>
      </c>
      <c r="AA732" s="36">
        <v>25.89</v>
      </c>
      <c r="AB732" s="36"/>
      <c r="AC732" s="36">
        <v>25.89</v>
      </c>
      <c r="AD732" s="70">
        <f t="shared" si="143"/>
        <v>28.061199999999999</v>
      </c>
      <c r="AE732" s="70">
        <f t="shared" si="144"/>
        <v>35.076499999999996</v>
      </c>
      <c r="AF732" s="70">
        <f t="shared" si="145"/>
        <v>37.882619999999996</v>
      </c>
      <c r="AG732" s="36">
        <f t="shared" si="138"/>
        <v>28.06</v>
      </c>
      <c r="AH732" s="36">
        <f t="shared" si="139"/>
        <v>35.07</v>
      </c>
      <c r="AI732" s="36">
        <f t="shared" si="140"/>
        <v>37.880000000000003</v>
      </c>
      <c r="AJ732" s="40">
        <v>42538</v>
      </c>
      <c r="AK732" s="40">
        <v>42542</v>
      </c>
      <c r="AL732" s="22"/>
      <c r="AM732" s="20" t="s">
        <v>184</v>
      </c>
      <c r="AN732" s="20"/>
      <c r="AO732" s="20" t="s">
        <v>7508</v>
      </c>
      <c r="AP732" s="20"/>
      <c r="AQ732" s="20"/>
      <c r="AR732" s="22"/>
      <c r="AS732" s="46">
        <v>42552</v>
      </c>
      <c r="AT732" s="173"/>
    </row>
    <row r="733" spans="1:46" ht="47.25" customHeight="1">
      <c r="A733" s="16">
        <v>8697936241090</v>
      </c>
      <c r="B733" s="16" t="s">
        <v>7749</v>
      </c>
      <c r="C733" s="16" t="s">
        <v>7750</v>
      </c>
      <c r="D733" s="17" t="s">
        <v>38</v>
      </c>
      <c r="E733" s="18" t="s">
        <v>38</v>
      </c>
      <c r="F733" s="18">
        <v>0</v>
      </c>
      <c r="G733" s="18">
        <v>2</v>
      </c>
      <c r="H733" s="18">
        <v>1</v>
      </c>
      <c r="I733" s="18"/>
      <c r="J733" s="18"/>
      <c r="K733" s="18"/>
      <c r="L733" s="19" t="s">
        <v>7757</v>
      </c>
      <c r="M733" s="19" t="s">
        <v>7752</v>
      </c>
      <c r="N733" s="18" t="s">
        <v>502</v>
      </c>
      <c r="O733" s="18" t="s">
        <v>7758</v>
      </c>
      <c r="P733" s="18" t="s">
        <v>163</v>
      </c>
      <c r="Q733" s="18">
        <v>20</v>
      </c>
      <c r="R733" s="18" t="s">
        <v>45</v>
      </c>
      <c r="S733" s="37" t="s">
        <v>46</v>
      </c>
      <c r="T733" s="18" t="s">
        <v>53</v>
      </c>
      <c r="U733" s="37">
        <v>15.85</v>
      </c>
      <c r="V733" s="37">
        <v>15.85</v>
      </c>
      <c r="W733" s="37">
        <v>9.51</v>
      </c>
      <c r="X733" s="18" t="s">
        <v>53</v>
      </c>
      <c r="Y733" s="39"/>
      <c r="Z733" s="16">
        <v>0</v>
      </c>
      <c r="AA733" s="36">
        <v>12.94</v>
      </c>
      <c r="AB733" s="36"/>
      <c r="AC733" s="36">
        <v>12.94</v>
      </c>
      <c r="AD733" s="70">
        <f t="shared" si="143"/>
        <v>14.075200000000001</v>
      </c>
      <c r="AE733" s="70">
        <f t="shared" si="144"/>
        <v>17.594000000000001</v>
      </c>
      <c r="AF733" s="70">
        <f t="shared" si="145"/>
        <v>19.001520000000003</v>
      </c>
      <c r="AG733" s="36">
        <f t="shared" si="138"/>
        <v>14.07</v>
      </c>
      <c r="AH733" s="36">
        <f t="shared" si="139"/>
        <v>17.59</v>
      </c>
      <c r="AI733" s="36">
        <f t="shared" si="140"/>
        <v>19</v>
      </c>
      <c r="AJ733" s="40">
        <v>42538</v>
      </c>
      <c r="AK733" s="40">
        <v>42542</v>
      </c>
      <c r="AL733" s="22"/>
      <c r="AM733" s="20" t="s">
        <v>184</v>
      </c>
      <c r="AN733" s="20"/>
      <c r="AO733" s="20" t="s">
        <v>7958</v>
      </c>
      <c r="AP733" s="20"/>
      <c r="AQ733" s="20"/>
      <c r="AR733" s="22"/>
      <c r="AS733" s="46">
        <v>42552</v>
      </c>
      <c r="AT733" s="173"/>
    </row>
    <row r="734" spans="1:46" ht="47.25" customHeight="1">
      <c r="A734" s="16">
        <v>8699638523979</v>
      </c>
      <c r="B734" s="16" t="s">
        <v>6886</v>
      </c>
      <c r="C734" s="16" t="s">
        <v>6887</v>
      </c>
      <c r="D734" s="17" t="s">
        <v>38</v>
      </c>
      <c r="E734" s="18" t="s">
        <v>41</v>
      </c>
      <c r="F734" s="18">
        <v>0</v>
      </c>
      <c r="G734" s="18">
        <v>1</v>
      </c>
      <c r="H734" s="18">
        <v>1</v>
      </c>
      <c r="I734" s="18"/>
      <c r="J734" s="18"/>
      <c r="K734" s="18"/>
      <c r="L734" s="19" t="s">
        <v>6888</v>
      </c>
      <c r="M734" s="19" t="s">
        <v>82</v>
      </c>
      <c r="N734" s="18" t="s">
        <v>6128</v>
      </c>
      <c r="O734" s="18">
        <v>500</v>
      </c>
      <c r="P734" s="18" t="s">
        <v>470</v>
      </c>
      <c r="Q734" s="18">
        <v>20</v>
      </c>
      <c r="R734" s="18" t="s">
        <v>45</v>
      </c>
      <c r="S734" s="37" t="s">
        <v>96</v>
      </c>
      <c r="T734" s="37"/>
      <c r="U734" s="37"/>
      <c r="V734" s="37">
        <v>8.11</v>
      </c>
      <c r="W734" s="37">
        <v>6.48</v>
      </c>
      <c r="X734" s="18" t="s">
        <v>331</v>
      </c>
      <c r="Y734" s="17"/>
      <c r="Z734" s="16">
        <v>0</v>
      </c>
      <c r="AA734" s="36">
        <v>13.69</v>
      </c>
      <c r="AB734" s="36"/>
      <c r="AC734" s="36">
        <v>13.69</v>
      </c>
      <c r="AD734" s="70">
        <f t="shared" si="143"/>
        <v>14.885200000000001</v>
      </c>
      <c r="AE734" s="70">
        <f t="shared" si="144"/>
        <v>18.6065</v>
      </c>
      <c r="AF734" s="70">
        <f t="shared" si="145"/>
        <v>20.095020000000002</v>
      </c>
      <c r="AG734" s="36">
        <f t="shared" si="138"/>
        <v>14.88</v>
      </c>
      <c r="AH734" s="36">
        <f t="shared" si="139"/>
        <v>18.600000000000001</v>
      </c>
      <c r="AI734" s="36">
        <f t="shared" si="140"/>
        <v>20.09</v>
      </c>
      <c r="AJ734" s="40">
        <v>42419</v>
      </c>
      <c r="AK734" s="40">
        <v>42422</v>
      </c>
      <c r="AL734" s="37"/>
      <c r="AM734" s="20" t="s">
        <v>335</v>
      </c>
      <c r="AN734" s="20"/>
      <c r="AO734" s="20" t="s">
        <v>272</v>
      </c>
      <c r="AP734" s="20"/>
      <c r="AQ734" s="20"/>
      <c r="AR734" s="22"/>
      <c r="AS734" s="46">
        <v>42552</v>
      </c>
      <c r="AT734" s="177"/>
    </row>
    <row r="735" spans="1:46" ht="47.25" customHeight="1">
      <c r="A735" s="16">
        <v>8699638523986</v>
      </c>
      <c r="B735" s="16" t="s">
        <v>6886</v>
      </c>
      <c r="C735" s="16" t="s">
        <v>6887</v>
      </c>
      <c r="D735" s="17" t="s">
        <v>38</v>
      </c>
      <c r="E735" s="18" t="s">
        <v>41</v>
      </c>
      <c r="F735" s="18">
        <v>0</v>
      </c>
      <c r="G735" s="18">
        <v>1</v>
      </c>
      <c r="H735" s="18">
        <v>1</v>
      </c>
      <c r="I735" s="18"/>
      <c r="J735" s="18"/>
      <c r="K735" s="18"/>
      <c r="L735" s="19" t="s">
        <v>6894</v>
      </c>
      <c r="M735" s="19" t="s">
        <v>82</v>
      </c>
      <c r="N735" s="18" t="s">
        <v>6128</v>
      </c>
      <c r="O735" s="18">
        <v>1000</v>
      </c>
      <c r="P735" s="18" t="s">
        <v>470</v>
      </c>
      <c r="Q735" s="18">
        <v>20</v>
      </c>
      <c r="R735" s="18" t="s">
        <v>45</v>
      </c>
      <c r="S735" s="37" t="s">
        <v>96</v>
      </c>
      <c r="T735" s="37"/>
      <c r="U735" s="37"/>
      <c r="V735" s="37">
        <v>8.82</v>
      </c>
      <c r="W735" s="37">
        <v>7.05</v>
      </c>
      <c r="X735" s="18" t="s">
        <v>331</v>
      </c>
      <c r="Y735" s="17"/>
      <c r="Z735" s="16">
        <v>0</v>
      </c>
      <c r="AA735" s="36">
        <v>14.9</v>
      </c>
      <c r="AB735" s="36"/>
      <c r="AC735" s="36">
        <v>14.9</v>
      </c>
      <c r="AD735" s="70">
        <f>IF(Z735=2,AC735*1.08,IF(AC735&lt;=10,(AC735*1.09),IF(AC735&lt;=50,(10*1.09)+((AC735-10)*1.08),IF(AC735&lt;=100,(10*1.09)+((50-10)*1.08)+((AC735-50)*1.07),IF(AC735&lt;=200,(10*1.09)+((50-10)*1.08)+((100-50)*1.07)+((AC735-100)*1.04),(10*1.09)+((50-10)*1.08)+((100-50)*1.07)+((200-100)*1.04)+((AC735-200)*1.02))))))</f>
        <v>16.192</v>
      </c>
      <c r="AE735" s="70">
        <f t="shared" si="144"/>
        <v>20.240000000000002</v>
      </c>
      <c r="AF735" s="70">
        <f t="shared" si="145"/>
        <v>21.859200000000005</v>
      </c>
      <c r="AG735" s="36">
        <f t="shared" si="138"/>
        <v>16.190000000000001</v>
      </c>
      <c r="AH735" s="36">
        <f t="shared" si="139"/>
        <v>20.239999999999998</v>
      </c>
      <c r="AI735" s="36">
        <f t="shared" si="140"/>
        <v>21.85</v>
      </c>
      <c r="AJ735" s="40">
        <v>42419</v>
      </c>
      <c r="AK735" s="40">
        <v>42422</v>
      </c>
      <c r="AL735" s="22"/>
      <c r="AM735" s="20" t="s">
        <v>6290</v>
      </c>
      <c r="AN735" s="20"/>
      <c r="AO735" s="20" t="s">
        <v>272</v>
      </c>
      <c r="AP735" s="20"/>
      <c r="AQ735" s="20"/>
      <c r="AR735" s="22"/>
      <c r="AS735" s="46">
        <v>42552</v>
      </c>
      <c r="AT735" s="173"/>
    </row>
    <row r="736" spans="1:46" ht="47.25" customHeight="1">
      <c r="A736" s="16">
        <v>8697935550322</v>
      </c>
      <c r="B736" s="16" t="s">
        <v>6886</v>
      </c>
      <c r="C736" s="16" t="s">
        <v>6887</v>
      </c>
      <c r="D736" s="17" t="s">
        <v>38</v>
      </c>
      <c r="E736" s="18" t="s">
        <v>41</v>
      </c>
      <c r="F736" s="18">
        <v>0</v>
      </c>
      <c r="G736" s="18">
        <v>2</v>
      </c>
      <c r="H736" s="18">
        <v>1</v>
      </c>
      <c r="I736" s="18"/>
      <c r="J736" s="18"/>
      <c r="K736" s="18"/>
      <c r="L736" s="19" t="s">
        <v>1748</v>
      </c>
      <c r="M736" s="19" t="s">
        <v>82</v>
      </c>
      <c r="N736" s="18" t="s">
        <v>1758</v>
      </c>
      <c r="O736" s="18">
        <v>200</v>
      </c>
      <c r="P736" s="18" t="s">
        <v>470</v>
      </c>
      <c r="Q736" s="18">
        <v>60</v>
      </c>
      <c r="R736" s="18" t="s">
        <v>45</v>
      </c>
      <c r="S736" s="37" t="s">
        <v>46</v>
      </c>
      <c r="T736" s="18" t="s">
        <v>238</v>
      </c>
      <c r="U736" s="37">
        <v>7.15</v>
      </c>
      <c r="V736" s="37">
        <v>7.15</v>
      </c>
      <c r="W736" s="37">
        <v>5.72</v>
      </c>
      <c r="X736" s="18" t="s">
        <v>238</v>
      </c>
      <c r="Y736" s="39"/>
      <c r="Z736" s="16">
        <v>0</v>
      </c>
      <c r="AA736" s="36">
        <v>8.36</v>
      </c>
      <c r="AB736" s="36"/>
      <c r="AC736" s="36">
        <v>8.36</v>
      </c>
      <c r="AD736" s="70">
        <f>IF(Z736=2,AC736*1.08,IF(AC736&lt;=10,(AC736*1.09),IF(AC736&lt;=50,(10*1.09)+((AC736-10)*1.08),IF(AC736&lt;=100,(10*1.09)+((50-10)*1.08)+((AC736-50)*1.07),IF(AC736&lt;=200,(10*1.09)+((50-10)*1.08)+((100-50)*1.07)+((AC736-100)*1.04),(10*1.09)+((50-10)*1.08)+((100-50)*1.07)+((200-100)*1.04)+((AC736-200)*1.02))))))</f>
        <v>9.1123999999999992</v>
      </c>
      <c r="AE736" s="70">
        <f t="shared" si="144"/>
        <v>11.390499999999999</v>
      </c>
      <c r="AF736" s="70">
        <f t="shared" si="145"/>
        <v>12.301740000000001</v>
      </c>
      <c r="AG736" s="36">
        <f t="shared" si="138"/>
        <v>9.11</v>
      </c>
      <c r="AH736" s="36">
        <f t="shared" si="139"/>
        <v>11.39</v>
      </c>
      <c r="AI736" s="36">
        <f t="shared" si="140"/>
        <v>12.3</v>
      </c>
      <c r="AJ736" s="40">
        <v>42419</v>
      </c>
      <c r="AK736" s="40">
        <v>42422</v>
      </c>
      <c r="AL736" s="22"/>
      <c r="AM736" s="20" t="s">
        <v>184</v>
      </c>
      <c r="AN736" s="20"/>
      <c r="AO736" s="20" t="s">
        <v>272</v>
      </c>
      <c r="AP736" s="20"/>
      <c r="AQ736" s="20"/>
      <c r="AR736" s="22"/>
      <c r="AS736" s="46">
        <v>42552</v>
      </c>
      <c r="AT736" s="173"/>
    </row>
    <row r="737" spans="1:46" ht="47.25" customHeight="1">
      <c r="A737" s="16">
        <v>8697935550346</v>
      </c>
      <c r="B737" s="16" t="s">
        <v>6886</v>
      </c>
      <c r="C737" s="16" t="s">
        <v>6887</v>
      </c>
      <c r="D737" s="17" t="s">
        <v>38</v>
      </c>
      <c r="E737" s="18" t="s">
        <v>41</v>
      </c>
      <c r="F737" s="18">
        <v>0</v>
      </c>
      <c r="G737" s="18">
        <v>2</v>
      </c>
      <c r="H737" s="18">
        <v>1</v>
      </c>
      <c r="I737" s="18"/>
      <c r="J737" s="18"/>
      <c r="K737" s="18"/>
      <c r="L737" s="19" t="s">
        <v>9194</v>
      </c>
      <c r="M737" s="19" t="s">
        <v>82</v>
      </c>
      <c r="N737" s="18" t="s">
        <v>1758</v>
      </c>
      <c r="O737" s="18">
        <v>400</v>
      </c>
      <c r="P737" s="18" t="s">
        <v>470</v>
      </c>
      <c r="Q737" s="18">
        <v>60</v>
      </c>
      <c r="R737" s="18" t="s">
        <v>45</v>
      </c>
      <c r="S737" s="37" t="s">
        <v>46</v>
      </c>
      <c r="T737" s="18" t="s">
        <v>238</v>
      </c>
      <c r="U737" s="37">
        <v>11.16</v>
      </c>
      <c r="V737" s="37">
        <v>11.16</v>
      </c>
      <c r="W737" s="37">
        <v>8.92</v>
      </c>
      <c r="X737" s="18" t="s">
        <v>238</v>
      </c>
      <c r="Y737" s="39"/>
      <c r="Z737" s="16">
        <v>0</v>
      </c>
      <c r="AA737" s="36">
        <v>18.86</v>
      </c>
      <c r="AB737" s="36"/>
      <c r="AC737" s="36">
        <v>18.86</v>
      </c>
      <c r="AD737" s="70">
        <f>IF(Z737=2,AC737*1.08,IF(AC737&lt;=10,(AC737*1.09),IF(AC737&lt;=50,(10*1.09)+((AC737-10)*1.08),IF(AC737&lt;=100,(10*1.09)+((50-10)*1.08)+((AC737-50)*1.07),IF(AC737&lt;=200,(10*1.09)+((50-10)*1.08)+((100-50)*1.07)+((AC737-100)*1.04),(10*1.09)+((50-10)*1.08)+((100-50)*1.07)+((200-100)*1.04)+((AC737-200)*1.02))))))</f>
        <v>20.468800000000002</v>
      </c>
      <c r="AE737" s="70">
        <f t="shared" si="144"/>
        <v>25.586000000000002</v>
      </c>
      <c r="AF737" s="70">
        <f t="shared" si="145"/>
        <v>27.632880000000004</v>
      </c>
      <c r="AG737" s="36">
        <f t="shared" si="138"/>
        <v>20.46</v>
      </c>
      <c r="AH737" s="36">
        <f t="shared" si="139"/>
        <v>25.58</v>
      </c>
      <c r="AI737" s="36">
        <f t="shared" si="140"/>
        <v>27.63</v>
      </c>
      <c r="AJ737" s="40">
        <v>42419</v>
      </c>
      <c r="AK737" s="40">
        <v>42422</v>
      </c>
      <c r="AL737" s="22"/>
      <c r="AM737" s="20" t="s">
        <v>184</v>
      </c>
      <c r="AN737" s="20"/>
      <c r="AO737" s="20" t="s">
        <v>7508</v>
      </c>
      <c r="AP737" s="20"/>
      <c r="AQ737" s="20"/>
      <c r="AR737" s="22"/>
      <c r="AS737" s="46">
        <v>42552</v>
      </c>
      <c r="AT737" s="173"/>
    </row>
    <row r="738" spans="1:46" ht="47.25" customHeight="1">
      <c r="A738" s="16">
        <v>8697933550676</v>
      </c>
      <c r="B738" s="16" t="s">
        <v>6886</v>
      </c>
      <c r="C738" s="16" t="s">
        <v>6887</v>
      </c>
      <c r="D738" s="17" t="s">
        <v>38</v>
      </c>
      <c r="E738" s="18" t="s">
        <v>41</v>
      </c>
      <c r="F738" s="18">
        <v>0</v>
      </c>
      <c r="G738" s="18">
        <v>1</v>
      </c>
      <c r="H738" s="18">
        <v>1</v>
      </c>
      <c r="I738" s="18"/>
      <c r="J738" s="18"/>
      <c r="K738" s="18"/>
      <c r="L738" s="19" t="s">
        <v>1749</v>
      </c>
      <c r="M738" s="19" t="s">
        <v>82</v>
      </c>
      <c r="N738" s="18" t="s">
        <v>1900</v>
      </c>
      <c r="O738" s="18">
        <v>200</v>
      </c>
      <c r="P738" s="18" t="s">
        <v>470</v>
      </c>
      <c r="Q738" s="18">
        <v>60</v>
      </c>
      <c r="R738" s="18" t="s">
        <v>45</v>
      </c>
      <c r="S738" s="37" t="s">
        <v>46</v>
      </c>
      <c r="T738" s="18" t="s">
        <v>238</v>
      </c>
      <c r="U738" s="37">
        <v>7.15</v>
      </c>
      <c r="V738" s="37">
        <v>7.15</v>
      </c>
      <c r="W738" s="37">
        <v>5.72</v>
      </c>
      <c r="X738" s="18" t="s">
        <v>238</v>
      </c>
      <c r="Y738" s="39"/>
      <c r="Z738" s="16">
        <v>0</v>
      </c>
      <c r="AA738" s="36">
        <v>8.7899999999999991</v>
      </c>
      <c r="AB738" s="36"/>
      <c r="AC738" s="36">
        <v>8.7899999999999991</v>
      </c>
      <c r="AD738" s="70">
        <f>IF(Z738=2,AC738*1.08,IF(AC738&lt;=10,(AC738*1.09),IF(AC738&lt;=50,(10*1.09)+((AC738-10)*1.08),IF(AC738&lt;=100,(10*1.09)+((50-10)*1.08)+((AC738-50)*1.07),IF(AC738&lt;=200,(10*1.09)+((50-10)*1.08)+((100-50)*1.07)+((AC738-100)*1.04),(10*1.09)+((50-10)*1.08)+((100-50)*1.07)+((200-100)*1.04)+((AC738-200)*1.02))))))</f>
        <v>9.5810999999999993</v>
      </c>
      <c r="AE738" s="70">
        <f t="shared" si="144"/>
        <v>11.976374999999999</v>
      </c>
      <c r="AF738" s="70">
        <f t="shared" si="145"/>
        <v>12.934485</v>
      </c>
      <c r="AG738" s="36">
        <f t="shared" si="138"/>
        <v>9.58</v>
      </c>
      <c r="AH738" s="36">
        <f t="shared" si="139"/>
        <v>11.97</v>
      </c>
      <c r="AI738" s="36">
        <f t="shared" si="140"/>
        <v>12.93</v>
      </c>
      <c r="AJ738" s="40">
        <v>42419</v>
      </c>
      <c r="AK738" s="40">
        <v>42422</v>
      </c>
      <c r="AL738" s="22"/>
      <c r="AM738" s="20" t="s">
        <v>184</v>
      </c>
      <c r="AN738" s="20"/>
      <c r="AO738" s="20" t="s">
        <v>7856</v>
      </c>
      <c r="AP738" s="20"/>
      <c r="AQ738" s="20"/>
      <c r="AR738" s="22"/>
      <c r="AS738" s="46">
        <v>42552</v>
      </c>
      <c r="AT738" s="173"/>
    </row>
    <row r="739" spans="1:46" ht="47.25" customHeight="1">
      <c r="A739" s="16">
        <v>8697933550683</v>
      </c>
      <c r="B739" s="16" t="s">
        <v>6886</v>
      </c>
      <c r="C739" s="16" t="s">
        <v>6887</v>
      </c>
      <c r="D739" s="17" t="s">
        <v>38</v>
      </c>
      <c r="E739" s="18" t="s">
        <v>41</v>
      </c>
      <c r="F739" s="18">
        <v>0</v>
      </c>
      <c r="G739" s="18">
        <v>1</v>
      </c>
      <c r="H739" s="18">
        <v>1</v>
      </c>
      <c r="I739" s="18"/>
      <c r="J739" s="18"/>
      <c r="K739" s="18"/>
      <c r="L739" s="19" t="s">
        <v>1750</v>
      </c>
      <c r="M739" s="19" t="s">
        <v>82</v>
      </c>
      <c r="N739" s="18" t="s">
        <v>1900</v>
      </c>
      <c r="O739" s="18">
        <v>400</v>
      </c>
      <c r="P739" s="18" t="s">
        <v>470</v>
      </c>
      <c r="Q739" s="18">
        <v>60</v>
      </c>
      <c r="R739" s="18" t="s">
        <v>45</v>
      </c>
      <c r="S739" s="37" t="s">
        <v>46</v>
      </c>
      <c r="T739" s="18" t="s">
        <v>238</v>
      </c>
      <c r="U739" s="37">
        <v>11.16</v>
      </c>
      <c r="V739" s="37">
        <v>11.16</v>
      </c>
      <c r="W739" s="37">
        <v>8.92</v>
      </c>
      <c r="X739" s="18" t="s">
        <v>238</v>
      </c>
      <c r="Y739" s="39"/>
      <c r="Z739" s="16">
        <v>0</v>
      </c>
      <c r="AA739" s="36">
        <v>18.86</v>
      </c>
      <c r="AB739" s="36"/>
      <c r="AC739" s="36">
        <v>18.86</v>
      </c>
      <c r="AD739" s="70">
        <f>IF(Z739=2,AC739*1.08,IF(AC739&lt;=10,(AC739*1.09),IF(AC739&lt;=50,(10*1.09)+((AC739-10)*1.08),IF(AC739&lt;=100,(10*1.09)+((50-10)*1.08)+((AC739-50)*1.07),IF(AC739&lt;=200,(10*1.09)+((50-10)*1.08)+((100-50)*1.07)+((AC739-100)*1.04),(10*1.09)+((50-10)*1.08)+((100-50)*1.07)+((200-100)*1.04)+((AC739-200)*1.02))))))</f>
        <v>20.468800000000002</v>
      </c>
      <c r="AE739" s="70">
        <f t="shared" si="144"/>
        <v>25.586000000000002</v>
      </c>
      <c r="AF739" s="70">
        <f t="shared" si="145"/>
        <v>27.632880000000004</v>
      </c>
      <c r="AG739" s="36">
        <f t="shared" si="138"/>
        <v>20.46</v>
      </c>
      <c r="AH739" s="36">
        <f t="shared" si="139"/>
        <v>25.58</v>
      </c>
      <c r="AI739" s="36">
        <f t="shared" si="140"/>
        <v>27.63</v>
      </c>
      <c r="AJ739" s="40">
        <v>42419</v>
      </c>
      <c r="AK739" s="40">
        <v>42422</v>
      </c>
      <c r="AL739" s="22"/>
      <c r="AM739" s="20" t="s">
        <v>184</v>
      </c>
      <c r="AN739" s="20"/>
      <c r="AO739" s="20" t="s">
        <v>2884</v>
      </c>
      <c r="AP739" s="20"/>
      <c r="AQ739" s="20"/>
      <c r="AR739" s="22"/>
      <c r="AS739" s="46">
        <v>42552</v>
      </c>
      <c r="AT739" s="182"/>
    </row>
    <row r="740" spans="1:46" ht="47.25" customHeight="1">
      <c r="A740" s="16">
        <v>8699502121201</v>
      </c>
      <c r="B740" s="16" t="s">
        <v>4055</v>
      </c>
      <c r="C740" s="16" t="s">
        <v>4056</v>
      </c>
      <c r="D740" s="17" t="s">
        <v>87</v>
      </c>
      <c r="E740" s="18" t="s">
        <v>295</v>
      </c>
      <c r="F740" s="18">
        <v>4</v>
      </c>
      <c r="G740" s="18">
        <v>1</v>
      </c>
      <c r="H740" s="18">
        <v>2</v>
      </c>
      <c r="I740" s="18"/>
      <c r="J740" s="18"/>
      <c r="K740" s="18"/>
      <c r="L740" s="19" t="s">
        <v>4487</v>
      </c>
      <c r="M740" s="19" t="s">
        <v>1454</v>
      </c>
      <c r="N740" s="18" t="s">
        <v>44</v>
      </c>
      <c r="O740" s="18">
        <v>10</v>
      </c>
      <c r="P740" s="18" t="s">
        <v>163</v>
      </c>
      <c r="Q740" s="18">
        <v>20</v>
      </c>
      <c r="R740" s="18" t="s">
        <v>95</v>
      </c>
      <c r="S740" s="37" t="s">
        <v>46</v>
      </c>
      <c r="T740" s="18" t="s">
        <v>53</v>
      </c>
      <c r="U740" s="38">
        <v>1.3</v>
      </c>
      <c r="V740" s="38">
        <v>1.3</v>
      </c>
      <c r="W740" s="38">
        <v>0</v>
      </c>
      <c r="X740" s="18" t="s">
        <v>53</v>
      </c>
      <c r="Y740" s="39"/>
      <c r="Z740" s="16">
        <v>0</v>
      </c>
      <c r="AA740" s="36">
        <v>3.04</v>
      </c>
      <c r="AB740" s="36"/>
      <c r="AC740" s="36">
        <v>3.04</v>
      </c>
      <c r="AD740" s="36">
        <v>3.31</v>
      </c>
      <c r="AE740" s="36">
        <v>4.1399999999999997</v>
      </c>
      <c r="AF740" s="36">
        <v>4.47</v>
      </c>
      <c r="AG740" s="36">
        <f t="shared" ref="AG740:AG803" si="146">TRUNC(AD740,2)</f>
        <v>3.31</v>
      </c>
      <c r="AH740" s="36">
        <f t="shared" ref="AH740:AH803" si="147">TRUNC(AE740,2)</f>
        <v>4.1399999999999997</v>
      </c>
      <c r="AI740" s="36">
        <f t="shared" ref="AI740:AI803" si="148">TRUNC(AF740,2)</f>
        <v>4.47</v>
      </c>
      <c r="AJ740" s="40">
        <v>42783</v>
      </c>
      <c r="AK740" s="40">
        <v>42786</v>
      </c>
      <c r="AL740" s="17"/>
      <c r="AM740" s="20" t="s">
        <v>477</v>
      </c>
      <c r="AN740" s="20"/>
      <c r="AO740" s="20" t="s">
        <v>9245</v>
      </c>
      <c r="AP740" s="20"/>
      <c r="AQ740" s="20"/>
      <c r="AR740" s="22"/>
      <c r="AS740" s="46">
        <v>42552</v>
      </c>
      <c r="AT740" s="173"/>
    </row>
    <row r="741" spans="1:46" ht="47.25" customHeight="1">
      <c r="A741" s="16">
        <v>8699502751309</v>
      </c>
      <c r="B741" s="16" t="s">
        <v>4055</v>
      </c>
      <c r="C741" s="16" t="s">
        <v>4056</v>
      </c>
      <c r="D741" s="17" t="s">
        <v>87</v>
      </c>
      <c r="E741" s="18" t="s">
        <v>295</v>
      </c>
      <c r="F741" s="18">
        <v>4</v>
      </c>
      <c r="G741" s="18">
        <v>1</v>
      </c>
      <c r="H741" s="18">
        <v>2</v>
      </c>
      <c r="I741" s="18"/>
      <c r="J741" s="18"/>
      <c r="K741" s="18"/>
      <c r="L741" s="19" t="s">
        <v>4058</v>
      </c>
      <c r="M741" s="19" t="s">
        <v>1454</v>
      </c>
      <c r="N741" s="18" t="s">
        <v>44</v>
      </c>
      <c r="O741" s="18">
        <v>20</v>
      </c>
      <c r="P741" s="18" t="s">
        <v>551</v>
      </c>
      <c r="Q741" s="18">
        <v>6</v>
      </c>
      <c r="R741" s="18" t="s">
        <v>95</v>
      </c>
      <c r="S741" s="37" t="s">
        <v>46</v>
      </c>
      <c r="T741" s="18" t="s">
        <v>53</v>
      </c>
      <c r="U741" s="38">
        <v>1.9</v>
      </c>
      <c r="V741" s="38">
        <v>1.9</v>
      </c>
      <c r="W741" s="38">
        <v>0</v>
      </c>
      <c r="X741" s="18" t="s">
        <v>53</v>
      </c>
      <c r="Y741" s="39"/>
      <c r="Z741" s="16">
        <v>0</v>
      </c>
      <c r="AA741" s="36">
        <v>4.4400000000000004</v>
      </c>
      <c r="AB741" s="36"/>
      <c r="AC741" s="36">
        <v>4.4400000000000004</v>
      </c>
      <c r="AD741" s="36">
        <v>4.83</v>
      </c>
      <c r="AE741" s="36">
        <v>6.04</v>
      </c>
      <c r="AF741" s="36">
        <v>6.53</v>
      </c>
      <c r="AG741" s="36">
        <f t="shared" si="146"/>
        <v>4.83</v>
      </c>
      <c r="AH741" s="36">
        <f t="shared" si="147"/>
        <v>6.04</v>
      </c>
      <c r="AI741" s="36">
        <f t="shared" si="148"/>
        <v>6.53</v>
      </c>
      <c r="AJ741" s="40">
        <v>42783</v>
      </c>
      <c r="AK741" s="40">
        <v>42786</v>
      </c>
      <c r="AL741" s="17"/>
      <c r="AM741" s="20" t="s">
        <v>477</v>
      </c>
      <c r="AN741" s="20"/>
      <c r="AO741" s="20" t="s">
        <v>1265</v>
      </c>
      <c r="AP741" s="20"/>
      <c r="AQ741" s="20"/>
      <c r="AR741" s="22"/>
      <c r="AS741" s="46">
        <v>42552</v>
      </c>
      <c r="AT741" s="173"/>
    </row>
    <row r="742" spans="1:46" ht="47.25" customHeight="1">
      <c r="A742" s="16">
        <v>8699502091320</v>
      </c>
      <c r="B742" s="16" t="s">
        <v>686</v>
      </c>
      <c r="C742" s="16" t="s">
        <v>688</v>
      </c>
      <c r="D742" s="17" t="s">
        <v>87</v>
      </c>
      <c r="E742" s="18" t="s">
        <v>41</v>
      </c>
      <c r="F742" s="18">
        <v>4</v>
      </c>
      <c r="G742" s="18">
        <v>1</v>
      </c>
      <c r="H742" s="18">
        <v>2</v>
      </c>
      <c r="I742" s="18"/>
      <c r="J742" s="18"/>
      <c r="K742" s="18"/>
      <c r="L742" s="19" t="s">
        <v>690</v>
      </c>
      <c r="M742" s="19" t="s">
        <v>691</v>
      </c>
      <c r="N742" s="18" t="s">
        <v>44</v>
      </c>
      <c r="O742" s="18"/>
      <c r="P742" s="18"/>
      <c r="Q742" s="18">
        <v>20</v>
      </c>
      <c r="R742" s="18" t="s">
        <v>45</v>
      </c>
      <c r="S742" s="37" t="s">
        <v>46</v>
      </c>
      <c r="T742" s="18" t="s">
        <v>53</v>
      </c>
      <c r="U742" s="37">
        <v>2.39</v>
      </c>
      <c r="V742" s="37">
        <v>2.39</v>
      </c>
      <c r="W742" s="37">
        <v>0</v>
      </c>
      <c r="X742" s="18" t="s">
        <v>557</v>
      </c>
      <c r="Y742" s="39"/>
      <c r="Z742" s="16">
        <v>0</v>
      </c>
      <c r="AA742" s="36">
        <v>5.05</v>
      </c>
      <c r="AB742" s="36"/>
      <c r="AC742" s="36">
        <v>5.05</v>
      </c>
      <c r="AD742" s="70">
        <f t="shared" ref="AD742:AD773" si="149">IF(Z742=2,AC742*1.08,IF(AC742&lt;=10,(AC742*1.09),IF(AC742&lt;=50,(10*1.09)+((AC742-10)*1.08),IF(AC742&lt;=100,(10*1.09)+((50-10)*1.08)+((AC742-50)*1.07),IF(AC742&lt;=200,(10*1.09)+((50-10)*1.08)+((100-50)*1.07)+((AC742-100)*1.04),(10*1.09)+((50-10)*1.08)+((100-50)*1.07)+((200-100)*1.04)+((AC742-200)*1.02))))))</f>
        <v>5.5045000000000002</v>
      </c>
      <c r="AE742" s="70">
        <f t="shared" ref="AE742:AE764" si="150">IF(Z742=1,AD742*1.08,IF(Z742=2,0,IF(AC742&lt;=100,(AD742*1.25),IF(AC742&lt;=200,134.5+((AC742-100)*1.04*1.16),255.14+((AC742-200)*1.02*1.12)))))</f>
        <v>6.8806250000000002</v>
      </c>
      <c r="AF742" s="70">
        <f t="shared" ref="AF742:AF764" si="151">IF(Z742=1,0,(AE742*1.08))</f>
        <v>7.4310750000000008</v>
      </c>
      <c r="AG742" s="36">
        <f t="shared" si="146"/>
        <v>5.5</v>
      </c>
      <c r="AH742" s="36">
        <f t="shared" si="147"/>
        <v>6.88</v>
      </c>
      <c r="AI742" s="36">
        <f t="shared" si="148"/>
        <v>7.43</v>
      </c>
      <c r="AJ742" s="40">
        <v>42545</v>
      </c>
      <c r="AK742" s="40">
        <v>42547</v>
      </c>
      <c r="AL742" s="22"/>
      <c r="AM742" s="20" t="s">
        <v>184</v>
      </c>
      <c r="AN742" s="20"/>
      <c r="AO742" s="20" t="s">
        <v>9244</v>
      </c>
      <c r="AP742" s="20"/>
      <c r="AQ742" s="20"/>
      <c r="AR742" s="22"/>
      <c r="AS742" s="46">
        <v>42552</v>
      </c>
      <c r="AT742" s="173"/>
    </row>
    <row r="743" spans="1:46" ht="47.25" customHeight="1">
      <c r="A743" s="16">
        <v>8699749770064</v>
      </c>
      <c r="B743" s="16" t="s">
        <v>7931</v>
      </c>
      <c r="C743" s="16" t="s">
        <v>7932</v>
      </c>
      <c r="D743" s="17" t="s">
        <v>87</v>
      </c>
      <c r="E743" s="18" t="s">
        <v>87</v>
      </c>
      <c r="F743" s="18">
        <v>0</v>
      </c>
      <c r="G743" s="18">
        <v>1</v>
      </c>
      <c r="H743" s="18">
        <v>1</v>
      </c>
      <c r="I743" s="18"/>
      <c r="J743" s="18"/>
      <c r="K743" s="18"/>
      <c r="L743" s="19" t="s">
        <v>7934</v>
      </c>
      <c r="M743" s="19" t="s">
        <v>5963</v>
      </c>
      <c r="N743" s="18" t="s">
        <v>3960</v>
      </c>
      <c r="O743" s="18">
        <v>60</v>
      </c>
      <c r="P743" s="18" t="s">
        <v>163</v>
      </c>
      <c r="Q743" s="18">
        <v>1</v>
      </c>
      <c r="R743" s="18" t="s">
        <v>45</v>
      </c>
      <c r="S743" s="37" t="s">
        <v>96</v>
      </c>
      <c r="T743" s="18" t="s">
        <v>331</v>
      </c>
      <c r="U743" s="37">
        <v>248.84</v>
      </c>
      <c r="V743" s="37">
        <v>248.84</v>
      </c>
      <c r="W743" s="37">
        <v>149.30000000000001</v>
      </c>
      <c r="X743" s="18" t="s">
        <v>331</v>
      </c>
      <c r="Y743" s="39"/>
      <c r="Z743" s="16">
        <v>0</v>
      </c>
      <c r="AA743" s="36">
        <v>315.98</v>
      </c>
      <c r="AB743" s="36"/>
      <c r="AC743" s="36">
        <v>315.98</v>
      </c>
      <c r="AD743" s="70">
        <f t="shared" si="149"/>
        <v>329.89960000000002</v>
      </c>
      <c r="AE743" s="70">
        <f t="shared" si="150"/>
        <v>387.63555200000002</v>
      </c>
      <c r="AF743" s="70">
        <f t="shared" si="151"/>
        <v>418.64639616000005</v>
      </c>
      <c r="AG743" s="36">
        <f t="shared" si="146"/>
        <v>329.89</v>
      </c>
      <c r="AH743" s="36">
        <f t="shared" si="147"/>
        <v>387.63</v>
      </c>
      <c r="AI743" s="36">
        <f t="shared" si="148"/>
        <v>418.64</v>
      </c>
      <c r="AJ743" s="40">
        <v>42419</v>
      </c>
      <c r="AK743" s="40">
        <v>42422</v>
      </c>
      <c r="AL743" s="22"/>
      <c r="AM743" s="20" t="s">
        <v>184</v>
      </c>
      <c r="AN743" s="20"/>
      <c r="AO743" s="20" t="s">
        <v>1192</v>
      </c>
      <c r="AP743" s="20"/>
      <c r="AQ743" s="20"/>
      <c r="AR743" s="22"/>
      <c r="AS743" s="46">
        <v>42552</v>
      </c>
      <c r="AT743" s="173"/>
    </row>
    <row r="744" spans="1:46" ht="47.25" customHeight="1">
      <c r="A744" s="16">
        <v>8699523750077</v>
      </c>
      <c r="B744" s="16" t="s">
        <v>4055</v>
      </c>
      <c r="C744" s="16" t="s">
        <v>4056</v>
      </c>
      <c r="D744" s="17" t="s">
        <v>38</v>
      </c>
      <c r="E744" s="18" t="s">
        <v>41</v>
      </c>
      <c r="F744" s="18">
        <v>4</v>
      </c>
      <c r="G744" s="18">
        <v>1</v>
      </c>
      <c r="H744" s="18">
        <v>2</v>
      </c>
      <c r="I744" s="18"/>
      <c r="J744" s="18"/>
      <c r="K744" s="18"/>
      <c r="L744" s="19" t="s">
        <v>9391</v>
      </c>
      <c r="M744" s="19" t="s">
        <v>1454</v>
      </c>
      <c r="N744" s="18" t="s">
        <v>2138</v>
      </c>
      <c r="O744" s="18">
        <v>20</v>
      </c>
      <c r="P744" s="18" t="s">
        <v>551</v>
      </c>
      <c r="Q744" s="18">
        <v>6</v>
      </c>
      <c r="R744" s="18" t="s">
        <v>45</v>
      </c>
      <c r="S744" s="37" t="s">
        <v>46</v>
      </c>
      <c r="T744" s="18" t="s">
        <v>53</v>
      </c>
      <c r="U744" s="37">
        <v>1.56</v>
      </c>
      <c r="V744" s="37">
        <v>1.56</v>
      </c>
      <c r="W744" s="37">
        <v>0</v>
      </c>
      <c r="X744" s="18" t="s">
        <v>53</v>
      </c>
      <c r="Y744" s="39">
        <v>3</v>
      </c>
      <c r="Z744" s="16">
        <v>0</v>
      </c>
      <c r="AA744" s="36">
        <v>3.29</v>
      </c>
      <c r="AB744" s="36"/>
      <c r="AC744" s="36">
        <v>3.29</v>
      </c>
      <c r="AD744" s="70">
        <f t="shared" si="149"/>
        <v>3.5861000000000005</v>
      </c>
      <c r="AE744" s="70">
        <f t="shared" si="150"/>
        <v>4.4826250000000005</v>
      </c>
      <c r="AF744" s="70">
        <f t="shared" si="151"/>
        <v>4.8412350000000011</v>
      </c>
      <c r="AG744" s="36">
        <f t="shared" si="146"/>
        <v>3.58</v>
      </c>
      <c r="AH744" s="36">
        <f t="shared" si="147"/>
        <v>4.4800000000000004</v>
      </c>
      <c r="AI744" s="36">
        <f t="shared" si="148"/>
        <v>4.84</v>
      </c>
      <c r="AJ744" s="40">
        <v>42447</v>
      </c>
      <c r="AK744" s="40">
        <v>42451</v>
      </c>
      <c r="AL744" s="22"/>
      <c r="AM744" s="20" t="s">
        <v>184</v>
      </c>
      <c r="AN744" s="20"/>
      <c r="AO744" s="20" t="s">
        <v>1192</v>
      </c>
      <c r="AP744" s="20"/>
      <c r="AQ744" s="20"/>
      <c r="AR744" s="22"/>
      <c r="AS744" s="46">
        <v>42552</v>
      </c>
      <c r="AT744" s="173"/>
    </row>
    <row r="745" spans="1:46" ht="47.25" customHeight="1">
      <c r="A745" s="16">
        <v>8699523750060</v>
      </c>
      <c r="B745" s="16" t="s">
        <v>4055</v>
      </c>
      <c r="C745" s="16" t="s">
        <v>4056</v>
      </c>
      <c r="D745" s="17" t="s">
        <v>38</v>
      </c>
      <c r="E745" s="18" t="s">
        <v>41</v>
      </c>
      <c r="F745" s="18">
        <v>0</v>
      </c>
      <c r="G745" s="18">
        <v>1</v>
      </c>
      <c r="H745" s="22">
        <v>2</v>
      </c>
      <c r="I745" s="22"/>
      <c r="J745" s="22"/>
      <c r="K745" s="22"/>
      <c r="L745" s="19" t="s">
        <v>3678</v>
      </c>
      <c r="M745" s="19" t="s">
        <v>1454</v>
      </c>
      <c r="N745" s="18" t="s">
        <v>2138</v>
      </c>
      <c r="O745" s="18">
        <v>20</v>
      </c>
      <c r="P745" s="18" t="s">
        <v>551</v>
      </c>
      <c r="Q745" s="18">
        <v>100</v>
      </c>
      <c r="R745" s="18" t="s">
        <v>45</v>
      </c>
      <c r="S745" s="37" t="s">
        <v>46</v>
      </c>
      <c r="T745" s="37" t="s">
        <v>53</v>
      </c>
      <c r="U745" s="37">
        <v>11.98</v>
      </c>
      <c r="V745" s="37">
        <v>11.98</v>
      </c>
      <c r="W745" s="37">
        <v>11.98</v>
      </c>
      <c r="X745" s="37" t="s">
        <v>53</v>
      </c>
      <c r="Y745" s="39"/>
      <c r="Z745" s="16">
        <v>1</v>
      </c>
      <c r="AA745" s="36">
        <v>25.34</v>
      </c>
      <c r="AB745" s="36"/>
      <c r="AC745" s="36">
        <v>25.34</v>
      </c>
      <c r="AD745" s="70">
        <f t="shared" si="149"/>
        <v>27.467199999999998</v>
      </c>
      <c r="AE745" s="70">
        <f t="shared" si="150"/>
        <v>29.664576</v>
      </c>
      <c r="AF745" s="70">
        <f t="shared" si="151"/>
        <v>0</v>
      </c>
      <c r="AG745" s="36">
        <f t="shared" si="146"/>
        <v>27.46</v>
      </c>
      <c r="AH745" s="36">
        <f t="shared" si="147"/>
        <v>29.66</v>
      </c>
      <c r="AI745" s="36">
        <f t="shared" si="148"/>
        <v>0</v>
      </c>
      <c r="AJ745" s="40">
        <v>42419</v>
      </c>
      <c r="AK745" s="40">
        <v>42422</v>
      </c>
      <c r="AL745" s="22"/>
      <c r="AM745" s="20" t="s">
        <v>184</v>
      </c>
      <c r="AN745" s="20"/>
      <c r="AO745" s="20" t="s">
        <v>1192</v>
      </c>
      <c r="AP745" s="20"/>
      <c r="AQ745" s="20"/>
      <c r="AR745" s="22"/>
      <c r="AS745" s="46">
        <v>42552</v>
      </c>
      <c r="AT745" s="175"/>
    </row>
    <row r="746" spans="1:46" ht="47.25" customHeight="1">
      <c r="A746" s="16">
        <v>8699726950205</v>
      </c>
      <c r="B746" s="16" t="s">
        <v>3146</v>
      </c>
      <c r="C746" s="16" t="s">
        <v>3147</v>
      </c>
      <c r="D746" s="17" t="s">
        <v>87</v>
      </c>
      <c r="E746" s="18" t="s">
        <v>87</v>
      </c>
      <c r="F746" s="18">
        <v>0</v>
      </c>
      <c r="G746" s="18">
        <v>2</v>
      </c>
      <c r="H746" s="18">
        <v>1</v>
      </c>
      <c r="I746" s="18"/>
      <c r="J746" s="18"/>
      <c r="K746" s="18"/>
      <c r="L746" s="19" t="s">
        <v>3148</v>
      </c>
      <c r="M746" s="19" t="s">
        <v>3149</v>
      </c>
      <c r="N746" s="18" t="s">
        <v>1777</v>
      </c>
      <c r="O746" s="18">
        <v>10</v>
      </c>
      <c r="P746" s="18" t="s">
        <v>470</v>
      </c>
      <c r="Q746" s="18">
        <v>1</v>
      </c>
      <c r="R746" s="18" t="s">
        <v>45</v>
      </c>
      <c r="S746" s="37" t="s">
        <v>96</v>
      </c>
      <c r="T746" s="18" t="s">
        <v>331</v>
      </c>
      <c r="U746" s="37">
        <v>66.02</v>
      </c>
      <c r="V746" s="37">
        <v>66.02</v>
      </c>
      <c r="W746" s="37">
        <v>66.02</v>
      </c>
      <c r="X746" s="18" t="s">
        <v>331</v>
      </c>
      <c r="Y746" s="39"/>
      <c r="Z746" s="16">
        <v>0</v>
      </c>
      <c r="AA746" s="36">
        <v>142.16999999999999</v>
      </c>
      <c r="AB746" s="36"/>
      <c r="AC746" s="36">
        <v>142.16999999999999</v>
      </c>
      <c r="AD746" s="70">
        <f t="shared" si="149"/>
        <v>151.45679999999999</v>
      </c>
      <c r="AE746" s="70">
        <f t="shared" si="150"/>
        <v>185.37388799999997</v>
      </c>
      <c r="AF746" s="70">
        <f t="shared" si="151"/>
        <v>200.20379903999998</v>
      </c>
      <c r="AG746" s="36">
        <f t="shared" si="146"/>
        <v>151.44999999999999</v>
      </c>
      <c r="AH746" s="36">
        <f t="shared" si="147"/>
        <v>185.37</v>
      </c>
      <c r="AI746" s="36">
        <f t="shared" si="148"/>
        <v>200.2</v>
      </c>
      <c r="AJ746" s="40">
        <v>42545</v>
      </c>
      <c r="AK746" s="40">
        <v>42547</v>
      </c>
      <c r="AL746" s="22"/>
      <c r="AM746" s="20" t="s">
        <v>184</v>
      </c>
      <c r="AN746" s="20"/>
      <c r="AO746" s="20" t="s">
        <v>7756</v>
      </c>
      <c r="AP746" s="20"/>
      <c r="AQ746" s="20"/>
      <c r="AR746" s="22"/>
      <c r="AS746" s="46">
        <v>42552</v>
      </c>
      <c r="AT746" s="173"/>
    </row>
    <row r="747" spans="1:46" ht="47.25" customHeight="1">
      <c r="A747" s="16">
        <v>8699726950106</v>
      </c>
      <c r="B747" s="16" t="s">
        <v>3146</v>
      </c>
      <c r="C747" s="16" t="s">
        <v>3147</v>
      </c>
      <c r="D747" s="17" t="s">
        <v>87</v>
      </c>
      <c r="E747" s="18" t="s">
        <v>87</v>
      </c>
      <c r="F747" s="18">
        <v>0</v>
      </c>
      <c r="G747" s="18">
        <v>2</v>
      </c>
      <c r="H747" s="18">
        <v>1</v>
      </c>
      <c r="I747" s="18"/>
      <c r="J747" s="18"/>
      <c r="K747" s="18"/>
      <c r="L747" s="19" t="s">
        <v>9499</v>
      </c>
      <c r="M747" s="19" t="s">
        <v>3149</v>
      </c>
      <c r="N747" s="18" t="s">
        <v>1777</v>
      </c>
      <c r="O747" s="18">
        <v>5</v>
      </c>
      <c r="P747" s="18" t="s">
        <v>470</v>
      </c>
      <c r="Q747" s="18">
        <v>1</v>
      </c>
      <c r="R747" s="18" t="s">
        <v>45</v>
      </c>
      <c r="S747" s="37" t="s">
        <v>96</v>
      </c>
      <c r="T747" s="18" t="s">
        <v>331</v>
      </c>
      <c r="U747" s="37">
        <v>63.6</v>
      </c>
      <c r="V747" s="37">
        <v>63.6</v>
      </c>
      <c r="W747" s="37">
        <v>63.6</v>
      </c>
      <c r="X747" s="18" t="s">
        <v>331</v>
      </c>
      <c r="Y747" s="39"/>
      <c r="Z747" s="16">
        <v>0</v>
      </c>
      <c r="AA747" s="36">
        <v>137.05000000000001</v>
      </c>
      <c r="AB747" s="36"/>
      <c r="AC747" s="36">
        <v>137.05000000000001</v>
      </c>
      <c r="AD747" s="37">
        <f t="shared" si="149"/>
        <v>146.13200000000001</v>
      </c>
      <c r="AE747" s="37">
        <f t="shared" si="150"/>
        <v>179.19712000000001</v>
      </c>
      <c r="AF747" s="37">
        <f t="shared" si="151"/>
        <v>193.53288960000003</v>
      </c>
      <c r="AG747" s="36">
        <f t="shared" si="146"/>
        <v>146.13</v>
      </c>
      <c r="AH747" s="36">
        <f t="shared" si="147"/>
        <v>179.19</v>
      </c>
      <c r="AI747" s="36">
        <f t="shared" si="148"/>
        <v>193.53</v>
      </c>
      <c r="AJ747" s="40">
        <v>42545</v>
      </c>
      <c r="AK747" s="40">
        <v>42547</v>
      </c>
      <c r="AL747" s="22"/>
      <c r="AM747" s="20" t="s">
        <v>184</v>
      </c>
      <c r="AN747" s="20"/>
      <c r="AO747" s="20" t="s">
        <v>7756</v>
      </c>
      <c r="AP747" s="20"/>
      <c r="AQ747" s="20"/>
      <c r="AR747" s="22"/>
      <c r="AS747" s="46">
        <v>42552</v>
      </c>
      <c r="AT747" s="173"/>
    </row>
    <row r="748" spans="1:46" ht="47.25" customHeight="1">
      <c r="A748" s="16">
        <v>8699559120011</v>
      </c>
      <c r="B748" s="16" t="s">
        <v>610</v>
      </c>
      <c r="C748" s="16" t="s">
        <v>612</v>
      </c>
      <c r="D748" s="17" t="s">
        <v>38</v>
      </c>
      <c r="E748" s="18" t="s">
        <v>41</v>
      </c>
      <c r="F748" s="18">
        <v>4</v>
      </c>
      <c r="G748" s="18">
        <v>2</v>
      </c>
      <c r="H748" s="18">
        <v>2</v>
      </c>
      <c r="I748" s="18"/>
      <c r="J748" s="18"/>
      <c r="K748" s="18"/>
      <c r="L748" s="19" t="s">
        <v>613</v>
      </c>
      <c r="M748" s="19" t="s">
        <v>614</v>
      </c>
      <c r="N748" s="18" t="s">
        <v>616</v>
      </c>
      <c r="O748" s="18">
        <v>400</v>
      </c>
      <c r="P748" s="18" t="s">
        <v>163</v>
      </c>
      <c r="Q748" s="18">
        <v>24</v>
      </c>
      <c r="R748" s="18" t="s">
        <v>45</v>
      </c>
      <c r="S748" s="37" t="s">
        <v>46</v>
      </c>
      <c r="T748" s="37"/>
      <c r="U748" s="37"/>
      <c r="V748" s="37">
        <v>3.4299999999999997</v>
      </c>
      <c r="W748" s="37">
        <v>0</v>
      </c>
      <c r="X748" s="18" t="s">
        <v>53</v>
      </c>
      <c r="Y748" s="18"/>
      <c r="Z748" s="16">
        <v>0</v>
      </c>
      <c r="AA748" s="16"/>
      <c r="AB748" s="16"/>
      <c r="AC748" s="37">
        <v>7.25</v>
      </c>
      <c r="AD748" s="70">
        <f t="shared" si="149"/>
        <v>7.9025000000000007</v>
      </c>
      <c r="AE748" s="70">
        <f t="shared" si="150"/>
        <v>9.8781250000000007</v>
      </c>
      <c r="AF748" s="70">
        <f t="shared" si="151"/>
        <v>10.668375000000001</v>
      </c>
      <c r="AG748" s="36">
        <f t="shared" si="146"/>
        <v>7.9</v>
      </c>
      <c r="AH748" s="36">
        <f t="shared" si="147"/>
        <v>9.8699999999999992</v>
      </c>
      <c r="AI748" s="36">
        <f t="shared" si="148"/>
        <v>10.66</v>
      </c>
      <c r="AJ748" s="40">
        <v>42421</v>
      </c>
      <c r="AK748" s="40">
        <v>42422</v>
      </c>
      <c r="AL748" s="22"/>
      <c r="AM748" s="20"/>
      <c r="AN748" s="20"/>
      <c r="AO748" s="20" t="s">
        <v>1916</v>
      </c>
      <c r="AP748" s="20"/>
      <c r="AQ748" s="20"/>
      <c r="AR748" s="22"/>
      <c r="AS748" s="46">
        <v>42552</v>
      </c>
      <c r="AT748" s="173"/>
    </row>
    <row r="749" spans="1:46" ht="47.25" customHeight="1">
      <c r="A749" s="16">
        <v>8699559090024</v>
      </c>
      <c r="B749" s="16" t="s">
        <v>610</v>
      </c>
      <c r="C749" s="16" t="s">
        <v>612</v>
      </c>
      <c r="D749" s="17" t="s">
        <v>38</v>
      </c>
      <c r="E749" s="18" t="s">
        <v>41</v>
      </c>
      <c r="F749" s="18">
        <v>4</v>
      </c>
      <c r="G749" s="18">
        <v>2</v>
      </c>
      <c r="H749" s="18">
        <v>2</v>
      </c>
      <c r="I749" s="18"/>
      <c r="J749" s="18"/>
      <c r="K749" s="18"/>
      <c r="L749" s="19" t="s">
        <v>7009</v>
      </c>
      <c r="M749" s="19" t="s">
        <v>614</v>
      </c>
      <c r="N749" s="18" t="s">
        <v>616</v>
      </c>
      <c r="O749" s="18">
        <v>400</v>
      </c>
      <c r="P749" s="18" t="s">
        <v>163</v>
      </c>
      <c r="Q749" s="18">
        <v>24</v>
      </c>
      <c r="R749" s="18" t="s">
        <v>45</v>
      </c>
      <c r="S749" s="37" t="s">
        <v>46</v>
      </c>
      <c r="T749" s="37"/>
      <c r="U749" s="37"/>
      <c r="V749" s="37">
        <v>3.4299999999999997</v>
      </c>
      <c r="W749" s="37">
        <v>0</v>
      </c>
      <c r="X749" s="18" t="s">
        <v>53</v>
      </c>
      <c r="Y749" s="18"/>
      <c r="Z749" s="16">
        <v>0</v>
      </c>
      <c r="AA749" s="16"/>
      <c r="AB749" s="16"/>
      <c r="AC749" s="37">
        <v>7.25</v>
      </c>
      <c r="AD749" s="70">
        <f t="shared" si="149"/>
        <v>7.9025000000000007</v>
      </c>
      <c r="AE749" s="70">
        <f t="shared" si="150"/>
        <v>9.8781250000000007</v>
      </c>
      <c r="AF749" s="70">
        <f t="shared" si="151"/>
        <v>10.668375000000001</v>
      </c>
      <c r="AG749" s="36">
        <f t="shared" si="146"/>
        <v>7.9</v>
      </c>
      <c r="AH749" s="36">
        <f t="shared" si="147"/>
        <v>9.8699999999999992</v>
      </c>
      <c r="AI749" s="36">
        <f t="shared" si="148"/>
        <v>10.66</v>
      </c>
      <c r="AJ749" s="40">
        <v>42421</v>
      </c>
      <c r="AK749" s="40">
        <v>42422</v>
      </c>
      <c r="AL749" s="22"/>
      <c r="AM749" s="20"/>
      <c r="AN749" s="20"/>
      <c r="AO749" s="20" t="s">
        <v>272</v>
      </c>
      <c r="AP749" s="20"/>
      <c r="AQ749" s="20"/>
      <c r="AR749" s="22"/>
      <c r="AS749" s="46">
        <v>42552</v>
      </c>
      <c r="AT749" s="177"/>
    </row>
    <row r="750" spans="1:46" ht="47.25" customHeight="1">
      <c r="A750" s="16">
        <v>8699559750010</v>
      </c>
      <c r="B750" s="16" t="s">
        <v>610</v>
      </c>
      <c r="C750" s="16" t="s">
        <v>612</v>
      </c>
      <c r="D750" s="17" t="s">
        <v>38</v>
      </c>
      <c r="E750" s="18" t="s">
        <v>41</v>
      </c>
      <c r="F750" s="18">
        <v>4</v>
      </c>
      <c r="G750" s="18">
        <v>2</v>
      </c>
      <c r="H750" s="18">
        <v>3</v>
      </c>
      <c r="I750" s="18"/>
      <c r="J750" s="18"/>
      <c r="K750" s="18"/>
      <c r="L750" s="19" t="s">
        <v>6827</v>
      </c>
      <c r="M750" s="19" t="s">
        <v>614</v>
      </c>
      <c r="N750" s="18" t="s">
        <v>616</v>
      </c>
      <c r="O750" s="18">
        <v>800</v>
      </c>
      <c r="P750" s="18" t="s">
        <v>163</v>
      </c>
      <c r="Q750" s="18">
        <v>3</v>
      </c>
      <c r="R750" s="18" t="s">
        <v>45</v>
      </c>
      <c r="S750" s="37" t="s">
        <v>46</v>
      </c>
      <c r="T750" s="37"/>
      <c r="U750" s="37"/>
      <c r="V750" s="37">
        <v>1.74</v>
      </c>
      <c r="W750" s="37">
        <v>0</v>
      </c>
      <c r="X750" s="18" t="s">
        <v>53</v>
      </c>
      <c r="Y750" s="18"/>
      <c r="Z750" s="16">
        <v>0</v>
      </c>
      <c r="AA750" s="16"/>
      <c r="AB750" s="16"/>
      <c r="AC750" s="37">
        <v>4.04</v>
      </c>
      <c r="AD750" s="70">
        <f t="shared" si="149"/>
        <v>4.4036</v>
      </c>
      <c r="AE750" s="70">
        <f t="shared" si="150"/>
        <v>5.5045000000000002</v>
      </c>
      <c r="AF750" s="70">
        <f t="shared" si="151"/>
        <v>5.9448600000000003</v>
      </c>
      <c r="AG750" s="36">
        <f t="shared" si="146"/>
        <v>4.4000000000000004</v>
      </c>
      <c r="AH750" s="36">
        <f t="shared" si="147"/>
        <v>5.5</v>
      </c>
      <c r="AI750" s="36">
        <f t="shared" si="148"/>
        <v>5.94</v>
      </c>
      <c r="AJ750" s="40">
        <v>42421</v>
      </c>
      <c r="AK750" s="40">
        <v>42422</v>
      </c>
      <c r="AL750" s="22"/>
      <c r="AM750" s="20"/>
      <c r="AN750" s="20"/>
      <c r="AO750" s="20" t="s">
        <v>1916</v>
      </c>
      <c r="AP750" s="20"/>
      <c r="AQ750" s="20"/>
      <c r="AR750" s="22"/>
      <c r="AS750" s="46">
        <v>42552</v>
      </c>
      <c r="AT750" s="175"/>
    </row>
    <row r="751" spans="1:46" ht="47.25" customHeight="1">
      <c r="A751" s="16">
        <v>8699790760595</v>
      </c>
      <c r="B751" s="16" t="s">
        <v>8177</v>
      </c>
      <c r="C751" s="16" t="s">
        <v>8178</v>
      </c>
      <c r="D751" s="17" t="s">
        <v>87</v>
      </c>
      <c r="E751" s="18" t="s">
        <v>87</v>
      </c>
      <c r="F751" s="18">
        <v>0</v>
      </c>
      <c r="G751" s="18">
        <v>2</v>
      </c>
      <c r="H751" s="18">
        <v>1</v>
      </c>
      <c r="I751" s="18"/>
      <c r="J751" s="18"/>
      <c r="K751" s="18"/>
      <c r="L751" s="19" t="s">
        <v>8179</v>
      </c>
      <c r="M751" s="19" t="s">
        <v>8180</v>
      </c>
      <c r="N751" s="18" t="s">
        <v>235</v>
      </c>
      <c r="O751" s="18">
        <v>20</v>
      </c>
      <c r="P751" s="18" t="s">
        <v>163</v>
      </c>
      <c r="Q751" s="18">
        <v>1</v>
      </c>
      <c r="R751" s="18" t="s">
        <v>45</v>
      </c>
      <c r="S751" s="37" t="s">
        <v>96</v>
      </c>
      <c r="T751" s="18" t="s">
        <v>331</v>
      </c>
      <c r="U751" s="37">
        <v>317.08</v>
      </c>
      <c r="V751" s="37">
        <v>317.08</v>
      </c>
      <c r="W751" s="37">
        <v>317.08</v>
      </c>
      <c r="X751" s="18" t="s">
        <v>331</v>
      </c>
      <c r="Y751" s="39"/>
      <c r="Z751" s="16">
        <v>0</v>
      </c>
      <c r="AA751" s="36">
        <v>671.11</v>
      </c>
      <c r="AB751" s="36"/>
      <c r="AC751" s="36">
        <v>671.11</v>
      </c>
      <c r="AD751" s="70">
        <f t="shared" si="149"/>
        <v>692.13220000000001</v>
      </c>
      <c r="AE751" s="70">
        <f t="shared" si="150"/>
        <v>793.33606400000008</v>
      </c>
      <c r="AF751" s="70">
        <f t="shared" si="151"/>
        <v>856.80294912000011</v>
      </c>
      <c r="AG751" s="36">
        <f t="shared" si="146"/>
        <v>692.13</v>
      </c>
      <c r="AH751" s="36">
        <f t="shared" si="147"/>
        <v>793.33</v>
      </c>
      <c r="AI751" s="36">
        <f t="shared" si="148"/>
        <v>856.8</v>
      </c>
      <c r="AJ751" s="40">
        <v>42419</v>
      </c>
      <c r="AK751" s="40">
        <v>42422</v>
      </c>
      <c r="AL751" s="22"/>
      <c r="AM751" s="20" t="s">
        <v>184</v>
      </c>
      <c r="AN751" s="20"/>
      <c r="AO751" s="20" t="s">
        <v>272</v>
      </c>
      <c r="AP751" s="20"/>
      <c r="AQ751" s="20"/>
      <c r="AR751" s="22"/>
      <c r="AS751" s="46">
        <v>42552</v>
      </c>
      <c r="AT751" s="176"/>
    </row>
    <row r="752" spans="1:46" ht="47.25" customHeight="1">
      <c r="A752" s="16">
        <v>8699504010305</v>
      </c>
      <c r="B752" s="16" t="s">
        <v>3134</v>
      </c>
      <c r="C752" s="16" t="s">
        <v>3136</v>
      </c>
      <c r="D752" s="17" t="s">
        <v>38</v>
      </c>
      <c r="E752" s="18" t="s">
        <v>41</v>
      </c>
      <c r="F752" s="18">
        <v>4</v>
      </c>
      <c r="G752" s="18">
        <v>2</v>
      </c>
      <c r="H752" s="18">
        <v>2</v>
      </c>
      <c r="I752" s="18"/>
      <c r="J752" s="18"/>
      <c r="K752" s="18"/>
      <c r="L752" s="19" t="s">
        <v>3138</v>
      </c>
      <c r="M752" s="19" t="s">
        <v>3139</v>
      </c>
      <c r="N752" s="18" t="s">
        <v>1004</v>
      </c>
      <c r="O752" s="18">
        <v>1</v>
      </c>
      <c r="P752" s="18" t="s">
        <v>163</v>
      </c>
      <c r="Q752" s="18">
        <v>20</v>
      </c>
      <c r="R752" s="18" t="s">
        <v>45</v>
      </c>
      <c r="S752" s="37" t="s">
        <v>46</v>
      </c>
      <c r="T752" s="18" t="s">
        <v>53</v>
      </c>
      <c r="U752" s="37">
        <v>1.93</v>
      </c>
      <c r="V752" s="37">
        <v>1.93</v>
      </c>
      <c r="W752" s="37">
        <v>0</v>
      </c>
      <c r="X752" s="18" t="s">
        <v>53</v>
      </c>
      <c r="Y752" s="39"/>
      <c r="Z752" s="16">
        <v>0</v>
      </c>
      <c r="AA752" s="36">
        <v>4.07</v>
      </c>
      <c r="AB752" s="36"/>
      <c r="AC752" s="36">
        <v>4.07</v>
      </c>
      <c r="AD752" s="70">
        <f t="shared" si="149"/>
        <v>4.436300000000001</v>
      </c>
      <c r="AE752" s="70">
        <f t="shared" si="150"/>
        <v>5.5453750000000017</v>
      </c>
      <c r="AF752" s="70">
        <f t="shared" si="151"/>
        <v>5.9890050000000024</v>
      </c>
      <c r="AG752" s="36">
        <f t="shared" si="146"/>
        <v>4.43</v>
      </c>
      <c r="AH752" s="36">
        <f t="shared" si="147"/>
        <v>5.54</v>
      </c>
      <c r="AI752" s="36">
        <f t="shared" si="148"/>
        <v>5.98</v>
      </c>
      <c r="AJ752" s="40">
        <v>42538</v>
      </c>
      <c r="AK752" s="40">
        <v>42542</v>
      </c>
      <c r="AL752" s="22"/>
      <c r="AM752" s="20" t="s">
        <v>184</v>
      </c>
      <c r="AN752" s="20"/>
      <c r="AO752" s="20" t="s">
        <v>701</v>
      </c>
      <c r="AP752" s="20"/>
      <c r="AQ752" s="20"/>
      <c r="AR752" s="22"/>
      <c r="AS752" s="46">
        <v>42552</v>
      </c>
      <c r="AT752" s="173"/>
    </row>
    <row r="753" spans="1:46" ht="47.25" customHeight="1">
      <c r="A753" s="16">
        <v>8699546025275</v>
      </c>
      <c r="B753" s="16" t="s">
        <v>1472</v>
      </c>
      <c r="C753" s="16" t="s">
        <v>1474</v>
      </c>
      <c r="D753" s="17" t="s">
        <v>87</v>
      </c>
      <c r="E753" s="18" t="s">
        <v>295</v>
      </c>
      <c r="F753" s="18">
        <v>4</v>
      </c>
      <c r="G753" s="18">
        <v>2</v>
      </c>
      <c r="H753" s="18">
        <v>2</v>
      </c>
      <c r="I753" s="18"/>
      <c r="J753" s="18"/>
      <c r="K753" s="18"/>
      <c r="L753" s="19" t="s">
        <v>11072</v>
      </c>
      <c r="M753" s="19" t="s">
        <v>126</v>
      </c>
      <c r="N753" s="18" t="s">
        <v>5248</v>
      </c>
      <c r="O753" s="18" t="s">
        <v>1478</v>
      </c>
      <c r="P753" s="18" t="s">
        <v>1479</v>
      </c>
      <c r="Q753" s="18">
        <v>10</v>
      </c>
      <c r="R753" s="18" t="s">
        <v>95</v>
      </c>
      <c r="S753" s="37" t="s">
        <v>46</v>
      </c>
      <c r="T753" s="18" t="s">
        <v>53</v>
      </c>
      <c r="U753" s="38">
        <v>1.78</v>
      </c>
      <c r="V753" s="38">
        <v>1.78</v>
      </c>
      <c r="W753" s="38">
        <v>0</v>
      </c>
      <c r="X753" s="18" t="s">
        <v>53</v>
      </c>
      <c r="Y753" s="39"/>
      <c r="Z753" s="16">
        <v>0</v>
      </c>
      <c r="AA753" s="36">
        <v>4.9000000000000004</v>
      </c>
      <c r="AB753" s="36"/>
      <c r="AC753" s="36">
        <v>4.9000000000000004</v>
      </c>
      <c r="AD753" s="38">
        <f t="shared" si="149"/>
        <v>5.3410000000000011</v>
      </c>
      <c r="AE753" s="38">
        <f t="shared" si="150"/>
        <v>6.6762500000000014</v>
      </c>
      <c r="AF753" s="38">
        <f t="shared" si="151"/>
        <v>7.2103500000000018</v>
      </c>
      <c r="AG753" s="36">
        <f t="shared" si="146"/>
        <v>5.34</v>
      </c>
      <c r="AH753" s="36">
        <f t="shared" si="147"/>
        <v>6.67</v>
      </c>
      <c r="AI753" s="36">
        <f t="shared" si="148"/>
        <v>7.21</v>
      </c>
      <c r="AJ753" s="40">
        <v>43245</v>
      </c>
      <c r="AK753" s="40">
        <v>43251</v>
      </c>
      <c r="AL753" s="17">
        <v>1</v>
      </c>
      <c r="AM753" s="17" t="s">
        <v>10882</v>
      </c>
      <c r="AN753" s="17"/>
      <c r="AO753" s="20" t="s">
        <v>888</v>
      </c>
      <c r="AP753" s="20"/>
      <c r="AQ753" s="20"/>
      <c r="AR753" s="22"/>
      <c r="AS753" s="46">
        <v>42552</v>
      </c>
      <c r="AT753" s="173"/>
    </row>
    <row r="754" spans="1:46" ht="47.25" customHeight="1">
      <c r="A754" s="16">
        <v>8699566013245</v>
      </c>
      <c r="B754" s="16" t="s">
        <v>6749</v>
      </c>
      <c r="C754" s="16" t="s">
        <v>6750</v>
      </c>
      <c r="D754" s="17" t="s">
        <v>38</v>
      </c>
      <c r="E754" s="18" t="s">
        <v>38</v>
      </c>
      <c r="F754" s="18">
        <v>0</v>
      </c>
      <c r="G754" s="18">
        <v>1</v>
      </c>
      <c r="H754" s="18">
        <v>1</v>
      </c>
      <c r="I754" s="18"/>
      <c r="J754" s="18"/>
      <c r="K754" s="18"/>
      <c r="L754" s="19" t="s">
        <v>6755</v>
      </c>
      <c r="M754" s="19" t="s">
        <v>1301</v>
      </c>
      <c r="N754" s="18" t="s">
        <v>1663</v>
      </c>
      <c r="O754" s="18">
        <v>12.5</v>
      </c>
      <c r="P754" s="18" t="s">
        <v>163</v>
      </c>
      <c r="Q754" s="18">
        <v>30</v>
      </c>
      <c r="R754" s="18" t="s">
        <v>45</v>
      </c>
      <c r="S754" s="37" t="s">
        <v>46</v>
      </c>
      <c r="T754" s="37"/>
      <c r="U754" s="37"/>
      <c r="V754" s="37">
        <v>5.91</v>
      </c>
      <c r="W754" s="37">
        <v>3.54</v>
      </c>
      <c r="X754" s="18" t="s">
        <v>284</v>
      </c>
      <c r="Y754" s="18"/>
      <c r="Z754" s="16">
        <v>0</v>
      </c>
      <c r="AA754" s="16"/>
      <c r="AB754" s="16"/>
      <c r="AC754" s="37">
        <v>7.47</v>
      </c>
      <c r="AD754" s="70">
        <f t="shared" si="149"/>
        <v>8.1423000000000005</v>
      </c>
      <c r="AE754" s="70">
        <f t="shared" si="150"/>
        <v>10.177875</v>
      </c>
      <c r="AF754" s="70">
        <f t="shared" si="151"/>
        <v>10.992105</v>
      </c>
      <c r="AG754" s="36">
        <f t="shared" si="146"/>
        <v>8.14</v>
      </c>
      <c r="AH754" s="36">
        <f t="shared" si="147"/>
        <v>10.17</v>
      </c>
      <c r="AI754" s="36">
        <f t="shared" si="148"/>
        <v>10.99</v>
      </c>
      <c r="AJ754" s="40">
        <v>42419</v>
      </c>
      <c r="AK754" s="40">
        <v>42422</v>
      </c>
      <c r="AL754" s="22"/>
      <c r="AM754" s="20"/>
      <c r="AN754" s="20"/>
      <c r="AO754" s="20" t="s">
        <v>888</v>
      </c>
      <c r="AP754" s="20"/>
      <c r="AQ754" s="20"/>
      <c r="AR754" s="22"/>
      <c r="AS754" s="46">
        <v>42552</v>
      </c>
      <c r="AT754" s="173"/>
    </row>
    <row r="755" spans="1:46" ht="47.25" customHeight="1">
      <c r="A755" s="16">
        <v>8699566013283</v>
      </c>
      <c r="B755" s="16" t="s">
        <v>6749</v>
      </c>
      <c r="C755" s="16" t="s">
        <v>6750</v>
      </c>
      <c r="D755" s="17" t="s">
        <v>38</v>
      </c>
      <c r="E755" s="18" t="s">
        <v>38</v>
      </c>
      <c r="F755" s="18">
        <v>0</v>
      </c>
      <c r="G755" s="18">
        <v>5</v>
      </c>
      <c r="H755" s="18">
        <v>1</v>
      </c>
      <c r="I755" s="18"/>
      <c r="J755" s="18"/>
      <c r="K755" s="18"/>
      <c r="L755" s="19" t="s">
        <v>5533</v>
      </c>
      <c r="M755" s="19" t="s">
        <v>1301</v>
      </c>
      <c r="N755" s="18" t="s">
        <v>1663</v>
      </c>
      <c r="O755" s="18">
        <v>12.5</v>
      </c>
      <c r="P755" s="18" t="s">
        <v>163</v>
      </c>
      <c r="Q755" s="18">
        <v>90</v>
      </c>
      <c r="R755" s="18" t="s">
        <v>45</v>
      </c>
      <c r="S755" s="37" t="s">
        <v>46</v>
      </c>
      <c r="T755" s="37"/>
      <c r="U755" s="37"/>
      <c r="V755" s="37">
        <v>17.7</v>
      </c>
      <c r="W755" s="37">
        <v>10.62</v>
      </c>
      <c r="X755" s="37" t="s">
        <v>284</v>
      </c>
      <c r="Y755" s="37"/>
      <c r="Z755" s="16">
        <v>0</v>
      </c>
      <c r="AA755" s="16"/>
      <c r="AB755" s="16"/>
      <c r="AC755" s="37">
        <v>18.350000000000001</v>
      </c>
      <c r="AD755" s="70">
        <f t="shared" si="149"/>
        <v>19.918000000000003</v>
      </c>
      <c r="AE755" s="70">
        <f t="shared" si="150"/>
        <v>24.897500000000004</v>
      </c>
      <c r="AF755" s="70">
        <f t="shared" si="151"/>
        <v>26.889300000000006</v>
      </c>
      <c r="AG755" s="36">
        <f t="shared" si="146"/>
        <v>19.91</v>
      </c>
      <c r="AH755" s="36">
        <f t="shared" si="147"/>
        <v>24.89</v>
      </c>
      <c r="AI755" s="36">
        <f t="shared" si="148"/>
        <v>26.88</v>
      </c>
      <c r="AJ755" s="40">
        <v>42419</v>
      </c>
      <c r="AK755" s="40">
        <v>42422</v>
      </c>
      <c r="AL755" s="22"/>
      <c r="AM755" s="20"/>
      <c r="AN755" s="20"/>
      <c r="AO755" s="20" t="s">
        <v>3154</v>
      </c>
      <c r="AP755" s="20"/>
      <c r="AQ755" s="20"/>
      <c r="AR755" s="22">
        <v>2</v>
      </c>
      <c r="AS755" s="46">
        <v>42552</v>
      </c>
      <c r="AT755" s="173"/>
    </row>
    <row r="756" spans="1:46" ht="47.25" customHeight="1">
      <c r="A756" s="16" t="s">
        <v>10461</v>
      </c>
      <c r="B756" s="16" t="s">
        <v>6749</v>
      </c>
      <c r="C756" s="16" t="s">
        <v>6750</v>
      </c>
      <c r="D756" s="17" t="s">
        <v>38</v>
      </c>
      <c r="E756" s="18" t="s">
        <v>38</v>
      </c>
      <c r="F756" s="18">
        <v>0</v>
      </c>
      <c r="G756" s="18">
        <v>1</v>
      </c>
      <c r="H756" s="18">
        <v>1</v>
      </c>
      <c r="I756" s="18"/>
      <c r="J756" s="18"/>
      <c r="K756" s="18"/>
      <c r="L756" s="19" t="s">
        <v>10462</v>
      </c>
      <c r="M756" s="19" t="s">
        <v>1301</v>
      </c>
      <c r="N756" s="18" t="s">
        <v>1663</v>
      </c>
      <c r="O756" s="18">
        <v>25</v>
      </c>
      <c r="P756" s="18" t="s">
        <v>163</v>
      </c>
      <c r="Q756" s="18">
        <v>30</v>
      </c>
      <c r="R756" s="18" t="s">
        <v>45</v>
      </c>
      <c r="S756" s="37" t="s">
        <v>46</v>
      </c>
      <c r="T756" s="37"/>
      <c r="U756" s="37"/>
      <c r="V756" s="37">
        <v>6.29</v>
      </c>
      <c r="W756" s="37">
        <v>3.77</v>
      </c>
      <c r="X756" s="18" t="s">
        <v>222</v>
      </c>
      <c r="Y756" s="18"/>
      <c r="Z756" s="16">
        <v>0</v>
      </c>
      <c r="AA756" s="16"/>
      <c r="AB756" s="16"/>
      <c r="AC756" s="37">
        <v>7.96</v>
      </c>
      <c r="AD756" s="70">
        <f t="shared" si="149"/>
        <v>8.676400000000001</v>
      </c>
      <c r="AE756" s="70">
        <f t="shared" si="150"/>
        <v>10.845500000000001</v>
      </c>
      <c r="AF756" s="70">
        <f t="shared" si="151"/>
        <v>11.713140000000003</v>
      </c>
      <c r="AG756" s="36">
        <f t="shared" si="146"/>
        <v>8.67</v>
      </c>
      <c r="AH756" s="36">
        <f t="shared" si="147"/>
        <v>10.84</v>
      </c>
      <c r="AI756" s="36">
        <f t="shared" si="148"/>
        <v>11.71</v>
      </c>
      <c r="AJ756" s="40">
        <v>42419</v>
      </c>
      <c r="AK756" s="40">
        <v>42422</v>
      </c>
      <c r="AL756" s="22"/>
      <c r="AM756" s="20"/>
      <c r="AN756" s="20"/>
      <c r="AO756" s="20" t="s">
        <v>8181</v>
      </c>
      <c r="AP756" s="20"/>
      <c r="AQ756" s="20"/>
      <c r="AR756" s="22"/>
      <c r="AS756" s="46">
        <v>42552</v>
      </c>
      <c r="AT756" s="173"/>
    </row>
    <row r="757" spans="1:46" ht="47.25" customHeight="1">
      <c r="A757" s="16">
        <v>8699566013184</v>
      </c>
      <c r="B757" s="16" t="s">
        <v>6749</v>
      </c>
      <c r="C757" s="16" t="s">
        <v>6750</v>
      </c>
      <c r="D757" s="17" t="s">
        <v>38</v>
      </c>
      <c r="E757" s="18" t="s">
        <v>38</v>
      </c>
      <c r="F757" s="18">
        <v>0</v>
      </c>
      <c r="G757" s="18">
        <v>1</v>
      </c>
      <c r="H757" s="18">
        <v>1</v>
      </c>
      <c r="I757" s="18"/>
      <c r="J757" s="18"/>
      <c r="K757" s="18"/>
      <c r="L757" s="19" t="s">
        <v>5532</v>
      </c>
      <c r="M757" s="19" t="s">
        <v>1301</v>
      </c>
      <c r="N757" s="18" t="s">
        <v>1663</v>
      </c>
      <c r="O757" s="18">
        <v>25</v>
      </c>
      <c r="P757" s="18" t="s">
        <v>163</v>
      </c>
      <c r="Q757" s="18">
        <v>90</v>
      </c>
      <c r="R757" s="18" t="s">
        <v>45</v>
      </c>
      <c r="S757" s="37" t="s">
        <v>46</v>
      </c>
      <c r="T757" s="37"/>
      <c r="U757" s="37"/>
      <c r="V757" s="37">
        <v>18.850000000000001</v>
      </c>
      <c r="W757" s="37">
        <v>11.31</v>
      </c>
      <c r="X757" s="18" t="s">
        <v>222</v>
      </c>
      <c r="Y757" s="18"/>
      <c r="Z757" s="16">
        <v>0</v>
      </c>
      <c r="AA757" s="16"/>
      <c r="AB757" s="16"/>
      <c r="AC757" s="37">
        <v>21.57</v>
      </c>
      <c r="AD757" s="70">
        <f t="shared" si="149"/>
        <v>23.395600000000002</v>
      </c>
      <c r="AE757" s="70">
        <f t="shared" si="150"/>
        <v>29.244500000000002</v>
      </c>
      <c r="AF757" s="70">
        <f t="shared" si="151"/>
        <v>31.584060000000004</v>
      </c>
      <c r="AG757" s="36">
        <f t="shared" si="146"/>
        <v>23.39</v>
      </c>
      <c r="AH757" s="36">
        <f t="shared" si="147"/>
        <v>29.24</v>
      </c>
      <c r="AI757" s="36">
        <f t="shared" si="148"/>
        <v>31.58</v>
      </c>
      <c r="AJ757" s="40">
        <v>42419</v>
      </c>
      <c r="AK757" s="40">
        <v>42422</v>
      </c>
      <c r="AL757" s="22"/>
      <c r="AM757" s="20"/>
      <c r="AN757" s="20"/>
      <c r="AO757" s="20" t="s">
        <v>3145</v>
      </c>
      <c r="AP757" s="20"/>
      <c r="AQ757" s="20"/>
      <c r="AR757" s="22"/>
      <c r="AS757" s="46">
        <v>42552</v>
      </c>
      <c r="AT757" s="173"/>
    </row>
    <row r="758" spans="1:46" ht="47.25" customHeight="1">
      <c r="A758" s="16">
        <v>8699566013221</v>
      </c>
      <c r="B758" s="16" t="s">
        <v>6749</v>
      </c>
      <c r="C758" s="16" t="s">
        <v>6750</v>
      </c>
      <c r="D758" s="17" t="s">
        <v>38</v>
      </c>
      <c r="E758" s="18" t="s">
        <v>38</v>
      </c>
      <c r="F758" s="18">
        <v>3</v>
      </c>
      <c r="G758" s="18">
        <v>1</v>
      </c>
      <c r="H758" s="18">
        <v>2</v>
      </c>
      <c r="I758" s="18"/>
      <c r="J758" s="18"/>
      <c r="K758" s="18"/>
      <c r="L758" s="19" t="s">
        <v>6751</v>
      </c>
      <c r="M758" s="19" t="s">
        <v>1301</v>
      </c>
      <c r="N758" s="18" t="s">
        <v>1663</v>
      </c>
      <c r="O758" s="18">
        <v>6.25</v>
      </c>
      <c r="P758" s="18" t="s">
        <v>163</v>
      </c>
      <c r="Q758" s="18">
        <v>30</v>
      </c>
      <c r="R758" s="18" t="s">
        <v>45</v>
      </c>
      <c r="S758" s="37" t="s">
        <v>46</v>
      </c>
      <c r="T758" s="37"/>
      <c r="U758" s="37"/>
      <c r="V758" s="37">
        <v>1.81</v>
      </c>
      <c r="W758" s="37">
        <v>0</v>
      </c>
      <c r="X758" s="18" t="s">
        <v>53</v>
      </c>
      <c r="Y758" s="18"/>
      <c r="Z758" s="16">
        <v>0</v>
      </c>
      <c r="AA758" s="16"/>
      <c r="AB758" s="16"/>
      <c r="AC758" s="37">
        <v>3.83</v>
      </c>
      <c r="AD758" s="70">
        <f t="shared" si="149"/>
        <v>4.1747000000000005</v>
      </c>
      <c r="AE758" s="70">
        <f t="shared" si="150"/>
        <v>5.2183750000000009</v>
      </c>
      <c r="AF758" s="70">
        <f t="shared" si="151"/>
        <v>5.6358450000000015</v>
      </c>
      <c r="AG758" s="36">
        <f t="shared" si="146"/>
        <v>4.17</v>
      </c>
      <c r="AH758" s="36">
        <f t="shared" si="147"/>
        <v>5.21</v>
      </c>
      <c r="AI758" s="36">
        <f t="shared" si="148"/>
        <v>5.63</v>
      </c>
      <c r="AJ758" s="40">
        <v>42421</v>
      </c>
      <c r="AK758" s="40">
        <v>42422</v>
      </c>
      <c r="AL758" s="22"/>
      <c r="AM758" s="20"/>
      <c r="AN758" s="20"/>
      <c r="AO758" s="20" t="s">
        <v>7508</v>
      </c>
      <c r="AP758" s="20"/>
      <c r="AQ758" s="20"/>
      <c r="AR758" s="22"/>
      <c r="AS758" s="46">
        <v>42552</v>
      </c>
      <c r="AT758" s="173"/>
    </row>
    <row r="759" spans="1:46" ht="47.25" customHeight="1">
      <c r="A759" s="16">
        <v>8699456080289</v>
      </c>
      <c r="B759" s="16" t="s">
        <v>1472</v>
      </c>
      <c r="C759" s="16" t="s">
        <v>1474</v>
      </c>
      <c r="D759" s="17" t="s">
        <v>323</v>
      </c>
      <c r="E759" s="18" t="s">
        <v>295</v>
      </c>
      <c r="F759" s="18">
        <v>4</v>
      </c>
      <c r="G759" s="18">
        <v>2</v>
      </c>
      <c r="H759" s="18">
        <v>2</v>
      </c>
      <c r="I759" s="18"/>
      <c r="J759" s="18"/>
      <c r="K759" s="18"/>
      <c r="L759" s="19" t="s">
        <v>10201</v>
      </c>
      <c r="M759" s="19" t="s">
        <v>10202</v>
      </c>
      <c r="N759" s="18" t="s">
        <v>802</v>
      </c>
      <c r="O759" s="18" t="s">
        <v>10203</v>
      </c>
      <c r="P759" s="18" t="s">
        <v>9728</v>
      </c>
      <c r="Q759" s="18">
        <v>30</v>
      </c>
      <c r="R759" s="18" t="s">
        <v>95</v>
      </c>
      <c r="S759" s="37" t="s">
        <v>96</v>
      </c>
      <c r="T759" s="18" t="s">
        <v>53</v>
      </c>
      <c r="U759" s="38">
        <v>2.84</v>
      </c>
      <c r="V759" s="38">
        <v>2.84</v>
      </c>
      <c r="W759" s="38">
        <v>0</v>
      </c>
      <c r="X759" s="18" t="s">
        <v>53</v>
      </c>
      <c r="Y759" s="39"/>
      <c r="Z759" s="16">
        <v>0</v>
      </c>
      <c r="AA759" s="36">
        <v>6.65</v>
      </c>
      <c r="AB759" s="36"/>
      <c r="AC759" s="36">
        <v>6.65</v>
      </c>
      <c r="AD759" s="38">
        <f t="shared" si="149"/>
        <v>7.2485000000000008</v>
      </c>
      <c r="AE759" s="38">
        <f t="shared" si="150"/>
        <v>9.0606250000000017</v>
      </c>
      <c r="AF759" s="38">
        <f t="shared" si="151"/>
        <v>9.7854750000000017</v>
      </c>
      <c r="AG759" s="36">
        <f t="shared" si="146"/>
        <v>7.24</v>
      </c>
      <c r="AH759" s="36">
        <f t="shared" si="147"/>
        <v>9.06</v>
      </c>
      <c r="AI759" s="36">
        <f t="shared" si="148"/>
        <v>9.7799999999999994</v>
      </c>
      <c r="AJ759" s="40">
        <v>42783</v>
      </c>
      <c r="AK759" s="40">
        <v>42786</v>
      </c>
      <c r="AL759" s="17"/>
      <c r="AM759" s="20" t="s">
        <v>3606</v>
      </c>
      <c r="AN759" s="20"/>
      <c r="AO759" s="20" t="s">
        <v>272</v>
      </c>
      <c r="AP759" s="20"/>
      <c r="AQ759" s="20"/>
      <c r="AR759" s="22"/>
      <c r="AS759" s="46">
        <v>42552</v>
      </c>
      <c r="AT759" s="173"/>
    </row>
    <row r="760" spans="1:46" ht="47.25" customHeight="1">
      <c r="A760" s="16">
        <v>8699456080296</v>
      </c>
      <c r="B760" s="16" t="s">
        <v>1472</v>
      </c>
      <c r="C760" s="16" t="s">
        <v>1474</v>
      </c>
      <c r="D760" s="17" t="s">
        <v>323</v>
      </c>
      <c r="E760" s="18" t="s">
        <v>295</v>
      </c>
      <c r="F760" s="18">
        <v>0</v>
      </c>
      <c r="G760" s="18">
        <v>2</v>
      </c>
      <c r="H760" s="18">
        <v>1</v>
      </c>
      <c r="I760" s="18"/>
      <c r="J760" s="18"/>
      <c r="K760" s="18"/>
      <c r="L760" s="19" t="s">
        <v>10206</v>
      </c>
      <c r="M760" s="19" t="s">
        <v>10202</v>
      </c>
      <c r="N760" s="18" t="s">
        <v>802</v>
      </c>
      <c r="O760" s="18" t="s">
        <v>10203</v>
      </c>
      <c r="P760" s="18" t="s">
        <v>9728</v>
      </c>
      <c r="Q760" s="18">
        <v>60</v>
      </c>
      <c r="R760" s="18" t="s">
        <v>95</v>
      </c>
      <c r="S760" s="37" t="s">
        <v>96</v>
      </c>
      <c r="T760" s="18" t="s">
        <v>2914</v>
      </c>
      <c r="U760" s="38">
        <v>5.7</v>
      </c>
      <c r="V760" s="38">
        <v>5.7</v>
      </c>
      <c r="W760" s="38">
        <v>5.7</v>
      </c>
      <c r="X760" s="18" t="s">
        <v>2914</v>
      </c>
      <c r="Y760" s="39"/>
      <c r="Z760" s="16">
        <v>0</v>
      </c>
      <c r="AA760" s="36">
        <v>10.65</v>
      </c>
      <c r="AB760" s="36"/>
      <c r="AC760" s="36">
        <v>10.65</v>
      </c>
      <c r="AD760" s="38">
        <f t="shared" si="149"/>
        <v>11.602</v>
      </c>
      <c r="AE760" s="38">
        <f t="shared" si="150"/>
        <v>14.502500000000001</v>
      </c>
      <c r="AF760" s="38">
        <f t="shared" si="151"/>
        <v>15.662700000000003</v>
      </c>
      <c r="AG760" s="36">
        <f t="shared" si="146"/>
        <v>11.6</v>
      </c>
      <c r="AH760" s="36">
        <f t="shared" si="147"/>
        <v>14.5</v>
      </c>
      <c r="AI760" s="36">
        <f t="shared" si="148"/>
        <v>15.66</v>
      </c>
      <c r="AJ760" s="40">
        <v>42783</v>
      </c>
      <c r="AK760" s="40">
        <v>42786</v>
      </c>
      <c r="AL760" s="17"/>
      <c r="AM760" s="20" t="s">
        <v>3606</v>
      </c>
      <c r="AN760" s="20"/>
      <c r="AO760" s="20" t="s">
        <v>7508</v>
      </c>
      <c r="AP760" s="20"/>
      <c r="AQ760" s="20"/>
      <c r="AR760" s="22"/>
      <c r="AS760" s="46">
        <v>42552</v>
      </c>
      <c r="AT760" s="175"/>
    </row>
    <row r="761" spans="1:46" ht="47.25" customHeight="1">
      <c r="A761" s="16">
        <v>8699828010098</v>
      </c>
      <c r="B761" s="16" t="s">
        <v>1472</v>
      </c>
      <c r="C761" s="16" t="s">
        <v>1474</v>
      </c>
      <c r="D761" s="17" t="s">
        <v>323</v>
      </c>
      <c r="E761" s="18" t="s">
        <v>295</v>
      </c>
      <c r="F761" s="18">
        <v>4</v>
      </c>
      <c r="G761" s="18">
        <v>2</v>
      </c>
      <c r="H761" s="18">
        <v>2</v>
      </c>
      <c r="I761" s="18"/>
      <c r="J761" s="18"/>
      <c r="K761" s="18"/>
      <c r="L761" s="19" t="s">
        <v>11596</v>
      </c>
      <c r="M761" s="19" t="s">
        <v>10202</v>
      </c>
      <c r="N761" s="18" t="s">
        <v>469</v>
      </c>
      <c r="O761" s="18" t="s">
        <v>11597</v>
      </c>
      <c r="P761" s="18" t="s">
        <v>9728</v>
      </c>
      <c r="Q761" s="18">
        <v>30</v>
      </c>
      <c r="R761" s="18" t="s">
        <v>95</v>
      </c>
      <c r="S761" s="37" t="s">
        <v>46</v>
      </c>
      <c r="T761" s="18" t="s">
        <v>53</v>
      </c>
      <c r="U761" s="38">
        <v>1.9</v>
      </c>
      <c r="V761" s="38">
        <v>1.9</v>
      </c>
      <c r="W761" s="38">
        <v>0</v>
      </c>
      <c r="X761" s="18" t="s">
        <v>53</v>
      </c>
      <c r="Y761" s="39"/>
      <c r="Z761" s="16">
        <v>0</v>
      </c>
      <c r="AA761" s="36">
        <v>5.23</v>
      </c>
      <c r="AB761" s="36"/>
      <c r="AC761" s="36">
        <v>5.23</v>
      </c>
      <c r="AD761" s="38">
        <f t="shared" si="149"/>
        <v>5.7007000000000012</v>
      </c>
      <c r="AE761" s="38">
        <f t="shared" si="150"/>
        <v>7.1258750000000015</v>
      </c>
      <c r="AF761" s="38">
        <f t="shared" si="151"/>
        <v>7.6959450000000018</v>
      </c>
      <c r="AG761" s="36">
        <f t="shared" si="146"/>
        <v>5.7</v>
      </c>
      <c r="AH761" s="36">
        <f t="shared" si="147"/>
        <v>7.12</v>
      </c>
      <c r="AI761" s="36">
        <f t="shared" si="148"/>
        <v>7.69</v>
      </c>
      <c r="AJ761" s="40">
        <v>43245</v>
      </c>
      <c r="AK761" s="40">
        <v>43251</v>
      </c>
      <c r="AL761" s="17">
        <v>1</v>
      </c>
      <c r="AM761" s="17" t="s">
        <v>10882</v>
      </c>
      <c r="AN761" s="20"/>
      <c r="AO761" s="20" t="s">
        <v>7508</v>
      </c>
      <c r="AP761" s="20"/>
      <c r="AQ761" s="20"/>
      <c r="AR761" s="22"/>
      <c r="AS761" s="46">
        <v>42552</v>
      </c>
      <c r="AT761" s="173"/>
    </row>
    <row r="762" spans="1:46" ht="47.25" customHeight="1">
      <c r="A762" s="16">
        <v>8697930020134</v>
      </c>
      <c r="B762" s="16" t="s">
        <v>1472</v>
      </c>
      <c r="C762" s="16" t="s">
        <v>1474</v>
      </c>
      <c r="D762" s="17" t="s">
        <v>38</v>
      </c>
      <c r="E762" s="18" t="s">
        <v>38</v>
      </c>
      <c r="F762" s="18">
        <v>0</v>
      </c>
      <c r="G762" s="18">
        <v>5</v>
      </c>
      <c r="H762" s="18">
        <v>1</v>
      </c>
      <c r="I762" s="18"/>
      <c r="J762" s="18"/>
      <c r="K762" s="18"/>
      <c r="L762" s="19" t="s">
        <v>4040</v>
      </c>
      <c r="M762" s="19" t="s">
        <v>3061</v>
      </c>
      <c r="N762" s="18" t="s">
        <v>1604</v>
      </c>
      <c r="O762" s="18" t="s">
        <v>3062</v>
      </c>
      <c r="P762" s="18" t="s">
        <v>1479</v>
      </c>
      <c r="Q762" s="18">
        <v>30</v>
      </c>
      <c r="R762" s="18" t="s">
        <v>45</v>
      </c>
      <c r="S762" s="37" t="s">
        <v>46</v>
      </c>
      <c r="T762" s="18" t="s">
        <v>1481</v>
      </c>
      <c r="U762" s="37">
        <v>11.43</v>
      </c>
      <c r="V762" s="37">
        <v>11.43</v>
      </c>
      <c r="W762" s="37">
        <v>6.85</v>
      </c>
      <c r="X762" s="18" t="s">
        <v>1481</v>
      </c>
      <c r="Y762" s="39"/>
      <c r="Z762" s="16">
        <v>0</v>
      </c>
      <c r="AA762" s="36">
        <v>12.58</v>
      </c>
      <c r="AB762" s="36"/>
      <c r="AC762" s="36">
        <v>12.58</v>
      </c>
      <c r="AD762" s="70">
        <f t="shared" si="149"/>
        <v>13.686400000000001</v>
      </c>
      <c r="AE762" s="70">
        <f t="shared" si="150"/>
        <v>17.108000000000001</v>
      </c>
      <c r="AF762" s="70">
        <f t="shared" si="151"/>
        <v>18.476640000000003</v>
      </c>
      <c r="AG762" s="36">
        <f t="shared" si="146"/>
        <v>13.68</v>
      </c>
      <c r="AH762" s="36">
        <f t="shared" si="147"/>
        <v>17.100000000000001</v>
      </c>
      <c r="AI762" s="36">
        <f t="shared" si="148"/>
        <v>18.47</v>
      </c>
      <c r="AJ762" s="40">
        <v>42419</v>
      </c>
      <c r="AK762" s="40">
        <v>42422</v>
      </c>
      <c r="AL762" s="22"/>
      <c r="AM762" s="20" t="s">
        <v>184</v>
      </c>
      <c r="AN762" s="20"/>
      <c r="AO762" s="20" t="s">
        <v>7508</v>
      </c>
      <c r="AP762" s="20"/>
      <c r="AQ762" s="20"/>
      <c r="AR762" s="22"/>
      <c r="AS762" s="46">
        <v>42552</v>
      </c>
      <c r="AT762" s="173"/>
    </row>
    <row r="763" spans="1:46" ht="47.25" customHeight="1">
      <c r="A763" s="16">
        <v>8697930020141</v>
      </c>
      <c r="B763" s="16" t="s">
        <v>1472</v>
      </c>
      <c r="C763" s="16" t="s">
        <v>1474</v>
      </c>
      <c r="D763" s="17" t="s">
        <v>38</v>
      </c>
      <c r="E763" s="18" t="s">
        <v>38</v>
      </c>
      <c r="F763" s="18">
        <v>0</v>
      </c>
      <c r="G763" s="18">
        <v>5</v>
      </c>
      <c r="H763" s="18">
        <v>1</v>
      </c>
      <c r="I763" s="18"/>
      <c r="J763" s="18"/>
      <c r="K763" s="18"/>
      <c r="L763" s="19" t="s">
        <v>3060</v>
      </c>
      <c r="M763" s="19" t="s">
        <v>3061</v>
      </c>
      <c r="N763" s="18" t="s">
        <v>1604</v>
      </c>
      <c r="O763" s="18" t="s">
        <v>3062</v>
      </c>
      <c r="P763" s="18" t="s">
        <v>1479</v>
      </c>
      <c r="Q763" s="18">
        <v>45</v>
      </c>
      <c r="R763" s="18" t="s">
        <v>45</v>
      </c>
      <c r="S763" s="37" t="s">
        <v>46</v>
      </c>
      <c r="T763" s="18" t="s">
        <v>1481</v>
      </c>
      <c r="U763" s="37">
        <v>17.149999999999999</v>
      </c>
      <c r="V763" s="37">
        <v>17.149999999999999</v>
      </c>
      <c r="W763" s="37">
        <v>10.29</v>
      </c>
      <c r="X763" s="18" t="s">
        <v>1481</v>
      </c>
      <c r="Y763" s="39"/>
      <c r="Z763" s="16">
        <v>0</v>
      </c>
      <c r="AA763" s="36">
        <v>18.87</v>
      </c>
      <c r="AB763" s="36"/>
      <c r="AC763" s="36">
        <v>18.87</v>
      </c>
      <c r="AD763" s="70">
        <f t="shared" si="149"/>
        <v>20.479600000000001</v>
      </c>
      <c r="AE763" s="70">
        <f t="shared" si="150"/>
        <v>25.599500000000003</v>
      </c>
      <c r="AF763" s="70">
        <f t="shared" si="151"/>
        <v>27.647460000000006</v>
      </c>
      <c r="AG763" s="36">
        <f t="shared" si="146"/>
        <v>20.47</v>
      </c>
      <c r="AH763" s="36">
        <f t="shared" si="147"/>
        <v>25.59</v>
      </c>
      <c r="AI763" s="36">
        <f t="shared" si="148"/>
        <v>27.64</v>
      </c>
      <c r="AJ763" s="40">
        <v>42419</v>
      </c>
      <c r="AK763" s="40">
        <v>42422</v>
      </c>
      <c r="AL763" s="22"/>
      <c r="AM763" s="20" t="s">
        <v>184</v>
      </c>
      <c r="AN763" s="20"/>
      <c r="AO763" s="20" t="s">
        <v>8521</v>
      </c>
      <c r="AP763" s="20"/>
      <c r="AQ763" s="20"/>
      <c r="AR763" s="22"/>
      <c r="AS763" s="46">
        <v>42552</v>
      </c>
      <c r="AT763" s="173"/>
    </row>
    <row r="764" spans="1:46" ht="47.25" customHeight="1">
      <c r="A764" s="16">
        <v>8697930020158</v>
      </c>
      <c r="B764" s="16" t="s">
        <v>1472</v>
      </c>
      <c r="C764" s="16" t="s">
        <v>1474</v>
      </c>
      <c r="D764" s="17" t="s">
        <v>38</v>
      </c>
      <c r="E764" s="18" t="s">
        <v>38</v>
      </c>
      <c r="F764" s="18">
        <v>0</v>
      </c>
      <c r="G764" s="18">
        <v>5</v>
      </c>
      <c r="H764" s="18">
        <v>1</v>
      </c>
      <c r="I764" s="18"/>
      <c r="J764" s="18"/>
      <c r="K764" s="18"/>
      <c r="L764" s="19" t="s">
        <v>4041</v>
      </c>
      <c r="M764" s="19" t="s">
        <v>3061</v>
      </c>
      <c r="N764" s="18" t="s">
        <v>1604</v>
      </c>
      <c r="O764" s="18" t="s">
        <v>3062</v>
      </c>
      <c r="P764" s="18" t="s">
        <v>1479</v>
      </c>
      <c r="Q764" s="18">
        <v>90</v>
      </c>
      <c r="R764" s="18" t="s">
        <v>45</v>
      </c>
      <c r="S764" s="37" t="s">
        <v>46</v>
      </c>
      <c r="T764" s="18" t="s">
        <v>1481</v>
      </c>
      <c r="U764" s="37">
        <v>34.28</v>
      </c>
      <c r="V764" s="37">
        <v>34.28</v>
      </c>
      <c r="W764" s="37">
        <v>20.56</v>
      </c>
      <c r="X764" s="18" t="s">
        <v>1481</v>
      </c>
      <c r="Y764" s="39"/>
      <c r="Z764" s="16">
        <v>0</v>
      </c>
      <c r="AA764" s="36">
        <v>35.67</v>
      </c>
      <c r="AB764" s="36"/>
      <c r="AC764" s="36">
        <v>35.67</v>
      </c>
      <c r="AD764" s="70">
        <f t="shared" si="149"/>
        <v>38.623600000000003</v>
      </c>
      <c r="AE764" s="70">
        <f t="shared" si="150"/>
        <v>48.279500000000006</v>
      </c>
      <c r="AF764" s="70">
        <f t="shared" si="151"/>
        <v>52.141860000000008</v>
      </c>
      <c r="AG764" s="36">
        <f t="shared" si="146"/>
        <v>38.619999999999997</v>
      </c>
      <c r="AH764" s="36">
        <f t="shared" si="147"/>
        <v>48.27</v>
      </c>
      <c r="AI764" s="36">
        <f t="shared" si="148"/>
        <v>52.14</v>
      </c>
      <c r="AJ764" s="40">
        <v>42419</v>
      </c>
      <c r="AK764" s="40">
        <v>42422</v>
      </c>
      <c r="AL764" s="22"/>
      <c r="AM764" s="20" t="s">
        <v>184</v>
      </c>
      <c r="AN764" s="20"/>
      <c r="AO764" s="20" t="s">
        <v>8939</v>
      </c>
      <c r="AP764" s="20"/>
      <c r="AQ764" s="20"/>
      <c r="AR764" s="22"/>
      <c r="AS764" s="46">
        <v>42552</v>
      </c>
      <c r="AT764" s="173"/>
    </row>
    <row r="765" spans="1:46" ht="47.25" customHeight="1">
      <c r="A765" s="16">
        <v>8699523200039</v>
      </c>
      <c r="B765" s="16" t="s">
        <v>7994</v>
      </c>
      <c r="C765" s="16" t="s">
        <v>7995</v>
      </c>
      <c r="D765" s="17" t="s">
        <v>323</v>
      </c>
      <c r="E765" s="18" t="s">
        <v>295</v>
      </c>
      <c r="F765" s="18">
        <v>4</v>
      </c>
      <c r="G765" s="18">
        <v>2</v>
      </c>
      <c r="H765" s="18">
        <v>2</v>
      </c>
      <c r="I765" s="18"/>
      <c r="J765" s="18"/>
      <c r="K765" s="18"/>
      <c r="L765" s="19" t="s">
        <v>3733</v>
      </c>
      <c r="M765" s="19" t="s">
        <v>3734</v>
      </c>
      <c r="N765" s="18" t="s">
        <v>2138</v>
      </c>
      <c r="O765" s="18">
        <v>75</v>
      </c>
      <c r="P765" s="18" t="s">
        <v>163</v>
      </c>
      <c r="Q765" s="18">
        <v>1</v>
      </c>
      <c r="R765" s="18" t="s">
        <v>95</v>
      </c>
      <c r="S765" s="37" t="s">
        <v>46</v>
      </c>
      <c r="T765" s="18" t="s">
        <v>53</v>
      </c>
      <c r="U765" s="38">
        <v>1.0900000000000001</v>
      </c>
      <c r="V765" s="38">
        <v>1.0900000000000001</v>
      </c>
      <c r="W765" s="38">
        <v>0</v>
      </c>
      <c r="X765" s="18" t="s">
        <v>53</v>
      </c>
      <c r="Y765" s="39"/>
      <c r="Z765" s="16">
        <v>0</v>
      </c>
      <c r="AA765" s="36">
        <v>2.99</v>
      </c>
      <c r="AB765" s="36"/>
      <c r="AC765" s="36">
        <v>2.99</v>
      </c>
      <c r="AD765" s="38">
        <f t="shared" si="149"/>
        <v>3.2591000000000006</v>
      </c>
      <c r="AE765" s="38">
        <f>IF(Z765=1,AD765*1.08,IF(Z765=4,AD765*1.08,IF(Z765=2,0,IF(AC765&lt;=100,(AD765*1.25),IF(AC765&lt;=200,134.5+((AC765-100)*1.04*1.16),255.14+((AC765-200)*1.02*1.12))))))</f>
        <v>4.073875000000001</v>
      </c>
      <c r="AF765" s="38">
        <f>IF(Z765=1,0,IF(Z765=4,0,(AE765*1.08)))</f>
        <v>4.3997850000000014</v>
      </c>
      <c r="AG765" s="36">
        <f t="shared" si="146"/>
        <v>3.25</v>
      </c>
      <c r="AH765" s="36">
        <f t="shared" si="147"/>
        <v>4.07</v>
      </c>
      <c r="AI765" s="36">
        <f t="shared" si="148"/>
        <v>4.3899999999999997</v>
      </c>
      <c r="AJ765" s="40">
        <v>43245</v>
      </c>
      <c r="AK765" s="40">
        <v>43251</v>
      </c>
      <c r="AL765" s="17"/>
      <c r="AM765" s="36" t="s">
        <v>10882</v>
      </c>
      <c r="AN765" s="41"/>
      <c r="AO765" s="20" t="s">
        <v>409</v>
      </c>
      <c r="AP765" s="20"/>
      <c r="AQ765" s="20"/>
      <c r="AR765" s="22"/>
      <c r="AS765" s="46">
        <v>42552</v>
      </c>
      <c r="AT765" s="173"/>
    </row>
    <row r="766" spans="1:46" ht="47.25" customHeight="1">
      <c r="A766" s="16">
        <v>8697936020664</v>
      </c>
      <c r="B766" s="16" t="s">
        <v>1472</v>
      </c>
      <c r="C766" s="16" t="s">
        <v>1474</v>
      </c>
      <c r="D766" s="17" t="s">
        <v>38</v>
      </c>
      <c r="E766" s="18" t="s">
        <v>38</v>
      </c>
      <c r="F766" s="18">
        <v>0</v>
      </c>
      <c r="G766" s="18">
        <v>5</v>
      </c>
      <c r="H766" s="18">
        <v>1</v>
      </c>
      <c r="I766" s="18"/>
      <c r="J766" s="18"/>
      <c r="K766" s="18"/>
      <c r="L766" s="19" t="s">
        <v>4047</v>
      </c>
      <c r="M766" s="19" t="s">
        <v>3061</v>
      </c>
      <c r="N766" s="18" t="s">
        <v>502</v>
      </c>
      <c r="O766" s="18" t="s">
        <v>3062</v>
      </c>
      <c r="P766" s="18" t="s">
        <v>1479</v>
      </c>
      <c r="Q766" s="18">
        <v>45</v>
      </c>
      <c r="R766" s="18" t="s">
        <v>45</v>
      </c>
      <c r="S766" s="37" t="s">
        <v>46</v>
      </c>
      <c r="T766" s="18" t="s">
        <v>1481</v>
      </c>
      <c r="U766" s="37">
        <v>17.149999999999999</v>
      </c>
      <c r="V766" s="37">
        <v>17.149999999999999</v>
      </c>
      <c r="W766" s="37">
        <v>10.29</v>
      </c>
      <c r="X766" s="18" t="s">
        <v>1481</v>
      </c>
      <c r="Y766" s="39"/>
      <c r="Z766" s="16">
        <v>0</v>
      </c>
      <c r="AA766" s="36">
        <v>13.31</v>
      </c>
      <c r="AB766" s="36"/>
      <c r="AC766" s="36">
        <v>13.31</v>
      </c>
      <c r="AD766" s="70">
        <f t="shared" si="149"/>
        <v>14.474800000000002</v>
      </c>
      <c r="AE766" s="70">
        <f t="shared" ref="AE766:AE796" si="152">IF(Z766=1,AD766*1.08,IF(Z766=2,0,IF(AC766&lt;=100,(AD766*1.25),IF(AC766&lt;=200,134.5+((AC766-100)*1.04*1.16),255.14+((AC766-200)*1.02*1.12)))))</f>
        <v>18.093500000000002</v>
      </c>
      <c r="AF766" s="70">
        <f t="shared" ref="AF766:AF796" si="153">IF(Z766=1,0,(AE766*1.08))</f>
        <v>19.540980000000005</v>
      </c>
      <c r="AG766" s="36">
        <f t="shared" si="146"/>
        <v>14.47</v>
      </c>
      <c r="AH766" s="36">
        <f t="shared" si="147"/>
        <v>18.09</v>
      </c>
      <c r="AI766" s="36">
        <f t="shared" si="148"/>
        <v>19.54</v>
      </c>
      <c r="AJ766" s="40">
        <v>42419</v>
      </c>
      <c r="AK766" s="40">
        <v>42422</v>
      </c>
      <c r="AL766" s="22"/>
      <c r="AM766" s="20" t="s">
        <v>184</v>
      </c>
      <c r="AN766" s="20"/>
      <c r="AO766" s="20" t="s">
        <v>2257</v>
      </c>
      <c r="AP766" s="20"/>
      <c r="AQ766" s="20"/>
      <c r="AR766" s="22"/>
      <c r="AS766" s="46">
        <v>42552</v>
      </c>
      <c r="AT766" s="173"/>
    </row>
    <row r="767" spans="1:46" ht="47.25" customHeight="1">
      <c r="A767" s="16">
        <v>8697936020657</v>
      </c>
      <c r="B767" s="16" t="s">
        <v>1472</v>
      </c>
      <c r="C767" s="16" t="s">
        <v>1474</v>
      </c>
      <c r="D767" s="17" t="s">
        <v>38</v>
      </c>
      <c r="E767" s="18" t="s">
        <v>38</v>
      </c>
      <c r="F767" s="18">
        <v>0</v>
      </c>
      <c r="G767" s="18">
        <v>5</v>
      </c>
      <c r="H767" s="18">
        <v>1</v>
      </c>
      <c r="I767" s="18"/>
      <c r="J767" s="18"/>
      <c r="K767" s="18"/>
      <c r="L767" s="19" t="s">
        <v>4037</v>
      </c>
      <c r="M767" s="19" t="s">
        <v>4038</v>
      </c>
      <c r="N767" s="18" t="s">
        <v>502</v>
      </c>
      <c r="O767" s="18" t="s">
        <v>1478</v>
      </c>
      <c r="P767" s="18" t="s">
        <v>1479</v>
      </c>
      <c r="Q767" s="18">
        <v>30</v>
      </c>
      <c r="R767" s="18" t="s">
        <v>45</v>
      </c>
      <c r="S767" s="37" t="s">
        <v>46</v>
      </c>
      <c r="T767" s="18" t="s">
        <v>1481</v>
      </c>
      <c r="U767" s="37">
        <v>5.72</v>
      </c>
      <c r="V767" s="37">
        <v>5.72</v>
      </c>
      <c r="W767" s="37">
        <v>3.43</v>
      </c>
      <c r="X767" s="18" t="s">
        <v>1481</v>
      </c>
      <c r="Y767" s="39"/>
      <c r="Z767" s="16">
        <v>0</v>
      </c>
      <c r="AA767" s="36">
        <v>4.87</v>
      </c>
      <c r="AB767" s="36"/>
      <c r="AC767" s="36">
        <v>4.87</v>
      </c>
      <c r="AD767" s="70">
        <f t="shared" si="149"/>
        <v>5.3083000000000009</v>
      </c>
      <c r="AE767" s="70">
        <f t="shared" si="152"/>
        <v>6.6353750000000016</v>
      </c>
      <c r="AF767" s="70">
        <f t="shared" si="153"/>
        <v>7.1662050000000024</v>
      </c>
      <c r="AG767" s="36">
        <f t="shared" si="146"/>
        <v>5.3</v>
      </c>
      <c r="AH767" s="36">
        <f t="shared" si="147"/>
        <v>6.63</v>
      </c>
      <c r="AI767" s="36">
        <f t="shared" si="148"/>
        <v>7.16</v>
      </c>
      <c r="AJ767" s="40">
        <v>42419</v>
      </c>
      <c r="AK767" s="40">
        <v>42422</v>
      </c>
      <c r="AL767" s="22"/>
      <c r="AM767" s="20" t="s">
        <v>184</v>
      </c>
      <c r="AN767" s="20"/>
      <c r="AO767" s="20" t="s">
        <v>2257</v>
      </c>
      <c r="AP767" s="20"/>
      <c r="AQ767" s="20"/>
      <c r="AR767" s="22"/>
      <c r="AS767" s="46">
        <v>42552</v>
      </c>
      <c r="AT767" s="173"/>
    </row>
    <row r="768" spans="1:46" ht="47.25" customHeight="1">
      <c r="A768" s="16">
        <v>8697936020909</v>
      </c>
      <c r="B768" s="16" t="s">
        <v>1472</v>
      </c>
      <c r="C768" s="16" t="s">
        <v>1474</v>
      </c>
      <c r="D768" s="17" t="s">
        <v>38</v>
      </c>
      <c r="E768" s="18" t="s">
        <v>38</v>
      </c>
      <c r="F768" s="18">
        <v>0</v>
      </c>
      <c r="G768" s="18">
        <v>5</v>
      </c>
      <c r="H768" s="18">
        <v>1</v>
      </c>
      <c r="I768" s="18"/>
      <c r="J768" s="18"/>
      <c r="K768" s="18"/>
      <c r="L768" s="19" t="s">
        <v>9522</v>
      </c>
      <c r="M768" s="19" t="s">
        <v>4038</v>
      </c>
      <c r="N768" s="18" t="s">
        <v>502</v>
      </c>
      <c r="O768" s="18" t="s">
        <v>1478</v>
      </c>
      <c r="P768" s="18" t="s">
        <v>1479</v>
      </c>
      <c r="Q768" s="18">
        <v>60</v>
      </c>
      <c r="R768" s="18" t="s">
        <v>45</v>
      </c>
      <c r="S768" s="37" t="s">
        <v>46</v>
      </c>
      <c r="T768" s="18" t="s">
        <v>1481</v>
      </c>
      <c r="U768" s="37">
        <v>11.44</v>
      </c>
      <c r="V768" s="37">
        <v>11.44</v>
      </c>
      <c r="W768" s="37">
        <v>6.86</v>
      </c>
      <c r="X768" s="18" t="s">
        <v>1481</v>
      </c>
      <c r="Y768" s="39"/>
      <c r="Z768" s="16">
        <v>0</v>
      </c>
      <c r="AA768" s="36">
        <v>9.1199999999999992</v>
      </c>
      <c r="AB768" s="36"/>
      <c r="AC768" s="36">
        <v>9.1199999999999992</v>
      </c>
      <c r="AD768" s="37">
        <f t="shared" si="149"/>
        <v>9.9407999999999994</v>
      </c>
      <c r="AE768" s="37">
        <f t="shared" si="152"/>
        <v>12.425999999999998</v>
      </c>
      <c r="AF768" s="37">
        <f t="shared" si="153"/>
        <v>13.420079999999999</v>
      </c>
      <c r="AG768" s="36">
        <f t="shared" si="146"/>
        <v>9.94</v>
      </c>
      <c r="AH768" s="36">
        <f t="shared" si="147"/>
        <v>12.42</v>
      </c>
      <c r="AI768" s="36">
        <f t="shared" si="148"/>
        <v>13.42</v>
      </c>
      <c r="AJ768" s="40">
        <v>42636</v>
      </c>
      <c r="AK768" s="40">
        <v>42640</v>
      </c>
      <c r="AL768" s="22"/>
      <c r="AM768" s="20" t="s">
        <v>184</v>
      </c>
      <c r="AN768" s="20"/>
      <c r="AO768" s="20" t="s">
        <v>8939</v>
      </c>
      <c r="AP768" s="20"/>
      <c r="AQ768" s="20"/>
      <c r="AR768" s="22"/>
      <c r="AS768" s="46">
        <v>42552</v>
      </c>
      <c r="AT768" s="173"/>
    </row>
    <row r="769" spans="1:46" ht="47.25" customHeight="1">
      <c r="A769" s="16">
        <v>8697936020053</v>
      </c>
      <c r="B769" s="16" t="s">
        <v>1472</v>
      </c>
      <c r="C769" s="16" t="s">
        <v>1474</v>
      </c>
      <c r="D769" s="17" t="s">
        <v>38</v>
      </c>
      <c r="E769" s="18" t="s">
        <v>41</v>
      </c>
      <c r="F769" s="18">
        <v>0</v>
      </c>
      <c r="G769" s="18">
        <v>5</v>
      </c>
      <c r="H769" s="18">
        <v>1</v>
      </c>
      <c r="I769" s="18"/>
      <c r="J769" s="18"/>
      <c r="K769" s="18"/>
      <c r="L769" s="19" t="s">
        <v>1477</v>
      </c>
      <c r="M769" s="19" t="s">
        <v>126</v>
      </c>
      <c r="N769" s="17" t="s">
        <v>502</v>
      </c>
      <c r="O769" s="18" t="s">
        <v>1478</v>
      </c>
      <c r="P769" s="18" t="s">
        <v>1479</v>
      </c>
      <c r="Q769" s="18">
        <v>60</v>
      </c>
      <c r="R769" s="18" t="s">
        <v>45</v>
      </c>
      <c r="S769" s="37" t="s">
        <v>46</v>
      </c>
      <c r="T769" s="17" t="s">
        <v>1481</v>
      </c>
      <c r="U769" s="37">
        <v>11.43</v>
      </c>
      <c r="V769" s="37">
        <v>11.43</v>
      </c>
      <c r="W769" s="37">
        <v>6.85</v>
      </c>
      <c r="X769" s="17" t="s">
        <v>1481</v>
      </c>
      <c r="Y769" s="39"/>
      <c r="Z769" s="16">
        <v>0</v>
      </c>
      <c r="AA769" s="36">
        <v>11.02</v>
      </c>
      <c r="AB769" s="36"/>
      <c r="AC769" s="36">
        <v>11.02</v>
      </c>
      <c r="AD769" s="37">
        <f t="shared" si="149"/>
        <v>12.0016</v>
      </c>
      <c r="AE769" s="37">
        <f t="shared" si="152"/>
        <v>15.001999999999999</v>
      </c>
      <c r="AF769" s="37">
        <f t="shared" si="153"/>
        <v>16.202159999999999</v>
      </c>
      <c r="AG769" s="36">
        <f t="shared" si="146"/>
        <v>12</v>
      </c>
      <c r="AH769" s="36">
        <f t="shared" si="147"/>
        <v>15</v>
      </c>
      <c r="AI769" s="36">
        <f t="shared" si="148"/>
        <v>16.2</v>
      </c>
      <c r="AJ769" s="40">
        <v>42419</v>
      </c>
      <c r="AK769" s="40">
        <v>42422</v>
      </c>
      <c r="AL769" s="22"/>
      <c r="AM769" s="20" t="s">
        <v>184</v>
      </c>
      <c r="AN769" s="20"/>
      <c r="AO769" s="20" t="s">
        <v>1892</v>
      </c>
      <c r="AP769" s="20"/>
      <c r="AQ769" s="20"/>
      <c r="AR769" s="22"/>
      <c r="AS769" s="46">
        <v>42552</v>
      </c>
      <c r="AT769" s="173"/>
    </row>
    <row r="770" spans="1:46" ht="47.25" customHeight="1">
      <c r="A770" s="16">
        <v>8699516028558</v>
      </c>
      <c r="B770" s="16" t="s">
        <v>8663</v>
      </c>
      <c r="C770" s="16" t="s">
        <v>8664</v>
      </c>
      <c r="D770" s="17" t="s">
        <v>87</v>
      </c>
      <c r="E770" s="18" t="s">
        <v>41</v>
      </c>
      <c r="F770" s="18">
        <v>4</v>
      </c>
      <c r="G770" s="18">
        <v>2</v>
      </c>
      <c r="H770" s="18">
        <v>2</v>
      </c>
      <c r="I770" s="18"/>
      <c r="J770" s="18"/>
      <c r="K770" s="18"/>
      <c r="L770" s="19" t="s">
        <v>4708</v>
      </c>
      <c r="M770" s="19" t="s">
        <v>4709</v>
      </c>
      <c r="N770" s="18" t="s">
        <v>5066</v>
      </c>
      <c r="O770" s="18">
        <v>1000</v>
      </c>
      <c r="P770" s="18" t="s">
        <v>163</v>
      </c>
      <c r="Q770" s="18">
        <v>20</v>
      </c>
      <c r="R770" s="18" t="s">
        <v>45</v>
      </c>
      <c r="S770" s="37" t="s">
        <v>96</v>
      </c>
      <c r="T770" s="18" t="s">
        <v>53</v>
      </c>
      <c r="U770" s="37">
        <v>3.460066343454963</v>
      </c>
      <c r="V770" s="37">
        <v>3.460066343454963</v>
      </c>
      <c r="W770" s="37">
        <v>0</v>
      </c>
      <c r="X770" s="18" t="s">
        <v>53</v>
      </c>
      <c r="Y770" s="39"/>
      <c r="Z770" s="16">
        <v>0</v>
      </c>
      <c r="AA770" s="36">
        <v>7.32</v>
      </c>
      <c r="AB770" s="36"/>
      <c r="AC770" s="36">
        <v>7.32</v>
      </c>
      <c r="AD770" s="70">
        <f t="shared" si="149"/>
        <v>7.9788000000000006</v>
      </c>
      <c r="AE770" s="70">
        <f t="shared" si="152"/>
        <v>9.9735000000000014</v>
      </c>
      <c r="AF770" s="70">
        <f t="shared" si="153"/>
        <v>10.771380000000002</v>
      </c>
      <c r="AG770" s="36">
        <f t="shared" si="146"/>
        <v>7.97</v>
      </c>
      <c r="AH770" s="36">
        <f t="shared" si="147"/>
        <v>9.9700000000000006</v>
      </c>
      <c r="AI770" s="36">
        <f t="shared" si="148"/>
        <v>10.77</v>
      </c>
      <c r="AJ770" s="40">
        <v>42419</v>
      </c>
      <c r="AK770" s="40">
        <v>42422</v>
      </c>
      <c r="AL770" s="22"/>
      <c r="AM770" s="20" t="s">
        <v>2123</v>
      </c>
      <c r="AN770" s="20"/>
      <c r="AO770" s="20" t="s">
        <v>7694</v>
      </c>
      <c r="AP770" s="20"/>
      <c r="AQ770" s="20"/>
      <c r="AR770" s="22"/>
      <c r="AS770" s="46">
        <v>42552</v>
      </c>
      <c r="AT770" s="177"/>
    </row>
    <row r="771" spans="1:46" ht="47.25" customHeight="1">
      <c r="A771" s="16">
        <v>8699504020106</v>
      </c>
      <c r="B771" s="16" t="s">
        <v>8663</v>
      </c>
      <c r="C771" s="16" t="s">
        <v>8664</v>
      </c>
      <c r="D771" s="17" t="s">
        <v>87</v>
      </c>
      <c r="E771" s="18" t="s">
        <v>41</v>
      </c>
      <c r="F771" s="18">
        <v>6</v>
      </c>
      <c r="G771" s="18">
        <v>2</v>
      </c>
      <c r="H771" s="18">
        <v>1</v>
      </c>
      <c r="I771" s="18"/>
      <c r="J771" s="18"/>
      <c r="K771" s="18"/>
      <c r="L771" s="19" t="s">
        <v>8665</v>
      </c>
      <c r="M771" s="19" t="s">
        <v>4706</v>
      </c>
      <c r="N771" s="18" t="s">
        <v>1004</v>
      </c>
      <c r="O771" s="18"/>
      <c r="P771" s="18"/>
      <c r="Q771" s="18">
        <v>10</v>
      </c>
      <c r="R771" s="18" t="s">
        <v>45</v>
      </c>
      <c r="S771" s="37" t="s">
        <v>46</v>
      </c>
      <c r="T771" s="37" t="s">
        <v>6141</v>
      </c>
      <c r="U771" s="37">
        <v>4.12</v>
      </c>
      <c r="V771" s="37">
        <v>4.12</v>
      </c>
      <c r="W771" s="37">
        <v>4.12</v>
      </c>
      <c r="X771" s="37" t="s">
        <v>6141</v>
      </c>
      <c r="Y771" s="39"/>
      <c r="Z771" s="16">
        <v>0</v>
      </c>
      <c r="AA771" s="36">
        <v>8.6999999999999993</v>
      </c>
      <c r="AB771" s="36"/>
      <c r="AC771" s="36">
        <v>8.6999999999999993</v>
      </c>
      <c r="AD771" s="70">
        <f t="shared" si="149"/>
        <v>9.4830000000000005</v>
      </c>
      <c r="AE771" s="70">
        <f t="shared" si="152"/>
        <v>11.853750000000002</v>
      </c>
      <c r="AF771" s="70">
        <f t="shared" si="153"/>
        <v>12.802050000000003</v>
      </c>
      <c r="AG771" s="36">
        <f t="shared" si="146"/>
        <v>9.48</v>
      </c>
      <c r="AH771" s="36">
        <f t="shared" si="147"/>
        <v>11.85</v>
      </c>
      <c r="AI771" s="36">
        <f t="shared" si="148"/>
        <v>12.8</v>
      </c>
      <c r="AJ771" s="40">
        <v>42419</v>
      </c>
      <c r="AK771" s="40">
        <v>42422</v>
      </c>
      <c r="AL771" s="22"/>
      <c r="AM771" s="20" t="s">
        <v>184</v>
      </c>
      <c r="AN771" s="20"/>
      <c r="AO771" s="20" t="s">
        <v>7688</v>
      </c>
      <c r="AP771" s="20"/>
      <c r="AQ771" s="20"/>
      <c r="AR771" s="22"/>
      <c r="AS771" s="46">
        <v>42552</v>
      </c>
      <c r="AT771" s="173"/>
    </row>
    <row r="772" spans="1:46" ht="47.25" customHeight="1">
      <c r="A772" s="16">
        <v>8699546029327</v>
      </c>
      <c r="B772" s="16" t="s">
        <v>1472</v>
      </c>
      <c r="C772" s="16" t="s">
        <v>1474</v>
      </c>
      <c r="D772" s="17" t="s">
        <v>87</v>
      </c>
      <c r="E772" s="18" t="s">
        <v>295</v>
      </c>
      <c r="F772" s="18">
        <v>4</v>
      </c>
      <c r="G772" s="18">
        <v>1</v>
      </c>
      <c r="H772" s="18">
        <v>2</v>
      </c>
      <c r="I772" s="18"/>
      <c r="J772" s="18"/>
      <c r="K772" s="18"/>
      <c r="L772" s="19" t="s">
        <v>11069</v>
      </c>
      <c r="M772" s="19" t="s">
        <v>126</v>
      </c>
      <c r="N772" s="18" t="s">
        <v>5248</v>
      </c>
      <c r="O772" s="18" t="s">
        <v>1478</v>
      </c>
      <c r="P772" s="18" t="s">
        <v>1479</v>
      </c>
      <c r="Q772" s="18">
        <v>30</v>
      </c>
      <c r="R772" s="18" t="s">
        <v>95</v>
      </c>
      <c r="S772" s="37" t="s">
        <v>46</v>
      </c>
      <c r="T772" s="18" t="s">
        <v>1481</v>
      </c>
      <c r="U772" s="38">
        <v>5.72</v>
      </c>
      <c r="V772" s="38">
        <v>3.39</v>
      </c>
      <c r="W772" s="38">
        <v>0</v>
      </c>
      <c r="X772" s="18" t="s">
        <v>53</v>
      </c>
      <c r="Y772" s="39"/>
      <c r="Z772" s="16">
        <v>0</v>
      </c>
      <c r="AA772" s="36">
        <v>9.32</v>
      </c>
      <c r="AB772" s="36"/>
      <c r="AC772" s="36">
        <v>9.32</v>
      </c>
      <c r="AD772" s="38">
        <f t="shared" si="149"/>
        <v>10.158800000000001</v>
      </c>
      <c r="AE772" s="38">
        <f t="shared" si="152"/>
        <v>12.698500000000001</v>
      </c>
      <c r="AF772" s="38">
        <f t="shared" si="153"/>
        <v>13.714380000000002</v>
      </c>
      <c r="AG772" s="36">
        <f t="shared" si="146"/>
        <v>10.15</v>
      </c>
      <c r="AH772" s="36">
        <f t="shared" si="147"/>
        <v>12.69</v>
      </c>
      <c r="AI772" s="36">
        <f t="shared" si="148"/>
        <v>13.71</v>
      </c>
      <c r="AJ772" s="40">
        <v>43245</v>
      </c>
      <c r="AK772" s="40">
        <v>43251</v>
      </c>
      <c r="AL772" s="17">
        <v>1</v>
      </c>
      <c r="AM772" s="17" t="s">
        <v>10882</v>
      </c>
      <c r="AN772" s="17"/>
      <c r="AO772" s="20" t="s">
        <v>8704</v>
      </c>
      <c r="AP772" s="20"/>
      <c r="AQ772" s="20"/>
      <c r="AR772" s="22"/>
      <c r="AS772" s="46">
        <v>42552</v>
      </c>
      <c r="AT772" s="175"/>
    </row>
    <row r="773" spans="1:46" ht="47.25" customHeight="1">
      <c r="A773" s="16">
        <v>8699546098866</v>
      </c>
      <c r="B773" s="16" t="s">
        <v>1472</v>
      </c>
      <c r="C773" s="16" t="s">
        <v>1474</v>
      </c>
      <c r="D773" s="17" t="s">
        <v>87</v>
      </c>
      <c r="E773" s="18" t="s">
        <v>295</v>
      </c>
      <c r="F773" s="18">
        <v>6</v>
      </c>
      <c r="G773" s="18">
        <v>2</v>
      </c>
      <c r="H773" s="18">
        <v>1</v>
      </c>
      <c r="I773" s="18"/>
      <c r="J773" s="18"/>
      <c r="K773" s="18"/>
      <c r="L773" s="19" t="s">
        <v>11067</v>
      </c>
      <c r="M773" s="19" t="s">
        <v>126</v>
      </c>
      <c r="N773" s="18" t="s">
        <v>5248</v>
      </c>
      <c r="O773" s="18" t="s">
        <v>1478</v>
      </c>
      <c r="P773" s="18" t="s">
        <v>1479</v>
      </c>
      <c r="Q773" s="18">
        <v>60</v>
      </c>
      <c r="R773" s="18" t="s">
        <v>95</v>
      </c>
      <c r="S773" s="37" t="s">
        <v>46</v>
      </c>
      <c r="T773" s="18" t="s">
        <v>4610</v>
      </c>
      <c r="U773" s="38">
        <v>5.84</v>
      </c>
      <c r="V773" s="38">
        <v>5.84</v>
      </c>
      <c r="W773" s="38">
        <v>5.84</v>
      </c>
      <c r="X773" s="18" t="s">
        <v>4610</v>
      </c>
      <c r="Y773" s="39"/>
      <c r="Z773" s="16">
        <v>0</v>
      </c>
      <c r="AA773" s="36">
        <v>15.69</v>
      </c>
      <c r="AB773" s="36"/>
      <c r="AC773" s="36">
        <v>15.69</v>
      </c>
      <c r="AD773" s="38">
        <f t="shared" si="149"/>
        <v>17.045200000000001</v>
      </c>
      <c r="AE773" s="38">
        <f t="shared" si="152"/>
        <v>21.3065</v>
      </c>
      <c r="AF773" s="38">
        <f t="shared" si="153"/>
        <v>23.011020000000002</v>
      </c>
      <c r="AG773" s="36">
        <f t="shared" si="146"/>
        <v>17.04</v>
      </c>
      <c r="AH773" s="36">
        <f t="shared" si="147"/>
        <v>21.3</v>
      </c>
      <c r="AI773" s="36">
        <f t="shared" si="148"/>
        <v>23.01</v>
      </c>
      <c r="AJ773" s="40">
        <v>43146</v>
      </c>
      <c r="AK773" s="40">
        <v>43150</v>
      </c>
      <c r="AL773" s="17">
        <v>1</v>
      </c>
      <c r="AM773" s="17" t="s">
        <v>10882</v>
      </c>
      <c r="AN773" s="17"/>
      <c r="AO773" s="20" t="s">
        <v>8702</v>
      </c>
      <c r="AP773" s="20"/>
      <c r="AQ773" s="20"/>
      <c r="AR773" s="22"/>
      <c r="AS773" s="46">
        <v>42552</v>
      </c>
      <c r="AT773" s="175"/>
    </row>
    <row r="774" spans="1:46" ht="47.25" customHeight="1">
      <c r="A774" s="16">
        <v>8699809549166</v>
      </c>
      <c r="B774" s="16" t="s">
        <v>9432</v>
      </c>
      <c r="C774" s="16" t="s">
        <v>9433</v>
      </c>
      <c r="D774" s="17" t="s">
        <v>38</v>
      </c>
      <c r="E774" s="18" t="s">
        <v>41</v>
      </c>
      <c r="F774" s="18">
        <v>0</v>
      </c>
      <c r="G774" s="18">
        <v>1</v>
      </c>
      <c r="H774" s="18">
        <v>1</v>
      </c>
      <c r="I774" s="18"/>
      <c r="J774" s="18"/>
      <c r="K774" s="18"/>
      <c r="L774" s="19" t="s">
        <v>10001</v>
      </c>
      <c r="M774" s="19" t="s">
        <v>811</v>
      </c>
      <c r="N774" s="18" t="s">
        <v>310</v>
      </c>
      <c r="O774" s="18">
        <v>200</v>
      </c>
      <c r="P774" s="18" t="s">
        <v>675</v>
      </c>
      <c r="Q774" s="18">
        <v>28</v>
      </c>
      <c r="R774" s="18" t="s">
        <v>45</v>
      </c>
      <c r="S774" s="37" t="s">
        <v>96</v>
      </c>
      <c r="T774" s="18" t="s">
        <v>238</v>
      </c>
      <c r="U774" s="38">
        <v>44.54</v>
      </c>
      <c r="V774" s="38">
        <v>44.54</v>
      </c>
      <c r="W774" s="38">
        <v>35.630000000000003</v>
      </c>
      <c r="X774" s="18" t="s">
        <v>238</v>
      </c>
      <c r="Y774" s="39"/>
      <c r="Z774" s="16">
        <v>0</v>
      </c>
      <c r="AA774" s="36">
        <v>75.12</v>
      </c>
      <c r="AB774" s="36"/>
      <c r="AC774" s="36">
        <v>75.12</v>
      </c>
      <c r="AD774" s="38">
        <f t="shared" ref="AD774:AD800" si="154">IF(Z774=2,AC774*1.08,IF(AC774&lt;=10,(AC774*1.09),IF(AC774&lt;=50,(10*1.09)+((AC774-10)*1.08),IF(AC774&lt;=100,(10*1.09)+((50-10)*1.08)+((AC774-50)*1.07),IF(AC774&lt;=200,(10*1.09)+((50-10)*1.08)+((100-50)*1.07)+((AC774-100)*1.04),(10*1.09)+((50-10)*1.08)+((100-50)*1.07)+((200-100)*1.04)+((AC774-200)*1.02))))))</f>
        <v>80.978400000000008</v>
      </c>
      <c r="AE774" s="38">
        <f t="shared" si="152"/>
        <v>101.22300000000001</v>
      </c>
      <c r="AF774" s="38">
        <f t="shared" si="153"/>
        <v>109.32084000000002</v>
      </c>
      <c r="AG774" s="36">
        <f t="shared" si="146"/>
        <v>80.97</v>
      </c>
      <c r="AH774" s="36">
        <f t="shared" si="147"/>
        <v>101.22</v>
      </c>
      <c r="AI774" s="36">
        <f t="shared" si="148"/>
        <v>109.32</v>
      </c>
      <c r="AJ774" s="40">
        <v>42419</v>
      </c>
      <c r="AK774" s="40">
        <v>42422</v>
      </c>
      <c r="AL774" s="18"/>
      <c r="AM774" s="20" t="s">
        <v>2123</v>
      </c>
      <c r="AN774" s="20"/>
      <c r="AO774" s="20" t="s">
        <v>8702</v>
      </c>
      <c r="AP774" s="20"/>
      <c r="AQ774" s="20"/>
      <c r="AR774" s="22"/>
      <c r="AS774" s="46">
        <v>42552</v>
      </c>
      <c r="AT774" s="173"/>
    </row>
    <row r="775" spans="1:46" ht="47.25" customHeight="1">
      <c r="A775" s="16">
        <v>8697930152828</v>
      </c>
      <c r="B775" s="16" t="s">
        <v>8933</v>
      </c>
      <c r="C775" s="16" t="s">
        <v>8934</v>
      </c>
      <c r="D775" s="17" t="s">
        <v>38</v>
      </c>
      <c r="E775" s="18" t="s">
        <v>38</v>
      </c>
      <c r="F775" s="18">
        <v>0</v>
      </c>
      <c r="G775" s="18">
        <v>1</v>
      </c>
      <c r="H775" s="18">
        <v>1</v>
      </c>
      <c r="I775" s="18"/>
      <c r="J775" s="18"/>
      <c r="K775" s="18"/>
      <c r="L775" s="19" t="s">
        <v>4001</v>
      </c>
      <c r="M775" s="19" t="s">
        <v>1325</v>
      </c>
      <c r="N775" s="18" t="s">
        <v>1604</v>
      </c>
      <c r="O775" s="18">
        <v>100</v>
      </c>
      <c r="P775" s="18" t="s">
        <v>163</v>
      </c>
      <c r="Q775" s="18">
        <v>7</v>
      </c>
      <c r="R775" s="18" t="s">
        <v>45</v>
      </c>
      <c r="S775" s="37" t="s">
        <v>46</v>
      </c>
      <c r="T775" s="18" t="s">
        <v>331</v>
      </c>
      <c r="U775" s="37">
        <v>17.32</v>
      </c>
      <c r="V775" s="37">
        <v>9.0399999999999991</v>
      </c>
      <c r="W775" s="37">
        <v>9.0399999999999991</v>
      </c>
      <c r="X775" s="18" t="s">
        <v>331</v>
      </c>
      <c r="Y775" s="39"/>
      <c r="Z775" s="16">
        <v>0</v>
      </c>
      <c r="AA775" s="36">
        <v>15.14</v>
      </c>
      <c r="AB775" s="36"/>
      <c r="AC775" s="36">
        <v>15.14</v>
      </c>
      <c r="AD775" s="70">
        <f t="shared" si="154"/>
        <v>16.4512</v>
      </c>
      <c r="AE775" s="70">
        <f t="shared" si="152"/>
        <v>20.564</v>
      </c>
      <c r="AF775" s="70">
        <f t="shared" si="153"/>
        <v>22.209120000000002</v>
      </c>
      <c r="AG775" s="36">
        <f t="shared" si="146"/>
        <v>16.45</v>
      </c>
      <c r="AH775" s="36">
        <f t="shared" si="147"/>
        <v>20.56</v>
      </c>
      <c r="AI775" s="36">
        <f t="shared" si="148"/>
        <v>22.2</v>
      </c>
      <c r="AJ775" s="40">
        <v>42545</v>
      </c>
      <c r="AK775" s="40">
        <v>42547</v>
      </c>
      <c r="AL775" s="22"/>
      <c r="AM775" s="20" t="s">
        <v>184</v>
      </c>
      <c r="AN775" s="20"/>
      <c r="AO775" s="20" t="s">
        <v>8791</v>
      </c>
      <c r="AP775" s="20"/>
      <c r="AQ775" s="20"/>
      <c r="AR775" s="22"/>
      <c r="AS775" s="46">
        <v>42552</v>
      </c>
      <c r="AT775" s="173"/>
    </row>
    <row r="776" spans="1:46" ht="47.25" customHeight="1">
      <c r="A776" s="16">
        <v>8697930152835</v>
      </c>
      <c r="B776" s="16" t="s">
        <v>8933</v>
      </c>
      <c r="C776" s="16" t="s">
        <v>8934</v>
      </c>
      <c r="D776" s="17" t="s">
        <v>38</v>
      </c>
      <c r="E776" s="18" t="s">
        <v>38</v>
      </c>
      <c r="F776" s="18">
        <v>3</v>
      </c>
      <c r="G776" s="18">
        <v>1</v>
      </c>
      <c r="H776" s="18">
        <v>2</v>
      </c>
      <c r="I776" s="18"/>
      <c r="J776" s="18"/>
      <c r="K776" s="18"/>
      <c r="L776" s="19" t="s">
        <v>3999</v>
      </c>
      <c r="M776" s="19" t="s">
        <v>1325</v>
      </c>
      <c r="N776" s="18" t="s">
        <v>1604</v>
      </c>
      <c r="O776" s="18">
        <v>150</v>
      </c>
      <c r="P776" s="18" t="s">
        <v>163</v>
      </c>
      <c r="Q776" s="18">
        <v>1</v>
      </c>
      <c r="R776" s="18" t="s">
        <v>45</v>
      </c>
      <c r="S776" s="37" t="s">
        <v>46</v>
      </c>
      <c r="T776" s="18" t="s">
        <v>53</v>
      </c>
      <c r="U776" s="37">
        <v>1.8</v>
      </c>
      <c r="V776" s="37">
        <v>1.8</v>
      </c>
      <c r="W776" s="37">
        <v>0</v>
      </c>
      <c r="X776" s="18" t="s">
        <v>53</v>
      </c>
      <c r="Y776" s="39"/>
      <c r="Z776" s="16">
        <v>0</v>
      </c>
      <c r="AA776" s="36">
        <v>3.8</v>
      </c>
      <c r="AB776" s="36"/>
      <c r="AC776" s="36">
        <v>3.8</v>
      </c>
      <c r="AD776" s="70">
        <f t="shared" si="154"/>
        <v>4.1420000000000003</v>
      </c>
      <c r="AE776" s="70">
        <f t="shared" si="152"/>
        <v>5.1775000000000002</v>
      </c>
      <c r="AF776" s="70">
        <f t="shared" si="153"/>
        <v>5.5917000000000003</v>
      </c>
      <c r="AG776" s="36">
        <f t="shared" si="146"/>
        <v>4.1399999999999997</v>
      </c>
      <c r="AH776" s="36">
        <f t="shared" si="147"/>
        <v>5.17</v>
      </c>
      <c r="AI776" s="36">
        <f t="shared" si="148"/>
        <v>5.59</v>
      </c>
      <c r="AJ776" s="40">
        <v>42447</v>
      </c>
      <c r="AK776" s="40">
        <v>42451</v>
      </c>
      <c r="AL776" s="22"/>
      <c r="AM776" s="20" t="s">
        <v>184</v>
      </c>
      <c r="AN776" s="20"/>
      <c r="AO776" s="20" t="s">
        <v>2222</v>
      </c>
      <c r="AP776" s="20"/>
      <c r="AQ776" s="20"/>
      <c r="AR776" s="22"/>
      <c r="AS776" s="46">
        <v>42552</v>
      </c>
      <c r="AT776" s="173"/>
    </row>
    <row r="777" spans="1:46" ht="47.25" customHeight="1">
      <c r="A777" s="16">
        <v>8697930152842</v>
      </c>
      <c r="B777" s="16" t="s">
        <v>8933</v>
      </c>
      <c r="C777" s="16" t="s">
        <v>8934</v>
      </c>
      <c r="D777" s="17" t="s">
        <v>38</v>
      </c>
      <c r="E777" s="18" t="s">
        <v>38</v>
      </c>
      <c r="F777" s="18">
        <v>0</v>
      </c>
      <c r="G777" s="18">
        <v>1</v>
      </c>
      <c r="H777" s="18">
        <v>1</v>
      </c>
      <c r="I777" s="18"/>
      <c r="J777" s="18"/>
      <c r="K777" s="18"/>
      <c r="L777" s="19" t="s">
        <v>8935</v>
      </c>
      <c r="M777" s="19" t="s">
        <v>1325</v>
      </c>
      <c r="N777" s="18" t="s">
        <v>1604</v>
      </c>
      <c r="O777" s="18">
        <v>150</v>
      </c>
      <c r="P777" s="18" t="s">
        <v>163</v>
      </c>
      <c r="Q777" s="18">
        <v>2</v>
      </c>
      <c r="R777" s="18" t="s">
        <v>45</v>
      </c>
      <c r="S777" s="37" t="s">
        <v>46</v>
      </c>
      <c r="T777" s="18" t="s">
        <v>222</v>
      </c>
      <c r="U777" s="37">
        <v>7.04</v>
      </c>
      <c r="V777" s="37">
        <v>5.1100000000000003</v>
      </c>
      <c r="W777" s="37">
        <v>4.22</v>
      </c>
      <c r="X777" s="18" t="s">
        <v>8936</v>
      </c>
      <c r="Y777" s="39"/>
      <c r="Z777" s="16">
        <v>0</v>
      </c>
      <c r="AA777" s="36">
        <v>6.2</v>
      </c>
      <c r="AB777" s="36"/>
      <c r="AC777" s="36">
        <v>6.2</v>
      </c>
      <c r="AD777" s="70">
        <f t="shared" si="154"/>
        <v>6.7580000000000009</v>
      </c>
      <c r="AE777" s="70">
        <f t="shared" si="152"/>
        <v>8.4475000000000016</v>
      </c>
      <c r="AF777" s="70">
        <f t="shared" si="153"/>
        <v>9.1233000000000022</v>
      </c>
      <c r="AG777" s="36">
        <f t="shared" si="146"/>
        <v>6.75</v>
      </c>
      <c r="AH777" s="36">
        <f t="shared" si="147"/>
        <v>8.44</v>
      </c>
      <c r="AI777" s="36">
        <f t="shared" si="148"/>
        <v>9.1199999999999992</v>
      </c>
      <c r="AJ777" s="40">
        <v>42545</v>
      </c>
      <c r="AK777" s="40">
        <v>42547</v>
      </c>
      <c r="AL777" s="22"/>
      <c r="AM777" s="20" t="s">
        <v>184</v>
      </c>
      <c r="AN777" s="20"/>
      <c r="AO777" s="20" t="s">
        <v>2222</v>
      </c>
      <c r="AP777" s="20"/>
      <c r="AQ777" s="20"/>
      <c r="AR777" s="22"/>
      <c r="AS777" s="46">
        <v>42552</v>
      </c>
      <c r="AT777" s="173"/>
    </row>
    <row r="778" spans="1:46" ht="47.25" customHeight="1">
      <c r="A778" s="16">
        <v>8697930152859</v>
      </c>
      <c r="B778" s="16" t="s">
        <v>8933</v>
      </c>
      <c r="C778" s="16" t="s">
        <v>8934</v>
      </c>
      <c r="D778" s="17" t="s">
        <v>38</v>
      </c>
      <c r="E778" s="18" t="s">
        <v>38</v>
      </c>
      <c r="F778" s="18">
        <v>0</v>
      </c>
      <c r="G778" s="18">
        <v>1</v>
      </c>
      <c r="H778" s="18">
        <v>1</v>
      </c>
      <c r="I778" s="18"/>
      <c r="J778" s="18"/>
      <c r="K778" s="18"/>
      <c r="L778" s="19" t="s">
        <v>8937</v>
      </c>
      <c r="M778" s="19" t="s">
        <v>1325</v>
      </c>
      <c r="N778" s="18" t="s">
        <v>1604</v>
      </c>
      <c r="O778" s="18">
        <v>200</v>
      </c>
      <c r="P778" s="18" t="s">
        <v>163</v>
      </c>
      <c r="Q778" s="18">
        <v>7</v>
      </c>
      <c r="R778" s="18" t="s">
        <v>45</v>
      </c>
      <c r="S778" s="37" t="s">
        <v>46</v>
      </c>
      <c r="T778" s="18" t="s">
        <v>222</v>
      </c>
      <c r="U778" s="37">
        <v>25.08</v>
      </c>
      <c r="V778" s="37">
        <v>17.5</v>
      </c>
      <c r="W778" s="37">
        <v>15.04</v>
      </c>
      <c r="X778" s="18" t="s">
        <v>331</v>
      </c>
      <c r="Y778" s="39"/>
      <c r="Z778" s="16">
        <v>0</v>
      </c>
      <c r="AA778" s="36">
        <v>31.81</v>
      </c>
      <c r="AB778" s="36"/>
      <c r="AC778" s="36">
        <v>31.81</v>
      </c>
      <c r="AD778" s="70">
        <f t="shared" si="154"/>
        <v>34.454799999999999</v>
      </c>
      <c r="AE778" s="70">
        <f t="shared" si="152"/>
        <v>43.0685</v>
      </c>
      <c r="AF778" s="70">
        <f t="shared" si="153"/>
        <v>46.513980000000004</v>
      </c>
      <c r="AG778" s="36">
        <f t="shared" si="146"/>
        <v>34.450000000000003</v>
      </c>
      <c r="AH778" s="36">
        <f t="shared" si="147"/>
        <v>43.06</v>
      </c>
      <c r="AI778" s="36">
        <f t="shared" si="148"/>
        <v>46.51</v>
      </c>
      <c r="AJ778" s="40">
        <v>42545</v>
      </c>
      <c r="AK778" s="40">
        <v>42547</v>
      </c>
      <c r="AL778" s="22"/>
      <c r="AM778" s="20" t="s">
        <v>184</v>
      </c>
      <c r="AN778" s="20"/>
      <c r="AO778" s="20" t="s">
        <v>2785</v>
      </c>
      <c r="AP778" s="20"/>
      <c r="AQ778" s="20"/>
      <c r="AR778" s="22"/>
      <c r="AS778" s="46">
        <v>42552</v>
      </c>
      <c r="AT778" s="173"/>
    </row>
    <row r="779" spans="1:46" ht="47.25" customHeight="1">
      <c r="A779" s="16">
        <v>8697930152811</v>
      </c>
      <c r="B779" s="16" t="s">
        <v>8933</v>
      </c>
      <c r="C779" s="16" t="s">
        <v>8934</v>
      </c>
      <c r="D779" s="17" t="s">
        <v>38</v>
      </c>
      <c r="E779" s="18" t="s">
        <v>38</v>
      </c>
      <c r="F779" s="18">
        <v>0</v>
      </c>
      <c r="G779" s="18">
        <v>1</v>
      </c>
      <c r="H779" s="18">
        <v>1</v>
      </c>
      <c r="I779" s="18"/>
      <c r="J779" s="18"/>
      <c r="K779" s="18"/>
      <c r="L779" s="19" t="s">
        <v>4000</v>
      </c>
      <c r="M779" s="19" t="s">
        <v>1325</v>
      </c>
      <c r="N779" s="18" t="s">
        <v>1604</v>
      </c>
      <c r="O779" s="18">
        <v>50</v>
      </c>
      <c r="P779" s="18" t="s">
        <v>163</v>
      </c>
      <c r="Q779" s="18">
        <v>7</v>
      </c>
      <c r="R779" s="18" t="s">
        <v>45</v>
      </c>
      <c r="S779" s="37" t="s">
        <v>46</v>
      </c>
      <c r="T779" s="18" t="s">
        <v>331</v>
      </c>
      <c r="U779" s="37">
        <v>8.66</v>
      </c>
      <c r="V779" s="37">
        <v>4.5199999999999996</v>
      </c>
      <c r="W779" s="37">
        <v>4.5199999999999996</v>
      </c>
      <c r="X779" s="18" t="s">
        <v>331</v>
      </c>
      <c r="Y779" s="39"/>
      <c r="Z779" s="16">
        <v>0</v>
      </c>
      <c r="AA779" s="36">
        <v>8.76</v>
      </c>
      <c r="AB779" s="36"/>
      <c r="AC779" s="36">
        <v>8.76</v>
      </c>
      <c r="AD779" s="70">
        <f t="shared" si="154"/>
        <v>9.5484000000000009</v>
      </c>
      <c r="AE779" s="70">
        <f t="shared" si="152"/>
        <v>11.935500000000001</v>
      </c>
      <c r="AF779" s="70">
        <f t="shared" si="153"/>
        <v>12.890340000000002</v>
      </c>
      <c r="AG779" s="36">
        <f t="shared" si="146"/>
        <v>9.5399999999999991</v>
      </c>
      <c r="AH779" s="36">
        <f t="shared" si="147"/>
        <v>11.93</v>
      </c>
      <c r="AI779" s="36">
        <f t="shared" si="148"/>
        <v>12.89</v>
      </c>
      <c r="AJ779" s="40">
        <v>42545</v>
      </c>
      <c r="AK779" s="40">
        <v>42547</v>
      </c>
      <c r="AL779" s="22"/>
      <c r="AM779" s="20" t="s">
        <v>184</v>
      </c>
      <c r="AN779" s="20"/>
      <c r="AO779" s="20" t="s">
        <v>272</v>
      </c>
      <c r="AP779" s="20"/>
      <c r="AQ779" s="20"/>
      <c r="AR779" s="22"/>
      <c r="AS779" s="46">
        <v>42552</v>
      </c>
      <c r="AT779" s="173"/>
    </row>
    <row r="780" spans="1:46" ht="47.25" customHeight="1">
      <c r="A780" s="16">
        <v>8699523350031</v>
      </c>
      <c r="B780" s="16" t="s">
        <v>2734</v>
      </c>
      <c r="C780" s="16" t="s">
        <v>2735</v>
      </c>
      <c r="D780" s="17" t="s">
        <v>38</v>
      </c>
      <c r="E780" s="18" t="s">
        <v>41</v>
      </c>
      <c r="F780" s="18">
        <v>4</v>
      </c>
      <c r="G780" s="18">
        <v>1</v>
      </c>
      <c r="H780" s="18">
        <v>2</v>
      </c>
      <c r="I780" s="18"/>
      <c r="J780" s="18"/>
      <c r="K780" s="18"/>
      <c r="L780" s="19" t="s">
        <v>2736</v>
      </c>
      <c r="M780" s="19" t="s">
        <v>2737</v>
      </c>
      <c r="N780" s="18" t="s">
        <v>2138</v>
      </c>
      <c r="O780" s="18">
        <v>200</v>
      </c>
      <c r="P780" s="18" t="s">
        <v>163</v>
      </c>
      <c r="Q780" s="18">
        <v>20</v>
      </c>
      <c r="R780" s="18" t="s">
        <v>45</v>
      </c>
      <c r="S780" s="37" t="s">
        <v>46</v>
      </c>
      <c r="T780" s="18" t="s">
        <v>53</v>
      </c>
      <c r="U780" s="37">
        <v>2.15</v>
      </c>
      <c r="V780" s="37">
        <v>2.15</v>
      </c>
      <c r="W780" s="37">
        <v>0</v>
      </c>
      <c r="X780" s="18" t="s">
        <v>53</v>
      </c>
      <c r="Y780" s="39"/>
      <c r="Z780" s="16">
        <v>0</v>
      </c>
      <c r="AA780" s="36">
        <v>4.54</v>
      </c>
      <c r="AB780" s="36"/>
      <c r="AC780" s="36">
        <v>4.54</v>
      </c>
      <c r="AD780" s="70">
        <f t="shared" si="154"/>
        <v>4.9486000000000008</v>
      </c>
      <c r="AE780" s="70">
        <f t="shared" si="152"/>
        <v>6.1857500000000005</v>
      </c>
      <c r="AF780" s="70">
        <f t="shared" si="153"/>
        <v>6.6806100000000006</v>
      </c>
      <c r="AG780" s="36">
        <f t="shared" si="146"/>
        <v>4.9400000000000004</v>
      </c>
      <c r="AH780" s="36">
        <f t="shared" si="147"/>
        <v>6.18</v>
      </c>
      <c r="AI780" s="36">
        <f t="shared" si="148"/>
        <v>6.68</v>
      </c>
      <c r="AJ780" s="40">
        <v>42545</v>
      </c>
      <c r="AK780" s="40">
        <v>42547</v>
      </c>
      <c r="AL780" s="22"/>
      <c r="AM780" s="20" t="s">
        <v>184</v>
      </c>
      <c r="AN780" s="20"/>
      <c r="AO780" s="20" t="s">
        <v>7811</v>
      </c>
      <c r="AP780" s="20"/>
      <c r="AQ780" s="20"/>
      <c r="AR780" s="22"/>
      <c r="AS780" s="46">
        <v>42552</v>
      </c>
      <c r="AT780" s="173"/>
    </row>
    <row r="781" spans="1:46" ht="47.25" customHeight="1">
      <c r="A781" s="16">
        <v>8699523360016</v>
      </c>
      <c r="B781" s="16" t="s">
        <v>7690</v>
      </c>
      <c r="C781" s="16" t="s">
        <v>7691</v>
      </c>
      <c r="D781" s="17" t="s">
        <v>38</v>
      </c>
      <c r="E781" s="18" t="s">
        <v>41</v>
      </c>
      <c r="F781" s="18">
        <v>4</v>
      </c>
      <c r="G781" s="18">
        <v>1</v>
      </c>
      <c r="H781" s="18">
        <v>3</v>
      </c>
      <c r="I781" s="18"/>
      <c r="J781" s="18"/>
      <c r="K781" s="18"/>
      <c r="L781" s="19" t="s">
        <v>7692</v>
      </c>
      <c r="M781" s="19" t="s">
        <v>2737</v>
      </c>
      <c r="N781" s="18" t="s">
        <v>2138</v>
      </c>
      <c r="O781" s="18">
        <v>300</v>
      </c>
      <c r="P781" s="18" t="s">
        <v>163</v>
      </c>
      <c r="Q781" s="18">
        <v>30</v>
      </c>
      <c r="R781" s="18" t="s">
        <v>45</v>
      </c>
      <c r="S781" s="37" t="s">
        <v>46</v>
      </c>
      <c r="T781" s="18" t="s">
        <v>53</v>
      </c>
      <c r="U781" s="37">
        <v>3.44</v>
      </c>
      <c r="V781" s="37">
        <v>3.44</v>
      </c>
      <c r="W781" s="37">
        <v>3.44</v>
      </c>
      <c r="X781" s="18" t="s">
        <v>53</v>
      </c>
      <c r="Y781" s="39"/>
      <c r="Z781" s="16">
        <v>0</v>
      </c>
      <c r="AA781" s="36">
        <v>7.27</v>
      </c>
      <c r="AB781" s="36"/>
      <c r="AC781" s="36">
        <v>7.27</v>
      </c>
      <c r="AD781" s="70">
        <f t="shared" si="154"/>
        <v>7.9242999999999997</v>
      </c>
      <c r="AE781" s="70">
        <f t="shared" si="152"/>
        <v>9.9053749999999994</v>
      </c>
      <c r="AF781" s="70">
        <f t="shared" si="153"/>
        <v>10.697805000000001</v>
      </c>
      <c r="AG781" s="36">
        <f t="shared" si="146"/>
        <v>7.92</v>
      </c>
      <c r="AH781" s="36">
        <f t="shared" si="147"/>
        <v>9.9</v>
      </c>
      <c r="AI781" s="36">
        <f t="shared" si="148"/>
        <v>10.69</v>
      </c>
      <c r="AJ781" s="40">
        <v>42545</v>
      </c>
      <c r="AK781" s="40">
        <v>42547</v>
      </c>
      <c r="AL781" s="22"/>
      <c r="AM781" s="20" t="s">
        <v>184</v>
      </c>
      <c r="AN781" s="20"/>
      <c r="AO781" s="20" t="s">
        <v>272</v>
      </c>
      <c r="AP781" s="20"/>
      <c r="AQ781" s="20"/>
      <c r="AR781" s="22"/>
      <c r="AS781" s="46">
        <v>42552</v>
      </c>
      <c r="AT781" s="174"/>
    </row>
    <row r="782" spans="1:46" ht="47.25" customHeight="1">
      <c r="A782" s="16">
        <v>8699523650056</v>
      </c>
      <c r="B782" s="16" t="s">
        <v>2734</v>
      </c>
      <c r="C782" s="16" t="s">
        <v>2735</v>
      </c>
      <c r="D782" s="17" t="s">
        <v>38</v>
      </c>
      <c r="E782" s="18" t="s">
        <v>41</v>
      </c>
      <c r="F782" s="18">
        <v>4</v>
      </c>
      <c r="G782" s="18">
        <v>1</v>
      </c>
      <c r="H782" s="18">
        <v>2</v>
      </c>
      <c r="I782" s="18"/>
      <c r="J782" s="18"/>
      <c r="K782" s="18"/>
      <c r="L782" s="19" t="s">
        <v>7683</v>
      </c>
      <c r="M782" s="19" t="s">
        <v>2737</v>
      </c>
      <c r="N782" s="18" t="s">
        <v>2138</v>
      </c>
      <c r="O782" s="18">
        <v>1</v>
      </c>
      <c r="P782" s="18" t="s">
        <v>523</v>
      </c>
      <c r="Q782" s="18">
        <v>20</v>
      </c>
      <c r="R782" s="18" t="s">
        <v>45</v>
      </c>
      <c r="S782" s="37" t="s">
        <v>46</v>
      </c>
      <c r="T782" s="18" t="s">
        <v>53</v>
      </c>
      <c r="U782" s="37">
        <v>2.19</v>
      </c>
      <c r="V782" s="37">
        <v>2.19</v>
      </c>
      <c r="W782" s="37">
        <v>0</v>
      </c>
      <c r="X782" s="18" t="s">
        <v>53</v>
      </c>
      <c r="Y782" s="39"/>
      <c r="Z782" s="16">
        <v>0</v>
      </c>
      <c r="AA782" s="36">
        <v>4.63</v>
      </c>
      <c r="AB782" s="36"/>
      <c r="AC782" s="36">
        <v>4.63</v>
      </c>
      <c r="AD782" s="70">
        <f t="shared" si="154"/>
        <v>5.0467000000000004</v>
      </c>
      <c r="AE782" s="70">
        <f t="shared" si="152"/>
        <v>6.3083750000000007</v>
      </c>
      <c r="AF782" s="70">
        <f t="shared" si="153"/>
        <v>6.8130450000000016</v>
      </c>
      <c r="AG782" s="36">
        <f t="shared" si="146"/>
        <v>5.04</v>
      </c>
      <c r="AH782" s="36">
        <f t="shared" si="147"/>
        <v>6.3</v>
      </c>
      <c r="AI782" s="36">
        <f t="shared" si="148"/>
        <v>6.81</v>
      </c>
      <c r="AJ782" s="40">
        <v>42545</v>
      </c>
      <c r="AK782" s="40">
        <v>42547</v>
      </c>
      <c r="AL782" s="22"/>
      <c r="AM782" s="20" t="s">
        <v>184</v>
      </c>
      <c r="AN782" s="20"/>
      <c r="AO782" s="20" t="s">
        <v>1916</v>
      </c>
      <c r="AP782" s="20"/>
      <c r="AQ782" s="20"/>
      <c r="AR782" s="22"/>
      <c r="AS782" s="46">
        <v>42552</v>
      </c>
      <c r="AT782" s="173"/>
    </row>
    <row r="783" spans="1:46" ht="47.25" customHeight="1">
      <c r="A783" s="16">
        <v>8699788370027</v>
      </c>
      <c r="B783" s="16" t="s">
        <v>6678</v>
      </c>
      <c r="C783" s="16" t="s">
        <v>6679</v>
      </c>
      <c r="D783" s="17" t="s">
        <v>323</v>
      </c>
      <c r="E783" s="17" t="s">
        <v>323</v>
      </c>
      <c r="F783" s="18">
        <v>3</v>
      </c>
      <c r="G783" s="18">
        <v>2</v>
      </c>
      <c r="H783" s="18">
        <v>2</v>
      </c>
      <c r="I783" s="18"/>
      <c r="J783" s="18"/>
      <c r="K783" s="18"/>
      <c r="L783" s="19" t="s">
        <v>11359</v>
      </c>
      <c r="M783" s="19" t="s">
        <v>11360</v>
      </c>
      <c r="N783" s="18" t="s">
        <v>4851</v>
      </c>
      <c r="O783" s="18"/>
      <c r="P783" s="18"/>
      <c r="Q783" s="18">
        <v>30</v>
      </c>
      <c r="R783" s="18" t="s">
        <v>95</v>
      </c>
      <c r="S783" s="37" t="s">
        <v>46</v>
      </c>
      <c r="T783" s="18" t="s">
        <v>53</v>
      </c>
      <c r="U783" s="38">
        <v>0.76</v>
      </c>
      <c r="V783" s="38">
        <v>0.76</v>
      </c>
      <c r="W783" s="38">
        <v>0</v>
      </c>
      <c r="X783" s="18" t="s">
        <v>53</v>
      </c>
      <c r="Y783" s="39"/>
      <c r="Z783" s="16">
        <v>0</v>
      </c>
      <c r="AA783" s="36">
        <v>2.09</v>
      </c>
      <c r="AB783" s="36"/>
      <c r="AC783" s="36">
        <v>2.09</v>
      </c>
      <c r="AD783" s="38">
        <f t="shared" si="154"/>
        <v>2.2780999999999998</v>
      </c>
      <c r="AE783" s="38">
        <f t="shared" si="152"/>
        <v>2.8476249999999999</v>
      </c>
      <c r="AF783" s="38">
        <f t="shared" si="153"/>
        <v>3.0754350000000001</v>
      </c>
      <c r="AG783" s="36">
        <f t="shared" si="146"/>
        <v>2.27</v>
      </c>
      <c r="AH783" s="36">
        <f t="shared" si="147"/>
        <v>2.84</v>
      </c>
      <c r="AI783" s="36">
        <f t="shared" si="148"/>
        <v>3.07</v>
      </c>
      <c r="AJ783" s="40">
        <v>43245</v>
      </c>
      <c r="AK783" s="40">
        <v>43251</v>
      </c>
      <c r="AL783" s="17">
        <v>1</v>
      </c>
      <c r="AM783" s="17" t="s">
        <v>10882</v>
      </c>
      <c r="AN783" s="17"/>
      <c r="AO783" s="20" t="s">
        <v>272</v>
      </c>
      <c r="AP783" s="20"/>
      <c r="AQ783" s="20"/>
      <c r="AR783" s="22"/>
      <c r="AS783" s="46">
        <v>42552</v>
      </c>
      <c r="AT783" s="173"/>
    </row>
    <row r="784" spans="1:46" ht="47.25" customHeight="1">
      <c r="A784" s="16">
        <v>8699638772070</v>
      </c>
      <c r="B784" s="16" t="s">
        <v>10493</v>
      </c>
      <c r="C784" s="16" t="s">
        <v>10494</v>
      </c>
      <c r="D784" s="17" t="s">
        <v>38</v>
      </c>
      <c r="E784" s="18" t="s">
        <v>41</v>
      </c>
      <c r="F784" s="18">
        <v>0</v>
      </c>
      <c r="G784" s="18">
        <v>1</v>
      </c>
      <c r="H784" s="18">
        <v>1</v>
      </c>
      <c r="I784" s="18"/>
      <c r="J784" s="18"/>
      <c r="K784" s="18"/>
      <c r="L784" s="19" t="s">
        <v>10532</v>
      </c>
      <c r="M784" s="19" t="s">
        <v>1141</v>
      </c>
      <c r="N784" s="18" t="s">
        <v>6128</v>
      </c>
      <c r="O784" s="18" t="s">
        <v>10533</v>
      </c>
      <c r="P784" s="18" t="s">
        <v>551</v>
      </c>
      <c r="Q784" s="18">
        <v>1</v>
      </c>
      <c r="R784" s="18" t="s">
        <v>45</v>
      </c>
      <c r="S784" s="37" t="s">
        <v>96</v>
      </c>
      <c r="T784" s="37"/>
      <c r="U784" s="37"/>
      <c r="V784" s="37">
        <v>22.92</v>
      </c>
      <c r="W784" s="37">
        <v>18.329999999999998</v>
      </c>
      <c r="X784" s="18" t="s">
        <v>238</v>
      </c>
      <c r="Y784" s="18"/>
      <c r="Z784" s="16">
        <v>0</v>
      </c>
      <c r="AA784" s="16"/>
      <c r="AB784" s="16"/>
      <c r="AC784" s="37">
        <v>38.78</v>
      </c>
      <c r="AD784" s="70">
        <f t="shared" si="154"/>
        <v>41.982400000000005</v>
      </c>
      <c r="AE784" s="70">
        <f t="shared" si="152"/>
        <v>52.478000000000009</v>
      </c>
      <c r="AF784" s="70">
        <f t="shared" si="153"/>
        <v>56.676240000000014</v>
      </c>
      <c r="AG784" s="36">
        <f t="shared" si="146"/>
        <v>41.98</v>
      </c>
      <c r="AH784" s="36">
        <f t="shared" si="147"/>
        <v>52.47</v>
      </c>
      <c r="AI784" s="36">
        <f t="shared" si="148"/>
        <v>56.67</v>
      </c>
      <c r="AJ784" s="40">
        <v>42419</v>
      </c>
      <c r="AK784" s="40">
        <v>42422</v>
      </c>
      <c r="AL784" s="78"/>
      <c r="AM784" s="46"/>
      <c r="AN784" s="46"/>
      <c r="AO784" s="20" t="s">
        <v>1192</v>
      </c>
      <c r="AP784" s="20"/>
      <c r="AQ784" s="20"/>
      <c r="AR784" s="22"/>
      <c r="AS784" s="46">
        <v>42552</v>
      </c>
      <c r="AT784" s="175"/>
    </row>
    <row r="785" spans="1:46" ht="47.25" customHeight="1">
      <c r="A785" s="16">
        <v>8699638770311</v>
      </c>
      <c r="B785" s="16" t="s">
        <v>10493</v>
      </c>
      <c r="C785" s="16" t="s">
        <v>10494</v>
      </c>
      <c r="D785" s="17" t="s">
        <v>38</v>
      </c>
      <c r="E785" s="18" t="s">
        <v>41</v>
      </c>
      <c r="F785" s="18">
        <v>0</v>
      </c>
      <c r="G785" s="18">
        <v>1</v>
      </c>
      <c r="H785" s="18">
        <v>1</v>
      </c>
      <c r="I785" s="18"/>
      <c r="J785" s="18"/>
      <c r="K785" s="18"/>
      <c r="L785" s="19" t="s">
        <v>10495</v>
      </c>
      <c r="M785" s="19" t="s">
        <v>1141</v>
      </c>
      <c r="N785" s="18" t="s">
        <v>6128</v>
      </c>
      <c r="O785" s="18" t="s">
        <v>10496</v>
      </c>
      <c r="P785" s="18" t="s">
        <v>551</v>
      </c>
      <c r="Q785" s="18">
        <v>1</v>
      </c>
      <c r="R785" s="18" t="s">
        <v>45</v>
      </c>
      <c r="S785" s="37" t="s">
        <v>96</v>
      </c>
      <c r="T785" s="37"/>
      <c r="U785" s="37"/>
      <c r="V785" s="37">
        <v>68.760000000000005</v>
      </c>
      <c r="W785" s="37">
        <v>55</v>
      </c>
      <c r="X785" s="18" t="s">
        <v>238</v>
      </c>
      <c r="Y785" s="18"/>
      <c r="Z785" s="16">
        <v>0</v>
      </c>
      <c r="AA785" s="16"/>
      <c r="AB785" s="16"/>
      <c r="AC785" s="37">
        <v>116.39</v>
      </c>
      <c r="AD785" s="70">
        <f t="shared" si="154"/>
        <v>124.6456</v>
      </c>
      <c r="AE785" s="70">
        <f t="shared" si="152"/>
        <v>154.272896</v>
      </c>
      <c r="AF785" s="70">
        <f t="shared" si="153"/>
        <v>166.61472768000002</v>
      </c>
      <c r="AG785" s="36">
        <f t="shared" si="146"/>
        <v>124.64</v>
      </c>
      <c r="AH785" s="36">
        <f t="shared" si="147"/>
        <v>154.27000000000001</v>
      </c>
      <c r="AI785" s="36">
        <f t="shared" si="148"/>
        <v>166.61</v>
      </c>
      <c r="AJ785" s="40">
        <v>42419</v>
      </c>
      <c r="AK785" s="40">
        <v>42422</v>
      </c>
      <c r="AL785" s="22"/>
      <c r="AM785" s="20"/>
      <c r="AN785" s="20"/>
      <c r="AO785" s="20" t="s">
        <v>272</v>
      </c>
      <c r="AP785" s="20"/>
      <c r="AQ785" s="20"/>
      <c r="AR785" s="22"/>
      <c r="AS785" s="46">
        <v>42552</v>
      </c>
      <c r="AT785" s="173"/>
    </row>
    <row r="786" spans="1:46" ht="47.25" customHeight="1">
      <c r="A786" s="16">
        <v>8699689051131</v>
      </c>
      <c r="B786" s="16" t="s">
        <v>8699</v>
      </c>
      <c r="C786" s="16" t="s">
        <v>8700</v>
      </c>
      <c r="D786" s="17" t="s">
        <v>38</v>
      </c>
      <c r="E786" s="18" t="s">
        <v>41</v>
      </c>
      <c r="F786" s="18">
        <v>4</v>
      </c>
      <c r="G786" s="18">
        <v>2</v>
      </c>
      <c r="H786" s="18">
        <v>2</v>
      </c>
      <c r="I786" s="18"/>
      <c r="J786" s="18"/>
      <c r="K786" s="18"/>
      <c r="L786" s="19" t="s">
        <v>710</v>
      </c>
      <c r="M786" s="19" t="s">
        <v>708</v>
      </c>
      <c r="N786" s="18" t="s">
        <v>683</v>
      </c>
      <c r="O786" s="18">
        <v>5</v>
      </c>
      <c r="P786" s="18" t="s">
        <v>163</v>
      </c>
      <c r="Q786" s="18">
        <v>40</v>
      </c>
      <c r="R786" s="18" t="s">
        <v>45</v>
      </c>
      <c r="S786" s="37" t="s">
        <v>46</v>
      </c>
      <c r="T786" s="18" t="s">
        <v>53</v>
      </c>
      <c r="U786" s="37">
        <v>1.05</v>
      </c>
      <c r="V786" s="37">
        <v>1.05</v>
      </c>
      <c r="W786" s="37">
        <v>0</v>
      </c>
      <c r="X786" s="18" t="s">
        <v>53</v>
      </c>
      <c r="Y786" s="39"/>
      <c r="Z786" s="16">
        <v>0</v>
      </c>
      <c r="AA786" s="36">
        <v>2.2200000000000002</v>
      </c>
      <c r="AB786" s="36"/>
      <c r="AC786" s="36">
        <v>2.2200000000000002</v>
      </c>
      <c r="AD786" s="70">
        <f t="shared" si="154"/>
        <v>2.4198000000000004</v>
      </c>
      <c r="AE786" s="70">
        <f t="shared" si="152"/>
        <v>3.0247500000000005</v>
      </c>
      <c r="AF786" s="70">
        <f t="shared" si="153"/>
        <v>3.2667300000000008</v>
      </c>
      <c r="AG786" s="36">
        <f t="shared" si="146"/>
        <v>2.41</v>
      </c>
      <c r="AH786" s="36">
        <f t="shared" si="147"/>
        <v>3.02</v>
      </c>
      <c r="AI786" s="36">
        <f t="shared" si="148"/>
        <v>3.26</v>
      </c>
      <c r="AJ786" s="40">
        <v>42545</v>
      </c>
      <c r="AK786" s="40">
        <v>42547</v>
      </c>
      <c r="AL786" s="22"/>
      <c r="AM786" s="20" t="s">
        <v>184</v>
      </c>
      <c r="AN786" s="20"/>
      <c r="AO786" s="20" t="s">
        <v>7746</v>
      </c>
      <c r="AP786" s="20"/>
      <c r="AQ786" s="20"/>
      <c r="AR786" s="22"/>
      <c r="AS786" s="46">
        <v>42552</v>
      </c>
      <c r="AT786" s="173"/>
    </row>
    <row r="787" spans="1:46" ht="47.25" customHeight="1">
      <c r="A787" s="16">
        <v>8699689031157</v>
      </c>
      <c r="B787" s="16" t="s">
        <v>8699</v>
      </c>
      <c r="C787" s="16" t="s">
        <v>8700</v>
      </c>
      <c r="D787" s="17" t="s">
        <v>38</v>
      </c>
      <c r="E787" s="18" t="s">
        <v>41</v>
      </c>
      <c r="F787" s="18">
        <v>4</v>
      </c>
      <c r="G787" s="18">
        <v>2</v>
      </c>
      <c r="H787" s="18">
        <v>2</v>
      </c>
      <c r="I787" s="18"/>
      <c r="J787" s="18"/>
      <c r="K787" s="18"/>
      <c r="L787" s="19" t="s">
        <v>707</v>
      </c>
      <c r="M787" s="19" t="s">
        <v>708</v>
      </c>
      <c r="N787" s="18" t="s">
        <v>1272</v>
      </c>
      <c r="O787" s="18">
        <v>20</v>
      </c>
      <c r="P787" s="18" t="s">
        <v>163</v>
      </c>
      <c r="Q787" s="18">
        <v>20</v>
      </c>
      <c r="R787" s="18" t="s">
        <v>45</v>
      </c>
      <c r="S787" s="37" t="s">
        <v>46</v>
      </c>
      <c r="T787" s="18" t="s">
        <v>53</v>
      </c>
      <c r="U787" s="37">
        <v>1</v>
      </c>
      <c r="V787" s="37">
        <v>1</v>
      </c>
      <c r="W787" s="37">
        <v>0</v>
      </c>
      <c r="X787" s="18" t="s">
        <v>53</v>
      </c>
      <c r="Y787" s="39"/>
      <c r="Z787" s="16">
        <v>0</v>
      </c>
      <c r="AA787" s="36">
        <v>2.1</v>
      </c>
      <c r="AB787" s="36"/>
      <c r="AC787" s="36">
        <v>2.1</v>
      </c>
      <c r="AD787" s="70">
        <f t="shared" si="154"/>
        <v>2.2890000000000001</v>
      </c>
      <c r="AE787" s="70">
        <f t="shared" si="152"/>
        <v>2.8612500000000001</v>
      </c>
      <c r="AF787" s="70">
        <f t="shared" si="153"/>
        <v>3.0901500000000004</v>
      </c>
      <c r="AG787" s="36">
        <f t="shared" si="146"/>
        <v>2.2799999999999998</v>
      </c>
      <c r="AH787" s="36">
        <f t="shared" si="147"/>
        <v>2.86</v>
      </c>
      <c r="AI787" s="36">
        <f t="shared" si="148"/>
        <v>3.09</v>
      </c>
      <c r="AJ787" s="40">
        <v>42545</v>
      </c>
      <c r="AK787" s="40">
        <v>42547</v>
      </c>
      <c r="AL787" s="22"/>
      <c r="AM787" s="20" t="s">
        <v>184</v>
      </c>
      <c r="AN787" s="20"/>
      <c r="AO787" s="20" t="s">
        <v>7746</v>
      </c>
      <c r="AP787" s="20"/>
      <c r="AQ787" s="20"/>
      <c r="AR787" s="22"/>
      <c r="AS787" s="46">
        <v>42552</v>
      </c>
      <c r="AT787" s="173"/>
    </row>
    <row r="788" spans="1:46" ht="47.25" customHeight="1">
      <c r="A788" s="16">
        <v>8699689031164</v>
      </c>
      <c r="B788" s="16" t="s">
        <v>8699</v>
      </c>
      <c r="C788" s="16" t="s">
        <v>8700</v>
      </c>
      <c r="D788" s="17" t="s">
        <v>38</v>
      </c>
      <c r="E788" s="18" t="s">
        <v>41</v>
      </c>
      <c r="F788" s="18">
        <v>4</v>
      </c>
      <c r="G788" s="18">
        <v>2</v>
      </c>
      <c r="H788" s="18">
        <v>2</v>
      </c>
      <c r="I788" s="18"/>
      <c r="J788" s="18"/>
      <c r="K788" s="18"/>
      <c r="L788" s="19" t="s">
        <v>709</v>
      </c>
      <c r="M788" s="19" t="s">
        <v>708</v>
      </c>
      <c r="N788" s="18" t="s">
        <v>1272</v>
      </c>
      <c r="O788" s="18">
        <v>40</v>
      </c>
      <c r="P788" s="18" t="s">
        <v>163</v>
      </c>
      <c r="Q788" s="18">
        <v>50</v>
      </c>
      <c r="R788" s="18" t="s">
        <v>45</v>
      </c>
      <c r="S788" s="37" t="s">
        <v>46</v>
      </c>
      <c r="T788" s="18" t="s">
        <v>53</v>
      </c>
      <c r="U788" s="37">
        <v>7.74</v>
      </c>
      <c r="V788" s="37">
        <v>7.74</v>
      </c>
      <c r="W788" s="37">
        <v>6.19</v>
      </c>
      <c r="X788" s="18" t="s">
        <v>53</v>
      </c>
      <c r="Y788" s="39"/>
      <c r="Z788" s="16">
        <v>0</v>
      </c>
      <c r="AA788" s="36">
        <v>8.7200000000000006</v>
      </c>
      <c r="AB788" s="36"/>
      <c r="AC788" s="36">
        <v>8.7200000000000006</v>
      </c>
      <c r="AD788" s="70">
        <f t="shared" si="154"/>
        <v>9.5048000000000012</v>
      </c>
      <c r="AE788" s="70">
        <f t="shared" si="152"/>
        <v>11.881000000000002</v>
      </c>
      <c r="AF788" s="70">
        <f t="shared" si="153"/>
        <v>12.831480000000003</v>
      </c>
      <c r="AG788" s="36">
        <f t="shared" si="146"/>
        <v>9.5</v>
      </c>
      <c r="AH788" s="36">
        <f t="shared" si="147"/>
        <v>11.88</v>
      </c>
      <c r="AI788" s="36">
        <f t="shared" si="148"/>
        <v>12.83</v>
      </c>
      <c r="AJ788" s="40">
        <v>42545</v>
      </c>
      <c r="AK788" s="40">
        <v>42547</v>
      </c>
      <c r="AL788" s="22"/>
      <c r="AM788" s="20" t="s">
        <v>184</v>
      </c>
      <c r="AN788" s="20"/>
      <c r="AO788" s="20" t="s">
        <v>1192</v>
      </c>
      <c r="AP788" s="20"/>
      <c r="AQ788" s="20"/>
      <c r="AR788" s="22"/>
      <c r="AS788" s="46">
        <v>42552</v>
      </c>
      <c r="AT788" s="176"/>
    </row>
    <row r="789" spans="1:46" ht="47.25" customHeight="1">
      <c r="A789" s="16">
        <v>8699536220024</v>
      </c>
      <c r="B789" s="16" t="s">
        <v>6510</v>
      </c>
      <c r="C789" s="16" t="s">
        <v>6511</v>
      </c>
      <c r="D789" s="17" t="s">
        <v>38</v>
      </c>
      <c r="E789" s="18" t="s">
        <v>38</v>
      </c>
      <c r="F789" s="18">
        <v>0</v>
      </c>
      <c r="G789" s="18">
        <v>1</v>
      </c>
      <c r="H789" s="18">
        <v>1</v>
      </c>
      <c r="I789" s="18"/>
      <c r="J789" s="18"/>
      <c r="K789" s="18"/>
      <c r="L789" s="19" t="s">
        <v>9658</v>
      </c>
      <c r="M789" s="19" t="s">
        <v>2688</v>
      </c>
      <c r="N789" s="18" t="s">
        <v>2585</v>
      </c>
      <c r="O789" s="18" t="s">
        <v>6513</v>
      </c>
      <c r="P789" s="18" t="s">
        <v>163</v>
      </c>
      <c r="Q789" s="18">
        <v>28</v>
      </c>
      <c r="R789" s="18" t="s">
        <v>45</v>
      </c>
      <c r="S789" s="37" t="s">
        <v>46</v>
      </c>
      <c r="T789" s="18" t="s">
        <v>331</v>
      </c>
      <c r="U789" s="38">
        <v>14.97</v>
      </c>
      <c r="V789" s="38">
        <v>22.47</v>
      </c>
      <c r="W789" s="38">
        <v>13.48</v>
      </c>
      <c r="X789" s="18" t="s">
        <v>1658</v>
      </c>
      <c r="Y789" s="39"/>
      <c r="Z789" s="16">
        <v>0</v>
      </c>
      <c r="AA789" s="45">
        <v>28.53</v>
      </c>
      <c r="AB789" s="36"/>
      <c r="AC789" s="36">
        <v>28.53</v>
      </c>
      <c r="AD789" s="38">
        <f t="shared" si="154"/>
        <v>30.912400000000005</v>
      </c>
      <c r="AE789" s="38">
        <f t="shared" si="152"/>
        <v>38.640500000000003</v>
      </c>
      <c r="AF789" s="38">
        <f t="shared" si="153"/>
        <v>41.731740000000009</v>
      </c>
      <c r="AG789" s="36">
        <f t="shared" si="146"/>
        <v>30.91</v>
      </c>
      <c r="AH789" s="36">
        <f t="shared" si="147"/>
        <v>38.64</v>
      </c>
      <c r="AI789" s="36">
        <f t="shared" si="148"/>
        <v>41.73</v>
      </c>
      <c r="AJ789" s="40">
        <v>42727</v>
      </c>
      <c r="AK789" s="40">
        <v>42729</v>
      </c>
      <c r="AL789" s="18"/>
      <c r="AM789" s="20" t="s">
        <v>184</v>
      </c>
      <c r="AN789" s="20"/>
      <c r="AO789" s="20" t="s">
        <v>1192</v>
      </c>
      <c r="AP789" s="20"/>
      <c r="AQ789" s="20"/>
      <c r="AR789" s="22"/>
      <c r="AS789" s="46">
        <v>42552</v>
      </c>
      <c r="AT789" s="173"/>
    </row>
    <row r="790" spans="1:46" ht="47.25" customHeight="1">
      <c r="A790" s="16">
        <v>8699536220017</v>
      </c>
      <c r="B790" s="16" t="s">
        <v>6510</v>
      </c>
      <c r="C790" s="16" t="s">
        <v>6511</v>
      </c>
      <c r="D790" s="17" t="s">
        <v>38</v>
      </c>
      <c r="E790" s="18" t="s">
        <v>38</v>
      </c>
      <c r="F790" s="18">
        <v>0</v>
      </c>
      <c r="G790" s="18">
        <v>1</v>
      </c>
      <c r="H790" s="18">
        <v>1</v>
      </c>
      <c r="I790" s="18"/>
      <c r="J790" s="18"/>
      <c r="K790" s="18"/>
      <c r="L790" s="19" t="s">
        <v>9661</v>
      </c>
      <c r="M790" s="19" t="s">
        <v>2688</v>
      </c>
      <c r="N790" s="18" t="s">
        <v>2585</v>
      </c>
      <c r="O790" s="18" t="s">
        <v>6518</v>
      </c>
      <c r="P790" s="18" t="s">
        <v>163</v>
      </c>
      <c r="Q790" s="18">
        <v>28</v>
      </c>
      <c r="R790" s="18" t="s">
        <v>45</v>
      </c>
      <c r="S790" s="37" t="s">
        <v>46</v>
      </c>
      <c r="T790" s="18" t="s">
        <v>238</v>
      </c>
      <c r="U790" s="38">
        <v>14.16</v>
      </c>
      <c r="V790" s="38">
        <v>22.47</v>
      </c>
      <c r="W790" s="38">
        <v>13.48</v>
      </c>
      <c r="X790" s="18" t="s">
        <v>1658</v>
      </c>
      <c r="Y790" s="39"/>
      <c r="Z790" s="16">
        <v>0</v>
      </c>
      <c r="AA790" s="45">
        <v>23.18</v>
      </c>
      <c r="AB790" s="36"/>
      <c r="AC790" s="36">
        <v>23.18</v>
      </c>
      <c r="AD790" s="38">
        <f t="shared" si="154"/>
        <v>25.134399999999999</v>
      </c>
      <c r="AE790" s="38">
        <f t="shared" si="152"/>
        <v>31.417999999999999</v>
      </c>
      <c r="AF790" s="38">
        <f t="shared" si="153"/>
        <v>33.931440000000002</v>
      </c>
      <c r="AG790" s="36">
        <f t="shared" si="146"/>
        <v>25.13</v>
      </c>
      <c r="AH790" s="36">
        <f t="shared" si="147"/>
        <v>31.41</v>
      </c>
      <c r="AI790" s="36">
        <f t="shared" si="148"/>
        <v>33.93</v>
      </c>
      <c r="AJ790" s="40">
        <v>42727</v>
      </c>
      <c r="AK790" s="40">
        <v>42729</v>
      </c>
      <c r="AL790" s="18"/>
      <c r="AM790" s="20" t="s">
        <v>184</v>
      </c>
      <c r="AN790" s="20"/>
      <c r="AO790" s="20" t="s">
        <v>1192</v>
      </c>
      <c r="AP790" s="20"/>
      <c r="AQ790" s="20"/>
      <c r="AR790" s="22"/>
      <c r="AS790" s="46">
        <v>42552</v>
      </c>
      <c r="AT790" s="181"/>
    </row>
    <row r="791" spans="1:46" ht="47.25" customHeight="1">
      <c r="A791" s="16">
        <v>8699536220055</v>
      </c>
      <c r="B791" s="16" t="s">
        <v>6551</v>
      </c>
      <c r="C791" s="16" t="s">
        <v>6552</v>
      </c>
      <c r="D791" s="17" t="s">
        <v>38</v>
      </c>
      <c r="E791" s="18" t="s">
        <v>38</v>
      </c>
      <c r="F791" s="18">
        <v>0</v>
      </c>
      <c r="G791" s="18">
        <v>1</v>
      </c>
      <c r="H791" s="18">
        <v>1</v>
      </c>
      <c r="I791" s="18"/>
      <c r="J791" s="18"/>
      <c r="K791" s="18"/>
      <c r="L791" s="19" t="s">
        <v>9664</v>
      </c>
      <c r="M791" s="19" t="s">
        <v>5353</v>
      </c>
      <c r="N791" s="18" t="s">
        <v>2585</v>
      </c>
      <c r="O791" s="18" t="s">
        <v>6554</v>
      </c>
      <c r="P791" s="18" t="s">
        <v>163</v>
      </c>
      <c r="Q791" s="18">
        <v>28</v>
      </c>
      <c r="R791" s="18" t="s">
        <v>45</v>
      </c>
      <c r="S791" s="37" t="s">
        <v>46</v>
      </c>
      <c r="T791" s="18" t="s">
        <v>238</v>
      </c>
      <c r="U791" s="38">
        <v>15.07</v>
      </c>
      <c r="V791" s="38">
        <v>15.07</v>
      </c>
      <c r="W791" s="38">
        <v>9.0399999999999991</v>
      </c>
      <c r="X791" s="18" t="s">
        <v>238</v>
      </c>
      <c r="Y791" s="39"/>
      <c r="Z791" s="16">
        <v>0</v>
      </c>
      <c r="AA791" s="45">
        <v>19.13</v>
      </c>
      <c r="AB791" s="36"/>
      <c r="AC791" s="36">
        <v>19.13</v>
      </c>
      <c r="AD791" s="38">
        <f t="shared" si="154"/>
        <v>20.760400000000001</v>
      </c>
      <c r="AE791" s="38">
        <f t="shared" si="152"/>
        <v>25.950500000000002</v>
      </c>
      <c r="AF791" s="38">
        <f t="shared" si="153"/>
        <v>28.026540000000004</v>
      </c>
      <c r="AG791" s="36">
        <f t="shared" si="146"/>
        <v>20.76</v>
      </c>
      <c r="AH791" s="36">
        <f t="shared" si="147"/>
        <v>25.95</v>
      </c>
      <c r="AI791" s="36">
        <f t="shared" si="148"/>
        <v>28.02</v>
      </c>
      <c r="AJ791" s="40">
        <v>42727</v>
      </c>
      <c r="AK791" s="40">
        <v>42729</v>
      </c>
      <c r="AL791" s="18"/>
      <c r="AM791" s="20" t="s">
        <v>184</v>
      </c>
      <c r="AN791" s="20"/>
      <c r="AO791" s="20" t="s">
        <v>1192</v>
      </c>
      <c r="AP791" s="20"/>
      <c r="AQ791" s="20"/>
      <c r="AR791" s="22"/>
      <c r="AS791" s="46">
        <v>42552</v>
      </c>
      <c r="AT791" s="174"/>
    </row>
    <row r="792" spans="1:46" ht="47.25" customHeight="1">
      <c r="A792" s="16">
        <v>8699536220031</v>
      </c>
      <c r="B792" s="16" t="s">
        <v>6551</v>
      </c>
      <c r="C792" s="16" t="s">
        <v>6552</v>
      </c>
      <c r="D792" s="17" t="s">
        <v>38</v>
      </c>
      <c r="E792" s="18" t="s">
        <v>38</v>
      </c>
      <c r="F792" s="18">
        <v>0</v>
      </c>
      <c r="G792" s="18">
        <v>1</v>
      </c>
      <c r="H792" s="18">
        <v>1</v>
      </c>
      <c r="I792" s="18"/>
      <c r="J792" s="18"/>
      <c r="K792" s="18"/>
      <c r="L792" s="19" t="s">
        <v>9669</v>
      </c>
      <c r="M792" s="19" t="s">
        <v>5353</v>
      </c>
      <c r="N792" s="18" t="s">
        <v>2585</v>
      </c>
      <c r="O792" s="18" t="s">
        <v>6572</v>
      </c>
      <c r="P792" s="18" t="s">
        <v>163</v>
      </c>
      <c r="Q792" s="18">
        <v>28</v>
      </c>
      <c r="R792" s="18" t="s">
        <v>45</v>
      </c>
      <c r="S792" s="37" t="s">
        <v>46</v>
      </c>
      <c r="T792" s="18" t="s">
        <v>557</v>
      </c>
      <c r="U792" s="38">
        <v>14.15</v>
      </c>
      <c r="V792" s="38">
        <v>14.17</v>
      </c>
      <c r="W792" s="38">
        <v>8.5</v>
      </c>
      <c r="X792" s="18" t="s">
        <v>238</v>
      </c>
      <c r="Y792" s="39"/>
      <c r="Z792" s="16">
        <v>0</v>
      </c>
      <c r="AA792" s="45">
        <v>17.98</v>
      </c>
      <c r="AB792" s="36"/>
      <c r="AC792" s="36">
        <v>17.98</v>
      </c>
      <c r="AD792" s="38">
        <f t="shared" si="154"/>
        <v>19.5184</v>
      </c>
      <c r="AE792" s="38">
        <f t="shared" si="152"/>
        <v>24.398</v>
      </c>
      <c r="AF792" s="38">
        <f t="shared" si="153"/>
        <v>26.34984</v>
      </c>
      <c r="AG792" s="36">
        <f t="shared" si="146"/>
        <v>19.510000000000002</v>
      </c>
      <c r="AH792" s="36">
        <f t="shared" si="147"/>
        <v>24.39</v>
      </c>
      <c r="AI792" s="36">
        <f t="shared" si="148"/>
        <v>26.34</v>
      </c>
      <c r="AJ792" s="40">
        <v>42727</v>
      </c>
      <c r="AK792" s="40">
        <v>42729</v>
      </c>
      <c r="AL792" s="18"/>
      <c r="AM792" s="20" t="s">
        <v>184</v>
      </c>
      <c r="AN792" s="20"/>
      <c r="AO792" s="20" t="s">
        <v>2785</v>
      </c>
      <c r="AP792" s="20"/>
      <c r="AQ792" s="20"/>
      <c r="AR792" s="22"/>
      <c r="AS792" s="46">
        <v>42552</v>
      </c>
      <c r="AT792" s="173"/>
    </row>
    <row r="793" spans="1:46" ht="47.25" customHeight="1">
      <c r="A793" s="16">
        <v>8699536220048</v>
      </c>
      <c r="B793" s="16" t="s">
        <v>6551</v>
      </c>
      <c r="C793" s="16" t="s">
        <v>6552</v>
      </c>
      <c r="D793" s="17" t="s">
        <v>38</v>
      </c>
      <c r="E793" s="18" t="s">
        <v>38</v>
      </c>
      <c r="F793" s="18">
        <v>0</v>
      </c>
      <c r="G793" s="18">
        <v>1</v>
      </c>
      <c r="H793" s="18">
        <v>1</v>
      </c>
      <c r="I793" s="18"/>
      <c r="J793" s="18"/>
      <c r="K793" s="18"/>
      <c r="L793" s="19" t="s">
        <v>9674</v>
      </c>
      <c r="M793" s="19" t="s">
        <v>5353</v>
      </c>
      <c r="N793" s="18" t="s">
        <v>2585</v>
      </c>
      <c r="O793" s="18" t="s">
        <v>6575</v>
      </c>
      <c r="P793" s="18" t="s">
        <v>163</v>
      </c>
      <c r="Q793" s="18">
        <v>28</v>
      </c>
      <c r="R793" s="18" t="s">
        <v>45</v>
      </c>
      <c r="S793" s="37" t="s">
        <v>46</v>
      </c>
      <c r="T793" s="18" t="s">
        <v>9675</v>
      </c>
      <c r="U793" s="38">
        <v>14.16</v>
      </c>
      <c r="V793" s="38">
        <v>14.17</v>
      </c>
      <c r="W793" s="38">
        <v>8.5</v>
      </c>
      <c r="X793" s="18" t="s">
        <v>238</v>
      </c>
      <c r="Y793" s="39"/>
      <c r="Z793" s="16">
        <v>0</v>
      </c>
      <c r="AA793" s="45">
        <v>17.98</v>
      </c>
      <c r="AB793" s="36"/>
      <c r="AC793" s="36">
        <v>17.98</v>
      </c>
      <c r="AD793" s="38">
        <f t="shared" si="154"/>
        <v>19.5184</v>
      </c>
      <c r="AE793" s="38">
        <f t="shared" si="152"/>
        <v>24.398</v>
      </c>
      <c r="AF793" s="38">
        <f t="shared" si="153"/>
        <v>26.34984</v>
      </c>
      <c r="AG793" s="36">
        <f t="shared" si="146"/>
        <v>19.510000000000002</v>
      </c>
      <c r="AH793" s="36">
        <f t="shared" si="147"/>
        <v>24.39</v>
      </c>
      <c r="AI793" s="36">
        <f t="shared" si="148"/>
        <v>26.34</v>
      </c>
      <c r="AJ793" s="40">
        <v>42727</v>
      </c>
      <c r="AK793" s="40">
        <v>42729</v>
      </c>
      <c r="AL793" s="18"/>
      <c r="AM793" s="20" t="s">
        <v>184</v>
      </c>
      <c r="AN793" s="20"/>
      <c r="AO793" s="20" t="s">
        <v>272</v>
      </c>
      <c r="AP793" s="20"/>
      <c r="AQ793" s="20"/>
      <c r="AR793" s="22"/>
      <c r="AS793" s="46">
        <v>42552</v>
      </c>
      <c r="AT793" s="173"/>
    </row>
    <row r="794" spans="1:46" ht="47.25" customHeight="1">
      <c r="A794" s="16">
        <v>8699704613597</v>
      </c>
      <c r="B794" s="16" t="s">
        <v>10571</v>
      </c>
      <c r="C794" s="16" t="s">
        <v>10572</v>
      </c>
      <c r="D794" s="17" t="s">
        <v>38</v>
      </c>
      <c r="E794" s="18" t="s">
        <v>41</v>
      </c>
      <c r="F794" s="18">
        <v>4</v>
      </c>
      <c r="G794" s="18">
        <v>1</v>
      </c>
      <c r="H794" s="18">
        <v>2</v>
      </c>
      <c r="I794" s="18"/>
      <c r="J794" s="18"/>
      <c r="K794" s="18"/>
      <c r="L794" s="19" t="s">
        <v>10573</v>
      </c>
      <c r="M794" s="19" t="s">
        <v>1216</v>
      </c>
      <c r="N794" s="18" t="s">
        <v>3553</v>
      </c>
      <c r="O794" s="18">
        <v>1</v>
      </c>
      <c r="P794" s="18" t="s">
        <v>1896</v>
      </c>
      <c r="Q794" s="18">
        <v>1</v>
      </c>
      <c r="R794" s="18" t="s">
        <v>45</v>
      </c>
      <c r="S794" s="37" t="s">
        <v>96</v>
      </c>
      <c r="T794" s="37"/>
      <c r="U794" s="37"/>
      <c r="V794" s="37">
        <v>3.4299999999999997</v>
      </c>
      <c r="W794" s="37">
        <v>0</v>
      </c>
      <c r="X794" s="18" t="s">
        <v>53</v>
      </c>
      <c r="Y794" s="18"/>
      <c r="Z794" s="16">
        <v>0</v>
      </c>
      <c r="AA794" s="16"/>
      <c r="AB794" s="16"/>
      <c r="AC794" s="37">
        <v>7.25</v>
      </c>
      <c r="AD794" s="70">
        <f t="shared" si="154"/>
        <v>7.9025000000000007</v>
      </c>
      <c r="AE794" s="70">
        <f t="shared" si="152"/>
        <v>9.8781250000000007</v>
      </c>
      <c r="AF794" s="70">
        <f t="shared" si="153"/>
        <v>10.668375000000001</v>
      </c>
      <c r="AG794" s="36">
        <f t="shared" si="146"/>
        <v>7.9</v>
      </c>
      <c r="AH794" s="36">
        <f t="shared" si="147"/>
        <v>9.8699999999999992</v>
      </c>
      <c r="AI794" s="36">
        <f t="shared" si="148"/>
        <v>10.66</v>
      </c>
      <c r="AJ794" s="40">
        <v>42447</v>
      </c>
      <c r="AK794" s="40">
        <v>42451</v>
      </c>
      <c r="AL794" s="22"/>
      <c r="AM794" s="20"/>
      <c r="AN794" s="20"/>
      <c r="AO794" s="20" t="s">
        <v>272</v>
      </c>
      <c r="AP794" s="20"/>
      <c r="AQ794" s="20"/>
      <c r="AR794" s="22"/>
      <c r="AS794" s="46">
        <v>42552</v>
      </c>
      <c r="AT794" s="176"/>
    </row>
    <row r="795" spans="1:46" ht="47.25" customHeight="1">
      <c r="A795" s="16">
        <v>8699704613887</v>
      </c>
      <c r="B795" s="16" t="s">
        <v>10571</v>
      </c>
      <c r="C795" s="16" t="s">
        <v>10572</v>
      </c>
      <c r="D795" s="17" t="s">
        <v>38</v>
      </c>
      <c r="E795" s="18" t="s">
        <v>41</v>
      </c>
      <c r="F795" s="18">
        <v>4</v>
      </c>
      <c r="G795" s="18">
        <v>1</v>
      </c>
      <c r="H795" s="18">
        <v>2</v>
      </c>
      <c r="I795" s="18"/>
      <c r="J795" s="18"/>
      <c r="K795" s="18"/>
      <c r="L795" s="19" t="s">
        <v>10576</v>
      </c>
      <c r="M795" s="19" t="s">
        <v>1216</v>
      </c>
      <c r="N795" s="18" t="s">
        <v>3553</v>
      </c>
      <c r="O795" s="18">
        <v>2</v>
      </c>
      <c r="P795" s="18" t="s">
        <v>1896</v>
      </c>
      <c r="Q795" s="18">
        <v>1</v>
      </c>
      <c r="R795" s="18" t="s">
        <v>45</v>
      </c>
      <c r="S795" s="37" t="s">
        <v>96</v>
      </c>
      <c r="T795" s="37"/>
      <c r="U795" s="37"/>
      <c r="V795" s="37">
        <v>3.4299999999999997</v>
      </c>
      <c r="W795" s="37">
        <v>0</v>
      </c>
      <c r="X795" s="18" t="s">
        <v>53</v>
      </c>
      <c r="Y795" s="18"/>
      <c r="Z795" s="16">
        <v>0</v>
      </c>
      <c r="AA795" s="16"/>
      <c r="AB795" s="16"/>
      <c r="AC795" s="37">
        <v>7.25</v>
      </c>
      <c r="AD795" s="70">
        <f t="shared" si="154"/>
        <v>7.9025000000000007</v>
      </c>
      <c r="AE795" s="70">
        <f t="shared" si="152"/>
        <v>9.8781250000000007</v>
      </c>
      <c r="AF795" s="70">
        <f t="shared" si="153"/>
        <v>10.668375000000001</v>
      </c>
      <c r="AG795" s="36">
        <f t="shared" si="146"/>
        <v>7.9</v>
      </c>
      <c r="AH795" s="36">
        <f t="shared" si="147"/>
        <v>9.8699999999999992</v>
      </c>
      <c r="AI795" s="36">
        <f t="shared" si="148"/>
        <v>10.66</v>
      </c>
      <c r="AJ795" s="40">
        <v>42447</v>
      </c>
      <c r="AK795" s="40">
        <v>42451</v>
      </c>
      <c r="AL795" s="22"/>
      <c r="AM795" s="20"/>
      <c r="AN795" s="20"/>
      <c r="AO795" s="20" t="s">
        <v>272</v>
      </c>
      <c r="AP795" s="20"/>
      <c r="AQ795" s="20"/>
      <c r="AR795" s="22"/>
      <c r="AS795" s="46">
        <v>42552</v>
      </c>
      <c r="AT795" s="176"/>
    </row>
    <row r="796" spans="1:46" ht="47.25" customHeight="1">
      <c r="A796" s="16">
        <v>8699347092018</v>
      </c>
      <c r="B796" s="16" t="s">
        <v>7779</v>
      </c>
      <c r="C796" s="16" t="s">
        <v>9205</v>
      </c>
      <c r="D796" s="17" t="s">
        <v>38</v>
      </c>
      <c r="E796" s="18" t="s">
        <v>38</v>
      </c>
      <c r="F796" s="18">
        <v>0</v>
      </c>
      <c r="G796" s="18">
        <v>1</v>
      </c>
      <c r="H796" s="18">
        <v>1</v>
      </c>
      <c r="I796" s="18"/>
      <c r="J796" s="18"/>
      <c r="K796" s="18"/>
      <c r="L796" s="19" t="s">
        <v>7780</v>
      </c>
      <c r="M796" s="19" t="s">
        <v>7781</v>
      </c>
      <c r="N796" s="18" t="s">
        <v>8214</v>
      </c>
      <c r="O796" s="18">
        <v>50</v>
      </c>
      <c r="P796" s="18" t="s">
        <v>163</v>
      </c>
      <c r="Q796" s="18">
        <v>28</v>
      </c>
      <c r="R796" s="18" t="s">
        <v>45</v>
      </c>
      <c r="S796" s="37" t="s">
        <v>96</v>
      </c>
      <c r="T796" s="18" t="s">
        <v>222</v>
      </c>
      <c r="U796" s="37">
        <v>35.58</v>
      </c>
      <c r="V796" s="37">
        <v>35.58</v>
      </c>
      <c r="W796" s="37">
        <v>21.35</v>
      </c>
      <c r="X796" s="18" t="s">
        <v>222</v>
      </c>
      <c r="Y796" s="39"/>
      <c r="Z796" s="16">
        <v>0</v>
      </c>
      <c r="AA796" s="36">
        <v>35.049999999999997</v>
      </c>
      <c r="AB796" s="36"/>
      <c r="AC796" s="36">
        <v>35.049999999999997</v>
      </c>
      <c r="AD796" s="70">
        <f t="shared" si="154"/>
        <v>37.954000000000001</v>
      </c>
      <c r="AE796" s="70">
        <f t="shared" si="152"/>
        <v>47.442500000000003</v>
      </c>
      <c r="AF796" s="70">
        <f t="shared" si="153"/>
        <v>51.237900000000003</v>
      </c>
      <c r="AG796" s="36">
        <f t="shared" si="146"/>
        <v>37.950000000000003</v>
      </c>
      <c r="AH796" s="36">
        <f t="shared" si="147"/>
        <v>47.44</v>
      </c>
      <c r="AI796" s="36">
        <f t="shared" si="148"/>
        <v>51.23</v>
      </c>
      <c r="AJ796" s="40">
        <v>42419</v>
      </c>
      <c r="AK796" s="40">
        <v>42422</v>
      </c>
      <c r="AL796" s="22"/>
      <c r="AM796" s="20" t="s">
        <v>184</v>
      </c>
      <c r="AN796" s="20"/>
      <c r="AO796" s="20" t="s">
        <v>272</v>
      </c>
      <c r="AP796" s="20"/>
      <c r="AQ796" s="20"/>
      <c r="AR796" s="22"/>
      <c r="AS796" s="46">
        <v>42552</v>
      </c>
      <c r="AT796" s="173"/>
    </row>
    <row r="797" spans="1:46" ht="47.25" customHeight="1">
      <c r="A797" s="16">
        <v>8699839750723</v>
      </c>
      <c r="B797" s="16" t="s">
        <v>9173</v>
      </c>
      <c r="C797" s="16" t="s">
        <v>9174</v>
      </c>
      <c r="D797" s="17" t="s">
        <v>323</v>
      </c>
      <c r="E797" s="18" t="s">
        <v>295</v>
      </c>
      <c r="F797" s="18">
        <v>4</v>
      </c>
      <c r="G797" s="18">
        <v>1</v>
      </c>
      <c r="H797" s="18">
        <v>2</v>
      </c>
      <c r="I797" s="18"/>
      <c r="J797" s="18"/>
      <c r="K797" s="18"/>
      <c r="L797" s="19" t="s">
        <v>3284</v>
      </c>
      <c r="M797" s="19" t="s">
        <v>3285</v>
      </c>
      <c r="N797" s="18" t="s">
        <v>3283</v>
      </c>
      <c r="O797" s="18" t="s">
        <v>9176</v>
      </c>
      <c r="P797" s="18" t="s">
        <v>551</v>
      </c>
      <c r="Q797" s="18">
        <v>5</v>
      </c>
      <c r="R797" s="18" t="s">
        <v>95</v>
      </c>
      <c r="S797" s="37" t="s">
        <v>46</v>
      </c>
      <c r="T797" s="18" t="s">
        <v>53</v>
      </c>
      <c r="U797" s="38">
        <v>1.2</v>
      </c>
      <c r="V797" s="38">
        <v>1.2</v>
      </c>
      <c r="W797" s="38">
        <v>0</v>
      </c>
      <c r="X797" s="18" t="s">
        <v>53</v>
      </c>
      <c r="Y797" s="39"/>
      <c r="Z797" s="16">
        <v>0</v>
      </c>
      <c r="AA797" s="36">
        <v>3.28</v>
      </c>
      <c r="AB797" s="36"/>
      <c r="AC797" s="36">
        <v>3.28</v>
      </c>
      <c r="AD797" s="38">
        <f t="shared" si="154"/>
        <v>3.5752000000000002</v>
      </c>
      <c r="AE797" s="38">
        <f>IF(Z797=1,AD797*1.08,IF(Z797=4,AD797*1.08,IF(Z797=2,0,IF(AC797&lt;=100,(AD797*1.25),IF(AC797&lt;=200,134.5+((AC797-100)*1.04*1.16),255.14+((AC797-200)*1.02*1.12))))))</f>
        <v>4.4690000000000003</v>
      </c>
      <c r="AF797" s="38">
        <f>IF(Z797=1,0,IF(Z797=4,0,(AE797*1.08)))</f>
        <v>4.8265200000000004</v>
      </c>
      <c r="AG797" s="36">
        <f t="shared" si="146"/>
        <v>3.57</v>
      </c>
      <c r="AH797" s="36">
        <f t="shared" si="147"/>
        <v>4.46</v>
      </c>
      <c r="AI797" s="36">
        <f t="shared" si="148"/>
        <v>4.82</v>
      </c>
      <c r="AJ797" s="40">
        <v>43245</v>
      </c>
      <c r="AK797" s="40">
        <v>43251</v>
      </c>
      <c r="AL797" s="17"/>
      <c r="AM797" s="36" t="s">
        <v>3754</v>
      </c>
      <c r="AN797" s="41"/>
      <c r="AO797" s="20" t="s">
        <v>272</v>
      </c>
      <c r="AP797" s="20"/>
      <c r="AQ797" s="20"/>
      <c r="AR797" s="22"/>
      <c r="AS797" s="46">
        <v>42552</v>
      </c>
      <c r="AT797" s="173"/>
    </row>
    <row r="798" spans="1:46" ht="47.25" customHeight="1">
      <c r="A798" s="16">
        <v>8699704610763</v>
      </c>
      <c r="B798" s="16" t="s">
        <v>7543</v>
      </c>
      <c r="C798" s="16" t="s">
        <v>7544</v>
      </c>
      <c r="D798" s="17" t="s">
        <v>87</v>
      </c>
      <c r="E798" s="18" t="s">
        <v>41</v>
      </c>
      <c r="F798" s="18">
        <v>4</v>
      </c>
      <c r="G798" s="18">
        <v>2</v>
      </c>
      <c r="H798" s="18">
        <v>2</v>
      </c>
      <c r="I798" s="18"/>
      <c r="J798" s="18"/>
      <c r="K798" s="18"/>
      <c r="L798" s="19" t="s">
        <v>10603</v>
      </c>
      <c r="M798" s="19" t="s">
        <v>10604</v>
      </c>
      <c r="N798" s="18" t="s">
        <v>3553</v>
      </c>
      <c r="O798" s="18"/>
      <c r="P798" s="18"/>
      <c r="Q798" s="18">
        <v>5</v>
      </c>
      <c r="R798" s="18" t="s">
        <v>45</v>
      </c>
      <c r="S798" s="37" t="s">
        <v>96</v>
      </c>
      <c r="T798" s="37"/>
      <c r="U798" s="37"/>
      <c r="V798" s="37">
        <v>2.21</v>
      </c>
      <c r="W798" s="37">
        <v>0</v>
      </c>
      <c r="X798" s="18" t="s">
        <v>53</v>
      </c>
      <c r="Y798" s="18"/>
      <c r="Z798" s="16">
        <v>0</v>
      </c>
      <c r="AA798" s="16"/>
      <c r="AB798" s="16"/>
      <c r="AC798" s="36">
        <v>4.66</v>
      </c>
      <c r="AD798" s="70">
        <f t="shared" si="154"/>
        <v>5.0794000000000006</v>
      </c>
      <c r="AE798" s="70">
        <f>IF(Z798=1,AD798*1.08,IF(Z798=2,0,IF(AC798&lt;=100,(AD798*1.25),IF(AC798&lt;=200,134.5+((AC798-100)*1.04*1.16),255.14+((AC798-200)*1.02*1.12)))))</f>
        <v>6.3492500000000005</v>
      </c>
      <c r="AF798" s="70">
        <f>IF(Z798=1,0,(AE798*1.08))</f>
        <v>6.857190000000001</v>
      </c>
      <c r="AG798" s="36">
        <f t="shared" si="146"/>
        <v>5.07</v>
      </c>
      <c r="AH798" s="36">
        <f t="shared" si="147"/>
        <v>6.34</v>
      </c>
      <c r="AI798" s="36">
        <f t="shared" si="148"/>
        <v>6.85</v>
      </c>
      <c r="AJ798" s="40">
        <v>42447</v>
      </c>
      <c r="AK798" s="40">
        <v>42451</v>
      </c>
      <c r="AL798" s="22"/>
      <c r="AM798" s="20"/>
      <c r="AN798" s="20"/>
      <c r="AO798" s="20" t="s">
        <v>272</v>
      </c>
      <c r="AP798" s="20"/>
      <c r="AQ798" s="20"/>
      <c r="AR798" s="22"/>
      <c r="AS798" s="46">
        <v>42552</v>
      </c>
      <c r="AT798" s="174"/>
    </row>
    <row r="799" spans="1:46" ht="47.25" customHeight="1">
      <c r="A799" s="16">
        <v>8698877280100</v>
      </c>
      <c r="B799" s="16" t="s">
        <v>1529</v>
      </c>
      <c r="C799" s="16" t="s">
        <v>1530</v>
      </c>
      <c r="D799" s="17" t="s">
        <v>87</v>
      </c>
      <c r="E799" s="17" t="s">
        <v>41</v>
      </c>
      <c r="F799" s="18">
        <v>4</v>
      </c>
      <c r="G799" s="18">
        <v>1</v>
      </c>
      <c r="H799" s="18">
        <v>2</v>
      </c>
      <c r="I799" s="18"/>
      <c r="J799" s="18"/>
      <c r="K799" s="18"/>
      <c r="L799" s="19" t="s">
        <v>2214</v>
      </c>
      <c r="M799" s="24" t="s">
        <v>661</v>
      </c>
      <c r="N799" s="17" t="s">
        <v>659</v>
      </c>
      <c r="O799" s="18">
        <v>125</v>
      </c>
      <c r="P799" s="18" t="s">
        <v>163</v>
      </c>
      <c r="Q799" s="18">
        <v>100</v>
      </c>
      <c r="R799" s="18" t="s">
        <v>45</v>
      </c>
      <c r="S799" s="37" t="s">
        <v>46</v>
      </c>
      <c r="T799" s="18" t="s">
        <v>53</v>
      </c>
      <c r="U799" s="37">
        <v>3.46</v>
      </c>
      <c r="V799" s="37">
        <v>3.46</v>
      </c>
      <c r="W799" s="37">
        <v>0</v>
      </c>
      <c r="X799" s="18" t="s">
        <v>53</v>
      </c>
      <c r="Y799" s="39"/>
      <c r="Z799" s="16">
        <v>0</v>
      </c>
      <c r="AA799" s="36">
        <v>7.32</v>
      </c>
      <c r="AB799" s="36"/>
      <c r="AC799" s="36">
        <v>7.32</v>
      </c>
      <c r="AD799" s="70">
        <f t="shared" si="154"/>
        <v>7.9788000000000006</v>
      </c>
      <c r="AE799" s="70">
        <f>IF(Z799=1,AD799*1.08,IF(Z799=2,0,IF(AC799&lt;=100,(AD799*1.25),IF(AC799&lt;=200,134.5+((AC799-100)*1.04*1.16),255.14+((AC799-200)*1.02*1.12)))))</f>
        <v>9.9735000000000014</v>
      </c>
      <c r="AF799" s="70">
        <f>IF(Z799=1,0,(AE799*1.08))</f>
        <v>10.771380000000002</v>
      </c>
      <c r="AG799" s="36">
        <f t="shared" si="146"/>
        <v>7.97</v>
      </c>
      <c r="AH799" s="36">
        <f t="shared" si="147"/>
        <v>9.9700000000000006</v>
      </c>
      <c r="AI799" s="36">
        <f t="shared" si="148"/>
        <v>10.77</v>
      </c>
      <c r="AJ799" s="40">
        <v>42538</v>
      </c>
      <c r="AK799" s="40">
        <v>42542</v>
      </c>
      <c r="AL799" s="22"/>
      <c r="AM799" s="20" t="s">
        <v>184</v>
      </c>
      <c r="AN799" s="20"/>
      <c r="AO799" s="20" t="s">
        <v>2695</v>
      </c>
      <c r="AP799" s="20"/>
      <c r="AQ799" s="20"/>
      <c r="AR799" s="22"/>
      <c r="AS799" s="46">
        <v>42552</v>
      </c>
      <c r="AT799" s="175"/>
    </row>
    <row r="800" spans="1:46" ht="47.25" customHeight="1">
      <c r="A800" s="16">
        <v>8698877280209</v>
      </c>
      <c r="B800" s="16" t="s">
        <v>1529</v>
      </c>
      <c r="C800" s="16" t="s">
        <v>1530</v>
      </c>
      <c r="D800" s="17" t="s">
        <v>87</v>
      </c>
      <c r="E800" s="18" t="s">
        <v>41</v>
      </c>
      <c r="F800" s="18">
        <v>4</v>
      </c>
      <c r="G800" s="18">
        <v>1</v>
      </c>
      <c r="H800" s="18">
        <v>2</v>
      </c>
      <c r="I800" s="18"/>
      <c r="J800" s="18"/>
      <c r="K800" s="18"/>
      <c r="L800" s="19" t="s">
        <v>2799</v>
      </c>
      <c r="M800" s="24" t="s">
        <v>661</v>
      </c>
      <c r="N800" s="17" t="s">
        <v>659</v>
      </c>
      <c r="O800" s="18">
        <v>250</v>
      </c>
      <c r="P800" s="18" t="s">
        <v>163</v>
      </c>
      <c r="Q800" s="18">
        <v>100</v>
      </c>
      <c r="R800" s="18" t="s">
        <v>45</v>
      </c>
      <c r="S800" s="37" t="s">
        <v>46</v>
      </c>
      <c r="T800" s="18" t="s">
        <v>53</v>
      </c>
      <c r="U800" s="37">
        <v>3.46</v>
      </c>
      <c r="V800" s="37">
        <v>3.46</v>
      </c>
      <c r="W800" s="37">
        <v>0</v>
      </c>
      <c r="X800" s="18" t="s">
        <v>53</v>
      </c>
      <c r="Y800" s="39"/>
      <c r="Z800" s="16">
        <v>0</v>
      </c>
      <c r="AA800" s="36">
        <v>7.32</v>
      </c>
      <c r="AB800" s="36"/>
      <c r="AC800" s="36">
        <v>7.32</v>
      </c>
      <c r="AD800" s="70">
        <f t="shared" si="154"/>
        <v>7.9788000000000006</v>
      </c>
      <c r="AE800" s="70">
        <f>IF(Z800=1,AD800*1.08,IF(Z800=2,0,IF(AC800&lt;=100,(AD800*1.25),IF(AC800&lt;=200,134.5+((AC800-100)*1.04*1.16),255.14+((AC800-200)*1.02*1.12)))))</f>
        <v>9.9735000000000014</v>
      </c>
      <c r="AF800" s="70">
        <f>IF(Z800=1,0,(AE800*1.08))</f>
        <v>10.771380000000002</v>
      </c>
      <c r="AG800" s="36">
        <f t="shared" si="146"/>
        <v>7.97</v>
      </c>
      <c r="AH800" s="36">
        <f t="shared" si="147"/>
        <v>9.9700000000000006</v>
      </c>
      <c r="AI800" s="36">
        <f t="shared" si="148"/>
        <v>10.77</v>
      </c>
      <c r="AJ800" s="40">
        <v>42538</v>
      </c>
      <c r="AK800" s="40">
        <v>42542</v>
      </c>
      <c r="AL800" s="22"/>
      <c r="AM800" s="20" t="s">
        <v>184</v>
      </c>
      <c r="AN800" s="20"/>
      <c r="AO800" s="20" t="s">
        <v>8755</v>
      </c>
      <c r="AP800" s="20"/>
      <c r="AQ800" s="20"/>
      <c r="AR800" s="22"/>
      <c r="AS800" s="46">
        <v>42552</v>
      </c>
      <c r="AT800" s="175"/>
    </row>
    <row r="801" spans="1:46" ht="47.25" customHeight="1">
      <c r="A801" s="16">
        <v>8697927281647</v>
      </c>
      <c r="B801" s="16" t="s">
        <v>946</v>
      </c>
      <c r="C801" s="16" t="s">
        <v>948</v>
      </c>
      <c r="D801" s="17" t="s">
        <v>323</v>
      </c>
      <c r="E801" s="18" t="s">
        <v>323</v>
      </c>
      <c r="F801" s="18">
        <v>0</v>
      </c>
      <c r="G801" s="18">
        <v>1</v>
      </c>
      <c r="H801" s="18">
        <v>2</v>
      </c>
      <c r="I801" s="18"/>
      <c r="J801" s="18"/>
      <c r="K801" s="18"/>
      <c r="L801" s="19" t="s">
        <v>4230</v>
      </c>
      <c r="M801" s="19" t="s">
        <v>1023</v>
      </c>
      <c r="N801" s="18" t="s">
        <v>952</v>
      </c>
      <c r="O801" s="18" t="s">
        <v>2774</v>
      </c>
      <c r="P801" s="18" t="s">
        <v>163</v>
      </c>
      <c r="Q801" s="18">
        <v>100</v>
      </c>
      <c r="R801" s="18" t="s">
        <v>95</v>
      </c>
      <c r="S801" s="37" t="s">
        <v>46</v>
      </c>
      <c r="T801" s="18" t="s">
        <v>53</v>
      </c>
      <c r="U801" s="38">
        <v>9.18</v>
      </c>
      <c r="V801" s="38">
        <v>9.18</v>
      </c>
      <c r="W801" s="38">
        <v>9.18</v>
      </c>
      <c r="X801" s="18" t="s">
        <v>53</v>
      </c>
      <c r="Y801" s="39"/>
      <c r="Z801" s="16">
        <v>0</v>
      </c>
      <c r="AA801" s="36">
        <v>21.5</v>
      </c>
      <c r="AB801" s="36"/>
      <c r="AC801" s="36">
        <v>21.5</v>
      </c>
      <c r="AD801" s="36">
        <v>23.32</v>
      </c>
      <c r="AE801" s="36">
        <v>29.15</v>
      </c>
      <c r="AF801" s="36">
        <v>31.48</v>
      </c>
      <c r="AG801" s="36">
        <f t="shared" si="146"/>
        <v>23.32</v>
      </c>
      <c r="AH801" s="36">
        <f t="shared" si="147"/>
        <v>29.15</v>
      </c>
      <c r="AI801" s="36">
        <f t="shared" si="148"/>
        <v>31.48</v>
      </c>
      <c r="AJ801" s="40">
        <v>42783</v>
      </c>
      <c r="AK801" s="40">
        <v>42786</v>
      </c>
      <c r="AL801" s="17"/>
      <c r="AM801" s="20" t="s">
        <v>477</v>
      </c>
      <c r="AN801" s="20"/>
      <c r="AO801" s="20" t="s">
        <v>8757</v>
      </c>
      <c r="AP801" s="20"/>
      <c r="AQ801" s="20"/>
      <c r="AR801" s="22"/>
      <c r="AS801" s="46">
        <v>42552</v>
      </c>
      <c r="AT801" s="175"/>
    </row>
    <row r="802" spans="1:46" ht="47.25" customHeight="1">
      <c r="A802" s="16">
        <v>8697933280948</v>
      </c>
      <c r="B802" s="16" t="s">
        <v>946</v>
      </c>
      <c r="C802" s="16" t="s">
        <v>948</v>
      </c>
      <c r="D802" s="17" t="s">
        <v>38</v>
      </c>
      <c r="E802" s="18" t="s">
        <v>38</v>
      </c>
      <c r="F802" s="18">
        <v>0</v>
      </c>
      <c r="G802" s="18">
        <v>1</v>
      </c>
      <c r="H802" s="18">
        <v>2</v>
      </c>
      <c r="I802" s="18"/>
      <c r="J802" s="18"/>
      <c r="K802" s="18"/>
      <c r="L802" s="19" t="s">
        <v>4230</v>
      </c>
      <c r="M802" s="19" t="s">
        <v>1023</v>
      </c>
      <c r="N802" s="18" t="s">
        <v>1900</v>
      </c>
      <c r="O802" s="18" t="s">
        <v>2774</v>
      </c>
      <c r="P802" s="18" t="s">
        <v>163</v>
      </c>
      <c r="Q802" s="18">
        <v>100</v>
      </c>
      <c r="R802" s="18" t="s">
        <v>45</v>
      </c>
      <c r="S802" s="37" t="s">
        <v>46</v>
      </c>
      <c r="T802" s="18" t="s">
        <v>53</v>
      </c>
      <c r="U802" s="37">
        <v>9.18</v>
      </c>
      <c r="V802" s="37">
        <v>9.18</v>
      </c>
      <c r="W802" s="37">
        <v>9.18</v>
      </c>
      <c r="X802" s="18" t="s">
        <v>53</v>
      </c>
      <c r="Y802" s="39"/>
      <c r="Z802" s="16">
        <v>0</v>
      </c>
      <c r="AA802" s="36">
        <v>19.43</v>
      </c>
      <c r="AB802" s="36"/>
      <c r="AC802" s="36">
        <v>19.43</v>
      </c>
      <c r="AD802" s="70">
        <f>IF(Z802=2,AC802*1.08,IF(AC802&lt;=10,(AC802*1.09),IF(AC802&lt;=50,(10*1.09)+((AC802-10)*1.08),IF(AC802&lt;=100,(10*1.09)+((50-10)*1.08)+((AC802-50)*1.07),IF(AC802&lt;=200,(10*1.09)+((50-10)*1.08)+((100-50)*1.07)+((AC802-100)*1.04),(10*1.09)+((50-10)*1.08)+((100-50)*1.07)+((200-100)*1.04)+((AC802-200)*1.02))))))</f>
        <v>21.084400000000002</v>
      </c>
      <c r="AE802" s="70">
        <f>IF(Z802=1,AD802*1.08,IF(Z802=2,0,IF(AC802&lt;=100,(AD802*1.25),IF(AC802&lt;=200,134.5+((AC802-100)*1.04*1.16),255.14+((AC802-200)*1.02*1.12)))))</f>
        <v>26.355500000000003</v>
      </c>
      <c r="AF802" s="70">
        <f>IF(Z802=1,0,(AE802*1.08))</f>
        <v>28.463940000000004</v>
      </c>
      <c r="AG802" s="36">
        <f t="shared" si="146"/>
        <v>21.08</v>
      </c>
      <c r="AH802" s="36">
        <f t="shared" si="147"/>
        <v>26.35</v>
      </c>
      <c r="AI802" s="36">
        <f t="shared" si="148"/>
        <v>28.46</v>
      </c>
      <c r="AJ802" s="40">
        <v>42545</v>
      </c>
      <c r="AK802" s="40">
        <v>42547</v>
      </c>
      <c r="AL802" s="22"/>
      <c r="AM802" s="20" t="s">
        <v>184</v>
      </c>
      <c r="AN802" s="20"/>
      <c r="AO802" s="20" t="s">
        <v>3202</v>
      </c>
      <c r="AP802" s="20"/>
      <c r="AQ802" s="20"/>
      <c r="AR802" s="22"/>
      <c r="AS802" s="46">
        <v>42552</v>
      </c>
      <c r="AT802" s="173"/>
    </row>
    <row r="803" spans="1:46" ht="47.25" customHeight="1">
      <c r="A803" s="16">
        <v>8697927281630</v>
      </c>
      <c r="B803" s="16" t="s">
        <v>946</v>
      </c>
      <c r="C803" s="16" t="s">
        <v>948</v>
      </c>
      <c r="D803" s="17" t="s">
        <v>323</v>
      </c>
      <c r="E803" s="18" t="s">
        <v>323</v>
      </c>
      <c r="F803" s="18">
        <v>0</v>
      </c>
      <c r="G803" s="18">
        <v>1</v>
      </c>
      <c r="H803" s="18">
        <v>3</v>
      </c>
      <c r="I803" s="18"/>
      <c r="J803" s="18"/>
      <c r="K803" s="18"/>
      <c r="L803" s="19" t="s">
        <v>6262</v>
      </c>
      <c r="M803" s="19" t="s">
        <v>1023</v>
      </c>
      <c r="N803" s="18" t="s">
        <v>952</v>
      </c>
      <c r="O803" s="18" t="s">
        <v>2842</v>
      </c>
      <c r="P803" s="18" t="s">
        <v>163</v>
      </c>
      <c r="Q803" s="18">
        <v>100</v>
      </c>
      <c r="R803" s="18" t="s">
        <v>95</v>
      </c>
      <c r="S803" s="37" t="s">
        <v>46</v>
      </c>
      <c r="T803" s="37" t="s">
        <v>53</v>
      </c>
      <c r="U803" s="38">
        <v>37.299999999999997</v>
      </c>
      <c r="V803" s="38">
        <v>37.299999999999997</v>
      </c>
      <c r="W803" s="38">
        <v>37.299999999999997</v>
      </c>
      <c r="X803" s="37" t="s">
        <v>53</v>
      </c>
      <c r="Y803" s="39"/>
      <c r="Z803" s="16">
        <v>0</v>
      </c>
      <c r="AA803" s="36">
        <v>44.25</v>
      </c>
      <c r="AB803" s="36"/>
      <c r="AC803" s="36">
        <v>44.25</v>
      </c>
      <c r="AD803" s="36">
        <v>47.89</v>
      </c>
      <c r="AE803" s="36">
        <v>59.86</v>
      </c>
      <c r="AF803" s="36">
        <v>64.650000000000006</v>
      </c>
      <c r="AG803" s="36">
        <f t="shared" si="146"/>
        <v>47.89</v>
      </c>
      <c r="AH803" s="36">
        <f t="shared" si="147"/>
        <v>59.86</v>
      </c>
      <c r="AI803" s="36">
        <f t="shared" si="148"/>
        <v>64.650000000000006</v>
      </c>
      <c r="AJ803" s="40">
        <v>42783</v>
      </c>
      <c r="AK803" s="40">
        <v>42786</v>
      </c>
      <c r="AL803" s="17"/>
      <c r="AM803" s="20" t="s">
        <v>477</v>
      </c>
      <c r="AN803" s="20"/>
      <c r="AO803" s="20" t="s">
        <v>8535</v>
      </c>
      <c r="AP803" s="20"/>
      <c r="AQ803" s="20"/>
      <c r="AR803" s="22"/>
      <c r="AS803" s="46">
        <v>42552</v>
      </c>
      <c r="AT803" s="173"/>
    </row>
    <row r="804" spans="1:46" ht="47.25" customHeight="1">
      <c r="A804" s="16">
        <v>8697933280955</v>
      </c>
      <c r="B804" s="16" t="s">
        <v>946</v>
      </c>
      <c r="C804" s="16" t="s">
        <v>948</v>
      </c>
      <c r="D804" s="17" t="s">
        <v>38</v>
      </c>
      <c r="E804" s="18" t="s">
        <v>38</v>
      </c>
      <c r="F804" s="18">
        <v>0</v>
      </c>
      <c r="G804" s="18">
        <v>1</v>
      </c>
      <c r="H804" s="18">
        <v>3</v>
      </c>
      <c r="I804" s="18"/>
      <c r="J804" s="18"/>
      <c r="K804" s="18"/>
      <c r="L804" s="19" t="s">
        <v>6262</v>
      </c>
      <c r="M804" s="19" t="s">
        <v>1023</v>
      </c>
      <c r="N804" s="18" t="s">
        <v>1900</v>
      </c>
      <c r="O804" s="18" t="s">
        <v>2842</v>
      </c>
      <c r="P804" s="18" t="s">
        <v>163</v>
      </c>
      <c r="Q804" s="18">
        <v>100</v>
      </c>
      <c r="R804" s="18" t="s">
        <v>45</v>
      </c>
      <c r="S804" s="37" t="s">
        <v>46</v>
      </c>
      <c r="T804" s="37" t="s">
        <v>53</v>
      </c>
      <c r="U804" s="37">
        <v>37.299999999999997</v>
      </c>
      <c r="V804" s="37">
        <v>37.299999999999997</v>
      </c>
      <c r="W804" s="37">
        <v>37.299999999999997</v>
      </c>
      <c r="X804" s="37" t="s">
        <v>53</v>
      </c>
      <c r="Y804" s="39"/>
      <c r="Z804" s="16">
        <v>0</v>
      </c>
      <c r="AA804" s="36">
        <v>39.99</v>
      </c>
      <c r="AB804" s="36"/>
      <c r="AC804" s="36">
        <v>39.99</v>
      </c>
      <c r="AD804" s="70">
        <f>IF(Z804=2,AC804*1.08,IF(AC804&lt;=10,(AC804*1.09),IF(AC804&lt;=50,(10*1.09)+((AC804-10)*1.08),IF(AC804&lt;=100,(10*1.09)+((50-10)*1.08)+((AC804-50)*1.07),IF(AC804&lt;=200,(10*1.09)+((50-10)*1.08)+((100-50)*1.07)+((AC804-100)*1.04),(10*1.09)+((50-10)*1.08)+((100-50)*1.07)+((200-100)*1.04)+((AC804-200)*1.02))))))</f>
        <v>43.289200000000001</v>
      </c>
      <c r="AE804" s="70">
        <f>IF(Z804=1,AD804*1.08,IF(Z804=2,0,IF(AC804&lt;=100,(AD804*1.25),IF(AC804&lt;=200,134.5+((AC804-100)*1.04*1.16),255.14+((AC804-200)*1.02*1.12)))))</f>
        <v>54.111499999999999</v>
      </c>
      <c r="AF804" s="70">
        <f>IF(Z804=1,0,(AE804*1.08))</f>
        <v>58.440420000000003</v>
      </c>
      <c r="AG804" s="36">
        <f t="shared" ref="AG804:AG850" si="155">TRUNC(AD804,2)</f>
        <v>43.28</v>
      </c>
      <c r="AH804" s="36">
        <f t="shared" ref="AH804:AH850" si="156">TRUNC(AE804,2)</f>
        <v>54.11</v>
      </c>
      <c r="AI804" s="36">
        <f t="shared" ref="AI804:AI850" si="157">TRUNC(AF804,2)</f>
        <v>58.44</v>
      </c>
      <c r="AJ804" s="40">
        <v>42419</v>
      </c>
      <c r="AK804" s="40">
        <v>42422</v>
      </c>
      <c r="AL804" s="22"/>
      <c r="AM804" s="20" t="s">
        <v>184</v>
      </c>
      <c r="AN804" s="20"/>
      <c r="AO804" s="20" t="s">
        <v>351</v>
      </c>
      <c r="AP804" s="20"/>
      <c r="AQ804" s="20"/>
      <c r="AR804" s="22"/>
      <c r="AS804" s="46">
        <v>42552</v>
      </c>
      <c r="AT804" s="173"/>
    </row>
    <row r="805" spans="1:46" ht="47.25" customHeight="1">
      <c r="A805" s="16">
        <v>8697927151629</v>
      </c>
      <c r="B805" s="16" t="s">
        <v>946</v>
      </c>
      <c r="C805" s="16" t="s">
        <v>948</v>
      </c>
      <c r="D805" s="17" t="s">
        <v>323</v>
      </c>
      <c r="E805" s="18" t="s">
        <v>323</v>
      </c>
      <c r="F805" s="18">
        <v>0</v>
      </c>
      <c r="G805" s="18">
        <v>1</v>
      </c>
      <c r="H805" s="18">
        <v>3</v>
      </c>
      <c r="I805" s="18"/>
      <c r="J805" s="18"/>
      <c r="K805" s="18"/>
      <c r="L805" s="19" t="s">
        <v>6284</v>
      </c>
      <c r="M805" s="19" t="s">
        <v>1023</v>
      </c>
      <c r="N805" s="18" t="s">
        <v>952</v>
      </c>
      <c r="O805" s="18">
        <v>300</v>
      </c>
      <c r="P805" s="18" t="s">
        <v>163</v>
      </c>
      <c r="Q805" s="18">
        <v>20</v>
      </c>
      <c r="R805" s="18" t="s">
        <v>95</v>
      </c>
      <c r="S805" s="37" t="s">
        <v>46</v>
      </c>
      <c r="T805" s="18" t="s">
        <v>53</v>
      </c>
      <c r="U805" s="38">
        <v>20.239999999999998</v>
      </c>
      <c r="V805" s="38">
        <v>20.239999999999998</v>
      </c>
      <c r="W805" s="38">
        <v>20.239999999999998</v>
      </c>
      <c r="X805" s="18" t="s">
        <v>53</v>
      </c>
      <c r="Y805" s="39"/>
      <c r="Z805" s="16">
        <v>0</v>
      </c>
      <c r="AA805" s="36">
        <v>47.38</v>
      </c>
      <c r="AB805" s="36"/>
      <c r="AC805" s="36">
        <v>47.38</v>
      </c>
      <c r="AD805" s="36">
        <v>51.27</v>
      </c>
      <c r="AE805" s="36">
        <v>64.08</v>
      </c>
      <c r="AF805" s="36">
        <v>69.209999999999994</v>
      </c>
      <c r="AG805" s="36">
        <f t="shared" si="155"/>
        <v>51.27</v>
      </c>
      <c r="AH805" s="36">
        <f t="shared" si="156"/>
        <v>64.08</v>
      </c>
      <c r="AI805" s="36">
        <f t="shared" si="157"/>
        <v>69.209999999999994</v>
      </c>
      <c r="AJ805" s="40">
        <v>42783</v>
      </c>
      <c r="AK805" s="40">
        <v>42786</v>
      </c>
      <c r="AL805" s="17"/>
      <c r="AM805" s="20" t="s">
        <v>477</v>
      </c>
      <c r="AN805" s="20"/>
      <c r="AO805" s="20" t="s">
        <v>272</v>
      </c>
      <c r="AP805" s="20"/>
      <c r="AQ805" s="20"/>
      <c r="AR805" s="22"/>
      <c r="AS805" s="46">
        <v>42552</v>
      </c>
      <c r="AT805" s="173"/>
    </row>
    <row r="806" spans="1:46" ht="47.25" customHeight="1">
      <c r="A806" s="16">
        <v>8697933150272</v>
      </c>
      <c r="B806" s="16" t="s">
        <v>946</v>
      </c>
      <c r="C806" s="16" t="s">
        <v>948</v>
      </c>
      <c r="D806" s="17" t="s">
        <v>38</v>
      </c>
      <c r="E806" s="18" t="s">
        <v>38</v>
      </c>
      <c r="F806" s="18">
        <v>0</v>
      </c>
      <c r="G806" s="18">
        <v>1</v>
      </c>
      <c r="H806" s="18">
        <v>3</v>
      </c>
      <c r="I806" s="18"/>
      <c r="J806" s="18"/>
      <c r="K806" s="18"/>
      <c r="L806" s="19" t="s">
        <v>6284</v>
      </c>
      <c r="M806" s="19" t="s">
        <v>1023</v>
      </c>
      <c r="N806" s="18" t="s">
        <v>1900</v>
      </c>
      <c r="O806" s="18">
        <v>300</v>
      </c>
      <c r="P806" s="18" t="s">
        <v>163</v>
      </c>
      <c r="Q806" s="18">
        <v>20</v>
      </c>
      <c r="R806" s="18" t="s">
        <v>45</v>
      </c>
      <c r="S806" s="37" t="s">
        <v>46</v>
      </c>
      <c r="T806" s="18" t="s">
        <v>53</v>
      </c>
      <c r="U806" s="37">
        <v>20.239999999999998</v>
      </c>
      <c r="V806" s="37">
        <v>20.239999999999998</v>
      </c>
      <c r="W806" s="37">
        <v>20.239999999999998</v>
      </c>
      <c r="X806" s="18" t="s">
        <v>53</v>
      </c>
      <c r="Y806" s="39"/>
      <c r="Z806" s="16">
        <v>0</v>
      </c>
      <c r="AA806" s="36">
        <v>42.82</v>
      </c>
      <c r="AB806" s="36"/>
      <c r="AC806" s="36">
        <v>42.82</v>
      </c>
      <c r="AD806" s="70">
        <f t="shared" ref="AD806:AD825" si="158">IF(Z806=2,AC806*1.08,IF(AC806&lt;=10,(AC806*1.09),IF(AC806&lt;=50,(10*1.09)+((AC806-10)*1.08),IF(AC806&lt;=100,(10*1.09)+((50-10)*1.08)+((AC806-50)*1.07),IF(AC806&lt;=200,(10*1.09)+((50-10)*1.08)+((100-50)*1.07)+((AC806-100)*1.04),(10*1.09)+((50-10)*1.08)+((100-50)*1.07)+((200-100)*1.04)+((AC806-200)*1.02))))))</f>
        <v>46.345600000000005</v>
      </c>
      <c r="AE806" s="70">
        <f t="shared" ref="AE806:AE825" si="159">IF(Z806=1,AD806*1.08,IF(Z806=2,0,IF(AC806&lt;=100,(AD806*1.25),IF(AC806&lt;=200,134.5+((AC806-100)*1.04*1.16),255.14+((AC806-200)*1.02*1.12)))))</f>
        <v>57.932000000000002</v>
      </c>
      <c r="AF806" s="70">
        <f t="shared" ref="AF806:AF825" si="160">IF(Z806=1,0,(AE806*1.08))</f>
        <v>62.56656000000001</v>
      </c>
      <c r="AG806" s="36">
        <f t="shared" si="155"/>
        <v>46.34</v>
      </c>
      <c r="AH806" s="36">
        <f t="shared" si="156"/>
        <v>57.93</v>
      </c>
      <c r="AI806" s="36">
        <f t="shared" si="157"/>
        <v>62.56</v>
      </c>
      <c r="AJ806" s="40">
        <v>42419</v>
      </c>
      <c r="AK806" s="40">
        <v>42422</v>
      </c>
      <c r="AL806" s="22"/>
      <c r="AM806" s="20" t="s">
        <v>184</v>
      </c>
      <c r="AN806" s="20"/>
      <c r="AO806" s="20" t="s">
        <v>272</v>
      </c>
      <c r="AP806" s="20"/>
      <c r="AQ806" s="20"/>
      <c r="AR806" s="22"/>
      <c r="AS806" s="46">
        <v>42552</v>
      </c>
      <c r="AT806" s="173"/>
    </row>
    <row r="807" spans="1:46" ht="47.25" customHeight="1">
      <c r="A807" s="16">
        <v>8697933020780</v>
      </c>
      <c r="B807" s="16" t="s">
        <v>946</v>
      </c>
      <c r="C807" s="16" t="s">
        <v>948</v>
      </c>
      <c r="D807" s="17" t="s">
        <v>38</v>
      </c>
      <c r="E807" s="18" t="s">
        <v>38</v>
      </c>
      <c r="F807" s="18">
        <v>0</v>
      </c>
      <c r="G807" s="18">
        <v>1</v>
      </c>
      <c r="H807" s="18">
        <v>3</v>
      </c>
      <c r="I807" s="18"/>
      <c r="J807" s="18"/>
      <c r="K807" s="18"/>
      <c r="L807" s="19" t="s">
        <v>7812</v>
      </c>
      <c r="M807" s="19" t="s">
        <v>1023</v>
      </c>
      <c r="N807" s="18" t="s">
        <v>1900</v>
      </c>
      <c r="O807" s="18">
        <v>600</v>
      </c>
      <c r="P807" s="18" t="s">
        <v>163</v>
      </c>
      <c r="Q807" s="18">
        <v>10</v>
      </c>
      <c r="R807" s="18" t="s">
        <v>45</v>
      </c>
      <c r="S807" s="37" t="s">
        <v>46</v>
      </c>
      <c r="T807" s="18" t="s">
        <v>53</v>
      </c>
      <c r="U807" s="37">
        <v>21.83</v>
      </c>
      <c r="V807" s="37">
        <v>21.83</v>
      </c>
      <c r="W807" s="37">
        <v>21.83</v>
      </c>
      <c r="X807" s="18" t="s">
        <v>53</v>
      </c>
      <c r="Y807" s="39"/>
      <c r="Z807" s="16">
        <v>0</v>
      </c>
      <c r="AA807" s="36">
        <v>43.77</v>
      </c>
      <c r="AB807" s="36"/>
      <c r="AC807" s="36">
        <v>43.77</v>
      </c>
      <c r="AD807" s="70">
        <f t="shared" si="158"/>
        <v>47.371600000000001</v>
      </c>
      <c r="AE807" s="70">
        <f t="shared" si="159"/>
        <v>59.214500000000001</v>
      </c>
      <c r="AF807" s="70">
        <f t="shared" si="160"/>
        <v>63.951660000000004</v>
      </c>
      <c r="AG807" s="36">
        <f t="shared" si="155"/>
        <v>47.37</v>
      </c>
      <c r="AH807" s="36">
        <f t="shared" si="156"/>
        <v>59.21</v>
      </c>
      <c r="AI807" s="36">
        <f t="shared" si="157"/>
        <v>63.95</v>
      </c>
      <c r="AJ807" s="40">
        <v>42419</v>
      </c>
      <c r="AK807" s="40">
        <v>42422</v>
      </c>
      <c r="AL807" s="22"/>
      <c r="AM807" s="20" t="s">
        <v>184</v>
      </c>
      <c r="AN807" s="20"/>
      <c r="AO807" s="20" t="s">
        <v>272</v>
      </c>
      <c r="AP807" s="20"/>
      <c r="AQ807" s="20"/>
      <c r="AR807" s="22"/>
      <c r="AS807" s="46">
        <v>42552</v>
      </c>
      <c r="AT807" s="173"/>
    </row>
    <row r="808" spans="1:46" ht="47.25" customHeight="1">
      <c r="A808" s="16">
        <v>8697927022240</v>
      </c>
      <c r="B808" s="16" t="s">
        <v>946</v>
      </c>
      <c r="C808" s="16" t="s">
        <v>948</v>
      </c>
      <c r="D808" s="17" t="s">
        <v>38</v>
      </c>
      <c r="E808" s="18" t="s">
        <v>38</v>
      </c>
      <c r="F808" s="18">
        <v>0</v>
      </c>
      <c r="G808" s="18">
        <v>1</v>
      </c>
      <c r="H808" s="18">
        <v>3</v>
      </c>
      <c r="I808" s="18"/>
      <c r="J808" s="18"/>
      <c r="K808" s="18"/>
      <c r="L808" s="19" t="s">
        <v>7812</v>
      </c>
      <c r="M808" s="19" t="s">
        <v>1023</v>
      </c>
      <c r="N808" s="18" t="s">
        <v>952</v>
      </c>
      <c r="O808" s="18">
        <v>600</v>
      </c>
      <c r="P808" s="18" t="s">
        <v>163</v>
      </c>
      <c r="Q808" s="18">
        <v>10</v>
      </c>
      <c r="R808" s="18" t="s">
        <v>45</v>
      </c>
      <c r="S808" s="37" t="s">
        <v>46</v>
      </c>
      <c r="T808" s="18" t="s">
        <v>53</v>
      </c>
      <c r="U808" s="38">
        <v>21.83</v>
      </c>
      <c r="V808" s="38">
        <v>21.83</v>
      </c>
      <c r="W808" s="38">
        <v>21.83</v>
      </c>
      <c r="X808" s="18" t="s">
        <v>53</v>
      </c>
      <c r="Y808" s="39"/>
      <c r="Z808" s="16">
        <v>0</v>
      </c>
      <c r="AA808" s="36">
        <v>43.77</v>
      </c>
      <c r="AB808" s="36"/>
      <c r="AC808" s="36">
        <v>43.77</v>
      </c>
      <c r="AD808" s="38">
        <f t="shared" si="158"/>
        <v>47.371600000000001</v>
      </c>
      <c r="AE808" s="38">
        <f t="shared" si="159"/>
        <v>59.214500000000001</v>
      </c>
      <c r="AF808" s="38">
        <f t="shared" si="160"/>
        <v>63.951660000000004</v>
      </c>
      <c r="AG808" s="36">
        <f t="shared" si="155"/>
        <v>47.37</v>
      </c>
      <c r="AH808" s="36">
        <f t="shared" si="156"/>
        <v>59.21</v>
      </c>
      <c r="AI808" s="36">
        <f t="shared" si="157"/>
        <v>63.95</v>
      </c>
      <c r="AJ808" s="40">
        <v>42734</v>
      </c>
      <c r="AK808" s="40">
        <v>42738</v>
      </c>
      <c r="AL808" s="18"/>
      <c r="AM808" s="20" t="s">
        <v>184</v>
      </c>
      <c r="AN808" s="20"/>
      <c r="AO808" s="20" t="s">
        <v>1192</v>
      </c>
      <c r="AP808" s="20"/>
      <c r="AQ808" s="20"/>
      <c r="AR808" s="22"/>
      <c r="AS808" s="46">
        <v>42552</v>
      </c>
      <c r="AT808" s="175"/>
    </row>
    <row r="809" spans="1:46" ht="47.25" customHeight="1">
      <c r="A809" s="16">
        <v>8697933280337</v>
      </c>
      <c r="B809" s="16" t="s">
        <v>946</v>
      </c>
      <c r="C809" s="16" t="s">
        <v>948</v>
      </c>
      <c r="D809" s="17" t="s">
        <v>38</v>
      </c>
      <c r="E809" s="18" t="s">
        <v>38</v>
      </c>
      <c r="F809" s="18">
        <v>0</v>
      </c>
      <c r="G809" s="18">
        <v>1</v>
      </c>
      <c r="H809" s="18">
        <v>1</v>
      </c>
      <c r="I809" s="18"/>
      <c r="J809" s="18"/>
      <c r="K809" s="18"/>
      <c r="L809" s="19" t="s">
        <v>1886</v>
      </c>
      <c r="M809" s="19" t="s">
        <v>951</v>
      </c>
      <c r="N809" s="18" t="s">
        <v>1900</v>
      </c>
      <c r="O809" s="18" t="s">
        <v>7799</v>
      </c>
      <c r="P809" s="18" t="s">
        <v>163</v>
      </c>
      <c r="Q809" s="18">
        <v>100</v>
      </c>
      <c r="R809" s="18" t="s">
        <v>45</v>
      </c>
      <c r="S809" s="37" t="s">
        <v>46</v>
      </c>
      <c r="T809" s="18" t="s">
        <v>53</v>
      </c>
      <c r="U809" s="37">
        <v>25.98</v>
      </c>
      <c r="V809" s="37">
        <v>25.98</v>
      </c>
      <c r="W809" s="37">
        <v>15.58</v>
      </c>
      <c r="X809" s="18" t="s">
        <v>53</v>
      </c>
      <c r="Y809" s="39"/>
      <c r="Z809" s="16">
        <v>0</v>
      </c>
      <c r="AA809" s="36">
        <v>21.29</v>
      </c>
      <c r="AB809" s="36"/>
      <c r="AC809" s="36">
        <v>21.29</v>
      </c>
      <c r="AD809" s="70">
        <f t="shared" si="158"/>
        <v>23.0932</v>
      </c>
      <c r="AE809" s="70">
        <f t="shared" si="159"/>
        <v>28.866499999999998</v>
      </c>
      <c r="AF809" s="70">
        <f t="shared" si="160"/>
        <v>31.175820000000002</v>
      </c>
      <c r="AG809" s="36">
        <f t="shared" si="155"/>
        <v>23.09</v>
      </c>
      <c r="AH809" s="36">
        <f t="shared" si="156"/>
        <v>28.86</v>
      </c>
      <c r="AI809" s="36">
        <f t="shared" si="157"/>
        <v>31.17</v>
      </c>
      <c r="AJ809" s="40">
        <v>42419</v>
      </c>
      <c r="AK809" s="40">
        <v>42422</v>
      </c>
      <c r="AL809" s="22"/>
      <c r="AM809" s="20" t="s">
        <v>184</v>
      </c>
      <c r="AN809" s="20"/>
      <c r="AO809" s="20" t="s">
        <v>1192</v>
      </c>
      <c r="AP809" s="20"/>
      <c r="AQ809" s="20"/>
      <c r="AR809" s="22"/>
      <c r="AS809" s="46">
        <v>42552</v>
      </c>
      <c r="AT809" s="174"/>
    </row>
    <row r="810" spans="1:46" ht="47.25" customHeight="1">
      <c r="A810" s="16">
        <v>8697927091598</v>
      </c>
      <c r="B810" s="16" t="s">
        <v>946</v>
      </c>
      <c r="C810" s="16" t="s">
        <v>948</v>
      </c>
      <c r="D810" s="17" t="s">
        <v>38</v>
      </c>
      <c r="E810" s="18" t="s">
        <v>38</v>
      </c>
      <c r="F810" s="18">
        <v>0</v>
      </c>
      <c r="G810" s="18">
        <v>1</v>
      </c>
      <c r="H810" s="18">
        <v>1</v>
      </c>
      <c r="I810" s="18"/>
      <c r="J810" s="18"/>
      <c r="K810" s="18"/>
      <c r="L810" s="19" t="s">
        <v>950</v>
      </c>
      <c r="M810" s="19" t="s">
        <v>951</v>
      </c>
      <c r="N810" s="18" t="s">
        <v>952</v>
      </c>
      <c r="O810" s="18" t="s">
        <v>953</v>
      </c>
      <c r="P810" s="18" t="s">
        <v>163</v>
      </c>
      <c r="Q810" s="18">
        <v>20</v>
      </c>
      <c r="R810" s="18" t="s">
        <v>45</v>
      </c>
      <c r="S810" s="37" t="s">
        <v>46</v>
      </c>
      <c r="T810" s="18" t="s">
        <v>53</v>
      </c>
      <c r="U810" s="38">
        <v>20.6</v>
      </c>
      <c r="V810" s="38">
        <v>39.21</v>
      </c>
      <c r="W810" s="38">
        <v>20.6</v>
      </c>
      <c r="X810" s="18" t="s">
        <v>53</v>
      </c>
      <c r="Y810" s="39"/>
      <c r="Z810" s="16">
        <v>0</v>
      </c>
      <c r="AA810" s="36">
        <v>46</v>
      </c>
      <c r="AB810" s="36"/>
      <c r="AC810" s="36">
        <v>46</v>
      </c>
      <c r="AD810" s="38">
        <f t="shared" si="158"/>
        <v>49.78</v>
      </c>
      <c r="AE810" s="38">
        <f t="shared" si="159"/>
        <v>62.225000000000001</v>
      </c>
      <c r="AF810" s="38">
        <f t="shared" si="160"/>
        <v>67.203000000000003</v>
      </c>
      <c r="AG810" s="36">
        <f t="shared" si="155"/>
        <v>49.78</v>
      </c>
      <c r="AH810" s="36">
        <f t="shared" si="156"/>
        <v>62.22</v>
      </c>
      <c r="AI810" s="36">
        <f t="shared" si="157"/>
        <v>67.2</v>
      </c>
      <c r="AJ810" s="40">
        <v>42783</v>
      </c>
      <c r="AK810" s="40">
        <v>42786</v>
      </c>
      <c r="AL810" s="17"/>
      <c r="AM810" s="20" t="s">
        <v>184</v>
      </c>
      <c r="AN810" s="20"/>
      <c r="AO810" s="20" t="s">
        <v>9043</v>
      </c>
      <c r="AP810" s="20"/>
      <c r="AQ810" s="20"/>
      <c r="AR810" s="22"/>
      <c r="AS810" s="46">
        <v>42552</v>
      </c>
      <c r="AT810" s="173"/>
    </row>
    <row r="811" spans="1:46" ht="47.25" customHeight="1">
      <c r="A811" s="16">
        <v>8697933090882</v>
      </c>
      <c r="B811" s="16" t="s">
        <v>946</v>
      </c>
      <c r="C811" s="16" t="s">
        <v>948</v>
      </c>
      <c r="D811" s="17" t="s">
        <v>38</v>
      </c>
      <c r="E811" s="18" t="s">
        <v>38</v>
      </c>
      <c r="F811" s="18">
        <v>0</v>
      </c>
      <c r="G811" s="18">
        <v>1</v>
      </c>
      <c r="H811" s="18">
        <v>1</v>
      </c>
      <c r="I811" s="18"/>
      <c r="J811" s="18"/>
      <c r="K811" s="18"/>
      <c r="L811" s="19" t="s">
        <v>950</v>
      </c>
      <c r="M811" s="19" t="s">
        <v>951</v>
      </c>
      <c r="N811" s="18" t="s">
        <v>1900</v>
      </c>
      <c r="O811" s="18" t="s">
        <v>953</v>
      </c>
      <c r="P811" s="18" t="s">
        <v>163</v>
      </c>
      <c r="Q811" s="18">
        <v>20</v>
      </c>
      <c r="R811" s="18" t="s">
        <v>45</v>
      </c>
      <c r="S811" s="37" t="s">
        <v>46</v>
      </c>
      <c r="T811" s="18" t="s">
        <v>53</v>
      </c>
      <c r="U811" s="37">
        <v>39.21</v>
      </c>
      <c r="V811" s="37">
        <v>39.21</v>
      </c>
      <c r="W811" s="37">
        <v>20.6</v>
      </c>
      <c r="X811" s="18" t="s">
        <v>53</v>
      </c>
      <c r="Y811" s="39"/>
      <c r="Z811" s="16">
        <v>0</v>
      </c>
      <c r="AA811" s="36">
        <v>41.58</v>
      </c>
      <c r="AB811" s="36"/>
      <c r="AC811" s="36">
        <v>41.58</v>
      </c>
      <c r="AD811" s="70">
        <f t="shared" si="158"/>
        <v>45.006399999999999</v>
      </c>
      <c r="AE811" s="70">
        <f t="shared" si="159"/>
        <v>56.257999999999996</v>
      </c>
      <c r="AF811" s="70">
        <f t="shared" si="160"/>
        <v>60.75864</v>
      </c>
      <c r="AG811" s="36">
        <f t="shared" si="155"/>
        <v>45</v>
      </c>
      <c r="AH811" s="36">
        <f t="shared" si="156"/>
        <v>56.25</v>
      </c>
      <c r="AI811" s="36">
        <f t="shared" si="157"/>
        <v>60.75</v>
      </c>
      <c r="AJ811" s="40">
        <v>42419</v>
      </c>
      <c r="AK811" s="40">
        <v>42422</v>
      </c>
      <c r="AL811" s="22"/>
      <c r="AM811" s="20" t="s">
        <v>184</v>
      </c>
      <c r="AN811" s="20"/>
      <c r="AO811" s="20" t="s">
        <v>8059</v>
      </c>
      <c r="AP811" s="20"/>
      <c r="AQ811" s="20"/>
      <c r="AR811" s="22"/>
      <c r="AS811" s="46">
        <v>42552</v>
      </c>
      <c r="AT811" s="173"/>
    </row>
    <row r="812" spans="1:46" ht="47.25" customHeight="1">
      <c r="A812" s="16">
        <v>8681094090126</v>
      </c>
      <c r="B812" s="16" t="s">
        <v>946</v>
      </c>
      <c r="C812" s="16" t="s">
        <v>948</v>
      </c>
      <c r="D812" s="17" t="s">
        <v>38</v>
      </c>
      <c r="E812" s="18" t="s">
        <v>38</v>
      </c>
      <c r="F812" s="18">
        <v>0</v>
      </c>
      <c r="G812" s="18">
        <v>1</v>
      </c>
      <c r="H812" s="18">
        <v>1</v>
      </c>
      <c r="I812" s="18"/>
      <c r="J812" s="18"/>
      <c r="K812" s="18"/>
      <c r="L812" s="19" t="s">
        <v>950</v>
      </c>
      <c r="M812" s="19" t="s">
        <v>951</v>
      </c>
      <c r="N812" s="18" t="s">
        <v>4090</v>
      </c>
      <c r="O812" s="18" t="s">
        <v>953</v>
      </c>
      <c r="P812" s="18" t="s">
        <v>163</v>
      </c>
      <c r="Q812" s="18">
        <v>20</v>
      </c>
      <c r="R812" s="18" t="s">
        <v>45</v>
      </c>
      <c r="S812" s="37" t="s">
        <v>46</v>
      </c>
      <c r="T812" s="18" t="s">
        <v>53</v>
      </c>
      <c r="U812" s="37">
        <v>39.21</v>
      </c>
      <c r="V812" s="37">
        <v>39.21</v>
      </c>
      <c r="W812" s="37">
        <v>20.6</v>
      </c>
      <c r="X812" s="18" t="s">
        <v>53</v>
      </c>
      <c r="Y812" s="39"/>
      <c r="Z812" s="16">
        <v>0</v>
      </c>
      <c r="AA812" s="36">
        <v>41.58</v>
      </c>
      <c r="AB812" s="36"/>
      <c r="AC812" s="36">
        <v>41.58</v>
      </c>
      <c r="AD812" s="70">
        <f t="shared" si="158"/>
        <v>45.006399999999999</v>
      </c>
      <c r="AE812" s="70">
        <f t="shared" si="159"/>
        <v>56.257999999999996</v>
      </c>
      <c r="AF812" s="70">
        <f t="shared" si="160"/>
        <v>60.75864</v>
      </c>
      <c r="AG812" s="36">
        <f t="shared" si="155"/>
        <v>45</v>
      </c>
      <c r="AH812" s="36">
        <f t="shared" si="156"/>
        <v>56.25</v>
      </c>
      <c r="AI812" s="36">
        <f t="shared" si="157"/>
        <v>60.75</v>
      </c>
      <c r="AJ812" s="40">
        <v>42419</v>
      </c>
      <c r="AK812" s="40">
        <v>42422</v>
      </c>
      <c r="AL812" s="22"/>
      <c r="AM812" s="20" t="s">
        <v>335</v>
      </c>
      <c r="AN812" s="20"/>
      <c r="AO812" s="20" t="s">
        <v>904</v>
      </c>
      <c r="AP812" s="20"/>
      <c r="AQ812" s="20"/>
      <c r="AR812" s="22"/>
      <c r="AS812" s="46">
        <v>42552</v>
      </c>
      <c r="AT812" s="173"/>
    </row>
    <row r="813" spans="1:46" ht="47.25" customHeight="1">
      <c r="A813" s="16">
        <v>8697936091268</v>
      </c>
      <c r="B813" s="16" t="s">
        <v>1033</v>
      </c>
      <c r="C813" s="16" t="s">
        <v>1034</v>
      </c>
      <c r="D813" s="17" t="s">
        <v>38</v>
      </c>
      <c r="E813" s="18" t="s">
        <v>38</v>
      </c>
      <c r="F813" s="18">
        <v>0</v>
      </c>
      <c r="G813" s="18">
        <v>5</v>
      </c>
      <c r="H813" s="18">
        <v>1</v>
      </c>
      <c r="I813" s="18"/>
      <c r="J813" s="18"/>
      <c r="K813" s="18"/>
      <c r="L813" s="19" t="s">
        <v>4255</v>
      </c>
      <c r="M813" s="19" t="s">
        <v>269</v>
      </c>
      <c r="N813" s="18" t="s">
        <v>502</v>
      </c>
      <c r="O813" s="18">
        <v>200</v>
      </c>
      <c r="P813" s="18" t="s">
        <v>163</v>
      </c>
      <c r="Q813" s="18">
        <v>10</v>
      </c>
      <c r="R813" s="18" t="s">
        <v>45</v>
      </c>
      <c r="S813" s="37" t="s">
        <v>46</v>
      </c>
      <c r="T813" s="18" t="s">
        <v>222</v>
      </c>
      <c r="U813" s="37">
        <v>10.72</v>
      </c>
      <c r="V813" s="37">
        <v>10.72</v>
      </c>
      <c r="W813" s="37">
        <v>6.43</v>
      </c>
      <c r="X813" s="18" t="s">
        <v>222</v>
      </c>
      <c r="Y813" s="39"/>
      <c r="Z813" s="16">
        <v>0</v>
      </c>
      <c r="AA813" s="36">
        <v>12.89</v>
      </c>
      <c r="AB813" s="36"/>
      <c r="AC813" s="36">
        <v>12.89</v>
      </c>
      <c r="AD813" s="70">
        <f t="shared" si="158"/>
        <v>14.0212</v>
      </c>
      <c r="AE813" s="70">
        <f t="shared" si="159"/>
        <v>17.526499999999999</v>
      </c>
      <c r="AF813" s="70">
        <f t="shared" si="160"/>
        <v>18.928619999999999</v>
      </c>
      <c r="AG813" s="36">
        <f t="shared" si="155"/>
        <v>14.02</v>
      </c>
      <c r="AH813" s="36">
        <f t="shared" si="156"/>
        <v>17.52</v>
      </c>
      <c r="AI813" s="36">
        <f t="shared" si="157"/>
        <v>18.920000000000002</v>
      </c>
      <c r="AJ813" s="40">
        <v>42419</v>
      </c>
      <c r="AK813" s="40">
        <v>42422</v>
      </c>
      <c r="AL813" s="22"/>
      <c r="AM813" s="20" t="s">
        <v>184</v>
      </c>
      <c r="AN813" s="20"/>
      <c r="AO813" s="20" t="s">
        <v>9202</v>
      </c>
      <c r="AP813" s="20"/>
      <c r="AQ813" s="20"/>
      <c r="AR813" s="22"/>
      <c r="AS813" s="46">
        <v>42552</v>
      </c>
      <c r="AT813" s="173"/>
    </row>
    <row r="814" spans="1:46" ht="47.25" customHeight="1">
      <c r="A814" s="16">
        <v>8697936091237</v>
      </c>
      <c r="B814" s="16" t="s">
        <v>1033</v>
      </c>
      <c r="C814" s="16" t="s">
        <v>1034</v>
      </c>
      <c r="D814" s="17" t="s">
        <v>38</v>
      </c>
      <c r="E814" s="18" t="s">
        <v>38</v>
      </c>
      <c r="F814" s="18">
        <v>0</v>
      </c>
      <c r="G814" s="18">
        <v>1</v>
      </c>
      <c r="H814" s="18">
        <v>1</v>
      </c>
      <c r="I814" s="18"/>
      <c r="J814" s="18"/>
      <c r="K814" s="18"/>
      <c r="L814" s="19" t="s">
        <v>2089</v>
      </c>
      <c r="M814" s="19" t="s">
        <v>269</v>
      </c>
      <c r="N814" s="18" t="s">
        <v>502</v>
      </c>
      <c r="O814" s="18">
        <v>200</v>
      </c>
      <c r="P814" s="18" t="s">
        <v>163</v>
      </c>
      <c r="Q814" s="18">
        <v>20</v>
      </c>
      <c r="R814" s="18" t="s">
        <v>45</v>
      </c>
      <c r="S814" s="37" t="s">
        <v>46</v>
      </c>
      <c r="T814" s="18" t="s">
        <v>222</v>
      </c>
      <c r="U814" s="37">
        <v>21.44</v>
      </c>
      <c r="V814" s="37">
        <v>21.44</v>
      </c>
      <c r="W814" s="37">
        <v>12.86</v>
      </c>
      <c r="X814" s="18" t="s">
        <v>222</v>
      </c>
      <c r="Y814" s="39"/>
      <c r="Z814" s="16">
        <v>0</v>
      </c>
      <c r="AA814" s="36">
        <v>25.8</v>
      </c>
      <c r="AB814" s="36"/>
      <c r="AC814" s="36">
        <v>25.8</v>
      </c>
      <c r="AD814" s="37">
        <f t="shared" si="158"/>
        <v>27.964000000000006</v>
      </c>
      <c r="AE814" s="37">
        <f t="shared" si="159"/>
        <v>34.955000000000005</v>
      </c>
      <c r="AF814" s="37">
        <f t="shared" si="160"/>
        <v>37.751400000000011</v>
      </c>
      <c r="AG814" s="36">
        <f t="shared" si="155"/>
        <v>27.96</v>
      </c>
      <c r="AH814" s="36">
        <f t="shared" si="156"/>
        <v>34.950000000000003</v>
      </c>
      <c r="AI814" s="36">
        <f t="shared" si="157"/>
        <v>37.75</v>
      </c>
      <c r="AJ814" s="40">
        <v>42419</v>
      </c>
      <c r="AK814" s="40">
        <v>42422</v>
      </c>
      <c r="AL814" s="22"/>
      <c r="AM814" s="20" t="s">
        <v>184</v>
      </c>
      <c r="AN814" s="20"/>
      <c r="AO814" s="20" t="s">
        <v>9202</v>
      </c>
      <c r="AP814" s="20"/>
      <c r="AQ814" s="20"/>
      <c r="AR814" s="22"/>
      <c r="AS814" s="46">
        <v>42552</v>
      </c>
      <c r="AT814" s="173"/>
    </row>
    <row r="815" spans="1:46" ht="47.25" customHeight="1">
      <c r="A815" s="16">
        <v>8697936091855</v>
      </c>
      <c r="B815" s="16" t="s">
        <v>1033</v>
      </c>
      <c r="C815" s="16" t="s">
        <v>1034</v>
      </c>
      <c r="D815" s="17" t="s">
        <v>38</v>
      </c>
      <c r="E815" s="18" t="s">
        <v>38</v>
      </c>
      <c r="F815" s="18">
        <v>0</v>
      </c>
      <c r="G815" s="18">
        <v>1</v>
      </c>
      <c r="H815" s="18">
        <v>1</v>
      </c>
      <c r="I815" s="18"/>
      <c r="J815" s="18"/>
      <c r="K815" s="18"/>
      <c r="L815" s="19" t="s">
        <v>7791</v>
      </c>
      <c r="M815" s="19" t="s">
        <v>269</v>
      </c>
      <c r="N815" s="18" t="s">
        <v>502</v>
      </c>
      <c r="O815" s="18">
        <v>400</v>
      </c>
      <c r="P815" s="18" t="s">
        <v>163</v>
      </c>
      <c r="Q815" s="18">
        <v>10</v>
      </c>
      <c r="R815" s="18" t="s">
        <v>45</v>
      </c>
      <c r="S815" s="37" t="s">
        <v>46</v>
      </c>
      <c r="T815" s="18" t="s">
        <v>222</v>
      </c>
      <c r="U815" s="37">
        <v>21.44</v>
      </c>
      <c r="V815" s="37">
        <v>21.44</v>
      </c>
      <c r="W815" s="37">
        <v>12.86</v>
      </c>
      <c r="X815" s="18" t="s">
        <v>222</v>
      </c>
      <c r="Y815" s="39"/>
      <c r="Z815" s="16">
        <v>0</v>
      </c>
      <c r="AA815" s="36">
        <v>25.8</v>
      </c>
      <c r="AB815" s="36"/>
      <c r="AC815" s="36">
        <v>25.8</v>
      </c>
      <c r="AD815" s="70">
        <f t="shared" si="158"/>
        <v>27.964000000000006</v>
      </c>
      <c r="AE815" s="70">
        <f t="shared" si="159"/>
        <v>34.955000000000005</v>
      </c>
      <c r="AF815" s="70">
        <f t="shared" si="160"/>
        <v>37.751400000000011</v>
      </c>
      <c r="AG815" s="36">
        <f t="shared" si="155"/>
        <v>27.96</v>
      </c>
      <c r="AH815" s="36">
        <f t="shared" si="156"/>
        <v>34.950000000000003</v>
      </c>
      <c r="AI815" s="36">
        <f t="shared" si="157"/>
        <v>37.75</v>
      </c>
      <c r="AJ815" s="40">
        <v>42419</v>
      </c>
      <c r="AK815" s="40">
        <v>42422</v>
      </c>
      <c r="AL815" s="22"/>
      <c r="AM815" s="20" t="s">
        <v>184</v>
      </c>
      <c r="AN815" s="20"/>
      <c r="AO815" s="20" t="s">
        <v>409</v>
      </c>
      <c r="AP815" s="20"/>
      <c r="AQ815" s="20"/>
      <c r="AR815" s="22"/>
      <c r="AS815" s="46">
        <v>42552</v>
      </c>
      <c r="AT815" s="173"/>
    </row>
    <row r="816" spans="1:46" ht="47.25" customHeight="1">
      <c r="A816" s="16">
        <v>8697936091244</v>
      </c>
      <c r="B816" s="16" t="s">
        <v>1033</v>
      </c>
      <c r="C816" s="16" t="s">
        <v>1034</v>
      </c>
      <c r="D816" s="17" t="s">
        <v>38</v>
      </c>
      <c r="E816" s="18" t="s">
        <v>38</v>
      </c>
      <c r="F816" s="18">
        <v>0</v>
      </c>
      <c r="G816" s="18">
        <v>5</v>
      </c>
      <c r="H816" s="18">
        <v>1</v>
      </c>
      <c r="I816" s="18"/>
      <c r="J816" s="18"/>
      <c r="K816" s="18"/>
      <c r="L816" s="19" t="s">
        <v>4256</v>
      </c>
      <c r="M816" s="19" t="s">
        <v>269</v>
      </c>
      <c r="N816" s="18" t="s">
        <v>502</v>
      </c>
      <c r="O816" s="18">
        <v>400</v>
      </c>
      <c r="P816" s="18" t="s">
        <v>163</v>
      </c>
      <c r="Q816" s="18">
        <v>20</v>
      </c>
      <c r="R816" s="18" t="s">
        <v>45</v>
      </c>
      <c r="S816" s="37" t="s">
        <v>46</v>
      </c>
      <c r="T816" s="18" t="s">
        <v>222</v>
      </c>
      <c r="U816" s="37">
        <v>42.88</v>
      </c>
      <c r="V816" s="37">
        <v>42.88</v>
      </c>
      <c r="W816" s="37">
        <v>25.72</v>
      </c>
      <c r="X816" s="18" t="s">
        <v>222</v>
      </c>
      <c r="Y816" s="39"/>
      <c r="Z816" s="16">
        <v>0</v>
      </c>
      <c r="AA816" s="36">
        <v>49.89</v>
      </c>
      <c r="AB816" s="36"/>
      <c r="AC816" s="36">
        <v>49.89</v>
      </c>
      <c r="AD816" s="37">
        <f t="shared" si="158"/>
        <v>53.981200000000001</v>
      </c>
      <c r="AE816" s="37">
        <f t="shared" si="159"/>
        <v>67.476500000000001</v>
      </c>
      <c r="AF816" s="37">
        <f t="shared" si="160"/>
        <v>72.874620000000007</v>
      </c>
      <c r="AG816" s="36">
        <f t="shared" si="155"/>
        <v>53.98</v>
      </c>
      <c r="AH816" s="36">
        <f t="shared" si="156"/>
        <v>67.47</v>
      </c>
      <c r="AI816" s="36">
        <f t="shared" si="157"/>
        <v>72.87</v>
      </c>
      <c r="AJ816" s="40">
        <v>42622</v>
      </c>
      <c r="AK816" s="40">
        <v>42626</v>
      </c>
      <c r="AL816" s="22"/>
      <c r="AM816" s="20" t="s">
        <v>184</v>
      </c>
      <c r="AN816" s="20"/>
      <c r="AO816" s="20" t="s">
        <v>9107</v>
      </c>
      <c r="AP816" s="20"/>
      <c r="AQ816" s="20"/>
      <c r="AR816" s="22"/>
      <c r="AS816" s="46">
        <v>42552</v>
      </c>
      <c r="AT816" s="176"/>
    </row>
    <row r="817" spans="1:46" ht="47.25" customHeight="1">
      <c r="A817" s="16">
        <v>8697936091251</v>
      </c>
      <c r="B817" s="16" t="s">
        <v>1033</v>
      </c>
      <c r="C817" s="16" t="s">
        <v>1034</v>
      </c>
      <c r="D817" s="17" t="s">
        <v>38</v>
      </c>
      <c r="E817" s="18" t="s">
        <v>38</v>
      </c>
      <c r="F817" s="18">
        <v>0</v>
      </c>
      <c r="G817" s="18">
        <v>5</v>
      </c>
      <c r="H817" s="18">
        <v>1</v>
      </c>
      <c r="I817" s="18"/>
      <c r="J817" s="18"/>
      <c r="K817" s="18"/>
      <c r="L817" s="19" t="s">
        <v>4257</v>
      </c>
      <c r="M817" s="19" t="s">
        <v>269</v>
      </c>
      <c r="N817" s="18" t="s">
        <v>502</v>
      </c>
      <c r="O817" s="18">
        <v>400</v>
      </c>
      <c r="P817" s="18" t="s">
        <v>163</v>
      </c>
      <c r="Q817" s="18">
        <v>28</v>
      </c>
      <c r="R817" s="18" t="s">
        <v>45</v>
      </c>
      <c r="S817" s="37" t="s">
        <v>46</v>
      </c>
      <c r="T817" s="18" t="s">
        <v>222</v>
      </c>
      <c r="U817" s="37">
        <v>60.03</v>
      </c>
      <c r="V817" s="37">
        <v>60.03</v>
      </c>
      <c r="W817" s="37">
        <v>36.01</v>
      </c>
      <c r="X817" s="18" t="s">
        <v>222</v>
      </c>
      <c r="Y817" s="39"/>
      <c r="Z817" s="16">
        <v>0</v>
      </c>
      <c r="AA817" s="36">
        <v>76.2</v>
      </c>
      <c r="AB817" s="36"/>
      <c r="AC817" s="36">
        <v>76.2</v>
      </c>
      <c r="AD817" s="37">
        <f t="shared" si="158"/>
        <v>82.134000000000015</v>
      </c>
      <c r="AE817" s="37">
        <f t="shared" si="159"/>
        <v>102.66750000000002</v>
      </c>
      <c r="AF817" s="37">
        <f t="shared" si="160"/>
        <v>110.88090000000003</v>
      </c>
      <c r="AG817" s="36">
        <f t="shared" si="155"/>
        <v>82.13</v>
      </c>
      <c r="AH817" s="36">
        <f t="shared" si="156"/>
        <v>102.66</v>
      </c>
      <c r="AI817" s="36">
        <f t="shared" si="157"/>
        <v>110.88</v>
      </c>
      <c r="AJ817" s="40">
        <v>42622</v>
      </c>
      <c r="AK817" s="40">
        <v>42626</v>
      </c>
      <c r="AL817" s="22"/>
      <c r="AM817" s="20" t="s">
        <v>184</v>
      </c>
      <c r="AN817" s="20"/>
      <c r="AO817" s="20" t="s">
        <v>9107</v>
      </c>
      <c r="AP817" s="20"/>
      <c r="AQ817" s="20"/>
      <c r="AR817" s="22"/>
      <c r="AS817" s="46">
        <v>42552</v>
      </c>
      <c r="AT817" s="176"/>
    </row>
    <row r="818" spans="1:46" ht="47.25" customHeight="1">
      <c r="A818" s="16">
        <v>8699502270305</v>
      </c>
      <c r="B818" s="16" t="s">
        <v>7741</v>
      </c>
      <c r="C818" s="16" t="s">
        <v>7742</v>
      </c>
      <c r="D818" s="17" t="s">
        <v>87</v>
      </c>
      <c r="E818" s="18" t="s">
        <v>41</v>
      </c>
      <c r="F818" s="18">
        <v>4</v>
      </c>
      <c r="G818" s="18">
        <v>2</v>
      </c>
      <c r="H818" s="18">
        <v>2</v>
      </c>
      <c r="I818" s="18"/>
      <c r="J818" s="18"/>
      <c r="K818" s="18"/>
      <c r="L818" s="19" t="s">
        <v>7743</v>
      </c>
      <c r="M818" s="19" t="s">
        <v>2612</v>
      </c>
      <c r="N818" s="18" t="s">
        <v>44</v>
      </c>
      <c r="O818" s="18">
        <v>1</v>
      </c>
      <c r="P818" s="18" t="s">
        <v>197</v>
      </c>
      <c r="Q818" s="18">
        <v>1</v>
      </c>
      <c r="R818" s="18" t="s">
        <v>45</v>
      </c>
      <c r="S818" s="37" t="s">
        <v>46</v>
      </c>
      <c r="T818" s="18" t="s">
        <v>53</v>
      </c>
      <c r="U818" s="37">
        <v>3.4299999999999997</v>
      </c>
      <c r="V818" s="37">
        <v>3.4299999999999997</v>
      </c>
      <c r="W818" s="37">
        <v>0</v>
      </c>
      <c r="X818" s="18" t="s">
        <v>53</v>
      </c>
      <c r="Y818" s="39"/>
      <c r="Z818" s="16">
        <v>0</v>
      </c>
      <c r="AA818" s="36">
        <v>7.25</v>
      </c>
      <c r="AB818" s="36"/>
      <c r="AC818" s="36">
        <v>7.25</v>
      </c>
      <c r="AD818" s="70">
        <f t="shared" si="158"/>
        <v>7.9025000000000007</v>
      </c>
      <c r="AE818" s="70">
        <f t="shared" si="159"/>
        <v>9.8781250000000007</v>
      </c>
      <c r="AF818" s="70">
        <f t="shared" si="160"/>
        <v>10.668375000000001</v>
      </c>
      <c r="AG818" s="36">
        <f t="shared" si="155"/>
        <v>7.9</v>
      </c>
      <c r="AH818" s="36">
        <f t="shared" si="156"/>
        <v>9.8699999999999992</v>
      </c>
      <c r="AI818" s="36">
        <f t="shared" si="157"/>
        <v>10.66</v>
      </c>
      <c r="AJ818" s="40">
        <v>42447</v>
      </c>
      <c r="AK818" s="40">
        <v>42451</v>
      </c>
      <c r="AL818" s="22"/>
      <c r="AM818" s="20" t="s">
        <v>184</v>
      </c>
      <c r="AN818" s="20"/>
      <c r="AO818" s="20" t="s">
        <v>8718</v>
      </c>
      <c r="AP818" s="20"/>
      <c r="AQ818" s="20"/>
      <c r="AR818" s="22"/>
      <c r="AS818" s="46">
        <v>42552</v>
      </c>
      <c r="AT818" s="175"/>
    </row>
    <row r="819" spans="1:46" ht="47.25" customHeight="1">
      <c r="A819" s="16">
        <v>8699502270701</v>
      </c>
      <c r="B819" s="16" t="s">
        <v>7741</v>
      </c>
      <c r="C819" s="16" t="s">
        <v>7742</v>
      </c>
      <c r="D819" s="17" t="s">
        <v>87</v>
      </c>
      <c r="E819" s="18" t="s">
        <v>41</v>
      </c>
      <c r="F819" s="18">
        <v>4</v>
      </c>
      <c r="G819" s="18">
        <v>2</v>
      </c>
      <c r="H819" s="18">
        <v>2</v>
      </c>
      <c r="I819" s="18"/>
      <c r="J819" s="18"/>
      <c r="K819" s="18"/>
      <c r="L819" s="19" t="s">
        <v>7747</v>
      </c>
      <c r="M819" s="19" t="s">
        <v>2612</v>
      </c>
      <c r="N819" s="18" t="s">
        <v>44</v>
      </c>
      <c r="O819" s="18">
        <v>1000</v>
      </c>
      <c r="P819" s="18" t="s">
        <v>163</v>
      </c>
      <c r="Q819" s="18">
        <v>1</v>
      </c>
      <c r="R819" s="18" t="s">
        <v>45</v>
      </c>
      <c r="S819" s="37" t="s">
        <v>46</v>
      </c>
      <c r="T819" s="18" t="s">
        <v>53</v>
      </c>
      <c r="U819" s="37">
        <v>3.4299999999999997</v>
      </c>
      <c r="V819" s="37">
        <v>3.4299999999999997</v>
      </c>
      <c r="W819" s="37">
        <v>0</v>
      </c>
      <c r="X819" s="18" t="s">
        <v>53</v>
      </c>
      <c r="Y819" s="39"/>
      <c r="Z819" s="16">
        <v>0</v>
      </c>
      <c r="AA819" s="36">
        <v>7.25</v>
      </c>
      <c r="AB819" s="36"/>
      <c r="AC819" s="36">
        <v>7.25</v>
      </c>
      <c r="AD819" s="70">
        <f t="shared" si="158"/>
        <v>7.9025000000000007</v>
      </c>
      <c r="AE819" s="70">
        <f t="shared" si="159"/>
        <v>9.8781250000000007</v>
      </c>
      <c r="AF819" s="70">
        <f t="shared" si="160"/>
        <v>10.668375000000001</v>
      </c>
      <c r="AG819" s="36">
        <f t="shared" si="155"/>
        <v>7.9</v>
      </c>
      <c r="AH819" s="36">
        <f t="shared" si="156"/>
        <v>9.8699999999999992</v>
      </c>
      <c r="AI819" s="36">
        <f t="shared" si="157"/>
        <v>10.66</v>
      </c>
      <c r="AJ819" s="40">
        <v>42447</v>
      </c>
      <c r="AK819" s="40">
        <v>42451</v>
      </c>
      <c r="AL819" s="22"/>
      <c r="AM819" s="20" t="s">
        <v>184</v>
      </c>
      <c r="AN819" s="20"/>
      <c r="AO819" s="20" t="s">
        <v>409</v>
      </c>
      <c r="AP819" s="20"/>
      <c r="AQ819" s="20"/>
      <c r="AR819" s="22"/>
      <c r="AS819" s="46">
        <v>42552</v>
      </c>
      <c r="AT819" s="175"/>
    </row>
    <row r="820" spans="1:46" ht="47.25" customHeight="1">
      <c r="A820" s="16">
        <v>8697930021193</v>
      </c>
      <c r="B820" s="16" t="s">
        <v>7749</v>
      </c>
      <c r="C820" s="16" t="s">
        <v>7750</v>
      </c>
      <c r="D820" s="17" t="s">
        <v>38</v>
      </c>
      <c r="E820" s="18" t="s">
        <v>38</v>
      </c>
      <c r="F820" s="18">
        <v>0</v>
      </c>
      <c r="G820" s="18">
        <v>5</v>
      </c>
      <c r="H820" s="18">
        <v>1</v>
      </c>
      <c r="I820" s="18"/>
      <c r="J820" s="18"/>
      <c r="K820" s="18"/>
      <c r="L820" s="19" t="s">
        <v>4271</v>
      </c>
      <c r="M820" s="19" t="s">
        <v>1889</v>
      </c>
      <c r="N820" s="18" t="s">
        <v>1604</v>
      </c>
      <c r="O820" s="18">
        <v>180</v>
      </c>
      <c r="P820" s="18" t="s">
        <v>163</v>
      </c>
      <c r="Q820" s="18">
        <v>20</v>
      </c>
      <c r="R820" s="18" t="s">
        <v>45</v>
      </c>
      <c r="S820" s="37" t="s">
        <v>46</v>
      </c>
      <c r="T820" s="18" t="s">
        <v>557</v>
      </c>
      <c r="U820" s="37">
        <v>19.82</v>
      </c>
      <c r="V820" s="37">
        <v>19.82</v>
      </c>
      <c r="W820" s="37">
        <v>11.89</v>
      </c>
      <c r="X820" s="18" t="s">
        <v>557</v>
      </c>
      <c r="Y820" s="39"/>
      <c r="Z820" s="16">
        <v>0</v>
      </c>
      <c r="AA820" s="36">
        <v>25.15</v>
      </c>
      <c r="AB820" s="36"/>
      <c r="AC820" s="36">
        <v>25.15</v>
      </c>
      <c r="AD820" s="70">
        <f t="shared" si="158"/>
        <v>27.262</v>
      </c>
      <c r="AE820" s="70">
        <f t="shared" si="159"/>
        <v>34.077500000000001</v>
      </c>
      <c r="AF820" s="70">
        <f t="shared" si="160"/>
        <v>36.803700000000006</v>
      </c>
      <c r="AG820" s="36">
        <f t="shared" si="155"/>
        <v>27.26</v>
      </c>
      <c r="AH820" s="36">
        <f t="shared" si="156"/>
        <v>34.07</v>
      </c>
      <c r="AI820" s="36">
        <f t="shared" si="157"/>
        <v>36.799999999999997</v>
      </c>
      <c r="AJ820" s="40">
        <v>42419</v>
      </c>
      <c r="AK820" s="40">
        <v>42422</v>
      </c>
      <c r="AL820" s="22"/>
      <c r="AM820" s="20" t="s">
        <v>184</v>
      </c>
      <c r="AN820" s="20"/>
      <c r="AO820" s="20" t="s">
        <v>7508</v>
      </c>
      <c r="AP820" s="20"/>
      <c r="AQ820" s="20"/>
      <c r="AR820" s="22"/>
      <c r="AS820" s="46">
        <v>42552</v>
      </c>
      <c r="AT820" s="175"/>
    </row>
    <row r="821" spans="1:46" ht="47.25" customHeight="1">
      <c r="A821" s="16">
        <v>8697930021001</v>
      </c>
      <c r="B821" s="16" t="s">
        <v>7749</v>
      </c>
      <c r="C821" s="16" t="s">
        <v>7750</v>
      </c>
      <c r="D821" s="17" t="s">
        <v>38</v>
      </c>
      <c r="E821" s="18" t="s">
        <v>38</v>
      </c>
      <c r="F821" s="18">
        <v>0</v>
      </c>
      <c r="G821" s="18">
        <v>5</v>
      </c>
      <c r="H821" s="18">
        <v>1</v>
      </c>
      <c r="I821" s="18"/>
      <c r="J821" s="18"/>
      <c r="K821" s="18"/>
      <c r="L821" s="19" t="s">
        <v>4270</v>
      </c>
      <c r="M821" s="19" t="s">
        <v>1889</v>
      </c>
      <c r="N821" s="18" t="s">
        <v>1604</v>
      </c>
      <c r="O821" s="18">
        <v>200</v>
      </c>
      <c r="P821" s="18" t="s">
        <v>163</v>
      </c>
      <c r="Q821" s="18">
        <v>20</v>
      </c>
      <c r="R821" s="18" t="s">
        <v>45</v>
      </c>
      <c r="S821" s="37" t="s">
        <v>46</v>
      </c>
      <c r="T821" s="18" t="s">
        <v>557</v>
      </c>
      <c r="U821" s="37">
        <v>22.07</v>
      </c>
      <c r="V821" s="37">
        <v>22.07</v>
      </c>
      <c r="W821" s="37">
        <v>13.24</v>
      </c>
      <c r="X821" s="18" t="s">
        <v>557</v>
      </c>
      <c r="Y821" s="39"/>
      <c r="Z821" s="16">
        <v>0</v>
      </c>
      <c r="AA821" s="36">
        <v>28.01</v>
      </c>
      <c r="AB821" s="36"/>
      <c r="AC821" s="36">
        <v>28.01</v>
      </c>
      <c r="AD821" s="70">
        <f t="shared" si="158"/>
        <v>30.350800000000007</v>
      </c>
      <c r="AE821" s="70">
        <f t="shared" si="159"/>
        <v>37.938500000000005</v>
      </c>
      <c r="AF821" s="70">
        <f t="shared" si="160"/>
        <v>40.973580000000005</v>
      </c>
      <c r="AG821" s="36">
        <f t="shared" si="155"/>
        <v>30.35</v>
      </c>
      <c r="AH821" s="36">
        <f t="shared" si="156"/>
        <v>37.93</v>
      </c>
      <c r="AI821" s="36">
        <f t="shared" si="157"/>
        <v>40.97</v>
      </c>
      <c r="AJ821" s="40">
        <v>42419</v>
      </c>
      <c r="AK821" s="40">
        <v>42422</v>
      </c>
      <c r="AL821" s="22"/>
      <c r="AM821" s="20" t="s">
        <v>184</v>
      </c>
      <c r="AN821" s="20"/>
      <c r="AO821" s="20" t="s">
        <v>1192</v>
      </c>
      <c r="AP821" s="20"/>
      <c r="AQ821" s="20"/>
      <c r="AR821" s="22"/>
      <c r="AS821" s="46">
        <v>42552</v>
      </c>
      <c r="AT821" s="175"/>
    </row>
    <row r="822" spans="1:46" ht="47.25" customHeight="1">
      <c r="A822" s="16">
        <v>8697930021018</v>
      </c>
      <c r="B822" s="16" t="s">
        <v>7749</v>
      </c>
      <c r="C822" s="16" t="s">
        <v>7750</v>
      </c>
      <c r="D822" s="17" t="s">
        <v>38</v>
      </c>
      <c r="E822" s="18" t="s">
        <v>38</v>
      </c>
      <c r="F822" s="18">
        <v>0</v>
      </c>
      <c r="G822" s="18">
        <v>1</v>
      </c>
      <c r="H822" s="18">
        <v>1</v>
      </c>
      <c r="I822" s="18"/>
      <c r="J822" s="18"/>
      <c r="K822" s="18"/>
      <c r="L822" s="19" t="s">
        <v>4273</v>
      </c>
      <c r="M822" s="19" t="s">
        <v>1889</v>
      </c>
      <c r="N822" s="18" t="s">
        <v>1604</v>
      </c>
      <c r="O822" s="18">
        <v>400</v>
      </c>
      <c r="P822" s="18" t="s">
        <v>163</v>
      </c>
      <c r="Q822" s="18">
        <v>10</v>
      </c>
      <c r="R822" s="18" t="s">
        <v>45</v>
      </c>
      <c r="S822" s="37" t="s">
        <v>46</v>
      </c>
      <c r="T822" s="18" t="s">
        <v>557</v>
      </c>
      <c r="U822" s="37">
        <v>22.07</v>
      </c>
      <c r="V822" s="37">
        <v>22.07</v>
      </c>
      <c r="W822" s="37">
        <v>13.24</v>
      </c>
      <c r="X822" s="18" t="s">
        <v>557</v>
      </c>
      <c r="Y822" s="39"/>
      <c r="Z822" s="16">
        <v>0</v>
      </c>
      <c r="AA822" s="36">
        <v>28.01</v>
      </c>
      <c r="AB822" s="36"/>
      <c r="AC822" s="36">
        <v>28.01</v>
      </c>
      <c r="AD822" s="70">
        <f t="shared" si="158"/>
        <v>30.350800000000007</v>
      </c>
      <c r="AE822" s="70">
        <f t="shared" si="159"/>
        <v>37.938500000000005</v>
      </c>
      <c r="AF822" s="70">
        <f t="shared" si="160"/>
        <v>40.973580000000005</v>
      </c>
      <c r="AG822" s="36">
        <f t="shared" si="155"/>
        <v>30.35</v>
      </c>
      <c r="AH822" s="36">
        <f t="shared" si="156"/>
        <v>37.93</v>
      </c>
      <c r="AI822" s="36">
        <f t="shared" si="157"/>
        <v>40.97</v>
      </c>
      <c r="AJ822" s="40">
        <v>42419</v>
      </c>
      <c r="AK822" s="40">
        <v>42422</v>
      </c>
      <c r="AL822" s="22"/>
      <c r="AM822" s="20" t="s">
        <v>184</v>
      </c>
      <c r="AN822" s="20"/>
      <c r="AO822" s="20" t="s">
        <v>1192</v>
      </c>
      <c r="AP822" s="20"/>
      <c r="AQ822" s="20"/>
      <c r="AR822" s="22"/>
      <c r="AS822" s="46">
        <v>42552</v>
      </c>
      <c r="AT822" s="175"/>
    </row>
    <row r="823" spans="1:46" ht="47.25" customHeight="1">
      <c r="A823" s="16">
        <v>8697930021025</v>
      </c>
      <c r="B823" s="16" t="s">
        <v>7749</v>
      </c>
      <c r="C823" s="16" t="s">
        <v>7750</v>
      </c>
      <c r="D823" s="17" t="s">
        <v>38</v>
      </c>
      <c r="E823" s="18" t="s">
        <v>38</v>
      </c>
      <c r="F823" s="18">
        <v>0</v>
      </c>
      <c r="G823" s="18">
        <v>5</v>
      </c>
      <c r="H823" s="18">
        <v>1</v>
      </c>
      <c r="I823" s="18"/>
      <c r="J823" s="18"/>
      <c r="K823" s="18"/>
      <c r="L823" s="19" t="s">
        <v>4274</v>
      </c>
      <c r="M823" s="19" t="s">
        <v>1889</v>
      </c>
      <c r="N823" s="18" t="s">
        <v>1604</v>
      </c>
      <c r="O823" s="18">
        <v>400</v>
      </c>
      <c r="P823" s="18" t="s">
        <v>163</v>
      </c>
      <c r="Q823" s="18">
        <v>20</v>
      </c>
      <c r="R823" s="18" t="s">
        <v>45</v>
      </c>
      <c r="S823" s="37" t="s">
        <v>46</v>
      </c>
      <c r="T823" s="18" t="s">
        <v>557</v>
      </c>
      <c r="U823" s="37">
        <v>44.13</v>
      </c>
      <c r="V823" s="37">
        <v>44.13</v>
      </c>
      <c r="W823" s="37">
        <v>26.47</v>
      </c>
      <c r="X823" s="18" t="s">
        <v>557</v>
      </c>
      <c r="Y823" s="39"/>
      <c r="Z823" s="16">
        <v>0</v>
      </c>
      <c r="AA823" s="36">
        <v>56.01</v>
      </c>
      <c r="AB823" s="36"/>
      <c r="AC823" s="36">
        <v>56.01</v>
      </c>
      <c r="AD823" s="70">
        <f t="shared" si="158"/>
        <v>60.530699999999996</v>
      </c>
      <c r="AE823" s="70">
        <f t="shared" si="159"/>
        <v>75.663375000000002</v>
      </c>
      <c r="AF823" s="70">
        <f t="shared" si="160"/>
        <v>81.716445000000007</v>
      </c>
      <c r="AG823" s="36">
        <f t="shared" si="155"/>
        <v>60.53</v>
      </c>
      <c r="AH823" s="36">
        <f t="shared" si="156"/>
        <v>75.66</v>
      </c>
      <c r="AI823" s="36">
        <f t="shared" si="157"/>
        <v>81.709999999999994</v>
      </c>
      <c r="AJ823" s="40">
        <v>42419</v>
      </c>
      <c r="AK823" s="40">
        <v>42422</v>
      </c>
      <c r="AL823" s="22"/>
      <c r="AM823" s="20" t="s">
        <v>184</v>
      </c>
      <c r="AN823" s="20"/>
      <c r="AO823" s="20" t="s">
        <v>1192</v>
      </c>
      <c r="AP823" s="20"/>
      <c r="AQ823" s="20"/>
      <c r="AR823" s="22"/>
      <c r="AS823" s="46">
        <v>42552</v>
      </c>
      <c r="AT823" s="175"/>
    </row>
    <row r="824" spans="1:46" ht="47.25" customHeight="1">
      <c r="A824" s="16">
        <v>8697930021186</v>
      </c>
      <c r="B824" s="16" t="s">
        <v>7749</v>
      </c>
      <c r="C824" s="16" t="s">
        <v>7750</v>
      </c>
      <c r="D824" s="17" t="s">
        <v>38</v>
      </c>
      <c r="E824" s="18" t="s">
        <v>38</v>
      </c>
      <c r="F824" s="18">
        <v>0</v>
      </c>
      <c r="G824" s="18">
        <v>5</v>
      </c>
      <c r="H824" s="18">
        <v>1</v>
      </c>
      <c r="I824" s="18"/>
      <c r="J824" s="18"/>
      <c r="K824" s="18"/>
      <c r="L824" s="19" t="s">
        <v>4275</v>
      </c>
      <c r="M824" s="19" t="s">
        <v>1889</v>
      </c>
      <c r="N824" s="18" t="s">
        <v>1604</v>
      </c>
      <c r="O824" s="18">
        <v>90</v>
      </c>
      <c r="P824" s="18" t="s">
        <v>163</v>
      </c>
      <c r="Q824" s="18">
        <v>20</v>
      </c>
      <c r="R824" s="18" t="s">
        <v>45</v>
      </c>
      <c r="S824" s="37" t="s">
        <v>46</v>
      </c>
      <c r="T824" s="18" t="s">
        <v>557</v>
      </c>
      <c r="U824" s="38">
        <v>9.91</v>
      </c>
      <c r="V824" s="38">
        <v>9.91</v>
      </c>
      <c r="W824" s="38">
        <v>5.94</v>
      </c>
      <c r="X824" s="18" t="s">
        <v>557</v>
      </c>
      <c r="Y824" s="39"/>
      <c r="Z824" s="16">
        <v>0</v>
      </c>
      <c r="AA824" s="36">
        <v>12.55</v>
      </c>
      <c r="AB824" s="36"/>
      <c r="AC824" s="36">
        <v>12.55</v>
      </c>
      <c r="AD824" s="38">
        <f t="shared" si="158"/>
        <v>13.654000000000002</v>
      </c>
      <c r="AE824" s="38">
        <f t="shared" si="159"/>
        <v>17.067500000000003</v>
      </c>
      <c r="AF824" s="38">
        <f t="shared" si="160"/>
        <v>18.432900000000004</v>
      </c>
      <c r="AG824" s="36">
        <f t="shared" si="155"/>
        <v>13.65</v>
      </c>
      <c r="AH824" s="36">
        <f t="shared" si="156"/>
        <v>17.059999999999999</v>
      </c>
      <c r="AI824" s="36">
        <f t="shared" si="157"/>
        <v>18.43</v>
      </c>
      <c r="AJ824" s="40">
        <v>42699</v>
      </c>
      <c r="AK824" s="40">
        <v>42703</v>
      </c>
      <c r="AL824" s="18"/>
      <c r="AM824" s="20" t="s">
        <v>184</v>
      </c>
      <c r="AN824" s="20"/>
      <c r="AO824" s="20" t="s">
        <v>9131</v>
      </c>
      <c r="AP824" s="20"/>
      <c r="AQ824" s="20"/>
      <c r="AR824" s="22"/>
      <c r="AS824" s="46">
        <v>42552</v>
      </c>
      <c r="AT824" s="175"/>
    </row>
    <row r="825" spans="1:46" ht="47.25" customHeight="1">
      <c r="A825" s="16">
        <v>8697932280512</v>
      </c>
      <c r="B825" s="16" t="s">
        <v>946</v>
      </c>
      <c r="C825" s="16" t="s">
        <v>948</v>
      </c>
      <c r="D825" s="17" t="s">
        <v>38</v>
      </c>
      <c r="E825" s="18" t="s">
        <v>38</v>
      </c>
      <c r="F825" s="18">
        <v>0</v>
      </c>
      <c r="G825" s="18">
        <v>1</v>
      </c>
      <c r="H825" s="18">
        <v>2</v>
      </c>
      <c r="I825" s="18"/>
      <c r="J825" s="18"/>
      <c r="K825" s="18"/>
      <c r="L825" s="19" t="s">
        <v>2772</v>
      </c>
      <c r="M825" s="19" t="s">
        <v>1023</v>
      </c>
      <c r="N825" s="18" t="s">
        <v>1154</v>
      </c>
      <c r="O825" s="18" t="s">
        <v>2774</v>
      </c>
      <c r="P825" s="18" t="s">
        <v>163</v>
      </c>
      <c r="Q825" s="18">
        <v>100</v>
      </c>
      <c r="R825" s="18" t="s">
        <v>45</v>
      </c>
      <c r="S825" s="37" t="s">
        <v>46</v>
      </c>
      <c r="T825" s="37" t="s">
        <v>53</v>
      </c>
      <c r="U825" s="37">
        <v>9.18</v>
      </c>
      <c r="V825" s="37">
        <v>9.18</v>
      </c>
      <c r="W825" s="37">
        <v>9.18</v>
      </c>
      <c r="X825" s="37" t="s">
        <v>53</v>
      </c>
      <c r="Y825" s="39"/>
      <c r="Z825" s="16">
        <v>0</v>
      </c>
      <c r="AA825" s="36">
        <v>19.43</v>
      </c>
      <c r="AB825" s="36"/>
      <c r="AC825" s="36">
        <v>19.43</v>
      </c>
      <c r="AD825" s="70">
        <f t="shared" si="158"/>
        <v>21.084400000000002</v>
      </c>
      <c r="AE825" s="70">
        <f t="shared" si="159"/>
        <v>26.355500000000003</v>
      </c>
      <c r="AF825" s="70">
        <f t="shared" si="160"/>
        <v>28.463940000000004</v>
      </c>
      <c r="AG825" s="36">
        <f t="shared" si="155"/>
        <v>21.08</v>
      </c>
      <c r="AH825" s="36">
        <f t="shared" si="156"/>
        <v>26.35</v>
      </c>
      <c r="AI825" s="36">
        <f t="shared" si="157"/>
        <v>28.46</v>
      </c>
      <c r="AJ825" s="40">
        <v>42545</v>
      </c>
      <c r="AK825" s="40">
        <v>42547</v>
      </c>
      <c r="AL825" s="22"/>
      <c r="AM825" s="20" t="s">
        <v>184</v>
      </c>
      <c r="AN825" s="20"/>
      <c r="AO825" s="20" t="s">
        <v>272</v>
      </c>
      <c r="AP825" s="20"/>
      <c r="AQ825" s="20"/>
      <c r="AR825" s="22"/>
      <c r="AS825" s="46">
        <v>42552</v>
      </c>
      <c r="AT825" s="173"/>
    </row>
    <row r="826" spans="1:46" ht="47.25" customHeight="1">
      <c r="A826" s="16">
        <v>8680881284700</v>
      </c>
      <c r="B826" s="16" t="s">
        <v>946</v>
      </c>
      <c r="C826" s="16" t="s">
        <v>948</v>
      </c>
      <c r="D826" s="17" t="s">
        <v>323</v>
      </c>
      <c r="E826" s="18" t="s">
        <v>323</v>
      </c>
      <c r="F826" s="18">
        <v>0</v>
      </c>
      <c r="G826" s="18">
        <v>1</v>
      </c>
      <c r="H826" s="18">
        <v>2</v>
      </c>
      <c r="I826" s="18"/>
      <c r="J826" s="18"/>
      <c r="K826" s="18"/>
      <c r="L826" s="19" t="s">
        <v>2772</v>
      </c>
      <c r="M826" s="19" t="s">
        <v>1023</v>
      </c>
      <c r="N826" s="18" t="s">
        <v>3357</v>
      </c>
      <c r="O826" s="18" t="s">
        <v>2774</v>
      </c>
      <c r="P826" s="18" t="s">
        <v>163</v>
      </c>
      <c r="Q826" s="18">
        <v>100</v>
      </c>
      <c r="R826" s="18" t="s">
        <v>95</v>
      </c>
      <c r="S826" s="37" t="s">
        <v>46</v>
      </c>
      <c r="T826" s="37" t="s">
        <v>53</v>
      </c>
      <c r="U826" s="38">
        <v>9.18</v>
      </c>
      <c r="V826" s="38">
        <v>9.18</v>
      </c>
      <c r="W826" s="38">
        <v>9.18</v>
      </c>
      <c r="X826" s="37" t="s">
        <v>53</v>
      </c>
      <c r="Y826" s="39"/>
      <c r="Z826" s="16">
        <v>0</v>
      </c>
      <c r="AA826" s="36">
        <v>21.5</v>
      </c>
      <c r="AB826" s="36"/>
      <c r="AC826" s="36">
        <v>21.5</v>
      </c>
      <c r="AD826" s="36">
        <v>23.32</v>
      </c>
      <c r="AE826" s="36">
        <v>29.15</v>
      </c>
      <c r="AF826" s="36">
        <v>31.48</v>
      </c>
      <c r="AG826" s="36">
        <f t="shared" si="155"/>
        <v>23.32</v>
      </c>
      <c r="AH826" s="36">
        <f t="shared" si="156"/>
        <v>29.15</v>
      </c>
      <c r="AI826" s="36">
        <f t="shared" si="157"/>
        <v>31.48</v>
      </c>
      <c r="AJ826" s="40">
        <v>42783</v>
      </c>
      <c r="AK826" s="40">
        <v>42786</v>
      </c>
      <c r="AL826" s="17"/>
      <c r="AM826" s="20" t="s">
        <v>477</v>
      </c>
      <c r="AN826" s="20"/>
      <c r="AO826" s="20" t="s">
        <v>272</v>
      </c>
      <c r="AP826" s="20"/>
      <c r="AQ826" s="20"/>
      <c r="AR826" s="22"/>
      <c r="AS826" s="46">
        <v>42552</v>
      </c>
      <c r="AT826" s="173"/>
    </row>
    <row r="827" spans="1:46" ht="47.25" customHeight="1">
      <c r="A827" s="16">
        <v>8697936283502</v>
      </c>
      <c r="B827" s="16" t="s">
        <v>946</v>
      </c>
      <c r="C827" s="16" t="s">
        <v>948</v>
      </c>
      <c r="D827" s="17" t="s">
        <v>38</v>
      </c>
      <c r="E827" s="18" t="s">
        <v>38</v>
      </c>
      <c r="F827" s="18">
        <v>0</v>
      </c>
      <c r="G827" s="18">
        <v>1</v>
      </c>
      <c r="H827" s="18">
        <v>2</v>
      </c>
      <c r="I827" s="18"/>
      <c r="J827" s="18"/>
      <c r="K827" s="18"/>
      <c r="L827" s="19" t="s">
        <v>2772</v>
      </c>
      <c r="M827" s="19" t="s">
        <v>1023</v>
      </c>
      <c r="N827" s="18" t="s">
        <v>502</v>
      </c>
      <c r="O827" s="18" t="s">
        <v>2774</v>
      </c>
      <c r="P827" s="18" t="s">
        <v>163</v>
      </c>
      <c r="Q827" s="18">
        <v>100</v>
      </c>
      <c r="R827" s="18" t="s">
        <v>45</v>
      </c>
      <c r="S827" s="37" t="s">
        <v>46</v>
      </c>
      <c r="T827" s="37" t="s">
        <v>53</v>
      </c>
      <c r="U827" s="37">
        <v>9.18</v>
      </c>
      <c r="V827" s="37">
        <v>9.18</v>
      </c>
      <c r="W827" s="37">
        <v>9.18</v>
      </c>
      <c r="X827" s="37" t="s">
        <v>53</v>
      </c>
      <c r="Y827" s="39"/>
      <c r="Z827" s="16">
        <v>0</v>
      </c>
      <c r="AA827" s="36">
        <v>19.43</v>
      </c>
      <c r="AB827" s="36"/>
      <c r="AC827" s="36">
        <v>19.43</v>
      </c>
      <c r="AD827" s="37">
        <f t="shared" ref="AD827:AD850" si="161">IF(Z827=2,AC827*1.08,IF(AC827&lt;=10,(AC827*1.09),IF(AC827&lt;=50,(10*1.09)+((AC827-10)*1.08),IF(AC827&lt;=100,(10*1.09)+((50-10)*1.08)+((AC827-50)*1.07),IF(AC827&lt;=200,(10*1.09)+((50-10)*1.08)+((100-50)*1.07)+((AC827-100)*1.04),(10*1.09)+((50-10)*1.08)+((100-50)*1.07)+((200-100)*1.04)+((AC827-200)*1.02))))))</f>
        <v>21.084400000000002</v>
      </c>
      <c r="AE827" s="37">
        <f t="shared" ref="AE827:AE850" si="162">IF(Z827=1,AD827*1.08,IF(Z827=2,0,IF(AC827&lt;=100,(AD827*1.25),IF(AC827&lt;=200,134.5+((AC827-100)*1.04*1.16),255.14+((AC827-200)*1.02*1.12)))))</f>
        <v>26.355500000000003</v>
      </c>
      <c r="AF827" s="37">
        <f t="shared" ref="AF827:AF850" si="163">IF(Z827=1,0,(AE827*1.08))</f>
        <v>28.463940000000004</v>
      </c>
      <c r="AG827" s="36">
        <f t="shared" si="155"/>
        <v>21.08</v>
      </c>
      <c r="AH827" s="36">
        <f t="shared" si="156"/>
        <v>26.35</v>
      </c>
      <c r="AI827" s="36">
        <f t="shared" si="157"/>
        <v>28.46</v>
      </c>
      <c r="AJ827" s="40">
        <v>42545</v>
      </c>
      <c r="AK827" s="40">
        <v>42547</v>
      </c>
      <c r="AL827" s="22"/>
      <c r="AM827" s="20" t="s">
        <v>184</v>
      </c>
      <c r="AN827" s="20"/>
      <c r="AO827" s="20" t="s">
        <v>409</v>
      </c>
      <c r="AP827" s="20"/>
      <c r="AQ827" s="20"/>
      <c r="AR827" s="22"/>
      <c r="AS827" s="46">
        <v>42552</v>
      </c>
      <c r="AT827" s="173"/>
    </row>
    <row r="828" spans="1:46" ht="47.25" customHeight="1">
      <c r="A828" s="16">
        <v>8697932280529</v>
      </c>
      <c r="B828" s="16" t="s">
        <v>946</v>
      </c>
      <c r="C828" s="16" t="s">
        <v>948</v>
      </c>
      <c r="D828" s="17" t="s">
        <v>38</v>
      </c>
      <c r="E828" s="18" t="s">
        <v>38</v>
      </c>
      <c r="F828" s="18">
        <v>0</v>
      </c>
      <c r="G828" s="18">
        <v>1</v>
      </c>
      <c r="H828" s="18">
        <v>3</v>
      </c>
      <c r="I828" s="18"/>
      <c r="J828" s="18"/>
      <c r="K828" s="18"/>
      <c r="L828" s="19" t="s">
        <v>7814</v>
      </c>
      <c r="M828" s="19" t="s">
        <v>1023</v>
      </c>
      <c r="N828" s="18" t="s">
        <v>1154</v>
      </c>
      <c r="O828" s="18" t="s">
        <v>2842</v>
      </c>
      <c r="P828" s="18" t="s">
        <v>163</v>
      </c>
      <c r="Q828" s="18">
        <v>100</v>
      </c>
      <c r="R828" s="18" t="s">
        <v>45</v>
      </c>
      <c r="S828" s="37" t="s">
        <v>46</v>
      </c>
      <c r="T828" s="37" t="s">
        <v>53</v>
      </c>
      <c r="U828" s="37">
        <v>37.299999999999997</v>
      </c>
      <c r="V828" s="37">
        <v>37.299999999999997</v>
      </c>
      <c r="W828" s="37">
        <v>37.299999999999997</v>
      </c>
      <c r="X828" s="37" t="s">
        <v>53</v>
      </c>
      <c r="Y828" s="39"/>
      <c r="Z828" s="16">
        <v>0</v>
      </c>
      <c r="AA828" s="36">
        <v>39.99</v>
      </c>
      <c r="AB828" s="36"/>
      <c r="AC828" s="36">
        <v>39.99</v>
      </c>
      <c r="AD828" s="70">
        <f t="shared" si="161"/>
        <v>43.289200000000001</v>
      </c>
      <c r="AE828" s="70">
        <f t="shared" si="162"/>
        <v>54.111499999999999</v>
      </c>
      <c r="AF828" s="70">
        <f t="shared" si="163"/>
        <v>58.440420000000003</v>
      </c>
      <c r="AG828" s="36">
        <f t="shared" si="155"/>
        <v>43.28</v>
      </c>
      <c r="AH828" s="36">
        <f t="shared" si="156"/>
        <v>54.11</v>
      </c>
      <c r="AI828" s="36">
        <f t="shared" si="157"/>
        <v>58.44</v>
      </c>
      <c r="AJ828" s="40">
        <v>42419</v>
      </c>
      <c r="AK828" s="40">
        <v>42422</v>
      </c>
      <c r="AL828" s="22"/>
      <c r="AM828" s="20" t="s">
        <v>184</v>
      </c>
      <c r="AN828" s="20"/>
      <c r="AO828" s="20" t="s">
        <v>8537</v>
      </c>
      <c r="AP828" s="20"/>
      <c r="AQ828" s="20"/>
      <c r="AR828" s="22"/>
      <c r="AS828" s="46">
        <v>42552</v>
      </c>
      <c r="AT828" s="173"/>
    </row>
    <row r="829" spans="1:46" ht="47.25" customHeight="1">
      <c r="A829" s="16">
        <v>8697936283496</v>
      </c>
      <c r="B829" s="16" t="s">
        <v>946</v>
      </c>
      <c r="C829" s="16" t="s">
        <v>948</v>
      </c>
      <c r="D829" s="17" t="s">
        <v>38</v>
      </c>
      <c r="E829" s="18" t="s">
        <v>38</v>
      </c>
      <c r="F829" s="18">
        <v>0</v>
      </c>
      <c r="G829" s="18">
        <v>1</v>
      </c>
      <c r="H829" s="18">
        <v>3</v>
      </c>
      <c r="I829" s="18"/>
      <c r="J829" s="18"/>
      <c r="K829" s="18"/>
      <c r="L829" s="19" t="s">
        <v>7814</v>
      </c>
      <c r="M829" s="19" t="s">
        <v>1023</v>
      </c>
      <c r="N829" s="18" t="s">
        <v>502</v>
      </c>
      <c r="O829" s="18" t="s">
        <v>2842</v>
      </c>
      <c r="P829" s="18" t="s">
        <v>163</v>
      </c>
      <c r="Q829" s="18">
        <v>100</v>
      </c>
      <c r="R829" s="18" t="s">
        <v>45</v>
      </c>
      <c r="S829" s="37" t="s">
        <v>46</v>
      </c>
      <c r="T829" s="37" t="s">
        <v>53</v>
      </c>
      <c r="U829" s="37">
        <v>37.299999999999997</v>
      </c>
      <c r="V829" s="37">
        <v>37.299999999999997</v>
      </c>
      <c r="W829" s="37">
        <v>37.299999999999997</v>
      </c>
      <c r="X829" s="37" t="s">
        <v>53</v>
      </c>
      <c r="Y829" s="39"/>
      <c r="Z829" s="16">
        <v>0</v>
      </c>
      <c r="AA829" s="36">
        <v>39.99</v>
      </c>
      <c r="AB829" s="36"/>
      <c r="AC829" s="36">
        <v>39.99</v>
      </c>
      <c r="AD829" s="37">
        <f t="shared" si="161"/>
        <v>43.289200000000001</v>
      </c>
      <c r="AE829" s="37">
        <f t="shared" si="162"/>
        <v>54.111499999999999</v>
      </c>
      <c r="AF829" s="37">
        <f t="shared" si="163"/>
        <v>58.440420000000003</v>
      </c>
      <c r="AG829" s="36">
        <f t="shared" si="155"/>
        <v>43.28</v>
      </c>
      <c r="AH829" s="36">
        <f t="shared" si="156"/>
        <v>54.11</v>
      </c>
      <c r="AI829" s="36">
        <f t="shared" si="157"/>
        <v>58.44</v>
      </c>
      <c r="AJ829" s="40">
        <v>42419</v>
      </c>
      <c r="AK829" s="40">
        <v>42422</v>
      </c>
      <c r="AL829" s="22"/>
      <c r="AM829" s="20" t="s">
        <v>184</v>
      </c>
      <c r="AN829" s="20"/>
      <c r="AO829" s="20" t="s">
        <v>7904</v>
      </c>
      <c r="AP829" s="20"/>
      <c r="AQ829" s="20"/>
      <c r="AR829" s="22"/>
      <c r="AS829" s="46">
        <v>42552</v>
      </c>
      <c r="AT829" s="176"/>
    </row>
    <row r="830" spans="1:46" ht="47.25" customHeight="1">
      <c r="A830" s="16">
        <v>8697936023474</v>
      </c>
      <c r="B830" s="16" t="s">
        <v>946</v>
      </c>
      <c r="C830" s="16" t="s">
        <v>948</v>
      </c>
      <c r="D830" s="17" t="s">
        <v>38</v>
      </c>
      <c r="E830" s="18" t="s">
        <v>38</v>
      </c>
      <c r="F830" s="18">
        <v>0</v>
      </c>
      <c r="G830" s="18">
        <v>1</v>
      </c>
      <c r="H830" s="18">
        <v>3</v>
      </c>
      <c r="I830" s="18"/>
      <c r="J830" s="18"/>
      <c r="K830" s="18"/>
      <c r="L830" s="19" t="s">
        <v>2074</v>
      </c>
      <c r="M830" s="19" t="s">
        <v>1023</v>
      </c>
      <c r="N830" s="18" t="s">
        <v>502</v>
      </c>
      <c r="O830" s="18">
        <v>600</v>
      </c>
      <c r="P830" s="18" t="s">
        <v>163</v>
      </c>
      <c r="Q830" s="18">
        <v>10</v>
      </c>
      <c r="R830" s="18" t="s">
        <v>45</v>
      </c>
      <c r="S830" s="37" t="s">
        <v>46</v>
      </c>
      <c r="T830" s="18" t="s">
        <v>53</v>
      </c>
      <c r="U830" s="37">
        <v>21.83</v>
      </c>
      <c r="V830" s="37">
        <v>21.83</v>
      </c>
      <c r="W830" s="37">
        <v>21.83</v>
      </c>
      <c r="X830" s="18" t="s">
        <v>53</v>
      </c>
      <c r="Y830" s="39"/>
      <c r="Z830" s="16">
        <v>0</v>
      </c>
      <c r="AA830" s="36">
        <v>46.18</v>
      </c>
      <c r="AB830" s="36"/>
      <c r="AC830" s="36">
        <v>46.18</v>
      </c>
      <c r="AD830" s="37">
        <f t="shared" si="161"/>
        <v>49.974400000000003</v>
      </c>
      <c r="AE830" s="37">
        <f t="shared" si="162"/>
        <v>62.468000000000004</v>
      </c>
      <c r="AF830" s="37">
        <f t="shared" si="163"/>
        <v>67.465440000000015</v>
      </c>
      <c r="AG830" s="36">
        <f t="shared" si="155"/>
        <v>49.97</v>
      </c>
      <c r="AH830" s="36">
        <f t="shared" si="156"/>
        <v>62.46</v>
      </c>
      <c r="AI830" s="36">
        <f t="shared" si="157"/>
        <v>67.459999999999994</v>
      </c>
      <c r="AJ830" s="40">
        <v>42419</v>
      </c>
      <c r="AK830" s="40">
        <v>42422</v>
      </c>
      <c r="AL830" s="22"/>
      <c r="AM830" s="20" t="s">
        <v>184</v>
      </c>
      <c r="AN830" s="20"/>
      <c r="AO830" s="20" t="s">
        <v>1329</v>
      </c>
      <c r="AP830" s="20"/>
      <c r="AQ830" s="20"/>
      <c r="AR830" s="22"/>
      <c r="AS830" s="46">
        <v>42552</v>
      </c>
      <c r="AT830" s="173"/>
    </row>
    <row r="831" spans="1:46" ht="47.25" customHeight="1">
      <c r="A831" s="16">
        <v>8697932020378</v>
      </c>
      <c r="B831" s="16" t="s">
        <v>946</v>
      </c>
      <c r="C831" s="16" t="s">
        <v>948</v>
      </c>
      <c r="D831" s="17" t="s">
        <v>38</v>
      </c>
      <c r="E831" s="18" t="s">
        <v>38</v>
      </c>
      <c r="F831" s="18">
        <v>0</v>
      </c>
      <c r="G831" s="18">
        <v>1</v>
      </c>
      <c r="H831" s="18">
        <v>3</v>
      </c>
      <c r="I831" s="18"/>
      <c r="J831" s="18"/>
      <c r="K831" s="18"/>
      <c r="L831" s="19" t="s">
        <v>2074</v>
      </c>
      <c r="M831" s="19" t="s">
        <v>1023</v>
      </c>
      <c r="N831" s="18" t="s">
        <v>1154</v>
      </c>
      <c r="O831" s="18">
        <v>600</v>
      </c>
      <c r="P831" s="18" t="s">
        <v>163</v>
      </c>
      <c r="Q831" s="18">
        <v>10</v>
      </c>
      <c r="R831" s="18" t="s">
        <v>45</v>
      </c>
      <c r="S831" s="37" t="s">
        <v>46</v>
      </c>
      <c r="T831" s="18" t="s">
        <v>53</v>
      </c>
      <c r="U831" s="37">
        <v>21.83</v>
      </c>
      <c r="V831" s="37">
        <v>21.83</v>
      </c>
      <c r="W831" s="37">
        <v>21.83</v>
      </c>
      <c r="X831" s="18" t="s">
        <v>53</v>
      </c>
      <c r="Y831" s="39"/>
      <c r="Z831" s="16">
        <v>0</v>
      </c>
      <c r="AA831" s="36">
        <v>46.18</v>
      </c>
      <c r="AB831" s="36"/>
      <c r="AC831" s="36">
        <v>46.18</v>
      </c>
      <c r="AD831" s="70">
        <f t="shared" si="161"/>
        <v>49.974400000000003</v>
      </c>
      <c r="AE831" s="70">
        <f t="shared" si="162"/>
        <v>62.468000000000004</v>
      </c>
      <c r="AF831" s="70">
        <f t="shared" si="163"/>
        <v>67.465440000000015</v>
      </c>
      <c r="AG831" s="36">
        <f t="shared" si="155"/>
        <v>49.97</v>
      </c>
      <c r="AH831" s="36">
        <f t="shared" si="156"/>
        <v>62.46</v>
      </c>
      <c r="AI831" s="36">
        <f t="shared" si="157"/>
        <v>67.459999999999994</v>
      </c>
      <c r="AJ831" s="40">
        <v>42419</v>
      </c>
      <c r="AK831" s="40">
        <v>42422</v>
      </c>
      <c r="AL831" s="22"/>
      <c r="AM831" s="20" t="s">
        <v>184</v>
      </c>
      <c r="AN831" s="20"/>
      <c r="AO831" s="20" t="s">
        <v>7559</v>
      </c>
      <c r="AP831" s="20"/>
      <c r="AQ831" s="20"/>
      <c r="AR831" s="22"/>
      <c r="AS831" s="46">
        <v>42552</v>
      </c>
      <c r="AT831" s="173"/>
    </row>
    <row r="832" spans="1:46" ht="47.25" customHeight="1">
      <c r="A832" s="16">
        <v>8680881024726</v>
      </c>
      <c r="B832" s="16" t="s">
        <v>946</v>
      </c>
      <c r="C832" s="16" t="s">
        <v>948</v>
      </c>
      <c r="D832" s="17" t="s">
        <v>38</v>
      </c>
      <c r="E832" s="18" t="s">
        <v>38</v>
      </c>
      <c r="F832" s="18">
        <v>0</v>
      </c>
      <c r="G832" s="18">
        <v>1</v>
      </c>
      <c r="H832" s="18">
        <v>3</v>
      </c>
      <c r="I832" s="18"/>
      <c r="J832" s="18"/>
      <c r="K832" s="18"/>
      <c r="L832" s="19" t="s">
        <v>2074</v>
      </c>
      <c r="M832" s="19" t="s">
        <v>1023</v>
      </c>
      <c r="N832" s="18" t="s">
        <v>3357</v>
      </c>
      <c r="O832" s="18">
        <v>600</v>
      </c>
      <c r="P832" s="18" t="s">
        <v>163</v>
      </c>
      <c r="Q832" s="18">
        <v>10</v>
      </c>
      <c r="R832" s="18" t="s">
        <v>45</v>
      </c>
      <c r="S832" s="37" t="s">
        <v>46</v>
      </c>
      <c r="T832" s="18" t="s">
        <v>53</v>
      </c>
      <c r="U832" s="38">
        <v>21.83</v>
      </c>
      <c r="V832" s="38">
        <v>21.83</v>
      </c>
      <c r="W832" s="38">
        <v>21.83</v>
      </c>
      <c r="X832" s="18" t="s">
        <v>53</v>
      </c>
      <c r="Y832" s="39"/>
      <c r="Z832" s="16">
        <v>0</v>
      </c>
      <c r="AA832" s="36">
        <v>51.09</v>
      </c>
      <c r="AB832" s="36"/>
      <c r="AC832" s="36">
        <v>51.09</v>
      </c>
      <c r="AD832" s="38">
        <f t="shared" si="161"/>
        <v>55.266300000000008</v>
      </c>
      <c r="AE832" s="38">
        <f t="shared" si="162"/>
        <v>69.082875000000016</v>
      </c>
      <c r="AF832" s="38">
        <f t="shared" si="163"/>
        <v>74.609505000000027</v>
      </c>
      <c r="AG832" s="36">
        <f t="shared" si="155"/>
        <v>55.26</v>
      </c>
      <c r="AH832" s="36">
        <f t="shared" si="156"/>
        <v>69.08</v>
      </c>
      <c r="AI832" s="36">
        <f t="shared" si="157"/>
        <v>74.599999999999994</v>
      </c>
      <c r="AJ832" s="40">
        <v>42783</v>
      </c>
      <c r="AK832" s="40">
        <v>42786</v>
      </c>
      <c r="AL832" s="17"/>
      <c r="AM832" s="20" t="s">
        <v>184</v>
      </c>
      <c r="AN832" s="20"/>
      <c r="AO832" s="20" t="s">
        <v>409</v>
      </c>
      <c r="AP832" s="20"/>
      <c r="AQ832" s="20"/>
      <c r="AR832" s="22"/>
      <c r="AS832" s="46">
        <v>42552</v>
      </c>
      <c r="AT832" s="173"/>
    </row>
    <row r="833" spans="1:46" ht="47.25" customHeight="1">
      <c r="A833" s="16">
        <v>8681094020109</v>
      </c>
      <c r="B833" s="16" t="s">
        <v>946</v>
      </c>
      <c r="C833" s="16" t="s">
        <v>948</v>
      </c>
      <c r="D833" s="17" t="s">
        <v>38</v>
      </c>
      <c r="E833" s="18" t="s">
        <v>38</v>
      </c>
      <c r="F833" s="18">
        <v>0</v>
      </c>
      <c r="G833" s="18">
        <v>1</v>
      </c>
      <c r="H833" s="18">
        <v>3</v>
      </c>
      <c r="I833" s="18"/>
      <c r="J833" s="18"/>
      <c r="K833" s="18"/>
      <c r="L833" s="19" t="s">
        <v>2074</v>
      </c>
      <c r="M833" s="19" t="s">
        <v>1023</v>
      </c>
      <c r="N833" s="18" t="s">
        <v>4090</v>
      </c>
      <c r="O833" s="18">
        <v>600</v>
      </c>
      <c r="P833" s="18" t="s">
        <v>163</v>
      </c>
      <c r="Q833" s="18">
        <v>10</v>
      </c>
      <c r="R833" s="18" t="s">
        <v>45</v>
      </c>
      <c r="S833" s="37" t="s">
        <v>46</v>
      </c>
      <c r="T833" s="18" t="s">
        <v>53</v>
      </c>
      <c r="U833" s="37">
        <v>21.83</v>
      </c>
      <c r="V833" s="37">
        <v>21.83</v>
      </c>
      <c r="W833" s="37">
        <v>21.83</v>
      </c>
      <c r="X833" s="18" t="s">
        <v>53</v>
      </c>
      <c r="Y833" s="39"/>
      <c r="Z833" s="16">
        <v>0</v>
      </c>
      <c r="AA833" s="36">
        <v>46.18</v>
      </c>
      <c r="AB833" s="36"/>
      <c r="AC833" s="36">
        <v>46.18</v>
      </c>
      <c r="AD833" s="70">
        <f t="shared" si="161"/>
        <v>49.974400000000003</v>
      </c>
      <c r="AE833" s="70">
        <f t="shared" si="162"/>
        <v>62.468000000000004</v>
      </c>
      <c r="AF833" s="70">
        <f t="shared" si="163"/>
        <v>67.465440000000015</v>
      </c>
      <c r="AG833" s="36">
        <f t="shared" si="155"/>
        <v>49.97</v>
      </c>
      <c r="AH833" s="36">
        <f t="shared" si="156"/>
        <v>62.46</v>
      </c>
      <c r="AI833" s="36">
        <f t="shared" si="157"/>
        <v>67.459999999999994</v>
      </c>
      <c r="AJ833" s="40">
        <v>42419</v>
      </c>
      <c r="AK833" s="40">
        <v>42422</v>
      </c>
      <c r="AL833" s="22"/>
      <c r="AM833" s="20" t="s">
        <v>335</v>
      </c>
      <c r="AN833" s="20"/>
      <c r="AO833" s="20" t="s">
        <v>2679</v>
      </c>
      <c r="AP833" s="20"/>
      <c r="AQ833" s="20"/>
      <c r="AR833" s="22"/>
      <c r="AS833" s="46">
        <v>42552</v>
      </c>
      <c r="AT833" s="173"/>
    </row>
    <row r="834" spans="1:46" ht="47.25" customHeight="1">
      <c r="A834" s="16">
        <v>8680881024733</v>
      </c>
      <c r="B834" s="16" t="s">
        <v>946</v>
      </c>
      <c r="C834" s="16" t="s">
        <v>948</v>
      </c>
      <c r="D834" s="17" t="s">
        <v>38</v>
      </c>
      <c r="E834" s="18" t="s">
        <v>38</v>
      </c>
      <c r="F834" s="18">
        <v>0</v>
      </c>
      <c r="G834" s="18">
        <v>1</v>
      </c>
      <c r="H834" s="18">
        <v>3</v>
      </c>
      <c r="I834" s="18"/>
      <c r="J834" s="18"/>
      <c r="K834" s="18"/>
      <c r="L834" s="19" t="s">
        <v>7816</v>
      </c>
      <c r="M834" s="19" t="s">
        <v>1023</v>
      </c>
      <c r="N834" s="18" t="s">
        <v>3357</v>
      </c>
      <c r="O834" s="18">
        <v>600</v>
      </c>
      <c r="P834" s="18" t="s">
        <v>163</v>
      </c>
      <c r="Q834" s="18">
        <v>20</v>
      </c>
      <c r="R834" s="18" t="s">
        <v>45</v>
      </c>
      <c r="S834" s="37" t="s">
        <v>46</v>
      </c>
      <c r="T834" s="18" t="s">
        <v>53</v>
      </c>
      <c r="U834" s="37">
        <v>44.05</v>
      </c>
      <c r="V834" s="37">
        <v>44.05</v>
      </c>
      <c r="W834" s="37">
        <v>44.05</v>
      </c>
      <c r="X834" s="18" t="s">
        <v>53</v>
      </c>
      <c r="Y834" s="39"/>
      <c r="Z834" s="16">
        <v>0</v>
      </c>
      <c r="AA834" s="36">
        <v>93.21</v>
      </c>
      <c r="AB834" s="36"/>
      <c r="AC834" s="36">
        <v>93.21</v>
      </c>
      <c r="AD834" s="70">
        <f t="shared" si="161"/>
        <v>100.3347</v>
      </c>
      <c r="AE834" s="70">
        <f t="shared" si="162"/>
        <v>125.418375</v>
      </c>
      <c r="AF834" s="70">
        <f t="shared" si="163"/>
        <v>135.45184500000002</v>
      </c>
      <c r="AG834" s="36">
        <f t="shared" si="155"/>
        <v>100.33</v>
      </c>
      <c r="AH834" s="36">
        <f t="shared" si="156"/>
        <v>125.41</v>
      </c>
      <c r="AI834" s="36">
        <f t="shared" si="157"/>
        <v>135.44999999999999</v>
      </c>
      <c r="AJ834" s="40">
        <v>42419</v>
      </c>
      <c r="AK834" s="40">
        <v>42422</v>
      </c>
      <c r="AL834" s="22"/>
      <c r="AM834" s="20" t="s">
        <v>184</v>
      </c>
      <c r="AN834" s="20"/>
      <c r="AO834" s="20" t="s">
        <v>7566</v>
      </c>
      <c r="AP834" s="20"/>
      <c r="AQ834" s="20"/>
      <c r="AR834" s="22"/>
      <c r="AS834" s="46">
        <v>42552</v>
      </c>
      <c r="AT834" s="173"/>
    </row>
    <row r="835" spans="1:46" ht="47.25" customHeight="1">
      <c r="A835" s="16">
        <v>8697932020361</v>
      </c>
      <c r="B835" s="16" t="s">
        <v>946</v>
      </c>
      <c r="C835" s="16" t="s">
        <v>948</v>
      </c>
      <c r="D835" s="17" t="s">
        <v>38</v>
      </c>
      <c r="E835" s="18" t="s">
        <v>38</v>
      </c>
      <c r="F835" s="18">
        <v>0</v>
      </c>
      <c r="G835" s="18">
        <v>1</v>
      </c>
      <c r="H835" s="18">
        <v>3</v>
      </c>
      <c r="I835" s="18"/>
      <c r="J835" s="18"/>
      <c r="K835" s="18"/>
      <c r="L835" s="19" t="s">
        <v>7816</v>
      </c>
      <c r="M835" s="19" t="s">
        <v>1023</v>
      </c>
      <c r="N835" s="18" t="s">
        <v>1154</v>
      </c>
      <c r="O835" s="18">
        <v>600</v>
      </c>
      <c r="P835" s="18" t="s">
        <v>163</v>
      </c>
      <c r="Q835" s="18">
        <v>20</v>
      </c>
      <c r="R835" s="18" t="s">
        <v>45</v>
      </c>
      <c r="S835" s="37" t="s">
        <v>46</v>
      </c>
      <c r="T835" s="18" t="s">
        <v>53</v>
      </c>
      <c r="U835" s="37">
        <v>44.05</v>
      </c>
      <c r="V835" s="37">
        <v>44.05</v>
      </c>
      <c r="W835" s="37">
        <v>44.05</v>
      </c>
      <c r="X835" s="18" t="s">
        <v>53</v>
      </c>
      <c r="Y835" s="39"/>
      <c r="Z835" s="16">
        <v>0</v>
      </c>
      <c r="AA835" s="36">
        <v>93.21</v>
      </c>
      <c r="AB835" s="36"/>
      <c r="AC835" s="36">
        <v>93.21</v>
      </c>
      <c r="AD835" s="70">
        <f t="shared" si="161"/>
        <v>100.3347</v>
      </c>
      <c r="AE835" s="70">
        <f t="shared" si="162"/>
        <v>125.418375</v>
      </c>
      <c r="AF835" s="70">
        <f t="shared" si="163"/>
        <v>135.45184500000002</v>
      </c>
      <c r="AG835" s="36">
        <f t="shared" si="155"/>
        <v>100.33</v>
      </c>
      <c r="AH835" s="36">
        <f t="shared" si="156"/>
        <v>125.41</v>
      </c>
      <c r="AI835" s="36">
        <f t="shared" si="157"/>
        <v>135.44999999999999</v>
      </c>
      <c r="AJ835" s="40">
        <v>42419</v>
      </c>
      <c r="AK835" s="40">
        <v>42422</v>
      </c>
      <c r="AL835" s="22"/>
      <c r="AM835" s="20" t="s">
        <v>184</v>
      </c>
      <c r="AN835" s="20"/>
      <c r="AO835" s="20" t="s">
        <v>2401</v>
      </c>
      <c r="AP835" s="20"/>
      <c r="AQ835" s="20"/>
      <c r="AR835" s="22"/>
      <c r="AS835" s="46">
        <v>42552</v>
      </c>
      <c r="AT835" s="173"/>
    </row>
    <row r="836" spans="1:46" ht="47.25" customHeight="1">
      <c r="A836" s="16">
        <v>8681094020116</v>
      </c>
      <c r="B836" s="16" t="s">
        <v>946</v>
      </c>
      <c r="C836" s="16" t="s">
        <v>948</v>
      </c>
      <c r="D836" s="17" t="s">
        <v>38</v>
      </c>
      <c r="E836" s="18" t="s">
        <v>38</v>
      </c>
      <c r="F836" s="18">
        <v>0</v>
      </c>
      <c r="G836" s="18">
        <v>1</v>
      </c>
      <c r="H836" s="18">
        <v>3</v>
      </c>
      <c r="I836" s="18"/>
      <c r="J836" s="18"/>
      <c r="K836" s="18"/>
      <c r="L836" s="19" t="s">
        <v>7816</v>
      </c>
      <c r="M836" s="19" t="s">
        <v>1023</v>
      </c>
      <c r="N836" s="18" t="s">
        <v>4090</v>
      </c>
      <c r="O836" s="18">
        <v>600</v>
      </c>
      <c r="P836" s="18" t="s">
        <v>163</v>
      </c>
      <c r="Q836" s="18">
        <v>20</v>
      </c>
      <c r="R836" s="18" t="s">
        <v>45</v>
      </c>
      <c r="S836" s="37" t="s">
        <v>46</v>
      </c>
      <c r="T836" s="18" t="s">
        <v>53</v>
      </c>
      <c r="U836" s="37">
        <v>44.05</v>
      </c>
      <c r="V836" s="37">
        <v>44.05</v>
      </c>
      <c r="W836" s="37">
        <v>44.05</v>
      </c>
      <c r="X836" s="18" t="s">
        <v>53</v>
      </c>
      <c r="Y836" s="39"/>
      <c r="Z836" s="16">
        <v>0</v>
      </c>
      <c r="AA836" s="36">
        <v>93.21</v>
      </c>
      <c r="AB836" s="36"/>
      <c r="AC836" s="36">
        <v>93.21</v>
      </c>
      <c r="AD836" s="70">
        <f t="shared" si="161"/>
        <v>100.3347</v>
      </c>
      <c r="AE836" s="70">
        <f t="shared" si="162"/>
        <v>125.418375</v>
      </c>
      <c r="AF836" s="70">
        <f t="shared" si="163"/>
        <v>135.45184500000002</v>
      </c>
      <c r="AG836" s="36">
        <f t="shared" si="155"/>
        <v>100.33</v>
      </c>
      <c r="AH836" s="36">
        <f t="shared" si="156"/>
        <v>125.41</v>
      </c>
      <c r="AI836" s="36">
        <f t="shared" si="157"/>
        <v>135.44999999999999</v>
      </c>
      <c r="AJ836" s="40">
        <v>42419</v>
      </c>
      <c r="AK836" s="40">
        <v>42422</v>
      </c>
      <c r="AL836" s="22"/>
      <c r="AM836" s="20" t="s">
        <v>335</v>
      </c>
      <c r="AN836" s="20"/>
      <c r="AO836" s="20" t="s">
        <v>1732</v>
      </c>
      <c r="AP836" s="20"/>
      <c r="AQ836" s="20"/>
      <c r="AR836" s="22"/>
      <c r="AS836" s="46">
        <v>42552</v>
      </c>
      <c r="AT836" s="173"/>
    </row>
    <row r="837" spans="1:46" ht="47.25" customHeight="1">
      <c r="A837" s="16">
        <v>8681094020116</v>
      </c>
      <c r="B837" s="16" t="s">
        <v>946</v>
      </c>
      <c r="C837" s="16" t="s">
        <v>948</v>
      </c>
      <c r="D837" s="17" t="s">
        <v>323</v>
      </c>
      <c r="E837" s="18" t="s">
        <v>323</v>
      </c>
      <c r="F837" s="18">
        <v>0</v>
      </c>
      <c r="G837" s="18">
        <v>1</v>
      </c>
      <c r="H837" s="18">
        <v>3</v>
      </c>
      <c r="I837" s="18"/>
      <c r="J837" s="18"/>
      <c r="K837" s="18"/>
      <c r="L837" s="19" t="s">
        <v>7816</v>
      </c>
      <c r="M837" s="19" t="s">
        <v>1023</v>
      </c>
      <c r="N837" s="18" t="s">
        <v>802</v>
      </c>
      <c r="O837" s="18">
        <v>600</v>
      </c>
      <c r="P837" s="18" t="s">
        <v>163</v>
      </c>
      <c r="Q837" s="18">
        <v>20</v>
      </c>
      <c r="R837" s="18" t="s">
        <v>95</v>
      </c>
      <c r="S837" s="37" t="s">
        <v>46</v>
      </c>
      <c r="T837" s="18" t="s">
        <v>53</v>
      </c>
      <c r="U837" s="38">
        <v>44.05</v>
      </c>
      <c r="V837" s="38">
        <v>44.05</v>
      </c>
      <c r="W837" s="38">
        <v>44.05</v>
      </c>
      <c r="X837" s="18" t="s">
        <v>53</v>
      </c>
      <c r="Y837" s="39"/>
      <c r="Z837" s="16">
        <v>0</v>
      </c>
      <c r="AA837" s="36">
        <v>118.61</v>
      </c>
      <c r="AB837" s="36"/>
      <c r="AC837" s="36">
        <v>118.61</v>
      </c>
      <c r="AD837" s="38">
        <f t="shared" si="161"/>
        <v>126.95439999999999</v>
      </c>
      <c r="AE837" s="38">
        <f t="shared" si="162"/>
        <v>156.95110399999999</v>
      </c>
      <c r="AF837" s="38">
        <f t="shared" si="163"/>
        <v>169.50719232</v>
      </c>
      <c r="AG837" s="36">
        <f t="shared" si="155"/>
        <v>126.95</v>
      </c>
      <c r="AH837" s="36">
        <f t="shared" si="156"/>
        <v>156.94999999999999</v>
      </c>
      <c r="AI837" s="36">
        <f t="shared" si="157"/>
        <v>169.5</v>
      </c>
      <c r="AJ837" s="40">
        <v>43146</v>
      </c>
      <c r="AK837" s="40">
        <v>43150</v>
      </c>
      <c r="AL837" s="17">
        <v>1</v>
      </c>
      <c r="AM837" s="17" t="s">
        <v>10882</v>
      </c>
      <c r="AN837" s="20"/>
      <c r="AO837" s="20" t="s">
        <v>2401</v>
      </c>
      <c r="AP837" s="20"/>
      <c r="AQ837" s="20"/>
      <c r="AR837" s="22"/>
      <c r="AS837" s="46">
        <v>42552</v>
      </c>
      <c r="AT837" s="173"/>
    </row>
    <row r="838" spans="1:46" ht="47.25" customHeight="1">
      <c r="A838" s="16">
        <v>8697936023511</v>
      </c>
      <c r="B838" s="16" t="s">
        <v>946</v>
      </c>
      <c r="C838" s="16" t="s">
        <v>948</v>
      </c>
      <c r="D838" s="17" t="s">
        <v>38</v>
      </c>
      <c r="E838" s="18" t="s">
        <v>38</v>
      </c>
      <c r="F838" s="18">
        <v>0</v>
      </c>
      <c r="G838" s="18">
        <v>1</v>
      </c>
      <c r="H838" s="18">
        <v>1</v>
      </c>
      <c r="I838" s="18"/>
      <c r="J838" s="18"/>
      <c r="K838" s="18"/>
      <c r="L838" s="19" t="s">
        <v>7801</v>
      </c>
      <c r="M838" s="19" t="s">
        <v>951</v>
      </c>
      <c r="N838" s="18" t="s">
        <v>502</v>
      </c>
      <c r="O838" s="18" t="s">
        <v>7802</v>
      </c>
      <c r="P838" s="18" t="s">
        <v>163</v>
      </c>
      <c r="Q838" s="18">
        <v>10</v>
      </c>
      <c r="R838" s="18" t="s">
        <v>45</v>
      </c>
      <c r="S838" s="37" t="s">
        <v>46</v>
      </c>
      <c r="T838" s="37" t="s">
        <v>53</v>
      </c>
      <c r="U838" s="37">
        <v>38.74</v>
      </c>
      <c r="V838" s="37">
        <v>38.74</v>
      </c>
      <c r="W838" s="37">
        <v>23.24</v>
      </c>
      <c r="X838" s="37" t="s">
        <v>53</v>
      </c>
      <c r="Y838" s="39"/>
      <c r="Z838" s="16">
        <v>0</v>
      </c>
      <c r="AA838" s="36">
        <v>43.26</v>
      </c>
      <c r="AB838" s="36"/>
      <c r="AC838" s="36">
        <v>43.26</v>
      </c>
      <c r="AD838" s="70">
        <f t="shared" si="161"/>
        <v>46.820799999999998</v>
      </c>
      <c r="AE838" s="70">
        <f t="shared" si="162"/>
        <v>58.525999999999996</v>
      </c>
      <c r="AF838" s="70">
        <f t="shared" si="163"/>
        <v>63.208080000000002</v>
      </c>
      <c r="AG838" s="36">
        <f t="shared" si="155"/>
        <v>46.82</v>
      </c>
      <c r="AH838" s="36">
        <f t="shared" si="156"/>
        <v>58.52</v>
      </c>
      <c r="AI838" s="36">
        <f t="shared" si="157"/>
        <v>63.2</v>
      </c>
      <c r="AJ838" s="40">
        <v>42419</v>
      </c>
      <c r="AK838" s="40">
        <v>42422</v>
      </c>
      <c r="AL838" s="22"/>
      <c r="AM838" s="20" t="s">
        <v>184</v>
      </c>
      <c r="AN838" s="20"/>
      <c r="AO838" s="20" t="s">
        <v>6670</v>
      </c>
      <c r="AP838" s="20"/>
      <c r="AQ838" s="20"/>
      <c r="AR838" s="22"/>
      <c r="AS838" s="46">
        <v>42552</v>
      </c>
      <c r="AT838" s="173"/>
    </row>
    <row r="839" spans="1:46" ht="47.25" customHeight="1">
      <c r="A839" s="16">
        <v>8680881027291</v>
      </c>
      <c r="B839" s="16" t="s">
        <v>946</v>
      </c>
      <c r="C839" s="16" t="s">
        <v>948</v>
      </c>
      <c r="D839" s="17" t="s">
        <v>38</v>
      </c>
      <c r="E839" s="18" t="s">
        <v>38</v>
      </c>
      <c r="F839" s="18">
        <v>0</v>
      </c>
      <c r="G839" s="18">
        <v>1</v>
      </c>
      <c r="H839" s="18">
        <v>1</v>
      </c>
      <c r="I839" s="18"/>
      <c r="J839" s="18"/>
      <c r="K839" s="18"/>
      <c r="L839" s="19" t="s">
        <v>7801</v>
      </c>
      <c r="M839" s="19" t="s">
        <v>951</v>
      </c>
      <c r="N839" s="18" t="s">
        <v>3357</v>
      </c>
      <c r="O839" s="18" t="s">
        <v>7802</v>
      </c>
      <c r="P839" s="18" t="s">
        <v>163</v>
      </c>
      <c r="Q839" s="18">
        <v>10</v>
      </c>
      <c r="R839" s="18" t="s">
        <v>45</v>
      </c>
      <c r="S839" s="37" t="s">
        <v>46</v>
      </c>
      <c r="T839" s="37" t="s">
        <v>53</v>
      </c>
      <c r="U839" s="38">
        <v>38.74</v>
      </c>
      <c r="V839" s="38">
        <v>38.74</v>
      </c>
      <c r="W839" s="38">
        <v>23.24</v>
      </c>
      <c r="X839" s="37" t="s">
        <v>53</v>
      </c>
      <c r="Y839" s="39"/>
      <c r="Z839" s="16">
        <v>0</v>
      </c>
      <c r="AA839" s="36">
        <v>43.26</v>
      </c>
      <c r="AB839" s="36"/>
      <c r="AC839" s="36">
        <v>43.26</v>
      </c>
      <c r="AD839" s="38">
        <f t="shared" si="161"/>
        <v>46.820799999999998</v>
      </c>
      <c r="AE839" s="38">
        <f t="shared" si="162"/>
        <v>58.525999999999996</v>
      </c>
      <c r="AF839" s="38">
        <f t="shared" si="163"/>
        <v>63.208080000000002</v>
      </c>
      <c r="AG839" s="36">
        <f t="shared" si="155"/>
        <v>46.82</v>
      </c>
      <c r="AH839" s="36">
        <f t="shared" si="156"/>
        <v>58.52</v>
      </c>
      <c r="AI839" s="36">
        <f t="shared" si="157"/>
        <v>63.2</v>
      </c>
      <c r="AJ839" s="40">
        <v>42636</v>
      </c>
      <c r="AK839" s="40">
        <v>42640</v>
      </c>
      <c r="AL839" s="18"/>
      <c r="AM839" s="20" t="s">
        <v>184</v>
      </c>
      <c r="AN839" s="20"/>
      <c r="AO839" s="20" t="s">
        <v>6963</v>
      </c>
      <c r="AP839" s="20"/>
      <c r="AQ839" s="20"/>
      <c r="AR839" s="22"/>
      <c r="AS839" s="46">
        <v>42552</v>
      </c>
      <c r="AT839" s="173"/>
    </row>
    <row r="840" spans="1:46" ht="47.25" customHeight="1">
      <c r="A840" s="16">
        <v>8697932020415</v>
      </c>
      <c r="B840" s="16" t="s">
        <v>946</v>
      </c>
      <c r="C840" s="16" t="s">
        <v>948</v>
      </c>
      <c r="D840" s="17" t="s">
        <v>38</v>
      </c>
      <c r="E840" s="18" t="s">
        <v>38</v>
      </c>
      <c r="F840" s="18">
        <v>0</v>
      </c>
      <c r="G840" s="18">
        <v>1</v>
      </c>
      <c r="H840" s="18">
        <v>1</v>
      </c>
      <c r="I840" s="18"/>
      <c r="J840" s="18"/>
      <c r="K840" s="18"/>
      <c r="L840" s="19" t="s">
        <v>9598</v>
      </c>
      <c r="M840" s="19" t="s">
        <v>951</v>
      </c>
      <c r="N840" s="18" t="s">
        <v>1154</v>
      </c>
      <c r="O840" s="18" t="s">
        <v>7802</v>
      </c>
      <c r="P840" s="18" t="s">
        <v>163</v>
      </c>
      <c r="Q840" s="18">
        <v>20</v>
      </c>
      <c r="R840" s="18" t="s">
        <v>45</v>
      </c>
      <c r="S840" s="37" t="s">
        <v>46</v>
      </c>
      <c r="T840" s="37" t="s">
        <v>53</v>
      </c>
      <c r="U840" s="37">
        <v>75.95</v>
      </c>
      <c r="V840" s="37">
        <v>75.95</v>
      </c>
      <c r="W840" s="37">
        <v>45.57</v>
      </c>
      <c r="X840" s="37" t="s">
        <v>53</v>
      </c>
      <c r="Y840" s="39"/>
      <c r="Z840" s="16">
        <v>0</v>
      </c>
      <c r="AA840" s="36">
        <v>88.03</v>
      </c>
      <c r="AB840" s="36"/>
      <c r="AC840" s="36">
        <v>88.03</v>
      </c>
      <c r="AD840" s="37">
        <f t="shared" si="161"/>
        <v>94.792100000000005</v>
      </c>
      <c r="AE840" s="37">
        <f t="shared" si="162"/>
        <v>118.49012500000001</v>
      </c>
      <c r="AF840" s="37">
        <f t="shared" si="163"/>
        <v>127.96933500000002</v>
      </c>
      <c r="AG840" s="36">
        <f t="shared" si="155"/>
        <v>94.79</v>
      </c>
      <c r="AH840" s="36">
        <f t="shared" si="156"/>
        <v>118.49</v>
      </c>
      <c r="AI840" s="36">
        <f t="shared" si="157"/>
        <v>127.96</v>
      </c>
      <c r="AJ840" s="40">
        <v>42636</v>
      </c>
      <c r="AK840" s="40">
        <v>42640</v>
      </c>
      <c r="AL840" s="22"/>
      <c r="AM840" s="20" t="s">
        <v>184</v>
      </c>
      <c r="AN840" s="20"/>
      <c r="AO840" s="20" t="s">
        <v>9111</v>
      </c>
      <c r="AP840" s="20"/>
      <c r="AQ840" s="20"/>
      <c r="AR840" s="22"/>
      <c r="AS840" s="46">
        <v>42552</v>
      </c>
      <c r="AT840" s="173"/>
    </row>
    <row r="841" spans="1:46" ht="47.25" customHeight="1">
      <c r="A841" s="16">
        <v>8697936020923</v>
      </c>
      <c r="B841" s="16" t="s">
        <v>7767</v>
      </c>
      <c r="C841" s="16" t="s">
        <v>7768</v>
      </c>
      <c r="D841" s="17" t="s">
        <v>38</v>
      </c>
      <c r="E841" s="18" t="s">
        <v>38</v>
      </c>
      <c r="F841" s="18">
        <v>0</v>
      </c>
      <c r="G841" s="18">
        <v>5</v>
      </c>
      <c r="H841" s="18">
        <v>1</v>
      </c>
      <c r="I841" s="18"/>
      <c r="J841" s="18"/>
      <c r="K841" s="18"/>
      <c r="L841" s="19" t="s">
        <v>4268</v>
      </c>
      <c r="M841" s="19" t="s">
        <v>4269</v>
      </c>
      <c r="N841" s="18" t="s">
        <v>502</v>
      </c>
      <c r="O841" s="18">
        <v>250</v>
      </c>
      <c r="P841" s="18" t="s">
        <v>163</v>
      </c>
      <c r="Q841" s="18">
        <v>20</v>
      </c>
      <c r="R841" s="18" t="s">
        <v>45</v>
      </c>
      <c r="S841" s="37" t="s">
        <v>46</v>
      </c>
      <c r="T841" s="18" t="s">
        <v>222</v>
      </c>
      <c r="U841" s="37">
        <v>11.21</v>
      </c>
      <c r="V841" s="37">
        <v>11.21</v>
      </c>
      <c r="W841" s="37">
        <v>6.72</v>
      </c>
      <c r="X841" s="18" t="s">
        <v>222</v>
      </c>
      <c r="Y841" s="39"/>
      <c r="Z841" s="16">
        <v>0</v>
      </c>
      <c r="AA841" s="36">
        <v>14.2</v>
      </c>
      <c r="AB841" s="36"/>
      <c r="AC841" s="36">
        <v>14.2</v>
      </c>
      <c r="AD841" s="70">
        <f t="shared" si="161"/>
        <v>15.436</v>
      </c>
      <c r="AE841" s="70">
        <f t="shared" si="162"/>
        <v>19.295000000000002</v>
      </c>
      <c r="AF841" s="70">
        <f t="shared" si="163"/>
        <v>20.838600000000003</v>
      </c>
      <c r="AG841" s="36">
        <f t="shared" si="155"/>
        <v>15.43</v>
      </c>
      <c r="AH841" s="36">
        <f t="shared" si="156"/>
        <v>19.29</v>
      </c>
      <c r="AI841" s="36">
        <f t="shared" si="157"/>
        <v>20.83</v>
      </c>
      <c r="AJ841" s="40">
        <v>42419</v>
      </c>
      <c r="AK841" s="40">
        <v>42422</v>
      </c>
      <c r="AL841" s="22"/>
      <c r="AM841" s="20" t="s">
        <v>184</v>
      </c>
      <c r="AN841" s="20"/>
      <c r="AO841" s="20" t="s">
        <v>1350</v>
      </c>
      <c r="AP841" s="20"/>
      <c r="AQ841" s="20"/>
      <c r="AR841" s="22"/>
      <c r="AS841" s="46">
        <v>42552</v>
      </c>
      <c r="AT841" s="173"/>
    </row>
    <row r="842" spans="1:46" ht="47.25" customHeight="1">
      <c r="A842" s="16">
        <v>8697936020930</v>
      </c>
      <c r="B842" s="16" t="s">
        <v>7767</v>
      </c>
      <c r="C842" s="16" t="s">
        <v>7768</v>
      </c>
      <c r="D842" s="17" t="s">
        <v>38</v>
      </c>
      <c r="E842" s="18" t="s">
        <v>38</v>
      </c>
      <c r="F842" s="18">
        <v>0</v>
      </c>
      <c r="G842" s="18">
        <v>5</v>
      </c>
      <c r="H842" s="18">
        <v>1</v>
      </c>
      <c r="I842" s="18"/>
      <c r="J842" s="18"/>
      <c r="K842" s="18"/>
      <c r="L842" s="19" t="s">
        <v>7769</v>
      </c>
      <c r="M842" s="19" t="s">
        <v>4269</v>
      </c>
      <c r="N842" s="18" t="s">
        <v>502</v>
      </c>
      <c r="O842" s="18">
        <v>500</v>
      </c>
      <c r="P842" s="18" t="s">
        <v>163</v>
      </c>
      <c r="Q842" s="18">
        <v>20</v>
      </c>
      <c r="R842" s="18" t="s">
        <v>45</v>
      </c>
      <c r="S842" s="37" t="s">
        <v>46</v>
      </c>
      <c r="T842" s="18" t="s">
        <v>222</v>
      </c>
      <c r="U842" s="37">
        <v>24</v>
      </c>
      <c r="V842" s="37">
        <v>24</v>
      </c>
      <c r="W842" s="37">
        <v>14.4</v>
      </c>
      <c r="X842" s="18" t="s">
        <v>222</v>
      </c>
      <c r="Y842" s="39"/>
      <c r="Z842" s="16">
        <v>0</v>
      </c>
      <c r="AA842" s="36">
        <v>30.47</v>
      </c>
      <c r="AB842" s="36"/>
      <c r="AC842" s="36">
        <v>30.47</v>
      </c>
      <c r="AD842" s="70">
        <f t="shared" si="161"/>
        <v>33.007600000000004</v>
      </c>
      <c r="AE842" s="70">
        <f t="shared" si="162"/>
        <v>41.259500000000003</v>
      </c>
      <c r="AF842" s="70">
        <f t="shared" si="163"/>
        <v>44.560260000000007</v>
      </c>
      <c r="AG842" s="36">
        <f t="shared" si="155"/>
        <v>33</v>
      </c>
      <c r="AH842" s="36">
        <f t="shared" si="156"/>
        <v>41.25</v>
      </c>
      <c r="AI842" s="36">
        <f t="shared" si="157"/>
        <v>44.56</v>
      </c>
      <c r="AJ842" s="40">
        <v>42545</v>
      </c>
      <c r="AK842" s="40">
        <v>42547</v>
      </c>
      <c r="AL842" s="22"/>
      <c r="AM842" s="20" t="s">
        <v>184</v>
      </c>
      <c r="AN842" s="20"/>
      <c r="AO842" s="20" t="s">
        <v>1350</v>
      </c>
      <c r="AP842" s="20"/>
      <c r="AQ842" s="20"/>
      <c r="AR842" s="22"/>
      <c r="AS842" s="46">
        <v>42552</v>
      </c>
      <c r="AT842" s="173"/>
    </row>
    <row r="843" spans="1:46" ht="47.25" customHeight="1">
      <c r="A843" s="16">
        <v>8699742270035</v>
      </c>
      <c r="B843" s="16" t="s">
        <v>1791</v>
      </c>
      <c r="C843" s="16" t="s">
        <v>1792</v>
      </c>
      <c r="D843" s="17" t="s">
        <v>38</v>
      </c>
      <c r="E843" s="18" t="s">
        <v>41</v>
      </c>
      <c r="F843" s="18">
        <v>4</v>
      </c>
      <c r="G843" s="18">
        <v>1</v>
      </c>
      <c r="H843" s="18">
        <v>2</v>
      </c>
      <c r="I843" s="18"/>
      <c r="J843" s="18"/>
      <c r="K843" s="18"/>
      <c r="L843" s="19" t="s">
        <v>9777</v>
      </c>
      <c r="M843" s="19" t="s">
        <v>968</v>
      </c>
      <c r="N843" s="18" t="s">
        <v>4928</v>
      </c>
      <c r="O843" s="18">
        <v>0.5</v>
      </c>
      <c r="P843" s="18" t="s">
        <v>197</v>
      </c>
      <c r="Q843" s="18">
        <v>1</v>
      </c>
      <c r="R843" s="18" t="s">
        <v>45</v>
      </c>
      <c r="S843" s="37" t="s">
        <v>46</v>
      </c>
      <c r="T843" s="18" t="s">
        <v>53</v>
      </c>
      <c r="U843" s="38">
        <v>2.3899999999999997</v>
      </c>
      <c r="V843" s="38">
        <v>2.3899999999999997</v>
      </c>
      <c r="W843" s="38">
        <v>0</v>
      </c>
      <c r="X843" s="18" t="s">
        <v>53</v>
      </c>
      <c r="Y843" s="39"/>
      <c r="Z843" s="16">
        <v>0</v>
      </c>
      <c r="AA843" s="36">
        <v>5.05</v>
      </c>
      <c r="AB843" s="36"/>
      <c r="AC843" s="36">
        <v>5.05</v>
      </c>
      <c r="AD843" s="38">
        <f t="shared" si="161"/>
        <v>5.5045000000000002</v>
      </c>
      <c r="AE843" s="38">
        <f t="shared" si="162"/>
        <v>6.8806250000000002</v>
      </c>
      <c r="AF843" s="38">
        <f t="shared" si="163"/>
        <v>7.4310750000000008</v>
      </c>
      <c r="AG843" s="36">
        <f t="shared" si="155"/>
        <v>5.5</v>
      </c>
      <c r="AH843" s="36">
        <f t="shared" si="156"/>
        <v>6.88</v>
      </c>
      <c r="AI843" s="36">
        <f t="shared" si="157"/>
        <v>7.43</v>
      </c>
      <c r="AJ843" s="40">
        <v>42447</v>
      </c>
      <c r="AK843" s="40">
        <v>42451</v>
      </c>
      <c r="AL843" s="18"/>
      <c r="AM843" s="20" t="s">
        <v>184</v>
      </c>
      <c r="AN843" s="20"/>
      <c r="AO843" s="20" t="s">
        <v>1350</v>
      </c>
      <c r="AP843" s="20"/>
      <c r="AQ843" s="20"/>
      <c r="AR843" s="22"/>
      <c r="AS843" s="46">
        <v>42552</v>
      </c>
      <c r="AT843" s="173"/>
    </row>
    <row r="844" spans="1:46" ht="47.25" customHeight="1">
      <c r="A844" s="16">
        <v>8699742270042</v>
      </c>
      <c r="B844" s="16" t="s">
        <v>1791</v>
      </c>
      <c r="C844" s="16" t="s">
        <v>1792</v>
      </c>
      <c r="D844" s="17" t="s">
        <v>38</v>
      </c>
      <c r="E844" s="18" t="s">
        <v>41</v>
      </c>
      <c r="F844" s="18">
        <v>4</v>
      </c>
      <c r="G844" s="18">
        <v>1</v>
      </c>
      <c r="H844" s="18">
        <v>2</v>
      </c>
      <c r="I844" s="18"/>
      <c r="J844" s="18"/>
      <c r="K844" s="18"/>
      <c r="L844" s="19" t="s">
        <v>9775</v>
      </c>
      <c r="M844" s="19" t="s">
        <v>968</v>
      </c>
      <c r="N844" s="18" t="s">
        <v>4928</v>
      </c>
      <c r="O844" s="18">
        <v>0.5</v>
      </c>
      <c r="P844" s="18" t="s">
        <v>197</v>
      </c>
      <c r="Q844" s="18">
        <v>1</v>
      </c>
      <c r="R844" s="18" t="s">
        <v>45</v>
      </c>
      <c r="S844" s="37" t="s">
        <v>46</v>
      </c>
      <c r="T844" s="18" t="s">
        <v>53</v>
      </c>
      <c r="U844" s="38">
        <v>2.3899999999999997</v>
      </c>
      <c r="V844" s="38">
        <v>2.3899999999999997</v>
      </c>
      <c r="W844" s="38">
        <v>0</v>
      </c>
      <c r="X844" s="18" t="s">
        <v>53</v>
      </c>
      <c r="Y844" s="39"/>
      <c r="Z844" s="16">
        <v>0</v>
      </c>
      <c r="AA844" s="36">
        <v>5.05</v>
      </c>
      <c r="AB844" s="36"/>
      <c r="AC844" s="36">
        <v>5.05</v>
      </c>
      <c r="AD844" s="38">
        <f t="shared" si="161"/>
        <v>5.5045000000000002</v>
      </c>
      <c r="AE844" s="38">
        <f t="shared" si="162"/>
        <v>6.8806250000000002</v>
      </c>
      <c r="AF844" s="38">
        <f t="shared" si="163"/>
        <v>7.4310750000000008</v>
      </c>
      <c r="AG844" s="36">
        <f t="shared" si="155"/>
        <v>5.5</v>
      </c>
      <c r="AH844" s="36">
        <f t="shared" si="156"/>
        <v>6.88</v>
      </c>
      <c r="AI844" s="36">
        <f t="shared" si="157"/>
        <v>7.43</v>
      </c>
      <c r="AJ844" s="40">
        <v>42447</v>
      </c>
      <c r="AK844" s="40">
        <v>42451</v>
      </c>
      <c r="AL844" s="18"/>
      <c r="AM844" s="20" t="s">
        <v>184</v>
      </c>
      <c r="AN844" s="20"/>
      <c r="AO844" s="20" t="s">
        <v>2884</v>
      </c>
      <c r="AP844" s="20"/>
      <c r="AQ844" s="20"/>
      <c r="AR844" s="22"/>
      <c r="AS844" s="46">
        <v>42552</v>
      </c>
      <c r="AT844" s="173"/>
    </row>
    <row r="845" spans="1:46" ht="47.25" customHeight="1">
      <c r="A845" s="16">
        <v>8699742270073</v>
      </c>
      <c r="B845" s="16" t="s">
        <v>1791</v>
      </c>
      <c r="C845" s="16" t="s">
        <v>1792</v>
      </c>
      <c r="D845" s="17" t="s">
        <v>38</v>
      </c>
      <c r="E845" s="18" t="s">
        <v>41</v>
      </c>
      <c r="F845" s="18">
        <v>0</v>
      </c>
      <c r="G845" s="18">
        <v>5</v>
      </c>
      <c r="H845" s="18">
        <v>1</v>
      </c>
      <c r="I845" s="18"/>
      <c r="J845" s="18"/>
      <c r="K845" s="18"/>
      <c r="L845" s="19" t="s">
        <v>1240</v>
      </c>
      <c r="M845" s="19" t="s">
        <v>968</v>
      </c>
      <c r="N845" s="18" t="s">
        <v>1233</v>
      </c>
      <c r="O845" s="18">
        <v>2</v>
      </c>
      <c r="P845" s="18" t="s">
        <v>197</v>
      </c>
      <c r="Q845" s="18">
        <v>1</v>
      </c>
      <c r="R845" s="18" t="s">
        <v>45</v>
      </c>
      <c r="S845" s="37" t="s">
        <v>46</v>
      </c>
      <c r="T845" s="37" t="s">
        <v>222</v>
      </c>
      <c r="U845" s="38">
        <v>8.4</v>
      </c>
      <c r="V845" s="38">
        <v>8.4</v>
      </c>
      <c r="W845" s="38">
        <v>6.72</v>
      </c>
      <c r="X845" s="37" t="s">
        <v>222</v>
      </c>
      <c r="Y845" s="39"/>
      <c r="Z845" s="16">
        <v>0</v>
      </c>
      <c r="AA845" s="36">
        <v>14.2</v>
      </c>
      <c r="AB845" s="36"/>
      <c r="AC845" s="36">
        <v>14.2</v>
      </c>
      <c r="AD845" s="38">
        <f t="shared" si="161"/>
        <v>15.436</v>
      </c>
      <c r="AE845" s="38">
        <f t="shared" si="162"/>
        <v>19.295000000000002</v>
      </c>
      <c r="AF845" s="38">
        <f t="shared" si="163"/>
        <v>20.838600000000003</v>
      </c>
      <c r="AG845" s="36">
        <f t="shared" si="155"/>
        <v>15.43</v>
      </c>
      <c r="AH845" s="36">
        <f t="shared" si="156"/>
        <v>19.29</v>
      </c>
      <c r="AI845" s="36">
        <f t="shared" si="157"/>
        <v>20.83</v>
      </c>
      <c r="AJ845" s="40">
        <v>42762</v>
      </c>
      <c r="AK845" s="40">
        <v>42766</v>
      </c>
      <c r="AL845" s="18"/>
      <c r="AM845" s="20" t="s">
        <v>184</v>
      </c>
      <c r="AN845" s="20"/>
      <c r="AO845" s="20" t="s">
        <v>7655</v>
      </c>
      <c r="AP845" s="20"/>
      <c r="AQ845" s="20"/>
      <c r="AR845" s="22"/>
      <c r="AS845" s="46">
        <v>42552</v>
      </c>
      <c r="AT845" s="173"/>
    </row>
    <row r="846" spans="1:46" ht="47.25" customHeight="1">
      <c r="A846" s="16">
        <v>8699742270066</v>
      </c>
      <c r="B846" s="16" t="s">
        <v>1791</v>
      </c>
      <c r="C846" s="16" t="s">
        <v>1792</v>
      </c>
      <c r="D846" s="17" t="s">
        <v>38</v>
      </c>
      <c r="E846" s="18" t="s">
        <v>41</v>
      </c>
      <c r="F846" s="18">
        <v>0</v>
      </c>
      <c r="G846" s="18">
        <v>5</v>
      </c>
      <c r="H846" s="18">
        <v>1</v>
      </c>
      <c r="I846" s="18"/>
      <c r="J846" s="18"/>
      <c r="K846" s="18"/>
      <c r="L846" s="19" t="s">
        <v>9681</v>
      </c>
      <c r="M846" s="19" t="s">
        <v>968</v>
      </c>
      <c r="N846" s="18" t="s">
        <v>4928</v>
      </c>
      <c r="O846" s="18">
        <v>2</v>
      </c>
      <c r="P846" s="18" t="s">
        <v>197</v>
      </c>
      <c r="Q846" s="18">
        <v>1</v>
      </c>
      <c r="R846" s="18" t="s">
        <v>45</v>
      </c>
      <c r="S846" s="37" t="s">
        <v>46</v>
      </c>
      <c r="T846" s="37" t="s">
        <v>222</v>
      </c>
      <c r="U846" s="38">
        <v>8.4</v>
      </c>
      <c r="V846" s="38">
        <v>8.4</v>
      </c>
      <c r="W846" s="38">
        <v>6.72</v>
      </c>
      <c r="X846" s="37" t="s">
        <v>222</v>
      </c>
      <c r="Y846" s="39"/>
      <c r="Z846" s="16">
        <v>0</v>
      </c>
      <c r="AA846" s="36">
        <v>14.2</v>
      </c>
      <c r="AB846" s="36"/>
      <c r="AC846" s="36">
        <v>14.2</v>
      </c>
      <c r="AD846" s="38">
        <f t="shared" si="161"/>
        <v>15.436</v>
      </c>
      <c r="AE846" s="38">
        <f t="shared" si="162"/>
        <v>19.295000000000002</v>
      </c>
      <c r="AF846" s="38">
        <f t="shared" si="163"/>
        <v>20.838600000000003</v>
      </c>
      <c r="AG846" s="36">
        <f t="shared" si="155"/>
        <v>15.43</v>
      </c>
      <c r="AH846" s="36">
        <f t="shared" si="156"/>
        <v>19.29</v>
      </c>
      <c r="AI846" s="36">
        <f t="shared" si="157"/>
        <v>20.83</v>
      </c>
      <c r="AJ846" s="40">
        <v>42762</v>
      </c>
      <c r="AK846" s="40">
        <v>42766</v>
      </c>
      <c r="AL846" s="18"/>
      <c r="AM846" s="20" t="s">
        <v>184</v>
      </c>
      <c r="AN846" s="20"/>
      <c r="AO846" s="20" t="s">
        <v>272</v>
      </c>
      <c r="AP846" s="20"/>
      <c r="AQ846" s="20"/>
      <c r="AR846" s="22"/>
      <c r="AS846" s="46">
        <v>42552</v>
      </c>
      <c r="AT846" s="173"/>
    </row>
    <row r="847" spans="1:46" ht="47.25" customHeight="1">
      <c r="A847" s="16">
        <v>8699838260056</v>
      </c>
      <c r="B847" s="16" t="s">
        <v>6711</v>
      </c>
      <c r="C847" s="16" t="s">
        <v>6712</v>
      </c>
      <c r="D847" s="17" t="s">
        <v>87</v>
      </c>
      <c r="E847" s="18" t="s">
        <v>87</v>
      </c>
      <c r="F847" s="18">
        <v>7</v>
      </c>
      <c r="G847" s="18">
        <v>2</v>
      </c>
      <c r="H847" s="18">
        <v>1</v>
      </c>
      <c r="I847" s="18"/>
      <c r="J847" s="18"/>
      <c r="K847" s="18"/>
      <c r="L847" s="19" t="s">
        <v>8753</v>
      </c>
      <c r="M847" s="19" t="s">
        <v>5299</v>
      </c>
      <c r="N847" s="18" t="s">
        <v>7699</v>
      </c>
      <c r="O847" s="18">
        <v>200</v>
      </c>
      <c r="P847" s="18" t="s">
        <v>6714</v>
      </c>
      <c r="Q847" s="18">
        <v>1</v>
      </c>
      <c r="R847" s="18" t="s">
        <v>45</v>
      </c>
      <c r="S847" s="37" t="s">
        <v>96</v>
      </c>
      <c r="T847" s="18" t="s">
        <v>1541</v>
      </c>
      <c r="U847" s="37">
        <v>602.91999999999996</v>
      </c>
      <c r="V847" s="37">
        <v>602.91999999999996</v>
      </c>
      <c r="W847" s="37">
        <v>602.91999999999996</v>
      </c>
      <c r="X847" s="18" t="s">
        <v>1541</v>
      </c>
      <c r="Y847" s="39"/>
      <c r="Z847" s="16">
        <v>0</v>
      </c>
      <c r="AA847" s="36">
        <v>1276.1199999999999</v>
      </c>
      <c r="AB847" s="36"/>
      <c r="AC847" s="36">
        <v>1276.1199999999999</v>
      </c>
      <c r="AD847" s="70">
        <f t="shared" si="161"/>
        <v>1309.2423999999999</v>
      </c>
      <c r="AE847" s="70">
        <f t="shared" si="162"/>
        <v>1484.4994879999999</v>
      </c>
      <c r="AF847" s="70">
        <f t="shared" si="163"/>
        <v>1603.2594470399999</v>
      </c>
      <c r="AG847" s="36">
        <f t="shared" si="155"/>
        <v>1309.24</v>
      </c>
      <c r="AH847" s="36">
        <f t="shared" si="156"/>
        <v>1484.49</v>
      </c>
      <c r="AI847" s="36">
        <f t="shared" si="157"/>
        <v>1603.25</v>
      </c>
      <c r="AJ847" s="40">
        <v>42496</v>
      </c>
      <c r="AK847" s="40">
        <v>42500</v>
      </c>
      <c r="AL847" s="22"/>
      <c r="AM847" s="20" t="s">
        <v>184</v>
      </c>
      <c r="AN847" s="20"/>
      <c r="AO847" s="20" t="s">
        <v>7983</v>
      </c>
      <c r="AP847" s="20"/>
      <c r="AQ847" s="20"/>
      <c r="AR847" s="22"/>
      <c r="AS847" s="46">
        <v>42552</v>
      </c>
      <c r="AT847" s="173"/>
    </row>
    <row r="848" spans="1:46" ht="47.25" customHeight="1">
      <c r="A848" s="16">
        <v>8699809260047</v>
      </c>
      <c r="B848" s="16" t="s">
        <v>6711</v>
      </c>
      <c r="C848" s="16" t="s">
        <v>6712</v>
      </c>
      <c r="D848" s="22" t="s">
        <v>87</v>
      </c>
      <c r="E848" s="18" t="s">
        <v>87</v>
      </c>
      <c r="F848" s="18">
        <v>0</v>
      </c>
      <c r="G848" s="18">
        <v>2</v>
      </c>
      <c r="H848" s="18">
        <v>1</v>
      </c>
      <c r="I848" s="18"/>
      <c r="J848" s="18"/>
      <c r="K848" s="18"/>
      <c r="L848" s="19" t="s">
        <v>6713</v>
      </c>
      <c r="M848" s="19" t="s">
        <v>5299</v>
      </c>
      <c r="N848" s="18" t="s">
        <v>310</v>
      </c>
      <c r="O848" s="18">
        <v>400</v>
      </c>
      <c r="P848" s="18" t="s">
        <v>6714</v>
      </c>
      <c r="Q848" s="18">
        <v>1</v>
      </c>
      <c r="R848" s="18" t="s">
        <v>45</v>
      </c>
      <c r="S848" s="37" t="s">
        <v>96</v>
      </c>
      <c r="T848" s="37"/>
      <c r="U848" s="37"/>
      <c r="V848" s="37">
        <v>1459.47</v>
      </c>
      <c r="W848" s="37">
        <v>1459.47</v>
      </c>
      <c r="X848" s="18" t="s">
        <v>6141</v>
      </c>
      <c r="Y848" s="18"/>
      <c r="Z848" s="16">
        <v>0</v>
      </c>
      <c r="AA848" s="16"/>
      <c r="AB848" s="16"/>
      <c r="AC848" s="36">
        <v>3552.46</v>
      </c>
      <c r="AD848" s="70">
        <f t="shared" si="161"/>
        <v>3631.1091999999999</v>
      </c>
      <c r="AE848" s="70">
        <f t="shared" si="162"/>
        <v>4084.9903040000004</v>
      </c>
      <c r="AF848" s="70">
        <f t="shared" si="163"/>
        <v>4411.7895283200005</v>
      </c>
      <c r="AG848" s="36">
        <f t="shared" si="155"/>
        <v>3631.1</v>
      </c>
      <c r="AH848" s="36">
        <f t="shared" si="156"/>
        <v>4084.99</v>
      </c>
      <c r="AI848" s="36">
        <f t="shared" si="157"/>
        <v>4411.78</v>
      </c>
      <c r="AJ848" s="40">
        <v>42419</v>
      </c>
      <c r="AK848" s="40">
        <v>42422</v>
      </c>
      <c r="AL848" s="22"/>
      <c r="AM848" s="20"/>
      <c r="AN848" s="20"/>
      <c r="AO848" s="20" t="s">
        <v>409</v>
      </c>
      <c r="AP848" s="20"/>
      <c r="AQ848" s="20"/>
      <c r="AR848" s="22"/>
      <c r="AS848" s="46">
        <v>42552</v>
      </c>
      <c r="AT848" s="173"/>
    </row>
    <row r="849" spans="1:46" ht="47.25" customHeight="1">
      <c r="A849" s="16">
        <v>8699838260063</v>
      </c>
      <c r="B849" s="16" t="s">
        <v>6711</v>
      </c>
      <c r="C849" s="16" t="s">
        <v>6712</v>
      </c>
      <c r="D849" s="22" t="s">
        <v>87</v>
      </c>
      <c r="E849" s="18" t="s">
        <v>87</v>
      </c>
      <c r="F849" s="18">
        <v>7</v>
      </c>
      <c r="G849" s="18">
        <v>2</v>
      </c>
      <c r="H849" s="18">
        <v>1</v>
      </c>
      <c r="I849" s="18"/>
      <c r="J849" s="18"/>
      <c r="K849" s="18"/>
      <c r="L849" s="19" t="s">
        <v>6713</v>
      </c>
      <c r="M849" s="19" t="s">
        <v>5299</v>
      </c>
      <c r="N849" s="18" t="s">
        <v>7699</v>
      </c>
      <c r="O849" s="18">
        <v>400</v>
      </c>
      <c r="P849" s="18" t="s">
        <v>6714</v>
      </c>
      <c r="Q849" s="18">
        <v>1</v>
      </c>
      <c r="R849" s="18" t="s">
        <v>45</v>
      </c>
      <c r="S849" s="37" t="s">
        <v>96</v>
      </c>
      <c r="T849" s="18" t="s">
        <v>6141</v>
      </c>
      <c r="U849" s="37">
        <v>1459.47</v>
      </c>
      <c r="V849" s="37">
        <v>1459.47</v>
      </c>
      <c r="W849" s="37">
        <v>1459.47</v>
      </c>
      <c r="X849" s="18" t="s">
        <v>6141</v>
      </c>
      <c r="Y849" s="39">
        <v>3</v>
      </c>
      <c r="Z849" s="16">
        <v>0</v>
      </c>
      <c r="AA849" s="36">
        <v>3552.46</v>
      </c>
      <c r="AB849" s="36"/>
      <c r="AC849" s="36">
        <v>3552.46</v>
      </c>
      <c r="AD849" s="70">
        <f t="shared" si="161"/>
        <v>3631.1091999999999</v>
      </c>
      <c r="AE849" s="70">
        <f t="shared" si="162"/>
        <v>4084.9903040000004</v>
      </c>
      <c r="AF849" s="70">
        <f t="shared" si="163"/>
        <v>4411.7895283200005</v>
      </c>
      <c r="AG849" s="36">
        <f t="shared" si="155"/>
        <v>3631.1</v>
      </c>
      <c r="AH849" s="36">
        <f t="shared" si="156"/>
        <v>4084.99</v>
      </c>
      <c r="AI849" s="36">
        <f t="shared" si="157"/>
        <v>4411.78</v>
      </c>
      <c r="AJ849" s="40">
        <v>42496</v>
      </c>
      <c r="AK849" s="40">
        <v>42500</v>
      </c>
      <c r="AL849" s="22"/>
      <c r="AM849" s="20" t="s">
        <v>184</v>
      </c>
      <c r="AN849" s="20"/>
      <c r="AO849" s="20" t="s">
        <v>7508</v>
      </c>
      <c r="AP849" s="20"/>
      <c r="AQ849" s="20"/>
      <c r="AR849" s="22"/>
      <c r="AS849" s="46">
        <v>42552</v>
      </c>
      <c r="AT849" s="173"/>
    </row>
    <row r="850" spans="1:46" ht="47.25" customHeight="1">
      <c r="A850" s="16">
        <v>8699556799012</v>
      </c>
      <c r="B850" s="16" t="s">
        <v>10681</v>
      </c>
      <c r="C850" s="16" t="s">
        <v>10682</v>
      </c>
      <c r="D850" s="17" t="s">
        <v>87</v>
      </c>
      <c r="E850" s="18" t="s">
        <v>87</v>
      </c>
      <c r="F850" s="18">
        <v>0</v>
      </c>
      <c r="G850" s="18">
        <v>2</v>
      </c>
      <c r="H850" s="18">
        <v>1</v>
      </c>
      <c r="I850" s="18"/>
      <c r="J850" s="18"/>
      <c r="K850" s="18"/>
      <c r="L850" s="19" t="s">
        <v>10683</v>
      </c>
      <c r="M850" s="19" t="s">
        <v>10684</v>
      </c>
      <c r="N850" s="18" t="s">
        <v>1226</v>
      </c>
      <c r="O850" s="18"/>
      <c r="P850" s="18"/>
      <c r="Q850" s="18">
        <v>4</v>
      </c>
      <c r="R850" s="18" t="s">
        <v>95</v>
      </c>
      <c r="S850" s="37" t="s">
        <v>96</v>
      </c>
      <c r="T850" s="18" t="s">
        <v>165</v>
      </c>
      <c r="U850" s="38">
        <v>76.400000000000006</v>
      </c>
      <c r="V850" s="38">
        <v>76.400000000000006</v>
      </c>
      <c r="W850" s="38">
        <v>76.400000000000006</v>
      </c>
      <c r="X850" s="18" t="s">
        <v>165</v>
      </c>
      <c r="Y850" s="39"/>
      <c r="Z850" s="16">
        <v>0</v>
      </c>
      <c r="AA850" s="45">
        <v>205.74</v>
      </c>
      <c r="AB850" s="36"/>
      <c r="AC850" s="36">
        <v>205.74</v>
      </c>
      <c r="AD850" s="38">
        <f t="shared" si="161"/>
        <v>217.45480000000001</v>
      </c>
      <c r="AE850" s="38">
        <f t="shared" si="162"/>
        <v>261.69737600000002</v>
      </c>
      <c r="AF850" s="38">
        <f t="shared" si="163"/>
        <v>282.63316608000002</v>
      </c>
      <c r="AG850" s="36">
        <f t="shared" si="155"/>
        <v>217.45</v>
      </c>
      <c r="AH850" s="36">
        <f t="shared" si="156"/>
        <v>261.69</v>
      </c>
      <c r="AI850" s="36">
        <f t="shared" si="157"/>
        <v>282.63</v>
      </c>
      <c r="AJ850" s="40">
        <v>43231</v>
      </c>
      <c r="AK850" s="40">
        <v>43235</v>
      </c>
      <c r="AL850" s="17">
        <v>1</v>
      </c>
      <c r="AM850" s="20" t="s">
        <v>3754</v>
      </c>
      <c r="AN850" s="20"/>
      <c r="AO850" s="20" t="s">
        <v>272</v>
      </c>
      <c r="AP850" s="20"/>
      <c r="AQ850" s="20"/>
      <c r="AR850" s="22"/>
      <c r="AS850" s="46">
        <v>42552</v>
      </c>
      <c r="AT850" s="173"/>
    </row>
    <row r="851" spans="1:46" ht="47.25" customHeight="1">
      <c r="A851" s="16">
        <v>8699516098384</v>
      </c>
      <c r="B851" s="17" t="s">
        <v>7701</v>
      </c>
      <c r="C851" s="17"/>
      <c r="D851" s="17" t="s">
        <v>38</v>
      </c>
      <c r="E851" s="18" t="s">
        <v>41</v>
      </c>
      <c r="F851" s="18">
        <v>4</v>
      </c>
      <c r="G851" s="18">
        <v>1</v>
      </c>
      <c r="H851" s="18">
        <v>2</v>
      </c>
      <c r="I851" s="18"/>
      <c r="J851" s="18"/>
      <c r="K851" s="18"/>
      <c r="L851" s="19" t="s">
        <v>10326</v>
      </c>
      <c r="M851" s="19" t="s">
        <v>1677</v>
      </c>
      <c r="N851" s="18" t="s">
        <v>5066</v>
      </c>
      <c r="O851" s="18">
        <v>10</v>
      </c>
      <c r="P851" s="18" t="s">
        <v>163</v>
      </c>
      <c r="Q851" s="18">
        <v>10</v>
      </c>
      <c r="R851" s="18" t="s">
        <v>45</v>
      </c>
      <c r="S851" s="37" t="s">
        <v>46</v>
      </c>
      <c r="T851" s="37"/>
      <c r="U851" s="37"/>
      <c r="V851" s="37">
        <v>0</v>
      </c>
      <c r="W851" s="37">
        <v>0</v>
      </c>
      <c r="X851" s="18"/>
      <c r="Y851" s="18"/>
      <c r="Z851" s="18"/>
      <c r="AA851" s="18"/>
      <c r="AB851" s="18"/>
      <c r="AC851" s="37">
        <v>0</v>
      </c>
      <c r="AD851" s="37"/>
      <c r="AE851" s="37"/>
      <c r="AF851" s="37"/>
      <c r="AG851" s="37">
        <v>0</v>
      </c>
      <c r="AH851" s="37">
        <v>0</v>
      </c>
      <c r="AI851" s="37">
        <v>0</v>
      </c>
      <c r="AJ851" s="40">
        <v>42405</v>
      </c>
      <c r="AK851" s="40">
        <v>42409</v>
      </c>
      <c r="AL851" s="46"/>
      <c r="AM851" s="46"/>
      <c r="AN851" s="46"/>
      <c r="AO851" s="20" t="s">
        <v>7508</v>
      </c>
      <c r="AP851" s="20"/>
      <c r="AQ851" s="20"/>
      <c r="AR851" s="22"/>
      <c r="AS851" s="46">
        <v>42552</v>
      </c>
      <c r="AT851" s="173"/>
    </row>
    <row r="852" spans="1:46" ht="47.25" customHeight="1">
      <c r="A852" s="16">
        <v>8699823980143</v>
      </c>
      <c r="B852" s="16" t="s">
        <v>4969</v>
      </c>
      <c r="C852" s="16" t="s">
        <v>4970</v>
      </c>
      <c r="D852" s="17" t="s">
        <v>87</v>
      </c>
      <c r="E852" s="18" t="s">
        <v>87</v>
      </c>
      <c r="F852" s="18">
        <v>1</v>
      </c>
      <c r="G852" s="18">
        <v>2</v>
      </c>
      <c r="H852" s="18">
        <v>1</v>
      </c>
      <c r="I852" s="18"/>
      <c r="J852" s="18"/>
      <c r="K852" s="18"/>
      <c r="L852" s="19" t="s">
        <v>4971</v>
      </c>
      <c r="M852" s="19" t="s">
        <v>4972</v>
      </c>
      <c r="N852" s="18" t="s">
        <v>985</v>
      </c>
      <c r="O852" s="18">
        <v>500</v>
      </c>
      <c r="P852" s="18" t="s">
        <v>675</v>
      </c>
      <c r="Q852" s="18">
        <v>1</v>
      </c>
      <c r="R852" s="45" t="s">
        <v>676</v>
      </c>
      <c r="S852" s="37" t="s">
        <v>96</v>
      </c>
      <c r="T852" s="18" t="s">
        <v>300</v>
      </c>
      <c r="U852" s="38">
        <v>735</v>
      </c>
      <c r="V852" s="38">
        <v>735</v>
      </c>
      <c r="W852" s="38">
        <v>735</v>
      </c>
      <c r="X852" s="18" t="s">
        <v>300</v>
      </c>
      <c r="Y852" s="39">
        <v>3</v>
      </c>
      <c r="Z852" s="16">
        <v>0</v>
      </c>
      <c r="AA852" s="36">
        <v>1979.64</v>
      </c>
      <c r="AB852" s="36"/>
      <c r="AC852" s="36">
        <v>1979.64</v>
      </c>
      <c r="AD852" s="38">
        <f t="shared" ref="AD852:AD865" si="164">IF(Z852=2,AC852*1.08,IF(AC852&lt;=10,(AC852*1.09),IF(AC852&lt;=50,(10*1.09)+((AC852-10)*1.08),IF(AC852&lt;=100,(10*1.09)+((50-10)*1.08)+((AC852-50)*1.07),IF(AC852&lt;=200,(10*1.09)+((50-10)*1.08)+((100-50)*1.07)+((AC852-100)*1.04),(10*1.09)+((50-10)*1.08)+((100-50)*1.07)+((200-100)*1.04)+((AC852-200)*1.02))))))</f>
        <v>2026.8328000000001</v>
      </c>
      <c r="AE852" s="38">
        <f t="shared" ref="AE852:AE860" si="165">IF(Z852=1,AD852*1.08,IF(Z852=2,0,IF(AC852&lt;=100,(AD852*1.25),IF(AC852&lt;=200,134.5+((AC852-100)*1.04*1.16),255.14+((AC852-200)*1.02*1.12)))))</f>
        <v>2288.2007360000002</v>
      </c>
      <c r="AF852" s="38">
        <f t="shared" ref="AF852:AF860" si="166">IF(Z852=1,0,(AE852*1.08))</f>
        <v>2471.2567948800006</v>
      </c>
      <c r="AG852" s="36">
        <f t="shared" ref="AG852:AG883" si="167">TRUNC(AD852,2)</f>
        <v>2026.83</v>
      </c>
      <c r="AH852" s="36">
        <f t="shared" ref="AH852:AH883" si="168">TRUNC(AE852,2)</f>
        <v>2288.1999999999998</v>
      </c>
      <c r="AI852" s="36">
        <f t="shared" ref="AI852:AI883" si="169">TRUNC(AF852,2)</f>
        <v>2471.25</v>
      </c>
      <c r="AJ852" s="40">
        <v>42783</v>
      </c>
      <c r="AK852" s="40">
        <v>42786</v>
      </c>
      <c r="AL852" s="17">
        <v>1</v>
      </c>
      <c r="AM852" s="20" t="s">
        <v>477</v>
      </c>
      <c r="AN852" s="20"/>
      <c r="AO852" s="20" t="s">
        <v>272</v>
      </c>
      <c r="AP852" s="20"/>
      <c r="AQ852" s="20"/>
      <c r="AR852" s="22"/>
      <c r="AS852" s="46">
        <v>42552</v>
      </c>
      <c r="AT852" s="173"/>
    </row>
    <row r="853" spans="1:46" ht="47.25" customHeight="1">
      <c r="A853" s="16">
        <v>8697933020179</v>
      </c>
      <c r="B853" s="16" t="s">
        <v>3191</v>
      </c>
      <c r="C853" s="16" t="s">
        <v>3192</v>
      </c>
      <c r="D853" s="17" t="s">
        <v>38</v>
      </c>
      <c r="E853" s="18" t="s">
        <v>41</v>
      </c>
      <c r="F853" s="18">
        <v>0</v>
      </c>
      <c r="G853" s="18">
        <v>1</v>
      </c>
      <c r="H853" s="18">
        <v>3</v>
      </c>
      <c r="I853" s="18"/>
      <c r="J853" s="18"/>
      <c r="K853" s="18"/>
      <c r="L853" s="19" t="s">
        <v>3194</v>
      </c>
      <c r="M853" s="19" t="s">
        <v>2954</v>
      </c>
      <c r="N853" s="18" t="s">
        <v>1900</v>
      </c>
      <c r="O853" s="18">
        <v>1000</v>
      </c>
      <c r="P853" s="18" t="s">
        <v>163</v>
      </c>
      <c r="Q853" s="18">
        <v>20</v>
      </c>
      <c r="R853" s="18" t="s">
        <v>45</v>
      </c>
      <c r="S853" s="37" t="s">
        <v>46</v>
      </c>
      <c r="T853" s="18" t="s">
        <v>53</v>
      </c>
      <c r="U853" s="37">
        <v>3.67</v>
      </c>
      <c r="V853" s="37">
        <v>3.67</v>
      </c>
      <c r="W853" s="37">
        <v>3.67</v>
      </c>
      <c r="X853" s="18" t="s">
        <v>53</v>
      </c>
      <c r="Y853" s="39"/>
      <c r="Z853" s="16">
        <v>0</v>
      </c>
      <c r="AA853" s="36">
        <v>7.76</v>
      </c>
      <c r="AB853" s="36"/>
      <c r="AC853" s="36">
        <v>7.76</v>
      </c>
      <c r="AD853" s="70">
        <f t="shared" si="164"/>
        <v>8.458400000000001</v>
      </c>
      <c r="AE853" s="70">
        <f t="shared" si="165"/>
        <v>10.573</v>
      </c>
      <c r="AF853" s="70">
        <f t="shared" si="166"/>
        <v>11.418840000000001</v>
      </c>
      <c r="AG853" s="36">
        <f t="shared" si="167"/>
        <v>8.4499999999999993</v>
      </c>
      <c r="AH853" s="36">
        <f t="shared" si="168"/>
        <v>10.57</v>
      </c>
      <c r="AI853" s="36">
        <f t="shared" si="169"/>
        <v>11.41</v>
      </c>
      <c r="AJ853" s="40">
        <v>42545</v>
      </c>
      <c r="AK853" s="40">
        <v>42547</v>
      </c>
      <c r="AL853" s="22"/>
      <c r="AM853" s="20" t="s">
        <v>184</v>
      </c>
      <c r="AN853" s="20"/>
      <c r="AO853" s="20" t="s">
        <v>3380</v>
      </c>
      <c r="AP853" s="20"/>
      <c r="AQ853" s="20"/>
      <c r="AR853" s="22"/>
      <c r="AS853" s="46">
        <v>42552</v>
      </c>
      <c r="AT853" s="173"/>
    </row>
    <row r="854" spans="1:46" ht="47.25" customHeight="1">
      <c r="A854" s="16">
        <v>8699548761478</v>
      </c>
      <c r="B854" s="16" t="s">
        <v>8531</v>
      </c>
      <c r="C854" s="16" t="s">
        <v>8532</v>
      </c>
      <c r="D854" s="17" t="s">
        <v>87</v>
      </c>
      <c r="E854" s="18" t="s">
        <v>87</v>
      </c>
      <c r="F854" s="18">
        <v>0</v>
      </c>
      <c r="G854" s="18">
        <v>2</v>
      </c>
      <c r="H854" s="18">
        <v>1</v>
      </c>
      <c r="I854" s="18"/>
      <c r="J854" s="18"/>
      <c r="K854" s="18"/>
      <c r="L854" s="19" t="s">
        <v>68</v>
      </c>
      <c r="M854" s="19" t="s">
        <v>67</v>
      </c>
      <c r="N854" s="18" t="s">
        <v>51</v>
      </c>
      <c r="O854" s="18" t="s">
        <v>8533</v>
      </c>
      <c r="P854" s="18" t="s">
        <v>551</v>
      </c>
      <c r="Q854" s="18">
        <v>10</v>
      </c>
      <c r="R854" s="18" t="s">
        <v>45</v>
      </c>
      <c r="S854" s="37" t="s">
        <v>96</v>
      </c>
      <c r="T854" s="37" t="s">
        <v>300</v>
      </c>
      <c r="U854" s="37">
        <v>32.9</v>
      </c>
      <c r="V854" s="37">
        <v>32.9</v>
      </c>
      <c r="W854" s="37">
        <v>32.9</v>
      </c>
      <c r="X854" s="37" t="s">
        <v>300</v>
      </c>
      <c r="Y854" s="39"/>
      <c r="Z854" s="16">
        <v>0</v>
      </c>
      <c r="AA854" s="36">
        <v>49.77</v>
      </c>
      <c r="AB854" s="36"/>
      <c r="AC854" s="36">
        <v>49.77</v>
      </c>
      <c r="AD854" s="70">
        <f t="shared" si="164"/>
        <v>53.851600000000005</v>
      </c>
      <c r="AE854" s="70">
        <f t="shared" si="165"/>
        <v>67.31450000000001</v>
      </c>
      <c r="AF854" s="70">
        <f t="shared" si="166"/>
        <v>72.699660000000009</v>
      </c>
      <c r="AG854" s="36">
        <f t="shared" si="167"/>
        <v>53.85</v>
      </c>
      <c r="AH854" s="36">
        <f t="shared" si="168"/>
        <v>67.31</v>
      </c>
      <c r="AI854" s="36">
        <f t="shared" si="169"/>
        <v>72.69</v>
      </c>
      <c r="AJ854" s="40">
        <v>42545</v>
      </c>
      <c r="AK854" s="40">
        <v>42547</v>
      </c>
      <c r="AL854" s="22"/>
      <c r="AM854" s="20" t="s">
        <v>184</v>
      </c>
      <c r="AN854" s="20"/>
      <c r="AO854" s="20" t="s">
        <v>3380</v>
      </c>
      <c r="AP854" s="20"/>
      <c r="AQ854" s="20"/>
      <c r="AR854" s="22"/>
      <c r="AS854" s="46">
        <v>42552</v>
      </c>
      <c r="AT854" s="173"/>
    </row>
    <row r="855" spans="1:46" ht="47.25" customHeight="1">
      <c r="A855" s="16">
        <v>8699795590692</v>
      </c>
      <c r="B855" s="16" t="s">
        <v>1753</v>
      </c>
      <c r="C855" s="16" t="s">
        <v>1755</v>
      </c>
      <c r="D855" s="17" t="s">
        <v>87</v>
      </c>
      <c r="E855" s="18" t="s">
        <v>87</v>
      </c>
      <c r="F855" s="18">
        <v>0</v>
      </c>
      <c r="G855" s="18">
        <v>1</v>
      </c>
      <c r="H855" s="18">
        <v>1</v>
      </c>
      <c r="I855" s="18"/>
      <c r="J855" s="18"/>
      <c r="K855" s="18"/>
      <c r="L855" s="19" t="s">
        <v>10448</v>
      </c>
      <c r="M855" s="19" t="s">
        <v>112</v>
      </c>
      <c r="N855" s="18" t="s">
        <v>3593</v>
      </c>
      <c r="O855" s="18">
        <v>10</v>
      </c>
      <c r="P855" s="18" t="s">
        <v>163</v>
      </c>
      <c r="Q855" s="18">
        <v>15</v>
      </c>
      <c r="R855" s="18" t="s">
        <v>45</v>
      </c>
      <c r="S855" s="37" t="s">
        <v>96</v>
      </c>
      <c r="T855" s="37"/>
      <c r="U855" s="37"/>
      <c r="V855" s="37">
        <v>9.27</v>
      </c>
      <c r="W855" s="37">
        <v>5.56</v>
      </c>
      <c r="X855" s="18" t="s">
        <v>331</v>
      </c>
      <c r="Y855" s="18"/>
      <c r="Z855" s="16">
        <v>0</v>
      </c>
      <c r="AA855" s="16"/>
      <c r="AB855" s="16"/>
      <c r="AC855" s="37">
        <v>11.75</v>
      </c>
      <c r="AD855" s="70">
        <f t="shared" si="164"/>
        <v>12.790000000000001</v>
      </c>
      <c r="AE855" s="70">
        <f t="shared" si="165"/>
        <v>15.987500000000001</v>
      </c>
      <c r="AF855" s="70">
        <f t="shared" si="166"/>
        <v>17.266500000000001</v>
      </c>
      <c r="AG855" s="36">
        <f t="shared" si="167"/>
        <v>12.79</v>
      </c>
      <c r="AH855" s="36">
        <f t="shared" si="168"/>
        <v>15.98</v>
      </c>
      <c r="AI855" s="36">
        <f t="shared" si="169"/>
        <v>17.260000000000002</v>
      </c>
      <c r="AJ855" s="40">
        <v>42419</v>
      </c>
      <c r="AK855" s="40">
        <v>42422</v>
      </c>
      <c r="AL855" s="22"/>
      <c r="AM855" s="40"/>
      <c r="AN855" s="40"/>
      <c r="AO855" s="20" t="s">
        <v>7508</v>
      </c>
      <c r="AP855" s="20"/>
      <c r="AQ855" s="20"/>
      <c r="AR855" s="22"/>
      <c r="AS855" s="46">
        <v>42552</v>
      </c>
      <c r="AT855" s="173"/>
    </row>
    <row r="856" spans="1:46" ht="47.25" customHeight="1">
      <c r="A856" s="16">
        <v>8699530090043</v>
      </c>
      <c r="B856" s="16" t="s">
        <v>250</v>
      </c>
      <c r="C856" s="16" t="s">
        <v>251</v>
      </c>
      <c r="D856" s="17" t="s">
        <v>38</v>
      </c>
      <c r="E856" s="18" t="s">
        <v>41</v>
      </c>
      <c r="F856" s="18">
        <v>4</v>
      </c>
      <c r="G856" s="18">
        <v>5</v>
      </c>
      <c r="H856" s="18">
        <v>2</v>
      </c>
      <c r="I856" s="18"/>
      <c r="J856" s="18"/>
      <c r="K856" s="18"/>
      <c r="L856" s="19" t="s">
        <v>341</v>
      </c>
      <c r="M856" s="19" t="s">
        <v>254</v>
      </c>
      <c r="N856" s="18" t="s">
        <v>255</v>
      </c>
      <c r="O856" s="18">
        <v>500</v>
      </c>
      <c r="P856" s="18" t="s">
        <v>163</v>
      </c>
      <c r="Q856" s="18">
        <v>14</v>
      </c>
      <c r="R856" s="18" t="s">
        <v>45</v>
      </c>
      <c r="S856" s="37" t="s">
        <v>46</v>
      </c>
      <c r="T856" s="18" t="s">
        <v>53</v>
      </c>
      <c r="U856" s="37">
        <v>3.3899999999999997</v>
      </c>
      <c r="V856" s="37">
        <v>3.3899999999999997</v>
      </c>
      <c r="W856" s="37">
        <v>0</v>
      </c>
      <c r="X856" s="18" t="s">
        <v>53</v>
      </c>
      <c r="Y856" s="39"/>
      <c r="Z856" s="16">
        <v>0</v>
      </c>
      <c r="AA856" s="36">
        <v>7.17</v>
      </c>
      <c r="AB856" s="36"/>
      <c r="AC856" s="36">
        <v>7.17</v>
      </c>
      <c r="AD856" s="70">
        <f t="shared" si="164"/>
        <v>7.8153000000000006</v>
      </c>
      <c r="AE856" s="70">
        <f t="shared" si="165"/>
        <v>9.7691250000000007</v>
      </c>
      <c r="AF856" s="70">
        <f t="shared" si="166"/>
        <v>10.550655000000001</v>
      </c>
      <c r="AG856" s="36">
        <f t="shared" si="167"/>
        <v>7.81</v>
      </c>
      <c r="AH856" s="36">
        <f t="shared" si="168"/>
        <v>9.76</v>
      </c>
      <c r="AI856" s="36">
        <f t="shared" si="169"/>
        <v>10.55</v>
      </c>
      <c r="AJ856" s="40">
        <v>42447</v>
      </c>
      <c r="AK856" s="40">
        <v>42451</v>
      </c>
      <c r="AL856" s="22"/>
      <c r="AM856" s="20" t="s">
        <v>184</v>
      </c>
      <c r="AN856" s="20"/>
      <c r="AO856" s="20" t="s">
        <v>272</v>
      </c>
      <c r="AP856" s="20"/>
      <c r="AQ856" s="20"/>
      <c r="AR856" s="22"/>
      <c r="AS856" s="46">
        <v>42552</v>
      </c>
      <c r="AT856" s="173"/>
    </row>
    <row r="857" spans="1:46" ht="47.25" customHeight="1">
      <c r="A857" s="16">
        <v>8699530090173</v>
      </c>
      <c r="B857" s="16" t="s">
        <v>250</v>
      </c>
      <c r="C857" s="16" t="s">
        <v>251</v>
      </c>
      <c r="D857" s="17" t="s">
        <v>38</v>
      </c>
      <c r="E857" s="18" t="s">
        <v>41</v>
      </c>
      <c r="F857" s="18">
        <v>0</v>
      </c>
      <c r="G857" s="18">
        <v>5</v>
      </c>
      <c r="H857" s="18">
        <v>1</v>
      </c>
      <c r="I857" s="18"/>
      <c r="J857" s="18"/>
      <c r="K857" s="18"/>
      <c r="L857" s="19" t="s">
        <v>252</v>
      </c>
      <c r="M857" s="19" t="s">
        <v>254</v>
      </c>
      <c r="N857" s="18" t="s">
        <v>255</v>
      </c>
      <c r="O857" s="18">
        <v>750</v>
      </c>
      <c r="P857" s="18" t="s">
        <v>163</v>
      </c>
      <c r="Q857" s="18">
        <v>14</v>
      </c>
      <c r="R857" s="18" t="s">
        <v>45</v>
      </c>
      <c r="S857" s="37" t="s">
        <v>46</v>
      </c>
      <c r="T857" s="18" t="s">
        <v>238</v>
      </c>
      <c r="U857" s="37">
        <v>21.51</v>
      </c>
      <c r="V857" s="37">
        <v>21.51</v>
      </c>
      <c r="W857" s="37">
        <v>17.2</v>
      </c>
      <c r="X857" s="18" t="s">
        <v>238</v>
      </c>
      <c r="Y857" s="39"/>
      <c r="Z857" s="16">
        <v>0</v>
      </c>
      <c r="AA857" s="36">
        <v>10.42</v>
      </c>
      <c r="AB857" s="36"/>
      <c r="AC857" s="36">
        <v>10.42</v>
      </c>
      <c r="AD857" s="70">
        <f t="shared" si="164"/>
        <v>11.3536</v>
      </c>
      <c r="AE857" s="70">
        <f t="shared" si="165"/>
        <v>14.192</v>
      </c>
      <c r="AF857" s="70">
        <f t="shared" si="166"/>
        <v>15.327360000000001</v>
      </c>
      <c r="AG857" s="36">
        <f t="shared" si="167"/>
        <v>11.35</v>
      </c>
      <c r="AH857" s="36">
        <f t="shared" si="168"/>
        <v>14.19</v>
      </c>
      <c r="AI857" s="36">
        <f t="shared" si="169"/>
        <v>15.32</v>
      </c>
      <c r="AJ857" s="40">
        <v>42419</v>
      </c>
      <c r="AK857" s="40">
        <v>42422</v>
      </c>
      <c r="AL857" s="22"/>
      <c r="AM857" s="20" t="s">
        <v>184</v>
      </c>
      <c r="AN857" s="20"/>
      <c r="AO857" s="20" t="s">
        <v>272</v>
      </c>
      <c r="AP857" s="20"/>
      <c r="AQ857" s="20"/>
      <c r="AR857" s="22"/>
      <c r="AS857" s="46">
        <v>42552</v>
      </c>
      <c r="AT857" s="173"/>
    </row>
    <row r="858" spans="1:46" ht="47.25" customHeight="1">
      <c r="A858" s="16">
        <v>8699788090017</v>
      </c>
      <c r="B858" s="16" t="s">
        <v>250</v>
      </c>
      <c r="C858" s="16" t="s">
        <v>251</v>
      </c>
      <c r="D858" s="17" t="s">
        <v>323</v>
      </c>
      <c r="E858" s="18" t="s">
        <v>295</v>
      </c>
      <c r="F858" s="18">
        <v>4</v>
      </c>
      <c r="G858" s="18">
        <v>5</v>
      </c>
      <c r="H858" s="18">
        <v>2</v>
      </c>
      <c r="I858" s="18"/>
      <c r="J858" s="18"/>
      <c r="K858" s="18"/>
      <c r="L858" s="19" t="s">
        <v>11459</v>
      </c>
      <c r="M858" s="19" t="s">
        <v>254</v>
      </c>
      <c r="N858" s="18" t="s">
        <v>4851</v>
      </c>
      <c r="O858" s="18">
        <v>250</v>
      </c>
      <c r="P858" s="18" t="s">
        <v>163</v>
      </c>
      <c r="Q858" s="18">
        <v>10</v>
      </c>
      <c r="R858" s="18" t="s">
        <v>95</v>
      </c>
      <c r="S858" s="37" t="s">
        <v>46</v>
      </c>
      <c r="T858" s="18" t="s">
        <v>53</v>
      </c>
      <c r="U858" s="38">
        <v>1.45</v>
      </c>
      <c r="V858" s="38">
        <v>1.45</v>
      </c>
      <c r="W858" s="38">
        <v>0</v>
      </c>
      <c r="X858" s="18" t="s">
        <v>53</v>
      </c>
      <c r="Y858" s="39"/>
      <c r="Z858" s="16">
        <v>0</v>
      </c>
      <c r="AA858" s="36">
        <v>3.97</v>
      </c>
      <c r="AB858" s="36"/>
      <c r="AC858" s="36">
        <v>3.97</v>
      </c>
      <c r="AD858" s="38">
        <f t="shared" si="164"/>
        <v>4.3273000000000001</v>
      </c>
      <c r="AE858" s="38">
        <f t="shared" si="165"/>
        <v>5.4091250000000004</v>
      </c>
      <c r="AF858" s="38">
        <f t="shared" si="166"/>
        <v>5.8418550000000007</v>
      </c>
      <c r="AG858" s="36">
        <f t="shared" si="167"/>
        <v>4.32</v>
      </c>
      <c r="AH858" s="36">
        <f t="shared" si="168"/>
        <v>5.4</v>
      </c>
      <c r="AI858" s="36">
        <f t="shared" si="169"/>
        <v>5.84</v>
      </c>
      <c r="AJ858" s="40">
        <v>43245</v>
      </c>
      <c r="AK858" s="40">
        <v>43251</v>
      </c>
      <c r="AL858" s="17">
        <v>1</v>
      </c>
      <c r="AM858" s="17" t="s">
        <v>10882</v>
      </c>
      <c r="AN858" s="17"/>
      <c r="AO858" s="20" t="s">
        <v>272</v>
      </c>
      <c r="AP858" s="20"/>
      <c r="AQ858" s="20"/>
      <c r="AR858" s="22"/>
      <c r="AS858" s="46">
        <v>42552</v>
      </c>
      <c r="AT858" s="173"/>
    </row>
    <row r="859" spans="1:46" ht="47.25" customHeight="1">
      <c r="A859" s="16">
        <v>8699546691654</v>
      </c>
      <c r="B859" s="16" t="s">
        <v>250</v>
      </c>
      <c r="C859" s="16" t="s">
        <v>251</v>
      </c>
      <c r="D859" s="17" t="s">
        <v>87</v>
      </c>
      <c r="E859" s="18" t="s">
        <v>295</v>
      </c>
      <c r="F859" s="18">
        <v>0</v>
      </c>
      <c r="G859" s="18">
        <v>1</v>
      </c>
      <c r="H859" s="18">
        <v>1</v>
      </c>
      <c r="I859" s="18"/>
      <c r="J859" s="18"/>
      <c r="K859" s="18"/>
      <c r="L859" s="19" t="s">
        <v>10975</v>
      </c>
      <c r="M859" s="19" t="s">
        <v>254</v>
      </c>
      <c r="N859" s="18" t="s">
        <v>5248</v>
      </c>
      <c r="O859" s="18">
        <v>200</v>
      </c>
      <c r="P859" s="18" t="s">
        <v>163</v>
      </c>
      <c r="Q859" s="18">
        <v>1</v>
      </c>
      <c r="R859" s="18" t="s">
        <v>95</v>
      </c>
      <c r="S859" s="37" t="s">
        <v>96</v>
      </c>
      <c r="T859" s="37" t="s">
        <v>331</v>
      </c>
      <c r="U859" s="38">
        <v>6.69</v>
      </c>
      <c r="V859" s="38">
        <v>6.69</v>
      </c>
      <c r="W859" s="38">
        <v>5.35</v>
      </c>
      <c r="X859" s="37" t="s">
        <v>331</v>
      </c>
      <c r="Y859" s="39"/>
      <c r="Z859" s="16">
        <v>0</v>
      </c>
      <c r="AA859" s="36">
        <v>14.38</v>
      </c>
      <c r="AB859" s="36"/>
      <c r="AC859" s="36">
        <v>14.38</v>
      </c>
      <c r="AD859" s="38">
        <f t="shared" si="164"/>
        <v>15.630400000000002</v>
      </c>
      <c r="AE859" s="38">
        <f t="shared" si="165"/>
        <v>19.538000000000004</v>
      </c>
      <c r="AF859" s="38">
        <f t="shared" si="166"/>
        <v>21.101040000000005</v>
      </c>
      <c r="AG859" s="36">
        <f t="shared" si="167"/>
        <v>15.63</v>
      </c>
      <c r="AH859" s="36">
        <f t="shared" si="168"/>
        <v>19.53</v>
      </c>
      <c r="AI859" s="36">
        <f t="shared" si="169"/>
        <v>21.1</v>
      </c>
      <c r="AJ859" s="40">
        <v>43146</v>
      </c>
      <c r="AK859" s="40">
        <v>43150</v>
      </c>
      <c r="AL859" s="17">
        <v>1</v>
      </c>
      <c r="AM859" s="17" t="s">
        <v>10821</v>
      </c>
      <c r="AN859" s="17"/>
      <c r="AO859" s="20" t="s">
        <v>888</v>
      </c>
      <c r="AP859" s="20"/>
      <c r="AQ859" s="20"/>
      <c r="AR859" s="22"/>
      <c r="AS859" s="46">
        <v>42552</v>
      </c>
      <c r="AT859" s="173"/>
    </row>
    <row r="860" spans="1:46" ht="47.25" customHeight="1">
      <c r="A860" s="16">
        <v>8699546692262</v>
      </c>
      <c r="B860" s="16" t="s">
        <v>250</v>
      </c>
      <c r="C860" s="16" t="s">
        <v>251</v>
      </c>
      <c r="D860" s="17" t="s">
        <v>87</v>
      </c>
      <c r="E860" s="18" t="s">
        <v>295</v>
      </c>
      <c r="F860" s="18">
        <v>0</v>
      </c>
      <c r="G860" s="18">
        <v>1</v>
      </c>
      <c r="H860" s="18">
        <v>1</v>
      </c>
      <c r="I860" s="18"/>
      <c r="J860" s="18"/>
      <c r="K860" s="18"/>
      <c r="L860" s="19" t="s">
        <v>10978</v>
      </c>
      <c r="M860" s="19" t="s">
        <v>254</v>
      </c>
      <c r="N860" s="18" t="s">
        <v>5248</v>
      </c>
      <c r="O860" s="18">
        <v>400</v>
      </c>
      <c r="P860" s="18" t="s">
        <v>163</v>
      </c>
      <c r="Q860" s="18">
        <v>1</v>
      </c>
      <c r="R860" s="18" t="s">
        <v>95</v>
      </c>
      <c r="S860" s="37" t="s">
        <v>96</v>
      </c>
      <c r="T860" s="37" t="s">
        <v>331</v>
      </c>
      <c r="U860" s="38">
        <v>11.48</v>
      </c>
      <c r="V860" s="38">
        <v>11.48</v>
      </c>
      <c r="W860" s="38">
        <v>9.18</v>
      </c>
      <c r="X860" s="37" t="s">
        <v>331</v>
      </c>
      <c r="Y860" s="39"/>
      <c r="Z860" s="16">
        <v>0</v>
      </c>
      <c r="AA860" s="36">
        <v>24.69</v>
      </c>
      <c r="AB860" s="36"/>
      <c r="AC860" s="36">
        <v>24.69</v>
      </c>
      <c r="AD860" s="38">
        <f t="shared" si="164"/>
        <v>26.765200000000004</v>
      </c>
      <c r="AE860" s="38">
        <f t="shared" si="165"/>
        <v>33.456500000000005</v>
      </c>
      <c r="AF860" s="38">
        <f t="shared" si="166"/>
        <v>36.133020000000009</v>
      </c>
      <c r="AG860" s="36">
        <f t="shared" si="167"/>
        <v>26.76</v>
      </c>
      <c r="AH860" s="36">
        <f t="shared" si="168"/>
        <v>33.450000000000003</v>
      </c>
      <c r="AI860" s="36">
        <f t="shared" si="169"/>
        <v>36.130000000000003</v>
      </c>
      <c r="AJ860" s="40">
        <v>43146</v>
      </c>
      <c r="AK860" s="40">
        <v>43150</v>
      </c>
      <c r="AL860" s="17">
        <v>1</v>
      </c>
      <c r="AM860" s="17" t="s">
        <v>10821</v>
      </c>
      <c r="AN860" s="17"/>
      <c r="AO860" s="20" t="s">
        <v>272</v>
      </c>
      <c r="AP860" s="20"/>
      <c r="AQ860" s="20"/>
      <c r="AR860" s="22"/>
      <c r="AS860" s="46">
        <v>42552</v>
      </c>
      <c r="AT860" s="173"/>
    </row>
    <row r="861" spans="1:46" ht="47.25" customHeight="1">
      <c r="A861" s="16">
        <v>8699822030245</v>
      </c>
      <c r="B861" s="16" t="s">
        <v>353</v>
      </c>
      <c r="C861" s="16" t="s">
        <v>354</v>
      </c>
      <c r="D861" s="17" t="s">
        <v>87</v>
      </c>
      <c r="E861" s="18" t="s">
        <v>87</v>
      </c>
      <c r="F861" s="18">
        <v>0</v>
      </c>
      <c r="G861" s="18">
        <v>2</v>
      </c>
      <c r="H861" s="18">
        <v>1</v>
      </c>
      <c r="I861" s="18"/>
      <c r="J861" s="18"/>
      <c r="K861" s="18"/>
      <c r="L861" s="19" t="s">
        <v>1974</v>
      </c>
      <c r="M861" s="19" t="s">
        <v>1975</v>
      </c>
      <c r="N861" s="18" t="s">
        <v>1968</v>
      </c>
      <c r="O861" s="18" t="s">
        <v>5834</v>
      </c>
      <c r="P861" s="18" t="s">
        <v>163</v>
      </c>
      <c r="Q861" s="18">
        <v>14</v>
      </c>
      <c r="R861" s="45" t="s">
        <v>3928</v>
      </c>
      <c r="S861" s="37" t="s">
        <v>96</v>
      </c>
      <c r="T861" s="18" t="s">
        <v>222</v>
      </c>
      <c r="U861" s="38">
        <v>7.55</v>
      </c>
      <c r="V861" s="38">
        <v>7.55</v>
      </c>
      <c r="W861" s="38">
        <v>7.55</v>
      </c>
      <c r="X861" s="18" t="s">
        <v>222</v>
      </c>
      <c r="Y861" s="39"/>
      <c r="Z861" s="16">
        <v>0</v>
      </c>
      <c r="AA861" s="36">
        <v>9.3000000000000007</v>
      </c>
      <c r="AB861" s="36"/>
      <c r="AC861" s="36">
        <v>9.3000000000000007</v>
      </c>
      <c r="AD861" s="38">
        <f t="shared" si="164"/>
        <v>10.137000000000002</v>
      </c>
      <c r="AE861" s="38">
        <f>IF(Z861=1,AD861*1.08,IF(Z861=4,AD861*1.08,IF(Z861=2,0,IF(AC861&lt;=100,(AD861*1.25),IF(AC861&lt;=200,134.5+((AC861-100)*1.04*1.16),255.14+((AC861-200)*1.02*1.12))))))</f>
        <v>12.671250000000002</v>
      </c>
      <c r="AF861" s="38">
        <f>IF(Z861=1,0,IF(Z861=4,0,(AE861*1.08)))</f>
        <v>13.684950000000004</v>
      </c>
      <c r="AG861" s="36">
        <f t="shared" si="167"/>
        <v>10.130000000000001</v>
      </c>
      <c r="AH861" s="36">
        <f t="shared" si="168"/>
        <v>12.67</v>
      </c>
      <c r="AI861" s="36">
        <f t="shared" si="169"/>
        <v>13.68</v>
      </c>
      <c r="AJ861" s="40">
        <v>43448</v>
      </c>
      <c r="AK861" s="40">
        <v>43452</v>
      </c>
      <c r="AL861" s="17"/>
      <c r="AM861" s="36" t="s">
        <v>3754</v>
      </c>
      <c r="AN861" s="20"/>
      <c r="AO861" s="20" t="s">
        <v>8752</v>
      </c>
      <c r="AP861" s="20"/>
      <c r="AQ861" s="20"/>
      <c r="AR861" s="22"/>
      <c r="AS861" s="46">
        <v>42552</v>
      </c>
      <c r="AT861" s="173"/>
    </row>
    <row r="862" spans="1:46" ht="47.25" customHeight="1">
      <c r="A862" s="16">
        <v>8697935210240</v>
      </c>
      <c r="B862" s="16" t="s">
        <v>156</v>
      </c>
      <c r="C862" s="16" t="s">
        <v>157</v>
      </c>
      <c r="D862" s="17" t="s">
        <v>38</v>
      </c>
      <c r="E862" s="18" t="s">
        <v>41</v>
      </c>
      <c r="F862" s="18">
        <v>0</v>
      </c>
      <c r="G862" s="18">
        <v>1</v>
      </c>
      <c r="H862" s="18">
        <v>1</v>
      </c>
      <c r="I862" s="18"/>
      <c r="J862" s="18"/>
      <c r="K862" s="18"/>
      <c r="L862" s="19" t="s">
        <v>9246</v>
      </c>
      <c r="M862" s="19" t="s">
        <v>161</v>
      </c>
      <c r="N862" s="18" t="s">
        <v>1758</v>
      </c>
      <c r="O862" s="18">
        <v>1200</v>
      </c>
      <c r="P862" s="18" t="s">
        <v>163</v>
      </c>
      <c r="Q862" s="18">
        <v>30</v>
      </c>
      <c r="R862" s="18" t="s">
        <v>45</v>
      </c>
      <c r="S862" s="37" t="s">
        <v>46</v>
      </c>
      <c r="T862" s="37" t="s">
        <v>165</v>
      </c>
      <c r="U862" s="37">
        <v>14.1</v>
      </c>
      <c r="V862" s="37">
        <v>14.1</v>
      </c>
      <c r="W862" s="37">
        <v>11.28</v>
      </c>
      <c r="X862" s="37" t="s">
        <v>165</v>
      </c>
      <c r="Y862" s="39"/>
      <c r="Z862" s="16">
        <v>0</v>
      </c>
      <c r="AA862" s="36">
        <v>23.85</v>
      </c>
      <c r="AB862" s="36"/>
      <c r="AC862" s="36">
        <v>23.85</v>
      </c>
      <c r="AD862" s="70">
        <f t="shared" si="164"/>
        <v>25.858000000000004</v>
      </c>
      <c r="AE862" s="70">
        <f>IF(Z862=1,AD862*1.08,IF(Z862=2,0,IF(AC862&lt;=100,(AD862*1.25),IF(AC862&lt;=200,134.5+((AC862-100)*1.04*1.16),255.14+((AC862-200)*1.02*1.12)))))</f>
        <v>32.322500000000005</v>
      </c>
      <c r="AF862" s="70">
        <f>IF(Z862=1,0,(AE862*1.08))</f>
        <v>34.908300000000011</v>
      </c>
      <c r="AG862" s="36">
        <f t="shared" si="167"/>
        <v>25.85</v>
      </c>
      <c r="AH862" s="36">
        <f t="shared" si="168"/>
        <v>32.32</v>
      </c>
      <c r="AI862" s="36">
        <f t="shared" si="169"/>
        <v>34.9</v>
      </c>
      <c r="AJ862" s="40">
        <v>42419</v>
      </c>
      <c r="AK862" s="40">
        <v>42422</v>
      </c>
      <c r="AL862" s="22"/>
      <c r="AM862" s="20" t="s">
        <v>184</v>
      </c>
      <c r="AN862" s="20"/>
      <c r="AO862" s="20" t="s">
        <v>1192</v>
      </c>
      <c r="AP862" s="20"/>
      <c r="AQ862" s="20"/>
      <c r="AR862" s="22"/>
      <c r="AS862" s="46">
        <v>42552</v>
      </c>
      <c r="AT862" s="173"/>
    </row>
    <row r="863" spans="1:46" ht="47.25" customHeight="1">
      <c r="A863" s="16">
        <v>8699559090123</v>
      </c>
      <c r="B863" s="16" t="s">
        <v>10064</v>
      </c>
      <c r="C863" s="16" t="s">
        <v>10065</v>
      </c>
      <c r="D863" s="17" t="s">
        <v>38</v>
      </c>
      <c r="E863" s="18" t="s">
        <v>38</v>
      </c>
      <c r="F863" s="18">
        <v>0</v>
      </c>
      <c r="G863" s="18">
        <v>1</v>
      </c>
      <c r="H863" s="18">
        <v>1</v>
      </c>
      <c r="I863" s="18"/>
      <c r="J863" s="18"/>
      <c r="K863" s="18"/>
      <c r="L863" s="19" t="s">
        <v>5152</v>
      </c>
      <c r="M863" s="19" t="s">
        <v>624</v>
      </c>
      <c r="N863" s="18" t="s">
        <v>616</v>
      </c>
      <c r="O863" s="18">
        <v>20</v>
      </c>
      <c r="P863" s="18" t="s">
        <v>163</v>
      </c>
      <c r="Q863" s="18">
        <v>28</v>
      </c>
      <c r="R863" s="18" t="s">
        <v>45</v>
      </c>
      <c r="S863" s="37" t="s">
        <v>46</v>
      </c>
      <c r="T863" s="37"/>
      <c r="U863" s="37"/>
      <c r="V863" s="37">
        <v>5.58</v>
      </c>
      <c r="W863" s="37">
        <v>3.28</v>
      </c>
      <c r="X863" s="18" t="s">
        <v>238</v>
      </c>
      <c r="Y863" s="18"/>
      <c r="Z863" s="16">
        <v>0</v>
      </c>
      <c r="AA863" s="16"/>
      <c r="AB863" s="16"/>
      <c r="AC863" s="37">
        <v>7.04</v>
      </c>
      <c r="AD863" s="70">
        <f t="shared" si="164"/>
        <v>7.6736000000000004</v>
      </c>
      <c r="AE863" s="70">
        <f>IF(Z863=1,AD863*1.08,IF(Z863=2,0,IF(AC863&lt;=100,(AD863*1.25),IF(AC863&lt;=200,134.5+((AC863-100)*1.04*1.16),255.14+((AC863-200)*1.02*1.12)))))</f>
        <v>9.5920000000000005</v>
      </c>
      <c r="AF863" s="70">
        <f>IF(Z863=1,0,(AE863*1.08))</f>
        <v>10.359360000000001</v>
      </c>
      <c r="AG863" s="36">
        <f t="shared" si="167"/>
        <v>7.67</v>
      </c>
      <c r="AH863" s="36">
        <f t="shared" si="168"/>
        <v>9.59</v>
      </c>
      <c r="AI863" s="36">
        <f t="shared" si="169"/>
        <v>10.35</v>
      </c>
      <c r="AJ863" s="40">
        <v>42419</v>
      </c>
      <c r="AK863" s="40">
        <v>42422</v>
      </c>
      <c r="AL863" s="22"/>
      <c r="AM863" s="20"/>
      <c r="AN863" s="20"/>
      <c r="AO863" s="20" t="s">
        <v>1192</v>
      </c>
      <c r="AP863" s="20"/>
      <c r="AQ863" s="20"/>
      <c r="AR863" s="22"/>
      <c r="AS863" s="46">
        <v>42552</v>
      </c>
      <c r="AT863" s="173"/>
    </row>
    <row r="864" spans="1:46" ht="47.25" customHeight="1">
      <c r="A864" s="16">
        <v>8699559090116</v>
      </c>
      <c r="B864" s="16" t="s">
        <v>10064</v>
      </c>
      <c r="C864" s="16" t="s">
        <v>10065</v>
      </c>
      <c r="D864" s="17" t="s">
        <v>38</v>
      </c>
      <c r="E864" s="18" t="s">
        <v>38</v>
      </c>
      <c r="F864" s="18">
        <v>0</v>
      </c>
      <c r="G864" s="18">
        <v>5</v>
      </c>
      <c r="H864" s="18">
        <v>1</v>
      </c>
      <c r="I864" s="18"/>
      <c r="J864" s="18"/>
      <c r="K864" s="18"/>
      <c r="L864" s="19" t="s">
        <v>5151</v>
      </c>
      <c r="M864" s="19" t="s">
        <v>624</v>
      </c>
      <c r="N864" s="18" t="s">
        <v>616</v>
      </c>
      <c r="O864" s="18">
        <v>40</v>
      </c>
      <c r="P864" s="18" t="s">
        <v>163</v>
      </c>
      <c r="Q864" s="18">
        <v>28</v>
      </c>
      <c r="R864" s="18" t="s">
        <v>45</v>
      </c>
      <c r="S864" s="37" t="s">
        <v>46</v>
      </c>
      <c r="T864" s="37"/>
      <c r="U864" s="37"/>
      <c r="V864" s="37">
        <v>11.16</v>
      </c>
      <c r="W864" s="37">
        <v>6.56</v>
      </c>
      <c r="X864" s="18" t="s">
        <v>238</v>
      </c>
      <c r="Y864" s="18"/>
      <c r="Z864" s="16">
        <v>0</v>
      </c>
      <c r="AA864" s="16"/>
      <c r="AB864" s="16"/>
      <c r="AC864" s="37">
        <v>14.12</v>
      </c>
      <c r="AD864" s="70">
        <f t="shared" si="164"/>
        <v>15.349599999999999</v>
      </c>
      <c r="AE864" s="70">
        <f>IF(Z864=1,AD864*1.08,IF(Z864=2,0,IF(AC864&lt;=100,(AD864*1.25),IF(AC864&lt;=200,134.5+((AC864-100)*1.04*1.16),255.14+((AC864-200)*1.02*1.12)))))</f>
        <v>19.186999999999998</v>
      </c>
      <c r="AF864" s="70">
        <f>IF(Z864=1,0,(AE864*1.08))</f>
        <v>20.721959999999999</v>
      </c>
      <c r="AG864" s="36">
        <f t="shared" si="167"/>
        <v>15.34</v>
      </c>
      <c r="AH864" s="36">
        <f t="shared" si="168"/>
        <v>19.18</v>
      </c>
      <c r="AI864" s="36">
        <f t="shared" si="169"/>
        <v>20.72</v>
      </c>
      <c r="AJ864" s="40">
        <v>42419</v>
      </c>
      <c r="AK864" s="40">
        <v>42422</v>
      </c>
      <c r="AL864" s="22"/>
      <c r="AM864" s="20"/>
      <c r="AN864" s="20"/>
      <c r="AO864" s="20" t="s">
        <v>9155</v>
      </c>
      <c r="AP864" s="20"/>
      <c r="AQ864" s="20"/>
      <c r="AR864" s="22"/>
      <c r="AS864" s="46">
        <v>42552</v>
      </c>
      <c r="AT864" s="173"/>
    </row>
    <row r="865" spans="1:46" ht="47.25" customHeight="1">
      <c r="A865" s="16">
        <v>8699790030346</v>
      </c>
      <c r="B865" s="16" t="s">
        <v>353</v>
      </c>
      <c r="C865" s="16" t="s">
        <v>354</v>
      </c>
      <c r="D865" s="17" t="s">
        <v>87</v>
      </c>
      <c r="E865" s="18" t="s">
        <v>87</v>
      </c>
      <c r="F865" s="18">
        <v>6</v>
      </c>
      <c r="G865" s="18">
        <v>2</v>
      </c>
      <c r="H865" s="18">
        <v>1</v>
      </c>
      <c r="I865" s="18"/>
      <c r="J865" s="18"/>
      <c r="K865" s="18"/>
      <c r="L865" s="19" t="s">
        <v>358</v>
      </c>
      <c r="M865" s="19" t="s">
        <v>359</v>
      </c>
      <c r="N865" s="18" t="s">
        <v>235</v>
      </c>
      <c r="O865" s="18"/>
      <c r="P865" s="18"/>
      <c r="Q865" s="18">
        <v>20</v>
      </c>
      <c r="R865" s="18" t="s">
        <v>45</v>
      </c>
      <c r="S865" s="37" t="s">
        <v>46</v>
      </c>
      <c r="T865" s="18" t="s">
        <v>238</v>
      </c>
      <c r="U865" s="37">
        <v>7.77</v>
      </c>
      <c r="V865" s="37">
        <v>7.77</v>
      </c>
      <c r="W865" s="37">
        <v>7.77</v>
      </c>
      <c r="X865" s="18" t="s">
        <v>238</v>
      </c>
      <c r="Y865" s="39"/>
      <c r="Z865" s="16">
        <v>0</v>
      </c>
      <c r="AA865" s="36">
        <v>8.7899999999999991</v>
      </c>
      <c r="AB865" s="36"/>
      <c r="AC865" s="36">
        <v>8.7899999999999991</v>
      </c>
      <c r="AD865" s="70">
        <f t="shared" si="164"/>
        <v>9.5810999999999993</v>
      </c>
      <c r="AE865" s="70">
        <f>IF(Z865=1,AD865*1.08,IF(Z865=2,0,IF(AC865&lt;=100,(AD865*1.25),IF(AC865&lt;=200,134.5+((AC865-100)*1.04*1.16),255.14+((AC865-200)*1.02*1.12)))))</f>
        <v>11.976374999999999</v>
      </c>
      <c r="AF865" s="70">
        <f>IF(Z865=1,0,(AE865*1.08))</f>
        <v>12.934485</v>
      </c>
      <c r="AG865" s="36">
        <f t="shared" si="167"/>
        <v>9.58</v>
      </c>
      <c r="AH865" s="36">
        <f t="shared" si="168"/>
        <v>11.97</v>
      </c>
      <c r="AI865" s="36">
        <f t="shared" si="169"/>
        <v>12.93</v>
      </c>
      <c r="AJ865" s="40">
        <v>42419</v>
      </c>
      <c r="AK865" s="40">
        <v>42422</v>
      </c>
      <c r="AL865" s="22"/>
      <c r="AM865" s="20" t="s">
        <v>184</v>
      </c>
      <c r="AN865" s="20"/>
      <c r="AO865" s="20" t="s">
        <v>9155</v>
      </c>
      <c r="AP865" s="20"/>
      <c r="AQ865" s="20"/>
      <c r="AR865" s="22"/>
      <c r="AS865" s="46">
        <v>42552</v>
      </c>
      <c r="AT865" s="173"/>
    </row>
    <row r="866" spans="1:46" ht="47.25" customHeight="1">
      <c r="A866" s="16">
        <v>8699636030196</v>
      </c>
      <c r="B866" s="16" t="s">
        <v>353</v>
      </c>
      <c r="C866" s="16" t="s">
        <v>354</v>
      </c>
      <c r="D866" s="17" t="s">
        <v>87</v>
      </c>
      <c r="E866" s="18" t="s">
        <v>87</v>
      </c>
      <c r="F866" s="18">
        <v>6</v>
      </c>
      <c r="G866" s="18">
        <v>2</v>
      </c>
      <c r="H866" s="18">
        <v>1</v>
      </c>
      <c r="I866" s="18"/>
      <c r="J866" s="18"/>
      <c r="K866" s="18"/>
      <c r="L866" s="19" t="s">
        <v>358</v>
      </c>
      <c r="M866" s="19" t="s">
        <v>359</v>
      </c>
      <c r="N866" s="18" t="s">
        <v>556</v>
      </c>
      <c r="O866" s="18" t="s">
        <v>5834</v>
      </c>
      <c r="P866" s="18" t="s">
        <v>163</v>
      </c>
      <c r="Q866" s="18">
        <v>20</v>
      </c>
      <c r="R866" s="45" t="s">
        <v>3928</v>
      </c>
      <c r="S866" s="37" t="s">
        <v>46</v>
      </c>
      <c r="T866" s="18" t="s">
        <v>238</v>
      </c>
      <c r="U866" s="38">
        <v>9.1300000000000008</v>
      </c>
      <c r="V866" s="38">
        <v>9.1300000000000008</v>
      </c>
      <c r="W866" s="38">
        <v>9.1300000000000008</v>
      </c>
      <c r="X866" s="18" t="s">
        <v>238</v>
      </c>
      <c r="Y866" s="39"/>
      <c r="Z866" s="16">
        <v>0</v>
      </c>
      <c r="AA866" s="45">
        <v>11.41</v>
      </c>
      <c r="AB866" s="36"/>
      <c r="AC866" s="36">
        <v>11.41</v>
      </c>
      <c r="AD866" s="36">
        <v>12.42</v>
      </c>
      <c r="AE866" s="36">
        <v>15.52</v>
      </c>
      <c r="AF866" s="36">
        <v>16.77</v>
      </c>
      <c r="AG866" s="36">
        <f t="shared" si="167"/>
        <v>12.42</v>
      </c>
      <c r="AH866" s="36">
        <f t="shared" si="168"/>
        <v>15.52</v>
      </c>
      <c r="AI866" s="36">
        <f t="shared" si="169"/>
        <v>16.77</v>
      </c>
      <c r="AJ866" s="40">
        <v>42783</v>
      </c>
      <c r="AK866" s="40">
        <v>42786</v>
      </c>
      <c r="AL866" s="17"/>
      <c r="AM866" s="20" t="s">
        <v>477</v>
      </c>
      <c r="AN866" s="20"/>
      <c r="AO866" s="20" t="s">
        <v>7508</v>
      </c>
      <c r="AP866" s="20"/>
      <c r="AQ866" s="20"/>
      <c r="AR866" s="22"/>
      <c r="AS866" s="46">
        <v>42552</v>
      </c>
      <c r="AT866" s="173"/>
    </row>
    <row r="867" spans="1:46" ht="47.25" customHeight="1">
      <c r="A867" s="16">
        <v>8699636010532</v>
      </c>
      <c r="B867" s="16" t="s">
        <v>550</v>
      </c>
      <c r="C867" s="16" t="s">
        <v>552</v>
      </c>
      <c r="D867" s="17" t="s">
        <v>87</v>
      </c>
      <c r="E867" s="18" t="s">
        <v>87</v>
      </c>
      <c r="F867" s="18">
        <v>0</v>
      </c>
      <c r="G867" s="18">
        <v>1</v>
      </c>
      <c r="H867" s="18">
        <v>1</v>
      </c>
      <c r="I867" s="18"/>
      <c r="J867" s="18"/>
      <c r="K867" s="18"/>
      <c r="L867" s="19" t="s">
        <v>554</v>
      </c>
      <c r="M867" s="19" t="s">
        <v>555</v>
      </c>
      <c r="N867" s="18" t="s">
        <v>556</v>
      </c>
      <c r="O867" s="18">
        <v>10</v>
      </c>
      <c r="P867" s="18" t="s">
        <v>163</v>
      </c>
      <c r="Q867" s="18">
        <v>20</v>
      </c>
      <c r="R867" s="18" t="s">
        <v>45</v>
      </c>
      <c r="S867" s="37" t="s">
        <v>46</v>
      </c>
      <c r="T867" s="18" t="s">
        <v>557</v>
      </c>
      <c r="U867" s="38">
        <v>4.8899999999999997</v>
      </c>
      <c r="V867" s="38">
        <v>4.8899999999999997</v>
      </c>
      <c r="W867" s="38">
        <v>2.93</v>
      </c>
      <c r="X867" s="18" t="s">
        <v>557</v>
      </c>
      <c r="Y867" s="39"/>
      <c r="Z867" s="16">
        <v>0</v>
      </c>
      <c r="AA867" s="36">
        <v>6.84</v>
      </c>
      <c r="AB867" s="36"/>
      <c r="AC867" s="36">
        <v>6.84</v>
      </c>
      <c r="AD867" s="38">
        <f t="shared" ref="AD867:AD911" si="170">IF(Z867=2,AC867*1.08,IF(AC867&lt;=10,(AC867*1.09),IF(AC867&lt;=50,(10*1.09)+((AC867-10)*1.08),IF(AC867&lt;=100,(10*1.09)+((50-10)*1.08)+((AC867-50)*1.07),IF(AC867&lt;=200,(10*1.09)+((50-10)*1.08)+((100-50)*1.07)+((AC867-100)*1.04),(10*1.09)+((50-10)*1.08)+((100-50)*1.07)+((200-100)*1.04)+((AC867-200)*1.02))))))</f>
        <v>7.4556000000000004</v>
      </c>
      <c r="AE867" s="38">
        <f t="shared" ref="AE867:AE908" si="171">IF(Z867=1,AD867*1.08,IF(Z867=2,0,IF(AC867&lt;=100,(AD867*1.25),IF(AC867&lt;=200,134.5+((AC867-100)*1.04*1.16),255.14+((AC867-200)*1.02*1.12)))))</f>
        <v>9.3195000000000014</v>
      </c>
      <c r="AF867" s="38">
        <f t="shared" ref="AF867:AF908" si="172">IF(Z867=1,0,(AE867*1.08))</f>
        <v>10.065060000000003</v>
      </c>
      <c r="AG867" s="36">
        <f t="shared" si="167"/>
        <v>7.45</v>
      </c>
      <c r="AH867" s="36">
        <f t="shared" si="168"/>
        <v>9.31</v>
      </c>
      <c r="AI867" s="36">
        <f t="shared" si="169"/>
        <v>10.06</v>
      </c>
      <c r="AJ867" s="40">
        <v>42783</v>
      </c>
      <c r="AK867" s="40">
        <v>42786</v>
      </c>
      <c r="AL867" s="17"/>
      <c r="AM867" s="20" t="s">
        <v>563</v>
      </c>
      <c r="AN867" s="20"/>
      <c r="AO867" s="20" t="s">
        <v>7508</v>
      </c>
      <c r="AP867" s="20"/>
      <c r="AQ867" s="20"/>
      <c r="AR867" s="22"/>
      <c r="AS867" s="46">
        <v>42552</v>
      </c>
      <c r="AT867" s="173"/>
    </row>
    <row r="868" spans="1:46" ht="47.25" customHeight="1">
      <c r="A868" s="16">
        <v>8699790010577</v>
      </c>
      <c r="B868" s="16" t="s">
        <v>550</v>
      </c>
      <c r="C868" s="16" t="s">
        <v>552</v>
      </c>
      <c r="D868" s="17" t="s">
        <v>87</v>
      </c>
      <c r="E868" s="18" t="s">
        <v>87</v>
      </c>
      <c r="F868" s="18">
        <v>0</v>
      </c>
      <c r="G868" s="18">
        <v>1</v>
      </c>
      <c r="H868" s="18">
        <v>1</v>
      </c>
      <c r="I868" s="18"/>
      <c r="J868" s="18"/>
      <c r="K868" s="18"/>
      <c r="L868" s="19" t="s">
        <v>554</v>
      </c>
      <c r="M868" s="19" t="s">
        <v>555</v>
      </c>
      <c r="N868" s="18" t="s">
        <v>235</v>
      </c>
      <c r="O868" s="18">
        <v>10</v>
      </c>
      <c r="P868" s="18" t="s">
        <v>163</v>
      </c>
      <c r="Q868" s="18">
        <v>20</v>
      </c>
      <c r="R868" s="18" t="s">
        <v>45</v>
      </c>
      <c r="S868" s="37" t="s">
        <v>46</v>
      </c>
      <c r="T868" s="18" t="s">
        <v>557</v>
      </c>
      <c r="U868" s="37">
        <v>4.8899999999999997</v>
      </c>
      <c r="V868" s="37">
        <v>4.8899999999999997</v>
      </c>
      <c r="W868" s="37">
        <v>2.93</v>
      </c>
      <c r="X868" s="18" t="s">
        <v>557</v>
      </c>
      <c r="Y868" s="39"/>
      <c r="Z868" s="16">
        <v>0</v>
      </c>
      <c r="AA868" s="36">
        <v>6.19</v>
      </c>
      <c r="AB868" s="36"/>
      <c r="AC868" s="36">
        <v>6.19</v>
      </c>
      <c r="AD868" s="37">
        <f t="shared" si="170"/>
        <v>6.7471000000000005</v>
      </c>
      <c r="AE868" s="37">
        <f t="shared" si="171"/>
        <v>8.4338750000000005</v>
      </c>
      <c r="AF868" s="37">
        <f t="shared" si="172"/>
        <v>9.1085850000000015</v>
      </c>
      <c r="AG868" s="36">
        <f t="shared" si="167"/>
        <v>6.74</v>
      </c>
      <c r="AH868" s="36">
        <f t="shared" si="168"/>
        <v>8.43</v>
      </c>
      <c r="AI868" s="36">
        <f t="shared" si="169"/>
        <v>9.1</v>
      </c>
      <c r="AJ868" s="40">
        <v>42419</v>
      </c>
      <c r="AK868" s="40">
        <v>42422</v>
      </c>
      <c r="AL868" s="22"/>
      <c r="AM868" s="20" t="s">
        <v>184</v>
      </c>
      <c r="AN868" s="20"/>
      <c r="AO868" s="20" t="s">
        <v>7508</v>
      </c>
      <c r="AP868" s="20"/>
      <c r="AQ868" s="20"/>
      <c r="AR868" s="22"/>
      <c r="AS868" s="46">
        <v>42552</v>
      </c>
      <c r="AT868" s="173"/>
    </row>
    <row r="869" spans="1:46" ht="47.25" customHeight="1">
      <c r="A869" s="16">
        <v>8699790570330</v>
      </c>
      <c r="B869" s="16" t="s">
        <v>550</v>
      </c>
      <c r="C869" s="16" t="s">
        <v>552</v>
      </c>
      <c r="D869" s="17" t="s">
        <v>87</v>
      </c>
      <c r="E869" s="18" t="s">
        <v>87</v>
      </c>
      <c r="F869" s="18">
        <v>6</v>
      </c>
      <c r="G869" s="18">
        <v>1</v>
      </c>
      <c r="H869" s="18">
        <v>1</v>
      </c>
      <c r="I869" s="18"/>
      <c r="J869" s="18"/>
      <c r="K869" s="18"/>
      <c r="L869" s="19" t="s">
        <v>2961</v>
      </c>
      <c r="M869" s="19" t="s">
        <v>555</v>
      </c>
      <c r="N869" s="18" t="s">
        <v>235</v>
      </c>
      <c r="O869" s="18">
        <v>5</v>
      </c>
      <c r="P869" s="18" t="s">
        <v>163</v>
      </c>
      <c r="Q869" s="18">
        <v>200</v>
      </c>
      <c r="R869" s="18" t="s">
        <v>45</v>
      </c>
      <c r="S869" s="37" t="s">
        <v>46</v>
      </c>
      <c r="T869" s="18" t="s">
        <v>331</v>
      </c>
      <c r="U869" s="37">
        <v>4.9000000000000004</v>
      </c>
      <c r="V869" s="37">
        <v>4.9000000000000004</v>
      </c>
      <c r="W869" s="37">
        <v>4.9000000000000004</v>
      </c>
      <c r="X869" s="18" t="s">
        <v>331</v>
      </c>
      <c r="Y869" s="39"/>
      <c r="Z869" s="16">
        <v>0</v>
      </c>
      <c r="AA869" s="36">
        <v>10.14</v>
      </c>
      <c r="AB869" s="36"/>
      <c r="AC869" s="36">
        <v>10.14</v>
      </c>
      <c r="AD869" s="70">
        <f t="shared" si="170"/>
        <v>11.051200000000001</v>
      </c>
      <c r="AE869" s="70">
        <f t="shared" si="171"/>
        <v>13.814000000000002</v>
      </c>
      <c r="AF869" s="70">
        <f t="shared" si="172"/>
        <v>14.919120000000003</v>
      </c>
      <c r="AG869" s="36">
        <f t="shared" si="167"/>
        <v>11.05</v>
      </c>
      <c r="AH869" s="36">
        <f t="shared" si="168"/>
        <v>13.81</v>
      </c>
      <c r="AI869" s="36">
        <f t="shared" si="169"/>
        <v>14.91</v>
      </c>
      <c r="AJ869" s="40">
        <v>42419</v>
      </c>
      <c r="AK869" s="40">
        <v>42422</v>
      </c>
      <c r="AL869" s="22"/>
      <c r="AM869" s="20" t="s">
        <v>184</v>
      </c>
      <c r="AN869" s="20"/>
      <c r="AO869" s="20" t="s">
        <v>7508</v>
      </c>
      <c r="AP869" s="20"/>
      <c r="AQ869" s="20"/>
      <c r="AR869" s="22"/>
      <c r="AS869" s="46">
        <v>42552</v>
      </c>
      <c r="AT869" s="173"/>
    </row>
    <row r="870" spans="1:46" ht="47.25" customHeight="1">
      <c r="A870" s="16">
        <v>8699636570180</v>
      </c>
      <c r="B870" s="16" t="s">
        <v>550</v>
      </c>
      <c r="C870" s="16" t="s">
        <v>552</v>
      </c>
      <c r="D870" s="17" t="s">
        <v>87</v>
      </c>
      <c r="E870" s="18" t="s">
        <v>87</v>
      </c>
      <c r="F870" s="18">
        <v>6</v>
      </c>
      <c r="G870" s="18">
        <v>1</v>
      </c>
      <c r="H870" s="18">
        <v>1</v>
      </c>
      <c r="I870" s="18"/>
      <c r="J870" s="18"/>
      <c r="K870" s="18"/>
      <c r="L870" s="19" t="s">
        <v>2961</v>
      </c>
      <c r="M870" s="19" t="s">
        <v>555</v>
      </c>
      <c r="N870" s="18" t="s">
        <v>556</v>
      </c>
      <c r="O870" s="18">
        <v>5</v>
      </c>
      <c r="P870" s="18" t="s">
        <v>163</v>
      </c>
      <c r="Q870" s="18">
        <v>200</v>
      </c>
      <c r="R870" s="18" t="s">
        <v>45</v>
      </c>
      <c r="S870" s="37" t="s">
        <v>46</v>
      </c>
      <c r="T870" s="18" t="s">
        <v>331</v>
      </c>
      <c r="U870" s="37">
        <v>4.9000000000000004</v>
      </c>
      <c r="V870" s="37">
        <v>4.9000000000000004</v>
      </c>
      <c r="W870" s="37">
        <v>4.9000000000000004</v>
      </c>
      <c r="X870" s="18" t="s">
        <v>331</v>
      </c>
      <c r="Y870" s="39"/>
      <c r="Z870" s="16">
        <v>0</v>
      </c>
      <c r="AA870" s="36">
        <v>10.14</v>
      </c>
      <c r="AB870" s="36"/>
      <c r="AC870" s="36">
        <v>10.14</v>
      </c>
      <c r="AD870" s="70">
        <f t="shared" si="170"/>
        <v>11.051200000000001</v>
      </c>
      <c r="AE870" s="70">
        <f t="shared" si="171"/>
        <v>13.814000000000002</v>
      </c>
      <c r="AF870" s="70">
        <f t="shared" si="172"/>
        <v>14.919120000000003</v>
      </c>
      <c r="AG870" s="36">
        <f t="shared" si="167"/>
        <v>11.05</v>
      </c>
      <c r="AH870" s="36">
        <f t="shared" si="168"/>
        <v>13.81</v>
      </c>
      <c r="AI870" s="36">
        <f t="shared" si="169"/>
        <v>14.91</v>
      </c>
      <c r="AJ870" s="40">
        <v>42419</v>
      </c>
      <c r="AK870" s="40">
        <v>42422</v>
      </c>
      <c r="AL870" s="22"/>
      <c r="AM870" s="20" t="s">
        <v>184</v>
      </c>
      <c r="AN870" s="20"/>
      <c r="AO870" s="20" t="s">
        <v>272</v>
      </c>
      <c r="AP870" s="20"/>
      <c r="AQ870" s="20"/>
      <c r="AR870" s="22"/>
      <c r="AS870" s="46">
        <v>42552</v>
      </c>
      <c r="AT870" s="173"/>
    </row>
    <row r="871" spans="1:46" ht="47.25" customHeight="1">
      <c r="A871" s="16">
        <v>8699546579990</v>
      </c>
      <c r="B871" s="16" t="s">
        <v>550</v>
      </c>
      <c r="C871" s="16" t="s">
        <v>552</v>
      </c>
      <c r="D871" s="17" t="s">
        <v>87</v>
      </c>
      <c r="E871" s="18" t="s">
        <v>87</v>
      </c>
      <c r="F871" s="18">
        <v>6</v>
      </c>
      <c r="G871" s="18">
        <v>1</v>
      </c>
      <c r="H871" s="18">
        <v>1</v>
      </c>
      <c r="I871" s="18"/>
      <c r="J871" s="18"/>
      <c r="K871" s="18"/>
      <c r="L871" s="19" t="s">
        <v>2961</v>
      </c>
      <c r="M871" s="19" t="s">
        <v>555</v>
      </c>
      <c r="N871" s="18" t="s">
        <v>5248</v>
      </c>
      <c r="O871" s="18">
        <v>5</v>
      </c>
      <c r="P871" s="18" t="s">
        <v>163</v>
      </c>
      <c r="Q871" s="18">
        <v>200</v>
      </c>
      <c r="R871" s="18" t="s">
        <v>95</v>
      </c>
      <c r="S871" s="37" t="s">
        <v>46</v>
      </c>
      <c r="T871" s="18" t="s">
        <v>331</v>
      </c>
      <c r="U871" s="38">
        <v>4.76</v>
      </c>
      <c r="V871" s="38">
        <v>4.76</v>
      </c>
      <c r="W871" s="38">
        <v>4.76</v>
      </c>
      <c r="X871" s="18" t="s">
        <v>331</v>
      </c>
      <c r="Y871" s="39"/>
      <c r="Z871" s="16">
        <v>0</v>
      </c>
      <c r="AA871" s="36">
        <v>12.82</v>
      </c>
      <c r="AB871" s="36"/>
      <c r="AC871" s="36">
        <v>12.82</v>
      </c>
      <c r="AD871" s="38">
        <f t="shared" si="170"/>
        <v>13.945600000000001</v>
      </c>
      <c r="AE871" s="38">
        <f t="shared" si="171"/>
        <v>17.432000000000002</v>
      </c>
      <c r="AF871" s="38">
        <f t="shared" si="172"/>
        <v>18.826560000000004</v>
      </c>
      <c r="AG871" s="36">
        <f t="shared" si="167"/>
        <v>13.94</v>
      </c>
      <c r="AH871" s="36">
        <f t="shared" si="168"/>
        <v>17.43</v>
      </c>
      <c r="AI871" s="36">
        <f t="shared" si="169"/>
        <v>18.82</v>
      </c>
      <c r="AJ871" s="40">
        <v>43146</v>
      </c>
      <c r="AK871" s="40">
        <v>43150</v>
      </c>
      <c r="AL871" s="17">
        <v>1</v>
      </c>
      <c r="AM871" s="17" t="s">
        <v>10882</v>
      </c>
      <c r="AN871" s="17"/>
      <c r="AO871" s="20" t="s">
        <v>7508</v>
      </c>
      <c r="AP871" s="20"/>
      <c r="AQ871" s="20"/>
      <c r="AR871" s="22"/>
      <c r="AS871" s="46">
        <v>42552</v>
      </c>
      <c r="AT871" s="173"/>
    </row>
    <row r="872" spans="1:46" ht="47.25" customHeight="1">
      <c r="A872" s="16">
        <v>8699530090197</v>
      </c>
      <c r="B872" s="16" t="s">
        <v>2812</v>
      </c>
      <c r="C872" s="16" t="s">
        <v>2813</v>
      </c>
      <c r="D872" s="17" t="s">
        <v>38</v>
      </c>
      <c r="E872" s="18" t="s">
        <v>38</v>
      </c>
      <c r="F872" s="18">
        <v>0</v>
      </c>
      <c r="G872" s="18">
        <v>1</v>
      </c>
      <c r="H872" s="18">
        <v>1</v>
      </c>
      <c r="I872" s="18"/>
      <c r="J872" s="18"/>
      <c r="K872" s="18"/>
      <c r="L872" s="19" t="s">
        <v>8625</v>
      </c>
      <c r="M872" s="19" t="s">
        <v>57</v>
      </c>
      <c r="N872" s="18" t="s">
        <v>255</v>
      </c>
      <c r="O872" s="18">
        <v>500</v>
      </c>
      <c r="P872" s="18" t="s">
        <v>163</v>
      </c>
      <c r="Q872" s="18">
        <v>14</v>
      </c>
      <c r="R872" s="18" t="s">
        <v>45</v>
      </c>
      <c r="S872" s="37" t="s">
        <v>46</v>
      </c>
      <c r="T872" s="18" t="s">
        <v>222</v>
      </c>
      <c r="U872" s="37">
        <v>7.81</v>
      </c>
      <c r="V872" s="37">
        <v>7.81</v>
      </c>
      <c r="W872" s="37">
        <v>4.68</v>
      </c>
      <c r="X872" s="18" t="s">
        <v>222</v>
      </c>
      <c r="Y872" s="39"/>
      <c r="Z872" s="16">
        <v>0</v>
      </c>
      <c r="AA872" s="36">
        <v>9.8800000000000008</v>
      </c>
      <c r="AB872" s="36"/>
      <c r="AC872" s="36">
        <v>9.8800000000000008</v>
      </c>
      <c r="AD872" s="70">
        <f t="shared" si="170"/>
        <v>10.769200000000001</v>
      </c>
      <c r="AE872" s="70">
        <f t="shared" si="171"/>
        <v>13.461500000000001</v>
      </c>
      <c r="AF872" s="70">
        <f t="shared" si="172"/>
        <v>14.538420000000002</v>
      </c>
      <c r="AG872" s="36">
        <f t="shared" si="167"/>
        <v>10.76</v>
      </c>
      <c r="AH872" s="36">
        <f t="shared" si="168"/>
        <v>13.46</v>
      </c>
      <c r="AI872" s="36">
        <f t="shared" si="169"/>
        <v>14.53</v>
      </c>
      <c r="AJ872" s="40">
        <v>42419</v>
      </c>
      <c r="AK872" s="40">
        <v>42422</v>
      </c>
      <c r="AL872" s="22"/>
      <c r="AM872" s="20" t="s">
        <v>184</v>
      </c>
      <c r="AN872" s="20"/>
      <c r="AO872" s="20" t="s">
        <v>272</v>
      </c>
      <c r="AP872" s="20"/>
      <c r="AQ872" s="20"/>
      <c r="AR872" s="22"/>
      <c r="AS872" s="46">
        <v>42552</v>
      </c>
      <c r="AT872" s="173"/>
    </row>
    <row r="873" spans="1:46" ht="47.25" customHeight="1">
      <c r="A873" s="16">
        <v>8699809950535</v>
      </c>
      <c r="B873" s="16" t="s">
        <v>6584</v>
      </c>
      <c r="C873" s="16" t="s">
        <v>6585</v>
      </c>
      <c r="D873" s="17" t="s">
        <v>87</v>
      </c>
      <c r="E873" s="18" t="s">
        <v>87</v>
      </c>
      <c r="F873" s="18">
        <v>0</v>
      </c>
      <c r="G873" s="18">
        <v>1</v>
      </c>
      <c r="H873" s="18">
        <v>1</v>
      </c>
      <c r="I873" s="18"/>
      <c r="J873" s="18"/>
      <c r="K873" s="18"/>
      <c r="L873" s="19" t="s">
        <v>6586</v>
      </c>
      <c r="M873" s="19" t="s">
        <v>6587</v>
      </c>
      <c r="N873" s="18" t="s">
        <v>310</v>
      </c>
      <c r="O873" s="18" t="s">
        <v>6588</v>
      </c>
      <c r="P873" s="18" t="s">
        <v>551</v>
      </c>
      <c r="Q873" s="18">
        <v>10</v>
      </c>
      <c r="R873" s="18" t="s">
        <v>45</v>
      </c>
      <c r="S873" s="37" t="s">
        <v>96</v>
      </c>
      <c r="T873" s="37"/>
      <c r="U873" s="37"/>
      <c r="V873" s="37">
        <v>60.06</v>
      </c>
      <c r="W873" s="37">
        <v>60.06</v>
      </c>
      <c r="X873" s="18" t="s">
        <v>331</v>
      </c>
      <c r="Y873" s="18"/>
      <c r="Z873" s="16">
        <v>0</v>
      </c>
      <c r="AA873" s="16"/>
      <c r="AB873" s="16"/>
      <c r="AC873" s="36">
        <v>127.1</v>
      </c>
      <c r="AD873" s="70">
        <f t="shared" si="170"/>
        <v>135.78399999999999</v>
      </c>
      <c r="AE873" s="70">
        <f t="shared" si="171"/>
        <v>167.19343999999998</v>
      </c>
      <c r="AF873" s="70">
        <f t="shared" si="172"/>
        <v>180.56891519999999</v>
      </c>
      <c r="AG873" s="36">
        <f t="shared" si="167"/>
        <v>135.78</v>
      </c>
      <c r="AH873" s="36">
        <f t="shared" si="168"/>
        <v>167.19</v>
      </c>
      <c r="AI873" s="36">
        <f t="shared" si="169"/>
        <v>180.56</v>
      </c>
      <c r="AJ873" s="40">
        <v>42419</v>
      </c>
      <c r="AK873" s="40">
        <v>42422</v>
      </c>
      <c r="AL873" s="22"/>
      <c r="AM873" s="20"/>
      <c r="AN873" s="20"/>
      <c r="AO873" s="20" t="s">
        <v>7508</v>
      </c>
      <c r="AP873" s="20"/>
      <c r="AQ873" s="20"/>
      <c r="AR873" s="22"/>
      <c r="AS873" s="46">
        <v>42552</v>
      </c>
      <c r="AT873" s="173"/>
    </row>
    <row r="874" spans="1:46" ht="47.25" customHeight="1">
      <c r="A874" s="16">
        <v>8699809950696</v>
      </c>
      <c r="B874" s="16" t="s">
        <v>6584</v>
      </c>
      <c r="C874" s="16" t="s">
        <v>6585</v>
      </c>
      <c r="D874" s="17" t="s">
        <v>87</v>
      </c>
      <c r="E874" s="18" t="s">
        <v>87</v>
      </c>
      <c r="F874" s="18">
        <v>7</v>
      </c>
      <c r="G874" s="18">
        <v>2</v>
      </c>
      <c r="H874" s="18">
        <v>1</v>
      </c>
      <c r="I874" s="18"/>
      <c r="J874" s="18"/>
      <c r="K874" s="18"/>
      <c r="L874" s="19" t="s">
        <v>6918</v>
      </c>
      <c r="M874" s="19" t="s">
        <v>6587</v>
      </c>
      <c r="N874" s="18" t="s">
        <v>310</v>
      </c>
      <c r="O874" s="18" t="s">
        <v>6919</v>
      </c>
      <c r="P874" s="18" t="s">
        <v>551</v>
      </c>
      <c r="Q874" s="18">
        <v>10</v>
      </c>
      <c r="R874" s="18" t="s">
        <v>45</v>
      </c>
      <c r="S874" s="37" t="s">
        <v>96</v>
      </c>
      <c r="T874" s="18" t="s">
        <v>238</v>
      </c>
      <c r="U874" s="37">
        <v>32.770000000000003</v>
      </c>
      <c r="V874" s="37">
        <v>32.770000000000003</v>
      </c>
      <c r="W874" s="37">
        <v>32.770000000000003</v>
      </c>
      <c r="X874" s="18" t="s">
        <v>238</v>
      </c>
      <c r="Y874" s="39"/>
      <c r="Z874" s="16">
        <v>0</v>
      </c>
      <c r="AA874" s="36">
        <v>69.34</v>
      </c>
      <c r="AB874" s="36"/>
      <c r="AC874" s="36">
        <v>69.34</v>
      </c>
      <c r="AD874" s="70">
        <f t="shared" si="170"/>
        <v>74.793800000000005</v>
      </c>
      <c r="AE874" s="70">
        <f t="shared" si="171"/>
        <v>93.492250000000013</v>
      </c>
      <c r="AF874" s="70">
        <f t="shared" si="172"/>
        <v>100.97163000000002</v>
      </c>
      <c r="AG874" s="36">
        <f t="shared" si="167"/>
        <v>74.790000000000006</v>
      </c>
      <c r="AH874" s="36">
        <f t="shared" si="168"/>
        <v>93.49</v>
      </c>
      <c r="AI874" s="36">
        <f t="shared" si="169"/>
        <v>100.97</v>
      </c>
      <c r="AJ874" s="40">
        <v>42545</v>
      </c>
      <c r="AK874" s="40">
        <v>42549</v>
      </c>
      <c r="AL874" s="22"/>
      <c r="AM874" s="20" t="s">
        <v>335</v>
      </c>
      <c r="AN874" s="20"/>
      <c r="AO874" s="20" t="s">
        <v>8809</v>
      </c>
      <c r="AP874" s="20"/>
      <c r="AQ874" s="20"/>
      <c r="AR874" s="22"/>
      <c r="AS874" s="46">
        <v>42552</v>
      </c>
      <c r="AT874" s="173"/>
    </row>
    <row r="875" spans="1:46" ht="47.25" customHeight="1">
      <c r="A875" s="16">
        <v>8699809950320</v>
      </c>
      <c r="B875" s="16" t="s">
        <v>6584</v>
      </c>
      <c r="C875" s="16" t="s">
        <v>6585</v>
      </c>
      <c r="D875" s="17" t="s">
        <v>87</v>
      </c>
      <c r="E875" s="18" t="s">
        <v>87</v>
      </c>
      <c r="F875" s="18">
        <v>7</v>
      </c>
      <c r="G875" s="18">
        <v>2</v>
      </c>
      <c r="H875" s="18">
        <v>1</v>
      </c>
      <c r="I875" s="18"/>
      <c r="J875" s="18"/>
      <c r="K875" s="18"/>
      <c r="L875" s="19" t="s">
        <v>6956</v>
      </c>
      <c r="M875" s="19" t="s">
        <v>6587</v>
      </c>
      <c r="N875" s="18" t="s">
        <v>310</v>
      </c>
      <c r="O875" s="18" t="s">
        <v>6957</v>
      </c>
      <c r="P875" s="18" t="s">
        <v>551</v>
      </c>
      <c r="Q875" s="18">
        <v>2</v>
      </c>
      <c r="R875" s="18" t="s">
        <v>45</v>
      </c>
      <c r="S875" s="37" t="s">
        <v>96</v>
      </c>
      <c r="T875" s="37" t="s">
        <v>557</v>
      </c>
      <c r="U875" s="37">
        <v>7.74</v>
      </c>
      <c r="V875" s="37">
        <v>7.74</v>
      </c>
      <c r="W875" s="37">
        <v>7.74</v>
      </c>
      <c r="X875" s="37" t="s">
        <v>557</v>
      </c>
      <c r="Y875" s="39"/>
      <c r="Z875" s="16">
        <v>0</v>
      </c>
      <c r="AA875" s="36">
        <v>16.36</v>
      </c>
      <c r="AB875" s="36"/>
      <c r="AC875" s="36">
        <v>16.36</v>
      </c>
      <c r="AD875" s="70">
        <f t="shared" si="170"/>
        <v>17.768799999999999</v>
      </c>
      <c r="AE875" s="70">
        <f t="shared" si="171"/>
        <v>22.210999999999999</v>
      </c>
      <c r="AF875" s="70">
        <f t="shared" si="172"/>
        <v>23.987880000000001</v>
      </c>
      <c r="AG875" s="36">
        <f t="shared" si="167"/>
        <v>17.760000000000002</v>
      </c>
      <c r="AH875" s="36">
        <f t="shared" si="168"/>
        <v>22.21</v>
      </c>
      <c r="AI875" s="36">
        <f t="shared" si="169"/>
        <v>23.98</v>
      </c>
      <c r="AJ875" s="40">
        <v>42545</v>
      </c>
      <c r="AK875" s="40">
        <v>42549</v>
      </c>
      <c r="AL875" s="22"/>
      <c r="AM875" s="20" t="s">
        <v>335</v>
      </c>
      <c r="AN875" s="20"/>
      <c r="AO875" s="20" t="s">
        <v>8809</v>
      </c>
      <c r="AP875" s="20"/>
      <c r="AQ875" s="20"/>
      <c r="AR875" s="22"/>
      <c r="AS875" s="46">
        <v>42552</v>
      </c>
      <c r="AT875" s="173"/>
    </row>
    <row r="876" spans="1:46" ht="47.25" customHeight="1">
      <c r="A876" s="16">
        <v>8699809950337</v>
      </c>
      <c r="B876" s="16" t="s">
        <v>6584</v>
      </c>
      <c r="C876" s="16" t="s">
        <v>6585</v>
      </c>
      <c r="D876" s="17" t="s">
        <v>87</v>
      </c>
      <c r="E876" s="18" t="s">
        <v>87</v>
      </c>
      <c r="F876" s="18">
        <v>0</v>
      </c>
      <c r="G876" s="18">
        <v>2</v>
      </c>
      <c r="H876" s="18">
        <v>1</v>
      </c>
      <c r="I876" s="18"/>
      <c r="J876" s="18"/>
      <c r="K876" s="18"/>
      <c r="L876" s="19" t="s">
        <v>6856</v>
      </c>
      <c r="M876" s="19" t="s">
        <v>6587</v>
      </c>
      <c r="N876" s="18" t="s">
        <v>310</v>
      </c>
      <c r="O876" s="18" t="s">
        <v>6857</v>
      </c>
      <c r="P876" s="18" t="s">
        <v>551</v>
      </c>
      <c r="Q876" s="18">
        <v>2</v>
      </c>
      <c r="R876" s="18" t="s">
        <v>45</v>
      </c>
      <c r="S876" s="37" t="s">
        <v>96</v>
      </c>
      <c r="T876" s="37"/>
      <c r="U876" s="37"/>
      <c r="V876" s="37">
        <v>7.06</v>
      </c>
      <c r="W876" s="37">
        <v>7.06</v>
      </c>
      <c r="X876" s="18" t="s">
        <v>331</v>
      </c>
      <c r="Y876" s="18"/>
      <c r="Z876" s="16">
        <v>0</v>
      </c>
      <c r="AA876" s="16"/>
      <c r="AB876" s="16"/>
      <c r="AC876" s="36">
        <v>14.92</v>
      </c>
      <c r="AD876" s="70">
        <f t="shared" si="170"/>
        <v>16.2136</v>
      </c>
      <c r="AE876" s="70">
        <f t="shared" si="171"/>
        <v>20.266999999999999</v>
      </c>
      <c r="AF876" s="70">
        <f t="shared" si="172"/>
        <v>21.888360000000002</v>
      </c>
      <c r="AG876" s="36">
        <f t="shared" si="167"/>
        <v>16.21</v>
      </c>
      <c r="AH876" s="36">
        <f t="shared" si="168"/>
        <v>20.260000000000002</v>
      </c>
      <c r="AI876" s="36">
        <f t="shared" si="169"/>
        <v>21.88</v>
      </c>
      <c r="AJ876" s="40">
        <v>42419</v>
      </c>
      <c r="AK876" s="40">
        <v>42422</v>
      </c>
      <c r="AL876" s="77"/>
      <c r="AM876" s="20"/>
      <c r="AN876" s="20"/>
      <c r="AO876" s="20" t="s">
        <v>8809</v>
      </c>
      <c r="AP876" s="20"/>
      <c r="AQ876" s="20"/>
      <c r="AR876" s="22"/>
      <c r="AS876" s="46">
        <v>42552</v>
      </c>
      <c r="AT876" s="173"/>
    </row>
    <row r="877" spans="1:46" ht="47.25" customHeight="1">
      <c r="A877" s="16">
        <v>8699809091108</v>
      </c>
      <c r="B877" s="16" t="s">
        <v>6790</v>
      </c>
      <c r="C877" s="16" t="s">
        <v>6791</v>
      </c>
      <c r="D877" s="17" t="s">
        <v>87</v>
      </c>
      <c r="E877" s="18" t="s">
        <v>41</v>
      </c>
      <c r="F877" s="18">
        <v>0</v>
      </c>
      <c r="G877" s="18">
        <v>2</v>
      </c>
      <c r="H877" s="18">
        <v>1</v>
      </c>
      <c r="I877" s="18"/>
      <c r="J877" s="18"/>
      <c r="K877" s="18"/>
      <c r="L877" s="19" t="s">
        <v>6867</v>
      </c>
      <c r="M877" s="19" t="s">
        <v>6793</v>
      </c>
      <c r="N877" s="18" t="s">
        <v>310</v>
      </c>
      <c r="O877" s="18">
        <v>1.2</v>
      </c>
      <c r="P877" s="18" t="s">
        <v>163</v>
      </c>
      <c r="Q877" s="18">
        <v>20</v>
      </c>
      <c r="R877" s="18" t="s">
        <v>45</v>
      </c>
      <c r="S877" s="37" t="s">
        <v>46</v>
      </c>
      <c r="T877" s="18" t="s">
        <v>165</v>
      </c>
      <c r="U877" s="37">
        <v>7.34</v>
      </c>
      <c r="V877" s="37">
        <v>7.34</v>
      </c>
      <c r="W877" s="37">
        <v>5.87</v>
      </c>
      <c r="X877" s="18" t="s">
        <v>165</v>
      </c>
      <c r="Y877" s="39">
        <v>3</v>
      </c>
      <c r="Z877" s="16">
        <v>0</v>
      </c>
      <c r="AA877" s="36">
        <v>12.37</v>
      </c>
      <c r="AB877" s="36"/>
      <c r="AC877" s="36">
        <v>12.37</v>
      </c>
      <c r="AD877" s="70">
        <f t="shared" si="170"/>
        <v>13.4596</v>
      </c>
      <c r="AE877" s="70">
        <f t="shared" si="171"/>
        <v>16.8245</v>
      </c>
      <c r="AF877" s="70">
        <f t="shared" si="172"/>
        <v>18.170460000000002</v>
      </c>
      <c r="AG877" s="36">
        <f t="shared" si="167"/>
        <v>13.45</v>
      </c>
      <c r="AH877" s="36">
        <f t="shared" si="168"/>
        <v>16.82</v>
      </c>
      <c r="AI877" s="36">
        <f t="shared" si="169"/>
        <v>18.170000000000002</v>
      </c>
      <c r="AJ877" s="40">
        <v>42419</v>
      </c>
      <c r="AK877" s="40">
        <v>42422</v>
      </c>
      <c r="AL877" s="22"/>
      <c r="AM877" s="20" t="s">
        <v>4839</v>
      </c>
      <c r="AN877" s="20"/>
      <c r="AO877" s="20" t="s">
        <v>215</v>
      </c>
      <c r="AP877" s="20"/>
      <c r="AQ877" s="20"/>
      <c r="AR877" s="22"/>
      <c r="AS877" s="46">
        <v>42552</v>
      </c>
      <c r="AT877" s="173"/>
    </row>
    <row r="878" spans="1:46" ht="47.25" customHeight="1">
      <c r="A878" s="16">
        <v>8699809571105</v>
      </c>
      <c r="B878" s="16" t="s">
        <v>6790</v>
      </c>
      <c r="C878" s="16" t="s">
        <v>6791</v>
      </c>
      <c r="D878" s="17" t="s">
        <v>87</v>
      </c>
      <c r="E878" s="18" t="s">
        <v>41</v>
      </c>
      <c r="F878" s="18">
        <v>0</v>
      </c>
      <c r="G878" s="18">
        <v>2</v>
      </c>
      <c r="H878" s="18">
        <v>1</v>
      </c>
      <c r="I878" s="18"/>
      <c r="J878" s="18"/>
      <c r="K878" s="18"/>
      <c r="L878" s="19" t="s">
        <v>6792</v>
      </c>
      <c r="M878" s="19" t="s">
        <v>6793</v>
      </c>
      <c r="N878" s="18" t="s">
        <v>310</v>
      </c>
      <c r="O878" s="18">
        <v>60</v>
      </c>
      <c r="P878" s="18" t="s">
        <v>197</v>
      </c>
      <c r="Q878" s="18">
        <v>150</v>
      </c>
      <c r="R878" s="18" t="s">
        <v>45</v>
      </c>
      <c r="S878" s="37" t="s">
        <v>46</v>
      </c>
      <c r="T878" s="18" t="s">
        <v>165</v>
      </c>
      <c r="U878" s="37">
        <v>8.52</v>
      </c>
      <c r="V878" s="37">
        <v>8.52</v>
      </c>
      <c r="W878" s="37">
        <v>6.81</v>
      </c>
      <c r="X878" s="18" t="s">
        <v>165</v>
      </c>
      <c r="Y878" s="39">
        <v>3</v>
      </c>
      <c r="Z878" s="16">
        <v>0</v>
      </c>
      <c r="AA878" s="36">
        <v>12.01</v>
      </c>
      <c r="AB878" s="36"/>
      <c r="AC878" s="36">
        <v>12.01</v>
      </c>
      <c r="AD878" s="70">
        <f t="shared" si="170"/>
        <v>13.0708</v>
      </c>
      <c r="AE878" s="70">
        <f t="shared" si="171"/>
        <v>16.3385</v>
      </c>
      <c r="AF878" s="70">
        <f t="shared" si="172"/>
        <v>17.645580000000002</v>
      </c>
      <c r="AG878" s="36">
        <f t="shared" si="167"/>
        <v>13.07</v>
      </c>
      <c r="AH878" s="36">
        <f t="shared" si="168"/>
        <v>16.329999999999998</v>
      </c>
      <c r="AI878" s="36">
        <f t="shared" si="169"/>
        <v>17.64</v>
      </c>
      <c r="AJ878" s="40">
        <v>42545</v>
      </c>
      <c r="AK878" s="40">
        <v>42547</v>
      </c>
      <c r="AL878" s="22"/>
      <c r="AM878" s="20" t="s">
        <v>4839</v>
      </c>
      <c r="AN878" s="20"/>
      <c r="AO878" s="20" t="s">
        <v>7508</v>
      </c>
      <c r="AP878" s="20"/>
      <c r="AQ878" s="20"/>
      <c r="AR878" s="22"/>
      <c r="AS878" s="46">
        <v>42552</v>
      </c>
      <c r="AT878" s="173"/>
    </row>
    <row r="879" spans="1:46" ht="47.25" customHeight="1">
      <c r="A879" s="16">
        <v>8699545816119</v>
      </c>
      <c r="B879" s="16" t="s">
        <v>9039</v>
      </c>
      <c r="C879" s="16" t="s">
        <v>9040</v>
      </c>
      <c r="D879" s="17" t="s">
        <v>87</v>
      </c>
      <c r="E879" s="18" t="s">
        <v>41</v>
      </c>
      <c r="F879" s="18">
        <v>0</v>
      </c>
      <c r="G879" s="18">
        <v>2</v>
      </c>
      <c r="H879" s="18">
        <v>1</v>
      </c>
      <c r="I879" s="18"/>
      <c r="J879" s="18"/>
      <c r="K879" s="18"/>
      <c r="L879" s="19" t="s">
        <v>9041</v>
      </c>
      <c r="M879" s="19" t="s">
        <v>3348</v>
      </c>
      <c r="N879" s="18" t="s">
        <v>7625</v>
      </c>
      <c r="O879" s="18">
        <v>7.6</v>
      </c>
      <c r="P879" s="18" t="s">
        <v>163</v>
      </c>
      <c r="Q879" s="18">
        <v>4</v>
      </c>
      <c r="R879" s="18" t="s">
        <v>45</v>
      </c>
      <c r="S879" s="37" t="s">
        <v>96</v>
      </c>
      <c r="T879" s="18" t="s">
        <v>222</v>
      </c>
      <c r="U879" s="37">
        <v>17.75</v>
      </c>
      <c r="V879" s="37">
        <v>17.75</v>
      </c>
      <c r="W879" s="37">
        <v>14.2</v>
      </c>
      <c r="X879" s="18" t="s">
        <v>222</v>
      </c>
      <c r="Y879" s="39"/>
      <c r="Z879" s="16">
        <v>0</v>
      </c>
      <c r="AA879" s="36">
        <v>30.05</v>
      </c>
      <c r="AB879" s="36"/>
      <c r="AC879" s="36">
        <v>30.05</v>
      </c>
      <c r="AD879" s="70">
        <f t="shared" si="170"/>
        <v>32.554000000000002</v>
      </c>
      <c r="AE879" s="70">
        <f t="shared" si="171"/>
        <v>40.692500000000003</v>
      </c>
      <c r="AF879" s="70">
        <f t="shared" si="172"/>
        <v>43.947900000000004</v>
      </c>
      <c r="AG879" s="36">
        <f t="shared" si="167"/>
        <v>32.549999999999997</v>
      </c>
      <c r="AH879" s="36">
        <f t="shared" si="168"/>
        <v>40.69</v>
      </c>
      <c r="AI879" s="36">
        <f t="shared" si="169"/>
        <v>43.94</v>
      </c>
      <c r="AJ879" s="40">
        <v>42545</v>
      </c>
      <c r="AK879" s="40">
        <v>42547</v>
      </c>
      <c r="AL879" s="22"/>
      <c r="AM879" s="20" t="s">
        <v>184</v>
      </c>
      <c r="AN879" s="20"/>
      <c r="AO879" s="20" t="s">
        <v>7508</v>
      </c>
      <c r="AP879" s="20"/>
      <c r="AQ879" s="20"/>
      <c r="AR879" s="22"/>
      <c r="AS879" s="46">
        <v>42552</v>
      </c>
      <c r="AT879" s="173"/>
    </row>
    <row r="880" spans="1:46" ht="47.25" customHeight="1">
      <c r="A880" s="16">
        <v>8699545816102</v>
      </c>
      <c r="B880" s="16" t="s">
        <v>9039</v>
      </c>
      <c r="C880" s="16" t="s">
        <v>9040</v>
      </c>
      <c r="D880" s="17" t="s">
        <v>87</v>
      </c>
      <c r="E880" s="18" t="s">
        <v>41</v>
      </c>
      <c r="F880" s="18">
        <v>4</v>
      </c>
      <c r="G880" s="18">
        <v>2</v>
      </c>
      <c r="H880" s="18">
        <v>2</v>
      </c>
      <c r="I880" s="18"/>
      <c r="J880" s="18"/>
      <c r="K880" s="18"/>
      <c r="L880" s="19" t="s">
        <v>9044</v>
      </c>
      <c r="M880" s="19" t="s">
        <v>3348</v>
      </c>
      <c r="N880" s="18" t="s">
        <v>7625</v>
      </c>
      <c r="O880" s="18">
        <v>3.8</v>
      </c>
      <c r="P880" s="18" t="s">
        <v>163</v>
      </c>
      <c r="Q880" s="18">
        <v>4</v>
      </c>
      <c r="R880" s="18" t="s">
        <v>45</v>
      </c>
      <c r="S880" s="37" t="s">
        <v>96</v>
      </c>
      <c r="T880" s="18" t="s">
        <v>53</v>
      </c>
      <c r="U880" s="37">
        <v>3.46</v>
      </c>
      <c r="V880" s="37">
        <v>3.46</v>
      </c>
      <c r="W880" s="37">
        <v>0</v>
      </c>
      <c r="X880" s="18" t="s">
        <v>53</v>
      </c>
      <c r="Y880" s="39"/>
      <c r="Z880" s="16">
        <v>0</v>
      </c>
      <c r="AA880" s="36">
        <v>7.32</v>
      </c>
      <c r="AB880" s="36"/>
      <c r="AC880" s="36">
        <v>7.32</v>
      </c>
      <c r="AD880" s="70">
        <f t="shared" si="170"/>
        <v>7.9788000000000006</v>
      </c>
      <c r="AE880" s="70">
        <f t="shared" si="171"/>
        <v>9.9735000000000014</v>
      </c>
      <c r="AF880" s="70">
        <f t="shared" si="172"/>
        <v>10.771380000000002</v>
      </c>
      <c r="AG880" s="36">
        <f t="shared" si="167"/>
        <v>7.97</v>
      </c>
      <c r="AH880" s="36">
        <f t="shared" si="168"/>
        <v>9.9700000000000006</v>
      </c>
      <c r="AI880" s="36">
        <f t="shared" si="169"/>
        <v>10.77</v>
      </c>
      <c r="AJ880" s="40">
        <v>42538</v>
      </c>
      <c r="AK880" s="40">
        <v>42542</v>
      </c>
      <c r="AL880" s="22"/>
      <c r="AM880" s="20" t="s">
        <v>184</v>
      </c>
      <c r="AN880" s="20"/>
      <c r="AO880" s="20" t="s">
        <v>7508</v>
      </c>
      <c r="AP880" s="20"/>
      <c r="AQ880" s="20"/>
      <c r="AR880" s="22"/>
      <c r="AS880" s="46">
        <v>42552</v>
      </c>
      <c r="AT880" s="173"/>
    </row>
    <row r="881" spans="1:46" ht="47.25" customHeight="1">
      <c r="A881" s="16">
        <v>8699545122081</v>
      </c>
      <c r="B881" s="16" t="s">
        <v>7670</v>
      </c>
      <c r="C881" s="16" t="s">
        <v>7671</v>
      </c>
      <c r="D881" s="17" t="s">
        <v>87</v>
      </c>
      <c r="E881" s="18" t="s">
        <v>87</v>
      </c>
      <c r="F881" s="18">
        <v>0</v>
      </c>
      <c r="G881" s="18">
        <v>2</v>
      </c>
      <c r="H881" s="18">
        <v>1</v>
      </c>
      <c r="I881" s="18"/>
      <c r="J881" s="18"/>
      <c r="K881" s="18"/>
      <c r="L881" s="19" t="s">
        <v>9028</v>
      </c>
      <c r="M881" s="19" t="s">
        <v>9029</v>
      </c>
      <c r="N881" s="18" t="s">
        <v>7625</v>
      </c>
      <c r="O881" s="18" t="s">
        <v>9030</v>
      </c>
      <c r="P881" s="18" t="s">
        <v>163</v>
      </c>
      <c r="Q881" s="18">
        <v>21</v>
      </c>
      <c r="R881" s="18" t="s">
        <v>45</v>
      </c>
      <c r="S881" s="37" t="s">
        <v>96</v>
      </c>
      <c r="T881" s="18" t="s">
        <v>238</v>
      </c>
      <c r="U881" s="37">
        <v>4.17</v>
      </c>
      <c r="V881" s="37">
        <v>4.17</v>
      </c>
      <c r="W881" s="37">
        <v>4.17</v>
      </c>
      <c r="X881" s="18" t="s">
        <v>238</v>
      </c>
      <c r="Y881" s="39"/>
      <c r="Z881" s="16">
        <v>0</v>
      </c>
      <c r="AA881" s="36">
        <v>7.3100000000000005</v>
      </c>
      <c r="AB881" s="36"/>
      <c r="AC881" s="36">
        <v>7.3100000000000005</v>
      </c>
      <c r="AD881" s="70">
        <f t="shared" si="170"/>
        <v>7.9679000000000011</v>
      </c>
      <c r="AE881" s="70">
        <f t="shared" si="171"/>
        <v>9.959875000000002</v>
      </c>
      <c r="AF881" s="70">
        <f t="shared" si="172"/>
        <v>10.756665000000003</v>
      </c>
      <c r="AG881" s="36">
        <f t="shared" si="167"/>
        <v>7.96</v>
      </c>
      <c r="AH881" s="36">
        <f t="shared" si="168"/>
        <v>9.9499999999999993</v>
      </c>
      <c r="AI881" s="36">
        <f t="shared" si="169"/>
        <v>10.75</v>
      </c>
      <c r="AJ881" s="40">
        <v>42454</v>
      </c>
      <c r="AK881" s="40">
        <v>42458</v>
      </c>
      <c r="AL881" s="22"/>
      <c r="AM881" s="20" t="s">
        <v>184</v>
      </c>
      <c r="AN881" s="20"/>
      <c r="AO881" s="20" t="s">
        <v>7508</v>
      </c>
      <c r="AP881" s="20"/>
      <c r="AQ881" s="20"/>
      <c r="AR881" s="22"/>
      <c r="AS881" s="46">
        <v>42552</v>
      </c>
      <c r="AT881" s="173"/>
    </row>
    <row r="882" spans="1:46" ht="47.25" customHeight="1">
      <c r="A882" s="16">
        <v>8699556695024</v>
      </c>
      <c r="B882" s="16" t="s">
        <v>9444</v>
      </c>
      <c r="C882" s="16" t="s">
        <v>9445</v>
      </c>
      <c r="D882" s="17" t="s">
        <v>87</v>
      </c>
      <c r="E882" s="18" t="s">
        <v>87</v>
      </c>
      <c r="F882" s="18">
        <v>0</v>
      </c>
      <c r="G882" s="18">
        <v>2</v>
      </c>
      <c r="H882" s="18">
        <v>1</v>
      </c>
      <c r="I882" s="18"/>
      <c r="J882" s="18"/>
      <c r="K882" s="18"/>
      <c r="L882" s="19" t="s">
        <v>9446</v>
      </c>
      <c r="M882" s="19" t="s">
        <v>2662</v>
      </c>
      <c r="N882" s="18" t="s">
        <v>1226</v>
      </c>
      <c r="O882" s="18"/>
      <c r="P882" s="18"/>
      <c r="Q882" s="18">
        <v>100</v>
      </c>
      <c r="R882" s="18" t="s">
        <v>45</v>
      </c>
      <c r="S882" s="37" t="s">
        <v>96</v>
      </c>
      <c r="T882" s="37" t="s">
        <v>97</v>
      </c>
      <c r="U882" s="37">
        <v>8.32</v>
      </c>
      <c r="V882" s="37">
        <v>8.32</v>
      </c>
      <c r="W882" s="37">
        <v>8.32</v>
      </c>
      <c r="X882" s="37" t="s">
        <v>97</v>
      </c>
      <c r="Y882" s="39"/>
      <c r="Z882" s="16">
        <v>0</v>
      </c>
      <c r="AA882" s="36">
        <v>9.7100000000000009</v>
      </c>
      <c r="AB882" s="36"/>
      <c r="AC882" s="36">
        <v>9.7100000000000009</v>
      </c>
      <c r="AD882" s="37">
        <f t="shared" si="170"/>
        <v>10.583900000000002</v>
      </c>
      <c r="AE882" s="37">
        <f t="shared" si="171"/>
        <v>13.229875000000002</v>
      </c>
      <c r="AF882" s="37">
        <f t="shared" si="172"/>
        <v>14.288265000000003</v>
      </c>
      <c r="AG882" s="36">
        <f t="shared" si="167"/>
        <v>10.58</v>
      </c>
      <c r="AH882" s="36">
        <f t="shared" si="168"/>
        <v>13.22</v>
      </c>
      <c r="AI882" s="36">
        <f t="shared" si="169"/>
        <v>14.28</v>
      </c>
      <c r="AJ882" s="40">
        <v>42419</v>
      </c>
      <c r="AK882" s="40">
        <v>42422</v>
      </c>
      <c r="AL882" s="22"/>
      <c r="AM882" s="20" t="s">
        <v>184</v>
      </c>
      <c r="AN882" s="20"/>
      <c r="AO882" s="20" t="s">
        <v>409</v>
      </c>
      <c r="AP882" s="20"/>
      <c r="AQ882" s="20"/>
      <c r="AR882" s="22"/>
      <c r="AS882" s="46">
        <v>42552</v>
      </c>
      <c r="AT882" s="173"/>
    </row>
    <row r="883" spans="1:46" ht="47.25" customHeight="1">
      <c r="A883" s="16">
        <v>8699556695710</v>
      </c>
      <c r="B883" s="16" t="s">
        <v>9444</v>
      </c>
      <c r="C883" s="16" t="s">
        <v>9445</v>
      </c>
      <c r="D883" s="17" t="s">
        <v>87</v>
      </c>
      <c r="E883" s="18" t="s">
        <v>87</v>
      </c>
      <c r="F883" s="18">
        <v>0</v>
      </c>
      <c r="G883" s="18">
        <v>2</v>
      </c>
      <c r="H883" s="18">
        <v>1</v>
      </c>
      <c r="I883" s="18"/>
      <c r="J883" s="18"/>
      <c r="K883" s="18"/>
      <c r="L883" s="19" t="s">
        <v>2663</v>
      </c>
      <c r="M883" s="19" t="s">
        <v>2662</v>
      </c>
      <c r="N883" s="18" t="s">
        <v>1226</v>
      </c>
      <c r="O883" s="18"/>
      <c r="P883" s="18"/>
      <c r="Q883" s="18">
        <v>1000</v>
      </c>
      <c r="R883" s="18" t="s">
        <v>95</v>
      </c>
      <c r="S883" s="37" t="s">
        <v>96</v>
      </c>
      <c r="T883" s="37" t="s">
        <v>165</v>
      </c>
      <c r="U883" s="38">
        <v>127.43</v>
      </c>
      <c r="V883" s="38">
        <v>127.43</v>
      </c>
      <c r="W883" s="38">
        <v>127.43</v>
      </c>
      <c r="X883" s="18" t="s">
        <v>165</v>
      </c>
      <c r="Y883" s="39"/>
      <c r="Z883" s="16">
        <v>0</v>
      </c>
      <c r="AA883" s="36">
        <v>61.82</v>
      </c>
      <c r="AB883" s="36"/>
      <c r="AC883" s="36">
        <v>61.82</v>
      </c>
      <c r="AD883" s="38">
        <f t="shared" si="170"/>
        <v>66.747399999999999</v>
      </c>
      <c r="AE883" s="38">
        <f t="shared" si="171"/>
        <v>83.434249999999992</v>
      </c>
      <c r="AF883" s="38">
        <f t="shared" si="172"/>
        <v>90.108989999999991</v>
      </c>
      <c r="AG883" s="36">
        <f t="shared" si="167"/>
        <v>66.739999999999995</v>
      </c>
      <c r="AH883" s="36">
        <f t="shared" si="168"/>
        <v>83.43</v>
      </c>
      <c r="AI883" s="36">
        <f t="shared" si="169"/>
        <v>90.1</v>
      </c>
      <c r="AJ883" s="40">
        <v>43231</v>
      </c>
      <c r="AK883" s="40">
        <v>43235</v>
      </c>
      <c r="AL883" s="17">
        <v>1</v>
      </c>
      <c r="AM883" s="20" t="s">
        <v>3754</v>
      </c>
      <c r="AN883" s="20"/>
      <c r="AO883" s="20" t="s">
        <v>7530</v>
      </c>
      <c r="AP883" s="20"/>
      <c r="AQ883" s="20"/>
      <c r="AR883" s="22"/>
      <c r="AS883" s="46">
        <v>42552</v>
      </c>
      <c r="AT883" s="173"/>
    </row>
    <row r="884" spans="1:46" ht="47.25" customHeight="1">
      <c r="A884" s="16">
        <v>8699556695208</v>
      </c>
      <c r="B884" s="16" t="s">
        <v>9444</v>
      </c>
      <c r="C884" s="16" t="s">
        <v>9445</v>
      </c>
      <c r="D884" s="17" t="s">
        <v>87</v>
      </c>
      <c r="E884" s="18" t="s">
        <v>87</v>
      </c>
      <c r="F884" s="18">
        <v>0</v>
      </c>
      <c r="G884" s="18">
        <v>2</v>
      </c>
      <c r="H884" s="18">
        <v>1</v>
      </c>
      <c r="I884" s="18"/>
      <c r="J884" s="18"/>
      <c r="K884" s="18"/>
      <c r="L884" s="19" t="s">
        <v>2661</v>
      </c>
      <c r="M884" s="19" t="s">
        <v>2662</v>
      </c>
      <c r="N884" s="18" t="s">
        <v>1226</v>
      </c>
      <c r="O884" s="18"/>
      <c r="P884" s="18"/>
      <c r="Q884" s="18">
        <v>250</v>
      </c>
      <c r="R884" s="18" t="s">
        <v>95</v>
      </c>
      <c r="S884" s="37" t="s">
        <v>96</v>
      </c>
      <c r="T884" s="37" t="s">
        <v>165</v>
      </c>
      <c r="U884" s="38">
        <v>41.86</v>
      </c>
      <c r="V884" s="38">
        <v>41.86</v>
      </c>
      <c r="W884" s="38">
        <v>41.86</v>
      </c>
      <c r="X884" s="18" t="s">
        <v>165</v>
      </c>
      <c r="Y884" s="39"/>
      <c r="Z884" s="16">
        <v>0</v>
      </c>
      <c r="AA884" s="36">
        <v>29.4</v>
      </c>
      <c r="AB884" s="36"/>
      <c r="AC884" s="36">
        <v>29.4</v>
      </c>
      <c r="AD884" s="38">
        <f t="shared" si="170"/>
        <v>31.851999999999997</v>
      </c>
      <c r="AE884" s="38">
        <f t="shared" si="171"/>
        <v>39.814999999999998</v>
      </c>
      <c r="AF884" s="38">
        <f t="shared" si="172"/>
        <v>43.0002</v>
      </c>
      <c r="AG884" s="36">
        <f t="shared" ref="AG884:AG915" si="173">TRUNC(AD884,2)</f>
        <v>31.85</v>
      </c>
      <c r="AH884" s="36">
        <f t="shared" ref="AH884:AH915" si="174">TRUNC(AE884,2)</f>
        <v>39.81</v>
      </c>
      <c r="AI884" s="36">
        <f t="shared" ref="AI884:AI915" si="175">TRUNC(AF884,2)</f>
        <v>43</v>
      </c>
      <c r="AJ884" s="40">
        <v>43231</v>
      </c>
      <c r="AK884" s="40">
        <v>43235</v>
      </c>
      <c r="AL884" s="17">
        <v>1</v>
      </c>
      <c r="AM884" s="20" t="s">
        <v>3754</v>
      </c>
      <c r="AN884" s="20"/>
      <c r="AO884" s="20" t="s">
        <v>7530</v>
      </c>
      <c r="AP884" s="20"/>
      <c r="AQ884" s="20"/>
      <c r="AR884" s="22"/>
      <c r="AS884" s="46">
        <v>42552</v>
      </c>
      <c r="AT884" s="173"/>
    </row>
    <row r="885" spans="1:46" ht="47.25" customHeight="1">
      <c r="A885" s="16">
        <v>8699556695475</v>
      </c>
      <c r="B885" s="16" t="s">
        <v>9444</v>
      </c>
      <c r="C885" s="16" t="s">
        <v>9445</v>
      </c>
      <c r="D885" s="17" t="s">
        <v>87</v>
      </c>
      <c r="E885" s="18" t="s">
        <v>87</v>
      </c>
      <c r="F885" s="18">
        <v>0</v>
      </c>
      <c r="G885" s="18">
        <v>2</v>
      </c>
      <c r="H885" s="18">
        <v>1</v>
      </c>
      <c r="I885" s="18"/>
      <c r="J885" s="18"/>
      <c r="K885" s="18"/>
      <c r="L885" s="19" t="s">
        <v>10675</v>
      </c>
      <c r="M885" s="19" t="s">
        <v>2662</v>
      </c>
      <c r="N885" s="18" t="s">
        <v>1226</v>
      </c>
      <c r="O885" s="18"/>
      <c r="P885" s="18"/>
      <c r="Q885" s="18">
        <v>500</v>
      </c>
      <c r="R885" s="18" t="s">
        <v>95</v>
      </c>
      <c r="S885" s="37" t="s">
        <v>96</v>
      </c>
      <c r="T885" s="18" t="s">
        <v>165</v>
      </c>
      <c r="U885" s="38">
        <v>67.59</v>
      </c>
      <c r="V885" s="38">
        <v>67.59</v>
      </c>
      <c r="W885" s="38">
        <v>67.59</v>
      </c>
      <c r="X885" s="18" t="s">
        <v>165</v>
      </c>
      <c r="Y885" s="39"/>
      <c r="Z885" s="16">
        <v>0</v>
      </c>
      <c r="AA885" s="45">
        <v>182.04</v>
      </c>
      <c r="AB885" s="36"/>
      <c r="AC885" s="36">
        <v>182.04</v>
      </c>
      <c r="AD885" s="38">
        <f t="shared" si="170"/>
        <v>192.92159999999998</v>
      </c>
      <c r="AE885" s="38">
        <f t="shared" si="171"/>
        <v>233.47305599999999</v>
      </c>
      <c r="AF885" s="38">
        <f t="shared" si="172"/>
        <v>252.15090047999999</v>
      </c>
      <c r="AG885" s="36">
        <f t="shared" si="173"/>
        <v>192.92</v>
      </c>
      <c r="AH885" s="36">
        <f t="shared" si="174"/>
        <v>233.47</v>
      </c>
      <c r="AI885" s="36">
        <f t="shared" si="175"/>
        <v>252.15</v>
      </c>
      <c r="AJ885" s="40">
        <v>43231</v>
      </c>
      <c r="AK885" s="40">
        <v>43235</v>
      </c>
      <c r="AL885" s="17">
        <v>1</v>
      </c>
      <c r="AM885" s="20" t="s">
        <v>3754</v>
      </c>
      <c r="AN885" s="20"/>
      <c r="AO885" s="20" t="s">
        <v>9109</v>
      </c>
      <c r="AP885" s="20"/>
      <c r="AQ885" s="20"/>
      <c r="AR885" s="22"/>
      <c r="AS885" s="46">
        <v>42552</v>
      </c>
      <c r="AT885" s="173"/>
    </row>
    <row r="886" spans="1:46" ht="47.25" customHeight="1">
      <c r="A886" s="16">
        <v>8699772091266</v>
      </c>
      <c r="B886" s="16" t="s">
        <v>7819</v>
      </c>
      <c r="C886" s="16" t="s">
        <v>7820</v>
      </c>
      <c r="D886" s="17" t="s">
        <v>38</v>
      </c>
      <c r="E886" s="18" t="s">
        <v>38</v>
      </c>
      <c r="F886" s="18">
        <v>0</v>
      </c>
      <c r="G886" s="18">
        <v>1</v>
      </c>
      <c r="H886" s="18">
        <v>1</v>
      </c>
      <c r="I886" s="18"/>
      <c r="J886" s="18"/>
      <c r="K886" s="18"/>
      <c r="L886" s="19" t="s">
        <v>5206</v>
      </c>
      <c r="M886" s="19" t="s">
        <v>3915</v>
      </c>
      <c r="N886" s="18" t="s">
        <v>4317</v>
      </c>
      <c r="O886" s="18">
        <v>125</v>
      </c>
      <c r="P886" s="18" t="s">
        <v>163</v>
      </c>
      <c r="Q886" s="18">
        <v>56</v>
      </c>
      <c r="R886" s="18" t="s">
        <v>45</v>
      </c>
      <c r="S886" s="37" t="s">
        <v>46</v>
      </c>
      <c r="T886" s="18" t="s">
        <v>284</v>
      </c>
      <c r="U886" s="37">
        <v>2091.6</v>
      </c>
      <c r="V886" s="37">
        <v>1983.02</v>
      </c>
      <c r="W886" s="37">
        <v>1254.96</v>
      </c>
      <c r="X886" s="18" t="s">
        <v>331</v>
      </c>
      <c r="Y886" s="39"/>
      <c r="Z886" s="16">
        <v>0</v>
      </c>
      <c r="AA886" s="36">
        <v>2656.23</v>
      </c>
      <c r="AB886" s="36"/>
      <c r="AC886" s="36">
        <v>2656.23</v>
      </c>
      <c r="AD886" s="70">
        <f t="shared" si="170"/>
        <v>2716.9546</v>
      </c>
      <c r="AE886" s="70">
        <f t="shared" si="171"/>
        <v>3061.1371520000002</v>
      </c>
      <c r="AF886" s="70">
        <f t="shared" si="172"/>
        <v>3306.0281241600005</v>
      </c>
      <c r="AG886" s="36">
        <f t="shared" si="173"/>
        <v>2716.95</v>
      </c>
      <c r="AH886" s="36">
        <f t="shared" si="174"/>
        <v>3061.13</v>
      </c>
      <c r="AI886" s="36">
        <f t="shared" si="175"/>
        <v>3306.02</v>
      </c>
      <c r="AJ886" s="40">
        <v>42545</v>
      </c>
      <c r="AK886" s="40">
        <v>42547</v>
      </c>
      <c r="AL886" s="22"/>
      <c r="AM886" s="20" t="s">
        <v>184</v>
      </c>
      <c r="AN886" s="20"/>
      <c r="AO886" s="20" t="s">
        <v>9109</v>
      </c>
      <c r="AP886" s="20"/>
      <c r="AQ886" s="20"/>
      <c r="AR886" s="22"/>
      <c r="AS886" s="46">
        <v>42552</v>
      </c>
      <c r="AT886" s="173"/>
    </row>
    <row r="887" spans="1:46" ht="47.25" customHeight="1">
      <c r="A887" s="16">
        <v>8699772091242</v>
      </c>
      <c r="B887" s="16" t="s">
        <v>7819</v>
      </c>
      <c r="C887" s="16" t="s">
        <v>7820</v>
      </c>
      <c r="D887" s="17" t="s">
        <v>38</v>
      </c>
      <c r="E887" s="18" t="s">
        <v>38</v>
      </c>
      <c r="F887" s="18">
        <v>0</v>
      </c>
      <c r="G887" s="18">
        <v>1</v>
      </c>
      <c r="H887" s="18">
        <v>1</v>
      </c>
      <c r="I887" s="18"/>
      <c r="J887" s="18"/>
      <c r="K887" s="18"/>
      <c r="L887" s="19" t="s">
        <v>5205</v>
      </c>
      <c r="M887" s="19" t="s">
        <v>3915</v>
      </c>
      <c r="N887" s="18" t="s">
        <v>4317</v>
      </c>
      <c r="O887" s="18">
        <v>62.5</v>
      </c>
      <c r="P887" s="18" t="s">
        <v>163</v>
      </c>
      <c r="Q887" s="18">
        <v>56</v>
      </c>
      <c r="R887" s="18" t="s">
        <v>45</v>
      </c>
      <c r="S887" s="37" t="s">
        <v>46</v>
      </c>
      <c r="T887" s="18" t="s">
        <v>284</v>
      </c>
      <c r="U887" s="37">
        <v>2091.6</v>
      </c>
      <c r="V887" s="37">
        <v>1928.26</v>
      </c>
      <c r="W887" s="37">
        <v>1254.96</v>
      </c>
      <c r="X887" s="18" t="s">
        <v>331</v>
      </c>
      <c r="Y887" s="39"/>
      <c r="Z887" s="16">
        <v>0</v>
      </c>
      <c r="AA887" s="36">
        <v>2656.23</v>
      </c>
      <c r="AB887" s="36"/>
      <c r="AC887" s="36">
        <v>2656.23</v>
      </c>
      <c r="AD887" s="70">
        <f t="shared" si="170"/>
        <v>2716.9546</v>
      </c>
      <c r="AE887" s="70">
        <f t="shared" si="171"/>
        <v>3061.1371520000002</v>
      </c>
      <c r="AF887" s="70">
        <f t="shared" si="172"/>
        <v>3306.0281241600005</v>
      </c>
      <c r="AG887" s="36">
        <f t="shared" si="173"/>
        <v>2716.95</v>
      </c>
      <c r="AH887" s="36">
        <f t="shared" si="174"/>
        <v>3061.13</v>
      </c>
      <c r="AI887" s="36">
        <f t="shared" si="175"/>
        <v>3306.02</v>
      </c>
      <c r="AJ887" s="40">
        <v>42545</v>
      </c>
      <c r="AK887" s="40">
        <v>42547</v>
      </c>
      <c r="AL887" s="22"/>
      <c r="AM887" s="20" t="s">
        <v>184</v>
      </c>
      <c r="AN887" s="20"/>
      <c r="AO887" s="20" t="s">
        <v>3380</v>
      </c>
      <c r="AP887" s="20"/>
      <c r="AQ887" s="20"/>
      <c r="AR887" s="22"/>
      <c r="AS887" s="46">
        <v>42552</v>
      </c>
      <c r="AT887" s="173"/>
    </row>
    <row r="888" spans="1:46" ht="47.25" customHeight="1">
      <c r="A888" s="16">
        <v>8680760090309</v>
      </c>
      <c r="B888" s="16" t="s">
        <v>4329</v>
      </c>
      <c r="C888" s="16" t="s">
        <v>4331</v>
      </c>
      <c r="D888" s="17" t="s">
        <v>323</v>
      </c>
      <c r="E888" s="18" t="s">
        <v>323</v>
      </c>
      <c r="F888" s="18">
        <v>0</v>
      </c>
      <c r="G888" s="18">
        <v>1</v>
      </c>
      <c r="H888" s="18">
        <v>1</v>
      </c>
      <c r="I888" s="18"/>
      <c r="J888" s="18"/>
      <c r="K888" s="18"/>
      <c r="L888" s="19" t="s">
        <v>6270</v>
      </c>
      <c r="M888" s="19" t="s">
        <v>539</v>
      </c>
      <c r="N888" s="18" t="s">
        <v>4925</v>
      </c>
      <c r="O888" s="18">
        <v>75</v>
      </c>
      <c r="P888" s="18" t="s">
        <v>163</v>
      </c>
      <c r="Q888" s="18">
        <v>28</v>
      </c>
      <c r="R888" s="18" t="s">
        <v>95</v>
      </c>
      <c r="S888" s="37" t="s">
        <v>46</v>
      </c>
      <c r="T888" s="18" t="s">
        <v>331</v>
      </c>
      <c r="U888" s="18">
        <v>10.029999999999999</v>
      </c>
      <c r="V888" s="38">
        <v>32.06</v>
      </c>
      <c r="W888" s="18">
        <v>10.029999999999999</v>
      </c>
      <c r="X888" s="18" t="s">
        <v>331</v>
      </c>
      <c r="Y888" s="39"/>
      <c r="Z888" s="16">
        <v>0</v>
      </c>
      <c r="AA888" s="45">
        <v>19.66</v>
      </c>
      <c r="AB888" s="36"/>
      <c r="AC888" s="36">
        <v>19.66</v>
      </c>
      <c r="AD888" s="38">
        <f t="shared" si="170"/>
        <v>21.332799999999999</v>
      </c>
      <c r="AE888" s="38">
        <f t="shared" si="171"/>
        <v>26.665999999999997</v>
      </c>
      <c r="AF888" s="38">
        <f t="shared" si="172"/>
        <v>28.79928</v>
      </c>
      <c r="AG888" s="36">
        <f t="shared" si="173"/>
        <v>21.33</v>
      </c>
      <c r="AH888" s="36">
        <f t="shared" si="174"/>
        <v>26.66</v>
      </c>
      <c r="AI888" s="36">
        <f t="shared" si="175"/>
        <v>28.79</v>
      </c>
      <c r="AJ888" s="40">
        <v>43084</v>
      </c>
      <c r="AK888" s="40">
        <v>43088</v>
      </c>
      <c r="AL888" s="17">
        <v>1</v>
      </c>
      <c r="AM888" s="20" t="s">
        <v>477</v>
      </c>
      <c r="AN888" s="20"/>
      <c r="AO888" s="20" t="s">
        <v>9209</v>
      </c>
      <c r="AP888" s="20"/>
      <c r="AQ888" s="20"/>
      <c r="AR888" s="22"/>
      <c r="AS888" s="46">
        <v>42552</v>
      </c>
      <c r="AT888" s="173"/>
    </row>
    <row r="889" spans="1:46" ht="47.25" customHeight="1">
      <c r="A889" s="16">
        <v>8699795090512</v>
      </c>
      <c r="B889" s="16" t="s">
        <v>9925</v>
      </c>
      <c r="C889" s="16" t="s">
        <v>9926</v>
      </c>
      <c r="D889" s="17" t="s">
        <v>87</v>
      </c>
      <c r="E889" s="18" t="s">
        <v>41</v>
      </c>
      <c r="F889" s="18">
        <v>0</v>
      </c>
      <c r="G889" s="18">
        <v>2</v>
      </c>
      <c r="H889" s="18">
        <v>2</v>
      </c>
      <c r="I889" s="18"/>
      <c r="J889" s="18"/>
      <c r="K889" s="18"/>
      <c r="L889" s="19" t="s">
        <v>9927</v>
      </c>
      <c r="M889" s="19" t="s">
        <v>9928</v>
      </c>
      <c r="N889" s="18" t="s">
        <v>3593</v>
      </c>
      <c r="O889" s="18">
        <v>10</v>
      </c>
      <c r="P889" s="18" t="s">
        <v>163</v>
      </c>
      <c r="Q889" s="18">
        <v>50</v>
      </c>
      <c r="R889" s="18" t="s">
        <v>45</v>
      </c>
      <c r="S889" s="37" t="s">
        <v>96</v>
      </c>
      <c r="T889" s="37"/>
      <c r="U889" s="37"/>
      <c r="V889" s="37">
        <v>3.4299999999999997</v>
      </c>
      <c r="W889" s="37">
        <v>0</v>
      </c>
      <c r="X889" s="18" t="s">
        <v>53</v>
      </c>
      <c r="Y889" s="17"/>
      <c r="Z889" s="16">
        <v>0</v>
      </c>
      <c r="AA889" s="36"/>
      <c r="AB889" s="36"/>
      <c r="AC889" s="36">
        <v>7.25</v>
      </c>
      <c r="AD889" s="70">
        <f t="shared" si="170"/>
        <v>7.9025000000000007</v>
      </c>
      <c r="AE889" s="70">
        <f t="shared" si="171"/>
        <v>9.8781250000000007</v>
      </c>
      <c r="AF889" s="70">
        <f t="shared" si="172"/>
        <v>10.668375000000001</v>
      </c>
      <c r="AG889" s="36">
        <f t="shared" si="173"/>
        <v>7.9</v>
      </c>
      <c r="AH889" s="36">
        <f t="shared" si="174"/>
        <v>9.8699999999999992</v>
      </c>
      <c r="AI889" s="36">
        <f t="shared" si="175"/>
        <v>10.66</v>
      </c>
      <c r="AJ889" s="40">
        <v>42447</v>
      </c>
      <c r="AK889" s="40">
        <v>42451</v>
      </c>
      <c r="AL889" s="22"/>
      <c r="AM889" s="20" t="s">
        <v>2123</v>
      </c>
      <c r="AN889" s="20"/>
      <c r="AO889" s="20" t="s">
        <v>426</v>
      </c>
      <c r="AP889" s="20"/>
      <c r="AQ889" s="20"/>
      <c r="AR889" s="22"/>
      <c r="AS889" s="46">
        <v>42552</v>
      </c>
      <c r="AT889" s="173"/>
    </row>
    <row r="890" spans="1:46" ht="47.25" customHeight="1">
      <c r="A890" s="16">
        <v>8699795090529</v>
      </c>
      <c r="B890" s="16" t="s">
        <v>9925</v>
      </c>
      <c r="C890" s="16" t="s">
        <v>9926</v>
      </c>
      <c r="D890" s="17" t="s">
        <v>87</v>
      </c>
      <c r="E890" s="18" t="s">
        <v>41</v>
      </c>
      <c r="F890" s="18">
        <v>0</v>
      </c>
      <c r="G890" s="18">
        <v>2</v>
      </c>
      <c r="H890" s="18">
        <v>1</v>
      </c>
      <c r="I890" s="18"/>
      <c r="J890" s="18"/>
      <c r="K890" s="18"/>
      <c r="L890" s="19" t="s">
        <v>9930</v>
      </c>
      <c r="M890" s="19" t="s">
        <v>9928</v>
      </c>
      <c r="N890" s="18" t="s">
        <v>3593</v>
      </c>
      <c r="O890" s="18">
        <v>25</v>
      </c>
      <c r="P890" s="18" t="s">
        <v>163</v>
      </c>
      <c r="Q890" s="18">
        <v>50</v>
      </c>
      <c r="R890" s="18" t="s">
        <v>45</v>
      </c>
      <c r="S890" s="37" t="s">
        <v>96</v>
      </c>
      <c r="T890" s="37"/>
      <c r="U890" s="37"/>
      <c r="V890" s="37">
        <v>4.93</v>
      </c>
      <c r="W890" s="37">
        <v>3.94</v>
      </c>
      <c r="X890" s="37" t="s">
        <v>331</v>
      </c>
      <c r="Y890" s="17"/>
      <c r="Z890" s="16">
        <v>0</v>
      </c>
      <c r="AA890" s="36"/>
      <c r="AB890" s="36"/>
      <c r="AC890" s="36">
        <v>8.57</v>
      </c>
      <c r="AD890" s="70">
        <f t="shared" si="170"/>
        <v>9.3413000000000004</v>
      </c>
      <c r="AE890" s="70">
        <f t="shared" si="171"/>
        <v>11.676625000000001</v>
      </c>
      <c r="AF890" s="70">
        <f t="shared" si="172"/>
        <v>12.610755000000003</v>
      </c>
      <c r="AG890" s="36">
        <f t="shared" si="173"/>
        <v>9.34</v>
      </c>
      <c r="AH890" s="36">
        <f t="shared" si="174"/>
        <v>11.67</v>
      </c>
      <c r="AI890" s="36">
        <f t="shared" si="175"/>
        <v>12.61</v>
      </c>
      <c r="AJ890" s="40">
        <v>42419</v>
      </c>
      <c r="AK890" s="40">
        <v>42422</v>
      </c>
      <c r="AL890" s="22"/>
      <c r="AM890" s="20" t="s">
        <v>2123</v>
      </c>
      <c r="AN890" s="20"/>
      <c r="AO890" s="20" t="s">
        <v>8973</v>
      </c>
      <c r="AP890" s="20"/>
      <c r="AQ890" s="20"/>
      <c r="AR890" s="22"/>
      <c r="AS890" s="46">
        <v>42552</v>
      </c>
      <c r="AT890" s="173"/>
    </row>
    <row r="891" spans="1:46" ht="47.25" customHeight="1">
      <c r="A891" s="16">
        <v>8699844750572</v>
      </c>
      <c r="B891" s="16" t="s">
        <v>8382</v>
      </c>
      <c r="C891" s="16" t="s">
        <v>8383</v>
      </c>
      <c r="D891" s="17" t="s">
        <v>38</v>
      </c>
      <c r="E891" s="18" t="s">
        <v>41</v>
      </c>
      <c r="F891" s="18">
        <v>4</v>
      </c>
      <c r="G891" s="18">
        <v>1</v>
      </c>
      <c r="H891" s="18">
        <v>2</v>
      </c>
      <c r="I891" s="18"/>
      <c r="J891" s="18"/>
      <c r="K891" s="18"/>
      <c r="L891" s="19" t="s">
        <v>8384</v>
      </c>
      <c r="M891" s="19" t="s">
        <v>1182</v>
      </c>
      <c r="N891" s="18" t="s">
        <v>4098</v>
      </c>
      <c r="O891" s="18" t="s">
        <v>5031</v>
      </c>
      <c r="P891" s="18" t="s">
        <v>551</v>
      </c>
      <c r="Q891" s="18">
        <v>5</v>
      </c>
      <c r="R891" s="18" t="s">
        <v>45</v>
      </c>
      <c r="S891" s="37" t="s">
        <v>46</v>
      </c>
      <c r="T891" s="18" t="s">
        <v>53</v>
      </c>
      <c r="U891" s="37">
        <v>1.01</v>
      </c>
      <c r="V891" s="37">
        <v>1.01</v>
      </c>
      <c r="W891" s="37">
        <v>0</v>
      </c>
      <c r="X891" s="18" t="s">
        <v>53</v>
      </c>
      <c r="Y891" s="39"/>
      <c r="Z891" s="16">
        <v>0</v>
      </c>
      <c r="AA891" s="36">
        <v>2.12</v>
      </c>
      <c r="AB891" s="36"/>
      <c r="AC891" s="36">
        <v>2.12</v>
      </c>
      <c r="AD891" s="70">
        <f t="shared" si="170"/>
        <v>2.3108000000000004</v>
      </c>
      <c r="AE891" s="70">
        <f t="shared" si="171"/>
        <v>2.8885000000000005</v>
      </c>
      <c r="AF891" s="70">
        <f t="shared" si="172"/>
        <v>3.1195800000000009</v>
      </c>
      <c r="AG891" s="36">
        <f t="shared" si="173"/>
        <v>2.31</v>
      </c>
      <c r="AH891" s="36">
        <f t="shared" si="174"/>
        <v>2.88</v>
      </c>
      <c r="AI891" s="36">
        <f t="shared" si="175"/>
        <v>3.11</v>
      </c>
      <c r="AJ891" s="40">
        <v>42447</v>
      </c>
      <c r="AK891" s="40">
        <v>42451</v>
      </c>
      <c r="AL891" s="22"/>
      <c r="AM891" s="20" t="s">
        <v>184</v>
      </c>
      <c r="AN891" s="20"/>
      <c r="AO891" s="20" t="s">
        <v>8886</v>
      </c>
      <c r="AP891" s="20"/>
      <c r="AQ891" s="20"/>
      <c r="AR891" s="22"/>
      <c r="AS891" s="46">
        <v>42552</v>
      </c>
      <c r="AT891" s="173"/>
    </row>
    <row r="892" spans="1:46" ht="47.25" customHeight="1">
      <c r="A892" s="16">
        <v>8697930024545</v>
      </c>
      <c r="B892" s="16" t="s">
        <v>7991</v>
      </c>
      <c r="C892" s="16" t="s">
        <v>7992</v>
      </c>
      <c r="D892" s="17" t="s">
        <v>38</v>
      </c>
      <c r="E892" s="18" t="s">
        <v>41</v>
      </c>
      <c r="F892" s="18">
        <v>4</v>
      </c>
      <c r="G892" s="18">
        <v>1</v>
      </c>
      <c r="H892" s="18">
        <v>2</v>
      </c>
      <c r="I892" s="18"/>
      <c r="J892" s="18"/>
      <c r="K892" s="18"/>
      <c r="L892" s="19" t="s">
        <v>8446</v>
      </c>
      <c r="M892" s="19" t="s">
        <v>3949</v>
      </c>
      <c r="N892" s="18" t="s">
        <v>1604</v>
      </c>
      <c r="O892" s="18" t="s">
        <v>8447</v>
      </c>
      <c r="P892" s="18" t="s">
        <v>163</v>
      </c>
      <c r="Q892" s="18">
        <v>20</v>
      </c>
      <c r="R892" s="75" t="s">
        <v>3227</v>
      </c>
      <c r="S892" s="37" t="s">
        <v>46</v>
      </c>
      <c r="T892" s="18" t="s">
        <v>53</v>
      </c>
      <c r="U892" s="37">
        <v>2.0499999999999998</v>
      </c>
      <c r="V892" s="37">
        <v>2.0499999999999998</v>
      </c>
      <c r="W892" s="37">
        <v>0</v>
      </c>
      <c r="X892" s="18" t="s">
        <v>53</v>
      </c>
      <c r="Y892" s="39"/>
      <c r="Z892" s="16">
        <v>0</v>
      </c>
      <c r="AA892" s="36">
        <v>3.67</v>
      </c>
      <c r="AB892" s="36"/>
      <c r="AC892" s="36">
        <v>3.67</v>
      </c>
      <c r="AD892" s="70">
        <f t="shared" si="170"/>
        <v>4.0003000000000002</v>
      </c>
      <c r="AE892" s="70">
        <f t="shared" si="171"/>
        <v>5.000375</v>
      </c>
      <c r="AF892" s="70">
        <f t="shared" si="172"/>
        <v>5.4004050000000001</v>
      </c>
      <c r="AG892" s="36">
        <f t="shared" si="173"/>
        <v>4</v>
      </c>
      <c r="AH892" s="36">
        <f t="shared" si="174"/>
        <v>5</v>
      </c>
      <c r="AI892" s="36">
        <f t="shared" si="175"/>
        <v>5.4</v>
      </c>
      <c r="AJ892" s="40">
        <v>42545</v>
      </c>
      <c r="AK892" s="40">
        <v>42549</v>
      </c>
      <c r="AL892" s="22"/>
      <c r="AM892" s="20" t="s">
        <v>184</v>
      </c>
      <c r="AN892" s="20"/>
      <c r="AO892" s="20" t="s">
        <v>272</v>
      </c>
      <c r="AP892" s="20"/>
      <c r="AQ892" s="20"/>
      <c r="AR892" s="22"/>
      <c r="AS892" s="46">
        <v>42552</v>
      </c>
      <c r="AT892" s="173"/>
    </row>
    <row r="893" spans="1:46" ht="47.25" customHeight="1">
      <c r="A893" s="16">
        <v>8697930022336</v>
      </c>
      <c r="B893" s="16" t="s">
        <v>7991</v>
      </c>
      <c r="C893" s="16" t="s">
        <v>7992</v>
      </c>
      <c r="D893" s="17" t="s">
        <v>38</v>
      </c>
      <c r="E893" s="18" t="s">
        <v>41</v>
      </c>
      <c r="F893" s="18">
        <v>4</v>
      </c>
      <c r="G893" s="18">
        <v>1</v>
      </c>
      <c r="H893" s="18">
        <v>2</v>
      </c>
      <c r="I893" s="18"/>
      <c r="J893" s="18"/>
      <c r="K893" s="18"/>
      <c r="L893" s="19" t="s">
        <v>3948</v>
      </c>
      <c r="M893" s="19" t="s">
        <v>3949</v>
      </c>
      <c r="N893" s="18" t="s">
        <v>1604</v>
      </c>
      <c r="O893" s="18" t="s">
        <v>8447</v>
      </c>
      <c r="P893" s="18" t="s">
        <v>163</v>
      </c>
      <c r="Q893" s="18">
        <v>30</v>
      </c>
      <c r="R893" s="75" t="s">
        <v>3227</v>
      </c>
      <c r="S893" s="37" t="s">
        <v>46</v>
      </c>
      <c r="T893" s="18" t="s">
        <v>53</v>
      </c>
      <c r="U893" s="37">
        <v>3.0799999999999996</v>
      </c>
      <c r="V893" s="37">
        <v>3.0799999999999996</v>
      </c>
      <c r="W893" s="37">
        <v>0</v>
      </c>
      <c r="X893" s="18" t="s">
        <v>53</v>
      </c>
      <c r="Y893" s="39"/>
      <c r="Z893" s="16">
        <v>0</v>
      </c>
      <c r="AA893" s="36">
        <v>5.5</v>
      </c>
      <c r="AB893" s="36"/>
      <c r="AC893" s="36">
        <v>5.5</v>
      </c>
      <c r="AD893" s="70">
        <f t="shared" si="170"/>
        <v>5.9950000000000001</v>
      </c>
      <c r="AE893" s="70">
        <f t="shared" si="171"/>
        <v>7.4937500000000004</v>
      </c>
      <c r="AF893" s="70">
        <f t="shared" si="172"/>
        <v>8.0932500000000012</v>
      </c>
      <c r="AG893" s="36">
        <f t="shared" si="173"/>
        <v>5.99</v>
      </c>
      <c r="AH893" s="36">
        <f t="shared" si="174"/>
        <v>7.49</v>
      </c>
      <c r="AI893" s="36">
        <f t="shared" si="175"/>
        <v>8.09</v>
      </c>
      <c r="AJ893" s="40">
        <v>42545</v>
      </c>
      <c r="AK893" s="40">
        <v>42549</v>
      </c>
      <c r="AL893" s="22"/>
      <c r="AM893" s="20" t="s">
        <v>184</v>
      </c>
      <c r="AN893" s="20"/>
      <c r="AO893" s="20" t="s">
        <v>888</v>
      </c>
      <c r="AP893" s="20"/>
      <c r="AQ893" s="20"/>
      <c r="AR893" s="22"/>
      <c r="AS893" s="46">
        <v>42552</v>
      </c>
      <c r="AT893" s="173"/>
    </row>
    <row r="894" spans="1:46" ht="47.25" customHeight="1">
      <c r="A894" s="16">
        <v>8699566484359</v>
      </c>
      <c r="B894" s="16" t="s">
        <v>1547</v>
      </c>
      <c r="C894" s="16" t="s">
        <v>1548</v>
      </c>
      <c r="D894" s="17" t="s">
        <v>38</v>
      </c>
      <c r="E894" s="18" t="s">
        <v>38</v>
      </c>
      <c r="F894" s="18">
        <v>0</v>
      </c>
      <c r="G894" s="18">
        <v>1</v>
      </c>
      <c r="H894" s="18">
        <v>1</v>
      </c>
      <c r="I894" s="18"/>
      <c r="J894" s="18"/>
      <c r="K894" s="18"/>
      <c r="L894" s="19" t="s">
        <v>6763</v>
      </c>
      <c r="M894" s="19" t="s">
        <v>1551</v>
      </c>
      <c r="N894" s="18" t="s">
        <v>1663</v>
      </c>
      <c r="O894" s="18">
        <v>30</v>
      </c>
      <c r="P894" s="18" t="s">
        <v>875</v>
      </c>
      <c r="Q894" s="18">
        <v>1</v>
      </c>
      <c r="R894" s="18" t="s">
        <v>45</v>
      </c>
      <c r="S894" s="37" t="s">
        <v>46</v>
      </c>
      <c r="T894" s="37"/>
      <c r="U894" s="37"/>
      <c r="V894" s="37">
        <v>3.13</v>
      </c>
      <c r="W894" s="37">
        <v>1.87</v>
      </c>
      <c r="X894" s="18" t="s">
        <v>331</v>
      </c>
      <c r="Y894" s="18"/>
      <c r="Z894" s="16">
        <v>0</v>
      </c>
      <c r="AA894" s="16"/>
      <c r="AB894" s="16"/>
      <c r="AC894" s="36">
        <v>3.94</v>
      </c>
      <c r="AD894" s="70">
        <f t="shared" si="170"/>
        <v>4.2946</v>
      </c>
      <c r="AE894" s="70">
        <f t="shared" si="171"/>
        <v>5.3682499999999997</v>
      </c>
      <c r="AF894" s="70">
        <f t="shared" si="172"/>
        <v>5.7977100000000004</v>
      </c>
      <c r="AG894" s="36">
        <f t="shared" si="173"/>
        <v>4.29</v>
      </c>
      <c r="AH894" s="36">
        <f t="shared" si="174"/>
        <v>5.36</v>
      </c>
      <c r="AI894" s="36">
        <f t="shared" si="175"/>
        <v>5.79</v>
      </c>
      <c r="AJ894" s="40">
        <v>42419</v>
      </c>
      <c r="AK894" s="40">
        <v>42422</v>
      </c>
      <c r="AL894" s="77"/>
      <c r="AM894" s="20"/>
      <c r="AN894" s="20"/>
      <c r="AO894" s="20" t="s">
        <v>888</v>
      </c>
      <c r="AP894" s="20"/>
      <c r="AQ894" s="20"/>
      <c r="AR894" s="22"/>
      <c r="AS894" s="46">
        <v>42552</v>
      </c>
      <c r="AT894" s="173"/>
    </row>
    <row r="895" spans="1:46" ht="47.25" customHeight="1">
      <c r="A895" s="16">
        <v>8699566354379</v>
      </c>
      <c r="B895" s="16" t="s">
        <v>1547</v>
      </c>
      <c r="C895" s="16" t="s">
        <v>1548</v>
      </c>
      <c r="D895" s="17" t="s">
        <v>38</v>
      </c>
      <c r="E895" s="18" t="s">
        <v>38</v>
      </c>
      <c r="F895" s="18">
        <v>0</v>
      </c>
      <c r="G895" s="18">
        <v>1</v>
      </c>
      <c r="H895" s="18">
        <v>1</v>
      </c>
      <c r="I895" s="18"/>
      <c r="J895" s="18"/>
      <c r="K895" s="18"/>
      <c r="L895" s="19" t="s">
        <v>6701</v>
      </c>
      <c r="M895" s="19" t="s">
        <v>1551</v>
      </c>
      <c r="N895" s="18" t="s">
        <v>1663</v>
      </c>
      <c r="O895" s="18">
        <v>0.1</v>
      </c>
      <c r="P895" s="18" t="s">
        <v>523</v>
      </c>
      <c r="Q895" s="18">
        <v>30</v>
      </c>
      <c r="R895" s="18" t="s">
        <v>45</v>
      </c>
      <c r="S895" s="37" t="s">
        <v>46</v>
      </c>
      <c r="T895" s="37"/>
      <c r="U895" s="37"/>
      <c r="V895" s="37">
        <v>3.43</v>
      </c>
      <c r="W895" s="37">
        <v>2.0499999999999998</v>
      </c>
      <c r="X895" s="18" t="s">
        <v>331</v>
      </c>
      <c r="Y895" s="18"/>
      <c r="Z895" s="16">
        <v>0</v>
      </c>
      <c r="AA895" s="16"/>
      <c r="AB895" s="16"/>
      <c r="AC895" s="36">
        <v>4.32</v>
      </c>
      <c r="AD895" s="70">
        <f t="shared" si="170"/>
        <v>4.708800000000001</v>
      </c>
      <c r="AE895" s="70">
        <f t="shared" si="171"/>
        <v>5.886000000000001</v>
      </c>
      <c r="AF895" s="70">
        <f t="shared" si="172"/>
        <v>6.3568800000000012</v>
      </c>
      <c r="AG895" s="36">
        <f t="shared" si="173"/>
        <v>4.7</v>
      </c>
      <c r="AH895" s="36">
        <f t="shared" si="174"/>
        <v>5.88</v>
      </c>
      <c r="AI895" s="36">
        <f t="shared" si="175"/>
        <v>6.35</v>
      </c>
      <c r="AJ895" s="40">
        <v>42419</v>
      </c>
      <c r="AK895" s="40">
        <v>42422</v>
      </c>
      <c r="AL895" s="77"/>
      <c r="AM895" s="20"/>
      <c r="AN895" s="20"/>
      <c r="AO895" s="20" t="s">
        <v>888</v>
      </c>
      <c r="AP895" s="20"/>
      <c r="AQ895" s="20"/>
      <c r="AR895" s="22"/>
      <c r="AS895" s="46">
        <v>42552</v>
      </c>
      <c r="AT895" s="173"/>
    </row>
    <row r="896" spans="1:46" ht="47.25" customHeight="1">
      <c r="A896" s="16">
        <v>8699566374384</v>
      </c>
      <c r="B896" s="16" t="s">
        <v>1547</v>
      </c>
      <c r="C896" s="16" t="s">
        <v>1548</v>
      </c>
      <c r="D896" s="17" t="s">
        <v>38</v>
      </c>
      <c r="E896" s="18" t="s">
        <v>38</v>
      </c>
      <c r="F896" s="18">
        <v>3</v>
      </c>
      <c r="G896" s="18">
        <v>1</v>
      </c>
      <c r="H896" s="18">
        <v>2</v>
      </c>
      <c r="I896" s="18"/>
      <c r="J896" s="18"/>
      <c r="K896" s="18"/>
      <c r="L896" s="19" t="s">
        <v>6675</v>
      </c>
      <c r="M896" s="19" t="s">
        <v>1551</v>
      </c>
      <c r="N896" s="18" t="s">
        <v>1663</v>
      </c>
      <c r="O896" s="18">
        <v>0.1</v>
      </c>
      <c r="P896" s="18" t="s">
        <v>523</v>
      </c>
      <c r="Q896" s="18">
        <v>30</v>
      </c>
      <c r="R896" s="18" t="s">
        <v>45</v>
      </c>
      <c r="S896" s="37" t="s">
        <v>46</v>
      </c>
      <c r="T896" s="37"/>
      <c r="U896" s="37"/>
      <c r="V896" s="37">
        <v>1.81</v>
      </c>
      <c r="W896" s="37">
        <v>0</v>
      </c>
      <c r="X896" s="18" t="s">
        <v>53</v>
      </c>
      <c r="Y896" s="18"/>
      <c r="Z896" s="16">
        <v>0</v>
      </c>
      <c r="AA896" s="16"/>
      <c r="AB896" s="16"/>
      <c r="AC896" s="37">
        <v>3.83</v>
      </c>
      <c r="AD896" s="70">
        <f t="shared" si="170"/>
        <v>4.1747000000000005</v>
      </c>
      <c r="AE896" s="70">
        <f t="shared" si="171"/>
        <v>5.2183750000000009</v>
      </c>
      <c r="AF896" s="70">
        <f t="shared" si="172"/>
        <v>5.6358450000000015</v>
      </c>
      <c r="AG896" s="36">
        <f t="shared" si="173"/>
        <v>4.17</v>
      </c>
      <c r="AH896" s="36">
        <f t="shared" si="174"/>
        <v>5.21</v>
      </c>
      <c r="AI896" s="36">
        <f t="shared" si="175"/>
        <v>5.63</v>
      </c>
      <c r="AJ896" s="40">
        <v>42421</v>
      </c>
      <c r="AK896" s="40">
        <v>42422</v>
      </c>
      <c r="AL896" s="22"/>
      <c r="AM896" s="20"/>
      <c r="AN896" s="20"/>
      <c r="AO896" s="20" t="s">
        <v>9079</v>
      </c>
      <c r="AP896" s="20"/>
      <c r="AQ896" s="20"/>
      <c r="AR896" s="22"/>
      <c r="AS896" s="46">
        <v>42552</v>
      </c>
      <c r="AT896" s="173"/>
    </row>
    <row r="897" spans="1:46" ht="47.25" customHeight="1">
      <c r="A897" s="16">
        <v>8681277980091</v>
      </c>
      <c r="B897" s="16" t="s">
        <v>7404</v>
      </c>
      <c r="C897" s="16" t="s">
        <v>7405</v>
      </c>
      <c r="D897" s="17" t="s">
        <v>87</v>
      </c>
      <c r="E897" s="18" t="s">
        <v>87</v>
      </c>
      <c r="F897" s="18">
        <v>1</v>
      </c>
      <c r="G897" s="18">
        <v>2</v>
      </c>
      <c r="H897" s="18">
        <v>1</v>
      </c>
      <c r="I897" s="18"/>
      <c r="J897" s="18"/>
      <c r="K897" s="18"/>
      <c r="L897" s="19" t="s">
        <v>1923</v>
      </c>
      <c r="M897" s="19" t="s">
        <v>1924</v>
      </c>
      <c r="N897" s="18" t="s">
        <v>1050</v>
      </c>
      <c r="O897" s="18">
        <v>250</v>
      </c>
      <c r="P897" s="18" t="s">
        <v>675</v>
      </c>
      <c r="Q897" s="18">
        <v>1</v>
      </c>
      <c r="R897" s="79" t="s">
        <v>7406</v>
      </c>
      <c r="S897" s="37" t="s">
        <v>96</v>
      </c>
      <c r="T897" s="37" t="s">
        <v>300</v>
      </c>
      <c r="U897" s="38">
        <v>193.3</v>
      </c>
      <c r="V897" s="38">
        <v>193.3</v>
      </c>
      <c r="W897" s="38">
        <v>193.3</v>
      </c>
      <c r="X897" s="37" t="s">
        <v>300</v>
      </c>
      <c r="Y897" s="39" t="s">
        <v>1356</v>
      </c>
      <c r="Z897" s="16">
        <v>0</v>
      </c>
      <c r="AA897" s="36">
        <v>516.32000000000005</v>
      </c>
      <c r="AB897" s="36"/>
      <c r="AC897" s="36">
        <v>516.32000000000005</v>
      </c>
      <c r="AD897" s="38">
        <f t="shared" si="170"/>
        <v>534.24639999999999</v>
      </c>
      <c r="AE897" s="38">
        <f t="shared" si="171"/>
        <v>616.50396799999999</v>
      </c>
      <c r="AF897" s="38">
        <f t="shared" si="172"/>
        <v>665.82428544000004</v>
      </c>
      <c r="AG897" s="36">
        <f t="shared" si="173"/>
        <v>534.24</v>
      </c>
      <c r="AH897" s="36">
        <f t="shared" si="174"/>
        <v>616.5</v>
      </c>
      <c r="AI897" s="36">
        <f t="shared" si="175"/>
        <v>665.82</v>
      </c>
      <c r="AJ897" s="40">
        <v>42818</v>
      </c>
      <c r="AK897" s="40">
        <v>42822</v>
      </c>
      <c r="AL897" s="17">
        <v>1</v>
      </c>
      <c r="AM897" s="20" t="s">
        <v>563</v>
      </c>
      <c r="AN897" s="20"/>
      <c r="AO897" s="20" t="s">
        <v>9084</v>
      </c>
      <c r="AP897" s="20"/>
      <c r="AQ897" s="20"/>
      <c r="AR897" s="22"/>
      <c r="AS897" s="46">
        <v>42552</v>
      </c>
      <c r="AT897" s="173"/>
    </row>
    <row r="898" spans="1:46" ht="47.25" customHeight="1">
      <c r="A898" s="16">
        <v>8681277980107</v>
      </c>
      <c r="B898" s="16" t="s">
        <v>7404</v>
      </c>
      <c r="C898" s="16" t="s">
        <v>7405</v>
      </c>
      <c r="D898" s="17" t="s">
        <v>87</v>
      </c>
      <c r="E898" s="18" t="s">
        <v>87</v>
      </c>
      <c r="F898" s="18">
        <v>1</v>
      </c>
      <c r="G898" s="18">
        <v>2</v>
      </c>
      <c r="H898" s="18">
        <v>1</v>
      </c>
      <c r="I898" s="18"/>
      <c r="J898" s="18"/>
      <c r="K898" s="18"/>
      <c r="L898" s="19" t="s">
        <v>1925</v>
      </c>
      <c r="M898" s="19" t="s">
        <v>1924</v>
      </c>
      <c r="N898" s="18" t="s">
        <v>1050</v>
      </c>
      <c r="O898" s="18">
        <v>500</v>
      </c>
      <c r="P898" s="18" t="s">
        <v>675</v>
      </c>
      <c r="Q898" s="18">
        <v>1</v>
      </c>
      <c r="R898" s="79" t="s">
        <v>7406</v>
      </c>
      <c r="S898" s="37" t="s">
        <v>96</v>
      </c>
      <c r="T898" s="37" t="s">
        <v>300</v>
      </c>
      <c r="U898" s="38">
        <v>386.6</v>
      </c>
      <c r="V898" s="38">
        <v>386.6</v>
      </c>
      <c r="W898" s="38">
        <v>386.6</v>
      </c>
      <c r="X898" s="37" t="s">
        <v>300</v>
      </c>
      <c r="Y898" s="39" t="s">
        <v>1356</v>
      </c>
      <c r="Z898" s="16">
        <v>0</v>
      </c>
      <c r="AA898" s="36">
        <v>1032.6600000000001</v>
      </c>
      <c r="AB898" s="36"/>
      <c r="AC898" s="36">
        <v>1032.6600000000001</v>
      </c>
      <c r="AD898" s="38">
        <f t="shared" si="170"/>
        <v>1060.9132</v>
      </c>
      <c r="AE898" s="38">
        <f t="shared" si="171"/>
        <v>1206.3707840000002</v>
      </c>
      <c r="AF898" s="38">
        <f t="shared" si="172"/>
        <v>1302.8804467200002</v>
      </c>
      <c r="AG898" s="36">
        <f t="shared" si="173"/>
        <v>1060.9100000000001</v>
      </c>
      <c r="AH898" s="36">
        <f t="shared" si="174"/>
        <v>1206.3699999999999</v>
      </c>
      <c r="AI898" s="36">
        <f t="shared" si="175"/>
        <v>1302.8800000000001</v>
      </c>
      <c r="AJ898" s="40">
        <v>42818</v>
      </c>
      <c r="AK898" s="40">
        <v>42822</v>
      </c>
      <c r="AL898" s="17">
        <v>1</v>
      </c>
      <c r="AM898" s="20" t="s">
        <v>563</v>
      </c>
      <c r="AN898" s="20"/>
      <c r="AO898" s="20" t="s">
        <v>7508</v>
      </c>
      <c r="AP898" s="20"/>
      <c r="AQ898" s="20"/>
      <c r="AR898" s="22"/>
      <c r="AS898" s="46">
        <v>42552</v>
      </c>
      <c r="AT898" s="173"/>
    </row>
    <row r="899" spans="1:46" ht="47.25" customHeight="1">
      <c r="A899" s="16">
        <v>8699566091168</v>
      </c>
      <c r="B899" s="16" t="s">
        <v>6471</v>
      </c>
      <c r="C899" s="16" t="s">
        <v>6472</v>
      </c>
      <c r="D899" s="17" t="s">
        <v>38</v>
      </c>
      <c r="E899" s="18" t="s">
        <v>41</v>
      </c>
      <c r="F899" s="18">
        <v>0</v>
      </c>
      <c r="G899" s="18">
        <v>1</v>
      </c>
      <c r="H899" s="18">
        <v>1</v>
      </c>
      <c r="I899" s="18"/>
      <c r="J899" s="18"/>
      <c r="K899" s="18"/>
      <c r="L899" s="19" t="s">
        <v>6537</v>
      </c>
      <c r="M899" s="19" t="s">
        <v>152</v>
      </c>
      <c r="N899" s="18" t="s">
        <v>1663</v>
      </c>
      <c r="O899" s="18">
        <v>10</v>
      </c>
      <c r="P899" s="18" t="s">
        <v>163</v>
      </c>
      <c r="Q899" s="18">
        <v>100</v>
      </c>
      <c r="R899" s="18" t="s">
        <v>45</v>
      </c>
      <c r="S899" s="37" t="s">
        <v>46</v>
      </c>
      <c r="T899" s="37"/>
      <c r="U899" s="37"/>
      <c r="V899" s="37">
        <v>167.87</v>
      </c>
      <c r="W899" s="37">
        <v>134.29</v>
      </c>
      <c r="X899" s="18" t="s">
        <v>4626</v>
      </c>
      <c r="Y899" s="18"/>
      <c r="Z899" s="16">
        <v>0</v>
      </c>
      <c r="AA899" s="16"/>
      <c r="AB899" s="16"/>
      <c r="AC899" s="37">
        <v>90.61</v>
      </c>
      <c r="AD899" s="70">
        <f t="shared" si="170"/>
        <v>97.552700000000002</v>
      </c>
      <c r="AE899" s="70">
        <f t="shared" si="171"/>
        <v>121.94087500000001</v>
      </c>
      <c r="AF899" s="70">
        <f t="shared" si="172"/>
        <v>131.696145</v>
      </c>
      <c r="AG899" s="36">
        <f t="shared" si="173"/>
        <v>97.55</v>
      </c>
      <c r="AH899" s="36">
        <f t="shared" si="174"/>
        <v>121.94</v>
      </c>
      <c r="AI899" s="36">
        <f t="shared" si="175"/>
        <v>131.69</v>
      </c>
      <c r="AJ899" s="40">
        <v>42419</v>
      </c>
      <c r="AK899" s="40">
        <v>42422</v>
      </c>
      <c r="AL899" s="22"/>
      <c r="AM899" s="20"/>
      <c r="AN899" s="20"/>
      <c r="AO899" s="20" t="s">
        <v>9078</v>
      </c>
      <c r="AP899" s="20"/>
      <c r="AQ899" s="20"/>
      <c r="AR899" s="22"/>
      <c r="AS899" s="46">
        <v>42552</v>
      </c>
      <c r="AT899" s="173"/>
    </row>
    <row r="900" spans="1:46" ht="47.25" customHeight="1">
      <c r="A900" s="16">
        <v>8699566091120</v>
      </c>
      <c r="B900" s="16" t="s">
        <v>6471</v>
      </c>
      <c r="C900" s="16" t="s">
        <v>6472</v>
      </c>
      <c r="D900" s="17" t="s">
        <v>38</v>
      </c>
      <c r="E900" s="18" t="s">
        <v>41</v>
      </c>
      <c r="F900" s="18">
        <v>0</v>
      </c>
      <c r="G900" s="18">
        <v>5</v>
      </c>
      <c r="H900" s="18">
        <v>1</v>
      </c>
      <c r="I900" s="18"/>
      <c r="J900" s="18"/>
      <c r="K900" s="18"/>
      <c r="L900" s="19" t="s">
        <v>6706</v>
      </c>
      <c r="M900" s="19" t="s">
        <v>152</v>
      </c>
      <c r="N900" s="18" t="s">
        <v>1663</v>
      </c>
      <c r="O900" s="18">
        <v>10</v>
      </c>
      <c r="P900" s="18" t="s">
        <v>163</v>
      </c>
      <c r="Q900" s="18">
        <v>30</v>
      </c>
      <c r="R900" s="18" t="s">
        <v>45</v>
      </c>
      <c r="S900" s="37" t="s">
        <v>46</v>
      </c>
      <c r="T900" s="37"/>
      <c r="U900" s="37"/>
      <c r="V900" s="37">
        <v>25.29</v>
      </c>
      <c r="W900" s="37">
        <v>20.23</v>
      </c>
      <c r="X900" s="18" t="s">
        <v>331</v>
      </c>
      <c r="Y900" s="18"/>
      <c r="Z900" s="16">
        <v>0</v>
      </c>
      <c r="AA900" s="16"/>
      <c r="AB900" s="16"/>
      <c r="AC900" s="37">
        <v>26.55</v>
      </c>
      <c r="AD900" s="70">
        <f t="shared" si="170"/>
        <v>28.774000000000001</v>
      </c>
      <c r="AE900" s="70">
        <f t="shared" si="171"/>
        <v>35.967500000000001</v>
      </c>
      <c r="AF900" s="70">
        <f t="shared" si="172"/>
        <v>38.844900000000003</v>
      </c>
      <c r="AG900" s="36">
        <f t="shared" si="173"/>
        <v>28.77</v>
      </c>
      <c r="AH900" s="36">
        <f t="shared" si="174"/>
        <v>35.96</v>
      </c>
      <c r="AI900" s="36">
        <f t="shared" si="175"/>
        <v>38.840000000000003</v>
      </c>
      <c r="AJ900" s="40">
        <v>42419</v>
      </c>
      <c r="AK900" s="40">
        <v>42422</v>
      </c>
      <c r="AL900" s="22"/>
      <c r="AM900" s="20"/>
      <c r="AN900" s="20"/>
      <c r="AO900" s="20" t="s">
        <v>8379</v>
      </c>
      <c r="AP900" s="20"/>
      <c r="AQ900" s="20"/>
      <c r="AR900" s="22"/>
      <c r="AS900" s="46">
        <v>42552</v>
      </c>
      <c r="AT900" s="173"/>
    </row>
    <row r="901" spans="1:46" ht="47.25" customHeight="1">
      <c r="A901" s="16">
        <v>8699566091144</v>
      </c>
      <c r="B901" s="16" t="s">
        <v>6471</v>
      </c>
      <c r="C901" s="16" t="s">
        <v>6472</v>
      </c>
      <c r="D901" s="17" t="s">
        <v>38</v>
      </c>
      <c r="E901" s="18" t="s">
        <v>41</v>
      </c>
      <c r="F901" s="18">
        <v>0</v>
      </c>
      <c r="G901" s="18">
        <v>1</v>
      </c>
      <c r="H901" s="18">
        <v>1</v>
      </c>
      <c r="I901" s="18"/>
      <c r="J901" s="18"/>
      <c r="K901" s="18"/>
      <c r="L901" s="19" t="s">
        <v>5540</v>
      </c>
      <c r="M901" s="19" t="s">
        <v>152</v>
      </c>
      <c r="N901" s="18" t="s">
        <v>1663</v>
      </c>
      <c r="O901" s="18">
        <v>10</v>
      </c>
      <c r="P901" s="18" t="s">
        <v>163</v>
      </c>
      <c r="Q901" s="18">
        <v>50</v>
      </c>
      <c r="R901" s="18" t="s">
        <v>45</v>
      </c>
      <c r="S901" s="37" t="s">
        <v>46</v>
      </c>
      <c r="T901" s="37"/>
      <c r="U901" s="37"/>
      <c r="V901" s="37">
        <v>42.15</v>
      </c>
      <c r="W901" s="37">
        <v>33.72</v>
      </c>
      <c r="X901" s="18" t="s">
        <v>331</v>
      </c>
      <c r="Y901" s="18"/>
      <c r="Z901" s="16">
        <v>0</v>
      </c>
      <c r="AA901" s="16"/>
      <c r="AB901" s="16"/>
      <c r="AC901" s="37">
        <v>63.4</v>
      </c>
      <c r="AD901" s="70">
        <f t="shared" si="170"/>
        <v>68.438000000000002</v>
      </c>
      <c r="AE901" s="70">
        <f t="shared" si="171"/>
        <v>85.547499999999999</v>
      </c>
      <c r="AF901" s="70">
        <f t="shared" si="172"/>
        <v>92.391300000000001</v>
      </c>
      <c r="AG901" s="36">
        <f t="shared" si="173"/>
        <v>68.430000000000007</v>
      </c>
      <c r="AH901" s="36">
        <f t="shared" si="174"/>
        <v>85.54</v>
      </c>
      <c r="AI901" s="36">
        <f t="shared" si="175"/>
        <v>92.39</v>
      </c>
      <c r="AJ901" s="40">
        <v>42419</v>
      </c>
      <c r="AK901" s="40">
        <v>42422</v>
      </c>
      <c r="AL901" s="22"/>
      <c r="AM901" s="20"/>
      <c r="AN901" s="20"/>
      <c r="AO901" s="20" t="s">
        <v>9100</v>
      </c>
      <c r="AP901" s="20"/>
      <c r="AQ901" s="20"/>
      <c r="AR901" s="22"/>
      <c r="AS901" s="46">
        <v>42552</v>
      </c>
      <c r="AT901" s="173"/>
    </row>
    <row r="902" spans="1:46" ht="47.25" customHeight="1">
      <c r="A902" s="16">
        <v>8699566591217</v>
      </c>
      <c r="B902" s="16" t="s">
        <v>6471</v>
      </c>
      <c r="C902" s="16" t="s">
        <v>6472</v>
      </c>
      <c r="D902" s="17" t="s">
        <v>38</v>
      </c>
      <c r="E902" s="18" t="s">
        <v>41</v>
      </c>
      <c r="F902" s="18">
        <v>0</v>
      </c>
      <c r="G902" s="18">
        <v>1</v>
      </c>
      <c r="H902" s="18">
        <v>1</v>
      </c>
      <c r="I902" s="18"/>
      <c r="J902" s="18"/>
      <c r="K902" s="18"/>
      <c r="L902" s="19" t="s">
        <v>10536</v>
      </c>
      <c r="M902" s="19" t="s">
        <v>152</v>
      </c>
      <c r="N902" s="18" t="s">
        <v>195</v>
      </c>
      <c r="O902" s="18">
        <v>10</v>
      </c>
      <c r="P902" s="18" t="s">
        <v>8445</v>
      </c>
      <c r="Q902" s="18">
        <v>100</v>
      </c>
      <c r="R902" s="18" t="s">
        <v>45</v>
      </c>
      <c r="S902" s="37" t="s">
        <v>46</v>
      </c>
      <c r="T902" s="37"/>
      <c r="U902" s="37"/>
      <c r="V902" s="37">
        <v>82.91</v>
      </c>
      <c r="W902" s="37">
        <v>66.319999999999993</v>
      </c>
      <c r="X902" s="18" t="s">
        <v>238</v>
      </c>
      <c r="Y902" s="18"/>
      <c r="Z902" s="16">
        <v>0</v>
      </c>
      <c r="AA902" s="16"/>
      <c r="AB902" s="16"/>
      <c r="AC902" s="37">
        <v>140.36000000000001</v>
      </c>
      <c r="AD902" s="70">
        <f t="shared" si="170"/>
        <v>149.57440000000003</v>
      </c>
      <c r="AE902" s="70">
        <f t="shared" si="171"/>
        <v>183.19030400000003</v>
      </c>
      <c r="AF902" s="70">
        <f t="shared" si="172"/>
        <v>197.84552832000003</v>
      </c>
      <c r="AG902" s="36">
        <f t="shared" si="173"/>
        <v>149.57</v>
      </c>
      <c r="AH902" s="36">
        <f t="shared" si="174"/>
        <v>183.19</v>
      </c>
      <c r="AI902" s="36">
        <f t="shared" si="175"/>
        <v>197.84</v>
      </c>
      <c r="AJ902" s="40">
        <v>42419</v>
      </c>
      <c r="AK902" s="40">
        <v>42422</v>
      </c>
      <c r="AL902" s="22"/>
      <c r="AM902" s="20"/>
      <c r="AN902" s="20"/>
      <c r="AO902" s="20" t="s">
        <v>409</v>
      </c>
      <c r="AP902" s="20"/>
      <c r="AQ902" s="20"/>
      <c r="AR902" s="22"/>
      <c r="AS902" s="46">
        <v>42552</v>
      </c>
      <c r="AT902" s="173"/>
    </row>
    <row r="903" spans="1:46" ht="47.25" customHeight="1">
      <c r="A903" s="16">
        <v>8699566591217</v>
      </c>
      <c r="B903" s="16" t="s">
        <v>6471</v>
      </c>
      <c r="C903" s="16" t="s">
        <v>6472</v>
      </c>
      <c r="D903" s="17" t="s">
        <v>38</v>
      </c>
      <c r="E903" s="18" t="s">
        <v>41</v>
      </c>
      <c r="F903" s="18">
        <v>0</v>
      </c>
      <c r="G903" s="18">
        <v>1</v>
      </c>
      <c r="H903" s="18">
        <v>1</v>
      </c>
      <c r="I903" s="18"/>
      <c r="J903" s="18"/>
      <c r="K903" s="18"/>
      <c r="L903" s="19" t="s">
        <v>10536</v>
      </c>
      <c r="M903" s="19" t="s">
        <v>152</v>
      </c>
      <c r="N903" s="18" t="s">
        <v>1663</v>
      </c>
      <c r="O903" s="18">
        <v>10</v>
      </c>
      <c r="P903" s="18" t="s">
        <v>8445</v>
      </c>
      <c r="Q903" s="18">
        <v>100</v>
      </c>
      <c r="R903" s="18" t="s">
        <v>45</v>
      </c>
      <c r="S903" s="37" t="s">
        <v>46</v>
      </c>
      <c r="T903" s="37"/>
      <c r="U903" s="37"/>
      <c r="V903" s="37">
        <v>82.91</v>
      </c>
      <c r="W903" s="37">
        <v>66.319999999999993</v>
      </c>
      <c r="X903" s="18" t="s">
        <v>238</v>
      </c>
      <c r="Y903" s="18"/>
      <c r="Z903" s="16">
        <v>0</v>
      </c>
      <c r="AA903" s="16"/>
      <c r="AB903" s="16"/>
      <c r="AC903" s="37">
        <v>140.36000000000001</v>
      </c>
      <c r="AD903" s="70">
        <f t="shared" si="170"/>
        <v>149.57440000000003</v>
      </c>
      <c r="AE903" s="70">
        <f t="shared" si="171"/>
        <v>183.19030400000003</v>
      </c>
      <c r="AF903" s="70">
        <f t="shared" si="172"/>
        <v>197.84552832000003</v>
      </c>
      <c r="AG903" s="36">
        <f t="shared" si="173"/>
        <v>149.57</v>
      </c>
      <c r="AH903" s="36">
        <f t="shared" si="174"/>
        <v>183.19</v>
      </c>
      <c r="AI903" s="36">
        <f t="shared" si="175"/>
        <v>197.84</v>
      </c>
      <c r="AJ903" s="40">
        <v>42419</v>
      </c>
      <c r="AK903" s="40">
        <v>42422</v>
      </c>
      <c r="AL903" s="22"/>
      <c r="AM903" s="20"/>
      <c r="AN903" s="20"/>
      <c r="AO903" s="20" t="s">
        <v>409</v>
      </c>
      <c r="AP903" s="20"/>
      <c r="AQ903" s="20"/>
      <c r="AR903" s="22"/>
      <c r="AS903" s="46">
        <v>42552</v>
      </c>
      <c r="AT903" s="173"/>
    </row>
    <row r="904" spans="1:46" ht="47.25" customHeight="1">
      <c r="A904" s="16">
        <v>8699566591200</v>
      </c>
      <c r="B904" s="16" t="s">
        <v>6471</v>
      </c>
      <c r="C904" s="16" t="s">
        <v>6472</v>
      </c>
      <c r="D904" s="17" t="s">
        <v>38</v>
      </c>
      <c r="E904" s="18" t="s">
        <v>41</v>
      </c>
      <c r="F904" s="18">
        <v>0</v>
      </c>
      <c r="G904" s="18">
        <v>1</v>
      </c>
      <c r="H904" s="18">
        <v>1</v>
      </c>
      <c r="I904" s="18"/>
      <c r="J904" s="18"/>
      <c r="K904" s="18"/>
      <c r="L904" s="19" t="s">
        <v>6473</v>
      </c>
      <c r="M904" s="19" t="s">
        <v>152</v>
      </c>
      <c r="N904" s="18" t="s">
        <v>195</v>
      </c>
      <c r="O904" s="18">
        <v>10</v>
      </c>
      <c r="P904" s="18" t="s">
        <v>163</v>
      </c>
      <c r="Q904" s="18">
        <v>50</v>
      </c>
      <c r="R904" s="18" t="s">
        <v>45</v>
      </c>
      <c r="S904" s="37" t="s">
        <v>46</v>
      </c>
      <c r="T904" s="37"/>
      <c r="U904" s="37"/>
      <c r="V904" s="37">
        <v>39.090000000000003</v>
      </c>
      <c r="W904" s="37">
        <v>31.27</v>
      </c>
      <c r="X904" s="18" t="s">
        <v>331</v>
      </c>
      <c r="Y904" s="18"/>
      <c r="Z904" s="16">
        <v>0</v>
      </c>
      <c r="AA904" s="16"/>
      <c r="AB904" s="16"/>
      <c r="AC904" s="37">
        <v>63.93</v>
      </c>
      <c r="AD904" s="70">
        <f t="shared" si="170"/>
        <v>69.005099999999999</v>
      </c>
      <c r="AE904" s="70">
        <f t="shared" si="171"/>
        <v>86.256374999999991</v>
      </c>
      <c r="AF904" s="70">
        <f t="shared" si="172"/>
        <v>93.156885000000003</v>
      </c>
      <c r="AG904" s="36">
        <f t="shared" si="173"/>
        <v>69</v>
      </c>
      <c r="AH904" s="36">
        <f t="shared" si="174"/>
        <v>86.25</v>
      </c>
      <c r="AI904" s="36">
        <f t="shared" si="175"/>
        <v>93.15</v>
      </c>
      <c r="AJ904" s="40">
        <v>42419</v>
      </c>
      <c r="AK904" s="40">
        <v>42422</v>
      </c>
      <c r="AL904" s="22"/>
      <c r="AM904" s="20"/>
      <c r="AN904" s="20"/>
      <c r="AO904" s="20" t="s">
        <v>8530</v>
      </c>
      <c r="AP904" s="20"/>
      <c r="AQ904" s="20"/>
      <c r="AR904" s="22"/>
      <c r="AS904" s="46">
        <v>42552</v>
      </c>
      <c r="AT904" s="173"/>
    </row>
    <row r="905" spans="1:46" ht="47.25" customHeight="1">
      <c r="A905" s="16">
        <v>8699566091137</v>
      </c>
      <c r="B905" s="16" t="s">
        <v>6471</v>
      </c>
      <c r="C905" s="16" t="s">
        <v>6472</v>
      </c>
      <c r="D905" s="17" t="s">
        <v>38</v>
      </c>
      <c r="E905" s="18" t="s">
        <v>41</v>
      </c>
      <c r="F905" s="18">
        <v>0</v>
      </c>
      <c r="G905" s="18">
        <v>5</v>
      </c>
      <c r="H905" s="17">
        <v>1</v>
      </c>
      <c r="I905" s="17"/>
      <c r="J905" s="17"/>
      <c r="K905" s="17"/>
      <c r="L905" s="19" t="s">
        <v>6737</v>
      </c>
      <c r="M905" s="19" t="s">
        <v>152</v>
      </c>
      <c r="N905" s="18" t="s">
        <v>1663</v>
      </c>
      <c r="O905" s="18">
        <v>20</v>
      </c>
      <c r="P905" s="18" t="s">
        <v>163</v>
      </c>
      <c r="Q905" s="18">
        <v>30</v>
      </c>
      <c r="R905" s="18" t="s">
        <v>45</v>
      </c>
      <c r="S905" s="37" t="s">
        <v>46</v>
      </c>
      <c r="T905" s="37"/>
      <c r="U905" s="37"/>
      <c r="V905" s="37">
        <v>24.46</v>
      </c>
      <c r="W905" s="37">
        <v>19.559999999999999</v>
      </c>
      <c r="X905" s="18" t="s">
        <v>222</v>
      </c>
      <c r="Y905" s="18"/>
      <c r="Z905" s="16">
        <v>0</v>
      </c>
      <c r="AA905" s="16"/>
      <c r="AB905" s="16"/>
      <c r="AC905" s="37">
        <v>41.38</v>
      </c>
      <c r="AD905" s="70">
        <f t="shared" si="170"/>
        <v>44.790400000000005</v>
      </c>
      <c r="AE905" s="70">
        <f t="shared" si="171"/>
        <v>55.988000000000007</v>
      </c>
      <c r="AF905" s="70">
        <f t="shared" si="172"/>
        <v>60.467040000000011</v>
      </c>
      <c r="AG905" s="36">
        <f t="shared" si="173"/>
        <v>44.79</v>
      </c>
      <c r="AH905" s="36">
        <f t="shared" si="174"/>
        <v>55.98</v>
      </c>
      <c r="AI905" s="36">
        <f t="shared" si="175"/>
        <v>60.46</v>
      </c>
      <c r="AJ905" s="40">
        <v>42419</v>
      </c>
      <c r="AK905" s="40">
        <v>42422</v>
      </c>
      <c r="AL905" s="22"/>
      <c r="AM905" s="20"/>
      <c r="AN905" s="20"/>
      <c r="AO905" s="20" t="s">
        <v>8502</v>
      </c>
      <c r="AP905" s="20"/>
      <c r="AQ905" s="20"/>
      <c r="AR905" s="22"/>
      <c r="AS905" s="46">
        <v>42552</v>
      </c>
      <c r="AT905" s="173"/>
    </row>
    <row r="906" spans="1:46" ht="47.25" customHeight="1">
      <c r="A906" s="16">
        <v>8699262098522</v>
      </c>
      <c r="B906" s="16" t="s">
        <v>8713</v>
      </c>
      <c r="C906" s="16" t="s">
        <v>8714</v>
      </c>
      <c r="D906" s="17" t="s">
        <v>38</v>
      </c>
      <c r="E906" s="18" t="s">
        <v>38</v>
      </c>
      <c r="F906" s="18">
        <v>0</v>
      </c>
      <c r="G906" s="18">
        <v>1</v>
      </c>
      <c r="H906" s="18">
        <v>1</v>
      </c>
      <c r="I906" s="18"/>
      <c r="J906" s="18"/>
      <c r="K906" s="18"/>
      <c r="L906" s="19" t="s">
        <v>8715</v>
      </c>
      <c r="M906" s="19" t="s">
        <v>525</v>
      </c>
      <c r="N906" s="18" t="s">
        <v>2465</v>
      </c>
      <c r="O906" s="18" t="s">
        <v>8716</v>
      </c>
      <c r="P906" s="18" t="s">
        <v>163</v>
      </c>
      <c r="Q906" s="18">
        <v>28</v>
      </c>
      <c r="R906" s="18" t="s">
        <v>45</v>
      </c>
      <c r="S906" s="37" t="s">
        <v>46</v>
      </c>
      <c r="T906" s="18" t="s">
        <v>222</v>
      </c>
      <c r="U906" s="37">
        <v>12.52</v>
      </c>
      <c r="V906" s="37">
        <v>12.52</v>
      </c>
      <c r="W906" s="37">
        <v>6.17</v>
      </c>
      <c r="X906" s="18" t="s">
        <v>222</v>
      </c>
      <c r="Y906" s="39"/>
      <c r="Z906" s="16">
        <v>0</v>
      </c>
      <c r="AA906" s="36">
        <v>9.9600000000000009</v>
      </c>
      <c r="AB906" s="36"/>
      <c r="AC906" s="36">
        <v>9.9600000000000009</v>
      </c>
      <c r="AD906" s="70">
        <f t="shared" si="170"/>
        <v>10.856400000000002</v>
      </c>
      <c r="AE906" s="70">
        <f t="shared" si="171"/>
        <v>13.570500000000003</v>
      </c>
      <c r="AF906" s="70">
        <f t="shared" si="172"/>
        <v>14.656140000000004</v>
      </c>
      <c r="AG906" s="36">
        <f t="shared" si="173"/>
        <v>10.85</v>
      </c>
      <c r="AH906" s="36">
        <f t="shared" si="174"/>
        <v>13.57</v>
      </c>
      <c r="AI906" s="36">
        <f t="shared" si="175"/>
        <v>14.65</v>
      </c>
      <c r="AJ906" s="40">
        <v>42419</v>
      </c>
      <c r="AK906" s="40">
        <v>42422</v>
      </c>
      <c r="AL906" s="22"/>
      <c r="AM906" s="20" t="s">
        <v>184</v>
      </c>
      <c r="AN906" s="20"/>
      <c r="AO906" s="20" t="s">
        <v>7508</v>
      </c>
      <c r="AP906" s="20"/>
      <c r="AQ906" s="20"/>
      <c r="AR906" s="22"/>
      <c r="AS906" s="46">
        <v>42552</v>
      </c>
      <c r="AT906" s="173"/>
    </row>
    <row r="907" spans="1:46" ht="47.25" customHeight="1">
      <c r="A907" s="16">
        <v>8699559120028</v>
      </c>
      <c r="B907" s="16" t="s">
        <v>1058</v>
      </c>
      <c r="C907" s="16" t="s">
        <v>1059</v>
      </c>
      <c r="D907" s="17" t="s">
        <v>38</v>
      </c>
      <c r="E907" s="18" t="s">
        <v>41</v>
      </c>
      <c r="F907" s="18">
        <v>4</v>
      </c>
      <c r="G907" s="18">
        <v>1</v>
      </c>
      <c r="H907" s="18">
        <v>2</v>
      </c>
      <c r="I907" s="18"/>
      <c r="J907" s="18"/>
      <c r="K907" s="18"/>
      <c r="L907" s="19" t="s">
        <v>1062</v>
      </c>
      <c r="M907" s="19" t="s">
        <v>1063</v>
      </c>
      <c r="N907" s="18" t="s">
        <v>1064</v>
      </c>
      <c r="O907" s="18">
        <v>0.5</v>
      </c>
      <c r="P907" s="18" t="s">
        <v>163</v>
      </c>
      <c r="Q907" s="18">
        <v>50</v>
      </c>
      <c r="R907" s="18" t="s">
        <v>45</v>
      </c>
      <c r="S907" s="37" t="s">
        <v>46</v>
      </c>
      <c r="T907" s="18" t="s">
        <v>53</v>
      </c>
      <c r="U907" s="37">
        <v>2.92</v>
      </c>
      <c r="V907" s="37">
        <v>2.92</v>
      </c>
      <c r="W907" s="37">
        <v>0</v>
      </c>
      <c r="X907" s="18" t="s">
        <v>53</v>
      </c>
      <c r="Y907" s="39"/>
      <c r="Z907" s="16">
        <v>0</v>
      </c>
      <c r="AA907" s="36">
        <v>6.16</v>
      </c>
      <c r="AB907" s="36"/>
      <c r="AC907" s="36">
        <v>6.16</v>
      </c>
      <c r="AD907" s="70">
        <f t="shared" si="170"/>
        <v>6.7144000000000004</v>
      </c>
      <c r="AE907" s="70">
        <f t="shared" si="171"/>
        <v>8.3930000000000007</v>
      </c>
      <c r="AF907" s="70">
        <f t="shared" si="172"/>
        <v>9.0644400000000012</v>
      </c>
      <c r="AG907" s="36">
        <f t="shared" si="173"/>
        <v>6.71</v>
      </c>
      <c r="AH907" s="36">
        <f t="shared" si="174"/>
        <v>8.39</v>
      </c>
      <c r="AI907" s="36">
        <f t="shared" si="175"/>
        <v>9.06</v>
      </c>
      <c r="AJ907" s="40">
        <v>42447</v>
      </c>
      <c r="AK907" s="40">
        <v>42451</v>
      </c>
      <c r="AL907" s="22"/>
      <c r="AM907" s="20" t="s">
        <v>184</v>
      </c>
      <c r="AN907" s="20"/>
      <c r="AO907" s="20" t="s">
        <v>272</v>
      </c>
      <c r="AP907" s="20"/>
      <c r="AQ907" s="20"/>
      <c r="AR907" s="22"/>
      <c r="AS907" s="46">
        <v>42552</v>
      </c>
      <c r="AT907" s="173"/>
    </row>
    <row r="908" spans="1:46" ht="47.25" customHeight="1">
      <c r="A908" s="16">
        <v>8699559120028</v>
      </c>
      <c r="B908" s="16" t="s">
        <v>1058</v>
      </c>
      <c r="C908" s="16" t="s">
        <v>1059</v>
      </c>
      <c r="D908" s="17" t="s">
        <v>38</v>
      </c>
      <c r="E908" s="18" t="s">
        <v>41</v>
      </c>
      <c r="F908" s="18">
        <v>4</v>
      </c>
      <c r="G908" s="18">
        <v>1</v>
      </c>
      <c r="H908" s="18">
        <v>2</v>
      </c>
      <c r="I908" s="18"/>
      <c r="J908" s="18"/>
      <c r="K908" s="18"/>
      <c r="L908" s="19" t="s">
        <v>1062</v>
      </c>
      <c r="M908" s="19" t="s">
        <v>1063</v>
      </c>
      <c r="N908" s="18" t="s">
        <v>616</v>
      </c>
      <c r="O908" s="18">
        <v>0.5</v>
      </c>
      <c r="P908" s="18" t="s">
        <v>163</v>
      </c>
      <c r="Q908" s="18">
        <v>50</v>
      </c>
      <c r="R908" s="18" t="s">
        <v>45</v>
      </c>
      <c r="S908" s="37" t="s">
        <v>46</v>
      </c>
      <c r="T908" s="37"/>
      <c r="U908" s="37"/>
      <c r="V908" s="37">
        <v>2.92</v>
      </c>
      <c r="W908" s="37">
        <v>0</v>
      </c>
      <c r="X908" s="18" t="s">
        <v>53</v>
      </c>
      <c r="Y908" s="18"/>
      <c r="Z908" s="16">
        <v>0</v>
      </c>
      <c r="AA908" s="16"/>
      <c r="AB908" s="16"/>
      <c r="AC908" s="37">
        <v>6.16</v>
      </c>
      <c r="AD908" s="70">
        <f t="shared" si="170"/>
        <v>6.7144000000000004</v>
      </c>
      <c r="AE908" s="70">
        <f t="shared" si="171"/>
        <v>8.3930000000000007</v>
      </c>
      <c r="AF908" s="70">
        <f t="shared" si="172"/>
        <v>9.0644400000000012</v>
      </c>
      <c r="AG908" s="36">
        <f t="shared" si="173"/>
        <v>6.71</v>
      </c>
      <c r="AH908" s="36">
        <f t="shared" si="174"/>
        <v>8.39</v>
      </c>
      <c r="AI908" s="36">
        <f t="shared" si="175"/>
        <v>9.06</v>
      </c>
      <c r="AJ908" s="40">
        <v>42421</v>
      </c>
      <c r="AK908" s="40">
        <v>42422</v>
      </c>
      <c r="AL908" s="22"/>
      <c r="AM908" s="20"/>
      <c r="AN908" s="20"/>
      <c r="AO908" s="20" t="s">
        <v>2501</v>
      </c>
      <c r="AP908" s="20"/>
      <c r="AQ908" s="20"/>
      <c r="AR908" s="22"/>
      <c r="AS908" s="46">
        <v>42552</v>
      </c>
      <c r="AT908" s="173"/>
    </row>
    <row r="909" spans="1:46" ht="47.25" customHeight="1">
      <c r="A909" s="16">
        <v>8699514570080</v>
      </c>
      <c r="B909" s="16" t="s">
        <v>580</v>
      </c>
      <c r="C909" s="16" t="s">
        <v>789</v>
      </c>
      <c r="D909" s="17" t="s">
        <v>323</v>
      </c>
      <c r="E909" s="18" t="s">
        <v>323</v>
      </c>
      <c r="F909" s="18">
        <v>3</v>
      </c>
      <c r="G909" s="18">
        <v>1</v>
      </c>
      <c r="H909" s="18">
        <v>2</v>
      </c>
      <c r="I909" s="18"/>
      <c r="J909" s="18"/>
      <c r="K909" s="18"/>
      <c r="L909" s="19" t="s">
        <v>124</v>
      </c>
      <c r="M909" s="19" t="s">
        <v>125</v>
      </c>
      <c r="N909" s="18" t="s">
        <v>74</v>
      </c>
      <c r="O909" s="18" t="s">
        <v>9519</v>
      </c>
      <c r="P909" s="18" t="s">
        <v>163</v>
      </c>
      <c r="Q909" s="18">
        <v>100</v>
      </c>
      <c r="R909" s="18" t="s">
        <v>95</v>
      </c>
      <c r="S909" s="37" t="s">
        <v>46</v>
      </c>
      <c r="T909" s="18" t="s">
        <v>53</v>
      </c>
      <c r="U909" s="38">
        <v>1.81</v>
      </c>
      <c r="V909" s="38">
        <v>1.81</v>
      </c>
      <c r="W909" s="38">
        <v>0</v>
      </c>
      <c r="X909" s="18" t="s">
        <v>53</v>
      </c>
      <c r="Y909" s="39"/>
      <c r="Z909" s="16">
        <v>0</v>
      </c>
      <c r="AA909" s="36">
        <v>4.9800000000000004</v>
      </c>
      <c r="AB909" s="36"/>
      <c r="AC909" s="36">
        <v>4.9800000000000004</v>
      </c>
      <c r="AD909" s="38">
        <f t="shared" si="170"/>
        <v>5.4282000000000012</v>
      </c>
      <c r="AE909" s="38">
        <f>IF(Z909=1,AD909*1.08,IF(Z909=4,AD909*1.08,IF(Z909=2,0,IF(AC909&lt;=100,(AD909*1.25),IF(AC909&lt;=200,134.5+((AC909-100)*1.04*1.16),255.14+((AC909-200)*1.02*1.12))))))</f>
        <v>6.7852500000000013</v>
      </c>
      <c r="AF909" s="38">
        <f>IF(Z909=1,0,IF(Z909=4,0,(AE909*1.08)))</f>
        <v>7.3280700000000021</v>
      </c>
      <c r="AG909" s="36">
        <f t="shared" si="173"/>
        <v>5.42</v>
      </c>
      <c r="AH909" s="36">
        <f t="shared" si="174"/>
        <v>6.78</v>
      </c>
      <c r="AI909" s="36">
        <f t="shared" si="175"/>
        <v>7.32</v>
      </c>
      <c r="AJ909" s="40">
        <v>43245</v>
      </c>
      <c r="AK909" s="40">
        <v>43251</v>
      </c>
      <c r="AL909" s="17"/>
      <c r="AM909" s="36" t="s">
        <v>3754</v>
      </c>
      <c r="AN909" s="41"/>
      <c r="AO909" s="20" t="s">
        <v>2501</v>
      </c>
      <c r="AP909" s="20"/>
      <c r="AQ909" s="20"/>
      <c r="AR909" s="22"/>
      <c r="AS909" s="46">
        <v>42552</v>
      </c>
      <c r="AT909" s="173"/>
    </row>
    <row r="910" spans="1:46" ht="47.25" customHeight="1">
      <c r="A910" s="16">
        <v>8680199592795</v>
      </c>
      <c r="B910" s="16" t="s">
        <v>3375</v>
      </c>
      <c r="C910" s="16" t="s">
        <v>3376</v>
      </c>
      <c r="D910" s="17" t="s">
        <v>38</v>
      </c>
      <c r="E910" s="18" t="s">
        <v>41</v>
      </c>
      <c r="F910" s="18">
        <v>4</v>
      </c>
      <c r="G910" s="18">
        <v>1</v>
      </c>
      <c r="H910" s="18">
        <v>2</v>
      </c>
      <c r="I910" s="18"/>
      <c r="J910" s="18"/>
      <c r="K910" s="18"/>
      <c r="L910" s="19" t="s">
        <v>9625</v>
      </c>
      <c r="M910" s="19" t="s">
        <v>3378</v>
      </c>
      <c r="N910" s="18" t="s">
        <v>3887</v>
      </c>
      <c r="O910" s="18">
        <v>15000</v>
      </c>
      <c r="P910" s="18" t="s">
        <v>675</v>
      </c>
      <c r="Q910" s="18">
        <v>10</v>
      </c>
      <c r="R910" s="18" t="s">
        <v>45</v>
      </c>
      <c r="S910" s="37" t="s">
        <v>46</v>
      </c>
      <c r="T910" s="18" t="s">
        <v>53</v>
      </c>
      <c r="U910" s="37">
        <v>3.4299999999999997</v>
      </c>
      <c r="V910" s="37">
        <v>3.4299999999999997</v>
      </c>
      <c r="W910" s="37">
        <v>0</v>
      </c>
      <c r="X910" s="18" t="s">
        <v>53</v>
      </c>
      <c r="Y910" s="39"/>
      <c r="Z910" s="16">
        <v>0</v>
      </c>
      <c r="AA910" s="36">
        <v>7.25</v>
      </c>
      <c r="AB910" s="36"/>
      <c r="AC910" s="36">
        <v>7.25</v>
      </c>
      <c r="AD910" s="37">
        <f t="shared" si="170"/>
        <v>7.9025000000000007</v>
      </c>
      <c r="AE910" s="37">
        <f>IF(Z910=1,AD910*1.08,IF(Z910=2,0,IF(AC910&lt;=100,(AD910*1.25),IF(AC910&lt;=200,134.5+((AC910-100)*1.04*1.16),255.14+((AC910-200)*1.02*1.12)))))</f>
        <v>9.8781250000000007</v>
      </c>
      <c r="AF910" s="37">
        <f>IF(Z910=1,0,(AE910*1.08))</f>
        <v>10.668375000000001</v>
      </c>
      <c r="AG910" s="36">
        <f t="shared" si="173"/>
        <v>7.9</v>
      </c>
      <c r="AH910" s="36">
        <f t="shared" si="174"/>
        <v>9.8699999999999992</v>
      </c>
      <c r="AI910" s="36">
        <f t="shared" si="175"/>
        <v>10.66</v>
      </c>
      <c r="AJ910" s="40">
        <v>42615</v>
      </c>
      <c r="AK910" s="40">
        <v>42619</v>
      </c>
      <c r="AL910" s="22"/>
      <c r="AM910" s="20" t="s">
        <v>184</v>
      </c>
      <c r="AN910" s="20"/>
      <c r="AO910" s="20" t="s">
        <v>8423</v>
      </c>
      <c r="AP910" s="20"/>
      <c r="AQ910" s="20"/>
      <c r="AR910" s="22"/>
      <c r="AS910" s="46">
        <v>42552</v>
      </c>
      <c r="AT910" s="173"/>
    </row>
    <row r="911" spans="1:46" ht="47.25" customHeight="1">
      <c r="A911" s="16">
        <v>8699828790112</v>
      </c>
      <c r="B911" s="16" t="s">
        <v>6564</v>
      </c>
      <c r="C911" s="16" t="s">
        <v>6565</v>
      </c>
      <c r="D911" s="17" t="s">
        <v>38</v>
      </c>
      <c r="E911" s="18" t="s">
        <v>41</v>
      </c>
      <c r="F911" s="18">
        <v>0</v>
      </c>
      <c r="G911" s="18">
        <v>1</v>
      </c>
      <c r="H911" s="18">
        <v>1</v>
      </c>
      <c r="I911" s="18"/>
      <c r="J911" s="18"/>
      <c r="K911" s="18"/>
      <c r="L911" s="19" t="s">
        <v>6566</v>
      </c>
      <c r="M911" s="19" t="s">
        <v>6567</v>
      </c>
      <c r="N911" s="18" t="s">
        <v>469</v>
      </c>
      <c r="O911" s="18">
        <v>150</v>
      </c>
      <c r="P911" s="18" t="s">
        <v>163</v>
      </c>
      <c r="Q911" s="18">
        <v>1</v>
      </c>
      <c r="R911" s="18" t="s">
        <v>45</v>
      </c>
      <c r="S911" s="37" t="s">
        <v>46</v>
      </c>
      <c r="T911" s="37"/>
      <c r="U911" s="37"/>
      <c r="V911" s="37">
        <v>17.829999999999998</v>
      </c>
      <c r="W911" s="37">
        <v>14.26</v>
      </c>
      <c r="X911" s="37" t="s">
        <v>222</v>
      </c>
      <c r="Y911" s="37"/>
      <c r="Z911" s="16">
        <v>0</v>
      </c>
      <c r="AA911" s="16"/>
      <c r="AB911" s="16"/>
      <c r="AC911" s="37">
        <v>39.85</v>
      </c>
      <c r="AD911" s="70">
        <f t="shared" si="170"/>
        <v>43.138000000000005</v>
      </c>
      <c r="AE911" s="70">
        <f>IF(Z911=1,AD911*1.08,IF(Z911=2,0,IF(AC911&lt;=100,(AD911*1.25),IF(AC911&lt;=200,134.5+((AC911-100)*1.04*1.16),255.14+((AC911-200)*1.02*1.12)))))</f>
        <v>53.922500000000007</v>
      </c>
      <c r="AF911" s="70">
        <f>IF(Z911=1,0,(AE911*1.08))</f>
        <v>58.236300000000014</v>
      </c>
      <c r="AG911" s="36">
        <f t="shared" si="173"/>
        <v>43.13</v>
      </c>
      <c r="AH911" s="36">
        <f t="shared" si="174"/>
        <v>53.92</v>
      </c>
      <c r="AI911" s="36">
        <f t="shared" si="175"/>
        <v>58.23</v>
      </c>
      <c r="AJ911" s="40">
        <v>42419</v>
      </c>
      <c r="AK911" s="40">
        <v>42422</v>
      </c>
      <c r="AL911" s="22"/>
      <c r="AM911" s="20"/>
      <c r="AN911" s="20"/>
      <c r="AO911" s="20" t="s">
        <v>8423</v>
      </c>
      <c r="AP911" s="20"/>
      <c r="AQ911" s="20"/>
      <c r="AR911" s="22"/>
      <c r="AS911" s="46">
        <v>42552</v>
      </c>
      <c r="AT911" s="173"/>
    </row>
    <row r="912" spans="1:46" ht="47.25" customHeight="1">
      <c r="A912" s="16">
        <v>8699536091440</v>
      </c>
      <c r="B912" s="16" t="s">
        <v>1894</v>
      </c>
      <c r="C912" s="16" t="s">
        <v>1895</v>
      </c>
      <c r="D912" s="17" t="s">
        <v>323</v>
      </c>
      <c r="E912" s="18" t="s">
        <v>323</v>
      </c>
      <c r="F912" s="18">
        <v>0</v>
      </c>
      <c r="G912" s="18">
        <v>1</v>
      </c>
      <c r="H912" s="18">
        <v>1</v>
      </c>
      <c r="I912" s="18"/>
      <c r="J912" s="18"/>
      <c r="K912" s="18"/>
      <c r="L912" s="19" t="s">
        <v>6193</v>
      </c>
      <c r="M912" s="19" t="s">
        <v>262</v>
      </c>
      <c r="N912" s="18" t="s">
        <v>2585</v>
      </c>
      <c r="O912" s="18">
        <v>10</v>
      </c>
      <c r="P912" s="18" t="s">
        <v>163</v>
      </c>
      <c r="Q912" s="18">
        <v>28</v>
      </c>
      <c r="R912" s="18" t="s">
        <v>95</v>
      </c>
      <c r="S912" s="37" t="s">
        <v>46</v>
      </c>
      <c r="T912" s="18" t="s">
        <v>238</v>
      </c>
      <c r="U912" s="38">
        <v>16.62</v>
      </c>
      <c r="V912" s="38">
        <v>16.62</v>
      </c>
      <c r="W912" s="38">
        <v>9.9700000000000006</v>
      </c>
      <c r="X912" s="18" t="s">
        <v>238</v>
      </c>
      <c r="Y912" s="39"/>
      <c r="Z912" s="16">
        <v>0</v>
      </c>
      <c r="AA912" s="45">
        <v>23.33</v>
      </c>
      <c r="AB912" s="36"/>
      <c r="AC912" s="36">
        <v>23.33</v>
      </c>
      <c r="AD912" s="36">
        <v>25.29</v>
      </c>
      <c r="AE912" s="36">
        <v>31.62</v>
      </c>
      <c r="AF912" s="36">
        <v>34.15</v>
      </c>
      <c r="AG912" s="36">
        <f t="shared" si="173"/>
        <v>25.29</v>
      </c>
      <c r="AH912" s="36">
        <f t="shared" si="174"/>
        <v>31.62</v>
      </c>
      <c r="AI912" s="36">
        <f t="shared" si="175"/>
        <v>34.15</v>
      </c>
      <c r="AJ912" s="40">
        <v>42783</v>
      </c>
      <c r="AK912" s="40">
        <v>42786</v>
      </c>
      <c r="AL912" s="17"/>
      <c r="AM912" s="20" t="s">
        <v>477</v>
      </c>
      <c r="AN912" s="20"/>
      <c r="AO912" s="20" t="s">
        <v>8267</v>
      </c>
      <c r="AP912" s="20"/>
      <c r="AQ912" s="20"/>
      <c r="AR912" s="22"/>
      <c r="AS912" s="46">
        <v>42552</v>
      </c>
      <c r="AT912" s="173"/>
    </row>
    <row r="913" spans="1:46" ht="47.25" customHeight="1">
      <c r="A913" s="16">
        <v>8699536091457</v>
      </c>
      <c r="B913" s="16" t="s">
        <v>1894</v>
      </c>
      <c r="C913" s="16" t="s">
        <v>1895</v>
      </c>
      <c r="D913" s="17" t="s">
        <v>323</v>
      </c>
      <c r="E913" s="18" t="s">
        <v>323</v>
      </c>
      <c r="F913" s="18">
        <v>0</v>
      </c>
      <c r="G913" s="18">
        <v>1</v>
      </c>
      <c r="H913" s="18">
        <v>1</v>
      </c>
      <c r="I913" s="18"/>
      <c r="J913" s="18"/>
      <c r="K913" s="18"/>
      <c r="L913" s="19" t="s">
        <v>4359</v>
      </c>
      <c r="M913" s="19" t="s">
        <v>262</v>
      </c>
      <c r="N913" s="18" t="s">
        <v>2585</v>
      </c>
      <c r="O913" s="18">
        <v>10</v>
      </c>
      <c r="P913" s="18" t="s">
        <v>163</v>
      </c>
      <c r="Q913" s="18">
        <v>90</v>
      </c>
      <c r="R913" s="18" t="s">
        <v>95</v>
      </c>
      <c r="S913" s="37" t="s">
        <v>46</v>
      </c>
      <c r="T913" s="18" t="s">
        <v>284</v>
      </c>
      <c r="U913" s="38">
        <v>56.06</v>
      </c>
      <c r="V913" s="38">
        <v>56.06</v>
      </c>
      <c r="W913" s="38">
        <v>33.630000000000003</v>
      </c>
      <c r="X913" s="18" t="s">
        <v>284</v>
      </c>
      <c r="Y913" s="39"/>
      <c r="Z913" s="16">
        <v>0</v>
      </c>
      <c r="AA913" s="36">
        <v>73.569999999999993</v>
      </c>
      <c r="AB913" s="36"/>
      <c r="AC913" s="36">
        <v>73.569999999999993</v>
      </c>
      <c r="AD913" s="36">
        <v>79.31</v>
      </c>
      <c r="AE913" s="36">
        <v>99.14</v>
      </c>
      <c r="AF913" s="36">
        <v>107.08</v>
      </c>
      <c r="AG913" s="36">
        <f t="shared" si="173"/>
        <v>79.31</v>
      </c>
      <c r="AH913" s="36">
        <f t="shared" si="174"/>
        <v>99.14</v>
      </c>
      <c r="AI913" s="36">
        <f t="shared" si="175"/>
        <v>107.08</v>
      </c>
      <c r="AJ913" s="40">
        <v>42783</v>
      </c>
      <c r="AK913" s="40">
        <v>42786</v>
      </c>
      <c r="AL913" s="17"/>
      <c r="AM913" s="20" t="s">
        <v>477</v>
      </c>
      <c r="AN913" s="20"/>
      <c r="AO913" s="20" t="s">
        <v>8280</v>
      </c>
      <c r="AP913" s="20"/>
      <c r="AQ913" s="20"/>
      <c r="AR913" s="22"/>
      <c r="AS913" s="46">
        <v>42552</v>
      </c>
      <c r="AT913" s="173"/>
    </row>
    <row r="914" spans="1:46" ht="47.25" customHeight="1">
      <c r="A914" s="16">
        <v>8699536091464</v>
      </c>
      <c r="B914" s="16" t="s">
        <v>1894</v>
      </c>
      <c r="C914" s="16" t="s">
        <v>1895</v>
      </c>
      <c r="D914" s="17" t="s">
        <v>323</v>
      </c>
      <c r="E914" s="18" t="s">
        <v>323</v>
      </c>
      <c r="F914" s="18">
        <v>0</v>
      </c>
      <c r="G914" s="18">
        <v>1</v>
      </c>
      <c r="H914" s="18">
        <v>1</v>
      </c>
      <c r="I914" s="18"/>
      <c r="J914" s="18"/>
      <c r="K914" s="18"/>
      <c r="L914" s="19" t="s">
        <v>6244</v>
      </c>
      <c r="M914" s="19" t="s">
        <v>262</v>
      </c>
      <c r="N914" s="18" t="s">
        <v>2585</v>
      </c>
      <c r="O914" s="18">
        <v>20</v>
      </c>
      <c r="P914" s="18" t="s">
        <v>163</v>
      </c>
      <c r="Q914" s="18">
        <v>28</v>
      </c>
      <c r="R914" s="18" t="s">
        <v>95</v>
      </c>
      <c r="S914" s="37" t="s">
        <v>46</v>
      </c>
      <c r="T914" s="18" t="s">
        <v>238</v>
      </c>
      <c r="U914" s="38">
        <v>24.93</v>
      </c>
      <c r="V914" s="38">
        <v>24.93</v>
      </c>
      <c r="W914" s="38">
        <v>14.95</v>
      </c>
      <c r="X914" s="18" t="s">
        <v>238</v>
      </c>
      <c r="Y914" s="39"/>
      <c r="Z914" s="16">
        <v>0</v>
      </c>
      <c r="AA914" s="45">
        <v>34.979999999999997</v>
      </c>
      <c r="AB914" s="36"/>
      <c r="AC914" s="36">
        <v>34.979999999999997</v>
      </c>
      <c r="AD914" s="36">
        <v>37.869999999999997</v>
      </c>
      <c r="AE914" s="36">
        <v>47.34</v>
      </c>
      <c r="AF914" s="36">
        <v>51.13</v>
      </c>
      <c r="AG914" s="36">
        <f t="shared" si="173"/>
        <v>37.869999999999997</v>
      </c>
      <c r="AH914" s="36">
        <f t="shared" si="174"/>
        <v>47.34</v>
      </c>
      <c r="AI914" s="36">
        <f t="shared" si="175"/>
        <v>51.13</v>
      </c>
      <c r="AJ914" s="40">
        <v>42783</v>
      </c>
      <c r="AK914" s="40">
        <v>42786</v>
      </c>
      <c r="AL914" s="17"/>
      <c r="AM914" s="20" t="s">
        <v>477</v>
      </c>
      <c r="AN914" s="20"/>
      <c r="AO914" s="20" t="s">
        <v>7508</v>
      </c>
      <c r="AP914" s="20"/>
      <c r="AQ914" s="20"/>
      <c r="AR914" s="22"/>
      <c r="AS914" s="46">
        <v>42552</v>
      </c>
      <c r="AT914" s="173"/>
    </row>
    <row r="915" spans="1:46" ht="47.25" customHeight="1">
      <c r="A915" s="16">
        <v>8699536091471</v>
      </c>
      <c r="B915" s="16" t="s">
        <v>1894</v>
      </c>
      <c r="C915" s="16" t="s">
        <v>1895</v>
      </c>
      <c r="D915" s="17" t="s">
        <v>38</v>
      </c>
      <c r="E915" s="18" t="s">
        <v>38</v>
      </c>
      <c r="F915" s="18">
        <v>0</v>
      </c>
      <c r="G915" s="18">
        <v>1</v>
      </c>
      <c r="H915" s="18">
        <v>1</v>
      </c>
      <c r="I915" s="18"/>
      <c r="J915" s="18"/>
      <c r="K915" s="18"/>
      <c r="L915" s="19" t="s">
        <v>987</v>
      </c>
      <c r="M915" s="19" t="s">
        <v>262</v>
      </c>
      <c r="N915" s="18" t="s">
        <v>2585</v>
      </c>
      <c r="O915" s="18">
        <v>20</v>
      </c>
      <c r="P915" s="18" t="s">
        <v>163</v>
      </c>
      <c r="Q915" s="18">
        <v>90</v>
      </c>
      <c r="R915" s="18" t="s">
        <v>45</v>
      </c>
      <c r="S915" s="37" t="s">
        <v>46</v>
      </c>
      <c r="T915" s="18" t="s">
        <v>557</v>
      </c>
      <c r="U915" s="37">
        <v>88.54</v>
      </c>
      <c r="V915" s="37">
        <v>88.54</v>
      </c>
      <c r="W915" s="37">
        <v>53.12</v>
      </c>
      <c r="X915" s="18" t="s">
        <v>557</v>
      </c>
      <c r="Y915" s="39"/>
      <c r="Z915" s="16">
        <v>0</v>
      </c>
      <c r="AA915" s="36">
        <v>99.68</v>
      </c>
      <c r="AB915" s="36"/>
      <c r="AC915" s="36">
        <v>99.68</v>
      </c>
      <c r="AD915" s="70">
        <f>IF(Z915=2,AC915*1.08,IF(AC915&lt;=10,(AC915*1.09),IF(AC915&lt;=50,(10*1.09)+((AC915-10)*1.08),IF(AC915&lt;=100,(10*1.09)+((50-10)*1.08)+((AC915-50)*1.07),IF(AC915&lt;=200,(10*1.09)+((50-10)*1.08)+((100-50)*1.07)+((AC915-100)*1.04),(10*1.09)+((50-10)*1.08)+((100-50)*1.07)+((200-100)*1.04)+((AC915-200)*1.02))))))</f>
        <v>107.25760000000001</v>
      </c>
      <c r="AE915" s="70">
        <f>IF(Z915=1,AD915*1.08,IF(Z915=2,0,IF(AC915&lt;=100,(AD915*1.25),IF(AC915&lt;=200,134.5+((AC915-100)*1.04*1.16),255.14+((AC915-200)*1.02*1.12)))))</f>
        <v>134.072</v>
      </c>
      <c r="AF915" s="70">
        <f>IF(Z915=1,0,(AE915*1.08))</f>
        <v>144.79776000000001</v>
      </c>
      <c r="AG915" s="36">
        <f t="shared" si="173"/>
        <v>107.25</v>
      </c>
      <c r="AH915" s="36">
        <f t="shared" si="174"/>
        <v>134.07</v>
      </c>
      <c r="AI915" s="36">
        <f t="shared" si="175"/>
        <v>144.79</v>
      </c>
      <c r="AJ915" s="40">
        <v>42419</v>
      </c>
      <c r="AK915" s="40">
        <v>42422</v>
      </c>
      <c r="AL915" s="22"/>
      <c r="AM915" s="20" t="s">
        <v>184</v>
      </c>
      <c r="AN915" s="20"/>
      <c r="AO915" s="20" t="s">
        <v>7508</v>
      </c>
      <c r="AP915" s="20"/>
      <c r="AQ915" s="20"/>
      <c r="AR915" s="22"/>
      <c r="AS915" s="46">
        <v>42552</v>
      </c>
      <c r="AT915" s="173"/>
    </row>
    <row r="916" spans="1:46" ht="47.25" customHeight="1">
      <c r="A916" s="16">
        <v>8699536091488</v>
      </c>
      <c r="B916" s="16" t="s">
        <v>1894</v>
      </c>
      <c r="C916" s="16" t="s">
        <v>1895</v>
      </c>
      <c r="D916" s="17" t="s">
        <v>323</v>
      </c>
      <c r="E916" s="18" t="s">
        <v>323</v>
      </c>
      <c r="F916" s="18">
        <v>0</v>
      </c>
      <c r="G916" s="18">
        <v>1</v>
      </c>
      <c r="H916" s="18">
        <v>1</v>
      </c>
      <c r="I916" s="18"/>
      <c r="J916" s="18"/>
      <c r="K916" s="18"/>
      <c r="L916" s="19" t="s">
        <v>4410</v>
      </c>
      <c r="M916" s="19" t="s">
        <v>262</v>
      </c>
      <c r="N916" s="18" t="s">
        <v>2585</v>
      </c>
      <c r="O916" s="18">
        <v>40</v>
      </c>
      <c r="P916" s="18" t="s">
        <v>163</v>
      </c>
      <c r="Q916" s="18">
        <v>28</v>
      </c>
      <c r="R916" s="18" t="s">
        <v>95</v>
      </c>
      <c r="S916" s="37" t="s">
        <v>46</v>
      </c>
      <c r="T916" s="18" t="s">
        <v>222</v>
      </c>
      <c r="U916" s="38">
        <v>30.54</v>
      </c>
      <c r="V916" s="38">
        <v>30.54</v>
      </c>
      <c r="W916" s="38">
        <v>18.32</v>
      </c>
      <c r="X916" s="18" t="s">
        <v>222</v>
      </c>
      <c r="Y916" s="39"/>
      <c r="Z916" s="16">
        <v>0</v>
      </c>
      <c r="AA916" s="45">
        <v>39.93</v>
      </c>
      <c r="AB916" s="36"/>
      <c r="AC916" s="36">
        <v>39.93</v>
      </c>
      <c r="AD916" s="36">
        <v>43.22</v>
      </c>
      <c r="AE916" s="36">
        <v>54.03</v>
      </c>
      <c r="AF916" s="36">
        <v>58.35</v>
      </c>
      <c r="AG916" s="36">
        <f t="shared" ref="AG916:AG922" si="176">TRUNC(AD916,2)</f>
        <v>43.22</v>
      </c>
      <c r="AH916" s="36">
        <f t="shared" ref="AH916:AH922" si="177">TRUNC(AE916,2)</f>
        <v>54.03</v>
      </c>
      <c r="AI916" s="36">
        <f t="shared" ref="AI916:AI922" si="178">TRUNC(AF916,2)</f>
        <v>58.35</v>
      </c>
      <c r="AJ916" s="40">
        <v>42783</v>
      </c>
      <c r="AK916" s="40">
        <v>42786</v>
      </c>
      <c r="AL916" s="17"/>
      <c r="AM916" s="20" t="s">
        <v>477</v>
      </c>
      <c r="AN916" s="20"/>
      <c r="AO916" s="20" t="s">
        <v>215</v>
      </c>
      <c r="AP916" s="20"/>
      <c r="AQ916" s="20"/>
      <c r="AR916" s="22"/>
      <c r="AS916" s="46">
        <v>42552</v>
      </c>
      <c r="AT916" s="173"/>
    </row>
    <row r="917" spans="1:46" ht="47.25" customHeight="1">
      <c r="A917" s="16">
        <v>8699536091938</v>
      </c>
      <c r="B917" s="16" t="s">
        <v>1894</v>
      </c>
      <c r="C917" s="16" t="s">
        <v>1895</v>
      </c>
      <c r="D917" s="17" t="s">
        <v>323</v>
      </c>
      <c r="E917" s="18" t="s">
        <v>323</v>
      </c>
      <c r="F917" s="18">
        <v>0</v>
      </c>
      <c r="G917" s="18">
        <v>1</v>
      </c>
      <c r="H917" s="18">
        <v>1</v>
      </c>
      <c r="I917" s="18"/>
      <c r="J917" s="18"/>
      <c r="K917" s="18"/>
      <c r="L917" s="19" t="s">
        <v>5622</v>
      </c>
      <c r="M917" s="19" t="s">
        <v>262</v>
      </c>
      <c r="N917" s="18" t="s">
        <v>2585</v>
      </c>
      <c r="O917" s="18">
        <v>5</v>
      </c>
      <c r="P917" s="18" t="s">
        <v>163</v>
      </c>
      <c r="Q917" s="18">
        <v>28</v>
      </c>
      <c r="R917" s="18" t="s">
        <v>95</v>
      </c>
      <c r="S917" s="37" t="s">
        <v>46</v>
      </c>
      <c r="T917" s="18" t="s">
        <v>1541</v>
      </c>
      <c r="U917" s="38">
        <v>9.6300000000000008</v>
      </c>
      <c r="V917" s="38">
        <v>12.1</v>
      </c>
      <c r="W917" s="38">
        <v>7.26</v>
      </c>
      <c r="X917" s="18" t="s">
        <v>238</v>
      </c>
      <c r="Y917" s="39"/>
      <c r="Z917" s="16">
        <v>0</v>
      </c>
      <c r="AA917" s="45">
        <v>16.96</v>
      </c>
      <c r="AB917" s="36"/>
      <c r="AC917" s="36">
        <v>16.96</v>
      </c>
      <c r="AD917" s="36">
        <v>18.41</v>
      </c>
      <c r="AE917" s="36">
        <v>23.02</v>
      </c>
      <c r="AF917" s="36">
        <v>24.86</v>
      </c>
      <c r="AG917" s="36">
        <f t="shared" si="176"/>
        <v>18.41</v>
      </c>
      <c r="AH917" s="36">
        <f t="shared" si="177"/>
        <v>23.02</v>
      </c>
      <c r="AI917" s="36">
        <f t="shared" si="178"/>
        <v>24.86</v>
      </c>
      <c r="AJ917" s="40">
        <v>42783</v>
      </c>
      <c r="AK917" s="40">
        <v>42786</v>
      </c>
      <c r="AL917" s="17"/>
      <c r="AM917" s="20" t="s">
        <v>477</v>
      </c>
      <c r="AN917" s="20"/>
      <c r="AO917" s="20" t="s">
        <v>8221</v>
      </c>
      <c r="AP917" s="20"/>
      <c r="AQ917" s="20"/>
      <c r="AR917" s="22"/>
      <c r="AS917" s="46">
        <v>42552</v>
      </c>
      <c r="AT917" s="173"/>
    </row>
    <row r="918" spans="1:46" ht="47.25" customHeight="1">
      <c r="A918" s="16">
        <v>8699536091945</v>
      </c>
      <c r="B918" s="16" t="s">
        <v>1894</v>
      </c>
      <c r="C918" s="16" t="s">
        <v>1895</v>
      </c>
      <c r="D918" s="17" t="s">
        <v>323</v>
      </c>
      <c r="E918" s="18" t="s">
        <v>323</v>
      </c>
      <c r="F918" s="18">
        <v>0</v>
      </c>
      <c r="G918" s="18">
        <v>5</v>
      </c>
      <c r="H918" s="18">
        <v>1</v>
      </c>
      <c r="I918" s="18"/>
      <c r="J918" s="18"/>
      <c r="K918" s="18"/>
      <c r="L918" s="19" t="s">
        <v>4010</v>
      </c>
      <c r="M918" s="19" t="s">
        <v>262</v>
      </c>
      <c r="N918" s="18" t="s">
        <v>2585</v>
      </c>
      <c r="O918" s="18">
        <v>5</v>
      </c>
      <c r="P918" s="18" t="s">
        <v>163</v>
      </c>
      <c r="Q918" s="18">
        <v>90</v>
      </c>
      <c r="R918" s="18" t="s">
        <v>95</v>
      </c>
      <c r="S918" s="37" t="s">
        <v>46</v>
      </c>
      <c r="T918" s="18" t="s">
        <v>1541</v>
      </c>
      <c r="U918" s="38">
        <v>30.95</v>
      </c>
      <c r="V918" s="38">
        <v>38.89</v>
      </c>
      <c r="W918" s="38">
        <v>23.33</v>
      </c>
      <c r="X918" s="18" t="s">
        <v>222</v>
      </c>
      <c r="Y918" s="39"/>
      <c r="Z918" s="16">
        <v>0</v>
      </c>
      <c r="AA918" s="45">
        <v>54.51</v>
      </c>
      <c r="AB918" s="36"/>
      <c r="AC918" s="36">
        <v>54.51</v>
      </c>
      <c r="AD918" s="36">
        <v>58.92</v>
      </c>
      <c r="AE918" s="36">
        <v>73.650000000000006</v>
      </c>
      <c r="AF918" s="36">
        <v>79.540000000000006</v>
      </c>
      <c r="AG918" s="36">
        <f t="shared" si="176"/>
        <v>58.92</v>
      </c>
      <c r="AH918" s="36">
        <f t="shared" si="177"/>
        <v>73.650000000000006</v>
      </c>
      <c r="AI918" s="36">
        <f t="shared" si="178"/>
        <v>79.540000000000006</v>
      </c>
      <c r="AJ918" s="40">
        <v>42783</v>
      </c>
      <c r="AK918" s="40">
        <v>42786</v>
      </c>
      <c r="AL918" s="17"/>
      <c r="AM918" s="20" t="s">
        <v>477</v>
      </c>
      <c r="AN918" s="20"/>
      <c r="AO918" s="20" t="s">
        <v>272</v>
      </c>
      <c r="AP918" s="20"/>
      <c r="AQ918" s="20"/>
      <c r="AR918" s="22"/>
      <c r="AS918" s="46">
        <v>42552</v>
      </c>
      <c r="AT918" s="173"/>
    </row>
    <row r="919" spans="1:46" ht="47.25" customHeight="1">
      <c r="A919" s="16">
        <v>8699808100016</v>
      </c>
      <c r="B919" s="16" t="s">
        <v>10853</v>
      </c>
      <c r="C919" s="16" t="s">
        <v>10854</v>
      </c>
      <c r="D919" s="17" t="s">
        <v>87</v>
      </c>
      <c r="E919" s="18" t="s">
        <v>295</v>
      </c>
      <c r="F919" s="18">
        <v>4</v>
      </c>
      <c r="G919" s="18">
        <v>2</v>
      </c>
      <c r="H919" s="18">
        <v>2</v>
      </c>
      <c r="I919" s="18"/>
      <c r="J919" s="18"/>
      <c r="K919" s="18"/>
      <c r="L919" s="19" t="s">
        <v>10855</v>
      </c>
      <c r="M919" s="19" t="s">
        <v>10850</v>
      </c>
      <c r="N919" s="18" t="s">
        <v>3651</v>
      </c>
      <c r="O919" s="18"/>
      <c r="P919" s="18"/>
      <c r="Q919" s="18">
        <v>18</v>
      </c>
      <c r="R919" s="18" t="s">
        <v>95</v>
      </c>
      <c r="S919" s="37" t="s">
        <v>96</v>
      </c>
      <c r="T919" s="18" t="s">
        <v>53</v>
      </c>
      <c r="U919" s="38">
        <v>2.8</v>
      </c>
      <c r="V919" s="38">
        <v>2.8</v>
      </c>
      <c r="W919" s="38">
        <v>0</v>
      </c>
      <c r="X919" s="18" t="s">
        <v>53</v>
      </c>
      <c r="Y919" s="39"/>
      <c r="Z919" s="16">
        <v>0</v>
      </c>
      <c r="AA919" s="36">
        <v>7.72</v>
      </c>
      <c r="AB919" s="36"/>
      <c r="AC919" s="36">
        <v>7.72</v>
      </c>
      <c r="AD919" s="38">
        <f>IF(Z919=2,AC919*1.08,IF(AC919&lt;=10,(AC919*1.09),IF(AC919&lt;=50,(10*1.09)+((AC919-10)*1.08),IF(AC919&lt;=100,(10*1.09)+((50-10)*1.08)+((AC919-50)*1.07),IF(AC919&lt;=200,(10*1.09)+((50-10)*1.08)+((100-50)*1.07)+((AC919-100)*1.04),(10*1.09)+((50-10)*1.08)+((100-50)*1.07)+((200-100)*1.04)+((AC919-200)*1.02))))))</f>
        <v>8.4147999999999996</v>
      </c>
      <c r="AE919" s="38">
        <f>IF(Z919=1,AD919*1.08,IF(Z919=2,0,IF(AC919&lt;=100,(AD919*1.25),IF(AC919&lt;=200,134.5+((AC919-100)*1.04*1.16),255.14+((AC919-200)*1.02*1.12)))))</f>
        <v>10.5185</v>
      </c>
      <c r="AF919" s="38">
        <f>IF(Z919=1,0,(AE919*1.08))</f>
        <v>11.35998</v>
      </c>
      <c r="AG919" s="36">
        <f t="shared" si="176"/>
        <v>8.41</v>
      </c>
      <c r="AH919" s="36">
        <f t="shared" si="177"/>
        <v>10.51</v>
      </c>
      <c r="AI919" s="36">
        <f t="shared" si="178"/>
        <v>11.35</v>
      </c>
      <c r="AJ919" s="40">
        <v>43245</v>
      </c>
      <c r="AK919" s="40">
        <v>43251</v>
      </c>
      <c r="AL919" s="17">
        <v>1</v>
      </c>
      <c r="AM919" s="17" t="s">
        <v>10821</v>
      </c>
      <c r="AN919" s="17"/>
      <c r="AO919" s="20" t="s">
        <v>9064</v>
      </c>
      <c r="AP919" s="20"/>
      <c r="AQ919" s="20"/>
      <c r="AR919" s="22"/>
      <c r="AS919" s="46">
        <v>42552</v>
      </c>
      <c r="AT919" s="173"/>
    </row>
    <row r="920" spans="1:46" ht="47.25" customHeight="1">
      <c r="A920" s="16">
        <v>8699808100023</v>
      </c>
      <c r="B920" s="16" t="s">
        <v>10847</v>
      </c>
      <c r="C920" s="16" t="s">
        <v>10848</v>
      </c>
      <c r="D920" s="17" t="s">
        <v>87</v>
      </c>
      <c r="E920" s="18" t="s">
        <v>295</v>
      </c>
      <c r="F920" s="18">
        <v>4</v>
      </c>
      <c r="G920" s="18">
        <v>2</v>
      </c>
      <c r="H920" s="18">
        <v>2</v>
      </c>
      <c r="I920" s="18"/>
      <c r="J920" s="18"/>
      <c r="K920" s="18"/>
      <c r="L920" s="19" t="s">
        <v>10849</v>
      </c>
      <c r="M920" s="19" t="s">
        <v>10850</v>
      </c>
      <c r="N920" s="18" t="s">
        <v>3651</v>
      </c>
      <c r="O920" s="18"/>
      <c r="P920" s="18"/>
      <c r="Q920" s="18">
        <v>20</v>
      </c>
      <c r="R920" s="18" t="s">
        <v>95</v>
      </c>
      <c r="S920" s="37" t="s">
        <v>96</v>
      </c>
      <c r="T920" s="18" t="s">
        <v>53</v>
      </c>
      <c r="U920" s="38">
        <v>2.9299999999999997</v>
      </c>
      <c r="V920" s="38">
        <v>2.9299999999999997</v>
      </c>
      <c r="W920" s="38">
        <v>0</v>
      </c>
      <c r="X920" s="18" t="s">
        <v>53</v>
      </c>
      <c r="Y920" s="39"/>
      <c r="Z920" s="16">
        <v>0</v>
      </c>
      <c r="AA920" s="36">
        <v>8.08</v>
      </c>
      <c r="AB920" s="36"/>
      <c r="AC920" s="36">
        <v>8.08</v>
      </c>
      <c r="AD920" s="38">
        <f>IF(Z920=2,AC920*1.08,IF(AC920&lt;=10,(AC920*1.09),IF(AC920&lt;=50,(10*1.09)+((AC920-10)*1.08),IF(AC920&lt;=100,(10*1.09)+((50-10)*1.08)+((AC920-50)*1.07),IF(AC920&lt;=200,(10*1.09)+((50-10)*1.08)+((100-50)*1.07)+((AC920-100)*1.04),(10*1.09)+((50-10)*1.08)+((100-50)*1.07)+((200-100)*1.04)+((AC920-200)*1.02))))))</f>
        <v>8.8071999999999999</v>
      </c>
      <c r="AE920" s="38">
        <f>IF(Z920=1,AD920*1.08,IF(Z920=2,0,IF(AC920&lt;=100,(AD920*1.25),IF(AC920&lt;=200,134.5+((AC920-100)*1.04*1.16),255.14+((AC920-200)*1.02*1.12)))))</f>
        <v>11.009</v>
      </c>
      <c r="AF920" s="38">
        <f>IF(Z920=1,0,(AE920*1.08))</f>
        <v>11.889720000000001</v>
      </c>
      <c r="AG920" s="36">
        <f t="shared" si="176"/>
        <v>8.8000000000000007</v>
      </c>
      <c r="AH920" s="36">
        <f t="shared" si="177"/>
        <v>11</v>
      </c>
      <c r="AI920" s="36">
        <f t="shared" si="178"/>
        <v>11.88</v>
      </c>
      <c r="AJ920" s="40">
        <v>43245</v>
      </c>
      <c r="AK920" s="40">
        <v>43251</v>
      </c>
      <c r="AL920" s="17">
        <v>1</v>
      </c>
      <c r="AM920" s="17" t="s">
        <v>10821</v>
      </c>
      <c r="AN920" s="17"/>
      <c r="AO920" s="20" t="s">
        <v>7508</v>
      </c>
      <c r="AP920" s="20"/>
      <c r="AQ920" s="20"/>
      <c r="AR920" s="22"/>
      <c r="AS920" s="46">
        <v>42552</v>
      </c>
      <c r="AT920" s="173"/>
    </row>
    <row r="921" spans="1:46" ht="47.25" customHeight="1">
      <c r="A921" s="16">
        <v>8697869420517</v>
      </c>
      <c r="B921" s="16" t="s">
        <v>4869</v>
      </c>
      <c r="C921" s="16" t="s">
        <v>4870</v>
      </c>
      <c r="D921" s="17" t="s">
        <v>87</v>
      </c>
      <c r="E921" s="18" t="s">
        <v>87</v>
      </c>
      <c r="F921" s="18">
        <v>2</v>
      </c>
      <c r="G921" s="18">
        <v>2</v>
      </c>
      <c r="H921" s="18">
        <v>1</v>
      </c>
      <c r="I921" s="18"/>
      <c r="J921" s="18"/>
      <c r="K921" s="18"/>
      <c r="L921" s="19" t="s">
        <v>10859</v>
      </c>
      <c r="M921" s="19" t="s">
        <v>3835</v>
      </c>
      <c r="N921" s="18" t="s">
        <v>10860</v>
      </c>
      <c r="O921" s="18">
        <v>500</v>
      </c>
      <c r="P921" s="18" t="s">
        <v>197</v>
      </c>
      <c r="Q921" s="18">
        <v>1</v>
      </c>
      <c r="R921" s="18" t="s">
        <v>95</v>
      </c>
      <c r="S921" s="37" t="s">
        <v>96</v>
      </c>
      <c r="T921" s="18" t="s">
        <v>165</v>
      </c>
      <c r="U921" s="38">
        <v>152</v>
      </c>
      <c r="V921" s="38">
        <v>152</v>
      </c>
      <c r="W921" s="38">
        <v>152</v>
      </c>
      <c r="X921" s="18" t="s">
        <v>165</v>
      </c>
      <c r="Y921" s="39"/>
      <c r="Z921" s="16">
        <v>0</v>
      </c>
      <c r="AA921" s="36">
        <v>288.63</v>
      </c>
      <c r="AB921" s="36"/>
      <c r="AC921" s="36">
        <v>288.63</v>
      </c>
      <c r="AD921" s="38">
        <f>IF(Z921=2,AC921*1.08,IF(AC921&lt;=10,(AC921*1.09),IF(AC921&lt;=50,(10*1.09)+((AC921-10)*1.08),IF(AC921&lt;=100,(10*1.09)+((50-10)*1.08)+((AC921-50)*1.07),IF(AC921&lt;=200,(10*1.09)+((50-10)*1.08)+((100-50)*1.07)+((AC921-100)*1.04),(10*1.09)+((50-10)*1.08)+((100-50)*1.07)+((200-100)*1.04)+((AC921-200)*1.02))))))</f>
        <v>302.00259999999997</v>
      </c>
      <c r="AE921" s="38">
        <f>IF(Z921=1,AD921*1.08,IF(Z921=2,0,IF(AC921&lt;=100,(AD921*1.25),IF(AC921&lt;=200,134.5+((AC921-100)*1.04*1.16),255.14+((AC921-200)*1.02*1.12)))))</f>
        <v>356.39091199999996</v>
      </c>
      <c r="AF921" s="38">
        <f>IF(Z921=1,0,(AE921*1.08))</f>
        <v>384.90218496</v>
      </c>
      <c r="AG921" s="36">
        <f t="shared" si="176"/>
        <v>302</v>
      </c>
      <c r="AH921" s="36">
        <f t="shared" si="177"/>
        <v>356.39</v>
      </c>
      <c r="AI921" s="36">
        <f t="shared" si="178"/>
        <v>384.9</v>
      </c>
      <c r="AJ921" s="40">
        <v>43146</v>
      </c>
      <c r="AK921" s="40">
        <v>43150</v>
      </c>
      <c r="AL921" s="17">
        <v>1</v>
      </c>
      <c r="AM921" s="17" t="s">
        <v>10857</v>
      </c>
      <c r="AN921" s="17"/>
      <c r="AO921" s="20" t="s">
        <v>7508</v>
      </c>
      <c r="AP921" s="20"/>
      <c r="AQ921" s="20"/>
      <c r="AR921" s="22"/>
      <c r="AS921" s="46">
        <v>42552</v>
      </c>
      <c r="AT921" s="173"/>
    </row>
    <row r="922" spans="1:46" ht="47.25" customHeight="1">
      <c r="A922" s="16">
        <v>8699504090352</v>
      </c>
      <c r="B922" s="16" t="s">
        <v>10998</v>
      </c>
      <c r="C922" s="16" t="s">
        <v>10999</v>
      </c>
      <c r="D922" s="17" t="s">
        <v>87</v>
      </c>
      <c r="E922" s="18" t="s">
        <v>87</v>
      </c>
      <c r="F922" s="18">
        <v>0</v>
      </c>
      <c r="G922" s="18">
        <v>2</v>
      </c>
      <c r="H922" s="18">
        <v>1</v>
      </c>
      <c r="I922" s="18"/>
      <c r="J922" s="18"/>
      <c r="K922" s="18"/>
      <c r="L922" s="19" t="s">
        <v>11000</v>
      </c>
      <c r="M922" s="19" t="s">
        <v>11001</v>
      </c>
      <c r="N922" s="18" t="s">
        <v>1004</v>
      </c>
      <c r="O922" s="18">
        <v>200</v>
      </c>
      <c r="P922" s="18" t="s">
        <v>163</v>
      </c>
      <c r="Q922" s="18">
        <v>100</v>
      </c>
      <c r="R922" s="18" t="s">
        <v>95</v>
      </c>
      <c r="S922" s="37" t="s">
        <v>96</v>
      </c>
      <c r="T922" s="18" t="s">
        <v>284</v>
      </c>
      <c r="U922" s="38">
        <v>31.69</v>
      </c>
      <c r="V922" s="38">
        <v>31.69</v>
      </c>
      <c r="W922" s="38">
        <v>31.69</v>
      </c>
      <c r="X922" s="18" t="s">
        <v>284</v>
      </c>
      <c r="Y922" s="39"/>
      <c r="Z922" s="16">
        <v>0</v>
      </c>
      <c r="AA922" s="45">
        <v>85.35</v>
      </c>
      <c r="AB922" s="36"/>
      <c r="AC922" s="36">
        <v>85.35</v>
      </c>
      <c r="AD922" s="38">
        <f>IF(Z922=2,AC922*1.08,IF(AC922&lt;=10,(AC922*1.09),IF(AC922&lt;=50,(10*1.09)+((AC922-10)*1.08),IF(AC922&lt;=100,(10*1.09)+((50-10)*1.08)+((AC922-50)*1.07),IF(AC922&lt;=200,(10*1.09)+((50-10)*1.08)+((100-50)*1.07)+((AC922-100)*1.04),(10*1.09)+((50-10)*1.08)+((100-50)*1.07)+((200-100)*1.04)+((AC922-200)*1.02))))))</f>
        <v>91.924499999999995</v>
      </c>
      <c r="AE922" s="38">
        <f>IF(Z922=1,AD922*1.08,IF(Z922=2,0,IF(AC922&lt;=100,(AD922*1.25),IF(AC922&lt;=200,134.5+((AC922-100)*1.04*1.16),255.14+((AC922-200)*1.02*1.12)))))</f>
        <v>114.90562499999999</v>
      </c>
      <c r="AF922" s="38">
        <f>IF(Z922=1,0,(AE922*1.08))</f>
        <v>124.09807499999999</v>
      </c>
      <c r="AG922" s="36">
        <f t="shared" si="176"/>
        <v>91.92</v>
      </c>
      <c r="AH922" s="36">
        <f t="shared" si="177"/>
        <v>114.9</v>
      </c>
      <c r="AI922" s="36">
        <f t="shared" si="178"/>
        <v>124.09</v>
      </c>
      <c r="AJ922" s="40">
        <v>43146</v>
      </c>
      <c r="AK922" s="40">
        <v>43150</v>
      </c>
      <c r="AL922" s="17">
        <v>1</v>
      </c>
      <c r="AM922" s="17" t="s">
        <v>10821</v>
      </c>
      <c r="AN922" s="17"/>
      <c r="AO922" s="20" t="s">
        <v>1732</v>
      </c>
      <c r="AP922" s="20"/>
      <c r="AQ922" s="20"/>
      <c r="AR922" s="22"/>
      <c r="AS922" s="46">
        <v>42552</v>
      </c>
      <c r="AT922" s="173"/>
    </row>
    <row r="923" spans="1:46" ht="47.25" customHeight="1">
      <c r="A923" s="16">
        <v>8699708340253</v>
      </c>
      <c r="B923" s="17" t="s">
        <v>10400</v>
      </c>
      <c r="C923" s="17"/>
      <c r="D923" s="17" t="s">
        <v>87</v>
      </c>
      <c r="E923" s="18" t="s">
        <v>87</v>
      </c>
      <c r="F923" s="18">
        <v>0</v>
      </c>
      <c r="G923" s="18">
        <v>2</v>
      </c>
      <c r="H923" s="18">
        <v>1</v>
      </c>
      <c r="I923" s="18"/>
      <c r="J923" s="18"/>
      <c r="K923" s="18"/>
      <c r="L923" s="19" t="s">
        <v>10401</v>
      </c>
      <c r="M923" s="19" t="s">
        <v>626</v>
      </c>
      <c r="N923" s="18" t="s">
        <v>1041</v>
      </c>
      <c r="O923" s="18" t="s">
        <v>631</v>
      </c>
      <c r="P923" s="18" t="s">
        <v>635</v>
      </c>
      <c r="Q923" s="18">
        <v>50</v>
      </c>
      <c r="R923" s="18" t="s">
        <v>45</v>
      </c>
      <c r="S923" s="37" t="s">
        <v>96</v>
      </c>
      <c r="T923" s="37"/>
      <c r="U923" s="37"/>
      <c r="V923" s="37">
        <v>0</v>
      </c>
      <c r="W923" s="37">
        <v>0</v>
      </c>
      <c r="X923" s="18"/>
      <c r="Y923" s="18"/>
      <c r="Z923" s="18"/>
      <c r="AA923" s="18"/>
      <c r="AB923" s="18"/>
      <c r="AC923" s="37">
        <v>0</v>
      </c>
      <c r="AD923" s="37"/>
      <c r="AE923" s="37"/>
      <c r="AF923" s="37"/>
      <c r="AG923" s="37">
        <v>0</v>
      </c>
      <c r="AH923" s="37">
        <v>0</v>
      </c>
      <c r="AI923" s="37">
        <v>0</v>
      </c>
      <c r="AJ923" s="40">
        <v>42356</v>
      </c>
      <c r="AK923" s="40">
        <v>42360</v>
      </c>
      <c r="AL923" s="46"/>
      <c r="AM923" s="46"/>
      <c r="AN923" s="46"/>
      <c r="AO923" s="20" t="s">
        <v>2884</v>
      </c>
      <c r="AP923" s="20"/>
      <c r="AQ923" s="20"/>
      <c r="AR923" s="22"/>
      <c r="AS923" s="46">
        <v>42552</v>
      </c>
      <c r="AT923" s="173"/>
    </row>
    <row r="924" spans="1:46" ht="47.25" customHeight="1">
      <c r="A924" s="16">
        <v>8699638950478</v>
      </c>
      <c r="B924" s="16" t="s">
        <v>6544</v>
      </c>
      <c r="C924" s="16" t="s">
        <v>6545</v>
      </c>
      <c r="D924" s="17" t="s">
        <v>87</v>
      </c>
      <c r="E924" s="18" t="s">
        <v>87</v>
      </c>
      <c r="F924" s="18">
        <v>0</v>
      </c>
      <c r="G924" s="18">
        <v>2</v>
      </c>
      <c r="H924" s="18">
        <v>1</v>
      </c>
      <c r="I924" s="18"/>
      <c r="J924" s="18"/>
      <c r="K924" s="18"/>
      <c r="L924" s="19" t="s">
        <v>6546</v>
      </c>
      <c r="M924" s="19" t="s">
        <v>6547</v>
      </c>
      <c r="N924" s="18" t="s">
        <v>6128</v>
      </c>
      <c r="O924" s="18">
        <v>20</v>
      </c>
      <c r="P924" s="18" t="s">
        <v>551</v>
      </c>
      <c r="Q924" s="18">
        <v>28</v>
      </c>
      <c r="R924" s="18" t="s">
        <v>45</v>
      </c>
      <c r="S924" s="37" t="s">
        <v>96</v>
      </c>
      <c r="T924" s="37"/>
      <c r="U924" s="37"/>
      <c r="V924" s="37">
        <v>601.78</v>
      </c>
      <c r="W924" s="37">
        <v>601.78</v>
      </c>
      <c r="X924" s="18" t="s">
        <v>331</v>
      </c>
      <c r="Y924" s="18"/>
      <c r="Z924" s="16">
        <v>0</v>
      </c>
      <c r="AA924" s="16"/>
      <c r="AB924" s="16"/>
      <c r="AC924" s="37">
        <v>1438.54</v>
      </c>
      <c r="AD924" s="70">
        <f t="shared" ref="AD924:AD951" si="179">IF(Z924=2,AC924*1.08,IF(AC924&lt;=10,(AC924*1.09),IF(AC924&lt;=50,(10*1.09)+((AC924-10)*1.08),IF(AC924&lt;=100,(10*1.09)+((50-10)*1.08)+((AC924-50)*1.07),IF(AC924&lt;=200,(10*1.09)+((50-10)*1.08)+((100-50)*1.07)+((AC924-100)*1.04),(10*1.09)+((50-10)*1.08)+((100-50)*1.07)+((200-100)*1.04)+((AC924-200)*1.02))))))</f>
        <v>1474.9107999999999</v>
      </c>
      <c r="AE924" s="70">
        <f t="shared" ref="AE924:AE951" si="180">IF(Z924=1,AD924*1.08,IF(Z924=2,0,IF(AC924&lt;=100,(AD924*1.25),IF(AC924&lt;=200,134.5+((AC924-100)*1.04*1.16),255.14+((AC924-200)*1.02*1.12)))))</f>
        <v>1670.048096</v>
      </c>
      <c r="AF924" s="70">
        <f t="shared" ref="AF924:AF951" si="181">IF(Z924=1,0,(AE924*1.08))</f>
        <v>1803.6519436800002</v>
      </c>
      <c r="AG924" s="36">
        <f t="shared" ref="AG924:AG951" si="182">TRUNC(AD924,2)</f>
        <v>1474.91</v>
      </c>
      <c r="AH924" s="36">
        <f t="shared" ref="AH924:AH951" si="183">TRUNC(AE924,2)</f>
        <v>1670.04</v>
      </c>
      <c r="AI924" s="36">
        <f t="shared" ref="AI924:AI951" si="184">TRUNC(AF924,2)</f>
        <v>1803.65</v>
      </c>
      <c r="AJ924" s="40">
        <v>42377</v>
      </c>
      <c r="AK924" s="40">
        <v>42381</v>
      </c>
      <c r="AL924" s="22"/>
      <c r="AM924" s="20"/>
      <c r="AN924" s="20"/>
      <c r="AO924" s="20" t="s">
        <v>9279</v>
      </c>
      <c r="AP924" s="20"/>
      <c r="AQ924" s="20"/>
      <c r="AR924" s="22">
        <v>2</v>
      </c>
      <c r="AS924" s="46">
        <v>42552</v>
      </c>
      <c r="AT924" s="173"/>
    </row>
    <row r="925" spans="1:46" ht="47.25" customHeight="1">
      <c r="A925" s="16">
        <v>8699638953967</v>
      </c>
      <c r="B925" s="16" t="s">
        <v>6544</v>
      </c>
      <c r="C925" s="16" t="s">
        <v>6545</v>
      </c>
      <c r="D925" s="17" t="s">
        <v>87</v>
      </c>
      <c r="E925" s="18" t="s">
        <v>87</v>
      </c>
      <c r="F925" s="18">
        <v>0</v>
      </c>
      <c r="G925" s="18">
        <v>2</v>
      </c>
      <c r="H925" s="18">
        <v>1</v>
      </c>
      <c r="I925" s="18"/>
      <c r="J925" s="18"/>
      <c r="K925" s="18"/>
      <c r="L925" s="19" t="s">
        <v>6682</v>
      </c>
      <c r="M925" s="19" t="s">
        <v>6547</v>
      </c>
      <c r="N925" s="18" t="s">
        <v>6128</v>
      </c>
      <c r="O925" s="18">
        <v>40</v>
      </c>
      <c r="P925" s="18" t="s">
        <v>551</v>
      </c>
      <c r="Q925" s="18">
        <v>12</v>
      </c>
      <c r="R925" s="18" t="s">
        <v>45</v>
      </c>
      <c r="S925" s="37" t="s">
        <v>96</v>
      </c>
      <c r="T925" s="37"/>
      <c r="U925" s="37"/>
      <c r="V925" s="37">
        <v>1312.55</v>
      </c>
      <c r="W925" s="37">
        <v>1312.55</v>
      </c>
      <c r="X925" s="18" t="s">
        <v>222</v>
      </c>
      <c r="Y925" s="18"/>
      <c r="Z925" s="16">
        <v>0</v>
      </c>
      <c r="AA925" s="16"/>
      <c r="AB925" s="16"/>
      <c r="AC925" s="37">
        <v>1125.02</v>
      </c>
      <c r="AD925" s="70">
        <f t="shared" si="179"/>
        <v>1155.1204</v>
      </c>
      <c r="AE925" s="70">
        <f t="shared" si="180"/>
        <v>1311.8828480000002</v>
      </c>
      <c r="AF925" s="70">
        <f t="shared" si="181"/>
        <v>1416.8334758400003</v>
      </c>
      <c r="AG925" s="36">
        <f t="shared" si="182"/>
        <v>1155.1199999999999</v>
      </c>
      <c r="AH925" s="36">
        <f t="shared" si="183"/>
        <v>1311.88</v>
      </c>
      <c r="AI925" s="36">
        <f t="shared" si="184"/>
        <v>1416.83</v>
      </c>
      <c r="AJ925" s="40">
        <v>42419</v>
      </c>
      <c r="AK925" s="40">
        <v>42422</v>
      </c>
      <c r="AL925" s="22"/>
      <c r="AM925" s="20"/>
      <c r="AN925" s="20"/>
      <c r="AO925" s="20" t="s">
        <v>7676</v>
      </c>
      <c r="AP925" s="20"/>
      <c r="AQ925" s="20"/>
      <c r="AR925" s="22"/>
      <c r="AS925" s="46">
        <v>42552</v>
      </c>
      <c r="AT925" s="173"/>
    </row>
    <row r="926" spans="1:46" ht="47.25" customHeight="1">
      <c r="A926" s="16">
        <v>8699523090548</v>
      </c>
      <c r="B926" s="16" t="s">
        <v>10064</v>
      </c>
      <c r="C926" s="16" t="s">
        <v>10065</v>
      </c>
      <c r="D926" s="17" t="s">
        <v>323</v>
      </c>
      <c r="E926" s="18" t="s">
        <v>323</v>
      </c>
      <c r="F926" s="18">
        <v>0</v>
      </c>
      <c r="G926" s="18">
        <v>1</v>
      </c>
      <c r="H926" s="18">
        <v>1</v>
      </c>
      <c r="I926" s="18"/>
      <c r="J926" s="18"/>
      <c r="K926" s="18"/>
      <c r="L926" s="19" t="s">
        <v>10066</v>
      </c>
      <c r="M926" s="19" t="s">
        <v>624</v>
      </c>
      <c r="N926" s="18" t="s">
        <v>2138</v>
      </c>
      <c r="O926" s="18">
        <v>20</v>
      </c>
      <c r="P926" s="18" t="s">
        <v>163</v>
      </c>
      <c r="Q926" s="18">
        <v>28</v>
      </c>
      <c r="R926" s="18" t="s">
        <v>95</v>
      </c>
      <c r="S926" s="37" t="s">
        <v>46</v>
      </c>
      <c r="T926" s="18" t="s">
        <v>238</v>
      </c>
      <c r="U926" s="38">
        <v>3.28</v>
      </c>
      <c r="V926" s="38">
        <v>5.58</v>
      </c>
      <c r="W926" s="38">
        <v>3.28</v>
      </c>
      <c r="X926" s="18" t="s">
        <v>238</v>
      </c>
      <c r="Y926" s="39"/>
      <c r="Z926" s="16">
        <v>0</v>
      </c>
      <c r="AA926" s="36">
        <v>7.68</v>
      </c>
      <c r="AB926" s="36"/>
      <c r="AC926" s="36">
        <v>7.68</v>
      </c>
      <c r="AD926" s="38">
        <f t="shared" si="179"/>
        <v>8.3712</v>
      </c>
      <c r="AE926" s="38">
        <f t="shared" si="180"/>
        <v>10.464</v>
      </c>
      <c r="AF926" s="38">
        <f t="shared" si="181"/>
        <v>11.301120000000001</v>
      </c>
      <c r="AG926" s="36">
        <f t="shared" si="182"/>
        <v>8.3699999999999992</v>
      </c>
      <c r="AH926" s="36">
        <f t="shared" si="183"/>
        <v>10.46</v>
      </c>
      <c r="AI926" s="36">
        <f t="shared" si="184"/>
        <v>11.3</v>
      </c>
      <c r="AJ926" s="40">
        <v>42783</v>
      </c>
      <c r="AK926" s="40">
        <v>42786</v>
      </c>
      <c r="AL926" s="17">
        <v>1</v>
      </c>
      <c r="AM926" s="20" t="s">
        <v>2123</v>
      </c>
      <c r="AN926" s="20"/>
      <c r="AO926" s="20" t="s">
        <v>1559</v>
      </c>
      <c r="AP926" s="20"/>
      <c r="AQ926" s="20"/>
      <c r="AR926" s="22"/>
      <c r="AS926" s="46">
        <v>42552</v>
      </c>
      <c r="AT926" s="173"/>
    </row>
    <row r="927" spans="1:46" ht="47.25" customHeight="1">
      <c r="A927" s="16">
        <v>8699523090555</v>
      </c>
      <c r="B927" s="16" t="s">
        <v>10064</v>
      </c>
      <c r="C927" s="16" t="s">
        <v>10065</v>
      </c>
      <c r="D927" s="17" t="s">
        <v>323</v>
      </c>
      <c r="E927" s="18" t="s">
        <v>323</v>
      </c>
      <c r="F927" s="18">
        <v>0</v>
      </c>
      <c r="G927" s="18">
        <v>5</v>
      </c>
      <c r="H927" s="18">
        <v>1</v>
      </c>
      <c r="I927" s="18"/>
      <c r="J927" s="18"/>
      <c r="K927" s="18"/>
      <c r="L927" s="19" t="s">
        <v>10069</v>
      </c>
      <c r="M927" s="19" t="s">
        <v>624</v>
      </c>
      <c r="N927" s="18" t="s">
        <v>2138</v>
      </c>
      <c r="O927" s="18">
        <v>40</v>
      </c>
      <c r="P927" s="18" t="s">
        <v>163</v>
      </c>
      <c r="Q927" s="18">
        <v>28</v>
      </c>
      <c r="R927" s="18" t="s">
        <v>95</v>
      </c>
      <c r="S927" s="37" t="s">
        <v>46</v>
      </c>
      <c r="T927" s="18" t="s">
        <v>238</v>
      </c>
      <c r="U927" s="38">
        <v>6.56</v>
      </c>
      <c r="V927" s="38">
        <v>11.16</v>
      </c>
      <c r="W927" s="38">
        <v>6.56</v>
      </c>
      <c r="X927" s="18" t="s">
        <v>238</v>
      </c>
      <c r="Y927" s="39"/>
      <c r="Z927" s="16">
        <v>0</v>
      </c>
      <c r="AA927" s="36">
        <v>15.36</v>
      </c>
      <c r="AB927" s="36"/>
      <c r="AC927" s="36">
        <v>15.36</v>
      </c>
      <c r="AD927" s="38">
        <f t="shared" si="179"/>
        <v>16.688800000000001</v>
      </c>
      <c r="AE927" s="38">
        <f t="shared" si="180"/>
        <v>20.861000000000001</v>
      </c>
      <c r="AF927" s="38">
        <f t="shared" si="181"/>
        <v>22.529880000000002</v>
      </c>
      <c r="AG927" s="36">
        <f t="shared" si="182"/>
        <v>16.68</v>
      </c>
      <c r="AH927" s="36">
        <f t="shared" si="183"/>
        <v>20.86</v>
      </c>
      <c r="AI927" s="36">
        <f t="shared" si="184"/>
        <v>22.52</v>
      </c>
      <c r="AJ927" s="40">
        <v>42783</v>
      </c>
      <c r="AK927" s="40">
        <v>42786</v>
      </c>
      <c r="AL927" s="17">
        <v>1</v>
      </c>
      <c r="AM927" s="20" t="s">
        <v>2123</v>
      </c>
      <c r="AN927" s="20"/>
      <c r="AO927" s="20" t="s">
        <v>7809</v>
      </c>
      <c r="AP927" s="20"/>
      <c r="AQ927" s="20"/>
      <c r="AR927" s="22"/>
      <c r="AS927" s="46">
        <v>42552</v>
      </c>
      <c r="AT927" s="173"/>
    </row>
    <row r="928" spans="1:46" ht="47.25" customHeight="1">
      <c r="A928" s="16">
        <v>8699704090367</v>
      </c>
      <c r="B928" s="16" t="s">
        <v>7526</v>
      </c>
      <c r="C928" s="16" t="s">
        <v>7527</v>
      </c>
      <c r="D928" s="17" t="s">
        <v>38</v>
      </c>
      <c r="E928" s="18" t="s">
        <v>38</v>
      </c>
      <c r="F928" s="18">
        <v>0</v>
      </c>
      <c r="G928" s="18">
        <v>1</v>
      </c>
      <c r="H928" s="18">
        <v>1</v>
      </c>
      <c r="I928" s="18"/>
      <c r="J928" s="18"/>
      <c r="K928" s="18"/>
      <c r="L928" s="19" t="s">
        <v>10151</v>
      </c>
      <c r="M928" s="19" t="s">
        <v>4493</v>
      </c>
      <c r="N928" s="18" t="s">
        <v>329</v>
      </c>
      <c r="O928" s="18">
        <v>160</v>
      </c>
      <c r="P928" s="18" t="s">
        <v>163</v>
      </c>
      <c r="Q928" s="18">
        <v>28</v>
      </c>
      <c r="R928" s="18" t="s">
        <v>45</v>
      </c>
      <c r="S928" s="37" t="s">
        <v>46</v>
      </c>
      <c r="T928" s="17" t="s">
        <v>222</v>
      </c>
      <c r="U928" s="37">
        <v>16.739999999999998</v>
      </c>
      <c r="V928" s="37">
        <v>16.739999999999998</v>
      </c>
      <c r="W928" s="37">
        <v>6.86</v>
      </c>
      <c r="X928" s="17" t="s">
        <v>222</v>
      </c>
      <c r="Y928" s="39"/>
      <c r="Z928" s="16">
        <v>0</v>
      </c>
      <c r="AA928" s="36">
        <v>11.12</v>
      </c>
      <c r="AB928" s="36"/>
      <c r="AC928" s="36">
        <v>11.12</v>
      </c>
      <c r="AD928" s="70">
        <f t="shared" si="179"/>
        <v>12.1096</v>
      </c>
      <c r="AE928" s="70">
        <f t="shared" si="180"/>
        <v>15.137</v>
      </c>
      <c r="AF928" s="70">
        <f t="shared" si="181"/>
        <v>16.34796</v>
      </c>
      <c r="AG928" s="36">
        <f t="shared" si="182"/>
        <v>12.1</v>
      </c>
      <c r="AH928" s="36">
        <f t="shared" si="183"/>
        <v>15.13</v>
      </c>
      <c r="AI928" s="36">
        <f t="shared" si="184"/>
        <v>16.34</v>
      </c>
      <c r="AJ928" s="40">
        <v>42419</v>
      </c>
      <c r="AK928" s="40">
        <v>42422</v>
      </c>
      <c r="AL928" s="22"/>
      <c r="AM928" s="22" t="s">
        <v>3471</v>
      </c>
      <c r="AN928" s="22"/>
      <c r="AO928" s="20" t="s">
        <v>7508</v>
      </c>
      <c r="AP928" s="20"/>
      <c r="AQ928" s="20"/>
      <c r="AR928" s="22"/>
      <c r="AS928" s="46">
        <v>42552</v>
      </c>
      <c r="AT928" s="173"/>
    </row>
    <row r="929" spans="1:46" ht="47.25" customHeight="1">
      <c r="A929" s="16">
        <v>8699704090343</v>
      </c>
      <c r="B929" s="16" t="s">
        <v>7526</v>
      </c>
      <c r="C929" s="16" t="s">
        <v>7527</v>
      </c>
      <c r="D929" s="17" t="s">
        <v>38</v>
      </c>
      <c r="E929" s="18" t="s">
        <v>38</v>
      </c>
      <c r="F929" s="18">
        <v>0</v>
      </c>
      <c r="G929" s="18">
        <v>1</v>
      </c>
      <c r="H929" s="18">
        <v>1</v>
      </c>
      <c r="I929" s="18"/>
      <c r="J929" s="18"/>
      <c r="K929" s="18"/>
      <c r="L929" s="19" t="s">
        <v>10152</v>
      </c>
      <c r="M929" s="19" t="s">
        <v>4493</v>
      </c>
      <c r="N929" s="18" t="s">
        <v>329</v>
      </c>
      <c r="O929" s="18">
        <v>80</v>
      </c>
      <c r="P929" s="18" t="s">
        <v>163</v>
      </c>
      <c r="Q929" s="18">
        <v>28</v>
      </c>
      <c r="R929" s="18" t="s">
        <v>45</v>
      </c>
      <c r="S929" s="37" t="s">
        <v>46</v>
      </c>
      <c r="T929" s="18" t="s">
        <v>238</v>
      </c>
      <c r="U929" s="37">
        <v>5.22</v>
      </c>
      <c r="V929" s="37">
        <v>13.33</v>
      </c>
      <c r="W929" s="37">
        <v>5.22</v>
      </c>
      <c r="X929" s="18" t="s">
        <v>238</v>
      </c>
      <c r="Y929" s="39"/>
      <c r="Z929" s="16">
        <v>0</v>
      </c>
      <c r="AA929" s="36">
        <v>7.41</v>
      </c>
      <c r="AB929" s="36"/>
      <c r="AC929" s="36">
        <v>7.41</v>
      </c>
      <c r="AD929" s="70">
        <f t="shared" si="179"/>
        <v>8.0769000000000002</v>
      </c>
      <c r="AE929" s="70">
        <f t="shared" si="180"/>
        <v>10.096125000000001</v>
      </c>
      <c r="AF929" s="70">
        <f t="shared" si="181"/>
        <v>10.903815000000002</v>
      </c>
      <c r="AG929" s="36">
        <f t="shared" si="182"/>
        <v>8.07</v>
      </c>
      <c r="AH929" s="36">
        <f t="shared" si="183"/>
        <v>10.09</v>
      </c>
      <c r="AI929" s="36">
        <f t="shared" si="184"/>
        <v>10.9</v>
      </c>
      <c r="AJ929" s="40">
        <v>42545</v>
      </c>
      <c r="AK929" s="40">
        <v>42547</v>
      </c>
      <c r="AL929" s="22"/>
      <c r="AM929" s="22" t="s">
        <v>3471</v>
      </c>
      <c r="AN929" s="22"/>
      <c r="AO929" s="20" t="s">
        <v>7798</v>
      </c>
      <c r="AP929" s="20"/>
      <c r="AQ929" s="20"/>
      <c r="AR929" s="22"/>
      <c r="AS929" s="46">
        <v>42552</v>
      </c>
      <c r="AT929" s="173"/>
    </row>
    <row r="930" spans="1:46" ht="47.25" customHeight="1">
      <c r="A930" s="16">
        <v>8699704090404</v>
      </c>
      <c r="B930" s="16" t="s">
        <v>7517</v>
      </c>
      <c r="C930" s="16" t="s">
        <v>7518</v>
      </c>
      <c r="D930" s="17" t="s">
        <v>38</v>
      </c>
      <c r="E930" s="18" t="s">
        <v>38</v>
      </c>
      <c r="F930" s="18">
        <v>0</v>
      </c>
      <c r="G930" s="18">
        <v>1</v>
      </c>
      <c r="H930" s="18">
        <v>1</v>
      </c>
      <c r="I930" s="18"/>
      <c r="J930" s="18"/>
      <c r="K930" s="18"/>
      <c r="L930" s="19" t="s">
        <v>10154</v>
      </c>
      <c r="M930" s="19" t="s">
        <v>312</v>
      </c>
      <c r="N930" s="18" t="s">
        <v>329</v>
      </c>
      <c r="O930" s="18" t="s">
        <v>7521</v>
      </c>
      <c r="P930" s="18" t="s">
        <v>163</v>
      </c>
      <c r="Q930" s="18">
        <v>28</v>
      </c>
      <c r="R930" s="18" t="s">
        <v>45</v>
      </c>
      <c r="S930" s="37" t="s">
        <v>46</v>
      </c>
      <c r="T930" s="18" t="s">
        <v>222</v>
      </c>
      <c r="U930" s="37">
        <v>14.8</v>
      </c>
      <c r="V930" s="37">
        <v>14.8</v>
      </c>
      <c r="W930" s="37">
        <v>6.65</v>
      </c>
      <c r="X930" s="18" t="s">
        <v>222</v>
      </c>
      <c r="Y930" s="39"/>
      <c r="Z930" s="16">
        <v>0</v>
      </c>
      <c r="AA930" s="36">
        <v>13.39</v>
      </c>
      <c r="AB930" s="36"/>
      <c r="AC930" s="36">
        <v>13.39</v>
      </c>
      <c r="AD930" s="70">
        <f t="shared" si="179"/>
        <v>14.561200000000001</v>
      </c>
      <c r="AE930" s="70">
        <f t="shared" si="180"/>
        <v>18.201500000000003</v>
      </c>
      <c r="AF930" s="70">
        <f t="shared" si="181"/>
        <v>19.657620000000005</v>
      </c>
      <c r="AG930" s="36">
        <f t="shared" si="182"/>
        <v>14.56</v>
      </c>
      <c r="AH930" s="36">
        <f t="shared" si="183"/>
        <v>18.2</v>
      </c>
      <c r="AI930" s="36">
        <f t="shared" si="184"/>
        <v>19.649999999999999</v>
      </c>
      <c r="AJ930" s="40">
        <v>42419</v>
      </c>
      <c r="AK930" s="40">
        <v>42422</v>
      </c>
      <c r="AL930" s="22"/>
      <c r="AM930" s="22" t="s">
        <v>3471</v>
      </c>
      <c r="AN930" s="22"/>
      <c r="AO930" s="20" t="s">
        <v>8459</v>
      </c>
      <c r="AP930" s="20"/>
      <c r="AQ930" s="20"/>
      <c r="AR930" s="22"/>
      <c r="AS930" s="46">
        <v>42552</v>
      </c>
      <c r="AT930" s="173"/>
    </row>
    <row r="931" spans="1:46" ht="47.25" customHeight="1">
      <c r="A931" s="16">
        <v>8699704090411</v>
      </c>
      <c r="B931" s="16" t="s">
        <v>7517</v>
      </c>
      <c r="C931" s="16" t="s">
        <v>7518</v>
      </c>
      <c r="D931" s="17" t="s">
        <v>38</v>
      </c>
      <c r="E931" s="18" t="s">
        <v>38</v>
      </c>
      <c r="F931" s="18">
        <v>0</v>
      </c>
      <c r="G931" s="18">
        <v>5</v>
      </c>
      <c r="H931" s="18">
        <v>1</v>
      </c>
      <c r="I931" s="18"/>
      <c r="J931" s="18"/>
      <c r="K931" s="18"/>
      <c r="L931" s="19" t="s">
        <v>10155</v>
      </c>
      <c r="M931" s="19" t="s">
        <v>312</v>
      </c>
      <c r="N931" s="18" t="s">
        <v>329</v>
      </c>
      <c r="O931" s="18" t="s">
        <v>7521</v>
      </c>
      <c r="P931" s="18" t="s">
        <v>163</v>
      </c>
      <c r="Q931" s="18">
        <v>84</v>
      </c>
      <c r="R931" s="18" t="s">
        <v>45</v>
      </c>
      <c r="S931" s="37" t="s">
        <v>46</v>
      </c>
      <c r="T931" s="18" t="s">
        <v>238</v>
      </c>
      <c r="U931" s="37">
        <v>44.37</v>
      </c>
      <c r="V931" s="37">
        <v>44.37</v>
      </c>
      <c r="W931" s="37">
        <v>19.95</v>
      </c>
      <c r="X931" s="18" t="s">
        <v>238</v>
      </c>
      <c r="Y931" s="39"/>
      <c r="Z931" s="16">
        <v>0</v>
      </c>
      <c r="AA931" s="36">
        <v>42.2</v>
      </c>
      <c r="AB931" s="36"/>
      <c r="AC931" s="36">
        <v>42.2</v>
      </c>
      <c r="AD931" s="70">
        <f t="shared" si="179"/>
        <v>45.676000000000002</v>
      </c>
      <c r="AE931" s="70">
        <f t="shared" si="180"/>
        <v>57.094999999999999</v>
      </c>
      <c r="AF931" s="70">
        <f t="shared" si="181"/>
        <v>61.662600000000005</v>
      </c>
      <c r="AG931" s="36">
        <f t="shared" si="182"/>
        <v>45.67</v>
      </c>
      <c r="AH931" s="36">
        <f t="shared" si="183"/>
        <v>57.09</v>
      </c>
      <c r="AI931" s="36">
        <f t="shared" si="184"/>
        <v>61.66</v>
      </c>
      <c r="AJ931" s="40">
        <v>42419</v>
      </c>
      <c r="AK931" s="40">
        <v>42422</v>
      </c>
      <c r="AL931" s="22"/>
      <c r="AM931" s="22" t="s">
        <v>3471</v>
      </c>
      <c r="AN931" s="22"/>
      <c r="AO931" s="20" t="s">
        <v>8212</v>
      </c>
      <c r="AP931" s="20"/>
      <c r="AQ931" s="20"/>
      <c r="AR931" s="22"/>
      <c r="AS931" s="46">
        <v>42552</v>
      </c>
      <c r="AT931" s="173"/>
    </row>
    <row r="932" spans="1:46" ht="47.25" customHeight="1">
      <c r="A932" s="16">
        <v>8699704090381</v>
      </c>
      <c r="B932" s="16" t="s">
        <v>7517</v>
      </c>
      <c r="C932" s="16" t="s">
        <v>7518</v>
      </c>
      <c r="D932" s="17" t="s">
        <v>38</v>
      </c>
      <c r="E932" s="18" t="s">
        <v>38</v>
      </c>
      <c r="F932" s="18">
        <v>0</v>
      </c>
      <c r="G932" s="18">
        <v>1</v>
      </c>
      <c r="H932" s="18">
        <v>1</v>
      </c>
      <c r="I932" s="18"/>
      <c r="J932" s="18"/>
      <c r="K932" s="18"/>
      <c r="L932" s="19" t="s">
        <v>10157</v>
      </c>
      <c r="M932" s="19" t="s">
        <v>312</v>
      </c>
      <c r="N932" s="18" t="s">
        <v>329</v>
      </c>
      <c r="O932" s="18" t="s">
        <v>7522</v>
      </c>
      <c r="P932" s="18" t="s">
        <v>163</v>
      </c>
      <c r="Q932" s="18">
        <v>28</v>
      </c>
      <c r="R932" s="18" t="s">
        <v>45</v>
      </c>
      <c r="S932" s="37" t="s">
        <v>46</v>
      </c>
      <c r="T932" s="17" t="s">
        <v>222</v>
      </c>
      <c r="U932" s="37">
        <v>14.8</v>
      </c>
      <c r="V932" s="37">
        <v>14.8</v>
      </c>
      <c r="W932" s="37">
        <v>6.65</v>
      </c>
      <c r="X932" s="17" t="s">
        <v>222</v>
      </c>
      <c r="Y932" s="39"/>
      <c r="Z932" s="16">
        <v>0</v>
      </c>
      <c r="AA932" s="36">
        <v>13.39</v>
      </c>
      <c r="AB932" s="36"/>
      <c r="AC932" s="36">
        <v>13.39</v>
      </c>
      <c r="AD932" s="70">
        <f t="shared" si="179"/>
        <v>14.561200000000001</v>
      </c>
      <c r="AE932" s="70">
        <f t="shared" si="180"/>
        <v>18.201500000000003</v>
      </c>
      <c r="AF932" s="70">
        <f t="shared" si="181"/>
        <v>19.657620000000005</v>
      </c>
      <c r="AG932" s="36">
        <f t="shared" si="182"/>
        <v>14.56</v>
      </c>
      <c r="AH932" s="36">
        <f t="shared" si="183"/>
        <v>18.2</v>
      </c>
      <c r="AI932" s="36">
        <f t="shared" si="184"/>
        <v>19.649999999999999</v>
      </c>
      <c r="AJ932" s="40">
        <v>42419</v>
      </c>
      <c r="AK932" s="40">
        <v>42422</v>
      </c>
      <c r="AL932" s="22"/>
      <c r="AM932" s="22" t="s">
        <v>3471</v>
      </c>
      <c r="AN932" s="22"/>
      <c r="AO932" s="20" t="s">
        <v>8448</v>
      </c>
      <c r="AP932" s="20"/>
      <c r="AQ932" s="20"/>
      <c r="AR932" s="22"/>
      <c r="AS932" s="46">
        <v>42552</v>
      </c>
      <c r="AT932" s="173"/>
    </row>
    <row r="933" spans="1:46" ht="47.25" customHeight="1">
      <c r="A933" s="16">
        <v>8699704090398</v>
      </c>
      <c r="B933" s="16" t="s">
        <v>7517</v>
      </c>
      <c r="C933" s="16" t="s">
        <v>7518</v>
      </c>
      <c r="D933" s="17" t="s">
        <v>38</v>
      </c>
      <c r="E933" s="18" t="s">
        <v>38</v>
      </c>
      <c r="F933" s="18">
        <v>0</v>
      </c>
      <c r="G933" s="18">
        <v>5</v>
      </c>
      <c r="H933" s="18">
        <v>1</v>
      </c>
      <c r="I933" s="18"/>
      <c r="J933" s="18"/>
      <c r="K933" s="18"/>
      <c r="L933" s="19" t="s">
        <v>10159</v>
      </c>
      <c r="M933" s="19" t="s">
        <v>312</v>
      </c>
      <c r="N933" s="18" t="s">
        <v>329</v>
      </c>
      <c r="O933" s="18" t="s">
        <v>7522</v>
      </c>
      <c r="P933" s="18" t="s">
        <v>163</v>
      </c>
      <c r="Q933" s="18">
        <v>84</v>
      </c>
      <c r="R933" s="18" t="s">
        <v>45</v>
      </c>
      <c r="S933" s="37" t="s">
        <v>46</v>
      </c>
      <c r="T933" s="17" t="s">
        <v>222</v>
      </c>
      <c r="U933" s="37">
        <v>44.4</v>
      </c>
      <c r="V933" s="37">
        <v>44.4</v>
      </c>
      <c r="W933" s="37">
        <v>19.95</v>
      </c>
      <c r="X933" s="17" t="s">
        <v>222</v>
      </c>
      <c r="Y933" s="39"/>
      <c r="Z933" s="16">
        <v>0</v>
      </c>
      <c r="AA933" s="36">
        <v>42.2</v>
      </c>
      <c r="AB933" s="36"/>
      <c r="AC933" s="36">
        <v>42.2</v>
      </c>
      <c r="AD933" s="70">
        <f t="shared" si="179"/>
        <v>45.676000000000002</v>
      </c>
      <c r="AE933" s="70">
        <f t="shared" si="180"/>
        <v>57.094999999999999</v>
      </c>
      <c r="AF933" s="70">
        <f t="shared" si="181"/>
        <v>61.662600000000005</v>
      </c>
      <c r="AG933" s="36">
        <f t="shared" si="182"/>
        <v>45.67</v>
      </c>
      <c r="AH933" s="36">
        <f t="shared" si="183"/>
        <v>57.09</v>
      </c>
      <c r="AI933" s="36">
        <f t="shared" si="184"/>
        <v>61.66</v>
      </c>
      <c r="AJ933" s="40">
        <v>42419</v>
      </c>
      <c r="AK933" s="40">
        <v>42422</v>
      </c>
      <c r="AL933" s="22"/>
      <c r="AM933" s="22" t="s">
        <v>3471</v>
      </c>
      <c r="AN933" s="22"/>
      <c r="AO933" s="20" t="s">
        <v>9166</v>
      </c>
      <c r="AP933" s="20"/>
      <c r="AQ933" s="20"/>
      <c r="AR933" s="22"/>
      <c r="AS933" s="46">
        <v>42552</v>
      </c>
      <c r="AT933" s="173"/>
    </row>
    <row r="934" spans="1:46" ht="47.25" customHeight="1">
      <c r="A934" s="16">
        <v>8699704090428</v>
      </c>
      <c r="B934" s="16" t="s">
        <v>7517</v>
      </c>
      <c r="C934" s="16" t="s">
        <v>7518</v>
      </c>
      <c r="D934" s="17" t="s">
        <v>38</v>
      </c>
      <c r="E934" s="18" t="s">
        <v>38</v>
      </c>
      <c r="F934" s="18">
        <v>0</v>
      </c>
      <c r="G934" s="18">
        <v>1</v>
      </c>
      <c r="H934" s="18">
        <v>1</v>
      </c>
      <c r="I934" s="18"/>
      <c r="J934" s="18"/>
      <c r="K934" s="18"/>
      <c r="L934" s="19" t="s">
        <v>10161</v>
      </c>
      <c r="M934" s="19" t="s">
        <v>312</v>
      </c>
      <c r="N934" s="18" t="s">
        <v>329</v>
      </c>
      <c r="O934" s="18" t="s">
        <v>3939</v>
      </c>
      <c r="P934" s="18" t="s">
        <v>163</v>
      </c>
      <c r="Q934" s="18">
        <v>28</v>
      </c>
      <c r="R934" s="18" t="s">
        <v>45</v>
      </c>
      <c r="S934" s="37" t="s">
        <v>46</v>
      </c>
      <c r="T934" s="17" t="s">
        <v>222</v>
      </c>
      <c r="U934" s="37">
        <v>12.42</v>
      </c>
      <c r="V934" s="37">
        <v>12.42</v>
      </c>
      <c r="W934" s="37">
        <v>3.84</v>
      </c>
      <c r="X934" s="17" t="s">
        <v>222</v>
      </c>
      <c r="Y934" s="39"/>
      <c r="Z934" s="16">
        <v>0</v>
      </c>
      <c r="AA934" s="36">
        <v>8.11</v>
      </c>
      <c r="AB934" s="36"/>
      <c r="AC934" s="36">
        <v>8.11</v>
      </c>
      <c r="AD934" s="70">
        <f t="shared" si="179"/>
        <v>8.8399000000000001</v>
      </c>
      <c r="AE934" s="70">
        <f t="shared" si="180"/>
        <v>11.049875</v>
      </c>
      <c r="AF934" s="70">
        <f t="shared" si="181"/>
        <v>11.933865000000001</v>
      </c>
      <c r="AG934" s="36">
        <f t="shared" si="182"/>
        <v>8.83</v>
      </c>
      <c r="AH934" s="36">
        <f t="shared" si="183"/>
        <v>11.04</v>
      </c>
      <c r="AI934" s="36">
        <f t="shared" si="184"/>
        <v>11.93</v>
      </c>
      <c r="AJ934" s="40">
        <v>42419</v>
      </c>
      <c r="AK934" s="40">
        <v>42422</v>
      </c>
      <c r="AL934" s="22"/>
      <c r="AM934" s="22" t="s">
        <v>3471</v>
      </c>
      <c r="AN934" s="22"/>
      <c r="AO934" s="20" t="s">
        <v>9168</v>
      </c>
      <c r="AP934" s="20"/>
      <c r="AQ934" s="20"/>
      <c r="AR934" s="22">
        <v>1</v>
      </c>
      <c r="AS934" s="46">
        <v>42552</v>
      </c>
      <c r="AT934" s="173"/>
    </row>
    <row r="935" spans="1:46" ht="47.25" customHeight="1">
      <c r="A935" s="16">
        <v>8699704090435</v>
      </c>
      <c r="B935" s="16" t="s">
        <v>7517</v>
      </c>
      <c r="C935" s="16" t="s">
        <v>7518</v>
      </c>
      <c r="D935" s="17" t="s">
        <v>38</v>
      </c>
      <c r="E935" s="18" t="s">
        <v>38</v>
      </c>
      <c r="F935" s="18">
        <v>0</v>
      </c>
      <c r="G935" s="18">
        <v>5</v>
      </c>
      <c r="H935" s="18">
        <v>1</v>
      </c>
      <c r="I935" s="18"/>
      <c r="J935" s="18"/>
      <c r="K935" s="18"/>
      <c r="L935" s="19" t="s">
        <v>10162</v>
      </c>
      <c r="M935" s="19" t="s">
        <v>312</v>
      </c>
      <c r="N935" s="18" t="s">
        <v>329</v>
      </c>
      <c r="O935" s="18" t="s">
        <v>3939</v>
      </c>
      <c r="P935" s="18" t="s">
        <v>163</v>
      </c>
      <c r="Q935" s="18">
        <v>84</v>
      </c>
      <c r="R935" s="18" t="s">
        <v>45</v>
      </c>
      <c r="S935" s="37" t="s">
        <v>46</v>
      </c>
      <c r="T935" s="17" t="s">
        <v>222</v>
      </c>
      <c r="U935" s="37">
        <v>37.229999999999997</v>
      </c>
      <c r="V935" s="37">
        <v>37.229999999999997</v>
      </c>
      <c r="W935" s="37">
        <v>11.52</v>
      </c>
      <c r="X935" s="17" t="s">
        <v>222</v>
      </c>
      <c r="Y935" s="39"/>
      <c r="Z935" s="16">
        <v>0</v>
      </c>
      <c r="AA935" s="36">
        <v>24.35</v>
      </c>
      <c r="AB935" s="36"/>
      <c r="AC935" s="36">
        <v>24.35</v>
      </c>
      <c r="AD935" s="70">
        <f t="shared" si="179"/>
        <v>26.398000000000003</v>
      </c>
      <c r="AE935" s="70">
        <f t="shared" si="180"/>
        <v>32.997500000000002</v>
      </c>
      <c r="AF935" s="70">
        <f t="shared" si="181"/>
        <v>35.637300000000003</v>
      </c>
      <c r="AG935" s="36">
        <f t="shared" si="182"/>
        <v>26.39</v>
      </c>
      <c r="AH935" s="36">
        <f t="shared" si="183"/>
        <v>32.99</v>
      </c>
      <c r="AI935" s="36">
        <f t="shared" si="184"/>
        <v>35.630000000000003</v>
      </c>
      <c r="AJ935" s="40">
        <v>42419</v>
      </c>
      <c r="AK935" s="40">
        <v>42422</v>
      </c>
      <c r="AL935" s="22"/>
      <c r="AM935" s="22" t="s">
        <v>3471</v>
      </c>
      <c r="AN935" s="22"/>
      <c r="AO935" s="20" t="s">
        <v>6137</v>
      </c>
      <c r="AP935" s="20"/>
      <c r="AQ935" s="20"/>
      <c r="AR935" s="22"/>
      <c r="AS935" s="46">
        <v>42552</v>
      </c>
      <c r="AT935" s="173"/>
    </row>
    <row r="936" spans="1:46" ht="47.25" customHeight="1">
      <c r="A936" s="16">
        <v>8697936253086</v>
      </c>
      <c r="B936" s="16" t="s">
        <v>8591</v>
      </c>
      <c r="C936" s="16" t="s">
        <v>8592</v>
      </c>
      <c r="D936" s="17" t="s">
        <v>38</v>
      </c>
      <c r="E936" s="18" t="s">
        <v>38</v>
      </c>
      <c r="F936" s="18">
        <v>0</v>
      </c>
      <c r="G936" s="18">
        <v>2</v>
      </c>
      <c r="H936" s="18">
        <v>1</v>
      </c>
      <c r="I936" s="18"/>
      <c r="J936" s="18"/>
      <c r="K936" s="18"/>
      <c r="L936" s="19" t="s">
        <v>4066</v>
      </c>
      <c r="M936" s="19" t="s">
        <v>4065</v>
      </c>
      <c r="N936" s="18" t="s">
        <v>502</v>
      </c>
      <c r="O936" s="18">
        <v>1875</v>
      </c>
      <c r="P936" s="18" t="s">
        <v>163</v>
      </c>
      <c r="Q936" s="18">
        <v>60</v>
      </c>
      <c r="R936" s="18" t="s">
        <v>45</v>
      </c>
      <c r="S936" s="37" t="s">
        <v>46</v>
      </c>
      <c r="T936" s="37" t="s">
        <v>557</v>
      </c>
      <c r="U936" s="37">
        <v>108.12</v>
      </c>
      <c r="V936" s="37">
        <v>108.12</v>
      </c>
      <c r="W936" s="37">
        <v>64.87</v>
      </c>
      <c r="X936" s="37" t="s">
        <v>557</v>
      </c>
      <c r="Y936" s="39"/>
      <c r="Z936" s="16">
        <v>0</v>
      </c>
      <c r="AA936" s="36">
        <v>110.16</v>
      </c>
      <c r="AB936" s="36"/>
      <c r="AC936" s="36">
        <v>110.16</v>
      </c>
      <c r="AD936" s="70">
        <f t="shared" si="179"/>
        <v>118.1664</v>
      </c>
      <c r="AE936" s="70">
        <f t="shared" si="180"/>
        <v>146.757024</v>
      </c>
      <c r="AF936" s="70">
        <f t="shared" si="181"/>
        <v>158.49758592000001</v>
      </c>
      <c r="AG936" s="36">
        <f t="shared" si="182"/>
        <v>118.16</v>
      </c>
      <c r="AH936" s="36">
        <f t="shared" si="183"/>
        <v>146.75</v>
      </c>
      <c r="AI936" s="36">
        <f t="shared" si="184"/>
        <v>158.49</v>
      </c>
      <c r="AJ936" s="40">
        <v>42419</v>
      </c>
      <c r="AK936" s="40">
        <v>42422</v>
      </c>
      <c r="AL936" s="22"/>
      <c r="AM936" s="20" t="s">
        <v>184</v>
      </c>
      <c r="AN936" s="20"/>
      <c r="AO936" s="20" t="s">
        <v>9027</v>
      </c>
      <c r="AP936" s="20"/>
      <c r="AQ936" s="20"/>
      <c r="AR936" s="22"/>
      <c r="AS936" s="46">
        <v>42552</v>
      </c>
      <c r="AT936" s="173"/>
    </row>
    <row r="937" spans="1:46" ht="47.25" customHeight="1">
      <c r="A937" s="16">
        <v>8697936253109</v>
      </c>
      <c r="B937" s="16" t="s">
        <v>8591</v>
      </c>
      <c r="C937" s="16" t="s">
        <v>8592</v>
      </c>
      <c r="D937" s="17" t="s">
        <v>38</v>
      </c>
      <c r="E937" s="18" t="s">
        <v>38</v>
      </c>
      <c r="F937" s="18">
        <v>0</v>
      </c>
      <c r="G937" s="18">
        <v>2</v>
      </c>
      <c r="H937" s="18">
        <v>1</v>
      </c>
      <c r="I937" s="18"/>
      <c r="J937" s="18"/>
      <c r="K937" s="18"/>
      <c r="L937" s="19" t="s">
        <v>4067</v>
      </c>
      <c r="M937" s="19" t="s">
        <v>4065</v>
      </c>
      <c r="N937" s="18" t="s">
        <v>502</v>
      </c>
      <c r="O937" s="18">
        <v>3750</v>
      </c>
      <c r="P937" s="18" t="s">
        <v>163</v>
      </c>
      <c r="Q937" s="18">
        <v>30</v>
      </c>
      <c r="R937" s="18" t="s">
        <v>45</v>
      </c>
      <c r="S937" s="37" t="s">
        <v>46</v>
      </c>
      <c r="T937" s="37" t="s">
        <v>557</v>
      </c>
      <c r="U937" s="37">
        <v>108.12</v>
      </c>
      <c r="V937" s="37">
        <v>108.12</v>
      </c>
      <c r="W937" s="37">
        <v>64.87</v>
      </c>
      <c r="X937" s="37" t="s">
        <v>557</v>
      </c>
      <c r="Y937" s="39"/>
      <c r="Z937" s="16">
        <v>0</v>
      </c>
      <c r="AA937" s="36">
        <v>110.16</v>
      </c>
      <c r="AB937" s="36"/>
      <c r="AC937" s="36">
        <v>110.16</v>
      </c>
      <c r="AD937" s="70">
        <f t="shared" si="179"/>
        <v>118.1664</v>
      </c>
      <c r="AE937" s="70">
        <f t="shared" si="180"/>
        <v>146.757024</v>
      </c>
      <c r="AF937" s="70">
        <f t="shared" si="181"/>
        <v>158.49758592000001</v>
      </c>
      <c r="AG937" s="36">
        <f t="shared" si="182"/>
        <v>118.16</v>
      </c>
      <c r="AH937" s="36">
        <f t="shared" si="183"/>
        <v>146.75</v>
      </c>
      <c r="AI937" s="36">
        <f t="shared" si="184"/>
        <v>158.49</v>
      </c>
      <c r="AJ937" s="40">
        <v>42419</v>
      </c>
      <c r="AK937" s="40">
        <v>42422</v>
      </c>
      <c r="AL937" s="22"/>
      <c r="AM937" s="20" t="s">
        <v>184</v>
      </c>
      <c r="AN937" s="20"/>
      <c r="AO937" s="20" t="s">
        <v>9060</v>
      </c>
      <c r="AP937" s="20"/>
      <c r="AQ937" s="20"/>
      <c r="AR937" s="22"/>
      <c r="AS937" s="46">
        <v>42552</v>
      </c>
      <c r="AT937" s="173"/>
    </row>
    <row r="938" spans="1:46" ht="47.25" customHeight="1">
      <c r="A938" s="16">
        <v>8697936093163</v>
      </c>
      <c r="B938" s="16" t="s">
        <v>8591</v>
      </c>
      <c r="C938" s="16" t="s">
        <v>8592</v>
      </c>
      <c r="D938" s="17" t="s">
        <v>38</v>
      </c>
      <c r="E938" s="18" t="s">
        <v>38</v>
      </c>
      <c r="F938" s="18">
        <v>0</v>
      </c>
      <c r="G938" s="18">
        <v>2</v>
      </c>
      <c r="H938" s="18">
        <v>1</v>
      </c>
      <c r="I938" s="18"/>
      <c r="J938" s="18"/>
      <c r="K938" s="18"/>
      <c r="L938" s="19" t="s">
        <v>4064</v>
      </c>
      <c r="M938" s="19" t="s">
        <v>4065</v>
      </c>
      <c r="N938" s="18" t="s">
        <v>502</v>
      </c>
      <c r="O938" s="18">
        <v>625</v>
      </c>
      <c r="P938" s="18" t="s">
        <v>163</v>
      </c>
      <c r="Q938" s="18">
        <v>180</v>
      </c>
      <c r="R938" s="18" t="s">
        <v>45</v>
      </c>
      <c r="S938" s="37" t="s">
        <v>46</v>
      </c>
      <c r="T938" s="37" t="s">
        <v>557</v>
      </c>
      <c r="U938" s="37">
        <v>103.71</v>
      </c>
      <c r="V938" s="37">
        <v>103.71</v>
      </c>
      <c r="W938" s="37">
        <v>62.22</v>
      </c>
      <c r="X938" s="37" t="s">
        <v>557</v>
      </c>
      <c r="Y938" s="39"/>
      <c r="Z938" s="16">
        <v>0</v>
      </c>
      <c r="AA938" s="36">
        <v>110.16</v>
      </c>
      <c r="AB938" s="36"/>
      <c r="AC938" s="36">
        <v>110.16</v>
      </c>
      <c r="AD938" s="70">
        <f t="shared" si="179"/>
        <v>118.1664</v>
      </c>
      <c r="AE938" s="70">
        <f t="shared" si="180"/>
        <v>146.757024</v>
      </c>
      <c r="AF938" s="70">
        <f t="shared" si="181"/>
        <v>158.49758592000001</v>
      </c>
      <c r="AG938" s="36">
        <f t="shared" si="182"/>
        <v>118.16</v>
      </c>
      <c r="AH938" s="36">
        <f t="shared" si="183"/>
        <v>146.75</v>
      </c>
      <c r="AI938" s="36">
        <f t="shared" si="184"/>
        <v>158.49</v>
      </c>
      <c r="AJ938" s="40">
        <v>42419</v>
      </c>
      <c r="AK938" s="40">
        <v>42422</v>
      </c>
      <c r="AL938" s="22"/>
      <c r="AM938" s="20" t="s">
        <v>184</v>
      </c>
      <c r="AN938" s="20"/>
      <c r="AO938" s="20" t="s">
        <v>409</v>
      </c>
      <c r="AP938" s="20"/>
      <c r="AQ938" s="20"/>
      <c r="AR938" s="22"/>
      <c r="AS938" s="46">
        <v>42552</v>
      </c>
      <c r="AT938" s="173"/>
    </row>
    <row r="939" spans="1:46" ht="47.25" customHeight="1">
      <c r="A939" s="16">
        <v>8699751750146</v>
      </c>
      <c r="B939" s="16" t="s">
        <v>9126</v>
      </c>
      <c r="C939" s="16" t="s">
        <v>9127</v>
      </c>
      <c r="D939" s="17" t="s">
        <v>87</v>
      </c>
      <c r="E939" s="18" t="s">
        <v>87</v>
      </c>
      <c r="F939" s="18">
        <v>0</v>
      </c>
      <c r="G939" s="18">
        <v>2</v>
      </c>
      <c r="H939" s="18">
        <v>1</v>
      </c>
      <c r="I939" s="18"/>
      <c r="J939" s="18"/>
      <c r="K939" s="18"/>
      <c r="L939" s="19" t="s">
        <v>9128</v>
      </c>
      <c r="M939" s="19" t="s">
        <v>9129</v>
      </c>
      <c r="N939" s="18" t="s">
        <v>5552</v>
      </c>
      <c r="O939" s="18">
        <v>625</v>
      </c>
      <c r="P939" s="18" t="s">
        <v>163</v>
      </c>
      <c r="Q939" s="18">
        <v>5</v>
      </c>
      <c r="R939" s="18" t="s">
        <v>45</v>
      </c>
      <c r="S939" s="37" t="s">
        <v>96</v>
      </c>
      <c r="T939" s="18" t="s">
        <v>331</v>
      </c>
      <c r="U939" s="37">
        <v>28.99</v>
      </c>
      <c r="V939" s="37">
        <v>28.99</v>
      </c>
      <c r="W939" s="37">
        <v>28.99</v>
      </c>
      <c r="X939" s="18" t="s">
        <v>331</v>
      </c>
      <c r="Y939" s="39"/>
      <c r="Z939" s="16">
        <v>0</v>
      </c>
      <c r="AA939" s="36">
        <v>61.34</v>
      </c>
      <c r="AB939" s="36"/>
      <c r="AC939" s="36">
        <v>61.34</v>
      </c>
      <c r="AD939" s="70">
        <f t="shared" si="179"/>
        <v>66.233800000000002</v>
      </c>
      <c r="AE939" s="70">
        <f t="shared" si="180"/>
        <v>82.792249999999996</v>
      </c>
      <c r="AF939" s="70">
        <f t="shared" si="181"/>
        <v>89.415630000000007</v>
      </c>
      <c r="AG939" s="36">
        <f t="shared" si="182"/>
        <v>66.23</v>
      </c>
      <c r="AH939" s="36">
        <f t="shared" si="183"/>
        <v>82.79</v>
      </c>
      <c r="AI939" s="36">
        <f t="shared" si="184"/>
        <v>89.41</v>
      </c>
      <c r="AJ939" s="40">
        <v>42419</v>
      </c>
      <c r="AK939" s="40">
        <v>42422</v>
      </c>
      <c r="AL939" s="22"/>
      <c r="AM939" s="20" t="s">
        <v>184</v>
      </c>
      <c r="AN939" s="20"/>
      <c r="AO939" s="20" t="s">
        <v>409</v>
      </c>
      <c r="AP939" s="20"/>
      <c r="AQ939" s="20"/>
      <c r="AR939" s="22"/>
      <c r="AS939" s="46">
        <v>42552</v>
      </c>
      <c r="AT939" s="173"/>
    </row>
    <row r="940" spans="1:46" ht="47.25" customHeight="1">
      <c r="A940" s="16">
        <v>8699708260100</v>
      </c>
      <c r="B940" s="16" t="s">
        <v>9126</v>
      </c>
      <c r="C940" s="16" t="s">
        <v>9127</v>
      </c>
      <c r="D940" s="17" t="s">
        <v>87</v>
      </c>
      <c r="E940" s="18" t="s">
        <v>87</v>
      </c>
      <c r="F940" s="18">
        <v>0</v>
      </c>
      <c r="G940" s="18">
        <v>2</v>
      </c>
      <c r="H940" s="18">
        <v>1</v>
      </c>
      <c r="I940" s="18"/>
      <c r="J940" s="18"/>
      <c r="K940" s="18"/>
      <c r="L940" s="19" t="s">
        <v>9128</v>
      </c>
      <c r="M940" s="19" t="s">
        <v>9129</v>
      </c>
      <c r="N940" s="18" t="s">
        <v>1041</v>
      </c>
      <c r="O940" s="18">
        <v>625</v>
      </c>
      <c r="P940" s="18" t="s">
        <v>163</v>
      </c>
      <c r="Q940" s="18">
        <v>5</v>
      </c>
      <c r="R940" s="18" t="s">
        <v>45</v>
      </c>
      <c r="S940" s="37" t="s">
        <v>96</v>
      </c>
      <c r="T940" s="18" t="s">
        <v>331</v>
      </c>
      <c r="U940" s="38">
        <v>28.99</v>
      </c>
      <c r="V940" s="38">
        <v>28.99</v>
      </c>
      <c r="W940" s="38">
        <v>28.99</v>
      </c>
      <c r="X940" s="18" t="s">
        <v>331</v>
      </c>
      <c r="Y940" s="39"/>
      <c r="Z940" s="16">
        <v>0</v>
      </c>
      <c r="AA940" s="36">
        <v>67.87</v>
      </c>
      <c r="AB940" s="36"/>
      <c r="AC940" s="36">
        <v>67.87</v>
      </c>
      <c r="AD940" s="38">
        <f t="shared" si="179"/>
        <v>73.2209</v>
      </c>
      <c r="AE940" s="38">
        <f t="shared" si="180"/>
        <v>91.526125000000008</v>
      </c>
      <c r="AF940" s="38">
        <f t="shared" si="181"/>
        <v>98.84821500000001</v>
      </c>
      <c r="AG940" s="36">
        <f t="shared" si="182"/>
        <v>73.22</v>
      </c>
      <c r="AH940" s="36">
        <f t="shared" si="183"/>
        <v>91.52</v>
      </c>
      <c r="AI940" s="36">
        <f t="shared" si="184"/>
        <v>98.84</v>
      </c>
      <c r="AJ940" s="40">
        <v>42783</v>
      </c>
      <c r="AK940" s="40">
        <v>42786</v>
      </c>
      <c r="AL940" s="17"/>
      <c r="AM940" s="20" t="s">
        <v>9831</v>
      </c>
      <c r="AN940" s="20"/>
      <c r="AO940" s="20" t="s">
        <v>7508</v>
      </c>
      <c r="AP940" s="20"/>
      <c r="AQ940" s="20"/>
      <c r="AR940" s="22"/>
      <c r="AS940" s="46">
        <v>42552</v>
      </c>
      <c r="AT940" s="173"/>
    </row>
    <row r="941" spans="1:46" ht="47.25" customHeight="1">
      <c r="A941" s="16">
        <v>8699555010118</v>
      </c>
      <c r="B941" s="16" t="s">
        <v>3340</v>
      </c>
      <c r="C941" s="16" t="s">
        <v>3341</v>
      </c>
      <c r="D941" s="17" t="s">
        <v>323</v>
      </c>
      <c r="E941" s="18" t="s">
        <v>295</v>
      </c>
      <c r="F941" s="18">
        <v>4</v>
      </c>
      <c r="G941" s="18">
        <v>1</v>
      </c>
      <c r="H941" s="18">
        <v>2</v>
      </c>
      <c r="I941" s="18"/>
      <c r="J941" s="18"/>
      <c r="K941" s="18"/>
      <c r="L941" s="19" t="s">
        <v>11482</v>
      </c>
      <c r="M941" s="19" t="s">
        <v>1695</v>
      </c>
      <c r="N941" s="18" t="s">
        <v>4851</v>
      </c>
      <c r="O941" s="18" t="s">
        <v>3351</v>
      </c>
      <c r="P941" s="18" t="s">
        <v>163</v>
      </c>
      <c r="Q941" s="18">
        <v>30</v>
      </c>
      <c r="R941" s="18" t="s">
        <v>95</v>
      </c>
      <c r="S941" s="37" t="s">
        <v>46</v>
      </c>
      <c r="T941" s="18" t="s">
        <v>53</v>
      </c>
      <c r="U941" s="38">
        <v>1.84</v>
      </c>
      <c r="V941" s="38">
        <v>1.84</v>
      </c>
      <c r="W941" s="38">
        <v>0</v>
      </c>
      <c r="X941" s="18" t="s">
        <v>53</v>
      </c>
      <c r="Y941" s="39"/>
      <c r="Z941" s="16">
        <v>0</v>
      </c>
      <c r="AA941" s="36">
        <v>5.07</v>
      </c>
      <c r="AB941" s="36"/>
      <c r="AC941" s="36">
        <v>5.07</v>
      </c>
      <c r="AD941" s="38">
        <f t="shared" si="179"/>
        <v>5.5263000000000009</v>
      </c>
      <c r="AE941" s="38">
        <f t="shared" si="180"/>
        <v>6.9078750000000007</v>
      </c>
      <c r="AF941" s="38">
        <f t="shared" si="181"/>
        <v>7.4605050000000013</v>
      </c>
      <c r="AG941" s="36">
        <f t="shared" si="182"/>
        <v>5.52</v>
      </c>
      <c r="AH941" s="36">
        <f t="shared" si="183"/>
        <v>6.9</v>
      </c>
      <c r="AI941" s="36">
        <f t="shared" si="184"/>
        <v>7.46</v>
      </c>
      <c r="AJ941" s="40">
        <v>43245</v>
      </c>
      <c r="AK941" s="40">
        <v>43251</v>
      </c>
      <c r="AL941" s="17">
        <v>1</v>
      </c>
      <c r="AM941" s="17" t="s">
        <v>10882</v>
      </c>
      <c r="AN941" s="17"/>
      <c r="AO941" s="20" t="s">
        <v>8542</v>
      </c>
      <c r="AP941" s="20"/>
      <c r="AQ941" s="20"/>
      <c r="AR941" s="22"/>
      <c r="AS941" s="46">
        <v>42552</v>
      </c>
      <c r="AT941" s="173"/>
    </row>
    <row r="942" spans="1:46" ht="47.25" customHeight="1">
      <c r="A942" s="16">
        <v>8699788700015</v>
      </c>
      <c r="B942" s="16" t="s">
        <v>3340</v>
      </c>
      <c r="C942" s="16" t="s">
        <v>3341</v>
      </c>
      <c r="D942" s="17" t="s">
        <v>323</v>
      </c>
      <c r="E942" s="18" t="s">
        <v>295</v>
      </c>
      <c r="F942" s="18">
        <v>4</v>
      </c>
      <c r="G942" s="18">
        <v>1</v>
      </c>
      <c r="H942" s="18">
        <v>2</v>
      </c>
      <c r="I942" s="18"/>
      <c r="J942" s="18"/>
      <c r="K942" s="18"/>
      <c r="L942" s="19" t="s">
        <v>11483</v>
      </c>
      <c r="M942" s="19" t="s">
        <v>1695</v>
      </c>
      <c r="N942" s="18" t="s">
        <v>4851</v>
      </c>
      <c r="O942" s="18" t="s">
        <v>3342</v>
      </c>
      <c r="P942" s="18" t="s">
        <v>551</v>
      </c>
      <c r="Q942" s="18">
        <v>100</v>
      </c>
      <c r="R942" s="18" t="s">
        <v>95</v>
      </c>
      <c r="S942" s="37" t="s">
        <v>46</v>
      </c>
      <c r="T942" s="18" t="s">
        <v>53</v>
      </c>
      <c r="U942" s="38">
        <v>1.22</v>
      </c>
      <c r="V942" s="38">
        <v>1.22</v>
      </c>
      <c r="W942" s="38">
        <v>0</v>
      </c>
      <c r="X942" s="18" t="s">
        <v>53</v>
      </c>
      <c r="Y942" s="39"/>
      <c r="Z942" s="16">
        <v>0</v>
      </c>
      <c r="AA942" s="36">
        <v>3.36</v>
      </c>
      <c r="AB942" s="36"/>
      <c r="AC942" s="36">
        <v>3.36</v>
      </c>
      <c r="AD942" s="38">
        <f t="shared" si="179"/>
        <v>3.6624000000000003</v>
      </c>
      <c r="AE942" s="38">
        <f t="shared" si="180"/>
        <v>4.5780000000000003</v>
      </c>
      <c r="AF942" s="38">
        <f t="shared" si="181"/>
        <v>4.9442400000000006</v>
      </c>
      <c r="AG942" s="36">
        <f t="shared" si="182"/>
        <v>3.66</v>
      </c>
      <c r="AH942" s="36">
        <f t="shared" si="183"/>
        <v>4.57</v>
      </c>
      <c r="AI942" s="36">
        <f t="shared" si="184"/>
        <v>4.9400000000000004</v>
      </c>
      <c r="AJ942" s="40">
        <v>43245</v>
      </c>
      <c r="AK942" s="40">
        <v>43251</v>
      </c>
      <c r="AL942" s="17">
        <v>1</v>
      </c>
      <c r="AM942" s="17" t="s">
        <v>10882</v>
      </c>
      <c r="AN942" s="17"/>
      <c r="AO942" s="20" t="s">
        <v>8537</v>
      </c>
      <c r="AP942" s="20"/>
      <c r="AQ942" s="20"/>
      <c r="AR942" s="22"/>
      <c r="AS942" s="46">
        <v>42552</v>
      </c>
      <c r="AT942" s="173"/>
    </row>
    <row r="943" spans="1:46" ht="47.25" customHeight="1">
      <c r="A943" s="16">
        <v>8699555010125</v>
      </c>
      <c r="B943" s="16" t="s">
        <v>3340</v>
      </c>
      <c r="C943" s="16" t="s">
        <v>3341</v>
      </c>
      <c r="D943" s="17" t="s">
        <v>323</v>
      </c>
      <c r="E943" s="18" t="s">
        <v>295</v>
      </c>
      <c r="F943" s="18">
        <v>4</v>
      </c>
      <c r="G943" s="18">
        <v>1</v>
      </c>
      <c r="H943" s="18">
        <v>2</v>
      </c>
      <c r="I943" s="18"/>
      <c r="J943" s="18"/>
      <c r="K943" s="18"/>
      <c r="L943" s="19" t="s">
        <v>11484</v>
      </c>
      <c r="M943" s="19" t="s">
        <v>1695</v>
      </c>
      <c r="N943" s="18" t="s">
        <v>4851</v>
      </c>
      <c r="O943" s="18" t="s">
        <v>3362</v>
      </c>
      <c r="P943" s="18" t="s">
        <v>163</v>
      </c>
      <c r="Q943" s="18">
        <v>20</v>
      </c>
      <c r="R943" s="18" t="s">
        <v>95</v>
      </c>
      <c r="S943" s="37" t="s">
        <v>46</v>
      </c>
      <c r="T943" s="18" t="s">
        <v>53</v>
      </c>
      <c r="U943" s="38">
        <v>1.95</v>
      </c>
      <c r="V943" s="38">
        <v>1.95</v>
      </c>
      <c r="W943" s="38">
        <v>0</v>
      </c>
      <c r="X943" s="18" t="s">
        <v>53</v>
      </c>
      <c r="Y943" s="39"/>
      <c r="Z943" s="16">
        <v>0</v>
      </c>
      <c r="AA943" s="36">
        <v>5.35</v>
      </c>
      <c r="AB943" s="36"/>
      <c r="AC943" s="36">
        <v>5.35</v>
      </c>
      <c r="AD943" s="38">
        <f t="shared" si="179"/>
        <v>5.8315000000000001</v>
      </c>
      <c r="AE943" s="38">
        <f t="shared" si="180"/>
        <v>7.2893749999999997</v>
      </c>
      <c r="AF943" s="38">
        <f t="shared" si="181"/>
        <v>7.8725250000000004</v>
      </c>
      <c r="AG943" s="36">
        <f t="shared" si="182"/>
        <v>5.83</v>
      </c>
      <c r="AH943" s="36">
        <f t="shared" si="183"/>
        <v>7.28</v>
      </c>
      <c r="AI943" s="36">
        <f t="shared" si="184"/>
        <v>7.87</v>
      </c>
      <c r="AJ943" s="40">
        <v>43245</v>
      </c>
      <c r="AK943" s="40">
        <v>43251</v>
      </c>
      <c r="AL943" s="17">
        <v>1</v>
      </c>
      <c r="AM943" s="17" t="s">
        <v>10882</v>
      </c>
      <c r="AN943" s="17"/>
      <c r="AO943" s="20" t="s">
        <v>7904</v>
      </c>
      <c r="AP943" s="20"/>
      <c r="AQ943" s="20"/>
      <c r="AR943" s="22"/>
      <c r="AS943" s="46">
        <v>42552</v>
      </c>
      <c r="AT943" s="173"/>
    </row>
    <row r="944" spans="1:46" ht="47.25" customHeight="1">
      <c r="A944" s="16">
        <v>8697473017004</v>
      </c>
      <c r="B944" s="16" t="s">
        <v>1513</v>
      </c>
      <c r="C944" s="16" t="s">
        <v>1514</v>
      </c>
      <c r="D944" s="17" t="s">
        <v>38</v>
      </c>
      <c r="E944" s="18" t="s">
        <v>38</v>
      </c>
      <c r="F944" s="18">
        <v>0</v>
      </c>
      <c r="G944" s="18">
        <v>1</v>
      </c>
      <c r="H944" s="18">
        <v>1</v>
      </c>
      <c r="I944" s="18"/>
      <c r="J944" s="18"/>
      <c r="K944" s="18"/>
      <c r="L944" s="19" t="s">
        <v>2184</v>
      </c>
      <c r="M944" s="19" t="s">
        <v>134</v>
      </c>
      <c r="N944" s="18" t="s">
        <v>1519</v>
      </c>
      <c r="O944" s="18" t="s">
        <v>2185</v>
      </c>
      <c r="P944" s="18" t="s">
        <v>163</v>
      </c>
      <c r="Q944" s="18">
        <v>28</v>
      </c>
      <c r="R944" s="18" t="s">
        <v>45</v>
      </c>
      <c r="S944" s="37" t="s">
        <v>46</v>
      </c>
      <c r="T944" s="18" t="s">
        <v>557</v>
      </c>
      <c r="U944" s="38">
        <v>7.24</v>
      </c>
      <c r="V944" s="38">
        <v>15.12</v>
      </c>
      <c r="W944" s="38">
        <v>7.24</v>
      </c>
      <c r="X944" s="18" t="s">
        <v>557</v>
      </c>
      <c r="Y944" s="39"/>
      <c r="Z944" s="16">
        <v>0</v>
      </c>
      <c r="AA944" s="36">
        <v>16.95</v>
      </c>
      <c r="AB944" s="36"/>
      <c r="AC944" s="36">
        <v>16.95</v>
      </c>
      <c r="AD944" s="38">
        <f t="shared" si="179"/>
        <v>18.405999999999999</v>
      </c>
      <c r="AE944" s="38">
        <f t="shared" si="180"/>
        <v>23.0075</v>
      </c>
      <c r="AF944" s="38">
        <f t="shared" si="181"/>
        <v>24.848100000000002</v>
      </c>
      <c r="AG944" s="36">
        <f t="shared" si="182"/>
        <v>18.399999999999999</v>
      </c>
      <c r="AH944" s="36">
        <f t="shared" si="183"/>
        <v>23</v>
      </c>
      <c r="AI944" s="36">
        <f t="shared" si="184"/>
        <v>24.84</v>
      </c>
      <c r="AJ944" s="40">
        <v>42783</v>
      </c>
      <c r="AK944" s="40">
        <v>42786</v>
      </c>
      <c r="AL944" s="17"/>
      <c r="AM944" s="20" t="s">
        <v>563</v>
      </c>
      <c r="AN944" s="20"/>
      <c r="AO944" s="20" t="s">
        <v>8537</v>
      </c>
      <c r="AP944" s="20"/>
      <c r="AQ944" s="20"/>
      <c r="AR944" s="22"/>
      <c r="AS944" s="46">
        <v>42552</v>
      </c>
      <c r="AT944" s="173"/>
    </row>
    <row r="945" spans="1:46" ht="47.25" customHeight="1">
      <c r="A945" s="16">
        <v>8697473017059</v>
      </c>
      <c r="B945" s="16" t="s">
        <v>1513</v>
      </c>
      <c r="C945" s="16" t="s">
        <v>1514</v>
      </c>
      <c r="D945" s="17" t="s">
        <v>38</v>
      </c>
      <c r="E945" s="18" t="s">
        <v>38</v>
      </c>
      <c r="F945" s="18">
        <v>0</v>
      </c>
      <c r="G945" s="18">
        <v>1</v>
      </c>
      <c r="H945" s="18">
        <v>1</v>
      </c>
      <c r="I945" s="18"/>
      <c r="J945" s="18"/>
      <c r="K945" s="18"/>
      <c r="L945" s="19" t="s">
        <v>1518</v>
      </c>
      <c r="M945" s="19" t="s">
        <v>134</v>
      </c>
      <c r="N945" s="18" t="s">
        <v>1519</v>
      </c>
      <c r="O945" s="18" t="s">
        <v>1520</v>
      </c>
      <c r="P945" s="18" t="s">
        <v>163</v>
      </c>
      <c r="Q945" s="18">
        <v>28</v>
      </c>
      <c r="R945" s="18" t="s">
        <v>45</v>
      </c>
      <c r="S945" s="37" t="s">
        <v>46</v>
      </c>
      <c r="T945" s="18" t="s">
        <v>222</v>
      </c>
      <c r="U945" s="38">
        <v>7.52</v>
      </c>
      <c r="V945" s="38">
        <v>17.47</v>
      </c>
      <c r="W945" s="38">
        <v>7.52</v>
      </c>
      <c r="X945" s="18" t="s">
        <v>222</v>
      </c>
      <c r="Y945" s="39"/>
      <c r="Z945" s="16">
        <v>0</v>
      </c>
      <c r="AA945" s="36">
        <v>17.59</v>
      </c>
      <c r="AB945" s="36"/>
      <c r="AC945" s="36">
        <v>17.59</v>
      </c>
      <c r="AD945" s="38">
        <f t="shared" si="179"/>
        <v>19.097200000000001</v>
      </c>
      <c r="AE945" s="38">
        <f t="shared" si="180"/>
        <v>23.871500000000001</v>
      </c>
      <c r="AF945" s="38">
        <f t="shared" si="181"/>
        <v>25.781220000000001</v>
      </c>
      <c r="AG945" s="36">
        <f t="shared" si="182"/>
        <v>19.09</v>
      </c>
      <c r="AH945" s="36">
        <f t="shared" si="183"/>
        <v>23.87</v>
      </c>
      <c r="AI945" s="36">
        <f t="shared" si="184"/>
        <v>25.78</v>
      </c>
      <c r="AJ945" s="40">
        <v>42783</v>
      </c>
      <c r="AK945" s="40">
        <v>42786</v>
      </c>
      <c r="AL945" s="17"/>
      <c r="AM945" s="20" t="s">
        <v>563</v>
      </c>
      <c r="AN945" s="20"/>
      <c r="AO945" s="20" t="s">
        <v>8547</v>
      </c>
      <c r="AP945" s="20"/>
      <c r="AQ945" s="20"/>
      <c r="AR945" s="22"/>
      <c r="AS945" s="46">
        <v>42552</v>
      </c>
      <c r="AT945" s="173"/>
    </row>
    <row r="946" spans="1:46" ht="47.25" customHeight="1">
      <c r="A946" s="16">
        <v>8699262090731</v>
      </c>
      <c r="B946" s="16" t="s">
        <v>1894</v>
      </c>
      <c r="C946" s="16" t="s">
        <v>1895</v>
      </c>
      <c r="D946" s="17" t="s">
        <v>38</v>
      </c>
      <c r="E946" s="18" t="s">
        <v>38</v>
      </c>
      <c r="F946" s="18">
        <v>0</v>
      </c>
      <c r="G946" s="18">
        <v>1</v>
      </c>
      <c r="H946" s="18">
        <v>1</v>
      </c>
      <c r="I946" s="18"/>
      <c r="J946" s="18"/>
      <c r="K946" s="18"/>
      <c r="L946" s="19" t="s">
        <v>7869</v>
      </c>
      <c r="M946" s="19" t="s">
        <v>262</v>
      </c>
      <c r="N946" s="18" t="s">
        <v>2465</v>
      </c>
      <c r="O946" s="18">
        <v>10</v>
      </c>
      <c r="P946" s="18" t="s">
        <v>163</v>
      </c>
      <c r="Q946" s="18">
        <v>28</v>
      </c>
      <c r="R946" s="18" t="s">
        <v>45</v>
      </c>
      <c r="S946" s="37" t="s">
        <v>46</v>
      </c>
      <c r="T946" s="37" t="s">
        <v>222</v>
      </c>
      <c r="U946" s="37">
        <v>16.37</v>
      </c>
      <c r="V946" s="37">
        <v>16.37</v>
      </c>
      <c r="W946" s="37">
        <v>9.82</v>
      </c>
      <c r="X946" s="37" t="s">
        <v>222</v>
      </c>
      <c r="Y946" s="39"/>
      <c r="Z946" s="16">
        <v>0</v>
      </c>
      <c r="AA946" s="36">
        <v>11.53</v>
      </c>
      <c r="AB946" s="36"/>
      <c r="AC946" s="36">
        <v>11.53</v>
      </c>
      <c r="AD946" s="70">
        <f t="shared" si="179"/>
        <v>12.5524</v>
      </c>
      <c r="AE946" s="70">
        <f t="shared" si="180"/>
        <v>15.6905</v>
      </c>
      <c r="AF946" s="70">
        <f t="shared" si="181"/>
        <v>16.945740000000001</v>
      </c>
      <c r="AG946" s="36">
        <f t="shared" si="182"/>
        <v>12.55</v>
      </c>
      <c r="AH946" s="36">
        <f t="shared" si="183"/>
        <v>15.69</v>
      </c>
      <c r="AI946" s="36">
        <f t="shared" si="184"/>
        <v>16.940000000000001</v>
      </c>
      <c r="AJ946" s="40">
        <v>42419</v>
      </c>
      <c r="AK946" s="40">
        <v>42422</v>
      </c>
      <c r="AL946" s="22"/>
      <c r="AM946" s="20" t="s">
        <v>184</v>
      </c>
      <c r="AN946" s="20"/>
      <c r="AO946" s="20" t="s">
        <v>7904</v>
      </c>
      <c r="AP946" s="20"/>
      <c r="AQ946" s="20"/>
      <c r="AR946" s="22"/>
      <c r="AS946" s="46">
        <v>42552</v>
      </c>
      <c r="AT946" s="173"/>
    </row>
    <row r="947" spans="1:46" ht="47.25" customHeight="1">
      <c r="A947" s="16">
        <v>8699262090762</v>
      </c>
      <c r="B947" s="16" t="s">
        <v>1894</v>
      </c>
      <c r="C947" s="16" t="s">
        <v>1895</v>
      </c>
      <c r="D947" s="17" t="s">
        <v>38</v>
      </c>
      <c r="E947" s="18" t="s">
        <v>38</v>
      </c>
      <c r="F947" s="18">
        <v>0</v>
      </c>
      <c r="G947" s="18">
        <v>1</v>
      </c>
      <c r="H947" s="18">
        <v>1</v>
      </c>
      <c r="I947" s="18"/>
      <c r="J947" s="18"/>
      <c r="K947" s="18"/>
      <c r="L947" s="19" t="s">
        <v>7874</v>
      </c>
      <c r="M947" s="19" t="s">
        <v>262</v>
      </c>
      <c r="N947" s="18" t="s">
        <v>2465</v>
      </c>
      <c r="O947" s="18">
        <v>20</v>
      </c>
      <c r="P947" s="18" t="s">
        <v>163</v>
      </c>
      <c r="Q947" s="18">
        <v>28</v>
      </c>
      <c r="R947" s="18" t="s">
        <v>45</v>
      </c>
      <c r="S947" s="37" t="s">
        <v>46</v>
      </c>
      <c r="T947" s="18" t="s">
        <v>222</v>
      </c>
      <c r="U947" s="37">
        <v>24.56</v>
      </c>
      <c r="V947" s="37">
        <v>24.56</v>
      </c>
      <c r="W947" s="37">
        <v>14.73</v>
      </c>
      <c r="X947" s="18" t="s">
        <v>222</v>
      </c>
      <c r="Y947" s="39"/>
      <c r="Z947" s="16">
        <v>0</v>
      </c>
      <c r="AA947" s="36">
        <v>17.579999999999998</v>
      </c>
      <c r="AB947" s="36"/>
      <c r="AC947" s="36">
        <v>17.579999999999998</v>
      </c>
      <c r="AD947" s="70">
        <f t="shared" si="179"/>
        <v>19.086399999999998</v>
      </c>
      <c r="AE947" s="70">
        <f t="shared" si="180"/>
        <v>23.857999999999997</v>
      </c>
      <c r="AF947" s="70">
        <f t="shared" si="181"/>
        <v>25.766639999999999</v>
      </c>
      <c r="AG947" s="36">
        <f t="shared" si="182"/>
        <v>19.079999999999998</v>
      </c>
      <c r="AH947" s="36">
        <f t="shared" si="183"/>
        <v>23.85</v>
      </c>
      <c r="AI947" s="36">
        <f t="shared" si="184"/>
        <v>25.76</v>
      </c>
      <c r="AJ947" s="40">
        <v>42419</v>
      </c>
      <c r="AK947" s="40">
        <v>42422</v>
      </c>
      <c r="AL947" s="22"/>
      <c r="AM947" s="20" t="s">
        <v>184</v>
      </c>
      <c r="AN947" s="20"/>
      <c r="AO947" s="20" t="s">
        <v>8032</v>
      </c>
      <c r="AP947" s="20"/>
      <c r="AQ947" s="20"/>
      <c r="AR947" s="22"/>
      <c r="AS947" s="46">
        <v>42552</v>
      </c>
      <c r="AT947" s="173"/>
    </row>
    <row r="948" spans="1:46" ht="47.25" customHeight="1">
      <c r="A948" s="16">
        <v>8699786090149</v>
      </c>
      <c r="B948" s="16" t="s">
        <v>1894</v>
      </c>
      <c r="C948" s="16" t="s">
        <v>1895</v>
      </c>
      <c r="D948" s="17" t="s">
        <v>87</v>
      </c>
      <c r="E948" s="18" t="s">
        <v>87</v>
      </c>
      <c r="F948" s="18">
        <v>0</v>
      </c>
      <c r="G948" s="18">
        <v>1</v>
      </c>
      <c r="H948" s="18">
        <v>1</v>
      </c>
      <c r="I948" s="18"/>
      <c r="J948" s="18"/>
      <c r="K948" s="18"/>
      <c r="L948" s="19" t="s">
        <v>6891</v>
      </c>
      <c r="M948" s="19" t="s">
        <v>262</v>
      </c>
      <c r="N948" s="18" t="s">
        <v>1110</v>
      </c>
      <c r="O948" s="18">
        <v>10</v>
      </c>
      <c r="P948" s="18" t="s">
        <v>163</v>
      </c>
      <c r="Q948" s="18">
        <v>28</v>
      </c>
      <c r="R948" s="18" t="s">
        <v>95</v>
      </c>
      <c r="S948" s="37" t="s">
        <v>96</v>
      </c>
      <c r="T948" s="18" t="s">
        <v>238</v>
      </c>
      <c r="U948" s="38">
        <v>16.62</v>
      </c>
      <c r="V948" s="38">
        <v>16.62</v>
      </c>
      <c r="W948" s="38">
        <v>9.9700000000000006</v>
      </c>
      <c r="X948" s="18" t="s">
        <v>238</v>
      </c>
      <c r="Y948" s="39"/>
      <c r="Z948" s="16">
        <v>0</v>
      </c>
      <c r="AA948" s="45">
        <v>26.42</v>
      </c>
      <c r="AB948" s="36"/>
      <c r="AC948" s="36">
        <v>26.42</v>
      </c>
      <c r="AD948" s="38">
        <f t="shared" si="179"/>
        <v>28.633600000000001</v>
      </c>
      <c r="AE948" s="38">
        <f t="shared" si="180"/>
        <v>35.792000000000002</v>
      </c>
      <c r="AF948" s="38">
        <f t="shared" si="181"/>
        <v>38.655360000000002</v>
      </c>
      <c r="AG948" s="36">
        <f t="shared" si="182"/>
        <v>28.63</v>
      </c>
      <c r="AH948" s="36">
        <f t="shared" si="183"/>
        <v>35.79</v>
      </c>
      <c r="AI948" s="36">
        <f t="shared" si="184"/>
        <v>38.65</v>
      </c>
      <c r="AJ948" s="40">
        <v>43146</v>
      </c>
      <c r="AK948" s="40">
        <v>43150</v>
      </c>
      <c r="AL948" s="17">
        <v>1</v>
      </c>
      <c r="AM948" s="17" t="s">
        <v>3754</v>
      </c>
      <c r="AN948" s="17"/>
      <c r="AO948" s="20" t="s">
        <v>2695</v>
      </c>
      <c r="AP948" s="20"/>
      <c r="AQ948" s="20"/>
      <c r="AR948" s="22"/>
      <c r="AS948" s="46">
        <v>42552</v>
      </c>
      <c r="AT948" s="173"/>
    </row>
    <row r="949" spans="1:46" ht="47.25" customHeight="1">
      <c r="A949" s="16">
        <v>8699786090231</v>
      </c>
      <c r="B949" s="16" t="s">
        <v>1894</v>
      </c>
      <c r="C949" s="16" t="s">
        <v>1895</v>
      </c>
      <c r="D949" s="17" t="s">
        <v>87</v>
      </c>
      <c r="E949" s="18" t="s">
        <v>87</v>
      </c>
      <c r="F949" s="18">
        <v>0</v>
      </c>
      <c r="G949" s="18">
        <v>1</v>
      </c>
      <c r="H949" s="18">
        <v>1</v>
      </c>
      <c r="I949" s="18"/>
      <c r="J949" s="18"/>
      <c r="K949" s="18"/>
      <c r="L949" s="19" t="s">
        <v>6570</v>
      </c>
      <c r="M949" s="19" t="s">
        <v>262</v>
      </c>
      <c r="N949" s="18" t="s">
        <v>1110</v>
      </c>
      <c r="O949" s="18">
        <v>10</v>
      </c>
      <c r="P949" s="18" t="s">
        <v>163</v>
      </c>
      <c r="Q949" s="18">
        <v>90</v>
      </c>
      <c r="R949" s="18" t="s">
        <v>95</v>
      </c>
      <c r="S949" s="37" t="s">
        <v>96</v>
      </c>
      <c r="T949" s="18" t="s">
        <v>284</v>
      </c>
      <c r="U949" s="38">
        <v>46.8</v>
      </c>
      <c r="V949" s="38">
        <v>56.06</v>
      </c>
      <c r="W949" s="38">
        <v>33.630000000000003</v>
      </c>
      <c r="X949" s="18" t="s">
        <v>284</v>
      </c>
      <c r="Y949" s="39"/>
      <c r="Z949" s="16">
        <v>0</v>
      </c>
      <c r="AA949" s="36">
        <v>85.49</v>
      </c>
      <c r="AB949" s="36"/>
      <c r="AC949" s="36">
        <v>85.49</v>
      </c>
      <c r="AD949" s="38">
        <f t="shared" si="179"/>
        <v>92.074299999999994</v>
      </c>
      <c r="AE949" s="38">
        <f t="shared" si="180"/>
        <v>115.09287499999999</v>
      </c>
      <c r="AF949" s="38">
        <f t="shared" si="181"/>
        <v>124.30030499999999</v>
      </c>
      <c r="AG949" s="36">
        <f t="shared" si="182"/>
        <v>92.07</v>
      </c>
      <c r="AH949" s="36">
        <f t="shared" si="183"/>
        <v>115.09</v>
      </c>
      <c r="AI949" s="36">
        <f t="shared" si="184"/>
        <v>124.3</v>
      </c>
      <c r="AJ949" s="40">
        <v>43146</v>
      </c>
      <c r="AK949" s="40">
        <v>43150</v>
      </c>
      <c r="AL949" s="17">
        <v>1</v>
      </c>
      <c r="AM949" s="17" t="s">
        <v>3754</v>
      </c>
      <c r="AN949" s="17"/>
      <c r="AO949" s="20" t="s">
        <v>8032</v>
      </c>
      <c r="AP949" s="20"/>
      <c r="AQ949" s="20"/>
      <c r="AR949" s="22"/>
      <c r="AS949" s="46">
        <v>42552</v>
      </c>
      <c r="AT949" s="174"/>
    </row>
    <row r="950" spans="1:46" ht="47.25" customHeight="1">
      <c r="A950" s="16">
        <v>8699636150122</v>
      </c>
      <c r="B950" s="16" t="s">
        <v>9996</v>
      </c>
      <c r="C950" s="16" t="s">
        <v>9997</v>
      </c>
      <c r="D950" s="17" t="s">
        <v>87</v>
      </c>
      <c r="E950" s="18" t="s">
        <v>87</v>
      </c>
      <c r="F950" s="18">
        <v>0</v>
      </c>
      <c r="G950" s="18">
        <v>2</v>
      </c>
      <c r="H950" s="18">
        <v>1</v>
      </c>
      <c r="I950" s="18"/>
      <c r="J950" s="18"/>
      <c r="K950" s="18"/>
      <c r="L950" s="19" t="s">
        <v>9998</v>
      </c>
      <c r="M950" s="19" t="s">
        <v>9999</v>
      </c>
      <c r="N950" s="18" t="s">
        <v>556</v>
      </c>
      <c r="O950" s="18">
        <v>400</v>
      </c>
      <c r="P950" s="18" t="s">
        <v>163</v>
      </c>
      <c r="Q950" s="18">
        <v>180</v>
      </c>
      <c r="R950" s="18" t="s">
        <v>45</v>
      </c>
      <c r="S950" s="37" t="s">
        <v>96</v>
      </c>
      <c r="T950" s="18" t="s">
        <v>331</v>
      </c>
      <c r="U950" s="37">
        <v>138.22</v>
      </c>
      <c r="V950" s="37">
        <v>138.22</v>
      </c>
      <c r="W950" s="37">
        <v>138.22</v>
      </c>
      <c r="X950" s="18" t="s">
        <v>331</v>
      </c>
      <c r="Y950" s="39"/>
      <c r="Z950" s="16">
        <v>0</v>
      </c>
      <c r="AA950" s="36">
        <v>221.42</v>
      </c>
      <c r="AB950" s="36"/>
      <c r="AC950" s="36">
        <v>221.42</v>
      </c>
      <c r="AD950" s="70">
        <f t="shared" si="179"/>
        <v>233.44839999999999</v>
      </c>
      <c r="AE950" s="70">
        <f t="shared" si="180"/>
        <v>279.610208</v>
      </c>
      <c r="AF950" s="70">
        <f t="shared" si="181"/>
        <v>301.97902464000003</v>
      </c>
      <c r="AG950" s="36">
        <f t="shared" si="182"/>
        <v>233.44</v>
      </c>
      <c r="AH950" s="36">
        <f t="shared" si="183"/>
        <v>279.61</v>
      </c>
      <c r="AI950" s="36">
        <f t="shared" si="184"/>
        <v>301.97000000000003</v>
      </c>
      <c r="AJ950" s="40">
        <v>42419</v>
      </c>
      <c r="AK950" s="40">
        <v>42422</v>
      </c>
      <c r="AL950" s="22"/>
      <c r="AM950" s="20" t="s">
        <v>2123</v>
      </c>
      <c r="AN950" s="20"/>
      <c r="AO950" s="20" t="s">
        <v>8032</v>
      </c>
      <c r="AP950" s="20"/>
      <c r="AQ950" s="20"/>
      <c r="AR950" s="22"/>
      <c r="AS950" s="46">
        <v>42552</v>
      </c>
      <c r="AT950" s="174"/>
    </row>
    <row r="951" spans="1:46" ht="47.25" customHeight="1">
      <c r="A951" s="16">
        <v>8699724280038</v>
      </c>
      <c r="B951" s="16" t="s">
        <v>7292</v>
      </c>
      <c r="C951" s="16" t="s">
        <v>7293</v>
      </c>
      <c r="D951" s="17" t="s">
        <v>323</v>
      </c>
      <c r="E951" s="18" t="s">
        <v>323</v>
      </c>
      <c r="F951" s="18">
        <v>0</v>
      </c>
      <c r="G951" s="18">
        <v>1</v>
      </c>
      <c r="H951" s="18">
        <v>1</v>
      </c>
      <c r="I951" s="18"/>
      <c r="J951" s="18"/>
      <c r="K951" s="18"/>
      <c r="L951" s="19" t="s">
        <v>7325</v>
      </c>
      <c r="M951" s="19" t="s">
        <v>1027</v>
      </c>
      <c r="N951" s="18" t="s">
        <v>991</v>
      </c>
      <c r="O951" s="18" t="s">
        <v>7326</v>
      </c>
      <c r="P951" s="18" t="s">
        <v>551</v>
      </c>
      <c r="Q951" s="18">
        <v>100</v>
      </c>
      <c r="R951" s="18" t="s">
        <v>95</v>
      </c>
      <c r="S951" s="37" t="s">
        <v>46</v>
      </c>
      <c r="T951" s="18" t="s">
        <v>238</v>
      </c>
      <c r="U951" s="38">
        <v>9.36</v>
      </c>
      <c r="V951" s="38">
        <v>9.36</v>
      </c>
      <c r="W951" s="38">
        <v>5.61</v>
      </c>
      <c r="X951" s="18" t="s">
        <v>238</v>
      </c>
      <c r="Y951" s="39"/>
      <c r="Z951" s="16">
        <v>0</v>
      </c>
      <c r="AA951" s="36">
        <v>8.1199999999999992</v>
      </c>
      <c r="AB951" s="36"/>
      <c r="AC951" s="36">
        <v>8.1199999999999992</v>
      </c>
      <c r="AD951" s="38">
        <f t="shared" si="179"/>
        <v>8.8507999999999996</v>
      </c>
      <c r="AE951" s="38">
        <f t="shared" si="180"/>
        <v>11.063499999999999</v>
      </c>
      <c r="AF951" s="38">
        <f t="shared" si="181"/>
        <v>11.94858</v>
      </c>
      <c r="AG951" s="36">
        <f t="shared" si="182"/>
        <v>8.85</v>
      </c>
      <c r="AH951" s="36">
        <f t="shared" si="183"/>
        <v>11.06</v>
      </c>
      <c r="AI951" s="36">
        <f t="shared" si="184"/>
        <v>11.94</v>
      </c>
      <c r="AJ951" s="40">
        <v>43063</v>
      </c>
      <c r="AK951" s="40">
        <v>43067</v>
      </c>
      <c r="AL951" s="17">
        <v>1</v>
      </c>
      <c r="AM951" s="20" t="s">
        <v>477</v>
      </c>
      <c r="AN951" s="20"/>
      <c r="AO951" s="20" t="s">
        <v>9052</v>
      </c>
      <c r="AP951" s="20"/>
      <c r="AQ951" s="20"/>
      <c r="AR951" s="22"/>
      <c r="AS951" s="46">
        <v>42552</v>
      </c>
      <c r="AT951" s="174"/>
    </row>
    <row r="952" spans="1:46" ht="47.25" customHeight="1">
      <c r="A952" s="16">
        <v>8699569340119</v>
      </c>
      <c r="B952" s="17" t="s">
        <v>10427</v>
      </c>
      <c r="C952" s="17"/>
      <c r="D952" s="17" t="s">
        <v>38</v>
      </c>
      <c r="E952" s="18" t="s">
        <v>41</v>
      </c>
      <c r="F952" s="18">
        <v>0</v>
      </c>
      <c r="G952" s="18">
        <v>2</v>
      </c>
      <c r="H952" s="18">
        <v>1</v>
      </c>
      <c r="I952" s="18"/>
      <c r="J952" s="18"/>
      <c r="K952" s="18"/>
      <c r="L952" s="19" t="s">
        <v>10428</v>
      </c>
      <c r="M952" s="19" t="s">
        <v>3951</v>
      </c>
      <c r="N952" s="18" t="s">
        <v>10429</v>
      </c>
      <c r="O952" s="18">
        <v>30</v>
      </c>
      <c r="P952" s="18" t="s">
        <v>197</v>
      </c>
      <c r="Q952" s="18">
        <v>1</v>
      </c>
      <c r="R952" s="18" t="s">
        <v>45</v>
      </c>
      <c r="S952" s="37" t="s">
        <v>46</v>
      </c>
      <c r="T952" s="37"/>
      <c r="U952" s="37"/>
      <c r="V952" s="37">
        <v>0</v>
      </c>
      <c r="W952" s="37">
        <v>0</v>
      </c>
      <c r="X952" s="18"/>
      <c r="Y952" s="18"/>
      <c r="Z952" s="18"/>
      <c r="AA952" s="18"/>
      <c r="AB952" s="18"/>
      <c r="AC952" s="37">
        <v>0</v>
      </c>
      <c r="AD952" s="37"/>
      <c r="AE952" s="37"/>
      <c r="AF952" s="37"/>
      <c r="AG952" s="37">
        <v>0</v>
      </c>
      <c r="AH952" s="37">
        <v>0</v>
      </c>
      <c r="AI952" s="37">
        <v>0</v>
      </c>
      <c r="AJ952" s="40">
        <v>42335</v>
      </c>
      <c r="AK952" s="40">
        <v>42339</v>
      </c>
      <c r="AL952" s="46"/>
      <c r="AM952" s="46"/>
      <c r="AN952" s="46"/>
      <c r="AO952" s="20" t="s">
        <v>8032</v>
      </c>
      <c r="AP952" s="20"/>
      <c r="AQ952" s="20"/>
      <c r="AR952" s="22"/>
      <c r="AS952" s="46">
        <v>42552</v>
      </c>
      <c r="AT952" s="174"/>
    </row>
    <row r="953" spans="1:46" ht="47.25" customHeight="1">
      <c r="A953" s="16">
        <v>8699889090053</v>
      </c>
      <c r="B953" s="17" t="s">
        <v>10424</v>
      </c>
      <c r="C953" s="17"/>
      <c r="D953" s="17" t="s">
        <v>38</v>
      </c>
      <c r="E953" s="18" t="s">
        <v>41</v>
      </c>
      <c r="F953" s="18">
        <v>4</v>
      </c>
      <c r="G953" s="18">
        <v>2</v>
      </c>
      <c r="H953" s="18">
        <v>2</v>
      </c>
      <c r="I953" s="18"/>
      <c r="J953" s="18"/>
      <c r="K953" s="18"/>
      <c r="L953" s="19" t="s">
        <v>10425</v>
      </c>
      <c r="M953" s="19" t="s">
        <v>140</v>
      </c>
      <c r="N953" s="18" t="s">
        <v>371</v>
      </c>
      <c r="O953" s="18" t="s">
        <v>10426</v>
      </c>
      <c r="P953" s="18" t="s">
        <v>163</v>
      </c>
      <c r="Q953" s="18">
        <v>20</v>
      </c>
      <c r="R953" s="87" t="s">
        <v>1817</v>
      </c>
      <c r="S953" s="37" t="s">
        <v>46</v>
      </c>
      <c r="T953" s="37"/>
      <c r="U953" s="37"/>
      <c r="V953" s="37">
        <v>0</v>
      </c>
      <c r="W953" s="37">
        <v>0</v>
      </c>
      <c r="X953" s="18"/>
      <c r="Y953" s="18"/>
      <c r="Z953" s="18"/>
      <c r="AA953" s="18"/>
      <c r="AB953" s="18"/>
      <c r="AC953" s="37">
        <v>0</v>
      </c>
      <c r="AD953" s="37"/>
      <c r="AE953" s="37"/>
      <c r="AF953" s="37"/>
      <c r="AG953" s="37">
        <v>0</v>
      </c>
      <c r="AH953" s="37">
        <v>0</v>
      </c>
      <c r="AI953" s="37">
        <v>0</v>
      </c>
      <c r="AJ953" s="40">
        <v>42335</v>
      </c>
      <c r="AK953" s="40">
        <v>42339</v>
      </c>
      <c r="AL953" s="46"/>
      <c r="AM953" s="46"/>
      <c r="AN953" s="46"/>
      <c r="AO953" s="20" t="s">
        <v>409</v>
      </c>
      <c r="AP953" s="20"/>
      <c r="AQ953" s="20"/>
      <c r="AR953" s="22"/>
      <c r="AS953" s="46">
        <v>42552</v>
      </c>
      <c r="AT953" s="174"/>
    </row>
    <row r="954" spans="1:46" ht="47.25" customHeight="1">
      <c r="A954" s="16">
        <v>8699545120728</v>
      </c>
      <c r="B954" s="16" t="s">
        <v>11099</v>
      </c>
      <c r="C954" s="16" t="s">
        <v>11100</v>
      </c>
      <c r="D954" s="17" t="s">
        <v>87</v>
      </c>
      <c r="E954" s="18" t="s">
        <v>295</v>
      </c>
      <c r="F954" s="18">
        <v>4</v>
      </c>
      <c r="G954" s="18">
        <v>2</v>
      </c>
      <c r="H954" s="18">
        <v>2</v>
      </c>
      <c r="I954" s="18"/>
      <c r="J954" s="18"/>
      <c r="K954" s="18"/>
      <c r="L954" s="19" t="s">
        <v>11101</v>
      </c>
      <c r="M954" s="19" t="s">
        <v>11102</v>
      </c>
      <c r="N954" s="18" t="s">
        <v>7625</v>
      </c>
      <c r="O954" s="18" t="s">
        <v>11103</v>
      </c>
      <c r="P954" s="18" t="s">
        <v>163</v>
      </c>
      <c r="Q954" s="18">
        <v>21</v>
      </c>
      <c r="R954" s="18" t="s">
        <v>95</v>
      </c>
      <c r="S954" s="37" t="s">
        <v>46</v>
      </c>
      <c r="T954" s="18" t="s">
        <v>53</v>
      </c>
      <c r="U954" s="38">
        <v>1.72</v>
      </c>
      <c r="V954" s="38">
        <v>1.72</v>
      </c>
      <c r="W954" s="38">
        <v>0</v>
      </c>
      <c r="X954" s="18" t="s">
        <v>53</v>
      </c>
      <c r="Y954" s="39"/>
      <c r="Z954" s="16">
        <v>0</v>
      </c>
      <c r="AA954" s="36">
        <v>4.74</v>
      </c>
      <c r="AB954" s="36"/>
      <c r="AC954" s="36">
        <v>4.74</v>
      </c>
      <c r="AD954" s="38">
        <f t="shared" ref="AD954:AD967" si="185">IF(Z954=2,AC954*1.08,IF(AC954&lt;=10,(AC954*1.09),IF(AC954&lt;=50,(10*1.09)+((AC954-10)*1.08),IF(AC954&lt;=100,(10*1.09)+((50-10)*1.08)+((AC954-50)*1.07),IF(AC954&lt;=200,(10*1.09)+((50-10)*1.08)+((100-50)*1.07)+((AC954-100)*1.04),(10*1.09)+((50-10)*1.08)+((100-50)*1.07)+((200-100)*1.04)+((AC954-200)*1.02))))))</f>
        <v>5.1666000000000007</v>
      </c>
      <c r="AE954" s="38">
        <f t="shared" ref="AE954:AE967" si="186">IF(Z954=1,AD954*1.08,IF(Z954=2,0,IF(AC954&lt;=100,(AD954*1.25),IF(AC954&lt;=200,134.5+((AC954-100)*1.04*1.16),255.14+((AC954-200)*1.02*1.12)))))</f>
        <v>6.4582500000000014</v>
      </c>
      <c r="AF954" s="38">
        <f t="shared" ref="AF954:AF967" si="187">IF(Z954=1,0,(AE954*1.08))</f>
        <v>6.9749100000000022</v>
      </c>
      <c r="AG954" s="36">
        <f t="shared" ref="AG954:AG967" si="188">TRUNC(AD954,2)</f>
        <v>5.16</v>
      </c>
      <c r="AH954" s="36">
        <f t="shared" ref="AH954:AH967" si="189">TRUNC(AE954,2)</f>
        <v>6.45</v>
      </c>
      <c r="AI954" s="36">
        <f t="shared" ref="AI954:AI967" si="190">TRUNC(AF954,2)</f>
        <v>6.97</v>
      </c>
      <c r="AJ954" s="40">
        <v>43245</v>
      </c>
      <c r="AK954" s="40">
        <v>43251</v>
      </c>
      <c r="AL954" s="17">
        <v>1</v>
      </c>
      <c r="AM954" s="17" t="s">
        <v>10882</v>
      </c>
      <c r="AN954" s="17"/>
      <c r="AO954" s="20" t="s">
        <v>2415</v>
      </c>
      <c r="AP954" s="20"/>
      <c r="AQ954" s="20"/>
      <c r="AR954" s="22"/>
      <c r="AS954" s="46">
        <v>42552</v>
      </c>
      <c r="AT954" s="174"/>
    </row>
    <row r="955" spans="1:46" ht="47.25" customHeight="1">
      <c r="A955" s="16">
        <v>8699536550015</v>
      </c>
      <c r="B955" s="16" t="s">
        <v>2503</v>
      </c>
      <c r="C955" s="16" t="s">
        <v>2504</v>
      </c>
      <c r="D955" s="17" t="s">
        <v>38</v>
      </c>
      <c r="E955" s="18" t="s">
        <v>38</v>
      </c>
      <c r="F955" s="18">
        <v>0</v>
      </c>
      <c r="G955" s="39" t="s">
        <v>2260</v>
      </c>
      <c r="H955" s="18">
        <v>1</v>
      </c>
      <c r="I955" s="18"/>
      <c r="J955" s="18"/>
      <c r="K955" s="18"/>
      <c r="L955" s="19" t="s">
        <v>9289</v>
      </c>
      <c r="M955" s="19" t="s">
        <v>960</v>
      </c>
      <c r="N955" s="18" t="s">
        <v>2585</v>
      </c>
      <c r="O955" s="18" t="s">
        <v>4091</v>
      </c>
      <c r="P955" s="18" t="s">
        <v>470</v>
      </c>
      <c r="Q955" s="18">
        <v>60</v>
      </c>
      <c r="R955" s="18" t="s">
        <v>45</v>
      </c>
      <c r="S955" s="37" t="s">
        <v>46</v>
      </c>
      <c r="T955" s="18" t="s">
        <v>331</v>
      </c>
      <c r="U955" s="37">
        <v>16.940000000000001</v>
      </c>
      <c r="V955" s="37">
        <v>21.67</v>
      </c>
      <c r="W955" s="37">
        <v>13</v>
      </c>
      <c r="X955" s="18" t="s">
        <v>331</v>
      </c>
      <c r="Y955" s="39"/>
      <c r="Z955" s="16">
        <v>0</v>
      </c>
      <c r="AA955" s="36">
        <v>27.5</v>
      </c>
      <c r="AB955" s="36"/>
      <c r="AC955" s="36">
        <v>27.5</v>
      </c>
      <c r="AD955" s="37">
        <f t="shared" si="185"/>
        <v>29.800000000000004</v>
      </c>
      <c r="AE955" s="37">
        <f t="shared" si="186"/>
        <v>37.250000000000007</v>
      </c>
      <c r="AF955" s="37">
        <f t="shared" si="187"/>
        <v>40.230000000000011</v>
      </c>
      <c r="AG955" s="36">
        <f t="shared" si="188"/>
        <v>29.8</v>
      </c>
      <c r="AH955" s="36">
        <f t="shared" si="189"/>
        <v>37.25</v>
      </c>
      <c r="AI955" s="36">
        <f t="shared" si="190"/>
        <v>40.229999999999997</v>
      </c>
      <c r="AJ955" s="40">
        <v>42545</v>
      </c>
      <c r="AK955" s="40">
        <v>42547</v>
      </c>
      <c r="AL955" s="22"/>
      <c r="AM955" s="20" t="s">
        <v>184</v>
      </c>
      <c r="AN955" s="20"/>
      <c r="AO955" s="20" t="s">
        <v>2257</v>
      </c>
      <c r="AP955" s="20"/>
      <c r="AQ955" s="20"/>
      <c r="AR955" s="22"/>
      <c r="AS955" s="46">
        <v>42552</v>
      </c>
      <c r="AT955" s="173"/>
    </row>
    <row r="956" spans="1:46" ht="47.25" customHeight="1">
      <c r="A956" s="16">
        <v>8699536550022</v>
      </c>
      <c r="B956" s="16" t="s">
        <v>2503</v>
      </c>
      <c r="C956" s="16" t="s">
        <v>2504</v>
      </c>
      <c r="D956" s="17" t="s">
        <v>38</v>
      </c>
      <c r="E956" s="18" t="s">
        <v>38</v>
      </c>
      <c r="F956" s="18">
        <v>0</v>
      </c>
      <c r="G956" s="39" t="s">
        <v>2260</v>
      </c>
      <c r="H956" s="18">
        <v>1</v>
      </c>
      <c r="I956" s="18"/>
      <c r="J956" s="18"/>
      <c r="K956" s="18"/>
      <c r="L956" s="19" t="s">
        <v>9294</v>
      </c>
      <c r="M956" s="19" t="s">
        <v>960</v>
      </c>
      <c r="N956" s="18" t="s">
        <v>2585</v>
      </c>
      <c r="O956" s="18" t="s">
        <v>3256</v>
      </c>
      <c r="P956" s="18" t="s">
        <v>470</v>
      </c>
      <c r="Q956" s="18">
        <v>60</v>
      </c>
      <c r="R956" s="18" t="s">
        <v>45</v>
      </c>
      <c r="S956" s="37" t="s">
        <v>46</v>
      </c>
      <c r="T956" s="18" t="s">
        <v>331</v>
      </c>
      <c r="U956" s="37">
        <v>21.82</v>
      </c>
      <c r="V956" s="37">
        <v>33.82</v>
      </c>
      <c r="W956" s="37">
        <v>20.29</v>
      </c>
      <c r="X956" s="18" t="s">
        <v>331</v>
      </c>
      <c r="Y956" s="39"/>
      <c r="Z956" s="16">
        <v>0</v>
      </c>
      <c r="AA956" s="36">
        <v>42.24</v>
      </c>
      <c r="AB956" s="36"/>
      <c r="AC956" s="36">
        <v>42.24</v>
      </c>
      <c r="AD956" s="37">
        <f t="shared" si="185"/>
        <v>45.719200000000001</v>
      </c>
      <c r="AE956" s="37">
        <f t="shared" si="186"/>
        <v>57.149000000000001</v>
      </c>
      <c r="AF956" s="37">
        <f t="shared" si="187"/>
        <v>61.720920000000007</v>
      </c>
      <c r="AG956" s="36">
        <f t="shared" si="188"/>
        <v>45.71</v>
      </c>
      <c r="AH956" s="36">
        <f t="shared" si="189"/>
        <v>57.14</v>
      </c>
      <c r="AI956" s="36">
        <f t="shared" si="190"/>
        <v>61.72</v>
      </c>
      <c r="AJ956" s="40">
        <v>42545</v>
      </c>
      <c r="AK956" s="40">
        <v>42547</v>
      </c>
      <c r="AL956" s="22"/>
      <c r="AM956" s="20" t="s">
        <v>184</v>
      </c>
      <c r="AN956" s="20"/>
      <c r="AO956" s="20" t="s">
        <v>2257</v>
      </c>
      <c r="AP956" s="20"/>
      <c r="AQ956" s="20"/>
      <c r="AR956" s="22"/>
      <c r="AS956" s="46">
        <v>42552</v>
      </c>
      <c r="AT956" s="173"/>
    </row>
    <row r="957" spans="1:46" ht="47.25" customHeight="1">
      <c r="A957" s="16">
        <v>8699536550039</v>
      </c>
      <c r="B957" s="16" t="s">
        <v>2503</v>
      </c>
      <c r="C957" s="16" t="s">
        <v>2504</v>
      </c>
      <c r="D957" s="17" t="s">
        <v>38</v>
      </c>
      <c r="E957" s="18" t="s">
        <v>38</v>
      </c>
      <c r="F957" s="18">
        <v>0</v>
      </c>
      <c r="G957" s="18">
        <v>1</v>
      </c>
      <c r="H957" s="18">
        <v>1</v>
      </c>
      <c r="I957" s="18"/>
      <c r="J957" s="18"/>
      <c r="K957" s="18"/>
      <c r="L957" s="19" t="s">
        <v>3262</v>
      </c>
      <c r="M957" s="19" t="s">
        <v>960</v>
      </c>
      <c r="N957" s="18" t="s">
        <v>2585</v>
      </c>
      <c r="O957" s="18" t="s">
        <v>2507</v>
      </c>
      <c r="P957" s="18" t="s">
        <v>470</v>
      </c>
      <c r="Q957" s="18">
        <v>60</v>
      </c>
      <c r="R957" s="18" t="s">
        <v>45</v>
      </c>
      <c r="S957" s="37" t="s">
        <v>46</v>
      </c>
      <c r="T957" s="18" t="s">
        <v>331</v>
      </c>
      <c r="U957" s="37">
        <v>30.97</v>
      </c>
      <c r="V957" s="37">
        <v>42.84</v>
      </c>
      <c r="W957" s="37">
        <v>25.7</v>
      </c>
      <c r="X957" s="18" t="s">
        <v>331</v>
      </c>
      <c r="Y957" s="39"/>
      <c r="Z957" s="16">
        <v>0</v>
      </c>
      <c r="AA957" s="36">
        <v>54.38</v>
      </c>
      <c r="AB957" s="36"/>
      <c r="AC957" s="36">
        <v>54.38</v>
      </c>
      <c r="AD957" s="37">
        <f t="shared" si="185"/>
        <v>58.786600000000007</v>
      </c>
      <c r="AE957" s="37">
        <f t="shared" si="186"/>
        <v>73.483250000000012</v>
      </c>
      <c r="AF957" s="37">
        <f t="shared" si="187"/>
        <v>79.361910000000023</v>
      </c>
      <c r="AG957" s="36">
        <f t="shared" si="188"/>
        <v>58.78</v>
      </c>
      <c r="AH957" s="36">
        <f t="shared" si="189"/>
        <v>73.48</v>
      </c>
      <c r="AI957" s="36">
        <f t="shared" si="190"/>
        <v>79.36</v>
      </c>
      <c r="AJ957" s="40">
        <v>42545</v>
      </c>
      <c r="AK957" s="40">
        <v>42547</v>
      </c>
      <c r="AL957" s="22"/>
      <c r="AM957" s="20" t="s">
        <v>184</v>
      </c>
      <c r="AN957" s="20"/>
      <c r="AO957" s="20" t="s">
        <v>8280</v>
      </c>
      <c r="AP957" s="20"/>
      <c r="AQ957" s="20"/>
      <c r="AR957" s="22"/>
      <c r="AS957" s="46">
        <v>42552</v>
      </c>
      <c r="AT957" s="173"/>
    </row>
    <row r="958" spans="1:46" ht="47.25" customHeight="1">
      <c r="A958" s="16">
        <v>8699715751370</v>
      </c>
      <c r="B958" s="16" t="s">
        <v>10184</v>
      </c>
      <c r="C958" s="16" t="s">
        <v>10185</v>
      </c>
      <c r="D958" s="17" t="s">
        <v>87</v>
      </c>
      <c r="E958" s="18" t="s">
        <v>41</v>
      </c>
      <c r="F958" s="18">
        <v>0</v>
      </c>
      <c r="G958" s="18">
        <v>1</v>
      </c>
      <c r="H958" s="18">
        <v>1</v>
      </c>
      <c r="I958" s="18"/>
      <c r="J958" s="18"/>
      <c r="K958" s="18"/>
      <c r="L958" s="19" t="s">
        <v>10186</v>
      </c>
      <c r="M958" s="19" t="s">
        <v>1078</v>
      </c>
      <c r="N958" s="18" t="s">
        <v>10079</v>
      </c>
      <c r="O958" s="18">
        <v>100</v>
      </c>
      <c r="P958" s="18" t="s">
        <v>163</v>
      </c>
      <c r="Q958" s="18">
        <v>10</v>
      </c>
      <c r="R958" s="18" t="s">
        <v>45</v>
      </c>
      <c r="S958" s="37" t="s">
        <v>96</v>
      </c>
      <c r="T958" s="18" t="s">
        <v>4610</v>
      </c>
      <c r="U958" s="37">
        <v>48.44</v>
      </c>
      <c r="V958" s="37">
        <v>48.44</v>
      </c>
      <c r="W958" s="37">
        <v>38.75</v>
      </c>
      <c r="X958" s="18" t="s">
        <v>4610</v>
      </c>
      <c r="Y958" s="39"/>
      <c r="Z958" s="16">
        <v>0</v>
      </c>
      <c r="AA958" s="36">
        <v>43.68</v>
      </c>
      <c r="AB958" s="36"/>
      <c r="AC958" s="36">
        <v>43.68</v>
      </c>
      <c r="AD958" s="70">
        <f t="shared" si="185"/>
        <v>47.2744</v>
      </c>
      <c r="AE958" s="70">
        <f t="shared" si="186"/>
        <v>59.093000000000004</v>
      </c>
      <c r="AF958" s="70">
        <f t="shared" si="187"/>
        <v>63.820440000000005</v>
      </c>
      <c r="AG958" s="36">
        <f t="shared" si="188"/>
        <v>47.27</v>
      </c>
      <c r="AH958" s="36">
        <f t="shared" si="189"/>
        <v>59.09</v>
      </c>
      <c r="AI958" s="36">
        <f t="shared" si="190"/>
        <v>63.82</v>
      </c>
      <c r="AJ958" s="40">
        <v>42419</v>
      </c>
      <c r="AK958" s="40">
        <v>42422</v>
      </c>
      <c r="AL958" s="22"/>
      <c r="AM958" s="20" t="s">
        <v>3606</v>
      </c>
      <c r="AN958" s="20"/>
      <c r="AO958" s="20" t="s">
        <v>2257</v>
      </c>
      <c r="AP958" s="20"/>
      <c r="AQ958" s="20"/>
      <c r="AR958" s="22"/>
      <c r="AS958" s="46">
        <v>42552</v>
      </c>
      <c r="AT958" s="173"/>
    </row>
    <row r="959" spans="1:46" ht="47.25" customHeight="1">
      <c r="A959" s="16">
        <v>8699525010179</v>
      </c>
      <c r="B959" s="16" t="s">
        <v>1809</v>
      </c>
      <c r="C959" s="16" t="s">
        <v>1811</v>
      </c>
      <c r="D959" s="17" t="s">
        <v>38</v>
      </c>
      <c r="E959" s="18" t="s">
        <v>41</v>
      </c>
      <c r="F959" s="18">
        <v>4</v>
      </c>
      <c r="G959" s="18">
        <v>2</v>
      </c>
      <c r="H959" s="18">
        <v>2</v>
      </c>
      <c r="I959" s="18"/>
      <c r="J959" s="18"/>
      <c r="K959" s="18"/>
      <c r="L959" s="19" t="s">
        <v>1814</v>
      </c>
      <c r="M959" s="19" t="s">
        <v>1815</v>
      </c>
      <c r="N959" s="18" t="s">
        <v>1742</v>
      </c>
      <c r="O959" s="18" t="s">
        <v>1816</v>
      </c>
      <c r="P959" s="18" t="s">
        <v>163</v>
      </c>
      <c r="Q959" s="18">
        <v>50</v>
      </c>
      <c r="R959" s="45" t="s">
        <v>1817</v>
      </c>
      <c r="S959" s="37" t="s">
        <v>46</v>
      </c>
      <c r="T959" s="18" t="s">
        <v>53</v>
      </c>
      <c r="U959" s="38">
        <v>1.49</v>
      </c>
      <c r="V959" s="38">
        <v>1.49</v>
      </c>
      <c r="W959" s="38">
        <v>0</v>
      </c>
      <c r="X959" s="18" t="s">
        <v>53</v>
      </c>
      <c r="Y959" s="39"/>
      <c r="Z959" s="16">
        <v>0</v>
      </c>
      <c r="AA959" s="36">
        <v>3.48</v>
      </c>
      <c r="AB959" s="36"/>
      <c r="AC959" s="36">
        <v>3.48</v>
      </c>
      <c r="AD959" s="38">
        <f t="shared" si="185"/>
        <v>3.7932000000000001</v>
      </c>
      <c r="AE959" s="38">
        <f t="shared" si="186"/>
        <v>4.7415000000000003</v>
      </c>
      <c r="AF959" s="38">
        <f t="shared" si="187"/>
        <v>5.120820000000001</v>
      </c>
      <c r="AG959" s="36">
        <f t="shared" si="188"/>
        <v>3.79</v>
      </c>
      <c r="AH959" s="36">
        <f t="shared" si="189"/>
        <v>4.74</v>
      </c>
      <c r="AI959" s="36">
        <f t="shared" si="190"/>
        <v>5.12</v>
      </c>
      <c r="AJ959" s="40">
        <v>42783</v>
      </c>
      <c r="AK959" s="40">
        <v>42786</v>
      </c>
      <c r="AL959" s="17"/>
      <c r="AM959" s="20" t="s">
        <v>1827</v>
      </c>
      <c r="AN959" s="20"/>
      <c r="AO959" s="20" t="s">
        <v>2257</v>
      </c>
      <c r="AP959" s="20"/>
      <c r="AQ959" s="20"/>
      <c r="AR959" s="22"/>
      <c r="AS959" s="46">
        <v>42552</v>
      </c>
      <c r="AT959" s="173"/>
    </row>
    <row r="960" spans="1:46" ht="47.25" customHeight="1">
      <c r="A960" s="16">
        <v>8699502012653</v>
      </c>
      <c r="B960" s="16" t="s">
        <v>3626</v>
      </c>
      <c r="C960" s="16" t="s">
        <v>3627</v>
      </c>
      <c r="D960" s="17" t="s">
        <v>38</v>
      </c>
      <c r="E960" s="18" t="s">
        <v>41</v>
      </c>
      <c r="F960" s="18">
        <v>4</v>
      </c>
      <c r="G960" s="18">
        <v>1</v>
      </c>
      <c r="H960" s="18">
        <v>2</v>
      </c>
      <c r="I960" s="18"/>
      <c r="J960" s="18"/>
      <c r="K960" s="18"/>
      <c r="L960" s="19" t="s">
        <v>8194</v>
      </c>
      <c r="M960" s="19" t="s">
        <v>428</v>
      </c>
      <c r="N960" s="18" t="s">
        <v>44</v>
      </c>
      <c r="O960" s="18" t="s">
        <v>6985</v>
      </c>
      <c r="P960" s="18" t="s">
        <v>163</v>
      </c>
      <c r="Q960" s="18">
        <v>20</v>
      </c>
      <c r="R960" s="18" t="s">
        <v>45</v>
      </c>
      <c r="S960" s="37" t="s">
        <v>46</v>
      </c>
      <c r="T960" s="18" t="s">
        <v>53</v>
      </c>
      <c r="U960" s="37">
        <v>0.54</v>
      </c>
      <c r="V960" s="37">
        <v>0.54</v>
      </c>
      <c r="W960" s="37">
        <v>0</v>
      </c>
      <c r="X960" s="18" t="s">
        <v>53</v>
      </c>
      <c r="Y960" s="39"/>
      <c r="Z960" s="16">
        <v>0</v>
      </c>
      <c r="AA960" s="36">
        <v>1.1399999999999999</v>
      </c>
      <c r="AB960" s="36"/>
      <c r="AC960" s="36">
        <v>1.1399999999999999</v>
      </c>
      <c r="AD960" s="70">
        <f t="shared" si="185"/>
        <v>1.2425999999999999</v>
      </c>
      <c r="AE960" s="70">
        <f t="shared" si="186"/>
        <v>1.5532499999999998</v>
      </c>
      <c r="AF960" s="70">
        <f t="shared" si="187"/>
        <v>1.6775099999999998</v>
      </c>
      <c r="AG960" s="36">
        <f t="shared" si="188"/>
        <v>1.24</v>
      </c>
      <c r="AH960" s="36">
        <f t="shared" si="189"/>
        <v>1.55</v>
      </c>
      <c r="AI960" s="36">
        <f t="shared" si="190"/>
        <v>1.67</v>
      </c>
      <c r="AJ960" s="40">
        <v>42447</v>
      </c>
      <c r="AK960" s="40">
        <v>42451</v>
      </c>
      <c r="AL960" s="22"/>
      <c r="AM960" s="20" t="s">
        <v>184</v>
      </c>
      <c r="AN960" s="20"/>
      <c r="AO960" s="20" t="s">
        <v>1192</v>
      </c>
      <c r="AP960" s="20"/>
      <c r="AQ960" s="20"/>
      <c r="AR960" s="22"/>
      <c r="AS960" s="46">
        <v>42552</v>
      </c>
      <c r="AT960" s="173"/>
    </row>
    <row r="961" spans="1:46" ht="47.25" customHeight="1">
      <c r="A961" s="16">
        <v>8699456090196</v>
      </c>
      <c r="B961" s="16" t="s">
        <v>6539</v>
      </c>
      <c r="C961" s="16" t="s">
        <v>6540</v>
      </c>
      <c r="D961" s="17" t="s">
        <v>87</v>
      </c>
      <c r="E961" s="18" t="s">
        <v>87</v>
      </c>
      <c r="F961" s="18">
        <v>0</v>
      </c>
      <c r="G961" s="18">
        <v>2</v>
      </c>
      <c r="H961" s="18">
        <v>1</v>
      </c>
      <c r="I961" s="18"/>
      <c r="J961" s="18"/>
      <c r="K961" s="18"/>
      <c r="L961" s="19" t="s">
        <v>6541</v>
      </c>
      <c r="M961" s="19" t="s">
        <v>6542</v>
      </c>
      <c r="N961" s="18" t="s">
        <v>1834</v>
      </c>
      <c r="O961" s="18">
        <v>500</v>
      </c>
      <c r="P961" s="18" t="s">
        <v>470</v>
      </c>
      <c r="Q961" s="18">
        <v>30</v>
      </c>
      <c r="R961" s="18" t="s">
        <v>45</v>
      </c>
      <c r="S961" s="37" t="s">
        <v>96</v>
      </c>
      <c r="T961" s="37" t="s">
        <v>331</v>
      </c>
      <c r="U961" s="37">
        <v>35.409999999999997</v>
      </c>
      <c r="V961" s="37">
        <v>35.409999999999997</v>
      </c>
      <c r="W961" s="37">
        <v>35.409999999999997</v>
      </c>
      <c r="X961" s="37" t="s">
        <v>331</v>
      </c>
      <c r="Y961" s="39"/>
      <c r="Z961" s="16">
        <v>0</v>
      </c>
      <c r="AA961" s="36">
        <v>74.94</v>
      </c>
      <c r="AB961" s="36"/>
      <c r="AC961" s="36">
        <v>74.94</v>
      </c>
      <c r="AD961" s="70">
        <f t="shared" si="185"/>
        <v>80.785799999999995</v>
      </c>
      <c r="AE961" s="70">
        <f t="shared" si="186"/>
        <v>100.98224999999999</v>
      </c>
      <c r="AF961" s="70">
        <f t="shared" si="187"/>
        <v>109.06083</v>
      </c>
      <c r="AG961" s="36">
        <f t="shared" si="188"/>
        <v>80.78</v>
      </c>
      <c r="AH961" s="36">
        <f t="shared" si="189"/>
        <v>100.98</v>
      </c>
      <c r="AI961" s="36">
        <f t="shared" si="190"/>
        <v>109.06</v>
      </c>
      <c r="AJ961" s="40">
        <v>42545</v>
      </c>
      <c r="AK961" s="40">
        <v>42547</v>
      </c>
      <c r="AL961" s="22"/>
      <c r="AM961" s="20" t="s">
        <v>335</v>
      </c>
      <c r="AN961" s="20"/>
      <c r="AO961" s="20" t="s">
        <v>272</v>
      </c>
      <c r="AP961" s="20"/>
      <c r="AQ961" s="20"/>
      <c r="AR961" s="22"/>
      <c r="AS961" s="46">
        <v>42552</v>
      </c>
      <c r="AT961" s="173"/>
    </row>
    <row r="962" spans="1:46" ht="47.25" customHeight="1">
      <c r="A962" s="16">
        <v>8699456090202</v>
      </c>
      <c r="B962" s="16" t="s">
        <v>6539</v>
      </c>
      <c r="C962" s="16" t="s">
        <v>6540</v>
      </c>
      <c r="D962" s="17" t="s">
        <v>87</v>
      </c>
      <c r="E962" s="18" t="s">
        <v>87</v>
      </c>
      <c r="F962" s="18">
        <v>0</v>
      </c>
      <c r="G962" s="18">
        <v>2</v>
      </c>
      <c r="H962" s="18">
        <v>1</v>
      </c>
      <c r="I962" s="18"/>
      <c r="J962" s="18"/>
      <c r="K962" s="18"/>
      <c r="L962" s="19" t="s">
        <v>10271</v>
      </c>
      <c r="M962" s="19" t="s">
        <v>6542</v>
      </c>
      <c r="N962" s="18" t="s">
        <v>1834</v>
      </c>
      <c r="O962" s="18">
        <v>500</v>
      </c>
      <c r="P962" s="18" t="s">
        <v>470</v>
      </c>
      <c r="Q962" s="18">
        <v>90</v>
      </c>
      <c r="R962" s="18" t="s">
        <v>45</v>
      </c>
      <c r="S962" s="37" t="s">
        <v>96</v>
      </c>
      <c r="T962" s="37" t="s">
        <v>165</v>
      </c>
      <c r="U962" s="37">
        <v>148.44</v>
      </c>
      <c r="V962" s="37">
        <v>148.44</v>
      </c>
      <c r="W962" s="37">
        <v>148.44</v>
      </c>
      <c r="X962" s="37" t="s">
        <v>165</v>
      </c>
      <c r="Y962" s="39"/>
      <c r="Z962" s="16">
        <v>0</v>
      </c>
      <c r="AA962" s="36">
        <v>279.98</v>
      </c>
      <c r="AB962" s="36"/>
      <c r="AC962" s="36">
        <v>279.98</v>
      </c>
      <c r="AD962" s="70">
        <f t="shared" si="185"/>
        <v>293.17959999999999</v>
      </c>
      <c r="AE962" s="70">
        <f t="shared" si="186"/>
        <v>346.50915200000003</v>
      </c>
      <c r="AF962" s="70">
        <f t="shared" si="187"/>
        <v>374.22988416000004</v>
      </c>
      <c r="AG962" s="36">
        <f t="shared" si="188"/>
        <v>293.17</v>
      </c>
      <c r="AH962" s="36">
        <f t="shared" si="189"/>
        <v>346.5</v>
      </c>
      <c r="AI962" s="36">
        <f t="shared" si="190"/>
        <v>374.22</v>
      </c>
      <c r="AJ962" s="40">
        <v>42419</v>
      </c>
      <c r="AK962" s="40">
        <v>42422</v>
      </c>
      <c r="AL962" s="22"/>
      <c r="AM962" s="20" t="s">
        <v>335</v>
      </c>
      <c r="AN962" s="20"/>
      <c r="AO962" s="20" t="s">
        <v>272</v>
      </c>
      <c r="AP962" s="20"/>
      <c r="AQ962" s="20"/>
      <c r="AR962" s="22"/>
      <c r="AS962" s="46">
        <v>42552</v>
      </c>
      <c r="AT962" s="173"/>
    </row>
    <row r="963" spans="1:46" ht="47.25" customHeight="1">
      <c r="A963" s="16">
        <v>8699456090202</v>
      </c>
      <c r="B963" s="16" t="s">
        <v>6539</v>
      </c>
      <c r="C963" s="16" t="s">
        <v>6540</v>
      </c>
      <c r="D963" s="17" t="s">
        <v>87</v>
      </c>
      <c r="E963" s="18" t="s">
        <v>87</v>
      </c>
      <c r="F963" s="18">
        <v>0</v>
      </c>
      <c r="G963" s="18">
        <v>2</v>
      </c>
      <c r="H963" s="18">
        <v>1</v>
      </c>
      <c r="I963" s="18"/>
      <c r="J963" s="18"/>
      <c r="K963" s="18"/>
      <c r="L963" s="19" t="s">
        <v>10271</v>
      </c>
      <c r="M963" s="19" t="s">
        <v>6542</v>
      </c>
      <c r="N963" s="18" t="s">
        <v>802</v>
      </c>
      <c r="O963" s="18">
        <v>500</v>
      </c>
      <c r="P963" s="18" t="s">
        <v>470</v>
      </c>
      <c r="Q963" s="18">
        <v>90</v>
      </c>
      <c r="R963" s="18" t="s">
        <v>95</v>
      </c>
      <c r="S963" s="37" t="s">
        <v>96</v>
      </c>
      <c r="T963" s="18" t="s">
        <v>165</v>
      </c>
      <c r="U963" s="38">
        <v>148.44</v>
      </c>
      <c r="V963" s="38">
        <v>148.44</v>
      </c>
      <c r="W963" s="38">
        <v>148.44</v>
      </c>
      <c r="X963" s="18" t="s">
        <v>165</v>
      </c>
      <c r="Y963" s="39"/>
      <c r="Z963" s="16">
        <v>0</v>
      </c>
      <c r="AA963" s="45">
        <v>356.26</v>
      </c>
      <c r="AB963" s="36"/>
      <c r="AC963" s="36">
        <v>356.26</v>
      </c>
      <c r="AD963" s="38">
        <f t="shared" si="185"/>
        <v>370.98519999999996</v>
      </c>
      <c r="AE963" s="38">
        <f t="shared" si="186"/>
        <v>433.65142400000002</v>
      </c>
      <c r="AF963" s="38">
        <f t="shared" si="187"/>
        <v>468.34353792000007</v>
      </c>
      <c r="AG963" s="36">
        <f t="shared" si="188"/>
        <v>370.98</v>
      </c>
      <c r="AH963" s="36">
        <f t="shared" si="189"/>
        <v>433.65</v>
      </c>
      <c r="AI963" s="36">
        <f t="shared" si="190"/>
        <v>468.34</v>
      </c>
      <c r="AJ963" s="40">
        <v>43146</v>
      </c>
      <c r="AK963" s="40">
        <v>43150</v>
      </c>
      <c r="AL963" s="17">
        <v>1</v>
      </c>
      <c r="AM963" s="17" t="s">
        <v>10882</v>
      </c>
      <c r="AN963" s="17"/>
      <c r="AO963" s="20" t="s">
        <v>8341</v>
      </c>
      <c r="AP963" s="20"/>
      <c r="AQ963" s="20"/>
      <c r="AR963" s="22"/>
      <c r="AS963" s="46">
        <v>42552</v>
      </c>
      <c r="AT963" s="173"/>
    </row>
    <row r="964" spans="1:46" ht="47.25" customHeight="1">
      <c r="A964" s="16">
        <v>8697936244510</v>
      </c>
      <c r="B964" s="16" t="s">
        <v>580</v>
      </c>
      <c r="C964" s="16" t="s">
        <v>789</v>
      </c>
      <c r="D964" s="17" t="s">
        <v>38</v>
      </c>
      <c r="E964" s="18" t="s">
        <v>38</v>
      </c>
      <c r="F964" s="18">
        <v>0</v>
      </c>
      <c r="G964" s="18">
        <v>2</v>
      </c>
      <c r="H964" s="18">
        <v>3</v>
      </c>
      <c r="I964" s="18"/>
      <c r="J964" s="18"/>
      <c r="K964" s="18"/>
      <c r="L964" s="19" t="s">
        <v>3908</v>
      </c>
      <c r="M964" s="19" t="s">
        <v>3910</v>
      </c>
      <c r="N964" s="18" t="s">
        <v>502</v>
      </c>
      <c r="O964" s="18" t="s">
        <v>10531</v>
      </c>
      <c r="P964" s="18" t="s">
        <v>163</v>
      </c>
      <c r="Q964" s="18">
        <v>10</v>
      </c>
      <c r="R964" s="18" t="s">
        <v>45</v>
      </c>
      <c r="S964" s="37" t="s">
        <v>46</v>
      </c>
      <c r="T964" s="37"/>
      <c r="U964" s="37"/>
      <c r="V964" s="37">
        <v>3.44</v>
      </c>
      <c r="W964" s="37">
        <v>3.44</v>
      </c>
      <c r="X964" s="18" t="s">
        <v>53</v>
      </c>
      <c r="Y964" s="18"/>
      <c r="Z964" s="16">
        <v>0</v>
      </c>
      <c r="AA964" s="16"/>
      <c r="AB964" s="16"/>
      <c r="AC964" s="37">
        <v>7.24</v>
      </c>
      <c r="AD964" s="70">
        <f t="shared" si="185"/>
        <v>7.8916000000000004</v>
      </c>
      <c r="AE964" s="70">
        <f t="shared" si="186"/>
        <v>9.8644999999999996</v>
      </c>
      <c r="AF964" s="70">
        <f t="shared" si="187"/>
        <v>10.65366</v>
      </c>
      <c r="AG964" s="36">
        <f t="shared" si="188"/>
        <v>7.89</v>
      </c>
      <c r="AH964" s="36">
        <f t="shared" si="189"/>
        <v>9.86</v>
      </c>
      <c r="AI964" s="36">
        <f t="shared" si="190"/>
        <v>10.65</v>
      </c>
      <c r="AJ964" s="40">
        <v>42419</v>
      </c>
      <c r="AK964" s="40">
        <v>42422</v>
      </c>
      <c r="AL964" s="22"/>
      <c r="AM964" s="20"/>
      <c r="AN964" s="20"/>
      <c r="AO964" s="20" t="s">
        <v>8133</v>
      </c>
      <c r="AP964" s="20"/>
      <c r="AQ964" s="20"/>
      <c r="AR964" s="22"/>
      <c r="AS964" s="46">
        <v>42552</v>
      </c>
      <c r="AT964" s="173"/>
    </row>
    <row r="965" spans="1:46" ht="47.25" customHeight="1">
      <c r="A965" s="16">
        <v>8697936031950</v>
      </c>
      <c r="B965" s="16" t="s">
        <v>5344</v>
      </c>
      <c r="C965" s="16" t="s">
        <v>5345</v>
      </c>
      <c r="D965" s="17" t="s">
        <v>38</v>
      </c>
      <c r="E965" s="18" t="s">
        <v>38</v>
      </c>
      <c r="F965" s="18">
        <v>0</v>
      </c>
      <c r="G965" s="18">
        <v>1</v>
      </c>
      <c r="H965" s="18">
        <v>1</v>
      </c>
      <c r="I965" s="18"/>
      <c r="J965" s="18"/>
      <c r="K965" s="18"/>
      <c r="L965" s="19" t="s">
        <v>8536</v>
      </c>
      <c r="M965" s="19" t="s">
        <v>370</v>
      </c>
      <c r="N965" s="18" t="s">
        <v>502</v>
      </c>
      <c r="O965" s="18">
        <v>1000</v>
      </c>
      <c r="P965" s="18" t="s">
        <v>163</v>
      </c>
      <c r="Q965" s="18">
        <v>50</v>
      </c>
      <c r="R965" s="18" t="s">
        <v>45</v>
      </c>
      <c r="S965" s="37" t="s">
        <v>46</v>
      </c>
      <c r="T965" s="18" t="s">
        <v>331</v>
      </c>
      <c r="U965" s="37">
        <v>87.59</v>
      </c>
      <c r="V965" s="37">
        <v>87.59</v>
      </c>
      <c r="W965" s="37">
        <v>45.05</v>
      </c>
      <c r="X965" s="18" t="s">
        <v>331</v>
      </c>
      <c r="Y965" s="39"/>
      <c r="Z965" s="16">
        <v>0</v>
      </c>
      <c r="AA965" s="36">
        <v>85.3</v>
      </c>
      <c r="AB965" s="36"/>
      <c r="AC965" s="36">
        <v>85.3</v>
      </c>
      <c r="AD965" s="70">
        <f t="shared" si="185"/>
        <v>91.871000000000009</v>
      </c>
      <c r="AE965" s="70">
        <f t="shared" si="186"/>
        <v>114.83875</v>
      </c>
      <c r="AF965" s="70">
        <f t="shared" si="187"/>
        <v>124.02585000000002</v>
      </c>
      <c r="AG965" s="36">
        <f t="shared" si="188"/>
        <v>91.87</v>
      </c>
      <c r="AH965" s="36">
        <f t="shared" si="189"/>
        <v>114.83</v>
      </c>
      <c r="AI965" s="36">
        <f t="shared" si="190"/>
        <v>124.02</v>
      </c>
      <c r="AJ965" s="40">
        <v>42419</v>
      </c>
      <c r="AK965" s="40">
        <v>42422</v>
      </c>
      <c r="AL965" s="22"/>
      <c r="AM965" s="20" t="s">
        <v>184</v>
      </c>
      <c r="AN965" s="20"/>
      <c r="AO965" s="20" t="s">
        <v>8152</v>
      </c>
      <c r="AP965" s="20"/>
      <c r="AQ965" s="20"/>
      <c r="AR965" s="22"/>
      <c r="AS965" s="46">
        <v>42552</v>
      </c>
      <c r="AT965" s="173"/>
    </row>
    <row r="966" spans="1:46" ht="47.25" customHeight="1">
      <c r="A966" s="16">
        <v>8697936031974</v>
      </c>
      <c r="B966" s="16" t="s">
        <v>5344</v>
      </c>
      <c r="C966" s="16" t="s">
        <v>5345</v>
      </c>
      <c r="D966" s="17" t="s">
        <v>38</v>
      </c>
      <c r="E966" s="18" t="s">
        <v>38</v>
      </c>
      <c r="F966" s="18">
        <v>0</v>
      </c>
      <c r="G966" s="18">
        <v>5</v>
      </c>
      <c r="H966" s="18">
        <v>1</v>
      </c>
      <c r="I966" s="18"/>
      <c r="J966" s="18"/>
      <c r="K966" s="18"/>
      <c r="L966" s="19" t="s">
        <v>8538</v>
      </c>
      <c r="M966" s="19" t="s">
        <v>370</v>
      </c>
      <c r="N966" s="18" t="s">
        <v>502</v>
      </c>
      <c r="O966" s="18">
        <v>750</v>
      </c>
      <c r="P966" s="18" t="s">
        <v>163</v>
      </c>
      <c r="Q966" s="18">
        <v>50</v>
      </c>
      <c r="R966" s="18" t="s">
        <v>45</v>
      </c>
      <c r="S966" s="37" t="s">
        <v>46</v>
      </c>
      <c r="T966" s="18" t="s">
        <v>331</v>
      </c>
      <c r="U966" s="37">
        <v>62.78</v>
      </c>
      <c r="V966" s="37">
        <v>62.78</v>
      </c>
      <c r="W966" s="37">
        <v>33.64</v>
      </c>
      <c r="X966" s="18" t="s">
        <v>331</v>
      </c>
      <c r="Y966" s="39"/>
      <c r="Z966" s="16">
        <v>0</v>
      </c>
      <c r="AA966" s="36">
        <v>71.180000000000007</v>
      </c>
      <c r="AB966" s="36"/>
      <c r="AC966" s="36">
        <v>71.180000000000007</v>
      </c>
      <c r="AD966" s="70">
        <f t="shared" si="185"/>
        <v>76.762600000000006</v>
      </c>
      <c r="AE966" s="70">
        <f t="shared" si="186"/>
        <v>95.953250000000011</v>
      </c>
      <c r="AF966" s="70">
        <f t="shared" si="187"/>
        <v>103.62951000000002</v>
      </c>
      <c r="AG966" s="36">
        <f t="shared" si="188"/>
        <v>76.760000000000005</v>
      </c>
      <c r="AH966" s="36">
        <f t="shared" si="189"/>
        <v>95.95</v>
      </c>
      <c r="AI966" s="36">
        <f t="shared" si="190"/>
        <v>103.62</v>
      </c>
      <c r="AJ966" s="40">
        <v>42419</v>
      </c>
      <c r="AK966" s="40">
        <v>42422</v>
      </c>
      <c r="AL966" s="22"/>
      <c r="AM966" s="20" t="s">
        <v>184</v>
      </c>
      <c r="AN966" s="20"/>
      <c r="AO966" s="20" t="s">
        <v>8122</v>
      </c>
      <c r="AP966" s="20"/>
      <c r="AQ966" s="20"/>
      <c r="AR966" s="22"/>
      <c r="AS966" s="46">
        <v>42552</v>
      </c>
      <c r="AT966" s="173"/>
    </row>
    <row r="967" spans="1:46" ht="47.25" customHeight="1">
      <c r="A967" s="16">
        <v>8697933020285</v>
      </c>
      <c r="B967" s="16" t="s">
        <v>580</v>
      </c>
      <c r="C967" s="16" t="s">
        <v>789</v>
      </c>
      <c r="D967" s="17" t="s">
        <v>38</v>
      </c>
      <c r="E967" s="18" t="s">
        <v>41</v>
      </c>
      <c r="F967" s="18">
        <v>4</v>
      </c>
      <c r="G967" s="18">
        <v>2</v>
      </c>
      <c r="H967" s="18">
        <v>2</v>
      </c>
      <c r="I967" s="18"/>
      <c r="J967" s="18"/>
      <c r="K967" s="18"/>
      <c r="L967" s="19" t="s">
        <v>3207</v>
      </c>
      <c r="M967" s="19" t="s">
        <v>3209</v>
      </c>
      <c r="N967" s="18" t="s">
        <v>1900</v>
      </c>
      <c r="O967" s="18" t="s">
        <v>3210</v>
      </c>
      <c r="P967" s="18" t="s">
        <v>163</v>
      </c>
      <c r="Q967" s="18">
        <v>30</v>
      </c>
      <c r="R967" s="18" t="s">
        <v>45</v>
      </c>
      <c r="S967" s="37" t="s">
        <v>46</v>
      </c>
      <c r="T967" s="18" t="s">
        <v>53</v>
      </c>
      <c r="U967" s="37">
        <v>2.3699999999999997</v>
      </c>
      <c r="V967" s="37">
        <v>2.3699999999999997</v>
      </c>
      <c r="W967" s="37">
        <v>0</v>
      </c>
      <c r="X967" s="18" t="s">
        <v>53</v>
      </c>
      <c r="Y967" s="39"/>
      <c r="Z967" s="16">
        <v>0</v>
      </c>
      <c r="AA967" s="36">
        <v>5</v>
      </c>
      <c r="AB967" s="36"/>
      <c r="AC967" s="36">
        <v>5</v>
      </c>
      <c r="AD967" s="70">
        <f t="shared" si="185"/>
        <v>5.45</v>
      </c>
      <c r="AE967" s="70">
        <f t="shared" si="186"/>
        <v>6.8125</v>
      </c>
      <c r="AF967" s="70">
        <f t="shared" si="187"/>
        <v>7.3575000000000008</v>
      </c>
      <c r="AG967" s="36">
        <f t="shared" si="188"/>
        <v>5.45</v>
      </c>
      <c r="AH967" s="36">
        <f t="shared" si="189"/>
        <v>6.81</v>
      </c>
      <c r="AI967" s="36">
        <f t="shared" si="190"/>
        <v>7.35</v>
      </c>
      <c r="AJ967" s="40">
        <v>42447</v>
      </c>
      <c r="AK967" s="40">
        <v>42451</v>
      </c>
      <c r="AL967" s="22"/>
      <c r="AM967" s="20" t="s">
        <v>184</v>
      </c>
      <c r="AN967" s="20"/>
      <c r="AO967" s="20" t="s">
        <v>272</v>
      </c>
      <c r="AP967" s="20"/>
      <c r="AQ967" s="20"/>
      <c r="AR967" s="22"/>
      <c r="AS967" s="46">
        <v>42552</v>
      </c>
      <c r="AT967" s="173"/>
    </row>
    <row r="968" spans="1:46" ht="47.25" customHeight="1">
      <c r="A968" s="16">
        <v>8699889040010</v>
      </c>
      <c r="B968" s="17" t="s">
        <v>8467</v>
      </c>
      <c r="C968" s="17"/>
      <c r="D968" s="17" t="s">
        <v>87</v>
      </c>
      <c r="E968" s="18" t="s">
        <v>87</v>
      </c>
      <c r="F968" s="18">
        <v>0</v>
      </c>
      <c r="G968" s="73" t="s">
        <v>705</v>
      </c>
      <c r="H968" s="18">
        <v>1</v>
      </c>
      <c r="I968" s="18"/>
      <c r="J968" s="18"/>
      <c r="K968" s="18"/>
      <c r="L968" s="19" t="s">
        <v>10402</v>
      </c>
      <c r="M968" s="19" t="s">
        <v>8469</v>
      </c>
      <c r="N968" s="18" t="s">
        <v>371</v>
      </c>
      <c r="O968" s="18">
        <v>250</v>
      </c>
      <c r="P968" s="18" t="s">
        <v>163</v>
      </c>
      <c r="Q968" s="18">
        <v>10</v>
      </c>
      <c r="R968" s="18" t="s">
        <v>45</v>
      </c>
      <c r="S968" s="37" t="s">
        <v>46</v>
      </c>
      <c r="T968" s="37"/>
      <c r="U968" s="37"/>
      <c r="V968" s="37">
        <v>0</v>
      </c>
      <c r="W968" s="37">
        <v>0</v>
      </c>
      <c r="X968" s="18"/>
      <c r="Y968" s="18"/>
      <c r="Z968" s="18"/>
      <c r="AA968" s="18"/>
      <c r="AB968" s="18"/>
      <c r="AC968" s="37">
        <v>0</v>
      </c>
      <c r="AD968" s="37"/>
      <c r="AE968" s="37"/>
      <c r="AF968" s="37"/>
      <c r="AG968" s="37">
        <v>0</v>
      </c>
      <c r="AH968" s="37">
        <v>0</v>
      </c>
      <c r="AI968" s="37">
        <v>0</v>
      </c>
      <c r="AJ968" s="40">
        <v>42349</v>
      </c>
      <c r="AK968" s="40">
        <v>42353</v>
      </c>
      <c r="AL968" s="46"/>
      <c r="AM968" s="46"/>
      <c r="AN968" s="46"/>
      <c r="AO968" s="20" t="s">
        <v>272</v>
      </c>
      <c r="AP968" s="20"/>
      <c r="AQ968" s="20"/>
      <c r="AR968" s="22"/>
      <c r="AS968" s="46">
        <v>42552</v>
      </c>
      <c r="AT968" s="173"/>
    </row>
    <row r="969" spans="1:46" ht="47.25" customHeight="1">
      <c r="A969" s="16">
        <v>8699514014669</v>
      </c>
      <c r="B969" s="16" t="s">
        <v>2658</v>
      </c>
      <c r="C969" s="16" t="s">
        <v>2659</v>
      </c>
      <c r="D969" s="17" t="s">
        <v>87</v>
      </c>
      <c r="E969" s="18" t="s">
        <v>41</v>
      </c>
      <c r="F969" s="18">
        <v>4</v>
      </c>
      <c r="G969" s="18">
        <v>1</v>
      </c>
      <c r="H969" s="18">
        <v>2</v>
      </c>
      <c r="I969" s="18"/>
      <c r="J969" s="18"/>
      <c r="K969" s="18"/>
      <c r="L969" s="19" t="s">
        <v>7557</v>
      </c>
      <c r="M969" s="19" t="s">
        <v>296</v>
      </c>
      <c r="N969" s="18" t="s">
        <v>74</v>
      </c>
      <c r="O969" s="18">
        <v>100</v>
      </c>
      <c r="P969" s="18" t="s">
        <v>163</v>
      </c>
      <c r="Q969" s="18">
        <v>40</v>
      </c>
      <c r="R969" s="18" t="s">
        <v>45</v>
      </c>
      <c r="S969" s="37" t="s">
        <v>46</v>
      </c>
      <c r="T969" s="18" t="s">
        <v>53</v>
      </c>
      <c r="U969" s="37">
        <v>3.46</v>
      </c>
      <c r="V969" s="37">
        <v>3.88</v>
      </c>
      <c r="W969" s="37">
        <v>0</v>
      </c>
      <c r="X969" s="18" t="s">
        <v>284</v>
      </c>
      <c r="Y969" s="39"/>
      <c r="Z969" s="16">
        <v>0</v>
      </c>
      <c r="AA969" s="36">
        <v>7.32</v>
      </c>
      <c r="AB969" s="36"/>
      <c r="AC969" s="36">
        <v>7.32</v>
      </c>
      <c r="AD969" s="70">
        <f t="shared" ref="AD969:AD981" si="191">IF(Z969=2,AC969*1.08,IF(AC969&lt;=10,(AC969*1.09),IF(AC969&lt;=50,(10*1.09)+((AC969-10)*1.08),IF(AC969&lt;=100,(10*1.09)+((50-10)*1.08)+((AC969-50)*1.07),IF(AC969&lt;=200,(10*1.09)+((50-10)*1.08)+((100-50)*1.07)+((AC969-100)*1.04),(10*1.09)+((50-10)*1.08)+((100-50)*1.07)+((200-100)*1.04)+((AC969-200)*1.02))))))</f>
        <v>7.9788000000000006</v>
      </c>
      <c r="AE969" s="70">
        <f t="shared" ref="AE969:AE981" si="192">IF(Z969=1,AD969*1.08,IF(Z969=2,0,IF(AC969&lt;=100,(AD969*1.25),IF(AC969&lt;=200,134.5+((AC969-100)*1.04*1.16),255.14+((AC969-200)*1.02*1.12)))))</f>
        <v>9.9735000000000014</v>
      </c>
      <c r="AF969" s="70">
        <f t="shared" ref="AF969:AF981" si="193">IF(Z969=1,0,(AE969*1.08))</f>
        <v>10.771380000000002</v>
      </c>
      <c r="AG969" s="36">
        <f t="shared" ref="AG969:AG1000" si="194">TRUNC(AD969,2)</f>
        <v>7.97</v>
      </c>
      <c r="AH969" s="36">
        <f t="shared" ref="AH969:AH1000" si="195">TRUNC(AE969,2)</f>
        <v>9.9700000000000006</v>
      </c>
      <c r="AI969" s="36">
        <f t="shared" ref="AI969:AI1000" si="196">TRUNC(AF969,2)</f>
        <v>10.77</v>
      </c>
      <c r="AJ969" s="40">
        <v>42545</v>
      </c>
      <c r="AK969" s="40">
        <v>42547</v>
      </c>
      <c r="AL969" s="22"/>
      <c r="AM969" s="20" t="s">
        <v>184</v>
      </c>
      <c r="AN969" s="20"/>
      <c r="AO969" s="20" t="s">
        <v>272</v>
      </c>
      <c r="AP969" s="20"/>
      <c r="AQ969" s="20"/>
      <c r="AR969" s="22"/>
      <c r="AS969" s="46">
        <v>42552</v>
      </c>
      <c r="AT969" s="173"/>
    </row>
    <row r="970" spans="1:46" ht="47.25" customHeight="1">
      <c r="A970" s="16">
        <v>8699514704676</v>
      </c>
      <c r="B970" s="16" t="s">
        <v>2658</v>
      </c>
      <c r="C970" s="16" t="s">
        <v>2659</v>
      </c>
      <c r="D970" s="17" t="s">
        <v>87</v>
      </c>
      <c r="E970" s="18" t="s">
        <v>41</v>
      </c>
      <c r="F970" s="18">
        <v>4</v>
      </c>
      <c r="G970" s="18">
        <v>1</v>
      </c>
      <c r="H970" s="18">
        <v>2</v>
      </c>
      <c r="I970" s="18"/>
      <c r="J970" s="18"/>
      <c r="K970" s="18"/>
      <c r="L970" s="19" t="s">
        <v>7567</v>
      </c>
      <c r="M970" s="19" t="s">
        <v>296</v>
      </c>
      <c r="N970" s="18" t="s">
        <v>74</v>
      </c>
      <c r="O970" s="18" t="s">
        <v>7568</v>
      </c>
      <c r="P970" s="18" t="s">
        <v>551</v>
      </c>
      <c r="Q970" s="18">
        <v>250</v>
      </c>
      <c r="R970" s="18" t="s">
        <v>45</v>
      </c>
      <c r="S970" s="37" t="s">
        <v>46</v>
      </c>
      <c r="T970" s="18" t="s">
        <v>53</v>
      </c>
      <c r="U970" s="37">
        <v>2.84</v>
      </c>
      <c r="V970" s="37">
        <v>2.84</v>
      </c>
      <c r="W970" s="37">
        <v>0</v>
      </c>
      <c r="X970" s="18" t="s">
        <v>53</v>
      </c>
      <c r="Y970" s="39"/>
      <c r="Z970" s="16">
        <v>0</v>
      </c>
      <c r="AA970" s="36">
        <v>6.01</v>
      </c>
      <c r="AB970" s="36"/>
      <c r="AC970" s="36">
        <v>6.01</v>
      </c>
      <c r="AD970" s="70">
        <f t="shared" si="191"/>
        <v>6.5509000000000004</v>
      </c>
      <c r="AE970" s="70">
        <f t="shared" si="192"/>
        <v>8.188625</v>
      </c>
      <c r="AF970" s="70">
        <f t="shared" si="193"/>
        <v>8.8437150000000013</v>
      </c>
      <c r="AG970" s="36">
        <f t="shared" si="194"/>
        <v>6.55</v>
      </c>
      <c r="AH970" s="36">
        <f t="shared" si="195"/>
        <v>8.18</v>
      </c>
      <c r="AI970" s="36">
        <f t="shared" si="196"/>
        <v>8.84</v>
      </c>
      <c r="AJ970" s="40">
        <v>42447</v>
      </c>
      <c r="AK970" s="40">
        <v>42451</v>
      </c>
      <c r="AL970" s="22"/>
      <c r="AM970" s="20" t="s">
        <v>184</v>
      </c>
      <c r="AN970" s="20"/>
      <c r="AO970" s="20" t="s">
        <v>7508</v>
      </c>
      <c r="AP970" s="20"/>
      <c r="AQ970" s="20"/>
      <c r="AR970" s="22"/>
      <c r="AS970" s="46">
        <v>42552</v>
      </c>
      <c r="AT970" s="173"/>
    </row>
    <row r="971" spans="1:46" ht="47.25" customHeight="1">
      <c r="A971" s="16">
        <v>8699514014683</v>
      </c>
      <c r="B971" s="16" t="s">
        <v>2658</v>
      </c>
      <c r="C971" s="16" t="s">
        <v>2659</v>
      </c>
      <c r="D971" s="17" t="s">
        <v>87</v>
      </c>
      <c r="E971" s="18" t="s">
        <v>41</v>
      </c>
      <c r="F971" s="18">
        <v>4</v>
      </c>
      <c r="G971" s="18">
        <v>1</v>
      </c>
      <c r="H971" s="18">
        <v>2</v>
      </c>
      <c r="I971" s="18"/>
      <c r="J971" s="18"/>
      <c r="K971" s="18"/>
      <c r="L971" s="19" t="s">
        <v>2660</v>
      </c>
      <c r="M971" s="19" t="s">
        <v>296</v>
      </c>
      <c r="N971" s="18" t="s">
        <v>74</v>
      </c>
      <c r="O971" s="18">
        <v>200</v>
      </c>
      <c r="P971" s="18" t="s">
        <v>163</v>
      </c>
      <c r="Q971" s="18">
        <v>20</v>
      </c>
      <c r="R971" s="18" t="s">
        <v>45</v>
      </c>
      <c r="S971" s="37" t="s">
        <v>46</v>
      </c>
      <c r="T971" s="18" t="s">
        <v>53</v>
      </c>
      <c r="U971" s="37">
        <v>3.46</v>
      </c>
      <c r="V971" s="37">
        <v>2.72</v>
      </c>
      <c r="W971" s="37">
        <v>0</v>
      </c>
      <c r="X971" s="18" t="s">
        <v>284</v>
      </c>
      <c r="Y971" s="39"/>
      <c r="Z971" s="16">
        <v>0</v>
      </c>
      <c r="AA971" s="36">
        <v>7.32</v>
      </c>
      <c r="AB971" s="36"/>
      <c r="AC971" s="36">
        <v>7.32</v>
      </c>
      <c r="AD971" s="70">
        <f t="shared" si="191"/>
        <v>7.9788000000000006</v>
      </c>
      <c r="AE971" s="70">
        <f t="shared" si="192"/>
        <v>9.9735000000000014</v>
      </c>
      <c r="AF971" s="70">
        <f t="shared" si="193"/>
        <v>10.771380000000002</v>
      </c>
      <c r="AG971" s="36">
        <f t="shared" si="194"/>
        <v>7.97</v>
      </c>
      <c r="AH971" s="36">
        <f t="shared" si="195"/>
        <v>9.9700000000000006</v>
      </c>
      <c r="AI971" s="36">
        <f t="shared" si="196"/>
        <v>10.77</v>
      </c>
      <c r="AJ971" s="40">
        <v>42545</v>
      </c>
      <c r="AK971" s="40">
        <v>42547</v>
      </c>
      <c r="AL971" s="22"/>
      <c r="AM971" s="20" t="s">
        <v>184</v>
      </c>
      <c r="AN971" s="20"/>
      <c r="AO971" s="20" t="s">
        <v>7508</v>
      </c>
      <c r="AP971" s="20"/>
      <c r="AQ971" s="20"/>
      <c r="AR971" s="22"/>
      <c r="AS971" s="46">
        <v>42552</v>
      </c>
      <c r="AT971" s="173"/>
    </row>
    <row r="972" spans="1:46" ht="47.25" customHeight="1">
      <c r="A972" s="16">
        <v>8699514015369</v>
      </c>
      <c r="B972" s="16" t="s">
        <v>2658</v>
      </c>
      <c r="C972" s="16" t="s">
        <v>2659</v>
      </c>
      <c r="D972" s="17" t="s">
        <v>87</v>
      </c>
      <c r="E972" s="18" t="s">
        <v>41</v>
      </c>
      <c r="F972" s="18">
        <v>0</v>
      </c>
      <c r="G972" s="18">
        <v>1</v>
      </c>
      <c r="H972" s="18">
        <v>1</v>
      </c>
      <c r="I972" s="18"/>
      <c r="J972" s="18"/>
      <c r="K972" s="18"/>
      <c r="L972" s="19" t="s">
        <v>7560</v>
      </c>
      <c r="M972" s="19" t="s">
        <v>296</v>
      </c>
      <c r="N972" s="18" t="s">
        <v>74</v>
      </c>
      <c r="O972" s="18">
        <v>200</v>
      </c>
      <c r="P972" s="18" t="s">
        <v>163</v>
      </c>
      <c r="Q972" s="18">
        <v>40</v>
      </c>
      <c r="R972" s="18" t="s">
        <v>45</v>
      </c>
      <c r="S972" s="37" t="s">
        <v>46</v>
      </c>
      <c r="T972" s="37" t="s">
        <v>284</v>
      </c>
      <c r="U972" s="37">
        <v>6.82</v>
      </c>
      <c r="V972" s="37">
        <v>6.82</v>
      </c>
      <c r="W972" s="37">
        <v>5.45</v>
      </c>
      <c r="X972" s="37" t="s">
        <v>284</v>
      </c>
      <c r="Y972" s="39"/>
      <c r="Z972" s="16">
        <v>0</v>
      </c>
      <c r="AA972" s="36">
        <v>10.79</v>
      </c>
      <c r="AB972" s="36"/>
      <c r="AC972" s="36">
        <v>10.79</v>
      </c>
      <c r="AD972" s="70">
        <f t="shared" si="191"/>
        <v>11.7532</v>
      </c>
      <c r="AE972" s="70">
        <f t="shared" si="192"/>
        <v>14.6915</v>
      </c>
      <c r="AF972" s="70">
        <f t="shared" si="193"/>
        <v>15.866820000000001</v>
      </c>
      <c r="AG972" s="36">
        <f t="shared" si="194"/>
        <v>11.75</v>
      </c>
      <c r="AH972" s="36">
        <f t="shared" si="195"/>
        <v>14.69</v>
      </c>
      <c r="AI972" s="36">
        <f t="shared" si="196"/>
        <v>15.86</v>
      </c>
      <c r="AJ972" s="40">
        <v>42545</v>
      </c>
      <c r="AK972" s="40">
        <v>42547</v>
      </c>
      <c r="AL972" s="22"/>
      <c r="AM972" s="20" t="s">
        <v>184</v>
      </c>
      <c r="AN972" s="20"/>
      <c r="AO972" s="20" t="s">
        <v>7508</v>
      </c>
      <c r="AP972" s="20"/>
      <c r="AQ972" s="20"/>
      <c r="AR972" s="22"/>
      <c r="AS972" s="46">
        <v>42552</v>
      </c>
      <c r="AT972" s="173"/>
    </row>
    <row r="973" spans="1:46" ht="47.25" customHeight="1">
      <c r="A973" s="16">
        <v>8699532017994</v>
      </c>
      <c r="B973" s="16" t="s">
        <v>2658</v>
      </c>
      <c r="C973" s="16" t="s">
        <v>2659</v>
      </c>
      <c r="D973" s="17" t="s">
        <v>87</v>
      </c>
      <c r="E973" s="18" t="s">
        <v>295</v>
      </c>
      <c r="F973" s="18">
        <v>0</v>
      </c>
      <c r="G973" s="18">
        <v>1</v>
      </c>
      <c r="H973" s="18">
        <v>1</v>
      </c>
      <c r="I973" s="18"/>
      <c r="J973" s="18"/>
      <c r="K973" s="18"/>
      <c r="L973" s="19" t="s">
        <v>10928</v>
      </c>
      <c r="M973" s="19" t="s">
        <v>296</v>
      </c>
      <c r="N973" s="18" t="s">
        <v>2263</v>
      </c>
      <c r="O973" s="18">
        <v>200</v>
      </c>
      <c r="P973" s="18" t="s">
        <v>163</v>
      </c>
      <c r="Q973" s="18">
        <v>90</v>
      </c>
      <c r="R973" s="18" t="s">
        <v>95</v>
      </c>
      <c r="S973" s="37" t="s">
        <v>46</v>
      </c>
      <c r="T973" s="37" t="s">
        <v>284</v>
      </c>
      <c r="U973" s="38">
        <v>15.36</v>
      </c>
      <c r="V973" s="38">
        <v>17.07</v>
      </c>
      <c r="W973" s="38">
        <v>13.65</v>
      </c>
      <c r="X973" s="37" t="s">
        <v>557</v>
      </c>
      <c r="Y973" s="39"/>
      <c r="Z973" s="16">
        <v>0</v>
      </c>
      <c r="AA973" s="36">
        <v>31.14</v>
      </c>
      <c r="AB973" s="36"/>
      <c r="AC973" s="36">
        <v>31.14</v>
      </c>
      <c r="AD973" s="38">
        <f t="shared" si="191"/>
        <v>33.731200000000001</v>
      </c>
      <c r="AE973" s="38">
        <f t="shared" si="192"/>
        <v>42.164000000000001</v>
      </c>
      <c r="AF973" s="38">
        <f t="shared" si="193"/>
        <v>45.537120000000002</v>
      </c>
      <c r="AG973" s="36">
        <f t="shared" si="194"/>
        <v>33.729999999999997</v>
      </c>
      <c r="AH973" s="36">
        <f t="shared" si="195"/>
        <v>42.16</v>
      </c>
      <c r="AI973" s="36">
        <f t="shared" si="196"/>
        <v>45.53</v>
      </c>
      <c r="AJ973" s="40">
        <v>43146</v>
      </c>
      <c r="AK973" s="40">
        <v>43150</v>
      </c>
      <c r="AL973" s="17">
        <v>1</v>
      </c>
      <c r="AM973" s="17" t="s">
        <v>10882</v>
      </c>
      <c r="AN973" s="17"/>
      <c r="AO973" s="20" t="s">
        <v>7508</v>
      </c>
      <c r="AP973" s="20"/>
      <c r="AQ973" s="20"/>
      <c r="AR973" s="22"/>
      <c r="AS973" s="46">
        <v>42552</v>
      </c>
      <c r="AT973" s="173"/>
    </row>
    <row r="974" spans="1:46" ht="47.25" customHeight="1">
      <c r="A974" s="16">
        <v>8697621950030</v>
      </c>
      <c r="B974" s="16" t="s">
        <v>7461</v>
      </c>
      <c r="C974" s="16" t="s">
        <v>7462</v>
      </c>
      <c r="D974" s="17" t="s">
        <v>87</v>
      </c>
      <c r="E974" s="18" t="s">
        <v>41</v>
      </c>
      <c r="F974" s="18">
        <v>0</v>
      </c>
      <c r="G974" s="18">
        <v>2</v>
      </c>
      <c r="H974" s="18">
        <v>1</v>
      </c>
      <c r="I974" s="18"/>
      <c r="J974" s="18"/>
      <c r="K974" s="18"/>
      <c r="L974" s="19" t="s">
        <v>7463</v>
      </c>
      <c r="M974" s="19" t="s">
        <v>7464</v>
      </c>
      <c r="N974" s="18" t="s">
        <v>2747</v>
      </c>
      <c r="O974" s="18">
        <v>0.1</v>
      </c>
      <c r="P974" s="18" t="s">
        <v>551</v>
      </c>
      <c r="Q974" s="18">
        <v>7</v>
      </c>
      <c r="R974" s="18" t="s">
        <v>45</v>
      </c>
      <c r="S974" s="37" t="s">
        <v>96</v>
      </c>
      <c r="T974" s="37"/>
      <c r="U974" s="37"/>
      <c r="V974" s="37">
        <v>77.5</v>
      </c>
      <c r="W974" s="37">
        <v>62</v>
      </c>
      <c r="X974" s="18" t="s">
        <v>165</v>
      </c>
      <c r="Y974" s="18"/>
      <c r="Z974" s="16">
        <v>0</v>
      </c>
      <c r="AA974" s="16"/>
      <c r="AB974" s="16"/>
      <c r="AC974" s="36">
        <v>110.55</v>
      </c>
      <c r="AD974" s="70">
        <f t="shared" si="191"/>
        <v>118.57199999999999</v>
      </c>
      <c r="AE974" s="70">
        <f t="shared" si="192"/>
        <v>147.22752</v>
      </c>
      <c r="AF974" s="70">
        <f t="shared" si="193"/>
        <v>159.00572160000002</v>
      </c>
      <c r="AG974" s="36">
        <f t="shared" si="194"/>
        <v>118.57</v>
      </c>
      <c r="AH974" s="36">
        <f t="shared" si="195"/>
        <v>147.22</v>
      </c>
      <c r="AI974" s="36">
        <f t="shared" si="196"/>
        <v>159</v>
      </c>
      <c r="AJ974" s="40">
        <v>42419</v>
      </c>
      <c r="AK974" s="40">
        <v>42422</v>
      </c>
      <c r="AL974" s="22"/>
      <c r="AM974" s="20" t="s">
        <v>184</v>
      </c>
      <c r="AN974" s="20"/>
      <c r="AO974" s="20" t="s">
        <v>7508</v>
      </c>
      <c r="AP974" s="20"/>
      <c r="AQ974" s="20"/>
      <c r="AR974" s="22"/>
      <c r="AS974" s="46">
        <v>42552</v>
      </c>
      <c r="AT974" s="173"/>
    </row>
    <row r="975" spans="1:46" ht="47.25" customHeight="1">
      <c r="A975" s="16">
        <v>8699742570012</v>
      </c>
      <c r="B975" s="16" t="s">
        <v>580</v>
      </c>
      <c r="C975" s="16" t="s">
        <v>789</v>
      </c>
      <c r="D975" s="17" t="s">
        <v>38</v>
      </c>
      <c r="E975" s="18" t="s">
        <v>41</v>
      </c>
      <c r="F975" s="18">
        <v>4</v>
      </c>
      <c r="G975" s="18">
        <v>2</v>
      </c>
      <c r="H975" s="18">
        <v>2</v>
      </c>
      <c r="I975" s="18"/>
      <c r="J975" s="18"/>
      <c r="K975" s="18"/>
      <c r="L975" s="19" t="s">
        <v>1231</v>
      </c>
      <c r="M975" s="19" t="s">
        <v>1232</v>
      </c>
      <c r="N975" s="18" t="s">
        <v>1233</v>
      </c>
      <c r="O975" s="18" t="s">
        <v>9684</v>
      </c>
      <c r="P975" s="18" t="s">
        <v>163</v>
      </c>
      <c r="Q975" s="18">
        <v>100</v>
      </c>
      <c r="R975" s="45" t="s">
        <v>1817</v>
      </c>
      <c r="S975" s="37" t="s">
        <v>46</v>
      </c>
      <c r="T975" s="18" t="s">
        <v>53</v>
      </c>
      <c r="U975" s="38">
        <v>1.27</v>
      </c>
      <c r="V975" s="38">
        <v>1.27</v>
      </c>
      <c r="W975" s="38">
        <v>0</v>
      </c>
      <c r="X975" s="18" t="s">
        <v>53</v>
      </c>
      <c r="Y975" s="39"/>
      <c r="Z975" s="16">
        <v>0</v>
      </c>
      <c r="AA975" s="36">
        <v>2.67</v>
      </c>
      <c r="AB975" s="36"/>
      <c r="AC975" s="36">
        <v>2.67</v>
      </c>
      <c r="AD975" s="38">
        <f t="shared" si="191"/>
        <v>2.9103000000000003</v>
      </c>
      <c r="AE975" s="38">
        <f t="shared" si="192"/>
        <v>3.6378750000000002</v>
      </c>
      <c r="AF975" s="38">
        <f t="shared" si="193"/>
        <v>3.9289050000000003</v>
      </c>
      <c r="AG975" s="36">
        <f t="shared" si="194"/>
        <v>2.91</v>
      </c>
      <c r="AH975" s="36">
        <f t="shared" si="195"/>
        <v>3.63</v>
      </c>
      <c r="AI975" s="36">
        <f t="shared" si="196"/>
        <v>3.92</v>
      </c>
      <c r="AJ975" s="40">
        <v>42762</v>
      </c>
      <c r="AK975" s="40">
        <v>42766</v>
      </c>
      <c r="AL975" s="18"/>
      <c r="AM975" s="20" t="s">
        <v>184</v>
      </c>
      <c r="AN975" s="20"/>
      <c r="AO975" s="20" t="s">
        <v>7508</v>
      </c>
      <c r="AP975" s="20"/>
      <c r="AQ975" s="20"/>
      <c r="AR975" s="22"/>
      <c r="AS975" s="46">
        <v>42552</v>
      </c>
      <c r="AT975" s="173"/>
    </row>
    <row r="976" spans="1:46" ht="47.25" customHeight="1">
      <c r="A976" s="16">
        <v>8699772750385</v>
      </c>
      <c r="B976" s="16" t="s">
        <v>2681</v>
      </c>
      <c r="C976" s="16" t="s">
        <v>2682</v>
      </c>
      <c r="D976" s="17" t="s">
        <v>323</v>
      </c>
      <c r="E976" s="18" t="s">
        <v>295</v>
      </c>
      <c r="F976" s="18">
        <v>4</v>
      </c>
      <c r="G976" s="18">
        <v>1</v>
      </c>
      <c r="H976" s="18">
        <v>2</v>
      </c>
      <c r="I976" s="18"/>
      <c r="J976" s="18"/>
      <c r="K976" s="18"/>
      <c r="L976" s="19" t="s">
        <v>11031</v>
      </c>
      <c r="M976" s="19" t="s">
        <v>1508</v>
      </c>
      <c r="N976" s="18" t="s">
        <v>4317</v>
      </c>
      <c r="O976" s="18">
        <v>75</v>
      </c>
      <c r="P976" s="18" t="s">
        <v>163</v>
      </c>
      <c r="Q976" s="18">
        <v>10</v>
      </c>
      <c r="R976" s="18" t="s">
        <v>95</v>
      </c>
      <c r="S976" s="37" t="s">
        <v>46</v>
      </c>
      <c r="T976" s="18" t="s">
        <v>53</v>
      </c>
      <c r="U976" s="38">
        <v>2.8699999999999997</v>
      </c>
      <c r="V976" s="38">
        <v>2.8699999999999997</v>
      </c>
      <c r="W976" s="38">
        <v>0</v>
      </c>
      <c r="X976" s="18" t="s">
        <v>53</v>
      </c>
      <c r="Y976" s="39"/>
      <c r="Z976" s="16">
        <v>0</v>
      </c>
      <c r="AA976" s="36">
        <v>7.89</v>
      </c>
      <c r="AB976" s="36"/>
      <c r="AC976" s="36">
        <v>7.89</v>
      </c>
      <c r="AD976" s="38">
        <f t="shared" si="191"/>
        <v>8.6000999999999994</v>
      </c>
      <c r="AE976" s="38">
        <f t="shared" si="192"/>
        <v>10.750124999999999</v>
      </c>
      <c r="AF976" s="38">
        <f t="shared" si="193"/>
        <v>11.610135</v>
      </c>
      <c r="AG976" s="36">
        <f t="shared" si="194"/>
        <v>8.6</v>
      </c>
      <c r="AH976" s="36">
        <f t="shared" si="195"/>
        <v>10.75</v>
      </c>
      <c r="AI976" s="36">
        <f t="shared" si="196"/>
        <v>11.61</v>
      </c>
      <c r="AJ976" s="40">
        <v>43245</v>
      </c>
      <c r="AK976" s="40">
        <v>43251</v>
      </c>
      <c r="AL976" s="17">
        <v>1</v>
      </c>
      <c r="AM976" s="17" t="s">
        <v>10821</v>
      </c>
      <c r="AN976" s="17"/>
      <c r="AO976" s="20" t="s">
        <v>7508</v>
      </c>
      <c r="AP976" s="20"/>
      <c r="AQ976" s="20"/>
      <c r="AR976" s="22"/>
      <c r="AS976" s="46">
        <v>42552</v>
      </c>
      <c r="AT976" s="173"/>
    </row>
    <row r="977" spans="1:46" ht="47.25" customHeight="1">
      <c r="A977" s="16">
        <v>8699772750378</v>
      </c>
      <c r="B977" s="16" t="s">
        <v>2681</v>
      </c>
      <c r="C977" s="16" t="s">
        <v>2682</v>
      </c>
      <c r="D977" s="17" t="s">
        <v>323</v>
      </c>
      <c r="E977" s="18" t="s">
        <v>295</v>
      </c>
      <c r="F977" s="18">
        <v>4</v>
      </c>
      <c r="G977" s="18">
        <v>1</v>
      </c>
      <c r="H977" s="18">
        <v>2</v>
      </c>
      <c r="I977" s="18"/>
      <c r="J977" s="18"/>
      <c r="K977" s="18"/>
      <c r="L977" s="19" t="s">
        <v>11033</v>
      </c>
      <c r="M977" s="19" t="s">
        <v>1508</v>
      </c>
      <c r="N977" s="18" t="s">
        <v>4317</v>
      </c>
      <c r="O977" s="18">
        <v>75</v>
      </c>
      <c r="P977" s="18" t="s">
        <v>163</v>
      </c>
      <c r="Q977" s="18">
        <v>4</v>
      </c>
      <c r="R977" s="18" t="s">
        <v>95</v>
      </c>
      <c r="S977" s="37" t="s">
        <v>46</v>
      </c>
      <c r="T977" s="18" t="s">
        <v>53</v>
      </c>
      <c r="U977" s="38">
        <v>1.24</v>
      </c>
      <c r="V977" s="38">
        <v>1.24</v>
      </c>
      <c r="W977" s="38">
        <v>0</v>
      </c>
      <c r="X977" s="18" t="s">
        <v>53</v>
      </c>
      <c r="Y977" s="39"/>
      <c r="Z977" s="16">
        <v>0</v>
      </c>
      <c r="AA977" s="36">
        <v>3.4</v>
      </c>
      <c r="AB977" s="36"/>
      <c r="AC977" s="36">
        <v>3.4</v>
      </c>
      <c r="AD977" s="38">
        <f t="shared" si="191"/>
        <v>3.706</v>
      </c>
      <c r="AE977" s="38">
        <f t="shared" si="192"/>
        <v>4.6325000000000003</v>
      </c>
      <c r="AF977" s="38">
        <f t="shared" si="193"/>
        <v>5.0031000000000008</v>
      </c>
      <c r="AG977" s="36">
        <f t="shared" si="194"/>
        <v>3.7</v>
      </c>
      <c r="AH977" s="36">
        <f t="shared" si="195"/>
        <v>4.63</v>
      </c>
      <c r="AI977" s="36">
        <f t="shared" si="196"/>
        <v>5</v>
      </c>
      <c r="AJ977" s="40">
        <v>43245</v>
      </c>
      <c r="AK977" s="40">
        <v>43251</v>
      </c>
      <c r="AL977" s="17">
        <v>1</v>
      </c>
      <c r="AM977" s="17" t="s">
        <v>10821</v>
      </c>
      <c r="AN977" s="17"/>
      <c r="AO977" s="20" t="s">
        <v>7508</v>
      </c>
      <c r="AP977" s="20"/>
      <c r="AQ977" s="20"/>
      <c r="AR977" s="22"/>
      <c r="AS977" s="46">
        <v>42552</v>
      </c>
      <c r="AT977" s="173"/>
    </row>
    <row r="978" spans="1:46" ht="47.25" customHeight="1">
      <c r="A978" s="16">
        <v>8699530010034</v>
      </c>
      <c r="B978" s="16" t="s">
        <v>580</v>
      </c>
      <c r="C978" s="16" t="s">
        <v>789</v>
      </c>
      <c r="D978" s="17" t="s">
        <v>38</v>
      </c>
      <c r="E978" s="18" t="s">
        <v>41</v>
      </c>
      <c r="F978" s="18">
        <v>4</v>
      </c>
      <c r="G978" s="18">
        <v>1</v>
      </c>
      <c r="H978" s="18">
        <v>3</v>
      </c>
      <c r="I978" s="18"/>
      <c r="J978" s="18"/>
      <c r="K978" s="18"/>
      <c r="L978" s="19" t="s">
        <v>8977</v>
      </c>
      <c r="M978" s="19" t="s">
        <v>1517</v>
      </c>
      <c r="N978" s="18" t="s">
        <v>255</v>
      </c>
      <c r="O978" s="18" t="s">
        <v>6062</v>
      </c>
      <c r="P978" s="18" t="s">
        <v>163</v>
      </c>
      <c r="Q978" s="18">
        <v>20</v>
      </c>
      <c r="R978" s="18" t="s">
        <v>45</v>
      </c>
      <c r="S978" s="37" t="s">
        <v>46</v>
      </c>
      <c r="T978" s="18" t="s">
        <v>53</v>
      </c>
      <c r="U978" s="37">
        <v>0.43378412860423576</v>
      </c>
      <c r="V978" s="37">
        <v>0.43378412860423576</v>
      </c>
      <c r="W978" s="37">
        <v>0</v>
      </c>
      <c r="X978" s="18" t="s">
        <v>53</v>
      </c>
      <c r="Y978" s="39"/>
      <c r="Z978" s="16">
        <v>0</v>
      </c>
      <c r="AA978" s="36">
        <v>1.06</v>
      </c>
      <c r="AB978" s="36"/>
      <c r="AC978" s="36">
        <v>1.06</v>
      </c>
      <c r="AD978" s="70">
        <f t="shared" si="191"/>
        <v>1.1554000000000002</v>
      </c>
      <c r="AE978" s="70">
        <f t="shared" si="192"/>
        <v>1.4442500000000003</v>
      </c>
      <c r="AF978" s="70">
        <f t="shared" si="193"/>
        <v>1.5597900000000005</v>
      </c>
      <c r="AG978" s="36">
        <f t="shared" si="194"/>
        <v>1.1499999999999999</v>
      </c>
      <c r="AH978" s="36">
        <f t="shared" si="195"/>
        <v>1.44</v>
      </c>
      <c r="AI978" s="36">
        <f t="shared" si="196"/>
        <v>1.55</v>
      </c>
      <c r="AJ978" s="40">
        <v>42421</v>
      </c>
      <c r="AK978" s="40">
        <v>42422</v>
      </c>
      <c r="AL978" s="22"/>
      <c r="AM978" s="20" t="s">
        <v>184</v>
      </c>
      <c r="AN978" s="20"/>
      <c r="AO978" s="20" t="s">
        <v>2695</v>
      </c>
      <c r="AP978" s="20"/>
      <c r="AQ978" s="20"/>
      <c r="AR978" s="22"/>
      <c r="AS978" s="46">
        <v>42552</v>
      </c>
      <c r="AT978" s="173"/>
    </row>
    <row r="979" spans="1:46" ht="47.25" customHeight="1">
      <c r="A979" s="16">
        <v>8699530570040</v>
      </c>
      <c r="B979" s="16" t="s">
        <v>580</v>
      </c>
      <c r="C979" s="16" t="s">
        <v>789</v>
      </c>
      <c r="D979" s="17" t="s">
        <v>38</v>
      </c>
      <c r="E979" s="18" t="s">
        <v>41</v>
      </c>
      <c r="F979" s="18">
        <v>4</v>
      </c>
      <c r="G979" s="18">
        <v>1</v>
      </c>
      <c r="H979" s="18">
        <v>2</v>
      </c>
      <c r="I979" s="18"/>
      <c r="J979" s="18"/>
      <c r="K979" s="18"/>
      <c r="L979" s="19" t="s">
        <v>8979</v>
      </c>
      <c r="M979" s="19" t="s">
        <v>1517</v>
      </c>
      <c r="N979" s="18" t="s">
        <v>255</v>
      </c>
      <c r="O979" s="18" t="s">
        <v>8980</v>
      </c>
      <c r="P979" s="18" t="s">
        <v>163</v>
      </c>
      <c r="Q979" s="18">
        <v>100</v>
      </c>
      <c r="R979" s="18" t="s">
        <v>45</v>
      </c>
      <c r="S979" s="37" t="s">
        <v>46</v>
      </c>
      <c r="T979" s="18" t="s">
        <v>53</v>
      </c>
      <c r="U979" s="37">
        <v>0.88</v>
      </c>
      <c r="V979" s="37">
        <v>0.88</v>
      </c>
      <c r="W979" s="37">
        <v>0</v>
      </c>
      <c r="X979" s="18" t="s">
        <v>53</v>
      </c>
      <c r="Y979" s="39"/>
      <c r="Z979" s="16">
        <v>0</v>
      </c>
      <c r="AA979" s="36">
        <v>1.86</v>
      </c>
      <c r="AB979" s="36"/>
      <c r="AC979" s="36">
        <v>1.86</v>
      </c>
      <c r="AD979" s="70">
        <f t="shared" si="191"/>
        <v>2.0274000000000001</v>
      </c>
      <c r="AE979" s="70">
        <f t="shared" si="192"/>
        <v>2.5342500000000001</v>
      </c>
      <c r="AF979" s="70">
        <f t="shared" si="193"/>
        <v>2.7369900000000005</v>
      </c>
      <c r="AG979" s="36">
        <f t="shared" si="194"/>
        <v>2.02</v>
      </c>
      <c r="AH979" s="36">
        <f t="shared" si="195"/>
        <v>2.5299999999999998</v>
      </c>
      <c r="AI979" s="36">
        <f t="shared" si="196"/>
        <v>2.73</v>
      </c>
      <c r="AJ979" s="40">
        <v>42447</v>
      </c>
      <c r="AK979" s="40">
        <v>42451</v>
      </c>
      <c r="AL979" s="22"/>
      <c r="AM979" s="20" t="s">
        <v>184</v>
      </c>
      <c r="AN979" s="20"/>
      <c r="AO979" s="20" t="s">
        <v>2695</v>
      </c>
      <c r="AP979" s="20"/>
      <c r="AQ979" s="20"/>
      <c r="AR979" s="22"/>
      <c r="AS979" s="46">
        <v>42552</v>
      </c>
      <c r="AT979" s="173"/>
    </row>
    <row r="980" spans="1:46" ht="47.25" customHeight="1">
      <c r="A980" s="16">
        <v>8699530090098</v>
      </c>
      <c r="B980" s="16" t="s">
        <v>580</v>
      </c>
      <c r="C980" s="16" t="s">
        <v>789</v>
      </c>
      <c r="D980" s="17" t="s">
        <v>38</v>
      </c>
      <c r="E980" s="18" t="s">
        <v>41</v>
      </c>
      <c r="F980" s="18">
        <v>4</v>
      </c>
      <c r="G980" s="18">
        <v>1</v>
      </c>
      <c r="H980" s="18">
        <v>3</v>
      </c>
      <c r="I980" s="18"/>
      <c r="J980" s="18"/>
      <c r="K980" s="18"/>
      <c r="L980" s="19" t="s">
        <v>2385</v>
      </c>
      <c r="M980" s="19" t="s">
        <v>1517</v>
      </c>
      <c r="N980" s="18" t="s">
        <v>255</v>
      </c>
      <c r="O980" s="18" t="s">
        <v>2387</v>
      </c>
      <c r="P980" s="18" t="s">
        <v>163</v>
      </c>
      <c r="Q980" s="18">
        <v>20</v>
      </c>
      <c r="R980" s="18" t="s">
        <v>45</v>
      </c>
      <c r="S980" s="37" t="s">
        <v>46</v>
      </c>
      <c r="T980" s="18" t="s">
        <v>53</v>
      </c>
      <c r="U980" s="37">
        <v>0.86756825720847153</v>
      </c>
      <c r="V980" s="37">
        <v>0.86756825720847153</v>
      </c>
      <c r="W980" s="37">
        <v>0</v>
      </c>
      <c r="X980" s="18" t="s">
        <v>53</v>
      </c>
      <c r="Y980" s="39"/>
      <c r="Z980" s="16">
        <v>0</v>
      </c>
      <c r="AA980" s="36">
        <v>2.11</v>
      </c>
      <c r="AB980" s="36"/>
      <c r="AC980" s="36">
        <v>2.11</v>
      </c>
      <c r="AD980" s="70">
        <f t="shared" si="191"/>
        <v>2.2999000000000001</v>
      </c>
      <c r="AE980" s="70">
        <f t="shared" si="192"/>
        <v>2.8748750000000003</v>
      </c>
      <c r="AF980" s="70">
        <f t="shared" si="193"/>
        <v>3.1048650000000007</v>
      </c>
      <c r="AG980" s="36">
        <f t="shared" si="194"/>
        <v>2.29</v>
      </c>
      <c r="AH980" s="36">
        <f t="shared" si="195"/>
        <v>2.87</v>
      </c>
      <c r="AI980" s="36">
        <f t="shared" si="196"/>
        <v>3.1</v>
      </c>
      <c r="AJ980" s="40">
        <v>42421</v>
      </c>
      <c r="AK980" s="40">
        <v>42422</v>
      </c>
      <c r="AL980" s="22"/>
      <c r="AM980" s="20" t="s">
        <v>184</v>
      </c>
      <c r="AN980" s="20"/>
      <c r="AO980" s="20" t="s">
        <v>8748</v>
      </c>
      <c r="AP980" s="20"/>
      <c r="AQ980" s="20"/>
      <c r="AR980" s="22"/>
      <c r="AS980" s="46">
        <v>42552</v>
      </c>
      <c r="AT980" s="173"/>
    </row>
    <row r="981" spans="1:46" ht="47.25" customHeight="1">
      <c r="A981" s="16">
        <v>8699262340010</v>
      </c>
      <c r="B981" s="16" t="s">
        <v>6445</v>
      </c>
      <c r="C981" s="16" t="s">
        <v>6446</v>
      </c>
      <c r="D981" s="17" t="s">
        <v>323</v>
      </c>
      <c r="E981" s="18" t="s">
        <v>323</v>
      </c>
      <c r="F981" s="18">
        <v>0</v>
      </c>
      <c r="G981" s="18">
        <v>1</v>
      </c>
      <c r="H981" s="18">
        <v>3</v>
      </c>
      <c r="I981" s="18"/>
      <c r="J981" s="18"/>
      <c r="K981" s="18"/>
      <c r="L981" s="19" t="s">
        <v>6447</v>
      </c>
      <c r="M981" s="19" t="s">
        <v>102</v>
      </c>
      <c r="N981" s="18" t="s">
        <v>2465</v>
      </c>
      <c r="O981" s="18">
        <v>12.5</v>
      </c>
      <c r="P981" s="18" t="s">
        <v>163</v>
      </c>
      <c r="Q981" s="18">
        <v>60</v>
      </c>
      <c r="R981" s="18" t="s">
        <v>95</v>
      </c>
      <c r="S981" s="37" t="s">
        <v>46</v>
      </c>
      <c r="T981" s="18" t="s">
        <v>53</v>
      </c>
      <c r="U981" s="38">
        <v>2.91</v>
      </c>
      <c r="V981" s="38">
        <v>2.91</v>
      </c>
      <c r="W981" s="38">
        <v>2.91</v>
      </c>
      <c r="X981" s="18" t="s">
        <v>53</v>
      </c>
      <c r="Y981" s="39"/>
      <c r="Z981" s="16">
        <v>0</v>
      </c>
      <c r="AA981" s="36">
        <v>6.8</v>
      </c>
      <c r="AB981" s="36"/>
      <c r="AC981" s="36">
        <v>6.8</v>
      </c>
      <c r="AD981" s="38">
        <f t="shared" si="191"/>
        <v>7.4119999999999999</v>
      </c>
      <c r="AE981" s="38">
        <f t="shared" si="192"/>
        <v>9.2650000000000006</v>
      </c>
      <c r="AF981" s="38">
        <f t="shared" si="193"/>
        <v>10.006200000000002</v>
      </c>
      <c r="AG981" s="36">
        <f t="shared" si="194"/>
        <v>7.41</v>
      </c>
      <c r="AH981" s="36">
        <f t="shared" si="195"/>
        <v>9.26</v>
      </c>
      <c r="AI981" s="36">
        <f t="shared" si="196"/>
        <v>10</v>
      </c>
      <c r="AJ981" s="40">
        <v>43087</v>
      </c>
      <c r="AK981" s="40">
        <v>43088</v>
      </c>
      <c r="AL981" s="17">
        <v>1</v>
      </c>
      <c r="AM981" s="20" t="s">
        <v>477</v>
      </c>
      <c r="AN981" s="20"/>
      <c r="AO981" s="20" t="s">
        <v>7516</v>
      </c>
      <c r="AP981" s="20"/>
      <c r="AQ981" s="20"/>
      <c r="AR981" s="22"/>
      <c r="AS981" s="46">
        <v>42552</v>
      </c>
      <c r="AT981" s="173"/>
    </row>
    <row r="982" spans="1:46" ht="47.25" customHeight="1">
      <c r="A982" s="16">
        <v>8699262090038</v>
      </c>
      <c r="B982" s="16" t="s">
        <v>1737</v>
      </c>
      <c r="C982" s="16" t="s">
        <v>1738</v>
      </c>
      <c r="D982" s="17" t="s">
        <v>323</v>
      </c>
      <c r="E982" s="18" t="s">
        <v>323</v>
      </c>
      <c r="F982" s="18">
        <v>3</v>
      </c>
      <c r="G982" s="18">
        <v>1</v>
      </c>
      <c r="H982" s="18">
        <v>2</v>
      </c>
      <c r="I982" s="18"/>
      <c r="J982" s="18"/>
      <c r="K982" s="18"/>
      <c r="L982" s="19" t="s">
        <v>6092</v>
      </c>
      <c r="M982" s="19" t="s">
        <v>102</v>
      </c>
      <c r="N982" s="18" t="s">
        <v>2465</v>
      </c>
      <c r="O982" s="18">
        <v>25</v>
      </c>
      <c r="P982" s="18" t="s">
        <v>163</v>
      </c>
      <c r="Q982" s="18">
        <v>20</v>
      </c>
      <c r="R982" s="18" t="s">
        <v>95</v>
      </c>
      <c r="S982" s="37" t="s">
        <v>46</v>
      </c>
      <c r="T982" s="37" t="s">
        <v>53</v>
      </c>
      <c r="U982" s="38">
        <v>1.81</v>
      </c>
      <c r="V982" s="38">
        <v>1.81</v>
      </c>
      <c r="W982" s="38">
        <v>0</v>
      </c>
      <c r="X982" s="37" t="s">
        <v>53</v>
      </c>
      <c r="Y982" s="39"/>
      <c r="Z982" s="16">
        <v>0</v>
      </c>
      <c r="AA982" s="36">
        <v>4.2300000000000004</v>
      </c>
      <c r="AB982" s="36"/>
      <c r="AC982" s="36">
        <v>4.2300000000000004</v>
      </c>
      <c r="AD982" s="36">
        <v>4.6100000000000003</v>
      </c>
      <c r="AE982" s="36">
        <v>5.76</v>
      </c>
      <c r="AF982" s="36">
        <v>6.22</v>
      </c>
      <c r="AG982" s="36">
        <f t="shared" si="194"/>
        <v>4.6100000000000003</v>
      </c>
      <c r="AH982" s="36">
        <f t="shared" si="195"/>
        <v>5.76</v>
      </c>
      <c r="AI982" s="36">
        <f t="shared" si="196"/>
        <v>6.22</v>
      </c>
      <c r="AJ982" s="40">
        <v>42790</v>
      </c>
      <c r="AK982" s="40">
        <v>42794</v>
      </c>
      <c r="AL982" s="18"/>
      <c r="AM982" s="20" t="s">
        <v>477</v>
      </c>
      <c r="AN982" s="20"/>
      <c r="AO982" s="20" t="s">
        <v>7516</v>
      </c>
      <c r="AP982" s="20"/>
      <c r="AQ982" s="20"/>
      <c r="AR982" s="22"/>
      <c r="AS982" s="46">
        <v>42552</v>
      </c>
      <c r="AT982" s="173"/>
    </row>
    <row r="983" spans="1:46" ht="47.25" customHeight="1">
      <c r="A983" s="16">
        <v>8699262750017</v>
      </c>
      <c r="B983" s="16" t="s">
        <v>1737</v>
      </c>
      <c r="C983" s="16" t="s">
        <v>1738</v>
      </c>
      <c r="D983" s="17" t="s">
        <v>323</v>
      </c>
      <c r="E983" s="18" t="s">
        <v>323</v>
      </c>
      <c r="F983" s="18">
        <v>0</v>
      </c>
      <c r="G983" s="18">
        <v>1</v>
      </c>
      <c r="H983" s="18">
        <v>1</v>
      </c>
      <c r="I983" s="18"/>
      <c r="J983" s="18"/>
      <c r="K983" s="18"/>
      <c r="L983" s="19" t="s">
        <v>5125</v>
      </c>
      <c r="M983" s="19" t="s">
        <v>102</v>
      </c>
      <c r="N983" s="18" t="s">
        <v>2465</v>
      </c>
      <c r="O983" s="18">
        <v>50</v>
      </c>
      <c r="P983" s="18" t="s">
        <v>163</v>
      </c>
      <c r="Q983" s="18">
        <v>6</v>
      </c>
      <c r="R983" s="18" t="s">
        <v>95</v>
      </c>
      <c r="S983" s="37" t="s">
        <v>46</v>
      </c>
      <c r="T983" s="18" t="s">
        <v>238</v>
      </c>
      <c r="U983" s="38">
        <v>5.97</v>
      </c>
      <c r="V983" s="38">
        <v>5.97</v>
      </c>
      <c r="W983" s="38">
        <v>3.58</v>
      </c>
      <c r="X983" s="18" t="s">
        <v>238</v>
      </c>
      <c r="Y983" s="39"/>
      <c r="Z983" s="16">
        <v>0</v>
      </c>
      <c r="AA983" s="36">
        <v>8.08</v>
      </c>
      <c r="AB983" s="36"/>
      <c r="AC983" s="36">
        <v>8.08</v>
      </c>
      <c r="AD983" s="38">
        <f>IF(Z983=2,AC983*1.08,IF(AC983&lt;=10,(AC983*1.09),IF(AC983&lt;=50,(10*1.09)+((AC983-10)*1.08),IF(AC983&lt;=100,(10*1.09)+((50-10)*1.08)+((AC983-50)*1.07),IF(AC983&lt;=200,(10*1.09)+((50-10)*1.08)+((100-50)*1.07)+((AC983-100)*1.04),(10*1.09)+((50-10)*1.08)+((100-50)*1.07)+((200-100)*1.04)+((AC983-200)*1.02))))))</f>
        <v>8.8071999999999999</v>
      </c>
      <c r="AE983" s="38">
        <f>IF(Z983=1,AD983*1.08,IF(Z983=2,0,IF(AC983&lt;=100,(AD983*1.25),IF(AC983&lt;=200,134.5+((AC983-100)*1.04*1.16),255.14+((AC983-200)*1.02*1.12)))))</f>
        <v>11.009</v>
      </c>
      <c r="AF983" s="38">
        <f>IF(Z983=1,0,(AE983*1.08))</f>
        <v>11.889720000000001</v>
      </c>
      <c r="AG983" s="36">
        <f t="shared" si="194"/>
        <v>8.8000000000000007</v>
      </c>
      <c r="AH983" s="36">
        <f t="shared" si="195"/>
        <v>11</v>
      </c>
      <c r="AI983" s="36">
        <f t="shared" si="196"/>
        <v>11.88</v>
      </c>
      <c r="AJ983" s="40">
        <v>42783</v>
      </c>
      <c r="AK983" s="40">
        <v>42786</v>
      </c>
      <c r="AL983" s="17">
        <v>1</v>
      </c>
      <c r="AM983" s="20" t="s">
        <v>477</v>
      </c>
      <c r="AN983" s="20"/>
      <c r="AO983" s="20" t="s">
        <v>2257</v>
      </c>
      <c r="AP983" s="20"/>
      <c r="AQ983" s="20"/>
      <c r="AR983" s="22"/>
      <c r="AS983" s="46">
        <v>42552</v>
      </c>
      <c r="AT983" s="173"/>
    </row>
    <row r="984" spans="1:46" ht="47.25" customHeight="1">
      <c r="A984" s="16">
        <v>8699788570014</v>
      </c>
      <c r="B984" s="16" t="s">
        <v>2595</v>
      </c>
      <c r="C984" s="16" t="s">
        <v>2582</v>
      </c>
      <c r="D984" s="17" t="s">
        <v>323</v>
      </c>
      <c r="E984" s="18" t="s">
        <v>295</v>
      </c>
      <c r="F984" s="18">
        <v>4</v>
      </c>
      <c r="G984" s="18">
        <v>2</v>
      </c>
      <c r="H984" s="18">
        <v>2</v>
      </c>
      <c r="I984" s="18"/>
      <c r="J984" s="18"/>
      <c r="K984" s="18"/>
      <c r="L984" s="19" t="s">
        <v>11240</v>
      </c>
      <c r="M984" s="19" t="s">
        <v>1165</v>
      </c>
      <c r="N984" s="18" t="s">
        <v>4851</v>
      </c>
      <c r="O984" s="18">
        <v>0.25</v>
      </c>
      <c r="P984" s="18" t="s">
        <v>163</v>
      </c>
      <c r="Q984" s="18">
        <v>100</v>
      </c>
      <c r="R984" s="18" t="s">
        <v>95</v>
      </c>
      <c r="S984" s="37" t="s">
        <v>46</v>
      </c>
      <c r="T984" s="18" t="s">
        <v>53</v>
      </c>
      <c r="U984" s="38">
        <v>0.68</v>
      </c>
      <c r="V984" s="38">
        <v>0.68</v>
      </c>
      <c r="W984" s="38">
        <v>0</v>
      </c>
      <c r="X984" s="18" t="s">
        <v>53</v>
      </c>
      <c r="Y984" s="39"/>
      <c r="Z984" s="16">
        <v>0</v>
      </c>
      <c r="AA984" s="36">
        <v>1.84</v>
      </c>
      <c r="AB984" s="36"/>
      <c r="AC984" s="36">
        <v>1.84</v>
      </c>
      <c r="AD984" s="38">
        <f>IF(Z984=2,AC984*1.08,IF(AC984&lt;=10,(AC984*1.09),IF(AC984&lt;=50,(10*1.09)+((AC984-10)*1.08),IF(AC984&lt;=100,(10*1.09)+((50-10)*1.08)+((AC984-50)*1.07),IF(AC984&lt;=200,(10*1.09)+((50-10)*1.08)+((100-50)*1.07)+((AC984-100)*1.04),(10*1.09)+((50-10)*1.08)+((100-50)*1.07)+((200-100)*1.04)+((AC984-200)*1.02))))))</f>
        <v>2.0056000000000003</v>
      </c>
      <c r="AE984" s="38">
        <f>IF(Z984=1,AD984*1.08,IF(Z984=2,0,IF(AC984&lt;=100,(AD984*1.25),IF(AC984&lt;=200,134.5+((AC984-100)*1.04*1.16),255.14+((AC984-200)*1.02*1.12)))))</f>
        <v>2.5070000000000006</v>
      </c>
      <c r="AF984" s="38">
        <f>IF(Z984=1,0,(AE984*1.08))</f>
        <v>2.7075600000000009</v>
      </c>
      <c r="AG984" s="36">
        <f t="shared" si="194"/>
        <v>2</v>
      </c>
      <c r="AH984" s="36">
        <f t="shared" si="195"/>
        <v>2.5</v>
      </c>
      <c r="AI984" s="36">
        <f t="shared" si="196"/>
        <v>2.7</v>
      </c>
      <c r="AJ984" s="40">
        <v>43245</v>
      </c>
      <c r="AK984" s="40">
        <v>43251</v>
      </c>
      <c r="AL984" s="17">
        <v>1</v>
      </c>
      <c r="AM984" s="17" t="s">
        <v>10882</v>
      </c>
      <c r="AN984" s="17"/>
      <c r="AO984" s="20" t="s">
        <v>2257</v>
      </c>
      <c r="AP984" s="20"/>
      <c r="AQ984" s="20"/>
      <c r="AR984" s="22"/>
      <c r="AS984" s="46">
        <v>42552</v>
      </c>
      <c r="AT984" s="173"/>
    </row>
    <row r="985" spans="1:46" ht="47.25" customHeight="1">
      <c r="A985" s="16">
        <v>8680881043123</v>
      </c>
      <c r="B985" s="16" t="s">
        <v>7172</v>
      </c>
      <c r="C985" s="16" t="s">
        <v>7173</v>
      </c>
      <c r="D985" s="17" t="s">
        <v>38</v>
      </c>
      <c r="E985" s="18" t="s">
        <v>38</v>
      </c>
      <c r="F985" s="18">
        <v>0</v>
      </c>
      <c r="G985" s="18">
        <v>5</v>
      </c>
      <c r="H985" s="18">
        <v>1</v>
      </c>
      <c r="I985" s="18"/>
      <c r="J985" s="18"/>
      <c r="K985" s="18"/>
      <c r="L985" s="19" t="s">
        <v>7174</v>
      </c>
      <c r="M985" s="19" t="s">
        <v>7175</v>
      </c>
      <c r="N985" s="18" t="s">
        <v>3357</v>
      </c>
      <c r="O985" s="18">
        <v>30</v>
      </c>
      <c r="P985" s="18" t="s">
        <v>163</v>
      </c>
      <c r="Q985" s="18">
        <v>30</v>
      </c>
      <c r="R985" s="18" t="s">
        <v>45</v>
      </c>
      <c r="S985" s="37" t="s">
        <v>46</v>
      </c>
      <c r="T985" s="18" t="s">
        <v>284</v>
      </c>
      <c r="U985" s="37">
        <v>13.32</v>
      </c>
      <c r="V985" s="37">
        <v>13.32</v>
      </c>
      <c r="W985" s="37">
        <v>7.99</v>
      </c>
      <c r="X985" s="18" t="s">
        <v>284</v>
      </c>
      <c r="Y985" s="39"/>
      <c r="Z985" s="16">
        <v>0</v>
      </c>
      <c r="AA985" s="36">
        <v>10.82</v>
      </c>
      <c r="AB985" s="36"/>
      <c r="AC985" s="36">
        <v>10.82</v>
      </c>
      <c r="AD985" s="36">
        <v>11.78</v>
      </c>
      <c r="AE985" s="36">
        <v>14.73</v>
      </c>
      <c r="AF985" s="36">
        <v>15.91</v>
      </c>
      <c r="AG985" s="36">
        <f t="shared" si="194"/>
        <v>11.78</v>
      </c>
      <c r="AH985" s="36">
        <f t="shared" si="195"/>
        <v>14.73</v>
      </c>
      <c r="AI985" s="36">
        <f t="shared" si="196"/>
        <v>15.91</v>
      </c>
      <c r="AJ985" s="40">
        <v>42986</v>
      </c>
      <c r="AK985" s="40">
        <v>42990</v>
      </c>
      <c r="AL985" s="17"/>
      <c r="AM985" s="20" t="s">
        <v>477</v>
      </c>
      <c r="AN985" s="20"/>
      <c r="AO985" s="20" t="s">
        <v>7516</v>
      </c>
      <c r="AP985" s="20"/>
      <c r="AQ985" s="20"/>
      <c r="AR985" s="22"/>
      <c r="AS985" s="46">
        <v>42552</v>
      </c>
      <c r="AT985" s="173"/>
    </row>
    <row r="986" spans="1:46" ht="47.25" customHeight="1">
      <c r="A986" s="16">
        <v>8699809011625</v>
      </c>
      <c r="B986" s="16" t="s">
        <v>6960</v>
      </c>
      <c r="C986" s="16" t="s">
        <v>6961</v>
      </c>
      <c r="D986" s="17" t="s">
        <v>87</v>
      </c>
      <c r="E986" s="18" t="s">
        <v>87</v>
      </c>
      <c r="F986" s="18">
        <v>3</v>
      </c>
      <c r="G986" s="18">
        <v>1</v>
      </c>
      <c r="H986" s="18">
        <v>2</v>
      </c>
      <c r="I986" s="18"/>
      <c r="J986" s="18"/>
      <c r="K986" s="18"/>
      <c r="L986" s="19" t="s">
        <v>6975</v>
      </c>
      <c r="M986" s="19" t="s">
        <v>258</v>
      </c>
      <c r="N986" s="18" t="s">
        <v>310</v>
      </c>
      <c r="O986" s="18">
        <v>2.5</v>
      </c>
      <c r="P986" s="18" t="s">
        <v>163</v>
      </c>
      <c r="Q986" s="18">
        <v>28</v>
      </c>
      <c r="R986" s="18" t="s">
        <v>45</v>
      </c>
      <c r="S986" s="37" t="s">
        <v>46</v>
      </c>
      <c r="T986" s="18" t="s">
        <v>53</v>
      </c>
      <c r="U986" s="37">
        <v>1.81</v>
      </c>
      <c r="V986" s="37">
        <v>1.81</v>
      </c>
      <c r="W986" s="37">
        <v>0</v>
      </c>
      <c r="X986" s="18" t="s">
        <v>53</v>
      </c>
      <c r="Y986" s="39"/>
      <c r="Z986" s="16">
        <v>0</v>
      </c>
      <c r="AA986" s="36">
        <v>3.83</v>
      </c>
      <c r="AB986" s="36"/>
      <c r="AC986" s="36">
        <v>3.83</v>
      </c>
      <c r="AD986" s="70">
        <f t="shared" ref="AD986:AD991" si="197">IF(Z986=2,AC986*1.08,IF(AC986&lt;=10,(AC986*1.09),IF(AC986&lt;=50,(10*1.09)+((AC986-10)*1.08),IF(AC986&lt;=100,(10*1.09)+((50-10)*1.08)+((AC986-50)*1.07),IF(AC986&lt;=200,(10*1.09)+((50-10)*1.08)+((100-50)*1.07)+((AC986-100)*1.04),(10*1.09)+((50-10)*1.08)+((100-50)*1.07)+((200-100)*1.04)+((AC986-200)*1.02))))))</f>
        <v>4.1747000000000005</v>
      </c>
      <c r="AE986" s="70">
        <f t="shared" ref="AE986:AE991" si="198">IF(Z986=1,AD986*1.08,IF(Z986=2,0,IF(AC986&lt;=100,(AD986*1.25),IF(AC986&lt;=200,134.5+((AC986-100)*1.04*1.16),255.14+((AC986-200)*1.02*1.12)))))</f>
        <v>5.2183750000000009</v>
      </c>
      <c r="AF986" s="70">
        <f t="shared" ref="AF986:AF991" si="199">IF(Z986=1,0,(AE986*1.08))</f>
        <v>5.6358450000000015</v>
      </c>
      <c r="AG986" s="36">
        <f t="shared" si="194"/>
        <v>4.17</v>
      </c>
      <c r="AH986" s="36">
        <f t="shared" si="195"/>
        <v>5.21</v>
      </c>
      <c r="AI986" s="36">
        <f t="shared" si="196"/>
        <v>5.63</v>
      </c>
      <c r="AJ986" s="40">
        <v>42447</v>
      </c>
      <c r="AK986" s="40">
        <v>42451</v>
      </c>
      <c r="AL986" s="22"/>
      <c r="AM986" s="20" t="s">
        <v>335</v>
      </c>
      <c r="AN986" s="20"/>
      <c r="AO986" s="20" t="s">
        <v>7516</v>
      </c>
      <c r="AP986" s="20"/>
      <c r="AQ986" s="20"/>
      <c r="AR986" s="22"/>
      <c r="AS986" s="46">
        <v>42552</v>
      </c>
      <c r="AT986" s="173"/>
    </row>
    <row r="987" spans="1:46" ht="47.25" customHeight="1">
      <c r="A987" s="16">
        <v>8699809011649</v>
      </c>
      <c r="B987" s="16" t="s">
        <v>6960</v>
      </c>
      <c r="C987" s="16" t="s">
        <v>6961</v>
      </c>
      <c r="D987" s="17" t="s">
        <v>87</v>
      </c>
      <c r="E987" s="18" t="s">
        <v>87</v>
      </c>
      <c r="F987" s="18">
        <v>0</v>
      </c>
      <c r="G987" s="18">
        <v>1</v>
      </c>
      <c r="H987" s="18">
        <v>1</v>
      </c>
      <c r="I987" s="18"/>
      <c r="J987" s="18"/>
      <c r="K987" s="18"/>
      <c r="L987" s="19" t="s">
        <v>6962</v>
      </c>
      <c r="M987" s="19" t="s">
        <v>258</v>
      </c>
      <c r="N987" s="18" t="s">
        <v>310</v>
      </c>
      <c r="O987" s="18">
        <v>5</v>
      </c>
      <c r="P987" s="18" t="s">
        <v>163</v>
      </c>
      <c r="Q987" s="18">
        <v>28</v>
      </c>
      <c r="R987" s="18" t="s">
        <v>45</v>
      </c>
      <c r="S987" s="37" t="s">
        <v>46</v>
      </c>
      <c r="T987" s="18" t="s">
        <v>222</v>
      </c>
      <c r="U987" s="37">
        <v>5.0199999999999996</v>
      </c>
      <c r="V987" s="37">
        <v>5.0199999999999996</v>
      </c>
      <c r="W987" s="37">
        <v>3.01</v>
      </c>
      <c r="X987" s="18" t="s">
        <v>222</v>
      </c>
      <c r="Y987" s="39"/>
      <c r="Z987" s="16">
        <v>0</v>
      </c>
      <c r="AA987" s="36">
        <v>6.35</v>
      </c>
      <c r="AB987" s="36"/>
      <c r="AC987" s="36">
        <v>6.35</v>
      </c>
      <c r="AD987" s="70">
        <f t="shared" si="197"/>
        <v>6.9215</v>
      </c>
      <c r="AE987" s="70">
        <f t="shared" si="198"/>
        <v>8.6518750000000004</v>
      </c>
      <c r="AF987" s="70">
        <f t="shared" si="199"/>
        <v>9.3440250000000002</v>
      </c>
      <c r="AG987" s="36">
        <f t="shared" si="194"/>
        <v>6.92</v>
      </c>
      <c r="AH987" s="36">
        <f t="shared" si="195"/>
        <v>8.65</v>
      </c>
      <c r="AI987" s="36">
        <f t="shared" si="196"/>
        <v>9.34</v>
      </c>
      <c r="AJ987" s="40">
        <v>42419</v>
      </c>
      <c r="AK987" s="40">
        <v>42422</v>
      </c>
      <c r="AL987" s="22"/>
      <c r="AM987" s="20" t="s">
        <v>335</v>
      </c>
      <c r="AN987" s="20"/>
      <c r="AO987" s="20" t="s">
        <v>1916</v>
      </c>
      <c r="AP987" s="20"/>
      <c r="AQ987" s="20"/>
      <c r="AR987" s="22"/>
      <c r="AS987" s="46">
        <v>42552</v>
      </c>
      <c r="AT987" s="173"/>
    </row>
    <row r="988" spans="1:46" ht="47.25" customHeight="1">
      <c r="A988" s="16">
        <v>8699809018297</v>
      </c>
      <c r="B988" s="16" t="s">
        <v>6764</v>
      </c>
      <c r="C988" s="16" t="s">
        <v>6765</v>
      </c>
      <c r="D988" s="17" t="s">
        <v>87</v>
      </c>
      <c r="E988" s="18" t="s">
        <v>87</v>
      </c>
      <c r="F988" s="18">
        <v>0</v>
      </c>
      <c r="G988" s="18">
        <v>2</v>
      </c>
      <c r="H988" s="18">
        <v>1</v>
      </c>
      <c r="I988" s="18"/>
      <c r="J988" s="18"/>
      <c r="K988" s="18"/>
      <c r="L988" s="19" t="s">
        <v>6854</v>
      </c>
      <c r="M988" s="19" t="s">
        <v>600</v>
      </c>
      <c r="N988" s="18" t="s">
        <v>310</v>
      </c>
      <c r="O988" s="18" t="s">
        <v>6855</v>
      </c>
      <c r="P988" s="18" t="s">
        <v>163</v>
      </c>
      <c r="Q988" s="18">
        <v>28</v>
      </c>
      <c r="R988" s="18" t="s">
        <v>45</v>
      </c>
      <c r="S988" s="37" t="s">
        <v>46</v>
      </c>
      <c r="T988" s="18" t="s">
        <v>876</v>
      </c>
      <c r="U988" s="37">
        <v>8.57</v>
      </c>
      <c r="V988" s="37">
        <v>8.57</v>
      </c>
      <c r="W988" s="37">
        <v>8.57</v>
      </c>
      <c r="X988" s="18" t="s">
        <v>876</v>
      </c>
      <c r="Y988" s="39"/>
      <c r="Z988" s="16">
        <v>0</v>
      </c>
      <c r="AA988" s="36">
        <v>7.09</v>
      </c>
      <c r="AB988" s="36"/>
      <c r="AC988" s="36">
        <v>7.09</v>
      </c>
      <c r="AD988" s="70">
        <f t="shared" si="197"/>
        <v>7.7281000000000004</v>
      </c>
      <c r="AE988" s="70">
        <f t="shared" si="198"/>
        <v>9.6601250000000007</v>
      </c>
      <c r="AF988" s="70">
        <f t="shared" si="199"/>
        <v>10.432935000000002</v>
      </c>
      <c r="AG988" s="36">
        <f t="shared" si="194"/>
        <v>7.72</v>
      </c>
      <c r="AH988" s="36">
        <f t="shared" si="195"/>
        <v>9.66</v>
      </c>
      <c r="AI988" s="36">
        <f t="shared" si="196"/>
        <v>10.43</v>
      </c>
      <c r="AJ988" s="40">
        <v>42454</v>
      </c>
      <c r="AK988" s="40">
        <v>42458</v>
      </c>
      <c r="AL988" s="22"/>
      <c r="AM988" s="20" t="s">
        <v>4839</v>
      </c>
      <c r="AN988" s="20"/>
      <c r="AO988" s="20" t="s">
        <v>7592</v>
      </c>
      <c r="AP988" s="20"/>
      <c r="AQ988" s="20"/>
      <c r="AR988" s="22"/>
      <c r="AS988" s="46">
        <v>42552</v>
      </c>
      <c r="AT988" s="173"/>
    </row>
    <row r="989" spans="1:46" ht="47.25" customHeight="1">
      <c r="A989" s="16">
        <v>8699809018303</v>
      </c>
      <c r="B989" s="16" t="s">
        <v>6764</v>
      </c>
      <c r="C989" s="16" t="s">
        <v>6765</v>
      </c>
      <c r="D989" s="17" t="s">
        <v>87</v>
      </c>
      <c r="E989" s="18" t="s">
        <v>87</v>
      </c>
      <c r="F989" s="18">
        <v>0</v>
      </c>
      <c r="G989" s="18">
        <v>2</v>
      </c>
      <c r="H989" s="18">
        <v>1</v>
      </c>
      <c r="I989" s="18"/>
      <c r="J989" s="18"/>
      <c r="K989" s="18"/>
      <c r="L989" s="19" t="s">
        <v>6766</v>
      </c>
      <c r="M989" s="19" t="s">
        <v>600</v>
      </c>
      <c r="N989" s="18" t="s">
        <v>310</v>
      </c>
      <c r="O989" s="18" t="s">
        <v>6767</v>
      </c>
      <c r="P989" s="18" t="s">
        <v>163</v>
      </c>
      <c r="Q989" s="18">
        <v>28</v>
      </c>
      <c r="R989" s="18" t="s">
        <v>45</v>
      </c>
      <c r="S989" s="37" t="s">
        <v>46</v>
      </c>
      <c r="T989" s="37"/>
      <c r="U989" s="37"/>
      <c r="V989" s="37">
        <v>23.99</v>
      </c>
      <c r="W989" s="37">
        <v>23.99</v>
      </c>
      <c r="X989" s="18" t="s">
        <v>284</v>
      </c>
      <c r="Y989" s="18"/>
      <c r="Z989" s="16">
        <v>0</v>
      </c>
      <c r="AA989" s="16"/>
      <c r="AB989" s="16"/>
      <c r="AC989" s="36">
        <v>7.09</v>
      </c>
      <c r="AD989" s="70">
        <f t="shared" si="197"/>
        <v>7.7281000000000004</v>
      </c>
      <c r="AE989" s="70">
        <f t="shared" si="198"/>
        <v>9.6601250000000007</v>
      </c>
      <c r="AF989" s="70">
        <f t="shared" si="199"/>
        <v>10.432935000000002</v>
      </c>
      <c r="AG989" s="36">
        <f t="shared" si="194"/>
        <v>7.72</v>
      </c>
      <c r="AH989" s="36">
        <f t="shared" si="195"/>
        <v>9.66</v>
      </c>
      <c r="AI989" s="36">
        <f t="shared" si="196"/>
        <v>10.43</v>
      </c>
      <c r="AJ989" s="40">
        <v>42454</v>
      </c>
      <c r="AK989" s="40">
        <v>42458</v>
      </c>
      <c r="AL989" s="22"/>
      <c r="AM989" s="20"/>
      <c r="AN989" s="20"/>
      <c r="AO989" s="20" t="s">
        <v>9163</v>
      </c>
      <c r="AP989" s="20"/>
      <c r="AQ989" s="20"/>
      <c r="AR989" s="22"/>
      <c r="AS989" s="46">
        <v>42552</v>
      </c>
      <c r="AT989" s="173"/>
    </row>
    <row r="990" spans="1:46" ht="47.25" customHeight="1">
      <c r="A990" s="16">
        <v>8699809011656</v>
      </c>
      <c r="B990" s="16" t="s">
        <v>6764</v>
      </c>
      <c r="C990" s="16" t="s">
        <v>6765</v>
      </c>
      <c r="D990" s="17" t="s">
        <v>87</v>
      </c>
      <c r="E990" s="18" t="s">
        <v>87</v>
      </c>
      <c r="F990" s="18">
        <v>0</v>
      </c>
      <c r="G990" s="18">
        <v>1</v>
      </c>
      <c r="H990" s="18">
        <v>1</v>
      </c>
      <c r="I990" s="18"/>
      <c r="J990" s="18"/>
      <c r="K990" s="18"/>
      <c r="L990" s="19" t="s">
        <v>6972</v>
      </c>
      <c r="M990" s="19" t="s">
        <v>600</v>
      </c>
      <c r="N990" s="18" t="s">
        <v>310</v>
      </c>
      <c r="O990" s="18" t="s">
        <v>6973</v>
      </c>
      <c r="P990" s="18" t="s">
        <v>163</v>
      </c>
      <c r="Q990" s="18">
        <v>28</v>
      </c>
      <c r="R990" s="18" t="s">
        <v>45</v>
      </c>
      <c r="S990" s="37" t="s">
        <v>46</v>
      </c>
      <c r="T990" s="37"/>
      <c r="U990" s="37"/>
      <c r="V990" s="37">
        <v>9.31</v>
      </c>
      <c r="W990" s="37">
        <v>5.58</v>
      </c>
      <c r="X990" s="18" t="s">
        <v>331</v>
      </c>
      <c r="Y990" s="18"/>
      <c r="Z990" s="16">
        <v>0</v>
      </c>
      <c r="AA990" s="16"/>
      <c r="AB990" s="16"/>
      <c r="AC990" s="36">
        <v>8.61</v>
      </c>
      <c r="AD990" s="70">
        <f t="shared" si="197"/>
        <v>9.3849</v>
      </c>
      <c r="AE990" s="70">
        <f t="shared" si="198"/>
        <v>11.731125</v>
      </c>
      <c r="AF990" s="70">
        <f t="shared" si="199"/>
        <v>12.669615000000002</v>
      </c>
      <c r="AG990" s="36">
        <f t="shared" si="194"/>
        <v>9.3800000000000008</v>
      </c>
      <c r="AH990" s="36">
        <f t="shared" si="195"/>
        <v>11.73</v>
      </c>
      <c r="AI990" s="36">
        <f t="shared" si="196"/>
        <v>12.66</v>
      </c>
      <c r="AJ990" s="40">
        <v>42419</v>
      </c>
      <c r="AK990" s="40">
        <v>42422</v>
      </c>
      <c r="AL990" s="77"/>
      <c r="AM990" s="20"/>
      <c r="AN990" s="20"/>
      <c r="AO990" s="20" t="s">
        <v>9164</v>
      </c>
      <c r="AP990" s="20"/>
      <c r="AQ990" s="20"/>
      <c r="AR990" s="22"/>
      <c r="AS990" s="46">
        <v>42552</v>
      </c>
      <c r="AT990" s="173"/>
    </row>
    <row r="991" spans="1:46" ht="47.25" customHeight="1">
      <c r="A991" s="16">
        <v>8697936174251</v>
      </c>
      <c r="B991" s="16" t="s">
        <v>588</v>
      </c>
      <c r="C991" s="16" t="s">
        <v>589</v>
      </c>
      <c r="D991" s="17" t="s">
        <v>38</v>
      </c>
      <c r="E991" s="18" t="s">
        <v>38</v>
      </c>
      <c r="F991" s="18">
        <v>0</v>
      </c>
      <c r="G991" s="18">
        <v>2</v>
      </c>
      <c r="H991" s="18">
        <v>3</v>
      </c>
      <c r="I991" s="18"/>
      <c r="J991" s="18"/>
      <c r="K991" s="18"/>
      <c r="L991" s="19" t="s">
        <v>3947</v>
      </c>
      <c r="M991" s="19" t="s">
        <v>1764</v>
      </c>
      <c r="N991" s="18" t="s">
        <v>502</v>
      </c>
      <c r="O991" s="18" t="s">
        <v>8381</v>
      </c>
      <c r="P991" s="18" t="s">
        <v>163</v>
      </c>
      <c r="Q991" s="18">
        <v>20</v>
      </c>
      <c r="R991" s="18" t="s">
        <v>45</v>
      </c>
      <c r="S991" s="37" t="s">
        <v>46</v>
      </c>
      <c r="T991" s="18" t="s">
        <v>53</v>
      </c>
      <c r="U991" s="37">
        <v>6.43</v>
      </c>
      <c r="V991" s="37">
        <v>6.43</v>
      </c>
      <c r="W991" s="37">
        <v>6.43</v>
      </c>
      <c r="X991" s="18" t="s">
        <v>53</v>
      </c>
      <c r="Y991" s="39"/>
      <c r="Z991" s="16">
        <v>0</v>
      </c>
      <c r="AA991" s="36">
        <v>8.9499999999999993</v>
      </c>
      <c r="AB991" s="36"/>
      <c r="AC991" s="36">
        <v>8.9499999999999993</v>
      </c>
      <c r="AD991" s="70">
        <f t="shared" si="197"/>
        <v>9.7554999999999996</v>
      </c>
      <c r="AE991" s="70">
        <f t="shared" si="198"/>
        <v>12.194374999999999</v>
      </c>
      <c r="AF991" s="70">
        <f t="shared" si="199"/>
        <v>13.169924999999999</v>
      </c>
      <c r="AG991" s="36">
        <f t="shared" si="194"/>
        <v>9.75</v>
      </c>
      <c r="AH991" s="36">
        <f t="shared" si="195"/>
        <v>12.19</v>
      </c>
      <c r="AI991" s="36">
        <f t="shared" si="196"/>
        <v>13.16</v>
      </c>
      <c r="AJ991" s="40">
        <v>42545</v>
      </c>
      <c r="AK991" s="40">
        <v>42549</v>
      </c>
      <c r="AL991" s="22"/>
      <c r="AM991" s="20" t="s">
        <v>184</v>
      </c>
      <c r="AN991" s="20"/>
      <c r="AO991" s="20" t="s">
        <v>8968</v>
      </c>
      <c r="AP991" s="20"/>
      <c r="AQ991" s="20"/>
      <c r="AR991" s="22"/>
      <c r="AS991" s="46">
        <v>42552</v>
      </c>
      <c r="AT991" s="173"/>
    </row>
    <row r="992" spans="1:46" ht="47.25" customHeight="1">
      <c r="A992" s="16">
        <v>8697929171892</v>
      </c>
      <c r="B992" s="16" t="s">
        <v>3854</v>
      </c>
      <c r="C992" s="16" t="s">
        <v>3855</v>
      </c>
      <c r="D992" s="17" t="s">
        <v>323</v>
      </c>
      <c r="E992" s="18" t="s">
        <v>295</v>
      </c>
      <c r="F992" s="18">
        <v>0</v>
      </c>
      <c r="G992" s="18">
        <v>1</v>
      </c>
      <c r="H992" s="18">
        <v>2</v>
      </c>
      <c r="I992" s="18"/>
      <c r="J992" s="18"/>
      <c r="K992" s="18"/>
      <c r="L992" s="19" t="s">
        <v>7284</v>
      </c>
      <c r="M992" s="19" t="s">
        <v>3861</v>
      </c>
      <c r="N992" s="18" t="s">
        <v>162</v>
      </c>
      <c r="O992" s="18">
        <v>30</v>
      </c>
      <c r="P992" s="18" t="s">
        <v>163</v>
      </c>
      <c r="Q992" s="18">
        <v>30</v>
      </c>
      <c r="R992" s="18" t="s">
        <v>95</v>
      </c>
      <c r="S992" s="37" t="s">
        <v>46</v>
      </c>
      <c r="T992" s="37" t="s">
        <v>53</v>
      </c>
      <c r="U992" s="38">
        <v>5.22</v>
      </c>
      <c r="V992" s="38">
        <v>5.22</v>
      </c>
      <c r="W992" s="38">
        <v>4.17</v>
      </c>
      <c r="X992" s="37" t="s">
        <v>53</v>
      </c>
      <c r="Y992" s="39"/>
      <c r="Z992" s="16">
        <v>0</v>
      </c>
      <c r="AA992" s="36">
        <v>9.15</v>
      </c>
      <c r="AB992" s="36"/>
      <c r="AC992" s="36">
        <v>9.15</v>
      </c>
      <c r="AD992" s="36">
        <v>9.9700000000000006</v>
      </c>
      <c r="AE992" s="36">
        <v>12.46</v>
      </c>
      <c r="AF992" s="36">
        <v>13.46</v>
      </c>
      <c r="AG992" s="36">
        <f t="shared" si="194"/>
        <v>9.9700000000000006</v>
      </c>
      <c r="AH992" s="36">
        <f t="shared" si="195"/>
        <v>12.46</v>
      </c>
      <c r="AI992" s="36">
        <f t="shared" si="196"/>
        <v>13.46</v>
      </c>
      <c r="AJ992" s="40">
        <v>42783</v>
      </c>
      <c r="AK992" s="40">
        <v>42786</v>
      </c>
      <c r="AL992" s="17"/>
      <c r="AM992" s="20" t="s">
        <v>477</v>
      </c>
      <c r="AN992" s="20"/>
      <c r="AO992" s="20" t="s">
        <v>2379</v>
      </c>
      <c r="AP992" s="20"/>
      <c r="AQ992" s="20"/>
      <c r="AR992" s="22"/>
      <c r="AS992" s="46">
        <v>42552</v>
      </c>
      <c r="AT992" s="173"/>
    </row>
    <row r="993" spans="1:46" ht="47.25" customHeight="1">
      <c r="A993" s="16">
        <v>8699769750039</v>
      </c>
      <c r="B993" s="16" t="s">
        <v>7277</v>
      </c>
      <c r="C993" s="16" t="s">
        <v>7278</v>
      </c>
      <c r="D993" s="17" t="s">
        <v>38</v>
      </c>
      <c r="E993" s="18" t="s">
        <v>41</v>
      </c>
      <c r="F993" s="18">
        <v>0</v>
      </c>
      <c r="G993" s="18">
        <v>1</v>
      </c>
      <c r="H993" s="18">
        <v>1</v>
      </c>
      <c r="I993" s="18"/>
      <c r="J993" s="18"/>
      <c r="K993" s="18"/>
      <c r="L993" s="19" t="s">
        <v>9223</v>
      </c>
      <c r="M993" s="19" t="s">
        <v>481</v>
      </c>
      <c r="N993" s="18" t="s">
        <v>674</v>
      </c>
      <c r="O993" s="18" t="s">
        <v>7281</v>
      </c>
      <c r="P993" s="18" t="s">
        <v>551</v>
      </c>
      <c r="Q993" s="18">
        <v>10</v>
      </c>
      <c r="R993" s="18" t="s">
        <v>45</v>
      </c>
      <c r="S993" s="37" t="s">
        <v>96</v>
      </c>
      <c r="T993" s="37" t="s">
        <v>331</v>
      </c>
      <c r="U993" s="37">
        <v>10.68</v>
      </c>
      <c r="V993" s="37">
        <v>10.68</v>
      </c>
      <c r="W993" s="37">
        <v>8.5399999999999991</v>
      </c>
      <c r="X993" s="37" t="s">
        <v>331</v>
      </c>
      <c r="Y993" s="39"/>
      <c r="Z993" s="16">
        <v>0</v>
      </c>
      <c r="AA993" s="36">
        <v>18.059999999999999</v>
      </c>
      <c r="AB993" s="36"/>
      <c r="AC993" s="36">
        <v>18.059999999999999</v>
      </c>
      <c r="AD993" s="70">
        <f t="shared" ref="AD993:AD1004" si="200">IF(Z993=2,AC993*1.08,IF(AC993&lt;=10,(AC993*1.09),IF(AC993&lt;=50,(10*1.09)+((AC993-10)*1.08),IF(AC993&lt;=100,(10*1.09)+((50-10)*1.08)+((AC993-50)*1.07),IF(AC993&lt;=200,(10*1.09)+((50-10)*1.08)+((100-50)*1.07)+((AC993-100)*1.04),(10*1.09)+((50-10)*1.08)+((100-50)*1.07)+((200-100)*1.04)+((AC993-200)*1.02))))))</f>
        <v>19.604799999999997</v>
      </c>
      <c r="AE993" s="70">
        <f t="shared" ref="AE993:AE1004" si="201">IF(Z993=1,AD993*1.08,IF(Z993=2,0,IF(AC993&lt;=100,(AD993*1.25),IF(AC993&lt;=200,134.5+((AC993-100)*1.04*1.16),255.14+((AC993-200)*1.02*1.12)))))</f>
        <v>24.505999999999997</v>
      </c>
      <c r="AF993" s="70">
        <f t="shared" ref="AF993:AF1004" si="202">IF(Z993=1,0,(AE993*1.08))</f>
        <v>26.466479999999997</v>
      </c>
      <c r="AG993" s="36">
        <f t="shared" si="194"/>
        <v>19.600000000000001</v>
      </c>
      <c r="AH993" s="36">
        <f t="shared" si="195"/>
        <v>24.5</v>
      </c>
      <c r="AI993" s="36">
        <f t="shared" si="196"/>
        <v>26.46</v>
      </c>
      <c r="AJ993" s="40">
        <v>42419</v>
      </c>
      <c r="AK993" s="40">
        <v>42422</v>
      </c>
      <c r="AL993" s="22"/>
      <c r="AM993" s="20" t="s">
        <v>184</v>
      </c>
      <c r="AN993" s="20"/>
      <c r="AO993" s="20" t="s">
        <v>9221</v>
      </c>
      <c r="AP993" s="20"/>
      <c r="AQ993" s="20"/>
      <c r="AR993" s="22"/>
      <c r="AS993" s="46">
        <v>42552</v>
      </c>
      <c r="AT993" s="173"/>
    </row>
    <row r="994" spans="1:46" ht="47.25" customHeight="1">
      <c r="A994" s="16">
        <v>8699769750046</v>
      </c>
      <c r="B994" s="16" t="s">
        <v>7277</v>
      </c>
      <c r="C994" s="16" t="s">
        <v>7278</v>
      </c>
      <c r="D994" s="17" t="s">
        <v>38</v>
      </c>
      <c r="E994" s="18" t="s">
        <v>41</v>
      </c>
      <c r="F994" s="18">
        <v>0</v>
      </c>
      <c r="G994" s="18">
        <v>1</v>
      </c>
      <c r="H994" s="18">
        <v>1</v>
      </c>
      <c r="I994" s="18"/>
      <c r="J994" s="18"/>
      <c r="K994" s="18"/>
      <c r="L994" s="19" t="s">
        <v>9224</v>
      </c>
      <c r="M994" s="19" t="s">
        <v>481</v>
      </c>
      <c r="N994" s="18" t="s">
        <v>674</v>
      </c>
      <c r="O994" s="18" t="s">
        <v>7326</v>
      </c>
      <c r="P994" s="18" t="s">
        <v>551</v>
      </c>
      <c r="Q994" s="18">
        <v>10</v>
      </c>
      <c r="R994" s="18" t="s">
        <v>45</v>
      </c>
      <c r="S994" s="37" t="s">
        <v>96</v>
      </c>
      <c r="T994" s="37" t="s">
        <v>331</v>
      </c>
      <c r="U994" s="37">
        <v>15.46</v>
      </c>
      <c r="V994" s="37">
        <v>15.46</v>
      </c>
      <c r="W994" s="37">
        <v>12.36</v>
      </c>
      <c r="X994" s="37" t="s">
        <v>331</v>
      </c>
      <c r="Y994" s="39"/>
      <c r="Z994" s="16">
        <v>0</v>
      </c>
      <c r="AA994" s="36">
        <v>26.14</v>
      </c>
      <c r="AB994" s="36"/>
      <c r="AC994" s="36">
        <v>26.14</v>
      </c>
      <c r="AD994" s="70">
        <f t="shared" si="200"/>
        <v>28.331200000000003</v>
      </c>
      <c r="AE994" s="70">
        <f t="shared" si="201"/>
        <v>35.414000000000001</v>
      </c>
      <c r="AF994" s="70">
        <f t="shared" si="202"/>
        <v>38.247120000000002</v>
      </c>
      <c r="AG994" s="36">
        <f t="shared" si="194"/>
        <v>28.33</v>
      </c>
      <c r="AH994" s="36">
        <f t="shared" si="195"/>
        <v>35.409999999999997</v>
      </c>
      <c r="AI994" s="36">
        <f t="shared" si="196"/>
        <v>38.24</v>
      </c>
      <c r="AJ994" s="40">
        <v>42419</v>
      </c>
      <c r="AK994" s="40">
        <v>42422</v>
      </c>
      <c r="AL994" s="22"/>
      <c r="AM994" s="20" t="s">
        <v>184</v>
      </c>
      <c r="AN994" s="20"/>
      <c r="AO994" s="20" t="s">
        <v>272</v>
      </c>
      <c r="AP994" s="20"/>
      <c r="AQ994" s="20"/>
      <c r="AR994" s="22"/>
      <c r="AS994" s="46">
        <v>42552</v>
      </c>
      <c r="AT994" s="173"/>
    </row>
    <row r="995" spans="1:46" ht="47.25" customHeight="1">
      <c r="A995" s="16">
        <v>8699769750077</v>
      </c>
      <c r="B995" s="16" t="s">
        <v>7345</v>
      </c>
      <c r="C995" s="16" t="s">
        <v>7346</v>
      </c>
      <c r="D995" s="17" t="s">
        <v>38</v>
      </c>
      <c r="E995" s="18" t="s">
        <v>41</v>
      </c>
      <c r="F995" s="18">
        <v>0</v>
      </c>
      <c r="G995" s="18">
        <v>1</v>
      </c>
      <c r="H995" s="18">
        <v>1</v>
      </c>
      <c r="I995" s="18"/>
      <c r="J995" s="18"/>
      <c r="K995" s="18"/>
      <c r="L995" s="19" t="s">
        <v>8380</v>
      </c>
      <c r="M995" s="19" t="s">
        <v>546</v>
      </c>
      <c r="N995" s="18" t="s">
        <v>674</v>
      </c>
      <c r="O995" s="18">
        <v>15</v>
      </c>
      <c r="P995" s="18" t="s">
        <v>163</v>
      </c>
      <c r="Q995" s="18">
        <v>5</v>
      </c>
      <c r="R995" s="75" t="s">
        <v>3227</v>
      </c>
      <c r="S995" s="37" t="s">
        <v>96</v>
      </c>
      <c r="T995" s="37" t="s">
        <v>331</v>
      </c>
      <c r="U995" s="37">
        <v>5.98</v>
      </c>
      <c r="V995" s="37">
        <v>5.98</v>
      </c>
      <c r="W995" s="37">
        <v>4.78</v>
      </c>
      <c r="X995" s="37" t="s">
        <v>331</v>
      </c>
      <c r="Y995" s="39"/>
      <c r="Z995" s="16">
        <v>0</v>
      </c>
      <c r="AA995" s="36">
        <v>10.1</v>
      </c>
      <c r="AB995" s="36"/>
      <c r="AC995" s="36">
        <v>10.1</v>
      </c>
      <c r="AD995" s="70">
        <f t="shared" si="200"/>
        <v>11.007999999999999</v>
      </c>
      <c r="AE995" s="70">
        <f t="shared" si="201"/>
        <v>13.759999999999998</v>
      </c>
      <c r="AF995" s="70">
        <f t="shared" si="202"/>
        <v>14.860799999999999</v>
      </c>
      <c r="AG995" s="36">
        <f t="shared" si="194"/>
        <v>11</v>
      </c>
      <c r="AH995" s="36">
        <f t="shared" si="195"/>
        <v>13.76</v>
      </c>
      <c r="AI995" s="36">
        <f t="shared" si="196"/>
        <v>14.86</v>
      </c>
      <c r="AJ995" s="40">
        <v>42419</v>
      </c>
      <c r="AK995" s="40">
        <v>42422</v>
      </c>
      <c r="AL995" s="22"/>
      <c r="AM995" s="20" t="s">
        <v>184</v>
      </c>
      <c r="AN995" s="20"/>
      <c r="AO995" s="20" t="s">
        <v>7572</v>
      </c>
      <c r="AP995" s="20"/>
      <c r="AQ995" s="20"/>
      <c r="AR995" s="22">
        <v>2</v>
      </c>
      <c r="AS995" s="46">
        <v>42552</v>
      </c>
      <c r="AT995" s="173"/>
    </row>
    <row r="996" spans="1:46" ht="47.25" customHeight="1">
      <c r="A996" s="16">
        <v>8699769750060</v>
      </c>
      <c r="B996" s="16" t="s">
        <v>7345</v>
      </c>
      <c r="C996" s="16" t="s">
        <v>7346</v>
      </c>
      <c r="D996" s="17" t="s">
        <v>38</v>
      </c>
      <c r="E996" s="18" t="s">
        <v>41</v>
      </c>
      <c r="F996" s="18">
        <v>4</v>
      </c>
      <c r="G996" s="18">
        <v>1</v>
      </c>
      <c r="H996" s="18">
        <v>2</v>
      </c>
      <c r="I996" s="18"/>
      <c r="J996" s="18"/>
      <c r="K996" s="18"/>
      <c r="L996" s="19" t="s">
        <v>9551</v>
      </c>
      <c r="M996" s="19" t="s">
        <v>546</v>
      </c>
      <c r="N996" s="18" t="s">
        <v>674</v>
      </c>
      <c r="O996" s="18">
        <v>5</v>
      </c>
      <c r="P996" s="18" t="s">
        <v>163</v>
      </c>
      <c r="Q996" s="18">
        <v>5</v>
      </c>
      <c r="R996" s="75" t="s">
        <v>3227</v>
      </c>
      <c r="S996" s="37" t="s">
        <v>96</v>
      </c>
      <c r="T996" s="18" t="s">
        <v>53</v>
      </c>
      <c r="U996" s="37">
        <v>3.3499999999999996</v>
      </c>
      <c r="V996" s="37">
        <v>3.3499999999999996</v>
      </c>
      <c r="W996" s="37">
        <v>0</v>
      </c>
      <c r="X996" s="18" t="s">
        <v>53</v>
      </c>
      <c r="Y996" s="39"/>
      <c r="Z996" s="16">
        <v>0</v>
      </c>
      <c r="AA996" s="36">
        <v>7.07</v>
      </c>
      <c r="AB996" s="36"/>
      <c r="AC996" s="36">
        <v>7.07</v>
      </c>
      <c r="AD996" s="37">
        <f t="shared" si="200"/>
        <v>7.7063000000000006</v>
      </c>
      <c r="AE996" s="37">
        <f t="shared" si="201"/>
        <v>9.6328750000000003</v>
      </c>
      <c r="AF996" s="37">
        <f t="shared" si="202"/>
        <v>10.403505000000001</v>
      </c>
      <c r="AG996" s="36">
        <f t="shared" si="194"/>
        <v>7.7</v>
      </c>
      <c r="AH996" s="36">
        <f t="shared" si="195"/>
        <v>9.6300000000000008</v>
      </c>
      <c r="AI996" s="36">
        <f t="shared" si="196"/>
        <v>10.4</v>
      </c>
      <c r="AJ996" s="40">
        <v>42447</v>
      </c>
      <c r="AK996" s="40">
        <v>42451</v>
      </c>
      <c r="AL996" s="22"/>
      <c r="AM996" s="20" t="s">
        <v>184</v>
      </c>
      <c r="AN996" s="20"/>
      <c r="AO996" s="20" t="s">
        <v>272</v>
      </c>
      <c r="AP996" s="20"/>
      <c r="AQ996" s="20"/>
      <c r="AR996" s="22"/>
      <c r="AS996" s="46">
        <v>42552</v>
      </c>
      <c r="AT996" s="173"/>
    </row>
    <row r="997" spans="1:46" ht="47.25" customHeight="1">
      <c r="A997" s="16">
        <v>8699502091108</v>
      </c>
      <c r="B997" s="16" t="s">
        <v>8587</v>
      </c>
      <c r="C997" s="16" t="s">
        <v>8588</v>
      </c>
      <c r="D997" s="17" t="s">
        <v>87</v>
      </c>
      <c r="E997" s="18" t="s">
        <v>41</v>
      </c>
      <c r="F997" s="18">
        <v>0</v>
      </c>
      <c r="G997" s="18">
        <v>2</v>
      </c>
      <c r="H997" s="18">
        <v>1</v>
      </c>
      <c r="I997" s="18"/>
      <c r="J997" s="18"/>
      <c r="K997" s="18"/>
      <c r="L997" s="19" t="s">
        <v>8589</v>
      </c>
      <c r="M997" s="19" t="s">
        <v>8590</v>
      </c>
      <c r="N997" s="18" t="s">
        <v>44</v>
      </c>
      <c r="O997" s="18">
        <v>300</v>
      </c>
      <c r="P997" s="18" t="s">
        <v>163</v>
      </c>
      <c r="Q997" s="18">
        <v>60</v>
      </c>
      <c r="R997" s="18" t="s">
        <v>45</v>
      </c>
      <c r="S997" s="37" t="s">
        <v>46</v>
      </c>
      <c r="T997" s="37" t="s">
        <v>331</v>
      </c>
      <c r="U997" s="37">
        <v>6.97</v>
      </c>
      <c r="V997" s="37">
        <v>6.97</v>
      </c>
      <c r="W997" s="37">
        <v>5.57</v>
      </c>
      <c r="X997" s="37" t="s">
        <v>331</v>
      </c>
      <c r="Y997" s="39"/>
      <c r="Z997" s="16">
        <v>0</v>
      </c>
      <c r="AA997" s="36">
        <v>11.77</v>
      </c>
      <c r="AB997" s="36"/>
      <c r="AC997" s="36">
        <v>11.77</v>
      </c>
      <c r="AD997" s="70">
        <f t="shared" si="200"/>
        <v>12.8116</v>
      </c>
      <c r="AE997" s="70">
        <f t="shared" si="201"/>
        <v>16.014500000000002</v>
      </c>
      <c r="AF997" s="70">
        <f t="shared" si="202"/>
        <v>17.295660000000002</v>
      </c>
      <c r="AG997" s="36">
        <f t="shared" si="194"/>
        <v>12.81</v>
      </c>
      <c r="AH997" s="36">
        <f t="shared" si="195"/>
        <v>16.010000000000002</v>
      </c>
      <c r="AI997" s="36">
        <f t="shared" si="196"/>
        <v>17.29</v>
      </c>
      <c r="AJ997" s="40">
        <v>42419</v>
      </c>
      <c r="AK997" s="40">
        <v>42422</v>
      </c>
      <c r="AL997" s="22"/>
      <c r="AM997" s="20" t="s">
        <v>184</v>
      </c>
      <c r="AN997" s="20"/>
      <c r="AO997" s="20" t="s">
        <v>2257</v>
      </c>
      <c r="AP997" s="20"/>
      <c r="AQ997" s="20"/>
      <c r="AR997" s="22"/>
      <c r="AS997" s="46">
        <v>42552</v>
      </c>
      <c r="AT997" s="173"/>
    </row>
    <row r="998" spans="1:46" ht="47.25" customHeight="1">
      <c r="A998" s="16">
        <v>8699525012999</v>
      </c>
      <c r="B998" s="16" t="s">
        <v>6604</v>
      </c>
      <c r="C998" s="16" t="s">
        <v>6605</v>
      </c>
      <c r="D998" s="17" t="s">
        <v>38</v>
      </c>
      <c r="E998" s="18" t="s">
        <v>41</v>
      </c>
      <c r="F998" s="18">
        <v>4</v>
      </c>
      <c r="G998" s="18">
        <v>1</v>
      </c>
      <c r="H998" s="18">
        <v>2</v>
      </c>
      <c r="I998" s="18"/>
      <c r="J998" s="18"/>
      <c r="K998" s="18"/>
      <c r="L998" s="19" t="s">
        <v>7466</v>
      </c>
      <c r="M998" s="19" t="s">
        <v>450</v>
      </c>
      <c r="N998" s="18" t="s">
        <v>1742</v>
      </c>
      <c r="O998" s="18">
        <v>1</v>
      </c>
      <c r="P998" s="18" t="s">
        <v>197</v>
      </c>
      <c r="Q998" s="18">
        <v>16</v>
      </c>
      <c r="R998" s="18" t="s">
        <v>45</v>
      </c>
      <c r="S998" s="37" t="s">
        <v>46</v>
      </c>
      <c r="T998" s="37"/>
      <c r="U998" s="37"/>
      <c r="V998" s="37">
        <v>3.2899999999999996</v>
      </c>
      <c r="W998" s="37">
        <v>0</v>
      </c>
      <c r="X998" s="18" t="s">
        <v>53</v>
      </c>
      <c r="Y998" s="18"/>
      <c r="Z998" s="16">
        <v>0</v>
      </c>
      <c r="AA998" s="16"/>
      <c r="AB998" s="16"/>
      <c r="AC998" s="36">
        <v>6.95</v>
      </c>
      <c r="AD998" s="70">
        <f t="shared" si="200"/>
        <v>7.5755000000000008</v>
      </c>
      <c r="AE998" s="70">
        <f t="shared" si="201"/>
        <v>9.4693750000000012</v>
      </c>
      <c r="AF998" s="70">
        <f t="shared" si="202"/>
        <v>10.226925000000001</v>
      </c>
      <c r="AG998" s="36">
        <f t="shared" si="194"/>
        <v>7.57</v>
      </c>
      <c r="AH998" s="36">
        <f t="shared" si="195"/>
        <v>9.4600000000000009</v>
      </c>
      <c r="AI998" s="36">
        <f t="shared" si="196"/>
        <v>10.220000000000001</v>
      </c>
      <c r="AJ998" s="40">
        <v>42447</v>
      </c>
      <c r="AK998" s="40">
        <v>42451</v>
      </c>
      <c r="AL998" s="22"/>
      <c r="AM998" s="20" t="s">
        <v>184</v>
      </c>
      <c r="AN998" s="20"/>
      <c r="AO998" s="20" t="s">
        <v>7516</v>
      </c>
      <c r="AP998" s="20"/>
      <c r="AQ998" s="20"/>
      <c r="AR998" s="22"/>
      <c r="AS998" s="46">
        <v>42552</v>
      </c>
      <c r="AT998" s="173"/>
    </row>
    <row r="999" spans="1:46" ht="47.25" customHeight="1">
      <c r="A999" s="16">
        <v>8699525010261</v>
      </c>
      <c r="B999" s="16" t="s">
        <v>6604</v>
      </c>
      <c r="C999" s="16" t="s">
        <v>6605</v>
      </c>
      <c r="D999" s="17" t="s">
        <v>38</v>
      </c>
      <c r="E999" s="18" t="s">
        <v>41</v>
      </c>
      <c r="F999" s="18">
        <v>4</v>
      </c>
      <c r="G999" s="18">
        <v>1</v>
      </c>
      <c r="H999" s="18">
        <v>2</v>
      </c>
      <c r="I999" s="18"/>
      <c r="J999" s="18"/>
      <c r="K999" s="18"/>
      <c r="L999" s="19" t="s">
        <v>7467</v>
      </c>
      <c r="M999" s="19" t="s">
        <v>450</v>
      </c>
      <c r="N999" s="18" t="s">
        <v>1742</v>
      </c>
      <c r="O999" s="18">
        <v>500</v>
      </c>
      <c r="P999" s="18" t="s">
        <v>163</v>
      </c>
      <c r="Q999" s="18">
        <v>16</v>
      </c>
      <c r="R999" s="18" t="s">
        <v>45</v>
      </c>
      <c r="S999" s="37" t="s">
        <v>46</v>
      </c>
      <c r="T999" s="37"/>
      <c r="U999" s="37"/>
      <c r="V999" s="37">
        <v>2.2799999999999998</v>
      </c>
      <c r="W999" s="37">
        <v>0</v>
      </c>
      <c r="X999" s="18" t="s">
        <v>53</v>
      </c>
      <c r="Y999" s="18"/>
      <c r="Z999" s="16">
        <v>0</v>
      </c>
      <c r="AA999" s="16"/>
      <c r="AB999" s="16"/>
      <c r="AC999" s="36">
        <v>4.82</v>
      </c>
      <c r="AD999" s="70">
        <f t="shared" si="200"/>
        <v>5.2538000000000009</v>
      </c>
      <c r="AE999" s="70">
        <f t="shared" si="201"/>
        <v>6.5672500000000014</v>
      </c>
      <c r="AF999" s="70">
        <f t="shared" si="202"/>
        <v>7.0926300000000015</v>
      </c>
      <c r="AG999" s="36">
        <f t="shared" si="194"/>
        <v>5.25</v>
      </c>
      <c r="AH999" s="36">
        <f t="shared" si="195"/>
        <v>6.56</v>
      </c>
      <c r="AI999" s="36">
        <f t="shared" si="196"/>
        <v>7.09</v>
      </c>
      <c r="AJ999" s="40">
        <v>42447</v>
      </c>
      <c r="AK999" s="40">
        <v>42451</v>
      </c>
      <c r="AL999" s="22"/>
      <c r="AM999" s="20" t="s">
        <v>184</v>
      </c>
      <c r="AN999" s="20"/>
      <c r="AO999" s="20" t="s">
        <v>7516</v>
      </c>
      <c r="AP999" s="20"/>
      <c r="AQ999" s="20"/>
      <c r="AR999" s="22"/>
      <c r="AS999" s="46">
        <v>42552</v>
      </c>
      <c r="AT999" s="173"/>
    </row>
    <row r="1000" spans="1:46" ht="47.25" customHeight="1">
      <c r="A1000" s="16">
        <v>8699542790030</v>
      </c>
      <c r="B1000" s="16" t="s">
        <v>275</v>
      </c>
      <c r="C1000" s="16" t="s">
        <v>277</v>
      </c>
      <c r="D1000" s="17" t="s">
        <v>87</v>
      </c>
      <c r="E1000" s="18" t="s">
        <v>41</v>
      </c>
      <c r="F1000" s="18">
        <v>0</v>
      </c>
      <c r="G1000" s="18">
        <v>2</v>
      </c>
      <c r="H1000" s="18">
        <v>1</v>
      </c>
      <c r="I1000" s="18"/>
      <c r="J1000" s="18"/>
      <c r="K1000" s="18"/>
      <c r="L1000" s="19" t="s">
        <v>10613</v>
      </c>
      <c r="M1000" s="19" t="s">
        <v>5326</v>
      </c>
      <c r="N1000" s="18" t="s">
        <v>5338</v>
      </c>
      <c r="O1000" s="18">
        <v>400</v>
      </c>
      <c r="P1000" s="18" t="s">
        <v>163</v>
      </c>
      <c r="Q1000" s="18">
        <v>4</v>
      </c>
      <c r="R1000" s="18" t="s">
        <v>45</v>
      </c>
      <c r="S1000" s="37" t="s">
        <v>96</v>
      </c>
      <c r="T1000" s="37"/>
      <c r="U1000" s="37"/>
      <c r="V1000" s="37">
        <v>11.23</v>
      </c>
      <c r="W1000" s="37">
        <v>8.98</v>
      </c>
      <c r="X1000" s="37" t="s">
        <v>331</v>
      </c>
      <c r="Y1000" s="37"/>
      <c r="Z1000" s="16">
        <v>0</v>
      </c>
      <c r="AA1000" s="16"/>
      <c r="AB1000" s="16"/>
      <c r="AC1000" s="36">
        <v>18.989999999999998</v>
      </c>
      <c r="AD1000" s="70">
        <f t="shared" si="200"/>
        <v>20.609200000000001</v>
      </c>
      <c r="AE1000" s="70">
        <f t="shared" si="201"/>
        <v>25.761500000000002</v>
      </c>
      <c r="AF1000" s="70">
        <f t="shared" si="202"/>
        <v>27.822420000000005</v>
      </c>
      <c r="AG1000" s="36">
        <f t="shared" si="194"/>
        <v>20.6</v>
      </c>
      <c r="AH1000" s="36">
        <f t="shared" si="195"/>
        <v>25.76</v>
      </c>
      <c r="AI1000" s="36">
        <f t="shared" si="196"/>
        <v>27.82</v>
      </c>
      <c r="AJ1000" s="40">
        <v>42419</v>
      </c>
      <c r="AK1000" s="40">
        <v>42422</v>
      </c>
      <c r="AL1000" s="22"/>
      <c r="AM1000" s="20"/>
      <c r="AN1000" s="20"/>
      <c r="AO1000" s="20" t="s">
        <v>7530</v>
      </c>
      <c r="AP1000" s="20"/>
      <c r="AQ1000" s="20"/>
      <c r="AR1000" s="22"/>
      <c r="AS1000" s="46">
        <v>42552</v>
      </c>
      <c r="AT1000" s="173"/>
    </row>
    <row r="1001" spans="1:46" ht="47.25" customHeight="1">
      <c r="A1001" s="16">
        <v>8699809799172</v>
      </c>
      <c r="B1001" s="16" t="s">
        <v>275</v>
      </c>
      <c r="C1001" s="16" t="s">
        <v>277</v>
      </c>
      <c r="D1001" s="17" t="s">
        <v>87</v>
      </c>
      <c r="E1001" s="18" t="s">
        <v>41</v>
      </c>
      <c r="F1001" s="18">
        <v>0</v>
      </c>
      <c r="G1001" s="18">
        <v>2</v>
      </c>
      <c r="H1001" s="18">
        <v>1</v>
      </c>
      <c r="I1001" s="18"/>
      <c r="J1001" s="18"/>
      <c r="K1001" s="18"/>
      <c r="L1001" s="19" t="s">
        <v>6294</v>
      </c>
      <c r="M1001" s="19" t="s">
        <v>5326</v>
      </c>
      <c r="N1001" s="18" t="s">
        <v>310</v>
      </c>
      <c r="O1001" s="18">
        <v>400</v>
      </c>
      <c r="P1001" s="18" t="s">
        <v>163</v>
      </c>
      <c r="Q1001" s="18">
        <v>4</v>
      </c>
      <c r="R1001" s="18" t="s">
        <v>45</v>
      </c>
      <c r="S1001" s="37" t="s">
        <v>96</v>
      </c>
      <c r="T1001" s="37"/>
      <c r="U1001" s="37"/>
      <c r="V1001" s="37">
        <v>11.23</v>
      </c>
      <c r="W1001" s="37">
        <v>8.98</v>
      </c>
      <c r="X1001" s="37" t="s">
        <v>331</v>
      </c>
      <c r="Y1001" s="37"/>
      <c r="Z1001" s="16">
        <v>0</v>
      </c>
      <c r="AA1001" s="16"/>
      <c r="AB1001" s="16"/>
      <c r="AC1001" s="36">
        <v>18.989999999999998</v>
      </c>
      <c r="AD1001" s="70">
        <f t="shared" si="200"/>
        <v>20.609200000000001</v>
      </c>
      <c r="AE1001" s="70">
        <f t="shared" si="201"/>
        <v>25.761500000000002</v>
      </c>
      <c r="AF1001" s="70">
        <f t="shared" si="202"/>
        <v>27.822420000000005</v>
      </c>
      <c r="AG1001" s="36">
        <f t="shared" ref="AG1001:AG1032" si="203">TRUNC(AD1001,2)</f>
        <v>20.6</v>
      </c>
      <c r="AH1001" s="36">
        <f t="shared" ref="AH1001:AH1032" si="204">TRUNC(AE1001,2)</f>
        <v>25.76</v>
      </c>
      <c r="AI1001" s="36">
        <f t="shared" ref="AI1001:AI1032" si="205">TRUNC(AF1001,2)</f>
        <v>27.82</v>
      </c>
      <c r="AJ1001" s="40">
        <v>42419</v>
      </c>
      <c r="AK1001" s="40">
        <v>42422</v>
      </c>
      <c r="AL1001" s="22"/>
      <c r="AM1001" s="20"/>
      <c r="AN1001" s="20"/>
      <c r="AO1001" s="20" t="s">
        <v>8448</v>
      </c>
      <c r="AP1001" s="20"/>
      <c r="AQ1001" s="20"/>
      <c r="AR1001" s="22"/>
      <c r="AS1001" s="46">
        <v>42552</v>
      </c>
      <c r="AT1001" s="173"/>
    </row>
    <row r="1002" spans="1:46" ht="47.25" customHeight="1">
      <c r="A1002" s="16">
        <v>8699809037755</v>
      </c>
      <c r="B1002" s="16" t="s">
        <v>275</v>
      </c>
      <c r="C1002" s="16" t="s">
        <v>277</v>
      </c>
      <c r="D1002" s="17" t="s">
        <v>87</v>
      </c>
      <c r="E1002" s="18" t="s">
        <v>41</v>
      </c>
      <c r="F1002" s="18">
        <v>0</v>
      </c>
      <c r="G1002" s="18">
        <v>1</v>
      </c>
      <c r="H1002" s="18">
        <v>1</v>
      </c>
      <c r="I1002" s="18"/>
      <c r="J1002" s="18"/>
      <c r="K1002" s="18"/>
      <c r="L1002" s="19" t="s">
        <v>280</v>
      </c>
      <c r="M1002" s="19" t="s">
        <v>274</v>
      </c>
      <c r="N1002" s="18" t="s">
        <v>281</v>
      </c>
      <c r="O1002" s="18">
        <v>500</v>
      </c>
      <c r="P1002" s="18" t="s">
        <v>163</v>
      </c>
      <c r="Q1002" s="18">
        <v>30</v>
      </c>
      <c r="R1002" s="18" t="s">
        <v>45</v>
      </c>
      <c r="S1002" s="37" t="s">
        <v>96</v>
      </c>
      <c r="T1002" s="18" t="s">
        <v>284</v>
      </c>
      <c r="U1002" s="38">
        <v>7.25</v>
      </c>
      <c r="V1002" s="38">
        <v>7.25</v>
      </c>
      <c r="W1002" s="38">
        <v>5.8</v>
      </c>
      <c r="X1002" s="18" t="s">
        <v>284</v>
      </c>
      <c r="Y1002" s="39">
        <v>3</v>
      </c>
      <c r="Z1002" s="16">
        <v>0</v>
      </c>
      <c r="AA1002" s="45">
        <v>15.59</v>
      </c>
      <c r="AB1002" s="36"/>
      <c r="AC1002" s="36">
        <v>15.59</v>
      </c>
      <c r="AD1002" s="38">
        <f t="shared" si="200"/>
        <v>16.937200000000001</v>
      </c>
      <c r="AE1002" s="38">
        <f t="shared" si="201"/>
        <v>21.171500000000002</v>
      </c>
      <c r="AF1002" s="38">
        <f t="shared" si="202"/>
        <v>22.865220000000004</v>
      </c>
      <c r="AG1002" s="36">
        <f t="shared" si="203"/>
        <v>16.93</v>
      </c>
      <c r="AH1002" s="36">
        <f t="shared" si="204"/>
        <v>21.17</v>
      </c>
      <c r="AI1002" s="36">
        <f t="shared" si="205"/>
        <v>22.86</v>
      </c>
      <c r="AJ1002" s="40">
        <v>42783</v>
      </c>
      <c r="AK1002" s="40">
        <v>42786</v>
      </c>
      <c r="AL1002" s="17"/>
      <c r="AM1002" s="20" t="s">
        <v>184</v>
      </c>
      <c r="AN1002" s="20"/>
      <c r="AO1002" s="20" t="s">
        <v>7530</v>
      </c>
      <c r="AP1002" s="20"/>
      <c r="AQ1002" s="20"/>
      <c r="AR1002" s="22"/>
      <c r="AS1002" s="46">
        <v>42552</v>
      </c>
      <c r="AT1002" s="173"/>
    </row>
    <row r="1003" spans="1:46" ht="47.25" customHeight="1">
      <c r="A1003" s="16">
        <v>8699809037755</v>
      </c>
      <c r="B1003" s="16" t="s">
        <v>275</v>
      </c>
      <c r="C1003" s="16" t="s">
        <v>277</v>
      </c>
      <c r="D1003" s="17" t="s">
        <v>87</v>
      </c>
      <c r="E1003" s="18" t="s">
        <v>41</v>
      </c>
      <c r="F1003" s="18">
        <v>0</v>
      </c>
      <c r="G1003" s="18">
        <v>1</v>
      </c>
      <c r="H1003" s="18">
        <v>1</v>
      </c>
      <c r="I1003" s="18"/>
      <c r="J1003" s="18"/>
      <c r="K1003" s="18"/>
      <c r="L1003" s="19" t="s">
        <v>280</v>
      </c>
      <c r="M1003" s="19" t="s">
        <v>274</v>
      </c>
      <c r="N1003" s="18" t="s">
        <v>310</v>
      </c>
      <c r="O1003" s="18">
        <v>500</v>
      </c>
      <c r="P1003" s="18" t="s">
        <v>163</v>
      </c>
      <c r="Q1003" s="18">
        <v>30</v>
      </c>
      <c r="R1003" s="18" t="s">
        <v>45</v>
      </c>
      <c r="S1003" s="37" t="s">
        <v>96</v>
      </c>
      <c r="T1003" s="18" t="s">
        <v>222</v>
      </c>
      <c r="U1003" s="37">
        <v>7.25</v>
      </c>
      <c r="V1003" s="37">
        <v>7.25</v>
      </c>
      <c r="W1003" s="37">
        <v>5.8</v>
      </c>
      <c r="X1003" s="18" t="s">
        <v>222</v>
      </c>
      <c r="Y1003" s="39">
        <v>3</v>
      </c>
      <c r="Z1003" s="16">
        <v>0</v>
      </c>
      <c r="AA1003" s="36">
        <v>14.09</v>
      </c>
      <c r="AB1003" s="36"/>
      <c r="AC1003" s="36">
        <v>14.09</v>
      </c>
      <c r="AD1003" s="70">
        <f t="shared" si="200"/>
        <v>15.3172</v>
      </c>
      <c r="AE1003" s="70">
        <f t="shared" si="201"/>
        <v>19.1465</v>
      </c>
      <c r="AF1003" s="70">
        <f t="shared" si="202"/>
        <v>20.67822</v>
      </c>
      <c r="AG1003" s="36">
        <f t="shared" si="203"/>
        <v>15.31</v>
      </c>
      <c r="AH1003" s="36">
        <f t="shared" si="204"/>
        <v>19.14</v>
      </c>
      <c r="AI1003" s="36">
        <f t="shared" si="205"/>
        <v>20.67</v>
      </c>
      <c r="AJ1003" s="71">
        <v>42566</v>
      </c>
      <c r="AK1003" s="40">
        <v>42570</v>
      </c>
      <c r="AL1003" s="22"/>
      <c r="AM1003" s="20" t="s">
        <v>335</v>
      </c>
      <c r="AN1003" s="20"/>
      <c r="AO1003" s="20" t="s">
        <v>7508</v>
      </c>
      <c r="AP1003" s="20"/>
      <c r="AQ1003" s="20"/>
      <c r="AR1003" s="22"/>
      <c r="AS1003" s="46">
        <v>42552</v>
      </c>
      <c r="AT1003" s="173"/>
    </row>
    <row r="1004" spans="1:46" ht="47.25" customHeight="1">
      <c r="A1004" s="16">
        <v>8699542570106</v>
      </c>
      <c r="B1004" s="16" t="s">
        <v>275</v>
      </c>
      <c r="C1004" s="16" t="s">
        <v>277</v>
      </c>
      <c r="D1004" s="17" t="s">
        <v>87</v>
      </c>
      <c r="E1004" s="18" t="s">
        <v>41</v>
      </c>
      <c r="F1004" s="18">
        <v>0</v>
      </c>
      <c r="G1004" s="18">
        <v>2</v>
      </c>
      <c r="H1004" s="18">
        <v>1</v>
      </c>
      <c r="I1004" s="18"/>
      <c r="J1004" s="18"/>
      <c r="K1004" s="18"/>
      <c r="L1004" s="19" t="s">
        <v>7653</v>
      </c>
      <c r="M1004" s="19" t="s">
        <v>5326</v>
      </c>
      <c r="N1004" s="18" t="s">
        <v>837</v>
      </c>
      <c r="O1004" s="18">
        <v>150</v>
      </c>
      <c r="P1004" s="18" t="s">
        <v>875</v>
      </c>
      <c r="Q1004" s="18">
        <v>1</v>
      </c>
      <c r="R1004" s="18" t="s">
        <v>45</v>
      </c>
      <c r="S1004" s="37" t="s">
        <v>46</v>
      </c>
      <c r="T1004" s="18" t="s">
        <v>284</v>
      </c>
      <c r="U1004" s="37">
        <v>5.79</v>
      </c>
      <c r="V1004" s="37">
        <v>5.79</v>
      </c>
      <c r="W1004" s="37">
        <v>4.63</v>
      </c>
      <c r="X1004" s="18" t="s">
        <v>284</v>
      </c>
      <c r="Y1004" s="39"/>
      <c r="Z1004" s="16">
        <v>0</v>
      </c>
      <c r="AA1004" s="36">
        <v>9.7899999999999991</v>
      </c>
      <c r="AB1004" s="36"/>
      <c r="AC1004" s="36">
        <v>9.7899999999999991</v>
      </c>
      <c r="AD1004" s="70">
        <f t="shared" si="200"/>
        <v>10.671099999999999</v>
      </c>
      <c r="AE1004" s="70">
        <f t="shared" si="201"/>
        <v>13.338874999999998</v>
      </c>
      <c r="AF1004" s="70">
        <f t="shared" si="202"/>
        <v>14.405984999999999</v>
      </c>
      <c r="AG1004" s="36">
        <f t="shared" si="203"/>
        <v>10.67</v>
      </c>
      <c r="AH1004" s="36">
        <f t="shared" si="204"/>
        <v>13.33</v>
      </c>
      <c r="AI1004" s="36">
        <f t="shared" si="205"/>
        <v>14.4</v>
      </c>
      <c r="AJ1004" s="40">
        <v>42489</v>
      </c>
      <c r="AK1004" s="40">
        <v>42493</v>
      </c>
      <c r="AL1004" s="22"/>
      <c r="AM1004" s="20" t="s">
        <v>184</v>
      </c>
      <c r="AN1004" s="20"/>
      <c r="AO1004" s="20" t="s">
        <v>8212</v>
      </c>
      <c r="AP1004" s="20"/>
      <c r="AQ1004" s="20"/>
      <c r="AR1004" s="22"/>
      <c r="AS1004" s="46">
        <v>42552</v>
      </c>
      <c r="AT1004" s="173"/>
    </row>
    <row r="1005" spans="1:46" ht="47.25" customHeight="1">
      <c r="A1005" s="16">
        <v>8681469750020</v>
      </c>
      <c r="B1005" s="16" t="s">
        <v>5026</v>
      </c>
      <c r="C1005" s="16" t="s">
        <v>5027</v>
      </c>
      <c r="D1005" s="17" t="s">
        <v>323</v>
      </c>
      <c r="E1005" s="18" t="s">
        <v>323</v>
      </c>
      <c r="F1005" s="18">
        <v>0</v>
      </c>
      <c r="G1005" s="18">
        <v>1</v>
      </c>
      <c r="H1005" s="18">
        <v>1</v>
      </c>
      <c r="I1005" s="18"/>
      <c r="J1005" s="18"/>
      <c r="K1005" s="18"/>
      <c r="L1005" s="19" t="s">
        <v>7240</v>
      </c>
      <c r="M1005" s="19" t="s">
        <v>2174</v>
      </c>
      <c r="N1005" s="18" t="s">
        <v>5577</v>
      </c>
      <c r="O1005" s="18" t="s">
        <v>5031</v>
      </c>
      <c r="P1005" s="18" t="s">
        <v>3599</v>
      </c>
      <c r="Q1005" s="18">
        <v>5</v>
      </c>
      <c r="R1005" s="18" t="s">
        <v>95</v>
      </c>
      <c r="S1005" s="37" t="s">
        <v>46</v>
      </c>
      <c r="T1005" s="37" t="s">
        <v>222</v>
      </c>
      <c r="U1005" s="38">
        <v>182.3</v>
      </c>
      <c r="V1005" s="38">
        <v>182.3</v>
      </c>
      <c r="W1005" s="38">
        <v>109.38000000000001</v>
      </c>
      <c r="X1005" s="37" t="s">
        <v>222</v>
      </c>
      <c r="Y1005" s="39"/>
      <c r="Z1005" s="16">
        <v>0</v>
      </c>
      <c r="AA1005" s="36">
        <v>216.54</v>
      </c>
      <c r="AB1005" s="36"/>
      <c r="AC1005" s="36">
        <v>216.54</v>
      </c>
      <c r="AD1005" s="36">
        <v>228.47</v>
      </c>
      <c r="AE1005" s="36">
        <v>274.02999999999997</v>
      </c>
      <c r="AF1005" s="36">
        <v>295.95</v>
      </c>
      <c r="AG1005" s="36">
        <f t="shared" si="203"/>
        <v>228.47</v>
      </c>
      <c r="AH1005" s="36">
        <f t="shared" si="204"/>
        <v>274.02999999999997</v>
      </c>
      <c r="AI1005" s="36">
        <f t="shared" si="205"/>
        <v>295.95</v>
      </c>
      <c r="AJ1005" s="40">
        <v>42853</v>
      </c>
      <c r="AK1005" s="40">
        <v>42857</v>
      </c>
      <c r="AL1005" s="17"/>
      <c r="AM1005" s="20" t="s">
        <v>477</v>
      </c>
      <c r="AN1005" s="20"/>
      <c r="AO1005" s="20" t="s">
        <v>8212</v>
      </c>
      <c r="AP1005" s="20"/>
      <c r="AQ1005" s="20"/>
      <c r="AR1005" s="22"/>
      <c r="AS1005" s="46">
        <v>42552</v>
      </c>
      <c r="AT1005" s="173"/>
    </row>
    <row r="1006" spans="1:46" ht="47.25" customHeight="1">
      <c r="A1006" s="16">
        <v>8699738350673</v>
      </c>
      <c r="B1006" s="16" t="s">
        <v>7019</v>
      </c>
      <c r="C1006" s="16" t="s">
        <v>7020</v>
      </c>
      <c r="D1006" s="17" t="s">
        <v>38</v>
      </c>
      <c r="E1006" s="18" t="s">
        <v>41</v>
      </c>
      <c r="F1006" s="18">
        <v>4</v>
      </c>
      <c r="G1006" s="18">
        <v>1</v>
      </c>
      <c r="H1006" s="18">
        <v>1</v>
      </c>
      <c r="I1006" s="18"/>
      <c r="J1006" s="18"/>
      <c r="K1006" s="18"/>
      <c r="L1006" s="19" t="s">
        <v>7021</v>
      </c>
      <c r="M1006" s="19" t="s">
        <v>7022</v>
      </c>
      <c r="N1006" s="18" t="s">
        <v>1367</v>
      </c>
      <c r="O1006" s="18">
        <v>1</v>
      </c>
      <c r="P1006" s="18" t="s">
        <v>523</v>
      </c>
      <c r="Q1006" s="18">
        <v>10</v>
      </c>
      <c r="R1006" s="18" t="s">
        <v>45</v>
      </c>
      <c r="S1006" s="37" t="s">
        <v>46</v>
      </c>
      <c r="T1006" s="18" t="s">
        <v>53</v>
      </c>
      <c r="U1006" s="38">
        <v>2.9699999999999998</v>
      </c>
      <c r="V1006" s="38">
        <v>2.9699999999999998</v>
      </c>
      <c r="W1006" s="38">
        <v>0</v>
      </c>
      <c r="X1006" s="18" t="s">
        <v>53</v>
      </c>
      <c r="Y1006" s="39"/>
      <c r="Z1006" s="16">
        <v>0</v>
      </c>
      <c r="AA1006" s="36">
        <v>6.93</v>
      </c>
      <c r="AB1006" s="36"/>
      <c r="AC1006" s="36">
        <v>6.93</v>
      </c>
      <c r="AD1006" s="38">
        <f t="shared" ref="AD1006:AD1047" si="206">IF(Z1006=2,AC1006*1.08,IF(AC1006&lt;=10,(AC1006*1.09),IF(AC1006&lt;=50,(10*1.09)+((AC1006-10)*1.08),IF(AC1006&lt;=100,(10*1.09)+((50-10)*1.08)+((AC1006-50)*1.07),IF(AC1006&lt;=200,(10*1.09)+((50-10)*1.08)+((100-50)*1.07)+((AC1006-100)*1.04),(10*1.09)+((50-10)*1.08)+((100-50)*1.07)+((200-100)*1.04)+((AC1006-200)*1.02))))))</f>
        <v>7.5537000000000001</v>
      </c>
      <c r="AE1006" s="38">
        <f t="shared" ref="AE1006:AE1047" si="207">IF(Z1006=1,AD1006*1.08,IF(Z1006=2,0,IF(AC1006&lt;=100,(AD1006*1.25),IF(AC1006&lt;=200,134.5+((AC1006-100)*1.04*1.16),255.14+((AC1006-200)*1.02*1.12)))))</f>
        <v>9.4421250000000008</v>
      </c>
      <c r="AF1006" s="38">
        <f t="shared" ref="AF1006:AF1047" si="208">IF(Z1006=1,0,(AE1006*1.08))</f>
        <v>10.197495000000002</v>
      </c>
      <c r="AG1006" s="36">
        <f t="shared" si="203"/>
        <v>7.55</v>
      </c>
      <c r="AH1006" s="36">
        <f t="shared" si="204"/>
        <v>9.44</v>
      </c>
      <c r="AI1006" s="36">
        <f t="shared" si="205"/>
        <v>10.19</v>
      </c>
      <c r="AJ1006" s="40">
        <v>42797</v>
      </c>
      <c r="AK1006" s="40">
        <v>42801</v>
      </c>
      <c r="AL1006" s="17"/>
      <c r="AM1006" s="20" t="s">
        <v>7023</v>
      </c>
      <c r="AN1006" s="20"/>
      <c r="AO1006" s="20" t="s">
        <v>7508</v>
      </c>
      <c r="AP1006" s="20"/>
      <c r="AQ1006" s="20"/>
      <c r="AR1006" s="22"/>
      <c r="AS1006" s="46">
        <v>42552</v>
      </c>
      <c r="AT1006" s="173"/>
    </row>
    <row r="1007" spans="1:46" ht="47.25" customHeight="1">
      <c r="A1007" s="16">
        <v>8699523750091</v>
      </c>
      <c r="B1007" s="16" t="s">
        <v>6130</v>
      </c>
      <c r="C1007" s="16" t="s">
        <v>6131</v>
      </c>
      <c r="D1007" s="17" t="s">
        <v>38</v>
      </c>
      <c r="E1007" s="18" t="s">
        <v>41</v>
      </c>
      <c r="F1007" s="18">
        <v>0</v>
      </c>
      <c r="G1007" s="18">
        <v>1</v>
      </c>
      <c r="H1007" s="18">
        <v>3</v>
      </c>
      <c r="I1007" s="18"/>
      <c r="J1007" s="18"/>
      <c r="K1007" s="18"/>
      <c r="L1007" s="23" t="s">
        <v>8874</v>
      </c>
      <c r="M1007" s="19" t="s">
        <v>1169</v>
      </c>
      <c r="N1007" s="18" t="s">
        <v>2138</v>
      </c>
      <c r="O1007" s="22">
        <v>20</v>
      </c>
      <c r="P1007" s="22" t="s">
        <v>163</v>
      </c>
      <c r="Q1007" s="22">
        <v>100</v>
      </c>
      <c r="R1007" s="22" t="s">
        <v>45</v>
      </c>
      <c r="S1007" s="37" t="s">
        <v>46</v>
      </c>
      <c r="T1007" s="37" t="s">
        <v>53</v>
      </c>
      <c r="U1007" s="37">
        <v>7.7299999999999995</v>
      </c>
      <c r="V1007" s="37">
        <v>7.7299999999999995</v>
      </c>
      <c r="W1007" s="37">
        <v>7.7299999999999995</v>
      </c>
      <c r="X1007" s="37" t="s">
        <v>53</v>
      </c>
      <c r="Y1007" s="39"/>
      <c r="Z1007" s="16">
        <v>1</v>
      </c>
      <c r="AA1007" s="36">
        <v>16.34</v>
      </c>
      <c r="AB1007" s="36"/>
      <c r="AC1007" s="36">
        <v>16.34</v>
      </c>
      <c r="AD1007" s="70">
        <f t="shared" si="206"/>
        <v>17.747199999999999</v>
      </c>
      <c r="AE1007" s="70">
        <f t="shared" si="207"/>
        <v>19.166976000000002</v>
      </c>
      <c r="AF1007" s="70">
        <f t="shared" si="208"/>
        <v>0</v>
      </c>
      <c r="AG1007" s="36">
        <f t="shared" si="203"/>
        <v>17.739999999999998</v>
      </c>
      <c r="AH1007" s="36">
        <f t="shared" si="204"/>
        <v>19.16</v>
      </c>
      <c r="AI1007" s="36">
        <f t="shared" si="205"/>
        <v>0</v>
      </c>
      <c r="AJ1007" s="40">
        <v>42419</v>
      </c>
      <c r="AK1007" s="40">
        <v>42422</v>
      </c>
      <c r="AL1007" s="22"/>
      <c r="AM1007" s="20" t="s">
        <v>184</v>
      </c>
      <c r="AN1007" s="20"/>
      <c r="AO1007" s="20" t="s">
        <v>7508</v>
      </c>
      <c r="AP1007" s="20"/>
      <c r="AQ1007" s="20"/>
      <c r="AR1007" s="22"/>
      <c r="AS1007" s="46">
        <v>42552</v>
      </c>
      <c r="AT1007" s="173"/>
    </row>
    <row r="1008" spans="1:46" ht="47.25" customHeight="1">
      <c r="A1008" s="16">
        <v>8699523750084</v>
      </c>
      <c r="B1008" s="16" t="s">
        <v>6130</v>
      </c>
      <c r="C1008" s="16" t="s">
        <v>6131</v>
      </c>
      <c r="D1008" s="17" t="s">
        <v>38</v>
      </c>
      <c r="E1008" s="18" t="s">
        <v>41</v>
      </c>
      <c r="F1008" s="18">
        <v>4</v>
      </c>
      <c r="G1008" s="18">
        <v>1</v>
      </c>
      <c r="H1008" s="18">
        <v>2</v>
      </c>
      <c r="I1008" s="18"/>
      <c r="J1008" s="18"/>
      <c r="K1008" s="18"/>
      <c r="L1008" s="19" t="s">
        <v>6132</v>
      </c>
      <c r="M1008" s="19" t="s">
        <v>1169</v>
      </c>
      <c r="N1008" s="18" t="s">
        <v>2138</v>
      </c>
      <c r="O1008" s="18" t="s">
        <v>6133</v>
      </c>
      <c r="P1008" s="18" t="s">
        <v>163</v>
      </c>
      <c r="Q1008" s="18">
        <v>5</v>
      </c>
      <c r="R1008" s="18" t="s">
        <v>45</v>
      </c>
      <c r="S1008" s="37" t="s">
        <v>46</v>
      </c>
      <c r="T1008" s="18" t="s">
        <v>53</v>
      </c>
      <c r="U1008" s="37">
        <v>0.94000000000000006</v>
      </c>
      <c r="V1008" s="37">
        <v>0.94000000000000006</v>
      </c>
      <c r="W1008" s="37">
        <v>0</v>
      </c>
      <c r="X1008" s="18" t="s">
        <v>53</v>
      </c>
      <c r="Y1008" s="39"/>
      <c r="Z1008" s="16">
        <v>0</v>
      </c>
      <c r="AA1008" s="36">
        <v>1.98</v>
      </c>
      <c r="AB1008" s="36"/>
      <c r="AC1008" s="36">
        <v>1.98</v>
      </c>
      <c r="AD1008" s="70">
        <f t="shared" si="206"/>
        <v>2.1582000000000003</v>
      </c>
      <c r="AE1008" s="70">
        <f t="shared" si="207"/>
        <v>2.6977500000000005</v>
      </c>
      <c r="AF1008" s="70">
        <f t="shared" si="208"/>
        <v>2.9135700000000009</v>
      </c>
      <c r="AG1008" s="36">
        <f t="shared" si="203"/>
        <v>2.15</v>
      </c>
      <c r="AH1008" s="36">
        <f t="shared" si="204"/>
        <v>2.69</v>
      </c>
      <c r="AI1008" s="36">
        <f t="shared" si="205"/>
        <v>2.91</v>
      </c>
      <c r="AJ1008" s="40">
        <v>42447</v>
      </c>
      <c r="AK1008" s="40">
        <v>42451</v>
      </c>
      <c r="AL1008" s="22"/>
      <c r="AM1008" s="20" t="s">
        <v>184</v>
      </c>
      <c r="AN1008" s="20"/>
      <c r="AO1008" s="20" t="s">
        <v>2211</v>
      </c>
      <c r="AP1008" s="20"/>
      <c r="AQ1008" s="20"/>
      <c r="AR1008" s="22"/>
      <c r="AS1008" s="46">
        <v>42552</v>
      </c>
      <c r="AT1008" s="173"/>
    </row>
    <row r="1009" spans="1:46" ht="47.25" customHeight="1">
      <c r="A1009" s="16">
        <v>8697933020216</v>
      </c>
      <c r="B1009" s="16" t="s">
        <v>2603</v>
      </c>
      <c r="C1009" s="16" t="s">
        <v>2604</v>
      </c>
      <c r="D1009" s="17" t="s">
        <v>38</v>
      </c>
      <c r="E1009" s="18" t="s">
        <v>38</v>
      </c>
      <c r="F1009" s="18">
        <v>3</v>
      </c>
      <c r="G1009" s="18">
        <v>5</v>
      </c>
      <c r="H1009" s="18">
        <v>2</v>
      </c>
      <c r="I1009" s="18"/>
      <c r="J1009" s="18"/>
      <c r="K1009" s="18"/>
      <c r="L1009" s="19" t="s">
        <v>1759</v>
      </c>
      <c r="M1009" s="19" t="s">
        <v>105</v>
      </c>
      <c r="N1009" s="18" t="s">
        <v>1900</v>
      </c>
      <c r="O1009" s="18">
        <v>2.5</v>
      </c>
      <c r="P1009" s="18" t="s">
        <v>163</v>
      </c>
      <c r="Q1009" s="18">
        <v>20</v>
      </c>
      <c r="R1009" s="18" t="s">
        <v>45</v>
      </c>
      <c r="S1009" s="37" t="s">
        <v>46</v>
      </c>
      <c r="T1009" s="18" t="s">
        <v>53</v>
      </c>
      <c r="U1009" s="37">
        <v>1.81</v>
      </c>
      <c r="V1009" s="37">
        <v>1.81</v>
      </c>
      <c r="W1009" s="37">
        <v>0</v>
      </c>
      <c r="X1009" s="18" t="s">
        <v>53</v>
      </c>
      <c r="Y1009" s="39"/>
      <c r="Z1009" s="16">
        <v>0</v>
      </c>
      <c r="AA1009" s="36">
        <v>3.83</v>
      </c>
      <c r="AB1009" s="36"/>
      <c r="AC1009" s="36">
        <v>3.83</v>
      </c>
      <c r="AD1009" s="70">
        <f t="shared" si="206"/>
        <v>4.1747000000000005</v>
      </c>
      <c r="AE1009" s="70">
        <f t="shared" si="207"/>
        <v>5.2183750000000009</v>
      </c>
      <c r="AF1009" s="70">
        <f t="shared" si="208"/>
        <v>5.6358450000000015</v>
      </c>
      <c r="AG1009" s="36">
        <f t="shared" si="203"/>
        <v>4.17</v>
      </c>
      <c r="AH1009" s="36">
        <f t="shared" si="204"/>
        <v>5.21</v>
      </c>
      <c r="AI1009" s="36">
        <f t="shared" si="205"/>
        <v>5.63</v>
      </c>
      <c r="AJ1009" s="40">
        <v>42447</v>
      </c>
      <c r="AK1009" s="40">
        <v>42451</v>
      </c>
      <c r="AL1009" s="22"/>
      <c r="AM1009" s="20" t="s">
        <v>184</v>
      </c>
      <c r="AN1009" s="20"/>
      <c r="AO1009" s="20" t="s">
        <v>7508</v>
      </c>
      <c r="AP1009" s="20"/>
      <c r="AQ1009" s="20"/>
      <c r="AR1009" s="22"/>
      <c r="AS1009" s="46">
        <v>42552</v>
      </c>
      <c r="AT1009" s="173"/>
    </row>
    <row r="1010" spans="1:46" ht="47.25" customHeight="1">
      <c r="A1010" s="16">
        <v>8697933020223</v>
      </c>
      <c r="B1010" s="16" t="s">
        <v>2603</v>
      </c>
      <c r="C1010" s="16" t="s">
        <v>2604</v>
      </c>
      <c r="D1010" s="17" t="s">
        <v>38</v>
      </c>
      <c r="E1010" s="18" t="s">
        <v>38</v>
      </c>
      <c r="F1010" s="18">
        <v>3</v>
      </c>
      <c r="G1010" s="18">
        <v>5</v>
      </c>
      <c r="H1010" s="18">
        <v>2</v>
      </c>
      <c r="I1010" s="18"/>
      <c r="J1010" s="18"/>
      <c r="K1010" s="18"/>
      <c r="L1010" s="19" t="s">
        <v>1760</v>
      </c>
      <c r="M1010" s="19" t="s">
        <v>105</v>
      </c>
      <c r="N1010" s="18" t="s">
        <v>1900</v>
      </c>
      <c r="O1010" s="18">
        <v>2.5</v>
      </c>
      <c r="P1010" s="18" t="s">
        <v>163</v>
      </c>
      <c r="Q1010" s="18">
        <v>30</v>
      </c>
      <c r="R1010" s="18" t="s">
        <v>45</v>
      </c>
      <c r="S1010" s="37" t="s">
        <v>46</v>
      </c>
      <c r="T1010" s="18" t="s">
        <v>53</v>
      </c>
      <c r="U1010" s="37">
        <v>1.81</v>
      </c>
      <c r="V1010" s="37">
        <v>1.81</v>
      </c>
      <c r="W1010" s="37">
        <v>0</v>
      </c>
      <c r="X1010" s="18" t="s">
        <v>53</v>
      </c>
      <c r="Y1010" s="39"/>
      <c r="Z1010" s="16">
        <v>0</v>
      </c>
      <c r="AA1010" s="36">
        <v>3.83</v>
      </c>
      <c r="AB1010" s="36"/>
      <c r="AC1010" s="36">
        <v>3.83</v>
      </c>
      <c r="AD1010" s="70">
        <f t="shared" si="206"/>
        <v>4.1747000000000005</v>
      </c>
      <c r="AE1010" s="70">
        <f t="shared" si="207"/>
        <v>5.2183750000000009</v>
      </c>
      <c r="AF1010" s="70">
        <f t="shared" si="208"/>
        <v>5.6358450000000015</v>
      </c>
      <c r="AG1010" s="36">
        <f t="shared" si="203"/>
        <v>4.17</v>
      </c>
      <c r="AH1010" s="36">
        <f t="shared" si="204"/>
        <v>5.21</v>
      </c>
      <c r="AI1010" s="36">
        <f t="shared" si="205"/>
        <v>5.63</v>
      </c>
      <c r="AJ1010" s="40">
        <v>42447</v>
      </c>
      <c r="AK1010" s="40">
        <v>42451</v>
      </c>
      <c r="AL1010" s="22"/>
      <c r="AM1010" s="20" t="s">
        <v>184</v>
      </c>
      <c r="AN1010" s="20"/>
      <c r="AO1010" s="20" t="s">
        <v>409</v>
      </c>
      <c r="AP1010" s="20"/>
      <c r="AQ1010" s="20"/>
      <c r="AR1010" s="22"/>
      <c r="AS1010" s="46">
        <v>42552</v>
      </c>
      <c r="AT1010" s="173"/>
    </row>
    <row r="1011" spans="1:46" ht="47.25" customHeight="1">
      <c r="A1011" s="16">
        <v>8697933020193</v>
      </c>
      <c r="B1011" s="16" t="s">
        <v>2603</v>
      </c>
      <c r="C1011" s="16" t="s">
        <v>2604</v>
      </c>
      <c r="D1011" s="17" t="s">
        <v>38</v>
      </c>
      <c r="E1011" s="18" t="s">
        <v>38</v>
      </c>
      <c r="F1011" s="18">
        <v>0</v>
      </c>
      <c r="G1011" s="18">
        <v>1</v>
      </c>
      <c r="H1011" s="18">
        <v>1</v>
      </c>
      <c r="I1011" s="18"/>
      <c r="J1011" s="18"/>
      <c r="K1011" s="18"/>
      <c r="L1011" s="19" t="s">
        <v>1761</v>
      </c>
      <c r="M1011" s="19" t="s">
        <v>105</v>
      </c>
      <c r="N1011" s="18" t="s">
        <v>1900</v>
      </c>
      <c r="O1011" s="18">
        <v>5</v>
      </c>
      <c r="P1011" s="18" t="s">
        <v>163</v>
      </c>
      <c r="Q1011" s="18">
        <v>20</v>
      </c>
      <c r="R1011" s="18" t="s">
        <v>45</v>
      </c>
      <c r="S1011" s="37" t="s">
        <v>46</v>
      </c>
      <c r="T1011" s="18" t="s">
        <v>222</v>
      </c>
      <c r="U1011" s="37">
        <v>5.21</v>
      </c>
      <c r="V1011" s="37">
        <v>5.21</v>
      </c>
      <c r="W1011" s="18">
        <v>3.12</v>
      </c>
      <c r="X1011" s="18" t="s">
        <v>222</v>
      </c>
      <c r="Y1011" s="39"/>
      <c r="Z1011" s="16">
        <v>0</v>
      </c>
      <c r="AA1011" s="36">
        <v>6.58</v>
      </c>
      <c r="AB1011" s="36"/>
      <c r="AC1011" s="36">
        <v>6.58</v>
      </c>
      <c r="AD1011" s="70">
        <f t="shared" si="206"/>
        <v>7.172200000000001</v>
      </c>
      <c r="AE1011" s="70">
        <f t="shared" si="207"/>
        <v>8.9652500000000011</v>
      </c>
      <c r="AF1011" s="70">
        <f t="shared" si="208"/>
        <v>9.6824700000000021</v>
      </c>
      <c r="AG1011" s="36">
        <f t="shared" si="203"/>
        <v>7.17</v>
      </c>
      <c r="AH1011" s="36">
        <f t="shared" si="204"/>
        <v>8.9600000000000009</v>
      </c>
      <c r="AI1011" s="36">
        <f t="shared" si="205"/>
        <v>9.68</v>
      </c>
      <c r="AJ1011" s="40">
        <v>42419</v>
      </c>
      <c r="AK1011" s="40">
        <v>42422</v>
      </c>
      <c r="AL1011" s="22"/>
      <c r="AM1011" s="20" t="s">
        <v>184</v>
      </c>
      <c r="AN1011" s="20"/>
      <c r="AO1011" s="20" t="s">
        <v>7508</v>
      </c>
      <c r="AP1011" s="20"/>
      <c r="AQ1011" s="20"/>
      <c r="AR1011" s="22"/>
      <c r="AS1011" s="46">
        <v>42552</v>
      </c>
      <c r="AT1011" s="173"/>
    </row>
    <row r="1012" spans="1:46" ht="47.25" customHeight="1">
      <c r="A1012" s="16">
        <v>8697933020209</v>
      </c>
      <c r="B1012" s="16" t="s">
        <v>2603</v>
      </c>
      <c r="C1012" s="16" t="s">
        <v>2604</v>
      </c>
      <c r="D1012" s="17" t="s">
        <v>38</v>
      </c>
      <c r="E1012" s="18" t="s">
        <v>38</v>
      </c>
      <c r="F1012" s="18">
        <v>0</v>
      </c>
      <c r="G1012" s="18">
        <v>5</v>
      </c>
      <c r="H1012" s="18">
        <v>1</v>
      </c>
      <c r="I1012" s="18"/>
      <c r="J1012" s="18"/>
      <c r="K1012" s="18"/>
      <c r="L1012" s="19" t="s">
        <v>1762</v>
      </c>
      <c r="M1012" s="19" t="s">
        <v>105</v>
      </c>
      <c r="N1012" s="18" t="s">
        <v>1900</v>
      </c>
      <c r="O1012" s="18">
        <v>5</v>
      </c>
      <c r="P1012" s="18" t="s">
        <v>163</v>
      </c>
      <c r="Q1012" s="18">
        <v>30</v>
      </c>
      <c r="R1012" s="18" t="s">
        <v>45</v>
      </c>
      <c r="S1012" s="37" t="s">
        <v>46</v>
      </c>
      <c r="T1012" s="18" t="s">
        <v>222</v>
      </c>
      <c r="U1012" s="37">
        <v>7.8</v>
      </c>
      <c r="V1012" s="37">
        <v>7.8</v>
      </c>
      <c r="W1012" s="18">
        <v>4.68</v>
      </c>
      <c r="X1012" s="18" t="s">
        <v>222</v>
      </c>
      <c r="Y1012" s="39"/>
      <c r="Z1012" s="16">
        <v>0</v>
      </c>
      <c r="AA1012" s="36">
        <v>9.8800000000000008</v>
      </c>
      <c r="AB1012" s="36"/>
      <c r="AC1012" s="36">
        <v>9.8800000000000008</v>
      </c>
      <c r="AD1012" s="70">
        <f t="shared" si="206"/>
        <v>10.769200000000001</v>
      </c>
      <c r="AE1012" s="70">
        <f t="shared" si="207"/>
        <v>13.461500000000001</v>
      </c>
      <c r="AF1012" s="70">
        <f t="shared" si="208"/>
        <v>14.538420000000002</v>
      </c>
      <c r="AG1012" s="36">
        <f t="shared" si="203"/>
        <v>10.76</v>
      </c>
      <c r="AH1012" s="36">
        <f t="shared" si="204"/>
        <v>13.46</v>
      </c>
      <c r="AI1012" s="36">
        <f t="shared" si="205"/>
        <v>14.53</v>
      </c>
      <c r="AJ1012" s="40">
        <v>42419</v>
      </c>
      <c r="AK1012" s="40">
        <v>42422</v>
      </c>
      <c r="AL1012" s="22"/>
      <c r="AM1012" s="20" t="s">
        <v>184</v>
      </c>
      <c r="AN1012" s="20"/>
      <c r="AO1012" s="20" t="s">
        <v>1722</v>
      </c>
      <c r="AP1012" s="20"/>
      <c r="AQ1012" s="20"/>
      <c r="AR1012" s="22"/>
      <c r="AS1012" s="46">
        <v>42552</v>
      </c>
      <c r="AT1012" s="173"/>
    </row>
    <row r="1013" spans="1:46" ht="47.25" customHeight="1">
      <c r="A1013" s="16">
        <v>8697936090322</v>
      </c>
      <c r="B1013" s="16" t="s">
        <v>2603</v>
      </c>
      <c r="C1013" s="16" t="s">
        <v>2604</v>
      </c>
      <c r="D1013" s="17" t="s">
        <v>38</v>
      </c>
      <c r="E1013" s="18" t="s">
        <v>38</v>
      </c>
      <c r="F1013" s="18">
        <v>0</v>
      </c>
      <c r="G1013" s="18">
        <v>1</v>
      </c>
      <c r="H1013" s="18">
        <v>1</v>
      </c>
      <c r="I1013" s="18"/>
      <c r="J1013" s="18"/>
      <c r="K1013" s="18"/>
      <c r="L1013" s="19" t="s">
        <v>3945</v>
      </c>
      <c r="M1013" s="19" t="s">
        <v>105</v>
      </c>
      <c r="N1013" s="18" t="s">
        <v>502</v>
      </c>
      <c r="O1013" s="18">
        <v>5</v>
      </c>
      <c r="P1013" s="18" t="s">
        <v>163</v>
      </c>
      <c r="Q1013" s="18">
        <v>20</v>
      </c>
      <c r="R1013" s="18" t="s">
        <v>45</v>
      </c>
      <c r="S1013" s="37" t="s">
        <v>46</v>
      </c>
      <c r="T1013" s="18" t="s">
        <v>222</v>
      </c>
      <c r="U1013" s="37">
        <v>5.21</v>
      </c>
      <c r="V1013" s="37">
        <v>5.21</v>
      </c>
      <c r="W1013" s="37">
        <v>3.12</v>
      </c>
      <c r="X1013" s="18" t="s">
        <v>222</v>
      </c>
      <c r="Y1013" s="39"/>
      <c r="Z1013" s="16">
        <v>0</v>
      </c>
      <c r="AA1013" s="36">
        <v>6.58</v>
      </c>
      <c r="AB1013" s="36"/>
      <c r="AC1013" s="36">
        <v>6.58</v>
      </c>
      <c r="AD1013" s="70">
        <f t="shared" si="206"/>
        <v>7.172200000000001</v>
      </c>
      <c r="AE1013" s="70">
        <f t="shared" si="207"/>
        <v>8.9652500000000011</v>
      </c>
      <c r="AF1013" s="70">
        <f t="shared" si="208"/>
        <v>9.6824700000000021</v>
      </c>
      <c r="AG1013" s="36">
        <f t="shared" si="203"/>
        <v>7.17</v>
      </c>
      <c r="AH1013" s="36">
        <f t="shared" si="204"/>
        <v>8.9600000000000009</v>
      </c>
      <c r="AI1013" s="36">
        <f t="shared" si="205"/>
        <v>9.68</v>
      </c>
      <c r="AJ1013" s="40">
        <v>42419</v>
      </c>
      <c r="AK1013" s="40">
        <v>42422</v>
      </c>
      <c r="AL1013" s="22"/>
      <c r="AM1013" s="20" t="s">
        <v>184</v>
      </c>
      <c r="AN1013" s="20"/>
      <c r="AO1013" s="20" t="s">
        <v>785</v>
      </c>
      <c r="AP1013" s="20"/>
      <c r="AQ1013" s="20"/>
      <c r="AR1013" s="22"/>
      <c r="AS1013" s="46">
        <v>42552</v>
      </c>
      <c r="AT1013" s="173"/>
    </row>
    <row r="1014" spans="1:46" ht="47.25" customHeight="1">
      <c r="A1014" s="16">
        <v>8697936090339</v>
      </c>
      <c r="B1014" s="16" t="s">
        <v>2603</v>
      </c>
      <c r="C1014" s="16" t="s">
        <v>2604</v>
      </c>
      <c r="D1014" s="17" t="s">
        <v>38</v>
      </c>
      <c r="E1014" s="18" t="s">
        <v>38</v>
      </c>
      <c r="F1014" s="18">
        <v>0</v>
      </c>
      <c r="G1014" s="18">
        <v>5</v>
      </c>
      <c r="H1014" s="18">
        <v>1</v>
      </c>
      <c r="I1014" s="18"/>
      <c r="J1014" s="18"/>
      <c r="K1014" s="18"/>
      <c r="L1014" s="19" t="s">
        <v>3946</v>
      </c>
      <c r="M1014" s="19" t="s">
        <v>105</v>
      </c>
      <c r="N1014" s="18" t="s">
        <v>502</v>
      </c>
      <c r="O1014" s="18">
        <v>5</v>
      </c>
      <c r="P1014" s="18" t="s">
        <v>163</v>
      </c>
      <c r="Q1014" s="18">
        <v>30</v>
      </c>
      <c r="R1014" s="18" t="s">
        <v>45</v>
      </c>
      <c r="S1014" s="37" t="s">
        <v>46</v>
      </c>
      <c r="T1014" s="18" t="s">
        <v>222</v>
      </c>
      <c r="U1014" s="37">
        <v>7.8</v>
      </c>
      <c r="V1014" s="37">
        <v>7.8</v>
      </c>
      <c r="W1014" s="37">
        <v>4.68</v>
      </c>
      <c r="X1014" s="18" t="s">
        <v>222</v>
      </c>
      <c r="Y1014" s="39"/>
      <c r="Z1014" s="16">
        <v>0</v>
      </c>
      <c r="AA1014" s="36">
        <v>9.8800000000000008</v>
      </c>
      <c r="AB1014" s="36"/>
      <c r="AC1014" s="36">
        <v>9.8800000000000008</v>
      </c>
      <c r="AD1014" s="70">
        <f t="shared" si="206"/>
        <v>10.769200000000001</v>
      </c>
      <c r="AE1014" s="70">
        <f t="shared" si="207"/>
        <v>13.461500000000001</v>
      </c>
      <c r="AF1014" s="70">
        <f t="shared" si="208"/>
        <v>14.538420000000002</v>
      </c>
      <c r="AG1014" s="36">
        <f t="shared" si="203"/>
        <v>10.76</v>
      </c>
      <c r="AH1014" s="36">
        <f t="shared" si="204"/>
        <v>13.46</v>
      </c>
      <c r="AI1014" s="36">
        <f t="shared" si="205"/>
        <v>14.53</v>
      </c>
      <c r="AJ1014" s="40">
        <v>42419</v>
      </c>
      <c r="AK1014" s="40">
        <v>42422</v>
      </c>
      <c r="AL1014" s="22"/>
      <c r="AM1014" s="20" t="s">
        <v>184</v>
      </c>
      <c r="AN1014" s="20"/>
      <c r="AO1014" s="20" t="s">
        <v>8946</v>
      </c>
      <c r="AP1014" s="20"/>
      <c r="AQ1014" s="20"/>
      <c r="AR1014" s="22"/>
      <c r="AS1014" s="46">
        <v>42552</v>
      </c>
      <c r="AT1014" s="173"/>
    </row>
    <row r="1015" spans="1:46" ht="47.25" customHeight="1">
      <c r="A1015" s="16">
        <v>8699976090126</v>
      </c>
      <c r="B1015" s="16" t="s">
        <v>588</v>
      </c>
      <c r="C1015" s="16" t="s">
        <v>589</v>
      </c>
      <c r="D1015" s="17" t="s">
        <v>38</v>
      </c>
      <c r="E1015" s="18" t="s">
        <v>38</v>
      </c>
      <c r="F1015" s="18">
        <v>0</v>
      </c>
      <c r="G1015" s="18">
        <v>5</v>
      </c>
      <c r="H1015" s="18">
        <v>1</v>
      </c>
      <c r="I1015" s="18"/>
      <c r="J1015" s="18"/>
      <c r="K1015" s="18"/>
      <c r="L1015" s="19" t="s">
        <v>591</v>
      </c>
      <c r="M1015" s="19" t="s">
        <v>108</v>
      </c>
      <c r="N1015" s="18" t="s">
        <v>381</v>
      </c>
      <c r="O1015" s="18" t="s">
        <v>592</v>
      </c>
      <c r="P1015" s="18" t="s">
        <v>163</v>
      </c>
      <c r="Q1015" s="18">
        <v>30</v>
      </c>
      <c r="R1015" s="18" t="s">
        <v>45</v>
      </c>
      <c r="S1015" s="37" t="s">
        <v>46</v>
      </c>
      <c r="T1015" s="18" t="s">
        <v>595</v>
      </c>
      <c r="U1015" s="38">
        <v>30.02</v>
      </c>
      <c r="V1015" s="38">
        <v>30.02</v>
      </c>
      <c r="W1015" s="38">
        <v>18.010000000000002</v>
      </c>
      <c r="X1015" s="18" t="s">
        <v>595</v>
      </c>
      <c r="Y1015" s="39"/>
      <c r="Z1015" s="16">
        <v>0</v>
      </c>
      <c r="AA1015" s="36">
        <v>28.64</v>
      </c>
      <c r="AB1015" s="36"/>
      <c r="AC1015" s="36">
        <v>28.64</v>
      </c>
      <c r="AD1015" s="38">
        <f t="shared" si="206"/>
        <v>31.031200000000005</v>
      </c>
      <c r="AE1015" s="38">
        <f t="shared" si="207"/>
        <v>38.789000000000009</v>
      </c>
      <c r="AF1015" s="38">
        <f t="shared" si="208"/>
        <v>41.892120000000013</v>
      </c>
      <c r="AG1015" s="36">
        <f t="shared" si="203"/>
        <v>31.03</v>
      </c>
      <c r="AH1015" s="36">
        <f t="shared" si="204"/>
        <v>38.78</v>
      </c>
      <c r="AI1015" s="36">
        <f t="shared" si="205"/>
        <v>41.89</v>
      </c>
      <c r="AJ1015" s="40">
        <v>42783</v>
      </c>
      <c r="AK1015" s="40">
        <v>42786</v>
      </c>
      <c r="AL1015" s="17"/>
      <c r="AM1015" s="20" t="s">
        <v>184</v>
      </c>
      <c r="AN1015" s="20"/>
      <c r="AO1015" s="20" t="s">
        <v>8181</v>
      </c>
      <c r="AP1015" s="20"/>
      <c r="AQ1015" s="20"/>
      <c r="AR1015" s="22"/>
      <c r="AS1015" s="46">
        <v>42552</v>
      </c>
      <c r="AT1015" s="173"/>
    </row>
    <row r="1016" spans="1:46" ht="47.25" customHeight="1">
      <c r="A1016" s="16">
        <v>8681094090034</v>
      </c>
      <c r="B1016" s="16" t="s">
        <v>588</v>
      </c>
      <c r="C1016" s="16" t="s">
        <v>589</v>
      </c>
      <c r="D1016" s="17" t="s">
        <v>38</v>
      </c>
      <c r="E1016" s="18" t="s">
        <v>38</v>
      </c>
      <c r="F1016" s="18">
        <v>0</v>
      </c>
      <c r="G1016" s="18">
        <v>5</v>
      </c>
      <c r="H1016" s="18">
        <v>1</v>
      </c>
      <c r="I1016" s="18"/>
      <c r="J1016" s="18"/>
      <c r="K1016" s="18"/>
      <c r="L1016" s="19" t="s">
        <v>591</v>
      </c>
      <c r="M1016" s="19" t="s">
        <v>108</v>
      </c>
      <c r="N1016" s="18" t="s">
        <v>4090</v>
      </c>
      <c r="O1016" s="18" t="s">
        <v>592</v>
      </c>
      <c r="P1016" s="18" t="s">
        <v>163</v>
      </c>
      <c r="Q1016" s="18">
        <v>30</v>
      </c>
      <c r="R1016" s="18" t="s">
        <v>45</v>
      </c>
      <c r="S1016" s="37" t="s">
        <v>46</v>
      </c>
      <c r="T1016" s="18" t="s">
        <v>6582</v>
      </c>
      <c r="U1016" s="37">
        <v>30.02</v>
      </c>
      <c r="V1016" s="37">
        <v>30.02</v>
      </c>
      <c r="W1016" s="37">
        <v>18.010000000000002</v>
      </c>
      <c r="X1016" s="18" t="s">
        <v>6582</v>
      </c>
      <c r="Y1016" s="39"/>
      <c r="Z1016" s="16">
        <v>0</v>
      </c>
      <c r="AA1016" s="36">
        <v>25.89</v>
      </c>
      <c r="AB1016" s="36"/>
      <c r="AC1016" s="36">
        <v>25.89</v>
      </c>
      <c r="AD1016" s="70">
        <f t="shared" si="206"/>
        <v>28.061199999999999</v>
      </c>
      <c r="AE1016" s="70">
        <f t="shared" si="207"/>
        <v>35.076499999999996</v>
      </c>
      <c r="AF1016" s="70">
        <f t="shared" si="208"/>
        <v>37.882619999999996</v>
      </c>
      <c r="AG1016" s="36">
        <f t="shared" si="203"/>
        <v>28.06</v>
      </c>
      <c r="AH1016" s="36">
        <f t="shared" si="204"/>
        <v>35.07</v>
      </c>
      <c r="AI1016" s="36">
        <f t="shared" si="205"/>
        <v>37.880000000000003</v>
      </c>
      <c r="AJ1016" s="40">
        <v>42419</v>
      </c>
      <c r="AK1016" s="40">
        <v>42422</v>
      </c>
      <c r="AL1016" s="22"/>
      <c r="AM1016" s="20" t="s">
        <v>335</v>
      </c>
      <c r="AN1016" s="20"/>
      <c r="AO1016" s="20" t="s">
        <v>1306</v>
      </c>
      <c r="AP1016" s="20"/>
      <c r="AQ1016" s="20"/>
      <c r="AR1016" s="22"/>
      <c r="AS1016" s="46">
        <v>42552</v>
      </c>
      <c r="AT1016" s="173"/>
    </row>
    <row r="1017" spans="1:46" ht="47.25" customHeight="1">
      <c r="A1017" s="16">
        <v>8697929090421</v>
      </c>
      <c r="B1017" s="16" t="s">
        <v>588</v>
      </c>
      <c r="C1017" s="16" t="s">
        <v>589</v>
      </c>
      <c r="D1017" s="17" t="s">
        <v>38</v>
      </c>
      <c r="E1017" s="18" t="s">
        <v>38</v>
      </c>
      <c r="F1017" s="18">
        <v>0</v>
      </c>
      <c r="G1017" s="18">
        <v>5</v>
      </c>
      <c r="H1017" s="18">
        <v>1</v>
      </c>
      <c r="I1017" s="18"/>
      <c r="J1017" s="18"/>
      <c r="K1017" s="18"/>
      <c r="L1017" s="19" t="s">
        <v>591</v>
      </c>
      <c r="M1017" s="19" t="s">
        <v>108</v>
      </c>
      <c r="N1017" s="18" t="s">
        <v>162</v>
      </c>
      <c r="O1017" s="18" t="s">
        <v>592</v>
      </c>
      <c r="P1017" s="18" t="s">
        <v>163</v>
      </c>
      <c r="Q1017" s="18">
        <v>30</v>
      </c>
      <c r="R1017" s="18" t="s">
        <v>45</v>
      </c>
      <c r="S1017" s="37" t="s">
        <v>46</v>
      </c>
      <c r="T1017" s="18" t="s">
        <v>6582</v>
      </c>
      <c r="U1017" s="37">
        <v>30.02</v>
      </c>
      <c r="V1017" s="37">
        <v>30.02</v>
      </c>
      <c r="W1017" s="37">
        <v>18.010000000000002</v>
      </c>
      <c r="X1017" s="18" t="s">
        <v>6582</v>
      </c>
      <c r="Y1017" s="39"/>
      <c r="Z1017" s="16">
        <v>0</v>
      </c>
      <c r="AA1017" s="36">
        <v>25.89</v>
      </c>
      <c r="AB1017" s="36"/>
      <c r="AC1017" s="36">
        <v>25.89</v>
      </c>
      <c r="AD1017" s="70">
        <f t="shared" si="206"/>
        <v>28.061199999999999</v>
      </c>
      <c r="AE1017" s="70">
        <f t="shared" si="207"/>
        <v>35.076499999999996</v>
      </c>
      <c r="AF1017" s="70">
        <f t="shared" si="208"/>
        <v>37.882619999999996</v>
      </c>
      <c r="AG1017" s="36">
        <f t="shared" si="203"/>
        <v>28.06</v>
      </c>
      <c r="AH1017" s="36">
        <f t="shared" si="204"/>
        <v>35.07</v>
      </c>
      <c r="AI1017" s="36">
        <f t="shared" si="205"/>
        <v>37.880000000000003</v>
      </c>
      <c r="AJ1017" s="40">
        <v>42419</v>
      </c>
      <c r="AK1017" s="40">
        <v>42422</v>
      </c>
      <c r="AL1017" s="22"/>
      <c r="AM1017" s="20" t="s">
        <v>184</v>
      </c>
      <c r="AN1017" s="20"/>
      <c r="AO1017" s="20" t="s">
        <v>272</v>
      </c>
      <c r="AP1017" s="20"/>
      <c r="AQ1017" s="20"/>
      <c r="AR1017" s="22"/>
      <c r="AS1017" s="46">
        <v>42552</v>
      </c>
      <c r="AT1017" s="173"/>
    </row>
    <row r="1018" spans="1:46" ht="47.25" customHeight="1">
      <c r="A1018" s="16">
        <v>8699976090133</v>
      </c>
      <c r="B1018" s="16" t="s">
        <v>588</v>
      </c>
      <c r="C1018" s="16" t="s">
        <v>589</v>
      </c>
      <c r="D1018" s="17" t="s">
        <v>38</v>
      </c>
      <c r="E1018" s="18" t="s">
        <v>38</v>
      </c>
      <c r="F1018" s="18">
        <v>0</v>
      </c>
      <c r="G1018" s="18">
        <v>5</v>
      </c>
      <c r="H1018" s="18">
        <v>1</v>
      </c>
      <c r="I1018" s="18"/>
      <c r="J1018" s="18"/>
      <c r="K1018" s="18"/>
      <c r="L1018" s="19" t="s">
        <v>3390</v>
      </c>
      <c r="M1018" s="19" t="s">
        <v>108</v>
      </c>
      <c r="N1018" s="18" t="s">
        <v>381</v>
      </c>
      <c r="O1018" s="18" t="s">
        <v>592</v>
      </c>
      <c r="P1018" s="18" t="s">
        <v>163</v>
      </c>
      <c r="Q1018" s="18">
        <v>90</v>
      </c>
      <c r="R1018" s="18" t="s">
        <v>45</v>
      </c>
      <c r="S1018" s="37" t="s">
        <v>46</v>
      </c>
      <c r="T1018" s="18" t="s">
        <v>595</v>
      </c>
      <c r="U1018" s="38">
        <v>90.09</v>
      </c>
      <c r="V1018" s="38">
        <v>90.09</v>
      </c>
      <c r="W1018" s="38">
        <v>54.05</v>
      </c>
      <c r="X1018" s="18" t="s">
        <v>595</v>
      </c>
      <c r="Y1018" s="39"/>
      <c r="Z1018" s="16">
        <v>0</v>
      </c>
      <c r="AA1018" s="36">
        <v>95.37</v>
      </c>
      <c r="AB1018" s="36"/>
      <c r="AC1018" s="36">
        <v>95.37</v>
      </c>
      <c r="AD1018" s="38">
        <f t="shared" si="206"/>
        <v>102.64590000000001</v>
      </c>
      <c r="AE1018" s="38">
        <f t="shared" si="207"/>
        <v>128.30737500000001</v>
      </c>
      <c r="AF1018" s="38">
        <f t="shared" si="208"/>
        <v>138.57196500000001</v>
      </c>
      <c r="AG1018" s="36">
        <f t="shared" si="203"/>
        <v>102.64</v>
      </c>
      <c r="AH1018" s="36">
        <f t="shared" si="204"/>
        <v>128.30000000000001</v>
      </c>
      <c r="AI1018" s="36">
        <f t="shared" si="205"/>
        <v>138.57</v>
      </c>
      <c r="AJ1018" s="40">
        <v>42783</v>
      </c>
      <c r="AK1018" s="40">
        <v>42786</v>
      </c>
      <c r="AL1018" s="17"/>
      <c r="AM1018" s="20" t="s">
        <v>184</v>
      </c>
      <c r="AN1018" s="20"/>
      <c r="AO1018" s="20" t="s">
        <v>272</v>
      </c>
      <c r="AP1018" s="20"/>
      <c r="AQ1018" s="20"/>
      <c r="AR1018" s="22"/>
      <c r="AS1018" s="46">
        <v>42552</v>
      </c>
      <c r="AT1018" s="173"/>
    </row>
    <row r="1019" spans="1:46" ht="47.25" customHeight="1">
      <c r="A1019" s="16">
        <v>8681094090041</v>
      </c>
      <c r="B1019" s="16" t="s">
        <v>588</v>
      </c>
      <c r="C1019" s="16" t="s">
        <v>589</v>
      </c>
      <c r="D1019" s="17" t="s">
        <v>38</v>
      </c>
      <c r="E1019" s="18" t="s">
        <v>38</v>
      </c>
      <c r="F1019" s="18">
        <v>0</v>
      </c>
      <c r="G1019" s="18">
        <v>5</v>
      </c>
      <c r="H1019" s="18">
        <v>1</v>
      </c>
      <c r="I1019" s="18"/>
      <c r="J1019" s="18"/>
      <c r="K1019" s="18"/>
      <c r="L1019" s="19" t="s">
        <v>3390</v>
      </c>
      <c r="M1019" s="19" t="s">
        <v>108</v>
      </c>
      <c r="N1019" s="18" t="s">
        <v>4090</v>
      </c>
      <c r="O1019" s="18" t="s">
        <v>592</v>
      </c>
      <c r="P1019" s="18" t="s">
        <v>163</v>
      </c>
      <c r="Q1019" s="18">
        <v>90</v>
      </c>
      <c r="R1019" s="18" t="s">
        <v>45</v>
      </c>
      <c r="S1019" s="37" t="s">
        <v>46</v>
      </c>
      <c r="T1019" s="18" t="s">
        <v>6582</v>
      </c>
      <c r="U1019" s="37">
        <v>90.09</v>
      </c>
      <c r="V1019" s="37">
        <v>90.09</v>
      </c>
      <c r="W1019" s="37">
        <v>54.05</v>
      </c>
      <c r="X1019" s="18" t="s">
        <v>6582</v>
      </c>
      <c r="Y1019" s="39"/>
      <c r="Z1019" s="16">
        <v>0</v>
      </c>
      <c r="AA1019" s="36">
        <v>86.19</v>
      </c>
      <c r="AB1019" s="36"/>
      <c r="AC1019" s="36">
        <v>86.19</v>
      </c>
      <c r="AD1019" s="37">
        <f t="shared" si="206"/>
        <v>92.823300000000003</v>
      </c>
      <c r="AE1019" s="37">
        <f t="shared" si="207"/>
        <v>116.02912500000001</v>
      </c>
      <c r="AF1019" s="37">
        <f t="shared" si="208"/>
        <v>125.31145500000002</v>
      </c>
      <c r="AG1019" s="36">
        <f t="shared" si="203"/>
        <v>92.82</v>
      </c>
      <c r="AH1019" s="36">
        <f t="shared" si="204"/>
        <v>116.02</v>
      </c>
      <c r="AI1019" s="36">
        <f t="shared" si="205"/>
        <v>125.31</v>
      </c>
      <c r="AJ1019" s="40">
        <v>42419</v>
      </c>
      <c r="AK1019" s="40">
        <v>42422</v>
      </c>
      <c r="AL1019" s="22"/>
      <c r="AM1019" s="20" t="s">
        <v>335</v>
      </c>
      <c r="AN1019" s="20"/>
      <c r="AO1019" s="20" t="s">
        <v>8893</v>
      </c>
      <c r="AP1019" s="20"/>
      <c r="AQ1019" s="20"/>
      <c r="AR1019" s="22"/>
      <c r="AS1019" s="46">
        <v>42552</v>
      </c>
      <c r="AT1019" s="173"/>
    </row>
    <row r="1020" spans="1:46" ht="47.25" customHeight="1">
      <c r="A1020" s="16">
        <v>8697929090438</v>
      </c>
      <c r="B1020" s="16" t="s">
        <v>588</v>
      </c>
      <c r="C1020" s="16" t="s">
        <v>589</v>
      </c>
      <c r="D1020" s="17" t="s">
        <v>38</v>
      </c>
      <c r="E1020" s="18" t="s">
        <v>38</v>
      </c>
      <c r="F1020" s="18">
        <v>0</v>
      </c>
      <c r="G1020" s="18">
        <v>5</v>
      </c>
      <c r="H1020" s="18">
        <v>1</v>
      </c>
      <c r="I1020" s="18"/>
      <c r="J1020" s="18"/>
      <c r="K1020" s="18"/>
      <c r="L1020" s="19" t="s">
        <v>3390</v>
      </c>
      <c r="M1020" s="19" t="s">
        <v>108</v>
      </c>
      <c r="N1020" s="18" t="s">
        <v>162</v>
      </c>
      <c r="O1020" s="18" t="s">
        <v>592</v>
      </c>
      <c r="P1020" s="18" t="s">
        <v>163</v>
      </c>
      <c r="Q1020" s="18">
        <v>90</v>
      </c>
      <c r="R1020" s="18" t="s">
        <v>45</v>
      </c>
      <c r="S1020" s="37" t="s">
        <v>46</v>
      </c>
      <c r="T1020" s="18" t="s">
        <v>6582</v>
      </c>
      <c r="U1020" s="37">
        <v>90.09</v>
      </c>
      <c r="V1020" s="37">
        <v>90.09</v>
      </c>
      <c r="W1020" s="37">
        <v>54.05</v>
      </c>
      <c r="X1020" s="18" t="s">
        <v>6582</v>
      </c>
      <c r="Y1020" s="39"/>
      <c r="Z1020" s="16">
        <v>0</v>
      </c>
      <c r="AA1020" s="36">
        <v>86.19</v>
      </c>
      <c r="AB1020" s="36"/>
      <c r="AC1020" s="36">
        <v>86.19</v>
      </c>
      <c r="AD1020" s="70">
        <f t="shared" si="206"/>
        <v>92.823300000000003</v>
      </c>
      <c r="AE1020" s="70">
        <f t="shared" si="207"/>
        <v>116.02912500000001</v>
      </c>
      <c r="AF1020" s="70">
        <f t="shared" si="208"/>
        <v>125.31145500000002</v>
      </c>
      <c r="AG1020" s="36">
        <f t="shared" si="203"/>
        <v>92.82</v>
      </c>
      <c r="AH1020" s="36">
        <f t="shared" si="204"/>
        <v>116.02</v>
      </c>
      <c r="AI1020" s="36">
        <f t="shared" si="205"/>
        <v>125.31</v>
      </c>
      <c r="AJ1020" s="40">
        <v>42419</v>
      </c>
      <c r="AK1020" s="40">
        <v>42422</v>
      </c>
      <c r="AL1020" s="22"/>
      <c r="AM1020" s="20" t="s">
        <v>184</v>
      </c>
      <c r="AN1020" s="20"/>
      <c r="AO1020" s="20" t="s">
        <v>1192</v>
      </c>
      <c r="AP1020" s="20"/>
      <c r="AQ1020" s="20"/>
      <c r="AR1020" s="22"/>
      <c r="AS1020" s="46">
        <v>42552</v>
      </c>
      <c r="AT1020" s="173"/>
    </row>
    <row r="1021" spans="1:46" ht="47.25" customHeight="1">
      <c r="A1021" s="16">
        <v>8697930020400</v>
      </c>
      <c r="B1021" s="16" t="s">
        <v>2603</v>
      </c>
      <c r="C1021" s="16" t="s">
        <v>2604</v>
      </c>
      <c r="D1021" s="17" t="s">
        <v>38</v>
      </c>
      <c r="E1021" s="18" t="s">
        <v>38</v>
      </c>
      <c r="F1021" s="18">
        <v>0</v>
      </c>
      <c r="G1021" s="18">
        <v>1</v>
      </c>
      <c r="H1021" s="18">
        <v>1</v>
      </c>
      <c r="I1021" s="18"/>
      <c r="J1021" s="18"/>
      <c r="K1021" s="18"/>
      <c r="L1021" s="19" t="s">
        <v>3943</v>
      </c>
      <c r="M1021" s="19" t="s">
        <v>105</v>
      </c>
      <c r="N1021" s="18" t="s">
        <v>1604</v>
      </c>
      <c r="O1021" s="18">
        <v>5</v>
      </c>
      <c r="P1021" s="18" t="s">
        <v>163</v>
      </c>
      <c r="Q1021" s="18">
        <v>20</v>
      </c>
      <c r="R1021" s="18" t="s">
        <v>45</v>
      </c>
      <c r="S1021" s="37" t="s">
        <v>46</v>
      </c>
      <c r="T1021" s="18" t="s">
        <v>222</v>
      </c>
      <c r="U1021" s="37">
        <v>5.21</v>
      </c>
      <c r="V1021" s="37">
        <v>5.21</v>
      </c>
      <c r="W1021" s="37">
        <v>3.12</v>
      </c>
      <c r="X1021" s="18" t="s">
        <v>222</v>
      </c>
      <c r="Y1021" s="39"/>
      <c r="Z1021" s="16">
        <v>0</v>
      </c>
      <c r="AA1021" s="36">
        <v>6.58</v>
      </c>
      <c r="AB1021" s="36"/>
      <c r="AC1021" s="36">
        <v>6.58</v>
      </c>
      <c r="AD1021" s="70">
        <f t="shared" si="206"/>
        <v>7.172200000000001</v>
      </c>
      <c r="AE1021" s="70">
        <f t="shared" si="207"/>
        <v>8.9652500000000011</v>
      </c>
      <c r="AF1021" s="70">
        <f t="shared" si="208"/>
        <v>9.6824700000000021</v>
      </c>
      <c r="AG1021" s="36">
        <f t="shared" si="203"/>
        <v>7.17</v>
      </c>
      <c r="AH1021" s="36">
        <f t="shared" si="204"/>
        <v>8.9600000000000009</v>
      </c>
      <c r="AI1021" s="36">
        <f t="shared" si="205"/>
        <v>9.68</v>
      </c>
      <c r="AJ1021" s="40">
        <v>42419</v>
      </c>
      <c r="AK1021" s="40">
        <v>42422</v>
      </c>
      <c r="AL1021" s="22"/>
      <c r="AM1021" s="20" t="s">
        <v>184</v>
      </c>
      <c r="AN1021" s="20"/>
      <c r="AO1021" s="20" t="s">
        <v>272</v>
      </c>
      <c r="AP1021" s="20"/>
      <c r="AQ1021" s="20"/>
      <c r="AR1021" s="22"/>
      <c r="AS1021" s="46">
        <v>42552</v>
      </c>
      <c r="AT1021" s="173"/>
    </row>
    <row r="1022" spans="1:46" ht="47.25" customHeight="1">
      <c r="A1022" s="16">
        <v>8697930020417</v>
      </c>
      <c r="B1022" s="16" t="s">
        <v>2603</v>
      </c>
      <c r="C1022" s="16" t="s">
        <v>2604</v>
      </c>
      <c r="D1022" s="17" t="s">
        <v>38</v>
      </c>
      <c r="E1022" s="18" t="s">
        <v>38</v>
      </c>
      <c r="F1022" s="18">
        <v>0</v>
      </c>
      <c r="G1022" s="18">
        <v>5</v>
      </c>
      <c r="H1022" s="18">
        <v>1</v>
      </c>
      <c r="I1022" s="18"/>
      <c r="J1022" s="18"/>
      <c r="K1022" s="18"/>
      <c r="L1022" s="19" t="s">
        <v>3944</v>
      </c>
      <c r="M1022" s="19" t="s">
        <v>105</v>
      </c>
      <c r="N1022" s="18" t="s">
        <v>1604</v>
      </c>
      <c r="O1022" s="18">
        <v>5</v>
      </c>
      <c r="P1022" s="18" t="s">
        <v>163</v>
      </c>
      <c r="Q1022" s="18">
        <v>30</v>
      </c>
      <c r="R1022" s="18" t="s">
        <v>45</v>
      </c>
      <c r="S1022" s="37" t="s">
        <v>46</v>
      </c>
      <c r="T1022" s="18" t="s">
        <v>222</v>
      </c>
      <c r="U1022" s="37">
        <v>7.8</v>
      </c>
      <c r="V1022" s="37">
        <v>7.8</v>
      </c>
      <c r="W1022" s="37">
        <v>4.68</v>
      </c>
      <c r="X1022" s="18" t="s">
        <v>222</v>
      </c>
      <c r="Y1022" s="39"/>
      <c r="Z1022" s="16">
        <v>0</v>
      </c>
      <c r="AA1022" s="36">
        <v>9.8800000000000008</v>
      </c>
      <c r="AB1022" s="36"/>
      <c r="AC1022" s="36">
        <v>9.8800000000000008</v>
      </c>
      <c r="AD1022" s="70">
        <f t="shared" si="206"/>
        <v>10.769200000000001</v>
      </c>
      <c r="AE1022" s="70">
        <f t="shared" si="207"/>
        <v>13.461500000000001</v>
      </c>
      <c r="AF1022" s="70">
        <f t="shared" si="208"/>
        <v>14.538420000000002</v>
      </c>
      <c r="AG1022" s="36">
        <f t="shared" si="203"/>
        <v>10.76</v>
      </c>
      <c r="AH1022" s="36">
        <f t="shared" si="204"/>
        <v>13.46</v>
      </c>
      <c r="AI1022" s="36">
        <f t="shared" si="205"/>
        <v>14.53</v>
      </c>
      <c r="AJ1022" s="40">
        <v>42419</v>
      </c>
      <c r="AK1022" s="40">
        <v>42422</v>
      </c>
      <c r="AL1022" s="22"/>
      <c r="AM1022" s="20" t="s">
        <v>184</v>
      </c>
      <c r="AN1022" s="20"/>
      <c r="AO1022" s="20" t="s">
        <v>888</v>
      </c>
      <c r="AP1022" s="20"/>
      <c r="AQ1022" s="20"/>
      <c r="AR1022" s="22"/>
      <c r="AS1022" s="46">
        <v>42552</v>
      </c>
      <c r="AT1022" s="173"/>
    </row>
    <row r="1023" spans="1:46" ht="47.25" customHeight="1">
      <c r="A1023" s="16">
        <v>8699790010836</v>
      </c>
      <c r="B1023" s="16" t="s">
        <v>231</v>
      </c>
      <c r="C1023" s="16" t="s">
        <v>232</v>
      </c>
      <c r="D1023" s="17" t="s">
        <v>87</v>
      </c>
      <c r="E1023" s="18" t="s">
        <v>41</v>
      </c>
      <c r="F1023" s="18">
        <v>6</v>
      </c>
      <c r="G1023" s="18">
        <v>2</v>
      </c>
      <c r="H1023" s="18">
        <v>1</v>
      </c>
      <c r="I1023" s="18"/>
      <c r="J1023" s="18"/>
      <c r="K1023" s="18"/>
      <c r="L1023" s="19" t="s">
        <v>233</v>
      </c>
      <c r="M1023" s="19" t="s">
        <v>234</v>
      </c>
      <c r="N1023" s="18" t="s">
        <v>235</v>
      </c>
      <c r="O1023" s="18" t="s">
        <v>236</v>
      </c>
      <c r="P1023" s="18" t="s">
        <v>163</v>
      </c>
      <c r="Q1023" s="18">
        <v>21</v>
      </c>
      <c r="R1023" s="18" t="s">
        <v>45</v>
      </c>
      <c r="S1023" s="37" t="s">
        <v>46</v>
      </c>
      <c r="T1023" s="18" t="s">
        <v>238</v>
      </c>
      <c r="U1023" s="37">
        <v>12.78</v>
      </c>
      <c r="V1023" s="37">
        <v>12.78</v>
      </c>
      <c r="W1023" s="37">
        <v>12.78</v>
      </c>
      <c r="X1023" s="18" t="s">
        <v>238</v>
      </c>
      <c r="Y1023" s="39"/>
      <c r="Z1023" s="16">
        <v>0</v>
      </c>
      <c r="AA1023" s="36">
        <v>11.87</v>
      </c>
      <c r="AB1023" s="36"/>
      <c r="AC1023" s="36">
        <v>11.87</v>
      </c>
      <c r="AD1023" s="37">
        <f t="shared" si="206"/>
        <v>12.919599999999999</v>
      </c>
      <c r="AE1023" s="37">
        <f t="shared" si="207"/>
        <v>16.1495</v>
      </c>
      <c r="AF1023" s="37">
        <f t="shared" si="208"/>
        <v>17.441459999999999</v>
      </c>
      <c r="AG1023" s="36">
        <f t="shared" si="203"/>
        <v>12.91</v>
      </c>
      <c r="AH1023" s="36">
        <f t="shared" si="204"/>
        <v>16.14</v>
      </c>
      <c r="AI1023" s="36">
        <f t="shared" si="205"/>
        <v>17.440000000000001</v>
      </c>
      <c r="AJ1023" s="40">
        <v>42419</v>
      </c>
      <c r="AK1023" s="40">
        <v>42422</v>
      </c>
      <c r="AL1023" s="22"/>
      <c r="AM1023" s="20" t="s">
        <v>184</v>
      </c>
      <c r="AN1023" s="20"/>
      <c r="AO1023" s="20" t="s">
        <v>272</v>
      </c>
      <c r="AP1023" s="20"/>
      <c r="AQ1023" s="20"/>
      <c r="AR1023" s="22"/>
      <c r="AS1023" s="46">
        <v>42552</v>
      </c>
      <c r="AT1023" s="173"/>
    </row>
    <row r="1024" spans="1:46" ht="47.25" customHeight="1">
      <c r="A1024" s="16">
        <v>8699565093620</v>
      </c>
      <c r="B1024" s="16" t="s">
        <v>6869</v>
      </c>
      <c r="C1024" s="16" t="s">
        <v>6870</v>
      </c>
      <c r="D1024" s="17" t="s">
        <v>87</v>
      </c>
      <c r="E1024" s="18" t="s">
        <v>41</v>
      </c>
      <c r="F1024" s="18">
        <v>4</v>
      </c>
      <c r="G1024" s="18">
        <v>2</v>
      </c>
      <c r="H1024" s="18">
        <v>2</v>
      </c>
      <c r="I1024" s="18"/>
      <c r="J1024" s="18"/>
      <c r="K1024" s="18"/>
      <c r="L1024" s="19" t="s">
        <v>6871</v>
      </c>
      <c r="M1024" s="19" t="s">
        <v>6872</v>
      </c>
      <c r="N1024" s="18" t="s">
        <v>1979</v>
      </c>
      <c r="O1024" s="18">
        <v>100</v>
      </c>
      <c r="P1024" s="18" t="s">
        <v>163</v>
      </c>
      <c r="Q1024" s="18">
        <v>30</v>
      </c>
      <c r="R1024" s="18" t="s">
        <v>45</v>
      </c>
      <c r="S1024" s="37" t="s">
        <v>46</v>
      </c>
      <c r="T1024" s="37"/>
      <c r="U1024" s="37"/>
      <c r="V1024" s="37">
        <v>3.4299999999999997</v>
      </c>
      <c r="W1024" s="37">
        <v>0</v>
      </c>
      <c r="X1024" s="18" t="s">
        <v>53</v>
      </c>
      <c r="Y1024" s="18"/>
      <c r="Z1024" s="16">
        <v>0</v>
      </c>
      <c r="AA1024" s="16"/>
      <c r="AB1024" s="16"/>
      <c r="AC1024" s="37">
        <v>7.25</v>
      </c>
      <c r="AD1024" s="70">
        <f t="shared" si="206"/>
        <v>7.9025000000000007</v>
      </c>
      <c r="AE1024" s="70">
        <f t="shared" si="207"/>
        <v>9.8781250000000007</v>
      </c>
      <c r="AF1024" s="70">
        <f t="shared" si="208"/>
        <v>10.668375000000001</v>
      </c>
      <c r="AG1024" s="36">
        <f t="shared" si="203"/>
        <v>7.9</v>
      </c>
      <c r="AH1024" s="36">
        <f t="shared" si="204"/>
        <v>9.8699999999999992</v>
      </c>
      <c r="AI1024" s="36">
        <f t="shared" si="205"/>
        <v>10.66</v>
      </c>
      <c r="AJ1024" s="40">
        <v>42421</v>
      </c>
      <c r="AK1024" s="40">
        <v>42422</v>
      </c>
      <c r="AL1024" s="22"/>
      <c r="AM1024" s="20"/>
      <c r="AN1024" s="20"/>
      <c r="AO1024" s="20" t="s">
        <v>3380</v>
      </c>
      <c r="AP1024" s="20"/>
      <c r="AQ1024" s="20"/>
      <c r="AR1024" s="22"/>
      <c r="AS1024" s="46">
        <v>42552</v>
      </c>
      <c r="AT1024" s="173"/>
    </row>
    <row r="1025" spans="1:46" ht="47.25" customHeight="1">
      <c r="A1025" s="16">
        <v>8699565093606</v>
      </c>
      <c r="B1025" s="16" t="s">
        <v>6869</v>
      </c>
      <c r="C1025" s="16" t="s">
        <v>6870</v>
      </c>
      <c r="D1025" s="17" t="s">
        <v>87</v>
      </c>
      <c r="E1025" s="18" t="s">
        <v>41</v>
      </c>
      <c r="F1025" s="18">
        <v>4</v>
      </c>
      <c r="G1025" s="18">
        <v>2</v>
      </c>
      <c r="H1025" s="18">
        <v>2</v>
      </c>
      <c r="I1025" s="18"/>
      <c r="J1025" s="18"/>
      <c r="K1025" s="18"/>
      <c r="L1025" s="19" t="s">
        <v>6939</v>
      </c>
      <c r="M1025" s="19" t="s">
        <v>6872</v>
      </c>
      <c r="N1025" s="18" t="s">
        <v>1979</v>
      </c>
      <c r="O1025" s="18">
        <v>50</v>
      </c>
      <c r="P1025" s="18" t="s">
        <v>163</v>
      </c>
      <c r="Q1025" s="18">
        <v>30</v>
      </c>
      <c r="R1025" s="18" t="s">
        <v>45</v>
      </c>
      <c r="S1025" s="37" t="s">
        <v>46</v>
      </c>
      <c r="T1025" s="37"/>
      <c r="U1025" s="37"/>
      <c r="V1025" s="37">
        <v>3.4299999999999997</v>
      </c>
      <c r="W1025" s="37">
        <v>0</v>
      </c>
      <c r="X1025" s="18" t="s">
        <v>53</v>
      </c>
      <c r="Y1025" s="18"/>
      <c r="Z1025" s="16">
        <v>0</v>
      </c>
      <c r="AA1025" s="16"/>
      <c r="AB1025" s="16"/>
      <c r="AC1025" s="37">
        <v>7.25</v>
      </c>
      <c r="AD1025" s="70">
        <f t="shared" si="206"/>
        <v>7.9025000000000007</v>
      </c>
      <c r="AE1025" s="70">
        <f t="shared" si="207"/>
        <v>9.8781250000000007</v>
      </c>
      <c r="AF1025" s="70">
        <f t="shared" si="208"/>
        <v>10.668375000000001</v>
      </c>
      <c r="AG1025" s="36">
        <f t="shared" si="203"/>
        <v>7.9</v>
      </c>
      <c r="AH1025" s="36">
        <f t="shared" si="204"/>
        <v>9.8699999999999992</v>
      </c>
      <c r="AI1025" s="36">
        <f t="shared" si="205"/>
        <v>10.66</v>
      </c>
      <c r="AJ1025" s="40">
        <v>42421</v>
      </c>
      <c r="AK1025" s="40">
        <v>42422</v>
      </c>
      <c r="AL1025" s="22"/>
      <c r="AM1025" s="20"/>
      <c r="AN1025" s="20"/>
      <c r="AO1025" s="20" t="s">
        <v>3380</v>
      </c>
      <c r="AP1025" s="20"/>
      <c r="AQ1025" s="20"/>
      <c r="AR1025" s="22"/>
      <c r="AS1025" s="46">
        <v>42552</v>
      </c>
      <c r="AT1025" s="173"/>
    </row>
    <row r="1026" spans="1:46" ht="47.25" customHeight="1">
      <c r="A1026" s="16">
        <v>8699976160959</v>
      </c>
      <c r="B1026" s="16" t="s">
        <v>7172</v>
      </c>
      <c r="C1026" s="16" t="s">
        <v>7173</v>
      </c>
      <c r="D1026" s="17" t="s">
        <v>38</v>
      </c>
      <c r="E1026" s="18" t="s">
        <v>38</v>
      </c>
      <c r="F1026" s="18">
        <v>0</v>
      </c>
      <c r="G1026" s="18">
        <v>5</v>
      </c>
      <c r="H1026" s="18">
        <v>1</v>
      </c>
      <c r="I1026" s="18"/>
      <c r="J1026" s="18"/>
      <c r="K1026" s="18"/>
      <c r="L1026" s="19" t="s">
        <v>9136</v>
      </c>
      <c r="M1026" s="19" t="s">
        <v>7175</v>
      </c>
      <c r="N1026" s="18" t="s">
        <v>381</v>
      </c>
      <c r="O1026" s="18">
        <v>30</v>
      </c>
      <c r="P1026" s="18" t="s">
        <v>163</v>
      </c>
      <c r="Q1026" s="18">
        <v>28</v>
      </c>
      <c r="R1026" s="18" t="s">
        <v>45</v>
      </c>
      <c r="S1026" s="37" t="s">
        <v>46</v>
      </c>
      <c r="T1026" s="18" t="s">
        <v>284</v>
      </c>
      <c r="U1026" s="37">
        <v>9.4499999999999993</v>
      </c>
      <c r="V1026" s="37">
        <v>9.4499999999999993</v>
      </c>
      <c r="W1026" s="37">
        <v>5.67</v>
      </c>
      <c r="X1026" s="18" t="s">
        <v>284</v>
      </c>
      <c r="Y1026" s="39"/>
      <c r="Z1026" s="16">
        <v>0</v>
      </c>
      <c r="AA1026" s="36">
        <v>9.2100000000000009</v>
      </c>
      <c r="AB1026" s="36"/>
      <c r="AC1026" s="36">
        <v>9.2100000000000009</v>
      </c>
      <c r="AD1026" s="70">
        <f t="shared" si="206"/>
        <v>10.038900000000002</v>
      </c>
      <c r="AE1026" s="70">
        <f t="shared" si="207"/>
        <v>12.548625000000001</v>
      </c>
      <c r="AF1026" s="70">
        <f t="shared" si="208"/>
        <v>13.552515000000001</v>
      </c>
      <c r="AG1026" s="36">
        <f t="shared" si="203"/>
        <v>10.029999999999999</v>
      </c>
      <c r="AH1026" s="36">
        <f t="shared" si="204"/>
        <v>12.54</v>
      </c>
      <c r="AI1026" s="36">
        <f t="shared" si="205"/>
        <v>13.55</v>
      </c>
      <c r="AJ1026" s="40">
        <v>42419</v>
      </c>
      <c r="AK1026" s="40">
        <v>42422</v>
      </c>
      <c r="AL1026" s="22"/>
      <c r="AM1026" s="20" t="s">
        <v>184</v>
      </c>
      <c r="AN1026" s="20"/>
      <c r="AO1026" s="20" t="s">
        <v>7592</v>
      </c>
      <c r="AP1026" s="20"/>
      <c r="AQ1026" s="20"/>
      <c r="AR1026" s="22"/>
      <c r="AS1026" s="46">
        <v>42552</v>
      </c>
      <c r="AT1026" s="173"/>
    </row>
    <row r="1027" spans="1:46" ht="47.25" customHeight="1">
      <c r="A1027" s="16">
        <v>8681094150462</v>
      </c>
      <c r="B1027" s="16" t="s">
        <v>7172</v>
      </c>
      <c r="C1027" s="16" t="s">
        <v>7173</v>
      </c>
      <c r="D1027" s="17" t="s">
        <v>38</v>
      </c>
      <c r="E1027" s="18" t="s">
        <v>38</v>
      </c>
      <c r="F1027" s="18">
        <v>0</v>
      </c>
      <c r="G1027" s="18">
        <v>5</v>
      </c>
      <c r="H1027" s="18">
        <v>1</v>
      </c>
      <c r="I1027" s="18"/>
      <c r="J1027" s="18"/>
      <c r="K1027" s="18"/>
      <c r="L1027" s="19" t="s">
        <v>9136</v>
      </c>
      <c r="M1027" s="19" t="s">
        <v>7175</v>
      </c>
      <c r="N1027" s="18" t="s">
        <v>4090</v>
      </c>
      <c r="O1027" s="18">
        <v>30</v>
      </c>
      <c r="P1027" s="18" t="s">
        <v>163</v>
      </c>
      <c r="Q1027" s="18">
        <v>28</v>
      </c>
      <c r="R1027" s="18" t="s">
        <v>45</v>
      </c>
      <c r="S1027" s="37" t="s">
        <v>46</v>
      </c>
      <c r="T1027" s="18" t="s">
        <v>284</v>
      </c>
      <c r="U1027" s="37">
        <v>9.4499999999999993</v>
      </c>
      <c r="V1027" s="37">
        <v>9.4499999999999993</v>
      </c>
      <c r="W1027" s="37">
        <v>5.67</v>
      </c>
      <c r="X1027" s="18" t="s">
        <v>284</v>
      </c>
      <c r="Y1027" s="39"/>
      <c r="Z1027" s="16">
        <v>0</v>
      </c>
      <c r="AA1027" s="36">
        <v>9.2100000000000009</v>
      </c>
      <c r="AB1027" s="36"/>
      <c r="AC1027" s="36">
        <v>9.2100000000000009</v>
      </c>
      <c r="AD1027" s="70">
        <f t="shared" si="206"/>
        <v>10.038900000000002</v>
      </c>
      <c r="AE1027" s="70">
        <f t="shared" si="207"/>
        <v>12.548625000000001</v>
      </c>
      <c r="AF1027" s="70">
        <f t="shared" si="208"/>
        <v>13.552515000000001</v>
      </c>
      <c r="AG1027" s="36">
        <f t="shared" si="203"/>
        <v>10.029999999999999</v>
      </c>
      <c r="AH1027" s="36">
        <f t="shared" si="204"/>
        <v>12.54</v>
      </c>
      <c r="AI1027" s="36">
        <f t="shared" si="205"/>
        <v>13.55</v>
      </c>
      <c r="AJ1027" s="40">
        <v>42419</v>
      </c>
      <c r="AK1027" s="40">
        <v>42422</v>
      </c>
      <c r="AL1027" s="22"/>
      <c r="AM1027" s="20" t="s">
        <v>335</v>
      </c>
      <c r="AN1027" s="20"/>
      <c r="AO1027" s="20" t="s">
        <v>8344</v>
      </c>
      <c r="AP1027" s="20"/>
      <c r="AQ1027" s="20"/>
      <c r="AR1027" s="22"/>
      <c r="AS1027" s="46">
        <v>42552</v>
      </c>
      <c r="AT1027" s="173"/>
    </row>
    <row r="1028" spans="1:46" ht="47.25" customHeight="1">
      <c r="A1028" s="16">
        <v>8681094150462</v>
      </c>
      <c r="B1028" s="16" t="s">
        <v>7172</v>
      </c>
      <c r="C1028" s="16" t="s">
        <v>7173</v>
      </c>
      <c r="D1028" s="17" t="s">
        <v>323</v>
      </c>
      <c r="E1028" s="18" t="s">
        <v>323</v>
      </c>
      <c r="F1028" s="18">
        <v>0</v>
      </c>
      <c r="G1028" s="18">
        <v>5</v>
      </c>
      <c r="H1028" s="18">
        <v>1</v>
      </c>
      <c r="I1028" s="18"/>
      <c r="J1028" s="18"/>
      <c r="K1028" s="18"/>
      <c r="L1028" s="19" t="s">
        <v>9136</v>
      </c>
      <c r="M1028" s="19" t="s">
        <v>7175</v>
      </c>
      <c r="N1028" s="18" t="s">
        <v>802</v>
      </c>
      <c r="O1028" s="18">
        <v>30</v>
      </c>
      <c r="P1028" s="18" t="s">
        <v>163</v>
      </c>
      <c r="Q1028" s="18">
        <v>28</v>
      </c>
      <c r="R1028" s="18" t="s">
        <v>95</v>
      </c>
      <c r="S1028" s="37" t="s">
        <v>46</v>
      </c>
      <c r="T1028" s="18" t="s">
        <v>284</v>
      </c>
      <c r="U1028" s="38">
        <v>9.4499999999999993</v>
      </c>
      <c r="V1028" s="38">
        <v>9.4499999999999993</v>
      </c>
      <c r="W1028" s="38">
        <v>5.67</v>
      </c>
      <c r="X1028" s="18" t="s">
        <v>284</v>
      </c>
      <c r="Y1028" s="39"/>
      <c r="Z1028" s="16">
        <v>0</v>
      </c>
      <c r="AA1028" s="36">
        <v>11.71</v>
      </c>
      <c r="AB1028" s="36"/>
      <c r="AC1028" s="36">
        <v>11.71</v>
      </c>
      <c r="AD1028" s="38">
        <f t="shared" si="206"/>
        <v>12.746800000000002</v>
      </c>
      <c r="AE1028" s="38">
        <f t="shared" si="207"/>
        <v>15.933500000000002</v>
      </c>
      <c r="AF1028" s="38">
        <f t="shared" si="208"/>
        <v>17.208180000000002</v>
      </c>
      <c r="AG1028" s="36">
        <f t="shared" si="203"/>
        <v>12.74</v>
      </c>
      <c r="AH1028" s="36">
        <f t="shared" si="204"/>
        <v>15.93</v>
      </c>
      <c r="AI1028" s="36">
        <f t="shared" si="205"/>
        <v>17.2</v>
      </c>
      <c r="AJ1028" s="40">
        <v>43146</v>
      </c>
      <c r="AK1028" s="40">
        <v>43150</v>
      </c>
      <c r="AL1028" s="17">
        <v>1</v>
      </c>
      <c r="AM1028" s="17" t="s">
        <v>10882</v>
      </c>
      <c r="AN1028" s="20"/>
      <c r="AO1028" s="20" t="s">
        <v>8345</v>
      </c>
      <c r="AP1028" s="20"/>
      <c r="AQ1028" s="20"/>
      <c r="AR1028" s="22"/>
      <c r="AS1028" s="46">
        <v>42552</v>
      </c>
      <c r="AT1028" s="173"/>
    </row>
    <row r="1029" spans="1:46" ht="47.25" customHeight="1">
      <c r="A1029" s="16">
        <v>8699976160997</v>
      </c>
      <c r="B1029" s="16" t="s">
        <v>7172</v>
      </c>
      <c r="C1029" s="16" t="s">
        <v>7173</v>
      </c>
      <c r="D1029" s="17" t="s">
        <v>38</v>
      </c>
      <c r="E1029" s="18" t="s">
        <v>38</v>
      </c>
      <c r="F1029" s="18">
        <v>0</v>
      </c>
      <c r="G1029" s="18">
        <v>5</v>
      </c>
      <c r="H1029" s="18">
        <v>1</v>
      </c>
      <c r="I1029" s="18"/>
      <c r="J1029" s="18"/>
      <c r="K1029" s="18"/>
      <c r="L1029" s="19" t="s">
        <v>9137</v>
      </c>
      <c r="M1029" s="19" t="s">
        <v>7175</v>
      </c>
      <c r="N1029" s="18" t="s">
        <v>381</v>
      </c>
      <c r="O1029" s="18">
        <v>60</v>
      </c>
      <c r="P1029" s="18" t="s">
        <v>163</v>
      </c>
      <c r="Q1029" s="18">
        <v>28</v>
      </c>
      <c r="R1029" s="18" t="s">
        <v>45</v>
      </c>
      <c r="S1029" s="37" t="s">
        <v>46</v>
      </c>
      <c r="T1029" s="18" t="s">
        <v>284</v>
      </c>
      <c r="U1029" s="37">
        <v>18.899999999999999</v>
      </c>
      <c r="V1029" s="37">
        <v>18.899999999999999</v>
      </c>
      <c r="W1029" s="37">
        <v>11.34</v>
      </c>
      <c r="X1029" s="18" t="s">
        <v>284</v>
      </c>
      <c r="Y1029" s="39"/>
      <c r="Z1029" s="16">
        <v>0</v>
      </c>
      <c r="AA1029" s="36">
        <v>11.46</v>
      </c>
      <c r="AB1029" s="36"/>
      <c r="AC1029" s="36">
        <v>11.46</v>
      </c>
      <c r="AD1029" s="70">
        <f t="shared" si="206"/>
        <v>12.476800000000001</v>
      </c>
      <c r="AE1029" s="70">
        <f t="shared" si="207"/>
        <v>15.596</v>
      </c>
      <c r="AF1029" s="70">
        <f t="shared" si="208"/>
        <v>16.843680000000003</v>
      </c>
      <c r="AG1029" s="36">
        <f t="shared" si="203"/>
        <v>12.47</v>
      </c>
      <c r="AH1029" s="36">
        <f t="shared" si="204"/>
        <v>15.59</v>
      </c>
      <c r="AI1029" s="36">
        <f t="shared" si="205"/>
        <v>16.84</v>
      </c>
      <c r="AJ1029" s="40">
        <v>42419</v>
      </c>
      <c r="AK1029" s="40">
        <v>42422</v>
      </c>
      <c r="AL1029" s="22"/>
      <c r="AM1029" s="20" t="s">
        <v>184</v>
      </c>
      <c r="AN1029" s="20"/>
      <c r="AO1029" s="20" t="s">
        <v>8345</v>
      </c>
      <c r="AP1029" s="20"/>
      <c r="AQ1029" s="20"/>
      <c r="AR1029" s="22"/>
      <c r="AS1029" s="46">
        <v>42552</v>
      </c>
      <c r="AT1029" s="173"/>
    </row>
    <row r="1030" spans="1:46" ht="47.25" customHeight="1">
      <c r="A1030" s="16">
        <v>8681094150479</v>
      </c>
      <c r="B1030" s="16" t="s">
        <v>7172</v>
      </c>
      <c r="C1030" s="16" t="s">
        <v>7173</v>
      </c>
      <c r="D1030" s="17" t="s">
        <v>38</v>
      </c>
      <c r="E1030" s="18" t="s">
        <v>38</v>
      </c>
      <c r="F1030" s="18">
        <v>0</v>
      </c>
      <c r="G1030" s="18">
        <v>5</v>
      </c>
      <c r="H1030" s="18">
        <v>1</v>
      </c>
      <c r="I1030" s="18"/>
      <c r="J1030" s="18"/>
      <c r="K1030" s="18"/>
      <c r="L1030" s="19" t="s">
        <v>9137</v>
      </c>
      <c r="M1030" s="19" t="s">
        <v>7175</v>
      </c>
      <c r="N1030" s="18" t="s">
        <v>4090</v>
      </c>
      <c r="O1030" s="18">
        <v>60</v>
      </c>
      <c r="P1030" s="18" t="s">
        <v>163</v>
      </c>
      <c r="Q1030" s="18">
        <v>28</v>
      </c>
      <c r="R1030" s="18" t="s">
        <v>45</v>
      </c>
      <c r="S1030" s="37" t="s">
        <v>46</v>
      </c>
      <c r="T1030" s="18" t="s">
        <v>284</v>
      </c>
      <c r="U1030" s="37">
        <v>18.899999999999999</v>
      </c>
      <c r="V1030" s="37">
        <v>18.899999999999999</v>
      </c>
      <c r="W1030" s="37">
        <v>11.34</v>
      </c>
      <c r="X1030" s="18" t="s">
        <v>284</v>
      </c>
      <c r="Y1030" s="39"/>
      <c r="Z1030" s="16">
        <v>0</v>
      </c>
      <c r="AA1030" s="36">
        <v>11.46</v>
      </c>
      <c r="AB1030" s="36"/>
      <c r="AC1030" s="36">
        <v>11.46</v>
      </c>
      <c r="AD1030" s="70">
        <f t="shared" si="206"/>
        <v>12.476800000000001</v>
      </c>
      <c r="AE1030" s="70">
        <f t="shared" si="207"/>
        <v>15.596</v>
      </c>
      <c r="AF1030" s="70">
        <f t="shared" si="208"/>
        <v>16.843680000000003</v>
      </c>
      <c r="AG1030" s="36">
        <f t="shared" si="203"/>
        <v>12.47</v>
      </c>
      <c r="AH1030" s="36">
        <f t="shared" si="204"/>
        <v>15.59</v>
      </c>
      <c r="AI1030" s="36">
        <f t="shared" si="205"/>
        <v>16.84</v>
      </c>
      <c r="AJ1030" s="40">
        <v>42419</v>
      </c>
      <c r="AK1030" s="40">
        <v>42422</v>
      </c>
      <c r="AL1030" s="22"/>
      <c r="AM1030" s="20" t="s">
        <v>335</v>
      </c>
      <c r="AN1030" s="20"/>
      <c r="AO1030" s="20" t="s">
        <v>8342</v>
      </c>
      <c r="AP1030" s="20"/>
      <c r="AQ1030" s="20"/>
      <c r="AR1030" s="22"/>
      <c r="AS1030" s="46">
        <v>42552</v>
      </c>
      <c r="AT1030" s="173"/>
    </row>
    <row r="1031" spans="1:46" ht="47.25" customHeight="1">
      <c r="A1031" s="16">
        <v>8681094150479</v>
      </c>
      <c r="B1031" s="16" t="s">
        <v>7172</v>
      </c>
      <c r="C1031" s="16" t="s">
        <v>7173</v>
      </c>
      <c r="D1031" s="17" t="s">
        <v>323</v>
      </c>
      <c r="E1031" s="18" t="s">
        <v>323</v>
      </c>
      <c r="F1031" s="18">
        <v>0</v>
      </c>
      <c r="G1031" s="18">
        <v>5</v>
      </c>
      <c r="H1031" s="18">
        <v>1</v>
      </c>
      <c r="I1031" s="18"/>
      <c r="J1031" s="18"/>
      <c r="K1031" s="18"/>
      <c r="L1031" s="19" t="s">
        <v>9137</v>
      </c>
      <c r="M1031" s="19" t="s">
        <v>7175</v>
      </c>
      <c r="N1031" s="18" t="s">
        <v>802</v>
      </c>
      <c r="O1031" s="18">
        <v>60</v>
      </c>
      <c r="P1031" s="18" t="s">
        <v>163</v>
      </c>
      <c r="Q1031" s="18">
        <v>28</v>
      </c>
      <c r="R1031" s="18" t="s">
        <v>95</v>
      </c>
      <c r="S1031" s="37" t="s">
        <v>46</v>
      </c>
      <c r="T1031" s="18" t="s">
        <v>284</v>
      </c>
      <c r="U1031" s="38">
        <v>18.899999999999999</v>
      </c>
      <c r="V1031" s="38">
        <v>18.899999999999999</v>
      </c>
      <c r="W1031" s="38">
        <v>11.34</v>
      </c>
      <c r="X1031" s="18" t="s">
        <v>284</v>
      </c>
      <c r="Y1031" s="39"/>
      <c r="Z1031" s="16">
        <v>0</v>
      </c>
      <c r="AA1031" s="36">
        <v>14.58</v>
      </c>
      <c r="AB1031" s="36"/>
      <c r="AC1031" s="36">
        <v>14.58</v>
      </c>
      <c r="AD1031" s="38">
        <f t="shared" si="206"/>
        <v>15.846400000000001</v>
      </c>
      <c r="AE1031" s="38">
        <f t="shared" si="207"/>
        <v>19.808</v>
      </c>
      <c r="AF1031" s="38">
        <f t="shared" si="208"/>
        <v>21.39264</v>
      </c>
      <c r="AG1031" s="36">
        <f t="shared" si="203"/>
        <v>15.84</v>
      </c>
      <c r="AH1031" s="36">
        <f t="shared" si="204"/>
        <v>19.8</v>
      </c>
      <c r="AI1031" s="36">
        <f t="shared" si="205"/>
        <v>21.39</v>
      </c>
      <c r="AJ1031" s="40">
        <v>43146</v>
      </c>
      <c r="AK1031" s="40">
        <v>43150</v>
      </c>
      <c r="AL1031" s="17">
        <v>1</v>
      </c>
      <c r="AM1031" s="17" t="s">
        <v>10882</v>
      </c>
      <c r="AN1031" s="20"/>
      <c r="AO1031" s="20" t="s">
        <v>8342</v>
      </c>
      <c r="AP1031" s="20"/>
      <c r="AQ1031" s="20"/>
      <c r="AR1031" s="22"/>
      <c r="AS1031" s="46">
        <v>42552</v>
      </c>
      <c r="AT1031" s="173"/>
    </row>
    <row r="1032" spans="1:46" ht="47.25" customHeight="1">
      <c r="A1032" s="16">
        <v>8697933020254</v>
      </c>
      <c r="B1032" s="16" t="s">
        <v>1737</v>
      </c>
      <c r="C1032" s="16" t="s">
        <v>1738</v>
      </c>
      <c r="D1032" s="17" t="s">
        <v>38</v>
      </c>
      <c r="E1032" s="18" t="s">
        <v>38</v>
      </c>
      <c r="F1032" s="18">
        <v>0</v>
      </c>
      <c r="G1032" s="18">
        <v>5</v>
      </c>
      <c r="H1032" s="18">
        <v>1</v>
      </c>
      <c r="I1032" s="18"/>
      <c r="J1032" s="18"/>
      <c r="K1032" s="18"/>
      <c r="L1032" s="19" t="s">
        <v>9153</v>
      </c>
      <c r="M1032" s="19" t="s">
        <v>102</v>
      </c>
      <c r="N1032" s="18" t="s">
        <v>1900</v>
      </c>
      <c r="O1032" s="18">
        <v>50</v>
      </c>
      <c r="P1032" s="18" t="s">
        <v>163</v>
      </c>
      <c r="Q1032" s="18">
        <v>20</v>
      </c>
      <c r="R1032" s="18" t="s">
        <v>45</v>
      </c>
      <c r="S1032" s="37" t="s">
        <v>46</v>
      </c>
      <c r="T1032" s="37" t="s">
        <v>238</v>
      </c>
      <c r="U1032" s="37">
        <v>8.5399999999999991</v>
      </c>
      <c r="V1032" s="37">
        <v>8.5399999999999991</v>
      </c>
      <c r="W1032" s="37">
        <v>5.12</v>
      </c>
      <c r="X1032" s="37" t="s">
        <v>238</v>
      </c>
      <c r="Y1032" s="39"/>
      <c r="Z1032" s="16">
        <v>0</v>
      </c>
      <c r="AA1032" s="36">
        <v>10.82</v>
      </c>
      <c r="AB1032" s="36"/>
      <c r="AC1032" s="36">
        <v>10.82</v>
      </c>
      <c r="AD1032" s="70">
        <f t="shared" si="206"/>
        <v>11.785600000000001</v>
      </c>
      <c r="AE1032" s="70">
        <f t="shared" si="207"/>
        <v>14.732000000000001</v>
      </c>
      <c r="AF1032" s="70">
        <f t="shared" si="208"/>
        <v>15.910560000000002</v>
      </c>
      <c r="AG1032" s="36">
        <f t="shared" si="203"/>
        <v>11.78</v>
      </c>
      <c r="AH1032" s="36">
        <f t="shared" si="204"/>
        <v>14.73</v>
      </c>
      <c r="AI1032" s="36">
        <f t="shared" si="205"/>
        <v>15.91</v>
      </c>
      <c r="AJ1032" s="40">
        <v>42419</v>
      </c>
      <c r="AK1032" s="40">
        <v>42422</v>
      </c>
      <c r="AL1032" s="22"/>
      <c r="AM1032" s="20" t="s">
        <v>184</v>
      </c>
      <c r="AN1032" s="20"/>
      <c r="AO1032" s="20" t="s">
        <v>8342</v>
      </c>
      <c r="AP1032" s="20"/>
      <c r="AQ1032" s="20"/>
      <c r="AR1032" s="22"/>
      <c r="AS1032" s="46">
        <v>42552</v>
      </c>
      <c r="AT1032" s="173"/>
    </row>
    <row r="1033" spans="1:46" ht="47.25" customHeight="1">
      <c r="A1033" s="16">
        <v>8697930094258</v>
      </c>
      <c r="B1033" s="16" t="s">
        <v>1737</v>
      </c>
      <c r="C1033" s="16" t="s">
        <v>1738</v>
      </c>
      <c r="D1033" s="17" t="s">
        <v>38</v>
      </c>
      <c r="E1033" s="18" t="s">
        <v>38</v>
      </c>
      <c r="F1033" s="18">
        <v>0</v>
      </c>
      <c r="G1033" s="18">
        <v>5</v>
      </c>
      <c r="H1033" s="18">
        <v>1</v>
      </c>
      <c r="I1033" s="18"/>
      <c r="J1033" s="18"/>
      <c r="K1033" s="18"/>
      <c r="L1033" s="19" t="s">
        <v>2003</v>
      </c>
      <c r="M1033" s="19" t="s">
        <v>102</v>
      </c>
      <c r="N1033" s="18" t="s">
        <v>1604</v>
      </c>
      <c r="O1033" s="18">
        <v>50</v>
      </c>
      <c r="P1033" s="18" t="s">
        <v>163</v>
      </c>
      <c r="Q1033" s="18">
        <v>30</v>
      </c>
      <c r="R1033" s="18" t="s">
        <v>45</v>
      </c>
      <c r="S1033" s="37" t="s">
        <v>46</v>
      </c>
      <c r="T1033" s="37" t="s">
        <v>238</v>
      </c>
      <c r="U1033" s="37">
        <v>12.8</v>
      </c>
      <c r="V1033" s="37">
        <v>12.8</v>
      </c>
      <c r="W1033" s="37">
        <v>7.68</v>
      </c>
      <c r="X1033" s="37" t="s">
        <v>238</v>
      </c>
      <c r="Y1033" s="39"/>
      <c r="Z1033" s="16">
        <v>0</v>
      </c>
      <c r="AA1033" s="36">
        <v>11.84</v>
      </c>
      <c r="AB1033" s="36"/>
      <c r="AC1033" s="36">
        <v>11.84</v>
      </c>
      <c r="AD1033" s="70">
        <f t="shared" si="206"/>
        <v>12.8872</v>
      </c>
      <c r="AE1033" s="70">
        <f t="shared" si="207"/>
        <v>16.109000000000002</v>
      </c>
      <c r="AF1033" s="70">
        <f t="shared" si="208"/>
        <v>17.397720000000003</v>
      </c>
      <c r="AG1033" s="36">
        <f t="shared" ref="AG1033:AG1064" si="209">TRUNC(AD1033,2)</f>
        <v>12.88</v>
      </c>
      <c r="AH1033" s="36">
        <f t="shared" ref="AH1033:AH1064" si="210">TRUNC(AE1033,2)</f>
        <v>16.100000000000001</v>
      </c>
      <c r="AI1033" s="36">
        <f t="shared" ref="AI1033:AI1064" si="211">TRUNC(AF1033,2)</f>
        <v>17.39</v>
      </c>
      <c r="AJ1033" s="40">
        <v>42419</v>
      </c>
      <c r="AK1033" s="40">
        <v>42422</v>
      </c>
      <c r="AL1033" s="22"/>
      <c r="AM1033" s="20" t="s">
        <v>184</v>
      </c>
      <c r="AN1033" s="20"/>
      <c r="AO1033" s="20" t="s">
        <v>8870</v>
      </c>
      <c r="AP1033" s="20"/>
      <c r="AQ1033" s="20"/>
      <c r="AR1033" s="22"/>
      <c r="AS1033" s="46">
        <v>42552</v>
      </c>
      <c r="AT1033" s="173"/>
    </row>
    <row r="1034" spans="1:46" ht="47.25" customHeight="1">
      <c r="A1034" s="16">
        <v>8697932240592</v>
      </c>
      <c r="B1034" s="16" t="s">
        <v>1737</v>
      </c>
      <c r="C1034" s="16" t="s">
        <v>1738</v>
      </c>
      <c r="D1034" s="17" t="s">
        <v>38</v>
      </c>
      <c r="E1034" s="18" t="s">
        <v>38</v>
      </c>
      <c r="F1034" s="18">
        <v>3</v>
      </c>
      <c r="G1034" s="18">
        <v>1</v>
      </c>
      <c r="H1034" s="18">
        <v>2</v>
      </c>
      <c r="I1034" s="18"/>
      <c r="J1034" s="18"/>
      <c r="K1034" s="18"/>
      <c r="L1034" s="19" t="s">
        <v>3931</v>
      </c>
      <c r="M1034" s="19" t="s">
        <v>102</v>
      </c>
      <c r="N1034" s="18" t="s">
        <v>1154</v>
      </c>
      <c r="O1034" s="18">
        <v>12.5</v>
      </c>
      <c r="P1034" s="18" t="s">
        <v>163</v>
      </c>
      <c r="Q1034" s="18">
        <v>20</v>
      </c>
      <c r="R1034" s="18" t="s">
        <v>45</v>
      </c>
      <c r="S1034" s="37" t="s">
        <v>46</v>
      </c>
      <c r="T1034" s="18" t="s">
        <v>53</v>
      </c>
      <c r="U1034" s="37">
        <v>1.57</v>
      </c>
      <c r="V1034" s="37">
        <v>1.57</v>
      </c>
      <c r="W1034" s="37">
        <v>0</v>
      </c>
      <c r="X1034" s="18" t="s">
        <v>53</v>
      </c>
      <c r="Y1034" s="39"/>
      <c r="Z1034" s="16">
        <v>0</v>
      </c>
      <c r="AA1034" s="36">
        <v>3.32</v>
      </c>
      <c r="AB1034" s="36"/>
      <c r="AC1034" s="36">
        <v>3.32</v>
      </c>
      <c r="AD1034" s="70">
        <f t="shared" si="206"/>
        <v>3.6188000000000002</v>
      </c>
      <c r="AE1034" s="70">
        <f t="shared" si="207"/>
        <v>4.5235000000000003</v>
      </c>
      <c r="AF1034" s="70">
        <f t="shared" si="208"/>
        <v>4.8853800000000005</v>
      </c>
      <c r="AG1034" s="36">
        <f t="shared" si="209"/>
        <v>3.61</v>
      </c>
      <c r="AH1034" s="36">
        <f t="shared" si="210"/>
        <v>4.5199999999999996</v>
      </c>
      <c r="AI1034" s="36">
        <f t="shared" si="211"/>
        <v>4.88</v>
      </c>
      <c r="AJ1034" s="40">
        <v>42447</v>
      </c>
      <c r="AK1034" s="40">
        <v>42451</v>
      </c>
      <c r="AL1034" s="22"/>
      <c r="AM1034" s="20" t="s">
        <v>184</v>
      </c>
      <c r="AN1034" s="20"/>
      <c r="AO1034" s="20" t="s">
        <v>2884</v>
      </c>
      <c r="AP1034" s="20"/>
      <c r="AQ1034" s="20"/>
      <c r="AR1034" s="22"/>
      <c r="AS1034" s="46">
        <v>42552</v>
      </c>
      <c r="AT1034" s="173"/>
    </row>
    <row r="1035" spans="1:46" ht="47.25" customHeight="1">
      <c r="A1035" s="16">
        <v>8697932240653</v>
      </c>
      <c r="B1035" s="16" t="s">
        <v>1737</v>
      </c>
      <c r="C1035" s="16" t="s">
        <v>1738</v>
      </c>
      <c r="D1035" s="17" t="s">
        <v>38</v>
      </c>
      <c r="E1035" s="18" t="s">
        <v>38</v>
      </c>
      <c r="F1035" s="18">
        <v>0</v>
      </c>
      <c r="G1035" s="18">
        <v>1</v>
      </c>
      <c r="H1035" s="18">
        <v>1</v>
      </c>
      <c r="I1035" s="18"/>
      <c r="J1035" s="18"/>
      <c r="K1035" s="18"/>
      <c r="L1035" s="19" t="s">
        <v>3932</v>
      </c>
      <c r="M1035" s="19" t="s">
        <v>102</v>
      </c>
      <c r="N1035" s="18" t="s">
        <v>1154</v>
      </c>
      <c r="O1035" s="18">
        <v>12.5</v>
      </c>
      <c r="P1035" s="18" t="s">
        <v>163</v>
      </c>
      <c r="Q1035" s="18">
        <v>30</v>
      </c>
      <c r="R1035" s="18" t="s">
        <v>45</v>
      </c>
      <c r="S1035" s="37" t="s">
        <v>46</v>
      </c>
      <c r="T1035" s="18" t="s">
        <v>238</v>
      </c>
      <c r="U1035" s="37">
        <v>3.2</v>
      </c>
      <c r="V1035" s="37">
        <v>3.2</v>
      </c>
      <c r="W1035" s="37">
        <v>1.92</v>
      </c>
      <c r="X1035" s="18" t="s">
        <v>238</v>
      </c>
      <c r="Y1035" s="39"/>
      <c r="Z1035" s="16">
        <v>0</v>
      </c>
      <c r="AA1035" s="36">
        <v>4.05</v>
      </c>
      <c r="AB1035" s="36"/>
      <c r="AC1035" s="36">
        <v>4.05</v>
      </c>
      <c r="AD1035" s="70">
        <f t="shared" si="206"/>
        <v>4.4145000000000003</v>
      </c>
      <c r="AE1035" s="70">
        <f t="shared" si="207"/>
        <v>5.5181250000000004</v>
      </c>
      <c r="AF1035" s="70">
        <f t="shared" si="208"/>
        <v>5.959575000000001</v>
      </c>
      <c r="AG1035" s="36">
        <f t="shared" si="209"/>
        <v>4.41</v>
      </c>
      <c r="AH1035" s="36">
        <f t="shared" si="210"/>
        <v>5.51</v>
      </c>
      <c r="AI1035" s="36">
        <f t="shared" si="211"/>
        <v>5.95</v>
      </c>
      <c r="AJ1035" s="40">
        <v>42419</v>
      </c>
      <c r="AK1035" s="40">
        <v>42422</v>
      </c>
      <c r="AL1035" s="22"/>
      <c r="AM1035" s="20" t="s">
        <v>184</v>
      </c>
      <c r="AN1035" s="20"/>
      <c r="AO1035" s="20" t="s">
        <v>7627</v>
      </c>
      <c r="AP1035" s="20"/>
      <c r="AQ1035" s="20"/>
      <c r="AR1035" s="22"/>
      <c r="AS1035" s="46">
        <v>42552</v>
      </c>
      <c r="AT1035" s="173"/>
    </row>
    <row r="1036" spans="1:46" ht="47.25" customHeight="1">
      <c r="A1036" s="16">
        <v>8697932240608</v>
      </c>
      <c r="B1036" s="16" t="s">
        <v>1737</v>
      </c>
      <c r="C1036" s="16" t="s">
        <v>1738</v>
      </c>
      <c r="D1036" s="17" t="s">
        <v>38</v>
      </c>
      <c r="E1036" s="18" t="s">
        <v>38</v>
      </c>
      <c r="F1036" s="18">
        <v>0</v>
      </c>
      <c r="G1036" s="18">
        <v>1</v>
      </c>
      <c r="H1036" s="18">
        <v>1</v>
      </c>
      <c r="I1036" s="18"/>
      <c r="J1036" s="18"/>
      <c r="K1036" s="18"/>
      <c r="L1036" s="19" t="s">
        <v>3934</v>
      </c>
      <c r="M1036" s="19" t="s">
        <v>102</v>
      </c>
      <c r="N1036" s="18" t="s">
        <v>1154</v>
      </c>
      <c r="O1036" s="18">
        <v>25</v>
      </c>
      <c r="P1036" s="18" t="s">
        <v>163</v>
      </c>
      <c r="Q1036" s="18">
        <v>20</v>
      </c>
      <c r="R1036" s="18" t="s">
        <v>45</v>
      </c>
      <c r="S1036" s="37" t="s">
        <v>46</v>
      </c>
      <c r="T1036" s="18" t="s">
        <v>238</v>
      </c>
      <c r="U1036" s="37">
        <v>4.28</v>
      </c>
      <c r="V1036" s="37">
        <v>4.28</v>
      </c>
      <c r="W1036" s="37">
        <v>2.56</v>
      </c>
      <c r="X1036" s="18" t="s">
        <v>238</v>
      </c>
      <c r="Y1036" s="39"/>
      <c r="Z1036" s="16">
        <v>0</v>
      </c>
      <c r="AA1036" s="36">
        <v>5.4</v>
      </c>
      <c r="AB1036" s="36"/>
      <c r="AC1036" s="36">
        <v>5.4</v>
      </c>
      <c r="AD1036" s="70">
        <f t="shared" si="206"/>
        <v>5.886000000000001</v>
      </c>
      <c r="AE1036" s="70">
        <f t="shared" si="207"/>
        <v>7.3575000000000017</v>
      </c>
      <c r="AF1036" s="70">
        <f t="shared" si="208"/>
        <v>7.9461000000000022</v>
      </c>
      <c r="AG1036" s="36">
        <f t="shared" si="209"/>
        <v>5.88</v>
      </c>
      <c r="AH1036" s="36">
        <f t="shared" si="210"/>
        <v>7.35</v>
      </c>
      <c r="AI1036" s="36">
        <f t="shared" si="211"/>
        <v>7.94</v>
      </c>
      <c r="AJ1036" s="40">
        <v>42419</v>
      </c>
      <c r="AK1036" s="40">
        <v>42422</v>
      </c>
      <c r="AL1036" s="22"/>
      <c r="AM1036" s="20" t="s">
        <v>184</v>
      </c>
      <c r="AN1036" s="20"/>
      <c r="AO1036" s="20" t="s">
        <v>8994</v>
      </c>
      <c r="AP1036" s="20"/>
      <c r="AQ1036" s="20"/>
      <c r="AR1036" s="22"/>
      <c r="AS1036" s="46">
        <v>42552</v>
      </c>
      <c r="AT1036" s="173"/>
    </row>
    <row r="1037" spans="1:46" ht="47.25" customHeight="1">
      <c r="A1037" s="16">
        <v>8697932240660</v>
      </c>
      <c r="B1037" s="16" t="s">
        <v>1737</v>
      </c>
      <c r="C1037" s="16" t="s">
        <v>1738</v>
      </c>
      <c r="D1037" s="17" t="s">
        <v>38</v>
      </c>
      <c r="E1037" s="18" t="s">
        <v>38</v>
      </c>
      <c r="F1037" s="18">
        <v>0</v>
      </c>
      <c r="G1037" s="18">
        <v>1</v>
      </c>
      <c r="H1037" s="18">
        <v>1</v>
      </c>
      <c r="I1037" s="18"/>
      <c r="J1037" s="18"/>
      <c r="K1037" s="18"/>
      <c r="L1037" s="19" t="s">
        <v>3935</v>
      </c>
      <c r="M1037" s="19" t="s">
        <v>102</v>
      </c>
      <c r="N1037" s="18" t="s">
        <v>1154</v>
      </c>
      <c r="O1037" s="18">
        <v>25</v>
      </c>
      <c r="P1037" s="18" t="s">
        <v>163</v>
      </c>
      <c r="Q1037" s="18">
        <v>30</v>
      </c>
      <c r="R1037" s="18" t="s">
        <v>45</v>
      </c>
      <c r="S1037" s="37" t="s">
        <v>46</v>
      </c>
      <c r="T1037" s="37" t="s">
        <v>238</v>
      </c>
      <c r="U1037" s="37">
        <v>6.41</v>
      </c>
      <c r="V1037" s="37">
        <v>6.41</v>
      </c>
      <c r="W1037" s="37">
        <v>3.84</v>
      </c>
      <c r="X1037" s="37" t="s">
        <v>238</v>
      </c>
      <c r="Y1037" s="39"/>
      <c r="Z1037" s="16">
        <v>0</v>
      </c>
      <c r="AA1037" s="36">
        <v>8.11</v>
      </c>
      <c r="AB1037" s="36"/>
      <c r="AC1037" s="36">
        <v>8.11</v>
      </c>
      <c r="AD1037" s="37">
        <f t="shared" si="206"/>
        <v>8.8399000000000001</v>
      </c>
      <c r="AE1037" s="37">
        <f t="shared" si="207"/>
        <v>11.049875</v>
      </c>
      <c r="AF1037" s="37">
        <f t="shared" si="208"/>
        <v>11.933865000000001</v>
      </c>
      <c r="AG1037" s="36">
        <f t="shared" si="209"/>
        <v>8.83</v>
      </c>
      <c r="AH1037" s="36">
        <f t="shared" si="210"/>
        <v>11.04</v>
      </c>
      <c r="AI1037" s="36">
        <f t="shared" si="211"/>
        <v>11.93</v>
      </c>
      <c r="AJ1037" s="40">
        <v>42636</v>
      </c>
      <c r="AK1037" s="40">
        <v>42640</v>
      </c>
      <c r="AL1037" s="22"/>
      <c r="AM1037" s="20" t="s">
        <v>184</v>
      </c>
      <c r="AN1037" s="20"/>
      <c r="AO1037" s="20" t="s">
        <v>8193</v>
      </c>
      <c r="AP1037" s="20"/>
      <c r="AQ1037" s="20"/>
      <c r="AR1037" s="22"/>
      <c r="AS1037" s="46">
        <v>42552</v>
      </c>
      <c r="AT1037" s="173"/>
    </row>
    <row r="1038" spans="1:46" ht="47.25" customHeight="1">
      <c r="A1038" s="16">
        <v>8697936033275</v>
      </c>
      <c r="B1038" s="16" t="s">
        <v>1737</v>
      </c>
      <c r="C1038" s="16" t="s">
        <v>1738</v>
      </c>
      <c r="D1038" s="17" t="s">
        <v>38</v>
      </c>
      <c r="E1038" s="18" t="s">
        <v>38</v>
      </c>
      <c r="F1038" s="18">
        <v>0</v>
      </c>
      <c r="G1038" s="18">
        <v>1</v>
      </c>
      <c r="H1038" s="18">
        <v>1</v>
      </c>
      <c r="I1038" s="18"/>
      <c r="J1038" s="18"/>
      <c r="K1038" s="18"/>
      <c r="L1038" s="19" t="s">
        <v>9154</v>
      </c>
      <c r="M1038" s="19" t="s">
        <v>102</v>
      </c>
      <c r="N1038" s="18" t="s">
        <v>502</v>
      </c>
      <c r="O1038" s="18">
        <v>75</v>
      </c>
      <c r="P1038" s="18" t="s">
        <v>163</v>
      </c>
      <c r="Q1038" s="18">
        <v>10</v>
      </c>
      <c r="R1038" s="18" t="s">
        <v>45</v>
      </c>
      <c r="S1038" s="37" t="s">
        <v>46</v>
      </c>
      <c r="T1038" s="37" t="s">
        <v>238</v>
      </c>
      <c r="U1038" s="37">
        <v>6.41</v>
      </c>
      <c r="V1038" s="37">
        <v>6.41</v>
      </c>
      <c r="W1038" s="37">
        <v>3.84</v>
      </c>
      <c r="X1038" s="37" t="s">
        <v>238</v>
      </c>
      <c r="Y1038" s="39"/>
      <c r="Z1038" s="16">
        <v>0</v>
      </c>
      <c r="AA1038" s="36">
        <v>5.78</v>
      </c>
      <c r="AB1038" s="36"/>
      <c r="AC1038" s="36">
        <v>5.78</v>
      </c>
      <c r="AD1038" s="70">
        <f t="shared" si="206"/>
        <v>6.3002000000000011</v>
      </c>
      <c r="AE1038" s="70">
        <f t="shared" si="207"/>
        <v>7.8752500000000012</v>
      </c>
      <c r="AF1038" s="70">
        <f t="shared" si="208"/>
        <v>8.5052700000000012</v>
      </c>
      <c r="AG1038" s="36">
        <f t="shared" si="209"/>
        <v>6.3</v>
      </c>
      <c r="AH1038" s="36">
        <f t="shared" si="210"/>
        <v>7.87</v>
      </c>
      <c r="AI1038" s="36">
        <f t="shared" si="211"/>
        <v>8.5</v>
      </c>
      <c r="AJ1038" s="40">
        <v>42419</v>
      </c>
      <c r="AK1038" s="40">
        <v>42422</v>
      </c>
      <c r="AL1038" s="22"/>
      <c r="AM1038" s="20" t="s">
        <v>184</v>
      </c>
      <c r="AN1038" s="20"/>
      <c r="AO1038" s="20" t="s">
        <v>272</v>
      </c>
      <c r="AP1038" s="20"/>
      <c r="AQ1038" s="20"/>
      <c r="AR1038" s="22"/>
      <c r="AS1038" s="46">
        <v>42552</v>
      </c>
      <c r="AT1038" s="173"/>
    </row>
    <row r="1039" spans="1:46" ht="47.25" customHeight="1">
      <c r="A1039" s="16">
        <v>8697932031138</v>
      </c>
      <c r="B1039" s="16" t="s">
        <v>1737</v>
      </c>
      <c r="C1039" s="16" t="s">
        <v>1738</v>
      </c>
      <c r="D1039" s="17" t="s">
        <v>38</v>
      </c>
      <c r="E1039" s="18" t="s">
        <v>38</v>
      </c>
      <c r="F1039" s="18">
        <v>0</v>
      </c>
      <c r="G1039" s="18">
        <v>1</v>
      </c>
      <c r="H1039" s="18">
        <v>1</v>
      </c>
      <c r="I1039" s="18"/>
      <c r="J1039" s="18"/>
      <c r="K1039" s="18"/>
      <c r="L1039" s="19" t="s">
        <v>9154</v>
      </c>
      <c r="M1039" s="19" t="s">
        <v>102</v>
      </c>
      <c r="N1039" s="18" t="s">
        <v>1154</v>
      </c>
      <c r="O1039" s="18">
        <v>75</v>
      </c>
      <c r="P1039" s="18" t="s">
        <v>163</v>
      </c>
      <c r="Q1039" s="18">
        <v>10</v>
      </c>
      <c r="R1039" s="18" t="s">
        <v>45</v>
      </c>
      <c r="S1039" s="37" t="s">
        <v>46</v>
      </c>
      <c r="T1039" s="37" t="s">
        <v>238</v>
      </c>
      <c r="U1039" s="37">
        <v>6.41</v>
      </c>
      <c r="V1039" s="37">
        <v>6.41</v>
      </c>
      <c r="W1039" s="37">
        <v>3.84</v>
      </c>
      <c r="X1039" s="37" t="s">
        <v>238</v>
      </c>
      <c r="Y1039" s="39"/>
      <c r="Z1039" s="16">
        <v>0</v>
      </c>
      <c r="AA1039" s="36">
        <v>5.78</v>
      </c>
      <c r="AB1039" s="36"/>
      <c r="AC1039" s="36">
        <v>5.78</v>
      </c>
      <c r="AD1039" s="70">
        <f t="shared" si="206"/>
        <v>6.3002000000000011</v>
      </c>
      <c r="AE1039" s="70">
        <f t="shared" si="207"/>
        <v>7.8752500000000012</v>
      </c>
      <c r="AF1039" s="70">
        <f t="shared" si="208"/>
        <v>8.5052700000000012</v>
      </c>
      <c r="AG1039" s="36">
        <f t="shared" si="209"/>
        <v>6.3</v>
      </c>
      <c r="AH1039" s="36">
        <f t="shared" si="210"/>
        <v>7.87</v>
      </c>
      <c r="AI1039" s="36">
        <f t="shared" si="211"/>
        <v>8.5</v>
      </c>
      <c r="AJ1039" s="40">
        <v>42419</v>
      </c>
      <c r="AK1039" s="40">
        <v>42422</v>
      </c>
      <c r="AL1039" s="22"/>
      <c r="AM1039" s="20" t="s">
        <v>184</v>
      </c>
      <c r="AN1039" s="20"/>
      <c r="AO1039" s="20" t="s">
        <v>8766</v>
      </c>
      <c r="AP1039" s="20"/>
      <c r="AQ1039" s="20"/>
      <c r="AR1039" s="22"/>
      <c r="AS1039" s="46">
        <v>42552</v>
      </c>
      <c r="AT1039" s="173"/>
    </row>
    <row r="1040" spans="1:46" ht="47.25" customHeight="1">
      <c r="A1040" s="16">
        <v>8697936021883</v>
      </c>
      <c r="B1040" s="16" t="s">
        <v>1737</v>
      </c>
      <c r="C1040" s="16" t="s">
        <v>1738</v>
      </c>
      <c r="D1040" s="17" t="s">
        <v>38</v>
      </c>
      <c r="E1040" s="18" t="s">
        <v>38</v>
      </c>
      <c r="F1040" s="18">
        <v>0</v>
      </c>
      <c r="G1040" s="18">
        <v>5</v>
      </c>
      <c r="H1040" s="18">
        <v>1</v>
      </c>
      <c r="I1040" s="18"/>
      <c r="J1040" s="18"/>
      <c r="K1040" s="18"/>
      <c r="L1040" s="19" t="s">
        <v>3898</v>
      </c>
      <c r="M1040" s="19" t="s">
        <v>9145</v>
      </c>
      <c r="N1040" s="18" t="s">
        <v>502</v>
      </c>
      <c r="O1040" s="18" t="s">
        <v>9146</v>
      </c>
      <c r="P1040" s="18" t="s">
        <v>163</v>
      </c>
      <c r="Q1040" s="18">
        <v>20</v>
      </c>
      <c r="R1040" s="18" t="s">
        <v>45</v>
      </c>
      <c r="S1040" s="37" t="s">
        <v>46</v>
      </c>
      <c r="T1040" s="37" t="s">
        <v>716</v>
      </c>
      <c r="U1040" s="37">
        <v>6.09</v>
      </c>
      <c r="V1040" s="37">
        <v>6.09</v>
      </c>
      <c r="W1040" s="37">
        <v>3.65</v>
      </c>
      <c r="X1040" s="37" t="s">
        <v>716</v>
      </c>
      <c r="Y1040" s="39"/>
      <c r="Z1040" s="16">
        <v>0</v>
      </c>
      <c r="AA1040" s="36">
        <v>7.7</v>
      </c>
      <c r="AB1040" s="36"/>
      <c r="AC1040" s="36">
        <v>7.7</v>
      </c>
      <c r="AD1040" s="70">
        <f t="shared" si="206"/>
        <v>8.3930000000000007</v>
      </c>
      <c r="AE1040" s="70">
        <f t="shared" si="207"/>
        <v>10.491250000000001</v>
      </c>
      <c r="AF1040" s="70">
        <f t="shared" si="208"/>
        <v>11.330550000000002</v>
      </c>
      <c r="AG1040" s="36">
        <f t="shared" si="209"/>
        <v>8.39</v>
      </c>
      <c r="AH1040" s="36">
        <f t="shared" si="210"/>
        <v>10.49</v>
      </c>
      <c r="AI1040" s="36">
        <f t="shared" si="211"/>
        <v>11.33</v>
      </c>
      <c r="AJ1040" s="40">
        <v>42419</v>
      </c>
      <c r="AK1040" s="40">
        <v>42422</v>
      </c>
      <c r="AL1040" s="22"/>
      <c r="AM1040" s="20" t="s">
        <v>184</v>
      </c>
      <c r="AN1040" s="20"/>
      <c r="AO1040" s="20" t="s">
        <v>8835</v>
      </c>
      <c r="AP1040" s="20"/>
      <c r="AQ1040" s="20"/>
      <c r="AR1040" s="22"/>
      <c r="AS1040" s="46">
        <v>42552</v>
      </c>
      <c r="AT1040" s="173"/>
    </row>
    <row r="1041" spans="1:46" ht="47.25" customHeight="1">
      <c r="A1041" s="16">
        <v>8697936021890</v>
      </c>
      <c r="B1041" s="16" t="s">
        <v>1737</v>
      </c>
      <c r="C1041" s="16" t="s">
        <v>1738</v>
      </c>
      <c r="D1041" s="17" t="s">
        <v>38</v>
      </c>
      <c r="E1041" s="18" t="s">
        <v>38</v>
      </c>
      <c r="F1041" s="18">
        <v>0</v>
      </c>
      <c r="G1041" s="18">
        <v>5</v>
      </c>
      <c r="H1041" s="18">
        <v>1</v>
      </c>
      <c r="I1041" s="18"/>
      <c r="J1041" s="18"/>
      <c r="K1041" s="18"/>
      <c r="L1041" s="19" t="s">
        <v>3899</v>
      </c>
      <c r="M1041" s="19" t="s">
        <v>9145</v>
      </c>
      <c r="N1041" s="18" t="s">
        <v>502</v>
      </c>
      <c r="O1041" s="18" t="s">
        <v>9146</v>
      </c>
      <c r="P1041" s="18" t="s">
        <v>163</v>
      </c>
      <c r="Q1041" s="18">
        <v>30</v>
      </c>
      <c r="R1041" s="18" t="s">
        <v>45</v>
      </c>
      <c r="S1041" s="37" t="s">
        <v>46</v>
      </c>
      <c r="T1041" s="37" t="s">
        <v>53</v>
      </c>
      <c r="U1041" s="37">
        <v>5.49</v>
      </c>
      <c r="V1041" s="37">
        <v>5.49</v>
      </c>
      <c r="W1041" s="37">
        <v>5.49</v>
      </c>
      <c r="X1041" s="37" t="s">
        <v>53</v>
      </c>
      <c r="Y1041" s="39"/>
      <c r="Z1041" s="16">
        <v>0</v>
      </c>
      <c r="AA1041" s="36">
        <v>10.67</v>
      </c>
      <c r="AB1041" s="36"/>
      <c r="AC1041" s="36">
        <v>10.67</v>
      </c>
      <c r="AD1041" s="70">
        <f t="shared" si="206"/>
        <v>11.6236</v>
      </c>
      <c r="AE1041" s="70">
        <f t="shared" si="207"/>
        <v>14.529499999999999</v>
      </c>
      <c r="AF1041" s="70">
        <f t="shared" si="208"/>
        <v>15.69186</v>
      </c>
      <c r="AG1041" s="36">
        <f t="shared" si="209"/>
        <v>11.62</v>
      </c>
      <c r="AH1041" s="36">
        <f t="shared" si="210"/>
        <v>14.52</v>
      </c>
      <c r="AI1041" s="36">
        <f t="shared" si="211"/>
        <v>15.69</v>
      </c>
      <c r="AJ1041" s="40">
        <v>42419</v>
      </c>
      <c r="AK1041" s="40">
        <v>42422</v>
      </c>
      <c r="AL1041" s="22"/>
      <c r="AM1041" s="20" t="s">
        <v>184</v>
      </c>
      <c r="AN1041" s="20"/>
      <c r="AO1041" s="20" t="s">
        <v>7615</v>
      </c>
      <c r="AP1041" s="20"/>
      <c r="AQ1041" s="20"/>
      <c r="AR1041" s="22"/>
      <c r="AS1041" s="46">
        <v>42552</v>
      </c>
      <c r="AT1041" s="173"/>
    </row>
    <row r="1042" spans="1:46" ht="47.25" customHeight="1">
      <c r="A1042" s="16">
        <v>8697936021906</v>
      </c>
      <c r="B1042" s="16" t="s">
        <v>1737</v>
      </c>
      <c r="C1042" s="16" t="s">
        <v>1738</v>
      </c>
      <c r="D1042" s="17" t="s">
        <v>38</v>
      </c>
      <c r="E1042" s="18" t="s">
        <v>38</v>
      </c>
      <c r="F1042" s="18">
        <v>0</v>
      </c>
      <c r="G1042" s="18">
        <v>5</v>
      </c>
      <c r="H1042" s="18">
        <v>1</v>
      </c>
      <c r="I1042" s="18"/>
      <c r="J1042" s="18"/>
      <c r="K1042" s="18"/>
      <c r="L1042" s="19" t="s">
        <v>3901</v>
      </c>
      <c r="M1042" s="19" t="s">
        <v>9145</v>
      </c>
      <c r="N1042" s="18" t="s">
        <v>502</v>
      </c>
      <c r="O1042" s="18" t="s">
        <v>9148</v>
      </c>
      <c r="P1042" s="18" t="s">
        <v>163</v>
      </c>
      <c r="Q1042" s="18">
        <v>20</v>
      </c>
      <c r="R1042" s="18" t="s">
        <v>45</v>
      </c>
      <c r="S1042" s="37" t="s">
        <v>46</v>
      </c>
      <c r="T1042" s="37" t="s">
        <v>9149</v>
      </c>
      <c r="U1042" s="37">
        <v>10.35</v>
      </c>
      <c r="V1042" s="37">
        <v>10.35</v>
      </c>
      <c r="W1042" s="37">
        <v>6.21</v>
      </c>
      <c r="X1042" s="37" t="s">
        <v>9149</v>
      </c>
      <c r="Y1042" s="39"/>
      <c r="Z1042" s="16">
        <v>0</v>
      </c>
      <c r="AA1042" s="36">
        <v>11.21</v>
      </c>
      <c r="AB1042" s="36"/>
      <c r="AC1042" s="36">
        <v>11.21</v>
      </c>
      <c r="AD1042" s="70">
        <f t="shared" si="206"/>
        <v>12.206800000000001</v>
      </c>
      <c r="AE1042" s="70">
        <f t="shared" si="207"/>
        <v>15.258500000000002</v>
      </c>
      <c r="AF1042" s="70">
        <f t="shared" si="208"/>
        <v>16.479180000000003</v>
      </c>
      <c r="AG1042" s="36">
        <f t="shared" si="209"/>
        <v>12.2</v>
      </c>
      <c r="AH1042" s="36">
        <f t="shared" si="210"/>
        <v>15.25</v>
      </c>
      <c r="AI1042" s="36">
        <f t="shared" si="211"/>
        <v>16.47</v>
      </c>
      <c r="AJ1042" s="40">
        <v>42419</v>
      </c>
      <c r="AK1042" s="40">
        <v>42422</v>
      </c>
      <c r="AL1042" s="22"/>
      <c r="AM1042" s="20" t="s">
        <v>184</v>
      </c>
      <c r="AN1042" s="20"/>
      <c r="AO1042" s="20" t="s">
        <v>409</v>
      </c>
      <c r="AP1042" s="20"/>
      <c r="AQ1042" s="20"/>
      <c r="AR1042" s="22"/>
      <c r="AS1042" s="46">
        <v>42552</v>
      </c>
      <c r="AT1042" s="173"/>
    </row>
    <row r="1043" spans="1:46" ht="47.25" customHeight="1">
      <c r="A1043" s="16">
        <v>8697936021913</v>
      </c>
      <c r="B1043" s="16" t="s">
        <v>1737</v>
      </c>
      <c r="C1043" s="16" t="s">
        <v>1738</v>
      </c>
      <c r="D1043" s="17" t="s">
        <v>38</v>
      </c>
      <c r="E1043" s="18" t="s">
        <v>38</v>
      </c>
      <c r="F1043" s="18">
        <v>0</v>
      </c>
      <c r="G1043" s="18">
        <v>5</v>
      </c>
      <c r="H1043" s="18">
        <v>1</v>
      </c>
      <c r="I1043" s="18"/>
      <c r="J1043" s="18"/>
      <c r="K1043" s="18"/>
      <c r="L1043" s="19" t="s">
        <v>3902</v>
      </c>
      <c r="M1043" s="19" t="s">
        <v>9145</v>
      </c>
      <c r="N1043" s="18" t="s">
        <v>502</v>
      </c>
      <c r="O1043" s="18" t="s">
        <v>9148</v>
      </c>
      <c r="P1043" s="18" t="s">
        <v>163</v>
      </c>
      <c r="Q1043" s="18">
        <v>30</v>
      </c>
      <c r="R1043" s="18" t="s">
        <v>45</v>
      </c>
      <c r="S1043" s="37" t="s">
        <v>46</v>
      </c>
      <c r="T1043" s="37" t="s">
        <v>9149</v>
      </c>
      <c r="U1043" s="37">
        <v>15.82</v>
      </c>
      <c r="V1043" s="37">
        <v>15.82</v>
      </c>
      <c r="W1043" s="37">
        <v>9.49</v>
      </c>
      <c r="X1043" s="37" t="s">
        <v>9149</v>
      </c>
      <c r="Y1043" s="39"/>
      <c r="Z1043" s="16">
        <v>0</v>
      </c>
      <c r="AA1043" s="36">
        <v>15.32</v>
      </c>
      <c r="AB1043" s="36"/>
      <c r="AC1043" s="36">
        <v>15.32</v>
      </c>
      <c r="AD1043" s="70">
        <f t="shared" si="206"/>
        <v>16.645600000000002</v>
      </c>
      <c r="AE1043" s="70">
        <f t="shared" si="207"/>
        <v>20.807000000000002</v>
      </c>
      <c r="AF1043" s="70">
        <f t="shared" si="208"/>
        <v>22.471560000000004</v>
      </c>
      <c r="AG1043" s="36">
        <f t="shared" si="209"/>
        <v>16.64</v>
      </c>
      <c r="AH1043" s="36">
        <f t="shared" si="210"/>
        <v>20.8</v>
      </c>
      <c r="AI1043" s="36">
        <f t="shared" si="211"/>
        <v>22.47</v>
      </c>
      <c r="AJ1043" s="40">
        <v>42419</v>
      </c>
      <c r="AK1043" s="40">
        <v>42422</v>
      </c>
      <c r="AL1043" s="22"/>
      <c r="AM1043" s="20" t="s">
        <v>184</v>
      </c>
      <c r="AN1043" s="20"/>
      <c r="AO1043" s="20" t="s">
        <v>272</v>
      </c>
      <c r="AP1043" s="20"/>
      <c r="AQ1043" s="20"/>
      <c r="AR1043" s="22"/>
      <c r="AS1043" s="46">
        <v>42552</v>
      </c>
      <c r="AT1043" s="173"/>
    </row>
    <row r="1044" spans="1:46" ht="47.25" customHeight="1">
      <c r="A1044" s="16">
        <v>8680881099571</v>
      </c>
      <c r="B1044" s="16" t="s">
        <v>3626</v>
      </c>
      <c r="C1044" s="16" t="s">
        <v>3627</v>
      </c>
      <c r="D1044" s="17" t="s">
        <v>38</v>
      </c>
      <c r="E1044" s="18" t="s">
        <v>38</v>
      </c>
      <c r="F1044" s="18">
        <v>0</v>
      </c>
      <c r="G1044" s="18">
        <v>5</v>
      </c>
      <c r="H1044" s="18">
        <v>1</v>
      </c>
      <c r="I1044" s="18"/>
      <c r="J1044" s="18"/>
      <c r="K1044" s="18"/>
      <c r="L1044" s="19" t="s">
        <v>9653</v>
      </c>
      <c r="M1044" s="19" t="s">
        <v>3630</v>
      </c>
      <c r="N1044" s="18" t="s">
        <v>3357</v>
      </c>
      <c r="O1044" s="18" t="s">
        <v>4030</v>
      </c>
      <c r="P1044" s="18" t="s">
        <v>163</v>
      </c>
      <c r="Q1044" s="18">
        <v>20</v>
      </c>
      <c r="R1044" s="18" t="s">
        <v>45</v>
      </c>
      <c r="S1044" s="37" t="s">
        <v>46</v>
      </c>
      <c r="T1044" s="37" t="s">
        <v>716</v>
      </c>
      <c r="U1044" s="38">
        <v>5</v>
      </c>
      <c r="V1044" s="38">
        <v>5</v>
      </c>
      <c r="W1044" s="38">
        <v>3</v>
      </c>
      <c r="X1044" s="37" t="s">
        <v>716</v>
      </c>
      <c r="Y1044" s="39"/>
      <c r="Z1044" s="16">
        <v>0</v>
      </c>
      <c r="AA1044" s="36">
        <v>4.22</v>
      </c>
      <c r="AB1044" s="36"/>
      <c r="AC1044" s="36">
        <v>4.22</v>
      </c>
      <c r="AD1044" s="38">
        <f t="shared" si="206"/>
        <v>4.5998000000000001</v>
      </c>
      <c r="AE1044" s="38">
        <f t="shared" si="207"/>
        <v>5.7497500000000006</v>
      </c>
      <c r="AF1044" s="38">
        <f t="shared" si="208"/>
        <v>6.2097300000000013</v>
      </c>
      <c r="AG1044" s="36">
        <f t="shared" si="209"/>
        <v>4.59</v>
      </c>
      <c r="AH1044" s="36">
        <f t="shared" si="210"/>
        <v>5.74</v>
      </c>
      <c r="AI1044" s="36">
        <f t="shared" si="211"/>
        <v>6.2</v>
      </c>
      <c r="AJ1044" s="40">
        <v>42755</v>
      </c>
      <c r="AK1044" s="40">
        <v>42759</v>
      </c>
      <c r="AL1044" s="18"/>
      <c r="AM1044" s="20" t="s">
        <v>184</v>
      </c>
      <c r="AN1044" s="20"/>
      <c r="AO1044" s="20" t="s">
        <v>272</v>
      </c>
      <c r="AP1044" s="20"/>
      <c r="AQ1044" s="20"/>
      <c r="AR1044" s="22"/>
      <c r="AS1044" s="46">
        <v>42552</v>
      </c>
      <c r="AT1044" s="173"/>
    </row>
    <row r="1045" spans="1:46" ht="47.25" customHeight="1">
      <c r="A1045" s="16">
        <v>8697927091093</v>
      </c>
      <c r="B1045" s="16" t="s">
        <v>3626</v>
      </c>
      <c r="C1045" s="16" t="s">
        <v>3627</v>
      </c>
      <c r="D1045" s="17" t="s">
        <v>38</v>
      </c>
      <c r="E1045" s="18" t="s">
        <v>38</v>
      </c>
      <c r="F1045" s="18">
        <v>0</v>
      </c>
      <c r="G1045" s="18">
        <v>5</v>
      </c>
      <c r="H1045" s="18">
        <v>1</v>
      </c>
      <c r="I1045" s="18"/>
      <c r="J1045" s="18"/>
      <c r="K1045" s="18"/>
      <c r="L1045" s="19" t="s">
        <v>9653</v>
      </c>
      <c r="M1045" s="19" t="s">
        <v>3630</v>
      </c>
      <c r="N1045" s="18" t="s">
        <v>952</v>
      </c>
      <c r="O1045" s="18" t="s">
        <v>4030</v>
      </c>
      <c r="P1045" s="18" t="s">
        <v>163</v>
      </c>
      <c r="Q1045" s="18">
        <v>20</v>
      </c>
      <c r="R1045" s="18" t="s">
        <v>45</v>
      </c>
      <c r="S1045" s="37" t="s">
        <v>46</v>
      </c>
      <c r="T1045" s="37" t="s">
        <v>716</v>
      </c>
      <c r="U1045" s="38">
        <v>5</v>
      </c>
      <c r="V1045" s="38">
        <v>5</v>
      </c>
      <c r="W1045" s="38">
        <v>3</v>
      </c>
      <c r="X1045" s="37" t="s">
        <v>716</v>
      </c>
      <c r="Y1045" s="39"/>
      <c r="Z1045" s="16">
        <v>0</v>
      </c>
      <c r="AA1045" s="36">
        <v>4.22</v>
      </c>
      <c r="AB1045" s="36"/>
      <c r="AC1045" s="36">
        <v>4.22</v>
      </c>
      <c r="AD1045" s="38">
        <f t="shared" si="206"/>
        <v>4.5998000000000001</v>
      </c>
      <c r="AE1045" s="38">
        <f t="shared" si="207"/>
        <v>5.7497500000000006</v>
      </c>
      <c r="AF1045" s="38">
        <f t="shared" si="208"/>
        <v>6.2097300000000013</v>
      </c>
      <c r="AG1045" s="36">
        <f t="shared" si="209"/>
        <v>4.59</v>
      </c>
      <c r="AH1045" s="36">
        <f t="shared" si="210"/>
        <v>5.74</v>
      </c>
      <c r="AI1045" s="36">
        <f t="shared" si="211"/>
        <v>6.2</v>
      </c>
      <c r="AJ1045" s="40">
        <v>42699</v>
      </c>
      <c r="AK1045" s="40">
        <v>42703</v>
      </c>
      <c r="AL1045" s="18"/>
      <c r="AM1045" s="20" t="s">
        <v>184</v>
      </c>
      <c r="AN1045" s="20"/>
      <c r="AO1045" s="20" t="s">
        <v>272</v>
      </c>
      <c r="AP1045" s="20"/>
      <c r="AQ1045" s="20"/>
      <c r="AR1045" s="22"/>
      <c r="AS1045" s="46">
        <v>42552</v>
      </c>
      <c r="AT1045" s="173"/>
    </row>
    <row r="1046" spans="1:46" ht="47.25" customHeight="1">
      <c r="A1046" s="16">
        <v>8680881099601</v>
      </c>
      <c r="B1046" s="16" t="s">
        <v>3626</v>
      </c>
      <c r="C1046" s="16" t="s">
        <v>3627</v>
      </c>
      <c r="D1046" s="17" t="s">
        <v>38</v>
      </c>
      <c r="E1046" s="18" t="s">
        <v>38</v>
      </c>
      <c r="F1046" s="18">
        <v>0</v>
      </c>
      <c r="G1046" s="18">
        <v>5</v>
      </c>
      <c r="H1046" s="18">
        <v>1</v>
      </c>
      <c r="I1046" s="18"/>
      <c r="J1046" s="18"/>
      <c r="K1046" s="18"/>
      <c r="L1046" s="19" t="s">
        <v>7416</v>
      </c>
      <c r="M1046" s="19" t="s">
        <v>3630</v>
      </c>
      <c r="N1046" s="18" t="s">
        <v>3840</v>
      </c>
      <c r="O1046" s="18" t="s">
        <v>3631</v>
      </c>
      <c r="P1046" s="18" t="s">
        <v>163</v>
      </c>
      <c r="Q1046" s="18">
        <v>20</v>
      </c>
      <c r="R1046" s="18" t="s">
        <v>45</v>
      </c>
      <c r="S1046" s="37" t="s">
        <v>46</v>
      </c>
      <c r="T1046" s="37" t="s">
        <v>716</v>
      </c>
      <c r="U1046" s="38">
        <v>9.27</v>
      </c>
      <c r="V1046" s="38">
        <v>9.27</v>
      </c>
      <c r="W1046" s="38">
        <v>5.56</v>
      </c>
      <c r="X1046" s="37" t="s">
        <v>716</v>
      </c>
      <c r="Y1046" s="39"/>
      <c r="Z1046" s="16">
        <v>0</v>
      </c>
      <c r="AA1046" s="36">
        <v>6.18</v>
      </c>
      <c r="AB1046" s="36"/>
      <c r="AC1046" s="36">
        <v>6.18</v>
      </c>
      <c r="AD1046" s="38">
        <f t="shared" si="206"/>
        <v>6.7362000000000002</v>
      </c>
      <c r="AE1046" s="38">
        <f t="shared" si="207"/>
        <v>8.4202499999999993</v>
      </c>
      <c r="AF1046" s="38">
        <f t="shared" si="208"/>
        <v>9.093869999999999</v>
      </c>
      <c r="AG1046" s="36">
        <f t="shared" si="209"/>
        <v>6.73</v>
      </c>
      <c r="AH1046" s="36">
        <f t="shared" si="210"/>
        <v>8.42</v>
      </c>
      <c r="AI1046" s="36">
        <f t="shared" si="211"/>
        <v>9.09</v>
      </c>
      <c r="AJ1046" s="40">
        <v>42818</v>
      </c>
      <c r="AK1046" s="40">
        <v>42822</v>
      </c>
      <c r="AL1046" s="17"/>
      <c r="AM1046" s="20" t="s">
        <v>563</v>
      </c>
      <c r="AN1046" s="20"/>
      <c r="AO1046" s="20" t="s">
        <v>409</v>
      </c>
      <c r="AP1046" s="20"/>
      <c r="AQ1046" s="20"/>
      <c r="AR1046" s="22"/>
      <c r="AS1046" s="46">
        <v>42552</v>
      </c>
      <c r="AT1046" s="173"/>
    </row>
    <row r="1047" spans="1:46" ht="47.25" customHeight="1">
      <c r="A1047" s="16">
        <v>8697927091130</v>
      </c>
      <c r="B1047" s="16" t="s">
        <v>3626</v>
      </c>
      <c r="C1047" s="16" t="s">
        <v>3627</v>
      </c>
      <c r="D1047" s="17" t="s">
        <v>38</v>
      </c>
      <c r="E1047" s="18" t="s">
        <v>38</v>
      </c>
      <c r="F1047" s="18">
        <v>0</v>
      </c>
      <c r="G1047" s="18">
        <v>5</v>
      </c>
      <c r="H1047" s="18">
        <v>1</v>
      </c>
      <c r="I1047" s="18"/>
      <c r="J1047" s="18"/>
      <c r="K1047" s="18"/>
      <c r="L1047" s="19" t="s">
        <v>7416</v>
      </c>
      <c r="M1047" s="19" t="s">
        <v>3630</v>
      </c>
      <c r="N1047" s="18" t="s">
        <v>952</v>
      </c>
      <c r="O1047" s="18" t="s">
        <v>3631</v>
      </c>
      <c r="P1047" s="18" t="s">
        <v>163</v>
      </c>
      <c r="Q1047" s="18">
        <v>20</v>
      </c>
      <c r="R1047" s="18" t="s">
        <v>45</v>
      </c>
      <c r="S1047" s="37" t="s">
        <v>46</v>
      </c>
      <c r="T1047" s="37" t="s">
        <v>716</v>
      </c>
      <c r="U1047" s="38">
        <v>9.27</v>
      </c>
      <c r="V1047" s="38">
        <v>9.27</v>
      </c>
      <c r="W1047" s="38">
        <v>5.56</v>
      </c>
      <c r="X1047" s="37" t="s">
        <v>716</v>
      </c>
      <c r="Y1047" s="39"/>
      <c r="Z1047" s="16">
        <v>0</v>
      </c>
      <c r="AA1047" s="36">
        <v>5.59</v>
      </c>
      <c r="AB1047" s="36"/>
      <c r="AC1047" s="36">
        <v>5.59</v>
      </c>
      <c r="AD1047" s="38">
        <f t="shared" si="206"/>
        <v>6.0931000000000006</v>
      </c>
      <c r="AE1047" s="38">
        <f t="shared" si="207"/>
        <v>7.6163750000000006</v>
      </c>
      <c r="AF1047" s="38">
        <f t="shared" si="208"/>
        <v>8.2256850000000004</v>
      </c>
      <c r="AG1047" s="36">
        <f t="shared" si="209"/>
        <v>6.09</v>
      </c>
      <c r="AH1047" s="36">
        <f t="shared" si="210"/>
        <v>7.61</v>
      </c>
      <c r="AI1047" s="36">
        <f t="shared" si="211"/>
        <v>8.2200000000000006</v>
      </c>
      <c r="AJ1047" s="40">
        <v>42727</v>
      </c>
      <c r="AK1047" s="40">
        <v>42731</v>
      </c>
      <c r="AL1047" s="18"/>
      <c r="AM1047" s="20" t="s">
        <v>184</v>
      </c>
      <c r="AN1047" s="20"/>
      <c r="AO1047" s="20" t="s">
        <v>272</v>
      </c>
      <c r="AP1047" s="20"/>
      <c r="AQ1047" s="20"/>
      <c r="AR1047" s="22"/>
      <c r="AS1047" s="46">
        <v>42552</v>
      </c>
      <c r="AT1047" s="173"/>
    </row>
    <row r="1048" spans="1:46" ht="47.25" customHeight="1">
      <c r="A1048" s="16">
        <v>8680760370036</v>
      </c>
      <c r="B1048" s="16" t="s">
        <v>6334</v>
      </c>
      <c r="C1048" s="16" t="s">
        <v>6335</v>
      </c>
      <c r="D1048" s="17" t="s">
        <v>323</v>
      </c>
      <c r="E1048" s="18" t="s">
        <v>295</v>
      </c>
      <c r="F1048" s="18">
        <v>6</v>
      </c>
      <c r="G1048" s="18">
        <v>2</v>
      </c>
      <c r="H1048" s="18">
        <v>3</v>
      </c>
      <c r="I1048" s="18"/>
      <c r="J1048" s="18"/>
      <c r="K1048" s="18"/>
      <c r="L1048" s="19" t="s">
        <v>6355</v>
      </c>
      <c r="M1048" s="19" t="s">
        <v>3335</v>
      </c>
      <c r="N1048" s="18" t="s">
        <v>4925</v>
      </c>
      <c r="O1048" s="18">
        <v>5</v>
      </c>
      <c r="P1048" s="18" t="s">
        <v>523</v>
      </c>
      <c r="Q1048" s="18">
        <v>30</v>
      </c>
      <c r="R1048" s="18" t="s">
        <v>95</v>
      </c>
      <c r="S1048" s="37" t="s">
        <v>46</v>
      </c>
      <c r="T1048" s="37" t="s">
        <v>53</v>
      </c>
      <c r="U1048" s="38">
        <v>3.27</v>
      </c>
      <c r="V1048" s="38">
        <v>3.27</v>
      </c>
      <c r="W1048" s="38">
        <v>3.27</v>
      </c>
      <c r="X1048" s="37" t="s">
        <v>53</v>
      </c>
      <c r="Y1048" s="39"/>
      <c r="Z1048" s="16">
        <v>0</v>
      </c>
      <c r="AA1048" s="36">
        <v>7.85</v>
      </c>
      <c r="AB1048" s="36"/>
      <c r="AC1048" s="36">
        <v>7.85</v>
      </c>
      <c r="AD1048" s="36">
        <v>8.5500000000000007</v>
      </c>
      <c r="AE1048" s="36">
        <v>10.69</v>
      </c>
      <c r="AF1048" s="36">
        <v>11.55</v>
      </c>
      <c r="AG1048" s="36">
        <f t="shared" si="209"/>
        <v>8.5500000000000007</v>
      </c>
      <c r="AH1048" s="36">
        <f t="shared" si="210"/>
        <v>10.69</v>
      </c>
      <c r="AI1048" s="36">
        <f t="shared" si="211"/>
        <v>11.55</v>
      </c>
      <c r="AJ1048" s="40">
        <v>42881</v>
      </c>
      <c r="AK1048" s="40">
        <v>42885</v>
      </c>
      <c r="AL1048" s="18"/>
      <c r="AM1048" s="20" t="s">
        <v>477</v>
      </c>
      <c r="AN1048" s="20"/>
      <c r="AO1048" s="20" t="s">
        <v>8583</v>
      </c>
      <c r="AP1048" s="20"/>
      <c r="AQ1048" s="20"/>
      <c r="AR1048" s="22"/>
      <c r="AS1048" s="46">
        <v>42552</v>
      </c>
      <c r="AT1048" s="173"/>
    </row>
    <row r="1049" spans="1:46" ht="47.25" customHeight="1">
      <c r="A1049" s="16">
        <v>8680760350120</v>
      </c>
      <c r="B1049" s="16" t="s">
        <v>6334</v>
      </c>
      <c r="C1049" s="16" t="s">
        <v>6335</v>
      </c>
      <c r="D1049" s="17" t="s">
        <v>323</v>
      </c>
      <c r="E1049" s="18" t="s">
        <v>295</v>
      </c>
      <c r="F1049" s="18">
        <v>6</v>
      </c>
      <c r="G1049" s="18">
        <v>1</v>
      </c>
      <c r="H1049" s="18">
        <v>3</v>
      </c>
      <c r="I1049" s="18"/>
      <c r="J1049" s="18"/>
      <c r="K1049" s="18"/>
      <c r="L1049" s="19" t="s">
        <v>6336</v>
      </c>
      <c r="M1049" s="19" t="s">
        <v>3335</v>
      </c>
      <c r="N1049" s="18" t="s">
        <v>4925</v>
      </c>
      <c r="O1049" s="50">
        <v>0.05</v>
      </c>
      <c r="P1049" s="18" t="s">
        <v>197</v>
      </c>
      <c r="Q1049" s="18">
        <v>30</v>
      </c>
      <c r="R1049" s="18" t="s">
        <v>95</v>
      </c>
      <c r="S1049" s="37" t="s">
        <v>46</v>
      </c>
      <c r="T1049" s="37" t="s">
        <v>53</v>
      </c>
      <c r="U1049" s="38">
        <v>2.91</v>
      </c>
      <c r="V1049" s="38">
        <v>2.91</v>
      </c>
      <c r="W1049" s="38">
        <v>2.91</v>
      </c>
      <c r="X1049" s="37" t="s">
        <v>53</v>
      </c>
      <c r="Y1049" s="39"/>
      <c r="Z1049" s="16">
        <v>0</v>
      </c>
      <c r="AA1049" s="36">
        <v>6.98</v>
      </c>
      <c r="AB1049" s="36"/>
      <c r="AC1049" s="36">
        <v>6.98</v>
      </c>
      <c r="AD1049" s="36">
        <v>7.6</v>
      </c>
      <c r="AE1049" s="36">
        <v>9.51</v>
      </c>
      <c r="AF1049" s="36">
        <v>10.27</v>
      </c>
      <c r="AG1049" s="36">
        <f t="shared" si="209"/>
        <v>7.6</v>
      </c>
      <c r="AH1049" s="36">
        <f t="shared" si="210"/>
        <v>9.51</v>
      </c>
      <c r="AI1049" s="36">
        <f t="shared" si="211"/>
        <v>10.27</v>
      </c>
      <c r="AJ1049" s="40">
        <v>42881</v>
      </c>
      <c r="AK1049" s="40">
        <v>42885</v>
      </c>
      <c r="AL1049" s="18"/>
      <c r="AM1049" s="20" t="s">
        <v>477</v>
      </c>
      <c r="AN1049" s="20"/>
      <c r="AO1049" s="20" t="s">
        <v>1732</v>
      </c>
      <c r="AP1049" s="20"/>
      <c r="AQ1049" s="20"/>
      <c r="AR1049" s="22"/>
      <c r="AS1049" s="46">
        <v>42552</v>
      </c>
      <c r="AT1049" s="173"/>
    </row>
    <row r="1050" spans="1:46" ht="47.25" customHeight="1">
      <c r="A1050" s="16">
        <v>8680881023453</v>
      </c>
      <c r="B1050" s="16" t="s">
        <v>3626</v>
      </c>
      <c r="C1050" s="16" t="s">
        <v>3627</v>
      </c>
      <c r="D1050" s="17" t="s">
        <v>323</v>
      </c>
      <c r="E1050" s="18" t="s">
        <v>323</v>
      </c>
      <c r="F1050" s="18">
        <v>0</v>
      </c>
      <c r="G1050" s="18">
        <v>5</v>
      </c>
      <c r="H1050" s="18">
        <v>1</v>
      </c>
      <c r="I1050" s="18"/>
      <c r="J1050" s="18"/>
      <c r="K1050" s="18"/>
      <c r="L1050" s="19" t="s">
        <v>4024</v>
      </c>
      <c r="M1050" s="19" t="s">
        <v>3630</v>
      </c>
      <c r="N1050" s="18" t="s">
        <v>3357</v>
      </c>
      <c r="O1050" s="18" t="s">
        <v>4030</v>
      </c>
      <c r="P1050" s="18" t="s">
        <v>163</v>
      </c>
      <c r="Q1050" s="18">
        <v>20</v>
      </c>
      <c r="R1050" s="18" t="s">
        <v>95</v>
      </c>
      <c r="S1050" s="37" t="s">
        <v>46</v>
      </c>
      <c r="T1050" s="37" t="s">
        <v>716</v>
      </c>
      <c r="U1050" s="38">
        <v>5</v>
      </c>
      <c r="V1050" s="38">
        <v>5</v>
      </c>
      <c r="W1050" s="38">
        <v>3</v>
      </c>
      <c r="X1050" s="37" t="s">
        <v>716</v>
      </c>
      <c r="Y1050" s="39"/>
      <c r="Z1050" s="16">
        <v>0</v>
      </c>
      <c r="AA1050" s="36">
        <v>5.15</v>
      </c>
      <c r="AB1050" s="36"/>
      <c r="AC1050" s="36">
        <v>5.15</v>
      </c>
      <c r="AD1050" s="36">
        <v>5.61</v>
      </c>
      <c r="AE1050" s="36">
        <v>7.01</v>
      </c>
      <c r="AF1050" s="36">
        <v>7.57</v>
      </c>
      <c r="AG1050" s="36">
        <f t="shared" si="209"/>
        <v>5.61</v>
      </c>
      <c r="AH1050" s="36">
        <f t="shared" si="210"/>
        <v>7.01</v>
      </c>
      <c r="AI1050" s="36">
        <f t="shared" si="211"/>
        <v>7.57</v>
      </c>
      <c r="AJ1050" s="40">
        <v>42783</v>
      </c>
      <c r="AK1050" s="40">
        <v>42786</v>
      </c>
      <c r="AL1050" s="17"/>
      <c r="AM1050" s="20" t="s">
        <v>477</v>
      </c>
      <c r="AN1050" s="20"/>
      <c r="AO1050" s="20" t="s">
        <v>1288</v>
      </c>
      <c r="AP1050" s="20"/>
      <c r="AQ1050" s="20"/>
      <c r="AR1050" s="22"/>
      <c r="AS1050" s="46">
        <v>42552</v>
      </c>
      <c r="AT1050" s="173"/>
    </row>
    <row r="1051" spans="1:46" ht="47.25" customHeight="1">
      <c r="A1051" s="16">
        <v>8697930022299</v>
      </c>
      <c r="B1051" s="16" t="s">
        <v>3626</v>
      </c>
      <c r="C1051" s="16" t="s">
        <v>3627</v>
      </c>
      <c r="D1051" s="17" t="s">
        <v>38</v>
      </c>
      <c r="E1051" s="18" t="s">
        <v>38</v>
      </c>
      <c r="F1051" s="18">
        <v>0</v>
      </c>
      <c r="G1051" s="18">
        <v>5</v>
      </c>
      <c r="H1051" s="18">
        <v>1</v>
      </c>
      <c r="I1051" s="18"/>
      <c r="J1051" s="18"/>
      <c r="K1051" s="18"/>
      <c r="L1051" s="19" t="s">
        <v>4024</v>
      </c>
      <c r="M1051" s="19" t="s">
        <v>3630</v>
      </c>
      <c r="N1051" s="18" t="s">
        <v>1604</v>
      </c>
      <c r="O1051" s="18" t="s">
        <v>4030</v>
      </c>
      <c r="P1051" s="18" t="s">
        <v>163</v>
      </c>
      <c r="Q1051" s="18">
        <v>20</v>
      </c>
      <c r="R1051" s="18" t="s">
        <v>45</v>
      </c>
      <c r="S1051" s="37" t="s">
        <v>46</v>
      </c>
      <c r="T1051" s="37" t="s">
        <v>716</v>
      </c>
      <c r="U1051" s="37">
        <v>5</v>
      </c>
      <c r="V1051" s="37">
        <v>5</v>
      </c>
      <c r="W1051" s="37">
        <v>3</v>
      </c>
      <c r="X1051" s="37" t="s">
        <v>716</v>
      </c>
      <c r="Y1051" s="39"/>
      <c r="Z1051" s="16">
        <v>0</v>
      </c>
      <c r="AA1051" s="36">
        <v>4.66</v>
      </c>
      <c r="AB1051" s="36"/>
      <c r="AC1051" s="36">
        <v>4.66</v>
      </c>
      <c r="AD1051" s="70">
        <f>IF(Z1051=2,AC1051*1.08,IF(AC1051&lt;=10,(AC1051*1.09),IF(AC1051&lt;=50,(10*1.09)+((AC1051-10)*1.08),IF(AC1051&lt;=100,(10*1.09)+((50-10)*1.08)+((AC1051-50)*1.07),IF(AC1051&lt;=200,(10*1.09)+((50-10)*1.08)+((100-50)*1.07)+((AC1051-100)*1.04),(10*1.09)+((50-10)*1.08)+((100-50)*1.07)+((200-100)*1.04)+((AC1051-200)*1.02))))))</f>
        <v>5.0794000000000006</v>
      </c>
      <c r="AE1051" s="70">
        <f>IF(Z1051=1,AD1051*1.08,IF(Z1051=2,0,IF(AC1051&lt;=100,(AD1051*1.25),IF(AC1051&lt;=200,134.5+((AC1051-100)*1.04*1.16),255.14+((AC1051-200)*1.02*1.12)))))</f>
        <v>6.3492500000000005</v>
      </c>
      <c r="AF1051" s="70">
        <f>IF(Z1051=1,0,(AE1051*1.08))</f>
        <v>6.857190000000001</v>
      </c>
      <c r="AG1051" s="36">
        <f t="shared" si="209"/>
        <v>5.07</v>
      </c>
      <c r="AH1051" s="36">
        <f t="shared" si="210"/>
        <v>6.34</v>
      </c>
      <c r="AI1051" s="36">
        <f t="shared" si="211"/>
        <v>6.85</v>
      </c>
      <c r="AJ1051" s="40">
        <v>42419</v>
      </c>
      <c r="AK1051" s="40">
        <v>42422</v>
      </c>
      <c r="AL1051" s="22"/>
      <c r="AM1051" s="20" t="s">
        <v>184</v>
      </c>
      <c r="AN1051" s="20"/>
      <c r="AO1051" s="20" t="s">
        <v>1626</v>
      </c>
      <c r="AP1051" s="20"/>
      <c r="AQ1051" s="20"/>
      <c r="AR1051" s="22"/>
      <c r="AS1051" s="46">
        <v>42552</v>
      </c>
      <c r="AT1051" s="173"/>
    </row>
    <row r="1052" spans="1:46" ht="47.25" customHeight="1">
      <c r="A1052" s="16">
        <v>8697930022305</v>
      </c>
      <c r="B1052" s="16" t="s">
        <v>3626</v>
      </c>
      <c r="C1052" s="16" t="s">
        <v>3627</v>
      </c>
      <c r="D1052" s="17" t="s">
        <v>38</v>
      </c>
      <c r="E1052" s="18" t="s">
        <v>38</v>
      </c>
      <c r="F1052" s="18">
        <v>0</v>
      </c>
      <c r="G1052" s="18">
        <v>5</v>
      </c>
      <c r="H1052" s="18">
        <v>1</v>
      </c>
      <c r="I1052" s="18"/>
      <c r="J1052" s="18"/>
      <c r="K1052" s="18"/>
      <c r="L1052" s="19" t="s">
        <v>9142</v>
      </c>
      <c r="M1052" s="19" t="s">
        <v>3630</v>
      </c>
      <c r="N1052" s="18" t="s">
        <v>1604</v>
      </c>
      <c r="O1052" s="18" t="s">
        <v>4030</v>
      </c>
      <c r="P1052" s="18" t="s">
        <v>163</v>
      </c>
      <c r="Q1052" s="18">
        <v>30</v>
      </c>
      <c r="R1052" s="18" t="s">
        <v>45</v>
      </c>
      <c r="S1052" s="37" t="s">
        <v>46</v>
      </c>
      <c r="T1052" s="37" t="s">
        <v>716</v>
      </c>
      <c r="U1052" s="37">
        <v>7.5</v>
      </c>
      <c r="V1052" s="37">
        <v>7.5</v>
      </c>
      <c r="W1052" s="37">
        <v>4.5</v>
      </c>
      <c r="X1052" s="37" t="s">
        <v>716</v>
      </c>
      <c r="Y1052" s="39"/>
      <c r="Z1052" s="16">
        <v>0</v>
      </c>
      <c r="AA1052" s="36">
        <v>6.77</v>
      </c>
      <c r="AB1052" s="36"/>
      <c r="AC1052" s="36">
        <v>6.77</v>
      </c>
      <c r="AD1052" s="70">
        <f>IF(Z1052=2,AC1052*1.08,IF(AC1052&lt;=10,(AC1052*1.09),IF(AC1052&lt;=50,(10*1.09)+((AC1052-10)*1.08),IF(AC1052&lt;=100,(10*1.09)+((50-10)*1.08)+((AC1052-50)*1.07),IF(AC1052&lt;=200,(10*1.09)+((50-10)*1.08)+((100-50)*1.07)+((AC1052-100)*1.04),(10*1.09)+((50-10)*1.08)+((100-50)*1.07)+((200-100)*1.04)+((AC1052-200)*1.02))))))</f>
        <v>7.3792999999999997</v>
      </c>
      <c r="AE1052" s="70">
        <f>IF(Z1052=1,AD1052*1.08,IF(Z1052=2,0,IF(AC1052&lt;=100,(AD1052*1.25),IF(AC1052&lt;=200,134.5+((AC1052-100)*1.04*1.16),255.14+((AC1052-200)*1.02*1.12)))))</f>
        <v>9.224124999999999</v>
      </c>
      <c r="AF1052" s="70">
        <f>IF(Z1052=1,0,(AE1052*1.08))</f>
        <v>9.9620549999999994</v>
      </c>
      <c r="AG1052" s="36">
        <f t="shared" si="209"/>
        <v>7.37</v>
      </c>
      <c r="AH1052" s="36">
        <f t="shared" si="210"/>
        <v>9.2200000000000006</v>
      </c>
      <c r="AI1052" s="36">
        <f t="shared" si="211"/>
        <v>9.9600000000000009</v>
      </c>
      <c r="AJ1052" s="40">
        <v>42419</v>
      </c>
      <c r="AK1052" s="40">
        <v>42422</v>
      </c>
      <c r="AL1052" s="22"/>
      <c r="AM1052" s="20" t="s">
        <v>184</v>
      </c>
      <c r="AN1052" s="20"/>
      <c r="AO1052" s="20" t="s">
        <v>2382</v>
      </c>
      <c r="AP1052" s="20"/>
      <c r="AQ1052" s="20"/>
      <c r="AR1052" s="22"/>
      <c r="AS1052" s="46">
        <v>42552</v>
      </c>
      <c r="AT1052" s="173"/>
    </row>
    <row r="1053" spans="1:46" ht="47.25" customHeight="1">
      <c r="A1053" s="16">
        <v>8680881023460</v>
      </c>
      <c r="B1053" s="16" t="s">
        <v>3626</v>
      </c>
      <c r="C1053" s="16" t="s">
        <v>3627</v>
      </c>
      <c r="D1053" s="17" t="s">
        <v>38</v>
      </c>
      <c r="E1053" s="18" t="s">
        <v>38</v>
      </c>
      <c r="F1053" s="18">
        <v>0</v>
      </c>
      <c r="G1053" s="18">
        <v>5</v>
      </c>
      <c r="H1053" s="18">
        <v>1</v>
      </c>
      <c r="I1053" s="18"/>
      <c r="J1053" s="18"/>
      <c r="K1053" s="18"/>
      <c r="L1053" s="19" t="s">
        <v>9142</v>
      </c>
      <c r="M1053" s="19" t="s">
        <v>3630</v>
      </c>
      <c r="N1053" s="18" t="s">
        <v>3357</v>
      </c>
      <c r="O1053" s="18" t="s">
        <v>4030</v>
      </c>
      <c r="P1053" s="18" t="s">
        <v>163</v>
      </c>
      <c r="Q1053" s="18">
        <v>30</v>
      </c>
      <c r="R1053" s="18" t="s">
        <v>45</v>
      </c>
      <c r="S1053" s="37" t="s">
        <v>46</v>
      </c>
      <c r="T1053" s="37" t="s">
        <v>716</v>
      </c>
      <c r="U1053" s="37">
        <v>7.5</v>
      </c>
      <c r="V1053" s="37">
        <v>7.5</v>
      </c>
      <c r="W1053" s="37">
        <v>4.5</v>
      </c>
      <c r="X1053" s="37" t="s">
        <v>716</v>
      </c>
      <c r="Y1053" s="39"/>
      <c r="Z1053" s="16">
        <v>0</v>
      </c>
      <c r="AA1053" s="36">
        <v>6.77</v>
      </c>
      <c r="AB1053" s="36"/>
      <c r="AC1053" s="36">
        <v>6.77</v>
      </c>
      <c r="AD1053" s="37">
        <f>IF(Z1053=2,AC1053*1.08,IF(AC1053&lt;=10,(AC1053*1.09),IF(AC1053&lt;=50,(10*1.09)+((AC1053-10)*1.08),IF(AC1053&lt;=100,(10*1.09)+((50-10)*1.08)+((AC1053-50)*1.07),IF(AC1053&lt;=200,(10*1.09)+((50-10)*1.08)+((100-50)*1.07)+((AC1053-100)*1.04),(10*1.09)+((50-10)*1.08)+((100-50)*1.07)+((200-100)*1.04)+((AC1053-200)*1.02))))))</f>
        <v>7.3792999999999997</v>
      </c>
      <c r="AE1053" s="37">
        <f>IF(Z1053=1,AD1053*1.08,IF(Z1053=2,0,IF(AC1053&lt;=100,(AD1053*1.25),IF(AC1053&lt;=200,134.5+((AC1053-100)*1.04*1.16),255.14+((AC1053-200)*1.02*1.12)))))</f>
        <v>9.224124999999999</v>
      </c>
      <c r="AF1053" s="37">
        <f>IF(Z1053=1,0,(AE1053*1.08))</f>
        <v>9.9620549999999994</v>
      </c>
      <c r="AG1053" s="36">
        <f t="shared" si="209"/>
        <v>7.37</v>
      </c>
      <c r="AH1053" s="36">
        <f t="shared" si="210"/>
        <v>9.2200000000000006</v>
      </c>
      <c r="AI1053" s="36">
        <f t="shared" si="211"/>
        <v>9.9600000000000009</v>
      </c>
      <c r="AJ1053" s="40">
        <v>42636</v>
      </c>
      <c r="AK1053" s="40">
        <v>42640</v>
      </c>
      <c r="AL1053" s="22"/>
      <c r="AM1053" s="20" t="s">
        <v>184</v>
      </c>
      <c r="AN1053" s="20"/>
      <c r="AO1053" s="20" t="s">
        <v>1192</v>
      </c>
      <c r="AP1053" s="20"/>
      <c r="AQ1053" s="20"/>
      <c r="AR1053" s="22"/>
      <c r="AS1053" s="46">
        <v>42552</v>
      </c>
      <c r="AT1053" s="173"/>
    </row>
    <row r="1054" spans="1:46" ht="47.25" customHeight="1">
      <c r="A1054" s="16">
        <v>8680881023439</v>
      </c>
      <c r="B1054" s="16" t="s">
        <v>3626</v>
      </c>
      <c r="C1054" s="16" t="s">
        <v>3627</v>
      </c>
      <c r="D1054" s="17" t="s">
        <v>323</v>
      </c>
      <c r="E1054" s="18" t="s">
        <v>323</v>
      </c>
      <c r="F1054" s="18">
        <v>0</v>
      </c>
      <c r="G1054" s="18">
        <v>5</v>
      </c>
      <c r="H1054" s="18">
        <v>1</v>
      </c>
      <c r="I1054" s="18"/>
      <c r="J1054" s="18"/>
      <c r="K1054" s="18"/>
      <c r="L1054" s="19" t="s">
        <v>3629</v>
      </c>
      <c r="M1054" s="19" t="s">
        <v>3630</v>
      </c>
      <c r="N1054" s="18" t="s">
        <v>3357</v>
      </c>
      <c r="O1054" s="18" t="s">
        <v>3631</v>
      </c>
      <c r="P1054" s="18" t="s">
        <v>163</v>
      </c>
      <c r="Q1054" s="18">
        <v>20</v>
      </c>
      <c r="R1054" s="18" t="s">
        <v>95</v>
      </c>
      <c r="S1054" s="37" t="s">
        <v>46</v>
      </c>
      <c r="T1054" s="37" t="s">
        <v>716</v>
      </c>
      <c r="U1054" s="38">
        <v>9.27</v>
      </c>
      <c r="V1054" s="38">
        <v>9.27</v>
      </c>
      <c r="W1054" s="38">
        <v>5.56</v>
      </c>
      <c r="X1054" s="37" t="s">
        <v>716</v>
      </c>
      <c r="Y1054" s="39"/>
      <c r="Z1054" s="16">
        <v>0</v>
      </c>
      <c r="AA1054" s="36">
        <v>8.9499999999999993</v>
      </c>
      <c r="AB1054" s="36"/>
      <c r="AC1054" s="36">
        <v>8.9499999999999993</v>
      </c>
      <c r="AD1054" s="36">
        <v>9.75</v>
      </c>
      <c r="AE1054" s="36">
        <v>12.19</v>
      </c>
      <c r="AF1054" s="36">
        <v>13.16</v>
      </c>
      <c r="AG1054" s="36">
        <f t="shared" si="209"/>
        <v>9.75</v>
      </c>
      <c r="AH1054" s="36">
        <f t="shared" si="210"/>
        <v>12.19</v>
      </c>
      <c r="AI1054" s="36">
        <f t="shared" si="211"/>
        <v>13.16</v>
      </c>
      <c r="AJ1054" s="40">
        <v>42783</v>
      </c>
      <c r="AK1054" s="40">
        <v>42786</v>
      </c>
      <c r="AL1054" s="17"/>
      <c r="AM1054" s="20" t="s">
        <v>477</v>
      </c>
      <c r="AN1054" s="20"/>
      <c r="AO1054" s="20" t="s">
        <v>409</v>
      </c>
      <c r="AP1054" s="20"/>
      <c r="AQ1054" s="20"/>
      <c r="AR1054" s="22"/>
      <c r="AS1054" s="46">
        <v>42552</v>
      </c>
      <c r="AT1054" s="173"/>
    </row>
    <row r="1055" spans="1:46" ht="47.25" customHeight="1">
      <c r="A1055" s="16">
        <v>8697930022312</v>
      </c>
      <c r="B1055" s="16" t="s">
        <v>3626</v>
      </c>
      <c r="C1055" s="16" t="s">
        <v>3627</v>
      </c>
      <c r="D1055" s="17" t="s">
        <v>38</v>
      </c>
      <c r="E1055" s="18" t="s">
        <v>38</v>
      </c>
      <c r="F1055" s="18">
        <v>0</v>
      </c>
      <c r="G1055" s="18">
        <v>5</v>
      </c>
      <c r="H1055" s="18">
        <v>1</v>
      </c>
      <c r="I1055" s="18"/>
      <c r="J1055" s="18"/>
      <c r="K1055" s="18"/>
      <c r="L1055" s="19" t="s">
        <v>3629</v>
      </c>
      <c r="M1055" s="19" t="s">
        <v>3630</v>
      </c>
      <c r="N1055" s="18" t="s">
        <v>1604</v>
      </c>
      <c r="O1055" s="18" t="s">
        <v>3631</v>
      </c>
      <c r="P1055" s="18" t="s">
        <v>163</v>
      </c>
      <c r="Q1055" s="18">
        <v>20</v>
      </c>
      <c r="R1055" s="18" t="s">
        <v>45</v>
      </c>
      <c r="S1055" s="37" t="s">
        <v>46</v>
      </c>
      <c r="T1055" s="37" t="s">
        <v>716</v>
      </c>
      <c r="U1055" s="37">
        <v>9.27</v>
      </c>
      <c r="V1055" s="37">
        <v>9.27</v>
      </c>
      <c r="W1055" s="37">
        <v>5.56</v>
      </c>
      <c r="X1055" s="37" t="s">
        <v>716</v>
      </c>
      <c r="Y1055" s="39"/>
      <c r="Z1055" s="16">
        <v>0</v>
      </c>
      <c r="AA1055" s="36">
        <v>8.09</v>
      </c>
      <c r="AB1055" s="36"/>
      <c r="AC1055" s="36">
        <v>8.09</v>
      </c>
      <c r="AD1055" s="70">
        <f t="shared" ref="AD1055:AD1099" si="212">IF(Z1055=2,AC1055*1.08,IF(AC1055&lt;=10,(AC1055*1.09),IF(AC1055&lt;=50,(10*1.09)+((AC1055-10)*1.08),IF(AC1055&lt;=100,(10*1.09)+((50-10)*1.08)+((AC1055-50)*1.07),IF(AC1055&lt;=200,(10*1.09)+((50-10)*1.08)+((100-50)*1.07)+((AC1055-100)*1.04),(10*1.09)+((50-10)*1.08)+((100-50)*1.07)+((200-100)*1.04)+((AC1055-200)*1.02))))))</f>
        <v>8.8181000000000012</v>
      </c>
      <c r="AE1055" s="70">
        <f t="shared" ref="AE1055:AE1096" si="213">IF(Z1055=1,AD1055*1.08,IF(Z1055=2,0,IF(AC1055&lt;=100,(AD1055*1.25),IF(AC1055&lt;=200,134.5+((AC1055-100)*1.04*1.16),255.14+((AC1055-200)*1.02*1.12)))))</f>
        <v>11.022625000000001</v>
      </c>
      <c r="AF1055" s="70">
        <f t="shared" ref="AF1055:AF1096" si="214">IF(Z1055=1,0,(AE1055*1.08))</f>
        <v>11.904435000000003</v>
      </c>
      <c r="AG1055" s="36">
        <f t="shared" si="209"/>
        <v>8.81</v>
      </c>
      <c r="AH1055" s="36">
        <f t="shared" si="210"/>
        <v>11.02</v>
      </c>
      <c r="AI1055" s="36">
        <f t="shared" si="211"/>
        <v>11.9</v>
      </c>
      <c r="AJ1055" s="40">
        <v>42419</v>
      </c>
      <c r="AK1055" s="40">
        <v>42422</v>
      </c>
      <c r="AL1055" s="22"/>
      <c r="AM1055" s="20" t="s">
        <v>184</v>
      </c>
      <c r="AN1055" s="20"/>
      <c r="AO1055" s="20" t="s">
        <v>7610</v>
      </c>
      <c r="AP1055" s="20"/>
      <c r="AQ1055" s="20"/>
      <c r="AR1055" s="22"/>
      <c r="AS1055" s="46">
        <v>42552</v>
      </c>
      <c r="AT1055" s="173"/>
    </row>
    <row r="1056" spans="1:46" ht="47.25" customHeight="1">
      <c r="A1056" s="16">
        <v>8697930022329</v>
      </c>
      <c r="B1056" s="16" t="s">
        <v>3626</v>
      </c>
      <c r="C1056" s="16" t="s">
        <v>3627</v>
      </c>
      <c r="D1056" s="17" t="s">
        <v>38</v>
      </c>
      <c r="E1056" s="18" t="s">
        <v>38</v>
      </c>
      <c r="F1056" s="18">
        <v>0</v>
      </c>
      <c r="G1056" s="18">
        <v>5</v>
      </c>
      <c r="H1056" s="18">
        <v>1</v>
      </c>
      <c r="I1056" s="18"/>
      <c r="J1056" s="18"/>
      <c r="K1056" s="18"/>
      <c r="L1056" s="19" t="s">
        <v>9143</v>
      </c>
      <c r="M1056" s="19" t="s">
        <v>3630</v>
      </c>
      <c r="N1056" s="18" t="s">
        <v>1604</v>
      </c>
      <c r="O1056" s="18" t="s">
        <v>3631</v>
      </c>
      <c r="P1056" s="18" t="s">
        <v>163</v>
      </c>
      <c r="Q1056" s="18">
        <v>30</v>
      </c>
      <c r="R1056" s="18" t="s">
        <v>45</v>
      </c>
      <c r="S1056" s="37" t="s">
        <v>46</v>
      </c>
      <c r="T1056" s="37" t="s">
        <v>716</v>
      </c>
      <c r="U1056" s="37">
        <v>13.9</v>
      </c>
      <c r="V1056" s="37">
        <v>13.9</v>
      </c>
      <c r="W1056" s="37">
        <v>8.34</v>
      </c>
      <c r="X1056" s="37" t="s">
        <v>716</v>
      </c>
      <c r="Y1056" s="39"/>
      <c r="Z1056" s="16">
        <v>0</v>
      </c>
      <c r="AA1056" s="36">
        <v>10.9</v>
      </c>
      <c r="AB1056" s="36"/>
      <c r="AC1056" s="36">
        <v>10.9</v>
      </c>
      <c r="AD1056" s="70">
        <f t="shared" si="212"/>
        <v>11.872</v>
      </c>
      <c r="AE1056" s="70">
        <f t="shared" si="213"/>
        <v>14.84</v>
      </c>
      <c r="AF1056" s="70">
        <f t="shared" si="214"/>
        <v>16.027200000000001</v>
      </c>
      <c r="AG1056" s="36">
        <f t="shared" si="209"/>
        <v>11.87</v>
      </c>
      <c r="AH1056" s="36">
        <f t="shared" si="210"/>
        <v>14.84</v>
      </c>
      <c r="AI1056" s="36">
        <f t="shared" si="211"/>
        <v>16.02</v>
      </c>
      <c r="AJ1056" s="40">
        <v>42419</v>
      </c>
      <c r="AK1056" s="40">
        <v>42422</v>
      </c>
      <c r="AL1056" s="22"/>
      <c r="AM1056" s="20" t="s">
        <v>184</v>
      </c>
      <c r="AN1056" s="20"/>
      <c r="AO1056" s="20" t="s">
        <v>272</v>
      </c>
      <c r="AP1056" s="20"/>
      <c r="AQ1056" s="20"/>
      <c r="AR1056" s="22"/>
      <c r="AS1056" s="46">
        <v>42552</v>
      </c>
      <c r="AT1056" s="173"/>
    </row>
    <row r="1057" spans="1:46" ht="47.25" customHeight="1">
      <c r="A1057" s="16">
        <v>8680881023446</v>
      </c>
      <c r="B1057" s="16" t="s">
        <v>3626</v>
      </c>
      <c r="C1057" s="16" t="s">
        <v>3627</v>
      </c>
      <c r="D1057" s="17" t="s">
        <v>38</v>
      </c>
      <c r="E1057" s="18" t="s">
        <v>38</v>
      </c>
      <c r="F1057" s="18">
        <v>0</v>
      </c>
      <c r="G1057" s="18">
        <v>5</v>
      </c>
      <c r="H1057" s="18">
        <v>1</v>
      </c>
      <c r="I1057" s="18"/>
      <c r="J1057" s="18"/>
      <c r="K1057" s="18"/>
      <c r="L1057" s="19" t="s">
        <v>9143</v>
      </c>
      <c r="M1057" s="19" t="s">
        <v>3630</v>
      </c>
      <c r="N1057" s="18" t="s">
        <v>3357</v>
      </c>
      <c r="O1057" s="18" t="s">
        <v>3631</v>
      </c>
      <c r="P1057" s="18" t="s">
        <v>163</v>
      </c>
      <c r="Q1057" s="18">
        <v>30</v>
      </c>
      <c r="R1057" s="18" t="s">
        <v>45</v>
      </c>
      <c r="S1057" s="37" t="s">
        <v>46</v>
      </c>
      <c r="T1057" s="37" t="s">
        <v>716</v>
      </c>
      <c r="U1057" s="37">
        <v>13.9</v>
      </c>
      <c r="V1057" s="37">
        <v>13.9</v>
      </c>
      <c r="W1057" s="37">
        <v>8.34</v>
      </c>
      <c r="X1057" s="37" t="s">
        <v>716</v>
      </c>
      <c r="Y1057" s="39"/>
      <c r="Z1057" s="16">
        <v>0</v>
      </c>
      <c r="AA1057" s="36">
        <v>10.9</v>
      </c>
      <c r="AB1057" s="36"/>
      <c r="AC1057" s="36">
        <v>10.9</v>
      </c>
      <c r="AD1057" s="37">
        <f t="shared" si="212"/>
        <v>11.872</v>
      </c>
      <c r="AE1057" s="37">
        <f t="shared" si="213"/>
        <v>14.84</v>
      </c>
      <c r="AF1057" s="37">
        <f t="shared" si="214"/>
        <v>16.027200000000001</v>
      </c>
      <c r="AG1057" s="36">
        <f t="shared" si="209"/>
        <v>11.87</v>
      </c>
      <c r="AH1057" s="36">
        <f t="shared" si="210"/>
        <v>14.84</v>
      </c>
      <c r="AI1057" s="36">
        <f t="shared" si="211"/>
        <v>16.02</v>
      </c>
      <c r="AJ1057" s="40">
        <v>42636</v>
      </c>
      <c r="AK1057" s="40">
        <v>42640</v>
      </c>
      <c r="AL1057" s="22"/>
      <c r="AM1057" s="20" t="s">
        <v>184</v>
      </c>
      <c r="AN1057" s="20"/>
      <c r="AO1057" s="20" t="s">
        <v>272</v>
      </c>
      <c r="AP1057" s="20"/>
      <c r="AQ1057" s="20"/>
      <c r="AR1057" s="22"/>
      <c r="AS1057" s="46">
        <v>42552</v>
      </c>
      <c r="AT1057" s="173"/>
    </row>
    <row r="1058" spans="1:46" ht="47.25" customHeight="1">
      <c r="A1058" s="16">
        <v>8681094020444</v>
      </c>
      <c r="B1058" s="16" t="s">
        <v>703</v>
      </c>
      <c r="C1058" s="16" t="s">
        <v>704</v>
      </c>
      <c r="D1058" s="17" t="s">
        <v>38</v>
      </c>
      <c r="E1058" s="18" t="s">
        <v>38</v>
      </c>
      <c r="F1058" s="18">
        <v>0</v>
      </c>
      <c r="G1058" s="18">
        <v>2</v>
      </c>
      <c r="H1058" s="18">
        <v>1</v>
      </c>
      <c r="I1058" s="18"/>
      <c r="J1058" s="18"/>
      <c r="K1058" s="18"/>
      <c r="L1058" s="19" t="s">
        <v>4002</v>
      </c>
      <c r="M1058" s="19" t="s">
        <v>713</v>
      </c>
      <c r="N1058" s="18" t="s">
        <v>4090</v>
      </c>
      <c r="O1058" s="18" t="s">
        <v>1333</v>
      </c>
      <c r="P1058" s="18" t="s">
        <v>163</v>
      </c>
      <c r="Q1058" s="18">
        <v>14</v>
      </c>
      <c r="R1058" s="18" t="s">
        <v>45</v>
      </c>
      <c r="S1058" s="37" t="s">
        <v>46</v>
      </c>
      <c r="T1058" s="37" t="s">
        <v>6883</v>
      </c>
      <c r="U1058" s="38">
        <v>10.36</v>
      </c>
      <c r="V1058" s="38">
        <v>10.36</v>
      </c>
      <c r="W1058" s="38">
        <v>6.22</v>
      </c>
      <c r="X1058" s="37" t="s">
        <v>6883</v>
      </c>
      <c r="Y1058" s="39"/>
      <c r="Z1058" s="16">
        <v>0</v>
      </c>
      <c r="AA1058" s="36">
        <v>8.8699999999999992</v>
      </c>
      <c r="AB1058" s="36"/>
      <c r="AC1058" s="36">
        <v>8.8699999999999992</v>
      </c>
      <c r="AD1058" s="38">
        <f t="shared" si="212"/>
        <v>9.6683000000000003</v>
      </c>
      <c r="AE1058" s="38">
        <f t="shared" si="213"/>
        <v>12.085375000000001</v>
      </c>
      <c r="AF1058" s="38">
        <f t="shared" si="214"/>
        <v>13.052205000000002</v>
      </c>
      <c r="AG1058" s="36">
        <f t="shared" si="209"/>
        <v>9.66</v>
      </c>
      <c r="AH1058" s="36">
        <f t="shared" si="210"/>
        <v>12.08</v>
      </c>
      <c r="AI1058" s="36">
        <f t="shared" si="211"/>
        <v>13.05</v>
      </c>
      <c r="AJ1058" s="40">
        <v>42734</v>
      </c>
      <c r="AK1058" s="40">
        <v>42738</v>
      </c>
      <c r="AL1058" s="18"/>
      <c r="AM1058" s="20" t="s">
        <v>335</v>
      </c>
      <c r="AN1058" s="20"/>
      <c r="AO1058" s="20" t="s">
        <v>8791</v>
      </c>
      <c r="AP1058" s="20"/>
      <c r="AQ1058" s="20"/>
      <c r="AR1058" s="22"/>
      <c r="AS1058" s="46">
        <v>42552</v>
      </c>
      <c r="AT1058" s="173"/>
    </row>
    <row r="1059" spans="1:46" ht="47.25" customHeight="1">
      <c r="A1059" s="16">
        <v>8697929021371</v>
      </c>
      <c r="B1059" s="16" t="s">
        <v>703</v>
      </c>
      <c r="C1059" s="16" t="s">
        <v>704</v>
      </c>
      <c r="D1059" s="17" t="s">
        <v>38</v>
      </c>
      <c r="E1059" s="18" t="s">
        <v>38</v>
      </c>
      <c r="F1059" s="18">
        <v>0</v>
      </c>
      <c r="G1059" s="73" t="s">
        <v>705</v>
      </c>
      <c r="H1059" s="18">
        <v>1</v>
      </c>
      <c r="I1059" s="18"/>
      <c r="J1059" s="18"/>
      <c r="K1059" s="18"/>
      <c r="L1059" s="19" t="s">
        <v>711</v>
      </c>
      <c r="M1059" s="19" t="s">
        <v>713</v>
      </c>
      <c r="N1059" s="18" t="s">
        <v>162</v>
      </c>
      <c r="O1059" s="18" t="s">
        <v>715</v>
      </c>
      <c r="P1059" s="18" t="s">
        <v>163</v>
      </c>
      <c r="Q1059" s="18">
        <v>20</v>
      </c>
      <c r="R1059" s="18" t="s">
        <v>45</v>
      </c>
      <c r="S1059" s="37" t="s">
        <v>46</v>
      </c>
      <c r="T1059" s="37" t="s">
        <v>716</v>
      </c>
      <c r="U1059" s="38">
        <v>8.8699999999999992</v>
      </c>
      <c r="V1059" s="38">
        <v>8.8699999999999992</v>
      </c>
      <c r="W1059" s="38">
        <v>5.32</v>
      </c>
      <c r="X1059" s="37" t="s">
        <v>716</v>
      </c>
      <c r="Y1059" s="39"/>
      <c r="Z1059" s="16">
        <v>0</v>
      </c>
      <c r="AA1059" s="36">
        <v>12.43</v>
      </c>
      <c r="AB1059" s="36"/>
      <c r="AC1059" s="36">
        <v>12.43</v>
      </c>
      <c r="AD1059" s="38">
        <f t="shared" si="212"/>
        <v>13.5244</v>
      </c>
      <c r="AE1059" s="38">
        <f t="shared" si="213"/>
        <v>16.9055</v>
      </c>
      <c r="AF1059" s="38">
        <f t="shared" si="214"/>
        <v>18.257940000000001</v>
      </c>
      <c r="AG1059" s="36">
        <f t="shared" si="209"/>
        <v>13.52</v>
      </c>
      <c r="AH1059" s="36">
        <f t="shared" si="210"/>
        <v>16.899999999999999</v>
      </c>
      <c r="AI1059" s="36">
        <f t="shared" si="211"/>
        <v>18.25</v>
      </c>
      <c r="AJ1059" s="40">
        <v>42783</v>
      </c>
      <c r="AK1059" s="40">
        <v>42786</v>
      </c>
      <c r="AL1059" s="17"/>
      <c r="AM1059" s="20" t="s">
        <v>184</v>
      </c>
      <c r="AN1059" s="20"/>
      <c r="AO1059" s="20" t="s">
        <v>9056</v>
      </c>
      <c r="AP1059" s="20"/>
      <c r="AQ1059" s="20"/>
      <c r="AR1059" s="22"/>
      <c r="AS1059" s="46">
        <v>42552</v>
      </c>
      <c r="AT1059" s="173"/>
    </row>
    <row r="1060" spans="1:46" ht="47.25" customHeight="1">
      <c r="A1060" s="16">
        <v>8681094020437</v>
      </c>
      <c r="B1060" s="16" t="s">
        <v>703</v>
      </c>
      <c r="C1060" s="16" t="s">
        <v>704</v>
      </c>
      <c r="D1060" s="17" t="s">
        <v>38</v>
      </c>
      <c r="E1060" s="18" t="s">
        <v>38</v>
      </c>
      <c r="F1060" s="18">
        <v>0</v>
      </c>
      <c r="G1060" s="73" t="s">
        <v>705</v>
      </c>
      <c r="H1060" s="18">
        <v>1</v>
      </c>
      <c r="I1060" s="18"/>
      <c r="J1060" s="18"/>
      <c r="K1060" s="18"/>
      <c r="L1060" s="19" t="s">
        <v>711</v>
      </c>
      <c r="M1060" s="19" t="s">
        <v>713</v>
      </c>
      <c r="N1060" s="18" t="s">
        <v>4090</v>
      </c>
      <c r="O1060" s="18" t="s">
        <v>715</v>
      </c>
      <c r="P1060" s="18" t="s">
        <v>163</v>
      </c>
      <c r="Q1060" s="18">
        <v>20</v>
      </c>
      <c r="R1060" s="18" t="s">
        <v>45</v>
      </c>
      <c r="S1060" s="37" t="s">
        <v>46</v>
      </c>
      <c r="T1060" s="37" t="s">
        <v>716</v>
      </c>
      <c r="U1060" s="38">
        <v>8.8699999999999992</v>
      </c>
      <c r="V1060" s="38">
        <v>8.8699999999999992</v>
      </c>
      <c r="W1060" s="38">
        <v>5.32</v>
      </c>
      <c r="X1060" s="37" t="s">
        <v>716</v>
      </c>
      <c r="Y1060" s="39"/>
      <c r="Z1060" s="16">
        <v>0</v>
      </c>
      <c r="AA1060" s="36">
        <v>11.24</v>
      </c>
      <c r="AB1060" s="36"/>
      <c r="AC1060" s="36">
        <v>11.24</v>
      </c>
      <c r="AD1060" s="38">
        <f t="shared" si="212"/>
        <v>12.2392</v>
      </c>
      <c r="AE1060" s="38">
        <f t="shared" si="213"/>
        <v>15.298999999999999</v>
      </c>
      <c r="AF1060" s="38">
        <f t="shared" si="214"/>
        <v>16.522919999999999</v>
      </c>
      <c r="AG1060" s="36">
        <f t="shared" si="209"/>
        <v>12.23</v>
      </c>
      <c r="AH1060" s="36">
        <f t="shared" si="210"/>
        <v>15.29</v>
      </c>
      <c r="AI1060" s="36">
        <f t="shared" si="211"/>
        <v>16.52</v>
      </c>
      <c r="AJ1060" s="40">
        <v>42734</v>
      </c>
      <c r="AK1060" s="40">
        <v>42738</v>
      </c>
      <c r="AL1060" s="18"/>
      <c r="AM1060" s="20" t="s">
        <v>335</v>
      </c>
      <c r="AN1060" s="20"/>
      <c r="AO1060" s="20" t="s">
        <v>204</v>
      </c>
      <c r="AP1060" s="20"/>
      <c r="AQ1060" s="20"/>
      <c r="AR1060" s="22"/>
      <c r="AS1060" s="46">
        <v>42552</v>
      </c>
      <c r="AT1060" s="173"/>
    </row>
    <row r="1061" spans="1:46" ht="47.25" customHeight="1">
      <c r="A1061" s="16">
        <v>8697929021364</v>
      </c>
      <c r="B1061" s="16" t="s">
        <v>703</v>
      </c>
      <c r="C1061" s="16" t="s">
        <v>704</v>
      </c>
      <c r="D1061" s="17" t="s">
        <v>38</v>
      </c>
      <c r="E1061" s="18" t="s">
        <v>38</v>
      </c>
      <c r="F1061" s="18">
        <v>0</v>
      </c>
      <c r="G1061" s="73" t="s">
        <v>705</v>
      </c>
      <c r="H1061" s="18">
        <v>1</v>
      </c>
      <c r="I1061" s="18"/>
      <c r="J1061" s="18"/>
      <c r="K1061" s="18"/>
      <c r="L1061" s="19" t="s">
        <v>1332</v>
      </c>
      <c r="M1061" s="19" t="s">
        <v>713</v>
      </c>
      <c r="N1061" s="18" t="s">
        <v>162</v>
      </c>
      <c r="O1061" s="18" t="s">
        <v>1333</v>
      </c>
      <c r="P1061" s="18" t="s">
        <v>163</v>
      </c>
      <c r="Q1061" s="18">
        <v>20</v>
      </c>
      <c r="R1061" s="18" t="s">
        <v>45</v>
      </c>
      <c r="S1061" s="37" t="s">
        <v>46</v>
      </c>
      <c r="T1061" s="37" t="s">
        <v>1334</v>
      </c>
      <c r="U1061" s="38">
        <v>12.82</v>
      </c>
      <c r="V1061" s="38">
        <v>12.82</v>
      </c>
      <c r="W1061" s="38">
        <v>7.69</v>
      </c>
      <c r="X1061" s="37" t="s">
        <v>1334</v>
      </c>
      <c r="Y1061" s="39"/>
      <c r="Z1061" s="16">
        <v>0</v>
      </c>
      <c r="AA1061" s="36">
        <v>15.27</v>
      </c>
      <c r="AB1061" s="36"/>
      <c r="AC1061" s="36">
        <v>15.27</v>
      </c>
      <c r="AD1061" s="38">
        <f t="shared" si="212"/>
        <v>16.5916</v>
      </c>
      <c r="AE1061" s="38">
        <f t="shared" si="213"/>
        <v>20.7395</v>
      </c>
      <c r="AF1061" s="38">
        <f t="shared" si="214"/>
        <v>22.39866</v>
      </c>
      <c r="AG1061" s="36">
        <f t="shared" si="209"/>
        <v>16.59</v>
      </c>
      <c r="AH1061" s="36">
        <f t="shared" si="210"/>
        <v>20.73</v>
      </c>
      <c r="AI1061" s="36">
        <f t="shared" si="211"/>
        <v>22.39</v>
      </c>
      <c r="AJ1061" s="40">
        <v>42783</v>
      </c>
      <c r="AK1061" s="40">
        <v>42786</v>
      </c>
      <c r="AL1061" s="17"/>
      <c r="AM1061" s="20" t="s">
        <v>184</v>
      </c>
      <c r="AN1061" s="20"/>
      <c r="AO1061" s="20" t="s">
        <v>8267</v>
      </c>
      <c r="AP1061" s="20"/>
      <c r="AQ1061" s="20"/>
      <c r="AR1061" s="22"/>
      <c r="AS1061" s="46">
        <v>42552</v>
      </c>
      <c r="AT1061" s="173"/>
    </row>
    <row r="1062" spans="1:46" ht="47.25" customHeight="1">
      <c r="A1062" s="16">
        <v>8699556675132</v>
      </c>
      <c r="B1062" s="16" t="s">
        <v>8070</v>
      </c>
      <c r="C1062" s="16" t="s">
        <v>8071</v>
      </c>
      <c r="D1062" s="17" t="s">
        <v>87</v>
      </c>
      <c r="E1062" s="18" t="s">
        <v>295</v>
      </c>
      <c r="F1062" s="18">
        <v>0</v>
      </c>
      <c r="G1062" s="18">
        <v>3</v>
      </c>
      <c r="H1062" s="18">
        <v>1</v>
      </c>
      <c r="I1062" s="18"/>
      <c r="J1062" s="18"/>
      <c r="K1062" s="18"/>
      <c r="L1062" s="19" t="s">
        <v>10692</v>
      </c>
      <c r="M1062" s="19" t="s">
        <v>2823</v>
      </c>
      <c r="N1062" s="18" t="s">
        <v>1226</v>
      </c>
      <c r="O1062" s="18">
        <v>1.36</v>
      </c>
      <c r="P1062" s="18" t="s">
        <v>523</v>
      </c>
      <c r="Q1062" s="18">
        <v>3</v>
      </c>
      <c r="R1062" s="18" t="s">
        <v>95</v>
      </c>
      <c r="S1062" s="37" t="s">
        <v>46</v>
      </c>
      <c r="T1062" s="37" t="s">
        <v>284</v>
      </c>
      <c r="U1062" s="38">
        <v>15.45</v>
      </c>
      <c r="V1062" s="38">
        <v>15.45</v>
      </c>
      <c r="W1062" s="38">
        <v>12.36</v>
      </c>
      <c r="X1062" s="37" t="s">
        <v>284</v>
      </c>
      <c r="Y1062" s="39"/>
      <c r="Z1062" s="16">
        <v>0</v>
      </c>
      <c r="AA1062" s="36">
        <v>16.43</v>
      </c>
      <c r="AB1062" s="36"/>
      <c r="AC1062" s="36">
        <v>16.43</v>
      </c>
      <c r="AD1062" s="38">
        <f t="shared" si="212"/>
        <v>17.8444</v>
      </c>
      <c r="AE1062" s="38">
        <f t="shared" si="213"/>
        <v>22.305500000000002</v>
      </c>
      <c r="AF1062" s="38">
        <f t="shared" si="214"/>
        <v>24.089940000000002</v>
      </c>
      <c r="AG1062" s="36">
        <f t="shared" si="209"/>
        <v>17.84</v>
      </c>
      <c r="AH1062" s="36">
        <f t="shared" si="210"/>
        <v>22.3</v>
      </c>
      <c r="AI1062" s="36">
        <f t="shared" si="211"/>
        <v>24.08</v>
      </c>
      <c r="AJ1062" s="40">
        <v>43238</v>
      </c>
      <c r="AK1062" s="40">
        <v>43242</v>
      </c>
      <c r="AL1062" s="17">
        <v>1</v>
      </c>
      <c r="AM1062" s="20" t="s">
        <v>3754</v>
      </c>
      <c r="AN1062" s="20"/>
      <c r="AO1062" s="20" t="s">
        <v>8267</v>
      </c>
      <c r="AP1062" s="20"/>
      <c r="AQ1062" s="20"/>
      <c r="AR1062" s="22"/>
      <c r="AS1062" s="46">
        <v>42552</v>
      </c>
      <c r="AT1062" s="173"/>
    </row>
    <row r="1063" spans="1:46" ht="47.25" customHeight="1">
      <c r="A1063" s="16">
        <v>8699556675149</v>
      </c>
      <c r="B1063" s="16" t="s">
        <v>8070</v>
      </c>
      <c r="C1063" s="16" t="s">
        <v>8071</v>
      </c>
      <c r="D1063" s="17" t="s">
        <v>87</v>
      </c>
      <c r="E1063" s="18" t="s">
        <v>295</v>
      </c>
      <c r="F1063" s="18">
        <v>0</v>
      </c>
      <c r="G1063" s="18">
        <v>3</v>
      </c>
      <c r="H1063" s="18">
        <v>1</v>
      </c>
      <c r="I1063" s="18"/>
      <c r="J1063" s="18"/>
      <c r="K1063" s="18"/>
      <c r="L1063" s="19" t="s">
        <v>10695</v>
      </c>
      <c r="M1063" s="19" t="s">
        <v>2823</v>
      </c>
      <c r="N1063" s="18" t="s">
        <v>1226</v>
      </c>
      <c r="O1063" s="18">
        <v>2.27</v>
      </c>
      <c r="P1063" s="18" t="s">
        <v>523</v>
      </c>
      <c r="Q1063" s="18">
        <v>3</v>
      </c>
      <c r="R1063" s="18" t="s">
        <v>95</v>
      </c>
      <c r="S1063" s="37" t="s">
        <v>46</v>
      </c>
      <c r="T1063" s="37" t="s">
        <v>284</v>
      </c>
      <c r="U1063" s="38">
        <v>15.45</v>
      </c>
      <c r="V1063" s="38">
        <v>15.45</v>
      </c>
      <c r="W1063" s="38">
        <v>12.36</v>
      </c>
      <c r="X1063" s="37" t="s">
        <v>284</v>
      </c>
      <c r="Y1063" s="39"/>
      <c r="Z1063" s="16">
        <v>0</v>
      </c>
      <c r="AA1063" s="36">
        <v>16.510000000000002</v>
      </c>
      <c r="AB1063" s="36"/>
      <c r="AC1063" s="36">
        <v>16.510000000000002</v>
      </c>
      <c r="AD1063" s="38">
        <f t="shared" si="212"/>
        <v>17.930800000000001</v>
      </c>
      <c r="AE1063" s="38">
        <f t="shared" si="213"/>
        <v>22.413500000000003</v>
      </c>
      <c r="AF1063" s="38">
        <f t="shared" si="214"/>
        <v>24.206580000000006</v>
      </c>
      <c r="AG1063" s="36">
        <f t="shared" si="209"/>
        <v>17.93</v>
      </c>
      <c r="AH1063" s="36">
        <f t="shared" si="210"/>
        <v>22.41</v>
      </c>
      <c r="AI1063" s="36">
        <f t="shared" si="211"/>
        <v>24.2</v>
      </c>
      <c r="AJ1063" s="40">
        <v>43238</v>
      </c>
      <c r="AK1063" s="40">
        <v>43242</v>
      </c>
      <c r="AL1063" s="17">
        <v>1</v>
      </c>
      <c r="AM1063" s="20" t="s">
        <v>3754</v>
      </c>
      <c r="AN1063" s="20"/>
      <c r="AO1063" s="20" t="s">
        <v>8267</v>
      </c>
      <c r="AP1063" s="20"/>
      <c r="AQ1063" s="20"/>
      <c r="AR1063" s="22"/>
      <c r="AS1063" s="46">
        <v>42552</v>
      </c>
      <c r="AT1063" s="173"/>
    </row>
    <row r="1064" spans="1:46" ht="47.25" customHeight="1">
      <c r="A1064" s="16">
        <v>8699556675156</v>
      </c>
      <c r="B1064" s="16" t="s">
        <v>8070</v>
      </c>
      <c r="C1064" s="16" t="s">
        <v>8071</v>
      </c>
      <c r="D1064" s="17" t="s">
        <v>87</v>
      </c>
      <c r="E1064" s="18" t="s">
        <v>295</v>
      </c>
      <c r="F1064" s="18">
        <v>0</v>
      </c>
      <c r="G1064" s="18">
        <v>3</v>
      </c>
      <c r="H1064" s="18">
        <v>1</v>
      </c>
      <c r="I1064" s="18"/>
      <c r="J1064" s="18"/>
      <c r="K1064" s="18"/>
      <c r="L1064" s="19" t="s">
        <v>10697</v>
      </c>
      <c r="M1064" s="19" t="s">
        <v>2823</v>
      </c>
      <c r="N1064" s="18" t="s">
        <v>1226</v>
      </c>
      <c r="O1064" s="18">
        <v>3.86</v>
      </c>
      <c r="P1064" s="18" t="s">
        <v>523</v>
      </c>
      <c r="Q1064" s="18">
        <v>3</v>
      </c>
      <c r="R1064" s="18" t="s">
        <v>95</v>
      </c>
      <c r="S1064" s="37" t="s">
        <v>46</v>
      </c>
      <c r="T1064" s="37" t="s">
        <v>284</v>
      </c>
      <c r="U1064" s="38">
        <v>15.45</v>
      </c>
      <c r="V1064" s="38">
        <v>15.45</v>
      </c>
      <c r="W1064" s="38">
        <v>12.36</v>
      </c>
      <c r="X1064" s="37" t="s">
        <v>284</v>
      </c>
      <c r="Y1064" s="39"/>
      <c r="Z1064" s="16">
        <v>0</v>
      </c>
      <c r="AA1064" s="36">
        <v>16.09</v>
      </c>
      <c r="AB1064" s="36"/>
      <c r="AC1064" s="36">
        <v>16.09</v>
      </c>
      <c r="AD1064" s="38">
        <f t="shared" si="212"/>
        <v>17.4772</v>
      </c>
      <c r="AE1064" s="38">
        <f t="shared" si="213"/>
        <v>21.846499999999999</v>
      </c>
      <c r="AF1064" s="38">
        <f t="shared" si="214"/>
        <v>23.59422</v>
      </c>
      <c r="AG1064" s="36">
        <f t="shared" si="209"/>
        <v>17.47</v>
      </c>
      <c r="AH1064" s="36">
        <f t="shared" si="210"/>
        <v>21.84</v>
      </c>
      <c r="AI1064" s="36">
        <f t="shared" si="211"/>
        <v>23.59</v>
      </c>
      <c r="AJ1064" s="40">
        <v>43238</v>
      </c>
      <c r="AK1064" s="40">
        <v>43242</v>
      </c>
      <c r="AL1064" s="17">
        <v>1</v>
      </c>
      <c r="AM1064" s="20" t="s">
        <v>3754</v>
      </c>
      <c r="AN1064" s="20"/>
      <c r="AO1064" s="20" t="s">
        <v>1249</v>
      </c>
      <c r="AP1064" s="20"/>
      <c r="AQ1064" s="20"/>
      <c r="AR1064" s="22"/>
      <c r="AS1064" s="46">
        <v>42552</v>
      </c>
      <c r="AT1064" s="173"/>
    </row>
    <row r="1065" spans="1:46" ht="47.25" customHeight="1">
      <c r="A1065" s="16">
        <v>8699556675101</v>
      </c>
      <c r="B1065" s="16" t="s">
        <v>8070</v>
      </c>
      <c r="C1065" s="16" t="s">
        <v>8071</v>
      </c>
      <c r="D1065" s="17" t="s">
        <v>87</v>
      </c>
      <c r="E1065" s="18" t="s">
        <v>295</v>
      </c>
      <c r="F1065" s="18">
        <v>0</v>
      </c>
      <c r="G1065" s="18">
        <v>3</v>
      </c>
      <c r="H1065" s="18">
        <v>1</v>
      </c>
      <c r="I1065" s="18"/>
      <c r="J1065" s="18"/>
      <c r="K1065" s="18"/>
      <c r="L1065" s="19" t="s">
        <v>10698</v>
      </c>
      <c r="M1065" s="19" t="s">
        <v>2823</v>
      </c>
      <c r="N1065" s="18" t="s">
        <v>1226</v>
      </c>
      <c r="O1065" s="18">
        <v>1.36</v>
      </c>
      <c r="P1065" s="18" t="s">
        <v>523</v>
      </c>
      <c r="Q1065" s="18">
        <v>2</v>
      </c>
      <c r="R1065" s="18" t="s">
        <v>95</v>
      </c>
      <c r="S1065" s="37" t="s">
        <v>46</v>
      </c>
      <c r="T1065" s="37" t="s">
        <v>222</v>
      </c>
      <c r="U1065" s="38">
        <v>11.86</v>
      </c>
      <c r="V1065" s="38">
        <v>11.86</v>
      </c>
      <c r="W1065" s="38">
        <v>9.48</v>
      </c>
      <c r="X1065" s="37" t="s">
        <v>222</v>
      </c>
      <c r="Y1065" s="39"/>
      <c r="Z1065" s="16">
        <v>0</v>
      </c>
      <c r="AA1065" s="36">
        <v>17.579999999999998</v>
      </c>
      <c r="AB1065" s="36"/>
      <c r="AC1065" s="36">
        <v>17.579999999999998</v>
      </c>
      <c r="AD1065" s="38">
        <f t="shared" si="212"/>
        <v>19.086399999999998</v>
      </c>
      <c r="AE1065" s="38">
        <f t="shared" si="213"/>
        <v>23.857999999999997</v>
      </c>
      <c r="AF1065" s="38">
        <f t="shared" si="214"/>
        <v>25.766639999999999</v>
      </c>
      <c r="AG1065" s="36">
        <f t="shared" ref="AG1065:AG1099" si="215">TRUNC(AD1065,2)</f>
        <v>19.079999999999998</v>
      </c>
      <c r="AH1065" s="36">
        <f t="shared" ref="AH1065:AH1099" si="216">TRUNC(AE1065,2)</f>
        <v>23.85</v>
      </c>
      <c r="AI1065" s="36">
        <f t="shared" ref="AI1065:AI1099" si="217">TRUNC(AF1065,2)</f>
        <v>25.76</v>
      </c>
      <c r="AJ1065" s="40">
        <v>43238</v>
      </c>
      <c r="AK1065" s="40">
        <v>43242</v>
      </c>
      <c r="AL1065" s="17">
        <v>1</v>
      </c>
      <c r="AM1065" s="20" t="s">
        <v>3754</v>
      </c>
      <c r="AN1065" s="20"/>
      <c r="AO1065" s="20" t="s">
        <v>8788</v>
      </c>
      <c r="AP1065" s="20"/>
      <c r="AQ1065" s="20"/>
      <c r="AR1065" s="22"/>
      <c r="AS1065" s="46">
        <v>42552</v>
      </c>
      <c r="AT1065" s="173"/>
    </row>
    <row r="1066" spans="1:46" ht="47.25" customHeight="1">
      <c r="A1066" s="16">
        <v>8699556675118</v>
      </c>
      <c r="B1066" s="16" t="s">
        <v>8070</v>
      </c>
      <c r="C1066" s="16" t="s">
        <v>8071</v>
      </c>
      <c r="D1066" s="17" t="s">
        <v>87</v>
      </c>
      <c r="E1066" s="18" t="s">
        <v>295</v>
      </c>
      <c r="F1066" s="18">
        <v>0</v>
      </c>
      <c r="G1066" s="18">
        <v>3</v>
      </c>
      <c r="H1066" s="18">
        <v>1</v>
      </c>
      <c r="I1066" s="18"/>
      <c r="J1066" s="18"/>
      <c r="K1066" s="18"/>
      <c r="L1066" s="19" t="s">
        <v>10700</v>
      </c>
      <c r="M1066" s="19" t="s">
        <v>2823</v>
      </c>
      <c r="N1066" s="18" t="s">
        <v>1226</v>
      </c>
      <c r="O1066" s="18">
        <v>2.27</v>
      </c>
      <c r="P1066" s="18" t="s">
        <v>523</v>
      </c>
      <c r="Q1066" s="18">
        <v>2</v>
      </c>
      <c r="R1066" s="18" t="s">
        <v>95</v>
      </c>
      <c r="S1066" s="37" t="s">
        <v>46</v>
      </c>
      <c r="T1066" s="37" t="s">
        <v>222</v>
      </c>
      <c r="U1066" s="38">
        <v>11.86</v>
      </c>
      <c r="V1066" s="38">
        <v>11.86</v>
      </c>
      <c r="W1066" s="38">
        <v>9.48</v>
      </c>
      <c r="X1066" s="37" t="s">
        <v>222</v>
      </c>
      <c r="Y1066" s="39"/>
      <c r="Z1066" s="16">
        <v>0</v>
      </c>
      <c r="AA1066" s="36">
        <v>17.600000000000001</v>
      </c>
      <c r="AB1066" s="36"/>
      <c r="AC1066" s="36">
        <v>17.600000000000001</v>
      </c>
      <c r="AD1066" s="38">
        <f t="shared" si="212"/>
        <v>19.108000000000004</v>
      </c>
      <c r="AE1066" s="38">
        <f t="shared" si="213"/>
        <v>23.885000000000005</v>
      </c>
      <c r="AF1066" s="38">
        <f t="shared" si="214"/>
        <v>25.795800000000007</v>
      </c>
      <c r="AG1066" s="36">
        <f t="shared" si="215"/>
        <v>19.100000000000001</v>
      </c>
      <c r="AH1066" s="36">
        <f t="shared" si="216"/>
        <v>23.88</v>
      </c>
      <c r="AI1066" s="36">
        <f t="shared" si="217"/>
        <v>25.79</v>
      </c>
      <c r="AJ1066" s="40">
        <v>43238</v>
      </c>
      <c r="AK1066" s="40">
        <v>43242</v>
      </c>
      <c r="AL1066" s="17">
        <v>1</v>
      </c>
      <c r="AM1066" s="20" t="s">
        <v>3754</v>
      </c>
      <c r="AN1066" s="20"/>
      <c r="AO1066" s="20" t="s">
        <v>8788</v>
      </c>
      <c r="AP1066" s="20"/>
      <c r="AQ1066" s="20"/>
      <c r="AR1066" s="22"/>
      <c r="AS1066" s="46">
        <v>42552</v>
      </c>
      <c r="AT1066" s="173"/>
    </row>
    <row r="1067" spans="1:46" ht="47.25" customHeight="1">
      <c r="A1067" s="16">
        <v>8699556675125</v>
      </c>
      <c r="B1067" s="16" t="s">
        <v>8070</v>
      </c>
      <c r="C1067" s="16" t="s">
        <v>8071</v>
      </c>
      <c r="D1067" s="17" t="s">
        <v>87</v>
      </c>
      <c r="E1067" s="18" t="s">
        <v>295</v>
      </c>
      <c r="F1067" s="18">
        <v>0</v>
      </c>
      <c r="G1067" s="18">
        <v>3</v>
      </c>
      <c r="H1067" s="18">
        <v>1</v>
      </c>
      <c r="I1067" s="18"/>
      <c r="J1067" s="18"/>
      <c r="K1067" s="18"/>
      <c r="L1067" s="19" t="s">
        <v>10702</v>
      </c>
      <c r="M1067" s="19" t="s">
        <v>2823</v>
      </c>
      <c r="N1067" s="18" t="s">
        <v>1226</v>
      </c>
      <c r="O1067" s="18">
        <v>3.86</v>
      </c>
      <c r="P1067" s="18" t="s">
        <v>523</v>
      </c>
      <c r="Q1067" s="18">
        <v>2</v>
      </c>
      <c r="R1067" s="18" t="s">
        <v>95</v>
      </c>
      <c r="S1067" s="37" t="s">
        <v>46</v>
      </c>
      <c r="T1067" s="37" t="s">
        <v>222</v>
      </c>
      <c r="U1067" s="38">
        <v>11.86</v>
      </c>
      <c r="V1067" s="38">
        <v>11.86</v>
      </c>
      <c r="W1067" s="38">
        <v>9.48</v>
      </c>
      <c r="X1067" s="37" t="s">
        <v>222</v>
      </c>
      <c r="Y1067" s="39"/>
      <c r="Z1067" s="16">
        <v>0</v>
      </c>
      <c r="AA1067" s="36">
        <v>17.600000000000001</v>
      </c>
      <c r="AB1067" s="36"/>
      <c r="AC1067" s="36">
        <v>17.600000000000001</v>
      </c>
      <c r="AD1067" s="38">
        <f t="shared" si="212"/>
        <v>19.108000000000004</v>
      </c>
      <c r="AE1067" s="38">
        <f t="shared" si="213"/>
        <v>23.885000000000005</v>
      </c>
      <c r="AF1067" s="38">
        <f t="shared" si="214"/>
        <v>25.795800000000007</v>
      </c>
      <c r="AG1067" s="36">
        <f t="shared" si="215"/>
        <v>19.100000000000001</v>
      </c>
      <c r="AH1067" s="36">
        <f t="shared" si="216"/>
        <v>23.88</v>
      </c>
      <c r="AI1067" s="36">
        <f t="shared" si="217"/>
        <v>25.79</v>
      </c>
      <c r="AJ1067" s="40">
        <v>43238</v>
      </c>
      <c r="AK1067" s="40">
        <v>43242</v>
      </c>
      <c r="AL1067" s="17">
        <v>1</v>
      </c>
      <c r="AM1067" s="20" t="s">
        <v>3754</v>
      </c>
      <c r="AN1067" s="20"/>
      <c r="AO1067" s="20" t="s">
        <v>8691</v>
      </c>
      <c r="AP1067" s="20"/>
      <c r="AQ1067" s="20"/>
      <c r="AR1067" s="22"/>
      <c r="AS1067" s="46">
        <v>42552</v>
      </c>
      <c r="AT1067" s="173"/>
    </row>
    <row r="1068" spans="1:46" ht="47.25" customHeight="1">
      <c r="A1068" s="16">
        <v>8699569030188</v>
      </c>
      <c r="B1068" s="16" t="s">
        <v>8805</v>
      </c>
      <c r="C1068" s="16" t="s">
        <v>8806</v>
      </c>
      <c r="D1068" s="17" t="s">
        <v>38</v>
      </c>
      <c r="E1068" s="18" t="s">
        <v>41</v>
      </c>
      <c r="F1068" s="18">
        <v>0</v>
      </c>
      <c r="G1068" s="18">
        <v>2</v>
      </c>
      <c r="H1068" s="18">
        <v>1</v>
      </c>
      <c r="I1068" s="18"/>
      <c r="J1068" s="18"/>
      <c r="K1068" s="18"/>
      <c r="L1068" s="19" t="s">
        <v>8807</v>
      </c>
      <c r="M1068" s="19" t="s">
        <v>1344</v>
      </c>
      <c r="N1068" s="18" t="s">
        <v>1122</v>
      </c>
      <c r="O1068" s="18" t="s">
        <v>8400</v>
      </c>
      <c r="P1068" s="18" t="s">
        <v>163</v>
      </c>
      <c r="Q1068" s="18">
        <v>60</v>
      </c>
      <c r="R1068" s="18" t="s">
        <v>45</v>
      </c>
      <c r="S1068" s="37" t="s">
        <v>46</v>
      </c>
      <c r="T1068" s="18" t="s">
        <v>53</v>
      </c>
      <c r="U1068" s="37">
        <v>8.06</v>
      </c>
      <c r="V1068" s="37">
        <v>8.06</v>
      </c>
      <c r="W1068" s="37">
        <v>6.44</v>
      </c>
      <c r="X1068" s="18" t="s">
        <v>53</v>
      </c>
      <c r="Y1068" s="39"/>
      <c r="Z1068" s="16">
        <v>0</v>
      </c>
      <c r="AA1068" s="36">
        <v>11.31</v>
      </c>
      <c r="AB1068" s="36"/>
      <c r="AC1068" s="36">
        <v>11.31</v>
      </c>
      <c r="AD1068" s="70">
        <f t="shared" si="212"/>
        <v>12.314800000000002</v>
      </c>
      <c r="AE1068" s="70">
        <f t="shared" si="213"/>
        <v>15.393500000000003</v>
      </c>
      <c r="AF1068" s="70">
        <f t="shared" si="214"/>
        <v>16.624980000000004</v>
      </c>
      <c r="AG1068" s="36">
        <f t="shared" si="215"/>
        <v>12.31</v>
      </c>
      <c r="AH1068" s="36">
        <f t="shared" si="216"/>
        <v>15.39</v>
      </c>
      <c r="AI1068" s="36">
        <f t="shared" si="217"/>
        <v>16.62</v>
      </c>
      <c r="AJ1068" s="40">
        <v>42475</v>
      </c>
      <c r="AK1068" s="40">
        <v>42479</v>
      </c>
      <c r="AL1068" s="22"/>
      <c r="AM1068" s="20" t="s">
        <v>184</v>
      </c>
      <c r="AN1068" s="20"/>
      <c r="AO1068" s="20" t="s">
        <v>272</v>
      </c>
      <c r="AP1068" s="20"/>
      <c r="AQ1068" s="20"/>
      <c r="AR1068" s="22"/>
      <c r="AS1068" s="46">
        <v>42552</v>
      </c>
      <c r="AT1068" s="173"/>
    </row>
    <row r="1069" spans="1:46" ht="47.25" customHeight="1">
      <c r="A1069" s="16">
        <v>8699569030140</v>
      </c>
      <c r="B1069" s="16" t="s">
        <v>8805</v>
      </c>
      <c r="C1069" s="16" t="s">
        <v>8806</v>
      </c>
      <c r="D1069" s="17" t="s">
        <v>38</v>
      </c>
      <c r="E1069" s="18" t="s">
        <v>41</v>
      </c>
      <c r="F1069" s="18">
        <v>0</v>
      </c>
      <c r="G1069" s="18">
        <v>2</v>
      </c>
      <c r="H1069" s="18">
        <v>1</v>
      </c>
      <c r="I1069" s="18"/>
      <c r="J1069" s="18"/>
      <c r="K1069" s="18"/>
      <c r="L1069" s="19" t="s">
        <v>8811</v>
      </c>
      <c r="M1069" s="19" t="s">
        <v>1344</v>
      </c>
      <c r="N1069" s="18" t="s">
        <v>1122</v>
      </c>
      <c r="O1069" s="18" t="s">
        <v>8812</v>
      </c>
      <c r="P1069" s="18" t="s">
        <v>163</v>
      </c>
      <c r="Q1069" s="18">
        <v>60</v>
      </c>
      <c r="R1069" s="18" t="s">
        <v>45</v>
      </c>
      <c r="S1069" s="37" t="s">
        <v>46</v>
      </c>
      <c r="T1069" s="18" t="s">
        <v>53</v>
      </c>
      <c r="U1069" s="37">
        <v>5.15</v>
      </c>
      <c r="V1069" s="37">
        <v>5.15</v>
      </c>
      <c r="W1069" s="37">
        <v>4.12</v>
      </c>
      <c r="X1069" s="18" t="s">
        <v>53</v>
      </c>
      <c r="Y1069" s="39"/>
      <c r="Z1069" s="16">
        <v>0</v>
      </c>
      <c r="AA1069" s="36">
        <v>8.7100000000000009</v>
      </c>
      <c r="AB1069" s="36"/>
      <c r="AC1069" s="36">
        <v>8.7100000000000009</v>
      </c>
      <c r="AD1069" s="70">
        <f t="shared" si="212"/>
        <v>9.4939000000000018</v>
      </c>
      <c r="AE1069" s="70">
        <f t="shared" si="213"/>
        <v>11.867375000000003</v>
      </c>
      <c r="AF1069" s="70">
        <f t="shared" si="214"/>
        <v>12.816765000000004</v>
      </c>
      <c r="AG1069" s="36">
        <f t="shared" si="215"/>
        <v>9.49</v>
      </c>
      <c r="AH1069" s="36">
        <f t="shared" si="216"/>
        <v>11.86</v>
      </c>
      <c r="AI1069" s="36">
        <f t="shared" si="217"/>
        <v>12.81</v>
      </c>
      <c r="AJ1069" s="40">
        <v>42475</v>
      </c>
      <c r="AK1069" s="40">
        <v>42479</v>
      </c>
      <c r="AL1069" s="22"/>
      <c r="AM1069" s="20" t="s">
        <v>184</v>
      </c>
      <c r="AN1069" s="20"/>
      <c r="AO1069" s="20" t="s">
        <v>8752</v>
      </c>
      <c r="AP1069" s="20"/>
      <c r="AQ1069" s="20"/>
      <c r="AR1069" s="22"/>
      <c r="AS1069" s="46">
        <v>42552</v>
      </c>
      <c r="AT1069" s="173"/>
    </row>
    <row r="1070" spans="1:46" ht="47.25" customHeight="1">
      <c r="A1070" s="16">
        <v>8699569030164</v>
      </c>
      <c r="B1070" s="16" t="s">
        <v>8805</v>
      </c>
      <c r="C1070" s="16" t="s">
        <v>8806</v>
      </c>
      <c r="D1070" s="17" t="s">
        <v>38</v>
      </c>
      <c r="E1070" s="18" t="s">
        <v>41</v>
      </c>
      <c r="F1070" s="18">
        <v>0</v>
      </c>
      <c r="G1070" s="18">
        <v>2</v>
      </c>
      <c r="H1070" s="18">
        <v>1</v>
      </c>
      <c r="I1070" s="18"/>
      <c r="J1070" s="18"/>
      <c r="K1070" s="18"/>
      <c r="L1070" s="19" t="s">
        <v>8814</v>
      </c>
      <c r="M1070" s="19" t="s">
        <v>1344</v>
      </c>
      <c r="N1070" s="18" t="s">
        <v>1122</v>
      </c>
      <c r="O1070" s="18" t="s">
        <v>8815</v>
      </c>
      <c r="P1070" s="18" t="s">
        <v>163</v>
      </c>
      <c r="Q1070" s="18">
        <v>60</v>
      </c>
      <c r="R1070" s="18" t="s">
        <v>45</v>
      </c>
      <c r="S1070" s="37" t="s">
        <v>46</v>
      </c>
      <c r="T1070" s="18" t="s">
        <v>53</v>
      </c>
      <c r="U1070" s="37">
        <v>7.37</v>
      </c>
      <c r="V1070" s="37">
        <v>7.37</v>
      </c>
      <c r="W1070" s="37">
        <v>5.89</v>
      </c>
      <c r="X1070" s="18" t="s">
        <v>53</v>
      </c>
      <c r="Y1070" s="39"/>
      <c r="Z1070" s="16">
        <v>0</v>
      </c>
      <c r="AA1070" s="36">
        <v>10.16</v>
      </c>
      <c r="AB1070" s="36"/>
      <c r="AC1070" s="36">
        <v>10.16</v>
      </c>
      <c r="AD1070" s="70">
        <f t="shared" si="212"/>
        <v>11.072800000000001</v>
      </c>
      <c r="AE1070" s="70">
        <f t="shared" si="213"/>
        <v>13.841000000000001</v>
      </c>
      <c r="AF1070" s="70">
        <f t="shared" si="214"/>
        <v>14.948280000000002</v>
      </c>
      <c r="AG1070" s="36">
        <f t="shared" si="215"/>
        <v>11.07</v>
      </c>
      <c r="AH1070" s="36">
        <f t="shared" si="216"/>
        <v>13.84</v>
      </c>
      <c r="AI1070" s="36">
        <f t="shared" si="217"/>
        <v>14.94</v>
      </c>
      <c r="AJ1070" s="40">
        <v>42475</v>
      </c>
      <c r="AK1070" s="40">
        <v>42479</v>
      </c>
      <c r="AL1070" s="22"/>
      <c r="AM1070" s="20" t="s">
        <v>184</v>
      </c>
      <c r="AN1070" s="20"/>
      <c r="AO1070" s="20" t="s">
        <v>888</v>
      </c>
      <c r="AP1070" s="20"/>
      <c r="AQ1070" s="20"/>
      <c r="AR1070" s="22"/>
      <c r="AS1070" s="46">
        <v>42552</v>
      </c>
      <c r="AT1070" s="173"/>
    </row>
    <row r="1071" spans="1:46" ht="47.25" customHeight="1">
      <c r="A1071" s="16">
        <v>8699523090661</v>
      </c>
      <c r="B1071" s="16" t="s">
        <v>8327</v>
      </c>
      <c r="C1071" s="16" t="s">
        <v>8328</v>
      </c>
      <c r="D1071" s="17" t="s">
        <v>323</v>
      </c>
      <c r="E1071" s="18" t="s">
        <v>323</v>
      </c>
      <c r="F1071" s="18">
        <v>0</v>
      </c>
      <c r="G1071" s="18">
        <v>1</v>
      </c>
      <c r="H1071" s="18">
        <v>1</v>
      </c>
      <c r="I1071" s="18"/>
      <c r="J1071" s="18"/>
      <c r="K1071" s="18"/>
      <c r="L1071" s="19" t="s">
        <v>10094</v>
      </c>
      <c r="M1071" s="19" t="s">
        <v>4119</v>
      </c>
      <c r="N1071" s="18" t="s">
        <v>2138</v>
      </c>
      <c r="O1071" s="18">
        <v>120</v>
      </c>
      <c r="P1071" s="18" t="s">
        <v>163</v>
      </c>
      <c r="Q1071" s="18">
        <v>84</v>
      </c>
      <c r="R1071" s="18" t="s">
        <v>95</v>
      </c>
      <c r="S1071" s="37" t="s">
        <v>46</v>
      </c>
      <c r="T1071" s="18" t="s">
        <v>331</v>
      </c>
      <c r="U1071" s="38">
        <v>21.13</v>
      </c>
      <c r="V1071" s="38">
        <v>22.83</v>
      </c>
      <c r="W1071" s="38">
        <v>13.69</v>
      </c>
      <c r="X1071" s="18" t="s">
        <v>557</v>
      </c>
      <c r="Y1071" s="39"/>
      <c r="Z1071" s="16">
        <v>0</v>
      </c>
      <c r="AA1071" s="45">
        <v>31.92</v>
      </c>
      <c r="AB1071" s="36"/>
      <c r="AC1071" s="36">
        <v>31.92</v>
      </c>
      <c r="AD1071" s="38">
        <f t="shared" si="212"/>
        <v>34.573600000000006</v>
      </c>
      <c r="AE1071" s="38">
        <f t="shared" si="213"/>
        <v>43.217000000000006</v>
      </c>
      <c r="AF1071" s="38">
        <f t="shared" si="214"/>
        <v>46.674360000000007</v>
      </c>
      <c r="AG1071" s="36">
        <f t="shared" si="215"/>
        <v>34.57</v>
      </c>
      <c r="AH1071" s="36">
        <f t="shared" si="216"/>
        <v>43.21</v>
      </c>
      <c r="AI1071" s="36">
        <f t="shared" si="217"/>
        <v>46.67</v>
      </c>
      <c r="AJ1071" s="40">
        <v>42783</v>
      </c>
      <c r="AK1071" s="40">
        <v>42786</v>
      </c>
      <c r="AL1071" s="17">
        <v>1</v>
      </c>
      <c r="AM1071" s="20" t="s">
        <v>2123</v>
      </c>
      <c r="AN1071" s="20"/>
      <c r="AO1071" s="20" t="s">
        <v>9058</v>
      </c>
      <c r="AP1071" s="20"/>
      <c r="AQ1071" s="20"/>
      <c r="AR1071" s="22"/>
      <c r="AS1071" s="46">
        <v>42552</v>
      </c>
      <c r="AT1071" s="173"/>
    </row>
    <row r="1072" spans="1:46" ht="47.25" customHeight="1">
      <c r="A1072" s="16">
        <v>8699556675255</v>
      </c>
      <c r="B1072" s="16" t="s">
        <v>8070</v>
      </c>
      <c r="C1072" s="16" t="s">
        <v>8071</v>
      </c>
      <c r="D1072" s="17" t="s">
        <v>87</v>
      </c>
      <c r="E1072" s="18" t="s">
        <v>295</v>
      </c>
      <c r="F1072" s="18">
        <v>0</v>
      </c>
      <c r="G1072" s="18">
        <v>2</v>
      </c>
      <c r="H1072" s="18">
        <v>3</v>
      </c>
      <c r="I1072" s="18"/>
      <c r="J1072" s="18"/>
      <c r="K1072" s="18"/>
      <c r="L1072" s="19" t="s">
        <v>10703</v>
      </c>
      <c r="M1072" s="19" t="s">
        <v>2823</v>
      </c>
      <c r="N1072" s="18" t="s">
        <v>1226</v>
      </c>
      <c r="O1072" s="18">
        <v>1.36</v>
      </c>
      <c r="P1072" s="18" t="s">
        <v>523</v>
      </c>
      <c r="Q1072" s="18">
        <v>6</v>
      </c>
      <c r="R1072" s="18" t="s">
        <v>95</v>
      </c>
      <c r="S1072" s="37" t="s">
        <v>46</v>
      </c>
      <c r="T1072" s="37" t="s">
        <v>53</v>
      </c>
      <c r="U1072" s="38">
        <v>15.58</v>
      </c>
      <c r="V1072" s="38">
        <v>15.58</v>
      </c>
      <c r="W1072" s="38">
        <v>15.58</v>
      </c>
      <c r="X1072" s="37" t="s">
        <v>53</v>
      </c>
      <c r="Y1072" s="39"/>
      <c r="Z1072" s="16">
        <v>0</v>
      </c>
      <c r="AA1072" s="36">
        <v>41.96</v>
      </c>
      <c r="AB1072" s="36"/>
      <c r="AC1072" s="36">
        <v>41.96</v>
      </c>
      <c r="AD1072" s="38">
        <f t="shared" si="212"/>
        <v>45.416800000000002</v>
      </c>
      <c r="AE1072" s="38">
        <f t="shared" si="213"/>
        <v>56.771000000000001</v>
      </c>
      <c r="AF1072" s="38">
        <f t="shared" si="214"/>
        <v>61.312680000000007</v>
      </c>
      <c r="AG1072" s="36">
        <f t="shared" si="215"/>
        <v>45.41</v>
      </c>
      <c r="AH1072" s="36">
        <f t="shared" si="216"/>
        <v>56.77</v>
      </c>
      <c r="AI1072" s="36">
        <f t="shared" si="217"/>
        <v>61.31</v>
      </c>
      <c r="AJ1072" s="40">
        <v>43238</v>
      </c>
      <c r="AK1072" s="40">
        <v>43242</v>
      </c>
      <c r="AL1072" s="17">
        <v>1</v>
      </c>
      <c r="AM1072" s="20" t="s">
        <v>3754</v>
      </c>
      <c r="AN1072" s="20"/>
      <c r="AO1072" s="20" t="s">
        <v>272</v>
      </c>
      <c r="AP1072" s="20"/>
      <c r="AQ1072" s="20"/>
      <c r="AR1072" s="22"/>
      <c r="AS1072" s="46">
        <v>42552</v>
      </c>
      <c r="AT1072" s="173"/>
    </row>
    <row r="1073" spans="1:46" ht="47.25" customHeight="1">
      <c r="A1073" s="16">
        <v>8699556675835</v>
      </c>
      <c r="B1073" s="16" t="s">
        <v>8070</v>
      </c>
      <c r="C1073" s="16" t="s">
        <v>8071</v>
      </c>
      <c r="D1073" s="17" t="s">
        <v>87</v>
      </c>
      <c r="E1073" s="18" t="s">
        <v>295</v>
      </c>
      <c r="F1073" s="18">
        <v>4</v>
      </c>
      <c r="G1073" s="18">
        <v>3</v>
      </c>
      <c r="H1073" s="18">
        <v>2</v>
      </c>
      <c r="I1073" s="18"/>
      <c r="J1073" s="18"/>
      <c r="K1073" s="18"/>
      <c r="L1073" s="19" t="s">
        <v>10706</v>
      </c>
      <c r="M1073" s="19" t="s">
        <v>2823</v>
      </c>
      <c r="N1073" s="18" t="s">
        <v>1226</v>
      </c>
      <c r="O1073" s="18">
        <v>1.36</v>
      </c>
      <c r="P1073" s="18" t="s">
        <v>523</v>
      </c>
      <c r="Q1073" s="18">
        <v>2</v>
      </c>
      <c r="R1073" s="18" t="s">
        <v>95</v>
      </c>
      <c r="S1073" s="37" t="s">
        <v>46</v>
      </c>
      <c r="T1073" s="18" t="s">
        <v>53</v>
      </c>
      <c r="U1073" s="38">
        <v>2.4499999999999997</v>
      </c>
      <c r="V1073" s="38">
        <v>2.4499999999999997</v>
      </c>
      <c r="W1073" s="38">
        <v>0</v>
      </c>
      <c r="X1073" s="18" t="s">
        <v>53</v>
      </c>
      <c r="Y1073" s="39"/>
      <c r="Z1073" s="16">
        <v>0</v>
      </c>
      <c r="AA1073" s="36">
        <v>6.59</v>
      </c>
      <c r="AB1073" s="36"/>
      <c r="AC1073" s="36">
        <v>6.59</v>
      </c>
      <c r="AD1073" s="38">
        <f t="shared" si="212"/>
        <v>7.1831000000000005</v>
      </c>
      <c r="AE1073" s="38">
        <f t="shared" si="213"/>
        <v>8.9788750000000004</v>
      </c>
      <c r="AF1073" s="38">
        <f t="shared" si="214"/>
        <v>9.6971850000000011</v>
      </c>
      <c r="AG1073" s="36">
        <f t="shared" si="215"/>
        <v>7.18</v>
      </c>
      <c r="AH1073" s="36">
        <f t="shared" si="216"/>
        <v>8.9700000000000006</v>
      </c>
      <c r="AI1073" s="36">
        <f t="shared" si="217"/>
        <v>9.69</v>
      </c>
      <c r="AJ1073" s="40">
        <v>43238</v>
      </c>
      <c r="AK1073" s="40">
        <v>43242</v>
      </c>
      <c r="AL1073" s="17">
        <v>1</v>
      </c>
      <c r="AM1073" s="20" t="s">
        <v>3754</v>
      </c>
      <c r="AN1073" s="20"/>
      <c r="AO1073" s="20" t="s">
        <v>272</v>
      </c>
      <c r="AP1073" s="20"/>
      <c r="AQ1073" s="20"/>
      <c r="AR1073" s="22"/>
      <c r="AS1073" s="46">
        <v>42552</v>
      </c>
      <c r="AT1073" s="173"/>
    </row>
    <row r="1074" spans="1:46" ht="47.25" customHeight="1">
      <c r="A1074" s="16">
        <v>8699556675972</v>
      </c>
      <c r="B1074" s="16" t="s">
        <v>8070</v>
      </c>
      <c r="C1074" s="16" t="s">
        <v>8071</v>
      </c>
      <c r="D1074" s="17" t="s">
        <v>87</v>
      </c>
      <c r="E1074" s="18" t="s">
        <v>295</v>
      </c>
      <c r="F1074" s="18">
        <v>0</v>
      </c>
      <c r="G1074" s="18">
        <v>3</v>
      </c>
      <c r="H1074" s="18">
        <v>1</v>
      </c>
      <c r="I1074" s="18"/>
      <c r="J1074" s="18"/>
      <c r="K1074" s="18"/>
      <c r="L1074" s="19" t="s">
        <v>10708</v>
      </c>
      <c r="M1074" s="19" t="s">
        <v>2823</v>
      </c>
      <c r="N1074" s="18" t="s">
        <v>1226</v>
      </c>
      <c r="O1074" s="18">
        <v>1.36</v>
      </c>
      <c r="P1074" s="18" t="s">
        <v>523</v>
      </c>
      <c r="Q1074" s="18">
        <v>5</v>
      </c>
      <c r="R1074" s="18" t="s">
        <v>95</v>
      </c>
      <c r="S1074" s="37" t="s">
        <v>46</v>
      </c>
      <c r="T1074" s="18" t="s">
        <v>222</v>
      </c>
      <c r="U1074" s="38">
        <v>13.77</v>
      </c>
      <c r="V1074" s="38">
        <v>13.77</v>
      </c>
      <c r="W1074" s="38">
        <v>11.02</v>
      </c>
      <c r="X1074" s="18" t="s">
        <v>222</v>
      </c>
      <c r="Y1074" s="39"/>
      <c r="Z1074" s="16">
        <v>0</v>
      </c>
      <c r="AA1074" s="36">
        <v>22.51</v>
      </c>
      <c r="AB1074" s="36"/>
      <c r="AC1074" s="36">
        <v>22.51</v>
      </c>
      <c r="AD1074" s="38">
        <f t="shared" si="212"/>
        <v>24.410800000000002</v>
      </c>
      <c r="AE1074" s="38">
        <f t="shared" si="213"/>
        <v>30.513500000000001</v>
      </c>
      <c r="AF1074" s="38">
        <f t="shared" si="214"/>
        <v>32.95458</v>
      </c>
      <c r="AG1074" s="36">
        <f t="shared" si="215"/>
        <v>24.41</v>
      </c>
      <c r="AH1074" s="36">
        <f t="shared" si="216"/>
        <v>30.51</v>
      </c>
      <c r="AI1074" s="36">
        <f t="shared" si="217"/>
        <v>32.950000000000003</v>
      </c>
      <c r="AJ1074" s="40">
        <v>43238</v>
      </c>
      <c r="AK1074" s="40">
        <v>43242</v>
      </c>
      <c r="AL1074" s="17">
        <v>1</v>
      </c>
      <c r="AM1074" s="20" t="s">
        <v>3754</v>
      </c>
      <c r="AN1074" s="20"/>
      <c r="AO1074" s="20" t="s">
        <v>8752</v>
      </c>
      <c r="AP1074" s="20"/>
      <c r="AQ1074" s="20"/>
      <c r="AR1074" s="22"/>
      <c r="AS1074" s="46">
        <v>42552</v>
      </c>
      <c r="AT1074" s="173"/>
    </row>
    <row r="1075" spans="1:46" ht="47.25" customHeight="1">
      <c r="A1075" s="16">
        <v>8699556675262</v>
      </c>
      <c r="B1075" s="16" t="s">
        <v>8070</v>
      </c>
      <c r="C1075" s="16" t="s">
        <v>8071</v>
      </c>
      <c r="D1075" s="17" t="s">
        <v>87</v>
      </c>
      <c r="E1075" s="18" t="s">
        <v>295</v>
      </c>
      <c r="F1075" s="18">
        <v>0</v>
      </c>
      <c r="G1075" s="18">
        <v>2</v>
      </c>
      <c r="H1075" s="18">
        <v>3</v>
      </c>
      <c r="I1075" s="18"/>
      <c r="J1075" s="18"/>
      <c r="K1075" s="18"/>
      <c r="L1075" s="19" t="s">
        <v>10710</v>
      </c>
      <c r="M1075" s="19" t="s">
        <v>2823</v>
      </c>
      <c r="N1075" s="18" t="s">
        <v>1226</v>
      </c>
      <c r="O1075" s="18">
        <v>2.27</v>
      </c>
      <c r="P1075" s="18" t="s">
        <v>523</v>
      </c>
      <c r="Q1075" s="18">
        <v>6</v>
      </c>
      <c r="R1075" s="18" t="s">
        <v>95</v>
      </c>
      <c r="S1075" s="37" t="s">
        <v>46</v>
      </c>
      <c r="T1075" s="37" t="s">
        <v>53</v>
      </c>
      <c r="U1075" s="38">
        <v>15.59</v>
      </c>
      <c r="V1075" s="38">
        <v>15.59</v>
      </c>
      <c r="W1075" s="38">
        <v>15.59</v>
      </c>
      <c r="X1075" s="37" t="s">
        <v>53</v>
      </c>
      <c r="Y1075" s="39"/>
      <c r="Z1075" s="16">
        <v>0</v>
      </c>
      <c r="AA1075" s="36">
        <v>41.99</v>
      </c>
      <c r="AB1075" s="36"/>
      <c r="AC1075" s="36">
        <v>41.99</v>
      </c>
      <c r="AD1075" s="38">
        <f t="shared" si="212"/>
        <v>45.449200000000005</v>
      </c>
      <c r="AE1075" s="38">
        <f t="shared" si="213"/>
        <v>56.811500000000009</v>
      </c>
      <c r="AF1075" s="38">
        <f t="shared" si="214"/>
        <v>61.356420000000014</v>
      </c>
      <c r="AG1075" s="36">
        <f t="shared" si="215"/>
        <v>45.44</v>
      </c>
      <c r="AH1075" s="36">
        <f t="shared" si="216"/>
        <v>56.81</v>
      </c>
      <c r="AI1075" s="36">
        <f t="shared" si="217"/>
        <v>61.35</v>
      </c>
      <c r="AJ1075" s="40">
        <v>43238</v>
      </c>
      <c r="AK1075" s="40">
        <v>43242</v>
      </c>
      <c r="AL1075" s="17">
        <v>1</v>
      </c>
      <c r="AM1075" s="20" t="s">
        <v>3754</v>
      </c>
      <c r="AN1075" s="20"/>
      <c r="AO1075" s="20" t="s">
        <v>1306</v>
      </c>
      <c r="AP1075" s="20"/>
      <c r="AQ1075" s="20"/>
      <c r="AR1075" s="22"/>
      <c r="AS1075" s="46">
        <v>42552</v>
      </c>
      <c r="AT1075" s="173"/>
    </row>
    <row r="1076" spans="1:46" ht="47.25" customHeight="1">
      <c r="A1076" s="16">
        <v>8699556675842</v>
      </c>
      <c r="B1076" s="16" t="s">
        <v>8070</v>
      </c>
      <c r="C1076" s="16" t="s">
        <v>8071</v>
      </c>
      <c r="D1076" s="17" t="s">
        <v>87</v>
      </c>
      <c r="E1076" s="18" t="s">
        <v>295</v>
      </c>
      <c r="F1076" s="18">
        <v>4</v>
      </c>
      <c r="G1076" s="18">
        <v>3</v>
      </c>
      <c r="H1076" s="18">
        <v>2</v>
      </c>
      <c r="I1076" s="18"/>
      <c r="J1076" s="18"/>
      <c r="K1076" s="18"/>
      <c r="L1076" s="19" t="s">
        <v>10711</v>
      </c>
      <c r="M1076" s="19" t="s">
        <v>2823</v>
      </c>
      <c r="N1076" s="18" t="s">
        <v>1226</v>
      </c>
      <c r="O1076" s="18">
        <v>2.27</v>
      </c>
      <c r="P1076" s="18" t="s">
        <v>523</v>
      </c>
      <c r="Q1076" s="18">
        <v>3</v>
      </c>
      <c r="R1076" s="18" t="s">
        <v>95</v>
      </c>
      <c r="S1076" s="37" t="s">
        <v>46</v>
      </c>
      <c r="T1076" s="18" t="s">
        <v>53</v>
      </c>
      <c r="U1076" s="38">
        <v>2.69</v>
      </c>
      <c r="V1076" s="38">
        <v>2.69</v>
      </c>
      <c r="W1076" s="38">
        <v>0</v>
      </c>
      <c r="X1076" s="18" t="s">
        <v>53</v>
      </c>
      <c r="Y1076" s="39"/>
      <c r="Z1076" s="16">
        <v>0</v>
      </c>
      <c r="AA1076" s="36">
        <v>7.23</v>
      </c>
      <c r="AB1076" s="36"/>
      <c r="AC1076" s="36">
        <v>7.23</v>
      </c>
      <c r="AD1076" s="38">
        <f t="shared" si="212"/>
        <v>7.8807000000000009</v>
      </c>
      <c r="AE1076" s="38">
        <f t="shared" si="213"/>
        <v>9.850875000000002</v>
      </c>
      <c r="AF1076" s="38">
        <f t="shared" si="214"/>
        <v>10.638945000000003</v>
      </c>
      <c r="AG1076" s="36">
        <f t="shared" si="215"/>
        <v>7.88</v>
      </c>
      <c r="AH1076" s="36">
        <f t="shared" si="216"/>
        <v>9.85</v>
      </c>
      <c r="AI1076" s="36">
        <f t="shared" si="217"/>
        <v>10.63</v>
      </c>
      <c r="AJ1076" s="40">
        <v>43238</v>
      </c>
      <c r="AK1076" s="40">
        <v>43242</v>
      </c>
      <c r="AL1076" s="17">
        <v>1</v>
      </c>
      <c r="AM1076" s="20" t="s">
        <v>3754</v>
      </c>
      <c r="AN1076" s="20"/>
      <c r="AO1076" s="20" t="s">
        <v>7777</v>
      </c>
      <c r="AP1076" s="20"/>
      <c r="AQ1076" s="20"/>
      <c r="AR1076" s="22"/>
      <c r="AS1076" s="46">
        <v>42552</v>
      </c>
      <c r="AT1076" s="173"/>
    </row>
    <row r="1077" spans="1:46" ht="47.25" customHeight="1">
      <c r="A1077" s="16">
        <v>8699556675989</v>
      </c>
      <c r="B1077" s="16" t="s">
        <v>8070</v>
      </c>
      <c r="C1077" s="16" t="s">
        <v>8071</v>
      </c>
      <c r="D1077" s="17" t="s">
        <v>87</v>
      </c>
      <c r="E1077" s="18" t="s">
        <v>295</v>
      </c>
      <c r="F1077" s="18">
        <v>0</v>
      </c>
      <c r="G1077" s="18">
        <v>3</v>
      </c>
      <c r="H1077" s="18">
        <v>1</v>
      </c>
      <c r="I1077" s="18"/>
      <c r="J1077" s="18"/>
      <c r="K1077" s="18"/>
      <c r="L1077" s="19" t="s">
        <v>10713</v>
      </c>
      <c r="M1077" s="19" t="s">
        <v>2823</v>
      </c>
      <c r="N1077" s="18" t="s">
        <v>1226</v>
      </c>
      <c r="O1077" s="18">
        <v>2.27</v>
      </c>
      <c r="P1077" s="18" t="s">
        <v>523</v>
      </c>
      <c r="Q1077" s="18">
        <v>5</v>
      </c>
      <c r="R1077" s="18" t="s">
        <v>95</v>
      </c>
      <c r="S1077" s="37" t="s">
        <v>46</v>
      </c>
      <c r="T1077" s="18" t="s">
        <v>222</v>
      </c>
      <c r="U1077" s="38">
        <v>13.78</v>
      </c>
      <c r="V1077" s="38">
        <v>13.78</v>
      </c>
      <c r="W1077" s="38">
        <v>11.02</v>
      </c>
      <c r="X1077" s="18" t="s">
        <v>222</v>
      </c>
      <c r="Y1077" s="39"/>
      <c r="Z1077" s="16">
        <v>0</v>
      </c>
      <c r="AA1077" s="36">
        <v>21.67</v>
      </c>
      <c r="AB1077" s="36"/>
      <c r="AC1077" s="36">
        <v>21.67</v>
      </c>
      <c r="AD1077" s="38">
        <f t="shared" si="212"/>
        <v>23.503600000000002</v>
      </c>
      <c r="AE1077" s="38">
        <f t="shared" si="213"/>
        <v>29.379500000000004</v>
      </c>
      <c r="AF1077" s="38">
        <f t="shared" si="214"/>
        <v>31.729860000000006</v>
      </c>
      <c r="AG1077" s="36">
        <f t="shared" si="215"/>
        <v>23.5</v>
      </c>
      <c r="AH1077" s="36">
        <f t="shared" si="216"/>
        <v>29.37</v>
      </c>
      <c r="AI1077" s="36">
        <f t="shared" si="217"/>
        <v>31.72</v>
      </c>
      <c r="AJ1077" s="40">
        <v>43238</v>
      </c>
      <c r="AK1077" s="40">
        <v>43242</v>
      </c>
      <c r="AL1077" s="17">
        <v>1</v>
      </c>
      <c r="AM1077" s="20" t="s">
        <v>3754</v>
      </c>
      <c r="AN1077" s="20"/>
      <c r="AO1077" s="20" t="s">
        <v>7498</v>
      </c>
      <c r="AP1077" s="20"/>
      <c r="AQ1077" s="20"/>
      <c r="AR1077" s="22"/>
      <c r="AS1077" s="46">
        <v>42552</v>
      </c>
      <c r="AT1077" s="173"/>
    </row>
    <row r="1078" spans="1:46" ht="47.25" customHeight="1">
      <c r="A1078" s="16">
        <v>8699556675859</v>
      </c>
      <c r="B1078" s="16" t="s">
        <v>8070</v>
      </c>
      <c r="C1078" s="16" t="s">
        <v>8071</v>
      </c>
      <c r="D1078" s="17" t="s">
        <v>87</v>
      </c>
      <c r="E1078" s="18" t="s">
        <v>295</v>
      </c>
      <c r="F1078" s="18">
        <v>4</v>
      </c>
      <c r="G1078" s="18">
        <v>3</v>
      </c>
      <c r="H1078" s="18">
        <v>2</v>
      </c>
      <c r="I1078" s="18"/>
      <c r="J1078" s="18"/>
      <c r="K1078" s="18"/>
      <c r="L1078" s="19" t="s">
        <v>10716</v>
      </c>
      <c r="M1078" s="19" t="s">
        <v>2823</v>
      </c>
      <c r="N1078" s="18" t="s">
        <v>1226</v>
      </c>
      <c r="O1078" s="18">
        <v>3.86</v>
      </c>
      <c r="P1078" s="18" t="s">
        <v>523</v>
      </c>
      <c r="Q1078" s="18">
        <v>3</v>
      </c>
      <c r="R1078" s="18" t="s">
        <v>95</v>
      </c>
      <c r="S1078" s="37" t="s">
        <v>46</v>
      </c>
      <c r="T1078" s="18" t="s">
        <v>53</v>
      </c>
      <c r="U1078" s="38">
        <v>2.71</v>
      </c>
      <c r="V1078" s="38">
        <v>2.71</v>
      </c>
      <c r="W1078" s="38">
        <v>0</v>
      </c>
      <c r="X1078" s="18" t="s">
        <v>53</v>
      </c>
      <c r="Y1078" s="39"/>
      <c r="Z1078" s="16">
        <v>0</v>
      </c>
      <c r="AA1078" s="36">
        <v>7.29</v>
      </c>
      <c r="AB1078" s="36"/>
      <c r="AC1078" s="36">
        <v>7.29</v>
      </c>
      <c r="AD1078" s="38">
        <f t="shared" si="212"/>
        <v>7.9461000000000004</v>
      </c>
      <c r="AE1078" s="38">
        <f t="shared" si="213"/>
        <v>9.9326249999999998</v>
      </c>
      <c r="AF1078" s="38">
        <f t="shared" si="214"/>
        <v>10.727235</v>
      </c>
      <c r="AG1078" s="36">
        <f t="shared" si="215"/>
        <v>7.94</v>
      </c>
      <c r="AH1078" s="36">
        <f t="shared" si="216"/>
        <v>9.93</v>
      </c>
      <c r="AI1078" s="36">
        <f t="shared" si="217"/>
        <v>10.72</v>
      </c>
      <c r="AJ1078" s="40">
        <v>43238</v>
      </c>
      <c r="AK1078" s="40">
        <v>43242</v>
      </c>
      <c r="AL1078" s="17">
        <v>1</v>
      </c>
      <c r="AM1078" s="20" t="s">
        <v>3754</v>
      </c>
      <c r="AN1078" s="20"/>
      <c r="AO1078" s="20" t="s">
        <v>8914</v>
      </c>
      <c r="AP1078" s="20"/>
      <c r="AQ1078" s="20"/>
      <c r="AR1078" s="22"/>
      <c r="AS1078" s="46">
        <v>42552</v>
      </c>
      <c r="AT1078" s="173"/>
    </row>
    <row r="1079" spans="1:46" ht="47.25" customHeight="1">
      <c r="A1079" s="16">
        <v>8699556675996</v>
      </c>
      <c r="B1079" s="16" t="s">
        <v>8070</v>
      </c>
      <c r="C1079" s="16" t="s">
        <v>8071</v>
      </c>
      <c r="D1079" s="17" t="s">
        <v>87</v>
      </c>
      <c r="E1079" s="18" t="s">
        <v>295</v>
      </c>
      <c r="F1079" s="18">
        <v>0</v>
      </c>
      <c r="G1079" s="18">
        <v>3</v>
      </c>
      <c r="H1079" s="18">
        <v>1</v>
      </c>
      <c r="I1079" s="18"/>
      <c r="J1079" s="18"/>
      <c r="K1079" s="18"/>
      <c r="L1079" s="19" t="s">
        <v>10717</v>
      </c>
      <c r="M1079" s="19" t="s">
        <v>2823</v>
      </c>
      <c r="N1079" s="18" t="s">
        <v>1226</v>
      </c>
      <c r="O1079" s="18">
        <v>3.86</v>
      </c>
      <c r="P1079" s="18" t="s">
        <v>523</v>
      </c>
      <c r="Q1079" s="18">
        <v>5</v>
      </c>
      <c r="R1079" s="18" t="s">
        <v>95</v>
      </c>
      <c r="S1079" s="37" t="s">
        <v>46</v>
      </c>
      <c r="T1079" s="18" t="s">
        <v>222</v>
      </c>
      <c r="U1079" s="38">
        <v>13.77</v>
      </c>
      <c r="V1079" s="38">
        <v>13.77</v>
      </c>
      <c r="W1079" s="38">
        <v>11.02</v>
      </c>
      <c r="X1079" s="18" t="s">
        <v>222</v>
      </c>
      <c r="Y1079" s="39"/>
      <c r="Z1079" s="16">
        <v>0</v>
      </c>
      <c r="AA1079" s="36">
        <v>22.51</v>
      </c>
      <c r="AB1079" s="36"/>
      <c r="AC1079" s="36">
        <v>22.51</v>
      </c>
      <c r="AD1079" s="38">
        <f t="shared" si="212"/>
        <v>24.410800000000002</v>
      </c>
      <c r="AE1079" s="38">
        <f t="shared" si="213"/>
        <v>30.513500000000001</v>
      </c>
      <c r="AF1079" s="38">
        <f t="shared" si="214"/>
        <v>32.95458</v>
      </c>
      <c r="AG1079" s="36">
        <f t="shared" si="215"/>
        <v>24.41</v>
      </c>
      <c r="AH1079" s="36">
        <f t="shared" si="216"/>
        <v>30.51</v>
      </c>
      <c r="AI1079" s="36">
        <f t="shared" si="217"/>
        <v>32.950000000000003</v>
      </c>
      <c r="AJ1079" s="40">
        <v>43238</v>
      </c>
      <c r="AK1079" s="40">
        <v>43242</v>
      </c>
      <c r="AL1079" s="17">
        <v>1</v>
      </c>
      <c r="AM1079" s="20" t="s">
        <v>3754</v>
      </c>
      <c r="AN1079" s="20"/>
      <c r="AO1079" s="20" t="s">
        <v>7508</v>
      </c>
      <c r="AP1079" s="20"/>
      <c r="AQ1079" s="20"/>
      <c r="AR1079" s="22"/>
      <c r="AS1079" s="46">
        <v>42552</v>
      </c>
      <c r="AT1079" s="173"/>
    </row>
    <row r="1080" spans="1:46" ht="47.25" customHeight="1">
      <c r="A1080" s="16">
        <v>8681413880230</v>
      </c>
      <c r="B1080" s="16" t="s">
        <v>8070</v>
      </c>
      <c r="C1080" s="16" t="s">
        <v>8071</v>
      </c>
      <c r="D1080" s="17" t="s">
        <v>87</v>
      </c>
      <c r="E1080" s="18" t="s">
        <v>87</v>
      </c>
      <c r="F1080" s="18">
        <v>0</v>
      </c>
      <c r="G1080" s="18">
        <v>3</v>
      </c>
      <c r="H1080" s="18">
        <v>1</v>
      </c>
      <c r="I1080" s="18"/>
      <c r="J1080" s="18"/>
      <c r="K1080" s="18"/>
      <c r="L1080" s="19" t="s">
        <v>11516</v>
      </c>
      <c r="M1080" s="19" t="s">
        <v>2823</v>
      </c>
      <c r="N1080" s="18" t="s">
        <v>8114</v>
      </c>
      <c r="O1080" s="18">
        <v>2.27</v>
      </c>
      <c r="P1080" s="18" t="s">
        <v>523</v>
      </c>
      <c r="Q1080" s="18">
        <v>2</v>
      </c>
      <c r="R1080" s="18" t="s">
        <v>95</v>
      </c>
      <c r="S1080" s="37" t="s">
        <v>46</v>
      </c>
      <c r="T1080" s="37" t="s">
        <v>4374</v>
      </c>
      <c r="U1080" s="38">
        <v>17.82</v>
      </c>
      <c r="V1080" s="38">
        <v>17.82</v>
      </c>
      <c r="W1080" s="38">
        <v>17.82</v>
      </c>
      <c r="X1080" s="18" t="s">
        <v>4374</v>
      </c>
      <c r="Y1080" s="39"/>
      <c r="Z1080" s="16">
        <v>0</v>
      </c>
      <c r="AA1080" s="36">
        <v>14.81</v>
      </c>
      <c r="AB1080" s="36"/>
      <c r="AC1080" s="36">
        <v>14.81</v>
      </c>
      <c r="AD1080" s="38">
        <f t="shared" si="212"/>
        <v>16.094799999999999</v>
      </c>
      <c r="AE1080" s="38">
        <f t="shared" si="213"/>
        <v>20.118499999999997</v>
      </c>
      <c r="AF1080" s="38">
        <f t="shared" si="214"/>
        <v>21.727979999999999</v>
      </c>
      <c r="AG1080" s="36">
        <f t="shared" si="215"/>
        <v>16.09</v>
      </c>
      <c r="AH1080" s="36">
        <f t="shared" si="216"/>
        <v>20.11</v>
      </c>
      <c r="AI1080" s="36">
        <f t="shared" si="217"/>
        <v>21.72</v>
      </c>
      <c r="AJ1080" s="40">
        <v>43146</v>
      </c>
      <c r="AK1080" s="40">
        <v>43150</v>
      </c>
      <c r="AL1080" s="17">
        <v>1</v>
      </c>
      <c r="AM1080" s="17" t="s">
        <v>10882</v>
      </c>
      <c r="AN1080" s="17"/>
      <c r="AO1080" s="20" t="s">
        <v>7592</v>
      </c>
      <c r="AP1080" s="20"/>
      <c r="AQ1080" s="20"/>
      <c r="AR1080" s="22"/>
      <c r="AS1080" s="46">
        <v>42552</v>
      </c>
      <c r="AT1080" s="173"/>
    </row>
    <row r="1081" spans="1:46" ht="47.25" customHeight="1">
      <c r="A1081" s="16">
        <v>8681413880247</v>
      </c>
      <c r="B1081" s="16" t="s">
        <v>8070</v>
      </c>
      <c r="C1081" s="16" t="s">
        <v>8071</v>
      </c>
      <c r="D1081" s="17" t="s">
        <v>87</v>
      </c>
      <c r="E1081" s="18" t="s">
        <v>87</v>
      </c>
      <c r="F1081" s="18">
        <v>0</v>
      </c>
      <c r="G1081" s="18">
        <v>3</v>
      </c>
      <c r="H1081" s="18">
        <v>1</v>
      </c>
      <c r="I1081" s="18"/>
      <c r="J1081" s="18"/>
      <c r="K1081" s="18"/>
      <c r="L1081" s="19" t="s">
        <v>11519</v>
      </c>
      <c r="M1081" s="19" t="s">
        <v>2823</v>
      </c>
      <c r="N1081" s="18" t="s">
        <v>8114</v>
      </c>
      <c r="O1081" s="18">
        <v>2.27</v>
      </c>
      <c r="P1081" s="18" t="s">
        <v>523</v>
      </c>
      <c r="Q1081" s="18">
        <v>2</v>
      </c>
      <c r="R1081" s="18" t="s">
        <v>95</v>
      </c>
      <c r="S1081" s="37" t="s">
        <v>46</v>
      </c>
      <c r="T1081" s="37" t="s">
        <v>4374</v>
      </c>
      <c r="U1081" s="38">
        <v>17.82</v>
      </c>
      <c r="V1081" s="38">
        <v>17.82</v>
      </c>
      <c r="W1081" s="38">
        <v>17.82</v>
      </c>
      <c r="X1081" s="18" t="s">
        <v>4374</v>
      </c>
      <c r="Y1081" s="39"/>
      <c r="Z1081" s="16">
        <v>0</v>
      </c>
      <c r="AA1081" s="36">
        <v>18.82</v>
      </c>
      <c r="AB1081" s="36"/>
      <c r="AC1081" s="36">
        <v>18.82</v>
      </c>
      <c r="AD1081" s="38">
        <f t="shared" si="212"/>
        <v>20.425600000000003</v>
      </c>
      <c r="AE1081" s="38">
        <f t="shared" si="213"/>
        <v>25.532000000000004</v>
      </c>
      <c r="AF1081" s="38">
        <f t="shared" si="214"/>
        <v>27.574560000000005</v>
      </c>
      <c r="AG1081" s="36">
        <f t="shared" si="215"/>
        <v>20.420000000000002</v>
      </c>
      <c r="AH1081" s="36">
        <f t="shared" si="216"/>
        <v>25.53</v>
      </c>
      <c r="AI1081" s="36">
        <f t="shared" si="217"/>
        <v>27.57</v>
      </c>
      <c r="AJ1081" s="40">
        <v>43146</v>
      </c>
      <c r="AK1081" s="40">
        <v>43150</v>
      </c>
      <c r="AL1081" s="17">
        <v>1</v>
      </c>
      <c r="AM1081" s="17" t="s">
        <v>10882</v>
      </c>
      <c r="AN1081" s="17"/>
      <c r="AO1081" s="20" t="s">
        <v>8709</v>
      </c>
      <c r="AP1081" s="20"/>
      <c r="AQ1081" s="20"/>
      <c r="AR1081" s="22"/>
      <c r="AS1081" s="46">
        <v>42552</v>
      </c>
      <c r="AT1081" s="173"/>
    </row>
    <row r="1082" spans="1:46" ht="47.25" customHeight="1">
      <c r="A1082" s="16">
        <v>8681413880254</v>
      </c>
      <c r="B1082" s="16" t="s">
        <v>8070</v>
      </c>
      <c r="C1082" s="16" t="s">
        <v>8071</v>
      </c>
      <c r="D1082" s="17" t="s">
        <v>87</v>
      </c>
      <c r="E1082" s="18" t="s">
        <v>87</v>
      </c>
      <c r="F1082" s="18">
        <v>0</v>
      </c>
      <c r="G1082" s="18">
        <v>3</v>
      </c>
      <c r="H1082" s="18">
        <v>1</v>
      </c>
      <c r="I1082" s="18"/>
      <c r="J1082" s="18"/>
      <c r="K1082" s="18"/>
      <c r="L1082" s="19" t="s">
        <v>11521</v>
      </c>
      <c r="M1082" s="19" t="s">
        <v>2823</v>
      </c>
      <c r="N1082" s="18" t="s">
        <v>8114</v>
      </c>
      <c r="O1082" s="18">
        <v>2.27</v>
      </c>
      <c r="P1082" s="18" t="s">
        <v>523</v>
      </c>
      <c r="Q1082" s="18">
        <v>3</v>
      </c>
      <c r="R1082" s="18" t="s">
        <v>95</v>
      </c>
      <c r="S1082" s="37" t="s">
        <v>46</v>
      </c>
      <c r="T1082" s="37" t="s">
        <v>4374</v>
      </c>
      <c r="U1082" s="38">
        <v>19.71</v>
      </c>
      <c r="V1082" s="38">
        <v>19.71</v>
      </c>
      <c r="W1082" s="38">
        <v>19.71</v>
      </c>
      <c r="X1082" s="18" t="s">
        <v>4374</v>
      </c>
      <c r="Y1082" s="39"/>
      <c r="Z1082" s="16">
        <v>0</v>
      </c>
      <c r="AA1082" s="36">
        <v>23.79</v>
      </c>
      <c r="AB1082" s="36"/>
      <c r="AC1082" s="36">
        <v>23.79</v>
      </c>
      <c r="AD1082" s="38">
        <f t="shared" si="212"/>
        <v>25.793199999999999</v>
      </c>
      <c r="AE1082" s="38">
        <f t="shared" si="213"/>
        <v>32.241500000000002</v>
      </c>
      <c r="AF1082" s="38">
        <f t="shared" si="214"/>
        <v>34.820820000000005</v>
      </c>
      <c r="AG1082" s="36">
        <f t="shared" si="215"/>
        <v>25.79</v>
      </c>
      <c r="AH1082" s="36">
        <f t="shared" si="216"/>
        <v>32.24</v>
      </c>
      <c r="AI1082" s="36">
        <f t="shared" si="217"/>
        <v>34.82</v>
      </c>
      <c r="AJ1082" s="40">
        <v>43146</v>
      </c>
      <c r="AK1082" s="40">
        <v>43150</v>
      </c>
      <c r="AL1082" s="17">
        <v>1</v>
      </c>
      <c r="AM1082" s="17" t="s">
        <v>10882</v>
      </c>
      <c r="AN1082" s="17"/>
      <c r="AO1082" s="20" t="s">
        <v>8712</v>
      </c>
      <c r="AP1082" s="20"/>
      <c r="AQ1082" s="20"/>
      <c r="AR1082" s="22"/>
      <c r="AS1082" s="46">
        <v>42552</v>
      </c>
      <c r="AT1082" s="173"/>
    </row>
    <row r="1083" spans="1:46" ht="47.25" customHeight="1">
      <c r="A1083" s="16">
        <v>8681413880193</v>
      </c>
      <c r="B1083" s="16" t="s">
        <v>8070</v>
      </c>
      <c r="C1083" s="16" t="s">
        <v>8071</v>
      </c>
      <c r="D1083" s="17" t="s">
        <v>87</v>
      </c>
      <c r="E1083" s="18" t="s">
        <v>87</v>
      </c>
      <c r="F1083" s="18">
        <v>0</v>
      </c>
      <c r="G1083" s="18">
        <v>3</v>
      </c>
      <c r="H1083" s="18">
        <v>1</v>
      </c>
      <c r="I1083" s="18"/>
      <c r="J1083" s="18"/>
      <c r="K1083" s="18"/>
      <c r="L1083" s="19" t="s">
        <v>11523</v>
      </c>
      <c r="M1083" s="19" t="s">
        <v>2823</v>
      </c>
      <c r="N1083" s="18" t="s">
        <v>8114</v>
      </c>
      <c r="O1083" s="18">
        <v>2.27</v>
      </c>
      <c r="P1083" s="18" t="s">
        <v>523</v>
      </c>
      <c r="Q1083" s="18">
        <v>5</v>
      </c>
      <c r="R1083" s="18" t="s">
        <v>95</v>
      </c>
      <c r="S1083" s="37" t="s">
        <v>46</v>
      </c>
      <c r="T1083" s="37" t="s">
        <v>4374</v>
      </c>
      <c r="U1083" s="38">
        <v>23.09</v>
      </c>
      <c r="V1083" s="38">
        <v>23.09</v>
      </c>
      <c r="W1083" s="38">
        <v>23.09</v>
      </c>
      <c r="X1083" s="18" t="s">
        <v>4374</v>
      </c>
      <c r="Y1083" s="39"/>
      <c r="Z1083" s="16">
        <v>0</v>
      </c>
      <c r="AA1083" s="36">
        <v>19.04</v>
      </c>
      <c r="AB1083" s="36"/>
      <c r="AC1083" s="36">
        <v>19.04</v>
      </c>
      <c r="AD1083" s="38">
        <f t="shared" si="212"/>
        <v>20.6632</v>
      </c>
      <c r="AE1083" s="38">
        <f t="shared" si="213"/>
        <v>25.829000000000001</v>
      </c>
      <c r="AF1083" s="38">
        <f t="shared" si="214"/>
        <v>27.895320000000002</v>
      </c>
      <c r="AG1083" s="36">
        <f t="shared" si="215"/>
        <v>20.66</v>
      </c>
      <c r="AH1083" s="36">
        <f t="shared" si="216"/>
        <v>25.82</v>
      </c>
      <c r="AI1083" s="36">
        <f t="shared" si="217"/>
        <v>27.89</v>
      </c>
      <c r="AJ1083" s="40">
        <v>43146</v>
      </c>
      <c r="AK1083" s="40">
        <v>43150</v>
      </c>
      <c r="AL1083" s="17">
        <v>1</v>
      </c>
      <c r="AM1083" s="17" t="s">
        <v>10882</v>
      </c>
      <c r="AN1083" s="17"/>
      <c r="AO1083" s="20" t="s">
        <v>8373</v>
      </c>
      <c r="AP1083" s="20"/>
      <c r="AQ1083" s="20"/>
      <c r="AR1083" s="22">
        <v>1</v>
      </c>
      <c r="AS1083" s="46">
        <v>42552</v>
      </c>
      <c r="AT1083" s="173"/>
    </row>
    <row r="1084" spans="1:46" ht="47.25" customHeight="1">
      <c r="A1084" s="16">
        <v>8681413880216</v>
      </c>
      <c r="B1084" s="16" t="s">
        <v>8070</v>
      </c>
      <c r="C1084" s="16" t="s">
        <v>8071</v>
      </c>
      <c r="D1084" s="17" t="s">
        <v>87</v>
      </c>
      <c r="E1084" s="18" t="s">
        <v>87</v>
      </c>
      <c r="F1084" s="18">
        <v>0</v>
      </c>
      <c r="G1084" s="18">
        <v>3</v>
      </c>
      <c r="H1084" s="18">
        <v>1</v>
      </c>
      <c r="I1084" s="18"/>
      <c r="J1084" s="18"/>
      <c r="K1084" s="18"/>
      <c r="L1084" s="19" t="s">
        <v>11526</v>
      </c>
      <c r="M1084" s="19" t="s">
        <v>2823</v>
      </c>
      <c r="N1084" s="18" t="s">
        <v>8114</v>
      </c>
      <c r="O1084" s="18">
        <v>2.27</v>
      </c>
      <c r="P1084" s="18" t="s">
        <v>523</v>
      </c>
      <c r="Q1084" s="18">
        <v>6</v>
      </c>
      <c r="R1084" s="18" t="s">
        <v>95</v>
      </c>
      <c r="S1084" s="37" t="s">
        <v>46</v>
      </c>
      <c r="T1084" s="37" t="s">
        <v>4374</v>
      </c>
      <c r="U1084" s="38">
        <v>58.99</v>
      </c>
      <c r="V1084" s="38">
        <v>58.99</v>
      </c>
      <c r="W1084" s="38">
        <v>58.99</v>
      </c>
      <c r="X1084" s="18" t="s">
        <v>4374</v>
      </c>
      <c r="Y1084" s="39"/>
      <c r="Z1084" s="16">
        <v>0</v>
      </c>
      <c r="AA1084" s="36">
        <v>47.39</v>
      </c>
      <c r="AB1084" s="36"/>
      <c r="AC1084" s="36">
        <v>47.39</v>
      </c>
      <c r="AD1084" s="38">
        <f t="shared" si="212"/>
        <v>51.281199999999998</v>
      </c>
      <c r="AE1084" s="38">
        <f t="shared" si="213"/>
        <v>64.101500000000001</v>
      </c>
      <c r="AF1084" s="38">
        <f t="shared" si="214"/>
        <v>69.229620000000011</v>
      </c>
      <c r="AG1084" s="36">
        <f t="shared" si="215"/>
        <v>51.28</v>
      </c>
      <c r="AH1084" s="36">
        <f t="shared" si="216"/>
        <v>64.099999999999994</v>
      </c>
      <c r="AI1084" s="36">
        <f t="shared" si="217"/>
        <v>69.22</v>
      </c>
      <c r="AJ1084" s="40">
        <v>43146</v>
      </c>
      <c r="AK1084" s="40">
        <v>43150</v>
      </c>
      <c r="AL1084" s="17">
        <v>1</v>
      </c>
      <c r="AM1084" s="17" t="s">
        <v>10882</v>
      </c>
      <c r="AN1084" s="17"/>
      <c r="AO1084" s="20" t="s">
        <v>8373</v>
      </c>
      <c r="AP1084" s="20"/>
      <c r="AQ1084" s="20"/>
      <c r="AR1084" s="22">
        <v>1</v>
      </c>
      <c r="AS1084" s="46">
        <v>42552</v>
      </c>
      <c r="AT1084" s="173"/>
    </row>
    <row r="1085" spans="1:46" ht="47.25" customHeight="1">
      <c r="A1085" s="16">
        <v>8697933030536</v>
      </c>
      <c r="B1085" s="16" t="s">
        <v>8818</v>
      </c>
      <c r="C1085" s="16" t="s">
        <v>8819</v>
      </c>
      <c r="D1085" s="17" t="s">
        <v>38</v>
      </c>
      <c r="E1085" s="18" t="s">
        <v>41</v>
      </c>
      <c r="F1085" s="18">
        <v>4</v>
      </c>
      <c r="G1085" s="18">
        <v>1</v>
      </c>
      <c r="H1085" s="18">
        <v>2</v>
      </c>
      <c r="I1085" s="18"/>
      <c r="J1085" s="18"/>
      <c r="K1085" s="18"/>
      <c r="L1085" s="19" t="s">
        <v>1788</v>
      </c>
      <c r="M1085" s="19" t="s">
        <v>1304</v>
      </c>
      <c r="N1085" s="18" t="s">
        <v>1900</v>
      </c>
      <c r="O1085" s="18">
        <v>60</v>
      </c>
      <c r="P1085" s="18" t="s">
        <v>163</v>
      </c>
      <c r="Q1085" s="18">
        <v>30</v>
      </c>
      <c r="R1085" s="18" t="s">
        <v>45</v>
      </c>
      <c r="S1085" s="37" t="s">
        <v>46</v>
      </c>
      <c r="T1085" s="18" t="s">
        <v>53</v>
      </c>
      <c r="U1085" s="37">
        <v>3.4499999999999997</v>
      </c>
      <c r="V1085" s="37">
        <v>3.4499999999999997</v>
      </c>
      <c r="W1085" s="37">
        <v>0</v>
      </c>
      <c r="X1085" s="18" t="s">
        <v>53</v>
      </c>
      <c r="Y1085" s="39"/>
      <c r="Z1085" s="16">
        <v>0</v>
      </c>
      <c r="AA1085" s="36">
        <v>7.3</v>
      </c>
      <c r="AB1085" s="36"/>
      <c r="AC1085" s="36">
        <v>7.3</v>
      </c>
      <c r="AD1085" s="70">
        <f t="shared" si="212"/>
        <v>7.9570000000000007</v>
      </c>
      <c r="AE1085" s="70">
        <f t="shared" si="213"/>
        <v>9.9462500000000009</v>
      </c>
      <c r="AF1085" s="70">
        <f t="shared" si="214"/>
        <v>10.741950000000001</v>
      </c>
      <c r="AG1085" s="36">
        <f t="shared" si="215"/>
        <v>7.95</v>
      </c>
      <c r="AH1085" s="36">
        <f t="shared" si="216"/>
        <v>9.94</v>
      </c>
      <c r="AI1085" s="36">
        <f t="shared" si="217"/>
        <v>10.74</v>
      </c>
      <c r="AJ1085" s="40">
        <v>42447</v>
      </c>
      <c r="AK1085" s="40">
        <v>42451</v>
      </c>
      <c r="AL1085" s="22"/>
      <c r="AM1085" s="20" t="s">
        <v>184</v>
      </c>
      <c r="AN1085" s="20"/>
      <c r="AO1085" s="20" t="s">
        <v>925</v>
      </c>
      <c r="AP1085" s="20"/>
      <c r="AQ1085" s="20"/>
      <c r="AR1085" s="22"/>
      <c r="AS1085" s="46">
        <v>42552</v>
      </c>
      <c r="AT1085" s="173"/>
    </row>
    <row r="1086" spans="1:46" ht="47.25" customHeight="1">
      <c r="A1086" s="16">
        <v>8697933030550</v>
      </c>
      <c r="B1086" s="16" t="s">
        <v>8818</v>
      </c>
      <c r="C1086" s="16" t="s">
        <v>8819</v>
      </c>
      <c r="D1086" s="17" t="s">
        <v>38</v>
      </c>
      <c r="E1086" s="18" t="s">
        <v>41</v>
      </c>
      <c r="F1086" s="18">
        <v>0</v>
      </c>
      <c r="G1086" s="18">
        <v>1</v>
      </c>
      <c r="H1086" s="18">
        <v>1</v>
      </c>
      <c r="I1086" s="18"/>
      <c r="J1086" s="18"/>
      <c r="K1086" s="18"/>
      <c r="L1086" s="19" t="s">
        <v>1793</v>
      </c>
      <c r="M1086" s="19" t="s">
        <v>1304</v>
      </c>
      <c r="N1086" s="18" t="s">
        <v>1900</v>
      </c>
      <c r="O1086" s="18">
        <v>60</v>
      </c>
      <c r="P1086" s="18" t="s">
        <v>163</v>
      </c>
      <c r="Q1086" s="18">
        <v>60</v>
      </c>
      <c r="R1086" s="18" t="s">
        <v>45</v>
      </c>
      <c r="S1086" s="37" t="s">
        <v>46</v>
      </c>
      <c r="T1086" s="37" t="s">
        <v>238</v>
      </c>
      <c r="U1086" s="37">
        <v>7.18</v>
      </c>
      <c r="V1086" s="37">
        <v>7.18</v>
      </c>
      <c r="W1086" s="37">
        <v>5.74</v>
      </c>
      <c r="X1086" s="37" t="s">
        <v>238</v>
      </c>
      <c r="Y1086" s="39"/>
      <c r="Z1086" s="16">
        <v>0</v>
      </c>
      <c r="AA1086" s="36">
        <v>12.13</v>
      </c>
      <c r="AB1086" s="36"/>
      <c r="AC1086" s="36">
        <v>12.13</v>
      </c>
      <c r="AD1086" s="70">
        <f t="shared" si="212"/>
        <v>13.200400000000002</v>
      </c>
      <c r="AE1086" s="70">
        <f t="shared" si="213"/>
        <v>16.500500000000002</v>
      </c>
      <c r="AF1086" s="70">
        <f t="shared" si="214"/>
        <v>17.820540000000005</v>
      </c>
      <c r="AG1086" s="36">
        <f t="shared" si="215"/>
        <v>13.2</v>
      </c>
      <c r="AH1086" s="36">
        <f t="shared" si="216"/>
        <v>16.5</v>
      </c>
      <c r="AI1086" s="36">
        <f t="shared" si="217"/>
        <v>17.82</v>
      </c>
      <c r="AJ1086" s="40">
        <v>42419</v>
      </c>
      <c r="AK1086" s="40">
        <v>42422</v>
      </c>
      <c r="AL1086" s="22"/>
      <c r="AM1086" s="20" t="s">
        <v>184</v>
      </c>
      <c r="AN1086" s="20"/>
      <c r="AO1086" s="20" t="s">
        <v>8431</v>
      </c>
      <c r="AP1086" s="20"/>
      <c r="AQ1086" s="20"/>
      <c r="AR1086" s="22"/>
      <c r="AS1086" s="46">
        <v>42552</v>
      </c>
      <c r="AT1086" s="173"/>
    </row>
    <row r="1087" spans="1:46" ht="47.25" customHeight="1">
      <c r="A1087" s="16">
        <v>8697933030567</v>
      </c>
      <c r="B1087" s="16" t="s">
        <v>8818</v>
      </c>
      <c r="C1087" s="16" t="s">
        <v>8819</v>
      </c>
      <c r="D1087" s="17" t="s">
        <v>38</v>
      </c>
      <c r="E1087" s="18" t="s">
        <v>41</v>
      </c>
      <c r="F1087" s="18">
        <v>0</v>
      </c>
      <c r="G1087" s="18">
        <v>1</v>
      </c>
      <c r="H1087" s="18">
        <v>1</v>
      </c>
      <c r="I1087" s="18"/>
      <c r="J1087" s="18"/>
      <c r="K1087" s="18"/>
      <c r="L1087" s="19" t="s">
        <v>1796</v>
      </c>
      <c r="M1087" s="19" t="s">
        <v>1304</v>
      </c>
      <c r="N1087" s="18" t="s">
        <v>1900</v>
      </c>
      <c r="O1087" s="18">
        <v>60</v>
      </c>
      <c r="P1087" s="18" t="s">
        <v>163</v>
      </c>
      <c r="Q1087" s="18">
        <v>90</v>
      </c>
      <c r="R1087" s="18" t="s">
        <v>45</v>
      </c>
      <c r="S1087" s="37" t="s">
        <v>46</v>
      </c>
      <c r="T1087" s="37" t="s">
        <v>284</v>
      </c>
      <c r="U1087" s="37">
        <v>21.73</v>
      </c>
      <c r="V1087" s="37">
        <v>21.73</v>
      </c>
      <c r="W1087" s="37">
        <v>17.38</v>
      </c>
      <c r="X1087" s="37" t="s">
        <v>284</v>
      </c>
      <c r="Y1087" s="39"/>
      <c r="Z1087" s="16">
        <v>0</v>
      </c>
      <c r="AA1087" s="36">
        <v>35.659999999999997</v>
      </c>
      <c r="AB1087" s="36"/>
      <c r="AC1087" s="36">
        <v>35.659999999999997</v>
      </c>
      <c r="AD1087" s="70">
        <f t="shared" si="212"/>
        <v>38.6128</v>
      </c>
      <c r="AE1087" s="70">
        <f t="shared" si="213"/>
        <v>48.265999999999998</v>
      </c>
      <c r="AF1087" s="70">
        <f t="shared" si="214"/>
        <v>52.127279999999999</v>
      </c>
      <c r="AG1087" s="36">
        <f t="shared" si="215"/>
        <v>38.61</v>
      </c>
      <c r="AH1087" s="36">
        <f t="shared" si="216"/>
        <v>48.26</v>
      </c>
      <c r="AI1087" s="36">
        <f t="shared" si="217"/>
        <v>52.12</v>
      </c>
      <c r="AJ1087" s="40">
        <v>42419</v>
      </c>
      <c r="AK1087" s="40">
        <v>42422</v>
      </c>
      <c r="AL1087" s="22"/>
      <c r="AM1087" s="20" t="s">
        <v>184</v>
      </c>
      <c r="AN1087" s="20"/>
      <c r="AO1087" s="20" t="s">
        <v>9253</v>
      </c>
      <c r="AP1087" s="20"/>
      <c r="AQ1087" s="20"/>
      <c r="AR1087" s="22"/>
      <c r="AS1087" s="46">
        <v>42552</v>
      </c>
      <c r="AT1087" s="173"/>
    </row>
    <row r="1088" spans="1:46" ht="47.25" customHeight="1">
      <c r="A1088" s="16">
        <v>8697930022756</v>
      </c>
      <c r="B1088" s="16" t="s">
        <v>7505</v>
      </c>
      <c r="C1088" s="16" t="s">
        <v>7507</v>
      </c>
      <c r="D1088" s="17" t="s">
        <v>38</v>
      </c>
      <c r="E1088" s="18" t="s">
        <v>38</v>
      </c>
      <c r="F1088" s="18">
        <v>0</v>
      </c>
      <c r="G1088" s="18">
        <v>2</v>
      </c>
      <c r="H1088" s="18">
        <v>3</v>
      </c>
      <c r="I1088" s="18"/>
      <c r="J1088" s="18"/>
      <c r="K1088" s="18"/>
      <c r="L1088" s="19" t="s">
        <v>4348</v>
      </c>
      <c r="M1088" s="19" t="s">
        <v>4349</v>
      </c>
      <c r="N1088" s="18" t="s">
        <v>1604</v>
      </c>
      <c r="O1088" s="18">
        <v>0.2</v>
      </c>
      <c r="P1088" s="18" t="s">
        <v>163</v>
      </c>
      <c r="Q1088" s="18">
        <v>30</v>
      </c>
      <c r="R1088" s="18" t="s">
        <v>45</v>
      </c>
      <c r="S1088" s="37" t="s">
        <v>46</v>
      </c>
      <c r="T1088" s="37" t="s">
        <v>53</v>
      </c>
      <c r="U1088" s="37">
        <v>10.47</v>
      </c>
      <c r="V1088" s="37">
        <v>10.47</v>
      </c>
      <c r="W1088" s="37">
        <v>6.28</v>
      </c>
      <c r="X1088" s="37" t="s">
        <v>53</v>
      </c>
      <c r="Y1088" s="39"/>
      <c r="Z1088" s="16">
        <v>0</v>
      </c>
      <c r="AA1088" s="36">
        <v>4.93</v>
      </c>
      <c r="AB1088" s="36"/>
      <c r="AC1088" s="36">
        <v>4.93</v>
      </c>
      <c r="AD1088" s="70">
        <f t="shared" si="212"/>
        <v>5.3737000000000004</v>
      </c>
      <c r="AE1088" s="70">
        <f t="shared" si="213"/>
        <v>6.7171250000000002</v>
      </c>
      <c r="AF1088" s="70">
        <f t="shared" si="214"/>
        <v>7.2544950000000004</v>
      </c>
      <c r="AG1088" s="36">
        <f t="shared" si="215"/>
        <v>5.37</v>
      </c>
      <c r="AH1088" s="36">
        <f t="shared" si="216"/>
        <v>6.71</v>
      </c>
      <c r="AI1088" s="36">
        <f t="shared" si="217"/>
        <v>7.25</v>
      </c>
      <c r="AJ1088" s="40">
        <v>42419</v>
      </c>
      <c r="AK1088" s="40">
        <v>42422</v>
      </c>
      <c r="AL1088" s="22"/>
      <c r="AM1088" s="20" t="s">
        <v>184</v>
      </c>
      <c r="AN1088" s="20"/>
      <c r="AO1088" s="20" t="s">
        <v>409</v>
      </c>
      <c r="AP1088" s="20"/>
      <c r="AQ1088" s="20"/>
      <c r="AR1088" s="22"/>
      <c r="AS1088" s="46">
        <v>42552</v>
      </c>
      <c r="AT1088" s="173"/>
    </row>
    <row r="1089" spans="1:46" ht="47.25" customHeight="1">
      <c r="A1089" s="16">
        <v>8697930022770</v>
      </c>
      <c r="B1089" s="16" t="s">
        <v>7505</v>
      </c>
      <c r="C1089" s="16" t="s">
        <v>7507</v>
      </c>
      <c r="D1089" s="17" t="s">
        <v>38</v>
      </c>
      <c r="E1089" s="18" t="s">
        <v>38</v>
      </c>
      <c r="F1089" s="18">
        <v>0</v>
      </c>
      <c r="G1089" s="18">
        <v>2</v>
      </c>
      <c r="H1089" s="18">
        <v>3</v>
      </c>
      <c r="I1089" s="18"/>
      <c r="J1089" s="18"/>
      <c r="K1089" s="18"/>
      <c r="L1089" s="19" t="s">
        <v>4351</v>
      </c>
      <c r="M1089" s="19" t="s">
        <v>4349</v>
      </c>
      <c r="N1089" s="18" t="s">
        <v>1604</v>
      </c>
      <c r="O1089" s="18">
        <v>0.3</v>
      </c>
      <c r="P1089" s="18" t="s">
        <v>163</v>
      </c>
      <c r="Q1089" s="18">
        <v>30</v>
      </c>
      <c r="R1089" s="18" t="s">
        <v>45</v>
      </c>
      <c r="S1089" s="37" t="s">
        <v>46</v>
      </c>
      <c r="T1089" s="37" t="s">
        <v>53</v>
      </c>
      <c r="U1089" s="37">
        <v>15.7</v>
      </c>
      <c r="V1089" s="37">
        <v>15.7</v>
      </c>
      <c r="W1089" s="37">
        <v>9.42</v>
      </c>
      <c r="X1089" s="37" t="s">
        <v>53</v>
      </c>
      <c r="Y1089" s="39"/>
      <c r="Z1089" s="16">
        <v>0</v>
      </c>
      <c r="AA1089" s="36">
        <v>7.41</v>
      </c>
      <c r="AB1089" s="36"/>
      <c r="AC1089" s="36">
        <v>7.41</v>
      </c>
      <c r="AD1089" s="70">
        <f t="shared" si="212"/>
        <v>8.0769000000000002</v>
      </c>
      <c r="AE1089" s="70">
        <f t="shared" si="213"/>
        <v>10.096125000000001</v>
      </c>
      <c r="AF1089" s="70">
        <f t="shared" si="214"/>
        <v>10.903815000000002</v>
      </c>
      <c r="AG1089" s="36">
        <f t="shared" si="215"/>
        <v>8.07</v>
      </c>
      <c r="AH1089" s="36">
        <f t="shared" si="216"/>
        <v>10.09</v>
      </c>
      <c r="AI1089" s="36">
        <f t="shared" si="217"/>
        <v>10.9</v>
      </c>
      <c r="AJ1089" s="40">
        <v>42419</v>
      </c>
      <c r="AK1089" s="40">
        <v>42422</v>
      </c>
      <c r="AL1089" s="22"/>
      <c r="AM1089" s="20" t="s">
        <v>184</v>
      </c>
      <c r="AN1089" s="20"/>
      <c r="AO1089" s="20" t="s">
        <v>7610</v>
      </c>
      <c r="AP1089" s="20"/>
      <c r="AQ1089" s="20"/>
      <c r="AR1089" s="22"/>
      <c r="AS1089" s="46">
        <v>42552</v>
      </c>
      <c r="AT1089" s="173"/>
    </row>
    <row r="1090" spans="1:46" ht="47.25" customHeight="1">
      <c r="A1090" s="16">
        <v>8697930031659</v>
      </c>
      <c r="B1090" s="16" t="s">
        <v>8818</v>
      </c>
      <c r="C1090" s="16" t="s">
        <v>8819</v>
      </c>
      <c r="D1090" s="17" t="s">
        <v>38</v>
      </c>
      <c r="E1090" s="18" t="s">
        <v>41</v>
      </c>
      <c r="F1090" s="18">
        <v>4</v>
      </c>
      <c r="G1090" s="18">
        <v>1</v>
      </c>
      <c r="H1090" s="18">
        <v>2</v>
      </c>
      <c r="I1090" s="18"/>
      <c r="J1090" s="18"/>
      <c r="K1090" s="18"/>
      <c r="L1090" s="19" t="s">
        <v>4017</v>
      </c>
      <c r="M1090" s="19" t="s">
        <v>1304</v>
      </c>
      <c r="N1090" s="18" t="s">
        <v>1604</v>
      </c>
      <c r="O1090" s="18">
        <v>30</v>
      </c>
      <c r="P1090" s="18" t="s">
        <v>163</v>
      </c>
      <c r="Q1090" s="18">
        <v>30</v>
      </c>
      <c r="R1090" s="18" t="s">
        <v>45</v>
      </c>
      <c r="S1090" s="37" t="s">
        <v>46</v>
      </c>
      <c r="T1090" s="18" t="s">
        <v>53</v>
      </c>
      <c r="U1090" s="37">
        <v>1.92</v>
      </c>
      <c r="V1090" s="37">
        <v>1.92</v>
      </c>
      <c r="W1090" s="37">
        <v>0</v>
      </c>
      <c r="X1090" s="18" t="s">
        <v>53</v>
      </c>
      <c r="Y1090" s="39"/>
      <c r="Z1090" s="16">
        <v>0</v>
      </c>
      <c r="AA1090" s="36">
        <v>4.05</v>
      </c>
      <c r="AB1090" s="36"/>
      <c r="AC1090" s="36">
        <v>4.05</v>
      </c>
      <c r="AD1090" s="70">
        <f t="shared" si="212"/>
        <v>4.4145000000000003</v>
      </c>
      <c r="AE1090" s="70">
        <f t="shared" si="213"/>
        <v>5.5181250000000004</v>
      </c>
      <c r="AF1090" s="70">
        <f t="shared" si="214"/>
        <v>5.959575000000001</v>
      </c>
      <c r="AG1090" s="36">
        <f t="shared" si="215"/>
        <v>4.41</v>
      </c>
      <c r="AH1090" s="36">
        <f t="shared" si="216"/>
        <v>5.51</v>
      </c>
      <c r="AI1090" s="36">
        <f t="shared" si="217"/>
        <v>5.95</v>
      </c>
      <c r="AJ1090" s="40">
        <v>42447</v>
      </c>
      <c r="AK1090" s="40">
        <v>42451</v>
      </c>
      <c r="AL1090" s="22"/>
      <c r="AM1090" s="20" t="s">
        <v>184</v>
      </c>
      <c r="AN1090" s="20"/>
      <c r="AO1090" s="20" t="s">
        <v>272</v>
      </c>
      <c r="AP1090" s="20"/>
      <c r="AQ1090" s="20"/>
      <c r="AR1090" s="22"/>
      <c r="AS1090" s="46">
        <v>42552</v>
      </c>
      <c r="AT1090" s="173"/>
    </row>
    <row r="1091" spans="1:46" ht="47.25" customHeight="1">
      <c r="A1091" s="16">
        <v>8697930031666</v>
      </c>
      <c r="B1091" s="16" t="s">
        <v>8818</v>
      </c>
      <c r="C1091" s="16" t="s">
        <v>8819</v>
      </c>
      <c r="D1091" s="17" t="s">
        <v>38</v>
      </c>
      <c r="E1091" s="18" t="s">
        <v>41</v>
      </c>
      <c r="F1091" s="18">
        <v>4</v>
      </c>
      <c r="G1091" s="18">
        <v>1</v>
      </c>
      <c r="H1091" s="18">
        <v>1</v>
      </c>
      <c r="I1091" s="18"/>
      <c r="J1091" s="18"/>
      <c r="K1091" s="18"/>
      <c r="L1091" s="19" t="s">
        <v>4018</v>
      </c>
      <c r="M1091" s="19" t="s">
        <v>1304</v>
      </c>
      <c r="N1091" s="18" t="s">
        <v>1604</v>
      </c>
      <c r="O1091" s="18">
        <v>30</v>
      </c>
      <c r="P1091" s="18" t="s">
        <v>163</v>
      </c>
      <c r="Q1091" s="18">
        <v>60</v>
      </c>
      <c r="R1091" s="18" t="s">
        <v>45</v>
      </c>
      <c r="S1091" s="37" t="s">
        <v>46</v>
      </c>
      <c r="T1091" s="37" t="s">
        <v>53</v>
      </c>
      <c r="U1091" s="37">
        <v>3.46</v>
      </c>
      <c r="V1091" s="37">
        <v>3.46</v>
      </c>
      <c r="W1091" s="37">
        <v>0</v>
      </c>
      <c r="X1091" s="37" t="s">
        <v>53</v>
      </c>
      <c r="Y1091" s="39"/>
      <c r="Z1091" s="16">
        <v>0</v>
      </c>
      <c r="AA1091" s="36">
        <v>7.32</v>
      </c>
      <c r="AB1091" s="36"/>
      <c r="AC1091" s="36">
        <v>7.32</v>
      </c>
      <c r="AD1091" s="70">
        <f t="shared" si="212"/>
        <v>7.9788000000000006</v>
      </c>
      <c r="AE1091" s="70">
        <f t="shared" si="213"/>
        <v>9.9735000000000014</v>
      </c>
      <c r="AF1091" s="70">
        <f t="shared" si="214"/>
        <v>10.771380000000002</v>
      </c>
      <c r="AG1091" s="36">
        <f t="shared" si="215"/>
        <v>7.97</v>
      </c>
      <c r="AH1091" s="36">
        <f t="shared" si="216"/>
        <v>9.9700000000000006</v>
      </c>
      <c r="AI1091" s="36">
        <f t="shared" si="217"/>
        <v>10.77</v>
      </c>
      <c r="AJ1091" s="40">
        <v>42545</v>
      </c>
      <c r="AK1091" s="40">
        <v>42547</v>
      </c>
      <c r="AL1091" s="22"/>
      <c r="AM1091" s="20" t="s">
        <v>184</v>
      </c>
      <c r="AN1091" s="20"/>
      <c r="AO1091" s="20" t="s">
        <v>8059</v>
      </c>
      <c r="AP1091" s="20"/>
      <c r="AQ1091" s="20"/>
      <c r="AR1091" s="22"/>
      <c r="AS1091" s="46">
        <v>42552</v>
      </c>
      <c r="AT1091" s="173"/>
    </row>
    <row r="1092" spans="1:46" ht="47.25" customHeight="1">
      <c r="A1092" s="16">
        <v>8697930031673</v>
      </c>
      <c r="B1092" s="16" t="s">
        <v>8818</v>
      </c>
      <c r="C1092" s="16" t="s">
        <v>8819</v>
      </c>
      <c r="D1092" s="17" t="s">
        <v>38</v>
      </c>
      <c r="E1092" s="18" t="s">
        <v>41</v>
      </c>
      <c r="F1092" s="18">
        <v>0</v>
      </c>
      <c r="G1092" s="18">
        <v>1</v>
      </c>
      <c r="H1092" s="18">
        <v>1</v>
      </c>
      <c r="I1092" s="18"/>
      <c r="J1092" s="18"/>
      <c r="K1092" s="18"/>
      <c r="L1092" s="19" t="s">
        <v>4019</v>
      </c>
      <c r="M1092" s="19" t="s">
        <v>1304</v>
      </c>
      <c r="N1092" s="18" t="s">
        <v>1604</v>
      </c>
      <c r="O1092" s="18">
        <v>30</v>
      </c>
      <c r="P1092" s="18" t="s">
        <v>163</v>
      </c>
      <c r="Q1092" s="18">
        <v>90</v>
      </c>
      <c r="R1092" s="18" t="s">
        <v>45</v>
      </c>
      <c r="S1092" s="37" t="s">
        <v>46</v>
      </c>
      <c r="T1092" s="37" t="s">
        <v>53</v>
      </c>
      <c r="U1092" s="37">
        <v>5.18</v>
      </c>
      <c r="V1092" s="37">
        <v>5.18</v>
      </c>
      <c r="W1092" s="37">
        <v>4.1399999999999997</v>
      </c>
      <c r="X1092" s="37" t="s">
        <v>53</v>
      </c>
      <c r="Y1092" s="39"/>
      <c r="Z1092" s="16">
        <v>0</v>
      </c>
      <c r="AA1092" s="36">
        <v>8.76</v>
      </c>
      <c r="AB1092" s="36"/>
      <c r="AC1092" s="36">
        <v>8.76</v>
      </c>
      <c r="AD1092" s="70">
        <f t="shared" si="212"/>
        <v>9.5484000000000009</v>
      </c>
      <c r="AE1092" s="70">
        <f t="shared" si="213"/>
        <v>11.935500000000001</v>
      </c>
      <c r="AF1092" s="70">
        <f t="shared" si="214"/>
        <v>12.890340000000002</v>
      </c>
      <c r="AG1092" s="36">
        <f t="shared" si="215"/>
        <v>9.5399999999999991</v>
      </c>
      <c r="AH1092" s="36">
        <f t="shared" si="216"/>
        <v>11.93</v>
      </c>
      <c r="AI1092" s="36">
        <f t="shared" si="217"/>
        <v>12.89</v>
      </c>
      <c r="AJ1092" s="40">
        <v>42545</v>
      </c>
      <c r="AK1092" s="40">
        <v>42547</v>
      </c>
      <c r="AL1092" s="22"/>
      <c r="AM1092" s="20" t="s">
        <v>184</v>
      </c>
      <c r="AN1092" s="20"/>
      <c r="AO1092" s="20" t="s">
        <v>8721</v>
      </c>
      <c r="AP1092" s="20"/>
      <c r="AQ1092" s="20"/>
      <c r="AR1092" s="22"/>
      <c r="AS1092" s="46">
        <v>42552</v>
      </c>
      <c r="AT1092" s="173"/>
    </row>
    <row r="1093" spans="1:46" ht="47.25" customHeight="1">
      <c r="A1093" s="16">
        <v>8697933020292</v>
      </c>
      <c r="B1093" s="16" t="s">
        <v>2681</v>
      </c>
      <c r="C1093" s="16" t="s">
        <v>2682</v>
      </c>
      <c r="D1093" s="17" t="s">
        <v>38</v>
      </c>
      <c r="E1093" s="18" t="s">
        <v>41</v>
      </c>
      <c r="F1093" s="18">
        <v>4</v>
      </c>
      <c r="G1093" s="18">
        <v>1</v>
      </c>
      <c r="H1093" s="18">
        <v>2</v>
      </c>
      <c r="I1093" s="18"/>
      <c r="J1093" s="18"/>
      <c r="K1093" s="18"/>
      <c r="L1093" s="19" t="s">
        <v>1765</v>
      </c>
      <c r="M1093" s="19" t="s">
        <v>1508</v>
      </c>
      <c r="N1093" s="18" t="s">
        <v>1900</v>
      </c>
      <c r="O1093" s="18">
        <v>25</v>
      </c>
      <c r="P1093" s="18" t="s">
        <v>163</v>
      </c>
      <c r="Q1093" s="18">
        <v>30</v>
      </c>
      <c r="R1093" s="18" t="s">
        <v>45</v>
      </c>
      <c r="S1093" s="37" t="s">
        <v>46</v>
      </c>
      <c r="T1093" s="18" t="s">
        <v>53</v>
      </c>
      <c r="U1093" s="37">
        <v>2.15</v>
      </c>
      <c r="V1093" s="37">
        <v>2.15</v>
      </c>
      <c r="W1093" s="37">
        <v>0</v>
      </c>
      <c r="X1093" s="18" t="s">
        <v>53</v>
      </c>
      <c r="Y1093" s="39"/>
      <c r="Z1093" s="16">
        <v>0</v>
      </c>
      <c r="AA1093" s="36">
        <v>4.53</v>
      </c>
      <c r="AB1093" s="36"/>
      <c r="AC1093" s="36">
        <v>4.53</v>
      </c>
      <c r="AD1093" s="70">
        <f t="shared" si="212"/>
        <v>4.9377000000000004</v>
      </c>
      <c r="AE1093" s="70">
        <f t="shared" si="213"/>
        <v>6.1721250000000003</v>
      </c>
      <c r="AF1093" s="70">
        <f t="shared" si="214"/>
        <v>6.6658950000000008</v>
      </c>
      <c r="AG1093" s="36">
        <f t="shared" si="215"/>
        <v>4.93</v>
      </c>
      <c r="AH1093" s="36">
        <f t="shared" si="216"/>
        <v>6.17</v>
      </c>
      <c r="AI1093" s="36">
        <f t="shared" si="217"/>
        <v>6.66</v>
      </c>
      <c r="AJ1093" s="40">
        <v>42447</v>
      </c>
      <c r="AK1093" s="40">
        <v>42451</v>
      </c>
      <c r="AL1093" s="22"/>
      <c r="AM1093" s="20" t="s">
        <v>184</v>
      </c>
      <c r="AN1093" s="20"/>
      <c r="AO1093" s="20" t="s">
        <v>816</v>
      </c>
      <c r="AP1093" s="20"/>
      <c r="AQ1093" s="20"/>
      <c r="AR1093" s="22"/>
      <c r="AS1093" s="46">
        <v>42552</v>
      </c>
      <c r="AT1093" s="173"/>
    </row>
    <row r="1094" spans="1:46" ht="47.25" customHeight="1">
      <c r="A1094" s="16">
        <v>8697933020308</v>
      </c>
      <c r="B1094" s="16" t="s">
        <v>2681</v>
      </c>
      <c r="C1094" s="16" t="s">
        <v>2682</v>
      </c>
      <c r="D1094" s="17" t="s">
        <v>38</v>
      </c>
      <c r="E1094" s="18" t="s">
        <v>41</v>
      </c>
      <c r="F1094" s="18">
        <v>4</v>
      </c>
      <c r="G1094" s="18">
        <v>1</v>
      </c>
      <c r="H1094" s="18">
        <v>2</v>
      </c>
      <c r="I1094" s="18"/>
      <c r="J1094" s="18"/>
      <c r="K1094" s="18"/>
      <c r="L1094" s="19" t="s">
        <v>8432</v>
      </c>
      <c r="M1094" s="19" t="s">
        <v>1508</v>
      </c>
      <c r="N1094" s="18" t="s">
        <v>1900</v>
      </c>
      <c r="O1094" s="18">
        <v>50</v>
      </c>
      <c r="P1094" s="18" t="s">
        <v>163</v>
      </c>
      <c r="Q1094" s="18">
        <v>20</v>
      </c>
      <c r="R1094" s="18" t="s">
        <v>45</v>
      </c>
      <c r="S1094" s="37" t="s">
        <v>46</v>
      </c>
      <c r="T1094" s="18" t="s">
        <v>53</v>
      </c>
      <c r="U1094" s="37">
        <v>2.86</v>
      </c>
      <c r="V1094" s="37">
        <v>2.86</v>
      </c>
      <c r="W1094" s="37">
        <v>0</v>
      </c>
      <c r="X1094" s="18" t="s">
        <v>53</v>
      </c>
      <c r="Y1094" s="39"/>
      <c r="Z1094" s="16">
        <v>0</v>
      </c>
      <c r="AA1094" s="36">
        <v>6.04</v>
      </c>
      <c r="AB1094" s="36"/>
      <c r="AC1094" s="36">
        <v>6.04</v>
      </c>
      <c r="AD1094" s="70">
        <f t="shared" si="212"/>
        <v>6.5836000000000006</v>
      </c>
      <c r="AE1094" s="70">
        <f t="shared" si="213"/>
        <v>8.2295000000000016</v>
      </c>
      <c r="AF1094" s="70">
        <f t="shared" si="214"/>
        <v>8.8878600000000016</v>
      </c>
      <c r="AG1094" s="36">
        <f t="shared" si="215"/>
        <v>6.58</v>
      </c>
      <c r="AH1094" s="36">
        <f t="shared" si="216"/>
        <v>8.2200000000000006</v>
      </c>
      <c r="AI1094" s="36">
        <f t="shared" si="217"/>
        <v>8.8800000000000008</v>
      </c>
      <c r="AJ1094" s="40">
        <v>42447</v>
      </c>
      <c r="AK1094" s="40">
        <v>42451</v>
      </c>
      <c r="AL1094" s="22"/>
      <c r="AM1094" s="20" t="s">
        <v>184</v>
      </c>
      <c r="AN1094" s="20"/>
      <c r="AO1094" s="20" t="s">
        <v>2222</v>
      </c>
      <c r="AP1094" s="20"/>
      <c r="AQ1094" s="20"/>
      <c r="AR1094" s="22"/>
      <c r="AS1094" s="46">
        <v>42552</v>
      </c>
      <c r="AT1094" s="173"/>
    </row>
    <row r="1095" spans="1:46" ht="47.25" customHeight="1">
      <c r="A1095" s="16">
        <v>8697929171878</v>
      </c>
      <c r="B1095" s="16" t="s">
        <v>7991</v>
      </c>
      <c r="C1095" s="16" t="s">
        <v>7992</v>
      </c>
      <c r="D1095" s="17" t="s">
        <v>38</v>
      </c>
      <c r="E1095" s="18" t="s">
        <v>38</v>
      </c>
      <c r="F1095" s="18">
        <v>0</v>
      </c>
      <c r="G1095" s="18">
        <v>2</v>
      </c>
      <c r="H1095" s="18">
        <v>1</v>
      </c>
      <c r="I1095" s="18"/>
      <c r="J1095" s="18"/>
      <c r="K1095" s="18"/>
      <c r="L1095" s="19" t="s">
        <v>4402</v>
      </c>
      <c r="M1095" s="19" t="s">
        <v>4393</v>
      </c>
      <c r="N1095" s="18" t="s">
        <v>162</v>
      </c>
      <c r="O1095" s="18" t="s">
        <v>7500</v>
      </c>
      <c r="P1095" s="18" t="s">
        <v>163</v>
      </c>
      <c r="Q1095" s="18">
        <v>20</v>
      </c>
      <c r="R1095" s="18" t="s">
        <v>45</v>
      </c>
      <c r="S1095" s="37" t="s">
        <v>46</v>
      </c>
      <c r="T1095" s="37" t="s">
        <v>7160</v>
      </c>
      <c r="U1095" s="37">
        <v>12.91</v>
      </c>
      <c r="V1095" s="37">
        <v>12.91</v>
      </c>
      <c r="W1095" s="37">
        <v>7.74</v>
      </c>
      <c r="X1095" s="37" t="s">
        <v>7160</v>
      </c>
      <c r="Y1095" s="39"/>
      <c r="Z1095" s="16">
        <v>0</v>
      </c>
      <c r="AA1095" s="36">
        <v>16.440000000000001</v>
      </c>
      <c r="AB1095" s="36"/>
      <c r="AC1095" s="36">
        <v>16.38</v>
      </c>
      <c r="AD1095" s="70">
        <f t="shared" si="212"/>
        <v>17.790399999999998</v>
      </c>
      <c r="AE1095" s="70">
        <f t="shared" si="213"/>
        <v>22.238</v>
      </c>
      <c r="AF1095" s="70">
        <f t="shared" si="214"/>
        <v>24.017040000000001</v>
      </c>
      <c r="AG1095" s="36">
        <f t="shared" si="215"/>
        <v>17.79</v>
      </c>
      <c r="AH1095" s="36">
        <f t="shared" si="216"/>
        <v>22.23</v>
      </c>
      <c r="AI1095" s="36">
        <f t="shared" si="217"/>
        <v>24.01</v>
      </c>
      <c r="AJ1095" s="40">
        <v>42419</v>
      </c>
      <c r="AK1095" s="40">
        <v>42422</v>
      </c>
      <c r="AL1095" s="22"/>
      <c r="AM1095" s="20" t="s">
        <v>184</v>
      </c>
      <c r="AN1095" s="20"/>
      <c r="AO1095" s="20" t="s">
        <v>2222</v>
      </c>
      <c r="AP1095" s="20"/>
      <c r="AQ1095" s="20"/>
      <c r="AR1095" s="22"/>
      <c r="AS1095" s="46">
        <v>42552</v>
      </c>
      <c r="AT1095" s="173"/>
    </row>
    <row r="1096" spans="1:46" ht="47.25" customHeight="1">
      <c r="A1096" s="16">
        <v>8699523340056</v>
      </c>
      <c r="B1096" s="16" t="s">
        <v>6298</v>
      </c>
      <c r="C1096" s="16" t="s">
        <v>6299</v>
      </c>
      <c r="D1096" s="17" t="s">
        <v>38</v>
      </c>
      <c r="E1096" s="18" t="s">
        <v>38</v>
      </c>
      <c r="F1096" s="18">
        <v>0</v>
      </c>
      <c r="G1096" s="18">
        <v>2</v>
      </c>
      <c r="H1096" s="18">
        <v>3</v>
      </c>
      <c r="I1096" s="18"/>
      <c r="J1096" s="18"/>
      <c r="K1096" s="18"/>
      <c r="L1096" s="19" t="s">
        <v>6300</v>
      </c>
      <c r="M1096" s="19" t="s">
        <v>6301</v>
      </c>
      <c r="N1096" s="18" t="s">
        <v>2138</v>
      </c>
      <c r="O1096" s="18" t="s">
        <v>6302</v>
      </c>
      <c r="P1096" s="18" t="s">
        <v>197</v>
      </c>
      <c r="Q1096" s="18">
        <v>30</v>
      </c>
      <c r="R1096" s="18" t="s">
        <v>45</v>
      </c>
      <c r="S1096" s="37" t="s">
        <v>46</v>
      </c>
      <c r="T1096" s="18" t="s">
        <v>53</v>
      </c>
      <c r="U1096" s="37">
        <v>2.11</v>
      </c>
      <c r="V1096" s="37">
        <v>2.11</v>
      </c>
      <c r="W1096" s="18">
        <v>2.11</v>
      </c>
      <c r="X1096" s="18" t="s">
        <v>53</v>
      </c>
      <c r="Y1096" s="39"/>
      <c r="Z1096" s="16">
        <v>0</v>
      </c>
      <c r="AA1096" s="36">
        <v>4.46</v>
      </c>
      <c r="AB1096" s="36"/>
      <c r="AC1096" s="36">
        <v>4.46</v>
      </c>
      <c r="AD1096" s="70">
        <f t="shared" si="212"/>
        <v>4.8614000000000006</v>
      </c>
      <c r="AE1096" s="70">
        <f t="shared" si="213"/>
        <v>6.0767500000000005</v>
      </c>
      <c r="AF1096" s="70">
        <f t="shared" si="214"/>
        <v>6.5628900000000012</v>
      </c>
      <c r="AG1096" s="36">
        <f t="shared" si="215"/>
        <v>4.8600000000000003</v>
      </c>
      <c r="AH1096" s="36">
        <f t="shared" si="216"/>
        <v>6.07</v>
      </c>
      <c r="AI1096" s="36">
        <f t="shared" si="217"/>
        <v>6.56</v>
      </c>
      <c r="AJ1096" s="40">
        <v>42545</v>
      </c>
      <c r="AK1096" s="40">
        <v>42547</v>
      </c>
      <c r="AL1096" s="22"/>
      <c r="AM1096" s="20" t="s">
        <v>184</v>
      </c>
      <c r="AN1096" s="20"/>
      <c r="AO1096" s="20" t="s">
        <v>2222</v>
      </c>
      <c r="AP1096" s="20"/>
      <c r="AQ1096" s="20"/>
      <c r="AR1096" s="22"/>
      <c r="AS1096" s="46">
        <v>42552</v>
      </c>
      <c r="AT1096" s="173"/>
    </row>
    <row r="1097" spans="1:46" ht="47.25" customHeight="1">
      <c r="A1097" s="16">
        <v>8699727340067</v>
      </c>
      <c r="B1097" s="16" t="s">
        <v>6147</v>
      </c>
      <c r="C1097" s="16" t="s">
        <v>6148</v>
      </c>
      <c r="D1097" s="17" t="s">
        <v>87</v>
      </c>
      <c r="E1097" s="18" t="s">
        <v>87</v>
      </c>
      <c r="F1097" s="18">
        <v>6</v>
      </c>
      <c r="G1097" s="18">
        <v>1</v>
      </c>
      <c r="H1097" s="18">
        <v>1</v>
      </c>
      <c r="I1097" s="18"/>
      <c r="J1097" s="18"/>
      <c r="K1097" s="18"/>
      <c r="L1097" s="19" t="s">
        <v>5592</v>
      </c>
      <c r="M1097" s="19" t="s">
        <v>3304</v>
      </c>
      <c r="N1097" s="18" t="s">
        <v>5593</v>
      </c>
      <c r="O1097" s="51">
        <v>1E-3</v>
      </c>
      <c r="P1097" s="18" t="s">
        <v>197</v>
      </c>
      <c r="Q1097" s="18">
        <v>30</v>
      </c>
      <c r="R1097" s="18" t="s">
        <v>95</v>
      </c>
      <c r="S1097" s="37" t="s">
        <v>96</v>
      </c>
      <c r="T1097" s="18" t="s">
        <v>222</v>
      </c>
      <c r="U1097" s="38">
        <v>17.71</v>
      </c>
      <c r="V1097" s="38">
        <v>17.71</v>
      </c>
      <c r="W1097" s="38">
        <v>17.71</v>
      </c>
      <c r="X1097" s="18" t="s">
        <v>222</v>
      </c>
      <c r="Y1097" s="39"/>
      <c r="Z1097" s="16">
        <v>0</v>
      </c>
      <c r="AA1097" s="36">
        <v>26.6</v>
      </c>
      <c r="AB1097" s="36"/>
      <c r="AC1097" s="36">
        <v>26.6</v>
      </c>
      <c r="AD1097" s="38">
        <f t="shared" si="212"/>
        <v>28.828000000000003</v>
      </c>
      <c r="AE1097" s="38">
        <f>IF(Z1097=1,AD1097*1.08,IF(Z1097=4,AD1097*1.08,IF(Z1097=2,0,IF(AC1097&lt;=100,(AD1097*1.25),IF(AC1097&lt;=200,134.5+((AC1097-100)*1.04*1.16),255.14+((AC1097-200)*1.02*1.12))))))</f>
        <v>36.035000000000004</v>
      </c>
      <c r="AF1097" s="38">
        <f>IF(Z1097=1,0,IF(Z1097=4,0,(AE1097*1.08)))</f>
        <v>38.917800000000007</v>
      </c>
      <c r="AG1097" s="36">
        <f t="shared" si="215"/>
        <v>28.82</v>
      </c>
      <c r="AH1097" s="36">
        <f t="shared" si="216"/>
        <v>36.03</v>
      </c>
      <c r="AI1097" s="36">
        <f t="shared" si="217"/>
        <v>38.909999999999997</v>
      </c>
      <c r="AJ1097" s="40">
        <v>43448</v>
      </c>
      <c r="AK1097" s="40">
        <v>43452</v>
      </c>
      <c r="AL1097" s="17"/>
      <c r="AM1097" s="36" t="s">
        <v>3754</v>
      </c>
      <c r="AN1097" s="20"/>
      <c r="AO1097" s="20" t="s">
        <v>272</v>
      </c>
      <c r="AP1097" s="20"/>
      <c r="AQ1097" s="20"/>
      <c r="AR1097" s="22"/>
      <c r="AS1097" s="46">
        <v>42552</v>
      </c>
      <c r="AT1097" s="173"/>
    </row>
    <row r="1098" spans="1:46" ht="47.25" customHeight="1">
      <c r="A1098" s="16">
        <v>8699523090722</v>
      </c>
      <c r="B1098" s="16" t="s">
        <v>4329</v>
      </c>
      <c r="C1098" s="16" t="s">
        <v>4331</v>
      </c>
      <c r="D1098" s="17" t="s">
        <v>323</v>
      </c>
      <c r="E1098" s="18" t="s">
        <v>323</v>
      </c>
      <c r="F1098" s="18">
        <v>0</v>
      </c>
      <c r="G1098" s="18">
        <v>1</v>
      </c>
      <c r="H1098" s="18">
        <v>1</v>
      </c>
      <c r="I1098" s="18"/>
      <c r="J1098" s="18"/>
      <c r="K1098" s="18"/>
      <c r="L1098" s="19" t="s">
        <v>3752</v>
      </c>
      <c r="M1098" s="19" t="s">
        <v>539</v>
      </c>
      <c r="N1098" s="18" t="s">
        <v>2138</v>
      </c>
      <c r="O1098" s="18">
        <v>75</v>
      </c>
      <c r="P1098" s="18" t="s">
        <v>163</v>
      </c>
      <c r="Q1098" s="18">
        <v>28</v>
      </c>
      <c r="R1098" s="18" t="s">
        <v>95</v>
      </c>
      <c r="S1098" s="37" t="s">
        <v>46</v>
      </c>
      <c r="T1098" s="18" t="s">
        <v>331</v>
      </c>
      <c r="U1098" s="18">
        <v>10.029999999999999</v>
      </c>
      <c r="V1098" s="38">
        <v>32.06</v>
      </c>
      <c r="W1098" s="18">
        <v>10.029999999999999</v>
      </c>
      <c r="X1098" s="18" t="s">
        <v>331</v>
      </c>
      <c r="Y1098" s="39"/>
      <c r="Z1098" s="16">
        <v>0</v>
      </c>
      <c r="AA1098" s="36">
        <v>20.79</v>
      </c>
      <c r="AB1098" s="36"/>
      <c r="AC1098" s="36">
        <v>20.79</v>
      </c>
      <c r="AD1098" s="38">
        <f t="shared" si="212"/>
        <v>22.5532</v>
      </c>
      <c r="AE1098" s="38">
        <f>IF(Z1098=1,AD1098*1.08,IF(Z1098=4,AD1098*1.08,IF(Z1098=2,0,IF(AC1098&lt;=100,(AD1098*1.25),IF(AC1098&lt;=200,134.5+((AC1098-100)*1.04*1.16),255.14+((AC1098-200)*1.02*1.12))))))</f>
        <v>28.191500000000001</v>
      </c>
      <c r="AF1098" s="38">
        <f>IF(Z1098=1,0,IF(Z1098=4,0,(AE1098*1.08)))</f>
        <v>30.446820000000002</v>
      </c>
      <c r="AG1098" s="36">
        <f t="shared" si="215"/>
        <v>22.55</v>
      </c>
      <c r="AH1098" s="36">
        <f t="shared" si="216"/>
        <v>28.19</v>
      </c>
      <c r="AI1098" s="36">
        <f t="shared" si="217"/>
        <v>30.44</v>
      </c>
      <c r="AJ1098" s="40">
        <v>43146</v>
      </c>
      <c r="AK1098" s="40">
        <v>43150</v>
      </c>
      <c r="AL1098" s="17"/>
      <c r="AM1098" s="36" t="s">
        <v>3754</v>
      </c>
      <c r="AN1098" s="41"/>
      <c r="AO1098" s="20" t="s">
        <v>409</v>
      </c>
      <c r="AP1098" s="20"/>
      <c r="AQ1098" s="20"/>
      <c r="AR1098" s="22"/>
      <c r="AS1098" s="46">
        <v>42552</v>
      </c>
      <c r="AT1098" s="173"/>
    </row>
    <row r="1099" spans="1:46" ht="47.25" customHeight="1">
      <c r="A1099" s="16">
        <v>8699828750413</v>
      </c>
      <c r="B1099" s="16" t="s">
        <v>411</v>
      </c>
      <c r="C1099" s="16" t="s">
        <v>412</v>
      </c>
      <c r="D1099" s="17" t="s">
        <v>38</v>
      </c>
      <c r="E1099" s="18" t="s">
        <v>41</v>
      </c>
      <c r="F1099" s="18">
        <v>4</v>
      </c>
      <c r="G1099" s="18">
        <v>1</v>
      </c>
      <c r="H1099" s="18">
        <v>2</v>
      </c>
      <c r="I1099" s="18"/>
      <c r="J1099" s="18"/>
      <c r="K1099" s="18"/>
      <c r="L1099" s="19" t="s">
        <v>9206</v>
      </c>
      <c r="M1099" s="19" t="s">
        <v>416</v>
      </c>
      <c r="N1099" s="18" t="s">
        <v>469</v>
      </c>
      <c r="O1099" s="18" t="s">
        <v>417</v>
      </c>
      <c r="P1099" s="18" t="s">
        <v>163</v>
      </c>
      <c r="Q1099" s="18">
        <v>1</v>
      </c>
      <c r="R1099" s="18" t="s">
        <v>45</v>
      </c>
      <c r="S1099" s="37" t="s">
        <v>46</v>
      </c>
      <c r="T1099" s="18" t="s">
        <v>53</v>
      </c>
      <c r="U1099" s="37">
        <v>1.78</v>
      </c>
      <c r="V1099" s="37">
        <v>1.78</v>
      </c>
      <c r="W1099" s="37">
        <v>0</v>
      </c>
      <c r="X1099" s="18" t="s">
        <v>53</v>
      </c>
      <c r="Y1099" s="39"/>
      <c r="Z1099" s="16">
        <v>0</v>
      </c>
      <c r="AA1099" s="36">
        <v>3.75</v>
      </c>
      <c r="AB1099" s="36"/>
      <c r="AC1099" s="36">
        <v>3.75</v>
      </c>
      <c r="AD1099" s="70">
        <f t="shared" si="212"/>
        <v>4.0875000000000004</v>
      </c>
      <c r="AE1099" s="70">
        <f>IF(Z1099=1,AD1099*1.08,IF(Z1099=2,0,IF(AC1099&lt;=100,(AD1099*1.25),IF(AC1099&lt;=200,134.5+((AC1099-100)*1.04*1.16),255.14+((AC1099-200)*1.02*1.12)))))</f>
        <v>5.109375</v>
      </c>
      <c r="AF1099" s="70">
        <f>IF(Z1099=1,0,(AE1099*1.08))</f>
        <v>5.5181250000000004</v>
      </c>
      <c r="AG1099" s="36">
        <f t="shared" si="215"/>
        <v>4.08</v>
      </c>
      <c r="AH1099" s="36">
        <f t="shared" si="216"/>
        <v>5.0999999999999996</v>
      </c>
      <c r="AI1099" s="36">
        <f t="shared" si="217"/>
        <v>5.51</v>
      </c>
      <c r="AJ1099" s="40">
        <v>42447</v>
      </c>
      <c r="AK1099" s="40">
        <v>42451</v>
      </c>
      <c r="AL1099" s="22"/>
      <c r="AM1099" s="20" t="s">
        <v>184</v>
      </c>
      <c r="AN1099" s="20"/>
      <c r="AO1099" s="20" t="s">
        <v>3163</v>
      </c>
      <c r="AP1099" s="20"/>
      <c r="AQ1099" s="20"/>
      <c r="AR1099" s="22">
        <v>1</v>
      </c>
      <c r="AS1099" s="46">
        <v>42552</v>
      </c>
      <c r="AT1099" s="173"/>
    </row>
    <row r="1100" spans="1:46" ht="47.25" customHeight="1">
      <c r="A1100" s="16">
        <v>8699790350277</v>
      </c>
      <c r="B1100" s="17" t="s">
        <v>2535</v>
      </c>
      <c r="C1100" s="17"/>
      <c r="D1100" s="17" t="s">
        <v>87</v>
      </c>
      <c r="E1100" s="18" t="s">
        <v>41</v>
      </c>
      <c r="F1100" s="18">
        <v>4</v>
      </c>
      <c r="G1100" s="18">
        <v>1</v>
      </c>
      <c r="H1100" s="18">
        <v>2</v>
      </c>
      <c r="I1100" s="18"/>
      <c r="J1100" s="18"/>
      <c r="K1100" s="18"/>
      <c r="L1100" s="19" t="s">
        <v>10373</v>
      </c>
      <c r="M1100" s="19" t="s">
        <v>2537</v>
      </c>
      <c r="N1100" s="18" t="s">
        <v>235</v>
      </c>
      <c r="O1100" s="52">
        <v>5.0000000000000001E-4</v>
      </c>
      <c r="P1100" s="18" t="s">
        <v>163</v>
      </c>
      <c r="Q1100" s="18">
        <v>15</v>
      </c>
      <c r="R1100" s="18" t="s">
        <v>45</v>
      </c>
      <c r="S1100" s="37" t="s">
        <v>46</v>
      </c>
      <c r="T1100" s="37"/>
      <c r="U1100" s="37"/>
      <c r="V1100" s="37">
        <v>0</v>
      </c>
      <c r="W1100" s="37">
        <v>0</v>
      </c>
      <c r="X1100" s="37"/>
      <c r="Y1100" s="37"/>
      <c r="Z1100" s="37"/>
      <c r="AA1100" s="37"/>
      <c r="AB1100" s="37"/>
      <c r="AC1100" s="37">
        <v>0</v>
      </c>
      <c r="AD1100" s="37"/>
      <c r="AE1100" s="37"/>
      <c r="AF1100" s="37"/>
      <c r="AG1100" s="37">
        <v>0</v>
      </c>
      <c r="AH1100" s="37">
        <v>0</v>
      </c>
      <c r="AI1100" s="37">
        <v>0</v>
      </c>
      <c r="AJ1100" s="40">
        <v>42391</v>
      </c>
      <c r="AK1100" s="40">
        <v>42395</v>
      </c>
      <c r="AL1100" s="46"/>
      <c r="AM1100" s="46"/>
      <c r="AN1100" s="46"/>
      <c r="AO1100" s="20" t="s">
        <v>3380</v>
      </c>
      <c r="AP1100" s="20"/>
      <c r="AQ1100" s="20"/>
      <c r="AR1100" s="22"/>
      <c r="AS1100" s="46">
        <v>42552</v>
      </c>
      <c r="AT1100" s="173"/>
    </row>
    <row r="1101" spans="1:46" ht="47.25" customHeight="1">
      <c r="A1101" s="16">
        <v>8699636350027</v>
      </c>
      <c r="B1101" s="17" t="s">
        <v>2535</v>
      </c>
      <c r="C1101" s="17"/>
      <c r="D1101" s="17" t="s">
        <v>87</v>
      </c>
      <c r="E1101" s="18" t="s">
        <v>41</v>
      </c>
      <c r="F1101" s="18">
        <v>4</v>
      </c>
      <c r="G1101" s="18">
        <v>1</v>
      </c>
      <c r="H1101" s="18">
        <v>2</v>
      </c>
      <c r="I1101" s="18"/>
      <c r="J1101" s="18"/>
      <c r="K1101" s="18"/>
      <c r="L1101" s="19" t="s">
        <v>10373</v>
      </c>
      <c r="M1101" s="19" t="s">
        <v>2537</v>
      </c>
      <c r="N1101" s="18" t="s">
        <v>556</v>
      </c>
      <c r="O1101" s="52">
        <v>5.0000000000000001E-4</v>
      </c>
      <c r="P1101" s="18" t="s">
        <v>163</v>
      </c>
      <c r="Q1101" s="18">
        <v>15</v>
      </c>
      <c r="R1101" s="18" t="s">
        <v>45</v>
      </c>
      <c r="S1101" s="37" t="s">
        <v>46</v>
      </c>
      <c r="T1101" s="37"/>
      <c r="U1101" s="37"/>
      <c r="V1101" s="37">
        <v>0</v>
      </c>
      <c r="W1101" s="37">
        <v>0</v>
      </c>
      <c r="X1101" s="37"/>
      <c r="Y1101" s="37"/>
      <c r="Z1101" s="37"/>
      <c r="AA1101" s="37"/>
      <c r="AB1101" s="37"/>
      <c r="AC1101" s="37">
        <v>0</v>
      </c>
      <c r="AD1101" s="37"/>
      <c r="AE1101" s="37"/>
      <c r="AF1101" s="37"/>
      <c r="AG1101" s="37">
        <v>0</v>
      </c>
      <c r="AH1101" s="37">
        <v>0</v>
      </c>
      <c r="AI1101" s="37">
        <v>0</v>
      </c>
      <c r="AJ1101" s="40">
        <v>42391</v>
      </c>
      <c r="AK1101" s="40">
        <v>42395</v>
      </c>
      <c r="AL1101" s="46"/>
      <c r="AM1101" s="46"/>
      <c r="AN1101" s="46"/>
      <c r="AO1101" s="20" t="s">
        <v>3380</v>
      </c>
      <c r="AP1101" s="20"/>
      <c r="AQ1101" s="20"/>
      <c r="AR1101" s="22"/>
      <c r="AS1101" s="46">
        <v>42552</v>
      </c>
      <c r="AT1101" s="173"/>
    </row>
    <row r="1102" spans="1:46" ht="47.25" customHeight="1">
      <c r="A1102" s="16">
        <v>8699790380267</v>
      </c>
      <c r="B1102" s="17" t="s">
        <v>2535</v>
      </c>
      <c r="C1102" s="17"/>
      <c r="D1102" s="17" t="s">
        <v>87</v>
      </c>
      <c r="E1102" s="18" t="s">
        <v>41</v>
      </c>
      <c r="F1102" s="18">
        <v>4</v>
      </c>
      <c r="G1102" s="18">
        <v>1</v>
      </c>
      <c r="H1102" s="18">
        <v>2</v>
      </c>
      <c r="I1102" s="18"/>
      <c r="J1102" s="18"/>
      <c r="K1102" s="18"/>
      <c r="L1102" s="19" t="s">
        <v>2536</v>
      </c>
      <c r="M1102" s="19" t="s">
        <v>2537</v>
      </c>
      <c r="N1102" s="18" t="s">
        <v>235</v>
      </c>
      <c r="O1102" s="52">
        <v>5.0000000000000001E-4</v>
      </c>
      <c r="P1102" s="18" t="s">
        <v>163</v>
      </c>
      <c r="Q1102" s="18">
        <v>15</v>
      </c>
      <c r="R1102" s="18" t="s">
        <v>45</v>
      </c>
      <c r="S1102" s="37" t="s">
        <v>46</v>
      </c>
      <c r="T1102" s="37"/>
      <c r="U1102" s="37"/>
      <c r="V1102" s="37">
        <v>0</v>
      </c>
      <c r="W1102" s="37">
        <v>0</v>
      </c>
      <c r="X1102" s="37"/>
      <c r="Y1102" s="37"/>
      <c r="Z1102" s="37"/>
      <c r="AA1102" s="37"/>
      <c r="AB1102" s="37"/>
      <c r="AC1102" s="37">
        <v>0</v>
      </c>
      <c r="AD1102" s="37"/>
      <c r="AE1102" s="37"/>
      <c r="AF1102" s="37"/>
      <c r="AG1102" s="37">
        <v>0</v>
      </c>
      <c r="AH1102" s="37">
        <v>0</v>
      </c>
      <c r="AI1102" s="37">
        <v>0</v>
      </c>
      <c r="AJ1102" s="40">
        <v>42391</v>
      </c>
      <c r="AK1102" s="40">
        <v>42395</v>
      </c>
      <c r="AL1102" s="46"/>
      <c r="AM1102" s="46"/>
      <c r="AN1102" s="46"/>
      <c r="AO1102" s="20" t="s">
        <v>2884</v>
      </c>
      <c r="AP1102" s="20"/>
      <c r="AQ1102" s="20"/>
      <c r="AR1102" s="22"/>
      <c r="AS1102" s="46">
        <v>42552</v>
      </c>
      <c r="AT1102" s="173"/>
    </row>
    <row r="1103" spans="1:46" ht="47.25" customHeight="1">
      <c r="A1103" s="16">
        <v>8699636380024</v>
      </c>
      <c r="B1103" s="17" t="s">
        <v>2535</v>
      </c>
      <c r="C1103" s="17"/>
      <c r="D1103" s="17" t="s">
        <v>87</v>
      </c>
      <c r="E1103" s="18" t="s">
        <v>41</v>
      </c>
      <c r="F1103" s="18">
        <v>4</v>
      </c>
      <c r="G1103" s="18">
        <v>1</v>
      </c>
      <c r="H1103" s="18">
        <v>2</v>
      </c>
      <c r="I1103" s="18"/>
      <c r="J1103" s="18"/>
      <c r="K1103" s="18"/>
      <c r="L1103" s="19" t="s">
        <v>2536</v>
      </c>
      <c r="M1103" s="19" t="s">
        <v>2537</v>
      </c>
      <c r="N1103" s="18" t="s">
        <v>556</v>
      </c>
      <c r="O1103" s="52">
        <v>5.0000000000000001E-4</v>
      </c>
      <c r="P1103" s="18" t="s">
        <v>163</v>
      </c>
      <c r="Q1103" s="18">
        <v>15</v>
      </c>
      <c r="R1103" s="18" t="s">
        <v>45</v>
      </c>
      <c r="S1103" s="37" t="s">
        <v>46</v>
      </c>
      <c r="T1103" s="37"/>
      <c r="U1103" s="37"/>
      <c r="V1103" s="37">
        <v>0</v>
      </c>
      <c r="W1103" s="37">
        <v>0</v>
      </c>
      <c r="X1103" s="37"/>
      <c r="Y1103" s="37"/>
      <c r="Z1103" s="37"/>
      <c r="AA1103" s="37"/>
      <c r="AB1103" s="37"/>
      <c r="AC1103" s="37">
        <v>0</v>
      </c>
      <c r="AD1103" s="37"/>
      <c r="AE1103" s="37"/>
      <c r="AF1103" s="37"/>
      <c r="AG1103" s="37">
        <v>0</v>
      </c>
      <c r="AH1103" s="37">
        <v>0</v>
      </c>
      <c r="AI1103" s="37">
        <v>0</v>
      </c>
      <c r="AJ1103" s="40">
        <v>42391</v>
      </c>
      <c r="AK1103" s="40">
        <v>42395</v>
      </c>
      <c r="AL1103" s="46"/>
      <c r="AM1103" s="46"/>
      <c r="AN1103" s="46"/>
      <c r="AO1103" s="20" t="s">
        <v>2884</v>
      </c>
      <c r="AP1103" s="20"/>
      <c r="AQ1103" s="20"/>
      <c r="AR1103" s="22"/>
      <c r="AS1103" s="46">
        <v>42552</v>
      </c>
      <c r="AT1103" s="173"/>
    </row>
    <row r="1104" spans="1:46" ht="47.25" customHeight="1">
      <c r="A1104" s="16">
        <v>8699790750251</v>
      </c>
      <c r="B1104" s="16" t="s">
        <v>411</v>
      </c>
      <c r="C1104" s="16" t="s">
        <v>412</v>
      </c>
      <c r="D1104" s="17" t="s">
        <v>87</v>
      </c>
      <c r="E1104" s="18" t="s">
        <v>41</v>
      </c>
      <c r="F1104" s="18">
        <v>4</v>
      </c>
      <c r="G1104" s="18">
        <v>1</v>
      </c>
      <c r="H1104" s="18">
        <v>2</v>
      </c>
      <c r="I1104" s="18"/>
      <c r="J1104" s="18"/>
      <c r="K1104" s="18"/>
      <c r="L1104" s="19" t="s">
        <v>415</v>
      </c>
      <c r="M1104" s="19" t="s">
        <v>416</v>
      </c>
      <c r="N1104" s="18" t="s">
        <v>235</v>
      </c>
      <c r="O1104" s="18" t="s">
        <v>417</v>
      </c>
      <c r="P1104" s="18" t="s">
        <v>163</v>
      </c>
      <c r="Q1104" s="18">
        <v>1</v>
      </c>
      <c r="R1104" s="18" t="s">
        <v>45</v>
      </c>
      <c r="S1104" s="37" t="s">
        <v>46</v>
      </c>
      <c r="T1104" s="18" t="s">
        <v>53</v>
      </c>
      <c r="U1104" s="37">
        <v>2.5299999999999998</v>
      </c>
      <c r="V1104" s="37">
        <v>2.5299999999999998</v>
      </c>
      <c r="W1104" s="37">
        <v>0</v>
      </c>
      <c r="X1104" s="18" t="s">
        <v>53</v>
      </c>
      <c r="Y1104" s="39">
        <v>3</v>
      </c>
      <c r="Z1104" s="16">
        <v>0</v>
      </c>
      <c r="AA1104" s="36">
        <v>5.35</v>
      </c>
      <c r="AB1104" s="36"/>
      <c r="AC1104" s="36">
        <v>5.35</v>
      </c>
      <c r="AD1104" s="70">
        <f>IF(Z1104=2,AC1104*1.08,IF(AC1104&lt;=10,(AC1104*1.09),IF(AC1104&lt;=50,(10*1.09)+((AC1104-10)*1.08),IF(AC1104&lt;=100,(10*1.09)+((50-10)*1.08)+((AC1104-50)*1.07),IF(AC1104&lt;=200,(10*1.09)+((50-10)*1.08)+((100-50)*1.07)+((AC1104-100)*1.04),(10*1.09)+((50-10)*1.08)+((100-50)*1.07)+((200-100)*1.04)+((AC1104-200)*1.02))))))</f>
        <v>5.8315000000000001</v>
      </c>
      <c r="AE1104" s="70">
        <f>IF(Z1104=1,AD1104*1.08,IF(Z1104=2,0,IF(AC1104&lt;=100,(AD1104*1.25),IF(AC1104&lt;=200,134.5+((AC1104-100)*1.04*1.16),255.14+((AC1104-200)*1.02*1.12)))))</f>
        <v>7.2893749999999997</v>
      </c>
      <c r="AF1104" s="70">
        <f>IF(Z1104=1,0,(AE1104*1.08))</f>
        <v>7.8725250000000004</v>
      </c>
      <c r="AG1104" s="36">
        <f t="shared" ref="AG1104:AG1142" si="218">TRUNC(AD1104,2)</f>
        <v>5.83</v>
      </c>
      <c r="AH1104" s="36">
        <f t="shared" ref="AH1104:AH1142" si="219">TRUNC(AE1104,2)</f>
        <v>7.28</v>
      </c>
      <c r="AI1104" s="36">
        <f t="shared" ref="AI1104:AI1142" si="220">TRUNC(AF1104,2)</f>
        <v>7.87</v>
      </c>
      <c r="AJ1104" s="40">
        <v>42447</v>
      </c>
      <c r="AK1104" s="40">
        <v>42451</v>
      </c>
      <c r="AL1104" s="22"/>
      <c r="AM1104" s="20" t="s">
        <v>184</v>
      </c>
      <c r="AN1104" s="20"/>
      <c r="AO1104" s="20" t="s">
        <v>204</v>
      </c>
      <c r="AP1104" s="20"/>
      <c r="AQ1104" s="20"/>
      <c r="AR1104" s="22"/>
      <c r="AS1104" s="46">
        <v>42552</v>
      </c>
      <c r="AT1104" s="173"/>
    </row>
    <row r="1105" spans="1:46" ht="47.25" customHeight="1">
      <c r="A1105" s="16">
        <v>8699579650017</v>
      </c>
      <c r="B1105" s="16" t="s">
        <v>189</v>
      </c>
      <c r="C1105" s="16" t="s">
        <v>190</v>
      </c>
      <c r="D1105" s="17" t="s">
        <v>38</v>
      </c>
      <c r="E1105" s="18" t="s">
        <v>41</v>
      </c>
      <c r="F1105" s="18">
        <v>4</v>
      </c>
      <c r="G1105" s="18">
        <v>2</v>
      </c>
      <c r="H1105" s="18">
        <v>2</v>
      </c>
      <c r="I1105" s="18"/>
      <c r="J1105" s="18"/>
      <c r="K1105" s="18"/>
      <c r="L1105" s="19" t="s">
        <v>8970</v>
      </c>
      <c r="M1105" s="19" t="s">
        <v>8971</v>
      </c>
      <c r="N1105" s="18" t="s">
        <v>7510</v>
      </c>
      <c r="O1105" s="18" t="s">
        <v>8972</v>
      </c>
      <c r="P1105" s="18" t="s">
        <v>163</v>
      </c>
      <c r="Q1105" s="18">
        <v>10</v>
      </c>
      <c r="R1105" s="18" t="s">
        <v>45</v>
      </c>
      <c r="S1105" s="37" t="s">
        <v>46</v>
      </c>
      <c r="T1105" s="18" t="s">
        <v>53</v>
      </c>
      <c r="U1105" s="37">
        <v>0.8</v>
      </c>
      <c r="V1105" s="37">
        <v>0.8</v>
      </c>
      <c r="W1105" s="37">
        <v>0</v>
      </c>
      <c r="X1105" s="18" t="s">
        <v>53</v>
      </c>
      <c r="Y1105" s="39"/>
      <c r="Z1105" s="16">
        <v>0</v>
      </c>
      <c r="AA1105" s="36">
        <v>1.68</v>
      </c>
      <c r="AB1105" s="36"/>
      <c r="AC1105" s="36">
        <v>1.68</v>
      </c>
      <c r="AD1105" s="70">
        <f>IF(Z1105=2,AC1105*1.08,IF(AC1105&lt;=10,(AC1105*1.09),IF(AC1105&lt;=50,(10*1.09)+((AC1105-10)*1.08),IF(AC1105&lt;=100,(10*1.09)+((50-10)*1.08)+((AC1105-50)*1.07),IF(AC1105&lt;=200,(10*1.09)+((50-10)*1.08)+((100-50)*1.07)+((AC1105-100)*1.04),(10*1.09)+((50-10)*1.08)+((100-50)*1.07)+((200-100)*1.04)+((AC1105-200)*1.02))))))</f>
        <v>1.8312000000000002</v>
      </c>
      <c r="AE1105" s="70">
        <f>IF(Z1105=1,AD1105*1.08,IF(Z1105=2,0,IF(AC1105&lt;=100,(AD1105*1.25),IF(AC1105&lt;=200,134.5+((AC1105-100)*1.04*1.16),255.14+((AC1105-200)*1.02*1.12)))))</f>
        <v>2.2890000000000001</v>
      </c>
      <c r="AF1105" s="70">
        <f>IF(Z1105=1,0,(AE1105*1.08))</f>
        <v>2.4721200000000003</v>
      </c>
      <c r="AG1105" s="36">
        <f t="shared" si="218"/>
        <v>1.83</v>
      </c>
      <c r="AH1105" s="36">
        <f t="shared" si="219"/>
        <v>2.2799999999999998</v>
      </c>
      <c r="AI1105" s="36">
        <f t="shared" si="220"/>
        <v>2.4700000000000002</v>
      </c>
      <c r="AJ1105" s="40">
        <v>42447</v>
      </c>
      <c r="AK1105" s="40">
        <v>42451</v>
      </c>
      <c r="AL1105" s="22"/>
      <c r="AM1105" s="20" t="s">
        <v>184</v>
      </c>
      <c r="AN1105" s="20"/>
      <c r="AO1105" s="20" t="s">
        <v>204</v>
      </c>
      <c r="AP1105" s="20"/>
      <c r="AQ1105" s="20"/>
      <c r="AR1105" s="22"/>
      <c r="AS1105" s="46">
        <v>42552</v>
      </c>
      <c r="AT1105" s="173"/>
    </row>
    <row r="1106" spans="1:46" ht="47.25" customHeight="1">
      <c r="A1106" s="16">
        <v>8699771240016</v>
      </c>
      <c r="B1106" s="16" t="s">
        <v>1080</v>
      </c>
      <c r="C1106" s="16" t="s">
        <v>1081</v>
      </c>
      <c r="D1106" s="17" t="s">
        <v>38</v>
      </c>
      <c r="E1106" s="18" t="s">
        <v>41</v>
      </c>
      <c r="F1106" s="18">
        <v>4</v>
      </c>
      <c r="G1106" s="18">
        <v>1</v>
      </c>
      <c r="H1106" s="18">
        <v>2</v>
      </c>
      <c r="I1106" s="18"/>
      <c r="J1106" s="18"/>
      <c r="K1106" s="18"/>
      <c r="L1106" s="19" t="s">
        <v>8885</v>
      </c>
      <c r="M1106" s="19" t="s">
        <v>1083</v>
      </c>
      <c r="N1106" s="18" t="s">
        <v>1200</v>
      </c>
      <c r="O1106" s="47">
        <v>5631</v>
      </c>
      <c r="P1106" s="18" t="s">
        <v>197</v>
      </c>
      <c r="Q1106" s="18">
        <v>1</v>
      </c>
      <c r="R1106" s="18" t="s">
        <v>45</v>
      </c>
      <c r="S1106" s="37" t="s">
        <v>46</v>
      </c>
      <c r="T1106" s="18" t="s">
        <v>53</v>
      </c>
      <c r="U1106" s="37">
        <v>3.46</v>
      </c>
      <c r="V1106" s="37">
        <v>3.46</v>
      </c>
      <c r="W1106" s="37">
        <v>0</v>
      </c>
      <c r="X1106" s="18" t="s">
        <v>53</v>
      </c>
      <c r="Y1106" s="39"/>
      <c r="Z1106" s="16">
        <v>0</v>
      </c>
      <c r="AA1106" s="36">
        <v>7.32</v>
      </c>
      <c r="AB1106" s="36"/>
      <c r="AC1106" s="36">
        <v>7.32</v>
      </c>
      <c r="AD1106" s="70">
        <f>IF(Z1106=2,AC1106*1.08,IF(AC1106&lt;=10,(AC1106*1.09),IF(AC1106&lt;=50,(10*1.09)+((AC1106-10)*1.08),IF(AC1106&lt;=100,(10*1.09)+((50-10)*1.08)+((AC1106-50)*1.07),IF(AC1106&lt;=200,(10*1.09)+((50-10)*1.08)+((100-50)*1.07)+((AC1106-100)*1.04),(10*1.09)+((50-10)*1.08)+((100-50)*1.07)+((200-100)*1.04)+((AC1106-200)*1.02))))))</f>
        <v>7.9788000000000006</v>
      </c>
      <c r="AE1106" s="70">
        <f>IF(Z1106=1,AD1106*1.08,IF(Z1106=2,0,IF(AC1106&lt;=100,(AD1106*1.25),IF(AC1106&lt;=200,134.5+((AC1106-100)*1.04*1.16),255.14+((AC1106-200)*1.02*1.12)))))</f>
        <v>9.9735000000000014</v>
      </c>
      <c r="AF1106" s="70">
        <f>IF(Z1106=1,0,(AE1106*1.08))</f>
        <v>10.771380000000002</v>
      </c>
      <c r="AG1106" s="36">
        <f t="shared" si="218"/>
        <v>7.97</v>
      </c>
      <c r="AH1106" s="36">
        <f t="shared" si="219"/>
        <v>9.9700000000000006</v>
      </c>
      <c r="AI1106" s="36">
        <f t="shared" si="220"/>
        <v>10.77</v>
      </c>
      <c r="AJ1106" s="40">
        <v>42482</v>
      </c>
      <c r="AK1106" s="40">
        <v>42486</v>
      </c>
      <c r="AL1106" s="22"/>
      <c r="AM1106" s="20" t="s">
        <v>184</v>
      </c>
      <c r="AN1106" s="20"/>
      <c r="AO1106" s="20" t="s">
        <v>9280</v>
      </c>
      <c r="AP1106" s="20"/>
      <c r="AQ1106" s="20"/>
      <c r="AR1106" s="22"/>
      <c r="AS1106" s="46">
        <v>42552</v>
      </c>
      <c r="AT1106" s="173"/>
    </row>
    <row r="1107" spans="1:46" ht="47.25" customHeight="1">
      <c r="A1107" s="16">
        <v>8680400770226</v>
      </c>
      <c r="B1107" s="16" t="s">
        <v>7286</v>
      </c>
      <c r="C1107" s="16" t="s">
        <v>7287</v>
      </c>
      <c r="D1107" s="17" t="s">
        <v>323</v>
      </c>
      <c r="E1107" s="18" t="s">
        <v>295</v>
      </c>
      <c r="F1107" s="18">
        <v>4</v>
      </c>
      <c r="G1107" s="18">
        <v>1</v>
      </c>
      <c r="H1107" s="18">
        <v>3</v>
      </c>
      <c r="I1107" s="18"/>
      <c r="J1107" s="18"/>
      <c r="K1107" s="18"/>
      <c r="L1107" s="19" t="s">
        <v>7288</v>
      </c>
      <c r="M1107" s="19" t="s">
        <v>2755</v>
      </c>
      <c r="N1107" s="18" t="s">
        <v>3089</v>
      </c>
      <c r="O1107" s="18">
        <v>250</v>
      </c>
      <c r="P1107" s="18" t="s">
        <v>163</v>
      </c>
      <c r="Q1107" s="18">
        <v>1</v>
      </c>
      <c r="R1107" s="18" t="s">
        <v>95</v>
      </c>
      <c r="S1107" s="37" t="s">
        <v>46</v>
      </c>
      <c r="T1107" s="18" t="s">
        <v>53</v>
      </c>
      <c r="U1107" s="38">
        <v>2.9</v>
      </c>
      <c r="V1107" s="38">
        <v>2.9</v>
      </c>
      <c r="W1107" s="38">
        <v>0</v>
      </c>
      <c r="X1107" s="18" t="s">
        <v>53</v>
      </c>
      <c r="Y1107" s="39"/>
      <c r="Z1107" s="16">
        <v>0</v>
      </c>
      <c r="AA1107" s="36">
        <v>6.97</v>
      </c>
      <c r="AB1107" s="36"/>
      <c r="AC1107" s="36">
        <v>6.97</v>
      </c>
      <c r="AD1107" s="36">
        <v>7.59</v>
      </c>
      <c r="AE1107" s="36">
        <v>9.49</v>
      </c>
      <c r="AF1107" s="36">
        <v>10.25</v>
      </c>
      <c r="AG1107" s="36">
        <f t="shared" si="218"/>
        <v>7.59</v>
      </c>
      <c r="AH1107" s="36">
        <f t="shared" si="219"/>
        <v>9.49</v>
      </c>
      <c r="AI1107" s="36">
        <f t="shared" si="220"/>
        <v>10.25</v>
      </c>
      <c r="AJ1107" s="40">
        <v>42783</v>
      </c>
      <c r="AK1107" s="40">
        <v>42786</v>
      </c>
      <c r="AL1107" s="17"/>
      <c r="AM1107" s="20" t="s">
        <v>477</v>
      </c>
      <c r="AN1107" s="20"/>
      <c r="AO1107" s="20" t="s">
        <v>9280</v>
      </c>
      <c r="AP1107" s="20"/>
      <c r="AQ1107" s="20"/>
      <c r="AR1107" s="22"/>
      <c r="AS1107" s="46">
        <v>42552</v>
      </c>
      <c r="AT1107" s="173"/>
    </row>
    <row r="1108" spans="1:46" ht="47.25" customHeight="1">
      <c r="A1108" s="16">
        <v>8699742760024</v>
      </c>
      <c r="B1108" s="16" t="s">
        <v>8594</v>
      </c>
      <c r="C1108" s="16" t="s">
        <v>8595</v>
      </c>
      <c r="D1108" s="17" t="s">
        <v>38</v>
      </c>
      <c r="E1108" s="18" t="s">
        <v>38</v>
      </c>
      <c r="F1108" s="18">
        <v>0</v>
      </c>
      <c r="G1108" s="18">
        <v>1</v>
      </c>
      <c r="H1108" s="18">
        <v>1</v>
      </c>
      <c r="I1108" s="18"/>
      <c r="J1108" s="18"/>
      <c r="K1108" s="18"/>
      <c r="L1108" s="19" t="s">
        <v>8599</v>
      </c>
      <c r="M1108" s="19" t="s">
        <v>491</v>
      </c>
      <c r="N1108" s="18" t="s">
        <v>4928</v>
      </c>
      <c r="O1108" s="18">
        <v>20</v>
      </c>
      <c r="P1108" s="18" t="s">
        <v>163</v>
      </c>
      <c r="Q1108" s="18">
        <v>1</v>
      </c>
      <c r="R1108" s="18" t="s">
        <v>45</v>
      </c>
      <c r="S1108" s="37" t="s">
        <v>96</v>
      </c>
      <c r="T1108" s="37" t="s">
        <v>331</v>
      </c>
      <c r="U1108" s="38">
        <v>66.599999999999994</v>
      </c>
      <c r="V1108" s="38">
        <v>66.599999999999994</v>
      </c>
      <c r="W1108" s="38">
        <v>39.96</v>
      </c>
      <c r="X1108" s="37" t="s">
        <v>331</v>
      </c>
      <c r="Y1108" s="39"/>
      <c r="Z1108" s="16">
        <v>0</v>
      </c>
      <c r="AA1108" s="36">
        <v>84.57</v>
      </c>
      <c r="AB1108" s="36"/>
      <c r="AC1108" s="36">
        <v>84.57</v>
      </c>
      <c r="AD1108" s="38">
        <f t="shared" ref="AD1108:AD1142" si="221">IF(Z1108=2,AC1108*1.08,IF(AC1108&lt;=10,(AC1108*1.09),IF(AC1108&lt;=50,(10*1.09)+((AC1108-10)*1.08),IF(AC1108&lt;=100,(10*1.09)+((50-10)*1.08)+((AC1108-50)*1.07),IF(AC1108&lt;=200,(10*1.09)+((50-10)*1.08)+((100-50)*1.07)+((AC1108-100)*1.04),(10*1.09)+((50-10)*1.08)+((100-50)*1.07)+((200-100)*1.04)+((AC1108-200)*1.02))))))</f>
        <v>91.0899</v>
      </c>
      <c r="AE1108" s="38">
        <f t="shared" ref="AE1108:AE1122" si="222">IF(Z1108=1,AD1108*1.08,IF(Z1108=2,0,IF(AC1108&lt;=100,(AD1108*1.25),IF(AC1108&lt;=200,134.5+((AC1108-100)*1.04*1.16),255.14+((AC1108-200)*1.02*1.12)))))</f>
        <v>113.862375</v>
      </c>
      <c r="AF1108" s="38">
        <f t="shared" ref="AF1108:AF1122" si="223">IF(Z1108=1,0,(AE1108*1.08))</f>
        <v>122.97136500000001</v>
      </c>
      <c r="AG1108" s="36">
        <f t="shared" si="218"/>
        <v>91.08</v>
      </c>
      <c r="AH1108" s="36">
        <f t="shared" si="219"/>
        <v>113.86</v>
      </c>
      <c r="AI1108" s="36">
        <f t="shared" si="220"/>
        <v>122.97</v>
      </c>
      <c r="AJ1108" s="40">
        <v>42762</v>
      </c>
      <c r="AK1108" s="40">
        <v>42766</v>
      </c>
      <c r="AL1108" s="18"/>
      <c r="AM1108" s="20" t="s">
        <v>184</v>
      </c>
      <c r="AN1108" s="20"/>
      <c r="AO1108" s="20" t="s">
        <v>9280</v>
      </c>
      <c r="AP1108" s="20"/>
      <c r="AQ1108" s="20"/>
      <c r="AR1108" s="22"/>
      <c r="AS1108" s="46">
        <v>42552</v>
      </c>
      <c r="AT1108" s="173"/>
    </row>
    <row r="1109" spans="1:46" ht="47.25" customHeight="1">
      <c r="A1109" s="16">
        <v>8699742760031</v>
      </c>
      <c r="B1109" s="16" t="s">
        <v>8594</v>
      </c>
      <c r="C1109" s="16" t="s">
        <v>8595</v>
      </c>
      <c r="D1109" s="17" t="s">
        <v>38</v>
      </c>
      <c r="E1109" s="18" t="s">
        <v>38</v>
      </c>
      <c r="F1109" s="18">
        <v>6</v>
      </c>
      <c r="G1109" s="18">
        <v>1</v>
      </c>
      <c r="H1109" s="18">
        <v>1</v>
      </c>
      <c r="I1109" s="18"/>
      <c r="J1109" s="18"/>
      <c r="K1109" s="18"/>
      <c r="L1109" s="19" t="s">
        <v>8605</v>
      </c>
      <c r="M1109" s="19" t="s">
        <v>491</v>
      </c>
      <c r="N1109" s="18" t="s">
        <v>4928</v>
      </c>
      <c r="O1109" s="18">
        <v>80</v>
      </c>
      <c r="P1109" s="18" t="s">
        <v>163</v>
      </c>
      <c r="Q1109" s="18">
        <v>1</v>
      </c>
      <c r="R1109" s="18" t="s">
        <v>45</v>
      </c>
      <c r="S1109" s="37" t="s">
        <v>96</v>
      </c>
      <c r="T1109" s="37" t="s">
        <v>331</v>
      </c>
      <c r="U1109" s="38">
        <v>159.72</v>
      </c>
      <c r="V1109" s="38">
        <v>159.72</v>
      </c>
      <c r="W1109" s="38">
        <v>159.72</v>
      </c>
      <c r="X1109" s="37" t="s">
        <v>331</v>
      </c>
      <c r="Y1109" s="39"/>
      <c r="Z1109" s="16">
        <v>0</v>
      </c>
      <c r="AA1109" s="36">
        <v>338.06</v>
      </c>
      <c r="AB1109" s="36"/>
      <c r="AC1109" s="36">
        <v>338.06</v>
      </c>
      <c r="AD1109" s="38">
        <f t="shared" si="221"/>
        <v>352.4212</v>
      </c>
      <c r="AE1109" s="38">
        <f t="shared" si="222"/>
        <v>412.85974399999998</v>
      </c>
      <c r="AF1109" s="38">
        <f t="shared" si="223"/>
        <v>445.88852351999998</v>
      </c>
      <c r="AG1109" s="36">
        <f t="shared" si="218"/>
        <v>352.42</v>
      </c>
      <c r="AH1109" s="36">
        <f t="shared" si="219"/>
        <v>412.85</v>
      </c>
      <c r="AI1109" s="36">
        <f t="shared" si="220"/>
        <v>445.88</v>
      </c>
      <c r="AJ1109" s="40">
        <v>42762</v>
      </c>
      <c r="AK1109" s="40">
        <v>42766</v>
      </c>
      <c r="AL1109" s="18"/>
      <c r="AM1109" s="20" t="s">
        <v>184</v>
      </c>
      <c r="AN1109" s="20"/>
      <c r="AO1109" s="20" t="s">
        <v>272</v>
      </c>
      <c r="AP1109" s="20"/>
      <c r="AQ1109" s="20"/>
      <c r="AR1109" s="22"/>
      <c r="AS1109" s="46">
        <v>42552</v>
      </c>
      <c r="AT1109" s="173"/>
    </row>
    <row r="1110" spans="1:46" ht="47.25" customHeight="1">
      <c r="A1110" s="16">
        <v>8697529350482</v>
      </c>
      <c r="B1110" s="16" t="s">
        <v>1877</v>
      </c>
      <c r="C1110" s="16" t="s">
        <v>1878</v>
      </c>
      <c r="D1110" s="17" t="s">
        <v>87</v>
      </c>
      <c r="E1110" s="18" t="s">
        <v>41</v>
      </c>
      <c r="F1110" s="18">
        <v>6</v>
      </c>
      <c r="G1110" s="18">
        <v>2</v>
      </c>
      <c r="H1110" s="18">
        <v>1</v>
      </c>
      <c r="I1110" s="18"/>
      <c r="J1110" s="18"/>
      <c r="K1110" s="18"/>
      <c r="L1110" s="19" t="s">
        <v>8925</v>
      </c>
      <c r="M1110" s="19" t="s">
        <v>3232</v>
      </c>
      <c r="N1110" s="18" t="s">
        <v>220</v>
      </c>
      <c r="O1110" s="18" t="s">
        <v>8926</v>
      </c>
      <c r="P1110" s="18" t="s">
        <v>8445</v>
      </c>
      <c r="Q1110" s="18">
        <v>15</v>
      </c>
      <c r="R1110" s="18" t="s">
        <v>45</v>
      </c>
      <c r="S1110" s="37" t="s">
        <v>96</v>
      </c>
      <c r="T1110" s="18" t="s">
        <v>165</v>
      </c>
      <c r="U1110" s="37">
        <v>5.59</v>
      </c>
      <c r="V1110" s="37">
        <v>5.59</v>
      </c>
      <c r="W1110" s="37">
        <v>5.59</v>
      </c>
      <c r="X1110" s="18" t="s">
        <v>165</v>
      </c>
      <c r="Y1110" s="39"/>
      <c r="Z1110" s="16">
        <v>0</v>
      </c>
      <c r="AA1110" s="36">
        <v>10.89</v>
      </c>
      <c r="AB1110" s="36"/>
      <c r="AC1110" s="36">
        <v>10.89</v>
      </c>
      <c r="AD1110" s="70">
        <f t="shared" si="221"/>
        <v>11.8612</v>
      </c>
      <c r="AE1110" s="70">
        <f t="shared" si="222"/>
        <v>14.826499999999999</v>
      </c>
      <c r="AF1110" s="70">
        <f t="shared" si="223"/>
        <v>16.012620000000002</v>
      </c>
      <c r="AG1110" s="36">
        <f t="shared" si="218"/>
        <v>11.86</v>
      </c>
      <c r="AH1110" s="36">
        <f t="shared" si="219"/>
        <v>14.82</v>
      </c>
      <c r="AI1110" s="36">
        <f t="shared" si="220"/>
        <v>16.010000000000002</v>
      </c>
      <c r="AJ1110" s="40">
        <v>42419</v>
      </c>
      <c r="AK1110" s="40">
        <v>42422</v>
      </c>
      <c r="AL1110" s="22"/>
      <c r="AM1110" s="20" t="s">
        <v>184</v>
      </c>
      <c r="AN1110" s="20"/>
      <c r="AO1110" s="20" t="s">
        <v>272</v>
      </c>
      <c r="AP1110" s="20"/>
      <c r="AQ1110" s="20"/>
      <c r="AR1110" s="22"/>
      <c r="AS1110" s="46">
        <v>42552</v>
      </c>
      <c r="AT1110" s="173"/>
    </row>
    <row r="1111" spans="1:46" ht="47.25" customHeight="1">
      <c r="A1111" s="16">
        <v>8699546350148</v>
      </c>
      <c r="B1111" s="16" t="s">
        <v>1877</v>
      </c>
      <c r="C1111" s="16" t="s">
        <v>1878</v>
      </c>
      <c r="D1111" s="17" t="s">
        <v>87</v>
      </c>
      <c r="E1111" s="18" t="s">
        <v>295</v>
      </c>
      <c r="F1111" s="18" t="s">
        <v>6592</v>
      </c>
      <c r="G1111" s="18">
        <v>2</v>
      </c>
      <c r="H1111" s="18">
        <v>2</v>
      </c>
      <c r="I1111" s="18"/>
      <c r="J1111" s="18"/>
      <c r="K1111" s="18"/>
      <c r="L1111" s="19" t="s">
        <v>8925</v>
      </c>
      <c r="M1111" s="19" t="s">
        <v>3232</v>
      </c>
      <c r="N1111" s="18" t="s">
        <v>5248</v>
      </c>
      <c r="O1111" s="18" t="s">
        <v>8926</v>
      </c>
      <c r="P1111" s="18" t="s">
        <v>8445</v>
      </c>
      <c r="Q1111" s="18">
        <v>15</v>
      </c>
      <c r="R1111" s="18" t="s">
        <v>95</v>
      </c>
      <c r="S1111" s="37" t="s">
        <v>96</v>
      </c>
      <c r="T1111" s="18" t="s">
        <v>331</v>
      </c>
      <c r="U1111" s="38">
        <v>3.11</v>
      </c>
      <c r="V1111" s="38">
        <v>3.11</v>
      </c>
      <c r="W1111" s="38">
        <v>3.11</v>
      </c>
      <c r="X1111" s="18" t="s">
        <v>331</v>
      </c>
      <c r="Y1111" s="39"/>
      <c r="Z1111" s="16">
        <v>0</v>
      </c>
      <c r="AA1111" s="36">
        <v>8.57</v>
      </c>
      <c r="AB1111" s="36"/>
      <c r="AC1111" s="36">
        <v>8.57</v>
      </c>
      <c r="AD1111" s="38">
        <f t="shared" si="221"/>
        <v>9.3413000000000004</v>
      </c>
      <c r="AE1111" s="38">
        <f t="shared" si="222"/>
        <v>11.676625000000001</v>
      </c>
      <c r="AF1111" s="38">
        <f t="shared" si="223"/>
        <v>12.610755000000003</v>
      </c>
      <c r="AG1111" s="36">
        <f t="shared" si="218"/>
        <v>9.34</v>
      </c>
      <c r="AH1111" s="36">
        <f t="shared" si="219"/>
        <v>11.67</v>
      </c>
      <c r="AI1111" s="36">
        <f t="shared" si="220"/>
        <v>12.61</v>
      </c>
      <c r="AJ1111" s="40">
        <v>43245</v>
      </c>
      <c r="AK1111" s="40">
        <v>43251</v>
      </c>
      <c r="AL1111" s="17">
        <v>1</v>
      </c>
      <c r="AM1111" s="17" t="s">
        <v>10882</v>
      </c>
      <c r="AN1111" s="17"/>
      <c r="AO1111" s="20" t="s">
        <v>272</v>
      </c>
      <c r="AP1111" s="20"/>
      <c r="AQ1111" s="20"/>
      <c r="AR1111" s="22"/>
      <c r="AS1111" s="46">
        <v>42552</v>
      </c>
      <c r="AT1111" s="173"/>
    </row>
    <row r="1112" spans="1:46" ht="47.25" customHeight="1">
      <c r="A1112" s="16">
        <v>8699599010129</v>
      </c>
      <c r="B1112" s="16" t="s">
        <v>580</v>
      </c>
      <c r="C1112" s="16" t="s">
        <v>789</v>
      </c>
      <c r="D1112" s="17" t="s">
        <v>38</v>
      </c>
      <c r="E1112" s="18" t="s">
        <v>41</v>
      </c>
      <c r="F1112" s="18">
        <v>4</v>
      </c>
      <c r="G1112" s="18">
        <v>5</v>
      </c>
      <c r="H1112" s="18">
        <v>2</v>
      </c>
      <c r="I1112" s="18"/>
      <c r="J1112" s="18"/>
      <c r="K1112" s="18"/>
      <c r="L1112" s="19" t="s">
        <v>7418</v>
      </c>
      <c r="M1112" s="19" t="s">
        <v>123</v>
      </c>
      <c r="N1112" s="18" t="s">
        <v>2266</v>
      </c>
      <c r="O1112" s="18" t="s">
        <v>7419</v>
      </c>
      <c r="P1112" s="18" t="s">
        <v>163</v>
      </c>
      <c r="Q1112" s="18">
        <v>30</v>
      </c>
      <c r="R1112" s="18" t="s">
        <v>45</v>
      </c>
      <c r="S1112" s="37" t="s">
        <v>46</v>
      </c>
      <c r="T1112" s="18" t="s">
        <v>53</v>
      </c>
      <c r="U1112" s="38">
        <v>3.46</v>
      </c>
      <c r="V1112" s="38">
        <v>3.46</v>
      </c>
      <c r="W1112" s="38">
        <v>0</v>
      </c>
      <c r="X1112" s="18" t="s">
        <v>53</v>
      </c>
      <c r="Y1112" s="39"/>
      <c r="Z1112" s="16">
        <v>0</v>
      </c>
      <c r="AA1112" s="36">
        <v>8.09</v>
      </c>
      <c r="AB1112" s="36"/>
      <c r="AC1112" s="36">
        <v>8.09</v>
      </c>
      <c r="AD1112" s="38">
        <f t="shared" si="221"/>
        <v>8.8181000000000012</v>
      </c>
      <c r="AE1112" s="38">
        <f t="shared" si="222"/>
        <v>11.022625000000001</v>
      </c>
      <c r="AF1112" s="38">
        <f t="shared" si="223"/>
        <v>11.904435000000003</v>
      </c>
      <c r="AG1112" s="36">
        <f t="shared" si="218"/>
        <v>8.81</v>
      </c>
      <c r="AH1112" s="36">
        <f t="shared" si="219"/>
        <v>11.02</v>
      </c>
      <c r="AI1112" s="36">
        <f t="shared" si="220"/>
        <v>11.9</v>
      </c>
      <c r="AJ1112" s="40">
        <v>42804</v>
      </c>
      <c r="AK1112" s="40">
        <v>42808</v>
      </c>
      <c r="AL1112" s="18"/>
      <c r="AM1112" s="20" t="s">
        <v>563</v>
      </c>
      <c r="AN1112" s="20"/>
      <c r="AO1112" s="20" t="s">
        <v>8576</v>
      </c>
      <c r="AP1112" s="20"/>
      <c r="AQ1112" s="20"/>
      <c r="AR1112" s="22"/>
      <c r="AS1112" s="46">
        <v>42552</v>
      </c>
      <c r="AT1112" s="173"/>
    </row>
    <row r="1113" spans="1:46" ht="47.25" customHeight="1">
      <c r="A1113" s="16">
        <v>8699809018556</v>
      </c>
      <c r="B1113" s="16" t="s">
        <v>36</v>
      </c>
      <c r="C1113" s="16" t="s">
        <v>37</v>
      </c>
      <c r="D1113" s="17" t="s">
        <v>38</v>
      </c>
      <c r="E1113" s="18" t="s">
        <v>41</v>
      </c>
      <c r="F1113" s="18">
        <v>6</v>
      </c>
      <c r="G1113" s="18">
        <v>1</v>
      </c>
      <c r="H1113" s="18">
        <v>2</v>
      </c>
      <c r="I1113" s="18"/>
      <c r="J1113" s="18"/>
      <c r="K1113" s="18"/>
      <c r="L1113" s="19" t="s">
        <v>6673</v>
      </c>
      <c r="M1113" s="19" t="s">
        <v>43</v>
      </c>
      <c r="N1113" s="18" t="s">
        <v>837</v>
      </c>
      <c r="O1113" s="18">
        <v>400</v>
      </c>
      <c r="P1113" s="18" t="s">
        <v>163</v>
      </c>
      <c r="Q1113" s="18">
        <v>20</v>
      </c>
      <c r="R1113" s="18" t="s">
        <v>45</v>
      </c>
      <c r="S1113" s="37" t="s">
        <v>46</v>
      </c>
      <c r="T1113" s="18" t="s">
        <v>53</v>
      </c>
      <c r="U1113" s="37">
        <v>2.48</v>
      </c>
      <c r="V1113" s="37">
        <v>2.48</v>
      </c>
      <c r="W1113" s="37">
        <v>0</v>
      </c>
      <c r="X1113" s="18" t="s">
        <v>53</v>
      </c>
      <c r="Y1113" s="39"/>
      <c r="Z1113" s="16">
        <v>0</v>
      </c>
      <c r="AA1113" s="36">
        <v>5.23</v>
      </c>
      <c r="AB1113" s="36"/>
      <c r="AC1113" s="36">
        <v>5.23</v>
      </c>
      <c r="AD1113" s="70">
        <f t="shared" si="221"/>
        <v>5.7007000000000012</v>
      </c>
      <c r="AE1113" s="70">
        <f t="shared" si="222"/>
        <v>7.1258750000000015</v>
      </c>
      <c r="AF1113" s="70">
        <f t="shared" si="223"/>
        <v>7.6959450000000018</v>
      </c>
      <c r="AG1113" s="36">
        <f t="shared" si="218"/>
        <v>5.7</v>
      </c>
      <c r="AH1113" s="36">
        <f t="shared" si="219"/>
        <v>7.12</v>
      </c>
      <c r="AI1113" s="36">
        <f t="shared" si="220"/>
        <v>7.69</v>
      </c>
      <c r="AJ1113" s="40">
        <v>42447</v>
      </c>
      <c r="AK1113" s="40">
        <v>42451</v>
      </c>
      <c r="AL1113" s="22"/>
      <c r="AM1113" s="20" t="s">
        <v>4839</v>
      </c>
      <c r="AN1113" s="20"/>
      <c r="AO1113" s="20" t="s">
        <v>272</v>
      </c>
      <c r="AP1113" s="20"/>
      <c r="AQ1113" s="20"/>
      <c r="AR1113" s="22"/>
      <c r="AS1113" s="46">
        <v>42552</v>
      </c>
      <c r="AT1113" s="173"/>
    </row>
    <row r="1114" spans="1:46" ht="47.25" customHeight="1">
      <c r="A1114" s="16">
        <v>8699809098565</v>
      </c>
      <c r="B1114" s="16" t="s">
        <v>36</v>
      </c>
      <c r="C1114" s="16" t="s">
        <v>37</v>
      </c>
      <c r="D1114" s="17" t="s">
        <v>38</v>
      </c>
      <c r="E1114" s="18" t="s">
        <v>41</v>
      </c>
      <c r="F1114" s="18">
        <v>6</v>
      </c>
      <c r="G1114" s="18">
        <v>1</v>
      </c>
      <c r="H1114" s="18">
        <v>2</v>
      </c>
      <c r="I1114" s="18"/>
      <c r="J1114" s="18"/>
      <c r="K1114" s="18"/>
      <c r="L1114" s="19" t="s">
        <v>6721</v>
      </c>
      <c r="M1114" s="19" t="s">
        <v>43</v>
      </c>
      <c r="N1114" s="18" t="s">
        <v>6722</v>
      </c>
      <c r="O1114" s="18">
        <v>600</v>
      </c>
      <c r="P1114" s="18" t="s">
        <v>163</v>
      </c>
      <c r="Q1114" s="18">
        <v>20</v>
      </c>
      <c r="R1114" s="18" t="s">
        <v>45</v>
      </c>
      <c r="S1114" s="37" t="s">
        <v>46</v>
      </c>
      <c r="T1114" s="18" t="s">
        <v>53</v>
      </c>
      <c r="U1114" s="37">
        <v>3.42</v>
      </c>
      <c r="V1114" s="37">
        <v>3.42</v>
      </c>
      <c r="W1114" s="37">
        <v>0</v>
      </c>
      <c r="X1114" s="18" t="s">
        <v>53</v>
      </c>
      <c r="Y1114" s="39"/>
      <c r="Z1114" s="16">
        <v>0</v>
      </c>
      <c r="AA1114" s="36">
        <v>7.22</v>
      </c>
      <c r="AB1114" s="36"/>
      <c r="AC1114" s="36">
        <v>7.22</v>
      </c>
      <c r="AD1114" s="70">
        <f t="shared" si="221"/>
        <v>7.8698000000000006</v>
      </c>
      <c r="AE1114" s="70">
        <f t="shared" si="222"/>
        <v>9.8372500000000009</v>
      </c>
      <c r="AF1114" s="70">
        <f t="shared" si="223"/>
        <v>10.624230000000003</v>
      </c>
      <c r="AG1114" s="36">
        <f t="shared" si="218"/>
        <v>7.86</v>
      </c>
      <c r="AH1114" s="36">
        <f t="shared" si="219"/>
        <v>9.83</v>
      </c>
      <c r="AI1114" s="36">
        <f t="shared" si="220"/>
        <v>10.62</v>
      </c>
      <c r="AJ1114" s="40">
        <v>42447</v>
      </c>
      <c r="AK1114" s="40">
        <v>42451</v>
      </c>
      <c r="AL1114" s="22"/>
      <c r="AM1114" s="20" t="s">
        <v>4839</v>
      </c>
      <c r="AN1114" s="20"/>
      <c r="AO1114" s="20" t="s">
        <v>272</v>
      </c>
      <c r="AP1114" s="20"/>
      <c r="AQ1114" s="20"/>
      <c r="AR1114" s="22"/>
      <c r="AS1114" s="46">
        <v>42552</v>
      </c>
      <c r="AT1114" s="173"/>
    </row>
    <row r="1115" spans="1:46" ht="47.25" customHeight="1">
      <c r="A1115" s="16">
        <v>8699809340077</v>
      </c>
      <c r="B1115" s="16" t="s">
        <v>6429</v>
      </c>
      <c r="C1115" s="16" t="s">
        <v>37</v>
      </c>
      <c r="D1115" s="17" t="s">
        <v>38</v>
      </c>
      <c r="E1115" s="18" t="s">
        <v>41</v>
      </c>
      <c r="F1115" s="18">
        <v>4</v>
      </c>
      <c r="G1115" s="18">
        <v>1</v>
      </c>
      <c r="H1115" s="18">
        <v>2</v>
      </c>
      <c r="I1115" s="18"/>
      <c r="J1115" s="18"/>
      <c r="K1115" s="18"/>
      <c r="L1115" s="19" t="s">
        <v>6430</v>
      </c>
      <c r="M1115" s="19" t="s">
        <v>43</v>
      </c>
      <c r="N1115" s="18" t="s">
        <v>310</v>
      </c>
      <c r="O1115" s="18">
        <v>10</v>
      </c>
      <c r="P1115" s="18" t="s">
        <v>523</v>
      </c>
      <c r="Q1115" s="18">
        <v>40</v>
      </c>
      <c r="R1115" s="18" t="s">
        <v>45</v>
      </c>
      <c r="S1115" s="37" t="s">
        <v>46</v>
      </c>
      <c r="T1115" s="18" t="s">
        <v>53</v>
      </c>
      <c r="U1115" s="37">
        <v>2.48</v>
      </c>
      <c r="V1115" s="37">
        <v>2.48</v>
      </c>
      <c r="W1115" s="37">
        <v>0</v>
      </c>
      <c r="X1115" s="18" t="s">
        <v>53</v>
      </c>
      <c r="Y1115" s="39"/>
      <c r="Z1115" s="16">
        <v>0</v>
      </c>
      <c r="AA1115" s="36">
        <v>2.86</v>
      </c>
      <c r="AB1115" s="36"/>
      <c r="AC1115" s="36">
        <v>2.86</v>
      </c>
      <c r="AD1115" s="37">
        <f t="shared" si="221"/>
        <v>3.1173999999999999</v>
      </c>
      <c r="AE1115" s="37">
        <f t="shared" si="222"/>
        <v>3.8967499999999999</v>
      </c>
      <c r="AF1115" s="37">
        <f t="shared" si="223"/>
        <v>4.2084900000000003</v>
      </c>
      <c r="AG1115" s="36">
        <f t="shared" si="218"/>
        <v>3.11</v>
      </c>
      <c r="AH1115" s="36">
        <f t="shared" si="219"/>
        <v>3.89</v>
      </c>
      <c r="AI1115" s="36">
        <f t="shared" si="220"/>
        <v>4.2</v>
      </c>
      <c r="AJ1115" s="71">
        <v>42566</v>
      </c>
      <c r="AK1115" s="40">
        <v>42570</v>
      </c>
      <c r="AL1115" s="22"/>
      <c r="AM1115" s="20" t="s">
        <v>335</v>
      </c>
      <c r="AN1115" s="20"/>
      <c r="AO1115" s="20" t="s">
        <v>272</v>
      </c>
      <c r="AP1115" s="20"/>
      <c r="AQ1115" s="20"/>
      <c r="AR1115" s="22"/>
      <c r="AS1115" s="46">
        <v>42552</v>
      </c>
      <c r="AT1115" s="173"/>
    </row>
    <row r="1116" spans="1:46" ht="47.25" customHeight="1">
      <c r="A1116" s="16">
        <v>8699502570788</v>
      </c>
      <c r="B1116" s="16" t="s">
        <v>36</v>
      </c>
      <c r="C1116" s="16" t="s">
        <v>37</v>
      </c>
      <c r="D1116" s="17" t="s">
        <v>38</v>
      </c>
      <c r="E1116" s="18" t="s">
        <v>41</v>
      </c>
      <c r="F1116" s="18">
        <v>4</v>
      </c>
      <c r="G1116" s="18">
        <v>1</v>
      </c>
      <c r="H1116" s="18">
        <v>2</v>
      </c>
      <c r="I1116" s="18"/>
      <c r="J1116" s="18"/>
      <c r="K1116" s="18"/>
      <c r="L1116" s="19" t="s">
        <v>42</v>
      </c>
      <c r="M1116" s="19" t="s">
        <v>43</v>
      </c>
      <c r="N1116" s="18" t="s">
        <v>44</v>
      </c>
      <c r="O1116" s="18"/>
      <c r="P1116" s="18"/>
      <c r="Q1116" s="18">
        <v>100</v>
      </c>
      <c r="R1116" s="18" t="s">
        <v>45</v>
      </c>
      <c r="S1116" s="37" t="s">
        <v>46</v>
      </c>
      <c r="T1116" s="37"/>
      <c r="U1116" s="37"/>
      <c r="V1116" s="37">
        <v>0.91</v>
      </c>
      <c r="W1116" s="37">
        <v>0</v>
      </c>
      <c r="X1116" s="18" t="s">
        <v>53</v>
      </c>
      <c r="Y1116" s="18"/>
      <c r="Z1116" s="16">
        <v>0</v>
      </c>
      <c r="AA1116" s="16"/>
      <c r="AB1116" s="16"/>
      <c r="AC1116" s="36">
        <v>1.91</v>
      </c>
      <c r="AD1116" s="70">
        <f t="shared" si="221"/>
        <v>2.0819000000000001</v>
      </c>
      <c r="AE1116" s="70">
        <f t="shared" si="222"/>
        <v>2.6023750000000003</v>
      </c>
      <c r="AF1116" s="70">
        <f t="shared" si="223"/>
        <v>2.8105650000000004</v>
      </c>
      <c r="AG1116" s="36">
        <f t="shared" si="218"/>
        <v>2.08</v>
      </c>
      <c r="AH1116" s="36">
        <f t="shared" si="219"/>
        <v>2.6</v>
      </c>
      <c r="AI1116" s="36">
        <f t="shared" si="220"/>
        <v>2.81</v>
      </c>
      <c r="AJ1116" s="40">
        <v>42447</v>
      </c>
      <c r="AK1116" s="40">
        <v>42451</v>
      </c>
      <c r="AL1116" s="77"/>
      <c r="AM1116" s="20"/>
      <c r="AN1116" s="20"/>
      <c r="AO1116" s="20" t="s">
        <v>272</v>
      </c>
      <c r="AP1116" s="20"/>
      <c r="AQ1116" s="20"/>
      <c r="AR1116" s="22"/>
      <c r="AS1116" s="46">
        <v>42552</v>
      </c>
      <c r="AT1116" s="173"/>
    </row>
    <row r="1117" spans="1:46" ht="47.25" customHeight="1">
      <c r="A1117" s="16">
        <v>8699809575158</v>
      </c>
      <c r="B1117" s="16" t="s">
        <v>36</v>
      </c>
      <c r="C1117" s="16" t="s">
        <v>37</v>
      </c>
      <c r="D1117" s="17" t="s">
        <v>38</v>
      </c>
      <c r="E1117" s="18" t="s">
        <v>41</v>
      </c>
      <c r="F1117" s="18">
        <v>4</v>
      </c>
      <c r="G1117" s="18">
        <v>1</v>
      </c>
      <c r="H1117" s="18">
        <v>2</v>
      </c>
      <c r="I1117" s="18"/>
      <c r="J1117" s="18"/>
      <c r="K1117" s="18"/>
      <c r="L1117" s="19" t="s">
        <v>42</v>
      </c>
      <c r="M1117" s="19" t="s">
        <v>43</v>
      </c>
      <c r="N1117" s="18" t="s">
        <v>310</v>
      </c>
      <c r="O1117" s="18" t="s">
        <v>7010</v>
      </c>
      <c r="P1117" s="18" t="s">
        <v>551</v>
      </c>
      <c r="Q1117" s="18">
        <v>100</v>
      </c>
      <c r="R1117" s="18" t="s">
        <v>45</v>
      </c>
      <c r="S1117" s="37" t="s">
        <v>46</v>
      </c>
      <c r="T1117" s="37"/>
      <c r="U1117" s="37"/>
      <c r="V1117" s="37">
        <v>0.91</v>
      </c>
      <c r="W1117" s="37">
        <v>0</v>
      </c>
      <c r="X1117" s="18" t="s">
        <v>53</v>
      </c>
      <c r="Y1117" s="18"/>
      <c r="Z1117" s="16">
        <v>0</v>
      </c>
      <c r="AA1117" s="16"/>
      <c r="AB1117" s="16"/>
      <c r="AC1117" s="36">
        <v>1.91</v>
      </c>
      <c r="AD1117" s="70">
        <f t="shared" si="221"/>
        <v>2.0819000000000001</v>
      </c>
      <c r="AE1117" s="70">
        <f t="shared" si="222"/>
        <v>2.6023750000000003</v>
      </c>
      <c r="AF1117" s="70">
        <f t="shared" si="223"/>
        <v>2.8105650000000004</v>
      </c>
      <c r="AG1117" s="36">
        <f t="shared" si="218"/>
        <v>2.08</v>
      </c>
      <c r="AH1117" s="36">
        <f t="shared" si="219"/>
        <v>2.6</v>
      </c>
      <c r="AI1117" s="36">
        <f t="shared" si="220"/>
        <v>2.81</v>
      </c>
      <c r="AJ1117" s="40">
        <v>42447</v>
      </c>
      <c r="AK1117" s="40">
        <v>42451</v>
      </c>
      <c r="AL1117" s="77"/>
      <c r="AM1117" s="20"/>
      <c r="AN1117" s="20"/>
      <c r="AO1117" s="20" t="s">
        <v>1306</v>
      </c>
      <c r="AP1117" s="20"/>
      <c r="AQ1117" s="20"/>
      <c r="AR1117" s="22"/>
      <c r="AS1117" s="46">
        <v>42552</v>
      </c>
      <c r="AT1117" s="173"/>
    </row>
    <row r="1118" spans="1:46" ht="47.25" customHeight="1">
      <c r="A1118" s="16">
        <v>8699502570764</v>
      </c>
      <c r="B1118" s="16" t="s">
        <v>36</v>
      </c>
      <c r="C1118" s="16" t="s">
        <v>37</v>
      </c>
      <c r="D1118" s="17" t="s">
        <v>38</v>
      </c>
      <c r="E1118" s="18" t="s">
        <v>41</v>
      </c>
      <c r="F1118" s="18">
        <v>4</v>
      </c>
      <c r="G1118" s="18">
        <v>1</v>
      </c>
      <c r="H1118" s="18">
        <v>2</v>
      </c>
      <c r="I1118" s="18"/>
      <c r="J1118" s="18"/>
      <c r="K1118" s="18"/>
      <c r="L1118" s="19" t="s">
        <v>10294</v>
      </c>
      <c r="M1118" s="19" t="s">
        <v>43</v>
      </c>
      <c r="N1118" s="18" t="s">
        <v>44</v>
      </c>
      <c r="O1118" s="18"/>
      <c r="P1118" s="18"/>
      <c r="Q1118" s="18">
        <v>120</v>
      </c>
      <c r="R1118" s="18" t="s">
        <v>45</v>
      </c>
      <c r="S1118" s="37" t="s">
        <v>46</v>
      </c>
      <c r="T1118" s="18" t="s">
        <v>53</v>
      </c>
      <c r="U1118" s="38">
        <v>1.02</v>
      </c>
      <c r="V1118" s="38">
        <v>1.02</v>
      </c>
      <c r="W1118" s="38">
        <v>0</v>
      </c>
      <c r="X1118" s="18" t="s">
        <v>53</v>
      </c>
      <c r="Y1118" s="39"/>
      <c r="Z1118" s="16">
        <v>0</v>
      </c>
      <c r="AA1118" s="36">
        <v>2.36</v>
      </c>
      <c r="AB1118" s="36"/>
      <c r="AC1118" s="36">
        <v>2.36</v>
      </c>
      <c r="AD1118" s="38">
        <f t="shared" si="221"/>
        <v>2.5724</v>
      </c>
      <c r="AE1118" s="38">
        <f t="shared" si="222"/>
        <v>3.2155</v>
      </c>
      <c r="AF1118" s="38">
        <f t="shared" si="223"/>
        <v>3.4727400000000004</v>
      </c>
      <c r="AG1118" s="36">
        <f t="shared" si="218"/>
        <v>2.57</v>
      </c>
      <c r="AH1118" s="36">
        <f t="shared" si="219"/>
        <v>3.21</v>
      </c>
      <c r="AI1118" s="36">
        <f t="shared" si="220"/>
        <v>3.47</v>
      </c>
      <c r="AJ1118" s="40">
        <v>42783</v>
      </c>
      <c r="AK1118" s="40">
        <v>42786</v>
      </c>
      <c r="AL1118" s="17"/>
      <c r="AM1118" s="20" t="s">
        <v>10295</v>
      </c>
      <c r="AN1118" s="20"/>
      <c r="AO1118" s="20" t="s">
        <v>1306</v>
      </c>
      <c r="AP1118" s="20"/>
      <c r="AQ1118" s="20"/>
      <c r="AR1118" s="22"/>
      <c r="AS1118" s="46">
        <v>42552</v>
      </c>
      <c r="AT1118" s="173"/>
    </row>
    <row r="1119" spans="1:46" ht="47.25" customHeight="1">
      <c r="A1119" s="16">
        <v>8697930242765</v>
      </c>
      <c r="B1119" s="16" t="s">
        <v>9071</v>
      </c>
      <c r="C1119" s="16" t="s">
        <v>9072</v>
      </c>
      <c r="D1119" s="17" t="s">
        <v>38</v>
      </c>
      <c r="E1119" s="18" t="s">
        <v>38</v>
      </c>
      <c r="F1119" s="18">
        <v>0</v>
      </c>
      <c r="G1119" s="18">
        <v>5</v>
      </c>
      <c r="H1119" s="18">
        <v>1</v>
      </c>
      <c r="I1119" s="18"/>
      <c r="J1119" s="18"/>
      <c r="K1119" s="18"/>
      <c r="L1119" s="19" t="s">
        <v>3966</v>
      </c>
      <c r="M1119" s="19" t="s">
        <v>3963</v>
      </c>
      <c r="N1119" s="18" t="s">
        <v>8358</v>
      </c>
      <c r="O1119" s="18" t="s">
        <v>9073</v>
      </c>
      <c r="P1119" s="18" t="s">
        <v>163</v>
      </c>
      <c r="Q1119" s="18">
        <v>30</v>
      </c>
      <c r="R1119" s="18" t="s">
        <v>45</v>
      </c>
      <c r="S1119" s="37" t="s">
        <v>46</v>
      </c>
      <c r="T1119" s="18" t="s">
        <v>1334</v>
      </c>
      <c r="U1119" s="37">
        <v>93.66</v>
      </c>
      <c r="V1119" s="37">
        <v>93.66</v>
      </c>
      <c r="W1119" s="37">
        <v>56.2</v>
      </c>
      <c r="X1119" s="18" t="s">
        <v>1334</v>
      </c>
      <c r="Y1119" s="39"/>
      <c r="Z1119" s="16">
        <v>0</v>
      </c>
      <c r="AA1119" s="36">
        <v>94.75</v>
      </c>
      <c r="AB1119" s="36"/>
      <c r="AC1119" s="36">
        <v>94.75</v>
      </c>
      <c r="AD1119" s="70">
        <f t="shared" si="221"/>
        <v>101.9825</v>
      </c>
      <c r="AE1119" s="70">
        <f t="shared" si="222"/>
        <v>127.47812500000001</v>
      </c>
      <c r="AF1119" s="70">
        <f t="shared" si="223"/>
        <v>137.67637500000001</v>
      </c>
      <c r="AG1119" s="36">
        <f t="shared" si="218"/>
        <v>101.98</v>
      </c>
      <c r="AH1119" s="36">
        <f t="shared" si="219"/>
        <v>127.47</v>
      </c>
      <c r="AI1119" s="36">
        <f t="shared" si="220"/>
        <v>137.66999999999999</v>
      </c>
      <c r="AJ1119" s="40">
        <v>42419</v>
      </c>
      <c r="AK1119" s="40">
        <v>42422</v>
      </c>
      <c r="AL1119" s="22"/>
      <c r="AM1119" s="20" t="s">
        <v>184</v>
      </c>
      <c r="AN1119" s="20"/>
      <c r="AO1119" s="20" t="s">
        <v>2317</v>
      </c>
      <c r="AP1119" s="20"/>
      <c r="AQ1119" s="20"/>
      <c r="AR1119" s="22"/>
      <c r="AS1119" s="46">
        <v>42552</v>
      </c>
      <c r="AT1119" s="173"/>
    </row>
    <row r="1120" spans="1:46" ht="47.25" customHeight="1">
      <c r="A1120" s="16">
        <v>8697930242727</v>
      </c>
      <c r="B1120" s="16" t="s">
        <v>9071</v>
      </c>
      <c r="C1120" s="16" t="s">
        <v>9072</v>
      </c>
      <c r="D1120" s="17" t="s">
        <v>38</v>
      </c>
      <c r="E1120" s="18" t="s">
        <v>38</v>
      </c>
      <c r="F1120" s="18">
        <v>0</v>
      </c>
      <c r="G1120" s="18">
        <v>5</v>
      </c>
      <c r="H1120" s="18">
        <v>1</v>
      </c>
      <c r="I1120" s="18"/>
      <c r="J1120" s="18"/>
      <c r="K1120" s="18"/>
      <c r="L1120" s="19" t="s">
        <v>3964</v>
      </c>
      <c r="M1120" s="19" t="s">
        <v>3963</v>
      </c>
      <c r="N1120" s="18" t="s">
        <v>8358</v>
      </c>
      <c r="O1120" s="18" t="s">
        <v>9076</v>
      </c>
      <c r="P1120" s="18" t="s">
        <v>163</v>
      </c>
      <c r="Q1120" s="18">
        <v>30</v>
      </c>
      <c r="R1120" s="18" t="s">
        <v>45</v>
      </c>
      <c r="S1120" s="37" t="s">
        <v>46</v>
      </c>
      <c r="T1120" s="18" t="s">
        <v>1334</v>
      </c>
      <c r="U1120" s="37">
        <v>78.349999999999994</v>
      </c>
      <c r="V1120" s="37">
        <v>78.349999999999994</v>
      </c>
      <c r="W1120" s="37">
        <v>47.01</v>
      </c>
      <c r="X1120" s="18" t="s">
        <v>1334</v>
      </c>
      <c r="Y1120" s="39"/>
      <c r="Z1120" s="16">
        <v>0</v>
      </c>
      <c r="AA1120" s="36">
        <v>71.98</v>
      </c>
      <c r="AB1120" s="36"/>
      <c r="AC1120" s="36">
        <v>71.98</v>
      </c>
      <c r="AD1120" s="70">
        <f t="shared" si="221"/>
        <v>77.618600000000015</v>
      </c>
      <c r="AE1120" s="70">
        <f t="shared" si="222"/>
        <v>97.023250000000019</v>
      </c>
      <c r="AF1120" s="70">
        <f t="shared" si="223"/>
        <v>104.78511000000003</v>
      </c>
      <c r="AG1120" s="36">
        <f t="shared" si="218"/>
        <v>77.61</v>
      </c>
      <c r="AH1120" s="36">
        <f t="shared" si="219"/>
        <v>97.02</v>
      </c>
      <c r="AI1120" s="36">
        <f t="shared" si="220"/>
        <v>104.78</v>
      </c>
      <c r="AJ1120" s="40">
        <v>42419</v>
      </c>
      <c r="AK1120" s="40">
        <v>42422</v>
      </c>
      <c r="AL1120" s="22"/>
      <c r="AM1120" s="20" t="s">
        <v>184</v>
      </c>
      <c r="AN1120" s="20"/>
      <c r="AO1120" s="20" t="s">
        <v>2317</v>
      </c>
      <c r="AP1120" s="20"/>
      <c r="AQ1120" s="20"/>
      <c r="AR1120" s="22"/>
      <c r="AS1120" s="46">
        <v>42552</v>
      </c>
      <c r="AT1120" s="173"/>
    </row>
    <row r="1121" spans="1:46" ht="47.25" customHeight="1">
      <c r="A1121" s="16">
        <v>8697930242703</v>
      </c>
      <c r="B1121" s="16" t="s">
        <v>9071</v>
      </c>
      <c r="C1121" s="16" t="s">
        <v>9072</v>
      </c>
      <c r="D1121" s="17" t="s">
        <v>38</v>
      </c>
      <c r="E1121" s="18" t="s">
        <v>38</v>
      </c>
      <c r="F1121" s="18">
        <v>0</v>
      </c>
      <c r="G1121" s="18">
        <v>5</v>
      </c>
      <c r="H1121" s="18">
        <v>1</v>
      </c>
      <c r="I1121" s="18"/>
      <c r="J1121" s="18"/>
      <c r="K1121" s="18"/>
      <c r="L1121" s="19" t="s">
        <v>3962</v>
      </c>
      <c r="M1121" s="19" t="s">
        <v>3963</v>
      </c>
      <c r="N1121" s="18" t="s">
        <v>8358</v>
      </c>
      <c r="O1121" s="18" t="s">
        <v>9077</v>
      </c>
      <c r="P1121" s="18" t="s">
        <v>163</v>
      </c>
      <c r="Q1121" s="18">
        <v>30</v>
      </c>
      <c r="R1121" s="18" t="s">
        <v>45</v>
      </c>
      <c r="S1121" s="37" t="s">
        <v>46</v>
      </c>
      <c r="T1121" s="18" t="s">
        <v>1334</v>
      </c>
      <c r="U1121" s="37">
        <v>61.74</v>
      </c>
      <c r="V1121" s="37">
        <v>61.74</v>
      </c>
      <c r="W1121" s="37">
        <v>37.04</v>
      </c>
      <c r="X1121" s="18" t="s">
        <v>1334</v>
      </c>
      <c r="Y1121" s="39"/>
      <c r="Z1121" s="16">
        <v>0</v>
      </c>
      <c r="AA1121" s="36">
        <v>60.76</v>
      </c>
      <c r="AB1121" s="36"/>
      <c r="AC1121" s="36">
        <v>60.76</v>
      </c>
      <c r="AD1121" s="70">
        <f t="shared" si="221"/>
        <v>65.613200000000006</v>
      </c>
      <c r="AE1121" s="70">
        <f t="shared" si="222"/>
        <v>82.016500000000008</v>
      </c>
      <c r="AF1121" s="70">
        <f t="shared" si="223"/>
        <v>88.577820000000017</v>
      </c>
      <c r="AG1121" s="36">
        <f t="shared" si="218"/>
        <v>65.61</v>
      </c>
      <c r="AH1121" s="36">
        <f t="shared" si="219"/>
        <v>82.01</v>
      </c>
      <c r="AI1121" s="36">
        <f t="shared" si="220"/>
        <v>88.57</v>
      </c>
      <c r="AJ1121" s="40">
        <v>42419</v>
      </c>
      <c r="AK1121" s="40">
        <v>42422</v>
      </c>
      <c r="AL1121" s="22"/>
      <c r="AM1121" s="20" t="s">
        <v>184</v>
      </c>
      <c r="AN1121" s="20"/>
      <c r="AO1121" s="20" t="s">
        <v>8956</v>
      </c>
      <c r="AP1121" s="20"/>
      <c r="AQ1121" s="20"/>
      <c r="AR1121" s="22"/>
      <c r="AS1121" s="46">
        <v>42552</v>
      </c>
      <c r="AT1121" s="173"/>
    </row>
    <row r="1122" spans="1:46" ht="47.25" customHeight="1">
      <c r="A1122" s="16">
        <v>8699514751663</v>
      </c>
      <c r="B1122" s="16" t="s">
        <v>9378</v>
      </c>
      <c r="C1122" s="16" t="s">
        <v>9379</v>
      </c>
      <c r="D1122" s="17" t="s">
        <v>87</v>
      </c>
      <c r="E1122" s="18" t="s">
        <v>41</v>
      </c>
      <c r="F1122" s="18">
        <v>6</v>
      </c>
      <c r="G1122" s="18">
        <v>2</v>
      </c>
      <c r="H1122" s="18">
        <v>1</v>
      </c>
      <c r="I1122" s="18"/>
      <c r="J1122" s="18"/>
      <c r="K1122" s="18"/>
      <c r="L1122" s="19" t="s">
        <v>9380</v>
      </c>
      <c r="M1122" s="19" t="s">
        <v>9381</v>
      </c>
      <c r="N1122" s="18" t="s">
        <v>74</v>
      </c>
      <c r="O1122" s="18">
        <v>400</v>
      </c>
      <c r="P1122" s="18" t="s">
        <v>163</v>
      </c>
      <c r="Q1122" s="18">
        <v>6</v>
      </c>
      <c r="R1122" s="18" t="s">
        <v>45</v>
      </c>
      <c r="S1122" s="37" t="s">
        <v>96</v>
      </c>
      <c r="T1122" s="37" t="s">
        <v>222</v>
      </c>
      <c r="U1122" s="37">
        <v>7.92</v>
      </c>
      <c r="V1122" s="37">
        <v>7.92</v>
      </c>
      <c r="W1122" s="37">
        <v>7.92</v>
      </c>
      <c r="X1122" s="37" t="s">
        <v>222</v>
      </c>
      <c r="Y1122" s="39"/>
      <c r="Z1122" s="16">
        <v>0</v>
      </c>
      <c r="AA1122" s="36">
        <v>16.72</v>
      </c>
      <c r="AB1122" s="36"/>
      <c r="AC1122" s="36">
        <v>16.72</v>
      </c>
      <c r="AD1122" s="70">
        <f t="shared" si="221"/>
        <v>18.157599999999999</v>
      </c>
      <c r="AE1122" s="70">
        <f t="shared" si="222"/>
        <v>22.696999999999999</v>
      </c>
      <c r="AF1122" s="70">
        <f t="shared" si="223"/>
        <v>24.51276</v>
      </c>
      <c r="AG1122" s="36">
        <f t="shared" si="218"/>
        <v>18.149999999999999</v>
      </c>
      <c r="AH1122" s="36">
        <f t="shared" si="219"/>
        <v>22.69</v>
      </c>
      <c r="AI1122" s="36">
        <f t="shared" si="220"/>
        <v>24.51</v>
      </c>
      <c r="AJ1122" s="40">
        <v>42419</v>
      </c>
      <c r="AK1122" s="40">
        <v>42422</v>
      </c>
      <c r="AL1122" s="22"/>
      <c r="AM1122" s="20" t="s">
        <v>184</v>
      </c>
      <c r="AN1122" s="20"/>
      <c r="AO1122" s="20" t="s">
        <v>8956</v>
      </c>
      <c r="AP1122" s="20"/>
      <c r="AQ1122" s="20"/>
      <c r="AR1122" s="22"/>
      <c r="AS1122" s="46">
        <v>42552</v>
      </c>
      <c r="AT1122" s="173"/>
    </row>
    <row r="1123" spans="1:46" ht="47.25" customHeight="1">
      <c r="A1123" s="16">
        <v>8699704106990</v>
      </c>
      <c r="B1123" s="16" t="s">
        <v>8333</v>
      </c>
      <c r="C1123" s="16" t="s">
        <v>8334</v>
      </c>
      <c r="D1123" s="17" t="s">
        <v>87</v>
      </c>
      <c r="E1123" s="18" t="s">
        <v>295</v>
      </c>
      <c r="F1123" s="18">
        <v>0</v>
      </c>
      <c r="G1123" s="18">
        <v>2</v>
      </c>
      <c r="H1123" s="18">
        <v>1</v>
      </c>
      <c r="I1123" s="18"/>
      <c r="J1123" s="18"/>
      <c r="K1123" s="18"/>
      <c r="L1123" s="19" t="s">
        <v>339</v>
      </c>
      <c r="M1123" s="19" t="s">
        <v>340</v>
      </c>
      <c r="N1123" s="18" t="s">
        <v>329</v>
      </c>
      <c r="O1123" s="18">
        <v>10</v>
      </c>
      <c r="P1123" s="18" t="s">
        <v>163</v>
      </c>
      <c r="Q1123" s="18">
        <v>6</v>
      </c>
      <c r="R1123" s="18" t="s">
        <v>95</v>
      </c>
      <c r="S1123" s="37" t="s">
        <v>96</v>
      </c>
      <c r="T1123" s="18" t="s">
        <v>557</v>
      </c>
      <c r="U1123" s="38">
        <v>6.54</v>
      </c>
      <c r="V1123" s="38">
        <v>6.54</v>
      </c>
      <c r="W1123" s="38">
        <v>5.23</v>
      </c>
      <c r="X1123" s="18" t="s">
        <v>557</v>
      </c>
      <c r="Y1123" s="39"/>
      <c r="Z1123" s="16">
        <v>0</v>
      </c>
      <c r="AA1123" s="36">
        <v>13.71</v>
      </c>
      <c r="AB1123" s="36"/>
      <c r="AC1123" s="36">
        <v>13.71</v>
      </c>
      <c r="AD1123" s="38">
        <f t="shared" si="221"/>
        <v>14.9068</v>
      </c>
      <c r="AE1123" s="38">
        <f>IF(Z1123=1,AD1123*1.08,IF(Z1123=4,AD1123*1.08,IF(Z1123=2,0,IF(AC1123&lt;=100,(AD1123*1.25),IF(AC1123&lt;=200,134.5+((AC1123-100)*1.04*1.16),255.14+((AC1123-200)*1.02*1.12))))))</f>
        <v>18.633500000000002</v>
      </c>
      <c r="AF1123" s="38">
        <f>IF(Z1123=1,0,IF(Z1123=4,0,(AE1123*1.08)))</f>
        <v>20.124180000000003</v>
      </c>
      <c r="AG1123" s="36">
        <f t="shared" si="218"/>
        <v>14.9</v>
      </c>
      <c r="AH1123" s="36">
        <f t="shared" si="219"/>
        <v>18.63</v>
      </c>
      <c r="AI1123" s="36">
        <f t="shared" si="220"/>
        <v>20.12</v>
      </c>
      <c r="AJ1123" s="40">
        <v>43448</v>
      </c>
      <c r="AK1123" s="40">
        <v>43452</v>
      </c>
      <c r="AL1123" s="17"/>
      <c r="AM1123" s="36" t="s">
        <v>3754</v>
      </c>
      <c r="AN1123" s="20"/>
      <c r="AO1123" s="20" t="s">
        <v>8963</v>
      </c>
      <c r="AP1123" s="20"/>
      <c r="AQ1123" s="20"/>
      <c r="AR1123" s="22"/>
      <c r="AS1123" s="46">
        <v>42552</v>
      </c>
      <c r="AT1123" s="173"/>
    </row>
    <row r="1124" spans="1:46" ht="47.25" customHeight="1">
      <c r="A1124" s="16">
        <v>8697936090025</v>
      </c>
      <c r="B1124" s="16" t="s">
        <v>6623</v>
      </c>
      <c r="C1124" s="16" t="s">
        <v>6624</v>
      </c>
      <c r="D1124" s="17" t="s">
        <v>38</v>
      </c>
      <c r="E1124" s="18" t="s">
        <v>38</v>
      </c>
      <c r="F1124" s="18">
        <v>0</v>
      </c>
      <c r="G1124" s="18">
        <v>1</v>
      </c>
      <c r="H1124" s="18">
        <v>1</v>
      </c>
      <c r="I1124" s="18"/>
      <c r="J1124" s="18"/>
      <c r="K1124" s="18"/>
      <c r="L1124" s="19" t="s">
        <v>1779</v>
      </c>
      <c r="M1124" s="19" t="s">
        <v>843</v>
      </c>
      <c r="N1124" s="18" t="s">
        <v>502</v>
      </c>
      <c r="O1124" s="18">
        <v>10</v>
      </c>
      <c r="P1124" s="18" t="s">
        <v>163</v>
      </c>
      <c r="Q1124" s="18">
        <v>28</v>
      </c>
      <c r="R1124" s="18" t="s">
        <v>45</v>
      </c>
      <c r="S1124" s="37" t="s">
        <v>46</v>
      </c>
      <c r="T1124" s="18" t="s">
        <v>331</v>
      </c>
      <c r="U1124" s="37">
        <v>63.69</v>
      </c>
      <c r="V1124" s="37">
        <v>27.97</v>
      </c>
      <c r="W1124" s="37">
        <v>27.97</v>
      </c>
      <c r="X1124" s="18" t="s">
        <v>331</v>
      </c>
      <c r="Y1124" s="39"/>
      <c r="Z1124" s="16">
        <v>0</v>
      </c>
      <c r="AA1124" s="36">
        <v>59.2</v>
      </c>
      <c r="AB1124" s="36"/>
      <c r="AC1124" s="36">
        <v>59.2</v>
      </c>
      <c r="AD1124" s="70">
        <f t="shared" si="221"/>
        <v>63.944000000000003</v>
      </c>
      <c r="AE1124" s="70">
        <f t="shared" ref="AE1124:AE1142" si="224">IF(Z1124=1,AD1124*1.08,IF(Z1124=2,0,IF(AC1124&lt;=100,(AD1124*1.25),IF(AC1124&lt;=200,134.5+((AC1124-100)*1.04*1.16),255.14+((AC1124-200)*1.02*1.12)))))</f>
        <v>79.930000000000007</v>
      </c>
      <c r="AF1124" s="70">
        <f t="shared" ref="AF1124:AF1142" si="225">IF(Z1124=1,0,(AE1124*1.08))</f>
        <v>86.324400000000011</v>
      </c>
      <c r="AG1124" s="36">
        <f t="shared" si="218"/>
        <v>63.94</v>
      </c>
      <c r="AH1124" s="36">
        <f t="shared" si="219"/>
        <v>79.930000000000007</v>
      </c>
      <c r="AI1124" s="36">
        <f t="shared" si="220"/>
        <v>86.32</v>
      </c>
      <c r="AJ1124" s="40">
        <v>42545</v>
      </c>
      <c r="AK1124" s="40">
        <v>42547</v>
      </c>
      <c r="AL1124" s="22"/>
      <c r="AM1124" s="20" t="s">
        <v>184</v>
      </c>
      <c r="AN1124" s="20"/>
      <c r="AO1124" s="20" t="s">
        <v>8963</v>
      </c>
      <c r="AP1124" s="20"/>
      <c r="AQ1124" s="20"/>
      <c r="AR1124" s="22"/>
      <c r="AS1124" s="46">
        <v>42552</v>
      </c>
      <c r="AT1124" s="173"/>
    </row>
    <row r="1125" spans="1:46" ht="47.25" customHeight="1">
      <c r="A1125" s="16">
        <v>8680881095801</v>
      </c>
      <c r="B1125" s="16" t="s">
        <v>6623</v>
      </c>
      <c r="C1125" s="16" t="s">
        <v>6624</v>
      </c>
      <c r="D1125" s="17" t="s">
        <v>38</v>
      </c>
      <c r="E1125" s="18" t="s">
        <v>38</v>
      </c>
      <c r="F1125" s="18">
        <v>0</v>
      </c>
      <c r="G1125" s="18">
        <v>1</v>
      </c>
      <c r="H1125" s="18">
        <v>1</v>
      </c>
      <c r="I1125" s="18"/>
      <c r="J1125" s="18"/>
      <c r="K1125" s="18"/>
      <c r="L1125" s="19" t="s">
        <v>1779</v>
      </c>
      <c r="M1125" s="19" t="s">
        <v>843</v>
      </c>
      <c r="N1125" s="18" t="s">
        <v>3357</v>
      </c>
      <c r="O1125" s="18">
        <v>10</v>
      </c>
      <c r="P1125" s="18" t="s">
        <v>163</v>
      </c>
      <c r="Q1125" s="18">
        <v>28</v>
      </c>
      <c r="R1125" s="18" t="s">
        <v>45</v>
      </c>
      <c r="S1125" s="37" t="s">
        <v>46</v>
      </c>
      <c r="T1125" s="18" t="s">
        <v>331</v>
      </c>
      <c r="U1125" s="37">
        <v>27.97</v>
      </c>
      <c r="V1125" s="37">
        <v>63.69</v>
      </c>
      <c r="W1125" s="37">
        <v>27.97</v>
      </c>
      <c r="X1125" s="18" t="s">
        <v>331</v>
      </c>
      <c r="Y1125" s="39"/>
      <c r="Z1125" s="16">
        <v>0</v>
      </c>
      <c r="AA1125" s="36">
        <v>59.2</v>
      </c>
      <c r="AB1125" s="36"/>
      <c r="AC1125" s="36">
        <v>59.2</v>
      </c>
      <c r="AD1125" s="37">
        <f t="shared" si="221"/>
        <v>63.944000000000003</v>
      </c>
      <c r="AE1125" s="37">
        <f t="shared" si="224"/>
        <v>79.930000000000007</v>
      </c>
      <c r="AF1125" s="37">
        <f t="shared" si="225"/>
        <v>86.324400000000011</v>
      </c>
      <c r="AG1125" s="36">
        <f t="shared" si="218"/>
        <v>63.94</v>
      </c>
      <c r="AH1125" s="36">
        <f t="shared" si="219"/>
        <v>79.930000000000007</v>
      </c>
      <c r="AI1125" s="36">
        <f t="shared" si="220"/>
        <v>86.32</v>
      </c>
      <c r="AJ1125" s="40">
        <v>42622</v>
      </c>
      <c r="AK1125" s="40">
        <v>42626</v>
      </c>
      <c r="AL1125" s="22"/>
      <c r="AM1125" s="20" t="s">
        <v>184</v>
      </c>
      <c r="AN1125" s="20"/>
      <c r="AO1125" s="20" t="s">
        <v>8578</v>
      </c>
      <c r="AP1125" s="20"/>
      <c r="AQ1125" s="20"/>
      <c r="AR1125" s="22"/>
      <c r="AS1125" s="46">
        <v>42552</v>
      </c>
      <c r="AT1125" s="173"/>
    </row>
    <row r="1126" spans="1:46" ht="47.25" customHeight="1">
      <c r="A1126" s="16">
        <v>8697936090155</v>
      </c>
      <c r="B1126" s="16" t="s">
        <v>6623</v>
      </c>
      <c r="C1126" s="16" t="s">
        <v>6624</v>
      </c>
      <c r="D1126" s="17" t="s">
        <v>38</v>
      </c>
      <c r="E1126" s="18" t="s">
        <v>38</v>
      </c>
      <c r="F1126" s="18">
        <v>0</v>
      </c>
      <c r="G1126" s="18">
        <v>5</v>
      </c>
      <c r="H1126" s="18">
        <v>1</v>
      </c>
      <c r="I1126" s="18"/>
      <c r="J1126" s="18"/>
      <c r="K1126" s="18"/>
      <c r="L1126" s="19" t="s">
        <v>1780</v>
      </c>
      <c r="M1126" s="19" t="s">
        <v>843</v>
      </c>
      <c r="N1126" s="18" t="s">
        <v>502</v>
      </c>
      <c r="O1126" s="18">
        <v>10</v>
      </c>
      <c r="P1126" s="18" t="s">
        <v>163</v>
      </c>
      <c r="Q1126" s="18">
        <v>84</v>
      </c>
      <c r="R1126" s="18" t="s">
        <v>45</v>
      </c>
      <c r="S1126" s="37" t="s">
        <v>46</v>
      </c>
      <c r="T1126" s="18" t="s">
        <v>331</v>
      </c>
      <c r="U1126" s="37">
        <v>191.05</v>
      </c>
      <c r="V1126" s="37">
        <v>83.91</v>
      </c>
      <c r="W1126" s="37">
        <v>83.91</v>
      </c>
      <c r="X1126" s="18" t="s">
        <v>331</v>
      </c>
      <c r="Y1126" s="39"/>
      <c r="Z1126" s="16">
        <v>0</v>
      </c>
      <c r="AA1126" s="36">
        <v>177.6</v>
      </c>
      <c r="AB1126" s="36"/>
      <c r="AC1126" s="36">
        <v>177.6</v>
      </c>
      <c r="AD1126" s="70">
        <f t="shared" si="221"/>
        <v>188.30399999999997</v>
      </c>
      <c r="AE1126" s="70">
        <f t="shared" si="224"/>
        <v>228.11663999999999</v>
      </c>
      <c r="AF1126" s="70">
        <f t="shared" si="225"/>
        <v>246.36597120000002</v>
      </c>
      <c r="AG1126" s="36">
        <f t="shared" si="218"/>
        <v>188.3</v>
      </c>
      <c r="AH1126" s="36">
        <f t="shared" si="219"/>
        <v>228.11</v>
      </c>
      <c r="AI1126" s="36">
        <f t="shared" si="220"/>
        <v>246.36</v>
      </c>
      <c r="AJ1126" s="40">
        <v>42545</v>
      </c>
      <c r="AK1126" s="40">
        <v>42547</v>
      </c>
      <c r="AL1126" s="22"/>
      <c r="AM1126" s="20" t="s">
        <v>184</v>
      </c>
      <c r="AN1126" s="20"/>
      <c r="AO1126" s="20" t="s">
        <v>351</v>
      </c>
      <c r="AP1126" s="20"/>
      <c r="AQ1126" s="20"/>
      <c r="AR1126" s="22"/>
      <c r="AS1126" s="46">
        <v>42552</v>
      </c>
      <c r="AT1126" s="173"/>
    </row>
    <row r="1127" spans="1:46" ht="47.25" customHeight="1">
      <c r="A1127" s="16">
        <v>8680881095818</v>
      </c>
      <c r="B1127" s="16" t="s">
        <v>6623</v>
      </c>
      <c r="C1127" s="16" t="s">
        <v>6624</v>
      </c>
      <c r="D1127" s="17" t="s">
        <v>38</v>
      </c>
      <c r="E1127" s="18" t="s">
        <v>38</v>
      </c>
      <c r="F1127" s="18">
        <v>0</v>
      </c>
      <c r="G1127" s="18">
        <v>5</v>
      </c>
      <c r="H1127" s="18">
        <v>1</v>
      </c>
      <c r="I1127" s="18"/>
      <c r="J1127" s="18"/>
      <c r="K1127" s="18"/>
      <c r="L1127" s="19" t="s">
        <v>1780</v>
      </c>
      <c r="M1127" s="19" t="s">
        <v>843</v>
      </c>
      <c r="N1127" s="18" t="s">
        <v>3357</v>
      </c>
      <c r="O1127" s="18">
        <v>10</v>
      </c>
      <c r="P1127" s="18" t="s">
        <v>163</v>
      </c>
      <c r="Q1127" s="18">
        <v>84</v>
      </c>
      <c r="R1127" s="18" t="s">
        <v>45</v>
      </c>
      <c r="S1127" s="37" t="s">
        <v>46</v>
      </c>
      <c r="T1127" s="18" t="s">
        <v>331</v>
      </c>
      <c r="U1127" s="37">
        <v>83.91</v>
      </c>
      <c r="V1127" s="37">
        <v>191.05</v>
      </c>
      <c r="W1127" s="37">
        <v>83.91</v>
      </c>
      <c r="X1127" s="18" t="s">
        <v>331</v>
      </c>
      <c r="Y1127" s="39"/>
      <c r="Z1127" s="16">
        <v>0</v>
      </c>
      <c r="AA1127" s="36">
        <v>177.6</v>
      </c>
      <c r="AB1127" s="36"/>
      <c r="AC1127" s="36">
        <v>177.6</v>
      </c>
      <c r="AD1127" s="37">
        <f t="shared" si="221"/>
        <v>188.30399999999997</v>
      </c>
      <c r="AE1127" s="37">
        <f t="shared" si="224"/>
        <v>228.11663999999999</v>
      </c>
      <c r="AF1127" s="37">
        <f t="shared" si="225"/>
        <v>246.36597120000002</v>
      </c>
      <c r="AG1127" s="36">
        <f t="shared" si="218"/>
        <v>188.3</v>
      </c>
      <c r="AH1127" s="36">
        <f t="shared" si="219"/>
        <v>228.11</v>
      </c>
      <c r="AI1127" s="36">
        <f t="shared" si="220"/>
        <v>246.36</v>
      </c>
      <c r="AJ1127" s="40">
        <v>42622</v>
      </c>
      <c r="AK1127" s="40">
        <v>42626</v>
      </c>
      <c r="AL1127" s="22"/>
      <c r="AM1127" s="20" t="s">
        <v>184</v>
      </c>
      <c r="AN1127" s="20"/>
      <c r="AO1127" s="20" t="s">
        <v>1306</v>
      </c>
      <c r="AP1127" s="20"/>
      <c r="AQ1127" s="20"/>
      <c r="AR1127" s="22"/>
      <c r="AS1127" s="46">
        <v>42552</v>
      </c>
      <c r="AT1127" s="173"/>
    </row>
    <row r="1128" spans="1:46" ht="47.25" customHeight="1">
      <c r="A1128" s="16">
        <v>8697936090018</v>
      </c>
      <c r="B1128" s="16" t="s">
        <v>6623</v>
      </c>
      <c r="C1128" s="16" t="s">
        <v>6624</v>
      </c>
      <c r="D1128" s="17" t="s">
        <v>38</v>
      </c>
      <c r="E1128" s="18" t="s">
        <v>38</v>
      </c>
      <c r="F1128" s="18">
        <v>0</v>
      </c>
      <c r="G1128" s="18">
        <v>1</v>
      </c>
      <c r="H1128" s="18">
        <v>1</v>
      </c>
      <c r="I1128" s="18"/>
      <c r="J1128" s="18"/>
      <c r="K1128" s="18"/>
      <c r="L1128" s="19" t="s">
        <v>1772</v>
      </c>
      <c r="M1128" s="19" t="s">
        <v>843</v>
      </c>
      <c r="N1128" s="18" t="s">
        <v>502</v>
      </c>
      <c r="O1128" s="18">
        <v>5</v>
      </c>
      <c r="P1128" s="18" t="s">
        <v>163</v>
      </c>
      <c r="Q1128" s="18">
        <v>14</v>
      </c>
      <c r="R1128" s="18" t="s">
        <v>45</v>
      </c>
      <c r="S1128" s="37" t="s">
        <v>46</v>
      </c>
      <c r="T1128" s="37" t="s">
        <v>331</v>
      </c>
      <c r="U1128" s="37">
        <v>17.41</v>
      </c>
      <c r="V1128" s="37">
        <v>17.41</v>
      </c>
      <c r="W1128" s="37">
        <v>8.82</v>
      </c>
      <c r="X1128" s="37" t="s">
        <v>331</v>
      </c>
      <c r="Y1128" s="39"/>
      <c r="Z1128" s="16">
        <v>0</v>
      </c>
      <c r="AA1128" s="36">
        <v>18.649999999999999</v>
      </c>
      <c r="AB1128" s="36"/>
      <c r="AC1128" s="36">
        <v>18.649999999999999</v>
      </c>
      <c r="AD1128" s="70">
        <f t="shared" si="221"/>
        <v>20.241999999999997</v>
      </c>
      <c r="AE1128" s="70">
        <f t="shared" si="224"/>
        <v>25.302499999999995</v>
      </c>
      <c r="AF1128" s="70">
        <f t="shared" si="225"/>
        <v>27.326699999999995</v>
      </c>
      <c r="AG1128" s="36">
        <f t="shared" si="218"/>
        <v>20.239999999999998</v>
      </c>
      <c r="AH1128" s="36">
        <f t="shared" si="219"/>
        <v>25.3</v>
      </c>
      <c r="AI1128" s="36">
        <f t="shared" si="220"/>
        <v>27.32</v>
      </c>
      <c r="AJ1128" s="40">
        <v>42419</v>
      </c>
      <c r="AK1128" s="40">
        <v>42422</v>
      </c>
      <c r="AL1128" s="22"/>
      <c r="AM1128" s="20" t="s">
        <v>184</v>
      </c>
      <c r="AN1128" s="20"/>
      <c r="AO1128" s="20" t="s">
        <v>8553</v>
      </c>
      <c r="AP1128" s="20"/>
      <c r="AQ1128" s="20"/>
      <c r="AR1128" s="22"/>
      <c r="AS1128" s="46">
        <v>42552</v>
      </c>
      <c r="AT1128" s="173"/>
    </row>
    <row r="1129" spans="1:46" ht="47.25" customHeight="1">
      <c r="A1129" s="16">
        <v>8680881095788</v>
      </c>
      <c r="B1129" s="16" t="s">
        <v>6623</v>
      </c>
      <c r="C1129" s="16" t="s">
        <v>6624</v>
      </c>
      <c r="D1129" s="17" t="s">
        <v>38</v>
      </c>
      <c r="E1129" s="18" t="s">
        <v>38</v>
      </c>
      <c r="F1129" s="18">
        <v>0</v>
      </c>
      <c r="G1129" s="18">
        <v>1</v>
      </c>
      <c r="H1129" s="18">
        <v>1</v>
      </c>
      <c r="I1129" s="18"/>
      <c r="J1129" s="18"/>
      <c r="K1129" s="18"/>
      <c r="L1129" s="19" t="s">
        <v>1772</v>
      </c>
      <c r="M1129" s="19" t="s">
        <v>843</v>
      </c>
      <c r="N1129" s="18" t="s">
        <v>3357</v>
      </c>
      <c r="O1129" s="18">
        <v>5</v>
      </c>
      <c r="P1129" s="18" t="s">
        <v>163</v>
      </c>
      <c r="Q1129" s="18">
        <v>14</v>
      </c>
      <c r="R1129" s="18" t="s">
        <v>45</v>
      </c>
      <c r="S1129" s="37" t="s">
        <v>46</v>
      </c>
      <c r="T1129" s="37" t="s">
        <v>331</v>
      </c>
      <c r="U1129" s="37">
        <v>17.41</v>
      </c>
      <c r="V1129" s="37">
        <v>17.41</v>
      </c>
      <c r="W1129" s="37">
        <v>8.82</v>
      </c>
      <c r="X1129" s="37" t="s">
        <v>331</v>
      </c>
      <c r="Y1129" s="39"/>
      <c r="Z1129" s="16">
        <v>0</v>
      </c>
      <c r="AA1129" s="36">
        <v>18.649999999999999</v>
      </c>
      <c r="AB1129" s="36"/>
      <c r="AC1129" s="36">
        <v>18.649999999999999</v>
      </c>
      <c r="AD1129" s="37">
        <f t="shared" si="221"/>
        <v>20.241999999999997</v>
      </c>
      <c r="AE1129" s="37">
        <f t="shared" si="224"/>
        <v>25.302499999999995</v>
      </c>
      <c r="AF1129" s="37">
        <f t="shared" si="225"/>
        <v>27.326699999999995</v>
      </c>
      <c r="AG1129" s="36">
        <f t="shared" si="218"/>
        <v>20.239999999999998</v>
      </c>
      <c r="AH1129" s="36">
        <f t="shared" si="219"/>
        <v>25.3</v>
      </c>
      <c r="AI1129" s="36">
        <f t="shared" si="220"/>
        <v>27.32</v>
      </c>
      <c r="AJ1129" s="40">
        <v>42622</v>
      </c>
      <c r="AK1129" s="40">
        <v>42626</v>
      </c>
      <c r="AL1129" s="22"/>
      <c r="AM1129" s="20" t="s">
        <v>184</v>
      </c>
      <c r="AN1129" s="20"/>
      <c r="AO1129" s="20" t="s">
        <v>1192</v>
      </c>
      <c r="AP1129" s="20"/>
      <c r="AQ1129" s="20"/>
      <c r="AR1129" s="22"/>
      <c r="AS1129" s="46">
        <v>42552</v>
      </c>
      <c r="AT1129" s="173"/>
    </row>
    <row r="1130" spans="1:46" ht="47.25" customHeight="1">
      <c r="A1130" s="16">
        <v>8697936090148</v>
      </c>
      <c r="B1130" s="16" t="s">
        <v>6623</v>
      </c>
      <c r="C1130" s="16" t="s">
        <v>6624</v>
      </c>
      <c r="D1130" s="17" t="s">
        <v>38</v>
      </c>
      <c r="E1130" s="18" t="s">
        <v>38</v>
      </c>
      <c r="F1130" s="18">
        <v>0</v>
      </c>
      <c r="G1130" s="18">
        <v>1</v>
      </c>
      <c r="H1130" s="18">
        <v>1</v>
      </c>
      <c r="I1130" s="18"/>
      <c r="J1130" s="18"/>
      <c r="K1130" s="18"/>
      <c r="L1130" s="19" t="s">
        <v>1778</v>
      </c>
      <c r="M1130" s="19" t="s">
        <v>843</v>
      </c>
      <c r="N1130" s="18" t="s">
        <v>502</v>
      </c>
      <c r="O1130" s="18">
        <v>5</v>
      </c>
      <c r="P1130" s="18" t="s">
        <v>163</v>
      </c>
      <c r="Q1130" s="18">
        <v>28</v>
      </c>
      <c r="R1130" s="18" t="s">
        <v>45</v>
      </c>
      <c r="S1130" s="37" t="s">
        <v>46</v>
      </c>
      <c r="T1130" s="37" t="s">
        <v>331</v>
      </c>
      <c r="U1130" s="37">
        <v>45.67</v>
      </c>
      <c r="V1130" s="37">
        <v>17.64</v>
      </c>
      <c r="W1130" s="37">
        <v>17.64</v>
      </c>
      <c r="X1130" s="37" t="s">
        <v>331</v>
      </c>
      <c r="Y1130" s="39"/>
      <c r="Z1130" s="16">
        <v>0</v>
      </c>
      <c r="AA1130" s="36">
        <v>37.33</v>
      </c>
      <c r="AB1130" s="36"/>
      <c r="AC1130" s="36">
        <v>37.33</v>
      </c>
      <c r="AD1130" s="70">
        <f t="shared" si="221"/>
        <v>40.416400000000003</v>
      </c>
      <c r="AE1130" s="70">
        <f t="shared" si="224"/>
        <v>50.520500000000006</v>
      </c>
      <c r="AF1130" s="70">
        <f t="shared" si="225"/>
        <v>54.562140000000007</v>
      </c>
      <c r="AG1130" s="36">
        <f t="shared" si="218"/>
        <v>40.409999999999997</v>
      </c>
      <c r="AH1130" s="36">
        <f t="shared" si="219"/>
        <v>50.52</v>
      </c>
      <c r="AI1130" s="36">
        <f t="shared" si="220"/>
        <v>54.56</v>
      </c>
      <c r="AJ1130" s="40">
        <v>42545</v>
      </c>
      <c r="AK1130" s="40">
        <v>42547</v>
      </c>
      <c r="AL1130" s="22"/>
      <c r="AM1130" s="20" t="s">
        <v>184</v>
      </c>
      <c r="AN1130" s="20"/>
      <c r="AO1130" s="20" t="s">
        <v>8553</v>
      </c>
      <c r="AP1130" s="20"/>
      <c r="AQ1130" s="20"/>
      <c r="AR1130" s="22"/>
      <c r="AS1130" s="46">
        <v>42552</v>
      </c>
      <c r="AT1130" s="173"/>
    </row>
    <row r="1131" spans="1:46" ht="47.25" customHeight="1">
      <c r="A1131" s="16">
        <v>8680881095795</v>
      </c>
      <c r="B1131" s="16" t="s">
        <v>6623</v>
      </c>
      <c r="C1131" s="16" t="s">
        <v>6624</v>
      </c>
      <c r="D1131" s="17" t="s">
        <v>38</v>
      </c>
      <c r="E1131" s="18" t="s">
        <v>38</v>
      </c>
      <c r="F1131" s="18">
        <v>0</v>
      </c>
      <c r="G1131" s="18">
        <v>1</v>
      </c>
      <c r="H1131" s="18">
        <v>1</v>
      </c>
      <c r="I1131" s="18"/>
      <c r="J1131" s="18"/>
      <c r="K1131" s="18"/>
      <c r="L1131" s="19" t="s">
        <v>1778</v>
      </c>
      <c r="M1131" s="19" t="s">
        <v>843</v>
      </c>
      <c r="N1131" s="18" t="s">
        <v>3357</v>
      </c>
      <c r="O1131" s="18">
        <v>5</v>
      </c>
      <c r="P1131" s="18" t="s">
        <v>163</v>
      </c>
      <c r="Q1131" s="18">
        <v>28</v>
      </c>
      <c r="R1131" s="18" t="s">
        <v>45</v>
      </c>
      <c r="S1131" s="37" t="s">
        <v>46</v>
      </c>
      <c r="T1131" s="37" t="s">
        <v>331</v>
      </c>
      <c r="U1131" s="37">
        <v>17.64</v>
      </c>
      <c r="V1131" s="37">
        <v>45.67</v>
      </c>
      <c r="W1131" s="37">
        <v>17.64</v>
      </c>
      <c r="X1131" s="37" t="s">
        <v>331</v>
      </c>
      <c r="Y1131" s="39"/>
      <c r="Z1131" s="16">
        <v>0</v>
      </c>
      <c r="AA1131" s="36">
        <v>37.33</v>
      </c>
      <c r="AB1131" s="36"/>
      <c r="AC1131" s="36">
        <v>37.33</v>
      </c>
      <c r="AD1131" s="37">
        <f t="shared" si="221"/>
        <v>40.416400000000003</v>
      </c>
      <c r="AE1131" s="37">
        <f t="shared" si="224"/>
        <v>50.520500000000006</v>
      </c>
      <c r="AF1131" s="37">
        <f t="shared" si="225"/>
        <v>54.562140000000007</v>
      </c>
      <c r="AG1131" s="36">
        <f t="shared" si="218"/>
        <v>40.409999999999997</v>
      </c>
      <c r="AH1131" s="36">
        <f t="shared" si="219"/>
        <v>50.52</v>
      </c>
      <c r="AI1131" s="36">
        <f t="shared" si="220"/>
        <v>54.56</v>
      </c>
      <c r="AJ1131" s="40">
        <v>42622</v>
      </c>
      <c r="AK1131" s="40">
        <v>42626</v>
      </c>
      <c r="AL1131" s="22"/>
      <c r="AM1131" s="20" t="s">
        <v>184</v>
      </c>
      <c r="AN1131" s="20"/>
      <c r="AO1131" s="20" t="s">
        <v>7904</v>
      </c>
      <c r="AP1131" s="20"/>
      <c r="AQ1131" s="20"/>
      <c r="AR1131" s="22"/>
      <c r="AS1131" s="46">
        <v>42552</v>
      </c>
      <c r="AT1131" s="173"/>
    </row>
    <row r="1132" spans="1:46" ht="47.25" customHeight="1">
      <c r="A1132" s="16">
        <v>8699593775079</v>
      </c>
      <c r="B1132" s="16" t="s">
        <v>9403</v>
      </c>
      <c r="C1132" s="16" t="s">
        <v>9404</v>
      </c>
      <c r="D1132" s="17" t="s">
        <v>87</v>
      </c>
      <c r="E1132" s="18" t="s">
        <v>87</v>
      </c>
      <c r="F1132" s="18">
        <v>0</v>
      </c>
      <c r="G1132" s="18">
        <v>2</v>
      </c>
      <c r="H1132" s="18">
        <v>1</v>
      </c>
      <c r="I1132" s="18"/>
      <c r="J1132" s="18"/>
      <c r="K1132" s="18"/>
      <c r="L1132" s="19" t="s">
        <v>9405</v>
      </c>
      <c r="M1132" s="19" t="s">
        <v>9406</v>
      </c>
      <c r="N1132" s="18" t="s">
        <v>3252</v>
      </c>
      <c r="O1132" s="18">
        <v>500</v>
      </c>
      <c r="P1132" s="18" t="s">
        <v>163</v>
      </c>
      <c r="Q1132" s="18">
        <v>10</v>
      </c>
      <c r="R1132" s="18" t="s">
        <v>45</v>
      </c>
      <c r="S1132" s="37" t="s">
        <v>96</v>
      </c>
      <c r="T1132" s="18" t="s">
        <v>331</v>
      </c>
      <c r="U1132" s="37">
        <v>169.17</v>
      </c>
      <c r="V1132" s="37">
        <v>169.17</v>
      </c>
      <c r="W1132" s="37">
        <v>169.17</v>
      </c>
      <c r="X1132" s="18" t="s">
        <v>331</v>
      </c>
      <c r="Y1132" s="39"/>
      <c r="Z1132" s="16">
        <v>0</v>
      </c>
      <c r="AA1132" s="36">
        <v>358.05</v>
      </c>
      <c r="AB1132" s="36"/>
      <c r="AC1132" s="36">
        <v>358.05</v>
      </c>
      <c r="AD1132" s="70">
        <f t="shared" si="221"/>
        <v>372.81100000000004</v>
      </c>
      <c r="AE1132" s="70">
        <f t="shared" si="224"/>
        <v>435.69632000000001</v>
      </c>
      <c r="AF1132" s="70">
        <f t="shared" si="225"/>
        <v>470.55202560000004</v>
      </c>
      <c r="AG1132" s="36">
        <f t="shared" si="218"/>
        <v>372.81</v>
      </c>
      <c r="AH1132" s="36">
        <f t="shared" si="219"/>
        <v>435.69</v>
      </c>
      <c r="AI1132" s="36">
        <f t="shared" si="220"/>
        <v>470.55</v>
      </c>
      <c r="AJ1132" s="40">
        <v>42419</v>
      </c>
      <c r="AK1132" s="40">
        <v>42422</v>
      </c>
      <c r="AL1132" s="22"/>
      <c r="AM1132" s="20" t="s">
        <v>184</v>
      </c>
      <c r="AN1132" s="20"/>
      <c r="AO1132" s="20" t="s">
        <v>1192</v>
      </c>
      <c r="AP1132" s="20"/>
      <c r="AQ1132" s="20"/>
      <c r="AR1132" s="22"/>
      <c r="AS1132" s="46">
        <v>42552</v>
      </c>
      <c r="AT1132" s="173"/>
    </row>
    <row r="1133" spans="1:46" ht="47.25" customHeight="1">
      <c r="A1133" s="16">
        <v>8699525754738</v>
      </c>
      <c r="B1133" s="16" t="s">
        <v>7345</v>
      </c>
      <c r="C1133" s="16" t="s">
        <v>7346</v>
      </c>
      <c r="D1133" s="17" t="s">
        <v>87</v>
      </c>
      <c r="E1133" s="18" t="s">
        <v>41</v>
      </c>
      <c r="F1133" s="18">
        <v>0</v>
      </c>
      <c r="G1133" s="18">
        <v>1</v>
      </c>
      <c r="H1133" s="18">
        <v>1</v>
      </c>
      <c r="I1133" s="18"/>
      <c r="J1133" s="18"/>
      <c r="K1133" s="18"/>
      <c r="L1133" s="19" t="s">
        <v>9633</v>
      </c>
      <c r="M1133" s="19" t="s">
        <v>546</v>
      </c>
      <c r="N1133" s="18" t="s">
        <v>1742</v>
      </c>
      <c r="O1133" s="18">
        <v>15</v>
      </c>
      <c r="P1133" s="18" t="s">
        <v>163</v>
      </c>
      <c r="Q1133" s="18">
        <v>5</v>
      </c>
      <c r="R1133" s="75" t="s">
        <v>3227</v>
      </c>
      <c r="S1133" s="37" t="s">
        <v>96</v>
      </c>
      <c r="T1133" s="37" t="s">
        <v>331</v>
      </c>
      <c r="U1133" s="38">
        <v>5.2</v>
      </c>
      <c r="V1133" s="38">
        <v>6.28</v>
      </c>
      <c r="W1133" s="38">
        <v>5.0199999999999996</v>
      </c>
      <c r="X1133" s="37" t="s">
        <v>331</v>
      </c>
      <c r="Y1133" s="39"/>
      <c r="Z1133" s="16">
        <v>0</v>
      </c>
      <c r="AA1133" s="36">
        <v>10.6</v>
      </c>
      <c r="AB1133" s="36"/>
      <c r="AC1133" s="36">
        <v>10.6</v>
      </c>
      <c r="AD1133" s="38">
        <f t="shared" si="221"/>
        <v>11.548</v>
      </c>
      <c r="AE1133" s="38">
        <f t="shared" si="224"/>
        <v>14.435</v>
      </c>
      <c r="AF1133" s="38">
        <f t="shared" si="225"/>
        <v>15.589800000000002</v>
      </c>
      <c r="AG1133" s="36">
        <f t="shared" si="218"/>
        <v>11.54</v>
      </c>
      <c r="AH1133" s="36">
        <f t="shared" si="219"/>
        <v>14.43</v>
      </c>
      <c r="AI1133" s="36">
        <f t="shared" si="220"/>
        <v>15.58</v>
      </c>
      <c r="AJ1133" s="40">
        <v>42545</v>
      </c>
      <c r="AK1133" s="40">
        <v>42547</v>
      </c>
      <c r="AL1133" s="18"/>
      <c r="AM1133" s="20" t="s">
        <v>184</v>
      </c>
      <c r="AN1133" s="20"/>
      <c r="AO1133" s="20" t="s">
        <v>7904</v>
      </c>
      <c r="AP1133" s="20"/>
      <c r="AQ1133" s="20"/>
      <c r="AR1133" s="22"/>
      <c r="AS1133" s="46">
        <v>42552</v>
      </c>
      <c r="AT1133" s="173"/>
    </row>
    <row r="1134" spans="1:46" ht="47.25" customHeight="1">
      <c r="A1134" s="16">
        <v>8699505751689</v>
      </c>
      <c r="B1134" s="16" t="s">
        <v>7345</v>
      </c>
      <c r="C1134" s="16" t="s">
        <v>7346</v>
      </c>
      <c r="D1134" s="17" t="s">
        <v>87</v>
      </c>
      <c r="E1134" s="18" t="s">
        <v>295</v>
      </c>
      <c r="F1134" s="18">
        <v>0</v>
      </c>
      <c r="G1134" s="18">
        <v>1</v>
      </c>
      <c r="H1134" s="18">
        <v>1</v>
      </c>
      <c r="I1134" s="18"/>
      <c r="J1134" s="18"/>
      <c r="K1134" s="18"/>
      <c r="L1134" s="19" t="s">
        <v>9633</v>
      </c>
      <c r="M1134" s="19" t="s">
        <v>546</v>
      </c>
      <c r="N1134" s="18" t="s">
        <v>3597</v>
      </c>
      <c r="O1134" s="18">
        <v>15</v>
      </c>
      <c r="P1134" s="18" t="s">
        <v>163</v>
      </c>
      <c r="Q1134" s="18">
        <v>5</v>
      </c>
      <c r="R1134" s="45" t="s">
        <v>2627</v>
      </c>
      <c r="S1134" s="37" t="s">
        <v>96</v>
      </c>
      <c r="T1134" s="37" t="s">
        <v>331</v>
      </c>
      <c r="U1134" s="38">
        <v>4.99</v>
      </c>
      <c r="V1134" s="38">
        <v>6.28</v>
      </c>
      <c r="W1134" s="38">
        <v>4.99</v>
      </c>
      <c r="X1134" s="18" t="s">
        <v>331</v>
      </c>
      <c r="Y1134" s="39"/>
      <c r="Z1134" s="16">
        <v>0</v>
      </c>
      <c r="AA1134" s="36">
        <v>13.44</v>
      </c>
      <c r="AB1134" s="36"/>
      <c r="AC1134" s="36">
        <v>13.44</v>
      </c>
      <c r="AD1134" s="38">
        <f t="shared" si="221"/>
        <v>14.6152</v>
      </c>
      <c r="AE1134" s="38">
        <f t="shared" si="224"/>
        <v>18.268999999999998</v>
      </c>
      <c r="AF1134" s="38">
        <f t="shared" si="225"/>
        <v>19.730519999999999</v>
      </c>
      <c r="AG1134" s="36">
        <f t="shared" si="218"/>
        <v>14.61</v>
      </c>
      <c r="AH1134" s="36">
        <f t="shared" si="219"/>
        <v>18.260000000000002</v>
      </c>
      <c r="AI1134" s="36">
        <f t="shared" si="220"/>
        <v>19.73</v>
      </c>
      <c r="AJ1134" s="40">
        <v>43146</v>
      </c>
      <c r="AK1134" s="40">
        <v>43150</v>
      </c>
      <c r="AL1134" s="17">
        <v>1</v>
      </c>
      <c r="AM1134" s="17" t="s">
        <v>3606</v>
      </c>
      <c r="AN1134" s="17"/>
      <c r="AO1134" s="20" t="s">
        <v>8553</v>
      </c>
      <c r="AP1134" s="20"/>
      <c r="AQ1134" s="20"/>
      <c r="AR1134" s="22"/>
      <c r="AS1134" s="46">
        <v>42552</v>
      </c>
      <c r="AT1134" s="173"/>
    </row>
    <row r="1135" spans="1:46" ht="47.25" customHeight="1">
      <c r="A1135" s="16">
        <v>8699525754721</v>
      </c>
      <c r="B1135" s="16" t="s">
        <v>7345</v>
      </c>
      <c r="C1135" s="16" t="s">
        <v>7346</v>
      </c>
      <c r="D1135" s="17" t="s">
        <v>87</v>
      </c>
      <c r="E1135" s="18" t="s">
        <v>41</v>
      </c>
      <c r="F1135" s="18">
        <v>0</v>
      </c>
      <c r="G1135" s="18">
        <v>1</v>
      </c>
      <c r="H1135" s="18">
        <v>1</v>
      </c>
      <c r="I1135" s="18"/>
      <c r="J1135" s="18"/>
      <c r="K1135" s="18"/>
      <c r="L1135" s="19" t="s">
        <v>8378</v>
      </c>
      <c r="M1135" s="19" t="s">
        <v>546</v>
      </c>
      <c r="N1135" s="18" t="s">
        <v>1742</v>
      </c>
      <c r="O1135" s="18">
        <v>5</v>
      </c>
      <c r="P1135" s="18" t="s">
        <v>163</v>
      </c>
      <c r="Q1135" s="18">
        <v>10</v>
      </c>
      <c r="R1135" s="75" t="s">
        <v>3227</v>
      </c>
      <c r="S1135" s="37" t="s">
        <v>96</v>
      </c>
      <c r="T1135" s="18" t="s">
        <v>238</v>
      </c>
      <c r="U1135" s="37">
        <v>15.04</v>
      </c>
      <c r="V1135" s="37">
        <v>5.78</v>
      </c>
      <c r="W1135" s="37">
        <v>5.78</v>
      </c>
      <c r="X1135" s="18" t="s">
        <v>238</v>
      </c>
      <c r="Y1135" s="39"/>
      <c r="Z1135" s="16">
        <v>0</v>
      </c>
      <c r="AA1135" s="36">
        <v>12.23</v>
      </c>
      <c r="AB1135" s="36"/>
      <c r="AC1135" s="36">
        <v>12.23</v>
      </c>
      <c r="AD1135" s="70">
        <f t="shared" si="221"/>
        <v>13.308400000000001</v>
      </c>
      <c r="AE1135" s="70">
        <f t="shared" si="224"/>
        <v>16.6355</v>
      </c>
      <c r="AF1135" s="70">
        <f t="shared" si="225"/>
        <v>17.966340000000002</v>
      </c>
      <c r="AG1135" s="36">
        <f t="shared" si="218"/>
        <v>13.3</v>
      </c>
      <c r="AH1135" s="36">
        <f t="shared" si="219"/>
        <v>16.63</v>
      </c>
      <c r="AI1135" s="36">
        <f t="shared" si="220"/>
        <v>17.96</v>
      </c>
      <c r="AJ1135" s="40">
        <v>42545</v>
      </c>
      <c r="AK1135" s="40">
        <v>42547</v>
      </c>
      <c r="AL1135" s="22"/>
      <c r="AM1135" s="20" t="s">
        <v>184</v>
      </c>
      <c r="AN1135" s="20"/>
      <c r="AO1135" s="20" t="s">
        <v>1192</v>
      </c>
      <c r="AP1135" s="20"/>
      <c r="AQ1135" s="20"/>
      <c r="AR1135" s="22"/>
      <c r="AS1135" s="46">
        <v>42552</v>
      </c>
      <c r="AT1135" s="173"/>
    </row>
    <row r="1136" spans="1:46" ht="47.25" customHeight="1">
      <c r="A1136" s="16">
        <v>8699525754745</v>
      </c>
      <c r="B1136" s="16" t="s">
        <v>7345</v>
      </c>
      <c r="C1136" s="16" t="s">
        <v>7346</v>
      </c>
      <c r="D1136" s="17" t="s">
        <v>87</v>
      </c>
      <c r="E1136" s="18" t="s">
        <v>41</v>
      </c>
      <c r="F1136" s="18">
        <v>0</v>
      </c>
      <c r="G1136" s="18">
        <v>1</v>
      </c>
      <c r="H1136" s="18">
        <v>1</v>
      </c>
      <c r="I1136" s="18"/>
      <c r="J1136" s="18"/>
      <c r="K1136" s="18"/>
      <c r="L1136" s="19" t="s">
        <v>9639</v>
      </c>
      <c r="M1136" s="19" t="s">
        <v>546</v>
      </c>
      <c r="N1136" s="18" t="s">
        <v>1742</v>
      </c>
      <c r="O1136" s="18">
        <v>5</v>
      </c>
      <c r="P1136" s="18" t="s">
        <v>163</v>
      </c>
      <c r="Q1136" s="18">
        <v>5</v>
      </c>
      <c r="R1136" s="75" t="s">
        <v>3227</v>
      </c>
      <c r="S1136" s="37" t="s">
        <v>96</v>
      </c>
      <c r="T1136" s="37" t="s">
        <v>331</v>
      </c>
      <c r="U1136" s="38">
        <v>8.27</v>
      </c>
      <c r="V1136" s="38">
        <v>13.59</v>
      </c>
      <c r="W1136" s="38">
        <v>8.27</v>
      </c>
      <c r="X1136" s="37" t="s">
        <v>331</v>
      </c>
      <c r="Y1136" s="39"/>
      <c r="Z1136" s="16">
        <v>0</v>
      </c>
      <c r="AA1136" s="36">
        <v>17.5</v>
      </c>
      <c r="AB1136" s="36"/>
      <c r="AC1136" s="36">
        <v>17.5</v>
      </c>
      <c r="AD1136" s="38">
        <f t="shared" si="221"/>
        <v>19</v>
      </c>
      <c r="AE1136" s="38">
        <f t="shared" si="224"/>
        <v>23.75</v>
      </c>
      <c r="AF1136" s="38">
        <f t="shared" si="225"/>
        <v>25.650000000000002</v>
      </c>
      <c r="AG1136" s="36">
        <f t="shared" si="218"/>
        <v>19</v>
      </c>
      <c r="AH1136" s="36">
        <f t="shared" si="219"/>
        <v>23.75</v>
      </c>
      <c r="AI1136" s="36">
        <f t="shared" si="220"/>
        <v>25.65</v>
      </c>
      <c r="AJ1136" s="40">
        <v>42545</v>
      </c>
      <c r="AK1136" s="40">
        <v>42547</v>
      </c>
      <c r="AL1136" s="18"/>
      <c r="AM1136" s="20" t="s">
        <v>184</v>
      </c>
      <c r="AN1136" s="20"/>
      <c r="AO1136" s="20" t="s">
        <v>8553</v>
      </c>
      <c r="AP1136" s="20"/>
      <c r="AQ1136" s="20"/>
      <c r="AR1136" s="22"/>
      <c r="AS1136" s="46">
        <v>42552</v>
      </c>
      <c r="AT1136" s="173"/>
    </row>
    <row r="1137" spans="1:46" ht="47.25" customHeight="1">
      <c r="A1137" s="16">
        <v>8699505753232</v>
      </c>
      <c r="B1137" s="16" t="s">
        <v>7345</v>
      </c>
      <c r="C1137" s="16" t="s">
        <v>7346</v>
      </c>
      <c r="D1137" s="17" t="s">
        <v>87</v>
      </c>
      <c r="E1137" s="18" t="s">
        <v>295</v>
      </c>
      <c r="F1137" s="18">
        <v>0</v>
      </c>
      <c r="G1137" s="18">
        <v>1</v>
      </c>
      <c r="H1137" s="18">
        <v>1</v>
      </c>
      <c r="I1137" s="18"/>
      <c r="J1137" s="18"/>
      <c r="K1137" s="18"/>
      <c r="L1137" s="19" t="s">
        <v>9639</v>
      </c>
      <c r="M1137" s="19" t="s">
        <v>546</v>
      </c>
      <c r="N1137" s="18" t="s">
        <v>3597</v>
      </c>
      <c r="O1137" s="18">
        <v>50</v>
      </c>
      <c r="P1137" s="18" t="s">
        <v>163</v>
      </c>
      <c r="Q1137" s="18">
        <v>5</v>
      </c>
      <c r="R1137" s="45" t="s">
        <v>2627</v>
      </c>
      <c r="S1137" s="37" t="s">
        <v>96</v>
      </c>
      <c r="T1137" s="37" t="s">
        <v>331</v>
      </c>
      <c r="U1137" s="38">
        <v>8.27</v>
      </c>
      <c r="V1137" s="38">
        <v>13.59</v>
      </c>
      <c r="W1137" s="38">
        <v>8.27</v>
      </c>
      <c r="X1137" s="37" t="s">
        <v>331</v>
      </c>
      <c r="Y1137" s="39"/>
      <c r="Z1137" s="16">
        <v>0</v>
      </c>
      <c r="AA1137" s="36">
        <v>22.27</v>
      </c>
      <c r="AB1137" s="36"/>
      <c r="AC1137" s="36">
        <v>22.27</v>
      </c>
      <c r="AD1137" s="38">
        <f t="shared" si="221"/>
        <v>24.151600000000002</v>
      </c>
      <c r="AE1137" s="38">
        <f t="shared" si="224"/>
        <v>30.189500000000002</v>
      </c>
      <c r="AF1137" s="38">
        <f t="shared" si="225"/>
        <v>32.604660000000003</v>
      </c>
      <c r="AG1137" s="36">
        <f t="shared" si="218"/>
        <v>24.15</v>
      </c>
      <c r="AH1137" s="36">
        <f t="shared" si="219"/>
        <v>30.18</v>
      </c>
      <c r="AI1137" s="36">
        <f t="shared" si="220"/>
        <v>32.6</v>
      </c>
      <c r="AJ1137" s="40">
        <v>43146</v>
      </c>
      <c r="AK1137" s="40">
        <v>43150</v>
      </c>
      <c r="AL1137" s="17">
        <v>1</v>
      </c>
      <c r="AM1137" s="17" t="s">
        <v>3606</v>
      </c>
      <c r="AN1137" s="17"/>
      <c r="AO1137" s="20" t="s">
        <v>8566</v>
      </c>
      <c r="AP1137" s="20"/>
      <c r="AQ1137" s="20"/>
      <c r="AR1137" s="22"/>
      <c r="AS1137" s="46">
        <v>42552</v>
      </c>
      <c r="AT1137" s="173"/>
    </row>
    <row r="1138" spans="1:46" ht="47.25" customHeight="1">
      <c r="A1138" s="16">
        <v>8699505751801</v>
      </c>
      <c r="B1138" s="16" t="s">
        <v>7345</v>
      </c>
      <c r="C1138" s="16" t="s">
        <v>7346</v>
      </c>
      <c r="D1138" s="17" t="s">
        <v>87</v>
      </c>
      <c r="E1138" s="18" t="s">
        <v>295</v>
      </c>
      <c r="F1138" s="18">
        <v>0</v>
      </c>
      <c r="G1138" s="18">
        <v>1</v>
      </c>
      <c r="H1138" s="18">
        <v>1</v>
      </c>
      <c r="I1138" s="18"/>
      <c r="J1138" s="18"/>
      <c r="K1138" s="18"/>
      <c r="L1138" s="19" t="s">
        <v>10773</v>
      </c>
      <c r="M1138" s="19" t="s">
        <v>546</v>
      </c>
      <c r="N1138" s="18" t="s">
        <v>3597</v>
      </c>
      <c r="O1138" s="18">
        <v>5</v>
      </c>
      <c r="P1138" s="18" t="s">
        <v>163</v>
      </c>
      <c r="Q1138" s="18">
        <v>10</v>
      </c>
      <c r="R1138" s="45" t="s">
        <v>2627</v>
      </c>
      <c r="S1138" s="37" t="s">
        <v>96</v>
      </c>
      <c r="T1138" s="18" t="s">
        <v>238</v>
      </c>
      <c r="U1138" s="38">
        <v>5.78</v>
      </c>
      <c r="V1138" s="38">
        <v>15.04</v>
      </c>
      <c r="W1138" s="38">
        <v>5.78</v>
      </c>
      <c r="X1138" s="18" t="s">
        <v>238</v>
      </c>
      <c r="Y1138" s="39"/>
      <c r="Z1138" s="16">
        <v>0</v>
      </c>
      <c r="AA1138" s="36">
        <v>15.56</v>
      </c>
      <c r="AB1138" s="36"/>
      <c r="AC1138" s="36">
        <v>15.56</v>
      </c>
      <c r="AD1138" s="38">
        <f t="shared" si="221"/>
        <v>16.904800000000002</v>
      </c>
      <c r="AE1138" s="38">
        <f t="shared" si="224"/>
        <v>21.131</v>
      </c>
      <c r="AF1138" s="38">
        <f t="shared" si="225"/>
        <v>22.821480000000001</v>
      </c>
      <c r="AG1138" s="36">
        <f t="shared" si="218"/>
        <v>16.899999999999999</v>
      </c>
      <c r="AH1138" s="36">
        <f t="shared" si="219"/>
        <v>21.13</v>
      </c>
      <c r="AI1138" s="36">
        <f t="shared" si="220"/>
        <v>22.82</v>
      </c>
      <c r="AJ1138" s="40">
        <v>43146</v>
      </c>
      <c r="AK1138" s="40">
        <v>43150</v>
      </c>
      <c r="AL1138" s="17">
        <v>1</v>
      </c>
      <c r="AM1138" s="17" t="s">
        <v>3606</v>
      </c>
      <c r="AN1138" s="17"/>
      <c r="AO1138" s="20" t="s">
        <v>8568</v>
      </c>
      <c r="AP1138" s="20"/>
      <c r="AQ1138" s="20"/>
      <c r="AR1138" s="22"/>
      <c r="AS1138" s="46">
        <v>42552</v>
      </c>
      <c r="AT1138" s="173"/>
    </row>
    <row r="1139" spans="1:46" ht="47.25" customHeight="1">
      <c r="A1139" s="16">
        <v>8699638012855</v>
      </c>
      <c r="B1139" s="16" t="s">
        <v>8470</v>
      </c>
      <c r="C1139" s="16" t="s">
        <v>8471</v>
      </c>
      <c r="D1139" s="17" t="s">
        <v>38</v>
      </c>
      <c r="E1139" s="18" t="s">
        <v>38</v>
      </c>
      <c r="F1139" s="18">
        <v>0</v>
      </c>
      <c r="G1139" s="18">
        <v>1</v>
      </c>
      <c r="H1139" s="18">
        <v>1</v>
      </c>
      <c r="I1139" s="18"/>
      <c r="J1139" s="18"/>
      <c r="K1139" s="18"/>
      <c r="L1139" s="19" t="s">
        <v>9651</v>
      </c>
      <c r="M1139" s="19" t="s">
        <v>489</v>
      </c>
      <c r="N1139" s="18" t="s">
        <v>6128</v>
      </c>
      <c r="O1139" s="18">
        <v>4</v>
      </c>
      <c r="P1139" s="18" t="s">
        <v>163</v>
      </c>
      <c r="Q1139" s="18">
        <v>20</v>
      </c>
      <c r="R1139" s="18" t="s">
        <v>45</v>
      </c>
      <c r="S1139" s="37" t="s">
        <v>96</v>
      </c>
      <c r="T1139" s="18" t="s">
        <v>222</v>
      </c>
      <c r="U1139" s="38">
        <v>5.14</v>
      </c>
      <c r="V1139" s="38">
        <v>6.37</v>
      </c>
      <c r="W1139" s="38">
        <v>3.82</v>
      </c>
      <c r="X1139" s="18" t="s">
        <v>222</v>
      </c>
      <c r="Y1139" s="39"/>
      <c r="Z1139" s="16">
        <v>0</v>
      </c>
      <c r="AA1139" s="36">
        <v>8.07</v>
      </c>
      <c r="AB1139" s="36"/>
      <c r="AC1139" s="36">
        <v>8.07</v>
      </c>
      <c r="AD1139" s="38">
        <f t="shared" si="221"/>
        <v>8.7963000000000005</v>
      </c>
      <c r="AE1139" s="38">
        <f t="shared" si="224"/>
        <v>10.995375000000001</v>
      </c>
      <c r="AF1139" s="38">
        <f t="shared" si="225"/>
        <v>11.875005000000002</v>
      </c>
      <c r="AG1139" s="36">
        <f t="shared" si="218"/>
        <v>8.7899999999999991</v>
      </c>
      <c r="AH1139" s="36">
        <f t="shared" si="219"/>
        <v>10.99</v>
      </c>
      <c r="AI1139" s="36">
        <f t="shared" si="220"/>
        <v>11.87</v>
      </c>
      <c r="AJ1139" s="40">
        <v>42545</v>
      </c>
      <c r="AK1139" s="40">
        <v>42547</v>
      </c>
      <c r="AL1139" s="18"/>
      <c r="AM1139" s="20" t="s">
        <v>184</v>
      </c>
      <c r="AN1139" s="20"/>
      <c r="AO1139" s="20" t="s">
        <v>7508</v>
      </c>
      <c r="AP1139" s="20"/>
      <c r="AQ1139" s="20"/>
      <c r="AR1139" s="22"/>
      <c r="AS1139" s="46">
        <v>42552</v>
      </c>
      <c r="AT1139" s="173"/>
    </row>
    <row r="1140" spans="1:46" ht="47.25" customHeight="1">
      <c r="A1140" s="16">
        <v>8697936034319</v>
      </c>
      <c r="B1140" s="16" t="s">
        <v>9097</v>
      </c>
      <c r="C1140" s="16" t="s">
        <v>9098</v>
      </c>
      <c r="D1140" s="17" t="s">
        <v>38</v>
      </c>
      <c r="E1140" s="18" t="s">
        <v>41</v>
      </c>
      <c r="F1140" s="18">
        <v>0</v>
      </c>
      <c r="G1140" s="18">
        <v>2</v>
      </c>
      <c r="H1140" s="18">
        <v>3</v>
      </c>
      <c r="I1140" s="18"/>
      <c r="J1140" s="18"/>
      <c r="K1140" s="18"/>
      <c r="L1140" s="19" t="s">
        <v>3953</v>
      </c>
      <c r="M1140" s="19" t="s">
        <v>1767</v>
      </c>
      <c r="N1140" s="18" t="s">
        <v>502</v>
      </c>
      <c r="O1140" s="18">
        <v>800</v>
      </c>
      <c r="P1140" s="18" t="s">
        <v>163</v>
      </c>
      <c r="Q1140" s="18">
        <v>20</v>
      </c>
      <c r="R1140" s="18" t="s">
        <v>45</v>
      </c>
      <c r="S1140" s="37" t="s">
        <v>46</v>
      </c>
      <c r="T1140" s="37" t="s">
        <v>53</v>
      </c>
      <c r="U1140" s="37">
        <v>4.72</v>
      </c>
      <c r="V1140" s="37">
        <v>4.72</v>
      </c>
      <c r="W1140" s="37">
        <v>4.72</v>
      </c>
      <c r="X1140" s="37" t="s">
        <v>53</v>
      </c>
      <c r="Y1140" s="39"/>
      <c r="Z1140" s="16">
        <v>0</v>
      </c>
      <c r="AA1140" s="36">
        <v>9.9700000000000006</v>
      </c>
      <c r="AB1140" s="36"/>
      <c r="AC1140" s="36">
        <v>9.9700000000000006</v>
      </c>
      <c r="AD1140" s="70">
        <f t="shared" si="221"/>
        <v>10.867300000000002</v>
      </c>
      <c r="AE1140" s="70">
        <f t="shared" si="224"/>
        <v>13.584125000000002</v>
      </c>
      <c r="AF1140" s="70">
        <f t="shared" si="225"/>
        <v>14.670855000000003</v>
      </c>
      <c r="AG1140" s="36">
        <f t="shared" si="218"/>
        <v>10.86</v>
      </c>
      <c r="AH1140" s="36">
        <f t="shared" si="219"/>
        <v>13.58</v>
      </c>
      <c r="AI1140" s="36">
        <f t="shared" si="220"/>
        <v>14.67</v>
      </c>
      <c r="AJ1140" s="40">
        <v>42489</v>
      </c>
      <c r="AK1140" s="40">
        <v>42493</v>
      </c>
      <c r="AL1140" s="22"/>
      <c r="AM1140" s="20" t="s">
        <v>184</v>
      </c>
      <c r="AN1140" s="20"/>
      <c r="AO1140" s="20" t="s">
        <v>1192</v>
      </c>
      <c r="AP1140" s="20"/>
      <c r="AQ1140" s="20"/>
      <c r="AR1140" s="22"/>
      <c r="AS1140" s="46">
        <v>42552</v>
      </c>
      <c r="AT1140" s="173"/>
    </row>
    <row r="1141" spans="1:46" ht="47.25" customHeight="1">
      <c r="A1141" s="16">
        <v>8697933020698</v>
      </c>
      <c r="B1141" s="16" t="s">
        <v>9097</v>
      </c>
      <c r="C1141" s="16" t="s">
        <v>9098</v>
      </c>
      <c r="D1141" s="17" t="s">
        <v>38</v>
      </c>
      <c r="E1141" s="18" t="s">
        <v>41</v>
      </c>
      <c r="F1141" s="18">
        <v>4</v>
      </c>
      <c r="G1141" s="18">
        <v>2</v>
      </c>
      <c r="H1141" s="18">
        <v>2</v>
      </c>
      <c r="I1141" s="18"/>
      <c r="J1141" s="18"/>
      <c r="K1141" s="18"/>
      <c r="L1141" s="19" t="s">
        <v>1766</v>
      </c>
      <c r="M1141" s="19" t="s">
        <v>1767</v>
      </c>
      <c r="N1141" s="18" t="s">
        <v>1900</v>
      </c>
      <c r="O1141" s="18">
        <v>200</v>
      </c>
      <c r="P1141" s="18" t="s">
        <v>163</v>
      </c>
      <c r="Q1141" s="18">
        <v>20</v>
      </c>
      <c r="R1141" s="18" t="s">
        <v>45</v>
      </c>
      <c r="S1141" s="37" t="s">
        <v>46</v>
      </c>
      <c r="T1141" s="18" t="s">
        <v>53</v>
      </c>
      <c r="U1141" s="37">
        <v>1.3800000000000001</v>
      </c>
      <c r="V1141" s="37">
        <v>1.3800000000000001</v>
      </c>
      <c r="W1141" s="37">
        <v>0</v>
      </c>
      <c r="X1141" s="18" t="s">
        <v>53</v>
      </c>
      <c r="Y1141" s="39"/>
      <c r="Z1141" s="16">
        <v>0</v>
      </c>
      <c r="AA1141" s="36">
        <v>2.91</v>
      </c>
      <c r="AB1141" s="36"/>
      <c r="AC1141" s="36">
        <v>2.91</v>
      </c>
      <c r="AD1141" s="70">
        <f t="shared" si="221"/>
        <v>3.1719000000000004</v>
      </c>
      <c r="AE1141" s="70">
        <f t="shared" si="224"/>
        <v>3.9648750000000006</v>
      </c>
      <c r="AF1141" s="70">
        <f t="shared" si="225"/>
        <v>4.2820650000000011</v>
      </c>
      <c r="AG1141" s="36">
        <f t="shared" si="218"/>
        <v>3.17</v>
      </c>
      <c r="AH1141" s="36">
        <f t="shared" si="219"/>
        <v>3.96</v>
      </c>
      <c r="AI1141" s="36">
        <f t="shared" si="220"/>
        <v>4.28</v>
      </c>
      <c r="AJ1141" s="40">
        <v>42447</v>
      </c>
      <c r="AK1141" s="40">
        <v>42451</v>
      </c>
      <c r="AL1141" s="22"/>
      <c r="AM1141" s="20" t="s">
        <v>184</v>
      </c>
      <c r="AN1141" s="20"/>
      <c r="AO1141" s="20" t="s">
        <v>1192</v>
      </c>
      <c r="AP1141" s="20"/>
      <c r="AQ1141" s="20"/>
      <c r="AR1141" s="22"/>
      <c r="AS1141" s="46">
        <v>42552</v>
      </c>
      <c r="AT1141" s="173"/>
    </row>
    <row r="1142" spans="1:46" ht="47.25" customHeight="1">
      <c r="A1142" s="16">
        <v>8697933020704</v>
      </c>
      <c r="B1142" s="16" t="s">
        <v>9097</v>
      </c>
      <c r="C1142" s="16" t="s">
        <v>9098</v>
      </c>
      <c r="D1142" s="17" t="s">
        <v>38</v>
      </c>
      <c r="E1142" s="18" t="s">
        <v>41</v>
      </c>
      <c r="F1142" s="18">
        <v>4</v>
      </c>
      <c r="G1142" s="18">
        <v>2</v>
      </c>
      <c r="H1142" s="18">
        <v>2</v>
      </c>
      <c r="I1142" s="18"/>
      <c r="J1142" s="18"/>
      <c r="K1142" s="18"/>
      <c r="L1142" s="19" t="s">
        <v>1768</v>
      </c>
      <c r="M1142" s="19" t="s">
        <v>1767</v>
      </c>
      <c r="N1142" s="18" t="s">
        <v>1900</v>
      </c>
      <c r="O1142" s="18">
        <v>400</v>
      </c>
      <c r="P1142" s="18" t="s">
        <v>163</v>
      </c>
      <c r="Q1142" s="18">
        <v>20</v>
      </c>
      <c r="R1142" s="18" t="s">
        <v>45</v>
      </c>
      <c r="S1142" s="37" t="s">
        <v>46</v>
      </c>
      <c r="T1142" s="18" t="s">
        <v>53</v>
      </c>
      <c r="U1142" s="37">
        <v>2.5099999999999998</v>
      </c>
      <c r="V1142" s="37">
        <v>2.5099999999999998</v>
      </c>
      <c r="W1142" s="37">
        <v>0</v>
      </c>
      <c r="X1142" s="18" t="s">
        <v>53</v>
      </c>
      <c r="Y1142" s="39"/>
      <c r="Z1142" s="16">
        <v>0</v>
      </c>
      <c r="AA1142" s="36">
        <v>5.3</v>
      </c>
      <c r="AB1142" s="36"/>
      <c r="AC1142" s="36">
        <v>5.3</v>
      </c>
      <c r="AD1142" s="70">
        <f t="shared" si="221"/>
        <v>5.7770000000000001</v>
      </c>
      <c r="AE1142" s="70">
        <f t="shared" si="224"/>
        <v>7.2212500000000004</v>
      </c>
      <c r="AF1142" s="70">
        <f t="shared" si="225"/>
        <v>7.7989500000000005</v>
      </c>
      <c r="AG1142" s="36">
        <f t="shared" si="218"/>
        <v>5.77</v>
      </c>
      <c r="AH1142" s="36">
        <f t="shared" si="219"/>
        <v>7.22</v>
      </c>
      <c r="AI1142" s="36">
        <f t="shared" si="220"/>
        <v>7.79</v>
      </c>
      <c r="AJ1142" s="40">
        <v>42447</v>
      </c>
      <c r="AK1142" s="40">
        <v>42451</v>
      </c>
      <c r="AL1142" s="22"/>
      <c r="AM1142" s="20" t="s">
        <v>184</v>
      </c>
      <c r="AN1142" s="20"/>
      <c r="AO1142" s="20" t="s">
        <v>1192</v>
      </c>
      <c r="AP1142" s="20"/>
      <c r="AQ1142" s="20"/>
      <c r="AR1142" s="22"/>
      <c r="AS1142" s="46">
        <v>42552</v>
      </c>
      <c r="AT1142" s="173"/>
    </row>
    <row r="1143" spans="1:46" ht="47.25" customHeight="1">
      <c r="A1143" s="16">
        <v>8699516774745</v>
      </c>
      <c r="B1143" s="17" t="s">
        <v>8177</v>
      </c>
      <c r="C1143" s="17"/>
      <c r="D1143" s="22" t="s">
        <v>38</v>
      </c>
      <c r="E1143" s="18" t="s">
        <v>41</v>
      </c>
      <c r="F1143" s="18">
        <v>4</v>
      </c>
      <c r="G1143" s="18">
        <v>1</v>
      </c>
      <c r="H1143" s="18">
        <v>2</v>
      </c>
      <c r="I1143" s="18"/>
      <c r="J1143" s="18"/>
      <c r="K1143" s="18"/>
      <c r="L1143" s="19" t="s">
        <v>10304</v>
      </c>
      <c r="M1143" s="19" t="s">
        <v>2705</v>
      </c>
      <c r="N1143" s="18" t="s">
        <v>5066</v>
      </c>
      <c r="O1143" s="18">
        <v>10</v>
      </c>
      <c r="P1143" s="18" t="s">
        <v>163</v>
      </c>
      <c r="Q1143" s="18">
        <v>1</v>
      </c>
      <c r="R1143" s="18" t="s">
        <v>45</v>
      </c>
      <c r="S1143" s="37" t="s">
        <v>96</v>
      </c>
      <c r="T1143" s="37"/>
      <c r="U1143" s="37"/>
      <c r="V1143" s="37">
        <v>0</v>
      </c>
      <c r="W1143" s="37">
        <v>0</v>
      </c>
      <c r="X1143" s="18"/>
      <c r="Y1143" s="18"/>
      <c r="Z1143" s="18"/>
      <c r="AA1143" s="18"/>
      <c r="AB1143" s="18"/>
      <c r="AC1143" s="37">
        <v>0</v>
      </c>
      <c r="AD1143" s="37"/>
      <c r="AE1143" s="37"/>
      <c r="AF1143" s="37"/>
      <c r="AG1143" s="37">
        <v>0</v>
      </c>
      <c r="AH1143" s="37">
        <v>0</v>
      </c>
      <c r="AI1143" s="37">
        <v>0</v>
      </c>
      <c r="AJ1143" s="40">
        <v>42405</v>
      </c>
      <c r="AK1143" s="40">
        <v>42409</v>
      </c>
      <c r="AL1143" s="46"/>
      <c r="AM1143" s="46"/>
      <c r="AN1143" s="46"/>
      <c r="AO1143" s="20" t="s">
        <v>8508</v>
      </c>
      <c r="AP1143" s="20"/>
      <c r="AQ1143" s="20"/>
      <c r="AR1143" s="22"/>
      <c r="AS1143" s="46">
        <v>42552</v>
      </c>
      <c r="AT1143" s="173"/>
    </row>
    <row r="1144" spans="1:46" ht="47.25" customHeight="1">
      <c r="A1144" s="16">
        <v>8699516774783</v>
      </c>
      <c r="B1144" s="17" t="s">
        <v>8177</v>
      </c>
      <c r="C1144" s="17"/>
      <c r="D1144" s="22" t="s">
        <v>38</v>
      </c>
      <c r="E1144" s="18" t="s">
        <v>41</v>
      </c>
      <c r="F1144" s="18">
        <v>0</v>
      </c>
      <c r="G1144" s="18">
        <v>1</v>
      </c>
      <c r="H1144" s="18">
        <v>1</v>
      </c>
      <c r="I1144" s="18"/>
      <c r="J1144" s="18"/>
      <c r="K1144" s="18"/>
      <c r="L1144" s="19" t="s">
        <v>10303</v>
      </c>
      <c r="M1144" s="19" t="s">
        <v>2705</v>
      </c>
      <c r="N1144" s="18" t="s">
        <v>5066</v>
      </c>
      <c r="O1144" s="18">
        <v>50</v>
      </c>
      <c r="P1144" s="18" t="s">
        <v>163</v>
      </c>
      <c r="Q1144" s="18">
        <v>1</v>
      </c>
      <c r="R1144" s="18" t="s">
        <v>45</v>
      </c>
      <c r="S1144" s="37" t="s">
        <v>96</v>
      </c>
      <c r="T1144" s="37"/>
      <c r="U1144" s="37"/>
      <c r="V1144" s="37">
        <v>0</v>
      </c>
      <c r="W1144" s="37">
        <v>0</v>
      </c>
      <c r="X1144" s="18"/>
      <c r="Y1144" s="18"/>
      <c r="Z1144" s="18"/>
      <c r="AA1144" s="18"/>
      <c r="AB1144" s="18"/>
      <c r="AC1144" s="37">
        <v>0</v>
      </c>
      <c r="AD1144" s="37"/>
      <c r="AE1144" s="37"/>
      <c r="AF1144" s="37"/>
      <c r="AG1144" s="37">
        <v>0</v>
      </c>
      <c r="AH1144" s="37">
        <v>0</v>
      </c>
      <c r="AI1144" s="37">
        <v>0</v>
      </c>
      <c r="AJ1144" s="40">
        <v>42405</v>
      </c>
      <c r="AK1144" s="40">
        <v>42409</v>
      </c>
      <c r="AL1144" s="46"/>
      <c r="AM1144" s="46"/>
      <c r="AN1144" s="46"/>
      <c r="AO1144" s="20" t="s">
        <v>1916</v>
      </c>
      <c r="AP1144" s="20"/>
      <c r="AQ1144" s="20"/>
      <c r="AR1144" s="22"/>
      <c r="AS1144" s="46">
        <v>42552</v>
      </c>
      <c r="AT1144" s="173"/>
    </row>
    <row r="1145" spans="1:46" ht="47.25" customHeight="1">
      <c r="A1145" s="16">
        <v>8699638790227</v>
      </c>
      <c r="B1145" s="16" t="s">
        <v>8177</v>
      </c>
      <c r="C1145" s="16" t="s">
        <v>8178</v>
      </c>
      <c r="D1145" s="17" t="s">
        <v>38</v>
      </c>
      <c r="E1145" s="18" t="s">
        <v>41</v>
      </c>
      <c r="F1145" s="18">
        <v>4</v>
      </c>
      <c r="G1145" s="18">
        <v>1</v>
      </c>
      <c r="H1145" s="18">
        <v>2</v>
      </c>
      <c r="I1145" s="18"/>
      <c r="J1145" s="18"/>
      <c r="K1145" s="18"/>
      <c r="L1145" s="19" t="s">
        <v>10459</v>
      </c>
      <c r="M1145" s="19" t="s">
        <v>2705</v>
      </c>
      <c r="N1145" s="18" t="s">
        <v>6128</v>
      </c>
      <c r="O1145" s="18">
        <v>10</v>
      </c>
      <c r="P1145" s="18" t="s">
        <v>163</v>
      </c>
      <c r="Q1145" s="18">
        <v>1</v>
      </c>
      <c r="R1145" s="18" t="s">
        <v>45</v>
      </c>
      <c r="S1145" s="37" t="s">
        <v>96</v>
      </c>
      <c r="T1145" s="37"/>
      <c r="U1145" s="37"/>
      <c r="V1145" s="37">
        <v>3.3099999999999996</v>
      </c>
      <c r="W1145" s="37">
        <v>0</v>
      </c>
      <c r="X1145" s="18" t="s">
        <v>53</v>
      </c>
      <c r="Y1145" s="18"/>
      <c r="Z1145" s="16">
        <v>0</v>
      </c>
      <c r="AA1145" s="16"/>
      <c r="AB1145" s="16"/>
      <c r="AC1145" s="37">
        <v>6.99</v>
      </c>
      <c r="AD1145" s="70">
        <f t="shared" ref="AD1145:AD1155" si="226">IF(Z1145=2,AC1145*1.08,IF(AC1145&lt;=10,(AC1145*1.09),IF(AC1145&lt;=50,(10*1.09)+((AC1145-10)*1.08),IF(AC1145&lt;=100,(10*1.09)+((50-10)*1.08)+((AC1145-50)*1.07),IF(AC1145&lt;=200,(10*1.09)+((50-10)*1.08)+((100-50)*1.07)+((AC1145-100)*1.04),(10*1.09)+((50-10)*1.08)+((100-50)*1.07)+((200-100)*1.04)+((AC1145-200)*1.02))))))</f>
        <v>7.6191000000000004</v>
      </c>
      <c r="AE1145" s="70">
        <f>IF(Z1145=1,AD1145*1.08,IF(Z1145=2,0,IF(AC1145&lt;=100,(AD1145*1.25),IF(AC1145&lt;=200,134.5+((AC1145-100)*1.04*1.16),255.14+((AC1145-200)*1.02*1.12)))))</f>
        <v>9.5238750000000003</v>
      </c>
      <c r="AF1145" s="70">
        <f>IF(Z1145=1,0,(AE1145*1.08))</f>
        <v>10.285785000000001</v>
      </c>
      <c r="AG1145" s="36">
        <f t="shared" ref="AG1145:AG1176" si="227">TRUNC(AD1145,2)</f>
        <v>7.61</v>
      </c>
      <c r="AH1145" s="36">
        <f t="shared" ref="AH1145:AH1176" si="228">TRUNC(AE1145,2)</f>
        <v>9.52</v>
      </c>
      <c r="AI1145" s="36">
        <f t="shared" ref="AI1145:AI1176" si="229">TRUNC(AF1145,2)</f>
        <v>10.28</v>
      </c>
      <c r="AJ1145" s="40">
        <v>42421</v>
      </c>
      <c r="AK1145" s="40">
        <v>42422</v>
      </c>
      <c r="AL1145" s="22"/>
      <c r="AM1145" s="20"/>
      <c r="AN1145" s="20"/>
      <c r="AO1145" s="20" t="s">
        <v>7508</v>
      </c>
      <c r="AP1145" s="20"/>
      <c r="AQ1145" s="20"/>
      <c r="AR1145" s="22"/>
      <c r="AS1145" s="46">
        <v>42552</v>
      </c>
      <c r="AT1145" s="173"/>
    </row>
    <row r="1146" spans="1:46" ht="47.25" customHeight="1">
      <c r="A1146" s="16">
        <v>8699638790234</v>
      </c>
      <c r="B1146" s="16" t="s">
        <v>8177</v>
      </c>
      <c r="C1146" s="16" t="s">
        <v>8178</v>
      </c>
      <c r="D1146" s="17" t="s">
        <v>38</v>
      </c>
      <c r="E1146" s="18" t="s">
        <v>41</v>
      </c>
      <c r="F1146" s="18">
        <v>0</v>
      </c>
      <c r="G1146" s="18">
        <v>1</v>
      </c>
      <c r="H1146" s="18">
        <v>1</v>
      </c>
      <c r="I1146" s="18"/>
      <c r="J1146" s="18"/>
      <c r="K1146" s="18"/>
      <c r="L1146" s="19" t="s">
        <v>8474</v>
      </c>
      <c r="M1146" s="19" t="s">
        <v>2705</v>
      </c>
      <c r="N1146" s="18" t="s">
        <v>6128</v>
      </c>
      <c r="O1146" s="18">
        <v>50</v>
      </c>
      <c r="P1146" s="18" t="s">
        <v>163</v>
      </c>
      <c r="Q1146" s="18">
        <v>1</v>
      </c>
      <c r="R1146" s="18" t="s">
        <v>45</v>
      </c>
      <c r="S1146" s="37" t="s">
        <v>96</v>
      </c>
      <c r="T1146" s="37"/>
      <c r="U1146" s="37"/>
      <c r="V1146" s="37">
        <v>20.89</v>
      </c>
      <c r="W1146" s="37">
        <v>16.71</v>
      </c>
      <c r="X1146" s="18" t="s">
        <v>238</v>
      </c>
      <c r="Y1146" s="17"/>
      <c r="Z1146" s="16">
        <v>0</v>
      </c>
      <c r="AA1146" s="36">
        <v>25.37</v>
      </c>
      <c r="AB1146" s="36"/>
      <c r="AC1146" s="36">
        <v>25.37</v>
      </c>
      <c r="AD1146" s="70">
        <f t="shared" si="226"/>
        <v>27.499600000000001</v>
      </c>
      <c r="AE1146" s="70">
        <f>IF(Z1146=1,AD1146*1.08,IF(Z1146=2,0,IF(AC1146&lt;=100,(AD1146*1.25),IF(AC1146&lt;=200,134.5+((AC1146-100)*1.04*1.16),255.14+((AC1146-200)*1.02*1.12)))))</f>
        <v>34.374499999999998</v>
      </c>
      <c r="AF1146" s="70">
        <f>IF(Z1146=1,0,(AE1146*1.08))</f>
        <v>37.124459999999999</v>
      </c>
      <c r="AG1146" s="36">
        <f t="shared" si="227"/>
        <v>27.49</v>
      </c>
      <c r="AH1146" s="36">
        <f t="shared" si="228"/>
        <v>34.369999999999997</v>
      </c>
      <c r="AI1146" s="36">
        <f t="shared" si="229"/>
        <v>37.119999999999997</v>
      </c>
      <c r="AJ1146" s="40">
        <v>42419</v>
      </c>
      <c r="AK1146" s="40">
        <v>42422</v>
      </c>
      <c r="AL1146" s="22"/>
      <c r="AM1146" s="20" t="s">
        <v>6290</v>
      </c>
      <c r="AN1146" s="20"/>
      <c r="AO1146" s="20" t="s">
        <v>272</v>
      </c>
      <c r="AP1146" s="20"/>
      <c r="AQ1146" s="20"/>
      <c r="AR1146" s="22"/>
      <c r="AS1146" s="46">
        <v>42552</v>
      </c>
      <c r="AT1146" s="173"/>
    </row>
    <row r="1147" spans="1:46" ht="47.25" customHeight="1">
      <c r="A1147" s="16">
        <v>8699536010397</v>
      </c>
      <c r="B1147" s="16" t="s">
        <v>2848</v>
      </c>
      <c r="C1147" s="16" t="s">
        <v>2850</v>
      </c>
      <c r="D1147" s="17" t="s">
        <v>323</v>
      </c>
      <c r="E1147" s="18" t="s">
        <v>323</v>
      </c>
      <c r="F1147" s="18">
        <v>0</v>
      </c>
      <c r="G1147" s="18">
        <v>5</v>
      </c>
      <c r="H1147" s="18">
        <v>1</v>
      </c>
      <c r="I1147" s="18"/>
      <c r="J1147" s="18"/>
      <c r="K1147" s="18"/>
      <c r="L1147" s="19" t="s">
        <v>11497</v>
      </c>
      <c r="M1147" s="19" t="s">
        <v>226</v>
      </c>
      <c r="N1147" s="18" t="s">
        <v>2585</v>
      </c>
      <c r="O1147" s="18">
        <v>15</v>
      </c>
      <c r="P1147" s="18" t="s">
        <v>163</v>
      </c>
      <c r="Q1147" s="18">
        <v>30</v>
      </c>
      <c r="R1147" s="18" t="s">
        <v>95</v>
      </c>
      <c r="S1147" s="37" t="s">
        <v>46</v>
      </c>
      <c r="T1147" s="18" t="s">
        <v>557</v>
      </c>
      <c r="U1147" s="38">
        <v>9.52</v>
      </c>
      <c r="V1147" s="38">
        <v>16.670000000000002</v>
      </c>
      <c r="W1147" s="38">
        <v>9.52</v>
      </c>
      <c r="X1147" s="18" t="s">
        <v>557</v>
      </c>
      <c r="Y1147" s="39"/>
      <c r="Z1147" s="16">
        <v>0</v>
      </c>
      <c r="AA1147" s="45">
        <v>25.64</v>
      </c>
      <c r="AB1147" s="36"/>
      <c r="AC1147" s="36">
        <v>25.64</v>
      </c>
      <c r="AD1147" s="38">
        <f t="shared" si="226"/>
        <v>27.791200000000003</v>
      </c>
      <c r="AE1147" s="38">
        <f>IF(Z1147=1,AD1147*1.08,IF(Z1147=2,0,IF(AC1147&lt;=100,(AD1147*1.25),IF(AC1147&lt;=200,134.5+((AC1147-100)*1.04*1.16),255.14+((AC1147-200)*1.02*1.12)))))</f>
        <v>34.739000000000004</v>
      </c>
      <c r="AF1147" s="38">
        <f>IF(Z1147=1,0,(AE1147*1.08))</f>
        <v>37.51812000000001</v>
      </c>
      <c r="AG1147" s="36">
        <f t="shared" si="227"/>
        <v>27.79</v>
      </c>
      <c r="AH1147" s="36">
        <f t="shared" si="228"/>
        <v>34.729999999999997</v>
      </c>
      <c r="AI1147" s="36">
        <f t="shared" si="229"/>
        <v>37.51</v>
      </c>
      <c r="AJ1147" s="40">
        <v>43146</v>
      </c>
      <c r="AK1147" s="40">
        <v>43150</v>
      </c>
      <c r="AL1147" s="17">
        <v>1</v>
      </c>
      <c r="AM1147" s="17" t="s">
        <v>10882</v>
      </c>
      <c r="AN1147" s="17"/>
      <c r="AO1147" s="20" t="s">
        <v>1192</v>
      </c>
      <c r="AP1147" s="20"/>
      <c r="AQ1147" s="20"/>
      <c r="AR1147" s="22"/>
      <c r="AS1147" s="46">
        <v>42552</v>
      </c>
      <c r="AT1147" s="173"/>
    </row>
    <row r="1148" spans="1:46" ht="47.25" customHeight="1">
      <c r="A1148" s="16">
        <v>8699536010410</v>
      </c>
      <c r="B1148" s="16" t="s">
        <v>2848</v>
      </c>
      <c r="C1148" s="16" t="s">
        <v>2850</v>
      </c>
      <c r="D1148" s="17" t="s">
        <v>323</v>
      </c>
      <c r="E1148" s="18" t="s">
        <v>323</v>
      </c>
      <c r="F1148" s="18">
        <v>0</v>
      </c>
      <c r="G1148" s="18">
        <v>5</v>
      </c>
      <c r="H1148" s="18">
        <v>1</v>
      </c>
      <c r="I1148" s="18"/>
      <c r="J1148" s="18"/>
      <c r="K1148" s="18"/>
      <c r="L1148" s="19" t="s">
        <v>11495</v>
      </c>
      <c r="M1148" s="19" t="s">
        <v>226</v>
      </c>
      <c r="N1148" s="18" t="s">
        <v>2585</v>
      </c>
      <c r="O1148" s="18">
        <v>45</v>
      </c>
      <c r="P1148" s="18" t="s">
        <v>163</v>
      </c>
      <c r="Q1148" s="18">
        <v>30</v>
      </c>
      <c r="R1148" s="18" t="s">
        <v>95</v>
      </c>
      <c r="S1148" s="37" t="s">
        <v>46</v>
      </c>
      <c r="T1148" s="18" t="s">
        <v>222</v>
      </c>
      <c r="U1148" s="38">
        <v>19.940000000000001</v>
      </c>
      <c r="V1148" s="38">
        <v>36.869999999999997</v>
      </c>
      <c r="W1148" s="38">
        <v>19.940000000000001</v>
      </c>
      <c r="X1148" s="18" t="s">
        <v>222</v>
      </c>
      <c r="Y1148" s="39"/>
      <c r="Z1148" s="16">
        <v>0</v>
      </c>
      <c r="AA1148" s="45">
        <v>53.67</v>
      </c>
      <c r="AB1148" s="36"/>
      <c r="AC1148" s="36">
        <v>53.67</v>
      </c>
      <c r="AD1148" s="38">
        <f t="shared" si="226"/>
        <v>58.026900000000005</v>
      </c>
      <c r="AE1148" s="38">
        <f>IF(Z1148=1,AD1148*1.08,IF(Z1148=2,0,IF(AC1148&lt;=100,(AD1148*1.25),IF(AC1148&lt;=200,134.5+((AC1148-100)*1.04*1.16),255.14+((AC1148-200)*1.02*1.12)))))</f>
        <v>72.533625000000001</v>
      </c>
      <c r="AF1148" s="38">
        <f>IF(Z1148=1,0,(AE1148*1.08))</f>
        <v>78.336314999999999</v>
      </c>
      <c r="AG1148" s="36">
        <f t="shared" si="227"/>
        <v>58.02</v>
      </c>
      <c r="AH1148" s="36">
        <f t="shared" si="228"/>
        <v>72.53</v>
      </c>
      <c r="AI1148" s="36">
        <f t="shared" si="229"/>
        <v>78.33</v>
      </c>
      <c r="AJ1148" s="40">
        <v>43146</v>
      </c>
      <c r="AK1148" s="40">
        <v>43150</v>
      </c>
      <c r="AL1148" s="17">
        <v>1</v>
      </c>
      <c r="AM1148" s="17" t="s">
        <v>10882</v>
      </c>
      <c r="AN1148" s="17"/>
      <c r="AO1148" s="20" t="s">
        <v>1192</v>
      </c>
      <c r="AP1148" s="20"/>
      <c r="AQ1148" s="20"/>
      <c r="AR1148" s="22"/>
      <c r="AS1148" s="46">
        <v>42552</v>
      </c>
      <c r="AT1148" s="173"/>
    </row>
    <row r="1149" spans="1:46" ht="47.25" customHeight="1">
      <c r="A1149" s="16">
        <v>8699536091952</v>
      </c>
      <c r="B1149" s="16" t="s">
        <v>3275</v>
      </c>
      <c r="C1149" s="16" t="s">
        <v>3276</v>
      </c>
      <c r="D1149" s="17" t="s">
        <v>323</v>
      </c>
      <c r="E1149" s="18" t="s">
        <v>323</v>
      </c>
      <c r="F1149" s="18">
        <v>0</v>
      </c>
      <c r="G1149" s="18">
        <v>1</v>
      </c>
      <c r="H1149" s="18">
        <v>1</v>
      </c>
      <c r="I1149" s="18"/>
      <c r="J1149" s="18"/>
      <c r="K1149" s="18"/>
      <c r="L1149" s="19" t="s">
        <v>5428</v>
      </c>
      <c r="M1149" s="19" t="s">
        <v>159</v>
      </c>
      <c r="N1149" s="18" t="s">
        <v>2585</v>
      </c>
      <c r="O1149" s="18" t="s">
        <v>6408</v>
      </c>
      <c r="P1149" s="18" t="s">
        <v>163</v>
      </c>
      <c r="Q1149" s="18">
        <v>30</v>
      </c>
      <c r="R1149" s="18" t="s">
        <v>95</v>
      </c>
      <c r="S1149" s="37" t="s">
        <v>46</v>
      </c>
      <c r="T1149" s="18" t="s">
        <v>284</v>
      </c>
      <c r="U1149" s="38">
        <v>16.670000000000002</v>
      </c>
      <c r="V1149" s="38">
        <v>16.670000000000002</v>
      </c>
      <c r="W1149" s="38">
        <v>10</v>
      </c>
      <c r="X1149" s="18" t="s">
        <v>284</v>
      </c>
      <c r="Y1149" s="39"/>
      <c r="Z1149" s="16">
        <v>0</v>
      </c>
      <c r="AA1149" s="36">
        <v>17.96</v>
      </c>
      <c r="AB1149" s="36"/>
      <c r="AC1149" s="36">
        <v>17.96</v>
      </c>
      <c r="AD1149" s="38">
        <f t="shared" si="226"/>
        <v>19.4968</v>
      </c>
      <c r="AE1149" s="38">
        <f t="shared" ref="AE1149:AE1154" si="230">IF(Z1149=1,AD1149*1.08,IF(Z1149=4,AD1149*1.08,IF(Z1149=2,0,IF(AC1149&lt;=100,(AD1149*1.25),IF(AC1149&lt;=200,134.5+((AC1149-100)*1.04*1.16),255.14+((AC1149-200)*1.02*1.12))))))</f>
        <v>24.371000000000002</v>
      </c>
      <c r="AF1149" s="38">
        <f t="shared" ref="AF1149:AF1154" si="231">IF(Z1149=1,0,IF(Z1149=4,0,(AE1149*1.08)))</f>
        <v>26.320680000000003</v>
      </c>
      <c r="AG1149" s="36">
        <f t="shared" si="227"/>
        <v>19.489999999999998</v>
      </c>
      <c r="AH1149" s="36">
        <f t="shared" si="228"/>
        <v>24.37</v>
      </c>
      <c r="AI1149" s="36">
        <f t="shared" si="229"/>
        <v>26.32</v>
      </c>
      <c r="AJ1149" s="40">
        <v>43146</v>
      </c>
      <c r="AK1149" s="40">
        <v>43150</v>
      </c>
      <c r="AL1149" s="17"/>
      <c r="AM1149" s="36" t="s">
        <v>3754</v>
      </c>
      <c r="AN1149" s="41"/>
      <c r="AO1149" s="20" t="s">
        <v>1192</v>
      </c>
      <c r="AP1149" s="20"/>
      <c r="AQ1149" s="20"/>
      <c r="AR1149" s="22"/>
      <c r="AS1149" s="46">
        <v>42552</v>
      </c>
      <c r="AT1149" s="173"/>
    </row>
    <row r="1150" spans="1:46" ht="47.25" customHeight="1">
      <c r="A1150" s="16">
        <v>8699536091969</v>
      </c>
      <c r="B1150" s="16" t="s">
        <v>3275</v>
      </c>
      <c r="C1150" s="16" t="s">
        <v>3276</v>
      </c>
      <c r="D1150" s="17" t="s">
        <v>323</v>
      </c>
      <c r="E1150" s="18" t="s">
        <v>323</v>
      </c>
      <c r="F1150" s="18">
        <v>0</v>
      </c>
      <c r="G1150" s="18">
        <v>1</v>
      </c>
      <c r="H1150" s="18">
        <v>1</v>
      </c>
      <c r="I1150" s="18"/>
      <c r="J1150" s="18"/>
      <c r="K1150" s="18"/>
      <c r="L1150" s="19" t="s">
        <v>5430</v>
      </c>
      <c r="M1150" s="19" t="s">
        <v>159</v>
      </c>
      <c r="N1150" s="18" t="s">
        <v>2585</v>
      </c>
      <c r="O1150" s="18" t="s">
        <v>6408</v>
      </c>
      <c r="P1150" s="18" t="s">
        <v>163</v>
      </c>
      <c r="Q1150" s="18">
        <v>60</v>
      </c>
      <c r="R1150" s="18" t="s">
        <v>95</v>
      </c>
      <c r="S1150" s="37" t="s">
        <v>46</v>
      </c>
      <c r="T1150" s="18" t="s">
        <v>284</v>
      </c>
      <c r="U1150" s="38">
        <v>33.340000000000003</v>
      </c>
      <c r="V1150" s="38">
        <v>33.340000000000003</v>
      </c>
      <c r="W1150" s="38">
        <v>20</v>
      </c>
      <c r="X1150" s="18" t="s">
        <v>284</v>
      </c>
      <c r="Y1150" s="39"/>
      <c r="Z1150" s="16">
        <v>0</v>
      </c>
      <c r="AA1150" s="36">
        <v>33.25</v>
      </c>
      <c r="AB1150" s="36"/>
      <c r="AC1150" s="36">
        <v>33.25</v>
      </c>
      <c r="AD1150" s="38">
        <f t="shared" si="226"/>
        <v>36.010000000000005</v>
      </c>
      <c r="AE1150" s="38">
        <f t="shared" si="230"/>
        <v>45.012500000000003</v>
      </c>
      <c r="AF1150" s="38">
        <f t="shared" si="231"/>
        <v>48.613500000000009</v>
      </c>
      <c r="AG1150" s="36">
        <f t="shared" si="227"/>
        <v>36.01</v>
      </c>
      <c r="AH1150" s="36">
        <f t="shared" si="228"/>
        <v>45.01</v>
      </c>
      <c r="AI1150" s="36">
        <f t="shared" si="229"/>
        <v>48.61</v>
      </c>
      <c r="AJ1150" s="40">
        <v>43146</v>
      </c>
      <c r="AK1150" s="40">
        <v>43150</v>
      </c>
      <c r="AL1150" s="17"/>
      <c r="AM1150" s="36" t="s">
        <v>3754</v>
      </c>
      <c r="AN1150" s="41"/>
      <c r="AO1150" s="20" t="s">
        <v>1192</v>
      </c>
      <c r="AP1150" s="20"/>
      <c r="AQ1150" s="20"/>
      <c r="AR1150" s="22"/>
      <c r="AS1150" s="46">
        <v>42552</v>
      </c>
      <c r="AT1150" s="173"/>
    </row>
    <row r="1151" spans="1:46" ht="47.25" customHeight="1">
      <c r="A1151" s="16">
        <v>8699536091976</v>
      </c>
      <c r="B1151" s="16" t="s">
        <v>3275</v>
      </c>
      <c r="C1151" s="16" t="s">
        <v>3276</v>
      </c>
      <c r="D1151" s="17" t="s">
        <v>323</v>
      </c>
      <c r="E1151" s="18" t="s">
        <v>323</v>
      </c>
      <c r="F1151" s="18">
        <v>0</v>
      </c>
      <c r="G1151" s="18">
        <v>1</v>
      </c>
      <c r="H1151" s="18">
        <v>1</v>
      </c>
      <c r="I1151" s="18"/>
      <c r="J1151" s="18"/>
      <c r="K1151" s="18"/>
      <c r="L1151" s="19" t="s">
        <v>5425</v>
      </c>
      <c r="M1151" s="19" t="s">
        <v>159</v>
      </c>
      <c r="N1151" s="18" t="s">
        <v>2585</v>
      </c>
      <c r="O1151" s="18" t="s">
        <v>6408</v>
      </c>
      <c r="P1151" s="18" t="s">
        <v>163</v>
      </c>
      <c r="Q1151" s="18">
        <v>90</v>
      </c>
      <c r="R1151" s="18" t="s">
        <v>95</v>
      </c>
      <c r="S1151" s="37" t="s">
        <v>46</v>
      </c>
      <c r="T1151" s="18" t="s">
        <v>284</v>
      </c>
      <c r="U1151" s="38">
        <v>50.02</v>
      </c>
      <c r="V1151" s="38">
        <v>50.02</v>
      </c>
      <c r="W1151" s="38">
        <v>30.01</v>
      </c>
      <c r="X1151" s="18" t="s">
        <v>284</v>
      </c>
      <c r="Y1151" s="39"/>
      <c r="Z1151" s="16">
        <v>0</v>
      </c>
      <c r="AA1151" s="36">
        <v>50.66</v>
      </c>
      <c r="AB1151" s="36"/>
      <c r="AC1151" s="36">
        <v>50.66</v>
      </c>
      <c r="AD1151" s="38">
        <f t="shared" si="226"/>
        <v>54.806199999999997</v>
      </c>
      <c r="AE1151" s="38">
        <f t="shared" si="230"/>
        <v>68.507750000000001</v>
      </c>
      <c r="AF1151" s="38">
        <f t="shared" si="231"/>
        <v>73.988370000000003</v>
      </c>
      <c r="AG1151" s="36">
        <f t="shared" si="227"/>
        <v>54.8</v>
      </c>
      <c r="AH1151" s="36">
        <f t="shared" si="228"/>
        <v>68.5</v>
      </c>
      <c r="AI1151" s="36">
        <f t="shared" si="229"/>
        <v>73.98</v>
      </c>
      <c r="AJ1151" s="40">
        <v>43146</v>
      </c>
      <c r="AK1151" s="40">
        <v>43150</v>
      </c>
      <c r="AL1151" s="17"/>
      <c r="AM1151" s="36" t="s">
        <v>3754</v>
      </c>
      <c r="AN1151" s="41"/>
      <c r="AO1151" s="20" t="s">
        <v>1192</v>
      </c>
      <c r="AP1151" s="20"/>
      <c r="AQ1151" s="20"/>
      <c r="AR1151" s="22"/>
      <c r="AS1151" s="46">
        <v>42552</v>
      </c>
      <c r="AT1151" s="173"/>
    </row>
    <row r="1152" spans="1:46" ht="47.25" customHeight="1">
      <c r="A1152" s="16">
        <v>8699536091990</v>
      </c>
      <c r="B1152" s="16" t="s">
        <v>3275</v>
      </c>
      <c r="C1152" s="16" t="s">
        <v>3276</v>
      </c>
      <c r="D1152" s="17" t="s">
        <v>323</v>
      </c>
      <c r="E1152" s="18" t="s">
        <v>323</v>
      </c>
      <c r="F1152" s="18">
        <v>0</v>
      </c>
      <c r="G1152" s="18">
        <v>1</v>
      </c>
      <c r="H1152" s="18">
        <v>1</v>
      </c>
      <c r="I1152" s="18"/>
      <c r="J1152" s="18"/>
      <c r="K1152" s="18"/>
      <c r="L1152" s="19" t="s">
        <v>5427</v>
      </c>
      <c r="M1152" s="19" t="s">
        <v>159</v>
      </c>
      <c r="N1152" s="18" t="s">
        <v>2585</v>
      </c>
      <c r="O1152" s="18" t="s">
        <v>3279</v>
      </c>
      <c r="P1152" s="18" t="s">
        <v>163</v>
      </c>
      <c r="Q1152" s="18">
        <v>30</v>
      </c>
      <c r="R1152" s="18" t="s">
        <v>95</v>
      </c>
      <c r="S1152" s="37" t="s">
        <v>46</v>
      </c>
      <c r="T1152" s="18" t="s">
        <v>557</v>
      </c>
      <c r="U1152" s="38">
        <v>15.83</v>
      </c>
      <c r="V1152" s="38">
        <v>18.489999999999998</v>
      </c>
      <c r="W1152" s="38">
        <v>11.09</v>
      </c>
      <c r="X1152" s="18" t="s">
        <v>557</v>
      </c>
      <c r="Y1152" s="39"/>
      <c r="Z1152" s="16">
        <v>0</v>
      </c>
      <c r="AA1152" s="36">
        <v>21.12</v>
      </c>
      <c r="AB1152" s="36"/>
      <c r="AC1152" s="36">
        <v>21.12</v>
      </c>
      <c r="AD1152" s="38">
        <f t="shared" si="226"/>
        <v>22.909600000000005</v>
      </c>
      <c r="AE1152" s="38">
        <f t="shared" si="230"/>
        <v>28.637000000000008</v>
      </c>
      <c r="AF1152" s="38">
        <f t="shared" si="231"/>
        <v>30.927960000000009</v>
      </c>
      <c r="AG1152" s="36">
        <f t="shared" si="227"/>
        <v>22.9</v>
      </c>
      <c r="AH1152" s="36">
        <f t="shared" si="228"/>
        <v>28.63</v>
      </c>
      <c r="AI1152" s="36">
        <f t="shared" si="229"/>
        <v>30.92</v>
      </c>
      <c r="AJ1152" s="40">
        <v>43448</v>
      </c>
      <c r="AK1152" s="40">
        <v>43452</v>
      </c>
      <c r="AL1152" s="17"/>
      <c r="AM1152" s="36" t="s">
        <v>3754</v>
      </c>
      <c r="AN1152" s="20"/>
      <c r="AO1152" s="20" t="s">
        <v>1192</v>
      </c>
      <c r="AP1152" s="20"/>
      <c r="AQ1152" s="20"/>
      <c r="AR1152" s="22"/>
      <c r="AS1152" s="46">
        <v>42552</v>
      </c>
      <c r="AT1152" s="173"/>
    </row>
    <row r="1153" spans="1:46" ht="47.25" customHeight="1">
      <c r="A1153" s="16">
        <v>8699536092003</v>
      </c>
      <c r="B1153" s="16" t="s">
        <v>3275</v>
      </c>
      <c r="C1153" s="16" t="s">
        <v>3276</v>
      </c>
      <c r="D1153" s="17" t="s">
        <v>323</v>
      </c>
      <c r="E1153" s="18" t="s">
        <v>323</v>
      </c>
      <c r="F1153" s="18">
        <v>0</v>
      </c>
      <c r="G1153" s="18">
        <v>1</v>
      </c>
      <c r="H1153" s="18">
        <v>1</v>
      </c>
      <c r="I1153" s="18"/>
      <c r="J1153" s="18"/>
      <c r="K1153" s="18"/>
      <c r="L1153" s="19" t="s">
        <v>5429</v>
      </c>
      <c r="M1153" s="19" t="s">
        <v>159</v>
      </c>
      <c r="N1153" s="18" t="s">
        <v>2585</v>
      </c>
      <c r="O1153" s="18" t="s">
        <v>3279</v>
      </c>
      <c r="P1153" s="18" t="s">
        <v>163</v>
      </c>
      <c r="Q1153" s="18">
        <v>60</v>
      </c>
      <c r="R1153" s="18" t="s">
        <v>95</v>
      </c>
      <c r="S1153" s="37" t="s">
        <v>46</v>
      </c>
      <c r="T1153" s="18" t="s">
        <v>331</v>
      </c>
      <c r="U1153" s="38">
        <v>17.79</v>
      </c>
      <c r="V1153" s="38">
        <v>27.22</v>
      </c>
      <c r="W1153" s="38">
        <v>16.329999999999998</v>
      </c>
      <c r="X1153" s="18" t="s">
        <v>284</v>
      </c>
      <c r="Y1153" s="39"/>
      <c r="Z1153" s="16">
        <v>0</v>
      </c>
      <c r="AA1153" s="36">
        <v>36.74</v>
      </c>
      <c r="AB1153" s="36"/>
      <c r="AC1153" s="36">
        <v>36.74</v>
      </c>
      <c r="AD1153" s="38">
        <f t="shared" si="226"/>
        <v>39.779200000000003</v>
      </c>
      <c r="AE1153" s="38">
        <f t="shared" si="230"/>
        <v>49.724000000000004</v>
      </c>
      <c r="AF1153" s="38">
        <f t="shared" si="231"/>
        <v>53.701920000000008</v>
      </c>
      <c r="AG1153" s="36">
        <f t="shared" si="227"/>
        <v>39.770000000000003</v>
      </c>
      <c r="AH1153" s="36">
        <f t="shared" si="228"/>
        <v>49.72</v>
      </c>
      <c r="AI1153" s="36">
        <f t="shared" si="229"/>
        <v>53.7</v>
      </c>
      <c r="AJ1153" s="40">
        <v>43448</v>
      </c>
      <c r="AK1153" s="40">
        <v>43452</v>
      </c>
      <c r="AL1153" s="17"/>
      <c r="AM1153" s="36" t="s">
        <v>3754</v>
      </c>
      <c r="AN1153" s="20"/>
      <c r="AO1153" s="20" t="s">
        <v>1192</v>
      </c>
      <c r="AP1153" s="20"/>
      <c r="AQ1153" s="20"/>
      <c r="AR1153" s="22"/>
      <c r="AS1153" s="46">
        <v>42552</v>
      </c>
      <c r="AT1153" s="173"/>
    </row>
    <row r="1154" spans="1:46" ht="47.25" customHeight="1">
      <c r="A1154" s="16">
        <v>8699536092010</v>
      </c>
      <c r="B1154" s="16" t="s">
        <v>3275</v>
      </c>
      <c r="C1154" s="16" t="s">
        <v>3276</v>
      </c>
      <c r="D1154" s="17" t="s">
        <v>323</v>
      </c>
      <c r="E1154" s="18" t="s">
        <v>323</v>
      </c>
      <c r="F1154" s="18">
        <v>0</v>
      </c>
      <c r="G1154" s="18">
        <v>1</v>
      </c>
      <c r="H1154" s="18">
        <v>1</v>
      </c>
      <c r="I1154" s="18"/>
      <c r="J1154" s="18"/>
      <c r="K1154" s="18"/>
      <c r="L1154" s="19" t="s">
        <v>5426</v>
      </c>
      <c r="M1154" s="19" t="s">
        <v>159</v>
      </c>
      <c r="N1154" s="18" t="s">
        <v>2585</v>
      </c>
      <c r="O1154" s="18" t="s">
        <v>3279</v>
      </c>
      <c r="P1154" s="18" t="s">
        <v>163</v>
      </c>
      <c r="Q1154" s="18">
        <v>90</v>
      </c>
      <c r="R1154" s="18" t="s">
        <v>95</v>
      </c>
      <c r="S1154" s="37" t="s">
        <v>46</v>
      </c>
      <c r="T1154" s="18" t="s">
        <v>331</v>
      </c>
      <c r="U1154" s="38">
        <v>26.69</v>
      </c>
      <c r="V1154" s="38">
        <v>40.82</v>
      </c>
      <c r="W1154" s="38">
        <v>24.49</v>
      </c>
      <c r="X1154" s="18" t="s">
        <v>284</v>
      </c>
      <c r="Y1154" s="39"/>
      <c r="Z1154" s="16">
        <v>0</v>
      </c>
      <c r="AA1154" s="36">
        <v>54.73</v>
      </c>
      <c r="AB1154" s="36"/>
      <c r="AC1154" s="36">
        <v>54.73</v>
      </c>
      <c r="AD1154" s="38">
        <f t="shared" si="226"/>
        <v>59.161099999999998</v>
      </c>
      <c r="AE1154" s="38">
        <f t="shared" si="230"/>
        <v>73.951374999999999</v>
      </c>
      <c r="AF1154" s="38">
        <f t="shared" si="231"/>
        <v>79.867485000000002</v>
      </c>
      <c r="AG1154" s="36">
        <f t="shared" si="227"/>
        <v>59.16</v>
      </c>
      <c r="AH1154" s="36">
        <f t="shared" si="228"/>
        <v>73.95</v>
      </c>
      <c r="AI1154" s="36">
        <f t="shared" si="229"/>
        <v>79.86</v>
      </c>
      <c r="AJ1154" s="40">
        <v>43448</v>
      </c>
      <c r="AK1154" s="40">
        <v>43452</v>
      </c>
      <c r="AL1154" s="17"/>
      <c r="AM1154" s="36" t="s">
        <v>3754</v>
      </c>
      <c r="AN1154" s="20"/>
      <c r="AO1154" s="20" t="s">
        <v>1192</v>
      </c>
      <c r="AP1154" s="20"/>
      <c r="AQ1154" s="20"/>
      <c r="AR1154" s="22"/>
      <c r="AS1154" s="46">
        <v>42552</v>
      </c>
      <c r="AT1154" s="173"/>
    </row>
    <row r="1155" spans="1:46" ht="47.25" customHeight="1">
      <c r="A1155" s="16">
        <v>8699587573551</v>
      </c>
      <c r="B1155" s="16" t="s">
        <v>8527</v>
      </c>
      <c r="C1155" s="16" t="s">
        <v>8528</v>
      </c>
      <c r="D1155" s="17" t="s">
        <v>38</v>
      </c>
      <c r="E1155" s="18" t="s">
        <v>38</v>
      </c>
      <c r="F1155" s="18">
        <v>3</v>
      </c>
      <c r="G1155" s="18">
        <v>1</v>
      </c>
      <c r="H1155" s="18">
        <v>2</v>
      </c>
      <c r="I1155" s="18"/>
      <c r="J1155" s="18"/>
      <c r="K1155" s="18"/>
      <c r="L1155" s="19" t="s">
        <v>8529</v>
      </c>
      <c r="M1155" s="19" t="s">
        <v>719</v>
      </c>
      <c r="N1155" s="18" t="s">
        <v>683</v>
      </c>
      <c r="O1155" s="18" t="s">
        <v>8208</v>
      </c>
      <c r="P1155" s="18" t="s">
        <v>551</v>
      </c>
      <c r="Q1155" s="18">
        <v>150</v>
      </c>
      <c r="R1155" s="18" t="s">
        <v>45</v>
      </c>
      <c r="S1155" s="37" t="s">
        <v>46</v>
      </c>
      <c r="T1155" s="18" t="s">
        <v>53</v>
      </c>
      <c r="U1155" s="37">
        <v>1.81</v>
      </c>
      <c r="V1155" s="37">
        <v>1.81</v>
      </c>
      <c r="W1155" s="37">
        <v>0</v>
      </c>
      <c r="X1155" s="18" t="s">
        <v>53</v>
      </c>
      <c r="Y1155" s="39"/>
      <c r="Z1155" s="16">
        <v>0</v>
      </c>
      <c r="AA1155" s="36">
        <v>3.83</v>
      </c>
      <c r="AB1155" s="36"/>
      <c r="AC1155" s="36">
        <v>3.83</v>
      </c>
      <c r="AD1155" s="70">
        <f t="shared" si="226"/>
        <v>4.1747000000000005</v>
      </c>
      <c r="AE1155" s="70">
        <f>IF(Z1155=1,AD1155*1.08,IF(Z1155=2,0,IF(AC1155&lt;=100,(AD1155*1.25),IF(AC1155&lt;=200,134.5+((AC1155-100)*1.04*1.16),255.14+((AC1155-200)*1.02*1.12)))))</f>
        <v>5.2183750000000009</v>
      </c>
      <c r="AF1155" s="70">
        <f>IF(Z1155=1,0,(AE1155*1.08))</f>
        <v>5.6358450000000015</v>
      </c>
      <c r="AG1155" s="36">
        <f t="shared" si="227"/>
        <v>4.17</v>
      </c>
      <c r="AH1155" s="36">
        <f t="shared" si="228"/>
        <v>5.21</v>
      </c>
      <c r="AI1155" s="36">
        <f t="shared" si="229"/>
        <v>5.63</v>
      </c>
      <c r="AJ1155" s="40">
        <v>42447</v>
      </c>
      <c r="AK1155" s="40">
        <v>42451</v>
      </c>
      <c r="AL1155" s="22"/>
      <c r="AM1155" s="20" t="s">
        <v>184</v>
      </c>
      <c r="AN1155" s="20"/>
      <c r="AO1155" s="20" t="s">
        <v>1192</v>
      </c>
      <c r="AP1155" s="20"/>
      <c r="AQ1155" s="20"/>
      <c r="AR1155" s="22"/>
      <c r="AS1155" s="46">
        <v>42552</v>
      </c>
      <c r="AT1155" s="173"/>
    </row>
    <row r="1156" spans="1:46" ht="47.25" customHeight="1">
      <c r="A1156" s="16">
        <v>8697927020840</v>
      </c>
      <c r="B1156" s="16" t="s">
        <v>353</v>
      </c>
      <c r="C1156" s="16" t="s">
        <v>354</v>
      </c>
      <c r="D1156" s="17" t="s">
        <v>323</v>
      </c>
      <c r="E1156" s="18" t="s">
        <v>323</v>
      </c>
      <c r="F1156" s="18">
        <v>0</v>
      </c>
      <c r="G1156" s="18">
        <v>3</v>
      </c>
      <c r="H1156" s="18">
        <v>1</v>
      </c>
      <c r="I1156" s="18"/>
      <c r="J1156" s="18"/>
      <c r="K1156" s="18"/>
      <c r="L1156" s="19" t="s">
        <v>7146</v>
      </c>
      <c r="M1156" s="19" t="s">
        <v>1764</v>
      </c>
      <c r="N1156" s="18" t="s">
        <v>952</v>
      </c>
      <c r="O1156" s="18" t="s">
        <v>7147</v>
      </c>
      <c r="P1156" s="18" t="s">
        <v>163</v>
      </c>
      <c r="Q1156" s="18">
        <v>20</v>
      </c>
      <c r="R1156" s="18" t="s">
        <v>95</v>
      </c>
      <c r="S1156" s="37" t="s">
        <v>46</v>
      </c>
      <c r="T1156" s="18" t="s">
        <v>53</v>
      </c>
      <c r="U1156" s="38">
        <v>2.71</v>
      </c>
      <c r="V1156" s="38">
        <v>2.71</v>
      </c>
      <c r="W1156" s="38">
        <v>2.71</v>
      </c>
      <c r="X1156" s="18" t="s">
        <v>53</v>
      </c>
      <c r="Y1156" s="39"/>
      <c r="Z1156" s="16">
        <v>0</v>
      </c>
      <c r="AA1156" s="36">
        <v>6.31</v>
      </c>
      <c r="AB1156" s="36"/>
      <c r="AC1156" s="36">
        <v>6.31</v>
      </c>
      <c r="AD1156" s="36">
        <v>6.87</v>
      </c>
      <c r="AE1156" s="36">
        <v>8.59</v>
      </c>
      <c r="AF1156" s="36">
        <v>9.2799999999999994</v>
      </c>
      <c r="AG1156" s="36">
        <f t="shared" si="227"/>
        <v>6.87</v>
      </c>
      <c r="AH1156" s="36">
        <f t="shared" si="228"/>
        <v>8.59</v>
      </c>
      <c r="AI1156" s="36">
        <f t="shared" si="229"/>
        <v>9.2799999999999994</v>
      </c>
      <c r="AJ1156" s="40">
        <v>43014</v>
      </c>
      <c r="AK1156" s="40">
        <v>43018</v>
      </c>
      <c r="AL1156" s="17"/>
      <c r="AM1156" s="20" t="s">
        <v>477</v>
      </c>
      <c r="AN1156" s="20"/>
      <c r="AO1156" s="20" t="s">
        <v>1192</v>
      </c>
      <c r="AP1156" s="20"/>
      <c r="AQ1156" s="20"/>
      <c r="AR1156" s="22"/>
      <c r="AS1156" s="46">
        <v>42552</v>
      </c>
      <c r="AT1156" s="173"/>
    </row>
    <row r="1157" spans="1:46" ht="47.25" customHeight="1">
      <c r="A1157" s="16">
        <v>8680881263736</v>
      </c>
      <c r="B1157" s="16" t="s">
        <v>6822</v>
      </c>
      <c r="C1157" s="16" t="s">
        <v>6823</v>
      </c>
      <c r="D1157" s="17" t="s">
        <v>323</v>
      </c>
      <c r="E1157" s="18" t="s">
        <v>323</v>
      </c>
      <c r="F1157" s="18">
        <v>0</v>
      </c>
      <c r="G1157" s="18">
        <v>5</v>
      </c>
      <c r="H1157" s="18">
        <v>1</v>
      </c>
      <c r="I1157" s="18"/>
      <c r="J1157" s="18"/>
      <c r="K1157" s="18"/>
      <c r="L1157" s="19" t="s">
        <v>7290</v>
      </c>
      <c r="M1157" s="19" t="s">
        <v>145</v>
      </c>
      <c r="N1157" s="18" t="s">
        <v>3357</v>
      </c>
      <c r="O1157" s="18" t="s">
        <v>6825</v>
      </c>
      <c r="P1157" s="18" t="s">
        <v>163</v>
      </c>
      <c r="Q1157" s="18">
        <v>30</v>
      </c>
      <c r="R1157" s="18" t="s">
        <v>95</v>
      </c>
      <c r="S1157" s="37" t="s">
        <v>46</v>
      </c>
      <c r="T1157" s="18" t="s">
        <v>7200</v>
      </c>
      <c r="U1157" s="38">
        <v>32.450000000000003</v>
      </c>
      <c r="V1157" s="38">
        <v>32.450000000000003</v>
      </c>
      <c r="W1157" s="38">
        <v>19.47</v>
      </c>
      <c r="X1157" s="18" t="s">
        <v>7200</v>
      </c>
      <c r="Y1157" s="39"/>
      <c r="Z1157" s="16">
        <v>0</v>
      </c>
      <c r="AA1157" s="36">
        <v>22.42</v>
      </c>
      <c r="AB1157" s="36"/>
      <c r="AC1157" s="36">
        <v>22.42</v>
      </c>
      <c r="AD1157" s="36">
        <v>24.31</v>
      </c>
      <c r="AE1157" s="36">
        <v>30.39</v>
      </c>
      <c r="AF1157" s="36">
        <v>32.82</v>
      </c>
      <c r="AG1157" s="36">
        <f t="shared" si="227"/>
        <v>24.31</v>
      </c>
      <c r="AH1157" s="36">
        <f t="shared" si="228"/>
        <v>30.39</v>
      </c>
      <c r="AI1157" s="36">
        <f t="shared" si="229"/>
        <v>32.82</v>
      </c>
      <c r="AJ1157" s="40">
        <v>42783</v>
      </c>
      <c r="AK1157" s="40">
        <v>42786</v>
      </c>
      <c r="AL1157" s="17"/>
      <c r="AM1157" s="20" t="s">
        <v>477</v>
      </c>
      <c r="AN1157" s="20"/>
      <c r="AO1157" s="20" t="s">
        <v>7508</v>
      </c>
      <c r="AP1157" s="20"/>
      <c r="AQ1157" s="20"/>
      <c r="AR1157" s="22"/>
      <c r="AS1157" s="46">
        <v>42552</v>
      </c>
      <c r="AT1157" s="173"/>
    </row>
    <row r="1158" spans="1:46" ht="47.25" customHeight="1">
      <c r="A1158" s="16">
        <v>8697930261414</v>
      </c>
      <c r="B1158" s="16" t="s">
        <v>588</v>
      </c>
      <c r="C1158" s="16" t="s">
        <v>589</v>
      </c>
      <c r="D1158" s="17" t="s">
        <v>38</v>
      </c>
      <c r="E1158" s="18" t="s">
        <v>38</v>
      </c>
      <c r="F1158" s="18">
        <v>0</v>
      </c>
      <c r="G1158" s="18">
        <v>5</v>
      </c>
      <c r="H1158" s="18">
        <v>1</v>
      </c>
      <c r="I1158" s="18"/>
      <c r="J1158" s="18"/>
      <c r="K1158" s="18"/>
      <c r="L1158" s="19" t="s">
        <v>7290</v>
      </c>
      <c r="M1158" s="19" t="s">
        <v>145</v>
      </c>
      <c r="N1158" s="18" t="s">
        <v>1604</v>
      </c>
      <c r="O1158" s="18" t="s">
        <v>6825</v>
      </c>
      <c r="P1158" s="18" t="s">
        <v>163</v>
      </c>
      <c r="Q1158" s="18">
        <v>30</v>
      </c>
      <c r="R1158" s="18" t="s">
        <v>45</v>
      </c>
      <c r="S1158" s="37" t="s">
        <v>46</v>
      </c>
      <c r="T1158" s="18" t="s">
        <v>8501</v>
      </c>
      <c r="U1158" s="37">
        <v>32.450000000000003</v>
      </c>
      <c r="V1158" s="37">
        <v>32.450000000000003</v>
      </c>
      <c r="W1158" s="37">
        <v>19.47</v>
      </c>
      <c r="X1158" s="18" t="s">
        <v>8501</v>
      </c>
      <c r="Y1158" s="39"/>
      <c r="Z1158" s="16">
        <v>0</v>
      </c>
      <c r="AA1158" s="36">
        <v>20.27</v>
      </c>
      <c r="AB1158" s="36"/>
      <c r="AC1158" s="36">
        <v>20.27</v>
      </c>
      <c r="AD1158" s="70">
        <f t="shared" ref="AD1158:AD1194" si="232">IF(Z1158=2,AC1158*1.08,IF(AC1158&lt;=10,(AC1158*1.09),IF(AC1158&lt;=50,(10*1.09)+((AC1158-10)*1.08),IF(AC1158&lt;=100,(10*1.09)+((50-10)*1.08)+((AC1158-50)*1.07),IF(AC1158&lt;=200,(10*1.09)+((50-10)*1.08)+((100-50)*1.07)+((AC1158-100)*1.04),(10*1.09)+((50-10)*1.08)+((100-50)*1.07)+((200-100)*1.04)+((AC1158-200)*1.02))))))</f>
        <v>21.991599999999998</v>
      </c>
      <c r="AE1158" s="70">
        <f t="shared" ref="AE1158:AE1194" si="233">IF(Z1158=1,AD1158*1.08,IF(Z1158=2,0,IF(AC1158&lt;=100,(AD1158*1.25),IF(AC1158&lt;=200,134.5+((AC1158-100)*1.04*1.16),255.14+((AC1158-200)*1.02*1.12)))))</f>
        <v>27.4895</v>
      </c>
      <c r="AF1158" s="70">
        <f t="shared" ref="AF1158:AF1194" si="234">IF(Z1158=1,0,(AE1158*1.08))</f>
        <v>29.688660000000002</v>
      </c>
      <c r="AG1158" s="36">
        <f t="shared" si="227"/>
        <v>21.99</v>
      </c>
      <c r="AH1158" s="36">
        <f t="shared" si="228"/>
        <v>27.48</v>
      </c>
      <c r="AI1158" s="36">
        <f t="shared" si="229"/>
        <v>29.68</v>
      </c>
      <c r="AJ1158" s="40">
        <v>42419</v>
      </c>
      <c r="AK1158" s="40">
        <v>42422</v>
      </c>
      <c r="AL1158" s="22"/>
      <c r="AM1158" s="20" t="s">
        <v>184</v>
      </c>
      <c r="AN1158" s="20"/>
      <c r="AO1158" s="20" t="s">
        <v>7530</v>
      </c>
      <c r="AP1158" s="20"/>
      <c r="AQ1158" s="20"/>
      <c r="AR1158" s="22"/>
      <c r="AS1158" s="46">
        <v>42552</v>
      </c>
      <c r="AT1158" s="173"/>
    </row>
    <row r="1159" spans="1:46" ht="47.25" customHeight="1">
      <c r="A1159" s="16">
        <v>8697930261421</v>
      </c>
      <c r="B1159" s="16" t="s">
        <v>588</v>
      </c>
      <c r="C1159" s="16" t="s">
        <v>589</v>
      </c>
      <c r="D1159" s="17" t="s">
        <v>38</v>
      </c>
      <c r="E1159" s="18" t="s">
        <v>38</v>
      </c>
      <c r="F1159" s="18">
        <v>0</v>
      </c>
      <c r="G1159" s="18">
        <v>5</v>
      </c>
      <c r="H1159" s="18">
        <v>1</v>
      </c>
      <c r="I1159" s="18"/>
      <c r="J1159" s="18"/>
      <c r="K1159" s="18"/>
      <c r="L1159" s="19" t="s">
        <v>8503</v>
      </c>
      <c r="M1159" s="19" t="s">
        <v>145</v>
      </c>
      <c r="N1159" s="18" t="s">
        <v>1604</v>
      </c>
      <c r="O1159" s="18" t="s">
        <v>6825</v>
      </c>
      <c r="P1159" s="18" t="s">
        <v>163</v>
      </c>
      <c r="Q1159" s="18">
        <v>90</v>
      </c>
      <c r="R1159" s="18" t="s">
        <v>45</v>
      </c>
      <c r="S1159" s="37" t="s">
        <v>46</v>
      </c>
      <c r="T1159" s="18" t="s">
        <v>8501</v>
      </c>
      <c r="U1159" s="37">
        <v>97.36</v>
      </c>
      <c r="V1159" s="37">
        <v>97.36</v>
      </c>
      <c r="W1159" s="37">
        <v>58.41</v>
      </c>
      <c r="X1159" s="18" t="s">
        <v>8501</v>
      </c>
      <c r="Y1159" s="39"/>
      <c r="Z1159" s="16">
        <v>0</v>
      </c>
      <c r="AA1159" s="36">
        <v>104.48</v>
      </c>
      <c r="AB1159" s="36"/>
      <c r="AC1159" s="36">
        <v>104.48</v>
      </c>
      <c r="AD1159" s="70">
        <f t="shared" si="232"/>
        <v>112.25919999999999</v>
      </c>
      <c r="AE1159" s="70">
        <f t="shared" si="233"/>
        <v>139.90467200000001</v>
      </c>
      <c r="AF1159" s="70">
        <f t="shared" si="234"/>
        <v>151.09704576000001</v>
      </c>
      <c r="AG1159" s="36">
        <f t="shared" si="227"/>
        <v>112.25</v>
      </c>
      <c r="AH1159" s="36">
        <f t="shared" si="228"/>
        <v>139.9</v>
      </c>
      <c r="AI1159" s="36">
        <f t="shared" si="229"/>
        <v>151.09</v>
      </c>
      <c r="AJ1159" s="40">
        <v>42419</v>
      </c>
      <c r="AK1159" s="40">
        <v>42422</v>
      </c>
      <c r="AL1159" s="22"/>
      <c r="AM1159" s="20" t="s">
        <v>184</v>
      </c>
      <c r="AN1159" s="20"/>
      <c r="AO1159" s="20" t="s">
        <v>1306</v>
      </c>
      <c r="AP1159" s="20"/>
      <c r="AQ1159" s="20"/>
      <c r="AR1159" s="22"/>
      <c r="AS1159" s="46">
        <v>42552</v>
      </c>
      <c r="AT1159" s="173"/>
    </row>
    <row r="1160" spans="1:46" ht="47.25" customHeight="1">
      <c r="A1160" s="16">
        <v>8699976251268</v>
      </c>
      <c r="B1160" s="16" t="s">
        <v>588</v>
      </c>
      <c r="C1160" s="16" t="s">
        <v>589</v>
      </c>
      <c r="D1160" s="17" t="s">
        <v>38</v>
      </c>
      <c r="E1160" s="18" t="s">
        <v>38</v>
      </c>
      <c r="F1160" s="18">
        <v>0</v>
      </c>
      <c r="G1160" s="18">
        <v>5</v>
      </c>
      <c r="H1160" s="18">
        <v>1</v>
      </c>
      <c r="I1160" s="18"/>
      <c r="J1160" s="18"/>
      <c r="K1160" s="18"/>
      <c r="L1160" s="19" t="s">
        <v>8503</v>
      </c>
      <c r="M1160" s="19" t="s">
        <v>145</v>
      </c>
      <c r="N1160" s="18" t="s">
        <v>381</v>
      </c>
      <c r="O1160" s="18" t="s">
        <v>6825</v>
      </c>
      <c r="P1160" s="18" t="s">
        <v>163</v>
      </c>
      <c r="Q1160" s="18">
        <v>90</v>
      </c>
      <c r="R1160" s="18" t="s">
        <v>45</v>
      </c>
      <c r="S1160" s="37" t="s">
        <v>46</v>
      </c>
      <c r="T1160" s="18" t="s">
        <v>8501</v>
      </c>
      <c r="U1160" s="37">
        <v>97.36</v>
      </c>
      <c r="V1160" s="37">
        <v>97.36</v>
      </c>
      <c r="W1160" s="37">
        <v>58.41</v>
      </c>
      <c r="X1160" s="18" t="s">
        <v>8501</v>
      </c>
      <c r="Y1160" s="39"/>
      <c r="Z1160" s="16">
        <v>0</v>
      </c>
      <c r="AA1160" s="36">
        <v>104.48</v>
      </c>
      <c r="AB1160" s="36"/>
      <c r="AC1160" s="36">
        <v>104.48</v>
      </c>
      <c r="AD1160" s="37">
        <f t="shared" si="232"/>
        <v>112.25919999999999</v>
      </c>
      <c r="AE1160" s="37">
        <f t="shared" si="233"/>
        <v>139.90467200000001</v>
      </c>
      <c r="AF1160" s="37">
        <f t="shared" si="234"/>
        <v>151.09704576000001</v>
      </c>
      <c r="AG1160" s="36">
        <f t="shared" si="227"/>
        <v>112.25</v>
      </c>
      <c r="AH1160" s="36">
        <f t="shared" si="228"/>
        <v>139.9</v>
      </c>
      <c r="AI1160" s="36">
        <f t="shared" si="229"/>
        <v>151.09</v>
      </c>
      <c r="AJ1160" s="40">
        <v>42622</v>
      </c>
      <c r="AK1160" s="40">
        <v>42626</v>
      </c>
      <c r="AL1160" s="22"/>
      <c r="AM1160" s="20" t="s">
        <v>184</v>
      </c>
      <c r="AN1160" s="20"/>
      <c r="AO1160" s="20" t="s">
        <v>7508</v>
      </c>
      <c r="AP1160" s="20"/>
      <c r="AQ1160" s="20"/>
      <c r="AR1160" s="22"/>
      <c r="AS1160" s="46">
        <v>42552</v>
      </c>
      <c r="AT1160" s="173"/>
    </row>
    <row r="1161" spans="1:46" ht="47.25" customHeight="1">
      <c r="A1161" s="16">
        <v>8697930022152</v>
      </c>
      <c r="B1161" s="16" t="s">
        <v>8182</v>
      </c>
      <c r="C1161" s="16" t="s">
        <v>8183</v>
      </c>
      <c r="D1161" s="17" t="s">
        <v>38</v>
      </c>
      <c r="E1161" s="18" t="s">
        <v>41</v>
      </c>
      <c r="F1161" s="18">
        <v>4</v>
      </c>
      <c r="G1161" s="18">
        <v>1</v>
      </c>
      <c r="H1161" s="18">
        <v>2</v>
      </c>
      <c r="I1161" s="18"/>
      <c r="J1161" s="18"/>
      <c r="K1161" s="18"/>
      <c r="L1161" s="19" t="s">
        <v>4170</v>
      </c>
      <c r="M1161" s="19" t="s">
        <v>4171</v>
      </c>
      <c r="N1161" s="18" t="s">
        <v>1604</v>
      </c>
      <c r="O1161" s="18" t="s">
        <v>8184</v>
      </c>
      <c r="P1161" s="18" t="s">
        <v>163</v>
      </c>
      <c r="Q1161" s="18">
        <v>30</v>
      </c>
      <c r="R1161" s="75" t="s">
        <v>3227</v>
      </c>
      <c r="S1161" s="37" t="s">
        <v>46</v>
      </c>
      <c r="T1161" s="18" t="s">
        <v>53</v>
      </c>
      <c r="U1161" s="37">
        <v>3.460066343454963</v>
      </c>
      <c r="V1161" s="37">
        <v>3.460066343454963</v>
      </c>
      <c r="W1161" s="37">
        <v>0</v>
      </c>
      <c r="X1161" s="18" t="s">
        <v>53</v>
      </c>
      <c r="Y1161" s="39"/>
      <c r="Z1161" s="16">
        <v>0</v>
      </c>
      <c r="AA1161" s="36">
        <v>7.32</v>
      </c>
      <c r="AB1161" s="36"/>
      <c r="AC1161" s="36">
        <v>7.32</v>
      </c>
      <c r="AD1161" s="70">
        <f t="shared" si="232"/>
        <v>7.9788000000000006</v>
      </c>
      <c r="AE1161" s="70">
        <f t="shared" si="233"/>
        <v>9.9735000000000014</v>
      </c>
      <c r="AF1161" s="70">
        <f t="shared" si="234"/>
        <v>10.771380000000002</v>
      </c>
      <c r="AG1161" s="36">
        <f t="shared" si="227"/>
        <v>7.97</v>
      </c>
      <c r="AH1161" s="36">
        <f t="shared" si="228"/>
        <v>9.9700000000000006</v>
      </c>
      <c r="AI1161" s="36">
        <f t="shared" si="229"/>
        <v>10.77</v>
      </c>
      <c r="AJ1161" s="40">
        <v>42419</v>
      </c>
      <c r="AK1161" s="40">
        <v>42422</v>
      </c>
      <c r="AL1161" s="22"/>
      <c r="AM1161" s="20" t="s">
        <v>184</v>
      </c>
      <c r="AN1161" s="20"/>
      <c r="AO1161" s="20" t="s">
        <v>2211</v>
      </c>
      <c r="AP1161" s="20"/>
      <c r="AQ1161" s="20"/>
      <c r="AR1161" s="22"/>
      <c r="AS1161" s="46">
        <v>42552</v>
      </c>
      <c r="AT1161" s="173"/>
    </row>
    <row r="1162" spans="1:46" ht="47.25" customHeight="1">
      <c r="A1162" s="16">
        <v>8697927022264</v>
      </c>
      <c r="B1162" s="16" t="s">
        <v>3275</v>
      </c>
      <c r="C1162" s="16" t="s">
        <v>3276</v>
      </c>
      <c r="D1162" s="17" t="s">
        <v>38</v>
      </c>
      <c r="E1162" s="18" t="s">
        <v>38</v>
      </c>
      <c r="F1162" s="18">
        <v>0</v>
      </c>
      <c r="G1162" s="18">
        <v>1</v>
      </c>
      <c r="H1162" s="18">
        <v>1</v>
      </c>
      <c r="I1162" s="18"/>
      <c r="J1162" s="18"/>
      <c r="K1162" s="18"/>
      <c r="L1162" s="19" t="s">
        <v>8409</v>
      </c>
      <c r="M1162" s="19" t="s">
        <v>159</v>
      </c>
      <c r="N1162" s="18" t="s">
        <v>952</v>
      </c>
      <c r="O1162" s="18" t="s">
        <v>6408</v>
      </c>
      <c r="P1162" s="18" t="s">
        <v>163</v>
      </c>
      <c r="Q1162" s="18">
        <v>30</v>
      </c>
      <c r="R1162" s="18" t="s">
        <v>45</v>
      </c>
      <c r="S1162" s="37" t="s">
        <v>46</v>
      </c>
      <c r="T1162" s="18" t="s">
        <v>284</v>
      </c>
      <c r="U1162" s="37">
        <v>16.670000000000002</v>
      </c>
      <c r="V1162" s="37">
        <v>16.670000000000002</v>
      </c>
      <c r="W1162" s="37">
        <v>10</v>
      </c>
      <c r="X1162" s="18" t="s">
        <v>284</v>
      </c>
      <c r="Y1162" s="39"/>
      <c r="Z1162" s="16">
        <v>0</v>
      </c>
      <c r="AA1162" s="36">
        <v>14.84</v>
      </c>
      <c r="AB1162" s="36"/>
      <c r="AC1162" s="36">
        <v>14.84</v>
      </c>
      <c r="AD1162" s="70">
        <f t="shared" si="232"/>
        <v>16.127200000000002</v>
      </c>
      <c r="AE1162" s="70">
        <f t="shared" si="233"/>
        <v>20.159000000000002</v>
      </c>
      <c r="AF1162" s="70">
        <f t="shared" si="234"/>
        <v>21.771720000000006</v>
      </c>
      <c r="AG1162" s="36">
        <f t="shared" si="227"/>
        <v>16.12</v>
      </c>
      <c r="AH1162" s="36">
        <f t="shared" si="228"/>
        <v>20.149999999999999</v>
      </c>
      <c r="AI1162" s="36">
        <f t="shared" si="229"/>
        <v>21.77</v>
      </c>
      <c r="AJ1162" s="40">
        <v>42419</v>
      </c>
      <c r="AK1162" s="40">
        <v>42422</v>
      </c>
      <c r="AL1162" s="22"/>
      <c r="AM1162" s="20" t="s">
        <v>184</v>
      </c>
      <c r="AN1162" s="20"/>
      <c r="AO1162" s="20" t="s">
        <v>7530</v>
      </c>
      <c r="AP1162" s="20"/>
      <c r="AQ1162" s="20"/>
      <c r="AR1162" s="22"/>
      <c r="AS1162" s="46">
        <v>42552</v>
      </c>
      <c r="AT1162" s="173"/>
    </row>
    <row r="1163" spans="1:46" ht="47.25" customHeight="1">
      <c r="A1163" s="16">
        <v>8697933020896</v>
      </c>
      <c r="B1163" s="16" t="s">
        <v>3275</v>
      </c>
      <c r="C1163" s="16" t="s">
        <v>3276</v>
      </c>
      <c r="D1163" s="17" t="s">
        <v>38</v>
      </c>
      <c r="E1163" s="18" t="s">
        <v>38</v>
      </c>
      <c r="F1163" s="18">
        <v>0</v>
      </c>
      <c r="G1163" s="18">
        <v>1</v>
      </c>
      <c r="H1163" s="18">
        <v>1</v>
      </c>
      <c r="I1163" s="18"/>
      <c r="J1163" s="18"/>
      <c r="K1163" s="18"/>
      <c r="L1163" s="19" t="s">
        <v>8409</v>
      </c>
      <c r="M1163" s="19" t="s">
        <v>159</v>
      </c>
      <c r="N1163" s="18" t="s">
        <v>1900</v>
      </c>
      <c r="O1163" s="18" t="s">
        <v>6408</v>
      </c>
      <c r="P1163" s="18" t="s">
        <v>163</v>
      </c>
      <c r="Q1163" s="18">
        <v>30</v>
      </c>
      <c r="R1163" s="18" t="s">
        <v>45</v>
      </c>
      <c r="S1163" s="37" t="s">
        <v>46</v>
      </c>
      <c r="T1163" s="18" t="s">
        <v>284</v>
      </c>
      <c r="U1163" s="37">
        <v>16.670000000000002</v>
      </c>
      <c r="V1163" s="37">
        <v>16.670000000000002</v>
      </c>
      <c r="W1163" s="37">
        <v>10</v>
      </c>
      <c r="X1163" s="18" t="s">
        <v>284</v>
      </c>
      <c r="Y1163" s="39"/>
      <c r="Z1163" s="16">
        <v>0</v>
      </c>
      <c r="AA1163" s="36">
        <v>14.84</v>
      </c>
      <c r="AB1163" s="36"/>
      <c r="AC1163" s="36">
        <v>14.84</v>
      </c>
      <c r="AD1163" s="70">
        <f t="shared" si="232"/>
        <v>16.127200000000002</v>
      </c>
      <c r="AE1163" s="70">
        <f t="shared" si="233"/>
        <v>20.159000000000002</v>
      </c>
      <c r="AF1163" s="70">
        <f t="shared" si="234"/>
        <v>21.771720000000006</v>
      </c>
      <c r="AG1163" s="36">
        <f t="shared" si="227"/>
        <v>16.12</v>
      </c>
      <c r="AH1163" s="36">
        <f t="shared" si="228"/>
        <v>20.149999999999999</v>
      </c>
      <c r="AI1163" s="36">
        <f t="shared" si="229"/>
        <v>21.77</v>
      </c>
      <c r="AJ1163" s="40">
        <v>42419</v>
      </c>
      <c r="AK1163" s="40">
        <v>42422</v>
      </c>
      <c r="AL1163" s="22"/>
      <c r="AM1163" s="20" t="s">
        <v>184</v>
      </c>
      <c r="AN1163" s="20"/>
      <c r="AO1163" s="20" t="s">
        <v>2257</v>
      </c>
      <c r="AP1163" s="20"/>
      <c r="AQ1163" s="20"/>
      <c r="AR1163" s="22"/>
      <c r="AS1163" s="46">
        <v>42552</v>
      </c>
      <c r="AT1163" s="173"/>
    </row>
    <row r="1164" spans="1:46" ht="47.25" customHeight="1">
      <c r="A1164" s="16">
        <v>8697927022288</v>
      </c>
      <c r="B1164" s="16" t="s">
        <v>3275</v>
      </c>
      <c r="C1164" s="16" t="s">
        <v>3276</v>
      </c>
      <c r="D1164" s="17" t="s">
        <v>38</v>
      </c>
      <c r="E1164" s="18" t="s">
        <v>38</v>
      </c>
      <c r="F1164" s="18">
        <v>0</v>
      </c>
      <c r="G1164" s="18">
        <v>1</v>
      </c>
      <c r="H1164" s="18">
        <v>1</v>
      </c>
      <c r="I1164" s="18"/>
      <c r="J1164" s="18"/>
      <c r="K1164" s="18"/>
      <c r="L1164" s="19" t="s">
        <v>8421</v>
      </c>
      <c r="M1164" s="19" t="s">
        <v>159</v>
      </c>
      <c r="N1164" s="18" t="s">
        <v>952</v>
      </c>
      <c r="O1164" s="18" t="s">
        <v>3279</v>
      </c>
      <c r="P1164" s="18" t="s">
        <v>163</v>
      </c>
      <c r="Q1164" s="18">
        <v>30</v>
      </c>
      <c r="R1164" s="18" t="s">
        <v>45</v>
      </c>
      <c r="S1164" s="37" t="s">
        <v>46</v>
      </c>
      <c r="T1164" s="18" t="s">
        <v>557</v>
      </c>
      <c r="U1164" s="37">
        <v>16.350000000000001</v>
      </c>
      <c r="V1164" s="37">
        <v>16.350000000000001</v>
      </c>
      <c r="W1164" s="37">
        <v>9.81</v>
      </c>
      <c r="X1164" s="18" t="s">
        <v>557</v>
      </c>
      <c r="Y1164" s="39"/>
      <c r="Z1164" s="16">
        <v>0</v>
      </c>
      <c r="AA1164" s="36">
        <v>12.76</v>
      </c>
      <c r="AB1164" s="36"/>
      <c r="AC1164" s="36">
        <v>12.76</v>
      </c>
      <c r="AD1164" s="70">
        <f t="shared" si="232"/>
        <v>13.880800000000001</v>
      </c>
      <c r="AE1164" s="70">
        <f t="shared" si="233"/>
        <v>17.350999999999999</v>
      </c>
      <c r="AF1164" s="70">
        <f t="shared" si="234"/>
        <v>18.739080000000001</v>
      </c>
      <c r="AG1164" s="36">
        <f t="shared" si="227"/>
        <v>13.88</v>
      </c>
      <c r="AH1164" s="36">
        <f t="shared" si="228"/>
        <v>17.350000000000001</v>
      </c>
      <c r="AI1164" s="36">
        <f t="shared" si="229"/>
        <v>18.73</v>
      </c>
      <c r="AJ1164" s="40">
        <v>42419</v>
      </c>
      <c r="AK1164" s="40">
        <v>42422</v>
      </c>
      <c r="AL1164" s="22"/>
      <c r="AM1164" s="20" t="s">
        <v>184</v>
      </c>
      <c r="AN1164" s="20"/>
      <c r="AO1164" s="20" t="s">
        <v>7530</v>
      </c>
      <c r="AP1164" s="20"/>
      <c r="AQ1164" s="20"/>
      <c r="AR1164" s="22"/>
      <c r="AS1164" s="46">
        <v>42552</v>
      </c>
      <c r="AT1164" s="173"/>
    </row>
    <row r="1165" spans="1:46" ht="47.25" customHeight="1">
      <c r="A1165" s="16">
        <v>8697933020919</v>
      </c>
      <c r="B1165" s="16" t="s">
        <v>3275</v>
      </c>
      <c r="C1165" s="16" t="s">
        <v>3276</v>
      </c>
      <c r="D1165" s="17" t="s">
        <v>38</v>
      </c>
      <c r="E1165" s="18" t="s">
        <v>38</v>
      </c>
      <c r="F1165" s="18">
        <v>0</v>
      </c>
      <c r="G1165" s="18">
        <v>1</v>
      </c>
      <c r="H1165" s="18">
        <v>1</v>
      </c>
      <c r="I1165" s="18"/>
      <c r="J1165" s="18"/>
      <c r="K1165" s="18"/>
      <c r="L1165" s="19" t="s">
        <v>8421</v>
      </c>
      <c r="M1165" s="19" t="s">
        <v>159</v>
      </c>
      <c r="N1165" s="18" t="s">
        <v>1900</v>
      </c>
      <c r="O1165" s="18" t="s">
        <v>3279</v>
      </c>
      <c r="P1165" s="18" t="s">
        <v>163</v>
      </c>
      <c r="Q1165" s="18">
        <v>30</v>
      </c>
      <c r="R1165" s="18" t="s">
        <v>45</v>
      </c>
      <c r="S1165" s="37" t="s">
        <v>46</v>
      </c>
      <c r="T1165" s="18" t="s">
        <v>557</v>
      </c>
      <c r="U1165" s="37">
        <v>16.350000000000001</v>
      </c>
      <c r="V1165" s="37">
        <v>16.350000000000001</v>
      </c>
      <c r="W1165" s="37">
        <v>9.81</v>
      </c>
      <c r="X1165" s="18" t="s">
        <v>557</v>
      </c>
      <c r="Y1165" s="39"/>
      <c r="Z1165" s="16">
        <v>0</v>
      </c>
      <c r="AA1165" s="36">
        <v>12.76</v>
      </c>
      <c r="AB1165" s="36"/>
      <c r="AC1165" s="36">
        <v>12.76</v>
      </c>
      <c r="AD1165" s="70">
        <f t="shared" si="232"/>
        <v>13.880800000000001</v>
      </c>
      <c r="AE1165" s="70">
        <f t="shared" si="233"/>
        <v>17.350999999999999</v>
      </c>
      <c r="AF1165" s="70">
        <f t="shared" si="234"/>
        <v>18.739080000000001</v>
      </c>
      <c r="AG1165" s="36">
        <f t="shared" si="227"/>
        <v>13.88</v>
      </c>
      <c r="AH1165" s="36">
        <f t="shared" si="228"/>
        <v>17.350000000000001</v>
      </c>
      <c r="AI1165" s="36">
        <f t="shared" si="229"/>
        <v>18.73</v>
      </c>
      <c r="AJ1165" s="40">
        <v>42419</v>
      </c>
      <c r="AK1165" s="40">
        <v>42422</v>
      </c>
      <c r="AL1165" s="22"/>
      <c r="AM1165" s="20" t="s">
        <v>184</v>
      </c>
      <c r="AN1165" s="20"/>
      <c r="AO1165" s="20" t="s">
        <v>7508</v>
      </c>
      <c r="AP1165" s="20"/>
      <c r="AQ1165" s="20"/>
      <c r="AR1165" s="22"/>
      <c r="AS1165" s="46">
        <v>42552</v>
      </c>
      <c r="AT1165" s="173"/>
    </row>
    <row r="1166" spans="1:46" ht="47.25" customHeight="1">
      <c r="A1166" s="16">
        <v>8697930012375</v>
      </c>
      <c r="B1166" s="16" t="s">
        <v>8800</v>
      </c>
      <c r="C1166" s="16" t="s">
        <v>8801</v>
      </c>
      <c r="D1166" s="17" t="s">
        <v>38</v>
      </c>
      <c r="E1166" s="18" t="s">
        <v>38</v>
      </c>
      <c r="F1166" s="18">
        <v>0</v>
      </c>
      <c r="G1166" s="18">
        <v>5</v>
      </c>
      <c r="H1166" s="18">
        <v>1</v>
      </c>
      <c r="I1166" s="18"/>
      <c r="J1166" s="18"/>
      <c r="K1166" s="18"/>
      <c r="L1166" s="19" t="s">
        <v>4026</v>
      </c>
      <c r="M1166" s="19" t="s">
        <v>4028</v>
      </c>
      <c r="N1166" s="18" t="s">
        <v>1604</v>
      </c>
      <c r="O1166" s="18" t="s">
        <v>8802</v>
      </c>
      <c r="P1166" s="18" t="s">
        <v>163</v>
      </c>
      <c r="Q1166" s="18">
        <v>30</v>
      </c>
      <c r="R1166" s="18" t="s">
        <v>45</v>
      </c>
      <c r="S1166" s="37" t="s">
        <v>46</v>
      </c>
      <c r="T1166" s="18" t="s">
        <v>557</v>
      </c>
      <c r="U1166" s="37">
        <v>37.020000000000003</v>
      </c>
      <c r="V1166" s="37">
        <v>32.85</v>
      </c>
      <c r="W1166" s="37">
        <v>22.21</v>
      </c>
      <c r="X1166" s="18" t="s">
        <v>222</v>
      </c>
      <c r="Y1166" s="39"/>
      <c r="Z1166" s="16">
        <v>0</v>
      </c>
      <c r="AA1166" s="36">
        <v>23.06</v>
      </c>
      <c r="AB1166" s="36"/>
      <c r="AC1166" s="36">
        <v>23.06</v>
      </c>
      <c r="AD1166" s="70">
        <f t="shared" si="232"/>
        <v>25.004799999999999</v>
      </c>
      <c r="AE1166" s="70">
        <f t="shared" si="233"/>
        <v>31.256</v>
      </c>
      <c r="AF1166" s="70">
        <f t="shared" si="234"/>
        <v>33.756480000000003</v>
      </c>
      <c r="AG1166" s="36">
        <f t="shared" si="227"/>
        <v>25</v>
      </c>
      <c r="AH1166" s="36">
        <f t="shared" si="228"/>
        <v>31.25</v>
      </c>
      <c r="AI1166" s="36">
        <f t="shared" si="229"/>
        <v>33.75</v>
      </c>
      <c r="AJ1166" s="40">
        <v>42545</v>
      </c>
      <c r="AK1166" s="40">
        <v>42547</v>
      </c>
      <c r="AL1166" s="22"/>
      <c r="AM1166" s="20" t="s">
        <v>184</v>
      </c>
      <c r="AN1166" s="20"/>
      <c r="AO1166" s="20" t="s">
        <v>7508</v>
      </c>
      <c r="AP1166" s="20"/>
      <c r="AQ1166" s="20"/>
      <c r="AR1166" s="22"/>
      <c r="AS1166" s="46">
        <v>42552</v>
      </c>
      <c r="AT1166" s="173"/>
    </row>
    <row r="1167" spans="1:46" ht="47.25" customHeight="1">
      <c r="A1167" s="16">
        <v>8697930012399</v>
      </c>
      <c r="B1167" s="16" t="s">
        <v>8800</v>
      </c>
      <c r="C1167" s="16" t="s">
        <v>8801</v>
      </c>
      <c r="D1167" s="17" t="s">
        <v>38</v>
      </c>
      <c r="E1167" s="18" t="s">
        <v>38</v>
      </c>
      <c r="F1167" s="18">
        <v>0</v>
      </c>
      <c r="G1167" s="18">
        <v>5</v>
      </c>
      <c r="H1167" s="18">
        <v>1</v>
      </c>
      <c r="I1167" s="18"/>
      <c r="J1167" s="18"/>
      <c r="K1167" s="18"/>
      <c r="L1167" s="19" t="s">
        <v>4031</v>
      </c>
      <c r="M1167" s="19" t="s">
        <v>4028</v>
      </c>
      <c r="N1167" s="18" t="s">
        <v>1604</v>
      </c>
      <c r="O1167" s="18" t="s">
        <v>8803</v>
      </c>
      <c r="P1167" s="18" t="s">
        <v>163</v>
      </c>
      <c r="Q1167" s="18">
        <v>30</v>
      </c>
      <c r="R1167" s="18" t="s">
        <v>45</v>
      </c>
      <c r="S1167" s="37" t="s">
        <v>46</v>
      </c>
      <c r="T1167" s="18" t="s">
        <v>557</v>
      </c>
      <c r="U1167" s="37">
        <v>35.090000000000003</v>
      </c>
      <c r="V1167" s="37">
        <v>34.58</v>
      </c>
      <c r="W1167" s="37">
        <v>21.05</v>
      </c>
      <c r="X1167" s="18" t="s">
        <v>557</v>
      </c>
      <c r="Y1167" s="39"/>
      <c r="Z1167" s="16">
        <v>0</v>
      </c>
      <c r="AA1167" s="36">
        <v>23.49</v>
      </c>
      <c r="AB1167" s="36"/>
      <c r="AC1167" s="36">
        <v>23.49</v>
      </c>
      <c r="AD1167" s="70">
        <f t="shared" si="232"/>
        <v>25.469200000000001</v>
      </c>
      <c r="AE1167" s="70">
        <f t="shared" si="233"/>
        <v>31.836500000000001</v>
      </c>
      <c r="AF1167" s="70">
        <f t="shared" si="234"/>
        <v>34.383420000000001</v>
      </c>
      <c r="AG1167" s="36">
        <f t="shared" si="227"/>
        <v>25.46</v>
      </c>
      <c r="AH1167" s="36">
        <f t="shared" si="228"/>
        <v>31.83</v>
      </c>
      <c r="AI1167" s="36">
        <f t="shared" si="229"/>
        <v>34.380000000000003</v>
      </c>
      <c r="AJ1167" s="40">
        <v>42545</v>
      </c>
      <c r="AK1167" s="40">
        <v>42547</v>
      </c>
      <c r="AL1167" s="22"/>
      <c r="AM1167" s="20" t="s">
        <v>184</v>
      </c>
      <c r="AN1167" s="20"/>
      <c r="AO1167" s="20" t="s">
        <v>7508</v>
      </c>
      <c r="AP1167" s="20"/>
      <c r="AQ1167" s="20"/>
      <c r="AR1167" s="22"/>
      <c r="AS1167" s="46">
        <v>42552</v>
      </c>
      <c r="AT1167" s="173"/>
    </row>
    <row r="1168" spans="1:46" ht="47.25" customHeight="1">
      <c r="A1168" s="16">
        <v>8697930552871</v>
      </c>
      <c r="B1168" s="16" t="s">
        <v>7272</v>
      </c>
      <c r="C1168" s="16" t="s">
        <v>7273</v>
      </c>
      <c r="D1168" s="17" t="s">
        <v>38</v>
      </c>
      <c r="E1168" s="18" t="s">
        <v>38</v>
      </c>
      <c r="F1168" s="18">
        <v>0</v>
      </c>
      <c r="G1168" s="18">
        <v>2</v>
      </c>
      <c r="H1168" s="18">
        <v>1</v>
      </c>
      <c r="I1168" s="18"/>
      <c r="J1168" s="18"/>
      <c r="K1168" s="18"/>
      <c r="L1168" s="19" t="s">
        <v>4301</v>
      </c>
      <c r="M1168" s="19" t="s">
        <v>4302</v>
      </c>
      <c r="N1168" s="18" t="s">
        <v>1604</v>
      </c>
      <c r="O1168" s="18" t="s">
        <v>7585</v>
      </c>
      <c r="P1168" s="18" t="s">
        <v>470</v>
      </c>
      <c r="Q1168" s="18">
        <v>60</v>
      </c>
      <c r="R1168" s="18" t="s">
        <v>45</v>
      </c>
      <c r="S1168" s="37" t="s">
        <v>46</v>
      </c>
      <c r="T1168" s="18" t="s">
        <v>7586</v>
      </c>
      <c r="U1168" s="37">
        <v>72.87</v>
      </c>
      <c r="V1168" s="37">
        <v>72.87</v>
      </c>
      <c r="W1168" s="37">
        <v>43.72</v>
      </c>
      <c r="X1168" s="18" t="s">
        <v>7586</v>
      </c>
      <c r="Y1168" s="39"/>
      <c r="Z1168" s="16">
        <v>0</v>
      </c>
      <c r="AA1168" s="36">
        <v>92.52</v>
      </c>
      <c r="AB1168" s="36"/>
      <c r="AC1168" s="36">
        <v>92.52</v>
      </c>
      <c r="AD1168" s="70">
        <f t="shared" si="232"/>
        <v>99.596400000000003</v>
      </c>
      <c r="AE1168" s="70">
        <f t="shared" si="233"/>
        <v>124.49550000000001</v>
      </c>
      <c r="AF1168" s="70">
        <f t="shared" si="234"/>
        <v>134.45514000000003</v>
      </c>
      <c r="AG1168" s="36">
        <f t="shared" si="227"/>
        <v>99.59</v>
      </c>
      <c r="AH1168" s="36">
        <f t="shared" si="228"/>
        <v>124.49</v>
      </c>
      <c r="AI1168" s="36">
        <f t="shared" si="229"/>
        <v>134.44999999999999</v>
      </c>
      <c r="AJ1168" s="40">
        <v>42419</v>
      </c>
      <c r="AK1168" s="40">
        <v>42422</v>
      </c>
      <c r="AL1168" s="22"/>
      <c r="AM1168" s="20" t="s">
        <v>184</v>
      </c>
      <c r="AN1168" s="20"/>
      <c r="AO1168" s="20" t="s">
        <v>7508</v>
      </c>
      <c r="AP1168" s="20"/>
      <c r="AQ1168" s="20"/>
      <c r="AR1168" s="22"/>
      <c r="AS1168" s="46">
        <v>42552</v>
      </c>
      <c r="AT1168" s="173"/>
    </row>
    <row r="1169" spans="1:46" ht="47.25" customHeight="1">
      <c r="A1169" s="16">
        <v>8697930552895</v>
      </c>
      <c r="B1169" s="16" t="s">
        <v>7272</v>
      </c>
      <c r="C1169" s="16" t="s">
        <v>7273</v>
      </c>
      <c r="D1169" s="17" t="s">
        <v>38</v>
      </c>
      <c r="E1169" s="18" t="s">
        <v>38</v>
      </c>
      <c r="F1169" s="18">
        <v>0</v>
      </c>
      <c r="G1169" s="18">
        <v>2</v>
      </c>
      <c r="H1169" s="18">
        <v>1</v>
      </c>
      <c r="I1169" s="18"/>
      <c r="J1169" s="18"/>
      <c r="K1169" s="18"/>
      <c r="L1169" s="19" t="s">
        <v>4303</v>
      </c>
      <c r="M1169" s="19" t="s">
        <v>4302</v>
      </c>
      <c r="N1169" s="18" t="s">
        <v>1604</v>
      </c>
      <c r="O1169" s="18" t="s">
        <v>7587</v>
      </c>
      <c r="P1169" s="18" t="s">
        <v>470</v>
      </c>
      <c r="Q1169" s="18">
        <v>60</v>
      </c>
      <c r="R1169" s="18" t="s">
        <v>45</v>
      </c>
      <c r="S1169" s="37" t="s">
        <v>46</v>
      </c>
      <c r="T1169" s="18" t="s">
        <v>7586</v>
      </c>
      <c r="U1169" s="37">
        <v>91.75</v>
      </c>
      <c r="V1169" s="37">
        <v>91.75</v>
      </c>
      <c r="W1169" s="37">
        <v>55.05</v>
      </c>
      <c r="X1169" s="18" t="s">
        <v>7586</v>
      </c>
      <c r="Y1169" s="39"/>
      <c r="Z1169" s="16">
        <v>0</v>
      </c>
      <c r="AA1169" s="36">
        <v>116.49</v>
      </c>
      <c r="AB1169" s="36"/>
      <c r="AC1169" s="36">
        <v>116.49</v>
      </c>
      <c r="AD1169" s="70">
        <f t="shared" si="232"/>
        <v>124.74959999999999</v>
      </c>
      <c r="AE1169" s="70">
        <f t="shared" si="233"/>
        <v>154.39353599999998</v>
      </c>
      <c r="AF1169" s="70">
        <f t="shared" si="234"/>
        <v>166.74501888</v>
      </c>
      <c r="AG1169" s="36">
        <f t="shared" si="227"/>
        <v>124.74</v>
      </c>
      <c r="AH1169" s="36">
        <f t="shared" si="228"/>
        <v>154.38999999999999</v>
      </c>
      <c r="AI1169" s="36">
        <f t="shared" si="229"/>
        <v>166.74</v>
      </c>
      <c r="AJ1169" s="40">
        <v>42419</v>
      </c>
      <c r="AK1169" s="40">
        <v>42422</v>
      </c>
      <c r="AL1169" s="22"/>
      <c r="AM1169" s="20" t="s">
        <v>184</v>
      </c>
      <c r="AN1169" s="20"/>
      <c r="AO1169" s="20" t="s">
        <v>7508</v>
      </c>
      <c r="AP1169" s="20"/>
      <c r="AQ1169" s="20"/>
      <c r="AR1169" s="22"/>
      <c r="AS1169" s="46">
        <v>42552</v>
      </c>
      <c r="AT1169" s="173"/>
    </row>
    <row r="1170" spans="1:46" ht="47.25" customHeight="1">
      <c r="A1170" s="16">
        <v>8697936011631</v>
      </c>
      <c r="B1170" s="16" t="s">
        <v>8805</v>
      </c>
      <c r="C1170" s="16" t="s">
        <v>8806</v>
      </c>
      <c r="D1170" s="17" t="s">
        <v>38</v>
      </c>
      <c r="E1170" s="18" t="s">
        <v>41</v>
      </c>
      <c r="F1170" s="18">
        <v>4</v>
      </c>
      <c r="G1170" s="18">
        <v>1</v>
      </c>
      <c r="H1170" s="18">
        <v>2</v>
      </c>
      <c r="I1170" s="18"/>
      <c r="J1170" s="18"/>
      <c r="K1170" s="18"/>
      <c r="L1170" s="19" t="s">
        <v>4023</v>
      </c>
      <c r="M1170" s="19" t="s">
        <v>1344</v>
      </c>
      <c r="N1170" s="18" t="s">
        <v>502</v>
      </c>
      <c r="O1170" s="18" t="s">
        <v>8816</v>
      </c>
      <c r="P1170" s="18" t="s">
        <v>163</v>
      </c>
      <c r="Q1170" s="18">
        <v>30</v>
      </c>
      <c r="R1170" s="18" t="s">
        <v>45</v>
      </c>
      <c r="S1170" s="37" t="s">
        <v>46</v>
      </c>
      <c r="T1170" s="18" t="s">
        <v>53</v>
      </c>
      <c r="U1170" s="37">
        <v>2.2199999999999998</v>
      </c>
      <c r="V1170" s="37">
        <v>2.2199999999999998</v>
      </c>
      <c r="W1170" s="37">
        <v>0</v>
      </c>
      <c r="X1170" s="18" t="s">
        <v>53</v>
      </c>
      <c r="Y1170" s="39"/>
      <c r="Z1170" s="16">
        <v>0</v>
      </c>
      <c r="AA1170" s="36">
        <v>4.68</v>
      </c>
      <c r="AB1170" s="36"/>
      <c r="AC1170" s="36">
        <v>4.68</v>
      </c>
      <c r="AD1170" s="70">
        <f t="shared" si="232"/>
        <v>5.1012000000000004</v>
      </c>
      <c r="AE1170" s="70">
        <f t="shared" si="233"/>
        <v>6.3765000000000001</v>
      </c>
      <c r="AF1170" s="70">
        <f t="shared" si="234"/>
        <v>6.8866200000000006</v>
      </c>
      <c r="AG1170" s="36">
        <f t="shared" si="227"/>
        <v>5.0999999999999996</v>
      </c>
      <c r="AH1170" s="36">
        <f t="shared" si="228"/>
        <v>6.37</v>
      </c>
      <c r="AI1170" s="36">
        <f t="shared" si="229"/>
        <v>6.88</v>
      </c>
      <c r="AJ1170" s="40">
        <v>42447</v>
      </c>
      <c r="AK1170" s="40">
        <v>42451</v>
      </c>
      <c r="AL1170" s="22"/>
      <c r="AM1170" s="20" t="s">
        <v>184</v>
      </c>
      <c r="AN1170" s="20"/>
      <c r="AO1170" s="20" t="s">
        <v>8497</v>
      </c>
      <c r="AP1170" s="20"/>
      <c r="AQ1170" s="20"/>
      <c r="AR1170" s="22"/>
      <c r="AS1170" s="46">
        <v>42552</v>
      </c>
      <c r="AT1170" s="173"/>
    </row>
    <row r="1171" spans="1:46" ht="47.25" customHeight="1">
      <c r="A1171" s="16">
        <v>8699567300023</v>
      </c>
      <c r="B1171" s="16" t="s">
        <v>189</v>
      </c>
      <c r="C1171" s="16" t="s">
        <v>190</v>
      </c>
      <c r="D1171" s="17" t="s">
        <v>38</v>
      </c>
      <c r="E1171" s="18" t="s">
        <v>41</v>
      </c>
      <c r="F1171" s="18">
        <v>4</v>
      </c>
      <c r="G1171" s="18">
        <v>1</v>
      </c>
      <c r="H1171" s="18">
        <v>3</v>
      </c>
      <c r="I1171" s="18"/>
      <c r="J1171" s="18"/>
      <c r="K1171" s="18"/>
      <c r="L1171" s="19" t="s">
        <v>9689</v>
      </c>
      <c r="M1171" s="19" t="s">
        <v>193</v>
      </c>
      <c r="N1171" s="18" t="s">
        <v>7644</v>
      </c>
      <c r="O1171" s="18" t="s">
        <v>196</v>
      </c>
      <c r="P1171" s="18" t="s">
        <v>197</v>
      </c>
      <c r="Q1171" s="18">
        <v>30</v>
      </c>
      <c r="R1171" s="18" t="s">
        <v>45</v>
      </c>
      <c r="S1171" s="37" t="s">
        <v>46</v>
      </c>
      <c r="T1171" s="18" t="s">
        <v>53</v>
      </c>
      <c r="U1171" s="38">
        <v>2.14</v>
      </c>
      <c r="V1171" s="38">
        <v>2.14</v>
      </c>
      <c r="W1171" s="38">
        <v>0</v>
      </c>
      <c r="X1171" s="18" t="s">
        <v>53</v>
      </c>
      <c r="Y1171" s="39"/>
      <c r="Z1171" s="16">
        <v>0</v>
      </c>
      <c r="AA1171" s="36">
        <v>4.6500000000000004</v>
      </c>
      <c r="AB1171" s="36"/>
      <c r="AC1171" s="36">
        <v>4.6500000000000004</v>
      </c>
      <c r="AD1171" s="38">
        <f t="shared" si="232"/>
        <v>5.0685000000000011</v>
      </c>
      <c r="AE1171" s="38">
        <f t="shared" si="233"/>
        <v>6.3356250000000012</v>
      </c>
      <c r="AF1171" s="38">
        <f t="shared" si="234"/>
        <v>6.8424750000000021</v>
      </c>
      <c r="AG1171" s="36">
        <f t="shared" si="227"/>
        <v>5.0599999999999996</v>
      </c>
      <c r="AH1171" s="36">
        <f t="shared" si="228"/>
        <v>6.33</v>
      </c>
      <c r="AI1171" s="36">
        <f t="shared" si="229"/>
        <v>6.84</v>
      </c>
      <c r="AJ1171" s="40">
        <v>42664</v>
      </c>
      <c r="AK1171" s="40">
        <v>42668</v>
      </c>
      <c r="AL1171" s="18"/>
      <c r="AM1171" s="20" t="s">
        <v>184</v>
      </c>
      <c r="AN1171" s="20"/>
      <c r="AO1171" s="20" t="s">
        <v>409</v>
      </c>
      <c r="AP1171" s="20"/>
      <c r="AQ1171" s="20"/>
      <c r="AR1171" s="22"/>
      <c r="AS1171" s="46">
        <v>42552</v>
      </c>
      <c r="AT1171" s="173"/>
    </row>
    <row r="1172" spans="1:46" ht="47.25" customHeight="1">
      <c r="A1172" s="16">
        <v>8699567300030</v>
      </c>
      <c r="B1172" s="16" t="s">
        <v>189</v>
      </c>
      <c r="C1172" s="16" t="s">
        <v>190</v>
      </c>
      <c r="D1172" s="17" t="s">
        <v>38</v>
      </c>
      <c r="E1172" s="18" t="s">
        <v>41</v>
      </c>
      <c r="F1172" s="18">
        <v>4</v>
      </c>
      <c r="G1172" s="18">
        <v>1</v>
      </c>
      <c r="H1172" s="18">
        <v>2</v>
      </c>
      <c r="I1172" s="18"/>
      <c r="J1172" s="18"/>
      <c r="K1172" s="18"/>
      <c r="L1172" s="19" t="s">
        <v>9691</v>
      </c>
      <c r="M1172" s="19" t="s">
        <v>193</v>
      </c>
      <c r="N1172" s="18" t="s">
        <v>7644</v>
      </c>
      <c r="O1172" s="18" t="s">
        <v>196</v>
      </c>
      <c r="P1172" s="18" t="s">
        <v>197</v>
      </c>
      <c r="Q1172" s="18">
        <v>200</v>
      </c>
      <c r="R1172" s="18" t="s">
        <v>45</v>
      </c>
      <c r="S1172" s="37" t="s">
        <v>46</v>
      </c>
      <c r="T1172" s="18" t="s">
        <v>53</v>
      </c>
      <c r="U1172" s="38">
        <v>1.91</v>
      </c>
      <c r="V1172" s="38">
        <v>1.91</v>
      </c>
      <c r="W1172" s="38">
        <v>0</v>
      </c>
      <c r="X1172" s="18" t="s">
        <v>53</v>
      </c>
      <c r="Y1172" s="39"/>
      <c r="Z1172" s="16">
        <v>0</v>
      </c>
      <c r="AA1172" s="36">
        <v>4.04</v>
      </c>
      <c r="AB1172" s="36"/>
      <c r="AC1172" s="36">
        <v>4.04</v>
      </c>
      <c r="AD1172" s="38">
        <f t="shared" si="232"/>
        <v>4.4036</v>
      </c>
      <c r="AE1172" s="38">
        <f t="shared" si="233"/>
        <v>5.5045000000000002</v>
      </c>
      <c r="AF1172" s="38">
        <f t="shared" si="234"/>
        <v>5.9448600000000003</v>
      </c>
      <c r="AG1172" s="36">
        <f t="shared" si="227"/>
        <v>4.4000000000000004</v>
      </c>
      <c r="AH1172" s="36">
        <f t="shared" si="228"/>
        <v>5.5</v>
      </c>
      <c r="AI1172" s="36">
        <f t="shared" si="229"/>
        <v>5.94</v>
      </c>
      <c r="AJ1172" s="40">
        <v>42664</v>
      </c>
      <c r="AK1172" s="40">
        <v>42668</v>
      </c>
      <c r="AL1172" s="18"/>
      <c r="AM1172" s="20" t="s">
        <v>184</v>
      </c>
      <c r="AN1172" s="20"/>
      <c r="AO1172" s="20" t="s">
        <v>2340</v>
      </c>
      <c r="AP1172" s="20"/>
      <c r="AQ1172" s="20"/>
      <c r="AR1172" s="22"/>
      <c r="AS1172" s="46">
        <v>42552</v>
      </c>
      <c r="AT1172" s="173"/>
    </row>
    <row r="1173" spans="1:46" ht="47.25" customHeight="1">
      <c r="A1173" s="16">
        <v>8699456090592</v>
      </c>
      <c r="B1173" s="16" t="s">
        <v>6589</v>
      </c>
      <c r="C1173" s="16" t="s">
        <v>6590</v>
      </c>
      <c r="D1173" s="17" t="s">
        <v>87</v>
      </c>
      <c r="E1173" s="18" t="s">
        <v>41</v>
      </c>
      <c r="F1173" s="18">
        <v>0</v>
      </c>
      <c r="G1173" s="18">
        <v>2</v>
      </c>
      <c r="H1173" s="18">
        <v>2</v>
      </c>
      <c r="I1173" s="18"/>
      <c r="J1173" s="18"/>
      <c r="K1173" s="18"/>
      <c r="L1173" s="19" t="s">
        <v>6591</v>
      </c>
      <c r="M1173" s="19" t="s">
        <v>5591</v>
      </c>
      <c r="N1173" s="18" t="s">
        <v>1834</v>
      </c>
      <c r="O1173" s="18">
        <v>600</v>
      </c>
      <c r="P1173" s="18" t="s">
        <v>163</v>
      </c>
      <c r="Q1173" s="18">
        <v>20</v>
      </c>
      <c r="R1173" s="18" t="s">
        <v>45</v>
      </c>
      <c r="S1173" s="37" t="s">
        <v>96</v>
      </c>
      <c r="T1173" s="37"/>
      <c r="U1173" s="37"/>
      <c r="V1173" s="37">
        <v>3.4299999999999997</v>
      </c>
      <c r="W1173" s="37">
        <v>0</v>
      </c>
      <c r="X1173" s="18" t="s">
        <v>53</v>
      </c>
      <c r="Y1173" s="18"/>
      <c r="Z1173" s="16">
        <v>0</v>
      </c>
      <c r="AA1173" s="16"/>
      <c r="AB1173" s="16"/>
      <c r="AC1173" s="37">
        <v>7.25</v>
      </c>
      <c r="AD1173" s="70">
        <f t="shared" si="232"/>
        <v>7.9025000000000007</v>
      </c>
      <c r="AE1173" s="70">
        <f t="shared" si="233"/>
        <v>9.8781250000000007</v>
      </c>
      <c r="AF1173" s="70">
        <f t="shared" si="234"/>
        <v>10.668375000000001</v>
      </c>
      <c r="AG1173" s="36">
        <f t="shared" si="227"/>
        <v>7.9</v>
      </c>
      <c r="AH1173" s="36">
        <f t="shared" si="228"/>
        <v>9.8699999999999992</v>
      </c>
      <c r="AI1173" s="36">
        <f t="shared" si="229"/>
        <v>10.66</v>
      </c>
      <c r="AJ1173" s="40">
        <v>42421</v>
      </c>
      <c r="AK1173" s="40">
        <v>42422</v>
      </c>
      <c r="AL1173" s="22"/>
      <c r="AM1173" s="20"/>
      <c r="AN1173" s="20"/>
      <c r="AO1173" s="20" t="s">
        <v>7508</v>
      </c>
      <c r="AP1173" s="20"/>
      <c r="AQ1173" s="20"/>
      <c r="AR1173" s="22"/>
      <c r="AS1173" s="46">
        <v>42552</v>
      </c>
      <c r="AT1173" s="173"/>
    </row>
    <row r="1174" spans="1:46" ht="47.25" customHeight="1">
      <c r="A1174" s="16">
        <v>8699729090076</v>
      </c>
      <c r="B1174" s="16" t="s">
        <v>6589</v>
      </c>
      <c r="C1174" s="16" t="s">
        <v>6590</v>
      </c>
      <c r="D1174" s="17" t="s">
        <v>87</v>
      </c>
      <c r="E1174" s="18" t="s">
        <v>41</v>
      </c>
      <c r="F1174" s="18">
        <v>4</v>
      </c>
      <c r="G1174" s="18">
        <v>2</v>
      </c>
      <c r="H1174" s="18">
        <v>2</v>
      </c>
      <c r="I1174" s="18"/>
      <c r="J1174" s="18"/>
      <c r="K1174" s="18"/>
      <c r="L1174" s="19" t="s">
        <v>6591</v>
      </c>
      <c r="M1174" s="19" t="s">
        <v>5591</v>
      </c>
      <c r="N1174" s="18" t="s">
        <v>7971</v>
      </c>
      <c r="O1174" s="18">
        <v>600</v>
      </c>
      <c r="P1174" s="18" t="s">
        <v>163</v>
      </c>
      <c r="Q1174" s="18">
        <v>20</v>
      </c>
      <c r="R1174" s="18" t="s">
        <v>45</v>
      </c>
      <c r="S1174" s="37" t="s">
        <v>96</v>
      </c>
      <c r="T1174" s="18" t="s">
        <v>53</v>
      </c>
      <c r="U1174" s="37">
        <v>3.46</v>
      </c>
      <c r="V1174" s="37">
        <v>3.46</v>
      </c>
      <c r="W1174" s="37">
        <v>0</v>
      </c>
      <c r="X1174" s="18" t="s">
        <v>53</v>
      </c>
      <c r="Y1174" s="39"/>
      <c r="Z1174" s="16">
        <v>0</v>
      </c>
      <c r="AA1174" s="36">
        <v>7.32</v>
      </c>
      <c r="AB1174" s="36"/>
      <c r="AC1174" s="36">
        <v>7.32</v>
      </c>
      <c r="AD1174" s="70">
        <f t="shared" si="232"/>
        <v>7.9788000000000006</v>
      </c>
      <c r="AE1174" s="70">
        <f t="shared" si="233"/>
        <v>9.9735000000000014</v>
      </c>
      <c r="AF1174" s="70">
        <f t="shared" si="234"/>
        <v>10.771380000000002</v>
      </c>
      <c r="AG1174" s="36">
        <f t="shared" si="227"/>
        <v>7.97</v>
      </c>
      <c r="AH1174" s="36">
        <f t="shared" si="228"/>
        <v>9.9700000000000006</v>
      </c>
      <c r="AI1174" s="36">
        <f t="shared" si="229"/>
        <v>10.77</v>
      </c>
      <c r="AJ1174" s="40">
        <v>42538</v>
      </c>
      <c r="AK1174" s="40">
        <v>42542</v>
      </c>
      <c r="AL1174" s="22"/>
      <c r="AM1174" s="20" t="s">
        <v>184</v>
      </c>
      <c r="AN1174" s="20"/>
      <c r="AO1174" s="20" t="s">
        <v>1722</v>
      </c>
      <c r="AP1174" s="20"/>
      <c r="AQ1174" s="20"/>
      <c r="AR1174" s="22"/>
      <c r="AS1174" s="46">
        <v>42552</v>
      </c>
      <c r="AT1174" s="173"/>
    </row>
    <row r="1175" spans="1:46" ht="47.25" customHeight="1">
      <c r="A1175" s="16">
        <v>8699456090608</v>
      </c>
      <c r="B1175" s="16" t="s">
        <v>6589</v>
      </c>
      <c r="C1175" s="16" t="s">
        <v>6590</v>
      </c>
      <c r="D1175" s="17" t="s">
        <v>87</v>
      </c>
      <c r="E1175" s="18" t="s">
        <v>41</v>
      </c>
      <c r="F1175" s="18">
        <v>0</v>
      </c>
      <c r="G1175" s="18">
        <v>2</v>
      </c>
      <c r="H1175" s="18">
        <v>1</v>
      </c>
      <c r="I1175" s="18"/>
      <c r="J1175" s="18"/>
      <c r="K1175" s="18"/>
      <c r="L1175" s="19" t="s">
        <v>5590</v>
      </c>
      <c r="M1175" s="19" t="s">
        <v>5591</v>
      </c>
      <c r="N1175" s="18" t="s">
        <v>1834</v>
      </c>
      <c r="O1175" s="18">
        <v>600</v>
      </c>
      <c r="P1175" s="18" t="s">
        <v>163</v>
      </c>
      <c r="Q1175" s="18">
        <v>30</v>
      </c>
      <c r="R1175" s="18" t="s">
        <v>45</v>
      </c>
      <c r="S1175" s="37" t="s">
        <v>96</v>
      </c>
      <c r="T1175" s="18" t="s">
        <v>222</v>
      </c>
      <c r="U1175" s="38">
        <v>5.41</v>
      </c>
      <c r="V1175" s="38">
        <v>5.41</v>
      </c>
      <c r="W1175" s="38">
        <v>4.32</v>
      </c>
      <c r="X1175" s="18" t="s">
        <v>222</v>
      </c>
      <c r="Y1175" s="39"/>
      <c r="Z1175" s="16">
        <v>0</v>
      </c>
      <c r="AA1175" s="36">
        <v>9.1199999999999992</v>
      </c>
      <c r="AB1175" s="36"/>
      <c r="AC1175" s="36">
        <v>9.1199999999999992</v>
      </c>
      <c r="AD1175" s="38">
        <f t="shared" si="232"/>
        <v>9.9407999999999994</v>
      </c>
      <c r="AE1175" s="38">
        <f t="shared" si="233"/>
        <v>12.425999999999998</v>
      </c>
      <c r="AF1175" s="38">
        <f t="shared" si="234"/>
        <v>13.420079999999999</v>
      </c>
      <c r="AG1175" s="36">
        <f t="shared" si="227"/>
        <v>9.94</v>
      </c>
      <c r="AH1175" s="36">
        <f t="shared" si="228"/>
        <v>12.42</v>
      </c>
      <c r="AI1175" s="36">
        <f t="shared" si="229"/>
        <v>13.42</v>
      </c>
      <c r="AJ1175" s="40">
        <v>42741</v>
      </c>
      <c r="AK1175" s="40">
        <v>42745</v>
      </c>
      <c r="AL1175" s="18"/>
      <c r="AM1175" s="20" t="s">
        <v>335</v>
      </c>
      <c r="AN1175" s="20"/>
      <c r="AO1175" s="20" t="s">
        <v>1722</v>
      </c>
      <c r="AP1175" s="20"/>
      <c r="AQ1175" s="20"/>
      <c r="AR1175" s="22"/>
      <c r="AS1175" s="46">
        <v>42552</v>
      </c>
      <c r="AT1175" s="173"/>
    </row>
    <row r="1176" spans="1:46" ht="47.25" customHeight="1">
      <c r="A1176" s="16">
        <v>8699729090151</v>
      </c>
      <c r="B1176" s="16" t="s">
        <v>6589</v>
      </c>
      <c r="C1176" s="16" t="s">
        <v>6590</v>
      </c>
      <c r="D1176" s="17" t="s">
        <v>87</v>
      </c>
      <c r="E1176" s="18" t="s">
        <v>295</v>
      </c>
      <c r="F1176" s="18">
        <v>0</v>
      </c>
      <c r="G1176" s="18">
        <v>2</v>
      </c>
      <c r="H1176" s="18">
        <v>1</v>
      </c>
      <c r="I1176" s="18"/>
      <c r="J1176" s="18"/>
      <c r="K1176" s="18"/>
      <c r="L1176" s="19" t="s">
        <v>5590</v>
      </c>
      <c r="M1176" s="19" t="s">
        <v>5591</v>
      </c>
      <c r="N1176" s="18" t="s">
        <v>7971</v>
      </c>
      <c r="O1176" s="18">
        <v>600</v>
      </c>
      <c r="P1176" s="18" t="s">
        <v>163</v>
      </c>
      <c r="Q1176" s="18">
        <v>30</v>
      </c>
      <c r="R1176" s="18" t="s">
        <v>95</v>
      </c>
      <c r="S1176" s="37" t="s">
        <v>96</v>
      </c>
      <c r="T1176" s="18" t="s">
        <v>222</v>
      </c>
      <c r="U1176" s="38">
        <v>5.41</v>
      </c>
      <c r="V1176" s="38">
        <v>5.41</v>
      </c>
      <c r="W1176" s="38">
        <v>4.32</v>
      </c>
      <c r="X1176" s="18" t="s">
        <v>222</v>
      </c>
      <c r="Y1176" s="39"/>
      <c r="Z1176" s="16">
        <v>0</v>
      </c>
      <c r="AA1176" s="36">
        <v>11.6</v>
      </c>
      <c r="AB1176" s="36"/>
      <c r="AC1176" s="36">
        <v>11.6</v>
      </c>
      <c r="AD1176" s="38">
        <f t="shared" si="232"/>
        <v>12.628</v>
      </c>
      <c r="AE1176" s="38">
        <f t="shared" si="233"/>
        <v>15.785</v>
      </c>
      <c r="AF1176" s="38">
        <f t="shared" si="234"/>
        <v>17.047800000000002</v>
      </c>
      <c r="AG1176" s="36">
        <f t="shared" si="227"/>
        <v>12.62</v>
      </c>
      <c r="AH1176" s="36">
        <f t="shared" si="228"/>
        <v>15.78</v>
      </c>
      <c r="AI1176" s="36">
        <f t="shared" si="229"/>
        <v>17.04</v>
      </c>
      <c r="AJ1176" s="40">
        <v>43146</v>
      </c>
      <c r="AK1176" s="40">
        <v>43150</v>
      </c>
      <c r="AL1176" s="17">
        <v>1</v>
      </c>
      <c r="AM1176" s="17" t="s">
        <v>10882</v>
      </c>
      <c r="AN1176" s="17"/>
      <c r="AO1176" s="20" t="s">
        <v>8584</v>
      </c>
      <c r="AP1176" s="20"/>
      <c r="AQ1176" s="20"/>
      <c r="AR1176" s="22"/>
      <c r="AS1176" s="46">
        <v>42552</v>
      </c>
      <c r="AT1176" s="173"/>
    </row>
    <row r="1177" spans="1:46" ht="47.25" customHeight="1">
      <c r="A1177" s="16">
        <v>8699504170009</v>
      </c>
      <c r="B1177" s="16" t="s">
        <v>9839</v>
      </c>
      <c r="C1177" s="16" t="s">
        <v>9840</v>
      </c>
      <c r="D1177" s="17" t="s">
        <v>87</v>
      </c>
      <c r="E1177" s="17" t="s">
        <v>87</v>
      </c>
      <c r="F1177" s="18">
        <v>0</v>
      </c>
      <c r="G1177" s="18">
        <v>2</v>
      </c>
      <c r="H1177" s="18">
        <v>1</v>
      </c>
      <c r="I1177" s="18"/>
      <c r="J1177" s="18"/>
      <c r="K1177" s="18"/>
      <c r="L1177" s="19" t="s">
        <v>9841</v>
      </c>
      <c r="M1177" s="19" t="s">
        <v>9842</v>
      </c>
      <c r="N1177" s="18" t="s">
        <v>1004</v>
      </c>
      <c r="O1177" s="18">
        <v>5</v>
      </c>
      <c r="P1177" s="18" t="s">
        <v>163</v>
      </c>
      <c r="Q1177" s="18">
        <v>30</v>
      </c>
      <c r="R1177" s="18" t="s">
        <v>45</v>
      </c>
      <c r="S1177" s="37" t="s">
        <v>46</v>
      </c>
      <c r="T1177" s="18" t="s">
        <v>331</v>
      </c>
      <c r="U1177" s="38">
        <v>5.54</v>
      </c>
      <c r="V1177" s="38">
        <v>5.54</v>
      </c>
      <c r="W1177" s="38">
        <v>5.54</v>
      </c>
      <c r="X1177" s="18" t="s">
        <v>331</v>
      </c>
      <c r="Y1177" s="39"/>
      <c r="Z1177" s="16">
        <v>0</v>
      </c>
      <c r="AA1177" s="36">
        <v>12.94</v>
      </c>
      <c r="AB1177" s="36"/>
      <c r="AC1177" s="36">
        <v>12.94</v>
      </c>
      <c r="AD1177" s="38">
        <f t="shared" si="232"/>
        <v>14.075200000000001</v>
      </c>
      <c r="AE1177" s="38">
        <f t="shared" si="233"/>
        <v>17.594000000000001</v>
      </c>
      <c r="AF1177" s="38">
        <f t="shared" si="234"/>
        <v>19.001520000000003</v>
      </c>
      <c r="AG1177" s="36">
        <f t="shared" ref="AG1177:AG1194" si="235">TRUNC(AD1177,2)</f>
        <v>14.07</v>
      </c>
      <c r="AH1177" s="36">
        <f t="shared" ref="AH1177:AH1194" si="236">TRUNC(AE1177,2)</f>
        <v>17.59</v>
      </c>
      <c r="AI1177" s="36">
        <f t="shared" ref="AI1177:AI1194" si="237">TRUNC(AF1177,2)</f>
        <v>19</v>
      </c>
      <c r="AJ1177" s="40">
        <v>42783</v>
      </c>
      <c r="AK1177" s="40">
        <v>42786</v>
      </c>
      <c r="AL1177" s="17"/>
      <c r="AM1177" s="20" t="s">
        <v>5185</v>
      </c>
      <c r="AN1177" s="20"/>
      <c r="AO1177" s="20" t="s">
        <v>9267</v>
      </c>
      <c r="AP1177" s="20"/>
      <c r="AQ1177" s="20"/>
      <c r="AR1177" s="22"/>
      <c r="AS1177" s="46">
        <v>42552</v>
      </c>
      <c r="AT1177" s="173"/>
    </row>
    <row r="1178" spans="1:46" ht="47.25" customHeight="1">
      <c r="A1178" s="16">
        <v>8699523090562</v>
      </c>
      <c r="B1178" s="16" t="s">
        <v>10070</v>
      </c>
      <c r="C1178" s="16" t="s">
        <v>10071</v>
      </c>
      <c r="D1178" s="17" t="s">
        <v>323</v>
      </c>
      <c r="E1178" s="18" t="s">
        <v>323</v>
      </c>
      <c r="F1178" s="18">
        <v>0</v>
      </c>
      <c r="G1178" s="18">
        <v>5</v>
      </c>
      <c r="H1178" s="18">
        <v>1</v>
      </c>
      <c r="I1178" s="18"/>
      <c r="J1178" s="18"/>
      <c r="K1178" s="18"/>
      <c r="L1178" s="19" t="s">
        <v>10072</v>
      </c>
      <c r="M1178" s="19" t="s">
        <v>1521</v>
      </c>
      <c r="N1178" s="18" t="s">
        <v>2138</v>
      </c>
      <c r="O1178" s="18">
        <v>5</v>
      </c>
      <c r="P1178" s="18" t="s">
        <v>163</v>
      </c>
      <c r="Q1178" s="18">
        <v>30</v>
      </c>
      <c r="R1178" s="18" t="s">
        <v>95</v>
      </c>
      <c r="S1178" s="37" t="s">
        <v>46</v>
      </c>
      <c r="T1178" s="18" t="s">
        <v>238</v>
      </c>
      <c r="U1178" s="38">
        <v>6.24</v>
      </c>
      <c r="V1178" s="38">
        <v>11.98</v>
      </c>
      <c r="W1178" s="38">
        <v>6.24</v>
      </c>
      <c r="X1178" s="18" t="s">
        <v>238</v>
      </c>
      <c r="Y1178" s="39"/>
      <c r="Z1178" s="16">
        <v>0</v>
      </c>
      <c r="AA1178" s="36">
        <v>14.61</v>
      </c>
      <c r="AB1178" s="36"/>
      <c r="AC1178" s="36">
        <v>14.61</v>
      </c>
      <c r="AD1178" s="38">
        <f t="shared" si="232"/>
        <v>15.8788</v>
      </c>
      <c r="AE1178" s="38">
        <f t="shared" si="233"/>
        <v>19.848500000000001</v>
      </c>
      <c r="AF1178" s="38">
        <f t="shared" si="234"/>
        <v>21.436380000000003</v>
      </c>
      <c r="AG1178" s="36">
        <f t="shared" si="235"/>
        <v>15.87</v>
      </c>
      <c r="AH1178" s="36">
        <f t="shared" si="236"/>
        <v>19.84</v>
      </c>
      <c r="AI1178" s="36">
        <f t="shared" si="237"/>
        <v>21.43</v>
      </c>
      <c r="AJ1178" s="40">
        <v>42783</v>
      </c>
      <c r="AK1178" s="40">
        <v>42786</v>
      </c>
      <c r="AL1178" s="17">
        <v>1</v>
      </c>
      <c r="AM1178" s="20" t="s">
        <v>2123</v>
      </c>
      <c r="AN1178" s="20"/>
      <c r="AO1178" s="20" t="s">
        <v>7530</v>
      </c>
      <c r="AP1178" s="20"/>
      <c r="AQ1178" s="20"/>
      <c r="AR1178" s="22"/>
      <c r="AS1178" s="46">
        <v>42552</v>
      </c>
      <c r="AT1178" s="173"/>
    </row>
    <row r="1179" spans="1:46" ht="47.25" customHeight="1">
      <c r="A1179" s="16">
        <v>8699783790127</v>
      </c>
      <c r="B1179" s="16" t="s">
        <v>5075</v>
      </c>
      <c r="C1179" s="16" t="s">
        <v>5076</v>
      </c>
      <c r="D1179" s="17" t="s">
        <v>87</v>
      </c>
      <c r="E1179" s="17" t="s">
        <v>87</v>
      </c>
      <c r="F1179" s="18">
        <v>0</v>
      </c>
      <c r="G1179" s="18">
        <v>2</v>
      </c>
      <c r="H1179" s="18">
        <v>1</v>
      </c>
      <c r="I1179" s="18"/>
      <c r="J1179" s="18"/>
      <c r="K1179" s="18"/>
      <c r="L1179" s="19" t="s">
        <v>5078</v>
      </c>
      <c r="M1179" s="19" t="s">
        <v>5079</v>
      </c>
      <c r="N1179" s="18" t="s">
        <v>1431</v>
      </c>
      <c r="O1179" s="18">
        <v>500</v>
      </c>
      <c r="P1179" s="18" t="s">
        <v>675</v>
      </c>
      <c r="Q1179" s="18">
        <v>1</v>
      </c>
      <c r="R1179" s="18" t="s">
        <v>45</v>
      </c>
      <c r="S1179" s="37" t="s">
        <v>96</v>
      </c>
      <c r="T1179" s="18" t="s">
        <v>331</v>
      </c>
      <c r="U1179" s="37">
        <v>179.59</v>
      </c>
      <c r="V1179" s="37">
        <v>179.59</v>
      </c>
      <c r="W1179" s="37">
        <v>179.59</v>
      </c>
      <c r="X1179" s="18" t="s">
        <v>331</v>
      </c>
      <c r="Y1179" s="39"/>
      <c r="Z1179" s="16">
        <v>0</v>
      </c>
      <c r="AA1179" s="36">
        <v>373.37</v>
      </c>
      <c r="AB1179" s="36"/>
      <c r="AC1179" s="36">
        <v>373.37</v>
      </c>
      <c r="AD1179" s="70">
        <f t="shared" si="232"/>
        <v>388.43740000000003</v>
      </c>
      <c r="AE1179" s="70">
        <f t="shared" si="233"/>
        <v>453.19788800000003</v>
      </c>
      <c r="AF1179" s="70">
        <f t="shared" si="234"/>
        <v>489.45371904000007</v>
      </c>
      <c r="AG1179" s="36">
        <f t="shared" si="235"/>
        <v>388.43</v>
      </c>
      <c r="AH1179" s="36">
        <f t="shared" si="236"/>
        <v>453.19</v>
      </c>
      <c r="AI1179" s="36">
        <f t="shared" si="237"/>
        <v>489.45</v>
      </c>
      <c r="AJ1179" s="40">
        <v>42545</v>
      </c>
      <c r="AK1179" s="40">
        <v>42547</v>
      </c>
      <c r="AL1179" s="22"/>
      <c r="AM1179" s="20" t="s">
        <v>7026</v>
      </c>
      <c r="AN1179" s="20"/>
      <c r="AO1179" s="20" t="s">
        <v>8863</v>
      </c>
      <c r="AP1179" s="20"/>
      <c r="AQ1179" s="20"/>
      <c r="AR1179" s="22"/>
      <c r="AS1179" s="46">
        <v>42552</v>
      </c>
      <c r="AT1179" s="173"/>
    </row>
    <row r="1180" spans="1:46" ht="47.25" customHeight="1">
      <c r="A1180" s="16">
        <v>8697931090105</v>
      </c>
      <c r="B1180" s="16" t="s">
        <v>3155</v>
      </c>
      <c r="C1180" s="16" t="s">
        <v>3156</v>
      </c>
      <c r="D1180" s="17" t="s">
        <v>38</v>
      </c>
      <c r="E1180" s="17" t="s">
        <v>38</v>
      </c>
      <c r="F1180" s="18">
        <v>0</v>
      </c>
      <c r="G1180" s="18">
        <v>5</v>
      </c>
      <c r="H1180" s="18">
        <v>1</v>
      </c>
      <c r="I1180" s="18"/>
      <c r="J1180" s="18"/>
      <c r="K1180" s="18"/>
      <c r="L1180" s="19" t="s">
        <v>3968</v>
      </c>
      <c r="M1180" s="19" t="s">
        <v>3159</v>
      </c>
      <c r="N1180" s="18" t="s">
        <v>8358</v>
      </c>
      <c r="O1180" s="18">
        <v>10</v>
      </c>
      <c r="P1180" s="18" t="s">
        <v>163</v>
      </c>
      <c r="Q1180" s="18">
        <v>30</v>
      </c>
      <c r="R1180" s="18" t="s">
        <v>45</v>
      </c>
      <c r="S1180" s="37" t="s">
        <v>46</v>
      </c>
      <c r="T1180" s="18" t="s">
        <v>238</v>
      </c>
      <c r="U1180" s="37">
        <v>4.25</v>
      </c>
      <c r="V1180" s="37">
        <v>4.25</v>
      </c>
      <c r="W1180" s="37">
        <v>2.5499999999999998</v>
      </c>
      <c r="X1180" s="18" t="s">
        <v>238</v>
      </c>
      <c r="Y1180" s="39"/>
      <c r="Z1180" s="16">
        <v>0</v>
      </c>
      <c r="AA1180" s="36">
        <v>5.38</v>
      </c>
      <c r="AB1180" s="36"/>
      <c r="AC1180" s="36">
        <v>5.38</v>
      </c>
      <c r="AD1180" s="70">
        <f t="shared" si="232"/>
        <v>5.8642000000000003</v>
      </c>
      <c r="AE1180" s="70">
        <f t="shared" si="233"/>
        <v>7.3302500000000004</v>
      </c>
      <c r="AF1180" s="70">
        <f t="shared" si="234"/>
        <v>7.9166700000000008</v>
      </c>
      <c r="AG1180" s="36">
        <f t="shared" si="235"/>
        <v>5.86</v>
      </c>
      <c r="AH1180" s="36">
        <f t="shared" si="236"/>
        <v>7.33</v>
      </c>
      <c r="AI1180" s="36">
        <f t="shared" si="237"/>
        <v>7.91</v>
      </c>
      <c r="AJ1180" s="40">
        <v>42419</v>
      </c>
      <c r="AK1180" s="40">
        <v>42422</v>
      </c>
      <c r="AL1180" s="22"/>
      <c r="AM1180" s="20" t="s">
        <v>184</v>
      </c>
      <c r="AN1180" s="20"/>
      <c r="AO1180" s="20" t="s">
        <v>8856</v>
      </c>
      <c r="AP1180" s="20"/>
      <c r="AQ1180" s="20"/>
      <c r="AR1180" s="22"/>
      <c r="AS1180" s="46">
        <v>42552</v>
      </c>
      <c r="AT1180" s="173"/>
    </row>
    <row r="1181" spans="1:46" ht="47.25" customHeight="1">
      <c r="A1181" s="16">
        <v>8697931090051</v>
      </c>
      <c r="B1181" s="16" t="s">
        <v>3155</v>
      </c>
      <c r="C1181" s="16" t="s">
        <v>3156</v>
      </c>
      <c r="D1181" s="17" t="s">
        <v>38</v>
      </c>
      <c r="E1181" s="17" t="s">
        <v>38</v>
      </c>
      <c r="F1181" s="18">
        <v>3</v>
      </c>
      <c r="G1181" s="18">
        <v>5</v>
      </c>
      <c r="H1181" s="18">
        <v>2</v>
      </c>
      <c r="I1181" s="18"/>
      <c r="J1181" s="18"/>
      <c r="K1181" s="18"/>
      <c r="L1181" s="19" t="s">
        <v>3969</v>
      </c>
      <c r="M1181" s="19" t="s">
        <v>3159</v>
      </c>
      <c r="N1181" s="18" t="s">
        <v>8358</v>
      </c>
      <c r="O1181" s="18">
        <v>20</v>
      </c>
      <c r="P1181" s="18" t="s">
        <v>163</v>
      </c>
      <c r="Q1181" s="18">
        <v>10</v>
      </c>
      <c r="R1181" s="18" t="s">
        <v>45</v>
      </c>
      <c r="S1181" s="37" t="s">
        <v>46</v>
      </c>
      <c r="T1181" s="18" t="s">
        <v>53</v>
      </c>
      <c r="U1181" s="37">
        <v>1.81</v>
      </c>
      <c r="V1181" s="37">
        <v>1.81</v>
      </c>
      <c r="W1181" s="37">
        <v>0</v>
      </c>
      <c r="X1181" s="18" t="s">
        <v>53</v>
      </c>
      <c r="Y1181" s="39"/>
      <c r="Z1181" s="16">
        <v>0</v>
      </c>
      <c r="AA1181" s="36">
        <v>3.83</v>
      </c>
      <c r="AB1181" s="36"/>
      <c r="AC1181" s="36">
        <v>3.83</v>
      </c>
      <c r="AD1181" s="70">
        <f t="shared" si="232"/>
        <v>4.1747000000000005</v>
      </c>
      <c r="AE1181" s="70">
        <f t="shared" si="233"/>
        <v>5.2183750000000009</v>
      </c>
      <c r="AF1181" s="70">
        <f t="shared" si="234"/>
        <v>5.6358450000000015</v>
      </c>
      <c r="AG1181" s="36">
        <f t="shared" si="235"/>
        <v>4.17</v>
      </c>
      <c r="AH1181" s="36">
        <f t="shared" si="236"/>
        <v>5.21</v>
      </c>
      <c r="AI1181" s="36">
        <f t="shared" si="237"/>
        <v>5.63</v>
      </c>
      <c r="AJ1181" s="40">
        <v>42517</v>
      </c>
      <c r="AK1181" s="40">
        <v>42521</v>
      </c>
      <c r="AL1181" s="22"/>
      <c r="AM1181" s="20" t="s">
        <v>184</v>
      </c>
      <c r="AN1181" s="20"/>
      <c r="AO1181" s="20" t="s">
        <v>8860</v>
      </c>
      <c r="AP1181" s="20"/>
      <c r="AQ1181" s="20"/>
      <c r="AR1181" s="22"/>
      <c r="AS1181" s="46">
        <v>42552</v>
      </c>
      <c r="AT1181" s="173"/>
    </row>
    <row r="1182" spans="1:46" ht="47.25" customHeight="1">
      <c r="A1182" s="16">
        <v>8697931090068</v>
      </c>
      <c r="B1182" s="16" t="s">
        <v>3155</v>
      </c>
      <c r="C1182" s="16" t="s">
        <v>3156</v>
      </c>
      <c r="D1182" s="17" t="s">
        <v>38</v>
      </c>
      <c r="E1182" s="17" t="s">
        <v>38</v>
      </c>
      <c r="F1182" s="18">
        <v>0</v>
      </c>
      <c r="G1182" s="18">
        <v>1</v>
      </c>
      <c r="H1182" s="18">
        <v>1</v>
      </c>
      <c r="I1182" s="18"/>
      <c r="J1182" s="18"/>
      <c r="K1182" s="18"/>
      <c r="L1182" s="19" t="s">
        <v>3970</v>
      </c>
      <c r="M1182" s="19" t="s">
        <v>3159</v>
      </c>
      <c r="N1182" s="18" t="s">
        <v>8358</v>
      </c>
      <c r="O1182" s="18">
        <v>20</v>
      </c>
      <c r="P1182" s="18" t="s">
        <v>163</v>
      </c>
      <c r="Q1182" s="18">
        <v>20</v>
      </c>
      <c r="R1182" s="18" t="s">
        <v>45</v>
      </c>
      <c r="S1182" s="37" t="s">
        <v>46</v>
      </c>
      <c r="T1182" s="18" t="s">
        <v>238</v>
      </c>
      <c r="U1182" s="37">
        <v>5.67</v>
      </c>
      <c r="V1182" s="37">
        <v>5.67</v>
      </c>
      <c r="W1182" s="37">
        <v>3.4</v>
      </c>
      <c r="X1182" s="18" t="s">
        <v>238</v>
      </c>
      <c r="Y1182" s="39"/>
      <c r="Z1182" s="16">
        <v>0</v>
      </c>
      <c r="AA1182" s="36">
        <v>7.17</v>
      </c>
      <c r="AB1182" s="36"/>
      <c r="AC1182" s="36">
        <v>7.17</v>
      </c>
      <c r="AD1182" s="70">
        <f t="shared" si="232"/>
        <v>7.8153000000000006</v>
      </c>
      <c r="AE1182" s="70">
        <f t="shared" si="233"/>
        <v>9.7691250000000007</v>
      </c>
      <c r="AF1182" s="70">
        <f t="shared" si="234"/>
        <v>10.550655000000001</v>
      </c>
      <c r="AG1182" s="36">
        <f t="shared" si="235"/>
        <v>7.81</v>
      </c>
      <c r="AH1182" s="36">
        <f t="shared" si="236"/>
        <v>9.76</v>
      </c>
      <c r="AI1182" s="36">
        <f t="shared" si="237"/>
        <v>10.55</v>
      </c>
      <c r="AJ1182" s="40">
        <v>42419</v>
      </c>
      <c r="AK1182" s="40">
        <v>42422</v>
      </c>
      <c r="AL1182" s="22"/>
      <c r="AM1182" s="20" t="s">
        <v>184</v>
      </c>
      <c r="AN1182" s="20"/>
      <c r="AO1182" s="20" t="s">
        <v>272</v>
      </c>
      <c r="AP1182" s="20"/>
      <c r="AQ1182" s="20"/>
      <c r="AR1182" s="22"/>
      <c r="AS1182" s="46">
        <v>42552</v>
      </c>
      <c r="AT1182" s="173"/>
    </row>
    <row r="1183" spans="1:46" ht="47.25" customHeight="1">
      <c r="A1183" s="16">
        <v>8697931090075</v>
      </c>
      <c r="B1183" s="16" t="s">
        <v>3155</v>
      </c>
      <c r="C1183" s="16" t="s">
        <v>3156</v>
      </c>
      <c r="D1183" s="17" t="s">
        <v>38</v>
      </c>
      <c r="E1183" s="17" t="s">
        <v>38</v>
      </c>
      <c r="F1183" s="18">
        <v>0</v>
      </c>
      <c r="G1183" s="18">
        <v>5</v>
      </c>
      <c r="H1183" s="18">
        <v>1</v>
      </c>
      <c r="I1183" s="18"/>
      <c r="J1183" s="18"/>
      <c r="K1183" s="18"/>
      <c r="L1183" s="19" t="s">
        <v>3971</v>
      </c>
      <c r="M1183" s="19" t="s">
        <v>3159</v>
      </c>
      <c r="N1183" s="18" t="s">
        <v>8358</v>
      </c>
      <c r="O1183" s="18">
        <v>20</v>
      </c>
      <c r="P1183" s="18" t="s">
        <v>163</v>
      </c>
      <c r="Q1183" s="18">
        <v>30</v>
      </c>
      <c r="R1183" s="18" t="s">
        <v>45</v>
      </c>
      <c r="S1183" s="37" t="s">
        <v>46</v>
      </c>
      <c r="T1183" s="18" t="s">
        <v>238</v>
      </c>
      <c r="U1183" s="37">
        <v>8.49</v>
      </c>
      <c r="V1183" s="37">
        <v>8.49</v>
      </c>
      <c r="W1183" s="37">
        <v>5.09</v>
      </c>
      <c r="X1183" s="18" t="s">
        <v>238</v>
      </c>
      <c r="Y1183" s="39"/>
      <c r="Z1183" s="16">
        <v>0</v>
      </c>
      <c r="AA1183" s="36">
        <v>10.76</v>
      </c>
      <c r="AB1183" s="36"/>
      <c r="AC1183" s="36">
        <v>10.76</v>
      </c>
      <c r="AD1183" s="70">
        <f t="shared" si="232"/>
        <v>11.720800000000001</v>
      </c>
      <c r="AE1183" s="70">
        <f t="shared" si="233"/>
        <v>14.651</v>
      </c>
      <c r="AF1183" s="70">
        <f t="shared" si="234"/>
        <v>15.823080000000001</v>
      </c>
      <c r="AG1183" s="36">
        <f t="shared" si="235"/>
        <v>11.72</v>
      </c>
      <c r="AH1183" s="36">
        <f t="shared" si="236"/>
        <v>14.65</v>
      </c>
      <c r="AI1183" s="36">
        <f t="shared" si="237"/>
        <v>15.82</v>
      </c>
      <c r="AJ1183" s="40">
        <v>42419</v>
      </c>
      <c r="AK1183" s="40">
        <v>42422</v>
      </c>
      <c r="AL1183" s="22"/>
      <c r="AM1183" s="20" t="s">
        <v>184</v>
      </c>
      <c r="AN1183" s="20"/>
      <c r="AO1183" s="20" t="s">
        <v>8924</v>
      </c>
      <c r="AP1183" s="20"/>
      <c r="AQ1183" s="20"/>
      <c r="AR1183" s="22"/>
      <c r="AS1183" s="46">
        <v>42552</v>
      </c>
      <c r="AT1183" s="173"/>
    </row>
    <row r="1184" spans="1:46" ht="47.25" customHeight="1">
      <c r="A1184" s="16">
        <v>8699510760157</v>
      </c>
      <c r="B1184" s="16" t="s">
        <v>4604</v>
      </c>
      <c r="C1184" s="16" t="s">
        <v>4605</v>
      </c>
      <c r="D1184" s="17" t="s">
        <v>38</v>
      </c>
      <c r="E1184" s="18" t="s">
        <v>38</v>
      </c>
      <c r="F1184" s="18">
        <v>0</v>
      </c>
      <c r="G1184" s="18">
        <v>1</v>
      </c>
      <c r="H1184" s="18">
        <v>1</v>
      </c>
      <c r="I1184" s="18"/>
      <c r="J1184" s="18"/>
      <c r="K1184" s="18"/>
      <c r="L1184" s="19" t="s">
        <v>10499</v>
      </c>
      <c r="M1184" s="19" t="s">
        <v>578</v>
      </c>
      <c r="N1184" s="18" t="s">
        <v>3564</v>
      </c>
      <c r="O1184" s="18" t="s">
        <v>4608</v>
      </c>
      <c r="P1184" s="18" t="s">
        <v>551</v>
      </c>
      <c r="Q1184" s="18">
        <v>1</v>
      </c>
      <c r="R1184" s="18" t="s">
        <v>45</v>
      </c>
      <c r="S1184" s="18" t="s">
        <v>96</v>
      </c>
      <c r="T1184" s="18"/>
      <c r="U1184" s="18"/>
      <c r="V1184" s="37">
        <v>308.11</v>
      </c>
      <c r="W1184" s="37">
        <v>165.86</v>
      </c>
      <c r="X1184" s="37" t="s">
        <v>4610</v>
      </c>
      <c r="Y1184" s="37"/>
      <c r="Z1184" s="16">
        <v>0</v>
      </c>
      <c r="AA1184" s="16"/>
      <c r="AB1184" s="16"/>
      <c r="AC1184" s="37">
        <v>152.29</v>
      </c>
      <c r="AD1184" s="70">
        <f t="shared" si="232"/>
        <v>161.98159999999999</v>
      </c>
      <c r="AE1184" s="70">
        <f t="shared" si="233"/>
        <v>197.58265599999999</v>
      </c>
      <c r="AF1184" s="70">
        <f t="shared" si="234"/>
        <v>213.38926848</v>
      </c>
      <c r="AG1184" s="36">
        <f t="shared" si="235"/>
        <v>161.97999999999999</v>
      </c>
      <c r="AH1184" s="36">
        <f t="shared" si="236"/>
        <v>197.58</v>
      </c>
      <c r="AI1184" s="36">
        <f t="shared" si="237"/>
        <v>213.38</v>
      </c>
      <c r="AJ1184" s="40">
        <v>42419</v>
      </c>
      <c r="AK1184" s="40">
        <v>42422</v>
      </c>
      <c r="AL1184" s="22"/>
      <c r="AM1184" s="20"/>
      <c r="AN1184" s="20"/>
      <c r="AO1184" s="20" t="s">
        <v>1732</v>
      </c>
      <c r="AP1184" s="20"/>
      <c r="AQ1184" s="20"/>
      <c r="AR1184" s="22"/>
      <c r="AS1184" s="46">
        <v>42552</v>
      </c>
      <c r="AT1184" s="173"/>
    </row>
    <row r="1185" spans="1:46" ht="47.25" customHeight="1">
      <c r="A1185" s="16">
        <v>8699205760097</v>
      </c>
      <c r="B1185" s="16" t="s">
        <v>4604</v>
      </c>
      <c r="C1185" s="16" t="s">
        <v>4605</v>
      </c>
      <c r="D1185" s="17" t="s">
        <v>38</v>
      </c>
      <c r="E1185" s="18" t="s">
        <v>38</v>
      </c>
      <c r="F1185" s="18">
        <v>0</v>
      </c>
      <c r="G1185" s="18">
        <v>1</v>
      </c>
      <c r="H1185" s="18">
        <v>1</v>
      </c>
      <c r="I1185" s="18"/>
      <c r="J1185" s="18"/>
      <c r="K1185" s="18"/>
      <c r="L1185" s="19" t="s">
        <v>4606</v>
      </c>
      <c r="M1185" s="19" t="s">
        <v>578</v>
      </c>
      <c r="N1185" s="18" t="s">
        <v>4607</v>
      </c>
      <c r="O1185" s="18" t="s">
        <v>4608</v>
      </c>
      <c r="P1185" s="18" t="s">
        <v>551</v>
      </c>
      <c r="Q1185" s="18">
        <v>1</v>
      </c>
      <c r="R1185" s="18" t="s">
        <v>45</v>
      </c>
      <c r="S1185" s="37" t="s">
        <v>96</v>
      </c>
      <c r="T1185" s="37"/>
      <c r="U1185" s="37"/>
      <c r="V1185" s="37">
        <v>308.11</v>
      </c>
      <c r="W1185" s="37">
        <v>165.86</v>
      </c>
      <c r="X1185" s="37" t="s">
        <v>4610</v>
      </c>
      <c r="Y1185" s="37"/>
      <c r="Z1185" s="16">
        <v>0</v>
      </c>
      <c r="AA1185" s="16"/>
      <c r="AB1185" s="16"/>
      <c r="AC1185" s="37">
        <v>152.29</v>
      </c>
      <c r="AD1185" s="70">
        <f t="shared" si="232"/>
        <v>161.98159999999999</v>
      </c>
      <c r="AE1185" s="70">
        <f t="shared" si="233"/>
        <v>197.58265599999999</v>
      </c>
      <c r="AF1185" s="70">
        <f t="shared" si="234"/>
        <v>213.38926848</v>
      </c>
      <c r="AG1185" s="36">
        <f t="shared" si="235"/>
        <v>161.97999999999999</v>
      </c>
      <c r="AH1185" s="36">
        <f t="shared" si="236"/>
        <v>197.58</v>
      </c>
      <c r="AI1185" s="36">
        <f t="shared" si="237"/>
        <v>213.38</v>
      </c>
      <c r="AJ1185" s="40">
        <v>42419</v>
      </c>
      <c r="AK1185" s="40">
        <v>42422</v>
      </c>
      <c r="AL1185" s="22"/>
      <c r="AM1185" s="20"/>
      <c r="AN1185" s="20"/>
      <c r="AO1185" s="20" t="s">
        <v>8983</v>
      </c>
      <c r="AP1185" s="20"/>
      <c r="AQ1185" s="20"/>
      <c r="AR1185" s="22"/>
      <c r="AS1185" s="46">
        <v>42552</v>
      </c>
      <c r="AT1185" s="173"/>
    </row>
    <row r="1186" spans="1:46" ht="47.25" customHeight="1">
      <c r="A1186" s="16">
        <v>8699510760164</v>
      </c>
      <c r="B1186" s="16" t="s">
        <v>4604</v>
      </c>
      <c r="C1186" s="16" t="s">
        <v>4605</v>
      </c>
      <c r="D1186" s="17" t="s">
        <v>38</v>
      </c>
      <c r="E1186" s="18" t="s">
        <v>38</v>
      </c>
      <c r="F1186" s="18">
        <v>0</v>
      </c>
      <c r="G1186" s="18">
        <v>5</v>
      </c>
      <c r="H1186" s="18">
        <v>1</v>
      </c>
      <c r="I1186" s="18"/>
      <c r="J1186" s="18"/>
      <c r="K1186" s="18"/>
      <c r="L1186" s="19" t="s">
        <v>10584</v>
      </c>
      <c r="M1186" s="19" t="s">
        <v>578</v>
      </c>
      <c r="N1186" s="18" t="s">
        <v>4607</v>
      </c>
      <c r="O1186" s="18" t="s">
        <v>8205</v>
      </c>
      <c r="P1186" s="18" t="s">
        <v>551</v>
      </c>
      <c r="Q1186" s="18">
        <v>1</v>
      </c>
      <c r="R1186" s="18" t="s">
        <v>45</v>
      </c>
      <c r="S1186" s="37" t="s">
        <v>96</v>
      </c>
      <c r="T1186" s="37"/>
      <c r="U1186" s="37"/>
      <c r="V1186" s="37">
        <v>462.15</v>
      </c>
      <c r="W1186" s="37">
        <v>248.79</v>
      </c>
      <c r="X1186" s="37" t="s">
        <v>4610</v>
      </c>
      <c r="Y1186" s="37"/>
      <c r="Z1186" s="16">
        <v>0</v>
      </c>
      <c r="AA1186" s="16"/>
      <c r="AB1186" s="16"/>
      <c r="AC1186" s="37">
        <v>283.85000000000002</v>
      </c>
      <c r="AD1186" s="70">
        <f t="shared" si="232"/>
        <v>297.12700000000001</v>
      </c>
      <c r="AE1186" s="70">
        <f t="shared" si="233"/>
        <v>350.93024000000003</v>
      </c>
      <c r="AF1186" s="70">
        <f t="shared" si="234"/>
        <v>379.00465920000005</v>
      </c>
      <c r="AG1186" s="36">
        <f t="shared" si="235"/>
        <v>297.12</v>
      </c>
      <c r="AH1186" s="36">
        <f t="shared" si="236"/>
        <v>350.93</v>
      </c>
      <c r="AI1186" s="36">
        <f t="shared" si="237"/>
        <v>379</v>
      </c>
      <c r="AJ1186" s="40">
        <v>42447</v>
      </c>
      <c r="AK1186" s="40">
        <v>42451</v>
      </c>
      <c r="AL1186" s="22"/>
      <c r="AM1186" s="20"/>
      <c r="AN1186" s="20"/>
      <c r="AO1186" s="20" t="s">
        <v>1732</v>
      </c>
      <c r="AP1186" s="20"/>
      <c r="AQ1186" s="20"/>
      <c r="AR1186" s="22"/>
      <c r="AS1186" s="46">
        <v>42552</v>
      </c>
      <c r="AT1186" s="173"/>
    </row>
    <row r="1187" spans="1:46" ht="47.25" customHeight="1">
      <c r="A1187" s="16">
        <v>8699510760164</v>
      </c>
      <c r="B1187" s="16" t="s">
        <v>4604</v>
      </c>
      <c r="C1187" s="16" t="s">
        <v>4605</v>
      </c>
      <c r="D1187" s="17" t="s">
        <v>38</v>
      </c>
      <c r="E1187" s="18" t="s">
        <v>38</v>
      </c>
      <c r="F1187" s="18">
        <v>0</v>
      </c>
      <c r="G1187" s="18">
        <v>5</v>
      </c>
      <c r="H1187" s="18">
        <v>1</v>
      </c>
      <c r="I1187" s="18"/>
      <c r="J1187" s="18"/>
      <c r="K1187" s="18"/>
      <c r="L1187" s="19" t="s">
        <v>10502</v>
      </c>
      <c r="M1187" s="19" t="s">
        <v>578</v>
      </c>
      <c r="N1187" s="18" t="s">
        <v>3564</v>
      </c>
      <c r="O1187" s="18" t="s">
        <v>8205</v>
      </c>
      <c r="P1187" s="18" t="s">
        <v>551</v>
      </c>
      <c r="Q1187" s="18">
        <v>1</v>
      </c>
      <c r="R1187" s="18" t="s">
        <v>45</v>
      </c>
      <c r="S1187" s="18" t="s">
        <v>96</v>
      </c>
      <c r="T1187" s="18"/>
      <c r="U1187" s="18"/>
      <c r="V1187" s="37">
        <v>462.15</v>
      </c>
      <c r="W1187" s="37">
        <v>248.79</v>
      </c>
      <c r="X1187" s="37" t="s">
        <v>4610</v>
      </c>
      <c r="Y1187" s="37"/>
      <c r="Z1187" s="16">
        <v>0</v>
      </c>
      <c r="AA1187" s="16"/>
      <c r="AB1187" s="16"/>
      <c r="AC1187" s="37">
        <v>283.85000000000002</v>
      </c>
      <c r="AD1187" s="70">
        <f t="shared" si="232"/>
        <v>297.12700000000001</v>
      </c>
      <c r="AE1187" s="70">
        <f t="shared" si="233"/>
        <v>350.93024000000003</v>
      </c>
      <c r="AF1187" s="70">
        <f t="shared" si="234"/>
        <v>379.00465920000005</v>
      </c>
      <c r="AG1187" s="36">
        <f t="shared" si="235"/>
        <v>297.12</v>
      </c>
      <c r="AH1187" s="36">
        <f t="shared" si="236"/>
        <v>350.93</v>
      </c>
      <c r="AI1187" s="36">
        <f t="shared" si="237"/>
        <v>379</v>
      </c>
      <c r="AJ1187" s="40">
        <v>42419</v>
      </c>
      <c r="AK1187" s="40">
        <v>42422</v>
      </c>
      <c r="AL1187" s="22"/>
      <c r="AM1187" s="20"/>
      <c r="AN1187" s="20"/>
      <c r="AO1187" s="20" t="s">
        <v>888</v>
      </c>
      <c r="AP1187" s="20"/>
      <c r="AQ1187" s="20"/>
      <c r="AR1187" s="22"/>
      <c r="AS1187" s="46">
        <v>42552</v>
      </c>
      <c r="AT1187" s="173"/>
    </row>
    <row r="1188" spans="1:46" ht="47.25" customHeight="1">
      <c r="A1188" s="16">
        <v>8699510760140</v>
      </c>
      <c r="B1188" s="16" t="s">
        <v>4604</v>
      </c>
      <c r="C1188" s="16" t="s">
        <v>4605</v>
      </c>
      <c r="D1188" s="17" t="s">
        <v>38</v>
      </c>
      <c r="E1188" s="18" t="s">
        <v>38</v>
      </c>
      <c r="F1188" s="18">
        <v>0</v>
      </c>
      <c r="G1188" s="18">
        <v>1</v>
      </c>
      <c r="H1188" s="18">
        <v>1</v>
      </c>
      <c r="I1188" s="18"/>
      <c r="J1188" s="18"/>
      <c r="K1188" s="18"/>
      <c r="L1188" s="19" t="s">
        <v>10586</v>
      </c>
      <c r="M1188" s="19" t="s">
        <v>578</v>
      </c>
      <c r="N1188" s="18" t="s">
        <v>4607</v>
      </c>
      <c r="O1188" s="18" t="s">
        <v>8208</v>
      </c>
      <c r="P1188" s="18" t="s">
        <v>551</v>
      </c>
      <c r="Q1188" s="18">
        <v>1</v>
      </c>
      <c r="R1188" s="18" t="s">
        <v>45</v>
      </c>
      <c r="S1188" s="37" t="s">
        <v>96</v>
      </c>
      <c r="T1188" s="37"/>
      <c r="U1188" s="37"/>
      <c r="V1188" s="37">
        <v>92.43</v>
      </c>
      <c r="W1188" s="37">
        <v>49.76</v>
      </c>
      <c r="X1188" s="37" t="s">
        <v>4610</v>
      </c>
      <c r="Y1188" s="37"/>
      <c r="Z1188" s="16">
        <v>0</v>
      </c>
      <c r="AA1188" s="16"/>
      <c r="AB1188" s="16"/>
      <c r="AC1188" s="37">
        <v>48.6</v>
      </c>
      <c r="AD1188" s="70">
        <f t="shared" si="232"/>
        <v>52.588000000000001</v>
      </c>
      <c r="AE1188" s="70">
        <f t="shared" si="233"/>
        <v>65.734999999999999</v>
      </c>
      <c r="AF1188" s="70">
        <f t="shared" si="234"/>
        <v>70.993800000000007</v>
      </c>
      <c r="AG1188" s="36">
        <f t="shared" si="235"/>
        <v>52.58</v>
      </c>
      <c r="AH1188" s="36">
        <f t="shared" si="236"/>
        <v>65.73</v>
      </c>
      <c r="AI1188" s="36">
        <f t="shared" si="237"/>
        <v>70.989999999999995</v>
      </c>
      <c r="AJ1188" s="40">
        <v>42447</v>
      </c>
      <c r="AK1188" s="40">
        <v>42451</v>
      </c>
      <c r="AL1188" s="22"/>
      <c r="AM1188" s="20"/>
      <c r="AN1188" s="20"/>
      <c r="AO1188" s="20" t="s">
        <v>272</v>
      </c>
      <c r="AP1188" s="20"/>
      <c r="AQ1188" s="20"/>
      <c r="AR1188" s="22"/>
      <c r="AS1188" s="46">
        <v>42552</v>
      </c>
      <c r="AT1188" s="173"/>
    </row>
    <row r="1189" spans="1:46" ht="47.25" customHeight="1">
      <c r="A1189" s="16">
        <v>8697929023220</v>
      </c>
      <c r="B1189" s="16" t="s">
        <v>4021</v>
      </c>
      <c r="C1189" s="16" t="s">
        <v>4022</v>
      </c>
      <c r="D1189" s="17" t="s">
        <v>38</v>
      </c>
      <c r="E1189" s="18" t="s">
        <v>38</v>
      </c>
      <c r="F1189" s="18">
        <v>0</v>
      </c>
      <c r="G1189" s="18">
        <v>2</v>
      </c>
      <c r="H1189" s="18">
        <v>3</v>
      </c>
      <c r="I1189" s="18"/>
      <c r="J1189" s="18"/>
      <c r="K1189" s="18"/>
      <c r="L1189" s="19" t="s">
        <v>4025</v>
      </c>
      <c r="M1189" s="19" t="s">
        <v>4027</v>
      </c>
      <c r="N1189" s="18" t="s">
        <v>162</v>
      </c>
      <c r="O1189" s="18" t="s">
        <v>4029</v>
      </c>
      <c r="P1189" s="18" t="s">
        <v>163</v>
      </c>
      <c r="Q1189" s="18">
        <v>28</v>
      </c>
      <c r="R1189" s="18" t="s">
        <v>45</v>
      </c>
      <c r="S1189" s="37" t="s">
        <v>46</v>
      </c>
      <c r="T1189" s="18" t="s">
        <v>53</v>
      </c>
      <c r="U1189" s="38">
        <v>27.24</v>
      </c>
      <c r="V1189" s="38">
        <v>27.24</v>
      </c>
      <c r="W1189" s="38">
        <v>27.24</v>
      </c>
      <c r="X1189" s="18" t="s">
        <v>53</v>
      </c>
      <c r="Y1189" s="39"/>
      <c r="Z1189" s="16">
        <v>0</v>
      </c>
      <c r="AA1189" s="45">
        <v>63.77</v>
      </c>
      <c r="AB1189" s="36"/>
      <c r="AC1189" s="36">
        <v>63.77</v>
      </c>
      <c r="AD1189" s="38">
        <f t="shared" si="232"/>
        <v>68.8339</v>
      </c>
      <c r="AE1189" s="38">
        <f t="shared" si="233"/>
        <v>86.042374999999993</v>
      </c>
      <c r="AF1189" s="38">
        <f t="shared" si="234"/>
        <v>92.925764999999998</v>
      </c>
      <c r="AG1189" s="36">
        <f t="shared" si="235"/>
        <v>68.83</v>
      </c>
      <c r="AH1189" s="36">
        <f t="shared" si="236"/>
        <v>86.04</v>
      </c>
      <c r="AI1189" s="36">
        <f t="shared" si="237"/>
        <v>92.92</v>
      </c>
      <c r="AJ1189" s="40">
        <v>42832</v>
      </c>
      <c r="AK1189" s="40">
        <v>42836</v>
      </c>
      <c r="AL1189" s="17"/>
      <c r="AM1189" s="20" t="s">
        <v>7402</v>
      </c>
      <c r="AN1189" s="20"/>
      <c r="AO1189" s="20" t="s">
        <v>8448</v>
      </c>
      <c r="AP1189" s="20"/>
      <c r="AQ1189" s="20"/>
      <c r="AR1189" s="22"/>
      <c r="AS1189" s="46">
        <v>42552</v>
      </c>
      <c r="AT1189" s="173"/>
    </row>
    <row r="1190" spans="1:46" ht="47.25" customHeight="1">
      <c r="A1190" s="16">
        <v>8699456790171</v>
      </c>
      <c r="B1190" s="16" t="s">
        <v>7050</v>
      </c>
      <c r="C1190" s="16" t="s">
        <v>7051</v>
      </c>
      <c r="D1190" s="17" t="s">
        <v>87</v>
      </c>
      <c r="E1190" s="18" t="s">
        <v>87</v>
      </c>
      <c r="F1190" s="18">
        <v>6</v>
      </c>
      <c r="G1190" s="18">
        <v>1</v>
      </c>
      <c r="H1190" s="18">
        <v>1</v>
      </c>
      <c r="I1190" s="18"/>
      <c r="J1190" s="18"/>
      <c r="K1190" s="18"/>
      <c r="L1190" s="19" t="s">
        <v>7052</v>
      </c>
      <c r="M1190" s="19" t="s">
        <v>7053</v>
      </c>
      <c r="N1190" s="18" t="s">
        <v>802</v>
      </c>
      <c r="O1190" s="18">
        <v>25</v>
      </c>
      <c r="P1190" s="18" t="s">
        <v>163</v>
      </c>
      <c r="Q1190" s="18">
        <v>5</v>
      </c>
      <c r="R1190" s="18" t="s">
        <v>95</v>
      </c>
      <c r="S1190" s="37" t="s">
        <v>96</v>
      </c>
      <c r="T1190" s="18" t="s">
        <v>165</v>
      </c>
      <c r="U1190" s="38">
        <v>20.65</v>
      </c>
      <c r="V1190" s="38">
        <v>20.65</v>
      </c>
      <c r="W1190" s="38">
        <v>20.65</v>
      </c>
      <c r="X1190" s="18" t="s">
        <v>165</v>
      </c>
      <c r="Y1190" s="39"/>
      <c r="Z1190" s="16">
        <v>0</v>
      </c>
      <c r="AA1190" s="45">
        <v>48.34</v>
      </c>
      <c r="AB1190" s="36"/>
      <c r="AC1190" s="36">
        <v>48.34</v>
      </c>
      <c r="AD1190" s="38">
        <f t="shared" si="232"/>
        <v>52.307200000000002</v>
      </c>
      <c r="AE1190" s="38">
        <f t="shared" si="233"/>
        <v>65.384</v>
      </c>
      <c r="AF1190" s="38">
        <f t="shared" si="234"/>
        <v>70.614720000000005</v>
      </c>
      <c r="AG1190" s="36">
        <f t="shared" si="235"/>
        <v>52.3</v>
      </c>
      <c r="AH1190" s="36">
        <f t="shared" si="236"/>
        <v>65.38</v>
      </c>
      <c r="AI1190" s="36">
        <f t="shared" si="237"/>
        <v>70.61</v>
      </c>
      <c r="AJ1190" s="40">
        <v>42937</v>
      </c>
      <c r="AK1190" s="40">
        <v>42941</v>
      </c>
      <c r="AL1190" s="17"/>
      <c r="AM1190" s="20" t="s">
        <v>477</v>
      </c>
      <c r="AN1190" s="20"/>
      <c r="AO1190" s="20" t="s">
        <v>7508</v>
      </c>
      <c r="AP1190" s="20"/>
      <c r="AQ1190" s="20"/>
      <c r="AR1190" s="22"/>
      <c r="AS1190" s="46">
        <v>42552</v>
      </c>
      <c r="AT1190" s="173"/>
    </row>
    <row r="1191" spans="1:46" ht="47.25" customHeight="1">
      <c r="A1191" s="16">
        <v>8699456790188</v>
      </c>
      <c r="B1191" s="16" t="s">
        <v>7050</v>
      </c>
      <c r="C1191" s="16" t="s">
        <v>7051</v>
      </c>
      <c r="D1191" s="17" t="s">
        <v>87</v>
      </c>
      <c r="E1191" s="18" t="s">
        <v>87</v>
      </c>
      <c r="F1191" s="18">
        <v>6</v>
      </c>
      <c r="G1191" s="18">
        <v>1</v>
      </c>
      <c r="H1191" s="18">
        <v>1</v>
      </c>
      <c r="I1191" s="18"/>
      <c r="J1191" s="18"/>
      <c r="K1191" s="18"/>
      <c r="L1191" s="19" t="s">
        <v>7056</v>
      </c>
      <c r="M1191" s="19" t="s">
        <v>7053</v>
      </c>
      <c r="N1191" s="18" t="s">
        <v>802</v>
      </c>
      <c r="O1191" s="18">
        <v>50</v>
      </c>
      <c r="P1191" s="18" t="s">
        <v>163</v>
      </c>
      <c r="Q1191" s="18">
        <v>5</v>
      </c>
      <c r="R1191" s="18" t="s">
        <v>95</v>
      </c>
      <c r="S1191" s="37" t="s">
        <v>96</v>
      </c>
      <c r="T1191" s="37" t="s">
        <v>222</v>
      </c>
      <c r="U1191" s="38">
        <v>14.32</v>
      </c>
      <c r="V1191" s="38">
        <v>14.32</v>
      </c>
      <c r="W1191" s="38">
        <v>14.32</v>
      </c>
      <c r="X1191" s="37" t="s">
        <v>222</v>
      </c>
      <c r="Y1191" s="39"/>
      <c r="Z1191" s="16">
        <v>0</v>
      </c>
      <c r="AA1191" s="36">
        <v>33.51</v>
      </c>
      <c r="AB1191" s="36"/>
      <c r="AC1191" s="36">
        <v>33.51</v>
      </c>
      <c r="AD1191" s="38">
        <f t="shared" si="232"/>
        <v>36.290799999999997</v>
      </c>
      <c r="AE1191" s="38">
        <f t="shared" si="233"/>
        <v>45.363499999999995</v>
      </c>
      <c r="AF1191" s="38">
        <f t="shared" si="234"/>
        <v>48.992579999999997</v>
      </c>
      <c r="AG1191" s="36">
        <f t="shared" si="235"/>
        <v>36.29</v>
      </c>
      <c r="AH1191" s="36">
        <f t="shared" si="236"/>
        <v>45.36</v>
      </c>
      <c r="AI1191" s="36">
        <f t="shared" si="237"/>
        <v>48.99</v>
      </c>
      <c r="AJ1191" s="40">
        <v>42937</v>
      </c>
      <c r="AK1191" s="40">
        <v>42941</v>
      </c>
      <c r="AL1191" s="17"/>
      <c r="AM1191" s="20" t="s">
        <v>477</v>
      </c>
      <c r="AN1191" s="20"/>
      <c r="AO1191" s="20" t="s">
        <v>7508</v>
      </c>
      <c r="AP1191" s="20"/>
      <c r="AQ1191" s="20"/>
      <c r="AR1191" s="22"/>
      <c r="AS1191" s="46">
        <v>42552</v>
      </c>
      <c r="AT1191" s="173"/>
    </row>
    <row r="1192" spans="1:46" ht="47.25" customHeight="1">
      <c r="A1192" s="16">
        <v>8699504610031</v>
      </c>
      <c r="B1192" s="16" t="s">
        <v>3098</v>
      </c>
      <c r="C1192" s="16" t="s">
        <v>3099</v>
      </c>
      <c r="D1192" s="17" t="s">
        <v>87</v>
      </c>
      <c r="E1192" s="18" t="s">
        <v>41</v>
      </c>
      <c r="F1192" s="18">
        <v>4</v>
      </c>
      <c r="G1192" s="18">
        <v>2</v>
      </c>
      <c r="H1192" s="18">
        <v>2</v>
      </c>
      <c r="I1192" s="18"/>
      <c r="J1192" s="18"/>
      <c r="K1192" s="18"/>
      <c r="L1192" s="19" t="s">
        <v>3101</v>
      </c>
      <c r="M1192" s="19" t="s">
        <v>3102</v>
      </c>
      <c r="N1192" s="18" t="s">
        <v>1004</v>
      </c>
      <c r="O1192" s="51" t="s">
        <v>3103</v>
      </c>
      <c r="P1192" s="18" t="s">
        <v>163</v>
      </c>
      <c r="Q1192" s="18">
        <v>5</v>
      </c>
      <c r="R1192" s="18" t="s">
        <v>45</v>
      </c>
      <c r="S1192" s="37" t="s">
        <v>96</v>
      </c>
      <c r="T1192" s="18" t="s">
        <v>53</v>
      </c>
      <c r="U1192" s="37">
        <v>2.94</v>
      </c>
      <c r="V1192" s="37">
        <v>2.94</v>
      </c>
      <c r="W1192" s="37">
        <v>0</v>
      </c>
      <c r="X1192" s="18" t="s">
        <v>53</v>
      </c>
      <c r="Y1192" s="39"/>
      <c r="Z1192" s="16">
        <v>0</v>
      </c>
      <c r="AA1192" s="36">
        <v>6.22</v>
      </c>
      <c r="AB1192" s="36"/>
      <c r="AC1192" s="36">
        <v>6.22</v>
      </c>
      <c r="AD1192" s="70">
        <f t="shared" si="232"/>
        <v>6.7797999999999998</v>
      </c>
      <c r="AE1192" s="70">
        <f t="shared" si="233"/>
        <v>8.4747500000000002</v>
      </c>
      <c r="AF1192" s="70">
        <f t="shared" si="234"/>
        <v>9.15273</v>
      </c>
      <c r="AG1192" s="36">
        <f t="shared" si="235"/>
        <v>6.77</v>
      </c>
      <c r="AH1192" s="36">
        <f t="shared" si="236"/>
        <v>8.4700000000000006</v>
      </c>
      <c r="AI1192" s="36">
        <f t="shared" si="237"/>
        <v>9.15</v>
      </c>
      <c r="AJ1192" s="40">
        <v>42447</v>
      </c>
      <c r="AK1192" s="40">
        <v>42451</v>
      </c>
      <c r="AL1192" s="22"/>
      <c r="AM1192" s="20" t="s">
        <v>184</v>
      </c>
      <c r="AN1192" s="20"/>
      <c r="AO1192" s="20" t="s">
        <v>215</v>
      </c>
      <c r="AP1192" s="20"/>
      <c r="AQ1192" s="20"/>
      <c r="AR1192" s="22"/>
      <c r="AS1192" s="46">
        <v>42552</v>
      </c>
      <c r="AT1192" s="173"/>
    </row>
    <row r="1193" spans="1:46" ht="47.25" customHeight="1">
      <c r="A1193" s="16">
        <v>8699514095422</v>
      </c>
      <c r="B1193" s="16" t="s">
        <v>6966</v>
      </c>
      <c r="C1193" s="16" t="s">
        <v>6967</v>
      </c>
      <c r="D1193" s="17" t="s">
        <v>38</v>
      </c>
      <c r="E1193" s="18" t="s">
        <v>38</v>
      </c>
      <c r="F1193" s="18">
        <v>0</v>
      </c>
      <c r="G1193" s="18">
        <v>2</v>
      </c>
      <c r="H1193" s="18">
        <v>1</v>
      </c>
      <c r="I1193" s="18"/>
      <c r="J1193" s="18"/>
      <c r="K1193" s="18"/>
      <c r="L1193" s="19" t="s">
        <v>6968</v>
      </c>
      <c r="M1193" s="19" t="s">
        <v>6969</v>
      </c>
      <c r="N1193" s="18" t="s">
        <v>74</v>
      </c>
      <c r="O1193" s="18" t="s">
        <v>6970</v>
      </c>
      <c r="P1193" s="18" t="s">
        <v>163</v>
      </c>
      <c r="Q1193" s="18">
        <v>30</v>
      </c>
      <c r="R1193" s="18" t="s">
        <v>45</v>
      </c>
      <c r="S1193" s="37" t="s">
        <v>46</v>
      </c>
      <c r="T1193" s="37"/>
      <c r="U1193" s="37"/>
      <c r="V1193" s="37">
        <v>6.84</v>
      </c>
      <c r="W1193" s="37">
        <v>4.0999999999999996</v>
      </c>
      <c r="X1193" s="37" t="s">
        <v>6971</v>
      </c>
      <c r="Y1193" s="37"/>
      <c r="Z1193" s="16">
        <v>0</v>
      </c>
      <c r="AA1193" s="16"/>
      <c r="AB1193" s="16"/>
      <c r="AC1193" s="37">
        <v>8.64</v>
      </c>
      <c r="AD1193" s="70">
        <f t="shared" si="232"/>
        <v>9.417600000000002</v>
      </c>
      <c r="AE1193" s="70">
        <f t="shared" si="233"/>
        <v>11.772000000000002</v>
      </c>
      <c r="AF1193" s="70">
        <f t="shared" si="234"/>
        <v>12.713760000000002</v>
      </c>
      <c r="AG1193" s="36">
        <f t="shared" si="235"/>
        <v>9.41</v>
      </c>
      <c r="AH1193" s="36">
        <f t="shared" si="236"/>
        <v>11.77</v>
      </c>
      <c r="AI1193" s="36">
        <f t="shared" si="237"/>
        <v>12.71</v>
      </c>
      <c r="AJ1193" s="40">
        <v>42419</v>
      </c>
      <c r="AK1193" s="40">
        <v>42422</v>
      </c>
      <c r="AL1193" s="22"/>
      <c r="AM1193" s="20"/>
      <c r="AN1193" s="20"/>
      <c r="AO1193" s="20" t="s">
        <v>215</v>
      </c>
      <c r="AP1193" s="20"/>
      <c r="AQ1193" s="20"/>
      <c r="AR1193" s="22"/>
      <c r="AS1193" s="46">
        <v>42552</v>
      </c>
      <c r="AT1193" s="173"/>
    </row>
    <row r="1194" spans="1:46" ht="47.25" customHeight="1">
      <c r="A1194" s="16">
        <v>8699504350159</v>
      </c>
      <c r="B1194" s="16" t="s">
        <v>2868</v>
      </c>
      <c r="C1194" s="16" t="s">
        <v>2869</v>
      </c>
      <c r="D1194" s="17" t="s">
        <v>87</v>
      </c>
      <c r="E1194" s="18" t="s">
        <v>87</v>
      </c>
      <c r="F1194" s="18">
        <v>0</v>
      </c>
      <c r="G1194" s="18">
        <v>2</v>
      </c>
      <c r="H1194" s="18">
        <v>1</v>
      </c>
      <c r="I1194" s="18"/>
      <c r="J1194" s="18"/>
      <c r="K1194" s="18"/>
      <c r="L1194" s="19" t="s">
        <v>2872</v>
      </c>
      <c r="M1194" s="19" t="s">
        <v>2873</v>
      </c>
      <c r="N1194" s="18" t="s">
        <v>1004</v>
      </c>
      <c r="O1194" s="18">
        <v>10</v>
      </c>
      <c r="P1194" s="18" t="s">
        <v>163</v>
      </c>
      <c r="Q1194" s="18">
        <v>30</v>
      </c>
      <c r="R1194" s="18" t="s">
        <v>45</v>
      </c>
      <c r="S1194" s="37" t="s">
        <v>96</v>
      </c>
      <c r="T1194" s="18" t="s">
        <v>331</v>
      </c>
      <c r="U1194" s="37">
        <v>19.82</v>
      </c>
      <c r="V1194" s="37">
        <v>19.82</v>
      </c>
      <c r="W1194" s="37">
        <v>19.82</v>
      </c>
      <c r="X1194" s="18" t="s">
        <v>331</v>
      </c>
      <c r="Y1194" s="39"/>
      <c r="Z1194" s="16">
        <v>0</v>
      </c>
      <c r="AA1194" s="36">
        <v>41.93</v>
      </c>
      <c r="AB1194" s="36"/>
      <c r="AC1194" s="36">
        <v>41.93</v>
      </c>
      <c r="AD1194" s="70">
        <f t="shared" si="232"/>
        <v>45.384399999999999</v>
      </c>
      <c r="AE1194" s="70">
        <f t="shared" si="233"/>
        <v>56.730499999999999</v>
      </c>
      <c r="AF1194" s="70">
        <f t="shared" si="234"/>
        <v>61.268940000000001</v>
      </c>
      <c r="AG1194" s="36">
        <f t="shared" si="235"/>
        <v>45.38</v>
      </c>
      <c r="AH1194" s="36">
        <f t="shared" si="236"/>
        <v>56.73</v>
      </c>
      <c r="AI1194" s="36">
        <f t="shared" si="237"/>
        <v>61.26</v>
      </c>
      <c r="AJ1194" s="40">
        <v>42419</v>
      </c>
      <c r="AK1194" s="40">
        <v>42422</v>
      </c>
      <c r="AL1194" s="22"/>
      <c r="AM1194" s="20" t="s">
        <v>184</v>
      </c>
      <c r="AN1194" s="20"/>
      <c r="AO1194" s="20" t="s">
        <v>9038</v>
      </c>
      <c r="AP1194" s="20"/>
      <c r="AQ1194" s="20"/>
      <c r="AR1194" s="22"/>
      <c r="AS1194" s="46">
        <v>42552</v>
      </c>
      <c r="AT1194" s="173"/>
    </row>
    <row r="1195" spans="1:46" ht="47.25" customHeight="1">
      <c r="A1195" s="16">
        <v>8699043951138</v>
      </c>
      <c r="B1195" s="16" t="s">
        <v>7098</v>
      </c>
      <c r="C1195" s="16" t="s">
        <v>7099</v>
      </c>
      <c r="D1195" s="17" t="s">
        <v>323</v>
      </c>
      <c r="E1195" s="18" t="s">
        <v>295</v>
      </c>
      <c r="F1195" s="18">
        <v>0</v>
      </c>
      <c r="G1195" s="18">
        <v>2</v>
      </c>
      <c r="H1195" s="18">
        <v>4</v>
      </c>
      <c r="I1195" s="18"/>
      <c r="J1195" s="18"/>
      <c r="K1195" s="18"/>
      <c r="L1195" s="19" t="s">
        <v>7100</v>
      </c>
      <c r="M1195" s="19" t="s">
        <v>1097</v>
      </c>
      <c r="N1195" s="18" t="s">
        <v>1098</v>
      </c>
      <c r="O1195" s="18">
        <v>45</v>
      </c>
      <c r="P1195" s="18" t="s">
        <v>163</v>
      </c>
      <c r="Q1195" s="18">
        <v>1</v>
      </c>
      <c r="R1195" s="18" t="s">
        <v>95</v>
      </c>
      <c r="S1195" s="37" t="s">
        <v>96</v>
      </c>
      <c r="T1195" s="18" t="s">
        <v>557</v>
      </c>
      <c r="U1195" s="38">
        <v>468.64</v>
      </c>
      <c r="V1195" s="38">
        <v>468.64</v>
      </c>
      <c r="W1195" s="38">
        <v>468.64</v>
      </c>
      <c r="X1195" s="18" t="s">
        <v>557</v>
      </c>
      <c r="Y1195" s="39"/>
      <c r="Z1195" s="16">
        <v>0</v>
      </c>
      <c r="AA1195" s="36">
        <v>1075.77</v>
      </c>
      <c r="AB1195" s="36"/>
      <c r="AC1195" s="36">
        <v>1075.77</v>
      </c>
      <c r="AD1195" s="38">
        <v>1104.8853999999999</v>
      </c>
      <c r="AE1195" s="38">
        <v>1255.6196480000001</v>
      </c>
      <c r="AF1195" s="38">
        <v>1356.0692198400002</v>
      </c>
      <c r="AG1195" s="36">
        <v>1104.8800000000001</v>
      </c>
      <c r="AH1195" s="36">
        <v>1255.6099999999999</v>
      </c>
      <c r="AI1195" s="36">
        <v>1356.06</v>
      </c>
      <c r="AJ1195" s="40">
        <v>42825</v>
      </c>
      <c r="AK1195" s="40">
        <v>42829</v>
      </c>
      <c r="AL1195" s="17"/>
      <c r="AM1195" s="20" t="s">
        <v>477</v>
      </c>
      <c r="AN1195" s="20"/>
      <c r="AO1195" s="20" t="s">
        <v>1306</v>
      </c>
      <c r="AP1195" s="20"/>
      <c r="AQ1195" s="20"/>
      <c r="AR1195" s="22"/>
      <c r="AS1195" s="46">
        <v>42552</v>
      </c>
      <c r="AT1195" s="173"/>
    </row>
    <row r="1196" spans="1:46" ht="47.25" customHeight="1">
      <c r="A1196" s="16">
        <v>8699043951077</v>
      </c>
      <c r="B1196" s="16" t="s">
        <v>7098</v>
      </c>
      <c r="C1196" s="16" t="s">
        <v>7099</v>
      </c>
      <c r="D1196" s="17" t="s">
        <v>323</v>
      </c>
      <c r="E1196" s="18" t="s">
        <v>295</v>
      </c>
      <c r="F1196" s="18">
        <v>0</v>
      </c>
      <c r="G1196" s="18">
        <v>2</v>
      </c>
      <c r="H1196" s="18">
        <v>4</v>
      </c>
      <c r="I1196" s="18"/>
      <c r="J1196" s="18"/>
      <c r="K1196" s="18"/>
      <c r="L1196" s="19" t="s">
        <v>1096</v>
      </c>
      <c r="M1196" s="19" t="s">
        <v>1097</v>
      </c>
      <c r="N1196" s="18" t="s">
        <v>1098</v>
      </c>
      <c r="O1196" s="18">
        <v>7.5</v>
      </c>
      <c r="P1196" s="18" t="s">
        <v>163</v>
      </c>
      <c r="Q1196" s="18">
        <v>1</v>
      </c>
      <c r="R1196" s="18" t="s">
        <v>95</v>
      </c>
      <c r="S1196" s="37" t="s">
        <v>96</v>
      </c>
      <c r="T1196" s="18" t="s">
        <v>238</v>
      </c>
      <c r="U1196" s="38">
        <v>87.93</v>
      </c>
      <c r="V1196" s="38">
        <v>87.93</v>
      </c>
      <c r="W1196" s="38">
        <v>87.93</v>
      </c>
      <c r="X1196" s="18" t="s">
        <v>238</v>
      </c>
      <c r="Y1196" s="39"/>
      <c r="Z1196" s="16">
        <v>0</v>
      </c>
      <c r="AA1196" s="45">
        <v>236.83</v>
      </c>
      <c r="AB1196" s="36"/>
      <c r="AC1196" s="36">
        <v>236.83</v>
      </c>
      <c r="AD1196" s="38">
        <f>IF(Z1196=2,AC1196*1.08,IF(AC1196&lt;=10,(AC1196*1.09),IF(AC1196&lt;=50,(10*1.09)+((AC1196-10)*1.08),IF(AC1196&lt;=100,(10*1.09)+((50-10)*1.08)+((AC1196-50)*1.07),IF(AC1196&lt;=200,(10*1.09)+((50-10)*1.08)+((100-50)*1.07)+((AC1196-100)*1.04),(10*1.09)+((50-10)*1.08)+((100-50)*1.07)+((200-100)*1.04)+((AC1196-200)*1.02))))))</f>
        <v>249.16660000000002</v>
      </c>
      <c r="AE1196" s="38">
        <f>IF(Z1196=1,AD1196*1.08,IF(Z1196=2,0,IF(AC1196&lt;=100,(AD1196*1.25),IF(AC1196&lt;=200,134.5+((AC1196-100)*1.04*1.16),255.14+((AC1196-200)*1.02*1.12)))))</f>
        <v>297.21459200000004</v>
      </c>
      <c r="AF1196" s="38">
        <f>IF(Z1196=1,0,(AE1196*1.08))</f>
        <v>320.99175936000006</v>
      </c>
      <c r="AG1196" s="36">
        <f t="shared" ref="AG1196:AG1227" si="238">TRUNC(AD1196,2)</f>
        <v>249.16</v>
      </c>
      <c r="AH1196" s="36">
        <f t="shared" ref="AH1196:AH1227" si="239">TRUNC(AE1196,2)</f>
        <v>297.20999999999998</v>
      </c>
      <c r="AI1196" s="36">
        <f t="shared" ref="AI1196:AI1227" si="240">TRUNC(AF1196,2)</f>
        <v>320.99</v>
      </c>
      <c r="AJ1196" s="40">
        <v>43146</v>
      </c>
      <c r="AK1196" s="40">
        <v>43150</v>
      </c>
      <c r="AL1196" s="17">
        <v>1</v>
      </c>
      <c r="AM1196" s="17" t="s">
        <v>10882</v>
      </c>
      <c r="AN1196" s="17"/>
      <c r="AO1196" s="20" t="s">
        <v>272</v>
      </c>
      <c r="AP1196" s="20"/>
      <c r="AQ1196" s="20"/>
      <c r="AR1196" s="22"/>
      <c r="AS1196" s="46">
        <v>42552</v>
      </c>
      <c r="AT1196" s="173"/>
    </row>
    <row r="1197" spans="1:46" ht="47.25" customHeight="1">
      <c r="A1197" s="16">
        <v>8699043890277</v>
      </c>
      <c r="B1197" s="16" t="s">
        <v>7098</v>
      </c>
      <c r="C1197" s="16" t="s">
        <v>7099</v>
      </c>
      <c r="D1197" s="17" t="s">
        <v>323</v>
      </c>
      <c r="E1197" s="18" t="s">
        <v>295</v>
      </c>
      <c r="F1197" s="18">
        <v>0</v>
      </c>
      <c r="G1197" s="18">
        <v>2</v>
      </c>
      <c r="H1197" s="18">
        <v>4</v>
      </c>
      <c r="I1197" s="18"/>
      <c r="J1197" s="18"/>
      <c r="K1197" s="18"/>
      <c r="L1197" s="19" t="s">
        <v>1096</v>
      </c>
      <c r="M1197" s="18" t="s">
        <v>1097</v>
      </c>
      <c r="N1197" s="18" t="s">
        <v>1098</v>
      </c>
      <c r="O1197" s="18">
        <v>7.5</v>
      </c>
      <c r="P1197" s="18" t="s">
        <v>163</v>
      </c>
      <c r="Q1197" s="18">
        <v>1</v>
      </c>
      <c r="R1197" s="37" t="s">
        <v>95</v>
      </c>
      <c r="S1197" s="18" t="s">
        <v>96</v>
      </c>
      <c r="T1197" s="38" t="s">
        <v>238</v>
      </c>
      <c r="U1197" s="38">
        <v>87.93</v>
      </c>
      <c r="V1197" s="38">
        <v>87.93</v>
      </c>
      <c r="W1197" s="18">
        <v>87.93</v>
      </c>
      <c r="X1197" s="39" t="s">
        <v>238</v>
      </c>
      <c r="Y1197" s="16"/>
      <c r="Z1197" s="45">
        <v>0</v>
      </c>
      <c r="AA1197" s="36">
        <v>236.83</v>
      </c>
      <c r="AB1197" s="36"/>
      <c r="AC1197" s="36">
        <v>236.83</v>
      </c>
      <c r="AD1197" s="38">
        <f>IF(Z1197=2,AC1197*1.08,IF(AC1197&lt;=10,(AC1197*1.09),IF(AC1197&lt;=50,(10*1.09)+((AC1197-10)*1.08),IF(AC1197&lt;=100,(10*1.09)+((50-10)*1.08)+((AC1197-50)*1.07),IF(AC1197&lt;=200,(10*1.09)+((50-10)*1.08)+((100-50)*1.07)+((AC1197-100)*1.04),(10*1.09)+((50-10)*1.08)+((100-50)*1.07)+((200-100)*1.04)+((AC1197-200)*1.02))))))</f>
        <v>249.16660000000002</v>
      </c>
      <c r="AE1197" s="38">
        <f>IF(Z1197=1,AD1197*1.08,IF(Z1197=2,0,IF(AC1197&lt;=100,(AD1197*1.25),IF(AC1197&lt;=200,134.5+((AC1197-100)*1.04*1.16),255.14+((AC1197-200)*1.02*1.12)))))</f>
        <v>297.21459200000004</v>
      </c>
      <c r="AF1197" s="38">
        <f>IF(Z1197=1,0,(AE1197*1.08))</f>
        <v>320.99175936000006</v>
      </c>
      <c r="AG1197" s="36">
        <f t="shared" si="238"/>
        <v>249.16</v>
      </c>
      <c r="AH1197" s="36">
        <f t="shared" si="239"/>
        <v>297.20999999999998</v>
      </c>
      <c r="AI1197" s="36">
        <f t="shared" si="240"/>
        <v>320.99</v>
      </c>
      <c r="AJ1197" s="40">
        <v>43146</v>
      </c>
      <c r="AK1197" s="40">
        <v>43150</v>
      </c>
      <c r="AL1197" s="17">
        <v>1</v>
      </c>
      <c r="AM1197" s="17" t="s">
        <v>10882</v>
      </c>
      <c r="AN1197" s="17"/>
      <c r="AO1197" s="20" t="s">
        <v>8455</v>
      </c>
      <c r="AP1197" s="20"/>
      <c r="AQ1197" s="20"/>
      <c r="AR1197" s="22"/>
      <c r="AS1197" s="46">
        <v>42552</v>
      </c>
      <c r="AT1197" s="173"/>
    </row>
    <row r="1198" spans="1:46" ht="47.25" customHeight="1">
      <c r="A1198" s="16">
        <v>8699726095401</v>
      </c>
      <c r="B1198" s="16" t="s">
        <v>1773</v>
      </c>
      <c r="C1198" s="16" t="s">
        <v>1774</v>
      </c>
      <c r="D1198" s="17" t="s">
        <v>87</v>
      </c>
      <c r="E1198" s="18" t="s">
        <v>87</v>
      </c>
      <c r="F1198" s="18">
        <v>0</v>
      </c>
      <c r="G1198" s="18">
        <v>2</v>
      </c>
      <c r="H1198" s="18">
        <v>1</v>
      </c>
      <c r="I1198" s="18"/>
      <c r="J1198" s="18"/>
      <c r="K1198" s="18"/>
      <c r="L1198" s="19" t="s">
        <v>1775</v>
      </c>
      <c r="M1198" s="19" t="s">
        <v>1776</v>
      </c>
      <c r="N1198" s="18" t="s">
        <v>1777</v>
      </c>
      <c r="O1198" s="18">
        <v>2.5</v>
      </c>
      <c r="P1198" s="18" t="s">
        <v>163</v>
      </c>
      <c r="Q1198" s="18">
        <v>60</v>
      </c>
      <c r="R1198" s="18" t="s">
        <v>45</v>
      </c>
      <c r="S1198" s="37" t="s">
        <v>46</v>
      </c>
      <c r="T1198" s="18" t="s">
        <v>331</v>
      </c>
      <c r="U1198" s="38">
        <v>54.46</v>
      </c>
      <c r="V1198" s="38">
        <v>54.46</v>
      </c>
      <c r="W1198" s="38">
        <v>54.46</v>
      </c>
      <c r="X1198" s="18" t="s">
        <v>331</v>
      </c>
      <c r="Y1198" s="39"/>
      <c r="Z1198" s="16">
        <v>0</v>
      </c>
      <c r="AA1198" s="45">
        <v>117.81</v>
      </c>
      <c r="AB1198" s="36"/>
      <c r="AC1198" s="36">
        <v>117.81</v>
      </c>
      <c r="AD1198" s="38">
        <f>IF(Z1198=2,AC1198*1.08,IF(AC1198&lt;=10,(AC1198*1.09),IF(AC1198&lt;=50,(10*1.09)+((AC1198-10)*1.08),IF(AC1198&lt;=100,(10*1.09)+((50-10)*1.08)+((AC1198-50)*1.07),IF(AC1198&lt;=200,(10*1.09)+((50-10)*1.08)+((100-50)*1.07)+((AC1198-100)*1.04),(10*1.09)+((50-10)*1.08)+((100-50)*1.07)+((200-100)*1.04)+((AC1198-200)*1.02))))))</f>
        <v>126.1224</v>
      </c>
      <c r="AE1198" s="38">
        <f>IF(Z1198=1,AD1198*1.08,IF(Z1198=2,0,IF(AC1198&lt;=100,(AD1198*1.25),IF(AC1198&lt;=200,134.5+((AC1198-100)*1.04*1.16),255.14+((AC1198-200)*1.02*1.12)))))</f>
        <v>155.985984</v>
      </c>
      <c r="AF1198" s="38">
        <f>IF(Z1198=1,0,(AE1198*1.08))</f>
        <v>168.46486272000001</v>
      </c>
      <c r="AG1198" s="36">
        <f t="shared" si="238"/>
        <v>126.12</v>
      </c>
      <c r="AH1198" s="36">
        <f t="shared" si="239"/>
        <v>155.97999999999999</v>
      </c>
      <c r="AI1198" s="36">
        <f t="shared" si="240"/>
        <v>168.46</v>
      </c>
      <c r="AJ1198" s="40">
        <v>42727</v>
      </c>
      <c r="AK1198" s="40">
        <v>42729</v>
      </c>
      <c r="AL1198" s="18"/>
      <c r="AM1198" s="20" t="s">
        <v>184</v>
      </c>
      <c r="AN1198" s="20"/>
      <c r="AO1198" s="20" t="s">
        <v>7508</v>
      </c>
      <c r="AP1198" s="20"/>
      <c r="AQ1198" s="20"/>
      <c r="AR1198" s="22"/>
      <c r="AS1198" s="46">
        <v>42552</v>
      </c>
      <c r="AT1198" s="173"/>
    </row>
    <row r="1199" spans="1:46" ht="47.25" customHeight="1">
      <c r="A1199" s="16">
        <v>8699726095500</v>
      </c>
      <c r="B1199" s="16" t="s">
        <v>1773</v>
      </c>
      <c r="C1199" s="16" t="s">
        <v>1774</v>
      </c>
      <c r="D1199" s="17" t="s">
        <v>87</v>
      </c>
      <c r="E1199" s="18" t="s">
        <v>87</v>
      </c>
      <c r="F1199" s="18">
        <v>0</v>
      </c>
      <c r="G1199" s="18">
        <v>2</v>
      </c>
      <c r="H1199" s="18">
        <v>1</v>
      </c>
      <c r="I1199" s="18"/>
      <c r="J1199" s="18"/>
      <c r="K1199" s="18"/>
      <c r="L1199" s="19" t="s">
        <v>4304</v>
      </c>
      <c r="M1199" s="19" t="s">
        <v>1776</v>
      </c>
      <c r="N1199" s="18" t="s">
        <v>1777</v>
      </c>
      <c r="O1199" s="18">
        <v>5</v>
      </c>
      <c r="P1199" s="18" t="s">
        <v>163</v>
      </c>
      <c r="Q1199" s="18">
        <v>60</v>
      </c>
      <c r="R1199" s="18" t="s">
        <v>95</v>
      </c>
      <c r="S1199" s="37" t="s">
        <v>46</v>
      </c>
      <c r="T1199" s="18" t="s">
        <v>331</v>
      </c>
      <c r="U1199" s="38">
        <v>56.41</v>
      </c>
      <c r="V1199" s="38">
        <v>56.41</v>
      </c>
      <c r="W1199" s="38">
        <v>56.41</v>
      </c>
      <c r="X1199" s="18" t="s">
        <v>331</v>
      </c>
      <c r="Y1199" s="39"/>
      <c r="Z1199" s="16">
        <v>0</v>
      </c>
      <c r="AA1199" s="45">
        <v>133.49</v>
      </c>
      <c r="AB1199" s="36"/>
      <c r="AC1199" s="36">
        <v>133.49</v>
      </c>
      <c r="AD1199" s="36">
        <v>142.41999999999999</v>
      </c>
      <c r="AE1199" s="36">
        <v>174.9</v>
      </c>
      <c r="AF1199" s="36">
        <v>188.89</v>
      </c>
      <c r="AG1199" s="36">
        <f t="shared" si="238"/>
        <v>142.41999999999999</v>
      </c>
      <c r="AH1199" s="36">
        <f t="shared" si="239"/>
        <v>174.9</v>
      </c>
      <c r="AI1199" s="36">
        <f t="shared" si="240"/>
        <v>188.89</v>
      </c>
      <c r="AJ1199" s="40">
        <v>42783</v>
      </c>
      <c r="AK1199" s="40">
        <v>42786</v>
      </c>
      <c r="AL1199" s="17"/>
      <c r="AM1199" s="20" t="s">
        <v>477</v>
      </c>
      <c r="AN1199" s="20"/>
      <c r="AO1199" s="20" t="s">
        <v>8519</v>
      </c>
      <c r="AP1199" s="20"/>
      <c r="AQ1199" s="20"/>
      <c r="AR1199" s="22"/>
      <c r="AS1199" s="46">
        <v>42552</v>
      </c>
      <c r="AT1199" s="173"/>
    </row>
    <row r="1200" spans="1:46" ht="47.25" customHeight="1">
      <c r="A1200" s="16">
        <v>8699532096166</v>
      </c>
      <c r="B1200" s="16" t="s">
        <v>1773</v>
      </c>
      <c r="C1200" s="16" t="s">
        <v>1774</v>
      </c>
      <c r="D1200" s="17" t="s">
        <v>87</v>
      </c>
      <c r="E1200" s="18" t="s">
        <v>87</v>
      </c>
      <c r="F1200" s="18">
        <v>0</v>
      </c>
      <c r="G1200" s="18">
        <v>2</v>
      </c>
      <c r="H1200" s="18">
        <v>1</v>
      </c>
      <c r="I1200" s="18"/>
      <c r="J1200" s="18"/>
      <c r="K1200" s="18"/>
      <c r="L1200" s="19" t="s">
        <v>4304</v>
      </c>
      <c r="M1200" s="19" t="s">
        <v>1776</v>
      </c>
      <c r="N1200" s="18" t="s">
        <v>2263</v>
      </c>
      <c r="O1200" s="18">
        <v>5</v>
      </c>
      <c r="P1200" s="18" t="s">
        <v>163</v>
      </c>
      <c r="Q1200" s="18">
        <v>60</v>
      </c>
      <c r="R1200" s="18" t="s">
        <v>45</v>
      </c>
      <c r="S1200" s="37" t="s">
        <v>46</v>
      </c>
      <c r="T1200" s="37" t="s">
        <v>331</v>
      </c>
      <c r="U1200" s="37">
        <v>56.53</v>
      </c>
      <c r="V1200" s="37">
        <v>56.53</v>
      </c>
      <c r="W1200" s="37">
        <v>56.53</v>
      </c>
      <c r="X1200" s="37" t="s">
        <v>331</v>
      </c>
      <c r="Y1200" s="39"/>
      <c r="Z1200" s="16">
        <v>0</v>
      </c>
      <c r="AA1200" s="36">
        <v>120.64</v>
      </c>
      <c r="AB1200" s="36"/>
      <c r="AC1200" s="36">
        <v>120.64</v>
      </c>
      <c r="AD1200" s="70">
        <f t="shared" ref="AD1200:AD1231" si="241">IF(Z1200=2,AC1200*1.08,IF(AC1200&lt;=10,(AC1200*1.09),IF(AC1200&lt;=50,(10*1.09)+((AC1200-10)*1.08),IF(AC1200&lt;=100,(10*1.09)+((50-10)*1.08)+((AC1200-50)*1.07),IF(AC1200&lt;=200,(10*1.09)+((50-10)*1.08)+((100-50)*1.07)+((AC1200-100)*1.04),(10*1.09)+((50-10)*1.08)+((100-50)*1.07)+((200-100)*1.04)+((AC1200-200)*1.02))))))</f>
        <v>129.06559999999999</v>
      </c>
      <c r="AE1200" s="70">
        <f t="shared" ref="AE1200:AE1244" si="242">IF(Z1200=1,AD1200*1.08,IF(Z1200=2,0,IF(AC1200&lt;=100,(AD1200*1.25),IF(AC1200&lt;=200,134.5+((AC1200-100)*1.04*1.16),255.14+((AC1200-200)*1.02*1.12)))))</f>
        <v>159.40009599999999</v>
      </c>
      <c r="AF1200" s="70">
        <f t="shared" ref="AF1200:AF1244" si="243">IF(Z1200=1,0,(AE1200*1.08))</f>
        <v>172.15210368000001</v>
      </c>
      <c r="AG1200" s="36">
        <f t="shared" si="238"/>
        <v>129.06</v>
      </c>
      <c r="AH1200" s="36">
        <f t="shared" si="239"/>
        <v>159.4</v>
      </c>
      <c r="AI1200" s="36">
        <f t="shared" si="240"/>
        <v>172.15</v>
      </c>
      <c r="AJ1200" s="40">
        <v>42545</v>
      </c>
      <c r="AK1200" s="40">
        <v>42547</v>
      </c>
      <c r="AL1200" s="22"/>
      <c r="AM1200" s="20" t="s">
        <v>184</v>
      </c>
      <c r="AN1200" s="20"/>
      <c r="AO1200" s="20" t="s">
        <v>272</v>
      </c>
      <c r="AP1200" s="20"/>
      <c r="AQ1200" s="20"/>
      <c r="AR1200" s="22"/>
      <c r="AS1200" s="46">
        <v>42552</v>
      </c>
      <c r="AT1200" s="173"/>
    </row>
    <row r="1201" spans="1:46" ht="47.25" customHeight="1">
      <c r="A1201" s="16">
        <v>8699163120223</v>
      </c>
      <c r="B1201" s="16" t="s">
        <v>7670</v>
      </c>
      <c r="C1201" s="16" t="s">
        <v>7671</v>
      </c>
      <c r="D1201" s="17" t="s">
        <v>38</v>
      </c>
      <c r="E1201" s="18" t="s">
        <v>41</v>
      </c>
      <c r="F1201" s="18">
        <v>4</v>
      </c>
      <c r="G1201" s="18">
        <v>1</v>
      </c>
      <c r="H1201" s="18">
        <v>2</v>
      </c>
      <c r="I1201" s="18"/>
      <c r="J1201" s="18"/>
      <c r="K1201" s="18"/>
      <c r="L1201" s="19" t="s">
        <v>7672</v>
      </c>
      <c r="M1201" s="19" t="s">
        <v>7673</v>
      </c>
      <c r="N1201" s="18" t="s">
        <v>7674</v>
      </c>
      <c r="O1201" s="18" t="s">
        <v>7675</v>
      </c>
      <c r="P1201" s="18" t="s">
        <v>163</v>
      </c>
      <c r="Q1201" s="18">
        <v>21</v>
      </c>
      <c r="R1201" s="18" t="s">
        <v>45</v>
      </c>
      <c r="S1201" s="37" t="s">
        <v>96</v>
      </c>
      <c r="T1201" s="18" t="s">
        <v>53</v>
      </c>
      <c r="U1201" s="37">
        <v>3.38</v>
      </c>
      <c r="V1201" s="37">
        <v>3.38</v>
      </c>
      <c r="W1201" s="37">
        <v>0</v>
      </c>
      <c r="X1201" s="18" t="s">
        <v>53</v>
      </c>
      <c r="Y1201" s="39"/>
      <c r="Z1201" s="16">
        <v>0</v>
      </c>
      <c r="AA1201" s="36">
        <v>7.14</v>
      </c>
      <c r="AB1201" s="36"/>
      <c r="AC1201" s="36">
        <v>7.14</v>
      </c>
      <c r="AD1201" s="70">
        <f t="shared" si="241"/>
        <v>7.7826000000000004</v>
      </c>
      <c r="AE1201" s="70">
        <f t="shared" si="242"/>
        <v>9.728250000000001</v>
      </c>
      <c r="AF1201" s="70">
        <f t="shared" si="243"/>
        <v>10.506510000000002</v>
      </c>
      <c r="AG1201" s="36">
        <f t="shared" si="238"/>
        <v>7.78</v>
      </c>
      <c r="AH1201" s="36">
        <f t="shared" si="239"/>
        <v>9.7200000000000006</v>
      </c>
      <c r="AI1201" s="36">
        <f t="shared" si="240"/>
        <v>10.5</v>
      </c>
      <c r="AJ1201" s="40">
        <v>42447</v>
      </c>
      <c r="AK1201" s="40">
        <v>42451</v>
      </c>
      <c r="AL1201" s="22"/>
      <c r="AM1201" s="20" t="s">
        <v>184</v>
      </c>
      <c r="AN1201" s="20"/>
      <c r="AO1201" s="20" t="s">
        <v>272</v>
      </c>
      <c r="AP1201" s="20"/>
      <c r="AQ1201" s="20"/>
      <c r="AR1201" s="22"/>
      <c r="AS1201" s="46">
        <v>42552</v>
      </c>
      <c r="AT1201" s="173"/>
    </row>
    <row r="1202" spans="1:46" ht="47.25" customHeight="1">
      <c r="A1202" s="16">
        <v>8699790350291</v>
      </c>
      <c r="B1202" s="16" t="s">
        <v>1547</v>
      </c>
      <c r="C1202" s="16" t="s">
        <v>1548</v>
      </c>
      <c r="D1202" s="17" t="s">
        <v>87</v>
      </c>
      <c r="E1202" s="18" t="s">
        <v>87</v>
      </c>
      <c r="F1202" s="18">
        <v>6</v>
      </c>
      <c r="G1202" s="18">
        <v>1</v>
      </c>
      <c r="H1202" s="18">
        <v>1</v>
      </c>
      <c r="I1202" s="18"/>
      <c r="J1202" s="18"/>
      <c r="K1202" s="18"/>
      <c r="L1202" s="19" t="s">
        <v>8353</v>
      </c>
      <c r="M1202" s="19" t="s">
        <v>1551</v>
      </c>
      <c r="N1202" s="18" t="s">
        <v>235</v>
      </c>
      <c r="O1202" s="18">
        <v>0.1</v>
      </c>
      <c r="P1202" s="18" t="s">
        <v>523</v>
      </c>
      <c r="Q1202" s="18">
        <v>30</v>
      </c>
      <c r="R1202" s="18" t="s">
        <v>45</v>
      </c>
      <c r="S1202" s="37" t="s">
        <v>46</v>
      </c>
      <c r="T1202" s="18" t="s">
        <v>222</v>
      </c>
      <c r="U1202" s="37">
        <v>6</v>
      </c>
      <c r="V1202" s="37">
        <v>6</v>
      </c>
      <c r="W1202" s="37">
        <v>6</v>
      </c>
      <c r="X1202" s="18" t="s">
        <v>222</v>
      </c>
      <c r="Y1202" s="39"/>
      <c r="Z1202" s="16">
        <v>0</v>
      </c>
      <c r="AA1202" s="36">
        <v>10.79</v>
      </c>
      <c r="AB1202" s="36"/>
      <c r="AC1202" s="36">
        <v>10.79</v>
      </c>
      <c r="AD1202" s="70">
        <f t="shared" si="241"/>
        <v>11.7532</v>
      </c>
      <c r="AE1202" s="70">
        <f t="shared" si="242"/>
        <v>14.6915</v>
      </c>
      <c r="AF1202" s="70">
        <f t="shared" si="243"/>
        <v>15.866820000000001</v>
      </c>
      <c r="AG1202" s="36">
        <f t="shared" si="238"/>
        <v>11.75</v>
      </c>
      <c r="AH1202" s="36">
        <f t="shared" si="239"/>
        <v>14.69</v>
      </c>
      <c r="AI1202" s="36">
        <f t="shared" si="240"/>
        <v>15.86</v>
      </c>
      <c r="AJ1202" s="40">
        <v>42419</v>
      </c>
      <c r="AK1202" s="40">
        <v>42422</v>
      </c>
      <c r="AL1202" s="22"/>
      <c r="AM1202" s="20" t="s">
        <v>184</v>
      </c>
      <c r="AN1202" s="20"/>
      <c r="AO1202" s="20" t="s">
        <v>409</v>
      </c>
      <c r="AP1202" s="20"/>
      <c r="AQ1202" s="20"/>
      <c r="AR1202" s="22"/>
      <c r="AS1202" s="46">
        <v>42552</v>
      </c>
      <c r="AT1202" s="173"/>
    </row>
    <row r="1203" spans="1:46" ht="47.25" customHeight="1">
      <c r="A1203" s="16">
        <v>8699790480288</v>
      </c>
      <c r="B1203" s="16" t="s">
        <v>1547</v>
      </c>
      <c r="C1203" s="16" t="s">
        <v>1548</v>
      </c>
      <c r="D1203" s="17" t="s">
        <v>87</v>
      </c>
      <c r="E1203" s="18" t="s">
        <v>87</v>
      </c>
      <c r="F1203" s="18">
        <v>6</v>
      </c>
      <c r="G1203" s="18">
        <v>1</v>
      </c>
      <c r="H1203" s="18">
        <v>1</v>
      </c>
      <c r="I1203" s="18"/>
      <c r="J1203" s="18"/>
      <c r="K1203" s="18"/>
      <c r="L1203" s="19" t="s">
        <v>1550</v>
      </c>
      <c r="M1203" s="19" t="s">
        <v>1551</v>
      </c>
      <c r="N1203" s="18" t="s">
        <v>235</v>
      </c>
      <c r="O1203" s="18">
        <v>0.1</v>
      </c>
      <c r="P1203" s="18" t="s">
        <v>523</v>
      </c>
      <c r="Q1203" s="18">
        <v>30</v>
      </c>
      <c r="R1203" s="18" t="s">
        <v>45</v>
      </c>
      <c r="S1203" s="37" t="s">
        <v>46</v>
      </c>
      <c r="T1203" s="18" t="s">
        <v>222</v>
      </c>
      <c r="U1203" s="38">
        <v>6</v>
      </c>
      <c r="V1203" s="38">
        <v>6</v>
      </c>
      <c r="W1203" s="38">
        <v>6</v>
      </c>
      <c r="X1203" s="18" t="s">
        <v>222</v>
      </c>
      <c r="Y1203" s="39"/>
      <c r="Z1203" s="16">
        <v>0</v>
      </c>
      <c r="AA1203" s="36">
        <v>10.79</v>
      </c>
      <c r="AB1203" s="36"/>
      <c r="AC1203" s="36">
        <v>10.79</v>
      </c>
      <c r="AD1203" s="38">
        <f t="shared" si="241"/>
        <v>11.7532</v>
      </c>
      <c r="AE1203" s="38">
        <f t="shared" si="242"/>
        <v>14.6915</v>
      </c>
      <c r="AF1203" s="38">
        <f t="shared" si="243"/>
        <v>15.866820000000001</v>
      </c>
      <c r="AG1203" s="36">
        <f t="shared" si="238"/>
        <v>11.75</v>
      </c>
      <c r="AH1203" s="36">
        <f t="shared" si="239"/>
        <v>14.69</v>
      </c>
      <c r="AI1203" s="36">
        <f t="shared" si="240"/>
        <v>15.86</v>
      </c>
      <c r="AJ1203" s="40">
        <v>42419</v>
      </c>
      <c r="AK1203" s="40">
        <v>42422</v>
      </c>
      <c r="AL1203" s="18"/>
      <c r="AM1203" s="20" t="s">
        <v>184</v>
      </c>
      <c r="AN1203" s="20"/>
      <c r="AO1203" s="20" t="s">
        <v>1010</v>
      </c>
      <c r="AP1203" s="20"/>
      <c r="AQ1203" s="20"/>
      <c r="AR1203" s="22"/>
      <c r="AS1203" s="46">
        <v>42552</v>
      </c>
      <c r="AT1203" s="173"/>
    </row>
    <row r="1204" spans="1:46" ht="47.25" customHeight="1">
      <c r="A1204" s="16">
        <v>8699809699137</v>
      </c>
      <c r="B1204" s="16" t="s">
        <v>6138</v>
      </c>
      <c r="C1204" s="16" t="s">
        <v>6139</v>
      </c>
      <c r="D1204" s="17" t="s">
        <v>87</v>
      </c>
      <c r="E1204" s="18" t="s">
        <v>87</v>
      </c>
      <c r="F1204" s="18">
        <v>0</v>
      </c>
      <c r="G1204" s="18">
        <v>1</v>
      </c>
      <c r="H1204" s="18">
        <v>1</v>
      </c>
      <c r="I1204" s="18"/>
      <c r="J1204" s="18"/>
      <c r="K1204" s="18"/>
      <c r="L1204" s="19" t="s">
        <v>6351</v>
      </c>
      <c r="M1204" s="19" t="s">
        <v>574</v>
      </c>
      <c r="N1204" s="18" t="s">
        <v>310</v>
      </c>
      <c r="O1204" s="18">
        <v>100</v>
      </c>
      <c r="P1204" s="18" t="s">
        <v>163</v>
      </c>
      <c r="Q1204" s="18">
        <v>1</v>
      </c>
      <c r="R1204" s="18" t="s">
        <v>45</v>
      </c>
      <c r="S1204" s="37" t="s">
        <v>96</v>
      </c>
      <c r="T1204" s="18" t="s">
        <v>6141</v>
      </c>
      <c r="U1204" s="37">
        <v>352.5</v>
      </c>
      <c r="V1204" s="37">
        <v>352.5</v>
      </c>
      <c r="W1204" s="37">
        <v>107.9</v>
      </c>
      <c r="X1204" s="18" t="s">
        <v>6141</v>
      </c>
      <c r="Y1204" s="39"/>
      <c r="Z1204" s="16">
        <v>0</v>
      </c>
      <c r="AA1204" s="36">
        <v>228.36</v>
      </c>
      <c r="AB1204" s="36"/>
      <c r="AC1204" s="36">
        <v>228.36</v>
      </c>
      <c r="AD1204" s="70">
        <f t="shared" si="241"/>
        <v>240.52719999999999</v>
      </c>
      <c r="AE1204" s="70">
        <f t="shared" si="242"/>
        <v>287.53846399999998</v>
      </c>
      <c r="AF1204" s="70">
        <f t="shared" si="243"/>
        <v>310.54154111999998</v>
      </c>
      <c r="AG1204" s="36">
        <f t="shared" si="238"/>
        <v>240.52</v>
      </c>
      <c r="AH1204" s="36">
        <f t="shared" si="239"/>
        <v>287.52999999999997</v>
      </c>
      <c r="AI1204" s="36">
        <f t="shared" si="240"/>
        <v>310.54000000000002</v>
      </c>
      <c r="AJ1204" s="40">
        <v>42419</v>
      </c>
      <c r="AK1204" s="40">
        <v>42422</v>
      </c>
      <c r="AL1204" s="22"/>
      <c r="AM1204" s="20" t="s">
        <v>335</v>
      </c>
      <c r="AN1204" s="20"/>
      <c r="AO1204" s="20" t="s">
        <v>7629</v>
      </c>
      <c r="AP1204" s="20"/>
      <c r="AQ1204" s="20"/>
      <c r="AR1204" s="22"/>
      <c r="AS1204" s="46">
        <v>42552</v>
      </c>
      <c r="AT1204" s="173"/>
    </row>
    <row r="1205" spans="1:46" ht="47.25" customHeight="1">
      <c r="A1205" s="16">
        <v>8699809699144</v>
      </c>
      <c r="B1205" s="16" t="s">
        <v>6138</v>
      </c>
      <c r="C1205" s="16" t="s">
        <v>6139</v>
      </c>
      <c r="D1205" s="17" t="s">
        <v>87</v>
      </c>
      <c r="E1205" s="17" t="s">
        <v>87</v>
      </c>
      <c r="F1205" s="18">
        <v>0</v>
      </c>
      <c r="G1205" s="18">
        <v>1</v>
      </c>
      <c r="H1205" s="18">
        <v>1</v>
      </c>
      <c r="I1205" s="18"/>
      <c r="J1205" s="18"/>
      <c r="K1205" s="18"/>
      <c r="L1205" s="19" t="s">
        <v>6140</v>
      </c>
      <c r="M1205" s="24" t="s">
        <v>574</v>
      </c>
      <c r="N1205" s="18" t="s">
        <v>310</v>
      </c>
      <c r="O1205" s="18">
        <v>200</v>
      </c>
      <c r="P1205" s="18" t="s">
        <v>551</v>
      </c>
      <c r="Q1205" s="18">
        <v>1</v>
      </c>
      <c r="R1205" s="18" t="s">
        <v>45</v>
      </c>
      <c r="S1205" s="37" t="s">
        <v>96</v>
      </c>
      <c r="T1205" s="17" t="s">
        <v>6141</v>
      </c>
      <c r="U1205" s="37">
        <v>493.5</v>
      </c>
      <c r="V1205" s="37">
        <v>493.5</v>
      </c>
      <c r="W1205" s="37">
        <v>215.79</v>
      </c>
      <c r="X1205" s="17" t="s">
        <v>6141</v>
      </c>
      <c r="Y1205" s="39"/>
      <c r="Z1205" s="16">
        <v>0</v>
      </c>
      <c r="AA1205" s="36">
        <v>456.72</v>
      </c>
      <c r="AB1205" s="36"/>
      <c r="AC1205" s="36">
        <v>456.72</v>
      </c>
      <c r="AD1205" s="70">
        <f t="shared" si="241"/>
        <v>473.45440000000008</v>
      </c>
      <c r="AE1205" s="70">
        <f t="shared" si="242"/>
        <v>548.4169280000001</v>
      </c>
      <c r="AF1205" s="70">
        <f t="shared" si="243"/>
        <v>592.29028224000012</v>
      </c>
      <c r="AG1205" s="36">
        <f t="shared" si="238"/>
        <v>473.45</v>
      </c>
      <c r="AH1205" s="36">
        <f t="shared" si="239"/>
        <v>548.41</v>
      </c>
      <c r="AI1205" s="36">
        <f t="shared" si="240"/>
        <v>592.29</v>
      </c>
      <c r="AJ1205" s="40">
        <v>42419</v>
      </c>
      <c r="AK1205" s="40">
        <v>42422</v>
      </c>
      <c r="AL1205" s="22"/>
      <c r="AM1205" s="20" t="s">
        <v>335</v>
      </c>
      <c r="AN1205" s="20"/>
      <c r="AO1205" s="20" t="s">
        <v>7627</v>
      </c>
      <c r="AP1205" s="20"/>
      <c r="AQ1205" s="20"/>
      <c r="AR1205" s="22"/>
      <c r="AS1205" s="46">
        <v>42552</v>
      </c>
      <c r="AT1205" s="173"/>
    </row>
    <row r="1206" spans="1:46" ht="47.25" customHeight="1">
      <c r="A1206" s="16">
        <v>8699809699120</v>
      </c>
      <c r="B1206" s="16" t="s">
        <v>6138</v>
      </c>
      <c r="C1206" s="16" t="s">
        <v>6139</v>
      </c>
      <c r="D1206" s="17" t="s">
        <v>87</v>
      </c>
      <c r="E1206" s="18" t="s">
        <v>87</v>
      </c>
      <c r="F1206" s="18">
        <v>0</v>
      </c>
      <c r="G1206" s="18">
        <v>1</v>
      </c>
      <c r="H1206" s="18">
        <v>1</v>
      </c>
      <c r="I1206" s="18"/>
      <c r="J1206" s="18"/>
      <c r="K1206" s="18"/>
      <c r="L1206" s="19" t="s">
        <v>6384</v>
      </c>
      <c r="M1206" s="19" t="s">
        <v>574</v>
      </c>
      <c r="N1206" s="18" t="s">
        <v>310</v>
      </c>
      <c r="O1206" s="18">
        <v>50</v>
      </c>
      <c r="P1206" s="18" t="s">
        <v>163</v>
      </c>
      <c r="Q1206" s="18">
        <v>1</v>
      </c>
      <c r="R1206" s="18" t="s">
        <v>45</v>
      </c>
      <c r="S1206" s="37" t="s">
        <v>96</v>
      </c>
      <c r="T1206" s="17" t="s">
        <v>6141</v>
      </c>
      <c r="U1206" s="37">
        <v>176.29</v>
      </c>
      <c r="V1206" s="37">
        <v>176.29</v>
      </c>
      <c r="W1206" s="37">
        <v>53.95</v>
      </c>
      <c r="X1206" s="17" t="s">
        <v>6141</v>
      </c>
      <c r="Y1206" s="39"/>
      <c r="Z1206" s="16">
        <v>0</v>
      </c>
      <c r="AA1206" s="36">
        <v>114.17</v>
      </c>
      <c r="AB1206" s="36"/>
      <c r="AC1206" s="36">
        <v>114.17</v>
      </c>
      <c r="AD1206" s="70">
        <f t="shared" si="241"/>
        <v>122.3368</v>
      </c>
      <c r="AE1206" s="70">
        <f t="shared" si="242"/>
        <v>151.59468799999999</v>
      </c>
      <c r="AF1206" s="70">
        <f t="shared" si="243"/>
        <v>163.72226304</v>
      </c>
      <c r="AG1206" s="36">
        <f t="shared" si="238"/>
        <v>122.33</v>
      </c>
      <c r="AH1206" s="36">
        <f t="shared" si="239"/>
        <v>151.59</v>
      </c>
      <c r="AI1206" s="36">
        <f t="shared" si="240"/>
        <v>163.72</v>
      </c>
      <c r="AJ1206" s="40">
        <v>42419</v>
      </c>
      <c r="AK1206" s="40">
        <v>42422</v>
      </c>
      <c r="AL1206" s="22"/>
      <c r="AM1206" s="20" t="s">
        <v>335</v>
      </c>
      <c r="AN1206" s="20"/>
      <c r="AO1206" s="20" t="s">
        <v>8521</v>
      </c>
      <c r="AP1206" s="20"/>
      <c r="AQ1206" s="20"/>
      <c r="AR1206" s="22"/>
      <c r="AS1206" s="46">
        <v>42552</v>
      </c>
      <c r="AT1206" s="173"/>
    </row>
    <row r="1207" spans="1:46" ht="47.25" customHeight="1">
      <c r="A1207" s="16">
        <v>8699514200048</v>
      </c>
      <c r="B1207" s="16" t="s">
        <v>493</v>
      </c>
      <c r="C1207" s="16" t="s">
        <v>496</v>
      </c>
      <c r="D1207" s="17" t="s">
        <v>38</v>
      </c>
      <c r="E1207" s="18" t="s">
        <v>38</v>
      </c>
      <c r="F1207" s="18">
        <v>0</v>
      </c>
      <c r="G1207" s="18">
        <v>5</v>
      </c>
      <c r="H1207" s="18">
        <v>1</v>
      </c>
      <c r="I1207" s="18"/>
      <c r="J1207" s="18"/>
      <c r="K1207" s="18"/>
      <c r="L1207" s="19" t="s">
        <v>9693</v>
      </c>
      <c r="M1207" s="19" t="s">
        <v>150</v>
      </c>
      <c r="N1207" s="18" t="s">
        <v>74</v>
      </c>
      <c r="O1207" s="18" t="s">
        <v>504</v>
      </c>
      <c r="P1207" s="18" t="s">
        <v>163</v>
      </c>
      <c r="Q1207" s="18">
        <v>30</v>
      </c>
      <c r="R1207" s="18" t="s">
        <v>45</v>
      </c>
      <c r="S1207" s="37" t="s">
        <v>46</v>
      </c>
      <c r="T1207" s="18" t="s">
        <v>165</v>
      </c>
      <c r="U1207" s="38">
        <v>10.130000000000001</v>
      </c>
      <c r="V1207" s="38">
        <v>10.130000000000001</v>
      </c>
      <c r="W1207" s="38">
        <v>6.07</v>
      </c>
      <c r="X1207" s="18" t="s">
        <v>165</v>
      </c>
      <c r="Y1207" s="39"/>
      <c r="Z1207" s="16">
        <v>0</v>
      </c>
      <c r="AA1207" s="36">
        <v>11.62</v>
      </c>
      <c r="AB1207" s="36"/>
      <c r="AC1207" s="36">
        <v>11.62</v>
      </c>
      <c r="AD1207" s="38">
        <f t="shared" si="241"/>
        <v>12.6496</v>
      </c>
      <c r="AE1207" s="38">
        <f t="shared" si="242"/>
        <v>15.811999999999999</v>
      </c>
      <c r="AF1207" s="38">
        <f t="shared" si="243"/>
        <v>17.07696</v>
      </c>
      <c r="AG1207" s="36">
        <f t="shared" si="238"/>
        <v>12.64</v>
      </c>
      <c r="AH1207" s="36">
        <f t="shared" si="239"/>
        <v>15.81</v>
      </c>
      <c r="AI1207" s="36">
        <f t="shared" si="240"/>
        <v>17.07</v>
      </c>
      <c r="AJ1207" s="40">
        <v>42748</v>
      </c>
      <c r="AK1207" s="40">
        <v>42752</v>
      </c>
      <c r="AL1207" s="18"/>
      <c r="AM1207" s="20" t="s">
        <v>184</v>
      </c>
      <c r="AN1207" s="20"/>
      <c r="AO1207" s="20" t="s">
        <v>8672</v>
      </c>
      <c r="AP1207" s="20"/>
      <c r="AQ1207" s="20"/>
      <c r="AR1207" s="22"/>
      <c r="AS1207" s="46">
        <v>42552</v>
      </c>
      <c r="AT1207" s="173"/>
    </row>
    <row r="1208" spans="1:46" ht="47.25" customHeight="1">
      <c r="A1208" s="16">
        <v>8697930021100</v>
      </c>
      <c r="B1208" s="16" t="s">
        <v>946</v>
      </c>
      <c r="C1208" s="16" t="s">
        <v>948</v>
      </c>
      <c r="D1208" s="17" t="s">
        <v>38</v>
      </c>
      <c r="E1208" s="18" t="s">
        <v>38</v>
      </c>
      <c r="F1208" s="18">
        <v>0</v>
      </c>
      <c r="G1208" s="18">
        <v>1</v>
      </c>
      <c r="H1208" s="18">
        <v>3</v>
      </c>
      <c r="I1208" s="18"/>
      <c r="J1208" s="18"/>
      <c r="K1208" s="18"/>
      <c r="L1208" s="19" t="s">
        <v>4251</v>
      </c>
      <c r="M1208" s="19" t="s">
        <v>1023</v>
      </c>
      <c r="N1208" s="18" t="s">
        <v>1604</v>
      </c>
      <c r="O1208" s="18">
        <v>125</v>
      </c>
      <c r="P1208" s="18" t="s">
        <v>163</v>
      </c>
      <c r="Q1208" s="18">
        <v>20</v>
      </c>
      <c r="R1208" s="18" t="s">
        <v>45</v>
      </c>
      <c r="S1208" s="37" t="s">
        <v>46</v>
      </c>
      <c r="T1208" s="37" t="s">
        <v>53</v>
      </c>
      <c r="U1208" s="37">
        <v>9.59</v>
      </c>
      <c r="V1208" s="37">
        <v>9.59</v>
      </c>
      <c r="W1208" s="37">
        <v>9.59</v>
      </c>
      <c r="X1208" s="37" t="s">
        <v>53</v>
      </c>
      <c r="Y1208" s="39"/>
      <c r="Z1208" s="16">
        <v>0</v>
      </c>
      <c r="AA1208" s="36">
        <v>20.28</v>
      </c>
      <c r="AB1208" s="36"/>
      <c r="AC1208" s="36">
        <v>20.28</v>
      </c>
      <c r="AD1208" s="37">
        <f t="shared" si="241"/>
        <v>22.002400000000002</v>
      </c>
      <c r="AE1208" s="37">
        <f t="shared" si="242"/>
        <v>27.503</v>
      </c>
      <c r="AF1208" s="37">
        <f t="shared" si="243"/>
        <v>29.703240000000001</v>
      </c>
      <c r="AG1208" s="36">
        <f t="shared" si="238"/>
        <v>22</v>
      </c>
      <c r="AH1208" s="36">
        <f t="shared" si="239"/>
        <v>27.5</v>
      </c>
      <c r="AI1208" s="36">
        <f t="shared" si="240"/>
        <v>29.7</v>
      </c>
      <c r="AJ1208" s="40">
        <v>42622</v>
      </c>
      <c r="AK1208" s="40">
        <v>42626</v>
      </c>
      <c r="AL1208" s="22"/>
      <c r="AM1208" s="20" t="s">
        <v>184</v>
      </c>
      <c r="AN1208" s="20"/>
      <c r="AO1208" s="20" t="s">
        <v>2257</v>
      </c>
      <c r="AP1208" s="20"/>
      <c r="AQ1208" s="20"/>
      <c r="AR1208" s="22"/>
      <c r="AS1208" s="46">
        <v>42552</v>
      </c>
      <c r="AT1208" s="173"/>
    </row>
    <row r="1209" spans="1:46" ht="47.25" customHeight="1">
      <c r="A1209" s="16">
        <v>8697930020998</v>
      </c>
      <c r="B1209" s="16" t="s">
        <v>946</v>
      </c>
      <c r="C1209" s="16" t="s">
        <v>948</v>
      </c>
      <c r="D1209" s="17" t="s">
        <v>38</v>
      </c>
      <c r="E1209" s="18" t="s">
        <v>38</v>
      </c>
      <c r="F1209" s="18">
        <v>0</v>
      </c>
      <c r="G1209" s="18">
        <v>1</v>
      </c>
      <c r="H1209" s="18">
        <v>3</v>
      </c>
      <c r="I1209" s="18"/>
      <c r="J1209" s="18"/>
      <c r="K1209" s="18"/>
      <c r="L1209" s="19" t="s">
        <v>7808</v>
      </c>
      <c r="M1209" s="19" t="s">
        <v>1023</v>
      </c>
      <c r="N1209" s="18" t="s">
        <v>1604</v>
      </c>
      <c r="O1209" s="18">
        <v>300</v>
      </c>
      <c r="P1209" s="18" t="s">
        <v>163</v>
      </c>
      <c r="Q1209" s="18">
        <v>20</v>
      </c>
      <c r="R1209" s="18" t="s">
        <v>45</v>
      </c>
      <c r="S1209" s="37" t="s">
        <v>46</v>
      </c>
      <c r="T1209" s="37" t="s">
        <v>53</v>
      </c>
      <c r="U1209" s="37">
        <v>23.21</v>
      </c>
      <c r="V1209" s="37">
        <v>23.21</v>
      </c>
      <c r="W1209" s="37">
        <v>23.21</v>
      </c>
      <c r="X1209" s="37" t="s">
        <v>53</v>
      </c>
      <c r="Y1209" s="39"/>
      <c r="Z1209" s="16">
        <v>0</v>
      </c>
      <c r="AA1209" s="36">
        <v>49.11</v>
      </c>
      <c r="AB1209" s="36"/>
      <c r="AC1209" s="36">
        <v>49.11</v>
      </c>
      <c r="AD1209" s="70">
        <f t="shared" si="241"/>
        <v>53.138800000000003</v>
      </c>
      <c r="AE1209" s="70">
        <f t="shared" si="242"/>
        <v>66.423500000000004</v>
      </c>
      <c r="AF1209" s="70">
        <f t="shared" si="243"/>
        <v>71.737380000000016</v>
      </c>
      <c r="AG1209" s="36">
        <f t="shared" si="238"/>
        <v>53.13</v>
      </c>
      <c r="AH1209" s="36">
        <f t="shared" si="239"/>
        <v>66.42</v>
      </c>
      <c r="AI1209" s="36">
        <f t="shared" si="240"/>
        <v>71.73</v>
      </c>
      <c r="AJ1209" s="40">
        <v>42545</v>
      </c>
      <c r="AK1209" s="40">
        <v>42547</v>
      </c>
      <c r="AL1209" s="22"/>
      <c r="AM1209" s="20" t="s">
        <v>184</v>
      </c>
      <c r="AN1209" s="20"/>
      <c r="AO1209" s="20" t="s">
        <v>7508</v>
      </c>
      <c r="AP1209" s="20"/>
      <c r="AQ1209" s="20"/>
      <c r="AR1209" s="22"/>
      <c r="AS1209" s="46">
        <v>42552</v>
      </c>
      <c r="AT1209" s="173"/>
    </row>
    <row r="1210" spans="1:46" ht="47.25" customHeight="1">
      <c r="A1210" s="16">
        <v>8697930021087</v>
      </c>
      <c r="B1210" s="16" t="s">
        <v>946</v>
      </c>
      <c r="C1210" s="16" t="s">
        <v>948</v>
      </c>
      <c r="D1210" s="17" t="s">
        <v>38</v>
      </c>
      <c r="E1210" s="18" t="s">
        <v>38</v>
      </c>
      <c r="F1210" s="18">
        <v>0</v>
      </c>
      <c r="G1210" s="18">
        <v>1</v>
      </c>
      <c r="H1210" s="18">
        <v>3</v>
      </c>
      <c r="I1210" s="18"/>
      <c r="J1210" s="18"/>
      <c r="K1210" s="18"/>
      <c r="L1210" s="19" t="s">
        <v>4252</v>
      </c>
      <c r="M1210" s="19" t="s">
        <v>1023</v>
      </c>
      <c r="N1210" s="18" t="s">
        <v>1604</v>
      </c>
      <c r="O1210" s="18">
        <v>500</v>
      </c>
      <c r="P1210" s="18" t="s">
        <v>163</v>
      </c>
      <c r="Q1210" s="18">
        <v>20</v>
      </c>
      <c r="R1210" s="18" t="s">
        <v>45</v>
      </c>
      <c r="S1210" s="37" t="s">
        <v>46</v>
      </c>
      <c r="T1210" s="37" t="s">
        <v>53</v>
      </c>
      <c r="U1210" s="37">
        <v>36.799999999999997</v>
      </c>
      <c r="V1210" s="37">
        <v>36.799999999999997</v>
      </c>
      <c r="W1210" s="37">
        <v>36.799999999999997</v>
      </c>
      <c r="X1210" s="37" t="s">
        <v>53</v>
      </c>
      <c r="Y1210" s="39"/>
      <c r="Z1210" s="16">
        <v>0</v>
      </c>
      <c r="AA1210" s="36">
        <v>77.87</v>
      </c>
      <c r="AB1210" s="36"/>
      <c r="AC1210" s="36">
        <v>77.87</v>
      </c>
      <c r="AD1210" s="37">
        <f t="shared" si="241"/>
        <v>83.920900000000003</v>
      </c>
      <c r="AE1210" s="37">
        <f t="shared" si="242"/>
        <v>104.90112500000001</v>
      </c>
      <c r="AF1210" s="37">
        <f t="shared" si="243"/>
        <v>113.29321500000002</v>
      </c>
      <c r="AG1210" s="36">
        <f t="shared" si="238"/>
        <v>83.92</v>
      </c>
      <c r="AH1210" s="36">
        <f t="shared" si="239"/>
        <v>104.9</v>
      </c>
      <c r="AI1210" s="36">
        <f t="shared" si="240"/>
        <v>113.29</v>
      </c>
      <c r="AJ1210" s="40">
        <v>42622</v>
      </c>
      <c r="AK1210" s="40">
        <v>42626</v>
      </c>
      <c r="AL1210" s="22"/>
      <c r="AM1210" s="20" t="s">
        <v>184</v>
      </c>
      <c r="AN1210" s="20"/>
      <c r="AO1210" s="20" t="s">
        <v>7508</v>
      </c>
      <c r="AP1210" s="20"/>
      <c r="AQ1210" s="20"/>
      <c r="AR1210" s="22"/>
      <c r="AS1210" s="46">
        <v>42552</v>
      </c>
      <c r="AT1210" s="173"/>
    </row>
    <row r="1211" spans="1:46" ht="47.25" customHeight="1">
      <c r="A1211" s="16">
        <v>8697930241287</v>
      </c>
      <c r="B1211" s="16" t="s">
        <v>946</v>
      </c>
      <c r="C1211" s="16" t="s">
        <v>948</v>
      </c>
      <c r="D1211" s="17" t="s">
        <v>38</v>
      </c>
      <c r="E1211" s="18" t="s">
        <v>38</v>
      </c>
      <c r="F1211" s="18">
        <v>0</v>
      </c>
      <c r="G1211" s="18">
        <v>1</v>
      </c>
      <c r="H1211" s="18">
        <v>1</v>
      </c>
      <c r="I1211" s="18"/>
      <c r="J1211" s="18"/>
      <c r="K1211" s="18"/>
      <c r="L1211" s="19" t="s">
        <v>4254</v>
      </c>
      <c r="M1211" s="19" t="s">
        <v>951</v>
      </c>
      <c r="N1211" s="18" t="s">
        <v>1604</v>
      </c>
      <c r="O1211" s="18" t="s">
        <v>7799</v>
      </c>
      <c r="P1211" s="18" t="s">
        <v>163</v>
      </c>
      <c r="Q1211" s="18">
        <v>20</v>
      </c>
      <c r="R1211" s="18" t="s">
        <v>45</v>
      </c>
      <c r="S1211" s="37" t="s">
        <v>46</v>
      </c>
      <c r="T1211" s="18" t="s">
        <v>53</v>
      </c>
      <c r="U1211" s="37">
        <v>22.34</v>
      </c>
      <c r="V1211" s="37">
        <v>22.34</v>
      </c>
      <c r="W1211" s="37">
        <v>13.4</v>
      </c>
      <c r="X1211" s="18" t="s">
        <v>53</v>
      </c>
      <c r="Y1211" s="39"/>
      <c r="Z1211" s="16">
        <v>0</v>
      </c>
      <c r="AA1211" s="36">
        <v>21.29</v>
      </c>
      <c r="AB1211" s="36"/>
      <c r="AC1211" s="36">
        <v>21.29</v>
      </c>
      <c r="AD1211" s="70">
        <f t="shared" si="241"/>
        <v>23.0932</v>
      </c>
      <c r="AE1211" s="70">
        <f t="shared" si="242"/>
        <v>28.866499999999998</v>
      </c>
      <c r="AF1211" s="70">
        <f t="shared" si="243"/>
        <v>31.175820000000002</v>
      </c>
      <c r="AG1211" s="36">
        <f t="shared" si="238"/>
        <v>23.09</v>
      </c>
      <c r="AH1211" s="36">
        <f t="shared" si="239"/>
        <v>28.86</v>
      </c>
      <c r="AI1211" s="36">
        <f t="shared" si="240"/>
        <v>31.17</v>
      </c>
      <c r="AJ1211" s="40">
        <v>42419</v>
      </c>
      <c r="AK1211" s="40">
        <v>42422</v>
      </c>
      <c r="AL1211" s="22"/>
      <c r="AM1211" s="20" t="s">
        <v>184</v>
      </c>
      <c r="AN1211" s="20"/>
      <c r="AO1211" s="20" t="s">
        <v>272</v>
      </c>
      <c r="AP1211" s="20"/>
      <c r="AQ1211" s="20"/>
      <c r="AR1211" s="22"/>
      <c r="AS1211" s="46">
        <v>42552</v>
      </c>
      <c r="AT1211" s="173"/>
    </row>
    <row r="1212" spans="1:46" ht="47.25" customHeight="1">
      <c r="A1212" s="16">
        <v>8697930021070</v>
      </c>
      <c r="B1212" s="16" t="s">
        <v>946</v>
      </c>
      <c r="C1212" s="16" t="s">
        <v>948</v>
      </c>
      <c r="D1212" s="17" t="s">
        <v>38</v>
      </c>
      <c r="E1212" s="18" t="s">
        <v>38</v>
      </c>
      <c r="F1212" s="18">
        <v>0</v>
      </c>
      <c r="G1212" s="18">
        <v>1</v>
      </c>
      <c r="H1212" s="18">
        <v>3</v>
      </c>
      <c r="I1212" s="18"/>
      <c r="J1212" s="18"/>
      <c r="K1212" s="18"/>
      <c r="L1212" s="19" t="s">
        <v>7796</v>
      </c>
      <c r="M1212" s="19" t="s">
        <v>951</v>
      </c>
      <c r="N1212" s="18" t="s">
        <v>1604</v>
      </c>
      <c r="O1212" s="18" t="s">
        <v>953</v>
      </c>
      <c r="P1212" s="18" t="s">
        <v>163</v>
      </c>
      <c r="Q1212" s="18">
        <v>20</v>
      </c>
      <c r="R1212" s="18" t="s">
        <v>45</v>
      </c>
      <c r="S1212" s="37" t="s">
        <v>46</v>
      </c>
      <c r="T1212" s="37" t="s">
        <v>53</v>
      </c>
      <c r="U1212" s="37">
        <v>23.78</v>
      </c>
      <c r="V1212" s="37">
        <v>23.78</v>
      </c>
      <c r="W1212" s="37">
        <v>23.78</v>
      </c>
      <c r="X1212" s="37" t="s">
        <v>53</v>
      </c>
      <c r="Y1212" s="39"/>
      <c r="Z1212" s="16">
        <v>0</v>
      </c>
      <c r="AA1212" s="36">
        <v>50.33</v>
      </c>
      <c r="AB1212" s="36"/>
      <c r="AC1212" s="36">
        <v>50.33</v>
      </c>
      <c r="AD1212" s="70">
        <f t="shared" si="241"/>
        <v>54.453099999999999</v>
      </c>
      <c r="AE1212" s="70">
        <f t="shared" si="242"/>
        <v>68.066374999999994</v>
      </c>
      <c r="AF1212" s="70">
        <f t="shared" si="243"/>
        <v>73.511685</v>
      </c>
      <c r="AG1212" s="36">
        <f t="shared" si="238"/>
        <v>54.45</v>
      </c>
      <c r="AH1212" s="36">
        <f t="shared" si="239"/>
        <v>68.06</v>
      </c>
      <c r="AI1212" s="36">
        <f t="shared" si="240"/>
        <v>73.510000000000005</v>
      </c>
      <c r="AJ1212" s="40">
        <v>42545</v>
      </c>
      <c r="AK1212" s="40">
        <v>42547</v>
      </c>
      <c r="AL1212" s="22"/>
      <c r="AM1212" s="20" t="s">
        <v>184</v>
      </c>
      <c r="AN1212" s="20"/>
      <c r="AO1212" s="20" t="s">
        <v>272</v>
      </c>
      <c r="AP1212" s="20"/>
      <c r="AQ1212" s="20"/>
      <c r="AR1212" s="22"/>
      <c r="AS1212" s="46">
        <v>42552</v>
      </c>
      <c r="AT1212" s="173"/>
    </row>
    <row r="1213" spans="1:46" ht="47.25" customHeight="1">
      <c r="A1213" s="16">
        <v>8697936020848</v>
      </c>
      <c r="B1213" s="16" t="s">
        <v>6471</v>
      </c>
      <c r="C1213" s="16" t="s">
        <v>6472</v>
      </c>
      <c r="D1213" s="17" t="s">
        <v>38</v>
      </c>
      <c r="E1213" s="18" t="s">
        <v>41</v>
      </c>
      <c r="F1213" s="18">
        <v>0</v>
      </c>
      <c r="G1213" s="18">
        <v>1</v>
      </c>
      <c r="H1213" s="18">
        <v>1</v>
      </c>
      <c r="I1213" s="18"/>
      <c r="J1213" s="18"/>
      <c r="K1213" s="18"/>
      <c r="L1213" s="19" t="s">
        <v>8458</v>
      </c>
      <c r="M1213" s="19" t="s">
        <v>152</v>
      </c>
      <c r="N1213" s="18" t="s">
        <v>502</v>
      </c>
      <c r="O1213" s="18">
        <v>10</v>
      </c>
      <c r="P1213" s="18" t="s">
        <v>163</v>
      </c>
      <c r="Q1213" s="18">
        <v>100</v>
      </c>
      <c r="R1213" s="18" t="s">
        <v>45</v>
      </c>
      <c r="S1213" s="37" t="s">
        <v>46</v>
      </c>
      <c r="T1213" s="18" t="s">
        <v>4626</v>
      </c>
      <c r="U1213" s="37">
        <v>172.94</v>
      </c>
      <c r="V1213" s="37">
        <v>172.94</v>
      </c>
      <c r="W1213" s="37">
        <v>138.35</v>
      </c>
      <c r="X1213" s="18" t="s">
        <v>4626</v>
      </c>
      <c r="Y1213" s="39"/>
      <c r="Z1213" s="16">
        <v>0</v>
      </c>
      <c r="AA1213" s="36">
        <v>118.64</v>
      </c>
      <c r="AB1213" s="36"/>
      <c r="AC1213" s="36">
        <v>118.64</v>
      </c>
      <c r="AD1213" s="70">
        <f t="shared" si="241"/>
        <v>126.98559999999999</v>
      </c>
      <c r="AE1213" s="70">
        <f t="shared" si="242"/>
        <v>156.98729599999999</v>
      </c>
      <c r="AF1213" s="70">
        <f t="shared" si="243"/>
        <v>169.54627968</v>
      </c>
      <c r="AG1213" s="36">
        <f t="shared" si="238"/>
        <v>126.98</v>
      </c>
      <c r="AH1213" s="36">
        <f t="shared" si="239"/>
        <v>156.97999999999999</v>
      </c>
      <c r="AI1213" s="36">
        <f t="shared" si="240"/>
        <v>169.54</v>
      </c>
      <c r="AJ1213" s="40">
        <v>42545</v>
      </c>
      <c r="AK1213" s="40">
        <v>42547</v>
      </c>
      <c r="AL1213" s="22"/>
      <c r="AM1213" s="20" t="s">
        <v>184</v>
      </c>
      <c r="AN1213" s="20"/>
      <c r="AO1213" s="20" t="s">
        <v>272</v>
      </c>
      <c r="AP1213" s="20"/>
      <c r="AQ1213" s="20"/>
      <c r="AR1213" s="22"/>
      <c r="AS1213" s="46">
        <v>42552</v>
      </c>
      <c r="AT1213" s="173"/>
    </row>
    <row r="1214" spans="1:46" ht="47.25" customHeight="1">
      <c r="A1214" s="16">
        <v>8697936020831</v>
      </c>
      <c r="B1214" s="16" t="s">
        <v>6471</v>
      </c>
      <c r="C1214" s="16" t="s">
        <v>6472</v>
      </c>
      <c r="D1214" s="17" t="s">
        <v>38</v>
      </c>
      <c r="E1214" s="18" t="s">
        <v>41</v>
      </c>
      <c r="F1214" s="18">
        <v>0</v>
      </c>
      <c r="G1214" s="18">
        <v>1</v>
      </c>
      <c r="H1214" s="18">
        <v>1</v>
      </c>
      <c r="I1214" s="18"/>
      <c r="J1214" s="18"/>
      <c r="K1214" s="18"/>
      <c r="L1214" s="19" t="s">
        <v>4093</v>
      </c>
      <c r="M1214" s="19" t="s">
        <v>152</v>
      </c>
      <c r="N1214" s="18" t="s">
        <v>502</v>
      </c>
      <c r="O1214" s="18">
        <v>10</v>
      </c>
      <c r="P1214" s="18" t="s">
        <v>163</v>
      </c>
      <c r="Q1214" s="18">
        <v>50</v>
      </c>
      <c r="R1214" s="18" t="s">
        <v>45</v>
      </c>
      <c r="S1214" s="37" t="s">
        <v>46</v>
      </c>
      <c r="T1214" s="18" t="s">
        <v>331</v>
      </c>
      <c r="U1214" s="37">
        <v>42.15</v>
      </c>
      <c r="V1214" s="37">
        <v>42.15</v>
      </c>
      <c r="W1214" s="37">
        <v>33.72</v>
      </c>
      <c r="X1214" s="18" t="s">
        <v>331</v>
      </c>
      <c r="Y1214" s="39"/>
      <c r="Z1214" s="16">
        <v>0</v>
      </c>
      <c r="AA1214" s="36">
        <v>50.25</v>
      </c>
      <c r="AB1214" s="36"/>
      <c r="AC1214" s="36">
        <v>50.25</v>
      </c>
      <c r="AD1214" s="70">
        <f t="shared" si="241"/>
        <v>54.3675</v>
      </c>
      <c r="AE1214" s="70">
        <f t="shared" si="242"/>
        <v>67.959374999999994</v>
      </c>
      <c r="AF1214" s="70">
        <f t="shared" si="243"/>
        <v>73.396124999999998</v>
      </c>
      <c r="AG1214" s="36">
        <f t="shared" si="238"/>
        <v>54.36</v>
      </c>
      <c r="AH1214" s="36">
        <f t="shared" si="239"/>
        <v>67.95</v>
      </c>
      <c r="AI1214" s="36">
        <f t="shared" si="240"/>
        <v>73.39</v>
      </c>
      <c r="AJ1214" s="40">
        <v>42419</v>
      </c>
      <c r="AK1214" s="40">
        <v>42422</v>
      </c>
      <c r="AL1214" s="22"/>
      <c r="AM1214" s="20" t="s">
        <v>184</v>
      </c>
      <c r="AN1214" s="20"/>
      <c r="AO1214" s="20" t="s">
        <v>272</v>
      </c>
      <c r="AP1214" s="20"/>
      <c r="AQ1214" s="20"/>
      <c r="AR1214" s="22"/>
      <c r="AS1214" s="46">
        <v>42552</v>
      </c>
      <c r="AT1214" s="173"/>
    </row>
    <row r="1215" spans="1:46" ht="47.25" customHeight="1">
      <c r="A1215" s="16">
        <v>8697936021395</v>
      </c>
      <c r="B1215" s="16" t="s">
        <v>6471</v>
      </c>
      <c r="C1215" s="16" t="s">
        <v>6472</v>
      </c>
      <c r="D1215" s="17" t="s">
        <v>38</v>
      </c>
      <c r="E1215" s="18" t="s">
        <v>41</v>
      </c>
      <c r="F1215" s="18">
        <v>0</v>
      </c>
      <c r="G1215" s="18">
        <v>5</v>
      </c>
      <c r="H1215" s="18">
        <v>1</v>
      </c>
      <c r="I1215" s="18"/>
      <c r="J1215" s="18"/>
      <c r="K1215" s="18"/>
      <c r="L1215" s="19" t="s">
        <v>4099</v>
      </c>
      <c r="M1215" s="19" t="s">
        <v>152</v>
      </c>
      <c r="N1215" s="18" t="s">
        <v>502</v>
      </c>
      <c r="O1215" s="18">
        <v>15</v>
      </c>
      <c r="P1215" s="18" t="s">
        <v>163</v>
      </c>
      <c r="Q1215" s="18">
        <v>10</v>
      </c>
      <c r="R1215" s="18" t="s">
        <v>45</v>
      </c>
      <c r="S1215" s="37" t="s">
        <v>46</v>
      </c>
      <c r="T1215" s="18" t="s">
        <v>331</v>
      </c>
      <c r="U1215" s="37">
        <v>13.74</v>
      </c>
      <c r="V1215" s="37">
        <v>13.74</v>
      </c>
      <c r="W1215" s="37">
        <v>10.99</v>
      </c>
      <c r="X1215" s="18" t="s">
        <v>331</v>
      </c>
      <c r="Y1215" s="39"/>
      <c r="Z1215" s="16">
        <v>0</v>
      </c>
      <c r="AA1215" s="36">
        <v>12.69</v>
      </c>
      <c r="AB1215" s="36"/>
      <c r="AC1215" s="36">
        <v>12.69</v>
      </c>
      <c r="AD1215" s="37">
        <f t="shared" si="241"/>
        <v>13.805199999999999</v>
      </c>
      <c r="AE1215" s="37">
        <f t="shared" si="242"/>
        <v>17.256499999999999</v>
      </c>
      <c r="AF1215" s="37">
        <f t="shared" si="243"/>
        <v>18.63702</v>
      </c>
      <c r="AG1215" s="36">
        <f t="shared" si="238"/>
        <v>13.8</v>
      </c>
      <c r="AH1215" s="36">
        <f t="shared" si="239"/>
        <v>17.25</v>
      </c>
      <c r="AI1215" s="36">
        <f t="shared" si="240"/>
        <v>18.63</v>
      </c>
      <c r="AJ1215" s="40">
        <v>42622</v>
      </c>
      <c r="AK1215" s="40">
        <v>42626</v>
      </c>
      <c r="AL1215" s="22"/>
      <c r="AM1215" s="20" t="s">
        <v>184</v>
      </c>
      <c r="AN1215" s="20"/>
      <c r="AO1215" s="20" t="s">
        <v>272</v>
      </c>
      <c r="AP1215" s="20"/>
      <c r="AQ1215" s="20"/>
      <c r="AR1215" s="22"/>
      <c r="AS1215" s="46">
        <v>42552</v>
      </c>
      <c r="AT1215" s="173"/>
    </row>
    <row r="1216" spans="1:46" ht="47.25" customHeight="1">
      <c r="A1216" s="16">
        <v>8697936020886</v>
      </c>
      <c r="B1216" s="16" t="s">
        <v>6471</v>
      </c>
      <c r="C1216" s="16" t="s">
        <v>6472</v>
      </c>
      <c r="D1216" s="17" t="s">
        <v>38</v>
      </c>
      <c r="E1216" s="18" t="s">
        <v>41</v>
      </c>
      <c r="F1216" s="18">
        <v>0</v>
      </c>
      <c r="G1216" s="18">
        <v>5</v>
      </c>
      <c r="H1216" s="18">
        <v>1</v>
      </c>
      <c r="I1216" s="18"/>
      <c r="J1216" s="18"/>
      <c r="K1216" s="18"/>
      <c r="L1216" s="19" t="s">
        <v>8451</v>
      </c>
      <c r="M1216" s="19" t="s">
        <v>152</v>
      </c>
      <c r="N1216" s="18" t="s">
        <v>502</v>
      </c>
      <c r="O1216" s="18">
        <v>20</v>
      </c>
      <c r="P1216" s="18" t="s">
        <v>163</v>
      </c>
      <c r="Q1216" s="18">
        <v>100</v>
      </c>
      <c r="R1216" s="18" t="s">
        <v>45</v>
      </c>
      <c r="S1216" s="37" t="s">
        <v>46</v>
      </c>
      <c r="T1216" s="18" t="s">
        <v>238</v>
      </c>
      <c r="U1216" s="37">
        <v>165.8</v>
      </c>
      <c r="V1216" s="37">
        <v>165.59</v>
      </c>
      <c r="W1216" s="37">
        <v>132.63999999999999</v>
      </c>
      <c r="X1216" s="18" t="s">
        <v>238</v>
      </c>
      <c r="Y1216" s="39"/>
      <c r="Z1216" s="16">
        <v>0</v>
      </c>
      <c r="AA1216" s="36">
        <v>280.74</v>
      </c>
      <c r="AB1216" s="36"/>
      <c r="AC1216" s="36">
        <v>280.74</v>
      </c>
      <c r="AD1216" s="70">
        <f t="shared" si="241"/>
        <v>293.95479999999998</v>
      </c>
      <c r="AE1216" s="70">
        <f t="shared" si="242"/>
        <v>347.37737600000003</v>
      </c>
      <c r="AF1216" s="70">
        <f t="shared" si="243"/>
        <v>375.16756608000003</v>
      </c>
      <c r="AG1216" s="36">
        <f t="shared" si="238"/>
        <v>293.95</v>
      </c>
      <c r="AH1216" s="36">
        <f t="shared" si="239"/>
        <v>347.37</v>
      </c>
      <c r="AI1216" s="36">
        <f t="shared" si="240"/>
        <v>375.16</v>
      </c>
      <c r="AJ1216" s="40">
        <v>42545</v>
      </c>
      <c r="AK1216" s="40">
        <v>42547</v>
      </c>
      <c r="AL1216" s="22"/>
      <c r="AM1216" s="20" t="s">
        <v>184</v>
      </c>
      <c r="AN1216" s="20"/>
      <c r="AO1216" s="20" t="s">
        <v>272</v>
      </c>
      <c r="AP1216" s="20"/>
      <c r="AQ1216" s="20"/>
      <c r="AR1216" s="22"/>
      <c r="AS1216" s="46">
        <v>42552</v>
      </c>
      <c r="AT1216" s="173"/>
    </row>
    <row r="1217" spans="1:46" ht="47.25" customHeight="1">
      <c r="A1217" s="16">
        <v>8697936021388</v>
      </c>
      <c r="B1217" s="16" t="s">
        <v>6471</v>
      </c>
      <c r="C1217" s="16" t="s">
        <v>6472</v>
      </c>
      <c r="D1217" s="17" t="s">
        <v>38</v>
      </c>
      <c r="E1217" s="18" t="s">
        <v>41</v>
      </c>
      <c r="F1217" s="18">
        <v>4</v>
      </c>
      <c r="G1217" s="18">
        <v>5</v>
      </c>
      <c r="H1217" s="18">
        <v>2</v>
      </c>
      <c r="I1217" s="18"/>
      <c r="J1217" s="18"/>
      <c r="K1217" s="18"/>
      <c r="L1217" s="19" t="s">
        <v>4097</v>
      </c>
      <c r="M1217" s="19" t="s">
        <v>152</v>
      </c>
      <c r="N1217" s="18" t="s">
        <v>502</v>
      </c>
      <c r="O1217" s="18">
        <v>5</v>
      </c>
      <c r="P1217" s="18" t="s">
        <v>163</v>
      </c>
      <c r="Q1217" s="18">
        <v>10</v>
      </c>
      <c r="R1217" s="18" t="s">
        <v>45</v>
      </c>
      <c r="S1217" s="37" t="s">
        <v>46</v>
      </c>
      <c r="T1217" s="18" t="s">
        <v>53</v>
      </c>
      <c r="U1217" s="38">
        <v>2.0599999999999996</v>
      </c>
      <c r="V1217" s="38">
        <v>2.0599999999999996</v>
      </c>
      <c r="W1217" s="38">
        <v>0</v>
      </c>
      <c r="X1217" s="18" t="s">
        <v>53</v>
      </c>
      <c r="Y1217" s="39"/>
      <c r="Z1217" s="16">
        <v>0</v>
      </c>
      <c r="AA1217" s="36">
        <v>4.34</v>
      </c>
      <c r="AB1217" s="36"/>
      <c r="AC1217" s="36">
        <v>4.34</v>
      </c>
      <c r="AD1217" s="38">
        <f t="shared" si="241"/>
        <v>4.7305999999999999</v>
      </c>
      <c r="AE1217" s="38">
        <f t="shared" si="242"/>
        <v>5.9132499999999997</v>
      </c>
      <c r="AF1217" s="38">
        <f t="shared" si="243"/>
        <v>6.3863099999999999</v>
      </c>
      <c r="AG1217" s="36">
        <f t="shared" si="238"/>
        <v>4.7300000000000004</v>
      </c>
      <c r="AH1217" s="36">
        <f t="shared" si="239"/>
        <v>5.91</v>
      </c>
      <c r="AI1217" s="36">
        <f t="shared" si="240"/>
        <v>6.38</v>
      </c>
      <c r="AJ1217" s="40">
        <v>42699</v>
      </c>
      <c r="AK1217" s="40">
        <v>42703</v>
      </c>
      <c r="AL1217" s="18"/>
      <c r="AM1217" s="20" t="s">
        <v>184</v>
      </c>
      <c r="AN1217" s="20"/>
      <c r="AO1217" s="20" t="s">
        <v>8360</v>
      </c>
      <c r="AP1217" s="20"/>
      <c r="AQ1217" s="20"/>
      <c r="AR1217" s="22"/>
      <c r="AS1217" s="46">
        <v>42552</v>
      </c>
      <c r="AT1217" s="173"/>
    </row>
    <row r="1218" spans="1:46" ht="47.25" customHeight="1">
      <c r="A1218" s="16">
        <v>8697936020893</v>
      </c>
      <c r="B1218" s="16" t="s">
        <v>6471</v>
      </c>
      <c r="C1218" s="16" t="s">
        <v>6472</v>
      </c>
      <c r="D1218" s="17" t="s">
        <v>38</v>
      </c>
      <c r="E1218" s="18" t="s">
        <v>41</v>
      </c>
      <c r="F1218" s="18">
        <v>0</v>
      </c>
      <c r="G1218" s="18">
        <v>1</v>
      </c>
      <c r="H1218" s="18">
        <v>1</v>
      </c>
      <c r="I1218" s="18"/>
      <c r="J1218" s="18"/>
      <c r="K1218" s="18"/>
      <c r="L1218" s="19" t="s">
        <v>4100</v>
      </c>
      <c r="M1218" s="19" t="s">
        <v>152</v>
      </c>
      <c r="N1218" s="18" t="s">
        <v>502</v>
      </c>
      <c r="O1218" s="18" t="s">
        <v>9543</v>
      </c>
      <c r="P1218" s="18" t="s">
        <v>163</v>
      </c>
      <c r="Q1218" s="18">
        <v>28</v>
      </c>
      <c r="R1218" s="18" t="s">
        <v>45</v>
      </c>
      <c r="S1218" s="37" t="s">
        <v>46</v>
      </c>
      <c r="T1218" s="18" t="s">
        <v>557</v>
      </c>
      <c r="U1218" s="37">
        <v>23.92</v>
      </c>
      <c r="V1218" s="37">
        <v>28.97</v>
      </c>
      <c r="W1218" s="37">
        <v>23.17</v>
      </c>
      <c r="X1218" s="18" t="s">
        <v>238</v>
      </c>
      <c r="Y1218" s="39"/>
      <c r="Z1218" s="16">
        <v>0</v>
      </c>
      <c r="AA1218" s="36">
        <v>44.13</v>
      </c>
      <c r="AB1218" s="36"/>
      <c r="AC1218" s="36">
        <v>44.13</v>
      </c>
      <c r="AD1218" s="37">
        <f t="shared" si="241"/>
        <v>47.760400000000004</v>
      </c>
      <c r="AE1218" s="37">
        <f t="shared" si="242"/>
        <v>59.700500000000005</v>
      </c>
      <c r="AF1218" s="37">
        <f t="shared" si="243"/>
        <v>64.476540000000014</v>
      </c>
      <c r="AG1218" s="36">
        <f t="shared" si="238"/>
        <v>47.76</v>
      </c>
      <c r="AH1218" s="36">
        <f t="shared" si="239"/>
        <v>59.7</v>
      </c>
      <c r="AI1218" s="36">
        <f t="shared" si="240"/>
        <v>64.47</v>
      </c>
      <c r="AJ1218" s="40">
        <v>42636</v>
      </c>
      <c r="AK1218" s="40">
        <v>42640</v>
      </c>
      <c r="AL1218" s="22"/>
      <c r="AM1218" s="20" t="s">
        <v>184</v>
      </c>
      <c r="AN1218" s="20"/>
      <c r="AO1218" s="20" t="s">
        <v>2211</v>
      </c>
      <c r="AP1218" s="20"/>
      <c r="AQ1218" s="20"/>
      <c r="AR1218" s="22"/>
      <c r="AS1218" s="46">
        <v>42552</v>
      </c>
      <c r="AT1218" s="173"/>
    </row>
    <row r="1219" spans="1:46" ht="47.25" customHeight="1">
      <c r="A1219" s="16">
        <v>8699809097957</v>
      </c>
      <c r="B1219" s="16" t="s">
        <v>6689</v>
      </c>
      <c r="C1219" s="16" t="s">
        <v>6690</v>
      </c>
      <c r="D1219" s="17" t="s">
        <v>38</v>
      </c>
      <c r="E1219" s="18" t="s">
        <v>41</v>
      </c>
      <c r="F1219" s="18">
        <v>4</v>
      </c>
      <c r="G1219" s="18">
        <v>1</v>
      </c>
      <c r="H1219" s="18">
        <v>2</v>
      </c>
      <c r="I1219" s="18"/>
      <c r="J1219" s="18"/>
      <c r="K1219" s="18"/>
      <c r="L1219" s="19" t="s">
        <v>6921</v>
      </c>
      <c r="M1219" s="19" t="s">
        <v>777</v>
      </c>
      <c r="N1219" s="18" t="s">
        <v>310</v>
      </c>
      <c r="O1219" s="18">
        <v>200</v>
      </c>
      <c r="P1219" s="18" t="s">
        <v>163</v>
      </c>
      <c r="Q1219" s="18">
        <v>20</v>
      </c>
      <c r="R1219" s="18" t="s">
        <v>45</v>
      </c>
      <c r="S1219" s="37" t="s">
        <v>46</v>
      </c>
      <c r="T1219" s="37"/>
      <c r="U1219" s="37"/>
      <c r="V1219" s="37">
        <v>2.1999999999999997</v>
      </c>
      <c r="W1219" s="37">
        <v>0</v>
      </c>
      <c r="X1219" s="18" t="s">
        <v>53</v>
      </c>
      <c r="Y1219" s="18"/>
      <c r="Z1219" s="16">
        <v>0</v>
      </c>
      <c r="AA1219" s="16"/>
      <c r="AB1219" s="16"/>
      <c r="AC1219" s="36">
        <v>4.6500000000000004</v>
      </c>
      <c r="AD1219" s="70">
        <f t="shared" si="241"/>
        <v>5.0685000000000011</v>
      </c>
      <c r="AE1219" s="70">
        <f t="shared" si="242"/>
        <v>6.3356250000000012</v>
      </c>
      <c r="AF1219" s="70">
        <f t="shared" si="243"/>
        <v>6.8424750000000021</v>
      </c>
      <c r="AG1219" s="36">
        <f t="shared" si="238"/>
        <v>5.0599999999999996</v>
      </c>
      <c r="AH1219" s="36">
        <f t="shared" si="239"/>
        <v>6.33</v>
      </c>
      <c r="AI1219" s="36">
        <f t="shared" si="240"/>
        <v>6.84</v>
      </c>
      <c r="AJ1219" s="40">
        <v>42447</v>
      </c>
      <c r="AK1219" s="40">
        <v>42451</v>
      </c>
      <c r="AL1219" s="22"/>
      <c r="AM1219" s="20"/>
      <c r="AN1219" s="20"/>
      <c r="AO1219" s="20" t="s">
        <v>7610</v>
      </c>
      <c r="AP1219" s="20"/>
      <c r="AQ1219" s="20"/>
      <c r="AR1219" s="22"/>
      <c r="AS1219" s="46">
        <v>42552</v>
      </c>
      <c r="AT1219" s="173"/>
    </row>
    <row r="1220" spans="1:46" ht="47.25" customHeight="1">
      <c r="A1220" s="16">
        <v>8699809759114</v>
      </c>
      <c r="B1220" s="16" t="s">
        <v>6689</v>
      </c>
      <c r="C1220" s="16" t="s">
        <v>6690</v>
      </c>
      <c r="D1220" s="17" t="s">
        <v>38</v>
      </c>
      <c r="E1220" s="18" t="s">
        <v>41</v>
      </c>
      <c r="F1220" s="18">
        <v>4</v>
      </c>
      <c r="G1220" s="18">
        <v>1</v>
      </c>
      <c r="H1220" s="18">
        <v>2</v>
      </c>
      <c r="I1220" s="18"/>
      <c r="J1220" s="18"/>
      <c r="K1220" s="18"/>
      <c r="L1220" s="19" t="s">
        <v>6691</v>
      </c>
      <c r="M1220" s="19" t="s">
        <v>777</v>
      </c>
      <c r="N1220" s="18" t="s">
        <v>310</v>
      </c>
      <c r="O1220" s="18" t="s">
        <v>6692</v>
      </c>
      <c r="P1220" s="18" t="s">
        <v>551</v>
      </c>
      <c r="Q1220" s="18">
        <v>6</v>
      </c>
      <c r="R1220" s="18" t="s">
        <v>45</v>
      </c>
      <c r="S1220" s="37" t="s">
        <v>46</v>
      </c>
      <c r="T1220" s="37"/>
      <c r="U1220" s="37"/>
      <c r="V1220" s="37">
        <v>1.9</v>
      </c>
      <c r="W1220" s="37">
        <v>0</v>
      </c>
      <c r="X1220" s="18" t="s">
        <v>53</v>
      </c>
      <c r="Y1220" s="18"/>
      <c r="Z1220" s="16">
        <v>0</v>
      </c>
      <c r="AA1220" s="16"/>
      <c r="AB1220" s="16"/>
      <c r="AC1220" s="36">
        <v>4.0199999999999996</v>
      </c>
      <c r="AD1220" s="70">
        <f t="shared" si="241"/>
        <v>4.3818000000000001</v>
      </c>
      <c r="AE1220" s="70">
        <f t="shared" si="242"/>
        <v>5.4772499999999997</v>
      </c>
      <c r="AF1220" s="70">
        <f t="shared" si="243"/>
        <v>5.9154299999999997</v>
      </c>
      <c r="AG1220" s="36">
        <f t="shared" si="238"/>
        <v>4.38</v>
      </c>
      <c r="AH1220" s="36">
        <f t="shared" si="239"/>
        <v>5.47</v>
      </c>
      <c r="AI1220" s="36">
        <f t="shared" si="240"/>
        <v>5.91</v>
      </c>
      <c r="AJ1220" s="40">
        <v>42447</v>
      </c>
      <c r="AK1220" s="40">
        <v>42451</v>
      </c>
      <c r="AL1220" s="22"/>
      <c r="AM1220" s="20" t="s">
        <v>335</v>
      </c>
      <c r="AN1220" s="20"/>
      <c r="AO1220" s="20" t="s">
        <v>272</v>
      </c>
      <c r="AP1220" s="20"/>
      <c r="AQ1220" s="20"/>
      <c r="AR1220" s="22"/>
      <c r="AS1220" s="46">
        <v>42552</v>
      </c>
      <c r="AT1220" s="173"/>
    </row>
    <row r="1221" spans="1:46" ht="47.25" customHeight="1">
      <c r="A1221" s="16">
        <v>8699504030419</v>
      </c>
      <c r="B1221" s="16" t="s">
        <v>8103</v>
      </c>
      <c r="C1221" s="16" t="s">
        <v>8104</v>
      </c>
      <c r="D1221" s="17" t="s">
        <v>87</v>
      </c>
      <c r="E1221" s="18" t="s">
        <v>87</v>
      </c>
      <c r="F1221" s="18">
        <v>0</v>
      </c>
      <c r="G1221" s="18">
        <v>2</v>
      </c>
      <c r="H1221" s="18">
        <v>1</v>
      </c>
      <c r="I1221" s="18"/>
      <c r="J1221" s="18"/>
      <c r="K1221" s="18"/>
      <c r="L1221" s="19" t="s">
        <v>5966</v>
      </c>
      <c r="M1221" s="19" t="s">
        <v>5965</v>
      </c>
      <c r="N1221" s="18" t="s">
        <v>1004</v>
      </c>
      <c r="O1221" s="18">
        <v>15</v>
      </c>
      <c r="P1221" s="18" t="s">
        <v>163</v>
      </c>
      <c r="Q1221" s="18">
        <v>28</v>
      </c>
      <c r="R1221" s="18" t="s">
        <v>45</v>
      </c>
      <c r="S1221" s="37" t="s">
        <v>96</v>
      </c>
      <c r="T1221" s="18" t="s">
        <v>331</v>
      </c>
      <c r="U1221" s="37">
        <v>25.34</v>
      </c>
      <c r="V1221" s="37">
        <v>25.34</v>
      </c>
      <c r="W1221" s="37">
        <v>25.34</v>
      </c>
      <c r="X1221" s="18" t="s">
        <v>331</v>
      </c>
      <c r="Y1221" s="39"/>
      <c r="Z1221" s="16">
        <v>0</v>
      </c>
      <c r="AA1221" s="36">
        <v>53.62</v>
      </c>
      <c r="AB1221" s="36"/>
      <c r="AC1221" s="36">
        <v>53.62</v>
      </c>
      <c r="AD1221" s="70">
        <f t="shared" si="241"/>
        <v>57.973399999999998</v>
      </c>
      <c r="AE1221" s="70">
        <f t="shared" si="242"/>
        <v>72.46674999999999</v>
      </c>
      <c r="AF1221" s="70">
        <f t="shared" si="243"/>
        <v>78.264089999999996</v>
      </c>
      <c r="AG1221" s="36">
        <f t="shared" si="238"/>
        <v>57.97</v>
      </c>
      <c r="AH1221" s="36">
        <f t="shared" si="239"/>
        <v>72.459999999999994</v>
      </c>
      <c r="AI1221" s="36">
        <f t="shared" si="240"/>
        <v>78.260000000000005</v>
      </c>
      <c r="AJ1221" s="40">
        <v>42419</v>
      </c>
      <c r="AK1221" s="40">
        <v>42422</v>
      </c>
      <c r="AL1221" s="22"/>
      <c r="AM1221" s="20" t="s">
        <v>184</v>
      </c>
      <c r="AN1221" s="20"/>
      <c r="AO1221" s="20" t="s">
        <v>272</v>
      </c>
      <c r="AP1221" s="20"/>
      <c r="AQ1221" s="20"/>
      <c r="AR1221" s="22"/>
      <c r="AS1221" s="46">
        <v>42552</v>
      </c>
      <c r="AT1221" s="173"/>
    </row>
    <row r="1222" spans="1:46" ht="47.25" customHeight="1">
      <c r="A1222" s="16">
        <v>8699504030426</v>
      </c>
      <c r="B1222" s="16" t="s">
        <v>8103</v>
      </c>
      <c r="C1222" s="16" t="s">
        <v>8104</v>
      </c>
      <c r="D1222" s="17" t="s">
        <v>87</v>
      </c>
      <c r="E1222" s="18" t="s">
        <v>87</v>
      </c>
      <c r="F1222" s="18">
        <v>0</v>
      </c>
      <c r="G1222" s="18">
        <v>2</v>
      </c>
      <c r="H1222" s="18">
        <v>1</v>
      </c>
      <c r="I1222" s="18"/>
      <c r="J1222" s="18"/>
      <c r="K1222" s="18"/>
      <c r="L1222" s="19" t="s">
        <v>5964</v>
      </c>
      <c r="M1222" s="19" t="s">
        <v>5965</v>
      </c>
      <c r="N1222" s="18" t="s">
        <v>1004</v>
      </c>
      <c r="O1222" s="18">
        <v>7.5</v>
      </c>
      <c r="P1222" s="18" t="s">
        <v>163</v>
      </c>
      <c r="Q1222" s="18">
        <v>28</v>
      </c>
      <c r="R1222" s="18" t="s">
        <v>45</v>
      </c>
      <c r="S1222" s="37" t="s">
        <v>96</v>
      </c>
      <c r="T1222" s="18" t="s">
        <v>331</v>
      </c>
      <c r="U1222" s="37">
        <v>23.86</v>
      </c>
      <c r="V1222" s="37">
        <v>23.86</v>
      </c>
      <c r="W1222" s="37">
        <v>23.86</v>
      </c>
      <c r="X1222" s="18" t="s">
        <v>331</v>
      </c>
      <c r="Y1222" s="39"/>
      <c r="Z1222" s="16">
        <v>0</v>
      </c>
      <c r="AA1222" s="36">
        <v>51.73</v>
      </c>
      <c r="AB1222" s="36"/>
      <c r="AC1222" s="36">
        <v>51.73</v>
      </c>
      <c r="AD1222" s="70">
        <f t="shared" si="241"/>
        <v>55.951099999999997</v>
      </c>
      <c r="AE1222" s="70">
        <f t="shared" si="242"/>
        <v>69.938874999999996</v>
      </c>
      <c r="AF1222" s="70">
        <f t="shared" si="243"/>
        <v>75.533985000000001</v>
      </c>
      <c r="AG1222" s="36">
        <f t="shared" si="238"/>
        <v>55.95</v>
      </c>
      <c r="AH1222" s="36">
        <f t="shared" si="239"/>
        <v>69.930000000000007</v>
      </c>
      <c r="AI1222" s="36">
        <f t="shared" si="240"/>
        <v>75.53</v>
      </c>
      <c r="AJ1222" s="40">
        <v>42419</v>
      </c>
      <c r="AK1222" s="40">
        <v>42422</v>
      </c>
      <c r="AL1222" s="22"/>
      <c r="AM1222" s="20" t="s">
        <v>184</v>
      </c>
      <c r="AN1222" s="20"/>
      <c r="AO1222" s="20" t="s">
        <v>2695</v>
      </c>
      <c r="AP1222" s="20"/>
      <c r="AQ1222" s="20"/>
      <c r="AR1222" s="22"/>
      <c r="AS1222" s="46">
        <v>42552</v>
      </c>
      <c r="AT1222" s="173"/>
    </row>
    <row r="1223" spans="1:46" ht="47.25" customHeight="1">
      <c r="A1223" s="16">
        <v>8699638012053</v>
      </c>
      <c r="B1223" s="16" t="s">
        <v>6759</v>
      </c>
      <c r="C1223" s="16" t="s">
        <v>6760</v>
      </c>
      <c r="D1223" s="17" t="s">
        <v>38</v>
      </c>
      <c r="E1223" s="18" t="s">
        <v>41</v>
      </c>
      <c r="F1223" s="18">
        <v>0</v>
      </c>
      <c r="G1223" s="18">
        <v>1</v>
      </c>
      <c r="H1223" s="18">
        <v>1</v>
      </c>
      <c r="I1223" s="18"/>
      <c r="J1223" s="18"/>
      <c r="K1223" s="18"/>
      <c r="L1223" s="19" t="s">
        <v>6761</v>
      </c>
      <c r="M1223" s="19" t="s">
        <v>1143</v>
      </c>
      <c r="N1223" s="18" t="s">
        <v>6128</v>
      </c>
      <c r="O1223" s="18">
        <v>2.5</v>
      </c>
      <c r="P1223" s="18" t="s">
        <v>163</v>
      </c>
      <c r="Q1223" s="18">
        <v>100</v>
      </c>
      <c r="R1223" s="18" t="s">
        <v>45</v>
      </c>
      <c r="S1223" s="37" t="s">
        <v>96</v>
      </c>
      <c r="T1223" s="37"/>
      <c r="U1223" s="37"/>
      <c r="V1223" s="37">
        <v>15.82</v>
      </c>
      <c r="W1223" s="37">
        <v>12.65</v>
      </c>
      <c r="X1223" s="18" t="s">
        <v>6282</v>
      </c>
      <c r="Y1223" s="17"/>
      <c r="Z1223" s="16">
        <v>0</v>
      </c>
      <c r="AA1223" s="36">
        <v>21.69</v>
      </c>
      <c r="AB1223" s="36"/>
      <c r="AC1223" s="36">
        <v>21.69</v>
      </c>
      <c r="AD1223" s="70">
        <f t="shared" si="241"/>
        <v>23.525200000000005</v>
      </c>
      <c r="AE1223" s="70">
        <f t="shared" si="242"/>
        <v>29.406500000000008</v>
      </c>
      <c r="AF1223" s="70">
        <f t="shared" si="243"/>
        <v>31.75902000000001</v>
      </c>
      <c r="AG1223" s="36">
        <f t="shared" si="238"/>
        <v>23.52</v>
      </c>
      <c r="AH1223" s="36">
        <f t="shared" si="239"/>
        <v>29.4</v>
      </c>
      <c r="AI1223" s="36">
        <f t="shared" si="240"/>
        <v>31.75</v>
      </c>
      <c r="AJ1223" s="40">
        <v>42419</v>
      </c>
      <c r="AK1223" s="40">
        <v>42422</v>
      </c>
      <c r="AL1223" s="22"/>
      <c r="AM1223" s="20" t="s">
        <v>6290</v>
      </c>
      <c r="AN1223" s="20"/>
      <c r="AO1223" s="20" t="s">
        <v>272</v>
      </c>
      <c r="AP1223" s="20"/>
      <c r="AQ1223" s="20"/>
      <c r="AR1223" s="22"/>
      <c r="AS1223" s="46">
        <v>42552</v>
      </c>
      <c r="AT1223" s="173"/>
    </row>
    <row r="1224" spans="1:46" ht="47.25" customHeight="1">
      <c r="A1224" s="16">
        <v>8699638772018</v>
      </c>
      <c r="B1224" s="16" t="s">
        <v>6759</v>
      </c>
      <c r="C1224" s="16" t="s">
        <v>6760</v>
      </c>
      <c r="D1224" s="17" t="s">
        <v>38</v>
      </c>
      <c r="E1224" s="18" t="s">
        <v>41</v>
      </c>
      <c r="F1224" s="18">
        <v>4</v>
      </c>
      <c r="G1224" s="18">
        <v>1</v>
      </c>
      <c r="H1224" s="18">
        <v>2</v>
      </c>
      <c r="I1224" s="18"/>
      <c r="J1224" s="18"/>
      <c r="K1224" s="18"/>
      <c r="L1224" s="19" t="s">
        <v>9871</v>
      </c>
      <c r="M1224" s="19" t="s">
        <v>1143</v>
      </c>
      <c r="N1224" s="18" t="s">
        <v>6128</v>
      </c>
      <c r="O1224" s="18">
        <v>2.5</v>
      </c>
      <c r="P1224" s="18" t="s">
        <v>163</v>
      </c>
      <c r="Q1224" s="18">
        <v>1</v>
      </c>
      <c r="R1224" s="18" t="s">
        <v>45</v>
      </c>
      <c r="S1224" s="37" t="s">
        <v>96</v>
      </c>
      <c r="T1224" s="18" t="s">
        <v>53</v>
      </c>
      <c r="U1224" s="37">
        <v>1.98</v>
      </c>
      <c r="V1224" s="37">
        <v>1.98</v>
      </c>
      <c r="W1224" s="37">
        <v>0</v>
      </c>
      <c r="X1224" s="18" t="s">
        <v>53</v>
      </c>
      <c r="Y1224" s="39"/>
      <c r="Z1224" s="16">
        <v>0</v>
      </c>
      <c r="AA1224" s="36">
        <v>4.18</v>
      </c>
      <c r="AB1224" s="36"/>
      <c r="AC1224" s="36">
        <v>4.18</v>
      </c>
      <c r="AD1224" s="70">
        <f t="shared" si="241"/>
        <v>4.5561999999999996</v>
      </c>
      <c r="AE1224" s="70">
        <f t="shared" si="242"/>
        <v>5.6952499999999997</v>
      </c>
      <c r="AF1224" s="70">
        <f t="shared" si="243"/>
        <v>6.1508700000000003</v>
      </c>
      <c r="AG1224" s="36">
        <f t="shared" si="238"/>
        <v>4.55</v>
      </c>
      <c r="AH1224" s="36">
        <f t="shared" si="239"/>
        <v>5.69</v>
      </c>
      <c r="AI1224" s="36">
        <f t="shared" si="240"/>
        <v>6.15</v>
      </c>
      <c r="AJ1224" s="40">
        <v>42447</v>
      </c>
      <c r="AK1224" s="40">
        <v>42451</v>
      </c>
      <c r="AL1224" s="22"/>
      <c r="AM1224" s="20" t="s">
        <v>1827</v>
      </c>
      <c r="AN1224" s="20"/>
      <c r="AO1224" s="20" t="s">
        <v>272</v>
      </c>
      <c r="AP1224" s="20"/>
      <c r="AQ1224" s="20"/>
      <c r="AR1224" s="22"/>
      <c r="AS1224" s="46">
        <v>42552</v>
      </c>
      <c r="AT1224" s="173"/>
    </row>
    <row r="1225" spans="1:46" ht="47.25" customHeight="1">
      <c r="A1225" s="16">
        <v>8680643000272</v>
      </c>
      <c r="B1225" s="16" t="s">
        <v>6253</v>
      </c>
      <c r="C1225" s="16" t="s">
        <v>6254</v>
      </c>
      <c r="D1225" s="17" t="s">
        <v>323</v>
      </c>
      <c r="E1225" s="18" t="s">
        <v>323</v>
      </c>
      <c r="F1225" s="18">
        <v>0</v>
      </c>
      <c r="G1225" s="18">
        <v>1</v>
      </c>
      <c r="H1225" s="18">
        <v>1</v>
      </c>
      <c r="I1225" s="18"/>
      <c r="J1225" s="18"/>
      <c r="K1225" s="18"/>
      <c r="L1225" s="19" t="s">
        <v>3685</v>
      </c>
      <c r="M1225" s="19" t="s">
        <v>1184</v>
      </c>
      <c r="N1225" s="18" t="s">
        <v>3683</v>
      </c>
      <c r="O1225" s="18" t="s">
        <v>2842</v>
      </c>
      <c r="P1225" s="18" t="s">
        <v>3599</v>
      </c>
      <c r="Q1225" s="18">
        <v>1</v>
      </c>
      <c r="R1225" s="18" t="s">
        <v>95</v>
      </c>
      <c r="S1225" s="37" t="s">
        <v>46</v>
      </c>
      <c r="T1225" s="18" t="s">
        <v>331</v>
      </c>
      <c r="U1225" s="38">
        <v>28.39</v>
      </c>
      <c r="V1225" s="38">
        <v>63.4</v>
      </c>
      <c r="W1225" s="38">
        <v>28.39</v>
      </c>
      <c r="X1225" s="18" t="s">
        <v>331</v>
      </c>
      <c r="Y1225" s="39"/>
      <c r="Z1225" s="16">
        <v>0</v>
      </c>
      <c r="AA1225" s="36">
        <v>76.459999999999994</v>
      </c>
      <c r="AB1225" s="36"/>
      <c r="AC1225" s="36">
        <v>76.459999999999994</v>
      </c>
      <c r="AD1225" s="38">
        <f t="shared" si="241"/>
        <v>82.412199999999999</v>
      </c>
      <c r="AE1225" s="38">
        <f t="shared" si="242"/>
        <v>103.01524999999999</v>
      </c>
      <c r="AF1225" s="38">
        <f t="shared" si="243"/>
        <v>111.25647000000001</v>
      </c>
      <c r="AG1225" s="36">
        <f t="shared" si="238"/>
        <v>82.41</v>
      </c>
      <c r="AH1225" s="36">
        <f t="shared" si="239"/>
        <v>103.01</v>
      </c>
      <c r="AI1225" s="36">
        <f t="shared" si="240"/>
        <v>111.25</v>
      </c>
      <c r="AJ1225" s="40">
        <v>43146</v>
      </c>
      <c r="AK1225" s="40">
        <v>43150</v>
      </c>
      <c r="AL1225" s="17">
        <v>1</v>
      </c>
      <c r="AM1225" s="17" t="s">
        <v>3754</v>
      </c>
      <c r="AN1225" s="17"/>
      <c r="AO1225" s="20" t="s">
        <v>9238</v>
      </c>
      <c r="AP1225" s="20"/>
      <c r="AQ1225" s="20"/>
      <c r="AR1225" s="22"/>
      <c r="AS1225" s="46">
        <v>42552</v>
      </c>
      <c r="AT1225" s="173"/>
    </row>
    <row r="1226" spans="1:46" ht="47.25" customHeight="1">
      <c r="A1226" s="16">
        <v>8699572950053</v>
      </c>
      <c r="B1226" s="16" t="s">
        <v>9023</v>
      </c>
      <c r="C1226" s="16" t="s">
        <v>9024</v>
      </c>
      <c r="D1226" s="17" t="s">
        <v>87</v>
      </c>
      <c r="E1226" s="18" t="s">
        <v>87</v>
      </c>
      <c r="F1226" s="18">
        <v>7</v>
      </c>
      <c r="G1226" s="18">
        <v>2</v>
      </c>
      <c r="H1226" s="18">
        <v>1</v>
      </c>
      <c r="I1226" s="18"/>
      <c r="J1226" s="18"/>
      <c r="K1226" s="18"/>
      <c r="L1226" s="19" t="s">
        <v>9025</v>
      </c>
      <c r="M1226" s="19" t="s">
        <v>9026</v>
      </c>
      <c r="N1226" s="18" t="s">
        <v>2263</v>
      </c>
      <c r="O1226" s="18">
        <v>25</v>
      </c>
      <c r="P1226" s="18" t="s">
        <v>163</v>
      </c>
      <c r="Q1226" s="18">
        <v>4</v>
      </c>
      <c r="R1226" s="18" t="s">
        <v>45</v>
      </c>
      <c r="S1226" s="37" t="s">
        <v>96</v>
      </c>
      <c r="T1226" s="18" t="s">
        <v>284</v>
      </c>
      <c r="U1226" s="37">
        <v>359.27</v>
      </c>
      <c r="V1226" s="37">
        <v>359.27</v>
      </c>
      <c r="W1226" s="37">
        <v>359.27</v>
      </c>
      <c r="X1226" s="18" t="s">
        <v>284</v>
      </c>
      <c r="Y1226" s="39"/>
      <c r="Z1226" s="16">
        <v>0</v>
      </c>
      <c r="AA1226" s="36">
        <v>760.43</v>
      </c>
      <c r="AB1226" s="36"/>
      <c r="AC1226" s="36">
        <v>760.43</v>
      </c>
      <c r="AD1226" s="70">
        <f t="shared" si="241"/>
        <v>783.23860000000002</v>
      </c>
      <c r="AE1226" s="70">
        <f t="shared" si="242"/>
        <v>895.3752320000001</v>
      </c>
      <c r="AF1226" s="70">
        <f t="shared" si="243"/>
        <v>967.00525056000015</v>
      </c>
      <c r="AG1226" s="36">
        <f t="shared" si="238"/>
        <v>783.23</v>
      </c>
      <c r="AH1226" s="36">
        <f t="shared" si="239"/>
        <v>895.37</v>
      </c>
      <c r="AI1226" s="36">
        <f t="shared" si="240"/>
        <v>967</v>
      </c>
      <c r="AJ1226" s="40">
        <v>42545</v>
      </c>
      <c r="AK1226" s="40">
        <v>42547</v>
      </c>
      <c r="AL1226" s="22"/>
      <c r="AM1226" s="20" t="s">
        <v>184</v>
      </c>
      <c r="AN1226" s="20"/>
      <c r="AO1226" s="20" t="s">
        <v>272</v>
      </c>
      <c r="AP1226" s="20"/>
      <c r="AQ1226" s="20"/>
      <c r="AR1226" s="22"/>
      <c r="AS1226" s="46">
        <v>42552</v>
      </c>
      <c r="AT1226" s="173"/>
    </row>
    <row r="1227" spans="1:46" ht="47.25" customHeight="1">
      <c r="A1227" s="16">
        <v>8699556120021</v>
      </c>
      <c r="B1227" s="16" t="s">
        <v>10648</v>
      </c>
      <c r="C1227" s="16" t="s">
        <v>10649</v>
      </c>
      <c r="D1227" s="17" t="s">
        <v>87</v>
      </c>
      <c r="E1227" s="18" t="s">
        <v>295</v>
      </c>
      <c r="F1227" s="18">
        <v>0</v>
      </c>
      <c r="G1227" s="18">
        <v>2</v>
      </c>
      <c r="H1227" s="18">
        <v>1</v>
      </c>
      <c r="I1227" s="18"/>
      <c r="J1227" s="18"/>
      <c r="K1227" s="18"/>
      <c r="L1227" s="19" t="s">
        <v>10651</v>
      </c>
      <c r="M1227" s="19" t="s">
        <v>1149</v>
      </c>
      <c r="N1227" s="18" t="s">
        <v>1226</v>
      </c>
      <c r="O1227" s="18">
        <v>50</v>
      </c>
      <c r="P1227" s="18" t="s">
        <v>163</v>
      </c>
      <c r="Q1227" s="18">
        <v>30</v>
      </c>
      <c r="R1227" s="18" t="s">
        <v>95</v>
      </c>
      <c r="S1227" s="37" t="s">
        <v>96</v>
      </c>
      <c r="T1227" s="37" t="s">
        <v>165</v>
      </c>
      <c r="U1227" s="38">
        <v>30</v>
      </c>
      <c r="V1227" s="38">
        <v>30</v>
      </c>
      <c r="W1227" s="38">
        <v>24</v>
      </c>
      <c r="X1227" s="37" t="s">
        <v>165</v>
      </c>
      <c r="Y1227" s="39"/>
      <c r="Z1227" s="16">
        <v>0</v>
      </c>
      <c r="AA1227" s="36">
        <v>56.17</v>
      </c>
      <c r="AB1227" s="36"/>
      <c r="AC1227" s="36">
        <v>56.17</v>
      </c>
      <c r="AD1227" s="38">
        <f t="shared" si="241"/>
        <v>60.701900000000002</v>
      </c>
      <c r="AE1227" s="38">
        <f t="shared" si="242"/>
        <v>75.877375000000001</v>
      </c>
      <c r="AF1227" s="38">
        <f t="shared" si="243"/>
        <v>81.947565000000012</v>
      </c>
      <c r="AG1227" s="36">
        <f t="shared" si="238"/>
        <v>60.7</v>
      </c>
      <c r="AH1227" s="36">
        <f t="shared" si="239"/>
        <v>75.87</v>
      </c>
      <c r="AI1227" s="36">
        <f t="shared" si="240"/>
        <v>81.94</v>
      </c>
      <c r="AJ1227" s="40">
        <v>42783</v>
      </c>
      <c r="AK1227" s="40">
        <v>42786</v>
      </c>
      <c r="AL1227" s="17"/>
      <c r="AM1227" s="20"/>
      <c r="AN1227" s="20"/>
      <c r="AO1227" s="20" t="s">
        <v>272</v>
      </c>
      <c r="AP1227" s="20"/>
      <c r="AQ1227" s="20"/>
      <c r="AR1227" s="22"/>
      <c r="AS1227" s="46">
        <v>42552</v>
      </c>
      <c r="AT1227" s="173"/>
    </row>
    <row r="1228" spans="1:46" ht="47.25" customHeight="1">
      <c r="A1228" s="16">
        <v>8680019013509</v>
      </c>
      <c r="B1228" s="16" t="s">
        <v>6742</v>
      </c>
      <c r="C1228" s="16" t="s">
        <v>6743</v>
      </c>
      <c r="D1228" s="17" t="s">
        <v>87</v>
      </c>
      <c r="E1228" s="18" t="s">
        <v>87</v>
      </c>
      <c r="F1228" s="18">
        <v>0</v>
      </c>
      <c r="G1228" s="73" t="s">
        <v>705</v>
      </c>
      <c r="H1228" s="18">
        <v>1</v>
      </c>
      <c r="I1228" s="18"/>
      <c r="J1228" s="18"/>
      <c r="K1228" s="18"/>
      <c r="L1228" s="19" t="s">
        <v>6744</v>
      </c>
      <c r="M1228" s="19" t="s">
        <v>6745</v>
      </c>
      <c r="N1228" s="18" t="s">
        <v>6746</v>
      </c>
      <c r="O1228" s="18" t="s">
        <v>4043</v>
      </c>
      <c r="P1228" s="18" t="s">
        <v>163</v>
      </c>
      <c r="Q1228" s="18">
        <v>30</v>
      </c>
      <c r="R1228" s="18" t="s">
        <v>45</v>
      </c>
      <c r="S1228" s="37" t="s">
        <v>96</v>
      </c>
      <c r="T1228" s="37"/>
      <c r="U1228" s="37"/>
      <c r="V1228" s="37">
        <v>14.03</v>
      </c>
      <c r="W1228" s="37">
        <v>14.03</v>
      </c>
      <c r="X1228" s="18" t="s">
        <v>331</v>
      </c>
      <c r="Y1228" s="18"/>
      <c r="Z1228" s="16">
        <v>0</v>
      </c>
      <c r="AA1228" s="16"/>
      <c r="AB1228" s="16"/>
      <c r="AC1228" s="37">
        <v>24.9</v>
      </c>
      <c r="AD1228" s="70">
        <f t="shared" si="241"/>
        <v>26.991999999999997</v>
      </c>
      <c r="AE1228" s="70">
        <f t="shared" si="242"/>
        <v>33.739999999999995</v>
      </c>
      <c r="AF1228" s="70">
        <f t="shared" si="243"/>
        <v>36.4392</v>
      </c>
      <c r="AG1228" s="36">
        <f t="shared" ref="AG1228:AG1259" si="244">TRUNC(AD1228,2)</f>
        <v>26.99</v>
      </c>
      <c r="AH1228" s="36">
        <f t="shared" ref="AH1228:AH1259" si="245">TRUNC(AE1228,2)</f>
        <v>33.74</v>
      </c>
      <c r="AI1228" s="36">
        <f t="shared" ref="AI1228:AI1259" si="246">TRUNC(AF1228,2)</f>
        <v>36.43</v>
      </c>
      <c r="AJ1228" s="40">
        <v>42419</v>
      </c>
      <c r="AK1228" s="40">
        <v>42422</v>
      </c>
      <c r="AL1228" s="22"/>
      <c r="AM1228" s="20"/>
      <c r="AN1228" s="20"/>
      <c r="AO1228" s="20" t="s">
        <v>409</v>
      </c>
      <c r="AP1228" s="20"/>
      <c r="AQ1228" s="20"/>
      <c r="AR1228" s="22"/>
      <c r="AS1228" s="46">
        <v>42552</v>
      </c>
      <c r="AT1228" s="173"/>
    </row>
    <row r="1229" spans="1:46" ht="47.25" customHeight="1">
      <c r="A1229" s="16">
        <v>8699820010287</v>
      </c>
      <c r="B1229" s="16" t="s">
        <v>6742</v>
      </c>
      <c r="C1229" s="16" t="s">
        <v>6743</v>
      </c>
      <c r="D1229" s="17" t="s">
        <v>87</v>
      </c>
      <c r="E1229" s="18" t="s">
        <v>87</v>
      </c>
      <c r="F1229" s="18">
        <v>0</v>
      </c>
      <c r="G1229" s="73" t="s">
        <v>705</v>
      </c>
      <c r="H1229" s="18">
        <v>1</v>
      </c>
      <c r="I1229" s="18"/>
      <c r="J1229" s="18"/>
      <c r="K1229" s="18"/>
      <c r="L1229" s="19" t="s">
        <v>6744</v>
      </c>
      <c r="M1229" s="19" t="s">
        <v>6745</v>
      </c>
      <c r="N1229" s="18" t="s">
        <v>9059</v>
      </c>
      <c r="O1229" s="18" t="s">
        <v>4043</v>
      </c>
      <c r="P1229" s="18" t="s">
        <v>163</v>
      </c>
      <c r="Q1229" s="18">
        <v>30</v>
      </c>
      <c r="R1229" s="18" t="s">
        <v>45</v>
      </c>
      <c r="S1229" s="37" t="s">
        <v>96</v>
      </c>
      <c r="T1229" s="18" t="s">
        <v>331</v>
      </c>
      <c r="U1229" s="37">
        <v>14.03</v>
      </c>
      <c r="V1229" s="37">
        <v>14.03</v>
      </c>
      <c r="W1229" s="37">
        <v>14.03</v>
      </c>
      <c r="X1229" s="18" t="s">
        <v>331</v>
      </c>
      <c r="Y1229" s="39"/>
      <c r="Z1229" s="16">
        <v>0</v>
      </c>
      <c r="AA1229" s="36">
        <v>24.9</v>
      </c>
      <c r="AB1229" s="36"/>
      <c r="AC1229" s="36">
        <v>24.9</v>
      </c>
      <c r="AD1229" s="70">
        <f t="shared" si="241"/>
        <v>26.991999999999997</v>
      </c>
      <c r="AE1229" s="70">
        <f t="shared" si="242"/>
        <v>33.739999999999995</v>
      </c>
      <c r="AF1229" s="70">
        <f t="shared" si="243"/>
        <v>36.4392</v>
      </c>
      <c r="AG1229" s="36">
        <f t="shared" si="244"/>
        <v>26.99</v>
      </c>
      <c r="AH1229" s="36">
        <f t="shared" si="245"/>
        <v>33.74</v>
      </c>
      <c r="AI1229" s="36">
        <f t="shared" si="246"/>
        <v>36.43</v>
      </c>
      <c r="AJ1229" s="40">
        <v>42545</v>
      </c>
      <c r="AK1229" s="40">
        <v>42547</v>
      </c>
      <c r="AL1229" s="22"/>
      <c r="AM1229" s="20" t="s">
        <v>184</v>
      </c>
      <c r="AN1229" s="20"/>
      <c r="AO1229" s="20" t="s">
        <v>409</v>
      </c>
      <c r="AP1229" s="20"/>
      <c r="AQ1229" s="20"/>
      <c r="AR1229" s="22"/>
      <c r="AS1229" s="46">
        <v>42552</v>
      </c>
      <c r="AT1229" s="173"/>
    </row>
    <row r="1230" spans="1:46" ht="47.25" customHeight="1">
      <c r="A1230" s="16">
        <v>8699569270652</v>
      </c>
      <c r="B1230" s="16" t="s">
        <v>1117</v>
      </c>
      <c r="C1230" s="16" t="s">
        <v>1118</v>
      </c>
      <c r="D1230" s="17" t="s">
        <v>38</v>
      </c>
      <c r="E1230" s="18" t="s">
        <v>41</v>
      </c>
      <c r="F1230" s="18">
        <v>4</v>
      </c>
      <c r="G1230" s="18">
        <v>1</v>
      </c>
      <c r="H1230" s="18">
        <v>2</v>
      </c>
      <c r="I1230" s="18"/>
      <c r="J1230" s="18"/>
      <c r="K1230" s="18"/>
      <c r="L1230" s="19" t="s">
        <v>1120</v>
      </c>
      <c r="M1230" s="19" t="s">
        <v>1121</v>
      </c>
      <c r="N1230" s="18" t="s">
        <v>1122</v>
      </c>
      <c r="O1230" s="18">
        <v>750</v>
      </c>
      <c r="P1230" s="18" t="s">
        <v>163</v>
      </c>
      <c r="Q1230" s="18">
        <v>1</v>
      </c>
      <c r="R1230" s="18" t="s">
        <v>45</v>
      </c>
      <c r="S1230" s="37" t="s">
        <v>46</v>
      </c>
      <c r="T1230" s="18" t="s">
        <v>53</v>
      </c>
      <c r="U1230" s="37">
        <v>3.1399999999999997</v>
      </c>
      <c r="V1230" s="37">
        <v>3.1399999999999997</v>
      </c>
      <c r="W1230" s="37">
        <v>0</v>
      </c>
      <c r="X1230" s="18" t="s">
        <v>53</v>
      </c>
      <c r="Y1230" s="39"/>
      <c r="Z1230" s="16">
        <v>0</v>
      </c>
      <c r="AA1230" s="36">
        <v>6.64</v>
      </c>
      <c r="AB1230" s="36"/>
      <c r="AC1230" s="36">
        <v>6.64</v>
      </c>
      <c r="AD1230" s="70">
        <f t="shared" si="241"/>
        <v>7.2376000000000005</v>
      </c>
      <c r="AE1230" s="70">
        <f t="shared" si="242"/>
        <v>9.0470000000000006</v>
      </c>
      <c r="AF1230" s="70">
        <f t="shared" si="243"/>
        <v>9.770760000000001</v>
      </c>
      <c r="AG1230" s="36">
        <f t="shared" si="244"/>
        <v>7.23</v>
      </c>
      <c r="AH1230" s="36">
        <f t="shared" si="245"/>
        <v>9.0399999999999991</v>
      </c>
      <c r="AI1230" s="36">
        <f t="shared" si="246"/>
        <v>9.77</v>
      </c>
      <c r="AJ1230" s="40">
        <v>42447</v>
      </c>
      <c r="AK1230" s="40">
        <v>42451</v>
      </c>
      <c r="AL1230" s="22"/>
      <c r="AM1230" s="20" t="s">
        <v>184</v>
      </c>
      <c r="AN1230" s="20"/>
      <c r="AO1230" s="20" t="s">
        <v>409</v>
      </c>
      <c r="AP1230" s="20"/>
      <c r="AQ1230" s="20"/>
      <c r="AR1230" s="22"/>
      <c r="AS1230" s="46">
        <v>42552</v>
      </c>
      <c r="AT1230" s="173"/>
    </row>
    <row r="1231" spans="1:46" ht="47.25" customHeight="1">
      <c r="A1231" s="16">
        <v>8699569270614</v>
      </c>
      <c r="B1231" s="16" t="s">
        <v>1117</v>
      </c>
      <c r="C1231" s="16" t="s">
        <v>1118</v>
      </c>
      <c r="D1231" s="17" t="s">
        <v>38</v>
      </c>
      <c r="E1231" s="18" t="s">
        <v>41</v>
      </c>
      <c r="F1231" s="18">
        <v>4</v>
      </c>
      <c r="G1231" s="18">
        <v>1</v>
      </c>
      <c r="H1231" s="18">
        <v>2</v>
      </c>
      <c r="I1231" s="18"/>
      <c r="J1231" s="18"/>
      <c r="K1231" s="18"/>
      <c r="L1231" s="19" t="s">
        <v>7716</v>
      </c>
      <c r="M1231" s="19" t="s">
        <v>1121</v>
      </c>
      <c r="N1231" s="18" t="s">
        <v>1122</v>
      </c>
      <c r="O1231" s="18">
        <v>750</v>
      </c>
      <c r="P1231" s="18" t="s">
        <v>163</v>
      </c>
      <c r="Q1231" s="18">
        <v>1</v>
      </c>
      <c r="R1231" s="18" t="s">
        <v>45</v>
      </c>
      <c r="S1231" s="37" t="s">
        <v>46</v>
      </c>
      <c r="T1231" s="18" t="s">
        <v>53</v>
      </c>
      <c r="U1231" s="37">
        <v>3.21</v>
      </c>
      <c r="V1231" s="37">
        <v>3.21</v>
      </c>
      <c r="W1231" s="37">
        <v>0</v>
      </c>
      <c r="X1231" s="18" t="s">
        <v>53</v>
      </c>
      <c r="Y1231" s="39"/>
      <c r="Z1231" s="16">
        <v>0</v>
      </c>
      <c r="AA1231" s="36">
        <v>6.78</v>
      </c>
      <c r="AB1231" s="36"/>
      <c r="AC1231" s="36">
        <v>6.78</v>
      </c>
      <c r="AD1231" s="70">
        <f t="shared" si="241"/>
        <v>7.390200000000001</v>
      </c>
      <c r="AE1231" s="70">
        <f t="shared" si="242"/>
        <v>9.2377500000000019</v>
      </c>
      <c r="AF1231" s="70">
        <f t="shared" si="243"/>
        <v>9.9767700000000019</v>
      </c>
      <c r="AG1231" s="36">
        <f t="shared" si="244"/>
        <v>7.39</v>
      </c>
      <c r="AH1231" s="36">
        <f t="shared" si="245"/>
        <v>9.23</v>
      </c>
      <c r="AI1231" s="36">
        <f t="shared" si="246"/>
        <v>9.9700000000000006</v>
      </c>
      <c r="AJ1231" s="40">
        <v>42447</v>
      </c>
      <c r="AK1231" s="40">
        <v>42451</v>
      </c>
      <c r="AL1231" s="22"/>
      <c r="AM1231" s="20" t="s">
        <v>184</v>
      </c>
      <c r="AN1231" s="20"/>
      <c r="AO1231" s="20" t="s">
        <v>1892</v>
      </c>
      <c r="AP1231" s="20"/>
      <c r="AQ1231" s="20"/>
      <c r="AR1231" s="22"/>
      <c r="AS1231" s="46">
        <v>42552</v>
      </c>
      <c r="AT1231" s="173"/>
    </row>
    <row r="1232" spans="1:46" ht="47.25" customHeight="1">
      <c r="A1232" s="16">
        <v>8680760091320</v>
      </c>
      <c r="B1232" s="16" t="s">
        <v>2908</v>
      </c>
      <c r="C1232" s="16" t="s">
        <v>2909</v>
      </c>
      <c r="D1232" s="17" t="s">
        <v>38</v>
      </c>
      <c r="E1232" s="18" t="s">
        <v>41</v>
      </c>
      <c r="F1232" s="18">
        <v>0</v>
      </c>
      <c r="G1232" s="18">
        <v>1</v>
      </c>
      <c r="H1232" s="18">
        <v>1</v>
      </c>
      <c r="I1232" s="18"/>
      <c r="J1232" s="18"/>
      <c r="K1232" s="18"/>
      <c r="L1232" s="19" t="s">
        <v>8229</v>
      </c>
      <c r="M1232" s="19" t="s">
        <v>211</v>
      </c>
      <c r="N1232" s="18" t="s">
        <v>4925</v>
      </c>
      <c r="O1232" s="18">
        <v>500</v>
      </c>
      <c r="P1232" s="18" t="s">
        <v>163</v>
      </c>
      <c r="Q1232" s="18">
        <v>10</v>
      </c>
      <c r="R1232" s="18" t="s">
        <v>45</v>
      </c>
      <c r="S1232" s="37" t="s">
        <v>46</v>
      </c>
      <c r="T1232" s="37" t="s">
        <v>2914</v>
      </c>
      <c r="U1232" s="37">
        <v>8.4</v>
      </c>
      <c r="V1232" s="37">
        <v>8.4</v>
      </c>
      <c r="W1232" s="37">
        <v>6.72</v>
      </c>
      <c r="X1232" s="37" t="s">
        <v>2914</v>
      </c>
      <c r="Y1232" s="39"/>
      <c r="Z1232" s="16">
        <v>0</v>
      </c>
      <c r="AA1232" s="36">
        <v>14.2</v>
      </c>
      <c r="AB1232" s="36"/>
      <c r="AC1232" s="36">
        <v>14.2</v>
      </c>
      <c r="AD1232" s="70">
        <f t="shared" ref="AD1232:AD1256" si="247">IF(Z1232=2,AC1232*1.08,IF(AC1232&lt;=10,(AC1232*1.09),IF(AC1232&lt;=50,(10*1.09)+((AC1232-10)*1.08),IF(AC1232&lt;=100,(10*1.09)+((50-10)*1.08)+((AC1232-50)*1.07),IF(AC1232&lt;=200,(10*1.09)+((50-10)*1.08)+((100-50)*1.07)+((AC1232-100)*1.04),(10*1.09)+((50-10)*1.08)+((100-50)*1.07)+((200-100)*1.04)+((AC1232-200)*1.02))))))</f>
        <v>15.436</v>
      </c>
      <c r="AE1232" s="70">
        <f t="shared" si="242"/>
        <v>19.295000000000002</v>
      </c>
      <c r="AF1232" s="70">
        <f t="shared" si="243"/>
        <v>20.838600000000003</v>
      </c>
      <c r="AG1232" s="36">
        <f t="shared" si="244"/>
        <v>15.43</v>
      </c>
      <c r="AH1232" s="36">
        <f t="shared" si="245"/>
        <v>19.29</v>
      </c>
      <c r="AI1232" s="36">
        <f t="shared" si="246"/>
        <v>20.83</v>
      </c>
      <c r="AJ1232" s="40">
        <v>42419</v>
      </c>
      <c r="AK1232" s="40">
        <v>42422</v>
      </c>
      <c r="AL1232" s="22"/>
      <c r="AM1232" s="20" t="s">
        <v>184</v>
      </c>
      <c r="AN1232" s="20"/>
      <c r="AO1232" s="20" t="s">
        <v>215</v>
      </c>
      <c r="AP1232" s="20"/>
      <c r="AQ1232" s="20"/>
      <c r="AR1232" s="22"/>
      <c r="AS1232" s="46">
        <v>42552</v>
      </c>
      <c r="AT1232" s="173"/>
    </row>
    <row r="1233" spans="1:46" ht="47.25" customHeight="1">
      <c r="A1233" s="16">
        <v>8699548990328</v>
      </c>
      <c r="B1233" s="16" t="s">
        <v>1492</v>
      </c>
      <c r="C1233" s="16" t="s">
        <v>1493</v>
      </c>
      <c r="D1233" s="18" t="s">
        <v>87</v>
      </c>
      <c r="E1233" s="18" t="s">
        <v>87</v>
      </c>
      <c r="F1233" s="18">
        <v>2</v>
      </c>
      <c r="G1233" s="18">
        <v>2</v>
      </c>
      <c r="H1233" s="18">
        <v>1</v>
      </c>
      <c r="I1233" s="18"/>
      <c r="J1233" s="18"/>
      <c r="K1233" s="18"/>
      <c r="L1233" s="19" t="s">
        <v>6315</v>
      </c>
      <c r="M1233" s="19" t="s">
        <v>62</v>
      </c>
      <c r="N1233" s="18" t="s">
        <v>51</v>
      </c>
      <c r="O1233" s="18">
        <v>250</v>
      </c>
      <c r="P1233" s="18" t="s">
        <v>875</v>
      </c>
      <c r="Q1233" s="18">
        <v>1</v>
      </c>
      <c r="R1233" s="18" t="s">
        <v>95</v>
      </c>
      <c r="S1233" s="37" t="s">
        <v>96</v>
      </c>
      <c r="T1233" s="18" t="s">
        <v>238</v>
      </c>
      <c r="U1233" s="38">
        <v>2.71</v>
      </c>
      <c r="V1233" s="38">
        <v>2.71</v>
      </c>
      <c r="W1233" s="38">
        <v>2.71</v>
      </c>
      <c r="X1233" s="18" t="s">
        <v>238</v>
      </c>
      <c r="Y1233" s="39"/>
      <c r="Z1233" s="16">
        <v>0</v>
      </c>
      <c r="AA1233" s="36">
        <v>5.03</v>
      </c>
      <c r="AB1233" s="36"/>
      <c r="AC1233" s="36">
        <v>5.03</v>
      </c>
      <c r="AD1233" s="38">
        <f t="shared" si="247"/>
        <v>5.4827000000000004</v>
      </c>
      <c r="AE1233" s="38">
        <f t="shared" si="242"/>
        <v>6.8533750000000007</v>
      </c>
      <c r="AF1233" s="38">
        <f t="shared" si="243"/>
        <v>7.4016450000000011</v>
      </c>
      <c r="AG1233" s="36">
        <f t="shared" si="244"/>
        <v>5.48</v>
      </c>
      <c r="AH1233" s="36">
        <f t="shared" si="245"/>
        <v>6.85</v>
      </c>
      <c r="AI1233" s="36">
        <f t="shared" si="246"/>
        <v>7.4</v>
      </c>
      <c r="AJ1233" s="40">
        <v>42783</v>
      </c>
      <c r="AK1233" s="40">
        <v>42786</v>
      </c>
      <c r="AL1233" s="17"/>
      <c r="AM1233" s="20" t="s">
        <v>1509</v>
      </c>
      <c r="AN1233" s="20"/>
      <c r="AO1233" s="20" t="s">
        <v>272</v>
      </c>
      <c r="AP1233" s="20"/>
      <c r="AQ1233" s="20"/>
      <c r="AR1233" s="22"/>
      <c r="AS1233" s="46">
        <v>42552</v>
      </c>
      <c r="AT1233" s="173"/>
    </row>
    <row r="1234" spans="1:46" ht="47.25" customHeight="1">
      <c r="A1234" s="16">
        <v>8699548994012</v>
      </c>
      <c r="B1234" s="16" t="s">
        <v>1492</v>
      </c>
      <c r="C1234" s="16" t="s">
        <v>1493</v>
      </c>
      <c r="D1234" s="18" t="s">
        <v>87</v>
      </c>
      <c r="E1234" s="18" t="s">
        <v>87</v>
      </c>
      <c r="F1234" s="18">
        <v>2</v>
      </c>
      <c r="G1234" s="18">
        <v>2</v>
      </c>
      <c r="H1234" s="18">
        <v>1</v>
      </c>
      <c r="I1234" s="18"/>
      <c r="J1234" s="18"/>
      <c r="K1234" s="18"/>
      <c r="L1234" s="19" t="s">
        <v>3954</v>
      </c>
      <c r="M1234" s="19" t="s">
        <v>62</v>
      </c>
      <c r="N1234" s="18" t="s">
        <v>51</v>
      </c>
      <c r="O1234" s="18">
        <v>400</v>
      </c>
      <c r="P1234" s="18" t="s">
        <v>197</v>
      </c>
      <c r="Q1234" s="18">
        <v>1</v>
      </c>
      <c r="R1234" s="18" t="s">
        <v>45</v>
      </c>
      <c r="S1234" s="37" t="s">
        <v>96</v>
      </c>
      <c r="T1234" s="18" t="s">
        <v>238</v>
      </c>
      <c r="U1234" s="38">
        <v>8.75</v>
      </c>
      <c r="V1234" s="38">
        <v>8.75</v>
      </c>
      <c r="W1234" s="38">
        <v>8.75</v>
      </c>
      <c r="X1234" s="18" t="s">
        <v>238</v>
      </c>
      <c r="Y1234" s="39"/>
      <c r="Z1234" s="16">
        <v>0</v>
      </c>
      <c r="AA1234" s="36">
        <v>20.48</v>
      </c>
      <c r="AB1234" s="36"/>
      <c r="AC1234" s="36">
        <v>20.48</v>
      </c>
      <c r="AD1234" s="38">
        <f t="shared" si="247"/>
        <v>22.218400000000003</v>
      </c>
      <c r="AE1234" s="38">
        <f t="shared" si="242"/>
        <v>27.773000000000003</v>
      </c>
      <c r="AF1234" s="38">
        <f t="shared" si="243"/>
        <v>29.994840000000007</v>
      </c>
      <c r="AG1234" s="36">
        <f t="shared" si="244"/>
        <v>22.21</v>
      </c>
      <c r="AH1234" s="36">
        <f t="shared" si="245"/>
        <v>27.77</v>
      </c>
      <c r="AI1234" s="36">
        <f t="shared" si="246"/>
        <v>29.99</v>
      </c>
      <c r="AJ1234" s="40">
        <v>42783</v>
      </c>
      <c r="AK1234" s="40">
        <v>42786</v>
      </c>
      <c r="AL1234" s="17"/>
      <c r="AM1234" s="20" t="s">
        <v>3991</v>
      </c>
      <c r="AN1234" s="20"/>
      <c r="AO1234" s="20" t="s">
        <v>272</v>
      </c>
      <c r="AP1234" s="20"/>
      <c r="AQ1234" s="20"/>
      <c r="AR1234" s="22"/>
      <c r="AS1234" s="46">
        <v>42552</v>
      </c>
      <c r="AT1234" s="173"/>
    </row>
    <row r="1235" spans="1:46" ht="47.25" customHeight="1">
      <c r="A1235" s="16">
        <v>8699548990304</v>
      </c>
      <c r="B1235" s="16" t="s">
        <v>1492</v>
      </c>
      <c r="C1235" s="16" t="s">
        <v>1493</v>
      </c>
      <c r="D1235" s="18" t="s">
        <v>87</v>
      </c>
      <c r="E1235" s="18" t="s">
        <v>87</v>
      </c>
      <c r="F1235" s="18">
        <v>2</v>
      </c>
      <c r="G1235" s="18">
        <v>2</v>
      </c>
      <c r="H1235" s="18">
        <v>2</v>
      </c>
      <c r="I1235" s="18"/>
      <c r="J1235" s="18"/>
      <c r="K1235" s="18"/>
      <c r="L1235" s="19" t="s">
        <v>10223</v>
      </c>
      <c r="M1235" s="19" t="s">
        <v>62</v>
      </c>
      <c r="N1235" s="18" t="s">
        <v>51</v>
      </c>
      <c r="O1235" s="18">
        <v>250</v>
      </c>
      <c r="P1235" s="18" t="s">
        <v>875</v>
      </c>
      <c r="Q1235" s="18">
        <v>1</v>
      </c>
      <c r="R1235" s="18" t="s">
        <v>45</v>
      </c>
      <c r="S1235" s="37" t="s">
        <v>96</v>
      </c>
      <c r="T1235" s="18" t="s">
        <v>53</v>
      </c>
      <c r="U1235" s="37">
        <v>1.81</v>
      </c>
      <c r="V1235" s="37">
        <v>1.81</v>
      </c>
      <c r="W1235" s="37">
        <v>0</v>
      </c>
      <c r="X1235" s="18" t="s">
        <v>53</v>
      </c>
      <c r="Y1235" s="39"/>
      <c r="Z1235" s="16">
        <v>0</v>
      </c>
      <c r="AA1235" s="36">
        <v>3.81</v>
      </c>
      <c r="AB1235" s="36"/>
      <c r="AC1235" s="36">
        <v>3.81</v>
      </c>
      <c r="AD1235" s="37">
        <f t="shared" si="247"/>
        <v>4.1529000000000007</v>
      </c>
      <c r="AE1235" s="37">
        <f t="shared" si="242"/>
        <v>5.1911250000000013</v>
      </c>
      <c r="AF1235" s="37">
        <f t="shared" si="243"/>
        <v>5.6064150000000019</v>
      </c>
      <c r="AG1235" s="36">
        <f t="shared" si="244"/>
        <v>4.1500000000000004</v>
      </c>
      <c r="AH1235" s="36">
        <f t="shared" si="245"/>
        <v>5.19</v>
      </c>
      <c r="AI1235" s="36">
        <f t="shared" si="246"/>
        <v>5.6</v>
      </c>
      <c r="AJ1235" s="40">
        <v>42447</v>
      </c>
      <c r="AK1235" s="40">
        <v>42451</v>
      </c>
      <c r="AL1235" s="18"/>
      <c r="AM1235" s="20" t="s">
        <v>10222</v>
      </c>
      <c r="AN1235" s="20"/>
      <c r="AO1235" s="20" t="s">
        <v>272</v>
      </c>
      <c r="AP1235" s="20"/>
      <c r="AQ1235" s="20"/>
      <c r="AR1235" s="22"/>
      <c r="AS1235" s="46">
        <v>42552</v>
      </c>
      <c r="AT1235" s="173"/>
    </row>
    <row r="1236" spans="1:46" ht="47.25" customHeight="1">
      <c r="A1236" s="16">
        <v>8699548994548</v>
      </c>
      <c r="B1236" s="16" t="s">
        <v>1492</v>
      </c>
      <c r="C1236" s="16" t="s">
        <v>1493</v>
      </c>
      <c r="D1236" s="17" t="s">
        <v>87</v>
      </c>
      <c r="E1236" s="18" t="s">
        <v>87</v>
      </c>
      <c r="F1236" s="18">
        <v>2</v>
      </c>
      <c r="G1236" s="18">
        <v>2</v>
      </c>
      <c r="H1236" s="18">
        <v>1</v>
      </c>
      <c r="I1236" s="18"/>
      <c r="J1236" s="18"/>
      <c r="K1236" s="18"/>
      <c r="L1236" s="19" t="s">
        <v>10216</v>
      </c>
      <c r="M1236" s="19" t="s">
        <v>62</v>
      </c>
      <c r="N1236" s="18" t="s">
        <v>51</v>
      </c>
      <c r="O1236" s="18">
        <v>200</v>
      </c>
      <c r="P1236" s="18" t="s">
        <v>875</v>
      </c>
      <c r="Q1236" s="18">
        <v>1</v>
      </c>
      <c r="R1236" s="18" t="s">
        <v>45</v>
      </c>
      <c r="S1236" s="37" t="s">
        <v>96</v>
      </c>
      <c r="T1236" s="37" t="s">
        <v>300</v>
      </c>
      <c r="U1236" s="38">
        <v>2.4300000000000002</v>
      </c>
      <c r="V1236" s="38">
        <v>2.4300000000000002</v>
      </c>
      <c r="W1236" s="38">
        <v>2.4300000000000002</v>
      </c>
      <c r="X1236" s="37" t="s">
        <v>300</v>
      </c>
      <c r="Y1236" s="39"/>
      <c r="Z1236" s="16">
        <v>0</v>
      </c>
      <c r="AA1236" s="36">
        <v>5.67</v>
      </c>
      <c r="AB1236" s="36"/>
      <c r="AC1236" s="36">
        <v>5.67</v>
      </c>
      <c r="AD1236" s="38">
        <f t="shared" si="247"/>
        <v>6.1803000000000008</v>
      </c>
      <c r="AE1236" s="38">
        <f t="shared" si="242"/>
        <v>7.7253750000000014</v>
      </c>
      <c r="AF1236" s="38">
        <f t="shared" si="243"/>
        <v>8.3434050000000024</v>
      </c>
      <c r="AG1236" s="36">
        <f t="shared" si="244"/>
        <v>6.18</v>
      </c>
      <c r="AH1236" s="36">
        <f t="shared" si="245"/>
        <v>7.72</v>
      </c>
      <c r="AI1236" s="36">
        <f t="shared" si="246"/>
        <v>8.34</v>
      </c>
      <c r="AJ1236" s="40">
        <v>42783</v>
      </c>
      <c r="AK1236" s="40">
        <v>42786</v>
      </c>
      <c r="AL1236" s="17"/>
      <c r="AM1236" s="20" t="s">
        <v>3991</v>
      </c>
      <c r="AN1236" s="20"/>
      <c r="AO1236" s="20" t="s">
        <v>7508</v>
      </c>
      <c r="AP1236" s="20"/>
      <c r="AQ1236" s="20"/>
      <c r="AR1236" s="22"/>
      <c r="AS1236" s="46">
        <v>42552</v>
      </c>
      <c r="AT1236" s="173"/>
    </row>
    <row r="1237" spans="1:46" ht="47.25" customHeight="1">
      <c r="A1237" s="16">
        <v>8699548994531</v>
      </c>
      <c r="B1237" s="16" t="s">
        <v>1492</v>
      </c>
      <c r="C1237" s="16" t="s">
        <v>1493</v>
      </c>
      <c r="D1237" s="17" t="s">
        <v>87</v>
      </c>
      <c r="E1237" s="18" t="s">
        <v>87</v>
      </c>
      <c r="F1237" s="18">
        <v>2</v>
      </c>
      <c r="G1237" s="18">
        <v>2</v>
      </c>
      <c r="H1237" s="18">
        <v>1</v>
      </c>
      <c r="I1237" s="18"/>
      <c r="J1237" s="18"/>
      <c r="K1237" s="18"/>
      <c r="L1237" s="19" t="s">
        <v>10218</v>
      </c>
      <c r="M1237" s="19" t="s">
        <v>62</v>
      </c>
      <c r="N1237" s="18" t="s">
        <v>51</v>
      </c>
      <c r="O1237" s="18">
        <v>200</v>
      </c>
      <c r="P1237" s="18" t="s">
        <v>875</v>
      </c>
      <c r="Q1237" s="18">
        <v>1</v>
      </c>
      <c r="R1237" s="18" t="s">
        <v>45</v>
      </c>
      <c r="S1237" s="37" t="s">
        <v>96</v>
      </c>
      <c r="T1237" s="37" t="s">
        <v>300</v>
      </c>
      <c r="U1237" s="38">
        <v>2.4300000000000002</v>
      </c>
      <c r="V1237" s="38">
        <v>2.4300000000000002</v>
      </c>
      <c r="W1237" s="38">
        <v>2.4300000000000002</v>
      </c>
      <c r="X1237" s="37" t="s">
        <v>300</v>
      </c>
      <c r="Y1237" s="39"/>
      <c r="Z1237" s="16">
        <v>0</v>
      </c>
      <c r="AA1237" s="36">
        <v>5.67</v>
      </c>
      <c r="AB1237" s="36"/>
      <c r="AC1237" s="36">
        <v>5.67</v>
      </c>
      <c r="AD1237" s="38">
        <f t="shared" si="247"/>
        <v>6.1803000000000008</v>
      </c>
      <c r="AE1237" s="38">
        <f t="shared" si="242"/>
        <v>7.7253750000000014</v>
      </c>
      <c r="AF1237" s="38">
        <f t="shared" si="243"/>
        <v>8.3434050000000024</v>
      </c>
      <c r="AG1237" s="36">
        <f t="shared" si="244"/>
        <v>6.18</v>
      </c>
      <c r="AH1237" s="36">
        <f t="shared" si="245"/>
        <v>7.72</v>
      </c>
      <c r="AI1237" s="36">
        <f t="shared" si="246"/>
        <v>8.34</v>
      </c>
      <c r="AJ1237" s="40">
        <v>42783</v>
      </c>
      <c r="AK1237" s="40">
        <v>42786</v>
      </c>
      <c r="AL1237" s="17"/>
      <c r="AM1237" s="20" t="s">
        <v>3991</v>
      </c>
      <c r="AN1237" s="20"/>
      <c r="AO1237" s="20" t="s">
        <v>7508</v>
      </c>
      <c r="AP1237" s="20"/>
      <c r="AQ1237" s="20"/>
      <c r="AR1237" s="22"/>
      <c r="AS1237" s="46">
        <v>42552</v>
      </c>
      <c r="AT1237" s="173"/>
    </row>
    <row r="1238" spans="1:46" ht="47.25" customHeight="1">
      <c r="A1238" s="16">
        <v>8699548994203</v>
      </c>
      <c r="B1238" s="16" t="s">
        <v>1492</v>
      </c>
      <c r="C1238" s="16" t="s">
        <v>1493</v>
      </c>
      <c r="D1238" s="18" t="s">
        <v>87</v>
      </c>
      <c r="E1238" s="18" t="s">
        <v>87</v>
      </c>
      <c r="F1238" s="18">
        <v>2</v>
      </c>
      <c r="G1238" s="18">
        <v>2</v>
      </c>
      <c r="H1238" s="18">
        <v>1</v>
      </c>
      <c r="I1238" s="18"/>
      <c r="J1238" s="18"/>
      <c r="K1238" s="18"/>
      <c r="L1238" s="19" t="s">
        <v>10238</v>
      </c>
      <c r="M1238" s="19" t="s">
        <v>62</v>
      </c>
      <c r="N1238" s="18" t="s">
        <v>51</v>
      </c>
      <c r="O1238" s="18">
        <v>220</v>
      </c>
      <c r="P1238" s="18" t="s">
        <v>875</v>
      </c>
      <c r="Q1238" s="18">
        <v>1</v>
      </c>
      <c r="R1238" s="18" t="s">
        <v>95</v>
      </c>
      <c r="S1238" s="37" t="s">
        <v>96</v>
      </c>
      <c r="T1238" s="18" t="s">
        <v>238</v>
      </c>
      <c r="U1238" s="38">
        <v>3.07</v>
      </c>
      <c r="V1238" s="38">
        <v>3.07</v>
      </c>
      <c r="W1238" s="38">
        <v>3.07</v>
      </c>
      <c r="X1238" s="18" t="s">
        <v>238</v>
      </c>
      <c r="Y1238" s="39"/>
      <c r="Z1238" s="16">
        <v>0</v>
      </c>
      <c r="AA1238" s="36">
        <v>7.19</v>
      </c>
      <c r="AB1238" s="36"/>
      <c r="AC1238" s="36">
        <v>7.19</v>
      </c>
      <c r="AD1238" s="38">
        <f t="shared" si="247"/>
        <v>7.8371000000000013</v>
      </c>
      <c r="AE1238" s="38">
        <f t="shared" si="242"/>
        <v>9.7963750000000012</v>
      </c>
      <c r="AF1238" s="38">
        <f t="shared" si="243"/>
        <v>10.580085000000002</v>
      </c>
      <c r="AG1238" s="36">
        <f t="shared" si="244"/>
        <v>7.83</v>
      </c>
      <c r="AH1238" s="36">
        <f t="shared" si="245"/>
        <v>9.7899999999999991</v>
      </c>
      <c r="AI1238" s="36">
        <f t="shared" si="246"/>
        <v>10.58</v>
      </c>
      <c r="AJ1238" s="40">
        <v>42846</v>
      </c>
      <c r="AK1238" s="40">
        <v>42850</v>
      </c>
      <c r="AL1238" s="17"/>
      <c r="AM1238" s="20" t="s">
        <v>1509</v>
      </c>
      <c r="AN1238" s="20"/>
      <c r="AO1238" s="20" t="s">
        <v>7508</v>
      </c>
      <c r="AP1238" s="20"/>
      <c r="AQ1238" s="20"/>
      <c r="AR1238" s="22"/>
      <c r="AS1238" s="46">
        <v>42552</v>
      </c>
      <c r="AT1238" s="173"/>
    </row>
    <row r="1239" spans="1:46" ht="47.25" customHeight="1">
      <c r="A1239" s="16">
        <v>8699548994005</v>
      </c>
      <c r="B1239" s="16" t="s">
        <v>1492</v>
      </c>
      <c r="C1239" s="16" t="s">
        <v>1493</v>
      </c>
      <c r="D1239" s="18" t="s">
        <v>87</v>
      </c>
      <c r="E1239" s="18" t="s">
        <v>87</v>
      </c>
      <c r="F1239" s="18">
        <v>2</v>
      </c>
      <c r="G1239" s="18">
        <v>2</v>
      </c>
      <c r="H1239" s="18">
        <v>1</v>
      </c>
      <c r="I1239" s="18"/>
      <c r="J1239" s="18"/>
      <c r="K1239" s="18"/>
      <c r="L1239" s="19" t="s">
        <v>4243</v>
      </c>
      <c r="M1239" s="19" t="s">
        <v>62</v>
      </c>
      <c r="N1239" s="18" t="s">
        <v>51</v>
      </c>
      <c r="O1239" s="18">
        <v>400</v>
      </c>
      <c r="P1239" s="18" t="s">
        <v>197</v>
      </c>
      <c r="Q1239" s="18">
        <v>1</v>
      </c>
      <c r="R1239" s="18" t="s">
        <v>45</v>
      </c>
      <c r="S1239" s="37" t="s">
        <v>96</v>
      </c>
      <c r="T1239" s="18" t="s">
        <v>238</v>
      </c>
      <c r="U1239" s="38">
        <v>8.75</v>
      </c>
      <c r="V1239" s="38">
        <v>8.75</v>
      </c>
      <c r="W1239" s="38">
        <v>8.75</v>
      </c>
      <c r="X1239" s="18" t="s">
        <v>238</v>
      </c>
      <c r="Y1239" s="39"/>
      <c r="Z1239" s="16">
        <v>0</v>
      </c>
      <c r="AA1239" s="36">
        <v>20.48</v>
      </c>
      <c r="AB1239" s="36"/>
      <c r="AC1239" s="36">
        <v>20.48</v>
      </c>
      <c r="AD1239" s="38">
        <f t="shared" si="247"/>
        <v>22.218400000000003</v>
      </c>
      <c r="AE1239" s="38">
        <f t="shared" si="242"/>
        <v>27.773000000000003</v>
      </c>
      <c r="AF1239" s="38">
        <f t="shared" si="243"/>
        <v>29.994840000000007</v>
      </c>
      <c r="AG1239" s="36">
        <f t="shared" si="244"/>
        <v>22.21</v>
      </c>
      <c r="AH1239" s="36">
        <f t="shared" si="245"/>
        <v>27.77</v>
      </c>
      <c r="AI1239" s="36">
        <f t="shared" si="246"/>
        <v>29.99</v>
      </c>
      <c r="AJ1239" s="40">
        <v>42783</v>
      </c>
      <c r="AK1239" s="40">
        <v>42786</v>
      </c>
      <c r="AL1239" s="17"/>
      <c r="AM1239" s="20" t="s">
        <v>3991</v>
      </c>
      <c r="AN1239" s="20"/>
      <c r="AO1239" s="20" t="s">
        <v>7626</v>
      </c>
      <c r="AP1239" s="20"/>
      <c r="AQ1239" s="20"/>
      <c r="AR1239" s="22"/>
      <c r="AS1239" s="46">
        <v>42552</v>
      </c>
      <c r="AT1239" s="173"/>
    </row>
    <row r="1240" spans="1:46" ht="47.25" customHeight="1">
      <c r="A1240" s="16">
        <v>8699525750600</v>
      </c>
      <c r="B1240" s="16" t="s">
        <v>3530</v>
      </c>
      <c r="C1240" s="16" t="s">
        <v>3531</v>
      </c>
      <c r="D1240" s="17" t="s">
        <v>87</v>
      </c>
      <c r="E1240" s="18" t="s">
        <v>41</v>
      </c>
      <c r="F1240" s="18">
        <v>4</v>
      </c>
      <c r="G1240" s="18">
        <v>2</v>
      </c>
      <c r="H1240" s="18">
        <v>2</v>
      </c>
      <c r="I1240" s="18"/>
      <c r="J1240" s="18"/>
      <c r="K1240" s="18"/>
      <c r="L1240" s="19" t="s">
        <v>3533</v>
      </c>
      <c r="M1240" s="19" t="s">
        <v>3534</v>
      </c>
      <c r="N1240" s="18" t="s">
        <v>1742</v>
      </c>
      <c r="O1240" s="18">
        <v>1</v>
      </c>
      <c r="P1240" s="18" t="s">
        <v>875</v>
      </c>
      <c r="Q1240" s="18">
        <v>6</v>
      </c>
      <c r="R1240" s="18" t="s">
        <v>45</v>
      </c>
      <c r="S1240" s="37" t="s">
        <v>46</v>
      </c>
      <c r="T1240" s="37"/>
      <c r="U1240" s="37"/>
      <c r="V1240" s="37">
        <v>3.4299999999999997</v>
      </c>
      <c r="W1240" s="37">
        <v>0</v>
      </c>
      <c r="X1240" s="18" t="s">
        <v>53</v>
      </c>
      <c r="Y1240" s="18"/>
      <c r="Z1240" s="16">
        <v>0</v>
      </c>
      <c r="AA1240" s="16"/>
      <c r="AB1240" s="16"/>
      <c r="AC1240" s="37">
        <v>7.25</v>
      </c>
      <c r="AD1240" s="70">
        <f t="shared" si="247"/>
        <v>7.9025000000000007</v>
      </c>
      <c r="AE1240" s="70">
        <f t="shared" si="242"/>
        <v>9.8781250000000007</v>
      </c>
      <c r="AF1240" s="70">
        <f t="shared" si="243"/>
        <v>10.668375000000001</v>
      </c>
      <c r="AG1240" s="36">
        <f t="shared" si="244"/>
        <v>7.9</v>
      </c>
      <c r="AH1240" s="36">
        <f t="shared" si="245"/>
        <v>9.8699999999999992</v>
      </c>
      <c r="AI1240" s="36">
        <f t="shared" si="246"/>
        <v>10.66</v>
      </c>
      <c r="AJ1240" s="40">
        <v>42447</v>
      </c>
      <c r="AK1240" s="40">
        <v>42451</v>
      </c>
      <c r="AL1240" s="22"/>
      <c r="AM1240" s="20"/>
      <c r="AN1240" s="20"/>
      <c r="AO1240" s="20" t="s">
        <v>272</v>
      </c>
      <c r="AP1240" s="20"/>
      <c r="AQ1240" s="20"/>
      <c r="AR1240" s="22"/>
      <c r="AS1240" s="46">
        <v>42552</v>
      </c>
      <c r="AT1240" s="173"/>
    </row>
    <row r="1241" spans="1:46" ht="47.25" customHeight="1">
      <c r="A1241" s="16">
        <v>8699559120035</v>
      </c>
      <c r="B1241" s="16" t="s">
        <v>10524</v>
      </c>
      <c r="C1241" s="16" t="s">
        <v>10525</v>
      </c>
      <c r="D1241" s="17" t="s">
        <v>38</v>
      </c>
      <c r="E1241" s="18" t="s">
        <v>41</v>
      </c>
      <c r="F1241" s="18">
        <v>4</v>
      </c>
      <c r="G1241" s="18">
        <v>2</v>
      </c>
      <c r="H1241" s="18">
        <v>2</v>
      </c>
      <c r="I1241" s="18"/>
      <c r="J1241" s="18"/>
      <c r="K1241" s="18"/>
      <c r="L1241" s="19" t="s">
        <v>5159</v>
      </c>
      <c r="M1241" s="19" t="s">
        <v>3301</v>
      </c>
      <c r="N1241" s="18" t="s">
        <v>616</v>
      </c>
      <c r="O1241" s="18">
        <v>10</v>
      </c>
      <c r="P1241" s="18" t="s">
        <v>163</v>
      </c>
      <c r="Q1241" s="18">
        <v>20</v>
      </c>
      <c r="R1241" s="18" t="s">
        <v>45</v>
      </c>
      <c r="S1241" s="37" t="s">
        <v>46</v>
      </c>
      <c r="T1241" s="37"/>
      <c r="U1241" s="37"/>
      <c r="V1241" s="37">
        <v>2.59</v>
      </c>
      <c r="W1241" s="37">
        <v>0</v>
      </c>
      <c r="X1241" s="18" t="s">
        <v>53</v>
      </c>
      <c r="Y1241" s="18"/>
      <c r="Z1241" s="16">
        <v>0</v>
      </c>
      <c r="AA1241" s="16"/>
      <c r="AB1241" s="16"/>
      <c r="AC1241" s="37">
        <v>5.48</v>
      </c>
      <c r="AD1241" s="70">
        <f t="shared" si="247"/>
        <v>5.9732000000000012</v>
      </c>
      <c r="AE1241" s="70">
        <f t="shared" si="242"/>
        <v>7.4665000000000017</v>
      </c>
      <c r="AF1241" s="70">
        <f t="shared" si="243"/>
        <v>8.0638200000000015</v>
      </c>
      <c r="AG1241" s="36">
        <f t="shared" si="244"/>
        <v>5.97</v>
      </c>
      <c r="AH1241" s="36">
        <f t="shared" si="245"/>
        <v>7.46</v>
      </c>
      <c r="AI1241" s="36">
        <f t="shared" si="246"/>
        <v>8.06</v>
      </c>
      <c r="AJ1241" s="40">
        <v>42421</v>
      </c>
      <c r="AK1241" s="40">
        <v>42422</v>
      </c>
      <c r="AL1241" s="22"/>
      <c r="AM1241" s="20"/>
      <c r="AN1241" s="20"/>
      <c r="AO1241" s="20" t="s">
        <v>272</v>
      </c>
      <c r="AP1241" s="20"/>
      <c r="AQ1241" s="20"/>
      <c r="AR1241" s="22"/>
      <c r="AS1241" s="46">
        <v>42552</v>
      </c>
      <c r="AT1241" s="173"/>
    </row>
    <row r="1242" spans="1:46" ht="47.25" customHeight="1">
      <c r="A1242" s="16">
        <v>8699559750027</v>
      </c>
      <c r="B1242" s="16" t="s">
        <v>10524</v>
      </c>
      <c r="C1242" s="16" t="s">
        <v>10525</v>
      </c>
      <c r="D1242" s="17" t="s">
        <v>38</v>
      </c>
      <c r="E1242" s="18" t="s">
        <v>41</v>
      </c>
      <c r="F1242" s="18">
        <v>4</v>
      </c>
      <c r="G1242" s="18">
        <v>1</v>
      </c>
      <c r="H1242" s="18">
        <v>2</v>
      </c>
      <c r="I1242" s="18"/>
      <c r="J1242" s="18"/>
      <c r="K1242" s="18"/>
      <c r="L1242" s="19" t="s">
        <v>5160</v>
      </c>
      <c r="M1242" s="19" t="s">
        <v>3301</v>
      </c>
      <c r="N1242" s="18" t="s">
        <v>616</v>
      </c>
      <c r="O1242" s="18">
        <v>8</v>
      </c>
      <c r="P1242" s="18" t="s">
        <v>163</v>
      </c>
      <c r="Q1242" s="18">
        <v>5</v>
      </c>
      <c r="R1242" s="18" t="s">
        <v>45</v>
      </c>
      <c r="S1242" s="37" t="s">
        <v>46</v>
      </c>
      <c r="T1242" s="37"/>
      <c r="U1242" s="37"/>
      <c r="V1242" s="37">
        <v>1.26</v>
      </c>
      <c r="W1242" s="37">
        <v>0</v>
      </c>
      <c r="X1242" s="18" t="s">
        <v>53</v>
      </c>
      <c r="Y1242" s="18"/>
      <c r="Z1242" s="16">
        <v>0</v>
      </c>
      <c r="AA1242" s="16"/>
      <c r="AB1242" s="16"/>
      <c r="AC1242" s="37">
        <v>2.66</v>
      </c>
      <c r="AD1242" s="70">
        <f t="shared" si="247"/>
        <v>2.8994000000000004</v>
      </c>
      <c r="AE1242" s="70">
        <f t="shared" si="242"/>
        <v>3.6242500000000004</v>
      </c>
      <c r="AF1242" s="70">
        <f t="shared" si="243"/>
        <v>3.9141900000000005</v>
      </c>
      <c r="AG1242" s="36">
        <f t="shared" si="244"/>
        <v>2.89</v>
      </c>
      <c r="AH1242" s="36">
        <f t="shared" si="245"/>
        <v>3.62</v>
      </c>
      <c r="AI1242" s="36">
        <f t="shared" si="246"/>
        <v>3.91</v>
      </c>
      <c r="AJ1242" s="40">
        <v>42421</v>
      </c>
      <c r="AK1242" s="40">
        <v>42422</v>
      </c>
      <c r="AL1242" s="22"/>
      <c r="AM1242" s="20"/>
      <c r="AN1242" s="20"/>
      <c r="AO1242" s="20" t="s">
        <v>7508</v>
      </c>
      <c r="AP1242" s="20"/>
      <c r="AQ1242" s="20"/>
      <c r="AR1242" s="22"/>
      <c r="AS1242" s="46">
        <v>42552</v>
      </c>
      <c r="AT1242" s="173"/>
    </row>
    <row r="1243" spans="1:46" ht="47.25" customHeight="1">
      <c r="A1243" s="16">
        <v>8699559120042</v>
      </c>
      <c r="B1243" s="16" t="s">
        <v>10527</v>
      </c>
      <c r="C1243" s="16" t="s">
        <v>10528</v>
      </c>
      <c r="D1243" s="17" t="s">
        <v>38</v>
      </c>
      <c r="E1243" s="18" t="s">
        <v>41</v>
      </c>
      <c r="F1243" s="18">
        <v>4</v>
      </c>
      <c r="G1243" s="18">
        <v>2</v>
      </c>
      <c r="H1243" s="18">
        <v>2</v>
      </c>
      <c r="I1243" s="18"/>
      <c r="J1243" s="18"/>
      <c r="K1243" s="18"/>
      <c r="L1243" s="19" t="s">
        <v>5157</v>
      </c>
      <c r="M1243" s="19" t="s">
        <v>5158</v>
      </c>
      <c r="N1243" s="18" t="s">
        <v>616</v>
      </c>
      <c r="O1243" s="18">
        <v>10</v>
      </c>
      <c r="P1243" s="18" t="s">
        <v>163</v>
      </c>
      <c r="Q1243" s="18">
        <v>20</v>
      </c>
      <c r="R1243" s="18" t="s">
        <v>45</v>
      </c>
      <c r="S1243" s="37" t="s">
        <v>46</v>
      </c>
      <c r="T1243" s="37"/>
      <c r="U1243" s="37"/>
      <c r="V1243" s="37">
        <v>1.59</v>
      </c>
      <c r="W1243" s="37">
        <v>0</v>
      </c>
      <c r="X1243" s="18" t="s">
        <v>53</v>
      </c>
      <c r="Y1243" s="18"/>
      <c r="Z1243" s="16">
        <v>0</v>
      </c>
      <c r="AA1243" s="16"/>
      <c r="AB1243" s="16"/>
      <c r="AC1243" s="37">
        <v>3.36</v>
      </c>
      <c r="AD1243" s="70">
        <f t="shared" si="247"/>
        <v>3.6624000000000003</v>
      </c>
      <c r="AE1243" s="70">
        <f t="shared" si="242"/>
        <v>4.5780000000000003</v>
      </c>
      <c r="AF1243" s="70">
        <f t="shared" si="243"/>
        <v>4.9442400000000006</v>
      </c>
      <c r="AG1243" s="36">
        <f t="shared" si="244"/>
        <v>3.66</v>
      </c>
      <c r="AH1243" s="36">
        <f t="shared" si="245"/>
        <v>4.57</v>
      </c>
      <c r="AI1243" s="36">
        <f t="shared" si="246"/>
        <v>4.9400000000000004</v>
      </c>
      <c r="AJ1243" s="40">
        <v>42421</v>
      </c>
      <c r="AK1243" s="40">
        <v>42422</v>
      </c>
      <c r="AL1243" s="22"/>
      <c r="AM1243" s="20"/>
      <c r="AN1243" s="20"/>
      <c r="AO1243" s="20" t="s">
        <v>7923</v>
      </c>
      <c r="AP1243" s="20"/>
      <c r="AQ1243" s="20"/>
      <c r="AR1243" s="22"/>
      <c r="AS1243" s="46">
        <v>42552</v>
      </c>
      <c r="AT1243" s="173"/>
    </row>
    <row r="1244" spans="1:46" ht="47.25" customHeight="1">
      <c r="A1244" s="16">
        <v>8699772650012</v>
      </c>
      <c r="B1244" s="16" t="s">
        <v>5344</v>
      </c>
      <c r="C1244" s="16" t="s">
        <v>5345</v>
      </c>
      <c r="D1244" s="17" t="s">
        <v>38</v>
      </c>
      <c r="E1244" s="18" t="s">
        <v>38</v>
      </c>
      <c r="F1244" s="18">
        <v>0</v>
      </c>
      <c r="G1244" s="18">
        <v>1</v>
      </c>
      <c r="H1244" s="18">
        <v>1</v>
      </c>
      <c r="I1244" s="18"/>
      <c r="J1244" s="18"/>
      <c r="K1244" s="18"/>
      <c r="L1244" s="19" t="s">
        <v>383</v>
      </c>
      <c r="M1244" s="19" t="s">
        <v>370</v>
      </c>
      <c r="N1244" s="18" t="s">
        <v>4317</v>
      </c>
      <c r="O1244" s="18">
        <v>100</v>
      </c>
      <c r="P1244" s="18" t="s">
        <v>551</v>
      </c>
      <c r="Q1244" s="18">
        <v>300</v>
      </c>
      <c r="R1244" s="18" t="s">
        <v>45</v>
      </c>
      <c r="S1244" s="37" t="s">
        <v>46</v>
      </c>
      <c r="T1244" s="18" t="s">
        <v>331</v>
      </c>
      <c r="U1244" s="37">
        <v>53.28</v>
      </c>
      <c r="V1244" s="37">
        <v>53.28</v>
      </c>
      <c r="W1244" s="37">
        <v>24.98</v>
      </c>
      <c r="X1244" s="18" t="s">
        <v>331</v>
      </c>
      <c r="Y1244" s="39"/>
      <c r="Z1244" s="16">
        <v>0</v>
      </c>
      <c r="AA1244" s="36">
        <v>52.85</v>
      </c>
      <c r="AB1244" s="36"/>
      <c r="AC1244" s="36">
        <v>52.85</v>
      </c>
      <c r="AD1244" s="70">
        <f t="shared" si="247"/>
        <v>57.149500000000003</v>
      </c>
      <c r="AE1244" s="70">
        <f t="shared" si="242"/>
        <v>71.436875000000001</v>
      </c>
      <c r="AF1244" s="70">
        <f t="shared" si="243"/>
        <v>77.151825000000002</v>
      </c>
      <c r="AG1244" s="36">
        <f t="shared" si="244"/>
        <v>57.14</v>
      </c>
      <c r="AH1244" s="36">
        <f t="shared" si="245"/>
        <v>71.430000000000007</v>
      </c>
      <c r="AI1244" s="36">
        <f t="shared" si="246"/>
        <v>77.150000000000006</v>
      </c>
      <c r="AJ1244" s="40">
        <v>42419</v>
      </c>
      <c r="AK1244" s="40">
        <v>42422</v>
      </c>
      <c r="AL1244" s="22"/>
      <c r="AM1244" s="20" t="s">
        <v>184</v>
      </c>
      <c r="AN1244" s="20"/>
      <c r="AO1244" s="20" t="s">
        <v>7925</v>
      </c>
      <c r="AP1244" s="20"/>
      <c r="AQ1244" s="20"/>
      <c r="AR1244" s="22"/>
      <c r="AS1244" s="46">
        <v>42552</v>
      </c>
      <c r="AT1244" s="173"/>
    </row>
    <row r="1245" spans="1:46" ht="47.25" customHeight="1">
      <c r="A1245" s="16">
        <v>8699889650028</v>
      </c>
      <c r="B1245" s="16" t="s">
        <v>5344</v>
      </c>
      <c r="C1245" s="16" t="s">
        <v>5345</v>
      </c>
      <c r="D1245" s="17" t="s">
        <v>323</v>
      </c>
      <c r="E1245" s="18" t="s">
        <v>323</v>
      </c>
      <c r="F1245" s="18">
        <v>0</v>
      </c>
      <c r="G1245" s="18">
        <v>1</v>
      </c>
      <c r="H1245" s="18">
        <v>1</v>
      </c>
      <c r="I1245" s="18"/>
      <c r="J1245" s="18"/>
      <c r="K1245" s="18"/>
      <c r="L1245" s="19" t="s">
        <v>383</v>
      </c>
      <c r="M1245" s="19" t="s">
        <v>370</v>
      </c>
      <c r="N1245" s="18" t="s">
        <v>371</v>
      </c>
      <c r="O1245" s="18">
        <v>100</v>
      </c>
      <c r="P1245" s="18" t="s">
        <v>551</v>
      </c>
      <c r="Q1245" s="18">
        <v>300</v>
      </c>
      <c r="R1245" s="18" t="s">
        <v>95</v>
      </c>
      <c r="S1245" s="37" t="s">
        <v>46</v>
      </c>
      <c r="T1245" s="18" t="s">
        <v>97</v>
      </c>
      <c r="U1245" s="38">
        <v>22.67</v>
      </c>
      <c r="V1245" s="38">
        <v>53.28</v>
      </c>
      <c r="W1245" s="38">
        <v>22.67</v>
      </c>
      <c r="X1245" s="18" t="s">
        <v>97</v>
      </c>
      <c r="Y1245" s="39"/>
      <c r="Z1245" s="16">
        <v>0</v>
      </c>
      <c r="AA1245" s="36">
        <v>61.05</v>
      </c>
      <c r="AB1245" s="36"/>
      <c r="AC1245" s="36">
        <v>61.05</v>
      </c>
      <c r="AD1245" s="38">
        <f t="shared" si="247"/>
        <v>65.923500000000004</v>
      </c>
      <c r="AE1245" s="38">
        <f>IF(Z1245=1,AD1245*1.08,IF(Z1245=4,AD1245*1.08,IF(Z1245=2,0,IF(AC1245&lt;=100,(AD1245*1.25),IF(AC1245&lt;=200,134.5+((AC1245-100)*1.04*1.16),255.14+((AC1245-200)*1.02*1.12))))))</f>
        <v>82.404375000000002</v>
      </c>
      <c r="AF1245" s="38">
        <f>IF(Z1245=1,0,IF(Z1245=4,0,(AE1245*1.08)))</f>
        <v>88.996725000000012</v>
      </c>
      <c r="AG1245" s="36">
        <f t="shared" si="244"/>
        <v>65.92</v>
      </c>
      <c r="AH1245" s="36">
        <f t="shared" si="245"/>
        <v>82.4</v>
      </c>
      <c r="AI1245" s="36">
        <f t="shared" si="246"/>
        <v>88.99</v>
      </c>
      <c r="AJ1245" s="40">
        <v>43146</v>
      </c>
      <c r="AK1245" s="40">
        <v>43150</v>
      </c>
      <c r="AL1245" s="17"/>
      <c r="AM1245" s="36" t="s">
        <v>3754</v>
      </c>
      <c r="AN1245" s="41"/>
      <c r="AO1245" s="20" t="s">
        <v>272</v>
      </c>
      <c r="AP1245" s="20"/>
      <c r="AQ1245" s="20"/>
      <c r="AR1245" s="22"/>
      <c r="AS1245" s="46">
        <v>42552</v>
      </c>
      <c r="AT1245" s="173"/>
    </row>
    <row r="1246" spans="1:46" ht="47.25" customHeight="1">
      <c r="A1246" s="16">
        <v>8699889090213</v>
      </c>
      <c r="B1246" s="16" t="s">
        <v>5344</v>
      </c>
      <c r="C1246" s="16" t="s">
        <v>5345</v>
      </c>
      <c r="D1246" s="17" t="s">
        <v>323</v>
      </c>
      <c r="E1246" s="18" t="s">
        <v>323</v>
      </c>
      <c r="F1246" s="18">
        <v>0</v>
      </c>
      <c r="G1246" s="18">
        <v>1</v>
      </c>
      <c r="H1246" s="18">
        <v>1</v>
      </c>
      <c r="I1246" s="18"/>
      <c r="J1246" s="18"/>
      <c r="K1246" s="18"/>
      <c r="L1246" s="19" t="s">
        <v>378</v>
      </c>
      <c r="M1246" s="19" t="s">
        <v>370</v>
      </c>
      <c r="N1246" s="18" t="s">
        <v>371</v>
      </c>
      <c r="O1246" s="18">
        <v>1000</v>
      </c>
      <c r="P1246" s="18" t="s">
        <v>163</v>
      </c>
      <c r="Q1246" s="18">
        <v>50</v>
      </c>
      <c r="R1246" s="18" t="s">
        <v>95</v>
      </c>
      <c r="S1246" s="37" t="s">
        <v>46</v>
      </c>
      <c r="T1246" s="18" t="s">
        <v>331</v>
      </c>
      <c r="U1246" s="38">
        <v>41.9</v>
      </c>
      <c r="V1246" s="38">
        <v>87.59</v>
      </c>
      <c r="W1246" s="38">
        <v>41.9</v>
      </c>
      <c r="X1246" s="18" t="s">
        <v>331</v>
      </c>
      <c r="Y1246" s="39"/>
      <c r="Z1246" s="16">
        <v>0</v>
      </c>
      <c r="AA1246" s="36">
        <v>104.24</v>
      </c>
      <c r="AB1246" s="36"/>
      <c r="AC1246" s="36">
        <v>104.24</v>
      </c>
      <c r="AD1246" s="38">
        <f t="shared" si="247"/>
        <v>112.00959999999999</v>
      </c>
      <c r="AE1246" s="38">
        <f>IF(Z1246=1,AD1246*1.08,IF(Z1246=4,AD1246*1.08,IF(Z1246=2,0,IF(AC1246&lt;=100,(AD1246*1.25),IF(AC1246&lt;=200,134.5+((AC1246-100)*1.04*1.16),255.14+((AC1246-200)*1.02*1.12))))))</f>
        <v>139.61513600000001</v>
      </c>
      <c r="AF1246" s="38">
        <f>IF(Z1246=1,0,IF(Z1246=4,0,(AE1246*1.08)))</f>
        <v>150.78434688000002</v>
      </c>
      <c r="AG1246" s="36">
        <f t="shared" si="244"/>
        <v>112</v>
      </c>
      <c r="AH1246" s="36">
        <f t="shared" si="245"/>
        <v>139.61000000000001</v>
      </c>
      <c r="AI1246" s="36">
        <f t="shared" si="246"/>
        <v>150.78</v>
      </c>
      <c r="AJ1246" s="40">
        <v>43146</v>
      </c>
      <c r="AK1246" s="40">
        <v>43150</v>
      </c>
      <c r="AL1246" s="17"/>
      <c r="AM1246" s="36" t="s">
        <v>3754</v>
      </c>
      <c r="AN1246" s="41"/>
      <c r="AO1246" s="20" t="s">
        <v>7508</v>
      </c>
      <c r="AP1246" s="20"/>
      <c r="AQ1246" s="20"/>
      <c r="AR1246" s="22"/>
      <c r="AS1246" s="46">
        <v>42552</v>
      </c>
      <c r="AT1246" s="173"/>
    </row>
    <row r="1247" spans="1:46" ht="47.25" customHeight="1">
      <c r="A1247" s="16">
        <v>8699772090290</v>
      </c>
      <c r="B1247" s="16" t="s">
        <v>5344</v>
      </c>
      <c r="C1247" s="16" t="s">
        <v>5345</v>
      </c>
      <c r="D1247" s="17" t="s">
        <v>38</v>
      </c>
      <c r="E1247" s="18" t="s">
        <v>38</v>
      </c>
      <c r="F1247" s="18">
        <v>0</v>
      </c>
      <c r="G1247" s="18">
        <v>1</v>
      </c>
      <c r="H1247" s="18">
        <v>1</v>
      </c>
      <c r="I1247" s="18"/>
      <c r="J1247" s="18"/>
      <c r="K1247" s="18"/>
      <c r="L1247" s="19" t="s">
        <v>8543</v>
      </c>
      <c r="M1247" s="19" t="s">
        <v>370</v>
      </c>
      <c r="N1247" s="18" t="s">
        <v>4317</v>
      </c>
      <c r="O1247" s="18">
        <v>1000</v>
      </c>
      <c r="P1247" s="18" t="s">
        <v>163</v>
      </c>
      <c r="Q1247" s="18">
        <v>50</v>
      </c>
      <c r="R1247" s="18" t="s">
        <v>45</v>
      </c>
      <c r="S1247" s="37" t="s">
        <v>46</v>
      </c>
      <c r="T1247" s="18" t="s">
        <v>331</v>
      </c>
      <c r="U1247" s="37">
        <v>87.59</v>
      </c>
      <c r="V1247" s="37">
        <v>87.59</v>
      </c>
      <c r="W1247" s="37">
        <v>45.05</v>
      </c>
      <c r="X1247" s="18" t="s">
        <v>331</v>
      </c>
      <c r="Y1247" s="39"/>
      <c r="Z1247" s="16">
        <v>0</v>
      </c>
      <c r="AA1247" s="36">
        <v>81.93</v>
      </c>
      <c r="AB1247" s="36"/>
      <c r="AC1247" s="36">
        <v>81.93</v>
      </c>
      <c r="AD1247" s="70">
        <f t="shared" si="247"/>
        <v>88.265100000000018</v>
      </c>
      <c r="AE1247" s="70">
        <f>IF(Z1247=1,AD1247*1.08,IF(Z1247=2,0,IF(AC1247&lt;=100,(AD1247*1.25),IF(AC1247&lt;=200,134.5+((AC1247-100)*1.04*1.16),255.14+((AC1247-200)*1.02*1.12)))))</f>
        <v>110.33137500000002</v>
      </c>
      <c r="AF1247" s="70">
        <f>IF(Z1247=1,0,(AE1247*1.08))</f>
        <v>119.15788500000004</v>
      </c>
      <c r="AG1247" s="36">
        <f t="shared" si="244"/>
        <v>88.26</v>
      </c>
      <c r="AH1247" s="36">
        <f t="shared" si="245"/>
        <v>110.33</v>
      </c>
      <c r="AI1247" s="36">
        <f t="shared" si="246"/>
        <v>119.15</v>
      </c>
      <c r="AJ1247" s="40">
        <v>42419</v>
      </c>
      <c r="AK1247" s="40">
        <v>42422</v>
      </c>
      <c r="AL1247" s="22"/>
      <c r="AM1247" s="20" t="s">
        <v>184</v>
      </c>
      <c r="AN1247" s="20"/>
      <c r="AO1247" s="20" t="s">
        <v>272</v>
      </c>
      <c r="AP1247" s="20"/>
      <c r="AQ1247" s="20"/>
      <c r="AR1247" s="22"/>
      <c r="AS1247" s="46">
        <v>42552</v>
      </c>
      <c r="AT1247" s="173"/>
    </row>
    <row r="1248" spans="1:46" ht="47.25" customHeight="1">
      <c r="A1248" s="16">
        <v>8699889090183</v>
      </c>
      <c r="B1248" s="16" t="s">
        <v>5344</v>
      </c>
      <c r="C1248" s="16" t="s">
        <v>5345</v>
      </c>
      <c r="D1248" s="17" t="s">
        <v>323</v>
      </c>
      <c r="E1248" s="18" t="s">
        <v>323</v>
      </c>
      <c r="F1248" s="18">
        <v>0</v>
      </c>
      <c r="G1248" s="18">
        <v>1</v>
      </c>
      <c r="H1248" s="18">
        <v>1</v>
      </c>
      <c r="I1248" s="18"/>
      <c r="J1248" s="18"/>
      <c r="K1248" s="18"/>
      <c r="L1248" s="19" t="s">
        <v>373</v>
      </c>
      <c r="M1248" s="19" t="s">
        <v>370</v>
      </c>
      <c r="N1248" s="18" t="s">
        <v>371</v>
      </c>
      <c r="O1248" s="18">
        <v>250</v>
      </c>
      <c r="P1248" s="18" t="s">
        <v>163</v>
      </c>
      <c r="Q1248" s="18">
        <v>50</v>
      </c>
      <c r="R1248" s="18" t="s">
        <v>95</v>
      </c>
      <c r="S1248" s="37" t="s">
        <v>46</v>
      </c>
      <c r="T1248" s="18" t="s">
        <v>331</v>
      </c>
      <c r="U1248" s="38">
        <v>10.48</v>
      </c>
      <c r="V1248" s="38">
        <v>22.85</v>
      </c>
      <c r="W1248" s="38">
        <v>10.48</v>
      </c>
      <c r="X1248" s="18" t="s">
        <v>331</v>
      </c>
      <c r="Y1248" s="39"/>
      <c r="Z1248" s="16">
        <v>0</v>
      </c>
      <c r="AA1248" s="36">
        <v>28.22</v>
      </c>
      <c r="AB1248" s="36"/>
      <c r="AC1248" s="36">
        <v>28.22</v>
      </c>
      <c r="AD1248" s="38">
        <f t="shared" si="247"/>
        <v>30.577600000000004</v>
      </c>
      <c r="AE1248" s="38">
        <f>IF(Z1248=1,AD1248*1.08,IF(Z1248=4,AD1248*1.08,IF(Z1248=2,0,IF(AC1248&lt;=100,(AD1248*1.25),IF(AC1248&lt;=200,134.5+((AC1248-100)*1.04*1.16),255.14+((AC1248-200)*1.02*1.12))))))</f>
        <v>38.222000000000008</v>
      </c>
      <c r="AF1248" s="38">
        <f>IF(Z1248=1,0,IF(Z1248=4,0,(AE1248*1.08)))</f>
        <v>41.27976000000001</v>
      </c>
      <c r="AG1248" s="36">
        <f t="shared" si="244"/>
        <v>30.57</v>
      </c>
      <c r="AH1248" s="36">
        <f t="shared" si="245"/>
        <v>38.22</v>
      </c>
      <c r="AI1248" s="36">
        <f t="shared" si="246"/>
        <v>41.27</v>
      </c>
      <c r="AJ1248" s="40">
        <v>43146</v>
      </c>
      <c r="AK1248" s="40">
        <v>43150</v>
      </c>
      <c r="AL1248" s="17"/>
      <c r="AM1248" s="36" t="s">
        <v>3754</v>
      </c>
      <c r="AN1248" s="41"/>
      <c r="AO1248" s="20" t="s">
        <v>7928</v>
      </c>
      <c r="AP1248" s="20"/>
      <c r="AQ1248" s="20"/>
      <c r="AR1248" s="22"/>
      <c r="AS1248" s="46">
        <v>42552</v>
      </c>
      <c r="AT1248" s="173"/>
    </row>
    <row r="1249" spans="1:46" ht="47.25" customHeight="1">
      <c r="A1249" s="16">
        <v>8699772090269</v>
      </c>
      <c r="B1249" s="16" t="s">
        <v>5344</v>
      </c>
      <c r="C1249" s="16" t="s">
        <v>5345</v>
      </c>
      <c r="D1249" s="17" t="s">
        <v>38</v>
      </c>
      <c r="E1249" s="18" t="s">
        <v>38</v>
      </c>
      <c r="F1249" s="18">
        <v>0</v>
      </c>
      <c r="G1249" s="18">
        <v>1</v>
      </c>
      <c r="H1249" s="18">
        <v>1</v>
      </c>
      <c r="I1249" s="18"/>
      <c r="J1249" s="18"/>
      <c r="K1249" s="18"/>
      <c r="L1249" s="19" t="s">
        <v>8545</v>
      </c>
      <c r="M1249" s="19" t="s">
        <v>370</v>
      </c>
      <c r="N1249" s="18" t="s">
        <v>4317</v>
      </c>
      <c r="O1249" s="18">
        <v>250</v>
      </c>
      <c r="P1249" s="18" t="s">
        <v>163</v>
      </c>
      <c r="Q1249" s="18">
        <v>50</v>
      </c>
      <c r="R1249" s="18" t="s">
        <v>45</v>
      </c>
      <c r="S1249" s="37" t="s">
        <v>46</v>
      </c>
      <c r="T1249" s="18" t="s">
        <v>331</v>
      </c>
      <c r="U1249" s="37">
        <v>22.85</v>
      </c>
      <c r="V1249" s="37">
        <v>22.85</v>
      </c>
      <c r="W1249" s="37">
        <v>11.08</v>
      </c>
      <c r="X1249" s="18" t="s">
        <v>331</v>
      </c>
      <c r="Y1249" s="39"/>
      <c r="Z1249" s="16">
        <v>0</v>
      </c>
      <c r="AA1249" s="36">
        <v>23.43</v>
      </c>
      <c r="AB1249" s="36"/>
      <c r="AC1249" s="36">
        <v>23.43</v>
      </c>
      <c r="AD1249" s="70">
        <f t="shared" si="247"/>
        <v>25.404400000000003</v>
      </c>
      <c r="AE1249" s="70">
        <f>IF(Z1249=1,AD1249*1.08,IF(Z1249=2,0,IF(AC1249&lt;=100,(AD1249*1.25),IF(AC1249&lt;=200,134.5+((AC1249-100)*1.04*1.16),255.14+((AC1249-200)*1.02*1.12)))))</f>
        <v>31.755500000000005</v>
      </c>
      <c r="AF1249" s="70">
        <f>IF(Z1249=1,0,(AE1249*1.08))</f>
        <v>34.295940000000009</v>
      </c>
      <c r="AG1249" s="36">
        <f t="shared" si="244"/>
        <v>25.4</v>
      </c>
      <c r="AH1249" s="36">
        <f t="shared" si="245"/>
        <v>31.75</v>
      </c>
      <c r="AI1249" s="36">
        <f t="shared" si="246"/>
        <v>34.29</v>
      </c>
      <c r="AJ1249" s="40">
        <v>42419</v>
      </c>
      <c r="AK1249" s="40">
        <v>42422</v>
      </c>
      <c r="AL1249" s="22"/>
      <c r="AM1249" s="20" t="s">
        <v>184</v>
      </c>
      <c r="AN1249" s="20"/>
      <c r="AO1249" s="20" t="s">
        <v>272</v>
      </c>
      <c r="AP1249" s="20"/>
      <c r="AQ1249" s="20"/>
      <c r="AR1249" s="22"/>
      <c r="AS1249" s="46">
        <v>42552</v>
      </c>
      <c r="AT1249" s="173"/>
    </row>
    <row r="1250" spans="1:46" ht="47.25" customHeight="1">
      <c r="A1250" s="16">
        <v>8699772090283</v>
      </c>
      <c r="B1250" s="16" t="s">
        <v>5344</v>
      </c>
      <c r="C1250" s="16" t="s">
        <v>5345</v>
      </c>
      <c r="D1250" s="17" t="s">
        <v>38</v>
      </c>
      <c r="E1250" s="18" t="s">
        <v>38</v>
      </c>
      <c r="F1250" s="18">
        <v>0</v>
      </c>
      <c r="G1250" s="18">
        <v>1</v>
      </c>
      <c r="H1250" s="18">
        <v>1</v>
      </c>
      <c r="I1250" s="18"/>
      <c r="J1250" s="18"/>
      <c r="K1250" s="18"/>
      <c r="L1250" s="19" t="s">
        <v>374</v>
      </c>
      <c r="M1250" s="19" t="s">
        <v>370</v>
      </c>
      <c r="N1250" s="18" t="s">
        <v>4317</v>
      </c>
      <c r="O1250" s="18">
        <v>500</v>
      </c>
      <c r="P1250" s="18" t="s">
        <v>163</v>
      </c>
      <c r="Q1250" s="18">
        <v>50</v>
      </c>
      <c r="R1250" s="18" t="s">
        <v>45</v>
      </c>
      <c r="S1250" s="37" t="s">
        <v>46</v>
      </c>
      <c r="T1250" s="18" t="s">
        <v>331</v>
      </c>
      <c r="U1250" s="37">
        <v>41.85</v>
      </c>
      <c r="V1250" s="37">
        <v>41.85</v>
      </c>
      <c r="W1250" s="37">
        <v>22.43</v>
      </c>
      <c r="X1250" s="18" t="s">
        <v>331</v>
      </c>
      <c r="Y1250" s="39"/>
      <c r="Z1250" s="16">
        <v>0</v>
      </c>
      <c r="AA1250" s="36">
        <v>43.1</v>
      </c>
      <c r="AB1250" s="36"/>
      <c r="AC1250" s="36">
        <v>43.1</v>
      </c>
      <c r="AD1250" s="70">
        <f t="shared" si="247"/>
        <v>46.648000000000003</v>
      </c>
      <c r="AE1250" s="70">
        <f>IF(Z1250=1,AD1250*1.08,IF(Z1250=2,0,IF(AC1250&lt;=100,(AD1250*1.25),IF(AC1250&lt;=200,134.5+((AC1250-100)*1.04*1.16),255.14+((AC1250-200)*1.02*1.12)))))</f>
        <v>58.31</v>
      </c>
      <c r="AF1250" s="70">
        <f>IF(Z1250=1,0,(AE1250*1.08))</f>
        <v>62.974800000000009</v>
      </c>
      <c r="AG1250" s="36">
        <f t="shared" si="244"/>
        <v>46.64</v>
      </c>
      <c r="AH1250" s="36">
        <f t="shared" si="245"/>
        <v>58.31</v>
      </c>
      <c r="AI1250" s="36">
        <f t="shared" si="246"/>
        <v>62.97</v>
      </c>
      <c r="AJ1250" s="40">
        <v>42419</v>
      </c>
      <c r="AK1250" s="40">
        <v>42422</v>
      </c>
      <c r="AL1250" s="22"/>
      <c r="AM1250" s="20" t="s">
        <v>184</v>
      </c>
      <c r="AN1250" s="20"/>
      <c r="AO1250" s="20" t="s">
        <v>272</v>
      </c>
      <c r="AP1250" s="20"/>
      <c r="AQ1250" s="20"/>
      <c r="AR1250" s="22"/>
      <c r="AS1250" s="46">
        <v>42552</v>
      </c>
      <c r="AT1250" s="173"/>
    </row>
    <row r="1251" spans="1:46" ht="47.25" customHeight="1">
      <c r="A1251" s="16">
        <v>8699889090190</v>
      </c>
      <c r="B1251" s="16" t="s">
        <v>5344</v>
      </c>
      <c r="C1251" s="16" t="s">
        <v>5345</v>
      </c>
      <c r="D1251" s="17" t="s">
        <v>323</v>
      </c>
      <c r="E1251" s="18" t="s">
        <v>323</v>
      </c>
      <c r="F1251" s="18">
        <v>0</v>
      </c>
      <c r="G1251" s="18">
        <v>1</v>
      </c>
      <c r="H1251" s="18">
        <v>1</v>
      </c>
      <c r="I1251" s="18"/>
      <c r="J1251" s="18"/>
      <c r="K1251" s="18"/>
      <c r="L1251" s="19" t="s">
        <v>374</v>
      </c>
      <c r="M1251" s="19" t="s">
        <v>370</v>
      </c>
      <c r="N1251" s="18" t="s">
        <v>371</v>
      </c>
      <c r="O1251" s="18">
        <v>500</v>
      </c>
      <c r="P1251" s="18" t="s">
        <v>163</v>
      </c>
      <c r="Q1251" s="18">
        <v>50</v>
      </c>
      <c r="R1251" s="18" t="s">
        <v>95</v>
      </c>
      <c r="S1251" s="37" t="s">
        <v>46</v>
      </c>
      <c r="T1251" s="18" t="s">
        <v>331</v>
      </c>
      <c r="U1251" s="38">
        <v>20.95</v>
      </c>
      <c r="V1251" s="38">
        <v>41.85</v>
      </c>
      <c r="W1251" s="38">
        <v>20.95</v>
      </c>
      <c r="X1251" s="18" t="s">
        <v>331</v>
      </c>
      <c r="Y1251" s="39"/>
      <c r="Z1251" s="16">
        <v>0</v>
      </c>
      <c r="AA1251" s="36">
        <v>54.84</v>
      </c>
      <c r="AB1251" s="36"/>
      <c r="AC1251" s="36">
        <v>54.84</v>
      </c>
      <c r="AD1251" s="38">
        <f t="shared" si="247"/>
        <v>59.278800000000004</v>
      </c>
      <c r="AE1251" s="38">
        <f>IF(Z1251=1,AD1251*1.08,IF(Z1251=4,AD1251*1.08,IF(Z1251=2,0,IF(AC1251&lt;=100,(AD1251*1.25),IF(AC1251&lt;=200,134.5+((AC1251-100)*1.04*1.16),255.14+((AC1251-200)*1.02*1.12))))))</f>
        <v>74.098500000000001</v>
      </c>
      <c r="AF1251" s="38">
        <f>IF(Z1251=1,0,IF(Z1251=4,0,(AE1251*1.08)))</f>
        <v>80.026380000000003</v>
      </c>
      <c r="AG1251" s="36">
        <f t="shared" si="244"/>
        <v>59.27</v>
      </c>
      <c r="AH1251" s="36">
        <f t="shared" si="245"/>
        <v>74.09</v>
      </c>
      <c r="AI1251" s="36">
        <f t="shared" si="246"/>
        <v>80.02</v>
      </c>
      <c r="AJ1251" s="40">
        <v>43146</v>
      </c>
      <c r="AK1251" s="40">
        <v>43150</v>
      </c>
      <c r="AL1251" s="17"/>
      <c r="AM1251" s="36" t="s">
        <v>3754</v>
      </c>
      <c r="AN1251" s="41"/>
      <c r="AO1251" s="20" t="s">
        <v>8950</v>
      </c>
      <c r="AP1251" s="20"/>
      <c r="AQ1251" s="20"/>
      <c r="AR1251" s="22"/>
      <c r="AS1251" s="46">
        <v>42552</v>
      </c>
      <c r="AT1251" s="173"/>
    </row>
    <row r="1252" spans="1:46" ht="47.25" customHeight="1">
      <c r="A1252" s="16">
        <v>8699889090206</v>
      </c>
      <c r="B1252" s="16" t="s">
        <v>5344</v>
      </c>
      <c r="C1252" s="16" t="s">
        <v>5345</v>
      </c>
      <c r="D1252" s="17" t="s">
        <v>323</v>
      </c>
      <c r="E1252" s="18" t="s">
        <v>323</v>
      </c>
      <c r="F1252" s="18">
        <v>0</v>
      </c>
      <c r="G1252" s="18">
        <v>5</v>
      </c>
      <c r="H1252" s="18">
        <v>1</v>
      </c>
      <c r="I1252" s="18"/>
      <c r="J1252" s="18"/>
      <c r="K1252" s="18"/>
      <c r="L1252" s="19" t="s">
        <v>375</v>
      </c>
      <c r="M1252" s="19" t="s">
        <v>370</v>
      </c>
      <c r="N1252" s="18" t="s">
        <v>371</v>
      </c>
      <c r="O1252" s="18">
        <v>750</v>
      </c>
      <c r="P1252" s="18" t="s">
        <v>163</v>
      </c>
      <c r="Q1252" s="18">
        <v>50</v>
      </c>
      <c r="R1252" s="18" t="s">
        <v>95</v>
      </c>
      <c r="S1252" s="37" t="s">
        <v>46</v>
      </c>
      <c r="T1252" s="18" t="s">
        <v>331</v>
      </c>
      <c r="U1252" s="38">
        <v>31.42</v>
      </c>
      <c r="V1252" s="38">
        <v>62.78</v>
      </c>
      <c r="W1252" s="38">
        <v>31.42</v>
      </c>
      <c r="X1252" s="18" t="s">
        <v>331</v>
      </c>
      <c r="Y1252" s="39"/>
      <c r="Z1252" s="16">
        <v>0</v>
      </c>
      <c r="AA1252" s="36">
        <v>84.62</v>
      </c>
      <c r="AB1252" s="36"/>
      <c r="AC1252" s="36">
        <v>84.62</v>
      </c>
      <c r="AD1252" s="38">
        <f t="shared" si="247"/>
        <v>91.143400000000014</v>
      </c>
      <c r="AE1252" s="38">
        <f>IF(Z1252=1,AD1252*1.08,IF(Z1252=4,AD1252*1.08,IF(Z1252=2,0,IF(AC1252&lt;=100,(AD1252*1.25),IF(AC1252&lt;=200,134.5+((AC1252-100)*1.04*1.16),255.14+((AC1252-200)*1.02*1.12))))))</f>
        <v>113.92925000000002</v>
      </c>
      <c r="AF1252" s="38">
        <f>IF(Z1252=1,0,IF(Z1252=4,0,(AE1252*1.08)))</f>
        <v>123.04359000000004</v>
      </c>
      <c r="AG1252" s="36">
        <f t="shared" si="244"/>
        <v>91.14</v>
      </c>
      <c r="AH1252" s="36">
        <f t="shared" si="245"/>
        <v>113.92</v>
      </c>
      <c r="AI1252" s="36">
        <f t="shared" si="246"/>
        <v>123.04</v>
      </c>
      <c r="AJ1252" s="40">
        <v>43146</v>
      </c>
      <c r="AK1252" s="40">
        <v>43150</v>
      </c>
      <c r="AL1252" s="17"/>
      <c r="AM1252" s="36" t="s">
        <v>3754</v>
      </c>
      <c r="AN1252" s="41"/>
      <c r="AO1252" s="20" t="s">
        <v>8950</v>
      </c>
      <c r="AP1252" s="20"/>
      <c r="AQ1252" s="20"/>
      <c r="AR1252" s="22"/>
      <c r="AS1252" s="46">
        <v>42552</v>
      </c>
      <c r="AT1252" s="173"/>
    </row>
    <row r="1253" spans="1:46" ht="47.25" customHeight="1">
      <c r="A1253" s="16">
        <v>8699772030043</v>
      </c>
      <c r="B1253" s="16" t="s">
        <v>5344</v>
      </c>
      <c r="C1253" s="16" t="s">
        <v>5345</v>
      </c>
      <c r="D1253" s="17" t="s">
        <v>38</v>
      </c>
      <c r="E1253" s="18" t="s">
        <v>38</v>
      </c>
      <c r="F1253" s="18">
        <v>0</v>
      </c>
      <c r="G1253" s="18">
        <v>1</v>
      </c>
      <c r="H1253" s="18">
        <v>1</v>
      </c>
      <c r="I1253" s="18"/>
      <c r="J1253" s="18"/>
      <c r="K1253" s="18"/>
      <c r="L1253" s="19" t="s">
        <v>372</v>
      </c>
      <c r="M1253" s="19" t="s">
        <v>370</v>
      </c>
      <c r="N1253" s="18" t="s">
        <v>4317</v>
      </c>
      <c r="O1253" s="18">
        <v>500</v>
      </c>
      <c r="P1253" s="18" t="s">
        <v>163</v>
      </c>
      <c r="Q1253" s="18">
        <v>50</v>
      </c>
      <c r="R1253" s="18" t="s">
        <v>45</v>
      </c>
      <c r="S1253" s="37" t="s">
        <v>46</v>
      </c>
      <c r="T1253" s="18" t="s">
        <v>331</v>
      </c>
      <c r="U1253" s="37">
        <v>41.85</v>
      </c>
      <c r="V1253" s="37">
        <v>41.85</v>
      </c>
      <c r="W1253" s="37">
        <v>22.43</v>
      </c>
      <c r="X1253" s="18" t="s">
        <v>331</v>
      </c>
      <c r="Y1253" s="39"/>
      <c r="Z1253" s="16">
        <v>0</v>
      </c>
      <c r="AA1253" s="36">
        <v>47.45</v>
      </c>
      <c r="AB1253" s="36"/>
      <c r="AC1253" s="36">
        <v>47.45</v>
      </c>
      <c r="AD1253" s="70">
        <f t="shared" si="247"/>
        <v>51.346000000000004</v>
      </c>
      <c r="AE1253" s="70">
        <f>IF(Z1253=1,AD1253*1.08,IF(Z1253=2,0,IF(AC1253&lt;=100,(AD1253*1.25),IF(AC1253&lt;=200,134.5+((AC1253-100)*1.04*1.16),255.14+((AC1253-200)*1.02*1.12)))))</f>
        <v>64.182500000000005</v>
      </c>
      <c r="AF1253" s="70">
        <f>IF(Z1253=1,0,(AE1253*1.08))</f>
        <v>69.317100000000011</v>
      </c>
      <c r="AG1253" s="36">
        <f t="shared" si="244"/>
        <v>51.34</v>
      </c>
      <c r="AH1253" s="36">
        <f t="shared" si="245"/>
        <v>64.180000000000007</v>
      </c>
      <c r="AI1253" s="36">
        <f t="shared" si="246"/>
        <v>69.31</v>
      </c>
      <c r="AJ1253" s="40">
        <v>42419</v>
      </c>
      <c r="AK1253" s="40">
        <v>42422</v>
      </c>
      <c r="AL1253" s="22"/>
      <c r="AM1253" s="20" t="s">
        <v>184</v>
      </c>
      <c r="AN1253" s="20"/>
      <c r="AO1253" s="20" t="s">
        <v>9080</v>
      </c>
      <c r="AP1253" s="20"/>
      <c r="AQ1253" s="20"/>
      <c r="AR1253" s="22"/>
      <c r="AS1253" s="46">
        <v>42552</v>
      </c>
      <c r="AT1253" s="173"/>
    </row>
    <row r="1254" spans="1:46" ht="47.25" customHeight="1">
      <c r="A1254" s="16">
        <v>8699889036059</v>
      </c>
      <c r="B1254" s="16" t="s">
        <v>5344</v>
      </c>
      <c r="C1254" s="16" t="s">
        <v>5345</v>
      </c>
      <c r="D1254" s="17" t="s">
        <v>323</v>
      </c>
      <c r="E1254" s="18" t="s">
        <v>323</v>
      </c>
      <c r="F1254" s="18">
        <v>0</v>
      </c>
      <c r="G1254" s="18">
        <v>1</v>
      </c>
      <c r="H1254" s="18">
        <v>1</v>
      </c>
      <c r="I1254" s="18"/>
      <c r="J1254" s="18"/>
      <c r="K1254" s="18"/>
      <c r="L1254" s="19" t="s">
        <v>372</v>
      </c>
      <c r="M1254" s="19" t="s">
        <v>370</v>
      </c>
      <c r="N1254" s="18" t="s">
        <v>371</v>
      </c>
      <c r="O1254" s="18">
        <v>500</v>
      </c>
      <c r="P1254" s="18" t="s">
        <v>163</v>
      </c>
      <c r="Q1254" s="18">
        <v>50</v>
      </c>
      <c r="R1254" s="18" t="s">
        <v>95</v>
      </c>
      <c r="S1254" s="37" t="s">
        <v>46</v>
      </c>
      <c r="T1254" s="18" t="s">
        <v>331</v>
      </c>
      <c r="U1254" s="38">
        <v>20.95</v>
      </c>
      <c r="V1254" s="38">
        <v>41.85</v>
      </c>
      <c r="W1254" s="38">
        <v>20.95</v>
      </c>
      <c r="X1254" s="18" t="s">
        <v>331</v>
      </c>
      <c r="Y1254" s="39"/>
      <c r="Z1254" s="16">
        <v>0</v>
      </c>
      <c r="AA1254" s="36">
        <v>56.42</v>
      </c>
      <c r="AB1254" s="36"/>
      <c r="AC1254" s="36">
        <v>56.42</v>
      </c>
      <c r="AD1254" s="38">
        <f t="shared" si="247"/>
        <v>60.969400000000007</v>
      </c>
      <c r="AE1254" s="38">
        <f>IF(Z1254=1,AD1254*1.08,IF(Z1254=4,AD1254*1.08,IF(Z1254=2,0,IF(AC1254&lt;=100,(AD1254*1.25),IF(AC1254&lt;=200,134.5+((AC1254-100)*1.04*1.16),255.14+((AC1254-200)*1.02*1.12))))))</f>
        <v>76.211750000000009</v>
      </c>
      <c r="AF1254" s="38">
        <f>IF(Z1254=1,0,IF(Z1254=4,0,(AE1254*1.08)))</f>
        <v>82.308690000000013</v>
      </c>
      <c r="AG1254" s="36">
        <f t="shared" si="244"/>
        <v>60.96</v>
      </c>
      <c r="AH1254" s="36">
        <f t="shared" si="245"/>
        <v>76.209999999999994</v>
      </c>
      <c r="AI1254" s="36">
        <f t="shared" si="246"/>
        <v>82.3</v>
      </c>
      <c r="AJ1254" s="40">
        <v>43146</v>
      </c>
      <c r="AK1254" s="40">
        <v>43150</v>
      </c>
      <c r="AL1254" s="17"/>
      <c r="AM1254" s="36" t="s">
        <v>3754</v>
      </c>
      <c r="AN1254" s="41"/>
      <c r="AO1254" s="20" t="s">
        <v>9083</v>
      </c>
      <c r="AP1254" s="20"/>
      <c r="AQ1254" s="20"/>
      <c r="AR1254" s="22"/>
      <c r="AS1254" s="46">
        <v>42552</v>
      </c>
      <c r="AT1254" s="173"/>
    </row>
    <row r="1255" spans="1:46" ht="47.25" customHeight="1">
      <c r="A1255" s="16">
        <v>8699772030067</v>
      </c>
      <c r="B1255" s="16" t="s">
        <v>5344</v>
      </c>
      <c r="C1255" s="16" t="s">
        <v>5345</v>
      </c>
      <c r="D1255" s="17" t="s">
        <v>38</v>
      </c>
      <c r="E1255" s="18" t="s">
        <v>38</v>
      </c>
      <c r="F1255" s="18">
        <v>0</v>
      </c>
      <c r="G1255" s="18">
        <v>5</v>
      </c>
      <c r="H1255" s="18">
        <v>1</v>
      </c>
      <c r="I1255" s="18"/>
      <c r="J1255" s="18"/>
      <c r="K1255" s="18"/>
      <c r="L1255" s="19" t="s">
        <v>369</v>
      </c>
      <c r="M1255" s="19" t="s">
        <v>370</v>
      </c>
      <c r="N1255" s="18" t="s">
        <v>4317</v>
      </c>
      <c r="O1255" s="18">
        <v>750</v>
      </c>
      <c r="P1255" s="18" t="s">
        <v>163</v>
      </c>
      <c r="Q1255" s="18">
        <v>50</v>
      </c>
      <c r="R1255" s="18" t="s">
        <v>45</v>
      </c>
      <c r="S1255" s="37" t="s">
        <v>46</v>
      </c>
      <c r="T1255" s="18" t="s">
        <v>331</v>
      </c>
      <c r="U1255" s="37">
        <v>62.78</v>
      </c>
      <c r="V1255" s="37">
        <v>62.78</v>
      </c>
      <c r="W1255" s="37">
        <v>33.64</v>
      </c>
      <c r="X1255" s="18" t="s">
        <v>331</v>
      </c>
      <c r="Y1255" s="39"/>
      <c r="Z1255" s="16">
        <v>0</v>
      </c>
      <c r="AA1255" s="36">
        <v>71.180000000000007</v>
      </c>
      <c r="AB1255" s="36"/>
      <c r="AC1255" s="36">
        <v>71.180000000000007</v>
      </c>
      <c r="AD1255" s="70">
        <f t="shared" si="247"/>
        <v>76.762600000000006</v>
      </c>
      <c r="AE1255" s="70">
        <f>IF(Z1255=1,AD1255*1.08,IF(Z1255=2,0,IF(AC1255&lt;=100,(AD1255*1.25),IF(AC1255&lt;=200,134.5+((AC1255-100)*1.04*1.16),255.14+((AC1255-200)*1.02*1.12)))))</f>
        <v>95.953250000000011</v>
      </c>
      <c r="AF1255" s="70">
        <f>IF(Z1255=1,0,(AE1255*1.08))</f>
        <v>103.62951000000002</v>
      </c>
      <c r="AG1255" s="36">
        <f t="shared" si="244"/>
        <v>76.760000000000005</v>
      </c>
      <c r="AH1255" s="36">
        <f t="shared" si="245"/>
        <v>95.95</v>
      </c>
      <c r="AI1255" s="36">
        <f t="shared" si="246"/>
        <v>103.62</v>
      </c>
      <c r="AJ1255" s="40">
        <v>42419</v>
      </c>
      <c r="AK1255" s="40">
        <v>42422</v>
      </c>
      <c r="AL1255" s="22"/>
      <c r="AM1255" s="20" t="s">
        <v>184</v>
      </c>
      <c r="AN1255" s="20"/>
      <c r="AO1255" s="20" t="s">
        <v>9079</v>
      </c>
      <c r="AP1255" s="20"/>
      <c r="AQ1255" s="20"/>
      <c r="AR1255" s="22"/>
      <c r="AS1255" s="46">
        <v>42552</v>
      </c>
      <c r="AT1255" s="173"/>
    </row>
    <row r="1256" spans="1:46" ht="47.25" customHeight="1">
      <c r="A1256" s="16">
        <v>8699889030073</v>
      </c>
      <c r="B1256" s="16" t="s">
        <v>5344</v>
      </c>
      <c r="C1256" s="16" t="s">
        <v>5345</v>
      </c>
      <c r="D1256" s="17" t="s">
        <v>323</v>
      </c>
      <c r="E1256" s="18" t="s">
        <v>323</v>
      </c>
      <c r="F1256" s="18">
        <v>0</v>
      </c>
      <c r="G1256" s="18">
        <v>5</v>
      </c>
      <c r="H1256" s="18">
        <v>1</v>
      </c>
      <c r="I1256" s="18"/>
      <c r="J1256" s="18"/>
      <c r="K1256" s="18"/>
      <c r="L1256" s="19" t="s">
        <v>369</v>
      </c>
      <c r="M1256" s="19" t="s">
        <v>370</v>
      </c>
      <c r="N1256" s="18" t="s">
        <v>371</v>
      </c>
      <c r="O1256" s="18">
        <v>750</v>
      </c>
      <c r="P1256" s="18" t="s">
        <v>163</v>
      </c>
      <c r="Q1256" s="18">
        <v>50</v>
      </c>
      <c r="R1256" s="18" t="s">
        <v>95</v>
      </c>
      <c r="S1256" s="37" t="s">
        <v>46</v>
      </c>
      <c r="T1256" s="18" t="s">
        <v>331</v>
      </c>
      <c r="U1256" s="38">
        <v>31.42</v>
      </c>
      <c r="V1256" s="38">
        <v>62.78</v>
      </c>
      <c r="W1256" s="38">
        <v>31.42</v>
      </c>
      <c r="X1256" s="18" t="s">
        <v>331</v>
      </c>
      <c r="Y1256" s="39"/>
      <c r="Z1256" s="16">
        <v>0</v>
      </c>
      <c r="AA1256" s="36">
        <v>84.62</v>
      </c>
      <c r="AB1256" s="36"/>
      <c r="AC1256" s="36">
        <v>84.62</v>
      </c>
      <c r="AD1256" s="38">
        <f t="shared" si="247"/>
        <v>91.143400000000014</v>
      </c>
      <c r="AE1256" s="38">
        <f>IF(Z1256=1,AD1256*1.08,IF(Z1256=4,AD1256*1.08,IF(Z1256=2,0,IF(AC1256&lt;=100,(AD1256*1.25),IF(AC1256&lt;=200,134.5+((AC1256-100)*1.04*1.16),255.14+((AC1256-200)*1.02*1.12))))))</f>
        <v>113.92925000000002</v>
      </c>
      <c r="AF1256" s="38">
        <f>IF(Z1256=1,0,IF(Z1256=4,0,(AE1256*1.08)))</f>
        <v>123.04359000000004</v>
      </c>
      <c r="AG1256" s="36">
        <f t="shared" si="244"/>
        <v>91.14</v>
      </c>
      <c r="AH1256" s="36">
        <f t="shared" si="245"/>
        <v>113.92</v>
      </c>
      <c r="AI1256" s="36">
        <f t="shared" si="246"/>
        <v>123.04</v>
      </c>
      <c r="AJ1256" s="40">
        <v>43146</v>
      </c>
      <c r="AK1256" s="40">
        <v>43150</v>
      </c>
      <c r="AL1256" s="17"/>
      <c r="AM1256" s="36" t="s">
        <v>3754</v>
      </c>
      <c r="AN1256" s="41"/>
      <c r="AO1256" s="20" t="s">
        <v>8212</v>
      </c>
      <c r="AP1256" s="20"/>
      <c r="AQ1256" s="20"/>
      <c r="AR1256" s="22"/>
      <c r="AS1256" s="46">
        <v>42552</v>
      </c>
      <c r="AT1256" s="173"/>
    </row>
    <row r="1257" spans="1:46" ht="47.25" customHeight="1">
      <c r="A1257" s="16">
        <v>8699783090388</v>
      </c>
      <c r="B1257" s="16" t="s">
        <v>5344</v>
      </c>
      <c r="C1257" s="16" t="s">
        <v>5345</v>
      </c>
      <c r="D1257" s="17" t="s">
        <v>323</v>
      </c>
      <c r="E1257" s="18" t="s">
        <v>323</v>
      </c>
      <c r="F1257" s="18">
        <v>0</v>
      </c>
      <c r="G1257" s="18">
        <v>1</v>
      </c>
      <c r="H1257" s="18">
        <v>1</v>
      </c>
      <c r="I1257" s="18"/>
      <c r="J1257" s="18"/>
      <c r="K1257" s="18"/>
      <c r="L1257" s="19" t="s">
        <v>7259</v>
      </c>
      <c r="M1257" s="19" t="s">
        <v>370</v>
      </c>
      <c r="N1257" s="18" t="s">
        <v>1431</v>
      </c>
      <c r="O1257" s="18">
        <v>1000</v>
      </c>
      <c r="P1257" s="18" t="s">
        <v>163</v>
      </c>
      <c r="Q1257" s="18">
        <v>50</v>
      </c>
      <c r="R1257" s="18" t="s">
        <v>95</v>
      </c>
      <c r="S1257" s="37" t="s">
        <v>46</v>
      </c>
      <c r="T1257" s="18" t="s">
        <v>331</v>
      </c>
      <c r="U1257" s="38">
        <v>41.9</v>
      </c>
      <c r="V1257" s="38">
        <v>87.59</v>
      </c>
      <c r="W1257" s="38">
        <v>41.9</v>
      </c>
      <c r="X1257" s="18" t="s">
        <v>331</v>
      </c>
      <c r="Y1257" s="39"/>
      <c r="Z1257" s="16">
        <v>0</v>
      </c>
      <c r="AA1257" s="45">
        <v>94.12</v>
      </c>
      <c r="AB1257" s="36"/>
      <c r="AC1257" s="36">
        <v>94.12</v>
      </c>
      <c r="AD1257" s="36">
        <v>101.3</v>
      </c>
      <c r="AE1257" s="36">
        <v>126.63</v>
      </c>
      <c r="AF1257" s="36">
        <v>136.76</v>
      </c>
      <c r="AG1257" s="36">
        <f t="shared" si="244"/>
        <v>101.3</v>
      </c>
      <c r="AH1257" s="36">
        <f t="shared" si="245"/>
        <v>126.63</v>
      </c>
      <c r="AI1257" s="36">
        <f t="shared" si="246"/>
        <v>136.76</v>
      </c>
      <c r="AJ1257" s="40">
        <v>42839</v>
      </c>
      <c r="AK1257" s="40">
        <v>42843</v>
      </c>
      <c r="AL1257" s="18"/>
      <c r="AM1257" s="20" t="s">
        <v>477</v>
      </c>
      <c r="AN1257" s="20"/>
      <c r="AO1257" s="20" t="s">
        <v>7615</v>
      </c>
      <c r="AP1257" s="20"/>
      <c r="AQ1257" s="20"/>
      <c r="AR1257" s="22"/>
      <c r="AS1257" s="46">
        <v>42552</v>
      </c>
      <c r="AT1257" s="173"/>
    </row>
    <row r="1258" spans="1:46" ht="47.25" customHeight="1">
      <c r="A1258" s="16">
        <v>8699783090357</v>
      </c>
      <c r="B1258" s="16" t="s">
        <v>5344</v>
      </c>
      <c r="C1258" s="16" t="s">
        <v>5345</v>
      </c>
      <c r="D1258" s="17" t="s">
        <v>323</v>
      </c>
      <c r="E1258" s="18" t="s">
        <v>323</v>
      </c>
      <c r="F1258" s="18">
        <v>0</v>
      </c>
      <c r="G1258" s="18">
        <v>1</v>
      </c>
      <c r="H1258" s="18">
        <v>1</v>
      </c>
      <c r="I1258" s="18"/>
      <c r="J1258" s="18"/>
      <c r="K1258" s="18"/>
      <c r="L1258" s="19" t="s">
        <v>7262</v>
      </c>
      <c r="M1258" s="19" t="s">
        <v>370</v>
      </c>
      <c r="N1258" s="18" t="s">
        <v>1431</v>
      </c>
      <c r="O1258" s="18">
        <v>250</v>
      </c>
      <c r="P1258" s="18" t="s">
        <v>163</v>
      </c>
      <c r="Q1258" s="18">
        <v>50</v>
      </c>
      <c r="R1258" s="18" t="s">
        <v>95</v>
      </c>
      <c r="S1258" s="37" t="s">
        <v>46</v>
      </c>
      <c r="T1258" s="18" t="s">
        <v>331</v>
      </c>
      <c r="U1258" s="38">
        <v>10.48</v>
      </c>
      <c r="V1258" s="38">
        <v>22.85</v>
      </c>
      <c r="W1258" s="38">
        <v>10.48</v>
      </c>
      <c r="X1258" s="18" t="s">
        <v>331</v>
      </c>
      <c r="Y1258" s="39"/>
      <c r="Z1258" s="16">
        <v>0</v>
      </c>
      <c r="AA1258" s="45">
        <v>24.54</v>
      </c>
      <c r="AB1258" s="36"/>
      <c r="AC1258" s="36">
        <v>24.54</v>
      </c>
      <c r="AD1258" s="36">
        <v>26.6</v>
      </c>
      <c r="AE1258" s="36">
        <v>33.25</v>
      </c>
      <c r="AF1258" s="36">
        <v>35.909999999999997</v>
      </c>
      <c r="AG1258" s="36">
        <f t="shared" si="244"/>
        <v>26.6</v>
      </c>
      <c r="AH1258" s="36">
        <f t="shared" si="245"/>
        <v>33.25</v>
      </c>
      <c r="AI1258" s="36">
        <f t="shared" si="246"/>
        <v>35.909999999999997</v>
      </c>
      <c r="AJ1258" s="40">
        <v>42839</v>
      </c>
      <c r="AK1258" s="40">
        <v>42843</v>
      </c>
      <c r="AL1258" s="18"/>
      <c r="AM1258" s="20" t="s">
        <v>477</v>
      </c>
      <c r="AN1258" s="20"/>
      <c r="AO1258" s="20" t="s">
        <v>7615</v>
      </c>
      <c r="AP1258" s="20"/>
      <c r="AQ1258" s="20"/>
      <c r="AR1258" s="22"/>
      <c r="AS1258" s="46">
        <v>42552</v>
      </c>
      <c r="AT1258" s="173"/>
    </row>
    <row r="1259" spans="1:46" ht="47.25" customHeight="1">
      <c r="A1259" s="16">
        <v>8699783090364</v>
      </c>
      <c r="B1259" s="16" t="s">
        <v>5344</v>
      </c>
      <c r="C1259" s="16" t="s">
        <v>5345</v>
      </c>
      <c r="D1259" s="17" t="s">
        <v>323</v>
      </c>
      <c r="E1259" s="18" t="s">
        <v>323</v>
      </c>
      <c r="F1259" s="18">
        <v>0</v>
      </c>
      <c r="G1259" s="18">
        <v>1</v>
      </c>
      <c r="H1259" s="18">
        <v>1</v>
      </c>
      <c r="I1259" s="18"/>
      <c r="J1259" s="18"/>
      <c r="K1259" s="18"/>
      <c r="L1259" s="19" t="s">
        <v>7265</v>
      </c>
      <c r="M1259" s="19" t="s">
        <v>370</v>
      </c>
      <c r="N1259" s="18" t="s">
        <v>1431</v>
      </c>
      <c r="O1259" s="18">
        <v>500</v>
      </c>
      <c r="P1259" s="18" t="s">
        <v>163</v>
      </c>
      <c r="Q1259" s="18">
        <v>50</v>
      </c>
      <c r="R1259" s="18" t="s">
        <v>95</v>
      </c>
      <c r="S1259" s="37" t="s">
        <v>46</v>
      </c>
      <c r="T1259" s="18" t="s">
        <v>331</v>
      </c>
      <c r="U1259" s="38">
        <v>20.95</v>
      </c>
      <c r="V1259" s="38">
        <v>41.85</v>
      </c>
      <c r="W1259" s="38">
        <v>20.95</v>
      </c>
      <c r="X1259" s="18" t="s">
        <v>331</v>
      </c>
      <c r="Y1259" s="39"/>
      <c r="Z1259" s="16">
        <v>0</v>
      </c>
      <c r="AA1259" s="45">
        <v>48.26</v>
      </c>
      <c r="AB1259" s="36"/>
      <c r="AC1259" s="36">
        <v>48.26</v>
      </c>
      <c r="AD1259" s="36">
        <v>52.22</v>
      </c>
      <c r="AE1259" s="36">
        <v>65.27</v>
      </c>
      <c r="AF1259" s="36">
        <v>70.489999999999995</v>
      </c>
      <c r="AG1259" s="36">
        <f t="shared" si="244"/>
        <v>52.22</v>
      </c>
      <c r="AH1259" s="36">
        <f t="shared" si="245"/>
        <v>65.27</v>
      </c>
      <c r="AI1259" s="36">
        <f t="shared" si="246"/>
        <v>70.489999999999995</v>
      </c>
      <c r="AJ1259" s="40">
        <v>42839</v>
      </c>
      <c r="AK1259" s="40">
        <v>42843</v>
      </c>
      <c r="AL1259" s="18"/>
      <c r="AM1259" s="20" t="s">
        <v>477</v>
      </c>
      <c r="AN1259" s="20"/>
      <c r="AO1259" s="20" t="s">
        <v>8325</v>
      </c>
      <c r="AP1259" s="20"/>
      <c r="AQ1259" s="20"/>
      <c r="AR1259" s="22"/>
      <c r="AS1259" s="46">
        <v>42552</v>
      </c>
      <c r="AT1259" s="173"/>
    </row>
    <row r="1260" spans="1:46" ht="47.25" customHeight="1">
      <c r="A1260" s="16">
        <v>8699783090371</v>
      </c>
      <c r="B1260" s="16" t="s">
        <v>5344</v>
      </c>
      <c r="C1260" s="16" t="s">
        <v>5345</v>
      </c>
      <c r="D1260" s="17" t="s">
        <v>323</v>
      </c>
      <c r="E1260" s="18" t="s">
        <v>323</v>
      </c>
      <c r="F1260" s="18">
        <v>0</v>
      </c>
      <c r="G1260" s="18">
        <v>5</v>
      </c>
      <c r="H1260" s="18">
        <v>1</v>
      </c>
      <c r="I1260" s="18"/>
      <c r="J1260" s="18"/>
      <c r="K1260" s="18"/>
      <c r="L1260" s="19" t="s">
        <v>7267</v>
      </c>
      <c r="M1260" s="19" t="s">
        <v>370</v>
      </c>
      <c r="N1260" s="18" t="s">
        <v>1431</v>
      </c>
      <c r="O1260" s="18">
        <v>750</v>
      </c>
      <c r="P1260" s="18" t="s">
        <v>163</v>
      </c>
      <c r="Q1260" s="18">
        <v>50</v>
      </c>
      <c r="R1260" s="18" t="s">
        <v>95</v>
      </c>
      <c r="S1260" s="37" t="s">
        <v>46</v>
      </c>
      <c r="T1260" s="18" t="s">
        <v>331</v>
      </c>
      <c r="U1260" s="38">
        <v>31.42</v>
      </c>
      <c r="V1260" s="38">
        <v>62.78</v>
      </c>
      <c r="W1260" s="38">
        <v>31.42</v>
      </c>
      <c r="X1260" s="18" t="s">
        <v>331</v>
      </c>
      <c r="Y1260" s="39"/>
      <c r="Z1260" s="16">
        <v>0</v>
      </c>
      <c r="AA1260" s="45">
        <v>73.58</v>
      </c>
      <c r="AB1260" s="36"/>
      <c r="AC1260" s="36">
        <v>73.58</v>
      </c>
      <c r="AD1260" s="36">
        <v>79.33</v>
      </c>
      <c r="AE1260" s="36">
        <v>99.16</v>
      </c>
      <c r="AF1260" s="36">
        <v>107.09</v>
      </c>
      <c r="AG1260" s="36">
        <f t="shared" ref="AG1260:AG1291" si="248">TRUNC(AD1260,2)</f>
        <v>79.33</v>
      </c>
      <c r="AH1260" s="36">
        <f t="shared" ref="AH1260:AH1291" si="249">TRUNC(AE1260,2)</f>
        <v>99.16</v>
      </c>
      <c r="AI1260" s="36">
        <f t="shared" ref="AI1260:AI1291" si="250">TRUNC(AF1260,2)</f>
        <v>107.09</v>
      </c>
      <c r="AJ1260" s="40">
        <v>42839</v>
      </c>
      <c r="AK1260" s="40">
        <v>42843</v>
      </c>
      <c r="AL1260" s="18"/>
      <c r="AM1260" s="20" t="s">
        <v>477</v>
      </c>
      <c r="AN1260" s="20"/>
      <c r="AO1260" s="20" t="s">
        <v>7615</v>
      </c>
      <c r="AP1260" s="20"/>
      <c r="AQ1260" s="20"/>
      <c r="AR1260" s="22"/>
      <c r="AS1260" s="46">
        <v>42552</v>
      </c>
      <c r="AT1260" s="173"/>
    </row>
    <row r="1261" spans="1:46" ht="47.25" customHeight="1">
      <c r="A1261" s="16">
        <v>8697936091022</v>
      </c>
      <c r="B1261" s="16" t="s">
        <v>9050</v>
      </c>
      <c r="C1261" s="16" t="s">
        <v>9051</v>
      </c>
      <c r="D1261" s="17" t="s">
        <v>38</v>
      </c>
      <c r="E1261" s="18" t="s">
        <v>38</v>
      </c>
      <c r="F1261" s="18">
        <v>0</v>
      </c>
      <c r="G1261" s="18">
        <v>1</v>
      </c>
      <c r="H1261" s="18">
        <v>1</v>
      </c>
      <c r="I1261" s="18"/>
      <c r="J1261" s="18"/>
      <c r="K1261" s="18"/>
      <c r="L1261" s="19" t="s">
        <v>3974</v>
      </c>
      <c r="M1261" s="19" t="s">
        <v>3973</v>
      </c>
      <c r="N1261" s="18" t="s">
        <v>502</v>
      </c>
      <c r="O1261" s="18">
        <v>25</v>
      </c>
      <c r="P1261" s="18" t="s">
        <v>163</v>
      </c>
      <c r="Q1261" s="18">
        <v>100</v>
      </c>
      <c r="R1261" s="18" t="s">
        <v>45</v>
      </c>
      <c r="S1261" s="37" t="s">
        <v>46</v>
      </c>
      <c r="T1261" s="37" t="s">
        <v>331</v>
      </c>
      <c r="U1261" s="37">
        <v>115.35</v>
      </c>
      <c r="V1261" s="37">
        <v>86.82</v>
      </c>
      <c r="W1261" s="37">
        <v>69.209999999999994</v>
      </c>
      <c r="X1261" s="37" t="s">
        <v>7930</v>
      </c>
      <c r="Y1261" s="39"/>
      <c r="Z1261" s="16">
        <v>0</v>
      </c>
      <c r="AA1261" s="36">
        <v>146.47</v>
      </c>
      <c r="AB1261" s="36"/>
      <c r="AC1261" s="36">
        <v>146.47</v>
      </c>
      <c r="AD1261" s="70">
        <f t="shared" ref="AD1261:AD1277" si="251">IF(Z1261=2,AC1261*1.08,IF(AC1261&lt;=10,(AC1261*1.09),IF(AC1261&lt;=50,(10*1.09)+((AC1261-10)*1.08),IF(AC1261&lt;=100,(10*1.09)+((50-10)*1.08)+((AC1261-50)*1.07),IF(AC1261&lt;=200,(10*1.09)+((50-10)*1.08)+((100-50)*1.07)+((AC1261-100)*1.04),(10*1.09)+((50-10)*1.08)+((100-50)*1.07)+((200-100)*1.04)+((AC1261-200)*1.02))))))</f>
        <v>155.9288</v>
      </c>
      <c r="AE1261" s="70">
        <f t="shared" ref="AE1261:AE1277" si="252">IF(Z1261=1,AD1261*1.08,IF(Z1261=2,0,IF(AC1261&lt;=100,(AD1261*1.25),IF(AC1261&lt;=200,134.5+((AC1261-100)*1.04*1.16),255.14+((AC1261-200)*1.02*1.12)))))</f>
        <v>190.561408</v>
      </c>
      <c r="AF1261" s="70">
        <f t="shared" ref="AF1261:AF1277" si="253">IF(Z1261=1,0,(AE1261*1.08))</f>
        <v>205.80632064000002</v>
      </c>
      <c r="AG1261" s="36">
        <f t="shared" si="248"/>
        <v>155.91999999999999</v>
      </c>
      <c r="AH1261" s="36">
        <f t="shared" si="249"/>
        <v>190.56</v>
      </c>
      <c r="AI1261" s="36">
        <f t="shared" si="250"/>
        <v>205.8</v>
      </c>
      <c r="AJ1261" s="40">
        <v>42545</v>
      </c>
      <c r="AK1261" s="40">
        <v>42547</v>
      </c>
      <c r="AL1261" s="22"/>
      <c r="AM1261" s="20" t="s">
        <v>184</v>
      </c>
      <c r="AN1261" s="20"/>
      <c r="AO1261" s="20" t="s">
        <v>7615</v>
      </c>
      <c r="AP1261" s="20"/>
      <c r="AQ1261" s="20"/>
      <c r="AR1261" s="22"/>
      <c r="AS1261" s="46">
        <v>42552</v>
      </c>
      <c r="AT1261" s="173"/>
    </row>
    <row r="1262" spans="1:46" ht="47.25" customHeight="1">
      <c r="A1262" s="16">
        <v>8697936091008</v>
      </c>
      <c r="B1262" s="16" t="s">
        <v>9050</v>
      </c>
      <c r="C1262" s="16" t="s">
        <v>9051</v>
      </c>
      <c r="D1262" s="17" t="s">
        <v>38</v>
      </c>
      <c r="E1262" s="18" t="s">
        <v>38</v>
      </c>
      <c r="F1262" s="18">
        <v>0</v>
      </c>
      <c r="G1262" s="18">
        <v>1</v>
      </c>
      <c r="H1262" s="18">
        <v>1</v>
      </c>
      <c r="I1262" s="18"/>
      <c r="J1262" s="18"/>
      <c r="K1262" s="18"/>
      <c r="L1262" s="19" t="s">
        <v>9054</v>
      </c>
      <c r="M1262" s="19" t="s">
        <v>3973</v>
      </c>
      <c r="N1262" s="18" t="s">
        <v>502</v>
      </c>
      <c r="O1262" s="18">
        <v>25</v>
      </c>
      <c r="P1262" s="18" t="s">
        <v>163</v>
      </c>
      <c r="Q1262" s="18">
        <v>30</v>
      </c>
      <c r="R1262" s="18" t="s">
        <v>45</v>
      </c>
      <c r="S1262" s="37" t="s">
        <v>46</v>
      </c>
      <c r="T1262" s="37" t="s">
        <v>7930</v>
      </c>
      <c r="U1262" s="37">
        <v>47.06</v>
      </c>
      <c r="V1262" s="37">
        <v>26.05</v>
      </c>
      <c r="W1262" s="37">
        <v>26.05</v>
      </c>
      <c r="X1262" s="37" t="s">
        <v>7930</v>
      </c>
      <c r="Y1262" s="39"/>
      <c r="Z1262" s="16">
        <v>0</v>
      </c>
      <c r="AA1262" s="36">
        <v>55.11</v>
      </c>
      <c r="AB1262" s="36"/>
      <c r="AC1262" s="36">
        <v>55.11</v>
      </c>
      <c r="AD1262" s="70">
        <f t="shared" si="251"/>
        <v>59.567700000000002</v>
      </c>
      <c r="AE1262" s="70">
        <f t="shared" si="252"/>
        <v>74.459625000000003</v>
      </c>
      <c r="AF1262" s="70">
        <f t="shared" si="253"/>
        <v>80.416395000000009</v>
      </c>
      <c r="AG1262" s="36">
        <f t="shared" si="248"/>
        <v>59.56</v>
      </c>
      <c r="AH1262" s="36">
        <f t="shared" si="249"/>
        <v>74.45</v>
      </c>
      <c r="AI1262" s="36">
        <f t="shared" si="250"/>
        <v>80.41</v>
      </c>
      <c r="AJ1262" s="40">
        <v>42545</v>
      </c>
      <c r="AK1262" s="40">
        <v>42547</v>
      </c>
      <c r="AL1262" s="22"/>
      <c r="AM1262" s="20" t="s">
        <v>184</v>
      </c>
      <c r="AN1262" s="20"/>
      <c r="AO1262" s="20" t="s">
        <v>7508</v>
      </c>
      <c r="AP1262" s="20"/>
      <c r="AQ1262" s="20"/>
      <c r="AR1262" s="22"/>
      <c r="AS1262" s="46">
        <v>42552</v>
      </c>
      <c r="AT1262" s="173"/>
    </row>
    <row r="1263" spans="1:46" ht="47.25" customHeight="1">
      <c r="A1263" s="16">
        <v>8697936091015</v>
      </c>
      <c r="B1263" s="16" t="s">
        <v>9050</v>
      </c>
      <c r="C1263" s="16" t="s">
        <v>9051</v>
      </c>
      <c r="D1263" s="17" t="s">
        <v>38</v>
      </c>
      <c r="E1263" s="18" t="s">
        <v>38</v>
      </c>
      <c r="F1263" s="18">
        <v>0</v>
      </c>
      <c r="G1263" s="18">
        <v>1</v>
      </c>
      <c r="H1263" s="18">
        <v>1</v>
      </c>
      <c r="I1263" s="18"/>
      <c r="J1263" s="18"/>
      <c r="K1263" s="18"/>
      <c r="L1263" s="19" t="s">
        <v>3972</v>
      </c>
      <c r="M1263" s="19" t="s">
        <v>3973</v>
      </c>
      <c r="N1263" s="18" t="s">
        <v>502</v>
      </c>
      <c r="O1263" s="18">
        <v>25</v>
      </c>
      <c r="P1263" s="18" t="s">
        <v>163</v>
      </c>
      <c r="Q1263" s="18">
        <v>50</v>
      </c>
      <c r="R1263" s="18" t="s">
        <v>45</v>
      </c>
      <c r="S1263" s="37" t="s">
        <v>46</v>
      </c>
      <c r="T1263" s="37" t="s">
        <v>331</v>
      </c>
      <c r="U1263" s="37">
        <v>57.67</v>
      </c>
      <c r="V1263" s="37">
        <v>43.41</v>
      </c>
      <c r="W1263" s="37">
        <v>34.6</v>
      </c>
      <c r="X1263" s="37" t="s">
        <v>7930</v>
      </c>
      <c r="Y1263" s="39"/>
      <c r="Z1263" s="16">
        <v>0</v>
      </c>
      <c r="AA1263" s="36">
        <v>73.22</v>
      </c>
      <c r="AB1263" s="36"/>
      <c r="AC1263" s="36">
        <v>73.22</v>
      </c>
      <c r="AD1263" s="70">
        <f t="shared" si="251"/>
        <v>78.945400000000006</v>
      </c>
      <c r="AE1263" s="70">
        <f t="shared" si="252"/>
        <v>98.681750000000008</v>
      </c>
      <c r="AF1263" s="70">
        <f t="shared" si="253"/>
        <v>106.57629000000001</v>
      </c>
      <c r="AG1263" s="36">
        <f t="shared" si="248"/>
        <v>78.94</v>
      </c>
      <c r="AH1263" s="36">
        <f t="shared" si="249"/>
        <v>98.68</v>
      </c>
      <c r="AI1263" s="36">
        <f t="shared" si="250"/>
        <v>106.57</v>
      </c>
      <c r="AJ1263" s="40">
        <v>42545</v>
      </c>
      <c r="AK1263" s="40">
        <v>42547</v>
      </c>
      <c r="AL1263" s="22"/>
      <c r="AM1263" s="20" t="s">
        <v>184</v>
      </c>
      <c r="AN1263" s="20"/>
      <c r="AO1263" s="20" t="s">
        <v>272</v>
      </c>
      <c r="AP1263" s="20"/>
      <c r="AQ1263" s="20"/>
      <c r="AR1263" s="22"/>
      <c r="AS1263" s="46">
        <v>42552</v>
      </c>
      <c r="AT1263" s="173"/>
    </row>
    <row r="1264" spans="1:46" ht="47.25" customHeight="1">
      <c r="A1264" s="16">
        <v>8697936091053</v>
      </c>
      <c r="B1264" s="16" t="s">
        <v>9050</v>
      </c>
      <c r="C1264" s="16" t="s">
        <v>9051</v>
      </c>
      <c r="D1264" s="17" t="s">
        <v>38</v>
      </c>
      <c r="E1264" s="18" t="s">
        <v>38</v>
      </c>
      <c r="F1264" s="18">
        <v>0</v>
      </c>
      <c r="G1264" s="18">
        <v>1</v>
      </c>
      <c r="H1264" s="18">
        <v>1</v>
      </c>
      <c r="I1264" s="18"/>
      <c r="J1264" s="18"/>
      <c r="K1264" s="18"/>
      <c r="L1264" s="19" t="s">
        <v>3977</v>
      </c>
      <c r="M1264" s="19" t="s">
        <v>3973</v>
      </c>
      <c r="N1264" s="18" t="s">
        <v>502</v>
      </c>
      <c r="O1264" s="18">
        <v>50</v>
      </c>
      <c r="P1264" s="18" t="s">
        <v>163</v>
      </c>
      <c r="Q1264" s="18">
        <v>100</v>
      </c>
      <c r="R1264" s="18" t="s">
        <v>45</v>
      </c>
      <c r="S1264" s="37" t="s">
        <v>46</v>
      </c>
      <c r="T1264" s="37" t="s">
        <v>331</v>
      </c>
      <c r="U1264" s="37">
        <v>119.64</v>
      </c>
      <c r="V1264" s="37">
        <v>86.82</v>
      </c>
      <c r="W1264" s="37">
        <v>71.78</v>
      </c>
      <c r="X1264" s="37" t="s">
        <v>7930</v>
      </c>
      <c r="Y1264" s="39"/>
      <c r="Z1264" s="16">
        <v>0</v>
      </c>
      <c r="AA1264" s="36">
        <v>151.91</v>
      </c>
      <c r="AB1264" s="36"/>
      <c r="AC1264" s="36">
        <v>151.91</v>
      </c>
      <c r="AD1264" s="70">
        <f t="shared" si="251"/>
        <v>161.5864</v>
      </c>
      <c r="AE1264" s="70">
        <f t="shared" si="252"/>
        <v>197.124224</v>
      </c>
      <c r="AF1264" s="70">
        <f t="shared" si="253"/>
        <v>212.89416192000002</v>
      </c>
      <c r="AG1264" s="36">
        <f t="shared" si="248"/>
        <v>161.58000000000001</v>
      </c>
      <c r="AH1264" s="36">
        <f t="shared" si="249"/>
        <v>197.12</v>
      </c>
      <c r="AI1264" s="36">
        <f t="shared" si="250"/>
        <v>212.89</v>
      </c>
      <c r="AJ1264" s="40">
        <v>42545</v>
      </c>
      <c r="AK1264" s="40">
        <v>42547</v>
      </c>
      <c r="AL1264" s="22"/>
      <c r="AM1264" s="20" t="s">
        <v>184</v>
      </c>
      <c r="AN1264" s="20"/>
      <c r="AO1264" s="20" t="s">
        <v>7508</v>
      </c>
      <c r="AP1264" s="20"/>
      <c r="AQ1264" s="20"/>
      <c r="AR1264" s="22"/>
      <c r="AS1264" s="46">
        <v>42552</v>
      </c>
      <c r="AT1264" s="173"/>
    </row>
    <row r="1265" spans="1:46" ht="47.25" customHeight="1">
      <c r="A1265" s="16">
        <v>8697936091039</v>
      </c>
      <c r="B1265" s="16" t="s">
        <v>9050</v>
      </c>
      <c r="C1265" s="16" t="s">
        <v>9051</v>
      </c>
      <c r="D1265" s="17" t="s">
        <v>38</v>
      </c>
      <c r="E1265" s="18" t="s">
        <v>38</v>
      </c>
      <c r="F1265" s="18">
        <v>0</v>
      </c>
      <c r="G1265" s="18">
        <v>1</v>
      </c>
      <c r="H1265" s="18">
        <v>1</v>
      </c>
      <c r="I1265" s="18"/>
      <c r="J1265" s="18"/>
      <c r="K1265" s="18"/>
      <c r="L1265" s="19" t="s">
        <v>3975</v>
      </c>
      <c r="M1265" s="19" t="s">
        <v>3973</v>
      </c>
      <c r="N1265" s="18" t="s">
        <v>502</v>
      </c>
      <c r="O1265" s="18">
        <v>50</v>
      </c>
      <c r="P1265" s="18" t="s">
        <v>163</v>
      </c>
      <c r="Q1265" s="18">
        <v>30</v>
      </c>
      <c r="R1265" s="18" t="s">
        <v>45</v>
      </c>
      <c r="S1265" s="37" t="s">
        <v>46</v>
      </c>
      <c r="T1265" s="37" t="s">
        <v>331</v>
      </c>
      <c r="U1265" s="37">
        <v>35.89</v>
      </c>
      <c r="V1265" s="37">
        <v>26.05</v>
      </c>
      <c r="W1265" s="37">
        <v>21.53</v>
      </c>
      <c r="X1265" s="37" t="s">
        <v>222</v>
      </c>
      <c r="Y1265" s="39"/>
      <c r="Z1265" s="16">
        <v>0</v>
      </c>
      <c r="AA1265" s="36">
        <v>45.55</v>
      </c>
      <c r="AB1265" s="36"/>
      <c r="AC1265" s="36">
        <v>45.55</v>
      </c>
      <c r="AD1265" s="70">
        <f t="shared" si="251"/>
        <v>49.293999999999997</v>
      </c>
      <c r="AE1265" s="70">
        <f t="shared" si="252"/>
        <v>61.617499999999993</v>
      </c>
      <c r="AF1265" s="70">
        <f t="shared" si="253"/>
        <v>66.546899999999994</v>
      </c>
      <c r="AG1265" s="36">
        <f t="shared" si="248"/>
        <v>49.29</v>
      </c>
      <c r="AH1265" s="36">
        <f t="shared" si="249"/>
        <v>61.61</v>
      </c>
      <c r="AI1265" s="36">
        <f t="shared" si="250"/>
        <v>66.540000000000006</v>
      </c>
      <c r="AJ1265" s="40">
        <v>42545</v>
      </c>
      <c r="AK1265" s="40">
        <v>42547</v>
      </c>
      <c r="AL1265" s="22"/>
      <c r="AM1265" s="20" t="s">
        <v>184</v>
      </c>
      <c r="AN1265" s="20"/>
      <c r="AO1265" s="20" t="s">
        <v>8212</v>
      </c>
      <c r="AP1265" s="20"/>
      <c r="AQ1265" s="20"/>
      <c r="AR1265" s="22"/>
      <c r="AS1265" s="46">
        <v>42552</v>
      </c>
      <c r="AT1265" s="173"/>
    </row>
    <row r="1266" spans="1:46" ht="47.25" customHeight="1">
      <c r="A1266" s="16">
        <v>8697936091046</v>
      </c>
      <c r="B1266" s="16" t="s">
        <v>9050</v>
      </c>
      <c r="C1266" s="16" t="s">
        <v>9051</v>
      </c>
      <c r="D1266" s="17" t="s">
        <v>38</v>
      </c>
      <c r="E1266" s="18" t="s">
        <v>38</v>
      </c>
      <c r="F1266" s="18">
        <v>0</v>
      </c>
      <c r="G1266" s="18">
        <v>1</v>
      </c>
      <c r="H1266" s="18">
        <v>1</v>
      </c>
      <c r="I1266" s="18"/>
      <c r="J1266" s="18"/>
      <c r="K1266" s="18"/>
      <c r="L1266" s="19" t="s">
        <v>3976</v>
      </c>
      <c r="M1266" s="19" t="s">
        <v>3973</v>
      </c>
      <c r="N1266" s="18" t="s">
        <v>502</v>
      </c>
      <c r="O1266" s="18">
        <v>50</v>
      </c>
      <c r="P1266" s="18" t="s">
        <v>163</v>
      </c>
      <c r="Q1266" s="18">
        <v>50</v>
      </c>
      <c r="R1266" s="18" t="s">
        <v>45</v>
      </c>
      <c r="S1266" s="37" t="s">
        <v>46</v>
      </c>
      <c r="T1266" s="37" t="s">
        <v>331</v>
      </c>
      <c r="U1266" s="37">
        <v>59.82</v>
      </c>
      <c r="V1266" s="37">
        <v>43.41</v>
      </c>
      <c r="W1266" s="37">
        <v>35.89</v>
      </c>
      <c r="X1266" s="37" t="s">
        <v>222</v>
      </c>
      <c r="Y1266" s="39"/>
      <c r="Z1266" s="16">
        <v>0</v>
      </c>
      <c r="AA1266" s="36">
        <v>75.94</v>
      </c>
      <c r="AB1266" s="36"/>
      <c r="AC1266" s="36">
        <v>75.94</v>
      </c>
      <c r="AD1266" s="70">
        <f t="shared" si="251"/>
        <v>81.855800000000002</v>
      </c>
      <c r="AE1266" s="70">
        <f t="shared" si="252"/>
        <v>102.31975</v>
      </c>
      <c r="AF1266" s="70">
        <f t="shared" si="253"/>
        <v>110.50533</v>
      </c>
      <c r="AG1266" s="36">
        <f t="shared" si="248"/>
        <v>81.849999999999994</v>
      </c>
      <c r="AH1266" s="36">
        <f t="shared" si="249"/>
        <v>102.31</v>
      </c>
      <c r="AI1266" s="36">
        <f t="shared" si="250"/>
        <v>110.5</v>
      </c>
      <c r="AJ1266" s="40">
        <v>42545</v>
      </c>
      <c r="AK1266" s="40">
        <v>42547</v>
      </c>
      <c r="AL1266" s="22"/>
      <c r="AM1266" s="20" t="s">
        <v>184</v>
      </c>
      <c r="AN1266" s="20"/>
      <c r="AO1266" s="20" t="s">
        <v>1306</v>
      </c>
      <c r="AP1266" s="20"/>
      <c r="AQ1266" s="20"/>
      <c r="AR1266" s="22"/>
      <c r="AS1266" s="46">
        <v>42552</v>
      </c>
      <c r="AT1266" s="173"/>
    </row>
    <row r="1267" spans="1:46" ht="47.25" customHeight="1">
      <c r="A1267" s="16">
        <v>8681293079052</v>
      </c>
      <c r="B1267" s="16" t="s">
        <v>7335</v>
      </c>
      <c r="C1267" s="16" t="s">
        <v>7336</v>
      </c>
      <c r="D1267" s="17" t="s">
        <v>323</v>
      </c>
      <c r="E1267" s="18" t="s">
        <v>323</v>
      </c>
      <c r="F1267" s="18">
        <v>0</v>
      </c>
      <c r="G1267" s="18">
        <v>1</v>
      </c>
      <c r="H1267" s="18">
        <v>1</v>
      </c>
      <c r="I1267" s="18"/>
      <c r="J1267" s="18"/>
      <c r="K1267" s="18"/>
      <c r="L1267" s="19" t="s">
        <v>7337</v>
      </c>
      <c r="M1267" s="19" t="s">
        <v>1977</v>
      </c>
      <c r="N1267" s="18" t="s">
        <v>7338</v>
      </c>
      <c r="O1267" s="18" t="s">
        <v>7339</v>
      </c>
      <c r="P1267" s="18" t="s">
        <v>551</v>
      </c>
      <c r="Q1267" s="18">
        <v>1</v>
      </c>
      <c r="R1267" s="18" t="s">
        <v>95</v>
      </c>
      <c r="S1267" s="37" t="s">
        <v>46</v>
      </c>
      <c r="T1267" s="18" t="s">
        <v>331</v>
      </c>
      <c r="U1267" s="38">
        <v>144.93</v>
      </c>
      <c r="V1267" s="38">
        <v>144.93</v>
      </c>
      <c r="W1267" s="38">
        <v>86.95</v>
      </c>
      <c r="X1267" s="18" t="s">
        <v>331</v>
      </c>
      <c r="Y1267" s="39"/>
      <c r="Z1267" s="16">
        <v>0</v>
      </c>
      <c r="AA1267" s="36">
        <v>198.65</v>
      </c>
      <c r="AB1267" s="36"/>
      <c r="AC1267" s="36">
        <v>198.65</v>
      </c>
      <c r="AD1267" s="38">
        <f t="shared" si="251"/>
        <v>210.196</v>
      </c>
      <c r="AE1267" s="38">
        <f t="shared" si="252"/>
        <v>253.51136</v>
      </c>
      <c r="AF1267" s="38">
        <f t="shared" si="253"/>
        <v>273.79226879999999</v>
      </c>
      <c r="AG1267" s="36">
        <f t="shared" si="248"/>
        <v>210.19</v>
      </c>
      <c r="AH1267" s="36">
        <f t="shared" si="249"/>
        <v>253.51</v>
      </c>
      <c r="AI1267" s="36">
        <f t="shared" si="250"/>
        <v>273.79000000000002</v>
      </c>
      <c r="AJ1267" s="40">
        <v>43021</v>
      </c>
      <c r="AK1267" s="40">
        <v>43025</v>
      </c>
      <c r="AL1267" s="17">
        <v>1</v>
      </c>
      <c r="AM1267" s="20" t="s">
        <v>477</v>
      </c>
      <c r="AN1267" s="20"/>
      <c r="AO1267" s="20" t="s">
        <v>8028</v>
      </c>
      <c r="AP1267" s="20"/>
      <c r="AQ1267" s="20"/>
      <c r="AR1267" s="22"/>
      <c r="AS1267" s="46">
        <v>42552</v>
      </c>
      <c r="AT1267" s="173"/>
    </row>
    <row r="1268" spans="1:46" ht="47.25" customHeight="1">
      <c r="A1268" s="16">
        <v>8699523160012</v>
      </c>
      <c r="B1268" s="16" t="s">
        <v>8233</v>
      </c>
      <c r="C1268" s="16" t="s">
        <v>8234</v>
      </c>
      <c r="D1268" s="17" t="s">
        <v>38</v>
      </c>
      <c r="E1268" s="18" t="s">
        <v>38</v>
      </c>
      <c r="F1268" s="18">
        <v>3</v>
      </c>
      <c r="G1268" s="18">
        <v>1</v>
      </c>
      <c r="H1268" s="18">
        <v>2</v>
      </c>
      <c r="I1268" s="18"/>
      <c r="J1268" s="18"/>
      <c r="K1268" s="18"/>
      <c r="L1268" s="19" t="s">
        <v>8235</v>
      </c>
      <c r="M1268" s="19" t="s">
        <v>1634</v>
      </c>
      <c r="N1268" s="18" t="s">
        <v>2138</v>
      </c>
      <c r="O1268" s="18">
        <v>20</v>
      </c>
      <c r="P1268" s="18" t="s">
        <v>163</v>
      </c>
      <c r="Q1268" s="18">
        <v>14</v>
      </c>
      <c r="R1268" s="18" t="s">
        <v>45</v>
      </c>
      <c r="S1268" s="37" t="s">
        <v>46</v>
      </c>
      <c r="T1268" s="18" t="s">
        <v>53</v>
      </c>
      <c r="U1268" s="37">
        <v>1.81</v>
      </c>
      <c r="V1268" s="37">
        <v>1.81</v>
      </c>
      <c r="W1268" s="37">
        <v>0</v>
      </c>
      <c r="X1268" s="18" t="s">
        <v>53</v>
      </c>
      <c r="Y1268" s="39"/>
      <c r="Z1268" s="16">
        <v>0</v>
      </c>
      <c r="AA1268" s="36">
        <v>3.83</v>
      </c>
      <c r="AB1268" s="36"/>
      <c r="AC1268" s="36">
        <v>3.83</v>
      </c>
      <c r="AD1268" s="70">
        <f t="shared" si="251"/>
        <v>4.1747000000000005</v>
      </c>
      <c r="AE1268" s="70">
        <f t="shared" si="252"/>
        <v>5.2183750000000009</v>
      </c>
      <c r="AF1268" s="70">
        <f t="shared" si="253"/>
        <v>5.6358450000000015</v>
      </c>
      <c r="AG1268" s="36">
        <f t="shared" si="248"/>
        <v>4.17</v>
      </c>
      <c r="AH1268" s="36">
        <f t="shared" si="249"/>
        <v>5.21</v>
      </c>
      <c r="AI1268" s="36">
        <f t="shared" si="250"/>
        <v>5.63</v>
      </c>
      <c r="AJ1268" s="40">
        <v>42447</v>
      </c>
      <c r="AK1268" s="40">
        <v>42451</v>
      </c>
      <c r="AL1268" s="22"/>
      <c r="AM1268" s="20" t="s">
        <v>184</v>
      </c>
      <c r="AN1268" s="20"/>
      <c r="AO1268" s="20" t="s">
        <v>2257</v>
      </c>
      <c r="AP1268" s="20"/>
      <c r="AQ1268" s="20"/>
      <c r="AR1268" s="22"/>
      <c r="AS1268" s="46">
        <v>42552</v>
      </c>
      <c r="AT1268" s="173"/>
    </row>
    <row r="1269" spans="1:46" ht="47.25" customHeight="1">
      <c r="A1269" s="16">
        <v>8699278340028</v>
      </c>
      <c r="B1269" s="16" t="s">
        <v>2402</v>
      </c>
      <c r="C1269" s="16" t="s">
        <v>2403</v>
      </c>
      <c r="D1269" s="17" t="s">
        <v>87</v>
      </c>
      <c r="E1269" s="17" t="s">
        <v>87</v>
      </c>
      <c r="F1269" s="18">
        <v>0</v>
      </c>
      <c r="G1269" s="18">
        <v>2</v>
      </c>
      <c r="H1269" s="18">
        <v>1</v>
      </c>
      <c r="I1269" s="18"/>
      <c r="J1269" s="18"/>
      <c r="K1269" s="18"/>
      <c r="L1269" s="19" t="s">
        <v>2407</v>
      </c>
      <c r="M1269" s="24" t="s">
        <v>2408</v>
      </c>
      <c r="N1269" s="18" t="s">
        <v>782</v>
      </c>
      <c r="O1269" s="18" t="s">
        <v>2409</v>
      </c>
      <c r="P1269" s="18" t="s">
        <v>163</v>
      </c>
      <c r="Q1269" s="18">
        <v>30</v>
      </c>
      <c r="R1269" s="18" t="s">
        <v>45</v>
      </c>
      <c r="S1269" s="37" t="s">
        <v>96</v>
      </c>
      <c r="T1269" s="18" t="s">
        <v>284</v>
      </c>
      <c r="U1269" s="37">
        <v>8.1199999999999992</v>
      </c>
      <c r="V1269" s="37">
        <v>8.1199999999999992</v>
      </c>
      <c r="W1269" s="37">
        <v>8.1199999999999992</v>
      </c>
      <c r="X1269" s="18" t="s">
        <v>284</v>
      </c>
      <c r="Y1269" s="39"/>
      <c r="Z1269" s="16">
        <v>0</v>
      </c>
      <c r="AA1269" s="36">
        <v>12.64</v>
      </c>
      <c r="AB1269" s="36"/>
      <c r="AC1269" s="36">
        <v>12.64</v>
      </c>
      <c r="AD1269" s="70">
        <f t="shared" si="251"/>
        <v>13.751200000000001</v>
      </c>
      <c r="AE1269" s="70">
        <f t="shared" si="252"/>
        <v>17.189</v>
      </c>
      <c r="AF1269" s="70">
        <f t="shared" si="253"/>
        <v>18.564120000000003</v>
      </c>
      <c r="AG1269" s="36">
        <f t="shared" si="248"/>
        <v>13.75</v>
      </c>
      <c r="AH1269" s="36">
        <f t="shared" si="249"/>
        <v>17.18</v>
      </c>
      <c r="AI1269" s="36">
        <f t="shared" si="250"/>
        <v>18.559999999999999</v>
      </c>
      <c r="AJ1269" s="40">
        <v>42447</v>
      </c>
      <c r="AK1269" s="40">
        <v>42451</v>
      </c>
      <c r="AL1269" s="22"/>
      <c r="AM1269" s="20" t="s">
        <v>184</v>
      </c>
      <c r="AN1269" s="20"/>
      <c r="AO1269" s="20" t="s">
        <v>8032</v>
      </c>
      <c r="AP1269" s="20"/>
      <c r="AQ1269" s="20"/>
      <c r="AR1269" s="22"/>
      <c r="AS1269" s="46">
        <v>42552</v>
      </c>
      <c r="AT1269" s="173"/>
    </row>
    <row r="1270" spans="1:46" ht="47.25" customHeight="1">
      <c r="A1270" s="16">
        <v>8697936020510</v>
      </c>
      <c r="B1270" s="16" t="s">
        <v>1753</v>
      </c>
      <c r="C1270" s="16" t="s">
        <v>1755</v>
      </c>
      <c r="D1270" s="17" t="s">
        <v>38</v>
      </c>
      <c r="E1270" s="18" t="s">
        <v>38</v>
      </c>
      <c r="F1270" s="18">
        <v>0</v>
      </c>
      <c r="G1270" s="18">
        <v>5</v>
      </c>
      <c r="H1270" s="18">
        <v>1</v>
      </c>
      <c r="I1270" s="18"/>
      <c r="J1270" s="18"/>
      <c r="K1270" s="18"/>
      <c r="L1270" s="19" t="s">
        <v>9045</v>
      </c>
      <c r="M1270" s="19" t="s">
        <v>112</v>
      </c>
      <c r="N1270" s="18" t="s">
        <v>502</v>
      </c>
      <c r="O1270" s="18">
        <v>10</v>
      </c>
      <c r="P1270" s="18" t="s">
        <v>163</v>
      </c>
      <c r="Q1270" s="18">
        <v>30</v>
      </c>
      <c r="R1270" s="18" t="s">
        <v>45</v>
      </c>
      <c r="S1270" s="37" t="s">
        <v>46</v>
      </c>
      <c r="T1270" s="18" t="s">
        <v>222</v>
      </c>
      <c r="U1270" s="37">
        <v>15.94</v>
      </c>
      <c r="V1270" s="37">
        <v>9.3800000000000008</v>
      </c>
      <c r="W1270" s="37">
        <v>9.3800000000000008</v>
      </c>
      <c r="X1270" s="18" t="s">
        <v>222</v>
      </c>
      <c r="Y1270" s="39"/>
      <c r="Z1270" s="16">
        <v>0</v>
      </c>
      <c r="AA1270" s="36">
        <v>11.78</v>
      </c>
      <c r="AB1270" s="36"/>
      <c r="AC1270" s="36">
        <v>11.78</v>
      </c>
      <c r="AD1270" s="70">
        <f t="shared" si="251"/>
        <v>12.8224</v>
      </c>
      <c r="AE1270" s="70">
        <f t="shared" si="252"/>
        <v>16.027999999999999</v>
      </c>
      <c r="AF1270" s="70">
        <f t="shared" si="253"/>
        <v>17.31024</v>
      </c>
      <c r="AG1270" s="36">
        <f t="shared" si="248"/>
        <v>12.82</v>
      </c>
      <c r="AH1270" s="36">
        <f t="shared" si="249"/>
        <v>16.02</v>
      </c>
      <c r="AI1270" s="36">
        <f t="shared" si="250"/>
        <v>17.309999999999999</v>
      </c>
      <c r="AJ1270" s="40">
        <v>42545</v>
      </c>
      <c r="AK1270" s="40">
        <v>42547</v>
      </c>
      <c r="AL1270" s="22"/>
      <c r="AM1270" s="20" t="s">
        <v>184</v>
      </c>
      <c r="AN1270" s="20"/>
      <c r="AO1270" s="20" t="s">
        <v>7530</v>
      </c>
      <c r="AP1270" s="20"/>
      <c r="AQ1270" s="20"/>
      <c r="AR1270" s="22"/>
      <c r="AS1270" s="46">
        <v>42552</v>
      </c>
      <c r="AT1270" s="173"/>
    </row>
    <row r="1271" spans="1:46" ht="47.25" customHeight="1">
      <c r="A1271" s="16">
        <v>8697936020527</v>
      </c>
      <c r="B1271" s="16" t="s">
        <v>1753</v>
      </c>
      <c r="C1271" s="16" t="s">
        <v>1755</v>
      </c>
      <c r="D1271" s="17" t="s">
        <v>38</v>
      </c>
      <c r="E1271" s="18" t="s">
        <v>38</v>
      </c>
      <c r="F1271" s="18">
        <v>0</v>
      </c>
      <c r="G1271" s="18">
        <v>5</v>
      </c>
      <c r="H1271" s="18">
        <v>1</v>
      </c>
      <c r="I1271" s="18"/>
      <c r="J1271" s="18"/>
      <c r="K1271" s="18"/>
      <c r="L1271" s="19" t="s">
        <v>3978</v>
      </c>
      <c r="M1271" s="19" t="s">
        <v>112</v>
      </c>
      <c r="N1271" s="18" t="s">
        <v>502</v>
      </c>
      <c r="O1271" s="18">
        <v>10</v>
      </c>
      <c r="P1271" s="18" t="s">
        <v>163</v>
      </c>
      <c r="Q1271" s="18">
        <v>90</v>
      </c>
      <c r="R1271" s="18" t="s">
        <v>45</v>
      </c>
      <c r="S1271" s="37" t="s">
        <v>46</v>
      </c>
      <c r="T1271" s="18" t="s">
        <v>284</v>
      </c>
      <c r="U1271" s="37">
        <v>47.82</v>
      </c>
      <c r="V1271" s="37">
        <v>41.74</v>
      </c>
      <c r="W1271" s="37">
        <v>28.692</v>
      </c>
      <c r="X1271" s="18" t="s">
        <v>557</v>
      </c>
      <c r="Y1271" s="39"/>
      <c r="Z1271" s="16">
        <v>0</v>
      </c>
      <c r="AA1271" s="36">
        <v>35.369999999999997</v>
      </c>
      <c r="AB1271" s="36"/>
      <c r="AC1271" s="36">
        <v>35.369999999999997</v>
      </c>
      <c r="AD1271" s="70">
        <f t="shared" si="251"/>
        <v>38.299599999999998</v>
      </c>
      <c r="AE1271" s="70">
        <f t="shared" si="252"/>
        <v>47.874499999999998</v>
      </c>
      <c r="AF1271" s="70">
        <f t="shared" si="253"/>
        <v>51.704459999999997</v>
      </c>
      <c r="AG1271" s="36">
        <f t="shared" si="248"/>
        <v>38.29</v>
      </c>
      <c r="AH1271" s="36">
        <f t="shared" si="249"/>
        <v>47.87</v>
      </c>
      <c r="AI1271" s="36">
        <f t="shared" si="250"/>
        <v>51.7</v>
      </c>
      <c r="AJ1271" s="40">
        <v>42545</v>
      </c>
      <c r="AK1271" s="40">
        <v>42547</v>
      </c>
      <c r="AL1271" s="22"/>
      <c r="AM1271" s="20" t="s">
        <v>184</v>
      </c>
      <c r="AN1271" s="20"/>
      <c r="AO1271" s="20" t="s">
        <v>2257</v>
      </c>
      <c r="AP1271" s="20"/>
      <c r="AQ1271" s="20"/>
      <c r="AR1271" s="22"/>
      <c r="AS1271" s="46">
        <v>42552</v>
      </c>
      <c r="AT1271" s="173"/>
    </row>
    <row r="1272" spans="1:46" ht="47.25" customHeight="1">
      <c r="A1272" s="16">
        <v>8697936020961</v>
      </c>
      <c r="B1272" s="16" t="s">
        <v>1753</v>
      </c>
      <c r="C1272" s="16" t="s">
        <v>1755</v>
      </c>
      <c r="D1272" s="17" t="s">
        <v>38</v>
      </c>
      <c r="E1272" s="18" t="s">
        <v>38</v>
      </c>
      <c r="F1272" s="18">
        <v>0</v>
      </c>
      <c r="G1272" s="18">
        <v>5</v>
      </c>
      <c r="H1272" s="18">
        <v>1</v>
      </c>
      <c r="I1272" s="18"/>
      <c r="J1272" s="18"/>
      <c r="K1272" s="18"/>
      <c r="L1272" s="19" t="s">
        <v>9046</v>
      </c>
      <c r="M1272" s="19" t="s">
        <v>112</v>
      </c>
      <c r="N1272" s="18" t="s">
        <v>502</v>
      </c>
      <c r="O1272" s="18">
        <v>15</v>
      </c>
      <c r="P1272" s="18" t="s">
        <v>163</v>
      </c>
      <c r="Q1272" s="18">
        <v>30</v>
      </c>
      <c r="R1272" s="18" t="s">
        <v>45</v>
      </c>
      <c r="S1272" s="37" t="s">
        <v>46</v>
      </c>
      <c r="T1272" s="18" t="s">
        <v>222</v>
      </c>
      <c r="U1272" s="37">
        <v>23.91</v>
      </c>
      <c r="V1272" s="37">
        <v>14.07</v>
      </c>
      <c r="W1272" s="37">
        <v>14.07</v>
      </c>
      <c r="X1272" s="18" t="s">
        <v>222</v>
      </c>
      <c r="Y1272" s="39"/>
      <c r="Z1272" s="16">
        <v>0</v>
      </c>
      <c r="AA1272" s="36">
        <v>26.71</v>
      </c>
      <c r="AB1272" s="36"/>
      <c r="AC1272" s="36">
        <v>26.71</v>
      </c>
      <c r="AD1272" s="70">
        <f t="shared" si="251"/>
        <v>28.946800000000003</v>
      </c>
      <c r="AE1272" s="70">
        <f t="shared" si="252"/>
        <v>36.183500000000002</v>
      </c>
      <c r="AF1272" s="70">
        <f t="shared" si="253"/>
        <v>39.078180000000003</v>
      </c>
      <c r="AG1272" s="36">
        <f t="shared" si="248"/>
        <v>28.94</v>
      </c>
      <c r="AH1272" s="36">
        <f t="shared" si="249"/>
        <v>36.18</v>
      </c>
      <c r="AI1272" s="36">
        <f t="shared" si="250"/>
        <v>39.07</v>
      </c>
      <c r="AJ1272" s="40">
        <v>42545</v>
      </c>
      <c r="AK1272" s="40">
        <v>42547</v>
      </c>
      <c r="AL1272" s="22"/>
      <c r="AM1272" s="20" t="s">
        <v>184</v>
      </c>
      <c r="AN1272" s="20"/>
      <c r="AO1272" s="20" t="s">
        <v>2257</v>
      </c>
      <c r="AP1272" s="20"/>
      <c r="AQ1272" s="20"/>
      <c r="AR1272" s="22"/>
      <c r="AS1272" s="46">
        <v>42552</v>
      </c>
      <c r="AT1272" s="173"/>
    </row>
    <row r="1273" spans="1:46" ht="47.25" customHeight="1">
      <c r="A1273" s="16">
        <v>8697936020978</v>
      </c>
      <c r="B1273" s="16" t="s">
        <v>1753</v>
      </c>
      <c r="C1273" s="16" t="s">
        <v>1755</v>
      </c>
      <c r="D1273" s="17" t="s">
        <v>38</v>
      </c>
      <c r="E1273" s="18" t="s">
        <v>38</v>
      </c>
      <c r="F1273" s="18">
        <v>0</v>
      </c>
      <c r="G1273" s="18">
        <v>5</v>
      </c>
      <c r="H1273" s="18">
        <v>1</v>
      </c>
      <c r="I1273" s="18"/>
      <c r="J1273" s="18"/>
      <c r="K1273" s="18"/>
      <c r="L1273" s="19" t="s">
        <v>3979</v>
      </c>
      <c r="M1273" s="19" t="s">
        <v>112</v>
      </c>
      <c r="N1273" s="18" t="s">
        <v>502</v>
      </c>
      <c r="O1273" s="18">
        <v>15</v>
      </c>
      <c r="P1273" s="18" t="s">
        <v>163</v>
      </c>
      <c r="Q1273" s="18">
        <v>90</v>
      </c>
      <c r="R1273" s="18" t="s">
        <v>45</v>
      </c>
      <c r="S1273" s="37" t="s">
        <v>46</v>
      </c>
      <c r="T1273" s="18" t="s">
        <v>222</v>
      </c>
      <c r="U1273" s="37">
        <v>71.73</v>
      </c>
      <c r="V1273" s="37">
        <v>42.21</v>
      </c>
      <c r="W1273" s="37">
        <v>42.21</v>
      </c>
      <c r="X1273" s="18" t="s">
        <v>222</v>
      </c>
      <c r="Y1273" s="39"/>
      <c r="Z1273" s="16">
        <v>0</v>
      </c>
      <c r="AA1273" s="36">
        <v>80.16</v>
      </c>
      <c r="AB1273" s="36"/>
      <c r="AC1273" s="36">
        <v>80.16</v>
      </c>
      <c r="AD1273" s="70">
        <f t="shared" si="251"/>
        <v>86.371200000000002</v>
      </c>
      <c r="AE1273" s="70">
        <f t="shared" si="252"/>
        <v>107.964</v>
      </c>
      <c r="AF1273" s="70">
        <f t="shared" si="253"/>
        <v>116.60112000000001</v>
      </c>
      <c r="AG1273" s="36">
        <f t="shared" si="248"/>
        <v>86.37</v>
      </c>
      <c r="AH1273" s="36">
        <f t="shared" si="249"/>
        <v>107.96</v>
      </c>
      <c r="AI1273" s="36">
        <f t="shared" si="250"/>
        <v>116.6</v>
      </c>
      <c r="AJ1273" s="40">
        <v>42545</v>
      </c>
      <c r="AK1273" s="40">
        <v>42547</v>
      </c>
      <c r="AL1273" s="22"/>
      <c r="AM1273" s="20" t="s">
        <v>184</v>
      </c>
      <c r="AN1273" s="20"/>
      <c r="AO1273" s="20" t="s">
        <v>2257</v>
      </c>
      <c r="AP1273" s="20"/>
      <c r="AQ1273" s="20"/>
      <c r="AR1273" s="22"/>
      <c r="AS1273" s="46">
        <v>42552</v>
      </c>
      <c r="AT1273" s="173"/>
    </row>
    <row r="1274" spans="1:46" ht="47.25" customHeight="1">
      <c r="A1274" s="16">
        <v>8697936020534</v>
      </c>
      <c r="B1274" s="16" t="s">
        <v>1753</v>
      </c>
      <c r="C1274" s="16" t="s">
        <v>1755</v>
      </c>
      <c r="D1274" s="17" t="s">
        <v>38</v>
      </c>
      <c r="E1274" s="18" t="s">
        <v>38</v>
      </c>
      <c r="F1274" s="18">
        <v>0</v>
      </c>
      <c r="G1274" s="18">
        <v>5</v>
      </c>
      <c r="H1274" s="18">
        <v>1</v>
      </c>
      <c r="I1274" s="18"/>
      <c r="J1274" s="18"/>
      <c r="K1274" s="18"/>
      <c r="L1274" s="19" t="s">
        <v>3980</v>
      </c>
      <c r="M1274" s="19" t="s">
        <v>112</v>
      </c>
      <c r="N1274" s="18" t="s">
        <v>502</v>
      </c>
      <c r="O1274" s="18">
        <v>20</v>
      </c>
      <c r="P1274" s="18" t="s">
        <v>163</v>
      </c>
      <c r="Q1274" s="18">
        <v>30</v>
      </c>
      <c r="R1274" s="18" t="s">
        <v>45</v>
      </c>
      <c r="S1274" s="37" t="s">
        <v>46</v>
      </c>
      <c r="T1274" s="18" t="s">
        <v>284</v>
      </c>
      <c r="U1274" s="37">
        <v>22.5</v>
      </c>
      <c r="V1274" s="37">
        <v>15.84</v>
      </c>
      <c r="W1274" s="37">
        <v>13.5</v>
      </c>
      <c r="X1274" s="18" t="s">
        <v>222</v>
      </c>
      <c r="Y1274" s="39"/>
      <c r="Z1274" s="16">
        <v>0</v>
      </c>
      <c r="AA1274" s="36">
        <v>16.62</v>
      </c>
      <c r="AB1274" s="36"/>
      <c r="AC1274" s="36">
        <v>16.62</v>
      </c>
      <c r="AD1274" s="70">
        <f t="shared" si="251"/>
        <v>18.049600000000002</v>
      </c>
      <c r="AE1274" s="70">
        <f t="shared" si="252"/>
        <v>22.562000000000001</v>
      </c>
      <c r="AF1274" s="70">
        <f t="shared" si="253"/>
        <v>24.366960000000002</v>
      </c>
      <c r="AG1274" s="36">
        <f t="shared" si="248"/>
        <v>18.04</v>
      </c>
      <c r="AH1274" s="36">
        <f t="shared" si="249"/>
        <v>22.56</v>
      </c>
      <c r="AI1274" s="36">
        <f t="shared" si="250"/>
        <v>24.36</v>
      </c>
      <c r="AJ1274" s="40">
        <v>42545</v>
      </c>
      <c r="AK1274" s="40">
        <v>42547</v>
      </c>
      <c r="AL1274" s="22"/>
      <c r="AM1274" s="20" t="s">
        <v>184</v>
      </c>
      <c r="AN1274" s="20"/>
      <c r="AO1274" s="20" t="s">
        <v>272</v>
      </c>
      <c r="AP1274" s="20"/>
      <c r="AQ1274" s="20"/>
      <c r="AR1274" s="22"/>
      <c r="AS1274" s="46">
        <v>42552</v>
      </c>
      <c r="AT1274" s="173"/>
    </row>
    <row r="1275" spans="1:46" ht="47.25" customHeight="1">
      <c r="A1275" s="16">
        <v>8697936020541</v>
      </c>
      <c r="B1275" s="16" t="s">
        <v>1753</v>
      </c>
      <c r="C1275" s="16" t="s">
        <v>1755</v>
      </c>
      <c r="D1275" s="17" t="s">
        <v>38</v>
      </c>
      <c r="E1275" s="18" t="s">
        <v>38</v>
      </c>
      <c r="F1275" s="18">
        <v>0</v>
      </c>
      <c r="G1275" s="18">
        <v>5</v>
      </c>
      <c r="H1275" s="18">
        <v>1</v>
      </c>
      <c r="I1275" s="18"/>
      <c r="J1275" s="18"/>
      <c r="K1275" s="18"/>
      <c r="L1275" s="19" t="s">
        <v>3981</v>
      </c>
      <c r="M1275" s="19" t="s">
        <v>112</v>
      </c>
      <c r="N1275" s="18" t="s">
        <v>502</v>
      </c>
      <c r="O1275" s="18">
        <v>20</v>
      </c>
      <c r="P1275" s="18" t="s">
        <v>163</v>
      </c>
      <c r="Q1275" s="18">
        <v>90</v>
      </c>
      <c r="R1275" s="18" t="s">
        <v>45</v>
      </c>
      <c r="S1275" s="37" t="s">
        <v>46</v>
      </c>
      <c r="T1275" s="18" t="s">
        <v>284</v>
      </c>
      <c r="U1275" s="37">
        <v>67.5</v>
      </c>
      <c r="V1275" s="37">
        <v>67.5</v>
      </c>
      <c r="W1275" s="37">
        <v>40.5</v>
      </c>
      <c r="X1275" s="18" t="s">
        <v>284</v>
      </c>
      <c r="Y1275" s="39"/>
      <c r="Z1275" s="16">
        <v>0</v>
      </c>
      <c r="AA1275" s="36">
        <v>85.7</v>
      </c>
      <c r="AB1275" s="36"/>
      <c r="AC1275" s="36">
        <v>85.7</v>
      </c>
      <c r="AD1275" s="70">
        <f t="shared" si="251"/>
        <v>92.299000000000007</v>
      </c>
      <c r="AE1275" s="70">
        <f t="shared" si="252"/>
        <v>115.37375</v>
      </c>
      <c r="AF1275" s="70">
        <f t="shared" si="253"/>
        <v>124.60365000000002</v>
      </c>
      <c r="AG1275" s="36">
        <f t="shared" si="248"/>
        <v>92.29</v>
      </c>
      <c r="AH1275" s="36">
        <f t="shared" si="249"/>
        <v>115.37</v>
      </c>
      <c r="AI1275" s="36">
        <f t="shared" si="250"/>
        <v>124.6</v>
      </c>
      <c r="AJ1275" s="40">
        <v>42419</v>
      </c>
      <c r="AK1275" s="40">
        <v>42422</v>
      </c>
      <c r="AL1275" s="22"/>
      <c r="AM1275" s="20" t="s">
        <v>184</v>
      </c>
      <c r="AN1275" s="20"/>
      <c r="AO1275" s="20" t="s">
        <v>2415</v>
      </c>
      <c r="AP1275" s="20"/>
      <c r="AQ1275" s="20"/>
      <c r="AR1275" s="22"/>
      <c r="AS1275" s="46">
        <v>42552</v>
      </c>
      <c r="AT1275" s="173"/>
    </row>
    <row r="1276" spans="1:46" ht="47.25" customHeight="1">
      <c r="A1276" s="16">
        <v>8699523090777</v>
      </c>
      <c r="B1276" s="16" t="s">
        <v>6560</v>
      </c>
      <c r="C1276" s="16" t="s">
        <v>6561</v>
      </c>
      <c r="D1276" s="17" t="s">
        <v>323</v>
      </c>
      <c r="E1276" s="18" t="s">
        <v>295</v>
      </c>
      <c r="F1276" s="18">
        <v>4</v>
      </c>
      <c r="G1276" s="18">
        <v>1</v>
      </c>
      <c r="H1276" s="18">
        <v>2</v>
      </c>
      <c r="I1276" s="18"/>
      <c r="J1276" s="18"/>
      <c r="K1276" s="18"/>
      <c r="L1276" s="19" t="s">
        <v>6562</v>
      </c>
      <c r="M1276" s="19" t="s">
        <v>846</v>
      </c>
      <c r="N1276" s="18" t="s">
        <v>2138</v>
      </c>
      <c r="O1276" s="18">
        <v>500</v>
      </c>
      <c r="P1276" s="18" t="s">
        <v>163</v>
      </c>
      <c r="Q1276" s="18">
        <v>14</v>
      </c>
      <c r="R1276" s="18" t="s">
        <v>95</v>
      </c>
      <c r="S1276" s="37" t="s">
        <v>46</v>
      </c>
      <c r="T1276" s="18" t="s">
        <v>53</v>
      </c>
      <c r="U1276" s="38">
        <v>2.7899999999999996</v>
      </c>
      <c r="V1276" s="38">
        <v>2.7899999999999996</v>
      </c>
      <c r="W1276" s="38">
        <v>0</v>
      </c>
      <c r="X1276" s="18" t="s">
        <v>53</v>
      </c>
      <c r="Y1276" s="39"/>
      <c r="Z1276" s="16">
        <v>0</v>
      </c>
      <c r="AA1276" s="36">
        <v>6.52</v>
      </c>
      <c r="AB1276" s="36"/>
      <c r="AC1276" s="36">
        <v>6.52</v>
      </c>
      <c r="AD1276" s="38">
        <f t="shared" si="251"/>
        <v>7.1067999999999998</v>
      </c>
      <c r="AE1276" s="38">
        <f t="shared" si="252"/>
        <v>8.8834999999999997</v>
      </c>
      <c r="AF1276" s="38">
        <f t="shared" si="253"/>
        <v>9.5941799999999997</v>
      </c>
      <c r="AG1276" s="36">
        <f t="shared" si="248"/>
        <v>7.1</v>
      </c>
      <c r="AH1276" s="36">
        <f t="shared" si="249"/>
        <v>8.8800000000000008</v>
      </c>
      <c r="AI1276" s="36">
        <f t="shared" si="250"/>
        <v>9.59</v>
      </c>
      <c r="AJ1276" s="40">
        <v>42783</v>
      </c>
      <c r="AK1276" s="40">
        <v>42786</v>
      </c>
      <c r="AL1276" s="17">
        <v>1</v>
      </c>
      <c r="AM1276" s="20" t="s">
        <v>477</v>
      </c>
      <c r="AN1276" s="20"/>
      <c r="AO1276" s="20" t="s">
        <v>8087</v>
      </c>
      <c r="AP1276" s="20"/>
      <c r="AQ1276" s="20"/>
      <c r="AR1276" s="22"/>
      <c r="AS1276" s="46">
        <v>42552</v>
      </c>
      <c r="AT1276" s="173"/>
    </row>
    <row r="1277" spans="1:46" ht="47.25" customHeight="1">
      <c r="A1277" s="16">
        <v>8699262160069</v>
      </c>
      <c r="B1277" s="16" t="s">
        <v>1983</v>
      </c>
      <c r="C1277" s="16" t="s">
        <v>1984</v>
      </c>
      <c r="D1277" s="17" t="s">
        <v>38</v>
      </c>
      <c r="E1277" s="18" t="s">
        <v>38</v>
      </c>
      <c r="F1277" s="18">
        <v>0</v>
      </c>
      <c r="G1277" s="18">
        <v>1</v>
      </c>
      <c r="H1277" s="18">
        <v>1</v>
      </c>
      <c r="I1277" s="18"/>
      <c r="J1277" s="18"/>
      <c r="K1277" s="18"/>
      <c r="L1277" s="19" t="s">
        <v>4550</v>
      </c>
      <c r="M1277" s="19" t="s">
        <v>110</v>
      </c>
      <c r="N1277" s="18" t="s">
        <v>2465</v>
      </c>
      <c r="O1277" s="18">
        <v>20</v>
      </c>
      <c r="P1277" s="18" t="s">
        <v>163</v>
      </c>
      <c r="Q1277" s="18">
        <v>28</v>
      </c>
      <c r="R1277" s="18" t="s">
        <v>45</v>
      </c>
      <c r="S1277" s="37" t="s">
        <v>46</v>
      </c>
      <c r="T1277" s="18" t="s">
        <v>331</v>
      </c>
      <c r="U1277" s="37">
        <v>11.23</v>
      </c>
      <c r="V1277" s="37">
        <v>11.23</v>
      </c>
      <c r="W1277" s="37">
        <v>6.58</v>
      </c>
      <c r="X1277" s="18" t="s">
        <v>331</v>
      </c>
      <c r="Y1277" s="39"/>
      <c r="Z1277" s="16">
        <v>0</v>
      </c>
      <c r="AA1277" s="36">
        <v>13.35</v>
      </c>
      <c r="AB1277" s="36"/>
      <c r="AC1277" s="36">
        <v>13.35</v>
      </c>
      <c r="AD1277" s="70">
        <f t="shared" si="251"/>
        <v>14.518000000000001</v>
      </c>
      <c r="AE1277" s="70">
        <f t="shared" si="252"/>
        <v>18.147500000000001</v>
      </c>
      <c r="AF1277" s="70">
        <f t="shared" si="253"/>
        <v>19.599300000000003</v>
      </c>
      <c r="AG1277" s="36">
        <f t="shared" si="248"/>
        <v>14.51</v>
      </c>
      <c r="AH1277" s="36">
        <f t="shared" si="249"/>
        <v>18.14</v>
      </c>
      <c r="AI1277" s="36">
        <f t="shared" si="250"/>
        <v>19.59</v>
      </c>
      <c r="AJ1277" s="40">
        <v>42419</v>
      </c>
      <c r="AK1277" s="40">
        <v>42422</v>
      </c>
      <c r="AL1277" s="22"/>
      <c r="AM1277" s="20" t="s">
        <v>184</v>
      </c>
      <c r="AN1277" s="20"/>
      <c r="AO1277" s="20" t="s">
        <v>8124</v>
      </c>
      <c r="AP1277" s="20"/>
      <c r="AQ1277" s="20"/>
      <c r="AR1277" s="22"/>
      <c r="AS1277" s="46">
        <v>42552</v>
      </c>
      <c r="AT1277" s="173"/>
    </row>
    <row r="1278" spans="1:46" ht="47.25" customHeight="1">
      <c r="A1278" s="16">
        <v>8699262160083</v>
      </c>
      <c r="B1278" s="16" t="s">
        <v>1983</v>
      </c>
      <c r="C1278" s="16" t="s">
        <v>1984</v>
      </c>
      <c r="D1278" s="17" t="s">
        <v>323</v>
      </c>
      <c r="E1278" s="18" t="s">
        <v>323</v>
      </c>
      <c r="F1278" s="18">
        <v>0</v>
      </c>
      <c r="G1278" s="18">
        <v>1</v>
      </c>
      <c r="H1278" s="18">
        <v>1</v>
      </c>
      <c r="I1278" s="18"/>
      <c r="J1278" s="18"/>
      <c r="K1278" s="18"/>
      <c r="L1278" s="19" t="s">
        <v>6313</v>
      </c>
      <c r="M1278" s="19" t="s">
        <v>110</v>
      </c>
      <c r="N1278" s="18" t="s">
        <v>2465</v>
      </c>
      <c r="O1278" s="18">
        <v>40</v>
      </c>
      <c r="P1278" s="18" t="s">
        <v>163</v>
      </c>
      <c r="Q1278" s="18">
        <v>28</v>
      </c>
      <c r="R1278" s="18" t="s">
        <v>95</v>
      </c>
      <c r="S1278" s="37" t="s">
        <v>46</v>
      </c>
      <c r="T1278" s="18" t="s">
        <v>284</v>
      </c>
      <c r="U1278" s="38">
        <v>7.56</v>
      </c>
      <c r="V1278" s="38">
        <v>16.100000000000001</v>
      </c>
      <c r="W1278" s="38">
        <v>7.56</v>
      </c>
      <c r="X1278" s="18" t="s">
        <v>284</v>
      </c>
      <c r="Y1278" s="39"/>
      <c r="Z1278" s="16">
        <v>0</v>
      </c>
      <c r="AA1278" s="45">
        <v>15.94</v>
      </c>
      <c r="AB1278" s="36"/>
      <c r="AC1278" s="36">
        <v>15.94</v>
      </c>
      <c r="AD1278" s="36">
        <v>17.309999999999999</v>
      </c>
      <c r="AE1278" s="36">
        <v>21.64</v>
      </c>
      <c r="AF1278" s="36">
        <v>23.37</v>
      </c>
      <c r="AG1278" s="36">
        <f t="shared" si="248"/>
        <v>17.309999999999999</v>
      </c>
      <c r="AH1278" s="36">
        <f t="shared" si="249"/>
        <v>21.64</v>
      </c>
      <c r="AI1278" s="36">
        <f t="shared" si="250"/>
        <v>23.37</v>
      </c>
      <c r="AJ1278" s="40">
        <v>42783</v>
      </c>
      <c r="AK1278" s="40">
        <v>42786</v>
      </c>
      <c r="AL1278" s="17"/>
      <c r="AM1278" s="20" t="s">
        <v>477</v>
      </c>
      <c r="AN1278" s="20"/>
      <c r="AO1278" s="20" t="s">
        <v>8087</v>
      </c>
      <c r="AP1278" s="20"/>
      <c r="AQ1278" s="20"/>
      <c r="AR1278" s="22"/>
      <c r="AS1278" s="46">
        <v>42552</v>
      </c>
      <c r="AT1278" s="173"/>
    </row>
    <row r="1279" spans="1:46" ht="47.25" customHeight="1">
      <c r="A1279" s="16">
        <v>8697935090033</v>
      </c>
      <c r="B1279" s="16" t="s">
        <v>1753</v>
      </c>
      <c r="C1279" s="16" t="s">
        <v>1755</v>
      </c>
      <c r="D1279" s="17" t="s">
        <v>38</v>
      </c>
      <c r="E1279" s="18" t="s">
        <v>38</v>
      </c>
      <c r="F1279" s="18">
        <v>0</v>
      </c>
      <c r="G1279" s="18">
        <v>1</v>
      </c>
      <c r="H1279" s="18">
        <v>1</v>
      </c>
      <c r="I1279" s="18"/>
      <c r="J1279" s="18"/>
      <c r="K1279" s="18"/>
      <c r="L1279" s="19" t="s">
        <v>1756</v>
      </c>
      <c r="M1279" s="19" t="s">
        <v>112</v>
      </c>
      <c r="N1279" s="18" t="s">
        <v>1758</v>
      </c>
      <c r="O1279" s="18">
        <v>10</v>
      </c>
      <c r="P1279" s="18" t="s">
        <v>163</v>
      </c>
      <c r="Q1279" s="18">
        <v>28</v>
      </c>
      <c r="R1279" s="18" t="s">
        <v>45</v>
      </c>
      <c r="S1279" s="37" t="s">
        <v>46</v>
      </c>
      <c r="T1279" s="18" t="s">
        <v>222</v>
      </c>
      <c r="U1279" s="37">
        <v>8.76</v>
      </c>
      <c r="V1279" s="37">
        <v>14.89</v>
      </c>
      <c r="W1279" s="37">
        <v>8.76</v>
      </c>
      <c r="X1279" s="18" t="s">
        <v>222</v>
      </c>
      <c r="Y1279" s="39"/>
      <c r="Z1279" s="16">
        <v>0</v>
      </c>
      <c r="AA1279" s="36">
        <v>5.55</v>
      </c>
      <c r="AB1279" s="36"/>
      <c r="AC1279" s="36">
        <v>5.55</v>
      </c>
      <c r="AD1279" s="37">
        <f t="shared" ref="AD1279:AD1301" si="254">IF(Z1279=2,AC1279*1.08,IF(AC1279&lt;=10,(AC1279*1.09),IF(AC1279&lt;=50,(10*1.09)+((AC1279-10)*1.08),IF(AC1279&lt;=100,(10*1.09)+((50-10)*1.08)+((AC1279-50)*1.07),IF(AC1279&lt;=200,(10*1.09)+((50-10)*1.08)+((100-50)*1.07)+((AC1279-100)*1.04),(10*1.09)+((50-10)*1.08)+((100-50)*1.07)+((200-100)*1.04)+((AC1279-200)*1.02))))))</f>
        <v>6.0495000000000001</v>
      </c>
      <c r="AE1279" s="37">
        <f t="shared" ref="AE1279:AE1285" si="255">IF(Z1279=1,AD1279*1.08,IF(Z1279=2,0,IF(AC1279&lt;=100,(AD1279*1.25),IF(AC1279&lt;=200,134.5+((AC1279-100)*1.04*1.16),255.14+((AC1279-200)*1.02*1.12)))))</f>
        <v>7.5618750000000006</v>
      </c>
      <c r="AF1279" s="37">
        <f t="shared" ref="AF1279:AF1285" si="256">IF(Z1279=1,0,(AE1279*1.08))</f>
        <v>8.1668250000000011</v>
      </c>
      <c r="AG1279" s="36">
        <f t="shared" si="248"/>
        <v>6.04</v>
      </c>
      <c r="AH1279" s="36">
        <f t="shared" si="249"/>
        <v>7.56</v>
      </c>
      <c r="AI1279" s="36">
        <f t="shared" si="250"/>
        <v>8.16</v>
      </c>
      <c r="AJ1279" s="40">
        <v>42545</v>
      </c>
      <c r="AK1279" s="40">
        <v>42547</v>
      </c>
      <c r="AL1279" s="22"/>
      <c r="AM1279" s="20" t="s">
        <v>184</v>
      </c>
      <c r="AN1279" s="20"/>
      <c r="AO1279" s="20" t="s">
        <v>409</v>
      </c>
      <c r="AP1279" s="20"/>
      <c r="AQ1279" s="20"/>
      <c r="AR1279" s="22"/>
      <c r="AS1279" s="46">
        <v>42552</v>
      </c>
      <c r="AT1279" s="173"/>
    </row>
    <row r="1280" spans="1:46" ht="47.25" customHeight="1">
      <c r="A1280" s="16">
        <v>8697935090071</v>
      </c>
      <c r="B1280" s="16" t="s">
        <v>1753</v>
      </c>
      <c r="C1280" s="16" t="s">
        <v>1755</v>
      </c>
      <c r="D1280" s="17" t="s">
        <v>38</v>
      </c>
      <c r="E1280" s="18" t="s">
        <v>38</v>
      </c>
      <c r="F1280" s="18">
        <v>0</v>
      </c>
      <c r="G1280" s="18">
        <v>1</v>
      </c>
      <c r="H1280" s="18">
        <v>1</v>
      </c>
      <c r="I1280" s="18"/>
      <c r="J1280" s="18"/>
      <c r="K1280" s="18"/>
      <c r="L1280" s="19" t="s">
        <v>3245</v>
      </c>
      <c r="M1280" s="19" t="s">
        <v>112</v>
      </c>
      <c r="N1280" s="18" t="s">
        <v>1758</v>
      </c>
      <c r="O1280" s="18">
        <v>10</v>
      </c>
      <c r="P1280" s="18" t="s">
        <v>163</v>
      </c>
      <c r="Q1280" s="18">
        <v>84</v>
      </c>
      <c r="R1280" s="18" t="s">
        <v>45</v>
      </c>
      <c r="S1280" s="37" t="s">
        <v>46</v>
      </c>
      <c r="T1280" s="18" t="s">
        <v>557</v>
      </c>
      <c r="U1280" s="37">
        <v>38.96</v>
      </c>
      <c r="V1280" s="37">
        <v>45.09</v>
      </c>
      <c r="W1280" s="37">
        <v>27.05</v>
      </c>
      <c r="X1280" s="18" t="s">
        <v>557</v>
      </c>
      <c r="Y1280" s="39"/>
      <c r="Z1280" s="16">
        <v>0</v>
      </c>
      <c r="AA1280" s="36">
        <v>16.7</v>
      </c>
      <c r="AB1280" s="36"/>
      <c r="AC1280" s="36">
        <v>16.7</v>
      </c>
      <c r="AD1280" s="37">
        <f t="shared" si="254"/>
        <v>18.135999999999999</v>
      </c>
      <c r="AE1280" s="37">
        <f t="shared" si="255"/>
        <v>22.669999999999998</v>
      </c>
      <c r="AF1280" s="37">
        <f t="shared" si="256"/>
        <v>24.483599999999999</v>
      </c>
      <c r="AG1280" s="36">
        <f t="shared" si="248"/>
        <v>18.13</v>
      </c>
      <c r="AH1280" s="36">
        <f t="shared" si="249"/>
        <v>22.67</v>
      </c>
      <c r="AI1280" s="36">
        <f t="shared" si="250"/>
        <v>24.48</v>
      </c>
      <c r="AJ1280" s="40">
        <v>42545</v>
      </c>
      <c r="AK1280" s="40">
        <v>42547</v>
      </c>
      <c r="AL1280" s="22"/>
      <c r="AM1280" s="20" t="s">
        <v>184</v>
      </c>
      <c r="AN1280" s="20"/>
      <c r="AO1280" s="20" t="s">
        <v>2999</v>
      </c>
      <c r="AP1280" s="20"/>
      <c r="AQ1280" s="20"/>
      <c r="AR1280" s="22"/>
      <c r="AS1280" s="46">
        <v>42552</v>
      </c>
      <c r="AT1280" s="173"/>
    </row>
    <row r="1281" spans="1:46" ht="47.25" customHeight="1">
      <c r="A1281" s="16">
        <v>8697935090040</v>
      </c>
      <c r="B1281" s="16" t="s">
        <v>1753</v>
      </c>
      <c r="C1281" s="16" t="s">
        <v>1755</v>
      </c>
      <c r="D1281" s="17" t="s">
        <v>38</v>
      </c>
      <c r="E1281" s="18" t="s">
        <v>38</v>
      </c>
      <c r="F1281" s="18">
        <v>0</v>
      </c>
      <c r="G1281" s="18">
        <v>1</v>
      </c>
      <c r="H1281" s="18">
        <v>1</v>
      </c>
      <c r="I1281" s="18"/>
      <c r="J1281" s="18"/>
      <c r="K1281" s="18"/>
      <c r="L1281" s="19" t="s">
        <v>9500</v>
      </c>
      <c r="M1281" s="19" t="s">
        <v>112</v>
      </c>
      <c r="N1281" s="18" t="s">
        <v>1758</v>
      </c>
      <c r="O1281" s="18">
        <v>20</v>
      </c>
      <c r="P1281" s="18" t="s">
        <v>163</v>
      </c>
      <c r="Q1281" s="18">
        <v>28</v>
      </c>
      <c r="R1281" s="18" t="s">
        <v>45</v>
      </c>
      <c r="S1281" s="37" t="s">
        <v>46</v>
      </c>
      <c r="T1281" s="18" t="s">
        <v>222</v>
      </c>
      <c r="U1281" s="37">
        <v>14.79</v>
      </c>
      <c r="V1281" s="37">
        <v>21</v>
      </c>
      <c r="W1281" s="37">
        <v>12.6</v>
      </c>
      <c r="X1281" s="18" t="s">
        <v>284</v>
      </c>
      <c r="Y1281" s="39"/>
      <c r="Z1281" s="16">
        <v>0</v>
      </c>
      <c r="AA1281" s="36">
        <v>6.8</v>
      </c>
      <c r="AB1281" s="36"/>
      <c r="AC1281" s="36">
        <v>6.8</v>
      </c>
      <c r="AD1281" s="37">
        <f t="shared" si="254"/>
        <v>7.4119999999999999</v>
      </c>
      <c r="AE1281" s="37">
        <f t="shared" si="255"/>
        <v>9.2650000000000006</v>
      </c>
      <c r="AF1281" s="37">
        <f t="shared" si="256"/>
        <v>10.006200000000002</v>
      </c>
      <c r="AG1281" s="36">
        <f t="shared" si="248"/>
        <v>7.41</v>
      </c>
      <c r="AH1281" s="36">
        <f t="shared" si="249"/>
        <v>9.26</v>
      </c>
      <c r="AI1281" s="36">
        <f t="shared" si="250"/>
        <v>10</v>
      </c>
      <c r="AJ1281" s="40">
        <v>42545</v>
      </c>
      <c r="AK1281" s="40">
        <v>42547</v>
      </c>
      <c r="AL1281" s="22"/>
      <c r="AM1281" s="20" t="s">
        <v>184</v>
      </c>
      <c r="AN1281" s="20"/>
      <c r="AO1281" s="20" t="s">
        <v>8032</v>
      </c>
      <c r="AP1281" s="20"/>
      <c r="AQ1281" s="20"/>
      <c r="AR1281" s="22"/>
      <c r="AS1281" s="46">
        <v>42552</v>
      </c>
      <c r="AT1281" s="173"/>
    </row>
    <row r="1282" spans="1:46" ht="47.25" customHeight="1">
      <c r="A1282" s="16">
        <v>8697935090088</v>
      </c>
      <c r="B1282" s="16" t="s">
        <v>1753</v>
      </c>
      <c r="C1282" s="16" t="s">
        <v>1755</v>
      </c>
      <c r="D1282" s="17" t="s">
        <v>38</v>
      </c>
      <c r="E1282" s="18" t="s">
        <v>38</v>
      </c>
      <c r="F1282" s="18">
        <v>0</v>
      </c>
      <c r="G1282" s="18">
        <v>1</v>
      </c>
      <c r="H1282" s="18">
        <v>1</v>
      </c>
      <c r="I1282" s="18"/>
      <c r="J1282" s="18"/>
      <c r="K1282" s="18"/>
      <c r="L1282" s="19" t="s">
        <v>9053</v>
      </c>
      <c r="M1282" s="19" t="s">
        <v>112</v>
      </c>
      <c r="N1282" s="18" t="s">
        <v>1758</v>
      </c>
      <c r="O1282" s="18">
        <v>20</v>
      </c>
      <c r="P1282" s="18" t="s">
        <v>163</v>
      </c>
      <c r="Q1282" s="18">
        <v>84</v>
      </c>
      <c r="R1282" s="18" t="s">
        <v>45</v>
      </c>
      <c r="S1282" s="37" t="s">
        <v>46</v>
      </c>
      <c r="T1282" s="18" t="s">
        <v>557</v>
      </c>
      <c r="U1282" s="37">
        <v>72.8</v>
      </c>
      <c r="V1282" s="37">
        <v>84.83</v>
      </c>
      <c r="W1282" s="37">
        <v>50.89</v>
      </c>
      <c r="X1282" s="18" t="s">
        <v>557</v>
      </c>
      <c r="Y1282" s="39"/>
      <c r="Z1282" s="16">
        <v>0</v>
      </c>
      <c r="AA1282" s="36">
        <v>20.399999999999999</v>
      </c>
      <c r="AB1282" s="36"/>
      <c r="AC1282" s="36">
        <v>20.399999999999999</v>
      </c>
      <c r="AD1282" s="37">
        <f t="shared" si="254"/>
        <v>22.131999999999998</v>
      </c>
      <c r="AE1282" s="37">
        <f t="shared" si="255"/>
        <v>27.664999999999999</v>
      </c>
      <c r="AF1282" s="37">
        <f t="shared" si="256"/>
        <v>29.8782</v>
      </c>
      <c r="AG1282" s="36">
        <f t="shared" si="248"/>
        <v>22.13</v>
      </c>
      <c r="AH1282" s="36">
        <f t="shared" si="249"/>
        <v>27.66</v>
      </c>
      <c r="AI1282" s="36">
        <f t="shared" si="250"/>
        <v>29.87</v>
      </c>
      <c r="AJ1282" s="40">
        <v>42545</v>
      </c>
      <c r="AK1282" s="40">
        <v>42547</v>
      </c>
      <c r="AL1282" s="22"/>
      <c r="AM1282" s="20" t="s">
        <v>184</v>
      </c>
      <c r="AN1282" s="20"/>
      <c r="AO1282" s="20" t="s">
        <v>8032</v>
      </c>
      <c r="AP1282" s="20"/>
      <c r="AQ1282" s="20"/>
      <c r="AR1282" s="22"/>
      <c r="AS1282" s="46">
        <v>42552</v>
      </c>
      <c r="AT1282" s="173"/>
    </row>
    <row r="1283" spans="1:46" ht="47.25" customHeight="1">
      <c r="A1283" s="16">
        <v>8699504810073</v>
      </c>
      <c r="B1283" s="16" t="s">
        <v>9039</v>
      </c>
      <c r="C1283" s="16" t="s">
        <v>9040</v>
      </c>
      <c r="D1283" s="17" t="s">
        <v>87</v>
      </c>
      <c r="E1283" s="18" t="s">
        <v>41</v>
      </c>
      <c r="F1283" s="18">
        <v>4</v>
      </c>
      <c r="G1283" s="18">
        <v>2</v>
      </c>
      <c r="H1283" s="18">
        <v>2</v>
      </c>
      <c r="I1283" s="18"/>
      <c r="J1283" s="18"/>
      <c r="K1283" s="18"/>
      <c r="L1283" s="19" t="s">
        <v>9844</v>
      </c>
      <c r="M1283" s="19" t="s">
        <v>3348</v>
      </c>
      <c r="N1283" s="18" t="s">
        <v>1004</v>
      </c>
      <c r="O1283" s="18">
        <v>8</v>
      </c>
      <c r="P1283" s="18" t="s">
        <v>163</v>
      </c>
      <c r="Q1283" s="18">
        <v>8</v>
      </c>
      <c r="R1283" s="18" t="s">
        <v>45</v>
      </c>
      <c r="S1283" s="37" t="s">
        <v>96</v>
      </c>
      <c r="T1283" s="18" t="s">
        <v>53</v>
      </c>
      <c r="U1283" s="38">
        <v>3.460066343454963</v>
      </c>
      <c r="V1283" s="38">
        <v>3.460066343454963</v>
      </c>
      <c r="W1283" s="38">
        <v>0</v>
      </c>
      <c r="X1283" s="18" t="s">
        <v>53</v>
      </c>
      <c r="Y1283" s="39"/>
      <c r="Z1283" s="16">
        <v>0</v>
      </c>
      <c r="AA1283" s="36">
        <v>8.09</v>
      </c>
      <c r="AB1283" s="36"/>
      <c r="AC1283" s="36">
        <v>8.09</v>
      </c>
      <c r="AD1283" s="38">
        <f t="shared" si="254"/>
        <v>8.8181000000000012</v>
      </c>
      <c r="AE1283" s="38">
        <f t="shared" si="255"/>
        <v>11.022625000000001</v>
      </c>
      <c r="AF1283" s="38">
        <f t="shared" si="256"/>
        <v>11.904435000000003</v>
      </c>
      <c r="AG1283" s="36">
        <f t="shared" si="248"/>
        <v>8.81</v>
      </c>
      <c r="AH1283" s="36">
        <f t="shared" si="249"/>
        <v>11.02</v>
      </c>
      <c r="AI1283" s="36">
        <f t="shared" si="250"/>
        <v>11.9</v>
      </c>
      <c r="AJ1283" s="40">
        <v>42790</v>
      </c>
      <c r="AK1283" s="40">
        <v>42794</v>
      </c>
      <c r="AL1283" s="18"/>
      <c r="AM1283" s="20" t="s">
        <v>5185</v>
      </c>
      <c r="AN1283" s="20"/>
      <c r="AO1283" s="20" t="s">
        <v>8286</v>
      </c>
      <c r="AP1283" s="20"/>
      <c r="AQ1283" s="20"/>
      <c r="AR1283" s="22"/>
      <c r="AS1283" s="46">
        <v>42552</v>
      </c>
      <c r="AT1283" s="173"/>
    </row>
    <row r="1284" spans="1:46" ht="47.25" customHeight="1">
      <c r="A1284" s="16">
        <v>8699504810080</v>
      </c>
      <c r="B1284" s="16" t="s">
        <v>9039</v>
      </c>
      <c r="C1284" s="16" t="s">
        <v>9040</v>
      </c>
      <c r="D1284" s="17" t="s">
        <v>87</v>
      </c>
      <c r="E1284" s="18" t="s">
        <v>41</v>
      </c>
      <c r="F1284" s="18">
        <v>4</v>
      </c>
      <c r="G1284" s="18">
        <v>2</v>
      </c>
      <c r="H1284" s="18">
        <v>2</v>
      </c>
      <c r="I1284" s="18"/>
      <c r="J1284" s="18"/>
      <c r="K1284" s="18"/>
      <c r="L1284" s="19" t="s">
        <v>9845</v>
      </c>
      <c r="M1284" s="19" t="s">
        <v>3348</v>
      </c>
      <c r="N1284" s="18" t="s">
        <v>1004</v>
      </c>
      <c r="O1284" s="18">
        <v>2</v>
      </c>
      <c r="P1284" s="18" t="s">
        <v>163</v>
      </c>
      <c r="Q1284" s="18">
        <v>6</v>
      </c>
      <c r="R1284" s="18" t="s">
        <v>45</v>
      </c>
      <c r="S1284" s="37" t="s">
        <v>96</v>
      </c>
      <c r="T1284" s="18" t="s">
        <v>53</v>
      </c>
      <c r="U1284" s="38">
        <v>2.8299999999999996</v>
      </c>
      <c r="V1284" s="38">
        <v>2.8299999999999996</v>
      </c>
      <c r="W1284" s="38">
        <v>0</v>
      </c>
      <c r="X1284" s="18" t="s">
        <v>53</v>
      </c>
      <c r="Y1284" s="39"/>
      <c r="Z1284" s="16">
        <v>0</v>
      </c>
      <c r="AA1284" s="36">
        <v>6.6</v>
      </c>
      <c r="AB1284" s="36"/>
      <c r="AC1284" s="36">
        <v>6.6</v>
      </c>
      <c r="AD1284" s="38">
        <f t="shared" si="254"/>
        <v>7.194</v>
      </c>
      <c r="AE1284" s="38">
        <f t="shared" si="255"/>
        <v>8.9924999999999997</v>
      </c>
      <c r="AF1284" s="38">
        <f t="shared" si="256"/>
        <v>9.7119</v>
      </c>
      <c r="AG1284" s="36">
        <f t="shared" si="248"/>
        <v>7.19</v>
      </c>
      <c r="AH1284" s="36">
        <f t="shared" si="249"/>
        <v>8.99</v>
      </c>
      <c r="AI1284" s="36">
        <f t="shared" si="250"/>
        <v>9.7100000000000009</v>
      </c>
      <c r="AJ1284" s="40">
        <v>42783</v>
      </c>
      <c r="AK1284" s="40">
        <v>42786</v>
      </c>
      <c r="AL1284" s="17"/>
      <c r="AM1284" s="20" t="s">
        <v>5185</v>
      </c>
      <c r="AN1284" s="20"/>
      <c r="AO1284" s="20" t="s">
        <v>8286</v>
      </c>
      <c r="AP1284" s="20"/>
      <c r="AQ1284" s="20"/>
      <c r="AR1284" s="22"/>
      <c r="AS1284" s="46">
        <v>42552</v>
      </c>
      <c r="AT1284" s="173"/>
    </row>
    <row r="1285" spans="1:46" ht="47.25" customHeight="1">
      <c r="A1285" s="16">
        <v>8699808340016</v>
      </c>
      <c r="B1285" s="16" t="s">
        <v>9039</v>
      </c>
      <c r="C1285" s="16" t="s">
        <v>9040</v>
      </c>
      <c r="D1285" s="17" t="s">
        <v>87</v>
      </c>
      <c r="E1285" s="18" t="s">
        <v>295</v>
      </c>
      <c r="F1285" s="18">
        <v>4</v>
      </c>
      <c r="G1285" s="18">
        <v>2</v>
      </c>
      <c r="H1285" s="18">
        <v>2</v>
      </c>
      <c r="I1285" s="18"/>
      <c r="J1285" s="18"/>
      <c r="K1285" s="18"/>
      <c r="L1285" s="19" t="s">
        <v>10845</v>
      </c>
      <c r="M1285" s="19" t="s">
        <v>3348</v>
      </c>
      <c r="N1285" s="18" t="s">
        <v>3651</v>
      </c>
      <c r="O1285" s="51">
        <v>1E-3</v>
      </c>
      <c r="P1285" s="18" t="s">
        <v>163</v>
      </c>
      <c r="Q1285" s="18">
        <v>50</v>
      </c>
      <c r="R1285" s="18" t="s">
        <v>95</v>
      </c>
      <c r="S1285" s="37" t="s">
        <v>96</v>
      </c>
      <c r="T1285" s="18" t="s">
        <v>53</v>
      </c>
      <c r="U1285" s="38">
        <v>3.28</v>
      </c>
      <c r="V1285" s="38">
        <v>3.28</v>
      </c>
      <c r="W1285" s="38">
        <v>0</v>
      </c>
      <c r="X1285" s="18" t="s">
        <v>53</v>
      </c>
      <c r="Y1285" s="39"/>
      <c r="Z1285" s="16">
        <v>0</v>
      </c>
      <c r="AA1285" s="36">
        <v>9.0399999999999991</v>
      </c>
      <c r="AB1285" s="36"/>
      <c r="AC1285" s="36">
        <v>9.0399999999999991</v>
      </c>
      <c r="AD1285" s="38">
        <f t="shared" si="254"/>
        <v>9.8536000000000001</v>
      </c>
      <c r="AE1285" s="38">
        <f t="shared" si="255"/>
        <v>12.317</v>
      </c>
      <c r="AF1285" s="38">
        <f t="shared" si="256"/>
        <v>13.30236</v>
      </c>
      <c r="AG1285" s="36">
        <f t="shared" si="248"/>
        <v>9.85</v>
      </c>
      <c r="AH1285" s="36">
        <f t="shared" si="249"/>
        <v>12.31</v>
      </c>
      <c r="AI1285" s="36">
        <f t="shared" si="250"/>
        <v>13.3</v>
      </c>
      <c r="AJ1285" s="40">
        <v>43245</v>
      </c>
      <c r="AK1285" s="40">
        <v>43251</v>
      </c>
      <c r="AL1285" s="17">
        <v>1</v>
      </c>
      <c r="AM1285" s="17" t="s">
        <v>10821</v>
      </c>
      <c r="AN1285" s="17"/>
      <c r="AO1285" s="20" t="s">
        <v>8290</v>
      </c>
      <c r="AP1285" s="20"/>
      <c r="AQ1285" s="20"/>
      <c r="AR1285" s="22"/>
      <c r="AS1285" s="46">
        <v>42552</v>
      </c>
      <c r="AT1285" s="173"/>
    </row>
    <row r="1286" spans="1:46" ht="47.25" customHeight="1">
      <c r="A1286" s="16">
        <v>8699523090890</v>
      </c>
      <c r="B1286" s="16" t="s">
        <v>4794</v>
      </c>
      <c r="C1286" s="16" t="s">
        <v>4795</v>
      </c>
      <c r="D1286" s="17" t="s">
        <v>323</v>
      </c>
      <c r="E1286" s="18" t="s">
        <v>323</v>
      </c>
      <c r="F1286" s="18">
        <v>0</v>
      </c>
      <c r="G1286" s="18">
        <v>5</v>
      </c>
      <c r="H1286" s="18">
        <v>1</v>
      </c>
      <c r="I1286" s="18"/>
      <c r="J1286" s="18"/>
      <c r="K1286" s="18"/>
      <c r="L1286" s="19" t="s">
        <v>3743</v>
      </c>
      <c r="M1286" s="19" t="s">
        <v>136</v>
      </c>
      <c r="N1286" s="18" t="s">
        <v>2138</v>
      </c>
      <c r="O1286" s="18">
        <v>100</v>
      </c>
      <c r="P1286" s="18" t="s">
        <v>163</v>
      </c>
      <c r="Q1286" s="18">
        <v>30</v>
      </c>
      <c r="R1286" s="18" t="s">
        <v>95</v>
      </c>
      <c r="S1286" s="37" t="s">
        <v>46</v>
      </c>
      <c r="T1286" s="18" t="s">
        <v>238</v>
      </c>
      <c r="U1286" s="38">
        <v>10.38</v>
      </c>
      <c r="V1286" s="38">
        <v>19.739999999999998</v>
      </c>
      <c r="W1286" s="38">
        <v>10.38</v>
      </c>
      <c r="X1286" s="18" t="s">
        <v>238</v>
      </c>
      <c r="Y1286" s="39"/>
      <c r="Z1286" s="16">
        <v>0</v>
      </c>
      <c r="AA1286" s="36">
        <v>22.29</v>
      </c>
      <c r="AB1286" s="36"/>
      <c r="AC1286" s="36">
        <v>22.29</v>
      </c>
      <c r="AD1286" s="38">
        <f t="shared" si="254"/>
        <v>24.173200000000001</v>
      </c>
      <c r="AE1286" s="38">
        <f t="shared" ref="AE1286:AE1295" si="257">IF(Z1286=1,AD1286*1.08,IF(Z1286=4,AD1286*1.08,IF(Z1286=2,0,IF(AC1286&lt;=100,(AD1286*1.25),IF(AC1286&lt;=200,134.5+((AC1286-100)*1.04*1.16),255.14+((AC1286-200)*1.02*1.12))))))</f>
        <v>30.216500000000003</v>
      </c>
      <c r="AF1286" s="38">
        <f t="shared" ref="AF1286:AF1295" si="258">IF(Z1286=1,0,IF(Z1286=4,0,(AE1286*1.08)))</f>
        <v>32.633820000000007</v>
      </c>
      <c r="AG1286" s="36">
        <f t="shared" si="248"/>
        <v>24.17</v>
      </c>
      <c r="AH1286" s="36">
        <f t="shared" si="249"/>
        <v>30.21</v>
      </c>
      <c r="AI1286" s="36">
        <f t="shared" si="250"/>
        <v>32.630000000000003</v>
      </c>
      <c r="AJ1286" s="40">
        <v>43146</v>
      </c>
      <c r="AK1286" s="40">
        <v>43150</v>
      </c>
      <c r="AL1286" s="17"/>
      <c r="AM1286" s="36" t="s">
        <v>10882</v>
      </c>
      <c r="AN1286" s="41"/>
      <c r="AO1286" s="20" t="s">
        <v>8286</v>
      </c>
      <c r="AP1286" s="20"/>
      <c r="AQ1286" s="20"/>
      <c r="AR1286" s="22"/>
      <c r="AS1286" s="46">
        <v>42552</v>
      </c>
      <c r="AT1286" s="173"/>
    </row>
    <row r="1287" spans="1:46" ht="47.25" customHeight="1">
      <c r="A1287" s="16">
        <v>8699523090906</v>
      </c>
      <c r="B1287" s="16" t="s">
        <v>4794</v>
      </c>
      <c r="C1287" s="16" t="s">
        <v>4795</v>
      </c>
      <c r="D1287" s="17" t="s">
        <v>323</v>
      </c>
      <c r="E1287" s="18" t="s">
        <v>323</v>
      </c>
      <c r="F1287" s="18">
        <v>0</v>
      </c>
      <c r="G1287" s="18">
        <v>5</v>
      </c>
      <c r="H1287" s="18">
        <v>1</v>
      </c>
      <c r="I1287" s="18"/>
      <c r="J1287" s="18"/>
      <c r="K1287" s="18"/>
      <c r="L1287" s="19" t="s">
        <v>3744</v>
      </c>
      <c r="M1287" s="19" t="s">
        <v>136</v>
      </c>
      <c r="N1287" s="18" t="s">
        <v>2138</v>
      </c>
      <c r="O1287" s="18">
        <v>100</v>
      </c>
      <c r="P1287" s="18" t="s">
        <v>163</v>
      </c>
      <c r="Q1287" s="18">
        <v>60</v>
      </c>
      <c r="R1287" s="18" t="s">
        <v>95</v>
      </c>
      <c r="S1287" s="37" t="s">
        <v>46</v>
      </c>
      <c r="T1287" s="18" t="s">
        <v>238</v>
      </c>
      <c r="U1287" s="38">
        <v>20.76</v>
      </c>
      <c r="V1287" s="38">
        <v>34.840000000000003</v>
      </c>
      <c r="W1287" s="38">
        <v>20.76</v>
      </c>
      <c r="X1287" s="18" t="s">
        <v>238</v>
      </c>
      <c r="Y1287" s="39"/>
      <c r="Z1287" s="16">
        <v>0</v>
      </c>
      <c r="AA1287" s="36">
        <v>44.61</v>
      </c>
      <c r="AB1287" s="36"/>
      <c r="AC1287" s="36">
        <v>44.61</v>
      </c>
      <c r="AD1287" s="38">
        <f t="shared" si="254"/>
        <v>48.278800000000004</v>
      </c>
      <c r="AE1287" s="38">
        <f t="shared" si="257"/>
        <v>60.348500000000001</v>
      </c>
      <c r="AF1287" s="38">
        <f t="shared" si="258"/>
        <v>65.176380000000009</v>
      </c>
      <c r="AG1287" s="36">
        <f t="shared" si="248"/>
        <v>48.27</v>
      </c>
      <c r="AH1287" s="36">
        <f t="shared" si="249"/>
        <v>60.34</v>
      </c>
      <c r="AI1287" s="36">
        <f t="shared" si="250"/>
        <v>65.17</v>
      </c>
      <c r="AJ1287" s="40">
        <v>43146</v>
      </c>
      <c r="AK1287" s="40">
        <v>43150</v>
      </c>
      <c r="AL1287" s="17"/>
      <c r="AM1287" s="36" t="s">
        <v>10882</v>
      </c>
      <c r="AN1287" s="41"/>
      <c r="AO1287" s="20" t="s">
        <v>8286</v>
      </c>
      <c r="AP1287" s="20"/>
      <c r="AQ1287" s="20"/>
      <c r="AR1287" s="22"/>
      <c r="AS1287" s="46">
        <v>42552</v>
      </c>
      <c r="AT1287" s="173"/>
    </row>
    <row r="1288" spans="1:46" ht="47.25" customHeight="1">
      <c r="A1288" s="16">
        <v>8699523090920</v>
      </c>
      <c r="B1288" s="16" t="s">
        <v>4794</v>
      </c>
      <c r="C1288" s="16" t="s">
        <v>4795</v>
      </c>
      <c r="D1288" s="17" t="s">
        <v>323</v>
      </c>
      <c r="E1288" s="18" t="s">
        <v>323</v>
      </c>
      <c r="F1288" s="18">
        <v>0</v>
      </c>
      <c r="G1288" s="18">
        <v>5</v>
      </c>
      <c r="H1288" s="18">
        <v>1</v>
      </c>
      <c r="I1288" s="18"/>
      <c r="J1288" s="18"/>
      <c r="K1288" s="18"/>
      <c r="L1288" s="19" t="s">
        <v>3745</v>
      </c>
      <c r="M1288" s="24" t="s">
        <v>136</v>
      </c>
      <c r="N1288" s="18" t="s">
        <v>2138</v>
      </c>
      <c r="O1288" s="18">
        <v>150</v>
      </c>
      <c r="P1288" s="18" t="s">
        <v>163</v>
      </c>
      <c r="Q1288" s="18">
        <v>30</v>
      </c>
      <c r="R1288" s="18" t="s">
        <v>95</v>
      </c>
      <c r="S1288" s="37" t="s">
        <v>46</v>
      </c>
      <c r="T1288" s="18" t="s">
        <v>238</v>
      </c>
      <c r="U1288" s="38">
        <v>15.57</v>
      </c>
      <c r="V1288" s="38">
        <v>29.61</v>
      </c>
      <c r="W1288" s="38">
        <v>15.57</v>
      </c>
      <c r="X1288" s="18" t="s">
        <v>238</v>
      </c>
      <c r="Y1288" s="39"/>
      <c r="Z1288" s="16">
        <v>0</v>
      </c>
      <c r="AA1288" s="36">
        <v>38.229999999999997</v>
      </c>
      <c r="AB1288" s="36"/>
      <c r="AC1288" s="36">
        <v>38.229999999999997</v>
      </c>
      <c r="AD1288" s="38">
        <f t="shared" si="254"/>
        <v>41.388399999999997</v>
      </c>
      <c r="AE1288" s="38">
        <f t="shared" si="257"/>
        <v>51.735499999999995</v>
      </c>
      <c r="AF1288" s="38">
        <f t="shared" si="258"/>
        <v>55.874339999999997</v>
      </c>
      <c r="AG1288" s="36">
        <f t="shared" si="248"/>
        <v>41.38</v>
      </c>
      <c r="AH1288" s="36">
        <f t="shared" si="249"/>
        <v>51.73</v>
      </c>
      <c r="AI1288" s="36">
        <f t="shared" si="250"/>
        <v>55.87</v>
      </c>
      <c r="AJ1288" s="40">
        <v>43146</v>
      </c>
      <c r="AK1288" s="40">
        <v>43150</v>
      </c>
      <c r="AL1288" s="17"/>
      <c r="AM1288" s="36" t="s">
        <v>10882</v>
      </c>
      <c r="AN1288" s="41"/>
      <c r="AO1288" s="20" t="s">
        <v>8286</v>
      </c>
      <c r="AP1288" s="20"/>
      <c r="AQ1288" s="20"/>
      <c r="AR1288" s="22"/>
      <c r="AS1288" s="46">
        <v>42552</v>
      </c>
      <c r="AT1288" s="173"/>
    </row>
    <row r="1289" spans="1:46" ht="47.25" customHeight="1">
      <c r="A1289" s="16">
        <v>8699523090937</v>
      </c>
      <c r="B1289" s="16" t="s">
        <v>4794</v>
      </c>
      <c r="C1289" s="16" t="s">
        <v>4795</v>
      </c>
      <c r="D1289" s="17" t="s">
        <v>323</v>
      </c>
      <c r="E1289" s="18" t="s">
        <v>323</v>
      </c>
      <c r="F1289" s="18">
        <v>0</v>
      </c>
      <c r="G1289" s="18">
        <v>5</v>
      </c>
      <c r="H1289" s="18">
        <v>1</v>
      </c>
      <c r="I1289" s="18"/>
      <c r="J1289" s="18"/>
      <c r="K1289" s="18"/>
      <c r="L1289" s="19" t="s">
        <v>3746</v>
      </c>
      <c r="M1289" s="24" t="s">
        <v>136</v>
      </c>
      <c r="N1289" s="18" t="s">
        <v>2138</v>
      </c>
      <c r="O1289" s="18">
        <v>150</v>
      </c>
      <c r="P1289" s="18" t="s">
        <v>163</v>
      </c>
      <c r="Q1289" s="18">
        <v>60</v>
      </c>
      <c r="R1289" s="18" t="s">
        <v>95</v>
      </c>
      <c r="S1289" s="37" t="s">
        <v>46</v>
      </c>
      <c r="T1289" s="17" t="s">
        <v>238</v>
      </c>
      <c r="U1289" s="38">
        <v>31.14</v>
      </c>
      <c r="V1289" s="38">
        <v>59.22</v>
      </c>
      <c r="W1289" s="38">
        <v>31.14</v>
      </c>
      <c r="X1289" s="17" t="s">
        <v>238</v>
      </c>
      <c r="Y1289" s="39"/>
      <c r="Z1289" s="16">
        <v>0</v>
      </c>
      <c r="AA1289" s="36">
        <v>76.489999999999995</v>
      </c>
      <c r="AB1289" s="36"/>
      <c r="AC1289" s="36">
        <v>76.489999999999995</v>
      </c>
      <c r="AD1289" s="38">
        <f t="shared" si="254"/>
        <v>82.444299999999998</v>
      </c>
      <c r="AE1289" s="38">
        <f t="shared" si="257"/>
        <v>103.055375</v>
      </c>
      <c r="AF1289" s="38">
        <f t="shared" si="258"/>
        <v>111.29980500000001</v>
      </c>
      <c r="AG1289" s="36">
        <f t="shared" si="248"/>
        <v>82.44</v>
      </c>
      <c r="AH1289" s="36">
        <f t="shared" si="249"/>
        <v>103.05</v>
      </c>
      <c r="AI1289" s="36">
        <f t="shared" si="250"/>
        <v>111.29</v>
      </c>
      <c r="AJ1289" s="40">
        <v>43146</v>
      </c>
      <c r="AK1289" s="40">
        <v>43150</v>
      </c>
      <c r="AL1289" s="17"/>
      <c r="AM1289" s="36" t="s">
        <v>10882</v>
      </c>
      <c r="AN1289" s="41"/>
      <c r="AO1289" s="20" t="s">
        <v>272</v>
      </c>
      <c r="AP1289" s="20"/>
      <c r="AQ1289" s="20"/>
      <c r="AR1289" s="22"/>
      <c r="AS1289" s="46">
        <v>42552</v>
      </c>
      <c r="AT1289" s="173"/>
    </row>
    <row r="1290" spans="1:46" ht="47.25" customHeight="1">
      <c r="A1290" s="16">
        <v>8699523090951</v>
      </c>
      <c r="B1290" s="16" t="s">
        <v>4794</v>
      </c>
      <c r="C1290" s="16" t="s">
        <v>4795</v>
      </c>
      <c r="D1290" s="17" t="s">
        <v>323</v>
      </c>
      <c r="E1290" s="18" t="s">
        <v>323</v>
      </c>
      <c r="F1290" s="18">
        <v>0</v>
      </c>
      <c r="G1290" s="18">
        <v>1</v>
      </c>
      <c r="H1290" s="18">
        <v>1</v>
      </c>
      <c r="I1290" s="18"/>
      <c r="J1290" s="18"/>
      <c r="K1290" s="18"/>
      <c r="L1290" s="19" t="s">
        <v>3747</v>
      </c>
      <c r="M1290" s="24" t="s">
        <v>136</v>
      </c>
      <c r="N1290" s="18" t="s">
        <v>2138</v>
      </c>
      <c r="O1290" s="18">
        <v>200</v>
      </c>
      <c r="P1290" s="18" t="s">
        <v>163</v>
      </c>
      <c r="Q1290" s="18">
        <v>30</v>
      </c>
      <c r="R1290" s="18" t="s">
        <v>95</v>
      </c>
      <c r="S1290" s="37" t="s">
        <v>46</v>
      </c>
      <c r="T1290" s="18" t="s">
        <v>331</v>
      </c>
      <c r="U1290" s="38">
        <v>17.420000000000002</v>
      </c>
      <c r="V1290" s="38">
        <v>30.01</v>
      </c>
      <c r="W1290" s="38">
        <v>17.420000000000002</v>
      </c>
      <c r="X1290" s="18" t="s">
        <v>331</v>
      </c>
      <c r="Y1290" s="39"/>
      <c r="Z1290" s="16">
        <v>0</v>
      </c>
      <c r="AA1290" s="36">
        <v>39.61</v>
      </c>
      <c r="AB1290" s="36"/>
      <c r="AC1290" s="36">
        <v>39.61</v>
      </c>
      <c r="AD1290" s="38">
        <f t="shared" si="254"/>
        <v>42.878800000000005</v>
      </c>
      <c r="AE1290" s="38">
        <f t="shared" si="257"/>
        <v>53.598500000000008</v>
      </c>
      <c r="AF1290" s="38">
        <f t="shared" si="258"/>
        <v>57.88638000000001</v>
      </c>
      <c r="AG1290" s="36">
        <f t="shared" si="248"/>
        <v>42.87</v>
      </c>
      <c r="AH1290" s="36">
        <f t="shared" si="249"/>
        <v>53.59</v>
      </c>
      <c r="AI1290" s="36">
        <f t="shared" si="250"/>
        <v>57.88</v>
      </c>
      <c r="AJ1290" s="40">
        <v>43146</v>
      </c>
      <c r="AK1290" s="40">
        <v>43150</v>
      </c>
      <c r="AL1290" s="17"/>
      <c r="AM1290" s="36" t="s">
        <v>10882</v>
      </c>
      <c r="AN1290" s="41"/>
      <c r="AO1290" s="20" t="s">
        <v>272</v>
      </c>
      <c r="AP1290" s="20"/>
      <c r="AQ1290" s="20"/>
      <c r="AR1290" s="22"/>
      <c r="AS1290" s="46">
        <v>42552</v>
      </c>
      <c r="AT1290" s="173"/>
    </row>
    <row r="1291" spans="1:46" ht="47.25" customHeight="1">
      <c r="A1291" s="16">
        <v>8699523090968</v>
      </c>
      <c r="B1291" s="16" t="s">
        <v>4794</v>
      </c>
      <c r="C1291" s="16" t="s">
        <v>4795</v>
      </c>
      <c r="D1291" s="17" t="s">
        <v>323</v>
      </c>
      <c r="E1291" s="18" t="s">
        <v>323</v>
      </c>
      <c r="F1291" s="18">
        <v>0</v>
      </c>
      <c r="G1291" s="18">
        <v>1</v>
      </c>
      <c r="H1291" s="18">
        <v>1</v>
      </c>
      <c r="I1291" s="18"/>
      <c r="J1291" s="18"/>
      <c r="K1291" s="18"/>
      <c r="L1291" s="19" t="s">
        <v>3748</v>
      </c>
      <c r="M1291" s="24" t="s">
        <v>136</v>
      </c>
      <c r="N1291" s="18" t="s">
        <v>2138</v>
      </c>
      <c r="O1291" s="18">
        <v>200</v>
      </c>
      <c r="P1291" s="18" t="s">
        <v>163</v>
      </c>
      <c r="Q1291" s="18">
        <v>60</v>
      </c>
      <c r="R1291" s="18" t="s">
        <v>95</v>
      </c>
      <c r="S1291" s="37" t="s">
        <v>46</v>
      </c>
      <c r="T1291" s="18" t="s">
        <v>331</v>
      </c>
      <c r="U1291" s="38">
        <v>34.840000000000003</v>
      </c>
      <c r="V1291" s="38">
        <v>60.03</v>
      </c>
      <c r="W1291" s="38">
        <v>34.840000000000003</v>
      </c>
      <c r="X1291" s="18" t="s">
        <v>331</v>
      </c>
      <c r="Y1291" s="39"/>
      <c r="Z1291" s="16">
        <v>0</v>
      </c>
      <c r="AA1291" s="36">
        <v>79.290000000000006</v>
      </c>
      <c r="AB1291" s="36"/>
      <c r="AC1291" s="36">
        <v>79.290000000000006</v>
      </c>
      <c r="AD1291" s="38">
        <f t="shared" si="254"/>
        <v>85.440300000000008</v>
      </c>
      <c r="AE1291" s="38">
        <f t="shared" si="257"/>
        <v>106.800375</v>
      </c>
      <c r="AF1291" s="38">
        <f t="shared" si="258"/>
        <v>115.34440500000001</v>
      </c>
      <c r="AG1291" s="36">
        <f t="shared" si="248"/>
        <v>85.44</v>
      </c>
      <c r="AH1291" s="36">
        <f t="shared" si="249"/>
        <v>106.8</v>
      </c>
      <c r="AI1291" s="36">
        <f t="shared" si="250"/>
        <v>115.34</v>
      </c>
      <c r="AJ1291" s="40">
        <v>43146</v>
      </c>
      <c r="AK1291" s="40">
        <v>43150</v>
      </c>
      <c r="AL1291" s="17"/>
      <c r="AM1291" s="36" t="s">
        <v>10882</v>
      </c>
      <c r="AN1291" s="41"/>
      <c r="AO1291" s="20" t="s">
        <v>8275</v>
      </c>
      <c r="AP1291" s="20"/>
      <c r="AQ1291" s="20"/>
      <c r="AR1291" s="22"/>
      <c r="AS1291" s="46">
        <v>42552</v>
      </c>
      <c r="AT1291" s="173"/>
    </row>
    <row r="1292" spans="1:46" ht="47.25" customHeight="1">
      <c r="A1292" s="16">
        <v>8699523090869</v>
      </c>
      <c r="B1292" s="16" t="s">
        <v>4794</v>
      </c>
      <c r="C1292" s="16" t="s">
        <v>4795</v>
      </c>
      <c r="D1292" s="17" t="s">
        <v>323</v>
      </c>
      <c r="E1292" s="18" t="s">
        <v>323</v>
      </c>
      <c r="F1292" s="18">
        <v>0</v>
      </c>
      <c r="G1292" s="18">
        <v>1</v>
      </c>
      <c r="H1292" s="18">
        <v>1</v>
      </c>
      <c r="I1292" s="18"/>
      <c r="J1292" s="18"/>
      <c r="K1292" s="18"/>
      <c r="L1292" s="19" t="s">
        <v>3738</v>
      </c>
      <c r="M1292" s="24" t="s">
        <v>136</v>
      </c>
      <c r="N1292" s="18" t="s">
        <v>2138</v>
      </c>
      <c r="O1292" s="18">
        <v>25</v>
      </c>
      <c r="P1292" s="18" t="s">
        <v>163</v>
      </c>
      <c r="Q1292" s="18">
        <v>30</v>
      </c>
      <c r="R1292" s="18" t="s">
        <v>95</v>
      </c>
      <c r="S1292" s="37" t="s">
        <v>46</v>
      </c>
      <c r="T1292" s="40" t="s">
        <v>222</v>
      </c>
      <c r="U1292" s="38">
        <v>9.06</v>
      </c>
      <c r="V1292" s="38">
        <v>11.95</v>
      </c>
      <c r="W1292" s="38">
        <v>7.17</v>
      </c>
      <c r="X1292" s="40" t="s">
        <v>222</v>
      </c>
      <c r="Y1292" s="39"/>
      <c r="Z1292" s="16">
        <v>0</v>
      </c>
      <c r="AA1292" s="36">
        <v>11.7</v>
      </c>
      <c r="AB1292" s="36"/>
      <c r="AC1292" s="36">
        <v>11.7</v>
      </c>
      <c r="AD1292" s="38">
        <f t="shared" si="254"/>
        <v>12.736000000000001</v>
      </c>
      <c r="AE1292" s="38">
        <f t="shared" si="257"/>
        <v>15.920000000000002</v>
      </c>
      <c r="AF1292" s="38">
        <f t="shared" si="258"/>
        <v>17.193600000000004</v>
      </c>
      <c r="AG1292" s="36">
        <f t="shared" ref="AG1292:AG1302" si="259">TRUNC(AD1292,2)</f>
        <v>12.73</v>
      </c>
      <c r="AH1292" s="36">
        <f t="shared" ref="AH1292:AH1302" si="260">TRUNC(AE1292,2)</f>
        <v>15.92</v>
      </c>
      <c r="AI1292" s="36">
        <f t="shared" ref="AI1292:AI1302" si="261">TRUNC(AF1292,2)</f>
        <v>17.190000000000001</v>
      </c>
      <c r="AJ1292" s="40">
        <v>43146</v>
      </c>
      <c r="AK1292" s="40">
        <v>43150</v>
      </c>
      <c r="AL1292" s="17"/>
      <c r="AM1292" s="36" t="s">
        <v>10882</v>
      </c>
      <c r="AN1292" s="41"/>
      <c r="AO1292" s="20" t="s">
        <v>8278</v>
      </c>
      <c r="AP1292" s="20"/>
      <c r="AQ1292" s="20"/>
      <c r="AR1292" s="22"/>
      <c r="AS1292" s="46">
        <v>42552</v>
      </c>
      <c r="AT1292" s="173"/>
    </row>
    <row r="1293" spans="1:46" ht="47.25" customHeight="1">
      <c r="A1293" s="16">
        <v>8699523090876</v>
      </c>
      <c r="B1293" s="16" t="s">
        <v>4794</v>
      </c>
      <c r="C1293" s="16" t="s">
        <v>4795</v>
      </c>
      <c r="D1293" s="17" t="s">
        <v>323</v>
      </c>
      <c r="E1293" s="18" t="s">
        <v>323</v>
      </c>
      <c r="F1293" s="18">
        <v>0</v>
      </c>
      <c r="G1293" s="18">
        <v>1</v>
      </c>
      <c r="H1293" s="18">
        <v>1</v>
      </c>
      <c r="I1293" s="18"/>
      <c r="J1293" s="18"/>
      <c r="K1293" s="18"/>
      <c r="L1293" s="19" t="s">
        <v>3742</v>
      </c>
      <c r="M1293" s="24" t="s">
        <v>136</v>
      </c>
      <c r="N1293" s="18" t="s">
        <v>2138</v>
      </c>
      <c r="O1293" s="18">
        <v>25</v>
      </c>
      <c r="P1293" s="18" t="s">
        <v>163</v>
      </c>
      <c r="Q1293" s="18">
        <v>60</v>
      </c>
      <c r="R1293" s="18" t="s">
        <v>95</v>
      </c>
      <c r="S1293" s="37" t="s">
        <v>46</v>
      </c>
      <c r="T1293" s="40" t="s">
        <v>222</v>
      </c>
      <c r="U1293" s="38">
        <v>23.88</v>
      </c>
      <c r="V1293" s="38">
        <v>23.88</v>
      </c>
      <c r="W1293" s="38">
        <v>14.32</v>
      </c>
      <c r="X1293" s="40" t="s">
        <v>222</v>
      </c>
      <c r="Y1293" s="39"/>
      <c r="Z1293" s="16">
        <v>0</v>
      </c>
      <c r="AA1293" s="36">
        <v>23.42</v>
      </c>
      <c r="AB1293" s="36"/>
      <c r="AC1293" s="36">
        <v>23.42</v>
      </c>
      <c r="AD1293" s="38">
        <f t="shared" si="254"/>
        <v>25.393600000000003</v>
      </c>
      <c r="AE1293" s="38">
        <f t="shared" si="257"/>
        <v>31.742000000000004</v>
      </c>
      <c r="AF1293" s="38">
        <f t="shared" si="258"/>
        <v>34.281360000000006</v>
      </c>
      <c r="AG1293" s="36">
        <f t="shared" si="259"/>
        <v>25.39</v>
      </c>
      <c r="AH1293" s="36">
        <f t="shared" si="260"/>
        <v>31.74</v>
      </c>
      <c r="AI1293" s="36">
        <f t="shared" si="261"/>
        <v>34.28</v>
      </c>
      <c r="AJ1293" s="40">
        <v>43146</v>
      </c>
      <c r="AK1293" s="40">
        <v>43150</v>
      </c>
      <c r="AL1293" s="17"/>
      <c r="AM1293" s="36" t="s">
        <v>10882</v>
      </c>
      <c r="AN1293" s="41"/>
      <c r="AO1293" s="20" t="s">
        <v>8258</v>
      </c>
      <c r="AP1293" s="20"/>
      <c r="AQ1293" s="20"/>
      <c r="AR1293" s="22"/>
      <c r="AS1293" s="46">
        <v>42552</v>
      </c>
      <c r="AT1293" s="173"/>
    </row>
    <row r="1294" spans="1:46" ht="47.25" customHeight="1">
      <c r="A1294" s="16">
        <v>8699523090982</v>
      </c>
      <c r="B1294" s="16" t="s">
        <v>4794</v>
      </c>
      <c r="C1294" s="16" t="s">
        <v>4795</v>
      </c>
      <c r="D1294" s="17" t="s">
        <v>323</v>
      </c>
      <c r="E1294" s="18" t="s">
        <v>323</v>
      </c>
      <c r="F1294" s="18">
        <v>0</v>
      </c>
      <c r="G1294" s="18">
        <v>1</v>
      </c>
      <c r="H1294" s="18">
        <v>1</v>
      </c>
      <c r="I1294" s="18"/>
      <c r="J1294" s="18"/>
      <c r="K1294" s="18"/>
      <c r="L1294" s="19" t="s">
        <v>3749</v>
      </c>
      <c r="M1294" s="24" t="s">
        <v>136</v>
      </c>
      <c r="N1294" s="18" t="s">
        <v>2138</v>
      </c>
      <c r="O1294" s="18">
        <v>300</v>
      </c>
      <c r="P1294" s="18" t="s">
        <v>163</v>
      </c>
      <c r="Q1294" s="18">
        <v>30</v>
      </c>
      <c r="R1294" s="18" t="s">
        <v>95</v>
      </c>
      <c r="S1294" s="37" t="s">
        <v>46</v>
      </c>
      <c r="T1294" s="18" t="s">
        <v>331</v>
      </c>
      <c r="U1294" s="38">
        <v>27.37</v>
      </c>
      <c r="V1294" s="38">
        <v>53.34</v>
      </c>
      <c r="W1294" s="38">
        <v>27.37</v>
      </c>
      <c r="X1294" s="18" t="s">
        <v>331</v>
      </c>
      <c r="Y1294" s="39"/>
      <c r="Z1294" s="16">
        <v>0</v>
      </c>
      <c r="AA1294" s="36">
        <v>63.01</v>
      </c>
      <c r="AB1294" s="36"/>
      <c r="AC1294" s="36">
        <v>63.01</v>
      </c>
      <c r="AD1294" s="38">
        <f t="shared" si="254"/>
        <v>68.020700000000005</v>
      </c>
      <c r="AE1294" s="38">
        <f t="shared" si="257"/>
        <v>85.025875000000013</v>
      </c>
      <c r="AF1294" s="38">
        <f t="shared" si="258"/>
        <v>91.827945000000014</v>
      </c>
      <c r="AG1294" s="36">
        <f t="shared" si="259"/>
        <v>68.02</v>
      </c>
      <c r="AH1294" s="36">
        <f t="shared" si="260"/>
        <v>85.02</v>
      </c>
      <c r="AI1294" s="36">
        <f t="shared" si="261"/>
        <v>91.82</v>
      </c>
      <c r="AJ1294" s="40">
        <v>43146</v>
      </c>
      <c r="AK1294" s="40">
        <v>43150</v>
      </c>
      <c r="AL1294" s="17"/>
      <c r="AM1294" s="36" t="s">
        <v>10882</v>
      </c>
      <c r="AN1294" s="41"/>
      <c r="AO1294" s="20" t="s">
        <v>7862</v>
      </c>
      <c r="AP1294" s="20"/>
      <c r="AQ1294" s="20"/>
      <c r="AR1294" s="22"/>
      <c r="AS1294" s="46">
        <v>42552</v>
      </c>
      <c r="AT1294" s="173"/>
    </row>
    <row r="1295" spans="1:46" ht="47.25" customHeight="1">
      <c r="A1295" s="16">
        <v>8699523090999</v>
      </c>
      <c r="B1295" s="16" t="s">
        <v>4794</v>
      </c>
      <c r="C1295" s="16" t="s">
        <v>4795</v>
      </c>
      <c r="D1295" s="17" t="s">
        <v>323</v>
      </c>
      <c r="E1295" s="18" t="s">
        <v>323</v>
      </c>
      <c r="F1295" s="18">
        <v>0</v>
      </c>
      <c r="G1295" s="18">
        <v>1</v>
      </c>
      <c r="H1295" s="18">
        <v>1</v>
      </c>
      <c r="I1295" s="18"/>
      <c r="J1295" s="18"/>
      <c r="K1295" s="18"/>
      <c r="L1295" s="19" t="s">
        <v>3750</v>
      </c>
      <c r="M1295" s="24" t="s">
        <v>136</v>
      </c>
      <c r="N1295" s="18" t="s">
        <v>2138</v>
      </c>
      <c r="O1295" s="18">
        <v>300</v>
      </c>
      <c r="P1295" s="18" t="s">
        <v>163</v>
      </c>
      <c r="Q1295" s="18">
        <v>60</v>
      </c>
      <c r="R1295" s="18" t="s">
        <v>95</v>
      </c>
      <c r="S1295" s="37" t="s">
        <v>46</v>
      </c>
      <c r="T1295" s="18" t="s">
        <v>557</v>
      </c>
      <c r="U1295" s="38">
        <v>57.37</v>
      </c>
      <c r="V1295" s="38">
        <v>94.63</v>
      </c>
      <c r="W1295" s="38">
        <v>56.77</v>
      </c>
      <c r="X1295" s="18" t="s">
        <v>222</v>
      </c>
      <c r="Y1295" s="39"/>
      <c r="Z1295" s="16">
        <v>0</v>
      </c>
      <c r="AA1295" s="36">
        <v>126.08</v>
      </c>
      <c r="AB1295" s="36"/>
      <c r="AC1295" s="36">
        <v>126.08</v>
      </c>
      <c r="AD1295" s="38">
        <f t="shared" si="254"/>
        <v>134.72319999999999</v>
      </c>
      <c r="AE1295" s="38">
        <f t="shared" si="257"/>
        <v>165.96291199999999</v>
      </c>
      <c r="AF1295" s="38">
        <f t="shared" si="258"/>
        <v>179.23994496</v>
      </c>
      <c r="AG1295" s="36">
        <f t="shared" si="259"/>
        <v>134.72</v>
      </c>
      <c r="AH1295" s="36">
        <f t="shared" si="260"/>
        <v>165.96</v>
      </c>
      <c r="AI1295" s="36">
        <f t="shared" si="261"/>
        <v>179.23</v>
      </c>
      <c r="AJ1295" s="40">
        <v>43146</v>
      </c>
      <c r="AK1295" s="40">
        <v>43150</v>
      </c>
      <c r="AL1295" s="17"/>
      <c r="AM1295" s="36" t="s">
        <v>10882</v>
      </c>
      <c r="AN1295" s="41"/>
      <c r="AO1295" s="20" t="s">
        <v>8252</v>
      </c>
      <c r="AP1295" s="20"/>
      <c r="AQ1295" s="20"/>
      <c r="AR1295" s="22"/>
      <c r="AS1295" s="46">
        <v>42552</v>
      </c>
      <c r="AT1295" s="173"/>
    </row>
    <row r="1296" spans="1:46" ht="47.25" customHeight="1">
      <c r="A1296" s="16">
        <v>8699638760244</v>
      </c>
      <c r="B1296" s="16" t="s">
        <v>6125</v>
      </c>
      <c r="C1296" s="16" t="s">
        <v>6126</v>
      </c>
      <c r="D1296" s="17" t="s">
        <v>38</v>
      </c>
      <c r="E1296" s="18" t="s">
        <v>41</v>
      </c>
      <c r="F1296" s="18">
        <v>0</v>
      </c>
      <c r="G1296" s="18">
        <v>1</v>
      </c>
      <c r="H1296" s="18">
        <v>1</v>
      </c>
      <c r="I1296" s="18"/>
      <c r="J1296" s="18"/>
      <c r="K1296" s="18"/>
      <c r="L1296" s="19" t="s">
        <v>6127</v>
      </c>
      <c r="M1296" s="19" t="s">
        <v>1139</v>
      </c>
      <c r="N1296" s="18" t="s">
        <v>6128</v>
      </c>
      <c r="O1296" s="18">
        <v>100</v>
      </c>
      <c r="P1296" s="18" t="s">
        <v>163</v>
      </c>
      <c r="Q1296" s="18">
        <v>1</v>
      </c>
      <c r="R1296" s="18" t="s">
        <v>45</v>
      </c>
      <c r="S1296" s="37" t="s">
        <v>96</v>
      </c>
      <c r="T1296" s="37"/>
      <c r="U1296" s="37"/>
      <c r="V1296" s="37">
        <v>22</v>
      </c>
      <c r="W1296" s="37">
        <v>17.600000000000001</v>
      </c>
      <c r="X1296" s="18" t="s">
        <v>300</v>
      </c>
      <c r="Y1296" s="18"/>
      <c r="Z1296" s="16">
        <v>0</v>
      </c>
      <c r="AA1296" s="16"/>
      <c r="AB1296" s="16"/>
      <c r="AC1296" s="37">
        <v>18.850000000000001</v>
      </c>
      <c r="AD1296" s="70">
        <f t="shared" si="254"/>
        <v>20.458000000000002</v>
      </c>
      <c r="AE1296" s="70">
        <f t="shared" ref="AE1296:AE1301" si="262">IF(Z1296=1,AD1296*1.08,IF(Z1296=2,0,IF(AC1296&lt;=100,(AD1296*1.25),IF(AC1296&lt;=200,134.5+((AC1296-100)*1.04*1.16),255.14+((AC1296-200)*1.02*1.12)))))</f>
        <v>25.572500000000002</v>
      </c>
      <c r="AF1296" s="70">
        <f t="shared" ref="AF1296:AF1301" si="263">IF(Z1296=1,0,(AE1296*1.08))</f>
        <v>27.618300000000005</v>
      </c>
      <c r="AG1296" s="36">
        <f t="shared" si="259"/>
        <v>20.45</v>
      </c>
      <c r="AH1296" s="36">
        <f t="shared" si="260"/>
        <v>25.57</v>
      </c>
      <c r="AI1296" s="36">
        <f t="shared" si="261"/>
        <v>27.61</v>
      </c>
      <c r="AJ1296" s="40">
        <v>42419</v>
      </c>
      <c r="AK1296" s="40">
        <v>42422</v>
      </c>
      <c r="AL1296" s="22"/>
      <c r="AM1296" s="20"/>
      <c r="AN1296" s="20"/>
      <c r="AO1296" s="20" t="s">
        <v>8255</v>
      </c>
      <c r="AP1296" s="20"/>
      <c r="AQ1296" s="20"/>
      <c r="AR1296" s="22"/>
      <c r="AS1296" s="46">
        <v>42552</v>
      </c>
      <c r="AT1296" s="173"/>
    </row>
    <row r="1297" spans="1:46" ht="47.25" customHeight="1">
      <c r="A1297" s="16">
        <v>8699578090852</v>
      </c>
      <c r="B1297" s="16" t="s">
        <v>6560</v>
      </c>
      <c r="C1297" s="16" t="s">
        <v>6561</v>
      </c>
      <c r="D1297" s="17" t="s">
        <v>323</v>
      </c>
      <c r="E1297" s="18" t="s">
        <v>295</v>
      </c>
      <c r="F1297" s="18">
        <v>4</v>
      </c>
      <c r="G1297" s="18">
        <v>1</v>
      </c>
      <c r="H1297" s="18">
        <v>2</v>
      </c>
      <c r="I1297" s="18"/>
      <c r="J1297" s="18"/>
      <c r="K1297" s="18"/>
      <c r="L1297" s="19" t="s">
        <v>10980</v>
      </c>
      <c r="M1297" s="19" t="s">
        <v>846</v>
      </c>
      <c r="N1297" s="18" t="s">
        <v>586</v>
      </c>
      <c r="O1297" s="18">
        <v>400</v>
      </c>
      <c r="P1297" s="18" t="s">
        <v>163</v>
      </c>
      <c r="Q1297" s="18">
        <v>14</v>
      </c>
      <c r="R1297" s="18" t="s">
        <v>95</v>
      </c>
      <c r="S1297" s="37" t="s">
        <v>46</v>
      </c>
      <c r="T1297" s="18" t="s">
        <v>53</v>
      </c>
      <c r="U1297" s="38">
        <v>2.65</v>
      </c>
      <c r="V1297" s="38">
        <v>2.65</v>
      </c>
      <c r="W1297" s="38">
        <v>0</v>
      </c>
      <c r="X1297" s="18" t="s">
        <v>53</v>
      </c>
      <c r="Y1297" s="39"/>
      <c r="Z1297" s="16">
        <v>0</v>
      </c>
      <c r="AA1297" s="36">
        <v>7.27</v>
      </c>
      <c r="AB1297" s="36"/>
      <c r="AC1297" s="36">
        <v>7.27</v>
      </c>
      <c r="AD1297" s="38">
        <f t="shared" si="254"/>
        <v>7.9242999999999997</v>
      </c>
      <c r="AE1297" s="38">
        <f t="shared" si="262"/>
        <v>9.9053749999999994</v>
      </c>
      <c r="AF1297" s="38">
        <f t="shared" si="263"/>
        <v>10.697805000000001</v>
      </c>
      <c r="AG1297" s="36">
        <f t="shared" si="259"/>
        <v>7.92</v>
      </c>
      <c r="AH1297" s="36">
        <f t="shared" si="260"/>
        <v>9.9</v>
      </c>
      <c r="AI1297" s="36">
        <f t="shared" si="261"/>
        <v>10.69</v>
      </c>
      <c r="AJ1297" s="40">
        <v>43245</v>
      </c>
      <c r="AK1297" s="40">
        <v>43251</v>
      </c>
      <c r="AL1297" s="17">
        <v>1</v>
      </c>
      <c r="AM1297" s="17" t="s">
        <v>10821</v>
      </c>
      <c r="AN1297" s="17"/>
      <c r="AO1297" s="20" t="s">
        <v>8255</v>
      </c>
      <c r="AP1297" s="20"/>
      <c r="AQ1297" s="20"/>
      <c r="AR1297" s="22"/>
      <c r="AS1297" s="46">
        <v>42552</v>
      </c>
      <c r="AT1297" s="173"/>
    </row>
    <row r="1298" spans="1:46" ht="47.25" customHeight="1">
      <c r="A1298" s="16">
        <v>8697936094443</v>
      </c>
      <c r="B1298" s="16" t="s">
        <v>7066</v>
      </c>
      <c r="C1298" s="16" t="s">
        <v>7067</v>
      </c>
      <c r="D1298" s="17" t="s">
        <v>38</v>
      </c>
      <c r="E1298" s="18" t="s">
        <v>38</v>
      </c>
      <c r="F1298" s="18">
        <v>0</v>
      </c>
      <c r="G1298" s="18">
        <v>2</v>
      </c>
      <c r="H1298" s="18">
        <v>1</v>
      </c>
      <c r="I1298" s="18"/>
      <c r="J1298" s="18"/>
      <c r="K1298" s="18"/>
      <c r="L1298" s="19" t="s">
        <v>4101</v>
      </c>
      <c r="M1298" s="19" t="s">
        <v>4102</v>
      </c>
      <c r="N1298" s="18" t="s">
        <v>502</v>
      </c>
      <c r="O1298" s="18" t="s">
        <v>8442</v>
      </c>
      <c r="P1298" s="18" t="s">
        <v>163</v>
      </c>
      <c r="Q1298" s="18">
        <v>50</v>
      </c>
      <c r="R1298" s="18" t="s">
        <v>45</v>
      </c>
      <c r="S1298" s="37" t="s">
        <v>46</v>
      </c>
      <c r="T1298" s="18" t="s">
        <v>7155</v>
      </c>
      <c r="U1298" s="37">
        <v>74.739999999999995</v>
      </c>
      <c r="V1298" s="37">
        <v>74.739999999999995</v>
      </c>
      <c r="W1298" s="37">
        <v>32.86</v>
      </c>
      <c r="X1298" s="18" t="s">
        <v>7155</v>
      </c>
      <c r="Y1298" s="39"/>
      <c r="Z1298" s="16">
        <v>0</v>
      </c>
      <c r="AA1298" s="36">
        <v>27.14</v>
      </c>
      <c r="AB1298" s="36"/>
      <c r="AC1298" s="36">
        <v>27.14</v>
      </c>
      <c r="AD1298" s="70">
        <f t="shared" si="254"/>
        <v>29.411200000000001</v>
      </c>
      <c r="AE1298" s="70">
        <f t="shared" si="262"/>
        <v>36.764000000000003</v>
      </c>
      <c r="AF1298" s="70">
        <f t="shared" si="263"/>
        <v>39.705120000000008</v>
      </c>
      <c r="AG1298" s="36">
        <f t="shared" si="259"/>
        <v>29.41</v>
      </c>
      <c r="AH1298" s="36">
        <f t="shared" si="260"/>
        <v>36.76</v>
      </c>
      <c r="AI1298" s="36">
        <f t="shared" si="261"/>
        <v>39.700000000000003</v>
      </c>
      <c r="AJ1298" s="40">
        <v>42419</v>
      </c>
      <c r="AK1298" s="40">
        <v>42422</v>
      </c>
      <c r="AL1298" s="22"/>
      <c r="AM1298" s="20" t="s">
        <v>184</v>
      </c>
      <c r="AN1298" s="20"/>
      <c r="AO1298" s="20" t="s">
        <v>2257</v>
      </c>
      <c r="AP1298" s="20"/>
      <c r="AQ1298" s="20"/>
      <c r="AR1298" s="22"/>
      <c r="AS1298" s="46">
        <v>42552</v>
      </c>
      <c r="AT1298" s="173"/>
    </row>
    <row r="1299" spans="1:46" ht="47.25" customHeight="1">
      <c r="A1299" s="16">
        <v>8680835000103</v>
      </c>
      <c r="B1299" s="16" t="s">
        <v>1492</v>
      </c>
      <c r="C1299" s="16" t="s">
        <v>7351</v>
      </c>
      <c r="D1299" s="22" t="s">
        <v>87</v>
      </c>
      <c r="E1299" s="18" t="s">
        <v>87</v>
      </c>
      <c r="F1299" s="18">
        <v>2</v>
      </c>
      <c r="G1299" s="18">
        <v>2</v>
      </c>
      <c r="H1299" s="18">
        <v>1</v>
      </c>
      <c r="I1299" s="18"/>
      <c r="J1299" s="18"/>
      <c r="K1299" s="18"/>
      <c r="L1299" s="19" t="s">
        <v>10689</v>
      </c>
      <c r="M1299" s="19" t="s">
        <v>3835</v>
      </c>
      <c r="N1299" s="18" t="s">
        <v>7353</v>
      </c>
      <c r="O1299" s="18">
        <v>400</v>
      </c>
      <c r="P1299" s="18" t="s">
        <v>197</v>
      </c>
      <c r="Q1299" s="18">
        <v>1</v>
      </c>
      <c r="R1299" s="18" t="s">
        <v>95</v>
      </c>
      <c r="S1299" s="37" t="s">
        <v>96</v>
      </c>
      <c r="T1299" s="37" t="s">
        <v>238</v>
      </c>
      <c r="U1299" s="38">
        <v>25</v>
      </c>
      <c r="V1299" s="38">
        <v>25</v>
      </c>
      <c r="W1299" s="38">
        <v>25</v>
      </c>
      <c r="X1299" s="37" t="s">
        <v>238</v>
      </c>
      <c r="Y1299" s="39"/>
      <c r="Z1299" s="16">
        <v>0</v>
      </c>
      <c r="AA1299" s="36">
        <v>63.95</v>
      </c>
      <c r="AB1299" s="36"/>
      <c r="AC1299" s="36">
        <v>63.95</v>
      </c>
      <c r="AD1299" s="38">
        <f t="shared" si="254"/>
        <v>69.026499999999999</v>
      </c>
      <c r="AE1299" s="38">
        <f t="shared" si="262"/>
        <v>86.283124999999998</v>
      </c>
      <c r="AF1299" s="38">
        <f t="shared" si="263"/>
        <v>93.185775000000007</v>
      </c>
      <c r="AG1299" s="36">
        <f t="shared" si="259"/>
        <v>69.02</v>
      </c>
      <c r="AH1299" s="36">
        <f t="shared" si="260"/>
        <v>86.28</v>
      </c>
      <c r="AI1299" s="36">
        <f t="shared" si="261"/>
        <v>93.18</v>
      </c>
      <c r="AJ1299" s="40">
        <v>43231</v>
      </c>
      <c r="AK1299" s="40">
        <v>43235</v>
      </c>
      <c r="AL1299" s="17">
        <v>1</v>
      </c>
      <c r="AM1299" s="20" t="s">
        <v>3754</v>
      </c>
      <c r="AN1299" s="20"/>
      <c r="AO1299" s="20" t="s">
        <v>272</v>
      </c>
      <c r="AP1299" s="20"/>
      <c r="AQ1299" s="20"/>
      <c r="AR1299" s="22"/>
      <c r="AS1299" s="46">
        <v>42552</v>
      </c>
      <c r="AT1299" s="173"/>
    </row>
    <row r="1300" spans="1:46" ht="47.25" customHeight="1">
      <c r="A1300" s="16">
        <v>8680835000110</v>
      </c>
      <c r="B1300" s="16" t="s">
        <v>1492</v>
      </c>
      <c r="C1300" s="16" t="s">
        <v>7351</v>
      </c>
      <c r="D1300" s="22" t="s">
        <v>87</v>
      </c>
      <c r="E1300" s="18" t="s">
        <v>87</v>
      </c>
      <c r="F1300" s="18">
        <v>2</v>
      </c>
      <c r="G1300" s="18">
        <v>2</v>
      </c>
      <c r="H1300" s="18">
        <v>1</v>
      </c>
      <c r="I1300" s="18"/>
      <c r="J1300" s="18"/>
      <c r="K1300" s="18"/>
      <c r="L1300" s="19" t="s">
        <v>7352</v>
      </c>
      <c r="M1300" s="19" t="s">
        <v>3835</v>
      </c>
      <c r="N1300" s="18" t="s">
        <v>7353</v>
      </c>
      <c r="O1300" s="18">
        <v>400</v>
      </c>
      <c r="P1300" s="18" t="s">
        <v>197</v>
      </c>
      <c r="Q1300" s="18">
        <v>1</v>
      </c>
      <c r="R1300" s="18" t="s">
        <v>95</v>
      </c>
      <c r="S1300" s="37" t="s">
        <v>96</v>
      </c>
      <c r="T1300" s="37" t="s">
        <v>238</v>
      </c>
      <c r="U1300" s="38">
        <v>26.5</v>
      </c>
      <c r="V1300" s="38">
        <v>26.5</v>
      </c>
      <c r="W1300" s="38">
        <v>26.5</v>
      </c>
      <c r="X1300" s="37" t="s">
        <v>238</v>
      </c>
      <c r="Y1300" s="39"/>
      <c r="Z1300" s="16">
        <v>0</v>
      </c>
      <c r="AA1300" s="36">
        <v>59.63</v>
      </c>
      <c r="AB1300" s="36"/>
      <c r="AC1300" s="36">
        <v>59.63</v>
      </c>
      <c r="AD1300" s="38">
        <f t="shared" si="254"/>
        <v>64.4041</v>
      </c>
      <c r="AE1300" s="38">
        <f t="shared" si="262"/>
        <v>80.505124999999992</v>
      </c>
      <c r="AF1300" s="38">
        <f t="shared" si="263"/>
        <v>86.945534999999992</v>
      </c>
      <c r="AG1300" s="36">
        <f t="shared" si="259"/>
        <v>64.400000000000006</v>
      </c>
      <c r="AH1300" s="36">
        <f t="shared" si="260"/>
        <v>80.5</v>
      </c>
      <c r="AI1300" s="36">
        <f t="shared" si="261"/>
        <v>86.94</v>
      </c>
      <c r="AJ1300" s="40">
        <v>43084</v>
      </c>
      <c r="AK1300" s="40">
        <v>43088</v>
      </c>
      <c r="AL1300" s="17">
        <v>1</v>
      </c>
      <c r="AM1300" s="20" t="s">
        <v>477</v>
      </c>
      <c r="AN1300" s="20"/>
      <c r="AO1300" s="20" t="s">
        <v>2257</v>
      </c>
      <c r="AP1300" s="20"/>
      <c r="AQ1300" s="20"/>
      <c r="AR1300" s="22"/>
      <c r="AS1300" s="46">
        <v>42552</v>
      </c>
      <c r="AT1300" s="173"/>
    </row>
    <row r="1301" spans="1:46" ht="47.25" customHeight="1">
      <c r="A1301" s="16">
        <v>8680835000127</v>
      </c>
      <c r="B1301" s="16" t="s">
        <v>1492</v>
      </c>
      <c r="C1301" s="16" t="s">
        <v>7351</v>
      </c>
      <c r="D1301" s="22" t="s">
        <v>87</v>
      </c>
      <c r="E1301" s="18" t="s">
        <v>87</v>
      </c>
      <c r="F1301" s="18">
        <v>2</v>
      </c>
      <c r="G1301" s="18">
        <v>2</v>
      </c>
      <c r="H1301" s="18">
        <v>1</v>
      </c>
      <c r="I1301" s="18"/>
      <c r="J1301" s="18"/>
      <c r="K1301" s="18"/>
      <c r="L1301" s="19" t="s">
        <v>11501</v>
      </c>
      <c r="M1301" s="19" t="s">
        <v>3835</v>
      </c>
      <c r="N1301" s="18" t="s">
        <v>7353</v>
      </c>
      <c r="O1301" s="18">
        <v>400</v>
      </c>
      <c r="P1301" s="18" t="s">
        <v>197</v>
      </c>
      <c r="Q1301" s="18">
        <v>1</v>
      </c>
      <c r="R1301" s="18" t="s">
        <v>95</v>
      </c>
      <c r="S1301" s="37" t="s">
        <v>96</v>
      </c>
      <c r="T1301" s="37" t="s">
        <v>238</v>
      </c>
      <c r="U1301" s="38">
        <v>18</v>
      </c>
      <c r="V1301" s="38">
        <v>18</v>
      </c>
      <c r="W1301" s="38">
        <v>18</v>
      </c>
      <c r="X1301" s="37" t="s">
        <v>238</v>
      </c>
      <c r="Y1301" s="39"/>
      <c r="Z1301" s="16">
        <v>0</v>
      </c>
      <c r="AA1301" s="36">
        <v>48.48</v>
      </c>
      <c r="AB1301" s="36"/>
      <c r="AC1301" s="36">
        <v>48.48</v>
      </c>
      <c r="AD1301" s="38">
        <f t="shared" si="254"/>
        <v>52.458399999999997</v>
      </c>
      <c r="AE1301" s="38">
        <f t="shared" si="262"/>
        <v>65.572999999999993</v>
      </c>
      <c r="AF1301" s="38">
        <f t="shared" si="263"/>
        <v>70.818839999999994</v>
      </c>
      <c r="AG1301" s="36">
        <f t="shared" si="259"/>
        <v>52.45</v>
      </c>
      <c r="AH1301" s="36">
        <f t="shared" si="260"/>
        <v>65.569999999999993</v>
      </c>
      <c r="AI1301" s="36">
        <f t="shared" si="261"/>
        <v>70.81</v>
      </c>
      <c r="AJ1301" s="40">
        <v>43146</v>
      </c>
      <c r="AK1301" s="40">
        <v>43150</v>
      </c>
      <c r="AL1301" s="17">
        <v>1</v>
      </c>
      <c r="AM1301" s="17" t="s">
        <v>10882</v>
      </c>
      <c r="AN1301" s="17"/>
      <c r="AO1301" s="20" t="s">
        <v>2211</v>
      </c>
      <c r="AP1301" s="20"/>
      <c r="AQ1301" s="20"/>
      <c r="AR1301" s="22"/>
      <c r="AS1301" s="46">
        <v>42552</v>
      </c>
      <c r="AT1301" s="173"/>
    </row>
    <row r="1302" spans="1:46" ht="47.25" customHeight="1">
      <c r="A1302" s="16">
        <v>8699504011371</v>
      </c>
      <c r="B1302" s="16" t="s">
        <v>3626</v>
      </c>
      <c r="C1302" s="16" t="s">
        <v>5461</v>
      </c>
      <c r="D1302" s="17" t="s">
        <v>87</v>
      </c>
      <c r="E1302" s="18" t="s">
        <v>295</v>
      </c>
      <c r="F1302" s="18">
        <v>4</v>
      </c>
      <c r="G1302" s="18">
        <v>1</v>
      </c>
      <c r="H1302" s="18">
        <v>2</v>
      </c>
      <c r="I1302" s="18"/>
      <c r="J1302" s="18"/>
      <c r="K1302" s="18"/>
      <c r="L1302" s="19" t="s">
        <v>5463</v>
      </c>
      <c r="M1302" s="19" t="s">
        <v>1719</v>
      </c>
      <c r="N1302" s="18" t="s">
        <v>1004</v>
      </c>
      <c r="O1302" s="18" t="s">
        <v>5464</v>
      </c>
      <c r="P1302" s="18" t="s">
        <v>163</v>
      </c>
      <c r="Q1302" s="18">
        <v>24</v>
      </c>
      <c r="R1302" s="18" t="s">
        <v>95</v>
      </c>
      <c r="S1302" s="37" t="s">
        <v>46</v>
      </c>
      <c r="T1302" s="18" t="s">
        <v>53</v>
      </c>
      <c r="U1302" s="38">
        <v>2.23</v>
      </c>
      <c r="V1302" s="38">
        <v>2.23</v>
      </c>
      <c r="W1302" s="38">
        <v>0</v>
      </c>
      <c r="X1302" s="18" t="s">
        <v>53</v>
      </c>
      <c r="Y1302" s="39"/>
      <c r="Z1302" s="16">
        <v>0</v>
      </c>
      <c r="AA1302" s="36">
        <v>5.21</v>
      </c>
      <c r="AB1302" s="36"/>
      <c r="AC1302" s="36">
        <v>5.21</v>
      </c>
      <c r="AD1302" s="36">
        <v>5.67</v>
      </c>
      <c r="AE1302" s="36">
        <v>7.09</v>
      </c>
      <c r="AF1302" s="36">
        <v>7.66</v>
      </c>
      <c r="AG1302" s="36">
        <f t="shared" si="259"/>
        <v>5.67</v>
      </c>
      <c r="AH1302" s="36">
        <f t="shared" si="260"/>
        <v>7.09</v>
      </c>
      <c r="AI1302" s="36">
        <f t="shared" si="261"/>
        <v>7.66</v>
      </c>
      <c r="AJ1302" s="40">
        <v>42783</v>
      </c>
      <c r="AK1302" s="40">
        <v>42786</v>
      </c>
      <c r="AL1302" s="17"/>
      <c r="AM1302" s="20" t="s">
        <v>477</v>
      </c>
      <c r="AN1302" s="20"/>
      <c r="AO1302" s="20" t="s">
        <v>2211</v>
      </c>
      <c r="AP1302" s="20"/>
      <c r="AQ1302" s="20"/>
      <c r="AR1302" s="22"/>
      <c r="AS1302" s="46">
        <v>42552</v>
      </c>
      <c r="AT1302" s="173"/>
    </row>
    <row r="1303" spans="1:46" ht="47.25" customHeight="1">
      <c r="A1303" s="16">
        <v>8681291090065</v>
      </c>
      <c r="B1303" s="16" t="s">
        <v>395</v>
      </c>
      <c r="C1303" s="16" t="s">
        <v>396</v>
      </c>
      <c r="D1303" s="17" t="s">
        <v>87</v>
      </c>
      <c r="E1303" s="18" t="s">
        <v>295</v>
      </c>
      <c r="F1303" s="18">
        <v>4</v>
      </c>
      <c r="G1303" s="18">
        <v>1</v>
      </c>
      <c r="H1303" s="18">
        <v>2</v>
      </c>
      <c r="I1303" s="18"/>
      <c r="J1303" s="18"/>
      <c r="K1303" s="18"/>
      <c r="L1303" s="19" t="s">
        <v>5463</v>
      </c>
      <c r="M1303" s="19" t="s">
        <v>1719</v>
      </c>
      <c r="N1303" s="18" t="s">
        <v>3014</v>
      </c>
      <c r="O1303" s="18" t="s">
        <v>5464</v>
      </c>
      <c r="P1303" s="18" t="s">
        <v>163</v>
      </c>
      <c r="Q1303" s="18">
        <v>24</v>
      </c>
      <c r="R1303" s="18" t="s">
        <v>95</v>
      </c>
      <c r="S1303" s="37" t="s">
        <v>46</v>
      </c>
      <c r="T1303" s="18" t="s">
        <v>53</v>
      </c>
      <c r="U1303" s="38">
        <v>2.23</v>
      </c>
      <c r="V1303" s="38">
        <v>2.23</v>
      </c>
      <c r="W1303" s="38">
        <v>0</v>
      </c>
      <c r="X1303" s="18" t="s">
        <v>53</v>
      </c>
      <c r="Y1303" s="39"/>
      <c r="Z1303" s="16">
        <v>0</v>
      </c>
      <c r="AA1303" s="36">
        <v>5.21</v>
      </c>
      <c r="AB1303" s="36"/>
      <c r="AC1303" s="36">
        <v>5.21</v>
      </c>
      <c r="AD1303" s="38">
        <v>5.6789000000000005</v>
      </c>
      <c r="AE1303" s="38">
        <v>7.0986250000000002</v>
      </c>
      <c r="AF1303" s="38">
        <v>7.6665150000000004</v>
      </c>
      <c r="AG1303" s="36">
        <v>5.67</v>
      </c>
      <c r="AH1303" s="36">
        <v>7.09</v>
      </c>
      <c r="AI1303" s="36">
        <v>7.66</v>
      </c>
      <c r="AJ1303" s="40">
        <v>42873</v>
      </c>
      <c r="AK1303" s="40">
        <v>42878</v>
      </c>
      <c r="AL1303" s="17"/>
      <c r="AM1303" s="20" t="s">
        <v>477</v>
      </c>
      <c r="AN1303" s="20"/>
      <c r="AO1303" s="20" t="s">
        <v>2211</v>
      </c>
      <c r="AP1303" s="20"/>
      <c r="AQ1303" s="20"/>
      <c r="AR1303" s="22"/>
      <c r="AS1303" s="46">
        <v>42552</v>
      </c>
      <c r="AT1303" s="173"/>
    </row>
    <row r="1304" spans="1:46" ht="47.25" customHeight="1">
      <c r="A1304" s="16">
        <v>8699561460068</v>
      </c>
      <c r="B1304" s="16" t="s">
        <v>1560</v>
      </c>
      <c r="C1304" s="16" t="s">
        <v>1561</v>
      </c>
      <c r="D1304" s="17" t="s">
        <v>323</v>
      </c>
      <c r="E1304" s="18" t="s">
        <v>295</v>
      </c>
      <c r="F1304" s="18">
        <v>4</v>
      </c>
      <c r="G1304" s="18">
        <v>2</v>
      </c>
      <c r="H1304" s="18">
        <v>2</v>
      </c>
      <c r="I1304" s="18"/>
      <c r="J1304" s="18"/>
      <c r="K1304" s="18"/>
      <c r="L1304" s="19" t="s">
        <v>4842</v>
      </c>
      <c r="M1304" s="19" t="s">
        <v>1563</v>
      </c>
      <c r="N1304" s="18" t="s">
        <v>1564</v>
      </c>
      <c r="O1304" s="18">
        <v>0.02</v>
      </c>
      <c r="P1304" s="18" t="s">
        <v>197</v>
      </c>
      <c r="Q1304" s="18">
        <v>200</v>
      </c>
      <c r="R1304" s="18" t="s">
        <v>4844</v>
      </c>
      <c r="S1304" s="37" t="s">
        <v>46</v>
      </c>
      <c r="T1304" s="18" t="s">
        <v>53</v>
      </c>
      <c r="U1304" s="38">
        <v>1.98</v>
      </c>
      <c r="V1304" s="38">
        <v>1.98</v>
      </c>
      <c r="W1304" s="38">
        <v>0</v>
      </c>
      <c r="X1304" s="18" t="s">
        <v>53</v>
      </c>
      <c r="Y1304" s="39"/>
      <c r="Z1304" s="16">
        <v>0</v>
      </c>
      <c r="AA1304" s="36">
        <v>4.62</v>
      </c>
      <c r="AB1304" s="36"/>
      <c r="AC1304" s="36">
        <v>4.62</v>
      </c>
      <c r="AD1304" s="36">
        <v>5.03</v>
      </c>
      <c r="AE1304" s="36">
        <v>6.29</v>
      </c>
      <c r="AF1304" s="36">
        <v>6.79</v>
      </c>
      <c r="AG1304" s="36">
        <f t="shared" ref="AG1304:AG1335" si="264">TRUNC(AD1304,2)</f>
        <v>5.03</v>
      </c>
      <c r="AH1304" s="36">
        <f t="shared" ref="AH1304:AH1335" si="265">TRUNC(AE1304,2)</f>
        <v>6.29</v>
      </c>
      <c r="AI1304" s="36">
        <f t="shared" ref="AI1304:AI1335" si="266">TRUNC(AF1304,2)</f>
        <v>6.79</v>
      </c>
      <c r="AJ1304" s="40">
        <v>42783</v>
      </c>
      <c r="AK1304" s="40">
        <v>42786</v>
      </c>
      <c r="AL1304" s="17"/>
      <c r="AM1304" s="20" t="s">
        <v>477</v>
      </c>
      <c r="AN1304" s="20"/>
      <c r="AO1304" s="20" t="s">
        <v>2211</v>
      </c>
      <c r="AP1304" s="20"/>
      <c r="AQ1304" s="20"/>
      <c r="AR1304" s="22"/>
      <c r="AS1304" s="46">
        <v>42552</v>
      </c>
      <c r="AT1304" s="173"/>
    </row>
    <row r="1305" spans="1:46" ht="47.25" customHeight="1">
      <c r="A1305" s="16">
        <v>8699561460075</v>
      </c>
      <c r="B1305" s="16" t="s">
        <v>1560</v>
      </c>
      <c r="C1305" s="16" t="s">
        <v>1561</v>
      </c>
      <c r="D1305" s="17" t="s">
        <v>38</v>
      </c>
      <c r="E1305" s="18" t="s">
        <v>41</v>
      </c>
      <c r="F1305" s="18">
        <v>4</v>
      </c>
      <c r="G1305" s="18">
        <v>2</v>
      </c>
      <c r="H1305" s="18">
        <v>3</v>
      </c>
      <c r="I1305" s="18"/>
      <c r="J1305" s="18"/>
      <c r="K1305" s="18"/>
      <c r="L1305" s="19" t="s">
        <v>1562</v>
      </c>
      <c r="M1305" s="19" t="s">
        <v>1563</v>
      </c>
      <c r="N1305" s="18" t="s">
        <v>1564</v>
      </c>
      <c r="O1305" s="18">
        <v>0.04</v>
      </c>
      <c r="P1305" s="18" t="s">
        <v>197</v>
      </c>
      <c r="Q1305" s="18">
        <v>200</v>
      </c>
      <c r="R1305" s="18" t="s">
        <v>1565</v>
      </c>
      <c r="S1305" s="37" t="s">
        <v>46</v>
      </c>
      <c r="T1305" s="37"/>
      <c r="U1305" s="37"/>
      <c r="V1305" s="37">
        <v>3.46</v>
      </c>
      <c r="W1305" s="37">
        <v>0</v>
      </c>
      <c r="X1305" s="18" t="s">
        <v>53</v>
      </c>
      <c r="Y1305" s="18"/>
      <c r="Z1305" s="16">
        <v>0</v>
      </c>
      <c r="AA1305" s="16"/>
      <c r="AB1305" s="16"/>
      <c r="AC1305" s="36">
        <v>7.25</v>
      </c>
      <c r="AD1305" s="70">
        <f t="shared" ref="AD1305:AD1317" si="267">IF(Z1305=2,AC1305*1.08,IF(AC1305&lt;=10,(AC1305*1.09),IF(AC1305&lt;=50,(10*1.09)+((AC1305-10)*1.08),IF(AC1305&lt;=100,(10*1.09)+((50-10)*1.08)+((AC1305-50)*1.07),IF(AC1305&lt;=200,(10*1.09)+((50-10)*1.08)+((100-50)*1.07)+((AC1305-100)*1.04),(10*1.09)+((50-10)*1.08)+((100-50)*1.07)+((200-100)*1.04)+((AC1305-200)*1.02))))))</f>
        <v>7.9025000000000007</v>
      </c>
      <c r="AE1305" s="70">
        <f t="shared" ref="AE1305:AE1317" si="268">IF(Z1305=1,AD1305*1.08,IF(Z1305=2,0,IF(AC1305&lt;=100,(AD1305*1.25),IF(AC1305&lt;=200,134.5+((AC1305-100)*1.04*1.16),255.14+((AC1305-200)*1.02*1.12)))))</f>
        <v>9.8781250000000007</v>
      </c>
      <c r="AF1305" s="70">
        <f t="shared" ref="AF1305:AF1317" si="269">IF(Z1305=1,0,(AE1305*1.08))</f>
        <v>10.668375000000001</v>
      </c>
      <c r="AG1305" s="36">
        <f t="shared" si="264"/>
        <v>7.9</v>
      </c>
      <c r="AH1305" s="36">
        <f t="shared" si="265"/>
        <v>9.8699999999999992</v>
      </c>
      <c r="AI1305" s="36">
        <f t="shared" si="266"/>
        <v>10.66</v>
      </c>
      <c r="AJ1305" s="40">
        <v>42421</v>
      </c>
      <c r="AK1305" s="40">
        <v>42422</v>
      </c>
      <c r="AL1305" s="77"/>
      <c r="AM1305" s="20"/>
      <c r="AN1305" s="20"/>
      <c r="AO1305" s="20" t="s">
        <v>7508</v>
      </c>
      <c r="AP1305" s="20"/>
      <c r="AQ1305" s="20"/>
      <c r="AR1305" s="22"/>
      <c r="AS1305" s="46">
        <v>42552</v>
      </c>
      <c r="AT1305" s="173"/>
    </row>
    <row r="1306" spans="1:46" ht="47.25" customHeight="1">
      <c r="A1306" s="16">
        <v>8699504091731</v>
      </c>
      <c r="B1306" s="16" t="s">
        <v>6551</v>
      </c>
      <c r="C1306" s="16" t="s">
        <v>6552</v>
      </c>
      <c r="D1306" s="17" t="s">
        <v>87</v>
      </c>
      <c r="E1306" s="18" t="s">
        <v>87</v>
      </c>
      <c r="F1306" s="18">
        <v>0</v>
      </c>
      <c r="G1306" s="18">
        <v>1</v>
      </c>
      <c r="H1306" s="18">
        <v>1</v>
      </c>
      <c r="I1306" s="18"/>
      <c r="J1306" s="18"/>
      <c r="K1306" s="18"/>
      <c r="L1306" s="19" t="s">
        <v>9896</v>
      </c>
      <c r="M1306" s="19" t="s">
        <v>5353</v>
      </c>
      <c r="N1306" s="18" t="s">
        <v>1004</v>
      </c>
      <c r="O1306" s="18" t="s">
        <v>6554</v>
      </c>
      <c r="P1306" s="18" t="s">
        <v>163</v>
      </c>
      <c r="Q1306" s="18">
        <v>28</v>
      </c>
      <c r="R1306" s="18" t="s">
        <v>95</v>
      </c>
      <c r="S1306" s="37" t="s">
        <v>46</v>
      </c>
      <c r="T1306" s="37" t="s">
        <v>238</v>
      </c>
      <c r="U1306" s="38">
        <v>15.07</v>
      </c>
      <c r="V1306" s="38">
        <v>15.07</v>
      </c>
      <c r="W1306" s="38">
        <v>9.0399999999999991</v>
      </c>
      <c r="X1306" s="37" t="s">
        <v>238</v>
      </c>
      <c r="Y1306" s="39"/>
      <c r="Z1306" s="16">
        <v>0</v>
      </c>
      <c r="AA1306" s="36">
        <v>21.17</v>
      </c>
      <c r="AB1306" s="36"/>
      <c r="AC1306" s="36">
        <v>21.17</v>
      </c>
      <c r="AD1306" s="38">
        <f t="shared" si="267"/>
        <v>22.963600000000003</v>
      </c>
      <c r="AE1306" s="38">
        <f t="shared" si="268"/>
        <v>28.704500000000003</v>
      </c>
      <c r="AF1306" s="38">
        <f t="shared" si="269"/>
        <v>31.000860000000007</v>
      </c>
      <c r="AG1306" s="36">
        <f t="shared" si="264"/>
        <v>22.96</v>
      </c>
      <c r="AH1306" s="36">
        <f t="shared" si="265"/>
        <v>28.7</v>
      </c>
      <c r="AI1306" s="36">
        <f t="shared" si="266"/>
        <v>31</v>
      </c>
      <c r="AJ1306" s="40">
        <v>42783</v>
      </c>
      <c r="AK1306" s="40">
        <v>42786</v>
      </c>
      <c r="AL1306" s="17">
        <v>1</v>
      </c>
      <c r="AM1306" s="20" t="s">
        <v>3418</v>
      </c>
      <c r="AN1306" s="20"/>
      <c r="AO1306" s="20" t="s">
        <v>7508</v>
      </c>
      <c r="AP1306" s="20"/>
      <c r="AQ1306" s="20"/>
      <c r="AR1306" s="22"/>
      <c r="AS1306" s="46">
        <v>42552</v>
      </c>
      <c r="AT1306" s="173"/>
    </row>
    <row r="1307" spans="1:46" ht="47.25" customHeight="1">
      <c r="A1307" s="16">
        <v>8699504091793</v>
      </c>
      <c r="B1307" s="16" t="s">
        <v>6551</v>
      </c>
      <c r="C1307" s="16" t="s">
        <v>6552</v>
      </c>
      <c r="D1307" s="17" t="s">
        <v>87</v>
      </c>
      <c r="E1307" s="18" t="s">
        <v>87</v>
      </c>
      <c r="F1307" s="18">
        <v>0</v>
      </c>
      <c r="G1307" s="18">
        <v>1</v>
      </c>
      <c r="H1307" s="18">
        <v>1</v>
      </c>
      <c r="I1307" s="18"/>
      <c r="J1307" s="18"/>
      <c r="K1307" s="18"/>
      <c r="L1307" s="19" t="s">
        <v>9898</v>
      </c>
      <c r="M1307" s="19" t="s">
        <v>5353</v>
      </c>
      <c r="N1307" s="18" t="s">
        <v>1004</v>
      </c>
      <c r="O1307" s="18" t="s">
        <v>6557</v>
      </c>
      <c r="P1307" s="18" t="s">
        <v>163</v>
      </c>
      <c r="Q1307" s="18">
        <v>28</v>
      </c>
      <c r="R1307" s="18" t="s">
        <v>95</v>
      </c>
      <c r="S1307" s="37" t="s">
        <v>46</v>
      </c>
      <c r="T1307" s="37" t="s">
        <v>238</v>
      </c>
      <c r="U1307" s="38">
        <v>15.07</v>
      </c>
      <c r="V1307" s="38">
        <v>15.07</v>
      </c>
      <c r="W1307" s="38">
        <v>9.0399999999999991</v>
      </c>
      <c r="X1307" s="37" t="s">
        <v>238</v>
      </c>
      <c r="Y1307" s="39"/>
      <c r="Z1307" s="16">
        <v>0</v>
      </c>
      <c r="AA1307" s="36">
        <v>21.17</v>
      </c>
      <c r="AB1307" s="36"/>
      <c r="AC1307" s="36">
        <v>21.17</v>
      </c>
      <c r="AD1307" s="38">
        <f t="shared" si="267"/>
        <v>22.963600000000003</v>
      </c>
      <c r="AE1307" s="38">
        <f t="shared" si="268"/>
        <v>28.704500000000003</v>
      </c>
      <c r="AF1307" s="38">
        <f t="shared" si="269"/>
        <v>31.000860000000007</v>
      </c>
      <c r="AG1307" s="36">
        <f t="shared" si="264"/>
        <v>22.96</v>
      </c>
      <c r="AH1307" s="36">
        <f t="shared" si="265"/>
        <v>28.7</v>
      </c>
      <c r="AI1307" s="36">
        <f t="shared" si="266"/>
        <v>31</v>
      </c>
      <c r="AJ1307" s="40">
        <v>42783</v>
      </c>
      <c r="AK1307" s="40">
        <v>42786</v>
      </c>
      <c r="AL1307" s="17">
        <v>1</v>
      </c>
      <c r="AM1307" s="20" t="s">
        <v>3418</v>
      </c>
      <c r="AN1307" s="20"/>
      <c r="AO1307" s="20" t="s">
        <v>8280</v>
      </c>
      <c r="AP1307" s="20"/>
      <c r="AQ1307" s="20"/>
      <c r="AR1307" s="22"/>
      <c r="AS1307" s="46">
        <v>42552</v>
      </c>
      <c r="AT1307" s="173"/>
    </row>
    <row r="1308" spans="1:46" ht="47.25" customHeight="1">
      <c r="A1308" s="16">
        <v>8699504091854</v>
      </c>
      <c r="B1308" s="16" t="s">
        <v>6551</v>
      </c>
      <c r="C1308" s="16" t="s">
        <v>6552</v>
      </c>
      <c r="D1308" s="17" t="s">
        <v>87</v>
      </c>
      <c r="E1308" s="18" t="s">
        <v>87</v>
      </c>
      <c r="F1308" s="18">
        <v>0</v>
      </c>
      <c r="G1308" s="18">
        <v>3</v>
      </c>
      <c r="H1308" s="18">
        <v>1</v>
      </c>
      <c r="I1308" s="18"/>
      <c r="J1308" s="18"/>
      <c r="K1308" s="18"/>
      <c r="L1308" s="19" t="s">
        <v>9899</v>
      </c>
      <c r="M1308" s="19" t="s">
        <v>5353</v>
      </c>
      <c r="N1308" s="18" t="s">
        <v>1004</v>
      </c>
      <c r="O1308" s="18" t="s">
        <v>6568</v>
      </c>
      <c r="P1308" s="18" t="s">
        <v>163</v>
      </c>
      <c r="Q1308" s="18">
        <v>28</v>
      </c>
      <c r="R1308" s="18" t="s">
        <v>95</v>
      </c>
      <c r="S1308" s="37" t="s">
        <v>46</v>
      </c>
      <c r="T1308" s="18" t="s">
        <v>238</v>
      </c>
      <c r="U1308" s="38">
        <v>24.11</v>
      </c>
      <c r="V1308" s="38">
        <v>24.11</v>
      </c>
      <c r="W1308" s="38">
        <v>24.11</v>
      </c>
      <c r="X1308" s="18" t="s">
        <v>238</v>
      </c>
      <c r="Y1308" s="39"/>
      <c r="Z1308" s="16">
        <v>0</v>
      </c>
      <c r="AA1308" s="45">
        <v>54.89</v>
      </c>
      <c r="AB1308" s="36"/>
      <c r="AC1308" s="36">
        <v>54.89</v>
      </c>
      <c r="AD1308" s="38">
        <f t="shared" si="267"/>
        <v>59.332300000000004</v>
      </c>
      <c r="AE1308" s="38">
        <f t="shared" si="268"/>
        <v>74.165375000000012</v>
      </c>
      <c r="AF1308" s="38">
        <f t="shared" si="269"/>
        <v>80.09860500000002</v>
      </c>
      <c r="AG1308" s="36">
        <f t="shared" si="264"/>
        <v>59.33</v>
      </c>
      <c r="AH1308" s="36">
        <f t="shared" si="265"/>
        <v>74.16</v>
      </c>
      <c r="AI1308" s="36">
        <f t="shared" si="266"/>
        <v>80.09</v>
      </c>
      <c r="AJ1308" s="40">
        <v>42783</v>
      </c>
      <c r="AK1308" s="40">
        <v>42786</v>
      </c>
      <c r="AL1308" s="17">
        <v>1</v>
      </c>
      <c r="AM1308" s="20" t="s">
        <v>3418</v>
      </c>
      <c r="AN1308" s="20"/>
      <c r="AO1308" s="20" t="s">
        <v>2257</v>
      </c>
      <c r="AP1308" s="20"/>
      <c r="AQ1308" s="20"/>
      <c r="AR1308" s="22"/>
      <c r="AS1308" s="46">
        <v>42552</v>
      </c>
      <c r="AT1308" s="174"/>
    </row>
    <row r="1309" spans="1:46" ht="47.25" customHeight="1">
      <c r="A1309" s="16">
        <v>8699504091618</v>
      </c>
      <c r="B1309" s="16" t="s">
        <v>6551</v>
      </c>
      <c r="C1309" s="16" t="s">
        <v>6552</v>
      </c>
      <c r="D1309" s="17" t="s">
        <v>87</v>
      </c>
      <c r="E1309" s="18" t="s">
        <v>87</v>
      </c>
      <c r="F1309" s="18">
        <v>0</v>
      </c>
      <c r="G1309" s="18">
        <v>1</v>
      </c>
      <c r="H1309" s="18">
        <v>1</v>
      </c>
      <c r="I1309" s="18"/>
      <c r="J1309" s="18"/>
      <c r="K1309" s="18"/>
      <c r="L1309" s="19" t="s">
        <v>9902</v>
      </c>
      <c r="M1309" s="19" t="s">
        <v>5353</v>
      </c>
      <c r="N1309" s="18" t="s">
        <v>1004</v>
      </c>
      <c r="O1309" s="18" t="s">
        <v>6572</v>
      </c>
      <c r="P1309" s="18" t="s">
        <v>163</v>
      </c>
      <c r="Q1309" s="18">
        <v>28</v>
      </c>
      <c r="R1309" s="18" t="s">
        <v>95</v>
      </c>
      <c r="S1309" s="37" t="s">
        <v>46</v>
      </c>
      <c r="T1309" s="18" t="s">
        <v>557</v>
      </c>
      <c r="U1309" s="38">
        <v>14.15</v>
      </c>
      <c r="V1309" s="38">
        <v>14.17</v>
      </c>
      <c r="W1309" s="38">
        <v>8.5</v>
      </c>
      <c r="X1309" s="18" t="s">
        <v>238</v>
      </c>
      <c r="Y1309" s="39"/>
      <c r="Z1309" s="16">
        <v>0</v>
      </c>
      <c r="AA1309" s="45">
        <v>19.89</v>
      </c>
      <c r="AB1309" s="36"/>
      <c r="AC1309" s="36">
        <v>19.89</v>
      </c>
      <c r="AD1309" s="38">
        <f t="shared" si="267"/>
        <v>21.581200000000003</v>
      </c>
      <c r="AE1309" s="38">
        <f t="shared" si="268"/>
        <v>26.976500000000001</v>
      </c>
      <c r="AF1309" s="38">
        <f t="shared" si="269"/>
        <v>29.134620000000002</v>
      </c>
      <c r="AG1309" s="36">
        <f t="shared" si="264"/>
        <v>21.58</v>
      </c>
      <c r="AH1309" s="36">
        <f t="shared" si="265"/>
        <v>26.97</v>
      </c>
      <c r="AI1309" s="36">
        <f t="shared" si="266"/>
        <v>29.13</v>
      </c>
      <c r="AJ1309" s="40">
        <v>42783</v>
      </c>
      <c r="AK1309" s="40">
        <v>42786</v>
      </c>
      <c r="AL1309" s="17">
        <v>1</v>
      </c>
      <c r="AM1309" s="20" t="s">
        <v>3418</v>
      </c>
      <c r="AN1309" s="20"/>
      <c r="AO1309" s="20" t="s">
        <v>8280</v>
      </c>
      <c r="AP1309" s="20"/>
      <c r="AQ1309" s="20"/>
      <c r="AR1309" s="22"/>
      <c r="AS1309" s="46">
        <v>42552</v>
      </c>
      <c r="AT1309" s="173"/>
    </row>
    <row r="1310" spans="1:46" ht="47.25" customHeight="1">
      <c r="A1310" s="16">
        <v>8699504091670</v>
      </c>
      <c r="B1310" s="16" t="s">
        <v>6551</v>
      </c>
      <c r="C1310" s="16" t="s">
        <v>6552</v>
      </c>
      <c r="D1310" s="17" t="s">
        <v>87</v>
      </c>
      <c r="E1310" s="18" t="s">
        <v>87</v>
      </c>
      <c r="F1310" s="18">
        <v>0</v>
      </c>
      <c r="G1310" s="18">
        <v>1</v>
      </c>
      <c r="H1310" s="18">
        <v>2</v>
      </c>
      <c r="I1310" s="18"/>
      <c r="J1310" s="18"/>
      <c r="K1310" s="18"/>
      <c r="L1310" s="19" t="s">
        <v>9905</v>
      </c>
      <c r="M1310" s="19" t="s">
        <v>5353</v>
      </c>
      <c r="N1310" s="18" t="s">
        <v>1004</v>
      </c>
      <c r="O1310" s="18" t="s">
        <v>6575</v>
      </c>
      <c r="P1310" s="18" t="s">
        <v>163</v>
      </c>
      <c r="Q1310" s="18">
        <v>28</v>
      </c>
      <c r="R1310" s="18" t="s">
        <v>95</v>
      </c>
      <c r="S1310" s="37" t="s">
        <v>46</v>
      </c>
      <c r="T1310" s="18" t="s">
        <v>9675</v>
      </c>
      <c r="U1310" s="38">
        <v>14.16</v>
      </c>
      <c r="V1310" s="38">
        <v>14.17</v>
      </c>
      <c r="W1310" s="38">
        <v>8.5</v>
      </c>
      <c r="X1310" s="18" t="s">
        <v>238</v>
      </c>
      <c r="Y1310" s="39"/>
      <c r="Z1310" s="16">
        <v>0</v>
      </c>
      <c r="AA1310" s="45">
        <v>19.89</v>
      </c>
      <c r="AB1310" s="36"/>
      <c r="AC1310" s="36">
        <v>19.89</v>
      </c>
      <c r="AD1310" s="38">
        <f t="shared" si="267"/>
        <v>21.581200000000003</v>
      </c>
      <c r="AE1310" s="38">
        <f t="shared" si="268"/>
        <v>26.976500000000001</v>
      </c>
      <c r="AF1310" s="38">
        <f t="shared" si="269"/>
        <v>29.134620000000002</v>
      </c>
      <c r="AG1310" s="36">
        <f t="shared" si="264"/>
        <v>21.58</v>
      </c>
      <c r="AH1310" s="36">
        <f t="shared" si="265"/>
        <v>26.97</v>
      </c>
      <c r="AI1310" s="36">
        <f t="shared" si="266"/>
        <v>29.13</v>
      </c>
      <c r="AJ1310" s="40">
        <v>43084</v>
      </c>
      <c r="AK1310" s="40">
        <v>43088</v>
      </c>
      <c r="AL1310" s="17">
        <v>1</v>
      </c>
      <c r="AM1310" s="20" t="s">
        <v>3418</v>
      </c>
      <c r="AN1310" s="20"/>
      <c r="AO1310" s="20" t="s">
        <v>2283</v>
      </c>
      <c r="AP1310" s="20"/>
      <c r="AQ1310" s="20"/>
      <c r="AR1310" s="22"/>
      <c r="AS1310" s="46">
        <v>42552</v>
      </c>
      <c r="AT1310" s="173"/>
    </row>
    <row r="1311" spans="1:46" ht="47.25" customHeight="1">
      <c r="A1311" s="16">
        <v>8699502352926</v>
      </c>
      <c r="B1311" s="16" t="s">
        <v>8338</v>
      </c>
      <c r="C1311" s="16" t="s">
        <v>8339</v>
      </c>
      <c r="D1311" s="17" t="s">
        <v>87</v>
      </c>
      <c r="E1311" s="18" t="s">
        <v>41</v>
      </c>
      <c r="F1311" s="18">
        <v>0</v>
      </c>
      <c r="G1311" s="18">
        <v>2</v>
      </c>
      <c r="H1311" s="18">
        <v>1</v>
      </c>
      <c r="I1311" s="18"/>
      <c r="J1311" s="18"/>
      <c r="K1311" s="18"/>
      <c r="L1311" s="19" t="s">
        <v>8340</v>
      </c>
      <c r="M1311" s="19" t="s">
        <v>6064</v>
      </c>
      <c r="N1311" s="18" t="s">
        <v>44</v>
      </c>
      <c r="O1311" s="18">
        <v>10</v>
      </c>
      <c r="P1311" s="18" t="s">
        <v>163</v>
      </c>
      <c r="Q1311" s="18">
        <v>30</v>
      </c>
      <c r="R1311" s="18" t="s">
        <v>45</v>
      </c>
      <c r="S1311" s="37" t="s">
        <v>46</v>
      </c>
      <c r="T1311" s="37" t="s">
        <v>222</v>
      </c>
      <c r="U1311" s="37">
        <v>11.2</v>
      </c>
      <c r="V1311" s="37">
        <v>11.2</v>
      </c>
      <c r="W1311" s="37">
        <v>8.9600000000000009</v>
      </c>
      <c r="X1311" s="37" t="s">
        <v>222</v>
      </c>
      <c r="Y1311" s="39"/>
      <c r="Z1311" s="16">
        <v>0</v>
      </c>
      <c r="AA1311" s="36">
        <v>15.78</v>
      </c>
      <c r="AB1311" s="36"/>
      <c r="AC1311" s="36">
        <v>15.78</v>
      </c>
      <c r="AD1311" s="70">
        <f t="shared" si="267"/>
        <v>17.142400000000002</v>
      </c>
      <c r="AE1311" s="70">
        <f t="shared" si="268"/>
        <v>21.428000000000004</v>
      </c>
      <c r="AF1311" s="70">
        <f t="shared" si="269"/>
        <v>23.142240000000005</v>
      </c>
      <c r="AG1311" s="36">
        <f t="shared" si="264"/>
        <v>17.14</v>
      </c>
      <c r="AH1311" s="36">
        <f t="shared" si="265"/>
        <v>21.42</v>
      </c>
      <c r="AI1311" s="36">
        <f t="shared" si="266"/>
        <v>23.14</v>
      </c>
      <c r="AJ1311" s="40">
        <v>42419</v>
      </c>
      <c r="AK1311" s="40">
        <v>42422</v>
      </c>
      <c r="AL1311" s="22"/>
      <c r="AM1311" s="20" t="s">
        <v>184</v>
      </c>
      <c r="AN1311" s="20"/>
      <c r="AO1311" s="20" t="s">
        <v>2283</v>
      </c>
      <c r="AP1311" s="20"/>
      <c r="AQ1311" s="20"/>
      <c r="AR1311" s="22"/>
      <c r="AS1311" s="46">
        <v>42552</v>
      </c>
      <c r="AT1311" s="173"/>
    </row>
    <row r="1312" spans="1:46" ht="47.25" customHeight="1">
      <c r="A1312" s="16">
        <v>8699556675941</v>
      </c>
      <c r="B1312" s="16" t="s">
        <v>8118</v>
      </c>
      <c r="C1312" s="16" t="s">
        <v>8119</v>
      </c>
      <c r="D1312" s="17" t="s">
        <v>87</v>
      </c>
      <c r="E1312" s="18" t="s">
        <v>87</v>
      </c>
      <c r="F1312" s="18">
        <v>0</v>
      </c>
      <c r="G1312" s="18">
        <v>2</v>
      </c>
      <c r="H1312" s="18">
        <v>1</v>
      </c>
      <c r="I1312" s="18"/>
      <c r="J1312" s="18"/>
      <c r="K1312" s="18"/>
      <c r="L1312" s="19" t="s">
        <v>8132</v>
      </c>
      <c r="M1312" s="19" t="s">
        <v>2823</v>
      </c>
      <c r="N1312" s="18" t="s">
        <v>1226</v>
      </c>
      <c r="O1312" s="18"/>
      <c r="P1312" s="18"/>
      <c r="Q1312" s="18">
        <v>2000</v>
      </c>
      <c r="R1312" s="18" t="s">
        <v>45</v>
      </c>
      <c r="S1312" s="37" t="s">
        <v>46</v>
      </c>
      <c r="T1312" s="37" t="s">
        <v>557</v>
      </c>
      <c r="U1312" s="37">
        <v>12</v>
      </c>
      <c r="V1312" s="37">
        <v>12</v>
      </c>
      <c r="W1312" s="37">
        <v>12</v>
      </c>
      <c r="X1312" s="37" t="s">
        <v>557</v>
      </c>
      <c r="Y1312" s="39"/>
      <c r="Z1312" s="16">
        <v>0</v>
      </c>
      <c r="AA1312" s="36">
        <v>22.7</v>
      </c>
      <c r="AB1312" s="36"/>
      <c r="AC1312" s="36">
        <v>22.7</v>
      </c>
      <c r="AD1312" s="70">
        <f t="shared" si="267"/>
        <v>24.616</v>
      </c>
      <c r="AE1312" s="70">
        <f t="shared" si="268"/>
        <v>30.77</v>
      </c>
      <c r="AF1312" s="70">
        <f t="shared" si="269"/>
        <v>33.2316</v>
      </c>
      <c r="AG1312" s="36">
        <f t="shared" si="264"/>
        <v>24.61</v>
      </c>
      <c r="AH1312" s="36">
        <f t="shared" si="265"/>
        <v>30.77</v>
      </c>
      <c r="AI1312" s="36">
        <f t="shared" si="266"/>
        <v>33.229999999999997</v>
      </c>
      <c r="AJ1312" s="40">
        <v>42482</v>
      </c>
      <c r="AK1312" s="40">
        <v>42486</v>
      </c>
      <c r="AL1312" s="22"/>
      <c r="AM1312" s="20" t="s">
        <v>184</v>
      </c>
      <c r="AN1312" s="20"/>
      <c r="AO1312" s="20" t="s">
        <v>8237</v>
      </c>
      <c r="AP1312" s="20"/>
      <c r="AQ1312" s="20"/>
      <c r="AR1312" s="22"/>
      <c r="AS1312" s="46">
        <v>42552</v>
      </c>
      <c r="AT1312" s="173"/>
    </row>
    <row r="1313" spans="1:46" ht="47.25" customHeight="1">
      <c r="A1313" s="16">
        <v>8681413880001</v>
      </c>
      <c r="B1313" s="16" t="s">
        <v>8070</v>
      </c>
      <c r="C1313" s="16" t="s">
        <v>8119</v>
      </c>
      <c r="D1313" s="17" t="s">
        <v>87</v>
      </c>
      <c r="E1313" s="18" t="s">
        <v>87</v>
      </c>
      <c r="F1313" s="18">
        <v>0</v>
      </c>
      <c r="G1313" s="18">
        <v>2</v>
      </c>
      <c r="H1313" s="18">
        <v>1</v>
      </c>
      <c r="I1313" s="18"/>
      <c r="J1313" s="18"/>
      <c r="K1313" s="18"/>
      <c r="L1313" s="19" t="s">
        <v>8132</v>
      </c>
      <c r="M1313" s="19" t="s">
        <v>2823</v>
      </c>
      <c r="N1313" s="18" t="s">
        <v>8114</v>
      </c>
      <c r="O1313" s="18"/>
      <c r="P1313" s="18"/>
      <c r="Q1313" s="18">
        <v>2000</v>
      </c>
      <c r="R1313" s="18" t="s">
        <v>95</v>
      </c>
      <c r="S1313" s="37" t="s">
        <v>46</v>
      </c>
      <c r="T1313" s="37" t="s">
        <v>557</v>
      </c>
      <c r="U1313" s="38">
        <v>12</v>
      </c>
      <c r="V1313" s="38">
        <v>12</v>
      </c>
      <c r="W1313" s="38">
        <v>12</v>
      </c>
      <c r="X1313" s="37" t="s">
        <v>557</v>
      </c>
      <c r="Y1313" s="39"/>
      <c r="Z1313" s="16">
        <v>0</v>
      </c>
      <c r="AA1313" s="36">
        <v>25.11</v>
      </c>
      <c r="AB1313" s="36"/>
      <c r="AC1313" s="36">
        <v>25.11</v>
      </c>
      <c r="AD1313" s="38">
        <f t="shared" si="267"/>
        <v>27.218800000000002</v>
      </c>
      <c r="AE1313" s="38">
        <f t="shared" si="268"/>
        <v>34.023499999999999</v>
      </c>
      <c r="AF1313" s="38">
        <f t="shared" si="269"/>
        <v>36.745379999999997</v>
      </c>
      <c r="AG1313" s="36">
        <f t="shared" si="264"/>
        <v>27.21</v>
      </c>
      <c r="AH1313" s="36">
        <f t="shared" si="265"/>
        <v>34.020000000000003</v>
      </c>
      <c r="AI1313" s="36">
        <f t="shared" si="266"/>
        <v>36.74</v>
      </c>
      <c r="AJ1313" s="40">
        <v>42783</v>
      </c>
      <c r="AK1313" s="40">
        <v>42786</v>
      </c>
      <c r="AL1313" s="17"/>
      <c r="AM1313" s="20" t="s">
        <v>2123</v>
      </c>
      <c r="AN1313" s="20"/>
      <c r="AO1313" s="20" t="s">
        <v>3380</v>
      </c>
      <c r="AP1313" s="20"/>
      <c r="AQ1313" s="20"/>
      <c r="AR1313" s="22"/>
      <c r="AS1313" s="46">
        <v>42552</v>
      </c>
      <c r="AT1313" s="173"/>
    </row>
    <row r="1314" spans="1:46" ht="47.25" customHeight="1">
      <c r="A1314" s="16">
        <v>8699556675958</v>
      </c>
      <c r="B1314" s="16" t="s">
        <v>8118</v>
      </c>
      <c r="C1314" s="16" t="s">
        <v>8119</v>
      </c>
      <c r="D1314" s="17" t="s">
        <v>87</v>
      </c>
      <c r="E1314" s="18" t="s">
        <v>87</v>
      </c>
      <c r="F1314" s="18">
        <v>0</v>
      </c>
      <c r="G1314" s="18">
        <v>2</v>
      </c>
      <c r="H1314" s="18">
        <v>3</v>
      </c>
      <c r="I1314" s="18"/>
      <c r="J1314" s="18"/>
      <c r="K1314" s="18"/>
      <c r="L1314" s="19" t="s">
        <v>8150</v>
      </c>
      <c r="M1314" s="19" t="s">
        <v>2823</v>
      </c>
      <c r="N1314" s="18" t="s">
        <v>1226</v>
      </c>
      <c r="O1314" s="18"/>
      <c r="P1314" s="18"/>
      <c r="Q1314" s="18">
        <v>2000</v>
      </c>
      <c r="R1314" s="18" t="s">
        <v>45</v>
      </c>
      <c r="S1314" s="37" t="s">
        <v>46</v>
      </c>
      <c r="T1314" s="37" t="s">
        <v>53</v>
      </c>
      <c r="U1314" s="37">
        <v>13.7</v>
      </c>
      <c r="V1314" s="37">
        <v>13.7</v>
      </c>
      <c r="W1314" s="37">
        <v>13.7</v>
      </c>
      <c r="X1314" s="37" t="s">
        <v>53</v>
      </c>
      <c r="Y1314" s="39">
        <v>3</v>
      </c>
      <c r="Z1314" s="16">
        <v>0</v>
      </c>
      <c r="AA1314" s="36">
        <v>28.97</v>
      </c>
      <c r="AB1314" s="36"/>
      <c r="AC1314" s="36">
        <v>28.97</v>
      </c>
      <c r="AD1314" s="70">
        <f t="shared" si="267"/>
        <v>31.387599999999999</v>
      </c>
      <c r="AE1314" s="70">
        <f t="shared" si="268"/>
        <v>39.234499999999997</v>
      </c>
      <c r="AF1314" s="70">
        <f t="shared" si="269"/>
        <v>42.373260000000002</v>
      </c>
      <c r="AG1314" s="36">
        <f t="shared" si="264"/>
        <v>31.38</v>
      </c>
      <c r="AH1314" s="36">
        <f t="shared" si="265"/>
        <v>39.229999999999997</v>
      </c>
      <c r="AI1314" s="36">
        <f t="shared" si="266"/>
        <v>42.37</v>
      </c>
      <c r="AJ1314" s="40">
        <v>42475</v>
      </c>
      <c r="AK1314" s="40">
        <v>42479</v>
      </c>
      <c r="AL1314" s="22"/>
      <c r="AM1314" s="20" t="s">
        <v>184</v>
      </c>
      <c r="AN1314" s="20"/>
      <c r="AO1314" s="20" t="s">
        <v>7516</v>
      </c>
      <c r="AP1314" s="20"/>
      <c r="AQ1314" s="20"/>
      <c r="AR1314" s="22"/>
      <c r="AS1314" s="46">
        <v>42552</v>
      </c>
      <c r="AT1314" s="173"/>
    </row>
    <row r="1315" spans="1:46" ht="47.25" customHeight="1">
      <c r="A1315" s="16">
        <v>8681413880025</v>
      </c>
      <c r="B1315" s="16" t="s">
        <v>8070</v>
      </c>
      <c r="C1315" s="16" t="s">
        <v>8119</v>
      </c>
      <c r="D1315" s="17" t="s">
        <v>87</v>
      </c>
      <c r="E1315" s="18" t="s">
        <v>87</v>
      </c>
      <c r="F1315" s="18">
        <v>0</v>
      </c>
      <c r="G1315" s="18">
        <v>2</v>
      </c>
      <c r="H1315" s="18">
        <v>3</v>
      </c>
      <c r="I1315" s="18"/>
      <c r="J1315" s="18"/>
      <c r="K1315" s="18"/>
      <c r="L1315" s="19" t="s">
        <v>8150</v>
      </c>
      <c r="M1315" s="19" t="s">
        <v>2823</v>
      </c>
      <c r="N1315" s="18" t="s">
        <v>8114</v>
      </c>
      <c r="O1315" s="18"/>
      <c r="P1315" s="18"/>
      <c r="Q1315" s="18">
        <v>2000</v>
      </c>
      <c r="R1315" s="18" t="s">
        <v>95</v>
      </c>
      <c r="S1315" s="37" t="s">
        <v>46</v>
      </c>
      <c r="T1315" s="37" t="s">
        <v>53</v>
      </c>
      <c r="U1315" s="38">
        <v>13.7</v>
      </c>
      <c r="V1315" s="38">
        <v>13.7</v>
      </c>
      <c r="W1315" s="38">
        <v>13.7</v>
      </c>
      <c r="X1315" s="37" t="s">
        <v>53</v>
      </c>
      <c r="Y1315" s="39"/>
      <c r="Z1315" s="16">
        <v>0</v>
      </c>
      <c r="AA1315" s="36">
        <v>32.049999999999997</v>
      </c>
      <c r="AB1315" s="36"/>
      <c r="AC1315" s="36">
        <v>32.049999999999997</v>
      </c>
      <c r="AD1315" s="38">
        <f t="shared" si="267"/>
        <v>34.713999999999999</v>
      </c>
      <c r="AE1315" s="38">
        <f t="shared" si="268"/>
        <v>43.392499999999998</v>
      </c>
      <c r="AF1315" s="38">
        <f t="shared" si="269"/>
        <v>46.863900000000001</v>
      </c>
      <c r="AG1315" s="36">
        <f t="shared" si="264"/>
        <v>34.71</v>
      </c>
      <c r="AH1315" s="36">
        <f t="shared" si="265"/>
        <v>43.39</v>
      </c>
      <c r="AI1315" s="36">
        <f t="shared" si="266"/>
        <v>46.86</v>
      </c>
      <c r="AJ1315" s="40">
        <v>42783</v>
      </c>
      <c r="AK1315" s="40">
        <v>42786</v>
      </c>
      <c r="AL1315" s="17"/>
      <c r="AM1315" s="20" t="s">
        <v>2123</v>
      </c>
      <c r="AN1315" s="20"/>
      <c r="AO1315" s="20" t="s">
        <v>2257</v>
      </c>
      <c r="AP1315" s="20"/>
      <c r="AQ1315" s="20"/>
      <c r="AR1315" s="22"/>
      <c r="AS1315" s="46">
        <v>42552</v>
      </c>
      <c r="AT1315" s="173"/>
    </row>
    <row r="1316" spans="1:46" ht="47.25" customHeight="1">
      <c r="A1316" s="16">
        <v>8699556675965</v>
      </c>
      <c r="B1316" s="16" t="s">
        <v>8118</v>
      </c>
      <c r="C1316" s="16" t="s">
        <v>8119</v>
      </c>
      <c r="D1316" s="17" t="s">
        <v>87</v>
      </c>
      <c r="E1316" s="18" t="s">
        <v>87</v>
      </c>
      <c r="F1316" s="18">
        <v>0</v>
      </c>
      <c r="G1316" s="18">
        <v>2</v>
      </c>
      <c r="H1316" s="18">
        <v>1</v>
      </c>
      <c r="I1316" s="18"/>
      <c r="J1316" s="18"/>
      <c r="K1316" s="18"/>
      <c r="L1316" s="19" t="s">
        <v>8120</v>
      </c>
      <c r="M1316" s="19" t="s">
        <v>2823</v>
      </c>
      <c r="N1316" s="18" t="s">
        <v>1226</v>
      </c>
      <c r="O1316" s="18"/>
      <c r="P1316" s="18"/>
      <c r="Q1316" s="18">
        <v>2500</v>
      </c>
      <c r="R1316" s="18" t="s">
        <v>45</v>
      </c>
      <c r="S1316" s="37" t="s">
        <v>46</v>
      </c>
      <c r="T1316" s="37" t="s">
        <v>222</v>
      </c>
      <c r="U1316" s="37">
        <v>23.89</v>
      </c>
      <c r="V1316" s="37">
        <v>23.89</v>
      </c>
      <c r="W1316" s="37">
        <v>23.89</v>
      </c>
      <c r="X1316" s="37" t="s">
        <v>222</v>
      </c>
      <c r="Y1316" s="39"/>
      <c r="Z1316" s="16">
        <v>0</v>
      </c>
      <c r="AA1316" s="36">
        <v>29.94</v>
      </c>
      <c r="AB1316" s="36"/>
      <c r="AC1316" s="36">
        <v>29.94</v>
      </c>
      <c r="AD1316" s="70">
        <f t="shared" si="267"/>
        <v>32.435200000000002</v>
      </c>
      <c r="AE1316" s="70">
        <f t="shared" si="268"/>
        <v>40.544000000000004</v>
      </c>
      <c r="AF1316" s="70">
        <f t="shared" si="269"/>
        <v>43.787520000000008</v>
      </c>
      <c r="AG1316" s="36">
        <f t="shared" si="264"/>
        <v>32.43</v>
      </c>
      <c r="AH1316" s="36">
        <f t="shared" si="265"/>
        <v>40.54</v>
      </c>
      <c r="AI1316" s="36">
        <f t="shared" si="266"/>
        <v>43.78</v>
      </c>
      <c r="AJ1316" s="40">
        <v>42475</v>
      </c>
      <c r="AK1316" s="40">
        <v>42479</v>
      </c>
      <c r="AL1316" s="22"/>
      <c r="AM1316" s="20" t="s">
        <v>184</v>
      </c>
      <c r="AN1316" s="20"/>
      <c r="AO1316" s="20" t="s">
        <v>2257</v>
      </c>
      <c r="AP1316" s="20"/>
      <c r="AQ1316" s="20"/>
      <c r="AR1316" s="22"/>
      <c r="AS1316" s="46">
        <v>42552</v>
      </c>
      <c r="AT1316" s="173"/>
    </row>
    <row r="1317" spans="1:46" ht="47.25" customHeight="1">
      <c r="A1317" s="16">
        <v>8681413880032</v>
      </c>
      <c r="B1317" s="16" t="s">
        <v>8118</v>
      </c>
      <c r="C1317" s="16" t="s">
        <v>8119</v>
      </c>
      <c r="D1317" s="17" t="s">
        <v>87</v>
      </c>
      <c r="E1317" s="18" t="s">
        <v>87</v>
      </c>
      <c r="F1317" s="18">
        <v>0</v>
      </c>
      <c r="G1317" s="18">
        <v>2</v>
      </c>
      <c r="H1317" s="18">
        <v>1</v>
      </c>
      <c r="I1317" s="18"/>
      <c r="J1317" s="18"/>
      <c r="K1317" s="18"/>
      <c r="L1317" s="19" t="s">
        <v>8120</v>
      </c>
      <c r="M1317" s="19" t="s">
        <v>2823</v>
      </c>
      <c r="N1317" s="18" t="s">
        <v>8114</v>
      </c>
      <c r="O1317" s="18"/>
      <c r="P1317" s="18"/>
      <c r="Q1317" s="18">
        <v>2500</v>
      </c>
      <c r="R1317" s="18" t="s">
        <v>95</v>
      </c>
      <c r="S1317" s="37" t="s">
        <v>46</v>
      </c>
      <c r="T1317" s="37" t="s">
        <v>222</v>
      </c>
      <c r="U1317" s="38">
        <v>23.89</v>
      </c>
      <c r="V1317" s="38">
        <v>23.89</v>
      </c>
      <c r="W1317" s="38">
        <v>23.89</v>
      </c>
      <c r="X1317" s="37" t="s">
        <v>222</v>
      </c>
      <c r="Y1317" s="39"/>
      <c r="Z1317" s="16">
        <v>0</v>
      </c>
      <c r="AA1317" s="36">
        <v>33.119999999999997</v>
      </c>
      <c r="AB1317" s="36"/>
      <c r="AC1317" s="36">
        <v>33.119999999999997</v>
      </c>
      <c r="AD1317" s="38">
        <f t="shared" si="267"/>
        <v>35.869599999999998</v>
      </c>
      <c r="AE1317" s="38">
        <f t="shared" si="268"/>
        <v>44.836999999999996</v>
      </c>
      <c r="AF1317" s="38">
        <f t="shared" si="269"/>
        <v>48.423960000000001</v>
      </c>
      <c r="AG1317" s="36">
        <f t="shared" si="264"/>
        <v>35.86</v>
      </c>
      <c r="AH1317" s="36">
        <f t="shared" si="265"/>
        <v>44.83</v>
      </c>
      <c r="AI1317" s="36">
        <f t="shared" si="266"/>
        <v>48.42</v>
      </c>
      <c r="AJ1317" s="40">
        <v>42783</v>
      </c>
      <c r="AK1317" s="40">
        <v>42786</v>
      </c>
      <c r="AL1317" s="17"/>
      <c r="AM1317" s="20" t="s">
        <v>2123</v>
      </c>
      <c r="AN1317" s="20"/>
      <c r="AO1317" s="20" t="s">
        <v>2257</v>
      </c>
      <c r="AP1317" s="20"/>
      <c r="AQ1317" s="20"/>
      <c r="AR1317" s="22"/>
      <c r="AS1317" s="46">
        <v>42552</v>
      </c>
      <c r="AT1317" s="173"/>
    </row>
    <row r="1318" spans="1:46" ht="47.25" customHeight="1">
      <c r="A1318" s="16">
        <v>8699514610182</v>
      </c>
      <c r="B1318" s="16"/>
      <c r="C1318" s="16" t="s">
        <v>7236</v>
      </c>
      <c r="D1318" s="17" t="s">
        <v>323</v>
      </c>
      <c r="E1318" s="18" t="s">
        <v>323</v>
      </c>
      <c r="F1318" s="18">
        <v>0</v>
      </c>
      <c r="G1318" s="18">
        <v>1</v>
      </c>
      <c r="H1318" s="18">
        <v>3</v>
      </c>
      <c r="I1318" s="18"/>
      <c r="J1318" s="18"/>
      <c r="K1318" s="18"/>
      <c r="L1318" s="19" t="s">
        <v>7237</v>
      </c>
      <c r="M1318" s="19" t="s">
        <v>7238</v>
      </c>
      <c r="N1318" s="18" t="s">
        <v>74</v>
      </c>
      <c r="O1318" s="18">
        <v>5</v>
      </c>
      <c r="P1318" s="18" t="s">
        <v>875</v>
      </c>
      <c r="Q1318" s="18">
        <v>1</v>
      </c>
      <c r="R1318" s="18" t="s">
        <v>95</v>
      </c>
      <c r="S1318" s="37" t="s">
        <v>46</v>
      </c>
      <c r="T1318" s="37" t="s">
        <v>53</v>
      </c>
      <c r="U1318" s="38">
        <v>3.57</v>
      </c>
      <c r="V1318" s="38">
        <v>3.57</v>
      </c>
      <c r="W1318" s="38">
        <v>3.57</v>
      </c>
      <c r="X1318" s="37" t="s">
        <v>53</v>
      </c>
      <c r="Y1318" s="39"/>
      <c r="Z1318" s="16">
        <v>0</v>
      </c>
      <c r="AA1318" s="36">
        <v>8.34</v>
      </c>
      <c r="AB1318" s="36"/>
      <c r="AC1318" s="36">
        <v>8.34</v>
      </c>
      <c r="AD1318" s="36">
        <v>9.09</v>
      </c>
      <c r="AE1318" s="36">
        <v>11.36</v>
      </c>
      <c r="AF1318" s="36">
        <v>12.27</v>
      </c>
      <c r="AG1318" s="36">
        <f t="shared" si="264"/>
        <v>9.09</v>
      </c>
      <c r="AH1318" s="36">
        <f t="shared" si="265"/>
        <v>11.36</v>
      </c>
      <c r="AI1318" s="36">
        <f t="shared" si="266"/>
        <v>12.27</v>
      </c>
      <c r="AJ1318" s="40">
        <v>42860</v>
      </c>
      <c r="AK1318" s="40">
        <v>42864</v>
      </c>
      <c r="AL1318" s="17"/>
      <c r="AM1318" s="20" t="s">
        <v>477</v>
      </c>
      <c r="AN1318" s="20"/>
      <c r="AO1318" s="20" t="s">
        <v>2257</v>
      </c>
      <c r="AP1318" s="20"/>
      <c r="AQ1318" s="20"/>
      <c r="AR1318" s="22"/>
      <c r="AS1318" s="46">
        <v>42552</v>
      </c>
      <c r="AT1318" s="173"/>
    </row>
    <row r="1319" spans="1:46" ht="47.25" customHeight="1">
      <c r="A1319" s="16">
        <v>8697930091905</v>
      </c>
      <c r="B1319" s="16" t="s">
        <v>9011</v>
      </c>
      <c r="C1319" s="16" t="s">
        <v>9012</v>
      </c>
      <c r="D1319" s="17" t="s">
        <v>38</v>
      </c>
      <c r="E1319" s="18" t="s">
        <v>38</v>
      </c>
      <c r="F1319" s="18">
        <v>0</v>
      </c>
      <c r="G1319" s="18">
        <v>1</v>
      </c>
      <c r="H1319" s="18">
        <v>1</v>
      </c>
      <c r="I1319" s="18"/>
      <c r="J1319" s="18"/>
      <c r="K1319" s="18"/>
      <c r="L1319" s="19" t="s">
        <v>9013</v>
      </c>
      <c r="M1319" s="19" t="s">
        <v>2281</v>
      </c>
      <c r="N1319" s="18" t="s">
        <v>1604</v>
      </c>
      <c r="O1319" s="18" t="s">
        <v>4029</v>
      </c>
      <c r="P1319" s="18" t="s">
        <v>163</v>
      </c>
      <c r="Q1319" s="18">
        <v>30</v>
      </c>
      <c r="R1319" s="18" t="s">
        <v>45</v>
      </c>
      <c r="S1319" s="37" t="s">
        <v>46</v>
      </c>
      <c r="T1319" s="37" t="s">
        <v>9007</v>
      </c>
      <c r="U1319" s="37">
        <v>41.84</v>
      </c>
      <c r="V1319" s="37">
        <v>41.84</v>
      </c>
      <c r="W1319" s="37">
        <v>25.1</v>
      </c>
      <c r="X1319" s="37" t="s">
        <v>9007</v>
      </c>
      <c r="Y1319" s="39"/>
      <c r="Z1319" s="16">
        <v>0</v>
      </c>
      <c r="AA1319" s="36">
        <v>38.15</v>
      </c>
      <c r="AB1319" s="36"/>
      <c r="AC1319" s="36">
        <v>38.15</v>
      </c>
      <c r="AD1319" s="70">
        <f t="shared" ref="AD1319:AD1359" si="270">IF(Z1319=2,AC1319*1.08,IF(AC1319&lt;=10,(AC1319*1.09),IF(AC1319&lt;=50,(10*1.09)+((AC1319-10)*1.08),IF(AC1319&lt;=100,(10*1.09)+((50-10)*1.08)+((AC1319-50)*1.07),IF(AC1319&lt;=200,(10*1.09)+((50-10)*1.08)+((100-50)*1.07)+((AC1319-100)*1.04),(10*1.09)+((50-10)*1.08)+((100-50)*1.07)+((200-100)*1.04)+((AC1319-200)*1.02))))))</f>
        <v>41.302</v>
      </c>
      <c r="AE1319" s="70">
        <f t="shared" ref="AE1319:AE1359" si="271">IF(Z1319=1,AD1319*1.08,IF(Z1319=2,0,IF(AC1319&lt;=100,(AD1319*1.25),IF(AC1319&lt;=200,134.5+((AC1319-100)*1.04*1.16),255.14+((AC1319-200)*1.02*1.12)))))</f>
        <v>51.627499999999998</v>
      </c>
      <c r="AF1319" s="70">
        <f t="shared" ref="AF1319:AF1359" si="272">IF(Z1319=1,0,(AE1319*1.08))</f>
        <v>55.7577</v>
      </c>
      <c r="AG1319" s="36">
        <f t="shared" si="264"/>
        <v>41.3</v>
      </c>
      <c r="AH1319" s="36">
        <f t="shared" si="265"/>
        <v>51.62</v>
      </c>
      <c r="AI1319" s="36">
        <f t="shared" si="266"/>
        <v>55.75</v>
      </c>
      <c r="AJ1319" s="40">
        <v>42419</v>
      </c>
      <c r="AK1319" s="40">
        <v>42422</v>
      </c>
      <c r="AL1319" s="22"/>
      <c r="AM1319" s="20" t="s">
        <v>184</v>
      </c>
      <c r="AN1319" s="20"/>
      <c r="AO1319" s="20" t="s">
        <v>272</v>
      </c>
      <c r="AP1319" s="20"/>
      <c r="AQ1319" s="20"/>
      <c r="AR1319" s="22"/>
      <c r="AS1319" s="46">
        <v>42552</v>
      </c>
      <c r="AT1319" s="173"/>
    </row>
    <row r="1320" spans="1:46" ht="47.25" customHeight="1">
      <c r="A1320" s="16">
        <v>8697930091929</v>
      </c>
      <c r="B1320" s="16" t="s">
        <v>9011</v>
      </c>
      <c r="C1320" s="16" t="s">
        <v>9012</v>
      </c>
      <c r="D1320" s="17" t="s">
        <v>38</v>
      </c>
      <c r="E1320" s="18" t="s">
        <v>38</v>
      </c>
      <c r="F1320" s="18">
        <v>0</v>
      </c>
      <c r="G1320" s="18">
        <v>5</v>
      </c>
      <c r="H1320" s="18">
        <v>1</v>
      </c>
      <c r="I1320" s="18"/>
      <c r="J1320" s="18"/>
      <c r="K1320" s="18"/>
      <c r="L1320" s="19" t="s">
        <v>9015</v>
      </c>
      <c r="M1320" s="19" t="s">
        <v>2281</v>
      </c>
      <c r="N1320" s="18" t="s">
        <v>1604</v>
      </c>
      <c r="O1320" s="18" t="s">
        <v>4043</v>
      </c>
      <c r="P1320" s="18" t="s">
        <v>163</v>
      </c>
      <c r="Q1320" s="18">
        <v>30</v>
      </c>
      <c r="R1320" s="18" t="s">
        <v>45</v>
      </c>
      <c r="S1320" s="37" t="s">
        <v>46</v>
      </c>
      <c r="T1320" s="37" t="s">
        <v>9007</v>
      </c>
      <c r="U1320" s="37">
        <v>56.06</v>
      </c>
      <c r="V1320" s="37">
        <v>56.06</v>
      </c>
      <c r="W1320" s="37">
        <v>33.630000000000003</v>
      </c>
      <c r="X1320" s="37" t="s">
        <v>9007</v>
      </c>
      <c r="Y1320" s="39"/>
      <c r="Z1320" s="16">
        <v>0</v>
      </c>
      <c r="AA1320" s="36">
        <v>41.89</v>
      </c>
      <c r="AB1320" s="36"/>
      <c r="AC1320" s="36">
        <v>41.89</v>
      </c>
      <c r="AD1320" s="70">
        <f t="shared" si="270"/>
        <v>45.341200000000001</v>
      </c>
      <c r="AE1320" s="70">
        <f t="shared" si="271"/>
        <v>56.676500000000004</v>
      </c>
      <c r="AF1320" s="70">
        <f t="shared" si="272"/>
        <v>61.210620000000006</v>
      </c>
      <c r="AG1320" s="36">
        <f t="shared" si="264"/>
        <v>45.34</v>
      </c>
      <c r="AH1320" s="36">
        <f t="shared" si="265"/>
        <v>56.67</v>
      </c>
      <c r="AI1320" s="36">
        <f t="shared" si="266"/>
        <v>61.21</v>
      </c>
      <c r="AJ1320" s="40">
        <v>42419</v>
      </c>
      <c r="AK1320" s="40">
        <v>42422</v>
      </c>
      <c r="AL1320" s="22"/>
      <c r="AM1320" s="20" t="s">
        <v>184</v>
      </c>
      <c r="AN1320" s="20"/>
      <c r="AO1320" s="20" t="s">
        <v>272</v>
      </c>
      <c r="AP1320" s="20"/>
      <c r="AQ1320" s="20"/>
      <c r="AR1320" s="22"/>
      <c r="AS1320" s="46">
        <v>42552</v>
      </c>
      <c r="AT1320" s="173"/>
    </row>
    <row r="1321" spans="1:46" ht="47.25" customHeight="1">
      <c r="A1321" s="16">
        <v>8697930091943</v>
      </c>
      <c r="B1321" s="16" t="s">
        <v>9011</v>
      </c>
      <c r="C1321" s="16" t="s">
        <v>9012</v>
      </c>
      <c r="D1321" s="17" t="s">
        <v>38</v>
      </c>
      <c r="E1321" s="18" t="s">
        <v>38</v>
      </c>
      <c r="F1321" s="18">
        <v>0</v>
      </c>
      <c r="G1321" s="18">
        <v>5</v>
      </c>
      <c r="H1321" s="18">
        <v>1</v>
      </c>
      <c r="I1321" s="18"/>
      <c r="J1321" s="18"/>
      <c r="K1321" s="18"/>
      <c r="L1321" s="19" t="s">
        <v>9016</v>
      </c>
      <c r="M1321" s="19" t="s">
        <v>2281</v>
      </c>
      <c r="N1321" s="18" t="s">
        <v>1604</v>
      </c>
      <c r="O1321" s="18" t="s">
        <v>9002</v>
      </c>
      <c r="P1321" s="18" t="s">
        <v>163</v>
      </c>
      <c r="Q1321" s="18">
        <v>30</v>
      </c>
      <c r="R1321" s="18" t="s">
        <v>45</v>
      </c>
      <c r="S1321" s="37" t="s">
        <v>46</v>
      </c>
      <c r="T1321" s="37" t="s">
        <v>9007</v>
      </c>
      <c r="U1321" s="37">
        <v>56.06</v>
      </c>
      <c r="V1321" s="37">
        <v>56.06</v>
      </c>
      <c r="W1321" s="37">
        <v>33.630000000000003</v>
      </c>
      <c r="X1321" s="37" t="s">
        <v>9007</v>
      </c>
      <c r="Y1321" s="39"/>
      <c r="Z1321" s="16">
        <v>0</v>
      </c>
      <c r="AA1321" s="36">
        <v>45</v>
      </c>
      <c r="AB1321" s="36"/>
      <c r="AC1321" s="36">
        <v>45</v>
      </c>
      <c r="AD1321" s="70">
        <f t="shared" si="270"/>
        <v>48.7</v>
      </c>
      <c r="AE1321" s="70">
        <f t="shared" si="271"/>
        <v>60.875</v>
      </c>
      <c r="AF1321" s="70">
        <f t="shared" si="272"/>
        <v>65.745000000000005</v>
      </c>
      <c r="AG1321" s="36">
        <f t="shared" si="264"/>
        <v>48.7</v>
      </c>
      <c r="AH1321" s="36">
        <f t="shared" si="265"/>
        <v>60.87</v>
      </c>
      <c r="AI1321" s="36">
        <f t="shared" si="266"/>
        <v>65.739999999999995</v>
      </c>
      <c r="AJ1321" s="40">
        <v>42419</v>
      </c>
      <c r="AK1321" s="40">
        <v>42422</v>
      </c>
      <c r="AL1321" s="22"/>
      <c r="AM1321" s="20" t="s">
        <v>184</v>
      </c>
      <c r="AN1321" s="20"/>
      <c r="AO1321" s="20" t="s">
        <v>2257</v>
      </c>
      <c r="AP1321" s="20"/>
      <c r="AQ1321" s="20"/>
      <c r="AR1321" s="22"/>
      <c r="AS1321" s="46">
        <v>42552</v>
      </c>
      <c r="AT1321" s="173"/>
    </row>
    <row r="1322" spans="1:46" ht="47.25" customHeight="1">
      <c r="A1322" s="16">
        <v>8697927090355</v>
      </c>
      <c r="B1322" s="16" t="s">
        <v>9005</v>
      </c>
      <c r="C1322" s="16" t="s">
        <v>9006</v>
      </c>
      <c r="D1322" s="17" t="s">
        <v>38</v>
      </c>
      <c r="E1322" s="18" t="s">
        <v>38</v>
      </c>
      <c r="F1322" s="18">
        <v>0</v>
      </c>
      <c r="G1322" s="18">
        <v>5</v>
      </c>
      <c r="H1322" s="18">
        <v>1</v>
      </c>
      <c r="I1322" s="18"/>
      <c r="J1322" s="18"/>
      <c r="K1322" s="18"/>
      <c r="L1322" s="19" t="s">
        <v>4764</v>
      </c>
      <c r="M1322" s="19" t="s">
        <v>4761</v>
      </c>
      <c r="N1322" s="18" t="s">
        <v>952</v>
      </c>
      <c r="O1322" s="18" t="s">
        <v>4029</v>
      </c>
      <c r="P1322" s="18" t="s">
        <v>163</v>
      </c>
      <c r="Q1322" s="18">
        <v>84</v>
      </c>
      <c r="R1322" s="18" t="s">
        <v>45</v>
      </c>
      <c r="S1322" s="37" t="s">
        <v>46</v>
      </c>
      <c r="T1322" s="37" t="s">
        <v>9007</v>
      </c>
      <c r="U1322" s="37">
        <v>126.81</v>
      </c>
      <c r="V1322" s="37">
        <v>126.81</v>
      </c>
      <c r="W1322" s="37">
        <v>83.69</v>
      </c>
      <c r="X1322" s="37" t="s">
        <v>9007</v>
      </c>
      <c r="Y1322" s="39"/>
      <c r="Z1322" s="16">
        <v>0</v>
      </c>
      <c r="AA1322" s="36">
        <v>177.12</v>
      </c>
      <c r="AB1322" s="36"/>
      <c r="AC1322" s="36">
        <v>177.12</v>
      </c>
      <c r="AD1322" s="70">
        <f t="shared" si="270"/>
        <v>187.8048</v>
      </c>
      <c r="AE1322" s="70">
        <f t="shared" si="271"/>
        <v>227.53756800000002</v>
      </c>
      <c r="AF1322" s="70">
        <f t="shared" si="272"/>
        <v>245.74057344000005</v>
      </c>
      <c r="AG1322" s="36">
        <f t="shared" si="264"/>
        <v>187.8</v>
      </c>
      <c r="AH1322" s="36">
        <f t="shared" si="265"/>
        <v>227.53</v>
      </c>
      <c r="AI1322" s="36">
        <f t="shared" si="266"/>
        <v>245.74</v>
      </c>
      <c r="AJ1322" s="40">
        <v>42419</v>
      </c>
      <c r="AK1322" s="40">
        <v>42422</v>
      </c>
      <c r="AL1322" s="22"/>
      <c r="AM1322" s="20" t="s">
        <v>184</v>
      </c>
      <c r="AN1322" s="20"/>
      <c r="AO1322" s="20" t="s">
        <v>7508</v>
      </c>
      <c r="AP1322" s="20"/>
      <c r="AQ1322" s="20"/>
      <c r="AR1322" s="22"/>
      <c r="AS1322" s="46">
        <v>42552</v>
      </c>
      <c r="AT1322" s="173"/>
    </row>
    <row r="1323" spans="1:46" ht="47.25" customHeight="1">
      <c r="A1323" s="16">
        <v>8697927090379</v>
      </c>
      <c r="B1323" s="16" t="s">
        <v>9005</v>
      </c>
      <c r="C1323" s="16" t="s">
        <v>9006</v>
      </c>
      <c r="D1323" s="17" t="s">
        <v>38</v>
      </c>
      <c r="E1323" s="18" t="s">
        <v>38</v>
      </c>
      <c r="F1323" s="18">
        <v>0</v>
      </c>
      <c r="G1323" s="18">
        <v>5</v>
      </c>
      <c r="H1323" s="18">
        <v>1</v>
      </c>
      <c r="I1323" s="18"/>
      <c r="J1323" s="18"/>
      <c r="K1323" s="18"/>
      <c r="L1323" s="19" t="s">
        <v>4767</v>
      </c>
      <c r="M1323" s="19" t="s">
        <v>4761</v>
      </c>
      <c r="N1323" s="18" t="s">
        <v>952</v>
      </c>
      <c r="O1323" s="18" t="s">
        <v>4043</v>
      </c>
      <c r="P1323" s="18" t="s">
        <v>163</v>
      </c>
      <c r="Q1323" s="18">
        <v>84</v>
      </c>
      <c r="R1323" s="18" t="s">
        <v>45</v>
      </c>
      <c r="S1323" s="37" t="s">
        <v>46</v>
      </c>
      <c r="T1323" s="37" t="s">
        <v>9007</v>
      </c>
      <c r="U1323" s="37">
        <v>151.35</v>
      </c>
      <c r="V1323" s="37">
        <v>151.35</v>
      </c>
      <c r="W1323" s="37">
        <v>99.89</v>
      </c>
      <c r="X1323" s="37" t="s">
        <v>9007</v>
      </c>
      <c r="Y1323" s="39"/>
      <c r="Z1323" s="16">
        <v>0</v>
      </c>
      <c r="AA1323" s="36">
        <v>211.41</v>
      </c>
      <c r="AB1323" s="36"/>
      <c r="AC1323" s="36">
        <v>211.41</v>
      </c>
      <c r="AD1323" s="70">
        <f t="shared" si="270"/>
        <v>223.23819999999998</v>
      </c>
      <c r="AE1323" s="70">
        <f t="shared" si="271"/>
        <v>268.17478399999999</v>
      </c>
      <c r="AF1323" s="70">
        <f t="shared" si="272"/>
        <v>289.62876671999999</v>
      </c>
      <c r="AG1323" s="36">
        <f t="shared" si="264"/>
        <v>223.23</v>
      </c>
      <c r="AH1323" s="36">
        <f t="shared" si="265"/>
        <v>268.17</v>
      </c>
      <c r="AI1323" s="36">
        <f t="shared" si="266"/>
        <v>289.62</v>
      </c>
      <c r="AJ1323" s="40">
        <v>42419</v>
      </c>
      <c r="AK1323" s="40">
        <v>42422</v>
      </c>
      <c r="AL1323" s="22"/>
      <c r="AM1323" s="20" t="s">
        <v>184</v>
      </c>
      <c r="AN1323" s="20"/>
      <c r="AO1323" s="20" t="s">
        <v>272</v>
      </c>
      <c r="AP1323" s="20"/>
      <c r="AQ1323" s="20"/>
      <c r="AR1323" s="22"/>
      <c r="AS1323" s="46">
        <v>42552</v>
      </c>
      <c r="AT1323" s="173"/>
    </row>
    <row r="1324" spans="1:46" ht="47.25" customHeight="1">
      <c r="A1324" s="16">
        <v>8697927090393</v>
      </c>
      <c r="B1324" s="16" t="s">
        <v>9005</v>
      </c>
      <c r="C1324" s="16" t="s">
        <v>9006</v>
      </c>
      <c r="D1324" s="17" t="s">
        <v>38</v>
      </c>
      <c r="E1324" s="18" t="s">
        <v>38</v>
      </c>
      <c r="F1324" s="18">
        <v>0</v>
      </c>
      <c r="G1324" s="18">
        <v>5</v>
      </c>
      <c r="H1324" s="18">
        <v>1</v>
      </c>
      <c r="I1324" s="18"/>
      <c r="J1324" s="18"/>
      <c r="K1324" s="18"/>
      <c r="L1324" s="19" t="s">
        <v>4771</v>
      </c>
      <c r="M1324" s="19" t="s">
        <v>4761</v>
      </c>
      <c r="N1324" s="18" t="s">
        <v>952</v>
      </c>
      <c r="O1324" s="18" t="s">
        <v>9002</v>
      </c>
      <c r="P1324" s="18" t="s">
        <v>163</v>
      </c>
      <c r="Q1324" s="18">
        <v>84</v>
      </c>
      <c r="R1324" s="18" t="s">
        <v>45</v>
      </c>
      <c r="S1324" s="37" t="s">
        <v>46</v>
      </c>
      <c r="T1324" s="37" t="s">
        <v>9007</v>
      </c>
      <c r="U1324" s="37">
        <v>151.35</v>
      </c>
      <c r="V1324" s="37">
        <v>151.35</v>
      </c>
      <c r="W1324" s="37">
        <v>99.89</v>
      </c>
      <c r="X1324" s="37" t="s">
        <v>9007</v>
      </c>
      <c r="Y1324" s="39"/>
      <c r="Z1324" s="16">
        <v>0</v>
      </c>
      <c r="AA1324" s="36">
        <v>211.41</v>
      </c>
      <c r="AB1324" s="36"/>
      <c r="AC1324" s="36">
        <v>211.41</v>
      </c>
      <c r="AD1324" s="70">
        <f t="shared" si="270"/>
        <v>223.23819999999998</v>
      </c>
      <c r="AE1324" s="70">
        <f t="shared" si="271"/>
        <v>268.17478399999999</v>
      </c>
      <c r="AF1324" s="70">
        <f t="shared" si="272"/>
        <v>289.62876671999999</v>
      </c>
      <c r="AG1324" s="36">
        <f t="shared" si="264"/>
        <v>223.23</v>
      </c>
      <c r="AH1324" s="36">
        <f t="shared" si="265"/>
        <v>268.17</v>
      </c>
      <c r="AI1324" s="36">
        <f t="shared" si="266"/>
        <v>289.62</v>
      </c>
      <c r="AJ1324" s="40">
        <v>42419</v>
      </c>
      <c r="AK1324" s="40">
        <v>42422</v>
      </c>
      <c r="AL1324" s="22"/>
      <c r="AM1324" s="20" t="s">
        <v>184</v>
      </c>
      <c r="AN1324" s="20"/>
      <c r="AO1324" s="20" t="s">
        <v>272</v>
      </c>
      <c r="AP1324" s="20"/>
      <c r="AQ1324" s="20"/>
      <c r="AR1324" s="22"/>
      <c r="AS1324" s="46">
        <v>42552</v>
      </c>
      <c r="AT1324" s="173"/>
    </row>
    <row r="1325" spans="1:46" ht="47.25" customHeight="1">
      <c r="A1325" s="16">
        <v>8697927090331</v>
      </c>
      <c r="B1325" s="16" t="s">
        <v>9005</v>
      </c>
      <c r="C1325" s="16" t="s">
        <v>9006</v>
      </c>
      <c r="D1325" s="17" t="s">
        <v>38</v>
      </c>
      <c r="E1325" s="18" t="s">
        <v>38</v>
      </c>
      <c r="F1325" s="18">
        <v>0</v>
      </c>
      <c r="G1325" s="18">
        <v>5</v>
      </c>
      <c r="H1325" s="18">
        <v>1</v>
      </c>
      <c r="I1325" s="18"/>
      <c r="J1325" s="18"/>
      <c r="K1325" s="18"/>
      <c r="L1325" s="19" t="s">
        <v>4762</v>
      </c>
      <c r="M1325" s="19" t="s">
        <v>4761</v>
      </c>
      <c r="N1325" s="18" t="s">
        <v>952</v>
      </c>
      <c r="O1325" s="18" t="s">
        <v>6478</v>
      </c>
      <c r="P1325" s="18" t="s">
        <v>163</v>
      </c>
      <c r="Q1325" s="18">
        <v>84</v>
      </c>
      <c r="R1325" s="18" t="s">
        <v>45</v>
      </c>
      <c r="S1325" s="37" t="s">
        <v>46</v>
      </c>
      <c r="T1325" s="37" t="s">
        <v>9007</v>
      </c>
      <c r="U1325" s="37">
        <v>102.26</v>
      </c>
      <c r="V1325" s="37">
        <v>102.26</v>
      </c>
      <c r="W1325" s="37">
        <v>67.489999999999995</v>
      </c>
      <c r="X1325" s="37" t="s">
        <v>9007</v>
      </c>
      <c r="Y1325" s="39"/>
      <c r="Z1325" s="16">
        <v>0</v>
      </c>
      <c r="AA1325" s="36">
        <v>142.83000000000001</v>
      </c>
      <c r="AB1325" s="36"/>
      <c r="AC1325" s="36">
        <v>142.83000000000001</v>
      </c>
      <c r="AD1325" s="70">
        <f t="shared" si="270"/>
        <v>152.14320000000001</v>
      </c>
      <c r="AE1325" s="70">
        <f t="shared" si="271"/>
        <v>186.17011200000002</v>
      </c>
      <c r="AF1325" s="70">
        <f t="shared" si="272"/>
        <v>201.06372096000004</v>
      </c>
      <c r="AG1325" s="36">
        <f t="shared" si="264"/>
        <v>152.13999999999999</v>
      </c>
      <c r="AH1325" s="36">
        <f t="shared" si="265"/>
        <v>186.17</v>
      </c>
      <c r="AI1325" s="36">
        <f t="shared" si="266"/>
        <v>201.06</v>
      </c>
      <c r="AJ1325" s="40">
        <v>42419</v>
      </c>
      <c r="AK1325" s="40">
        <v>42422</v>
      </c>
      <c r="AL1325" s="22"/>
      <c r="AM1325" s="20" t="s">
        <v>184</v>
      </c>
      <c r="AN1325" s="20"/>
      <c r="AO1325" s="20" t="s">
        <v>272</v>
      </c>
      <c r="AP1325" s="20"/>
      <c r="AQ1325" s="20"/>
      <c r="AR1325" s="22"/>
      <c r="AS1325" s="46">
        <v>42552</v>
      </c>
      <c r="AT1325" s="173"/>
    </row>
    <row r="1326" spans="1:46" ht="47.25" customHeight="1">
      <c r="A1326" s="16">
        <v>8697930091806</v>
      </c>
      <c r="B1326" s="16" t="s">
        <v>8999</v>
      </c>
      <c r="C1326" s="16" t="s">
        <v>9000</v>
      </c>
      <c r="D1326" s="17" t="s">
        <v>38</v>
      </c>
      <c r="E1326" s="18" t="s">
        <v>38</v>
      </c>
      <c r="F1326" s="18">
        <v>0</v>
      </c>
      <c r="G1326" s="18">
        <v>5</v>
      </c>
      <c r="H1326" s="18">
        <v>1</v>
      </c>
      <c r="I1326" s="18"/>
      <c r="J1326" s="18"/>
      <c r="K1326" s="18"/>
      <c r="L1326" s="19" t="s">
        <v>3982</v>
      </c>
      <c r="M1326" s="19" t="s">
        <v>3983</v>
      </c>
      <c r="N1326" s="18" t="s">
        <v>1604</v>
      </c>
      <c r="O1326" s="18" t="s">
        <v>4029</v>
      </c>
      <c r="P1326" s="18" t="s">
        <v>163</v>
      </c>
      <c r="Q1326" s="18">
        <v>28</v>
      </c>
      <c r="R1326" s="18" t="s">
        <v>45</v>
      </c>
      <c r="S1326" s="37" t="s">
        <v>46</v>
      </c>
      <c r="T1326" s="37" t="s">
        <v>557</v>
      </c>
      <c r="U1326" s="37">
        <v>33.29</v>
      </c>
      <c r="V1326" s="37">
        <v>33.29</v>
      </c>
      <c r="W1326" s="37">
        <v>19.97</v>
      </c>
      <c r="X1326" s="37" t="s">
        <v>557</v>
      </c>
      <c r="Y1326" s="39"/>
      <c r="Z1326" s="16">
        <v>0</v>
      </c>
      <c r="AA1326" s="36">
        <v>32.97</v>
      </c>
      <c r="AB1326" s="36"/>
      <c r="AC1326" s="36">
        <v>32.97</v>
      </c>
      <c r="AD1326" s="70">
        <f t="shared" si="270"/>
        <v>35.707599999999999</v>
      </c>
      <c r="AE1326" s="70">
        <f t="shared" si="271"/>
        <v>44.634500000000003</v>
      </c>
      <c r="AF1326" s="70">
        <f t="shared" si="272"/>
        <v>48.205260000000003</v>
      </c>
      <c r="AG1326" s="36">
        <f t="shared" si="264"/>
        <v>35.700000000000003</v>
      </c>
      <c r="AH1326" s="36">
        <f t="shared" si="265"/>
        <v>44.63</v>
      </c>
      <c r="AI1326" s="36">
        <f t="shared" si="266"/>
        <v>48.2</v>
      </c>
      <c r="AJ1326" s="40">
        <v>42419</v>
      </c>
      <c r="AK1326" s="40">
        <v>42422</v>
      </c>
      <c r="AL1326" s="22"/>
      <c r="AM1326" s="20" t="s">
        <v>184</v>
      </c>
      <c r="AN1326" s="20"/>
      <c r="AO1326" s="20" t="s">
        <v>7508</v>
      </c>
      <c r="AP1326" s="20"/>
      <c r="AQ1326" s="20"/>
      <c r="AR1326" s="22"/>
      <c r="AS1326" s="46">
        <v>42552</v>
      </c>
      <c r="AT1326" s="173"/>
    </row>
    <row r="1327" spans="1:46" ht="47.25" customHeight="1">
      <c r="A1327" s="16">
        <v>8697930091820</v>
      </c>
      <c r="B1327" s="16" t="s">
        <v>8999</v>
      </c>
      <c r="C1327" s="16" t="s">
        <v>9000</v>
      </c>
      <c r="D1327" s="17" t="s">
        <v>38</v>
      </c>
      <c r="E1327" s="18" t="s">
        <v>38</v>
      </c>
      <c r="F1327" s="18">
        <v>0</v>
      </c>
      <c r="G1327" s="18">
        <v>1</v>
      </c>
      <c r="H1327" s="18">
        <v>1</v>
      </c>
      <c r="I1327" s="18"/>
      <c r="J1327" s="18"/>
      <c r="K1327" s="18"/>
      <c r="L1327" s="19" t="s">
        <v>3984</v>
      </c>
      <c r="M1327" s="19" t="s">
        <v>3983</v>
      </c>
      <c r="N1327" s="18" t="s">
        <v>1604</v>
      </c>
      <c r="O1327" s="18" t="s">
        <v>4043</v>
      </c>
      <c r="P1327" s="18" t="s">
        <v>163</v>
      </c>
      <c r="Q1327" s="18">
        <v>28</v>
      </c>
      <c r="R1327" s="18" t="s">
        <v>45</v>
      </c>
      <c r="S1327" s="37" t="s">
        <v>46</v>
      </c>
      <c r="T1327" s="18" t="s">
        <v>238</v>
      </c>
      <c r="U1327" s="37">
        <v>34.93</v>
      </c>
      <c r="V1327" s="37">
        <v>34.93</v>
      </c>
      <c r="W1327" s="37">
        <v>20.95</v>
      </c>
      <c r="X1327" s="18" t="s">
        <v>238</v>
      </c>
      <c r="Y1327" s="39"/>
      <c r="Z1327" s="16">
        <v>0</v>
      </c>
      <c r="AA1327" s="36">
        <v>33.25</v>
      </c>
      <c r="AB1327" s="36"/>
      <c r="AC1327" s="36">
        <v>33.25</v>
      </c>
      <c r="AD1327" s="70">
        <f t="shared" si="270"/>
        <v>36.010000000000005</v>
      </c>
      <c r="AE1327" s="70">
        <f t="shared" si="271"/>
        <v>45.012500000000003</v>
      </c>
      <c r="AF1327" s="70">
        <f t="shared" si="272"/>
        <v>48.613500000000009</v>
      </c>
      <c r="AG1327" s="36">
        <f t="shared" si="264"/>
        <v>36.01</v>
      </c>
      <c r="AH1327" s="36">
        <f t="shared" si="265"/>
        <v>45.01</v>
      </c>
      <c r="AI1327" s="36">
        <f t="shared" si="266"/>
        <v>48.61</v>
      </c>
      <c r="AJ1327" s="40">
        <v>42419</v>
      </c>
      <c r="AK1327" s="40">
        <v>42422</v>
      </c>
      <c r="AL1327" s="22"/>
      <c r="AM1327" s="20" t="s">
        <v>184</v>
      </c>
      <c r="AN1327" s="20"/>
      <c r="AO1327" s="20" t="s">
        <v>8297</v>
      </c>
      <c r="AP1327" s="20"/>
      <c r="AQ1327" s="20"/>
      <c r="AR1327" s="22"/>
      <c r="AS1327" s="46">
        <v>42552</v>
      </c>
      <c r="AT1327" s="173"/>
    </row>
    <row r="1328" spans="1:46" ht="47.25" customHeight="1">
      <c r="A1328" s="16">
        <v>8697930091844</v>
      </c>
      <c r="B1328" s="16" t="s">
        <v>8999</v>
      </c>
      <c r="C1328" s="16" t="s">
        <v>9000</v>
      </c>
      <c r="D1328" s="17" t="s">
        <v>38</v>
      </c>
      <c r="E1328" s="18" t="s">
        <v>38</v>
      </c>
      <c r="F1328" s="18">
        <v>0</v>
      </c>
      <c r="G1328" s="18">
        <v>1</v>
      </c>
      <c r="H1328" s="18">
        <v>1</v>
      </c>
      <c r="I1328" s="18"/>
      <c r="J1328" s="18"/>
      <c r="K1328" s="18"/>
      <c r="L1328" s="19" t="s">
        <v>3986</v>
      </c>
      <c r="M1328" s="19" t="s">
        <v>3983</v>
      </c>
      <c r="N1328" s="18" t="s">
        <v>1604</v>
      </c>
      <c r="O1328" s="18" t="s">
        <v>9002</v>
      </c>
      <c r="P1328" s="18" t="s">
        <v>163</v>
      </c>
      <c r="Q1328" s="18">
        <v>28</v>
      </c>
      <c r="R1328" s="18" t="s">
        <v>45</v>
      </c>
      <c r="S1328" s="37" t="s">
        <v>46</v>
      </c>
      <c r="T1328" s="18" t="s">
        <v>238</v>
      </c>
      <c r="U1328" s="37">
        <v>36.22</v>
      </c>
      <c r="V1328" s="37">
        <v>36.22</v>
      </c>
      <c r="W1328" s="37">
        <v>21.73</v>
      </c>
      <c r="X1328" s="18" t="s">
        <v>238</v>
      </c>
      <c r="Y1328" s="39"/>
      <c r="Z1328" s="16">
        <v>0</v>
      </c>
      <c r="AA1328" s="36">
        <v>32.4</v>
      </c>
      <c r="AB1328" s="36"/>
      <c r="AC1328" s="36">
        <v>32.4</v>
      </c>
      <c r="AD1328" s="70">
        <f t="shared" si="270"/>
        <v>35.091999999999999</v>
      </c>
      <c r="AE1328" s="70">
        <f t="shared" si="271"/>
        <v>43.864999999999995</v>
      </c>
      <c r="AF1328" s="70">
        <f t="shared" si="272"/>
        <v>47.374199999999995</v>
      </c>
      <c r="AG1328" s="36">
        <f t="shared" si="264"/>
        <v>35.090000000000003</v>
      </c>
      <c r="AH1328" s="36">
        <f t="shared" si="265"/>
        <v>43.86</v>
      </c>
      <c r="AI1328" s="36">
        <f t="shared" si="266"/>
        <v>47.37</v>
      </c>
      <c r="AJ1328" s="40">
        <v>42419</v>
      </c>
      <c r="AK1328" s="40">
        <v>42422</v>
      </c>
      <c r="AL1328" s="22"/>
      <c r="AM1328" s="20" t="s">
        <v>184</v>
      </c>
      <c r="AN1328" s="20"/>
      <c r="AO1328" s="20" t="s">
        <v>8299</v>
      </c>
      <c r="AP1328" s="20"/>
      <c r="AQ1328" s="20"/>
      <c r="AR1328" s="22"/>
      <c r="AS1328" s="46">
        <v>42552</v>
      </c>
      <c r="AT1328" s="173"/>
    </row>
    <row r="1329" spans="1:46" ht="47.25" customHeight="1">
      <c r="A1329" s="16">
        <v>8697930091868</v>
      </c>
      <c r="B1329" s="16" t="s">
        <v>8999</v>
      </c>
      <c r="C1329" s="16" t="s">
        <v>9000</v>
      </c>
      <c r="D1329" s="17" t="s">
        <v>38</v>
      </c>
      <c r="E1329" s="18" t="s">
        <v>38</v>
      </c>
      <c r="F1329" s="18">
        <v>0</v>
      </c>
      <c r="G1329" s="18">
        <v>5</v>
      </c>
      <c r="H1329" s="18">
        <v>1</v>
      </c>
      <c r="I1329" s="18"/>
      <c r="J1329" s="18"/>
      <c r="K1329" s="18"/>
      <c r="L1329" s="19" t="s">
        <v>3987</v>
      </c>
      <c r="M1329" s="19" t="s">
        <v>3983</v>
      </c>
      <c r="N1329" s="18" t="s">
        <v>1604</v>
      </c>
      <c r="O1329" s="18" t="s">
        <v>9004</v>
      </c>
      <c r="P1329" s="18" t="s">
        <v>163</v>
      </c>
      <c r="Q1329" s="18">
        <v>28</v>
      </c>
      <c r="R1329" s="18" t="s">
        <v>45</v>
      </c>
      <c r="S1329" s="37" t="s">
        <v>46</v>
      </c>
      <c r="T1329" s="18" t="s">
        <v>331</v>
      </c>
      <c r="U1329" s="37">
        <v>47.21</v>
      </c>
      <c r="V1329" s="37">
        <v>47.21</v>
      </c>
      <c r="W1329" s="37">
        <v>28.32</v>
      </c>
      <c r="X1329" s="18" t="s">
        <v>331</v>
      </c>
      <c r="Y1329" s="39"/>
      <c r="Z1329" s="16">
        <v>0</v>
      </c>
      <c r="AA1329" s="36">
        <v>36.39</v>
      </c>
      <c r="AB1329" s="36"/>
      <c r="AC1329" s="36">
        <v>36.39</v>
      </c>
      <c r="AD1329" s="70">
        <f t="shared" si="270"/>
        <v>39.401200000000003</v>
      </c>
      <c r="AE1329" s="70">
        <f t="shared" si="271"/>
        <v>49.251500000000007</v>
      </c>
      <c r="AF1329" s="70">
        <f t="shared" si="272"/>
        <v>53.191620000000015</v>
      </c>
      <c r="AG1329" s="36">
        <f t="shared" si="264"/>
        <v>39.4</v>
      </c>
      <c r="AH1329" s="36">
        <f t="shared" si="265"/>
        <v>49.25</v>
      </c>
      <c r="AI1329" s="36">
        <f t="shared" si="266"/>
        <v>53.19</v>
      </c>
      <c r="AJ1329" s="40">
        <v>42419</v>
      </c>
      <c r="AK1329" s="40">
        <v>42422</v>
      </c>
      <c r="AL1329" s="22"/>
      <c r="AM1329" s="20" t="s">
        <v>184</v>
      </c>
      <c r="AN1329" s="20"/>
      <c r="AO1329" s="20" t="s">
        <v>1685</v>
      </c>
      <c r="AP1329" s="20"/>
      <c r="AQ1329" s="20"/>
      <c r="AR1329" s="22"/>
      <c r="AS1329" s="46">
        <v>42552</v>
      </c>
      <c r="AT1329" s="173"/>
    </row>
    <row r="1330" spans="1:46" ht="47.25" customHeight="1">
      <c r="A1330" s="16">
        <v>8697930010067</v>
      </c>
      <c r="B1330" s="16" t="s">
        <v>9018</v>
      </c>
      <c r="C1330" s="16" t="s">
        <v>9019</v>
      </c>
      <c r="D1330" s="17" t="s">
        <v>38</v>
      </c>
      <c r="E1330" s="18" t="s">
        <v>38</v>
      </c>
      <c r="F1330" s="18">
        <v>0</v>
      </c>
      <c r="G1330" s="18">
        <v>1</v>
      </c>
      <c r="H1330" s="18">
        <v>1</v>
      </c>
      <c r="I1330" s="18"/>
      <c r="J1330" s="18"/>
      <c r="K1330" s="18"/>
      <c r="L1330" s="19" t="s">
        <v>9020</v>
      </c>
      <c r="M1330" s="19" t="s">
        <v>1512</v>
      </c>
      <c r="N1330" s="18" t="s">
        <v>1604</v>
      </c>
      <c r="O1330" s="18">
        <v>10</v>
      </c>
      <c r="P1330" s="18" t="s">
        <v>163</v>
      </c>
      <c r="Q1330" s="18">
        <v>28</v>
      </c>
      <c r="R1330" s="18" t="s">
        <v>45</v>
      </c>
      <c r="S1330" s="37" t="s">
        <v>46</v>
      </c>
      <c r="T1330" s="18" t="s">
        <v>1541</v>
      </c>
      <c r="U1330" s="37">
        <v>29.61</v>
      </c>
      <c r="V1330" s="37">
        <v>29.61</v>
      </c>
      <c r="W1330" s="37">
        <v>17.760000000000002</v>
      </c>
      <c r="X1330" s="18" t="s">
        <v>1541</v>
      </c>
      <c r="Y1330" s="39"/>
      <c r="Z1330" s="16">
        <v>0</v>
      </c>
      <c r="AA1330" s="36">
        <v>37.24</v>
      </c>
      <c r="AB1330" s="36"/>
      <c r="AC1330" s="36">
        <v>37.24</v>
      </c>
      <c r="AD1330" s="70">
        <f t="shared" si="270"/>
        <v>40.319200000000002</v>
      </c>
      <c r="AE1330" s="70">
        <f t="shared" si="271"/>
        <v>50.399000000000001</v>
      </c>
      <c r="AF1330" s="70">
        <f t="shared" si="272"/>
        <v>54.430920000000008</v>
      </c>
      <c r="AG1330" s="36">
        <f t="shared" si="264"/>
        <v>40.31</v>
      </c>
      <c r="AH1330" s="36">
        <f t="shared" si="265"/>
        <v>50.39</v>
      </c>
      <c r="AI1330" s="36">
        <f t="shared" si="266"/>
        <v>54.43</v>
      </c>
      <c r="AJ1330" s="40">
        <v>42545</v>
      </c>
      <c r="AK1330" s="40">
        <v>42547</v>
      </c>
      <c r="AL1330" s="22"/>
      <c r="AM1330" s="20" t="s">
        <v>184</v>
      </c>
      <c r="AN1330" s="20"/>
      <c r="AO1330" s="20" t="s">
        <v>1685</v>
      </c>
      <c r="AP1330" s="20"/>
      <c r="AQ1330" s="20"/>
      <c r="AR1330" s="22"/>
      <c r="AS1330" s="46">
        <v>42552</v>
      </c>
      <c r="AT1330" s="173"/>
    </row>
    <row r="1331" spans="1:46" ht="47.25" customHeight="1">
      <c r="A1331" s="16">
        <v>8697930010074</v>
      </c>
      <c r="B1331" s="16" t="s">
        <v>9018</v>
      </c>
      <c r="C1331" s="16" t="s">
        <v>9019</v>
      </c>
      <c r="D1331" s="17" t="s">
        <v>38</v>
      </c>
      <c r="E1331" s="18" t="s">
        <v>38</v>
      </c>
      <c r="F1331" s="18">
        <v>0</v>
      </c>
      <c r="G1331" s="18">
        <v>5</v>
      </c>
      <c r="H1331" s="18">
        <v>1</v>
      </c>
      <c r="I1331" s="18"/>
      <c r="J1331" s="18"/>
      <c r="K1331" s="18"/>
      <c r="L1331" s="19" t="s">
        <v>9021</v>
      </c>
      <c r="M1331" s="19" t="s">
        <v>1512</v>
      </c>
      <c r="N1331" s="18" t="s">
        <v>1604</v>
      </c>
      <c r="O1331" s="18">
        <v>10</v>
      </c>
      <c r="P1331" s="18" t="s">
        <v>163</v>
      </c>
      <c r="Q1331" s="18">
        <v>84</v>
      </c>
      <c r="R1331" s="18" t="s">
        <v>45</v>
      </c>
      <c r="S1331" s="37" t="s">
        <v>46</v>
      </c>
      <c r="T1331" s="18" t="s">
        <v>1541</v>
      </c>
      <c r="U1331" s="37">
        <v>88.8</v>
      </c>
      <c r="V1331" s="37">
        <v>88.8</v>
      </c>
      <c r="W1331" s="37">
        <v>53.28</v>
      </c>
      <c r="X1331" s="18" t="s">
        <v>1541</v>
      </c>
      <c r="Y1331" s="39"/>
      <c r="Z1331" s="16">
        <v>0</v>
      </c>
      <c r="AA1331" s="36">
        <v>112.74</v>
      </c>
      <c r="AB1331" s="36"/>
      <c r="AC1331" s="36">
        <v>112.74</v>
      </c>
      <c r="AD1331" s="70">
        <f t="shared" si="270"/>
        <v>120.8496</v>
      </c>
      <c r="AE1331" s="70">
        <f t="shared" si="271"/>
        <v>149.86953599999998</v>
      </c>
      <c r="AF1331" s="70">
        <f t="shared" si="272"/>
        <v>161.85909888</v>
      </c>
      <c r="AG1331" s="36">
        <f t="shared" si="264"/>
        <v>120.84</v>
      </c>
      <c r="AH1331" s="36">
        <f t="shared" si="265"/>
        <v>149.86000000000001</v>
      </c>
      <c r="AI1331" s="36">
        <f t="shared" si="266"/>
        <v>161.85</v>
      </c>
      <c r="AJ1331" s="40">
        <v>42545</v>
      </c>
      <c r="AK1331" s="40">
        <v>42547</v>
      </c>
      <c r="AL1331" s="22"/>
      <c r="AM1331" s="20" t="s">
        <v>184</v>
      </c>
      <c r="AN1331" s="20"/>
      <c r="AO1331" s="20" t="s">
        <v>8084</v>
      </c>
      <c r="AP1331" s="20"/>
      <c r="AQ1331" s="20"/>
      <c r="AR1331" s="22"/>
      <c r="AS1331" s="46">
        <v>42552</v>
      </c>
      <c r="AT1331" s="173"/>
    </row>
    <row r="1332" spans="1:46" ht="47.25" customHeight="1">
      <c r="A1332" s="16">
        <v>8680645280009</v>
      </c>
      <c r="B1332" s="16" t="s">
        <v>4328</v>
      </c>
      <c r="C1332" s="16" t="s">
        <v>4330</v>
      </c>
      <c r="D1332" s="17" t="s">
        <v>323</v>
      </c>
      <c r="E1332" s="17" t="s">
        <v>295</v>
      </c>
      <c r="F1332" s="18">
        <v>4</v>
      </c>
      <c r="G1332" s="18">
        <v>1</v>
      </c>
      <c r="H1332" s="18">
        <v>2</v>
      </c>
      <c r="I1332" s="18"/>
      <c r="J1332" s="18"/>
      <c r="K1332" s="18"/>
      <c r="L1332" s="19" t="s">
        <v>7072</v>
      </c>
      <c r="M1332" s="19" t="s">
        <v>2115</v>
      </c>
      <c r="N1332" s="18" t="s">
        <v>7073</v>
      </c>
      <c r="O1332" s="18">
        <v>20</v>
      </c>
      <c r="P1332" s="18" t="s">
        <v>163</v>
      </c>
      <c r="Q1332" s="18">
        <v>2</v>
      </c>
      <c r="R1332" s="18" t="s">
        <v>95</v>
      </c>
      <c r="S1332" s="37" t="s">
        <v>46</v>
      </c>
      <c r="T1332" s="18" t="s">
        <v>53</v>
      </c>
      <c r="U1332" s="38">
        <v>1.8</v>
      </c>
      <c r="V1332" s="38">
        <v>1.8</v>
      </c>
      <c r="W1332" s="38">
        <v>0</v>
      </c>
      <c r="X1332" s="18" t="s">
        <v>53</v>
      </c>
      <c r="Y1332" s="39"/>
      <c r="Z1332" s="16">
        <v>0</v>
      </c>
      <c r="AA1332" s="36">
        <v>4.2</v>
      </c>
      <c r="AB1332" s="36"/>
      <c r="AC1332" s="36">
        <v>4.2</v>
      </c>
      <c r="AD1332" s="38">
        <f t="shared" si="270"/>
        <v>4.5780000000000003</v>
      </c>
      <c r="AE1332" s="38">
        <f t="shared" si="271"/>
        <v>5.7225000000000001</v>
      </c>
      <c r="AF1332" s="38">
        <f t="shared" si="272"/>
        <v>6.1803000000000008</v>
      </c>
      <c r="AG1332" s="36">
        <f t="shared" si="264"/>
        <v>4.57</v>
      </c>
      <c r="AH1332" s="36">
        <f t="shared" si="265"/>
        <v>5.72</v>
      </c>
      <c r="AI1332" s="36">
        <f t="shared" si="266"/>
        <v>6.18</v>
      </c>
      <c r="AJ1332" s="40">
        <v>43014</v>
      </c>
      <c r="AK1332" s="40">
        <v>43018</v>
      </c>
      <c r="AL1332" s="17"/>
      <c r="AM1332" s="20" t="s">
        <v>477</v>
      </c>
      <c r="AN1332" s="20"/>
      <c r="AO1332" s="20" t="s">
        <v>8155</v>
      </c>
      <c r="AP1332" s="20"/>
      <c r="AQ1332" s="20"/>
      <c r="AR1332" s="22"/>
      <c r="AS1332" s="46">
        <v>42552</v>
      </c>
      <c r="AT1332" s="173"/>
    </row>
    <row r="1333" spans="1:46" ht="47.25" customHeight="1">
      <c r="A1333" s="16">
        <v>8699809260054</v>
      </c>
      <c r="B1333" s="16" t="s">
        <v>6485</v>
      </c>
      <c r="C1333" s="16" t="s">
        <v>6486</v>
      </c>
      <c r="D1333" s="17" t="s">
        <v>87</v>
      </c>
      <c r="E1333" s="18" t="s">
        <v>87</v>
      </c>
      <c r="F1333" s="18">
        <v>0</v>
      </c>
      <c r="G1333" s="18">
        <v>2</v>
      </c>
      <c r="H1333" s="18">
        <v>1</v>
      </c>
      <c r="I1333" s="18"/>
      <c r="J1333" s="18"/>
      <c r="K1333" s="18"/>
      <c r="L1333" s="19" t="s">
        <v>6487</v>
      </c>
      <c r="M1333" s="19" t="s">
        <v>6488</v>
      </c>
      <c r="N1333" s="18" t="s">
        <v>310</v>
      </c>
      <c r="O1333" s="18">
        <v>35</v>
      </c>
      <c r="P1333" s="18" t="s">
        <v>163</v>
      </c>
      <c r="Q1333" s="18">
        <v>1</v>
      </c>
      <c r="R1333" s="18" t="s">
        <v>45</v>
      </c>
      <c r="S1333" s="37" t="s">
        <v>96</v>
      </c>
      <c r="T1333" s="37"/>
      <c r="U1333" s="37"/>
      <c r="V1333" s="37">
        <v>3157.56</v>
      </c>
      <c r="W1333" s="37">
        <v>3157.56</v>
      </c>
      <c r="X1333" s="37" t="s">
        <v>1481</v>
      </c>
      <c r="Y1333" s="37"/>
      <c r="Z1333" s="16">
        <v>0</v>
      </c>
      <c r="AA1333" s="16"/>
      <c r="AB1333" s="16"/>
      <c r="AC1333" s="36">
        <v>6683.27</v>
      </c>
      <c r="AD1333" s="70">
        <f t="shared" si="270"/>
        <v>6824.5354000000007</v>
      </c>
      <c r="AE1333" s="70">
        <f t="shared" si="271"/>
        <v>7661.6276480000015</v>
      </c>
      <c r="AF1333" s="70">
        <f t="shared" si="272"/>
        <v>8274.5578598400025</v>
      </c>
      <c r="AG1333" s="36">
        <f t="shared" si="264"/>
        <v>6824.53</v>
      </c>
      <c r="AH1333" s="36">
        <f t="shared" si="265"/>
        <v>7661.62</v>
      </c>
      <c r="AI1333" s="36">
        <f t="shared" si="266"/>
        <v>8274.5499999999993</v>
      </c>
      <c r="AJ1333" s="40">
        <v>42419</v>
      </c>
      <c r="AK1333" s="40">
        <v>42422</v>
      </c>
      <c r="AL1333" s="77"/>
      <c r="AM1333" s="20"/>
      <c r="AN1333" s="20"/>
      <c r="AO1333" s="20" t="s">
        <v>8139</v>
      </c>
      <c r="AP1333" s="20"/>
      <c r="AQ1333" s="20"/>
      <c r="AR1333" s="22"/>
      <c r="AS1333" s="46">
        <v>42552</v>
      </c>
      <c r="AT1333" s="173"/>
    </row>
    <row r="1334" spans="1:46" ht="47.25" customHeight="1">
      <c r="A1334" s="16">
        <v>8699838260049</v>
      </c>
      <c r="B1334" s="16" t="s">
        <v>6485</v>
      </c>
      <c r="C1334" s="16" t="s">
        <v>6486</v>
      </c>
      <c r="D1334" s="17" t="s">
        <v>87</v>
      </c>
      <c r="E1334" s="18" t="s">
        <v>87</v>
      </c>
      <c r="F1334" s="18">
        <v>0</v>
      </c>
      <c r="G1334" s="18">
        <v>2</v>
      </c>
      <c r="H1334" s="18">
        <v>1</v>
      </c>
      <c r="I1334" s="18"/>
      <c r="J1334" s="18"/>
      <c r="K1334" s="18"/>
      <c r="L1334" s="19" t="s">
        <v>6487</v>
      </c>
      <c r="M1334" s="19" t="s">
        <v>6488</v>
      </c>
      <c r="N1334" s="18" t="s">
        <v>7699</v>
      </c>
      <c r="O1334" s="18">
        <v>35</v>
      </c>
      <c r="P1334" s="18" t="s">
        <v>163</v>
      </c>
      <c r="Q1334" s="18">
        <v>1</v>
      </c>
      <c r="R1334" s="18" t="s">
        <v>45</v>
      </c>
      <c r="S1334" s="37" t="s">
        <v>96</v>
      </c>
      <c r="T1334" s="37"/>
      <c r="U1334" s="37"/>
      <c r="V1334" s="37">
        <v>3157.56</v>
      </c>
      <c r="W1334" s="37">
        <v>3157.56</v>
      </c>
      <c r="X1334" s="37" t="s">
        <v>1481</v>
      </c>
      <c r="Y1334" s="37"/>
      <c r="Z1334" s="16">
        <v>0</v>
      </c>
      <c r="AA1334" s="16"/>
      <c r="AB1334" s="16"/>
      <c r="AC1334" s="36">
        <v>6683.27</v>
      </c>
      <c r="AD1334" s="70">
        <f t="shared" si="270"/>
        <v>6824.5354000000007</v>
      </c>
      <c r="AE1334" s="70">
        <f t="shared" si="271"/>
        <v>7661.6276480000015</v>
      </c>
      <c r="AF1334" s="70">
        <f t="shared" si="272"/>
        <v>8274.5578598400025</v>
      </c>
      <c r="AG1334" s="36">
        <f t="shared" si="264"/>
        <v>6824.53</v>
      </c>
      <c r="AH1334" s="36">
        <f t="shared" si="265"/>
        <v>7661.62</v>
      </c>
      <c r="AI1334" s="36">
        <f t="shared" si="266"/>
        <v>8274.5499999999993</v>
      </c>
      <c r="AJ1334" s="40">
        <v>42419</v>
      </c>
      <c r="AK1334" s="40">
        <v>42422</v>
      </c>
      <c r="AL1334" s="77"/>
      <c r="AM1334" s="20"/>
      <c r="AN1334" s="20"/>
      <c r="AO1334" s="20" t="s">
        <v>8158</v>
      </c>
      <c r="AP1334" s="20"/>
      <c r="AQ1334" s="20"/>
      <c r="AR1334" s="22"/>
      <c r="AS1334" s="46">
        <v>42552</v>
      </c>
      <c r="AT1334" s="173"/>
    </row>
    <row r="1335" spans="1:46" ht="47.25" customHeight="1">
      <c r="A1335" s="16">
        <v>8699743980025</v>
      </c>
      <c r="B1335" s="16" t="s">
        <v>3671</v>
      </c>
      <c r="C1335" s="16" t="s">
        <v>3672</v>
      </c>
      <c r="D1335" s="17" t="s">
        <v>87</v>
      </c>
      <c r="E1335" s="18" t="s">
        <v>87</v>
      </c>
      <c r="F1335" s="18">
        <v>1</v>
      </c>
      <c r="G1335" s="18">
        <v>2</v>
      </c>
      <c r="H1335" s="18">
        <v>1</v>
      </c>
      <c r="I1335" s="18"/>
      <c r="J1335" s="18"/>
      <c r="K1335" s="18"/>
      <c r="L1335" s="19" t="s">
        <v>8745</v>
      </c>
      <c r="M1335" s="19" t="s">
        <v>2738</v>
      </c>
      <c r="N1335" s="18" t="s">
        <v>1594</v>
      </c>
      <c r="O1335" s="18">
        <v>500</v>
      </c>
      <c r="P1335" s="18" t="s">
        <v>675</v>
      </c>
      <c r="Q1335" s="18">
        <v>1</v>
      </c>
      <c r="R1335" s="80" t="s">
        <v>7406</v>
      </c>
      <c r="S1335" s="37" t="s">
        <v>96</v>
      </c>
      <c r="T1335" s="18" t="s">
        <v>1541</v>
      </c>
      <c r="U1335" s="37">
        <v>180.09</v>
      </c>
      <c r="V1335" s="37">
        <v>180.09</v>
      </c>
      <c r="W1335" s="37">
        <v>180.09</v>
      </c>
      <c r="X1335" s="18" t="s">
        <v>1541</v>
      </c>
      <c r="Y1335" s="39"/>
      <c r="Z1335" s="16">
        <v>0</v>
      </c>
      <c r="AA1335" s="36">
        <v>419.25</v>
      </c>
      <c r="AB1335" s="36"/>
      <c r="AC1335" s="36">
        <v>419.25</v>
      </c>
      <c r="AD1335" s="70">
        <f t="shared" si="270"/>
        <v>435.23500000000001</v>
      </c>
      <c r="AE1335" s="70">
        <f t="shared" si="271"/>
        <v>505.6112</v>
      </c>
      <c r="AF1335" s="70">
        <f t="shared" si="272"/>
        <v>546.06009600000004</v>
      </c>
      <c r="AG1335" s="36">
        <f t="shared" si="264"/>
        <v>435.23</v>
      </c>
      <c r="AH1335" s="36">
        <f t="shared" si="265"/>
        <v>505.61</v>
      </c>
      <c r="AI1335" s="36">
        <f t="shared" si="266"/>
        <v>546.05999999999995</v>
      </c>
      <c r="AJ1335" s="40">
        <v>42419</v>
      </c>
      <c r="AK1335" s="40">
        <v>42422</v>
      </c>
      <c r="AL1335" s="22"/>
      <c r="AM1335" s="20" t="s">
        <v>184</v>
      </c>
      <c r="AN1335" s="20"/>
      <c r="AO1335" s="20" t="s">
        <v>8141</v>
      </c>
      <c r="AP1335" s="20"/>
      <c r="AQ1335" s="20"/>
      <c r="AR1335" s="22"/>
      <c r="AS1335" s="46">
        <v>42552</v>
      </c>
      <c r="AT1335" s="173"/>
    </row>
    <row r="1336" spans="1:46" ht="47.25" customHeight="1">
      <c r="A1336" s="16">
        <v>8699566646306</v>
      </c>
      <c r="B1336" s="16" t="s">
        <v>189</v>
      </c>
      <c r="C1336" s="16" t="s">
        <v>190</v>
      </c>
      <c r="D1336" s="17" t="s">
        <v>38</v>
      </c>
      <c r="E1336" s="18" t="s">
        <v>41</v>
      </c>
      <c r="F1336" s="18">
        <v>4</v>
      </c>
      <c r="G1336" s="18">
        <v>1</v>
      </c>
      <c r="H1336" s="18">
        <v>2</v>
      </c>
      <c r="I1336" s="18"/>
      <c r="J1336" s="18"/>
      <c r="K1336" s="18"/>
      <c r="L1336" s="19" t="s">
        <v>192</v>
      </c>
      <c r="M1336" s="19" t="s">
        <v>193</v>
      </c>
      <c r="N1336" s="18" t="s">
        <v>195</v>
      </c>
      <c r="O1336" s="18" t="s">
        <v>196</v>
      </c>
      <c r="P1336" s="18" t="s">
        <v>197</v>
      </c>
      <c r="Q1336" s="18">
        <v>120</v>
      </c>
      <c r="R1336" s="18" t="s">
        <v>45</v>
      </c>
      <c r="S1336" s="37" t="s">
        <v>46</v>
      </c>
      <c r="T1336" s="18" t="s">
        <v>53</v>
      </c>
      <c r="U1336" s="37">
        <v>2.2899999999999996</v>
      </c>
      <c r="V1336" s="37">
        <v>2.2899999999999996</v>
      </c>
      <c r="W1336" s="37">
        <v>0</v>
      </c>
      <c r="X1336" s="18" t="s">
        <v>53</v>
      </c>
      <c r="Y1336" s="39"/>
      <c r="Z1336" s="16">
        <v>0</v>
      </c>
      <c r="AA1336" s="36">
        <v>4.84</v>
      </c>
      <c r="AB1336" s="36"/>
      <c r="AC1336" s="36">
        <v>4.84</v>
      </c>
      <c r="AD1336" s="37">
        <f t="shared" si="270"/>
        <v>5.2755999999999998</v>
      </c>
      <c r="AE1336" s="37">
        <f t="shared" si="271"/>
        <v>6.5945</v>
      </c>
      <c r="AF1336" s="37">
        <f t="shared" si="272"/>
        <v>7.1220600000000003</v>
      </c>
      <c r="AG1336" s="36">
        <f t="shared" ref="AG1336:AG1367" si="273">TRUNC(AD1336,2)</f>
        <v>5.27</v>
      </c>
      <c r="AH1336" s="36">
        <f t="shared" ref="AH1336:AH1367" si="274">TRUNC(AE1336,2)</f>
        <v>6.59</v>
      </c>
      <c r="AI1336" s="36">
        <f t="shared" ref="AI1336:AI1367" si="275">TRUNC(AF1336,2)</f>
        <v>7.12</v>
      </c>
      <c r="AJ1336" s="40">
        <v>42447</v>
      </c>
      <c r="AK1336" s="40">
        <v>42451</v>
      </c>
      <c r="AL1336" s="22"/>
      <c r="AM1336" s="20" t="s">
        <v>184</v>
      </c>
      <c r="AN1336" s="20"/>
      <c r="AO1336" s="20" t="s">
        <v>8129</v>
      </c>
      <c r="AP1336" s="20"/>
      <c r="AQ1336" s="20"/>
      <c r="AR1336" s="22"/>
      <c r="AS1336" s="46">
        <v>42552</v>
      </c>
      <c r="AT1336" s="173"/>
    </row>
    <row r="1337" spans="1:46" ht="47.25" customHeight="1">
      <c r="A1337" s="16">
        <v>8699566526318</v>
      </c>
      <c r="B1337" s="16" t="s">
        <v>189</v>
      </c>
      <c r="C1337" s="16" t="s">
        <v>190</v>
      </c>
      <c r="D1337" s="17" t="s">
        <v>38</v>
      </c>
      <c r="E1337" s="18" t="s">
        <v>41</v>
      </c>
      <c r="F1337" s="18">
        <v>4</v>
      </c>
      <c r="G1337" s="18">
        <v>1</v>
      </c>
      <c r="H1337" s="18">
        <v>2</v>
      </c>
      <c r="I1337" s="18"/>
      <c r="J1337" s="18"/>
      <c r="K1337" s="18"/>
      <c r="L1337" s="19" t="s">
        <v>208</v>
      </c>
      <c r="M1337" s="19" t="s">
        <v>193</v>
      </c>
      <c r="N1337" s="18" t="s">
        <v>195</v>
      </c>
      <c r="O1337" s="18" t="s">
        <v>196</v>
      </c>
      <c r="P1337" s="18" t="s">
        <v>197</v>
      </c>
      <c r="Q1337" s="18">
        <v>30</v>
      </c>
      <c r="R1337" s="18" t="s">
        <v>45</v>
      </c>
      <c r="S1337" s="37" t="s">
        <v>46</v>
      </c>
      <c r="T1337" s="18" t="s">
        <v>53</v>
      </c>
      <c r="U1337" s="37">
        <v>3.23</v>
      </c>
      <c r="V1337" s="37">
        <v>3.23</v>
      </c>
      <c r="W1337" s="37">
        <v>0</v>
      </c>
      <c r="X1337" s="18" t="s">
        <v>53</v>
      </c>
      <c r="Y1337" s="39"/>
      <c r="Z1337" s="16">
        <v>0</v>
      </c>
      <c r="AA1337" s="36">
        <v>6.83</v>
      </c>
      <c r="AB1337" s="36"/>
      <c r="AC1337" s="36">
        <v>6.83</v>
      </c>
      <c r="AD1337" s="37">
        <f t="shared" si="270"/>
        <v>7.444700000000001</v>
      </c>
      <c r="AE1337" s="37">
        <f t="shared" si="271"/>
        <v>9.3058750000000003</v>
      </c>
      <c r="AF1337" s="37">
        <f t="shared" si="272"/>
        <v>10.050345000000002</v>
      </c>
      <c r="AG1337" s="36">
        <f t="shared" si="273"/>
        <v>7.44</v>
      </c>
      <c r="AH1337" s="36">
        <f t="shared" si="274"/>
        <v>9.3000000000000007</v>
      </c>
      <c r="AI1337" s="36">
        <f t="shared" si="275"/>
        <v>10.050000000000001</v>
      </c>
      <c r="AJ1337" s="40">
        <v>42447</v>
      </c>
      <c r="AK1337" s="40">
        <v>42451</v>
      </c>
      <c r="AL1337" s="22"/>
      <c r="AM1337" s="20" t="s">
        <v>184</v>
      </c>
      <c r="AN1337" s="20"/>
      <c r="AO1337" s="20" t="s">
        <v>8160</v>
      </c>
      <c r="AP1337" s="20"/>
      <c r="AQ1337" s="20"/>
      <c r="AR1337" s="22"/>
      <c r="AS1337" s="46">
        <v>42552</v>
      </c>
      <c r="AT1337" s="173"/>
    </row>
    <row r="1338" spans="1:46" ht="47.25" customHeight="1">
      <c r="A1338" s="16">
        <v>8699548540516</v>
      </c>
      <c r="B1338" s="16" t="s">
        <v>9915</v>
      </c>
      <c r="C1338" s="16" t="s">
        <v>9916</v>
      </c>
      <c r="D1338" s="17" t="s">
        <v>87</v>
      </c>
      <c r="E1338" s="18" t="s">
        <v>41</v>
      </c>
      <c r="F1338" s="18">
        <v>4</v>
      </c>
      <c r="G1338" s="18">
        <v>2</v>
      </c>
      <c r="H1338" s="18">
        <v>2</v>
      </c>
      <c r="I1338" s="18"/>
      <c r="J1338" s="18"/>
      <c r="K1338" s="18"/>
      <c r="L1338" s="19" t="s">
        <v>9917</v>
      </c>
      <c r="M1338" s="19" t="s">
        <v>9918</v>
      </c>
      <c r="N1338" s="18" t="s">
        <v>51</v>
      </c>
      <c r="O1338" s="18">
        <v>1.18</v>
      </c>
      <c r="P1338" s="18" t="s">
        <v>551</v>
      </c>
      <c r="Q1338" s="18">
        <v>10</v>
      </c>
      <c r="R1338" s="18" t="s">
        <v>45</v>
      </c>
      <c r="S1338" s="37" t="s">
        <v>46</v>
      </c>
      <c r="T1338" s="37"/>
      <c r="U1338" s="37"/>
      <c r="V1338" s="37">
        <v>1.46</v>
      </c>
      <c r="W1338" s="37">
        <v>0</v>
      </c>
      <c r="X1338" s="18" t="s">
        <v>53</v>
      </c>
      <c r="Y1338" s="17"/>
      <c r="Z1338" s="16">
        <v>0</v>
      </c>
      <c r="AA1338" s="36">
        <v>3.08</v>
      </c>
      <c r="AB1338" s="36"/>
      <c r="AC1338" s="36">
        <v>3.08</v>
      </c>
      <c r="AD1338" s="70">
        <f t="shared" si="270"/>
        <v>3.3572000000000002</v>
      </c>
      <c r="AE1338" s="70">
        <f t="shared" si="271"/>
        <v>4.1965000000000003</v>
      </c>
      <c r="AF1338" s="70">
        <f t="shared" si="272"/>
        <v>4.5322200000000006</v>
      </c>
      <c r="AG1338" s="36">
        <f t="shared" si="273"/>
        <v>3.35</v>
      </c>
      <c r="AH1338" s="36">
        <f t="shared" si="274"/>
        <v>4.1900000000000004</v>
      </c>
      <c r="AI1338" s="36">
        <f t="shared" si="275"/>
        <v>4.53</v>
      </c>
      <c r="AJ1338" s="40">
        <v>42447</v>
      </c>
      <c r="AK1338" s="40">
        <v>42451</v>
      </c>
      <c r="AL1338" s="22"/>
      <c r="AM1338" s="20" t="s">
        <v>9913</v>
      </c>
      <c r="AN1338" s="20"/>
      <c r="AO1338" s="20" t="s">
        <v>8160</v>
      </c>
      <c r="AP1338" s="20"/>
      <c r="AQ1338" s="20"/>
      <c r="AR1338" s="22"/>
      <c r="AS1338" s="46">
        <v>42552</v>
      </c>
      <c r="AT1338" s="173"/>
    </row>
    <row r="1339" spans="1:46" ht="47.25" customHeight="1">
      <c r="A1339" s="16">
        <v>8699524010200</v>
      </c>
      <c r="B1339" s="16" t="s">
        <v>10104</v>
      </c>
      <c r="C1339" s="16" t="s">
        <v>1847</v>
      </c>
      <c r="D1339" s="17" t="s">
        <v>87</v>
      </c>
      <c r="E1339" s="18" t="s">
        <v>41</v>
      </c>
      <c r="F1339" s="18">
        <v>0</v>
      </c>
      <c r="G1339" s="18">
        <v>2</v>
      </c>
      <c r="H1339" s="18">
        <v>1</v>
      </c>
      <c r="I1339" s="18"/>
      <c r="J1339" s="18"/>
      <c r="K1339" s="18"/>
      <c r="L1339" s="19" t="s">
        <v>10105</v>
      </c>
      <c r="M1339" s="19" t="s">
        <v>2608</v>
      </c>
      <c r="N1339" s="18" t="s">
        <v>1742</v>
      </c>
      <c r="O1339" s="18">
        <v>250</v>
      </c>
      <c r="P1339" s="18" t="s">
        <v>163</v>
      </c>
      <c r="Q1339" s="18">
        <v>30</v>
      </c>
      <c r="R1339" s="18" t="s">
        <v>45</v>
      </c>
      <c r="S1339" s="37" t="s">
        <v>46</v>
      </c>
      <c r="T1339" s="37"/>
      <c r="U1339" s="37"/>
      <c r="V1339" s="37">
        <v>30.25</v>
      </c>
      <c r="W1339" s="37">
        <v>24.2</v>
      </c>
      <c r="X1339" s="37" t="s">
        <v>557</v>
      </c>
      <c r="Y1339" s="17"/>
      <c r="Z1339" s="16">
        <v>0</v>
      </c>
      <c r="AA1339" s="36"/>
      <c r="AB1339" s="36"/>
      <c r="AC1339" s="36">
        <v>43.81</v>
      </c>
      <c r="AD1339" s="70">
        <f t="shared" si="270"/>
        <v>47.414800000000007</v>
      </c>
      <c r="AE1339" s="70">
        <f t="shared" si="271"/>
        <v>59.26850000000001</v>
      </c>
      <c r="AF1339" s="70">
        <f t="shared" si="272"/>
        <v>64.009980000000013</v>
      </c>
      <c r="AG1339" s="36">
        <f t="shared" si="273"/>
        <v>47.41</v>
      </c>
      <c r="AH1339" s="36">
        <f t="shared" si="274"/>
        <v>59.26</v>
      </c>
      <c r="AI1339" s="36">
        <f t="shared" si="275"/>
        <v>64</v>
      </c>
      <c r="AJ1339" s="40">
        <v>42419</v>
      </c>
      <c r="AK1339" s="40">
        <v>42422</v>
      </c>
      <c r="AL1339" s="22"/>
      <c r="AM1339" s="20" t="s">
        <v>3471</v>
      </c>
      <c r="AN1339" s="20"/>
      <c r="AO1339" s="20" t="s">
        <v>8139</v>
      </c>
      <c r="AP1339" s="20"/>
      <c r="AQ1339" s="20"/>
      <c r="AR1339" s="22"/>
      <c r="AS1339" s="46">
        <v>42552</v>
      </c>
      <c r="AT1339" s="173"/>
    </row>
    <row r="1340" spans="1:46" ht="47.25" customHeight="1">
      <c r="A1340" s="16">
        <v>8699525010643</v>
      </c>
      <c r="B1340" s="16" t="s">
        <v>1846</v>
      </c>
      <c r="C1340" s="16" t="s">
        <v>1847</v>
      </c>
      <c r="D1340" s="17" t="s">
        <v>87</v>
      </c>
      <c r="E1340" s="18" t="s">
        <v>41</v>
      </c>
      <c r="F1340" s="18">
        <v>4</v>
      </c>
      <c r="G1340" s="18">
        <v>2</v>
      </c>
      <c r="H1340" s="18">
        <v>2</v>
      </c>
      <c r="I1340" s="18"/>
      <c r="J1340" s="18"/>
      <c r="K1340" s="18"/>
      <c r="L1340" s="19" t="s">
        <v>1849</v>
      </c>
      <c r="M1340" s="19" t="s">
        <v>1850</v>
      </c>
      <c r="N1340" s="18" t="s">
        <v>1742</v>
      </c>
      <c r="O1340" s="18">
        <v>5</v>
      </c>
      <c r="P1340" s="18" t="s">
        <v>163</v>
      </c>
      <c r="Q1340" s="18">
        <v>12</v>
      </c>
      <c r="R1340" s="18" t="s">
        <v>45</v>
      </c>
      <c r="S1340" s="37" t="s">
        <v>46</v>
      </c>
      <c r="T1340" s="37"/>
      <c r="U1340" s="37"/>
      <c r="V1340" s="37">
        <v>1.5</v>
      </c>
      <c r="W1340" s="37">
        <v>0</v>
      </c>
      <c r="X1340" s="18" t="s">
        <v>53</v>
      </c>
      <c r="Y1340" s="18"/>
      <c r="Z1340" s="16">
        <v>0</v>
      </c>
      <c r="AA1340" s="16"/>
      <c r="AB1340" s="16"/>
      <c r="AC1340" s="36">
        <v>3.16</v>
      </c>
      <c r="AD1340" s="70">
        <f t="shared" si="270"/>
        <v>3.4444000000000004</v>
      </c>
      <c r="AE1340" s="70">
        <f t="shared" si="271"/>
        <v>4.3055000000000003</v>
      </c>
      <c r="AF1340" s="70">
        <f t="shared" si="272"/>
        <v>4.6499400000000009</v>
      </c>
      <c r="AG1340" s="36">
        <f t="shared" si="273"/>
        <v>3.44</v>
      </c>
      <c r="AH1340" s="36">
        <f t="shared" si="274"/>
        <v>4.3</v>
      </c>
      <c r="AI1340" s="36">
        <f t="shared" si="275"/>
        <v>4.6399999999999997</v>
      </c>
      <c r="AJ1340" s="40">
        <v>42447</v>
      </c>
      <c r="AK1340" s="40">
        <v>42451</v>
      </c>
      <c r="AL1340" s="22"/>
      <c r="AM1340" s="20" t="s">
        <v>184</v>
      </c>
      <c r="AN1340" s="20"/>
      <c r="AO1340" s="20" t="s">
        <v>8081</v>
      </c>
      <c r="AP1340" s="20"/>
      <c r="AQ1340" s="20"/>
      <c r="AR1340" s="22"/>
      <c r="AS1340" s="46">
        <v>42552</v>
      </c>
      <c r="AT1340" s="173"/>
    </row>
    <row r="1341" spans="1:46" ht="47.25" customHeight="1">
      <c r="A1341" s="16">
        <v>8699525770660</v>
      </c>
      <c r="B1341" s="16" t="s">
        <v>10104</v>
      </c>
      <c r="C1341" s="16" t="s">
        <v>1847</v>
      </c>
      <c r="D1341" s="17" t="s">
        <v>87</v>
      </c>
      <c r="E1341" s="18" t="s">
        <v>41</v>
      </c>
      <c r="F1341" s="18">
        <v>4</v>
      </c>
      <c r="G1341" s="18">
        <v>2</v>
      </c>
      <c r="H1341" s="18">
        <v>2</v>
      </c>
      <c r="I1341" s="18"/>
      <c r="J1341" s="18"/>
      <c r="K1341" s="18"/>
      <c r="L1341" s="19" t="s">
        <v>10106</v>
      </c>
      <c r="M1341" s="19" t="s">
        <v>1850</v>
      </c>
      <c r="N1341" s="18" t="s">
        <v>1742</v>
      </c>
      <c r="O1341" s="18">
        <v>500</v>
      </c>
      <c r="P1341" s="18" t="s">
        <v>163</v>
      </c>
      <c r="Q1341" s="18">
        <v>1</v>
      </c>
      <c r="R1341" s="18" t="s">
        <v>45</v>
      </c>
      <c r="S1341" s="37" t="s">
        <v>46</v>
      </c>
      <c r="T1341" s="37"/>
      <c r="U1341" s="37"/>
      <c r="V1341" s="37">
        <v>3.17</v>
      </c>
      <c r="W1341" s="37">
        <v>0</v>
      </c>
      <c r="X1341" s="18" t="s">
        <v>53</v>
      </c>
      <c r="Y1341" s="17"/>
      <c r="Z1341" s="16">
        <v>0</v>
      </c>
      <c r="AA1341" s="36"/>
      <c r="AB1341" s="36"/>
      <c r="AC1341" s="36">
        <v>6.7</v>
      </c>
      <c r="AD1341" s="70">
        <f t="shared" si="270"/>
        <v>7.3030000000000008</v>
      </c>
      <c r="AE1341" s="70">
        <f t="shared" si="271"/>
        <v>9.1287500000000001</v>
      </c>
      <c r="AF1341" s="70">
        <f t="shared" si="272"/>
        <v>9.8590500000000016</v>
      </c>
      <c r="AG1341" s="36">
        <f t="shared" si="273"/>
        <v>7.3</v>
      </c>
      <c r="AH1341" s="36">
        <f t="shared" si="274"/>
        <v>9.1199999999999992</v>
      </c>
      <c r="AI1341" s="36">
        <f t="shared" si="275"/>
        <v>9.85</v>
      </c>
      <c r="AJ1341" s="40">
        <v>42447</v>
      </c>
      <c r="AK1341" s="40">
        <v>42451</v>
      </c>
      <c r="AL1341" s="22"/>
      <c r="AM1341" s="20" t="s">
        <v>3471</v>
      </c>
      <c r="AN1341" s="20"/>
      <c r="AO1341" s="20" t="s">
        <v>8081</v>
      </c>
      <c r="AP1341" s="20"/>
      <c r="AQ1341" s="20"/>
      <c r="AR1341" s="22"/>
      <c r="AS1341" s="46">
        <v>42552</v>
      </c>
      <c r="AT1341" s="173"/>
    </row>
    <row r="1342" spans="1:46" ht="47.25" customHeight="1">
      <c r="A1342" s="16">
        <v>8699525797285</v>
      </c>
      <c r="B1342" s="16" t="s">
        <v>8882</v>
      </c>
      <c r="C1342" s="16" t="s">
        <v>8883</v>
      </c>
      <c r="D1342" s="17" t="s">
        <v>87</v>
      </c>
      <c r="E1342" s="18" t="s">
        <v>41</v>
      </c>
      <c r="F1342" s="18">
        <v>0</v>
      </c>
      <c r="G1342" s="18">
        <v>1</v>
      </c>
      <c r="H1342" s="18">
        <v>1</v>
      </c>
      <c r="I1342" s="18"/>
      <c r="J1342" s="18"/>
      <c r="K1342" s="18"/>
      <c r="L1342" s="19" t="s">
        <v>10101</v>
      </c>
      <c r="M1342" s="19" t="s">
        <v>5213</v>
      </c>
      <c r="N1342" s="18" t="s">
        <v>327</v>
      </c>
      <c r="O1342" s="18">
        <v>10</v>
      </c>
      <c r="P1342" s="18" t="s">
        <v>163</v>
      </c>
      <c r="Q1342" s="18">
        <v>1</v>
      </c>
      <c r="R1342" s="18" t="s">
        <v>45</v>
      </c>
      <c r="S1342" s="37" t="s">
        <v>46</v>
      </c>
      <c r="T1342" s="37"/>
      <c r="U1342" s="37"/>
      <c r="V1342" s="37">
        <v>6.5</v>
      </c>
      <c r="W1342" s="37">
        <v>5.2</v>
      </c>
      <c r="X1342" s="18" t="s">
        <v>238</v>
      </c>
      <c r="Y1342" s="17"/>
      <c r="Z1342" s="16">
        <v>0</v>
      </c>
      <c r="AA1342" s="36"/>
      <c r="AB1342" s="36"/>
      <c r="AC1342" s="36">
        <v>10.98</v>
      </c>
      <c r="AD1342" s="70">
        <f t="shared" si="270"/>
        <v>11.958400000000001</v>
      </c>
      <c r="AE1342" s="70">
        <f t="shared" si="271"/>
        <v>14.948</v>
      </c>
      <c r="AF1342" s="70">
        <f t="shared" si="272"/>
        <v>16.143840000000001</v>
      </c>
      <c r="AG1342" s="36">
        <f t="shared" si="273"/>
        <v>11.95</v>
      </c>
      <c r="AH1342" s="36">
        <f t="shared" si="274"/>
        <v>14.94</v>
      </c>
      <c r="AI1342" s="36">
        <f t="shared" si="275"/>
        <v>16.14</v>
      </c>
      <c r="AJ1342" s="40">
        <v>42419</v>
      </c>
      <c r="AK1342" s="40">
        <v>42422</v>
      </c>
      <c r="AL1342" s="22"/>
      <c r="AM1342" s="20" t="s">
        <v>3471</v>
      </c>
      <c r="AN1342" s="20"/>
      <c r="AO1342" s="20" t="s">
        <v>8131</v>
      </c>
      <c r="AP1342" s="20"/>
      <c r="AQ1342" s="20"/>
      <c r="AR1342" s="22"/>
      <c r="AS1342" s="46">
        <v>42552</v>
      </c>
      <c r="AT1342" s="173"/>
    </row>
    <row r="1343" spans="1:46" ht="47.25" customHeight="1">
      <c r="A1343" s="16">
        <v>8699524790034</v>
      </c>
      <c r="B1343" s="16" t="s">
        <v>8882</v>
      </c>
      <c r="C1343" s="16" t="s">
        <v>8883</v>
      </c>
      <c r="D1343" s="17" t="s">
        <v>87</v>
      </c>
      <c r="E1343" s="18" t="s">
        <v>41</v>
      </c>
      <c r="F1343" s="18">
        <v>0</v>
      </c>
      <c r="G1343" s="18">
        <v>1</v>
      </c>
      <c r="H1343" s="18">
        <v>1</v>
      </c>
      <c r="I1343" s="18"/>
      <c r="J1343" s="18"/>
      <c r="K1343" s="18"/>
      <c r="L1343" s="19" t="s">
        <v>10256</v>
      </c>
      <c r="M1343" s="19" t="s">
        <v>5213</v>
      </c>
      <c r="N1343" s="18" t="s">
        <v>1742</v>
      </c>
      <c r="O1343" s="18">
        <v>50</v>
      </c>
      <c r="P1343" s="18" t="s">
        <v>163</v>
      </c>
      <c r="Q1343" s="18">
        <v>1</v>
      </c>
      <c r="R1343" s="18" t="s">
        <v>45</v>
      </c>
      <c r="S1343" s="37" t="s">
        <v>46</v>
      </c>
      <c r="T1343" s="37"/>
      <c r="U1343" s="37"/>
      <c r="V1343" s="37">
        <v>22.59</v>
      </c>
      <c r="W1343" s="37">
        <v>18.07</v>
      </c>
      <c r="X1343" s="18" t="s">
        <v>238</v>
      </c>
      <c r="Y1343" s="18"/>
      <c r="Z1343" s="16">
        <v>0</v>
      </c>
      <c r="AA1343" s="16"/>
      <c r="AB1343" s="16"/>
      <c r="AC1343" s="36">
        <v>38.229999999999997</v>
      </c>
      <c r="AD1343" s="70">
        <f t="shared" si="270"/>
        <v>41.388399999999997</v>
      </c>
      <c r="AE1343" s="70">
        <f t="shared" si="271"/>
        <v>51.735499999999995</v>
      </c>
      <c r="AF1343" s="70">
        <f t="shared" si="272"/>
        <v>55.874339999999997</v>
      </c>
      <c r="AG1343" s="36">
        <f t="shared" si="273"/>
        <v>41.38</v>
      </c>
      <c r="AH1343" s="36">
        <f t="shared" si="274"/>
        <v>51.73</v>
      </c>
      <c r="AI1343" s="36">
        <f t="shared" si="275"/>
        <v>55.87</v>
      </c>
      <c r="AJ1343" s="40">
        <v>42419</v>
      </c>
      <c r="AK1343" s="40">
        <v>42422</v>
      </c>
      <c r="AL1343" s="22"/>
      <c r="AM1343" s="20" t="s">
        <v>6290</v>
      </c>
      <c r="AN1343" s="20"/>
      <c r="AO1343" s="20" t="s">
        <v>8133</v>
      </c>
      <c r="AP1343" s="20"/>
      <c r="AQ1343" s="20"/>
      <c r="AR1343" s="22"/>
      <c r="AS1343" s="46">
        <v>42552</v>
      </c>
      <c r="AT1343" s="173"/>
    </row>
    <row r="1344" spans="1:46" ht="47.25" customHeight="1">
      <c r="A1344" s="16">
        <v>8699525797278</v>
      </c>
      <c r="B1344" s="16" t="s">
        <v>8882</v>
      </c>
      <c r="C1344" s="16" t="s">
        <v>8883</v>
      </c>
      <c r="D1344" s="17" t="s">
        <v>87</v>
      </c>
      <c r="E1344" s="18" t="s">
        <v>41</v>
      </c>
      <c r="F1344" s="18">
        <v>0</v>
      </c>
      <c r="G1344" s="18">
        <v>1</v>
      </c>
      <c r="H1344" s="18">
        <v>1</v>
      </c>
      <c r="I1344" s="18"/>
      <c r="J1344" s="18"/>
      <c r="K1344" s="18"/>
      <c r="L1344" s="19" t="s">
        <v>10102</v>
      </c>
      <c r="M1344" s="19" t="s">
        <v>5213</v>
      </c>
      <c r="N1344" s="18" t="s">
        <v>327</v>
      </c>
      <c r="O1344" s="18">
        <v>50</v>
      </c>
      <c r="P1344" s="18" t="s">
        <v>163</v>
      </c>
      <c r="Q1344" s="18">
        <v>1</v>
      </c>
      <c r="R1344" s="18" t="s">
        <v>45</v>
      </c>
      <c r="S1344" s="37" t="s">
        <v>46</v>
      </c>
      <c r="T1344" s="37"/>
      <c r="U1344" s="37"/>
      <c r="V1344" s="37">
        <v>22.59</v>
      </c>
      <c r="W1344" s="37">
        <v>18.07</v>
      </c>
      <c r="X1344" s="18" t="s">
        <v>238</v>
      </c>
      <c r="Y1344" s="17"/>
      <c r="Z1344" s="16">
        <v>0</v>
      </c>
      <c r="AA1344" s="36"/>
      <c r="AB1344" s="36"/>
      <c r="AC1344" s="36">
        <v>38.229999999999997</v>
      </c>
      <c r="AD1344" s="70">
        <f t="shared" si="270"/>
        <v>41.388399999999997</v>
      </c>
      <c r="AE1344" s="70">
        <f t="shared" si="271"/>
        <v>51.735499999999995</v>
      </c>
      <c r="AF1344" s="70">
        <f t="shared" si="272"/>
        <v>55.874339999999997</v>
      </c>
      <c r="AG1344" s="36">
        <f t="shared" si="273"/>
        <v>41.38</v>
      </c>
      <c r="AH1344" s="36">
        <f t="shared" si="274"/>
        <v>51.73</v>
      </c>
      <c r="AI1344" s="36">
        <f t="shared" si="275"/>
        <v>55.87</v>
      </c>
      <c r="AJ1344" s="40">
        <v>42419</v>
      </c>
      <c r="AK1344" s="40">
        <v>42422</v>
      </c>
      <c r="AL1344" s="22"/>
      <c r="AM1344" s="20" t="s">
        <v>3471</v>
      </c>
      <c r="AN1344" s="20"/>
      <c r="AO1344" s="20" t="s">
        <v>8084</v>
      </c>
      <c r="AP1344" s="20"/>
      <c r="AQ1344" s="20"/>
      <c r="AR1344" s="22"/>
      <c r="AS1344" s="46">
        <v>42552</v>
      </c>
      <c r="AT1344" s="173"/>
    </row>
    <row r="1345" spans="1:46" ht="47.25" customHeight="1">
      <c r="A1345" s="16">
        <v>8699809260016</v>
      </c>
      <c r="B1345" s="16" t="s">
        <v>4138</v>
      </c>
      <c r="C1345" s="16" t="s">
        <v>4140</v>
      </c>
      <c r="D1345" s="17" t="s">
        <v>87</v>
      </c>
      <c r="E1345" s="18" t="s">
        <v>87</v>
      </c>
      <c r="F1345" s="18">
        <v>0</v>
      </c>
      <c r="G1345" s="18">
        <v>2</v>
      </c>
      <c r="H1345" s="18">
        <v>1</v>
      </c>
      <c r="I1345" s="18"/>
      <c r="J1345" s="18"/>
      <c r="K1345" s="18"/>
      <c r="L1345" s="19" t="s">
        <v>4142</v>
      </c>
      <c r="M1345" s="19" t="s">
        <v>4143</v>
      </c>
      <c r="N1345" s="18" t="s">
        <v>310</v>
      </c>
      <c r="O1345" s="18" t="s">
        <v>4144</v>
      </c>
      <c r="P1345" s="18" t="s">
        <v>551</v>
      </c>
      <c r="Q1345" s="18">
        <v>3</v>
      </c>
      <c r="R1345" s="18" t="s">
        <v>45</v>
      </c>
      <c r="S1345" s="37" t="s">
        <v>96</v>
      </c>
      <c r="T1345" s="18" t="s">
        <v>331</v>
      </c>
      <c r="U1345" s="37">
        <v>154.02000000000001</v>
      </c>
      <c r="V1345" s="37">
        <v>154.02000000000001</v>
      </c>
      <c r="W1345" s="37">
        <v>154.02000000000001</v>
      </c>
      <c r="X1345" s="18" t="s">
        <v>331</v>
      </c>
      <c r="Y1345" s="39"/>
      <c r="Z1345" s="16">
        <v>0</v>
      </c>
      <c r="AA1345" s="36">
        <v>325.98</v>
      </c>
      <c r="AB1345" s="36"/>
      <c r="AC1345" s="36">
        <v>325.98</v>
      </c>
      <c r="AD1345" s="70">
        <f t="shared" si="270"/>
        <v>340.09960000000001</v>
      </c>
      <c r="AE1345" s="70">
        <f t="shared" si="271"/>
        <v>399.05955200000005</v>
      </c>
      <c r="AF1345" s="70">
        <f t="shared" si="272"/>
        <v>430.98431616000011</v>
      </c>
      <c r="AG1345" s="36">
        <f t="shared" si="273"/>
        <v>340.09</v>
      </c>
      <c r="AH1345" s="36">
        <f t="shared" si="274"/>
        <v>399.05</v>
      </c>
      <c r="AI1345" s="36">
        <f t="shared" si="275"/>
        <v>430.98</v>
      </c>
      <c r="AJ1345" s="40">
        <v>42419</v>
      </c>
      <c r="AK1345" s="40">
        <v>42422</v>
      </c>
      <c r="AL1345" s="22"/>
      <c r="AM1345" s="20" t="s">
        <v>335</v>
      </c>
      <c r="AN1345" s="20"/>
      <c r="AO1345" s="20" t="s">
        <v>8081</v>
      </c>
      <c r="AP1345" s="20"/>
      <c r="AQ1345" s="20"/>
      <c r="AR1345" s="22"/>
      <c r="AS1345" s="46">
        <v>42552</v>
      </c>
      <c r="AT1345" s="173"/>
    </row>
    <row r="1346" spans="1:46" ht="47.25" customHeight="1">
      <c r="A1346" s="16">
        <v>8699809260023</v>
      </c>
      <c r="B1346" s="16" t="s">
        <v>4138</v>
      </c>
      <c r="C1346" s="16" t="s">
        <v>4140</v>
      </c>
      <c r="D1346" s="17" t="s">
        <v>87</v>
      </c>
      <c r="E1346" s="18" t="s">
        <v>87</v>
      </c>
      <c r="F1346" s="18">
        <v>0</v>
      </c>
      <c r="G1346" s="18">
        <v>2</v>
      </c>
      <c r="H1346" s="18">
        <v>1</v>
      </c>
      <c r="I1346" s="18"/>
      <c r="J1346" s="18"/>
      <c r="K1346" s="18"/>
      <c r="L1346" s="19" t="s">
        <v>4807</v>
      </c>
      <c r="M1346" s="19" t="s">
        <v>4143</v>
      </c>
      <c r="N1346" s="18" t="s">
        <v>310</v>
      </c>
      <c r="O1346" s="18" t="s">
        <v>4808</v>
      </c>
      <c r="P1346" s="18" t="s">
        <v>551</v>
      </c>
      <c r="Q1346" s="18">
        <v>1</v>
      </c>
      <c r="R1346" s="18" t="s">
        <v>45</v>
      </c>
      <c r="S1346" s="37" t="s">
        <v>96</v>
      </c>
      <c r="T1346" s="18" t="s">
        <v>331</v>
      </c>
      <c r="U1346" s="37">
        <v>252.3</v>
      </c>
      <c r="V1346" s="37">
        <v>252.3</v>
      </c>
      <c r="W1346" s="37">
        <v>252.3</v>
      </c>
      <c r="X1346" s="18" t="s">
        <v>331</v>
      </c>
      <c r="Y1346" s="39"/>
      <c r="Z1346" s="16">
        <v>0</v>
      </c>
      <c r="AA1346" s="36">
        <v>533.95000000000005</v>
      </c>
      <c r="AB1346" s="36"/>
      <c r="AC1346" s="36">
        <v>533.95000000000005</v>
      </c>
      <c r="AD1346" s="70">
        <f t="shared" si="270"/>
        <v>552.22900000000004</v>
      </c>
      <c r="AE1346" s="70">
        <f t="shared" si="271"/>
        <v>636.64448000000016</v>
      </c>
      <c r="AF1346" s="70">
        <f t="shared" si="272"/>
        <v>687.57603840000024</v>
      </c>
      <c r="AG1346" s="36">
        <f t="shared" si="273"/>
        <v>552.22</v>
      </c>
      <c r="AH1346" s="36">
        <f t="shared" si="274"/>
        <v>636.64</v>
      </c>
      <c r="AI1346" s="36">
        <f t="shared" si="275"/>
        <v>687.57</v>
      </c>
      <c r="AJ1346" s="40">
        <v>42419</v>
      </c>
      <c r="AK1346" s="40">
        <v>42422</v>
      </c>
      <c r="AL1346" s="22"/>
      <c r="AM1346" s="20" t="s">
        <v>4839</v>
      </c>
      <c r="AN1346" s="20"/>
      <c r="AO1346" s="20" t="s">
        <v>7508</v>
      </c>
      <c r="AP1346" s="20"/>
      <c r="AQ1346" s="20"/>
      <c r="AR1346" s="22"/>
      <c r="AS1346" s="46">
        <v>42552</v>
      </c>
      <c r="AT1346" s="173"/>
    </row>
    <row r="1347" spans="1:46" ht="47.25" customHeight="1">
      <c r="A1347" s="16">
        <v>8699625960367</v>
      </c>
      <c r="B1347" s="16" t="s">
        <v>10178</v>
      </c>
      <c r="C1347" s="16" t="s">
        <v>10179</v>
      </c>
      <c r="D1347" s="17" t="s">
        <v>87</v>
      </c>
      <c r="E1347" s="18" t="s">
        <v>87</v>
      </c>
      <c r="F1347" s="18">
        <v>0</v>
      </c>
      <c r="G1347" s="18">
        <v>2</v>
      </c>
      <c r="H1347" s="18">
        <v>1</v>
      </c>
      <c r="I1347" s="18"/>
      <c r="J1347" s="18"/>
      <c r="K1347" s="18"/>
      <c r="L1347" s="19" t="s">
        <v>10180</v>
      </c>
      <c r="M1347" s="19" t="s">
        <v>10181</v>
      </c>
      <c r="N1347" s="18" t="s">
        <v>3482</v>
      </c>
      <c r="O1347" s="18" t="s">
        <v>10182</v>
      </c>
      <c r="P1347" s="18" t="s">
        <v>675</v>
      </c>
      <c r="Q1347" s="18">
        <v>1</v>
      </c>
      <c r="R1347" s="76" t="s">
        <v>8787</v>
      </c>
      <c r="S1347" s="37" t="s">
        <v>96</v>
      </c>
      <c r="T1347" s="37" t="s">
        <v>284</v>
      </c>
      <c r="U1347" s="38">
        <v>68.599999999999994</v>
      </c>
      <c r="V1347" s="38">
        <v>68.599999999999994</v>
      </c>
      <c r="W1347" s="38">
        <v>68.599999999999994</v>
      </c>
      <c r="X1347" s="37" t="s">
        <v>284</v>
      </c>
      <c r="Y1347" s="39"/>
      <c r="Z1347" s="16">
        <v>0</v>
      </c>
      <c r="AA1347" s="36">
        <v>145.16</v>
      </c>
      <c r="AB1347" s="36"/>
      <c r="AC1347" s="36">
        <v>145.16</v>
      </c>
      <c r="AD1347" s="38">
        <f t="shared" si="270"/>
        <v>154.56639999999999</v>
      </c>
      <c r="AE1347" s="38">
        <f t="shared" si="271"/>
        <v>188.98102399999999</v>
      </c>
      <c r="AF1347" s="38">
        <f t="shared" si="272"/>
        <v>204.09950592000001</v>
      </c>
      <c r="AG1347" s="36">
        <f t="shared" si="273"/>
        <v>154.56</v>
      </c>
      <c r="AH1347" s="36">
        <f t="shared" si="274"/>
        <v>188.98</v>
      </c>
      <c r="AI1347" s="36">
        <f t="shared" si="275"/>
        <v>204.09</v>
      </c>
      <c r="AJ1347" s="40">
        <v>42419</v>
      </c>
      <c r="AK1347" s="40">
        <v>42422</v>
      </c>
      <c r="AL1347" s="18"/>
      <c r="AM1347" s="20" t="s">
        <v>3501</v>
      </c>
      <c r="AN1347" s="20"/>
      <c r="AO1347" s="20" t="s">
        <v>272</v>
      </c>
      <c r="AP1347" s="20"/>
      <c r="AQ1347" s="20"/>
      <c r="AR1347" s="22"/>
      <c r="AS1347" s="46">
        <v>42552</v>
      </c>
      <c r="AT1347" s="173"/>
    </row>
    <row r="1348" spans="1:46" ht="47.25" customHeight="1">
      <c r="A1348" s="16">
        <v>8697936173605</v>
      </c>
      <c r="B1348" s="16" t="s">
        <v>7512</v>
      </c>
      <c r="C1348" s="16" t="s">
        <v>7513</v>
      </c>
      <c r="D1348" s="17" t="s">
        <v>38</v>
      </c>
      <c r="E1348" s="18" t="s">
        <v>38</v>
      </c>
      <c r="F1348" s="18">
        <v>0</v>
      </c>
      <c r="G1348" s="18">
        <v>1</v>
      </c>
      <c r="H1348" s="18">
        <v>1</v>
      </c>
      <c r="I1348" s="18"/>
      <c r="J1348" s="18"/>
      <c r="K1348" s="18"/>
      <c r="L1348" s="19" t="s">
        <v>4339</v>
      </c>
      <c r="M1348" s="19" t="s">
        <v>1475</v>
      </c>
      <c r="N1348" s="18" t="s">
        <v>502</v>
      </c>
      <c r="O1348" s="18">
        <v>150</v>
      </c>
      <c r="P1348" s="18" t="s">
        <v>163</v>
      </c>
      <c r="Q1348" s="18">
        <v>28</v>
      </c>
      <c r="R1348" s="18" t="s">
        <v>45</v>
      </c>
      <c r="S1348" s="37" t="s">
        <v>46</v>
      </c>
      <c r="T1348" s="18" t="s">
        <v>97</v>
      </c>
      <c r="U1348" s="37">
        <v>22.64</v>
      </c>
      <c r="V1348" s="37">
        <v>10.54</v>
      </c>
      <c r="W1348" s="37">
        <v>10.54</v>
      </c>
      <c r="X1348" s="18" t="s">
        <v>97</v>
      </c>
      <c r="Y1348" s="39"/>
      <c r="Z1348" s="16">
        <v>0</v>
      </c>
      <c r="AA1348" s="36">
        <v>22.3</v>
      </c>
      <c r="AB1348" s="36"/>
      <c r="AC1348" s="36">
        <v>22.3</v>
      </c>
      <c r="AD1348" s="70">
        <f t="shared" si="270"/>
        <v>24.184000000000005</v>
      </c>
      <c r="AE1348" s="70">
        <f t="shared" si="271"/>
        <v>30.230000000000004</v>
      </c>
      <c r="AF1348" s="70">
        <f t="shared" si="272"/>
        <v>32.648400000000009</v>
      </c>
      <c r="AG1348" s="36">
        <f t="shared" si="273"/>
        <v>24.18</v>
      </c>
      <c r="AH1348" s="36">
        <f t="shared" si="274"/>
        <v>30.23</v>
      </c>
      <c r="AI1348" s="36">
        <f t="shared" si="275"/>
        <v>32.64</v>
      </c>
      <c r="AJ1348" s="40">
        <v>42545</v>
      </c>
      <c r="AK1348" s="40">
        <v>42547</v>
      </c>
      <c r="AL1348" s="22"/>
      <c r="AM1348" s="20" t="s">
        <v>184</v>
      </c>
      <c r="AN1348" s="20"/>
      <c r="AO1348" s="20" t="s">
        <v>272</v>
      </c>
      <c r="AP1348" s="20"/>
      <c r="AQ1348" s="20"/>
      <c r="AR1348" s="22"/>
      <c r="AS1348" s="46">
        <v>42552</v>
      </c>
      <c r="AT1348" s="173"/>
    </row>
    <row r="1349" spans="1:46" ht="47.25" customHeight="1">
      <c r="A1349" s="16">
        <v>8697932171087</v>
      </c>
      <c r="B1349" s="16" t="s">
        <v>7512</v>
      </c>
      <c r="C1349" s="16" t="s">
        <v>7513</v>
      </c>
      <c r="D1349" s="17" t="s">
        <v>38</v>
      </c>
      <c r="E1349" s="18" t="s">
        <v>38</v>
      </c>
      <c r="F1349" s="18">
        <v>0</v>
      </c>
      <c r="G1349" s="18">
        <v>1</v>
      </c>
      <c r="H1349" s="18">
        <v>1</v>
      </c>
      <c r="I1349" s="18"/>
      <c r="J1349" s="18"/>
      <c r="K1349" s="18"/>
      <c r="L1349" s="19" t="s">
        <v>4339</v>
      </c>
      <c r="M1349" s="19" t="s">
        <v>1475</v>
      </c>
      <c r="N1349" s="18" t="s">
        <v>1154</v>
      </c>
      <c r="O1349" s="18">
        <v>150</v>
      </c>
      <c r="P1349" s="18" t="s">
        <v>163</v>
      </c>
      <c r="Q1349" s="18">
        <v>28</v>
      </c>
      <c r="R1349" s="18" t="s">
        <v>45</v>
      </c>
      <c r="S1349" s="37" t="s">
        <v>46</v>
      </c>
      <c r="T1349" s="18" t="s">
        <v>97</v>
      </c>
      <c r="U1349" s="37">
        <v>22.64</v>
      </c>
      <c r="V1349" s="37">
        <v>10.54</v>
      </c>
      <c r="W1349" s="37">
        <v>10.54</v>
      </c>
      <c r="X1349" s="18" t="s">
        <v>97</v>
      </c>
      <c r="Y1349" s="39"/>
      <c r="Z1349" s="16">
        <v>0</v>
      </c>
      <c r="AA1349" s="36">
        <v>22.3</v>
      </c>
      <c r="AB1349" s="36"/>
      <c r="AC1349" s="36">
        <v>22.3</v>
      </c>
      <c r="AD1349" s="70">
        <f t="shared" si="270"/>
        <v>24.184000000000005</v>
      </c>
      <c r="AE1349" s="70">
        <f t="shared" si="271"/>
        <v>30.230000000000004</v>
      </c>
      <c r="AF1349" s="70">
        <f t="shared" si="272"/>
        <v>32.648400000000009</v>
      </c>
      <c r="AG1349" s="36">
        <f t="shared" si="273"/>
        <v>24.18</v>
      </c>
      <c r="AH1349" s="36">
        <f t="shared" si="274"/>
        <v>30.23</v>
      </c>
      <c r="AI1349" s="36">
        <f t="shared" si="275"/>
        <v>32.64</v>
      </c>
      <c r="AJ1349" s="40">
        <v>42545</v>
      </c>
      <c r="AK1349" s="40">
        <v>42547</v>
      </c>
      <c r="AL1349" s="22"/>
      <c r="AM1349" s="20" t="s">
        <v>184</v>
      </c>
      <c r="AN1349" s="20"/>
      <c r="AO1349" s="20" t="s">
        <v>888</v>
      </c>
      <c r="AP1349" s="20"/>
      <c r="AQ1349" s="20"/>
      <c r="AR1349" s="22"/>
      <c r="AS1349" s="46">
        <v>42552</v>
      </c>
      <c r="AT1349" s="173"/>
    </row>
    <row r="1350" spans="1:46" ht="47.25" customHeight="1">
      <c r="A1350" s="16">
        <v>8697936173629</v>
      </c>
      <c r="B1350" s="16" t="s">
        <v>7512</v>
      </c>
      <c r="C1350" s="16" t="s">
        <v>7513</v>
      </c>
      <c r="D1350" s="17" t="s">
        <v>38</v>
      </c>
      <c r="E1350" s="18" t="s">
        <v>38</v>
      </c>
      <c r="F1350" s="18">
        <v>0</v>
      </c>
      <c r="G1350" s="18">
        <v>5</v>
      </c>
      <c r="H1350" s="18">
        <v>1</v>
      </c>
      <c r="I1350" s="18"/>
      <c r="J1350" s="18"/>
      <c r="K1350" s="18"/>
      <c r="L1350" s="19" t="s">
        <v>4338</v>
      </c>
      <c r="M1350" s="19" t="s">
        <v>1475</v>
      </c>
      <c r="N1350" s="18" t="s">
        <v>502</v>
      </c>
      <c r="O1350" s="18">
        <v>37.5</v>
      </c>
      <c r="P1350" s="18" t="s">
        <v>163</v>
      </c>
      <c r="Q1350" s="18">
        <v>28</v>
      </c>
      <c r="R1350" s="18" t="s">
        <v>45</v>
      </c>
      <c r="S1350" s="37" t="s">
        <v>46</v>
      </c>
      <c r="T1350" s="18" t="s">
        <v>557</v>
      </c>
      <c r="U1350" s="37">
        <v>10.58</v>
      </c>
      <c r="V1350" s="37">
        <v>9.4600000000000009</v>
      </c>
      <c r="W1350" s="37">
        <v>6.34</v>
      </c>
      <c r="X1350" s="18" t="s">
        <v>557</v>
      </c>
      <c r="Y1350" s="39"/>
      <c r="Z1350" s="16">
        <v>0</v>
      </c>
      <c r="AA1350" s="36">
        <v>13.39</v>
      </c>
      <c r="AB1350" s="36"/>
      <c r="AC1350" s="36">
        <v>13.39</v>
      </c>
      <c r="AD1350" s="70">
        <f t="shared" si="270"/>
        <v>14.561200000000001</v>
      </c>
      <c r="AE1350" s="70">
        <f t="shared" si="271"/>
        <v>18.201500000000003</v>
      </c>
      <c r="AF1350" s="70">
        <f t="shared" si="272"/>
        <v>19.657620000000005</v>
      </c>
      <c r="AG1350" s="36">
        <f t="shared" si="273"/>
        <v>14.56</v>
      </c>
      <c r="AH1350" s="36">
        <f t="shared" si="274"/>
        <v>18.2</v>
      </c>
      <c r="AI1350" s="36">
        <f t="shared" si="275"/>
        <v>19.649999999999999</v>
      </c>
      <c r="AJ1350" s="40">
        <v>42545</v>
      </c>
      <c r="AK1350" s="40">
        <v>42547</v>
      </c>
      <c r="AL1350" s="22"/>
      <c r="AM1350" s="20" t="s">
        <v>184</v>
      </c>
      <c r="AN1350" s="20"/>
      <c r="AO1350" s="20" t="s">
        <v>8069</v>
      </c>
      <c r="AP1350" s="20"/>
      <c r="AQ1350" s="20"/>
      <c r="AR1350" s="22"/>
      <c r="AS1350" s="46">
        <v>42552</v>
      </c>
      <c r="AT1350" s="173"/>
    </row>
    <row r="1351" spans="1:46" ht="47.25" customHeight="1">
      <c r="A1351" s="16">
        <v>8697932171063</v>
      </c>
      <c r="B1351" s="16" t="s">
        <v>7512</v>
      </c>
      <c r="C1351" s="16" t="s">
        <v>7513</v>
      </c>
      <c r="D1351" s="17" t="s">
        <v>38</v>
      </c>
      <c r="E1351" s="18" t="s">
        <v>38</v>
      </c>
      <c r="F1351" s="18">
        <v>0</v>
      </c>
      <c r="G1351" s="18">
        <v>5</v>
      </c>
      <c r="H1351" s="18">
        <v>1</v>
      </c>
      <c r="I1351" s="18"/>
      <c r="J1351" s="18"/>
      <c r="K1351" s="18"/>
      <c r="L1351" s="19" t="s">
        <v>4338</v>
      </c>
      <c r="M1351" s="19" t="s">
        <v>1475</v>
      </c>
      <c r="N1351" s="18" t="s">
        <v>1154</v>
      </c>
      <c r="O1351" s="18">
        <v>37.5</v>
      </c>
      <c r="P1351" s="18" t="s">
        <v>163</v>
      </c>
      <c r="Q1351" s="18">
        <v>28</v>
      </c>
      <c r="R1351" s="18" t="s">
        <v>45</v>
      </c>
      <c r="S1351" s="37" t="s">
        <v>46</v>
      </c>
      <c r="T1351" s="18" t="s">
        <v>557</v>
      </c>
      <c r="U1351" s="37">
        <v>10.58</v>
      </c>
      <c r="V1351" s="37">
        <v>9.4600000000000009</v>
      </c>
      <c r="W1351" s="37">
        <v>6.34</v>
      </c>
      <c r="X1351" s="18" t="s">
        <v>557</v>
      </c>
      <c r="Y1351" s="39"/>
      <c r="Z1351" s="16">
        <v>0</v>
      </c>
      <c r="AA1351" s="36">
        <v>13.39</v>
      </c>
      <c r="AB1351" s="36"/>
      <c r="AC1351" s="36">
        <v>13.39</v>
      </c>
      <c r="AD1351" s="70">
        <f t="shared" si="270"/>
        <v>14.561200000000001</v>
      </c>
      <c r="AE1351" s="70">
        <f t="shared" si="271"/>
        <v>18.201500000000003</v>
      </c>
      <c r="AF1351" s="70">
        <f t="shared" si="272"/>
        <v>19.657620000000005</v>
      </c>
      <c r="AG1351" s="36">
        <f t="shared" si="273"/>
        <v>14.56</v>
      </c>
      <c r="AH1351" s="36">
        <f t="shared" si="274"/>
        <v>18.2</v>
      </c>
      <c r="AI1351" s="36">
        <f t="shared" si="275"/>
        <v>19.649999999999999</v>
      </c>
      <c r="AJ1351" s="40">
        <v>42545</v>
      </c>
      <c r="AK1351" s="40">
        <v>42547</v>
      </c>
      <c r="AL1351" s="22"/>
      <c r="AM1351" s="20" t="s">
        <v>184</v>
      </c>
      <c r="AN1351" s="20"/>
      <c r="AO1351" s="20" t="s">
        <v>8090</v>
      </c>
      <c r="AP1351" s="20"/>
      <c r="AQ1351" s="20"/>
      <c r="AR1351" s="22"/>
      <c r="AS1351" s="46">
        <v>42552</v>
      </c>
      <c r="AT1351" s="173"/>
    </row>
    <row r="1352" spans="1:46" ht="47.25" customHeight="1">
      <c r="A1352" s="16">
        <v>8697936173612</v>
      </c>
      <c r="B1352" s="16" t="s">
        <v>7512</v>
      </c>
      <c r="C1352" s="16" t="s">
        <v>7513</v>
      </c>
      <c r="D1352" s="17" t="s">
        <v>38</v>
      </c>
      <c r="E1352" s="18" t="s">
        <v>38</v>
      </c>
      <c r="F1352" s="18">
        <v>0</v>
      </c>
      <c r="G1352" s="18">
        <v>1</v>
      </c>
      <c r="H1352" s="18">
        <v>1</v>
      </c>
      <c r="I1352" s="18"/>
      <c r="J1352" s="18"/>
      <c r="K1352" s="18"/>
      <c r="L1352" s="19" t="s">
        <v>7514</v>
      </c>
      <c r="M1352" s="19" t="s">
        <v>1475</v>
      </c>
      <c r="N1352" s="18" t="s">
        <v>502</v>
      </c>
      <c r="O1352" s="18">
        <v>75</v>
      </c>
      <c r="P1352" s="18" t="s">
        <v>163</v>
      </c>
      <c r="Q1352" s="18">
        <v>28</v>
      </c>
      <c r="R1352" s="18" t="s">
        <v>45</v>
      </c>
      <c r="S1352" s="37" t="s">
        <v>46</v>
      </c>
      <c r="T1352" s="18" t="s">
        <v>97</v>
      </c>
      <c r="U1352" s="37">
        <v>12.62</v>
      </c>
      <c r="V1352" s="37">
        <v>4.49</v>
      </c>
      <c r="W1352" s="37">
        <v>4.49</v>
      </c>
      <c r="X1352" s="18" t="s">
        <v>97</v>
      </c>
      <c r="Y1352" s="39"/>
      <c r="Z1352" s="16">
        <v>0</v>
      </c>
      <c r="AA1352" s="36">
        <v>9.5</v>
      </c>
      <c r="AB1352" s="36"/>
      <c r="AC1352" s="36">
        <v>9.5</v>
      </c>
      <c r="AD1352" s="70">
        <f t="shared" si="270"/>
        <v>10.355</v>
      </c>
      <c r="AE1352" s="70">
        <f t="shared" si="271"/>
        <v>12.943750000000001</v>
      </c>
      <c r="AF1352" s="70">
        <f t="shared" si="272"/>
        <v>13.979250000000002</v>
      </c>
      <c r="AG1352" s="36">
        <f t="shared" si="273"/>
        <v>10.35</v>
      </c>
      <c r="AH1352" s="36">
        <f t="shared" si="274"/>
        <v>12.94</v>
      </c>
      <c r="AI1352" s="36">
        <f t="shared" si="275"/>
        <v>13.97</v>
      </c>
      <c r="AJ1352" s="40">
        <v>42545</v>
      </c>
      <c r="AK1352" s="40">
        <v>42547</v>
      </c>
      <c r="AL1352" s="22"/>
      <c r="AM1352" s="20" t="s">
        <v>184</v>
      </c>
      <c r="AN1352" s="20"/>
      <c r="AO1352" s="20" t="s">
        <v>8090</v>
      </c>
      <c r="AP1352" s="20"/>
      <c r="AQ1352" s="20"/>
      <c r="AR1352" s="22"/>
      <c r="AS1352" s="46">
        <v>42552</v>
      </c>
      <c r="AT1352" s="173"/>
    </row>
    <row r="1353" spans="1:46" ht="47.25" customHeight="1">
      <c r="A1353" s="16">
        <v>8697932171070</v>
      </c>
      <c r="B1353" s="16" t="s">
        <v>7512</v>
      </c>
      <c r="C1353" s="16" t="s">
        <v>7513</v>
      </c>
      <c r="D1353" s="17" t="s">
        <v>38</v>
      </c>
      <c r="E1353" s="18" t="s">
        <v>38</v>
      </c>
      <c r="F1353" s="18">
        <v>0</v>
      </c>
      <c r="G1353" s="18">
        <v>1</v>
      </c>
      <c r="H1353" s="18">
        <v>1</v>
      </c>
      <c r="I1353" s="18"/>
      <c r="J1353" s="18"/>
      <c r="K1353" s="18"/>
      <c r="L1353" s="19" t="s">
        <v>7514</v>
      </c>
      <c r="M1353" s="19" t="s">
        <v>1475</v>
      </c>
      <c r="N1353" s="18" t="s">
        <v>1154</v>
      </c>
      <c r="O1353" s="18">
        <v>75</v>
      </c>
      <c r="P1353" s="18" t="s">
        <v>163</v>
      </c>
      <c r="Q1353" s="18">
        <v>28</v>
      </c>
      <c r="R1353" s="18" t="s">
        <v>45</v>
      </c>
      <c r="S1353" s="37" t="s">
        <v>46</v>
      </c>
      <c r="T1353" s="18" t="s">
        <v>97</v>
      </c>
      <c r="U1353" s="37">
        <v>12.62</v>
      </c>
      <c r="V1353" s="37">
        <v>4.49</v>
      </c>
      <c r="W1353" s="37">
        <v>4.49</v>
      </c>
      <c r="X1353" s="18" t="s">
        <v>97</v>
      </c>
      <c r="Y1353" s="39"/>
      <c r="Z1353" s="16">
        <v>0</v>
      </c>
      <c r="AA1353" s="36">
        <v>9.5</v>
      </c>
      <c r="AB1353" s="36"/>
      <c r="AC1353" s="36">
        <v>9.5</v>
      </c>
      <c r="AD1353" s="70">
        <f t="shared" si="270"/>
        <v>10.355</v>
      </c>
      <c r="AE1353" s="70">
        <f t="shared" si="271"/>
        <v>12.943750000000001</v>
      </c>
      <c r="AF1353" s="70">
        <f t="shared" si="272"/>
        <v>13.979250000000002</v>
      </c>
      <c r="AG1353" s="36">
        <f t="shared" si="273"/>
        <v>10.35</v>
      </c>
      <c r="AH1353" s="36">
        <f t="shared" si="274"/>
        <v>12.94</v>
      </c>
      <c r="AI1353" s="36">
        <f t="shared" si="275"/>
        <v>13.97</v>
      </c>
      <c r="AJ1353" s="40">
        <v>42545</v>
      </c>
      <c r="AK1353" s="40">
        <v>42547</v>
      </c>
      <c r="AL1353" s="22"/>
      <c r="AM1353" s="20" t="s">
        <v>184</v>
      </c>
      <c r="AN1353" s="20"/>
      <c r="AO1353" s="20" t="s">
        <v>8090</v>
      </c>
      <c r="AP1353" s="20"/>
      <c r="AQ1353" s="20"/>
      <c r="AR1353" s="22"/>
      <c r="AS1353" s="46">
        <v>42552</v>
      </c>
      <c r="AT1353" s="173"/>
    </row>
    <row r="1354" spans="1:46" ht="47.25" customHeight="1">
      <c r="A1354" s="16">
        <v>8699556981004</v>
      </c>
      <c r="B1354" s="16" t="s">
        <v>9151</v>
      </c>
      <c r="C1354" s="16" t="s">
        <v>9152</v>
      </c>
      <c r="D1354" s="17" t="s">
        <v>87</v>
      </c>
      <c r="E1354" s="18" t="s">
        <v>41</v>
      </c>
      <c r="F1354" s="18">
        <v>1</v>
      </c>
      <c r="G1354" s="18">
        <v>2</v>
      </c>
      <c r="H1354" s="18">
        <v>1</v>
      </c>
      <c r="I1354" s="18"/>
      <c r="J1354" s="18"/>
      <c r="K1354" s="18"/>
      <c r="L1354" s="19" t="s">
        <v>9388</v>
      </c>
      <c r="M1354" s="19" t="s">
        <v>2479</v>
      </c>
      <c r="N1354" s="18" t="s">
        <v>1226</v>
      </c>
      <c r="O1354" s="18">
        <v>1000</v>
      </c>
      <c r="P1354" s="18" t="s">
        <v>6714</v>
      </c>
      <c r="Q1354" s="18">
        <v>1</v>
      </c>
      <c r="R1354" s="80" t="s">
        <v>7406</v>
      </c>
      <c r="S1354" s="37" t="s">
        <v>96</v>
      </c>
      <c r="T1354" s="18" t="s">
        <v>222</v>
      </c>
      <c r="U1354" s="37">
        <v>741.82</v>
      </c>
      <c r="V1354" s="37">
        <v>741.82</v>
      </c>
      <c r="W1354" s="37">
        <v>741.82</v>
      </c>
      <c r="X1354" s="18" t="s">
        <v>222</v>
      </c>
      <c r="Y1354" s="39"/>
      <c r="Z1354" s="16">
        <v>0</v>
      </c>
      <c r="AA1354" s="36">
        <v>1727.12</v>
      </c>
      <c r="AB1354" s="36"/>
      <c r="AC1354" s="36">
        <v>1727.12</v>
      </c>
      <c r="AD1354" s="70">
        <f t="shared" si="270"/>
        <v>1769.2623999999998</v>
      </c>
      <c r="AE1354" s="70">
        <f t="shared" si="271"/>
        <v>1999.721888</v>
      </c>
      <c r="AF1354" s="70">
        <f t="shared" si="272"/>
        <v>2159.69963904</v>
      </c>
      <c r="AG1354" s="36">
        <f t="shared" si="273"/>
        <v>1769.26</v>
      </c>
      <c r="AH1354" s="36">
        <f t="shared" si="274"/>
        <v>1999.72</v>
      </c>
      <c r="AI1354" s="36">
        <f t="shared" si="275"/>
        <v>2159.69</v>
      </c>
      <c r="AJ1354" s="40">
        <v>42419</v>
      </c>
      <c r="AK1354" s="40">
        <v>42422</v>
      </c>
      <c r="AL1354" s="22"/>
      <c r="AM1354" s="20" t="s">
        <v>184</v>
      </c>
      <c r="AN1354" s="20"/>
      <c r="AO1354" s="20" t="s">
        <v>8090</v>
      </c>
      <c r="AP1354" s="20"/>
      <c r="AQ1354" s="20"/>
      <c r="AR1354" s="22"/>
      <c r="AS1354" s="46">
        <v>42552</v>
      </c>
      <c r="AT1354" s="173"/>
    </row>
    <row r="1355" spans="1:46" ht="47.25" customHeight="1">
      <c r="A1355" s="16">
        <v>8699523090593</v>
      </c>
      <c r="B1355" s="16" t="s">
        <v>10073</v>
      </c>
      <c r="C1355" s="16" t="s">
        <v>10074</v>
      </c>
      <c r="D1355" s="17" t="s">
        <v>323</v>
      </c>
      <c r="E1355" s="18" t="s">
        <v>323</v>
      </c>
      <c r="F1355" s="18">
        <v>0</v>
      </c>
      <c r="G1355" s="18">
        <v>1</v>
      </c>
      <c r="H1355" s="18">
        <v>1</v>
      </c>
      <c r="I1355" s="18"/>
      <c r="J1355" s="18"/>
      <c r="K1355" s="18"/>
      <c r="L1355" s="19" t="s">
        <v>10078</v>
      </c>
      <c r="M1355" s="19" t="s">
        <v>1593</v>
      </c>
      <c r="N1355" s="18" t="s">
        <v>2138</v>
      </c>
      <c r="O1355" s="18">
        <v>100</v>
      </c>
      <c r="P1355" s="18" t="s">
        <v>163</v>
      </c>
      <c r="Q1355" s="18">
        <v>28</v>
      </c>
      <c r="R1355" s="18" t="s">
        <v>95</v>
      </c>
      <c r="S1355" s="37" t="s">
        <v>46</v>
      </c>
      <c r="T1355" s="18" t="s">
        <v>284</v>
      </c>
      <c r="U1355" s="38">
        <v>4.76</v>
      </c>
      <c r="V1355" s="38">
        <v>15.65</v>
      </c>
      <c r="W1355" s="38">
        <v>4.76</v>
      </c>
      <c r="X1355" s="18" t="s">
        <v>284</v>
      </c>
      <c r="Y1355" s="39"/>
      <c r="Z1355" s="16">
        <v>0</v>
      </c>
      <c r="AA1355" s="45">
        <v>11.14</v>
      </c>
      <c r="AB1355" s="36"/>
      <c r="AC1355" s="36">
        <v>11.14</v>
      </c>
      <c r="AD1355" s="38">
        <f t="shared" si="270"/>
        <v>12.131200000000002</v>
      </c>
      <c r="AE1355" s="38">
        <f t="shared" si="271"/>
        <v>15.164000000000001</v>
      </c>
      <c r="AF1355" s="38">
        <f t="shared" si="272"/>
        <v>16.377120000000001</v>
      </c>
      <c r="AG1355" s="36">
        <f t="shared" si="273"/>
        <v>12.13</v>
      </c>
      <c r="AH1355" s="36">
        <f t="shared" si="274"/>
        <v>15.16</v>
      </c>
      <c r="AI1355" s="36">
        <f t="shared" si="275"/>
        <v>16.37</v>
      </c>
      <c r="AJ1355" s="40">
        <v>43084</v>
      </c>
      <c r="AK1355" s="40">
        <v>43088</v>
      </c>
      <c r="AL1355" s="17">
        <v>1</v>
      </c>
      <c r="AM1355" s="20" t="s">
        <v>2123</v>
      </c>
      <c r="AN1355" s="20"/>
      <c r="AO1355" s="20" t="s">
        <v>8090</v>
      </c>
      <c r="AP1355" s="20"/>
      <c r="AQ1355" s="20"/>
      <c r="AR1355" s="22"/>
      <c r="AS1355" s="46">
        <v>42552</v>
      </c>
      <c r="AT1355" s="173"/>
    </row>
    <row r="1356" spans="1:46" ht="47.25" customHeight="1">
      <c r="A1356" s="16">
        <v>8699523090586</v>
      </c>
      <c r="B1356" s="16" t="s">
        <v>10073</v>
      </c>
      <c r="C1356" s="16" t="s">
        <v>10074</v>
      </c>
      <c r="D1356" s="17" t="s">
        <v>323</v>
      </c>
      <c r="E1356" s="18" t="s">
        <v>323</v>
      </c>
      <c r="F1356" s="18">
        <v>0</v>
      </c>
      <c r="G1356" s="18">
        <v>1</v>
      </c>
      <c r="H1356" s="18">
        <v>1</v>
      </c>
      <c r="I1356" s="18"/>
      <c r="J1356" s="18"/>
      <c r="K1356" s="18"/>
      <c r="L1356" s="19" t="s">
        <v>10075</v>
      </c>
      <c r="M1356" s="19" t="s">
        <v>1593</v>
      </c>
      <c r="N1356" s="18" t="s">
        <v>2138</v>
      </c>
      <c r="O1356" s="18">
        <v>50</v>
      </c>
      <c r="P1356" s="18" t="s">
        <v>163</v>
      </c>
      <c r="Q1356" s="18">
        <v>28</v>
      </c>
      <c r="R1356" s="18" t="s">
        <v>95</v>
      </c>
      <c r="S1356" s="37" t="s">
        <v>46</v>
      </c>
      <c r="T1356" s="18" t="s">
        <v>238</v>
      </c>
      <c r="U1356" s="38">
        <v>3.56</v>
      </c>
      <c r="V1356" s="38">
        <v>7.82</v>
      </c>
      <c r="W1356" s="38">
        <v>3.56</v>
      </c>
      <c r="X1356" s="18" t="s">
        <v>238</v>
      </c>
      <c r="Y1356" s="39"/>
      <c r="Z1356" s="16">
        <v>0</v>
      </c>
      <c r="AA1356" s="36">
        <v>8.31</v>
      </c>
      <c r="AB1356" s="36"/>
      <c r="AC1356" s="36">
        <v>8.31</v>
      </c>
      <c r="AD1356" s="38">
        <f t="shared" si="270"/>
        <v>9.0579000000000018</v>
      </c>
      <c r="AE1356" s="38">
        <f t="shared" si="271"/>
        <v>11.322375000000003</v>
      </c>
      <c r="AF1356" s="38">
        <f t="shared" si="272"/>
        <v>12.228165000000004</v>
      </c>
      <c r="AG1356" s="36">
        <f t="shared" si="273"/>
        <v>9.0500000000000007</v>
      </c>
      <c r="AH1356" s="36">
        <f t="shared" si="274"/>
        <v>11.32</v>
      </c>
      <c r="AI1356" s="36">
        <f t="shared" si="275"/>
        <v>12.22</v>
      </c>
      <c r="AJ1356" s="40">
        <v>42783</v>
      </c>
      <c r="AK1356" s="40">
        <v>42786</v>
      </c>
      <c r="AL1356" s="17">
        <v>1</v>
      </c>
      <c r="AM1356" s="20" t="s">
        <v>2123</v>
      </c>
      <c r="AN1356" s="20"/>
      <c r="AO1356" s="20" t="s">
        <v>8074</v>
      </c>
      <c r="AP1356" s="20"/>
      <c r="AQ1356" s="20"/>
      <c r="AR1356" s="22"/>
      <c r="AS1356" s="46">
        <v>42552</v>
      </c>
      <c r="AT1356" s="173"/>
    </row>
    <row r="1357" spans="1:46" ht="47.25" customHeight="1">
      <c r="A1357" s="16">
        <v>8699523090616</v>
      </c>
      <c r="B1357" s="16" t="s">
        <v>10081</v>
      </c>
      <c r="C1357" s="16" t="s">
        <v>10082</v>
      </c>
      <c r="D1357" s="17" t="s">
        <v>323</v>
      </c>
      <c r="E1357" s="18" t="s">
        <v>323</v>
      </c>
      <c r="F1357" s="18">
        <v>0</v>
      </c>
      <c r="G1357" s="18">
        <v>1</v>
      </c>
      <c r="H1357" s="18">
        <v>1</v>
      </c>
      <c r="I1357" s="18"/>
      <c r="J1357" s="18"/>
      <c r="K1357" s="18"/>
      <c r="L1357" s="19" t="s">
        <v>10085</v>
      </c>
      <c r="M1357" s="19" t="s">
        <v>1813</v>
      </c>
      <c r="N1357" s="18" t="s">
        <v>2138</v>
      </c>
      <c r="O1357" s="18" t="s">
        <v>9328</v>
      </c>
      <c r="P1357" s="18" t="s">
        <v>163</v>
      </c>
      <c r="Q1357" s="18">
        <v>28</v>
      </c>
      <c r="R1357" s="18" t="s">
        <v>95</v>
      </c>
      <c r="S1357" s="37" t="s">
        <v>46</v>
      </c>
      <c r="T1357" s="18" t="s">
        <v>284</v>
      </c>
      <c r="U1357" s="38">
        <v>4.76</v>
      </c>
      <c r="V1357" s="38">
        <v>16.059999999999999</v>
      </c>
      <c r="W1357" s="38">
        <v>4.76</v>
      </c>
      <c r="X1357" s="18" t="s">
        <v>284</v>
      </c>
      <c r="Y1357" s="39"/>
      <c r="Z1357" s="16">
        <v>0</v>
      </c>
      <c r="AA1357" s="36">
        <v>11.14</v>
      </c>
      <c r="AB1357" s="36"/>
      <c r="AC1357" s="36">
        <v>11.14</v>
      </c>
      <c r="AD1357" s="38">
        <f t="shared" si="270"/>
        <v>12.131200000000002</v>
      </c>
      <c r="AE1357" s="38">
        <f t="shared" si="271"/>
        <v>15.164000000000001</v>
      </c>
      <c r="AF1357" s="38">
        <f t="shared" si="272"/>
        <v>16.377120000000001</v>
      </c>
      <c r="AG1357" s="36">
        <f t="shared" si="273"/>
        <v>12.13</v>
      </c>
      <c r="AH1357" s="36">
        <f t="shared" si="274"/>
        <v>15.16</v>
      </c>
      <c r="AI1357" s="36">
        <f t="shared" si="275"/>
        <v>16.37</v>
      </c>
      <c r="AJ1357" s="40">
        <v>43084</v>
      </c>
      <c r="AK1357" s="40">
        <v>43088</v>
      </c>
      <c r="AL1357" s="17">
        <v>1</v>
      </c>
      <c r="AM1357" s="20" t="s">
        <v>2123</v>
      </c>
      <c r="AN1357" s="20"/>
      <c r="AO1357" s="20" t="s">
        <v>8090</v>
      </c>
      <c r="AP1357" s="20"/>
      <c r="AQ1357" s="20"/>
      <c r="AR1357" s="22"/>
      <c r="AS1357" s="46">
        <v>42552</v>
      </c>
      <c r="AT1357" s="173"/>
    </row>
    <row r="1358" spans="1:46" ht="47.25" customHeight="1">
      <c r="A1358" s="16">
        <v>8699523090609</v>
      </c>
      <c r="B1358" s="16" t="s">
        <v>10081</v>
      </c>
      <c r="C1358" s="16" t="s">
        <v>10082</v>
      </c>
      <c r="D1358" s="17" t="s">
        <v>323</v>
      </c>
      <c r="E1358" s="18" t="s">
        <v>323</v>
      </c>
      <c r="F1358" s="18">
        <v>0</v>
      </c>
      <c r="G1358" s="18">
        <v>1</v>
      </c>
      <c r="H1358" s="18">
        <v>1</v>
      </c>
      <c r="I1358" s="18"/>
      <c r="J1358" s="18"/>
      <c r="K1358" s="18"/>
      <c r="L1358" s="19" t="s">
        <v>10083</v>
      </c>
      <c r="M1358" s="19" t="s">
        <v>1813</v>
      </c>
      <c r="N1358" s="18" t="s">
        <v>2138</v>
      </c>
      <c r="O1358" s="18" t="s">
        <v>10084</v>
      </c>
      <c r="P1358" s="18" t="s">
        <v>163</v>
      </c>
      <c r="Q1358" s="18">
        <v>28</v>
      </c>
      <c r="R1358" s="18" t="s">
        <v>95</v>
      </c>
      <c r="S1358" s="37" t="s">
        <v>46</v>
      </c>
      <c r="T1358" s="18" t="s">
        <v>238</v>
      </c>
      <c r="U1358" s="38">
        <v>3.32</v>
      </c>
      <c r="V1358" s="38">
        <v>9.94</v>
      </c>
      <c r="W1358" s="38">
        <v>3.32</v>
      </c>
      <c r="X1358" s="18" t="s">
        <v>238</v>
      </c>
      <c r="Y1358" s="39"/>
      <c r="Z1358" s="16">
        <v>0</v>
      </c>
      <c r="AA1358" s="36">
        <v>7.75</v>
      </c>
      <c r="AB1358" s="36"/>
      <c r="AC1358" s="36">
        <v>7.75</v>
      </c>
      <c r="AD1358" s="38">
        <f t="shared" si="270"/>
        <v>8.4474999999999998</v>
      </c>
      <c r="AE1358" s="38">
        <f t="shared" si="271"/>
        <v>10.559374999999999</v>
      </c>
      <c r="AF1358" s="38">
        <f t="shared" si="272"/>
        <v>11.404125000000001</v>
      </c>
      <c r="AG1358" s="36">
        <f t="shared" si="273"/>
        <v>8.44</v>
      </c>
      <c r="AH1358" s="36">
        <f t="shared" si="274"/>
        <v>10.55</v>
      </c>
      <c r="AI1358" s="36">
        <f t="shared" si="275"/>
        <v>11.4</v>
      </c>
      <c r="AJ1358" s="40">
        <v>42783</v>
      </c>
      <c r="AK1358" s="40">
        <v>42786</v>
      </c>
      <c r="AL1358" s="17">
        <v>1</v>
      </c>
      <c r="AM1358" s="20" t="s">
        <v>2123</v>
      </c>
      <c r="AN1358" s="20"/>
      <c r="AO1358" s="20" t="s">
        <v>8090</v>
      </c>
      <c r="AP1358" s="20"/>
      <c r="AQ1358" s="20"/>
      <c r="AR1358" s="22"/>
      <c r="AS1358" s="46">
        <v>42552</v>
      </c>
      <c r="AT1358" s="173"/>
    </row>
    <row r="1359" spans="1:46" ht="47.25" customHeight="1">
      <c r="A1359" s="16">
        <v>8680760570054</v>
      </c>
      <c r="B1359" s="16" t="s">
        <v>580</v>
      </c>
      <c r="C1359" s="16" t="s">
        <v>789</v>
      </c>
      <c r="D1359" s="17" t="s">
        <v>38</v>
      </c>
      <c r="E1359" s="18" t="s">
        <v>38</v>
      </c>
      <c r="F1359" s="18">
        <v>3</v>
      </c>
      <c r="G1359" s="18">
        <v>1</v>
      </c>
      <c r="H1359" s="18">
        <v>2</v>
      </c>
      <c r="I1359" s="18"/>
      <c r="J1359" s="18"/>
      <c r="K1359" s="18"/>
      <c r="L1359" s="19" t="s">
        <v>9518</v>
      </c>
      <c r="M1359" s="19" t="s">
        <v>125</v>
      </c>
      <c r="N1359" s="18" t="s">
        <v>4925</v>
      </c>
      <c r="O1359" s="18" t="s">
        <v>9519</v>
      </c>
      <c r="P1359" s="18" t="s">
        <v>163</v>
      </c>
      <c r="Q1359" s="18">
        <v>100</v>
      </c>
      <c r="R1359" s="18" t="s">
        <v>45</v>
      </c>
      <c r="S1359" s="37" t="s">
        <v>46</v>
      </c>
      <c r="T1359" s="18" t="s">
        <v>53</v>
      </c>
      <c r="U1359" s="37">
        <v>1.81</v>
      </c>
      <c r="V1359" s="37">
        <v>1.81</v>
      </c>
      <c r="W1359" s="37">
        <v>0</v>
      </c>
      <c r="X1359" s="18" t="s">
        <v>53</v>
      </c>
      <c r="Y1359" s="39"/>
      <c r="Z1359" s="16">
        <v>0</v>
      </c>
      <c r="AA1359" s="36">
        <v>3.83</v>
      </c>
      <c r="AB1359" s="36"/>
      <c r="AC1359" s="36">
        <v>3.83</v>
      </c>
      <c r="AD1359" s="37">
        <f t="shared" si="270"/>
        <v>4.1747000000000005</v>
      </c>
      <c r="AE1359" s="37">
        <f t="shared" si="271"/>
        <v>5.2183750000000009</v>
      </c>
      <c r="AF1359" s="37">
        <f t="shared" si="272"/>
        <v>5.6358450000000015</v>
      </c>
      <c r="AG1359" s="36">
        <f t="shared" si="273"/>
        <v>4.17</v>
      </c>
      <c r="AH1359" s="36">
        <f t="shared" si="274"/>
        <v>5.21</v>
      </c>
      <c r="AI1359" s="36">
        <f t="shared" si="275"/>
        <v>5.63</v>
      </c>
      <c r="AJ1359" s="40">
        <v>42608</v>
      </c>
      <c r="AK1359" s="40">
        <v>42612</v>
      </c>
      <c r="AL1359" s="22"/>
      <c r="AM1359" s="20" t="s">
        <v>184</v>
      </c>
      <c r="AN1359" s="20"/>
      <c r="AO1359" s="20" t="s">
        <v>8090</v>
      </c>
      <c r="AP1359" s="20"/>
      <c r="AQ1359" s="20"/>
      <c r="AR1359" s="22"/>
      <c r="AS1359" s="46">
        <v>42552</v>
      </c>
      <c r="AT1359" s="173"/>
    </row>
    <row r="1360" spans="1:46" ht="47.25" customHeight="1">
      <c r="A1360" s="16">
        <v>8699504340013</v>
      </c>
      <c r="B1360" s="16" t="s">
        <v>6466</v>
      </c>
      <c r="C1360" s="16" t="s">
        <v>6467</v>
      </c>
      <c r="D1360" s="17" t="s">
        <v>87</v>
      </c>
      <c r="E1360" s="18" t="s">
        <v>295</v>
      </c>
      <c r="F1360" s="18">
        <v>4</v>
      </c>
      <c r="G1360" s="18">
        <v>2</v>
      </c>
      <c r="H1360" s="18">
        <v>2</v>
      </c>
      <c r="I1360" s="18"/>
      <c r="J1360" s="18"/>
      <c r="K1360" s="18"/>
      <c r="L1360" s="19" t="s">
        <v>6468</v>
      </c>
      <c r="M1360" s="19" t="s">
        <v>6469</v>
      </c>
      <c r="N1360" s="18" t="s">
        <v>1004</v>
      </c>
      <c r="O1360" s="51">
        <v>1E-3</v>
      </c>
      <c r="P1360" s="18" t="s">
        <v>163</v>
      </c>
      <c r="Q1360" s="18">
        <v>30</v>
      </c>
      <c r="R1360" s="18" t="s">
        <v>95</v>
      </c>
      <c r="S1360" s="37" t="s">
        <v>46</v>
      </c>
      <c r="T1360" s="18" t="s">
        <v>53</v>
      </c>
      <c r="U1360" s="38">
        <v>3.2899999999999996</v>
      </c>
      <c r="V1360" s="38">
        <v>3.2899999999999996</v>
      </c>
      <c r="W1360" s="38">
        <v>0</v>
      </c>
      <c r="X1360" s="18" t="s">
        <v>53</v>
      </c>
      <c r="Y1360" s="39"/>
      <c r="Z1360" s="16">
        <v>0</v>
      </c>
      <c r="AA1360" s="36">
        <v>7.69</v>
      </c>
      <c r="AB1360" s="36"/>
      <c r="AC1360" s="36">
        <v>7.69</v>
      </c>
      <c r="AD1360" s="36">
        <v>8.3800000000000008</v>
      </c>
      <c r="AE1360" s="36">
        <v>10.47</v>
      </c>
      <c r="AF1360" s="36">
        <v>11.31</v>
      </c>
      <c r="AG1360" s="36">
        <f t="shared" si="273"/>
        <v>8.3800000000000008</v>
      </c>
      <c r="AH1360" s="36">
        <f t="shared" si="274"/>
        <v>10.47</v>
      </c>
      <c r="AI1360" s="36">
        <f t="shared" si="275"/>
        <v>11.31</v>
      </c>
      <c r="AJ1360" s="40">
        <v>42790</v>
      </c>
      <c r="AK1360" s="40">
        <v>42794</v>
      </c>
      <c r="AL1360" s="18"/>
      <c r="AM1360" s="20" t="s">
        <v>477</v>
      </c>
      <c r="AN1360" s="20"/>
      <c r="AO1360" s="20" t="s">
        <v>8090</v>
      </c>
      <c r="AP1360" s="20"/>
      <c r="AQ1360" s="20"/>
      <c r="AR1360" s="22"/>
      <c r="AS1360" s="46">
        <v>42552</v>
      </c>
      <c r="AT1360" s="173"/>
    </row>
    <row r="1361" spans="1:46" ht="47.25" customHeight="1">
      <c r="A1361" s="16">
        <v>8699523570033</v>
      </c>
      <c r="B1361" s="16" t="s">
        <v>6374</v>
      </c>
      <c r="C1361" s="16" t="s">
        <v>6375</v>
      </c>
      <c r="D1361" s="17" t="s">
        <v>38</v>
      </c>
      <c r="E1361" s="18" t="s">
        <v>41</v>
      </c>
      <c r="F1361" s="18">
        <v>4</v>
      </c>
      <c r="G1361" s="18">
        <v>1</v>
      </c>
      <c r="H1361" s="18">
        <v>2</v>
      </c>
      <c r="I1361" s="18"/>
      <c r="J1361" s="18"/>
      <c r="K1361" s="18"/>
      <c r="L1361" s="19" t="s">
        <v>6376</v>
      </c>
      <c r="M1361" s="19" t="s">
        <v>2837</v>
      </c>
      <c r="N1361" s="18" t="s">
        <v>2138</v>
      </c>
      <c r="O1361" s="18">
        <v>12.5</v>
      </c>
      <c r="P1361" s="18" t="s">
        <v>163</v>
      </c>
      <c r="Q1361" s="18">
        <v>100</v>
      </c>
      <c r="R1361" s="18" t="s">
        <v>45</v>
      </c>
      <c r="S1361" s="37" t="s">
        <v>46</v>
      </c>
      <c r="T1361" s="18" t="s">
        <v>53</v>
      </c>
      <c r="U1361" s="37">
        <v>0.8</v>
      </c>
      <c r="V1361" s="37">
        <v>0.8</v>
      </c>
      <c r="W1361" s="37">
        <v>0</v>
      </c>
      <c r="X1361" s="18" t="s">
        <v>53</v>
      </c>
      <c r="Y1361" s="39"/>
      <c r="Z1361" s="16">
        <v>0</v>
      </c>
      <c r="AA1361" s="36">
        <v>1.69</v>
      </c>
      <c r="AB1361" s="36"/>
      <c r="AC1361" s="36">
        <v>1.69</v>
      </c>
      <c r="AD1361" s="70">
        <f t="shared" ref="AD1361:AD1367" si="276">IF(Z1361=2,AC1361*1.08,IF(AC1361&lt;=10,(AC1361*1.09),IF(AC1361&lt;=50,(10*1.09)+((AC1361-10)*1.08),IF(AC1361&lt;=100,(10*1.09)+((50-10)*1.08)+((AC1361-50)*1.07),IF(AC1361&lt;=200,(10*1.09)+((50-10)*1.08)+((100-50)*1.07)+((AC1361-100)*1.04),(10*1.09)+((50-10)*1.08)+((100-50)*1.07)+((200-100)*1.04)+((AC1361-200)*1.02))))))</f>
        <v>1.8421000000000001</v>
      </c>
      <c r="AE1361" s="70">
        <f>IF(Z1361=1,AD1361*1.08,IF(Z1361=2,0,IF(AC1361&lt;=100,(AD1361*1.25),IF(AC1361&lt;=200,134.5+((AC1361-100)*1.04*1.16),255.14+((AC1361-200)*1.02*1.12)))))</f>
        <v>2.3026249999999999</v>
      </c>
      <c r="AF1361" s="70">
        <f>IF(Z1361=1,0,(AE1361*1.08))</f>
        <v>2.4868350000000001</v>
      </c>
      <c r="AG1361" s="36">
        <f t="shared" si="273"/>
        <v>1.84</v>
      </c>
      <c r="AH1361" s="36">
        <f t="shared" si="274"/>
        <v>2.2999999999999998</v>
      </c>
      <c r="AI1361" s="36">
        <f t="shared" si="275"/>
        <v>2.48</v>
      </c>
      <c r="AJ1361" s="40">
        <v>42587</v>
      </c>
      <c r="AK1361" s="40">
        <v>42591</v>
      </c>
      <c r="AL1361" s="22"/>
      <c r="AM1361" s="20" t="s">
        <v>335</v>
      </c>
      <c r="AN1361" s="20"/>
      <c r="AO1361" s="20" t="s">
        <v>8090</v>
      </c>
      <c r="AP1361" s="20"/>
      <c r="AQ1361" s="20"/>
      <c r="AR1361" s="22"/>
      <c r="AS1361" s="46">
        <v>42552</v>
      </c>
      <c r="AT1361" s="173"/>
    </row>
    <row r="1362" spans="1:46" ht="47.25" customHeight="1">
      <c r="A1362" s="16">
        <v>8699593755378</v>
      </c>
      <c r="B1362" s="16" t="s">
        <v>9394</v>
      </c>
      <c r="C1362" s="16" t="s">
        <v>9196</v>
      </c>
      <c r="D1362" s="22" t="s">
        <v>87</v>
      </c>
      <c r="E1362" s="18" t="s">
        <v>41</v>
      </c>
      <c r="F1362" s="18">
        <v>0</v>
      </c>
      <c r="G1362" s="18">
        <v>1</v>
      </c>
      <c r="H1362" s="18">
        <v>1</v>
      </c>
      <c r="I1362" s="18"/>
      <c r="J1362" s="18"/>
      <c r="K1362" s="18"/>
      <c r="L1362" s="19" t="s">
        <v>9430</v>
      </c>
      <c r="M1362" s="19" t="s">
        <v>2761</v>
      </c>
      <c r="N1362" s="18" t="s">
        <v>3252</v>
      </c>
      <c r="O1362" s="18">
        <v>0.5</v>
      </c>
      <c r="P1362" s="18" t="s">
        <v>163</v>
      </c>
      <c r="Q1362" s="18">
        <v>50</v>
      </c>
      <c r="R1362" s="88" t="s">
        <v>9182</v>
      </c>
      <c r="S1362" s="37" t="s">
        <v>96</v>
      </c>
      <c r="T1362" s="37" t="s">
        <v>97</v>
      </c>
      <c r="U1362" s="37">
        <v>29.57</v>
      </c>
      <c r="V1362" s="37">
        <v>29.57</v>
      </c>
      <c r="W1362" s="37">
        <v>29.57</v>
      </c>
      <c r="X1362" s="37" t="s">
        <v>97</v>
      </c>
      <c r="Y1362" s="39">
        <v>3</v>
      </c>
      <c r="Z1362" s="16">
        <v>1</v>
      </c>
      <c r="AA1362" s="36">
        <v>71.86</v>
      </c>
      <c r="AB1362" s="36"/>
      <c r="AC1362" s="36">
        <v>71.86</v>
      </c>
      <c r="AD1362" s="70">
        <f t="shared" si="276"/>
        <v>77.490200000000002</v>
      </c>
      <c r="AE1362" s="70">
        <f>IF(Z1362=1,AD1362*1.08,IF(Z1362=2,0,IF(AC1362&lt;=100,(AD1362*1.25),IF(AC1362&lt;=200,134.5+((AC1362-100)*1.04*1.16),255.14+((AC1362-200)*1.02*1.12)))))</f>
        <v>83.689416000000008</v>
      </c>
      <c r="AF1362" s="70">
        <f>IF(Z1362=1,0,(AE1362*1.08))</f>
        <v>0</v>
      </c>
      <c r="AG1362" s="36">
        <f t="shared" si="273"/>
        <v>77.489999999999995</v>
      </c>
      <c r="AH1362" s="36">
        <f t="shared" si="274"/>
        <v>83.68</v>
      </c>
      <c r="AI1362" s="36">
        <f t="shared" si="275"/>
        <v>0</v>
      </c>
      <c r="AJ1362" s="40">
        <v>42419</v>
      </c>
      <c r="AK1362" s="40">
        <v>42422</v>
      </c>
      <c r="AL1362" s="22"/>
      <c r="AM1362" s="20" t="s">
        <v>184</v>
      </c>
      <c r="AN1362" s="20"/>
      <c r="AO1362" s="20" t="s">
        <v>8077</v>
      </c>
      <c r="AP1362" s="20"/>
      <c r="AQ1362" s="20"/>
      <c r="AR1362" s="22"/>
      <c r="AS1362" s="46">
        <v>42552</v>
      </c>
      <c r="AT1362" s="173"/>
    </row>
    <row r="1363" spans="1:46" ht="47.25" customHeight="1">
      <c r="A1363" s="16">
        <v>8699593755392</v>
      </c>
      <c r="B1363" s="16" t="s">
        <v>9394</v>
      </c>
      <c r="C1363" s="16" t="s">
        <v>9196</v>
      </c>
      <c r="D1363" s="22" t="s">
        <v>87</v>
      </c>
      <c r="E1363" s="18" t="s">
        <v>41</v>
      </c>
      <c r="F1363" s="18">
        <v>0</v>
      </c>
      <c r="G1363" s="18">
        <v>1</v>
      </c>
      <c r="H1363" s="18">
        <v>1</v>
      </c>
      <c r="I1363" s="18"/>
      <c r="J1363" s="18"/>
      <c r="K1363" s="18"/>
      <c r="L1363" s="19" t="s">
        <v>9395</v>
      </c>
      <c r="M1363" s="19" t="s">
        <v>2761</v>
      </c>
      <c r="N1363" s="18" t="s">
        <v>3252</v>
      </c>
      <c r="O1363" s="18">
        <v>0.1</v>
      </c>
      <c r="P1363" s="18" t="s">
        <v>163</v>
      </c>
      <c r="Q1363" s="18">
        <v>50</v>
      </c>
      <c r="R1363" s="88" t="s">
        <v>9182</v>
      </c>
      <c r="S1363" s="37" t="s">
        <v>96</v>
      </c>
      <c r="T1363" s="37" t="s">
        <v>97</v>
      </c>
      <c r="U1363" s="37">
        <v>7.5</v>
      </c>
      <c r="V1363" s="37">
        <v>7.5</v>
      </c>
      <c r="W1363" s="37">
        <v>7.5</v>
      </c>
      <c r="X1363" s="37" t="s">
        <v>97</v>
      </c>
      <c r="Y1363" s="39">
        <v>3</v>
      </c>
      <c r="Z1363" s="16">
        <v>1</v>
      </c>
      <c r="AA1363" s="36">
        <v>18.2</v>
      </c>
      <c r="AB1363" s="36"/>
      <c r="AC1363" s="36">
        <v>18.2</v>
      </c>
      <c r="AD1363" s="70">
        <f t="shared" si="276"/>
        <v>19.756</v>
      </c>
      <c r="AE1363" s="70">
        <f>IF(Z1363=1,AD1363*1.08,IF(Z1363=2,0,IF(AC1363&lt;=100,(AD1363*1.25),IF(AC1363&lt;=200,134.5+((AC1363-100)*1.04*1.16),255.14+((AC1363-200)*1.02*1.12)))))</f>
        <v>21.336480000000002</v>
      </c>
      <c r="AF1363" s="70">
        <f>IF(Z1363=1,0,(AE1363*1.08))</f>
        <v>0</v>
      </c>
      <c r="AG1363" s="36">
        <f t="shared" si="273"/>
        <v>19.75</v>
      </c>
      <c r="AH1363" s="36">
        <f t="shared" si="274"/>
        <v>21.33</v>
      </c>
      <c r="AI1363" s="36">
        <f t="shared" si="275"/>
        <v>0</v>
      </c>
      <c r="AJ1363" s="40">
        <v>42419</v>
      </c>
      <c r="AK1363" s="40">
        <v>42422</v>
      </c>
      <c r="AL1363" s="22"/>
      <c r="AM1363" s="20" t="s">
        <v>184</v>
      </c>
      <c r="AN1363" s="20"/>
      <c r="AO1363" s="20" t="s">
        <v>8110</v>
      </c>
      <c r="AP1363" s="20"/>
      <c r="AQ1363" s="20"/>
      <c r="AR1363" s="22"/>
      <c r="AS1363" s="46">
        <v>42552</v>
      </c>
      <c r="AT1363" s="173"/>
    </row>
    <row r="1364" spans="1:46" ht="47.25" customHeight="1">
      <c r="A1364" s="16">
        <v>8699767750109</v>
      </c>
      <c r="B1364" s="16" t="s">
        <v>9394</v>
      </c>
      <c r="C1364" s="16" t="s">
        <v>9196</v>
      </c>
      <c r="D1364" s="17" t="s">
        <v>38</v>
      </c>
      <c r="E1364" s="18" t="s">
        <v>41</v>
      </c>
      <c r="F1364" s="18">
        <v>4</v>
      </c>
      <c r="G1364" s="18">
        <v>1</v>
      </c>
      <c r="H1364" s="18">
        <v>2</v>
      </c>
      <c r="I1364" s="18"/>
      <c r="J1364" s="18"/>
      <c r="K1364" s="18"/>
      <c r="L1364" s="19" t="s">
        <v>9466</v>
      </c>
      <c r="M1364" s="19" t="s">
        <v>2761</v>
      </c>
      <c r="N1364" s="18" t="s">
        <v>2756</v>
      </c>
      <c r="O1364" s="49">
        <v>0.1</v>
      </c>
      <c r="P1364" s="18" t="s">
        <v>163</v>
      </c>
      <c r="Q1364" s="18">
        <v>10</v>
      </c>
      <c r="R1364" s="88" t="s">
        <v>9182</v>
      </c>
      <c r="S1364" s="37" t="s">
        <v>96</v>
      </c>
      <c r="T1364" s="18" t="s">
        <v>53</v>
      </c>
      <c r="U1364" s="37">
        <v>2.46</v>
      </c>
      <c r="V1364" s="37">
        <v>2.46</v>
      </c>
      <c r="W1364" s="37">
        <v>0</v>
      </c>
      <c r="X1364" s="18" t="s">
        <v>53</v>
      </c>
      <c r="Y1364" s="39"/>
      <c r="Z1364" s="16">
        <v>1</v>
      </c>
      <c r="AA1364" s="36">
        <v>5.19</v>
      </c>
      <c r="AB1364" s="36"/>
      <c r="AC1364" s="36">
        <v>5.19</v>
      </c>
      <c r="AD1364" s="37">
        <f t="shared" si="276"/>
        <v>5.6571000000000007</v>
      </c>
      <c r="AE1364" s="37">
        <f>IF(Z1364=1,AD1364*1.08,IF(Z1364=2,0,IF(AC1364&lt;=100,(AD1364*1.25),IF(AC1364&lt;=200,134.5+((AC1364-100)*1.04*1.16),255.14+((AC1364-200)*1.02*1.12)))))</f>
        <v>6.109668000000001</v>
      </c>
      <c r="AF1364" s="37">
        <f>IF(Z1364=1,0,(AE1364*1.08))</f>
        <v>0</v>
      </c>
      <c r="AG1364" s="36">
        <f t="shared" si="273"/>
        <v>5.65</v>
      </c>
      <c r="AH1364" s="36">
        <f t="shared" si="274"/>
        <v>6.1</v>
      </c>
      <c r="AI1364" s="36">
        <f t="shared" si="275"/>
        <v>0</v>
      </c>
      <c r="AJ1364" s="40">
        <v>42447</v>
      </c>
      <c r="AK1364" s="40">
        <v>42451</v>
      </c>
      <c r="AL1364" s="22"/>
      <c r="AM1364" s="20" t="s">
        <v>184</v>
      </c>
      <c r="AN1364" s="20"/>
      <c r="AO1364" s="20" t="s">
        <v>8110</v>
      </c>
      <c r="AP1364" s="20"/>
      <c r="AQ1364" s="20"/>
      <c r="AR1364" s="22"/>
      <c r="AS1364" s="46">
        <v>42552</v>
      </c>
      <c r="AT1364" s="173"/>
    </row>
    <row r="1365" spans="1:46" ht="47.25" customHeight="1">
      <c r="A1365" s="16">
        <v>8699704750056</v>
      </c>
      <c r="B1365" s="16" t="s">
        <v>9126</v>
      </c>
      <c r="C1365" s="16" t="s">
        <v>9212</v>
      </c>
      <c r="D1365" s="17" t="s">
        <v>87</v>
      </c>
      <c r="E1365" s="17" t="s">
        <v>87</v>
      </c>
      <c r="F1365" s="18">
        <v>0</v>
      </c>
      <c r="G1365" s="18">
        <v>2</v>
      </c>
      <c r="H1365" s="18">
        <v>1</v>
      </c>
      <c r="I1365" s="18"/>
      <c r="J1365" s="18"/>
      <c r="K1365" s="18"/>
      <c r="L1365" s="19" t="s">
        <v>342</v>
      </c>
      <c r="M1365" s="19" t="s">
        <v>343</v>
      </c>
      <c r="N1365" s="18" t="s">
        <v>329</v>
      </c>
      <c r="O1365" s="18">
        <v>1800</v>
      </c>
      <c r="P1365" s="18" t="s">
        <v>163</v>
      </c>
      <c r="Q1365" s="18">
        <v>1</v>
      </c>
      <c r="R1365" s="18" t="s">
        <v>95</v>
      </c>
      <c r="S1365" s="37" t="s">
        <v>96</v>
      </c>
      <c r="T1365" s="18" t="s">
        <v>331</v>
      </c>
      <c r="U1365" s="38">
        <v>86.65</v>
      </c>
      <c r="V1365" s="38">
        <v>86.65</v>
      </c>
      <c r="W1365" s="38">
        <v>86.65</v>
      </c>
      <c r="X1365" s="18" t="s">
        <v>331</v>
      </c>
      <c r="Y1365" s="39"/>
      <c r="Z1365" s="16">
        <v>0</v>
      </c>
      <c r="AA1365" s="36">
        <v>228.96</v>
      </c>
      <c r="AB1365" s="36"/>
      <c r="AC1365" s="36">
        <v>228.96</v>
      </c>
      <c r="AD1365" s="38">
        <f t="shared" si="276"/>
        <v>241.13920000000002</v>
      </c>
      <c r="AE1365" s="38">
        <f>IF(Z1365=1,AD1365*1.08,IF(Z1365=4,AD1365*1.08,IF(Z1365=2,0,IF(AC1365&lt;=100,(AD1365*1.25),IF(AC1365&lt;=200,134.5+((AC1365-100)*1.04*1.16),255.14+((AC1365-200)*1.02*1.12))))))</f>
        <v>288.223904</v>
      </c>
      <c r="AF1365" s="38">
        <f>IF(Z1365=1,0,IF(Z1365=4,0,(AE1365*1.08)))</f>
        <v>311.28181632000002</v>
      </c>
      <c r="AG1365" s="36">
        <f t="shared" si="273"/>
        <v>241.13</v>
      </c>
      <c r="AH1365" s="36">
        <f t="shared" si="274"/>
        <v>288.22000000000003</v>
      </c>
      <c r="AI1365" s="36">
        <f t="shared" si="275"/>
        <v>311.27999999999997</v>
      </c>
      <c r="AJ1365" s="40">
        <v>43146</v>
      </c>
      <c r="AK1365" s="40">
        <v>43150</v>
      </c>
      <c r="AL1365" s="17"/>
      <c r="AM1365" s="36" t="s">
        <v>3754</v>
      </c>
      <c r="AN1365" s="41"/>
      <c r="AO1365" s="20" t="s">
        <v>8110</v>
      </c>
      <c r="AP1365" s="20"/>
      <c r="AQ1365" s="20"/>
      <c r="AR1365" s="22"/>
      <c r="AS1365" s="46">
        <v>42552</v>
      </c>
      <c r="AT1365" s="173"/>
    </row>
    <row r="1366" spans="1:46" ht="47.25" customHeight="1">
      <c r="A1366" s="16">
        <v>8697930552277</v>
      </c>
      <c r="B1366" s="16" t="s">
        <v>7272</v>
      </c>
      <c r="C1366" s="16" t="s">
        <v>7273</v>
      </c>
      <c r="D1366" s="17" t="s">
        <v>38</v>
      </c>
      <c r="E1366" s="18" t="s">
        <v>38</v>
      </c>
      <c r="F1366" s="18">
        <v>0</v>
      </c>
      <c r="G1366" s="18">
        <v>2</v>
      </c>
      <c r="H1366" s="18">
        <v>1</v>
      </c>
      <c r="I1366" s="18"/>
      <c r="J1366" s="18"/>
      <c r="K1366" s="18"/>
      <c r="L1366" s="19" t="s">
        <v>4296</v>
      </c>
      <c r="M1366" s="19" t="s">
        <v>1902</v>
      </c>
      <c r="N1366" s="18" t="s">
        <v>1604</v>
      </c>
      <c r="O1366" s="18" t="s">
        <v>7275</v>
      </c>
      <c r="P1366" s="18" t="s">
        <v>470</v>
      </c>
      <c r="Q1366" s="18">
        <v>60</v>
      </c>
      <c r="R1366" s="18" t="s">
        <v>45</v>
      </c>
      <c r="S1366" s="37" t="s">
        <v>46</v>
      </c>
      <c r="T1366" s="18" t="s">
        <v>7586</v>
      </c>
      <c r="U1366" s="37">
        <v>67.64</v>
      </c>
      <c r="V1366" s="37">
        <v>67.64</v>
      </c>
      <c r="W1366" s="37">
        <v>40.58</v>
      </c>
      <c r="X1366" s="18" t="s">
        <v>7586</v>
      </c>
      <c r="Y1366" s="39"/>
      <c r="Z1366" s="16">
        <v>0</v>
      </c>
      <c r="AA1366" s="36">
        <v>79.09</v>
      </c>
      <c r="AB1366" s="36"/>
      <c r="AC1366" s="36">
        <v>79.09</v>
      </c>
      <c r="AD1366" s="70">
        <f t="shared" si="276"/>
        <v>85.226300000000009</v>
      </c>
      <c r="AE1366" s="70">
        <f>IF(Z1366=1,AD1366*1.08,IF(Z1366=2,0,IF(AC1366&lt;=100,(AD1366*1.25),IF(AC1366&lt;=200,134.5+((AC1366-100)*1.04*1.16),255.14+((AC1366-200)*1.02*1.12)))))</f>
        <v>106.53287500000002</v>
      </c>
      <c r="AF1366" s="70">
        <f>IF(Z1366=1,0,(AE1366*1.08))</f>
        <v>115.05550500000003</v>
      </c>
      <c r="AG1366" s="36">
        <f t="shared" si="273"/>
        <v>85.22</v>
      </c>
      <c r="AH1366" s="36">
        <f t="shared" si="274"/>
        <v>106.53</v>
      </c>
      <c r="AI1366" s="36">
        <f t="shared" si="275"/>
        <v>115.05</v>
      </c>
      <c r="AJ1366" s="40">
        <v>42419</v>
      </c>
      <c r="AK1366" s="40">
        <v>42422</v>
      </c>
      <c r="AL1366" s="22"/>
      <c r="AM1366" s="20" t="s">
        <v>184</v>
      </c>
      <c r="AN1366" s="20"/>
      <c r="AO1366" s="20" t="s">
        <v>8110</v>
      </c>
      <c r="AP1366" s="20"/>
      <c r="AQ1366" s="20"/>
      <c r="AR1366" s="22"/>
      <c r="AS1366" s="46">
        <v>42552</v>
      </c>
      <c r="AT1366" s="173"/>
    </row>
    <row r="1367" spans="1:46" ht="47.25" customHeight="1">
      <c r="A1367" s="16">
        <v>8697930552253</v>
      </c>
      <c r="B1367" s="16" t="s">
        <v>7272</v>
      </c>
      <c r="C1367" s="16" t="s">
        <v>7273</v>
      </c>
      <c r="D1367" s="17" t="s">
        <v>38</v>
      </c>
      <c r="E1367" s="18" t="s">
        <v>38</v>
      </c>
      <c r="F1367" s="18">
        <v>0</v>
      </c>
      <c r="G1367" s="18">
        <v>2</v>
      </c>
      <c r="H1367" s="18">
        <v>1</v>
      </c>
      <c r="I1367" s="18"/>
      <c r="J1367" s="18"/>
      <c r="K1367" s="18"/>
      <c r="L1367" s="19" t="s">
        <v>4295</v>
      </c>
      <c r="M1367" s="19" t="s">
        <v>1902</v>
      </c>
      <c r="N1367" s="18" t="s">
        <v>1604</v>
      </c>
      <c r="O1367" s="18" t="s">
        <v>7590</v>
      </c>
      <c r="P1367" s="18" t="s">
        <v>470</v>
      </c>
      <c r="Q1367" s="18">
        <v>60</v>
      </c>
      <c r="R1367" s="18" t="s">
        <v>45</v>
      </c>
      <c r="S1367" s="37" t="s">
        <v>46</v>
      </c>
      <c r="T1367" s="18" t="s">
        <v>7586</v>
      </c>
      <c r="U1367" s="37">
        <v>40.64</v>
      </c>
      <c r="V1367" s="37">
        <v>40.64</v>
      </c>
      <c r="W1367" s="37">
        <v>24.38</v>
      </c>
      <c r="X1367" s="18" t="s">
        <v>7586</v>
      </c>
      <c r="Y1367" s="39"/>
      <c r="Z1367" s="16">
        <v>0</v>
      </c>
      <c r="AA1367" s="36">
        <v>49.9</v>
      </c>
      <c r="AB1367" s="36"/>
      <c r="AC1367" s="36">
        <v>49.9</v>
      </c>
      <c r="AD1367" s="70">
        <f t="shared" si="276"/>
        <v>53.991999999999997</v>
      </c>
      <c r="AE1367" s="70">
        <f>IF(Z1367=1,AD1367*1.08,IF(Z1367=2,0,IF(AC1367&lt;=100,(AD1367*1.25),IF(AC1367&lt;=200,134.5+((AC1367-100)*1.04*1.16),255.14+((AC1367-200)*1.02*1.12)))))</f>
        <v>67.489999999999995</v>
      </c>
      <c r="AF1367" s="70">
        <f>IF(Z1367=1,0,(AE1367*1.08))</f>
        <v>72.889200000000002</v>
      </c>
      <c r="AG1367" s="36">
        <f t="shared" si="273"/>
        <v>53.99</v>
      </c>
      <c r="AH1367" s="36">
        <f t="shared" si="274"/>
        <v>67.489999999999995</v>
      </c>
      <c r="AI1367" s="36">
        <f t="shared" si="275"/>
        <v>72.88</v>
      </c>
      <c r="AJ1367" s="40">
        <v>42419</v>
      </c>
      <c r="AK1367" s="40">
        <v>42422</v>
      </c>
      <c r="AL1367" s="22"/>
      <c r="AM1367" s="20" t="s">
        <v>184</v>
      </c>
      <c r="AN1367" s="20"/>
      <c r="AO1367" s="20" t="s">
        <v>272</v>
      </c>
      <c r="AP1367" s="20"/>
      <c r="AQ1367" s="20"/>
      <c r="AR1367" s="22"/>
      <c r="AS1367" s="46">
        <v>42552</v>
      </c>
      <c r="AT1367" s="173"/>
    </row>
    <row r="1368" spans="1:46" ht="47.25" customHeight="1">
      <c r="A1368" s="16">
        <v>8699514099239</v>
      </c>
      <c r="B1368" s="16" t="s">
        <v>2554</v>
      </c>
      <c r="C1368" s="16" t="s">
        <v>2555</v>
      </c>
      <c r="D1368" s="17" t="s">
        <v>323</v>
      </c>
      <c r="E1368" s="18" t="s">
        <v>295</v>
      </c>
      <c r="F1368" s="18">
        <v>0</v>
      </c>
      <c r="G1368" s="18">
        <v>1</v>
      </c>
      <c r="H1368" s="18">
        <v>1</v>
      </c>
      <c r="I1368" s="18"/>
      <c r="J1368" s="18"/>
      <c r="K1368" s="18"/>
      <c r="L1368" s="19" t="s">
        <v>7231</v>
      </c>
      <c r="M1368" s="19" t="s">
        <v>2559</v>
      </c>
      <c r="N1368" s="18" t="s">
        <v>74</v>
      </c>
      <c r="O1368" s="18"/>
      <c r="P1368" s="18"/>
      <c r="Q1368" s="18">
        <v>30</v>
      </c>
      <c r="R1368" s="18" t="s">
        <v>95</v>
      </c>
      <c r="S1368" s="37" t="s">
        <v>46</v>
      </c>
      <c r="T1368" s="18" t="s">
        <v>53</v>
      </c>
      <c r="U1368" s="38">
        <v>2.4138810921153357</v>
      </c>
      <c r="V1368" s="38">
        <v>2.4138810921153357</v>
      </c>
      <c r="W1368" s="38">
        <v>0</v>
      </c>
      <c r="X1368" s="18" t="s">
        <v>53</v>
      </c>
      <c r="Y1368" s="39"/>
      <c r="Z1368" s="16">
        <v>0</v>
      </c>
      <c r="AA1368" s="36">
        <v>4.96</v>
      </c>
      <c r="AB1368" s="36"/>
      <c r="AC1368" s="36">
        <v>4.96</v>
      </c>
      <c r="AD1368" s="36">
        <v>5.4</v>
      </c>
      <c r="AE1368" s="36">
        <v>6.75</v>
      </c>
      <c r="AF1368" s="36">
        <v>7.29</v>
      </c>
      <c r="AG1368" s="36">
        <f t="shared" ref="AG1368:AG1377" si="277">TRUNC(AD1368,2)</f>
        <v>5.4</v>
      </c>
      <c r="AH1368" s="36">
        <f t="shared" ref="AH1368:AH1377" si="278">TRUNC(AE1368,2)</f>
        <v>6.75</v>
      </c>
      <c r="AI1368" s="36">
        <f t="shared" ref="AI1368:AI1377" si="279">TRUNC(AF1368,2)</f>
        <v>7.29</v>
      </c>
      <c r="AJ1368" s="40">
        <v>42867</v>
      </c>
      <c r="AK1368" s="40">
        <v>42871</v>
      </c>
      <c r="AL1368" s="17"/>
      <c r="AM1368" s="20" t="s">
        <v>477</v>
      </c>
      <c r="AN1368" s="20"/>
      <c r="AO1368" s="20" t="s">
        <v>272</v>
      </c>
      <c r="AP1368" s="20"/>
      <c r="AQ1368" s="20"/>
      <c r="AR1368" s="22"/>
      <c r="AS1368" s="46">
        <v>42552</v>
      </c>
      <c r="AT1368" s="173"/>
    </row>
    <row r="1369" spans="1:46" ht="47.25" customHeight="1">
      <c r="A1369" s="16">
        <v>8699514099222</v>
      </c>
      <c r="B1369" s="16" t="s">
        <v>2554</v>
      </c>
      <c r="C1369" s="16" t="s">
        <v>2555</v>
      </c>
      <c r="D1369" s="17" t="s">
        <v>323</v>
      </c>
      <c r="E1369" s="18" t="s">
        <v>295</v>
      </c>
      <c r="F1369" s="18">
        <v>0</v>
      </c>
      <c r="G1369" s="18">
        <v>1</v>
      </c>
      <c r="H1369" s="18">
        <v>1</v>
      </c>
      <c r="I1369" s="18"/>
      <c r="J1369" s="18"/>
      <c r="K1369" s="18"/>
      <c r="L1369" s="19" t="s">
        <v>2558</v>
      </c>
      <c r="M1369" s="19" t="s">
        <v>2559</v>
      </c>
      <c r="N1369" s="18" t="s">
        <v>74</v>
      </c>
      <c r="O1369" s="18"/>
      <c r="P1369" s="18"/>
      <c r="Q1369" s="18">
        <v>60</v>
      </c>
      <c r="R1369" s="18" t="s">
        <v>95</v>
      </c>
      <c r="S1369" s="37" t="s">
        <v>46</v>
      </c>
      <c r="T1369" s="37" t="s">
        <v>284</v>
      </c>
      <c r="U1369" s="38">
        <v>13.58</v>
      </c>
      <c r="V1369" s="38">
        <v>13.58</v>
      </c>
      <c r="W1369" s="38">
        <v>10.86</v>
      </c>
      <c r="X1369" s="37" t="s">
        <v>284</v>
      </c>
      <c r="Y1369" s="39"/>
      <c r="Z1369" s="16">
        <v>0</v>
      </c>
      <c r="AA1369" s="36">
        <v>9.89</v>
      </c>
      <c r="AB1369" s="36"/>
      <c r="AC1369" s="36">
        <v>9.89</v>
      </c>
      <c r="AD1369" s="36">
        <v>10.78</v>
      </c>
      <c r="AE1369" s="36">
        <v>13.47</v>
      </c>
      <c r="AF1369" s="36">
        <v>14.55</v>
      </c>
      <c r="AG1369" s="36">
        <f t="shared" si="277"/>
        <v>10.78</v>
      </c>
      <c r="AH1369" s="36">
        <f t="shared" si="278"/>
        <v>13.47</v>
      </c>
      <c r="AI1369" s="36">
        <f t="shared" si="279"/>
        <v>14.55</v>
      </c>
      <c r="AJ1369" s="40">
        <v>42895</v>
      </c>
      <c r="AK1369" s="40">
        <v>42899</v>
      </c>
      <c r="AL1369" s="17"/>
      <c r="AM1369" s="20" t="s">
        <v>477</v>
      </c>
      <c r="AN1369" s="20"/>
      <c r="AO1369" s="20" t="s">
        <v>272</v>
      </c>
      <c r="AP1369" s="20"/>
      <c r="AQ1369" s="20"/>
      <c r="AR1369" s="22"/>
      <c r="AS1369" s="46">
        <v>42552</v>
      </c>
      <c r="AT1369" s="173"/>
    </row>
    <row r="1370" spans="1:46" ht="47.25" customHeight="1">
      <c r="A1370" s="16">
        <v>8698792570102</v>
      </c>
      <c r="B1370" s="16" t="s">
        <v>8185</v>
      </c>
      <c r="C1370" s="16" t="s">
        <v>8186</v>
      </c>
      <c r="D1370" s="17" t="s">
        <v>87</v>
      </c>
      <c r="E1370" s="18" t="s">
        <v>87</v>
      </c>
      <c r="F1370" s="18">
        <v>0</v>
      </c>
      <c r="G1370" s="18">
        <v>2</v>
      </c>
      <c r="H1370" s="18">
        <v>1</v>
      </c>
      <c r="I1370" s="18"/>
      <c r="J1370" s="18"/>
      <c r="K1370" s="18"/>
      <c r="L1370" s="19" t="s">
        <v>8187</v>
      </c>
      <c r="M1370" s="19" t="s">
        <v>8188</v>
      </c>
      <c r="N1370" s="18" t="s">
        <v>905</v>
      </c>
      <c r="O1370" s="18">
        <v>100</v>
      </c>
      <c r="P1370" s="18" t="s">
        <v>163</v>
      </c>
      <c r="Q1370" s="18">
        <v>500</v>
      </c>
      <c r="R1370" s="18" t="s">
        <v>45</v>
      </c>
      <c r="S1370" s="37" t="s">
        <v>96</v>
      </c>
      <c r="T1370" s="18" t="s">
        <v>876</v>
      </c>
      <c r="U1370" s="37">
        <v>948.27</v>
      </c>
      <c r="V1370" s="37">
        <v>948.27</v>
      </c>
      <c r="W1370" s="37">
        <v>948.27</v>
      </c>
      <c r="X1370" s="18" t="s">
        <v>876</v>
      </c>
      <c r="Y1370" s="39">
        <v>3</v>
      </c>
      <c r="Z1370" s="16">
        <v>0</v>
      </c>
      <c r="AA1370" s="36">
        <v>592.22</v>
      </c>
      <c r="AB1370" s="36"/>
      <c r="AC1370" s="36">
        <v>592.22</v>
      </c>
      <c r="AD1370" s="70">
        <f t="shared" ref="AD1370:AD1377" si="280">IF(Z1370=2,AC1370*1.08,IF(AC1370&lt;=10,(AC1370*1.09),IF(AC1370&lt;=50,(10*1.09)+((AC1370-10)*1.08),IF(AC1370&lt;=100,(10*1.09)+((50-10)*1.08)+((AC1370-50)*1.07),IF(AC1370&lt;=200,(10*1.09)+((50-10)*1.08)+((100-50)*1.07)+((AC1370-100)*1.04),(10*1.09)+((50-10)*1.08)+((100-50)*1.07)+((200-100)*1.04)+((AC1370-200)*1.02))))))</f>
        <v>611.6644</v>
      </c>
      <c r="AE1370" s="70">
        <f t="shared" ref="AE1370:AE1377" si="281">IF(Z1370=1,AD1370*1.08,IF(Z1370=2,0,IF(AC1370&lt;=100,(AD1370*1.25),IF(AC1370&lt;=200,134.5+((AC1370-100)*1.04*1.16),255.14+((AC1370-200)*1.02*1.12)))))</f>
        <v>703.21212800000012</v>
      </c>
      <c r="AF1370" s="70">
        <f t="shared" ref="AF1370:AF1377" si="282">IF(Z1370=1,0,(AE1370*1.08))</f>
        <v>759.46909824000022</v>
      </c>
      <c r="AG1370" s="36">
        <f t="shared" si="277"/>
        <v>611.66</v>
      </c>
      <c r="AH1370" s="36">
        <f t="shared" si="278"/>
        <v>703.21</v>
      </c>
      <c r="AI1370" s="36">
        <f t="shared" si="279"/>
        <v>759.46</v>
      </c>
      <c r="AJ1370" s="40">
        <v>42545</v>
      </c>
      <c r="AK1370" s="40">
        <v>42547</v>
      </c>
      <c r="AL1370" s="22"/>
      <c r="AM1370" s="20" t="s">
        <v>184</v>
      </c>
      <c r="AN1370" s="20"/>
      <c r="AO1370" s="20" t="s">
        <v>272</v>
      </c>
      <c r="AP1370" s="20"/>
      <c r="AQ1370" s="20"/>
      <c r="AR1370" s="22"/>
      <c r="AS1370" s="46">
        <v>42552</v>
      </c>
      <c r="AT1370" s="173"/>
    </row>
    <row r="1371" spans="1:46" ht="47.25" customHeight="1">
      <c r="A1371" s="16">
        <v>8698792090013</v>
      </c>
      <c r="B1371" s="16" t="s">
        <v>8185</v>
      </c>
      <c r="C1371" s="16" t="s">
        <v>8186</v>
      </c>
      <c r="D1371" s="17" t="s">
        <v>87</v>
      </c>
      <c r="E1371" s="18" t="s">
        <v>87</v>
      </c>
      <c r="F1371" s="18">
        <v>0</v>
      </c>
      <c r="G1371" s="18">
        <v>2</v>
      </c>
      <c r="H1371" s="18">
        <v>1</v>
      </c>
      <c r="I1371" s="18"/>
      <c r="J1371" s="18"/>
      <c r="K1371" s="18"/>
      <c r="L1371" s="19" t="s">
        <v>8192</v>
      </c>
      <c r="M1371" s="19" t="s">
        <v>8188</v>
      </c>
      <c r="N1371" s="18" t="s">
        <v>905</v>
      </c>
      <c r="O1371" s="18">
        <v>500</v>
      </c>
      <c r="P1371" s="18" t="s">
        <v>163</v>
      </c>
      <c r="Q1371" s="18">
        <v>100</v>
      </c>
      <c r="R1371" s="18" t="s">
        <v>45</v>
      </c>
      <c r="S1371" s="37" t="s">
        <v>96</v>
      </c>
      <c r="T1371" s="18" t="s">
        <v>876</v>
      </c>
      <c r="U1371" s="37">
        <v>948.27</v>
      </c>
      <c r="V1371" s="37">
        <v>948.27</v>
      </c>
      <c r="W1371" s="37">
        <v>948.27</v>
      </c>
      <c r="X1371" s="18" t="s">
        <v>876</v>
      </c>
      <c r="Y1371" s="39">
        <v>3</v>
      </c>
      <c r="Z1371" s="16">
        <v>0</v>
      </c>
      <c r="AA1371" s="36">
        <v>596.66</v>
      </c>
      <c r="AB1371" s="36"/>
      <c r="AC1371" s="36">
        <v>596.66</v>
      </c>
      <c r="AD1371" s="70">
        <f t="shared" si="280"/>
        <v>616.19319999999993</v>
      </c>
      <c r="AE1371" s="70">
        <f t="shared" si="281"/>
        <v>708.28438400000005</v>
      </c>
      <c r="AF1371" s="70">
        <f t="shared" si="282"/>
        <v>764.94713472000012</v>
      </c>
      <c r="AG1371" s="36">
        <f t="shared" si="277"/>
        <v>616.19000000000005</v>
      </c>
      <c r="AH1371" s="36">
        <f t="shared" si="278"/>
        <v>708.28</v>
      </c>
      <c r="AI1371" s="36">
        <f t="shared" si="279"/>
        <v>764.94</v>
      </c>
      <c r="AJ1371" s="40">
        <v>42545</v>
      </c>
      <c r="AK1371" s="40">
        <v>42547</v>
      </c>
      <c r="AL1371" s="22"/>
      <c r="AM1371" s="20" t="s">
        <v>184</v>
      </c>
      <c r="AN1371" s="20"/>
      <c r="AO1371" s="20" t="s">
        <v>2956</v>
      </c>
      <c r="AP1371" s="20"/>
      <c r="AQ1371" s="20"/>
      <c r="AR1371" s="22"/>
      <c r="AS1371" s="46">
        <v>42552</v>
      </c>
      <c r="AT1371" s="173"/>
    </row>
    <row r="1372" spans="1:46" ht="47.25" customHeight="1">
      <c r="A1372" s="16">
        <v>8699651570035</v>
      </c>
      <c r="B1372" s="16" t="s">
        <v>10956</v>
      </c>
      <c r="C1372" s="16" t="s">
        <v>10957</v>
      </c>
      <c r="D1372" s="17" t="s">
        <v>323</v>
      </c>
      <c r="E1372" s="18" t="s">
        <v>295</v>
      </c>
      <c r="F1372" s="18">
        <v>4</v>
      </c>
      <c r="G1372" s="18">
        <v>2</v>
      </c>
      <c r="H1372" s="18">
        <v>2</v>
      </c>
      <c r="I1372" s="18"/>
      <c r="J1372" s="18"/>
      <c r="K1372" s="18"/>
      <c r="L1372" s="19" t="s">
        <v>10958</v>
      </c>
      <c r="M1372" s="19" t="s">
        <v>9208</v>
      </c>
      <c r="N1372" s="18" t="s">
        <v>971</v>
      </c>
      <c r="O1372" s="18">
        <v>150</v>
      </c>
      <c r="P1372" s="18" t="s">
        <v>163</v>
      </c>
      <c r="Q1372" s="18">
        <v>150</v>
      </c>
      <c r="R1372" s="18" t="s">
        <v>95</v>
      </c>
      <c r="S1372" s="37" t="s">
        <v>46</v>
      </c>
      <c r="T1372" s="18" t="s">
        <v>53</v>
      </c>
      <c r="U1372" s="38">
        <v>1.73</v>
      </c>
      <c r="V1372" s="38">
        <v>1.73</v>
      </c>
      <c r="W1372" s="38">
        <v>0</v>
      </c>
      <c r="X1372" s="18" t="s">
        <v>53</v>
      </c>
      <c r="Y1372" s="39"/>
      <c r="Z1372" s="16">
        <v>0</v>
      </c>
      <c r="AA1372" s="36">
        <v>4.74</v>
      </c>
      <c r="AB1372" s="36"/>
      <c r="AC1372" s="36">
        <v>4.74</v>
      </c>
      <c r="AD1372" s="38">
        <f t="shared" si="280"/>
        <v>5.1666000000000007</v>
      </c>
      <c r="AE1372" s="38">
        <f t="shared" si="281"/>
        <v>6.4582500000000014</v>
      </c>
      <c r="AF1372" s="38">
        <f t="shared" si="282"/>
        <v>6.9749100000000022</v>
      </c>
      <c r="AG1372" s="36">
        <f t="shared" si="277"/>
        <v>5.16</v>
      </c>
      <c r="AH1372" s="36">
        <f t="shared" si="278"/>
        <v>6.45</v>
      </c>
      <c r="AI1372" s="36">
        <f t="shared" si="279"/>
        <v>6.97</v>
      </c>
      <c r="AJ1372" s="40">
        <v>43245</v>
      </c>
      <c r="AK1372" s="40">
        <v>43251</v>
      </c>
      <c r="AL1372" s="17">
        <v>1</v>
      </c>
      <c r="AM1372" s="17" t="s">
        <v>10821</v>
      </c>
      <c r="AN1372" s="17"/>
      <c r="AO1372" s="20" t="s">
        <v>2956</v>
      </c>
      <c r="AP1372" s="20"/>
      <c r="AQ1372" s="20"/>
      <c r="AR1372" s="22"/>
      <c r="AS1372" s="46">
        <v>42552</v>
      </c>
      <c r="AT1372" s="173"/>
    </row>
    <row r="1373" spans="1:46" ht="47.25" customHeight="1">
      <c r="A1373" s="16">
        <v>8699689591095</v>
      </c>
      <c r="B1373" s="16" t="s">
        <v>1574</v>
      </c>
      <c r="C1373" s="16" t="s">
        <v>1575</v>
      </c>
      <c r="D1373" s="17" t="s">
        <v>38</v>
      </c>
      <c r="E1373" s="18" t="s">
        <v>41</v>
      </c>
      <c r="F1373" s="18">
        <v>4</v>
      </c>
      <c r="G1373" s="18">
        <v>2</v>
      </c>
      <c r="H1373" s="18">
        <v>2</v>
      </c>
      <c r="I1373" s="18"/>
      <c r="J1373" s="18"/>
      <c r="K1373" s="18"/>
      <c r="L1373" s="19" t="s">
        <v>1577</v>
      </c>
      <c r="M1373" s="19" t="s">
        <v>696</v>
      </c>
      <c r="N1373" s="18" t="s">
        <v>1272</v>
      </c>
      <c r="O1373" s="18">
        <v>170</v>
      </c>
      <c r="P1373" s="18" t="s">
        <v>163</v>
      </c>
      <c r="Q1373" s="18">
        <v>30</v>
      </c>
      <c r="R1373" s="18" t="s">
        <v>45</v>
      </c>
      <c r="S1373" s="37" t="s">
        <v>46</v>
      </c>
      <c r="T1373" s="18" t="s">
        <v>53</v>
      </c>
      <c r="U1373" s="38">
        <v>1.37</v>
      </c>
      <c r="V1373" s="38">
        <v>1.37</v>
      </c>
      <c r="W1373" s="38">
        <v>0</v>
      </c>
      <c r="X1373" s="18" t="s">
        <v>53</v>
      </c>
      <c r="Y1373" s="39"/>
      <c r="Z1373" s="16">
        <v>0</v>
      </c>
      <c r="AA1373" s="36">
        <v>3.18</v>
      </c>
      <c r="AB1373" s="36"/>
      <c r="AC1373" s="36">
        <v>3.18</v>
      </c>
      <c r="AD1373" s="38">
        <f t="shared" si="280"/>
        <v>3.4662000000000006</v>
      </c>
      <c r="AE1373" s="38">
        <f t="shared" si="281"/>
        <v>4.3327500000000008</v>
      </c>
      <c r="AF1373" s="38">
        <f t="shared" si="282"/>
        <v>4.6793700000000014</v>
      </c>
      <c r="AG1373" s="36">
        <f t="shared" si="277"/>
        <v>3.46</v>
      </c>
      <c r="AH1373" s="36">
        <f t="shared" si="278"/>
        <v>4.33</v>
      </c>
      <c r="AI1373" s="36">
        <f t="shared" si="279"/>
        <v>4.67</v>
      </c>
      <c r="AJ1373" s="40">
        <v>42783</v>
      </c>
      <c r="AK1373" s="40">
        <v>42786</v>
      </c>
      <c r="AL1373" s="17"/>
      <c r="AM1373" s="20" t="s">
        <v>563</v>
      </c>
      <c r="AN1373" s="20"/>
      <c r="AO1373" s="20" t="s">
        <v>2257</v>
      </c>
      <c r="AP1373" s="20"/>
      <c r="AQ1373" s="20"/>
      <c r="AR1373" s="22"/>
      <c r="AS1373" s="46">
        <v>42552</v>
      </c>
      <c r="AT1373" s="173"/>
    </row>
    <row r="1374" spans="1:46" ht="47.25" customHeight="1">
      <c r="A1374" s="16">
        <v>8699689161113</v>
      </c>
      <c r="B1374" s="16" t="s">
        <v>1574</v>
      </c>
      <c r="C1374" s="16" t="s">
        <v>1575</v>
      </c>
      <c r="D1374" s="17" t="s">
        <v>323</v>
      </c>
      <c r="E1374" s="18" t="s">
        <v>295</v>
      </c>
      <c r="F1374" s="18">
        <v>4</v>
      </c>
      <c r="G1374" s="18">
        <v>2</v>
      </c>
      <c r="H1374" s="18">
        <v>3</v>
      </c>
      <c r="I1374" s="18"/>
      <c r="J1374" s="18"/>
      <c r="K1374" s="18"/>
      <c r="L1374" s="19" t="s">
        <v>6202</v>
      </c>
      <c r="M1374" s="19" t="s">
        <v>696</v>
      </c>
      <c r="N1374" s="18" t="s">
        <v>1272</v>
      </c>
      <c r="O1374" s="18">
        <v>567.70000000000005</v>
      </c>
      <c r="P1374" s="18" t="s">
        <v>163</v>
      </c>
      <c r="Q1374" s="18">
        <v>20</v>
      </c>
      <c r="R1374" s="18" t="s">
        <v>95</v>
      </c>
      <c r="S1374" s="37" t="s">
        <v>46</v>
      </c>
      <c r="T1374" s="18" t="s">
        <v>53</v>
      </c>
      <c r="U1374" s="38">
        <v>3.62</v>
      </c>
      <c r="V1374" s="38">
        <v>3.62</v>
      </c>
      <c r="W1374" s="38">
        <v>3.62</v>
      </c>
      <c r="X1374" s="18" t="s">
        <v>53</v>
      </c>
      <c r="Y1374" s="39"/>
      <c r="Z1374" s="16">
        <v>0</v>
      </c>
      <c r="AA1374" s="36">
        <v>8.09</v>
      </c>
      <c r="AB1374" s="36"/>
      <c r="AC1374" s="36">
        <v>8.09</v>
      </c>
      <c r="AD1374" s="38">
        <f t="shared" si="280"/>
        <v>8.8181000000000012</v>
      </c>
      <c r="AE1374" s="38">
        <f t="shared" si="281"/>
        <v>11.022625000000001</v>
      </c>
      <c r="AF1374" s="38">
        <f t="shared" si="282"/>
        <v>11.904435000000003</v>
      </c>
      <c r="AG1374" s="36">
        <f t="shared" si="277"/>
        <v>8.81</v>
      </c>
      <c r="AH1374" s="36">
        <f t="shared" si="278"/>
        <v>11.02</v>
      </c>
      <c r="AI1374" s="36">
        <f t="shared" si="279"/>
        <v>11.9</v>
      </c>
      <c r="AJ1374" s="40">
        <v>43084</v>
      </c>
      <c r="AK1374" s="40">
        <v>43088</v>
      </c>
      <c r="AL1374" s="17">
        <v>1</v>
      </c>
      <c r="AM1374" s="20" t="s">
        <v>477</v>
      </c>
      <c r="AN1374" s="20"/>
      <c r="AO1374" s="20" t="s">
        <v>2257</v>
      </c>
      <c r="AP1374" s="20"/>
      <c r="AQ1374" s="20"/>
      <c r="AR1374" s="22"/>
      <c r="AS1374" s="46">
        <v>42552</v>
      </c>
      <c r="AT1374" s="173"/>
    </row>
    <row r="1375" spans="1:46" ht="47.25" customHeight="1">
      <c r="A1375" s="16">
        <v>8699689121100</v>
      </c>
      <c r="B1375" s="16" t="s">
        <v>1574</v>
      </c>
      <c r="C1375" s="16" t="s">
        <v>1575</v>
      </c>
      <c r="D1375" s="17" t="s">
        <v>38</v>
      </c>
      <c r="E1375" s="18" t="s">
        <v>41</v>
      </c>
      <c r="F1375" s="18">
        <v>4</v>
      </c>
      <c r="G1375" s="18">
        <v>2</v>
      </c>
      <c r="H1375" s="18">
        <v>2</v>
      </c>
      <c r="I1375" s="18"/>
      <c r="J1375" s="18"/>
      <c r="K1375" s="18"/>
      <c r="L1375" s="19" t="s">
        <v>695</v>
      </c>
      <c r="M1375" s="19" t="s">
        <v>696</v>
      </c>
      <c r="N1375" s="18" t="s">
        <v>1272</v>
      </c>
      <c r="O1375" s="18">
        <v>225</v>
      </c>
      <c r="P1375" s="18" t="s">
        <v>163</v>
      </c>
      <c r="Q1375" s="18">
        <v>50</v>
      </c>
      <c r="R1375" s="18" t="s">
        <v>45</v>
      </c>
      <c r="S1375" s="37" t="s">
        <v>46</v>
      </c>
      <c r="T1375" s="18" t="s">
        <v>53</v>
      </c>
      <c r="U1375" s="37">
        <v>1.24</v>
      </c>
      <c r="V1375" s="37">
        <v>1.24</v>
      </c>
      <c r="W1375" s="37">
        <v>0</v>
      </c>
      <c r="X1375" s="18" t="s">
        <v>53</v>
      </c>
      <c r="Y1375" s="39"/>
      <c r="Z1375" s="16">
        <v>0</v>
      </c>
      <c r="AA1375" s="36">
        <v>2.62</v>
      </c>
      <c r="AB1375" s="36"/>
      <c r="AC1375" s="36">
        <v>2.62</v>
      </c>
      <c r="AD1375" s="70">
        <f t="shared" si="280"/>
        <v>2.8558000000000003</v>
      </c>
      <c r="AE1375" s="70">
        <f t="shared" si="281"/>
        <v>3.5697500000000004</v>
      </c>
      <c r="AF1375" s="70">
        <f t="shared" si="282"/>
        <v>3.8553300000000008</v>
      </c>
      <c r="AG1375" s="36">
        <f t="shared" si="277"/>
        <v>2.85</v>
      </c>
      <c r="AH1375" s="36">
        <f t="shared" si="278"/>
        <v>3.56</v>
      </c>
      <c r="AI1375" s="36">
        <f t="shared" si="279"/>
        <v>3.85</v>
      </c>
      <c r="AJ1375" s="40">
        <v>42447</v>
      </c>
      <c r="AK1375" s="40">
        <v>42451</v>
      </c>
      <c r="AL1375" s="22"/>
      <c r="AM1375" s="20" t="s">
        <v>184</v>
      </c>
      <c r="AN1375" s="20"/>
      <c r="AO1375" s="20" t="s">
        <v>272</v>
      </c>
      <c r="AP1375" s="20"/>
      <c r="AQ1375" s="20"/>
      <c r="AR1375" s="22"/>
      <c r="AS1375" s="46">
        <v>42552</v>
      </c>
      <c r="AT1375" s="173"/>
    </row>
    <row r="1376" spans="1:46" ht="47.25" customHeight="1">
      <c r="A1376" s="16">
        <v>8699689571127</v>
      </c>
      <c r="B1376" s="16" t="s">
        <v>2366</v>
      </c>
      <c r="C1376" s="16" t="s">
        <v>2367</v>
      </c>
      <c r="D1376" s="17" t="s">
        <v>38</v>
      </c>
      <c r="E1376" s="18" t="s">
        <v>41</v>
      </c>
      <c r="F1376" s="18">
        <v>4</v>
      </c>
      <c r="G1376" s="18">
        <v>2</v>
      </c>
      <c r="H1376" s="18">
        <v>2</v>
      </c>
      <c r="I1376" s="18"/>
      <c r="J1376" s="18"/>
      <c r="K1376" s="18"/>
      <c r="L1376" s="19" t="s">
        <v>2369</v>
      </c>
      <c r="M1376" s="19" t="s">
        <v>2370</v>
      </c>
      <c r="N1376" s="18" t="s">
        <v>1272</v>
      </c>
      <c r="O1376" s="18" t="s">
        <v>2372</v>
      </c>
      <c r="P1376" s="18" t="s">
        <v>163</v>
      </c>
      <c r="Q1376" s="18">
        <v>150</v>
      </c>
      <c r="R1376" s="18" t="s">
        <v>45</v>
      </c>
      <c r="S1376" s="37" t="s">
        <v>46</v>
      </c>
      <c r="T1376" s="18" t="s">
        <v>53</v>
      </c>
      <c r="U1376" s="37">
        <v>1.79</v>
      </c>
      <c r="V1376" s="37">
        <v>1.79</v>
      </c>
      <c r="W1376" s="37">
        <v>0</v>
      </c>
      <c r="X1376" s="18" t="s">
        <v>53</v>
      </c>
      <c r="Y1376" s="39"/>
      <c r="Z1376" s="16">
        <v>0</v>
      </c>
      <c r="AA1376" s="36">
        <v>3.77</v>
      </c>
      <c r="AB1376" s="36"/>
      <c r="AC1376" s="36">
        <v>3.77</v>
      </c>
      <c r="AD1376" s="70">
        <f t="shared" si="280"/>
        <v>4.1093000000000002</v>
      </c>
      <c r="AE1376" s="70">
        <f t="shared" si="281"/>
        <v>5.1366250000000004</v>
      </c>
      <c r="AF1376" s="70">
        <f t="shared" si="282"/>
        <v>5.5475550000000009</v>
      </c>
      <c r="AG1376" s="36">
        <f t="shared" si="277"/>
        <v>4.0999999999999996</v>
      </c>
      <c r="AH1376" s="36">
        <f t="shared" si="278"/>
        <v>5.13</v>
      </c>
      <c r="AI1376" s="36">
        <f t="shared" si="279"/>
        <v>5.54</v>
      </c>
      <c r="AJ1376" s="40">
        <v>42447</v>
      </c>
      <c r="AK1376" s="40">
        <v>42451</v>
      </c>
      <c r="AL1376" s="22"/>
      <c r="AM1376" s="20" t="s">
        <v>184</v>
      </c>
      <c r="AN1376" s="20"/>
      <c r="AO1376" s="20" t="s">
        <v>7811</v>
      </c>
      <c r="AP1376" s="20"/>
      <c r="AQ1376" s="20"/>
      <c r="AR1376" s="22"/>
      <c r="AS1376" s="46">
        <v>42552</v>
      </c>
      <c r="AT1376" s="173"/>
    </row>
    <row r="1377" spans="1:46" ht="47.25" customHeight="1">
      <c r="A1377" s="16">
        <v>8699809132702</v>
      </c>
      <c r="B1377" s="16" t="s">
        <v>1393</v>
      </c>
      <c r="C1377" s="16" t="s">
        <v>1394</v>
      </c>
      <c r="D1377" s="17" t="s">
        <v>87</v>
      </c>
      <c r="E1377" s="18" t="s">
        <v>41</v>
      </c>
      <c r="F1377" s="18">
        <v>4</v>
      </c>
      <c r="G1377" s="18">
        <v>2</v>
      </c>
      <c r="H1377" s="18">
        <v>2</v>
      </c>
      <c r="I1377" s="18"/>
      <c r="J1377" s="18"/>
      <c r="K1377" s="18"/>
      <c r="L1377" s="19" t="s">
        <v>6806</v>
      </c>
      <c r="M1377" s="19" t="s">
        <v>2275</v>
      </c>
      <c r="N1377" s="18" t="s">
        <v>310</v>
      </c>
      <c r="O1377" s="18"/>
      <c r="P1377" s="18"/>
      <c r="Q1377" s="18">
        <v>20</v>
      </c>
      <c r="R1377" s="18" t="s">
        <v>45</v>
      </c>
      <c r="S1377" s="37" t="s">
        <v>46</v>
      </c>
      <c r="T1377" s="37"/>
      <c r="U1377" s="37"/>
      <c r="V1377" s="37">
        <v>1.24</v>
      </c>
      <c r="W1377" s="37">
        <v>0</v>
      </c>
      <c r="X1377" s="18" t="s">
        <v>53</v>
      </c>
      <c r="Y1377" s="18"/>
      <c r="Z1377" s="16">
        <v>0</v>
      </c>
      <c r="AA1377" s="16"/>
      <c r="AB1377" s="16"/>
      <c r="AC1377" s="36">
        <v>2.61</v>
      </c>
      <c r="AD1377" s="70">
        <f t="shared" si="280"/>
        <v>2.8449</v>
      </c>
      <c r="AE1377" s="70">
        <f t="shared" si="281"/>
        <v>3.5561249999999998</v>
      </c>
      <c r="AF1377" s="70">
        <f t="shared" si="282"/>
        <v>3.8406150000000001</v>
      </c>
      <c r="AG1377" s="36">
        <f t="shared" si="277"/>
        <v>2.84</v>
      </c>
      <c r="AH1377" s="36">
        <f t="shared" si="278"/>
        <v>3.55</v>
      </c>
      <c r="AI1377" s="36">
        <f t="shared" si="279"/>
        <v>3.84</v>
      </c>
      <c r="AJ1377" s="40">
        <v>42447</v>
      </c>
      <c r="AK1377" s="40">
        <v>42451</v>
      </c>
      <c r="AL1377" s="77"/>
      <c r="AM1377" s="20"/>
      <c r="AN1377" s="20"/>
      <c r="AO1377" s="20" t="s">
        <v>7811</v>
      </c>
      <c r="AP1377" s="20"/>
      <c r="AQ1377" s="20"/>
      <c r="AR1377" s="22"/>
      <c r="AS1377" s="46">
        <v>42552</v>
      </c>
      <c r="AT1377" s="173"/>
    </row>
    <row r="1378" spans="1:46" ht="47.25" customHeight="1">
      <c r="A1378" s="16">
        <v>8699516098704</v>
      </c>
      <c r="B1378" s="17" t="s">
        <v>870</v>
      </c>
      <c r="C1378" s="17"/>
      <c r="D1378" s="17" t="s">
        <v>38</v>
      </c>
      <c r="E1378" s="18" t="s">
        <v>38</v>
      </c>
      <c r="F1378" s="18">
        <v>0</v>
      </c>
      <c r="G1378" s="18">
        <v>1</v>
      </c>
      <c r="H1378" s="18">
        <v>1</v>
      </c>
      <c r="I1378" s="18"/>
      <c r="J1378" s="18"/>
      <c r="K1378" s="18"/>
      <c r="L1378" s="19" t="s">
        <v>10325</v>
      </c>
      <c r="M1378" s="19" t="s">
        <v>506</v>
      </c>
      <c r="N1378" s="18" t="s">
        <v>5066</v>
      </c>
      <c r="O1378" s="18">
        <v>120</v>
      </c>
      <c r="P1378" s="18" t="s">
        <v>163</v>
      </c>
      <c r="Q1378" s="18">
        <v>20</v>
      </c>
      <c r="R1378" s="18" t="s">
        <v>45</v>
      </c>
      <c r="S1378" s="37" t="s">
        <v>46</v>
      </c>
      <c r="T1378" s="37"/>
      <c r="U1378" s="37"/>
      <c r="V1378" s="37">
        <v>0</v>
      </c>
      <c r="W1378" s="37">
        <v>0</v>
      </c>
      <c r="X1378" s="18"/>
      <c r="Y1378" s="18"/>
      <c r="Z1378" s="18"/>
      <c r="AA1378" s="18"/>
      <c r="AB1378" s="18"/>
      <c r="AC1378" s="37">
        <v>0</v>
      </c>
      <c r="AD1378" s="37"/>
      <c r="AE1378" s="37"/>
      <c r="AF1378" s="37"/>
      <c r="AG1378" s="37">
        <v>0</v>
      </c>
      <c r="AH1378" s="37">
        <v>0</v>
      </c>
      <c r="AI1378" s="37">
        <v>0</v>
      </c>
      <c r="AJ1378" s="40">
        <v>42405</v>
      </c>
      <c r="AK1378" s="40">
        <v>42409</v>
      </c>
      <c r="AL1378" s="46"/>
      <c r="AM1378" s="46"/>
      <c r="AN1378" s="46"/>
      <c r="AO1378" s="20" t="s">
        <v>272</v>
      </c>
      <c r="AP1378" s="20"/>
      <c r="AQ1378" s="20"/>
      <c r="AR1378" s="22"/>
      <c r="AS1378" s="46">
        <v>42552</v>
      </c>
      <c r="AT1378" s="173"/>
    </row>
    <row r="1379" spans="1:46" ht="47.25" customHeight="1">
      <c r="A1379" s="16">
        <v>8699516098742</v>
      </c>
      <c r="B1379" s="17" t="s">
        <v>870</v>
      </c>
      <c r="C1379" s="17"/>
      <c r="D1379" s="17" t="s">
        <v>38</v>
      </c>
      <c r="E1379" s="18" t="s">
        <v>38</v>
      </c>
      <c r="F1379" s="18">
        <v>0</v>
      </c>
      <c r="G1379" s="18">
        <v>1</v>
      </c>
      <c r="H1379" s="18">
        <v>1</v>
      </c>
      <c r="I1379" s="18"/>
      <c r="J1379" s="18"/>
      <c r="K1379" s="18"/>
      <c r="L1379" s="19" t="s">
        <v>10324</v>
      </c>
      <c r="M1379" s="19" t="s">
        <v>506</v>
      </c>
      <c r="N1379" s="18" t="s">
        <v>5066</v>
      </c>
      <c r="O1379" s="18">
        <v>180</v>
      </c>
      <c r="P1379" s="18" t="s">
        <v>163</v>
      </c>
      <c r="Q1379" s="18">
        <v>20</v>
      </c>
      <c r="R1379" s="18" t="s">
        <v>45</v>
      </c>
      <c r="S1379" s="37" t="s">
        <v>46</v>
      </c>
      <c r="T1379" s="37"/>
      <c r="U1379" s="37"/>
      <c r="V1379" s="37">
        <v>0</v>
      </c>
      <c r="W1379" s="37">
        <v>0</v>
      </c>
      <c r="X1379" s="18"/>
      <c r="Y1379" s="18"/>
      <c r="Z1379" s="18"/>
      <c r="AA1379" s="18"/>
      <c r="AB1379" s="18"/>
      <c r="AC1379" s="37">
        <v>0</v>
      </c>
      <c r="AD1379" s="37"/>
      <c r="AE1379" s="37"/>
      <c r="AF1379" s="37"/>
      <c r="AG1379" s="37">
        <v>0</v>
      </c>
      <c r="AH1379" s="37">
        <v>0</v>
      </c>
      <c r="AI1379" s="37">
        <v>0</v>
      </c>
      <c r="AJ1379" s="40">
        <v>42405</v>
      </c>
      <c r="AK1379" s="40">
        <v>42409</v>
      </c>
      <c r="AL1379" s="46"/>
      <c r="AM1379" s="46"/>
      <c r="AN1379" s="46"/>
      <c r="AO1379" s="20" t="s">
        <v>272</v>
      </c>
      <c r="AP1379" s="20"/>
      <c r="AQ1379" s="20"/>
      <c r="AR1379" s="22"/>
      <c r="AS1379" s="46">
        <v>42552</v>
      </c>
      <c r="AT1379" s="173"/>
    </row>
    <row r="1380" spans="1:46" ht="47.25" customHeight="1">
      <c r="A1380" s="16">
        <v>8699788751499</v>
      </c>
      <c r="B1380" s="16" t="s">
        <v>5167</v>
      </c>
      <c r="C1380" s="16" t="s">
        <v>5168</v>
      </c>
      <c r="D1380" s="17" t="s">
        <v>323</v>
      </c>
      <c r="E1380" s="18" t="s">
        <v>295</v>
      </c>
      <c r="F1380" s="18">
        <v>0</v>
      </c>
      <c r="G1380" s="18">
        <v>1</v>
      </c>
      <c r="H1380" s="18">
        <v>2</v>
      </c>
      <c r="I1380" s="18"/>
      <c r="J1380" s="18"/>
      <c r="K1380" s="18"/>
      <c r="L1380" s="23" t="s">
        <v>11209</v>
      </c>
      <c r="M1380" s="23" t="s">
        <v>1160</v>
      </c>
      <c r="N1380" s="18" t="s">
        <v>4851</v>
      </c>
      <c r="O1380" s="22">
        <v>240</v>
      </c>
      <c r="P1380" s="18" t="s">
        <v>163</v>
      </c>
      <c r="Q1380" s="22">
        <v>100</v>
      </c>
      <c r="R1380" s="22" t="s">
        <v>95</v>
      </c>
      <c r="S1380" s="37" t="s">
        <v>46</v>
      </c>
      <c r="T1380" s="18" t="s">
        <v>53</v>
      </c>
      <c r="U1380" s="38">
        <v>15.830569022709875</v>
      </c>
      <c r="V1380" s="38">
        <v>15.830569022709875</v>
      </c>
      <c r="W1380" s="38">
        <v>0</v>
      </c>
      <c r="X1380" s="18" t="s">
        <v>53</v>
      </c>
      <c r="Y1380" s="39"/>
      <c r="Z1380" s="16">
        <v>1</v>
      </c>
      <c r="AA1380" s="36">
        <v>42.61</v>
      </c>
      <c r="AB1380" s="36"/>
      <c r="AC1380" s="36">
        <v>42.61</v>
      </c>
      <c r="AD1380" s="38">
        <f t="shared" ref="AD1380:AD1409" si="283">IF(Z1380=2,AC1380*1.08,IF(AC1380&lt;=10,(AC1380*1.09),IF(AC1380&lt;=50,(10*1.09)+((AC1380-10)*1.08),IF(AC1380&lt;=100,(10*1.09)+((50-10)*1.08)+((AC1380-50)*1.07),IF(AC1380&lt;=200,(10*1.09)+((50-10)*1.08)+((100-50)*1.07)+((AC1380-100)*1.04),(10*1.09)+((50-10)*1.08)+((100-50)*1.07)+((200-100)*1.04)+((AC1380-200)*1.02))))))</f>
        <v>46.1188</v>
      </c>
      <c r="AE1380" s="38">
        <f>IF(Z1380=1,AD1380*1.08,IF(Z1380=2,0,IF(AC1380&lt;=100,(AD1380*1.25),IF(AC1380&lt;=200,134.5+((AC1380-100)*1.04*1.16),255.14+((AC1380-200)*1.02*1.12)))))</f>
        <v>49.808304000000007</v>
      </c>
      <c r="AF1380" s="38">
        <f>IF(Z1380=1,0,(AE1380*1.08))</f>
        <v>0</v>
      </c>
      <c r="AG1380" s="36">
        <f t="shared" ref="AG1380:AG1409" si="284">TRUNC(AD1380,2)</f>
        <v>46.11</v>
      </c>
      <c r="AH1380" s="36">
        <f t="shared" ref="AH1380:AH1409" si="285">TRUNC(AE1380,2)</f>
        <v>49.8</v>
      </c>
      <c r="AI1380" s="36">
        <f t="shared" ref="AI1380:AI1409" si="286">TRUNC(AF1380,2)</f>
        <v>0</v>
      </c>
      <c r="AJ1380" s="40">
        <v>43146</v>
      </c>
      <c r="AK1380" s="40">
        <v>43150</v>
      </c>
      <c r="AL1380" s="17">
        <v>1</v>
      </c>
      <c r="AM1380" s="17" t="s">
        <v>10882</v>
      </c>
      <c r="AN1380" s="17"/>
      <c r="AO1380" s="20" t="s">
        <v>272</v>
      </c>
      <c r="AP1380" s="20"/>
      <c r="AQ1380" s="20"/>
      <c r="AR1380" s="22"/>
      <c r="AS1380" s="46">
        <v>42552</v>
      </c>
      <c r="AT1380" s="173"/>
    </row>
    <row r="1381" spans="1:46" ht="47.25" customHeight="1">
      <c r="A1381" s="16">
        <v>8697529340438</v>
      </c>
      <c r="B1381" s="16" t="s">
        <v>7519</v>
      </c>
      <c r="C1381" s="16" t="s">
        <v>7520</v>
      </c>
      <c r="D1381" s="17" t="s">
        <v>87</v>
      </c>
      <c r="E1381" s="18" t="s">
        <v>87</v>
      </c>
      <c r="F1381" s="18">
        <v>6</v>
      </c>
      <c r="G1381" s="18">
        <v>2</v>
      </c>
      <c r="H1381" s="18">
        <v>1</v>
      </c>
      <c r="I1381" s="18"/>
      <c r="J1381" s="18"/>
      <c r="K1381" s="18"/>
      <c r="L1381" s="19" t="s">
        <v>7523</v>
      </c>
      <c r="M1381" s="19" t="s">
        <v>3224</v>
      </c>
      <c r="N1381" s="18" t="s">
        <v>220</v>
      </c>
      <c r="O1381" s="50">
        <v>0.15</v>
      </c>
      <c r="P1381" s="18" t="s">
        <v>197</v>
      </c>
      <c r="Q1381" s="18">
        <v>30</v>
      </c>
      <c r="R1381" s="18" t="s">
        <v>45</v>
      </c>
      <c r="S1381" s="37" t="s">
        <v>96</v>
      </c>
      <c r="T1381" s="37" t="s">
        <v>284</v>
      </c>
      <c r="U1381" s="37">
        <v>15.2</v>
      </c>
      <c r="V1381" s="37">
        <v>15.2</v>
      </c>
      <c r="W1381" s="37">
        <v>15.2</v>
      </c>
      <c r="X1381" s="37" t="s">
        <v>284</v>
      </c>
      <c r="Y1381" s="39"/>
      <c r="Z1381" s="16">
        <v>0</v>
      </c>
      <c r="AA1381" s="36">
        <v>32.17</v>
      </c>
      <c r="AB1381" s="36"/>
      <c r="AC1381" s="36">
        <v>32.17</v>
      </c>
      <c r="AD1381" s="70">
        <f t="shared" si="283"/>
        <v>34.843600000000002</v>
      </c>
      <c r="AE1381" s="70">
        <f>IF(Z1381=1,AD1381*1.08,IF(Z1381=2,0,IF(AC1381&lt;=100,(AD1381*1.25),IF(AC1381&lt;=200,134.5+((AC1381-100)*1.04*1.16),255.14+((AC1381-200)*1.02*1.12)))))</f>
        <v>43.554500000000004</v>
      </c>
      <c r="AF1381" s="70">
        <f>IF(Z1381=1,0,(AE1381*1.08))</f>
        <v>47.038860000000007</v>
      </c>
      <c r="AG1381" s="36">
        <f t="shared" si="284"/>
        <v>34.840000000000003</v>
      </c>
      <c r="AH1381" s="36">
        <f t="shared" si="285"/>
        <v>43.55</v>
      </c>
      <c r="AI1381" s="36">
        <f t="shared" si="286"/>
        <v>47.03</v>
      </c>
      <c r="AJ1381" s="40">
        <v>42545</v>
      </c>
      <c r="AK1381" s="40">
        <v>42547</v>
      </c>
      <c r="AL1381" s="22"/>
      <c r="AM1381" s="20" t="s">
        <v>184</v>
      </c>
      <c r="AN1381" s="20"/>
      <c r="AO1381" s="20" t="s">
        <v>1600</v>
      </c>
      <c r="AP1381" s="20"/>
      <c r="AQ1381" s="20"/>
      <c r="AR1381" s="22"/>
      <c r="AS1381" s="46">
        <v>42552</v>
      </c>
      <c r="AT1381" s="173"/>
    </row>
    <row r="1382" spans="1:46" ht="47.25" customHeight="1">
      <c r="A1382" s="16">
        <v>8699523010362</v>
      </c>
      <c r="B1382" s="16" t="s">
        <v>6325</v>
      </c>
      <c r="C1382" s="16" t="s">
        <v>6326</v>
      </c>
      <c r="D1382" s="17" t="s">
        <v>323</v>
      </c>
      <c r="E1382" s="18" t="s">
        <v>295</v>
      </c>
      <c r="F1382" s="18">
        <v>4</v>
      </c>
      <c r="G1382" s="18">
        <v>1</v>
      </c>
      <c r="H1382" s="18">
        <v>3</v>
      </c>
      <c r="I1382" s="18"/>
      <c r="J1382" s="18"/>
      <c r="K1382" s="18"/>
      <c r="L1382" s="19" t="s">
        <v>3731</v>
      </c>
      <c r="M1382" s="19" t="s">
        <v>3035</v>
      </c>
      <c r="N1382" s="18" t="s">
        <v>2138</v>
      </c>
      <c r="O1382" s="18">
        <v>50</v>
      </c>
      <c r="P1382" s="18" t="s">
        <v>163</v>
      </c>
      <c r="Q1382" s="18">
        <v>20</v>
      </c>
      <c r="R1382" s="18" t="s">
        <v>95</v>
      </c>
      <c r="S1382" s="37" t="s">
        <v>46</v>
      </c>
      <c r="T1382" s="18" t="s">
        <v>53</v>
      </c>
      <c r="U1382" s="38">
        <v>0.74</v>
      </c>
      <c r="V1382" s="38">
        <v>0.74</v>
      </c>
      <c r="W1382" s="38">
        <v>0.74</v>
      </c>
      <c r="X1382" s="18" t="s">
        <v>53</v>
      </c>
      <c r="Y1382" s="39"/>
      <c r="Z1382" s="16">
        <v>0</v>
      </c>
      <c r="AA1382" s="36">
        <v>2</v>
      </c>
      <c r="AB1382" s="36"/>
      <c r="AC1382" s="36">
        <v>2</v>
      </c>
      <c r="AD1382" s="38">
        <f t="shared" si="283"/>
        <v>2.1800000000000002</v>
      </c>
      <c r="AE1382" s="38">
        <f>IF(Z1382=1,AD1382*1.08,IF(Z1382=4,AD1382*1.08,IF(Z1382=2,0,IF(AC1382&lt;=100,(AD1382*1.25),IF(AC1382&lt;=200,134.5+((AC1382-100)*1.04*1.16),255.14+((AC1382-200)*1.02*1.12))))))</f>
        <v>2.7250000000000001</v>
      </c>
      <c r="AF1382" s="38">
        <f>IF(Z1382=1,0,IF(Z1382=4,0,(AE1382*1.08)))</f>
        <v>2.9430000000000005</v>
      </c>
      <c r="AG1382" s="36">
        <f t="shared" si="284"/>
        <v>2.1800000000000002</v>
      </c>
      <c r="AH1382" s="36">
        <f t="shared" si="285"/>
        <v>2.72</v>
      </c>
      <c r="AI1382" s="36">
        <f t="shared" si="286"/>
        <v>2.94</v>
      </c>
      <c r="AJ1382" s="40">
        <v>43245</v>
      </c>
      <c r="AK1382" s="40">
        <v>43251</v>
      </c>
      <c r="AL1382" s="17"/>
      <c r="AM1382" s="36" t="s">
        <v>3754</v>
      </c>
      <c r="AN1382" s="41"/>
      <c r="AO1382" s="20" t="s">
        <v>7615</v>
      </c>
      <c r="AP1382" s="20"/>
      <c r="AQ1382" s="20"/>
      <c r="AR1382" s="22"/>
      <c r="AS1382" s="46">
        <v>42552</v>
      </c>
      <c r="AT1382" s="173"/>
    </row>
    <row r="1383" spans="1:46" ht="47.25" customHeight="1">
      <c r="A1383" s="16">
        <v>8697930211587</v>
      </c>
      <c r="B1383" s="16" t="s">
        <v>8771</v>
      </c>
      <c r="C1383" s="16" t="s">
        <v>8772</v>
      </c>
      <c r="D1383" s="17" t="s">
        <v>38</v>
      </c>
      <c r="E1383" s="18" t="s">
        <v>38</v>
      </c>
      <c r="F1383" s="18">
        <v>0</v>
      </c>
      <c r="G1383" s="18">
        <v>1</v>
      </c>
      <c r="H1383" s="18">
        <v>1</v>
      </c>
      <c r="I1383" s="18"/>
      <c r="J1383" s="18"/>
      <c r="K1383" s="18"/>
      <c r="L1383" s="19" t="s">
        <v>4032</v>
      </c>
      <c r="M1383" s="19" t="s">
        <v>1359</v>
      </c>
      <c r="N1383" s="18" t="s">
        <v>1604</v>
      </c>
      <c r="O1383" s="18">
        <v>150</v>
      </c>
      <c r="P1383" s="18" t="s">
        <v>163</v>
      </c>
      <c r="Q1383" s="18">
        <v>3</v>
      </c>
      <c r="R1383" s="18" t="s">
        <v>45</v>
      </c>
      <c r="S1383" s="37" t="s">
        <v>46</v>
      </c>
      <c r="T1383" s="18" t="s">
        <v>284</v>
      </c>
      <c r="U1383" s="37">
        <v>54.72</v>
      </c>
      <c r="V1383" s="37">
        <v>54.72</v>
      </c>
      <c r="W1383" s="37">
        <v>32.83</v>
      </c>
      <c r="X1383" s="18" t="s">
        <v>284</v>
      </c>
      <c r="Y1383" s="39"/>
      <c r="Z1383" s="16">
        <v>0</v>
      </c>
      <c r="AA1383" s="36">
        <v>69.47</v>
      </c>
      <c r="AB1383" s="36"/>
      <c r="AC1383" s="36">
        <v>69.47</v>
      </c>
      <c r="AD1383" s="70">
        <f t="shared" si="283"/>
        <v>74.932900000000004</v>
      </c>
      <c r="AE1383" s="70">
        <f t="shared" ref="AE1383:AE1409" si="287">IF(Z1383=1,AD1383*1.08,IF(Z1383=2,0,IF(AC1383&lt;=100,(AD1383*1.25),IF(AC1383&lt;=200,134.5+((AC1383-100)*1.04*1.16),255.14+((AC1383-200)*1.02*1.12)))))</f>
        <v>93.666125000000008</v>
      </c>
      <c r="AF1383" s="70">
        <f t="shared" ref="AF1383:AF1409" si="288">IF(Z1383=1,0,(AE1383*1.08))</f>
        <v>101.15941500000001</v>
      </c>
      <c r="AG1383" s="36">
        <f t="shared" si="284"/>
        <v>74.930000000000007</v>
      </c>
      <c r="AH1383" s="36">
        <f t="shared" si="285"/>
        <v>93.66</v>
      </c>
      <c r="AI1383" s="36">
        <f t="shared" si="286"/>
        <v>101.15</v>
      </c>
      <c r="AJ1383" s="40">
        <v>42419</v>
      </c>
      <c r="AK1383" s="40">
        <v>42422</v>
      </c>
      <c r="AL1383" s="22"/>
      <c r="AM1383" s="20" t="s">
        <v>184</v>
      </c>
      <c r="AN1383" s="20"/>
      <c r="AO1383" s="20" t="s">
        <v>7618</v>
      </c>
      <c r="AP1383" s="20"/>
      <c r="AQ1383" s="20"/>
      <c r="AR1383" s="22"/>
      <c r="AS1383" s="46">
        <v>42552</v>
      </c>
      <c r="AT1383" s="173"/>
    </row>
    <row r="1384" spans="1:46" ht="47.25" customHeight="1">
      <c r="A1384" s="16">
        <v>8697929551045</v>
      </c>
      <c r="B1384" s="16" t="s">
        <v>7109</v>
      </c>
      <c r="C1384" s="16" t="s">
        <v>7110</v>
      </c>
      <c r="D1384" s="17" t="s">
        <v>38</v>
      </c>
      <c r="E1384" s="18" t="s">
        <v>41</v>
      </c>
      <c r="F1384" s="18">
        <v>0</v>
      </c>
      <c r="G1384" s="18">
        <v>1</v>
      </c>
      <c r="H1384" s="18">
        <v>1</v>
      </c>
      <c r="I1384" s="18"/>
      <c r="J1384" s="18"/>
      <c r="K1384" s="18"/>
      <c r="L1384" s="19" t="s">
        <v>10281</v>
      </c>
      <c r="M1384" s="19" t="s">
        <v>84</v>
      </c>
      <c r="N1384" s="18" t="s">
        <v>162</v>
      </c>
      <c r="O1384" s="18" t="s">
        <v>7128</v>
      </c>
      <c r="P1384" s="18" t="s">
        <v>470</v>
      </c>
      <c r="Q1384" s="18">
        <v>60</v>
      </c>
      <c r="R1384" s="18" t="s">
        <v>45</v>
      </c>
      <c r="S1384" s="37" t="s">
        <v>46</v>
      </c>
      <c r="T1384" s="18" t="s">
        <v>331</v>
      </c>
      <c r="U1384" s="38">
        <v>12.02</v>
      </c>
      <c r="V1384" s="38">
        <v>12.02</v>
      </c>
      <c r="W1384" s="38">
        <v>9.6199999999999992</v>
      </c>
      <c r="X1384" s="18" t="s">
        <v>331</v>
      </c>
      <c r="Y1384" s="39"/>
      <c r="Z1384" s="16">
        <v>0</v>
      </c>
      <c r="AA1384" s="36">
        <v>19.59</v>
      </c>
      <c r="AB1384" s="36"/>
      <c r="AC1384" s="36">
        <v>19.59</v>
      </c>
      <c r="AD1384" s="38">
        <f t="shared" si="283"/>
        <v>21.257200000000001</v>
      </c>
      <c r="AE1384" s="38">
        <f t="shared" si="287"/>
        <v>26.5715</v>
      </c>
      <c r="AF1384" s="38">
        <f t="shared" si="288"/>
        <v>28.697220000000002</v>
      </c>
      <c r="AG1384" s="36">
        <f t="shared" si="284"/>
        <v>21.25</v>
      </c>
      <c r="AH1384" s="36">
        <f t="shared" si="285"/>
        <v>26.57</v>
      </c>
      <c r="AI1384" s="36">
        <f t="shared" si="286"/>
        <v>28.69</v>
      </c>
      <c r="AJ1384" s="40">
        <v>42419</v>
      </c>
      <c r="AK1384" s="40">
        <v>42422</v>
      </c>
      <c r="AL1384" s="18"/>
      <c r="AM1384" s="20" t="s">
        <v>335</v>
      </c>
      <c r="AN1384" s="20"/>
      <c r="AO1384" s="20" t="s">
        <v>7607</v>
      </c>
      <c r="AP1384" s="20"/>
      <c r="AQ1384" s="20"/>
      <c r="AR1384" s="22"/>
      <c r="AS1384" s="46">
        <v>42552</v>
      </c>
      <c r="AT1384" s="173"/>
    </row>
    <row r="1385" spans="1:46" ht="47.25" customHeight="1">
      <c r="A1385" s="16">
        <v>8697929553193</v>
      </c>
      <c r="B1385" s="16" t="s">
        <v>7109</v>
      </c>
      <c r="C1385" s="16" t="s">
        <v>7110</v>
      </c>
      <c r="D1385" s="17" t="s">
        <v>38</v>
      </c>
      <c r="E1385" s="18" t="s">
        <v>41</v>
      </c>
      <c r="F1385" s="18">
        <v>0</v>
      </c>
      <c r="G1385" s="18">
        <v>1</v>
      </c>
      <c r="H1385" s="18">
        <v>1</v>
      </c>
      <c r="I1385" s="18"/>
      <c r="J1385" s="18"/>
      <c r="K1385" s="18"/>
      <c r="L1385" s="19" t="s">
        <v>10281</v>
      </c>
      <c r="M1385" s="19" t="s">
        <v>84</v>
      </c>
      <c r="N1385" s="18" t="s">
        <v>162</v>
      </c>
      <c r="O1385" s="18" t="s">
        <v>7128</v>
      </c>
      <c r="P1385" s="18" t="s">
        <v>470</v>
      </c>
      <c r="Q1385" s="18">
        <v>60</v>
      </c>
      <c r="R1385" s="18" t="s">
        <v>45</v>
      </c>
      <c r="S1385" s="37" t="s">
        <v>46</v>
      </c>
      <c r="T1385" s="18" t="s">
        <v>331</v>
      </c>
      <c r="U1385" s="38">
        <v>12.02</v>
      </c>
      <c r="V1385" s="38">
        <v>12.02</v>
      </c>
      <c r="W1385" s="38">
        <v>9.6199999999999992</v>
      </c>
      <c r="X1385" s="18" t="s">
        <v>331</v>
      </c>
      <c r="Y1385" s="39"/>
      <c r="Z1385" s="16">
        <v>0</v>
      </c>
      <c r="AA1385" s="36">
        <v>19.59</v>
      </c>
      <c r="AB1385" s="36"/>
      <c r="AC1385" s="36">
        <v>19.59</v>
      </c>
      <c r="AD1385" s="38">
        <f t="shared" si="283"/>
        <v>21.257200000000001</v>
      </c>
      <c r="AE1385" s="38">
        <f t="shared" si="287"/>
        <v>26.5715</v>
      </c>
      <c r="AF1385" s="38">
        <f t="shared" si="288"/>
        <v>28.697220000000002</v>
      </c>
      <c r="AG1385" s="36">
        <f t="shared" si="284"/>
        <v>21.25</v>
      </c>
      <c r="AH1385" s="36">
        <f t="shared" si="285"/>
        <v>26.57</v>
      </c>
      <c r="AI1385" s="36">
        <f t="shared" si="286"/>
        <v>28.69</v>
      </c>
      <c r="AJ1385" s="40">
        <v>42727</v>
      </c>
      <c r="AK1385" s="40">
        <v>42731</v>
      </c>
      <c r="AL1385" s="18"/>
      <c r="AM1385" s="20" t="s">
        <v>335</v>
      </c>
      <c r="AN1385" s="20"/>
      <c r="AO1385" s="20" t="s">
        <v>1892</v>
      </c>
      <c r="AP1385" s="20"/>
      <c r="AQ1385" s="20"/>
      <c r="AR1385" s="22"/>
      <c r="AS1385" s="46">
        <v>42552</v>
      </c>
      <c r="AT1385" s="173"/>
    </row>
    <row r="1386" spans="1:46" ht="47.25" customHeight="1">
      <c r="A1386" s="16">
        <v>8697936022408</v>
      </c>
      <c r="B1386" s="16" t="s">
        <v>7569</v>
      </c>
      <c r="C1386" s="16" t="s">
        <v>7570</v>
      </c>
      <c r="D1386" s="17" t="s">
        <v>38</v>
      </c>
      <c r="E1386" s="18" t="s">
        <v>41</v>
      </c>
      <c r="F1386" s="18">
        <v>0</v>
      </c>
      <c r="G1386" s="18">
        <v>2</v>
      </c>
      <c r="H1386" s="18">
        <v>1</v>
      </c>
      <c r="I1386" s="18"/>
      <c r="J1386" s="18"/>
      <c r="K1386" s="18"/>
      <c r="L1386" s="19" t="s">
        <v>4313</v>
      </c>
      <c r="M1386" s="19" t="s">
        <v>750</v>
      </c>
      <c r="N1386" s="18" t="s">
        <v>502</v>
      </c>
      <c r="O1386" s="18">
        <v>100</v>
      </c>
      <c r="P1386" s="18" t="s">
        <v>163</v>
      </c>
      <c r="Q1386" s="18">
        <v>30</v>
      </c>
      <c r="R1386" s="75" t="s">
        <v>3227</v>
      </c>
      <c r="S1386" s="37" t="s">
        <v>96</v>
      </c>
      <c r="T1386" s="37" t="s">
        <v>284</v>
      </c>
      <c r="U1386" s="37">
        <v>6.22</v>
      </c>
      <c r="V1386" s="37">
        <v>6.22</v>
      </c>
      <c r="W1386" s="37">
        <v>4.97</v>
      </c>
      <c r="X1386" s="37" t="s">
        <v>284</v>
      </c>
      <c r="Y1386" s="39"/>
      <c r="Z1386" s="16">
        <v>0</v>
      </c>
      <c r="AA1386" s="36">
        <v>10.23</v>
      </c>
      <c r="AB1386" s="36"/>
      <c r="AC1386" s="36">
        <v>10.23</v>
      </c>
      <c r="AD1386" s="70">
        <f t="shared" si="283"/>
        <v>11.148400000000001</v>
      </c>
      <c r="AE1386" s="70">
        <f t="shared" si="287"/>
        <v>13.935500000000001</v>
      </c>
      <c r="AF1386" s="70">
        <f t="shared" si="288"/>
        <v>15.050340000000002</v>
      </c>
      <c r="AG1386" s="36">
        <f t="shared" si="284"/>
        <v>11.14</v>
      </c>
      <c r="AH1386" s="36">
        <f t="shared" si="285"/>
        <v>13.93</v>
      </c>
      <c r="AI1386" s="36">
        <f t="shared" si="286"/>
        <v>15.05</v>
      </c>
      <c r="AJ1386" s="40">
        <v>42545</v>
      </c>
      <c r="AK1386" s="40">
        <v>42547</v>
      </c>
      <c r="AL1386" s="22"/>
      <c r="AM1386" s="20" t="s">
        <v>184</v>
      </c>
      <c r="AN1386" s="20"/>
      <c r="AO1386" s="20" t="s">
        <v>2695</v>
      </c>
      <c r="AP1386" s="20"/>
      <c r="AQ1386" s="20"/>
      <c r="AR1386" s="22"/>
      <c r="AS1386" s="46">
        <v>42552</v>
      </c>
      <c r="AT1386" s="173"/>
    </row>
    <row r="1387" spans="1:46" ht="47.25" customHeight="1">
      <c r="A1387" s="16">
        <v>8699976081216</v>
      </c>
      <c r="B1387" s="16" t="s">
        <v>6822</v>
      </c>
      <c r="C1387" s="16" t="s">
        <v>6823</v>
      </c>
      <c r="D1387" s="17" t="s">
        <v>38</v>
      </c>
      <c r="E1387" s="18" t="s">
        <v>38</v>
      </c>
      <c r="F1387" s="18">
        <v>0</v>
      </c>
      <c r="G1387" s="18">
        <v>5</v>
      </c>
      <c r="H1387" s="18">
        <v>1</v>
      </c>
      <c r="I1387" s="18"/>
      <c r="J1387" s="18"/>
      <c r="K1387" s="18"/>
      <c r="L1387" s="19" t="s">
        <v>6824</v>
      </c>
      <c r="M1387" s="19" t="s">
        <v>145</v>
      </c>
      <c r="N1387" s="18" t="s">
        <v>381</v>
      </c>
      <c r="O1387" s="18" t="s">
        <v>6825</v>
      </c>
      <c r="P1387" s="18" t="s">
        <v>163</v>
      </c>
      <c r="Q1387" s="18">
        <v>30</v>
      </c>
      <c r="R1387" s="18" t="s">
        <v>45</v>
      </c>
      <c r="S1387" s="37" t="s">
        <v>46</v>
      </c>
      <c r="T1387" s="37"/>
      <c r="U1387" s="37"/>
      <c r="V1387" s="37">
        <v>23.22</v>
      </c>
      <c r="W1387" s="37">
        <v>13.93</v>
      </c>
      <c r="X1387" s="18" t="s">
        <v>6826</v>
      </c>
      <c r="Y1387" s="18"/>
      <c r="Z1387" s="16">
        <v>0</v>
      </c>
      <c r="AA1387" s="16"/>
      <c r="AB1387" s="16"/>
      <c r="AC1387" s="37">
        <v>20.27</v>
      </c>
      <c r="AD1387" s="70">
        <f t="shared" si="283"/>
        <v>21.991599999999998</v>
      </c>
      <c r="AE1387" s="70">
        <f t="shared" si="287"/>
        <v>27.4895</v>
      </c>
      <c r="AF1387" s="70">
        <f t="shared" si="288"/>
        <v>29.688660000000002</v>
      </c>
      <c r="AG1387" s="36">
        <f t="shared" si="284"/>
        <v>21.99</v>
      </c>
      <c r="AH1387" s="36">
        <f t="shared" si="285"/>
        <v>27.48</v>
      </c>
      <c r="AI1387" s="36">
        <f t="shared" si="286"/>
        <v>29.68</v>
      </c>
      <c r="AJ1387" s="40">
        <v>42419</v>
      </c>
      <c r="AK1387" s="40">
        <v>42422</v>
      </c>
      <c r="AL1387" s="22"/>
      <c r="AM1387" s="20"/>
      <c r="AN1387" s="20"/>
      <c r="AO1387" s="20" t="s">
        <v>7508</v>
      </c>
      <c r="AP1387" s="20"/>
      <c r="AQ1387" s="20"/>
      <c r="AR1387" s="22"/>
      <c r="AS1387" s="46">
        <v>42552</v>
      </c>
      <c r="AT1387" s="173"/>
    </row>
    <row r="1388" spans="1:46" ht="47.25" customHeight="1">
      <c r="A1388" s="16">
        <v>8697929080811</v>
      </c>
      <c r="B1388" s="16" t="s">
        <v>588</v>
      </c>
      <c r="C1388" s="16" t="s">
        <v>589</v>
      </c>
      <c r="D1388" s="17" t="s">
        <v>38</v>
      </c>
      <c r="E1388" s="18" t="s">
        <v>38</v>
      </c>
      <c r="F1388" s="18">
        <v>0</v>
      </c>
      <c r="G1388" s="18">
        <v>5</v>
      </c>
      <c r="H1388" s="18">
        <v>1</v>
      </c>
      <c r="I1388" s="18"/>
      <c r="J1388" s="18"/>
      <c r="K1388" s="18"/>
      <c r="L1388" s="19" t="s">
        <v>6824</v>
      </c>
      <c r="M1388" s="19" t="s">
        <v>145</v>
      </c>
      <c r="N1388" s="18" t="s">
        <v>162</v>
      </c>
      <c r="O1388" s="18" t="s">
        <v>6825</v>
      </c>
      <c r="P1388" s="18" t="s">
        <v>163</v>
      </c>
      <c r="Q1388" s="18">
        <v>30</v>
      </c>
      <c r="R1388" s="18" t="s">
        <v>45</v>
      </c>
      <c r="S1388" s="37" t="s">
        <v>46</v>
      </c>
      <c r="T1388" s="18" t="s">
        <v>6826</v>
      </c>
      <c r="U1388" s="37">
        <v>23.22</v>
      </c>
      <c r="V1388" s="37">
        <v>23.22</v>
      </c>
      <c r="W1388" s="37">
        <v>13.93</v>
      </c>
      <c r="X1388" s="18" t="s">
        <v>6826</v>
      </c>
      <c r="Y1388" s="39"/>
      <c r="Z1388" s="16">
        <v>0</v>
      </c>
      <c r="AA1388" s="36">
        <v>20.27</v>
      </c>
      <c r="AB1388" s="36"/>
      <c r="AC1388" s="36">
        <v>20.27</v>
      </c>
      <c r="AD1388" s="70">
        <f t="shared" si="283"/>
        <v>21.991599999999998</v>
      </c>
      <c r="AE1388" s="70">
        <f t="shared" si="287"/>
        <v>27.4895</v>
      </c>
      <c r="AF1388" s="70">
        <f t="shared" si="288"/>
        <v>29.688660000000002</v>
      </c>
      <c r="AG1388" s="36">
        <f t="shared" si="284"/>
        <v>21.99</v>
      </c>
      <c r="AH1388" s="36">
        <f t="shared" si="285"/>
        <v>27.48</v>
      </c>
      <c r="AI1388" s="36">
        <f t="shared" si="286"/>
        <v>29.68</v>
      </c>
      <c r="AJ1388" s="40">
        <v>42419</v>
      </c>
      <c r="AK1388" s="40">
        <v>42422</v>
      </c>
      <c r="AL1388" s="22"/>
      <c r="AM1388" s="20" t="s">
        <v>184</v>
      </c>
      <c r="AN1388" s="20"/>
      <c r="AO1388" s="20" t="s">
        <v>1192</v>
      </c>
      <c r="AP1388" s="20"/>
      <c r="AQ1388" s="20"/>
      <c r="AR1388" s="22"/>
      <c r="AS1388" s="46">
        <v>42552</v>
      </c>
      <c r="AT1388" s="173"/>
    </row>
    <row r="1389" spans="1:46" ht="47.25" customHeight="1">
      <c r="A1389" s="16">
        <v>8697929080828</v>
      </c>
      <c r="B1389" s="16" t="s">
        <v>588</v>
      </c>
      <c r="C1389" s="16" t="s">
        <v>589</v>
      </c>
      <c r="D1389" s="17" t="s">
        <v>38</v>
      </c>
      <c r="E1389" s="18" t="s">
        <v>38</v>
      </c>
      <c r="F1389" s="18">
        <v>0</v>
      </c>
      <c r="G1389" s="18">
        <v>5</v>
      </c>
      <c r="H1389" s="18">
        <v>1</v>
      </c>
      <c r="I1389" s="18"/>
      <c r="J1389" s="18"/>
      <c r="K1389" s="18"/>
      <c r="L1389" s="19" t="s">
        <v>9779</v>
      </c>
      <c r="M1389" s="19" t="s">
        <v>145</v>
      </c>
      <c r="N1389" s="18" t="s">
        <v>162</v>
      </c>
      <c r="O1389" s="18" t="s">
        <v>6825</v>
      </c>
      <c r="P1389" s="18" t="s">
        <v>163</v>
      </c>
      <c r="Q1389" s="18">
        <v>90</v>
      </c>
      <c r="R1389" s="18" t="s">
        <v>45</v>
      </c>
      <c r="S1389" s="37" t="s">
        <v>46</v>
      </c>
      <c r="T1389" s="18" t="s">
        <v>7588</v>
      </c>
      <c r="U1389" s="38">
        <v>96.89</v>
      </c>
      <c r="V1389" s="38">
        <v>96.89</v>
      </c>
      <c r="W1389" s="38">
        <v>58.13</v>
      </c>
      <c r="X1389" s="18" t="s">
        <v>7588</v>
      </c>
      <c r="Y1389" s="39"/>
      <c r="Z1389" s="16">
        <v>0</v>
      </c>
      <c r="AA1389" s="36">
        <v>120.61</v>
      </c>
      <c r="AB1389" s="36"/>
      <c r="AC1389" s="36">
        <v>120.61</v>
      </c>
      <c r="AD1389" s="38">
        <f t="shared" si="283"/>
        <v>129.03440000000001</v>
      </c>
      <c r="AE1389" s="38">
        <f t="shared" si="287"/>
        <v>159.36390399999999</v>
      </c>
      <c r="AF1389" s="38">
        <f t="shared" si="288"/>
        <v>172.11301632000001</v>
      </c>
      <c r="AG1389" s="36">
        <f t="shared" si="284"/>
        <v>129.03</v>
      </c>
      <c r="AH1389" s="36">
        <f t="shared" si="285"/>
        <v>159.36000000000001</v>
      </c>
      <c r="AI1389" s="36">
        <f t="shared" si="286"/>
        <v>172.11</v>
      </c>
      <c r="AJ1389" s="40">
        <v>42783</v>
      </c>
      <c r="AK1389" s="40">
        <v>42786</v>
      </c>
      <c r="AL1389" s="17"/>
      <c r="AM1389" s="20" t="s">
        <v>184</v>
      </c>
      <c r="AN1389" s="20"/>
      <c r="AO1389" s="20" t="s">
        <v>409</v>
      </c>
      <c r="AP1389" s="20"/>
      <c r="AQ1389" s="20"/>
      <c r="AR1389" s="22"/>
      <c r="AS1389" s="46">
        <v>42552</v>
      </c>
      <c r="AT1389" s="173"/>
    </row>
    <row r="1390" spans="1:46" ht="47.25" customHeight="1">
      <c r="A1390" s="16">
        <v>8699262090588</v>
      </c>
      <c r="B1390" s="16" t="s">
        <v>495</v>
      </c>
      <c r="C1390" s="16" t="s">
        <v>497</v>
      </c>
      <c r="D1390" s="17" t="s">
        <v>38</v>
      </c>
      <c r="E1390" s="18" t="s">
        <v>38</v>
      </c>
      <c r="F1390" s="18">
        <v>0</v>
      </c>
      <c r="G1390" s="18">
        <v>5</v>
      </c>
      <c r="H1390" s="18">
        <v>1</v>
      </c>
      <c r="I1390" s="18"/>
      <c r="J1390" s="18"/>
      <c r="K1390" s="18"/>
      <c r="L1390" s="19" t="s">
        <v>8759</v>
      </c>
      <c r="M1390" s="19" t="s">
        <v>501</v>
      </c>
      <c r="N1390" s="17" t="s">
        <v>2465</v>
      </c>
      <c r="O1390" s="18">
        <v>200</v>
      </c>
      <c r="P1390" s="18" t="s">
        <v>163</v>
      </c>
      <c r="Q1390" s="18">
        <v>60</v>
      </c>
      <c r="R1390" s="18" t="s">
        <v>45</v>
      </c>
      <c r="S1390" s="37" t="s">
        <v>46</v>
      </c>
      <c r="T1390" s="17" t="s">
        <v>331</v>
      </c>
      <c r="U1390" s="37">
        <v>2083.1799999999998</v>
      </c>
      <c r="V1390" s="37">
        <v>1952.12</v>
      </c>
      <c r="W1390" s="37">
        <v>1249.9000000000001</v>
      </c>
      <c r="X1390" s="17" t="s">
        <v>331</v>
      </c>
      <c r="Y1390" s="39"/>
      <c r="Z1390" s="16">
        <v>0</v>
      </c>
      <c r="AA1390" s="36">
        <v>1817.01</v>
      </c>
      <c r="AB1390" s="36"/>
      <c r="AC1390" s="36">
        <v>1817.01</v>
      </c>
      <c r="AD1390" s="70">
        <f t="shared" si="283"/>
        <v>1860.9502</v>
      </c>
      <c r="AE1390" s="70">
        <f t="shared" si="287"/>
        <v>2102.4122240000002</v>
      </c>
      <c r="AF1390" s="70">
        <f t="shared" si="288"/>
        <v>2270.6052019200001</v>
      </c>
      <c r="AG1390" s="36">
        <f t="shared" si="284"/>
        <v>1860.95</v>
      </c>
      <c r="AH1390" s="36">
        <f t="shared" si="285"/>
        <v>2102.41</v>
      </c>
      <c r="AI1390" s="36">
        <f t="shared" si="286"/>
        <v>2270.6</v>
      </c>
      <c r="AJ1390" s="40">
        <v>42545</v>
      </c>
      <c r="AK1390" s="40">
        <v>42547</v>
      </c>
      <c r="AL1390" s="22"/>
      <c r="AM1390" s="20" t="s">
        <v>184</v>
      </c>
      <c r="AN1390" s="20"/>
      <c r="AO1390" s="20" t="s">
        <v>1641</v>
      </c>
      <c r="AP1390" s="20"/>
      <c r="AQ1390" s="20"/>
      <c r="AR1390" s="22"/>
      <c r="AS1390" s="46">
        <v>42552</v>
      </c>
      <c r="AT1390" s="173"/>
    </row>
    <row r="1391" spans="1:46" ht="47.25" customHeight="1">
      <c r="A1391" s="16">
        <v>8697936074193</v>
      </c>
      <c r="B1391" s="16" t="s">
        <v>3314</v>
      </c>
      <c r="C1391" s="16" t="s">
        <v>3317</v>
      </c>
      <c r="D1391" s="17" t="s">
        <v>38</v>
      </c>
      <c r="E1391" s="18" t="s">
        <v>38</v>
      </c>
      <c r="F1391" s="18">
        <v>0</v>
      </c>
      <c r="G1391" s="18">
        <v>1</v>
      </c>
      <c r="H1391" s="18">
        <v>1</v>
      </c>
      <c r="I1391" s="18"/>
      <c r="J1391" s="18"/>
      <c r="K1391" s="18"/>
      <c r="L1391" s="19" t="s">
        <v>3889</v>
      </c>
      <c r="M1391" s="19" t="s">
        <v>829</v>
      </c>
      <c r="N1391" s="18" t="s">
        <v>502</v>
      </c>
      <c r="O1391" s="18">
        <v>10</v>
      </c>
      <c r="P1391" s="18" t="s">
        <v>163</v>
      </c>
      <c r="Q1391" s="18">
        <v>28</v>
      </c>
      <c r="R1391" s="18" t="s">
        <v>45</v>
      </c>
      <c r="S1391" s="37" t="s">
        <v>46</v>
      </c>
      <c r="T1391" s="37" t="s">
        <v>238</v>
      </c>
      <c r="U1391" s="37">
        <v>77.44</v>
      </c>
      <c r="V1391" s="37">
        <v>36.11</v>
      </c>
      <c r="W1391" s="37">
        <v>36.11</v>
      </c>
      <c r="X1391" s="37" t="s">
        <v>238</v>
      </c>
      <c r="Y1391" s="39"/>
      <c r="Z1391" s="16">
        <v>0</v>
      </c>
      <c r="AA1391" s="36">
        <v>76.430000000000007</v>
      </c>
      <c r="AB1391" s="36"/>
      <c r="AC1391" s="36">
        <v>76.430000000000007</v>
      </c>
      <c r="AD1391" s="70">
        <f t="shared" si="283"/>
        <v>82.380100000000013</v>
      </c>
      <c r="AE1391" s="70">
        <f t="shared" si="287"/>
        <v>102.97512500000002</v>
      </c>
      <c r="AF1391" s="70">
        <f t="shared" si="288"/>
        <v>111.21313500000002</v>
      </c>
      <c r="AG1391" s="36">
        <f t="shared" si="284"/>
        <v>82.38</v>
      </c>
      <c r="AH1391" s="36">
        <f t="shared" si="285"/>
        <v>102.97</v>
      </c>
      <c r="AI1391" s="36">
        <f t="shared" si="286"/>
        <v>111.21</v>
      </c>
      <c r="AJ1391" s="40">
        <v>42545</v>
      </c>
      <c r="AK1391" s="40">
        <v>42547</v>
      </c>
      <c r="AL1391" s="22"/>
      <c r="AM1391" s="20" t="s">
        <v>184</v>
      </c>
      <c r="AN1391" s="20"/>
      <c r="AO1391" s="20" t="s">
        <v>3188</v>
      </c>
      <c r="AP1391" s="20"/>
      <c r="AQ1391" s="20"/>
      <c r="AR1391" s="22"/>
      <c r="AS1391" s="46">
        <v>42552</v>
      </c>
      <c r="AT1391" s="173"/>
    </row>
    <row r="1392" spans="1:46" ht="47.25" customHeight="1">
      <c r="A1392" s="16">
        <v>8697932070632</v>
      </c>
      <c r="B1392" s="16" t="s">
        <v>3314</v>
      </c>
      <c r="C1392" s="16" t="s">
        <v>3317</v>
      </c>
      <c r="D1392" s="17" t="s">
        <v>38</v>
      </c>
      <c r="E1392" s="18" t="s">
        <v>38</v>
      </c>
      <c r="F1392" s="18">
        <v>0</v>
      </c>
      <c r="G1392" s="18">
        <v>1</v>
      </c>
      <c r="H1392" s="18">
        <v>1</v>
      </c>
      <c r="I1392" s="18"/>
      <c r="J1392" s="18"/>
      <c r="K1392" s="18"/>
      <c r="L1392" s="19" t="s">
        <v>3889</v>
      </c>
      <c r="M1392" s="19" t="s">
        <v>829</v>
      </c>
      <c r="N1392" s="18" t="s">
        <v>1154</v>
      </c>
      <c r="O1392" s="18">
        <v>10</v>
      </c>
      <c r="P1392" s="18" t="s">
        <v>163</v>
      </c>
      <c r="Q1392" s="18">
        <v>28</v>
      </c>
      <c r="R1392" s="18" t="s">
        <v>45</v>
      </c>
      <c r="S1392" s="37" t="s">
        <v>46</v>
      </c>
      <c r="T1392" s="37" t="s">
        <v>238</v>
      </c>
      <c r="U1392" s="37">
        <v>77.44</v>
      </c>
      <c r="V1392" s="37">
        <v>36.11</v>
      </c>
      <c r="W1392" s="37">
        <v>36.11</v>
      </c>
      <c r="X1392" s="37" t="s">
        <v>238</v>
      </c>
      <c r="Y1392" s="39"/>
      <c r="Z1392" s="16">
        <v>0</v>
      </c>
      <c r="AA1392" s="36">
        <v>76.430000000000007</v>
      </c>
      <c r="AB1392" s="36"/>
      <c r="AC1392" s="36">
        <v>76.430000000000007</v>
      </c>
      <c r="AD1392" s="70">
        <f t="shared" si="283"/>
        <v>82.380100000000013</v>
      </c>
      <c r="AE1392" s="70">
        <f t="shared" si="287"/>
        <v>102.97512500000002</v>
      </c>
      <c r="AF1392" s="70">
        <f t="shared" si="288"/>
        <v>111.21313500000002</v>
      </c>
      <c r="AG1392" s="36">
        <f t="shared" si="284"/>
        <v>82.38</v>
      </c>
      <c r="AH1392" s="36">
        <f t="shared" si="285"/>
        <v>102.97</v>
      </c>
      <c r="AI1392" s="36">
        <f t="shared" si="286"/>
        <v>111.21</v>
      </c>
      <c r="AJ1392" s="40">
        <v>42545</v>
      </c>
      <c r="AK1392" s="40">
        <v>42547</v>
      </c>
      <c r="AL1392" s="22"/>
      <c r="AM1392" s="20" t="s">
        <v>184</v>
      </c>
      <c r="AN1392" s="20"/>
      <c r="AO1392" s="20" t="s">
        <v>1641</v>
      </c>
      <c r="AP1392" s="20"/>
      <c r="AQ1392" s="20"/>
      <c r="AR1392" s="22"/>
      <c r="AS1392" s="46">
        <v>42552</v>
      </c>
      <c r="AT1392" s="173"/>
    </row>
    <row r="1393" spans="1:46" ht="47.25" customHeight="1">
      <c r="A1393" s="16">
        <v>8697932070649</v>
      </c>
      <c r="B1393" s="16" t="s">
        <v>3314</v>
      </c>
      <c r="C1393" s="16" t="s">
        <v>3317</v>
      </c>
      <c r="D1393" s="17" t="s">
        <v>38</v>
      </c>
      <c r="E1393" s="18" t="s">
        <v>38</v>
      </c>
      <c r="F1393" s="18">
        <v>0</v>
      </c>
      <c r="G1393" s="18">
        <v>5</v>
      </c>
      <c r="H1393" s="18">
        <v>1</v>
      </c>
      <c r="I1393" s="18"/>
      <c r="J1393" s="18"/>
      <c r="K1393" s="18"/>
      <c r="L1393" s="19" t="s">
        <v>3890</v>
      </c>
      <c r="M1393" s="19" t="s">
        <v>829</v>
      </c>
      <c r="N1393" s="18" t="s">
        <v>1154</v>
      </c>
      <c r="O1393" s="18">
        <v>10</v>
      </c>
      <c r="P1393" s="18" t="s">
        <v>163</v>
      </c>
      <c r="Q1393" s="18">
        <v>84</v>
      </c>
      <c r="R1393" s="18" t="s">
        <v>45</v>
      </c>
      <c r="S1393" s="37" t="s">
        <v>46</v>
      </c>
      <c r="T1393" s="37" t="s">
        <v>238</v>
      </c>
      <c r="U1393" s="37">
        <v>232.32</v>
      </c>
      <c r="V1393" s="37">
        <v>108.32</v>
      </c>
      <c r="W1393" s="37">
        <v>108.32</v>
      </c>
      <c r="X1393" s="37" t="s">
        <v>238</v>
      </c>
      <c r="Y1393" s="39"/>
      <c r="Z1393" s="16">
        <v>0</v>
      </c>
      <c r="AA1393" s="36">
        <v>229.27</v>
      </c>
      <c r="AB1393" s="36"/>
      <c r="AC1393" s="36">
        <v>229.27</v>
      </c>
      <c r="AD1393" s="70">
        <f t="shared" si="283"/>
        <v>241.4554</v>
      </c>
      <c r="AE1393" s="70">
        <f t="shared" si="287"/>
        <v>288.57804800000002</v>
      </c>
      <c r="AF1393" s="70">
        <f t="shared" si="288"/>
        <v>311.66429184000003</v>
      </c>
      <c r="AG1393" s="36">
        <f t="shared" si="284"/>
        <v>241.45</v>
      </c>
      <c r="AH1393" s="36">
        <f t="shared" si="285"/>
        <v>288.57</v>
      </c>
      <c r="AI1393" s="36">
        <f t="shared" si="286"/>
        <v>311.66000000000003</v>
      </c>
      <c r="AJ1393" s="40">
        <v>42545</v>
      </c>
      <c r="AK1393" s="40">
        <v>42547</v>
      </c>
      <c r="AL1393" s="22"/>
      <c r="AM1393" s="20" t="s">
        <v>184</v>
      </c>
      <c r="AN1393" s="20"/>
      <c r="AO1393" s="20" t="s">
        <v>3188</v>
      </c>
      <c r="AP1393" s="20"/>
      <c r="AQ1393" s="20"/>
      <c r="AR1393" s="22"/>
      <c r="AS1393" s="46">
        <v>42552</v>
      </c>
      <c r="AT1393" s="173"/>
    </row>
    <row r="1394" spans="1:46" ht="47.25" customHeight="1">
      <c r="A1394" s="16">
        <v>8697932070823</v>
      </c>
      <c r="B1394" s="16" t="s">
        <v>3314</v>
      </c>
      <c r="C1394" s="16" t="s">
        <v>3317</v>
      </c>
      <c r="D1394" s="17" t="s">
        <v>38</v>
      </c>
      <c r="E1394" s="18" t="s">
        <v>38</v>
      </c>
      <c r="F1394" s="18">
        <v>0</v>
      </c>
      <c r="G1394" s="18">
        <v>1</v>
      </c>
      <c r="H1394" s="18">
        <v>1</v>
      </c>
      <c r="I1394" s="18"/>
      <c r="J1394" s="18"/>
      <c r="K1394" s="18"/>
      <c r="L1394" s="19" t="s">
        <v>3891</v>
      </c>
      <c r="M1394" s="19" t="s">
        <v>829</v>
      </c>
      <c r="N1394" s="18" t="s">
        <v>1154</v>
      </c>
      <c r="O1394" s="18">
        <v>15</v>
      </c>
      <c r="P1394" s="18" t="s">
        <v>163</v>
      </c>
      <c r="Q1394" s="18">
        <v>28</v>
      </c>
      <c r="R1394" s="18" t="s">
        <v>45</v>
      </c>
      <c r="S1394" s="37" t="s">
        <v>46</v>
      </c>
      <c r="T1394" s="37" t="s">
        <v>222</v>
      </c>
      <c r="U1394" s="37">
        <v>80.87</v>
      </c>
      <c r="V1394" s="37">
        <v>39.42</v>
      </c>
      <c r="W1394" s="37">
        <v>39.42</v>
      </c>
      <c r="X1394" s="37" t="s">
        <v>222</v>
      </c>
      <c r="Y1394" s="39"/>
      <c r="Z1394" s="16">
        <v>0</v>
      </c>
      <c r="AA1394" s="36">
        <v>83.43</v>
      </c>
      <c r="AB1394" s="36"/>
      <c r="AC1394" s="36">
        <v>83.43</v>
      </c>
      <c r="AD1394" s="70">
        <f t="shared" si="283"/>
        <v>89.870100000000008</v>
      </c>
      <c r="AE1394" s="70">
        <f t="shared" si="287"/>
        <v>112.337625</v>
      </c>
      <c r="AF1394" s="70">
        <f t="shared" si="288"/>
        <v>121.32463500000001</v>
      </c>
      <c r="AG1394" s="36">
        <f t="shared" si="284"/>
        <v>89.87</v>
      </c>
      <c r="AH1394" s="36">
        <f t="shared" si="285"/>
        <v>112.33</v>
      </c>
      <c r="AI1394" s="36">
        <f t="shared" si="286"/>
        <v>121.32</v>
      </c>
      <c r="AJ1394" s="40">
        <v>42545</v>
      </c>
      <c r="AK1394" s="40">
        <v>42547</v>
      </c>
      <c r="AL1394" s="22"/>
      <c r="AM1394" s="20" t="s">
        <v>184</v>
      </c>
      <c r="AN1394" s="20"/>
      <c r="AO1394" s="20" t="s">
        <v>2716</v>
      </c>
      <c r="AP1394" s="20"/>
      <c r="AQ1394" s="20"/>
      <c r="AR1394" s="22"/>
      <c r="AS1394" s="46">
        <v>42552</v>
      </c>
      <c r="AT1394" s="173"/>
    </row>
    <row r="1395" spans="1:46" ht="47.25" customHeight="1">
      <c r="A1395" s="16">
        <v>8697936074216</v>
      </c>
      <c r="B1395" s="16" t="s">
        <v>3314</v>
      </c>
      <c r="C1395" s="16" t="s">
        <v>3317</v>
      </c>
      <c r="D1395" s="17" t="s">
        <v>38</v>
      </c>
      <c r="E1395" s="18" t="s">
        <v>38</v>
      </c>
      <c r="F1395" s="18">
        <v>0</v>
      </c>
      <c r="G1395" s="18">
        <v>1</v>
      </c>
      <c r="H1395" s="18">
        <v>1</v>
      </c>
      <c r="I1395" s="18"/>
      <c r="J1395" s="18"/>
      <c r="K1395" s="18"/>
      <c r="L1395" s="19" t="s">
        <v>3891</v>
      </c>
      <c r="M1395" s="19" t="s">
        <v>829</v>
      </c>
      <c r="N1395" s="18" t="s">
        <v>502</v>
      </c>
      <c r="O1395" s="18">
        <v>15</v>
      </c>
      <c r="P1395" s="18" t="s">
        <v>163</v>
      </c>
      <c r="Q1395" s="18">
        <v>28</v>
      </c>
      <c r="R1395" s="18" t="s">
        <v>45</v>
      </c>
      <c r="S1395" s="37" t="s">
        <v>46</v>
      </c>
      <c r="T1395" s="37" t="s">
        <v>222</v>
      </c>
      <c r="U1395" s="37">
        <v>80.87</v>
      </c>
      <c r="V1395" s="37">
        <v>39.42</v>
      </c>
      <c r="W1395" s="37">
        <v>39.42</v>
      </c>
      <c r="X1395" s="37" t="s">
        <v>222</v>
      </c>
      <c r="Y1395" s="39"/>
      <c r="Z1395" s="16">
        <v>0</v>
      </c>
      <c r="AA1395" s="36">
        <v>83.43</v>
      </c>
      <c r="AB1395" s="36"/>
      <c r="AC1395" s="36">
        <v>83.43</v>
      </c>
      <c r="AD1395" s="70">
        <f t="shared" si="283"/>
        <v>89.870100000000008</v>
      </c>
      <c r="AE1395" s="70">
        <f t="shared" si="287"/>
        <v>112.337625</v>
      </c>
      <c r="AF1395" s="70">
        <f t="shared" si="288"/>
        <v>121.32463500000001</v>
      </c>
      <c r="AG1395" s="36">
        <f t="shared" si="284"/>
        <v>89.87</v>
      </c>
      <c r="AH1395" s="36">
        <f t="shared" si="285"/>
        <v>112.33</v>
      </c>
      <c r="AI1395" s="36">
        <f t="shared" si="286"/>
        <v>121.32</v>
      </c>
      <c r="AJ1395" s="40">
        <v>42545</v>
      </c>
      <c r="AK1395" s="40">
        <v>42547</v>
      </c>
      <c r="AL1395" s="22"/>
      <c r="AM1395" s="20" t="s">
        <v>184</v>
      </c>
      <c r="AN1395" s="20"/>
      <c r="AO1395" s="20" t="s">
        <v>8308</v>
      </c>
      <c r="AP1395" s="20"/>
      <c r="AQ1395" s="20"/>
      <c r="AR1395" s="22"/>
      <c r="AS1395" s="46">
        <v>42552</v>
      </c>
      <c r="AT1395" s="173"/>
    </row>
    <row r="1396" spans="1:46" ht="47.25" customHeight="1">
      <c r="A1396" s="16">
        <v>8697936021159</v>
      </c>
      <c r="B1396" s="16" t="s">
        <v>6392</v>
      </c>
      <c r="C1396" s="16" t="s">
        <v>6393</v>
      </c>
      <c r="D1396" s="17" t="s">
        <v>38</v>
      </c>
      <c r="E1396" s="18" t="s">
        <v>38</v>
      </c>
      <c r="F1396" s="18">
        <v>0</v>
      </c>
      <c r="G1396" s="18">
        <v>1</v>
      </c>
      <c r="H1396" s="18">
        <v>1</v>
      </c>
      <c r="I1396" s="18"/>
      <c r="J1396" s="18"/>
      <c r="K1396" s="18"/>
      <c r="L1396" s="19" t="s">
        <v>3860</v>
      </c>
      <c r="M1396" s="19" t="s">
        <v>73</v>
      </c>
      <c r="N1396" s="18" t="s">
        <v>502</v>
      </c>
      <c r="O1396" s="18">
        <v>10</v>
      </c>
      <c r="P1396" s="18" t="s">
        <v>163</v>
      </c>
      <c r="Q1396" s="18">
        <v>20</v>
      </c>
      <c r="R1396" s="18" t="s">
        <v>45</v>
      </c>
      <c r="S1396" s="37" t="s">
        <v>46</v>
      </c>
      <c r="T1396" s="18" t="s">
        <v>284</v>
      </c>
      <c r="U1396" s="37">
        <v>3.25</v>
      </c>
      <c r="V1396" s="37">
        <v>4.82</v>
      </c>
      <c r="W1396" s="37">
        <v>2.89</v>
      </c>
      <c r="X1396" s="18" t="s">
        <v>238</v>
      </c>
      <c r="Y1396" s="39"/>
      <c r="Z1396" s="16">
        <v>0</v>
      </c>
      <c r="AA1396" s="36">
        <v>6.03</v>
      </c>
      <c r="AB1396" s="36"/>
      <c r="AC1396" s="36">
        <v>6.03</v>
      </c>
      <c r="AD1396" s="37">
        <f t="shared" si="283"/>
        <v>6.5727000000000011</v>
      </c>
      <c r="AE1396" s="37">
        <f t="shared" si="287"/>
        <v>8.2158750000000005</v>
      </c>
      <c r="AF1396" s="37">
        <f t="shared" si="288"/>
        <v>8.8731450000000009</v>
      </c>
      <c r="AG1396" s="36">
        <f t="shared" si="284"/>
        <v>6.57</v>
      </c>
      <c r="AH1396" s="36">
        <f t="shared" si="285"/>
        <v>8.2100000000000009</v>
      </c>
      <c r="AI1396" s="36">
        <f t="shared" si="286"/>
        <v>8.8699999999999992</v>
      </c>
      <c r="AJ1396" s="40">
        <v>42622</v>
      </c>
      <c r="AK1396" s="40">
        <v>42626</v>
      </c>
      <c r="AL1396" s="22"/>
      <c r="AM1396" s="20" t="s">
        <v>184</v>
      </c>
      <c r="AN1396" s="20"/>
      <c r="AO1396" s="20" t="s">
        <v>1471</v>
      </c>
      <c r="AP1396" s="20"/>
      <c r="AQ1396" s="20"/>
      <c r="AR1396" s="22"/>
      <c r="AS1396" s="46">
        <v>42552</v>
      </c>
      <c r="AT1396" s="173"/>
    </row>
    <row r="1397" spans="1:46" ht="47.25" customHeight="1">
      <c r="A1397" s="16">
        <v>8697936021166</v>
      </c>
      <c r="B1397" s="16" t="s">
        <v>6392</v>
      </c>
      <c r="C1397" s="16" t="s">
        <v>6393</v>
      </c>
      <c r="D1397" s="17" t="s">
        <v>38</v>
      </c>
      <c r="E1397" s="18" t="s">
        <v>38</v>
      </c>
      <c r="F1397" s="18">
        <v>0</v>
      </c>
      <c r="G1397" s="18">
        <v>1</v>
      </c>
      <c r="H1397" s="18">
        <v>1</v>
      </c>
      <c r="I1397" s="18"/>
      <c r="J1397" s="18"/>
      <c r="K1397" s="18"/>
      <c r="L1397" s="19" t="s">
        <v>3862</v>
      </c>
      <c r="M1397" s="19" t="s">
        <v>73</v>
      </c>
      <c r="N1397" s="18" t="s">
        <v>502</v>
      </c>
      <c r="O1397" s="18">
        <v>10</v>
      </c>
      <c r="P1397" s="18" t="s">
        <v>163</v>
      </c>
      <c r="Q1397" s="18">
        <v>30</v>
      </c>
      <c r="R1397" s="18" t="s">
        <v>45</v>
      </c>
      <c r="S1397" s="37" t="s">
        <v>46</v>
      </c>
      <c r="T1397" s="18" t="s">
        <v>284</v>
      </c>
      <c r="U1397" s="37">
        <v>4.88</v>
      </c>
      <c r="V1397" s="37">
        <v>9.6</v>
      </c>
      <c r="W1397" s="37">
        <v>4.88</v>
      </c>
      <c r="X1397" s="18" t="s">
        <v>284</v>
      </c>
      <c r="Y1397" s="39"/>
      <c r="Z1397" s="16">
        <v>0</v>
      </c>
      <c r="AA1397" s="36">
        <v>8.02</v>
      </c>
      <c r="AB1397" s="36"/>
      <c r="AC1397" s="36">
        <v>8.02</v>
      </c>
      <c r="AD1397" s="37">
        <f t="shared" si="283"/>
        <v>8.7417999999999996</v>
      </c>
      <c r="AE1397" s="37">
        <f t="shared" si="287"/>
        <v>10.927249999999999</v>
      </c>
      <c r="AF1397" s="37">
        <f t="shared" si="288"/>
        <v>11.80143</v>
      </c>
      <c r="AG1397" s="36">
        <f t="shared" si="284"/>
        <v>8.74</v>
      </c>
      <c r="AH1397" s="36">
        <f t="shared" si="285"/>
        <v>10.92</v>
      </c>
      <c r="AI1397" s="36">
        <f t="shared" si="286"/>
        <v>11.8</v>
      </c>
      <c r="AJ1397" s="40">
        <v>42622</v>
      </c>
      <c r="AK1397" s="40">
        <v>42626</v>
      </c>
      <c r="AL1397" s="22"/>
      <c r="AM1397" s="20" t="s">
        <v>184</v>
      </c>
      <c r="AN1397" s="20"/>
      <c r="AO1397" s="20" t="s">
        <v>999</v>
      </c>
      <c r="AP1397" s="20"/>
      <c r="AQ1397" s="20"/>
      <c r="AR1397" s="22"/>
      <c r="AS1397" s="46">
        <v>42552</v>
      </c>
      <c r="AT1397" s="173"/>
    </row>
    <row r="1398" spans="1:46" ht="47.25" customHeight="1">
      <c r="A1398" s="16">
        <v>8697936021135</v>
      </c>
      <c r="B1398" s="16" t="s">
        <v>6392</v>
      </c>
      <c r="C1398" s="16" t="s">
        <v>6393</v>
      </c>
      <c r="D1398" s="17" t="s">
        <v>38</v>
      </c>
      <c r="E1398" s="18" t="s">
        <v>38</v>
      </c>
      <c r="F1398" s="18">
        <v>3</v>
      </c>
      <c r="G1398" s="18">
        <v>1</v>
      </c>
      <c r="H1398" s="18">
        <v>2</v>
      </c>
      <c r="I1398" s="18"/>
      <c r="J1398" s="18"/>
      <c r="K1398" s="18"/>
      <c r="L1398" s="19" t="s">
        <v>3864</v>
      </c>
      <c r="M1398" s="19" t="s">
        <v>73</v>
      </c>
      <c r="N1398" s="18" t="s">
        <v>502</v>
      </c>
      <c r="O1398" s="18">
        <v>5</v>
      </c>
      <c r="P1398" s="18" t="s">
        <v>163</v>
      </c>
      <c r="Q1398" s="18">
        <v>20</v>
      </c>
      <c r="R1398" s="18" t="s">
        <v>45</v>
      </c>
      <c r="S1398" s="37" t="s">
        <v>46</v>
      </c>
      <c r="T1398" s="18" t="s">
        <v>53</v>
      </c>
      <c r="U1398" s="37">
        <v>1.62</v>
      </c>
      <c r="V1398" s="37">
        <v>1.62</v>
      </c>
      <c r="W1398" s="37">
        <v>0</v>
      </c>
      <c r="X1398" s="18" t="s">
        <v>53</v>
      </c>
      <c r="Y1398" s="39"/>
      <c r="Z1398" s="16">
        <v>0</v>
      </c>
      <c r="AA1398" s="36">
        <v>3.41</v>
      </c>
      <c r="AB1398" s="36"/>
      <c r="AC1398" s="36">
        <v>3.41</v>
      </c>
      <c r="AD1398" s="37">
        <f t="shared" si="283"/>
        <v>3.7169000000000003</v>
      </c>
      <c r="AE1398" s="37">
        <f t="shared" si="287"/>
        <v>4.6461250000000005</v>
      </c>
      <c r="AF1398" s="37">
        <f t="shared" si="288"/>
        <v>5.0178150000000006</v>
      </c>
      <c r="AG1398" s="36">
        <f t="shared" si="284"/>
        <v>3.71</v>
      </c>
      <c r="AH1398" s="36">
        <f t="shared" si="285"/>
        <v>4.6399999999999997</v>
      </c>
      <c r="AI1398" s="36">
        <f t="shared" si="286"/>
        <v>5.01</v>
      </c>
      <c r="AJ1398" s="40">
        <v>42622</v>
      </c>
      <c r="AK1398" s="40">
        <v>42626</v>
      </c>
      <c r="AL1398" s="22"/>
      <c r="AM1398" s="20" t="s">
        <v>184</v>
      </c>
      <c r="AN1398" s="20"/>
      <c r="AO1398" s="20" t="s">
        <v>1892</v>
      </c>
      <c r="AP1398" s="20"/>
      <c r="AQ1398" s="20"/>
      <c r="AR1398" s="22"/>
      <c r="AS1398" s="46">
        <v>42552</v>
      </c>
      <c r="AT1398" s="173"/>
    </row>
    <row r="1399" spans="1:46" ht="47.25" customHeight="1">
      <c r="A1399" s="16">
        <v>8697936021142</v>
      </c>
      <c r="B1399" s="16" t="s">
        <v>6392</v>
      </c>
      <c r="C1399" s="16" t="s">
        <v>6393</v>
      </c>
      <c r="D1399" s="17" t="s">
        <v>38</v>
      </c>
      <c r="E1399" s="18" t="s">
        <v>38</v>
      </c>
      <c r="F1399" s="18">
        <v>0</v>
      </c>
      <c r="G1399" s="18">
        <v>1</v>
      </c>
      <c r="H1399" s="18">
        <v>1</v>
      </c>
      <c r="I1399" s="18"/>
      <c r="J1399" s="18"/>
      <c r="K1399" s="18"/>
      <c r="L1399" s="19" t="s">
        <v>3868</v>
      </c>
      <c r="M1399" s="19" t="s">
        <v>73</v>
      </c>
      <c r="N1399" s="18" t="s">
        <v>502</v>
      </c>
      <c r="O1399" s="18">
        <v>5</v>
      </c>
      <c r="P1399" s="18" t="s">
        <v>163</v>
      </c>
      <c r="Q1399" s="18">
        <v>30</v>
      </c>
      <c r="R1399" s="18" t="s">
        <v>45</v>
      </c>
      <c r="S1399" s="37" t="s">
        <v>46</v>
      </c>
      <c r="T1399" s="18" t="s">
        <v>222</v>
      </c>
      <c r="U1399" s="37">
        <v>3.58</v>
      </c>
      <c r="V1399" s="37">
        <v>9.6</v>
      </c>
      <c r="W1399" s="37">
        <v>3.58</v>
      </c>
      <c r="X1399" s="18" t="s">
        <v>222</v>
      </c>
      <c r="Y1399" s="39"/>
      <c r="Z1399" s="16">
        <v>0</v>
      </c>
      <c r="AA1399" s="36">
        <v>4.58</v>
      </c>
      <c r="AB1399" s="36"/>
      <c r="AC1399" s="36">
        <v>4.58</v>
      </c>
      <c r="AD1399" s="37">
        <f t="shared" si="283"/>
        <v>4.9922000000000004</v>
      </c>
      <c r="AE1399" s="37">
        <f t="shared" si="287"/>
        <v>6.2402500000000005</v>
      </c>
      <c r="AF1399" s="37">
        <f t="shared" si="288"/>
        <v>6.7394700000000007</v>
      </c>
      <c r="AG1399" s="36">
        <f t="shared" si="284"/>
        <v>4.99</v>
      </c>
      <c r="AH1399" s="36">
        <f t="shared" si="285"/>
        <v>6.24</v>
      </c>
      <c r="AI1399" s="36">
        <f t="shared" si="286"/>
        <v>6.73</v>
      </c>
      <c r="AJ1399" s="40">
        <v>42622</v>
      </c>
      <c r="AK1399" s="40">
        <v>42626</v>
      </c>
      <c r="AL1399" s="22"/>
      <c r="AM1399" s="20" t="s">
        <v>184</v>
      </c>
      <c r="AN1399" s="20"/>
      <c r="AO1399" s="20" t="s">
        <v>409</v>
      </c>
      <c r="AP1399" s="20"/>
      <c r="AQ1399" s="20"/>
      <c r="AR1399" s="22"/>
      <c r="AS1399" s="46">
        <v>42552</v>
      </c>
      <c r="AT1399" s="173"/>
    </row>
    <row r="1400" spans="1:46" ht="47.25" customHeight="1">
      <c r="A1400" s="16">
        <v>8697936021197</v>
      </c>
      <c r="B1400" s="16" t="s">
        <v>3363</v>
      </c>
      <c r="C1400" s="16" t="s">
        <v>3364</v>
      </c>
      <c r="D1400" s="17" t="s">
        <v>38</v>
      </c>
      <c r="E1400" s="18" t="s">
        <v>38</v>
      </c>
      <c r="F1400" s="18">
        <v>0</v>
      </c>
      <c r="G1400" s="18">
        <v>1</v>
      </c>
      <c r="H1400" s="18">
        <v>1</v>
      </c>
      <c r="I1400" s="18"/>
      <c r="J1400" s="18"/>
      <c r="K1400" s="18"/>
      <c r="L1400" s="19" t="s">
        <v>3856</v>
      </c>
      <c r="M1400" s="19" t="s">
        <v>3857</v>
      </c>
      <c r="N1400" s="18" t="s">
        <v>502</v>
      </c>
      <c r="O1400" s="18" t="s">
        <v>9471</v>
      </c>
      <c r="P1400" s="18" t="s">
        <v>1479</v>
      </c>
      <c r="Q1400" s="18">
        <v>28</v>
      </c>
      <c r="R1400" s="18" t="s">
        <v>45</v>
      </c>
      <c r="S1400" s="37" t="s">
        <v>46</v>
      </c>
      <c r="T1400" s="37" t="s">
        <v>7206</v>
      </c>
      <c r="U1400" s="37">
        <v>17.899999999999999</v>
      </c>
      <c r="V1400" s="37">
        <v>17.899999999999999</v>
      </c>
      <c r="W1400" s="37">
        <v>10.74</v>
      </c>
      <c r="X1400" s="37" t="s">
        <v>7206</v>
      </c>
      <c r="Y1400" s="39"/>
      <c r="Z1400" s="16">
        <v>0</v>
      </c>
      <c r="AA1400" s="36">
        <v>20.23</v>
      </c>
      <c r="AB1400" s="36"/>
      <c r="AC1400" s="36">
        <v>20.23</v>
      </c>
      <c r="AD1400" s="37">
        <f t="shared" si="283"/>
        <v>21.948399999999999</v>
      </c>
      <c r="AE1400" s="37">
        <f t="shared" si="287"/>
        <v>27.435499999999998</v>
      </c>
      <c r="AF1400" s="37">
        <f t="shared" si="288"/>
        <v>29.63034</v>
      </c>
      <c r="AG1400" s="36">
        <f t="shared" si="284"/>
        <v>21.94</v>
      </c>
      <c r="AH1400" s="36">
        <f t="shared" si="285"/>
        <v>27.43</v>
      </c>
      <c r="AI1400" s="36">
        <f t="shared" si="286"/>
        <v>29.63</v>
      </c>
      <c r="AJ1400" s="40">
        <v>42622</v>
      </c>
      <c r="AK1400" s="40">
        <v>42626</v>
      </c>
      <c r="AL1400" s="22"/>
      <c r="AM1400" s="20" t="s">
        <v>184</v>
      </c>
      <c r="AN1400" s="20"/>
      <c r="AO1400" s="20" t="s">
        <v>409</v>
      </c>
      <c r="AP1400" s="20"/>
      <c r="AQ1400" s="20"/>
      <c r="AR1400" s="22"/>
      <c r="AS1400" s="46">
        <v>42552</v>
      </c>
      <c r="AT1400" s="173"/>
    </row>
    <row r="1401" spans="1:46" ht="47.25" customHeight="1">
      <c r="A1401" s="16">
        <v>8697933090615</v>
      </c>
      <c r="B1401" s="16" t="s">
        <v>6471</v>
      </c>
      <c r="C1401" s="16" t="s">
        <v>6472</v>
      </c>
      <c r="D1401" s="17" t="s">
        <v>38</v>
      </c>
      <c r="E1401" s="18" t="s">
        <v>41</v>
      </c>
      <c r="F1401" s="18">
        <v>0</v>
      </c>
      <c r="G1401" s="18">
        <v>1</v>
      </c>
      <c r="H1401" s="18">
        <v>1</v>
      </c>
      <c r="I1401" s="18"/>
      <c r="J1401" s="18"/>
      <c r="K1401" s="18"/>
      <c r="L1401" s="19" t="s">
        <v>1835</v>
      </c>
      <c r="M1401" s="19" t="s">
        <v>152</v>
      </c>
      <c r="N1401" s="18" t="s">
        <v>1900</v>
      </c>
      <c r="O1401" s="18">
        <v>10</v>
      </c>
      <c r="P1401" s="18" t="s">
        <v>163</v>
      </c>
      <c r="Q1401" s="18">
        <v>100</v>
      </c>
      <c r="R1401" s="18" t="s">
        <v>45</v>
      </c>
      <c r="S1401" s="37" t="s">
        <v>46</v>
      </c>
      <c r="T1401" s="18" t="s">
        <v>4626</v>
      </c>
      <c r="U1401" s="37">
        <v>167.87</v>
      </c>
      <c r="V1401" s="37">
        <v>167.87</v>
      </c>
      <c r="W1401" s="37">
        <v>134.29</v>
      </c>
      <c r="X1401" s="18" t="s">
        <v>4626</v>
      </c>
      <c r="Y1401" s="39"/>
      <c r="Z1401" s="16">
        <v>0</v>
      </c>
      <c r="AA1401" s="36">
        <v>125.7</v>
      </c>
      <c r="AB1401" s="36"/>
      <c r="AC1401" s="36">
        <v>125.7</v>
      </c>
      <c r="AD1401" s="70">
        <f t="shared" si="283"/>
        <v>134.328</v>
      </c>
      <c r="AE1401" s="70">
        <f t="shared" si="287"/>
        <v>165.50448</v>
      </c>
      <c r="AF1401" s="70">
        <f t="shared" si="288"/>
        <v>178.74483840000002</v>
      </c>
      <c r="AG1401" s="36">
        <f t="shared" si="284"/>
        <v>134.32</v>
      </c>
      <c r="AH1401" s="36">
        <f t="shared" si="285"/>
        <v>165.5</v>
      </c>
      <c r="AI1401" s="36">
        <f t="shared" si="286"/>
        <v>178.74</v>
      </c>
      <c r="AJ1401" s="40">
        <v>42419</v>
      </c>
      <c r="AK1401" s="40">
        <v>42422</v>
      </c>
      <c r="AL1401" s="22"/>
      <c r="AM1401" s="20" t="s">
        <v>184</v>
      </c>
      <c r="AN1401" s="20"/>
      <c r="AO1401" s="20" t="s">
        <v>409</v>
      </c>
      <c r="AP1401" s="20"/>
      <c r="AQ1401" s="20"/>
      <c r="AR1401" s="22"/>
      <c r="AS1401" s="46">
        <v>42552</v>
      </c>
      <c r="AT1401" s="173"/>
    </row>
    <row r="1402" spans="1:46" ht="47.25" customHeight="1">
      <c r="A1402" s="16">
        <v>8697933090608</v>
      </c>
      <c r="B1402" s="16" t="s">
        <v>6471</v>
      </c>
      <c r="C1402" s="16" t="s">
        <v>6472</v>
      </c>
      <c r="D1402" s="17" t="s">
        <v>38</v>
      </c>
      <c r="E1402" s="18" t="s">
        <v>41</v>
      </c>
      <c r="F1402" s="18">
        <v>0</v>
      </c>
      <c r="G1402" s="18">
        <v>1</v>
      </c>
      <c r="H1402" s="18">
        <v>1</v>
      </c>
      <c r="I1402" s="18"/>
      <c r="J1402" s="18"/>
      <c r="K1402" s="18"/>
      <c r="L1402" s="19" t="s">
        <v>1831</v>
      </c>
      <c r="M1402" s="19" t="s">
        <v>152</v>
      </c>
      <c r="N1402" s="18" t="s">
        <v>1900</v>
      </c>
      <c r="O1402" s="18">
        <v>10</v>
      </c>
      <c r="P1402" s="18" t="s">
        <v>163</v>
      </c>
      <c r="Q1402" s="18">
        <v>50</v>
      </c>
      <c r="R1402" s="18" t="s">
        <v>45</v>
      </c>
      <c r="S1402" s="37" t="s">
        <v>46</v>
      </c>
      <c r="T1402" s="18" t="s">
        <v>331</v>
      </c>
      <c r="U1402" s="37">
        <v>42.15</v>
      </c>
      <c r="V1402" s="37">
        <v>42.15</v>
      </c>
      <c r="W1402" s="37">
        <v>33.72</v>
      </c>
      <c r="X1402" s="18" t="s">
        <v>331</v>
      </c>
      <c r="Y1402" s="39"/>
      <c r="Z1402" s="16">
        <v>0</v>
      </c>
      <c r="AA1402" s="36">
        <v>70.37</v>
      </c>
      <c r="AB1402" s="36"/>
      <c r="AC1402" s="36">
        <v>70.37</v>
      </c>
      <c r="AD1402" s="70">
        <f t="shared" si="283"/>
        <v>75.895900000000012</v>
      </c>
      <c r="AE1402" s="70">
        <f t="shared" si="287"/>
        <v>94.869875000000008</v>
      </c>
      <c r="AF1402" s="70">
        <f t="shared" si="288"/>
        <v>102.45946500000001</v>
      </c>
      <c r="AG1402" s="36">
        <f t="shared" si="284"/>
        <v>75.89</v>
      </c>
      <c r="AH1402" s="36">
        <f t="shared" si="285"/>
        <v>94.86</v>
      </c>
      <c r="AI1402" s="36">
        <f t="shared" si="286"/>
        <v>102.45</v>
      </c>
      <c r="AJ1402" s="40">
        <v>42419</v>
      </c>
      <c r="AK1402" s="40">
        <v>42422</v>
      </c>
      <c r="AL1402" s="22"/>
      <c r="AM1402" s="20" t="s">
        <v>184</v>
      </c>
      <c r="AN1402" s="20"/>
      <c r="AO1402" s="20" t="s">
        <v>409</v>
      </c>
      <c r="AP1402" s="20"/>
      <c r="AQ1402" s="20"/>
      <c r="AR1402" s="22"/>
      <c r="AS1402" s="46">
        <v>42552</v>
      </c>
      <c r="AT1402" s="173"/>
    </row>
    <row r="1403" spans="1:46" ht="47.25" customHeight="1">
      <c r="A1403" s="16">
        <v>8697933090622</v>
      </c>
      <c r="B1403" s="16" t="s">
        <v>6471</v>
      </c>
      <c r="C1403" s="16" t="s">
        <v>6472</v>
      </c>
      <c r="D1403" s="17" t="s">
        <v>38</v>
      </c>
      <c r="E1403" s="18" t="s">
        <v>41</v>
      </c>
      <c r="F1403" s="18">
        <v>0</v>
      </c>
      <c r="G1403" s="18">
        <v>5</v>
      </c>
      <c r="H1403" s="18">
        <v>1</v>
      </c>
      <c r="I1403" s="18"/>
      <c r="J1403" s="18"/>
      <c r="K1403" s="18"/>
      <c r="L1403" s="19" t="s">
        <v>1821</v>
      </c>
      <c r="M1403" s="19" t="s">
        <v>152</v>
      </c>
      <c r="N1403" s="18" t="s">
        <v>1900</v>
      </c>
      <c r="O1403" s="18">
        <v>15</v>
      </c>
      <c r="P1403" s="18" t="s">
        <v>163</v>
      </c>
      <c r="Q1403" s="18">
        <v>10</v>
      </c>
      <c r="R1403" s="18" t="s">
        <v>45</v>
      </c>
      <c r="S1403" s="37" t="s">
        <v>46</v>
      </c>
      <c r="T1403" s="18" t="s">
        <v>331</v>
      </c>
      <c r="U1403" s="37">
        <v>13.74</v>
      </c>
      <c r="V1403" s="37">
        <v>13.74</v>
      </c>
      <c r="W1403" s="37">
        <v>10.99</v>
      </c>
      <c r="X1403" s="18" t="s">
        <v>331</v>
      </c>
      <c r="Y1403" s="39"/>
      <c r="Z1403" s="16">
        <v>0</v>
      </c>
      <c r="AA1403" s="36">
        <v>12.69</v>
      </c>
      <c r="AB1403" s="36"/>
      <c r="AC1403" s="36">
        <v>12.69</v>
      </c>
      <c r="AD1403" s="70">
        <f t="shared" si="283"/>
        <v>13.805199999999999</v>
      </c>
      <c r="AE1403" s="70">
        <f t="shared" si="287"/>
        <v>17.256499999999999</v>
      </c>
      <c r="AF1403" s="70">
        <f t="shared" si="288"/>
        <v>18.63702</v>
      </c>
      <c r="AG1403" s="36">
        <f t="shared" si="284"/>
        <v>13.8</v>
      </c>
      <c r="AH1403" s="36">
        <f t="shared" si="285"/>
        <v>17.25</v>
      </c>
      <c r="AI1403" s="36">
        <f t="shared" si="286"/>
        <v>18.63</v>
      </c>
      <c r="AJ1403" s="40">
        <v>42419</v>
      </c>
      <c r="AK1403" s="40">
        <v>42422</v>
      </c>
      <c r="AL1403" s="22"/>
      <c r="AM1403" s="20" t="s">
        <v>184</v>
      </c>
      <c r="AN1403" s="20"/>
      <c r="AO1403" s="20" t="s">
        <v>7663</v>
      </c>
      <c r="AP1403" s="20"/>
      <c r="AQ1403" s="20"/>
      <c r="AR1403" s="22"/>
      <c r="AS1403" s="46">
        <v>42552</v>
      </c>
      <c r="AT1403" s="173"/>
    </row>
    <row r="1404" spans="1:46" ht="47.25" customHeight="1">
      <c r="A1404" s="16">
        <v>8697933090646</v>
      </c>
      <c r="B1404" s="16" t="s">
        <v>6471</v>
      </c>
      <c r="C1404" s="16" t="s">
        <v>6472</v>
      </c>
      <c r="D1404" s="17" t="s">
        <v>38</v>
      </c>
      <c r="E1404" s="18" t="s">
        <v>41</v>
      </c>
      <c r="F1404" s="18">
        <v>0</v>
      </c>
      <c r="G1404" s="18">
        <v>5</v>
      </c>
      <c r="H1404" s="18">
        <v>1</v>
      </c>
      <c r="I1404" s="18"/>
      <c r="J1404" s="18"/>
      <c r="K1404" s="18"/>
      <c r="L1404" s="19" t="s">
        <v>1824</v>
      </c>
      <c r="M1404" s="19" t="s">
        <v>152</v>
      </c>
      <c r="N1404" s="18" t="s">
        <v>1900</v>
      </c>
      <c r="O1404" s="18">
        <v>15</v>
      </c>
      <c r="P1404" s="18" t="s">
        <v>163</v>
      </c>
      <c r="Q1404" s="18">
        <v>100</v>
      </c>
      <c r="R1404" s="18" t="s">
        <v>45</v>
      </c>
      <c r="S1404" s="37" t="s">
        <v>46</v>
      </c>
      <c r="T1404" s="18" t="s">
        <v>331</v>
      </c>
      <c r="U1404" s="37">
        <v>137.46</v>
      </c>
      <c r="V1404" s="37">
        <v>137.46</v>
      </c>
      <c r="W1404" s="37">
        <v>109.96</v>
      </c>
      <c r="X1404" s="18" t="s">
        <v>331</v>
      </c>
      <c r="Y1404" s="39"/>
      <c r="Z1404" s="16">
        <v>0</v>
      </c>
      <c r="AA1404" s="36">
        <v>211.2</v>
      </c>
      <c r="AB1404" s="36"/>
      <c r="AC1404" s="36">
        <v>211.2</v>
      </c>
      <c r="AD1404" s="70">
        <f t="shared" si="283"/>
        <v>223.02399999999997</v>
      </c>
      <c r="AE1404" s="70">
        <f t="shared" si="287"/>
        <v>267.93487999999996</v>
      </c>
      <c r="AF1404" s="70">
        <f t="shared" si="288"/>
        <v>289.36967039999996</v>
      </c>
      <c r="AG1404" s="36">
        <f t="shared" si="284"/>
        <v>223.02</v>
      </c>
      <c r="AH1404" s="36">
        <f t="shared" si="285"/>
        <v>267.93</v>
      </c>
      <c r="AI1404" s="36">
        <f t="shared" si="286"/>
        <v>289.36</v>
      </c>
      <c r="AJ1404" s="40">
        <v>42419</v>
      </c>
      <c r="AK1404" s="40">
        <v>42422</v>
      </c>
      <c r="AL1404" s="22"/>
      <c r="AM1404" s="20" t="s">
        <v>184</v>
      </c>
      <c r="AN1404" s="20"/>
      <c r="AO1404" s="20" t="s">
        <v>8023</v>
      </c>
      <c r="AP1404" s="20"/>
      <c r="AQ1404" s="20"/>
      <c r="AR1404" s="22"/>
      <c r="AS1404" s="46">
        <v>42552</v>
      </c>
      <c r="AT1404" s="173"/>
    </row>
    <row r="1405" spans="1:46" ht="47.25" customHeight="1">
      <c r="A1405" s="16">
        <v>8697933090639</v>
      </c>
      <c r="B1405" s="16" t="s">
        <v>6471</v>
      </c>
      <c r="C1405" s="16" t="s">
        <v>6472</v>
      </c>
      <c r="D1405" s="17" t="s">
        <v>38</v>
      </c>
      <c r="E1405" s="18" t="s">
        <v>41</v>
      </c>
      <c r="F1405" s="18">
        <v>0</v>
      </c>
      <c r="G1405" s="18">
        <v>5</v>
      </c>
      <c r="H1405" s="18">
        <v>1</v>
      </c>
      <c r="I1405" s="18"/>
      <c r="J1405" s="18"/>
      <c r="K1405" s="18"/>
      <c r="L1405" s="19" t="s">
        <v>1822</v>
      </c>
      <c r="M1405" s="19" t="s">
        <v>152</v>
      </c>
      <c r="N1405" s="18" t="s">
        <v>1900</v>
      </c>
      <c r="O1405" s="18">
        <v>15</v>
      </c>
      <c r="P1405" s="18" t="s">
        <v>163</v>
      </c>
      <c r="Q1405" s="18">
        <v>50</v>
      </c>
      <c r="R1405" s="18" t="s">
        <v>45</v>
      </c>
      <c r="S1405" s="37" t="s">
        <v>46</v>
      </c>
      <c r="T1405" s="18" t="s">
        <v>331</v>
      </c>
      <c r="U1405" s="37">
        <v>68.73</v>
      </c>
      <c r="V1405" s="37">
        <v>68.73</v>
      </c>
      <c r="W1405" s="37">
        <v>54.98</v>
      </c>
      <c r="X1405" s="18" t="s">
        <v>331</v>
      </c>
      <c r="Y1405" s="39"/>
      <c r="Z1405" s="16">
        <v>0</v>
      </c>
      <c r="AA1405" s="36">
        <v>105.58</v>
      </c>
      <c r="AB1405" s="36"/>
      <c r="AC1405" s="36">
        <v>105.58</v>
      </c>
      <c r="AD1405" s="70">
        <f t="shared" si="283"/>
        <v>113.4032</v>
      </c>
      <c r="AE1405" s="70">
        <f t="shared" si="287"/>
        <v>141.23171199999999</v>
      </c>
      <c r="AF1405" s="70">
        <f t="shared" si="288"/>
        <v>152.53024895999999</v>
      </c>
      <c r="AG1405" s="36">
        <f t="shared" si="284"/>
        <v>113.4</v>
      </c>
      <c r="AH1405" s="36">
        <f t="shared" si="285"/>
        <v>141.22999999999999</v>
      </c>
      <c r="AI1405" s="36">
        <f t="shared" si="286"/>
        <v>152.53</v>
      </c>
      <c r="AJ1405" s="40">
        <v>42419</v>
      </c>
      <c r="AK1405" s="40">
        <v>42422</v>
      </c>
      <c r="AL1405" s="22"/>
      <c r="AM1405" s="20" t="s">
        <v>184</v>
      </c>
      <c r="AN1405" s="20"/>
      <c r="AO1405" s="20" t="s">
        <v>8059</v>
      </c>
      <c r="AP1405" s="20"/>
      <c r="AQ1405" s="20"/>
      <c r="AR1405" s="22"/>
      <c r="AS1405" s="46">
        <v>42552</v>
      </c>
      <c r="AT1405" s="173"/>
    </row>
    <row r="1406" spans="1:46" ht="47.25" customHeight="1">
      <c r="A1406" s="16">
        <v>8697933090660</v>
      </c>
      <c r="B1406" s="16" t="s">
        <v>6471</v>
      </c>
      <c r="C1406" s="16" t="s">
        <v>6472</v>
      </c>
      <c r="D1406" s="17" t="s">
        <v>38</v>
      </c>
      <c r="E1406" s="18" t="s">
        <v>41</v>
      </c>
      <c r="F1406" s="18">
        <v>0</v>
      </c>
      <c r="G1406" s="18">
        <v>5</v>
      </c>
      <c r="H1406" s="18">
        <v>1</v>
      </c>
      <c r="I1406" s="18"/>
      <c r="J1406" s="18"/>
      <c r="K1406" s="18"/>
      <c r="L1406" s="19" t="s">
        <v>1826</v>
      </c>
      <c r="M1406" s="19" t="s">
        <v>152</v>
      </c>
      <c r="N1406" s="18" t="s">
        <v>1900</v>
      </c>
      <c r="O1406" s="18">
        <v>20</v>
      </c>
      <c r="P1406" s="18" t="s">
        <v>163</v>
      </c>
      <c r="Q1406" s="18">
        <v>100</v>
      </c>
      <c r="R1406" s="18" t="s">
        <v>45</v>
      </c>
      <c r="S1406" s="37" t="s">
        <v>46</v>
      </c>
      <c r="T1406" s="18" t="s">
        <v>238</v>
      </c>
      <c r="U1406" s="37">
        <v>165.8</v>
      </c>
      <c r="V1406" s="37">
        <v>165.59</v>
      </c>
      <c r="W1406" s="37">
        <v>132.63999999999999</v>
      </c>
      <c r="X1406" s="18" t="s">
        <v>238</v>
      </c>
      <c r="Y1406" s="39"/>
      <c r="Z1406" s="16">
        <v>0</v>
      </c>
      <c r="AA1406" s="36">
        <v>280.74</v>
      </c>
      <c r="AB1406" s="36"/>
      <c r="AC1406" s="36">
        <v>280.74</v>
      </c>
      <c r="AD1406" s="70">
        <f t="shared" si="283"/>
        <v>293.95479999999998</v>
      </c>
      <c r="AE1406" s="70">
        <f t="shared" si="287"/>
        <v>347.37737600000003</v>
      </c>
      <c r="AF1406" s="70">
        <f t="shared" si="288"/>
        <v>375.16756608000003</v>
      </c>
      <c r="AG1406" s="36">
        <f t="shared" si="284"/>
        <v>293.95</v>
      </c>
      <c r="AH1406" s="36">
        <f t="shared" si="285"/>
        <v>347.37</v>
      </c>
      <c r="AI1406" s="36">
        <f t="shared" si="286"/>
        <v>375.16</v>
      </c>
      <c r="AJ1406" s="40">
        <v>42545</v>
      </c>
      <c r="AK1406" s="40">
        <v>42547</v>
      </c>
      <c r="AL1406" s="22"/>
      <c r="AM1406" s="20" t="s">
        <v>184</v>
      </c>
      <c r="AN1406" s="20"/>
      <c r="AO1406" s="20" t="s">
        <v>7615</v>
      </c>
      <c r="AP1406" s="20"/>
      <c r="AQ1406" s="20"/>
      <c r="AR1406" s="22"/>
      <c r="AS1406" s="46">
        <v>42552</v>
      </c>
      <c r="AT1406" s="173"/>
    </row>
    <row r="1407" spans="1:46" ht="47.25" customHeight="1">
      <c r="A1407" s="16">
        <v>8697933090653</v>
      </c>
      <c r="B1407" s="16" t="s">
        <v>6471</v>
      </c>
      <c r="C1407" s="16" t="s">
        <v>6472</v>
      </c>
      <c r="D1407" s="17" t="s">
        <v>38</v>
      </c>
      <c r="E1407" s="18" t="s">
        <v>41</v>
      </c>
      <c r="F1407" s="18">
        <v>0</v>
      </c>
      <c r="G1407" s="18">
        <v>5</v>
      </c>
      <c r="H1407" s="18">
        <v>1</v>
      </c>
      <c r="I1407" s="18"/>
      <c r="J1407" s="18"/>
      <c r="K1407" s="18"/>
      <c r="L1407" s="19" t="s">
        <v>1825</v>
      </c>
      <c r="M1407" s="19" t="s">
        <v>152</v>
      </c>
      <c r="N1407" s="18" t="s">
        <v>1900</v>
      </c>
      <c r="O1407" s="18">
        <v>20</v>
      </c>
      <c r="P1407" s="18" t="s">
        <v>163</v>
      </c>
      <c r="Q1407" s="18">
        <v>50</v>
      </c>
      <c r="R1407" s="18" t="s">
        <v>45</v>
      </c>
      <c r="S1407" s="37" t="s">
        <v>46</v>
      </c>
      <c r="T1407" s="18" t="s">
        <v>222</v>
      </c>
      <c r="U1407" s="37">
        <v>40.76</v>
      </c>
      <c r="V1407" s="37">
        <v>40.76</v>
      </c>
      <c r="W1407" s="37">
        <v>32.6</v>
      </c>
      <c r="X1407" s="18" t="s">
        <v>222</v>
      </c>
      <c r="Y1407" s="39"/>
      <c r="Z1407" s="16">
        <v>0</v>
      </c>
      <c r="AA1407" s="36">
        <v>68.98</v>
      </c>
      <c r="AB1407" s="36"/>
      <c r="AC1407" s="36">
        <v>68.98</v>
      </c>
      <c r="AD1407" s="70">
        <f t="shared" si="283"/>
        <v>74.408600000000007</v>
      </c>
      <c r="AE1407" s="70">
        <f t="shared" si="287"/>
        <v>93.010750000000002</v>
      </c>
      <c r="AF1407" s="70">
        <f t="shared" si="288"/>
        <v>100.45161</v>
      </c>
      <c r="AG1407" s="36">
        <f t="shared" si="284"/>
        <v>74.400000000000006</v>
      </c>
      <c r="AH1407" s="36">
        <f t="shared" si="285"/>
        <v>93.01</v>
      </c>
      <c r="AI1407" s="36">
        <f t="shared" si="286"/>
        <v>100.45</v>
      </c>
      <c r="AJ1407" s="40">
        <v>42419</v>
      </c>
      <c r="AK1407" s="40">
        <v>42422</v>
      </c>
      <c r="AL1407" s="22"/>
      <c r="AM1407" s="20" t="s">
        <v>184</v>
      </c>
      <c r="AN1407" s="20"/>
      <c r="AO1407" s="20" t="s">
        <v>7615</v>
      </c>
      <c r="AP1407" s="20"/>
      <c r="AQ1407" s="20"/>
      <c r="AR1407" s="22"/>
      <c r="AS1407" s="46">
        <v>42552</v>
      </c>
      <c r="AT1407" s="173"/>
    </row>
    <row r="1408" spans="1:46" ht="47.25" customHeight="1">
      <c r="A1408" s="16">
        <v>8697933090578</v>
      </c>
      <c r="B1408" s="16" t="s">
        <v>6471</v>
      </c>
      <c r="C1408" s="16" t="s">
        <v>6472</v>
      </c>
      <c r="D1408" s="17" t="s">
        <v>38</v>
      </c>
      <c r="E1408" s="18" t="s">
        <v>41</v>
      </c>
      <c r="F1408" s="18">
        <v>4</v>
      </c>
      <c r="G1408" s="18">
        <v>5</v>
      </c>
      <c r="H1408" s="18">
        <v>2</v>
      </c>
      <c r="I1408" s="18"/>
      <c r="J1408" s="18"/>
      <c r="K1408" s="18"/>
      <c r="L1408" s="19" t="s">
        <v>1819</v>
      </c>
      <c r="M1408" s="19" t="s">
        <v>152</v>
      </c>
      <c r="N1408" s="18" t="s">
        <v>1900</v>
      </c>
      <c r="O1408" s="18">
        <v>5</v>
      </c>
      <c r="P1408" s="18" t="s">
        <v>163</v>
      </c>
      <c r="Q1408" s="18">
        <v>10</v>
      </c>
      <c r="R1408" s="18" t="s">
        <v>45</v>
      </c>
      <c r="S1408" s="37" t="s">
        <v>46</v>
      </c>
      <c r="T1408" s="18" t="s">
        <v>53</v>
      </c>
      <c r="U1408" s="37">
        <v>2.0599999999999996</v>
      </c>
      <c r="V1408" s="37">
        <v>2.0599999999999996</v>
      </c>
      <c r="W1408" s="37">
        <v>0</v>
      </c>
      <c r="X1408" s="18" t="s">
        <v>53</v>
      </c>
      <c r="Y1408" s="39"/>
      <c r="Z1408" s="16">
        <v>0</v>
      </c>
      <c r="AA1408" s="36">
        <v>4.34</v>
      </c>
      <c r="AB1408" s="36"/>
      <c r="AC1408" s="36">
        <v>4.34</v>
      </c>
      <c r="AD1408" s="70">
        <f t="shared" si="283"/>
        <v>4.7305999999999999</v>
      </c>
      <c r="AE1408" s="70">
        <f t="shared" si="287"/>
        <v>5.9132499999999997</v>
      </c>
      <c r="AF1408" s="70">
        <f t="shared" si="288"/>
        <v>6.3863099999999999</v>
      </c>
      <c r="AG1408" s="36">
        <f t="shared" si="284"/>
        <v>4.7300000000000004</v>
      </c>
      <c r="AH1408" s="36">
        <f t="shared" si="285"/>
        <v>5.91</v>
      </c>
      <c r="AI1408" s="36">
        <f t="shared" si="286"/>
        <v>6.38</v>
      </c>
      <c r="AJ1408" s="40">
        <v>42447</v>
      </c>
      <c r="AK1408" s="40">
        <v>42451</v>
      </c>
      <c r="AL1408" s="22"/>
      <c r="AM1408" s="20" t="s">
        <v>184</v>
      </c>
      <c r="AN1408" s="20"/>
      <c r="AO1408" s="20" t="s">
        <v>409</v>
      </c>
      <c r="AP1408" s="20"/>
      <c r="AQ1408" s="20"/>
      <c r="AR1408" s="22"/>
      <c r="AS1408" s="46">
        <v>42552</v>
      </c>
      <c r="AT1408" s="173"/>
    </row>
    <row r="1409" spans="1:46" ht="47.25" customHeight="1">
      <c r="A1409" s="16">
        <v>8697933090592</v>
      </c>
      <c r="B1409" s="16" t="s">
        <v>6471</v>
      </c>
      <c r="C1409" s="16" t="s">
        <v>6472</v>
      </c>
      <c r="D1409" s="17" t="s">
        <v>38</v>
      </c>
      <c r="E1409" s="18" t="s">
        <v>41</v>
      </c>
      <c r="F1409" s="18">
        <v>0</v>
      </c>
      <c r="G1409" s="18">
        <v>5</v>
      </c>
      <c r="H1409" s="18">
        <v>1</v>
      </c>
      <c r="I1409" s="18"/>
      <c r="J1409" s="18"/>
      <c r="K1409" s="18"/>
      <c r="L1409" s="19" t="s">
        <v>1820</v>
      </c>
      <c r="M1409" s="19" t="s">
        <v>152</v>
      </c>
      <c r="N1409" s="18" t="s">
        <v>1900</v>
      </c>
      <c r="O1409" s="18">
        <v>5</v>
      </c>
      <c r="P1409" s="18" t="s">
        <v>163</v>
      </c>
      <c r="Q1409" s="18">
        <v>100</v>
      </c>
      <c r="R1409" s="18" t="s">
        <v>45</v>
      </c>
      <c r="S1409" s="37" t="s">
        <v>46</v>
      </c>
      <c r="T1409" s="18" t="s">
        <v>331</v>
      </c>
      <c r="U1409" s="37">
        <v>59.78</v>
      </c>
      <c r="V1409" s="37">
        <v>59.78</v>
      </c>
      <c r="W1409" s="37">
        <v>47.82</v>
      </c>
      <c r="X1409" s="18" t="s">
        <v>331</v>
      </c>
      <c r="Y1409" s="39"/>
      <c r="Z1409" s="16">
        <v>0</v>
      </c>
      <c r="AA1409" s="36">
        <v>70.38</v>
      </c>
      <c r="AB1409" s="36"/>
      <c r="AC1409" s="36">
        <v>70.38</v>
      </c>
      <c r="AD1409" s="70">
        <f t="shared" si="283"/>
        <v>75.906599999999997</v>
      </c>
      <c r="AE1409" s="70">
        <f t="shared" si="287"/>
        <v>94.883250000000004</v>
      </c>
      <c r="AF1409" s="70">
        <f t="shared" si="288"/>
        <v>102.47391000000002</v>
      </c>
      <c r="AG1409" s="36">
        <f t="shared" si="284"/>
        <v>75.900000000000006</v>
      </c>
      <c r="AH1409" s="36">
        <f t="shared" si="285"/>
        <v>94.88</v>
      </c>
      <c r="AI1409" s="36">
        <f t="shared" si="286"/>
        <v>102.47</v>
      </c>
      <c r="AJ1409" s="40">
        <v>42419</v>
      </c>
      <c r="AK1409" s="40">
        <v>42422</v>
      </c>
      <c r="AL1409" s="22"/>
      <c r="AM1409" s="20" t="s">
        <v>184</v>
      </c>
      <c r="AN1409" s="20"/>
      <c r="AO1409" s="20" t="s">
        <v>9135</v>
      </c>
      <c r="AP1409" s="20"/>
      <c r="AQ1409" s="20"/>
      <c r="AR1409" s="22"/>
      <c r="AS1409" s="46">
        <v>42552</v>
      </c>
      <c r="AT1409" s="173"/>
    </row>
    <row r="1410" spans="1:46" ht="47.25" customHeight="1">
      <c r="A1410" s="16">
        <v>8680881559457</v>
      </c>
      <c r="B1410" s="16" t="s">
        <v>7104</v>
      </c>
      <c r="C1410" s="16" t="s">
        <v>7105</v>
      </c>
      <c r="D1410" s="17" t="s">
        <v>323</v>
      </c>
      <c r="E1410" s="18" t="s">
        <v>323</v>
      </c>
      <c r="F1410" s="18">
        <v>0</v>
      </c>
      <c r="G1410" s="18">
        <v>1</v>
      </c>
      <c r="H1410" s="18">
        <v>1</v>
      </c>
      <c r="I1410" s="18"/>
      <c r="J1410" s="18"/>
      <c r="K1410" s="18"/>
      <c r="L1410" s="19" t="s">
        <v>7106</v>
      </c>
      <c r="M1410" s="19" t="s">
        <v>7107</v>
      </c>
      <c r="N1410" s="18" t="s">
        <v>3357</v>
      </c>
      <c r="O1410" s="18">
        <v>18</v>
      </c>
      <c r="P1410" s="18" t="s">
        <v>470</v>
      </c>
      <c r="Q1410" s="18">
        <v>30</v>
      </c>
      <c r="R1410" s="18" t="s">
        <v>95</v>
      </c>
      <c r="S1410" s="37" t="s">
        <v>46</v>
      </c>
      <c r="T1410" s="18" t="s">
        <v>331</v>
      </c>
      <c r="U1410" s="38">
        <v>26.84</v>
      </c>
      <c r="V1410" s="38">
        <v>27</v>
      </c>
      <c r="W1410" s="38">
        <v>16.2</v>
      </c>
      <c r="X1410" s="18" t="s">
        <v>284</v>
      </c>
      <c r="Y1410" s="39"/>
      <c r="Z1410" s="16">
        <v>0</v>
      </c>
      <c r="AA1410" s="36">
        <v>37.92</v>
      </c>
      <c r="AB1410" s="36"/>
      <c r="AC1410" s="36">
        <v>37.92</v>
      </c>
      <c r="AD1410" s="38">
        <v>41.053600000000003</v>
      </c>
      <c r="AE1410" s="38">
        <v>51.317000000000007</v>
      </c>
      <c r="AF1410" s="38">
        <v>55.422360000000012</v>
      </c>
      <c r="AG1410" s="36">
        <v>41.05</v>
      </c>
      <c r="AH1410" s="36">
        <v>51.31</v>
      </c>
      <c r="AI1410" s="36">
        <v>55.42</v>
      </c>
      <c r="AJ1410" s="40">
        <v>42783</v>
      </c>
      <c r="AK1410" s="40">
        <v>42786</v>
      </c>
      <c r="AL1410" s="17"/>
      <c r="AM1410" s="20" t="s">
        <v>477</v>
      </c>
      <c r="AN1410" s="20"/>
      <c r="AO1410" s="20" t="s">
        <v>272</v>
      </c>
      <c r="AP1410" s="20"/>
      <c r="AQ1410" s="20"/>
      <c r="AR1410" s="22"/>
      <c r="AS1410" s="46">
        <v>42552</v>
      </c>
      <c r="AT1410" s="173"/>
    </row>
    <row r="1411" spans="1:46" ht="47.25" customHeight="1">
      <c r="A1411" s="16">
        <v>8699582090046</v>
      </c>
      <c r="B1411" s="16" t="s">
        <v>7710</v>
      </c>
      <c r="C1411" s="16" t="s">
        <v>7711</v>
      </c>
      <c r="D1411" s="17" t="s">
        <v>87</v>
      </c>
      <c r="E1411" s="18" t="s">
        <v>41</v>
      </c>
      <c r="F1411" s="18">
        <v>4</v>
      </c>
      <c r="G1411" s="18">
        <v>2</v>
      </c>
      <c r="H1411" s="18">
        <v>2</v>
      </c>
      <c r="I1411" s="18"/>
      <c r="J1411" s="18"/>
      <c r="K1411" s="18"/>
      <c r="L1411" s="19" t="s">
        <v>7712</v>
      </c>
      <c r="M1411" s="19" t="s">
        <v>7713</v>
      </c>
      <c r="N1411" s="18" t="s">
        <v>2617</v>
      </c>
      <c r="O1411" s="18">
        <v>500</v>
      </c>
      <c r="P1411" s="18" t="s">
        <v>163</v>
      </c>
      <c r="Q1411" s="18">
        <v>4</v>
      </c>
      <c r="R1411" s="18" t="s">
        <v>45</v>
      </c>
      <c r="S1411" s="37" t="s">
        <v>46</v>
      </c>
      <c r="T1411" s="18" t="s">
        <v>53</v>
      </c>
      <c r="U1411" s="37">
        <v>3.46</v>
      </c>
      <c r="V1411" s="37">
        <v>3.46</v>
      </c>
      <c r="W1411" s="37">
        <v>0</v>
      </c>
      <c r="X1411" s="18" t="s">
        <v>53</v>
      </c>
      <c r="Y1411" s="39"/>
      <c r="Z1411" s="16">
        <v>0</v>
      </c>
      <c r="AA1411" s="36">
        <v>7.32</v>
      </c>
      <c r="AB1411" s="36"/>
      <c r="AC1411" s="36">
        <v>7.32</v>
      </c>
      <c r="AD1411" s="70">
        <f>IF(Z1411=2,AC1411*1.08,IF(AC1411&lt;=10,(AC1411*1.09),IF(AC1411&lt;=50,(10*1.09)+((AC1411-10)*1.08),IF(AC1411&lt;=100,(10*1.09)+((50-10)*1.08)+((AC1411-50)*1.07),IF(AC1411&lt;=200,(10*1.09)+((50-10)*1.08)+((100-50)*1.07)+((AC1411-100)*1.04),(10*1.09)+((50-10)*1.08)+((100-50)*1.07)+((200-100)*1.04)+((AC1411-200)*1.02))))))</f>
        <v>7.9788000000000006</v>
      </c>
      <c r="AE1411" s="70">
        <f>IF(Z1411=1,AD1411*1.08,IF(Z1411=2,0,IF(AC1411&lt;=100,(AD1411*1.25),IF(AC1411&lt;=200,134.5+((AC1411-100)*1.04*1.16),255.14+((AC1411-200)*1.02*1.12)))))</f>
        <v>9.9735000000000014</v>
      </c>
      <c r="AF1411" s="70">
        <f>IF(Z1411=1,0,(AE1411*1.08))</f>
        <v>10.771380000000002</v>
      </c>
      <c r="AG1411" s="36">
        <f t="shared" ref="AG1411:AI1412" si="289">TRUNC(AD1411,2)</f>
        <v>7.97</v>
      </c>
      <c r="AH1411" s="36">
        <f t="shared" si="289"/>
        <v>9.9700000000000006</v>
      </c>
      <c r="AI1411" s="36">
        <f t="shared" si="289"/>
        <v>10.77</v>
      </c>
      <c r="AJ1411" s="40">
        <v>42538</v>
      </c>
      <c r="AK1411" s="40">
        <v>42542</v>
      </c>
      <c r="AL1411" s="22"/>
      <c r="AM1411" s="20" t="s">
        <v>184</v>
      </c>
      <c r="AN1411" s="20"/>
      <c r="AO1411" s="20" t="s">
        <v>1916</v>
      </c>
      <c r="AP1411" s="20"/>
      <c r="AQ1411" s="20"/>
      <c r="AR1411" s="22"/>
      <c r="AS1411" s="46">
        <v>42552</v>
      </c>
      <c r="AT1411" s="173"/>
    </row>
    <row r="1412" spans="1:46" ht="47.25" customHeight="1">
      <c r="A1412" s="16">
        <v>8699582690017</v>
      </c>
      <c r="B1412" s="16" t="s">
        <v>10729</v>
      </c>
      <c r="C1412" s="16" t="s">
        <v>663</v>
      </c>
      <c r="D1412" s="17" t="s">
        <v>87</v>
      </c>
      <c r="E1412" s="18" t="s">
        <v>295</v>
      </c>
      <c r="F1412" s="18">
        <v>4</v>
      </c>
      <c r="G1412" s="18">
        <v>1</v>
      </c>
      <c r="H1412" s="18">
        <v>2</v>
      </c>
      <c r="I1412" s="18"/>
      <c r="J1412" s="18"/>
      <c r="K1412" s="18"/>
      <c r="L1412" s="19" t="s">
        <v>10733</v>
      </c>
      <c r="M1412" s="19" t="s">
        <v>666</v>
      </c>
      <c r="N1412" s="18" t="s">
        <v>2617</v>
      </c>
      <c r="O1412" s="18">
        <v>0.5</v>
      </c>
      <c r="P1412" s="18" t="s">
        <v>523</v>
      </c>
      <c r="Q1412" s="18">
        <v>101</v>
      </c>
      <c r="R1412" s="18" t="s">
        <v>95</v>
      </c>
      <c r="S1412" s="37" t="s">
        <v>46</v>
      </c>
      <c r="T1412" s="18" t="s">
        <v>53</v>
      </c>
      <c r="U1412" s="38">
        <v>1.45</v>
      </c>
      <c r="V1412" s="38">
        <v>1.45</v>
      </c>
      <c r="W1412" s="38">
        <v>0</v>
      </c>
      <c r="X1412" s="18" t="s">
        <v>53</v>
      </c>
      <c r="Y1412" s="39"/>
      <c r="Z1412" s="16">
        <v>0</v>
      </c>
      <c r="AA1412" s="36">
        <v>3.88</v>
      </c>
      <c r="AB1412" s="36"/>
      <c r="AC1412" s="36">
        <v>3.97</v>
      </c>
      <c r="AD1412" s="38">
        <f>IF(Z1412=2,AC1412*1.08,IF(AC1412&lt;=10,(AC1412*1.09),IF(AC1412&lt;=50,(10*1.09)+((AC1412-10)*1.08),IF(AC1412&lt;=100,(10*1.09)+((50-10)*1.08)+((AC1412-50)*1.07),IF(AC1412&lt;=200,(10*1.09)+((50-10)*1.08)+((100-50)*1.07)+((AC1412-100)*1.04),(10*1.09)+((50-10)*1.08)+((100-50)*1.07)+((200-100)*1.04)+((AC1412-200)*1.02))))))</f>
        <v>4.3273000000000001</v>
      </c>
      <c r="AE1412" s="38">
        <f>IF(Z1412=1,AD1412*1.08,IF(Z1412=2,0,IF(AC1412&lt;=100,(AD1412*1.25),IF(AC1412&lt;=200,134.5+((AC1412-100)*1.04*1.16),255.14+((AC1412-200)*1.02*1.12)))))</f>
        <v>5.4091250000000004</v>
      </c>
      <c r="AF1412" s="38">
        <f>IF(Z1412=1,0,(AE1412*1.08))</f>
        <v>5.8418550000000007</v>
      </c>
      <c r="AG1412" s="36">
        <f t="shared" si="289"/>
        <v>4.32</v>
      </c>
      <c r="AH1412" s="36">
        <f t="shared" si="289"/>
        <v>5.4</v>
      </c>
      <c r="AI1412" s="36">
        <f t="shared" si="289"/>
        <v>5.84</v>
      </c>
      <c r="AJ1412" s="40">
        <v>43245</v>
      </c>
      <c r="AK1412" s="40">
        <v>43251</v>
      </c>
      <c r="AL1412" s="17">
        <v>1</v>
      </c>
      <c r="AM1412" s="17" t="s">
        <v>10731</v>
      </c>
      <c r="AN1412" s="17"/>
      <c r="AO1412" s="20" t="s">
        <v>272</v>
      </c>
      <c r="AP1412" s="20"/>
      <c r="AQ1412" s="20"/>
      <c r="AR1412" s="22"/>
      <c r="AS1412" s="46">
        <v>42552</v>
      </c>
      <c r="AT1412" s="173"/>
    </row>
    <row r="1413" spans="1:46" ht="47.25" customHeight="1">
      <c r="A1413" s="16">
        <v>8699582690024</v>
      </c>
      <c r="B1413" s="16" t="s">
        <v>10729</v>
      </c>
      <c r="C1413" s="16" t="s">
        <v>663</v>
      </c>
      <c r="D1413" s="17" t="s">
        <v>87</v>
      </c>
      <c r="E1413" s="18" t="s">
        <v>295</v>
      </c>
      <c r="F1413" s="18">
        <v>4</v>
      </c>
      <c r="G1413" s="18">
        <v>1</v>
      </c>
      <c r="H1413" s="18">
        <v>2</v>
      </c>
      <c r="I1413" s="18"/>
      <c r="J1413" s="18"/>
      <c r="K1413" s="18"/>
      <c r="L1413" s="19" t="s">
        <v>10730</v>
      </c>
      <c r="M1413" s="19" t="s">
        <v>666</v>
      </c>
      <c r="N1413" s="18" t="s">
        <v>2617</v>
      </c>
      <c r="O1413" s="18">
        <v>0.5</v>
      </c>
      <c r="P1413" s="18" t="s">
        <v>523</v>
      </c>
      <c r="Q1413" s="18">
        <v>100</v>
      </c>
      <c r="R1413" s="18" t="s">
        <v>95</v>
      </c>
      <c r="S1413" s="37" t="s">
        <v>46</v>
      </c>
      <c r="T1413" s="18" t="s">
        <v>53</v>
      </c>
      <c r="U1413" s="38">
        <v>1.24</v>
      </c>
      <c r="V1413" s="38">
        <v>1.24</v>
      </c>
      <c r="W1413" s="38">
        <v>0</v>
      </c>
      <c r="X1413" s="18" t="s">
        <v>53</v>
      </c>
      <c r="Y1413" s="39"/>
      <c r="Z1413" s="16">
        <v>0</v>
      </c>
      <c r="AA1413" s="36">
        <v>3.31</v>
      </c>
      <c r="AB1413" s="36"/>
      <c r="AC1413" s="36">
        <v>3.39</v>
      </c>
      <c r="AD1413" s="38">
        <v>3.6951000000000005</v>
      </c>
      <c r="AE1413" s="38">
        <v>4.618875000000001</v>
      </c>
      <c r="AF1413" s="38">
        <v>4.988385000000001</v>
      </c>
      <c r="AG1413" s="36">
        <v>3.69</v>
      </c>
      <c r="AH1413" s="36">
        <v>4.6100000000000003</v>
      </c>
      <c r="AI1413" s="36">
        <v>4.9800000000000004</v>
      </c>
      <c r="AJ1413" s="40">
        <v>43245</v>
      </c>
      <c r="AK1413" s="40">
        <v>43251</v>
      </c>
      <c r="AL1413" s="17">
        <v>1</v>
      </c>
      <c r="AM1413" s="17" t="s">
        <v>10731</v>
      </c>
      <c r="AN1413" s="17"/>
      <c r="AO1413" s="20" t="s">
        <v>272</v>
      </c>
      <c r="AP1413" s="20"/>
      <c r="AQ1413" s="20"/>
      <c r="AR1413" s="22"/>
      <c r="AS1413" s="46">
        <v>42552</v>
      </c>
      <c r="AT1413" s="173"/>
    </row>
    <row r="1414" spans="1:46" ht="47.25" customHeight="1">
      <c r="A1414" s="16">
        <v>8699586700057</v>
      </c>
      <c r="B1414" s="16" t="s">
        <v>662</v>
      </c>
      <c r="C1414" s="16" t="s">
        <v>663</v>
      </c>
      <c r="D1414" s="17" t="s">
        <v>87</v>
      </c>
      <c r="E1414" s="18" t="s">
        <v>41</v>
      </c>
      <c r="F1414" s="18">
        <v>4</v>
      </c>
      <c r="G1414" s="18">
        <v>1</v>
      </c>
      <c r="H1414" s="18">
        <v>2</v>
      </c>
      <c r="I1414" s="18"/>
      <c r="J1414" s="18"/>
      <c r="K1414" s="18"/>
      <c r="L1414" s="19" t="s">
        <v>766</v>
      </c>
      <c r="M1414" s="19" t="s">
        <v>666</v>
      </c>
      <c r="N1414" s="18" t="s">
        <v>437</v>
      </c>
      <c r="O1414" s="18" t="s">
        <v>768</v>
      </c>
      <c r="P1414" s="18" t="s">
        <v>551</v>
      </c>
      <c r="Q1414" s="18">
        <v>120</v>
      </c>
      <c r="R1414" s="18" t="s">
        <v>45</v>
      </c>
      <c r="S1414" s="37" t="s">
        <v>46</v>
      </c>
      <c r="T1414" s="18" t="s">
        <v>53</v>
      </c>
      <c r="U1414" s="37">
        <v>1.98</v>
      </c>
      <c r="V1414" s="37">
        <v>1.98</v>
      </c>
      <c r="W1414" s="37">
        <v>0</v>
      </c>
      <c r="X1414" s="18" t="s">
        <v>53</v>
      </c>
      <c r="Y1414" s="39"/>
      <c r="Z1414" s="16">
        <v>0</v>
      </c>
      <c r="AA1414" s="36">
        <v>4.18</v>
      </c>
      <c r="AB1414" s="36"/>
      <c r="AC1414" s="36">
        <v>4.18</v>
      </c>
      <c r="AD1414" s="70">
        <f t="shared" ref="AD1414:AD1441" si="290">IF(Z1414=2,AC1414*1.08,IF(AC1414&lt;=10,(AC1414*1.09),IF(AC1414&lt;=50,(10*1.09)+((AC1414-10)*1.08),IF(AC1414&lt;=100,(10*1.09)+((50-10)*1.08)+((AC1414-50)*1.07),IF(AC1414&lt;=200,(10*1.09)+((50-10)*1.08)+((100-50)*1.07)+((AC1414-100)*1.04),(10*1.09)+((50-10)*1.08)+((100-50)*1.07)+((200-100)*1.04)+((AC1414-200)*1.02))))))</f>
        <v>4.5561999999999996</v>
      </c>
      <c r="AE1414" s="70">
        <f t="shared" ref="AE1414:AE1426" si="291">IF(Z1414=1,AD1414*1.08,IF(Z1414=2,0,IF(AC1414&lt;=100,(AD1414*1.25),IF(AC1414&lt;=200,134.5+((AC1414-100)*1.04*1.16),255.14+((AC1414-200)*1.02*1.12)))))</f>
        <v>5.6952499999999997</v>
      </c>
      <c r="AF1414" s="70">
        <f t="shared" ref="AF1414:AF1426" si="292">IF(Z1414=1,0,(AE1414*1.08))</f>
        <v>6.1508700000000003</v>
      </c>
      <c r="AG1414" s="36">
        <f t="shared" ref="AG1414:AG1441" si="293">TRUNC(AD1414,2)</f>
        <v>4.55</v>
      </c>
      <c r="AH1414" s="36">
        <f t="shared" ref="AH1414:AH1441" si="294">TRUNC(AE1414,2)</f>
        <v>5.69</v>
      </c>
      <c r="AI1414" s="36">
        <f t="shared" ref="AI1414:AI1441" si="295">TRUNC(AF1414,2)</f>
        <v>6.15</v>
      </c>
      <c r="AJ1414" s="40">
        <v>42545</v>
      </c>
      <c r="AK1414" s="40">
        <v>42547</v>
      </c>
      <c r="AL1414" s="22"/>
      <c r="AM1414" s="20" t="s">
        <v>184</v>
      </c>
      <c r="AN1414" s="20"/>
      <c r="AO1414" s="20" t="s">
        <v>7998</v>
      </c>
      <c r="AP1414" s="20"/>
      <c r="AQ1414" s="20"/>
      <c r="AR1414" s="22"/>
      <c r="AS1414" s="46">
        <v>42552</v>
      </c>
      <c r="AT1414" s="173"/>
    </row>
    <row r="1415" spans="1:46" ht="47.25" customHeight="1">
      <c r="A1415" s="16">
        <v>8699809706644</v>
      </c>
      <c r="B1415" s="16" t="s">
        <v>662</v>
      </c>
      <c r="C1415" s="16" t="s">
        <v>663</v>
      </c>
      <c r="D1415" s="17" t="s">
        <v>87</v>
      </c>
      <c r="E1415" s="18" t="s">
        <v>41</v>
      </c>
      <c r="F1415" s="18">
        <v>4</v>
      </c>
      <c r="G1415" s="18">
        <v>1</v>
      </c>
      <c r="H1415" s="18">
        <v>2</v>
      </c>
      <c r="I1415" s="18"/>
      <c r="J1415" s="18"/>
      <c r="K1415" s="18"/>
      <c r="L1415" s="19" t="s">
        <v>766</v>
      </c>
      <c r="M1415" s="19" t="s">
        <v>666</v>
      </c>
      <c r="N1415" s="18" t="s">
        <v>310</v>
      </c>
      <c r="O1415" s="18" t="s">
        <v>768</v>
      </c>
      <c r="P1415" s="18" t="s">
        <v>551</v>
      </c>
      <c r="Q1415" s="18">
        <v>120</v>
      </c>
      <c r="R1415" s="18" t="s">
        <v>45</v>
      </c>
      <c r="S1415" s="37" t="s">
        <v>46</v>
      </c>
      <c r="T1415" s="37"/>
      <c r="U1415" s="37"/>
      <c r="V1415" s="37">
        <v>1.91</v>
      </c>
      <c r="W1415" s="37">
        <v>0</v>
      </c>
      <c r="X1415" s="18" t="s">
        <v>53</v>
      </c>
      <c r="Y1415" s="18"/>
      <c r="Z1415" s="16">
        <v>0</v>
      </c>
      <c r="AA1415" s="16"/>
      <c r="AB1415" s="16"/>
      <c r="AC1415" s="36">
        <v>4.18</v>
      </c>
      <c r="AD1415" s="70">
        <f t="shared" si="290"/>
        <v>4.5561999999999996</v>
      </c>
      <c r="AE1415" s="70">
        <f t="shared" si="291"/>
        <v>5.6952499999999997</v>
      </c>
      <c r="AF1415" s="70">
        <f t="shared" si="292"/>
        <v>6.1508700000000003</v>
      </c>
      <c r="AG1415" s="36">
        <f t="shared" si="293"/>
        <v>4.55</v>
      </c>
      <c r="AH1415" s="36">
        <f t="shared" si="294"/>
        <v>5.69</v>
      </c>
      <c r="AI1415" s="36">
        <f t="shared" si="295"/>
        <v>6.15</v>
      </c>
      <c r="AJ1415" s="40">
        <v>42454</v>
      </c>
      <c r="AK1415" s="40">
        <v>42458</v>
      </c>
      <c r="AL1415" s="77"/>
      <c r="AM1415" s="20"/>
      <c r="AN1415" s="20"/>
      <c r="AO1415" s="20" t="s">
        <v>7998</v>
      </c>
      <c r="AP1415" s="20"/>
      <c r="AQ1415" s="20"/>
      <c r="AR1415" s="22"/>
      <c r="AS1415" s="46">
        <v>42552</v>
      </c>
      <c r="AT1415" s="173"/>
    </row>
    <row r="1416" spans="1:46" ht="47.25" customHeight="1">
      <c r="A1416" s="16">
        <v>8699586090264</v>
      </c>
      <c r="B1416" s="16" t="s">
        <v>662</v>
      </c>
      <c r="C1416" s="16" t="s">
        <v>663</v>
      </c>
      <c r="D1416" s="17" t="s">
        <v>87</v>
      </c>
      <c r="E1416" s="18" t="s">
        <v>41</v>
      </c>
      <c r="F1416" s="18">
        <v>4</v>
      </c>
      <c r="G1416" s="18">
        <v>1</v>
      </c>
      <c r="H1416" s="18">
        <v>2</v>
      </c>
      <c r="I1416" s="18"/>
      <c r="J1416" s="18"/>
      <c r="K1416" s="18"/>
      <c r="L1416" s="19" t="s">
        <v>665</v>
      </c>
      <c r="M1416" s="19" t="s">
        <v>666</v>
      </c>
      <c r="N1416" s="18" t="s">
        <v>437</v>
      </c>
      <c r="O1416" s="18">
        <v>500</v>
      </c>
      <c r="P1416" s="18" t="s">
        <v>163</v>
      </c>
      <c r="Q1416" s="18">
        <v>20</v>
      </c>
      <c r="R1416" s="18" t="s">
        <v>45</v>
      </c>
      <c r="S1416" s="37" t="s">
        <v>46</v>
      </c>
      <c r="T1416" s="37"/>
      <c r="U1416" s="37"/>
      <c r="V1416" s="37">
        <v>1.91</v>
      </c>
      <c r="W1416" s="37">
        <v>0</v>
      </c>
      <c r="X1416" s="18" t="s">
        <v>53</v>
      </c>
      <c r="Y1416" s="18"/>
      <c r="Z1416" s="16">
        <v>0</v>
      </c>
      <c r="AA1416" s="16"/>
      <c r="AB1416" s="16"/>
      <c r="AC1416" s="36">
        <v>4.1400000000000006</v>
      </c>
      <c r="AD1416" s="70">
        <f t="shared" si="290"/>
        <v>4.5126000000000008</v>
      </c>
      <c r="AE1416" s="70">
        <f t="shared" si="291"/>
        <v>5.6407500000000006</v>
      </c>
      <c r="AF1416" s="70">
        <f t="shared" si="292"/>
        <v>6.092010000000001</v>
      </c>
      <c r="AG1416" s="36">
        <f t="shared" si="293"/>
        <v>4.51</v>
      </c>
      <c r="AH1416" s="36">
        <f t="shared" si="294"/>
        <v>5.64</v>
      </c>
      <c r="AI1416" s="36">
        <f t="shared" si="295"/>
        <v>6.09</v>
      </c>
      <c r="AJ1416" s="40">
        <v>42454</v>
      </c>
      <c r="AK1416" s="40">
        <v>42458</v>
      </c>
      <c r="AL1416" s="77"/>
      <c r="AM1416" s="20"/>
      <c r="AN1416" s="20"/>
      <c r="AO1416" s="20" t="s">
        <v>272</v>
      </c>
      <c r="AP1416" s="20"/>
      <c r="AQ1416" s="20"/>
      <c r="AR1416" s="22"/>
      <c r="AS1416" s="46">
        <v>42552</v>
      </c>
      <c r="AT1416" s="173"/>
    </row>
    <row r="1417" spans="1:46" ht="47.25" customHeight="1">
      <c r="A1417" s="16">
        <v>8699809098572</v>
      </c>
      <c r="B1417" s="16" t="s">
        <v>662</v>
      </c>
      <c r="C1417" s="16" t="s">
        <v>663</v>
      </c>
      <c r="D1417" s="17" t="s">
        <v>87</v>
      </c>
      <c r="E1417" s="18" t="s">
        <v>41</v>
      </c>
      <c r="F1417" s="18">
        <v>4</v>
      </c>
      <c r="G1417" s="18">
        <v>1</v>
      </c>
      <c r="H1417" s="18">
        <v>2</v>
      </c>
      <c r="I1417" s="18"/>
      <c r="J1417" s="18"/>
      <c r="K1417" s="18"/>
      <c r="L1417" s="19" t="s">
        <v>665</v>
      </c>
      <c r="M1417" s="19" t="s">
        <v>666</v>
      </c>
      <c r="N1417" s="18" t="s">
        <v>310</v>
      </c>
      <c r="O1417" s="18">
        <v>500</v>
      </c>
      <c r="P1417" s="18" t="s">
        <v>163</v>
      </c>
      <c r="Q1417" s="18">
        <v>20</v>
      </c>
      <c r="R1417" s="18" t="s">
        <v>45</v>
      </c>
      <c r="S1417" s="37" t="s">
        <v>46</v>
      </c>
      <c r="T1417" s="37"/>
      <c r="U1417" s="37"/>
      <c r="V1417" s="37">
        <v>1.91</v>
      </c>
      <c r="W1417" s="37">
        <v>0</v>
      </c>
      <c r="X1417" s="18" t="s">
        <v>53</v>
      </c>
      <c r="Y1417" s="18"/>
      <c r="Z1417" s="16">
        <v>0</v>
      </c>
      <c r="AA1417" s="16"/>
      <c r="AB1417" s="16"/>
      <c r="AC1417" s="36">
        <v>4.1400000000000006</v>
      </c>
      <c r="AD1417" s="70">
        <f t="shared" si="290"/>
        <v>4.5126000000000008</v>
      </c>
      <c r="AE1417" s="70">
        <f t="shared" si="291"/>
        <v>5.6407500000000006</v>
      </c>
      <c r="AF1417" s="70">
        <f t="shared" si="292"/>
        <v>6.092010000000001</v>
      </c>
      <c r="AG1417" s="36">
        <f t="shared" si="293"/>
        <v>4.51</v>
      </c>
      <c r="AH1417" s="36">
        <f t="shared" si="294"/>
        <v>5.64</v>
      </c>
      <c r="AI1417" s="36">
        <f t="shared" si="295"/>
        <v>6.09</v>
      </c>
      <c r="AJ1417" s="40">
        <v>42454</v>
      </c>
      <c r="AK1417" s="40">
        <v>42458</v>
      </c>
      <c r="AL1417" s="77"/>
      <c r="AM1417" s="20"/>
      <c r="AN1417" s="20"/>
      <c r="AO1417" s="20" t="s">
        <v>272</v>
      </c>
      <c r="AP1417" s="20"/>
      <c r="AQ1417" s="20"/>
      <c r="AR1417" s="22"/>
      <c r="AS1417" s="46">
        <v>42552</v>
      </c>
      <c r="AT1417" s="173"/>
    </row>
    <row r="1418" spans="1:46" ht="47.25" customHeight="1">
      <c r="A1418" s="16">
        <v>8699514204602</v>
      </c>
      <c r="B1418" s="16" t="s">
        <v>8195</v>
      </c>
      <c r="C1418" s="16" t="s">
        <v>1394</v>
      </c>
      <c r="D1418" s="17" t="s">
        <v>323</v>
      </c>
      <c r="E1418" s="18" t="s">
        <v>323</v>
      </c>
      <c r="F1418" s="18">
        <v>3</v>
      </c>
      <c r="G1418" s="18">
        <v>1</v>
      </c>
      <c r="H1418" s="18">
        <v>2</v>
      </c>
      <c r="I1418" s="18"/>
      <c r="J1418" s="18"/>
      <c r="K1418" s="18"/>
      <c r="L1418" s="19" t="s">
        <v>10942</v>
      </c>
      <c r="M1418" s="19" t="s">
        <v>10943</v>
      </c>
      <c r="N1418" s="18" t="s">
        <v>74</v>
      </c>
      <c r="O1418" s="18"/>
      <c r="P1418" s="18"/>
      <c r="Q1418" s="18">
        <v>45</v>
      </c>
      <c r="R1418" s="18" t="s">
        <v>95</v>
      </c>
      <c r="S1418" s="37" t="s">
        <v>46</v>
      </c>
      <c r="T1418" s="18" t="s">
        <v>53</v>
      </c>
      <c r="U1418" s="38">
        <v>1.81</v>
      </c>
      <c r="V1418" s="38">
        <v>1.81</v>
      </c>
      <c r="W1418" s="38">
        <v>0</v>
      </c>
      <c r="X1418" s="18" t="s">
        <v>53</v>
      </c>
      <c r="Y1418" s="39"/>
      <c r="Z1418" s="16">
        <v>0</v>
      </c>
      <c r="AA1418" s="36">
        <v>4.9800000000000004</v>
      </c>
      <c r="AB1418" s="36"/>
      <c r="AC1418" s="36">
        <v>4.9800000000000004</v>
      </c>
      <c r="AD1418" s="38">
        <f t="shared" si="290"/>
        <v>5.4282000000000012</v>
      </c>
      <c r="AE1418" s="38">
        <f t="shared" si="291"/>
        <v>6.7852500000000013</v>
      </c>
      <c r="AF1418" s="38">
        <f t="shared" si="292"/>
        <v>7.3280700000000021</v>
      </c>
      <c r="AG1418" s="36">
        <f t="shared" si="293"/>
        <v>5.42</v>
      </c>
      <c r="AH1418" s="36">
        <f t="shared" si="294"/>
        <v>6.78</v>
      </c>
      <c r="AI1418" s="36">
        <f t="shared" si="295"/>
        <v>7.32</v>
      </c>
      <c r="AJ1418" s="40">
        <v>43245</v>
      </c>
      <c r="AK1418" s="40">
        <v>43251</v>
      </c>
      <c r="AL1418" s="17">
        <v>1</v>
      </c>
      <c r="AM1418" s="17" t="s">
        <v>10821</v>
      </c>
      <c r="AN1418" s="17"/>
      <c r="AO1418" s="20" t="s">
        <v>272</v>
      </c>
      <c r="AP1418" s="20"/>
      <c r="AQ1418" s="20"/>
      <c r="AR1418" s="22"/>
      <c r="AS1418" s="46">
        <v>42552</v>
      </c>
      <c r="AT1418" s="173"/>
    </row>
    <row r="1419" spans="1:46" ht="47.25" customHeight="1">
      <c r="A1419" s="16">
        <v>8699504960204</v>
      </c>
      <c r="B1419" s="16" t="s">
        <v>9601</v>
      </c>
      <c r="C1419" s="16" t="s">
        <v>9602</v>
      </c>
      <c r="D1419" s="17" t="s">
        <v>87</v>
      </c>
      <c r="E1419" s="18" t="s">
        <v>87</v>
      </c>
      <c r="F1419" s="18">
        <v>0</v>
      </c>
      <c r="G1419" s="18">
        <v>2</v>
      </c>
      <c r="H1419" s="18">
        <v>1</v>
      </c>
      <c r="I1419" s="18"/>
      <c r="J1419" s="18"/>
      <c r="K1419" s="18"/>
      <c r="L1419" s="19" t="s">
        <v>9876</v>
      </c>
      <c r="M1419" s="19" t="s">
        <v>9877</v>
      </c>
      <c r="N1419" s="18" t="s">
        <v>1004</v>
      </c>
      <c r="O1419" s="18">
        <v>0.5</v>
      </c>
      <c r="P1419" s="18" t="s">
        <v>875</v>
      </c>
      <c r="Q1419" s="18">
        <v>1</v>
      </c>
      <c r="R1419" s="18" t="s">
        <v>45</v>
      </c>
      <c r="S1419" s="37" t="s">
        <v>96</v>
      </c>
      <c r="T1419" s="37" t="s">
        <v>222</v>
      </c>
      <c r="U1419" s="38">
        <v>6.99</v>
      </c>
      <c r="V1419" s="38">
        <v>6.99</v>
      </c>
      <c r="W1419" s="38">
        <v>6.99</v>
      </c>
      <c r="X1419" s="37" t="s">
        <v>222</v>
      </c>
      <c r="Y1419" s="39"/>
      <c r="Z1419" s="16">
        <v>0</v>
      </c>
      <c r="AA1419" s="36">
        <v>16.34</v>
      </c>
      <c r="AB1419" s="36"/>
      <c r="AC1419" s="36">
        <v>16.34</v>
      </c>
      <c r="AD1419" s="38">
        <f t="shared" si="290"/>
        <v>17.747199999999999</v>
      </c>
      <c r="AE1419" s="38">
        <f t="shared" si="291"/>
        <v>22.183999999999997</v>
      </c>
      <c r="AF1419" s="38">
        <f t="shared" si="292"/>
        <v>23.95872</v>
      </c>
      <c r="AG1419" s="36">
        <f t="shared" si="293"/>
        <v>17.739999999999998</v>
      </c>
      <c r="AH1419" s="36">
        <f t="shared" si="294"/>
        <v>22.18</v>
      </c>
      <c r="AI1419" s="36">
        <f t="shared" si="295"/>
        <v>23.95</v>
      </c>
      <c r="AJ1419" s="40">
        <v>42783</v>
      </c>
      <c r="AK1419" s="40">
        <v>42786</v>
      </c>
      <c r="AL1419" s="17"/>
      <c r="AM1419" s="20" t="s">
        <v>1827</v>
      </c>
      <c r="AN1419" s="20"/>
      <c r="AO1419" s="20" t="s">
        <v>272</v>
      </c>
      <c r="AP1419" s="20"/>
      <c r="AQ1419" s="20"/>
      <c r="AR1419" s="22"/>
      <c r="AS1419" s="46">
        <v>42552</v>
      </c>
      <c r="AT1419" s="173"/>
    </row>
    <row r="1420" spans="1:46" ht="47.25" customHeight="1">
      <c r="A1420" s="16">
        <v>8699522967506</v>
      </c>
      <c r="B1420" s="16" t="s">
        <v>9601</v>
      </c>
      <c r="C1420" s="16" t="s">
        <v>9602</v>
      </c>
      <c r="D1420" s="17" t="s">
        <v>87</v>
      </c>
      <c r="E1420" s="18" t="s">
        <v>295</v>
      </c>
      <c r="F1420" s="18">
        <v>0</v>
      </c>
      <c r="G1420" s="18">
        <v>2</v>
      </c>
      <c r="H1420" s="18">
        <v>1</v>
      </c>
      <c r="I1420" s="18"/>
      <c r="J1420" s="18"/>
      <c r="K1420" s="18"/>
      <c r="L1420" s="19" t="s">
        <v>10937</v>
      </c>
      <c r="M1420" s="19" t="s">
        <v>2981</v>
      </c>
      <c r="N1420" s="18" t="s">
        <v>2966</v>
      </c>
      <c r="O1420" s="18">
        <v>0.5</v>
      </c>
      <c r="P1420" s="18" t="s">
        <v>875</v>
      </c>
      <c r="Q1420" s="18">
        <v>1</v>
      </c>
      <c r="R1420" s="18" t="s">
        <v>95</v>
      </c>
      <c r="S1420" s="37" t="s">
        <v>96</v>
      </c>
      <c r="T1420" s="18" t="s">
        <v>331</v>
      </c>
      <c r="U1420" s="38">
        <v>3.91</v>
      </c>
      <c r="V1420" s="38">
        <v>3.91</v>
      </c>
      <c r="W1420" s="38">
        <v>3.12</v>
      </c>
      <c r="X1420" s="18" t="s">
        <v>331</v>
      </c>
      <c r="Y1420" s="39">
        <v>3</v>
      </c>
      <c r="Z1420" s="16">
        <v>0</v>
      </c>
      <c r="AA1420" s="36">
        <v>11.44</v>
      </c>
      <c r="AB1420" s="36"/>
      <c r="AC1420" s="36">
        <v>11.44</v>
      </c>
      <c r="AD1420" s="38">
        <f t="shared" si="290"/>
        <v>12.4552</v>
      </c>
      <c r="AE1420" s="38">
        <f t="shared" si="291"/>
        <v>15.568999999999999</v>
      </c>
      <c r="AF1420" s="38">
        <f t="shared" si="292"/>
        <v>16.814520000000002</v>
      </c>
      <c r="AG1420" s="36">
        <f t="shared" si="293"/>
        <v>12.45</v>
      </c>
      <c r="AH1420" s="36">
        <f t="shared" si="294"/>
        <v>15.56</v>
      </c>
      <c r="AI1420" s="36">
        <f t="shared" si="295"/>
        <v>16.809999999999999</v>
      </c>
      <c r="AJ1420" s="40">
        <v>43146</v>
      </c>
      <c r="AK1420" s="40">
        <v>43150</v>
      </c>
      <c r="AL1420" s="17">
        <v>1</v>
      </c>
      <c r="AM1420" s="17" t="s">
        <v>10882</v>
      </c>
      <c r="AN1420" s="17"/>
      <c r="AO1420" s="20" t="s">
        <v>9220</v>
      </c>
      <c r="AP1420" s="20"/>
      <c r="AQ1420" s="20"/>
      <c r="AR1420" s="22"/>
      <c r="AS1420" s="46">
        <v>42552</v>
      </c>
      <c r="AT1420" s="173"/>
    </row>
    <row r="1421" spans="1:46" ht="47.25" customHeight="1">
      <c r="A1421" s="16">
        <v>8680859090036</v>
      </c>
      <c r="B1421" s="16" t="s">
        <v>580</v>
      </c>
      <c r="C1421" s="16" t="s">
        <v>789</v>
      </c>
      <c r="D1421" s="17" t="s">
        <v>38</v>
      </c>
      <c r="E1421" s="18" t="s">
        <v>41</v>
      </c>
      <c r="F1421" s="18">
        <v>4</v>
      </c>
      <c r="G1421" s="18">
        <v>5</v>
      </c>
      <c r="H1421" s="18">
        <v>2</v>
      </c>
      <c r="I1421" s="18"/>
      <c r="J1421" s="18"/>
      <c r="K1421" s="18"/>
      <c r="L1421" s="19" t="s">
        <v>9370</v>
      </c>
      <c r="M1421" s="19" t="s">
        <v>123</v>
      </c>
      <c r="N1421" s="18" t="s">
        <v>6532</v>
      </c>
      <c r="O1421" s="18" t="s">
        <v>7419</v>
      </c>
      <c r="P1421" s="18" t="s">
        <v>163</v>
      </c>
      <c r="Q1421" s="18">
        <v>30</v>
      </c>
      <c r="R1421" s="18" t="s">
        <v>45</v>
      </c>
      <c r="S1421" s="37" t="s">
        <v>46</v>
      </c>
      <c r="T1421" s="18" t="s">
        <v>53</v>
      </c>
      <c r="U1421" s="37">
        <v>2.8099999999999996</v>
      </c>
      <c r="V1421" s="37">
        <v>2.8099999999999996</v>
      </c>
      <c r="W1421" s="37">
        <v>0</v>
      </c>
      <c r="X1421" s="18" t="s">
        <v>53</v>
      </c>
      <c r="Y1421" s="39"/>
      <c r="Z1421" s="16">
        <v>0</v>
      </c>
      <c r="AA1421" s="36">
        <v>5.94</v>
      </c>
      <c r="AB1421" s="36"/>
      <c r="AC1421" s="36">
        <v>5.94</v>
      </c>
      <c r="AD1421" s="70">
        <f t="shared" si="290"/>
        <v>6.4746000000000006</v>
      </c>
      <c r="AE1421" s="70">
        <f t="shared" si="291"/>
        <v>8.0932500000000012</v>
      </c>
      <c r="AF1421" s="70">
        <f t="shared" si="292"/>
        <v>8.7407100000000018</v>
      </c>
      <c r="AG1421" s="36">
        <f t="shared" si="293"/>
        <v>6.47</v>
      </c>
      <c r="AH1421" s="36">
        <f t="shared" si="294"/>
        <v>8.09</v>
      </c>
      <c r="AI1421" s="36">
        <f t="shared" si="295"/>
        <v>8.74</v>
      </c>
      <c r="AJ1421" s="40">
        <v>42447</v>
      </c>
      <c r="AK1421" s="40">
        <v>42451</v>
      </c>
      <c r="AL1421" s="22"/>
      <c r="AM1421" s="20" t="s">
        <v>184</v>
      </c>
      <c r="AN1421" s="20"/>
      <c r="AO1421" s="20" t="s">
        <v>7923</v>
      </c>
      <c r="AP1421" s="20"/>
      <c r="AQ1421" s="20"/>
      <c r="AR1421" s="22"/>
      <c r="AS1421" s="46">
        <v>42552</v>
      </c>
      <c r="AT1421" s="173"/>
    </row>
    <row r="1422" spans="1:46" ht="47.25" customHeight="1">
      <c r="A1422" s="16">
        <v>8699838090110</v>
      </c>
      <c r="B1422" s="16" t="s">
        <v>8941</v>
      </c>
      <c r="C1422" s="16" t="s">
        <v>8942</v>
      </c>
      <c r="D1422" s="17" t="s">
        <v>87</v>
      </c>
      <c r="E1422" s="18" t="s">
        <v>87</v>
      </c>
      <c r="F1422" s="18">
        <v>0</v>
      </c>
      <c r="G1422" s="18">
        <v>2</v>
      </c>
      <c r="H1422" s="18">
        <v>1</v>
      </c>
      <c r="I1422" s="18"/>
      <c r="J1422" s="18"/>
      <c r="K1422" s="18"/>
      <c r="L1422" s="19" t="s">
        <v>8945</v>
      </c>
      <c r="M1422" s="19" t="s">
        <v>508</v>
      </c>
      <c r="N1422" s="18" t="s">
        <v>7699</v>
      </c>
      <c r="O1422" s="18">
        <v>10</v>
      </c>
      <c r="P1422" s="18" t="s">
        <v>163</v>
      </c>
      <c r="Q1422" s="18">
        <v>15</v>
      </c>
      <c r="R1422" s="18" t="s">
        <v>45</v>
      </c>
      <c r="S1422" s="37" t="s">
        <v>96</v>
      </c>
      <c r="T1422" s="18" t="s">
        <v>284</v>
      </c>
      <c r="U1422" s="37">
        <v>373</v>
      </c>
      <c r="V1422" s="37">
        <v>373</v>
      </c>
      <c r="W1422" s="37">
        <v>373</v>
      </c>
      <c r="X1422" s="18" t="s">
        <v>284</v>
      </c>
      <c r="Y1422" s="39"/>
      <c r="Z1422" s="16">
        <v>0</v>
      </c>
      <c r="AA1422" s="36">
        <v>789.47</v>
      </c>
      <c r="AB1422" s="36"/>
      <c r="AC1422" s="36">
        <v>789.47</v>
      </c>
      <c r="AD1422" s="70">
        <f t="shared" si="290"/>
        <v>812.85940000000005</v>
      </c>
      <c r="AE1422" s="70">
        <f t="shared" si="291"/>
        <v>928.5505280000001</v>
      </c>
      <c r="AF1422" s="70">
        <f t="shared" si="292"/>
        <v>1002.8345702400002</v>
      </c>
      <c r="AG1422" s="36">
        <f t="shared" si="293"/>
        <v>812.85</v>
      </c>
      <c r="AH1422" s="36">
        <f t="shared" si="294"/>
        <v>928.55</v>
      </c>
      <c r="AI1422" s="36">
        <f t="shared" si="295"/>
        <v>1002.83</v>
      </c>
      <c r="AJ1422" s="40">
        <v>42419</v>
      </c>
      <c r="AK1422" s="40">
        <v>42422</v>
      </c>
      <c r="AL1422" s="22"/>
      <c r="AM1422" s="20" t="s">
        <v>184</v>
      </c>
      <c r="AN1422" s="20"/>
      <c r="AO1422" s="20" t="s">
        <v>7923</v>
      </c>
      <c r="AP1422" s="20"/>
      <c r="AQ1422" s="20"/>
      <c r="AR1422" s="22"/>
      <c r="AS1422" s="46">
        <v>42552</v>
      </c>
      <c r="AT1422" s="173"/>
    </row>
    <row r="1423" spans="1:46" ht="47.25" customHeight="1">
      <c r="A1423" s="16">
        <v>8699838090127</v>
      </c>
      <c r="B1423" s="16" t="s">
        <v>8941</v>
      </c>
      <c r="C1423" s="16" t="s">
        <v>8942</v>
      </c>
      <c r="D1423" s="17" t="s">
        <v>87</v>
      </c>
      <c r="E1423" s="18" t="s">
        <v>87</v>
      </c>
      <c r="F1423" s="18">
        <v>0</v>
      </c>
      <c r="G1423" s="18">
        <v>2</v>
      </c>
      <c r="H1423" s="18">
        <v>1</v>
      </c>
      <c r="I1423" s="18"/>
      <c r="J1423" s="18"/>
      <c r="K1423" s="18"/>
      <c r="L1423" s="19" t="s">
        <v>8947</v>
      </c>
      <c r="M1423" s="19" t="s">
        <v>508</v>
      </c>
      <c r="N1423" s="18" t="s">
        <v>7699</v>
      </c>
      <c r="O1423" s="18">
        <v>10</v>
      </c>
      <c r="P1423" s="18" t="s">
        <v>163</v>
      </c>
      <c r="Q1423" s="18">
        <v>20</v>
      </c>
      <c r="R1423" s="18" t="s">
        <v>45</v>
      </c>
      <c r="S1423" s="37" t="s">
        <v>96</v>
      </c>
      <c r="T1423" s="18" t="s">
        <v>222</v>
      </c>
      <c r="U1423" s="37">
        <v>387.28</v>
      </c>
      <c r="V1423" s="37">
        <v>387.28</v>
      </c>
      <c r="W1423" s="37">
        <v>387.28</v>
      </c>
      <c r="X1423" s="18" t="s">
        <v>222</v>
      </c>
      <c r="Y1423" s="39"/>
      <c r="Z1423" s="16">
        <v>0</v>
      </c>
      <c r="AA1423" s="36">
        <v>819.69</v>
      </c>
      <c r="AB1423" s="36"/>
      <c r="AC1423" s="36">
        <v>819.69</v>
      </c>
      <c r="AD1423" s="70">
        <f t="shared" si="290"/>
        <v>843.68380000000013</v>
      </c>
      <c r="AE1423" s="70">
        <f t="shared" si="291"/>
        <v>963.07385600000021</v>
      </c>
      <c r="AF1423" s="70">
        <f t="shared" si="292"/>
        <v>1040.1197644800002</v>
      </c>
      <c r="AG1423" s="36">
        <f t="shared" si="293"/>
        <v>843.68</v>
      </c>
      <c r="AH1423" s="36">
        <f t="shared" si="294"/>
        <v>963.07</v>
      </c>
      <c r="AI1423" s="36">
        <f t="shared" si="295"/>
        <v>1040.1099999999999</v>
      </c>
      <c r="AJ1423" s="40">
        <v>42419</v>
      </c>
      <c r="AK1423" s="40">
        <v>42422</v>
      </c>
      <c r="AL1423" s="22"/>
      <c r="AM1423" s="20" t="s">
        <v>184</v>
      </c>
      <c r="AN1423" s="20"/>
      <c r="AO1423" s="20" t="s">
        <v>7667</v>
      </c>
      <c r="AP1423" s="20"/>
      <c r="AQ1423" s="20"/>
      <c r="AR1423" s="22"/>
      <c r="AS1423" s="46">
        <v>42552</v>
      </c>
      <c r="AT1423" s="173"/>
    </row>
    <row r="1424" spans="1:46" ht="47.25" customHeight="1">
      <c r="A1424" s="16">
        <v>8699809098329</v>
      </c>
      <c r="B1424" s="16" t="s">
        <v>8941</v>
      </c>
      <c r="C1424" s="16" t="s">
        <v>8942</v>
      </c>
      <c r="D1424" s="17" t="s">
        <v>87</v>
      </c>
      <c r="E1424" s="18" t="s">
        <v>87</v>
      </c>
      <c r="F1424" s="18">
        <v>0</v>
      </c>
      <c r="G1424" s="18">
        <v>2</v>
      </c>
      <c r="H1424" s="18">
        <v>1</v>
      </c>
      <c r="I1424" s="18"/>
      <c r="J1424" s="18"/>
      <c r="K1424" s="18"/>
      <c r="L1424" s="19" t="s">
        <v>8947</v>
      </c>
      <c r="M1424" s="19" t="s">
        <v>508</v>
      </c>
      <c r="N1424" s="18" t="s">
        <v>310</v>
      </c>
      <c r="O1424" s="18">
        <v>10</v>
      </c>
      <c r="P1424" s="18" t="s">
        <v>163</v>
      </c>
      <c r="Q1424" s="18">
        <v>20</v>
      </c>
      <c r="R1424" s="18" t="s">
        <v>45</v>
      </c>
      <c r="S1424" s="37" t="s">
        <v>96</v>
      </c>
      <c r="T1424" s="18" t="s">
        <v>222</v>
      </c>
      <c r="U1424" s="37">
        <v>387.28</v>
      </c>
      <c r="V1424" s="37">
        <v>387.28</v>
      </c>
      <c r="W1424" s="37">
        <v>387.28</v>
      </c>
      <c r="X1424" s="18" t="s">
        <v>222</v>
      </c>
      <c r="Y1424" s="39"/>
      <c r="Z1424" s="16">
        <v>0</v>
      </c>
      <c r="AA1424" s="36">
        <v>819.69</v>
      </c>
      <c r="AB1424" s="36"/>
      <c r="AC1424" s="36">
        <v>819.69</v>
      </c>
      <c r="AD1424" s="70">
        <f t="shared" si="290"/>
        <v>843.68380000000013</v>
      </c>
      <c r="AE1424" s="70">
        <f t="shared" si="291"/>
        <v>963.07385600000021</v>
      </c>
      <c r="AF1424" s="70">
        <f t="shared" si="292"/>
        <v>1040.1197644800002</v>
      </c>
      <c r="AG1424" s="36">
        <f t="shared" si="293"/>
        <v>843.68</v>
      </c>
      <c r="AH1424" s="36">
        <f t="shared" si="294"/>
        <v>963.07</v>
      </c>
      <c r="AI1424" s="36">
        <f t="shared" si="295"/>
        <v>1040.1099999999999</v>
      </c>
      <c r="AJ1424" s="40">
        <v>42419</v>
      </c>
      <c r="AK1424" s="40">
        <v>42422</v>
      </c>
      <c r="AL1424" s="22"/>
      <c r="AM1424" s="20" t="s">
        <v>10264</v>
      </c>
      <c r="AN1424" s="20"/>
      <c r="AO1424" s="20" t="s">
        <v>8316</v>
      </c>
      <c r="AP1424" s="20"/>
      <c r="AQ1424" s="20"/>
      <c r="AR1424" s="22"/>
      <c r="AS1424" s="46">
        <v>42552</v>
      </c>
      <c r="AT1424" s="173"/>
    </row>
    <row r="1425" spans="1:46" ht="47.25" customHeight="1">
      <c r="A1425" s="16">
        <v>8699838770135</v>
      </c>
      <c r="B1425" s="16" t="s">
        <v>8941</v>
      </c>
      <c r="C1425" s="16" t="s">
        <v>8942</v>
      </c>
      <c r="D1425" s="17" t="s">
        <v>87</v>
      </c>
      <c r="E1425" s="18" t="s">
        <v>87</v>
      </c>
      <c r="F1425" s="18">
        <v>0</v>
      </c>
      <c r="G1425" s="18">
        <v>1</v>
      </c>
      <c r="H1425" s="18">
        <v>1</v>
      </c>
      <c r="I1425" s="18"/>
      <c r="J1425" s="18"/>
      <c r="K1425" s="18"/>
      <c r="L1425" s="19" t="s">
        <v>8943</v>
      </c>
      <c r="M1425" s="19" t="s">
        <v>508</v>
      </c>
      <c r="N1425" s="18" t="s">
        <v>7699</v>
      </c>
      <c r="O1425" s="18">
        <v>50</v>
      </c>
      <c r="P1425" s="18" t="s">
        <v>163</v>
      </c>
      <c r="Q1425" s="18">
        <v>5</v>
      </c>
      <c r="R1425" s="18" t="s">
        <v>45</v>
      </c>
      <c r="S1425" s="37" t="s">
        <v>96</v>
      </c>
      <c r="T1425" s="18" t="s">
        <v>165</v>
      </c>
      <c r="U1425" s="37">
        <v>423.58</v>
      </c>
      <c r="V1425" s="37">
        <v>423.58</v>
      </c>
      <c r="W1425" s="37">
        <v>254.14</v>
      </c>
      <c r="X1425" s="18" t="s">
        <v>165</v>
      </c>
      <c r="Y1425" s="39"/>
      <c r="Z1425" s="16">
        <v>0</v>
      </c>
      <c r="AA1425" s="36">
        <v>537.9</v>
      </c>
      <c r="AB1425" s="36"/>
      <c r="AC1425" s="36">
        <v>537.9</v>
      </c>
      <c r="AD1425" s="70">
        <f t="shared" si="290"/>
        <v>556.25799999999992</v>
      </c>
      <c r="AE1425" s="70">
        <f t="shared" si="291"/>
        <v>641.15696000000003</v>
      </c>
      <c r="AF1425" s="70">
        <f t="shared" si="292"/>
        <v>692.44951680000008</v>
      </c>
      <c r="AG1425" s="36">
        <f t="shared" si="293"/>
        <v>556.25</v>
      </c>
      <c r="AH1425" s="36">
        <f t="shared" si="294"/>
        <v>641.15</v>
      </c>
      <c r="AI1425" s="36">
        <f t="shared" si="295"/>
        <v>692.44</v>
      </c>
      <c r="AJ1425" s="40">
        <v>42419</v>
      </c>
      <c r="AK1425" s="40">
        <v>42422</v>
      </c>
      <c r="AL1425" s="22"/>
      <c r="AM1425" s="20" t="s">
        <v>184</v>
      </c>
      <c r="AN1425" s="20"/>
      <c r="AO1425" s="20" t="s">
        <v>8606</v>
      </c>
      <c r="AP1425" s="20"/>
      <c r="AQ1425" s="20"/>
      <c r="AR1425" s="22"/>
      <c r="AS1425" s="46">
        <v>42552</v>
      </c>
      <c r="AT1425" s="173"/>
    </row>
    <row r="1426" spans="1:46" ht="47.25" customHeight="1">
      <c r="A1426" s="16">
        <v>8699552030201</v>
      </c>
      <c r="B1426" s="16" t="s">
        <v>6987</v>
      </c>
      <c r="C1426" s="16" t="s">
        <v>6988</v>
      </c>
      <c r="D1426" s="17" t="s">
        <v>87</v>
      </c>
      <c r="E1426" s="18" t="s">
        <v>295</v>
      </c>
      <c r="F1426" s="18">
        <v>4</v>
      </c>
      <c r="G1426" s="18">
        <v>1</v>
      </c>
      <c r="H1426" s="18">
        <v>2</v>
      </c>
      <c r="I1426" s="18"/>
      <c r="J1426" s="18"/>
      <c r="K1426" s="18"/>
      <c r="L1426" s="19" t="s">
        <v>6989</v>
      </c>
      <c r="M1426" s="19" t="s">
        <v>1527</v>
      </c>
      <c r="N1426" s="18" t="s">
        <v>5559</v>
      </c>
      <c r="O1426" s="18">
        <v>1.5</v>
      </c>
      <c r="P1426" s="18" t="s">
        <v>163</v>
      </c>
      <c r="Q1426" s="18">
        <v>30</v>
      </c>
      <c r="R1426" s="18" t="s">
        <v>95</v>
      </c>
      <c r="S1426" s="37" t="s">
        <v>96</v>
      </c>
      <c r="T1426" s="18" t="s">
        <v>53</v>
      </c>
      <c r="U1426" s="38">
        <v>3.46</v>
      </c>
      <c r="V1426" s="38">
        <v>3.46</v>
      </c>
      <c r="W1426" s="38">
        <v>0</v>
      </c>
      <c r="X1426" s="18" t="s">
        <v>53</v>
      </c>
      <c r="Y1426" s="39"/>
      <c r="Z1426" s="16">
        <v>0</v>
      </c>
      <c r="AA1426" s="36">
        <v>8.09</v>
      </c>
      <c r="AB1426" s="36"/>
      <c r="AC1426" s="36">
        <v>8.09</v>
      </c>
      <c r="AD1426" s="38">
        <f t="shared" si="290"/>
        <v>8.8181000000000012</v>
      </c>
      <c r="AE1426" s="38">
        <f t="shared" si="291"/>
        <v>11.022625000000001</v>
      </c>
      <c r="AF1426" s="38">
        <f t="shared" si="292"/>
        <v>11.904435000000003</v>
      </c>
      <c r="AG1426" s="36">
        <f t="shared" si="293"/>
        <v>8.81</v>
      </c>
      <c r="AH1426" s="36">
        <f t="shared" si="294"/>
        <v>11.02</v>
      </c>
      <c r="AI1426" s="36">
        <f t="shared" si="295"/>
        <v>11.9</v>
      </c>
      <c r="AJ1426" s="40">
        <v>42790</v>
      </c>
      <c r="AK1426" s="40">
        <v>42794</v>
      </c>
      <c r="AL1426" s="18"/>
      <c r="AM1426" s="20" t="s">
        <v>6364</v>
      </c>
      <c r="AN1426" s="20"/>
      <c r="AO1426" s="20" t="s">
        <v>2884</v>
      </c>
      <c r="AP1426" s="20"/>
      <c r="AQ1426" s="20"/>
      <c r="AR1426" s="22"/>
      <c r="AS1426" s="46">
        <v>42552</v>
      </c>
      <c r="AT1426" s="173"/>
    </row>
    <row r="1427" spans="1:46" ht="47.25" customHeight="1">
      <c r="A1427" s="16">
        <v>8680434110012</v>
      </c>
      <c r="B1427" s="16" t="s">
        <v>16818</v>
      </c>
      <c r="C1427" s="16" t="s">
        <v>16819</v>
      </c>
      <c r="D1427" s="17" t="s">
        <v>87</v>
      </c>
      <c r="E1427" s="18" t="s">
        <v>87</v>
      </c>
      <c r="F1427" s="18">
        <v>0</v>
      </c>
      <c r="G1427" s="18">
        <v>2</v>
      </c>
      <c r="H1427" s="18">
        <v>1</v>
      </c>
      <c r="I1427" s="18"/>
      <c r="J1427" s="18"/>
      <c r="K1427" s="18"/>
      <c r="L1427" s="19" t="s">
        <v>814</v>
      </c>
      <c r="M1427" s="19" t="s">
        <v>815</v>
      </c>
      <c r="N1427" s="18" t="s">
        <v>817</v>
      </c>
      <c r="O1427" s="18">
        <v>3200</v>
      </c>
      <c r="P1427" s="18" t="s">
        <v>675</v>
      </c>
      <c r="Q1427" s="18">
        <v>2</v>
      </c>
      <c r="R1427" s="18" t="s">
        <v>95</v>
      </c>
      <c r="S1427" s="37" t="s">
        <v>96</v>
      </c>
      <c r="T1427" s="18" t="s">
        <v>222</v>
      </c>
      <c r="U1427" s="38">
        <v>3.75</v>
      </c>
      <c r="V1427" s="38">
        <v>3.75</v>
      </c>
      <c r="W1427" s="38">
        <v>3.75</v>
      </c>
      <c r="X1427" s="18" t="s">
        <v>222</v>
      </c>
      <c r="Y1427" s="39"/>
      <c r="Z1427" s="16">
        <v>0</v>
      </c>
      <c r="AA1427" s="36">
        <v>10.07</v>
      </c>
      <c r="AB1427" s="36"/>
      <c r="AC1427" s="36">
        <v>10.07</v>
      </c>
      <c r="AD1427" s="38">
        <f t="shared" si="290"/>
        <v>10.9756</v>
      </c>
      <c r="AE1427" s="38">
        <f t="shared" ref="AE1427:AE1432" si="296">IF(Z1427=1,AD1427*1.08,IF(Z1427=4,AD1427*1.08,IF(Z1427=2,0,IF(AC1427&lt;=100,(AD1427*1.25),IF(AC1427&lt;=200,134.5+((AC1427-100)*1.04*1.16),255.14+((AC1427-200)*1.02*1.12))))))</f>
        <v>13.7195</v>
      </c>
      <c r="AF1427" s="38">
        <f t="shared" ref="AF1427:AF1432" si="297">IF(Z1427=1,0,IF(Z1427=4,0,(AE1427*1.08)))</f>
        <v>14.817060000000001</v>
      </c>
      <c r="AG1427" s="36">
        <f t="shared" si="293"/>
        <v>10.97</v>
      </c>
      <c r="AH1427" s="36">
        <f t="shared" si="294"/>
        <v>13.71</v>
      </c>
      <c r="AI1427" s="36">
        <f t="shared" si="295"/>
        <v>14.81</v>
      </c>
      <c r="AJ1427" s="40">
        <v>43146</v>
      </c>
      <c r="AK1427" s="40">
        <v>43150</v>
      </c>
      <c r="AL1427" s="17">
        <v>1</v>
      </c>
      <c r="AM1427" s="36" t="s">
        <v>10882</v>
      </c>
      <c r="AN1427" s="41"/>
      <c r="AO1427" s="20" t="s">
        <v>7983</v>
      </c>
      <c r="AP1427" s="20"/>
      <c r="AQ1427" s="20"/>
      <c r="AR1427" s="22"/>
      <c r="AS1427" s="46">
        <v>42552</v>
      </c>
      <c r="AT1427" s="173"/>
    </row>
    <row r="1428" spans="1:46" ht="47.25" customHeight="1">
      <c r="A1428" s="16">
        <v>8680434110029</v>
      </c>
      <c r="B1428" s="16" t="s">
        <v>16818</v>
      </c>
      <c r="C1428" s="16" t="s">
        <v>16819</v>
      </c>
      <c r="D1428" s="17" t="s">
        <v>87</v>
      </c>
      <c r="E1428" s="18" t="s">
        <v>87</v>
      </c>
      <c r="F1428" s="18">
        <v>0</v>
      </c>
      <c r="G1428" s="18">
        <v>2</v>
      </c>
      <c r="H1428" s="18">
        <v>1</v>
      </c>
      <c r="I1428" s="18"/>
      <c r="J1428" s="18"/>
      <c r="K1428" s="18"/>
      <c r="L1428" s="19" t="s">
        <v>819</v>
      </c>
      <c r="M1428" s="19" t="s">
        <v>815</v>
      </c>
      <c r="N1428" s="18" t="s">
        <v>817</v>
      </c>
      <c r="O1428" s="18">
        <v>3200</v>
      </c>
      <c r="P1428" s="18" t="s">
        <v>675</v>
      </c>
      <c r="Q1428" s="18">
        <v>6</v>
      </c>
      <c r="R1428" s="18" t="s">
        <v>95</v>
      </c>
      <c r="S1428" s="37" t="s">
        <v>96</v>
      </c>
      <c r="T1428" s="18" t="s">
        <v>222</v>
      </c>
      <c r="U1428" s="38">
        <v>11.25</v>
      </c>
      <c r="V1428" s="38">
        <v>11.25</v>
      </c>
      <c r="W1428" s="38">
        <v>11.25</v>
      </c>
      <c r="X1428" s="18" t="s">
        <v>222</v>
      </c>
      <c r="Y1428" s="39"/>
      <c r="Z1428" s="16">
        <v>0</v>
      </c>
      <c r="AA1428" s="36">
        <v>30.26</v>
      </c>
      <c r="AB1428" s="36"/>
      <c r="AC1428" s="36">
        <v>30.26</v>
      </c>
      <c r="AD1428" s="38">
        <f t="shared" si="290"/>
        <v>32.780800000000006</v>
      </c>
      <c r="AE1428" s="38">
        <f t="shared" si="296"/>
        <v>40.976000000000006</v>
      </c>
      <c r="AF1428" s="38">
        <f t="shared" si="297"/>
        <v>44.254080000000009</v>
      </c>
      <c r="AG1428" s="36">
        <f t="shared" si="293"/>
        <v>32.78</v>
      </c>
      <c r="AH1428" s="36">
        <f t="shared" si="294"/>
        <v>40.97</v>
      </c>
      <c r="AI1428" s="36">
        <f t="shared" si="295"/>
        <v>44.25</v>
      </c>
      <c r="AJ1428" s="40">
        <v>43146</v>
      </c>
      <c r="AK1428" s="40">
        <v>43150</v>
      </c>
      <c r="AL1428" s="17">
        <v>1</v>
      </c>
      <c r="AM1428" s="36" t="s">
        <v>10882</v>
      </c>
      <c r="AN1428" s="41"/>
      <c r="AO1428" s="20" t="s">
        <v>7984</v>
      </c>
      <c r="AP1428" s="20"/>
      <c r="AQ1428" s="20"/>
      <c r="AR1428" s="22"/>
      <c r="AS1428" s="46">
        <v>42552</v>
      </c>
      <c r="AT1428" s="173"/>
    </row>
    <row r="1429" spans="1:46" ht="47.25" customHeight="1">
      <c r="A1429" s="16">
        <v>8680434110036</v>
      </c>
      <c r="B1429" s="16" t="s">
        <v>16818</v>
      </c>
      <c r="C1429" s="16" t="s">
        <v>16819</v>
      </c>
      <c r="D1429" s="17" t="s">
        <v>87</v>
      </c>
      <c r="E1429" s="18" t="s">
        <v>87</v>
      </c>
      <c r="F1429" s="18">
        <v>0</v>
      </c>
      <c r="G1429" s="18">
        <v>2</v>
      </c>
      <c r="H1429" s="18">
        <v>1</v>
      </c>
      <c r="I1429" s="18"/>
      <c r="J1429" s="18"/>
      <c r="K1429" s="18"/>
      <c r="L1429" s="19" t="s">
        <v>820</v>
      </c>
      <c r="M1429" s="19" t="s">
        <v>815</v>
      </c>
      <c r="N1429" s="18" t="s">
        <v>817</v>
      </c>
      <c r="O1429" s="18">
        <v>4250</v>
      </c>
      <c r="P1429" s="18" t="s">
        <v>675</v>
      </c>
      <c r="Q1429" s="18">
        <v>2</v>
      </c>
      <c r="R1429" s="18" t="s">
        <v>95</v>
      </c>
      <c r="S1429" s="37" t="s">
        <v>96</v>
      </c>
      <c r="T1429" s="18" t="s">
        <v>222</v>
      </c>
      <c r="U1429" s="38">
        <v>5</v>
      </c>
      <c r="V1429" s="38">
        <v>5</v>
      </c>
      <c r="W1429" s="38">
        <v>5</v>
      </c>
      <c r="X1429" s="18" t="s">
        <v>222</v>
      </c>
      <c r="Y1429" s="39"/>
      <c r="Z1429" s="16">
        <v>0</v>
      </c>
      <c r="AA1429" s="36">
        <v>13.43</v>
      </c>
      <c r="AB1429" s="36"/>
      <c r="AC1429" s="36">
        <v>13.43</v>
      </c>
      <c r="AD1429" s="38">
        <f t="shared" si="290"/>
        <v>14.6044</v>
      </c>
      <c r="AE1429" s="38">
        <f t="shared" si="296"/>
        <v>18.255500000000001</v>
      </c>
      <c r="AF1429" s="38">
        <f t="shared" si="297"/>
        <v>19.715940000000003</v>
      </c>
      <c r="AG1429" s="36">
        <f t="shared" si="293"/>
        <v>14.6</v>
      </c>
      <c r="AH1429" s="36">
        <f t="shared" si="294"/>
        <v>18.25</v>
      </c>
      <c r="AI1429" s="36">
        <f t="shared" si="295"/>
        <v>19.71</v>
      </c>
      <c r="AJ1429" s="40">
        <v>43146</v>
      </c>
      <c r="AK1429" s="40">
        <v>43150</v>
      </c>
      <c r="AL1429" s="17">
        <v>1</v>
      </c>
      <c r="AM1429" s="36" t="s">
        <v>10882</v>
      </c>
      <c r="AN1429" s="41"/>
      <c r="AO1429" s="20" t="s">
        <v>7983</v>
      </c>
      <c r="AP1429" s="20"/>
      <c r="AQ1429" s="20"/>
      <c r="AR1429" s="22"/>
      <c r="AS1429" s="46">
        <v>42552</v>
      </c>
      <c r="AT1429" s="173"/>
    </row>
    <row r="1430" spans="1:46" ht="47.25" customHeight="1">
      <c r="A1430" s="16">
        <v>8680434110043</v>
      </c>
      <c r="B1430" s="16" t="s">
        <v>16818</v>
      </c>
      <c r="C1430" s="16" t="s">
        <v>16819</v>
      </c>
      <c r="D1430" s="17" t="s">
        <v>87</v>
      </c>
      <c r="E1430" s="18" t="s">
        <v>87</v>
      </c>
      <c r="F1430" s="18">
        <v>0</v>
      </c>
      <c r="G1430" s="18">
        <v>2</v>
      </c>
      <c r="H1430" s="18">
        <v>1</v>
      </c>
      <c r="I1430" s="18"/>
      <c r="J1430" s="18"/>
      <c r="K1430" s="18"/>
      <c r="L1430" s="19" t="s">
        <v>822</v>
      </c>
      <c r="M1430" s="19" t="s">
        <v>815</v>
      </c>
      <c r="N1430" s="18" t="s">
        <v>817</v>
      </c>
      <c r="O1430" s="18">
        <v>4250</v>
      </c>
      <c r="P1430" s="18" t="s">
        <v>675</v>
      </c>
      <c r="Q1430" s="18">
        <v>6</v>
      </c>
      <c r="R1430" s="18" t="s">
        <v>95</v>
      </c>
      <c r="S1430" s="37" t="s">
        <v>96</v>
      </c>
      <c r="T1430" s="18" t="s">
        <v>222</v>
      </c>
      <c r="U1430" s="38">
        <v>15</v>
      </c>
      <c r="V1430" s="38">
        <v>15</v>
      </c>
      <c r="W1430" s="38">
        <v>15</v>
      </c>
      <c r="X1430" s="18" t="s">
        <v>222</v>
      </c>
      <c r="Y1430" s="39"/>
      <c r="Z1430" s="16">
        <v>0</v>
      </c>
      <c r="AA1430" s="36">
        <v>40.340000000000003</v>
      </c>
      <c r="AB1430" s="36"/>
      <c r="AC1430" s="36">
        <v>40.340000000000003</v>
      </c>
      <c r="AD1430" s="38">
        <f t="shared" si="290"/>
        <v>43.667200000000001</v>
      </c>
      <c r="AE1430" s="38">
        <f t="shared" si="296"/>
        <v>54.584000000000003</v>
      </c>
      <c r="AF1430" s="38">
        <f t="shared" si="297"/>
        <v>58.950720000000004</v>
      </c>
      <c r="AG1430" s="36">
        <f t="shared" si="293"/>
        <v>43.66</v>
      </c>
      <c r="AH1430" s="36">
        <f t="shared" si="294"/>
        <v>54.58</v>
      </c>
      <c r="AI1430" s="36">
        <f t="shared" si="295"/>
        <v>58.95</v>
      </c>
      <c r="AJ1430" s="40">
        <v>43146</v>
      </c>
      <c r="AK1430" s="40">
        <v>43150</v>
      </c>
      <c r="AL1430" s="17">
        <v>1</v>
      </c>
      <c r="AM1430" s="36" t="s">
        <v>10882</v>
      </c>
      <c r="AN1430" s="41"/>
      <c r="AO1430" s="20" t="s">
        <v>1306</v>
      </c>
      <c r="AP1430" s="20"/>
      <c r="AQ1430" s="20"/>
      <c r="AR1430" s="22"/>
      <c r="AS1430" s="46">
        <v>42552</v>
      </c>
      <c r="AT1430" s="173"/>
    </row>
    <row r="1431" spans="1:46" ht="47.25" customHeight="1">
      <c r="A1431" s="16">
        <v>8680434110050</v>
      </c>
      <c r="B1431" s="16" t="s">
        <v>16818</v>
      </c>
      <c r="C1431" s="16" t="s">
        <v>16819</v>
      </c>
      <c r="D1431" s="17" t="s">
        <v>87</v>
      </c>
      <c r="E1431" s="18" t="s">
        <v>87</v>
      </c>
      <c r="F1431" s="18">
        <v>0</v>
      </c>
      <c r="G1431" s="18">
        <v>2</v>
      </c>
      <c r="H1431" s="18">
        <v>1</v>
      </c>
      <c r="I1431" s="18"/>
      <c r="J1431" s="18"/>
      <c r="K1431" s="18"/>
      <c r="L1431" s="19" t="s">
        <v>824</v>
      </c>
      <c r="M1431" s="19" t="s">
        <v>815</v>
      </c>
      <c r="N1431" s="18" t="s">
        <v>817</v>
      </c>
      <c r="O1431" s="18">
        <v>6400</v>
      </c>
      <c r="P1431" s="18" t="s">
        <v>675</v>
      </c>
      <c r="Q1431" s="18">
        <v>2</v>
      </c>
      <c r="R1431" s="18" t="s">
        <v>95</v>
      </c>
      <c r="S1431" s="37" t="s">
        <v>96</v>
      </c>
      <c r="T1431" s="18" t="s">
        <v>222</v>
      </c>
      <c r="U1431" s="38">
        <v>6.65</v>
      </c>
      <c r="V1431" s="38">
        <v>6.65</v>
      </c>
      <c r="W1431" s="38">
        <v>6.65</v>
      </c>
      <c r="X1431" s="18" t="s">
        <v>222</v>
      </c>
      <c r="Y1431" s="39"/>
      <c r="Z1431" s="16">
        <v>0</v>
      </c>
      <c r="AA1431" s="36">
        <v>17.87</v>
      </c>
      <c r="AB1431" s="36"/>
      <c r="AC1431" s="36">
        <v>17.87</v>
      </c>
      <c r="AD1431" s="38">
        <f t="shared" si="290"/>
        <v>19.3996</v>
      </c>
      <c r="AE1431" s="38">
        <f t="shared" si="296"/>
        <v>24.249499999999998</v>
      </c>
      <c r="AF1431" s="38">
        <f t="shared" si="297"/>
        <v>26.18946</v>
      </c>
      <c r="AG1431" s="36">
        <f t="shared" si="293"/>
        <v>19.39</v>
      </c>
      <c r="AH1431" s="36">
        <f t="shared" si="294"/>
        <v>24.24</v>
      </c>
      <c r="AI1431" s="36">
        <f t="shared" si="295"/>
        <v>26.18</v>
      </c>
      <c r="AJ1431" s="40">
        <v>43146</v>
      </c>
      <c r="AK1431" s="40">
        <v>43150</v>
      </c>
      <c r="AL1431" s="17">
        <v>1</v>
      </c>
      <c r="AM1431" s="36" t="s">
        <v>10882</v>
      </c>
      <c r="AN1431" s="41"/>
      <c r="AO1431" s="20" t="s">
        <v>7983</v>
      </c>
      <c r="AP1431" s="20"/>
      <c r="AQ1431" s="20"/>
      <c r="AR1431" s="22"/>
      <c r="AS1431" s="46">
        <v>42552</v>
      </c>
      <c r="AT1431" s="173"/>
    </row>
    <row r="1432" spans="1:46" ht="47.25" customHeight="1">
      <c r="A1432" s="16">
        <v>8680434110067</v>
      </c>
      <c r="B1432" s="16" t="s">
        <v>16818</v>
      </c>
      <c r="C1432" s="16" t="s">
        <v>16819</v>
      </c>
      <c r="D1432" s="17" t="s">
        <v>87</v>
      </c>
      <c r="E1432" s="18" t="s">
        <v>87</v>
      </c>
      <c r="F1432" s="18">
        <v>0</v>
      </c>
      <c r="G1432" s="18">
        <v>2</v>
      </c>
      <c r="H1432" s="18">
        <v>1</v>
      </c>
      <c r="I1432" s="18"/>
      <c r="J1432" s="18"/>
      <c r="K1432" s="18"/>
      <c r="L1432" s="19" t="s">
        <v>825</v>
      </c>
      <c r="M1432" s="19" t="s">
        <v>815</v>
      </c>
      <c r="N1432" s="18" t="s">
        <v>817</v>
      </c>
      <c r="O1432" s="18">
        <v>6400</v>
      </c>
      <c r="P1432" s="18" t="s">
        <v>675</v>
      </c>
      <c r="Q1432" s="18">
        <v>6</v>
      </c>
      <c r="R1432" s="18" t="s">
        <v>95</v>
      </c>
      <c r="S1432" s="37" t="s">
        <v>96</v>
      </c>
      <c r="T1432" s="18" t="s">
        <v>222</v>
      </c>
      <c r="U1432" s="38">
        <v>19.96</v>
      </c>
      <c r="V1432" s="38">
        <v>19.96</v>
      </c>
      <c r="W1432" s="38">
        <v>19.96</v>
      </c>
      <c r="X1432" s="18" t="s">
        <v>222</v>
      </c>
      <c r="Y1432" s="39"/>
      <c r="Z1432" s="16">
        <v>0</v>
      </c>
      <c r="AA1432" s="36">
        <v>53.71</v>
      </c>
      <c r="AB1432" s="36"/>
      <c r="AC1432" s="36">
        <v>53.71</v>
      </c>
      <c r="AD1432" s="38">
        <f t="shared" si="290"/>
        <v>58.069700000000005</v>
      </c>
      <c r="AE1432" s="38">
        <f t="shared" si="296"/>
        <v>72.587125</v>
      </c>
      <c r="AF1432" s="38">
        <f t="shared" si="297"/>
        <v>78.394095000000007</v>
      </c>
      <c r="AG1432" s="36">
        <f t="shared" si="293"/>
        <v>58.06</v>
      </c>
      <c r="AH1432" s="36">
        <f t="shared" si="294"/>
        <v>72.58</v>
      </c>
      <c r="AI1432" s="36">
        <f t="shared" si="295"/>
        <v>78.39</v>
      </c>
      <c r="AJ1432" s="40">
        <v>43146</v>
      </c>
      <c r="AK1432" s="40">
        <v>43150</v>
      </c>
      <c r="AL1432" s="17">
        <v>1</v>
      </c>
      <c r="AM1432" s="36" t="s">
        <v>10882</v>
      </c>
      <c r="AN1432" s="41"/>
      <c r="AO1432" s="20" t="s">
        <v>272</v>
      </c>
      <c r="AP1432" s="20"/>
      <c r="AQ1432" s="20"/>
      <c r="AR1432" s="22"/>
      <c r="AS1432" s="46">
        <v>42552</v>
      </c>
      <c r="AT1432" s="173"/>
    </row>
    <row r="1433" spans="1:46" ht="47.25" customHeight="1">
      <c r="A1433" s="16">
        <v>8699504520019</v>
      </c>
      <c r="B1433" s="16" t="s">
        <v>8894</v>
      </c>
      <c r="C1433" s="16" t="s">
        <v>8895</v>
      </c>
      <c r="D1433" s="17" t="s">
        <v>87</v>
      </c>
      <c r="E1433" s="18" t="s">
        <v>41</v>
      </c>
      <c r="F1433" s="18">
        <v>0</v>
      </c>
      <c r="G1433" s="18">
        <v>2</v>
      </c>
      <c r="H1433" s="18">
        <v>1</v>
      </c>
      <c r="I1433" s="18"/>
      <c r="J1433" s="18"/>
      <c r="K1433" s="18"/>
      <c r="L1433" s="19" t="s">
        <v>9847</v>
      </c>
      <c r="M1433" s="19" t="s">
        <v>120</v>
      </c>
      <c r="N1433" s="18" t="s">
        <v>1004</v>
      </c>
      <c r="O1433" s="18">
        <v>12</v>
      </c>
      <c r="P1433" s="18" t="s">
        <v>470</v>
      </c>
      <c r="Q1433" s="18">
        <v>100</v>
      </c>
      <c r="R1433" s="18" t="s">
        <v>45</v>
      </c>
      <c r="S1433" s="37" t="s">
        <v>96</v>
      </c>
      <c r="T1433" s="37" t="s">
        <v>331</v>
      </c>
      <c r="U1433" s="38">
        <v>28.49</v>
      </c>
      <c r="V1433" s="38">
        <v>28.49</v>
      </c>
      <c r="W1433" s="38">
        <v>22.79</v>
      </c>
      <c r="X1433" s="37" t="s">
        <v>331</v>
      </c>
      <c r="Y1433" s="39"/>
      <c r="Z1433" s="16">
        <v>0</v>
      </c>
      <c r="AA1433" s="36">
        <v>53.35</v>
      </c>
      <c r="AB1433" s="36"/>
      <c r="AC1433" s="36">
        <v>53.35</v>
      </c>
      <c r="AD1433" s="38">
        <f t="shared" si="290"/>
        <v>57.6845</v>
      </c>
      <c r="AE1433" s="38">
        <f>IF(Z1433=1,AD1433*1.08,IF(Z1433=2,0,IF(AC1433&lt;=100,(AD1433*1.25),IF(AC1433&lt;=200,134.5+((AC1433-100)*1.04*1.16),255.14+((AC1433-200)*1.02*1.12)))))</f>
        <v>72.105625000000003</v>
      </c>
      <c r="AF1433" s="38">
        <f>IF(Z1433=1,0,(AE1433*1.08))</f>
        <v>77.874075000000005</v>
      </c>
      <c r="AG1433" s="36">
        <f t="shared" si="293"/>
        <v>57.68</v>
      </c>
      <c r="AH1433" s="36">
        <f t="shared" si="294"/>
        <v>72.099999999999994</v>
      </c>
      <c r="AI1433" s="36">
        <f t="shared" si="295"/>
        <v>77.87</v>
      </c>
      <c r="AJ1433" s="40">
        <v>42783</v>
      </c>
      <c r="AK1433" s="40">
        <v>42786</v>
      </c>
      <c r="AL1433" s="17"/>
      <c r="AM1433" s="20" t="s">
        <v>5185</v>
      </c>
      <c r="AN1433" s="20"/>
      <c r="AO1433" s="20" t="s">
        <v>7508</v>
      </c>
      <c r="AP1433" s="20"/>
      <c r="AQ1433" s="20"/>
      <c r="AR1433" s="22"/>
      <c r="AS1433" s="46">
        <v>42552</v>
      </c>
      <c r="AT1433" s="173"/>
    </row>
    <row r="1434" spans="1:46" ht="47.25" customHeight="1">
      <c r="A1434" s="16">
        <v>8699548650055</v>
      </c>
      <c r="B1434" s="16" t="s">
        <v>5264</v>
      </c>
      <c r="C1434" s="16" t="s">
        <v>5265</v>
      </c>
      <c r="D1434" s="22" t="s">
        <v>87</v>
      </c>
      <c r="E1434" s="18" t="s">
        <v>295</v>
      </c>
      <c r="F1434" s="18">
        <v>0</v>
      </c>
      <c r="G1434" s="18">
        <v>1</v>
      </c>
      <c r="H1434" s="18">
        <v>1</v>
      </c>
      <c r="I1434" s="18"/>
      <c r="J1434" s="18"/>
      <c r="K1434" s="18"/>
      <c r="L1434" s="23" t="s">
        <v>52</v>
      </c>
      <c r="M1434" s="23" t="s">
        <v>55</v>
      </c>
      <c r="N1434" s="18" t="s">
        <v>51</v>
      </c>
      <c r="O1434" s="22">
        <v>100</v>
      </c>
      <c r="P1434" s="22" t="s">
        <v>875</v>
      </c>
      <c r="Q1434" s="22">
        <v>1</v>
      </c>
      <c r="R1434" s="22" t="s">
        <v>95</v>
      </c>
      <c r="S1434" s="37" t="s">
        <v>96</v>
      </c>
      <c r="T1434" s="37" t="s">
        <v>284</v>
      </c>
      <c r="U1434" s="38">
        <v>102</v>
      </c>
      <c r="V1434" s="38">
        <v>102</v>
      </c>
      <c r="W1434" s="38">
        <v>102</v>
      </c>
      <c r="X1434" s="37" t="s">
        <v>284</v>
      </c>
      <c r="Y1434" s="39"/>
      <c r="Z1434" s="16">
        <v>1</v>
      </c>
      <c r="AA1434" s="36">
        <v>126.03</v>
      </c>
      <c r="AB1434" s="36"/>
      <c r="AC1434" s="36">
        <v>126.03</v>
      </c>
      <c r="AD1434" s="38">
        <f t="shared" si="290"/>
        <v>134.6712</v>
      </c>
      <c r="AE1434" s="38">
        <f>IF(Z1434=1,AD1434*1.08,IF(Z1434=4,AD1434*1.08,IF(Z1434=2,0,IF(AC1434&lt;=100,(AD1434*1.25),IF(AC1434&lt;=200,134.5+((AC1434-100)*1.04*1.16),255.14+((AC1434-200)*1.02*1.12))))))</f>
        <v>145.444896</v>
      </c>
      <c r="AF1434" s="38">
        <f>IF(Z1434=1,0,IF(Z1434=4,0,(AE1434*1.08)))</f>
        <v>0</v>
      </c>
      <c r="AG1434" s="36">
        <f t="shared" si="293"/>
        <v>134.66999999999999</v>
      </c>
      <c r="AH1434" s="36">
        <f t="shared" si="294"/>
        <v>145.44</v>
      </c>
      <c r="AI1434" s="36">
        <f t="shared" si="295"/>
        <v>0</v>
      </c>
      <c r="AJ1434" s="40">
        <v>43448</v>
      </c>
      <c r="AK1434" s="40">
        <v>43452</v>
      </c>
      <c r="AL1434" s="17"/>
      <c r="AM1434" s="36" t="s">
        <v>3754</v>
      </c>
      <c r="AN1434" s="20"/>
      <c r="AO1434" s="20" t="s">
        <v>7508</v>
      </c>
      <c r="AP1434" s="20"/>
      <c r="AQ1434" s="20"/>
      <c r="AR1434" s="22"/>
      <c r="AS1434" s="46">
        <v>42552</v>
      </c>
      <c r="AT1434" s="173"/>
    </row>
    <row r="1435" spans="1:46" ht="47.25" customHeight="1">
      <c r="A1435" s="16">
        <v>8697930552031</v>
      </c>
      <c r="B1435" s="16" t="s">
        <v>7109</v>
      </c>
      <c r="C1435" s="16" t="s">
        <v>7110</v>
      </c>
      <c r="D1435" s="17" t="s">
        <v>38</v>
      </c>
      <c r="E1435" s="18" t="s">
        <v>41</v>
      </c>
      <c r="F1435" s="18">
        <v>0</v>
      </c>
      <c r="G1435" s="18">
        <v>1</v>
      </c>
      <c r="H1435" s="18">
        <v>1</v>
      </c>
      <c r="I1435" s="18"/>
      <c r="J1435" s="18"/>
      <c r="K1435" s="18"/>
      <c r="L1435" s="19" t="s">
        <v>3918</v>
      </c>
      <c r="M1435" s="19" t="s">
        <v>84</v>
      </c>
      <c r="N1435" s="18" t="s">
        <v>1604</v>
      </c>
      <c r="O1435" s="18" t="s">
        <v>7119</v>
      </c>
      <c r="P1435" s="18" t="s">
        <v>470</v>
      </c>
      <c r="Q1435" s="18">
        <v>120</v>
      </c>
      <c r="R1435" s="18" t="s">
        <v>45</v>
      </c>
      <c r="S1435" s="37" t="s">
        <v>46</v>
      </c>
      <c r="T1435" s="18" t="s">
        <v>331</v>
      </c>
      <c r="U1435" s="37">
        <v>16.53</v>
      </c>
      <c r="V1435" s="37">
        <v>16.53</v>
      </c>
      <c r="W1435" s="37">
        <v>13.22</v>
      </c>
      <c r="X1435" s="18" t="s">
        <v>331</v>
      </c>
      <c r="Y1435" s="39"/>
      <c r="Z1435" s="16">
        <v>0</v>
      </c>
      <c r="AA1435" s="36">
        <v>27.97</v>
      </c>
      <c r="AB1435" s="36"/>
      <c r="AC1435" s="36">
        <v>27.97</v>
      </c>
      <c r="AD1435" s="70">
        <f t="shared" si="290"/>
        <v>30.307600000000001</v>
      </c>
      <c r="AE1435" s="70">
        <f t="shared" ref="AE1435:AE1441" si="298">IF(Z1435=1,AD1435*1.08,IF(Z1435=2,0,IF(AC1435&lt;=100,(AD1435*1.25),IF(AC1435&lt;=200,134.5+((AC1435-100)*1.04*1.16),255.14+((AC1435-200)*1.02*1.12)))))</f>
        <v>37.884500000000003</v>
      </c>
      <c r="AF1435" s="70">
        <f t="shared" ref="AF1435:AF1441" si="299">IF(Z1435=1,0,(AE1435*1.08))</f>
        <v>40.915260000000004</v>
      </c>
      <c r="AG1435" s="36">
        <f t="shared" si="293"/>
        <v>30.3</v>
      </c>
      <c r="AH1435" s="36">
        <f t="shared" si="294"/>
        <v>37.880000000000003</v>
      </c>
      <c r="AI1435" s="36">
        <f t="shared" si="295"/>
        <v>40.909999999999997</v>
      </c>
      <c r="AJ1435" s="40">
        <v>42419</v>
      </c>
      <c r="AK1435" s="40">
        <v>42422</v>
      </c>
      <c r="AL1435" s="22"/>
      <c r="AM1435" s="20" t="s">
        <v>184</v>
      </c>
      <c r="AN1435" s="20"/>
      <c r="AO1435" s="20" t="s">
        <v>272</v>
      </c>
      <c r="AP1435" s="20"/>
      <c r="AQ1435" s="20"/>
      <c r="AR1435" s="22"/>
      <c r="AS1435" s="46">
        <v>42552</v>
      </c>
      <c r="AT1435" s="173"/>
    </row>
    <row r="1436" spans="1:46" ht="47.25" customHeight="1">
      <c r="A1436" s="16">
        <v>8697930552024</v>
      </c>
      <c r="B1436" s="16" t="s">
        <v>7109</v>
      </c>
      <c r="C1436" s="16" t="s">
        <v>7110</v>
      </c>
      <c r="D1436" s="17" t="s">
        <v>38</v>
      </c>
      <c r="E1436" s="18" t="s">
        <v>41</v>
      </c>
      <c r="F1436" s="18">
        <v>0</v>
      </c>
      <c r="G1436" s="18">
        <v>1</v>
      </c>
      <c r="H1436" s="18">
        <v>1</v>
      </c>
      <c r="I1436" s="18"/>
      <c r="J1436" s="18"/>
      <c r="K1436" s="18"/>
      <c r="L1436" s="19" t="s">
        <v>3917</v>
      </c>
      <c r="M1436" s="19" t="s">
        <v>84</v>
      </c>
      <c r="N1436" s="18" t="s">
        <v>1604</v>
      </c>
      <c r="O1436" s="18" t="s">
        <v>7128</v>
      </c>
      <c r="P1436" s="18" t="s">
        <v>470</v>
      </c>
      <c r="Q1436" s="18">
        <v>120</v>
      </c>
      <c r="R1436" s="18" t="s">
        <v>45</v>
      </c>
      <c r="S1436" s="37" t="s">
        <v>46</v>
      </c>
      <c r="T1436" s="18" t="s">
        <v>331</v>
      </c>
      <c r="U1436" s="37">
        <v>13.64</v>
      </c>
      <c r="V1436" s="37">
        <v>13.64</v>
      </c>
      <c r="W1436" s="37">
        <v>10.91</v>
      </c>
      <c r="X1436" s="18" t="s">
        <v>331</v>
      </c>
      <c r="Y1436" s="39"/>
      <c r="Z1436" s="16">
        <v>0</v>
      </c>
      <c r="AA1436" s="36">
        <v>23.07</v>
      </c>
      <c r="AB1436" s="36"/>
      <c r="AC1436" s="36">
        <v>23.07</v>
      </c>
      <c r="AD1436" s="70">
        <f t="shared" si="290"/>
        <v>25.015599999999999</v>
      </c>
      <c r="AE1436" s="70">
        <f t="shared" si="298"/>
        <v>31.269500000000001</v>
      </c>
      <c r="AF1436" s="70">
        <f t="shared" si="299"/>
        <v>33.771060000000006</v>
      </c>
      <c r="AG1436" s="36">
        <f t="shared" si="293"/>
        <v>25.01</v>
      </c>
      <c r="AH1436" s="36">
        <f t="shared" si="294"/>
        <v>31.26</v>
      </c>
      <c r="AI1436" s="36">
        <f t="shared" si="295"/>
        <v>33.770000000000003</v>
      </c>
      <c r="AJ1436" s="40">
        <v>42419</v>
      </c>
      <c r="AK1436" s="40">
        <v>42422</v>
      </c>
      <c r="AL1436" s="22"/>
      <c r="AM1436" s="20" t="s">
        <v>184</v>
      </c>
      <c r="AN1436" s="20"/>
      <c r="AO1436" s="20" t="s">
        <v>272</v>
      </c>
      <c r="AP1436" s="20"/>
      <c r="AQ1436" s="20"/>
      <c r="AR1436" s="22"/>
      <c r="AS1436" s="46">
        <v>42552</v>
      </c>
      <c r="AT1436" s="173"/>
    </row>
    <row r="1437" spans="1:46" ht="47.25" customHeight="1">
      <c r="A1437" s="16">
        <v>8697930552048</v>
      </c>
      <c r="B1437" s="16" t="s">
        <v>7109</v>
      </c>
      <c r="C1437" s="16" t="s">
        <v>7110</v>
      </c>
      <c r="D1437" s="17" t="s">
        <v>38</v>
      </c>
      <c r="E1437" s="18" t="s">
        <v>41</v>
      </c>
      <c r="F1437" s="18">
        <v>0</v>
      </c>
      <c r="G1437" s="18">
        <v>1</v>
      </c>
      <c r="H1437" s="18">
        <v>1</v>
      </c>
      <c r="I1437" s="18"/>
      <c r="J1437" s="18"/>
      <c r="K1437" s="18"/>
      <c r="L1437" s="19" t="s">
        <v>3839</v>
      </c>
      <c r="M1437" s="19" t="s">
        <v>84</v>
      </c>
      <c r="N1437" s="18" t="s">
        <v>1604</v>
      </c>
      <c r="O1437" s="18" t="s">
        <v>7112</v>
      </c>
      <c r="P1437" s="18" t="s">
        <v>470</v>
      </c>
      <c r="Q1437" s="18">
        <v>120</v>
      </c>
      <c r="R1437" s="18" t="s">
        <v>45</v>
      </c>
      <c r="S1437" s="37" t="s">
        <v>46</v>
      </c>
      <c r="T1437" s="18" t="s">
        <v>331</v>
      </c>
      <c r="U1437" s="37">
        <v>31.94</v>
      </c>
      <c r="V1437" s="37">
        <v>31.94</v>
      </c>
      <c r="W1437" s="37">
        <v>25.55</v>
      </c>
      <c r="X1437" s="18" t="s">
        <v>331</v>
      </c>
      <c r="Y1437" s="39"/>
      <c r="Z1437" s="16">
        <v>0</v>
      </c>
      <c r="AA1437" s="36">
        <v>54.06</v>
      </c>
      <c r="AB1437" s="36"/>
      <c r="AC1437" s="36">
        <v>54.06</v>
      </c>
      <c r="AD1437" s="37">
        <f t="shared" si="290"/>
        <v>58.444200000000002</v>
      </c>
      <c r="AE1437" s="37">
        <f t="shared" si="298"/>
        <v>73.055250000000001</v>
      </c>
      <c r="AF1437" s="37">
        <f t="shared" si="299"/>
        <v>78.89967</v>
      </c>
      <c r="AG1437" s="36">
        <f t="shared" si="293"/>
        <v>58.44</v>
      </c>
      <c r="AH1437" s="36">
        <f t="shared" si="294"/>
        <v>73.05</v>
      </c>
      <c r="AI1437" s="36">
        <f t="shared" si="295"/>
        <v>78.89</v>
      </c>
      <c r="AJ1437" s="40">
        <v>42622</v>
      </c>
      <c r="AK1437" s="40">
        <v>42626</v>
      </c>
      <c r="AL1437" s="22"/>
      <c r="AM1437" s="20" t="s">
        <v>184</v>
      </c>
      <c r="AN1437" s="20"/>
      <c r="AO1437" s="20" t="s">
        <v>1916</v>
      </c>
      <c r="AP1437" s="20"/>
      <c r="AQ1437" s="20"/>
      <c r="AR1437" s="22"/>
      <c r="AS1437" s="46">
        <v>42552</v>
      </c>
      <c r="AT1437" s="173"/>
    </row>
    <row r="1438" spans="1:46" ht="47.25" customHeight="1">
      <c r="A1438" s="16">
        <v>8697933521614</v>
      </c>
      <c r="B1438" s="16" t="s">
        <v>8887</v>
      </c>
      <c r="C1438" s="16" t="s">
        <v>8888</v>
      </c>
      <c r="D1438" s="17" t="s">
        <v>38</v>
      </c>
      <c r="E1438" s="18" t="s">
        <v>38</v>
      </c>
      <c r="F1438" s="18">
        <v>0</v>
      </c>
      <c r="G1438" s="18">
        <v>2</v>
      </c>
      <c r="H1438" s="18">
        <v>1</v>
      </c>
      <c r="I1438" s="18"/>
      <c r="J1438" s="18"/>
      <c r="K1438" s="18"/>
      <c r="L1438" s="19" t="s">
        <v>4371</v>
      </c>
      <c r="M1438" s="19" t="s">
        <v>4372</v>
      </c>
      <c r="N1438" s="18" t="s">
        <v>1900</v>
      </c>
      <c r="O1438" s="18" t="s">
        <v>8889</v>
      </c>
      <c r="P1438" s="18" t="s">
        <v>8890</v>
      </c>
      <c r="Q1438" s="18">
        <v>120</v>
      </c>
      <c r="R1438" s="18" t="s">
        <v>45</v>
      </c>
      <c r="S1438" s="37" t="s">
        <v>46</v>
      </c>
      <c r="T1438" s="37" t="s">
        <v>8891</v>
      </c>
      <c r="U1438" s="37">
        <v>55.13</v>
      </c>
      <c r="V1438" s="37">
        <v>55.13</v>
      </c>
      <c r="W1438" s="37">
        <v>33.07</v>
      </c>
      <c r="X1438" s="37" t="s">
        <v>8891</v>
      </c>
      <c r="Y1438" s="39"/>
      <c r="Z1438" s="16">
        <v>0</v>
      </c>
      <c r="AA1438" s="36">
        <v>64.180000000000007</v>
      </c>
      <c r="AB1438" s="36"/>
      <c r="AC1438" s="36">
        <v>64.180000000000007</v>
      </c>
      <c r="AD1438" s="70">
        <f t="shared" si="290"/>
        <v>69.272600000000011</v>
      </c>
      <c r="AE1438" s="70">
        <f t="shared" si="298"/>
        <v>86.590750000000014</v>
      </c>
      <c r="AF1438" s="70">
        <f t="shared" si="299"/>
        <v>93.518010000000018</v>
      </c>
      <c r="AG1438" s="36">
        <f t="shared" si="293"/>
        <v>69.27</v>
      </c>
      <c r="AH1438" s="36">
        <f t="shared" si="294"/>
        <v>86.59</v>
      </c>
      <c r="AI1438" s="36">
        <f t="shared" si="295"/>
        <v>93.51</v>
      </c>
      <c r="AJ1438" s="40">
        <v>42419</v>
      </c>
      <c r="AK1438" s="40">
        <v>42422</v>
      </c>
      <c r="AL1438" s="22"/>
      <c r="AM1438" s="20" t="s">
        <v>184</v>
      </c>
      <c r="AN1438" s="20"/>
      <c r="AO1438" s="20" t="s">
        <v>9189</v>
      </c>
      <c r="AP1438" s="20"/>
      <c r="AQ1438" s="20"/>
      <c r="AR1438" s="22"/>
      <c r="AS1438" s="46">
        <v>42552</v>
      </c>
      <c r="AT1438" s="173"/>
    </row>
    <row r="1439" spans="1:46" ht="47.25" customHeight="1">
      <c r="A1439" s="16">
        <v>8697935550254</v>
      </c>
      <c r="B1439" s="16" t="s">
        <v>8894</v>
      </c>
      <c r="C1439" s="16" t="s">
        <v>8895</v>
      </c>
      <c r="D1439" s="17" t="s">
        <v>38</v>
      </c>
      <c r="E1439" s="18" t="s">
        <v>41</v>
      </c>
      <c r="F1439" s="18">
        <v>0</v>
      </c>
      <c r="G1439" s="18">
        <v>1</v>
      </c>
      <c r="H1439" s="18">
        <v>1</v>
      </c>
      <c r="I1439" s="18"/>
      <c r="J1439" s="18"/>
      <c r="K1439" s="18"/>
      <c r="L1439" s="19" t="s">
        <v>1785</v>
      </c>
      <c r="M1439" s="19" t="s">
        <v>120</v>
      </c>
      <c r="N1439" s="18" t="s">
        <v>1758</v>
      </c>
      <c r="O1439" s="18">
        <v>12</v>
      </c>
      <c r="P1439" s="18" t="s">
        <v>470</v>
      </c>
      <c r="Q1439" s="18">
        <v>60</v>
      </c>
      <c r="R1439" s="18" t="s">
        <v>45</v>
      </c>
      <c r="S1439" s="37" t="s">
        <v>46</v>
      </c>
      <c r="T1439" s="37" t="s">
        <v>331</v>
      </c>
      <c r="U1439" s="37">
        <v>10.23</v>
      </c>
      <c r="V1439" s="37">
        <v>10.23</v>
      </c>
      <c r="W1439" s="37">
        <v>8.18</v>
      </c>
      <c r="X1439" s="37" t="s">
        <v>331</v>
      </c>
      <c r="Y1439" s="39"/>
      <c r="Z1439" s="16">
        <v>0</v>
      </c>
      <c r="AA1439" s="36">
        <v>16.309999999999999</v>
      </c>
      <c r="AB1439" s="36"/>
      <c r="AC1439" s="36">
        <v>16.309999999999999</v>
      </c>
      <c r="AD1439" s="70">
        <f t="shared" si="290"/>
        <v>17.7148</v>
      </c>
      <c r="AE1439" s="70">
        <f t="shared" si="298"/>
        <v>22.1435</v>
      </c>
      <c r="AF1439" s="70">
        <f t="shared" si="299"/>
        <v>23.91498</v>
      </c>
      <c r="AG1439" s="36">
        <f t="shared" si="293"/>
        <v>17.71</v>
      </c>
      <c r="AH1439" s="36">
        <f t="shared" si="294"/>
        <v>22.14</v>
      </c>
      <c r="AI1439" s="36">
        <f t="shared" si="295"/>
        <v>23.91</v>
      </c>
      <c r="AJ1439" s="40">
        <v>42419</v>
      </c>
      <c r="AK1439" s="40">
        <v>42422</v>
      </c>
      <c r="AL1439" s="22"/>
      <c r="AM1439" s="20" t="s">
        <v>184</v>
      </c>
      <c r="AN1439" s="20"/>
      <c r="AO1439" s="20" t="s">
        <v>9189</v>
      </c>
      <c r="AP1439" s="20"/>
      <c r="AQ1439" s="20"/>
      <c r="AR1439" s="22"/>
      <c r="AS1439" s="46">
        <v>42552</v>
      </c>
      <c r="AT1439" s="173"/>
    </row>
    <row r="1440" spans="1:46" ht="47.25" customHeight="1">
      <c r="A1440" s="16">
        <v>8697931550036</v>
      </c>
      <c r="B1440" s="16" t="s">
        <v>8894</v>
      </c>
      <c r="C1440" s="16" t="s">
        <v>8895</v>
      </c>
      <c r="D1440" s="17" t="s">
        <v>38</v>
      </c>
      <c r="E1440" s="18" t="s">
        <v>38</v>
      </c>
      <c r="F1440" s="18">
        <v>0</v>
      </c>
      <c r="G1440" s="18">
        <v>2</v>
      </c>
      <c r="H1440" s="18">
        <v>1</v>
      </c>
      <c r="I1440" s="18"/>
      <c r="J1440" s="18"/>
      <c r="K1440" s="18"/>
      <c r="L1440" s="19" t="s">
        <v>4003</v>
      </c>
      <c r="M1440" s="19" t="s">
        <v>120</v>
      </c>
      <c r="N1440" s="18" t="s">
        <v>8358</v>
      </c>
      <c r="O1440" s="18">
        <v>4.5</v>
      </c>
      <c r="P1440" s="18" t="s">
        <v>470</v>
      </c>
      <c r="Q1440" s="18">
        <v>60</v>
      </c>
      <c r="R1440" s="18" t="s">
        <v>45</v>
      </c>
      <c r="S1440" s="37" t="s">
        <v>46</v>
      </c>
      <c r="T1440" s="18" t="s">
        <v>222</v>
      </c>
      <c r="U1440" s="37">
        <v>10.61</v>
      </c>
      <c r="V1440" s="37">
        <v>10.61</v>
      </c>
      <c r="W1440" s="37">
        <v>8.48</v>
      </c>
      <c r="X1440" s="18" t="s">
        <v>222</v>
      </c>
      <c r="Y1440" s="39"/>
      <c r="Z1440" s="16">
        <v>0</v>
      </c>
      <c r="AA1440" s="36">
        <v>17.93</v>
      </c>
      <c r="AB1440" s="36"/>
      <c r="AC1440" s="36">
        <v>17.93</v>
      </c>
      <c r="AD1440" s="70">
        <f t="shared" si="290"/>
        <v>19.464400000000001</v>
      </c>
      <c r="AE1440" s="70">
        <f t="shared" si="298"/>
        <v>24.330500000000001</v>
      </c>
      <c r="AF1440" s="70">
        <f t="shared" si="299"/>
        <v>26.276940000000003</v>
      </c>
      <c r="AG1440" s="36">
        <f t="shared" si="293"/>
        <v>19.46</v>
      </c>
      <c r="AH1440" s="36">
        <f t="shared" si="294"/>
        <v>24.33</v>
      </c>
      <c r="AI1440" s="36">
        <f t="shared" si="295"/>
        <v>26.27</v>
      </c>
      <c r="AJ1440" s="40">
        <v>42419</v>
      </c>
      <c r="AK1440" s="40">
        <v>42422</v>
      </c>
      <c r="AL1440" s="22"/>
      <c r="AM1440" s="20" t="s">
        <v>184</v>
      </c>
      <c r="AN1440" s="20"/>
      <c r="AO1440" s="20" t="s">
        <v>9189</v>
      </c>
      <c r="AP1440" s="20"/>
      <c r="AQ1440" s="20"/>
      <c r="AR1440" s="22"/>
      <c r="AS1440" s="46">
        <v>42552</v>
      </c>
      <c r="AT1440" s="173"/>
    </row>
    <row r="1441" spans="1:46" ht="47.25" customHeight="1">
      <c r="A1441" s="16">
        <v>8697931550043</v>
      </c>
      <c r="B1441" s="16" t="s">
        <v>8894</v>
      </c>
      <c r="C1441" s="16" t="s">
        <v>8895</v>
      </c>
      <c r="D1441" s="17" t="s">
        <v>38</v>
      </c>
      <c r="E1441" s="18" t="s">
        <v>38</v>
      </c>
      <c r="F1441" s="18">
        <v>0</v>
      </c>
      <c r="G1441" s="18">
        <v>2</v>
      </c>
      <c r="H1441" s="18">
        <v>1</v>
      </c>
      <c r="I1441" s="18"/>
      <c r="J1441" s="18"/>
      <c r="K1441" s="18"/>
      <c r="L1441" s="19" t="s">
        <v>4004</v>
      </c>
      <c r="M1441" s="19" t="s">
        <v>120</v>
      </c>
      <c r="N1441" s="18" t="s">
        <v>8358</v>
      </c>
      <c r="O1441" s="18">
        <v>9</v>
      </c>
      <c r="P1441" s="18" t="s">
        <v>470</v>
      </c>
      <c r="Q1441" s="18">
        <v>60</v>
      </c>
      <c r="R1441" s="18" t="s">
        <v>45</v>
      </c>
      <c r="S1441" s="37" t="s">
        <v>46</v>
      </c>
      <c r="T1441" s="37" t="s">
        <v>331</v>
      </c>
      <c r="U1441" s="37">
        <v>8.7100000000000009</v>
      </c>
      <c r="V1441" s="37">
        <v>8.7100000000000009</v>
      </c>
      <c r="W1441" s="37">
        <v>6.97</v>
      </c>
      <c r="X1441" s="37" t="s">
        <v>331</v>
      </c>
      <c r="Y1441" s="39"/>
      <c r="Z1441" s="16">
        <v>0</v>
      </c>
      <c r="AA1441" s="36">
        <v>14.73</v>
      </c>
      <c r="AB1441" s="36"/>
      <c r="AC1441" s="36">
        <v>14.73</v>
      </c>
      <c r="AD1441" s="70">
        <f t="shared" si="290"/>
        <v>16.008400000000002</v>
      </c>
      <c r="AE1441" s="70">
        <f t="shared" si="298"/>
        <v>20.0105</v>
      </c>
      <c r="AF1441" s="70">
        <f t="shared" si="299"/>
        <v>21.611340000000002</v>
      </c>
      <c r="AG1441" s="36">
        <f t="shared" si="293"/>
        <v>16</v>
      </c>
      <c r="AH1441" s="36">
        <f t="shared" si="294"/>
        <v>20.010000000000002</v>
      </c>
      <c r="AI1441" s="36">
        <f t="shared" si="295"/>
        <v>21.61</v>
      </c>
      <c r="AJ1441" s="40">
        <v>42419</v>
      </c>
      <c r="AK1441" s="40">
        <v>42422</v>
      </c>
      <c r="AL1441" s="22"/>
      <c r="AM1441" s="20" t="s">
        <v>184</v>
      </c>
      <c r="AN1441" s="20"/>
      <c r="AO1441" s="20" t="s">
        <v>7703</v>
      </c>
      <c r="AP1441" s="20"/>
      <c r="AQ1441" s="20"/>
      <c r="AR1441" s="22"/>
      <c r="AS1441" s="46">
        <v>42552</v>
      </c>
      <c r="AT1441" s="173"/>
    </row>
    <row r="1442" spans="1:46" ht="47.25" customHeight="1">
      <c r="A1442" s="16">
        <v>8680865270040</v>
      </c>
      <c r="B1442" s="16" t="s">
        <v>7109</v>
      </c>
      <c r="C1442" s="16" t="s">
        <v>7110</v>
      </c>
      <c r="D1442" s="17" t="s">
        <v>323</v>
      </c>
      <c r="E1442" s="18" t="s">
        <v>323</v>
      </c>
      <c r="F1442" s="18">
        <v>0</v>
      </c>
      <c r="G1442" s="18">
        <v>1</v>
      </c>
      <c r="H1442" s="18">
        <v>1</v>
      </c>
      <c r="I1442" s="18"/>
      <c r="J1442" s="18"/>
      <c r="K1442" s="18"/>
      <c r="L1442" s="19" t="s">
        <v>7111</v>
      </c>
      <c r="M1442" s="19" t="s">
        <v>84</v>
      </c>
      <c r="N1442" s="18" t="s">
        <v>961</v>
      </c>
      <c r="O1442" s="18" t="s">
        <v>7112</v>
      </c>
      <c r="P1442" s="18" t="s">
        <v>470</v>
      </c>
      <c r="Q1442" s="18">
        <v>60</v>
      </c>
      <c r="R1442" s="18" t="s">
        <v>95</v>
      </c>
      <c r="S1442" s="37" t="s">
        <v>46</v>
      </c>
      <c r="T1442" s="18" t="s">
        <v>331</v>
      </c>
      <c r="U1442" s="38">
        <v>31</v>
      </c>
      <c r="V1442" s="38">
        <v>31</v>
      </c>
      <c r="W1442" s="38">
        <v>18.600000000000001</v>
      </c>
      <c r="X1442" s="18" t="s">
        <v>331</v>
      </c>
      <c r="Y1442" s="39"/>
      <c r="Z1442" s="16">
        <v>0</v>
      </c>
      <c r="AA1442" s="36">
        <v>43.56</v>
      </c>
      <c r="AB1442" s="36"/>
      <c r="AC1442" s="36">
        <v>43.56</v>
      </c>
      <c r="AD1442" s="38">
        <v>47.144800000000004</v>
      </c>
      <c r="AE1442" s="38">
        <v>58.931000000000004</v>
      </c>
      <c r="AF1442" s="38">
        <v>63.645480000000006</v>
      </c>
      <c r="AG1442" s="36">
        <v>47.14</v>
      </c>
      <c r="AH1442" s="36">
        <v>58.93</v>
      </c>
      <c r="AI1442" s="36">
        <v>63.64</v>
      </c>
      <c r="AJ1442" s="40">
        <v>42839</v>
      </c>
      <c r="AK1442" s="40">
        <v>42843</v>
      </c>
      <c r="AL1442" s="18"/>
      <c r="AM1442" s="20" t="s">
        <v>477</v>
      </c>
      <c r="AN1442" s="20"/>
      <c r="AO1442" s="20" t="s">
        <v>9083</v>
      </c>
      <c r="AP1442" s="20"/>
      <c r="AQ1442" s="20"/>
      <c r="AR1442" s="22"/>
      <c r="AS1442" s="46">
        <v>42552</v>
      </c>
      <c r="AT1442" s="173"/>
    </row>
    <row r="1443" spans="1:46" ht="47.25" customHeight="1">
      <c r="A1443" s="16">
        <v>8697936020091</v>
      </c>
      <c r="B1443" s="16" t="s">
        <v>1472</v>
      </c>
      <c r="C1443" s="16" t="s">
        <v>1474</v>
      </c>
      <c r="D1443" s="17" t="s">
        <v>38</v>
      </c>
      <c r="E1443" s="18" t="s">
        <v>41</v>
      </c>
      <c r="F1443" s="18">
        <v>0</v>
      </c>
      <c r="G1443" s="18">
        <v>1</v>
      </c>
      <c r="H1443" s="18">
        <v>1</v>
      </c>
      <c r="I1443" s="18"/>
      <c r="J1443" s="18"/>
      <c r="K1443" s="18"/>
      <c r="L1443" s="19" t="s">
        <v>4042</v>
      </c>
      <c r="M1443" s="19" t="s">
        <v>126</v>
      </c>
      <c r="N1443" s="17" t="s">
        <v>502</v>
      </c>
      <c r="O1443" s="18" t="s">
        <v>8662</v>
      </c>
      <c r="P1443" s="18" t="s">
        <v>1479</v>
      </c>
      <c r="Q1443" s="18">
        <v>40</v>
      </c>
      <c r="R1443" s="18" t="s">
        <v>45</v>
      </c>
      <c r="S1443" s="37" t="s">
        <v>46</v>
      </c>
      <c r="T1443" s="17" t="s">
        <v>165</v>
      </c>
      <c r="U1443" s="37">
        <v>10.35</v>
      </c>
      <c r="V1443" s="37">
        <v>10.35</v>
      </c>
      <c r="W1443" s="37">
        <v>6.21</v>
      </c>
      <c r="X1443" s="17" t="s">
        <v>165</v>
      </c>
      <c r="Y1443" s="39"/>
      <c r="Z1443" s="16">
        <v>0</v>
      </c>
      <c r="AA1443" s="36">
        <v>13.12</v>
      </c>
      <c r="AB1443" s="36"/>
      <c r="AC1443" s="36">
        <v>13.12</v>
      </c>
      <c r="AD1443" s="70">
        <f t="shared" ref="AD1443:AD1451" si="300">IF(Z1443=2,AC1443*1.08,IF(AC1443&lt;=10,(AC1443*1.09),IF(AC1443&lt;=50,(10*1.09)+((AC1443-10)*1.08),IF(AC1443&lt;=100,(10*1.09)+((50-10)*1.08)+((AC1443-50)*1.07),IF(AC1443&lt;=200,(10*1.09)+((50-10)*1.08)+((100-50)*1.07)+((AC1443-100)*1.04),(10*1.09)+((50-10)*1.08)+((100-50)*1.07)+((200-100)*1.04)+((AC1443-200)*1.02))))))</f>
        <v>14.269600000000001</v>
      </c>
      <c r="AE1443" s="70">
        <f t="shared" ref="AE1443:AE1450" si="301">IF(Z1443=1,AD1443*1.08,IF(Z1443=2,0,IF(AC1443&lt;=100,(AD1443*1.25),IF(AC1443&lt;=200,134.5+((AC1443-100)*1.04*1.16),255.14+((AC1443-200)*1.02*1.12)))))</f>
        <v>17.837</v>
      </c>
      <c r="AF1443" s="70">
        <f t="shared" ref="AF1443:AF1450" si="302">IF(Z1443=1,0,(AE1443*1.08))</f>
        <v>19.263960000000001</v>
      </c>
      <c r="AG1443" s="36">
        <f t="shared" ref="AG1443:AG1451" si="303">TRUNC(AD1443,2)</f>
        <v>14.26</v>
      </c>
      <c r="AH1443" s="36">
        <f t="shared" ref="AH1443:AH1451" si="304">TRUNC(AE1443,2)</f>
        <v>17.829999999999998</v>
      </c>
      <c r="AI1443" s="36">
        <f t="shared" ref="AI1443:AI1451" si="305">TRUNC(AF1443,2)</f>
        <v>19.260000000000002</v>
      </c>
      <c r="AJ1443" s="40">
        <v>42419</v>
      </c>
      <c r="AK1443" s="40">
        <v>42422</v>
      </c>
      <c r="AL1443" s="22"/>
      <c r="AM1443" s="20" t="s">
        <v>184</v>
      </c>
      <c r="AN1443" s="20"/>
      <c r="AO1443" s="20" t="s">
        <v>9083</v>
      </c>
      <c r="AP1443" s="20"/>
      <c r="AQ1443" s="20"/>
      <c r="AR1443" s="22"/>
      <c r="AS1443" s="46">
        <v>42552</v>
      </c>
      <c r="AT1443" s="173"/>
    </row>
    <row r="1444" spans="1:46" ht="47.25" customHeight="1">
      <c r="A1444" s="82">
        <v>8699745001377</v>
      </c>
      <c r="B1444" s="82" t="s">
        <v>1492</v>
      </c>
      <c r="C1444" s="82" t="s">
        <v>1493</v>
      </c>
      <c r="D1444" s="57" t="s">
        <v>87</v>
      </c>
      <c r="E1444" s="57" t="s">
        <v>87</v>
      </c>
      <c r="F1444" s="57">
        <v>2</v>
      </c>
      <c r="G1444" s="57">
        <v>2</v>
      </c>
      <c r="H1444" s="57">
        <v>2</v>
      </c>
      <c r="I1444" s="57"/>
      <c r="J1444" s="57"/>
      <c r="K1444" s="57"/>
      <c r="L1444" s="74" t="s">
        <v>10232</v>
      </c>
      <c r="M1444" s="74" t="s">
        <v>62</v>
      </c>
      <c r="N1444" s="57" t="s">
        <v>4737</v>
      </c>
      <c r="O1444" s="57">
        <v>200</v>
      </c>
      <c r="P1444" s="57" t="s">
        <v>875</v>
      </c>
      <c r="Q1444" s="57">
        <v>1</v>
      </c>
      <c r="R1444" s="57" t="s">
        <v>95</v>
      </c>
      <c r="S1444" s="84" t="s">
        <v>96</v>
      </c>
      <c r="T1444" s="57" t="s">
        <v>53</v>
      </c>
      <c r="U1444" s="89">
        <v>1.6</v>
      </c>
      <c r="V1444" s="89">
        <v>1.6</v>
      </c>
      <c r="W1444" s="89">
        <v>0</v>
      </c>
      <c r="X1444" s="57" t="s">
        <v>53</v>
      </c>
      <c r="Y1444" s="90"/>
      <c r="Z1444" s="82">
        <v>0</v>
      </c>
      <c r="AA1444" s="85">
        <v>3.72</v>
      </c>
      <c r="AB1444" s="85"/>
      <c r="AC1444" s="85">
        <v>3.72</v>
      </c>
      <c r="AD1444" s="89">
        <f t="shared" si="300"/>
        <v>4.0548000000000002</v>
      </c>
      <c r="AE1444" s="89">
        <f t="shared" si="301"/>
        <v>5.0685000000000002</v>
      </c>
      <c r="AF1444" s="89">
        <f t="shared" si="302"/>
        <v>5.473980000000001</v>
      </c>
      <c r="AG1444" s="85">
        <f t="shared" si="303"/>
        <v>4.05</v>
      </c>
      <c r="AH1444" s="85">
        <f t="shared" si="304"/>
        <v>5.0599999999999996</v>
      </c>
      <c r="AI1444" s="85">
        <f t="shared" si="305"/>
        <v>5.47</v>
      </c>
      <c r="AJ1444" s="86">
        <v>42783</v>
      </c>
      <c r="AK1444" s="86">
        <v>42786</v>
      </c>
      <c r="AL1444" s="83"/>
      <c r="AM1444" s="20" t="s">
        <v>1509</v>
      </c>
      <c r="AN1444" s="20"/>
      <c r="AO1444" s="20" t="s">
        <v>7508</v>
      </c>
      <c r="AP1444" s="20"/>
      <c r="AQ1444" s="20"/>
      <c r="AR1444" s="22"/>
      <c r="AS1444" s="46">
        <v>42552</v>
      </c>
      <c r="AT1444" s="173"/>
    </row>
    <row r="1445" spans="1:46" ht="47.25" customHeight="1">
      <c r="A1445" s="16">
        <v>8697930021643</v>
      </c>
      <c r="B1445" s="16" t="s">
        <v>2150</v>
      </c>
      <c r="C1445" s="16" t="s">
        <v>2151</v>
      </c>
      <c r="D1445" s="17" t="s">
        <v>38</v>
      </c>
      <c r="E1445" s="18" t="s">
        <v>38</v>
      </c>
      <c r="F1445" s="18">
        <v>0</v>
      </c>
      <c r="G1445" s="18">
        <v>1</v>
      </c>
      <c r="H1445" s="18">
        <v>1</v>
      </c>
      <c r="I1445" s="18"/>
      <c r="J1445" s="18"/>
      <c r="K1445" s="18"/>
      <c r="L1445" s="19" t="s">
        <v>1746</v>
      </c>
      <c r="M1445" s="19" t="s">
        <v>432</v>
      </c>
      <c r="N1445" s="18" t="s">
        <v>1604</v>
      </c>
      <c r="O1445" s="18">
        <v>70</v>
      </c>
      <c r="P1445" s="18" t="s">
        <v>163</v>
      </c>
      <c r="Q1445" s="18">
        <v>12</v>
      </c>
      <c r="R1445" s="18" t="s">
        <v>45</v>
      </c>
      <c r="S1445" s="37" t="s">
        <v>46</v>
      </c>
      <c r="T1445" s="37" t="s">
        <v>300</v>
      </c>
      <c r="U1445" s="37">
        <v>41.78</v>
      </c>
      <c r="V1445" s="37">
        <v>41.78</v>
      </c>
      <c r="W1445" s="37">
        <v>24</v>
      </c>
      <c r="X1445" s="37" t="s">
        <v>300</v>
      </c>
      <c r="Y1445" s="39"/>
      <c r="Z1445" s="16">
        <v>0</v>
      </c>
      <c r="AA1445" s="36">
        <v>50.77</v>
      </c>
      <c r="AB1445" s="36"/>
      <c r="AC1445" s="36">
        <v>50.77</v>
      </c>
      <c r="AD1445" s="70">
        <f t="shared" si="300"/>
        <v>54.923900000000003</v>
      </c>
      <c r="AE1445" s="70">
        <f t="shared" si="301"/>
        <v>68.654875000000004</v>
      </c>
      <c r="AF1445" s="70">
        <f t="shared" si="302"/>
        <v>74.147265000000004</v>
      </c>
      <c r="AG1445" s="36">
        <f t="shared" si="303"/>
        <v>54.92</v>
      </c>
      <c r="AH1445" s="36">
        <f t="shared" si="304"/>
        <v>68.650000000000006</v>
      </c>
      <c r="AI1445" s="36">
        <f t="shared" si="305"/>
        <v>74.14</v>
      </c>
      <c r="AJ1445" s="40">
        <v>42419</v>
      </c>
      <c r="AK1445" s="40">
        <v>42422</v>
      </c>
      <c r="AL1445" s="22"/>
      <c r="AM1445" s="20" t="s">
        <v>184</v>
      </c>
      <c r="AN1445" s="20"/>
      <c r="AO1445" s="20" t="s">
        <v>9078</v>
      </c>
      <c r="AP1445" s="20"/>
      <c r="AQ1445" s="20"/>
      <c r="AR1445" s="22"/>
      <c r="AS1445" s="46">
        <v>42552</v>
      </c>
      <c r="AT1445" s="173"/>
    </row>
    <row r="1446" spans="1:46" ht="47.25" customHeight="1">
      <c r="A1446" s="16">
        <v>8680881022494</v>
      </c>
      <c r="B1446" s="16" t="s">
        <v>2150</v>
      </c>
      <c r="C1446" s="16" t="s">
        <v>2151</v>
      </c>
      <c r="D1446" s="17" t="s">
        <v>38</v>
      </c>
      <c r="E1446" s="18" t="s">
        <v>38</v>
      </c>
      <c r="F1446" s="18">
        <v>0</v>
      </c>
      <c r="G1446" s="18">
        <v>1</v>
      </c>
      <c r="H1446" s="18">
        <v>1</v>
      </c>
      <c r="I1446" s="18"/>
      <c r="J1446" s="18"/>
      <c r="K1446" s="18"/>
      <c r="L1446" s="19" t="s">
        <v>1746</v>
      </c>
      <c r="M1446" s="19" t="s">
        <v>432</v>
      </c>
      <c r="N1446" s="18" t="s">
        <v>3357</v>
      </c>
      <c r="O1446" s="18">
        <v>70</v>
      </c>
      <c r="P1446" s="18" t="s">
        <v>163</v>
      </c>
      <c r="Q1446" s="18">
        <v>12</v>
      </c>
      <c r="R1446" s="18" t="s">
        <v>45</v>
      </c>
      <c r="S1446" s="37" t="s">
        <v>46</v>
      </c>
      <c r="T1446" s="37" t="s">
        <v>300</v>
      </c>
      <c r="U1446" s="37">
        <v>41.78</v>
      </c>
      <c r="V1446" s="37">
        <v>41.78</v>
      </c>
      <c r="W1446" s="37">
        <v>24</v>
      </c>
      <c r="X1446" s="37" t="s">
        <v>300</v>
      </c>
      <c r="Y1446" s="39"/>
      <c r="Z1446" s="16">
        <v>0</v>
      </c>
      <c r="AA1446" s="36">
        <v>50.77</v>
      </c>
      <c r="AB1446" s="36"/>
      <c r="AC1446" s="36">
        <v>50.77</v>
      </c>
      <c r="AD1446" s="37">
        <f t="shared" si="300"/>
        <v>54.923900000000003</v>
      </c>
      <c r="AE1446" s="37">
        <f t="shared" si="301"/>
        <v>68.654875000000004</v>
      </c>
      <c r="AF1446" s="37">
        <f t="shared" si="302"/>
        <v>74.147265000000004</v>
      </c>
      <c r="AG1446" s="36">
        <f t="shared" si="303"/>
        <v>54.92</v>
      </c>
      <c r="AH1446" s="36">
        <f t="shared" si="304"/>
        <v>68.650000000000006</v>
      </c>
      <c r="AI1446" s="36">
        <f t="shared" si="305"/>
        <v>74.14</v>
      </c>
      <c r="AJ1446" s="40">
        <v>42622</v>
      </c>
      <c r="AK1446" s="40">
        <v>42626</v>
      </c>
      <c r="AL1446" s="22"/>
      <c r="AM1446" s="20" t="s">
        <v>184</v>
      </c>
      <c r="AN1446" s="20"/>
      <c r="AO1446" s="20" t="s">
        <v>7972</v>
      </c>
      <c r="AP1446" s="20"/>
      <c r="AQ1446" s="20"/>
      <c r="AR1446" s="22"/>
      <c r="AS1446" s="46">
        <v>42552</v>
      </c>
      <c r="AT1446" s="173"/>
    </row>
    <row r="1447" spans="1:46" ht="47.25" customHeight="1">
      <c r="A1447" s="16">
        <v>8697930021636</v>
      </c>
      <c r="B1447" s="16" t="s">
        <v>2150</v>
      </c>
      <c r="C1447" s="16" t="s">
        <v>2151</v>
      </c>
      <c r="D1447" s="17" t="s">
        <v>38</v>
      </c>
      <c r="E1447" s="18" t="s">
        <v>38</v>
      </c>
      <c r="F1447" s="18">
        <v>0</v>
      </c>
      <c r="G1447" s="18">
        <v>1</v>
      </c>
      <c r="H1447" s="18">
        <v>1</v>
      </c>
      <c r="I1447" s="18"/>
      <c r="J1447" s="18"/>
      <c r="K1447" s="18"/>
      <c r="L1447" s="19" t="s">
        <v>1745</v>
      </c>
      <c r="M1447" s="19" t="s">
        <v>432</v>
      </c>
      <c r="N1447" s="18" t="s">
        <v>1604</v>
      </c>
      <c r="O1447" s="18">
        <v>70</v>
      </c>
      <c r="P1447" s="18" t="s">
        <v>163</v>
      </c>
      <c r="Q1447" s="18">
        <v>4</v>
      </c>
      <c r="R1447" s="18" t="s">
        <v>45</v>
      </c>
      <c r="S1447" s="37" t="s">
        <v>46</v>
      </c>
      <c r="T1447" s="37" t="s">
        <v>300</v>
      </c>
      <c r="U1447" s="37">
        <v>13.93</v>
      </c>
      <c r="V1447" s="37">
        <v>13.93</v>
      </c>
      <c r="W1447" s="37">
        <v>8</v>
      </c>
      <c r="X1447" s="37" t="s">
        <v>300</v>
      </c>
      <c r="Y1447" s="39"/>
      <c r="Z1447" s="16">
        <v>0</v>
      </c>
      <c r="AA1447" s="36">
        <v>16.91</v>
      </c>
      <c r="AB1447" s="36"/>
      <c r="AC1447" s="36">
        <v>16.91</v>
      </c>
      <c r="AD1447" s="70">
        <f t="shared" si="300"/>
        <v>18.3628</v>
      </c>
      <c r="AE1447" s="70">
        <f t="shared" si="301"/>
        <v>22.953499999999998</v>
      </c>
      <c r="AF1447" s="70">
        <f t="shared" si="302"/>
        <v>24.78978</v>
      </c>
      <c r="AG1447" s="36">
        <f t="shared" si="303"/>
        <v>18.36</v>
      </c>
      <c r="AH1447" s="36">
        <f t="shared" si="304"/>
        <v>22.95</v>
      </c>
      <c r="AI1447" s="36">
        <f t="shared" si="305"/>
        <v>24.78</v>
      </c>
      <c r="AJ1447" s="40">
        <v>42419</v>
      </c>
      <c r="AK1447" s="40">
        <v>42422</v>
      </c>
      <c r="AL1447" s="22"/>
      <c r="AM1447" s="20" t="s">
        <v>184</v>
      </c>
      <c r="AN1447" s="20"/>
      <c r="AO1447" s="20" t="s">
        <v>7972</v>
      </c>
      <c r="AP1447" s="20"/>
      <c r="AQ1447" s="20"/>
      <c r="AR1447" s="22"/>
      <c r="AS1447" s="46">
        <v>42552</v>
      </c>
      <c r="AT1447" s="173"/>
    </row>
    <row r="1448" spans="1:46" ht="47.25" customHeight="1">
      <c r="A1448" s="16">
        <v>8680881022487</v>
      </c>
      <c r="B1448" s="16" t="s">
        <v>2150</v>
      </c>
      <c r="C1448" s="16" t="s">
        <v>2151</v>
      </c>
      <c r="D1448" s="17" t="s">
        <v>38</v>
      </c>
      <c r="E1448" s="18" t="s">
        <v>38</v>
      </c>
      <c r="F1448" s="18">
        <v>0</v>
      </c>
      <c r="G1448" s="18">
        <v>1</v>
      </c>
      <c r="H1448" s="18">
        <v>1</v>
      </c>
      <c r="I1448" s="18"/>
      <c r="J1448" s="18"/>
      <c r="K1448" s="18"/>
      <c r="L1448" s="19" t="s">
        <v>1745</v>
      </c>
      <c r="M1448" s="19" t="s">
        <v>432</v>
      </c>
      <c r="N1448" s="18" t="s">
        <v>3357</v>
      </c>
      <c r="O1448" s="18">
        <v>70</v>
      </c>
      <c r="P1448" s="18" t="s">
        <v>163</v>
      </c>
      <c r="Q1448" s="18">
        <v>4</v>
      </c>
      <c r="R1448" s="18" t="s">
        <v>45</v>
      </c>
      <c r="S1448" s="37" t="s">
        <v>46</v>
      </c>
      <c r="T1448" s="37" t="s">
        <v>300</v>
      </c>
      <c r="U1448" s="37">
        <v>13.93</v>
      </c>
      <c r="V1448" s="37">
        <v>13.93</v>
      </c>
      <c r="W1448" s="37">
        <v>8</v>
      </c>
      <c r="X1448" s="37" t="s">
        <v>300</v>
      </c>
      <c r="Y1448" s="39"/>
      <c r="Z1448" s="16">
        <v>0</v>
      </c>
      <c r="AA1448" s="36">
        <v>16.91</v>
      </c>
      <c r="AB1448" s="36"/>
      <c r="AC1448" s="36">
        <v>16.91</v>
      </c>
      <c r="AD1448" s="37">
        <f t="shared" si="300"/>
        <v>18.3628</v>
      </c>
      <c r="AE1448" s="37">
        <f t="shared" si="301"/>
        <v>22.953499999999998</v>
      </c>
      <c r="AF1448" s="37">
        <f t="shared" si="302"/>
        <v>24.78978</v>
      </c>
      <c r="AG1448" s="36">
        <f t="shared" si="303"/>
        <v>18.36</v>
      </c>
      <c r="AH1448" s="36">
        <f t="shared" si="304"/>
        <v>22.95</v>
      </c>
      <c r="AI1448" s="36">
        <f t="shared" si="305"/>
        <v>24.78</v>
      </c>
      <c r="AJ1448" s="40">
        <v>42622</v>
      </c>
      <c r="AK1448" s="40">
        <v>42626</v>
      </c>
      <c r="AL1448" s="22"/>
      <c r="AM1448" s="20" t="s">
        <v>184</v>
      </c>
      <c r="AN1448" s="20"/>
      <c r="AO1448" s="20" t="s">
        <v>7972</v>
      </c>
      <c r="AP1448" s="20"/>
      <c r="AQ1448" s="20"/>
      <c r="AR1448" s="22"/>
      <c r="AS1448" s="46">
        <v>42552</v>
      </c>
      <c r="AT1448" s="173"/>
    </row>
    <row r="1449" spans="1:46" ht="47.25" customHeight="1">
      <c r="A1449" s="16">
        <v>8697930021438</v>
      </c>
      <c r="B1449" s="16" t="s">
        <v>1080</v>
      </c>
      <c r="C1449" s="16" t="s">
        <v>1081</v>
      </c>
      <c r="D1449" s="17" t="s">
        <v>38</v>
      </c>
      <c r="E1449" s="18" t="s">
        <v>41</v>
      </c>
      <c r="F1449" s="18">
        <v>4</v>
      </c>
      <c r="G1449" s="18">
        <v>1</v>
      </c>
      <c r="H1449" s="18">
        <v>2</v>
      </c>
      <c r="I1449" s="18"/>
      <c r="J1449" s="18"/>
      <c r="K1449" s="18"/>
      <c r="L1449" s="19" t="s">
        <v>4007</v>
      </c>
      <c r="M1449" s="19" t="s">
        <v>1083</v>
      </c>
      <c r="N1449" s="18" t="s">
        <v>1604</v>
      </c>
      <c r="O1449" s="47">
        <v>3</v>
      </c>
      <c r="P1449" s="18" t="s">
        <v>197</v>
      </c>
      <c r="Q1449" s="18">
        <v>1</v>
      </c>
      <c r="R1449" s="18" t="s">
        <v>45</v>
      </c>
      <c r="S1449" s="37" t="s">
        <v>46</v>
      </c>
      <c r="T1449" s="18" t="s">
        <v>53</v>
      </c>
      <c r="U1449" s="37">
        <v>3.460066343454963</v>
      </c>
      <c r="V1449" s="37">
        <v>3.460066343454963</v>
      </c>
      <c r="W1449" s="37">
        <v>0</v>
      </c>
      <c r="X1449" s="18" t="s">
        <v>53</v>
      </c>
      <c r="Y1449" s="39"/>
      <c r="Z1449" s="16">
        <v>0</v>
      </c>
      <c r="AA1449" s="36">
        <v>7.32</v>
      </c>
      <c r="AB1449" s="36"/>
      <c r="AC1449" s="36">
        <v>7.32</v>
      </c>
      <c r="AD1449" s="37">
        <f t="shared" si="300"/>
        <v>7.9788000000000006</v>
      </c>
      <c r="AE1449" s="37">
        <f t="shared" si="301"/>
        <v>9.9735000000000014</v>
      </c>
      <c r="AF1449" s="37">
        <f t="shared" si="302"/>
        <v>10.771380000000002</v>
      </c>
      <c r="AG1449" s="36">
        <f t="shared" si="303"/>
        <v>7.97</v>
      </c>
      <c r="AH1449" s="36">
        <f t="shared" si="304"/>
        <v>9.9700000000000006</v>
      </c>
      <c r="AI1449" s="36">
        <f t="shared" si="305"/>
        <v>10.77</v>
      </c>
      <c r="AJ1449" s="40">
        <v>42622</v>
      </c>
      <c r="AK1449" s="40">
        <v>42626</v>
      </c>
      <c r="AL1449" s="22"/>
      <c r="AM1449" s="20" t="s">
        <v>184</v>
      </c>
      <c r="AN1449" s="20"/>
      <c r="AO1449" s="20" t="s">
        <v>7972</v>
      </c>
      <c r="AP1449" s="20"/>
      <c r="AQ1449" s="20"/>
      <c r="AR1449" s="22"/>
      <c r="AS1449" s="46">
        <v>42552</v>
      </c>
      <c r="AT1449" s="173"/>
    </row>
    <row r="1450" spans="1:46" ht="47.25" customHeight="1">
      <c r="A1450" s="16">
        <v>8697930021445</v>
      </c>
      <c r="B1450" s="16" t="s">
        <v>1080</v>
      </c>
      <c r="C1450" s="16" t="s">
        <v>1081</v>
      </c>
      <c r="D1450" s="17" t="s">
        <v>38</v>
      </c>
      <c r="E1450" s="18" t="s">
        <v>41</v>
      </c>
      <c r="F1450" s="18">
        <v>0</v>
      </c>
      <c r="G1450" s="18">
        <v>5</v>
      </c>
      <c r="H1450" s="18">
        <v>1</v>
      </c>
      <c r="I1450" s="18"/>
      <c r="J1450" s="18"/>
      <c r="K1450" s="18"/>
      <c r="L1450" s="19" t="s">
        <v>4005</v>
      </c>
      <c r="M1450" s="19" t="s">
        <v>1083</v>
      </c>
      <c r="N1450" s="18" t="s">
        <v>1604</v>
      </c>
      <c r="O1450" s="47">
        <v>3</v>
      </c>
      <c r="P1450" s="18" t="s">
        <v>197</v>
      </c>
      <c r="Q1450" s="18">
        <v>2</v>
      </c>
      <c r="R1450" s="18" t="s">
        <v>45</v>
      </c>
      <c r="S1450" s="37" t="s">
        <v>46</v>
      </c>
      <c r="T1450" s="37" t="s">
        <v>557</v>
      </c>
      <c r="U1450" s="37">
        <v>7.12</v>
      </c>
      <c r="V1450" s="37">
        <v>7.12</v>
      </c>
      <c r="W1450" s="37">
        <v>5.69</v>
      </c>
      <c r="X1450" s="37" t="s">
        <v>557</v>
      </c>
      <c r="Y1450" s="39"/>
      <c r="Z1450" s="16">
        <v>0</v>
      </c>
      <c r="AA1450" s="36">
        <v>12.02</v>
      </c>
      <c r="AB1450" s="36"/>
      <c r="AC1450" s="36">
        <v>12.02</v>
      </c>
      <c r="AD1450" s="37">
        <f t="shared" si="300"/>
        <v>13.0816</v>
      </c>
      <c r="AE1450" s="37">
        <f t="shared" si="301"/>
        <v>16.352</v>
      </c>
      <c r="AF1450" s="37">
        <f t="shared" si="302"/>
        <v>17.660160000000001</v>
      </c>
      <c r="AG1450" s="36">
        <f t="shared" si="303"/>
        <v>13.08</v>
      </c>
      <c r="AH1450" s="36">
        <f t="shared" si="304"/>
        <v>16.350000000000001</v>
      </c>
      <c r="AI1450" s="36">
        <f t="shared" si="305"/>
        <v>17.66</v>
      </c>
      <c r="AJ1450" s="40">
        <v>42622</v>
      </c>
      <c r="AK1450" s="40">
        <v>42626</v>
      </c>
      <c r="AL1450" s="22"/>
      <c r="AM1450" s="20" t="s">
        <v>184</v>
      </c>
      <c r="AN1450" s="20"/>
      <c r="AO1450" s="20" t="s">
        <v>8786</v>
      </c>
      <c r="AP1450" s="20"/>
      <c r="AQ1450" s="20"/>
      <c r="AR1450" s="22"/>
      <c r="AS1450" s="46">
        <v>42552</v>
      </c>
      <c r="AT1450" s="173"/>
    </row>
    <row r="1451" spans="1:46" ht="47.25" customHeight="1">
      <c r="A1451" s="16">
        <v>8699523200015</v>
      </c>
      <c r="B1451" s="16" t="s">
        <v>7994</v>
      </c>
      <c r="C1451" s="16" t="s">
        <v>7995</v>
      </c>
      <c r="D1451" s="17" t="s">
        <v>323</v>
      </c>
      <c r="E1451" s="18" t="s">
        <v>323</v>
      </c>
      <c r="F1451" s="18">
        <v>3</v>
      </c>
      <c r="G1451" s="18">
        <v>2</v>
      </c>
      <c r="H1451" s="18">
        <v>2</v>
      </c>
      <c r="I1451" s="18"/>
      <c r="J1451" s="18"/>
      <c r="K1451" s="18"/>
      <c r="L1451" s="19" t="s">
        <v>3772</v>
      </c>
      <c r="M1451" s="19" t="s">
        <v>3773</v>
      </c>
      <c r="N1451" s="18" t="s">
        <v>2138</v>
      </c>
      <c r="O1451" s="18"/>
      <c r="P1451" s="18"/>
      <c r="Q1451" s="18">
        <v>1</v>
      </c>
      <c r="R1451" s="18" t="s">
        <v>95</v>
      </c>
      <c r="S1451" s="37" t="s">
        <v>46</v>
      </c>
      <c r="T1451" s="18" t="s">
        <v>53</v>
      </c>
      <c r="U1451" s="38">
        <v>1.04</v>
      </c>
      <c r="V1451" s="38">
        <v>1.04</v>
      </c>
      <c r="W1451" s="38">
        <v>0</v>
      </c>
      <c r="X1451" s="18" t="s">
        <v>53</v>
      </c>
      <c r="Y1451" s="39"/>
      <c r="Z1451" s="16">
        <v>0</v>
      </c>
      <c r="AA1451" s="36">
        <v>2.87</v>
      </c>
      <c r="AB1451" s="36"/>
      <c r="AC1451" s="36">
        <v>2.87</v>
      </c>
      <c r="AD1451" s="38">
        <f t="shared" si="300"/>
        <v>3.1283000000000003</v>
      </c>
      <c r="AE1451" s="38">
        <f>IF(Z1451=1,AD1451*1.08,IF(Z1451=4,AD1451*1.08,IF(Z1451=2,0,IF(AC1451&lt;=100,(AD1451*1.25),IF(AC1451&lt;=200,134.5+((AC1451-100)*1.04*1.16),255.14+((AC1451-200)*1.02*1.12))))))</f>
        <v>3.9103750000000002</v>
      </c>
      <c r="AF1451" s="38">
        <f>IF(Z1451=1,0,IF(Z1451=4,0,(AE1451*1.08)))</f>
        <v>4.2232050000000001</v>
      </c>
      <c r="AG1451" s="36">
        <f t="shared" si="303"/>
        <v>3.12</v>
      </c>
      <c r="AH1451" s="36">
        <f t="shared" si="304"/>
        <v>3.91</v>
      </c>
      <c r="AI1451" s="36">
        <f t="shared" si="305"/>
        <v>4.22</v>
      </c>
      <c r="AJ1451" s="40">
        <v>43245</v>
      </c>
      <c r="AK1451" s="40">
        <v>43251</v>
      </c>
      <c r="AL1451" s="17"/>
      <c r="AM1451" s="36" t="s">
        <v>10882</v>
      </c>
      <c r="AN1451" s="41"/>
      <c r="AO1451" s="20" t="s">
        <v>9269</v>
      </c>
      <c r="AP1451" s="20"/>
      <c r="AQ1451" s="20"/>
      <c r="AR1451" s="22"/>
      <c r="AS1451" s="46">
        <v>42552</v>
      </c>
      <c r="AT1451" s="173"/>
    </row>
    <row r="1452" spans="1:46" ht="47.25" customHeight="1">
      <c r="A1452" s="16">
        <v>8699543790091</v>
      </c>
      <c r="B1452" s="16" t="s">
        <v>10557</v>
      </c>
      <c r="C1452" s="16" t="s">
        <v>10558</v>
      </c>
      <c r="D1452" s="17" t="s">
        <v>38</v>
      </c>
      <c r="E1452" s="18" t="s">
        <v>41</v>
      </c>
      <c r="F1452" s="18">
        <v>0</v>
      </c>
      <c r="G1452" s="18">
        <v>2</v>
      </c>
      <c r="H1452" s="18">
        <v>1</v>
      </c>
      <c r="I1452" s="18"/>
      <c r="J1452" s="18"/>
      <c r="K1452" s="18"/>
      <c r="L1452" s="19" t="s">
        <v>10559</v>
      </c>
      <c r="M1452" s="19" t="s">
        <v>10560</v>
      </c>
      <c r="N1452" s="18" t="s">
        <v>830</v>
      </c>
      <c r="O1452" s="18">
        <v>150</v>
      </c>
      <c r="P1452" s="18" t="s">
        <v>675</v>
      </c>
      <c r="Q1452" s="18">
        <v>1</v>
      </c>
      <c r="R1452" s="18" t="s">
        <v>45</v>
      </c>
      <c r="S1452" s="37" t="s">
        <v>96</v>
      </c>
      <c r="T1452" s="37"/>
      <c r="U1452" s="37"/>
      <c r="V1452" s="37">
        <v>19.63</v>
      </c>
      <c r="W1452" s="37">
        <v>19.63</v>
      </c>
      <c r="X1452" s="37" t="s">
        <v>331</v>
      </c>
      <c r="Y1452" s="37"/>
      <c r="Z1452" s="16">
        <v>0</v>
      </c>
      <c r="AA1452" s="16"/>
      <c r="AB1452" s="16"/>
      <c r="AC1452" s="37">
        <v>41.53</v>
      </c>
      <c r="AD1452" s="70">
        <v>44.952400000000004</v>
      </c>
      <c r="AE1452" s="70">
        <v>56.190500000000007</v>
      </c>
      <c r="AF1452" s="70">
        <v>60.68574000000001</v>
      </c>
      <c r="AG1452" s="36">
        <v>44.95</v>
      </c>
      <c r="AH1452" s="36">
        <v>56.19</v>
      </c>
      <c r="AI1452" s="36">
        <v>60.68</v>
      </c>
      <c r="AJ1452" s="40">
        <v>42419</v>
      </c>
      <c r="AK1452" s="40">
        <v>42422</v>
      </c>
      <c r="AL1452" s="22"/>
      <c r="AM1452" s="20"/>
      <c r="AN1452" s="20"/>
      <c r="AO1452" s="20" t="s">
        <v>8448</v>
      </c>
      <c r="AP1452" s="20"/>
      <c r="AQ1452" s="20"/>
      <c r="AR1452" s="22"/>
      <c r="AS1452" s="46">
        <v>42552</v>
      </c>
      <c r="AT1452" s="173"/>
    </row>
    <row r="1453" spans="1:46" ht="47.25" customHeight="1">
      <c r="A1453" s="16">
        <v>8699543790084</v>
      </c>
      <c r="B1453" s="16" t="s">
        <v>10557</v>
      </c>
      <c r="C1453" s="16" t="s">
        <v>10558</v>
      </c>
      <c r="D1453" s="17" t="s">
        <v>38</v>
      </c>
      <c r="E1453" s="18" t="s">
        <v>41</v>
      </c>
      <c r="F1453" s="18">
        <v>0</v>
      </c>
      <c r="G1453" s="18">
        <v>2</v>
      </c>
      <c r="H1453" s="18">
        <v>1</v>
      </c>
      <c r="I1453" s="18"/>
      <c r="J1453" s="18"/>
      <c r="K1453" s="18"/>
      <c r="L1453" s="19" t="s">
        <v>10562</v>
      </c>
      <c r="M1453" s="19" t="s">
        <v>10560</v>
      </c>
      <c r="N1453" s="18" t="s">
        <v>830</v>
      </c>
      <c r="O1453" s="18">
        <v>75</v>
      </c>
      <c r="P1453" s="18" t="s">
        <v>675</v>
      </c>
      <c r="Q1453" s="18">
        <v>1</v>
      </c>
      <c r="R1453" s="18" t="s">
        <v>45</v>
      </c>
      <c r="S1453" s="37" t="s">
        <v>96</v>
      </c>
      <c r="T1453" s="37"/>
      <c r="U1453" s="37"/>
      <c r="V1453" s="37">
        <v>17.59</v>
      </c>
      <c r="W1453" s="37">
        <v>17.59</v>
      </c>
      <c r="X1453" s="37" t="s">
        <v>1658</v>
      </c>
      <c r="Y1453" s="37"/>
      <c r="Z1453" s="16">
        <v>0</v>
      </c>
      <c r="AA1453" s="16"/>
      <c r="AB1453" s="16"/>
      <c r="AC1453" s="37">
        <v>25.12</v>
      </c>
      <c r="AD1453" s="70">
        <v>27.229600000000005</v>
      </c>
      <c r="AE1453" s="70">
        <v>34.037000000000006</v>
      </c>
      <c r="AF1453" s="70">
        <v>36.759960000000007</v>
      </c>
      <c r="AG1453" s="36">
        <v>27.22</v>
      </c>
      <c r="AH1453" s="36">
        <v>34.03</v>
      </c>
      <c r="AI1453" s="36">
        <v>36.75</v>
      </c>
      <c r="AJ1453" s="40">
        <v>42419</v>
      </c>
      <c r="AK1453" s="40">
        <v>42422</v>
      </c>
      <c r="AL1453" s="22"/>
      <c r="AM1453" s="20"/>
      <c r="AN1453" s="20"/>
      <c r="AO1453" s="20" t="s">
        <v>9276</v>
      </c>
      <c r="AP1453" s="20"/>
      <c r="AQ1453" s="20"/>
      <c r="AR1453" s="22"/>
      <c r="AS1453" s="46">
        <v>42552</v>
      </c>
      <c r="AT1453" s="173"/>
    </row>
    <row r="1454" spans="1:46" ht="47.25" customHeight="1">
      <c r="A1454" s="16">
        <v>8697933550966</v>
      </c>
      <c r="B1454" s="16" t="s">
        <v>7109</v>
      </c>
      <c r="C1454" s="16" t="s">
        <v>7110</v>
      </c>
      <c r="D1454" s="17" t="s">
        <v>38</v>
      </c>
      <c r="E1454" s="18" t="s">
        <v>38</v>
      </c>
      <c r="F1454" s="18">
        <v>0</v>
      </c>
      <c r="G1454" s="18">
        <v>2</v>
      </c>
      <c r="H1454" s="18">
        <v>1</v>
      </c>
      <c r="I1454" s="18"/>
      <c r="J1454" s="18"/>
      <c r="K1454" s="18"/>
      <c r="L1454" s="19" t="s">
        <v>1901</v>
      </c>
      <c r="M1454" s="19" t="s">
        <v>1902</v>
      </c>
      <c r="N1454" s="18" t="s">
        <v>1900</v>
      </c>
      <c r="O1454" s="18" t="s">
        <v>7590</v>
      </c>
      <c r="P1454" s="18" t="s">
        <v>470</v>
      </c>
      <c r="Q1454" s="18">
        <v>60</v>
      </c>
      <c r="R1454" s="18" t="s">
        <v>45</v>
      </c>
      <c r="S1454" s="37" t="s">
        <v>46</v>
      </c>
      <c r="T1454" s="18" t="s">
        <v>53</v>
      </c>
      <c r="U1454" s="37">
        <v>47.17</v>
      </c>
      <c r="V1454" s="37">
        <v>47.17</v>
      </c>
      <c r="W1454" s="37">
        <v>28.3</v>
      </c>
      <c r="X1454" s="18" t="s">
        <v>53</v>
      </c>
      <c r="Y1454" s="39"/>
      <c r="Z1454" s="16">
        <v>0</v>
      </c>
      <c r="AA1454" s="36">
        <v>49.9</v>
      </c>
      <c r="AB1454" s="36"/>
      <c r="AC1454" s="36">
        <v>49.9</v>
      </c>
      <c r="AD1454" s="70">
        <f t="shared" ref="AD1454:AD1460" si="306">IF(Z1454=2,AC1454*1.08,IF(AC1454&lt;=10,(AC1454*1.09),IF(AC1454&lt;=50,(10*1.09)+((AC1454-10)*1.08),IF(AC1454&lt;=100,(10*1.09)+((50-10)*1.08)+((AC1454-50)*1.07),IF(AC1454&lt;=200,(10*1.09)+((50-10)*1.08)+((100-50)*1.07)+((AC1454-100)*1.04),(10*1.09)+((50-10)*1.08)+((100-50)*1.07)+((200-100)*1.04)+((AC1454-200)*1.02))))))</f>
        <v>53.991999999999997</v>
      </c>
      <c r="AE1454" s="70">
        <f t="shared" ref="AE1454:AE1460" si="307">IF(Z1454=1,AD1454*1.08,IF(Z1454=2,0,IF(AC1454&lt;=100,(AD1454*1.25),IF(AC1454&lt;=200,134.5+((AC1454-100)*1.04*1.16),255.14+((AC1454-200)*1.02*1.12)))))</f>
        <v>67.489999999999995</v>
      </c>
      <c r="AF1454" s="70">
        <f t="shared" ref="AF1454:AF1460" si="308">IF(Z1454=1,0,(AE1454*1.08))</f>
        <v>72.889200000000002</v>
      </c>
      <c r="AG1454" s="36">
        <f t="shared" ref="AG1454:AI1460" si="309">TRUNC(AD1454,2)</f>
        <v>53.99</v>
      </c>
      <c r="AH1454" s="36">
        <f t="shared" si="309"/>
        <v>67.489999999999995</v>
      </c>
      <c r="AI1454" s="36">
        <f t="shared" si="309"/>
        <v>72.88</v>
      </c>
      <c r="AJ1454" s="40">
        <v>42419</v>
      </c>
      <c r="AK1454" s="40">
        <v>42422</v>
      </c>
      <c r="AL1454" s="22"/>
      <c r="AM1454" s="20" t="s">
        <v>184</v>
      </c>
      <c r="AN1454" s="20"/>
      <c r="AO1454" s="20" t="s">
        <v>8487</v>
      </c>
      <c r="AP1454" s="20"/>
      <c r="AQ1454" s="20"/>
      <c r="AR1454" s="22"/>
      <c r="AS1454" s="46">
        <v>42552</v>
      </c>
      <c r="AT1454" s="173"/>
    </row>
    <row r="1455" spans="1:46" ht="47.25" customHeight="1">
      <c r="A1455" s="16">
        <v>8699522957033</v>
      </c>
      <c r="B1455" s="16" t="s">
        <v>3880</v>
      </c>
      <c r="C1455" s="16" t="s">
        <v>3882</v>
      </c>
      <c r="D1455" s="17" t="s">
        <v>87</v>
      </c>
      <c r="E1455" s="18" t="s">
        <v>295</v>
      </c>
      <c r="F1455" s="18">
        <v>4</v>
      </c>
      <c r="G1455" s="18">
        <v>2</v>
      </c>
      <c r="H1455" s="18">
        <v>2</v>
      </c>
      <c r="I1455" s="18"/>
      <c r="J1455" s="18"/>
      <c r="K1455" s="18"/>
      <c r="L1455" s="19" t="s">
        <v>5971</v>
      </c>
      <c r="M1455" s="19" t="s">
        <v>3886</v>
      </c>
      <c r="N1455" s="18" t="s">
        <v>2966</v>
      </c>
      <c r="O1455" s="18">
        <v>2850</v>
      </c>
      <c r="P1455" s="18" t="s">
        <v>675</v>
      </c>
      <c r="Q1455" s="18">
        <v>2</v>
      </c>
      <c r="R1455" s="18" t="s">
        <v>95</v>
      </c>
      <c r="S1455" s="37" t="s">
        <v>96</v>
      </c>
      <c r="T1455" s="18" t="s">
        <v>331</v>
      </c>
      <c r="U1455" s="38">
        <v>2.25</v>
      </c>
      <c r="V1455" s="38">
        <v>3.13</v>
      </c>
      <c r="W1455" s="38">
        <v>0</v>
      </c>
      <c r="X1455" s="18" t="s">
        <v>53</v>
      </c>
      <c r="Y1455" s="39"/>
      <c r="Z1455" s="16">
        <v>0</v>
      </c>
      <c r="AA1455" s="45">
        <v>7.32</v>
      </c>
      <c r="AB1455" s="36"/>
      <c r="AC1455" s="36">
        <v>7.32</v>
      </c>
      <c r="AD1455" s="38">
        <f t="shared" si="306"/>
        <v>7.9788000000000006</v>
      </c>
      <c r="AE1455" s="38">
        <f t="shared" si="307"/>
        <v>9.9735000000000014</v>
      </c>
      <c r="AF1455" s="38">
        <f t="shared" si="308"/>
        <v>10.771380000000002</v>
      </c>
      <c r="AG1455" s="36">
        <f t="shared" si="309"/>
        <v>7.97</v>
      </c>
      <c r="AH1455" s="36">
        <f t="shared" si="309"/>
        <v>9.9700000000000006</v>
      </c>
      <c r="AI1455" s="36">
        <f t="shared" si="309"/>
        <v>10.77</v>
      </c>
      <c r="AJ1455" s="40">
        <v>42783</v>
      </c>
      <c r="AK1455" s="40">
        <v>42786</v>
      </c>
      <c r="AL1455" s="17">
        <v>1</v>
      </c>
      <c r="AM1455" s="20" t="s">
        <v>477</v>
      </c>
      <c r="AN1455" s="20"/>
      <c r="AO1455" s="20" t="s">
        <v>272</v>
      </c>
      <c r="AP1455" s="20"/>
      <c r="AQ1455" s="20"/>
      <c r="AR1455" s="22"/>
      <c r="AS1455" s="46">
        <v>42552</v>
      </c>
      <c r="AT1455" s="173"/>
    </row>
    <row r="1456" spans="1:46" ht="47.25" customHeight="1">
      <c r="A1456" s="16">
        <v>5060249172840</v>
      </c>
      <c r="B1456" s="16" t="s">
        <v>3880</v>
      </c>
      <c r="C1456" s="16" t="s">
        <v>3882</v>
      </c>
      <c r="D1456" s="17" t="s">
        <v>87</v>
      </c>
      <c r="E1456" s="18" t="s">
        <v>41</v>
      </c>
      <c r="F1456" s="18">
        <v>4</v>
      </c>
      <c r="G1456" s="18">
        <v>2</v>
      </c>
      <c r="H1456" s="18">
        <v>2</v>
      </c>
      <c r="I1456" s="18"/>
      <c r="J1456" s="18"/>
      <c r="K1456" s="18"/>
      <c r="L1456" s="19" t="s">
        <v>5971</v>
      </c>
      <c r="M1456" s="19" t="s">
        <v>3886</v>
      </c>
      <c r="N1456" s="18" t="s">
        <v>5423</v>
      </c>
      <c r="O1456" s="18">
        <v>2850</v>
      </c>
      <c r="P1456" s="18" t="s">
        <v>675</v>
      </c>
      <c r="Q1456" s="18">
        <v>2</v>
      </c>
      <c r="R1456" s="18" t="s">
        <v>45</v>
      </c>
      <c r="S1456" s="37" t="s">
        <v>96</v>
      </c>
      <c r="T1456" s="18" t="s">
        <v>53</v>
      </c>
      <c r="U1456" s="37">
        <v>3.13</v>
      </c>
      <c r="V1456" s="37">
        <v>3.13</v>
      </c>
      <c r="W1456" s="37">
        <v>0</v>
      </c>
      <c r="X1456" s="18" t="s">
        <v>53</v>
      </c>
      <c r="Y1456" s="39"/>
      <c r="Z1456" s="16">
        <v>0</v>
      </c>
      <c r="AA1456" s="36">
        <v>6.62</v>
      </c>
      <c r="AB1456" s="36"/>
      <c r="AC1456" s="36">
        <v>6.62</v>
      </c>
      <c r="AD1456" s="70">
        <f t="shared" si="306"/>
        <v>7.2158000000000007</v>
      </c>
      <c r="AE1456" s="70">
        <f t="shared" si="307"/>
        <v>9.0197500000000002</v>
      </c>
      <c r="AF1456" s="70">
        <f t="shared" si="308"/>
        <v>9.7413300000000014</v>
      </c>
      <c r="AG1456" s="36">
        <f t="shared" si="309"/>
        <v>7.21</v>
      </c>
      <c r="AH1456" s="36">
        <f t="shared" si="309"/>
        <v>9.01</v>
      </c>
      <c r="AI1456" s="36">
        <f t="shared" si="309"/>
        <v>9.74</v>
      </c>
      <c r="AJ1456" s="40">
        <v>42503</v>
      </c>
      <c r="AK1456" s="40">
        <v>42507</v>
      </c>
      <c r="AL1456" s="22"/>
      <c r="AM1456" s="20" t="s">
        <v>184</v>
      </c>
      <c r="AN1456" s="20"/>
      <c r="AO1456" s="20" t="s">
        <v>7508</v>
      </c>
      <c r="AP1456" s="20"/>
      <c r="AQ1456" s="20"/>
      <c r="AR1456" s="22"/>
      <c r="AS1456" s="46">
        <v>42552</v>
      </c>
      <c r="AT1456" s="173"/>
    </row>
    <row r="1457" spans="1:46" ht="47.25" customHeight="1">
      <c r="A1457" s="16">
        <v>8699522957040</v>
      </c>
      <c r="B1457" s="16" t="s">
        <v>3880</v>
      </c>
      <c r="C1457" s="16" t="s">
        <v>3882</v>
      </c>
      <c r="D1457" s="17" t="s">
        <v>87</v>
      </c>
      <c r="E1457" s="18" t="s">
        <v>295</v>
      </c>
      <c r="F1457" s="18">
        <v>4</v>
      </c>
      <c r="G1457" s="18">
        <v>2</v>
      </c>
      <c r="H1457" s="18">
        <v>2</v>
      </c>
      <c r="I1457" s="18"/>
      <c r="J1457" s="18"/>
      <c r="K1457" s="18"/>
      <c r="L1457" s="19" t="s">
        <v>3884</v>
      </c>
      <c r="M1457" s="19" t="s">
        <v>3886</v>
      </c>
      <c r="N1457" s="18" t="s">
        <v>2966</v>
      </c>
      <c r="O1457" s="18">
        <v>3800</v>
      </c>
      <c r="P1457" s="18" t="s">
        <v>675</v>
      </c>
      <c r="Q1457" s="18">
        <v>2</v>
      </c>
      <c r="R1457" s="18" t="s">
        <v>95</v>
      </c>
      <c r="S1457" s="37" t="s">
        <v>96</v>
      </c>
      <c r="T1457" s="18" t="s">
        <v>53</v>
      </c>
      <c r="U1457" s="38">
        <v>3.46</v>
      </c>
      <c r="V1457" s="38">
        <v>3.46</v>
      </c>
      <c r="W1457" s="38">
        <v>0</v>
      </c>
      <c r="X1457" s="18" t="s">
        <v>53</v>
      </c>
      <c r="Y1457" s="39"/>
      <c r="Z1457" s="16">
        <v>0</v>
      </c>
      <c r="AA1457" s="36">
        <v>8.09</v>
      </c>
      <c r="AB1457" s="36"/>
      <c r="AC1457" s="36">
        <v>8.09</v>
      </c>
      <c r="AD1457" s="38">
        <f t="shared" si="306"/>
        <v>8.8181000000000012</v>
      </c>
      <c r="AE1457" s="38">
        <f t="shared" si="307"/>
        <v>11.022625000000001</v>
      </c>
      <c r="AF1457" s="38">
        <f t="shared" si="308"/>
        <v>11.904435000000003</v>
      </c>
      <c r="AG1457" s="36">
        <f t="shared" si="309"/>
        <v>8.81</v>
      </c>
      <c r="AH1457" s="36">
        <f t="shared" si="309"/>
        <v>11.02</v>
      </c>
      <c r="AI1457" s="36">
        <f t="shared" si="309"/>
        <v>11.9</v>
      </c>
      <c r="AJ1457" s="40">
        <v>42790</v>
      </c>
      <c r="AK1457" s="40">
        <v>42794</v>
      </c>
      <c r="AL1457" s="18">
        <v>1</v>
      </c>
      <c r="AM1457" s="20" t="s">
        <v>477</v>
      </c>
      <c r="AN1457" s="20"/>
      <c r="AO1457" s="20" t="s">
        <v>272</v>
      </c>
      <c r="AP1457" s="20"/>
      <c r="AQ1457" s="20"/>
      <c r="AR1457" s="22"/>
      <c r="AS1457" s="46">
        <v>42552</v>
      </c>
      <c r="AT1457" s="173"/>
    </row>
    <row r="1458" spans="1:46" ht="47.25" customHeight="1">
      <c r="A1458" s="16">
        <v>5060249172857</v>
      </c>
      <c r="B1458" s="16" t="s">
        <v>3880</v>
      </c>
      <c r="C1458" s="16" t="s">
        <v>3882</v>
      </c>
      <c r="D1458" s="17" t="s">
        <v>87</v>
      </c>
      <c r="E1458" s="18" t="s">
        <v>41</v>
      </c>
      <c r="F1458" s="18">
        <v>4</v>
      </c>
      <c r="G1458" s="18">
        <v>2</v>
      </c>
      <c r="H1458" s="18">
        <v>2</v>
      </c>
      <c r="I1458" s="18"/>
      <c r="J1458" s="18"/>
      <c r="K1458" s="18"/>
      <c r="L1458" s="19" t="s">
        <v>3884</v>
      </c>
      <c r="M1458" s="19" t="s">
        <v>3886</v>
      </c>
      <c r="N1458" s="18" t="s">
        <v>5423</v>
      </c>
      <c r="O1458" s="18">
        <v>3800</v>
      </c>
      <c r="P1458" s="18" t="s">
        <v>675</v>
      </c>
      <c r="Q1458" s="18">
        <v>2</v>
      </c>
      <c r="R1458" s="18" t="s">
        <v>45</v>
      </c>
      <c r="S1458" s="37" t="s">
        <v>96</v>
      </c>
      <c r="T1458" s="18" t="s">
        <v>53</v>
      </c>
      <c r="U1458" s="37">
        <v>3.46</v>
      </c>
      <c r="V1458" s="37">
        <v>3.46</v>
      </c>
      <c r="W1458" s="37">
        <v>0</v>
      </c>
      <c r="X1458" s="18" t="s">
        <v>53</v>
      </c>
      <c r="Y1458" s="39"/>
      <c r="Z1458" s="16">
        <v>0</v>
      </c>
      <c r="AA1458" s="36">
        <v>7.32</v>
      </c>
      <c r="AB1458" s="36"/>
      <c r="AC1458" s="36">
        <v>7.32</v>
      </c>
      <c r="AD1458" s="70">
        <f t="shared" si="306"/>
        <v>7.9788000000000006</v>
      </c>
      <c r="AE1458" s="70">
        <f t="shared" si="307"/>
        <v>9.9735000000000014</v>
      </c>
      <c r="AF1458" s="70">
        <f t="shared" si="308"/>
        <v>10.771380000000002</v>
      </c>
      <c r="AG1458" s="36">
        <f t="shared" si="309"/>
        <v>7.97</v>
      </c>
      <c r="AH1458" s="36">
        <f t="shared" si="309"/>
        <v>9.9700000000000006</v>
      </c>
      <c r="AI1458" s="36">
        <f t="shared" si="309"/>
        <v>10.77</v>
      </c>
      <c r="AJ1458" s="40">
        <v>42503</v>
      </c>
      <c r="AK1458" s="40">
        <v>42507</v>
      </c>
      <c r="AL1458" s="22"/>
      <c r="AM1458" s="20" t="s">
        <v>184</v>
      </c>
      <c r="AN1458" s="20"/>
      <c r="AO1458" s="20" t="s">
        <v>272</v>
      </c>
      <c r="AP1458" s="20"/>
      <c r="AQ1458" s="20"/>
      <c r="AR1458" s="22"/>
      <c r="AS1458" s="46">
        <v>42552</v>
      </c>
      <c r="AT1458" s="173"/>
    </row>
    <row r="1459" spans="1:46" ht="47.25" customHeight="1">
      <c r="A1459" s="16">
        <v>8699522957064</v>
      </c>
      <c r="B1459" s="16" t="s">
        <v>3880</v>
      </c>
      <c r="C1459" s="16" t="s">
        <v>3882</v>
      </c>
      <c r="D1459" s="17" t="s">
        <v>87</v>
      </c>
      <c r="E1459" s="18" t="s">
        <v>295</v>
      </c>
      <c r="F1459" s="18">
        <v>4</v>
      </c>
      <c r="G1459" s="18">
        <v>2</v>
      </c>
      <c r="H1459" s="18">
        <v>2</v>
      </c>
      <c r="I1459" s="18"/>
      <c r="J1459" s="18"/>
      <c r="K1459" s="18"/>
      <c r="L1459" s="19" t="s">
        <v>4291</v>
      </c>
      <c r="M1459" s="19" t="s">
        <v>3886</v>
      </c>
      <c r="N1459" s="18" t="s">
        <v>2966</v>
      </c>
      <c r="O1459" s="18">
        <v>5700</v>
      </c>
      <c r="P1459" s="18" t="s">
        <v>675</v>
      </c>
      <c r="Q1459" s="18">
        <v>2</v>
      </c>
      <c r="R1459" s="18" t="s">
        <v>95</v>
      </c>
      <c r="S1459" s="37" t="s">
        <v>96</v>
      </c>
      <c r="T1459" s="18" t="s">
        <v>53</v>
      </c>
      <c r="U1459" s="38">
        <v>3.46</v>
      </c>
      <c r="V1459" s="38">
        <v>3.46</v>
      </c>
      <c r="W1459" s="38">
        <v>0</v>
      </c>
      <c r="X1459" s="18" t="s">
        <v>53</v>
      </c>
      <c r="Y1459" s="39"/>
      <c r="Z1459" s="16">
        <v>0</v>
      </c>
      <c r="AA1459" s="36">
        <v>8.09</v>
      </c>
      <c r="AB1459" s="36"/>
      <c r="AC1459" s="36">
        <v>8.09</v>
      </c>
      <c r="AD1459" s="38">
        <f t="shared" si="306"/>
        <v>8.8181000000000012</v>
      </c>
      <c r="AE1459" s="38">
        <f t="shared" si="307"/>
        <v>11.022625000000001</v>
      </c>
      <c r="AF1459" s="38">
        <f t="shared" si="308"/>
        <v>11.904435000000003</v>
      </c>
      <c r="AG1459" s="36">
        <f t="shared" si="309"/>
        <v>8.81</v>
      </c>
      <c r="AH1459" s="36">
        <f t="shared" si="309"/>
        <v>11.02</v>
      </c>
      <c r="AI1459" s="36">
        <f t="shared" si="309"/>
        <v>11.9</v>
      </c>
      <c r="AJ1459" s="40">
        <v>42790</v>
      </c>
      <c r="AK1459" s="40">
        <v>42794</v>
      </c>
      <c r="AL1459" s="18">
        <v>1</v>
      </c>
      <c r="AM1459" s="20" t="s">
        <v>477</v>
      </c>
      <c r="AN1459" s="20"/>
      <c r="AO1459" s="20" t="s">
        <v>1306</v>
      </c>
      <c r="AP1459" s="20"/>
      <c r="AQ1459" s="20"/>
      <c r="AR1459" s="22"/>
      <c r="AS1459" s="46">
        <v>42552</v>
      </c>
      <c r="AT1459" s="173"/>
    </row>
    <row r="1460" spans="1:46" ht="47.25" customHeight="1">
      <c r="A1460" s="16">
        <v>5060249172864</v>
      </c>
      <c r="B1460" s="16" t="s">
        <v>3880</v>
      </c>
      <c r="C1460" s="16" t="s">
        <v>3882</v>
      </c>
      <c r="D1460" s="17" t="s">
        <v>87</v>
      </c>
      <c r="E1460" s="18" t="s">
        <v>41</v>
      </c>
      <c r="F1460" s="18">
        <v>4</v>
      </c>
      <c r="G1460" s="18">
        <v>2</v>
      </c>
      <c r="H1460" s="18">
        <v>2</v>
      </c>
      <c r="I1460" s="18"/>
      <c r="J1460" s="18"/>
      <c r="K1460" s="18"/>
      <c r="L1460" s="19" t="s">
        <v>4291</v>
      </c>
      <c r="M1460" s="19" t="s">
        <v>3886</v>
      </c>
      <c r="N1460" s="18" t="s">
        <v>5423</v>
      </c>
      <c r="O1460" s="18">
        <v>5700</v>
      </c>
      <c r="P1460" s="18" t="s">
        <v>675</v>
      </c>
      <c r="Q1460" s="18">
        <v>2</v>
      </c>
      <c r="R1460" s="18" t="s">
        <v>45</v>
      </c>
      <c r="S1460" s="37" t="s">
        <v>96</v>
      </c>
      <c r="T1460" s="18" t="s">
        <v>53</v>
      </c>
      <c r="U1460" s="37">
        <v>3.46</v>
      </c>
      <c r="V1460" s="37">
        <v>3.46</v>
      </c>
      <c r="W1460" s="37">
        <v>0</v>
      </c>
      <c r="X1460" s="18" t="s">
        <v>53</v>
      </c>
      <c r="Y1460" s="39"/>
      <c r="Z1460" s="16">
        <v>0</v>
      </c>
      <c r="AA1460" s="36">
        <v>7.32</v>
      </c>
      <c r="AB1460" s="36"/>
      <c r="AC1460" s="36">
        <v>7.32</v>
      </c>
      <c r="AD1460" s="70">
        <f t="shared" si="306"/>
        <v>7.9788000000000006</v>
      </c>
      <c r="AE1460" s="70">
        <f t="shared" si="307"/>
        <v>9.9735000000000014</v>
      </c>
      <c r="AF1460" s="70">
        <f t="shared" si="308"/>
        <v>10.771380000000002</v>
      </c>
      <c r="AG1460" s="36">
        <f t="shared" si="309"/>
        <v>7.97</v>
      </c>
      <c r="AH1460" s="36">
        <f t="shared" si="309"/>
        <v>9.9700000000000006</v>
      </c>
      <c r="AI1460" s="36">
        <f t="shared" si="309"/>
        <v>10.77</v>
      </c>
      <c r="AJ1460" s="40">
        <v>42503</v>
      </c>
      <c r="AK1460" s="40">
        <v>42507</v>
      </c>
      <c r="AL1460" s="22"/>
      <c r="AM1460" s="20" t="s">
        <v>184</v>
      </c>
      <c r="AN1460" s="20"/>
      <c r="AO1460" s="20" t="s">
        <v>1306</v>
      </c>
      <c r="AP1460" s="20"/>
      <c r="AQ1460" s="20"/>
      <c r="AR1460" s="22"/>
      <c r="AS1460" s="46">
        <v>42552</v>
      </c>
      <c r="AT1460" s="173"/>
    </row>
    <row r="1461" spans="1:46" ht="47.25" customHeight="1">
      <c r="A1461" s="16">
        <v>8699522957163</v>
      </c>
      <c r="B1461" s="17" t="s">
        <v>3880</v>
      </c>
      <c r="C1461" s="17"/>
      <c r="D1461" s="17" t="s">
        <v>87</v>
      </c>
      <c r="E1461" s="18" t="s">
        <v>41</v>
      </c>
      <c r="F1461" s="18">
        <v>0</v>
      </c>
      <c r="G1461" s="18">
        <v>2</v>
      </c>
      <c r="H1461" s="18">
        <v>1</v>
      </c>
      <c r="I1461" s="18"/>
      <c r="J1461" s="18"/>
      <c r="K1461" s="18"/>
      <c r="L1461" s="19" t="s">
        <v>10407</v>
      </c>
      <c r="M1461" s="19" t="s">
        <v>3886</v>
      </c>
      <c r="N1461" s="18" t="s">
        <v>10405</v>
      </c>
      <c r="O1461" s="18">
        <v>11400</v>
      </c>
      <c r="P1461" s="18" t="s">
        <v>675</v>
      </c>
      <c r="Q1461" s="18">
        <v>2</v>
      </c>
      <c r="R1461" s="18" t="s">
        <v>45</v>
      </c>
      <c r="S1461" s="37" t="s">
        <v>96</v>
      </c>
      <c r="T1461" s="37"/>
      <c r="U1461" s="37"/>
      <c r="V1461" s="37">
        <v>0</v>
      </c>
      <c r="W1461" s="37">
        <v>0</v>
      </c>
      <c r="X1461" s="18"/>
      <c r="Y1461" s="18"/>
      <c r="Z1461" s="18"/>
      <c r="AA1461" s="18"/>
      <c r="AB1461" s="18"/>
      <c r="AC1461" s="37">
        <v>0</v>
      </c>
      <c r="AD1461" s="37"/>
      <c r="AE1461" s="37"/>
      <c r="AF1461" s="37"/>
      <c r="AG1461" s="37">
        <v>0</v>
      </c>
      <c r="AH1461" s="37">
        <v>0</v>
      </c>
      <c r="AI1461" s="37">
        <v>0</v>
      </c>
      <c r="AJ1461" s="40">
        <v>42349</v>
      </c>
      <c r="AK1461" s="40">
        <v>42353</v>
      </c>
      <c r="AL1461" s="46"/>
      <c r="AM1461" s="46"/>
      <c r="AN1461" s="46"/>
      <c r="AO1461" s="20" t="s">
        <v>7904</v>
      </c>
      <c r="AP1461" s="20"/>
      <c r="AQ1461" s="20"/>
      <c r="AR1461" s="22"/>
      <c r="AS1461" s="46">
        <v>42552</v>
      </c>
      <c r="AT1461" s="173"/>
    </row>
    <row r="1462" spans="1:46" ht="47.25" customHeight="1">
      <c r="A1462" s="16">
        <v>5060249172895</v>
      </c>
      <c r="B1462" s="16" t="s">
        <v>3880</v>
      </c>
      <c r="C1462" s="16" t="s">
        <v>3882</v>
      </c>
      <c r="D1462" s="17" t="s">
        <v>87</v>
      </c>
      <c r="E1462" s="18" t="s">
        <v>41</v>
      </c>
      <c r="F1462" s="18">
        <v>0</v>
      </c>
      <c r="G1462" s="18">
        <v>2</v>
      </c>
      <c r="H1462" s="18">
        <v>1</v>
      </c>
      <c r="I1462" s="18"/>
      <c r="J1462" s="18"/>
      <c r="K1462" s="18"/>
      <c r="L1462" s="19" t="s">
        <v>5972</v>
      </c>
      <c r="M1462" s="19" t="s">
        <v>3886</v>
      </c>
      <c r="N1462" s="18" t="s">
        <v>5423</v>
      </c>
      <c r="O1462" s="18">
        <v>11400</v>
      </c>
      <c r="P1462" s="18" t="s">
        <v>675</v>
      </c>
      <c r="Q1462" s="18">
        <v>2</v>
      </c>
      <c r="R1462" s="18" t="s">
        <v>45</v>
      </c>
      <c r="S1462" s="37" t="s">
        <v>96</v>
      </c>
      <c r="T1462" s="18" t="s">
        <v>284</v>
      </c>
      <c r="U1462" s="37">
        <v>20.170000000000002</v>
      </c>
      <c r="V1462" s="37">
        <v>20.170000000000002</v>
      </c>
      <c r="W1462" s="37">
        <v>16.13</v>
      </c>
      <c r="X1462" s="18" t="s">
        <v>284</v>
      </c>
      <c r="Y1462" s="39"/>
      <c r="Z1462" s="16">
        <v>0</v>
      </c>
      <c r="AA1462" s="36">
        <v>34.14</v>
      </c>
      <c r="AB1462" s="36"/>
      <c r="AC1462" s="36">
        <v>34.14</v>
      </c>
      <c r="AD1462" s="70">
        <f>IF(Z1462=2,AC1462*1.08,IF(AC1462&lt;=10,(AC1462*1.09),IF(AC1462&lt;=50,(10*1.09)+((AC1462-10)*1.08),IF(AC1462&lt;=100,(10*1.09)+((50-10)*1.08)+((AC1462-50)*1.07),IF(AC1462&lt;=200,(10*1.09)+((50-10)*1.08)+((100-50)*1.07)+((AC1462-100)*1.04),(10*1.09)+((50-10)*1.08)+((100-50)*1.07)+((200-100)*1.04)+((AC1462-200)*1.02))))))</f>
        <v>36.971200000000003</v>
      </c>
      <c r="AE1462" s="70">
        <f>IF(Z1462=1,AD1462*1.08,IF(Z1462=2,0,IF(AC1462&lt;=100,(AD1462*1.25),IF(AC1462&lt;=200,134.5+((AC1462-100)*1.04*1.16),255.14+((AC1462-200)*1.02*1.12)))))</f>
        <v>46.214000000000006</v>
      </c>
      <c r="AF1462" s="70">
        <f>IF(Z1462=1,0,(AE1462*1.08))</f>
        <v>49.911120000000011</v>
      </c>
      <c r="AG1462" s="36">
        <f>TRUNC(AD1462,2)</f>
        <v>36.97</v>
      </c>
      <c r="AH1462" s="36">
        <f>TRUNC(AE1462,2)</f>
        <v>46.21</v>
      </c>
      <c r="AI1462" s="36">
        <f>TRUNC(AF1462,2)</f>
        <v>49.91</v>
      </c>
      <c r="AJ1462" s="40">
        <v>42503</v>
      </c>
      <c r="AK1462" s="40">
        <v>42507</v>
      </c>
      <c r="AL1462" s="22"/>
      <c r="AM1462" s="20" t="s">
        <v>184</v>
      </c>
      <c r="AN1462" s="20"/>
      <c r="AO1462" s="20" t="s">
        <v>1306</v>
      </c>
      <c r="AP1462" s="20"/>
      <c r="AQ1462" s="20"/>
      <c r="AR1462" s="22"/>
      <c r="AS1462" s="46">
        <v>42552</v>
      </c>
      <c r="AT1462" s="173"/>
    </row>
    <row r="1463" spans="1:46" ht="47.25" customHeight="1">
      <c r="A1463" s="16">
        <v>8699522957255</v>
      </c>
      <c r="B1463" s="17" t="s">
        <v>3880</v>
      </c>
      <c r="C1463" s="17"/>
      <c r="D1463" s="17" t="s">
        <v>87</v>
      </c>
      <c r="E1463" s="18" t="s">
        <v>41</v>
      </c>
      <c r="F1463" s="18">
        <v>0</v>
      </c>
      <c r="G1463" s="18">
        <v>2</v>
      </c>
      <c r="H1463" s="18">
        <v>1</v>
      </c>
      <c r="I1463" s="18"/>
      <c r="J1463" s="18"/>
      <c r="K1463" s="18"/>
      <c r="L1463" s="19" t="s">
        <v>10406</v>
      </c>
      <c r="M1463" s="19" t="s">
        <v>3886</v>
      </c>
      <c r="N1463" s="18" t="s">
        <v>10405</v>
      </c>
      <c r="O1463" s="18">
        <v>15200</v>
      </c>
      <c r="P1463" s="18" t="s">
        <v>675</v>
      </c>
      <c r="Q1463" s="18">
        <v>2</v>
      </c>
      <c r="R1463" s="18" t="s">
        <v>45</v>
      </c>
      <c r="S1463" s="37" t="s">
        <v>96</v>
      </c>
      <c r="T1463" s="37"/>
      <c r="U1463" s="37"/>
      <c r="V1463" s="37">
        <v>0</v>
      </c>
      <c r="W1463" s="37">
        <v>0</v>
      </c>
      <c r="X1463" s="18"/>
      <c r="Y1463" s="18"/>
      <c r="Z1463" s="18"/>
      <c r="AA1463" s="18"/>
      <c r="AB1463" s="18"/>
      <c r="AC1463" s="37">
        <v>0</v>
      </c>
      <c r="AD1463" s="37"/>
      <c r="AE1463" s="37"/>
      <c r="AF1463" s="37"/>
      <c r="AG1463" s="37">
        <v>0</v>
      </c>
      <c r="AH1463" s="37">
        <v>0</v>
      </c>
      <c r="AI1463" s="37">
        <v>0</v>
      </c>
      <c r="AJ1463" s="40">
        <v>42349</v>
      </c>
      <c r="AK1463" s="40">
        <v>42353</v>
      </c>
      <c r="AL1463" s="46"/>
      <c r="AM1463" s="46"/>
      <c r="AN1463" s="46"/>
      <c r="AO1463" s="20" t="s">
        <v>1306</v>
      </c>
      <c r="AP1463" s="20"/>
      <c r="AQ1463" s="20"/>
      <c r="AR1463" s="22"/>
      <c r="AS1463" s="46">
        <v>42552</v>
      </c>
      <c r="AT1463" s="173"/>
    </row>
    <row r="1464" spans="1:46" ht="47.25" customHeight="1">
      <c r="A1464" s="16">
        <v>5060249172901</v>
      </c>
      <c r="B1464" s="16" t="s">
        <v>3880</v>
      </c>
      <c r="C1464" s="16" t="s">
        <v>3882</v>
      </c>
      <c r="D1464" s="17" t="s">
        <v>87</v>
      </c>
      <c r="E1464" s="18" t="s">
        <v>41</v>
      </c>
      <c r="F1464" s="18">
        <v>0</v>
      </c>
      <c r="G1464" s="18">
        <v>2</v>
      </c>
      <c r="H1464" s="18">
        <v>1</v>
      </c>
      <c r="I1464" s="18"/>
      <c r="J1464" s="18"/>
      <c r="K1464" s="18"/>
      <c r="L1464" s="19" t="s">
        <v>5973</v>
      </c>
      <c r="M1464" s="19" t="s">
        <v>3886</v>
      </c>
      <c r="N1464" s="18" t="s">
        <v>5423</v>
      </c>
      <c r="O1464" s="18">
        <v>15200</v>
      </c>
      <c r="P1464" s="18" t="s">
        <v>675</v>
      </c>
      <c r="Q1464" s="18">
        <v>2</v>
      </c>
      <c r="R1464" s="18" t="s">
        <v>45</v>
      </c>
      <c r="S1464" s="37" t="s">
        <v>96</v>
      </c>
      <c r="T1464" s="18" t="s">
        <v>284</v>
      </c>
      <c r="U1464" s="37">
        <v>25.56</v>
      </c>
      <c r="V1464" s="37">
        <v>25.56</v>
      </c>
      <c r="W1464" s="37">
        <v>20.440000000000001</v>
      </c>
      <c r="X1464" s="18" t="s">
        <v>284</v>
      </c>
      <c r="Y1464" s="39"/>
      <c r="Z1464" s="16">
        <v>0</v>
      </c>
      <c r="AA1464" s="36">
        <v>43.26</v>
      </c>
      <c r="AB1464" s="36"/>
      <c r="AC1464" s="36">
        <v>43.26</v>
      </c>
      <c r="AD1464" s="70">
        <f>IF(Z1464=2,AC1464*1.08,IF(AC1464&lt;=10,(AC1464*1.09),IF(AC1464&lt;=50,(10*1.09)+((AC1464-10)*1.08),IF(AC1464&lt;=100,(10*1.09)+((50-10)*1.08)+((AC1464-50)*1.07),IF(AC1464&lt;=200,(10*1.09)+((50-10)*1.08)+((100-50)*1.07)+((AC1464-100)*1.04),(10*1.09)+((50-10)*1.08)+((100-50)*1.07)+((200-100)*1.04)+((AC1464-200)*1.02))))))</f>
        <v>46.820799999999998</v>
      </c>
      <c r="AE1464" s="70">
        <f>IF(Z1464=1,AD1464*1.08,IF(Z1464=2,0,IF(AC1464&lt;=100,(AD1464*1.25),IF(AC1464&lt;=200,134.5+((AC1464-100)*1.04*1.16),255.14+((AC1464-200)*1.02*1.12)))))</f>
        <v>58.525999999999996</v>
      </c>
      <c r="AF1464" s="70">
        <f>IF(Z1464=1,0,(AE1464*1.08))</f>
        <v>63.208080000000002</v>
      </c>
      <c r="AG1464" s="36">
        <f>TRUNC(AD1464,2)</f>
        <v>46.82</v>
      </c>
      <c r="AH1464" s="36">
        <f>TRUNC(AE1464,2)</f>
        <v>58.52</v>
      </c>
      <c r="AI1464" s="36">
        <f>TRUNC(AF1464,2)</f>
        <v>63.2</v>
      </c>
      <c r="AJ1464" s="40">
        <v>42503</v>
      </c>
      <c r="AK1464" s="40">
        <v>42507</v>
      </c>
      <c r="AL1464" s="22"/>
      <c r="AM1464" s="20" t="s">
        <v>184</v>
      </c>
      <c r="AN1464" s="20"/>
      <c r="AO1464" s="20" t="s">
        <v>1306</v>
      </c>
      <c r="AP1464" s="20"/>
      <c r="AQ1464" s="20"/>
      <c r="AR1464" s="22"/>
      <c r="AS1464" s="46">
        <v>42552</v>
      </c>
      <c r="AT1464" s="173"/>
    </row>
    <row r="1465" spans="1:46" ht="47.25" customHeight="1">
      <c r="A1465" s="16">
        <v>8699522957279</v>
      </c>
      <c r="B1465" s="17" t="s">
        <v>3880</v>
      </c>
      <c r="C1465" s="17"/>
      <c r="D1465" s="17" t="s">
        <v>87</v>
      </c>
      <c r="E1465" s="18" t="s">
        <v>41</v>
      </c>
      <c r="F1465" s="18">
        <v>0</v>
      </c>
      <c r="G1465" s="18">
        <v>2</v>
      </c>
      <c r="H1465" s="18">
        <v>1</v>
      </c>
      <c r="I1465" s="18"/>
      <c r="J1465" s="18"/>
      <c r="K1465" s="18"/>
      <c r="L1465" s="19" t="s">
        <v>10404</v>
      </c>
      <c r="M1465" s="19" t="s">
        <v>3886</v>
      </c>
      <c r="N1465" s="18" t="s">
        <v>10405</v>
      </c>
      <c r="O1465" s="18">
        <v>19000</v>
      </c>
      <c r="P1465" s="18" t="s">
        <v>675</v>
      </c>
      <c r="Q1465" s="18">
        <v>2</v>
      </c>
      <c r="R1465" s="18" t="s">
        <v>45</v>
      </c>
      <c r="S1465" s="37" t="s">
        <v>96</v>
      </c>
      <c r="T1465" s="37"/>
      <c r="U1465" s="37"/>
      <c r="V1465" s="37">
        <v>0</v>
      </c>
      <c r="W1465" s="37">
        <v>0</v>
      </c>
      <c r="X1465" s="18"/>
      <c r="Y1465" s="18"/>
      <c r="Z1465" s="18"/>
      <c r="AA1465" s="18"/>
      <c r="AB1465" s="18"/>
      <c r="AC1465" s="37">
        <v>0</v>
      </c>
      <c r="AD1465" s="37"/>
      <c r="AE1465" s="37"/>
      <c r="AF1465" s="37"/>
      <c r="AG1465" s="37">
        <v>0</v>
      </c>
      <c r="AH1465" s="37">
        <v>0</v>
      </c>
      <c r="AI1465" s="37">
        <v>0</v>
      </c>
      <c r="AJ1465" s="40">
        <v>42349</v>
      </c>
      <c r="AK1465" s="40">
        <v>42353</v>
      </c>
      <c r="AL1465" s="46"/>
      <c r="AM1465" s="46"/>
      <c r="AN1465" s="46"/>
      <c r="AO1465" s="20" t="s">
        <v>7904</v>
      </c>
      <c r="AP1465" s="20"/>
      <c r="AQ1465" s="20"/>
      <c r="AR1465" s="22"/>
      <c r="AS1465" s="46">
        <v>42552</v>
      </c>
      <c r="AT1465" s="173"/>
    </row>
    <row r="1466" spans="1:46" ht="47.25" customHeight="1">
      <c r="A1466" s="16">
        <v>5060249172918</v>
      </c>
      <c r="B1466" s="16" t="s">
        <v>3880</v>
      </c>
      <c r="C1466" s="16" t="s">
        <v>3882</v>
      </c>
      <c r="D1466" s="17" t="s">
        <v>87</v>
      </c>
      <c r="E1466" s="18" t="s">
        <v>41</v>
      </c>
      <c r="F1466" s="18">
        <v>0</v>
      </c>
      <c r="G1466" s="18">
        <v>2</v>
      </c>
      <c r="H1466" s="18">
        <v>1</v>
      </c>
      <c r="I1466" s="18"/>
      <c r="J1466" s="18"/>
      <c r="K1466" s="18"/>
      <c r="L1466" s="19" t="s">
        <v>5974</v>
      </c>
      <c r="M1466" s="19" t="s">
        <v>3886</v>
      </c>
      <c r="N1466" s="18" t="s">
        <v>5423</v>
      </c>
      <c r="O1466" s="18">
        <v>19000</v>
      </c>
      <c r="P1466" s="18" t="s">
        <v>675</v>
      </c>
      <c r="Q1466" s="18">
        <v>2</v>
      </c>
      <c r="R1466" s="18" t="s">
        <v>45</v>
      </c>
      <c r="S1466" s="37" t="s">
        <v>96</v>
      </c>
      <c r="T1466" s="18" t="s">
        <v>284</v>
      </c>
      <c r="U1466" s="37">
        <v>25.56</v>
      </c>
      <c r="V1466" s="37">
        <v>25.56</v>
      </c>
      <c r="W1466" s="37">
        <v>20.440000000000001</v>
      </c>
      <c r="X1466" s="18" t="s">
        <v>284</v>
      </c>
      <c r="Y1466" s="39"/>
      <c r="Z1466" s="16">
        <v>0</v>
      </c>
      <c r="AA1466" s="36">
        <v>43.26</v>
      </c>
      <c r="AB1466" s="36"/>
      <c r="AC1466" s="36">
        <v>43.26</v>
      </c>
      <c r="AD1466" s="70">
        <f t="shared" ref="AD1466:AD1503" si="310">IF(Z1466=2,AC1466*1.08,IF(AC1466&lt;=10,(AC1466*1.09),IF(AC1466&lt;=50,(10*1.09)+((AC1466-10)*1.08),IF(AC1466&lt;=100,(10*1.09)+((50-10)*1.08)+((AC1466-50)*1.07),IF(AC1466&lt;=200,(10*1.09)+((50-10)*1.08)+((100-50)*1.07)+((AC1466-100)*1.04),(10*1.09)+((50-10)*1.08)+((100-50)*1.07)+((200-100)*1.04)+((AC1466-200)*1.02))))))</f>
        <v>46.820799999999998</v>
      </c>
      <c r="AE1466" s="70">
        <f t="shared" ref="AE1466:AE1477" si="311">IF(Z1466=1,AD1466*1.08,IF(Z1466=2,0,IF(AC1466&lt;=100,(AD1466*1.25),IF(AC1466&lt;=200,134.5+((AC1466-100)*1.04*1.16),255.14+((AC1466-200)*1.02*1.12)))))</f>
        <v>58.525999999999996</v>
      </c>
      <c r="AF1466" s="70">
        <f t="shared" ref="AF1466:AF1477" si="312">IF(Z1466=1,0,(AE1466*1.08))</f>
        <v>63.208080000000002</v>
      </c>
      <c r="AG1466" s="36">
        <f t="shared" ref="AG1466:AG1503" si="313">TRUNC(AD1466,2)</f>
        <v>46.82</v>
      </c>
      <c r="AH1466" s="36">
        <f t="shared" ref="AH1466:AH1503" si="314">TRUNC(AE1466,2)</f>
        <v>58.52</v>
      </c>
      <c r="AI1466" s="36">
        <f t="shared" ref="AI1466:AI1503" si="315">TRUNC(AF1466,2)</f>
        <v>63.2</v>
      </c>
      <c r="AJ1466" s="40">
        <v>42503</v>
      </c>
      <c r="AK1466" s="40">
        <v>42507</v>
      </c>
      <c r="AL1466" s="22"/>
      <c r="AM1466" s="20" t="s">
        <v>184</v>
      </c>
      <c r="AN1466" s="20"/>
      <c r="AO1466" s="20" t="s">
        <v>1306</v>
      </c>
      <c r="AP1466" s="20"/>
      <c r="AQ1466" s="20"/>
      <c r="AR1466" s="22"/>
      <c r="AS1466" s="46">
        <v>42552</v>
      </c>
      <c r="AT1466" s="173"/>
    </row>
    <row r="1467" spans="1:46" ht="47.25" customHeight="1">
      <c r="A1467" s="16">
        <v>8699788691146</v>
      </c>
      <c r="B1467" s="16" t="s">
        <v>6370</v>
      </c>
      <c r="C1467" s="16" t="s">
        <v>6371</v>
      </c>
      <c r="D1467" s="17" t="s">
        <v>323</v>
      </c>
      <c r="E1467" s="18" t="s">
        <v>295</v>
      </c>
      <c r="F1467" s="18">
        <v>4</v>
      </c>
      <c r="G1467" s="18">
        <v>1</v>
      </c>
      <c r="H1467" s="18">
        <v>2</v>
      </c>
      <c r="I1467" s="18"/>
      <c r="J1467" s="18"/>
      <c r="K1467" s="18"/>
      <c r="L1467" s="19" t="s">
        <v>11230</v>
      </c>
      <c r="M1467" s="19" t="s">
        <v>1205</v>
      </c>
      <c r="N1467" s="18" t="s">
        <v>4851</v>
      </c>
      <c r="O1467" s="18">
        <v>10</v>
      </c>
      <c r="P1467" s="18" t="s">
        <v>523</v>
      </c>
      <c r="Q1467" s="18">
        <v>1000</v>
      </c>
      <c r="R1467" s="18" t="s">
        <v>95</v>
      </c>
      <c r="S1467" s="37" t="s">
        <v>46</v>
      </c>
      <c r="T1467" s="18" t="s">
        <v>53</v>
      </c>
      <c r="U1467" s="38">
        <v>3.460066343454963</v>
      </c>
      <c r="V1467" s="38">
        <v>3.460066343454963</v>
      </c>
      <c r="W1467" s="38">
        <v>0</v>
      </c>
      <c r="X1467" s="18" t="s">
        <v>53</v>
      </c>
      <c r="Y1467" s="39"/>
      <c r="Z1467" s="16">
        <v>0</v>
      </c>
      <c r="AA1467" s="36">
        <v>9.5299999999999994</v>
      </c>
      <c r="AB1467" s="36"/>
      <c r="AC1467" s="36">
        <v>9.5299999999999994</v>
      </c>
      <c r="AD1467" s="38">
        <f t="shared" si="310"/>
        <v>10.387700000000001</v>
      </c>
      <c r="AE1467" s="38">
        <f t="shared" si="311"/>
        <v>12.984625000000001</v>
      </c>
      <c r="AF1467" s="38">
        <f t="shared" si="312"/>
        <v>14.023395000000002</v>
      </c>
      <c r="AG1467" s="36">
        <f t="shared" si="313"/>
        <v>10.38</v>
      </c>
      <c r="AH1467" s="36">
        <f t="shared" si="314"/>
        <v>12.98</v>
      </c>
      <c r="AI1467" s="36">
        <f t="shared" si="315"/>
        <v>14.02</v>
      </c>
      <c r="AJ1467" s="40">
        <v>43245</v>
      </c>
      <c r="AK1467" s="40">
        <v>43251</v>
      </c>
      <c r="AL1467" s="17">
        <v>1</v>
      </c>
      <c r="AM1467" s="17" t="s">
        <v>10882</v>
      </c>
      <c r="AN1467" s="17"/>
      <c r="AO1467" s="20" t="s">
        <v>8614</v>
      </c>
      <c r="AP1467" s="20"/>
      <c r="AQ1467" s="20"/>
      <c r="AR1467" s="22"/>
      <c r="AS1467" s="46">
        <v>42552</v>
      </c>
      <c r="AT1467" s="173"/>
    </row>
    <row r="1468" spans="1:46" ht="47.25" customHeight="1">
      <c r="A1468" s="16">
        <v>8699788690842</v>
      </c>
      <c r="B1468" s="16" t="s">
        <v>6370</v>
      </c>
      <c r="C1468" s="16" t="s">
        <v>6371</v>
      </c>
      <c r="D1468" s="17" t="s">
        <v>323</v>
      </c>
      <c r="E1468" s="18" t="s">
        <v>295</v>
      </c>
      <c r="F1468" s="18">
        <v>4</v>
      </c>
      <c r="G1468" s="18">
        <v>1</v>
      </c>
      <c r="H1468" s="18">
        <v>2</v>
      </c>
      <c r="I1468" s="18"/>
      <c r="J1468" s="18"/>
      <c r="K1468" s="18"/>
      <c r="L1468" s="19" t="s">
        <v>11227</v>
      </c>
      <c r="M1468" s="19" t="s">
        <v>1205</v>
      </c>
      <c r="N1468" s="18" t="s">
        <v>4851</v>
      </c>
      <c r="O1468" s="18">
        <v>10</v>
      </c>
      <c r="P1468" s="18" t="s">
        <v>523</v>
      </c>
      <c r="Q1468" s="18">
        <v>1000</v>
      </c>
      <c r="R1468" s="18" t="s">
        <v>95</v>
      </c>
      <c r="S1468" s="37" t="s">
        <v>46</v>
      </c>
      <c r="T1468" s="18" t="s">
        <v>53</v>
      </c>
      <c r="U1468" s="38">
        <v>3.460066343454963</v>
      </c>
      <c r="V1468" s="38">
        <v>3.460066343454963</v>
      </c>
      <c r="W1468" s="38">
        <v>0</v>
      </c>
      <c r="X1468" s="18" t="s">
        <v>53</v>
      </c>
      <c r="Y1468" s="39"/>
      <c r="Z1468" s="16">
        <v>0</v>
      </c>
      <c r="AA1468" s="36">
        <v>9.5299999999999994</v>
      </c>
      <c r="AB1468" s="36"/>
      <c r="AC1468" s="36">
        <v>9.5299999999999994</v>
      </c>
      <c r="AD1468" s="38">
        <f t="shared" si="310"/>
        <v>10.387700000000001</v>
      </c>
      <c r="AE1468" s="38">
        <f t="shared" si="311"/>
        <v>12.984625000000001</v>
      </c>
      <c r="AF1468" s="38">
        <f t="shared" si="312"/>
        <v>14.023395000000002</v>
      </c>
      <c r="AG1468" s="36">
        <f t="shared" si="313"/>
        <v>10.38</v>
      </c>
      <c r="AH1468" s="36">
        <f t="shared" si="314"/>
        <v>12.98</v>
      </c>
      <c r="AI1468" s="36">
        <f t="shared" si="315"/>
        <v>14.02</v>
      </c>
      <c r="AJ1468" s="40">
        <v>43245</v>
      </c>
      <c r="AK1468" s="40">
        <v>43251</v>
      </c>
      <c r="AL1468" s="17">
        <v>1</v>
      </c>
      <c r="AM1468" s="17" t="s">
        <v>10882</v>
      </c>
      <c r="AN1468" s="17"/>
      <c r="AO1468" s="20" t="s">
        <v>8614</v>
      </c>
      <c r="AP1468" s="20"/>
      <c r="AQ1468" s="20"/>
      <c r="AR1468" s="22"/>
      <c r="AS1468" s="46">
        <v>42552</v>
      </c>
      <c r="AT1468" s="173"/>
    </row>
    <row r="1469" spans="1:46" ht="47.25" customHeight="1">
      <c r="A1469" s="16">
        <v>8699630998201</v>
      </c>
      <c r="B1469" s="16" t="s">
        <v>6514</v>
      </c>
      <c r="C1469" s="16" t="s">
        <v>6515</v>
      </c>
      <c r="D1469" s="17" t="s">
        <v>87</v>
      </c>
      <c r="E1469" s="18" t="s">
        <v>87</v>
      </c>
      <c r="F1469" s="18">
        <v>2</v>
      </c>
      <c r="G1469" s="18">
        <v>2</v>
      </c>
      <c r="H1469" s="18">
        <v>1</v>
      </c>
      <c r="I1469" s="18"/>
      <c r="J1469" s="18"/>
      <c r="K1469" s="18"/>
      <c r="L1469" s="19" t="s">
        <v>10247</v>
      </c>
      <c r="M1469" s="19" t="s">
        <v>2783</v>
      </c>
      <c r="N1469" s="18" t="s">
        <v>2770</v>
      </c>
      <c r="O1469" s="18">
        <v>125</v>
      </c>
      <c r="P1469" s="18" t="s">
        <v>197</v>
      </c>
      <c r="Q1469" s="18">
        <v>4</v>
      </c>
      <c r="R1469" s="18" t="s">
        <v>95</v>
      </c>
      <c r="S1469" s="37" t="s">
        <v>96</v>
      </c>
      <c r="T1469" s="18" t="s">
        <v>165</v>
      </c>
      <c r="U1469" s="38">
        <v>8.48</v>
      </c>
      <c r="V1469" s="38">
        <v>8.48</v>
      </c>
      <c r="W1469" s="38">
        <v>8.48</v>
      </c>
      <c r="X1469" s="18" t="s">
        <v>165</v>
      </c>
      <c r="Y1469" s="39"/>
      <c r="Z1469" s="16">
        <v>0</v>
      </c>
      <c r="AA1469" s="36">
        <v>19.84</v>
      </c>
      <c r="AB1469" s="36"/>
      <c r="AC1469" s="36">
        <v>19.84</v>
      </c>
      <c r="AD1469" s="38">
        <f t="shared" si="310"/>
        <v>21.527200000000001</v>
      </c>
      <c r="AE1469" s="38">
        <f t="shared" si="311"/>
        <v>26.908999999999999</v>
      </c>
      <c r="AF1469" s="38">
        <f t="shared" si="312"/>
        <v>29.061720000000001</v>
      </c>
      <c r="AG1469" s="36">
        <f t="shared" si="313"/>
        <v>21.52</v>
      </c>
      <c r="AH1469" s="36">
        <f t="shared" si="314"/>
        <v>26.9</v>
      </c>
      <c r="AI1469" s="36">
        <f t="shared" si="315"/>
        <v>29.06</v>
      </c>
      <c r="AJ1469" s="40">
        <v>42783</v>
      </c>
      <c r="AK1469" s="40">
        <v>42786</v>
      </c>
      <c r="AL1469" s="17"/>
      <c r="AM1469" s="20" t="s">
        <v>10246</v>
      </c>
      <c r="AN1469" s="20"/>
      <c r="AO1469" s="20" t="s">
        <v>7933</v>
      </c>
      <c r="AP1469" s="20"/>
      <c r="AQ1469" s="20"/>
      <c r="AR1469" s="22"/>
      <c r="AS1469" s="46">
        <v>42552</v>
      </c>
      <c r="AT1469" s="173"/>
    </row>
    <row r="1470" spans="1:46" ht="47.25" customHeight="1">
      <c r="A1470" s="16">
        <v>8699630998195</v>
      </c>
      <c r="B1470" s="16" t="s">
        <v>6514</v>
      </c>
      <c r="C1470" s="16" t="s">
        <v>6515</v>
      </c>
      <c r="D1470" s="17" t="s">
        <v>87</v>
      </c>
      <c r="E1470" s="18" t="s">
        <v>87</v>
      </c>
      <c r="F1470" s="18">
        <v>2</v>
      </c>
      <c r="G1470" s="18">
        <v>2</v>
      </c>
      <c r="H1470" s="18">
        <v>1</v>
      </c>
      <c r="I1470" s="18"/>
      <c r="J1470" s="18"/>
      <c r="K1470" s="18"/>
      <c r="L1470" s="19" t="s">
        <v>10245</v>
      </c>
      <c r="M1470" s="19" t="s">
        <v>2783</v>
      </c>
      <c r="N1470" s="18" t="s">
        <v>2770</v>
      </c>
      <c r="O1470" s="18">
        <v>125</v>
      </c>
      <c r="P1470" s="18" t="s">
        <v>197</v>
      </c>
      <c r="Q1470" s="18">
        <v>4</v>
      </c>
      <c r="R1470" s="18" t="s">
        <v>95</v>
      </c>
      <c r="S1470" s="37" t="s">
        <v>96</v>
      </c>
      <c r="T1470" s="18" t="s">
        <v>165</v>
      </c>
      <c r="U1470" s="38">
        <v>8.48</v>
      </c>
      <c r="V1470" s="38">
        <v>8.48</v>
      </c>
      <c r="W1470" s="38">
        <v>8.48</v>
      </c>
      <c r="X1470" s="18" t="s">
        <v>165</v>
      </c>
      <c r="Y1470" s="39"/>
      <c r="Z1470" s="16">
        <v>0</v>
      </c>
      <c r="AA1470" s="36">
        <v>19.84</v>
      </c>
      <c r="AB1470" s="36"/>
      <c r="AC1470" s="36">
        <v>19.84</v>
      </c>
      <c r="AD1470" s="38">
        <f t="shared" si="310"/>
        <v>21.527200000000001</v>
      </c>
      <c r="AE1470" s="38">
        <f t="shared" si="311"/>
        <v>26.908999999999999</v>
      </c>
      <c r="AF1470" s="38">
        <f t="shared" si="312"/>
        <v>29.061720000000001</v>
      </c>
      <c r="AG1470" s="36">
        <f t="shared" si="313"/>
        <v>21.52</v>
      </c>
      <c r="AH1470" s="36">
        <f t="shared" si="314"/>
        <v>26.9</v>
      </c>
      <c r="AI1470" s="36">
        <f t="shared" si="315"/>
        <v>29.06</v>
      </c>
      <c r="AJ1470" s="40">
        <v>42783</v>
      </c>
      <c r="AK1470" s="40">
        <v>42786</v>
      </c>
      <c r="AL1470" s="17"/>
      <c r="AM1470" s="20" t="s">
        <v>10246</v>
      </c>
      <c r="AN1470" s="20"/>
      <c r="AO1470" s="20" t="s">
        <v>7921</v>
      </c>
      <c r="AP1470" s="20"/>
      <c r="AQ1470" s="20"/>
      <c r="AR1470" s="22"/>
      <c r="AS1470" s="46">
        <v>42552</v>
      </c>
      <c r="AT1470" s="173"/>
    </row>
    <row r="1471" spans="1:46" ht="47.25" customHeight="1">
      <c r="A1471" s="16">
        <v>8699630998225</v>
      </c>
      <c r="B1471" s="16" t="s">
        <v>1492</v>
      </c>
      <c r="C1471" s="16" t="s">
        <v>1493</v>
      </c>
      <c r="D1471" s="18" t="s">
        <v>87</v>
      </c>
      <c r="E1471" s="18" t="s">
        <v>87</v>
      </c>
      <c r="F1471" s="18">
        <v>2</v>
      </c>
      <c r="G1471" s="18">
        <v>2</v>
      </c>
      <c r="H1471" s="18">
        <v>1</v>
      </c>
      <c r="I1471" s="18"/>
      <c r="J1471" s="18"/>
      <c r="K1471" s="18"/>
      <c r="L1471" s="19" t="s">
        <v>10249</v>
      </c>
      <c r="M1471" s="19" t="s">
        <v>10250</v>
      </c>
      <c r="N1471" s="18" t="s">
        <v>2770</v>
      </c>
      <c r="O1471" s="18">
        <v>125</v>
      </c>
      <c r="P1471" s="18" t="s">
        <v>197</v>
      </c>
      <c r="Q1471" s="18">
        <v>4</v>
      </c>
      <c r="R1471" s="18" t="s">
        <v>95</v>
      </c>
      <c r="S1471" s="37" t="s">
        <v>96</v>
      </c>
      <c r="T1471" s="18" t="s">
        <v>7944</v>
      </c>
      <c r="U1471" s="38">
        <v>3.21</v>
      </c>
      <c r="V1471" s="38">
        <v>3.21</v>
      </c>
      <c r="W1471" s="38">
        <v>3.21</v>
      </c>
      <c r="X1471" s="18" t="s">
        <v>7944</v>
      </c>
      <c r="Y1471" s="39"/>
      <c r="Z1471" s="16">
        <v>0</v>
      </c>
      <c r="AA1471" s="36">
        <v>7.49</v>
      </c>
      <c r="AB1471" s="36"/>
      <c r="AC1471" s="36">
        <v>7.49</v>
      </c>
      <c r="AD1471" s="38">
        <f t="shared" si="310"/>
        <v>8.1641000000000012</v>
      </c>
      <c r="AE1471" s="38">
        <f t="shared" si="311"/>
        <v>10.205125000000002</v>
      </c>
      <c r="AF1471" s="38">
        <f t="shared" si="312"/>
        <v>11.021535000000004</v>
      </c>
      <c r="AG1471" s="36">
        <f t="shared" si="313"/>
        <v>8.16</v>
      </c>
      <c r="AH1471" s="36">
        <f t="shared" si="314"/>
        <v>10.199999999999999</v>
      </c>
      <c r="AI1471" s="36">
        <f t="shared" si="315"/>
        <v>11.02</v>
      </c>
      <c r="AJ1471" s="40">
        <v>42783</v>
      </c>
      <c r="AK1471" s="40">
        <v>42786</v>
      </c>
      <c r="AL1471" s="17"/>
      <c r="AM1471" s="20" t="s">
        <v>10246</v>
      </c>
      <c r="AN1471" s="20"/>
      <c r="AO1471" s="20" t="s">
        <v>7933</v>
      </c>
      <c r="AP1471" s="20"/>
      <c r="AQ1471" s="20"/>
      <c r="AR1471" s="22"/>
      <c r="AS1471" s="46">
        <v>42552</v>
      </c>
      <c r="AT1471" s="173"/>
    </row>
    <row r="1472" spans="1:46" ht="47.25" customHeight="1">
      <c r="A1472" s="16">
        <v>8699788695229</v>
      </c>
      <c r="B1472" s="16" t="s">
        <v>11276</v>
      </c>
      <c r="C1472" s="16" t="s">
        <v>11277</v>
      </c>
      <c r="D1472" s="17" t="s">
        <v>323</v>
      </c>
      <c r="E1472" s="18" t="s">
        <v>295</v>
      </c>
      <c r="F1472" s="18">
        <v>4</v>
      </c>
      <c r="G1472" s="18">
        <v>2</v>
      </c>
      <c r="H1472" s="18">
        <v>2</v>
      </c>
      <c r="I1472" s="18"/>
      <c r="J1472" s="18"/>
      <c r="K1472" s="18"/>
      <c r="L1472" s="19" t="s">
        <v>11293</v>
      </c>
      <c r="M1472" s="19" t="s">
        <v>11279</v>
      </c>
      <c r="N1472" s="18" t="s">
        <v>4851</v>
      </c>
      <c r="O1472" s="18">
        <v>10</v>
      </c>
      <c r="P1472" s="18" t="s">
        <v>523</v>
      </c>
      <c r="Q1472" s="18">
        <v>500</v>
      </c>
      <c r="R1472" s="18" t="s">
        <v>95</v>
      </c>
      <c r="S1472" s="37" t="s">
        <v>46</v>
      </c>
      <c r="T1472" s="18" t="s">
        <v>53</v>
      </c>
      <c r="U1472" s="38">
        <v>1.9</v>
      </c>
      <c r="V1472" s="38">
        <v>1.9</v>
      </c>
      <c r="W1472" s="38">
        <v>0</v>
      </c>
      <c r="X1472" s="18" t="s">
        <v>53</v>
      </c>
      <c r="Y1472" s="39"/>
      <c r="Z1472" s="16">
        <v>0</v>
      </c>
      <c r="AA1472" s="36">
        <v>5.23</v>
      </c>
      <c r="AB1472" s="36"/>
      <c r="AC1472" s="36">
        <v>5.23</v>
      </c>
      <c r="AD1472" s="38">
        <f t="shared" si="310"/>
        <v>5.7007000000000012</v>
      </c>
      <c r="AE1472" s="38">
        <f t="shared" si="311"/>
        <v>7.1258750000000015</v>
      </c>
      <c r="AF1472" s="38">
        <f t="shared" si="312"/>
        <v>7.6959450000000018</v>
      </c>
      <c r="AG1472" s="36">
        <f t="shared" si="313"/>
        <v>5.7</v>
      </c>
      <c r="AH1472" s="36">
        <f t="shared" si="314"/>
        <v>7.12</v>
      </c>
      <c r="AI1472" s="36">
        <f t="shared" si="315"/>
        <v>7.69</v>
      </c>
      <c r="AJ1472" s="40">
        <v>43245</v>
      </c>
      <c r="AK1472" s="40">
        <v>43251</v>
      </c>
      <c r="AL1472" s="17">
        <v>1</v>
      </c>
      <c r="AM1472" s="17" t="s">
        <v>10882</v>
      </c>
      <c r="AN1472" s="17"/>
      <c r="AO1472" s="20" t="s">
        <v>7899</v>
      </c>
      <c r="AP1472" s="20"/>
      <c r="AQ1472" s="20"/>
      <c r="AR1472" s="22"/>
      <c r="AS1472" s="46">
        <v>42552</v>
      </c>
      <c r="AT1472" s="173"/>
    </row>
    <row r="1473" spans="1:46" ht="47.25" customHeight="1">
      <c r="A1473" s="16">
        <v>8699788690224</v>
      </c>
      <c r="B1473" s="16" t="s">
        <v>11276</v>
      </c>
      <c r="C1473" s="16" t="s">
        <v>11277</v>
      </c>
      <c r="D1473" s="17" t="s">
        <v>323</v>
      </c>
      <c r="E1473" s="18" t="s">
        <v>295</v>
      </c>
      <c r="F1473" s="18">
        <v>4</v>
      </c>
      <c r="G1473" s="18">
        <v>2</v>
      </c>
      <c r="H1473" s="18">
        <v>2</v>
      </c>
      <c r="I1473" s="18"/>
      <c r="J1473" s="18"/>
      <c r="K1473" s="18"/>
      <c r="L1473" s="19" t="s">
        <v>11281</v>
      </c>
      <c r="M1473" s="19" t="s">
        <v>11279</v>
      </c>
      <c r="N1473" s="18" t="s">
        <v>4851</v>
      </c>
      <c r="O1473" s="18">
        <v>10</v>
      </c>
      <c r="P1473" s="18" t="s">
        <v>523</v>
      </c>
      <c r="Q1473" s="18">
        <v>500</v>
      </c>
      <c r="R1473" s="18" t="s">
        <v>95</v>
      </c>
      <c r="S1473" s="37" t="s">
        <v>46</v>
      </c>
      <c r="T1473" s="18" t="s">
        <v>53</v>
      </c>
      <c r="U1473" s="38">
        <v>1.61</v>
      </c>
      <c r="V1473" s="38">
        <v>1.61</v>
      </c>
      <c r="W1473" s="38">
        <v>0</v>
      </c>
      <c r="X1473" s="18" t="s">
        <v>53</v>
      </c>
      <c r="Y1473" s="39"/>
      <c r="Z1473" s="16">
        <v>0</v>
      </c>
      <c r="AA1473" s="36">
        <v>4.41</v>
      </c>
      <c r="AB1473" s="36"/>
      <c r="AC1473" s="36">
        <v>4.41</v>
      </c>
      <c r="AD1473" s="38">
        <f t="shared" si="310"/>
        <v>4.8069000000000006</v>
      </c>
      <c r="AE1473" s="38">
        <f t="shared" si="311"/>
        <v>6.0086250000000003</v>
      </c>
      <c r="AF1473" s="38">
        <f t="shared" si="312"/>
        <v>6.4893150000000004</v>
      </c>
      <c r="AG1473" s="36">
        <f t="shared" si="313"/>
        <v>4.8</v>
      </c>
      <c r="AH1473" s="36">
        <f t="shared" si="314"/>
        <v>6</v>
      </c>
      <c r="AI1473" s="36">
        <f t="shared" si="315"/>
        <v>6.48</v>
      </c>
      <c r="AJ1473" s="40">
        <v>43245</v>
      </c>
      <c r="AK1473" s="40">
        <v>43251</v>
      </c>
      <c r="AL1473" s="17">
        <v>1</v>
      </c>
      <c r="AM1473" s="17" t="s">
        <v>10882</v>
      </c>
      <c r="AN1473" s="17"/>
      <c r="AO1473" s="20" t="s">
        <v>7899</v>
      </c>
      <c r="AP1473" s="20"/>
      <c r="AQ1473" s="20"/>
      <c r="AR1473" s="22"/>
      <c r="AS1473" s="46">
        <v>42552</v>
      </c>
      <c r="AT1473" s="173"/>
    </row>
    <row r="1474" spans="1:46" ht="47.25" customHeight="1">
      <c r="A1474" s="16">
        <v>8699788691115</v>
      </c>
      <c r="B1474" s="16" t="s">
        <v>11276</v>
      </c>
      <c r="C1474" s="16" t="s">
        <v>11277</v>
      </c>
      <c r="D1474" s="17" t="s">
        <v>323</v>
      </c>
      <c r="E1474" s="18" t="s">
        <v>295</v>
      </c>
      <c r="F1474" s="18">
        <v>4</v>
      </c>
      <c r="G1474" s="18">
        <v>2</v>
      </c>
      <c r="H1474" s="18">
        <v>2</v>
      </c>
      <c r="I1474" s="18"/>
      <c r="J1474" s="18"/>
      <c r="K1474" s="18"/>
      <c r="L1474" s="19" t="s">
        <v>11285</v>
      </c>
      <c r="M1474" s="19" t="s">
        <v>11279</v>
      </c>
      <c r="N1474" s="18" t="s">
        <v>4851</v>
      </c>
      <c r="O1474" s="18">
        <v>5</v>
      </c>
      <c r="P1474" s="18" t="s">
        <v>523</v>
      </c>
      <c r="Q1474" s="18">
        <v>1000</v>
      </c>
      <c r="R1474" s="18" t="s">
        <v>95</v>
      </c>
      <c r="S1474" s="37" t="s">
        <v>46</v>
      </c>
      <c r="T1474" s="18" t="s">
        <v>53</v>
      </c>
      <c r="U1474" s="38">
        <v>1.37</v>
      </c>
      <c r="V1474" s="38">
        <v>1.37</v>
      </c>
      <c r="W1474" s="38">
        <v>0</v>
      </c>
      <c r="X1474" s="18" t="s">
        <v>53</v>
      </c>
      <c r="Y1474" s="39"/>
      <c r="Z1474" s="16">
        <v>0</v>
      </c>
      <c r="AA1474" s="36">
        <v>3.74</v>
      </c>
      <c r="AB1474" s="36"/>
      <c r="AC1474" s="36">
        <v>3.74</v>
      </c>
      <c r="AD1474" s="38">
        <f t="shared" si="310"/>
        <v>4.0766000000000009</v>
      </c>
      <c r="AE1474" s="38">
        <f t="shared" si="311"/>
        <v>5.0957500000000007</v>
      </c>
      <c r="AF1474" s="38">
        <f t="shared" si="312"/>
        <v>5.5034100000000015</v>
      </c>
      <c r="AG1474" s="36">
        <f t="shared" si="313"/>
        <v>4.07</v>
      </c>
      <c r="AH1474" s="36">
        <f t="shared" si="314"/>
        <v>5.09</v>
      </c>
      <c r="AI1474" s="36">
        <f t="shared" si="315"/>
        <v>5.5</v>
      </c>
      <c r="AJ1474" s="40">
        <v>43245</v>
      </c>
      <c r="AK1474" s="40">
        <v>43251</v>
      </c>
      <c r="AL1474" s="17">
        <v>1</v>
      </c>
      <c r="AM1474" s="17" t="s">
        <v>10882</v>
      </c>
      <c r="AN1474" s="17"/>
      <c r="AO1474" s="20" t="s">
        <v>2884</v>
      </c>
      <c r="AP1474" s="20"/>
      <c r="AQ1474" s="20"/>
      <c r="AR1474" s="22"/>
      <c r="AS1474" s="46">
        <v>42552</v>
      </c>
      <c r="AT1474" s="173"/>
    </row>
    <row r="1475" spans="1:46" ht="47.25" customHeight="1">
      <c r="A1475" s="16">
        <v>8699788690811</v>
      </c>
      <c r="B1475" s="16" t="s">
        <v>11276</v>
      </c>
      <c r="C1475" s="16" t="s">
        <v>11277</v>
      </c>
      <c r="D1475" s="17" t="s">
        <v>323</v>
      </c>
      <c r="E1475" s="18" t="s">
        <v>295</v>
      </c>
      <c r="F1475" s="18">
        <v>4</v>
      </c>
      <c r="G1475" s="18">
        <v>2</v>
      </c>
      <c r="H1475" s="18">
        <v>2</v>
      </c>
      <c r="I1475" s="18"/>
      <c r="J1475" s="18"/>
      <c r="K1475" s="18"/>
      <c r="L1475" s="19" t="s">
        <v>11282</v>
      </c>
      <c r="M1475" s="19" t="s">
        <v>11279</v>
      </c>
      <c r="N1475" s="18" t="s">
        <v>4851</v>
      </c>
      <c r="O1475" s="18">
        <v>5</v>
      </c>
      <c r="P1475" s="18" t="s">
        <v>523</v>
      </c>
      <c r="Q1475" s="18">
        <v>1000</v>
      </c>
      <c r="R1475" s="18" t="s">
        <v>95</v>
      </c>
      <c r="S1475" s="37" t="s">
        <v>46</v>
      </c>
      <c r="T1475" s="18" t="s">
        <v>53</v>
      </c>
      <c r="U1475" s="38">
        <v>1.84</v>
      </c>
      <c r="V1475" s="38">
        <v>1.84</v>
      </c>
      <c r="W1475" s="38">
        <v>0</v>
      </c>
      <c r="X1475" s="18" t="s">
        <v>53</v>
      </c>
      <c r="Y1475" s="39"/>
      <c r="Z1475" s="16">
        <v>0</v>
      </c>
      <c r="AA1475" s="36">
        <v>5.07</v>
      </c>
      <c r="AB1475" s="36"/>
      <c r="AC1475" s="36">
        <v>5.07</v>
      </c>
      <c r="AD1475" s="38">
        <f t="shared" si="310"/>
        <v>5.5263000000000009</v>
      </c>
      <c r="AE1475" s="38">
        <f t="shared" si="311"/>
        <v>6.9078750000000007</v>
      </c>
      <c r="AF1475" s="38">
        <f t="shared" si="312"/>
        <v>7.4605050000000013</v>
      </c>
      <c r="AG1475" s="36">
        <f t="shared" si="313"/>
        <v>5.52</v>
      </c>
      <c r="AH1475" s="36">
        <f t="shared" si="314"/>
        <v>6.9</v>
      </c>
      <c r="AI1475" s="36">
        <f t="shared" si="315"/>
        <v>7.46</v>
      </c>
      <c r="AJ1475" s="40">
        <v>43245</v>
      </c>
      <c r="AK1475" s="40">
        <v>43251</v>
      </c>
      <c r="AL1475" s="17">
        <v>1</v>
      </c>
      <c r="AM1475" s="17" t="s">
        <v>10882</v>
      </c>
      <c r="AN1475" s="17"/>
      <c r="AO1475" s="20" t="s">
        <v>7862</v>
      </c>
      <c r="AP1475" s="20"/>
      <c r="AQ1475" s="20"/>
      <c r="AR1475" s="22"/>
      <c r="AS1475" s="46">
        <v>42552</v>
      </c>
      <c r="AT1475" s="173"/>
    </row>
    <row r="1476" spans="1:46" ht="47.25" customHeight="1">
      <c r="A1476" s="16">
        <v>8699788695212</v>
      </c>
      <c r="B1476" s="16" t="s">
        <v>11276</v>
      </c>
      <c r="C1476" s="16" t="s">
        <v>11277</v>
      </c>
      <c r="D1476" s="17" t="s">
        <v>323</v>
      </c>
      <c r="E1476" s="18" t="s">
        <v>295</v>
      </c>
      <c r="F1476" s="18">
        <v>4</v>
      </c>
      <c r="G1476" s="18">
        <v>2</v>
      </c>
      <c r="H1476" s="18">
        <v>2</v>
      </c>
      <c r="I1476" s="18"/>
      <c r="J1476" s="18"/>
      <c r="K1476" s="18"/>
      <c r="L1476" s="19" t="s">
        <v>11291</v>
      </c>
      <c r="M1476" s="19" t="s">
        <v>11279</v>
      </c>
      <c r="N1476" s="18" t="s">
        <v>4851</v>
      </c>
      <c r="O1476" s="18">
        <v>5</v>
      </c>
      <c r="P1476" s="18" t="s">
        <v>523</v>
      </c>
      <c r="Q1476" s="18">
        <v>500</v>
      </c>
      <c r="R1476" s="18" t="s">
        <v>95</v>
      </c>
      <c r="S1476" s="37" t="s">
        <v>46</v>
      </c>
      <c r="T1476" s="18" t="s">
        <v>53</v>
      </c>
      <c r="U1476" s="38">
        <v>1.69</v>
      </c>
      <c r="V1476" s="38">
        <v>1.69</v>
      </c>
      <c r="W1476" s="38">
        <v>0</v>
      </c>
      <c r="X1476" s="18" t="s">
        <v>53</v>
      </c>
      <c r="Y1476" s="39"/>
      <c r="Z1476" s="16">
        <v>0</v>
      </c>
      <c r="AA1476" s="36">
        <v>4.62</v>
      </c>
      <c r="AB1476" s="36"/>
      <c r="AC1476" s="36">
        <v>4.62</v>
      </c>
      <c r="AD1476" s="38">
        <f t="shared" si="310"/>
        <v>5.0358000000000001</v>
      </c>
      <c r="AE1476" s="38">
        <f t="shared" si="311"/>
        <v>6.2947500000000005</v>
      </c>
      <c r="AF1476" s="38">
        <f t="shared" si="312"/>
        <v>6.7983300000000009</v>
      </c>
      <c r="AG1476" s="36">
        <f t="shared" si="313"/>
        <v>5.03</v>
      </c>
      <c r="AH1476" s="36">
        <f t="shared" si="314"/>
        <v>6.29</v>
      </c>
      <c r="AI1476" s="36">
        <f t="shared" si="315"/>
        <v>6.79</v>
      </c>
      <c r="AJ1476" s="40">
        <v>43245</v>
      </c>
      <c r="AK1476" s="40">
        <v>43251</v>
      </c>
      <c r="AL1476" s="17">
        <v>1</v>
      </c>
      <c r="AM1476" s="17" t="s">
        <v>10882</v>
      </c>
      <c r="AN1476" s="17"/>
      <c r="AO1476" s="20" t="s">
        <v>7862</v>
      </c>
      <c r="AP1476" s="20"/>
      <c r="AQ1476" s="20"/>
      <c r="AR1476" s="22"/>
      <c r="AS1476" s="46">
        <v>42552</v>
      </c>
      <c r="AT1476" s="173"/>
    </row>
    <row r="1477" spans="1:46" ht="47.25" customHeight="1">
      <c r="A1477" s="16">
        <v>8699788690217</v>
      </c>
      <c r="B1477" s="16" t="s">
        <v>11276</v>
      </c>
      <c r="C1477" s="16" t="s">
        <v>11277</v>
      </c>
      <c r="D1477" s="17" t="s">
        <v>323</v>
      </c>
      <c r="E1477" s="18" t="s">
        <v>295</v>
      </c>
      <c r="F1477" s="18">
        <v>4</v>
      </c>
      <c r="G1477" s="18">
        <v>2</v>
      </c>
      <c r="H1477" s="18">
        <v>2</v>
      </c>
      <c r="I1477" s="18"/>
      <c r="J1477" s="18"/>
      <c r="K1477" s="18"/>
      <c r="L1477" s="19" t="s">
        <v>11278</v>
      </c>
      <c r="M1477" s="19" t="s">
        <v>11279</v>
      </c>
      <c r="N1477" s="18" t="s">
        <v>4851</v>
      </c>
      <c r="O1477" s="18">
        <v>5</v>
      </c>
      <c r="P1477" s="18" t="s">
        <v>523</v>
      </c>
      <c r="Q1477" s="18">
        <v>500</v>
      </c>
      <c r="R1477" s="18" t="s">
        <v>95</v>
      </c>
      <c r="S1477" s="37" t="s">
        <v>46</v>
      </c>
      <c r="T1477" s="18" t="s">
        <v>53</v>
      </c>
      <c r="U1477" s="38">
        <v>1.3800000000000001</v>
      </c>
      <c r="V1477" s="38">
        <v>1.3800000000000001</v>
      </c>
      <c r="W1477" s="38">
        <v>0</v>
      </c>
      <c r="X1477" s="18" t="s">
        <v>53</v>
      </c>
      <c r="Y1477" s="39"/>
      <c r="Z1477" s="16">
        <v>0</v>
      </c>
      <c r="AA1477" s="36">
        <v>3.79</v>
      </c>
      <c r="AB1477" s="36"/>
      <c r="AC1477" s="36">
        <v>3.79</v>
      </c>
      <c r="AD1477" s="38">
        <f t="shared" si="310"/>
        <v>4.1311</v>
      </c>
      <c r="AE1477" s="38">
        <f t="shared" si="311"/>
        <v>5.163875</v>
      </c>
      <c r="AF1477" s="38">
        <f t="shared" si="312"/>
        <v>5.5769850000000005</v>
      </c>
      <c r="AG1477" s="36">
        <f t="shared" si="313"/>
        <v>4.13</v>
      </c>
      <c r="AH1477" s="36">
        <f t="shared" si="314"/>
        <v>5.16</v>
      </c>
      <c r="AI1477" s="36">
        <f t="shared" si="315"/>
        <v>5.57</v>
      </c>
      <c r="AJ1477" s="40">
        <v>43245</v>
      </c>
      <c r="AK1477" s="40">
        <v>43251</v>
      </c>
      <c r="AL1477" s="17">
        <v>1</v>
      </c>
      <c r="AM1477" s="17" t="s">
        <v>10882</v>
      </c>
      <c r="AN1477" s="17"/>
      <c r="AO1477" s="20" t="s">
        <v>1916</v>
      </c>
      <c r="AP1477" s="20"/>
      <c r="AQ1477" s="20"/>
      <c r="AR1477" s="22"/>
      <c r="AS1477" s="46">
        <v>42552</v>
      </c>
      <c r="AT1477" s="173"/>
    </row>
    <row r="1478" spans="1:46" ht="47.25" customHeight="1">
      <c r="A1478" s="16">
        <v>8699704357569</v>
      </c>
      <c r="B1478" s="16" t="s">
        <v>4366</v>
      </c>
      <c r="C1478" s="16" t="s">
        <v>4368</v>
      </c>
      <c r="D1478" s="17" t="s">
        <v>87</v>
      </c>
      <c r="E1478" s="18" t="s">
        <v>295</v>
      </c>
      <c r="F1478" s="18">
        <v>0</v>
      </c>
      <c r="G1478" s="18">
        <v>1</v>
      </c>
      <c r="H1478" s="18">
        <v>1</v>
      </c>
      <c r="I1478" s="18"/>
      <c r="J1478" s="18"/>
      <c r="K1478" s="18"/>
      <c r="L1478" s="19" t="s">
        <v>346</v>
      </c>
      <c r="M1478" s="19" t="s">
        <v>347</v>
      </c>
      <c r="N1478" s="18" t="s">
        <v>329</v>
      </c>
      <c r="O1478" s="18" t="s">
        <v>9412</v>
      </c>
      <c r="P1478" s="18" t="s">
        <v>163</v>
      </c>
      <c r="Q1478" s="18">
        <v>30</v>
      </c>
      <c r="R1478" s="18" t="s">
        <v>95</v>
      </c>
      <c r="S1478" s="37" t="s">
        <v>96</v>
      </c>
      <c r="T1478" s="37" t="s">
        <v>4374</v>
      </c>
      <c r="U1478" s="38">
        <v>7.57</v>
      </c>
      <c r="V1478" s="38">
        <v>7.57</v>
      </c>
      <c r="W1478" s="38">
        <v>6.05</v>
      </c>
      <c r="X1478" s="37" t="s">
        <v>4374</v>
      </c>
      <c r="Y1478" s="39"/>
      <c r="Z1478" s="16">
        <v>0</v>
      </c>
      <c r="AA1478" s="36">
        <v>16.260000000000002</v>
      </c>
      <c r="AB1478" s="36"/>
      <c r="AC1478" s="36">
        <v>16.260000000000002</v>
      </c>
      <c r="AD1478" s="38">
        <f t="shared" si="310"/>
        <v>17.660800000000002</v>
      </c>
      <c r="AE1478" s="38">
        <f>IF(Z1478=1,AD1478*1.08,IF(Z1478=4,AD1478*1.08,IF(Z1478=2,0,IF(AC1478&lt;=100,(AD1478*1.25),IF(AC1478&lt;=200,134.5+((AC1478-100)*1.04*1.16),255.14+((AC1478-200)*1.02*1.12))))))</f>
        <v>22.076000000000001</v>
      </c>
      <c r="AF1478" s="38">
        <f>IF(Z1478=1,0,IF(Z1478=4,0,(AE1478*1.08)))</f>
        <v>23.842080000000003</v>
      </c>
      <c r="AG1478" s="36">
        <f t="shared" si="313"/>
        <v>17.66</v>
      </c>
      <c r="AH1478" s="36">
        <f t="shared" si="314"/>
        <v>22.07</v>
      </c>
      <c r="AI1478" s="36">
        <f t="shared" si="315"/>
        <v>23.84</v>
      </c>
      <c r="AJ1478" s="40">
        <v>43448</v>
      </c>
      <c r="AK1478" s="40">
        <v>43452</v>
      </c>
      <c r="AL1478" s="17"/>
      <c r="AM1478" s="36" t="s">
        <v>3754</v>
      </c>
      <c r="AN1478" s="20"/>
      <c r="AO1478" s="20" t="s">
        <v>1916</v>
      </c>
      <c r="AP1478" s="20"/>
      <c r="AQ1478" s="20"/>
      <c r="AR1478" s="22"/>
      <c r="AS1478" s="46">
        <v>42552</v>
      </c>
      <c r="AT1478" s="173"/>
    </row>
    <row r="1479" spans="1:46" ht="47.25" customHeight="1">
      <c r="A1479" s="16">
        <v>8699704356333</v>
      </c>
      <c r="B1479" s="16" t="s">
        <v>9418</v>
      </c>
      <c r="C1479" s="16" t="s">
        <v>9419</v>
      </c>
      <c r="D1479" s="17" t="s">
        <v>87</v>
      </c>
      <c r="E1479" s="18" t="s">
        <v>295</v>
      </c>
      <c r="F1479" s="18">
        <v>0</v>
      </c>
      <c r="G1479" s="18">
        <v>1</v>
      </c>
      <c r="H1479" s="18">
        <v>1</v>
      </c>
      <c r="I1479" s="18"/>
      <c r="J1479" s="18"/>
      <c r="K1479" s="18"/>
      <c r="L1479" s="19" t="s">
        <v>348</v>
      </c>
      <c r="M1479" s="19" t="s">
        <v>349</v>
      </c>
      <c r="N1479" s="18" t="s">
        <v>329</v>
      </c>
      <c r="O1479" s="18" t="s">
        <v>9412</v>
      </c>
      <c r="P1479" s="18" t="s">
        <v>163</v>
      </c>
      <c r="Q1479" s="18">
        <v>30</v>
      </c>
      <c r="R1479" s="18" t="s">
        <v>95</v>
      </c>
      <c r="S1479" s="37" t="s">
        <v>96</v>
      </c>
      <c r="T1479" s="18" t="s">
        <v>4374</v>
      </c>
      <c r="U1479" s="38">
        <v>6.65</v>
      </c>
      <c r="V1479" s="38">
        <v>6.65</v>
      </c>
      <c r="W1479" s="38">
        <v>5.32</v>
      </c>
      <c r="X1479" s="18" t="s">
        <v>4374</v>
      </c>
      <c r="Y1479" s="39"/>
      <c r="Z1479" s="16">
        <v>0</v>
      </c>
      <c r="AA1479" s="36">
        <v>13.71</v>
      </c>
      <c r="AB1479" s="36"/>
      <c r="AC1479" s="36">
        <v>13.71</v>
      </c>
      <c r="AD1479" s="38">
        <f t="shared" si="310"/>
        <v>14.9068</v>
      </c>
      <c r="AE1479" s="38">
        <f>IF(Z1479=1,AD1479*1.08,IF(Z1479=4,AD1479*1.08,IF(Z1479=2,0,IF(AC1479&lt;=100,(AD1479*1.25),IF(AC1479&lt;=200,134.5+((AC1479-100)*1.04*1.16),255.14+((AC1479-200)*1.02*1.12))))))</f>
        <v>18.633500000000002</v>
      </c>
      <c r="AF1479" s="38">
        <f>IF(Z1479=1,0,IF(Z1479=4,0,(AE1479*1.08)))</f>
        <v>20.124180000000003</v>
      </c>
      <c r="AG1479" s="36">
        <f t="shared" si="313"/>
        <v>14.9</v>
      </c>
      <c r="AH1479" s="36">
        <f t="shared" si="314"/>
        <v>18.63</v>
      </c>
      <c r="AI1479" s="36">
        <f t="shared" si="315"/>
        <v>20.12</v>
      </c>
      <c r="AJ1479" s="40">
        <v>43448</v>
      </c>
      <c r="AK1479" s="40">
        <v>43452</v>
      </c>
      <c r="AL1479" s="17"/>
      <c r="AM1479" s="36" t="s">
        <v>3754</v>
      </c>
      <c r="AN1479" s="20"/>
      <c r="AO1479" s="20" t="s">
        <v>272</v>
      </c>
      <c r="AP1479" s="20"/>
      <c r="AQ1479" s="20"/>
      <c r="AR1479" s="22"/>
      <c r="AS1479" s="46">
        <v>42552</v>
      </c>
      <c r="AT1479" s="173"/>
    </row>
    <row r="1480" spans="1:46" ht="47.25" customHeight="1">
      <c r="A1480" s="16">
        <v>8699704611241</v>
      </c>
      <c r="B1480" s="16" t="s">
        <v>4343</v>
      </c>
      <c r="C1480" s="16" t="s">
        <v>4344</v>
      </c>
      <c r="D1480" s="17" t="s">
        <v>87</v>
      </c>
      <c r="E1480" s="18" t="s">
        <v>295</v>
      </c>
      <c r="F1480" s="18">
        <v>4</v>
      </c>
      <c r="G1480" s="18">
        <v>1</v>
      </c>
      <c r="H1480" s="18">
        <v>2</v>
      </c>
      <c r="I1480" s="18"/>
      <c r="J1480" s="18"/>
      <c r="K1480" s="18"/>
      <c r="L1480" s="19" t="s">
        <v>344</v>
      </c>
      <c r="M1480" s="19" t="s">
        <v>345</v>
      </c>
      <c r="N1480" s="18" t="s">
        <v>329</v>
      </c>
      <c r="O1480" s="18"/>
      <c r="P1480" s="18"/>
      <c r="Q1480" s="18">
        <v>1</v>
      </c>
      <c r="R1480" s="18" t="s">
        <v>95</v>
      </c>
      <c r="S1480" s="37" t="s">
        <v>96</v>
      </c>
      <c r="T1480" s="18" t="s">
        <v>53</v>
      </c>
      <c r="U1480" s="38">
        <v>2.9699999999999998</v>
      </c>
      <c r="V1480" s="38">
        <v>2.9699999999999998</v>
      </c>
      <c r="W1480" s="38">
        <v>0</v>
      </c>
      <c r="X1480" s="18" t="s">
        <v>53</v>
      </c>
      <c r="Y1480" s="39"/>
      <c r="Z1480" s="16">
        <v>0</v>
      </c>
      <c r="AA1480" s="36">
        <v>8.15</v>
      </c>
      <c r="AB1480" s="36"/>
      <c r="AC1480" s="36">
        <v>8.15</v>
      </c>
      <c r="AD1480" s="38">
        <f t="shared" si="310"/>
        <v>8.8835000000000015</v>
      </c>
      <c r="AE1480" s="38">
        <f>IF(Z1480=1,AD1480*1.08,IF(Z1480=4,AD1480*1.08,IF(Z1480=2,0,IF(AC1480&lt;=100,(AD1480*1.25),IF(AC1480&lt;=200,134.5+((AC1480-100)*1.04*1.16),255.14+((AC1480-200)*1.02*1.12))))))</f>
        <v>11.104375000000001</v>
      </c>
      <c r="AF1480" s="38">
        <f>IF(Z1480=1,0,IF(Z1480=4,0,(AE1480*1.08)))</f>
        <v>11.992725000000002</v>
      </c>
      <c r="AG1480" s="36">
        <f t="shared" si="313"/>
        <v>8.8800000000000008</v>
      </c>
      <c r="AH1480" s="36">
        <f t="shared" si="314"/>
        <v>11.1</v>
      </c>
      <c r="AI1480" s="36">
        <f t="shared" si="315"/>
        <v>11.99</v>
      </c>
      <c r="AJ1480" s="40">
        <v>43245</v>
      </c>
      <c r="AK1480" s="40">
        <v>43251</v>
      </c>
      <c r="AL1480" s="17"/>
      <c r="AM1480" s="36" t="s">
        <v>3754</v>
      </c>
      <c r="AN1480" s="41"/>
      <c r="AO1480" s="20" t="s">
        <v>272</v>
      </c>
      <c r="AP1480" s="20"/>
      <c r="AQ1480" s="20"/>
      <c r="AR1480" s="22"/>
      <c r="AS1480" s="46">
        <v>42552</v>
      </c>
      <c r="AT1480" s="173"/>
    </row>
    <row r="1481" spans="1:46" ht="47.25" customHeight="1">
      <c r="A1481" s="16">
        <v>8699889350010</v>
      </c>
      <c r="B1481" s="16" t="s">
        <v>216</v>
      </c>
      <c r="C1481" s="16" t="s">
        <v>86</v>
      </c>
      <c r="D1481" s="17" t="s">
        <v>38</v>
      </c>
      <c r="E1481" s="18" t="s">
        <v>41</v>
      </c>
      <c r="F1481" s="18">
        <v>4</v>
      </c>
      <c r="G1481" s="18">
        <v>1</v>
      </c>
      <c r="H1481" s="18">
        <v>2</v>
      </c>
      <c r="I1481" s="18"/>
      <c r="J1481" s="18"/>
      <c r="K1481" s="18"/>
      <c r="L1481" s="19" t="s">
        <v>9696</v>
      </c>
      <c r="M1481" s="19" t="s">
        <v>219</v>
      </c>
      <c r="N1481" s="18" t="s">
        <v>371</v>
      </c>
      <c r="O1481" s="18" t="s">
        <v>221</v>
      </c>
      <c r="P1481" s="18" t="s">
        <v>163</v>
      </c>
      <c r="Q1481" s="18">
        <v>15</v>
      </c>
      <c r="R1481" s="18" t="s">
        <v>45</v>
      </c>
      <c r="S1481" s="37" t="s">
        <v>46</v>
      </c>
      <c r="T1481" s="18" t="s">
        <v>53</v>
      </c>
      <c r="U1481" s="38">
        <v>3.4299999999999997</v>
      </c>
      <c r="V1481" s="38">
        <v>3.4299999999999997</v>
      </c>
      <c r="W1481" s="38">
        <v>0</v>
      </c>
      <c r="X1481" s="18" t="s">
        <v>53</v>
      </c>
      <c r="Y1481" s="39"/>
      <c r="Z1481" s="16">
        <v>0</v>
      </c>
      <c r="AA1481" s="36">
        <v>7.25</v>
      </c>
      <c r="AB1481" s="36"/>
      <c r="AC1481" s="36">
        <v>7.25</v>
      </c>
      <c r="AD1481" s="38">
        <f t="shared" si="310"/>
        <v>7.9025000000000007</v>
      </c>
      <c r="AE1481" s="38">
        <f t="shared" ref="AE1481:AE1503" si="316">IF(Z1481=1,AD1481*1.08,IF(Z1481=2,0,IF(AC1481&lt;=100,(AD1481*1.25),IF(AC1481&lt;=200,134.5+((AC1481-100)*1.04*1.16),255.14+((AC1481-200)*1.02*1.12)))))</f>
        <v>9.8781250000000007</v>
      </c>
      <c r="AF1481" s="38">
        <f t="shared" ref="AF1481:AF1503" si="317">IF(Z1481=1,0,(AE1481*1.08))</f>
        <v>10.668375000000001</v>
      </c>
      <c r="AG1481" s="36">
        <f t="shared" si="313"/>
        <v>7.9</v>
      </c>
      <c r="AH1481" s="36">
        <f t="shared" si="314"/>
        <v>9.8699999999999992</v>
      </c>
      <c r="AI1481" s="36">
        <f t="shared" si="315"/>
        <v>10.66</v>
      </c>
      <c r="AJ1481" s="40">
        <v>42706</v>
      </c>
      <c r="AK1481" s="40">
        <v>42710</v>
      </c>
      <c r="AL1481" s="18"/>
      <c r="AM1481" s="20" t="s">
        <v>184</v>
      </c>
      <c r="AN1481" s="20"/>
      <c r="AO1481" s="20" t="s">
        <v>272</v>
      </c>
      <c r="AP1481" s="20"/>
      <c r="AQ1481" s="20"/>
      <c r="AR1481" s="22"/>
      <c r="AS1481" s="46">
        <v>42552</v>
      </c>
      <c r="AT1481" s="173"/>
    </row>
    <row r="1482" spans="1:46" ht="47.25" customHeight="1">
      <c r="A1482" s="16">
        <v>8699638152537</v>
      </c>
      <c r="B1482" s="16" t="s">
        <v>3922</v>
      </c>
      <c r="C1482" s="16" t="s">
        <v>3924</v>
      </c>
      <c r="D1482" s="17" t="s">
        <v>38</v>
      </c>
      <c r="E1482" s="18" t="s">
        <v>38</v>
      </c>
      <c r="F1482" s="18">
        <v>3</v>
      </c>
      <c r="G1482" s="18">
        <v>1</v>
      </c>
      <c r="H1482" s="18">
        <v>2</v>
      </c>
      <c r="I1482" s="18"/>
      <c r="J1482" s="18"/>
      <c r="K1482" s="18"/>
      <c r="L1482" s="19" t="s">
        <v>6639</v>
      </c>
      <c r="M1482" s="19" t="s">
        <v>751</v>
      </c>
      <c r="N1482" s="18" t="s">
        <v>6128</v>
      </c>
      <c r="O1482" s="18">
        <v>100</v>
      </c>
      <c r="P1482" s="18" t="s">
        <v>163</v>
      </c>
      <c r="Q1482" s="18">
        <v>20</v>
      </c>
      <c r="R1482" s="87" t="s">
        <v>1817</v>
      </c>
      <c r="S1482" s="37" t="s">
        <v>96</v>
      </c>
      <c r="T1482" s="37"/>
      <c r="U1482" s="37"/>
      <c r="V1482" s="37">
        <v>1.74</v>
      </c>
      <c r="W1482" s="37">
        <v>0</v>
      </c>
      <c r="X1482" s="18" t="s">
        <v>53</v>
      </c>
      <c r="Y1482" s="18"/>
      <c r="Z1482" s="16">
        <v>0</v>
      </c>
      <c r="AA1482" s="16"/>
      <c r="AB1482" s="16"/>
      <c r="AC1482" s="37">
        <v>3.83</v>
      </c>
      <c r="AD1482" s="70">
        <f t="shared" si="310"/>
        <v>4.1747000000000005</v>
      </c>
      <c r="AE1482" s="70">
        <f t="shared" si="316"/>
        <v>5.2183750000000009</v>
      </c>
      <c r="AF1482" s="70">
        <f t="shared" si="317"/>
        <v>5.6358450000000015</v>
      </c>
      <c r="AG1482" s="36">
        <f t="shared" si="313"/>
        <v>4.17</v>
      </c>
      <c r="AH1482" s="36">
        <f t="shared" si="314"/>
        <v>5.21</v>
      </c>
      <c r="AI1482" s="36">
        <f t="shared" si="315"/>
        <v>5.63</v>
      </c>
      <c r="AJ1482" s="40">
        <v>42421</v>
      </c>
      <c r="AK1482" s="40">
        <v>42422</v>
      </c>
      <c r="AL1482" s="22"/>
      <c r="AM1482" s="40"/>
      <c r="AN1482" s="40"/>
      <c r="AO1482" s="20" t="s">
        <v>272</v>
      </c>
      <c r="AP1482" s="20"/>
      <c r="AQ1482" s="20"/>
      <c r="AR1482" s="22"/>
      <c r="AS1482" s="46">
        <v>42552</v>
      </c>
      <c r="AT1482" s="173"/>
    </row>
    <row r="1483" spans="1:46" ht="47.25" customHeight="1">
      <c r="A1483" s="16">
        <v>8699638152544</v>
      </c>
      <c r="B1483" s="16" t="s">
        <v>3922</v>
      </c>
      <c r="C1483" s="16" t="s">
        <v>3924</v>
      </c>
      <c r="D1483" s="17" t="s">
        <v>38</v>
      </c>
      <c r="E1483" s="18" t="s">
        <v>38</v>
      </c>
      <c r="F1483" s="18">
        <v>0</v>
      </c>
      <c r="G1483" s="18">
        <v>1</v>
      </c>
      <c r="H1483" s="18">
        <v>1</v>
      </c>
      <c r="I1483" s="18"/>
      <c r="J1483" s="18"/>
      <c r="K1483" s="18"/>
      <c r="L1483" s="19" t="s">
        <v>6717</v>
      </c>
      <c r="M1483" s="19" t="s">
        <v>751</v>
      </c>
      <c r="N1483" s="18" t="s">
        <v>6128</v>
      </c>
      <c r="O1483" s="18">
        <v>300</v>
      </c>
      <c r="P1483" s="18" t="s">
        <v>163</v>
      </c>
      <c r="Q1483" s="18">
        <v>50</v>
      </c>
      <c r="R1483" s="87" t="s">
        <v>1817</v>
      </c>
      <c r="S1483" s="37" t="s">
        <v>96</v>
      </c>
      <c r="T1483" s="37"/>
      <c r="U1483" s="37"/>
      <c r="V1483" s="37">
        <v>16.260000000000002</v>
      </c>
      <c r="W1483" s="37">
        <v>6.21</v>
      </c>
      <c r="X1483" s="37" t="s">
        <v>331</v>
      </c>
      <c r="Y1483" s="17"/>
      <c r="Z1483" s="16">
        <v>0</v>
      </c>
      <c r="AA1483" s="36">
        <v>13.12</v>
      </c>
      <c r="AB1483" s="36"/>
      <c r="AC1483" s="36">
        <v>13.12</v>
      </c>
      <c r="AD1483" s="70">
        <f t="shared" si="310"/>
        <v>14.269600000000001</v>
      </c>
      <c r="AE1483" s="70">
        <f t="shared" si="316"/>
        <v>17.837</v>
      </c>
      <c r="AF1483" s="70">
        <f t="shared" si="317"/>
        <v>19.263960000000001</v>
      </c>
      <c r="AG1483" s="36">
        <f t="shared" si="313"/>
        <v>14.26</v>
      </c>
      <c r="AH1483" s="36">
        <f t="shared" si="314"/>
        <v>17.829999999999998</v>
      </c>
      <c r="AI1483" s="36">
        <f t="shared" si="315"/>
        <v>19.260000000000002</v>
      </c>
      <c r="AJ1483" s="40">
        <v>42419</v>
      </c>
      <c r="AK1483" s="40">
        <v>42422</v>
      </c>
      <c r="AL1483" s="22"/>
      <c r="AM1483" s="20" t="s">
        <v>6290</v>
      </c>
      <c r="AN1483" s="20"/>
      <c r="AO1483" s="20" t="s">
        <v>272</v>
      </c>
      <c r="AP1483" s="20"/>
      <c r="AQ1483" s="20"/>
      <c r="AR1483" s="22"/>
      <c r="AS1483" s="46">
        <v>42552</v>
      </c>
      <c r="AT1483" s="173"/>
    </row>
    <row r="1484" spans="1:46" ht="47.25" customHeight="1">
      <c r="A1484" s="16">
        <v>8699638152551</v>
      </c>
      <c r="B1484" s="16" t="s">
        <v>3922</v>
      </c>
      <c r="C1484" s="16" t="s">
        <v>3924</v>
      </c>
      <c r="D1484" s="17" t="s">
        <v>38</v>
      </c>
      <c r="E1484" s="18" t="s">
        <v>38</v>
      </c>
      <c r="F1484" s="18">
        <v>0</v>
      </c>
      <c r="G1484" s="18">
        <v>1</v>
      </c>
      <c r="H1484" s="18">
        <v>1</v>
      </c>
      <c r="I1484" s="18"/>
      <c r="J1484" s="18"/>
      <c r="K1484" s="18"/>
      <c r="L1484" s="19" t="s">
        <v>6660</v>
      </c>
      <c r="M1484" s="19" t="s">
        <v>751</v>
      </c>
      <c r="N1484" s="18" t="s">
        <v>6128</v>
      </c>
      <c r="O1484" s="18">
        <v>400</v>
      </c>
      <c r="P1484" s="18" t="s">
        <v>163</v>
      </c>
      <c r="Q1484" s="18">
        <v>50</v>
      </c>
      <c r="R1484" s="87" t="s">
        <v>1817</v>
      </c>
      <c r="S1484" s="37" t="s">
        <v>96</v>
      </c>
      <c r="T1484" s="37"/>
      <c r="U1484" s="37"/>
      <c r="V1484" s="37">
        <v>19.2</v>
      </c>
      <c r="W1484" s="37">
        <v>8.1999999999999993</v>
      </c>
      <c r="X1484" s="37" t="s">
        <v>331</v>
      </c>
      <c r="Y1484" s="17"/>
      <c r="Z1484" s="16">
        <v>0</v>
      </c>
      <c r="AA1484" s="36">
        <v>17.34</v>
      </c>
      <c r="AB1484" s="36"/>
      <c r="AC1484" s="36">
        <v>17.34</v>
      </c>
      <c r="AD1484" s="70">
        <f t="shared" si="310"/>
        <v>18.827200000000001</v>
      </c>
      <c r="AE1484" s="70">
        <f t="shared" si="316"/>
        <v>23.534000000000002</v>
      </c>
      <c r="AF1484" s="70">
        <f t="shared" si="317"/>
        <v>25.416720000000005</v>
      </c>
      <c r="AG1484" s="36">
        <f t="shared" si="313"/>
        <v>18.82</v>
      </c>
      <c r="AH1484" s="36">
        <f t="shared" si="314"/>
        <v>23.53</v>
      </c>
      <c r="AI1484" s="36">
        <f t="shared" si="315"/>
        <v>25.41</v>
      </c>
      <c r="AJ1484" s="40">
        <v>42419</v>
      </c>
      <c r="AK1484" s="40">
        <v>42422</v>
      </c>
      <c r="AL1484" s="22"/>
      <c r="AM1484" s="20" t="s">
        <v>6290</v>
      </c>
      <c r="AN1484" s="20"/>
      <c r="AO1484" s="20" t="s">
        <v>3380</v>
      </c>
      <c r="AP1484" s="20"/>
      <c r="AQ1484" s="20"/>
      <c r="AR1484" s="22"/>
      <c r="AS1484" s="46">
        <v>42552</v>
      </c>
      <c r="AT1484" s="173"/>
    </row>
    <row r="1485" spans="1:46" ht="47.25" customHeight="1">
      <c r="A1485" s="16">
        <v>8699638093267</v>
      </c>
      <c r="B1485" s="16" t="s">
        <v>3922</v>
      </c>
      <c r="C1485" s="16" t="s">
        <v>3924</v>
      </c>
      <c r="D1485" s="17" t="s">
        <v>38</v>
      </c>
      <c r="E1485" s="18" t="s">
        <v>38</v>
      </c>
      <c r="F1485" s="18">
        <v>0</v>
      </c>
      <c r="G1485" s="18">
        <v>1</v>
      </c>
      <c r="H1485" s="18">
        <v>1</v>
      </c>
      <c r="I1485" s="18"/>
      <c r="J1485" s="18"/>
      <c r="K1485" s="18"/>
      <c r="L1485" s="19" t="s">
        <v>6801</v>
      </c>
      <c r="M1485" s="19" t="s">
        <v>751</v>
      </c>
      <c r="N1485" s="18" t="s">
        <v>6128</v>
      </c>
      <c r="O1485" s="18">
        <v>600</v>
      </c>
      <c r="P1485" s="18" t="s">
        <v>163</v>
      </c>
      <c r="Q1485" s="18">
        <v>50</v>
      </c>
      <c r="R1485" s="87" t="s">
        <v>1817</v>
      </c>
      <c r="S1485" s="37" t="s">
        <v>96</v>
      </c>
      <c r="T1485" s="37"/>
      <c r="U1485" s="37"/>
      <c r="V1485" s="37">
        <v>14.72</v>
      </c>
      <c r="W1485" s="37">
        <v>14.72</v>
      </c>
      <c r="X1485" s="18" t="s">
        <v>6419</v>
      </c>
      <c r="Y1485" s="17"/>
      <c r="Z1485" s="16">
        <v>0</v>
      </c>
      <c r="AA1485" s="36">
        <v>31.09</v>
      </c>
      <c r="AB1485" s="36"/>
      <c r="AC1485" s="36">
        <v>31.09</v>
      </c>
      <c r="AD1485" s="70">
        <f t="shared" si="310"/>
        <v>33.677199999999999</v>
      </c>
      <c r="AE1485" s="70">
        <f t="shared" si="316"/>
        <v>42.096499999999999</v>
      </c>
      <c r="AF1485" s="70">
        <f t="shared" si="317"/>
        <v>45.464220000000005</v>
      </c>
      <c r="AG1485" s="36">
        <f t="shared" si="313"/>
        <v>33.67</v>
      </c>
      <c r="AH1485" s="36">
        <f t="shared" si="314"/>
        <v>42.09</v>
      </c>
      <c r="AI1485" s="36">
        <f t="shared" si="315"/>
        <v>45.46</v>
      </c>
      <c r="AJ1485" s="40">
        <v>42419</v>
      </c>
      <c r="AK1485" s="40">
        <v>42422</v>
      </c>
      <c r="AL1485" s="37"/>
      <c r="AM1485" s="20" t="s">
        <v>335</v>
      </c>
      <c r="AN1485" s="20"/>
      <c r="AO1485" s="20" t="s">
        <v>3380</v>
      </c>
      <c r="AP1485" s="20"/>
      <c r="AQ1485" s="20"/>
      <c r="AR1485" s="22"/>
      <c r="AS1485" s="46">
        <v>42552</v>
      </c>
      <c r="AT1485" s="173"/>
    </row>
    <row r="1486" spans="1:46" ht="47.25" customHeight="1">
      <c r="A1486" s="16">
        <v>8699638093267</v>
      </c>
      <c r="B1486" s="16" t="s">
        <v>3922</v>
      </c>
      <c r="C1486" s="16" t="s">
        <v>3924</v>
      </c>
      <c r="D1486" s="17" t="s">
        <v>38</v>
      </c>
      <c r="E1486" s="18" t="s">
        <v>38</v>
      </c>
      <c r="F1486" s="18">
        <v>0</v>
      </c>
      <c r="G1486" s="18">
        <v>1</v>
      </c>
      <c r="H1486" s="18">
        <v>1</v>
      </c>
      <c r="I1486" s="18"/>
      <c r="J1486" s="18"/>
      <c r="K1486" s="18"/>
      <c r="L1486" s="19" t="s">
        <v>6803</v>
      </c>
      <c r="M1486" s="19" t="s">
        <v>751</v>
      </c>
      <c r="N1486" s="18" t="s">
        <v>6128</v>
      </c>
      <c r="O1486" s="18">
        <v>600</v>
      </c>
      <c r="P1486" s="18" t="s">
        <v>163</v>
      </c>
      <c r="Q1486" s="18">
        <v>50</v>
      </c>
      <c r="R1486" s="87" t="s">
        <v>1817</v>
      </c>
      <c r="S1486" s="37" t="s">
        <v>96</v>
      </c>
      <c r="T1486" s="37"/>
      <c r="U1486" s="37"/>
      <c r="V1486" s="37">
        <v>14.72</v>
      </c>
      <c r="W1486" s="37">
        <v>14.72</v>
      </c>
      <c r="X1486" s="18" t="s">
        <v>6419</v>
      </c>
      <c r="Y1486" s="18"/>
      <c r="Z1486" s="16">
        <v>0</v>
      </c>
      <c r="AA1486" s="16"/>
      <c r="AB1486" s="16"/>
      <c r="AC1486" s="37">
        <v>31.09</v>
      </c>
      <c r="AD1486" s="70">
        <f t="shared" si="310"/>
        <v>33.677199999999999</v>
      </c>
      <c r="AE1486" s="70">
        <f t="shared" si="316"/>
        <v>42.096499999999999</v>
      </c>
      <c r="AF1486" s="70">
        <f t="shared" si="317"/>
        <v>45.464220000000005</v>
      </c>
      <c r="AG1486" s="36">
        <f t="shared" si="313"/>
        <v>33.67</v>
      </c>
      <c r="AH1486" s="36">
        <f t="shared" si="314"/>
        <v>42.09</v>
      </c>
      <c r="AI1486" s="36">
        <f t="shared" si="315"/>
        <v>45.46</v>
      </c>
      <c r="AJ1486" s="40">
        <v>42419</v>
      </c>
      <c r="AK1486" s="40">
        <v>42422</v>
      </c>
      <c r="AL1486" s="22"/>
      <c r="AM1486" s="20"/>
      <c r="AN1486" s="20"/>
      <c r="AO1486" s="20" t="s">
        <v>3380</v>
      </c>
      <c r="AP1486" s="20"/>
      <c r="AQ1486" s="20"/>
      <c r="AR1486" s="22"/>
      <c r="AS1486" s="46">
        <v>42552</v>
      </c>
      <c r="AT1486" s="173"/>
    </row>
    <row r="1487" spans="1:46" ht="47.25" customHeight="1">
      <c r="A1487" s="16">
        <v>8699638093274</v>
      </c>
      <c r="B1487" s="16" t="s">
        <v>3922</v>
      </c>
      <c r="C1487" s="16" t="s">
        <v>3924</v>
      </c>
      <c r="D1487" s="17" t="s">
        <v>38</v>
      </c>
      <c r="E1487" s="18" t="s">
        <v>38</v>
      </c>
      <c r="F1487" s="18">
        <v>0</v>
      </c>
      <c r="G1487" s="18">
        <v>1</v>
      </c>
      <c r="H1487" s="18">
        <v>1</v>
      </c>
      <c r="I1487" s="18"/>
      <c r="J1487" s="18"/>
      <c r="K1487" s="18"/>
      <c r="L1487" s="19" t="s">
        <v>6738</v>
      </c>
      <c r="M1487" s="19" t="s">
        <v>751</v>
      </c>
      <c r="N1487" s="18" t="s">
        <v>6128</v>
      </c>
      <c r="O1487" s="18">
        <v>800</v>
      </c>
      <c r="P1487" s="18" t="s">
        <v>163</v>
      </c>
      <c r="Q1487" s="18">
        <v>50</v>
      </c>
      <c r="R1487" s="87" t="s">
        <v>1817</v>
      </c>
      <c r="S1487" s="37" t="s">
        <v>96</v>
      </c>
      <c r="T1487" s="37"/>
      <c r="U1487" s="37"/>
      <c r="V1487" s="37">
        <v>68.39</v>
      </c>
      <c r="W1487" s="37">
        <v>18.649999999999999</v>
      </c>
      <c r="X1487" s="18" t="s">
        <v>6419</v>
      </c>
      <c r="Y1487" s="17"/>
      <c r="Z1487" s="16">
        <v>0</v>
      </c>
      <c r="AA1487" s="36">
        <v>37.340000000000003</v>
      </c>
      <c r="AB1487" s="36"/>
      <c r="AC1487" s="36">
        <v>37.340000000000003</v>
      </c>
      <c r="AD1487" s="70">
        <f t="shared" si="310"/>
        <v>40.427200000000006</v>
      </c>
      <c r="AE1487" s="70">
        <f t="shared" si="316"/>
        <v>50.534000000000006</v>
      </c>
      <c r="AF1487" s="70">
        <f t="shared" si="317"/>
        <v>54.576720000000009</v>
      </c>
      <c r="AG1487" s="36">
        <f t="shared" si="313"/>
        <v>40.42</v>
      </c>
      <c r="AH1487" s="36">
        <f t="shared" si="314"/>
        <v>50.53</v>
      </c>
      <c r="AI1487" s="36">
        <f t="shared" si="315"/>
        <v>54.57</v>
      </c>
      <c r="AJ1487" s="40">
        <v>42419</v>
      </c>
      <c r="AK1487" s="40">
        <v>42422</v>
      </c>
      <c r="AL1487" s="22"/>
      <c r="AM1487" s="20" t="s">
        <v>6290</v>
      </c>
      <c r="AN1487" s="20"/>
      <c r="AO1487" s="20" t="s">
        <v>3380</v>
      </c>
      <c r="AP1487" s="20"/>
      <c r="AQ1487" s="20"/>
      <c r="AR1487" s="22"/>
      <c r="AS1487" s="46">
        <v>42552</v>
      </c>
      <c r="AT1487" s="173"/>
    </row>
    <row r="1488" spans="1:46" ht="47.25" customHeight="1">
      <c r="A1488" s="16">
        <v>8698622750117</v>
      </c>
      <c r="B1488" s="16" t="s">
        <v>2595</v>
      </c>
      <c r="C1488" s="16" t="s">
        <v>2582</v>
      </c>
      <c r="D1488" s="17" t="s">
        <v>323</v>
      </c>
      <c r="E1488" s="18" t="s">
        <v>295</v>
      </c>
      <c r="F1488" s="18">
        <v>4</v>
      </c>
      <c r="G1488" s="18">
        <v>1</v>
      </c>
      <c r="H1488" s="18">
        <v>2</v>
      </c>
      <c r="I1488" s="18"/>
      <c r="J1488" s="18"/>
      <c r="K1488" s="18"/>
      <c r="L1488" s="19" t="s">
        <v>7329</v>
      </c>
      <c r="M1488" s="19" t="s">
        <v>1165</v>
      </c>
      <c r="N1488" s="18" t="s">
        <v>1161</v>
      </c>
      <c r="O1488" s="18">
        <v>8</v>
      </c>
      <c r="P1488" s="18" t="s">
        <v>163</v>
      </c>
      <c r="Q1488" s="18">
        <v>1</v>
      </c>
      <c r="R1488" s="18" t="s">
        <v>95</v>
      </c>
      <c r="S1488" s="37" t="s">
        <v>46</v>
      </c>
      <c r="T1488" s="18" t="s">
        <v>53</v>
      </c>
      <c r="U1488" s="38">
        <v>0.42</v>
      </c>
      <c r="V1488" s="38">
        <v>0.42</v>
      </c>
      <c r="W1488" s="38">
        <v>0</v>
      </c>
      <c r="X1488" s="18" t="s">
        <v>53</v>
      </c>
      <c r="Y1488" s="39"/>
      <c r="Z1488" s="16">
        <v>0</v>
      </c>
      <c r="AA1488" s="36">
        <v>0.96</v>
      </c>
      <c r="AB1488" s="36"/>
      <c r="AC1488" s="36">
        <v>0.96</v>
      </c>
      <c r="AD1488" s="38">
        <f t="shared" si="310"/>
        <v>1.0464</v>
      </c>
      <c r="AE1488" s="38">
        <f t="shared" si="316"/>
        <v>1.3080000000000001</v>
      </c>
      <c r="AF1488" s="38">
        <f t="shared" si="317"/>
        <v>1.4126400000000001</v>
      </c>
      <c r="AG1488" s="36">
        <f t="shared" si="313"/>
        <v>1.04</v>
      </c>
      <c r="AH1488" s="36">
        <f t="shared" si="314"/>
        <v>1.3</v>
      </c>
      <c r="AI1488" s="36">
        <f t="shared" si="315"/>
        <v>1.41</v>
      </c>
      <c r="AJ1488" s="40">
        <v>43021</v>
      </c>
      <c r="AK1488" s="40">
        <v>43025</v>
      </c>
      <c r="AL1488" s="17">
        <v>1</v>
      </c>
      <c r="AM1488" s="20" t="s">
        <v>477</v>
      </c>
      <c r="AN1488" s="20"/>
      <c r="AO1488" s="20" t="s">
        <v>3380</v>
      </c>
      <c r="AP1488" s="20"/>
      <c r="AQ1488" s="20"/>
      <c r="AR1488" s="22"/>
      <c r="AS1488" s="46">
        <v>42552</v>
      </c>
      <c r="AT1488" s="173"/>
    </row>
    <row r="1489" spans="1:46" ht="47.25" customHeight="1">
      <c r="A1489" s="16">
        <v>8699545776475</v>
      </c>
      <c r="B1489" s="16" t="s">
        <v>8864</v>
      </c>
      <c r="C1489" s="16" t="s">
        <v>8865</v>
      </c>
      <c r="D1489" s="17" t="s">
        <v>87</v>
      </c>
      <c r="E1489" s="18" t="s">
        <v>87</v>
      </c>
      <c r="F1489" s="18">
        <v>0</v>
      </c>
      <c r="G1489" s="18">
        <v>2</v>
      </c>
      <c r="H1489" s="18">
        <v>1</v>
      </c>
      <c r="I1489" s="18"/>
      <c r="J1489" s="18"/>
      <c r="K1489" s="18"/>
      <c r="L1489" s="19" t="s">
        <v>8866</v>
      </c>
      <c r="M1489" s="19" t="s">
        <v>8867</v>
      </c>
      <c r="N1489" s="18" t="s">
        <v>7625</v>
      </c>
      <c r="O1489" s="18">
        <v>1</v>
      </c>
      <c r="P1489" s="18" t="s">
        <v>8868</v>
      </c>
      <c r="Q1489" s="18">
        <v>1</v>
      </c>
      <c r="R1489" s="18" t="s">
        <v>45</v>
      </c>
      <c r="S1489" s="37" t="s">
        <v>96</v>
      </c>
      <c r="T1489" s="18" t="s">
        <v>222</v>
      </c>
      <c r="U1489" s="37">
        <v>117.17</v>
      </c>
      <c r="V1489" s="37">
        <v>117.17</v>
      </c>
      <c r="W1489" s="37">
        <v>117.17</v>
      </c>
      <c r="X1489" s="18" t="s">
        <v>222</v>
      </c>
      <c r="Y1489" s="39"/>
      <c r="Z1489" s="16">
        <v>0</v>
      </c>
      <c r="AA1489" s="36">
        <v>206.03</v>
      </c>
      <c r="AB1489" s="36"/>
      <c r="AC1489" s="36">
        <v>206.03</v>
      </c>
      <c r="AD1489" s="70">
        <f t="shared" si="310"/>
        <v>217.75059999999999</v>
      </c>
      <c r="AE1489" s="70">
        <f t="shared" si="316"/>
        <v>262.02867199999997</v>
      </c>
      <c r="AF1489" s="70">
        <f t="shared" si="317"/>
        <v>282.99096575999999</v>
      </c>
      <c r="AG1489" s="36">
        <f t="shared" si="313"/>
        <v>217.75</v>
      </c>
      <c r="AH1489" s="36">
        <f t="shared" si="314"/>
        <v>262.02</v>
      </c>
      <c r="AI1489" s="36">
        <f t="shared" si="315"/>
        <v>282.99</v>
      </c>
      <c r="AJ1489" s="40">
        <v>42419</v>
      </c>
      <c r="AK1489" s="40">
        <v>42422</v>
      </c>
      <c r="AL1489" s="22"/>
      <c r="AM1489" s="20" t="s">
        <v>184</v>
      </c>
      <c r="AN1489" s="20"/>
      <c r="AO1489" s="20" t="s">
        <v>272</v>
      </c>
      <c r="AP1489" s="20"/>
      <c r="AQ1489" s="20"/>
      <c r="AR1489" s="22"/>
      <c r="AS1489" s="46">
        <v>42552</v>
      </c>
      <c r="AT1489" s="173"/>
    </row>
    <row r="1490" spans="1:46" ht="47.25" customHeight="1">
      <c r="A1490" s="16">
        <v>8699545776482</v>
      </c>
      <c r="B1490" s="16" t="s">
        <v>8864</v>
      </c>
      <c r="C1490" s="16" t="s">
        <v>8865</v>
      </c>
      <c r="D1490" s="17" t="s">
        <v>87</v>
      </c>
      <c r="E1490" s="18" t="s">
        <v>87</v>
      </c>
      <c r="F1490" s="18">
        <v>0</v>
      </c>
      <c r="G1490" s="18">
        <v>2</v>
      </c>
      <c r="H1490" s="18">
        <v>1</v>
      </c>
      <c r="I1490" s="18"/>
      <c r="J1490" s="18"/>
      <c r="K1490" s="18"/>
      <c r="L1490" s="19" t="s">
        <v>8872</v>
      </c>
      <c r="M1490" s="19" t="s">
        <v>8867</v>
      </c>
      <c r="N1490" s="18" t="s">
        <v>7625</v>
      </c>
      <c r="O1490" s="18">
        <v>1</v>
      </c>
      <c r="P1490" s="18" t="s">
        <v>8868</v>
      </c>
      <c r="Q1490" s="18">
        <v>1</v>
      </c>
      <c r="R1490" s="18" t="s">
        <v>45</v>
      </c>
      <c r="S1490" s="37" t="s">
        <v>96</v>
      </c>
      <c r="T1490" s="37" t="s">
        <v>331</v>
      </c>
      <c r="U1490" s="37">
        <v>122.48</v>
      </c>
      <c r="V1490" s="37">
        <v>122.48</v>
      </c>
      <c r="W1490" s="37">
        <v>122.48</v>
      </c>
      <c r="X1490" s="37" t="s">
        <v>331</v>
      </c>
      <c r="Y1490" s="39"/>
      <c r="Z1490" s="16">
        <v>0</v>
      </c>
      <c r="AA1490" s="36">
        <v>259.22000000000003</v>
      </c>
      <c r="AB1490" s="36"/>
      <c r="AC1490" s="36">
        <v>259.22000000000003</v>
      </c>
      <c r="AD1490" s="70">
        <f t="shared" si="310"/>
        <v>272.00440000000003</v>
      </c>
      <c r="AE1490" s="70">
        <f t="shared" si="316"/>
        <v>322.79292800000002</v>
      </c>
      <c r="AF1490" s="70">
        <f t="shared" si="317"/>
        <v>348.61636224000006</v>
      </c>
      <c r="AG1490" s="36">
        <f t="shared" si="313"/>
        <v>272</v>
      </c>
      <c r="AH1490" s="36">
        <f t="shared" si="314"/>
        <v>322.79000000000002</v>
      </c>
      <c r="AI1490" s="36">
        <f t="shared" si="315"/>
        <v>348.61</v>
      </c>
      <c r="AJ1490" s="40">
        <v>42419</v>
      </c>
      <c r="AK1490" s="40">
        <v>42422</v>
      </c>
      <c r="AL1490" s="22"/>
      <c r="AM1490" s="20" t="s">
        <v>184</v>
      </c>
      <c r="AN1490" s="20"/>
      <c r="AO1490" s="20" t="s">
        <v>272</v>
      </c>
      <c r="AP1490" s="20"/>
      <c r="AQ1490" s="20"/>
      <c r="AR1490" s="22"/>
      <c r="AS1490" s="46">
        <v>42552</v>
      </c>
      <c r="AT1490" s="173"/>
    </row>
    <row r="1491" spans="1:46" ht="47.25" customHeight="1">
      <c r="A1491" s="16">
        <v>8699788120127</v>
      </c>
      <c r="B1491" s="16" t="s">
        <v>11421</v>
      </c>
      <c r="C1491" s="16" t="s">
        <v>11422</v>
      </c>
      <c r="D1491" s="17" t="s">
        <v>323</v>
      </c>
      <c r="E1491" s="18" t="s">
        <v>295</v>
      </c>
      <c r="F1491" s="18">
        <v>4</v>
      </c>
      <c r="G1491" s="18">
        <v>1</v>
      </c>
      <c r="H1491" s="18">
        <v>2</v>
      </c>
      <c r="I1491" s="18"/>
      <c r="J1491" s="18"/>
      <c r="K1491" s="18"/>
      <c r="L1491" s="19" t="s">
        <v>11423</v>
      </c>
      <c r="M1491" s="19" t="s">
        <v>11424</v>
      </c>
      <c r="N1491" s="18" t="s">
        <v>4851</v>
      </c>
      <c r="O1491" s="18">
        <v>400</v>
      </c>
      <c r="P1491" s="18" t="s">
        <v>163</v>
      </c>
      <c r="Q1491" s="18">
        <v>40</v>
      </c>
      <c r="R1491" s="18" t="s">
        <v>95</v>
      </c>
      <c r="S1491" s="37" t="s">
        <v>46</v>
      </c>
      <c r="T1491" s="18" t="s">
        <v>53</v>
      </c>
      <c r="U1491" s="38">
        <v>1.87</v>
      </c>
      <c r="V1491" s="38">
        <v>1.87</v>
      </c>
      <c r="W1491" s="38">
        <v>0</v>
      </c>
      <c r="X1491" s="18" t="s">
        <v>53</v>
      </c>
      <c r="Y1491" s="39"/>
      <c r="Z1491" s="16">
        <v>0</v>
      </c>
      <c r="AA1491" s="36">
        <v>5.12</v>
      </c>
      <c r="AB1491" s="36"/>
      <c r="AC1491" s="36">
        <v>5.12</v>
      </c>
      <c r="AD1491" s="38">
        <f t="shared" si="310"/>
        <v>5.5808000000000009</v>
      </c>
      <c r="AE1491" s="38">
        <f t="shared" si="316"/>
        <v>6.9760000000000009</v>
      </c>
      <c r="AF1491" s="38">
        <f t="shared" si="317"/>
        <v>7.5340800000000012</v>
      </c>
      <c r="AG1491" s="36">
        <f t="shared" si="313"/>
        <v>5.58</v>
      </c>
      <c r="AH1491" s="36">
        <f t="shared" si="314"/>
        <v>6.97</v>
      </c>
      <c r="AI1491" s="36">
        <f t="shared" si="315"/>
        <v>7.53</v>
      </c>
      <c r="AJ1491" s="40">
        <v>43245</v>
      </c>
      <c r="AK1491" s="40">
        <v>43251</v>
      </c>
      <c r="AL1491" s="17">
        <v>1</v>
      </c>
      <c r="AM1491" s="17" t="s">
        <v>10882</v>
      </c>
      <c r="AN1491" s="17"/>
      <c r="AO1491" s="20" t="s">
        <v>272</v>
      </c>
      <c r="AP1491" s="20"/>
      <c r="AQ1491" s="20"/>
      <c r="AR1491" s="22"/>
      <c r="AS1491" s="46">
        <v>42552</v>
      </c>
      <c r="AT1491" s="173"/>
    </row>
    <row r="1492" spans="1:46" ht="47.25" customHeight="1">
      <c r="A1492" s="16">
        <v>8699523040024</v>
      </c>
      <c r="B1492" s="16" t="s">
        <v>6601</v>
      </c>
      <c r="C1492" s="16" t="s">
        <v>6602</v>
      </c>
      <c r="D1492" s="17" t="s">
        <v>38</v>
      </c>
      <c r="E1492" s="18" t="s">
        <v>38</v>
      </c>
      <c r="F1492" s="18">
        <v>0</v>
      </c>
      <c r="G1492" s="18">
        <v>1</v>
      </c>
      <c r="H1492" s="18">
        <v>1</v>
      </c>
      <c r="I1492" s="18"/>
      <c r="J1492" s="18"/>
      <c r="K1492" s="18"/>
      <c r="L1492" s="19" t="s">
        <v>5837</v>
      </c>
      <c r="M1492" s="19" t="s">
        <v>1640</v>
      </c>
      <c r="N1492" s="18" t="s">
        <v>2138</v>
      </c>
      <c r="O1492" s="18">
        <v>40</v>
      </c>
      <c r="P1492" s="18" t="s">
        <v>163</v>
      </c>
      <c r="Q1492" s="18">
        <v>14</v>
      </c>
      <c r="R1492" s="18" t="s">
        <v>45</v>
      </c>
      <c r="S1492" s="37" t="s">
        <v>46</v>
      </c>
      <c r="T1492" s="18" t="s">
        <v>557</v>
      </c>
      <c r="U1492" s="37">
        <v>7.14</v>
      </c>
      <c r="V1492" s="37">
        <v>4.1100000000000003</v>
      </c>
      <c r="W1492" s="37">
        <v>4.1100000000000003</v>
      </c>
      <c r="X1492" s="18" t="s">
        <v>557</v>
      </c>
      <c r="Y1492" s="39"/>
      <c r="Z1492" s="16">
        <v>0</v>
      </c>
      <c r="AA1492" s="36">
        <v>8.69</v>
      </c>
      <c r="AB1492" s="36"/>
      <c r="AC1492" s="36">
        <v>8.69</v>
      </c>
      <c r="AD1492" s="70">
        <f t="shared" si="310"/>
        <v>9.4720999999999993</v>
      </c>
      <c r="AE1492" s="70">
        <f t="shared" si="316"/>
        <v>11.840124999999999</v>
      </c>
      <c r="AF1492" s="70">
        <f t="shared" si="317"/>
        <v>12.787334999999999</v>
      </c>
      <c r="AG1492" s="36">
        <f t="shared" si="313"/>
        <v>9.4700000000000006</v>
      </c>
      <c r="AH1492" s="36">
        <f t="shared" si="314"/>
        <v>11.84</v>
      </c>
      <c r="AI1492" s="36">
        <f t="shared" si="315"/>
        <v>12.78</v>
      </c>
      <c r="AJ1492" s="40">
        <v>42545</v>
      </c>
      <c r="AK1492" s="40">
        <v>42547</v>
      </c>
      <c r="AL1492" s="22"/>
      <c r="AM1492" s="20" t="s">
        <v>184</v>
      </c>
      <c r="AN1492" s="20"/>
      <c r="AO1492" s="20" t="s">
        <v>272</v>
      </c>
      <c r="AP1492" s="20"/>
      <c r="AQ1492" s="20"/>
      <c r="AR1492" s="22"/>
      <c r="AS1492" s="46">
        <v>42552</v>
      </c>
      <c r="AT1492" s="173"/>
    </row>
    <row r="1493" spans="1:46" ht="47.25" customHeight="1">
      <c r="A1493" s="16">
        <v>8699523090098</v>
      </c>
      <c r="B1493" s="16" t="s">
        <v>4328</v>
      </c>
      <c r="C1493" s="16" t="s">
        <v>4330</v>
      </c>
      <c r="D1493" s="17" t="s">
        <v>38</v>
      </c>
      <c r="E1493" s="18" t="s">
        <v>41</v>
      </c>
      <c r="F1493" s="18">
        <v>4</v>
      </c>
      <c r="G1493" s="18">
        <v>1</v>
      </c>
      <c r="H1493" s="18">
        <v>2</v>
      </c>
      <c r="I1493" s="18"/>
      <c r="J1493" s="18"/>
      <c r="K1493" s="18"/>
      <c r="L1493" s="19" t="s">
        <v>5825</v>
      </c>
      <c r="M1493" s="19" t="s">
        <v>2115</v>
      </c>
      <c r="N1493" s="18" t="s">
        <v>2138</v>
      </c>
      <c r="O1493" s="18">
        <v>40</v>
      </c>
      <c r="P1493" s="18" t="s">
        <v>163</v>
      </c>
      <c r="Q1493" s="18">
        <v>30</v>
      </c>
      <c r="R1493" s="18" t="s">
        <v>45</v>
      </c>
      <c r="S1493" s="37" t="s">
        <v>46</v>
      </c>
      <c r="T1493" s="18" t="s">
        <v>53</v>
      </c>
      <c r="U1493" s="37">
        <v>1.9</v>
      </c>
      <c r="V1493" s="37">
        <v>1.9</v>
      </c>
      <c r="W1493" s="37">
        <v>0</v>
      </c>
      <c r="X1493" s="18" t="s">
        <v>53</v>
      </c>
      <c r="Y1493" s="39"/>
      <c r="Z1493" s="16">
        <v>0</v>
      </c>
      <c r="AA1493" s="36">
        <v>4.0199999999999996</v>
      </c>
      <c r="AB1493" s="36"/>
      <c r="AC1493" s="36">
        <v>4.0199999999999996</v>
      </c>
      <c r="AD1493" s="70">
        <f t="shared" si="310"/>
        <v>4.3818000000000001</v>
      </c>
      <c r="AE1493" s="70">
        <f t="shared" si="316"/>
        <v>5.4772499999999997</v>
      </c>
      <c r="AF1493" s="70">
        <f t="shared" si="317"/>
        <v>5.9154299999999997</v>
      </c>
      <c r="AG1493" s="36">
        <f t="shared" si="313"/>
        <v>4.38</v>
      </c>
      <c r="AH1493" s="36">
        <f t="shared" si="314"/>
        <v>5.47</v>
      </c>
      <c r="AI1493" s="36">
        <f t="shared" si="315"/>
        <v>5.91</v>
      </c>
      <c r="AJ1493" s="40">
        <v>42510</v>
      </c>
      <c r="AK1493" s="40">
        <v>42514</v>
      </c>
      <c r="AL1493" s="22"/>
      <c r="AM1493" s="20" t="s">
        <v>184</v>
      </c>
      <c r="AN1493" s="20"/>
      <c r="AO1493" s="20" t="s">
        <v>272</v>
      </c>
      <c r="AP1493" s="20"/>
      <c r="AQ1493" s="20"/>
      <c r="AR1493" s="22"/>
      <c r="AS1493" s="46">
        <v>42552</v>
      </c>
      <c r="AT1493" s="173"/>
    </row>
    <row r="1494" spans="1:46" ht="47.25" customHeight="1">
      <c r="A1494" s="16">
        <v>8699788090031</v>
      </c>
      <c r="B1494" s="16" t="s">
        <v>4328</v>
      </c>
      <c r="C1494" s="16" t="s">
        <v>4330</v>
      </c>
      <c r="D1494" s="17" t="s">
        <v>323</v>
      </c>
      <c r="E1494" s="18" t="s">
        <v>295</v>
      </c>
      <c r="F1494" s="18">
        <v>4</v>
      </c>
      <c r="G1494" s="18">
        <v>1</v>
      </c>
      <c r="H1494" s="18">
        <v>2</v>
      </c>
      <c r="I1494" s="18"/>
      <c r="J1494" s="18"/>
      <c r="K1494" s="18"/>
      <c r="L1494" s="19" t="s">
        <v>11273</v>
      </c>
      <c r="M1494" s="19" t="s">
        <v>2115</v>
      </c>
      <c r="N1494" s="18" t="s">
        <v>4851</v>
      </c>
      <c r="O1494" s="18">
        <v>40</v>
      </c>
      <c r="P1494" s="18" t="s">
        <v>163</v>
      </c>
      <c r="Q1494" s="18">
        <v>30</v>
      </c>
      <c r="R1494" s="18" t="s">
        <v>95</v>
      </c>
      <c r="S1494" s="37" t="s">
        <v>46</v>
      </c>
      <c r="T1494" s="18" t="s">
        <v>53</v>
      </c>
      <c r="U1494" s="38">
        <v>1.9</v>
      </c>
      <c r="V1494" s="38">
        <v>1.9</v>
      </c>
      <c r="W1494" s="38">
        <v>0</v>
      </c>
      <c r="X1494" s="18" t="s">
        <v>53</v>
      </c>
      <c r="Y1494" s="39"/>
      <c r="Z1494" s="16">
        <v>0</v>
      </c>
      <c r="AA1494" s="36">
        <v>5.23</v>
      </c>
      <c r="AB1494" s="36"/>
      <c r="AC1494" s="36">
        <v>5.23</v>
      </c>
      <c r="AD1494" s="38">
        <f t="shared" si="310"/>
        <v>5.7007000000000012</v>
      </c>
      <c r="AE1494" s="38">
        <f t="shared" si="316"/>
        <v>7.1258750000000015</v>
      </c>
      <c r="AF1494" s="38">
        <f t="shared" si="317"/>
        <v>7.6959450000000018</v>
      </c>
      <c r="AG1494" s="36">
        <f t="shared" si="313"/>
        <v>5.7</v>
      </c>
      <c r="AH1494" s="36">
        <f t="shared" si="314"/>
        <v>7.12</v>
      </c>
      <c r="AI1494" s="36">
        <f t="shared" si="315"/>
        <v>7.69</v>
      </c>
      <c r="AJ1494" s="40">
        <v>43245</v>
      </c>
      <c r="AK1494" s="40">
        <v>43251</v>
      </c>
      <c r="AL1494" s="17">
        <v>1</v>
      </c>
      <c r="AM1494" s="17" t="s">
        <v>10882</v>
      </c>
      <c r="AN1494" s="17"/>
      <c r="AO1494" s="20" t="s">
        <v>272</v>
      </c>
      <c r="AP1494" s="20"/>
      <c r="AQ1494" s="20"/>
      <c r="AR1494" s="22"/>
      <c r="AS1494" s="46">
        <v>42552</v>
      </c>
      <c r="AT1494" s="173"/>
    </row>
    <row r="1495" spans="1:46" ht="47.25" customHeight="1">
      <c r="A1495" s="16">
        <v>8699788090048</v>
      </c>
      <c r="B1495" s="16" t="s">
        <v>4328</v>
      </c>
      <c r="C1495" s="16" t="s">
        <v>4330</v>
      </c>
      <c r="D1495" s="17" t="s">
        <v>323</v>
      </c>
      <c r="E1495" s="18" t="s">
        <v>295</v>
      </c>
      <c r="F1495" s="18">
        <v>4</v>
      </c>
      <c r="G1495" s="18">
        <v>1</v>
      </c>
      <c r="H1495" s="18">
        <v>2</v>
      </c>
      <c r="I1495" s="18"/>
      <c r="J1495" s="18"/>
      <c r="K1495" s="18"/>
      <c r="L1495" s="19" t="s">
        <v>11274</v>
      </c>
      <c r="M1495" s="19" t="s">
        <v>2115</v>
      </c>
      <c r="N1495" s="18" t="s">
        <v>4851</v>
      </c>
      <c r="O1495" s="18">
        <v>40</v>
      </c>
      <c r="P1495" s="18" t="s">
        <v>163</v>
      </c>
      <c r="Q1495" s="18">
        <v>60</v>
      </c>
      <c r="R1495" s="18" t="s">
        <v>95</v>
      </c>
      <c r="S1495" s="37" t="s">
        <v>46</v>
      </c>
      <c r="T1495" s="18" t="s">
        <v>53</v>
      </c>
      <c r="U1495" s="38">
        <v>2.8699999999999997</v>
      </c>
      <c r="V1495" s="38">
        <v>2.8699999999999997</v>
      </c>
      <c r="W1495" s="38">
        <v>0</v>
      </c>
      <c r="X1495" s="18" t="s">
        <v>53</v>
      </c>
      <c r="Y1495" s="39"/>
      <c r="Z1495" s="16">
        <v>0</v>
      </c>
      <c r="AA1495" s="36">
        <v>7.9</v>
      </c>
      <c r="AB1495" s="36"/>
      <c r="AC1495" s="36">
        <v>7.9</v>
      </c>
      <c r="AD1495" s="38">
        <f t="shared" si="310"/>
        <v>8.6110000000000007</v>
      </c>
      <c r="AE1495" s="38">
        <f t="shared" si="316"/>
        <v>10.763750000000002</v>
      </c>
      <c r="AF1495" s="38">
        <f t="shared" si="317"/>
        <v>11.624850000000002</v>
      </c>
      <c r="AG1495" s="36">
        <f t="shared" si="313"/>
        <v>8.61</v>
      </c>
      <c r="AH1495" s="36">
        <f t="shared" si="314"/>
        <v>10.76</v>
      </c>
      <c r="AI1495" s="36">
        <f t="shared" si="315"/>
        <v>11.62</v>
      </c>
      <c r="AJ1495" s="40">
        <v>43245</v>
      </c>
      <c r="AK1495" s="40">
        <v>43251</v>
      </c>
      <c r="AL1495" s="17">
        <v>1</v>
      </c>
      <c r="AM1495" s="17" t="s">
        <v>10882</v>
      </c>
      <c r="AN1495" s="17"/>
      <c r="AO1495" s="20" t="s">
        <v>272</v>
      </c>
      <c r="AP1495" s="20"/>
      <c r="AQ1495" s="20"/>
      <c r="AR1495" s="22"/>
      <c r="AS1495" s="46">
        <v>42552</v>
      </c>
      <c r="AT1495" s="173"/>
    </row>
    <row r="1496" spans="1:46" ht="47.25" customHeight="1">
      <c r="A1496" s="16">
        <v>8699265150036</v>
      </c>
      <c r="B1496" s="16" t="s">
        <v>2100</v>
      </c>
      <c r="C1496" s="16" t="s">
        <v>2102</v>
      </c>
      <c r="D1496" s="17" t="s">
        <v>38</v>
      </c>
      <c r="E1496" s="18" t="s">
        <v>38</v>
      </c>
      <c r="F1496" s="18">
        <v>0</v>
      </c>
      <c r="G1496" s="39" t="s">
        <v>2260</v>
      </c>
      <c r="H1496" s="18">
        <v>1</v>
      </c>
      <c r="I1496" s="18"/>
      <c r="J1496" s="18"/>
      <c r="K1496" s="18"/>
      <c r="L1496" s="19" t="s">
        <v>9936</v>
      </c>
      <c r="M1496" s="19" t="s">
        <v>2106</v>
      </c>
      <c r="N1496" s="18" t="s">
        <v>2108</v>
      </c>
      <c r="O1496" s="18">
        <v>15</v>
      </c>
      <c r="P1496" s="18" t="s">
        <v>163</v>
      </c>
      <c r="Q1496" s="18">
        <v>28</v>
      </c>
      <c r="R1496" s="18" t="s">
        <v>45</v>
      </c>
      <c r="S1496" s="37" t="s">
        <v>46</v>
      </c>
      <c r="T1496" s="18" t="s">
        <v>222</v>
      </c>
      <c r="U1496" s="37">
        <v>7.43</v>
      </c>
      <c r="V1496" s="37">
        <v>7.43</v>
      </c>
      <c r="W1496" s="37">
        <v>4.45</v>
      </c>
      <c r="X1496" s="18" t="s">
        <v>222</v>
      </c>
      <c r="Y1496" s="39"/>
      <c r="Z1496" s="16">
        <v>0</v>
      </c>
      <c r="AA1496" s="36">
        <v>9.39</v>
      </c>
      <c r="AB1496" s="36"/>
      <c r="AC1496" s="36">
        <v>9.39</v>
      </c>
      <c r="AD1496" s="70">
        <f t="shared" si="310"/>
        <v>10.235100000000001</v>
      </c>
      <c r="AE1496" s="70">
        <f t="shared" si="316"/>
        <v>12.793875000000002</v>
      </c>
      <c r="AF1496" s="70">
        <f t="shared" si="317"/>
        <v>13.817385000000003</v>
      </c>
      <c r="AG1496" s="36">
        <f t="shared" si="313"/>
        <v>10.23</v>
      </c>
      <c r="AH1496" s="36">
        <f t="shared" si="314"/>
        <v>12.79</v>
      </c>
      <c r="AI1496" s="36">
        <f t="shared" si="315"/>
        <v>13.81</v>
      </c>
      <c r="AJ1496" s="40">
        <v>42419</v>
      </c>
      <c r="AK1496" s="40">
        <v>42422</v>
      </c>
      <c r="AL1496" s="22"/>
      <c r="AM1496" s="20" t="s">
        <v>2123</v>
      </c>
      <c r="AN1496" s="20"/>
      <c r="AO1496" s="20" t="s">
        <v>272</v>
      </c>
      <c r="AP1496" s="20"/>
      <c r="AQ1496" s="20"/>
      <c r="AR1496" s="22"/>
      <c r="AS1496" s="46">
        <v>42552</v>
      </c>
      <c r="AT1496" s="173"/>
    </row>
    <row r="1497" spans="1:46" ht="47.25" customHeight="1">
      <c r="A1497" s="16">
        <v>8699265150043</v>
      </c>
      <c r="B1497" s="16" t="s">
        <v>2100</v>
      </c>
      <c r="C1497" s="16" t="s">
        <v>2102</v>
      </c>
      <c r="D1497" s="17" t="s">
        <v>323</v>
      </c>
      <c r="E1497" s="18" t="s">
        <v>323</v>
      </c>
      <c r="F1497" s="18">
        <v>0</v>
      </c>
      <c r="G1497" s="73" t="s">
        <v>2104</v>
      </c>
      <c r="H1497" s="18">
        <v>1</v>
      </c>
      <c r="I1497" s="18"/>
      <c r="J1497" s="18"/>
      <c r="K1497" s="18"/>
      <c r="L1497" s="19" t="s">
        <v>2105</v>
      </c>
      <c r="M1497" s="19" t="s">
        <v>2106</v>
      </c>
      <c r="N1497" s="18" t="s">
        <v>2108</v>
      </c>
      <c r="O1497" s="18">
        <v>30</v>
      </c>
      <c r="P1497" s="18" t="s">
        <v>163</v>
      </c>
      <c r="Q1497" s="18">
        <v>28</v>
      </c>
      <c r="R1497" s="18" t="s">
        <v>95</v>
      </c>
      <c r="S1497" s="37" t="s">
        <v>46</v>
      </c>
      <c r="T1497" s="18" t="s">
        <v>284</v>
      </c>
      <c r="U1497" s="38">
        <v>7.56</v>
      </c>
      <c r="V1497" s="38">
        <v>13.46</v>
      </c>
      <c r="W1497" s="38">
        <v>7.56</v>
      </c>
      <c r="X1497" s="18" t="s">
        <v>284</v>
      </c>
      <c r="Y1497" s="39"/>
      <c r="Z1497" s="16">
        <v>0</v>
      </c>
      <c r="AA1497" s="45">
        <v>17.7</v>
      </c>
      <c r="AB1497" s="36"/>
      <c r="AC1497" s="36">
        <v>17.7</v>
      </c>
      <c r="AD1497" s="38">
        <f t="shared" si="310"/>
        <v>19.216000000000001</v>
      </c>
      <c r="AE1497" s="38">
        <f t="shared" si="316"/>
        <v>24.020000000000003</v>
      </c>
      <c r="AF1497" s="38">
        <f t="shared" si="317"/>
        <v>25.941600000000005</v>
      </c>
      <c r="AG1497" s="36">
        <f t="shared" si="313"/>
        <v>19.21</v>
      </c>
      <c r="AH1497" s="36">
        <f t="shared" si="314"/>
        <v>24.02</v>
      </c>
      <c r="AI1497" s="36">
        <f t="shared" si="315"/>
        <v>25.94</v>
      </c>
      <c r="AJ1497" s="40">
        <v>42783</v>
      </c>
      <c r="AK1497" s="40">
        <v>42786</v>
      </c>
      <c r="AL1497" s="17">
        <v>1</v>
      </c>
      <c r="AM1497" s="20" t="s">
        <v>2123</v>
      </c>
      <c r="AN1497" s="20"/>
      <c r="AO1497" s="20" t="s">
        <v>1350</v>
      </c>
      <c r="AP1497" s="20"/>
      <c r="AQ1497" s="20"/>
      <c r="AR1497" s="22"/>
      <c r="AS1497" s="46">
        <v>42552</v>
      </c>
      <c r="AT1497" s="173"/>
    </row>
    <row r="1498" spans="1:46" ht="47.25" customHeight="1">
      <c r="A1498" s="16">
        <v>8697936092951</v>
      </c>
      <c r="B1498" s="16" t="s">
        <v>4516</v>
      </c>
      <c r="C1498" s="16" t="s">
        <v>4517</v>
      </c>
      <c r="D1498" s="17" t="s">
        <v>38</v>
      </c>
      <c r="E1498" s="18" t="s">
        <v>38</v>
      </c>
      <c r="F1498" s="18">
        <v>0</v>
      </c>
      <c r="G1498" s="18">
        <v>1</v>
      </c>
      <c r="H1498" s="18">
        <v>1</v>
      </c>
      <c r="I1498" s="18"/>
      <c r="J1498" s="18"/>
      <c r="K1498" s="18"/>
      <c r="L1498" s="19" t="s">
        <v>4199</v>
      </c>
      <c r="M1498" s="19" t="s">
        <v>247</v>
      </c>
      <c r="N1498" s="18" t="s">
        <v>502</v>
      </c>
      <c r="O1498" s="18">
        <v>150</v>
      </c>
      <c r="P1498" s="18" t="s">
        <v>163</v>
      </c>
      <c r="Q1498" s="18">
        <v>56</v>
      </c>
      <c r="R1498" s="45" t="s">
        <v>1817</v>
      </c>
      <c r="S1498" s="37" t="s">
        <v>46</v>
      </c>
      <c r="T1498" s="37" t="s">
        <v>331</v>
      </c>
      <c r="U1498" s="37">
        <v>27.55</v>
      </c>
      <c r="V1498" s="37">
        <v>49.84</v>
      </c>
      <c r="W1498" s="37">
        <v>27.55</v>
      </c>
      <c r="X1498" s="37" t="s">
        <v>331</v>
      </c>
      <c r="Y1498" s="39"/>
      <c r="Z1498" s="16">
        <v>0</v>
      </c>
      <c r="AA1498" s="36">
        <v>56.36</v>
      </c>
      <c r="AB1498" s="36"/>
      <c r="AC1498" s="36">
        <v>56.36</v>
      </c>
      <c r="AD1498" s="37">
        <f t="shared" si="310"/>
        <v>60.905200000000001</v>
      </c>
      <c r="AE1498" s="37">
        <f t="shared" si="316"/>
        <v>76.131500000000003</v>
      </c>
      <c r="AF1498" s="37">
        <f t="shared" si="317"/>
        <v>82.222020000000015</v>
      </c>
      <c r="AG1498" s="36">
        <f t="shared" si="313"/>
        <v>60.9</v>
      </c>
      <c r="AH1498" s="36">
        <f t="shared" si="314"/>
        <v>76.13</v>
      </c>
      <c r="AI1498" s="36">
        <f t="shared" si="315"/>
        <v>82.22</v>
      </c>
      <c r="AJ1498" s="40">
        <v>42636</v>
      </c>
      <c r="AK1498" s="40">
        <v>42640</v>
      </c>
      <c r="AL1498" s="22"/>
      <c r="AM1498" s="20" t="s">
        <v>184</v>
      </c>
      <c r="AN1498" s="20"/>
      <c r="AO1498" s="20" t="s">
        <v>8480</v>
      </c>
      <c r="AP1498" s="20"/>
      <c r="AQ1498" s="20"/>
      <c r="AR1498" s="22"/>
      <c r="AS1498" s="46">
        <v>42552</v>
      </c>
      <c r="AT1498" s="173"/>
    </row>
    <row r="1499" spans="1:46" ht="47.25" customHeight="1">
      <c r="A1499" s="16">
        <v>8697936092913</v>
      </c>
      <c r="B1499" s="16" t="s">
        <v>4516</v>
      </c>
      <c r="C1499" s="16" t="s">
        <v>4517</v>
      </c>
      <c r="D1499" s="17" t="s">
        <v>38</v>
      </c>
      <c r="E1499" s="18" t="s">
        <v>38</v>
      </c>
      <c r="F1499" s="18">
        <v>0</v>
      </c>
      <c r="G1499" s="18">
        <v>1</v>
      </c>
      <c r="H1499" s="18">
        <v>1</v>
      </c>
      <c r="I1499" s="18"/>
      <c r="J1499" s="18"/>
      <c r="K1499" s="18"/>
      <c r="L1499" s="19" t="s">
        <v>4200</v>
      </c>
      <c r="M1499" s="19" t="s">
        <v>247</v>
      </c>
      <c r="N1499" s="18" t="s">
        <v>502</v>
      </c>
      <c r="O1499" s="18">
        <v>25</v>
      </c>
      <c r="P1499" s="18" t="s">
        <v>163</v>
      </c>
      <c r="Q1499" s="18">
        <v>56</v>
      </c>
      <c r="R1499" s="45" t="s">
        <v>1817</v>
      </c>
      <c r="S1499" s="37" t="s">
        <v>46</v>
      </c>
      <c r="T1499" s="37" t="s">
        <v>238</v>
      </c>
      <c r="U1499" s="37">
        <v>7.5</v>
      </c>
      <c r="V1499" s="37">
        <v>11.02</v>
      </c>
      <c r="W1499" s="37">
        <v>6.61</v>
      </c>
      <c r="X1499" s="37" t="s">
        <v>557</v>
      </c>
      <c r="Y1499" s="39"/>
      <c r="Z1499" s="16">
        <v>0</v>
      </c>
      <c r="AA1499" s="36">
        <v>10.83</v>
      </c>
      <c r="AB1499" s="36"/>
      <c r="AC1499" s="36">
        <v>10.83</v>
      </c>
      <c r="AD1499" s="37">
        <f t="shared" si="310"/>
        <v>11.7964</v>
      </c>
      <c r="AE1499" s="37">
        <f t="shared" si="316"/>
        <v>14.7455</v>
      </c>
      <c r="AF1499" s="37">
        <f t="shared" si="317"/>
        <v>15.925140000000001</v>
      </c>
      <c r="AG1499" s="36">
        <f t="shared" si="313"/>
        <v>11.79</v>
      </c>
      <c r="AH1499" s="36">
        <f t="shared" si="314"/>
        <v>14.74</v>
      </c>
      <c r="AI1499" s="36">
        <f t="shared" si="315"/>
        <v>15.92</v>
      </c>
      <c r="AJ1499" s="40">
        <v>42636</v>
      </c>
      <c r="AK1499" s="40">
        <v>42640</v>
      </c>
      <c r="AL1499" s="22"/>
      <c r="AM1499" s="20" t="s">
        <v>184</v>
      </c>
      <c r="AN1499" s="20"/>
      <c r="AO1499" s="20" t="s">
        <v>272</v>
      </c>
      <c r="AP1499" s="20"/>
      <c r="AQ1499" s="20"/>
      <c r="AR1499" s="22"/>
      <c r="AS1499" s="46">
        <v>42552</v>
      </c>
      <c r="AT1499" s="173"/>
    </row>
    <row r="1500" spans="1:46" ht="47.25" customHeight="1">
      <c r="A1500" s="16">
        <v>8697936092975</v>
      </c>
      <c r="B1500" s="16" t="s">
        <v>4516</v>
      </c>
      <c r="C1500" s="16" t="s">
        <v>4517</v>
      </c>
      <c r="D1500" s="17" t="s">
        <v>38</v>
      </c>
      <c r="E1500" s="18" t="s">
        <v>38</v>
      </c>
      <c r="F1500" s="18">
        <v>0</v>
      </c>
      <c r="G1500" s="18">
        <v>1</v>
      </c>
      <c r="H1500" s="18">
        <v>1</v>
      </c>
      <c r="I1500" s="18"/>
      <c r="J1500" s="18"/>
      <c r="K1500" s="18"/>
      <c r="L1500" s="19" t="s">
        <v>4201</v>
      </c>
      <c r="M1500" s="19" t="s">
        <v>247</v>
      </c>
      <c r="N1500" s="18" t="s">
        <v>502</v>
      </c>
      <c r="O1500" s="18">
        <v>300</v>
      </c>
      <c r="P1500" s="18" t="s">
        <v>163</v>
      </c>
      <c r="Q1500" s="18">
        <v>56</v>
      </c>
      <c r="R1500" s="45" t="s">
        <v>1817</v>
      </c>
      <c r="S1500" s="37" t="s">
        <v>46</v>
      </c>
      <c r="T1500" s="18" t="s">
        <v>331</v>
      </c>
      <c r="U1500" s="37">
        <v>45.15</v>
      </c>
      <c r="V1500" s="37">
        <v>71.63</v>
      </c>
      <c r="W1500" s="37">
        <v>42.97</v>
      </c>
      <c r="X1500" s="18" t="s">
        <v>331</v>
      </c>
      <c r="Y1500" s="39"/>
      <c r="Z1500" s="16">
        <v>0</v>
      </c>
      <c r="AA1500" s="36">
        <v>82.57</v>
      </c>
      <c r="AB1500" s="36"/>
      <c r="AC1500" s="36">
        <v>82.57</v>
      </c>
      <c r="AD1500" s="37">
        <f t="shared" si="310"/>
        <v>88.9499</v>
      </c>
      <c r="AE1500" s="37">
        <f t="shared" si="316"/>
        <v>111.187375</v>
      </c>
      <c r="AF1500" s="37">
        <f t="shared" si="317"/>
        <v>120.08236500000001</v>
      </c>
      <c r="AG1500" s="36">
        <f t="shared" si="313"/>
        <v>88.94</v>
      </c>
      <c r="AH1500" s="36">
        <f t="shared" si="314"/>
        <v>111.18</v>
      </c>
      <c r="AI1500" s="36">
        <f t="shared" si="315"/>
        <v>120.08</v>
      </c>
      <c r="AJ1500" s="40">
        <v>42636</v>
      </c>
      <c r="AK1500" s="40">
        <v>42640</v>
      </c>
      <c r="AL1500" s="22"/>
      <c r="AM1500" s="20" t="s">
        <v>184</v>
      </c>
      <c r="AN1500" s="20"/>
      <c r="AO1500" s="20" t="s">
        <v>7851</v>
      </c>
      <c r="AP1500" s="20"/>
      <c r="AQ1500" s="20"/>
      <c r="AR1500" s="22"/>
      <c r="AS1500" s="46">
        <v>42552</v>
      </c>
      <c r="AT1500" s="173"/>
    </row>
    <row r="1501" spans="1:46" ht="47.25" customHeight="1">
      <c r="A1501" s="16">
        <v>8697936092937</v>
      </c>
      <c r="B1501" s="16" t="s">
        <v>4516</v>
      </c>
      <c r="C1501" s="16" t="s">
        <v>4517</v>
      </c>
      <c r="D1501" s="17" t="s">
        <v>38</v>
      </c>
      <c r="E1501" s="18" t="s">
        <v>38</v>
      </c>
      <c r="F1501" s="18">
        <v>0</v>
      </c>
      <c r="G1501" s="18">
        <v>5</v>
      </c>
      <c r="H1501" s="18">
        <v>1</v>
      </c>
      <c r="I1501" s="18"/>
      <c r="J1501" s="18"/>
      <c r="K1501" s="18"/>
      <c r="L1501" s="19" t="s">
        <v>4202</v>
      </c>
      <c r="M1501" s="19" t="s">
        <v>247</v>
      </c>
      <c r="N1501" s="18" t="s">
        <v>502</v>
      </c>
      <c r="O1501" s="18">
        <v>75</v>
      </c>
      <c r="P1501" s="18" t="s">
        <v>163</v>
      </c>
      <c r="Q1501" s="18">
        <v>56</v>
      </c>
      <c r="R1501" s="45" t="s">
        <v>1817</v>
      </c>
      <c r="S1501" s="37" t="s">
        <v>46</v>
      </c>
      <c r="T1501" s="37" t="s">
        <v>557</v>
      </c>
      <c r="U1501" s="37">
        <v>20.88</v>
      </c>
      <c r="V1501" s="37">
        <v>33.39</v>
      </c>
      <c r="W1501" s="37">
        <v>20.033999999999999</v>
      </c>
      <c r="X1501" s="37" t="s">
        <v>284</v>
      </c>
      <c r="Y1501" s="39"/>
      <c r="Z1501" s="16">
        <v>0</v>
      </c>
      <c r="AA1501" s="36">
        <v>34.770000000000003</v>
      </c>
      <c r="AB1501" s="36"/>
      <c r="AC1501" s="36">
        <v>34.770000000000003</v>
      </c>
      <c r="AD1501" s="37">
        <f t="shared" si="310"/>
        <v>37.651600000000002</v>
      </c>
      <c r="AE1501" s="37">
        <f t="shared" si="316"/>
        <v>47.064500000000002</v>
      </c>
      <c r="AF1501" s="37">
        <f t="shared" si="317"/>
        <v>50.829660000000004</v>
      </c>
      <c r="AG1501" s="36">
        <f t="shared" si="313"/>
        <v>37.65</v>
      </c>
      <c r="AH1501" s="36">
        <f t="shared" si="314"/>
        <v>47.06</v>
      </c>
      <c r="AI1501" s="36">
        <f t="shared" si="315"/>
        <v>50.82</v>
      </c>
      <c r="AJ1501" s="40">
        <v>42636</v>
      </c>
      <c r="AK1501" s="40">
        <v>42640</v>
      </c>
      <c r="AL1501" s="22"/>
      <c r="AM1501" s="20" t="s">
        <v>184</v>
      </c>
      <c r="AN1501" s="20"/>
      <c r="AO1501" s="20" t="s">
        <v>7508</v>
      </c>
      <c r="AP1501" s="20"/>
      <c r="AQ1501" s="20"/>
      <c r="AR1501" s="22"/>
      <c r="AS1501" s="46">
        <v>42552</v>
      </c>
      <c r="AT1501" s="173"/>
    </row>
    <row r="1502" spans="1:46" ht="47.25" customHeight="1">
      <c r="A1502" s="16">
        <v>8699523380038</v>
      </c>
      <c r="B1502" s="16" t="s">
        <v>5724</v>
      </c>
      <c r="C1502" s="16" t="s">
        <v>5725</v>
      </c>
      <c r="D1502" s="17" t="s">
        <v>38</v>
      </c>
      <c r="E1502" s="18" t="s">
        <v>38</v>
      </c>
      <c r="F1502" s="18">
        <v>3</v>
      </c>
      <c r="G1502" s="18">
        <v>2</v>
      </c>
      <c r="H1502" s="18">
        <v>2</v>
      </c>
      <c r="I1502" s="18"/>
      <c r="J1502" s="18"/>
      <c r="K1502" s="18"/>
      <c r="L1502" s="19" t="s">
        <v>3680</v>
      </c>
      <c r="M1502" s="19" t="s">
        <v>3681</v>
      </c>
      <c r="N1502" s="18" t="s">
        <v>2138</v>
      </c>
      <c r="O1502" s="18"/>
      <c r="P1502" s="18"/>
      <c r="Q1502" s="18">
        <v>40</v>
      </c>
      <c r="R1502" s="18" t="s">
        <v>45</v>
      </c>
      <c r="S1502" s="37" t="s">
        <v>46</v>
      </c>
      <c r="T1502" s="18" t="s">
        <v>53</v>
      </c>
      <c r="U1502" s="37">
        <v>1.1399999999999999</v>
      </c>
      <c r="V1502" s="37">
        <v>1.1399999999999999</v>
      </c>
      <c r="W1502" s="37">
        <v>0</v>
      </c>
      <c r="X1502" s="18" t="s">
        <v>53</v>
      </c>
      <c r="Y1502" s="39" t="s">
        <v>847</v>
      </c>
      <c r="Z1502" s="16">
        <v>0</v>
      </c>
      <c r="AA1502" s="36">
        <v>2.4</v>
      </c>
      <c r="AB1502" s="36"/>
      <c r="AC1502" s="36">
        <v>2.4</v>
      </c>
      <c r="AD1502" s="70">
        <f t="shared" si="310"/>
        <v>2.6160000000000001</v>
      </c>
      <c r="AE1502" s="70">
        <f t="shared" si="316"/>
        <v>3.27</v>
      </c>
      <c r="AF1502" s="70">
        <f t="shared" si="317"/>
        <v>3.5316000000000001</v>
      </c>
      <c r="AG1502" s="36">
        <f t="shared" si="313"/>
        <v>2.61</v>
      </c>
      <c r="AH1502" s="36">
        <f t="shared" si="314"/>
        <v>3.27</v>
      </c>
      <c r="AI1502" s="36">
        <f t="shared" si="315"/>
        <v>3.53</v>
      </c>
      <c r="AJ1502" s="71">
        <v>42566</v>
      </c>
      <c r="AK1502" s="40">
        <v>42570</v>
      </c>
      <c r="AL1502" s="22"/>
      <c r="AM1502" s="20" t="s">
        <v>184</v>
      </c>
      <c r="AN1502" s="20"/>
      <c r="AO1502" s="20" t="s">
        <v>7508</v>
      </c>
      <c r="AP1502" s="20"/>
      <c r="AQ1502" s="20"/>
      <c r="AR1502" s="22"/>
      <c r="AS1502" s="46">
        <v>42552</v>
      </c>
      <c r="AT1502" s="173"/>
    </row>
    <row r="1503" spans="1:46" ht="47.25" customHeight="1">
      <c r="A1503" s="16">
        <v>8699650792070</v>
      </c>
      <c r="B1503" s="16" t="s">
        <v>9515</v>
      </c>
      <c r="C1503" s="16" t="s">
        <v>9516</v>
      </c>
      <c r="D1503" s="17" t="s">
        <v>38</v>
      </c>
      <c r="E1503" s="18" t="s">
        <v>38</v>
      </c>
      <c r="F1503" s="18">
        <v>0</v>
      </c>
      <c r="G1503" s="18">
        <v>1</v>
      </c>
      <c r="H1503" s="18">
        <v>1</v>
      </c>
      <c r="I1503" s="18"/>
      <c r="J1503" s="18"/>
      <c r="K1503" s="18"/>
      <c r="L1503" s="19" t="s">
        <v>10265</v>
      </c>
      <c r="M1503" s="19" t="s">
        <v>511</v>
      </c>
      <c r="N1503" s="18" t="s">
        <v>1486</v>
      </c>
      <c r="O1503" s="18" t="s">
        <v>10266</v>
      </c>
      <c r="P1503" s="18" t="s">
        <v>551</v>
      </c>
      <c r="Q1503" s="18">
        <v>1</v>
      </c>
      <c r="R1503" s="18" t="s">
        <v>45</v>
      </c>
      <c r="S1503" s="37" t="s">
        <v>96</v>
      </c>
      <c r="T1503" s="18" t="s">
        <v>238</v>
      </c>
      <c r="U1503" s="38">
        <v>43.7</v>
      </c>
      <c r="V1503" s="38">
        <v>43.7</v>
      </c>
      <c r="W1503" s="38">
        <v>43.7</v>
      </c>
      <c r="X1503" s="18" t="s">
        <v>238</v>
      </c>
      <c r="Y1503" s="39"/>
      <c r="Z1503" s="16">
        <v>0</v>
      </c>
      <c r="AA1503" s="36">
        <v>92.49</v>
      </c>
      <c r="AB1503" s="36"/>
      <c r="AC1503" s="36">
        <v>92.49</v>
      </c>
      <c r="AD1503" s="38">
        <f t="shared" si="310"/>
        <v>99.564300000000003</v>
      </c>
      <c r="AE1503" s="38">
        <f t="shared" si="316"/>
        <v>124.455375</v>
      </c>
      <c r="AF1503" s="38">
        <f t="shared" si="317"/>
        <v>134.41180500000002</v>
      </c>
      <c r="AG1503" s="36">
        <f t="shared" si="313"/>
        <v>99.56</v>
      </c>
      <c r="AH1503" s="36">
        <f t="shared" si="314"/>
        <v>124.45</v>
      </c>
      <c r="AI1503" s="36">
        <f t="shared" si="315"/>
        <v>134.41</v>
      </c>
      <c r="AJ1503" s="40">
        <v>42447</v>
      </c>
      <c r="AK1503" s="40">
        <v>42451</v>
      </c>
      <c r="AL1503" s="18"/>
      <c r="AM1503" s="20" t="s">
        <v>10268</v>
      </c>
      <c r="AN1503" s="20"/>
      <c r="AO1503" s="20" t="s">
        <v>7582</v>
      </c>
      <c r="AP1503" s="20"/>
      <c r="AQ1503" s="20"/>
      <c r="AR1503" s="22"/>
      <c r="AS1503" s="46">
        <v>42552</v>
      </c>
      <c r="AT1503" s="173"/>
    </row>
    <row r="1504" spans="1:46" ht="47.25" customHeight="1">
      <c r="A1504" s="16">
        <v>8699673795089</v>
      </c>
      <c r="B1504" s="17" t="s">
        <v>9515</v>
      </c>
      <c r="C1504" s="17"/>
      <c r="D1504" s="17" t="s">
        <v>87</v>
      </c>
      <c r="E1504" s="18" t="s">
        <v>87</v>
      </c>
      <c r="F1504" s="18">
        <v>0</v>
      </c>
      <c r="G1504" s="18">
        <v>1</v>
      </c>
      <c r="H1504" s="18">
        <v>1</v>
      </c>
      <c r="I1504" s="18"/>
      <c r="J1504" s="18"/>
      <c r="K1504" s="18"/>
      <c r="L1504" s="19" t="s">
        <v>10386</v>
      </c>
      <c r="M1504" s="19" t="s">
        <v>511</v>
      </c>
      <c r="N1504" s="18" t="s">
        <v>3576</v>
      </c>
      <c r="O1504" s="18">
        <v>1</v>
      </c>
      <c r="P1504" s="18" t="s">
        <v>197</v>
      </c>
      <c r="Q1504" s="18">
        <v>1</v>
      </c>
      <c r="R1504" s="18" t="s">
        <v>45</v>
      </c>
      <c r="S1504" s="37" t="s">
        <v>96</v>
      </c>
      <c r="T1504" s="37"/>
      <c r="U1504" s="37"/>
      <c r="V1504" s="37">
        <v>0</v>
      </c>
      <c r="W1504" s="37">
        <v>0</v>
      </c>
      <c r="X1504" s="37"/>
      <c r="Y1504" s="37"/>
      <c r="Z1504" s="37"/>
      <c r="AA1504" s="37"/>
      <c r="AB1504" s="37"/>
      <c r="AC1504" s="37">
        <v>0</v>
      </c>
      <c r="AD1504" s="37"/>
      <c r="AE1504" s="37"/>
      <c r="AF1504" s="37"/>
      <c r="AG1504" s="37">
        <v>0</v>
      </c>
      <c r="AH1504" s="37">
        <v>0</v>
      </c>
      <c r="AI1504" s="37">
        <v>0</v>
      </c>
      <c r="AJ1504" s="40">
        <v>42391</v>
      </c>
      <c r="AK1504" s="40">
        <v>42395</v>
      </c>
      <c r="AL1504" s="46"/>
      <c r="AM1504" s="46"/>
      <c r="AN1504" s="46"/>
      <c r="AO1504" s="20" t="s">
        <v>7582</v>
      </c>
      <c r="AP1504" s="20"/>
      <c r="AQ1504" s="20"/>
      <c r="AR1504" s="22"/>
      <c r="AS1504" s="46">
        <v>42552</v>
      </c>
      <c r="AT1504" s="173"/>
    </row>
    <row r="1505" spans="1:46" ht="47.25" customHeight="1">
      <c r="A1505" s="16">
        <v>8699673795072</v>
      </c>
      <c r="B1505" s="17" t="s">
        <v>9515</v>
      </c>
      <c r="C1505" s="17"/>
      <c r="D1505" s="17" t="s">
        <v>87</v>
      </c>
      <c r="E1505" s="18" t="s">
        <v>87</v>
      </c>
      <c r="F1505" s="18">
        <v>0</v>
      </c>
      <c r="G1505" s="18">
        <v>1</v>
      </c>
      <c r="H1505" s="18">
        <v>1</v>
      </c>
      <c r="I1505" s="18"/>
      <c r="J1505" s="18"/>
      <c r="K1505" s="18"/>
      <c r="L1505" s="19" t="s">
        <v>10387</v>
      </c>
      <c r="M1505" s="19" t="s">
        <v>511</v>
      </c>
      <c r="N1505" s="18" t="s">
        <v>3576</v>
      </c>
      <c r="O1505" s="18">
        <v>200</v>
      </c>
      <c r="P1505" s="18" t="s">
        <v>163</v>
      </c>
      <c r="Q1505" s="18">
        <v>1</v>
      </c>
      <c r="R1505" s="18" t="s">
        <v>45</v>
      </c>
      <c r="S1505" s="37" t="s">
        <v>96</v>
      </c>
      <c r="T1505" s="37"/>
      <c r="U1505" s="37"/>
      <c r="V1505" s="37">
        <v>0</v>
      </c>
      <c r="W1505" s="37">
        <v>0</v>
      </c>
      <c r="X1505" s="37"/>
      <c r="Y1505" s="37"/>
      <c r="Z1505" s="37"/>
      <c r="AA1505" s="37"/>
      <c r="AB1505" s="37"/>
      <c r="AC1505" s="37">
        <v>0</v>
      </c>
      <c r="AD1505" s="37"/>
      <c r="AE1505" s="37"/>
      <c r="AF1505" s="37"/>
      <c r="AG1505" s="37">
        <v>0</v>
      </c>
      <c r="AH1505" s="37">
        <v>0</v>
      </c>
      <c r="AI1505" s="37">
        <v>0</v>
      </c>
      <c r="AJ1505" s="40">
        <v>42391</v>
      </c>
      <c r="AK1505" s="40">
        <v>42395</v>
      </c>
      <c r="AL1505" s="46"/>
      <c r="AM1505" s="46"/>
      <c r="AN1505" s="46"/>
      <c r="AO1505" s="20" t="s">
        <v>7832</v>
      </c>
      <c r="AP1505" s="20"/>
      <c r="AQ1505" s="20"/>
      <c r="AR1505" s="22"/>
      <c r="AS1505" s="46">
        <v>42552</v>
      </c>
      <c r="AT1505" s="173"/>
    </row>
    <row r="1506" spans="1:46" ht="47.25" customHeight="1">
      <c r="A1506" s="16">
        <v>8699759951019</v>
      </c>
      <c r="B1506" s="16" t="s">
        <v>4855</v>
      </c>
      <c r="C1506" s="16" t="s">
        <v>4856</v>
      </c>
      <c r="D1506" s="17" t="s">
        <v>87</v>
      </c>
      <c r="E1506" s="18" t="s">
        <v>295</v>
      </c>
      <c r="F1506" s="18">
        <v>7</v>
      </c>
      <c r="G1506" s="18">
        <v>2</v>
      </c>
      <c r="H1506" s="18">
        <v>1</v>
      </c>
      <c r="I1506" s="18"/>
      <c r="J1506" s="18"/>
      <c r="K1506" s="18"/>
      <c r="L1506" s="19" t="s">
        <v>4858</v>
      </c>
      <c r="M1506" s="19" t="s">
        <v>4859</v>
      </c>
      <c r="N1506" s="18" t="s">
        <v>2263</v>
      </c>
      <c r="O1506" s="18">
        <v>16</v>
      </c>
      <c r="P1506" s="18" t="s">
        <v>675</v>
      </c>
      <c r="Q1506" s="18">
        <v>1</v>
      </c>
      <c r="R1506" s="18" t="s">
        <v>95</v>
      </c>
      <c r="S1506" s="37" t="s">
        <v>96</v>
      </c>
      <c r="T1506" s="18" t="s">
        <v>557</v>
      </c>
      <c r="U1506" s="38">
        <v>106.18</v>
      </c>
      <c r="V1506" s="38">
        <v>106.18</v>
      </c>
      <c r="W1506" s="38">
        <v>84.94</v>
      </c>
      <c r="X1506" s="18" t="s">
        <v>557</v>
      </c>
      <c r="Y1506" s="39"/>
      <c r="Z1506" s="16">
        <v>0</v>
      </c>
      <c r="AA1506" s="45">
        <v>137.32</v>
      </c>
      <c r="AB1506" s="36"/>
      <c r="AC1506" s="36">
        <v>137.32</v>
      </c>
      <c r="AD1506" s="36">
        <v>146.41</v>
      </c>
      <c r="AE1506" s="36">
        <v>179.52</v>
      </c>
      <c r="AF1506" s="36">
        <v>193.88</v>
      </c>
      <c r="AG1506" s="36">
        <f t="shared" ref="AG1506:AG1528" si="318">TRUNC(AD1506,2)</f>
        <v>146.41</v>
      </c>
      <c r="AH1506" s="36">
        <f t="shared" ref="AH1506:AH1528" si="319">TRUNC(AE1506,2)</f>
        <v>179.52</v>
      </c>
      <c r="AI1506" s="36">
        <f t="shared" ref="AI1506:AI1528" si="320">TRUNC(AF1506,2)</f>
        <v>193.88</v>
      </c>
      <c r="AJ1506" s="40">
        <v>42783</v>
      </c>
      <c r="AK1506" s="40">
        <v>42786</v>
      </c>
      <c r="AL1506" s="17"/>
      <c r="AM1506" s="20" t="s">
        <v>477</v>
      </c>
      <c r="AN1506" s="20"/>
      <c r="AO1506" s="20" t="s">
        <v>7832</v>
      </c>
      <c r="AP1506" s="20"/>
      <c r="AQ1506" s="20"/>
      <c r="AR1506" s="22"/>
      <c r="AS1506" s="46">
        <v>42552</v>
      </c>
      <c r="AT1506" s="173"/>
    </row>
    <row r="1507" spans="1:46" ht="47.25" customHeight="1">
      <c r="A1507" s="16">
        <v>8699532958297</v>
      </c>
      <c r="B1507" s="16" t="s">
        <v>4855</v>
      </c>
      <c r="C1507" s="16" t="s">
        <v>4856</v>
      </c>
      <c r="D1507" s="17" t="s">
        <v>87</v>
      </c>
      <c r="E1507" s="18" t="s">
        <v>87</v>
      </c>
      <c r="F1507" s="18">
        <v>7</v>
      </c>
      <c r="G1507" s="18">
        <v>2</v>
      </c>
      <c r="H1507" s="18">
        <v>1</v>
      </c>
      <c r="I1507" s="18"/>
      <c r="J1507" s="18"/>
      <c r="K1507" s="18"/>
      <c r="L1507" s="19" t="s">
        <v>10027</v>
      </c>
      <c r="M1507" s="19" t="s">
        <v>4859</v>
      </c>
      <c r="N1507" s="18" t="s">
        <v>2263</v>
      </c>
      <c r="O1507" s="18">
        <v>2</v>
      </c>
      <c r="P1507" s="18" t="s">
        <v>163</v>
      </c>
      <c r="Q1507" s="18">
        <v>7</v>
      </c>
      <c r="R1507" s="18" t="s">
        <v>95</v>
      </c>
      <c r="S1507" s="37" t="s">
        <v>96</v>
      </c>
      <c r="T1507" s="18" t="s">
        <v>238</v>
      </c>
      <c r="U1507" s="38">
        <v>245</v>
      </c>
      <c r="V1507" s="38">
        <v>245</v>
      </c>
      <c r="W1507" s="38">
        <v>245</v>
      </c>
      <c r="X1507" s="18" t="s">
        <v>238</v>
      </c>
      <c r="Y1507" s="39"/>
      <c r="Z1507" s="16">
        <v>0</v>
      </c>
      <c r="AA1507" s="36">
        <v>573.79</v>
      </c>
      <c r="AB1507" s="36"/>
      <c r="AC1507" s="36">
        <v>573.79</v>
      </c>
      <c r="AD1507" s="38">
        <f t="shared" ref="AD1507:AD1525" si="321">IF(Z1507=2,AC1507*1.08,IF(AC1507&lt;=10,(AC1507*1.09),IF(AC1507&lt;=50,(10*1.09)+((AC1507-10)*1.08),IF(AC1507&lt;=100,(10*1.09)+((50-10)*1.08)+((AC1507-50)*1.07),IF(AC1507&lt;=200,(10*1.09)+((50-10)*1.08)+((100-50)*1.07)+((AC1507-100)*1.04),(10*1.09)+((50-10)*1.08)+((100-50)*1.07)+((200-100)*1.04)+((AC1507-200)*1.02))))))</f>
        <v>592.86579999999992</v>
      </c>
      <c r="AE1507" s="38">
        <f t="shared" ref="AE1507:AE1519" si="322">IF(Z1507=1,AD1507*1.08,IF(Z1507=2,0,IF(AC1507&lt;=100,(AD1507*1.25),IF(AC1507&lt;=200,134.5+((AC1507-100)*1.04*1.16),255.14+((AC1507-200)*1.02*1.12)))))</f>
        <v>682.15769599999999</v>
      </c>
      <c r="AF1507" s="38">
        <f t="shared" ref="AF1507:AF1519" si="323">IF(Z1507=1,0,(AE1507*1.08))</f>
        <v>736.73031168</v>
      </c>
      <c r="AG1507" s="36">
        <f t="shared" si="318"/>
        <v>592.86</v>
      </c>
      <c r="AH1507" s="36">
        <f t="shared" si="319"/>
        <v>682.15</v>
      </c>
      <c r="AI1507" s="36">
        <f t="shared" si="320"/>
        <v>736.73</v>
      </c>
      <c r="AJ1507" s="40">
        <v>42783</v>
      </c>
      <c r="AK1507" s="40">
        <v>42786</v>
      </c>
      <c r="AL1507" s="17"/>
      <c r="AM1507" s="20" t="s">
        <v>2123</v>
      </c>
      <c r="AN1507" s="20"/>
      <c r="AO1507" s="20" t="s">
        <v>409</v>
      </c>
      <c r="AP1507" s="20"/>
      <c r="AQ1507" s="20"/>
      <c r="AR1507" s="22"/>
      <c r="AS1507" s="46">
        <v>42552</v>
      </c>
      <c r="AT1507" s="173"/>
    </row>
    <row r="1508" spans="1:46" ht="47.25" customHeight="1">
      <c r="A1508" s="16">
        <v>8699532958174</v>
      </c>
      <c r="B1508" s="16" t="s">
        <v>4855</v>
      </c>
      <c r="C1508" s="16" t="s">
        <v>4856</v>
      </c>
      <c r="D1508" s="17" t="s">
        <v>87</v>
      </c>
      <c r="E1508" s="18" t="s">
        <v>87</v>
      </c>
      <c r="F1508" s="18">
        <v>7</v>
      </c>
      <c r="G1508" s="18">
        <v>2</v>
      </c>
      <c r="H1508" s="18">
        <v>1</v>
      </c>
      <c r="I1508" s="18"/>
      <c r="J1508" s="18"/>
      <c r="K1508" s="18"/>
      <c r="L1508" s="19" t="s">
        <v>10015</v>
      </c>
      <c r="M1508" s="19" t="s">
        <v>4859</v>
      </c>
      <c r="N1508" s="18" t="s">
        <v>2263</v>
      </c>
      <c r="O1508" s="18">
        <v>0.6</v>
      </c>
      <c r="P1508" s="18" t="s">
        <v>163</v>
      </c>
      <c r="Q1508" s="18">
        <v>7</v>
      </c>
      <c r="R1508" s="18" t="s">
        <v>95</v>
      </c>
      <c r="S1508" s="37" t="s">
        <v>96</v>
      </c>
      <c r="T1508" s="18" t="s">
        <v>238</v>
      </c>
      <c r="U1508" s="38">
        <v>73.5</v>
      </c>
      <c r="V1508" s="38">
        <v>73.5</v>
      </c>
      <c r="W1508" s="38">
        <v>73.5</v>
      </c>
      <c r="X1508" s="18" t="s">
        <v>238</v>
      </c>
      <c r="Y1508" s="39"/>
      <c r="Z1508" s="16">
        <v>0</v>
      </c>
      <c r="AA1508" s="36">
        <v>172.12</v>
      </c>
      <c r="AB1508" s="36"/>
      <c r="AC1508" s="36">
        <v>172.12</v>
      </c>
      <c r="AD1508" s="38">
        <f t="shared" si="321"/>
        <v>182.60480000000001</v>
      </c>
      <c r="AE1508" s="38">
        <f t="shared" si="322"/>
        <v>221.50556799999998</v>
      </c>
      <c r="AF1508" s="38">
        <f t="shared" si="323"/>
        <v>239.22601344</v>
      </c>
      <c r="AG1508" s="36">
        <f t="shared" si="318"/>
        <v>182.6</v>
      </c>
      <c r="AH1508" s="36">
        <f t="shared" si="319"/>
        <v>221.5</v>
      </c>
      <c r="AI1508" s="36">
        <f t="shared" si="320"/>
        <v>239.22</v>
      </c>
      <c r="AJ1508" s="40">
        <v>42783</v>
      </c>
      <c r="AK1508" s="40">
        <v>42786</v>
      </c>
      <c r="AL1508" s="17"/>
      <c r="AM1508" s="20" t="s">
        <v>2123</v>
      </c>
      <c r="AN1508" s="20"/>
      <c r="AO1508" s="20" t="s">
        <v>8634</v>
      </c>
      <c r="AP1508" s="20"/>
      <c r="AQ1508" s="20"/>
      <c r="AR1508" s="22"/>
      <c r="AS1508" s="46">
        <v>42552</v>
      </c>
      <c r="AT1508" s="173"/>
    </row>
    <row r="1509" spans="1:46" ht="47.25" customHeight="1">
      <c r="A1509" s="16">
        <v>8699532958198</v>
      </c>
      <c r="B1509" s="16" t="s">
        <v>4855</v>
      </c>
      <c r="C1509" s="16" t="s">
        <v>4856</v>
      </c>
      <c r="D1509" s="17" t="s">
        <v>87</v>
      </c>
      <c r="E1509" s="18" t="s">
        <v>87</v>
      </c>
      <c r="F1509" s="18">
        <v>7</v>
      </c>
      <c r="G1509" s="18">
        <v>2</v>
      </c>
      <c r="H1509" s="18">
        <v>1</v>
      </c>
      <c r="I1509" s="18"/>
      <c r="J1509" s="18"/>
      <c r="K1509" s="18"/>
      <c r="L1509" s="19" t="s">
        <v>10017</v>
      </c>
      <c r="M1509" s="19" t="s">
        <v>4859</v>
      </c>
      <c r="N1509" s="18" t="s">
        <v>2263</v>
      </c>
      <c r="O1509" s="18">
        <v>0.8</v>
      </c>
      <c r="P1509" s="18" t="s">
        <v>163</v>
      </c>
      <c r="Q1509" s="18">
        <v>7</v>
      </c>
      <c r="R1509" s="18" t="s">
        <v>95</v>
      </c>
      <c r="S1509" s="37" t="s">
        <v>96</v>
      </c>
      <c r="T1509" s="18" t="s">
        <v>238</v>
      </c>
      <c r="U1509" s="38">
        <v>98</v>
      </c>
      <c r="V1509" s="38">
        <v>98</v>
      </c>
      <c r="W1509" s="38">
        <v>98</v>
      </c>
      <c r="X1509" s="18" t="s">
        <v>238</v>
      </c>
      <c r="Y1509" s="39"/>
      <c r="Z1509" s="16">
        <v>0</v>
      </c>
      <c r="AA1509" s="36">
        <v>229.5</v>
      </c>
      <c r="AB1509" s="36"/>
      <c r="AC1509" s="36">
        <v>229.5</v>
      </c>
      <c r="AD1509" s="38">
        <f t="shared" si="321"/>
        <v>241.69</v>
      </c>
      <c r="AE1509" s="38">
        <f t="shared" si="322"/>
        <v>288.8408</v>
      </c>
      <c r="AF1509" s="38">
        <f t="shared" si="323"/>
        <v>311.94806400000004</v>
      </c>
      <c r="AG1509" s="36">
        <f t="shared" si="318"/>
        <v>241.69</v>
      </c>
      <c r="AH1509" s="36">
        <f t="shared" si="319"/>
        <v>288.83999999999997</v>
      </c>
      <c r="AI1509" s="36">
        <f t="shared" si="320"/>
        <v>311.94</v>
      </c>
      <c r="AJ1509" s="40">
        <v>42783</v>
      </c>
      <c r="AK1509" s="40">
        <v>42786</v>
      </c>
      <c r="AL1509" s="17"/>
      <c r="AM1509" s="20" t="s">
        <v>2123</v>
      </c>
      <c r="AN1509" s="20"/>
      <c r="AO1509" s="20" t="s">
        <v>8448</v>
      </c>
      <c r="AP1509" s="20"/>
      <c r="AQ1509" s="20"/>
      <c r="AR1509" s="22"/>
      <c r="AS1509" s="46">
        <v>42552</v>
      </c>
      <c r="AT1509" s="173"/>
    </row>
    <row r="1510" spans="1:46" ht="47.25" customHeight="1">
      <c r="A1510" s="16">
        <v>8699532958204</v>
      </c>
      <c r="B1510" s="16" t="s">
        <v>4855</v>
      </c>
      <c r="C1510" s="16" t="s">
        <v>4856</v>
      </c>
      <c r="D1510" s="17" t="s">
        <v>87</v>
      </c>
      <c r="E1510" s="18" t="s">
        <v>87</v>
      </c>
      <c r="F1510" s="18">
        <v>7</v>
      </c>
      <c r="G1510" s="18">
        <v>2</v>
      </c>
      <c r="H1510" s="18">
        <v>1</v>
      </c>
      <c r="I1510" s="18"/>
      <c r="J1510" s="18"/>
      <c r="K1510" s="18"/>
      <c r="L1510" s="19" t="s">
        <v>10020</v>
      </c>
      <c r="M1510" s="19" t="s">
        <v>4859</v>
      </c>
      <c r="N1510" s="18" t="s">
        <v>2263</v>
      </c>
      <c r="O1510" s="18">
        <v>1</v>
      </c>
      <c r="P1510" s="18" t="s">
        <v>163</v>
      </c>
      <c r="Q1510" s="18">
        <v>7</v>
      </c>
      <c r="R1510" s="18" t="s">
        <v>95</v>
      </c>
      <c r="S1510" s="37" t="s">
        <v>96</v>
      </c>
      <c r="T1510" s="18" t="s">
        <v>238</v>
      </c>
      <c r="U1510" s="38">
        <v>122.5</v>
      </c>
      <c r="V1510" s="38">
        <v>122.5</v>
      </c>
      <c r="W1510" s="38">
        <v>122.5</v>
      </c>
      <c r="X1510" s="18" t="s">
        <v>238</v>
      </c>
      <c r="Y1510" s="39"/>
      <c r="Z1510" s="16">
        <v>0</v>
      </c>
      <c r="AA1510" s="36">
        <v>286.89</v>
      </c>
      <c r="AB1510" s="36"/>
      <c r="AC1510" s="36">
        <v>286.89</v>
      </c>
      <c r="AD1510" s="38">
        <f t="shared" si="321"/>
        <v>300.2278</v>
      </c>
      <c r="AE1510" s="38">
        <f t="shared" si="322"/>
        <v>354.40313600000002</v>
      </c>
      <c r="AF1510" s="38">
        <f t="shared" si="323"/>
        <v>382.75538688000006</v>
      </c>
      <c r="AG1510" s="36">
        <f t="shared" si="318"/>
        <v>300.22000000000003</v>
      </c>
      <c r="AH1510" s="36">
        <f t="shared" si="319"/>
        <v>354.4</v>
      </c>
      <c r="AI1510" s="36">
        <f t="shared" si="320"/>
        <v>382.75</v>
      </c>
      <c r="AJ1510" s="40">
        <v>42783</v>
      </c>
      <c r="AK1510" s="40">
        <v>42786</v>
      </c>
      <c r="AL1510" s="17"/>
      <c r="AM1510" s="20" t="s">
        <v>2123</v>
      </c>
      <c r="AN1510" s="20"/>
      <c r="AO1510" s="20" t="s">
        <v>8638</v>
      </c>
      <c r="AP1510" s="20"/>
      <c r="AQ1510" s="20"/>
      <c r="AR1510" s="22"/>
      <c r="AS1510" s="46">
        <v>42552</v>
      </c>
      <c r="AT1510" s="173"/>
    </row>
    <row r="1511" spans="1:46" ht="47.25" customHeight="1">
      <c r="A1511" s="16">
        <v>8699532958228</v>
      </c>
      <c r="B1511" s="16" t="s">
        <v>4855</v>
      </c>
      <c r="C1511" s="16" t="s">
        <v>4856</v>
      </c>
      <c r="D1511" s="17" t="s">
        <v>87</v>
      </c>
      <c r="E1511" s="18" t="s">
        <v>87</v>
      </c>
      <c r="F1511" s="18">
        <v>7</v>
      </c>
      <c r="G1511" s="18">
        <v>2</v>
      </c>
      <c r="H1511" s="18">
        <v>1</v>
      </c>
      <c r="I1511" s="18"/>
      <c r="J1511" s="18"/>
      <c r="K1511" s="18"/>
      <c r="L1511" s="19" t="s">
        <v>10013</v>
      </c>
      <c r="M1511" s="19" t="s">
        <v>4859</v>
      </c>
      <c r="N1511" s="18" t="s">
        <v>2263</v>
      </c>
      <c r="O1511" s="18">
        <v>1.2</v>
      </c>
      <c r="P1511" s="18" t="s">
        <v>163</v>
      </c>
      <c r="Q1511" s="18">
        <v>7</v>
      </c>
      <c r="R1511" s="18" t="s">
        <v>95</v>
      </c>
      <c r="S1511" s="37" t="s">
        <v>96</v>
      </c>
      <c r="T1511" s="18" t="s">
        <v>238</v>
      </c>
      <c r="U1511" s="38">
        <v>147</v>
      </c>
      <c r="V1511" s="38">
        <v>147</v>
      </c>
      <c r="W1511" s="38">
        <v>147</v>
      </c>
      <c r="X1511" s="18" t="s">
        <v>238</v>
      </c>
      <c r="Y1511" s="39"/>
      <c r="Z1511" s="16">
        <v>0</v>
      </c>
      <c r="AA1511" s="36">
        <v>344.26</v>
      </c>
      <c r="AB1511" s="36"/>
      <c r="AC1511" s="36">
        <v>344.26</v>
      </c>
      <c r="AD1511" s="38">
        <f t="shared" si="321"/>
        <v>358.74519999999995</v>
      </c>
      <c r="AE1511" s="38">
        <f t="shared" si="322"/>
        <v>419.94262400000002</v>
      </c>
      <c r="AF1511" s="38">
        <f t="shared" si="323"/>
        <v>453.53803392000003</v>
      </c>
      <c r="AG1511" s="36">
        <f t="shared" si="318"/>
        <v>358.74</v>
      </c>
      <c r="AH1511" s="36">
        <f t="shared" si="319"/>
        <v>419.94</v>
      </c>
      <c r="AI1511" s="36">
        <f t="shared" si="320"/>
        <v>453.53</v>
      </c>
      <c r="AJ1511" s="40">
        <v>42783</v>
      </c>
      <c r="AK1511" s="40">
        <v>42786</v>
      </c>
      <c r="AL1511" s="17"/>
      <c r="AM1511" s="20" t="s">
        <v>2123</v>
      </c>
      <c r="AN1511" s="20"/>
      <c r="AO1511" s="20" t="s">
        <v>2257</v>
      </c>
      <c r="AP1511" s="20"/>
      <c r="AQ1511" s="20"/>
      <c r="AR1511" s="22"/>
      <c r="AS1511" s="46">
        <v>42552</v>
      </c>
      <c r="AT1511" s="173"/>
    </row>
    <row r="1512" spans="1:46" ht="47.25" customHeight="1">
      <c r="A1512" s="16">
        <v>8699532958235</v>
      </c>
      <c r="B1512" s="16" t="s">
        <v>4855</v>
      </c>
      <c r="C1512" s="16" t="s">
        <v>4856</v>
      </c>
      <c r="D1512" s="17" t="s">
        <v>87</v>
      </c>
      <c r="E1512" s="18" t="s">
        <v>87</v>
      </c>
      <c r="F1512" s="18">
        <v>7</v>
      </c>
      <c r="G1512" s="18">
        <v>2</v>
      </c>
      <c r="H1512" s="18">
        <v>1</v>
      </c>
      <c r="I1512" s="18"/>
      <c r="J1512" s="18"/>
      <c r="K1512" s="18"/>
      <c r="L1512" s="19" t="s">
        <v>10022</v>
      </c>
      <c r="M1512" s="19" t="s">
        <v>4859</v>
      </c>
      <c r="N1512" s="18" t="s">
        <v>2263</v>
      </c>
      <c r="O1512" s="18">
        <v>1.4</v>
      </c>
      <c r="P1512" s="18" t="s">
        <v>163</v>
      </c>
      <c r="Q1512" s="18">
        <v>7</v>
      </c>
      <c r="R1512" s="18" t="s">
        <v>95</v>
      </c>
      <c r="S1512" s="37" t="s">
        <v>96</v>
      </c>
      <c r="T1512" s="18" t="s">
        <v>238</v>
      </c>
      <c r="U1512" s="38">
        <v>171.5</v>
      </c>
      <c r="V1512" s="38">
        <v>171.5</v>
      </c>
      <c r="W1512" s="38">
        <v>171.5</v>
      </c>
      <c r="X1512" s="18" t="s">
        <v>238</v>
      </c>
      <c r="Y1512" s="39"/>
      <c r="Z1512" s="16">
        <v>0</v>
      </c>
      <c r="AA1512" s="36">
        <v>401.64</v>
      </c>
      <c r="AB1512" s="36"/>
      <c r="AC1512" s="36">
        <v>401.64</v>
      </c>
      <c r="AD1512" s="38">
        <f t="shared" si="321"/>
        <v>417.27279999999996</v>
      </c>
      <c r="AE1512" s="38">
        <f t="shared" si="322"/>
        <v>485.49353600000001</v>
      </c>
      <c r="AF1512" s="38">
        <f t="shared" si="323"/>
        <v>524.33301888000005</v>
      </c>
      <c r="AG1512" s="36">
        <f t="shared" si="318"/>
        <v>417.27</v>
      </c>
      <c r="AH1512" s="36">
        <f t="shared" si="319"/>
        <v>485.49</v>
      </c>
      <c r="AI1512" s="36">
        <f t="shared" si="320"/>
        <v>524.33000000000004</v>
      </c>
      <c r="AJ1512" s="40">
        <v>42783</v>
      </c>
      <c r="AK1512" s="40">
        <v>42786</v>
      </c>
      <c r="AL1512" s="17"/>
      <c r="AM1512" s="20" t="s">
        <v>2123</v>
      </c>
      <c r="AN1512" s="20"/>
      <c r="AO1512" s="20" t="s">
        <v>8646</v>
      </c>
      <c r="AP1512" s="20"/>
      <c r="AQ1512" s="20"/>
      <c r="AR1512" s="22"/>
      <c r="AS1512" s="46">
        <v>42552</v>
      </c>
      <c r="AT1512" s="173"/>
    </row>
    <row r="1513" spans="1:46" ht="47.25" customHeight="1">
      <c r="A1513" s="16">
        <v>8699532958266</v>
      </c>
      <c r="B1513" s="16" t="s">
        <v>4855</v>
      </c>
      <c r="C1513" s="16" t="s">
        <v>4856</v>
      </c>
      <c r="D1513" s="17" t="s">
        <v>87</v>
      </c>
      <c r="E1513" s="18" t="s">
        <v>87</v>
      </c>
      <c r="F1513" s="18">
        <v>7</v>
      </c>
      <c r="G1513" s="18">
        <v>2</v>
      </c>
      <c r="H1513" s="18">
        <v>1</v>
      </c>
      <c r="I1513" s="18"/>
      <c r="J1513" s="18"/>
      <c r="K1513" s="18"/>
      <c r="L1513" s="19" t="s">
        <v>10023</v>
      </c>
      <c r="M1513" s="19" t="s">
        <v>4859</v>
      </c>
      <c r="N1513" s="18" t="s">
        <v>2263</v>
      </c>
      <c r="O1513" s="18">
        <v>1.6</v>
      </c>
      <c r="P1513" s="18" t="s">
        <v>163</v>
      </c>
      <c r="Q1513" s="18">
        <v>7</v>
      </c>
      <c r="R1513" s="18" t="s">
        <v>95</v>
      </c>
      <c r="S1513" s="37" t="s">
        <v>96</v>
      </c>
      <c r="T1513" s="18" t="s">
        <v>238</v>
      </c>
      <c r="U1513" s="38">
        <v>196</v>
      </c>
      <c r="V1513" s="38">
        <v>196</v>
      </c>
      <c r="W1513" s="38">
        <v>196</v>
      </c>
      <c r="X1513" s="18" t="s">
        <v>238</v>
      </c>
      <c r="Y1513" s="39"/>
      <c r="Z1513" s="16">
        <v>0</v>
      </c>
      <c r="AA1513" s="36">
        <v>459.02</v>
      </c>
      <c r="AB1513" s="36"/>
      <c r="AC1513" s="36">
        <v>459.02</v>
      </c>
      <c r="AD1513" s="38">
        <f t="shared" si="321"/>
        <v>475.80039999999997</v>
      </c>
      <c r="AE1513" s="38">
        <f t="shared" si="322"/>
        <v>551.04444799999999</v>
      </c>
      <c r="AF1513" s="38">
        <f t="shared" si="323"/>
        <v>595.12800384000002</v>
      </c>
      <c r="AG1513" s="36">
        <f t="shared" si="318"/>
        <v>475.8</v>
      </c>
      <c r="AH1513" s="36">
        <f t="shared" si="319"/>
        <v>551.04</v>
      </c>
      <c r="AI1513" s="36">
        <f t="shared" si="320"/>
        <v>595.12</v>
      </c>
      <c r="AJ1513" s="40">
        <v>42783</v>
      </c>
      <c r="AK1513" s="40">
        <v>42786</v>
      </c>
      <c r="AL1513" s="17"/>
      <c r="AM1513" s="20" t="s">
        <v>2123</v>
      </c>
      <c r="AN1513" s="20"/>
      <c r="AO1513" s="20" t="s">
        <v>8212</v>
      </c>
      <c r="AP1513" s="20"/>
      <c r="AQ1513" s="20"/>
      <c r="AR1513" s="22"/>
      <c r="AS1513" s="46">
        <v>42552</v>
      </c>
      <c r="AT1513" s="173"/>
    </row>
    <row r="1514" spans="1:46" ht="47.25" customHeight="1">
      <c r="A1514" s="16">
        <v>8699532958273</v>
      </c>
      <c r="B1514" s="16" t="s">
        <v>4855</v>
      </c>
      <c r="C1514" s="16" t="s">
        <v>4856</v>
      </c>
      <c r="D1514" s="17" t="s">
        <v>87</v>
      </c>
      <c r="E1514" s="18" t="s">
        <v>87</v>
      </c>
      <c r="F1514" s="18">
        <v>7</v>
      </c>
      <c r="G1514" s="18">
        <v>2</v>
      </c>
      <c r="H1514" s="18">
        <v>1</v>
      </c>
      <c r="I1514" s="18"/>
      <c r="J1514" s="18"/>
      <c r="K1514" s="18"/>
      <c r="L1514" s="19" t="s">
        <v>10025</v>
      </c>
      <c r="M1514" s="19" t="s">
        <v>4859</v>
      </c>
      <c r="N1514" s="18" t="s">
        <v>2263</v>
      </c>
      <c r="O1514" s="18">
        <v>1.8</v>
      </c>
      <c r="P1514" s="18" t="s">
        <v>163</v>
      </c>
      <c r="Q1514" s="18">
        <v>7</v>
      </c>
      <c r="R1514" s="18" t="s">
        <v>95</v>
      </c>
      <c r="S1514" s="37" t="s">
        <v>96</v>
      </c>
      <c r="T1514" s="18" t="s">
        <v>238</v>
      </c>
      <c r="U1514" s="38">
        <v>220.5</v>
      </c>
      <c r="V1514" s="38">
        <v>220.5</v>
      </c>
      <c r="W1514" s="38">
        <v>220.5</v>
      </c>
      <c r="X1514" s="18" t="s">
        <v>238</v>
      </c>
      <c r="Y1514" s="39"/>
      <c r="Z1514" s="16">
        <v>0</v>
      </c>
      <c r="AA1514" s="36">
        <v>516.41</v>
      </c>
      <c r="AB1514" s="36"/>
      <c r="AC1514" s="36">
        <v>516.41</v>
      </c>
      <c r="AD1514" s="38">
        <f t="shared" si="321"/>
        <v>534.33819999999992</v>
      </c>
      <c r="AE1514" s="38">
        <f t="shared" si="322"/>
        <v>616.60678399999995</v>
      </c>
      <c r="AF1514" s="38">
        <f t="shared" si="323"/>
        <v>665.93532672000003</v>
      </c>
      <c r="AG1514" s="36">
        <f t="shared" si="318"/>
        <v>534.33000000000004</v>
      </c>
      <c r="AH1514" s="36">
        <f t="shared" si="319"/>
        <v>616.6</v>
      </c>
      <c r="AI1514" s="36">
        <f t="shared" si="320"/>
        <v>665.93</v>
      </c>
      <c r="AJ1514" s="40">
        <v>42783</v>
      </c>
      <c r="AK1514" s="40">
        <v>42786</v>
      </c>
      <c r="AL1514" s="17"/>
      <c r="AM1514" s="20" t="s">
        <v>2123</v>
      </c>
      <c r="AN1514" s="20"/>
      <c r="AO1514" s="20" t="s">
        <v>7508</v>
      </c>
      <c r="AP1514" s="20"/>
      <c r="AQ1514" s="20"/>
      <c r="AR1514" s="22"/>
      <c r="AS1514" s="46">
        <v>42552</v>
      </c>
      <c r="AT1514" s="173"/>
    </row>
    <row r="1515" spans="1:46" ht="47.25" customHeight="1">
      <c r="A1515" s="16">
        <v>8699788750423</v>
      </c>
      <c r="B1515" s="16" t="s">
        <v>11311</v>
      </c>
      <c r="C1515" s="16" t="s">
        <v>11143</v>
      </c>
      <c r="D1515" s="17" t="s">
        <v>323</v>
      </c>
      <c r="E1515" s="18" t="s">
        <v>295</v>
      </c>
      <c r="F1515" s="18">
        <v>0</v>
      </c>
      <c r="G1515" s="18">
        <v>1</v>
      </c>
      <c r="H1515" s="18">
        <v>3</v>
      </c>
      <c r="I1515" s="18"/>
      <c r="J1515" s="18"/>
      <c r="K1515" s="18"/>
      <c r="L1515" s="23" t="s">
        <v>11312</v>
      </c>
      <c r="M1515" s="23" t="s">
        <v>1172</v>
      </c>
      <c r="N1515" s="18" t="s">
        <v>4851</v>
      </c>
      <c r="O1515" s="22">
        <v>2000</v>
      </c>
      <c r="P1515" s="22" t="s">
        <v>163</v>
      </c>
      <c r="Q1515" s="22">
        <v>100</v>
      </c>
      <c r="R1515" s="22" t="s">
        <v>95</v>
      </c>
      <c r="S1515" s="37" t="s">
        <v>46</v>
      </c>
      <c r="T1515" s="18" t="s">
        <v>53</v>
      </c>
      <c r="U1515" s="38">
        <v>11.523347792804286</v>
      </c>
      <c r="V1515" s="38">
        <v>11.523347792804286</v>
      </c>
      <c r="W1515" s="38">
        <v>0</v>
      </c>
      <c r="X1515" s="18" t="s">
        <v>53</v>
      </c>
      <c r="Y1515" s="39"/>
      <c r="Z1515" s="16">
        <v>1</v>
      </c>
      <c r="AA1515" s="36">
        <v>31</v>
      </c>
      <c r="AB1515" s="36"/>
      <c r="AC1515" s="36">
        <v>31</v>
      </c>
      <c r="AD1515" s="38">
        <f t="shared" si="321"/>
        <v>33.58</v>
      </c>
      <c r="AE1515" s="38">
        <f t="shared" si="322"/>
        <v>36.266399999999997</v>
      </c>
      <c r="AF1515" s="38">
        <f t="shared" si="323"/>
        <v>0</v>
      </c>
      <c r="AG1515" s="36">
        <f t="shared" si="318"/>
        <v>33.58</v>
      </c>
      <c r="AH1515" s="36">
        <f t="shared" si="319"/>
        <v>36.26</v>
      </c>
      <c r="AI1515" s="36">
        <f t="shared" si="320"/>
        <v>0</v>
      </c>
      <c r="AJ1515" s="40">
        <v>43146</v>
      </c>
      <c r="AK1515" s="40">
        <v>43150</v>
      </c>
      <c r="AL1515" s="17">
        <v>1</v>
      </c>
      <c r="AM1515" s="17" t="s">
        <v>10882</v>
      </c>
      <c r="AN1515" s="17"/>
      <c r="AO1515" s="20" t="s">
        <v>272</v>
      </c>
      <c r="AP1515" s="20"/>
      <c r="AQ1515" s="20"/>
      <c r="AR1515" s="22"/>
      <c r="AS1515" s="46">
        <v>42552</v>
      </c>
      <c r="AT1515" s="173"/>
    </row>
    <row r="1516" spans="1:46" ht="47.25" customHeight="1">
      <c r="A1516" s="16">
        <v>8699788750447</v>
      </c>
      <c r="B1516" s="16" t="s">
        <v>11311</v>
      </c>
      <c r="C1516" s="16" t="s">
        <v>11143</v>
      </c>
      <c r="D1516" s="17" t="s">
        <v>323</v>
      </c>
      <c r="E1516" s="18" t="s">
        <v>295</v>
      </c>
      <c r="F1516" s="18">
        <v>0</v>
      </c>
      <c r="G1516" s="18">
        <v>1</v>
      </c>
      <c r="H1516" s="18">
        <v>3</v>
      </c>
      <c r="I1516" s="18"/>
      <c r="J1516" s="18"/>
      <c r="K1516" s="18"/>
      <c r="L1516" s="23" t="s">
        <v>11313</v>
      </c>
      <c r="M1516" s="23" t="s">
        <v>1172</v>
      </c>
      <c r="N1516" s="18" t="s">
        <v>4851</v>
      </c>
      <c r="O1516" s="22">
        <v>2000</v>
      </c>
      <c r="P1516" s="22" t="s">
        <v>163</v>
      </c>
      <c r="Q1516" s="22">
        <v>50</v>
      </c>
      <c r="R1516" s="22" t="s">
        <v>95</v>
      </c>
      <c r="S1516" s="37" t="s">
        <v>46</v>
      </c>
      <c r="T1516" s="18" t="s">
        <v>53</v>
      </c>
      <c r="U1516" s="38">
        <v>5.7820872671599899</v>
      </c>
      <c r="V1516" s="38">
        <v>5.7820872671599899</v>
      </c>
      <c r="W1516" s="38">
        <v>0</v>
      </c>
      <c r="X1516" s="18" t="s">
        <v>53</v>
      </c>
      <c r="Y1516" s="39"/>
      <c r="Z1516" s="16">
        <v>1</v>
      </c>
      <c r="AA1516" s="36">
        <v>15.55</v>
      </c>
      <c r="AB1516" s="36"/>
      <c r="AC1516" s="36">
        <v>15.55</v>
      </c>
      <c r="AD1516" s="38">
        <f t="shared" si="321"/>
        <v>16.894000000000002</v>
      </c>
      <c r="AE1516" s="38">
        <f t="shared" si="322"/>
        <v>18.245520000000003</v>
      </c>
      <c r="AF1516" s="38">
        <f t="shared" si="323"/>
        <v>0</v>
      </c>
      <c r="AG1516" s="36">
        <f t="shared" si="318"/>
        <v>16.89</v>
      </c>
      <c r="AH1516" s="36">
        <f t="shared" si="319"/>
        <v>18.239999999999998</v>
      </c>
      <c r="AI1516" s="36">
        <f t="shared" si="320"/>
        <v>0</v>
      </c>
      <c r="AJ1516" s="40">
        <v>43146</v>
      </c>
      <c r="AK1516" s="40">
        <v>43150</v>
      </c>
      <c r="AL1516" s="17">
        <v>1</v>
      </c>
      <c r="AM1516" s="17" t="s">
        <v>10882</v>
      </c>
      <c r="AN1516" s="17"/>
      <c r="AO1516" s="20" t="s">
        <v>272</v>
      </c>
      <c r="AP1516" s="20"/>
      <c r="AQ1516" s="20"/>
      <c r="AR1516" s="22"/>
      <c r="AS1516" s="46">
        <v>42552</v>
      </c>
      <c r="AT1516" s="173"/>
    </row>
    <row r="1517" spans="1:46" ht="47.25" customHeight="1">
      <c r="A1517" s="16">
        <v>8699788750485</v>
      </c>
      <c r="B1517" s="16" t="s">
        <v>11311</v>
      </c>
      <c r="C1517" s="16" t="s">
        <v>11143</v>
      </c>
      <c r="D1517" s="17" t="s">
        <v>323</v>
      </c>
      <c r="E1517" s="18" t="s">
        <v>295</v>
      </c>
      <c r="F1517" s="18">
        <v>0</v>
      </c>
      <c r="G1517" s="18">
        <v>1</v>
      </c>
      <c r="H1517" s="18">
        <v>3</v>
      </c>
      <c r="I1517" s="18"/>
      <c r="J1517" s="18"/>
      <c r="K1517" s="18"/>
      <c r="L1517" s="23" t="s">
        <v>11314</v>
      </c>
      <c r="M1517" s="23" t="s">
        <v>1172</v>
      </c>
      <c r="N1517" s="18" t="s">
        <v>4851</v>
      </c>
      <c r="O1517" s="22">
        <v>8000</v>
      </c>
      <c r="P1517" s="22" t="s">
        <v>163</v>
      </c>
      <c r="Q1517" s="22">
        <v>100</v>
      </c>
      <c r="R1517" s="22" t="s">
        <v>95</v>
      </c>
      <c r="S1517" s="37" t="s">
        <v>46</v>
      </c>
      <c r="T1517" s="18" t="s">
        <v>53</v>
      </c>
      <c r="U1517" s="38">
        <v>13.840265373819852</v>
      </c>
      <c r="V1517" s="38">
        <v>13.840265373819852</v>
      </c>
      <c r="W1517" s="38">
        <v>0</v>
      </c>
      <c r="X1517" s="18" t="s">
        <v>53</v>
      </c>
      <c r="Y1517" s="39"/>
      <c r="Z1517" s="16">
        <v>1</v>
      </c>
      <c r="AA1517" s="36">
        <v>37.270000000000003</v>
      </c>
      <c r="AB1517" s="36"/>
      <c r="AC1517" s="36">
        <v>37.270000000000003</v>
      </c>
      <c r="AD1517" s="38">
        <f t="shared" si="321"/>
        <v>40.351600000000005</v>
      </c>
      <c r="AE1517" s="38">
        <f t="shared" si="322"/>
        <v>43.57972800000001</v>
      </c>
      <c r="AF1517" s="38">
        <f t="shared" si="323"/>
        <v>0</v>
      </c>
      <c r="AG1517" s="36">
        <f t="shared" si="318"/>
        <v>40.35</v>
      </c>
      <c r="AH1517" s="36">
        <f t="shared" si="319"/>
        <v>43.57</v>
      </c>
      <c r="AI1517" s="36">
        <f t="shared" si="320"/>
        <v>0</v>
      </c>
      <c r="AJ1517" s="40">
        <v>43146</v>
      </c>
      <c r="AK1517" s="40">
        <v>43150</v>
      </c>
      <c r="AL1517" s="17">
        <v>1</v>
      </c>
      <c r="AM1517" s="17" t="s">
        <v>10882</v>
      </c>
      <c r="AN1517" s="17"/>
      <c r="AO1517" s="20" t="s">
        <v>7508</v>
      </c>
      <c r="AP1517" s="20"/>
      <c r="AQ1517" s="20"/>
      <c r="AR1517" s="22"/>
      <c r="AS1517" s="46">
        <v>42552</v>
      </c>
      <c r="AT1517" s="173"/>
    </row>
    <row r="1518" spans="1:46" ht="47.25" customHeight="1">
      <c r="A1518" s="16">
        <v>8699788610017</v>
      </c>
      <c r="B1518" s="16" t="s">
        <v>11142</v>
      </c>
      <c r="C1518" s="16" t="s">
        <v>11143</v>
      </c>
      <c r="D1518" s="17" t="s">
        <v>323</v>
      </c>
      <c r="E1518" s="18" t="s">
        <v>295</v>
      </c>
      <c r="F1518" s="18">
        <v>4</v>
      </c>
      <c r="G1518" s="18">
        <v>1</v>
      </c>
      <c r="H1518" s="18">
        <v>2</v>
      </c>
      <c r="I1518" s="18"/>
      <c r="J1518" s="18"/>
      <c r="K1518" s="18"/>
      <c r="L1518" s="19" t="s">
        <v>11144</v>
      </c>
      <c r="M1518" s="19" t="s">
        <v>1172</v>
      </c>
      <c r="N1518" s="18" t="s">
        <v>11136</v>
      </c>
      <c r="O1518" s="18">
        <v>0.3</v>
      </c>
      <c r="P1518" s="18" t="s">
        <v>523</v>
      </c>
      <c r="Q1518" s="18">
        <v>5</v>
      </c>
      <c r="R1518" s="18" t="s">
        <v>95</v>
      </c>
      <c r="S1518" s="37" t="s">
        <v>46</v>
      </c>
      <c r="T1518" s="18" t="s">
        <v>53</v>
      </c>
      <c r="U1518" s="38">
        <v>0.57999999999999996</v>
      </c>
      <c r="V1518" s="38">
        <v>0.57999999999999996</v>
      </c>
      <c r="W1518" s="38">
        <v>0</v>
      </c>
      <c r="X1518" s="18" t="s">
        <v>53</v>
      </c>
      <c r="Y1518" s="39"/>
      <c r="Z1518" s="16">
        <v>0</v>
      </c>
      <c r="AA1518" s="36">
        <v>1.55</v>
      </c>
      <c r="AB1518" s="36"/>
      <c r="AC1518" s="36">
        <v>1.55</v>
      </c>
      <c r="AD1518" s="38">
        <f t="shared" si="321"/>
        <v>1.6895000000000002</v>
      </c>
      <c r="AE1518" s="38">
        <f t="shared" si="322"/>
        <v>2.1118750000000004</v>
      </c>
      <c r="AF1518" s="38">
        <f t="shared" si="323"/>
        <v>2.2808250000000005</v>
      </c>
      <c r="AG1518" s="36">
        <f t="shared" si="318"/>
        <v>1.68</v>
      </c>
      <c r="AH1518" s="36">
        <f t="shared" si="319"/>
        <v>2.11</v>
      </c>
      <c r="AI1518" s="36">
        <f t="shared" si="320"/>
        <v>2.2799999999999998</v>
      </c>
      <c r="AJ1518" s="40">
        <v>43245</v>
      </c>
      <c r="AK1518" s="40">
        <v>43251</v>
      </c>
      <c r="AL1518" s="17">
        <v>1</v>
      </c>
      <c r="AM1518" s="17" t="s">
        <v>10882</v>
      </c>
      <c r="AN1518" s="17"/>
      <c r="AO1518" s="20" t="s">
        <v>8648</v>
      </c>
      <c r="AP1518" s="20"/>
      <c r="AQ1518" s="20"/>
      <c r="AR1518" s="22"/>
      <c r="AS1518" s="46">
        <v>42552</v>
      </c>
      <c r="AT1518" s="173"/>
    </row>
    <row r="1519" spans="1:46" ht="47.25" customHeight="1">
      <c r="A1519" s="16">
        <v>8699523010164</v>
      </c>
      <c r="B1519" s="16" t="s">
        <v>580</v>
      </c>
      <c r="C1519" s="16" t="s">
        <v>789</v>
      </c>
      <c r="D1519" s="17" t="s">
        <v>38</v>
      </c>
      <c r="E1519" s="18" t="s">
        <v>41</v>
      </c>
      <c r="F1519" s="18">
        <v>4</v>
      </c>
      <c r="G1519" s="18">
        <v>1</v>
      </c>
      <c r="H1519" s="18">
        <v>2</v>
      </c>
      <c r="I1519" s="18"/>
      <c r="J1519" s="18"/>
      <c r="K1519" s="18"/>
      <c r="L1519" s="19" t="s">
        <v>1515</v>
      </c>
      <c r="M1519" s="19" t="s">
        <v>1517</v>
      </c>
      <c r="N1519" s="18" t="s">
        <v>2138</v>
      </c>
      <c r="O1519" s="18" t="s">
        <v>7185</v>
      </c>
      <c r="P1519" s="18" t="s">
        <v>163</v>
      </c>
      <c r="Q1519" s="18">
        <v>20</v>
      </c>
      <c r="R1519" s="18" t="s">
        <v>45</v>
      </c>
      <c r="S1519" s="37" t="s">
        <v>46</v>
      </c>
      <c r="T1519" s="18" t="s">
        <v>53</v>
      </c>
      <c r="U1519" s="38">
        <v>0.71</v>
      </c>
      <c r="V1519" s="38">
        <v>0.71</v>
      </c>
      <c r="W1519" s="38">
        <v>0</v>
      </c>
      <c r="X1519" s="18" t="s">
        <v>53</v>
      </c>
      <c r="Y1519" s="39"/>
      <c r="Z1519" s="16">
        <v>0</v>
      </c>
      <c r="AA1519" s="36">
        <v>1.49</v>
      </c>
      <c r="AB1519" s="36"/>
      <c r="AC1519" s="36">
        <v>1.49</v>
      </c>
      <c r="AD1519" s="38">
        <f t="shared" si="321"/>
        <v>1.6241000000000001</v>
      </c>
      <c r="AE1519" s="38">
        <f t="shared" si="322"/>
        <v>2.030125</v>
      </c>
      <c r="AF1519" s="38">
        <f t="shared" si="323"/>
        <v>2.1925349999999999</v>
      </c>
      <c r="AG1519" s="36">
        <f t="shared" si="318"/>
        <v>1.62</v>
      </c>
      <c r="AH1519" s="36">
        <f t="shared" si="319"/>
        <v>2.0299999999999998</v>
      </c>
      <c r="AI1519" s="36">
        <f t="shared" si="320"/>
        <v>2.19</v>
      </c>
      <c r="AJ1519" s="40">
        <v>42727</v>
      </c>
      <c r="AK1519" s="40">
        <v>42731</v>
      </c>
      <c r="AL1519" s="18"/>
      <c r="AM1519" s="20" t="s">
        <v>184</v>
      </c>
      <c r="AN1519" s="20"/>
      <c r="AO1519" s="20" t="s">
        <v>8644</v>
      </c>
      <c r="AP1519" s="20"/>
      <c r="AQ1519" s="20"/>
      <c r="AR1519" s="22"/>
      <c r="AS1519" s="46">
        <v>42552</v>
      </c>
      <c r="AT1519" s="173"/>
    </row>
    <row r="1520" spans="1:46" ht="47.25" customHeight="1">
      <c r="A1520" s="16">
        <v>8699523570101</v>
      </c>
      <c r="B1520" s="16" t="s">
        <v>580</v>
      </c>
      <c r="C1520" s="16" t="s">
        <v>789</v>
      </c>
      <c r="D1520" s="17" t="s">
        <v>323</v>
      </c>
      <c r="E1520" s="18" t="s">
        <v>295</v>
      </c>
      <c r="F1520" s="18">
        <v>4</v>
      </c>
      <c r="G1520" s="18">
        <v>1</v>
      </c>
      <c r="H1520" s="18">
        <v>2</v>
      </c>
      <c r="I1520" s="18"/>
      <c r="J1520" s="18"/>
      <c r="K1520" s="18"/>
      <c r="L1520" s="19" t="s">
        <v>3730</v>
      </c>
      <c r="M1520" s="19" t="s">
        <v>1517</v>
      </c>
      <c r="N1520" s="18" t="s">
        <v>2138</v>
      </c>
      <c r="O1520" s="18" t="s">
        <v>6426</v>
      </c>
      <c r="P1520" s="18" t="s">
        <v>163</v>
      </c>
      <c r="Q1520" s="18">
        <v>100</v>
      </c>
      <c r="R1520" s="18" t="s">
        <v>95</v>
      </c>
      <c r="S1520" s="37" t="s">
        <v>46</v>
      </c>
      <c r="T1520" s="18" t="s">
        <v>53</v>
      </c>
      <c r="U1520" s="38">
        <v>1.04</v>
      </c>
      <c r="V1520" s="38">
        <v>1.04</v>
      </c>
      <c r="W1520" s="38">
        <v>0</v>
      </c>
      <c r="X1520" s="18" t="s">
        <v>53</v>
      </c>
      <c r="Y1520" s="39"/>
      <c r="Z1520" s="16">
        <v>0</v>
      </c>
      <c r="AA1520" s="36">
        <v>2.87</v>
      </c>
      <c r="AB1520" s="36"/>
      <c r="AC1520" s="36">
        <v>2.87</v>
      </c>
      <c r="AD1520" s="38">
        <f t="shared" si="321"/>
        <v>3.1283000000000003</v>
      </c>
      <c r="AE1520" s="38">
        <f>IF(Z1520=1,AD1520*1.08,IF(Z1520=4,AD1520*1.08,IF(Z1520=2,0,IF(AC1520&lt;=100,(AD1520*1.25),IF(AC1520&lt;=200,134.5+((AC1520-100)*1.04*1.16),255.14+((AC1520-200)*1.02*1.12))))))</f>
        <v>3.9103750000000002</v>
      </c>
      <c r="AF1520" s="38">
        <f>IF(Z1520=1,0,IF(Z1520=4,0,(AE1520*1.08)))</f>
        <v>4.2232050000000001</v>
      </c>
      <c r="AG1520" s="36">
        <f t="shared" si="318"/>
        <v>3.12</v>
      </c>
      <c r="AH1520" s="36">
        <f t="shared" si="319"/>
        <v>3.91</v>
      </c>
      <c r="AI1520" s="36">
        <f t="shared" si="320"/>
        <v>4.22</v>
      </c>
      <c r="AJ1520" s="40">
        <v>43245</v>
      </c>
      <c r="AK1520" s="40">
        <v>43251</v>
      </c>
      <c r="AL1520" s="17"/>
      <c r="AM1520" s="36" t="s">
        <v>10882</v>
      </c>
      <c r="AN1520" s="41"/>
      <c r="AO1520" s="20" t="s">
        <v>7508</v>
      </c>
      <c r="AP1520" s="20"/>
      <c r="AQ1520" s="20"/>
      <c r="AR1520" s="22"/>
      <c r="AS1520" s="46">
        <v>42552</v>
      </c>
      <c r="AT1520" s="173"/>
    </row>
    <row r="1521" spans="1:46" ht="47.25" customHeight="1">
      <c r="A1521" s="16">
        <v>8699523640019</v>
      </c>
      <c r="B1521" s="16" t="s">
        <v>189</v>
      </c>
      <c r="C1521" s="16" t="s">
        <v>190</v>
      </c>
      <c r="D1521" s="17" t="s">
        <v>323</v>
      </c>
      <c r="E1521" s="17" t="s">
        <v>323</v>
      </c>
      <c r="F1521" s="18">
        <v>0</v>
      </c>
      <c r="G1521" s="18">
        <v>1</v>
      </c>
      <c r="H1521" s="18">
        <v>3</v>
      </c>
      <c r="I1521" s="18"/>
      <c r="J1521" s="18"/>
      <c r="K1521" s="18"/>
      <c r="L1521" s="19" t="s">
        <v>3724</v>
      </c>
      <c r="M1521" s="19" t="s">
        <v>193</v>
      </c>
      <c r="N1521" s="18" t="s">
        <v>2138</v>
      </c>
      <c r="O1521" s="18" t="s">
        <v>196</v>
      </c>
      <c r="P1521" s="18" t="s">
        <v>197</v>
      </c>
      <c r="Q1521" s="18">
        <v>200</v>
      </c>
      <c r="R1521" s="18" t="s">
        <v>95</v>
      </c>
      <c r="S1521" s="37" t="s">
        <v>46</v>
      </c>
      <c r="T1521" s="18" t="s">
        <v>53</v>
      </c>
      <c r="U1521" s="38">
        <v>2.93</v>
      </c>
      <c r="V1521" s="38">
        <v>2.93</v>
      </c>
      <c r="W1521" s="38">
        <v>2.93</v>
      </c>
      <c r="X1521" s="18" t="s">
        <v>53</v>
      </c>
      <c r="Y1521" s="39"/>
      <c r="Z1521" s="16">
        <v>0</v>
      </c>
      <c r="AA1521" s="36">
        <v>6.01</v>
      </c>
      <c r="AB1521" s="36"/>
      <c r="AC1521" s="36">
        <v>6.01</v>
      </c>
      <c r="AD1521" s="38">
        <f t="shared" si="321"/>
        <v>6.5509000000000004</v>
      </c>
      <c r="AE1521" s="38">
        <f>IF(Z1521=1,AD1521*1.08,IF(Z1521=4,AD1521*1.08,IF(Z1521=2,0,IF(AC1521&lt;=100,(AD1521*1.25),IF(AC1521&lt;=200,134.5+((AC1521-100)*1.04*1.16),255.14+((AC1521-200)*1.02*1.12))))))</f>
        <v>8.188625</v>
      </c>
      <c r="AF1521" s="38">
        <f>IF(Z1521=1,0,IF(Z1521=4,0,(AE1521*1.08)))</f>
        <v>8.8437150000000013</v>
      </c>
      <c r="AG1521" s="36">
        <f t="shared" si="318"/>
        <v>6.55</v>
      </c>
      <c r="AH1521" s="36">
        <f t="shared" si="319"/>
        <v>8.18</v>
      </c>
      <c r="AI1521" s="36">
        <f t="shared" si="320"/>
        <v>8.84</v>
      </c>
      <c r="AJ1521" s="40">
        <v>43448</v>
      </c>
      <c r="AK1521" s="40">
        <v>43452</v>
      </c>
      <c r="AL1521" s="17"/>
      <c r="AM1521" s="36" t="s">
        <v>3754</v>
      </c>
      <c r="AN1521" s="20"/>
      <c r="AO1521" s="20" t="s">
        <v>8032</v>
      </c>
      <c r="AP1521" s="20"/>
      <c r="AQ1521" s="20"/>
      <c r="AR1521" s="22"/>
      <c r="AS1521" s="46">
        <v>42552</v>
      </c>
      <c r="AT1521" s="173"/>
    </row>
    <row r="1522" spans="1:46" ht="47.25" customHeight="1">
      <c r="A1522" s="16">
        <v>8699523510015</v>
      </c>
      <c r="B1522" s="16" t="s">
        <v>189</v>
      </c>
      <c r="C1522" s="16" t="s">
        <v>190</v>
      </c>
      <c r="D1522" s="17" t="s">
        <v>323</v>
      </c>
      <c r="E1522" s="17" t="s">
        <v>323</v>
      </c>
      <c r="F1522" s="18">
        <v>0</v>
      </c>
      <c r="G1522" s="17">
        <v>1</v>
      </c>
      <c r="H1522" s="18">
        <v>3</v>
      </c>
      <c r="I1522" s="18"/>
      <c r="J1522" s="18"/>
      <c r="K1522" s="18"/>
      <c r="L1522" s="19" t="s">
        <v>3725</v>
      </c>
      <c r="M1522" s="19" t="s">
        <v>193</v>
      </c>
      <c r="N1522" s="18" t="s">
        <v>2138</v>
      </c>
      <c r="O1522" s="18" t="s">
        <v>196</v>
      </c>
      <c r="P1522" s="18" t="s">
        <v>197</v>
      </c>
      <c r="Q1522" s="18">
        <v>30</v>
      </c>
      <c r="R1522" s="18" t="s">
        <v>95</v>
      </c>
      <c r="S1522" s="37" t="s">
        <v>46</v>
      </c>
      <c r="T1522" s="18" t="s">
        <v>53</v>
      </c>
      <c r="U1522" s="38">
        <v>3.06</v>
      </c>
      <c r="V1522" s="38">
        <v>3.06</v>
      </c>
      <c r="W1522" s="38">
        <v>3.06</v>
      </c>
      <c r="X1522" s="18" t="s">
        <v>53</v>
      </c>
      <c r="Y1522" s="39"/>
      <c r="Z1522" s="16">
        <v>0</v>
      </c>
      <c r="AA1522" s="36">
        <v>6.27</v>
      </c>
      <c r="AB1522" s="36"/>
      <c r="AC1522" s="36">
        <v>6.27</v>
      </c>
      <c r="AD1522" s="38">
        <f t="shared" si="321"/>
        <v>6.8342999999999998</v>
      </c>
      <c r="AE1522" s="38">
        <f>IF(Z1522=1,AD1522*1.08,IF(Z1522=4,AD1522*1.08,IF(Z1522=2,0,IF(AC1522&lt;=100,(AD1522*1.25),IF(AC1522&lt;=200,134.5+((AC1522-100)*1.04*1.16),255.14+((AC1522-200)*1.02*1.12))))))</f>
        <v>8.5428750000000004</v>
      </c>
      <c r="AF1522" s="38">
        <f>IF(Z1522=1,0,IF(Z1522=4,0,(AE1522*1.08)))</f>
        <v>9.2263050000000018</v>
      </c>
      <c r="AG1522" s="36">
        <f t="shared" si="318"/>
        <v>6.83</v>
      </c>
      <c r="AH1522" s="36">
        <f t="shared" si="319"/>
        <v>8.5399999999999991</v>
      </c>
      <c r="AI1522" s="36">
        <f t="shared" si="320"/>
        <v>9.2200000000000006</v>
      </c>
      <c r="AJ1522" s="40">
        <v>43448</v>
      </c>
      <c r="AK1522" s="40">
        <v>43452</v>
      </c>
      <c r="AL1522" s="17"/>
      <c r="AM1522" s="36" t="s">
        <v>3754</v>
      </c>
      <c r="AN1522" s="20"/>
      <c r="AO1522" s="20" t="s">
        <v>8032</v>
      </c>
      <c r="AP1522" s="20"/>
      <c r="AQ1522" s="20"/>
      <c r="AR1522" s="22"/>
      <c r="AS1522" s="46">
        <v>42552</v>
      </c>
      <c r="AT1522" s="173"/>
    </row>
    <row r="1523" spans="1:46" ht="47.25" customHeight="1">
      <c r="A1523" s="16">
        <v>8699523250010</v>
      </c>
      <c r="B1523" s="16" t="s">
        <v>580</v>
      </c>
      <c r="C1523" s="16" t="s">
        <v>789</v>
      </c>
      <c r="D1523" s="17" t="s">
        <v>38</v>
      </c>
      <c r="E1523" s="18" t="s">
        <v>41</v>
      </c>
      <c r="F1523" s="18">
        <v>4</v>
      </c>
      <c r="G1523" s="18">
        <v>2</v>
      </c>
      <c r="H1523" s="18">
        <v>3</v>
      </c>
      <c r="I1523" s="18"/>
      <c r="J1523" s="18"/>
      <c r="K1523" s="18"/>
      <c r="L1523" s="19" t="s">
        <v>8189</v>
      </c>
      <c r="M1523" s="19" t="s">
        <v>8190</v>
      </c>
      <c r="N1523" s="18" t="s">
        <v>2138</v>
      </c>
      <c r="O1523" s="18" t="s">
        <v>8191</v>
      </c>
      <c r="P1523" s="18" t="s">
        <v>163</v>
      </c>
      <c r="Q1523" s="18">
        <v>12</v>
      </c>
      <c r="R1523" s="18" t="s">
        <v>45</v>
      </c>
      <c r="S1523" s="37" t="s">
        <v>46</v>
      </c>
      <c r="T1523" s="18" t="s">
        <v>53</v>
      </c>
      <c r="U1523" s="37">
        <v>3.01</v>
      </c>
      <c r="V1523" s="37">
        <v>3.01</v>
      </c>
      <c r="W1523" s="37">
        <v>3.01</v>
      </c>
      <c r="X1523" s="18" t="s">
        <v>53</v>
      </c>
      <c r="Y1523" s="39"/>
      <c r="Z1523" s="16">
        <v>0</v>
      </c>
      <c r="AA1523" s="36">
        <v>6.37</v>
      </c>
      <c r="AB1523" s="36"/>
      <c r="AC1523" s="36">
        <v>6.37</v>
      </c>
      <c r="AD1523" s="70">
        <f t="shared" si="321"/>
        <v>6.9433000000000007</v>
      </c>
      <c r="AE1523" s="70">
        <f>IF(Z1523=1,AD1523*1.08,IF(Z1523=2,0,IF(AC1523&lt;=100,(AD1523*1.25),IF(AC1523&lt;=200,134.5+((AC1523-100)*1.04*1.16),255.14+((AC1523-200)*1.02*1.12)))))</f>
        <v>8.6791250000000009</v>
      </c>
      <c r="AF1523" s="70">
        <f>IF(Z1523=1,0,(AE1523*1.08))</f>
        <v>9.3734550000000016</v>
      </c>
      <c r="AG1523" s="36">
        <f t="shared" si="318"/>
        <v>6.94</v>
      </c>
      <c r="AH1523" s="36">
        <f t="shared" si="319"/>
        <v>8.67</v>
      </c>
      <c r="AI1523" s="36">
        <f t="shared" si="320"/>
        <v>9.3699999999999992</v>
      </c>
      <c r="AJ1523" s="40">
        <v>42545</v>
      </c>
      <c r="AK1523" s="40">
        <v>42547</v>
      </c>
      <c r="AL1523" s="22"/>
      <c r="AM1523" s="20" t="s">
        <v>184</v>
      </c>
      <c r="AN1523" s="20"/>
      <c r="AO1523" s="20" t="s">
        <v>7697</v>
      </c>
      <c r="AP1523" s="20"/>
      <c r="AQ1523" s="20"/>
      <c r="AR1523" s="22"/>
      <c r="AS1523" s="46">
        <v>42552</v>
      </c>
      <c r="AT1523" s="173"/>
    </row>
    <row r="1524" spans="1:46" ht="47.25" customHeight="1">
      <c r="A1524" s="16">
        <v>8699523750015</v>
      </c>
      <c r="B1524" s="16" t="s">
        <v>2866</v>
      </c>
      <c r="C1524" s="16" t="s">
        <v>2867</v>
      </c>
      <c r="D1524" s="17" t="s">
        <v>38</v>
      </c>
      <c r="E1524" s="18" t="s">
        <v>41</v>
      </c>
      <c r="F1524" s="18">
        <v>4</v>
      </c>
      <c r="G1524" s="18">
        <v>1</v>
      </c>
      <c r="H1524" s="18">
        <v>2</v>
      </c>
      <c r="I1524" s="18"/>
      <c r="J1524" s="18"/>
      <c r="K1524" s="18"/>
      <c r="L1524" s="19" t="s">
        <v>5492</v>
      </c>
      <c r="M1524" s="19" t="s">
        <v>720</v>
      </c>
      <c r="N1524" s="18" t="s">
        <v>2138</v>
      </c>
      <c r="O1524" s="18">
        <v>1</v>
      </c>
      <c r="P1524" s="18" t="s">
        <v>163</v>
      </c>
      <c r="Q1524" s="18">
        <v>10</v>
      </c>
      <c r="R1524" s="18" t="s">
        <v>45</v>
      </c>
      <c r="S1524" s="37" t="s">
        <v>46</v>
      </c>
      <c r="T1524" s="18" t="s">
        <v>53</v>
      </c>
      <c r="U1524" s="37">
        <v>1.9</v>
      </c>
      <c r="V1524" s="37">
        <v>1.9</v>
      </c>
      <c r="W1524" s="37">
        <v>0</v>
      </c>
      <c r="X1524" s="18" t="s">
        <v>53</v>
      </c>
      <c r="Y1524" s="39"/>
      <c r="Z1524" s="16">
        <v>0</v>
      </c>
      <c r="AA1524" s="36">
        <v>4.0199999999999996</v>
      </c>
      <c r="AB1524" s="36"/>
      <c r="AC1524" s="36">
        <v>4.0199999999999996</v>
      </c>
      <c r="AD1524" s="70">
        <f t="shared" si="321"/>
        <v>4.3818000000000001</v>
      </c>
      <c r="AE1524" s="70">
        <f>IF(Z1524=1,AD1524*1.08,IF(Z1524=2,0,IF(AC1524&lt;=100,(AD1524*1.25),IF(AC1524&lt;=200,134.5+((AC1524-100)*1.04*1.16),255.14+((AC1524-200)*1.02*1.12)))))</f>
        <v>5.4772499999999997</v>
      </c>
      <c r="AF1524" s="70">
        <f>IF(Z1524=1,0,(AE1524*1.08))</f>
        <v>5.9154299999999997</v>
      </c>
      <c r="AG1524" s="36">
        <f t="shared" si="318"/>
        <v>4.38</v>
      </c>
      <c r="AH1524" s="36">
        <f t="shared" si="319"/>
        <v>5.47</v>
      </c>
      <c r="AI1524" s="36">
        <f t="shared" si="320"/>
        <v>5.91</v>
      </c>
      <c r="AJ1524" s="40">
        <v>42447</v>
      </c>
      <c r="AK1524" s="40">
        <v>42451</v>
      </c>
      <c r="AL1524" s="22"/>
      <c r="AM1524" s="20" t="s">
        <v>184</v>
      </c>
      <c r="AN1524" s="20"/>
      <c r="AO1524" s="20" t="s">
        <v>8204</v>
      </c>
      <c r="AP1524" s="20"/>
      <c r="AQ1524" s="20"/>
      <c r="AR1524" s="22"/>
      <c r="AS1524" s="46">
        <v>42552</v>
      </c>
      <c r="AT1524" s="173"/>
    </row>
    <row r="1525" spans="1:46" ht="47.25" customHeight="1">
      <c r="A1525" s="16">
        <v>8699523750022</v>
      </c>
      <c r="B1525" s="16" t="s">
        <v>2866</v>
      </c>
      <c r="C1525" s="16" t="s">
        <v>2867</v>
      </c>
      <c r="D1525" s="17" t="s">
        <v>38</v>
      </c>
      <c r="E1525" s="18" t="s">
        <v>41</v>
      </c>
      <c r="F1525" s="18">
        <v>0</v>
      </c>
      <c r="G1525" s="18">
        <v>1</v>
      </c>
      <c r="H1525" s="18">
        <v>3</v>
      </c>
      <c r="I1525" s="18"/>
      <c r="J1525" s="18"/>
      <c r="K1525" s="18"/>
      <c r="L1525" s="19" t="s">
        <v>3679</v>
      </c>
      <c r="M1525" s="19" t="s">
        <v>720</v>
      </c>
      <c r="N1525" s="18" t="s">
        <v>2138</v>
      </c>
      <c r="O1525" s="18">
        <v>2</v>
      </c>
      <c r="P1525" s="18" t="s">
        <v>875</v>
      </c>
      <c r="Q1525" s="18">
        <v>100</v>
      </c>
      <c r="R1525" s="18" t="s">
        <v>45</v>
      </c>
      <c r="S1525" s="37" t="s">
        <v>46</v>
      </c>
      <c r="T1525" s="37" t="s">
        <v>53</v>
      </c>
      <c r="U1525" s="37">
        <v>11.38</v>
      </c>
      <c r="V1525" s="37">
        <v>11.38</v>
      </c>
      <c r="W1525" s="37">
        <v>11.38</v>
      </c>
      <c r="X1525" s="37" t="s">
        <v>53</v>
      </c>
      <c r="Y1525" s="39"/>
      <c r="Z1525" s="16">
        <v>1</v>
      </c>
      <c r="AA1525" s="36">
        <v>24.07</v>
      </c>
      <c r="AB1525" s="36"/>
      <c r="AC1525" s="36">
        <v>24.07</v>
      </c>
      <c r="AD1525" s="70">
        <f t="shared" si="321"/>
        <v>26.095600000000001</v>
      </c>
      <c r="AE1525" s="70">
        <f>IF(Z1525=1,AD1525*1.08,IF(Z1525=2,0,IF(AC1525&lt;=100,(AD1525*1.25),IF(AC1525&lt;=200,134.5+((AC1525-100)*1.04*1.16),255.14+((AC1525-200)*1.02*1.12)))))</f>
        <v>28.183248000000003</v>
      </c>
      <c r="AF1525" s="70">
        <f>IF(Z1525=1,0,(AE1525*1.08))</f>
        <v>0</v>
      </c>
      <c r="AG1525" s="36">
        <f t="shared" si="318"/>
        <v>26.09</v>
      </c>
      <c r="AH1525" s="36">
        <f t="shared" si="319"/>
        <v>28.18</v>
      </c>
      <c r="AI1525" s="36">
        <f t="shared" si="320"/>
        <v>0</v>
      </c>
      <c r="AJ1525" s="40">
        <v>42419</v>
      </c>
      <c r="AK1525" s="40">
        <v>42422</v>
      </c>
      <c r="AL1525" s="22"/>
      <c r="AM1525" s="20" t="s">
        <v>184</v>
      </c>
      <c r="AN1525" s="20"/>
      <c r="AO1525" s="20" t="s">
        <v>3380</v>
      </c>
      <c r="AP1525" s="20"/>
      <c r="AQ1525" s="20"/>
      <c r="AR1525" s="22"/>
      <c r="AS1525" s="46">
        <v>42552</v>
      </c>
      <c r="AT1525" s="173"/>
    </row>
    <row r="1526" spans="1:46" ht="47.25" customHeight="1">
      <c r="A1526" s="16">
        <v>8699523580018</v>
      </c>
      <c r="B1526" s="16" t="s">
        <v>1671</v>
      </c>
      <c r="C1526" s="16" t="s">
        <v>1672</v>
      </c>
      <c r="D1526" s="17" t="s">
        <v>323</v>
      </c>
      <c r="E1526" s="18" t="s">
        <v>295</v>
      </c>
      <c r="F1526" s="18">
        <v>4</v>
      </c>
      <c r="G1526" s="18">
        <v>1</v>
      </c>
      <c r="H1526" s="18">
        <v>2</v>
      </c>
      <c r="I1526" s="18"/>
      <c r="J1526" s="18"/>
      <c r="K1526" s="18"/>
      <c r="L1526" s="19" t="s">
        <v>4597</v>
      </c>
      <c r="M1526" s="19" t="s">
        <v>3402</v>
      </c>
      <c r="N1526" s="18" t="s">
        <v>2138</v>
      </c>
      <c r="O1526" s="18">
        <v>120</v>
      </c>
      <c r="P1526" s="18" t="s">
        <v>551</v>
      </c>
      <c r="Q1526" s="18">
        <v>150</v>
      </c>
      <c r="R1526" s="18" t="s">
        <v>95</v>
      </c>
      <c r="S1526" s="37" t="s">
        <v>46</v>
      </c>
      <c r="T1526" s="18" t="s">
        <v>330</v>
      </c>
      <c r="U1526" s="38">
        <v>4.1399999999999997</v>
      </c>
      <c r="V1526" s="38">
        <v>2.29</v>
      </c>
      <c r="W1526" s="38">
        <v>0</v>
      </c>
      <c r="X1526" s="18" t="s">
        <v>53</v>
      </c>
      <c r="Y1526" s="39"/>
      <c r="Z1526" s="16">
        <v>0</v>
      </c>
      <c r="AA1526" s="45">
        <v>5.35</v>
      </c>
      <c r="AB1526" s="36"/>
      <c r="AC1526" s="36">
        <v>5.35</v>
      </c>
      <c r="AD1526" s="36">
        <v>5.83</v>
      </c>
      <c r="AE1526" s="36">
        <v>7.28</v>
      </c>
      <c r="AF1526" s="36">
        <v>7.87</v>
      </c>
      <c r="AG1526" s="36">
        <f t="shared" si="318"/>
        <v>5.83</v>
      </c>
      <c r="AH1526" s="36">
        <f t="shared" si="319"/>
        <v>7.28</v>
      </c>
      <c r="AI1526" s="36">
        <f t="shared" si="320"/>
        <v>7.87</v>
      </c>
      <c r="AJ1526" s="40">
        <v>42783</v>
      </c>
      <c r="AK1526" s="40">
        <v>42786</v>
      </c>
      <c r="AL1526" s="17"/>
      <c r="AM1526" s="20" t="s">
        <v>477</v>
      </c>
      <c r="AN1526" s="20"/>
      <c r="AO1526" s="20" t="s">
        <v>8204</v>
      </c>
      <c r="AP1526" s="20"/>
      <c r="AQ1526" s="20"/>
      <c r="AR1526" s="22"/>
      <c r="AS1526" s="46">
        <v>42552</v>
      </c>
      <c r="AT1526" s="173"/>
    </row>
    <row r="1527" spans="1:46" ht="47.25" customHeight="1">
      <c r="A1527" s="16">
        <v>8699523340049</v>
      </c>
      <c r="B1527" s="16" t="s">
        <v>6429</v>
      </c>
      <c r="C1527" s="16" t="s">
        <v>37</v>
      </c>
      <c r="D1527" s="17" t="s">
        <v>38</v>
      </c>
      <c r="E1527" s="18" t="s">
        <v>41</v>
      </c>
      <c r="F1527" s="18">
        <v>4</v>
      </c>
      <c r="G1527" s="18">
        <v>1</v>
      </c>
      <c r="H1527" s="18">
        <v>2</v>
      </c>
      <c r="I1527" s="18"/>
      <c r="J1527" s="18"/>
      <c r="K1527" s="18"/>
      <c r="L1527" s="19" t="s">
        <v>1524</v>
      </c>
      <c r="M1527" s="19" t="s">
        <v>43</v>
      </c>
      <c r="N1527" s="18" t="s">
        <v>2138</v>
      </c>
      <c r="O1527" s="18">
        <v>5</v>
      </c>
      <c r="P1527" s="18" t="s">
        <v>523</v>
      </c>
      <c r="Q1527" s="18">
        <v>40</v>
      </c>
      <c r="R1527" s="18" t="s">
        <v>45</v>
      </c>
      <c r="S1527" s="37" t="s">
        <v>46</v>
      </c>
      <c r="T1527" s="18" t="s">
        <v>53</v>
      </c>
      <c r="U1527" s="37">
        <v>1.76</v>
      </c>
      <c r="V1527" s="37">
        <v>1.76</v>
      </c>
      <c r="W1527" s="37">
        <v>0</v>
      </c>
      <c r="X1527" s="18" t="s">
        <v>53</v>
      </c>
      <c r="Y1527" s="39"/>
      <c r="Z1527" s="16">
        <v>0</v>
      </c>
      <c r="AA1527" s="36">
        <v>3.71</v>
      </c>
      <c r="AB1527" s="36"/>
      <c r="AC1527" s="36">
        <v>3.71</v>
      </c>
      <c r="AD1527" s="70">
        <f>IF(Z1527=2,AC1527*1.08,IF(AC1527&lt;=10,(AC1527*1.09),IF(AC1527&lt;=50,(10*1.09)+((AC1527-10)*1.08),IF(AC1527&lt;=100,(10*1.09)+((50-10)*1.08)+((AC1527-50)*1.07),IF(AC1527&lt;=200,(10*1.09)+((50-10)*1.08)+((100-50)*1.07)+((AC1527-100)*1.04),(10*1.09)+((50-10)*1.08)+((100-50)*1.07)+((200-100)*1.04)+((AC1527-200)*1.02))))))</f>
        <v>4.0438999999999998</v>
      </c>
      <c r="AE1527" s="70">
        <f>IF(Z1527=1,AD1527*1.08,IF(Z1527=2,0,IF(AC1527&lt;=100,(AD1527*1.25),IF(AC1527&lt;=200,134.5+((AC1527-100)*1.04*1.16),255.14+((AC1527-200)*1.02*1.12)))))</f>
        <v>5.054875</v>
      </c>
      <c r="AF1527" s="70">
        <f>IF(Z1527=1,0,(AE1527*1.08))</f>
        <v>5.4592650000000003</v>
      </c>
      <c r="AG1527" s="36">
        <f t="shared" si="318"/>
        <v>4.04</v>
      </c>
      <c r="AH1527" s="36">
        <f t="shared" si="319"/>
        <v>5.05</v>
      </c>
      <c r="AI1527" s="36">
        <f t="shared" si="320"/>
        <v>5.45</v>
      </c>
      <c r="AJ1527" s="40">
        <v>42517</v>
      </c>
      <c r="AK1527" s="40">
        <v>42521</v>
      </c>
      <c r="AL1527" s="22"/>
      <c r="AM1527" s="20" t="s">
        <v>184</v>
      </c>
      <c r="AN1527" s="20"/>
      <c r="AO1527" s="20" t="s">
        <v>8201</v>
      </c>
      <c r="AP1527" s="20"/>
      <c r="AQ1527" s="20"/>
      <c r="AR1527" s="22"/>
      <c r="AS1527" s="46">
        <v>42552</v>
      </c>
      <c r="AT1527" s="173"/>
    </row>
    <row r="1528" spans="1:46" ht="47.25" customHeight="1">
      <c r="A1528" s="16">
        <v>8699523700041</v>
      </c>
      <c r="B1528" s="16" t="s">
        <v>36</v>
      </c>
      <c r="C1528" s="16" t="s">
        <v>37</v>
      </c>
      <c r="D1528" s="17" t="s">
        <v>323</v>
      </c>
      <c r="E1528" s="18" t="s">
        <v>295</v>
      </c>
      <c r="F1528" s="18">
        <v>4</v>
      </c>
      <c r="G1528" s="18">
        <v>1</v>
      </c>
      <c r="H1528" s="18">
        <v>2</v>
      </c>
      <c r="I1528" s="18"/>
      <c r="J1528" s="18"/>
      <c r="K1528" s="18"/>
      <c r="L1528" s="19" t="s">
        <v>2137</v>
      </c>
      <c r="M1528" s="19" t="s">
        <v>43</v>
      </c>
      <c r="N1528" s="18" t="s">
        <v>2138</v>
      </c>
      <c r="O1528" s="18" t="s">
        <v>2139</v>
      </c>
      <c r="P1528" s="18" t="s">
        <v>551</v>
      </c>
      <c r="Q1528" s="18">
        <v>100</v>
      </c>
      <c r="R1528" s="18" t="s">
        <v>95</v>
      </c>
      <c r="S1528" s="37" t="s">
        <v>46</v>
      </c>
      <c r="T1528" s="18" t="s">
        <v>2140</v>
      </c>
      <c r="U1528" s="38">
        <v>3.6</v>
      </c>
      <c r="V1528" s="38">
        <v>1.56</v>
      </c>
      <c r="W1528" s="38">
        <v>0</v>
      </c>
      <c r="X1528" s="18" t="s">
        <v>53</v>
      </c>
      <c r="Y1528" s="39"/>
      <c r="Z1528" s="16">
        <v>0</v>
      </c>
      <c r="AA1528" s="45">
        <v>3.65</v>
      </c>
      <c r="AB1528" s="36"/>
      <c r="AC1528" s="36">
        <v>3.65</v>
      </c>
      <c r="AD1528" s="36">
        <v>3.97</v>
      </c>
      <c r="AE1528" s="36">
        <v>4.97</v>
      </c>
      <c r="AF1528" s="36">
        <v>5.37</v>
      </c>
      <c r="AG1528" s="36">
        <f t="shared" si="318"/>
        <v>3.97</v>
      </c>
      <c r="AH1528" s="36">
        <f t="shared" si="319"/>
        <v>4.97</v>
      </c>
      <c r="AI1528" s="36">
        <f t="shared" si="320"/>
        <v>5.37</v>
      </c>
      <c r="AJ1528" s="40">
        <v>42783</v>
      </c>
      <c r="AK1528" s="40">
        <v>42786</v>
      </c>
      <c r="AL1528" s="17"/>
      <c r="AM1528" s="20" t="s">
        <v>477</v>
      </c>
      <c r="AN1528" s="20"/>
      <c r="AO1528" s="20" t="s">
        <v>1010</v>
      </c>
      <c r="AP1528" s="20"/>
      <c r="AQ1528" s="20"/>
      <c r="AR1528" s="22"/>
      <c r="AS1528" s="46">
        <v>42552</v>
      </c>
      <c r="AT1528" s="173"/>
    </row>
    <row r="1529" spans="1:46" ht="47.25" customHeight="1">
      <c r="A1529" s="16">
        <v>8699516766764</v>
      </c>
      <c r="B1529" s="17" t="s">
        <v>9515</v>
      </c>
      <c r="C1529" s="17"/>
      <c r="D1529" s="17" t="s">
        <v>38</v>
      </c>
      <c r="E1529" s="18" t="s">
        <v>38</v>
      </c>
      <c r="F1529" s="18">
        <v>0</v>
      </c>
      <c r="G1529" s="18">
        <v>1</v>
      </c>
      <c r="H1529" s="18">
        <v>1</v>
      </c>
      <c r="I1529" s="18"/>
      <c r="J1529" s="18"/>
      <c r="K1529" s="18"/>
      <c r="L1529" s="19" t="s">
        <v>10305</v>
      </c>
      <c r="M1529" s="19" t="s">
        <v>511</v>
      </c>
      <c r="N1529" s="18" t="s">
        <v>5066</v>
      </c>
      <c r="O1529" s="18" t="s">
        <v>2507</v>
      </c>
      <c r="P1529" s="18" t="s">
        <v>551</v>
      </c>
      <c r="Q1529" s="18">
        <v>1</v>
      </c>
      <c r="R1529" s="18" t="s">
        <v>45</v>
      </c>
      <c r="S1529" s="37" t="s">
        <v>96</v>
      </c>
      <c r="T1529" s="37"/>
      <c r="U1529" s="37"/>
      <c r="V1529" s="37">
        <v>0</v>
      </c>
      <c r="W1529" s="37">
        <v>0</v>
      </c>
      <c r="X1529" s="18"/>
      <c r="Y1529" s="18"/>
      <c r="Z1529" s="18"/>
      <c r="AA1529" s="18"/>
      <c r="AB1529" s="18"/>
      <c r="AC1529" s="37">
        <v>0</v>
      </c>
      <c r="AD1529" s="37"/>
      <c r="AE1529" s="37"/>
      <c r="AF1529" s="37"/>
      <c r="AG1529" s="37">
        <v>0</v>
      </c>
      <c r="AH1529" s="37">
        <v>0</v>
      </c>
      <c r="AI1529" s="37">
        <v>0</v>
      </c>
      <c r="AJ1529" s="40">
        <v>42405</v>
      </c>
      <c r="AK1529" s="40">
        <v>42409</v>
      </c>
      <c r="AL1529" s="46"/>
      <c r="AM1529" s="46"/>
      <c r="AN1529" s="46"/>
      <c r="AO1529" s="20" t="s">
        <v>3038</v>
      </c>
      <c r="AP1529" s="20"/>
      <c r="AQ1529" s="20"/>
      <c r="AR1529" s="22"/>
      <c r="AS1529" s="46">
        <v>42552</v>
      </c>
      <c r="AT1529" s="173"/>
    </row>
    <row r="1530" spans="1:46" ht="47.25" customHeight="1">
      <c r="A1530" s="16">
        <v>8699504150803</v>
      </c>
      <c r="B1530" s="16" t="s">
        <v>3785</v>
      </c>
      <c r="C1530" s="16" t="s">
        <v>3786</v>
      </c>
      <c r="D1530" s="17" t="s">
        <v>87</v>
      </c>
      <c r="E1530" s="18" t="s">
        <v>87</v>
      </c>
      <c r="F1530" s="18">
        <v>0</v>
      </c>
      <c r="G1530" s="18">
        <v>2</v>
      </c>
      <c r="H1530" s="18">
        <v>1</v>
      </c>
      <c r="I1530" s="18"/>
      <c r="J1530" s="18"/>
      <c r="K1530" s="18"/>
      <c r="L1530" s="19" t="s">
        <v>3789</v>
      </c>
      <c r="M1530" s="19" t="s">
        <v>3791</v>
      </c>
      <c r="N1530" s="18" t="s">
        <v>1004</v>
      </c>
      <c r="O1530" s="18">
        <v>0.5</v>
      </c>
      <c r="P1530" s="18" t="s">
        <v>163</v>
      </c>
      <c r="Q1530" s="18">
        <v>28</v>
      </c>
      <c r="R1530" s="18" t="s">
        <v>45</v>
      </c>
      <c r="S1530" s="37" t="s">
        <v>96</v>
      </c>
      <c r="T1530" s="37"/>
      <c r="U1530" s="37"/>
      <c r="V1530" s="37">
        <v>1216.46</v>
      </c>
      <c r="W1530" s="37">
        <v>1216.46</v>
      </c>
      <c r="X1530" s="18" t="s">
        <v>1658</v>
      </c>
      <c r="Y1530" s="39">
        <v>3</v>
      </c>
      <c r="Z1530" s="16">
        <v>0</v>
      </c>
      <c r="AA1530" s="36">
        <v>3207.09</v>
      </c>
      <c r="AB1530" s="36"/>
      <c r="AC1530" s="36">
        <v>3207.09</v>
      </c>
      <c r="AD1530" s="70">
        <f t="shared" ref="AD1530:AD1544" si="324">IF(Z1530=2,AC1530*1.08,IF(AC1530&lt;=10,(AC1530*1.09),IF(AC1530&lt;=50,(10*1.09)+((AC1530-10)*1.08),IF(AC1530&lt;=100,(10*1.09)+((50-10)*1.08)+((AC1530-50)*1.07),IF(AC1530&lt;=200,(10*1.09)+((50-10)*1.08)+((100-50)*1.07)+((AC1530-100)*1.04),(10*1.09)+((50-10)*1.08)+((100-50)*1.07)+((200-100)*1.04)+((AC1530-200)*1.02))))))</f>
        <v>3278.8317999999999</v>
      </c>
      <c r="AE1530" s="70">
        <f t="shared" ref="AE1530:AE1544" si="325">IF(Z1530=1,AD1530*1.08,IF(Z1530=2,0,IF(AC1530&lt;=100,(AD1530*1.25),IF(AC1530&lt;=200,134.5+((AC1530-100)*1.04*1.16),255.14+((AC1530-200)*1.02*1.12)))))</f>
        <v>3690.4396160000001</v>
      </c>
      <c r="AF1530" s="70">
        <f t="shared" ref="AF1530:AF1544" si="326">IF(Z1530=1,0,(AE1530*1.08))</f>
        <v>3985.6747852800004</v>
      </c>
      <c r="AG1530" s="36">
        <f t="shared" ref="AG1530:AG1544" si="327">TRUNC(AD1530,2)</f>
        <v>3278.83</v>
      </c>
      <c r="AH1530" s="36">
        <f t="shared" ref="AH1530:AH1544" si="328">TRUNC(AE1530,2)</f>
        <v>3690.43</v>
      </c>
      <c r="AI1530" s="36">
        <f t="shared" ref="AI1530:AI1544" si="329">TRUNC(AF1530,2)</f>
        <v>3985.67</v>
      </c>
      <c r="AJ1530" s="40">
        <v>42419</v>
      </c>
      <c r="AK1530" s="40">
        <v>42422</v>
      </c>
      <c r="AL1530" s="22"/>
      <c r="AM1530" s="20" t="s">
        <v>3801</v>
      </c>
      <c r="AN1530" s="20"/>
      <c r="AO1530" s="20" t="s">
        <v>9161</v>
      </c>
      <c r="AP1530" s="20"/>
      <c r="AQ1530" s="20"/>
      <c r="AR1530" s="22"/>
      <c r="AS1530" s="46">
        <v>42552</v>
      </c>
      <c r="AT1530" s="173"/>
    </row>
    <row r="1531" spans="1:46" ht="47.25" customHeight="1">
      <c r="A1531" s="16">
        <v>8699545120346</v>
      </c>
      <c r="B1531" s="16" t="s">
        <v>8830</v>
      </c>
      <c r="C1531" s="16" t="s">
        <v>8831</v>
      </c>
      <c r="D1531" s="17" t="s">
        <v>87</v>
      </c>
      <c r="E1531" s="18" t="s">
        <v>41</v>
      </c>
      <c r="F1531" s="18">
        <v>6</v>
      </c>
      <c r="G1531" s="18">
        <v>2</v>
      </c>
      <c r="H1531" s="18">
        <v>1</v>
      </c>
      <c r="I1531" s="18"/>
      <c r="J1531" s="18"/>
      <c r="K1531" s="18"/>
      <c r="L1531" s="19" t="s">
        <v>8832</v>
      </c>
      <c r="M1531" s="19" t="s">
        <v>8833</v>
      </c>
      <c r="N1531" s="18" t="s">
        <v>7625</v>
      </c>
      <c r="O1531" s="18"/>
      <c r="P1531" s="18"/>
      <c r="Q1531" s="18">
        <v>21</v>
      </c>
      <c r="R1531" s="18" t="s">
        <v>45</v>
      </c>
      <c r="S1531" s="37" t="s">
        <v>46</v>
      </c>
      <c r="T1531" s="37" t="s">
        <v>238</v>
      </c>
      <c r="U1531" s="37">
        <v>9.3000000000000007</v>
      </c>
      <c r="V1531" s="37">
        <v>9.3000000000000007</v>
      </c>
      <c r="W1531" s="37">
        <v>9.3000000000000007</v>
      </c>
      <c r="X1531" s="37" t="s">
        <v>238</v>
      </c>
      <c r="Y1531" s="39"/>
      <c r="Z1531" s="16">
        <v>0</v>
      </c>
      <c r="AA1531" s="36">
        <v>12.25</v>
      </c>
      <c r="AB1531" s="36"/>
      <c r="AC1531" s="36">
        <v>12.25</v>
      </c>
      <c r="AD1531" s="70">
        <f t="shared" si="324"/>
        <v>13.33</v>
      </c>
      <c r="AE1531" s="70">
        <f t="shared" si="325"/>
        <v>16.662500000000001</v>
      </c>
      <c r="AF1531" s="70">
        <f t="shared" si="326"/>
        <v>17.995500000000003</v>
      </c>
      <c r="AG1531" s="36">
        <f t="shared" si="327"/>
        <v>13.33</v>
      </c>
      <c r="AH1531" s="36">
        <f t="shared" si="328"/>
        <v>16.66</v>
      </c>
      <c r="AI1531" s="36">
        <f t="shared" si="329"/>
        <v>17.989999999999998</v>
      </c>
      <c r="AJ1531" s="40">
        <v>42545</v>
      </c>
      <c r="AK1531" s="40">
        <v>42547</v>
      </c>
      <c r="AL1531" s="22"/>
      <c r="AM1531" s="20" t="s">
        <v>184</v>
      </c>
      <c r="AN1531" s="20"/>
      <c r="AO1531" s="20" t="s">
        <v>8455</v>
      </c>
      <c r="AP1531" s="20"/>
      <c r="AQ1531" s="20"/>
      <c r="AR1531" s="22"/>
      <c r="AS1531" s="46">
        <v>42552</v>
      </c>
      <c r="AT1531" s="173"/>
    </row>
    <row r="1532" spans="1:46" ht="47.25" customHeight="1">
      <c r="A1532" s="16">
        <v>8699514590033</v>
      </c>
      <c r="B1532" s="16" t="s">
        <v>7394</v>
      </c>
      <c r="C1532" s="16" t="s">
        <v>7395</v>
      </c>
      <c r="D1532" s="17" t="s">
        <v>323</v>
      </c>
      <c r="E1532" s="18" t="s">
        <v>323</v>
      </c>
      <c r="F1532" s="18">
        <v>0</v>
      </c>
      <c r="G1532" s="18">
        <v>1</v>
      </c>
      <c r="H1532" s="18">
        <v>1</v>
      </c>
      <c r="I1532" s="18"/>
      <c r="J1532" s="18"/>
      <c r="K1532" s="18"/>
      <c r="L1532" s="19" t="s">
        <v>7396</v>
      </c>
      <c r="M1532" s="19" t="s">
        <v>7397</v>
      </c>
      <c r="N1532" s="18" t="s">
        <v>74</v>
      </c>
      <c r="O1532" s="18">
        <v>5</v>
      </c>
      <c r="P1532" s="18" t="s">
        <v>163</v>
      </c>
      <c r="Q1532" s="18">
        <v>5</v>
      </c>
      <c r="R1532" s="18" t="s">
        <v>95</v>
      </c>
      <c r="S1532" s="37" t="s">
        <v>46</v>
      </c>
      <c r="T1532" s="18" t="s">
        <v>331</v>
      </c>
      <c r="U1532" s="38">
        <v>5.6</v>
      </c>
      <c r="V1532" s="38">
        <v>6.94</v>
      </c>
      <c r="W1532" s="38">
        <v>4.16</v>
      </c>
      <c r="X1532" s="18" t="s">
        <v>222</v>
      </c>
      <c r="Y1532" s="39"/>
      <c r="Z1532" s="16">
        <v>0</v>
      </c>
      <c r="AA1532" s="45">
        <v>11.16</v>
      </c>
      <c r="AB1532" s="36"/>
      <c r="AC1532" s="36">
        <v>11.16</v>
      </c>
      <c r="AD1532" s="38">
        <f t="shared" si="324"/>
        <v>12.152800000000001</v>
      </c>
      <c r="AE1532" s="38">
        <f t="shared" si="325"/>
        <v>15.191000000000001</v>
      </c>
      <c r="AF1532" s="38">
        <f t="shared" si="326"/>
        <v>16.406280000000002</v>
      </c>
      <c r="AG1532" s="36">
        <f t="shared" si="327"/>
        <v>12.15</v>
      </c>
      <c r="AH1532" s="36">
        <f t="shared" si="328"/>
        <v>15.19</v>
      </c>
      <c r="AI1532" s="36">
        <f t="shared" si="329"/>
        <v>16.399999999999999</v>
      </c>
      <c r="AJ1532" s="40">
        <v>43146</v>
      </c>
      <c r="AK1532" s="40">
        <v>43150</v>
      </c>
      <c r="AL1532" s="17">
        <v>1</v>
      </c>
      <c r="AM1532" s="20" t="s">
        <v>477</v>
      </c>
      <c r="AN1532" s="20"/>
      <c r="AO1532" s="20" t="s">
        <v>1350</v>
      </c>
      <c r="AP1532" s="20"/>
      <c r="AQ1532" s="20"/>
      <c r="AR1532" s="22"/>
      <c r="AS1532" s="46">
        <v>42552</v>
      </c>
      <c r="AT1532" s="173"/>
    </row>
    <row r="1533" spans="1:46" ht="47.25" customHeight="1">
      <c r="A1533" s="16">
        <v>8681094030153</v>
      </c>
      <c r="B1533" s="16" t="s">
        <v>2125</v>
      </c>
      <c r="C1533" s="16" t="s">
        <v>5703</v>
      </c>
      <c r="D1533" s="17" t="s">
        <v>38</v>
      </c>
      <c r="E1533" s="18" t="s">
        <v>41</v>
      </c>
      <c r="F1533" s="18">
        <v>0</v>
      </c>
      <c r="G1533" s="18">
        <v>1</v>
      </c>
      <c r="H1533" s="18">
        <v>1</v>
      </c>
      <c r="I1533" s="18"/>
      <c r="J1533" s="18"/>
      <c r="K1533" s="18"/>
      <c r="L1533" s="19" t="s">
        <v>6788</v>
      </c>
      <c r="M1533" s="19" t="s">
        <v>154</v>
      </c>
      <c r="N1533" s="18" t="s">
        <v>4090</v>
      </c>
      <c r="O1533" s="18">
        <v>1000</v>
      </c>
      <c r="P1533" s="18" t="s">
        <v>163</v>
      </c>
      <c r="Q1533" s="18">
        <v>112</v>
      </c>
      <c r="R1533" s="18" t="s">
        <v>45</v>
      </c>
      <c r="S1533" s="37" t="s">
        <v>46</v>
      </c>
      <c r="T1533" s="37"/>
      <c r="U1533" s="37"/>
      <c r="V1533" s="37">
        <v>8.6</v>
      </c>
      <c r="W1533" s="37">
        <v>6.88</v>
      </c>
      <c r="X1533" s="37" t="s">
        <v>557</v>
      </c>
      <c r="Y1533" s="17"/>
      <c r="Z1533" s="16">
        <v>0</v>
      </c>
      <c r="AA1533" s="36">
        <v>9.59</v>
      </c>
      <c r="AB1533" s="36"/>
      <c r="AC1533" s="36">
        <v>9.59</v>
      </c>
      <c r="AD1533" s="70">
        <f t="shared" si="324"/>
        <v>10.453100000000001</v>
      </c>
      <c r="AE1533" s="70">
        <f t="shared" si="325"/>
        <v>13.066375000000001</v>
      </c>
      <c r="AF1533" s="70">
        <f t="shared" si="326"/>
        <v>14.111685000000001</v>
      </c>
      <c r="AG1533" s="36">
        <f t="shared" si="327"/>
        <v>10.45</v>
      </c>
      <c r="AH1533" s="36">
        <f t="shared" si="328"/>
        <v>13.06</v>
      </c>
      <c r="AI1533" s="36">
        <f t="shared" si="329"/>
        <v>14.11</v>
      </c>
      <c r="AJ1533" s="40">
        <v>42419</v>
      </c>
      <c r="AK1533" s="40">
        <v>42422</v>
      </c>
      <c r="AL1533" s="22"/>
      <c r="AM1533" s="20" t="s">
        <v>335</v>
      </c>
      <c r="AN1533" s="20"/>
      <c r="AO1533" s="20" t="s">
        <v>272</v>
      </c>
      <c r="AP1533" s="20"/>
      <c r="AQ1533" s="20"/>
      <c r="AR1533" s="22"/>
      <c r="AS1533" s="46">
        <v>42552</v>
      </c>
      <c r="AT1533" s="173"/>
    </row>
    <row r="1534" spans="1:46" ht="47.25" customHeight="1">
      <c r="A1534" s="16">
        <v>8697936032650</v>
      </c>
      <c r="B1534" s="16" t="s">
        <v>2125</v>
      </c>
      <c r="C1534" s="16" t="s">
        <v>5703</v>
      </c>
      <c r="D1534" s="17" t="s">
        <v>38</v>
      </c>
      <c r="E1534" s="18" t="s">
        <v>41</v>
      </c>
      <c r="F1534" s="18">
        <v>0</v>
      </c>
      <c r="G1534" s="18">
        <v>1</v>
      </c>
      <c r="H1534" s="18">
        <v>1</v>
      </c>
      <c r="I1534" s="18"/>
      <c r="J1534" s="18"/>
      <c r="K1534" s="18"/>
      <c r="L1534" s="19" t="s">
        <v>6788</v>
      </c>
      <c r="M1534" s="19" t="s">
        <v>154</v>
      </c>
      <c r="N1534" s="18" t="s">
        <v>502</v>
      </c>
      <c r="O1534" s="18">
        <v>1000</v>
      </c>
      <c r="P1534" s="18" t="s">
        <v>163</v>
      </c>
      <c r="Q1534" s="18">
        <v>112</v>
      </c>
      <c r="R1534" s="18" t="s">
        <v>45</v>
      </c>
      <c r="S1534" s="37" t="s">
        <v>46</v>
      </c>
      <c r="T1534" s="37" t="s">
        <v>557</v>
      </c>
      <c r="U1534" s="37">
        <v>8.6</v>
      </c>
      <c r="V1534" s="37">
        <v>8.6</v>
      </c>
      <c r="W1534" s="37">
        <v>6.88</v>
      </c>
      <c r="X1534" s="37" t="s">
        <v>557</v>
      </c>
      <c r="Y1534" s="39"/>
      <c r="Z1534" s="16">
        <v>0</v>
      </c>
      <c r="AA1534" s="36">
        <v>9.59</v>
      </c>
      <c r="AB1534" s="36"/>
      <c r="AC1534" s="36">
        <v>9.59</v>
      </c>
      <c r="AD1534" s="70">
        <f t="shared" si="324"/>
        <v>10.453100000000001</v>
      </c>
      <c r="AE1534" s="70">
        <f t="shared" si="325"/>
        <v>13.066375000000001</v>
      </c>
      <c r="AF1534" s="70">
        <f t="shared" si="326"/>
        <v>14.111685000000001</v>
      </c>
      <c r="AG1534" s="36">
        <f t="shared" si="327"/>
        <v>10.45</v>
      </c>
      <c r="AH1534" s="36">
        <f t="shared" si="328"/>
        <v>13.06</v>
      </c>
      <c r="AI1534" s="36">
        <f t="shared" si="329"/>
        <v>14.11</v>
      </c>
      <c r="AJ1534" s="40">
        <v>42419</v>
      </c>
      <c r="AK1534" s="40">
        <v>42422</v>
      </c>
      <c r="AL1534" s="22"/>
      <c r="AM1534" s="20" t="s">
        <v>184</v>
      </c>
      <c r="AN1534" s="20"/>
      <c r="AO1534" s="20" t="s">
        <v>272</v>
      </c>
      <c r="AP1534" s="20"/>
      <c r="AQ1534" s="20"/>
      <c r="AR1534" s="22"/>
      <c r="AS1534" s="46">
        <v>42552</v>
      </c>
      <c r="AT1534" s="173"/>
    </row>
    <row r="1535" spans="1:46" ht="47.25" customHeight="1">
      <c r="A1535" s="16">
        <v>8680881035401</v>
      </c>
      <c r="B1535" s="16" t="s">
        <v>2125</v>
      </c>
      <c r="C1535" s="16" t="s">
        <v>5703</v>
      </c>
      <c r="D1535" s="17" t="s">
        <v>38</v>
      </c>
      <c r="E1535" s="18" t="s">
        <v>41</v>
      </c>
      <c r="F1535" s="18">
        <v>0</v>
      </c>
      <c r="G1535" s="18">
        <v>1</v>
      </c>
      <c r="H1535" s="18">
        <v>1</v>
      </c>
      <c r="I1535" s="18"/>
      <c r="J1535" s="18"/>
      <c r="K1535" s="18"/>
      <c r="L1535" s="19" t="s">
        <v>6788</v>
      </c>
      <c r="M1535" s="19" t="s">
        <v>154</v>
      </c>
      <c r="N1535" s="18" t="s">
        <v>3357</v>
      </c>
      <c r="O1535" s="18">
        <v>1000</v>
      </c>
      <c r="P1535" s="18" t="s">
        <v>163</v>
      </c>
      <c r="Q1535" s="18">
        <v>112</v>
      </c>
      <c r="R1535" s="18" t="s">
        <v>45</v>
      </c>
      <c r="S1535" s="37" t="s">
        <v>46</v>
      </c>
      <c r="T1535" s="18" t="s">
        <v>284</v>
      </c>
      <c r="U1535" s="38">
        <v>11.03</v>
      </c>
      <c r="V1535" s="38">
        <v>11.03</v>
      </c>
      <c r="W1535" s="38">
        <v>8.82</v>
      </c>
      <c r="X1535" s="18" t="s">
        <v>284</v>
      </c>
      <c r="Y1535" s="39"/>
      <c r="Z1535" s="16">
        <v>0</v>
      </c>
      <c r="AA1535" s="45">
        <v>11.02</v>
      </c>
      <c r="AB1535" s="36"/>
      <c r="AC1535" s="36">
        <v>11.02</v>
      </c>
      <c r="AD1535" s="38">
        <f t="shared" si="324"/>
        <v>12.0016</v>
      </c>
      <c r="AE1535" s="38">
        <f t="shared" si="325"/>
        <v>15.001999999999999</v>
      </c>
      <c r="AF1535" s="38">
        <f t="shared" si="326"/>
        <v>16.202159999999999</v>
      </c>
      <c r="AG1535" s="36">
        <f t="shared" si="327"/>
        <v>12</v>
      </c>
      <c r="AH1535" s="36">
        <f t="shared" si="328"/>
        <v>15</v>
      </c>
      <c r="AI1535" s="36">
        <f t="shared" si="329"/>
        <v>16.2</v>
      </c>
      <c r="AJ1535" s="40">
        <v>42727</v>
      </c>
      <c r="AK1535" s="40">
        <v>42729</v>
      </c>
      <c r="AL1535" s="18"/>
      <c r="AM1535" s="20" t="s">
        <v>184</v>
      </c>
      <c r="AN1535" s="20"/>
      <c r="AO1535" s="20" t="s">
        <v>272</v>
      </c>
      <c r="AP1535" s="20"/>
      <c r="AQ1535" s="20"/>
      <c r="AR1535" s="22"/>
      <c r="AS1535" s="46">
        <v>42552</v>
      </c>
      <c r="AT1535" s="173"/>
    </row>
    <row r="1536" spans="1:46" ht="47.25" customHeight="1">
      <c r="A1536" s="16">
        <v>8681094030139</v>
      </c>
      <c r="B1536" s="16" t="s">
        <v>2125</v>
      </c>
      <c r="C1536" s="16" t="s">
        <v>5703</v>
      </c>
      <c r="D1536" s="17" t="s">
        <v>38</v>
      </c>
      <c r="E1536" s="18" t="s">
        <v>41</v>
      </c>
      <c r="F1536" s="18">
        <v>4</v>
      </c>
      <c r="G1536" s="18">
        <v>1</v>
      </c>
      <c r="H1536" s="18">
        <v>2</v>
      </c>
      <c r="I1536" s="18"/>
      <c r="J1536" s="18"/>
      <c r="K1536" s="18"/>
      <c r="L1536" s="19" t="s">
        <v>5706</v>
      </c>
      <c r="M1536" s="19" t="s">
        <v>154</v>
      </c>
      <c r="N1536" s="18" t="s">
        <v>4090</v>
      </c>
      <c r="O1536" s="18">
        <v>500</v>
      </c>
      <c r="P1536" s="18" t="s">
        <v>163</v>
      </c>
      <c r="Q1536" s="18">
        <v>112</v>
      </c>
      <c r="R1536" s="18" t="s">
        <v>45</v>
      </c>
      <c r="S1536" s="37" t="s">
        <v>46</v>
      </c>
      <c r="T1536" s="18" t="s">
        <v>53</v>
      </c>
      <c r="U1536" s="37">
        <v>3.2399999999999998</v>
      </c>
      <c r="V1536" s="37">
        <v>3.2399999999999998</v>
      </c>
      <c r="W1536" s="37">
        <v>0</v>
      </c>
      <c r="X1536" s="18" t="s">
        <v>53</v>
      </c>
      <c r="Y1536" s="39"/>
      <c r="Z1536" s="16">
        <v>0</v>
      </c>
      <c r="AA1536" s="36">
        <v>6.84</v>
      </c>
      <c r="AB1536" s="36"/>
      <c r="AC1536" s="36">
        <v>6.84</v>
      </c>
      <c r="AD1536" s="70">
        <f t="shared" si="324"/>
        <v>7.4556000000000004</v>
      </c>
      <c r="AE1536" s="70">
        <f t="shared" si="325"/>
        <v>9.3195000000000014</v>
      </c>
      <c r="AF1536" s="70">
        <f t="shared" si="326"/>
        <v>10.065060000000003</v>
      </c>
      <c r="AG1536" s="36">
        <f t="shared" si="327"/>
        <v>7.45</v>
      </c>
      <c r="AH1536" s="36">
        <f t="shared" si="328"/>
        <v>9.31</v>
      </c>
      <c r="AI1536" s="36">
        <f t="shared" si="329"/>
        <v>10.06</v>
      </c>
      <c r="AJ1536" s="40">
        <v>42447</v>
      </c>
      <c r="AK1536" s="40">
        <v>42451</v>
      </c>
      <c r="AL1536" s="22"/>
      <c r="AM1536" s="20" t="s">
        <v>335</v>
      </c>
      <c r="AN1536" s="20"/>
      <c r="AO1536" s="20" t="s">
        <v>272</v>
      </c>
      <c r="AP1536" s="20"/>
      <c r="AQ1536" s="20"/>
      <c r="AR1536" s="22"/>
      <c r="AS1536" s="46">
        <v>42552</v>
      </c>
      <c r="AT1536" s="173"/>
    </row>
    <row r="1537" spans="1:46" ht="47.25" customHeight="1">
      <c r="A1537" s="16">
        <v>8697936032636</v>
      </c>
      <c r="B1537" s="16" t="s">
        <v>2125</v>
      </c>
      <c r="C1537" s="16" t="s">
        <v>5703</v>
      </c>
      <c r="D1537" s="17" t="s">
        <v>38</v>
      </c>
      <c r="E1537" s="18" t="s">
        <v>41</v>
      </c>
      <c r="F1537" s="18">
        <v>4</v>
      </c>
      <c r="G1537" s="18">
        <v>1</v>
      </c>
      <c r="H1537" s="18">
        <v>2</v>
      </c>
      <c r="I1537" s="18"/>
      <c r="J1537" s="18"/>
      <c r="K1537" s="18"/>
      <c r="L1537" s="19" t="s">
        <v>5706</v>
      </c>
      <c r="M1537" s="19" t="s">
        <v>154</v>
      </c>
      <c r="N1537" s="18" t="s">
        <v>502</v>
      </c>
      <c r="O1537" s="18">
        <v>500</v>
      </c>
      <c r="P1537" s="18" t="s">
        <v>163</v>
      </c>
      <c r="Q1537" s="18">
        <v>112</v>
      </c>
      <c r="R1537" s="18" t="s">
        <v>45</v>
      </c>
      <c r="S1537" s="37" t="s">
        <v>46</v>
      </c>
      <c r="T1537" s="18" t="s">
        <v>53</v>
      </c>
      <c r="U1537" s="37">
        <v>3.2399999999999998</v>
      </c>
      <c r="V1537" s="37">
        <v>3.2399999999999998</v>
      </c>
      <c r="W1537" s="37">
        <v>0</v>
      </c>
      <c r="X1537" s="18" t="s">
        <v>53</v>
      </c>
      <c r="Y1537" s="39"/>
      <c r="Z1537" s="16">
        <v>0</v>
      </c>
      <c r="AA1537" s="36">
        <v>6.84</v>
      </c>
      <c r="AB1537" s="36"/>
      <c r="AC1537" s="36">
        <v>6.84</v>
      </c>
      <c r="AD1537" s="70">
        <f t="shared" si="324"/>
        <v>7.4556000000000004</v>
      </c>
      <c r="AE1537" s="70">
        <f t="shared" si="325"/>
        <v>9.3195000000000014</v>
      </c>
      <c r="AF1537" s="70">
        <f t="shared" si="326"/>
        <v>10.065060000000003</v>
      </c>
      <c r="AG1537" s="36">
        <f t="shared" si="327"/>
        <v>7.45</v>
      </c>
      <c r="AH1537" s="36">
        <f t="shared" si="328"/>
        <v>9.31</v>
      </c>
      <c r="AI1537" s="36">
        <f t="shared" si="329"/>
        <v>10.06</v>
      </c>
      <c r="AJ1537" s="40">
        <v>42447</v>
      </c>
      <c r="AK1537" s="40">
        <v>42451</v>
      </c>
      <c r="AL1537" s="22"/>
      <c r="AM1537" s="20" t="s">
        <v>184</v>
      </c>
      <c r="AN1537" s="20"/>
      <c r="AO1537" s="20" t="s">
        <v>888</v>
      </c>
      <c r="AP1537" s="20"/>
      <c r="AQ1537" s="20"/>
      <c r="AR1537" s="22"/>
      <c r="AS1537" s="46">
        <v>42552</v>
      </c>
      <c r="AT1537" s="173"/>
    </row>
    <row r="1538" spans="1:46" ht="47.25" customHeight="1">
      <c r="A1538" s="16">
        <v>8680881035388</v>
      </c>
      <c r="B1538" s="16" t="s">
        <v>2125</v>
      </c>
      <c r="C1538" s="16" t="s">
        <v>5703</v>
      </c>
      <c r="D1538" s="17" t="s">
        <v>38</v>
      </c>
      <c r="E1538" s="18" t="s">
        <v>41</v>
      </c>
      <c r="F1538" s="18">
        <v>4</v>
      </c>
      <c r="G1538" s="18">
        <v>1</v>
      </c>
      <c r="H1538" s="18">
        <v>2</v>
      </c>
      <c r="I1538" s="18"/>
      <c r="J1538" s="18"/>
      <c r="K1538" s="18"/>
      <c r="L1538" s="19" t="s">
        <v>5706</v>
      </c>
      <c r="M1538" s="19" t="s">
        <v>154</v>
      </c>
      <c r="N1538" s="18" t="s">
        <v>3357</v>
      </c>
      <c r="O1538" s="18">
        <v>500</v>
      </c>
      <c r="P1538" s="18" t="s">
        <v>163</v>
      </c>
      <c r="Q1538" s="18">
        <v>112</v>
      </c>
      <c r="R1538" s="18" t="s">
        <v>45</v>
      </c>
      <c r="S1538" s="37" t="s">
        <v>46</v>
      </c>
      <c r="T1538" s="18" t="s">
        <v>53</v>
      </c>
      <c r="U1538" s="38">
        <v>3.2399999999999998</v>
      </c>
      <c r="V1538" s="38">
        <v>3.2399999999999998</v>
      </c>
      <c r="W1538" s="38">
        <v>0</v>
      </c>
      <c r="X1538" s="18" t="s">
        <v>53</v>
      </c>
      <c r="Y1538" s="39"/>
      <c r="Z1538" s="16">
        <v>0</v>
      </c>
      <c r="AA1538" s="36">
        <v>6.84</v>
      </c>
      <c r="AB1538" s="36"/>
      <c r="AC1538" s="36">
        <v>6.84</v>
      </c>
      <c r="AD1538" s="38">
        <f t="shared" si="324"/>
        <v>7.4556000000000004</v>
      </c>
      <c r="AE1538" s="38">
        <f t="shared" si="325"/>
        <v>9.3195000000000014</v>
      </c>
      <c r="AF1538" s="38">
        <f t="shared" si="326"/>
        <v>10.065060000000003</v>
      </c>
      <c r="AG1538" s="36">
        <f t="shared" si="327"/>
        <v>7.45</v>
      </c>
      <c r="AH1538" s="36">
        <f t="shared" si="328"/>
        <v>9.31</v>
      </c>
      <c r="AI1538" s="36">
        <f t="shared" si="329"/>
        <v>10.06</v>
      </c>
      <c r="AJ1538" s="40">
        <v>42447</v>
      </c>
      <c r="AK1538" s="40">
        <v>42451</v>
      </c>
      <c r="AL1538" s="18"/>
      <c r="AM1538" s="20" t="s">
        <v>184</v>
      </c>
      <c r="AN1538" s="20"/>
      <c r="AO1538" s="20" t="s">
        <v>9104</v>
      </c>
      <c r="AP1538" s="20"/>
      <c r="AQ1538" s="20"/>
      <c r="AR1538" s="22"/>
      <c r="AS1538" s="46">
        <v>42552</v>
      </c>
      <c r="AT1538" s="173"/>
    </row>
    <row r="1539" spans="1:46" ht="47.25" customHeight="1">
      <c r="A1539" s="16">
        <v>8681094030146</v>
      </c>
      <c r="B1539" s="16" t="s">
        <v>2125</v>
      </c>
      <c r="C1539" s="16" t="s">
        <v>5703</v>
      </c>
      <c r="D1539" s="17" t="s">
        <v>38</v>
      </c>
      <c r="E1539" s="18" t="s">
        <v>41</v>
      </c>
      <c r="F1539" s="18">
        <v>0</v>
      </c>
      <c r="G1539" s="18">
        <v>5</v>
      </c>
      <c r="H1539" s="18">
        <v>1</v>
      </c>
      <c r="I1539" s="18"/>
      <c r="J1539" s="18"/>
      <c r="K1539" s="18"/>
      <c r="L1539" s="19" t="s">
        <v>6534</v>
      </c>
      <c r="M1539" s="19" t="s">
        <v>154</v>
      </c>
      <c r="N1539" s="18" t="s">
        <v>4090</v>
      </c>
      <c r="O1539" s="18">
        <v>850</v>
      </c>
      <c r="P1539" s="18" t="s">
        <v>163</v>
      </c>
      <c r="Q1539" s="18">
        <v>112</v>
      </c>
      <c r="R1539" s="18" t="s">
        <v>45</v>
      </c>
      <c r="S1539" s="37" t="s">
        <v>46</v>
      </c>
      <c r="T1539" s="37"/>
      <c r="U1539" s="37"/>
      <c r="V1539" s="37">
        <v>7.29</v>
      </c>
      <c r="W1539" s="37">
        <v>5.83</v>
      </c>
      <c r="X1539" s="37" t="s">
        <v>557</v>
      </c>
      <c r="Y1539" s="17"/>
      <c r="Z1539" s="16">
        <v>0</v>
      </c>
      <c r="AA1539" s="36">
        <v>8.67</v>
      </c>
      <c r="AB1539" s="36"/>
      <c r="AC1539" s="36">
        <v>8.67</v>
      </c>
      <c r="AD1539" s="70">
        <f t="shared" si="324"/>
        <v>9.4503000000000004</v>
      </c>
      <c r="AE1539" s="70">
        <f t="shared" si="325"/>
        <v>11.812875</v>
      </c>
      <c r="AF1539" s="70">
        <f t="shared" si="326"/>
        <v>12.757905000000001</v>
      </c>
      <c r="AG1539" s="36">
        <f t="shared" si="327"/>
        <v>9.4499999999999993</v>
      </c>
      <c r="AH1539" s="36">
        <f t="shared" si="328"/>
        <v>11.81</v>
      </c>
      <c r="AI1539" s="36">
        <f t="shared" si="329"/>
        <v>12.75</v>
      </c>
      <c r="AJ1539" s="40">
        <v>42510</v>
      </c>
      <c r="AK1539" s="40">
        <v>42514</v>
      </c>
      <c r="AL1539" s="22"/>
      <c r="AM1539" s="20" t="s">
        <v>335</v>
      </c>
      <c r="AN1539" s="20"/>
      <c r="AO1539" s="20" t="s">
        <v>272</v>
      </c>
      <c r="AP1539" s="20"/>
      <c r="AQ1539" s="20"/>
      <c r="AR1539" s="22"/>
      <c r="AS1539" s="46">
        <v>42552</v>
      </c>
      <c r="AT1539" s="173"/>
    </row>
    <row r="1540" spans="1:46" ht="47.25" customHeight="1">
      <c r="A1540" s="16">
        <v>8697936032643</v>
      </c>
      <c r="B1540" s="16" t="s">
        <v>2125</v>
      </c>
      <c r="C1540" s="16" t="s">
        <v>5703</v>
      </c>
      <c r="D1540" s="17" t="s">
        <v>38</v>
      </c>
      <c r="E1540" s="18" t="s">
        <v>41</v>
      </c>
      <c r="F1540" s="18">
        <v>0</v>
      </c>
      <c r="G1540" s="18">
        <v>5</v>
      </c>
      <c r="H1540" s="18">
        <v>1</v>
      </c>
      <c r="I1540" s="18"/>
      <c r="J1540" s="18"/>
      <c r="K1540" s="18"/>
      <c r="L1540" s="19" t="s">
        <v>6534</v>
      </c>
      <c r="M1540" s="19" t="s">
        <v>154</v>
      </c>
      <c r="N1540" s="18" t="s">
        <v>502</v>
      </c>
      <c r="O1540" s="18">
        <v>850</v>
      </c>
      <c r="P1540" s="18" t="s">
        <v>163</v>
      </c>
      <c r="Q1540" s="18">
        <v>112</v>
      </c>
      <c r="R1540" s="18" t="s">
        <v>45</v>
      </c>
      <c r="S1540" s="37" t="s">
        <v>46</v>
      </c>
      <c r="T1540" s="37" t="s">
        <v>557</v>
      </c>
      <c r="U1540" s="37">
        <v>7.29</v>
      </c>
      <c r="V1540" s="37">
        <v>7.29</v>
      </c>
      <c r="W1540" s="37">
        <v>5.83</v>
      </c>
      <c r="X1540" s="37" t="s">
        <v>557</v>
      </c>
      <c r="Y1540" s="39"/>
      <c r="Z1540" s="16">
        <v>0</v>
      </c>
      <c r="AA1540" s="36">
        <v>8.67</v>
      </c>
      <c r="AB1540" s="36"/>
      <c r="AC1540" s="36">
        <v>8.67</v>
      </c>
      <c r="AD1540" s="70">
        <f t="shared" si="324"/>
        <v>9.4503000000000004</v>
      </c>
      <c r="AE1540" s="70">
        <f t="shared" si="325"/>
        <v>11.812875</v>
      </c>
      <c r="AF1540" s="70">
        <f t="shared" si="326"/>
        <v>12.757905000000001</v>
      </c>
      <c r="AG1540" s="36">
        <f t="shared" si="327"/>
        <v>9.4499999999999993</v>
      </c>
      <c r="AH1540" s="36">
        <f t="shared" si="328"/>
        <v>11.81</v>
      </c>
      <c r="AI1540" s="36">
        <f t="shared" si="329"/>
        <v>12.75</v>
      </c>
      <c r="AJ1540" s="40">
        <v>42419</v>
      </c>
      <c r="AK1540" s="40">
        <v>42422</v>
      </c>
      <c r="AL1540" s="22"/>
      <c r="AM1540" s="20" t="s">
        <v>184</v>
      </c>
      <c r="AN1540" s="20"/>
      <c r="AO1540" s="20" t="s">
        <v>9183</v>
      </c>
      <c r="AP1540" s="20"/>
      <c r="AQ1540" s="20"/>
      <c r="AR1540" s="22"/>
      <c r="AS1540" s="46">
        <v>42552</v>
      </c>
      <c r="AT1540" s="173"/>
    </row>
    <row r="1541" spans="1:46" ht="47.25" customHeight="1">
      <c r="A1541" s="16">
        <v>8680881035395</v>
      </c>
      <c r="B1541" s="16" t="s">
        <v>2125</v>
      </c>
      <c r="C1541" s="16" t="s">
        <v>5703</v>
      </c>
      <c r="D1541" s="17" t="s">
        <v>38</v>
      </c>
      <c r="E1541" s="18" t="s">
        <v>41</v>
      </c>
      <c r="F1541" s="18">
        <v>0</v>
      </c>
      <c r="G1541" s="18">
        <v>5</v>
      </c>
      <c r="H1541" s="18">
        <v>1</v>
      </c>
      <c r="I1541" s="18"/>
      <c r="J1541" s="18"/>
      <c r="K1541" s="18"/>
      <c r="L1541" s="19" t="s">
        <v>6534</v>
      </c>
      <c r="M1541" s="19" t="s">
        <v>154</v>
      </c>
      <c r="N1541" s="18" t="s">
        <v>3357</v>
      </c>
      <c r="O1541" s="18">
        <v>850</v>
      </c>
      <c r="P1541" s="18" t="s">
        <v>163</v>
      </c>
      <c r="Q1541" s="18">
        <v>112</v>
      </c>
      <c r="R1541" s="18" t="s">
        <v>45</v>
      </c>
      <c r="S1541" s="37" t="s">
        <v>46</v>
      </c>
      <c r="T1541" s="18" t="s">
        <v>284</v>
      </c>
      <c r="U1541" s="38">
        <v>10.34</v>
      </c>
      <c r="V1541" s="38">
        <v>10.34</v>
      </c>
      <c r="W1541" s="38">
        <v>8.27</v>
      </c>
      <c r="X1541" s="18" t="s">
        <v>284</v>
      </c>
      <c r="Y1541" s="39"/>
      <c r="Z1541" s="16">
        <v>0</v>
      </c>
      <c r="AA1541" s="45">
        <v>11.02</v>
      </c>
      <c r="AB1541" s="36"/>
      <c r="AC1541" s="36">
        <v>11.02</v>
      </c>
      <c r="AD1541" s="38">
        <f t="shared" si="324"/>
        <v>12.0016</v>
      </c>
      <c r="AE1541" s="38">
        <f t="shared" si="325"/>
        <v>15.001999999999999</v>
      </c>
      <c r="AF1541" s="38">
        <f t="shared" si="326"/>
        <v>16.202159999999999</v>
      </c>
      <c r="AG1541" s="36">
        <f t="shared" si="327"/>
        <v>12</v>
      </c>
      <c r="AH1541" s="36">
        <f t="shared" si="328"/>
        <v>15</v>
      </c>
      <c r="AI1541" s="36">
        <f t="shared" si="329"/>
        <v>16.2</v>
      </c>
      <c r="AJ1541" s="40">
        <v>42727</v>
      </c>
      <c r="AK1541" s="40">
        <v>42729</v>
      </c>
      <c r="AL1541" s="18"/>
      <c r="AM1541" s="20" t="s">
        <v>184</v>
      </c>
      <c r="AN1541" s="20"/>
      <c r="AO1541" s="20" t="s">
        <v>9187</v>
      </c>
      <c r="AP1541" s="20"/>
      <c r="AQ1541" s="20"/>
      <c r="AR1541" s="22">
        <v>2</v>
      </c>
      <c r="AS1541" s="46">
        <v>42552</v>
      </c>
      <c r="AT1541" s="173"/>
    </row>
    <row r="1542" spans="1:46" ht="47.25" customHeight="1">
      <c r="A1542" s="16">
        <v>8697929021104</v>
      </c>
      <c r="B1542" s="16" t="s">
        <v>3275</v>
      </c>
      <c r="C1542" s="16" t="s">
        <v>3276</v>
      </c>
      <c r="D1542" s="17" t="s">
        <v>38</v>
      </c>
      <c r="E1542" s="18" t="s">
        <v>38</v>
      </c>
      <c r="F1542" s="18">
        <v>0</v>
      </c>
      <c r="G1542" s="18">
        <v>1</v>
      </c>
      <c r="H1542" s="18">
        <v>1</v>
      </c>
      <c r="I1542" s="18"/>
      <c r="J1542" s="18"/>
      <c r="K1542" s="18"/>
      <c r="L1542" s="19" t="s">
        <v>4384</v>
      </c>
      <c r="M1542" s="19" t="s">
        <v>159</v>
      </c>
      <c r="N1542" s="18" t="s">
        <v>162</v>
      </c>
      <c r="O1542" s="18" t="s">
        <v>8397</v>
      </c>
      <c r="P1542" s="18" t="s">
        <v>163</v>
      </c>
      <c r="Q1542" s="18">
        <v>30</v>
      </c>
      <c r="R1542" s="18" t="s">
        <v>45</v>
      </c>
      <c r="S1542" s="37" t="s">
        <v>46</v>
      </c>
      <c r="T1542" s="18" t="s">
        <v>8398</v>
      </c>
      <c r="U1542" s="37">
        <v>19.73</v>
      </c>
      <c r="V1542" s="37">
        <v>19.73</v>
      </c>
      <c r="W1542" s="37">
        <v>11.38</v>
      </c>
      <c r="X1542" s="18" t="s">
        <v>8398</v>
      </c>
      <c r="Y1542" s="39"/>
      <c r="Z1542" s="16">
        <v>0</v>
      </c>
      <c r="AA1542" s="36">
        <v>15</v>
      </c>
      <c r="AB1542" s="36"/>
      <c r="AC1542" s="36">
        <v>15</v>
      </c>
      <c r="AD1542" s="70">
        <f t="shared" si="324"/>
        <v>16.3</v>
      </c>
      <c r="AE1542" s="70">
        <f t="shared" si="325"/>
        <v>20.375</v>
      </c>
      <c r="AF1542" s="70">
        <f t="shared" si="326"/>
        <v>22.005000000000003</v>
      </c>
      <c r="AG1542" s="36">
        <f t="shared" si="327"/>
        <v>16.3</v>
      </c>
      <c r="AH1542" s="36">
        <f t="shared" si="328"/>
        <v>20.37</v>
      </c>
      <c r="AI1542" s="36">
        <f t="shared" si="329"/>
        <v>22</v>
      </c>
      <c r="AJ1542" s="40">
        <v>42419</v>
      </c>
      <c r="AK1542" s="40">
        <v>42422</v>
      </c>
      <c r="AL1542" s="22"/>
      <c r="AM1542" s="20" t="s">
        <v>184</v>
      </c>
      <c r="AN1542" s="20"/>
      <c r="AO1542" s="20" t="s">
        <v>8770</v>
      </c>
      <c r="AP1542" s="20"/>
      <c r="AQ1542" s="20"/>
      <c r="AR1542" s="22"/>
      <c r="AS1542" s="46">
        <v>42552</v>
      </c>
      <c r="AT1542" s="173"/>
    </row>
    <row r="1543" spans="1:46" ht="47.25" customHeight="1">
      <c r="A1543" s="16">
        <v>8697929021142</v>
      </c>
      <c r="B1543" s="16" t="s">
        <v>3275</v>
      </c>
      <c r="C1543" s="16" t="s">
        <v>3276</v>
      </c>
      <c r="D1543" s="17" t="s">
        <v>38</v>
      </c>
      <c r="E1543" s="18" t="s">
        <v>38</v>
      </c>
      <c r="F1543" s="18">
        <v>0</v>
      </c>
      <c r="G1543" s="18">
        <v>1</v>
      </c>
      <c r="H1543" s="18">
        <v>1</v>
      </c>
      <c r="I1543" s="18"/>
      <c r="J1543" s="18"/>
      <c r="K1543" s="18"/>
      <c r="L1543" s="19" t="s">
        <v>4386</v>
      </c>
      <c r="M1543" s="19" t="s">
        <v>159</v>
      </c>
      <c r="N1543" s="18" t="s">
        <v>162</v>
      </c>
      <c r="O1543" s="18" t="s">
        <v>8400</v>
      </c>
      <c r="P1543" s="18" t="s">
        <v>163</v>
      </c>
      <c r="Q1543" s="18">
        <v>30</v>
      </c>
      <c r="R1543" s="18" t="s">
        <v>45</v>
      </c>
      <c r="S1543" s="37" t="s">
        <v>46</v>
      </c>
      <c r="T1543" s="18" t="s">
        <v>8398</v>
      </c>
      <c r="U1543" s="37">
        <v>25.24</v>
      </c>
      <c r="V1543" s="37">
        <v>25.24</v>
      </c>
      <c r="W1543" s="37">
        <v>15.14</v>
      </c>
      <c r="X1543" s="18" t="s">
        <v>8398</v>
      </c>
      <c r="Y1543" s="39"/>
      <c r="Z1543" s="16">
        <v>0</v>
      </c>
      <c r="AA1543" s="36">
        <v>21.96</v>
      </c>
      <c r="AB1543" s="36"/>
      <c r="AC1543" s="36">
        <v>21.96</v>
      </c>
      <c r="AD1543" s="70">
        <f t="shared" si="324"/>
        <v>23.816800000000001</v>
      </c>
      <c r="AE1543" s="70">
        <f t="shared" si="325"/>
        <v>29.771000000000001</v>
      </c>
      <c r="AF1543" s="70">
        <f t="shared" si="326"/>
        <v>32.152680000000004</v>
      </c>
      <c r="AG1543" s="36">
        <f t="shared" si="327"/>
        <v>23.81</v>
      </c>
      <c r="AH1543" s="36">
        <f t="shared" si="328"/>
        <v>29.77</v>
      </c>
      <c r="AI1543" s="36">
        <f t="shared" si="329"/>
        <v>32.15</v>
      </c>
      <c r="AJ1543" s="40">
        <v>42419</v>
      </c>
      <c r="AK1543" s="40">
        <v>42422</v>
      </c>
      <c r="AL1543" s="22"/>
      <c r="AM1543" s="20" t="s">
        <v>184</v>
      </c>
      <c r="AN1543" s="20"/>
      <c r="AO1543" s="20" t="s">
        <v>2716</v>
      </c>
      <c r="AP1543" s="20"/>
      <c r="AQ1543" s="20"/>
      <c r="AR1543" s="22"/>
      <c r="AS1543" s="46">
        <v>42552</v>
      </c>
      <c r="AT1543" s="173"/>
    </row>
    <row r="1544" spans="1:46" ht="47.25" customHeight="1">
      <c r="A1544" s="16">
        <v>8697929021128</v>
      </c>
      <c r="B1544" s="16" t="s">
        <v>3275</v>
      </c>
      <c r="C1544" s="16" t="s">
        <v>3276</v>
      </c>
      <c r="D1544" s="17" t="s">
        <v>38</v>
      </c>
      <c r="E1544" s="18" t="s">
        <v>38</v>
      </c>
      <c r="F1544" s="18">
        <v>0</v>
      </c>
      <c r="G1544" s="18">
        <v>1</v>
      </c>
      <c r="H1544" s="18">
        <v>1</v>
      </c>
      <c r="I1544" s="18"/>
      <c r="J1544" s="18"/>
      <c r="K1544" s="18"/>
      <c r="L1544" s="19" t="s">
        <v>9549</v>
      </c>
      <c r="M1544" s="19" t="s">
        <v>159</v>
      </c>
      <c r="N1544" s="18" t="s">
        <v>162</v>
      </c>
      <c r="O1544" s="18" t="s">
        <v>8812</v>
      </c>
      <c r="P1544" s="18" t="s">
        <v>163</v>
      </c>
      <c r="Q1544" s="18">
        <v>30</v>
      </c>
      <c r="R1544" s="18" t="s">
        <v>45</v>
      </c>
      <c r="S1544" s="37" t="s">
        <v>46</v>
      </c>
      <c r="T1544" s="18" t="s">
        <v>53</v>
      </c>
      <c r="U1544" s="37">
        <v>25.98</v>
      </c>
      <c r="V1544" s="37">
        <v>25.98</v>
      </c>
      <c r="W1544" s="37">
        <v>15.59</v>
      </c>
      <c r="X1544" s="18" t="s">
        <v>53</v>
      </c>
      <c r="Y1544" s="39"/>
      <c r="Z1544" s="16">
        <v>0</v>
      </c>
      <c r="AA1544" s="36">
        <v>21.66</v>
      </c>
      <c r="AB1544" s="36"/>
      <c r="AC1544" s="36">
        <v>21.66</v>
      </c>
      <c r="AD1544" s="37">
        <f t="shared" si="324"/>
        <v>23.492800000000003</v>
      </c>
      <c r="AE1544" s="37">
        <f t="shared" si="325"/>
        <v>29.366000000000003</v>
      </c>
      <c r="AF1544" s="37">
        <f t="shared" si="326"/>
        <v>31.715280000000007</v>
      </c>
      <c r="AG1544" s="36">
        <f t="shared" si="327"/>
        <v>23.49</v>
      </c>
      <c r="AH1544" s="36">
        <f t="shared" si="328"/>
        <v>29.36</v>
      </c>
      <c r="AI1544" s="36">
        <f t="shared" si="329"/>
        <v>31.71</v>
      </c>
      <c r="AJ1544" s="40">
        <v>42643</v>
      </c>
      <c r="AK1544" s="40">
        <v>42647</v>
      </c>
      <c r="AL1544" s="22"/>
      <c r="AM1544" s="20" t="s">
        <v>184</v>
      </c>
      <c r="AN1544" s="20"/>
      <c r="AO1544" s="20" t="s">
        <v>8778</v>
      </c>
      <c r="AP1544" s="20"/>
      <c r="AQ1544" s="20"/>
      <c r="AR1544" s="22"/>
      <c r="AS1544" s="46">
        <v>42552</v>
      </c>
      <c r="AT1544" s="173"/>
    </row>
    <row r="1545" spans="1:46" ht="47.25" customHeight="1">
      <c r="A1545" s="16">
        <v>8680008010175</v>
      </c>
      <c r="B1545" s="17" t="s">
        <v>10420</v>
      </c>
      <c r="C1545" s="17"/>
      <c r="D1545" s="17" t="s">
        <v>38</v>
      </c>
      <c r="E1545" s="18" t="s">
        <v>38</v>
      </c>
      <c r="F1545" s="18">
        <v>0</v>
      </c>
      <c r="G1545" s="18">
        <v>1</v>
      </c>
      <c r="H1545" s="18">
        <v>1</v>
      </c>
      <c r="I1545" s="18"/>
      <c r="J1545" s="18"/>
      <c r="K1545" s="18"/>
      <c r="L1545" s="19" t="s">
        <v>10423</v>
      </c>
      <c r="M1545" s="19" t="s">
        <v>10422</v>
      </c>
      <c r="N1545" s="18" t="s">
        <v>3092</v>
      </c>
      <c r="O1545" s="18">
        <v>50</v>
      </c>
      <c r="P1545" s="18" t="s">
        <v>163</v>
      </c>
      <c r="Q1545" s="18">
        <v>28</v>
      </c>
      <c r="R1545" s="18" t="s">
        <v>45</v>
      </c>
      <c r="S1545" s="37" t="s">
        <v>46</v>
      </c>
      <c r="T1545" s="37"/>
      <c r="U1545" s="37"/>
      <c r="V1545" s="37">
        <v>0</v>
      </c>
      <c r="W1545" s="37">
        <v>0</v>
      </c>
      <c r="X1545" s="18"/>
      <c r="Y1545" s="18"/>
      <c r="Z1545" s="18"/>
      <c r="AA1545" s="18"/>
      <c r="AB1545" s="18"/>
      <c r="AC1545" s="37">
        <v>0</v>
      </c>
      <c r="AD1545" s="37"/>
      <c r="AE1545" s="37"/>
      <c r="AF1545" s="37"/>
      <c r="AG1545" s="37">
        <v>0</v>
      </c>
      <c r="AH1545" s="37">
        <v>0</v>
      </c>
      <c r="AI1545" s="37">
        <v>0</v>
      </c>
      <c r="AJ1545" s="40">
        <v>42349</v>
      </c>
      <c r="AK1545" s="40">
        <v>42353</v>
      </c>
      <c r="AL1545" s="46"/>
      <c r="AM1545" s="46"/>
      <c r="AN1545" s="46"/>
      <c r="AO1545" s="20" t="s">
        <v>8781</v>
      </c>
      <c r="AP1545" s="20"/>
      <c r="AQ1545" s="20"/>
      <c r="AR1545" s="22"/>
      <c r="AS1545" s="46">
        <v>42552</v>
      </c>
      <c r="AT1545" s="173"/>
    </row>
    <row r="1546" spans="1:46" ht="47.25" customHeight="1">
      <c r="A1546" s="16">
        <v>8680008010182</v>
      </c>
      <c r="B1546" s="17" t="s">
        <v>10420</v>
      </c>
      <c r="C1546" s="17"/>
      <c r="D1546" s="17" t="s">
        <v>38</v>
      </c>
      <c r="E1546" s="18" t="s">
        <v>38</v>
      </c>
      <c r="F1546" s="18">
        <v>0</v>
      </c>
      <c r="G1546" s="18">
        <v>1</v>
      </c>
      <c r="H1546" s="18">
        <v>1</v>
      </c>
      <c r="I1546" s="18"/>
      <c r="J1546" s="18"/>
      <c r="K1546" s="18"/>
      <c r="L1546" s="19" t="s">
        <v>10421</v>
      </c>
      <c r="M1546" s="19" t="s">
        <v>10422</v>
      </c>
      <c r="N1546" s="18" t="s">
        <v>3092</v>
      </c>
      <c r="O1546" s="18">
        <v>50</v>
      </c>
      <c r="P1546" s="18" t="s">
        <v>163</v>
      </c>
      <c r="Q1546" s="18">
        <v>56</v>
      </c>
      <c r="R1546" s="18" t="s">
        <v>45</v>
      </c>
      <c r="S1546" s="37" t="s">
        <v>46</v>
      </c>
      <c r="T1546" s="37"/>
      <c r="U1546" s="37"/>
      <c r="V1546" s="37">
        <v>0</v>
      </c>
      <c r="W1546" s="37">
        <v>0</v>
      </c>
      <c r="X1546" s="18"/>
      <c r="Y1546" s="18"/>
      <c r="Z1546" s="18"/>
      <c r="AA1546" s="18"/>
      <c r="AB1546" s="18"/>
      <c r="AC1546" s="37">
        <v>0</v>
      </c>
      <c r="AD1546" s="37"/>
      <c r="AE1546" s="37"/>
      <c r="AF1546" s="37"/>
      <c r="AG1546" s="37">
        <v>0</v>
      </c>
      <c r="AH1546" s="37">
        <v>0</v>
      </c>
      <c r="AI1546" s="37">
        <v>0</v>
      </c>
      <c r="AJ1546" s="40">
        <v>42349</v>
      </c>
      <c r="AK1546" s="40">
        <v>42353</v>
      </c>
      <c r="AL1546" s="46"/>
      <c r="AM1546" s="46"/>
      <c r="AN1546" s="46"/>
      <c r="AO1546" s="20" t="s">
        <v>272</v>
      </c>
      <c r="AP1546" s="20"/>
      <c r="AQ1546" s="20"/>
      <c r="AR1546" s="22"/>
      <c r="AS1546" s="46">
        <v>42552</v>
      </c>
      <c r="AT1546" s="173"/>
    </row>
    <row r="1547" spans="1:46" ht="47.25" customHeight="1">
      <c r="A1547" s="16">
        <v>8699293611219</v>
      </c>
      <c r="B1547" s="16" t="s">
        <v>9458</v>
      </c>
      <c r="C1547" s="16" t="s">
        <v>9459</v>
      </c>
      <c r="D1547" s="17" t="s">
        <v>38</v>
      </c>
      <c r="E1547" s="18" t="s">
        <v>38</v>
      </c>
      <c r="F1547" s="18">
        <v>0</v>
      </c>
      <c r="G1547" s="18">
        <v>1</v>
      </c>
      <c r="H1547" s="18">
        <v>1</v>
      </c>
      <c r="I1547" s="18"/>
      <c r="J1547" s="18"/>
      <c r="K1547" s="18"/>
      <c r="L1547" s="19" t="s">
        <v>9460</v>
      </c>
      <c r="M1547" s="19" t="s">
        <v>143</v>
      </c>
      <c r="N1547" s="18" t="s">
        <v>627</v>
      </c>
      <c r="O1547" s="18">
        <v>0.05</v>
      </c>
      <c r="P1547" s="18" t="s">
        <v>551</v>
      </c>
      <c r="Q1547" s="18">
        <v>1</v>
      </c>
      <c r="R1547" s="18" t="s">
        <v>45</v>
      </c>
      <c r="S1547" s="37" t="s">
        <v>46</v>
      </c>
      <c r="T1547" s="18" t="s">
        <v>284</v>
      </c>
      <c r="U1547" s="37">
        <v>4.5599999999999996</v>
      </c>
      <c r="V1547" s="37">
        <v>12.26</v>
      </c>
      <c r="W1547" s="37">
        <v>4.5599999999999996</v>
      </c>
      <c r="X1547" s="18" t="s">
        <v>284</v>
      </c>
      <c r="Y1547" s="39"/>
      <c r="Z1547" s="16">
        <v>0</v>
      </c>
      <c r="AA1547" s="36">
        <v>9.65</v>
      </c>
      <c r="AB1547" s="36"/>
      <c r="AC1547" s="36">
        <v>9.65</v>
      </c>
      <c r="AD1547" s="37">
        <f>IF(Z1547=2,AC1547*1.08,IF(AC1547&lt;=10,(AC1547*1.09),IF(AC1547&lt;=50,(10*1.09)+((AC1547-10)*1.08),IF(AC1547&lt;=100,(10*1.09)+((50-10)*1.08)+((AC1547-50)*1.07),IF(AC1547&lt;=200,(10*1.09)+((50-10)*1.08)+((100-50)*1.07)+((AC1547-100)*1.04),(10*1.09)+((50-10)*1.08)+((100-50)*1.07)+((200-100)*1.04)+((AC1547-200)*1.02))))))</f>
        <v>10.518500000000001</v>
      </c>
      <c r="AE1547" s="37">
        <f>IF(Z1547=1,AD1547*1.08,IF(Z1547=2,0,IF(AC1547&lt;=100,(AD1547*1.25),IF(AC1547&lt;=200,134.5+((AC1547-100)*1.04*1.16),255.14+((AC1547-200)*1.02*1.12)))))</f>
        <v>13.148125000000002</v>
      </c>
      <c r="AF1547" s="37">
        <f>IF(Z1547=1,0,(AE1547*1.08))</f>
        <v>14.199975000000004</v>
      </c>
      <c r="AG1547" s="36">
        <f>TRUNC(AD1547,2)</f>
        <v>10.51</v>
      </c>
      <c r="AH1547" s="36">
        <f>TRUNC(AE1547,2)</f>
        <v>13.14</v>
      </c>
      <c r="AI1547" s="36">
        <f>TRUNC(AF1547,2)</f>
        <v>14.19</v>
      </c>
      <c r="AJ1547" s="40">
        <v>42650</v>
      </c>
      <c r="AK1547" s="40">
        <v>42654</v>
      </c>
      <c r="AL1547" s="22"/>
      <c r="AM1547" s="20" t="s">
        <v>184</v>
      </c>
      <c r="AN1547" s="20"/>
      <c r="AO1547" s="20" t="s">
        <v>1363</v>
      </c>
      <c r="AP1547" s="20"/>
      <c r="AQ1547" s="20"/>
      <c r="AR1547" s="22"/>
      <c r="AS1547" s="46">
        <v>42552</v>
      </c>
      <c r="AT1547" s="173"/>
    </row>
    <row r="1548" spans="1:46" ht="47.25" customHeight="1">
      <c r="A1548" s="16">
        <v>8699228090034</v>
      </c>
      <c r="B1548" s="17" t="s">
        <v>2125</v>
      </c>
      <c r="C1548" s="17"/>
      <c r="D1548" s="17" t="s">
        <v>87</v>
      </c>
      <c r="E1548" s="18" t="s">
        <v>41</v>
      </c>
      <c r="F1548" s="18">
        <v>0</v>
      </c>
      <c r="G1548" s="18">
        <v>1</v>
      </c>
      <c r="H1548" s="18">
        <v>1</v>
      </c>
      <c r="I1548" s="18"/>
      <c r="J1548" s="18"/>
      <c r="K1548" s="18"/>
      <c r="L1548" s="19" t="s">
        <v>2126</v>
      </c>
      <c r="M1548" s="19" t="s">
        <v>154</v>
      </c>
      <c r="N1548" s="18" t="s">
        <v>1992</v>
      </c>
      <c r="O1548" s="18">
        <v>1000</v>
      </c>
      <c r="P1548" s="18" t="s">
        <v>163</v>
      </c>
      <c r="Q1548" s="18">
        <v>100</v>
      </c>
      <c r="R1548" s="18" t="s">
        <v>45</v>
      </c>
      <c r="S1548" s="37" t="s">
        <v>96</v>
      </c>
      <c r="T1548" s="37"/>
      <c r="U1548" s="37"/>
      <c r="V1548" s="37">
        <v>0</v>
      </c>
      <c r="W1548" s="37">
        <v>0</v>
      </c>
      <c r="X1548" s="37"/>
      <c r="Y1548" s="37"/>
      <c r="Z1548" s="37"/>
      <c r="AA1548" s="37"/>
      <c r="AB1548" s="37"/>
      <c r="AC1548" s="37">
        <v>0</v>
      </c>
      <c r="AD1548" s="37"/>
      <c r="AE1548" s="37"/>
      <c r="AF1548" s="37"/>
      <c r="AG1548" s="37">
        <v>0</v>
      </c>
      <c r="AH1548" s="37">
        <v>0</v>
      </c>
      <c r="AI1548" s="37">
        <v>0</v>
      </c>
      <c r="AJ1548" s="40">
        <v>42391</v>
      </c>
      <c r="AK1548" s="40">
        <v>42395</v>
      </c>
      <c r="AL1548" s="46"/>
      <c r="AM1548" s="46"/>
      <c r="AN1548" s="46"/>
      <c r="AO1548" s="20" t="s">
        <v>8499</v>
      </c>
      <c r="AP1548" s="20"/>
      <c r="AQ1548" s="20"/>
      <c r="AR1548" s="22"/>
      <c r="AS1548" s="46">
        <v>42552</v>
      </c>
      <c r="AT1548" s="173"/>
    </row>
    <row r="1549" spans="1:46" ht="47.25" customHeight="1">
      <c r="A1549" s="16">
        <v>8699228090027</v>
      </c>
      <c r="B1549" s="17" t="s">
        <v>2125</v>
      </c>
      <c r="C1549" s="17"/>
      <c r="D1549" s="17" t="s">
        <v>87</v>
      </c>
      <c r="E1549" s="18" t="s">
        <v>41</v>
      </c>
      <c r="F1549" s="18">
        <v>0</v>
      </c>
      <c r="G1549" s="18">
        <v>1</v>
      </c>
      <c r="H1549" s="18">
        <v>1</v>
      </c>
      <c r="I1549" s="18"/>
      <c r="J1549" s="18"/>
      <c r="K1549" s="18"/>
      <c r="L1549" s="19" t="s">
        <v>2549</v>
      </c>
      <c r="M1549" s="19" t="s">
        <v>154</v>
      </c>
      <c r="N1549" s="18" t="s">
        <v>1992</v>
      </c>
      <c r="O1549" s="18">
        <v>850</v>
      </c>
      <c r="P1549" s="18" t="s">
        <v>163</v>
      </c>
      <c r="Q1549" s="18">
        <v>100</v>
      </c>
      <c r="R1549" s="18" t="s">
        <v>45</v>
      </c>
      <c r="S1549" s="37" t="s">
        <v>46</v>
      </c>
      <c r="T1549" s="37"/>
      <c r="U1549" s="37"/>
      <c r="V1549" s="37">
        <v>0</v>
      </c>
      <c r="W1549" s="37">
        <v>0</v>
      </c>
      <c r="X1549" s="37"/>
      <c r="Y1549" s="37"/>
      <c r="Z1549" s="37"/>
      <c r="AA1549" s="37"/>
      <c r="AB1549" s="37"/>
      <c r="AC1549" s="37">
        <v>0</v>
      </c>
      <c r="AD1549" s="37"/>
      <c r="AE1549" s="37"/>
      <c r="AF1549" s="37"/>
      <c r="AG1549" s="37">
        <v>0</v>
      </c>
      <c r="AH1549" s="37">
        <v>0</v>
      </c>
      <c r="AI1549" s="37">
        <v>0</v>
      </c>
      <c r="AJ1549" s="40">
        <v>42391</v>
      </c>
      <c r="AK1549" s="40">
        <v>42395</v>
      </c>
      <c r="AL1549" s="46"/>
      <c r="AM1549" s="46"/>
      <c r="AN1549" s="46"/>
      <c r="AO1549" s="20" t="s">
        <v>1363</v>
      </c>
      <c r="AP1549" s="20"/>
      <c r="AQ1549" s="20"/>
      <c r="AR1549" s="22"/>
      <c r="AS1549" s="46">
        <v>42552</v>
      </c>
      <c r="AT1549" s="173"/>
    </row>
    <row r="1550" spans="1:46" ht="47.25" customHeight="1">
      <c r="A1550" s="16">
        <v>8699808090089</v>
      </c>
      <c r="B1550" s="16" t="s">
        <v>8805</v>
      </c>
      <c r="C1550" s="16" t="s">
        <v>8806</v>
      </c>
      <c r="D1550" s="17" t="s">
        <v>38</v>
      </c>
      <c r="E1550" s="18" t="s">
        <v>38</v>
      </c>
      <c r="F1550" s="18">
        <v>3</v>
      </c>
      <c r="G1550" s="18">
        <v>1</v>
      </c>
      <c r="H1550" s="18">
        <v>2</v>
      </c>
      <c r="I1550" s="18"/>
      <c r="J1550" s="18"/>
      <c r="K1550" s="18"/>
      <c r="L1550" s="19" t="s">
        <v>8826</v>
      </c>
      <c r="M1550" s="19" t="s">
        <v>8827</v>
      </c>
      <c r="N1550" s="18" t="s">
        <v>3651</v>
      </c>
      <c r="O1550" s="18" t="s">
        <v>8828</v>
      </c>
      <c r="P1550" s="18" t="s">
        <v>163</v>
      </c>
      <c r="Q1550" s="18">
        <v>30</v>
      </c>
      <c r="R1550" s="18" t="s">
        <v>45</v>
      </c>
      <c r="S1550" s="37" t="s">
        <v>96</v>
      </c>
      <c r="T1550" s="18" t="s">
        <v>53</v>
      </c>
      <c r="U1550" s="37">
        <v>1.81</v>
      </c>
      <c r="V1550" s="37">
        <v>1.81</v>
      </c>
      <c r="W1550" s="37">
        <v>0</v>
      </c>
      <c r="X1550" s="18" t="s">
        <v>53</v>
      </c>
      <c r="Y1550" s="39"/>
      <c r="Z1550" s="16">
        <v>0</v>
      </c>
      <c r="AA1550" s="36">
        <v>3.83</v>
      </c>
      <c r="AB1550" s="36"/>
      <c r="AC1550" s="36">
        <v>3.83</v>
      </c>
      <c r="AD1550" s="70">
        <f>IF(Z1550=2,AC1550*1.08,IF(AC1550&lt;=10,(AC1550*1.09),IF(AC1550&lt;=50,(10*1.09)+((AC1550-10)*1.08),IF(AC1550&lt;=100,(10*1.09)+((50-10)*1.08)+((AC1550-50)*1.07),IF(AC1550&lt;=200,(10*1.09)+((50-10)*1.08)+((100-50)*1.07)+((AC1550-100)*1.04),(10*1.09)+((50-10)*1.08)+((100-50)*1.07)+((200-100)*1.04)+((AC1550-200)*1.02))))))</f>
        <v>4.1747000000000005</v>
      </c>
      <c r="AE1550" s="70">
        <f>IF(Z1550=1,AD1550*1.08,IF(Z1550=2,0,IF(AC1550&lt;=100,(AD1550*1.25),IF(AC1550&lt;=200,134.5+((AC1550-100)*1.04*1.16),255.14+((AC1550-200)*1.02*1.12)))))</f>
        <v>5.2183750000000009</v>
      </c>
      <c r="AF1550" s="70">
        <f>IF(Z1550=1,0,(AE1550*1.08))</f>
        <v>5.6358450000000015</v>
      </c>
      <c r="AG1550" s="36">
        <f>TRUNC(AD1550,2)</f>
        <v>4.17</v>
      </c>
      <c r="AH1550" s="36">
        <f>TRUNC(AE1550,2)</f>
        <v>5.21</v>
      </c>
      <c r="AI1550" s="36">
        <f>TRUNC(AF1550,2)</f>
        <v>5.63</v>
      </c>
      <c r="AJ1550" s="40">
        <v>42447</v>
      </c>
      <c r="AK1550" s="40">
        <v>42451</v>
      </c>
      <c r="AL1550" s="22"/>
      <c r="AM1550" s="20" t="s">
        <v>184</v>
      </c>
      <c r="AN1550" s="20"/>
      <c r="AO1550" s="20" t="s">
        <v>1238</v>
      </c>
      <c r="AP1550" s="20"/>
      <c r="AQ1550" s="20"/>
      <c r="AR1550" s="22"/>
      <c r="AS1550" s="46">
        <v>42552</v>
      </c>
      <c r="AT1550" s="173"/>
    </row>
    <row r="1551" spans="1:46" ht="47.25" customHeight="1">
      <c r="A1551" s="16">
        <v>8699228090072</v>
      </c>
      <c r="B1551" s="17" t="s">
        <v>8805</v>
      </c>
      <c r="C1551" s="17"/>
      <c r="D1551" s="17" t="s">
        <v>38</v>
      </c>
      <c r="E1551" s="18" t="s">
        <v>38</v>
      </c>
      <c r="F1551" s="18">
        <v>0</v>
      </c>
      <c r="G1551" s="18">
        <v>1</v>
      </c>
      <c r="H1551" s="18">
        <v>2</v>
      </c>
      <c r="I1551" s="18"/>
      <c r="J1551" s="18"/>
      <c r="K1551" s="18"/>
      <c r="L1551" s="19" t="s">
        <v>8826</v>
      </c>
      <c r="M1551" s="19" t="s">
        <v>8827</v>
      </c>
      <c r="N1551" s="18" t="s">
        <v>1992</v>
      </c>
      <c r="O1551" s="18" t="s">
        <v>8828</v>
      </c>
      <c r="P1551" s="18" t="s">
        <v>163</v>
      </c>
      <c r="Q1551" s="18">
        <v>30</v>
      </c>
      <c r="R1551" s="18" t="s">
        <v>45</v>
      </c>
      <c r="S1551" s="37" t="s">
        <v>96</v>
      </c>
      <c r="T1551" s="37"/>
      <c r="U1551" s="37"/>
      <c r="V1551" s="37">
        <v>0</v>
      </c>
      <c r="W1551" s="37">
        <v>0</v>
      </c>
      <c r="X1551" s="37"/>
      <c r="Y1551" s="37"/>
      <c r="Z1551" s="37"/>
      <c r="AA1551" s="37"/>
      <c r="AB1551" s="37"/>
      <c r="AC1551" s="37">
        <v>0</v>
      </c>
      <c r="AD1551" s="37"/>
      <c r="AE1551" s="37"/>
      <c r="AF1551" s="37"/>
      <c r="AG1551" s="37">
        <v>0</v>
      </c>
      <c r="AH1551" s="37">
        <v>0</v>
      </c>
      <c r="AI1551" s="37">
        <v>0</v>
      </c>
      <c r="AJ1551" s="40">
        <v>42391</v>
      </c>
      <c r="AK1551" s="40">
        <v>42395</v>
      </c>
      <c r="AL1551" s="46"/>
      <c r="AM1551" s="46"/>
      <c r="AN1551" s="46"/>
      <c r="AO1551" s="20" t="s">
        <v>888</v>
      </c>
      <c r="AP1551" s="20"/>
      <c r="AQ1551" s="20"/>
      <c r="AR1551" s="22"/>
      <c r="AS1551" s="46">
        <v>42552</v>
      </c>
      <c r="AT1551" s="173"/>
    </row>
    <row r="1552" spans="1:46" ht="47.25" customHeight="1">
      <c r="A1552" s="16">
        <v>8699228090089</v>
      </c>
      <c r="B1552" s="17" t="s">
        <v>8805</v>
      </c>
      <c r="C1552" s="17"/>
      <c r="D1552" s="17" t="s">
        <v>38</v>
      </c>
      <c r="E1552" s="18" t="s">
        <v>38</v>
      </c>
      <c r="F1552" s="18">
        <v>0</v>
      </c>
      <c r="G1552" s="18">
        <v>1</v>
      </c>
      <c r="H1552" s="18">
        <v>1</v>
      </c>
      <c r="I1552" s="18"/>
      <c r="J1552" s="18"/>
      <c r="K1552" s="18"/>
      <c r="L1552" s="19" t="s">
        <v>10395</v>
      </c>
      <c r="M1552" s="19" t="s">
        <v>8827</v>
      </c>
      <c r="N1552" s="18" t="s">
        <v>1992</v>
      </c>
      <c r="O1552" s="18" t="s">
        <v>10396</v>
      </c>
      <c r="P1552" s="18" t="s">
        <v>163</v>
      </c>
      <c r="Q1552" s="18">
        <v>30</v>
      </c>
      <c r="R1552" s="18" t="s">
        <v>45</v>
      </c>
      <c r="S1552" s="37" t="s">
        <v>96</v>
      </c>
      <c r="T1552" s="37"/>
      <c r="U1552" s="37"/>
      <c r="V1552" s="37">
        <v>0</v>
      </c>
      <c r="W1552" s="37">
        <v>0</v>
      </c>
      <c r="X1552" s="37"/>
      <c r="Y1552" s="37"/>
      <c r="Z1552" s="37"/>
      <c r="AA1552" s="37"/>
      <c r="AB1552" s="37"/>
      <c r="AC1552" s="37">
        <v>0</v>
      </c>
      <c r="AD1552" s="37"/>
      <c r="AE1552" s="37"/>
      <c r="AF1552" s="37"/>
      <c r="AG1552" s="37">
        <v>0</v>
      </c>
      <c r="AH1552" s="37">
        <v>0</v>
      </c>
      <c r="AI1552" s="37">
        <v>0</v>
      </c>
      <c r="AJ1552" s="40">
        <v>42391</v>
      </c>
      <c r="AK1552" s="40">
        <v>42395</v>
      </c>
      <c r="AL1552" s="46"/>
      <c r="AM1552" s="46"/>
      <c r="AN1552" s="46"/>
      <c r="AO1552" s="20" t="s">
        <v>9295</v>
      </c>
      <c r="AP1552" s="20"/>
      <c r="AQ1552" s="20"/>
      <c r="AR1552" s="22"/>
      <c r="AS1552" s="46">
        <v>42552</v>
      </c>
      <c r="AT1552" s="173"/>
    </row>
    <row r="1553" spans="1:46" ht="47.25" customHeight="1">
      <c r="A1553" s="16">
        <v>8699808090096</v>
      </c>
      <c r="B1553" s="16" t="s">
        <v>8805</v>
      </c>
      <c r="C1553" s="16" t="s">
        <v>8806</v>
      </c>
      <c r="D1553" s="17" t="s">
        <v>323</v>
      </c>
      <c r="E1553" s="18" t="s">
        <v>323</v>
      </c>
      <c r="F1553" s="18">
        <v>0</v>
      </c>
      <c r="G1553" s="18">
        <v>1</v>
      </c>
      <c r="H1553" s="18">
        <v>1</v>
      </c>
      <c r="I1553" s="18"/>
      <c r="J1553" s="18"/>
      <c r="K1553" s="18"/>
      <c r="L1553" s="19" t="s">
        <v>10395</v>
      </c>
      <c r="M1553" s="19" t="s">
        <v>8827</v>
      </c>
      <c r="N1553" s="18" t="s">
        <v>3651</v>
      </c>
      <c r="O1553" s="18" t="s">
        <v>10396</v>
      </c>
      <c r="P1553" s="18" t="s">
        <v>163</v>
      </c>
      <c r="Q1553" s="18">
        <v>30</v>
      </c>
      <c r="R1553" s="18" t="s">
        <v>95</v>
      </c>
      <c r="S1553" s="37" t="s">
        <v>96</v>
      </c>
      <c r="T1553" s="37" t="s">
        <v>97</v>
      </c>
      <c r="U1553" s="38">
        <v>3.07</v>
      </c>
      <c r="V1553" s="38">
        <v>3.07</v>
      </c>
      <c r="W1553" s="38">
        <v>1.84</v>
      </c>
      <c r="X1553" s="37" t="s">
        <v>97</v>
      </c>
      <c r="Y1553" s="39"/>
      <c r="Z1553" s="16">
        <v>0</v>
      </c>
      <c r="AA1553" s="36">
        <v>4.92</v>
      </c>
      <c r="AB1553" s="36"/>
      <c r="AC1553" s="36">
        <v>4.92</v>
      </c>
      <c r="AD1553" s="38">
        <f t="shared" ref="AD1553:AD1565" si="330">IF(Z1553=2,AC1553*1.08,IF(AC1553&lt;=10,(AC1553*1.09),IF(AC1553&lt;=50,(10*1.09)+((AC1553-10)*1.08),IF(AC1553&lt;=100,(10*1.09)+((50-10)*1.08)+((AC1553-50)*1.07),IF(AC1553&lt;=200,(10*1.09)+((50-10)*1.08)+((100-50)*1.07)+((AC1553-100)*1.04),(10*1.09)+((50-10)*1.08)+((100-50)*1.07)+((200-100)*1.04)+((AC1553-200)*1.02))))))</f>
        <v>5.3628</v>
      </c>
      <c r="AE1553" s="38">
        <f t="shared" ref="AE1553:AE1558" si="331">IF(Z1553=1,AD1553*1.08,IF(Z1553=2,0,IF(AC1553&lt;=100,(AD1553*1.25),IF(AC1553&lt;=200,134.5+((AC1553-100)*1.04*1.16),255.14+((AC1553-200)*1.02*1.12)))))</f>
        <v>6.7035</v>
      </c>
      <c r="AF1553" s="38">
        <f t="shared" ref="AF1553:AF1558" si="332">IF(Z1553=1,0,(AE1553*1.08))</f>
        <v>7.2397800000000005</v>
      </c>
      <c r="AG1553" s="36">
        <f t="shared" ref="AG1553:AG1584" si="333">TRUNC(AD1553,2)</f>
        <v>5.36</v>
      </c>
      <c r="AH1553" s="36">
        <f t="shared" ref="AH1553:AH1584" si="334">TRUNC(AE1553,2)</f>
        <v>6.7</v>
      </c>
      <c r="AI1553" s="36">
        <f t="shared" ref="AI1553:AI1584" si="335">TRUNC(AF1553,2)</f>
        <v>7.23</v>
      </c>
      <c r="AJ1553" s="40">
        <v>43146</v>
      </c>
      <c r="AK1553" s="40">
        <v>43150</v>
      </c>
      <c r="AL1553" s="17">
        <v>1</v>
      </c>
      <c r="AM1553" s="17" t="s">
        <v>10821</v>
      </c>
      <c r="AN1553" s="17"/>
      <c r="AO1553" s="20" t="s">
        <v>9300</v>
      </c>
      <c r="AP1553" s="20"/>
      <c r="AQ1553" s="20"/>
      <c r="AR1553" s="22"/>
      <c r="AS1553" s="46">
        <v>42552</v>
      </c>
      <c r="AT1553" s="173"/>
    </row>
    <row r="1554" spans="1:46" ht="47.25" customHeight="1">
      <c r="A1554" s="16">
        <v>8699788690361</v>
      </c>
      <c r="B1554" s="16" t="s">
        <v>85</v>
      </c>
      <c r="C1554" s="16" t="s">
        <v>86</v>
      </c>
      <c r="D1554" s="17" t="s">
        <v>323</v>
      </c>
      <c r="E1554" s="18" t="s">
        <v>323</v>
      </c>
      <c r="F1554" s="18">
        <v>3</v>
      </c>
      <c r="G1554" s="18">
        <v>1</v>
      </c>
      <c r="H1554" s="18">
        <v>2</v>
      </c>
      <c r="I1554" s="18"/>
      <c r="J1554" s="18"/>
      <c r="K1554" s="18"/>
      <c r="L1554" s="19" t="s">
        <v>11226</v>
      </c>
      <c r="M1554" s="19" t="s">
        <v>1205</v>
      </c>
      <c r="N1554" s="18" t="s">
        <v>4851</v>
      </c>
      <c r="O1554" s="18"/>
      <c r="P1554" s="18"/>
      <c r="Q1554" s="18">
        <v>500</v>
      </c>
      <c r="R1554" s="18" t="s">
        <v>95</v>
      </c>
      <c r="S1554" s="37" t="s">
        <v>46</v>
      </c>
      <c r="T1554" s="18" t="s">
        <v>53</v>
      </c>
      <c r="U1554" s="38">
        <v>1.81</v>
      </c>
      <c r="V1554" s="38">
        <v>1.81</v>
      </c>
      <c r="W1554" s="38">
        <v>0</v>
      </c>
      <c r="X1554" s="18" t="s">
        <v>53</v>
      </c>
      <c r="Y1554" s="39"/>
      <c r="Z1554" s="16">
        <v>0</v>
      </c>
      <c r="AA1554" s="36">
        <v>4.9800000000000004</v>
      </c>
      <c r="AB1554" s="36"/>
      <c r="AC1554" s="36">
        <v>4.9800000000000004</v>
      </c>
      <c r="AD1554" s="38">
        <f t="shared" si="330"/>
        <v>5.4282000000000012</v>
      </c>
      <c r="AE1554" s="38">
        <f t="shared" si="331"/>
        <v>6.7852500000000013</v>
      </c>
      <c r="AF1554" s="38">
        <f t="shared" si="332"/>
        <v>7.3280700000000021</v>
      </c>
      <c r="AG1554" s="36">
        <f t="shared" si="333"/>
        <v>5.42</v>
      </c>
      <c r="AH1554" s="36">
        <f t="shared" si="334"/>
        <v>6.78</v>
      </c>
      <c r="AI1554" s="36">
        <f t="shared" si="335"/>
        <v>7.32</v>
      </c>
      <c r="AJ1554" s="40">
        <v>43245</v>
      </c>
      <c r="AK1554" s="40">
        <v>43251</v>
      </c>
      <c r="AL1554" s="17">
        <v>1</v>
      </c>
      <c r="AM1554" s="17" t="s">
        <v>10882</v>
      </c>
      <c r="AN1554" s="17"/>
      <c r="AO1554" s="20" t="s">
        <v>2257</v>
      </c>
      <c r="AP1554" s="20"/>
      <c r="AQ1554" s="20"/>
      <c r="AR1554" s="22"/>
      <c r="AS1554" s="46">
        <v>42552</v>
      </c>
      <c r="AT1554" s="173"/>
    </row>
    <row r="1555" spans="1:46" ht="47.25" customHeight="1">
      <c r="A1555" s="16">
        <v>8699788695366</v>
      </c>
      <c r="B1555" s="16" t="s">
        <v>85</v>
      </c>
      <c r="C1555" s="16" t="s">
        <v>86</v>
      </c>
      <c r="D1555" s="17" t="s">
        <v>323</v>
      </c>
      <c r="E1555" s="18" t="s">
        <v>323</v>
      </c>
      <c r="F1555" s="18">
        <v>0</v>
      </c>
      <c r="G1555" s="18">
        <v>1</v>
      </c>
      <c r="H1555" s="18">
        <v>1</v>
      </c>
      <c r="I1555" s="18"/>
      <c r="J1555" s="18"/>
      <c r="K1555" s="18"/>
      <c r="L1555" s="19" t="s">
        <v>11239</v>
      </c>
      <c r="M1555" s="19" t="s">
        <v>1205</v>
      </c>
      <c r="N1555" s="18" t="s">
        <v>4851</v>
      </c>
      <c r="O1555" s="18"/>
      <c r="P1555" s="18"/>
      <c r="Q1555" s="18">
        <v>500</v>
      </c>
      <c r="R1555" s="18" t="s">
        <v>95</v>
      </c>
      <c r="S1555" s="37" t="s">
        <v>46</v>
      </c>
      <c r="T1555" s="18" t="s">
        <v>53</v>
      </c>
      <c r="U1555" s="38">
        <v>3.08</v>
      </c>
      <c r="V1555" s="38">
        <v>3.08</v>
      </c>
      <c r="W1555" s="38">
        <v>1.84</v>
      </c>
      <c r="X1555" s="18" t="s">
        <v>53</v>
      </c>
      <c r="Y1555" s="39"/>
      <c r="Z1555" s="16">
        <v>0</v>
      </c>
      <c r="AA1555" s="36">
        <v>4.92</v>
      </c>
      <c r="AB1555" s="36"/>
      <c r="AC1555" s="36">
        <v>4.92</v>
      </c>
      <c r="AD1555" s="38">
        <f t="shared" si="330"/>
        <v>5.3628</v>
      </c>
      <c r="AE1555" s="38">
        <f t="shared" si="331"/>
        <v>6.7035</v>
      </c>
      <c r="AF1555" s="38">
        <f t="shared" si="332"/>
        <v>7.2397800000000005</v>
      </c>
      <c r="AG1555" s="36">
        <f t="shared" si="333"/>
        <v>5.36</v>
      </c>
      <c r="AH1555" s="36">
        <f t="shared" si="334"/>
        <v>6.7</v>
      </c>
      <c r="AI1555" s="36">
        <f t="shared" si="335"/>
        <v>7.23</v>
      </c>
      <c r="AJ1555" s="40">
        <v>43146</v>
      </c>
      <c r="AK1555" s="40">
        <v>43150</v>
      </c>
      <c r="AL1555" s="17">
        <v>1</v>
      </c>
      <c r="AM1555" s="17" t="s">
        <v>10882</v>
      </c>
      <c r="AN1555" s="17"/>
      <c r="AO1555" s="20" t="s">
        <v>7530</v>
      </c>
      <c r="AP1555" s="20"/>
      <c r="AQ1555" s="20"/>
      <c r="AR1555" s="22"/>
      <c r="AS1555" s="46">
        <v>42552</v>
      </c>
      <c r="AT1555" s="173"/>
    </row>
    <row r="1556" spans="1:46" ht="47.25" customHeight="1">
      <c r="A1556" s="16">
        <v>8699578751210</v>
      </c>
      <c r="B1556" s="16" t="s">
        <v>3865</v>
      </c>
      <c r="C1556" s="16" t="s">
        <v>3866</v>
      </c>
      <c r="D1556" s="17" t="s">
        <v>38</v>
      </c>
      <c r="E1556" s="18" t="s">
        <v>38</v>
      </c>
      <c r="F1556" s="18">
        <v>0</v>
      </c>
      <c r="G1556" s="18">
        <v>1</v>
      </c>
      <c r="H1556" s="18">
        <v>1</v>
      </c>
      <c r="I1556" s="18"/>
      <c r="J1556" s="18"/>
      <c r="K1556" s="18"/>
      <c r="L1556" s="19" t="s">
        <v>2605</v>
      </c>
      <c r="M1556" s="19" t="s">
        <v>518</v>
      </c>
      <c r="N1556" s="18" t="s">
        <v>586</v>
      </c>
      <c r="O1556" s="18">
        <v>3</v>
      </c>
      <c r="P1556" s="18" t="s">
        <v>551</v>
      </c>
      <c r="Q1556" s="18">
        <v>1</v>
      </c>
      <c r="R1556" s="18" t="s">
        <v>45</v>
      </c>
      <c r="S1556" s="37" t="s">
        <v>46</v>
      </c>
      <c r="T1556" s="18" t="s">
        <v>331</v>
      </c>
      <c r="U1556" s="37">
        <v>14.3</v>
      </c>
      <c r="V1556" s="37">
        <v>14.3</v>
      </c>
      <c r="W1556" s="37">
        <v>8.58</v>
      </c>
      <c r="X1556" s="18" t="s">
        <v>331</v>
      </c>
      <c r="Y1556" s="39"/>
      <c r="Z1556" s="16">
        <v>0</v>
      </c>
      <c r="AA1556" s="36">
        <v>15.46</v>
      </c>
      <c r="AB1556" s="36"/>
      <c r="AC1556" s="36">
        <v>15.46</v>
      </c>
      <c r="AD1556" s="70">
        <f t="shared" si="330"/>
        <v>16.796800000000001</v>
      </c>
      <c r="AE1556" s="70">
        <f t="shared" si="331"/>
        <v>20.996000000000002</v>
      </c>
      <c r="AF1556" s="70">
        <f t="shared" si="332"/>
        <v>22.675680000000003</v>
      </c>
      <c r="AG1556" s="36">
        <f t="shared" si="333"/>
        <v>16.79</v>
      </c>
      <c r="AH1556" s="36">
        <f t="shared" si="334"/>
        <v>20.99</v>
      </c>
      <c r="AI1556" s="36">
        <f t="shared" si="335"/>
        <v>22.67</v>
      </c>
      <c r="AJ1556" s="40">
        <v>42419</v>
      </c>
      <c r="AK1556" s="40">
        <v>42422</v>
      </c>
      <c r="AL1556" s="22"/>
      <c r="AM1556" s="20" t="s">
        <v>184</v>
      </c>
      <c r="AN1556" s="20"/>
      <c r="AO1556" s="20" t="s">
        <v>7530</v>
      </c>
      <c r="AP1556" s="20"/>
      <c r="AQ1556" s="20"/>
      <c r="AR1556" s="22"/>
      <c r="AS1556" s="46">
        <v>42552</v>
      </c>
      <c r="AT1556" s="173"/>
    </row>
    <row r="1557" spans="1:46" ht="47.25" customHeight="1">
      <c r="A1557" s="16">
        <v>8699582790427</v>
      </c>
      <c r="B1557" s="16" t="s">
        <v>8579</v>
      </c>
      <c r="C1557" s="16" t="s">
        <v>8580</v>
      </c>
      <c r="D1557" s="17" t="s">
        <v>87</v>
      </c>
      <c r="E1557" s="18" t="s">
        <v>87</v>
      </c>
      <c r="F1557" s="18">
        <v>7</v>
      </c>
      <c r="G1557" s="18">
        <v>2</v>
      </c>
      <c r="H1557" s="18">
        <v>1</v>
      </c>
      <c r="I1557" s="18"/>
      <c r="J1557" s="18"/>
      <c r="K1557" s="18"/>
      <c r="L1557" s="19" t="s">
        <v>8581</v>
      </c>
      <c r="M1557" s="19" t="s">
        <v>8582</v>
      </c>
      <c r="N1557" s="18" t="s">
        <v>2617</v>
      </c>
      <c r="O1557" s="18">
        <v>33.6</v>
      </c>
      <c r="P1557" s="18" t="s">
        <v>439</v>
      </c>
      <c r="Q1557" s="18">
        <v>1</v>
      </c>
      <c r="R1557" s="18" t="s">
        <v>45</v>
      </c>
      <c r="S1557" s="37" t="s">
        <v>96</v>
      </c>
      <c r="T1557" s="37" t="s">
        <v>284</v>
      </c>
      <c r="U1557" s="37">
        <v>79.569999999999993</v>
      </c>
      <c r="V1557" s="37">
        <v>79.569999999999993</v>
      </c>
      <c r="W1557" s="37">
        <v>79.569999999999993</v>
      </c>
      <c r="X1557" s="37" t="s">
        <v>284</v>
      </c>
      <c r="Y1557" s="39">
        <v>3</v>
      </c>
      <c r="Z1557" s="16">
        <v>0</v>
      </c>
      <c r="AA1557" s="36">
        <v>193.65</v>
      </c>
      <c r="AB1557" s="36"/>
      <c r="AC1557" s="36">
        <v>193.65</v>
      </c>
      <c r="AD1557" s="70">
        <f t="shared" si="330"/>
        <v>204.99600000000001</v>
      </c>
      <c r="AE1557" s="70">
        <f t="shared" si="331"/>
        <v>247.47936000000001</v>
      </c>
      <c r="AF1557" s="70">
        <f t="shared" si="332"/>
        <v>267.27770880000003</v>
      </c>
      <c r="AG1557" s="36">
        <f t="shared" si="333"/>
        <v>204.99</v>
      </c>
      <c r="AH1557" s="36">
        <f t="shared" si="334"/>
        <v>247.47</v>
      </c>
      <c r="AI1557" s="36">
        <f t="shared" si="335"/>
        <v>267.27</v>
      </c>
      <c r="AJ1557" s="40">
        <v>42545</v>
      </c>
      <c r="AK1557" s="40">
        <v>42549</v>
      </c>
      <c r="AL1557" s="22"/>
      <c r="AM1557" s="20" t="s">
        <v>184</v>
      </c>
      <c r="AN1557" s="20"/>
      <c r="AO1557" s="20" t="s">
        <v>272</v>
      </c>
      <c r="AP1557" s="20"/>
      <c r="AQ1557" s="20"/>
      <c r="AR1557" s="22"/>
      <c r="AS1557" s="46">
        <v>42552</v>
      </c>
      <c r="AT1557" s="173"/>
    </row>
    <row r="1558" spans="1:46" ht="47.25" customHeight="1">
      <c r="A1558" s="16">
        <v>8699680011219</v>
      </c>
      <c r="B1558" s="16" t="s">
        <v>9199</v>
      </c>
      <c r="C1558" s="16" t="s">
        <v>7882</v>
      </c>
      <c r="D1558" s="17" t="s">
        <v>38</v>
      </c>
      <c r="E1558" s="18" t="s">
        <v>41</v>
      </c>
      <c r="F1558" s="18">
        <v>4</v>
      </c>
      <c r="G1558" s="18">
        <v>1</v>
      </c>
      <c r="H1558" s="18">
        <v>2</v>
      </c>
      <c r="I1558" s="18"/>
      <c r="J1558" s="18"/>
      <c r="K1558" s="18"/>
      <c r="L1558" s="19" t="s">
        <v>3726</v>
      </c>
      <c r="M1558" s="19" t="s">
        <v>3727</v>
      </c>
      <c r="N1558" s="18" t="s">
        <v>3206</v>
      </c>
      <c r="O1558" s="18">
        <v>2.5</v>
      </c>
      <c r="P1558" s="18" t="s">
        <v>163</v>
      </c>
      <c r="Q1558" s="18">
        <v>30</v>
      </c>
      <c r="R1558" s="18" t="s">
        <v>45</v>
      </c>
      <c r="S1558" s="37" t="s">
        <v>46</v>
      </c>
      <c r="T1558" s="18" t="s">
        <v>53</v>
      </c>
      <c r="U1558" s="37">
        <v>2.59</v>
      </c>
      <c r="V1558" s="37">
        <v>2.59</v>
      </c>
      <c r="W1558" s="37">
        <v>0</v>
      </c>
      <c r="X1558" s="18" t="s">
        <v>53</v>
      </c>
      <c r="Y1558" s="39"/>
      <c r="Z1558" s="16">
        <v>0</v>
      </c>
      <c r="AA1558" s="36">
        <v>5.47</v>
      </c>
      <c r="AB1558" s="36"/>
      <c r="AC1558" s="36">
        <v>5.47</v>
      </c>
      <c r="AD1558" s="70">
        <f t="shared" si="330"/>
        <v>5.9622999999999999</v>
      </c>
      <c r="AE1558" s="70">
        <f t="shared" si="331"/>
        <v>7.4528749999999997</v>
      </c>
      <c r="AF1558" s="70">
        <f t="shared" si="332"/>
        <v>8.0491050000000008</v>
      </c>
      <c r="AG1558" s="36">
        <f t="shared" si="333"/>
        <v>5.96</v>
      </c>
      <c r="AH1558" s="36">
        <f t="shared" si="334"/>
        <v>7.45</v>
      </c>
      <c r="AI1558" s="36">
        <f t="shared" si="335"/>
        <v>8.0399999999999991</v>
      </c>
      <c r="AJ1558" s="40">
        <v>42447</v>
      </c>
      <c r="AK1558" s="40">
        <v>42451</v>
      </c>
      <c r="AL1558" s="22"/>
      <c r="AM1558" s="20" t="s">
        <v>184</v>
      </c>
      <c r="AN1558" s="20"/>
      <c r="AO1558" s="20" t="s">
        <v>409</v>
      </c>
      <c r="AP1558" s="20"/>
      <c r="AQ1558" s="20"/>
      <c r="AR1558" s="22"/>
      <c r="AS1558" s="46">
        <v>42552</v>
      </c>
      <c r="AT1558" s="173"/>
    </row>
    <row r="1559" spans="1:46" ht="47.25" customHeight="1">
      <c r="A1559" s="16">
        <v>8699523010447</v>
      </c>
      <c r="B1559" s="16" t="s">
        <v>9199</v>
      </c>
      <c r="C1559" s="16" t="s">
        <v>7882</v>
      </c>
      <c r="D1559" s="17" t="s">
        <v>323</v>
      </c>
      <c r="E1559" s="18" t="s">
        <v>295</v>
      </c>
      <c r="F1559" s="18">
        <v>4</v>
      </c>
      <c r="G1559" s="18">
        <v>1</v>
      </c>
      <c r="H1559" s="18">
        <v>2</v>
      </c>
      <c r="I1559" s="18"/>
      <c r="J1559" s="18"/>
      <c r="K1559" s="18"/>
      <c r="L1559" s="19" t="s">
        <v>3726</v>
      </c>
      <c r="M1559" s="19" t="s">
        <v>3727</v>
      </c>
      <c r="N1559" s="18" t="s">
        <v>2138</v>
      </c>
      <c r="O1559" s="18">
        <v>2.5</v>
      </c>
      <c r="P1559" s="18" t="s">
        <v>163</v>
      </c>
      <c r="Q1559" s="18">
        <v>30</v>
      </c>
      <c r="R1559" s="18" t="s">
        <v>95</v>
      </c>
      <c r="S1559" s="37" t="s">
        <v>46</v>
      </c>
      <c r="T1559" s="18" t="s">
        <v>53</v>
      </c>
      <c r="U1559" s="38">
        <v>2.59</v>
      </c>
      <c r="V1559" s="38">
        <v>2.59</v>
      </c>
      <c r="W1559" s="38">
        <v>0</v>
      </c>
      <c r="X1559" s="18" t="s">
        <v>53</v>
      </c>
      <c r="Y1559" s="39"/>
      <c r="Z1559" s="16">
        <v>0</v>
      </c>
      <c r="AA1559" s="36">
        <v>7.12</v>
      </c>
      <c r="AB1559" s="36"/>
      <c r="AC1559" s="36">
        <v>7.12</v>
      </c>
      <c r="AD1559" s="38">
        <f t="shared" si="330"/>
        <v>7.7608000000000006</v>
      </c>
      <c r="AE1559" s="38">
        <f>IF(Z1559=1,AD1559*1.08,IF(Z1559=4,AD1559*1.08,IF(Z1559=2,0,IF(AC1559&lt;=100,(AD1559*1.25),IF(AC1559&lt;=200,134.5+((AC1559-100)*1.04*1.16),255.14+((AC1559-200)*1.02*1.12))))))</f>
        <v>9.7010000000000005</v>
      </c>
      <c r="AF1559" s="38">
        <f>IF(Z1559=1,0,IF(Z1559=4,0,(AE1559*1.08)))</f>
        <v>10.477080000000001</v>
      </c>
      <c r="AG1559" s="36">
        <f t="shared" si="333"/>
        <v>7.76</v>
      </c>
      <c r="AH1559" s="36">
        <f t="shared" si="334"/>
        <v>9.6999999999999993</v>
      </c>
      <c r="AI1559" s="36">
        <f t="shared" si="335"/>
        <v>10.47</v>
      </c>
      <c r="AJ1559" s="40">
        <v>43245</v>
      </c>
      <c r="AK1559" s="40">
        <v>43251</v>
      </c>
      <c r="AL1559" s="17"/>
      <c r="AM1559" s="36" t="s">
        <v>10882</v>
      </c>
      <c r="AN1559" s="41"/>
      <c r="AO1559" s="20" t="s">
        <v>272</v>
      </c>
      <c r="AP1559" s="20"/>
      <c r="AQ1559" s="20"/>
      <c r="AR1559" s="22"/>
      <c r="AS1559" s="46">
        <v>42552</v>
      </c>
      <c r="AT1559" s="173"/>
    </row>
    <row r="1560" spans="1:46" ht="47.25" customHeight="1">
      <c r="A1560" s="16">
        <v>8699689161083</v>
      </c>
      <c r="B1560" s="16" t="s">
        <v>1267</v>
      </c>
      <c r="C1560" s="16" t="s">
        <v>1268</v>
      </c>
      <c r="D1560" s="17" t="s">
        <v>38</v>
      </c>
      <c r="E1560" s="18" t="s">
        <v>41</v>
      </c>
      <c r="F1560" s="18">
        <v>0</v>
      </c>
      <c r="G1560" s="18">
        <v>2</v>
      </c>
      <c r="H1560" s="18">
        <v>3</v>
      </c>
      <c r="I1560" s="18"/>
      <c r="J1560" s="18"/>
      <c r="K1560" s="18"/>
      <c r="L1560" s="19" t="s">
        <v>1270</v>
      </c>
      <c r="M1560" s="19" t="s">
        <v>1271</v>
      </c>
      <c r="N1560" s="18" t="s">
        <v>1272</v>
      </c>
      <c r="O1560" s="18" t="s">
        <v>1274</v>
      </c>
      <c r="P1560" s="18" t="s">
        <v>163</v>
      </c>
      <c r="Q1560" s="18">
        <v>30</v>
      </c>
      <c r="R1560" s="18" t="s">
        <v>45</v>
      </c>
      <c r="S1560" s="37" t="s">
        <v>46</v>
      </c>
      <c r="T1560" s="18" t="s">
        <v>53</v>
      </c>
      <c r="U1560" s="37">
        <v>3.9</v>
      </c>
      <c r="V1560" s="37">
        <v>3.9</v>
      </c>
      <c r="W1560" s="37">
        <v>3.9</v>
      </c>
      <c r="X1560" s="18" t="s">
        <v>53</v>
      </c>
      <c r="Y1560" s="39"/>
      <c r="Z1560" s="16">
        <v>0</v>
      </c>
      <c r="AA1560" s="36">
        <v>8.25</v>
      </c>
      <c r="AB1560" s="36"/>
      <c r="AC1560" s="36">
        <v>8.25</v>
      </c>
      <c r="AD1560" s="70">
        <f t="shared" si="330"/>
        <v>8.9925000000000015</v>
      </c>
      <c r="AE1560" s="70">
        <f t="shared" ref="AE1560:AE1565" si="336">IF(Z1560=1,AD1560*1.08,IF(Z1560=2,0,IF(AC1560&lt;=100,(AD1560*1.25),IF(AC1560&lt;=200,134.5+((AC1560-100)*1.04*1.16),255.14+((AC1560-200)*1.02*1.12)))))</f>
        <v>11.240625000000001</v>
      </c>
      <c r="AF1560" s="70">
        <f t="shared" ref="AF1560:AF1565" si="337">IF(Z1560=1,0,(AE1560*1.08))</f>
        <v>12.139875000000002</v>
      </c>
      <c r="AG1560" s="36">
        <f t="shared" si="333"/>
        <v>8.99</v>
      </c>
      <c r="AH1560" s="36">
        <f t="shared" si="334"/>
        <v>11.24</v>
      </c>
      <c r="AI1560" s="36">
        <f t="shared" si="335"/>
        <v>12.13</v>
      </c>
      <c r="AJ1560" s="40">
        <v>42545</v>
      </c>
      <c r="AK1560" s="40">
        <v>42547</v>
      </c>
      <c r="AL1560" s="22"/>
      <c r="AM1560" s="20" t="s">
        <v>184</v>
      </c>
      <c r="AN1560" s="20"/>
      <c r="AO1560" s="20" t="s">
        <v>7632</v>
      </c>
      <c r="AP1560" s="20"/>
      <c r="AQ1560" s="20"/>
      <c r="AR1560" s="22"/>
      <c r="AS1560" s="46">
        <v>42552</v>
      </c>
      <c r="AT1560" s="173"/>
    </row>
    <row r="1561" spans="1:46" ht="47.25" customHeight="1">
      <c r="A1561" s="16">
        <v>8699704102138</v>
      </c>
      <c r="B1561" s="16" t="s">
        <v>6274</v>
      </c>
      <c r="C1561" s="16" t="s">
        <v>6275</v>
      </c>
      <c r="D1561" s="17" t="s">
        <v>87</v>
      </c>
      <c r="E1561" s="18" t="s">
        <v>295</v>
      </c>
      <c r="F1561" s="18">
        <v>0</v>
      </c>
      <c r="G1561" s="18">
        <v>1</v>
      </c>
      <c r="H1561" s="18">
        <v>1</v>
      </c>
      <c r="I1561" s="18"/>
      <c r="J1561" s="18"/>
      <c r="K1561" s="18"/>
      <c r="L1561" s="19" t="s">
        <v>6276</v>
      </c>
      <c r="M1561" s="19" t="s">
        <v>6277</v>
      </c>
      <c r="N1561" s="18" t="s">
        <v>329</v>
      </c>
      <c r="O1561" s="18"/>
      <c r="P1561" s="18"/>
      <c r="Q1561" s="18">
        <v>12</v>
      </c>
      <c r="R1561" s="18" t="s">
        <v>95</v>
      </c>
      <c r="S1561" s="37" t="s">
        <v>96</v>
      </c>
      <c r="T1561" s="37" t="s">
        <v>1658</v>
      </c>
      <c r="U1561" s="38">
        <v>10.26</v>
      </c>
      <c r="V1561" s="38">
        <v>10.26</v>
      </c>
      <c r="W1561" s="38">
        <v>8.1999999999999993</v>
      </c>
      <c r="X1561" s="37" t="s">
        <v>1658</v>
      </c>
      <c r="Y1561" s="39"/>
      <c r="Z1561" s="16">
        <v>0</v>
      </c>
      <c r="AA1561" s="36">
        <v>18.78</v>
      </c>
      <c r="AB1561" s="36"/>
      <c r="AC1561" s="36">
        <v>18.78</v>
      </c>
      <c r="AD1561" s="38">
        <f t="shared" si="330"/>
        <v>20.382400000000004</v>
      </c>
      <c r="AE1561" s="38">
        <f t="shared" si="336"/>
        <v>25.478000000000005</v>
      </c>
      <c r="AF1561" s="38">
        <f t="shared" si="337"/>
        <v>27.516240000000007</v>
      </c>
      <c r="AG1561" s="36">
        <f t="shared" si="333"/>
        <v>20.38</v>
      </c>
      <c r="AH1561" s="36">
        <f t="shared" si="334"/>
        <v>25.47</v>
      </c>
      <c r="AI1561" s="36">
        <f t="shared" si="335"/>
        <v>27.51</v>
      </c>
      <c r="AJ1561" s="40">
        <v>42783</v>
      </c>
      <c r="AK1561" s="40">
        <v>42786</v>
      </c>
      <c r="AL1561" s="17">
        <v>1</v>
      </c>
      <c r="AM1561" s="20" t="s">
        <v>477</v>
      </c>
      <c r="AN1561" s="20"/>
      <c r="AO1561" s="20" t="s">
        <v>2211</v>
      </c>
      <c r="AP1561" s="20"/>
      <c r="AQ1561" s="20"/>
      <c r="AR1561" s="22"/>
      <c r="AS1561" s="46">
        <v>42552</v>
      </c>
      <c r="AT1561" s="173"/>
    </row>
    <row r="1562" spans="1:46" ht="47.25" customHeight="1">
      <c r="A1562" s="16">
        <v>8699530900014</v>
      </c>
      <c r="B1562" s="16" t="s">
        <v>1616</v>
      </c>
      <c r="C1562" s="16" t="s">
        <v>1618</v>
      </c>
      <c r="D1562" s="17" t="s">
        <v>87</v>
      </c>
      <c r="E1562" s="18" t="s">
        <v>41</v>
      </c>
      <c r="F1562" s="18">
        <v>4</v>
      </c>
      <c r="G1562" s="18">
        <v>2</v>
      </c>
      <c r="H1562" s="18">
        <v>1</v>
      </c>
      <c r="I1562" s="18"/>
      <c r="J1562" s="18"/>
      <c r="K1562" s="18"/>
      <c r="L1562" s="19" t="s">
        <v>1619</v>
      </c>
      <c r="M1562" s="19" t="s">
        <v>1620</v>
      </c>
      <c r="N1562" s="18" t="s">
        <v>255</v>
      </c>
      <c r="O1562" s="18">
        <v>600</v>
      </c>
      <c r="P1562" s="18" t="s">
        <v>163</v>
      </c>
      <c r="Q1562" s="18">
        <v>2</v>
      </c>
      <c r="R1562" s="18" t="s">
        <v>45</v>
      </c>
      <c r="S1562" s="37" t="s">
        <v>96</v>
      </c>
      <c r="T1562" s="18" t="s">
        <v>284</v>
      </c>
      <c r="U1562" s="37">
        <v>6.18</v>
      </c>
      <c r="V1562" s="37">
        <v>6.18</v>
      </c>
      <c r="W1562" s="37">
        <v>4.9400000000000004</v>
      </c>
      <c r="X1562" s="18" t="s">
        <v>284</v>
      </c>
      <c r="Y1562" s="39"/>
      <c r="Z1562" s="16">
        <v>0</v>
      </c>
      <c r="AA1562" s="36">
        <v>10.45</v>
      </c>
      <c r="AB1562" s="36"/>
      <c r="AC1562" s="36">
        <v>10.45</v>
      </c>
      <c r="AD1562" s="70">
        <f t="shared" si="330"/>
        <v>11.385999999999999</v>
      </c>
      <c r="AE1562" s="70">
        <f t="shared" si="336"/>
        <v>14.232499999999998</v>
      </c>
      <c r="AF1562" s="70">
        <f t="shared" si="337"/>
        <v>15.371099999999998</v>
      </c>
      <c r="AG1562" s="36">
        <f t="shared" si="333"/>
        <v>11.38</v>
      </c>
      <c r="AH1562" s="36">
        <f t="shared" si="334"/>
        <v>14.23</v>
      </c>
      <c r="AI1562" s="36">
        <f t="shared" si="335"/>
        <v>15.37</v>
      </c>
      <c r="AJ1562" s="40">
        <v>42545</v>
      </c>
      <c r="AK1562" s="40">
        <v>42547</v>
      </c>
      <c r="AL1562" s="22"/>
      <c r="AM1562" s="20" t="s">
        <v>184</v>
      </c>
      <c r="AN1562" s="20"/>
      <c r="AO1562" s="20" t="s">
        <v>2211</v>
      </c>
      <c r="AP1562" s="20"/>
      <c r="AQ1562" s="20"/>
      <c r="AR1562" s="22"/>
      <c r="AS1562" s="46">
        <v>42552</v>
      </c>
      <c r="AT1562" s="173"/>
    </row>
    <row r="1563" spans="1:46" ht="47.25" customHeight="1">
      <c r="A1563" s="16">
        <v>8699530360016</v>
      </c>
      <c r="B1563" s="16" t="s">
        <v>1616</v>
      </c>
      <c r="C1563" s="16" t="s">
        <v>1618</v>
      </c>
      <c r="D1563" s="17" t="s">
        <v>87</v>
      </c>
      <c r="E1563" s="18" t="s">
        <v>41</v>
      </c>
      <c r="F1563" s="18">
        <v>4</v>
      </c>
      <c r="G1563" s="18">
        <v>2</v>
      </c>
      <c r="H1563" s="18">
        <v>2</v>
      </c>
      <c r="I1563" s="18"/>
      <c r="J1563" s="18"/>
      <c r="K1563" s="18"/>
      <c r="L1563" s="19" t="s">
        <v>2380</v>
      </c>
      <c r="M1563" s="19" t="s">
        <v>1620</v>
      </c>
      <c r="N1563" s="18" t="s">
        <v>255</v>
      </c>
      <c r="O1563" s="50">
        <v>0.02</v>
      </c>
      <c r="P1563" s="18" t="s">
        <v>197</v>
      </c>
      <c r="Q1563" s="18">
        <v>30</v>
      </c>
      <c r="R1563" s="18" t="s">
        <v>45</v>
      </c>
      <c r="S1563" s="37" t="s">
        <v>96</v>
      </c>
      <c r="T1563" s="18" t="s">
        <v>53</v>
      </c>
      <c r="U1563" s="37">
        <v>2.7699999999999996</v>
      </c>
      <c r="V1563" s="37">
        <v>2.7699999999999996</v>
      </c>
      <c r="W1563" s="37">
        <v>0</v>
      </c>
      <c r="X1563" s="18" t="s">
        <v>53</v>
      </c>
      <c r="Y1563" s="39"/>
      <c r="Z1563" s="16">
        <v>0</v>
      </c>
      <c r="AA1563" s="36">
        <v>5.86</v>
      </c>
      <c r="AB1563" s="36"/>
      <c r="AC1563" s="36">
        <v>5.86</v>
      </c>
      <c r="AD1563" s="70">
        <f t="shared" si="330"/>
        <v>6.3874000000000004</v>
      </c>
      <c r="AE1563" s="70">
        <f t="shared" si="336"/>
        <v>7.9842500000000003</v>
      </c>
      <c r="AF1563" s="70">
        <f t="shared" si="337"/>
        <v>8.6229900000000015</v>
      </c>
      <c r="AG1563" s="36">
        <f t="shared" si="333"/>
        <v>6.38</v>
      </c>
      <c r="AH1563" s="36">
        <f t="shared" si="334"/>
        <v>7.98</v>
      </c>
      <c r="AI1563" s="36">
        <f t="shared" si="335"/>
        <v>8.6199999999999992</v>
      </c>
      <c r="AJ1563" s="40">
        <v>42447</v>
      </c>
      <c r="AK1563" s="40">
        <v>42451</v>
      </c>
      <c r="AL1563" s="22"/>
      <c r="AM1563" s="20" t="s">
        <v>184</v>
      </c>
      <c r="AN1563" s="20"/>
      <c r="AO1563" s="20" t="s">
        <v>272</v>
      </c>
      <c r="AP1563" s="20"/>
      <c r="AQ1563" s="20"/>
      <c r="AR1563" s="22"/>
      <c r="AS1563" s="46">
        <v>42552</v>
      </c>
      <c r="AT1563" s="173"/>
    </row>
    <row r="1564" spans="1:46" ht="47.25" customHeight="1">
      <c r="A1564" s="16">
        <v>8699545906063</v>
      </c>
      <c r="B1564" s="16" t="s">
        <v>11115</v>
      </c>
      <c r="C1564" s="16" t="s">
        <v>8694</v>
      </c>
      <c r="D1564" s="17" t="s">
        <v>87</v>
      </c>
      <c r="E1564" s="18" t="s">
        <v>295</v>
      </c>
      <c r="F1564" s="18">
        <v>4</v>
      </c>
      <c r="G1564" s="18">
        <v>2</v>
      </c>
      <c r="H1564" s="18">
        <v>2</v>
      </c>
      <c r="I1564" s="18"/>
      <c r="J1564" s="18"/>
      <c r="K1564" s="18"/>
      <c r="L1564" s="19" t="s">
        <v>11116</v>
      </c>
      <c r="M1564" s="19" t="s">
        <v>3074</v>
      </c>
      <c r="N1564" s="18" t="s">
        <v>7625</v>
      </c>
      <c r="O1564" s="18">
        <v>600</v>
      </c>
      <c r="P1564" s="18" t="s">
        <v>163</v>
      </c>
      <c r="Q1564" s="18">
        <v>1</v>
      </c>
      <c r="R1564" s="18" t="s">
        <v>95</v>
      </c>
      <c r="S1564" s="37" t="s">
        <v>96</v>
      </c>
      <c r="T1564" s="18" t="s">
        <v>331</v>
      </c>
      <c r="U1564" s="38">
        <v>2.94</v>
      </c>
      <c r="V1564" s="38">
        <v>2.94</v>
      </c>
      <c r="W1564" s="38">
        <v>0</v>
      </c>
      <c r="X1564" s="18" t="s">
        <v>53</v>
      </c>
      <c r="Y1564" s="39"/>
      <c r="Z1564" s="16">
        <v>0</v>
      </c>
      <c r="AA1564" s="36">
        <v>8.1</v>
      </c>
      <c r="AB1564" s="36"/>
      <c r="AC1564" s="36">
        <v>8.1</v>
      </c>
      <c r="AD1564" s="38">
        <f t="shared" si="330"/>
        <v>8.8290000000000006</v>
      </c>
      <c r="AE1564" s="38">
        <f t="shared" si="336"/>
        <v>11.036250000000001</v>
      </c>
      <c r="AF1564" s="38">
        <f t="shared" si="337"/>
        <v>11.919150000000002</v>
      </c>
      <c r="AG1564" s="36">
        <f t="shared" si="333"/>
        <v>8.82</v>
      </c>
      <c r="AH1564" s="36">
        <f t="shared" si="334"/>
        <v>11.03</v>
      </c>
      <c r="AI1564" s="36">
        <f t="shared" si="335"/>
        <v>11.91</v>
      </c>
      <c r="AJ1564" s="40">
        <v>43245</v>
      </c>
      <c r="AK1564" s="40">
        <v>43251</v>
      </c>
      <c r="AL1564" s="17">
        <v>1</v>
      </c>
      <c r="AM1564" s="17" t="s">
        <v>10882</v>
      </c>
      <c r="AN1564" s="17"/>
      <c r="AO1564" s="20" t="s">
        <v>7508</v>
      </c>
      <c r="AP1564" s="20"/>
      <c r="AQ1564" s="20"/>
      <c r="AR1564" s="22"/>
      <c r="AS1564" s="46">
        <v>42552</v>
      </c>
      <c r="AT1564" s="173"/>
    </row>
    <row r="1565" spans="1:46" ht="47.25" customHeight="1">
      <c r="A1565" s="16">
        <v>8699738980153</v>
      </c>
      <c r="B1565" s="16" t="s">
        <v>6739</v>
      </c>
      <c r="C1565" s="16" t="s">
        <v>6740</v>
      </c>
      <c r="D1565" s="17" t="s">
        <v>87</v>
      </c>
      <c r="E1565" s="18" t="s">
        <v>295</v>
      </c>
      <c r="F1565" s="18">
        <v>1</v>
      </c>
      <c r="G1565" s="18">
        <v>2</v>
      </c>
      <c r="H1565" s="18">
        <v>1</v>
      </c>
      <c r="I1565" s="18"/>
      <c r="J1565" s="18"/>
      <c r="K1565" s="18"/>
      <c r="L1565" s="19" t="s">
        <v>11599</v>
      </c>
      <c r="M1565" s="19" t="s">
        <v>2738</v>
      </c>
      <c r="N1565" s="18" t="s">
        <v>1367</v>
      </c>
      <c r="O1565" s="18" t="s">
        <v>11600</v>
      </c>
      <c r="P1565" s="18" t="s">
        <v>7252</v>
      </c>
      <c r="Q1565" s="18">
        <v>1</v>
      </c>
      <c r="R1565" s="18" t="s">
        <v>7252</v>
      </c>
      <c r="S1565" s="45" t="s">
        <v>3676</v>
      </c>
      <c r="T1565" s="37" t="s">
        <v>96</v>
      </c>
      <c r="U1565" s="38">
        <v>236.98</v>
      </c>
      <c r="V1565" s="38">
        <v>236.98</v>
      </c>
      <c r="W1565" s="38">
        <v>236.98</v>
      </c>
      <c r="X1565" s="18" t="s">
        <v>222</v>
      </c>
      <c r="Y1565" s="39">
        <v>3</v>
      </c>
      <c r="Z1565" s="18">
        <v>0</v>
      </c>
      <c r="AA1565" s="39">
        <v>3</v>
      </c>
      <c r="AB1565" s="16">
        <v>0</v>
      </c>
      <c r="AC1565" s="36">
        <v>702.1</v>
      </c>
      <c r="AD1565" s="38">
        <f t="shared" si="330"/>
        <v>723.74200000000008</v>
      </c>
      <c r="AE1565" s="38">
        <f t="shared" si="336"/>
        <v>828.73904000000005</v>
      </c>
      <c r="AF1565" s="38">
        <f t="shared" si="337"/>
        <v>895.0381632000001</v>
      </c>
      <c r="AG1565" s="36">
        <f t="shared" si="333"/>
        <v>723.74</v>
      </c>
      <c r="AH1565" s="36">
        <f t="shared" si="334"/>
        <v>828.73</v>
      </c>
      <c r="AI1565" s="36">
        <f t="shared" si="335"/>
        <v>895.03</v>
      </c>
      <c r="AJ1565" s="40">
        <v>43210</v>
      </c>
      <c r="AK1565" s="40">
        <v>43214</v>
      </c>
      <c r="AL1565" s="17">
        <v>1</v>
      </c>
      <c r="AM1565" s="40" t="s">
        <v>3754</v>
      </c>
      <c r="AN1565" s="17"/>
      <c r="AO1565" s="20" t="s">
        <v>272</v>
      </c>
      <c r="AP1565" s="20"/>
      <c r="AQ1565" s="20"/>
      <c r="AR1565" s="22"/>
      <c r="AS1565" s="46">
        <v>42552</v>
      </c>
      <c r="AT1565" s="173"/>
    </row>
    <row r="1566" spans="1:46" ht="47.25" customHeight="1">
      <c r="A1566" s="16">
        <v>4047725118296</v>
      </c>
      <c r="B1566" s="16" t="s">
        <v>6739</v>
      </c>
      <c r="C1566" s="16" t="s">
        <v>6740</v>
      </c>
      <c r="D1566" s="17" t="s">
        <v>87</v>
      </c>
      <c r="E1566" s="18" t="s">
        <v>295</v>
      </c>
      <c r="F1566" s="18">
        <v>1</v>
      </c>
      <c r="G1566" s="18">
        <v>2</v>
      </c>
      <c r="H1566" s="18">
        <v>1</v>
      </c>
      <c r="I1566" s="18"/>
      <c r="J1566" s="18"/>
      <c r="K1566" s="18"/>
      <c r="L1566" s="19" t="s">
        <v>7250</v>
      </c>
      <c r="M1566" s="19" t="s">
        <v>2738</v>
      </c>
      <c r="N1566" s="18" t="s">
        <v>818</v>
      </c>
      <c r="O1566" s="18" t="s">
        <v>7251</v>
      </c>
      <c r="P1566" s="18" t="s">
        <v>7252</v>
      </c>
      <c r="Q1566" s="18">
        <v>1</v>
      </c>
      <c r="R1566" s="79" t="s">
        <v>3676</v>
      </c>
      <c r="S1566" s="37" t="s">
        <v>96</v>
      </c>
      <c r="T1566" s="18" t="s">
        <v>222</v>
      </c>
      <c r="U1566" s="38">
        <v>465.38</v>
      </c>
      <c r="V1566" s="38">
        <v>465.38</v>
      </c>
      <c r="W1566" s="38">
        <v>465.38</v>
      </c>
      <c r="X1566" s="18" t="s">
        <v>222</v>
      </c>
      <c r="Y1566" s="39"/>
      <c r="Z1566" s="16">
        <v>0</v>
      </c>
      <c r="AA1566" s="36">
        <v>1198.92</v>
      </c>
      <c r="AB1566" s="36"/>
      <c r="AC1566" s="36">
        <v>1198.92</v>
      </c>
      <c r="AD1566" s="36">
        <v>1230.49</v>
      </c>
      <c r="AE1566" s="36">
        <v>1396.3</v>
      </c>
      <c r="AF1566" s="36">
        <v>1508.01</v>
      </c>
      <c r="AG1566" s="36">
        <f t="shared" si="333"/>
        <v>1230.49</v>
      </c>
      <c r="AH1566" s="36">
        <f t="shared" si="334"/>
        <v>1396.3</v>
      </c>
      <c r="AI1566" s="36">
        <f t="shared" si="335"/>
        <v>1508.01</v>
      </c>
      <c r="AJ1566" s="40">
        <v>42846</v>
      </c>
      <c r="AK1566" s="40">
        <v>42850</v>
      </c>
      <c r="AL1566" s="17"/>
      <c r="AM1566" s="20" t="s">
        <v>477</v>
      </c>
      <c r="AN1566" s="20"/>
      <c r="AO1566" s="20" t="s">
        <v>272</v>
      </c>
      <c r="AP1566" s="20"/>
      <c r="AQ1566" s="20"/>
      <c r="AR1566" s="22"/>
      <c r="AS1566" s="46">
        <v>42552</v>
      </c>
      <c r="AT1566" s="173"/>
    </row>
    <row r="1567" spans="1:46" ht="47.25" customHeight="1">
      <c r="A1567" s="16">
        <v>8699738980207</v>
      </c>
      <c r="B1567" s="16" t="s">
        <v>6739</v>
      </c>
      <c r="C1567" s="16" t="s">
        <v>6740</v>
      </c>
      <c r="D1567" s="17" t="s">
        <v>87</v>
      </c>
      <c r="E1567" s="18" t="s">
        <v>41</v>
      </c>
      <c r="F1567" s="18">
        <v>1</v>
      </c>
      <c r="G1567" s="18">
        <v>2</v>
      </c>
      <c r="H1567" s="18">
        <v>1</v>
      </c>
      <c r="I1567" s="18"/>
      <c r="J1567" s="18"/>
      <c r="K1567" s="18"/>
      <c r="L1567" s="19" t="s">
        <v>7250</v>
      </c>
      <c r="M1567" s="19" t="s">
        <v>2738</v>
      </c>
      <c r="N1567" s="18" t="s">
        <v>8598</v>
      </c>
      <c r="O1567" s="18" t="s">
        <v>7251</v>
      </c>
      <c r="P1567" s="18" t="s">
        <v>7252</v>
      </c>
      <c r="Q1567" s="18">
        <v>1</v>
      </c>
      <c r="R1567" s="80" t="s">
        <v>7406</v>
      </c>
      <c r="S1567" s="37" t="s">
        <v>96</v>
      </c>
      <c r="T1567" s="18" t="s">
        <v>222</v>
      </c>
      <c r="U1567" s="37">
        <v>465.38</v>
      </c>
      <c r="V1567" s="37">
        <v>465.38</v>
      </c>
      <c r="W1567" s="37">
        <v>465.38</v>
      </c>
      <c r="X1567" s="18" t="s">
        <v>222</v>
      </c>
      <c r="Y1567" s="39"/>
      <c r="Z1567" s="16">
        <v>0</v>
      </c>
      <c r="AA1567" s="36">
        <v>1083.49</v>
      </c>
      <c r="AB1567" s="36"/>
      <c r="AC1567" s="36">
        <v>1083.49</v>
      </c>
      <c r="AD1567" s="70">
        <f>IF(Z1567=2,AC1567*1.08,IF(AC1567&lt;=10,(AC1567*1.09),IF(AC1567&lt;=50,(10*1.09)+((AC1567-10)*1.08),IF(AC1567&lt;=100,(10*1.09)+((50-10)*1.08)+((AC1567-50)*1.07),IF(AC1567&lt;=200,(10*1.09)+((50-10)*1.08)+((100-50)*1.07)+((AC1567-100)*1.04),(10*1.09)+((50-10)*1.08)+((100-50)*1.07)+((200-100)*1.04)+((AC1567-200)*1.02))))))</f>
        <v>1112.7598</v>
      </c>
      <c r="AE1567" s="70">
        <f>IF(Z1567=1,AD1567*1.08,IF(Z1567=2,0,IF(AC1567&lt;=100,(AD1567*1.25),IF(AC1567&lt;=200,134.5+((AC1567-100)*1.04*1.16),255.14+((AC1567-200)*1.02*1.12)))))</f>
        <v>1264.4389760000001</v>
      </c>
      <c r="AF1567" s="70">
        <f>IF(Z1567=1,0,(AE1567*1.08))</f>
        <v>1365.5940940800003</v>
      </c>
      <c r="AG1567" s="36">
        <f t="shared" si="333"/>
        <v>1112.75</v>
      </c>
      <c r="AH1567" s="36">
        <f t="shared" si="334"/>
        <v>1264.43</v>
      </c>
      <c r="AI1567" s="36">
        <f t="shared" si="335"/>
        <v>1365.59</v>
      </c>
      <c r="AJ1567" s="40">
        <v>42419</v>
      </c>
      <c r="AK1567" s="40">
        <v>42422</v>
      </c>
      <c r="AL1567" s="22"/>
      <c r="AM1567" s="20" t="s">
        <v>184</v>
      </c>
      <c r="AN1567" s="20"/>
      <c r="AO1567" s="20" t="s">
        <v>7602</v>
      </c>
      <c r="AP1567" s="20"/>
      <c r="AQ1567" s="20"/>
      <c r="AR1567" s="22"/>
      <c r="AS1567" s="46">
        <v>42552</v>
      </c>
      <c r="AT1567" s="173"/>
    </row>
    <row r="1568" spans="1:46" ht="47.25" customHeight="1">
      <c r="A1568" s="16">
        <v>8699523040017</v>
      </c>
      <c r="B1568" s="16" t="s">
        <v>8195</v>
      </c>
      <c r="C1568" s="16" t="s">
        <v>1394</v>
      </c>
      <c r="D1568" s="17" t="s">
        <v>38</v>
      </c>
      <c r="E1568" s="18" t="s">
        <v>41</v>
      </c>
      <c r="F1568" s="18">
        <v>4</v>
      </c>
      <c r="G1568" s="18">
        <v>2</v>
      </c>
      <c r="H1568" s="18">
        <v>2</v>
      </c>
      <c r="I1568" s="18"/>
      <c r="J1568" s="18"/>
      <c r="K1568" s="18"/>
      <c r="L1568" s="19" t="s">
        <v>8196</v>
      </c>
      <c r="M1568" s="19" t="s">
        <v>1636</v>
      </c>
      <c r="N1568" s="18" t="s">
        <v>2138</v>
      </c>
      <c r="O1568" s="18"/>
      <c r="P1568" s="18"/>
      <c r="Q1568" s="18">
        <v>20</v>
      </c>
      <c r="R1568" s="18" t="s">
        <v>45</v>
      </c>
      <c r="S1568" s="37" t="s">
        <v>46</v>
      </c>
      <c r="T1568" s="18" t="s">
        <v>53</v>
      </c>
      <c r="U1568" s="37">
        <v>1.48</v>
      </c>
      <c r="V1568" s="37">
        <v>1.48</v>
      </c>
      <c r="W1568" s="37">
        <v>0</v>
      </c>
      <c r="X1568" s="18" t="s">
        <v>53</v>
      </c>
      <c r="Y1568" s="39"/>
      <c r="Z1568" s="16">
        <v>0</v>
      </c>
      <c r="AA1568" s="36">
        <v>3.13</v>
      </c>
      <c r="AB1568" s="36"/>
      <c r="AC1568" s="36">
        <v>3.13</v>
      </c>
      <c r="AD1568" s="70">
        <f>IF(Z1568=2,AC1568*1.08,IF(AC1568&lt;=10,(AC1568*1.09),IF(AC1568&lt;=50,(10*1.09)+((AC1568-10)*1.08),IF(AC1568&lt;=100,(10*1.09)+((50-10)*1.08)+((AC1568-50)*1.07),IF(AC1568&lt;=200,(10*1.09)+((50-10)*1.08)+((100-50)*1.07)+((AC1568-100)*1.04),(10*1.09)+((50-10)*1.08)+((100-50)*1.07)+((200-100)*1.04)+((AC1568-200)*1.02))))))</f>
        <v>3.4117000000000002</v>
      </c>
      <c r="AE1568" s="70">
        <f>IF(Z1568=1,AD1568*1.08,IF(Z1568=2,0,IF(AC1568&lt;=100,(AD1568*1.25),IF(AC1568&lt;=200,134.5+((AC1568-100)*1.04*1.16),255.14+((AC1568-200)*1.02*1.12)))))</f>
        <v>4.2646250000000006</v>
      </c>
      <c r="AF1568" s="70">
        <f>IF(Z1568=1,0,(AE1568*1.08))</f>
        <v>4.6057950000000005</v>
      </c>
      <c r="AG1568" s="36">
        <f t="shared" si="333"/>
        <v>3.41</v>
      </c>
      <c r="AH1568" s="36">
        <f t="shared" si="334"/>
        <v>4.26</v>
      </c>
      <c r="AI1568" s="36">
        <f t="shared" si="335"/>
        <v>4.5999999999999996</v>
      </c>
      <c r="AJ1568" s="40">
        <v>42447</v>
      </c>
      <c r="AK1568" s="40">
        <v>42451</v>
      </c>
      <c r="AL1568" s="22"/>
      <c r="AM1568" s="20" t="s">
        <v>184</v>
      </c>
      <c r="AN1568" s="20"/>
      <c r="AO1568" s="20" t="s">
        <v>7508</v>
      </c>
      <c r="AP1568" s="20"/>
      <c r="AQ1568" s="20"/>
      <c r="AR1568" s="22"/>
      <c r="AS1568" s="46">
        <v>42552</v>
      </c>
      <c r="AT1568" s="173"/>
    </row>
    <row r="1569" spans="1:46" ht="47.25" customHeight="1">
      <c r="A1569" s="16">
        <v>8698807000099</v>
      </c>
      <c r="B1569" s="16" t="s">
        <v>7603</v>
      </c>
      <c r="C1569" s="16" t="s">
        <v>7604</v>
      </c>
      <c r="D1569" s="17" t="s">
        <v>87</v>
      </c>
      <c r="E1569" s="18" t="s">
        <v>87</v>
      </c>
      <c r="F1569" s="18">
        <v>2</v>
      </c>
      <c r="G1569" s="18">
        <v>2</v>
      </c>
      <c r="H1569" s="18">
        <v>1</v>
      </c>
      <c r="I1569" s="18"/>
      <c r="J1569" s="18"/>
      <c r="K1569" s="18"/>
      <c r="L1569" s="19" t="s">
        <v>7608</v>
      </c>
      <c r="M1569" s="19" t="s">
        <v>3835</v>
      </c>
      <c r="N1569" s="18" t="s">
        <v>5853</v>
      </c>
      <c r="O1569" s="18">
        <v>750</v>
      </c>
      <c r="P1569" s="18" t="s">
        <v>197</v>
      </c>
      <c r="Q1569" s="18">
        <v>30</v>
      </c>
      <c r="R1569" s="18" t="s">
        <v>45</v>
      </c>
      <c r="S1569" s="37" t="s">
        <v>96</v>
      </c>
      <c r="T1569" s="18" t="s">
        <v>1541</v>
      </c>
      <c r="U1569" s="37">
        <v>384.56</v>
      </c>
      <c r="V1569" s="37">
        <v>384.56</v>
      </c>
      <c r="W1569" s="37">
        <v>384.56</v>
      </c>
      <c r="X1569" s="18" t="s">
        <v>1541</v>
      </c>
      <c r="Y1569" s="39"/>
      <c r="Z1569" s="16">
        <v>0</v>
      </c>
      <c r="AA1569" s="36">
        <v>737.6</v>
      </c>
      <c r="AB1569" s="36"/>
      <c r="AC1569" s="36">
        <v>737.6</v>
      </c>
      <c r="AD1569" s="70">
        <f>IF(Z1569=2,AC1569*1.08,IF(AC1569&lt;=10,(AC1569*1.09),IF(AC1569&lt;=50,(10*1.09)+((AC1569-10)*1.08),IF(AC1569&lt;=100,(10*1.09)+((50-10)*1.08)+((AC1569-50)*1.07),IF(AC1569&lt;=200,(10*1.09)+((50-10)*1.08)+((100-50)*1.07)+((AC1569-100)*1.04),(10*1.09)+((50-10)*1.08)+((100-50)*1.07)+((200-100)*1.04)+((AC1569-200)*1.02))))))</f>
        <v>759.95200000000011</v>
      </c>
      <c r="AE1569" s="70">
        <f>IF(Z1569=1,AD1569*1.08,IF(Z1569=2,0,IF(AC1569&lt;=100,(AD1569*1.25),IF(AC1569&lt;=200,134.5+((AC1569-100)*1.04*1.16),255.14+((AC1569-200)*1.02*1.12)))))</f>
        <v>869.29424000000017</v>
      </c>
      <c r="AF1569" s="70">
        <f>IF(Z1569=1,0,(AE1569*1.08))</f>
        <v>938.83777920000023</v>
      </c>
      <c r="AG1569" s="36">
        <f t="shared" si="333"/>
        <v>759.95</v>
      </c>
      <c r="AH1569" s="36">
        <f t="shared" si="334"/>
        <v>869.29</v>
      </c>
      <c r="AI1569" s="36">
        <f t="shared" si="335"/>
        <v>938.83</v>
      </c>
      <c r="AJ1569" s="40">
        <v>42419</v>
      </c>
      <c r="AK1569" s="40">
        <v>42422</v>
      </c>
      <c r="AL1569" s="22"/>
      <c r="AM1569" s="20" t="s">
        <v>184</v>
      </c>
      <c r="AN1569" s="20"/>
      <c r="AO1569" s="20" t="s">
        <v>7508</v>
      </c>
      <c r="AP1569" s="20"/>
      <c r="AQ1569" s="20"/>
      <c r="AR1569" s="22"/>
      <c r="AS1569" s="46">
        <v>42552</v>
      </c>
      <c r="AT1569" s="173"/>
    </row>
    <row r="1570" spans="1:46" ht="47.25" customHeight="1">
      <c r="A1570" s="16">
        <v>8697927550835</v>
      </c>
      <c r="B1570" s="16" t="s">
        <v>7104</v>
      </c>
      <c r="C1570" s="16" t="s">
        <v>7105</v>
      </c>
      <c r="D1570" s="17" t="s">
        <v>323</v>
      </c>
      <c r="E1570" s="18" t="s">
        <v>323</v>
      </c>
      <c r="F1570" s="18">
        <v>0</v>
      </c>
      <c r="G1570" s="18">
        <v>5</v>
      </c>
      <c r="H1570" s="18">
        <v>1</v>
      </c>
      <c r="I1570" s="18"/>
      <c r="J1570" s="18"/>
      <c r="K1570" s="18"/>
      <c r="L1570" s="19" t="s">
        <v>7269</v>
      </c>
      <c r="M1570" s="19" t="s">
        <v>7107</v>
      </c>
      <c r="N1570" s="18" t="s">
        <v>952</v>
      </c>
      <c r="O1570" s="18">
        <v>18</v>
      </c>
      <c r="P1570" s="18" t="s">
        <v>470</v>
      </c>
      <c r="Q1570" s="18">
        <v>60</v>
      </c>
      <c r="R1570" s="18" t="s">
        <v>95</v>
      </c>
      <c r="S1570" s="37" t="s">
        <v>46</v>
      </c>
      <c r="T1570" s="18" t="s">
        <v>331</v>
      </c>
      <c r="U1570" s="38">
        <v>53.68</v>
      </c>
      <c r="V1570" s="38">
        <v>54</v>
      </c>
      <c r="W1570" s="38">
        <v>32.4</v>
      </c>
      <c r="X1570" s="18" t="s">
        <v>284</v>
      </c>
      <c r="Y1570" s="39"/>
      <c r="Z1570" s="16">
        <v>0</v>
      </c>
      <c r="AA1570" s="45">
        <v>75.849999999999994</v>
      </c>
      <c r="AB1570" s="36"/>
      <c r="AC1570" s="36">
        <v>75.849999999999994</v>
      </c>
      <c r="AD1570" s="36">
        <v>81.75</v>
      </c>
      <c r="AE1570" s="36">
        <v>102.19</v>
      </c>
      <c r="AF1570" s="36">
        <v>110.37</v>
      </c>
      <c r="AG1570" s="36">
        <f t="shared" si="333"/>
        <v>81.75</v>
      </c>
      <c r="AH1570" s="36">
        <f t="shared" si="334"/>
        <v>102.19</v>
      </c>
      <c r="AI1570" s="36">
        <f t="shared" si="335"/>
        <v>110.37</v>
      </c>
      <c r="AJ1570" s="40">
        <v>42832</v>
      </c>
      <c r="AK1570" s="40">
        <v>42836</v>
      </c>
      <c r="AL1570" s="17"/>
      <c r="AM1570" s="20" t="s">
        <v>477</v>
      </c>
      <c r="AN1570" s="20"/>
      <c r="AO1570" s="20" t="s">
        <v>7508</v>
      </c>
      <c r="AP1570" s="20"/>
      <c r="AQ1570" s="20"/>
      <c r="AR1570" s="22"/>
      <c r="AS1570" s="46">
        <v>42552</v>
      </c>
      <c r="AT1570" s="173"/>
    </row>
    <row r="1571" spans="1:46" ht="47.25" customHeight="1">
      <c r="A1571" s="16">
        <v>8699517221187</v>
      </c>
      <c r="B1571" s="16" t="s">
        <v>9781</v>
      </c>
      <c r="C1571" s="16" t="s">
        <v>9782</v>
      </c>
      <c r="D1571" s="17" t="s">
        <v>38</v>
      </c>
      <c r="E1571" s="18" t="s">
        <v>38</v>
      </c>
      <c r="F1571" s="18">
        <v>0</v>
      </c>
      <c r="G1571" s="18">
        <v>1</v>
      </c>
      <c r="H1571" s="18">
        <v>1</v>
      </c>
      <c r="I1571" s="18"/>
      <c r="J1571" s="18"/>
      <c r="K1571" s="18"/>
      <c r="L1571" s="19" t="s">
        <v>9783</v>
      </c>
      <c r="M1571" s="19" t="s">
        <v>9784</v>
      </c>
      <c r="N1571" s="18" t="s">
        <v>433</v>
      </c>
      <c r="O1571" s="18" t="s">
        <v>9785</v>
      </c>
      <c r="P1571" s="18" t="s">
        <v>163</v>
      </c>
      <c r="Q1571" s="18">
        <v>7</v>
      </c>
      <c r="R1571" s="18" t="s">
        <v>45</v>
      </c>
      <c r="S1571" s="37" t="s">
        <v>46</v>
      </c>
      <c r="T1571" s="18" t="s">
        <v>53</v>
      </c>
      <c r="U1571" s="38">
        <v>17.440000000000001</v>
      </c>
      <c r="V1571" s="38">
        <v>17.440000000000001</v>
      </c>
      <c r="W1571" s="38">
        <v>10.46</v>
      </c>
      <c r="X1571" s="18" t="s">
        <v>53</v>
      </c>
      <c r="Y1571" s="39"/>
      <c r="Z1571" s="16">
        <v>0</v>
      </c>
      <c r="AA1571" s="36">
        <v>24.47</v>
      </c>
      <c r="AB1571" s="36"/>
      <c r="AC1571" s="36">
        <v>24.47</v>
      </c>
      <c r="AD1571" s="38">
        <f t="shared" ref="AD1571:AD1576" si="338">IF(Z1571=2,AC1571*1.08,IF(AC1571&lt;=10,(AC1571*1.09),IF(AC1571&lt;=50,(10*1.09)+((AC1571-10)*1.08),IF(AC1571&lt;=100,(10*1.09)+((50-10)*1.08)+((AC1571-50)*1.07),IF(AC1571&lt;=200,(10*1.09)+((50-10)*1.08)+((100-50)*1.07)+((AC1571-100)*1.04),(10*1.09)+((50-10)*1.08)+((100-50)*1.07)+((200-100)*1.04)+((AC1571-200)*1.02))))))</f>
        <v>26.5276</v>
      </c>
      <c r="AE1571" s="38">
        <f t="shared" ref="AE1571:AE1576" si="339">IF(Z1571=1,AD1571*1.08,IF(Z1571=2,0,IF(AC1571&lt;=100,(AD1571*1.25),IF(AC1571&lt;=200,134.5+((AC1571-100)*1.04*1.16),255.14+((AC1571-200)*1.02*1.12)))))</f>
        <v>33.159500000000001</v>
      </c>
      <c r="AF1571" s="38">
        <f t="shared" ref="AF1571:AF1576" si="340">IF(Z1571=1,0,(AE1571*1.08))</f>
        <v>35.812260000000002</v>
      </c>
      <c r="AG1571" s="36">
        <f t="shared" si="333"/>
        <v>26.52</v>
      </c>
      <c r="AH1571" s="36">
        <f t="shared" si="334"/>
        <v>33.15</v>
      </c>
      <c r="AI1571" s="36">
        <f t="shared" si="335"/>
        <v>35.81</v>
      </c>
      <c r="AJ1571" s="40">
        <v>42783</v>
      </c>
      <c r="AK1571" s="40">
        <v>42786</v>
      </c>
      <c r="AL1571" s="17"/>
      <c r="AM1571" s="20" t="s">
        <v>184</v>
      </c>
      <c r="AN1571" s="20"/>
      <c r="AO1571" s="20" t="s">
        <v>9141</v>
      </c>
      <c r="AP1571" s="20"/>
      <c r="AQ1571" s="20"/>
      <c r="AR1571" s="22"/>
      <c r="AS1571" s="46">
        <v>42552</v>
      </c>
      <c r="AT1571" s="173"/>
    </row>
    <row r="1572" spans="1:46" ht="47.25" customHeight="1">
      <c r="A1572" s="16">
        <v>8699736690108</v>
      </c>
      <c r="B1572" s="16" t="s">
        <v>9919</v>
      </c>
      <c r="C1572" s="16" t="s">
        <v>9920</v>
      </c>
      <c r="D1572" s="17" t="s">
        <v>38</v>
      </c>
      <c r="E1572" s="18" t="s">
        <v>41</v>
      </c>
      <c r="F1572" s="18">
        <v>0</v>
      </c>
      <c r="G1572" s="18">
        <v>2</v>
      </c>
      <c r="H1572" s="18">
        <v>1</v>
      </c>
      <c r="I1572" s="18"/>
      <c r="J1572" s="18"/>
      <c r="K1572" s="18"/>
      <c r="L1572" s="19" t="s">
        <v>9921</v>
      </c>
      <c r="M1572" s="19" t="s">
        <v>9922</v>
      </c>
      <c r="N1572" s="18" t="s">
        <v>1206</v>
      </c>
      <c r="O1572" s="18">
        <v>6</v>
      </c>
      <c r="P1572" s="18" t="s">
        <v>523</v>
      </c>
      <c r="Q1572" s="18">
        <v>500</v>
      </c>
      <c r="R1572" s="18" t="s">
        <v>45</v>
      </c>
      <c r="S1572" s="37" t="s">
        <v>96</v>
      </c>
      <c r="T1572" s="37"/>
      <c r="U1572" s="37"/>
      <c r="V1572" s="37">
        <v>5.2</v>
      </c>
      <c r="W1572" s="37">
        <v>4.16</v>
      </c>
      <c r="X1572" s="37" t="s">
        <v>331</v>
      </c>
      <c r="Y1572" s="17"/>
      <c r="Z1572" s="16">
        <v>0</v>
      </c>
      <c r="AA1572" s="36">
        <v>8.7799999999999994</v>
      </c>
      <c r="AB1572" s="36"/>
      <c r="AC1572" s="36">
        <v>8.7799999999999994</v>
      </c>
      <c r="AD1572" s="70">
        <f t="shared" si="338"/>
        <v>9.5701999999999998</v>
      </c>
      <c r="AE1572" s="70">
        <f t="shared" si="339"/>
        <v>11.96275</v>
      </c>
      <c r="AF1572" s="70">
        <f t="shared" si="340"/>
        <v>12.91977</v>
      </c>
      <c r="AG1572" s="36">
        <f t="shared" si="333"/>
        <v>9.57</v>
      </c>
      <c r="AH1572" s="36">
        <f t="shared" si="334"/>
        <v>11.96</v>
      </c>
      <c r="AI1572" s="36">
        <f t="shared" si="335"/>
        <v>12.91</v>
      </c>
      <c r="AJ1572" s="40">
        <v>42419</v>
      </c>
      <c r="AK1572" s="40">
        <v>42422</v>
      </c>
      <c r="AL1572" s="22"/>
      <c r="AM1572" s="20" t="s">
        <v>9913</v>
      </c>
      <c r="AN1572" s="20"/>
      <c r="AO1572" s="20" t="s">
        <v>1874</v>
      </c>
      <c r="AP1572" s="20"/>
      <c r="AQ1572" s="20"/>
      <c r="AR1572" s="22"/>
      <c r="AS1572" s="46">
        <v>42552</v>
      </c>
      <c r="AT1572" s="173"/>
    </row>
    <row r="1573" spans="1:46" ht="47.25" customHeight="1">
      <c r="A1573" s="16">
        <v>8699536092256</v>
      </c>
      <c r="B1573" s="16" t="s">
        <v>3656</v>
      </c>
      <c r="C1573" s="16" t="s">
        <v>3657</v>
      </c>
      <c r="D1573" s="17" t="s">
        <v>38</v>
      </c>
      <c r="E1573" s="18" t="s">
        <v>38</v>
      </c>
      <c r="F1573" s="18">
        <v>0</v>
      </c>
      <c r="G1573" s="18">
        <v>1</v>
      </c>
      <c r="H1573" s="18">
        <v>1</v>
      </c>
      <c r="I1573" s="18"/>
      <c r="J1573" s="18"/>
      <c r="K1573" s="18"/>
      <c r="L1573" s="19" t="s">
        <v>8762</v>
      </c>
      <c r="M1573" s="19" t="s">
        <v>981</v>
      </c>
      <c r="N1573" s="18" t="s">
        <v>2585</v>
      </c>
      <c r="O1573" s="18">
        <v>0.5</v>
      </c>
      <c r="P1573" s="18" t="s">
        <v>163</v>
      </c>
      <c r="Q1573" s="18">
        <v>30</v>
      </c>
      <c r="R1573" s="18" t="s">
        <v>45</v>
      </c>
      <c r="S1573" s="37" t="s">
        <v>46</v>
      </c>
      <c r="T1573" s="18" t="s">
        <v>331</v>
      </c>
      <c r="U1573" s="37">
        <v>327.47000000000003</v>
      </c>
      <c r="V1573" s="37">
        <v>327.47000000000003</v>
      </c>
      <c r="W1573" s="37">
        <v>196.48</v>
      </c>
      <c r="X1573" s="18" t="s">
        <v>331</v>
      </c>
      <c r="Y1573" s="39"/>
      <c r="Z1573" s="16">
        <v>0</v>
      </c>
      <c r="AA1573" s="36">
        <v>321.7</v>
      </c>
      <c r="AB1573" s="36"/>
      <c r="AC1573" s="36">
        <v>321.7</v>
      </c>
      <c r="AD1573" s="70">
        <f t="shared" si="338"/>
        <v>335.73399999999998</v>
      </c>
      <c r="AE1573" s="70">
        <f t="shared" si="339"/>
        <v>394.17007999999998</v>
      </c>
      <c r="AF1573" s="70">
        <f t="shared" si="340"/>
        <v>425.70368640000004</v>
      </c>
      <c r="AG1573" s="36">
        <f t="shared" si="333"/>
        <v>335.73</v>
      </c>
      <c r="AH1573" s="36">
        <f t="shared" si="334"/>
        <v>394.17</v>
      </c>
      <c r="AI1573" s="36">
        <f t="shared" si="335"/>
        <v>425.7</v>
      </c>
      <c r="AJ1573" s="40">
        <v>42419</v>
      </c>
      <c r="AK1573" s="40">
        <v>42422</v>
      </c>
      <c r="AL1573" s="22"/>
      <c r="AM1573" s="20" t="s">
        <v>184</v>
      </c>
      <c r="AN1573" s="20"/>
      <c r="AO1573" s="20" t="s">
        <v>3096</v>
      </c>
      <c r="AP1573" s="20"/>
      <c r="AQ1573" s="20"/>
      <c r="AR1573" s="22"/>
      <c r="AS1573" s="46">
        <v>42552</v>
      </c>
      <c r="AT1573" s="173"/>
    </row>
    <row r="1574" spans="1:46" ht="47.25" customHeight="1">
      <c r="A1574" s="16">
        <v>8699536092263</v>
      </c>
      <c r="B1574" s="16" t="s">
        <v>3656</v>
      </c>
      <c r="C1574" s="16" t="s">
        <v>3657</v>
      </c>
      <c r="D1574" s="17" t="s">
        <v>38</v>
      </c>
      <c r="E1574" s="18" t="s">
        <v>38</v>
      </c>
      <c r="F1574" s="18">
        <v>0</v>
      </c>
      <c r="G1574" s="18">
        <v>1</v>
      </c>
      <c r="H1574" s="18">
        <v>1</v>
      </c>
      <c r="I1574" s="18"/>
      <c r="J1574" s="18"/>
      <c r="K1574" s="18"/>
      <c r="L1574" s="19" t="s">
        <v>8765</v>
      </c>
      <c r="M1574" s="19" t="s">
        <v>981</v>
      </c>
      <c r="N1574" s="18" t="s">
        <v>2585</v>
      </c>
      <c r="O1574" s="18">
        <v>1</v>
      </c>
      <c r="P1574" s="18" t="s">
        <v>163</v>
      </c>
      <c r="Q1574" s="18">
        <v>30</v>
      </c>
      <c r="R1574" s="18" t="s">
        <v>45</v>
      </c>
      <c r="S1574" s="37" t="s">
        <v>46</v>
      </c>
      <c r="T1574" s="18" t="s">
        <v>331</v>
      </c>
      <c r="U1574" s="37">
        <v>359.68</v>
      </c>
      <c r="V1574" s="37">
        <v>359.68</v>
      </c>
      <c r="W1574" s="37">
        <v>215.8</v>
      </c>
      <c r="X1574" s="18" t="s">
        <v>331</v>
      </c>
      <c r="Y1574" s="39"/>
      <c r="Z1574" s="16">
        <v>0</v>
      </c>
      <c r="AA1574" s="36">
        <v>369.48</v>
      </c>
      <c r="AB1574" s="36"/>
      <c r="AC1574" s="36">
        <v>369.48</v>
      </c>
      <c r="AD1574" s="70">
        <f t="shared" si="338"/>
        <v>384.46960000000001</v>
      </c>
      <c r="AE1574" s="70">
        <f t="shared" si="339"/>
        <v>448.75395200000003</v>
      </c>
      <c r="AF1574" s="70">
        <f t="shared" si="340"/>
        <v>484.65426816000007</v>
      </c>
      <c r="AG1574" s="36">
        <f t="shared" si="333"/>
        <v>384.46</v>
      </c>
      <c r="AH1574" s="36">
        <f t="shared" si="334"/>
        <v>448.75</v>
      </c>
      <c r="AI1574" s="36">
        <f t="shared" si="335"/>
        <v>484.65</v>
      </c>
      <c r="AJ1574" s="40">
        <v>42419</v>
      </c>
      <c r="AK1574" s="40">
        <v>42422</v>
      </c>
      <c r="AL1574" s="22"/>
      <c r="AM1574" s="20" t="s">
        <v>184</v>
      </c>
      <c r="AN1574" s="20"/>
      <c r="AO1574" s="20" t="s">
        <v>2365</v>
      </c>
      <c r="AP1574" s="20"/>
      <c r="AQ1574" s="20"/>
      <c r="AR1574" s="22"/>
      <c r="AS1574" s="46">
        <v>42552</v>
      </c>
      <c r="AT1574" s="173"/>
    </row>
    <row r="1575" spans="1:46" ht="47.25" customHeight="1">
      <c r="A1575" s="16">
        <v>8699742770030</v>
      </c>
      <c r="B1575" s="16" t="s">
        <v>3787</v>
      </c>
      <c r="C1575" s="16" t="s">
        <v>3790</v>
      </c>
      <c r="D1575" s="17" t="s">
        <v>38</v>
      </c>
      <c r="E1575" s="18" t="s">
        <v>41</v>
      </c>
      <c r="F1575" s="18">
        <v>0</v>
      </c>
      <c r="G1575" s="18">
        <v>1</v>
      </c>
      <c r="H1575" s="18">
        <v>1</v>
      </c>
      <c r="I1575" s="18"/>
      <c r="J1575" s="18"/>
      <c r="K1575" s="18"/>
      <c r="L1575" s="19" t="s">
        <v>9623</v>
      </c>
      <c r="M1575" s="19" t="s">
        <v>3798</v>
      </c>
      <c r="N1575" s="18" t="s">
        <v>4928</v>
      </c>
      <c r="O1575" s="18">
        <v>25000</v>
      </c>
      <c r="P1575" s="18" t="s">
        <v>675</v>
      </c>
      <c r="Q1575" s="18">
        <v>10</v>
      </c>
      <c r="R1575" s="18" t="s">
        <v>45</v>
      </c>
      <c r="S1575" s="37" t="s">
        <v>46</v>
      </c>
      <c r="T1575" s="37" t="s">
        <v>165</v>
      </c>
      <c r="U1575" s="38">
        <v>35</v>
      </c>
      <c r="V1575" s="38">
        <v>35</v>
      </c>
      <c r="W1575" s="38">
        <v>28</v>
      </c>
      <c r="X1575" s="37" t="s">
        <v>165</v>
      </c>
      <c r="Y1575" s="39"/>
      <c r="Z1575" s="16">
        <v>0</v>
      </c>
      <c r="AA1575" s="36">
        <v>58.58</v>
      </c>
      <c r="AB1575" s="36"/>
      <c r="AC1575" s="36">
        <v>58.58</v>
      </c>
      <c r="AD1575" s="38">
        <f t="shared" si="338"/>
        <v>63.2806</v>
      </c>
      <c r="AE1575" s="38">
        <f t="shared" si="339"/>
        <v>79.100750000000005</v>
      </c>
      <c r="AF1575" s="38">
        <f t="shared" si="340"/>
        <v>85.428810000000013</v>
      </c>
      <c r="AG1575" s="36">
        <f t="shared" si="333"/>
        <v>63.28</v>
      </c>
      <c r="AH1575" s="36">
        <f t="shared" si="334"/>
        <v>79.099999999999994</v>
      </c>
      <c r="AI1575" s="36">
        <f t="shared" si="335"/>
        <v>85.42</v>
      </c>
      <c r="AJ1575" s="40">
        <v>42762</v>
      </c>
      <c r="AK1575" s="40">
        <v>42766</v>
      </c>
      <c r="AL1575" s="18"/>
      <c r="AM1575" s="20" t="s">
        <v>184</v>
      </c>
      <c r="AN1575" s="20"/>
      <c r="AO1575" s="20" t="s">
        <v>7575</v>
      </c>
      <c r="AP1575" s="20"/>
      <c r="AQ1575" s="20"/>
      <c r="AR1575" s="22">
        <v>1</v>
      </c>
      <c r="AS1575" s="46">
        <v>42552</v>
      </c>
      <c r="AT1575" s="173"/>
    </row>
    <row r="1576" spans="1:46" ht="47.25" customHeight="1">
      <c r="A1576" s="16">
        <v>8699738981099</v>
      </c>
      <c r="B1576" s="16" t="s">
        <v>849</v>
      </c>
      <c r="C1576" s="16" t="s">
        <v>850</v>
      </c>
      <c r="D1576" s="17" t="s">
        <v>87</v>
      </c>
      <c r="E1576" s="18" t="s">
        <v>87</v>
      </c>
      <c r="F1576" s="18">
        <v>1</v>
      </c>
      <c r="G1576" s="18">
        <v>2</v>
      </c>
      <c r="H1576" s="18">
        <v>1</v>
      </c>
      <c r="I1576" s="18"/>
      <c r="J1576" s="18"/>
      <c r="K1576" s="18"/>
      <c r="L1576" s="19" t="s">
        <v>10799</v>
      </c>
      <c r="M1576" s="19" t="s">
        <v>874</v>
      </c>
      <c r="N1576" s="18" t="s">
        <v>1367</v>
      </c>
      <c r="O1576" s="18" t="s">
        <v>10800</v>
      </c>
      <c r="P1576" s="18" t="s">
        <v>986</v>
      </c>
      <c r="Q1576" s="18">
        <v>1</v>
      </c>
      <c r="R1576" s="45" t="s">
        <v>676</v>
      </c>
      <c r="S1576" s="37" t="s">
        <v>96</v>
      </c>
      <c r="T1576" s="18" t="s">
        <v>165</v>
      </c>
      <c r="U1576" s="38">
        <v>700</v>
      </c>
      <c r="V1576" s="38">
        <v>700</v>
      </c>
      <c r="W1576" s="38">
        <v>700</v>
      </c>
      <c r="X1576" s="18" t="s">
        <v>165</v>
      </c>
      <c r="Y1576" s="39"/>
      <c r="Z1576" s="16">
        <v>3</v>
      </c>
      <c r="AA1576" s="36">
        <v>1052.8699999999999</v>
      </c>
      <c r="AB1576" s="36"/>
      <c r="AC1576" s="36">
        <v>3830.4</v>
      </c>
      <c r="AD1576" s="38">
        <f t="shared" si="338"/>
        <v>3914.6080000000002</v>
      </c>
      <c r="AE1576" s="38">
        <f t="shared" si="339"/>
        <v>4402.508960000001</v>
      </c>
      <c r="AF1576" s="38">
        <f t="shared" si="340"/>
        <v>4754.709676800001</v>
      </c>
      <c r="AG1576" s="36">
        <f t="shared" si="333"/>
        <v>3914.6</v>
      </c>
      <c r="AH1576" s="36">
        <f t="shared" si="334"/>
        <v>4402.5</v>
      </c>
      <c r="AI1576" s="36">
        <f t="shared" si="335"/>
        <v>4754.7</v>
      </c>
      <c r="AJ1576" s="40">
        <v>43276</v>
      </c>
      <c r="AK1576" s="40">
        <v>43277</v>
      </c>
      <c r="AL1576" s="17">
        <v>1</v>
      </c>
      <c r="AM1576" s="17" t="s">
        <v>3754</v>
      </c>
      <c r="AN1576" s="17"/>
      <c r="AO1576" s="20" t="s">
        <v>1306</v>
      </c>
      <c r="AP1576" s="20"/>
      <c r="AQ1576" s="20"/>
      <c r="AR1576" s="22"/>
      <c r="AS1576" s="46">
        <v>42552</v>
      </c>
      <c r="AT1576" s="173"/>
    </row>
    <row r="1577" spans="1:46" ht="47.25" customHeight="1">
      <c r="A1577" s="16">
        <v>8699738981082</v>
      </c>
      <c r="B1577" s="16" t="s">
        <v>849</v>
      </c>
      <c r="C1577" s="16" t="s">
        <v>850</v>
      </c>
      <c r="D1577" s="17" t="s">
        <v>87</v>
      </c>
      <c r="E1577" s="18" t="s">
        <v>87</v>
      </c>
      <c r="F1577" s="18">
        <v>1</v>
      </c>
      <c r="G1577" s="18">
        <v>2</v>
      </c>
      <c r="H1577" s="18">
        <v>1</v>
      </c>
      <c r="I1577" s="18"/>
      <c r="J1577" s="18"/>
      <c r="K1577" s="18"/>
      <c r="L1577" s="19" t="s">
        <v>4369</v>
      </c>
      <c r="M1577" s="19" t="s">
        <v>874</v>
      </c>
      <c r="N1577" s="18" t="s">
        <v>1367</v>
      </c>
      <c r="O1577" s="18">
        <v>200</v>
      </c>
      <c r="P1577" s="18" t="s">
        <v>675</v>
      </c>
      <c r="Q1577" s="18">
        <v>1</v>
      </c>
      <c r="R1577" s="76" t="s">
        <v>676</v>
      </c>
      <c r="S1577" s="37" t="s">
        <v>96</v>
      </c>
      <c r="T1577" s="18" t="s">
        <v>165</v>
      </c>
      <c r="U1577" s="38">
        <v>140</v>
      </c>
      <c r="V1577" s="38">
        <v>140</v>
      </c>
      <c r="W1577" s="38">
        <v>140</v>
      </c>
      <c r="X1577" s="18" t="s">
        <v>165</v>
      </c>
      <c r="Y1577" s="39"/>
      <c r="Z1577" s="16">
        <v>0</v>
      </c>
      <c r="AA1577" s="36">
        <v>251.99</v>
      </c>
      <c r="AB1577" s="36"/>
      <c r="AC1577" s="36">
        <v>251.99</v>
      </c>
      <c r="AD1577" s="36">
        <v>264.62</v>
      </c>
      <c r="AE1577" s="36">
        <v>314.52999999999997</v>
      </c>
      <c r="AF1577" s="36">
        <v>339.69</v>
      </c>
      <c r="AG1577" s="36">
        <f t="shared" si="333"/>
        <v>264.62</v>
      </c>
      <c r="AH1577" s="36">
        <f t="shared" si="334"/>
        <v>314.52999999999997</v>
      </c>
      <c r="AI1577" s="36">
        <f t="shared" si="335"/>
        <v>339.69</v>
      </c>
      <c r="AJ1577" s="40">
        <v>42783</v>
      </c>
      <c r="AK1577" s="40">
        <v>42786</v>
      </c>
      <c r="AL1577" s="17"/>
      <c r="AM1577" s="20" t="s">
        <v>477</v>
      </c>
      <c r="AN1577" s="20"/>
      <c r="AO1577" s="20" t="s">
        <v>7516</v>
      </c>
      <c r="AP1577" s="20"/>
      <c r="AQ1577" s="20"/>
      <c r="AR1577" s="22"/>
      <c r="AS1577" s="46">
        <v>42552</v>
      </c>
      <c r="AT1577" s="173"/>
    </row>
    <row r="1578" spans="1:46" ht="47.25" customHeight="1">
      <c r="A1578" s="16">
        <v>8699738981051</v>
      </c>
      <c r="B1578" s="16" t="s">
        <v>849</v>
      </c>
      <c r="C1578" s="16" t="s">
        <v>850</v>
      </c>
      <c r="D1578" s="17" t="s">
        <v>87</v>
      </c>
      <c r="E1578" s="18" t="s">
        <v>87</v>
      </c>
      <c r="F1578" s="18">
        <v>1</v>
      </c>
      <c r="G1578" s="18">
        <v>2</v>
      </c>
      <c r="H1578" s="18">
        <v>1</v>
      </c>
      <c r="I1578" s="18"/>
      <c r="J1578" s="18"/>
      <c r="K1578" s="18"/>
      <c r="L1578" s="19" t="s">
        <v>8789</v>
      </c>
      <c r="M1578" s="19" t="s">
        <v>874</v>
      </c>
      <c r="N1578" s="18" t="s">
        <v>8598</v>
      </c>
      <c r="O1578" s="18">
        <v>200</v>
      </c>
      <c r="P1578" s="18" t="s">
        <v>675</v>
      </c>
      <c r="Q1578" s="18">
        <v>1</v>
      </c>
      <c r="R1578" s="76" t="s">
        <v>8787</v>
      </c>
      <c r="S1578" s="37" t="s">
        <v>96</v>
      </c>
      <c r="T1578" s="18" t="s">
        <v>165</v>
      </c>
      <c r="U1578" s="37">
        <v>140</v>
      </c>
      <c r="V1578" s="37">
        <v>140</v>
      </c>
      <c r="W1578" s="37">
        <v>140</v>
      </c>
      <c r="X1578" s="18" t="s">
        <v>165</v>
      </c>
      <c r="Y1578" s="39"/>
      <c r="Z1578" s="16">
        <v>0</v>
      </c>
      <c r="AA1578" s="36">
        <v>227.73</v>
      </c>
      <c r="AB1578" s="36"/>
      <c r="AC1578" s="36">
        <v>227.73</v>
      </c>
      <c r="AD1578" s="70">
        <f t="shared" ref="AD1578:AD1599" si="341">IF(Z1578=2,AC1578*1.08,IF(AC1578&lt;=10,(AC1578*1.09),IF(AC1578&lt;=50,(10*1.09)+((AC1578-10)*1.08),IF(AC1578&lt;=100,(10*1.09)+((50-10)*1.08)+((AC1578-50)*1.07),IF(AC1578&lt;=200,(10*1.09)+((50-10)*1.08)+((100-50)*1.07)+((AC1578-100)*1.04),(10*1.09)+((50-10)*1.08)+((100-50)*1.07)+((200-100)*1.04)+((AC1578-200)*1.02))))))</f>
        <v>239.88459999999998</v>
      </c>
      <c r="AE1578" s="70">
        <f t="shared" ref="AE1578:AE1599" si="342">IF(Z1578=1,AD1578*1.08,IF(Z1578=2,0,IF(AC1578&lt;=100,(AD1578*1.25),IF(AC1578&lt;=200,134.5+((AC1578-100)*1.04*1.16),255.14+((AC1578-200)*1.02*1.12)))))</f>
        <v>286.81875199999996</v>
      </c>
      <c r="AF1578" s="70">
        <f t="shared" ref="AF1578:AF1599" si="343">IF(Z1578=1,0,(AE1578*1.08))</f>
        <v>309.76425215999996</v>
      </c>
      <c r="AG1578" s="36">
        <f t="shared" si="333"/>
        <v>239.88</v>
      </c>
      <c r="AH1578" s="36">
        <f t="shared" si="334"/>
        <v>286.81</v>
      </c>
      <c r="AI1578" s="36">
        <f t="shared" si="335"/>
        <v>309.76</v>
      </c>
      <c r="AJ1578" s="40">
        <v>42419</v>
      </c>
      <c r="AK1578" s="40">
        <v>42422</v>
      </c>
      <c r="AL1578" s="22"/>
      <c r="AM1578" s="20" t="s">
        <v>184</v>
      </c>
      <c r="AN1578" s="20"/>
      <c r="AO1578" s="20" t="s">
        <v>7575</v>
      </c>
      <c r="AP1578" s="20"/>
      <c r="AQ1578" s="20"/>
      <c r="AR1578" s="22">
        <v>1</v>
      </c>
      <c r="AS1578" s="46">
        <v>42552</v>
      </c>
      <c r="AT1578" s="173"/>
    </row>
    <row r="1579" spans="1:46" ht="47.25" customHeight="1">
      <c r="A1579" s="16">
        <v>8699704090138</v>
      </c>
      <c r="B1579" s="16" t="s">
        <v>7306</v>
      </c>
      <c r="C1579" s="16" t="s">
        <v>7307</v>
      </c>
      <c r="D1579" s="17" t="s">
        <v>38</v>
      </c>
      <c r="E1579" s="18" t="s">
        <v>38</v>
      </c>
      <c r="F1579" s="18">
        <v>0</v>
      </c>
      <c r="G1579" s="18">
        <v>1</v>
      </c>
      <c r="H1579" s="18">
        <v>1</v>
      </c>
      <c r="I1579" s="18"/>
      <c r="J1579" s="18"/>
      <c r="K1579" s="18"/>
      <c r="L1579" s="19" t="s">
        <v>10146</v>
      </c>
      <c r="M1579" s="19" t="s">
        <v>1457</v>
      </c>
      <c r="N1579" s="18" t="s">
        <v>329</v>
      </c>
      <c r="O1579" s="18">
        <v>245</v>
      </c>
      <c r="P1579" s="18" t="s">
        <v>163</v>
      </c>
      <c r="Q1579" s="18">
        <v>30</v>
      </c>
      <c r="R1579" s="18" t="s">
        <v>45</v>
      </c>
      <c r="S1579" s="37" t="s">
        <v>46</v>
      </c>
      <c r="T1579" s="18" t="s">
        <v>331</v>
      </c>
      <c r="U1579" s="37">
        <v>242.04</v>
      </c>
      <c r="V1579" s="37">
        <v>265.05</v>
      </c>
      <c r="W1579" s="37">
        <v>159.03</v>
      </c>
      <c r="X1579" s="18" t="s">
        <v>222</v>
      </c>
      <c r="Y1579" s="39"/>
      <c r="Z1579" s="16">
        <v>0</v>
      </c>
      <c r="AA1579" s="36">
        <v>324.97000000000003</v>
      </c>
      <c r="AB1579" s="36"/>
      <c r="AC1579" s="36">
        <v>324.97000000000003</v>
      </c>
      <c r="AD1579" s="70">
        <f t="shared" si="341"/>
        <v>339.06940000000003</v>
      </c>
      <c r="AE1579" s="70">
        <f t="shared" si="342"/>
        <v>397.90572800000007</v>
      </c>
      <c r="AF1579" s="70">
        <f t="shared" si="343"/>
        <v>429.73818624000012</v>
      </c>
      <c r="AG1579" s="36">
        <f t="shared" si="333"/>
        <v>339.06</v>
      </c>
      <c r="AH1579" s="36">
        <f t="shared" si="334"/>
        <v>397.9</v>
      </c>
      <c r="AI1579" s="36">
        <f t="shared" si="335"/>
        <v>429.73</v>
      </c>
      <c r="AJ1579" s="40">
        <v>42545</v>
      </c>
      <c r="AK1579" s="40">
        <v>42547</v>
      </c>
      <c r="AL1579" s="22"/>
      <c r="AM1579" s="22" t="s">
        <v>3471</v>
      </c>
      <c r="AN1579" s="22"/>
      <c r="AO1579" s="20" t="s">
        <v>9049</v>
      </c>
      <c r="AP1579" s="20"/>
      <c r="AQ1579" s="20"/>
      <c r="AR1579" s="22"/>
      <c r="AS1579" s="46">
        <v>42552</v>
      </c>
      <c r="AT1579" s="173"/>
    </row>
    <row r="1580" spans="1:46" ht="47.25" customHeight="1">
      <c r="A1580" s="16">
        <v>8681080556698</v>
      </c>
      <c r="B1580" s="16" t="s">
        <v>6514</v>
      </c>
      <c r="C1580" s="16" t="s">
        <v>6515</v>
      </c>
      <c r="D1580" s="17" t="s">
        <v>87</v>
      </c>
      <c r="E1580" s="18" t="s">
        <v>87</v>
      </c>
      <c r="F1580" s="18">
        <v>2</v>
      </c>
      <c r="G1580" s="18">
        <v>2</v>
      </c>
      <c r="H1580" s="18">
        <v>1</v>
      </c>
      <c r="I1580" s="18"/>
      <c r="J1580" s="18"/>
      <c r="K1580" s="18"/>
      <c r="L1580" s="19" t="s">
        <v>9055</v>
      </c>
      <c r="M1580" s="19" t="s">
        <v>2783</v>
      </c>
      <c r="N1580" s="18" t="s">
        <v>3108</v>
      </c>
      <c r="O1580" s="18">
        <v>700</v>
      </c>
      <c r="P1580" s="18" t="s">
        <v>197</v>
      </c>
      <c r="Q1580" s="18">
        <v>1</v>
      </c>
      <c r="R1580" s="18" t="s">
        <v>45</v>
      </c>
      <c r="S1580" s="37" t="s">
        <v>96</v>
      </c>
      <c r="T1580" s="18" t="s">
        <v>300</v>
      </c>
      <c r="U1580" s="37">
        <v>7.44</v>
      </c>
      <c r="V1580" s="37">
        <v>7.44</v>
      </c>
      <c r="W1580" s="38">
        <v>7.44</v>
      </c>
      <c r="X1580" s="18" t="s">
        <v>300</v>
      </c>
      <c r="Y1580" s="39"/>
      <c r="Z1580" s="16">
        <v>0</v>
      </c>
      <c r="AA1580" s="36">
        <v>15.74</v>
      </c>
      <c r="AB1580" s="36"/>
      <c r="AC1580" s="36">
        <v>15.74</v>
      </c>
      <c r="AD1580" s="70">
        <f t="shared" si="341"/>
        <v>17.0992</v>
      </c>
      <c r="AE1580" s="70">
        <f t="shared" si="342"/>
        <v>21.373999999999999</v>
      </c>
      <c r="AF1580" s="70">
        <f t="shared" si="343"/>
        <v>23.083919999999999</v>
      </c>
      <c r="AG1580" s="36">
        <f t="shared" si="333"/>
        <v>17.09</v>
      </c>
      <c r="AH1580" s="36">
        <f t="shared" si="334"/>
        <v>21.37</v>
      </c>
      <c r="AI1580" s="36">
        <f t="shared" si="335"/>
        <v>23.08</v>
      </c>
      <c r="AJ1580" s="40">
        <v>42419</v>
      </c>
      <c r="AK1580" s="40">
        <v>42422</v>
      </c>
      <c r="AL1580" s="22"/>
      <c r="AM1580" s="20" t="s">
        <v>184</v>
      </c>
      <c r="AN1580" s="20"/>
      <c r="AO1580" s="20" t="s">
        <v>8696</v>
      </c>
      <c r="AP1580" s="20"/>
      <c r="AQ1580" s="20"/>
      <c r="AR1580" s="22"/>
      <c r="AS1580" s="46">
        <v>42552</v>
      </c>
      <c r="AT1580" s="173"/>
    </row>
    <row r="1581" spans="1:46" ht="47.25" customHeight="1">
      <c r="A1581" s="16">
        <v>8681080556698</v>
      </c>
      <c r="B1581" s="16" t="s">
        <v>6514</v>
      </c>
      <c r="C1581" s="16" t="s">
        <v>6515</v>
      </c>
      <c r="D1581" s="17" t="s">
        <v>87</v>
      </c>
      <c r="E1581" s="18" t="s">
        <v>87</v>
      </c>
      <c r="F1581" s="18">
        <v>2</v>
      </c>
      <c r="G1581" s="18">
        <v>2</v>
      </c>
      <c r="H1581" s="18">
        <v>1</v>
      </c>
      <c r="I1581" s="18"/>
      <c r="J1581" s="18"/>
      <c r="K1581" s="18"/>
      <c r="L1581" s="19" t="s">
        <v>10554</v>
      </c>
      <c r="M1581" s="19" t="s">
        <v>2783</v>
      </c>
      <c r="N1581" s="18" t="s">
        <v>3108</v>
      </c>
      <c r="O1581" s="18">
        <v>700</v>
      </c>
      <c r="P1581" s="18" t="s">
        <v>197</v>
      </c>
      <c r="Q1581" s="18">
        <v>1</v>
      </c>
      <c r="R1581" s="18" t="s">
        <v>45</v>
      </c>
      <c r="S1581" s="38" t="s">
        <v>96</v>
      </c>
      <c r="T1581" s="38"/>
      <c r="U1581" s="38"/>
      <c r="V1581" s="37">
        <v>7.44</v>
      </c>
      <c r="W1581" s="38">
        <v>7.44</v>
      </c>
      <c r="X1581" s="18" t="s">
        <v>300</v>
      </c>
      <c r="Y1581" s="18"/>
      <c r="Z1581" s="16">
        <v>0</v>
      </c>
      <c r="AA1581" s="16"/>
      <c r="AB1581" s="16"/>
      <c r="AC1581" s="38">
        <v>15.74</v>
      </c>
      <c r="AD1581" s="70">
        <f t="shared" si="341"/>
        <v>17.0992</v>
      </c>
      <c r="AE1581" s="70">
        <f t="shared" si="342"/>
        <v>21.373999999999999</v>
      </c>
      <c r="AF1581" s="70">
        <f t="shared" si="343"/>
        <v>23.083919999999999</v>
      </c>
      <c r="AG1581" s="36">
        <f t="shared" si="333"/>
        <v>17.09</v>
      </c>
      <c r="AH1581" s="36">
        <f t="shared" si="334"/>
        <v>21.37</v>
      </c>
      <c r="AI1581" s="36">
        <f t="shared" si="335"/>
        <v>23.08</v>
      </c>
      <c r="AJ1581" s="40">
        <v>42419</v>
      </c>
      <c r="AK1581" s="40">
        <v>42422</v>
      </c>
      <c r="AL1581" s="22"/>
      <c r="AM1581" s="20"/>
      <c r="AN1581" s="20"/>
      <c r="AO1581" s="20" t="s">
        <v>2884</v>
      </c>
      <c r="AP1581" s="20"/>
      <c r="AQ1581" s="20"/>
      <c r="AR1581" s="22"/>
      <c r="AS1581" s="46">
        <v>42552</v>
      </c>
      <c r="AT1581" s="173"/>
    </row>
    <row r="1582" spans="1:46" ht="47.25" customHeight="1">
      <c r="A1582" s="16">
        <v>8699561350048</v>
      </c>
      <c r="B1582" s="16" t="s">
        <v>3409</v>
      </c>
      <c r="C1582" s="16" t="s">
        <v>3410</v>
      </c>
      <c r="D1582" s="17" t="s">
        <v>323</v>
      </c>
      <c r="E1582" s="18" t="s">
        <v>295</v>
      </c>
      <c r="F1582" s="18">
        <v>4</v>
      </c>
      <c r="G1582" s="18">
        <v>2</v>
      </c>
      <c r="H1582" s="18">
        <v>2</v>
      </c>
      <c r="I1582" s="18"/>
      <c r="J1582" s="18"/>
      <c r="K1582" s="18"/>
      <c r="L1582" s="19" t="s">
        <v>3411</v>
      </c>
      <c r="M1582" s="19" t="s">
        <v>594</v>
      </c>
      <c r="N1582" s="18" t="s">
        <v>1564</v>
      </c>
      <c r="O1582" s="18">
        <v>5</v>
      </c>
      <c r="P1582" s="18" t="s">
        <v>163</v>
      </c>
      <c r="Q1582" s="18">
        <v>30</v>
      </c>
      <c r="R1582" s="18" t="s">
        <v>95</v>
      </c>
      <c r="S1582" s="37" t="s">
        <v>46</v>
      </c>
      <c r="T1582" s="18" t="s">
        <v>53</v>
      </c>
      <c r="U1582" s="38">
        <v>1.35</v>
      </c>
      <c r="V1582" s="38">
        <v>1.35</v>
      </c>
      <c r="W1582" s="38">
        <v>0</v>
      </c>
      <c r="X1582" s="18" t="s">
        <v>53</v>
      </c>
      <c r="Y1582" s="39"/>
      <c r="Z1582" s="16">
        <v>0</v>
      </c>
      <c r="AA1582" s="36">
        <v>3.15</v>
      </c>
      <c r="AB1582" s="36"/>
      <c r="AC1582" s="36">
        <v>3.15</v>
      </c>
      <c r="AD1582" s="38">
        <f t="shared" si="341"/>
        <v>3.4335</v>
      </c>
      <c r="AE1582" s="38">
        <f t="shared" si="342"/>
        <v>4.2918750000000001</v>
      </c>
      <c r="AF1582" s="38">
        <f t="shared" si="343"/>
        <v>4.6352250000000002</v>
      </c>
      <c r="AG1582" s="36">
        <f t="shared" si="333"/>
        <v>3.43</v>
      </c>
      <c r="AH1582" s="36">
        <f t="shared" si="334"/>
        <v>4.29</v>
      </c>
      <c r="AI1582" s="36">
        <f t="shared" si="335"/>
        <v>4.63</v>
      </c>
      <c r="AJ1582" s="40">
        <v>43104</v>
      </c>
      <c r="AK1582" s="40">
        <v>43104</v>
      </c>
      <c r="AL1582" s="17">
        <v>1</v>
      </c>
      <c r="AM1582" s="20" t="s">
        <v>3418</v>
      </c>
      <c r="AN1582" s="20"/>
      <c r="AO1582" s="20" t="s">
        <v>215</v>
      </c>
      <c r="AP1582" s="20"/>
      <c r="AQ1582" s="20"/>
      <c r="AR1582" s="22"/>
      <c r="AS1582" s="46">
        <v>42552</v>
      </c>
      <c r="AT1582" s="173"/>
    </row>
    <row r="1583" spans="1:46" ht="47.25" customHeight="1">
      <c r="A1583" s="16">
        <v>8680110510013</v>
      </c>
      <c r="B1583" s="16" t="s">
        <v>189</v>
      </c>
      <c r="C1583" s="16" t="s">
        <v>190</v>
      </c>
      <c r="D1583" s="17" t="s">
        <v>38</v>
      </c>
      <c r="E1583" s="18" t="s">
        <v>41</v>
      </c>
      <c r="F1583" s="18">
        <v>4</v>
      </c>
      <c r="G1583" s="18">
        <v>1</v>
      </c>
      <c r="H1583" s="18">
        <v>2</v>
      </c>
      <c r="I1583" s="18"/>
      <c r="J1583" s="18"/>
      <c r="K1583" s="18"/>
      <c r="L1583" s="19" t="s">
        <v>9210</v>
      </c>
      <c r="M1583" s="19" t="s">
        <v>193</v>
      </c>
      <c r="N1583" s="18" t="s">
        <v>2670</v>
      </c>
      <c r="O1583" s="18" t="s">
        <v>196</v>
      </c>
      <c r="P1583" s="18" t="s">
        <v>197</v>
      </c>
      <c r="Q1583" s="18">
        <v>30</v>
      </c>
      <c r="R1583" s="18" t="s">
        <v>45</v>
      </c>
      <c r="S1583" s="37" t="s">
        <v>46</v>
      </c>
      <c r="T1583" s="18" t="s">
        <v>53</v>
      </c>
      <c r="U1583" s="37">
        <v>2.2199999999999998</v>
      </c>
      <c r="V1583" s="37">
        <v>2.2199999999999998</v>
      </c>
      <c r="W1583" s="37">
        <v>0</v>
      </c>
      <c r="X1583" s="18" t="s">
        <v>53</v>
      </c>
      <c r="Y1583" s="39"/>
      <c r="Z1583" s="16">
        <v>0</v>
      </c>
      <c r="AA1583" s="36">
        <v>4.6900000000000004</v>
      </c>
      <c r="AB1583" s="36"/>
      <c r="AC1583" s="36">
        <v>4.6900000000000004</v>
      </c>
      <c r="AD1583" s="70">
        <f t="shared" si="341"/>
        <v>5.1121000000000008</v>
      </c>
      <c r="AE1583" s="70">
        <f t="shared" si="342"/>
        <v>6.3901250000000012</v>
      </c>
      <c r="AF1583" s="70">
        <f t="shared" si="343"/>
        <v>6.9013350000000013</v>
      </c>
      <c r="AG1583" s="36">
        <f t="shared" si="333"/>
        <v>5.1100000000000003</v>
      </c>
      <c r="AH1583" s="36">
        <f t="shared" si="334"/>
        <v>6.39</v>
      </c>
      <c r="AI1583" s="36">
        <f t="shared" si="335"/>
        <v>6.9</v>
      </c>
      <c r="AJ1583" s="40">
        <v>42447</v>
      </c>
      <c r="AK1583" s="40">
        <v>42451</v>
      </c>
      <c r="AL1583" s="22"/>
      <c r="AM1583" s="20" t="s">
        <v>184</v>
      </c>
      <c r="AN1583" s="20"/>
      <c r="AO1583" s="20" t="s">
        <v>272</v>
      </c>
      <c r="AP1583" s="20"/>
      <c r="AQ1583" s="20"/>
      <c r="AR1583" s="22"/>
      <c r="AS1583" s="46">
        <v>42552</v>
      </c>
      <c r="AT1583" s="173"/>
    </row>
    <row r="1584" spans="1:46" ht="47.25" customHeight="1">
      <c r="A1584" s="16">
        <v>8699832090307</v>
      </c>
      <c r="B1584" s="16" t="s">
        <v>8261</v>
      </c>
      <c r="C1584" s="16" t="s">
        <v>8262</v>
      </c>
      <c r="D1584" s="17" t="s">
        <v>87</v>
      </c>
      <c r="E1584" s="18" t="s">
        <v>87</v>
      </c>
      <c r="F1584" s="18">
        <v>0</v>
      </c>
      <c r="G1584" s="73" t="s">
        <v>2260</v>
      </c>
      <c r="H1584" s="18">
        <v>1</v>
      </c>
      <c r="I1584" s="18"/>
      <c r="J1584" s="18"/>
      <c r="K1584" s="18"/>
      <c r="L1584" s="19" t="s">
        <v>8263</v>
      </c>
      <c r="M1584" s="19" t="s">
        <v>3239</v>
      </c>
      <c r="N1584" s="18" t="s">
        <v>1631</v>
      </c>
      <c r="O1584" s="18" t="s">
        <v>8264</v>
      </c>
      <c r="P1584" s="18" t="s">
        <v>163</v>
      </c>
      <c r="Q1584" s="18">
        <v>28</v>
      </c>
      <c r="R1584" s="18" t="s">
        <v>45</v>
      </c>
      <c r="S1584" s="37" t="s">
        <v>46</v>
      </c>
      <c r="T1584" s="18" t="s">
        <v>331</v>
      </c>
      <c r="U1584" s="37">
        <v>14.39</v>
      </c>
      <c r="V1584" s="37">
        <v>14.39</v>
      </c>
      <c r="W1584" s="37">
        <v>14.39</v>
      </c>
      <c r="X1584" s="18" t="s">
        <v>331</v>
      </c>
      <c r="Y1584" s="39"/>
      <c r="Z1584" s="16">
        <v>0</v>
      </c>
      <c r="AA1584" s="36">
        <v>16.48</v>
      </c>
      <c r="AB1584" s="36"/>
      <c r="AC1584" s="36">
        <v>16.48</v>
      </c>
      <c r="AD1584" s="70">
        <f t="shared" si="341"/>
        <v>17.898400000000002</v>
      </c>
      <c r="AE1584" s="70">
        <f t="shared" si="342"/>
        <v>22.373000000000005</v>
      </c>
      <c r="AF1584" s="70">
        <f t="shared" si="343"/>
        <v>24.162840000000006</v>
      </c>
      <c r="AG1584" s="36">
        <f t="shared" si="333"/>
        <v>17.89</v>
      </c>
      <c r="AH1584" s="36">
        <f t="shared" si="334"/>
        <v>22.37</v>
      </c>
      <c r="AI1584" s="36">
        <f t="shared" si="335"/>
        <v>24.16</v>
      </c>
      <c r="AJ1584" s="40">
        <v>42545</v>
      </c>
      <c r="AK1584" s="40">
        <v>42547</v>
      </c>
      <c r="AL1584" s="22"/>
      <c r="AM1584" s="20" t="s">
        <v>184</v>
      </c>
      <c r="AN1584" s="20"/>
      <c r="AO1584" s="20" t="s">
        <v>1916</v>
      </c>
      <c r="AP1584" s="20"/>
      <c r="AQ1584" s="20"/>
      <c r="AR1584" s="22"/>
      <c r="AS1584" s="46">
        <v>42552</v>
      </c>
      <c r="AT1584" s="173"/>
    </row>
    <row r="1585" spans="1:46" ht="47.25" customHeight="1">
      <c r="A1585" s="16">
        <v>8699832090321</v>
      </c>
      <c r="B1585" s="16" t="s">
        <v>8261</v>
      </c>
      <c r="C1585" s="16" t="s">
        <v>8262</v>
      </c>
      <c r="D1585" s="17" t="s">
        <v>87</v>
      </c>
      <c r="E1585" s="18" t="s">
        <v>87</v>
      </c>
      <c r="F1585" s="18">
        <v>0</v>
      </c>
      <c r="G1585" s="73" t="s">
        <v>2260</v>
      </c>
      <c r="H1585" s="18">
        <v>1</v>
      </c>
      <c r="I1585" s="18"/>
      <c r="J1585" s="18"/>
      <c r="K1585" s="18"/>
      <c r="L1585" s="19" t="s">
        <v>8271</v>
      </c>
      <c r="M1585" s="19" t="s">
        <v>3239</v>
      </c>
      <c r="N1585" s="18" t="s">
        <v>1631</v>
      </c>
      <c r="O1585" s="18" t="s">
        <v>8272</v>
      </c>
      <c r="P1585" s="18" t="s">
        <v>163</v>
      </c>
      <c r="Q1585" s="18">
        <v>28</v>
      </c>
      <c r="R1585" s="18" t="s">
        <v>45</v>
      </c>
      <c r="S1585" s="37" t="s">
        <v>46</v>
      </c>
      <c r="T1585" s="18" t="s">
        <v>331</v>
      </c>
      <c r="U1585" s="37">
        <v>16.170000000000002</v>
      </c>
      <c r="V1585" s="37">
        <v>16.170000000000002</v>
      </c>
      <c r="W1585" s="37">
        <v>16.170000000000002</v>
      </c>
      <c r="X1585" s="18" t="s">
        <v>331</v>
      </c>
      <c r="Y1585" s="39"/>
      <c r="Z1585" s="16">
        <v>0</v>
      </c>
      <c r="AA1585" s="36">
        <v>23.77</v>
      </c>
      <c r="AB1585" s="36"/>
      <c r="AC1585" s="36">
        <v>23.77</v>
      </c>
      <c r="AD1585" s="70">
        <f t="shared" si="341"/>
        <v>25.771599999999999</v>
      </c>
      <c r="AE1585" s="70">
        <f t="shared" si="342"/>
        <v>32.214500000000001</v>
      </c>
      <c r="AF1585" s="70">
        <f t="shared" si="343"/>
        <v>34.79166</v>
      </c>
      <c r="AG1585" s="36">
        <f t="shared" ref="AG1585:AG1616" si="344">TRUNC(AD1585,2)</f>
        <v>25.77</v>
      </c>
      <c r="AH1585" s="36">
        <f t="shared" ref="AH1585:AH1616" si="345">TRUNC(AE1585,2)</f>
        <v>32.21</v>
      </c>
      <c r="AI1585" s="36">
        <f t="shared" ref="AI1585:AI1616" si="346">TRUNC(AF1585,2)</f>
        <v>34.79</v>
      </c>
      <c r="AJ1585" s="40">
        <v>42545</v>
      </c>
      <c r="AK1585" s="40">
        <v>42547</v>
      </c>
      <c r="AL1585" s="22"/>
      <c r="AM1585" s="20" t="s">
        <v>184</v>
      </c>
      <c r="AN1585" s="20"/>
      <c r="AO1585" s="20" t="s">
        <v>1916</v>
      </c>
      <c r="AP1585" s="20"/>
      <c r="AQ1585" s="20"/>
      <c r="AR1585" s="22"/>
      <c r="AS1585" s="46">
        <v>42552</v>
      </c>
      <c r="AT1585" s="173"/>
    </row>
    <row r="1586" spans="1:46" ht="47.25" customHeight="1">
      <c r="A1586" s="16">
        <v>8699832090314</v>
      </c>
      <c r="B1586" s="16" t="s">
        <v>8261</v>
      </c>
      <c r="C1586" s="16" t="s">
        <v>8262</v>
      </c>
      <c r="D1586" s="17" t="s">
        <v>87</v>
      </c>
      <c r="E1586" s="18" t="s">
        <v>87</v>
      </c>
      <c r="F1586" s="18">
        <v>0</v>
      </c>
      <c r="G1586" s="73" t="s">
        <v>2260</v>
      </c>
      <c r="H1586" s="18">
        <v>1</v>
      </c>
      <c r="I1586" s="18"/>
      <c r="J1586" s="18"/>
      <c r="K1586" s="18"/>
      <c r="L1586" s="19" t="s">
        <v>8268</v>
      </c>
      <c r="M1586" s="19" t="s">
        <v>3239</v>
      </c>
      <c r="N1586" s="18" t="s">
        <v>1631</v>
      </c>
      <c r="O1586" s="18" t="s">
        <v>8269</v>
      </c>
      <c r="P1586" s="18" t="s">
        <v>163</v>
      </c>
      <c r="Q1586" s="18">
        <v>28</v>
      </c>
      <c r="R1586" s="18" t="s">
        <v>45</v>
      </c>
      <c r="S1586" s="37" t="s">
        <v>46</v>
      </c>
      <c r="T1586" s="18" t="s">
        <v>331</v>
      </c>
      <c r="U1586" s="37">
        <v>14.67</v>
      </c>
      <c r="V1586" s="37">
        <v>14.67</v>
      </c>
      <c r="W1586" s="37">
        <v>14.67</v>
      </c>
      <c r="X1586" s="18" t="s">
        <v>331</v>
      </c>
      <c r="Y1586" s="39"/>
      <c r="Z1586" s="16">
        <v>0</v>
      </c>
      <c r="AA1586" s="36">
        <v>20.13</v>
      </c>
      <c r="AB1586" s="36"/>
      <c r="AC1586" s="36">
        <v>20.13</v>
      </c>
      <c r="AD1586" s="70">
        <f t="shared" si="341"/>
        <v>21.840400000000002</v>
      </c>
      <c r="AE1586" s="70">
        <f t="shared" si="342"/>
        <v>27.300500000000003</v>
      </c>
      <c r="AF1586" s="70">
        <f t="shared" si="343"/>
        <v>29.484540000000006</v>
      </c>
      <c r="AG1586" s="36">
        <f t="shared" si="344"/>
        <v>21.84</v>
      </c>
      <c r="AH1586" s="36">
        <f t="shared" si="345"/>
        <v>27.3</v>
      </c>
      <c r="AI1586" s="36">
        <f t="shared" si="346"/>
        <v>29.48</v>
      </c>
      <c r="AJ1586" s="40">
        <v>42545</v>
      </c>
      <c r="AK1586" s="40">
        <v>42547</v>
      </c>
      <c r="AL1586" s="22"/>
      <c r="AM1586" s="20" t="s">
        <v>184</v>
      </c>
      <c r="AN1586" s="20"/>
      <c r="AO1586" s="20" t="s">
        <v>409</v>
      </c>
      <c r="AP1586" s="20"/>
      <c r="AQ1586" s="20"/>
      <c r="AR1586" s="22"/>
      <c r="AS1586" s="46">
        <v>42552</v>
      </c>
      <c r="AT1586" s="173"/>
    </row>
    <row r="1587" spans="1:46" ht="47.25" customHeight="1">
      <c r="A1587" s="16">
        <v>8699530090029</v>
      </c>
      <c r="B1587" s="16" t="s">
        <v>1132</v>
      </c>
      <c r="C1587" s="16" t="s">
        <v>1133</v>
      </c>
      <c r="D1587" s="17" t="s">
        <v>38</v>
      </c>
      <c r="E1587" s="18" t="s">
        <v>41</v>
      </c>
      <c r="F1587" s="18">
        <v>4</v>
      </c>
      <c r="G1587" s="18">
        <v>2</v>
      </c>
      <c r="H1587" s="18">
        <v>2</v>
      </c>
      <c r="I1587" s="18"/>
      <c r="J1587" s="18"/>
      <c r="K1587" s="18"/>
      <c r="L1587" s="19" t="s">
        <v>1241</v>
      </c>
      <c r="M1587" s="19" t="s">
        <v>1136</v>
      </c>
      <c r="N1587" s="18" t="s">
        <v>255</v>
      </c>
      <c r="O1587" s="18">
        <v>1</v>
      </c>
      <c r="P1587" s="18" t="s">
        <v>197</v>
      </c>
      <c r="Q1587" s="18">
        <v>28</v>
      </c>
      <c r="R1587" s="18" t="s">
        <v>45</v>
      </c>
      <c r="S1587" s="37" t="s">
        <v>46</v>
      </c>
      <c r="T1587" s="18" t="s">
        <v>53</v>
      </c>
      <c r="U1587" s="37">
        <v>3.46</v>
      </c>
      <c r="V1587" s="37">
        <v>3.46</v>
      </c>
      <c r="W1587" s="37">
        <v>0</v>
      </c>
      <c r="X1587" s="18" t="s">
        <v>53</v>
      </c>
      <c r="Y1587" s="39"/>
      <c r="Z1587" s="16">
        <v>0</v>
      </c>
      <c r="AA1587" s="36">
        <v>7.32</v>
      </c>
      <c r="AB1587" s="36"/>
      <c r="AC1587" s="36">
        <v>7.32</v>
      </c>
      <c r="AD1587" s="70">
        <f t="shared" si="341"/>
        <v>7.9788000000000006</v>
      </c>
      <c r="AE1587" s="70">
        <f t="shared" si="342"/>
        <v>9.9735000000000014</v>
      </c>
      <c r="AF1587" s="70">
        <f t="shared" si="343"/>
        <v>10.771380000000002</v>
      </c>
      <c r="AG1587" s="36">
        <f t="shared" si="344"/>
        <v>7.97</v>
      </c>
      <c r="AH1587" s="36">
        <f t="shared" si="345"/>
        <v>9.9700000000000006</v>
      </c>
      <c r="AI1587" s="36">
        <f t="shared" si="346"/>
        <v>10.77</v>
      </c>
      <c r="AJ1587" s="40">
        <v>42538</v>
      </c>
      <c r="AK1587" s="40">
        <v>42542</v>
      </c>
      <c r="AL1587" s="22"/>
      <c r="AM1587" s="20" t="s">
        <v>184</v>
      </c>
      <c r="AN1587" s="20"/>
      <c r="AO1587" s="20" t="s">
        <v>409</v>
      </c>
      <c r="AP1587" s="20"/>
      <c r="AQ1587" s="20"/>
      <c r="AR1587" s="22"/>
      <c r="AS1587" s="46">
        <v>42552</v>
      </c>
      <c r="AT1587" s="173"/>
    </row>
    <row r="1588" spans="1:46" ht="47.25" customHeight="1">
      <c r="A1588" s="16">
        <v>8699745014650</v>
      </c>
      <c r="B1588" s="16" t="s">
        <v>7167</v>
      </c>
      <c r="C1588" s="16" t="s">
        <v>7168</v>
      </c>
      <c r="D1588" s="18" t="s">
        <v>87</v>
      </c>
      <c r="E1588" s="18" t="s">
        <v>87</v>
      </c>
      <c r="F1588" s="18">
        <v>2</v>
      </c>
      <c r="G1588" s="18">
        <v>2</v>
      </c>
      <c r="H1588" s="18">
        <v>1</v>
      </c>
      <c r="I1588" s="18"/>
      <c r="J1588" s="18"/>
      <c r="K1588" s="18"/>
      <c r="L1588" s="19" t="s">
        <v>7355</v>
      </c>
      <c r="M1588" s="19" t="s">
        <v>7356</v>
      </c>
      <c r="N1588" s="18" t="s">
        <v>4737</v>
      </c>
      <c r="O1588" s="18">
        <v>500</v>
      </c>
      <c r="P1588" s="18" t="s">
        <v>197</v>
      </c>
      <c r="Q1588" s="18">
        <v>1</v>
      </c>
      <c r="R1588" s="18" t="s">
        <v>95</v>
      </c>
      <c r="S1588" s="37" t="s">
        <v>96</v>
      </c>
      <c r="T1588" s="18" t="s">
        <v>222</v>
      </c>
      <c r="U1588" s="38">
        <v>257.45</v>
      </c>
      <c r="V1588" s="38">
        <v>257.45</v>
      </c>
      <c r="W1588" s="38">
        <v>257.45</v>
      </c>
      <c r="X1588" s="18" t="s">
        <v>222</v>
      </c>
      <c r="Y1588" s="39"/>
      <c r="Z1588" s="16">
        <v>0</v>
      </c>
      <c r="AA1588" s="36">
        <v>384.57</v>
      </c>
      <c r="AB1588" s="36"/>
      <c r="AC1588" s="36">
        <v>384.57</v>
      </c>
      <c r="AD1588" s="38">
        <f t="shared" si="341"/>
        <v>399.8614</v>
      </c>
      <c r="AE1588" s="38">
        <f t="shared" si="342"/>
        <v>465.99276800000001</v>
      </c>
      <c r="AF1588" s="38">
        <f t="shared" si="343"/>
        <v>503.27218944000003</v>
      </c>
      <c r="AG1588" s="36">
        <f t="shared" si="344"/>
        <v>399.86</v>
      </c>
      <c r="AH1588" s="36">
        <f t="shared" si="345"/>
        <v>465.99</v>
      </c>
      <c r="AI1588" s="36">
        <f t="shared" si="346"/>
        <v>503.27</v>
      </c>
      <c r="AJ1588" s="40">
        <v>43021</v>
      </c>
      <c r="AK1588" s="40">
        <v>43025</v>
      </c>
      <c r="AL1588" s="17">
        <v>1</v>
      </c>
      <c r="AM1588" s="20" t="s">
        <v>477</v>
      </c>
      <c r="AN1588" s="20"/>
      <c r="AO1588" s="20" t="s">
        <v>215</v>
      </c>
      <c r="AP1588" s="20"/>
      <c r="AQ1588" s="20"/>
      <c r="AR1588" s="22"/>
      <c r="AS1588" s="46">
        <v>42552</v>
      </c>
      <c r="AT1588" s="173"/>
    </row>
    <row r="1589" spans="1:46" ht="47.25" customHeight="1">
      <c r="A1589" s="16">
        <v>8699793000025</v>
      </c>
      <c r="B1589" s="16" t="s">
        <v>1492</v>
      </c>
      <c r="C1589" s="16" t="s">
        <v>1493</v>
      </c>
      <c r="D1589" s="18" t="s">
        <v>87</v>
      </c>
      <c r="E1589" s="18" t="s">
        <v>87</v>
      </c>
      <c r="F1589" s="39" t="s">
        <v>1494</v>
      </c>
      <c r="G1589" s="18">
        <v>2</v>
      </c>
      <c r="H1589" s="18">
        <v>1</v>
      </c>
      <c r="I1589" s="18"/>
      <c r="J1589" s="18"/>
      <c r="K1589" s="18"/>
      <c r="L1589" s="19" t="s">
        <v>1495</v>
      </c>
      <c r="M1589" s="19" t="s">
        <v>1497</v>
      </c>
      <c r="N1589" s="18" t="s">
        <v>1498</v>
      </c>
      <c r="O1589" s="18">
        <v>400</v>
      </c>
      <c r="P1589" s="18" t="s">
        <v>197</v>
      </c>
      <c r="Q1589" s="18">
        <v>1</v>
      </c>
      <c r="R1589" s="18" t="s">
        <v>95</v>
      </c>
      <c r="S1589" s="37" t="s">
        <v>96</v>
      </c>
      <c r="T1589" s="18" t="s">
        <v>165</v>
      </c>
      <c r="U1589" s="38">
        <v>10.26</v>
      </c>
      <c r="V1589" s="38">
        <v>10.26</v>
      </c>
      <c r="W1589" s="38">
        <v>10.26</v>
      </c>
      <c r="X1589" s="18" t="s">
        <v>165</v>
      </c>
      <c r="Y1589" s="39"/>
      <c r="Z1589" s="16">
        <v>0</v>
      </c>
      <c r="AA1589" s="36">
        <v>24</v>
      </c>
      <c r="AB1589" s="36"/>
      <c r="AC1589" s="36">
        <v>24</v>
      </c>
      <c r="AD1589" s="38">
        <f t="shared" si="341"/>
        <v>26.020000000000003</v>
      </c>
      <c r="AE1589" s="38">
        <f t="shared" si="342"/>
        <v>32.525000000000006</v>
      </c>
      <c r="AF1589" s="38">
        <f t="shared" si="343"/>
        <v>35.12700000000001</v>
      </c>
      <c r="AG1589" s="36">
        <f t="shared" si="344"/>
        <v>26.02</v>
      </c>
      <c r="AH1589" s="36">
        <f t="shared" si="345"/>
        <v>32.520000000000003</v>
      </c>
      <c r="AI1589" s="36">
        <f t="shared" si="346"/>
        <v>35.119999999999997</v>
      </c>
      <c r="AJ1589" s="40">
        <v>42783</v>
      </c>
      <c r="AK1589" s="40">
        <v>42786</v>
      </c>
      <c r="AL1589" s="17"/>
      <c r="AM1589" s="20" t="s">
        <v>1509</v>
      </c>
      <c r="AN1589" s="20"/>
      <c r="AO1589" s="20" t="s">
        <v>7610</v>
      </c>
      <c r="AP1589" s="20"/>
      <c r="AQ1589" s="20"/>
      <c r="AR1589" s="22"/>
      <c r="AS1589" s="46">
        <v>42552</v>
      </c>
      <c r="AT1589" s="173"/>
    </row>
    <row r="1590" spans="1:46" ht="47.25" customHeight="1">
      <c r="A1590" s="16">
        <v>8699793002241</v>
      </c>
      <c r="B1590" s="16" t="s">
        <v>1492</v>
      </c>
      <c r="C1590" s="16" t="s">
        <v>1493</v>
      </c>
      <c r="D1590" s="18" t="s">
        <v>87</v>
      </c>
      <c r="E1590" s="18" t="s">
        <v>87</v>
      </c>
      <c r="F1590" s="39" t="s">
        <v>1494</v>
      </c>
      <c r="G1590" s="18">
        <v>2</v>
      </c>
      <c r="H1590" s="18">
        <v>1</v>
      </c>
      <c r="I1590" s="18"/>
      <c r="J1590" s="18"/>
      <c r="K1590" s="18"/>
      <c r="L1590" s="19" t="s">
        <v>10242</v>
      </c>
      <c r="M1590" s="19" t="s">
        <v>1497</v>
      </c>
      <c r="N1590" s="18" t="s">
        <v>1498</v>
      </c>
      <c r="O1590" s="18">
        <v>300</v>
      </c>
      <c r="P1590" s="18" t="s">
        <v>197</v>
      </c>
      <c r="Q1590" s="18">
        <v>1</v>
      </c>
      <c r="R1590" s="18" t="s">
        <v>95</v>
      </c>
      <c r="S1590" s="37" t="s">
        <v>96</v>
      </c>
      <c r="T1590" s="18" t="s">
        <v>165</v>
      </c>
      <c r="U1590" s="38">
        <v>5.92</v>
      </c>
      <c r="V1590" s="38">
        <v>5.92</v>
      </c>
      <c r="W1590" s="38">
        <v>5.92</v>
      </c>
      <c r="X1590" s="18" t="s">
        <v>165</v>
      </c>
      <c r="Y1590" s="39"/>
      <c r="Z1590" s="16">
        <v>0</v>
      </c>
      <c r="AA1590" s="36">
        <v>13.84</v>
      </c>
      <c r="AB1590" s="36"/>
      <c r="AC1590" s="36">
        <v>13.84</v>
      </c>
      <c r="AD1590" s="38">
        <f t="shared" si="341"/>
        <v>15.0472</v>
      </c>
      <c r="AE1590" s="38">
        <f t="shared" si="342"/>
        <v>18.809000000000001</v>
      </c>
      <c r="AF1590" s="38">
        <f t="shared" si="343"/>
        <v>20.313720000000004</v>
      </c>
      <c r="AG1590" s="36">
        <f t="shared" si="344"/>
        <v>15.04</v>
      </c>
      <c r="AH1590" s="36">
        <f t="shared" si="345"/>
        <v>18.8</v>
      </c>
      <c r="AI1590" s="36">
        <f t="shared" si="346"/>
        <v>20.309999999999999</v>
      </c>
      <c r="AJ1590" s="40">
        <v>42902</v>
      </c>
      <c r="AK1590" s="40">
        <v>42906</v>
      </c>
      <c r="AL1590" s="17"/>
      <c r="AM1590" s="20" t="s">
        <v>1509</v>
      </c>
      <c r="AN1590" s="20"/>
      <c r="AO1590" s="20" t="s">
        <v>1732</v>
      </c>
      <c r="AP1590" s="20"/>
      <c r="AQ1590" s="20"/>
      <c r="AR1590" s="22"/>
      <c r="AS1590" s="46">
        <v>42552</v>
      </c>
      <c r="AT1590" s="173"/>
    </row>
    <row r="1591" spans="1:46" ht="47.25" customHeight="1">
      <c r="A1591" s="16">
        <v>8699702986327</v>
      </c>
      <c r="B1591" s="16" t="s">
        <v>849</v>
      </c>
      <c r="C1591" s="16" t="s">
        <v>850</v>
      </c>
      <c r="D1591" s="17" t="s">
        <v>87</v>
      </c>
      <c r="E1591" s="18" t="s">
        <v>87</v>
      </c>
      <c r="F1591" s="18">
        <v>1</v>
      </c>
      <c r="G1591" s="18">
        <v>2</v>
      </c>
      <c r="H1591" s="18">
        <v>1</v>
      </c>
      <c r="I1591" s="18"/>
      <c r="J1591" s="18"/>
      <c r="K1591" s="18"/>
      <c r="L1591" s="19" t="s">
        <v>1026</v>
      </c>
      <c r="M1591" s="19" t="s">
        <v>874</v>
      </c>
      <c r="N1591" s="18" t="s">
        <v>1258</v>
      </c>
      <c r="O1591" s="18" t="s">
        <v>854</v>
      </c>
      <c r="P1591" s="18" t="s">
        <v>855</v>
      </c>
      <c r="Q1591" s="18">
        <v>1</v>
      </c>
      <c r="R1591" s="76" t="s">
        <v>8787</v>
      </c>
      <c r="S1591" s="37" t="s">
        <v>96</v>
      </c>
      <c r="T1591" s="18" t="s">
        <v>678</v>
      </c>
      <c r="U1591" s="37">
        <v>129.38999999999999</v>
      </c>
      <c r="V1591" s="37">
        <v>129.38999999999999</v>
      </c>
      <c r="W1591" s="37">
        <v>129.38999999999999</v>
      </c>
      <c r="X1591" s="18" t="s">
        <v>678</v>
      </c>
      <c r="Y1591" s="39"/>
      <c r="Z1591" s="16">
        <v>0</v>
      </c>
      <c r="AA1591" s="36">
        <v>301.18</v>
      </c>
      <c r="AB1591" s="36"/>
      <c r="AC1591" s="36">
        <v>301.18</v>
      </c>
      <c r="AD1591" s="70">
        <f t="shared" si="341"/>
        <v>314.80360000000002</v>
      </c>
      <c r="AE1591" s="70">
        <f t="shared" si="342"/>
        <v>370.72803199999998</v>
      </c>
      <c r="AF1591" s="70">
        <f t="shared" si="343"/>
        <v>400.38627456</v>
      </c>
      <c r="AG1591" s="36">
        <f t="shared" si="344"/>
        <v>314.8</v>
      </c>
      <c r="AH1591" s="36">
        <f t="shared" si="345"/>
        <v>370.72</v>
      </c>
      <c r="AI1591" s="36">
        <f t="shared" si="346"/>
        <v>400.38</v>
      </c>
      <c r="AJ1591" s="40">
        <v>42419</v>
      </c>
      <c r="AK1591" s="40">
        <v>42422</v>
      </c>
      <c r="AL1591" s="22"/>
      <c r="AM1591" s="20" t="s">
        <v>184</v>
      </c>
      <c r="AN1591" s="20"/>
      <c r="AO1591" s="20" t="s">
        <v>8181</v>
      </c>
      <c r="AP1591" s="20"/>
      <c r="AQ1591" s="20"/>
      <c r="AR1591" s="22"/>
      <c r="AS1591" s="46">
        <v>42552</v>
      </c>
      <c r="AT1591" s="173"/>
    </row>
    <row r="1592" spans="1:46" ht="47.25" customHeight="1">
      <c r="A1592" s="16">
        <v>8699702986358</v>
      </c>
      <c r="B1592" s="16" t="s">
        <v>849</v>
      </c>
      <c r="C1592" s="16" t="s">
        <v>850</v>
      </c>
      <c r="D1592" s="17" t="s">
        <v>87</v>
      </c>
      <c r="E1592" s="18" t="s">
        <v>87</v>
      </c>
      <c r="F1592" s="18">
        <v>1</v>
      </c>
      <c r="G1592" s="18">
        <v>2</v>
      </c>
      <c r="H1592" s="18">
        <v>1</v>
      </c>
      <c r="I1592" s="18"/>
      <c r="J1592" s="18"/>
      <c r="K1592" s="18"/>
      <c r="L1592" s="19" t="s">
        <v>852</v>
      </c>
      <c r="M1592" s="19" t="s">
        <v>853</v>
      </c>
      <c r="N1592" s="18" t="s">
        <v>1258</v>
      </c>
      <c r="O1592" s="18" t="s">
        <v>854</v>
      </c>
      <c r="P1592" s="18" t="s">
        <v>855</v>
      </c>
      <c r="Q1592" s="18">
        <v>5</v>
      </c>
      <c r="R1592" s="76" t="s">
        <v>8787</v>
      </c>
      <c r="S1592" s="37" t="s">
        <v>96</v>
      </c>
      <c r="T1592" s="18" t="s">
        <v>678</v>
      </c>
      <c r="U1592" s="37">
        <v>620.80999999999995</v>
      </c>
      <c r="V1592" s="37">
        <v>620.80999999999995</v>
      </c>
      <c r="W1592" s="37">
        <v>620.80999999999995</v>
      </c>
      <c r="X1592" s="18" t="s">
        <v>678</v>
      </c>
      <c r="Y1592" s="39"/>
      <c r="Z1592" s="16">
        <v>0</v>
      </c>
      <c r="AA1592" s="36">
        <v>1445.38</v>
      </c>
      <c r="AB1592" s="36"/>
      <c r="AC1592" s="36">
        <v>1445.38</v>
      </c>
      <c r="AD1592" s="70">
        <f t="shared" si="341"/>
        <v>1481.8876</v>
      </c>
      <c r="AE1592" s="70">
        <f t="shared" si="342"/>
        <v>1677.8621120000003</v>
      </c>
      <c r="AF1592" s="70">
        <f t="shared" si="343"/>
        <v>1812.0910809600005</v>
      </c>
      <c r="AG1592" s="36">
        <f t="shared" si="344"/>
        <v>1481.88</v>
      </c>
      <c r="AH1592" s="36">
        <f t="shared" si="345"/>
        <v>1677.86</v>
      </c>
      <c r="AI1592" s="36">
        <f t="shared" si="346"/>
        <v>1812.09</v>
      </c>
      <c r="AJ1592" s="40">
        <v>42419</v>
      </c>
      <c r="AK1592" s="40">
        <v>42422</v>
      </c>
      <c r="AL1592" s="22"/>
      <c r="AM1592" s="20" t="s">
        <v>184</v>
      </c>
      <c r="AN1592" s="20"/>
      <c r="AO1592" s="20" t="s">
        <v>8181</v>
      </c>
      <c r="AP1592" s="20"/>
      <c r="AQ1592" s="20"/>
      <c r="AR1592" s="22"/>
      <c r="AS1592" s="46">
        <v>42552</v>
      </c>
      <c r="AT1592" s="173"/>
    </row>
    <row r="1593" spans="1:46" ht="47.25" customHeight="1">
      <c r="A1593" s="16">
        <v>8699702986310</v>
      </c>
      <c r="B1593" s="16" t="s">
        <v>668</v>
      </c>
      <c r="C1593" s="16" t="s">
        <v>669</v>
      </c>
      <c r="D1593" s="17" t="s">
        <v>87</v>
      </c>
      <c r="E1593" s="18" t="s">
        <v>87</v>
      </c>
      <c r="F1593" s="18">
        <v>5</v>
      </c>
      <c r="G1593" s="18">
        <v>1</v>
      </c>
      <c r="H1593" s="18">
        <v>1</v>
      </c>
      <c r="I1593" s="18"/>
      <c r="J1593" s="18"/>
      <c r="K1593" s="18"/>
      <c r="L1593" s="19" t="s">
        <v>671</v>
      </c>
      <c r="M1593" s="19" t="s">
        <v>672</v>
      </c>
      <c r="N1593" s="18" t="s">
        <v>1258</v>
      </c>
      <c r="O1593" s="18">
        <v>1500</v>
      </c>
      <c r="P1593" s="18" t="s">
        <v>675</v>
      </c>
      <c r="Q1593" s="18">
        <v>1</v>
      </c>
      <c r="R1593" s="76" t="s">
        <v>8787</v>
      </c>
      <c r="S1593" s="37" t="s">
        <v>96</v>
      </c>
      <c r="T1593" s="18" t="s">
        <v>678</v>
      </c>
      <c r="U1593" s="38">
        <v>70.349999999999994</v>
      </c>
      <c r="V1593" s="38">
        <v>70.349999999999994</v>
      </c>
      <c r="W1593" s="38">
        <v>70.349999999999994</v>
      </c>
      <c r="X1593" s="18" t="s">
        <v>678</v>
      </c>
      <c r="Y1593" s="39"/>
      <c r="Z1593" s="16">
        <v>3</v>
      </c>
      <c r="AA1593" s="36">
        <v>266.66000000000003</v>
      </c>
      <c r="AB1593" s="36">
        <f>TRUNC((AA1593/3.7166*4.0491),2)</f>
        <v>290.51</v>
      </c>
      <c r="AC1593" s="36">
        <v>290.51</v>
      </c>
      <c r="AD1593" s="38">
        <f t="shared" si="341"/>
        <v>303.92019999999997</v>
      </c>
      <c r="AE1593" s="38">
        <f t="shared" si="342"/>
        <v>358.53862399999997</v>
      </c>
      <c r="AF1593" s="38">
        <f t="shared" si="343"/>
        <v>387.22171392000001</v>
      </c>
      <c r="AG1593" s="36">
        <f t="shared" si="344"/>
        <v>303.92</v>
      </c>
      <c r="AH1593" s="36">
        <f t="shared" si="345"/>
        <v>358.53</v>
      </c>
      <c r="AI1593" s="36">
        <f t="shared" si="346"/>
        <v>387.22</v>
      </c>
      <c r="AJ1593" s="40">
        <v>42748</v>
      </c>
      <c r="AK1593" s="40">
        <v>42752</v>
      </c>
      <c r="AL1593" s="18"/>
      <c r="AM1593" s="20" t="s">
        <v>184</v>
      </c>
      <c r="AN1593" s="20"/>
      <c r="AO1593" s="20" t="s">
        <v>8181</v>
      </c>
      <c r="AP1593" s="20"/>
      <c r="AQ1593" s="20"/>
      <c r="AR1593" s="22"/>
      <c r="AS1593" s="46">
        <v>42552</v>
      </c>
      <c r="AT1593" s="173"/>
    </row>
    <row r="1594" spans="1:46" ht="47.25" customHeight="1">
      <c r="A1594" s="16">
        <v>8699548010774</v>
      </c>
      <c r="B1594" s="16" t="s">
        <v>9451</v>
      </c>
      <c r="C1594" s="16" t="s">
        <v>9452</v>
      </c>
      <c r="D1594" s="17" t="s">
        <v>87</v>
      </c>
      <c r="E1594" s="18" t="s">
        <v>41</v>
      </c>
      <c r="F1594" s="18">
        <v>0</v>
      </c>
      <c r="G1594" s="18">
        <v>2</v>
      </c>
      <c r="H1594" s="18">
        <v>2</v>
      </c>
      <c r="I1594" s="18"/>
      <c r="J1594" s="18"/>
      <c r="K1594" s="18"/>
      <c r="L1594" s="19" t="s">
        <v>9453</v>
      </c>
      <c r="M1594" s="19" t="s">
        <v>2744</v>
      </c>
      <c r="N1594" s="18" t="s">
        <v>51</v>
      </c>
      <c r="O1594" s="18" t="s">
        <v>9454</v>
      </c>
      <c r="P1594" s="18" t="s">
        <v>163</v>
      </c>
      <c r="Q1594" s="18">
        <v>21</v>
      </c>
      <c r="R1594" s="18" t="s">
        <v>45</v>
      </c>
      <c r="S1594" s="37" t="s">
        <v>96</v>
      </c>
      <c r="T1594" s="18" t="s">
        <v>53</v>
      </c>
      <c r="U1594" s="37">
        <v>6.5475886705792297</v>
      </c>
      <c r="V1594" s="37">
        <v>6.5475886705792297</v>
      </c>
      <c r="W1594" s="37">
        <v>0</v>
      </c>
      <c r="X1594" s="18" t="s">
        <v>53</v>
      </c>
      <c r="Y1594" s="39"/>
      <c r="Z1594" s="16">
        <v>0</v>
      </c>
      <c r="AA1594" s="36">
        <v>13.84</v>
      </c>
      <c r="AB1594" s="36"/>
      <c r="AC1594" s="36">
        <v>13.84</v>
      </c>
      <c r="AD1594" s="37">
        <f t="shared" si="341"/>
        <v>15.0472</v>
      </c>
      <c r="AE1594" s="37">
        <f t="shared" si="342"/>
        <v>18.809000000000001</v>
      </c>
      <c r="AF1594" s="37">
        <f t="shared" si="343"/>
        <v>20.313720000000004</v>
      </c>
      <c r="AG1594" s="36">
        <f t="shared" si="344"/>
        <v>15.04</v>
      </c>
      <c r="AH1594" s="36">
        <f t="shared" si="345"/>
        <v>18.8</v>
      </c>
      <c r="AI1594" s="36">
        <f t="shared" si="346"/>
        <v>20.309999999999999</v>
      </c>
      <c r="AJ1594" s="40">
        <v>42419</v>
      </c>
      <c r="AK1594" s="40">
        <v>42422</v>
      </c>
      <c r="AL1594" s="22"/>
      <c r="AM1594" s="20" t="s">
        <v>184</v>
      </c>
      <c r="AN1594" s="20"/>
      <c r="AO1594" s="20" t="s">
        <v>2884</v>
      </c>
      <c r="AP1594" s="20"/>
      <c r="AQ1594" s="20"/>
      <c r="AR1594" s="22"/>
      <c r="AS1594" s="46">
        <v>42552</v>
      </c>
      <c r="AT1594" s="173"/>
    </row>
    <row r="1595" spans="1:46" ht="47.25" customHeight="1">
      <c r="A1595" s="16">
        <v>8699579010033</v>
      </c>
      <c r="B1595" s="16" t="s">
        <v>8686</v>
      </c>
      <c r="C1595" s="16" t="s">
        <v>8687</v>
      </c>
      <c r="D1595" s="17" t="s">
        <v>38</v>
      </c>
      <c r="E1595" s="18" t="s">
        <v>41</v>
      </c>
      <c r="F1595" s="18">
        <v>4</v>
      </c>
      <c r="G1595" s="18">
        <v>2</v>
      </c>
      <c r="H1595" s="18">
        <v>2</v>
      </c>
      <c r="I1595" s="18"/>
      <c r="J1595" s="18"/>
      <c r="K1595" s="18"/>
      <c r="L1595" s="19" t="s">
        <v>8688</v>
      </c>
      <c r="M1595" s="19" t="s">
        <v>8689</v>
      </c>
      <c r="N1595" s="18" t="s">
        <v>7510</v>
      </c>
      <c r="O1595" s="18">
        <v>300</v>
      </c>
      <c r="P1595" s="18" t="s">
        <v>163</v>
      </c>
      <c r="Q1595" s="18">
        <v>50</v>
      </c>
      <c r="R1595" s="18" t="s">
        <v>45</v>
      </c>
      <c r="S1595" s="37" t="s">
        <v>46</v>
      </c>
      <c r="T1595" s="18" t="s">
        <v>53</v>
      </c>
      <c r="U1595" s="37">
        <v>2.36</v>
      </c>
      <c r="V1595" s="37">
        <v>2.36</v>
      </c>
      <c r="W1595" s="37">
        <v>0</v>
      </c>
      <c r="X1595" s="18" t="s">
        <v>53</v>
      </c>
      <c r="Y1595" s="39">
        <v>3</v>
      </c>
      <c r="Z1595" s="16">
        <v>0</v>
      </c>
      <c r="AA1595" s="36">
        <v>4.99</v>
      </c>
      <c r="AB1595" s="36"/>
      <c r="AC1595" s="36">
        <v>4.99</v>
      </c>
      <c r="AD1595" s="70">
        <f t="shared" si="341"/>
        <v>5.4391000000000007</v>
      </c>
      <c r="AE1595" s="70">
        <f t="shared" si="342"/>
        <v>6.7988750000000007</v>
      </c>
      <c r="AF1595" s="70">
        <f t="shared" si="343"/>
        <v>7.342785000000001</v>
      </c>
      <c r="AG1595" s="36">
        <f t="shared" si="344"/>
        <v>5.43</v>
      </c>
      <c r="AH1595" s="36">
        <f t="shared" si="345"/>
        <v>6.79</v>
      </c>
      <c r="AI1595" s="36">
        <f t="shared" si="346"/>
        <v>7.34</v>
      </c>
      <c r="AJ1595" s="40">
        <v>42447</v>
      </c>
      <c r="AK1595" s="40">
        <v>42451</v>
      </c>
      <c r="AL1595" s="22"/>
      <c r="AM1595" s="20" t="s">
        <v>184</v>
      </c>
      <c r="AN1595" s="20"/>
      <c r="AO1595" s="20" t="s">
        <v>1916</v>
      </c>
      <c r="AP1595" s="20"/>
      <c r="AQ1595" s="20"/>
      <c r="AR1595" s="22"/>
      <c r="AS1595" s="46">
        <v>42552</v>
      </c>
      <c r="AT1595" s="173"/>
    </row>
    <row r="1596" spans="1:46" ht="47.25" customHeight="1">
      <c r="A1596" s="16">
        <v>8697935090408</v>
      </c>
      <c r="B1596" s="16" t="s">
        <v>8771</v>
      </c>
      <c r="C1596" s="16" t="s">
        <v>8772</v>
      </c>
      <c r="D1596" s="17" t="s">
        <v>38</v>
      </c>
      <c r="E1596" s="18" t="s">
        <v>38</v>
      </c>
      <c r="F1596" s="18">
        <v>0</v>
      </c>
      <c r="G1596" s="18">
        <v>1</v>
      </c>
      <c r="H1596" s="18">
        <v>1</v>
      </c>
      <c r="I1596" s="18"/>
      <c r="J1596" s="18"/>
      <c r="K1596" s="18"/>
      <c r="L1596" s="19" t="s">
        <v>8774</v>
      </c>
      <c r="M1596" s="19" t="s">
        <v>1359</v>
      </c>
      <c r="N1596" s="18" t="s">
        <v>1758</v>
      </c>
      <c r="O1596" s="18">
        <v>150</v>
      </c>
      <c r="P1596" s="18" t="s">
        <v>163</v>
      </c>
      <c r="Q1596" s="18">
        <v>3</v>
      </c>
      <c r="R1596" s="18" t="s">
        <v>45</v>
      </c>
      <c r="S1596" s="37" t="s">
        <v>46</v>
      </c>
      <c r="T1596" s="18" t="s">
        <v>284</v>
      </c>
      <c r="U1596" s="37">
        <v>54.72</v>
      </c>
      <c r="V1596" s="37">
        <v>54.72</v>
      </c>
      <c r="W1596" s="37">
        <v>32.83</v>
      </c>
      <c r="X1596" s="18" t="s">
        <v>284</v>
      </c>
      <c r="Y1596" s="39"/>
      <c r="Z1596" s="16">
        <v>0</v>
      </c>
      <c r="AA1596" s="36">
        <v>69.47</v>
      </c>
      <c r="AB1596" s="36"/>
      <c r="AC1596" s="36">
        <v>69.47</v>
      </c>
      <c r="AD1596" s="70">
        <f t="shared" si="341"/>
        <v>74.932900000000004</v>
      </c>
      <c r="AE1596" s="70">
        <f t="shared" si="342"/>
        <v>93.666125000000008</v>
      </c>
      <c r="AF1596" s="70">
        <f t="shared" si="343"/>
        <v>101.15941500000001</v>
      </c>
      <c r="AG1596" s="36">
        <f t="shared" si="344"/>
        <v>74.930000000000007</v>
      </c>
      <c r="AH1596" s="36">
        <f t="shared" si="345"/>
        <v>93.66</v>
      </c>
      <c r="AI1596" s="36">
        <f t="shared" si="346"/>
        <v>101.15</v>
      </c>
      <c r="AJ1596" s="40">
        <v>42419</v>
      </c>
      <c r="AK1596" s="40">
        <v>42422</v>
      </c>
      <c r="AL1596" s="22"/>
      <c r="AM1596" s="20" t="s">
        <v>184</v>
      </c>
      <c r="AN1596" s="20"/>
      <c r="AO1596" s="20" t="s">
        <v>1981</v>
      </c>
      <c r="AP1596" s="20"/>
      <c r="AQ1596" s="20"/>
      <c r="AR1596" s="22"/>
      <c r="AS1596" s="46">
        <v>42552</v>
      </c>
      <c r="AT1596" s="173"/>
    </row>
    <row r="1597" spans="1:46" ht="47.25" customHeight="1">
      <c r="A1597" s="16">
        <v>8697930092353</v>
      </c>
      <c r="B1597" s="16" t="s">
        <v>8206</v>
      </c>
      <c r="C1597" s="16" t="s">
        <v>8207</v>
      </c>
      <c r="D1597" s="17" t="s">
        <v>38</v>
      </c>
      <c r="E1597" s="18" t="s">
        <v>38</v>
      </c>
      <c r="F1597" s="18">
        <v>3</v>
      </c>
      <c r="G1597" s="18">
        <v>2</v>
      </c>
      <c r="H1597" s="18">
        <v>2</v>
      </c>
      <c r="I1597" s="18"/>
      <c r="J1597" s="18"/>
      <c r="K1597" s="18"/>
      <c r="L1597" s="19" t="s">
        <v>3929</v>
      </c>
      <c r="M1597" s="19" t="s">
        <v>3930</v>
      </c>
      <c r="N1597" s="18" t="s">
        <v>1604</v>
      </c>
      <c r="O1597" s="18">
        <v>400</v>
      </c>
      <c r="P1597" s="18" t="s">
        <v>163</v>
      </c>
      <c r="Q1597" s="18">
        <v>20</v>
      </c>
      <c r="R1597" s="18" t="s">
        <v>45</v>
      </c>
      <c r="S1597" s="37" t="s">
        <v>46</v>
      </c>
      <c r="T1597" s="18" t="s">
        <v>53</v>
      </c>
      <c r="U1597" s="37">
        <v>1.81</v>
      </c>
      <c r="V1597" s="37">
        <v>1.81</v>
      </c>
      <c r="W1597" s="37">
        <v>0</v>
      </c>
      <c r="X1597" s="18" t="s">
        <v>53</v>
      </c>
      <c r="Y1597" s="39"/>
      <c r="Z1597" s="16">
        <v>0</v>
      </c>
      <c r="AA1597" s="36">
        <v>3.83</v>
      </c>
      <c r="AB1597" s="36"/>
      <c r="AC1597" s="36">
        <v>3.83</v>
      </c>
      <c r="AD1597" s="70">
        <f t="shared" si="341"/>
        <v>4.1747000000000005</v>
      </c>
      <c r="AE1597" s="70">
        <f t="shared" si="342"/>
        <v>5.2183750000000009</v>
      </c>
      <c r="AF1597" s="70">
        <f t="shared" si="343"/>
        <v>5.6358450000000015</v>
      </c>
      <c r="AG1597" s="36">
        <f t="shared" si="344"/>
        <v>4.17</v>
      </c>
      <c r="AH1597" s="36">
        <f t="shared" si="345"/>
        <v>5.21</v>
      </c>
      <c r="AI1597" s="36">
        <f t="shared" si="346"/>
        <v>5.63</v>
      </c>
      <c r="AJ1597" s="40">
        <v>42447</v>
      </c>
      <c r="AK1597" s="40">
        <v>42451</v>
      </c>
      <c r="AL1597" s="22"/>
      <c r="AM1597" s="20" t="s">
        <v>184</v>
      </c>
      <c r="AN1597" s="20"/>
      <c r="AO1597" s="20" t="s">
        <v>272</v>
      </c>
      <c r="AP1597" s="20"/>
      <c r="AQ1597" s="20"/>
      <c r="AR1597" s="22"/>
      <c r="AS1597" s="46">
        <v>42552</v>
      </c>
      <c r="AT1597" s="173"/>
    </row>
    <row r="1598" spans="1:46" ht="47.25" customHeight="1">
      <c r="A1598" s="16">
        <v>8699591890026</v>
      </c>
      <c r="B1598" s="16" t="s">
        <v>36</v>
      </c>
      <c r="C1598" s="16" t="s">
        <v>37</v>
      </c>
      <c r="D1598" s="17" t="s">
        <v>323</v>
      </c>
      <c r="E1598" s="18" t="s">
        <v>295</v>
      </c>
      <c r="F1598" s="18">
        <v>6</v>
      </c>
      <c r="G1598" s="18">
        <v>2</v>
      </c>
      <c r="H1598" s="18">
        <v>2</v>
      </c>
      <c r="I1598" s="18"/>
      <c r="J1598" s="18"/>
      <c r="K1598" s="18"/>
      <c r="L1598" s="19" t="s">
        <v>10895</v>
      </c>
      <c r="M1598" s="19" t="s">
        <v>43</v>
      </c>
      <c r="N1598" s="18" t="s">
        <v>1242</v>
      </c>
      <c r="O1598" s="18">
        <v>125</v>
      </c>
      <c r="P1598" s="18" t="s">
        <v>163</v>
      </c>
      <c r="Q1598" s="18">
        <v>10</v>
      </c>
      <c r="R1598" s="18" t="s">
        <v>95</v>
      </c>
      <c r="S1598" s="37" t="s">
        <v>46</v>
      </c>
      <c r="T1598" s="18" t="s">
        <v>53</v>
      </c>
      <c r="U1598" s="38">
        <v>3.92</v>
      </c>
      <c r="V1598" s="38">
        <v>3.92</v>
      </c>
      <c r="W1598" s="38">
        <v>3.92</v>
      </c>
      <c r="X1598" s="18" t="s">
        <v>53</v>
      </c>
      <c r="Y1598" s="39"/>
      <c r="Z1598" s="16">
        <v>0</v>
      </c>
      <c r="AA1598" s="36">
        <v>10.55</v>
      </c>
      <c r="AB1598" s="36"/>
      <c r="AC1598" s="36">
        <v>10.55</v>
      </c>
      <c r="AD1598" s="38">
        <f t="shared" si="341"/>
        <v>11.494000000000002</v>
      </c>
      <c r="AE1598" s="38">
        <f t="shared" si="342"/>
        <v>14.367500000000001</v>
      </c>
      <c r="AF1598" s="38">
        <f t="shared" si="343"/>
        <v>15.516900000000003</v>
      </c>
      <c r="AG1598" s="36">
        <f t="shared" si="344"/>
        <v>11.49</v>
      </c>
      <c r="AH1598" s="36">
        <f t="shared" si="345"/>
        <v>14.36</v>
      </c>
      <c r="AI1598" s="36">
        <f t="shared" si="346"/>
        <v>15.51</v>
      </c>
      <c r="AJ1598" s="40">
        <v>43146</v>
      </c>
      <c r="AK1598" s="40">
        <v>43150</v>
      </c>
      <c r="AL1598" s="17">
        <v>1</v>
      </c>
      <c r="AM1598" s="17" t="s">
        <v>10882</v>
      </c>
      <c r="AN1598" s="17"/>
      <c r="AO1598" s="20" t="s">
        <v>8280</v>
      </c>
      <c r="AP1598" s="20"/>
      <c r="AQ1598" s="20"/>
      <c r="AR1598" s="22"/>
      <c r="AS1598" s="46">
        <v>42552</v>
      </c>
      <c r="AT1598" s="173"/>
    </row>
    <row r="1599" spans="1:46" ht="47.25" customHeight="1">
      <c r="A1599" s="16">
        <v>8699591890019</v>
      </c>
      <c r="B1599" s="16" t="s">
        <v>36</v>
      </c>
      <c r="C1599" s="16" t="s">
        <v>37</v>
      </c>
      <c r="D1599" s="17" t="s">
        <v>323</v>
      </c>
      <c r="E1599" s="18" t="s">
        <v>295</v>
      </c>
      <c r="F1599" s="18" t="s">
        <v>6592</v>
      </c>
      <c r="G1599" s="18">
        <v>2</v>
      </c>
      <c r="H1599" s="18">
        <v>2</v>
      </c>
      <c r="I1599" s="18"/>
      <c r="J1599" s="18"/>
      <c r="K1599" s="18"/>
      <c r="L1599" s="19" t="s">
        <v>10897</v>
      </c>
      <c r="M1599" s="19" t="s">
        <v>43</v>
      </c>
      <c r="N1599" s="18" t="s">
        <v>1242</v>
      </c>
      <c r="O1599" s="18">
        <v>60</v>
      </c>
      <c r="P1599" s="18" t="s">
        <v>163</v>
      </c>
      <c r="Q1599" s="18">
        <v>10</v>
      </c>
      <c r="R1599" s="18" t="s">
        <v>95</v>
      </c>
      <c r="S1599" s="37" t="s">
        <v>46</v>
      </c>
      <c r="T1599" s="18" t="s">
        <v>53</v>
      </c>
      <c r="U1599" s="38">
        <v>2.91</v>
      </c>
      <c r="V1599" s="38">
        <v>2.91</v>
      </c>
      <c r="W1599" s="38">
        <v>2.91</v>
      </c>
      <c r="X1599" s="18" t="s">
        <v>53</v>
      </c>
      <c r="Y1599" s="39"/>
      <c r="Z1599" s="16">
        <v>0</v>
      </c>
      <c r="AA1599" s="36">
        <v>8</v>
      </c>
      <c r="AB1599" s="36"/>
      <c r="AC1599" s="36">
        <v>8</v>
      </c>
      <c r="AD1599" s="38">
        <f t="shared" si="341"/>
        <v>8.7200000000000006</v>
      </c>
      <c r="AE1599" s="38">
        <f t="shared" si="342"/>
        <v>10.9</v>
      </c>
      <c r="AF1599" s="38">
        <f t="shared" si="343"/>
        <v>11.772000000000002</v>
      </c>
      <c r="AG1599" s="36">
        <f t="shared" si="344"/>
        <v>8.7200000000000006</v>
      </c>
      <c r="AH1599" s="36">
        <f t="shared" si="345"/>
        <v>10.9</v>
      </c>
      <c r="AI1599" s="36">
        <f t="shared" si="346"/>
        <v>11.77</v>
      </c>
      <c r="AJ1599" s="40">
        <v>43245</v>
      </c>
      <c r="AK1599" s="40">
        <v>43251</v>
      </c>
      <c r="AL1599" s="17">
        <v>1</v>
      </c>
      <c r="AM1599" s="17" t="s">
        <v>10882</v>
      </c>
      <c r="AN1599" s="17"/>
      <c r="AO1599" s="20" t="s">
        <v>7663</v>
      </c>
      <c r="AP1599" s="20"/>
      <c r="AQ1599" s="20"/>
      <c r="AR1599" s="22"/>
      <c r="AS1599" s="46">
        <v>42552</v>
      </c>
      <c r="AT1599" s="173"/>
    </row>
    <row r="1600" spans="1:46" ht="47.25" customHeight="1">
      <c r="A1600" s="16">
        <v>8699536011028</v>
      </c>
      <c r="B1600" s="16" t="s">
        <v>3314</v>
      </c>
      <c r="C1600" s="16" t="s">
        <v>3317</v>
      </c>
      <c r="D1600" s="17" t="s">
        <v>323</v>
      </c>
      <c r="E1600" s="18" t="s">
        <v>323</v>
      </c>
      <c r="F1600" s="18">
        <v>0</v>
      </c>
      <c r="G1600" s="18">
        <v>1</v>
      </c>
      <c r="H1600" s="18">
        <v>1</v>
      </c>
      <c r="I1600" s="18"/>
      <c r="J1600" s="18"/>
      <c r="K1600" s="18"/>
      <c r="L1600" s="19" t="s">
        <v>6157</v>
      </c>
      <c r="M1600" s="19" t="s">
        <v>829</v>
      </c>
      <c r="N1600" s="18" t="s">
        <v>2585</v>
      </c>
      <c r="O1600" s="18">
        <v>10</v>
      </c>
      <c r="P1600" s="18" t="s">
        <v>163</v>
      </c>
      <c r="Q1600" s="18">
        <v>28</v>
      </c>
      <c r="R1600" s="18" t="s">
        <v>95</v>
      </c>
      <c r="S1600" s="37" t="s">
        <v>46</v>
      </c>
      <c r="T1600" s="18" t="s">
        <v>222</v>
      </c>
      <c r="U1600" s="38">
        <v>28.7</v>
      </c>
      <c r="V1600" s="38">
        <v>77.44</v>
      </c>
      <c r="W1600" s="38">
        <v>28.7</v>
      </c>
      <c r="X1600" s="18" t="s">
        <v>222</v>
      </c>
      <c r="Y1600" s="39"/>
      <c r="Z1600" s="16">
        <v>0</v>
      </c>
      <c r="AA1600" s="45">
        <v>67.209999999999994</v>
      </c>
      <c r="AB1600" s="36"/>
      <c r="AC1600" s="36">
        <v>67.209999999999994</v>
      </c>
      <c r="AD1600" s="36">
        <v>72.510000000000005</v>
      </c>
      <c r="AE1600" s="36">
        <v>90.64</v>
      </c>
      <c r="AF1600" s="36">
        <v>97.89</v>
      </c>
      <c r="AG1600" s="36">
        <f t="shared" si="344"/>
        <v>72.510000000000005</v>
      </c>
      <c r="AH1600" s="36">
        <f t="shared" si="345"/>
        <v>90.64</v>
      </c>
      <c r="AI1600" s="36">
        <f t="shared" si="346"/>
        <v>97.89</v>
      </c>
      <c r="AJ1600" s="40">
        <v>42783</v>
      </c>
      <c r="AK1600" s="40">
        <v>42786</v>
      </c>
      <c r="AL1600" s="17"/>
      <c r="AM1600" s="20" t="s">
        <v>477</v>
      </c>
      <c r="AN1600" s="20"/>
      <c r="AO1600" s="20" t="s">
        <v>7663</v>
      </c>
      <c r="AP1600" s="20"/>
      <c r="AQ1600" s="20"/>
      <c r="AR1600" s="22"/>
      <c r="AS1600" s="46">
        <v>42552</v>
      </c>
      <c r="AT1600" s="173"/>
    </row>
    <row r="1601" spans="1:46" ht="47.25" customHeight="1">
      <c r="A1601" s="16">
        <v>8699536011042</v>
      </c>
      <c r="B1601" s="16" t="s">
        <v>3314</v>
      </c>
      <c r="C1601" s="16" t="s">
        <v>3317</v>
      </c>
      <c r="D1601" s="17" t="s">
        <v>323</v>
      </c>
      <c r="E1601" s="18" t="s">
        <v>323</v>
      </c>
      <c r="F1601" s="18">
        <v>0</v>
      </c>
      <c r="G1601" s="18">
        <v>1</v>
      </c>
      <c r="H1601" s="18">
        <v>1</v>
      </c>
      <c r="I1601" s="18"/>
      <c r="J1601" s="18"/>
      <c r="K1601" s="18"/>
      <c r="L1601" s="19" t="s">
        <v>4663</v>
      </c>
      <c r="M1601" s="19" t="s">
        <v>829</v>
      </c>
      <c r="N1601" s="18" t="s">
        <v>2585</v>
      </c>
      <c r="O1601" s="18">
        <v>15</v>
      </c>
      <c r="P1601" s="18" t="s">
        <v>163</v>
      </c>
      <c r="Q1601" s="18">
        <v>28</v>
      </c>
      <c r="R1601" s="18" t="s">
        <v>95</v>
      </c>
      <c r="S1601" s="37" t="s">
        <v>46</v>
      </c>
      <c r="T1601" s="18" t="s">
        <v>222</v>
      </c>
      <c r="U1601" s="38">
        <v>28.7</v>
      </c>
      <c r="V1601" s="38">
        <v>80.87</v>
      </c>
      <c r="W1601" s="38">
        <v>28.7</v>
      </c>
      <c r="X1601" s="18" t="s">
        <v>222</v>
      </c>
      <c r="Y1601" s="39"/>
      <c r="Z1601" s="16">
        <v>0</v>
      </c>
      <c r="AA1601" s="45">
        <v>67.209999999999994</v>
      </c>
      <c r="AB1601" s="36"/>
      <c r="AC1601" s="36">
        <v>67.209999999999994</v>
      </c>
      <c r="AD1601" s="36">
        <v>72.510000000000005</v>
      </c>
      <c r="AE1601" s="36">
        <v>90.64</v>
      </c>
      <c r="AF1601" s="36">
        <v>97.89</v>
      </c>
      <c r="AG1601" s="36">
        <f t="shared" si="344"/>
        <v>72.510000000000005</v>
      </c>
      <c r="AH1601" s="36">
        <f t="shared" si="345"/>
        <v>90.64</v>
      </c>
      <c r="AI1601" s="36">
        <f t="shared" si="346"/>
        <v>97.89</v>
      </c>
      <c r="AJ1601" s="40">
        <v>42783</v>
      </c>
      <c r="AK1601" s="40">
        <v>42786</v>
      </c>
      <c r="AL1601" s="17"/>
      <c r="AM1601" s="20" t="s">
        <v>477</v>
      </c>
      <c r="AN1601" s="20"/>
      <c r="AO1601" s="20" t="s">
        <v>8302</v>
      </c>
      <c r="AP1601" s="20"/>
      <c r="AQ1601" s="20"/>
      <c r="AR1601" s="22"/>
      <c r="AS1601" s="46">
        <v>42552</v>
      </c>
      <c r="AT1601" s="173"/>
    </row>
    <row r="1602" spans="1:46" ht="47.25" customHeight="1">
      <c r="A1602" s="16">
        <v>8699536011066</v>
      </c>
      <c r="B1602" s="16" t="s">
        <v>3314</v>
      </c>
      <c r="C1602" s="16" t="s">
        <v>3317</v>
      </c>
      <c r="D1602" s="17" t="s">
        <v>323</v>
      </c>
      <c r="E1602" s="18" t="s">
        <v>323</v>
      </c>
      <c r="F1602" s="18">
        <v>0</v>
      </c>
      <c r="G1602" s="18">
        <v>1</v>
      </c>
      <c r="H1602" s="18">
        <v>1</v>
      </c>
      <c r="I1602" s="18"/>
      <c r="J1602" s="18"/>
      <c r="K1602" s="18"/>
      <c r="L1602" s="19" t="s">
        <v>4587</v>
      </c>
      <c r="M1602" s="19" t="s">
        <v>829</v>
      </c>
      <c r="N1602" s="18" t="s">
        <v>2585</v>
      </c>
      <c r="O1602" s="18">
        <v>30</v>
      </c>
      <c r="P1602" s="18" t="s">
        <v>163</v>
      </c>
      <c r="Q1602" s="18">
        <v>28</v>
      </c>
      <c r="R1602" s="18" t="s">
        <v>95</v>
      </c>
      <c r="S1602" s="37" t="s">
        <v>46</v>
      </c>
      <c r="T1602" s="37" t="s">
        <v>331</v>
      </c>
      <c r="U1602" s="38">
        <v>86.26</v>
      </c>
      <c r="V1602" s="38">
        <v>153.84</v>
      </c>
      <c r="W1602" s="38">
        <v>86.26</v>
      </c>
      <c r="X1602" s="37" t="s">
        <v>331</v>
      </c>
      <c r="Y1602" s="39"/>
      <c r="Z1602" s="16">
        <v>0</v>
      </c>
      <c r="AA1602" s="36">
        <v>178.87</v>
      </c>
      <c r="AB1602" s="36"/>
      <c r="AC1602" s="36">
        <v>178.87</v>
      </c>
      <c r="AD1602" s="36">
        <v>189.62</v>
      </c>
      <c r="AE1602" s="36">
        <v>229.64</v>
      </c>
      <c r="AF1602" s="36">
        <v>248.02</v>
      </c>
      <c r="AG1602" s="36">
        <f t="shared" si="344"/>
        <v>189.62</v>
      </c>
      <c r="AH1602" s="36">
        <f t="shared" si="345"/>
        <v>229.64</v>
      </c>
      <c r="AI1602" s="36">
        <f t="shared" si="346"/>
        <v>248.02</v>
      </c>
      <c r="AJ1602" s="40">
        <v>42783</v>
      </c>
      <c r="AK1602" s="40">
        <v>42786</v>
      </c>
      <c r="AL1602" s="17"/>
      <c r="AM1602" s="20" t="s">
        <v>477</v>
      </c>
      <c r="AN1602" s="20"/>
      <c r="AO1602" s="20" t="s">
        <v>7682</v>
      </c>
      <c r="AP1602" s="20"/>
      <c r="AQ1602" s="20"/>
      <c r="AR1602" s="22"/>
      <c r="AS1602" s="46">
        <v>42552</v>
      </c>
      <c r="AT1602" s="173"/>
    </row>
    <row r="1603" spans="1:46" ht="47.25" customHeight="1">
      <c r="A1603" s="16">
        <v>8699536011134</v>
      </c>
      <c r="B1603" s="16" t="s">
        <v>3314</v>
      </c>
      <c r="C1603" s="16" t="s">
        <v>3317</v>
      </c>
      <c r="D1603" s="17" t="s">
        <v>323</v>
      </c>
      <c r="E1603" s="18" t="s">
        <v>323</v>
      </c>
      <c r="F1603" s="18">
        <v>0</v>
      </c>
      <c r="G1603" s="18">
        <v>1</v>
      </c>
      <c r="H1603" s="18">
        <v>1</v>
      </c>
      <c r="I1603" s="18"/>
      <c r="J1603" s="18"/>
      <c r="K1603" s="18"/>
      <c r="L1603" s="19" t="s">
        <v>5201</v>
      </c>
      <c r="M1603" s="19" t="s">
        <v>829</v>
      </c>
      <c r="N1603" s="18" t="s">
        <v>2585</v>
      </c>
      <c r="O1603" s="18">
        <v>5</v>
      </c>
      <c r="P1603" s="18" t="s">
        <v>163</v>
      </c>
      <c r="Q1603" s="18">
        <v>28</v>
      </c>
      <c r="R1603" s="18" t="s">
        <v>95</v>
      </c>
      <c r="S1603" s="37" t="s">
        <v>46</v>
      </c>
      <c r="T1603" s="37" t="s">
        <v>238</v>
      </c>
      <c r="U1603" s="38">
        <v>18.059999999999999</v>
      </c>
      <c r="V1603" s="38">
        <v>79.790000000000006</v>
      </c>
      <c r="W1603" s="38">
        <v>18.059999999999999</v>
      </c>
      <c r="X1603" s="37" t="s">
        <v>238</v>
      </c>
      <c r="Y1603" s="39"/>
      <c r="Z1603" s="16">
        <v>0</v>
      </c>
      <c r="AA1603" s="36">
        <v>42.29</v>
      </c>
      <c r="AB1603" s="36"/>
      <c r="AC1603" s="36">
        <v>42.29</v>
      </c>
      <c r="AD1603" s="36">
        <v>45.77</v>
      </c>
      <c r="AE1603" s="36">
        <v>57.21</v>
      </c>
      <c r="AF1603" s="36">
        <v>61.79</v>
      </c>
      <c r="AG1603" s="36">
        <f t="shared" si="344"/>
        <v>45.77</v>
      </c>
      <c r="AH1603" s="36">
        <f t="shared" si="345"/>
        <v>57.21</v>
      </c>
      <c r="AI1603" s="36">
        <f t="shared" si="346"/>
        <v>61.79</v>
      </c>
      <c r="AJ1603" s="40">
        <v>42783</v>
      </c>
      <c r="AK1603" s="40">
        <v>42786</v>
      </c>
      <c r="AL1603" s="17"/>
      <c r="AM1603" s="20" t="s">
        <v>477</v>
      </c>
      <c r="AN1603" s="20"/>
      <c r="AO1603" s="20" t="s">
        <v>2730</v>
      </c>
      <c r="AP1603" s="20"/>
      <c r="AQ1603" s="20"/>
      <c r="AR1603" s="22"/>
      <c r="AS1603" s="46">
        <v>42552</v>
      </c>
      <c r="AT1603" s="173"/>
    </row>
    <row r="1604" spans="1:46" ht="47.25" customHeight="1">
      <c r="A1604" s="16">
        <v>8699545756224</v>
      </c>
      <c r="B1604" s="16" t="s">
        <v>462</v>
      </c>
      <c r="C1604" s="16" t="s">
        <v>464</v>
      </c>
      <c r="D1604" s="17" t="s">
        <v>87</v>
      </c>
      <c r="E1604" s="18" t="s">
        <v>87</v>
      </c>
      <c r="F1604" s="18">
        <v>0</v>
      </c>
      <c r="G1604" s="18">
        <v>3</v>
      </c>
      <c r="H1604" s="18">
        <v>1</v>
      </c>
      <c r="I1604" s="18"/>
      <c r="J1604" s="18"/>
      <c r="K1604" s="18"/>
      <c r="L1604" s="19" t="s">
        <v>9873</v>
      </c>
      <c r="M1604" s="19" t="s">
        <v>468</v>
      </c>
      <c r="N1604" s="18" t="s">
        <v>7625</v>
      </c>
      <c r="O1604" s="18">
        <v>20</v>
      </c>
      <c r="P1604" s="18" t="s">
        <v>470</v>
      </c>
      <c r="Q1604" s="18">
        <v>5</v>
      </c>
      <c r="R1604" s="18" t="s">
        <v>95</v>
      </c>
      <c r="S1604" s="37" t="s">
        <v>96</v>
      </c>
      <c r="T1604" s="18" t="s">
        <v>165</v>
      </c>
      <c r="U1604" s="38">
        <v>212.19</v>
      </c>
      <c r="V1604" s="38">
        <v>212.19</v>
      </c>
      <c r="W1604" s="38">
        <v>212.19</v>
      </c>
      <c r="X1604" s="18" t="s">
        <v>165</v>
      </c>
      <c r="Y1604" s="39"/>
      <c r="Z1604" s="16">
        <v>0</v>
      </c>
      <c r="AA1604" s="36">
        <v>571.51</v>
      </c>
      <c r="AB1604" s="36"/>
      <c r="AC1604" s="36">
        <v>571.51</v>
      </c>
      <c r="AD1604" s="38">
        <f>IF(Z1604=2,AC1604*1.08,IF(AC1604&lt;=10,(AC1604*1.09),IF(AC1604&lt;=50,(10*1.09)+((AC1604-10)*1.08),IF(AC1604&lt;=100,(10*1.09)+((50-10)*1.08)+((AC1604-50)*1.07),IF(AC1604&lt;=200,(10*1.09)+((50-10)*1.08)+((100-50)*1.07)+((AC1604-100)*1.04),(10*1.09)+((50-10)*1.08)+((100-50)*1.07)+((200-100)*1.04)+((AC1604-200)*1.02))))))</f>
        <v>590.54020000000003</v>
      </c>
      <c r="AE1604" s="38">
        <f>IF(Z1604=1,AD1604*1.08,IF(Z1604=2,0,IF(AC1604&lt;=100,(AD1604*1.25),IF(AC1604&lt;=200,134.5+((AC1604-100)*1.04*1.16),255.14+((AC1604-200)*1.02*1.12)))))</f>
        <v>679.55302400000005</v>
      </c>
      <c r="AF1604" s="38">
        <f>IF(Z1604=1,0,(AE1604*1.08))</f>
        <v>733.91726592000009</v>
      </c>
      <c r="AG1604" s="36">
        <f t="shared" si="344"/>
        <v>590.54</v>
      </c>
      <c r="AH1604" s="36">
        <f t="shared" si="345"/>
        <v>679.55</v>
      </c>
      <c r="AI1604" s="36">
        <f t="shared" si="346"/>
        <v>733.91</v>
      </c>
      <c r="AJ1604" s="40">
        <v>43146</v>
      </c>
      <c r="AK1604" s="40">
        <v>43150</v>
      </c>
      <c r="AL1604" s="17">
        <v>1</v>
      </c>
      <c r="AM1604" s="17" t="s">
        <v>10882</v>
      </c>
      <c r="AN1604" s="17"/>
      <c r="AO1604" s="20" t="s">
        <v>7550</v>
      </c>
      <c r="AP1604" s="20"/>
      <c r="AQ1604" s="20"/>
      <c r="AR1604" s="22"/>
      <c r="AS1604" s="46">
        <v>42552</v>
      </c>
      <c r="AT1604" s="173"/>
    </row>
    <row r="1605" spans="1:46" ht="47.25" customHeight="1">
      <c r="A1605" s="16">
        <v>8697934150165</v>
      </c>
      <c r="B1605" s="16" t="s">
        <v>495</v>
      </c>
      <c r="C1605" s="16" t="s">
        <v>497</v>
      </c>
      <c r="D1605" s="17" t="s">
        <v>323</v>
      </c>
      <c r="E1605" s="18" t="s">
        <v>323</v>
      </c>
      <c r="F1605" s="18">
        <v>0</v>
      </c>
      <c r="G1605" s="18">
        <v>5</v>
      </c>
      <c r="H1605" s="18">
        <v>1</v>
      </c>
      <c r="I1605" s="18"/>
      <c r="J1605" s="18"/>
      <c r="K1605" s="18"/>
      <c r="L1605" s="19" t="s">
        <v>7227</v>
      </c>
      <c r="M1605" s="19" t="s">
        <v>501</v>
      </c>
      <c r="N1605" s="17" t="s">
        <v>3582</v>
      </c>
      <c r="O1605" s="18">
        <v>200</v>
      </c>
      <c r="P1605" s="18" t="s">
        <v>163</v>
      </c>
      <c r="Q1605" s="18">
        <v>60</v>
      </c>
      <c r="R1605" s="18" t="s">
        <v>95</v>
      </c>
      <c r="S1605" s="37" t="s">
        <v>46</v>
      </c>
      <c r="T1605" s="17" t="s">
        <v>331</v>
      </c>
      <c r="U1605" s="38">
        <v>1952.12</v>
      </c>
      <c r="V1605" s="38">
        <v>2096.14</v>
      </c>
      <c r="W1605" s="38">
        <v>1257.68</v>
      </c>
      <c r="X1605" s="17" t="s">
        <v>284</v>
      </c>
      <c r="Y1605" s="39"/>
      <c r="Z1605" s="16">
        <v>0</v>
      </c>
      <c r="AA1605" s="36">
        <v>2010.59</v>
      </c>
      <c r="AB1605" s="36"/>
      <c r="AC1605" s="36">
        <v>2010.59</v>
      </c>
      <c r="AD1605" s="36">
        <v>2058.4</v>
      </c>
      <c r="AE1605" s="36">
        <v>2323.5500000000002</v>
      </c>
      <c r="AF1605" s="36">
        <v>2509.44</v>
      </c>
      <c r="AG1605" s="36">
        <f t="shared" si="344"/>
        <v>2058.4</v>
      </c>
      <c r="AH1605" s="36">
        <f t="shared" si="345"/>
        <v>2323.5500000000002</v>
      </c>
      <c r="AI1605" s="36">
        <f t="shared" si="346"/>
        <v>2509.44</v>
      </c>
      <c r="AJ1605" s="40">
        <v>42881</v>
      </c>
      <c r="AK1605" s="40">
        <v>42885</v>
      </c>
      <c r="AL1605" s="17"/>
      <c r="AM1605" s="20" t="s">
        <v>477</v>
      </c>
      <c r="AN1605" s="20"/>
      <c r="AO1605" s="20" t="s">
        <v>409</v>
      </c>
      <c r="AP1605" s="20"/>
      <c r="AQ1605" s="20"/>
      <c r="AR1605" s="22"/>
      <c r="AS1605" s="46">
        <v>42552</v>
      </c>
      <c r="AT1605" s="173"/>
    </row>
    <row r="1606" spans="1:46" ht="47.25" customHeight="1">
      <c r="A1606" s="16">
        <v>8699561350017</v>
      </c>
      <c r="B1606" s="16" t="s">
        <v>3421</v>
      </c>
      <c r="C1606" s="16" t="s">
        <v>3422</v>
      </c>
      <c r="D1606" s="17" t="s">
        <v>323</v>
      </c>
      <c r="E1606" s="17" t="s">
        <v>323</v>
      </c>
      <c r="F1606" s="18">
        <v>3</v>
      </c>
      <c r="G1606" s="18">
        <v>2</v>
      </c>
      <c r="H1606" s="18">
        <v>2</v>
      </c>
      <c r="I1606" s="18"/>
      <c r="J1606" s="18"/>
      <c r="K1606" s="18"/>
      <c r="L1606" s="19" t="s">
        <v>3423</v>
      </c>
      <c r="M1606" s="19" t="s">
        <v>3424</v>
      </c>
      <c r="N1606" s="18" t="s">
        <v>1564</v>
      </c>
      <c r="O1606" s="18" t="s">
        <v>3425</v>
      </c>
      <c r="P1606" s="18" t="s">
        <v>163</v>
      </c>
      <c r="Q1606" s="18">
        <v>30</v>
      </c>
      <c r="R1606" s="18" t="s">
        <v>95</v>
      </c>
      <c r="S1606" s="37" t="s">
        <v>46</v>
      </c>
      <c r="T1606" s="18" t="s">
        <v>53</v>
      </c>
      <c r="U1606" s="38">
        <v>1.1100000000000001</v>
      </c>
      <c r="V1606" s="38">
        <v>1.1100000000000001</v>
      </c>
      <c r="W1606" s="38">
        <v>0</v>
      </c>
      <c r="X1606" s="18" t="s">
        <v>53</v>
      </c>
      <c r="Y1606" s="39"/>
      <c r="Z1606" s="16">
        <v>0</v>
      </c>
      <c r="AA1606" s="36">
        <v>2.57</v>
      </c>
      <c r="AB1606" s="36"/>
      <c r="AC1606" s="36">
        <v>2.57</v>
      </c>
      <c r="AD1606" s="38">
        <f t="shared" ref="AD1606:AD1612" si="347">IF(Z1606=2,AC1606*1.08,IF(AC1606&lt;=10,(AC1606*1.09),IF(AC1606&lt;=50,(10*1.09)+((AC1606-10)*1.08),IF(AC1606&lt;=100,(10*1.09)+((50-10)*1.08)+((AC1606-50)*1.07),IF(AC1606&lt;=200,(10*1.09)+((50-10)*1.08)+((100-50)*1.07)+((AC1606-100)*1.04),(10*1.09)+((50-10)*1.08)+((100-50)*1.07)+((200-100)*1.04)+((AC1606-200)*1.02))))))</f>
        <v>2.8012999999999999</v>
      </c>
      <c r="AE1606" s="38">
        <f t="shared" ref="AE1606:AE1612" si="348">IF(Z1606=1,AD1606*1.08,IF(Z1606=2,0,IF(AC1606&lt;=100,(AD1606*1.25),IF(AC1606&lt;=200,134.5+((AC1606-100)*1.04*1.16),255.14+((AC1606-200)*1.02*1.12)))))</f>
        <v>3.5016249999999998</v>
      </c>
      <c r="AF1606" s="38">
        <f t="shared" ref="AF1606:AF1612" si="349">IF(Z1606=1,0,(AE1606*1.08))</f>
        <v>3.781755</v>
      </c>
      <c r="AG1606" s="36">
        <f t="shared" si="344"/>
        <v>2.8</v>
      </c>
      <c r="AH1606" s="36">
        <f t="shared" si="345"/>
        <v>3.5</v>
      </c>
      <c r="AI1606" s="36">
        <f t="shared" si="346"/>
        <v>3.78</v>
      </c>
      <c r="AJ1606" s="40">
        <v>43104</v>
      </c>
      <c r="AK1606" s="40">
        <v>43104</v>
      </c>
      <c r="AL1606" s="17">
        <v>1</v>
      </c>
      <c r="AM1606" s="20" t="s">
        <v>3418</v>
      </c>
      <c r="AN1606" s="20"/>
      <c r="AO1606" s="20" t="s">
        <v>7822</v>
      </c>
      <c r="AP1606" s="20"/>
      <c r="AQ1606" s="20"/>
      <c r="AR1606" s="22"/>
      <c r="AS1606" s="46">
        <v>42552</v>
      </c>
      <c r="AT1606" s="173"/>
    </row>
    <row r="1607" spans="1:46" ht="47.25" customHeight="1">
      <c r="A1607" s="16">
        <v>8699593151231</v>
      </c>
      <c r="B1607" s="16" t="s">
        <v>9702</v>
      </c>
      <c r="C1607" s="16" t="s">
        <v>9703</v>
      </c>
      <c r="D1607" s="17" t="s">
        <v>87</v>
      </c>
      <c r="E1607" s="18" t="s">
        <v>87</v>
      </c>
      <c r="F1607" s="18">
        <v>0</v>
      </c>
      <c r="G1607" s="18">
        <v>2</v>
      </c>
      <c r="H1607" s="18">
        <v>1</v>
      </c>
      <c r="I1607" s="18"/>
      <c r="J1607" s="18"/>
      <c r="K1607" s="18"/>
      <c r="L1607" s="19" t="s">
        <v>9704</v>
      </c>
      <c r="M1607" s="19" t="s">
        <v>9705</v>
      </c>
      <c r="N1607" s="18" t="s">
        <v>3252</v>
      </c>
      <c r="O1607" s="18">
        <v>140</v>
      </c>
      <c r="P1607" s="18" t="s">
        <v>163</v>
      </c>
      <c r="Q1607" s="18">
        <v>120</v>
      </c>
      <c r="R1607" s="18" t="s">
        <v>45</v>
      </c>
      <c r="S1607" s="37" t="s">
        <v>96</v>
      </c>
      <c r="T1607" s="18" t="s">
        <v>331</v>
      </c>
      <c r="U1607" s="38">
        <v>7490.56</v>
      </c>
      <c r="V1607" s="38">
        <v>7490.56</v>
      </c>
      <c r="W1607" s="38">
        <v>7490.56</v>
      </c>
      <c r="X1607" s="18" t="s">
        <v>331</v>
      </c>
      <c r="Y1607" s="39"/>
      <c r="Z1607" s="16">
        <v>0</v>
      </c>
      <c r="AA1607" s="36">
        <v>15854.51</v>
      </c>
      <c r="AB1607" s="36"/>
      <c r="AC1607" s="36">
        <v>15854.51</v>
      </c>
      <c r="AD1607" s="38">
        <f t="shared" si="347"/>
        <v>16179.200200000001</v>
      </c>
      <c r="AE1607" s="38">
        <f t="shared" si="348"/>
        <v>18138.852224000002</v>
      </c>
      <c r="AF1607" s="38">
        <f t="shared" si="349"/>
        <v>19589.960401920005</v>
      </c>
      <c r="AG1607" s="36">
        <f t="shared" si="344"/>
        <v>16179.2</v>
      </c>
      <c r="AH1607" s="36">
        <f t="shared" si="345"/>
        <v>18138.849999999999</v>
      </c>
      <c r="AI1607" s="36">
        <f t="shared" si="346"/>
        <v>19589.96</v>
      </c>
      <c r="AJ1607" s="40">
        <v>42692</v>
      </c>
      <c r="AK1607" s="40">
        <v>42696</v>
      </c>
      <c r="AL1607" s="18"/>
      <c r="AM1607" s="20" t="s">
        <v>184</v>
      </c>
      <c r="AN1607" s="20"/>
      <c r="AO1607" s="20" t="s">
        <v>7822</v>
      </c>
      <c r="AP1607" s="20"/>
      <c r="AQ1607" s="20"/>
      <c r="AR1607" s="22"/>
      <c r="AS1607" s="46">
        <v>42552</v>
      </c>
      <c r="AT1607" s="173"/>
    </row>
    <row r="1608" spans="1:46" ht="47.25" customHeight="1">
      <c r="A1608" s="16">
        <v>8699514093329</v>
      </c>
      <c r="B1608" s="16" t="s">
        <v>8261</v>
      </c>
      <c r="C1608" s="16" t="s">
        <v>8262</v>
      </c>
      <c r="D1608" s="17" t="s">
        <v>323</v>
      </c>
      <c r="E1608" s="18" t="s">
        <v>323</v>
      </c>
      <c r="F1608" s="18">
        <v>0</v>
      </c>
      <c r="G1608" s="18">
        <v>5</v>
      </c>
      <c r="H1608" s="18">
        <v>2</v>
      </c>
      <c r="I1608" s="18"/>
      <c r="J1608" s="18"/>
      <c r="K1608" s="18"/>
      <c r="L1608" s="19" t="s">
        <v>11663</v>
      </c>
      <c r="M1608" s="19" t="s">
        <v>3239</v>
      </c>
      <c r="N1608" s="18" t="s">
        <v>74</v>
      </c>
      <c r="O1608" s="18" t="s">
        <v>7154</v>
      </c>
      <c r="P1608" s="18" t="s">
        <v>163</v>
      </c>
      <c r="Q1608" s="18">
        <v>28</v>
      </c>
      <c r="R1608" s="18" t="s">
        <v>95</v>
      </c>
      <c r="S1608" s="37" t="s">
        <v>46</v>
      </c>
      <c r="T1608" s="18" t="s">
        <v>11664</v>
      </c>
      <c r="U1608" s="38">
        <v>23.24</v>
      </c>
      <c r="V1608" s="38">
        <v>23.24</v>
      </c>
      <c r="W1608" s="38">
        <v>13.94</v>
      </c>
      <c r="X1608" s="18" t="s">
        <v>11664</v>
      </c>
      <c r="Y1608" s="39"/>
      <c r="Z1608" s="16">
        <v>0</v>
      </c>
      <c r="AA1608" s="36">
        <v>21.36</v>
      </c>
      <c r="AB1608" s="36"/>
      <c r="AC1608" s="36">
        <v>21.36</v>
      </c>
      <c r="AD1608" s="38">
        <f t="shared" si="347"/>
        <v>23.168800000000001</v>
      </c>
      <c r="AE1608" s="38">
        <f t="shared" si="348"/>
        <v>28.961000000000002</v>
      </c>
      <c r="AF1608" s="38">
        <f t="shared" si="349"/>
        <v>31.277880000000003</v>
      </c>
      <c r="AG1608" s="36">
        <f t="shared" si="344"/>
        <v>23.16</v>
      </c>
      <c r="AH1608" s="36">
        <f t="shared" si="345"/>
        <v>28.96</v>
      </c>
      <c r="AI1608" s="36">
        <f t="shared" si="346"/>
        <v>31.27</v>
      </c>
      <c r="AJ1608" s="40">
        <v>43146</v>
      </c>
      <c r="AK1608" s="40">
        <v>43150</v>
      </c>
      <c r="AL1608" s="17"/>
      <c r="AM1608" s="17" t="s">
        <v>10882</v>
      </c>
      <c r="AN1608" s="20"/>
      <c r="AO1608" s="20" t="s">
        <v>7822</v>
      </c>
      <c r="AP1608" s="20"/>
      <c r="AQ1608" s="20"/>
      <c r="AR1608" s="22"/>
      <c r="AS1608" s="46">
        <v>42552</v>
      </c>
      <c r="AT1608" s="173"/>
    </row>
    <row r="1609" spans="1:46" ht="47.25" customHeight="1">
      <c r="A1609" s="16">
        <v>8699514093312</v>
      </c>
      <c r="B1609" s="16" t="s">
        <v>8261</v>
      </c>
      <c r="C1609" s="16" t="s">
        <v>8262</v>
      </c>
      <c r="D1609" s="17" t="s">
        <v>323</v>
      </c>
      <c r="E1609" s="18" t="s">
        <v>323</v>
      </c>
      <c r="F1609" s="18">
        <v>0</v>
      </c>
      <c r="G1609" s="18">
        <v>1</v>
      </c>
      <c r="H1609" s="18">
        <v>1</v>
      </c>
      <c r="I1609" s="18"/>
      <c r="J1609" s="18"/>
      <c r="K1609" s="18"/>
      <c r="L1609" s="19" t="s">
        <v>11667</v>
      </c>
      <c r="M1609" s="19" t="s">
        <v>3239</v>
      </c>
      <c r="N1609" s="18" t="s">
        <v>74</v>
      </c>
      <c r="O1609" s="18" t="s">
        <v>8264</v>
      </c>
      <c r="P1609" s="18" t="s">
        <v>163</v>
      </c>
      <c r="Q1609" s="18">
        <v>28</v>
      </c>
      <c r="R1609" s="18" t="s">
        <v>95</v>
      </c>
      <c r="S1609" s="37" t="s">
        <v>46</v>
      </c>
      <c r="T1609" s="18" t="s">
        <v>331</v>
      </c>
      <c r="U1609" s="38">
        <v>13.96</v>
      </c>
      <c r="V1609" s="38">
        <v>15.71</v>
      </c>
      <c r="W1609" s="38">
        <v>9.42</v>
      </c>
      <c r="X1609" s="18" t="s">
        <v>331</v>
      </c>
      <c r="Y1609" s="39"/>
      <c r="Z1609" s="16">
        <v>0</v>
      </c>
      <c r="AA1609" s="36">
        <v>15.22</v>
      </c>
      <c r="AB1609" s="36"/>
      <c r="AC1609" s="36">
        <v>15.22</v>
      </c>
      <c r="AD1609" s="38">
        <f t="shared" si="347"/>
        <v>16.537600000000001</v>
      </c>
      <c r="AE1609" s="38">
        <f t="shared" si="348"/>
        <v>20.672000000000001</v>
      </c>
      <c r="AF1609" s="38">
        <f t="shared" si="349"/>
        <v>22.325760000000002</v>
      </c>
      <c r="AG1609" s="36">
        <f t="shared" si="344"/>
        <v>16.53</v>
      </c>
      <c r="AH1609" s="36">
        <f t="shared" si="345"/>
        <v>20.67</v>
      </c>
      <c r="AI1609" s="36">
        <f t="shared" si="346"/>
        <v>22.32</v>
      </c>
      <c r="AJ1609" s="40">
        <v>43146</v>
      </c>
      <c r="AK1609" s="40">
        <v>43150</v>
      </c>
      <c r="AL1609" s="17"/>
      <c r="AM1609" s="17" t="s">
        <v>10882</v>
      </c>
      <c r="AN1609" s="20"/>
      <c r="AO1609" s="20" t="s">
        <v>409</v>
      </c>
      <c r="AP1609" s="20"/>
      <c r="AQ1609" s="20"/>
      <c r="AR1609" s="22"/>
      <c r="AS1609" s="46">
        <v>42552</v>
      </c>
      <c r="AT1609" s="173"/>
    </row>
    <row r="1610" spans="1:46" ht="47.25" customHeight="1">
      <c r="A1610" s="16">
        <v>8699514093343</v>
      </c>
      <c r="B1610" s="16" t="s">
        <v>8261</v>
      </c>
      <c r="C1610" s="16" t="s">
        <v>8262</v>
      </c>
      <c r="D1610" s="17" t="s">
        <v>323</v>
      </c>
      <c r="E1610" s="18" t="s">
        <v>323</v>
      </c>
      <c r="F1610" s="18">
        <v>0</v>
      </c>
      <c r="G1610" s="18">
        <v>1</v>
      </c>
      <c r="H1610" s="18">
        <v>1</v>
      </c>
      <c r="I1610" s="18"/>
      <c r="J1610" s="18"/>
      <c r="K1610" s="18"/>
      <c r="L1610" s="19" t="s">
        <v>11670</v>
      </c>
      <c r="M1610" s="19" t="s">
        <v>3239</v>
      </c>
      <c r="N1610" s="18" t="s">
        <v>74</v>
      </c>
      <c r="O1610" s="18" t="s">
        <v>8272</v>
      </c>
      <c r="P1610" s="18" t="s">
        <v>163</v>
      </c>
      <c r="Q1610" s="18">
        <v>28</v>
      </c>
      <c r="R1610" s="18" t="s">
        <v>95</v>
      </c>
      <c r="S1610" s="37" t="s">
        <v>46</v>
      </c>
      <c r="T1610" s="18" t="s">
        <v>331</v>
      </c>
      <c r="U1610" s="18">
        <v>15.62</v>
      </c>
      <c r="V1610" s="38">
        <v>17.09</v>
      </c>
      <c r="W1610" s="38">
        <v>10.25</v>
      </c>
      <c r="X1610" s="18" t="s">
        <v>331</v>
      </c>
      <c r="Y1610" s="39"/>
      <c r="Z1610" s="16">
        <v>0</v>
      </c>
      <c r="AA1610" s="36">
        <v>18.04</v>
      </c>
      <c r="AB1610" s="36"/>
      <c r="AC1610" s="36">
        <v>18.04</v>
      </c>
      <c r="AD1610" s="38">
        <f t="shared" si="347"/>
        <v>19.583199999999998</v>
      </c>
      <c r="AE1610" s="38">
        <f t="shared" si="348"/>
        <v>24.478999999999999</v>
      </c>
      <c r="AF1610" s="38">
        <f t="shared" si="349"/>
        <v>26.43732</v>
      </c>
      <c r="AG1610" s="36">
        <f t="shared" si="344"/>
        <v>19.579999999999998</v>
      </c>
      <c r="AH1610" s="36">
        <f t="shared" si="345"/>
        <v>24.47</v>
      </c>
      <c r="AI1610" s="36">
        <f t="shared" si="346"/>
        <v>26.43</v>
      </c>
      <c r="AJ1610" s="40">
        <v>43161</v>
      </c>
      <c r="AK1610" s="40">
        <v>43165</v>
      </c>
      <c r="AL1610" s="17"/>
      <c r="AM1610" s="17" t="s">
        <v>10882</v>
      </c>
      <c r="AN1610" s="20"/>
      <c r="AO1610" s="20" t="s">
        <v>2198</v>
      </c>
      <c r="AP1610" s="20"/>
      <c r="AQ1610" s="20"/>
      <c r="AR1610" s="22"/>
      <c r="AS1610" s="46">
        <v>42552</v>
      </c>
      <c r="AT1610" s="173"/>
    </row>
    <row r="1611" spans="1:46" ht="47.25" customHeight="1">
      <c r="A1611" s="16">
        <v>8699514093336</v>
      </c>
      <c r="B1611" s="16" t="s">
        <v>8261</v>
      </c>
      <c r="C1611" s="16" t="s">
        <v>8262</v>
      </c>
      <c r="D1611" s="17" t="s">
        <v>323</v>
      </c>
      <c r="E1611" s="18" t="s">
        <v>323</v>
      </c>
      <c r="F1611" s="18">
        <v>0</v>
      </c>
      <c r="G1611" s="18">
        <v>1</v>
      </c>
      <c r="H1611" s="18">
        <v>1</v>
      </c>
      <c r="I1611" s="18"/>
      <c r="J1611" s="18"/>
      <c r="K1611" s="18"/>
      <c r="L1611" s="19" t="s">
        <v>11672</v>
      </c>
      <c r="M1611" s="19" t="s">
        <v>3239</v>
      </c>
      <c r="N1611" s="18" t="s">
        <v>74</v>
      </c>
      <c r="O1611" s="18" t="s">
        <v>8269</v>
      </c>
      <c r="P1611" s="18" t="s">
        <v>163</v>
      </c>
      <c r="Q1611" s="18">
        <v>28</v>
      </c>
      <c r="R1611" s="18" t="s">
        <v>95</v>
      </c>
      <c r="S1611" s="37" t="s">
        <v>46</v>
      </c>
      <c r="T1611" s="18" t="s">
        <v>331</v>
      </c>
      <c r="U1611" s="38">
        <v>14.47</v>
      </c>
      <c r="V1611" s="38">
        <v>16.309999999999999</v>
      </c>
      <c r="W1611" s="38">
        <v>9.7799999999999994</v>
      </c>
      <c r="X1611" s="18" t="s">
        <v>331</v>
      </c>
      <c r="Y1611" s="39"/>
      <c r="Z1611" s="16">
        <v>0</v>
      </c>
      <c r="AA1611" s="36">
        <v>14.57</v>
      </c>
      <c r="AB1611" s="36"/>
      <c r="AC1611" s="36">
        <v>14.57</v>
      </c>
      <c r="AD1611" s="38">
        <f t="shared" si="347"/>
        <v>15.835600000000001</v>
      </c>
      <c r="AE1611" s="38">
        <f t="shared" si="348"/>
        <v>19.794500000000003</v>
      </c>
      <c r="AF1611" s="38">
        <f t="shared" si="349"/>
        <v>21.378060000000005</v>
      </c>
      <c r="AG1611" s="36">
        <f t="shared" si="344"/>
        <v>15.83</v>
      </c>
      <c r="AH1611" s="36">
        <f t="shared" si="345"/>
        <v>19.79</v>
      </c>
      <c r="AI1611" s="36">
        <f t="shared" si="346"/>
        <v>21.37</v>
      </c>
      <c r="AJ1611" s="40">
        <v>43161</v>
      </c>
      <c r="AK1611" s="40">
        <v>43165</v>
      </c>
      <c r="AL1611" s="17"/>
      <c r="AM1611" s="17" t="s">
        <v>10882</v>
      </c>
      <c r="AN1611" s="20"/>
      <c r="AO1611" s="20" t="s">
        <v>1192</v>
      </c>
      <c r="AP1611" s="20"/>
      <c r="AQ1611" s="20"/>
      <c r="AR1611" s="22"/>
      <c r="AS1611" s="46">
        <v>42552</v>
      </c>
      <c r="AT1611" s="173"/>
    </row>
    <row r="1612" spans="1:46" ht="47.25" customHeight="1">
      <c r="A1612" s="16">
        <v>8699625790100</v>
      </c>
      <c r="B1612" s="16" t="s">
        <v>9215</v>
      </c>
      <c r="C1612" s="16" t="s">
        <v>9216</v>
      </c>
      <c r="D1612" s="17" t="s">
        <v>87</v>
      </c>
      <c r="E1612" s="18" t="s">
        <v>87</v>
      </c>
      <c r="F1612" s="18">
        <v>0</v>
      </c>
      <c r="G1612" s="18">
        <v>2</v>
      </c>
      <c r="H1612" s="18">
        <v>1</v>
      </c>
      <c r="I1612" s="18"/>
      <c r="J1612" s="18"/>
      <c r="K1612" s="18"/>
      <c r="L1612" s="19" t="s">
        <v>9217</v>
      </c>
      <c r="M1612" s="19" t="s">
        <v>9218</v>
      </c>
      <c r="N1612" s="18" t="s">
        <v>3482</v>
      </c>
      <c r="O1612" s="18">
        <v>81</v>
      </c>
      <c r="P1612" s="18" t="s">
        <v>163</v>
      </c>
      <c r="Q1612" s="18">
        <v>1</v>
      </c>
      <c r="R1612" s="18" t="s">
        <v>45</v>
      </c>
      <c r="S1612" s="37" t="s">
        <v>96</v>
      </c>
      <c r="T1612" s="37" t="s">
        <v>284</v>
      </c>
      <c r="U1612" s="37">
        <v>57.16</v>
      </c>
      <c r="V1612" s="37">
        <v>57.16</v>
      </c>
      <c r="W1612" s="37">
        <v>57.16</v>
      </c>
      <c r="X1612" s="37" t="s">
        <v>284</v>
      </c>
      <c r="Y1612" s="39"/>
      <c r="Z1612" s="16">
        <v>0</v>
      </c>
      <c r="AA1612" s="36">
        <v>120.96</v>
      </c>
      <c r="AB1612" s="36"/>
      <c r="AC1612" s="36">
        <v>120.96</v>
      </c>
      <c r="AD1612" s="70">
        <f t="shared" si="347"/>
        <v>129.39839999999998</v>
      </c>
      <c r="AE1612" s="70">
        <f t="shared" si="348"/>
        <v>159.78614399999998</v>
      </c>
      <c r="AF1612" s="70">
        <f t="shared" si="349"/>
        <v>172.56903552</v>
      </c>
      <c r="AG1612" s="36">
        <f t="shared" si="344"/>
        <v>129.38999999999999</v>
      </c>
      <c r="AH1612" s="36">
        <f t="shared" si="345"/>
        <v>159.78</v>
      </c>
      <c r="AI1612" s="36">
        <f t="shared" si="346"/>
        <v>172.56</v>
      </c>
      <c r="AJ1612" s="40">
        <v>42419</v>
      </c>
      <c r="AK1612" s="40">
        <v>42422</v>
      </c>
      <c r="AL1612" s="22"/>
      <c r="AM1612" s="20" t="s">
        <v>184</v>
      </c>
      <c r="AN1612" s="20"/>
      <c r="AO1612" s="20" t="s">
        <v>1192</v>
      </c>
      <c r="AP1612" s="20"/>
      <c r="AQ1612" s="20"/>
      <c r="AR1612" s="22"/>
      <c r="AS1612" s="46">
        <v>42552</v>
      </c>
      <c r="AT1612" s="173"/>
    </row>
    <row r="1613" spans="1:46" ht="47.25" customHeight="1">
      <c r="A1613" s="16">
        <v>8699556981011</v>
      </c>
      <c r="B1613" s="16" t="s">
        <v>4311</v>
      </c>
      <c r="C1613" s="16" t="s">
        <v>4312</v>
      </c>
      <c r="D1613" s="17" t="s">
        <v>87</v>
      </c>
      <c r="E1613" s="18" t="s">
        <v>87</v>
      </c>
      <c r="F1613" s="18">
        <v>1</v>
      </c>
      <c r="G1613" s="18">
        <v>2</v>
      </c>
      <c r="H1613" s="18">
        <v>1</v>
      </c>
      <c r="I1613" s="18"/>
      <c r="J1613" s="18"/>
      <c r="K1613" s="18"/>
      <c r="L1613" s="19" t="s">
        <v>4315</v>
      </c>
      <c r="M1613" s="19" t="s">
        <v>4316</v>
      </c>
      <c r="N1613" s="18" t="s">
        <v>1226</v>
      </c>
      <c r="O1613" s="18">
        <v>1200</v>
      </c>
      <c r="P1613" s="18" t="s">
        <v>675</v>
      </c>
      <c r="Q1613" s="18">
        <v>1</v>
      </c>
      <c r="R1613" s="79" t="s">
        <v>3676</v>
      </c>
      <c r="S1613" s="37" t="s">
        <v>96</v>
      </c>
      <c r="T1613" s="18" t="s">
        <v>222</v>
      </c>
      <c r="U1613" s="38">
        <v>452.29</v>
      </c>
      <c r="V1613" s="38">
        <v>452.29</v>
      </c>
      <c r="W1613" s="38">
        <v>452.29</v>
      </c>
      <c r="X1613" s="18" t="s">
        <v>222</v>
      </c>
      <c r="Y1613" s="39"/>
      <c r="Z1613" s="16">
        <v>0</v>
      </c>
      <c r="AA1613" s="45">
        <v>1165.21</v>
      </c>
      <c r="AB1613" s="36"/>
      <c r="AC1613" s="36">
        <v>1165.21</v>
      </c>
      <c r="AD1613" s="36">
        <v>1196.1099999999999</v>
      </c>
      <c r="AE1613" s="36">
        <v>1357.79</v>
      </c>
      <c r="AF1613" s="36">
        <v>1466.41</v>
      </c>
      <c r="AG1613" s="36">
        <f t="shared" si="344"/>
        <v>1196.1099999999999</v>
      </c>
      <c r="AH1613" s="36">
        <f t="shared" si="345"/>
        <v>1357.79</v>
      </c>
      <c r="AI1613" s="36">
        <f t="shared" si="346"/>
        <v>1466.41</v>
      </c>
      <c r="AJ1613" s="40">
        <v>42783</v>
      </c>
      <c r="AK1613" s="40">
        <v>42786</v>
      </c>
      <c r="AL1613" s="17"/>
      <c r="AM1613" s="20" t="s">
        <v>477</v>
      </c>
      <c r="AN1613" s="20"/>
      <c r="AO1613" s="20" t="s">
        <v>1192</v>
      </c>
      <c r="AP1613" s="20"/>
      <c r="AQ1613" s="20"/>
      <c r="AR1613" s="22"/>
      <c r="AS1613" s="46">
        <v>42552</v>
      </c>
      <c r="AT1613" s="173"/>
    </row>
    <row r="1614" spans="1:46" ht="47.25" customHeight="1">
      <c r="A1614" s="16">
        <v>8699504990447</v>
      </c>
      <c r="B1614" s="16" t="s">
        <v>1492</v>
      </c>
      <c r="C1614" s="16" t="s">
        <v>1493</v>
      </c>
      <c r="D1614" s="17" t="s">
        <v>87</v>
      </c>
      <c r="E1614" s="18" t="s">
        <v>87</v>
      </c>
      <c r="F1614" s="18">
        <v>2</v>
      </c>
      <c r="G1614" s="18">
        <v>2</v>
      </c>
      <c r="H1614" s="18">
        <v>1</v>
      </c>
      <c r="I1614" s="18"/>
      <c r="J1614" s="18"/>
      <c r="K1614" s="18"/>
      <c r="L1614" s="19" t="s">
        <v>9057</v>
      </c>
      <c r="M1614" s="19" t="s">
        <v>2783</v>
      </c>
      <c r="N1614" s="18" t="s">
        <v>1004</v>
      </c>
      <c r="O1614" s="18">
        <v>500</v>
      </c>
      <c r="P1614" s="18" t="s">
        <v>875</v>
      </c>
      <c r="Q1614" s="18">
        <v>1</v>
      </c>
      <c r="R1614" s="18" t="s">
        <v>45</v>
      </c>
      <c r="S1614" s="37" t="s">
        <v>96</v>
      </c>
      <c r="T1614" s="18" t="s">
        <v>1658</v>
      </c>
      <c r="U1614" s="37">
        <v>22.4</v>
      </c>
      <c r="V1614" s="37">
        <v>22.4</v>
      </c>
      <c r="W1614" s="37">
        <v>22.4</v>
      </c>
      <c r="X1614" s="18" t="s">
        <v>1658</v>
      </c>
      <c r="Y1614" s="39"/>
      <c r="Z1614" s="16">
        <v>0</v>
      </c>
      <c r="AA1614" s="36">
        <v>35.82</v>
      </c>
      <c r="AB1614" s="36"/>
      <c r="AC1614" s="36">
        <v>35.82</v>
      </c>
      <c r="AD1614" s="70">
        <f>IF(Z1614=2,AC1614*1.08,IF(AC1614&lt;=10,(AC1614*1.09),IF(AC1614&lt;=50,(10*1.09)+((AC1614-10)*1.08),IF(AC1614&lt;=100,(10*1.09)+((50-10)*1.08)+((AC1614-50)*1.07),IF(AC1614&lt;=200,(10*1.09)+((50-10)*1.08)+((100-50)*1.07)+((AC1614-100)*1.04),(10*1.09)+((50-10)*1.08)+((100-50)*1.07)+((200-100)*1.04)+((AC1614-200)*1.02))))))</f>
        <v>38.785600000000002</v>
      </c>
      <c r="AE1614" s="70">
        <f>IF(Z1614=1,AD1614*1.08,IF(Z1614=2,0,IF(AC1614&lt;=100,(AD1614*1.25),IF(AC1614&lt;=200,134.5+((AC1614-100)*1.04*1.16),255.14+((AC1614-200)*1.02*1.12)))))</f>
        <v>48.481999999999999</v>
      </c>
      <c r="AF1614" s="70">
        <f>IF(Z1614=1,0,(AE1614*1.08))</f>
        <v>52.36056</v>
      </c>
      <c r="AG1614" s="36">
        <f t="shared" si="344"/>
        <v>38.78</v>
      </c>
      <c r="AH1614" s="36">
        <f t="shared" si="345"/>
        <v>48.48</v>
      </c>
      <c r="AI1614" s="36">
        <f t="shared" si="346"/>
        <v>52.36</v>
      </c>
      <c r="AJ1614" s="40">
        <v>42419</v>
      </c>
      <c r="AK1614" s="40">
        <v>42422</v>
      </c>
      <c r="AL1614" s="22"/>
      <c r="AM1614" s="20" t="s">
        <v>184</v>
      </c>
      <c r="AN1614" s="20"/>
      <c r="AO1614" s="20" t="s">
        <v>1192</v>
      </c>
      <c r="AP1614" s="20"/>
      <c r="AQ1614" s="20"/>
      <c r="AR1614" s="22"/>
      <c r="AS1614" s="46">
        <v>42552</v>
      </c>
      <c r="AT1614" s="173"/>
    </row>
    <row r="1615" spans="1:46" ht="47.25" customHeight="1">
      <c r="A1615" s="16">
        <v>8699505351674</v>
      </c>
      <c r="B1615" s="16" t="s">
        <v>10777</v>
      </c>
      <c r="C1615" s="16" t="s">
        <v>10778</v>
      </c>
      <c r="D1615" s="17" t="s">
        <v>87</v>
      </c>
      <c r="E1615" s="18" t="s">
        <v>295</v>
      </c>
      <c r="F1615" s="18">
        <v>4</v>
      </c>
      <c r="G1615" s="18">
        <v>2</v>
      </c>
      <c r="H1615" s="18">
        <v>2</v>
      </c>
      <c r="I1615" s="18"/>
      <c r="J1615" s="18"/>
      <c r="K1615" s="18"/>
      <c r="L1615" s="19" t="s">
        <v>10779</v>
      </c>
      <c r="M1615" s="19" t="s">
        <v>3229</v>
      </c>
      <c r="N1615" s="18" t="s">
        <v>3597</v>
      </c>
      <c r="O1615" s="18" t="s">
        <v>221</v>
      </c>
      <c r="P1615" s="18" t="s">
        <v>163</v>
      </c>
      <c r="Q1615" s="18">
        <v>10</v>
      </c>
      <c r="R1615" s="18" t="s">
        <v>95</v>
      </c>
      <c r="S1615" s="37" t="s">
        <v>46</v>
      </c>
      <c r="T1615" s="18" t="s">
        <v>53</v>
      </c>
      <c r="U1615" s="38">
        <v>2.42</v>
      </c>
      <c r="V1615" s="38">
        <v>2.42</v>
      </c>
      <c r="W1615" s="38">
        <v>0</v>
      </c>
      <c r="X1615" s="18" t="s">
        <v>53</v>
      </c>
      <c r="Y1615" s="39"/>
      <c r="Z1615" s="16">
        <v>0</v>
      </c>
      <c r="AA1615" s="36">
        <v>6.67</v>
      </c>
      <c r="AB1615" s="36"/>
      <c r="AC1615" s="36">
        <v>6.67</v>
      </c>
      <c r="AD1615" s="38">
        <f>IF(Z1615=2,AC1615*1.08,IF(AC1615&lt;=10,(AC1615*1.09),IF(AC1615&lt;=50,(10*1.09)+((AC1615-10)*1.08),IF(AC1615&lt;=100,(10*1.09)+((50-10)*1.08)+((AC1615-50)*1.07),IF(AC1615&lt;=200,(10*1.09)+((50-10)*1.08)+((100-50)*1.07)+((AC1615-100)*1.04),(10*1.09)+((50-10)*1.08)+((100-50)*1.07)+((200-100)*1.04)+((AC1615-200)*1.02))))))</f>
        <v>7.2703000000000007</v>
      </c>
      <c r="AE1615" s="38">
        <f>IF(Z1615=1,AD1615*1.08,IF(Z1615=2,0,IF(AC1615&lt;=100,(AD1615*1.25),IF(AC1615&lt;=200,134.5+((AC1615-100)*1.04*1.16),255.14+((AC1615-200)*1.02*1.12)))))</f>
        <v>9.0878750000000004</v>
      </c>
      <c r="AF1615" s="38">
        <f>IF(Z1615=1,0,(AE1615*1.08))</f>
        <v>9.8149050000000013</v>
      </c>
      <c r="AG1615" s="36">
        <f t="shared" si="344"/>
        <v>7.27</v>
      </c>
      <c r="AH1615" s="36">
        <f t="shared" si="345"/>
        <v>9.08</v>
      </c>
      <c r="AI1615" s="36">
        <f t="shared" si="346"/>
        <v>9.81</v>
      </c>
      <c r="AJ1615" s="40">
        <v>43245</v>
      </c>
      <c r="AK1615" s="40">
        <v>43251</v>
      </c>
      <c r="AL1615" s="17">
        <v>1</v>
      </c>
      <c r="AM1615" s="17" t="s">
        <v>3754</v>
      </c>
      <c r="AN1615" s="17"/>
      <c r="AO1615" s="20" t="s">
        <v>1192</v>
      </c>
      <c r="AP1615" s="20"/>
      <c r="AQ1615" s="20"/>
      <c r="AR1615" s="22"/>
      <c r="AS1615" s="46">
        <v>42552</v>
      </c>
      <c r="AT1615" s="173"/>
    </row>
    <row r="1616" spans="1:46" ht="47.25" customHeight="1">
      <c r="A1616" s="16">
        <v>8699790880910</v>
      </c>
      <c r="B1616" s="16" t="s">
        <v>3611</v>
      </c>
      <c r="C1616" s="16" t="s">
        <v>3612</v>
      </c>
      <c r="D1616" s="17" t="s">
        <v>87</v>
      </c>
      <c r="E1616" s="18" t="s">
        <v>87</v>
      </c>
      <c r="F1616" s="18">
        <v>6</v>
      </c>
      <c r="G1616" s="18">
        <v>2</v>
      </c>
      <c r="H1616" s="18">
        <v>1</v>
      </c>
      <c r="I1616" s="18"/>
      <c r="J1616" s="18"/>
      <c r="K1616" s="18"/>
      <c r="L1616" s="19" t="s">
        <v>3614</v>
      </c>
      <c r="M1616" s="19" t="s">
        <v>3615</v>
      </c>
      <c r="N1616" s="18" t="s">
        <v>235</v>
      </c>
      <c r="O1616" s="18">
        <v>68</v>
      </c>
      <c r="P1616" s="18" t="s">
        <v>163</v>
      </c>
      <c r="Q1616" s="18">
        <v>1</v>
      </c>
      <c r="R1616" s="18" t="s">
        <v>95</v>
      </c>
      <c r="S1616" s="37" t="s">
        <v>96</v>
      </c>
      <c r="T1616" s="18" t="s">
        <v>300</v>
      </c>
      <c r="U1616" s="38">
        <v>120.43</v>
      </c>
      <c r="V1616" s="38">
        <v>120.43</v>
      </c>
      <c r="W1616" s="38">
        <v>120.43</v>
      </c>
      <c r="X1616" s="18" t="s">
        <v>300</v>
      </c>
      <c r="Y1616" s="39"/>
      <c r="Z1616" s="16">
        <v>0</v>
      </c>
      <c r="AA1616" s="36">
        <v>259.26</v>
      </c>
      <c r="AB1616" s="36"/>
      <c r="AC1616" s="36">
        <v>259.26</v>
      </c>
      <c r="AD1616" s="36">
        <v>272.04000000000002</v>
      </c>
      <c r="AE1616" s="36">
        <v>322.83</v>
      </c>
      <c r="AF1616" s="36">
        <v>348.66</v>
      </c>
      <c r="AG1616" s="36">
        <f t="shared" si="344"/>
        <v>272.04000000000002</v>
      </c>
      <c r="AH1616" s="36">
        <f t="shared" si="345"/>
        <v>322.83</v>
      </c>
      <c r="AI1616" s="36">
        <f t="shared" si="346"/>
        <v>348.66</v>
      </c>
      <c r="AJ1616" s="40">
        <v>42790</v>
      </c>
      <c r="AK1616" s="40">
        <v>42794</v>
      </c>
      <c r="AL1616" s="18"/>
      <c r="AM1616" s="20" t="s">
        <v>477</v>
      </c>
      <c r="AN1616" s="20"/>
      <c r="AO1616" s="20" t="s">
        <v>1192</v>
      </c>
      <c r="AP1616" s="20"/>
      <c r="AQ1616" s="20"/>
      <c r="AR1616" s="22"/>
      <c r="AS1616" s="46">
        <v>42552</v>
      </c>
      <c r="AT1616" s="173"/>
    </row>
    <row r="1617" spans="1:46" ht="47.25" customHeight="1">
      <c r="A1617" s="16">
        <v>8699522092055</v>
      </c>
      <c r="B1617" s="16" t="s">
        <v>6286</v>
      </c>
      <c r="C1617" s="16" t="s">
        <v>6287</v>
      </c>
      <c r="D1617" s="17" t="s">
        <v>87</v>
      </c>
      <c r="E1617" s="18" t="s">
        <v>41</v>
      </c>
      <c r="F1617" s="18">
        <v>0</v>
      </c>
      <c r="G1617" s="18">
        <v>1</v>
      </c>
      <c r="H1617" s="18">
        <v>1</v>
      </c>
      <c r="I1617" s="18"/>
      <c r="J1617" s="18"/>
      <c r="K1617" s="18"/>
      <c r="L1617" s="19" t="s">
        <v>9222</v>
      </c>
      <c r="M1617" s="19" t="s">
        <v>1130</v>
      </c>
      <c r="N1617" s="18" t="s">
        <v>2966</v>
      </c>
      <c r="O1617" s="18">
        <v>50</v>
      </c>
      <c r="P1617" s="18" t="s">
        <v>163</v>
      </c>
      <c r="Q1617" s="18">
        <v>100</v>
      </c>
      <c r="R1617" s="18" t="s">
        <v>45</v>
      </c>
      <c r="S1617" s="37" t="s">
        <v>96</v>
      </c>
      <c r="T1617" s="37" t="s">
        <v>284</v>
      </c>
      <c r="U1617" s="37">
        <v>19.86</v>
      </c>
      <c r="V1617" s="37">
        <v>19.86</v>
      </c>
      <c r="W1617" s="37">
        <v>15.88</v>
      </c>
      <c r="X1617" s="37" t="s">
        <v>284</v>
      </c>
      <c r="Y1617" s="39"/>
      <c r="Z1617" s="16">
        <v>0</v>
      </c>
      <c r="AA1617" s="36">
        <v>33.6</v>
      </c>
      <c r="AB1617" s="36"/>
      <c r="AC1617" s="36">
        <v>33.6</v>
      </c>
      <c r="AD1617" s="70">
        <f t="shared" ref="AD1617:AD1629" si="350">IF(Z1617=2,AC1617*1.08,IF(AC1617&lt;=10,(AC1617*1.09),IF(AC1617&lt;=50,(10*1.09)+((AC1617-10)*1.08),IF(AC1617&lt;=100,(10*1.09)+((50-10)*1.08)+((AC1617-50)*1.07),IF(AC1617&lt;=200,(10*1.09)+((50-10)*1.08)+((100-50)*1.07)+((AC1617-100)*1.04),(10*1.09)+((50-10)*1.08)+((100-50)*1.07)+((200-100)*1.04)+((AC1617-200)*1.02))))))</f>
        <v>36.388000000000005</v>
      </c>
      <c r="AE1617" s="70">
        <f t="shared" ref="AE1617:AE1629" si="351">IF(Z1617=1,AD1617*1.08,IF(Z1617=2,0,IF(AC1617&lt;=100,(AD1617*1.25),IF(AC1617&lt;=200,134.5+((AC1617-100)*1.04*1.16),255.14+((AC1617-200)*1.02*1.12)))))</f>
        <v>45.485000000000007</v>
      </c>
      <c r="AF1617" s="70">
        <f t="shared" ref="AF1617:AF1629" si="352">IF(Z1617=1,0,(AE1617*1.08))</f>
        <v>49.12380000000001</v>
      </c>
      <c r="AG1617" s="36">
        <f t="shared" ref="AG1617:AG1648" si="353">TRUNC(AD1617,2)</f>
        <v>36.380000000000003</v>
      </c>
      <c r="AH1617" s="36">
        <f t="shared" ref="AH1617:AH1648" si="354">TRUNC(AE1617,2)</f>
        <v>45.48</v>
      </c>
      <c r="AI1617" s="36">
        <f t="shared" ref="AI1617:AI1648" si="355">TRUNC(AF1617,2)</f>
        <v>49.12</v>
      </c>
      <c r="AJ1617" s="40">
        <v>42419</v>
      </c>
      <c r="AK1617" s="40">
        <v>42422</v>
      </c>
      <c r="AL1617" s="22"/>
      <c r="AM1617" s="20" t="s">
        <v>184</v>
      </c>
      <c r="AN1617" s="20"/>
      <c r="AO1617" s="20" t="s">
        <v>7530</v>
      </c>
      <c r="AP1617" s="20"/>
      <c r="AQ1617" s="20"/>
      <c r="AR1617" s="22"/>
      <c r="AS1617" s="46">
        <v>42552</v>
      </c>
      <c r="AT1617" s="173"/>
    </row>
    <row r="1618" spans="1:46" ht="47.25" customHeight="1">
      <c r="A1618" s="16">
        <v>8699522092260</v>
      </c>
      <c r="B1618" s="16" t="s">
        <v>6286</v>
      </c>
      <c r="C1618" s="16" t="s">
        <v>6287</v>
      </c>
      <c r="D1618" s="17" t="s">
        <v>87</v>
      </c>
      <c r="E1618" s="18" t="s">
        <v>41</v>
      </c>
      <c r="F1618" s="18">
        <v>0</v>
      </c>
      <c r="G1618" s="18">
        <v>1</v>
      </c>
      <c r="H1618" s="18">
        <v>1</v>
      </c>
      <c r="I1618" s="18"/>
      <c r="J1618" s="18"/>
      <c r="K1618" s="18"/>
      <c r="L1618" s="19" t="s">
        <v>5960</v>
      </c>
      <c r="M1618" s="19" t="s">
        <v>1130</v>
      </c>
      <c r="N1618" s="18" t="s">
        <v>2966</v>
      </c>
      <c r="O1618" s="18">
        <v>25</v>
      </c>
      <c r="P1618" s="18" t="s">
        <v>163</v>
      </c>
      <c r="Q1618" s="18">
        <v>100</v>
      </c>
      <c r="R1618" s="18" t="s">
        <v>45</v>
      </c>
      <c r="S1618" s="37" t="s">
        <v>96</v>
      </c>
      <c r="T1618" s="37" t="s">
        <v>165</v>
      </c>
      <c r="U1618" s="37">
        <v>16.22</v>
      </c>
      <c r="V1618" s="37">
        <v>16.22</v>
      </c>
      <c r="W1618" s="37">
        <v>12.97</v>
      </c>
      <c r="X1618" s="37" t="s">
        <v>165</v>
      </c>
      <c r="Y1618" s="39"/>
      <c r="Z1618" s="16">
        <v>0</v>
      </c>
      <c r="AA1618" s="36">
        <v>27.45</v>
      </c>
      <c r="AB1618" s="36"/>
      <c r="AC1618" s="36">
        <v>27.45</v>
      </c>
      <c r="AD1618" s="70">
        <f t="shared" si="350"/>
        <v>29.746000000000002</v>
      </c>
      <c r="AE1618" s="70">
        <f t="shared" si="351"/>
        <v>37.182500000000005</v>
      </c>
      <c r="AF1618" s="70">
        <f t="shared" si="352"/>
        <v>40.157100000000007</v>
      </c>
      <c r="AG1618" s="36">
        <f t="shared" si="353"/>
        <v>29.74</v>
      </c>
      <c r="AH1618" s="36">
        <f t="shared" si="354"/>
        <v>37.18</v>
      </c>
      <c r="AI1618" s="36">
        <f t="shared" si="355"/>
        <v>40.15</v>
      </c>
      <c r="AJ1618" s="40">
        <v>42419</v>
      </c>
      <c r="AK1618" s="40">
        <v>42422</v>
      </c>
      <c r="AL1618" s="22"/>
      <c r="AM1618" s="20" t="s">
        <v>184</v>
      </c>
      <c r="AN1618" s="20"/>
      <c r="AO1618" s="20" t="s">
        <v>7508</v>
      </c>
      <c r="AP1618" s="20"/>
      <c r="AQ1618" s="20"/>
      <c r="AR1618" s="22"/>
      <c r="AS1618" s="46">
        <v>42552</v>
      </c>
      <c r="AT1618" s="173"/>
    </row>
    <row r="1619" spans="1:46" ht="47.25" customHeight="1">
      <c r="A1619" s="16">
        <v>8699593095313</v>
      </c>
      <c r="B1619" s="16" t="s">
        <v>10196</v>
      </c>
      <c r="C1619" s="16" t="s">
        <v>10197</v>
      </c>
      <c r="D1619" s="17" t="s">
        <v>87</v>
      </c>
      <c r="E1619" s="18" t="s">
        <v>87</v>
      </c>
      <c r="F1619" s="18">
        <v>0</v>
      </c>
      <c r="G1619" s="18">
        <v>2</v>
      </c>
      <c r="H1619" s="18">
        <v>1</v>
      </c>
      <c r="I1619" s="18"/>
      <c r="J1619" s="18"/>
      <c r="K1619" s="18"/>
      <c r="L1619" s="19" t="s">
        <v>10198</v>
      </c>
      <c r="M1619" s="19" t="s">
        <v>10199</v>
      </c>
      <c r="N1619" s="18" t="s">
        <v>3252</v>
      </c>
      <c r="O1619" s="18">
        <v>375</v>
      </c>
      <c r="P1619" s="18" t="s">
        <v>163</v>
      </c>
      <c r="Q1619" s="18">
        <v>168</v>
      </c>
      <c r="R1619" s="18" t="s">
        <v>95</v>
      </c>
      <c r="S1619" s="37" t="s">
        <v>96</v>
      </c>
      <c r="T1619" s="18" t="s">
        <v>284</v>
      </c>
      <c r="U1619" s="38">
        <v>4166.67</v>
      </c>
      <c r="V1619" s="38">
        <v>4166.67</v>
      </c>
      <c r="W1619" s="38">
        <v>4166.67</v>
      </c>
      <c r="X1619" s="18" t="s">
        <v>284</v>
      </c>
      <c r="Y1619" s="39"/>
      <c r="Z1619" s="16">
        <v>0</v>
      </c>
      <c r="AA1619" s="45">
        <v>9758.75</v>
      </c>
      <c r="AB1619" s="36"/>
      <c r="AC1619" s="36">
        <v>9758.75</v>
      </c>
      <c r="AD1619" s="38">
        <f t="shared" si="350"/>
        <v>9961.5249999999996</v>
      </c>
      <c r="AE1619" s="38">
        <f t="shared" si="351"/>
        <v>11175.056</v>
      </c>
      <c r="AF1619" s="38">
        <f t="shared" si="352"/>
        <v>12069.060480000002</v>
      </c>
      <c r="AG1619" s="36">
        <f t="shared" si="353"/>
        <v>9961.52</v>
      </c>
      <c r="AH1619" s="36">
        <f t="shared" si="354"/>
        <v>11175.05</v>
      </c>
      <c r="AI1619" s="36">
        <f t="shared" si="355"/>
        <v>12069.06</v>
      </c>
      <c r="AJ1619" s="40">
        <v>42783</v>
      </c>
      <c r="AK1619" s="40">
        <v>42786</v>
      </c>
      <c r="AL1619" s="17"/>
      <c r="AM1619" s="20" t="s">
        <v>3606</v>
      </c>
      <c r="AN1619" s="20"/>
      <c r="AO1619" s="20" t="s">
        <v>8032</v>
      </c>
      <c r="AP1619" s="20"/>
      <c r="AQ1619" s="20"/>
      <c r="AR1619" s="22"/>
      <c r="AS1619" s="46">
        <v>42552</v>
      </c>
      <c r="AT1619" s="173"/>
    </row>
    <row r="1620" spans="1:46" ht="47.25" customHeight="1">
      <c r="A1620" s="16">
        <v>8697930032731</v>
      </c>
      <c r="B1620" s="16" t="s">
        <v>6987</v>
      </c>
      <c r="C1620" s="16" t="s">
        <v>6988</v>
      </c>
      <c r="D1620" s="17" t="s">
        <v>38</v>
      </c>
      <c r="E1620" s="18" t="s">
        <v>41</v>
      </c>
      <c r="F1620" s="18">
        <v>4</v>
      </c>
      <c r="G1620" s="18">
        <v>1</v>
      </c>
      <c r="H1620" s="18">
        <v>2</v>
      </c>
      <c r="I1620" s="18"/>
      <c r="J1620" s="18"/>
      <c r="K1620" s="18"/>
      <c r="L1620" s="19" t="s">
        <v>4034</v>
      </c>
      <c r="M1620" s="19" t="s">
        <v>1527</v>
      </c>
      <c r="N1620" s="18" t="s">
        <v>1604</v>
      </c>
      <c r="O1620" s="18">
        <v>1.5</v>
      </c>
      <c r="P1620" s="18" t="s">
        <v>163</v>
      </c>
      <c r="Q1620" s="18">
        <v>30</v>
      </c>
      <c r="R1620" s="18" t="s">
        <v>45</v>
      </c>
      <c r="S1620" s="37" t="s">
        <v>46</v>
      </c>
      <c r="T1620" s="18" t="s">
        <v>53</v>
      </c>
      <c r="U1620" s="37">
        <v>2.7199999999999998</v>
      </c>
      <c r="V1620" s="37">
        <v>2.7199999999999998</v>
      </c>
      <c r="W1620" s="37">
        <v>0</v>
      </c>
      <c r="X1620" s="18" t="s">
        <v>53</v>
      </c>
      <c r="Y1620" s="39"/>
      <c r="Z1620" s="16">
        <v>0</v>
      </c>
      <c r="AA1620" s="36">
        <v>5.75</v>
      </c>
      <c r="AB1620" s="36"/>
      <c r="AC1620" s="36">
        <v>5.75</v>
      </c>
      <c r="AD1620" s="70">
        <f t="shared" si="350"/>
        <v>6.2675000000000001</v>
      </c>
      <c r="AE1620" s="70">
        <f t="shared" si="351"/>
        <v>7.8343749999999996</v>
      </c>
      <c r="AF1620" s="70">
        <f t="shared" si="352"/>
        <v>8.4611250000000009</v>
      </c>
      <c r="AG1620" s="36">
        <f t="shared" si="353"/>
        <v>6.26</v>
      </c>
      <c r="AH1620" s="36">
        <f t="shared" si="354"/>
        <v>7.83</v>
      </c>
      <c r="AI1620" s="36">
        <f t="shared" si="355"/>
        <v>8.4600000000000009</v>
      </c>
      <c r="AJ1620" s="40">
        <v>42447</v>
      </c>
      <c r="AK1620" s="40">
        <v>42451</v>
      </c>
      <c r="AL1620" s="22"/>
      <c r="AM1620" s="20" t="s">
        <v>184</v>
      </c>
      <c r="AN1620" s="20"/>
      <c r="AO1620" s="20" t="s">
        <v>8349</v>
      </c>
      <c r="AP1620" s="20"/>
      <c r="AQ1620" s="20"/>
      <c r="AR1620" s="22"/>
      <c r="AS1620" s="46">
        <v>42552</v>
      </c>
      <c r="AT1620" s="173"/>
    </row>
    <row r="1621" spans="1:46" ht="47.25" customHeight="1">
      <c r="A1621" s="16">
        <v>8699704612163</v>
      </c>
      <c r="B1621" s="16" t="s">
        <v>3549</v>
      </c>
      <c r="C1621" s="16" t="s">
        <v>3550</v>
      </c>
      <c r="D1621" s="17" t="s">
        <v>38</v>
      </c>
      <c r="E1621" s="18" t="s">
        <v>41</v>
      </c>
      <c r="F1621" s="18">
        <v>4</v>
      </c>
      <c r="G1621" s="18">
        <v>2</v>
      </c>
      <c r="H1621" s="18">
        <v>2</v>
      </c>
      <c r="I1621" s="18"/>
      <c r="J1621" s="18"/>
      <c r="K1621" s="18"/>
      <c r="L1621" s="19" t="s">
        <v>1211</v>
      </c>
      <c r="M1621" s="19" t="s">
        <v>3552</v>
      </c>
      <c r="N1621" s="18" t="s">
        <v>3553</v>
      </c>
      <c r="O1621" s="18">
        <v>5</v>
      </c>
      <c r="P1621" s="18" t="s">
        <v>163</v>
      </c>
      <c r="Q1621" s="18">
        <v>1</v>
      </c>
      <c r="R1621" s="18" t="s">
        <v>45</v>
      </c>
      <c r="S1621" s="37" t="s">
        <v>96</v>
      </c>
      <c r="T1621" s="37"/>
      <c r="U1621" s="37"/>
      <c r="V1621" s="37">
        <v>2.84</v>
      </c>
      <c r="W1621" s="37">
        <v>0</v>
      </c>
      <c r="X1621" s="18" t="s">
        <v>53</v>
      </c>
      <c r="Y1621" s="18"/>
      <c r="Z1621" s="16">
        <v>0</v>
      </c>
      <c r="AA1621" s="16"/>
      <c r="AB1621" s="16"/>
      <c r="AC1621" s="37">
        <v>6.01</v>
      </c>
      <c r="AD1621" s="70">
        <f t="shared" si="350"/>
        <v>6.5509000000000004</v>
      </c>
      <c r="AE1621" s="70">
        <f t="shared" si="351"/>
        <v>8.188625</v>
      </c>
      <c r="AF1621" s="70">
        <f t="shared" si="352"/>
        <v>8.8437150000000013</v>
      </c>
      <c r="AG1621" s="36">
        <f t="shared" si="353"/>
        <v>6.55</v>
      </c>
      <c r="AH1621" s="36">
        <f t="shared" si="354"/>
        <v>8.18</v>
      </c>
      <c r="AI1621" s="36">
        <f t="shared" si="355"/>
        <v>8.84</v>
      </c>
      <c r="AJ1621" s="40">
        <v>42447</v>
      </c>
      <c r="AK1621" s="40">
        <v>42451</v>
      </c>
      <c r="AL1621" s="22"/>
      <c r="AM1621" s="20"/>
      <c r="AN1621" s="20"/>
      <c r="AO1621" s="20" t="s">
        <v>8349</v>
      </c>
      <c r="AP1621" s="20"/>
      <c r="AQ1621" s="20"/>
      <c r="AR1621" s="22"/>
      <c r="AS1621" s="46">
        <v>42552</v>
      </c>
      <c r="AT1621" s="173"/>
    </row>
    <row r="1622" spans="1:46" ht="47.25" customHeight="1">
      <c r="A1622" s="16">
        <v>8699704610794</v>
      </c>
      <c r="B1622" s="16" t="s">
        <v>10577</v>
      </c>
      <c r="C1622" s="16" t="s">
        <v>10578</v>
      </c>
      <c r="D1622" s="17" t="s">
        <v>38</v>
      </c>
      <c r="E1622" s="18" t="s">
        <v>41</v>
      </c>
      <c r="F1622" s="18">
        <v>4</v>
      </c>
      <c r="G1622" s="18">
        <v>2</v>
      </c>
      <c r="H1622" s="18">
        <v>2</v>
      </c>
      <c r="I1622" s="18"/>
      <c r="J1622" s="18"/>
      <c r="K1622" s="18"/>
      <c r="L1622" s="19" t="s">
        <v>1213</v>
      </c>
      <c r="M1622" s="19" t="s">
        <v>1214</v>
      </c>
      <c r="N1622" s="18" t="s">
        <v>3553</v>
      </c>
      <c r="O1622" s="18">
        <v>0.1</v>
      </c>
      <c r="P1622" s="18" t="s">
        <v>523</v>
      </c>
      <c r="Q1622" s="18">
        <v>1</v>
      </c>
      <c r="R1622" s="18" t="s">
        <v>45</v>
      </c>
      <c r="S1622" s="37" t="s">
        <v>96</v>
      </c>
      <c r="T1622" s="37"/>
      <c r="U1622" s="37"/>
      <c r="V1622" s="37">
        <v>3.4299999999999997</v>
      </c>
      <c r="W1622" s="37">
        <v>0</v>
      </c>
      <c r="X1622" s="18" t="s">
        <v>53</v>
      </c>
      <c r="Y1622" s="18"/>
      <c r="Z1622" s="16">
        <v>0</v>
      </c>
      <c r="AA1622" s="16"/>
      <c r="AB1622" s="16"/>
      <c r="AC1622" s="37">
        <v>7.25</v>
      </c>
      <c r="AD1622" s="70">
        <f t="shared" si="350"/>
        <v>7.9025000000000007</v>
      </c>
      <c r="AE1622" s="70">
        <f t="shared" si="351"/>
        <v>9.8781250000000007</v>
      </c>
      <c r="AF1622" s="70">
        <f t="shared" si="352"/>
        <v>10.668375000000001</v>
      </c>
      <c r="AG1622" s="36">
        <f t="shared" si="353"/>
        <v>7.9</v>
      </c>
      <c r="AH1622" s="36">
        <f t="shared" si="354"/>
        <v>9.8699999999999992</v>
      </c>
      <c r="AI1622" s="36">
        <f t="shared" si="355"/>
        <v>10.66</v>
      </c>
      <c r="AJ1622" s="40">
        <v>42447</v>
      </c>
      <c r="AK1622" s="40">
        <v>42451</v>
      </c>
      <c r="AL1622" s="22"/>
      <c r="AM1622" s="20"/>
      <c r="AN1622" s="20"/>
      <c r="AO1622" s="20" t="s">
        <v>7958</v>
      </c>
      <c r="AP1622" s="20"/>
      <c r="AQ1622" s="20"/>
      <c r="AR1622" s="22"/>
      <c r="AS1622" s="46">
        <v>42552</v>
      </c>
      <c r="AT1622" s="173"/>
    </row>
    <row r="1623" spans="1:46" ht="47.25" customHeight="1">
      <c r="A1623" s="16">
        <v>8699636010648</v>
      </c>
      <c r="B1623" s="16" t="s">
        <v>8999</v>
      </c>
      <c r="C1623" s="16" t="s">
        <v>9000</v>
      </c>
      <c r="D1623" s="17" t="s">
        <v>87</v>
      </c>
      <c r="E1623" s="18" t="s">
        <v>87</v>
      </c>
      <c r="F1623" s="18">
        <v>0</v>
      </c>
      <c r="G1623" s="18">
        <v>3</v>
      </c>
      <c r="H1623" s="18">
        <v>1</v>
      </c>
      <c r="I1623" s="18"/>
      <c r="J1623" s="18"/>
      <c r="K1623" s="18"/>
      <c r="L1623" s="19" t="s">
        <v>10941</v>
      </c>
      <c r="M1623" s="19" t="s">
        <v>3983</v>
      </c>
      <c r="N1623" s="18" t="s">
        <v>556</v>
      </c>
      <c r="O1623" s="18" t="s">
        <v>4043</v>
      </c>
      <c r="P1623" s="18" t="s">
        <v>163</v>
      </c>
      <c r="Q1623" s="18">
        <v>28</v>
      </c>
      <c r="R1623" s="18" t="s">
        <v>95</v>
      </c>
      <c r="S1623" s="37" t="s">
        <v>96</v>
      </c>
      <c r="T1623" s="18" t="s">
        <v>238</v>
      </c>
      <c r="U1623" s="38">
        <v>34.93</v>
      </c>
      <c r="V1623" s="38">
        <v>34.93</v>
      </c>
      <c r="W1623" s="38">
        <v>34.93</v>
      </c>
      <c r="X1623" s="18" t="s">
        <v>238</v>
      </c>
      <c r="Y1623" s="39"/>
      <c r="Z1623" s="16">
        <v>0</v>
      </c>
      <c r="AA1623" s="36">
        <v>94.04</v>
      </c>
      <c r="AB1623" s="36"/>
      <c r="AC1623" s="36">
        <v>94.04</v>
      </c>
      <c r="AD1623" s="38">
        <f t="shared" si="350"/>
        <v>101.22280000000001</v>
      </c>
      <c r="AE1623" s="38">
        <f t="shared" si="351"/>
        <v>126.52850000000001</v>
      </c>
      <c r="AF1623" s="38">
        <f t="shared" si="352"/>
        <v>136.65078000000003</v>
      </c>
      <c r="AG1623" s="36">
        <f t="shared" si="353"/>
        <v>101.22</v>
      </c>
      <c r="AH1623" s="36">
        <f t="shared" si="354"/>
        <v>126.52</v>
      </c>
      <c r="AI1623" s="36">
        <f t="shared" si="355"/>
        <v>136.65</v>
      </c>
      <c r="AJ1623" s="40">
        <v>43146</v>
      </c>
      <c r="AK1623" s="40">
        <v>43150</v>
      </c>
      <c r="AL1623" s="17">
        <v>1</v>
      </c>
      <c r="AM1623" s="17" t="s">
        <v>3606</v>
      </c>
      <c r="AN1623" s="17"/>
      <c r="AO1623" s="20" t="s">
        <v>7958</v>
      </c>
      <c r="AP1623" s="20"/>
      <c r="AQ1623" s="20"/>
      <c r="AR1623" s="22"/>
      <c r="AS1623" s="46">
        <v>42552</v>
      </c>
      <c r="AT1623" s="173"/>
    </row>
    <row r="1624" spans="1:46" ht="47.25" customHeight="1">
      <c r="A1624" s="16">
        <v>8699636010662</v>
      </c>
      <c r="B1624" s="16" t="s">
        <v>8999</v>
      </c>
      <c r="C1624" s="16" t="s">
        <v>9000</v>
      </c>
      <c r="D1624" s="17" t="s">
        <v>87</v>
      </c>
      <c r="E1624" s="18" t="s">
        <v>87</v>
      </c>
      <c r="F1624" s="18">
        <v>0</v>
      </c>
      <c r="G1624" s="18">
        <v>3</v>
      </c>
      <c r="H1624" s="18">
        <v>1</v>
      </c>
      <c r="I1624" s="18"/>
      <c r="J1624" s="18"/>
      <c r="K1624" s="18"/>
      <c r="L1624" s="19" t="s">
        <v>10939</v>
      </c>
      <c r="M1624" s="19" t="s">
        <v>3983</v>
      </c>
      <c r="N1624" s="18" t="s">
        <v>556</v>
      </c>
      <c r="O1624" s="18" t="s">
        <v>9002</v>
      </c>
      <c r="P1624" s="18" t="s">
        <v>163</v>
      </c>
      <c r="Q1624" s="18">
        <v>28</v>
      </c>
      <c r="R1624" s="18" t="s">
        <v>95</v>
      </c>
      <c r="S1624" s="37" t="s">
        <v>96</v>
      </c>
      <c r="T1624" s="18" t="s">
        <v>238</v>
      </c>
      <c r="U1624" s="38">
        <v>36.22</v>
      </c>
      <c r="V1624" s="38">
        <v>36.22</v>
      </c>
      <c r="W1624" s="38">
        <v>36.22</v>
      </c>
      <c r="X1624" s="18" t="s">
        <v>238</v>
      </c>
      <c r="Y1624" s="39"/>
      <c r="Z1624" s="16">
        <v>0</v>
      </c>
      <c r="AA1624" s="36">
        <v>97.53</v>
      </c>
      <c r="AB1624" s="36"/>
      <c r="AC1624" s="36">
        <v>97.53</v>
      </c>
      <c r="AD1624" s="38">
        <f t="shared" si="350"/>
        <v>104.9571</v>
      </c>
      <c r="AE1624" s="38">
        <f t="shared" si="351"/>
        <v>131.19637499999999</v>
      </c>
      <c r="AF1624" s="38">
        <f t="shared" si="352"/>
        <v>141.69208499999999</v>
      </c>
      <c r="AG1624" s="36">
        <f t="shared" si="353"/>
        <v>104.95</v>
      </c>
      <c r="AH1624" s="36">
        <f t="shared" si="354"/>
        <v>131.19</v>
      </c>
      <c r="AI1624" s="36">
        <f t="shared" si="355"/>
        <v>141.69</v>
      </c>
      <c r="AJ1624" s="40">
        <v>43146</v>
      </c>
      <c r="AK1624" s="40">
        <v>43150</v>
      </c>
      <c r="AL1624" s="17">
        <v>1</v>
      </c>
      <c r="AM1624" s="17" t="s">
        <v>3606</v>
      </c>
      <c r="AN1624" s="17"/>
      <c r="AO1624" s="20" t="s">
        <v>7958</v>
      </c>
      <c r="AP1624" s="20"/>
      <c r="AQ1624" s="20"/>
      <c r="AR1624" s="22"/>
      <c r="AS1624" s="46">
        <v>42552</v>
      </c>
      <c r="AT1624" s="173"/>
    </row>
    <row r="1625" spans="1:46" ht="47.25" customHeight="1">
      <c r="A1625" s="16">
        <v>8697936090261</v>
      </c>
      <c r="B1625" s="16" t="s">
        <v>4094</v>
      </c>
      <c r="C1625" s="16" t="s">
        <v>4095</v>
      </c>
      <c r="D1625" s="17" t="s">
        <v>38</v>
      </c>
      <c r="E1625" s="18" t="s">
        <v>38</v>
      </c>
      <c r="F1625" s="18">
        <v>0</v>
      </c>
      <c r="G1625" s="18">
        <v>5</v>
      </c>
      <c r="H1625" s="18">
        <v>1</v>
      </c>
      <c r="I1625" s="18"/>
      <c r="J1625" s="18"/>
      <c r="K1625" s="18"/>
      <c r="L1625" s="19" t="s">
        <v>4776</v>
      </c>
      <c r="M1625" s="19" t="s">
        <v>541</v>
      </c>
      <c r="N1625" s="18" t="s">
        <v>4730</v>
      </c>
      <c r="O1625" s="18">
        <v>500</v>
      </c>
      <c r="P1625" s="18" t="s">
        <v>163</v>
      </c>
      <c r="Q1625" s="18">
        <v>5</v>
      </c>
      <c r="R1625" s="18" t="s">
        <v>45</v>
      </c>
      <c r="S1625" s="37" t="s">
        <v>46</v>
      </c>
      <c r="T1625" s="18" t="s">
        <v>557</v>
      </c>
      <c r="U1625" s="37">
        <v>12.89</v>
      </c>
      <c r="V1625" s="37">
        <v>12.89</v>
      </c>
      <c r="W1625" s="37">
        <v>5.71</v>
      </c>
      <c r="X1625" s="18" t="s">
        <v>557</v>
      </c>
      <c r="Y1625" s="39"/>
      <c r="Z1625" s="16">
        <v>0</v>
      </c>
      <c r="AA1625" s="36">
        <v>12.06</v>
      </c>
      <c r="AB1625" s="36"/>
      <c r="AC1625" s="36">
        <v>12.06</v>
      </c>
      <c r="AD1625" s="70">
        <f t="shared" si="350"/>
        <v>13.1248</v>
      </c>
      <c r="AE1625" s="70">
        <f t="shared" si="351"/>
        <v>16.405999999999999</v>
      </c>
      <c r="AF1625" s="70">
        <f t="shared" si="352"/>
        <v>17.71848</v>
      </c>
      <c r="AG1625" s="36">
        <f t="shared" si="353"/>
        <v>13.12</v>
      </c>
      <c r="AH1625" s="36">
        <f t="shared" si="354"/>
        <v>16.399999999999999</v>
      </c>
      <c r="AI1625" s="36">
        <f t="shared" si="355"/>
        <v>17.71</v>
      </c>
      <c r="AJ1625" s="40">
        <v>42419</v>
      </c>
      <c r="AK1625" s="40">
        <v>42422</v>
      </c>
      <c r="AL1625" s="22"/>
      <c r="AM1625" s="20" t="s">
        <v>184</v>
      </c>
      <c r="AN1625" s="20"/>
      <c r="AO1625" s="20" t="s">
        <v>7958</v>
      </c>
      <c r="AP1625" s="20"/>
      <c r="AQ1625" s="20"/>
      <c r="AR1625" s="22"/>
      <c r="AS1625" s="46">
        <v>42552</v>
      </c>
      <c r="AT1625" s="173"/>
    </row>
    <row r="1626" spans="1:46" ht="47.25" customHeight="1">
      <c r="A1626" s="16">
        <v>8699559750072</v>
      </c>
      <c r="B1626" s="16" t="s">
        <v>9126</v>
      </c>
      <c r="C1626" s="16" t="s">
        <v>9127</v>
      </c>
      <c r="D1626" s="17" t="s">
        <v>38</v>
      </c>
      <c r="E1626" s="18" t="s">
        <v>41</v>
      </c>
      <c r="F1626" s="18">
        <v>0</v>
      </c>
      <c r="G1626" s="18">
        <v>1</v>
      </c>
      <c r="H1626" s="18">
        <v>1</v>
      </c>
      <c r="I1626" s="18"/>
      <c r="J1626" s="18"/>
      <c r="K1626" s="18"/>
      <c r="L1626" s="19" t="s">
        <v>5121</v>
      </c>
      <c r="M1626" s="19" t="s">
        <v>3274</v>
      </c>
      <c r="N1626" s="18" t="s">
        <v>616</v>
      </c>
      <c r="O1626" s="18" t="s">
        <v>2139</v>
      </c>
      <c r="P1626" s="18" t="s">
        <v>551</v>
      </c>
      <c r="Q1626" s="18">
        <v>5</v>
      </c>
      <c r="R1626" s="18" t="s">
        <v>45</v>
      </c>
      <c r="S1626" s="37" t="s">
        <v>96</v>
      </c>
      <c r="T1626" s="37"/>
      <c r="U1626" s="37"/>
      <c r="V1626" s="37">
        <v>24.74</v>
      </c>
      <c r="W1626" s="37">
        <v>19.79</v>
      </c>
      <c r="X1626" s="37" t="s">
        <v>331</v>
      </c>
      <c r="Y1626" s="37"/>
      <c r="Z1626" s="16">
        <v>0</v>
      </c>
      <c r="AA1626" s="16"/>
      <c r="AB1626" s="16"/>
      <c r="AC1626" s="37">
        <v>41.86</v>
      </c>
      <c r="AD1626" s="70">
        <f t="shared" si="350"/>
        <v>45.308799999999998</v>
      </c>
      <c r="AE1626" s="70">
        <f t="shared" si="351"/>
        <v>56.635999999999996</v>
      </c>
      <c r="AF1626" s="70">
        <f t="shared" si="352"/>
        <v>61.166879999999999</v>
      </c>
      <c r="AG1626" s="36">
        <f t="shared" si="353"/>
        <v>45.3</v>
      </c>
      <c r="AH1626" s="36">
        <f t="shared" si="354"/>
        <v>56.63</v>
      </c>
      <c r="AI1626" s="36">
        <f t="shared" si="355"/>
        <v>61.16</v>
      </c>
      <c r="AJ1626" s="40">
        <v>42419</v>
      </c>
      <c r="AK1626" s="40">
        <v>42422</v>
      </c>
      <c r="AL1626" s="22"/>
      <c r="AM1626" s="20"/>
      <c r="AN1626" s="20"/>
      <c r="AO1626" s="20" t="s">
        <v>2257</v>
      </c>
      <c r="AP1626" s="20"/>
      <c r="AQ1626" s="20"/>
      <c r="AR1626" s="22"/>
      <c r="AS1626" s="46">
        <v>42552</v>
      </c>
      <c r="AT1626" s="173"/>
    </row>
    <row r="1627" spans="1:46" ht="47.25" customHeight="1">
      <c r="A1627" s="16">
        <v>8680881098277</v>
      </c>
      <c r="B1627" s="16" t="s">
        <v>7292</v>
      </c>
      <c r="C1627" s="16" t="s">
        <v>7293</v>
      </c>
      <c r="D1627" s="17" t="s">
        <v>38</v>
      </c>
      <c r="E1627" s="18" t="s">
        <v>38</v>
      </c>
      <c r="F1627" s="18">
        <v>0</v>
      </c>
      <c r="G1627" s="18">
        <v>1</v>
      </c>
      <c r="H1627" s="18">
        <v>1</v>
      </c>
      <c r="I1627" s="18"/>
      <c r="J1627" s="18"/>
      <c r="K1627" s="18"/>
      <c r="L1627" s="19" t="s">
        <v>7772</v>
      </c>
      <c r="M1627" s="19" t="s">
        <v>7774</v>
      </c>
      <c r="N1627" s="18" t="s">
        <v>3357</v>
      </c>
      <c r="O1627" s="18" t="s">
        <v>7775</v>
      </c>
      <c r="P1627" s="18" t="s">
        <v>163</v>
      </c>
      <c r="Q1627" s="18">
        <v>20</v>
      </c>
      <c r="R1627" s="18" t="s">
        <v>45</v>
      </c>
      <c r="S1627" s="37" t="s">
        <v>46</v>
      </c>
      <c r="T1627" s="18" t="s">
        <v>716</v>
      </c>
      <c r="U1627" s="37">
        <v>10.94</v>
      </c>
      <c r="V1627" s="37">
        <v>10.94</v>
      </c>
      <c r="W1627" s="37">
        <v>6.56</v>
      </c>
      <c r="X1627" s="18" t="s">
        <v>716</v>
      </c>
      <c r="Y1627" s="39"/>
      <c r="Z1627" s="16">
        <v>0</v>
      </c>
      <c r="AA1627" s="36">
        <v>12.02</v>
      </c>
      <c r="AB1627" s="36"/>
      <c r="AC1627" s="36">
        <v>12.02</v>
      </c>
      <c r="AD1627" s="70">
        <f t="shared" si="350"/>
        <v>13.0816</v>
      </c>
      <c r="AE1627" s="70">
        <f t="shared" si="351"/>
        <v>16.352</v>
      </c>
      <c r="AF1627" s="70">
        <f t="shared" si="352"/>
        <v>17.660160000000001</v>
      </c>
      <c r="AG1627" s="36">
        <f t="shared" si="353"/>
        <v>13.08</v>
      </c>
      <c r="AH1627" s="36">
        <f t="shared" si="354"/>
        <v>16.350000000000001</v>
      </c>
      <c r="AI1627" s="36">
        <f t="shared" si="355"/>
        <v>17.66</v>
      </c>
      <c r="AJ1627" s="40">
        <v>42482</v>
      </c>
      <c r="AK1627" s="40">
        <v>42486</v>
      </c>
      <c r="AL1627" s="22"/>
      <c r="AM1627" s="20" t="s">
        <v>184</v>
      </c>
      <c r="AN1627" s="20"/>
      <c r="AO1627" s="20" t="s">
        <v>7958</v>
      </c>
      <c r="AP1627" s="20"/>
      <c r="AQ1627" s="20"/>
      <c r="AR1627" s="22"/>
      <c r="AS1627" s="46">
        <v>42552</v>
      </c>
      <c r="AT1627" s="173"/>
    </row>
    <row r="1628" spans="1:46" ht="47.25" customHeight="1">
      <c r="A1628" s="16">
        <v>8697927090225</v>
      </c>
      <c r="B1628" s="16" t="s">
        <v>7292</v>
      </c>
      <c r="C1628" s="16" t="s">
        <v>7293</v>
      </c>
      <c r="D1628" s="17" t="s">
        <v>38</v>
      </c>
      <c r="E1628" s="18" t="s">
        <v>38</v>
      </c>
      <c r="F1628" s="18">
        <v>0</v>
      </c>
      <c r="G1628" s="18">
        <v>1</v>
      </c>
      <c r="H1628" s="18">
        <v>1</v>
      </c>
      <c r="I1628" s="18"/>
      <c r="J1628" s="18"/>
      <c r="K1628" s="18"/>
      <c r="L1628" s="19" t="s">
        <v>7772</v>
      </c>
      <c r="M1628" s="19" t="s">
        <v>7774</v>
      </c>
      <c r="N1628" s="18" t="s">
        <v>952</v>
      </c>
      <c r="O1628" s="18" t="s">
        <v>7775</v>
      </c>
      <c r="P1628" s="18" t="s">
        <v>163</v>
      </c>
      <c r="Q1628" s="18">
        <v>20</v>
      </c>
      <c r="R1628" s="18" t="s">
        <v>45</v>
      </c>
      <c r="S1628" s="37" t="s">
        <v>46</v>
      </c>
      <c r="T1628" s="18" t="s">
        <v>716</v>
      </c>
      <c r="U1628" s="37">
        <v>10.94</v>
      </c>
      <c r="V1628" s="37">
        <v>10.94</v>
      </c>
      <c r="W1628" s="37">
        <v>6.56</v>
      </c>
      <c r="X1628" s="18" t="s">
        <v>716</v>
      </c>
      <c r="Y1628" s="39"/>
      <c r="Z1628" s="16">
        <v>0</v>
      </c>
      <c r="AA1628" s="36">
        <v>12.02</v>
      </c>
      <c r="AB1628" s="36"/>
      <c r="AC1628" s="36">
        <v>12.02</v>
      </c>
      <c r="AD1628" s="70">
        <f t="shared" si="350"/>
        <v>13.0816</v>
      </c>
      <c r="AE1628" s="70">
        <f t="shared" si="351"/>
        <v>16.352</v>
      </c>
      <c r="AF1628" s="70">
        <f t="shared" si="352"/>
        <v>17.660160000000001</v>
      </c>
      <c r="AG1628" s="36">
        <f t="shared" si="353"/>
        <v>13.08</v>
      </c>
      <c r="AH1628" s="36">
        <f t="shared" si="354"/>
        <v>16.350000000000001</v>
      </c>
      <c r="AI1628" s="36">
        <f t="shared" si="355"/>
        <v>17.66</v>
      </c>
      <c r="AJ1628" s="40">
        <v>42482</v>
      </c>
      <c r="AK1628" s="40">
        <v>42486</v>
      </c>
      <c r="AL1628" s="22"/>
      <c r="AM1628" s="20" t="s">
        <v>184</v>
      </c>
      <c r="AN1628" s="20"/>
      <c r="AO1628" s="20" t="s">
        <v>2340</v>
      </c>
      <c r="AP1628" s="20"/>
      <c r="AQ1628" s="20"/>
      <c r="AR1628" s="22"/>
      <c r="AS1628" s="46">
        <v>42552</v>
      </c>
      <c r="AT1628" s="173"/>
    </row>
    <row r="1629" spans="1:46" ht="47.25" customHeight="1">
      <c r="A1629" s="16">
        <v>8697927280282</v>
      </c>
      <c r="B1629" s="16" t="s">
        <v>7292</v>
      </c>
      <c r="C1629" s="16" t="s">
        <v>7293</v>
      </c>
      <c r="D1629" s="17" t="s">
        <v>323</v>
      </c>
      <c r="E1629" s="18" t="s">
        <v>323</v>
      </c>
      <c r="F1629" s="18">
        <v>0</v>
      </c>
      <c r="G1629" s="18">
        <v>1</v>
      </c>
      <c r="H1629" s="18">
        <v>2</v>
      </c>
      <c r="I1629" s="18"/>
      <c r="J1629" s="18"/>
      <c r="K1629" s="18"/>
      <c r="L1629" s="19" t="s">
        <v>11614</v>
      </c>
      <c r="M1629" s="19" t="s">
        <v>11615</v>
      </c>
      <c r="N1629" s="18" t="s">
        <v>952</v>
      </c>
      <c r="O1629" s="18" t="s">
        <v>7775</v>
      </c>
      <c r="P1629" s="18" t="s">
        <v>163</v>
      </c>
      <c r="Q1629" s="18">
        <v>5</v>
      </c>
      <c r="R1629" s="18" t="s">
        <v>95</v>
      </c>
      <c r="S1629" s="37" t="s">
        <v>46</v>
      </c>
      <c r="T1629" s="18" t="s">
        <v>53</v>
      </c>
      <c r="U1629" s="38">
        <v>6.843582546568002</v>
      </c>
      <c r="V1629" s="38">
        <v>6.843582546568002</v>
      </c>
      <c r="W1629" s="38">
        <v>0</v>
      </c>
      <c r="X1629" s="18" t="s">
        <v>53</v>
      </c>
      <c r="Y1629" s="39"/>
      <c r="Z1629" s="16">
        <v>0</v>
      </c>
      <c r="AA1629" s="36">
        <v>18.39</v>
      </c>
      <c r="AB1629" s="36"/>
      <c r="AC1629" s="36">
        <v>18.39</v>
      </c>
      <c r="AD1629" s="38">
        <f t="shared" si="350"/>
        <v>19.961200000000002</v>
      </c>
      <c r="AE1629" s="38">
        <f t="shared" si="351"/>
        <v>24.951500000000003</v>
      </c>
      <c r="AF1629" s="38">
        <f t="shared" si="352"/>
        <v>26.947620000000004</v>
      </c>
      <c r="AG1629" s="36">
        <f t="shared" si="353"/>
        <v>19.96</v>
      </c>
      <c r="AH1629" s="36">
        <f t="shared" si="354"/>
        <v>24.95</v>
      </c>
      <c r="AI1629" s="36">
        <f t="shared" si="355"/>
        <v>26.94</v>
      </c>
      <c r="AJ1629" s="40">
        <v>43146</v>
      </c>
      <c r="AK1629" s="40">
        <v>43150</v>
      </c>
      <c r="AL1629" s="17"/>
      <c r="AM1629" s="17" t="s">
        <v>3418</v>
      </c>
      <c r="AN1629" s="20"/>
      <c r="AO1629" s="20" t="s">
        <v>215</v>
      </c>
      <c r="AP1629" s="20"/>
      <c r="AQ1629" s="20"/>
      <c r="AR1629" s="22"/>
      <c r="AS1629" s="46">
        <v>42552</v>
      </c>
      <c r="AT1629" s="173"/>
    </row>
    <row r="1630" spans="1:46" ht="47.25" customHeight="1">
      <c r="A1630" s="16">
        <v>8680881098284</v>
      </c>
      <c r="B1630" s="16" t="s">
        <v>7292</v>
      </c>
      <c r="C1630" s="16" t="s">
        <v>7293</v>
      </c>
      <c r="D1630" s="17" t="s">
        <v>323</v>
      </c>
      <c r="E1630" s="18" t="s">
        <v>323</v>
      </c>
      <c r="F1630" s="18">
        <v>0</v>
      </c>
      <c r="G1630" s="18">
        <v>1</v>
      </c>
      <c r="H1630" s="18">
        <v>1</v>
      </c>
      <c r="I1630" s="18"/>
      <c r="J1630" s="18"/>
      <c r="K1630" s="18"/>
      <c r="L1630" s="19" t="s">
        <v>7294</v>
      </c>
      <c r="M1630" s="19" t="s">
        <v>1027</v>
      </c>
      <c r="N1630" s="18" t="s">
        <v>3357</v>
      </c>
      <c r="O1630" s="18" t="s">
        <v>7295</v>
      </c>
      <c r="P1630" s="18" t="s">
        <v>163</v>
      </c>
      <c r="Q1630" s="18">
        <v>20</v>
      </c>
      <c r="R1630" s="18" t="s">
        <v>95</v>
      </c>
      <c r="S1630" s="37" t="s">
        <v>46</v>
      </c>
      <c r="T1630" s="18" t="s">
        <v>716</v>
      </c>
      <c r="U1630" s="38">
        <v>21.85</v>
      </c>
      <c r="V1630" s="38">
        <v>21.85</v>
      </c>
      <c r="W1630" s="38">
        <v>13.11</v>
      </c>
      <c r="X1630" s="18" t="s">
        <v>716</v>
      </c>
      <c r="Y1630" s="39"/>
      <c r="Z1630" s="16">
        <v>0</v>
      </c>
      <c r="AA1630" s="36">
        <v>20.9</v>
      </c>
      <c r="AB1630" s="36"/>
      <c r="AC1630" s="36">
        <v>20.9</v>
      </c>
      <c r="AD1630" s="36">
        <v>22.67</v>
      </c>
      <c r="AE1630" s="36">
        <v>28.34</v>
      </c>
      <c r="AF1630" s="36">
        <v>30.6</v>
      </c>
      <c r="AG1630" s="36">
        <f t="shared" si="353"/>
        <v>22.67</v>
      </c>
      <c r="AH1630" s="36">
        <f t="shared" si="354"/>
        <v>28.34</v>
      </c>
      <c r="AI1630" s="36">
        <f t="shared" si="355"/>
        <v>30.6</v>
      </c>
      <c r="AJ1630" s="40">
        <v>42783</v>
      </c>
      <c r="AK1630" s="40">
        <v>42786</v>
      </c>
      <c r="AL1630" s="17"/>
      <c r="AM1630" s="20" t="s">
        <v>477</v>
      </c>
      <c r="AN1630" s="20"/>
      <c r="AO1630" s="20" t="s">
        <v>8212</v>
      </c>
      <c r="AP1630" s="20"/>
      <c r="AQ1630" s="20"/>
      <c r="AR1630" s="22"/>
      <c r="AS1630" s="46">
        <v>42552</v>
      </c>
      <c r="AT1630" s="173"/>
    </row>
    <row r="1631" spans="1:46" ht="47.25" customHeight="1">
      <c r="A1631" s="16">
        <v>8697927090232</v>
      </c>
      <c r="B1631" s="16" t="s">
        <v>7292</v>
      </c>
      <c r="C1631" s="16" t="s">
        <v>7293</v>
      </c>
      <c r="D1631" s="17" t="s">
        <v>38</v>
      </c>
      <c r="E1631" s="18" t="s">
        <v>38</v>
      </c>
      <c r="F1631" s="18">
        <v>0</v>
      </c>
      <c r="G1631" s="18">
        <v>1</v>
      </c>
      <c r="H1631" s="18">
        <v>1</v>
      </c>
      <c r="I1631" s="18"/>
      <c r="J1631" s="18"/>
      <c r="K1631" s="18"/>
      <c r="L1631" s="19" t="s">
        <v>7294</v>
      </c>
      <c r="M1631" s="19" t="s">
        <v>1027</v>
      </c>
      <c r="N1631" s="18" t="s">
        <v>952</v>
      </c>
      <c r="O1631" s="18" t="s">
        <v>7295</v>
      </c>
      <c r="P1631" s="18" t="s">
        <v>163</v>
      </c>
      <c r="Q1631" s="18">
        <v>20</v>
      </c>
      <c r="R1631" s="18" t="s">
        <v>45</v>
      </c>
      <c r="S1631" s="37" t="s">
        <v>46</v>
      </c>
      <c r="T1631" s="37"/>
      <c r="U1631" s="37"/>
      <c r="V1631" s="37">
        <v>21.85</v>
      </c>
      <c r="W1631" s="37">
        <v>13.11</v>
      </c>
      <c r="X1631" s="18" t="s">
        <v>716</v>
      </c>
      <c r="Y1631" s="17"/>
      <c r="Z1631" s="16">
        <v>0</v>
      </c>
      <c r="AA1631" s="36">
        <v>18.89</v>
      </c>
      <c r="AB1631" s="36"/>
      <c r="AC1631" s="36">
        <v>18.89</v>
      </c>
      <c r="AD1631" s="70">
        <f t="shared" ref="AD1631:AD1647" si="356">IF(Z1631=2,AC1631*1.08,IF(AC1631&lt;=10,(AC1631*1.09),IF(AC1631&lt;=50,(10*1.09)+((AC1631-10)*1.08),IF(AC1631&lt;=100,(10*1.09)+((50-10)*1.08)+((AC1631-50)*1.07),IF(AC1631&lt;=200,(10*1.09)+((50-10)*1.08)+((100-50)*1.07)+((AC1631-100)*1.04),(10*1.09)+((50-10)*1.08)+((100-50)*1.07)+((200-100)*1.04)+((AC1631-200)*1.02))))))</f>
        <v>20.501200000000001</v>
      </c>
      <c r="AE1631" s="70">
        <f t="shared" ref="AE1631:AE1636" si="357">IF(Z1631=1,AD1631*1.08,IF(Z1631=2,0,IF(AC1631&lt;=100,(AD1631*1.25),IF(AC1631&lt;=200,134.5+((AC1631-100)*1.04*1.16),255.14+((AC1631-200)*1.02*1.12)))))</f>
        <v>25.6265</v>
      </c>
      <c r="AF1631" s="70">
        <f t="shared" ref="AF1631:AF1636" si="358">IF(Z1631=1,0,(AE1631*1.08))</f>
        <v>27.676620000000003</v>
      </c>
      <c r="AG1631" s="36">
        <f t="shared" si="353"/>
        <v>20.5</v>
      </c>
      <c r="AH1631" s="36">
        <f t="shared" si="354"/>
        <v>25.62</v>
      </c>
      <c r="AI1631" s="36">
        <f t="shared" si="355"/>
        <v>27.67</v>
      </c>
      <c r="AJ1631" s="40">
        <v>42482</v>
      </c>
      <c r="AK1631" s="40">
        <v>42486</v>
      </c>
      <c r="AL1631" s="22"/>
      <c r="AM1631" s="20" t="s">
        <v>184</v>
      </c>
      <c r="AN1631" s="20"/>
      <c r="AO1631" s="20" t="s">
        <v>8212</v>
      </c>
      <c r="AP1631" s="20"/>
      <c r="AQ1631" s="20"/>
      <c r="AR1631" s="22"/>
      <c r="AS1631" s="46">
        <v>42552</v>
      </c>
      <c r="AT1631" s="173"/>
    </row>
    <row r="1632" spans="1:46" ht="47.25" customHeight="1">
      <c r="A1632" s="16">
        <v>8697927280268</v>
      </c>
      <c r="B1632" s="16" t="s">
        <v>7292</v>
      </c>
      <c r="C1632" s="16" t="s">
        <v>7293</v>
      </c>
      <c r="D1632" s="17" t="s">
        <v>323</v>
      </c>
      <c r="E1632" s="18" t="s">
        <v>323</v>
      </c>
      <c r="F1632" s="18">
        <v>0</v>
      </c>
      <c r="G1632" s="18">
        <v>1</v>
      </c>
      <c r="H1632" s="18">
        <v>2</v>
      </c>
      <c r="I1632" s="18"/>
      <c r="J1632" s="18"/>
      <c r="K1632" s="18"/>
      <c r="L1632" s="19" t="s">
        <v>11617</v>
      </c>
      <c r="M1632" s="19" t="s">
        <v>11615</v>
      </c>
      <c r="N1632" s="18" t="s">
        <v>952</v>
      </c>
      <c r="O1632" s="18" t="s">
        <v>11618</v>
      </c>
      <c r="P1632" s="18" t="s">
        <v>163</v>
      </c>
      <c r="Q1632" s="18">
        <v>5</v>
      </c>
      <c r="R1632" s="18" t="s">
        <v>95</v>
      </c>
      <c r="S1632" s="37" t="s">
        <v>46</v>
      </c>
      <c r="T1632" s="18" t="s">
        <v>53</v>
      </c>
      <c r="U1632" s="38">
        <v>3.8632304159224291</v>
      </c>
      <c r="V1632" s="38">
        <v>3.8632304159224291</v>
      </c>
      <c r="W1632" s="38">
        <v>0</v>
      </c>
      <c r="X1632" s="18" t="s">
        <v>53</v>
      </c>
      <c r="Y1632" s="39"/>
      <c r="Z1632" s="16">
        <v>0</v>
      </c>
      <c r="AA1632" s="36">
        <v>10.37</v>
      </c>
      <c r="AB1632" s="36"/>
      <c r="AC1632" s="36">
        <v>10.37</v>
      </c>
      <c r="AD1632" s="38">
        <f t="shared" si="356"/>
        <v>11.2996</v>
      </c>
      <c r="AE1632" s="38">
        <f t="shared" si="357"/>
        <v>14.124499999999999</v>
      </c>
      <c r="AF1632" s="38">
        <f t="shared" si="358"/>
        <v>15.25446</v>
      </c>
      <c r="AG1632" s="36">
        <f t="shared" si="353"/>
        <v>11.29</v>
      </c>
      <c r="AH1632" s="36">
        <f t="shared" si="354"/>
        <v>14.12</v>
      </c>
      <c r="AI1632" s="36">
        <f t="shared" si="355"/>
        <v>15.25</v>
      </c>
      <c r="AJ1632" s="40">
        <v>43146</v>
      </c>
      <c r="AK1632" s="40">
        <v>43150</v>
      </c>
      <c r="AL1632" s="17"/>
      <c r="AM1632" s="17" t="s">
        <v>3418</v>
      </c>
      <c r="AN1632" s="20"/>
      <c r="AO1632" s="20" t="s">
        <v>8216</v>
      </c>
      <c r="AP1632" s="20"/>
      <c r="AQ1632" s="20"/>
      <c r="AR1632" s="22"/>
      <c r="AS1632" s="46">
        <v>42552</v>
      </c>
      <c r="AT1632" s="173"/>
    </row>
    <row r="1633" spans="1:46" ht="47.25" customHeight="1">
      <c r="A1633" s="16">
        <v>8697927280275</v>
      </c>
      <c r="B1633" s="16" t="s">
        <v>7292</v>
      </c>
      <c r="C1633" s="16" t="s">
        <v>7293</v>
      </c>
      <c r="D1633" s="17" t="s">
        <v>323</v>
      </c>
      <c r="E1633" s="18" t="s">
        <v>323</v>
      </c>
      <c r="F1633" s="18">
        <v>0</v>
      </c>
      <c r="G1633" s="18">
        <v>1</v>
      </c>
      <c r="H1633" s="18">
        <v>2</v>
      </c>
      <c r="I1633" s="18"/>
      <c r="J1633" s="18"/>
      <c r="K1633" s="18"/>
      <c r="L1633" s="19" t="s">
        <v>11621</v>
      </c>
      <c r="M1633" s="19" t="s">
        <v>11615</v>
      </c>
      <c r="N1633" s="18" t="s">
        <v>952</v>
      </c>
      <c r="O1633" s="18" t="s">
        <v>11622</v>
      </c>
      <c r="P1633" s="18" t="s">
        <v>163</v>
      </c>
      <c r="Q1633" s="18">
        <v>5</v>
      </c>
      <c r="R1633" s="18" t="s">
        <v>95</v>
      </c>
      <c r="S1633" s="37" t="s">
        <v>46</v>
      </c>
      <c r="T1633" s="18" t="s">
        <v>53</v>
      </c>
      <c r="U1633" s="38">
        <v>4.5521816789997445</v>
      </c>
      <c r="V1633" s="38">
        <v>4.5521816789997445</v>
      </c>
      <c r="W1633" s="38">
        <v>0</v>
      </c>
      <c r="X1633" s="18" t="s">
        <v>53</v>
      </c>
      <c r="Y1633" s="39"/>
      <c r="Z1633" s="16">
        <v>0</v>
      </c>
      <c r="AA1633" s="36">
        <v>12.23</v>
      </c>
      <c r="AB1633" s="36"/>
      <c r="AC1633" s="36">
        <v>12.23</v>
      </c>
      <c r="AD1633" s="38">
        <f t="shared" si="356"/>
        <v>13.308400000000001</v>
      </c>
      <c r="AE1633" s="38">
        <f t="shared" si="357"/>
        <v>16.6355</v>
      </c>
      <c r="AF1633" s="38">
        <f t="shared" si="358"/>
        <v>17.966340000000002</v>
      </c>
      <c r="AG1633" s="36">
        <f t="shared" si="353"/>
        <v>13.3</v>
      </c>
      <c r="AH1633" s="36">
        <f t="shared" si="354"/>
        <v>16.63</v>
      </c>
      <c r="AI1633" s="36">
        <f t="shared" si="355"/>
        <v>17.96</v>
      </c>
      <c r="AJ1633" s="40">
        <v>43146</v>
      </c>
      <c r="AK1633" s="40">
        <v>43150</v>
      </c>
      <c r="AL1633" s="17"/>
      <c r="AM1633" s="17" t="s">
        <v>3418</v>
      </c>
      <c r="AN1633" s="20"/>
      <c r="AO1633" s="20" t="s">
        <v>8216</v>
      </c>
      <c r="AP1633" s="20"/>
      <c r="AQ1633" s="20"/>
      <c r="AR1633" s="22"/>
      <c r="AS1633" s="46">
        <v>42552</v>
      </c>
      <c r="AT1633" s="173"/>
    </row>
    <row r="1634" spans="1:46" ht="47.25" customHeight="1">
      <c r="A1634" s="16">
        <v>8697936522663</v>
      </c>
      <c r="B1634" s="16" t="s">
        <v>2503</v>
      </c>
      <c r="C1634" s="16" t="s">
        <v>2504</v>
      </c>
      <c r="D1634" s="17" t="s">
        <v>38</v>
      </c>
      <c r="E1634" s="18" t="s">
        <v>38</v>
      </c>
      <c r="F1634" s="18">
        <v>0</v>
      </c>
      <c r="G1634" s="18">
        <v>1</v>
      </c>
      <c r="H1634" s="18">
        <v>1</v>
      </c>
      <c r="I1634" s="18"/>
      <c r="J1634" s="18"/>
      <c r="K1634" s="18"/>
      <c r="L1634" s="19" t="s">
        <v>8912</v>
      </c>
      <c r="M1634" s="19" t="s">
        <v>960</v>
      </c>
      <c r="N1634" s="18" t="s">
        <v>502</v>
      </c>
      <c r="O1634" s="18" t="s">
        <v>8913</v>
      </c>
      <c r="P1634" s="18" t="s">
        <v>470</v>
      </c>
      <c r="Q1634" s="18">
        <v>120</v>
      </c>
      <c r="R1634" s="18" t="s">
        <v>45</v>
      </c>
      <c r="S1634" s="37" t="s">
        <v>46</v>
      </c>
      <c r="T1634" s="18" t="s">
        <v>331</v>
      </c>
      <c r="U1634" s="37">
        <v>18.399999999999999</v>
      </c>
      <c r="V1634" s="37">
        <v>16.940000000000001</v>
      </c>
      <c r="W1634" s="37">
        <v>11.04</v>
      </c>
      <c r="X1634" s="18" t="s">
        <v>331</v>
      </c>
      <c r="Y1634" s="39"/>
      <c r="Z1634" s="16">
        <v>0</v>
      </c>
      <c r="AA1634" s="36">
        <v>23.34</v>
      </c>
      <c r="AB1634" s="36"/>
      <c r="AC1634" s="36">
        <v>23.34</v>
      </c>
      <c r="AD1634" s="70">
        <f t="shared" si="356"/>
        <v>25.307200000000002</v>
      </c>
      <c r="AE1634" s="70">
        <f t="shared" si="357"/>
        <v>31.634</v>
      </c>
      <c r="AF1634" s="70">
        <f t="shared" si="358"/>
        <v>34.164720000000003</v>
      </c>
      <c r="AG1634" s="36">
        <f t="shared" si="353"/>
        <v>25.3</v>
      </c>
      <c r="AH1634" s="36">
        <f t="shared" si="354"/>
        <v>31.63</v>
      </c>
      <c r="AI1634" s="36">
        <f t="shared" si="355"/>
        <v>34.159999999999997</v>
      </c>
      <c r="AJ1634" s="40">
        <v>42545</v>
      </c>
      <c r="AK1634" s="40">
        <v>42547</v>
      </c>
      <c r="AL1634" s="22"/>
      <c r="AM1634" s="20" t="s">
        <v>184</v>
      </c>
      <c r="AN1634" s="20"/>
      <c r="AO1634" s="20" t="s">
        <v>1916</v>
      </c>
      <c r="AP1634" s="20"/>
      <c r="AQ1634" s="20"/>
      <c r="AR1634" s="22"/>
      <c r="AS1634" s="46">
        <v>42552</v>
      </c>
      <c r="AT1634" s="173"/>
    </row>
    <row r="1635" spans="1:46" ht="47.25" customHeight="1">
      <c r="A1635" s="16">
        <v>8697930552796</v>
      </c>
      <c r="B1635" s="16" t="s">
        <v>8573</v>
      </c>
      <c r="C1635" s="16" t="s">
        <v>8574</v>
      </c>
      <c r="D1635" s="17" t="s">
        <v>38</v>
      </c>
      <c r="E1635" s="18" t="s">
        <v>38</v>
      </c>
      <c r="F1635" s="18">
        <v>0</v>
      </c>
      <c r="G1635" s="18">
        <v>2</v>
      </c>
      <c r="H1635" s="18">
        <v>1</v>
      </c>
      <c r="I1635" s="18"/>
      <c r="J1635" s="18"/>
      <c r="K1635" s="18"/>
      <c r="L1635" s="19" t="s">
        <v>4074</v>
      </c>
      <c r="M1635" s="19" t="s">
        <v>1802</v>
      </c>
      <c r="N1635" s="18" t="s">
        <v>1604</v>
      </c>
      <c r="O1635" s="18">
        <v>100</v>
      </c>
      <c r="P1635" s="18" t="s">
        <v>470</v>
      </c>
      <c r="Q1635" s="18"/>
      <c r="R1635" s="18" t="s">
        <v>45</v>
      </c>
      <c r="S1635" s="37" t="s">
        <v>46</v>
      </c>
      <c r="T1635" s="37" t="s">
        <v>53</v>
      </c>
      <c r="U1635" s="37">
        <v>8.81</v>
      </c>
      <c r="V1635" s="37">
        <v>8.81</v>
      </c>
      <c r="W1635" s="37">
        <v>8.81</v>
      </c>
      <c r="X1635" s="37" t="s">
        <v>53</v>
      </c>
      <c r="Y1635" s="39"/>
      <c r="Z1635" s="16">
        <v>0</v>
      </c>
      <c r="AA1635" s="36">
        <v>18.62</v>
      </c>
      <c r="AB1635" s="36"/>
      <c r="AC1635" s="36">
        <v>18.62</v>
      </c>
      <c r="AD1635" s="70">
        <f t="shared" si="356"/>
        <v>20.209600000000002</v>
      </c>
      <c r="AE1635" s="70">
        <f t="shared" si="357"/>
        <v>25.262</v>
      </c>
      <c r="AF1635" s="70">
        <f t="shared" si="358"/>
        <v>27.282960000000003</v>
      </c>
      <c r="AG1635" s="36">
        <f t="shared" si="353"/>
        <v>20.2</v>
      </c>
      <c r="AH1635" s="36">
        <f t="shared" si="354"/>
        <v>25.26</v>
      </c>
      <c r="AI1635" s="36">
        <f t="shared" si="355"/>
        <v>27.28</v>
      </c>
      <c r="AJ1635" s="40">
        <v>42419</v>
      </c>
      <c r="AK1635" s="40">
        <v>42422</v>
      </c>
      <c r="AL1635" s="22"/>
      <c r="AM1635" s="20" t="s">
        <v>184</v>
      </c>
      <c r="AN1635" s="20"/>
      <c r="AO1635" s="20" t="s">
        <v>1916</v>
      </c>
      <c r="AP1635" s="20"/>
      <c r="AQ1635" s="20"/>
      <c r="AR1635" s="22"/>
      <c r="AS1635" s="46">
        <v>42552</v>
      </c>
      <c r="AT1635" s="173"/>
    </row>
    <row r="1636" spans="1:46" ht="47.25" customHeight="1">
      <c r="A1636" s="16">
        <v>8699704952306</v>
      </c>
      <c r="B1636" s="16" t="s">
        <v>5885</v>
      </c>
      <c r="C1636" s="16" t="s">
        <v>5887</v>
      </c>
      <c r="D1636" s="17" t="s">
        <v>87</v>
      </c>
      <c r="E1636" s="18" t="s">
        <v>87</v>
      </c>
      <c r="F1636" s="18">
        <v>0</v>
      </c>
      <c r="G1636" s="18">
        <v>2</v>
      </c>
      <c r="H1636" s="18">
        <v>1</v>
      </c>
      <c r="I1636" s="18"/>
      <c r="J1636" s="18"/>
      <c r="K1636" s="18"/>
      <c r="L1636" s="19" t="s">
        <v>10149</v>
      </c>
      <c r="M1636" s="19" t="s">
        <v>368</v>
      </c>
      <c r="N1636" s="18" t="s">
        <v>329</v>
      </c>
      <c r="O1636" s="18">
        <v>10000</v>
      </c>
      <c r="P1636" s="18" t="s">
        <v>986</v>
      </c>
      <c r="Q1636" s="18">
        <v>10</v>
      </c>
      <c r="R1636" s="18" t="s">
        <v>45</v>
      </c>
      <c r="S1636" s="37" t="s">
        <v>96</v>
      </c>
      <c r="T1636" s="18" t="s">
        <v>238</v>
      </c>
      <c r="U1636" s="37">
        <v>23.8</v>
      </c>
      <c r="V1636" s="37">
        <v>23.8</v>
      </c>
      <c r="W1636" s="37">
        <v>23.8</v>
      </c>
      <c r="X1636" s="18" t="s">
        <v>238</v>
      </c>
      <c r="Y1636" s="39"/>
      <c r="Z1636" s="16">
        <v>0</v>
      </c>
      <c r="AA1636" s="36">
        <v>50.35</v>
      </c>
      <c r="AB1636" s="36"/>
      <c r="AC1636" s="36">
        <v>50.35</v>
      </c>
      <c r="AD1636" s="70">
        <f t="shared" si="356"/>
        <v>54.474500000000006</v>
      </c>
      <c r="AE1636" s="70">
        <f t="shared" si="357"/>
        <v>68.093125000000015</v>
      </c>
      <c r="AF1636" s="70">
        <f t="shared" si="358"/>
        <v>73.540575000000018</v>
      </c>
      <c r="AG1636" s="36">
        <f t="shared" si="353"/>
        <v>54.47</v>
      </c>
      <c r="AH1636" s="36">
        <f t="shared" si="354"/>
        <v>68.09</v>
      </c>
      <c r="AI1636" s="36">
        <f t="shared" si="355"/>
        <v>73.540000000000006</v>
      </c>
      <c r="AJ1636" s="40">
        <v>42419</v>
      </c>
      <c r="AK1636" s="40">
        <v>42422</v>
      </c>
      <c r="AL1636" s="22"/>
      <c r="AM1636" s="22" t="s">
        <v>3471</v>
      </c>
      <c r="AN1636" s="22"/>
      <c r="AO1636" s="20" t="s">
        <v>3174</v>
      </c>
      <c r="AP1636" s="20"/>
      <c r="AQ1636" s="20"/>
      <c r="AR1636" s="22"/>
      <c r="AS1636" s="46">
        <v>42552</v>
      </c>
      <c r="AT1636" s="173"/>
    </row>
    <row r="1637" spans="1:46" ht="47.25" customHeight="1">
      <c r="A1637" s="16">
        <v>8699704952283</v>
      </c>
      <c r="B1637" s="16" t="s">
        <v>5885</v>
      </c>
      <c r="C1637" s="16" t="s">
        <v>5887</v>
      </c>
      <c r="D1637" s="17" t="s">
        <v>87</v>
      </c>
      <c r="E1637" s="18" t="s">
        <v>87</v>
      </c>
      <c r="F1637" s="18">
        <v>0</v>
      </c>
      <c r="G1637" s="18">
        <v>2</v>
      </c>
      <c r="H1637" s="18">
        <v>1</v>
      </c>
      <c r="I1637" s="18"/>
      <c r="J1637" s="18"/>
      <c r="K1637" s="18"/>
      <c r="L1637" s="19" t="s">
        <v>12707</v>
      </c>
      <c r="M1637" s="19" t="s">
        <v>368</v>
      </c>
      <c r="N1637" s="18" t="s">
        <v>329</v>
      </c>
      <c r="O1637" s="18">
        <v>20000</v>
      </c>
      <c r="P1637" s="18" t="s">
        <v>986</v>
      </c>
      <c r="Q1637" s="18">
        <v>2</v>
      </c>
      <c r="R1637" s="18" t="s">
        <v>95</v>
      </c>
      <c r="S1637" s="37" t="s">
        <v>96</v>
      </c>
      <c r="T1637" s="18" t="s">
        <v>331</v>
      </c>
      <c r="U1637" s="38">
        <v>18.97</v>
      </c>
      <c r="V1637" s="38">
        <v>18.97</v>
      </c>
      <c r="W1637" s="38">
        <v>18.97</v>
      </c>
      <c r="X1637" s="18" t="s">
        <v>331</v>
      </c>
      <c r="Y1637" s="39"/>
      <c r="Z1637" s="16">
        <v>0</v>
      </c>
      <c r="AA1637" s="36">
        <v>51.08</v>
      </c>
      <c r="AB1637" s="36"/>
      <c r="AC1637" s="36">
        <v>51.08</v>
      </c>
      <c r="AD1637" s="38">
        <f t="shared" si="356"/>
        <v>55.255600000000001</v>
      </c>
      <c r="AE1637" s="38">
        <f>IF(Z1637=1,AD1637*1.08,IF(Z1637=4,AD1637*1.08,IF(Z1637=2,0,IF(AC1637&lt;=100,(AD1637*1.25),IF(AC1637&lt;=200,134.5+((AC1637-100)*1.04*1.16),255.14+((AC1637-200)*1.02*1.12))))))</f>
        <v>69.069500000000005</v>
      </c>
      <c r="AF1637" s="38">
        <f>IF(Z1637=1,0,IF(Z1637=4,0,(AE1637*1.08)))</f>
        <v>74.595060000000004</v>
      </c>
      <c r="AG1637" s="36">
        <f t="shared" si="353"/>
        <v>55.25</v>
      </c>
      <c r="AH1637" s="36">
        <f t="shared" si="354"/>
        <v>69.06</v>
      </c>
      <c r="AI1637" s="36">
        <f t="shared" si="355"/>
        <v>74.59</v>
      </c>
      <c r="AJ1637" s="40">
        <v>43448</v>
      </c>
      <c r="AK1637" s="40">
        <v>43452</v>
      </c>
      <c r="AL1637" s="17"/>
      <c r="AM1637" s="36" t="s">
        <v>3754</v>
      </c>
      <c r="AN1637" s="20"/>
      <c r="AO1637" s="20" t="s">
        <v>7584</v>
      </c>
      <c r="AP1637" s="20"/>
      <c r="AQ1637" s="20"/>
      <c r="AR1637" s="22"/>
      <c r="AS1637" s="46">
        <v>42552</v>
      </c>
      <c r="AT1637" s="173"/>
    </row>
    <row r="1638" spans="1:46" ht="47.25" customHeight="1">
      <c r="A1638" s="16">
        <v>8699704952276</v>
      </c>
      <c r="B1638" s="16" t="s">
        <v>5885</v>
      </c>
      <c r="C1638" s="16" t="s">
        <v>5887</v>
      </c>
      <c r="D1638" s="17" t="s">
        <v>87</v>
      </c>
      <c r="E1638" s="18" t="s">
        <v>87</v>
      </c>
      <c r="F1638" s="18">
        <v>0</v>
      </c>
      <c r="G1638" s="18">
        <v>2</v>
      </c>
      <c r="H1638" s="18">
        <v>1</v>
      </c>
      <c r="I1638" s="18"/>
      <c r="J1638" s="18"/>
      <c r="K1638" s="18"/>
      <c r="L1638" s="19" t="s">
        <v>5889</v>
      </c>
      <c r="M1638" s="19" t="s">
        <v>368</v>
      </c>
      <c r="N1638" s="18" t="s">
        <v>329</v>
      </c>
      <c r="O1638" s="18">
        <v>20000</v>
      </c>
      <c r="P1638" s="18" t="s">
        <v>986</v>
      </c>
      <c r="Q1638" s="18">
        <v>2</v>
      </c>
      <c r="R1638" s="18" t="s">
        <v>95</v>
      </c>
      <c r="S1638" s="37" t="s">
        <v>96</v>
      </c>
      <c r="T1638" s="18" t="s">
        <v>331</v>
      </c>
      <c r="U1638" s="38">
        <v>11.77</v>
      </c>
      <c r="V1638" s="38">
        <v>11.77</v>
      </c>
      <c r="W1638" s="38">
        <v>11.77</v>
      </c>
      <c r="X1638" s="18" t="s">
        <v>331</v>
      </c>
      <c r="Y1638" s="39"/>
      <c r="Z1638" s="16">
        <v>0</v>
      </c>
      <c r="AA1638" s="45">
        <v>31.7</v>
      </c>
      <c r="AB1638" s="36"/>
      <c r="AC1638" s="36">
        <v>31.7</v>
      </c>
      <c r="AD1638" s="38">
        <f t="shared" si="356"/>
        <v>34.335999999999999</v>
      </c>
      <c r="AE1638" s="38">
        <f t="shared" ref="AE1638:AE1647" si="359">IF(Z1638=1,AD1638*1.08,IF(Z1638=2,0,IF(AC1638&lt;=100,(AD1638*1.25),IF(AC1638&lt;=200,134.5+((AC1638-100)*1.04*1.16),255.14+((AC1638-200)*1.02*1.12)))))</f>
        <v>42.92</v>
      </c>
      <c r="AF1638" s="38">
        <f t="shared" ref="AF1638:AF1647" si="360">IF(Z1638=1,0,(AE1638*1.08))</f>
        <v>46.353600000000007</v>
      </c>
      <c r="AG1638" s="36">
        <f t="shared" si="353"/>
        <v>34.33</v>
      </c>
      <c r="AH1638" s="36">
        <f t="shared" si="354"/>
        <v>42.92</v>
      </c>
      <c r="AI1638" s="36">
        <f t="shared" si="355"/>
        <v>46.35</v>
      </c>
      <c r="AJ1638" s="40">
        <v>43146</v>
      </c>
      <c r="AK1638" s="40">
        <v>43150</v>
      </c>
      <c r="AL1638" s="17">
        <v>1</v>
      </c>
      <c r="AM1638" s="17" t="s">
        <v>3754</v>
      </c>
      <c r="AN1638" s="17"/>
      <c r="AO1638" s="20" t="s">
        <v>7530</v>
      </c>
      <c r="AP1638" s="20"/>
      <c r="AQ1638" s="20"/>
      <c r="AR1638" s="22"/>
      <c r="AS1638" s="46">
        <v>42552</v>
      </c>
      <c r="AT1638" s="173"/>
    </row>
    <row r="1639" spans="1:46" ht="47.25" customHeight="1">
      <c r="A1639" s="16">
        <v>8699704952269</v>
      </c>
      <c r="B1639" s="16" t="s">
        <v>5885</v>
      </c>
      <c r="C1639" s="16" t="s">
        <v>5887</v>
      </c>
      <c r="D1639" s="17" t="s">
        <v>87</v>
      </c>
      <c r="E1639" s="18" t="s">
        <v>87</v>
      </c>
      <c r="F1639" s="18">
        <v>0</v>
      </c>
      <c r="G1639" s="18">
        <v>2</v>
      </c>
      <c r="H1639" s="18">
        <v>1</v>
      </c>
      <c r="I1639" s="18"/>
      <c r="J1639" s="18"/>
      <c r="K1639" s="18"/>
      <c r="L1639" s="19" t="s">
        <v>6027</v>
      </c>
      <c r="M1639" s="19" t="s">
        <v>368</v>
      </c>
      <c r="N1639" s="18" t="s">
        <v>329</v>
      </c>
      <c r="O1639" s="18">
        <v>20000</v>
      </c>
      <c r="P1639" s="18" t="s">
        <v>986</v>
      </c>
      <c r="Q1639" s="18">
        <v>2</v>
      </c>
      <c r="R1639" s="18" t="s">
        <v>95</v>
      </c>
      <c r="S1639" s="37" t="s">
        <v>96</v>
      </c>
      <c r="T1639" s="18" t="s">
        <v>331</v>
      </c>
      <c r="U1639" s="38">
        <v>16.11</v>
      </c>
      <c r="V1639" s="38">
        <v>16.11</v>
      </c>
      <c r="W1639" s="38">
        <v>16.11</v>
      </c>
      <c r="X1639" s="18" t="s">
        <v>331</v>
      </c>
      <c r="Y1639" s="39"/>
      <c r="Z1639" s="16">
        <v>0</v>
      </c>
      <c r="AA1639" s="36">
        <v>43.39</v>
      </c>
      <c r="AB1639" s="36"/>
      <c r="AC1639" s="36">
        <v>43.39</v>
      </c>
      <c r="AD1639" s="38">
        <f t="shared" si="356"/>
        <v>46.961199999999998</v>
      </c>
      <c r="AE1639" s="38">
        <f t="shared" si="359"/>
        <v>58.701499999999996</v>
      </c>
      <c r="AF1639" s="38">
        <f t="shared" si="360"/>
        <v>63.397619999999996</v>
      </c>
      <c r="AG1639" s="36">
        <f t="shared" si="353"/>
        <v>46.96</v>
      </c>
      <c r="AH1639" s="36">
        <f t="shared" si="354"/>
        <v>58.7</v>
      </c>
      <c r="AI1639" s="36">
        <f t="shared" si="355"/>
        <v>63.39</v>
      </c>
      <c r="AJ1639" s="40">
        <v>43146</v>
      </c>
      <c r="AK1639" s="40">
        <v>43150</v>
      </c>
      <c r="AL1639" s="17">
        <v>1</v>
      </c>
      <c r="AM1639" s="17" t="s">
        <v>3754</v>
      </c>
      <c r="AN1639" s="17"/>
      <c r="AO1639" s="20" t="s">
        <v>7508</v>
      </c>
      <c r="AP1639" s="20"/>
      <c r="AQ1639" s="20"/>
      <c r="AR1639" s="22"/>
      <c r="AS1639" s="46">
        <v>42552</v>
      </c>
      <c r="AT1639" s="173"/>
    </row>
    <row r="1640" spans="1:46" ht="47.25" customHeight="1">
      <c r="A1640" s="16">
        <v>8699942520015</v>
      </c>
      <c r="B1640" s="16" t="s">
        <v>7561</v>
      </c>
      <c r="C1640" s="16" t="s">
        <v>7562</v>
      </c>
      <c r="D1640" s="17" t="s">
        <v>87</v>
      </c>
      <c r="E1640" s="17" t="s">
        <v>87</v>
      </c>
      <c r="F1640" s="18">
        <v>0</v>
      </c>
      <c r="G1640" s="73" t="s">
        <v>9707</v>
      </c>
      <c r="H1640" s="18">
        <v>1</v>
      </c>
      <c r="I1640" s="18"/>
      <c r="J1640" s="18"/>
      <c r="K1640" s="18"/>
      <c r="L1640" s="19" t="s">
        <v>9708</v>
      </c>
      <c r="M1640" s="24" t="s">
        <v>7564</v>
      </c>
      <c r="N1640" s="18" t="s">
        <v>7556</v>
      </c>
      <c r="O1640" s="18" t="s">
        <v>7565</v>
      </c>
      <c r="P1640" s="18" t="s">
        <v>470</v>
      </c>
      <c r="Q1640" s="18">
        <v>120</v>
      </c>
      <c r="R1640" s="18" t="s">
        <v>45</v>
      </c>
      <c r="S1640" s="37" t="s">
        <v>96</v>
      </c>
      <c r="T1640" s="37" t="s">
        <v>331</v>
      </c>
      <c r="U1640" s="38">
        <v>27.53</v>
      </c>
      <c r="V1640" s="38">
        <v>27.53</v>
      </c>
      <c r="W1640" s="38">
        <v>27.53</v>
      </c>
      <c r="X1640" s="37" t="s">
        <v>331</v>
      </c>
      <c r="Y1640" s="39"/>
      <c r="Z1640" s="16">
        <v>0</v>
      </c>
      <c r="AA1640" s="36">
        <v>58.25</v>
      </c>
      <c r="AB1640" s="36"/>
      <c r="AC1640" s="36">
        <v>58.25</v>
      </c>
      <c r="AD1640" s="38">
        <f t="shared" si="356"/>
        <v>62.927500000000002</v>
      </c>
      <c r="AE1640" s="38">
        <f t="shared" si="359"/>
        <v>78.659374999999997</v>
      </c>
      <c r="AF1640" s="38">
        <f t="shared" si="360"/>
        <v>84.952125000000009</v>
      </c>
      <c r="AG1640" s="36">
        <f t="shared" si="353"/>
        <v>62.92</v>
      </c>
      <c r="AH1640" s="36">
        <f t="shared" si="354"/>
        <v>78.650000000000006</v>
      </c>
      <c r="AI1640" s="36">
        <f t="shared" si="355"/>
        <v>84.95</v>
      </c>
      <c r="AJ1640" s="40">
        <v>42482</v>
      </c>
      <c r="AK1640" s="40">
        <v>42486</v>
      </c>
      <c r="AL1640" s="18"/>
      <c r="AM1640" s="20" t="s">
        <v>184</v>
      </c>
      <c r="AN1640" s="20"/>
      <c r="AO1640" s="20" t="s">
        <v>9065</v>
      </c>
      <c r="AP1640" s="20"/>
      <c r="AQ1640" s="20"/>
      <c r="AR1640" s="22"/>
      <c r="AS1640" s="46">
        <v>42552</v>
      </c>
      <c r="AT1640" s="173"/>
    </row>
    <row r="1641" spans="1:46" ht="47.25" customHeight="1">
      <c r="A1641" s="16">
        <v>8699504120042</v>
      </c>
      <c r="B1641" s="16" t="s">
        <v>1308</v>
      </c>
      <c r="C1641" s="16" t="s">
        <v>1309</v>
      </c>
      <c r="D1641" s="17" t="s">
        <v>87</v>
      </c>
      <c r="E1641" s="18" t="s">
        <v>41</v>
      </c>
      <c r="F1641" s="18">
        <v>4</v>
      </c>
      <c r="G1641" s="18">
        <v>1</v>
      </c>
      <c r="H1641" s="18">
        <v>2</v>
      </c>
      <c r="I1641" s="18"/>
      <c r="J1641" s="18"/>
      <c r="K1641" s="18"/>
      <c r="L1641" s="19" t="s">
        <v>1312</v>
      </c>
      <c r="M1641" s="19" t="s">
        <v>1313</v>
      </c>
      <c r="N1641" s="18" t="s">
        <v>1004</v>
      </c>
      <c r="O1641" s="18">
        <v>50</v>
      </c>
      <c r="P1641" s="18" t="s">
        <v>163</v>
      </c>
      <c r="Q1641" s="18">
        <v>30</v>
      </c>
      <c r="R1641" s="18" t="s">
        <v>45</v>
      </c>
      <c r="S1641" s="37" t="s">
        <v>46</v>
      </c>
      <c r="T1641" s="18" t="s">
        <v>53</v>
      </c>
      <c r="U1641" s="38">
        <v>2.6399999999999997</v>
      </c>
      <c r="V1641" s="38">
        <v>2.6399999999999997</v>
      </c>
      <c r="W1641" s="38">
        <v>0</v>
      </c>
      <c r="X1641" s="18" t="s">
        <v>53</v>
      </c>
      <c r="Y1641" s="39"/>
      <c r="Z1641" s="16">
        <v>0</v>
      </c>
      <c r="AA1641" s="36">
        <v>5.57</v>
      </c>
      <c r="AB1641" s="36"/>
      <c r="AC1641" s="36">
        <v>5.57</v>
      </c>
      <c r="AD1641" s="38">
        <f t="shared" si="356"/>
        <v>6.0713000000000008</v>
      </c>
      <c r="AE1641" s="38">
        <f t="shared" si="359"/>
        <v>7.589125000000001</v>
      </c>
      <c r="AF1641" s="38">
        <f t="shared" si="360"/>
        <v>8.1962550000000025</v>
      </c>
      <c r="AG1641" s="36">
        <f t="shared" si="353"/>
        <v>6.07</v>
      </c>
      <c r="AH1641" s="36">
        <f t="shared" si="354"/>
        <v>7.58</v>
      </c>
      <c r="AI1641" s="36">
        <f t="shared" si="355"/>
        <v>8.19</v>
      </c>
      <c r="AJ1641" s="40">
        <v>42447</v>
      </c>
      <c r="AK1641" s="40">
        <v>42451</v>
      </c>
      <c r="AL1641" s="18"/>
      <c r="AM1641" s="20" t="s">
        <v>184</v>
      </c>
      <c r="AN1641" s="20"/>
      <c r="AO1641" s="20" t="s">
        <v>409</v>
      </c>
      <c r="AP1641" s="20"/>
      <c r="AQ1641" s="20"/>
      <c r="AR1641" s="22"/>
      <c r="AS1641" s="46">
        <v>42552</v>
      </c>
      <c r="AT1641" s="173"/>
    </row>
    <row r="1642" spans="1:46" ht="47.25" customHeight="1">
      <c r="A1642" s="16">
        <v>8699582520017</v>
      </c>
      <c r="B1642" s="16" t="s">
        <v>10120</v>
      </c>
      <c r="C1642" s="16" t="s">
        <v>10121</v>
      </c>
      <c r="D1642" s="17" t="s">
        <v>87</v>
      </c>
      <c r="E1642" s="18" t="s">
        <v>41</v>
      </c>
      <c r="F1642" s="18">
        <v>0</v>
      </c>
      <c r="G1642" s="18">
        <v>2</v>
      </c>
      <c r="H1642" s="18">
        <v>1</v>
      </c>
      <c r="I1642" s="18"/>
      <c r="J1642" s="18"/>
      <c r="K1642" s="18"/>
      <c r="L1642" s="19" t="s">
        <v>10122</v>
      </c>
      <c r="M1642" s="19" t="s">
        <v>1257</v>
      </c>
      <c r="N1642" s="18" t="s">
        <v>2617</v>
      </c>
      <c r="O1642" s="18">
        <v>200</v>
      </c>
      <c r="P1642" s="18" t="s">
        <v>163</v>
      </c>
      <c r="Q1642" s="18">
        <v>1</v>
      </c>
      <c r="R1642" s="18" t="s">
        <v>45</v>
      </c>
      <c r="S1642" s="37" t="s">
        <v>96</v>
      </c>
      <c r="T1642" s="37"/>
      <c r="U1642" s="37"/>
      <c r="V1642" s="37">
        <v>10.78</v>
      </c>
      <c r="W1642" s="37">
        <v>6.38</v>
      </c>
      <c r="X1642" s="37" t="s">
        <v>557</v>
      </c>
      <c r="Y1642" s="39"/>
      <c r="Z1642" s="16">
        <v>0</v>
      </c>
      <c r="AA1642" s="36">
        <v>10.78</v>
      </c>
      <c r="AB1642" s="36"/>
      <c r="AC1642" s="36">
        <v>10.78</v>
      </c>
      <c r="AD1642" s="70">
        <f t="shared" si="356"/>
        <v>11.7424</v>
      </c>
      <c r="AE1642" s="70">
        <f t="shared" si="359"/>
        <v>14.678000000000001</v>
      </c>
      <c r="AF1642" s="70">
        <f t="shared" si="360"/>
        <v>15.852240000000002</v>
      </c>
      <c r="AG1642" s="36">
        <f t="shared" si="353"/>
        <v>11.74</v>
      </c>
      <c r="AH1642" s="36">
        <f t="shared" si="354"/>
        <v>14.67</v>
      </c>
      <c r="AI1642" s="36">
        <f t="shared" si="355"/>
        <v>15.85</v>
      </c>
      <c r="AJ1642" s="40">
        <v>42419</v>
      </c>
      <c r="AK1642" s="40">
        <v>42422</v>
      </c>
      <c r="AL1642" s="22"/>
      <c r="AM1642" s="22" t="s">
        <v>3471</v>
      </c>
      <c r="AN1642" s="22"/>
      <c r="AO1642" s="20" t="s">
        <v>3038</v>
      </c>
      <c r="AP1642" s="20"/>
      <c r="AQ1642" s="20"/>
      <c r="AR1642" s="22"/>
      <c r="AS1642" s="46">
        <v>42552</v>
      </c>
      <c r="AT1642" s="173"/>
    </row>
    <row r="1643" spans="1:46" ht="47.25" customHeight="1">
      <c r="A1643" s="16">
        <v>8699630997297</v>
      </c>
      <c r="B1643" s="16" t="s">
        <v>1492</v>
      </c>
      <c r="C1643" s="16" t="s">
        <v>1493</v>
      </c>
      <c r="D1643" s="22" t="s">
        <v>87</v>
      </c>
      <c r="E1643" s="18" t="s">
        <v>87</v>
      </c>
      <c r="F1643" s="18">
        <v>0</v>
      </c>
      <c r="G1643" s="18">
        <v>2</v>
      </c>
      <c r="H1643" s="18">
        <v>1</v>
      </c>
      <c r="I1643" s="18"/>
      <c r="J1643" s="18"/>
      <c r="K1643" s="18"/>
      <c r="L1643" s="19" t="s">
        <v>10219</v>
      </c>
      <c r="M1643" s="19" t="s">
        <v>62</v>
      </c>
      <c r="N1643" s="18" t="s">
        <v>2770</v>
      </c>
      <c r="O1643" s="18">
        <v>500</v>
      </c>
      <c r="P1643" s="18" t="s">
        <v>875</v>
      </c>
      <c r="Q1643" s="18">
        <v>1</v>
      </c>
      <c r="R1643" s="18" t="s">
        <v>95</v>
      </c>
      <c r="S1643" s="37" t="s">
        <v>96</v>
      </c>
      <c r="T1643" s="18" t="s">
        <v>4676</v>
      </c>
      <c r="U1643" s="38">
        <v>35</v>
      </c>
      <c r="V1643" s="38">
        <v>35</v>
      </c>
      <c r="W1643" s="38">
        <v>35</v>
      </c>
      <c r="X1643" s="18" t="s">
        <v>4676</v>
      </c>
      <c r="Y1643" s="39"/>
      <c r="Z1643" s="16">
        <v>1</v>
      </c>
      <c r="AA1643" s="36">
        <v>81.92</v>
      </c>
      <c r="AB1643" s="36"/>
      <c r="AC1643" s="36">
        <v>81.92</v>
      </c>
      <c r="AD1643" s="38">
        <f t="shared" si="356"/>
        <v>88.254400000000004</v>
      </c>
      <c r="AE1643" s="38">
        <f t="shared" si="359"/>
        <v>95.314752000000013</v>
      </c>
      <c r="AF1643" s="38">
        <f t="shared" si="360"/>
        <v>0</v>
      </c>
      <c r="AG1643" s="36">
        <f t="shared" si="353"/>
        <v>88.25</v>
      </c>
      <c r="AH1643" s="36">
        <f t="shared" si="354"/>
        <v>95.31</v>
      </c>
      <c r="AI1643" s="36">
        <f t="shared" si="355"/>
        <v>0</v>
      </c>
      <c r="AJ1643" s="40">
        <v>42783</v>
      </c>
      <c r="AK1643" s="40">
        <v>42786</v>
      </c>
      <c r="AL1643" s="17"/>
      <c r="AM1643" s="20" t="s">
        <v>3991</v>
      </c>
      <c r="AN1643" s="20"/>
      <c r="AO1643" s="20" t="s">
        <v>409</v>
      </c>
      <c r="AP1643" s="20"/>
      <c r="AQ1643" s="20"/>
      <c r="AR1643" s="22"/>
      <c r="AS1643" s="46">
        <v>42552</v>
      </c>
      <c r="AT1643" s="173"/>
    </row>
    <row r="1644" spans="1:46" ht="47.25" customHeight="1">
      <c r="A1644" s="16">
        <v>8697933521454</v>
      </c>
      <c r="B1644" s="16" t="s">
        <v>8722</v>
      </c>
      <c r="C1644" s="16" t="s">
        <v>8723</v>
      </c>
      <c r="D1644" s="17" t="s">
        <v>38</v>
      </c>
      <c r="E1644" s="18" t="s">
        <v>38</v>
      </c>
      <c r="F1644" s="18">
        <v>0</v>
      </c>
      <c r="G1644" s="18">
        <v>2</v>
      </c>
      <c r="H1644" s="18">
        <v>1</v>
      </c>
      <c r="I1644" s="18"/>
      <c r="J1644" s="18"/>
      <c r="K1644" s="18"/>
      <c r="L1644" s="19" t="s">
        <v>8724</v>
      </c>
      <c r="M1644" s="19" t="s">
        <v>8725</v>
      </c>
      <c r="N1644" s="18" t="s">
        <v>1900</v>
      </c>
      <c r="O1644" s="18" t="s">
        <v>8726</v>
      </c>
      <c r="P1644" s="18" t="s">
        <v>470</v>
      </c>
      <c r="Q1644" s="18">
        <v>200</v>
      </c>
      <c r="R1644" s="18" t="s">
        <v>45</v>
      </c>
      <c r="S1644" s="37" t="s">
        <v>46</v>
      </c>
      <c r="T1644" s="18" t="s">
        <v>8727</v>
      </c>
      <c r="U1644" s="37">
        <v>8.07</v>
      </c>
      <c r="V1644" s="37">
        <v>8.07</v>
      </c>
      <c r="W1644" s="37">
        <v>8.07</v>
      </c>
      <c r="X1644" s="18" t="s">
        <v>8727</v>
      </c>
      <c r="Y1644" s="39"/>
      <c r="Z1644" s="16">
        <v>0</v>
      </c>
      <c r="AA1644" s="36">
        <v>16.440000000000001</v>
      </c>
      <c r="AB1644" s="36"/>
      <c r="AC1644" s="36">
        <v>16.440000000000001</v>
      </c>
      <c r="AD1644" s="70">
        <f t="shared" si="356"/>
        <v>17.855200000000004</v>
      </c>
      <c r="AE1644" s="70">
        <f t="shared" si="359"/>
        <v>22.319000000000003</v>
      </c>
      <c r="AF1644" s="70">
        <f t="shared" si="360"/>
        <v>24.104520000000004</v>
      </c>
      <c r="AG1644" s="36">
        <f t="shared" si="353"/>
        <v>17.850000000000001</v>
      </c>
      <c r="AH1644" s="36">
        <f t="shared" si="354"/>
        <v>22.31</v>
      </c>
      <c r="AI1644" s="36">
        <f t="shared" si="355"/>
        <v>24.1</v>
      </c>
      <c r="AJ1644" s="40">
        <v>42419</v>
      </c>
      <c r="AK1644" s="40">
        <v>42422</v>
      </c>
      <c r="AL1644" s="22"/>
      <c r="AM1644" s="20" t="s">
        <v>184</v>
      </c>
      <c r="AN1644" s="20"/>
      <c r="AO1644" s="20" t="s">
        <v>409</v>
      </c>
      <c r="AP1644" s="20"/>
      <c r="AQ1644" s="20"/>
      <c r="AR1644" s="22"/>
      <c r="AS1644" s="46">
        <v>42552</v>
      </c>
      <c r="AT1644" s="173"/>
    </row>
    <row r="1645" spans="1:46" ht="47.25" customHeight="1">
      <c r="A1645" s="16">
        <v>8699638523849</v>
      </c>
      <c r="B1645" s="16" t="s">
        <v>6769</v>
      </c>
      <c r="C1645" s="16" t="s">
        <v>6770</v>
      </c>
      <c r="D1645" s="17" t="s">
        <v>38</v>
      </c>
      <c r="E1645" s="18" t="s">
        <v>38</v>
      </c>
      <c r="F1645" s="18">
        <v>0</v>
      </c>
      <c r="G1645" s="18">
        <v>1</v>
      </c>
      <c r="H1645" s="18">
        <v>1</v>
      </c>
      <c r="I1645" s="18"/>
      <c r="J1645" s="18"/>
      <c r="K1645" s="18"/>
      <c r="L1645" s="19" t="s">
        <v>6771</v>
      </c>
      <c r="M1645" s="19" t="s">
        <v>1721</v>
      </c>
      <c r="N1645" s="18" t="s">
        <v>6128</v>
      </c>
      <c r="O1645" s="18" t="s">
        <v>6772</v>
      </c>
      <c r="P1645" s="18" t="s">
        <v>163</v>
      </c>
      <c r="Q1645" s="18">
        <v>20</v>
      </c>
      <c r="R1645" s="18" t="s">
        <v>45</v>
      </c>
      <c r="S1645" s="37" t="s">
        <v>96</v>
      </c>
      <c r="T1645" s="37"/>
      <c r="U1645" s="37"/>
      <c r="V1645" s="37">
        <v>10.74</v>
      </c>
      <c r="W1645" s="37">
        <v>6.44</v>
      </c>
      <c r="X1645" s="18" t="s">
        <v>557</v>
      </c>
      <c r="Y1645" s="17"/>
      <c r="Z1645" s="16">
        <v>0</v>
      </c>
      <c r="AA1645" s="36">
        <v>12.89</v>
      </c>
      <c r="AB1645" s="36"/>
      <c r="AC1645" s="36">
        <v>12.89</v>
      </c>
      <c r="AD1645" s="70">
        <f t="shared" si="356"/>
        <v>14.0212</v>
      </c>
      <c r="AE1645" s="70">
        <f t="shared" si="359"/>
        <v>17.526499999999999</v>
      </c>
      <c r="AF1645" s="70">
        <f t="shared" si="360"/>
        <v>18.928619999999999</v>
      </c>
      <c r="AG1645" s="36">
        <f t="shared" si="353"/>
        <v>14.02</v>
      </c>
      <c r="AH1645" s="36">
        <f t="shared" si="354"/>
        <v>17.52</v>
      </c>
      <c r="AI1645" s="36">
        <f t="shared" si="355"/>
        <v>18.920000000000002</v>
      </c>
      <c r="AJ1645" s="40">
        <v>42419</v>
      </c>
      <c r="AK1645" s="40">
        <v>42422</v>
      </c>
      <c r="AL1645" s="22"/>
      <c r="AM1645" s="20" t="s">
        <v>6290</v>
      </c>
      <c r="AN1645" s="20"/>
      <c r="AO1645" s="20" t="s">
        <v>9061</v>
      </c>
      <c r="AP1645" s="20"/>
      <c r="AQ1645" s="20"/>
      <c r="AR1645" s="22"/>
      <c r="AS1645" s="46">
        <v>42552</v>
      </c>
      <c r="AT1645" s="173"/>
    </row>
    <row r="1646" spans="1:46" ht="47.25" customHeight="1">
      <c r="A1646" s="16">
        <v>8699347761105</v>
      </c>
      <c r="B1646" s="16" t="s">
        <v>3639</v>
      </c>
      <c r="C1646" s="16" t="s">
        <v>3642</v>
      </c>
      <c r="D1646" s="17" t="s">
        <v>38</v>
      </c>
      <c r="E1646" s="18" t="s">
        <v>38</v>
      </c>
      <c r="F1646" s="18">
        <v>0</v>
      </c>
      <c r="G1646" s="18">
        <v>1</v>
      </c>
      <c r="H1646" s="18">
        <v>1</v>
      </c>
      <c r="I1646" s="18"/>
      <c r="J1646" s="18"/>
      <c r="K1646" s="18"/>
      <c r="L1646" s="19" t="s">
        <v>8708</v>
      </c>
      <c r="M1646" s="19" t="s">
        <v>529</v>
      </c>
      <c r="N1646" s="18" t="s">
        <v>8214</v>
      </c>
      <c r="O1646" s="18" t="s">
        <v>2139</v>
      </c>
      <c r="P1646" s="18" t="s">
        <v>551</v>
      </c>
      <c r="Q1646" s="18">
        <v>1</v>
      </c>
      <c r="R1646" s="18" t="s">
        <v>45</v>
      </c>
      <c r="S1646" s="37" t="s">
        <v>96</v>
      </c>
      <c r="T1646" s="18" t="s">
        <v>331</v>
      </c>
      <c r="U1646" s="37">
        <v>49.94</v>
      </c>
      <c r="V1646" s="37">
        <v>49.94</v>
      </c>
      <c r="W1646" s="37">
        <v>49.94</v>
      </c>
      <c r="X1646" s="18" t="s">
        <v>331</v>
      </c>
      <c r="Y1646" s="39"/>
      <c r="Z1646" s="16">
        <v>0</v>
      </c>
      <c r="AA1646" s="36">
        <v>103.32</v>
      </c>
      <c r="AB1646" s="36"/>
      <c r="AC1646" s="36">
        <v>103.32</v>
      </c>
      <c r="AD1646" s="70">
        <f t="shared" si="356"/>
        <v>111.05279999999999</v>
      </c>
      <c r="AE1646" s="70">
        <f t="shared" si="359"/>
        <v>138.50524799999999</v>
      </c>
      <c r="AF1646" s="70">
        <f t="shared" si="360"/>
        <v>149.58566784000001</v>
      </c>
      <c r="AG1646" s="36">
        <f t="shared" si="353"/>
        <v>111.05</v>
      </c>
      <c r="AH1646" s="36">
        <f t="shared" si="354"/>
        <v>138.5</v>
      </c>
      <c r="AI1646" s="36">
        <f t="shared" si="355"/>
        <v>149.58000000000001</v>
      </c>
      <c r="AJ1646" s="40">
        <v>42419</v>
      </c>
      <c r="AK1646" s="40">
        <v>42422</v>
      </c>
      <c r="AL1646" s="22"/>
      <c r="AM1646" s="20" t="s">
        <v>184</v>
      </c>
      <c r="AN1646" s="20"/>
      <c r="AO1646" s="20" t="s">
        <v>9061</v>
      </c>
      <c r="AP1646" s="20"/>
      <c r="AQ1646" s="20"/>
      <c r="AR1646" s="22"/>
      <c r="AS1646" s="46">
        <v>42552</v>
      </c>
      <c r="AT1646" s="173"/>
    </row>
    <row r="1647" spans="1:46" ht="47.25" customHeight="1">
      <c r="A1647" s="16">
        <v>8699347761143</v>
      </c>
      <c r="B1647" s="16" t="s">
        <v>3639</v>
      </c>
      <c r="C1647" s="16" t="s">
        <v>3642</v>
      </c>
      <c r="D1647" s="17" t="s">
        <v>38</v>
      </c>
      <c r="E1647" s="18" t="s">
        <v>38</v>
      </c>
      <c r="F1647" s="18">
        <v>0</v>
      </c>
      <c r="G1647" s="18">
        <v>1</v>
      </c>
      <c r="H1647" s="18">
        <v>1</v>
      </c>
      <c r="I1647" s="18"/>
      <c r="J1647" s="18"/>
      <c r="K1647" s="18"/>
      <c r="L1647" s="19" t="s">
        <v>8711</v>
      </c>
      <c r="M1647" s="19" t="s">
        <v>529</v>
      </c>
      <c r="N1647" s="18" t="s">
        <v>8214</v>
      </c>
      <c r="O1647" s="18" t="s">
        <v>3645</v>
      </c>
      <c r="P1647" s="18" t="s">
        <v>551</v>
      </c>
      <c r="Q1647" s="18">
        <v>1</v>
      </c>
      <c r="R1647" s="18" t="s">
        <v>45</v>
      </c>
      <c r="S1647" s="37" t="s">
        <v>96</v>
      </c>
      <c r="T1647" s="18" t="s">
        <v>331</v>
      </c>
      <c r="U1647" s="37">
        <v>20.059999999999999</v>
      </c>
      <c r="V1647" s="37">
        <v>20.059999999999999</v>
      </c>
      <c r="W1647" s="37">
        <v>20.059999999999999</v>
      </c>
      <c r="X1647" s="18" t="s">
        <v>331</v>
      </c>
      <c r="Y1647" s="39"/>
      <c r="Z1647" s="16">
        <v>0</v>
      </c>
      <c r="AA1647" s="36">
        <v>42.43</v>
      </c>
      <c r="AB1647" s="36"/>
      <c r="AC1647" s="36">
        <v>42.43</v>
      </c>
      <c r="AD1647" s="70">
        <f t="shared" si="356"/>
        <v>45.924399999999999</v>
      </c>
      <c r="AE1647" s="70">
        <f t="shared" si="359"/>
        <v>57.405499999999996</v>
      </c>
      <c r="AF1647" s="70">
        <f t="shared" si="360"/>
        <v>61.99794</v>
      </c>
      <c r="AG1647" s="36">
        <f t="shared" si="353"/>
        <v>45.92</v>
      </c>
      <c r="AH1647" s="36">
        <f t="shared" si="354"/>
        <v>57.4</v>
      </c>
      <c r="AI1647" s="36">
        <f t="shared" si="355"/>
        <v>61.99</v>
      </c>
      <c r="AJ1647" s="40">
        <v>42419</v>
      </c>
      <c r="AK1647" s="40">
        <v>42422</v>
      </c>
      <c r="AL1647" s="22"/>
      <c r="AM1647" s="20" t="s">
        <v>184</v>
      </c>
      <c r="AN1647" s="20"/>
      <c r="AO1647" s="20" t="s">
        <v>7508</v>
      </c>
      <c r="AP1647" s="20"/>
      <c r="AQ1647" s="20"/>
      <c r="AR1647" s="22"/>
      <c r="AS1647" s="46">
        <v>42552</v>
      </c>
      <c r="AT1647" s="173"/>
    </row>
    <row r="1648" spans="1:46" ht="47.25" customHeight="1">
      <c r="A1648" s="16">
        <v>8699650982044</v>
      </c>
      <c r="B1648" s="16" t="s">
        <v>3639</v>
      </c>
      <c r="C1648" s="16" t="s">
        <v>3642</v>
      </c>
      <c r="D1648" s="17" t="s">
        <v>323</v>
      </c>
      <c r="E1648" s="18" t="s">
        <v>323</v>
      </c>
      <c r="F1648" s="18">
        <v>0</v>
      </c>
      <c r="G1648" s="18">
        <v>1</v>
      </c>
      <c r="H1648" s="18">
        <v>1</v>
      </c>
      <c r="I1648" s="18"/>
      <c r="J1648" s="18"/>
      <c r="K1648" s="18"/>
      <c r="L1648" s="19" t="s">
        <v>4075</v>
      </c>
      <c r="M1648" s="19" t="s">
        <v>529</v>
      </c>
      <c r="N1648" s="18" t="s">
        <v>1486</v>
      </c>
      <c r="O1648" s="18" t="s">
        <v>2139</v>
      </c>
      <c r="P1648" s="18" t="s">
        <v>551</v>
      </c>
      <c r="Q1648" s="18">
        <v>1</v>
      </c>
      <c r="R1648" s="18" t="s">
        <v>95</v>
      </c>
      <c r="S1648" s="37" t="s">
        <v>96</v>
      </c>
      <c r="T1648" s="18" t="s">
        <v>3647</v>
      </c>
      <c r="U1648" s="38">
        <v>55.1</v>
      </c>
      <c r="V1648" s="38">
        <v>143.04</v>
      </c>
      <c r="W1648" s="38">
        <v>55.1</v>
      </c>
      <c r="X1648" s="18" t="s">
        <v>3647</v>
      </c>
      <c r="Y1648" s="39"/>
      <c r="Z1648" s="16">
        <v>0</v>
      </c>
      <c r="AA1648" s="36">
        <v>100.91</v>
      </c>
      <c r="AB1648" s="36"/>
      <c r="AC1648" s="36">
        <v>100.91</v>
      </c>
      <c r="AD1648" s="36">
        <v>108.54</v>
      </c>
      <c r="AE1648" s="36">
        <v>135.59</v>
      </c>
      <c r="AF1648" s="36">
        <v>146.44</v>
      </c>
      <c r="AG1648" s="36">
        <f t="shared" si="353"/>
        <v>108.54</v>
      </c>
      <c r="AH1648" s="36">
        <f t="shared" si="354"/>
        <v>135.59</v>
      </c>
      <c r="AI1648" s="36">
        <f t="shared" si="355"/>
        <v>146.44</v>
      </c>
      <c r="AJ1648" s="40">
        <v>42783</v>
      </c>
      <c r="AK1648" s="40">
        <v>42786</v>
      </c>
      <c r="AL1648" s="17"/>
      <c r="AM1648" s="20" t="s">
        <v>477</v>
      </c>
      <c r="AN1648" s="20"/>
      <c r="AO1648" s="20" t="s">
        <v>7508</v>
      </c>
      <c r="AP1648" s="20"/>
      <c r="AQ1648" s="20"/>
      <c r="AR1648" s="22"/>
      <c r="AS1648" s="46">
        <v>42552</v>
      </c>
      <c r="AT1648" s="173"/>
    </row>
    <row r="1649" spans="1:46" ht="47.25" customHeight="1">
      <c r="A1649" s="16">
        <v>8699650982037</v>
      </c>
      <c r="B1649" s="16" t="s">
        <v>3639</v>
      </c>
      <c r="C1649" s="16" t="s">
        <v>3642</v>
      </c>
      <c r="D1649" s="17" t="s">
        <v>323</v>
      </c>
      <c r="E1649" s="18" t="s">
        <v>323</v>
      </c>
      <c r="F1649" s="18">
        <v>0</v>
      </c>
      <c r="G1649" s="18">
        <v>1</v>
      </c>
      <c r="H1649" s="18">
        <v>1</v>
      </c>
      <c r="I1649" s="18"/>
      <c r="J1649" s="18"/>
      <c r="K1649" s="18"/>
      <c r="L1649" s="19" t="s">
        <v>3643</v>
      </c>
      <c r="M1649" s="19" t="s">
        <v>529</v>
      </c>
      <c r="N1649" s="18" t="s">
        <v>1486</v>
      </c>
      <c r="O1649" s="18" t="s">
        <v>3645</v>
      </c>
      <c r="P1649" s="18" t="s">
        <v>551</v>
      </c>
      <c r="Q1649" s="18">
        <v>1</v>
      </c>
      <c r="R1649" s="18" t="s">
        <v>95</v>
      </c>
      <c r="S1649" s="37" t="s">
        <v>96</v>
      </c>
      <c r="T1649" s="18" t="s">
        <v>3647</v>
      </c>
      <c r="U1649" s="38">
        <v>22.04</v>
      </c>
      <c r="V1649" s="38">
        <v>58.52</v>
      </c>
      <c r="W1649" s="38">
        <v>22.04</v>
      </c>
      <c r="X1649" s="18" t="s">
        <v>3647</v>
      </c>
      <c r="Y1649" s="39"/>
      <c r="Z1649" s="16">
        <v>0</v>
      </c>
      <c r="AA1649" s="36">
        <v>40.35</v>
      </c>
      <c r="AB1649" s="36"/>
      <c r="AC1649" s="36">
        <v>40.35</v>
      </c>
      <c r="AD1649" s="36">
        <v>43.67</v>
      </c>
      <c r="AE1649" s="36">
        <v>54.59</v>
      </c>
      <c r="AF1649" s="36">
        <v>58.96</v>
      </c>
      <c r="AG1649" s="36">
        <f t="shared" ref="AG1649:AG1680" si="361">TRUNC(AD1649,2)</f>
        <v>43.67</v>
      </c>
      <c r="AH1649" s="36">
        <f t="shared" ref="AH1649:AH1680" si="362">TRUNC(AE1649,2)</f>
        <v>54.59</v>
      </c>
      <c r="AI1649" s="36">
        <f t="shared" ref="AI1649:AI1680" si="363">TRUNC(AF1649,2)</f>
        <v>58.96</v>
      </c>
      <c r="AJ1649" s="40">
        <v>42783</v>
      </c>
      <c r="AK1649" s="40">
        <v>42786</v>
      </c>
      <c r="AL1649" s="17"/>
      <c r="AM1649" s="20" t="s">
        <v>477</v>
      </c>
      <c r="AN1649" s="20"/>
      <c r="AO1649" s="20" t="s">
        <v>9171</v>
      </c>
      <c r="AP1649" s="20"/>
      <c r="AQ1649" s="20"/>
      <c r="AR1649" s="22"/>
      <c r="AS1649" s="46">
        <v>42552</v>
      </c>
      <c r="AT1649" s="173"/>
    </row>
    <row r="1650" spans="1:46" ht="47.25" customHeight="1">
      <c r="A1650" s="16">
        <v>8699844770037</v>
      </c>
      <c r="B1650" s="16" t="s">
        <v>11677</v>
      </c>
      <c r="C1650" s="16" t="s">
        <v>11678</v>
      </c>
      <c r="D1650" s="17" t="s">
        <v>323</v>
      </c>
      <c r="E1650" s="18" t="s">
        <v>295</v>
      </c>
      <c r="F1650" s="18">
        <v>0</v>
      </c>
      <c r="G1650" s="18">
        <v>1</v>
      </c>
      <c r="H1650" s="18">
        <v>1</v>
      </c>
      <c r="I1650" s="18"/>
      <c r="J1650" s="18"/>
      <c r="K1650" s="18"/>
      <c r="L1650" s="19" t="s">
        <v>5848</v>
      </c>
      <c r="M1650" s="19" t="s">
        <v>2686</v>
      </c>
      <c r="N1650" s="18" t="s">
        <v>4098</v>
      </c>
      <c r="O1650" s="18">
        <v>3</v>
      </c>
      <c r="P1650" s="18" t="s">
        <v>523</v>
      </c>
      <c r="Q1650" s="18">
        <v>50</v>
      </c>
      <c r="R1650" s="18" t="s">
        <v>95</v>
      </c>
      <c r="S1650" s="37" t="s">
        <v>46</v>
      </c>
      <c r="T1650" s="37" t="s">
        <v>557</v>
      </c>
      <c r="U1650" s="38">
        <v>6.55</v>
      </c>
      <c r="V1650" s="38">
        <v>10.93</v>
      </c>
      <c r="W1650" s="38">
        <v>6.55</v>
      </c>
      <c r="X1650" s="37" t="s">
        <v>557</v>
      </c>
      <c r="Y1650" s="39"/>
      <c r="Z1650" s="16">
        <v>1</v>
      </c>
      <c r="AA1650" s="36">
        <v>17.600000000000001</v>
      </c>
      <c r="AB1650" s="36"/>
      <c r="AC1650" s="36">
        <v>17.600000000000001</v>
      </c>
      <c r="AD1650" s="38">
        <f t="shared" ref="AD1650:AD1680" si="364">IF(Z1650=2,AC1650*1.08,IF(AC1650&lt;=10,(AC1650*1.09),IF(AC1650&lt;=50,(10*1.09)+((AC1650-10)*1.08),IF(AC1650&lt;=100,(10*1.09)+((50-10)*1.08)+((AC1650-50)*1.07),IF(AC1650&lt;=200,(10*1.09)+((50-10)*1.08)+((100-50)*1.07)+((AC1650-100)*1.04),(10*1.09)+((50-10)*1.08)+((100-50)*1.07)+((200-100)*1.04)+((AC1650-200)*1.02))))))</f>
        <v>19.108000000000004</v>
      </c>
      <c r="AE1650" s="38">
        <f t="shared" ref="AE1650:AE1680" si="365">IF(Z1650=1,AD1650*1.08,IF(Z1650=2,0,IF(AC1650&lt;=100,(AD1650*1.25),IF(AC1650&lt;=200,134.5+((AC1650-100)*1.04*1.16),255.14+((AC1650-200)*1.02*1.12)))))</f>
        <v>20.636640000000007</v>
      </c>
      <c r="AF1650" s="38">
        <f t="shared" ref="AF1650:AF1680" si="366">IF(Z1650=1,0,(AE1650*1.08))</f>
        <v>0</v>
      </c>
      <c r="AG1650" s="36">
        <f t="shared" si="361"/>
        <v>19.100000000000001</v>
      </c>
      <c r="AH1650" s="36">
        <f t="shared" si="362"/>
        <v>20.63</v>
      </c>
      <c r="AI1650" s="36">
        <f t="shared" si="363"/>
        <v>0</v>
      </c>
      <c r="AJ1650" s="40">
        <v>43146</v>
      </c>
      <c r="AK1650" s="40">
        <v>43150</v>
      </c>
      <c r="AL1650" s="17"/>
      <c r="AM1650" s="17" t="s">
        <v>5185</v>
      </c>
      <c r="AN1650" s="17"/>
      <c r="AO1650" s="20" t="s">
        <v>8292</v>
      </c>
      <c r="AP1650" s="20"/>
      <c r="AQ1650" s="20"/>
      <c r="AR1650" s="22"/>
      <c r="AS1650" s="46">
        <v>42552</v>
      </c>
      <c r="AT1650" s="173"/>
    </row>
    <row r="1651" spans="1:46" ht="47.25" customHeight="1">
      <c r="A1651" s="16">
        <v>8699504990089</v>
      </c>
      <c r="B1651" s="16" t="s">
        <v>1492</v>
      </c>
      <c r="C1651" s="16" t="s">
        <v>1493</v>
      </c>
      <c r="D1651" s="18" t="s">
        <v>87</v>
      </c>
      <c r="E1651" s="18" t="s">
        <v>87</v>
      </c>
      <c r="F1651" s="18">
        <v>2</v>
      </c>
      <c r="G1651" s="18">
        <v>2</v>
      </c>
      <c r="H1651" s="18">
        <v>2</v>
      </c>
      <c r="I1651" s="18"/>
      <c r="J1651" s="18"/>
      <c r="K1651" s="18"/>
      <c r="L1651" s="19" t="s">
        <v>9628</v>
      </c>
      <c r="M1651" s="19" t="s">
        <v>62</v>
      </c>
      <c r="N1651" s="18" t="s">
        <v>1004</v>
      </c>
      <c r="O1651" s="18">
        <v>250</v>
      </c>
      <c r="P1651" s="18" t="s">
        <v>875</v>
      </c>
      <c r="Q1651" s="18">
        <v>1</v>
      </c>
      <c r="R1651" s="18" t="s">
        <v>45</v>
      </c>
      <c r="S1651" s="37" t="s">
        <v>96</v>
      </c>
      <c r="T1651" s="18" t="s">
        <v>53</v>
      </c>
      <c r="U1651" s="37">
        <v>1.68</v>
      </c>
      <c r="V1651" s="37">
        <v>1.68</v>
      </c>
      <c r="W1651" s="37">
        <v>0</v>
      </c>
      <c r="X1651" s="18" t="s">
        <v>53</v>
      </c>
      <c r="Y1651" s="39"/>
      <c r="Z1651" s="16">
        <v>0</v>
      </c>
      <c r="AA1651" s="36">
        <v>3.55</v>
      </c>
      <c r="AB1651" s="36"/>
      <c r="AC1651" s="36">
        <v>3.55</v>
      </c>
      <c r="AD1651" s="37">
        <f t="shared" si="364"/>
        <v>3.8694999999999999</v>
      </c>
      <c r="AE1651" s="37">
        <f t="shared" si="365"/>
        <v>4.836875</v>
      </c>
      <c r="AF1651" s="37">
        <f t="shared" si="366"/>
        <v>5.2238250000000006</v>
      </c>
      <c r="AG1651" s="36">
        <f t="shared" si="361"/>
        <v>3.86</v>
      </c>
      <c r="AH1651" s="36">
        <f t="shared" si="362"/>
        <v>4.83</v>
      </c>
      <c r="AI1651" s="36">
        <f t="shared" si="363"/>
        <v>5.22</v>
      </c>
      <c r="AJ1651" s="40">
        <v>42447</v>
      </c>
      <c r="AK1651" s="40">
        <v>42451</v>
      </c>
      <c r="AL1651" s="22"/>
      <c r="AM1651" s="20" t="s">
        <v>184</v>
      </c>
      <c r="AN1651" s="20"/>
      <c r="AO1651" s="20" t="s">
        <v>9270</v>
      </c>
      <c r="AP1651" s="20"/>
      <c r="AQ1651" s="20"/>
      <c r="AR1651" s="22"/>
      <c r="AS1651" s="46">
        <v>42552</v>
      </c>
      <c r="AT1651" s="173"/>
    </row>
    <row r="1652" spans="1:46" ht="47.25" customHeight="1">
      <c r="A1652" s="16">
        <v>8699504990348</v>
      </c>
      <c r="B1652" s="16" t="s">
        <v>1492</v>
      </c>
      <c r="C1652" s="16" t="s">
        <v>1493</v>
      </c>
      <c r="D1652" s="18" t="s">
        <v>87</v>
      </c>
      <c r="E1652" s="18" t="s">
        <v>87</v>
      </c>
      <c r="F1652" s="18">
        <v>2</v>
      </c>
      <c r="G1652" s="18">
        <v>2</v>
      </c>
      <c r="H1652" s="18">
        <v>1</v>
      </c>
      <c r="I1652" s="18"/>
      <c r="J1652" s="18"/>
      <c r="K1652" s="18"/>
      <c r="L1652" s="19" t="s">
        <v>9630</v>
      </c>
      <c r="M1652" s="19" t="s">
        <v>62</v>
      </c>
      <c r="N1652" s="18" t="s">
        <v>1004</v>
      </c>
      <c r="O1652" s="18">
        <v>250</v>
      </c>
      <c r="P1652" s="18" t="s">
        <v>875</v>
      </c>
      <c r="Q1652" s="18">
        <v>1</v>
      </c>
      <c r="R1652" s="18" t="s">
        <v>45</v>
      </c>
      <c r="S1652" s="37" t="s">
        <v>96</v>
      </c>
      <c r="T1652" s="18" t="s">
        <v>238</v>
      </c>
      <c r="U1652" s="37">
        <v>4.45</v>
      </c>
      <c r="V1652" s="37">
        <v>4.45</v>
      </c>
      <c r="W1652" s="37">
        <v>4.45</v>
      </c>
      <c r="X1652" s="18" t="s">
        <v>238</v>
      </c>
      <c r="Y1652" s="39"/>
      <c r="Z1652" s="16">
        <v>0</v>
      </c>
      <c r="AA1652" s="36">
        <v>6.91</v>
      </c>
      <c r="AB1652" s="36"/>
      <c r="AC1652" s="36">
        <v>6.91</v>
      </c>
      <c r="AD1652" s="37">
        <f t="shared" si="364"/>
        <v>7.5319000000000011</v>
      </c>
      <c r="AE1652" s="37">
        <f t="shared" si="365"/>
        <v>9.4148750000000021</v>
      </c>
      <c r="AF1652" s="37">
        <f t="shared" si="366"/>
        <v>10.168065000000002</v>
      </c>
      <c r="AG1652" s="36">
        <f t="shared" si="361"/>
        <v>7.53</v>
      </c>
      <c r="AH1652" s="36">
        <f t="shared" si="362"/>
        <v>9.41</v>
      </c>
      <c r="AI1652" s="36">
        <f t="shared" si="363"/>
        <v>10.16</v>
      </c>
      <c r="AJ1652" s="40">
        <v>42545</v>
      </c>
      <c r="AK1652" s="40">
        <v>42547</v>
      </c>
      <c r="AL1652" s="22"/>
      <c r="AM1652" s="20" t="s">
        <v>184</v>
      </c>
      <c r="AN1652" s="20"/>
      <c r="AO1652" s="20" t="s">
        <v>8286</v>
      </c>
      <c r="AP1652" s="20"/>
      <c r="AQ1652" s="20"/>
      <c r="AR1652" s="22"/>
      <c r="AS1652" s="46">
        <v>42552</v>
      </c>
      <c r="AT1652" s="173"/>
    </row>
    <row r="1653" spans="1:46" ht="47.25" customHeight="1">
      <c r="A1653" s="16">
        <v>8699593151194</v>
      </c>
      <c r="B1653" s="16" t="s">
        <v>8368</v>
      </c>
      <c r="C1653" s="16" t="s">
        <v>8369</v>
      </c>
      <c r="D1653" s="17" t="s">
        <v>87</v>
      </c>
      <c r="E1653" s="18" t="s">
        <v>87</v>
      </c>
      <c r="F1653" s="18">
        <v>0</v>
      </c>
      <c r="G1653" s="18">
        <v>2</v>
      </c>
      <c r="H1653" s="18">
        <v>1</v>
      </c>
      <c r="I1653" s="18"/>
      <c r="J1653" s="18"/>
      <c r="K1653" s="18"/>
      <c r="L1653" s="19" t="s">
        <v>8370</v>
      </c>
      <c r="M1653" s="19" t="s">
        <v>8371</v>
      </c>
      <c r="N1653" s="18" t="s">
        <v>3252</v>
      </c>
      <c r="O1653" s="18">
        <v>25</v>
      </c>
      <c r="P1653" s="18" t="s">
        <v>163</v>
      </c>
      <c r="Q1653" s="18">
        <v>28</v>
      </c>
      <c r="R1653" s="18" t="s">
        <v>45</v>
      </c>
      <c r="S1653" s="37" t="s">
        <v>96</v>
      </c>
      <c r="T1653" s="37" t="s">
        <v>557</v>
      </c>
      <c r="U1653" s="37">
        <v>5.0199999999999996</v>
      </c>
      <c r="V1653" s="37">
        <v>5.0199999999999996</v>
      </c>
      <c r="W1653" s="37">
        <v>5.0199999999999996</v>
      </c>
      <c r="X1653" s="37" t="s">
        <v>557</v>
      </c>
      <c r="Y1653" s="39"/>
      <c r="Z1653" s="16">
        <v>0</v>
      </c>
      <c r="AA1653" s="36">
        <v>10.69</v>
      </c>
      <c r="AB1653" s="36"/>
      <c r="AC1653" s="36">
        <v>6.82</v>
      </c>
      <c r="AD1653" s="70">
        <f t="shared" si="364"/>
        <v>7.4338000000000006</v>
      </c>
      <c r="AE1653" s="70">
        <f t="shared" si="365"/>
        <v>9.292250000000001</v>
      </c>
      <c r="AF1653" s="70">
        <f t="shared" si="366"/>
        <v>10.035630000000001</v>
      </c>
      <c r="AG1653" s="36">
        <f t="shared" si="361"/>
        <v>7.43</v>
      </c>
      <c r="AH1653" s="36">
        <f t="shared" si="362"/>
        <v>9.2899999999999991</v>
      </c>
      <c r="AI1653" s="36">
        <f t="shared" si="363"/>
        <v>10.029999999999999</v>
      </c>
      <c r="AJ1653" s="40">
        <v>42545</v>
      </c>
      <c r="AK1653" s="40">
        <v>42549</v>
      </c>
      <c r="AL1653" s="22"/>
      <c r="AM1653" s="20" t="s">
        <v>184</v>
      </c>
      <c r="AN1653" s="20"/>
      <c r="AO1653" s="20" t="s">
        <v>9274</v>
      </c>
      <c r="AP1653" s="20"/>
      <c r="AQ1653" s="20"/>
      <c r="AR1653" s="22"/>
      <c r="AS1653" s="46">
        <v>42552</v>
      </c>
      <c r="AT1653" s="173"/>
    </row>
    <row r="1654" spans="1:46" ht="47.25" customHeight="1">
      <c r="A1654" s="16">
        <v>8699593151200</v>
      </c>
      <c r="B1654" s="16" t="s">
        <v>8368</v>
      </c>
      <c r="C1654" s="16" t="s">
        <v>8369</v>
      </c>
      <c r="D1654" s="17" t="s">
        <v>87</v>
      </c>
      <c r="E1654" s="18" t="s">
        <v>87</v>
      </c>
      <c r="F1654" s="18">
        <v>0</v>
      </c>
      <c r="G1654" s="18">
        <v>2</v>
      </c>
      <c r="H1654" s="18">
        <v>1</v>
      </c>
      <c r="I1654" s="18"/>
      <c r="J1654" s="18"/>
      <c r="K1654" s="18"/>
      <c r="L1654" s="19" t="s">
        <v>8374</v>
      </c>
      <c r="M1654" s="19" t="s">
        <v>8371</v>
      </c>
      <c r="N1654" s="18" t="s">
        <v>3252</v>
      </c>
      <c r="O1654" s="18">
        <v>50</v>
      </c>
      <c r="P1654" s="18" t="s">
        <v>163</v>
      </c>
      <c r="Q1654" s="18">
        <v>56</v>
      </c>
      <c r="R1654" s="18" t="s">
        <v>45</v>
      </c>
      <c r="S1654" s="37" t="s">
        <v>96</v>
      </c>
      <c r="T1654" s="37" t="s">
        <v>557</v>
      </c>
      <c r="U1654" s="37">
        <v>16.93</v>
      </c>
      <c r="V1654" s="37">
        <v>16.93</v>
      </c>
      <c r="W1654" s="37">
        <v>16.93</v>
      </c>
      <c r="X1654" s="37" t="s">
        <v>557</v>
      </c>
      <c r="Y1654" s="39"/>
      <c r="Z1654" s="16">
        <v>0</v>
      </c>
      <c r="AA1654" s="36">
        <v>36</v>
      </c>
      <c r="AB1654" s="36"/>
      <c r="AC1654" s="36">
        <v>17.2</v>
      </c>
      <c r="AD1654" s="70">
        <f t="shared" si="364"/>
        <v>18.676000000000002</v>
      </c>
      <c r="AE1654" s="70">
        <f t="shared" si="365"/>
        <v>23.345000000000002</v>
      </c>
      <c r="AF1654" s="70">
        <f t="shared" si="366"/>
        <v>25.212600000000005</v>
      </c>
      <c r="AG1654" s="36">
        <f t="shared" si="361"/>
        <v>18.670000000000002</v>
      </c>
      <c r="AH1654" s="36">
        <f t="shared" si="362"/>
        <v>23.34</v>
      </c>
      <c r="AI1654" s="36">
        <f t="shared" si="363"/>
        <v>25.21</v>
      </c>
      <c r="AJ1654" s="40">
        <v>42545</v>
      </c>
      <c r="AK1654" s="40">
        <v>42549</v>
      </c>
      <c r="AL1654" s="22"/>
      <c r="AM1654" s="20" t="s">
        <v>184</v>
      </c>
      <c r="AN1654" s="20"/>
      <c r="AO1654" s="20" t="s">
        <v>9265</v>
      </c>
      <c r="AP1654" s="20"/>
      <c r="AQ1654" s="20"/>
      <c r="AR1654" s="22"/>
      <c r="AS1654" s="46">
        <v>42552</v>
      </c>
      <c r="AT1654" s="173"/>
    </row>
    <row r="1655" spans="1:46" ht="47.25" customHeight="1">
      <c r="A1655" s="16">
        <v>8699788650037</v>
      </c>
      <c r="B1655" s="16" t="s">
        <v>11188</v>
      </c>
      <c r="C1655" s="16" t="s">
        <v>11189</v>
      </c>
      <c r="D1655" s="17" t="s">
        <v>323</v>
      </c>
      <c r="E1655" s="18" t="s">
        <v>295</v>
      </c>
      <c r="F1655" s="18">
        <v>4</v>
      </c>
      <c r="G1655" s="18">
        <v>1</v>
      </c>
      <c r="H1655" s="18">
        <v>2</v>
      </c>
      <c r="I1655" s="18"/>
      <c r="J1655" s="18"/>
      <c r="K1655" s="18"/>
      <c r="L1655" s="19" t="s">
        <v>11190</v>
      </c>
      <c r="M1655" s="19" t="s">
        <v>980</v>
      </c>
      <c r="N1655" s="18" t="s">
        <v>11136</v>
      </c>
      <c r="O1655" s="18">
        <v>100</v>
      </c>
      <c r="P1655" s="18" t="s">
        <v>197</v>
      </c>
      <c r="Q1655" s="18">
        <v>1</v>
      </c>
      <c r="R1655" s="18" t="s">
        <v>95</v>
      </c>
      <c r="S1655" s="37" t="s">
        <v>46</v>
      </c>
      <c r="T1655" s="18" t="s">
        <v>53</v>
      </c>
      <c r="U1655" s="38">
        <v>3.32</v>
      </c>
      <c r="V1655" s="38">
        <v>3.32</v>
      </c>
      <c r="W1655" s="38">
        <v>0</v>
      </c>
      <c r="X1655" s="18" t="s">
        <v>53</v>
      </c>
      <c r="Y1655" s="39"/>
      <c r="Z1655" s="16">
        <v>1</v>
      </c>
      <c r="AA1655" s="36">
        <v>9.14</v>
      </c>
      <c r="AB1655" s="36"/>
      <c r="AC1655" s="36">
        <v>9.14</v>
      </c>
      <c r="AD1655" s="38">
        <f t="shared" si="364"/>
        <v>9.9626000000000019</v>
      </c>
      <c r="AE1655" s="38">
        <f t="shared" si="365"/>
        <v>10.759608000000004</v>
      </c>
      <c r="AF1655" s="38">
        <f t="shared" si="366"/>
        <v>0</v>
      </c>
      <c r="AG1655" s="36">
        <f t="shared" si="361"/>
        <v>9.9600000000000009</v>
      </c>
      <c r="AH1655" s="36">
        <f t="shared" si="362"/>
        <v>10.75</v>
      </c>
      <c r="AI1655" s="36">
        <f t="shared" si="363"/>
        <v>0</v>
      </c>
      <c r="AJ1655" s="40">
        <v>43245</v>
      </c>
      <c r="AK1655" s="40">
        <v>43251</v>
      </c>
      <c r="AL1655" s="17">
        <v>1</v>
      </c>
      <c r="AM1655" s="17" t="s">
        <v>10882</v>
      </c>
      <c r="AN1655" s="17"/>
      <c r="AO1655" s="20" t="s">
        <v>1916</v>
      </c>
      <c r="AP1655" s="20"/>
      <c r="AQ1655" s="20"/>
      <c r="AR1655" s="22"/>
      <c r="AS1655" s="46">
        <v>42552</v>
      </c>
      <c r="AT1655" s="173"/>
    </row>
    <row r="1656" spans="1:46" ht="47.25" customHeight="1">
      <c r="A1656" s="16">
        <v>8699788690859</v>
      </c>
      <c r="B1656" s="16" t="s">
        <v>10290</v>
      </c>
      <c r="C1656" s="16" t="s">
        <v>10291</v>
      </c>
      <c r="D1656" s="17" t="s">
        <v>323</v>
      </c>
      <c r="E1656" s="18" t="s">
        <v>295</v>
      </c>
      <c r="F1656" s="18">
        <v>4</v>
      </c>
      <c r="G1656" s="18">
        <v>1</v>
      </c>
      <c r="H1656" s="18">
        <v>2</v>
      </c>
      <c r="I1656" s="18"/>
      <c r="J1656" s="18"/>
      <c r="K1656" s="18"/>
      <c r="L1656" s="19" t="s">
        <v>11260</v>
      </c>
      <c r="M1656" s="19" t="s">
        <v>1936</v>
      </c>
      <c r="N1656" s="18" t="s">
        <v>4851</v>
      </c>
      <c r="O1656" s="18"/>
      <c r="P1656" s="18"/>
      <c r="Q1656" s="18">
        <v>250</v>
      </c>
      <c r="R1656" s="18" t="s">
        <v>95</v>
      </c>
      <c r="S1656" s="37" t="s">
        <v>46</v>
      </c>
      <c r="T1656" s="18" t="s">
        <v>53</v>
      </c>
      <c r="U1656" s="38">
        <v>1.26</v>
      </c>
      <c r="V1656" s="38">
        <v>1.26</v>
      </c>
      <c r="W1656" s="38">
        <v>0</v>
      </c>
      <c r="X1656" s="18" t="s">
        <v>53</v>
      </c>
      <c r="Y1656" s="39"/>
      <c r="Z1656" s="16">
        <v>0</v>
      </c>
      <c r="AA1656" s="36">
        <v>3.44</v>
      </c>
      <c r="AB1656" s="36"/>
      <c r="AC1656" s="36">
        <v>3.44</v>
      </c>
      <c r="AD1656" s="38">
        <f t="shared" si="364"/>
        <v>3.7496</v>
      </c>
      <c r="AE1656" s="38">
        <f t="shared" si="365"/>
        <v>4.6870000000000003</v>
      </c>
      <c r="AF1656" s="38">
        <f t="shared" si="366"/>
        <v>5.0619600000000009</v>
      </c>
      <c r="AG1656" s="36">
        <f t="shared" si="361"/>
        <v>3.74</v>
      </c>
      <c r="AH1656" s="36">
        <f t="shared" si="362"/>
        <v>4.68</v>
      </c>
      <c r="AI1656" s="36">
        <f t="shared" si="363"/>
        <v>5.0599999999999996</v>
      </c>
      <c r="AJ1656" s="40">
        <v>43245</v>
      </c>
      <c r="AK1656" s="40">
        <v>43251</v>
      </c>
      <c r="AL1656" s="17">
        <v>1</v>
      </c>
      <c r="AM1656" s="17" t="s">
        <v>10882</v>
      </c>
      <c r="AN1656" s="17"/>
      <c r="AO1656" s="20" t="s">
        <v>6674</v>
      </c>
      <c r="AP1656" s="20"/>
      <c r="AQ1656" s="20"/>
      <c r="AR1656" s="22"/>
      <c r="AS1656" s="46">
        <v>42580</v>
      </c>
      <c r="AT1656" s="173"/>
    </row>
    <row r="1657" spans="1:46" ht="47.25" customHeight="1">
      <c r="A1657" s="16">
        <v>8699788690538</v>
      </c>
      <c r="B1657" s="16" t="s">
        <v>10290</v>
      </c>
      <c r="C1657" s="16" t="s">
        <v>10291</v>
      </c>
      <c r="D1657" s="17" t="s">
        <v>323</v>
      </c>
      <c r="E1657" s="18" t="s">
        <v>295</v>
      </c>
      <c r="F1657" s="18">
        <v>4</v>
      </c>
      <c r="G1657" s="18">
        <v>1</v>
      </c>
      <c r="H1657" s="18">
        <v>2</v>
      </c>
      <c r="I1657" s="18"/>
      <c r="J1657" s="18"/>
      <c r="K1657" s="18"/>
      <c r="L1657" s="19" t="s">
        <v>11256</v>
      </c>
      <c r="M1657" s="19" t="s">
        <v>1936</v>
      </c>
      <c r="N1657" s="18" t="s">
        <v>4851</v>
      </c>
      <c r="O1657" s="18"/>
      <c r="P1657" s="18"/>
      <c r="Q1657" s="18">
        <v>250</v>
      </c>
      <c r="R1657" s="18" t="s">
        <v>95</v>
      </c>
      <c r="S1657" s="37" t="s">
        <v>46</v>
      </c>
      <c r="T1657" s="18" t="s">
        <v>53</v>
      </c>
      <c r="U1657" s="38">
        <v>0.95</v>
      </c>
      <c r="V1657" s="38">
        <v>0.95</v>
      </c>
      <c r="W1657" s="38">
        <v>0</v>
      </c>
      <c r="X1657" s="18" t="s">
        <v>53</v>
      </c>
      <c r="Y1657" s="39"/>
      <c r="Z1657" s="16">
        <v>0</v>
      </c>
      <c r="AA1657" s="36">
        <v>2.6</v>
      </c>
      <c r="AB1657" s="36"/>
      <c r="AC1657" s="36">
        <v>2.6</v>
      </c>
      <c r="AD1657" s="38">
        <f t="shared" si="364"/>
        <v>2.8340000000000005</v>
      </c>
      <c r="AE1657" s="38">
        <f t="shared" si="365"/>
        <v>3.5425000000000004</v>
      </c>
      <c r="AF1657" s="38">
        <f t="shared" si="366"/>
        <v>3.8259000000000007</v>
      </c>
      <c r="AG1657" s="36">
        <f t="shared" si="361"/>
        <v>2.83</v>
      </c>
      <c r="AH1657" s="36">
        <f t="shared" si="362"/>
        <v>3.54</v>
      </c>
      <c r="AI1657" s="36">
        <f t="shared" si="363"/>
        <v>3.82</v>
      </c>
      <c r="AJ1657" s="40">
        <v>43245</v>
      </c>
      <c r="AK1657" s="40">
        <v>43251</v>
      </c>
      <c r="AL1657" s="17">
        <v>1</v>
      </c>
      <c r="AM1657" s="17" t="s">
        <v>10882</v>
      </c>
      <c r="AN1657" s="17"/>
      <c r="AO1657" s="20" t="s">
        <v>6723</v>
      </c>
      <c r="AP1657" s="20"/>
      <c r="AQ1657" s="20"/>
      <c r="AR1657" s="22"/>
      <c r="AS1657" s="46">
        <v>42580</v>
      </c>
      <c r="AT1657" s="173"/>
    </row>
    <row r="1658" spans="1:46" ht="47.25" customHeight="1">
      <c r="A1658" s="16">
        <v>8699788690569</v>
      </c>
      <c r="B1658" s="16" t="s">
        <v>10290</v>
      </c>
      <c r="C1658" s="16" t="s">
        <v>10291</v>
      </c>
      <c r="D1658" s="17" t="s">
        <v>323</v>
      </c>
      <c r="E1658" s="18" t="s">
        <v>295</v>
      </c>
      <c r="F1658" s="18">
        <v>4</v>
      </c>
      <c r="G1658" s="18">
        <v>1</v>
      </c>
      <c r="H1658" s="18">
        <v>2</v>
      </c>
      <c r="I1658" s="18"/>
      <c r="J1658" s="18"/>
      <c r="K1658" s="18"/>
      <c r="L1658" s="19" t="s">
        <v>11257</v>
      </c>
      <c r="M1658" s="19" t="s">
        <v>1936</v>
      </c>
      <c r="N1658" s="18" t="s">
        <v>4851</v>
      </c>
      <c r="O1658" s="18"/>
      <c r="P1658" s="18"/>
      <c r="Q1658" s="18">
        <v>250</v>
      </c>
      <c r="R1658" s="18" t="s">
        <v>95</v>
      </c>
      <c r="S1658" s="37" t="s">
        <v>46</v>
      </c>
      <c r="T1658" s="18" t="s">
        <v>53</v>
      </c>
      <c r="U1658" s="38">
        <v>1.26</v>
      </c>
      <c r="V1658" s="38">
        <v>1.26</v>
      </c>
      <c r="W1658" s="38">
        <v>0</v>
      </c>
      <c r="X1658" s="18" t="s">
        <v>53</v>
      </c>
      <c r="Y1658" s="39"/>
      <c r="Z1658" s="16">
        <v>0</v>
      </c>
      <c r="AA1658" s="36">
        <v>3.46</v>
      </c>
      <c r="AB1658" s="36"/>
      <c r="AC1658" s="36">
        <v>3.46</v>
      </c>
      <c r="AD1658" s="38">
        <f t="shared" si="364"/>
        <v>3.7714000000000003</v>
      </c>
      <c r="AE1658" s="38">
        <f t="shared" si="365"/>
        <v>4.7142500000000007</v>
      </c>
      <c r="AF1658" s="38">
        <f t="shared" si="366"/>
        <v>5.0913900000000014</v>
      </c>
      <c r="AG1658" s="36">
        <f t="shared" si="361"/>
        <v>3.77</v>
      </c>
      <c r="AH1658" s="36">
        <f t="shared" si="362"/>
        <v>4.71</v>
      </c>
      <c r="AI1658" s="36">
        <f t="shared" si="363"/>
        <v>5.09</v>
      </c>
      <c r="AJ1658" s="40">
        <v>43245</v>
      </c>
      <c r="AK1658" s="40">
        <v>43251</v>
      </c>
      <c r="AL1658" s="17">
        <v>1</v>
      </c>
      <c r="AM1658" s="17" t="s">
        <v>10882</v>
      </c>
      <c r="AN1658" s="17"/>
      <c r="AO1658" s="20" t="s">
        <v>7027</v>
      </c>
      <c r="AP1658" s="20"/>
      <c r="AQ1658" s="20"/>
      <c r="AR1658" s="22">
        <v>2</v>
      </c>
      <c r="AS1658" s="46">
        <v>42580</v>
      </c>
      <c r="AT1658" s="173"/>
    </row>
    <row r="1659" spans="1:46" ht="47.25" customHeight="1">
      <c r="A1659" s="16">
        <v>8699788690576</v>
      </c>
      <c r="B1659" s="16" t="s">
        <v>10290</v>
      </c>
      <c r="C1659" s="16" t="s">
        <v>10291</v>
      </c>
      <c r="D1659" s="17" t="s">
        <v>323</v>
      </c>
      <c r="E1659" s="18" t="s">
        <v>295</v>
      </c>
      <c r="F1659" s="18">
        <v>4</v>
      </c>
      <c r="G1659" s="18">
        <v>1</v>
      </c>
      <c r="H1659" s="18">
        <v>2</v>
      </c>
      <c r="I1659" s="18"/>
      <c r="J1659" s="18"/>
      <c r="K1659" s="18"/>
      <c r="L1659" s="19" t="s">
        <v>11259</v>
      </c>
      <c r="M1659" s="19" t="s">
        <v>1936</v>
      </c>
      <c r="N1659" s="18" t="s">
        <v>4851</v>
      </c>
      <c r="O1659" s="18"/>
      <c r="P1659" s="18"/>
      <c r="Q1659" s="18">
        <v>250</v>
      </c>
      <c r="R1659" s="18" t="s">
        <v>95</v>
      </c>
      <c r="S1659" s="37" t="s">
        <v>46</v>
      </c>
      <c r="T1659" s="18" t="s">
        <v>53</v>
      </c>
      <c r="U1659" s="38">
        <v>0.95</v>
      </c>
      <c r="V1659" s="38">
        <v>0.95</v>
      </c>
      <c r="W1659" s="38">
        <v>0</v>
      </c>
      <c r="X1659" s="18" t="s">
        <v>53</v>
      </c>
      <c r="Y1659" s="39"/>
      <c r="Z1659" s="16">
        <v>0</v>
      </c>
      <c r="AA1659" s="36">
        <v>2.6</v>
      </c>
      <c r="AB1659" s="36"/>
      <c r="AC1659" s="36">
        <v>2.6</v>
      </c>
      <c r="AD1659" s="38">
        <f t="shared" si="364"/>
        <v>2.8340000000000005</v>
      </c>
      <c r="AE1659" s="38">
        <f t="shared" si="365"/>
        <v>3.5425000000000004</v>
      </c>
      <c r="AF1659" s="38">
        <f t="shared" si="366"/>
        <v>3.8259000000000007</v>
      </c>
      <c r="AG1659" s="36">
        <f t="shared" si="361"/>
        <v>2.83</v>
      </c>
      <c r="AH1659" s="36">
        <f t="shared" si="362"/>
        <v>3.54</v>
      </c>
      <c r="AI1659" s="36">
        <f t="shared" si="363"/>
        <v>3.82</v>
      </c>
      <c r="AJ1659" s="40">
        <v>43245</v>
      </c>
      <c r="AK1659" s="40">
        <v>43251</v>
      </c>
      <c r="AL1659" s="17">
        <v>1</v>
      </c>
      <c r="AM1659" s="17" t="s">
        <v>10882</v>
      </c>
      <c r="AN1659" s="17"/>
      <c r="AO1659" s="20" t="s">
        <v>9372</v>
      </c>
      <c r="AP1659" s="20"/>
      <c r="AQ1659" s="20"/>
      <c r="AR1659" s="22"/>
      <c r="AS1659" s="46">
        <v>42580</v>
      </c>
      <c r="AT1659" s="173"/>
    </row>
    <row r="1660" spans="1:46" ht="47.25" customHeight="1">
      <c r="A1660" s="16">
        <v>8699788750942</v>
      </c>
      <c r="B1660" s="16" t="s">
        <v>11462</v>
      </c>
      <c r="C1660" s="16" t="s">
        <v>11463</v>
      </c>
      <c r="D1660" s="17" t="s">
        <v>323</v>
      </c>
      <c r="E1660" s="18" t="s">
        <v>295</v>
      </c>
      <c r="F1660" s="18">
        <v>0</v>
      </c>
      <c r="G1660" s="18">
        <v>1</v>
      </c>
      <c r="H1660" s="18">
        <v>2</v>
      </c>
      <c r="I1660" s="18"/>
      <c r="J1660" s="18"/>
      <c r="K1660" s="18"/>
      <c r="L1660" s="19" t="s">
        <v>11464</v>
      </c>
      <c r="M1660" s="19" t="s">
        <v>11466</v>
      </c>
      <c r="N1660" s="18" t="s">
        <v>4851</v>
      </c>
      <c r="O1660" s="18">
        <v>1.8</v>
      </c>
      <c r="P1660" s="18" t="s">
        <v>197</v>
      </c>
      <c r="Q1660" s="18">
        <v>100</v>
      </c>
      <c r="R1660" s="18" t="s">
        <v>95</v>
      </c>
      <c r="S1660" s="37" t="s">
        <v>46</v>
      </c>
      <c r="T1660" s="18" t="s">
        <v>53</v>
      </c>
      <c r="U1660" s="38">
        <v>5.8076039806072979</v>
      </c>
      <c r="V1660" s="38">
        <v>5.8076039806072979</v>
      </c>
      <c r="W1660" s="38">
        <v>0</v>
      </c>
      <c r="X1660" s="18" t="s">
        <v>53</v>
      </c>
      <c r="Y1660" s="39"/>
      <c r="Z1660" s="16">
        <v>1</v>
      </c>
      <c r="AA1660" s="36">
        <v>15.6</v>
      </c>
      <c r="AB1660" s="36"/>
      <c r="AC1660" s="36">
        <v>15.6</v>
      </c>
      <c r="AD1660" s="38">
        <f t="shared" si="364"/>
        <v>16.948</v>
      </c>
      <c r="AE1660" s="38">
        <f t="shared" si="365"/>
        <v>18.303840000000001</v>
      </c>
      <c r="AF1660" s="38">
        <f t="shared" si="366"/>
        <v>0</v>
      </c>
      <c r="AG1660" s="36">
        <f t="shared" si="361"/>
        <v>16.940000000000001</v>
      </c>
      <c r="AH1660" s="36">
        <f t="shared" si="362"/>
        <v>18.3</v>
      </c>
      <c r="AI1660" s="36">
        <f t="shared" si="363"/>
        <v>0</v>
      </c>
      <c r="AJ1660" s="40">
        <v>43146</v>
      </c>
      <c r="AK1660" s="40">
        <v>43150</v>
      </c>
      <c r="AL1660" s="17">
        <v>1</v>
      </c>
      <c r="AM1660" s="17" t="s">
        <v>10882</v>
      </c>
      <c r="AN1660" s="17"/>
      <c r="AO1660" s="20" t="s">
        <v>9364</v>
      </c>
      <c r="AP1660" s="20"/>
      <c r="AQ1660" s="20"/>
      <c r="AR1660" s="22"/>
      <c r="AS1660" s="46">
        <v>42580</v>
      </c>
      <c r="AT1660" s="173"/>
    </row>
    <row r="1661" spans="1:46" ht="47.25" customHeight="1">
      <c r="A1661" s="16">
        <v>8699788750966</v>
      </c>
      <c r="B1661" s="16" t="s">
        <v>11462</v>
      </c>
      <c r="C1661" s="16" t="s">
        <v>11463</v>
      </c>
      <c r="D1661" s="17" t="s">
        <v>323</v>
      </c>
      <c r="E1661" s="18" t="s">
        <v>295</v>
      </c>
      <c r="F1661" s="18">
        <v>0</v>
      </c>
      <c r="G1661" s="18">
        <v>1</v>
      </c>
      <c r="H1661" s="18">
        <v>2</v>
      </c>
      <c r="I1661" s="18"/>
      <c r="J1661" s="18"/>
      <c r="K1661" s="18"/>
      <c r="L1661" s="19" t="s">
        <v>11467</v>
      </c>
      <c r="M1661" s="19" t="s">
        <v>11466</v>
      </c>
      <c r="N1661" s="18" t="s">
        <v>4851</v>
      </c>
      <c r="O1661" s="18">
        <v>4.5</v>
      </c>
      <c r="P1661" s="18" t="s">
        <v>197</v>
      </c>
      <c r="Q1661" s="18">
        <v>100</v>
      </c>
      <c r="R1661" s="18" t="s">
        <v>95</v>
      </c>
      <c r="S1661" s="37" t="s">
        <v>46</v>
      </c>
      <c r="T1661" s="18" t="s">
        <v>53</v>
      </c>
      <c r="U1661" s="38">
        <v>8.0632814493493239</v>
      </c>
      <c r="V1661" s="38">
        <v>8.0632814493493239</v>
      </c>
      <c r="W1661" s="38">
        <v>0</v>
      </c>
      <c r="X1661" s="18" t="s">
        <v>53</v>
      </c>
      <c r="Y1661" s="39"/>
      <c r="Z1661" s="16">
        <v>1</v>
      </c>
      <c r="AA1661" s="36">
        <v>21.68</v>
      </c>
      <c r="AB1661" s="36"/>
      <c r="AC1661" s="36">
        <v>21.68</v>
      </c>
      <c r="AD1661" s="38">
        <f t="shared" si="364"/>
        <v>23.514400000000002</v>
      </c>
      <c r="AE1661" s="38">
        <f t="shared" si="365"/>
        <v>25.395552000000002</v>
      </c>
      <c r="AF1661" s="38">
        <f t="shared" si="366"/>
        <v>0</v>
      </c>
      <c r="AG1661" s="36">
        <f t="shared" si="361"/>
        <v>23.51</v>
      </c>
      <c r="AH1661" s="36">
        <f t="shared" si="362"/>
        <v>25.39</v>
      </c>
      <c r="AI1661" s="36">
        <f t="shared" si="363"/>
        <v>0</v>
      </c>
      <c r="AJ1661" s="40">
        <v>43146</v>
      </c>
      <c r="AK1661" s="40">
        <v>43150</v>
      </c>
      <c r="AL1661" s="17">
        <v>1</v>
      </c>
      <c r="AM1661" s="17" t="s">
        <v>10882</v>
      </c>
      <c r="AN1661" s="17"/>
      <c r="AO1661" s="20" t="s">
        <v>10132</v>
      </c>
      <c r="AP1661" s="20"/>
      <c r="AQ1661" s="20"/>
      <c r="AR1661" s="22"/>
      <c r="AS1661" s="46">
        <v>42580</v>
      </c>
      <c r="AT1661" s="173"/>
    </row>
    <row r="1662" spans="1:46" ht="47.25" customHeight="1">
      <c r="A1662" s="16">
        <v>8699788690446</v>
      </c>
      <c r="B1662" s="16" t="s">
        <v>11462</v>
      </c>
      <c r="C1662" s="16" t="s">
        <v>11463</v>
      </c>
      <c r="D1662" s="17" t="s">
        <v>323</v>
      </c>
      <c r="E1662" s="18" t="s">
        <v>295</v>
      </c>
      <c r="F1662" s="18">
        <v>4</v>
      </c>
      <c r="G1662" s="18">
        <v>1</v>
      </c>
      <c r="H1662" s="18">
        <v>2</v>
      </c>
      <c r="I1662" s="18"/>
      <c r="J1662" s="18"/>
      <c r="K1662" s="18"/>
      <c r="L1662" s="19" t="s">
        <v>11469</v>
      </c>
      <c r="M1662" s="19" t="s">
        <v>1682</v>
      </c>
      <c r="N1662" s="18" t="s">
        <v>4851</v>
      </c>
      <c r="O1662" s="18"/>
      <c r="P1662" s="18"/>
      <c r="Q1662" s="18">
        <v>250</v>
      </c>
      <c r="R1662" s="18" t="s">
        <v>95</v>
      </c>
      <c r="S1662" s="37" t="s">
        <v>46</v>
      </c>
      <c r="T1662" s="18" t="s">
        <v>53</v>
      </c>
      <c r="U1662" s="38">
        <v>1.2</v>
      </c>
      <c r="V1662" s="38">
        <v>1.2</v>
      </c>
      <c r="W1662" s="38">
        <v>0</v>
      </c>
      <c r="X1662" s="18" t="s">
        <v>53</v>
      </c>
      <c r="Y1662" s="39"/>
      <c r="Z1662" s="16">
        <v>0</v>
      </c>
      <c r="AA1662" s="36">
        <v>3.28</v>
      </c>
      <c r="AB1662" s="36"/>
      <c r="AC1662" s="36">
        <v>3.28</v>
      </c>
      <c r="AD1662" s="38">
        <f t="shared" si="364"/>
        <v>3.5752000000000002</v>
      </c>
      <c r="AE1662" s="38">
        <f t="shared" si="365"/>
        <v>4.4690000000000003</v>
      </c>
      <c r="AF1662" s="38">
        <f t="shared" si="366"/>
        <v>4.8265200000000004</v>
      </c>
      <c r="AG1662" s="36">
        <f t="shared" si="361"/>
        <v>3.57</v>
      </c>
      <c r="AH1662" s="36">
        <f t="shared" si="362"/>
        <v>4.46</v>
      </c>
      <c r="AI1662" s="36">
        <f t="shared" si="363"/>
        <v>4.82</v>
      </c>
      <c r="AJ1662" s="40">
        <v>43245</v>
      </c>
      <c r="AK1662" s="40">
        <v>43251</v>
      </c>
      <c r="AL1662" s="17">
        <v>1</v>
      </c>
      <c r="AM1662" s="17" t="s">
        <v>10882</v>
      </c>
      <c r="AN1662" s="17"/>
      <c r="AO1662" s="20" t="s">
        <v>9369</v>
      </c>
      <c r="AP1662" s="20"/>
      <c r="AQ1662" s="20"/>
      <c r="AR1662" s="22"/>
      <c r="AS1662" s="46">
        <v>42580</v>
      </c>
      <c r="AT1662" s="173"/>
    </row>
    <row r="1663" spans="1:46" ht="47.25" customHeight="1">
      <c r="A1663" s="16">
        <v>8699636090169</v>
      </c>
      <c r="B1663" s="16" t="s">
        <v>1918</v>
      </c>
      <c r="C1663" s="16" t="s">
        <v>1919</v>
      </c>
      <c r="D1663" s="17" t="s">
        <v>87</v>
      </c>
      <c r="E1663" s="18" t="s">
        <v>87</v>
      </c>
      <c r="F1663" s="18">
        <v>0</v>
      </c>
      <c r="G1663" s="73" t="s">
        <v>705</v>
      </c>
      <c r="H1663" s="18">
        <v>1</v>
      </c>
      <c r="I1663" s="18"/>
      <c r="J1663" s="18"/>
      <c r="K1663" s="18"/>
      <c r="L1663" s="19" t="s">
        <v>1920</v>
      </c>
      <c r="M1663" s="19" t="s">
        <v>1921</v>
      </c>
      <c r="N1663" s="18" t="s">
        <v>556</v>
      </c>
      <c r="O1663" s="18" t="s">
        <v>1922</v>
      </c>
      <c r="P1663" s="18" t="s">
        <v>163</v>
      </c>
      <c r="Q1663" s="18">
        <v>56</v>
      </c>
      <c r="R1663" s="18" t="s">
        <v>45</v>
      </c>
      <c r="S1663" s="37" t="s">
        <v>96</v>
      </c>
      <c r="T1663" s="37" t="s">
        <v>284</v>
      </c>
      <c r="U1663" s="37">
        <v>28</v>
      </c>
      <c r="V1663" s="37">
        <v>28</v>
      </c>
      <c r="W1663" s="37">
        <v>28</v>
      </c>
      <c r="X1663" s="37" t="s">
        <v>284</v>
      </c>
      <c r="Y1663" s="39"/>
      <c r="Z1663" s="16">
        <v>0</v>
      </c>
      <c r="AA1663" s="36">
        <v>59.26</v>
      </c>
      <c r="AB1663" s="36"/>
      <c r="AC1663" s="36">
        <v>59.26</v>
      </c>
      <c r="AD1663" s="70">
        <f t="shared" si="364"/>
        <v>64.008200000000002</v>
      </c>
      <c r="AE1663" s="70">
        <f t="shared" si="365"/>
        <v>80.010249999999999</v>
      </c>
      <c r="AF1663" s="70">
        <f t="shared" si="366"/>
        <v>86.411070000000009</v>
      </c>
      <c r="AG1663" s="36">
        <f t="shared" si="361"/>
        <v>64</v>
      </c>
      <c r="AH1663" s="36">
        <f t="shared" si="362"/>
        <v>80.010000000000005</v>
      </c>
      <c r="AI1663" s="36">
        <f t="shared" si="363"/>
        <v>86.41</v>
      </c>
      <c r="AJ1663" s="40">
        <v>42545</v>
      </c>
      <c r="AK1663" s="40">
        <v>42547</v>
      </c>
      <c r="AL1663" s="22"/>
      <c r="AM1663" s="20" t="s">
        <v>184</v>
      </c>
      <c r="AN1663" s="20"/>
      <c r="AO1663" s="20" t="s">
        <v>6137</v>
      </c>
      <c r="AP1663" s="20"/>
      <c r="AQ1663" s="20"/>
      <c r="AR1663" s="22"/>
      <c r="AS1663" s="46">
        <v>42587</v>
      </c>
      <c r="AT1663" s="173"/>
    </row>
    <row r="1664" spans="1:46" ht="47.25" customHeight="1">
      <c r="A1664" s="16">
        <v>8699636090145</v>
      </c>
      <c r="B1664" s="16" t="s">
        <v>1918</v>
      </c>
      <c r="C1664" s="16" t="s">
        <v>1919</v>
      </c>
      <c r="D1664" s="17" t="s">
        <v>87</v>
      </c>
      <c r="E1664" s="18" t="s">
        <v>87</v>
      </c>
      <c r="F1664" s="18">
        <v>0</v>
      </c>
      <c r="G1664" s="73" t="s">
        <v>705</v>
      </c>
      <c r="H1664" s="18">
        <v>1</v>
      </c>
      <c r="I1664" s="18"/>
      <c r="J1664" s="18"/>
      <c r="K1664" s="18"/>
      <c r="L1664" s="19" t="s">
        <v>3268</v>
      </c>
      <c r="M1664" s="19" t="s">
        <v>1921</v>
      </c>
      <c r="N1664" s="18" t="s">
        <v>556</v>
      </c>
      <c r="O1664" s="18" t="s">
        <v>3269</v>
      </c>
      <c r="P1664" s="18" t="s">
        <v>163</v>
      </c>
      <c r="Q1664" s="18">
        <v>56</v>
      </c>
      <c r="R1664" s="18" t="s">
        <v>45</v>
      </c>
      <c r="S1664" s="37" t="s">
        <v>96</v>
      </c>
      <c r="T1664" s="37" t="s">
        <v>284</v>
      </c>
      <c r="U1664" s="37">
        <v>33.32</v>
      </c>
      <c r="V1664" s="37">
        <v>33.32</v>
      </c>
      <c r="W1664" s="37">
        <v>33.32</v>
      </c>
      <c r="X1664" s="37" t="s">
        <v>284</v>
      </c>
      <c r="Y1664" s="39"/>
      <c r="Z1664" s="16">
        <v>0</v>
      </c>
      <c r="AA1664" s="36">
        <v>64.489999999999995</v>
      </c>
      <c r="AB1664" s="36"/>
      <c r="AC1664" s="36">
        <v>64.489999999999995</v>
      </c>
      <c r="AD1664" s="37">
        <f t="shared" si="364"/>
        <v>69.604299999999995</v>
      </c>
      <c r="AE1664" s="37">
        <f t="shared" si="365"/>
        <v>87.005374999999987</v>
      </c>
      <c r="AF1664" s="37">
        <f t="shared" si="366"/>
        <v>93.965804999999989</v>
      </c>
      <c r="AG1664" s="36">
        <f t="shared" si="361"/>
        <v>69.599999999999994</v>
      </c>
      <c r="AH1664" s="36">
        <f t="shared" si="362"/>
        <v>87</v>
      </c>
      <c r="AI1664" s="36">
        <f t="shared" si="363"/>
        <v>93.96</v>
      </c>
      <c r="AJ1664" s="40">
        <v>42545</v>
      </c>
      <c r="AK1664" s="40">
        <v>42547</v>
      </c>
      <c r="AL1664" s="22"/>
      <c r="AM1664" s="20" t="s">
        <v>184</v>
      </c>
      <c r="AN1664" s="20"/>
      <c r="AO1664" s="20" t="s">
        <v>6137</v>
      </c>
      <c r="AP1664" s="20"/>
      <c r="AQ1664" s="20"/>
      <c r="AR1664" s="22"/>
      <c r="AS1664" s="46">
        <v>42587</v>
      </c>
      <c r="AT1664" s="173"/>
    </row>
    <row r="1665" spans="1:46" ht="47.25" customHeight="1">
      <c r="A1665" s="16">
        <v>8699636090152</v>
      </c>
      <c r="B1665" s="16" t="s">
        <v>1918</v>
      </c>
      <c r="C1665" s="16" t="s">
        <v>1919</v>
      </c>
      <c r="D1665" s="17" t="s">
        <v>87</v>
      </c>
      <c r="E1665" s="18" t="s">
        <v>87</v>
      </c>
      <c r="F1665" s="18">
        <v>0</v>
      </c>
      <c r="G1665" s="73" t="s">
        <v>705</v>
      </c>
      <c r="H1665" s="18">
        <v>1</v>
      </c>
      <c r="I1665" s="18"/>
      <c r="J1665" s="18"/>
      <c r="K1665" s="18"/>
      <c r="L1665" s="19" t="s">
        <v>8428</v>
      </c>
      <c r="M1665" s="19" t="s">
        <v>1921</v>
      </c>
      <c r="N1665" s="18" t="s">
        <v>556</v>
      </c>
      <c r="O1665" s="18" t="s">
        <v>8429</v>
      </c>
      <c r="P1665" s="18" t="s">
        <v>163</v>
      </c>
      <c r="Q1665" s="18">
        <v>56</v>
      </c>
      <c r="R1665" s="18" t="s">
        <v>45</v>
      </c>
      <c r="S1665" s="37" t="s">
        <v>96</v>
      </c>
      <c r="T1665" s="37" t="s">
        <v>331</v>
      </c>
      <c r="U1665" s="37">
        <v>33.130000000000003</v>
      </c>
      <c r="V1665" s="37">
        <v>33.130000000000003</v>
      </c>
      <c r="W1665" s="37">
        <v>33.130000000000003</v>
      </c>
      <c r="X1665" s="37" t="s">
        <v>331</v>
      </c>
      <c r="Y1665" s="39"/>
      <c r="Z1665" s="16">
        <v>0</v>
      </c>
      <c r="AA1665" s="36">
        <v>61.51</v>
      </c>
      <c r="AB1665" s="36"/>
      <c r="AC1665" s="36">
        <v>61.51</v>
      </c>
      <c r="AD1665" s="70">
        <f t="shared" si="364"/>
        <v>66.415700000000001</v>
      </c>
      <c r="AE1665" s="70">
        <f t="shared" si="365"/>
        <v>83.019625000000005</v>
      </c>
      <c r="AF1665" s="70">
        <f t="shared" si="366"/>
        <v>89.661195000000006</v>
      </c>
      <c r="AG1665" s="36">
        <f t="shared" si="361"/>
        <v>66.41</v>
      </c>
      <c r="AH1665" s="36">
        <f t="shared" si="362"/>
        <v>83.01</v>
      </c>
      <c r="AI1665" s="36">
        <f t="shared" si="363"/>
        <v>89.66</v>
      </c>
      <c r="AJ1665" s="40">
        <v>42545</v>
      </c>
      <c r="AK1665" s="40">
        <v>42547</v>
      </c>
      <c r="AL1665" s="22"/>
      <c r="AM1665" s="20" t="s">
        <v>184</v>
      </c>
      <c r="AN1665" s="20"/>
      <c r="AO1665" s="20" t="s">
        <v>6143</v>
      </c>
      <c r="AP1665" s="20"/>
      <c r="AQ1665" s="20"/>
      <c r="AR1665" s="22"/>
      <c r="AS1665" s="46">
        <v>42587</v>
      </c>
      <c r="AT1665" s="173"/>
    </row>
    <row r="1666" spans="1:46" ht="47.25" customHeight="1">
      <c r="A1666" s="16">
        <v>8699636090138</v>
      </c>
      <c r="B1666" s="16" t="s">
        <v>909</v>
      </c>
      <c r="C1666" s="16" t="s">
        <v>910</v>
      </c>
      <c r="D1666" s="17" t="s">
        <v>87</v>
      </c>
      <c r="E1666" s="18" t="s">
        <v>87</v>
      </c>
      <c r="F1666" s="18">
        <v>0</v>
      </c>
      <c r="G1666" s="72" t="s">
        <v>705</v>
      </c>
      <c r="H1666" s="18">
        <v>1</v>
      </c>
      <c r="I1666" s="18"/>
      <c r="J1666" s="18"/>
      <c r="K1666" s="18"/>
      <c r="L1666" s="19" t="s">
        <v>912</v>
      </c>
      <c r="M1666" s="19" t="s">
        <v>913</v>
      </c>
      <c r="N1666" s="18" t="s">
        <v>556</v>
      </c>
      <c r="O1666" s="18">
        <v>100</v>
      </c>
      <c r="P1666" s="18" t="s">
        <v>163</v>
      </c>
      <c r="Q1666" s="18">
        <v>28</v>
      </c>
      <c r="R1666" s="18" t="s">
        <v>45</v>
      </c>
      <c r="S1666" s="37" t="s">
        <v>96</v>
      </c>
      <c r="T1666" s="37" t="s">
        <v>284</v>
      </c>
      <c r="U1666" s="37">
        <v>28</v>
      </c>
      <c r="V1666" s="37">
        <v>28</v>
      </c>
      <c r="W1666" s="37">
        <v>28</v>
      </c>
      <c r="X1666" s="37" t="s">
        <v>284</v>
      </c>
      <c r="Y1666" s="39"/>
      <c r="Z1666" s="16">
        <v>0</v>
      </c>
      <c r="AA1666" s="36">
        <v>59.26</v>
      </c>
      <c r="AB1666" s="36"/>
      <c r="AC1666" s="36">
        <v>59.26</v>
      </c>
      <c r="AD1666" s="37">
        <f t="shared" si="364"/>
        <v>64.008200000000002</v>
      </c>
      <c r="AE1666" s="37">
        <f t="shared" si="365"/>
        <v>80.010249999999999</v>
      </c>
      <c r="AF1666" s="37">
        <f t="shared" si="366"/>
        <v>86.411070000000009</v>
      </c>
      <c r="AG1666" s="36">
        <f t="shared" si="361"/>
        <v>64</v>
      </c>
      <c r="AH1666" s="36">
        <f t="shared" si="362"/>
        <v>80.010000000000005</v>
      </c>
      <c r="AI1666" s="36">
        <f t="shared" si="363"/>
        <v>86.41</v>
      </c>
      <c r="AJ1666" s="40">
        <v>42545</v>
      </c>
      <c r="AK1666" s="40">
        <v>42547</v>
      </c>
      <c r="AL1666" s="22"/>
      <c r="AM1666" s="20" t="s">
        <v>184</v>
      </c>
      <c r="AN1666" s="20"/>
      <c r="AO1666" s="20" t="s">
        <v>4154</v>
      </c>
      <c r="AP1666" s="20"/>
      <c r="AQ1666" s="20"/>
      <c r="AR1666" s="22"/>
      <c r="AS1666" s="46">
        <v>42587</v>
      </c>
      <c r="AT1666" s="173"/>
    </row>
    <row r="1667" spans="1:46" ht="47.25" customHeight="1">
      <c r="A1667" s="16">
        <v>8697930021988</v>
      </c>
      <c r="B1667" s="16" t="s">
        <v>395</v>
      </c>
      <c r="C1667" s="16" t="s">
        <v>396</v>
      </c>
      <c r="D1667" s="17" t="s">
        <v>38</v>
      </c>
      <c r="E1667" s="18" t="s">
        <v>41</v>
      </c>
      <c r="F1667" s="18">
        <v>4</v>
      </c>
      <c r="G1667" s="18">
        <v>1</v>
      </c>
      <c r="H1667" s="18">
        <v>2</v>
      </c>
      <c r="I1667" s="18"/>
      <c r="J1667" s="18"/>
      <c r="K1667" s="18"/>
      <c r="L1667" s="19" t="s">
        <v>3893</v>
      </c>
      <c r="M1667" s="19" t="s">
        <v>399</v>
      </c>
      <c r="N1667" s="18" t="s">
        <v>1604</v>
      </c>
      <c r="O1667" s="18" t="s">
        <v>9252</v>
      </c>
      <c r="P1667" s="18" t="s">
        <v>163</v>
      </c>
      <c r="Q1667" s="18">
        <v>20</v>
      </c>
      <c r="R1667" s="18" t="s">
        <v>45</v>
      </c>
      <c r="S1667" s="37" t="s">
        <v>46</v>
      </c>
      <c r="T1667" s="18" t="s">
        <v>53</v>
      </c>
      <c r="U1667" s="37">
        <v>1.41</v>
      </c>
      <c r="V1667" s="37">
        <v>1.41</v>
      </c>
      <c r="W1667" s="37">
        <v>0</v>
      </c>
      <c r="X1667" s="18" t="s">
        <v>53</v>
      </c>
      <c r="Y1667" s="39"/>
      <c r="Z1667" s="16">
        <v>0</v>
      </c>
      <c r="AA1667" s="36">
        <v>2.72</v>
      </c>
      <c r="AB1667" s="36"/>
      <c r="AC1667" s="36">
        <v>2.72</v>
      </c>
      <c r="AD1667" s="70">
        <f t="shared" si="364"/>
        <v>2.9648000000000003</v>
      </c>
      <c r="AE1667" s="70">
        <f t="shared" si="365"/>
        <v>3.7060000000000004</v>
      </c>
      <c r="AF1667" s="70">
        <f t="shared" si="366"/>
        <v>4.0024800000000003</v>
      </c>
      <c r="AG1667" s="36">
        <f t="shared" si="361"/>
        <v>2.96</v>
      </c>
      <c r="AH1667" s="36">
        <f t="shared" si="362"/>
        <v>3.7</v>
      </c>
      <c r="AI1667" s="36">
        <f t="shared" si="363"/>
        <v>4</v>
      </c>
      <c r="AJ1667" s="40">
        <v>42545</v>
      </c>
      <c r="AK1667" s="40">
        <v>42549</v>
      </c>
      <c r="AL1667" s="22"/>
      <c r="AM1667" s="20" t="s">
        <v>184</v>
      </c>
      <c r="AN1667" s="20"/>
      <c r="AO1667" s="20" t="s">
        <v>6850</v>
      </c>
      <c r="AP1667" s="20"/>
      <c r="AQ1667" s="20"/>
      <c r="AR1667" s="22"/>
      <c r="AS1667" s="46">
        <v>42587</v>
      </c>
      <c r="AT1667" s="173"/>
    </row>
    <row r="1668" spans="1:46" ht="47.25" customHeight="1">
      <c r="A1668" s="16">
        <v>8697930021995</v>
      </c>
      <c r="B1668" s="16" t="s">
        <v>395</v>
      </c>
      <c r="C1668" s="16" t="s">
        <v>396</v>
      </c>
      <c r="D1668" s="17" t="s">
        <v>38</v>
      </c>
      <c r="E1668" s="18" t="s">
        <v>41</v>
      </c>
      <c r="F1668" s="18">
        <v>4</v>
      </c>
      <c r="G1668" s="18">
        <v>1</v>
      </c>
      <c r="H1668" s="18">
        <v>2</v>
      </c>
      <c r="I1668" s="18"/>
      <c r="J1668" s="18"/>
      <c r="K1668" s="18"/>
      <c r="L1668" s="19" t="s">
        <v>3894</v>
      </c>
      <c r="M1668" s="19" t="s">
        <v>399</v>
      </c>
      <c r="N1668" s="18" t="s">
        <v>1604</v>
      </c>
      <c r="O1668" s="18" t="s">
        <v>9252</v>
      </c>
      <c r="P1668" s="18" t="s">
        <v>163</v>
      </c>
      <c r="Q1668" s="18">
        <v>30</v>
      </c>
      <c r="R1668" s="18" t="s">
        <v>45</v>
      </c>
      <c r="S1668" s="37" t="s">
        <v>46</v>
      </c>
      <c r="T1668" s="18" t="s">
        <v>53</v>
      </c>
      <c r="U1668" s="37">
        <v>1.98</v>
      </c>
      <c r="V1668" s="37">
        <v>1.98</v>
      </c>
      <c r="W1668" s="37">
        <v>0</v>
      </c>
      <c r="X1668" s="18" t="s">
        <v>53</v>
      </c>
      <c r="Y1668" s="39"/>
      <c r="Z1668" s="16">
        <v>0</v>
      </c>
      <c r="AA1668" s="36">
        <v>4.1900000000000004</v>
      </c>
      <c r="AB1668" s="36"/>
      <c r="AC1668" s="36">
        <v>4.1900000000000004</v>
      </c>
      <c r="AD1668" s="70">
        <f t="shared" si="364"/>
        <v>4.5671000000000008</v>
      </c>
      <c r="AE1668" s="70">
        <f t="shared" si="365"/>
        <v>5.7088750000000008</v>
      </c>
      <c r="AF1668" s="70">
        <f t="shared" si="366"/>
        <v>6.165585000000001</v>
      </c>
      <c r="AG1668" s="36">
        <f t="shared" si="361"/>
        <v>4.5599999999999996</v>
      </c>
      <c r="AH1668" s="36">
        <f t="shared" si="362"/>
        <v>5.7</v>
      </c>
      <c r="AI1668" s="36">
        <f t="shared" si="363"/>
        <v>6.16</v>
      </c>
      <c r="AJ1668" s="40">
        <v>42447</v>
      </c>
      <c r="AK1668" s="40">
        <v>42451</v>
      </c>
      <c r="AL1668" s="22"/>
      <c r="AM1668" s="20" t="s">
        <v>184</v>
      </c>
      <c r="AN1668" s="20"/>
      <c r="AO1668" s="20" t="s">
        <v>9931</v>
      </c>
      <c r="AP1668" s="20"/>
      <c r="AQ1668" s="20"/>
      <c r="AR1668" s="22"/>
      <c r="AS1668" s="46">
        <v>42587</v>
      </c>
      <c r="AT1668" s="173"/>
    </row>
    <row r="1669" spans="1:46" ht="47.25" customHeight="1">
      <c r="A1669" s="16">
        <v>8699788751437</v>
      </c>
      <c r="B1669" s="16" t="s">
        <v>11328</v>
      </c>
      <c r="C1669" s="16" t="s">
        <v>11329</v>
      </c>
      <c r="D1669" s="17" t="s">
        <v>323</v>
      </c>
      <c r="E1669" s="18" t="s">
        <v>295</v>
      </c>
      <c r="F1669" s="18">
        <v>0</v>
      </c>
      <c r="G1669" s="18">
        <v>1</v>
      </c>
      <c r="H1669" s="18">
        <v>3</v>
      </c>
      <c r="I1669" s="18"/>
      <c r="J1669" s="18"/>
      <c r="K1669" s="18"/>
      <c r="L1669" s="19" t="s">
        <v>11330</v>
      </c>
      <c r="M1669" s="19" t="s">
        <v>11331</v>
      </c>
      <c r="N1669" s="18" t="s">
        <v>4851</v>
      </c>
      <c r="O1669" s="18">
        <v>2</v>
      </c>
      <c r="P1669" s="18" t="s">
        <v>875</v>
      </c>
      <c r="Q1669" s="18">
        <v>100</v>
      </c>
      <c r="R1669" s="18" t="s">
        <v>95</v>
      </c>
      <c r="S1669" s="37" t="s">
        <v>46</v>
      </c>
      <c r="T1669" s="37" t="s">
        <v>53</v>
      </c>
      <c r="U1669" s="38">
        <v>12.91</v>
      </c>
      <c r="V1669" s="38">
        <v>12.91</v>
      </c>
      <c r="W1669" s="38">
        <v>12.91</v>
      </c>
      <c r="X1669" s="37" t="s">
        <v>53</v>
      </c>
      <c r="Y1669" s="39"/>
      <c r="Z1669" s="16">
        <v>1</v>
      </c>
      <c r="AA1669" s="36">
        <v>34.72</v>
      </c>
      <c r="AB1669" s="36"/>
      <c r="AC1669" s="36">
        <v>34.72</v>
      </c>
      <c r="AD1669" s="38">
        <f t="shared" si="364"/>
        <v>37.5976</v>
      </c>
      <c r="AE1669" s="38">
        <f t="shared" si="365"/>
        <v>40.605408000000004</v>
      </c>
      <c r="AF1669" s="38">
        <f t="shared" si="366"/>
        <v>0</v>
      </c>
      <c r="AG1669" s="36">
        <f t="shared" si="361"/>
        <v>37.590000000000003</v>
      </c>
      <c r="AH1669" s="36">
        <f t="shared" si="362"/>
        <v>40.6</v>
      </c>
      <c r="AI1669" s="36">
        <f t="shared" si="363"/>
        <v>0</v>
      </c>
      <c r="AJ1669" s="40">
        <v>43146</v>
      </c>
      <c r="AK1669" s="40">
        <v>43150</v>
      </c>
      <c r="AL1669" s="17">
        <v>1</v>
      </c>
      <c r="AM1669" s="17" t="s">
        <v>10882</v>
      </c>
      <c r="AN1669" s="17"/>
      <c r="AO1669" s="20" t="s">
        <v>10153</v>
      </c>
      <c r="AP1669" s="20"/>
      <c r="AQ1669" s="20"/>
      <c r="AR1669" s="22"/>
      <c r="AS1669" s="46">
        <v>42587</v>
      </c>
      <c r="AT1669" s="173"/>
    </row>
    <row r="1670" spans="1:46" ht="47.25" customHeight="1">
      <c r="A1670" s="16">
        <v>8699809760707</v>
      </c>
      <c r="B1670" s="16" t="s">
        <v>6000</v>
      </c>
      <c r="C1670" s="16" t="s">
        <v>6001</v>
      </c>
      <c r="D1670" s="17" t="s">
        <v>87</v>
      </c>
      <c r="E1670" s="18" t="s">
        <v>87</v>
      </c>
      <c r="F1670" s="18">
        <v>0</v>
      </c>
      <c r="G1670" s="18">
        <v>2</v>
      </c>
      <c r="H1670" s="18">
        <v>1</v>
      </c>
      <c r="I1670" s="18"/>
      <c r="J1670" s="18"/>
      <c r="K1670" s="18"/>
      <c r="L1670" s="19" t="s">
        <v>6004</v>
      </c>
      <c r="M1670" s="19" t="s">
        <v>6006</v>
      </c>
      <c r="N1670" s="18" t="s">
        <v>310</v>
      </c>
      <c r="O1670" s="18">
        <v>60</v>
      </c>
      <c r="P1670" s="18" t="s">
        <v>163</v>
      </c>
      <c r="Q1670" s="18">
        <v>1</v>
      </c>
      <c r="R1670" s="18" t="s">
        <v>45</v>
      </c>
      <c r="S1670" s="37" t="s">
        <v>96</v>
      </c>
      <c r="T1670" s="37" t="s">
        <v>165</v>
      </c>
      <c r="U1670" s="37">
        <v>4395</v>
      </c>
      <c r="V1670" s="37">
        <v>4395</v>
      </c>
      <c r="W1670" s="37">
        <v>4395</v>
      </c>
      <c r="X1670" s="37" t="s">
        <v>165</v>
      </c>
      <c r="Y1670" s="39"/>
      <c r="Z1670" s="16">
        <v>0</v>
      </c>
      <c r="AA1670" s="36">
        <v>8404.98</v>
      </c>
      <c r="AB1670" s="36"/>
      <c r="AC1670" s="36">
        <v>8404.98</v>
      </c>
      <c r="AD1670" s="70">
        <f t="shared" si="364"/>
        <v>8580.6795999999995</v>
      </c>
      <c r="AE1670" s="70">
        <f t="shared" si="365"/>
        <v>9628.5091519999987</v>
      </c>
      <c r="AF1670" s="70">
        <f t="shared" si="366"/>
        <v>10398.78988416</v>
      </c>
      <c r="AG1670" s="36">
        <f t="shared" si="361"/>
        <v>8580.67</v>
      </c>
      <c r="AH1670" s="36">
        <f t="shared" si="362"/>
        <v>9628.5</v>
      </c>
      <c r="AI1670" s="36">
        <f t="shared" si="363"/>
        <v>10398.780000000001</v>
      </c>
      <c r="AJ1670" s="40">
        <v>42545</v>
      </c>
      <c r="AK1670" s="40">
        <v>42549</v>
      </c>
      <c r="AL1670" s="22"/>
      <c r="AM1670" s="20" t="s">
        <v>335</v>
      </c>
      <c r="AN1670" s="20"/>
      <c r="AO1670" s="20" t="s">
        <v>9931</v>
      </c>
      <c r="AP1670" s="20"/>
      <c r="AQ1670" s="20"/>
      <c r="AR1670" s="22"/>
      <c r="AS1670" s="46">
        <v>42587</v>
      </c>
      <c r="AT1670" s="173"/>
    </row>
    <row r="1671" spans="1:46" ht="47.25" customHeight="1">
      <c r="A1671" s="16">
        <v>8699593035890</v>
      </c>
      <c r="B1671" s="16" t="s">
        <v>9426</v>
      </c>
      <c r="C1671" s="16" t="s">
        <v>9427</v>
      </c>
      <c r="D1671" s="17" t="s">
        <v>87</v>
      </c>
      <c r="E1671" s="18" t="s">
        <v>41</v>
      </c>
      <c r="F1671" s="18">
        <v>0</v>
      </c>
      <c r="G1671" s="18">
        <v>2</v>
      </c>
      <c r="H1671" s="18">
        <v>1</v>
      </c>
      <c r="I1671" s="18"/>
      <c r="J1671" s="18"/>
      <c r="K1671" s="18"/>
      <c r="L1671" s="19" t="s">
        <v>9428</v>
      </c>
      <c r="M1671" s="19" t="s">
        <v>9429</v>
      </c>
      <c r="N1671" s="18" t="s">
        <v>3252</v>
      </c>
      <c r="O1671" s="18">
        <v>4</v>
      </c>
      <c r="P1671" s="18" t="s">
        <v>163</v>
      </c>
      <c r="Q1671" s="18">
        <v>28</v>
      </c>
      <c r="R1671" s="88" t="s">
        <v>9182</v>
      </c>
      <c r="S1671" s="37" t="s">
        <v>96</v>
      </c>
      <c r="T1671" s="18" t="s">
        <v>222</v>
      </c>
      <c r="U1671" s="37">
        <v>21</v>
      </c>
      <c r="V1671" s="37">
        <v>21</v>
      </c>
      <c r="W1671" s="37">
        <v>16.8</v>
      </c>
      <c r="X1671" s="18" t="s">
        <v>222</v>
      </c>
      <c r="Y1671" s="39"/>
      <c r="Z1671" s="16">
        <v>0</v>
      </c>
      <c r="AA1671" s="36">
        <v>35.54</v>
      </c>
      <c r="AB1671" s="36"/>
      <c r="AC1671" s="36">
        <v>35.54</v>
      </c>
      <c r="AD1671" s="70">
        <f t="shared" si="364"/>
        <v>38.483200000000004</v>
      </c>
      <c r="AE1671" s="70">
        <f t="shared" si="365"/>
        <v>48.104000000000006</v>
      </c>
      <c r="AF1671" s="70">
        <f t="shared" si="366"/>
        <v>51.952320000000007</v>
      </c>
      <c r="AG1671" s="36">
        <f t="shared" si="361"/>
        <v>38.479999999999997</v>
      </c>
      <c r="AH1671" s="36">
        <f t="shared" si="362"/>
        <v>48.1</v>
      </c>
      <c r="AI1671" s="36">
        <f t="shared" si="363"/>
        <v>51.95</v>
      </c>
      <c r="AJ1671" s="40">
        <v>42419</v>
      </c>
      <c r="AK1671" s="40">
        <v>42422</v>
      </c>
      <c r="AL1671" s="22"/>
      <c r="AM1671" s="20" t="s">
        <v>184</v>
      </c>
      <c r="AN1671" s="20"/>
      <c r="AO1671" s="20" t="s">
        <v>10156</v>
      </c>
      <c r="AP1671" s="20"/>
      <c r="AQ1671" s="20"/>
      <c r="AR1671" s="22"/>
      <c r="AS1671" s="46">
        <v>42587</v>
      </c>
      <c r="AT1671" s="173"/>
    </row>
    <row r="1672" spans="1:46" ht="47.25" customHeight="1">
      <c r="A1672" s="16">
        <v>8699828691778</v>
      </c>
      <c r="B1672" s="16" t="s">
        <v>10290</v>
      </c>
      <c r="C1672" s="16" t="s">
        <v>10291</v>
      </c>
      <c r="D1672" s="17" t="s">
        <v>87</v>
      </c>
      <c r="E1672" s="18" t="s">
        <v>295</v>
      </c>
      <c r="F1672" s="18">
        <v>4</v>
      </c>
      <c r="G1672" s="18">
        <v>1</v>
      </c>
      <c r="H1672" s="18">
        <v>2</v>
      </c>
      <c r="I1672" s="18"/>
      <c r="J1672" s="18"/>
      <c r="K1672" s="18"/>
      <c r="L1672" s="19" t="s">
        <v>2420</v>
      </c>
      <c r="M1672" s="19" t="s">
        <v>2421</v>
      </c>
      <c r="N1672" s="18" t="s">
        <v>469</v>
      </c>
      <c r="O1672" s="18"/>
      <c r="P1672" s="18" t="s">
        <v>875</v>
      </c>
      <c r="Q1672" s="18">
        <v>500</v>
      </c>
      <c r="R1672" s="18" t="s">
        <v>95</v>
      </c>
      <c r="S1672" s="37" t="s">
        <v>46</v>
      </c>
      <c r="T1672" s="18" t="s">
        <v>53</v>
      </c>
      <c r="U1672" s="38">
        <v>1.86</v>
      </c>
      <c r="V1672" s="38">
        <v>1.86</v>
      </c>
      <c r="W1672" s="38">
        <v>0</v>
      </c>
      <c r="X1672" s="18" t="s">
        <v>53</v>
      </c>
      <c r="Y1672" s="39"/>
      <c r="Z1672" s="16">
        <v>0</v>
      </c>
      <c r="AA1672" s="36">
        <v>4.34</v>
      </c>
      <c r="AB1672" s="36"/>
      <c r="AC1672" s="36">
        <v>4.34</v>
      </c>
      <c r="AD1672" s="38">
        <f t="shared" si="364"/>
        <v>4.7305999999999999</v>
      </c>
      <c r="AE1672" s="38">
        <f t="shared" si="365"/>
        <v>5.9132499999999997</v>
      </c>
      <c r="AF1672" s="38">
        <f t="shared" si="366"/>
        <v>6.3863099999999999</v>
      </c>
      <c r="AG1672" s="36">
        <f t="shared" si="361"/>
        <v>4.7300000000000004</v>
      </c>
      <c r="AH1672" s="36">
        <f t="shared" si="362"/>
        <v>5.91</v>
      </c>
      <c r="AI1672" s="36">
        <f t="shared" si="363"/>
        <v>6.38</v>
      </c>
      <c r="AJ1672" s="40">
        <v>42783</v>
      </c>
      <c r="AK1672" s="40">
        <v>42786</v>
      </c>
      <c r="AL1672" s="17"/>
      <c r="AM1672" s="20" t="s">
        <v>10292</v>
      </c>
      <c r="AN1672" s="20"/>
      <c r="AO1672" s="20" t="s">
        <v>9931</v>
      </c>
      <c r="AP1672" s="20"/>
      <c r="AQ1672" s="20"/>
      <c r="AR1672" s="22"/>
      <c r="AS1672" s="46">
        <v>42587</v>
      </c>
      <c r="AT1672" s="173"/>
    </row>
    <row r="1673" spans="1:46" ht="47.25" customHeight="1">
      <c r="A1673" s="16">
        <v>8699828691785</v>
      </c>
      <c r="B1673" s="16" t="s">
        <v>10290</v>
      </c>
      <c r="C1673" s="16" t="s">
        <v>10291</v>
      </c>
      <c r="D1673" s="17" t="s">
        <v>87</v>
      </c>
      <c r="E1673" s="18" t="s">
        <v>295</v>
      </c>
      <c r="F1673" s="18">
        <v>4</v>
      </c>
      <c r="G1673" s="18">
        <v>1</v>
      </c>
      <c r="H1673" s="18">
        <v>2</v>
      </c>
      <c r="I1673" s="18"/>
      <c r="J1673" s="18"/>
      <c r="K1673" s="18"/>
      <c r="L1673" s="19" t="s">
        <v>2423</v>
      </c>
      <c r="M1673" s="19" t="s">
        <v>2421</v>
      </c>
      <c r="N1673" s="18" t="s">
        <v>469</v>
      </c>
      <c r="O1673" s="18"/>
      <c r="P1673" s="18"/>
      <c r="Q1673" s="18">
        <v>500</v>
      </c>
      <c r="R1673" s="18" t="s">
        <v>95</v>
      </c>
      <c r="S1673" s="37" t="s">
        <v>46</v>
      </c>
      <c r="T1673" s="18" t="s">
        <v>53</v>
      </c>
      <c r="U1673" s="38">
        <v>1.58</v>
      </c>
      <c r="V1673" s="38">
        <v>1.58</v>
      </c>
      <c r="W1673" s="38">
        <v>0</v>
      </c>
      <c r="X1673" s="18" t="s">
        <v>53</v>
      </c>
      <c r="Y1673" s="39"/>
      <c r="Z1673" s="16">
        <v>0</v>
      </c>
      <c r="AA1673" s="36">
        <v>3.68</v>
      </c>
      <c r="AB1673" s="36"/>
      <c r="AC1673" s="36">
        <v>3.68</v>
      </c>
      <c r="AD1673" s="38">
        <f t="shared" si="364"/>
        <v>4.0112000000000005</v>
      </c>
      <c r="AE1673" s="38">
        <f t="shared" si="365"/>
        <v>5.0140000000000011</v>
      </c>
      <c r="AF1673" s="38">
        <f t="shared" si="366"/>
        <v>5.4151200000000017</v>
      </c>
      <c r="AG1673" s="36">
        <f t="shared" si="361"/>
        <v>4.01</v>
      </c>
      <c r="AH1673" s="36">
        <f t="shared" si="362"/>
        <v>5.01</v>
      </c>
      <c r="AI1673" s="36">
        <f t="shared" si="363"/>
        <v>5.41</v>
      </c>
      <c r="AJ1673" s="40">
        <v>42783</v>
      </c>
      <c r="AK1673" s="40">
        <v>42786</v>
      </c>
      <c r="AL1673" s="17"/>
      <c r="AM1673" s="20" t="s">
        <v>10292</v>
      </c>
      <c r="AN1673" s="20"/>
      <c r="AO1673" s="20" t="s">
        <v>10156</v>
      </c>
      <c r="AP1673" s="20"/>
      <c r="AQ1673" s="20"/>
      <c r="AR1673" s="22"/>
      <c r="AS1673" s="46">
        <v>42587</v>
      </c>
      <c r="AT1673" s="173"/>
    </row>
    <row r="1674" spans="1:46" ht="47.25" customHeight="1">
      <c r="A1674" s="16">
        <v>8699548093692</v>
      </c>
      <c r="B1674" s="16" t="s">
        <v>8489</v>
      </c>
      <c r="C1674" s="16" t="s">
        <v>8490</v>
      </c>
      <c r="D1674" s="17" t="s">
        <v>87</v>
      </c>
      <c r="E1674" s="18" t="s">
        <v>87</v>
      </c>
      <c r="F1674" s="18">
        <v>0</v>
      </c>
      <c r="G1674" s="18">
        <v>2</v>
      </c>
      <c r="H1674" s="18">
        <v>1</v>
      </c>
      <c r="I1674" s="18"/>
      <c r="J1674" s="18"/>
      <c r="K1674" s="18"/>
      <c r="L1674" s="19" t="s">
        <v>8491</v>
      </c>
      <c r="M1674" s="19" t="s">
        <v>8492</v>
      </c>
      <c r="N1674" s="18" t="s">
        <v>51</v>
      </c>
      <c r="O1674" s="18" t="s">
        <v>1093</v>
      </c>
      <c r="P1674" s="18" t="s">
        <v>163</v>
      </c>
      <c r="Q1674" s="18">
        <v>120</v>
      </c>
      <c r="R1674" s="18" t="s">
        <v>45</v>
      </c>
      <c r="S1674" s="37" t="s">
        <v>96</v>
      </c>
      <c r="T1674" s="18" t="s">
        <v>284</v>
      </c>
      <c r="U1674" s="37">
        <v>405.15</v>
      </c>
      <c r="V1674" s="37">
        <v>405.15</v>
      </c>
      <c r="W1674" s="37">
        <v>405.15</v>
      </c>
      <c r="X1674" s="18" t="s">
        <v>284</v>
      </c>
      <c r="Y1674" s="39"/>
      <c r="Z1674" s="16">
        <v>0</v>
      </c>
      <c r="AA1674" s="36">
        <v>857.52</v>
      </c>
      <c r="AB1674" s="36"/>
      <c r="AC1674" s="36">
        <v>857.52</v>
      </c>
      <c r="AD1674" s="70">
        <f t="shared" si="364"/>
        <v>882.2704</v>
      </c>
      <c r="AE1674" s="70">
        <f t="shared" si="365"/>
        <v>1006.290848</v>
      </c>
      <c r="AF1674" s="70">
        <f t="shared" si="366"/>
        <v>1086.7941158400001</v>
      </c>
      <c r="AG1674" s="36">
        <f t="shared" si="361"/>
        <v>882.27</v>
      </c>
      <c r="AH1674" s="36">
        <f t="shared" si="362"/>
        <v>1006.29</v>
      </c>
      <c r="AI1674" s="36">
        <f t="shared" si="363"/>
        <v>1086.79</v>
      </c>
      <c r="AJ1674" s="40">
        <v>42419</v>
      </c>
      <c r="AK1674" s="40">
        <v>42422</v>
      </c>
      <c r="AL1674" s="22"/>
      <c r="AM1674" s="20" t="s">
        <v>184</v>
      </c>
      <c r="AN1674" s="20"/>
      <c r="AO1674" s="20" t="s">
        <v>6618</v>
      </c>
      <c r="AP1674" s="20"/>
      <c r="AQ1674" s="20"/>
      <c r="AR1674" s="22"/>
      <c r="AS1674" s="46">
        <v>42587</v>
      </c>
      <c r="AT1674" s="173"/>
    </row>
    <row r="1675" spans="1:46" ht="47.25" customHeight="1">
      <c r="A1675" s="16">
        <v>8699536760018</v>
      </c>
      <c r="B1675" s="16" t="s">
        <v>6527</v>
      </c>
      <c r="C1675" s="16" t="s">
        <v>6528</v>
      </c>
      <c r="D1675" s="17" t="s">
        <v>38</v>
      </c>
      <c r="E1675" s="18" t="s">
        <v>38</v>
      </c>
      <c r="F1675" s="18">
        <v>0</v>
      </c>
      <c r="G1675" s="18">
        <v>1</v>
      </c>
      <c r="H1675" s="18">
        <v>1</v>
      </c>
      <c r="I1675" s="18"/>
      <c r="J1675" s="18"/>
      <c r="K1675" s="18"/>
      <c r="L1675" s="19" t="s">
        <v>988</v>
      </c>
      <c r="M1675" s="19" t="s">
        <v>989</v>
      </c>
      <c r="N1675" s="18" t="s">
        <v>2585</v>
      </c>
      <c r="O1675" s="18">
        <v>4</v>
      </c>
      <c r="P1675" s="18" t="s">
        <v>163</v>
      </c>
      <c r="Q1675" s="18">
        <v>1</v>
      </c>
      <c r="R1675" s="18" t="s">
        <v>45</v>
      </c>
      <c r="S1675" s="37" t="s">
        <v>46</v>
      </c>
      <c r="T1675" s="18" t="s">
        <v>1658</v>
      </c>
      <c r="U1675" s="37">
        <v>253.15</v>
      </c>
      <c r="V1675" s="37">
        <v>253.15</v>
      </c>
      <c r="W1675" s="37">
        <v>114.03</v>
      </c>
      <c r="X1675" s="18" t="s">
        <v>1658</v>
      </c>
      <c r="Y1675" s="39"/>
      <c r="Z1675" s="16">
        <v>0</v>
      </c>
      <c r="AA1675" s="36">
        <v>241.34</v>
      </c>
      <c r="AB1675" s="36"/>
      <c r="AC1675" s="36">
        <v>241.34</v>
      </c>
      <c r="AD1675" s="70">
        <f t="shared" si="364"/>
        <v>253.76679999999999</v>
      </c>
      <c r="AE1675" s="70">
        <f t="shared" si="365"/>
        <v>302.36681599999997</v>
      </c>
      <c r="AF1675" s="70">
        <f t="shared" si="366"/>
        <v>326.55616127999997</v>
      </c>
      <c r="AG1675" s="36">
        <f t="shared" si="361"/>
        <v>253.76</v>
      </c>
      <c r="AH1675" s="36">
        <f t="shared" si="362"/>
        <v>302.36</v>
      </c>
      <c r="AI1675" s="36">
        <f t="shared" si="363"/>
        <v>326.55</v>
      </c>
      <c r="AJ1675" s="40">
        <v>42419</v>
      </c>
      <c r="AK1675" s="40">
        <v>42422</v>
      </c>
      <c r="AL1675" s="22"/>
      <c r="AM1675" s="20" t="s">
        <v>184</v>
      </c>
      <c r="AN1675" s="20"/>
      <c r="AO1675" s="20" t="s">
        <v>10163</v>
      </c>
      <c r="AP1675" s="20"/>
      <c r="AQ1675" s="20"/>
      <c r="AR1675" s="22"/>
      <c r="AS1675" s="46">
        <v>42587</v>
      </c>
      <c r="AT1675" s="173"/>
    </row>
    <row r="1676" spans="1:46" ht="47.25" customHeight="1">
      <c r="A1676" s="16">
        <v>8699548022463</v>
      </c>
      <c r="B1676" s="16" t="s">
        <v>8051</v>
      </c>
      <c r="C1676" s="16" t="s">
        <v>86</v>
      </c>
      <c r="D1676" s="17" t="s">
        <v>87</v>
      </c>
      <c r="E1676" s="18" t="s">
        <v>41</v>
      </c>
      <c r="F1676" s="18">
        <v>4</v>
      </c>
      <c r="G1676" s="18">
        <v>1</v>
      </c>
      <c r="H1676" s="18">
        <v>2</v>
      </c>
      <c r="I1676" s="18"/>
      <c r="J1676" s="18"/>
      <c r="K1676" s="18"/>
      <c r="L1676" s="19" t="s">
        <v>8057</v>
      </c>
      <c r="M1676" s="19" t="s">
        <v>2742</v>
      </c>
      <c r="N1676" s="18" t="s">
        <v>51</v>
      </c>
      <c r="O1676" s="18" t="s">
        <v>8056</v>
      </c>
      <c r="P1676" s="18" t="s">
        <v>197</v>
      </c>
      <c r="Q1676" s="18">
        <v>15</v>
      </c>
      <c r="R1676" s="18" t="s">
        <v>45</v>
      </c>
      <c r="S1676" s="37" t="s">
        <v>96</v>
      </c>
      <c r="T1676" s="18" t="s">
        <v>53</v>
      </c>
      <c r="U1676" s="37">
        <v>3.46</v>
      </c>
      <c r="V1676" s="37">
        <v>3.46</v>
      </c>
      <c r="W1676" s="37">
        <v>0</v>
      </c>
      <c r="X1676" s="18" t="s">
        <v>53</v>
      </c>
      <c r="Y1676" s="39"/>
      <c r="Z1676" s="16">
        <v>0</v>
      </c>
      <c r="AA1676" s="36">
        <v>7.32</v>
      </c>
      <c r="AB1676" s="36"/>
      <c r="AC1676" s="36">
        <v>7.32</v>
      </c>
      <c r="AD1676" s="70">
        <f t="shared" si="364"/>
        <v>7.9788000000000006</v>
      </c>
      <c r="AE1676" s="70">
        <f t="shared" si="365"/>
        <v>9.9735000000000014</v>
      </c>
      <c r="AF1676" s="70">
        <f t="shared" si="366"/>
        <v>10.771380000000002</v>
      </c>
      <c r="AG1676" s="36">
        <f t="shared" si="361"/>
        <v>7.97</v>
      </c>
      <c r="AH1676" s="36">
        <f t="shared" si="362"/>
        <v>9.9700000000000006</v>
      </c>
      <c r="AI1676" s="36">
        <f t="shared" si="363"/>
        <v>10.77</v>
      </c>
      <c r="AJ1676" s="40">
        <v>42538</v>
      </c>
      <c r="AK1676" s="40">
        <v>42542</v>
      </c>
      <c r="AL1676" s="22"/>
      <c r="AM1676" s="20" t="s">
        <v>184</v>
      </c>
      <c r="AN1676" s="20"/>
      <c r="AO1676" s="20" t="s">
        <v>4154</v>
      </c>
      <c r="AP1676" s="20"/>
      <c r="AQ1676" s="20"/>
      <c r="AR1676" s="22"/>
      <c r="AS1676" s="46">
        <v>42587</v>
      </c>
      <c r="AT1676" s="173"/>
    </row>
    <row r="1677" spans="1:46" ht="47.25" customHeight="1">
      <c r="A1677" s="16">
        <v>8699293753551</v>
      </c>
      <c r="B1677" s="16" t="s">
        <v>5026</v>
      </c>
      <c r="C1677" s="16" t="s">
        <v>5027</v>
      </c>
      <c r="D1677" s="17" t="s">
        <v>38</v>
      </c>
      <c r="E1677" s="18" t="s">
        <v>38</v>
      </c>
      <c r="F1677" s="18">
        <v>0</v>
      </c>
      <c r="G1677" s="18">
        <v>1</v>
      </c>
      <c r="H1677" s="18">
        <v>1</v>
      </c>
      <c r="I1677" s="18"/>
      <c r="J1677" s="18"/>
      <c r="K1677" s="18"/>
      <c r="L1677" s="19" t="s">
        <v>9788</v>
      </c>
      <c r="M1677" s="19" t="s">
        <v>2174</v>
      </c>
      <c r="N1677" s="18" t="s">
        <v>627</v>
      </c>
      <c r="O1677" s="18" t="s">
        <v>5031</v>
      </c>
      <c r="P1677" s="18" t="s">
        <v>3599</v>
      </c>
      <c r="Q1677" s="18">
        <v>5</v>
      </c>
      <c r="R1677" s="18" t="s">
        <v>45</v>
      </c>
      <c r="S1677" s="37" t="s">
        <v>46</v>
      </c>
      <c r="T1677" s="37" t="s">
        <v>222</v>
      </c>
      <c r="U1677" s="38">
        <v>182.3</v>
      </c>
      <c r="V1677" s="38">
        <v>182.3</v>
      </c>
      <c r="W1677" s="38">
        <v>109.38000000000001</v>
      </c>
      <c r="X1677" s="37" t="s">
        <v>222</v>
      </c>
      <c r="Y1677" s="39"/>
      <c r="Z1677" s="16">
        <v>0</v>
      </c>
      <c r="AA1677" s="36">
        <v>232.76</v>
      </c>
      <c r="AB1677" s="36"/>
      <c r="AC1677" s="36">
        <v>232.76</v>
      </c>
      <c r="AD1677" s="38">
        <f t="shared" si="364"/>
        <v>245.01519999999999</v>
      </c>
      <c r="AE1677" s="38">
        <f t="shared" si="365"/>
        <v>292.56502399999999</v>
      </c>
      <c r="AF1677" s="38">
        <f t="shared" si="366"/>
        <v>315.97022592000002</v>
      </c>
      <c r="AG1677" s="36">
        <f t="shared" si="361"/>
        <v>245.01</v>
      </c>
      <c r="AH1677" s="36">
        <f t="shared" si="362"/>
        <v>292.56</v>
      </c>
      <c r="AI1677" s="36">
        <f t="shared" si="363"/>
        <v>315.97000000000003</v>
      </c>
      <c r="AJ1677" s="40">
        <v>42790</v>
      </c>
      <c r="AK1677" s="40">
        <v>42794</v>
      </c>
      <c r="AL1677" s="18"/>
      <c r="AM1677" s="20" t="s">
        <v>184</v>
      </c>
      <c r="AN1677" s="20"/>
      <c r="AO1677" s="20" t="s">
        <v>10229</v>
      </c>
      <c r="AP1677" s="20"/>
      <c r="AQ1677" s="20"/>
      <c r="AR1677" s="22"/>
      <c r="AS1677" s="46">
        <v>42587</v>
      </c>
      <c r="AT1677" s="173"/>
    </row>
    <row r="1678" spans="1:46" ht="47.25" customHeight="1">
      <c r="A1678" s="16">
        <v>8699293753544</v>
      </c>
      <c r="B1678" s="16" t="s">
        <v>5026</v>
      </c>
      <c r="C1678" s="16" t="s">
        <v>5027</v>
      </c>
      <c r="D1678" s="17" t="s">
        <v>38</v>
      </c>
      <c r="E1678" s="18" t="s">
        <v>38</v>
      </c>
      <c r="F1678" s="18">
        <v>0</v>
      </c>
      <c r="G1678" s="18">
        <v>1</v>
      </c>
      <c r="H1678" s="18">
        <v>1</v>
      </c>
      <c r="I1678" s="18"/>
      <c r="J1678" s="18"/>
      <c r="K1678" s="18"/>
      <c r="L1678" s="19" t="s">
        <v>9790</v>
      </c>
      <c r="M1678" s="19" t="s">
        <v>2174</v>
      </c>
      <c r="N1678" s="18" t="s">
        <v>627</v>
      </c>
      <c r="O1678" s="18" t="s">
        <v>5634</v>
      </c>
      <c r="P1678" s="18" t="s">
        <v>3599</v>
      </c>
      <c r="Q1678" s="18">
        <v>5</v>
      </c>
      <c r="R1678" s="18" t="s">
        <v>45</v>
      </c>
      <c r="S1678" s="37" t="s">
        <v>46</v>
      </c>
      <c r="T1678" s="37" t="s">
        <v>222</v>
      </c>
      <c r="U1678" s="38">
        <v>91.15</v>
      </c>
      <c r="V1678" s="38">
        <v>91.15</v>
      </c>
      <c r="W1678" s="38">
        <v>54.69</v>
      </c>
      <c r="X1678" s="37" t="s">
        <v>222</v>
      </c>
      <c r="Y1678" s="39"/>
      <c r="Z1678" s="16">
        <v>0</v>
      </c>
      <c r="AA1678" s="36">
        <v>128.08000000000001</v>
      </c>
      <c r="AB1678" s="36"/>
      <c r="AC1678" s="36">
        <v>128.08000000000001</v>
      </c>
      <c r="AD1678" s="38">
        <f t="shared" si="364"/>
        <v>136.8032</v>
      </c>
      <c r="AE1678" s="38">
        <f t="shared" si="365"/>
        <v>168.37571200000002</v>
      </c>
      <c r="AF1678" s="38">
        <f t="shared" si="366"/>
        <v>181.84576896000004</v>
      </c>
      <c r="AG1678" s="36">
        <f t="shared" si="361"/>
        <v>136.80000000000001</v>
      </c>
      <c r="AH1678" s="36">
        <f t="shared" si="362"/>
        <v>168.37</v>
      </c>
      <c r="AI1678" s="36">
        <f t="shared" si="363"/>
        <v>181.84</v>
      </c>
      <c r="AJ1678" s="40">
        <v>42790</v>
      </c>
      <c r="AK1678" s="40">
        <v>42794</v>
      </c>
      <c r="AL1678" s="18"/>
      <c r="AM1678" s="20" t="s">
        <v>184</v>
      </c>
      <c r="AN1678" s="20"/>
      <c r="AO1678" s="20" t="s">
        <v>10147</v>
      </c>
      <c r="AP1678" s="20"/>
      <c r="AQ1678" s="20"/>
      <c r="AR1678" s="22"/>
      <c r="AS1678" s="46">
        <v>42587</v>
      </c>
      <c r="AT1678" s="173"/>
    </row>
    <row r="1679" spans="1:46" ht="47.25" customHeight="1">
      <c r="A1679" s="16">
        <v>8699293752264</v>
      </c>
      <c r="B1679" s="16" t="s">
        <v>5026</v>
      </c>
      <c r="C1679" s="16" t="s">
        <v>5027</v>
      </c>
      <c r="D1679" s="17" t="s">
        <v>323</v>
      </c>
      <c r="E1679" s="18" t="s">
        <v>323</v>
      </c>
      <c r="F1679" s="18">
        <v>0</v>
      </c>
      <c r="G1679" s="18">
        <v>1</v>
      </c>
      <c r="H1679" s="18">
        <v>1</v>
      </c>
      <c r="I1679" s="18"/>
      <c r="J1679" s="18"/>
      <c r="K1679" s="18"/>
      <c r="L1679" s="19" t="s">
        <v>10837</v>
      </c>
      <c r="M1679" s="19" t="s">
        <v>2174</v>
      </c>
      <c r="N1679" s="18" t="s">
        <v>627</v>
      </c>
      <c r="O1679" s="18" t="s">
        <v>5031</v>
      </c>
      <c r="P1679" s="18" t="s">
        <v>3599</v>
      </c>
      <c r="Q1679" s="18">
        <v>5</v>
      </c>
      <c r="R1679" s="18" t="s">
        <v>95</v>
      </c>
      <c r="S1679" s="37" t="s">
        <v>46</v>
      </c>
      <c r="T1679" s="37" t="s">
        <v>222</v>
      </c>
      <c r="U1679" s="38">
        <v>182.3</v>
      </c>
      <c r="V1679" s="38">
        <v>182.3</v>
      </c>
      <c r="W1679" s="38">
        <v>109.38000000000001</v>
      </c>
      <c r="X1679" s="37" t="s">
        <v>222</v>
      </c>
      <c r="Y1679" s="39"/>
      <c r="Z1679" s="16">
        <v>0</v>
      </c>
      <c r="AA1679" s="36">
        <v>267.67</v>
      </c>
      <c r="AB1679" s="36"/>
      <c r="AC1679" s="36">
        <v>267.67</v>
      </c>
      <c r="AD1679" s="38">
        <f t="shared" si="364"/>
        <v>280.6234</v>
      </c>
      <c r="AE1679" s="38">
        <f t="shared" si="365"/>
        <v>332.44620800000001</v>
      </c>
      <c r="AF1679" s="38">
        <f t="shared" si="366"/>
        <v>359.04190464000004</v>
      </c>
      <c r="AG1679" s="36">
        <f t="shared" si="361"/>
        <v>280.62</v>
      </c>
      <c r="AH1679" s="36">
        <f t="shared" si="362"/>
        <v>332.44</v>
      </c>
      <c r="AI1679" s="36">
        <f t="shared" si="363"/>
        <v>359.04</v>
      </c>
      <c r="AJ1679" s="40">
        <v>43146</v>
      </c>
      <c r="AK1679" s="40">
        <v>43150</v>
      </c>
      <c r="AL1679" s="17">
        <v>1</v>
      </c>
      <c r="AM1679" s="17" t="s">
        <v>3754</v>
      </c>
      <c r="AN1679" s="17"/>
      <c r="AO1679" s="20" t="s">
        <v>10150</v>
      </c>
      <c r="AP1679" s="20"/>
      <c r="AQ1679" s="20"/>
      <c r="AR1679" s="22"/>
      <c r="AS1679" s="46">
        <v>42587</v>
      </c>
      <c r="AT1679" s="173"/>
    </row>
    <row r="1680" spans="1:46" ht="47.25" customHeight="1">
      <c r="A1680" s="16">
        <v>8699293752257</v>
      </c>
      <c r="B1680" s="16" t="s">
        <v>5026</v>
      </c>
      <c r="C1680" s="16" t="s">
        <v>5027</v>
      </c>
      <c r="D1680" s="17" t="s">
        <v>323</v>
      </c>
      <c r="E1680" s="18" t="s">
        <v>323</v>
      </c>
      <c r="F1680" s="18">
        <v>0</v>
      </c>
      <c r="G1680" s="18">
        <v>1</v>
      </c>
      <c r="H1680" s="18">
        <v>1</v>
      </c>
      <c r="I1680" s="18"/>
      <c r="J1680" s="18"/>
      <c r="K1680" s="18"/>
      <c r="L1680" s="19" t="s">
        <v>10834</v>
      </c>
      <c r="M1680" s="19" t="s">
        <v>2174</v>
      </c>
      <c r="N1680" s="18" t="s">
        <v>627</v>
      </c>
      <c r="O1680" s="18" t="s">
        <v>5634</v>
      </c>
      <c r="P1680" s="18" t="s">
        <v>3599</v>
      </c>
      <c r="Q1680" s="18">
        <v>5</v>
      </c>
      <c r="R1680" s="18" t="s">
        <v>95</v>
      </c>
      <c r="S1680" s="37" t="s">
        <v>46</v>
      </c>
      <c r="T1680" s="37" t="s">
        <v>222</v>
      </c>
      <c r="U1680" s="38">
        <v>91.15</v>
      </c>
      <c r="V1680" s="38">
        <v>91.15</v>
      </c>
      <c r="W1680" s="38">
        <v>54.69</v>
      </c>
      <c r="X1680" s="37" t="s">
        <v>222</v>
      </c>
      <c r="Y1680" s="39"/>
      <c r="Z1680" s="16">
        <v>0</v>
      </c>
      <c r="AA1680" s="36">
        <v>147.30000000000001</v>
      </c>
      <c r="AB1680" s="36"/>
      <c r="AC1680" s="36">
        <v>147.30000000000001</v>
      </c>
      <c r="AD1680" s="38">
        <f t="shared" si="364"/>
        <v>156.792</v>
      </c>
      <c r="AE1680" s="38">
        <f t="shared" si="365"/>
        <v>191.56272000000001</v>
      </c>
      <c r="AF1680" s="38">
        <f t="shared" si="366"/>
        <v>206.88773760000004</v>
      </c>
      <c r="AG1680" s="36">
        <f t="shared" si="361"/>
        <v>156.79</v>
      </c>
      <c r="AH1680" s="36">
        <f t="shared" si="362"/>
        <v>191.56</v>
      </c>
      <c r="AI1680" s="36">
        <f t="shared" si="363"/>
        <v>206.88</v>
      </c>
      <c r="AJ1680" s="40">
        <v>43146</v>
      </c>
      <c r="AK1680" s="40">
        <v>43150</v>
      </c>
      <c r="AL1680" s="17">
        <v>1</v>
      </c>
      <c r="AM1680" s="17" t="s">
        <v>3754</v>
      </c>
      <c r="AN1680" s="17"/>
      <c r="AO1680" s="20" t="s">
        <v>868</v>
      </c>
      <c r="AP1680" s="20"/>
      <c r="AQ1680" s="20"/>
      <c r="AR1680" s="22"/>
      <c r="AS1680" s="46">
        <v>42587</v>
      </c>
      <c r="AT1680" s="173"/>
    </row>
    <row r="1681" spans="1:46" ht="47.25" customHeight="1">
      <c r="A1681" s="16">
        <v>8699536090351</v>
      </c>
      <c r="B1681" s="16" t="s">
        <v>4329</v>
      </c>
      <c r="C1681" s="16" t="s">
        <v>4331</v>
      </c>
      <c r="D1681" s="17" t="s">
        <v>323</v>
      </c>
      <c r="E1681" s="18" t="s">
        <v>323</v>
      </c>
      <c r="F1681" s="18">
        <v>0</v>
      </c>
      <c r="G1681" s="18">
        <v>1</v>
      </c>
      <c r="H1681" s="18">
        <v>1</v>
      </c>
      <c r="I1681" s="18"/>
      <c r="J1681" s="18"/>
      <c r="K1681" s="18"/>
      <c r="L1681" s="19" t="s">
        <v>6243</v>
      </c>
      <c r="M1681" s="19" t="s">
        <v>539</v>
      </c>
      <c r="N1681" s="18" t="s">
        <v>2585</v>
      </c>
      <c r="O1681" s="18">
        <v>75</v>
      </c>
      <c r="P1681" s="18" t="s">
        <v>163</v>
      </c>
      <c r="Q1681" s="18">
        <v>28</v>
      </c>
      <c r="R1681" s="18" t="s">
        <v>95</v>
      </c>
      <c r="S1681" s="37" t="s">
        <v>46</v>
      </c>
      <c r="T1681" s="18" t="s">
        <v>238</v>
      </c>
      <c r="U1681" s="38">
        <v>10.26</v>
      </c>
      <c r="V1681" s="38">
        <v>32.06</v>
      </c>
      <c r="W1681" s="38">
        <v>10.26</v>
      </c>
      <c r="X1681" s="18" t="s">
        <v>238</v>
      </c>
      <c r="Y1681" s="39"/>
      <c r="Z1681" s="16">
        <v>0</v>
      </c>
      <c r="AA1681" s="45">
        <v>20.97</v>
      </c>
      <c r="AB1681" s="36"/>
      <c r="AC1681" s="36">
        <v>20.97</v>
      </c>
      <c r="AD1681" s="36">
        <v>22.74</v>
      </c>
      <c r="AE1681" s="36">
        <v>28.43</v>
      </c>
      <c r="AF1681" s="36">
        <v>30.7</v>
      </c>
      <c r="AG1681" s="36">
        <f t="shared" ref="AG1681:AG1705" si="367">TRUNC(AD1681,2)</f>
        <v>22.74</v>
      </c>
      <c r="AH1681" s="36">
        <f t="shared" ref="AH1681:AH1705" si="368">TRUNC(AE1681,2)</f>
        <v>28.43</v>
      </c>
      <c r="AI1681" s="36">
        <f t="shared" ref="AI1681:AI1705" si="369">TRUNC(AF1681,2)</f>
        <v>30.7</v>
      </c>
      <c r="AJ1681" s="40">
        <v>42783</v>
      </c>
      <c r="AK1681" s="40">
        <v>42786</v>
      </c>
      <c r="AL1681" s="17"/>
      <c r="AM1681" s="20" t="s">
        <v>477</v>
      </c>
      <c r="AN1681" s="20"/>
      <c r="AO1681" s="20" t="s">
        <v>5829</v>
      </c>
      <c r="AP1681" s="20"/>
      <c r="AQ1681" s="20"/>
      <c r="AR1681" s="22"/>
      <c r="AS1681" s="46">
        <v>42587</v>
      </c>
      <c r="AT1681" s="173"/>
    </row>
    <row r="1682" spans="1:46" ht="47.25" customHeight="1">
      <c r="A1682" s="16">
        <v>8699536090955</v>
      </c>
      <c r="B1682" s="16" t="s">
        <v>4329</v>
      </c>
      <c r="C1682" s="16" t="s">
        <v>4331</v>
      </c>
      <c r="D1682" s="17" t="s">
        <v>323</v>
      </c>
      <c r="E1682" s="18" t="s">
        <v>323</v>
      </c>
      <c r="F1682" s="18">
        <v>0</v>
      </c>
      <c r="G1682" s="18">
        <v>1</v>
      </c>
      <c r="H1682" s="18">
        <v>1</v>
      </c>
      <c r="I1682" s="18"/>
      <c r="J1682" s="18"/>
      <c r="K1682" s="18"/>
      <c r="L1682" s="19" t="s">
        <v>4334</v>
      </c>
      <c r="M1682" s="19" t="s">
        <v>539</v>
      </c>
      <c r="N1682" s="18" t="s">
        <v>2585</v>
      </c>
      <c r="O1682" s="18">
        <v>75</v>
      </c>
      <c r="P1682" s="18" t="s">
        <v>163</v>
      </c>
      <c r="Q1682" s="18">
        <v>90</v>
      </c>
      <c r="R1682" s="18" t="s">
        <v>95</v>
      </c>
      <c r="S1682" s="37" t="s">
        <v>46</v>
      </c>
      <c r="T1682" s="18" t="s">
        <v>331</v>
      </c>
      <c r="U1682" s="38">
        <v>34.61</v>
      </c>
      <c r="V1682" s="38">
        <v>164.7</v>
      </c>
      <c r="W1682" s="38">
        <v>34.61</v>
      </c>
      <c r="X1682" s="18" t="s">
        <v>331</v>
      </c>
      <c r="Y1682" s="39"/>
      <c r="Z1682" s="16">
        <v>0</v>
      </c>
      <c r="AA1682" s="45">
        <v>67.78</v>
      </c>
      <c r="AB1682" s="36"/>
      <c r="AC1682" s="36">
        <v>67.78</v>
      </c>
      <c r="AD1682" s="36">
        <v>73.12</v>
      </c>
      <c r="AE1682" s="36">
        <v>91.4</v>
      </c>
      <c r="AF1682" s="36">
        <v>98.71</v>
      </c>
      <c r="AG1682" s="36">
        <f t="shared" si="367"/>
        <v>73.12</v>
      </c>
      <c r="AH1682" s="36">
        <f t="shared" si="368"/>
        <v>91.4</v>
      </c>
      <c r="AI1682" s="36">
        <f t="shared" si="369"/>
        <v>98.71</v>
      </c>
      <c r="AJ1682" s="40">
        <v>42783</v>
      </c>
      <c r="AK1682" s="40">
        <v>42786</v>
      </c>
      <c r="AL1682" s="17"/>
      <c r="AM1682" s="20" t="s">
        <v>477</v>
      </c>
      <c r="AN1682" s="20"/>
      <c r="AO1682" s="20" t="s">
        <v>5829</v>
      </c>
      <c r="AP1682" s="20"/>
      <c r="AQ1682" s="20"/>
      <c r="AR1682" s="22"/>
      <c r="AS1682" s="46">
        <v>42587</v>
      </c>
      <c r="AT1682" s="173"/>
    </row>
    <row r="1683" spans="1:46" ht="47.25" customHeight="1">
      <c r="A1683" s="16">
        <v>8699809098008</v>
      </c>
      <c r="B1683" s="16" t="s">
        <v>6647</v>
      </c>
      <c r="C1683" s="16" t="s">
        <v>6648</v>
      </c>
      <c r="D1683" s="17" t="s">
        <v>87</v>
      </c>
      <c r="E1683" s="18" t="s">
        <v>87</v>
      </c>
      <c r="F1683" s="18">
        <v>0</v>
      </c>
      <c r="G1683" s="73" t="s">
        <v>2260</v>
      </c>
      <c r="H1683" s="18">
        <v>1</v>
      </c>
      <c r="I1683" s="18"/>
      <c r="J1683" s="18"/>
      <c r="K1683" s="18"/>
      <c r="L1683" s="19" t="s">
        <v>6820</v>
      </c>
      <c r="M1683" s="19" t="s">
        <v>520</v>
      </c>
      <c r="N1683" s="18" t="s">
        <v>310</v>
      </c>
      <c r="O1683" s="18">
        <v>150</v>
      </c>
      <c r="P1683" s="18" t="s">
        <v>163</v>
      </c>
      <c r="Q1683" s="18">
        <v>28</v>
      </c>
      <c r="R1683" s="18" t="s">
        <v>45</v>
      </c>
      <c r="S1683" s="37" t="s">
        <v>96</v>
      </c>
      <c r="T1683" s="18" t="s">
        <v>238</v>
      </c>
      <c r="U1683" s="37">
        <v>4.96</v>
      </c>
      <c r="V1683" s="37">
        <v>12.55</v>
      </c>
      <c r="W1683" s="37">
        <v>4.96</v>
      </c>
      <c r="X1683" s="18" t="s">
        <v>238</v>
      </c>
      <c r="Y1683" s="39"/>
      <c r="Z1683" s="16">
        <v>0</v>
      </c>
      <c r="AA1683" s="36">
        <v>10.49</v>
      </c>
      <c r="AB1683" s="36"/>
      <c r="AC1683" s="36">
        <v>10.49</v>
      </c>
      <c r="AD1683" s="70">
        <f t="shared" ref="AD1683:AD1705" si="370">IF(Z1683=2,AC1683*1.08,IF(AC1683&lt;=10,(AC1683*1.09),IF(AC1683&lt;=50,(10*1.09)+((AC1683-10)*1.08),IF(AC1683&lt;=100,(10*1.09)+((50-10)*1.08)+((AC1683-50)*1.07),IF(AC1683&lt;=200,(10*1.09)+((50-10)*1.08)+((100-50)*1.07)+((AC1683-100)*1.04),(10*1.09)+((50-10)*1.08)+((100-50)*1.07)+((200-100)*1.04)+((AC1683-200)*1.02))))))</f>
        <v>11.4292</v>
      </c>
      <c r="AE1683" s="70">
        <f t="shared" ref="AE1683:AE1705" si="371">IF(Z1683=1,AD1683*1.08,IF(Z1683=2,0,IF(AC1683&lt;=100,(AD1683*1.25),IF(AC1683&lt;=200,134.5+((AC1683-100)*1.04*1.16),255.14+((AC1683-200)*1.02*1.12)))))</f>
        <v>14.2865</v>
      </c>
      <c r="AF1683" s="70">
        <f t="shared" ref="AF1683:AF1705" si="372">IF(Z1683=1,0,(AE1683*1.08))</f>
        <v>15.42942</v>
      </c>
      <c r="AG1683" s="36">
        <f t="shared" si="367"/>
        <v>11.42</v>
      </c>
      <c r="AH1683" s="36">
        <f t="shared" si="368"/>
        <v>14.28</v>
      </c>
      <c r="AI1683" s="36">
        <f t="shared" si="369"/>
        <v>15.42</v>
      </c>
      <c r="AJ1683" s="40">
        <v>42545</v>
      </c>
      <c r="AK1683" s="40">
        <v>42547</v>
      </c>
      <c r="AL1683" s="22"/>
      <c r="AM1683" s="20" t="s">
        <v>335</v>
      </c>
      <c r="AN1683" s="20"/>
      <c r="AO1683" s="20" t="s">
        <v>5829</v>
      </c>
      <c r="AP1683" s="20"/>
      <c r="AQ1683" s="20"/>
      <c r="AR1683" s="22"/>
      <c r="AS1683" s="46">
        <v>42587</v>
      </c>
      <c r="AT1683" s="173"/>
    </row>
    <row r="1684" spans="1:46" ht="47.25" customHeight="1">
      <c r="A1684" s="16">
        <v>8699809097742</v>
      </c>
      <c r="B1684" s="16" t="s">
        <v>6647</v>
      </c>
      <c r="C1684" s="16" t="s">
        <v>6648</v>
      </c>
      <c r="D1684" s="17" t="s">
        <v>87</v>
      </c>
      <c r="E1684" s="18" t="s">
        <v>87</v>
      </c>
      <c r="F1684" s="18">
        <v>0</v>
      </c>
      <c r="G1684" s="73" t="s">
        <v>2260</v>
      </c>
      <c r="H1684" s="18">
        <v>1</v>
      </c>
      <c r="I1684" s="18"/>
      <c r="J1684" s="18"/>
      <c r="K1684" s="18"/>
      <c r="L1684" s="19" t="s">
        <v>6783</v>
      </c>
      <c r="M1684" s="19" t="s">
        <v>520</v>
      </c>
      <c r="N1684" s="18" t="s">
        <v>310</v>
      </c>
      <c r="O1684" s="18">
        <v>300</v>
      </c>
      <c r="P1684" s="18" t="s">
        <v>163</v>
      </c>
      <c r="Q1684" s="18">
        <v>28</v>
      </c>
      <c r="R1684" s="18" t="s">
        <v>45</v>
      </c>
      <c r="S1684" s="37" t="s">
        <v>96</v>
      </c>
      <c r="T1684" s="37"/>
      <c r="U1684" s="37"/>
      <c r="V1684" s="37">
        <v>15.02</v>
      </c>
      <c r="W1684" s="37">
        <v>8.3699999999999992</v>
      </c>
      <c r="X1684" s="18" t="s">
        <v>222</v>
      </c>
      <c r="Y1684" s="18"/>
      <c r="Z1684" s="16">
        <v>0</v>
      </c>
      <c r="AA1684" s="16"/>
      <c r="AB1684" s="16"/>
      <c r="AC1684" s="36">
        <v>17.239999999999998</v>
      </c>
      <c r="AD1684" s="70">
        <f t="shared" si="370"/>
        <v>18.719200000000001</v>
      </c>
      <c r="AE1684" s="70">
        <f t="shared" si="371"/>
        <v>23.399000000000001</v>
      </c>
      <c r="AF1684" s="70">
        <f t="shared" si="372"/>
        <v>25.270920000000004</v>
      </c>
      <c r="AG1684" s="36">
        <f t="shared" si="367"/>
        <v>18.71</v>
      </c>
      <c r="AH1684" s="36">
        <f t="shared" si="368"/>
        <v>23.39</v>
      </c>
      <c r="AI1684" s="36">
        <f t="shared" si="369"/>
        <v>25.27</v>
      </c>
      <c r="AJ1684" s="40">
        <v>42419</v>
      </c>
      <c r="AK1684" s="40">
        <v>42422</v>
      </c>
      <c r="AL1684" s="22"/>
      <c r="AM1684" s="20"/>
      <c r="AN1684" s="20"/>
      <c r="AO1684" s="20" t="s">
        <v>9932</v>
      </c>
      <c r="AP1684" s="20"/>
      <c r="AQ1684" s="20"/>
      <c r="AR1684" s="22"/>
      <c r="AS1684" s="46">
        <v>42587</v>
      </c>
      <c r="AT1684" s="173"/>
    </row>
    <row r="1685" spans="1:46" ht="47.25" customHeight="1">
      <c r="A1685" s="16">
        <v>8699542090291</v>
      </c>
      <c r="B1685" s="16" t="s">
        <v>6647</v>
      </c>
      <c r="C1685" s="16" t="s">
        <v>6648</v>
      </c>
      <c r="D1685" s="17" t="s">
        <v>87</v>
      </c>
      <c r="E1685" s="18" t="s">
        <v>87</v>
      </c>
      <c r="F1685" s="18">
        <v>0</v>
      </c>
      <c r="G1685" s="73" t="s">
        <v>2260</v>
      </c>
      <c r="H1685" s="18">
        <v>1</v>
      </c>
      <c r="I1685" s="18"/>
      <c r="J1685" s="18"/>
      <c r="K1685" s="18"/>
      <c r="L1685" s="19" t="s">
        <v>6783</v>
      </c>
      <c r="M1685" s="19" t="s">
        <v>520</v>
      </c>
      <c r="N1685" s="18" t="s">
        <v>5338</v>
      </c>
      <c r="O1685" s="18">
        <v>300</v>
      </c>
      <c r="P1685" s="18" t="s">
        <v>163</v>
      </c>
      <c r="Q1685" s="18">
        <v>28</v>
      </c>
      <c r="R1685" s="18" t="s">
        <v>45</v>
      </c>
      <c r="S1685" s="37" t="s">
        <v>96</v>
      </c>
      <c r="T1685" s="37"/>
      <c r="U1685" s="37"/>
      <c r="V1685" s="37">
        <v>15.02</v>
      </c>
      <c r="W1685" s="37">
        <v>8.3699999999999992</v>
      </c>
      <c r="X1685" s="18" t="s">
        <v>222</v>
      </c>
      <c r="Y1685" s="18"/>
      <c r="Z1685" s="16">
        <v>0</v>
      </c>
      <c r="AA1685" s="16"/>
      <c r="AB1685" s="16"/>
      <c r="AC1685" s="36">
        <v>17.239999999999998</v>
      </c>
      <c r="AD1685" s="70">
        <f t="shared" si="370"/>
        <v>18.719200000000001</v>
      </c>
      <c r="AE1685" s="70">
        <f t="shared" si="371"/>
        <v>23.399000000000001</v>
      </c>
      <c r="AF1685" s="70">
        <f t="shared" si="372"/>
        <v>25.270920000000004</v>
      </c>
      <c r="AG1685" s="36">
        <f t="shared" si="367"/>
        <v>18.71</v>
      </c>
      <c r="AH1685" s="36">
        <f t="shared" si="368"/>
        <v>23.39</v>
      </c>
      <c r="AI1685" s="36">
        <f t="shared" si="369"/>
        <v>25.27</v>
      </c>
      <c r="AJ1685" s="40">
        <v>42419</v>
      </c>
      <c r="AK1685" s="40">
        <v>42422</v>
      </c>
      <c r="AL1685" s="22"/>
      <c r="AM1685" s="20"/>
      <c r="AN1685" s="20"/>
      <c r="AO1685" s="20" t="s">
        <v>9932</v>
      </c>
      <c r="AP1685" s="20"/>
      <c r="AQ1685" s="20"/>
      <c r="AR1685" s="22"/>
      <c r="AS1685" s="46">
        <v>42587</v>
      </c>
      <c r="AT1685" s="173"/>
    </row>
    <row r="1686" spans="1:46" ht="47.25" customHeight="1">
      <c r="A1686" s="16">
        <v>8699809097735</v>
      </c>
      <c r="B1686" s="16" t="s">
        <v>6647</v>
      </c>
      <c r="C1686" s="16" t="s">
        <v>6648</v>
      </c>
      <c r="D1686" s="17" t="s">
        <v>87</v>
      </c>
      <c r="E1686" s="18" t="s">
        <v>87</v>
      </c>
      <c r="F1686" s="18">
        <v>0</v>
      </c>
      <c r="G1686" s="73" t="s">
        <v>2260</v>
      </c>
      <c r="H1686" s="18">
        <v>1</v>
      </c>
      <c r="I1686" s="18"/>
      <c r="J1686" s="18"/>
      <c r="K1686" s="18"/>
      <c r="L1686" s="19" t="s">
        <v>6649</v>
      </c>
      <c r="M1686" s="19" t="s">
        <v>520</v>
      </c>
      <c r="N1686" s="18" t="s">
        <v>310</v>
      </c>
      <c r="O1686" s="18">
        <v>75</v>
      </c>
      <c r="P1686" s="18" t="s">
        <v>163</v>
      </c>
      <c r="Q1686" s="18">
        <v>28</v>
      </c>
      <c r="R1686" s="18" t="s">
        <v>45</v>
      </c>
      <c r="S1686" s="37" t="s">
        <v>96</v>
      </c>
      <c r="T1686" s="18" t="s">
        <v>238</v>
      </c>
      <c r="U1686" s="37">
        <v>10.15</v>
      </c>
      <c r="V1686" s="37">
        <v>10.15</v>
      </c>
      <c r="W1686" s="37">
        <v>2.4700000000000002</v>
      </c>
      <c r="X1686" s="18" t="s">
        <v>238</v>
      </c>
      <c r="Y1686" s="39"/>
      <c r="Z1686" s="16">
        <v>0</v>
      </c>
      <c r="AA1686" s="36">
        <v>5.22</v>
      </c>
      <c r="AB1686" s="36"/>
      <c r="AC1686" s="36">
        <v>5.22</v>
      </c>
      <c r="AD1686" s="70">
        <f t="shared" si="370"/>
        <v>5.6898</v>
      </c>
      <c r="AE1686" s="70">
        <f t="shared" si="371"/>
        <v>7.1122499999999995</v>
      </c>
      <c r="AF1686" s="70">
        <f t="shared" si="372"/>
        <v>7.6812300000000002</v>
      </c>
      <c r="AG1686" s="36">
        <f t="shared" si="367"/>
        <v>5.68</v>
      </c>
      <c r="AH1686" s="36">
        <f t="shared" si="368"/>
        <v>7.11</v>
      </c>
      <c r="AI1686" s="36">
        <f t="shared" si="369"/>
        <v>7.68</v>
      </c>
      <c r="AJ1686" s="40">
        <v>42552</v>
      </c>
      <c r="AK1686" s="40">
        <v>42556</v>
      </c>
      <c r="AL1686" s="22"/>
      <c r="AM1686" s="20" t="s">
        <v>335</v>
      </c>
      <c r="AN1686" s="20"/>
      <c r="AO1686" s="20" t="s">
        <v>9932</v>
      </c>
      <c r="AP1686" s="20"/>
      <c r="AQ1686" s="20"/>
      <c r="AR1686" s="22"/>
      <c r="AS1686" s="46">
        <v>42587</v>
      </c>
      <c r="AT1686" s="173"/>
    </row>
    <row r="1687" spans="1:46" ht="47.25" customHeight="1">
      <c r="A1687" s="16">
        <v>8699809098145</v>
      </c>
      <c r="B1687" s="16" t="s">
        <v>8713</v>
      </c>
      <c r="C1687" s="16" t="s">
        <v>8714</v>
      </c>
      <c r="D1687" s="17" t="s">
        <v>87</v>
      </c>
      <c r="E1687" s="18" t="s">
        <v>87</v>
      </c>
      <c r="F1687" s="18">
        <v>0</v>
      </c>
      <c r="G1687" s="18">
        <v>1</v>
      </c>
      <c r="H1687" s="18">
        <v>1</v>
      </c>
      <c r="I1687" s="18"/>
      <c r="J1687" s="18"/>
      <c r="K1687" s="18"/>
      <c r="L1687" s="19" t="s">
        <v>10055</v>
      </c>
      <c r="M1687" s="19" t="s">
        <v>525</v>
      </c>
      <c r="N1687" s="18" t="s">
        <v>281</v>
      </c>
      <c r="O1687" s="18" t="s">
        <v>10056</v>
      </c>
      <c r="P1687" s="18" t="s">
        <v>163</v>
      </c>
      <c r="Q1687" s="18">
        <v>90</v>
      </c>
      <c r="R1687" s="18" t="s">
        <v>95</v>
      </c>
      <c r="S1687" s="37" t="s">
        <v>96</v>
      </c>
      <c r="T1687" s="18" t="s">
        <v>284</v>
      </c>
      <c r="U1687" s="38">
        <v>22.5</v>
      </c>
      <c r="V1687" s="38">
        <v>42.56</v>
      </c>
      <c r="W1687" s="38">
        <v>22.5</v>
      </c>
      <c r="X1687" s="18" t="s">
        <v>284</v>
      </c>
      <c r="Y1687" s="39"/>
      <c r="Z1687" s="16">
        <v>0</v>
      </c>
      <c r="AA1687" s="45">
        <v>47.16</v>
      </c>
      <c r="AB1687" s="36"/>
      <c r="AC1687" s="36">
        <v>47.16</v>
      </c>
      <c r="AD1687" s="38">
        <f t="shared" si="370"/>
        <v>51.032799999999995</v>
      </c>
      <c r="AE1687" s="38">
        <f t="shared" si="371"/>
        <v>63.790999999999997</v>
      </c>
      <c r="AF1687" s="38">
        <f t="shared" si="372"/>
        <v>68.894279999999995</v>
      </c>
      <c r="AG1687" s="36">
        <f t="shared" si="367"/>
        <v>51.03</v>
      </c>
      <c r="AH1687" s="36">
        <f t="shared" si="368"/>
        <v>63.79</v>
      </c>
      <c r="AI1687" s="36">
        <f t="shared" si="369"/>
        <v>68.89</v>
      </c>
      <c r="AJ1687" s="40">
        <v>42783</v>
      </c>
      <c r="AK1687" s="40">
        <v>42786</v>
      </c>
      <c r="AL1687" s="17"/>
      <c r="AM1687" s="20" t="s">
        <v>2123</v>
      </c>
      <c r="AN1687" s="20"/>
      <c r="AO1687" s="20" t="s">
        <v>9932</v>
      </c>
      <c r="AP1687" s="20"/>
      <c r="AQ1687" s="20"/>
      <c r="AR1687" s="22"/>
      <c r="AS1687" s="46">
        <v>42587</v>
      </c>
      <c r="AT1687" s="173"/>
    </row>
    <row r="1688" spans="1:46" ht="47.25" customHeight="1">
      <c r="A1688" s="16">
        <v>8699809098145</v>
      </c>
      <c r="B1688" s="16" t="s">
        <v>8713</v>
      </c>
      <c r="C1688" s="16" t="s">
        <v>8714</v>
      </c>
      <c r="D1688" s="17" t="s">
        <v>87</v>
      </c>
      <c r="E1688" s="18" t="s">
        <v>87</v>
      </c>
      <c r="F1688" s="18">
        <v>0</v>
      </c>
      <c r="G1688" s="18">
        <v>1</v>
      </c>
      <c r="H1688" s="18">
        <v>1</v>
      </c>
      <c r="I1688" s="18"/>
      <c r="J1688" s="18"/>
      <c r="K1688" s="18"/>
      <c r="L1688" s="19" t="s">
        <v>10055</v>
      </c>
      <c r="M1688" s="19" t="s">
        <v>525</v>
      </c>
      <c r="N1688" s="18" t="s">
        <v>310</v>
      </c>
      <c r="O1688" s="18" t="s">
        <v>10056</v>
      </c>
      <c r="P1688" s="18" t="s">
        <v>163</v>
      </c>
      <c r="Q1688" s="18">
        <v>90</v>
      </c>
      <c r="R1688" s="18" t="s">
        <v>45</v>
      </c>
      <c r="S1688" s="37" t="s">
        <v>96</v>
      </c>
      <c r="T1688" s="37"/>
      <c r="U1688" s="37"/>
      <c r="V1688" s="37">
        <v>42.56</v>
      </c>
      <c r="W1688" s="37">
        <v>25.53</v>
      </c>
      <c r="X1688" s="18" t="s">
        <v>284</v>
      </c>
      <c r="Y1688" s="18"/>
      <c r="Z1688" s="16">
        <v>0</v>
      </c>
      <c r="AA1688" s="16"/>
      <c r="AB1688" s="16"/>
      <c r="AC1688" s="36">
        <v>42.62</v>
      </c>
      <c r="AD1688" s="70">
        <f t="shared" si="370"/>
        <v>46.129599999999996</v>
      </c>
      <c r="AE1688" s="70">
        <f t="shared" si="371"/>
        <v>57.661999999999992</v>
      </c>
      <c r="AF1688" s="70">
        <f t="shared" si="372"/>
        <v>62.274959999999993</v>
      </c>
      <c r="AG1688" s="36">
        <f t="shared" si="367"/>
        <v>46.12</v>
      </c>
      <c r="AH1688" s="36">
        <f t="shared" si="368"/>
        <v>57.66</v>
      </c>
      <c r="AI1688" s="36">
        <f t="shared" si="369"/>
        <v>62.27</v>
      </c>
      <c r="AJ1688" s="40">
        <v>42419</v>
      </c>
      <c r="AK1688" s="40">
        <v>42422</v>
      </c>
      <c r="AL1688" s="22"/>
      <c r="AM1688" s="20"/>
      <c r="AN1688" s="20"/>
      <c r="AO1688" s="20" t="s">
        <v>3472</v>
      </c>
      <c r="AP1688" s="20"/>
      <c r="AQ1688" s="20"/>
      <c r="AR1688" s="22"/>
      <c r="AS1688" s="46">
        <v>42587</v>
      </c>
      <c r="AT1688" s="173"/>
    </row>
    <row r="1689" spans="1:46" ht="47.25" customHeight="1">
      <c r="A1689" s="16">
        <v>8699542090314</v>
      </c>
      <c r="B1689" s="16" t="s">
        <v>8713</v>
      </c>
      <c r="C1689" s="16" t="s">
        <v>8714</v>
      </c>
      <c r="D1689" s="17" t="s">
        <v>87</v>
      </c>
      <c r="E1689" s="18" t="s">
        <v>87</v>
      </c>
      <c r="F1689" s="18">
        <v>0</v>
      </c>
      <c r="G1689" s="18">
        <v>1</v>
      </c>
      <c r="H1689" s="18">
        <v>1</v>
      </c>
      <c r="I1689" s="18"/>
      <c r="J1689" s="18"/>
      <c r="K1689" s="18"/>
      <c r="L1689" s="19" t="s">
        <v>8719</v>
      </c>
      <c r="M1689" s="19" t="s">
        <v>525</v>
      </c>
      <c r="N1689" s="18" t="s">
        <v>5338</v>
      </c>
      <c r="O1689" s="18" t="s">
        <v>8720</v>
      </c>
      <c r="P1689" s="18" t="s">
        <v>163</v>
      </c>
      <c r="Q1689" s="18">
        <v>28</v>
      </c>
      <c r="R1689" s="18" t="s">
        <v>45</v>
      </c>
      <c r="S1689" s="37" t="s">
        <v>96</v>
      </c>
      <c r="T1689" s="18" t="s">
        <v>222</v>
      </c>
      <c r="U1689" s="37">
        <v>17.75</v>
      </c>
      <c r="V1689" s="37">
        <v>17.75</v>
      </c>
      <c r="W1689" s="37">
        <v>6.16</v>
      </c>
      <c r="X1689" s="18" t="s">
        <v>222</v>
      </c>
      <c r="Y1689" s="39"/>
      <c r="Z1689" s="16">
        <v>0</v>
      </c>
      <c r="AA1689" s="36">
        <v>13.02</v>
      </c>
      <c r="AB1689" s="36"/>
      <c r="AC1689" s="36">
        <v>13.02</v>
      </c>
      <c r="AD1689" s="70">
        <f t="shared" si="370"/>
        <v>14.1616</v>
      </c>
      <c r="AE1689" s="70">
        <f t="shared" si="371"/>
        <v>17.701999999999998</v>
      </c>
      <c r="AF1689" s="70">
        <f t="shared" si="372"/>
        <v>19.11816</v>
      </c>
      <c r="AG1689" s="36">
        <f t="shared" si="367"/>
        <v>14.16</v>
      </c>
      <c r="AH1689" s="36">
        <f t="shared" si="368"/>
        <v>17.7</v>
      </c>
      <c r="AI1689" s="36">
        <f t="shared" si="369"/>
        <v>19.11</v>
      </c>
      <c r="AJ1689" s="40">
        <v>42419</v>
      </c>
      <c r="AK1689" s="40">
        <v>42422</v>
      </c>
      <c r="AL1689" s="22"/>
      <c r="AM1689" s="20" t="s">
        <v>184</v>
      </c>
      <c r="AN1689" s="20"/>
      <c r="AO1689" s="20" t="s">
        <v>10135</v>
      </c>
      <c r="AP1689" s="20"/>
      <c r="AQ1689" s="20"/>
      <c r="AR1689" s="22"/>
      <c r="AS1689" s="46">
        <v>42587</v>
      </c>
      <c r="AT1689" s="173"/>
    </row>
    <row r="1690" spans="1:46" ht="47.25" customHeight="1">
      <c r="A1690" s="16">
        <v>8699809098152</v>
      </c>
      <c r="B1690" s="16" t="s">
        <v>8713</v>
      </c>
      <c r="C1690" s="16" t="s">
        <v>8714</v>
      </c>
      <c r="D1690" s="17" t="s">
        <v>87</v>
      </c>
      <c r="E1690" s="18" t="s">
        <v>87</v>
      </c>
      <c r="F1690" s="18">
        <v>0</v>
      </c>
      <c r="G1690" s="18">
        <v>1</v>
      </c>
      <c r="H1690" s="18">
        <v>1</v>
      </c>
      <c r="I1690" s="18"/>
      <c r="J1690" s="18"/>
      <c r="K1690" s="18"/>
      <c r="L1690" s="19" t="s">
        <v>10053</v>
      </c>
      <c r="M1690" s="19" t="s">
        <v>525</v>
      </c>
      <c r="N1690" s="18" t="s">
        <v>281</v>
      </c>
      <c r="O1690" s="18" t="s">
        <v>8720</v>
      </c>
      <c r="P1690" s="18" t="s">
        <v>163</v>
      </c>
      <c r="Q1690" s="18">
        <v>90</v>
      </c>
      <c r="R1690" s="18" t="s">
        <v>95</v>
      </c>
      <c r="S1690" s="37" t="s">
        <v>96</v>
      </c>
      <c r="T1690" s="18" t="s">
        <v>284</v>
      </c>
      <c r="U1690" s="38">
        <v>22.5</v>
      </c>
      <c r="V1690" s="38">
        <v>57.2</v>
      </c>
      <c r="W1690" s="38">
        <v>22.5</v>
      </c>
      <c r="X1690" s="18" t="s">
        <v>284</v>
      </c>
      <c r="Y1690" s="39"/>
      <c r="Z1690" s="16">
        <v>0</v>
      </c>
      <c r="AA1690" s="45">
        <v>52.69</v>
      </c>
      <c r="AB1690" s="36"/>
      <c r="AC1690" s="36">
        <v>52.69</v>
      </c>
      <c r="AD1690" s="38">
        <f t="shared" si="370"/>
        <v>56.978299999999997</v>
      </c>
      <c r="AE1690" s="38">
        <f t="shared" si="371"/>
        <v>71.222875000000002</v>
      </c>
      <c r="AF1690" s="38">
        <f t="shared" si="372"/>
        <v>76.920705000000012</v>
      </c>
      <c r="AG1690" s="36">
        <f t="shared" si="367"/>
        <v>56.97</v>
      </c>
      <c r="AH1690" s="36">
        <f t="shared" si="368"/>
        <v>71.22</v>
      </c>
      <c r="AI1690" s="36">
        <f t="shared" si="369"/>
        <v>76.92</v>
      </c>
      <c r="AJ1690" s="40">
        <v>42783</v>
      </c>
      <c r="AK1690" s="40">
        <v>42786</v>
      </c>
      <c r="AL1690" s="17"/>
      <c r="AM1690" s="20" t="s">
        <v>2123</v>
      </c>
      <c r="AN1690" s="20"/>
      <c r="AO1690" s="20" t="s">
        <v>10138</v>
      </c>
      <c r="AP1690" s="20"/>
      <c r="AQ1690" s="20"/>
      <c r="AR1690" s="22"/>
      <c r="AS1690" s="46">
        <v>42587</v>
      </c>
      <c r="AT1690" s="173"/>
    </row>
    <row r="1691" spans="1:46" ht="47.25" customHeight="1">
      <c r="A1691" s="16">
        <v>8699809098152</v>
      </c>
      <c r="B1691" s="16" t="s">
        <v>8713</v>
      </c>
      <c r="C1691" s="16" t="s">
        <v>8714</v>
      </c>
      <c r="D1691" s="17" t="s">
        <v>87</v>
      </c>
      <c r="E1691" s="18" t="s">
        <v>87</v>
      </c>
      <c r="F1691" s="18">
        <v>0</v>
      </c>
      <c r="G1691" s="18">
        <v>1</v>
      </c>
      <c r="H1691" s="18">
        <v>1</v>
      </c>
      <c r="I1691" s="18"/>
      <c r="J1691" s="18"/>
      <c r="K1691" s="18"/>
      <c r="L1691" s="19" t="s">
        <v>10053</v>
      </c>
      <c r="M1691" s="19" t="s">
        <v>525</v>
      </c>
      <c r="N1691" s="18" t="s">
        <v>310</v>
      </c>
      <c r="O1691" s="18" t="s">
        <v>8720</v>
      </c>
      <c r="P1691" s="18" t="s">
        <v>163</v>
      </c>
      <c r="Q1691" s="18">
        <v>90</v>
      </c>
      <c r="R1691" s="18" t="s">
        <v>45</v>
      </c>
      <c r="S1691" s="37" t="s">
        <v>96</v>
      </c>
      <c r="T1691" s="37"/>
      <c r="U1691" s="37"/>
      <c r="V1691" s="37">
        <v>57.2</v>
      </c>
      <c r="W1691" s="37">
        <v>25.2</v>
      </c>
      <c r="X1691" s="18" t="s">
        <v>284</v>
      </c>
      <c r="Y1691" s="18"/>
      <c r="Z1691" s="16">
        <v>0</v>
      </c>
      <c r="AA1691" s="16"/>
      <c r="AB1691" s="16"/>
      <c r="AC1691" s="36">
        <v>53.32</v>
      </c>
      <c r="AD1691" s="70">
        <f t="shared" si="370"/>
        <v>57.6524</v>
      </c>
      <c r="AE1691" s="70">
        <f t="shared" si="371"/>
        <v>72.0655</v>
      </c>
      <c r="AF1691" s="70">
        <f t="shared" si="372"/>
        <v>77.830740000000006</v>
      </c>
      <c r="AG1691" s="36">
        <f t="shared" si="367"/>
        <v>57.65</v>
      </c>
      <c r="AH1691" s="36">
        <f t="shared" si="368"/>
        <v>72.06</v>
      </c>
      <c r="AI1691" s="36">
        <f t="shared" si="369"/>
        <v>77.83</v>
      </c>
      <c r="AJ1691" s="40">
        <v>42419</v>
      </c>
      <c r="AK1691" s="40">
        <v>42422</v>
      </c>
      <c r="AL1691" s="22"/>
      <c r="AM1691" s="20"/>
      <c r="AN1691" s="20"/>
      <c r="AO1691" s="20" t="s">
        <v>6850</v>
      </c>
      <c r="AP1691" s="20"/>
      <c r="AQ1691" s="20"/>
      <c r="AR1691" s="22"/>
      <c r="AS1691" s="46">
        <v>42587</v>
      </c>
      <c r="AT1691" s="173"/>
    </row>
    <row r="1692" spans="1:46" ht="47.25" customHeight="1">
      <c r="A1692" s="16">
        <v>8699809098183</v>
      </c>
      <c r="B1692" s="16" t="s">
        <v>8713</v>
      </c>
      <c r="C1692" s="16" t="s">
        <v>8714</v>
      </c>
      <c r="D1692" s="17" t="s">
        <v>87</v>
      </c>
      <c r="E1692" s="18" t="s">
        <v>87</v>
      </c>
      <c r="F1692" s="18">
        <v>0</v>
      </c>
      <c r="G1692" s="18">
        <v>1</v>
      </c>
      <c r="H1692" s="18">
        <v>1</v>
      </c>
      <c r="I1692" s="18"/>
      <c r="J1692" s="18"/>
      <c r="K1692" s="18"/>
      <c r="L1692" s="19" t="s">
        <v>10050</v>
      </c>
      <c r="M1692" s="19" t="s">
        <v>525</v>
      </c>
      <c r="N1692" s="18" t="s">
        <v>281</v>
      </c>
      <c r="O1692" s="18" t="s">
        <v>8716</v>
      </c>
      <c r="P1692" s="18" t="s">
        <v>163</v>
      </c>
      <c r="Q1692" s="18">
        <v>90</v>
      </c>
      <c r="R1692" s="18" t="s">
        <v>95</v>
      </c>
      <c r="S1692" s="37" t="s">
        <v>96</v>
      </c>
      <c r="T1692" s="18" t="s">
        <v>284</v>
      </c>
      <c r="U1692" s="38">
        <v>22.5</v>
      </c>
      <c r="V1692" s="38">
        <v>57.2</v>
      </c>
      <c r="W1692" s="38">
        <v>22.5</v>
      </c>
      <c r="X1692" s="18" t="s">
        <v>284</v>
      </c>
      <c r="Y1692" s="39"/>
      <c r="Z1692" s="16">
        <v>0</v>
      </c>
      <c r="AA1692" s="45">
        <v>52.69</v>
      </c>
      <c r="AB1692" s="36"/>
      <c r="AC1692" s="36">
        <v>52.69</v>
      </c>
      <c r="AD1692" s="38">
        <f t="shared" si="370"/>
        <v>56.978299999999997</v>
      </c>
      <c r="AE1692" s="38">
        <f t="shared" si="371"/>
        <v>71.222875000000002</v>
      </c>
      <c r="AF1692" s="38">
        <f t="shared" si="372"/>
        <v>76.920705000000012</v>
      </c>
      <c r="AG1692" s="36">
        <f t="shared" si="367"/>
        <v>56.97</v>
      </c>
      <c r="AH1692" s="36">
        <f t="shared" si="368"/>
        <v>71.22</v>
      </c>
      <c r="AI1692" s="36">
        <f t="shared" si="369"/>
        <v>76.92</v>
      </c>
      <c r="AJ1692" s="40">
        <v>42783</v>
      </c>
      <c r="AK1692" s="40">
        <v>42786</v>
      </c>
      <c r="AL1692" s="17"/>
      <c r="AM1692" s="20" t="s">
        <v>2123</v>
      </c>
      <c r="AN1692" s="20"/>
      <c r="AO1692" s="20" t="s">
        <v>10138</v>
      </c>
      <c r="AP1692" s="20"/>
      <c r="AQ1692" s="20"/>
      <c r="AR1692" s="22"/>
      <c r="AS1692" s="46">
        <v>42587</v>
      </c>
      <c r="AT1692" s="173"/>
    </row>
    <row r="1693" spans="1:46" ht="47.25" customHeight="1">
      <c r="A1693" s="16">
        <v>8699809098183</v>
      </c>
      <c r="B1693" s="16" t="s">
        <v>8713</v>
      </c>
      <c r="C1693" s="16" t="s">
        <v>8714</v>
      </c>
      <c r="D1693" s="17" t="s">
        <v>87</v>
      </c>
      <c r="E1693" s="18" t="s">
        <v>87</v>
      </c>
      <c r="F1693" s="18">
        <v>0</v>
      </c>
      <c r="G1693" s="18">
        <v>1</v>
      </c>
      <c r="H1693" s="18">
        <v>1</v>
      </c>
      <c r="I1693" s="18"/>
      <c r="J1693" s="18"/>
      <c r="K1693" s="18"/>
      <c r="L1693" s="19" t="s">
        <v>10050</v>
      </c>
      <c r="M1693" s="19" t="s">
        <v>525</v>
      </c>
      <c r="N1693" s="18" t="s">
        <v>310</v>
      </c>
      <c r="O1693" s="18" t="s">
        <v>8716</v>
      </c>
      <c r="P1693" s="18" t="s">
        <v>163</v>
      </c>
      <c r="Q1693" s="18">
        <v>90</v>
      </c>
      <c r="R1693" s="18" t="s">
        <v>45</v>
      </c>
      <c r="S1693" s="37" t="s">
        <v>96</v>
      </c>
      <c r="T1693" s="37"/>
      <c r="U1693" s="37"/>
      <c r="V1693" s="37">
        <v>57.2</v>
      </c>
      <c r="W1693" s="37">
        <v>25.2</v>
      </c>
      <c r="X1693" s="18" t="s">
        <v>284</v>
      </c>
      <c r="Y1693" s="18"/>
      <c r="Z1693" s="16">
        <v>0</v>
      </c>
      <c r="AA1693" s="16"/>
      <c r="AB1693" s="16"/>
      <c r="AC1693" s="36">
        <v>53.32</v>
      </c>
      <c r="AD1693" s="70">
        <f t="shared" si="370"/>
        <v>57.6524</v>
      </c>
      <c r="AE1693" s="70">
        <f t="shared" si="371"/>
        <v>72.0655</v>
      </c>
      <c r="AF1693" s="70">
        <f t="shared" si="372"/>
        <v>77.830740000000006</v>
      </c>
      <c r="AG1693" s="36">
        <f t="shared" si="367"/>
        <v>57.65</v>
      </c>
      <c r="AH1693" s="36">
        <f t="shared" si="368"/>
        <v>72.06</v>
      </c>
      <c r="AI1693" s="36">
        <f t="shared" si="369"/>
        <v>77.83</v>
      </c>
      <c r="AJ1693" s="40">
        <v>42419</v>
      </c>
      <c r="AK1693" s="40">
        <v>42422</v>
      </c>
      <c r="AL1693" s="77"/>
      <c r="AM1693" s="20"/>
      <c r="AN1693" s="20"/>
      <c r="AO1693" s="20" t="s">
        <v>6850</v>
      </c>
      <c r="AP1693" s="20"/>
      <c r="AQ1693" s="20"/>
      <c r="AR1693" s="22"/>
      <c r="AS1693" s="46">
        <v>42587</v>
      </c>
      <c r="AT1693" s="173"/>
    </row>
    <row r="1694" spans="1:46" ht="47.25" customHeight="1">
      <c r="A1694" s="16">
        <v>8699578012212</v>
      </c>
      <c r="B1694" s="16" t="s">
        <v>580</v>
      </c>
      <c r="C1694" s="16" t="s">
        <v>789</v>
      </c>
      <c r="D1694" s="17" t="s">
        <v>38</v>
      </c>
      <c r="E1694" s="18" t="s">
        <v>41</v>
      </c>
      <c r="F1694" s="18">
        <v>4</v>
      </c>
      <c r="G1694" s="18">
        <v>2</v>
      </c>
      <c r="H1694" s="18">
        <v>2</v>
      </c>
      <c r="I1694" s="18"/>
      <c r="J1694" s="18"/>
      <c r="K1694" s="18"/>
      <c r="L1694" s="19" t="s">
        <v>791</v>
      </c>
      <c r="M1694" s="19" t="s">
        <v>793</v>
      </c>
      <c r="N1694" s="18" t="s">
        <v>586</v>
      </c>
      <c r="O1694" s="18" t="s">
        <v>794</v>
      </c>
      <c r="P1694" s="18" t="s">
        <v>163</v>
      </c>
      <c r="Q1694" s="18">
        <v>20</v>
      </c>
      <c r="R1694" s="18" t="s">
        <v>45</v>
      </c>
      <c r="S1694" s="37" t="s">
        <v>46</v>
      </c>
      <c r="T1694" s="18" t="s">
        <v>53</v>
      </c>
      <c r="U1694" s="37">
        <v>1.91</v>
      </c>
      <c r="V1694" s="37">
        <v>1.91</v>
      </c>
      <c r="W1694" s="37">
        <v>0</v>
      </c>
      <c r="X1694" s="18" t="s">
        <v>53</v>
      </c>
      <c r="Y1694" s="39"/>
      <c r="Z1694" s="16">
        <v>0</v>
      </c>
      <c r="AA1694" s="36">
        <v>4.04</v>
      </c>
      <c r="AB1694" s="36"/>
      <c r="AC1694" s="36">
        <v>4.04</v>
      </c>
      <c r="AD1694" s="70">
        <f t="shared" si="370"/>
        <v>4.4036</v>
      </c>
      <c r="AE1694" s="70">
        <f t="shared" si="371"/>
        <v>5.5045000000000002</v>
      </c>
      <c r="AF1694" s="70">
        <f t="shared" si="372"/>
        <v>5.9448600000000003</v>
      </c>
      <c r="AG1694" s="36">
        <f t="shared" si="367"/>
        <v>4.4000000000000004</v>
      </c>
      <c r="AH1694" s="36">
        <f t="shared" si="368"/>
        <v>5.5</v>
      </c>
      <c r="AI1694" s="36">
        <f t="shared" si="369"/>
        <v>5.94</v>
      </c>
      <c r="AJ1694" s="40">
        <v>42447</v>
      </c>
      <c r="AK1694" s="40">
        <v>42451</v>
      </c>
      <c r="AL1694" s="22"/>
      <c r="AM1694" s="20" t="s">
        <v>184</v>
      </c>
      <c r="AN1694" s="20"/>
      <c r="AO1694" s="20" t="s">
        <v>3502</v>
      </c>
      <c r="AP1694" s="20"/>
      <c r="AQ1694" s="20"/>
      <c r="AR1694" s="22"/>
      <c r="AS1694" s="46">
        <v>42594</v>
      </c>
      <c r="AT1694" s="173"/>
    </row>
    <row r="1695" spans="1:46" ht="47.25" customHeight="1">
      <c r="A1695" s="16">
        <v>8699517280719</v>
      </c>
      <c r="B1695" s="16" t="s">
        <v>1529</v>
      </c>
      <c r="C1695" s="16" t="s">
        <v>1530</v>
      </c>
      <c r="D1695" s="17" t="s">
        <v>38</v>
      </c>
      <c r="E1695" s="18" t="s">
        <v>41</v>
      </c>
      <c r="F1695" s="18">
        <v>4</v>
      </c>
      <c r="G1695" s="18">
        <v>1</v>
      </c>
      <c r="H1695" s="18">
        <v>2</v>
      </c>
      <c r="I1695" s="18"/>
      <c r="J1695" s="18"/>
      <c r="K1695" s="18"/>
      <c r="L1695" s="19" t="s">
        <v>673</v>
      </c>
      <c r="M1695" s="19" t="s">
        <v>661</v>
      </c>
      <c r="N1695" s="18" t="s">
        <v>433</v>
      </c>
      <c r="O1695" s="18">
        <v>125</v>
      </c>
      <c r="P1695" s="18" t="s">
        <v>163</v>
      </c>
      <c r="Q1695" s="18">
        <v>100</v>
      </c>
      <c r="R1695" s="18" t="s">
        <v>45</v>
      </c>
      <c r="S1695" s="37" t="s">
        <v>46</v>
      </c>
      <c r="T1695" s="18" t="s">
        <v>53</v>
      </c>
      <c r="U1695" s="37">
        <v>3.46</v>
      </c>
      <c r="V1695" s="37">
        <v>3.46</v>
      </c>
      <c r="W1695" s="37">
        <v>0</v>
      </c>
      <c r="X1695" s="18" t="s">
        <v>53</v>
      </c>
      <c r="Y1695" s="39"/>
      <c r="Z1695" s="16">
        <v>0</v>
      </c>
      <c r="AA1695" s="36">
        <v>7.32</v>
      </c>
      <c r="AB1695" s="36"/>
      <c r="AC1695" s="36">
        <v>7.32</v>
      </c>
      <c r="AD1695" s="70">
        <f t="shared" si="370"/>
        <v>7.9788000000000006</v>
      </c>
      <c r="AE1695" s="70">
        <f t="shared" si="371"/>
        <v>9.9735000000000014</v>
      </c>
      <c r="AF1695" s="70">
        <f t="shared" si="372"/>
        <v>10.771380000000002</v>
      </c>
      <c r="AG1695" s="36">
        <f t="shared" si="367"/>
        <v>7.97</v>
      </c>
      <c r="AH1695" s="36">
        <f t="shared" si="368"/>
        <v>9.9700000000000006</v>
      </c>
      <c r="AI1695" s="36">
        <f t="shared" si="369"/>
        <v>10.77</v>
      </c>
      <c r="AJ1695" s="40">
        <v>42538</v>
      </c>
      <c r="AK1695" s="40">
        <v>42542</v>
      </c>
      <c r="AL1695" s="22"/>
      <c r="AM1695" s="20" t="s">
        <v>184</v>
      </c>
      <c r="AN1695" s="20"/>
      <c r="AO1695" s="20" t="s">
        <v>3502</v>
      </c>
      <c r="AP1695" s="20"/>
      <c r="AQ1695" s="20"/>
      <c r="AR1695" s="22"/>
      <c r="AS1695" s="46">
        <v>42594</v>
      </c>
      <c r="AT1695" s="173"/>
    </row>
    <row r="1696" spans="1:46" ht="47.25" customHeight="1">
      <c r="A1696" s="16">
        <v>8699517280726</v>
      </c>
      <c r="B1696" s="16" t="s">
        <v>1529</v>
      </c>
      <c r="C1696" s="16" t="s">
        <v>1530</v>
      </c>
      <c r="D1696" s="17" t="s">
        <v>38</v>
      </c>
      <c r="E1696" s="18" t="s">
        <v>41</v>
      </c>
      <c r="F1696" s="18">
        <v>4</v>
      </c>
      <c r="G1696" s="18">
        <v>1</v>
      </c>
      <c r="H1696" s="18">
        <v>2</v>
      </c>
      <c r="I1696" s="18"/>
      <c r="J1696" s="18"/>
      <c r="K1696" s="18"/>
      <c r="L1696" s="19" t="s">
        <v>677</v>
      </c>
      <c r="M1696" s="19" t="s">
        <v>661</v>
      </c>
      <c r="N1696" s="18" t="s">
        <v>433</v>
      </c>
      <c r="O1696" s="18">
        <v>250</v>
      </c>
      <c r="P1696" s="18" t="s">
        <v>163</v>
      </c>
      <c r="Q1696" s="18">
        <v>100</v>
      </c>
      <c r="R1696" s="18" t="s">
        <v>45</v>
      </c>
      <c r="S1696" s="37" t="s">
        <v>46</v>
      </c>
      <c r="T1696" s="18" t="s">
        <v>53</v>
      </c>
      <c r="U1696" s="37">
        <v>3.46</v>
      </c>
      <c r="V1696" s="37">
        <v>3.46</v>
      </c>
      <c r="W1696" s="37">
        <v>0</v>
      </c>
      <c r="X1696" s="18" t="s">
        <v>53</v>
      </c>
      <c r="Y1696" s="39"/>
      <c r="Z1696" s="16">
        <v>0</v>
      </c>
      <c r="AA1696" s="36">
        <v>7.32</v>
      </c>
      <c r="AB1696" s="36"/>
      <c r="AC1696" s="36">
        <v>7.32</v>
      </c>
      <c r="AD1696" s="70">
        <f t="shared" si="370"/>
        <v>7.9788000000000006</v>
      </c>
      <c r="AE1696" s="70">
        <f t="shared" si="371"/>
        <v>9.9735000000000014</v>
      </c>
      <c r="AF1696" s="70">
        <f t="shared" si="372"/>
        <v>10.771380000000002</v>
      </c>
      <c r="AG1696" s="36">
        <f t="shared" si="367"/>
        <v>7.97</v>
      </c>
      <c r="AH1696" s="36">
        <f t="shared" si="368"/>
        <v>9.9700000000000006</v>
      </c>
      <c r="AI1696" s="36">
        <f t="shared" si="369"/>
        <v>10.77</v>
      </c>
      <c r="AJ1696" s="40">
        <v>42538</v>
      </c>
      <c r="AK1696" s="40">
        <v>42542</v>
      </c>
      <c r="AL1696" s="22"/>
      <c r="AM1696" s="20" t="s">
        <v>184</v>
      </c>
      <c r="AN1696" s="20"/>
      <c r="AO1696" s="20" t="s">
        <v>6543</v>
      </c>
      <c r="AP1696" s="20"/>
      <c r="AQ1696" s="20"/>
      <c r="AR1696" s="22"/>
      <c r="AS1696" s="46">
        <v>42594</v>
      </c>
      <c r="AT1696" s="173"/>
    </row>
    <row r="1697" spans="1:46" ht="47.25" customHeight="1">
      <c r="A1697" s="16">
        <v>8699517150128</v>
      </c>
      <c r="B1697" s="16" t="s">
        <v>1529</v>
      </c>
      <c r="C1697" s="16" t="s">
        <v>1530</v>
      </c>
      <c r="D1697" s="17" t="s">
        <v>38</v>
      </c>
      <c r="E1697" s="18" t="s">
        <v>41</v>
      </c>
      <c r="F1697" s="18">
        <v>4</v>
      </c>
      <c r="G1697" s="18">
        <v>1</v>
      </c>
      <c r="H1697" s="18">
        <v>2</v>
      </c>
      <c r="I1697" s="18"/>
      <c r="J1697" s="18"/>
      <c r="K1697" s="18"/>
      <c r="L1697" s="19" t="s">
        <v>667</v>
      </c>
      <c r="M1697" s="19" t="s">
        <v>661</v>
      </c>
      <c r="N1697" s="18" t="s">
        <v>433</v>
      </c>
      <c r="O1697" s="18">
        <v>500</v>
      </c>
      <c r="P1697" s="18" t="s">
        <v>163</v>
      </c>
      <c r="Q1697" s="18">
        <v>12</v>
      </c>
      <c r="R1697" s="18" t="s">
        <v>45</v>
      </c>
      <c r="S1697" s="37" t="s">
        <v>46</v>
      </c>
      <c r="T1697" s="18" t="s">
        <v>53</v>
      </c>
      <c r="U1697" s="37">
        <v>3.46</v>
      </c>
      <c r="V1697" s="37">
        <v>3.46</v>
      </c>
      <c r="W1697" s="37">
        <v>0</v>
      </c>
      <c r="X1697" s="18" t="s">
        <v>53</v>
      </c>
      <c r="Y1697" s="39"/>
      <c r="Z1697" s="16">
        <v>0</v>
      </c>
      <c r="AA1697" s="36">
        <v>7.32</v>
      </c>
      <c r="AB1697" s="36"/>
      <c r="AC1697" s="36">
        <v>7.32</v>
      </c>
      <c r="AD1697" s="70">
        <f t="shared" si="370"/>
        <v>7.9788000000000006</v>
      </c>
      <c r="AE1697" s="70">
        <f t="shared" si="371"/>
        <v>9.9735000000000014</v>
      </c>
      <c r="AF1697" s="70">
        <f t="shared" si="372"/>
        <v>10.771380000000002</v>
      </c>
      <c r="AG1697" s="36">
        <f t="shared" si="367"/>
        <v>7.97</v>
      </c>
      <c r="AH1697" s="36">
        <f t="shared" si="368"/>
        <v>9.9700000000000006</v>
      </c>
      <c r="AI1697" s="36">
        <f t="shared" si="369"/>
        <v>10.77</v>
      </c>
      <c r="AJ1697" s="40">
        <v>42538</v>
      </c>
      <c r="AK1697" s="40">
        <v>42542</v>
      </c>
      <c r="AL1697" s="22"/>
      <c r="AM1697" s="20" t="s">
        <v>184</v>
      </c>
      <c r="AN1697" s="20"/>
      <c r="AO1697" s="20" t="s">
        <v>10274</v>
      </c>
      <c r="AP1697" s="20"/>
      <c r="AQ1697" s="20"/>
      <c r="AR1697" s="22"/>
      <c r="AS1697" s="46">
        <v>42594</v>
      </c>
      <c r="AT1697" s="173"/>
    </row>
    <row r="1698" spans="1:46" ht="47.25" customHeight="1">
      <c r="A1698" s="16">
        <v>8699517150135</v>
      </c>
      <c r="B1698" s="16" t="s">
        <v>1529</v>
      </c>
      <c r="C1698" s="16" t="s">
        <v>1530</v>
      </c>
      <c r="D1698" s="17" t="s">
        <v>38</v>
      </c>
      <c r="E1698" s="18" t="s">
        <v>41</v>
      </c>
      <c r="F1698" s="18">
        <v>0</v>
      </c>
      <c r="G1698" s="18">
        <v>1</v>
      </c>
      <c r="H1698" s="18">
        <v>1</v>
      </c>
      <c r="I1698" s="18"/>
      <c r="J1698" s="18"/>
      <c r="K1698" s="18"/>
      <c r="L1698" s="19" t="s">
        <v>670</v>
      </c>
      <c r="M1698" s="19" t="s">
        <v>661</v>
      </c>
      <c r="N1698" s="18" t="s">
        <v>433</v>
      </c>
      <c r="O1698" s="18">
        <v>500</v>
      </c>
      <c r="P1698" s="18" t="s">
        <v>163</v>
      </c>
      <c r="Q1698" s="18">
        <v>21</v>
      </c>
      <c r="R1698" s="18" t="s">
        <v>45</v>
      </c>
      <c r="S1698" s="37" t="s">
        <v>46</v>
      </c>
      <c r="T1698" s="18" t="s">
        <v>238</v>
      </c>
      <c r="U1698" s="37">
        <v>7.26</v>
      </c>
      <c r="V1698" s="37">
        <v>7.26</v>
      </c>
      <c r="W1698" s="37">
        <v>5.8</v>
      </c>
      <c r="X1698" s="18" t="s">
        <v>238</v>
      </c>
      <c r="Y1698" s="39"/>
      <c r="Z1698" s="16">
        <v>0</v>
      </c>
      <c r="AA1698" s="36">
        <v>12.25</v>
      </c>
      <c r="AB1698" s="36"/>
      <c r="AC1698" s="36">
        <v>12.25</v>
      </c>
      <c r="AD1698" s="70">
        <f t="shared" si="370"/>
        <v>13.33</v>
      </c>
      <c r="AE1698" s="70">
        <f t="shared" si="371"/>
        <v>16.662500000000001</v>
      </c>
      <c r="AF1698" s="70">
        <f t="shared" si="372"/>
        <v>17.995500000000003</v>
      </c>
      <c r="AG1698" s="36">
        <f t="shared" si="367"/>
        <v>13.33</v>
      </c>
      <c r="AH1698" s="36">
        <f t="shared" si="368"/>
        <v>16.66</v>
      </c>
      <c r="AI1698" s="36">
        <f t="shared" si="369"/>
        <v>17.989999999999998</v>
      </c>
      <c r="AJ1698" s="40">
        <v>42419</v>
      </c>
      <c r="AK1698" s="40">
        <v>42422</v>
      </c>
      <c r="AL1698" s="22"/>
      <c r="AM1698" s="20" t="s">
        <v>184</v>
      </c>
      <c r="AN1698" s="20"/>
      <c r="AO1698" s="20" t="s">
        <v>9938</v>
      </c>
      <c r="AP1698" s="20"/>
      <c r="AQ1698" s="20"/>
      <c r="AR1698" s="22"/>
      <c r="AS1698" s="46">
        <v>42594</v>
      </c>
      <c r="AT1698" s="173"/>
    </row>
    <row r="1699" spans="1:46" ht="47.25" customHeight="1">
      <c r="A1699" s="16">
        <v>8699525907325</v>
      </c>
      <c r="B1699" s="16" t="s">
        <v>10590</v>
      </c>
      <c r="C1699" s="16" t="s">
        <v>8608</v>
      </c>
      <c r="D1699" s="17" t="s">
        <v>87</v>
      </c>
      <c r="E1699" s="18" t="s">
        <v>41</v>
      </c>
      <c r="F1699" s="18">
        <v>4</v>
      </c>
      <c r="G1699" s="18">
        <v>2</v>
      </c>
      <c r="H1699" s="18">
        <v>2</v>
      </c>
      <c r="I1699" s="18"/>
      <c r="J1699" s="18"/>
      <c r="K1699" s="18"/>
      <c r="L1699" s="19" t="s">
        <v>10591</v>
      </c>
      <c r="M1699" s="19" t="s">
        <v>2143</v>
      </c>
      <c r="N1699" s="18" t="s">
        <v>327</v>
      </c>
      <c r="O1699" s="18">
        <v>250</v>
      </c>
      <c r="P1699" s="18" t="s">
        <v>163</v>
      </c>
      <c r="Q1699" s="18">
        <v>6</v>
      </c>
      <c r="R1699" s="18" t="s">
        <v>45</v>
      </c>
      <c r="S1699" s="37" t="s">
        <v>46</v>
      </c>
      <c r="T1699" s="37"/>
      <c r="U1699" s="37"/>
      <c r="V1699" s="37">
        <v>2.36</v>
      </c>
      <c r="W1699" s="37">
        <v>0</v>
      </c>
      <c r="X1699" s="18" t="s">
        <v>53</v>
      </c>
      <c r="Y1699" s="18"/>
      <c r="Z1699" s="16">
        <v>0</v>
      </c>
      <c r="AA1699" s="16"/>
      <c r="AB1699" s="16"/>
      <c r="AC1699" s="37">
        <v>4.99</v>
      </c>
      <c r="AD1699" s="70">
        <f t="shared" si="370"/>
        <v>5.4391000000000007</v>
      </c>
      <c r="AE1699" s="70">
        <f t="shared" si="371"/>
        <v>6.7988750000000007</v>
      </c>
      <c r="AF1699" s="70">
        <f t="shared" si="372"/>
        <v>7.342785000000001</v>
      </c>
      <c r="AG1699" s="36">
        <f t="shared" si="367"/>
        <v>5.43</v>
      </c>
      <c r="AH1699" s="36">
        <f t="shared" si="368"/>
        <v>6.79</v>
      </c>
      <c r="AI1699" s="36">
        <f t="shared" si="369"/>
        <v>7.34</v>
      </c>
      <c r="AJ1699" s="40">
        <v>42447</v>
      </c>
      <c r="AK1699" s="40">
        <v>42451</v>
      </c>
      <c r="AL1699" s="22"/>
      <c r="AM1699" s="20"/>
      <c r="AN1699" s="20"/>
      <c r="AO1699" s="20" t="s">
        <v>9948</v>
      </c>
      <c r="AP1699" s="20"/>
      <c r="AQ1699" s="20"/>
      <c r="AR1699" s="22"/>
      <c r="AS1699" s="46">
        <v>42594</v>
      </c>
      <c r="AT1699" s="173"/>
    </row>
    <row r="1700" spans="1:46" ht="47.25" customHeight="1">
      <c r="A1700" s="16">
        <v>8699525447296</v>
      </c>
      <c r="B1700" s="16" t="s">
        <v>8607</v>
      </c>
      <c r="C1700" s="16" t="s">
        <v>8608</v>
      </c>
      <c r="D1700" s="17" t="s">
        <v>87</v>
      </c>
      <c r="E1700" s="18" t="s">
        <v>41</v>
      </c>
      <c r="F1700" s="18">
        <v>4</v>
      </c>
      <c r="G1700" s="18">
        <v>2</v>
      </c>
      <c r="H1700" s="18">
        <v>2</v>
      </c>
      <c r="I1700" s="18"/>
      <c r="J1700" s="18"/>
      <c r="K1700" s="18"/>
      <c r="L1700" s="19" t="s">
        <v>8609</v>
      </c>
      <c r="M1700" s="19" t="s">
        <v>2143</v>
      </c>
      <c r="N1700" s="18" t="s">
        <v>327</v>
      </c>
      <c r="O1700" s="18">
        <v>1</v>
      </c>
      <c r="P1700" s="18" t="s">
        <v>523</v>
      </c>
      <c r="Q1700" s="18">
        <v>5</v>
      </c>
      <c r="R1700" s="18" t="s">
        <v>45</v>
      </c>
      <c r="S1700" s="37" t="s">
        <v>46</v>
      </c>
      <c r="T1700" s="18" t="s">
        <v>53</v>
      </c>
      <c r="U1700" s="37">
        <v>1.22</v>
      </c>
      <c r="V1700" s="37">
        <v>1.22</v>
      </c>
      <c r="W1700" s="37">
        <v>0</v>
      </c>
      <c r="X1700" s="18" t="s">
        <v>53</v>
      </c>
      <c r="Y1700" s="39"/>
      <c r="Z1700" s="16">
        <v>0</v>
      </c>
      <c r="AA1700" s="36">
        <v>2.57</v>
      </c>
      <c r="AB1700" s="36"/>
      <c r="AC1700" s="36">
        <v>2.57</v>
      </c>
      <c r="AD1700" s="70">
        <f t="shared" si="370"/>
        <v>2.8012999999999999</v>
      </c>
      <c r="AE1700" s="70">
        <f t="shared" si="371"/>
        <v>3.5016249999999998</v>
      </c>
      <c r="AF1700" s="70">
        <f t="shared" si="372"/>
        <v>3.781755</v>
      </c>
      <c r="AG1700" s="36">
        <f t="shared" si="367"/>
        <v>2.8</v>
      </c>
      <c r="AH1700" s="36">
        <f t="shared" si="368"/>
        <v>3.5</v>
      </c>
      <c r="AI1700" s="36">
        <f t="shared" si="369"/>
        <v>3.78</v>
      </c>
      <c r="AJ1700" s="40">
        <v>42447</v>
      </c>
      <c r="AK1700" s="40">
        <v>42451</v>
      </c>
      <c r="AL1700" s="22"/>
      <c r="AM1700" s="20" t="s">
        <v>184</v>
      </c>
      <c r="AN1700" s="20"/>
      <c r="AO1700" s="20" t="s">
        <v>3502</v>
      </c>
      <c r="AP1700" s="20"/>
      <c r="AQ1700" s="20"/>
      <c r="AR1700" s="22"/>
      <c r="AS1700" s="46">
        <v>42594</v>
      </c>
      <c r="AT1700" s="173"/>
    </row>
    <row r="1701" spans="1:46" ht="47.25" customHeight="1">
      <c r="A1701" s="16">
        <v>8699524440113</v>
      </c>
      <c r="B1701" s="16" t="s">
        <v>8607</v>
      </c>
      <c r="C1701" s="16" t="s">
        <v>8608</v>
      </c>
      <c r="D1701" s="17" t="s">
        <v>87</v>
      </c>
      <c r="E1701" s="18" t="s">
        <v>41</v>
      </c>
      <c r="F1701" s="18">
        <v>4</v>
      </c>
      <c r="G1701" s="18">
        <v>2</v>
      </c>
      <c r="H1701" s="18">
        <v>2</v>
      </c>
      <c r="I1701" s="18"/>
      <c r="J1701" s="18"/>
      <c r="K1701" s="18"/>
      <c r="L1701" s="19" t="s">
        <v>8609</v>
      </c>
      <c r="M1701" s="19" t="s">
        <v>2143</v>
      </c>
      <c r="N1701" s="18" t="s">
        <v>1742</v>
      </c>
      <c r="O1701" s="18">
        <v>1</v>
      </c>
      <c r="P1701" s="18" t="s">
        <v>523</v>
      </c>
      <c r="Q1701" s="18">
        <v>5</v>
      </c>
      <c r="R1701" s="18" t="s">
        <v>45</v>
      </c>
      <c r="S1701" s="37" t="s">
        <v>46</v>
      </c>
      <c r="T1701" s="37"/>
      <c r="U1701" s="37"/>
      <c r="V1701" s="37">
        <v>1.22</v>
      </c>
      <c r="W1701" s="37">
        <v>0</v>
      </c>
      <c r="X1701" s="18" t="s">
        <v>53</v>
      </c>
      <c r="Y1701" s="18"/>
      <c r="Z1701" s="16">
        <v>0</v>
      </c>
      <c r="AA1701" s="16"/>
      <c r="AB1701" s="16"/>
      <c r="AC1701" s="37">
        <v>2.57</v>
      </c>
      <c r="AD1701" s="70">
        <f t="shared" si="370"/>
        <v>2.8012999999999999</v>
      </c>
      <c r="AE1701" s="70">
        <f t="shared" si="371"/>
        <v>3.5016249999999998</v>
      </c>
      <c r="AF1701" s="70">
        <f t="shared" si="372"/>
        <v>3.781755</v>
      </c>
      <c r="AG1701" s="36">
        <f t="shared" si="367"/>
        <v>2.8</v>
      </c>
      <c r="AH1701" s="36">
        <f t="shared" si="368"/>
        <v>3.5</v>
      </c>
      <c r="AI1701" s="36">
        <f t="shared" si="369"/>
        <v>3.78</v>
      </c>
      <c r="AJ1701" s="40">
        <v>42447</v>
      </c>
      <c r="AK1701" s="40">
        <v>42451</v>
      </c>
      <c r="AL1701" s="22"/>
      <c r="AM1701" s="20"/>
      <c r="AN1701" s="20"/>
      <c r="AO1701" s="20" t="s">
        <v>3502</v>
      </c>
      <c r="AP1701" s="20"/>
      <c r="AQ1701" s="20"/>
      <c r="AR1701" s="22"/>
      <c r="AS1701" s="46">
        <v>42594</v>
      </c>
      <c r="AT1701" s="173"/>
    </row>
    <row r="1702" spans="1:46" ht="47.25" customHeight="1">
      <c r="A1702" s="16">
        <v>8699524790058</v>
      </c>
      <c r="B1702" s="16" t="s">
        <v>10593</v>
      </c>
      <c r="C1702" s="16" t="s">
        <v>8608</v>
      </c>
      <c r="D1702" s="17" t="s">
        <v>87</v>
      </c>
      <c r="E1702" s="18" t="s">
        <v>41</v>
      </c>
      <c r="F1702" s="18">
        <v>4</v>
      </c>
      <c r="G1702" s="18">
        <v>2</v>
      </c>
      <c r="H1702" s="18">
        <v>2</v>
      </c>
      <c r="I1702" s="18"/>
      <c r="J1702" s="18"/>
      <c r="K1702" s="18"/>
      <c r="L1702" s="19" t="s">
        <v>10594</v>
      </c>
      <c r="M1702" s="19" t="s">
        <v>2143</v>
      </c>
      <c r="N1702" s="18" t="s">
        <v>1742</v>
      </c>
      <c r="O1702" s="18">
        <v>1000</v>
      </c>
      <c r="P1702" s="18" t="s">
        <v>163</v>
      </c>
      <c r="Q1702" s="18">
        <v>1</v>
      </c>
      <c r="R1702" s="18" t="s">
        <v>45</v>
      </c>
      <c r="S1702" s="37" t="s">
        <v>46</v>
      </c>
      <c r="T1702" s="37"/>
      <c r="U1702" s="37"/>
      <c r="V1702" s="37">
        <v>1.9</v>
      </c>
      <c r="W1702" s="37">
        <v>0</v>
      </c>
      <c r="X1702" s="18" t="s">
        <v>53</v>
      </c>
      <c r="Y1702" s="18"/>
      <c r="Z1702" s="16">
        <v>0</v>
      </c>
      <c r="AA1702" s="16"/>
      <c r="AB1702" s="16"/>
      <c r="AC1702" s="37">
        <v>4.0199999999999996</v>
      </c>
      <c r="AD1702" s="70">
        <f t="shared" si="370"/>
        <v>4.3818000000000001</v>
      </c>
      <c r="AE1702" s="70">
        <f t="shared" si="371"/>
        <v>5.4772499999999997</v>
      </c>
      <c r="AF1702" s="70">
        <f t="shared" si="372"/>
        <v>5.9154299999999997</v>
      </c>
      <c r="AG1702" s="36">
        <f t="shared" si="367"/>
        <v>4.38</v>
      </c>
      <c r="AH1702" s="36">
        <f t="shared" si="368"/>
        <v>5.47</v>
      </c>
      <c r="AI1702" s="36">
        <f t="shared" si="369"/>
        <v>5.91</v>
      </c>
      <c r="AJ1702" s="40">
        <v>42447</v>
      </c>
      <c r="AK1702" s="40">
        <v>42451</v>
      </c>
      <c r="AL1702" s="22"/>
      <c r="AM1702" s="20"/>
      <c r="AN1702" s="20"/>
      <c r="AO1702" s="20" t="s">
        <v>6137</v>
      </c>
      <c r="AP1702" s="20"/>
      <c r="AQ1702" s="20"/>
      <c r="AR1702" s="22"/>
      <c r="AS1702" s="46">
        <v>42594</v>
      </c>
      <c r="AT1702" s="173"/>
    </row>
    <row r="1703" spans="1:46" ht="47.25" customHeight="1">
      <c r="A1703" s="16">
        <v>8699525797308</v>
      </c>
      <c r="B1703" s="16" t="s">
        <v>10593</v>
      </c>
      <c r="C1703" s="16" t="s">
        <v>8608</v>
      </c>
      <c r="D1703" s="17" t="s">
        <v>87</v>
      </c>
      <c r="E1703" s="18" t="s">
        <v>41</v>
      </c>
      <c r="F1703" s="18">
        <v>4</v>
      </c>
      <c r="G1703" s="18">
        <v>2</v>
      </c>
      <c r="H1703" s="18">
        <v>2</v>
      </c>
      <c r="I1703" s="18"/>
      <c r="J1703" s="18"/>
      <c r="K1703" s="18"/>
      <c r="L1703" s="19" t="s">
        <v>10594</v>
      </c>
      <c r="M1703" s="19" t="s">
        <v>2143</v>
      </c>
      <c r="N1703" s="18" t="s">
        <v>327</v>
      </c>
      <c r="O1703" s="18">
        <v>1000</v>
      </c>
      <c r="P1703" s="18" t="s">
        <v>163</v>
      </c>
      <c r="Q1703" s="18">
        <v>1</v>
      </c>
      <c r="R1703" s="18" t="s">
        <v>45</v>
      </c>
      <c r="S1703" s="37" t="s">
        <v>46</v>
      </c>
      <c r="T1703" s="37"/>
      <c r="U1703" s="37"/>
      <c r="V1703" s="37">
        <v>1.9</v>
      </c>
      <c r="W1703" s="37">
        <v>0</v>
      </c>
      <c r="X1703" s="18" t="s">
        <v>53</v>
      </c>
      <c r="Y1703" s="18"/>
      <c r="Z1703" s="16">
        <v>0</v>
      </c>
      <c r="AA1703" s="16"/>
      <c r="AB1703" s="16"/>
      <c r="AC1703" s="37">
        <v>4.0199999999999996</v>
      </c>
      <c r="AD1703" s="70">
        <f t="shared" si="370"/>
        <v>4.3818000000000001</v>
      </c>
      <c r="AE1703" s="70">
        <f t="shared" si="371"/>
        <v>5.4772499999999997</v>
      </c>
      <c r="AF1703" s="70">
        <f t="shared" si="372"/>
        <v>5.9154299999999997</v>
      </c>
      <c r="AG1703" s="36">
        <f t="shared" si="367"/>
        <v>4.38</v>
      </c>
      <c r="AH1703" s="36">
        <f t="shared" si="368"/>
        <v>5.47</v>
      </c>
      <c r="AI1703" s="36">
        <f t="shared" si="369"/>
        <v>5.91</v>
      </c>
      <c r="AJ1703" s="40">
        <v>42447</v>
      </c>
      <c r="AK1703" s="40">
        <v>42451</v>
      </c>
      <c r="AL1703" s="22"/>
      <c r="AM1703" s="20"/>
      <c r="AN1703" s="20"/>
      <c r="AO1703" s="20" t="s">
        <v>3502</v>
      </c>
      <c r="AP1703" s="20"/>
      <c r="AQ1703" s="20"/>
      <c r="AR1703" s="22"/>
      <c r="AS1703" s="46">
        <v>42594</v>
      </c>
      <c r="AT1703" s="173"/>
    </row>
    <row r="1704" spans="1:46" ht="47.25" customHeight="1">
      <c r="A1704" s="16">
        <v>8699561380090</v>
      </c>
      <c r="B1704" s="16" t="s">
        <v>3436</v>
      </c>
      <c r="C1704" s="16" t="s">
        <v>3437</v>
      </c>
      <c r="D1704" s="17" t="s">
        <v>323</v>
      </c>
      <c r="E1704" s="18" t="s">
        <v>295</v>
      </c>
      <c r="F1704" s="18">
        <v>4</v>
      </c>
      <c r="G1704" s="18">
        <v>2</v>
      </c>
      <c r="H1704" s="18">
        <v>2</v>
      </c>
      <c r="I1704" s="18"/>
      <c r="J1704" s="18"/>
      <c r="K1704" s="18"/>
      <c r="L1704" s="19" t="s">
        <v>3439</v>
      </c>
      <c r="M1704" s="19" t="s">
        <v>3440</v>
      </c>
      <c r="N1704" s="18" t="s">
        <v>1564</v>
      </c>
      <c r="O1704" s="18" t="s">
        <v>3441</v>
      </c>
      <c r="P1704" s="18" t="s">
        <v>197</v>
      </c>
      <c r="Q1704" s="18">
        <v>50</v>
      </c>
      <c r="R1704" s="18" t="s">
        <v>95</v>
      </c>
      <c r="S1704" s="37" t="s">
        <v>46</v>
      </c>
      <c r="T1704" s="18" t="s">
        <v>53</v>
      </c>
      <c r="U1704" s="38">
        <v>2.25</v>
      </c>
      <c r="V1704" s="38">
        <v>2.25</v>
      </c>
      <c r="W1704" s="38">
        <v>0</v>
      </c>
      <c r="X1704" s="18" t="s">
        <v>53</v>
      </c>
      <c r="Y1704" s="39"/>
      <c r="Z1704" s="16">
        <v>0</v>
      </c>
      <c r="AA1704" s="36">
        <v>5.26</v>
      </c>
      <c r="AB1704" s="36"/>
      <c r="AC1704" s="36">
        <v>5.26</v>
      </c>
      <c r="AD1704" s="38">
        <f t="shared" si="370"/>
        <v>5.7334000000000005</v>
      </c>
      <c r="AE1704" s="38">
        <f t="shared" si="371"/>
        <v>7.1667500000000004</v>
      </c>
      <c r="AF1704" s="38">
        <f t="shared" si="372"/>
        <v>7.7400900000000012</v>
      </c>
      <c r="AG1704" s="36">
        <f t="shared" si="367"/>
        <v>5.73</v>
      </c>
      <c r="AH1704" s="36">
        <f t="shared" si="368"/>
        <v>7.16</v>
      </c>
      <c r="AI1704" s="36">
        <f t="shared" si="369"/>
        <v>7.74</v>
      </c>
      <c r="AJ1704" s="40">
        <v>43104</v>
      </c>
      <c r="AK1704" s="40">
        <v>43104</v>
      </c>
      <c r="AL1704" s="17">
        <v>1</v>
      </c>
      <c r="AM1704" s="20" t="s">
        <v>3418</v>
      </c>
      <c r="AN1704" s="20"/>
      <c r="AO1704" s="20" t="s">
        <v>3502</v>
      </c>
      <c r="AP1704" s="20"/>
      <c r="AQ1704" s="20"/>
      <c r="AR1704" s="22"/>
      <c r="AS1704" s="46">
        <v>42594</v>
      </c>
      <c r="AT1704" s="173"/>
    </row>
    <row r="1705" spans="1:46" ht="47.25" customHeight="1">
      <c r="A1705" s="16">
        <v>8699561380229</v>
      </c>
      <c r="B1705" s="16" t="s">
        <v>3436</v>
      </c>
      <c r="C1705" s="16" t="s">
        <v>3437</v>
      </c>
      <c r="D1705" s="17" t="s">
        <v>38</v>
      </c>
      <c r="E1705" s="18" t="s">
        <v>41</v>
      </c>
      <c r="F1705" s="18">
        <v>4</v>
      </c>
      <c r="G1705" s="18">
        <v>2</v>
      </c>
      <c r="H1705" s="18">
        <v>2</v>
      </c>
      <c r="I1705" s="18"/>
      <c r="J1705" s="18"/>
      <c r="K1705" s="18"/>
      <c r="L1705" s="19" t="s">
        <v>6876</v>
      </c>
      <c r="M1705" s="19" t="s">
        <v>3440</v>
      </c>
      <c r="N1705" s="18" t="s">
        <v>1564</v>
      </c>
      <c r="O1705" s="18" t="s">
        <v>6877</v>
      </c>
      <c r="P1705" s="18" t="s">
        <v>197</v>
      </c>
      <c r="Q1705" s="18">
        <v>50</v>
      </c>
      <c r="R1705" s="18" t="s">
        <v>45</v>
      </c>
      <c r="S1705" s="37" t="s">
        <v>46</v>
      </c>
      <c r="T1705" s="37"/>
      <c r="U1705" s="37"/>
      <c r="V1705" s="37">
        <v>2.36</v>
      </c>
      <c r="W1705" s="37">
        <v>0</v>
      </c>
      <c r="X1705" s="18" t="s">
        <v>53</v>
      </c>
      <c r="Y1705" s="18"/>
      <c r="Z1705" s="16">
        <v>0</v>
      </c>
      <c r="AA1705" s="16"/>
      <c r="AB1705" s="16"/>
      <c r="AC1705" s="37">
        <v>4.99</v>
      </c>
      <c r="AD1705" s="70">
        <f t="shared" si="370"/>
        <v>5.4391000000000007</v>
      </c>
      <c r="AE1705" s="70">
        <f t="shared" si="371"/>
        <v>6.7988750000000007</v>
      </c>
      <c r="AF1705" s="70">
        <f t="shared" si="372"/>
        <v>7.342785000000001</v>
      </c>
      <c r="AG1705" s="36">
        <f t="shared" si="367"/>
        <v>5.43</v>
      </c>
      <c r="AH1705" s="36">
        <f t="shared" si="368"/>
        <v>6.79</v>
      </c>
      <c r="AI1705" s="36">
        <f t="shared" si="369"/>
        <v>7.34</v>
      </c>
      <c r="AJ1705" s="40">
        <v>42421</v>
      </c>
      <c r="AK1705" s="40">
        <v>42422</v>
      </c>
      <c r="AL1705" s="22"/>
      <c r="AM1705" s="20"/>
      <c r="AN1705" s="20"/>
      <c r="AO1705" s="20" t="s">
        <v>3502</v>
      </c>
      <c r="AP1705" s="20"/>
      <c r="AQ1705" s="20"/>
      <c r="AR1705" s="22"/>
      <c r="AS1705" s="46">
        <v>42594</v>
      </c>
      <c r="AT1705" s="173"/>
    </row>
    <row r="1706" spans="1:46" ht="47.25" customHeight="1">
      <c r="A1706" s="16">
        <v>8699586572289</v>
      </c>
      <c r="B1706" s="17" t="s">
        <v>3155</v>
      </c>
      <c r="C1706" s="17"/>
      <c r="D1706" s="17" t="s">
        <v>87</v>
      </c>
      <c r="E1706" s="17" t="s">
        <v>87</v>
      </c>
      <c r="F1706" s="18">
        <v>3</v>
      </c>
      <c r="G1706" s="18">
        <v>2</v>
      </c>
      <c r="H1706" s="18">
        <v>2</v>
      </c>
      <c r="I1706" s="18"/>
      <c r="J1706" s="18"/>
      <c r="K1706" s="18"/>
      <c r="L1706" s="19" t="s">
        <v>10302</v>
      </c>
      <c r="M1706" s="19" t="s">
        <v>3159</v>
      </c>
      <c r="N1706" s="18" t="s">
        <v>437</v>
      </c>
      <c r="O1706" s="18">
        <v>1</v>
      </c>
      <c r="P1706" s="18" t="s">
        <v>551</v>
      </c>
      <c r="Q1706" s="18">
        <v>1</v>
      </c>
      <c r="R1706" s="18" t="s">
        <v>45</v>
      </c>
      <c r="S1706" s="37" t="s">
        <v>96</v>
      </c>
      <c r="T1706" s="37"/>
      <c r="U1706" s="37"/>
      <c r="V1706" s="37">
        <v>0</v>
      </c>
      <c r="W1706" s="37">
        <v>0</v>
      </c>
      <c r="X1706" s="18"/>
      <c r="Y1706" s="18"/>
      <c r="Z1706" s="18"/>
      <c r="AA1706" s="18"/>
      <c r="AB1706" s="18"/>
      <c r="AC1706" s="37">
        <v>0</v>
      </c>
      <c r="AD1706" s="37"/>
      <c r="AE1706" s="37"/>
      <c r="AF1706" s="37"/>
      <c r="AG1706" s="37">
        <v>0</v>
      </c>
      <c r="AH1706" s="37">
        <v>0</v>
      </c>
      <c r="AI1706" s="37">
        <v>0</v>
      </c>
      <c r="AJ1706" s="40">
        <v>42405</v>
      </c>
      <c r="AK1706" s="40">
        <v>42409</v>
      </c>
      <c r="AL1706" s="46"/>
      <c r="AM1706" s="46"/>
      <c r="AN1706" s="46"/>
      <c r="AO1706" s="20" t="s">
        <v>3502</v>
      </c>
      <c r="AP1706" s="20"/>
      <c r="AQ1706" s="20"/>
      <c r="AR1706" s="22"/>
      <c r="AS1706" s="46">
        <v>42594</v>
      </c>
      <c r="AT1706" s="173"/>
    </row>
    <row r="1707" spans="1:46" ht="47.25" customHeight="1">
      <c r="A1707" s="16">
        <v>8699582091029</v>
      </c>
      <c r="B1707" s="16" t="s">
        <v>3155</v>
      </c>
      <c r="C1707" s="16" t="s">
        <v>3156</v>
      </c>
      <c r="D1707" s="17" t="s">
        <v>87</v>
      </c>
      <c r="E1707" s="17" t="s">
        <v>87</v>
      </c>
      <c r="F1707" s="18">
        <v>0</v>
      </c>
      <c r="G1707" s="18">
        <v>3</v>
      </c>
      <c r="H1707" s="18">
        <v>1</v>
      </c>
      <c r="I1707" s="18"/>
      <c r="J1707" s="18"/>
      <c r="K1707" s="18"/>
      <c r="L1707" s="19" t="s">
        <v>3158</v>
      </c>
      <c r="M1707" s="19" t="s">
        <v>3159</v>
      </c>
      <c r="N1707" s="18" t="s">
        <v>2617</v>
      </c>
      <c r="O1707" s="18">
        <v>10</v>
      </c>
      <c r="P1707" s="18" t="s">
        <v>163</v>
      </c>
      <c r="Q1707" s="18">
        <v>20</v>
      </c>
      <c r="R1707" s="18" t="s">
        <v>45</v>
      </c>
      <c r="S1707" s="37" t="s">
        <v>96</v>
      </c>
      <c r="T1707" s="18" t="s">
        <v>238</v>
      </c>
      <c r="U1707" s="37">
        <v>2.82</v>
      </c>
      <c r="V1707" s="37">
        <v>2.82</v>
      </c>
      <c r="W1707" s="37">
        <v>2.82</v>
      </c>
      <c r="X1707" s="18" t="s">
        <v>238</v>
      </c>
      <c r="Y1707" s="39"/>
      <c r="Z1707" s="16">
        <v>0</v>
      </c>
      <c r="AA1707" s="36">
        <v>5.99</v>
      </c>
      <c r="AB1707" s="36"/>
      <c r="AC1707" s="36">
        <v>5.99</v>
      </c>
      <c r="AD1707" s="70">
        <f>IF(Z1707=2,AC1707*1.08,IF(AC1707&lt;=10,(AC1707*1.09),IF(AC1707&lt;=50,(10*1.09)+((AC1707-10)*1.08),IF(AC1707&lt;=100,(10*1.09)+((50-10)*1.08)+((AC1707-50)*1.07),IF(AC1707&lt;=200,(10*1.09)+((50-10)*1.08)+((100-50)*1.07)+((AC1707-100)*1.04),(10*1.09)+((50-10)*1.08)+((100-50)*1.07)+((200-100)*1.04)+((AC1707-200)*1.02))))))</f>
        <v>6.5291000000000006</v>
      </c>
      <c r="AE1707" s="70">
        <f>IF(Z1707=1,AD1707*1.08,IF(Z1707=2,0,IF(AC1707&lt;=100,(AD1707*1.25),IF(AC1707&lt;=200,134.5+((AC1707-100)*1.04*1.16),255.14+((AC1707-200)*1.02*1.12)))))</f>
        <v>8.1613750000000014</v>
      </c>
      <c r="AF1707" s="70">
        <f>IF(Z1707=1,0,(AE1707*1.08))</f>
        <v>8.8142850000000017</v>
      </c>
      <c r="AG1707" s="36">
        <f t="shared" ref="AG1707:AG1716" si="373">TRUNC(AD1707,2)</f>
        <v>6.52</v>
      </c>
      <c r="AH1707" s="36">
        <f t="shared" ref="AH1707:AH1716" si="374">TRUNC(AE1707,2)</f>
        <v>8.16</v>
      </c>
      <c r="AI1707" s="36">
        <f t="shared" ref="AI1707:AI1716" si="375">TRUNC(AF1707,2)</f>
        <v>8.81</v>
      </c>
      <c r="AJ1707" s="40">
        <v>42419</v>
      </c>
      <c r="AK1707" s="40">
        <v>42422</v>
      </c>
      <c r="AL1707" s="22"/>
      <c r="AM1707" s="20" t="s">
        <v>184</v>
      </c>
      <c r="AN1707" s="20"/>
      <c r="AO1707" s="20" t="s">
        <v>9953</v>
      </c>
      <c r="AP1707" s="20"/>
      <c r="AQ1707" s="20"/>
      <c r="AR1707" s="22"/>
      <c r="AS1707" s="46">
        <v>42594</v>
      </c>
      <c r="AT1707" s="173"/>
    </row>
    <row r="1708" spans="1:46" ht="47.25" customHeight="1">
      <c r="A1708" s="16">
        <v>8699525098337</v>
      </c>
      <c r="B1708" s="16" t="s">
        <v>1737</v>
      </c>
      <c r="C1708" s="16" t="s">
        <v>1738</v>
      </c>
      <c r="D1708" s="17" t="s">
        <v>38</v>
      </c>
      <c r="E1708" s="18" t="s">
        <v>38</v>
      </c>
      <c r="F1708" s="18">
        <v>3</v>
      </c>
      <c r="G1708" s="18">
        <v>1</v>
      </c>
      <c r="H1708" s="18">
        <v>1</v>
      </c>
      <c r="I1708" s="18"/>
      <c r="J1708" s="18"/>
      <c r="K1708" s="18"/>
      <c r="L1708" s="19" t="s">
        <v>1740</v>
      </c>
      <c r="M1708" s="19" t="s">
        <v>102</v>
      </c>
      <c r="N1708" s="18" t="s">
        <v>1742</v>
      </c>
      <c r="O1708" s="18">
        <v>25</v>
      </c>
      <c r="P1708" s="18" t="s">
        <v>163</v>
      </c>
      <c r="Q1708" s="18">
        <v>20</v>
      </c>
      <c r="R1708" s="18" t="s">
        <v>45</v>
      </c>
      <c r="S1708" s="37" t="s">
        <v>46</v>
      </c>
      <c r="T1708" s="37" t="s">
        <v>238</v>
      </c>
      <c r="U1708" s="37">
        <v>4.28</v>
      </c>
      <c r="V1708" s="37">
        <v>4.28</v>
      </c>
      <c r="W1708" s="37">
        <v>2.56</v>
      </c>
      <c r="X1708" s="37" t="s">
        <v>238</v>
      </c>
      <c r="Y1708" s="39"/>
      <c r="Z1708" s="16">
        <v>0</v>
      </c>
      <c r="AA1708" s="36">
        <v>3.84</v>
      </c>
      <c r="AB1708" s="36"/>
      <c r="AC1708" s="36">
        <v>3.84</v>
      </c>
      <c r="AD1708" s="37">
        <f>IF(Z1708=2,AC1708*1.08,IF(AC1708&lt;=10,(AC1708*1.09),IF(AC1708&lt;=50,(10*1.09)+((AC1708-10)*1.08),IF(AC1708&lt;=100,(10*1.09)+((50-10)*1.08)+((AC1708-50)*1.07),IF(AC1708&lt;=200,(10*1.09)+((50-10)*1.08)+((100-50)*1.07)+((AC1708-100)*1.04),(10*1.09)+((50-10)*1.08)+((100-50)*1.07)+((200-100)*1.04)+((AC1708-200)*1.02))))))</f>
        <v>4.1856</v>
      </c>
      <c r="AE1708" s="37">
        <f>IF(Z1708=1,AD1708*1.08,IF(Z1708=2,0,IF(AC1708&lt;=100,(AD1708*1.25),IF(AC1708&lt;=200,134.5+((AC1708-100)*1.04*1.16),255.14+((AC1708-200)*1.02*1.12)))))</f>
        <v>5.2320000000000002</v>
      </c>
      <c r="AF1708" s="37">
        <f>IF(Z1708=1,0,(AE1708*1.08))</f>
        <v>5.6505600000000005</v>
      </c>
      <c r="AG1708" s="36">
        <f t="shared" si="373"/>
        <v>4.18</v>
      </c>
      <c r="AH1708" s="36">
        <f t="shared" si="374"/>
        <v>5.23</v>
      </c>
      <c r="AI1708" s="36">
        <f t="shared" si="375"/>
        <v>5.65</v>
      </c>
      <c r="AJ1708" s="40">
        <v>42419</v>
      </c>
      <c r="AK1708" s="40">
        <v>42422</v>
      </c>
      <c r="AL1708" s="22"/>
      <c r="AM1708" s="20" t="s">
        <v>184</v>
      </c>
      <c r="AN1708" s="20"/>
      <c r="AO1708" s="20" t="s">
        <v>6661</v>
      </c>
      <c r="AP1708" s="20"/>
      <c r="AQ1708" s="20"/>
      <c r="AR1708" s="22"/>
      <c r="AS1708" s="46">
        <v>42594</v>
      </c>
      <c r="AT1708" s="173"/>
    </row>
    <row r="1709" spans="1:46" ht="47.25" customHeight="1">
      <c r="A1709" s="16">
        <v>8697786090084</v>
      </c>
      <c r="B1709" s="16" t="s">
        <v>4794</v>
      </c>
      <c r="C1709" s="16" t="s">
        <v>4795</v>
      </c>
      <c r="D1709" s="17" t="s">
        <v>323</v>
      </c>
      <c r="E1709" s="18" t="s">
        <v>323</v>
      </c>
      <c r="F1709" s="18">
        <v>0</v>
      </c>
      <c r="G1709" s="18">
        <v>1</v>
      </c>
      <c r="H1709" s="18">
        <v>1</v>
      </c>
      <c r="I1709" s="18"/>
      <c r="J1709" s="18"/>
      <c r="K1709" s="18"/>
      <c r="L1709" s="19" t="s">
        <v>4797</v>
      </c>
      <c r="M1709" s="19" t="s">
        <v>136</v>
      </c>
      <c r="N1709" s="17" t="s">
        <v>2626</v>
      </c>
      <c r="O1709" s="18">
        <v>200</v>
      </c>
      <c r="P1709" s="18" t="s">
        <v>163</v>
      </c>
      <c r="Q1709" s="18">
        <v>60</v>
      </c>
      <c r="R1709" s="18" t="s">
        <v>95</v>
      </c>
      <c r="S1709" s="37" t="s">
        <v>96</v>
      </c>
      <c r="T1709" s="18" t="s">
        <v>331</v>
      </c>
      <c r="U1709" s="38">
        <v>34.840000000000003</v>
      </c>
      <c r="V1709" s="38">
        <v>60.03</v>
      </c>
      <c r="W1709" s="38">
        <v>34.840000000000003</v>
      </c>
      <c r="X1709" s="18" t="s">
        <v>331</v>
      </c>
      <c r="Y1709" s="39"/>
      <c r="Z1709" s="16">
        <v>0</v>
      </c>
      <c r="AA1709" s="36">
        <v>62.54</v>
      </c>
      <c r="AB1709" s="36"/>
      <c r="AC1709" s="36">
        <v>62.54</v>
      </c>
      <c r="AD1709" s="36">
        <v>67.510000000000005</v>
      </c>
      <c r="AE1709" s="36">
        <v>84.39</v>
      </c>
      <c r="AF1709" s="36">
        <v>91.14</v>
      </c>
      <c r="AG1709" s="36">
        <f t="shared" si="373"/>
        <v>67.510000000000005</v>
      </c>
      <c r="AH1709" s="36">
        <f t="shared" si="374"/>
        <v>84.39</v>
      </c>
      <c r="AI1709" s="36">
        <f t="shared" si="375"/>
        <v>91.14</v>
      </c>
      <c r="AJ1709" s="40">
        <v>42783</v>
      </c>
      <c r="AK1709" s="40">
        <v>42786</v>
      </c>
      <c r="AL1709" s="17"/>
      <c r="AM1709" s="20" t="s">
        <v>477</v>
      </c>
      <c r="AN1709" s="20"/>
      <c r="AO1709" s="20" t="s">
        <v>5829</v>
      </c>
      <c r="AP1709" s="20"/>
      <c r="AQ1709" s="20"/>
      <c r="AR1709" s="22"/>
      <c r="AS1709" s="46">
        <v>42594</v>
      </c>
      <c r="AT1709" s="173"/>
    </row>
    <row r="1710" spans="1:46" ht="47.25" customHeight="1">
      <c r="A1710" s="16">
        <v>8699839750846</v>
      </c>
      <c r="B1710" s="16" t="s">
        <v>456</v>
      </c>
      <c r="C1710" s="16" t="s">
        <v>457</v>
      </c>
      <c r="D1710" s="17" t="s">
        <v>323</v>
      </c>
      <c r="E1710" s="18" t="s">
        <v>295</v>
      </c>
      <c r="F1710" s="18">
        <v>4</v>
      </c>
      <c r="G1710" s="18">
        <v>1</v>
      </c>
      <c r="H1710" s="18">
        <v>2</v>
      </c>
      <c r="I1710" s="18"/>
      <c r="J1710" s="18"/>
      <c r="K1710" s="18"/>
      <c r="L1710" s="19" t="s">
        <v>3298</v>
      </c>
      <c r="M1710" s="19" t="s">
        <v>291</v>
      </c>
      <c r="N1710" s="18" t="s">
        <v>3283</v>
      </c>
      <c r="O1710" s="18">
        <v>4</v>
      </c>
      <c r="P1710" s="18" t="s">
        <v>163</v>
      </c>
      <c r="Q1710" s="18">
        <v>6</v>
      </c>
      <c r="R1710" s="18" t="s">
        <v>95</v>
      </c>
      <c r="S1710" s="37" t="s">
        <v>46</v>
      </c>
      <c r="T1710" s="18" t="s">
        <v>238</v>
      </c>
      <c r="U1710" s="38">
        <v>3.26</v>
      </c>
      <c r="V1710" s="38">
        <v>3.34</v>
      </c>
      <c r="W1710" s="38">
        <v>0</v>
      </c>
      <c r="X1710" s="18" t="s">
        <v>53</v>
      </c>
      <c r="Y1710" s="39"/>
      <c r="Z1710" s="16">
        <v>0</v>
      </c>
      <c r="AA1710" s="36">
        <v>9.1999999999999993</v>
      </c>
      <c r="AB1710" s="36"/>
      <c r="AC1710" s="36">
        <v>9.1999999999999993</v>
      </c>
      <c r="AD1710" s="38">
        <f>IF(Z1710=2,AC1710*1.08,IF(AC1710&lt;=10,(AC1710*1.09),IF(AC1710&lt;=50,(10*1.09)+((AC1710-10)*1.08),IF(AC1710&lt;=100,(10*1.09)+((50-10)*1.08)+((AC1710-50)*1.07),IF(AC1710&lt;=200,(10*1.09)+((50-10)*1.08)+((100-50)*1.07)+((AC1710-100)*1.04),(10*1.09)+((50-10)*1.08)+((100-50)*1.07)+((200-100)*1.04)+((AC1710-200)*1.02))))))</f>
        <v>10.028</v>
      </c>
      <c r="AE1710" s="38">
        <f>IF(Z1710=1,AD1710*1.08,IF(Z1710=4,AD1710*1.08,IF(Z1710=2,0,IF(AC1710&lt;=100,(AD1710*1.25),IF(AC1710&lt;=200,134.5+((AC1710-100)*1.04*1.16),255.14+((AC1710-200)*1.02*1.12))))))</f>
        <v>12.535</v>
      </c>
      <c r="AF1710" s="38">
        <f>IF(Z1710=1,0,IF(Z1710=4,0,(AE1710*1.08)))</f>
        <v>13.537800000000001</v>
      </c>
      <c r="AG1710" s="36">
        <f t="shared" si="373"/>
        <v>10.02</v>
      </c>
      <c r="AH1710" s="36">
        <f t="shared" si="374"/>
        <v>12.53</v>
      </c>
      <c r="AI1710" s="36">
        <f t="shared" si="375"/>
        <v>13.53</v>
      </c>
      <c r="AJ1710" s="40">
        <v>43245</v>
      </c>
      <c r="AK1710" s="40">
        <v>43251</v>
      </c>
      <c r="AL1710" s="17"/>
      <c r="AM1710" s="36" t="s">
        <v>3754</v>
      </c>
      <c r="AN1710" s="41"/>
      <c r="AO1710" s="20" t="s">
        <v>6718</v>
      </c>
      <c r="AP1710" s="20"/>
      <c r="AQ1710" s="20"/>
      <c r="AR1710" s="22"/>
      <c r="AS1710" s="46">
        <v>42594</v>
      </c>
      <c r="AT1710" s="173"/>
    </row>
    <row r="1711" spans="1:46" ht="47.25" customHeight="1">
      <c r="A1711" s="16">
        <v>8699839420107</v>
      </c>
      <c r="B1711" s="16" t="s">
        <v>36</v>
      </c>
      <c r="C1711" s="16" t="s">
        <v>37</v>
      </c>
      <c r="D1711" s="17" t="s">
        <v>323</v>
      </c>
      <c r="E1711" s="18" t="s">
        <v>295</v>
      </c>
      <c r="F1711" s="18">
        <v>4</v>
      </c>
      <c r="G1711" s="18">
        <v>1</v>
      </c>
      <c r="H1711" s="18">
        <v>2</v>
      </c>
      <c r="I1711" s="18"/>
      <c r="J1711" s="18"/>
      <c r="K1711" s="18"/>
      <c r="L1711" s="19" t="s">
        <v>7182</v>
      </c>
      <c r="M1711" s="19" t="s">
        <v>43</v>
      </c>
      <c r="N1711" s="18" t="s">
        <v>3283</v>
      </c>
      <c r="O1711" s="18" t="s">
        <v>2139</v>
      </c>
      <c r="P1711" s="18" t="s">
        <v>551</v>
      </c>
      <c r="Q1711" s="18">
        <v>100</v>
      </c>
      <c r="R1711" s="18" t="s">
        <v>95</v>
      </c>
      <c r="S1711" s="37" t="s">
        <v>46</v>
      </c>
      <c r="T1711" s="18" t="s">
        <v>53</v>
      </c>
      <c r="U1711" s="38">
        <v>0.86</v>
      </c>
      <c r="V1711" s="38">
        <v>0.86</v>
      </c>
      <c r="W1711" s="38">
        <v>0</v>
      </c>
      <c r="X1711" s="18" t="s">
        <v>53</v>
      </c>
      <c r="Y1711" s="39"/>
      <c r="Z1711" s="16">
        <v>0</v>
      </c>
      <c r="AA1711" s="36">
        <v>1.99</v>
      </c>
      <c r="AB1711" s="36"/>
      <c r="AC1711" s="36">
        <v>1.99</v>
      </c>
      <c r="AD1711" s="36">
        <v>2.16</v>
      </c>
      <c r="AE1711" s="36">
        <v>2.71</v>
      </c>
      <c r="AF1711" s="36">
        <v>2.92</v>
      </c>
      <c r="AG1711" s="36">
        <f t="shared" si="373"/>
        <v>2.16</v>
      </c>
      <c r="AH1711" s="36">
        <f t="shared" si="374"/>
        <v>2.71</v>
      </c>
      <c r="AI1711" s="36">
        <f t="shared" si="375"/>
        <v>2.92</v>
      </c>
      <c r="AJ1711" s="40">
        <v>42972</v>
      </c>
      <c r="AK1711" s="40">
        <v>42976</v>
      </c>
      <c r="AL1711" s="17"/>
      <c r="AM1711" s="20" t="s">
        <v>477</v>
      </c>
      <c r="AN1711" s="20"/>
      <c r="AO1711" s="20" t="s">
        <v>6718</v>
      </c>
      <c r="AP1711" s="20"/>
      <c r="AQ1711" s="20"/>
      <c r="AR1711" s="22"/>
      <c r="AS1711" s="46">
        <v>42594</v>
      </c>
      <c r="AT1711" s="173"/>
    </row>
    <row r="1712" spans="1:46" ht="47.25" customHeight="1">
      <c r="A1712" s="16">
        <v>8699556981127</v>
      </c>
      <c r="B1712" s="16" t="s">
        <v>1610</v>
      </c>
      <c r="C1712" s="16" t="s">
        <v>1612</v>
      </c>
      <c r="D1712" s="17" t="s">
        <v>87</v>
      </c>
      <c r="E1712" s="18" t="s">
        <v>87</v>
      </c>
      <c r="F1712" s="18">
        <v>5</v>
      </c>
      <c r="G1712" s="18">
        <v>2</v>
      </c>
      <c r="H1712" s="18">
        <v>1</v>
      </c>
      <c r="I1712" s="18"/>
      <c r="J1712" s="18"/>
      <c r="K1712" s="18"/>
      <c r="L1712" s="24" t="s">
        <v>1841</v>
      </c>
      <c r="M1712" s="19" t="s">
        <v>1790</v>
      </c>
      <c r="N1712" s="18" t="s">
        <v>1226</v>
      </c>
      <c r="O1712" s="17">
        <v>10</v>
      </c>
      <c r="P1712" s="18" t="s">
        <v>197</v>
      </c>
      <c r="Q1712" s="17">
        <v>100</v>
      </c>
      <c r="R1712" s="16" t="s">
        <v>676</v>
      </c>
      <c r="S1712" s="37" t="s">
        <v>96</v>
      </c>
      <c r="T1712" s="18" t="s">
        <v>165</v>
      </c>
      <c r="U1712" s="38">
        <v>707.9</v>
      </c>
      <c r="V1712" s="38">
        <v>707.9</v>
      </c>
      <c r="W1712" s="38">
        <v>707.9</v>
      </c>
      <c r="X1712" s="18" t="s">
        <v>165</v>
      </c>
      <c r="Y1712" s="39"/>
      <c r="Z1712" s="16">
        <v>3</v>
      </c>
      <c r="AA1712" s="36">
        <v>3796.88</v>
      </c>
      <c r="AB1712" s="36">
        <f>TRUNC((AA1712/4.8941*4.9677),2)</f>
        <v>3853.97</v>
      </c>
      <c r="AC1712" s="36">
        <v>3853.97</v>
      </c>
      <c r="AD1712" s="38">
        <f>IF(Z1712=2,AC1712*1.08,IF(AC1712&lt;=10,(AC1712*1.09),IF(AC1712&lt;=50,(10*1.09)+((AC1712-10)*1.08),IF(AC1712&lt;=100,(10*1.09)+((50-10)*1.08)+((AC1712-50)*1.07),IF(AC1712&lt;=200,(10*1.09)+((50-10)*1.08)+((100-50)*1.07)+((AC1712-100)*1.04),(10*1.09)+((50-10)*1.08)+((100-50)*1.07)+((200-100)*1.04)+((AC1712-200)*1.02))))))</f>
        <v>3938.6493999999998</v>
      </c>
      <c r="AE1712" s="38">
        <f>IF(Z1712=1,AD1712*1.08,IF(Z1712=2,0,IF(AC1712&lt;=100,(AD1712*1.25),IF(AC1712&lt;=200,134.5+((AC1712-100)*1.04*1.16),255.14+((AC1712-200)*1.02*1.12)))))</f>
        <v>4429.4353280000005</v>
      </c>
      <c r="AF1712" s="38">
        <f>IF(Z1712=1,0,(AE1712*1.08))</f>
        <v>4783.7901542400004</v>
      </c>
      <c r="AG1712" s="36">
        <f t="shared" si="373"/>
        <v>3938.64</v>
      </c>
      <c r="AH1712" s="36">
        <f t="shared" si="374"/>
        <v>4429.43</v>
      </c>
      <c r="AI1712" s="36">
        <f t="shared" si="375"/>
        <v>4783.79</v>
      </c>
      <c r="AJ1712" s="40">
        <v>43196</v>
      </c>
      <c r="AK1712" s="40">
        <v>43200</v>
      </c>
      <c r="AL1712" s="17">
        <v>1</v>
      </c>
      <c r="AM1712" s="17" t="s">
        <v>3754</v>
      </c>
      <c r="AN1712" s="17"/>
      <c r="AO1712" s="20" t="s">
        <v>5829</v>
      </c>
      <c r="AP1712" s="20"/>
      <c r="AQ1712" s="20"/>
      <c r="AR1712" s="22"/>
      <c r="AS1712" s="46">
        <v>42594</v>
      </c>
      <c r="AT1712" s="173"/>
    </row>
    <row r="1713" spans="1:46" ht="47.25" customHeight="1">
      <c r="A1713" s="16">
        <v>8699556981103</v>
      </c>
      <c r="B1713" s="16" t="s">
        <v>1610</v>
      </c>
      <c r="C1713" s="16" t="s">
        <v>1612</v>
      </c>
      <c r="D1713" s="17" t="s">
        <v>87</v>
      </c>
      <c r="E1713" s="18" t="s">
        <v>87</v>
      </c>
      <c r="F1713" s="18">
        <v>5</v>
      </c>
      <c r="G1713" s="18">
        <v>2</v>
      </c>
      <c r="H1713" s="18">
        <v>1</v>
      </c>
      <c r="I1713" s="18"/>
      <c r="J1713" s="18"/>
      <c r="K1713" s="18"/>
      <c r="L1713" s="24" t="s">
        <v>1859</v>
      </c>
      <c r="M1713" s="19" t="s">
        <v>1790</v>
      </c>
      <c r="N1713" s="18" t="s">
        <v>1226</v>
      </c>
      <c r="O1713" s="17">
        <v>2.5</v>
      </c>
      <c r="P1713" s="18" t="s">
        <v>197</v>
      </c>
      <c r="Q1713" s="17">
        <v>25</v>
      </c>
      <c r="R1713" s="81" t="s">
        <v>676</v>
      </c>
      <c r="S1713" s="37" t="s">
        <v>96</v>
      </c>
      <c r="T1713" s="18" t="s">
        <v>165</v>
      </c>
      <c r="U1713" s="38">
        <v>187.5</v>
      </c>
      <c r="V1713" s="38">
        <v>187.5</v>
      </c>
      <c r="W1713" s="38">
        <v>187.5</v>
      </c>
      <c r="X1713" s="18" t="s">
        <v>165</v>
      </c>
      <c r="Y1713" s="39"/>
      <c r="Z1713" s="16">
        <v>3</v>
      </c>
      <c r="AA1713" s="36">
        <v>858.89</v>
      </c>
      <c r="AB1713" s="36">
        <v>867.22</v>
      </c>
      <c r="AC1713" s="36">
        <v>867.22</v>
      </c>
      <c r="AD1713" s="36">
        <v>892.16</v>
      </c>
      <c r="AE1713" s="36">
        <v>1017.37</v>
      </c>
      <c r="AF1713" s="36">
        <v>1098.76</v>
      </c>
      <c r="AG1713" s="36">
        <f t="shared" si="373"/>
        <v>892.16</v>
      </c>
      <c r="AH1713" s="36">
        <f t="shared" si="374"/>
        <v>1017.37</v>
      </c>
      <c r="AI1713" s="36">
        <f t="shared" si="375"/>
        <v>1098.76</v>
      </c>
      <c r="AJ1713" s="40">
        <v>43014</v>
      </c>
      <c r="AK1713" s="40">
        <v>43018</v>
      </c>
      <c r="AL1713" s="17"/>
      <c r="AM1713" s="20" t="s">
        <v>477</v>
      </c>
      <c r="AN1713" s="20"/>
      <c r="AO1713" s="20" t="s">
        <v>6718</v>
      </c>
      <c r="AP1713" s="20"/>
      <c r="AQ1713" s="20"/>
      <c r="AR1713" s="22"/>
      <c r="AS1713" s="46">
        <v>42594</v>
      </c>
      <c r="AT1713" s="173"/>
    </row>
    <row r="1714" spans="1:46" ht="47.25" customHeight="1">
      <c r="A1714" s="16">
        <v>8699556981165</v>
      </c>
      <c r="B1714" s="16" t="s">
        <v>1610</v>
      </c>
      <c r="C1714" s="16" t="s">
        <v>1612</v>
      </c>
      <c r="D1714" s="17" t="s">
        <v>87</v>
      </c>
      <c r="E1714" s="18" t="s">
        <v>87</v>
      </c>
      <c r="F1714" s="18">
        <v>5</v>
      </c>
      <c r="G1714" s="18">
        <v>2</v>
      </c>
      <c r="H1714" s="18">
        <v>1</v>
      </c>
      <c r="I1714" s="18"/>
      <c r="J1714" s="18"/>
      <c r="K1714" s="18"/>
      <c r="L1714" s="24" t="s">
        <v>1882</v>
      </c>
      <c r="M1714" s="19" t="s">
        <v>1790</v>
      </c>
      <c r="N1714" s="18" t="s">
        <v>1226</v>
      </c>
      <c r="O1714" s="56">
        <v>20</v>
      </c>
      <c r="P1714" s="18" t="s">
        <v>1896</v>
      </c>
      <c r="Q1714" s="17">
        <v>1</v>
      </c>
      <c r="R1714" s="16" t="s">
        <v>676</v>
      </c>
      <c r="S1714" s="37" t="s">
        <v>96</v>
      </c>
      <c r="T1714" s="18" t="s">
        <v>165</v>
      </c>
      <c r="U1714" s="38">
        <v>1415.8</v>
      </c>
      <c r="V1714" s="38">
        <v>1415.8</v>
      </c>
      <c r="W1714" s="38">
        <v>1415.8</v>
      </c>
      <c r="X1714" s="18" t="s">
        <v>165</v>
      </c>
      <c r="Y1714" s="39"/>
      <c r="Z1714" s="16">
        <v>3</v>
      </c>
      <c r="AA1714" s="36">
        <v>7570.4</v>
      </c>
      <c r="AB1714" s="36">
        <f>TRUNC((AA1714/4.8941*4.9677),2)</f>
        <v>7684.24</v>
      </c>
      <c r="AC1714" s="36">
        <v>7684.24</v>
      </c>
      <c r="AD1714" s="38">
        <f>IF(Z1714=2,AC1714*1.08,IF(AC1714&lt;=10,(AC1714*1.09),IF(AC1714&lt;=50,(10*1.09)+((AC1714-10)*1.08),IF(AC1714&lt;=100,(10*1.09)+((50-10)*1.08)+((AC1714-50)*1.07),IF(AC1714&lt;=200,(10*1.09)+((50-10)*1.08)+((100-50)*1.07)+((AC1714-100)*1.04),(10*1.09)+((50-10)*1.08)+((100-50)*1.07)+((200-100)*1.04)+((AC1714-200)*1.02))))))</f>
        <v>7845.5248000000001</v>
      </c>
      <c r="AE1714" s="38">
        <f>IF(Z1714=1,AD1714*1.08,IF(Z1714=2,0,IF(AC1714&lt;=100,(AD1714*1.25),IF(AC1714&lt;=200,134.5+((AC1714-100)*1.04*1.16),255.14+((AC1714-200)*1.02*1.12)))))</f>
        <v>8805.1357759999992</v>
      </c>
      <c r="AF1714" s="38">
        <f>IF(Z1714=1,0,(AE1714*1.08))</f>
        <v>9509.546638079999</v>
      </c>
      <c r="AG1714" s="36">
        <f t="shared" si="373"/>
        <v>7845.52</v>
      </c>
      <c r="AH1714" s="36">
        <f t="shared" si="374"/>
        <v>8805.1299999999992</v>
      </c>
      <c r="AI1714" s="36">
        <f t="shared" si="375"/>
        <v>9509.5400000000009</v>
      </c>
      <c r="AJ1714" s="40">
        <v>43196</v>
      </c>
      <c r="AK1714" s="40">
        <v>43200</v>
      </c>
      <c r="AL1714" s="17">
        <v>1</v>
      </c>
      <c r="AM1714" s="17" t="s">
        <v>3754</v>
      </c>
      <c r="AN1714" s="17"/>
      <c r="AO1714" s="20" t="s">
        <v>5829</v>
      </c>
      <c r="AP1714" s="20"/>
      <c r="AQ1714" s="20"/>
      <c r="AR1714" s="22"/>
      <c r="AS1714" s="46">
        <v>42594</v>
      </c>
      <c r="AT1714" s="173"/>
    </row>
    <row r="1715" spans="1:46" ht="47.25" customHeight="1">
      <c r="A1715" s="16">
        <v>8699556981172</v>
      </c>
      <c r="B1715" s="16" t="s">
        <v>1610</v>
      </c>
      <c r="C1715" s="16" t="s">
        <v>1612</v>
      </c>
      <c r="D1715" s="17" t="s">
        <v>87</v>
      </c>
      <c r="E1715" s="18" t="s">
        <v>87</v>
      </c>
      <c r="F1715" s="18">
        <v>5</v>
      </c>
      <c r="G1715" s="18">
        <v>2</v>
      </c>
      <c r="H1715" s="18">
        <v>1</v>
      </c>
      <c r="I1715" s="18"/>
      <c r="J1715" s="18"/>
      <c r="K1715" s="18"/>
      <c r="L1715" s="24" t="s">
        <v>1917</v>
      </c>
      <c r="M1715" s="19" t="s">
        <v>1790</v>
      </c>
      <c r="N1715" s="18" t="s">
        <v>1226</v>
      </c>
      <c r="O1715" s="56">
        <v>30</v>
      </c>
      <c r="P1715" s="18" t="s">
        <v>1896</v>
      </c>
      <c r="Q1715" s="17">
        <v>1</v>
      </c>
      <c r="R1715" s="16" t="s">
        <v>676</v>
      </c>
      <c r="S1715" s="37" t="s">
        <v>96</v>
      </c>
      <c r="T1715" s="18" t="s">
        <v>165</v>
      </c>
      <c r="U1715" s="38">
        <v>2113.6999999999998</v>
      </c>
      <c r="V1715" s="38">
        <v>2113.6999999999998</v>
      </c>
      <c r="W1715" s="38">
        <v>2113.6999999999998</v>
      </c>
      <c r="X1715" s="18" t="s">
        <v>165</v>
      </c>
      <c r="Y1715" s="39"/>
      <c r="Z1715" s="16">
        <v>3</v>
      </c>
      <c r="AA1715" s="36">
        <v>11302.45</v>
      </c>
      <c r="AB1715" s="36">
        <f>TRUNC((AA1715/4.8941*4.9677),2)</f>
        <v>11472.42</v>
      </c>
      <c r="AC1715" s="36">
        <v>11472.42</v>
      </c>
      <c r="AD1715" s="38">
        <f>IF(Z1715=2,AC1715*1.08,IF(AC1715&lt;=10,(AC1715*1.09),IF(AC1715&lt;=50,(10*1.09)+((AC1715-10)*1.08),IF(AC1715&lt;=100,(10*1.09)+((50-10)*1.08)+((AC1715-50)*1.07),IF(AC1715&lt;=200,(10*1.09)+((50-10)*1.08)+((100-50)*1.07)+((AC1715-100)*1.04),(10*1.09)+((50-10)*1.08)+((100-50)*1.07)+((200-100)*1.04)+((AC1715-200)*1.02))))))</f>
        <v>11709.4684</v>
      </c>
      <c r="AE1715" s="38">
        <f>IF(Z1715=1,AD1715*1.08,IF(Z1715=2,0,IF(AC1715&lt;=100,(AD1715*1.25),IF(AC1715&lt;=200,134.5+((AC1715-100)*1.04*1.16),255.14+((AC1715-200)*1.02*1.12)))))</f>
        <v>13132.752608000001</v>
      </c>
      <c r="AF1715" s="38">
        <f>IF(Z1715=1,0,(AE1715*1.08))</f>
        <v>14183.372816640001</v>
      </c>
      <c r="AG1715" s="36">
        <f t="shared" si="373"/>
        <v>11709.46</v>
      </c>
      <c r="AH1715" s="36">
        <f t="shared" si="374"/>
        <v>13132.75</v>
      </c>
      <c r="AI1715" s="36">
        <f t="shared" si="375"/>
        <v>14183.37</v>
      </c>
      <c r="AJ1715" s="40">
        <v>43196</v>
      </c>
      <c r="AK1715" s="40">
        <v>43200</v>
      </c>
      <c r="AL1715" s="17">
        <v>1</v>
      </c>
      <c r="AM1715" s="17" t="s">
        <v>3754</v>
      </c>
      <c r="AN1715" s="17"/>
      <c r="AO1715" s="20" t="s">
        <v>6137</v>
      </c>
      <c r="AP1715" s="20"/>
      <c r="AQ1715" s="20"/>
      <c r="AR1715" s="22"/>
      <c r="AS1715" s="46">
        <v>42594</v>
      </c>
      <c r="AT1715" s="173"/>
    </row>
    <row r="1716" spans="1:46" ht="47.25" customHeight="1">
      <c r="A1716" s="16">
        <v>8699556981110</v>
      </c>
      <c r="B1716" s="16" t="s">
        <v>1610</v>
      </c>
      <c r="C1716" s="16" t="s">
        <v>1612</v>
      </c>
      <c r="D1716" s="17" t="s">
        <v>87</v>
      </c>
      <c r="E1716" s="18" t="s">
        <v>87</v>
      </c>
      <c r="F1716" s="18">
        <v>5</v>
      </c>
      <c r="G1716" s="18">
        <v>2</v>
      </c>
      <c r="H1716" s="18">
        <v>1</v>
      </c>
      <c r="I1716" s="18"/>
      <c r="J1716" s="18"/>
      <c r="K1716" s="18"/>
      <c r="L1716" s="24" t="s">
        <v>1939</v>
      </c>
      <c r="M1716" s="19" t="s">
        <v>1790</v>
      </c>
      <c r="N1716" s="18" t="s">
        <v>1226</v>
      </c>
      <c r="O1716" s="17">
        <v>5</v>
      </c>
      <c r="P1716" s="18" t="s">
        <v>197</v>
      </c>
      <c r="Q1716" s="17">
        <v>50</v>
      </c>
      <c r="R1716" s="16" t="s">
        <v>676</v>
      </c>
      <c r="S1716" s="37" t="s">
        <v>96</v>
      </c>
      <c r="T1716" s="18" t="s">
        <v>165</v>
      </c>
      <c r="U1716" s="38">
        <v>354.7</v>
      </c>
      <c r="V1716" s="38">
        <v>354.7</v>
      </c>
      <c r="W1716" s="38">
        <v>354.7</v>
      </c>
      <c r="X1716" s="18" t="s">
        <v>165</v>
      </c>
      <c r="Y1716" s="39"/>
      <c r="Z1716" s="16">
        <v>3</v>
      </c>
      <c r="AA1716" s="36">
        <v>1901.77</v>
      </c>
      <c r="AB1716" s="36">
        <f>TRUNC((AA1716/4.8941*4.9677),2)</f>
        <v>1930.36</v>
      </c>
      <c r="AC1716" s="36">
        <v>1930.36</v>
      </c>
      <c r="AD1716" s="38">
        <f>IF(Z1716=2,AC1716*1.08,IF(AC1716&lt;=10,(AC1716*1.09),IF(AC1716&lt;=50,(10*1.09)+((AC1716-10)*1.08),IF(AC1716&lt;=100,(10*1.09)+((50-10)*1.08)+((AC1716-50)*1.07),IF(AC1716&lt;=200,(10*1.09)+((50-10)*1.08)+((100-50)*1.07)+((AC1716-100)*1.04),(10*1.09)+((50-10)*1.08)+((100-50)*1.07)+((200-100)*1.04)+((AC1716-200)*1.02))))))</f>
        <v>1976.5671999999997</v>
      </c>
      <c r="AE1716" s="38">
        <f>IF(Z1716=1,AD1716*1.08,IF(Z1716=2,0,IF(AC1716&lt;=100,(AD1716*1.25),IF(AC1716&lt;=200,134.5+((AC1716-100)*1.04*1.16),255.14+((AC1716-200)*1.02*1.12)))))</f>
        <v>2231.903264</v>
      </c>
      <c r="AF1716" s="38">
        <f>IF(Z1716=1,0,(AE1716*1.08))</f>
        <v>2410.4555251200004</v>
      </c>
      <c r="AG1716" s="36">
        <f t="shared" si="373"/>
        <v>1976.56</v>
      </c>
      <c r="AH1716" s="36">
        <f t="shared" si="374"/>
        <v>2231.9</v>
      </c>
      <c r="AI1716" s="36">
        <f t="shared" si="375"/>
        <v>2410.4499999999998</v>
      </c>
      <c r="AJ1716" s="40">
        <v>43196</v>
      </c>
      <c r="AK1716" s="40">
        <v>43200</v>
      </c>
      <c r="AL1716" s="17">
        <v>1</v>
      </c>
      <c r="AM1716" s="17" t="s">
        <v>3754</v>
      </c>
      <c r="AN1716" s="17"/>
      <c r="AO1716" s="20" t="s">
        <v>3502</v>
      </c>
      <c r="AP1716" s="20"/>
      <c r="AQ1716" s="20"/>
      <c r="AR1716" s="22"/>
      <c r="AS1716" s="46">
        <v>42594</v>
      </c>
      <c r="AT1716" s="173"/>
    </row>
    <row r="1717" spans="1:46" ht="47.25" customHeight="1">
      <c r="A1717" s="16">
        <v>8699516280635</v>
      </c>
      <c r="B1717" s="17" t="s">
        <v>2812</v>
      </c>
      <c r="C1717" s="17"/>
      <c r="D1717" s="17" t="s">
        <v>38</v>
      </c>
      <c r="E1717" s="18" t="s">
        <v>38</v>
      </c>
      <c r="F1717" s="18">
        <v>0</v>
      </c>
      <c r="G1717" s="18">
        <v>1</v>
      </c>
      <c r="H1717" s="18">
        <v>1</v>
      </c>
      <c r="I1717" s="18"/>
      <c r="J1717" s="18"/>
      <c r="K1717" s="18"/>
      <c r="L1717" s="19" t="s">
        <v>10320</v>
      </c>
      <c r="M1717" s="19" t="s">
        <v>57</v>
      </c>
      <c r="N1717" s="18" t="s">
        <v>5066</v>
      </c>
      <c r="O1717" s="18" t="s">
        <v>2774</v>
      </c>
      <c r="P1717" s="18" t="s">
        <v>551</v>
      </c>
      <c r="Q1717" s="18">
        <v>70</v>
      </c>
      <c r="R1717" s="18" t="s">
        <v>45</v>
      </c>
      <c r="S1717" s="37" t="s">
        <v>46</v>
      </c>
      <c r="T1717" s="37"/>
      <c r="U1717" s="37"/>
      <c r="V1717" s="37">
        <v>0</v>
      </c>
      <c r="W1717" s="37">
        <v>0</v>
      </c>
      <c r="X1717" s="18"/>
      <c r="Y1717" s="18"/>
      <c r="Z1717" s="18"/>
      <c r="AA1717" s="18"/>
      <c r="AB1717" s="18"/>
      <c r="AC1717" s="37">
        <v>0</v>
      </c>
      <c r="AD1717" s="37"/>
      <c r="AE1717" s="37"/>
      <c r="AF1717" s="37"/>
      <c r="AG1717" s="37">
        <v>0</v>
      </c>
      <c r="AH1717" s="37">
        <v>0</v>
      </c>
      <c r="AI1717" s="37">
        <v>0</v>
      </c>
      <c r="AJ1717" s="40">
        <v>42405</v>
      </c>
      <c r="AK1717" s="40">
        <v>42409</v>
      </c>
      <c r="AL1717" s="46"/>
      <c r="AM1717" s="46"/>
      <c r="AN1717" s="46"/>
      <c r="AO1717" s="20" t="s">
        <v>3502</v>
      </c>
      <c r="AP1717" s="20"/>
      <c r="AQ1717" s="20"/>
      <c r="AR1717" s="22"/>
      <c r="AS1717" s="46">
        <v>42594</v>
      </c>
      <c r="AT1717" s="173"/>
    </row>
    <row r="1718" spans="1:46" ht="47.25" customHeight="1">
      <c r="A1718" s="16">
        <v>8699516280642</v>
      </c>
      <c r="B1718" s="17" t="s">
        <v>2812</v>
      </c>
      <c r="C1718" s="17"/>
      <c r="D1718" s="17" t="s">
        <v>38</v>
      </c>
      <c r="E1718" s="18" t="s">
        <v>38</v>
      </c>
      <c r="F1718" s="18">
        <v>0</v>
      </c>
      <c r="G1718" s="18">
        <v>1</v>
      </c>
      <c r="H1718" s="18">
        <v>1</v>
      </c>
      <c r="I1718" s="18"/>
      <c r="J1718" s="18"/>
      <c r="K1718" s="18"/>
      <c r="L1718" s="19" t="s">
        <v>10319</v>
      </c>
      <c r="M1718" s="19" t="s">
        <v>57</v>
      </c>
      <c r="N1718" s="18" t="s">
        <v>5066</v>
      </c>
      <c r="O1718" s="18" t="s">
        <v>2842</v>
      </c>
      <c r="P1718" s="18" t="s">
        <v>551</v>
      </c>
      <c r="Q1718" s="18">
        <v>50</v>
      </c>
      <c r="R1718" s="18" t="s">
        <v>45</v>
      </c>
      <c r="S1718" s="37" t="s">
        <v>46</v>
      </c>
      <c r="T1718" s="37"/>
      <c r="U1718" s="37"/>
      <c r="V1718" s="37">
        <v>0</v>
      </c>
      <c r="W1718" s="37">
        <v>0</v>
      </c>
      <c r="X1718" s="18"/>
      <c r="Y1718" s="18"/>
      <c r="Z1718" s="18"/>
      <c r="AA1718" s="18"/>
      <c r="AB1718" s="18"/>
      <c r="AC1718" s="37">
        <v>0</v>
      </c>
      <c r="AD1718" s="37"/>
      <c r="AE1718" s="37"/>
      <c r="AF1718" s="37"/>
      <c r="AG1718" s="37">
        <v>0</v>
      </c>
      <c r="AH1718" s="37">
        <v>0</v>
      </c>
      <c r="AI1718" s="37">
        <v>0</v>
      </c>
      <c r="AJ1718" s="40">
        <v>42405</v>
      </c>
      <c r="AK1718" s="40">
        <v>42409</v>
      </c>
      <c r="AL1718" s="46"/>
      <c r="AM1718" s="46"/>
      <c r="AN1718" s="46"/>
      <c r="AO1718" s="20" t="s">
        <v>3502</v>
      </c>
      <c r="AP1718" s="20"/>
      <c r="AQ1718" s="20"/>
      <c r="AR1718" s="22"/>
      <c r="AS1718" s="46">
        <v>42594</v>
      </c>
      <c r="AT1718" s="173"/>
    </row>
    <row r="1719" spans="1:46" ht="47.25" customHeight="1">
      <c r="A1719" s="16">
        <v>8699516090623</v>
      </c>
      <c r="B1719" s="17" t="s">
        <v>2812</v>
      </c>
      <c r="C1719" s="17"/>
      <c r="D1719" s="17" t="s">
        <v>38</v>
      </c>
      <c r="E1719" s="18" t="s">
        <v>38</v>
      </c>
      <c r="F1719" s="18">
        <v>0</v>
      </c>
      <c r="G1719" s="18">
        <v>1</v>
      </c>
      <c r="H1719" s="18">
        <v>1</v>
      </c>
      <c r="I1719" s="18"/>
      <c r="J1719" s="18"/>
      <c r="K1719" s="18"/>
      <c r="L1719" s="19" t="s">
        <v>10355</v>
      </c>
      <c r="M1719" s="19" t="s">
        <v>57</v>
      </c>
      <c r="N1719" s="18" t="s">
        <v>5066</v>
      </c>
      <c r="O1719" s="18">
        <v>500</v>
      </c>
      <c r="P1719" s="18" t="s">
        <v>163</v>
      </c>
      <c r="Q1719" s="18">
        <v>14</v>
      </c>
      <c r="R1719" s="18" t="s">
        <v>45</v>
      </c>
      <c r="S1719" s="37" t="s">
        <v>46</v>
      </c>
      <c r="T1719" s="37"/>
      <c r="U1719" s="37"/>
      <c r="V1719" s="37">
        <v>0</v>
      </c>
      <c r="W1719" s="37">
        <v>0</v>
      </c>
      <c r="X1719" s="18"/>
      <c r="Y1719" s="18"/>
      <c r="Z1719" s="18"/>
      <c r="AA1719" s="18"/>
      <c r="AB1719" s="18"/>
      <c r="AC1719" s="37">
        <v>0</v>
      </c>
      <c r="AD1719" s="37"/>
      <c r="AE1719" s="37"/>
      <c r="AF1719" s="37"/>
      <c r="AG1719" s="37">
        <v>0</v>
      </c>
      <c r="AH1719" s="37">
        <v>0</v>
      </c>
      <c r="AI1719" s="37">
        <v>0</v>
      </c>
      <c r="AJ1719" s="40">
        <v>42405</v>
      </c>
      <c r="AK1719" s="40">
        <v>42409</v>
      </c>
      <c r="AL1719" s="46"/>
      <c r="AM1719" s="46"/>
      <c r="AN1719" s="46"/>
      <c r="AO1719" s="20" t="s">
        <v>9942</v>
      </c>
      <c r="AP1719" s="20"/>
      <c r="AQ1719" s="20"/>
      <c r="AR1719" s="22"/>
      <c r="AS1719" s="46">
        <v>42594</v>
      </c>
      <c r="AT1719" s="173"/>
    </row>
    <row r="1720" spans="1:46" ht="47.25" customHeight="1">
      <c r="A1720" s="16">
        <v>8699523010454</v>
      </c>
      <c r="B1720" s="16" t="s">
        <v>550</v>
      </c>
      <c r="C1720" s="16" t="s">
        <v>552</v>
      </c>
      <c r="D1720" s="17" t="s">
        <v>323</v>
      </c>
      <c r="E1720" s="18" t="s">
        <v>323</v>
      </c>
      <c r="F1720" s="18">
        <v>3</v>
      </c>
      <c r="G1720" s="18">
        <v>1</v>
      </c>
      <c r="H1720" s="18">
        <v>2</v>
      </c>
      <c r="I1720" s="18"/>
      <c r="J1720" s="18"/>
      <c r="K1720" s="18"/>
      <c r="L1720" s="19" t="s">
        <v>9891</v>
      </c>
      <c r="M1720" s="19" t="s">
        <v>555</v>
      </c>
      <c r="N1720" s="18" t="s">
        <v>2138</v>
      </c>
      <c r="O1720" s="18">
        <v>10</v>
      </c>
      <c r="P1720" s="18" t="s">
        <v>163</v>
      </c>
      <c r="Q1720" s="18">
        <v>10</v>
      </c>
      <c r="R1720" s="18" t="s">
        <v>95</v>
      </c>
      <c r="S1720" s="37" t="s">
        <v>46</v>
      </c>
      <c r="T1720" s="18" t="s">
        <v>53</v>
      </c>
      <c r="U1720" s="38">
        <v>1.45</v>
      </c>
      <c r="V1720" s="38">
        <v>1.45</v>
      </c>
      <c r="W1720" s="38">
        <v>0</v>
      </c>
      <c r="X1720" s="18" t="s">
        <v>53</v>
      </c>
      <c r="Y1720" s="39"/>
      <c r="Z1720" s="16">
        <v>0</v>
      </c>
      <c r="AA1720" s="36">
        <v>3.38</v>
      </c>
      <c r="AB1720" s="36"/>
      <c r="AC1720" s="36">
        <v>3.38</v>
      </c>
      <c r="AD1720" s="38">
        <f t="shared" ref="AD1720:AD1738" si="376">IF(Z1720=2,AC1720*1.08,IF(AC1720&lt;=10,(AC1720*1.09),IF(AC1720&lt;=50,(10*1.09)+((AC1720-10)*1.08),IF(AC1720&lt;=100,(10*1.09)+((50-10)*1.08)+((AC1720-50)*1.07),IF(AC1720&lt;=200,(10*1.09)+((50-10)*1.08)+((100-50)*1.07)+((AC1720-100)*1.04),(10*1.09)+((50-10)*1.08)+((100-50)*1.07)+((200-100)*1.04)+((AC1720-200)*1.02))))))</f>
        <v>3.6842000000000001</v>
      </c>
      <c r="AE1720" s="38">
        <f t="shared" ref="AE1720:AE1738" si="377">IF(Z1720=1,AD1720*1.08,IF(Z1720=2,0,IF(AC1720&lt;=100,(AD1720*1.25),IF(AC1720&lt;=200,134.5+((AC1720-100)*1.04*1.16),255.14+((AC1720-200)*1.02*1.12)))))</f>
        <v>4.6052499999999998</v>
      </c>
      <c r="AF1720" s="38">
        <f t="shared" ref="AF1720:AF1738" si="378">IF(Z1720=1,0,(AE1720*1.08))</f>
        <v>4.9736700000000003</v>
      </c>
      <c r="AG1720" s="36">
        <f t="shared" ref="AG1720:AG1746" si="379">TRUNC(AD1720,2)</f>
        <v>3.68</v>
      </c>
      <c r="AH1720" s="36">
        <f t="shared" ref="AH1720:AH1746" si="380">TRUNC(AE1720,2)</f>
        <v>4.5999999999999996</v>
      </c>
      <c r="AI1720" s="36">
        <f t="shared" ref="AI1720:AI1746" si="381">TRUNC(AF1720,2)</f>
        <v>4.97</v>
      </c>
      <c r="AJ1720" s="40">
        <v>42783</v>
      </c>
      <c r="AK1720" s="40">
        <v>42786</v>
      </c>
      <c r="AL1720" s="17">
        <v>1</v>
      </c>
      <c r="AM1720" s="20" t="s">
        <v>3418</v>
      </c>
      <c r="AN1720" s="20"/>
      <c r="AO1720" s="20" t="s">
        <v>9946</v>
      </c>
      <c r="AP1720" s="20"/>
      <c r="AQ1720" s="20"/>
      <c r="AR1720" s="22"/>
      <c r="AS1720" s="46">
        <v>42594</v>
      </c>
      <c r="AT1720" s="173"/>
    </row>
    <row r="1721" spans="1:46" ht="47.25" customHeight="1">
      <c r="A1721" s="16">
        <v>8699523570118</v>
      </c>
      <c r="B1721" s="16" t="s">
        <v>550</v>
      </c>
      <c r="C1721" s="16" t="s">
        <v>552</v>
      </c>
      <c r="D1721" s="17" t="s">
        <v>323</v>
      </c>
      <c r="E1721" s="18" t="s">
        <v>323</v>
      </c>
      <c r="F1721" s="18">
        <v>3</v>
      </c>
      <c r="G1721" s="18">
        <v>1</v>
      </c>
      <c r="H1721" s="18">
        <v>2</v>
      </c>
      <c r="I1721" s="18"/>
      <c r="J1721" s="18"/>
      <c r="K1721" s="18"/>
      <c r="L1721" s="19" t="s">
        <v>9894</v>
      </c>
      <c r="M1721" s="19" t="s">
        <v>555</v>
      </c>
      <c r="N1721" s="18" t="s">
        <v>2138</v>
      </c>
      <c r="O1721" s="18">
        <v>5</v>
      </c>
      <c r="P1721" s="18" t="s">
        <v>163</v>
      </c>
      <c r="Q1721" s="18">
        <v>100</v>
      </c>
      <c r="R1721" s="18" t="s">
        <v>95</v>
      </c>
      <c r="S1721" s="37" t="s">
        <v>46</v>
      </c>
      <c r="T1721" s="18" t="s">
        <v>53</v>
      </c>
      <c r="U1721" s="38">
        <v>0.92</v>
      </c>
      <c r="V1721" s="38">
        <v>0.92</v>
      </c>
      <c r="W1721" s="38">
        <v>0</v>
      </c>
      <c r="X1721" s="18" t="s">
        <v>53</v>
      </c>
      <c r="Y1721" s="39"/>
      <c r="Z1721" s="16">
        <v>0</v>
      </c>
      <c r="AA1721" s="36">
        <v>2.14</v>
      </c>
      <c r="AB1721" s="36"/>
      <c r="AC1721" s="36">
        <v>2.14</v>
      </c>
      <c r="AD1721" s="38">
        <f t="shared" si="376"/>
        <v>2.3326000000000002</v>
      </c>
      <c r="AE1721" s="38">
        <f t="shared" si="377"/>
        <v>2.9157500000000001</v>
      </c>
      <c r="AF1721" s="38">
        <f t="shared" si="378"/>
        <v>3.1490100000000001</v>
      </c>
      <c r="AG1721" s="36">
        <f t="shared" si="379"/>
        <v>2.33</v>
      </c>
      <c r="AH1721" s="36">
        <f t="shared" si="380"/>
        <v>2.91</v>
      </c>
      <c r="AI1721" s="36">
        <f t="shared" si="381"/>
        <v>3.14</v>
      </c>
      <c r="AJ1721" s="40">
        <v>42783</v>
      </c>
      <c r="AK1721" s="40">
        <v>42786</v>
      </c>
      <c r="AL1721" s="17">
        <v>1</v>
      </c>
      <c r="AM1721" s="20" t="s">
        <v>3418</v>
      </c>
      <c r="AN1721" s="20"/>
      <c r="AO1721" s="20" t="s">
        <v>6137</v>
      </c>
      <c r="AP1721" s="20"/>
      <c r="AQ1721" s="20"/>
      <c r="AR1721" s="22"/>
      <c r="AS1721" s="46">
        <v>42601</v>
      </c>
      <c r="AT1721" s="173"/>
    </row>
    <row r="1722" spans="1:46" ht="47.25" customHeight="1">
      <c r="A1722" s="16">
        <v>8697936153454</v>
      </c>
      <c r="B1722" s="16" t="s">
        <v>7000</v>
      </c>
      <c r="C1722" s="16" t="s">
        <v>7001</v>
      </c>
      <c r="D1722" s="17" t="s">
        <v>38</v>
      </c>
      <c r="E1722" s="18" t="s">
        <v>38</v>
      </c>
      <c r="F1722" s="18">
        <v>0</v>
      </c>
      <c r="G1722" s="18">
        <v>2</v>
      </c>
      <c r="H1722" s="18">
        <v>1</v>
      </c>
      <c r="I1722" s="18"/>
      <c r="J1722" s="18"/>
      <c r="K1722" s="18"/>
      <c r="L1722" s="19" t="s">
        <v>6991</v>
      </c>
      <c r="M1722" s="19" t="s">
        <v>6992</v>
      </c>
      <c r="N1722" s="18" t="s">
        <v>502</v>
      </c>
      <c r="O1722" s="18" t="s">
        <v>6993</v>
      </c>
      <c r="P1722" s="18" t="s">
        <v>163</v>
      </c>
      <c r="Q1722" s="18">
        <v>28</v>
      </c>
      <c r="R1722" s="18" t="s">
        <v>45</v>
      </c>
      <c r="S1722" s="37" t="s">
        <v>46</v>
      </c>
      <c r="T1722" s="18" t="s">
        <v>53</v>
      </c>
      <c r="U1722" s="37">
        <v>19.64</v>
      </c>
      <c r="V1722" s="37">
        <v>19.64</v>
      </c>
      <c r="W1722" s="37">
        <v>11.78</v>
      </c>
      <c r="X1722" s="18" t="s">
        <v>53</v>
      </c>
      <c r="Y1722" s="39"/>
      <c r="Z1722" s="16">
        <v>0</v>
      </c>
      <c r="AA1722" s="36">
        <v>16.829999999999998</v>
      </c>
      <c r="AB1722" s="36"/>
      <c r="AC1722" s="36">
        <v>16.829999999999998</v>
      </c>
      <c r="AD1722" s="70">
        <f t="shared" si="376"/>
        <v>18.276399999999999</v>
      </c>
      <c r="AE1722" s="70">
        <f t="shared" si="377"/>
        <v>22.845499999999998</v>
      </c>
      <c r="AF1722" s="70">
        <f t="shared" si="378"/>
        <v>24.67314</v>
      </c>
      <c r="AG1722" s="36">
        <f t="shared" si="379"/>
        <v>18.27</v>
      </c>
      <c r="AH1722" s="36">
        <f t="shared" si="380"/>
        <v>22.84</v>
      </c>
      <c r="AI1722" s="36">
        <f t="shared" si="381"/>
        <v>24.67</v>
      </c>
      <c r="AJ1722" s="40">
        <v>42419</v>
      </c>
      <c r="AK1722" s="40">
        <v>42422</v>
      </c>
      <c r="AL1722" s="22"/>
      <c r="AM1722" s="20" t="s">
        <v>184</v>
      </c>
      <c r="AN1722" s="20"/>
      <c r="AO1722" s="20" t="s">
        <v>6137</v>
      </c>
      <c r="AP1722" s="20"/>
      <c r="AQ1722" s="20"/>
      <c r="AR1722" s="22"/>
      <c r="AS1722" s="46">
        <v>42601</v>
      </c>
      <c r="AT1722" s="173"/>
    </row>
    <row r="1723" spans="1:46" ht="47.25" customHeight="1">
      <c r="A1723" s="16">
        <v>8697932150884</v>
      </c>
      <c r="B1723" s="16" t="s">
        <v>6990</v>
      </c>
      <c r="C1723" s="16" t="s">
        <v>86</v>
      </c>
      <c r="D1723" s="17" t="s">
        <v>38</v>
      </c>
      <c r="E1723" s="18" t="s">
        <v>38</v>
      </c>
      <c r="F1723" s="18">
        <v>0</v>
      </c>
      <c r="G1723" s="18">
        <v>2</v>
      </c>
      <c r="H1723" s="18">
        <v>1</v>
      </c>
      <c r="I1723" s="18"/>
      <c r="J1723" s="18"/>
      <c r="K1723" s="18"/>
      <c r="L1723" s="19" t="s">
        <v>6991</v>
      </c>
      <c r="M1723" s="19" t="s">
        <v>6992</v>
      </c>
      <c r="N1723" s="18" t="s">
        <v>1154</v>
      </c>
      <c r="O1723" s="18" t="s">
        <v>6993</v>
      </c>
      <c r="P1723" s="18" t="s">
        <v>163</v>
      </c>
      <c r="Q1723" s="18">
        <v>28</v>
      </c>
      <c r="R1723" s="18" t="s">
        <v>45</v>
      </c>
      <c r="S1723" s="37" t="s">
        <v>46</v>
      </c>
      <c r="T1723" s="18" t="s">
        <v>53</v>
      </c>
      <c r="U1723" s="37">
        <v>19.64</v>
      </c>
      <c r="V1723" s="37">
        <v>19.64</v>
      </c>
      <c r="W1723" s="37">
        <v>11.78</v>
      </c>
      <c r="X1723" s="18" t="s">
        <v>53</v>
      </c>
      <c r="Y1723" s="39"/>
      <c r="Z1723" s="16">
        <v>0</v>
      </c>
      <c r="AA1723" s="36">
        <v>16.829999999999998</v>
      </c>
      <c r="AB1723" s="36"/>
      <c r="AC1723" s="36">
        <v>16.829999999999998</v>
      </c>
      <c r="AD1723" s="70">
        <f t="shared" si="376"/>
        <v>18.276399999999999</v>
      </c>
      <c r="AE1723" s="70">
        <f t="shared" si="377"/>
        <v>22.845499999999998</v>
      </c>
      <c r="AF1723" s="70">
        <f t="shared" si="378"/>
        <v>24.67314</v>
      </c>
      <c r="AG1723" s="36">
        <f t="shared" si="379"/>
        <v>18.27</v>
      </c>
      <c r="AH1723" s="36">
        <f t="shared" si="380"/>
        <v>22.84</v>
      </c>
      <c r="AI1723" s="36">
        <f t="shared" si="381"/>
        <v>24.67</v>
      </c>
      <c r="AJ1723" s="40">
        <v>42419</v>
      </c>
      <c r="AK1723" s="40">
        <v>42422</v>
      </c>
      <c r="AL1723" s="22"/>
      <c r="AM1723" s="20" t="s">
        <v>184</v>
      </c>
      <c r="AN1723" s="20"/>
      <c r="AO1723" s="20" t="s">
        <v>3502</v>
      </c>
      <c r="AP1723" s="20"/>
      <c r="AQ1723" s="20"/>
      <c r="AR1723" s="22"/>
      <c r="AS1723" s="46">
        <v>42601</v>
      </c>
      <c r="AT1723" s="173"/>
    </row>
    <row r="1724" spans="1:46" ht="47.25" customHeight="1">
      <c r="A1724" s="16">
        <v>8697936153430</v>
      </c>
      <c r="B1724" s="16" t="s">
        <v>7000</v>
      </c>
      <c r="C1724" s="16" t="s">
        <v>7001</v>
      </c>
      <c r="D1724" s="17" t="s">
        <v>38</v>
      </c>
      <c r="E1724" s="18" t="s">
        <v>38</v>
      </c>
      <c r="F1724" s="18">
        <v>0</v>
      </c>
      <c r="G1724" s="18">
        <v>2</v>
      </c>
      <c r="H1724" s="18">
        <v>1</v>
      </c>
      <c r="I1724" s="18"/>
      <c r="J1724" s="18"/>
      <c r="K1724" s="18"/>
      <c r="L1724" s="19" t="s">
        <v>7002</v>
      </c>
      <c r="M1724" s="19" t="s">
        <v>6992</v>
      </c>
      <c r="N1724" s="18" t="s">
        <v>502</v>
      </c>
      <c r="O1724" s="18" t="s">
        <v>7003</v>
      </c>
      <c r="P1724" s="18" t="s">
        <v>163</v>
      </c>
      <c r="Q1724" s="18">
        <v>30</v>
      </c>
      <c r="R1724" s="18" t="s">
        <v>45</v>
      </c>
      <c r="S1724" s="37" t="s">
        <v>46</v>
      </c>
      <c r="T1724" s="18" t="s">
        <v>53</v>
      </c>
      <c r="U1724" s="37">
        <v>19.600000000000001</v>
      </c>
      <c r="V1724" s="37">
        <v>19.600000000000001</v>
      </c>
      <c r="W1724" s="37">
        <v>11.76</v>
      </c>
      <c r="X1724" s="18" t="s">
        <v>53</v>
      </c>
      <c r="Y1724" s="39"/>
      <c r="Z1724" s="16">
        <v>0</v>
      </c>
      <c r="AA1724" s="36">
        <v>17.579999999999998</v>
      </c>
      <c r="AB1724" s="36"/>
      <c r="AC1724" s="36">
        <v>17.579999999999998</v>
      </c>
      <c r="AD1724" s="70">
        <f t="shared" si="376"/>
        <v>19.086399999999998</v>
      </c>
      <c r="AE1724" s="70">
        <f t="shared" si="377"/>
        <v>23.857999999999997</v>
      </c>
      <c r="AF1724" s="70">
        <f t="shared" si="378"/>
        <v>25.766639999999999</v>
      </c>
      <c r="AG1724" s="36">
        <f t="shared" si="379"/>
        <v>19.079999999999998</v>
      </c>
      <c r="AH1724" s="36">
        <f t="shared" si="380"/>
        <v>23.85</v>
      </c>
      <c r="AI1724" s="36">
        <f t="shared" si="381"/>
        <v>25.76</v>
      </c>
      <c r="AJ1724" s="40">
        <v>42419</v>
      </c>
      <c r="AK1724" s="40">
        <v>42422</v>
      </c>
      <c r="AL1724" s="22"/>
      <c r="AM1724" s="20" t="s">
        <v>184</v>
      </c>
      <c r="AN1724" s="20"/>
      <c r="AO1724" s="20" t="s">
        <v>6979</v>
      </c>
      <c r="AP1724" s="20"/>
      <c r="AQ1724" s="20"/>
      <c r="AR1724" s="22"/>
      <c r="AS1724" s="46">
        <v>42601</v>
      </c>
      <c r="AT1724" s="173"/>
    </row>
    <row r="1725" spans="1:46" ht="47.25" customHeight="1">
      <c r="A1725" s="16">
        <v>8697932150860</v>
      </c>
      <c r="B1725" s="16" t="s">
        <v>6990</v>
      </c>
      <c r="C1725" s="16" t="s">
        <v>86</v>
      </c>
      <c r="D1725" s="17" t="s">
        <v>38</v>
      </c>
      <c r="E1725" s="18" t="s">
        <v>38</v>
      </c>
      <c r="F1725" s="18">
        <v>0</v>
      </c>
      <c r="G1725" s="18">
        <v>2</v>
      </c>
      <c r="H1725" s="18">
        <v>1</v>
      </c>
      <c r="I1725" s="18"/>
      <c r="J1725" s="18"/>
      <c r="K1725" s="18"/>
      <c r="L1725" s="19" t="s">
        <v>7002</v>
      </c>
      <c r="M1725" s="19" t="s">
        <v>6992</v>
      </c>
      <c r="N1725" s="18" t="s">
        <v>1154</v>
      </c>
      <c r="O1725" s="18" t="s">
        <v>7003</v>
      </c>
      <c r="P1725" s="18" t="s">
        <v>163</v>
      </c>
      <c r="Q1725" s="18">
        <v>30</v>
      </c>
      <c r="R1725" s="18" t="s">
        <v>45</v>
      </c>
      <c r="S1725" s="37" t="s">
        <v>46</v>
      </c>
      <c r="T1725" s="18" t="s">
        <v>53</v>
      </c>
      <c r="U1725" s="37">
        <v>19.600000000000001</v>
      </c>
      <c r="V1725" s="37">
        <v>19.600000000000001</v>
      </c>
      <c r="W1725" s="37">
        <v>11.76</v>
      </c>
      <c r="X1725" s="18" t="s">
        <v>53</v>
      </c>
      <c r="Y1725" s="39"/>
      <c r="Z1725" s="16">
        <v>0</v>
      </c>
      <c r="AA1725" s="36">
        <v>17.579999999999998</v>
      </c>
      <c r="AB1725" s="36"/>
      <c r="AC1725" s="36">
        <v>17.579999999999998</v>
      </c>
      <c r="AD1725" s="70">
        <f t="shared" si="376"/>
        <v>19.086399999999998</v>
      </c>
      <c r="AE1725" s="70">
        <f t="shared" si="377"/>
        <v>23.857999999999997</v>
      </c>
      <c r="AF1725" s="70">
        <f t="shared" si="378"/>
        <v>25.766639999999999</v>
      </c>
      <c r="AG1725" s="36">
        <f t="shared" si="379"/>
        <v>19.079999999999998</v>
      </c>
      <c r="AH1725" s="36">
        <f t="shared" si="380"/>
        <v>23.85</v>
      </c>
      <c r="AI1725" s="36">
        <f t="shared" si="381"/>
        <v>25.76</v>
      </c>
      <c r="AJ1725" s="40">
        <v>42419</v>
      </c>
      <c r="AK1725" s="40">
        <v>42422</v>
      </c>
      <c r="AL1725" s="22"/>
      <c r="AM1725" s="20" t="s">
        <v>184</v>
      </c>
      <c r="AN1725" s="20"/>
      <c r="AO1725" s="20" t="s">
        <v>6920</v>
      </c>
      <c r="AP1725" s="20"/>
      <c r="AQ1725" s="20"/>
      <c r="AR1725" s="22"/>
      <c r="AS1725" s="46">
        <v>42601</v>
      </c>
      <c r="AT1725" s="173"/>
    </row>
    <row r="1726" spans="1:46" ht="47.25" customHeight="1">
      <c r="A1726" s="16">
        <v>8680760640016</v>
      </c>
      <c r="B1726" s="16" t="s">
        <v>189</v>
      </c>
      <c r="C1726" s="16" t="s">
        <v>190</v>
      </c>
      <c r="D1726" s="17" t="s">
        <v>38</v>
      </c>
      <c r="E1726" s="18" t="s">
        <v>41</v>
      </c>
      <c r="F1726" s="18">
        <v>4</v>
      </c>
      <c r="G1726" s="18">
        <v>1</v>
      </c>
      <c r="H1726" s="18">
        <v>2</v>
      </c>
      <c r="I1726" s="18"/>
      <c r="J1726" s="18"/>
      <c r="K1726" s="18"/>
      <c r="L1726" s="19" t="s">
        <v>9211</v>
      </c>
      <c r="M1726" s="19" t="s">
        <v>193</v>
      </c>
      <c r="N1726" s="18" t="s">
        <v>4925</v>
      </c>
      <c r="O1726" s="18" t="s">
        <v>196</v>
      </c>
      <c r="P1726" s="18" t="s">
        <v>197</v>
      </c>
      <c r="Q1726" s="18">
        <v>200</v>
      </c>
      <c r="R1726" s="18" t="s">
        <v>45</v>
      </c>
      <c r="S1726" s="37" t="s">
        <v>46</v>
      </c>
      <c r="T1726" s="18" t="s">
        <v>53</v>
      </c>
      <c r="U1726" s="37">
        <v>2.2599999999999998</v>
      </c>
      <c r="V1726" s="37">
        <v>2.2599999999999998</v>
      </c>
      <c r="W1726" s="37">
        <v>0</v>
      </c>
      <c r="X1726" s="18" t="s">
        <v>53</v>
      </c>
      <c r="Y1726" s="39"/>
      <c r="Z1726" s="16">
        <v>0</v>
      </c>
      <c r="AA1726" s="36">
        <v>4.78</v>
      </c>
      <c r="AB1726" s="36"/>
      <c r="AC1726" s="36">
        <v>4.78</v>
      </c>
      <c r="AD1726" s="70">
        <f t="shared" si="376"/>
        <v>5.2102000000000004</v>
      </c>
      <c r="AE1726" s="70">
        <f t="shared" si="377"/>
        <v>6.5127500000000005</v>
      </c>
      <c r="AF1726" s="70">
        <f t="shared" si="378"/>
        <v>7.0337700000000014</v>
      </c>
      <c r="AG1726" s="36">
        <f t="shared" si="379"/>
        <v>5.21</v>
      </c>
      <c r="AH1726" s="36">
        <f t="shared" si="380"/>
        <v>6.51</v>
      </c>
      <c r="AI1726" s="36">
        <f t="shared" si="381"/>
        <v>7.03</v>
      </c>
      <c r="AJ1726" s="40">
        <v>42447</v>
      </c>
      <c r="AK1726" s="40">
        <v>42451</v>
      </c>
      <c r="AL1726" s="22"/>
      <c r="AM1726" s="20" t="s">
        <v>184</v>
      </c>
      <c r="AN1726" s="20"/>
      <c r="AO1726" s="20" t="s">
        <v>6959</v>
      </c>
      <c r="AP1726" s="20"/>
      <c r="AQ1726" s="20"/>
      <c r="AR1726" s="22"/>
      <c r="AS1726" s="46">
        <v>42601</v>
      </c>
      <c r="AT1726" s="173"/>
    </row>
    <row r="1727" spans="1:46" ht="47.25" customHeight="1">
      <c r="A1727" s="16">
        <v>8680760510029</v>
      </c>
      <c r="B1727" s="16" t="s">
        <v>189</v>
      </c>
      <c r="C1727" s="16" t="s">
        <v>190</v>
      </c>
      <c r="D1727" s="17" t="s">
        <v>38</v>
      </c>
      <c r="E1727" s="18" t="s">
        <v>41</v>
      </c>
      <c r="F1727" s="18">
        <v>4</v>
      </c>
      <c r="G1727" s="18">
        <v>1</v>
      </c>
      <c r="H1727" s="18">
        <v>2</v>
      </c>
      <c r="I1727" s="18"/>
      <c r="J1727" s="18"/>
      <c r="K1727" s="18"/>
      <c r="L1727" s="19" t="s">
        <v>9214</v>
      </c>
      <c r="M1727" s="19" t="s">
        <v>193</v>
      </c>
      <c r="N1727" s="18" t="s">
        <v>4925</v>
      </c>
      <c r="O1727" s="18" t="s">
        <v>196</v>
      </c>
      <c r="P1727" s="18" t="s">
        <v>197</v>
      </c>
      <c r="Q1727" s="18">
        <v>30</v>
      </c>
      <c r="R1727" s="18" t="s">
        <v>45</v>
      </c>
      <c r="S1727" s="37" t="s">
        <v>46</v>
      </c>
      <c r="T1727" s="18" t="s">
        <v>53</v>
      </c>
      <c r="U1727" s="37">
        <v>2.5</v>
      </c>
      <c r="V1727" s="37">
        <v>2.5</v>
      </c>
      <c r="W1727" s="37">
        <v>0</v>
      </c>
      <c r="X1727" s="18" t="s">
        <v>53</v>
      </c>
      <c r="Y1727" s="39"/>
      <c r="Z1727" s="16">
        <v>0</v>
      </c>
      <c r="AA1727" s="36">
        <v>5.28</v>
      </c>
      <c r="AB1727" s="36"/>
      <c r="AC1727" s="36">
        <v>5.28</v>
      </c>
      <c r="AD1727" s="70">
        <f t="shared" si="376"/>
        <v>5.7552000000000003</v>
      </c>
      <c r="AE1727" s="70">
        <f t="shared" si="377"/>
        <v>7.1940000000000008</v>
      </c>
      <c r="AF1727" s="70">
        <f t="shared" si="378"/>
        <v>7.7695200000000018</v>
      </c>
      <c r="AG1727" s="36">
        <f t="shared" si="379"/>
        <v>5.75</v>
      </c>
      <c r="AH1727" s="36">
        <f t="shared" si="380"/>
        <v>7.19</v>
      </c>
      <c r="AI1727" s="36">
        <f t="shared" si="381"/>
        <v>7.76</v>
      </c>
      <c r="AJ1727" s="40">
        <v>42447</v>
      </c>
      <c r="AK1727" s="40">
        <v>42451</v>
      </c>
      <c r="AL1727" s="22"/>
      <c r="AM1727" s="20" t="s">
        <v>184</v>
      </c>
      <c r="AN1727" s="20"/>
      <c r="AO1727" s="20" t="s">
        <v>336</v>
      </c>
      <c r="AP1727" s="20"/>
      <c r="AQ1727" s="20"/>
      <c r="AR1727" s="22"/>
      <c r="AS1727" s="46">
        <v>42601</v>
      </c>
      <c r="AT1727" s="173"/>
    </row>
    <row r="1728" spans="1:46" ht="47.25" customHeight="1">
      <c r="A1728" s="16">
        <v>8699702986525</v>
      </c>
      <c r="B1728" s="16" t="s">
        <v>3671</v>
      </c>
      <c r="C1728" s="16" t="s">
        <v>3672</v>
      </c>
      <c r="D1728" s="17" t="s">
        <v>87</v>
      </c>
      <c r="E1728" s="18" t="s">
        <v>87</v>
      </c>
      <c r="F1728" s="18">
        <v>1</v>
      </c>
      <c r="G1728" s="18">
        <v>2</v>
      </c>
      <c r="H1728" s="18">
        <v>1</v>
      </c>
      <c r="I1728" s="18"/>
      <c r="J1728" s="18"/>
      <c r="K1728" s="18"/>
      <c r="L1728" s="19" t="s">
        <v>1994</v>
      </c>
      <c r="M1728" s="19" t="s">
        <v>1995</v>
      </c>
      <c r="N1728" s="18" t="s">
        <v>1258</v>
      </c>
      <c r="O1728" s="18">
        <v>250</v>
      </c>
      <c r="P1728" s="18" t="s">
        <v>675</v>
      </c>
      <c r="Q1728" s="18">
        <v>1</v>
      </c>
      <c r="R1728" s="80" t="s">
        <v>7406</v>
      </c>
      <c r="S1728" s="37" t="s">
        <v>96</v>
      </c>
      <c r="T1728" s="18" t="s">
        <v>678</v>
      </c>
      <c r="U1728" s="37">
        <v>265.70999999999998</v>
      </c>
      <c r="V1728" s="37">
        <v>265.70999999999998</v>
      </c>
      <c r="W1728" s="37">
        <v>265.70999999999998</v>
      </c>
      <c r="X1728" s="18" t="s">
        <v>678</v>
      </c>
      <c r="Y1728" s="39"/>
      <c r="Z1728" s="16">
        <v>0</v>
      </c>
      <c r="AA1728" s="36">
        <v>246.8</v>
      </c>
      <c r="AB1728" s="36"/>
      <c r="AC1728" s="36">
        <v>246.8</v>
      </c>
      <c r="AD1728" s="70">
        <f t="shared" si="376"/>
        <v>259.33600000000001</v>
      </c>
      <c r="AE1728" s="70">
        <f t="shared" si="377"/>
        <v>308.60432000000003</v>
      </c>
      <c r="AF1728" s="70">
        <f t="shared" si="378"/>
        <v>333.29266560000008</v>
      </c>
      <c r="AG1728" s="36">
        <f t="shared" si="379"/>
        <v>259.33</v>
      </c>
      <c r="AH1728" s="36">
        <f t="shared" si="380"/>
        <v>308.60000000000002</v>
      </c>
      <c r="AI1728" s="36">
        <f t="shared" si="381"/>
        <v>333.29</v>
      </c>
      <c r="AJ1728" s="40">
        <v>42419</v>
      </c>
      <c r="AK1728" s="40">
        <v>42422</v>
      </c>
      <c r="AL1728" s="22"/>
      <c r="AM1728" s="20" t="s">
        <v>184</v>
      </c>
      <c r="AN1728" s="20"/>
      <c r="AO1728" s="20" t="s">
        <v>3502</v>
      </c>
      <c r="AP1728" s="20"/>
      <c r="AQ1728" s="20"/>
      <c r="AR1728" s="22"/>
      <c r="AS1728" s="46">
        <v>42601</v>
      </c>
      <c r="AT1728" s="173"/>
    </row>
    <row r="1729" spans="1:46" ht="47.25" customHeight="1">
      <c r="A1729" s="16">
        <v>8699702986655</v>
      </c>
      <c r="B1729" s="16" t="s">
        <v>3671</v>
      </c>
      <c r="C1729" s="16" t="s">
        <v>3672</v>
      </c>
      <c r="D1729" s="17" t="s">
        <v>87</v>
      </c>
      <c r="E1729" s="18" t="s">
        <v>87</v>
      </c>
      <c r="F1729" s="18">
        <v>1</v>
      </c>
      <c r="G1729" s="18">
        <v>2</v>
      </c>
      <c r="H1729" s="18">
        <v>1</v>
      </c>
      <c r="I1729" s="18"/>
      <c r="J1729" s="18"/>
      <c r="K1729" s="18"/>
      <c r="L1729" s="19" t="s">
        <v>6753</v>
      </c>
      <c r="M1729" s="19" t="s">
        <v>1995</v>
      </c>
      <c r="N1729" s="18" t="s">
        <v>1258</v>
      </c>
      <c r="O1729" s="18">
        <v>500</v>
      </c>
      <c r="P1729" s="18" t="s">
        <v>675</v>
      </c>
      <c r="Q1729" s="18">
        <v>1</v>
      </c>
      <c r="R1729" s="80" t="s">
        <v>7406</v>
      </c>
      <c r="S1729" s="37" t="s">
        <v>96</v>
      </c>
      <c r="T1729" s="18" t="s">
        <v>678</v>
      </c>
      <c r="U1729" s="37">
        <v>531.41999999999996</v>
      </c>
      <c r="V1729" s="37">
        <v>531.41999999999996</v>
      </c>
      <c r="W1729" s="37">
        <v>531.41999999999996</v>
      </c>
      <c r="X1729" s="18" t="s">
        <v>678</v>
      </c>
      <c r="Y1729" s="39"/>
      <c r="Z1729" s="16">
        <v>0</v>
      </c>
      <c r="AA1729" s="36">
        <v>493.62</v>
      </c>
      <c r="AB1729" s="36"/>
      <c r="AC1729" s="36">
        <v>493.62</v>
      </c>
      <c r="AD1729" s="70">
        <f t="shared" si="376"/>
        <v>511.0924</v>
      </c>
      <c r="AE1729" s="70">
        <f t="shared" si="377"/>
        <v>590.57148800000004</v>
      </c>
      <c r="AF1729" s="70">
        <f t="shared" si="378"/>
        <v>637.81720704000008</v>
      </c>
      <c r="AG1729" s="36">
        <f t="shared" si="379"/>
        <v>511.09</v>
      </c>
      <c r="AH1729" s="36">
        <f t="shared" si="380"/>
        <v>590.57000000000005</v>
      </c>
      <c r="AI1729" s="36">
        <f t="shared" si="381"/>
        <v>637.80999999999995</v>
      </c>
      <c r="AJ1729" s="40">
        <v>42419</v>
      </c>
      <c r="AK1729" s="40">
        <v>42422</v>
      </c>
      <c r="AL1729" s="22"/>
      <c r="AM1729" s="20" t="s">
        <v>184</v>
      </c>
      <c r="AN1729" s="20"/>
      <c r="AO1729" s="20" t="s">
        <v>6143</v>
      </c>
      <c r="AP1729" s="20"/>
      <c r="AQ1729" s="20"/>
      <c r="AR1729" s="22"/>
      <c r="AS1729" s="46">
        <v>42601</v>
      </c>
      <c r="AT1729" s="173"/>
    </row>
    <row r="1730" spans="1:46" ht="47.25" customHeight="1">
      <c r="A1730" s="16">
        <v>8699702986556</v>
      </c>
      <c r="B1730" s="16" t="s">
        <v>3671</v>
      </c>
      <c r="C1730" s="16" t="s">
        <v>3672</v>
      </c>
      <c r="D1730" s="17" t="s">
        <v>87</v>
      </c>
      <c r="E1730" s="18" t="s">
        <v>87</v>
      </c>
      <c r="F1730" s="18">
        <v>1</v>
      </c>
      <c r="G1730" s="18">
        <v>2</v>
      </c>
      <c r="H1730" s="18">
        <v>1</v>
      </c>
      <c r="I1730" s="18"/>
      <c r="J1730" s="18"/>
      <c r="K1730" s="18"/>
      <c r="L1730" s="19" t="s">
        <v>6757</v>
      </c>
      <c r="M1730" s="19" t="s">
        <v>1995</v>
      </c>
      <c r="N1730" s="18" t="s">
        <v>1258</v>
      </c>
      <c r="O1730" s="18">
        <v>1000</v>
      </c>
      <c r="P1730" s="18" t="s">
        <v>675</v>
      </c>
      <c r="Q1730" s="18">
        <v>1</v>
      </c>
      <c r="R1730" s="80" t="s">
        <v>7406</v>
      </c>
      <c r="S1730" s="37" t="s">
        <v>96</v>
      </c>
      <c r="T1730" s="18" t="s">
        <v>678</v>
      </c>
      <c r="U1730" s="37">
        <v>1342.13</v>
      </c>
      <c r="V1730" s="37">
        <v>1342.13</v>
      </c>
      <c r="W1730" s="37">
        <v>1342.13</v>
      </c>
      <c r="X1730" s="18" t="s">
        <v>678</v>
      </c>
      <c r="Y1730" s="39"/>
      <c r="Z1730" s="16">
        <v>0</v>
      </c>
      <c r="AA1730" s="36">
        <v>975.38</v>
      </c>
      <c r="AB1730" s="36"/>
      <c r="AC1730" s="36">
        <v>975.38</v>
      </c>
      <c r="AD1730" s="70">
        <f t="shared" si="376"/>
        <v>1002.4876</v>
      </c>
      <c r="AE1730" s="70">
        <f t="shared" si="377"/>
        <v>1140.9341120000001</v>
      </c>
      <c r="AF1730" s="70">
        <f t="shared" si="378"/>
        <v>1232.2088409600003</v>
      </c>
      <c r="AG1730" s="36">
        <f t="shared" si="379"/>
        <v>1002.48</v>
      </c>
      <c r="AH1730" s="36">
        <f t="shared" si="380"/>
        <v>1140.93</v>
      </c>
      <c r="AI1730" s="36">
        <f t="shared" si="381"/>
        <v>1232.2</v>
      </c>
      <c r="AJ1730" s="40">
        <v>42419</v>
      </c>
      <c r="AK1730" s="40">
        <v>42422</v>
      </c>
      <c r="AL1730" s="22"/>
      <c r="AM1730" s="20" t="s">
        <v>184</v>
      </c>
      <c r="AN1730" s="20"/>
      <c r="AO1730" s="20" t="s">
        <v>6143</v>
      </c>
      <c r="AP1730" s="20"/>
      <c r="AQ1730" s="20"/>
      <c r="AR1730" s="22"/>
      <c r="AS1730" s="46">
        <v>42601</v>
      </c>
      <c r="AT1730" s="173"/>
    </row>
    <row r="1731" spans="1:46" ht="47.25" customHeight="1">
      <c r="A1731" s="16">
        <v>8699546770038</v>
      </c>
      <c r="B1731" s="16" t="s">
        <v>3671</v>
      </c>
      <c r="C1731" s="16" t="s">
        <v>3672</v>
      </c>
      <c r="D1731" s="17" t="s">
        <v>87</v>
      </c>
      <c r="E1731" s="18" t="s">
        <v>87</v>
      </c>
      <c r="F1731" s="39" t="s">
        <v>872</v>
      </c>
      <c r="G1731" s="18">
        <v>2</v>
      </c>
      <c r="H1731" s="18">
        <v>1</v>
      </c>
      <c r="I1731" s="18"/>
      <c r="J1731" s="18"/>
      <c r="K1731" s="18"/>
      <c r="L1731" s="19" t="s">
        <v>11086</v>
      </c>
      <c r="M1731" s="19" t="s">
        <v>10124</v>
      </c>
      <c r="N1731" s="18" t="s">
        <v>5248</v>
      </c>
      <c r="O1731" s="18">
        <v>500</v>
      </c>
      <c r="P1731" s="18" t="s">
        <v>675</v>
      </c>
      <c r="Q1731" s="18">
        <v>1</v>
      </c>
      <c r="R1731" s="45" t="s">
        <v>3676</v>
      </c>
      <c r="S1731" s="37" t="s">
        <v>96</v>
      </c>
      <c r="T1731" s="18" t="s">
        <v>222</v>
      </c>
      <c r="U1731" s="38">
        <v>343.44</v>
      </c>
      <c r="V1731" s="38">
        <v>343.44</v>
      </c>
      <c r="W1731" s="38">
        <v>343.44</v>
      </c>
      <c r="X1731" s="18" t="s">
        <v>222</v>
      </c>
      <c r="Y1731" s="39"/>
      <c r="Z1731" s="16">
        <v>0</v>
      </c>
      <c r="AA1731" s="36">
        <v>745.97</v>
      </c>
      <c r="AB1731" s="36"/>
      <c r="AC1731" s="36">
        <v>745.97</v>
      </c>
      <c r="AD1731" s="38">
        <f t="shared" si="376"/>
        <v>768.48940000000005</v>
      </c>
      <c r="AE1731" s="38">
        <f t="shared" si="377"/>
        <v>878.85612800000013</v>
      </c>
      <c r="AF1731" s="38">
        <f t="shared" si="378"/>
        <v>949.16461824000021</v>
      </c>
      <c r="AG1731" s="36">
        <f t="shared" si="379"/>
        <v>768.48</v>
      </c>
      <c r="AH1731" s="36">
        <f t="shared" si="380"/>
        <v>878.85</v>
      </c>
      <c r="AI1731" s="36">
        <f t="shared" si="381"/>
        <v>949.16</v>
      </c>
      <c r="AJ1731" s="40">
        <v>43146</v>
      </c>
      <c r="AK1731" s="40">
        <v>43150</v>
      </c>
      <c r="AL1731" s="17">
        <v>1</v>
      </c>
      <c r="AM1731" s="17" t="s">
        <v>10882</v>
      </c>
      <c r="AN1731" s="17"/>
      <c r="AO1731" s="20" t="s">
        <v>6143</v>
      </c>
      <c r="AP1731" s="20"/>
      <c r="AQ1731" s="20"/>
      <c r="AR1731" s="22"/>
      <c r="AS1731" s="46">
        <v>42601</v>
      </c>
      <c r="AT1731" s="173"/>
    </row>
    <row r="1732" spans="1:46" ht="47.25" customHeight="1">
      <c r="A1732" s="16">
        <v>8699546770045</v>
      </c>
      <c r="B1732" s="16" t="s">
        <v>3671</v>
      </c>
      <c r="C1732" s="16" t="s">
        <v>3672</v>
      </c>
      <c r="D1732" s="17" t="s">
        <v>87</v>
      </c>
      <c r="E1732" s="18" t="s">
        <v>87</v>
      </c>
      <c r="F1732" s="18" t="s">
        <v>872</v>
      </c>
      <c r="G1732" s="18">
        <v>2</v>
      </c>
      <c r="H1732" s="18">
        <v>1</v>
      </c>
      <c r="I1732" s="18"/>
      <c r="J1732" s="18"/>
      <c r="K1732" s="18"/>
      <c r="L1732" s="19" t="s">
        <v>11090</v>
      </c>
      <c r="M1732" s="19" t="s">
        <v>10124</v>
      </c>
      <c r="N1732" s="18" t="s">
        <v>5248</v>
      </c>
      <c r="O1732" s="18">
        <v>1000</v>
      </c>
      <c r="P1732" s="18" t="s">
        <v>675</v>
      </c>
      <c r="Q1732" s="18">
        <v>1</v>
      </c>
      <c r="R1732" s="45" t="s">
        <v>3676</v>
      </c>
      <c r="S1732" s="37" t="s">
        <v>96</v>
      </c>
      <c r="T1732" s="18" t="s">
        <v>222</v>
      </c>
      <c r="U1732" s="38">
        <v>686.88</v>
      </c>
      <c r="V1732" s="38">
        <v>686.88</v>
      </c>
      <c r="W1732" s="38">
        <v>686.88</v>
      </c>
      <c r="X1732" s="18" t="s">
        <v>222</v>
      </c>
      <c r="Y1732" s="39"/>
      <c r="Z1732" s="16">
        <v>0</v>
      </c>
      <c r="AA1732" s="36">
        <v>1547.06</v>
      </c>
      <c r="AB1732" s="36"/>
      <c r="AC1732" s="36">
        <v>1547.06</v>
      </c>
      <c r="AD1732" s="38">
        <f t="shared" si="376"/>
        <v>1585.6011999999998</v>
      </c>
      <c r="AE1732" s="38">
        <f t="shared" si="377"/>
        <v>1794.0213440000002</v>
      </c>
      <c r="AF1732" s="38">
        <f t="shared" si="378"/>
        <v>1937.5430515200003</v>
      </c>
      <c r="AG1732" s="36">
        <f t="shared" si="379"/>
        <v>1585.6</v>
      </c>
      <c r="AH1732" s="36">
        <f t="shared" si="380"/>
        <v>1794.02</v>
      </c>
      <c r="AI1732" s="36">
        <f t="shared" si="381"/>
        <v>1937.54</v>
      </c>
      <c r="AJ1732" s="40">
        <v>43146</v>
      </c>
      <c r="AK1732" s="40">
        <v>43150</v>
      </c>
      <c r="AL1732" s="17">
        <v>1</v>
      </c>
      <c r="AM1732" s="17" t="s">
        <v>10882</v>
      </c>
      <c r="AN1732" s="17"/>
      <c r="AO1732" s="20" t="s">
        <v>6379</v>
      </c>
      <c r="AP1732" s="20"/>
      <c r="AQ1732" s="20"/>
      <c r="AR1732" s="22"/>
      <c r="AS1732" s="46">
        <v>42601</v>
      </c>
      <c r="AT1732" s="173"/>
    </row>
    <row r="1733" spans="1:46" ht="47.25" customHeight="1">
      <c r="A1733" s="16">
        <v>8699546770021</v>
      </c>
      <c r="B1733" s="16" t="s">
        <v>3671</v>
      </c>
      <c r="C1733" s="16" t="s">
        <v>3672</v>
      </c>
      <c r="D1733" s="17" t="s">
        <v>87</v>
      </c>
      <c r="E1733" s="18" t="s">
        <v>87</v>
      </c>
      <c r="F1733" s="18" t="s">
        <v>872</v>
      </c>
      <c r="G1733" s="18">
        <v>2</v>
      </c>
      <c r="H1733" s="18">
        <v>1</v>
      </c>
      <c r="I1733" s="18"/>
      <c r="J1733" s="18"/>
      <c r="K1733" s="18"/>
      <c r="L1733" s="19" t="s">
        <v>11093</v>
      </c>
      <c r="M1733" s="19" t="s">
        <v>11094</v>
      </c>
      <c r="N1733" s="18" t="s">
        <v>5248</v>
      </c>
      <c r="O1733" s="18">
        <v>250</v>
      </c>
      <c r="P1733" s="18" t="s">
        <v>675</v>
      </c>
      <c r="Q1733" s="18">
        <v>1</v>
      </c>
      <c r="R1733" s="45" t="s">
        <v>3676</v>
      </c>
      <c r="S1733" s="37" t="s">
        <v>96</v>
      </c>
      <c r="T1733" s="18" t="s">
        <v>222</v>
      </c>
      <c r="U1733" s="38">
        <v>171.72</v>
      </c>
      <c r="V1733" s="38">
        <v>171.72</v>
      </c>
      <c r="W1733" s="38">
        <v>171.72</v>
      </c>
      <c r="X1733" s="18" t="s">
        <v>222</v>
      </c>
      <c r="Y1733" s="39"/>
      <c r="Z1733" s="16">
        <v>0</v>
      </c>
      <c r="AA1733" s="36">
        <v>429.36</v>
      </c>
      <c r="AB1733" s="36"/>
      <c r="AC1733" s="36">
        <v>429.36</v>
      </c>
      <c r="AD1733" s="38">
        <f t="shared" si="376"/>
        <v>445.54719999999998</v>
      </c>
      <c r="AE1733" s="38">
        <f t="shared" si="377"/>
        <v>517.16086399999995</v>
      </c>
      <c r="AF1733" s="38">
        <f t="shared" si="378"/>
        <v>558.53373311999997</v>
      </c>
      <c r="AG1733" s="36">
        <f t="shared" si="379"/>
        <v>445.54</v>
      </c>
      <c r="AH1733" s="36">
        <f t="shared" si="380"/>
        <v>517.16</v>
      </c>
      <c r="AI1733" s="36">
        <f t="shared" si="381"/>
        <v>558.53</v>
      </c>
      <c r="AJ1733" s="40">
        <v>43146</v>
      </c>
      <c r="AK1733" s="40">
        <v>43150</v>
      </c>
      <c r="AL1733" s="17">
        <v>1</v>
      </c>
      <c r="AM1733" s="17" t="s">
        <v>10882</v>
      </c>
      <c r="AN1733" s="17"/>
      <c r="AO1733" s="20" t="s">
        <v>6022</v>
      </c>
      <c r="AP1733" s="20"/>
      <c r="AQ1733" s="20"/>
      <c r="AR1733" s="22"/>
      <c r="AS1733" s="46">
        <v>42601</v>
      </c>
      <c r="AT1733" s="173"/>
    </row>
    <row r="1734" spans="1:46" ht="47.25" customHeight="1">
      <c r="A1734" s="16">
        <v>8699788660012</v>
      </c>
      <c r="B1734" s="16" t="s">
        <v>11148</v>
      </c>
      <c r="C1734" s="16" t="s">
        <v>11150</v>
      </c>
      <c r="D1734" s="17" t="s">
        <v>323</v>
      </c>
      <c r="E1734" s="18" t="s">
        <v>323</v>
      </c>
      <c r="F1734" s="18">
        <v>0</v>
      </c>
      <c r="G1734" s="18">
        <v>2</v>
      </c>
      <c r="H1734" s="18">
        <v>2</v>
      </c>
      <c r="I1734" s="18"/>
      <c r="J1734" s="18"/>
      <c r="K1734" s="18"/>
      <c r="L1734" s="19" t="s">
        <v>11151</v>
      </c>
      <c r="M1734" s="19" t="s">
        <v>11152</v>
      </c>
      <c r="N1734" s="18" t="s">
        <v>11136</v>
      </c>
      <c r="O1734" s="18"/>
      <c r="P1734" s="18"/>
      <c r="Q1734" s="18">
        <v>10</v>
      </c>
      <c r="R1734" s="18" t="s">
        <v>95</v>
      </c>
      <c r="S1734" s="37" t="s">
        <v>46</v>
      </c>
      <c r="T1734" s="18" t="s">
        <v>53</v>
      </c>
      <c r="U1734" s="38">
        <v>7.0119928553202344</v>
      </c>
      <c r="V1734" s="38">
        <v>7.0119928553202344</v>
      </c>
      <c r="W1734" s="38">
        <v>0</v>
      </c>
      <c r="X1734" s="18" t="s">
        <v>53</v>
      </c>
      <c r="Y1734" s="39"/>
      <c r="Z1734" s="16">
        <v>1</v>
      </c>
      <c r="AA1734" s="36">
        <v>18.88</v>
      </c>
      <c r="AB1734" s="36"/>
      <c r="AC1734" s="36">
        <v>18.88</v>
      </c>
      <c r="AD1734" s="38">
        <f t="shared" si="376"/>
        <v>20.490400000000001</v>
      </c>
      <c r="AE1734" s="38">
        <f t="shared" si="377"/>
        <v>22.129632000000001</v>
      </c>
      <c r="AF1734" s="38">
        <f t="shared" si="378"/>
        <v>0</v>
      </c>
      <c r="AG1734" s="36">
        <f t="shared" si="379"/>
        <v>20.49</v>
      </c>
      <c r="AH1734" s="36">
        <f t="shared" si="380"/>
        <v>22.12</v>
      </c>
      <c r="AI1734" s="36">
        <f t="shared" si="381"/>
        <v>0</v>
      </c>
      <c r="AJ1734" s="40">
        <v>43146</v>
      </c>
      <c r="AK1734" s="40">
        <v>43150</v>
      </c>
      <c r="AL1734" s="17">
        <v>1</v>
      </c>
      <c r="AM1734" s="17" t="s">
        <v>10882</v>
      </c>
      <c r="AN1734" s="17"/>
      <c r="AO1734" s="20" t="s">
        <v>6821</v>
      </c>
      <c r="AP1734" s="20"/>
      <c r="AQ1734" s="20"/>
      <c r="AR1734" s="22"/>
      <c r="AS1734" s="46">
        <v>42601</v>
      </c>
      <c r="AT1734" s="173"/>
    </row>
    <row r="1735" spans="1:46" ht="47.25" customHeight="1">
      <c r="A1735" s="16">
        <v>8699788660111</v>
      </c>
      <c r="B1735" s="16" t="s">
        <v>11148</v>
      </c>
      <c r="C1735" s="16" t="s">
        <v>11150</v>
      </c>
      <c r="D1735" s="17" t="s">
        <v>323</v>
      </c>
      <c r="E1735" s="18" t="s">
        <v>323</v>
      </c>
      <c r="F1735" s="18">
        <v>3</v>
      </c>
      <c r="G1735" s="18">
        <v>2</v>
      </c>
      <c r="H1735" s="18">
        <v>2</v>
      </c>
      <c r="I1735" s="18"/>
      <c r="J1735" s="18"/>
      <c r="K1735" s="18"/>
      <c r="L1735" s="19" t="s">
        <v>11174</v>
      </c>
      <c r="M1735" s="19" t="s">
        <v>11152</v>
      </c>
      <c r="N1735" s="18" t="s">
        <v>11136</v>
      </c>
      <c r="O1735" s="18"/>
      <c r="P1735" s="18"/>
      <c r="Q1735" s="18">
        <v>3.43</v>
      </c>
      <c r="R1735" s="18" t="s">
        <v>95</v>
      </c>
      <c r="S1735" s="37" t="s">
        <v>46</v>
      </c>
      <c r="T1735" s="18" t="s">
        <v>53</v>
      </c>
      <c r="U1735" s="38">
        <v>1.81</v>
      </c>
      <c r="V1735" s="38">
        <v>1.81</v>
      </c>
      <c r="W1735" s="38">
        <v>0</v>
      </c>
      <c r="X1735" s="18" t="s">
        <v>53</v>
      </c>
      <c r="Y1735" s="39"/>
      <c r="Z1735" s="16">
        <v>1</v>
      </c>
      <c r="AA1735" s="36">
        <v>4.9800000000000004</v>
      </c>
      <c r="AB1735" s="36"/>
      <c r="AC1735" s="36">
        <v>4.9800000000000004</v>
      </c>
      <c r="AD1735" s="38">
        <f t="shared" si="376"/>
        <v>5.4282000000000012</v>
      </c>
      <c r="AE1735" s="38">
        <f t="shared" si="377"/>
        <v>5.8624560000000017</v>
      </c>
      <c r="AF1735" s="38">
        <f t="shared" si="378"/>
        <v>0</v>
      </c>
      <c r="AG1735" s="36">
        <f t="shared" si="379"/>
        <v>5.42</v>
      </c>
      <c r="AH1735" s="36">
        <f t="shared" si="380"/>
        <v>5.86</v>
      </c>
      <c r="AI1735" s="36">
        <f t="shared" si="381"/>
        <v>0</v>
      </c>
      <c r="AJ1735" s="40">
        <v>43245</v>
      </c>
      <c r="AK1735" s="40">
        <v>43251</v>
      </c>
      <c r="AL1735" s="17">
        <v>1</v>
      </c>
      <c r="AM1735" s="17" t="s">
        <v>10882</v>
      </c>
      <c r="AN1735" s="17"/>
      <c r="AO1735" s="20" t="s">
        <v>6650</v>
      </c>
      <c r="AP1735" s="20"/>
      <c r="AQ1735" s="20"/>
      <c r="AR1735" s="22"/>
      <c r="AS1735" s="46">
        <v>42601</v>
      </c>
      <c r="AT1735" s="173"/>
    </row>
    <row r="1736" spans="1:46" ht="47.25" customHeight="1">
      <c r="A1736" s="16">
        <v>8699584890026</v>
      </c>
      <c r="B1736" s="16" t="s">
        <v>2518</v>
      </c>
      <c r="C1736" s="16" t="s">
        <v>2520</v>
      </c>
      <c r="D1736" s="17" t="s">
        <v>38</v>
      </c>
      <c r="E1736" s="18" t="s">
        <v>41</v>
      </c>
      <c r="F1736" s="18">
        <v>4</v>
      </c>
      <c r="G1736" s="18">
        <v>2</v>
      </c>
      <c r="H1736" s="18">
        <v>2</v>
      </c>
      <c r="I1736" s="18"/>
      <c r="J1736" s="18"/>
      <c r="K1736" s="18"/>
      <c r="L1736" s="19" t="s">
        <v>2522</v>
      </c>
      <c r="M1736" s="19" t="s">
        <v>2523</v>
      </c>
      <c r="N1736" s="18" t="s">
        <v>2524</v>
      </c>
      <c r="O1736" s="18" t="s">
        <v>2525</v>
      </c>
      <c r="P1736" s="18" t="s">
        <v>163</v>
      </c>
      <c r="Q1736" s="18">
        <v>24</v>
      </c>
      <c r="R1736" s="18" t="s">
        <v>45</v>
      </c>
      <c r="S1736" s="37" t="s">
        <v>46</v>
      </c>
      <c r="T1736" s="37"/>
      <c r="U1736" s="37"/>
      <c r="V1736" s="37">
        <v>2.1199999999999997</v>
      </c>
      <c r="W1736" s="37">
        <v>0</v>
      </c>
      <c r="X1736" s="18" t="s">
        <v>53</v>
      </c>
      <c r="Y1736" s="17"/>
      <c r="Z1736" s="16">
        <v>0</v>
      </c>
      <c r="AA1736" s="36">
        <v>4.4800000000000004</v>
      </c>
      <c r="AB1736" s="36"/>
      <c r="AC1736" s="36">
        <v>4.4800000000000004</v>
      </c>
      <c r="AD1736" s="70">
        <f t="shared" si="376"/>
        <v>4.8832000000000004</v>
      </c>
      <c r="AE1736" s="70">
        <f t="shared" si="377"/>
        <v>6.104000000000001</v>
      </c>
      <c r="AF1736" s="70">
        <f t="shared" si="378"/>
        <v>6.5923200000000017</v>
      </c>
      <c r="AG1736" s="36">
        <f t="shared" si="379"/>
        <v>4.88</v>
      </c>
      <c r="AH1736" s="36">
        <f t="shared" si="380"/>
        <v>6.1</v>
      </c>
      <c r="AI1736" s="36">
        <f t="shared" si="381"/>
        <v>6.59</v>
      </c>
      <c r="AJ1736" s="40">
        <v>42447</v>
      </c>
      <c r="AK1736" s="40">
        <v>42451</v>
      </c>
      <c r="AL1736" s="22"/>
      <c r="AM1736" s="20" t="s">
        <v>2533</v>
      </c>
      <c r="AN1736" s="20"/>
      <c r="AO1736" s="20" t="s">
        <v>3502</v>
      </c>
      <c r="AP1736" s="20"/>
      <c r="AQ1736" s="20"/>
      <c r="AR1736" s="22"/>
      <c r="AS1736" s="46">
        <v>42601</v>
      </c>
      <c r="AT1736" s="173"/>
    </row>
    <row r="1737" spans="1:46" ht="47.25" customHeight="1">
      <c r="A1737" s="16">
        <v>8699559570021</v>
      </c>
      <c r="B1737" s="16" t="s">
        <v>1001</v>
      </c>
      <c r="C1737" s="16" t="s">
        <v>1002</v>
      </c>
      <c r="D1737" s="17" t="s">
        <v>38</v>
      </c>
      <c r="E1737" s="18" t="s">
        <v>41</v>
      </c>
      <c r="F1737" s="18">
        <v>4</v>
      </c>
      <c r="G1737" s="18">
        <v>1</v>
      </c>
      <c r="H1737" s="18">
        <v>2</v>
      </c>
      <c r="I1737" s="18"/>
      <c r="J1737" s="18"/>
      <c r="K1737" s="18"/>
      <c r="L1737" s="19" t="s">
        <v>6936</v>
      </c>
      <c r="M1737" s="19" t="s">
        <v>694</v>
      </c>
      <c r="N1737" s="18" t="s">
        <v>616</v>
      </c>
      <c r="O1737" s="18" t="s">
        <v>6937</v>
      </c>
      <c r="P1737" s="18" t="s">
        <v>551</v>
      </c>
      <c r="Q1737" s="18">
        <v>100</v>
      </c>
      <c r="R1737" s="18" t="s">
        <v>45</v>
      </c>
      <c r="S1737" s="37" t="s">
        <v>46</v>
      </c>
      <c r="T1737" s="37"/>
      <c r="U1737" s="37"/>
      <c r="V1737" s="37">
        <v>2.36</v>
      </c>
      <c r="W1737" s="37">
        <v>0</v>
      </c>
      <c r="X1737" s="18" t="s">
        <v>53</v>
      </c>
      <c r="Y1737" s="18"/>
      <c r="Z1737" s="16">
        <v>0</v>
      </c>
      <c r="AA1737" s="16"/>
      <c r="AB1737" s="16"/>
      <c r="AC1737" s="37">
        <v>4.99</v>
      </c>
      <c r="AD1737" s="70">
        <f t="shared" si="376"/>
        <v>5.4391000000000007</v>
      </c>
      <c r="AE1737" s="70">
        <f t="shared" si="377"/>
        <v>6.7988750000000007</v>
      </c>
      <c r="AF1737" s="70">
        <f t="shared" si="378"/>
        <v>7.342785000000001</v>
      </c>
      <c r="AG1737" s="36">
        <f t="shared" si="379"/>
        <v>5.43</v>
      </c>
      <c r="AH1737" s="36">
        <f t="shared" si="380"/>
        <v>6.79</v>
      </c>
      <c r="AI1737" s="36">
        <f t="shared" si="381"/>
        <v>7.34</v>
      </c>
      <c r="AJ1737" s="40">
        <v>42421</v>
      </c>
      <c r="AK1737" s="40">
        <v>42422</v>
      </c>
      <c r="AL1737" s="22"/>
      <c r="AM1737" s="20"/>
      <c r="AN1737" s="20"/>
      <c r="AO1737" s="20" t="s">
        <v>7006</v>
      </c>
      <c r="AP1737" s="20"/>
      <c r="AQ1737" s="20"/>
      <c r="AR1737" s="22"/>
      <c r="AS1737" s="46">
        <v>42601</v>
      </c>
      <c r="AT1737" s="173"/>
    </row>
    <row r="1738" spans="1:46" ht="47.25" customHeight="1">
      <c r="A1738" s="16">
        <v>8699559570069</v>
      </c>
      <c r="B1738" s="16" t="s">
        <v>1001</v>
      </c>
      <c r="C1738" s="16" t="s">
        <v>1002</v>
      </c>
      <c r="D1738" s="17" t="s">
        <v>38</v>
      </c>
      <c r="E1738" s="18" t="s">
        <v>41</v>
      </c>
      <c r="F1738" s="18">
        <v>4</v>
      </c>
      <c r="G1738" s="18">
        <v>1</v>
      </c>
      <c r="H1738" s="18">
        <v>2</v>
      </c>
      <c r="I1738" s="18"/>
      <c r="J1738" s="18"/>
      <c r="K1738" s="18"/>
      <c r="L1738" s="19" t="s">
        <v>6965</v>
      </c>
      <c r="M1738" s="19" t="s">
        <v>694</v>
      </c>
      <c r="N1738" s="18" t="s">
        <v>616</v>
      </c>
      <c r="O1738" s="18" t="s">
        <v>4508</v>
      </c>
      <c r="P1738" s="18" t="s">
        <v>551</v>
      </c>
      <c r="Q1738" s="18">
        <v>100</v>
      </c>
      <c r="R1738" s="18" t="s">
        <v>45</v>
      </c>
      <c r="S1738" s="37" t="s">
        <v>46</v>
      </c>
      <c r="T1738" s="37"/>
      <c r="U1738" s="37"/>
      <c r="V1738" s="37">
        <v>3.4299999999999997</v>
      </c>
      <c r="W1738" s="37">
        <v>0</v>
      </c>
      <c r="X1738" s="18" t="s">
        <v>53</v>
      </c>
      <c r="Y1738" s="18"/>
      <c r="Z1738" s="16">
        <v>0</v>
      </c>
      <c r="AA1738" s="16"/>
      <c r="AB1738" s="16"/>
      <c r="AC1738" s="37">
        <v>7.25</v>
      </c>
      <c r="AD1738" s="70">
        <f t="shared" si="376"/>
        <v>7.9025000000000007</v>
      </c>
      <c r="AE1738" s="70">
        <f t="shared" si="377"/>
        <v>9.8781250000000007</v>
      </c>
      <c r="AF1738" s="70">
        <f t="shared" si="378"/>
        <v>10.668375000000001</v>
      </c>
      <c r="AG1738" s="36">
        <f t="shared" si="379"/>
        <v>7.9</v>
      </c>
      <c r="AH1738" s="36">
        <f t="shared" si="380"/>
        <v>9.8699999999999992</v>
      </c>
      <c r="AI1738" s="36">
        <f t="shared" si="381"/>
        <v>10.66</v>
      </c>
      <c r="AJ1738" s="40">
        <v>42421</v>
      </c>
      <c r="AK1738" s="40">
        <v>42422</v>
      </c>
      <c r="AL1738" s="22"/>
      <c r="AM1738" s="20"/>
      <c r="AN1738" s="20"/>
      <c r="AO1738" s="20" t="s">
        <v>6718</v>
      </c>
      <c r="AP1738" s="20"/>
      <c r="AQ1738" s="20"/>
      <c r="AR1738" s="22"/>
      <c r="AS1738" s="46">
        <v>42601</v>
      </c>
      <c r="AT1738" s="173"/>
    </row>
    <row r="1739" spans="1:46" ht="47.25" customHeight="1">
      <c r="A1739" s="16">
        <v>8699559570137</v>
      </c>
      <c r="B1739" s="16" t="s">
        <v>1001</v>
      </c>
      <c r="C1739" s="16" t="s">
        <v>1002</v>
      </c>
      <c r="D1739" s="17" t="s">
        <v>323</v>
      </c>
      <c r="E1739" s="18" t="s">
        <v>295</v>
      </c>
      <c r="F1739" s="18">
        <v>0</v>
      </c>
      <c r="G1739" s="18">
        <v>5</v>
      </c>
      <c r="H1739" s="18">
        <v>1</v>
      </c>
      <c r="I1739" s="18"/>
      <c r="J1739" s="18"/>
      <c r="K1739" s="18"/>
      <c r="L1739" s="19" t="s">
        <v>7229</v>
      </c>
      <c r="M1739" s="19" t="s">
        <v>694</v>
      </c>
      <c r="N1739" s="18" t="s">
        <v>1064</v>
      </c>
      <c r="O1739" s="18">
        <v>22.5</v>
      </c>
      <c r="P1739" s="18" t="s">
        <v>551</v>
      </c>
      <c r="Q1739" s="18">
        <v>100</v>
      </c>
      <c r="R1739" s="18" t="s">
        <v>95</v>
      </c>
      <c r="S1739" s="37" t="s">
        <v>46</v>
      </c>
      <c r="T1739" s="18" t="s">
        <v>53</v>
      </c>
      <c r="U1739" s="38">
        <v>7.08</v>
      </c>
      <c r="V1739" s="38">
        <v>7.08</v>
      </c>
      <c r="W1739" s="38">
        <v>5.66</v>
      </c>
      <c r="X1739" s="18" t="s">
        <v>53</v>
      </c>
      <c r="Y1739" s="39"/>
      <c r="Z1739" s="16">
        <v>0</v>
      </c>
      <c r="AA1739" s="36">
        <v>9.6199999999999992</v>
      </c>
      <c r="AB1739" s="36"/>
      <c r="AC1739" s="36">
        <v>9.6199999999999992</v>
      </c>
      <c r="AD1739" s="36">
        <v>10.48</v>
      </c>
      <c r="AE1739" s="36">
        <v>13.1</v>
      </c>
      <c r="AF1739" s="36">
        <v>14.15</v>
      </c>
      <c r="AG1739" s="36">
        <f t="shared" si="379"/>
        <v>10.48</v>
      </c>
      <c r="AH1739" s="36">
        <f t="shared" si="380"/>
        <v>13.1</v>
      </c>
      <c r="AI1739" s="36">
        <f t="shared" si="381"/>
        <v>14.15</v>
      </c>
      <c r="AJ1739" s="40">
        <v>42881</v>
      </c>
      <c r="AK1739" s="40">
        <v>42885</v>
      </c>
      <c r="AL1739" s="18"/>
      <c r="AM1739" s="20" t="s">
        <v>477</v>
      </c>
      <c r="AN1739" s="20"/>
      <c r="AO1739" s="20" t="s">
        <v>9377</v>
      </c>
      <c r="AP1739" s="20"/>
      <c r="AQ1739" s="20"/>
      <c r="AR1739" s="22"/>
      <c r="AS1739" s="46">
        <v>42601</v>
      </c>
      <c r="AT1739" s="173"/>
    </row>
    <row r="1740" spans="1:46" ht="47.25" customHeight="1">
      <c r="A1740" s="16">
        <v>8699788370034</v>
      </c>
      <c r="B1740" s="16" t="s">
        <v>7367</v>
      </c>
      <c r="C1740" s="16" t="s">
        <v>7368</v>
      </c>
      <c r="D1740" s="17" t="s">
        <v>323</v>
      </c>
      <c r="E1740" s="18" t="s">
        <v>295</v>
      </c>
      <c r="F1740" s="18">
        <v>4</v>
      </c>
      <c r="G1740" s="18">
        <v>1</v>
      </c>
      <c r="H1740" s="18">
        <v>2</v>
      </c>
      <c r="I1740" s="18"/>
      <c r="J1740" s="18"/>
      <c r="K1740" s="18"/>
      <c r="L1740" s="19" t="s">
        <v>11322</v>
      </c>
      <c r="M1740" s="19" t="s">
        <v>1194</v>
      </c>
      <c r="N1740" s="18" t="s">
        <v>4851</v>
      </c>
      <c r="O1740" s="18"/>
      <c r="P1740" s="18"/>
      <c r="Q1740" s="18">
        <v>30</v>
      </c>
      <c r="R1740" s="18" t="s">
        <v>95</v>
      </c>
      <c r="S1740" s="37" t="s">
        <v>46</v>
      </c>
      <c r="T1740" s="18" t="s">
        <v>53</v>
      </c>
      <c r="U1740" s="38">
        <v>0.71</v>
      </c>
      <c r="V1740" s="38">
        <v>0.71</v>
      </c>
      <c r="W1740" s="38">
        <v>0</v>
      </c>
      <c r="X1740" s="18" t="s">
        <v>53</v>
      </c>
      <c r="Y1740" s="39"/>
      <c r="Z1740" s="16">
        <v>0</v>
      </c>
      <c r="AA1740" s="36">
        <v>1.92</v>
      </c>
      <c r="AB1740" s="36"/>
      <c r="AC1740" s="36">
        <v>1.92</v>
      </c>
      <c r="AD1740" s="38">
        <f t="shared" ref="AD1740:AD1746" si="382">IF(Z1740=2,AC1740*1.08,IF(AC1740&lt;=10,(AC1740*1.09),IF(AC1740&lt;=50,(10*1.09)+((AC1740-10)*1.08),IF(AC1740&lt;=100,(10*1.09)+((50-10)*1.08)+((AC1740-50)*1.07),IF(AC1740&lt;=200,(10*1.09)+((50-10)*1.08)+((100-50)*1.07)+((AC1740-100)*1.04),(10*1.09)+((50-10)*1.08)+((100-50)*1.07)+((200-100)*1.04)+((AC1740-200)*1.02))))))</f>
        <v>2.0928</v>
      </c>
      <c r="AE1740" s="38">
        <f t="shared" ref="AE1740:AE1746" si="383">IF(Z1740=1,AD1740*1.08,IF(Z1740=2,0,IF(AC1740&lt;=100,(AD1740*1.25),IF(AC1740&lt;=200,134.5+((AC1740-100)*1.04*1.16),255.14+((AC1740-200)*1.02*1.12)))))</f>
        <v>2.6160000000000001</v>
      </c>
      <c r="AF1740" s="38">
        <f t="shared" ref="AF1740:AF1746" si="384">IF(Z1740=1,0,(AE1740*1.08))</f>
        <v>2.8252800000000002</v>
      </c>
      <c r="AG1740" s="36">
        <f t="shared" si="379"/>
        <v>2.09</v>
      </c>
      <c r="AH1740" s="36">
        <f t="shared" si="380"/>
        <v>2.61</v>
      </c>
      <c r="AI1740" s="36">
        <f t="shared" si="381"/>
        <v>2.82</v>
      </c>
      <c r="AJ1740" s="40">
        <v>43245</v>
      </c>
      <c r="AK1740" s="40">
        <v>43251</v>
      </c>
      <c r="AL1740" s="17">
        <v>1</v>
      </c>
      <c r="AM1740" s="17" t="s">
        <v>10882</v>
      </c>
      <c r="AN1740" s="17"/>
      <c r="AO1740" s="20" t="s">
        <v>6495</v>
      </c>
      <c r="AP1740" s="20"/>
      <c r="AQ1740" s="20"/>
      <c r="AR1740" s="22"/>
      <c r="AS1740" s="46">
        <v>42601</v>
      </c>
      <c r="AT1740" s="173"/>
    </row>
    <row r="1741" spans="1:46" ht="47.25" customHeight="1">
      <c r="A1741" s="16">
        <v>8697933150777</v>
      </c>
      <c r="B1741" s="16" t="s">
        <v>9089</v>
      </c>
      <c r="C1741" s="16" t="s">
        <v>9090</v>
      </c>
      <c r="D1741" s="17" t="s">
        <v>38</v>
      </c>
      <c r="E1741" s="18" t="s">
        <v>38</v>
      </c>
      <c r="F1741" s="18">
        <v>0</v>
      </c>
      <c r="G1741" s="18">
        <v>1</v>
      </c>
      <c r="H1741" s="18">
        <v>1</v>
      </c>
      <c r="I1741" s="18"/>
      <c r="J1741" s="18"/>
      <c r="K1741" s="18"/>
      <c r="L1741" s="19" t="s">
        <v>1769</v>
      </c>
      <c r="M1741" s="19" t="s">
        <v>1770</v>
      </c>
      <c r="N1741" s="18" t="s">
        <v>1900</v>
      </c>
      <c r="O1741" s="18" t="s">
        <v>9091</v>
      </c>
      <c r="P1741" s="18" t="s">
        <v>163</v>
      </c>
      <c r="Q1741" s="18">
        <v>28</v>
      </c>
      <c r="R1741" s="18" t="s">
        <v>45</v>
      </c>
      <c r="S1741" s="37" t="s">
        <v>46</v>
      </c>
      <c r="T1741" s="18" t="s">
        <v>53</v>
      </c>
      <c r="U1741" s="37">
        <v>10.11</v>
      </c>
      <c r="V1741" s="37">
        <v>10.11</v>
      </c>
      <c r="W1741" s="37">
        <v>6.07</v>
      </c>
      <c r="X1741" s="18" t="s">
        <v>53</v>
      </c>
      <c r="Y1741" s="39"/>
      <c r="Z1741" s="16">
        <v>0</v>
      </c>
      <c r="AA1741" s="36">
        <v>12.14</v>
      </c>
      <c r="AB1741" s="36"/>
      <c r="AC1741" s="36">
        <v>12.14</v>
      </c>
      <c r="AD1741" s="70">
        <f t="shared" si="382"/>
        <v>13.211200000000002</v>
      </c>
      <c r="AE1741" s="70">
        <f t="shared" si="383"/>
        <v>16.514000000000003</v>
      </c>
      <c r="AF1741" s="70">
        <f t="shared" si="384"/>
        <v>17.835120000000003</v>
      </c>
      <c r="AG1741" s="36">
        <f t="shared" si="379"/>
        <v>13.21</v>
      </c>
      <c r="AH1741" s="36">
        <f t="shared" si="380"/>
        <v>16.510000000000002</v>
      </c>
      <c r="AI1741" s="36">
        <f t="shared" si="381"/>
        <v>17.829999999999998</v>
      </c>
      <c r="AJ1741" s="40">
        <v>42419</v>
      </c>
      <c r="AK1741" s="40">
        <v>42422</v>
      </c>
      <c r="AL1741" s="22"/>
      <c r="AM1741" s="20" t="s">
        <v>184</v>
      </c>
      <c r="AN1741" s="20"/>
      <c r="AO1741" s="20" t="s">
        <v>6955</v>
      </c>
      <c r="AP1741" s="20"/>
      <c r="AQ1741" s="20"/>
      <c r="AR1741" s="22"/>
      <c r="AS1741" s="46">
        <v>42601</v>
      </c>
      <c r="AT1741" s="173"/>
    </row>
    <row r="1742" spans="1:46" ht="47.25" customHeight="1">
      <c r="A1742" s="16">
        <v>8697933150760</v>
      </c>
      <c r="B1742" s="16" t="s">
        <v>9089</v>
      </c>
      <c r="C1742" s="16" t="s">
        <v>9090</v>
      </c>
      <c r="D1742" s="17" t="s">
        <v>38</v>
      </c>
      <c r="E1742" s="18" t="s">
        <v>38</v>
      </c>
      <c r="F1742" s="18">
        <v>0</v>
      </c>
      <c r="G1742" s="18">
        <v>1</v>
      </c>
      <c r="H1742" s="18">
        <v>1</v>
      </c>
      <c r="I1742" s="18"/>
      <c r="J1742" s="18"/>
      <c r="K1742" s="18"/>
      <c r="L1742" s="19" t="s">
        <v>9093</v>
      </c>
      <c r="M1742" s="19" t="s">
        <v>1770</v>
      </c>
      <c r="N1742" s="18" t="s">
        <v>1900</v>
      </c>
      <c r="O1742" s="18" t="s">
        <v>9094</v>
      </c>
      <c r="P1742" s="18" t="s">
        <v>163</v>
      </c>
      <c r="Q1742" s="18">
        <v>28</v>
      </c>
      <c r="R1742" s="18" t="s">
        <v>45</v>
      </c>
      <c r="S1742" s="37" t="s">
        <v>46</v>
      </c>
      <c r="T1742" s="18" t="s">
        <v>53</v>
      </c>
      <c r="U1742" s="37">
        <v>16.149999999999999</v>
      </c>
      <c r="V1742" s="37">
        <v>16.149999999999999</v>
      </c>
      <c r="W1742" s="37">
        <v>9.69</v>
      </c>
      <c r="X1742" s="18" t="s">
        <v>53</v>
      </c>
      <c r="Y1742" s="39"/>
      <c r="Z1742" s="16">
        <v>0</v>
      </c>
      <c r="AA1742" s="36">
        <v>13.45</v>
      </c>
      <c r="AB1742" s="36"/>
      <c r="AC1742" s="36">
        <v>13.45</v>
      </c>
      <c r="AD1742" s="70">
        <f t="shared" si="382"/>
        <v>14.625999999999999</v>
      </c>
      <c r="AE1742" s="70">
        <f t="shared" si="383"/>
        <v>18.282499999999999</v>
      </c>
      <c r="AF1742" s="70">
        <f t="shared" si="384"/>
        <v>19.745100000000001</v>
      </c>
      <c r="AG1742" s="36">
        <f t="shared" si="379"/>
        <v>14.62</v>
      </c>
      <c r="AH1742" s="36">
        <f t="shared" si="380"/>
        <v>18.28</v>
      </c>
      <c r="AI1742" s="36">
        <f t="shared" si="381"/>
        <v>19.739999999999998</v>
      </c>
      <c r="AJ1742" s="40">
        <v>42419</v>
      </c>
      <c r="AK1742" s="40">
        <v>42422</v>
      </c>
      <c r="AL1742" s="22"/>
      <c r="AM1742" s="20" t="s">
        <v>184</v>
      </c>
      <c r="AN1742" s="20"/>
      <c r="AO1742" s="20" t="s">
        <v>6754</v>
      </c>
      <c r="AP1742" s="20"/>
      <c r="AQ1742" s="20"/>
      <c r="AR1742" s="22"/>
      <c r="AS1742" s="46">
        <v>42608</v>
      </c>
      <c r="AT1742" s="173"/>
    </row>
    <row r="1743" spans="1:46" ht="47.25" customHeight="1">
      <c r="A1743" s="16">
        <v>8699504650501</v>
      </c>
      <c r="B1743" s="16" t="s">
        <v>1405</v>
      </c>
      <c r="C1743" s="16" t="s">
        <v>1406</v>
      </c>
      <c r="D1743" s="17" t="s">
        <v>87</v>
      </c>
      <c r="E1743" s="18" t="s">
        <v>87</v>
      </c>
      <c r="F1743" s="18">
        <v>6</v>
      </c>
      <c r="G1743" s="18">
        <v>2</v>
      </c>
      <c r="H1743" s="18">
        <v>1</v>
      </c>
      <c r="I1743" s="18"/>
      <c r="J1743" s="18"/>
      <c r="K1743" s="18"/>
      <c r="L1743" s="19" t="s">
        <v>1408</v>
      </c>
      <c r="M1743" s="19" t="s">
        <v>288</v>
      </c>
      <c r="N1743" s="18" t="s">
        <v>1004</v>
      </c>
      <c r="O1743" s="18">
        <v>10</v>
      </c>
      <c r="P1743" s="18" t="s">
        <v>163</v>
      </c>
      <c r="Q1743" s="18">
        <v>4</v>
      </c>
      <c r="R1743" s="18" t="s">
        <v>45</v>
      </c>
      <c r="S1743" s="37" t="s">
        <v>96</v>
      </c>
      <c r="T1743" s="37" t="s">
        <v>557</v>
      </c>
      <c r="U1743" s="38">
        <v>7.03</v>
      </c>
      <c r="V1743" s="38">
        <v>7.03</v>
      </c>
      <c r="W1743" s="38">
        <v>7.03</v>
      </c>
      <c r="X1743" s="37" t="s">
        <v>557</v>
      </c>
      <c r="Y1743" s="39"/>
      <c r="Z1743" s="16">
        <v>0</v>
      </c>
      <c r="AA1743" s="36">
        <v>14.33</v>
      </c>
      <c r="AB1743" s="36"/>
      <c r="AC1743" s="36">
        <v>14.33</v>
      </c>
      <c r="AD1743" s="38">
        <f t="shared" si="382"/>
        <v>15.5764</v>
      </c>
      <c r="AE1743" s="38">
        <f t="shared" si="383"/>
        <v>19.470500000000001</v>
      </c>
      <c r="AF1743" s="38">
        <f t="shared" si="384"/>
        <v>21.028140000000004</v>
      </c>
      <c r="AG1743" s="36">
        <f t="shared" si="379"/>
        <v>15.57</v>
      </c>
      <c r="AH1743" s="36">
        <f t="shared" si="380"/>
        <v>19.47</v>
      </c>
      <c r="AI1743" s="36">
        <f t="shared" si="381"/>
        <v>21.02</v>
      </c>
      <c r="AJ1743" s="40">
        <v>42503</v>
      </c>
      <c r="AK1743" s="40">
        <v>42507</v>
      </c>
      <c r="AL1743" s="18"/>
      <c r="AM1743" s="20" t="s">
        <v>184</v>
      </c>
      <c r="AN1743" s="20"/>
      <c r="AO1743" s="20" t="s">
        <v>3502</v>
      </c>
      <c r="AP1743" s="20"/>
      <c r="AQ1743" s="20"/>
      <c r="AR1743" s="22"/>
      <c r="AS1743" s="46">
        <v>42608</v>
      </c>
      <c r="AT1743" s="173"/>
    </row>
    <row r="1744" spans="1:46" ht="47.25" customHeight="1">
      <c r="A1744" s="16">
        <v>8699033160298</v>
      </c>
      <c r="B1744" s="16" t="s">
        <v>2100</v>
      </c>
      <c r="C1744" s="16" t="s">
        <v>2102</v>
      </c>
      <c r="D1744" s="17" t="s">
        <v>323</v>
      </c>
      <c r="E1744" s="18" t="s">
        <v>323</v>
      </c>
      <c r="F1744" s="18">
        <v>0</v>
      </c>
      <c r="G1744" s="18">
        <v>1</v>
      </c>
      <c r="H1744" s="18">
        <v>1</v>
      </c>
      <c r="I1744" s="18"/>
      <c r="J1744" s="18"/>
      <c r="K1744" s="18"/>
      <c r="L1744" s="19" t="s">
        <v>11674</v>
      </c>
      <c r="M1744" s="19" t="s">
        <v>2106</v>
      </c>
      <c r="N1744" s="18" t="s">
        <v>2156</v>
      </c>
      <c r="O1744" s="18">
        <v>30</v>
      </c>
      <c r="P1744" s="18" t="s">
        <v>163</v>
      </c>
      <c r="Q1744" s="18">
        <v>14</v>
      </c>
      <c r="R1744" s="18" t="s">
        <v>95</v>
      </c>
      <c r="S1744" s="37" t="s">
        <v>96</v>
      </c>
      <c r="T1744" s="18" t="s">
        <v>284</v>
      </c>
      <c r="U1744" s="38">
        <v>3.79</v>
      </c>
      <c r="V1744" s="38">
        <v>6.74</v>
      </c>
      <c r="W1744" s="38">
        <v>3.79</v>
      </c>
      <c r="X1744" s="18" t="s">
        <v>284</v>
      </c>
      <c r="Y1744" s="39"/>
      <c r="Z1744" s="16">
        <v>0</v>
      </c>
      <c r="AA1744" s="36">
        <v>10.199999999999999</v>
      </c>
      <c r="AB1744" s="36"/>
      <c r="AC1744" s="36">
        <v>10.199999999999999</v>
      </c>
      <c r="AD1744" s="38">
        <f t="shared" si="382"/>
        <v>11.116</v>
      </c>
      <c r="AE1744" s="38">
        <f t="shared" si="383"/>
        <v>13.895</v>
      </c>
      <c r="AF1744" s="38">
        <f t="shared" si="384"/>
        <v>15.006600000000001</v>
      </c>
      <c r="AG1744" s="36">
        <f t="shared" si="379"/>
        <v>11.11</v>
      </c>
      <c r="AH1744" s="36">
        <f t="shared" si="380"/>
        <v>13.89</v>
      </c>
      <c r="AI1744" s="36">
        <f t="shared" si="381"/>
        <v>15</v>
      </c>
      <c r="AJ1744" s="40">
        <v>43294</v>
      </c>
      <c r="AK1744" s="40">
        <v>43298</v>
      </c>
      <c r="AL1744" s="17"/>
      <c r="AM1744" s="17" t="s">
        <v>5185</v>
      </c>
      <c r="AN1744" s="20"/>
      <c r="AO1744" s="20" t="s">
        <v>3502</v>
      </c>
      <c r="AP1744" s="20"/>
      <c r="AQ1744" s="20"/>
      <c r="AR1744" s="22"/>
      <c r="AS1744" s="46">
        <v>42608</v>
      </c>
      <c r="AT1744" s="173"/>
    </row>
    <row r="1745" spans="1:46" ht="47.25" customHeight="1">
      <c r="A1745" s="16">
        <v>8699033160304</v>
      </c>
      <c r="B1745" s="16" t="s">
        <v>2100</v>
      </c>
      <c r="C1745" s="16" t="s">
        <v>2102</v>
      </c>
      <c r="D1745" s="17" t="s">
        <v>323</v>
      </c>
      <c r="E1745" s="18" t="s">
        <v>323</v>
      </c>
      <c r="F1745" s="18">
        <v>0</v>
      </c>
      <c r="G1745" s="18">
        <v>5</v>
      </c>
      <c r="H1745" s="18">
        <v>1</v>
      </c>
      <c r="I1745" s="18"/>
      <c r="J1745" s="18"/>
      <c r="K1745" s="18"/>
      <c r="L1745" s="19" t="s">
        <v>11676</v>
      </c>
      <c r="M1745" s="19" t="s">
        <v>2106</v>
      </c>
      <c r="N1745" s="18" t="s">
        <v>2156</v>
      </c>
      <c r="O1745" s="18">
        <v>30</v>
      </c>
      <c r="P1745" s="18" t="s">
        <v>163</v>
      </c>
      <c r="Q1745" s="18">
        <v>28</v>
      </c>
      <c r="R1745" s="18" t="s">
        <v>95</v>
      </c>
      <c r="S1745" s="37" t="s">
        <v>96</v>
      </c>
      <c r="T1745" s="18" t="s">
        <v>284</v>
      </c>
      <c r="U1745" s="38">
        <v>7.56</v>
      </c>
      <c r="V1745" s="38">
        <v>13.46</v>
      </c>
      <c r="W1745" s="38">
        <v>7.56</v>
      </c>
      <c r="X1745" s="18" t="s">
        <v>284</v>
      </c>
      <c r="Y1745" s="39"/>
      <c r="Z1745" s="16">
        <v>0</v>
      </c>
      <c r="AA1745" s="36">
        <v>20.36</v>
      </c>
      <c r="AB1745" s="36"/>
      <c r="AC1745" s="36">
        <v>20.36</v>
      </c>
      <c r="AD1745" s="38">
        <f t="shared" si="382"/>
        <v>22.088799999999999</v>
      </c>
      <c r="AE1745" s="38">
        <f t="shared" si="383"/>
        <v>27.610999999999997</v>
      </c>
      <c r="AF1745" s="38">
        <f t="shared" si="384"/>
        <v>29.819879999999998</v>
      </c>
      <c r="AG1745" s="36">
        <f t="shared" si="379"/>
        <v>22.08</v>
      </c>
      <c r="AH1745" s="36">
        <f t="shared" si="380"/>
        <v>27.61</v>
      </c>
      <c r="AI1745" s="36">
        <f t="shared" si="381"/>
        <v>29.81</v>
      </c>
      <c r="AJ1745" s="40">
        <v>43294</v>
      </c>
      <c r="AK1745" s="40">
        <v>43298</v>
      </c>
      <c r="AL1745" s="17"/>
      <c r="AM1745" s="17" t="s">
        <v>5185</v>
      </c>
      <c r="AN1745" s="20"/>
      <c r="AO1745" s="20" t="s">
        <v>409</v>
      </c>
      <c r="AP1745" s="20"/>
      <c r="AQ1745" s="20"/>
      <c r="AR1745" s="22"/>
      <c r="AS1745" s="46">
        <v>42615</v>
      </c>
      <c r="AT1745" s="173"/>
    </row>
    <row r="1746" spans="1:46" ht="47.25" customHeight="1">
      <c r="A1746" s="16">
        <v>8699809950634</v>
      </c>
      <c r="B1746" s="16" t="s">
        <v>6995</v>
      </c>
      <c r="C1746" s="16" t="s">
        <v>6996</v>
      </c>
      <c r="D1746" s="17" t="s">
        <v>87</v>
      </c>
      <c r="E1746" s="18" t="s">
        <v>87</v>
      </c>
      <c r="F1746" s="18">
        <v>0</v>
      </c>
      <c r="G1746" s="18">
        <v>2</v>
      </c>
      <c r="H1746" s="18">
        <v>1</v>
      </c>
      <c r="I1746" s="18"/>
      <c r="J1746" s="18"/>
      <c r="K1746" s="18"/>
      <c r="L1746" s="19" t="s">
        <v>6997</v>
      </c>
      <c r="M1746" s="19" t="s">
        <v>6998</v>
      </c>
      <c r="N1746" s="18" t="s">
        <v>310</v>
      </c>
      <c r="O1746" s="18">
        <v>100</v>
      </c>
      <c r="P1746" s="18" t="s">
        <v>675</v>
      </c>
      <c r="Q1746" s="18">
        <v>5</v>
      </c>
      <c r="R1746" s="18" t="s">
        <v>45</v>
      </c>
      <c r="S1746" s="37" t="s">
        <v>96</v>
      </c>
      <c r="T1746" s="37"/>
      <c r="U1746" s="37"/>
      <c r="V1746" s="37">
        <v>47.43</v>
      </c>
      <c r="W1746" s="37">
        <v>47.43</v>
      </c>
      <c r="X1746" s="18" t="s">
        <v>557</v>
      </c>
      <c r="Y1746" s="18"/>
      <c r="Z1746" s="16">
        <v>0</v>
      </c>
      <c r="AA1746" s="16"/>
      <c r="AB1746" s="16"/>
      <c r="AC1746" s="36">
        <v>111.4</v>
      </c>
      <c r="AD1746" s="70">
        <f t="shared" si="382"/>
        <v>119.456</v>
      </c>
      <c r="AE1746" s="70">
        <f t="shared" si="383"/>
        <v>148.25296</v>
      </c>
      <c r="AF1746" s="70">
        <f t="shared" si="384"/>
        <v>160.11319680000003</v>
      </c>
      <c r="AG1746" s="36">
        <f t="shared" si="379"/>
        <v>119.45</v>
      </c>
      <c r="AH1746" s="36">
        <f t="shared" si="380"/>
        <v>148.25</v>
      </c>
      <c r="AI1746" s="36">
        <f t="shared" si="381"/>
        <v>160.11000000000001</v>
      </c>
      <c r="AJ1746" s="40">
        <v>42419</v>
      </c>
      <c r="AK1746" s="40">
        <v>42422</v>
      </c>
      <c r="AL1746" s="22"/>
      <c r="AM1746" s="20"/>
      <c r="AN1746" s="20"/>
      <c r="AO1746" s="20" t="s">
        <v>6124</v>
      </c>
      <c r="AP1746" s="20"/>
      <c r="AQ1746" s="20"/>
      <c r="AR1746" s="22"/>
      <c r="AS1746" s="46">
        <v>42615</v>
      </c>
      <c r="AT1746" s="173"/>
    </row>
    <row r="1747" spans="1:46" ht="47.25" customHeight="1">
      <c r="A1747" s="16">
        <v>8699522012060</v>
      </c>
      <c r="B1747" s="17" t="s">
        <v>10409</v>
      </c>
      <c r="C1747" s="17"/>
      <c r="D1747" s="17" t="s">
        <v>87</v>
      </c>
      <c r="E1747" s="18" t="s">
        <v>41</v>
      </c>
      <c r="F1747" s="18">
        <v>0</v>
      </c>
      <c r="G1747" s="18">
        <v>2</v>
      </c>
      <c r="H1747" s="18">
        <v>1</v>
      </c>
      <c r="I1747" s="18"/>
      <c r="J1747" s="18"/>
      <c r="K1747" s="18"/>
      <c r="L1747" s="19" t="s">
        <v>10410</v>
      </c>
      <c r="M1747" s="19" t="s">
        <v>10411</v>
      </c>
      <c r="N1747" s="18" t="s">
        <v>10405</v>
      </c>
      <c r="O1747" s="18">
        <v>40</v>
      </c>
      <c r="P1747" s="18" t="s">
        <v>163</v>
      </c>
      <c r="Q1747" s="18">
        <v>25</v>
      </c>
      <c r="R1747" s="18" t="s">
        <v>45</v>
      </c>
      <c r="S1747" s="37" t="s">
        <v>96</v>
      </c>
      <c r="T1747" s="37"/>
      <c r="U1747" s="37"/>
      <c r="V1747" s="37">
        <v>0</v>
      </c>
      <c r="W1747" s="37">
        <v>0</v>
      </c>
      <c r="X1747" s="18"/>
      <c r="Y1747" s="18"/>
      <c r="Z1747" s="18"/>
      <c r="AA1747" s="18"/>
      <c r="AB1747" s="18"/>
      <c r="AC1747" s="37">
        <v>0</v>
      </c>
      <c r="AD1747" s="37"/>
      <c r="AE1747" s="37"/>
      <c r="AF1747" s="37"/>
      <c r="AG1747" s="37">
        <v>0</v>
      </c>
      <c r="AH1747" s="37">
        <v>0</v>
      </c>
      <c r="AI1747" s="37">
        <v>0</v>
      </c>
      <c r="AJ1747" s="40">
        <v>42349</v>
      </c>
      <c r="AK1747" s="40">
        <v>42353</v>
      </c>
      <c r="AL1747" s="46"/>
      <c r="AM1747" s="46"/>
      <c r="AN1747" s="46"/>
      <c r="AO1747" s="20" t="s">
        <v>9392</v>
      </c>
      <c r="AP1747" s="20"/>
      <c r="AQ1747" s="20"/>
      <c r="AR1747" s="22"/>
      <c r="AS1747" s="46">
        <v>42615</v>
      </c>
      <c r="AT1747" s="173"/>
    </row>
    <row r="1748" spans="1:46" ht="47.25" customHeight="1">
      <c r="A1748" s="16">
        <v>8697930043980</v>
      </c>
      <c r="B1748" s="16" t="s">
        <v>7172</v>
      </c>
      <c r="C1748" s="16" t="s">
        <v>7173</v>
      </c>
      <c r="D1748" s="17" t="s">
        <v>38</v>
      </c>
      <c r="E1748" s="18" t="s">
        <v>38</v>
      </c>
      <c r="F1748" s="18">
        <v>0</v>
      </c>
      <c r="G1748" s="18">
        <v>5</v>
      </c>
      <c r="H1748" s="18">
        <v>1</v>
      </c>
      <c r="I1748" s="18"/>
      <c r="J1748" s="18"/>
      <c r="K1748" s="18"/>
      <c r="L1748" s="19" t="s">
        <v>9138</v>
      </c>
      <c r="M1748" s="19" t="s">
        <v>7175</v>
      </c>
      <c r="N1748" s="18" t="s">
        <v>1604</v>
      </c>
      <c r="O1748" s="18">
        <v>30</v>
      </c>
      <c r="P1748" s="18" t="s">
        <v>163</v>
      </c>
      <c r="Q1748" s="18">
        <v>30</v>
      </c>
      <c r="R1748" s="18" t="s">
        <v>45</v>
      </c>
      <c r="S1748" s="37" t="s">
        <v>46</v>
      </c>
      <c r="T1748" s="18" t="s">
        <v>284</v>
      </c>
      <c r="U1748" s="37">
        <v>13.32</v>
      </c>
      <c r="V1748" s="37">
        <v>13.32</v>
      </c>
      <c r="W1748" s="37">
        <v>7.99</v>
      </c>
      <c r="X1748" s="18" t="s">
        <v>284</v>
      </c>
      <c r="Y1748" s="39"/>
      <c r="Z1748" s="16">
        <v>0</v>
      </c>
      <c r="AA1748" s="36">
        <v>9.7799999999999994</v>
      </c>
      <c r="AB1748" s="36"/>
      <c r="AC1748" s="36">
        <v>9.7799999999999994</v>
      </c>
      <c r="AD1748" s="70">
        <f>IF(Z1748=2,AC1748*1.08,IF(AC1748&lt;=10,(AC1748*1.09),IF(AC1748&lt;=50,(10*1.09)+((AC1748-10)*1.08),IF(AC1748&lt;=100,(10*1.09)+((50-10)*1.08)+((AC1748-50)*1.07),IF(AC1748&lt;=200,(10*1.09)+((50-10)*1.08)+((100-50)*1.07)+((AC1748-100)*1.04),(10*1.09)+((50-10)*1.08)+((100-50)*1.07)+((200-100)*1.04)+((AC1748-200)*1.02))))))</f>
        <v>10.6602</v>
      </c>
      <c r="AE1748" s="70">
        <f>IF(Z1748=1,AD1748*1.08,IF(Z1748=2,0,IF(AC1748&lt;=100,(AD1748*1.25),IF(AC1748&lt;=200,134.5+((AC1748-100)*1.04*1.16),255.14+((AC1748-200)*1.02*1.12)))))</f>
        <v>13.32525</v>
      </c>
      <c r="AF1748" s="70">
        <f>IF(Z1748=1,0,(AE1748*1.08))</f>
        <v>14.391270000000002</v>
      </c>
      <c r="AG1748" s="36">
        <f t="shared" ref="AG1748:AG1770" si="385">TRUNC(AD1748,2)</f>
        <v>10.66</v>
      </c>
      <c r="AH1748" s="36">
        <f t="shared" ref="AH1748:AH1770" si="386">TRUNC(AE1748,2)</f>
        <v>13.32</v>
      </c>
      <c r="AI1748" s="36">
        <f t="shared" ref="AI1748:AI1770" si="387">TRUNC(AF1748,2)</f>
        <v>14.39</v>
      </c>
      <c r="AJ1748" s="40">
        <v>42419</v>
      </c>
      <c r="AK1748" s="40">
        <v>42422</v>
      </c>
      <c r="AL1748" s="22"/>
      <c r="AM1748" s="20" t="s">
        <v>184</v>
      </c>
      <c r="AN1748" s="20"/>
      <c r="AO1748" s="20" t="s">
        <v>6868</v>
      </c>
      <c r="AP1748" s="20"/>
      <c r="AQ1748" s="20"/>
      <c r="AR1748" s="22"/>
      <c r="AS1748" s="46">
        <v>42615</v>
      </c>
      <c r="AT1748" s="173"/>
    </row>
    <row r="1749" spans="1:46" ht="47.25" customHeight="1">
      <c r="A1749" s="16">
        <v>8680881043123</v>
      </c>
      <c r="B1749" s="16" t="s">
        <v>7172</v>
      </c>
      <c r="C1749" s="16" t="s">
        <v>7173</v>
      </c>
      <c r="D1749" s="17" t="s">
        <v>38</v>
      </c>
      <c r="E1749" s="18" t="s">
        <v>38</v>
      </c>
      <c r="F1749" s="18">
        <v>0</v>
      </c>
      <c r="G1749" s="18">
        <v>5</v>
      </c>
      <c r="H1749" s="18">
        <v>1</v>
      </c>
      <c r="I1749" s="18"/>
      <c r="J1749" s="18"/>
      <c r="K1749" s="18"/>
      <c r="L1749" s="19" t="s">
        <v>9138</v>
      </c>
      <c r="M1749" s="19" t="s">
        <v>7175</v>
      </c>
      <c r="N1749" s="18" t="s">
        <v>3357</v>
      </c>
      <c r="O1749" s="18">
        <v>30</v>
      </c>
      <c r="P1749" s="18" t="s">
        <v>163</v>
      </c>
      <c r="Q1749" s="18">
        <v>30</v>
      </c>
      <c r="R1749" s="18" t="s">
        <v>45</v>
      </c>
      <c r="S1749" s="37" t="s">
        <v>46</v>
      </c>
      <c r="T1749" s="37"/>
      <c r="U1749" s="37"/>
      <c r="V1749" s="37">
        <v>13.32</v>
      </c>
      <c r="W1749" s="37">
        <v>7.99</v>
      </c>
      <c r="X1749" s="18" t="s">
        <v>284</v>
      </c>
      <c r="Y1749" s="17"/>
      <c r="Z1749" s="16">
        <v>0</v>
      </c>
      <c r="AA1749" s="36">
        <v>9.7799999999999994</v>
      </c>
      <c r="AB1749" s="36"/>
      <c r="AC1749" s="36">
        <v>9.7799999999999994</v>
      </c>
      <c r="AD1749" s="70">
        <f>IF(Z1749=2,AC1749*1.08,IF(AC1749&lt;=10,(AC1749*1.09),IF(AC1749&lt;=50,(10*1.09)+((AC1749-10)*1.08),IF(AC1749&lt;=100,(10*1.09)+((50-10)*1.08)+((AC1749-50)*1.07),IF(AC1749&lt;=200,(10*1.09)+((50-10)*1.08)+((100-50)*1.07)+((AC1749-100)*1.04),(10*1.09)+((50-10)*1.08)+((100-50)*1.07)+((200-100)*1.04)+((AC1749-200)*1.02))))))</f>
        <v>10.6602</v>
      </c>
      <c r="AE1749" s="70">
        <f>IF(Z1749=1,AD1749*1.08,IF(Z1749=2,0,IF(AC1749&lt;=100,(AD1749*1.25),IF(AC1749&lt;=200,134.5+((AC1749-100)*1.04*1.16),255.14+((AC1749-200)*1.02*1.12)))))</f>
        <v>13.32525</v>
      </c>
      <c r="AF1749" s="70">
        <f>IF(Z1749=1,0,(AE1749*1.08))</f>
        <v>14.391270000000002</v>
      </c>
      <c r="AG1749" s="36">
        <f t="shared" si="385"/>
        <v>10.66</v>
      </c>
      <c r="AH1749" s="36">
        <f t="shared" si="386"/>
        <v>13.32</v>
      </c>
      <c r="AI1749" s="36">
        <f t="shared" si="387"/>
        <v>14.39</v>
      </c>
      <c r="AJ1749" s="40">
        <v>42482</v>
      </c>
      <c r="AK1749" s="40">
        <v>42486</v>
      </c>
      <c r="AL1749" s="22"/>
      <c r="AM1749" s="20" t="s">
        <v>335</v>
      </c>
      <c r="AN1749" s="20"/>
      <c r="AO1749" s="20" t="s">
        <v>6794</v>
      </c>
      <c r="AP1749" s="20"/>
      <c r="AQ1749" s="20"/>
      <c r="AR1749" s="22"/>
      <c r="AS1749" s="46">
        <v>42615</v>
      </c>
      <c r="AT1749" s="173"/>
    </row>
    <row r="1750" spans="1:46" ht="47.25" customHeight="1">
      <c r="A1750" s="16">
        <v>8697930043997</v>
      </c>
      <c r="B1750" s="16" t="s">
        <v>7172</v>
      </c>
      <c r="C1750" s="16" t="s">
        <v>7173</v>
      </c>
      <c r="D1750" s="17" t="s">
        <v>323</v>
      </c>
      <c r="E1750" s="18" t="s">
        <v>323</v>
      </c>
      <c r="F1750" s="18">
        <v>0</v>
      </c>
      <c r="G1750" s="18">
        <v>5</v>
      </c>
      <c r="H1750" s="18">
        <v>1</v>
      </c>
      <c r="I1750" s="18"/>
      <c r="J1750" s="18"/>
      <c r="K1750" s="18"/>
      <c r="L1750" s="19" t="s">
        <v>7187</v>
      </c>
      <c r="M1750" s="19" t="s">
        <v>7175</v>
      </c>
      <c r="N1750" s="18" t="s">
        <v>1604</v>
      </c>
      <c r="O1750" s="18">
        <v>60</v>
      </c>
      <c r="P1750" s="18" t="s">
        <v>163</v>
      </c>
      <c r="Q1750" s="18">
        <v>30</v>
      </c>
      <c r="R1750" s="18" t="s">
        <v>95</v>
      </c>
      <c r="S1750" s="37" t="s">
        <v>46</v>
      </c>
      <c r="T1750" s="18" t="s">
        <v>284</v>
      </c>
      <c r="U1750" s="38">
        <v>26.64</v>
      </c>
      <c r="V1750" s="38">
        <v>26.64</v>
      </c>
      <c r="W1750" s="38">
        <v>15.98</v>
      </c>
      <c r="X1750" s="18" t="s">
        <v>284</v>
      </c>
      <c r="Y1750" s="39"/>
      <c r="Z1750" s="16">
        <v>0</v>
      </c>
      <c r="AA1750" s="36">
        <v>13.54</v>
      </c>
      <c r="AB1750" s="36"/>
      <c r="AC1750" s="36">
        <v>13.54</v>
      </c>
      <c r="AD1750" s="36">
        <v>14.72</v>
      </c>
      <c r="AE1750" s="36">
        <v>18.399999999999999</v>
      </c>
      <c r="AF1750" s="36">
        <v>19.87</v>
      </c>
      <c r="AG1750" s="36">
        <f t="shared" si="385"/>
        <v>14.72</v>
      </c>
      <c r="AH1750" s="36">
        <f t="shared" si="386"/>
        <v>18.399999999999999</v>
      </c>
      <c r="AI1750" s="36">
        <f t="shared" si="387"/>
        <v>19.87</v>
      </c>
      <c r="AJ1750" s="40">
        <v>42958</v>
      </c>
      <c r="AK1750" s="40">
        <v>42962</v>
      </c>
      <c r="AL1750" s="17"/>
      <c r="AM1750" s="20" t="s">
        <v>477</v>
      </c>
      <c r="AN1750" s="20"/>
      <c r="AO1750" s="20" t="s">
        <v>9931</v>
      </c>
      <c r="AP1750" s="20"/>
      <c r="AQ1750" s="20"/>
      <c r="AR1750" s="22"/>
      <c r="AS1750" s="46">
        <v>42615</v>
      </c>
      <c r="AT1750" s="173"/>
    </row>
    <row r="1751" spans="1:46" ht="47.25" customHeight="1">
      <c r="A1751" s="16">
        <v>8697930524304</v>
      </c>
      <c r="B1751" s="16" t="s">
        <v>8573</v>
      </c>
      <c r="C1751" s="16" t="s">
        <v>8574</v>
      </c>
      <c r="D1751" s="17" t="s">
        <v>38</v>
      </c>
      <c r="E1751" s="18" t="s">
        <v>38</v>
      </c>
      <c r="F1751" s="18">
        <v>0</v>
      </c>
      <c r="G1751" s="18">
        <v>2</v>
      </c>
      <c r="H1751" s="18">
        <v>3</v>
      </c>
      <c r="I1751" s="18"/>
      <c r="J1751" s="18"/>
      <c r="K1751" s="18"/>
      <c r="L1751" s="19" t="s">
        <v>4073</v>
      </c>
      <c r="M1751" s="19" t="s">
        <v>1802</v>
      </c>
      <c r="N1751" s="18" t="s">
        <v>1604</v>
      </c>
      <c r="O1751" s="18">
        <v>50</v>
      </c>
      <c r="P1751" s="18" t="s">
        <v>470</v>
      </c>
      <c r="Q1751" s="18"/>
      <c r="R1751" s="18" t="s">
        <v>45</v>
      </c>
      <c r="S1751" s="37" t="s">
        <v>46</v>
      </c>
      <c r="T1751" s="37" t="s">
        <v>53</v>
      </c>
      <c r="U1751" s="37">
        <v>4.74</v>
      </c>
      <c r="V1751" s="37">
        <v>4.74</v>
      </c>
      <c r="W1751" s="37">
        <v>4.74</v>
      </c>
      <c r="X1751" s="37" t="s">
        <v>53</v>
      </c>
      <c r="Y1751" s="39"/>
      <c r="Z1751" s="16">
        <v>0</v>
      </c>
      <c r="AA1751" s="36">
        <v>10.029999999999999</v>
      </c>
      <c r="AB1751" s="36"/>
      <c r="AC1751" s="36">
        <v>10.029999999999999</v>
      </c>
      <c r="AD1751" s="70">
        <f t="shared" ref="AD1751:AD1770" si="388">IF(Z1751=2,AC1751*1.08,IF(AC1751&lt;=10,(AC1751*1.09),IF(AC1751&lt;=50,(10*1.09)+((AC1751-10)*1.08),IF(AC1751&lt;=100,(10*1.09)+((50-10)*1.08)+((AC1751-50)*1.07),IF(AC1751&lt;=200,(10*1.09)+((50-10)*1.08)+((100-50)*1.07)+((AC1751-100)*1.04),(10*1.09)+((50-10)*1.08)+((100-50)*1.07)+((200-100)*1.04)+((AC1751-200)*1.02))))))</f>
        <v>10.932399999999999</v>
      </c>
      <c r="AE1751" s="70">
        <f>IF(Z1751=1,AD1751*1.08,IF(Z1751=2,0,IF(AC1751&lt;=100,(AD1751*1.25),IF(AC1751&lt;=200,134.5+((AC1751-100)*1.04*1.16),255.14+((AC1751-200)*1.02*1.12)))))</f>
        <v>13.6655</v>
      </c>
      <c r="AF1751" s="70">
        <f>IF(Z1751=1,0,(AE1751*1.08))</f>
        <v>14.758740000000001</v>
      </c>
      <c r="AG1751" s="36">
        <f t="shared" si="385"/>
        <v>10.93</v>
      </c>
      <c r="AH1751" s="36">
        <f t="shared" si="386"/>
        <v>13.66</v>
      </c>
      <c r="AI1751" s="36">
        <f t="shared" si="387"/>
        <v>14.75</v>
      </c>
      <c r="AJ1751" s="40">
        <v>42447</v>
      </c>
      <c r="AK1751" s="40">
        <v>42451</v>
      </c>
      <c r="AL1751" s="22"/>
      <c r="AM1751" s="20" t="s">
        <v>184</v>
      </c>
      <c r="AN1751" s="20"/>
      <c r="AO1751" s="20" t="s">
        <v>6665</v>
      </c>
      <c r="AP1751" s="20"/>
      <c r="AQ1751" s="20"/>
      <c r="AR1751" s="22"/>
      <c r="AS1751" s="46">
        <v>42615</v>
      </c>
      <c r="AT1751" s="173"/>
    </row>
    <row r="1752" spans="1:46" ht="47.25" customHeight="1">
      <c r="A1752" s="16">
        <v>8699523090715</v>
      </c>
      <c r="B1752" s="16" t="s">
        <v>4094</v>
      </c>
      <c r="C1752" s="16" t="s">
        <v>4095</v>
      </c>
      <c r="D1752" s="17" t="s">
        <v>323</v>
      </c>
      <c r="E1752" s="18" t="s">
        <v>323</v>
      </c>
      <c r="F1752" s="18">
        <v>0</v>
      </c>
      <c r="G1752" s="18">
        <v>1</v>
      </c>
      <c r="H1752" s="18">
        <v>1</v>
      </c>
      <c r="I1752" s="18"/>
      <c r="J1752" s="18"/>
      <c r="K1752" s="18"/>
      <c r="L1752" s="19" t="s">
        <v>3753</v>
      </c>
      <c r="M1752" s="19" t="s">
        <v>541</v>
      </c>
      <c r="N1752" s="18" t="s">
        <v>2138</v>
      </c>
      <c r="O1752" s="18">
        <v>500</v>
      </c>
      <c r="P1752" s="18" t="s">
        <v>163</v>
      </c>
      <c r="Q1752" s="18">
        <v>7</v>
      </c>
      <c r="R1752" s="18" t="s">
        <v>95</v>
      </c>
      <c r="S1752" s="37" t="s">
        <v>46</v>
      </c>
      <c r="T1752" s="18" t="s">
        <v>557</v>
      </c>
      <c r="U1752" s="18">
        <v>7.99</v>
      </c>
      <c r="V1752" s="38">
        <v>18.059999999999999</v>
      </c>
      <c r="W1752" s="18">
        <v>7.99</v>
      </c>
      <c r="X1752" s="18" t="s">
        <v>557</v>
      </c>
      <c r="Y1752" s="39"/>
      <c r="Z1752" s="16">
        <v>0</v>
      </c>
      <c r="AA1752" s="36">
        <v>21.52</v>
      </c>
      <c r="AB1752" s="36"/>
      <c r="AC1752" s="36">
        <v>21.52</v>
      </c>
      <c r="AD1752" s="38">
        <f t="shared" si="388"/>
        <v>23.3416</v>
      </c>
      <c r="AE1752" s="38">
        <f>IF(Z1752=1,AD1752*1.08,IF(Z1752=4,AD1752*1.08,IF(Z1752=2,0,IF(AC1752&lt;=100,(AD1752*1.25),IF(AC1752&lt;=200,134.5+((AC1752-100)*1.04*1.16),255.14+((AC1752-200)*1.02*1.12))))))</f>
        <v>29.177</v>
      </c>
      <c r="AF1752" s="38">
        <f>IF(Z1752=1,0,IF(Z1752=4,0,(AE1752*1.08)))</f>
        <v>31.51116</v>
      </c>
      <c r="AG1752" s="36">
        <f t="shared" si="385"/>
        <v>23.34</v>
      </c>
      <c r="AH1752" s="36">
        <f t="shared" si="386"/>
        <v>29.17</v>
      </c>
      <c r="AI1752" s="36">
        <f t="shared" si="387"/>
        <v>31.51</v>
      </c>
      <c r="AJ1752" s="40">
        <v>43146</v>
      </c>
      <c r="AK1752" s="40">
        <v>43150</v>
      </c>
      <c r="AL1752" s="17"/>
      <c r="AM1752" s="36" t="s">
        <v>10882</v>
      </c>
      <c r="AN1752" s="41"/>
      <c r="AO1752" s="20" t="s">
        <v>409</v>
      </c>
      <c r="AP1752" s="20"/>
      <c r="AQ1752" s="20"/>
      <c r="AR1752" s="22"/>
      <c r="AS1752" s="46">
        <v>42615</v>
      </c>
      <c r="AT1752" s="173"/>
    </row>
    <row r="1753" spans="1:46" ht="47.25" customHeight="1">
      <c r="A1753" s="16">
        <v>8697936093408</v>
      </c>
      <c r="B1753" s="16" t="s">
        <v>4884</v>
      </c>
      <c r="C1753" s="16" t="s">
        <v>4885</v>
      </c>
      <c r="D1753" s="17" t="s">
        <v>38</v>
      </c>
      <c r="E1753" s="18" t="s">
        <v>38</v>
      </c>
      <c r="F1753" s="18">
        <v>0</v>
      </c>
      <c r="G1753" s="18">
        <v>1</v>
      </c>
      <c r="H1753" s="18">
        <v>1</v>
      </c>
      <c r="I1753" s="18"/>
      <c r="J1753" s="18"/>
      <c r="K1753" s="18"/>
      <c r="L1753" s="19" t="s">
        <v>4068</v>
      </c>
      <c r="M1753" s="19" t="s">
        <v>924</v>
      </c>
      <c r="N1753" s="18" t="s">
        <v>502</v>
      </c>
      <c r="O1753" s="18">
        <v>10</v>
      </c>
      <c r="P1753" s="18" t="s">
        <v>163</v>
      </c>
      <c r="Q1753" s="18">
        <v>30</v>
      </c>
      <c r="R1753" s="18" t="s">
        <v>45</v>
      </c>
      <c r="S1753" s="37" t="s">
        <v>46</v>
      </c>
      <c r="T1753" s="18" t="s">
        <v>238</v>
      </c>
      <c r="U1753" s="37">
        <v>45.9</v>
      </c>
      <c r="V1753" s="37">
        <v>45.9</v>
      </c>
      <c r="W1753" s="37">
        <v>17.27</v>
      </c>
      <c r="X1753" s="18" t="s">
        <v>238</v>
      </c>
      <c r="Y1753" s="39"/>
      <c r="Z1753" s="16">
        <v>0</v>
      </c>
      <c r="AA1753" s="36">
        <v>36.53</v>
      </c>
      <c r="AB1753" s="36"/>
      <c r="AC1753" s="36">
        <v>36.53</v>
      </c>
      <c r="AD1753" s="70">
        <f t="shared" si="388"/>
        <v>39.552400000000006</v>
      </c>
      <c r="AE1753" s="70">
        <f t="shared" ref="AE1753:AE1758" si="389">IF(Z1753=1,AD1753*1.08,IF(Z1753=2,0,IF(AC1753&lt;=100,(AD1753*1.25),IF(AC1753&lt;=200,134.5+((AC1753-100)*1.04*1.16),255.14+((AC1753-200)*1.02*1.12)))))</f>
        <v>49.440500000000007</v>
      </c>
      <c r="AF1753" s="70">
        <f t="shared" ref="AF1753:AF1758" si="390">IF(Z1753=1,0,(AE1753*1.08))</f>
        <v>53.395740000000011</v>
      </c>
      <c r="AG1753" s="36">
        <f t="shared" si="385"/>
        <v>39.549999999999997</v>
      </c>
      <c r="AH1753" s="36">
        <f t="shared" si="386"/>
        <v>49.44</v>
      </c>
      <c r="AI1753" s="36">
        <f t="shared" si="387"/>
        <v>53.39</v>
      </c>
      <c r="AJ1753" s="40">
        <v>42419</v>
      </c>
      <c r="AK1753" s="40">
        <v>42422</v>
      </c>
      <c r="AL1753" s="22"/>
      <c r="AM1753" s="20" t="s">
        <v>184</v>
      </c>
      <c r="AN1753" s="20"/>
      <c r="AO1753" s="20" t="s">
        <v>1545</v>
      </c>
      <c r="AP1753" s="20"/>
      <c r="AQ1753" s="20"/>
      <c r="AR1753" s="22"/>
      <c r="AS1753" s="46">
        <v>42615</v>
      </c>
      <c r="AT1753" s="173"/>
    </row>
    <row r="1754" spans="1:46" ht="47.25" customHeight="1">
      <c r="A1754" s="16">
        <v>8697932090258</v>
      </c>
      <c r="B1754" s="16" t="s">
        <v>4884</v>
      </c>
      <c r="C1754" s="16" t="s">
        <v>4885</v>
      </c>
      <c r="D1754" s="17" t="s">
        <v>38</v>
      </c>
      <c r="E1754" s="18" t="s">
        <v>38</v>
      </c>
      <c r="F1754" s="18">
        <v>0</v>
      </c>
      <c r="G1754" s="18">
        <v>1</v>
      </c>
      <c r="H1754" s="18">
        <v>1</v>
      </c>
      <c r="I1754" s="18"/>
      <c r="J1754" s="18"/>
      <c r="K1754" s="18"/>
      <c r="L1754" s="19" t="s">
        <v>4068</v>
      </c>
      <c r="M1754" s="19" t="s">
        <v>924</v>
      </c>
      <c r="N1754" s="18" t="s">
        <v>1154</v>
      </c>
      <c r="O1754" s="18">
        <v>10</v>
      </c>
      <c r="P1754" s="18" t="s">
        <v>163</v>
      </c>
      <c r="Q1754" s="18">
        <v>30</v>
      </c>
      <c r="R1754" s="18" t="s">
        <v>45</v>
      </c>
      <c r="S1754" s="37" t="s">
        <v>46</v>
      </c>
      <c r="T1754" s="18" t="s">
        <v>238</v>
      </c>
      <c r="U1754" s="37">
        <v>45.9</v>
      </c>
      <c r="V1754" s="37">
        <v>45.9</v>
      </c>
      <c r="W1754" s="37">
        <v>17.27</v>
      </c>
      <c r="X1754" s="18" t="s">
        <v>238</v>
      </c>
      <c r="Y1754" s="39"/>
      <c r="Z1754" s="16">
        <v>0</v>
      </c>
      <c r="AA1754" s="36">
        <v>36.53</v>
      </c>
      <c r="AB1754" s="36"/>
      <c r="AC1754" s="36">
        <v>36.53</v>
      </c>
      <c r="AD1754" s="70">
        <f t="shared" si="388"/>
        <v>39.552400000000006</v>
      </c>
      <c r="AE1754" s="70">
        <f t="shared" si="389"/>
        <v>49.440500000000007</v>
      </c>
      <c r="AF1754" s="70">
        <f t="shared" si="390"/>
        <v>53.395740000000011</v>
      </c>
      <c r="AG1754" s="36">
        <f t="shared" si="385"/>
        <v>39.549999999999997</v>
      </c>
      <c r="AH1754" s="36">
        <f t="shared" si="386"/>
        <v>49.44</v>
      </c>
      <c r="AI1754" s="36">
        <f t="shared" si="387"/>
        <v>53.39</v>
      </c>
      <c r="AJ1754" s="40">
        <v>42419</v>
      </c>
      <c r="AK1754" s="40">
        <v>42422</v>
      </c>
      <c r="AL1754" s="22"/>
      <c r="AM1754" s="20" t="s">
        <v>184</v>
      </c>
      <c r="AN1754" s="20"/>
      <c r="AO1754" s="20" t="s">
        <v>4154</v>
      </c>
      <c r="AP1754" s="20"/>
      <c r="AQ1754" s="20"/>
      <c r="AR1754" s="22"/>
      <c r="AS1754" s="46">
        <v>42615</v>
      </c>
      <c r="AT1754" s="173"/>
    </row>
    <row r="1755" spans="1:46" ht="47.25" customHeight="1">
      <c r="A1755" s="16">
        <v>8697936093422</v>
      </c>
      <c r="B1755" s="16" t="s">
        <v>4884</v>
      </c>
      <c r="C1755" s="16" t="s">
        <v>4885</v>
      </c>
      <c r="D1755" s="17" t="s">
        <v>38</v>
      </c>
      <c r="E1755" s="18" t="s">
        <v>38</v>
      </c>
      <c r="F1755" s="18">
        <v>0</v>
      </c>
      <c r="G1755" s="18">
        <v>1</v>
      </c>
      <c r="H1755" s="18">
        <v>1</v>
      </c>
      <c r="I1755" s="18"/>
      <c r="J1755" s="18"/>
      <c r="K1755" s="18"/>
      <c r="L1755" s="19" t="s">
        <v>4071</v>
      </c>
      <c r="M1755" s="19" t="s">
        <v>924</v>
      </c>
      <c r="N1755" s="18" t="s">
        <v>502</v>
      </c>
      <c r="O1755" s="18">
        <v>100</v>
      </c>
      <c r="P1755" s="18" t="s">
        <v>163</v>
      </c>
      <c r="Q1755" s="18">
        <v>3</v>
      </c>
      <c r="R1755" s="18" t="s">
        <v>45</v>
      </c>
      <c r="S1755" s="37" t="s">
        <v>46</v>
      </c>
      <c r="T1755" s="18" t="s">
        <v>331</v>
      </c>
      <c r="U1755" s="37">
        <v>20.73</v>
      </c>
      <c r="V1755" s="37">
        <v>20.73</v>
      </c>
      <c r="W1755" s="37">
        <v>10.31</v>
      </c>
      <c r="X1755" s="18" t="s">
        <v>331</v>
      </c>
      <c r="Y1755" s="39"/>
      <c r="Z1755" s="16">
        <v>0</v>
      </c>
      <c r="AA1755" s="36">
        <v>21.81</v>
      </c>
      <c r="AB1755" s="36"/>
      <c r="AC1755" s="36">
        <v>21.81</v>
      </c>
      <c r="AD1755" s="70">
        <f t="shared" si="388"/>
        <v>23.654800000000002</v>
      </c>
      <c r="AE1755" s="70">
        <f t="shared" si="389"/>
        <v>29.5685</v>
      </c>
      <c r="AF1755" s="70">
        <f t="shared" si="390"/>
        <v>31.933980000000002</v>
      </c>
      <c r="AG1755" s="36">
        <f t="shared" si="385"/>
        <v>23.65</v>
      </c>
      <c r="AH1755" s="36">
        <f t="shared" si="386"/>
        <v>29.56</v>
      </c>
      <c r="AI1755" s="36">
        <f t="shared" si="387"/>
        <v>31.93</v>
      </c>
      <c r="AJ1755" s="40">
        <v>42419</v>
      </c>
      <c r="AK1755" s="40">
        <v>42422</v>
      </c>
      <c r="AL1755" s="22"/>
      <c r="AM1755" s="20" t="s">
        <v>184</v>
      </c>
      <c r="AN1755" s="20"/>
      <c r="AO1755" s="20" t="s">
        <v>3502</v>
      </c>
      <c r="AP1755" s="20"/>
      <c r="AQ1755" s="20"/>
      <c r="AR1755" s="22"/>
      <c r="AS1755" s="46">
        <v>42615</v>
      </c>
      <c r="AT1755" s="173"/>
    </row>
    <row r="1756" spans="1:46" ht="47.25" customHeight="1">
      <c r="A1756" s="16">
        <v>8697932090296</v>
      </c>
      <c r="B1756" s="16" t="s">
        <v>4884</v>
      </c>
      <c r="C1756" s="16" t="s">
        <v>4885</v>
      </c>
      <c r="D1756" s="17" t="s">
        <v>38</v>
      </c>
      <c r="E1756" s="18" t="s">
        <v>38</v>
      </c>
      <c r="F1756" s="18">
        <v>0</v>
      </c>
      <c r="G1756" s="18">
        <v>1</v>
      </c>
      <c r="H1756" s="18">
        <v>1</v>
      </c>
      <c r="I1756" s="18"/>
      <c r="J1756" s="18"/>
      <c r="K1756" s="18"/>
      <c r="L1756" s="19" t="s">
        <v>4071</v>
      </c>
      <c r="M1756" s="19" t="s">
        <v>924</v>
      </c>
      <c r="N1756" s="18" t="s">
        <v>1154</v>
      </c>
      <c r="O1756" s="18">
        <v>100</v>
      </c>
      <c r="P1756" s="18" t="s">
        <v>163</v>
      </c>
      <c r="Q1756" s="18">
        <v>3</v>
      </c>
      <c r="R1756" s="18" t="s">
        <v>45</v>
      </c>
      <c r="S1756" s="37" t="s">
        <v>46</v>
      </c>
      <c r="T1756" s="18" t="s">
        <v>331</v>
      </c>
      <c r="U1756" s="37">
        <v>20.73</v>
      </c>
      <c r="V1756" s="37">
        <v>20.73</v>
      </c>
      <c r="W1756" s="37">
        <v>10.31</v>
      </c>
      <c r="X1756" s="18" t="s">
        <v>331</v>
      </c>
      <c r="Y1756" s="39"/>
      <c r="Z1756" s="16">
        <v>0</v>
      </c>
      <c r="AA1756" s="36">
        <v>21.81</v>
      </c>
      <c r="AB1756" s="36"/>
      <c r="AC1756" s="36">
        <v>21.81</v>
      </c>
      <c r="AD1756" s="70">
        <f t="shared" si="388"/>
        <v>23.654800000000002</v>
      </c>
      <c r="AE1756" s="70">
        <f t="shared" si="389"/>
        <v>29.5685</v>
      </c>
      <c r="AF1756" s="70">
        <f t="shared" si="390"/>
        <v>31.933980000000002</v>
      </c>
      <c r="AG1756" s="36">
        <f t="shared" si="385"/>
        <v>23.65</v>
      </c>
      <c r="AH1756" s="36">
        <f t="shared" si="386"/>
        <v>29.56</v>
      </c>
      <c r="AI1756" s="36">
        <f t="shared" si="387"/>
        <v>31.93</v>
      </c>
      <c r="AJ1756" s="40">
        <v>42419</v>
      </c>
      <c r="AK1756" s="40">
        <v>42422</v>
      </c>
      <c r="AL1756" s="22"/>
      <c r="AM1756" s="20" t="s">
        <v>184</v>
      </c>
      <c r="AN1756" s="20"/>
      <c r="AO1756" s="20" t="s">
        <v>9390</v>
      </c>
      <c r="AP1756" s="20"/>
      <c r="AQ1756" s="20"/>
      <c r="AR1756" s="22"/>
      <c r="AS1756" s="46">
        <v>42615</v>
      </c>
      <c r="AT1756" s="173"/>
    </row>
    <row r="1757" spans="1:46" ht="47.25" customHeight="1">
      <c r="A1757" s="16">
        <v>8697936093415</v>
      </c>
      <c r="B1757" s="16" t="s">
        <v>4884</v>
      </c>
      <c r="C1757" s="16" t="s">
        <v>4885</v>
      </c>
      <c r="D1757" s="17" t="s">
        <v>38</v>
      </c>
      <c r="E1757" s="18" t="s">
        <v>38</v>
      </c>
      <c r="F1757" s="18">
        <v>0</v>
      </c>
      <c r="G1757" s="18">
        <v>1</v>
      </c>
      <c r="H1757" s="18">
        <v>1</v>
      </c>
      <c r="I1757" s="18"/>
      <c r="J1757" s="18"/>
      <c r="K1757" s="18"/>
      <c r="L1757" s="19" t="s">
        <v>4070</v>
      </c>
      <c r="M1757" s="19" t="s">
        <v>924</v>
      </c>
      <c r="N1757" s="18" t="s">
        <v>502</v>
      </c>
      <c r="O1757" s="18">
        <v>20</v>
      </c>
      <c r="P1757" s="18" t="s">
        <v>163</v>
      </c>
      <c r="Q1757" s="18">
        <v>30</v>
      </c>
      <c r="R1757" s="18" t="s">
        <v>45</v>
      </c>
      <c r="S1757" s="37" t="s">
        <v>46</v>
      </c>
      <c r="T1757" s="18" t="s">
        <v>331</v>
      </c>
      <c r="U1757" s="37">
        <v>51.16</v>
      </c>
      <c r="V1757" s="37">
        <v>51.16</v>
      </c>
      <c r="W1757" s="37">
        <v>21.44</v>
      </c>
      <c r="X1757" s="18" t="s">
        <v>331</v>
      </c>
      <c r="Y1757" s="39"/>
      <c r="Z1757" s="16">
        <v>0</v>
      </c>
      <c r="AA1757" s="36">
        <v>45.36</v>
      </c>
      <c r="AB1757" s="36"/>
      <c r="AC1757" s="36">
        <v>45.36</v>
      </c>
      <c r="AD1757" s="70">
        <f t="shared" si="388"/>
        <v>49.088799999999999</v>
      </c>
      <c r="AE1757" s="70">
        <f t="shared" si="389"/>
        <v>61.360999999999997</v>
      </c>
      <c r="AF1757" s="70">
        <f t="shared" si="390"/>
        <v>66.269880000000001</v>
      </c>
      <c r="AG1757" s="36">
        <f t="shared" si="385"/>
        <v>49.08</v>
      </c>
      <c r="AH1757" s="36">
        <f t="shared" si="386"/>
        <v>61.36</v>
      </c>
      <c r="AI1757" s="36">
        <f t="shared" si="387"/>
        <v>66.260000000000005</v>
      </c>
      <c r="AJ1757" s="40">
        <v>42419</v>
      </c>
      <c r="AK1757" s="40">
        <v>42422</v>
      </c>
      <c r="AL1757" s="22"/>
      <c r="AM1757" s="20" t="s">
        <v>184</v>
      </c>
      <c r="AN1757" s="20"/>
      <c r="AO1757" s="20" t="s">
        <v>9431</v>
      </c>
      <c r="AP1757" s="20"/>
      <c r="AQ1757" s="20"/>
      <c r="AR1757" s="22"/>
      <c r="AS1757" s="46">
        <v>42615</v>
      </c>
      <c r="AT1757" s="173"/>
    </row>
    <row r="1758" spans="1:46" ht="47.25" customHeight="1">
      <c r="A1758" s="16">
        <v>8697932090272</v>
      </c>
      <c r="B1758" s="16" t="s">
        <v>4884</v>
      </c>
      <c r="C1758" s="16" t="s">
        <v>4885</v>
      </c>
      <c r="D1758" s="17" t="s">
        <v>38</v>
      </c>
      <c r="E1758" s="18" t="s">
        <v>38</v>
      </c>
      <c r="F1758" s="18">
        <v>0</v>
      </c>
      <c r="G1758" s="18">
        <v>1</v>
      </c>
      <c r="H1758" s="18">
        <v>1</v>
      </c>
      <c r="I1758" s="18"/>
      <c r="J1758" s="18"/>
      <c r="K1758" s="18"/>
      <c r="L1758" s="19" t="s">
        <v>4070</v>
      </c>
      <c r="M1758" s="19" t="s">
        <v>924</v>
      </c>
      <c r="N1758" s="18" t="s">
        <v>1154</v>
      </c>
      <c r="O1758" s="18">
        <v>20</v>
      </c>
      <c r="P1758" s="18" t="s">
        <v>163</v>
      </c>
      <c r="Q1758" s="18">
        <v>30</v>
      </c>
      <c r="R1758" s="18" t="s">
        <v>45</v>
      </c>
      <c r="S1758" s="37" t="s">
        <v>46</v>
      </c>
      <c r="T1758" s="18" t="s">
        <v>331</v>
      </c>
      <c r="U1758" s="37">
        <v>51.16</v>
      </c>
      <c r="V1758" s="37">
        <v>51.16</v>
      </c>
      <c r="W1758" s="37">
        <v>21.44</v>
      </c>
      <c r="X1758" s="18" t="s">
        <v>331</v>
      </c>
      <c r="Y1758" s="39"/>
      <c r="Z1758" s="16">
        <v>0</v>
      </c>
      <c r="AA1758" s="36">
        <v>45.36</v>
      </c>
      <c r="AB1758" s="36"/>
      <c r="AC1758" s="36">
        <v>45.36</v>
      </c>
      <c r="AD1758" s="70">
        <f t="shared" si="388"/>
        <v>49.088799999999999</v>
      </c>
      <c r="AE1758" s="70">
        <f t="shared" si="389"/>
        <v>61.360999999999997</v>
      </c>
      <c r="AF1758" s="70">
        <f t="shared" si="390"/>
        <v>66.269880000000001</v>
      </c>
      <c r="AG1758" s="36">
        <f t="shared" si="385"/>
        <v>49.08</v>
      </c>
      <c r="AH1758" s="36">
        <f t="shared" si="386"/>
        <v>61.36</v>
      </c>
      <c r="AI1758" s="36">
        <f t="shared" si="387"/>
        <v>66.260000000000005</v>
      </c>
      <c r="AJ1758" s="40">
        <v>42419</v>
      </c>
      <c r="AK1758" s="40">
        <v>42422</v>
      </c>
      <c r="AL1758" s="22"/>
      <c r="AM1758" s="20" t="s">
        <v>184</v>
      </c>
      <c r="AN1758" s="20"/>
      <c r="AO1758" s="20" t="s">
        <v>9397</v>
      </c>
      <c r="AP1758" s="20"/>
      <c r="AQ1758" s="20"/>
      <c r="AR1758" s="22"/>
      <c r="AS1758" s="46">
        <v>42615</v>
      </c>
      <c r="AT1758" s="173"/>
    </row>
    <row r="1759" spans="1:46" ht="47.25" customHeight="1">
      <c r="A1759" s="16">
        <v>8699504010503</v>
      </c>
      <c r="B1759" s="16" t="s">
        <v>14630</v>
      </c>
      <c r="C1759" s="16" t="s">
        <v>14631</v>
      </c>
      <c r="D1759" s="17" t="s">
        <v>87</v>
      </c>
      <c r="E1759" s="18" t="s">
        <v>295</v>
      </c>
      <c r="F1759" s="18">
        <v>0</v>
      </c>
      <c r="G1759" s="18">
        <v>1</v>
      </c>
      <c r="H1759" s="18">
        <v>1</v>
      </c>
      <c r="I1759" s="18"/>
      <c r="J1759" s="18"/>
      <c r="K1759" s="18"/>
      <c r="L1759" s="19" t="s">
        <v>4710</v>
      </c>
      <c r="M1759" s="19" t="s">
        <v>4711</v>
      </c>
      <c r="N1759" s="18" t="s">
        <v>1004</v>
      </c>
      <c r="O1759" s="18">
        <v>100</v>
      </c>
      <c r="P1759" s="18" t="s">
        <v>163</v>
      </c>
      <c r="Q1759" s="18">
        <v>50</v>
      </c>
      <c r="R1759" s="18" t="s">
        <v>95</v>
      </c>
      <c r="S1759" s="37" t="s">
        <v>96</v>
      </c>
      <c r="T1759" s="37" t="s">
        <v>331</v>
      </c>
      <c r="U1759" s="38">
        <v>10.33</v>
      </c>
      <c r="V1759" s="38">
        <v>10.33</v>
      </c>
      <c r="W1759" s="38">
        <v>8.26</v>
      </c>
      <c r="X1759" s="37" t="s">
        <v>331</v>
      </c>
      <c r="Y1759" s="39"/>
      <c r="Z1759" s="16">
        <v>0</v>
      </c>
      <c r="AA1759" s="36">
        <v>22.24</v>
      </c>
      <c r="AB1759" s="36"/>
      <c r="AC1759" s="36">
        <v>22.24</v>
      </c>
      <c r="AD1759" s="38">
        <f t="shared" si="388"/>
        <v>24.119199999999999</v>
      </c>
      <c r="AE1759" s="38">
        <f>IF(Z1759=1,AD1759*1.08,IF(Z1759=4,AD1759*1.08,IF(Z1759=2,0,IF(AC1759&lt;=100,(AD1759*1.25),IF(AC1759&lt;=200,134.5+((AC1759-100)*1.04*1.16),255.14+((AC1759-200)*1.02*1.12))))))</f>
        <v>30.149000000000001</v>
      </c>
      <c r="AF1759" s="38">
        <f>IF(Z1759=1,0,IF(Z1759=4,0,(AE1759*1.08)))</f>
        <v>32.560920000000003</v>
      </c>
      <c r="AG1759" s="36">
        <f t="shared" si="385"/>
        <v>24.11</v>
      </c>
      <c r="AH1759" s="36">
        <f t="shared" si="386"/>
        <v>30.14</v>
      </c>
      <c r="AI1759" s="36">
        <f t="shared" si="387"/>
        <v>32.56</v>
      </c>
      <c r="AJ1759" s="40">
        <v>43146</v>
      </c>
      <c r="AK1759" s="40">
        <v>43150</v>
      </c>
      <c r="AL1759" s="17"/>
      <c r="AM1759" s="36" t="s">
        <v>3754</v>
      </c>
      <c r="AN1759" s="41"/>
      <c r="AO1759" s="20" t="s">
        <v>5739</v>
      </c>
      <c r="AP1759" s="20"/>
      <c r="AQ1759" s="20"/>
      <c r="AR1759" s="22"/>
      <c r="AS1759" s="46">
        <v>42615</v>
      </c>
      <c r="AT1759" s="173"/>
    </row>
    <row r="1760" spans="1:46" ht="47.25" customHeight="1">
      <c r="A1760" s="16">
        <v>8699504010459</v>
      </c>
      <c r="B1760" s="16" t="s">
        <v>14630</v>
      </c>
      <c r="C1760" s="16" t="s">
        <v>14631</v>
      </c>
      <c r="D1760" s="17" t="s">
        <v>87</v>
      </c>
      <c r="E1760" s="18" t="s">
        <v>295</v>
      </c>
      <c r="F1760" s="18">
        <v>4</v>
      </c>
      <c r="G1760" s="18">
        <v>1</v>
      </c>
      <c r="H1760" s="18">
        <v>2</v>
      </c>
      <c r="I1760" s="18"/>
      <c r="J1760" s="18"/>
      <c r="K1760" s="18"/>
      <c r="L1760" s="19" t="s">
        <v>4712</v>
      </c>
      <c r="M1760" s="19" t="s">
        <v>4711</v>
      </c>
      <c r="N1760" s="18" t="s">
        <v>1004</v>
      </c>
      <c r="O1760" s="18">
        <v>25</v>
      </c>
      <c r="P1760" s="18" t="s">
        <v>163</v>
      </c>
      <c r="Q1760" s="18">
        <v>50</v>
      </c>
      <c r="R1760" s="18" t="s">
        <v>95</v>
      </c>
      <c r="S1760" s="37" t="s">
        <v>96</v>
      </c>
      <c r="T1760" s="18" t="s">
        <v>53</v>
      </c>
      <c r="U1760" s="38">
        <v>3.46</v>
      </c>
      <c r="V1760" s="38">
        <v>3.46</v>
      </c>
      <c r="W1760" s="38">
        <v>0</v>
      </c>
      <c r="X1760" s="18" t="s">
        <v>53</v>
      </c>
      <c r="Y1760" s="39"/>
      <c r="Z1760" s="16">
        <v>0</v>
      </c>
      <c r="AA1760" s="36">
        <v>9.5299999999999994</v>
      </c>
      <c r="AB1760" s="36"/>
      <c r="AC1760" s="36">
        <v>9.5299999999999994</v>
      </c>
      <c r="AD1760" s="38">
        <f t="shared" si="388"/>
        <v>10.387700000000001</v>
      </c>
      <c r="AE1760" s="38">
        <f>IF(Z1760=1,AD1760*1.08,IF(Z1760=4,AD1760*1.08,IF(Z1760=2,0,IF(AC1760&lt;=100,(AD1760*1.25),IF(AC1760&lt;=200,134.5+((AC1760-100)*1.04*1.16),255.14+((AC1760-200)*1.02*1.12))))))</f>
        <v>12.984625000000001</v>
      </c>
      <c r="AF1760" s="38">
        <f>IF(Z1760=1,0,IF(Z1760=4,0,(AE1760*1.08)))</f>
        <v>14.023395000000002</v>
      </c>
      <c r="AG1760" s="36">
        <f t="shared" si="385"/>
        <v>10.38</v>
      </c>
      <c r="AH1760" s="36">
        <f t="shared" si="386"/>
        <v>12.98</v>
      </c>
      <c r="AI1760" s="36">
        <f t="shared" si="387"/>
        <v>14.02</v>
      </c>
      <c r="AJ1760" s="40">
        <v>43245</v>
      </c>
      <c r="AK1760" s="40">
        <v>43251</v>
      </c>
      <c r="AL1760" s="17"/>
      <c r="AM1760" s="36" t="s">
        <v>3754</v>
      </c>
      <c r="AN1760" s="41"/>
      <c r="AO1760" s="20" t="s">
        <v>409</v>
      </c>
      <c r="AP1760" s="20"/>
      <c r="AQ1760" s="20"/>
      <c r="AR1760" s="22"/>
      <c r="AS1760" s="46">
        <v>42615</v>
      </c>
      <c r="AT1760" s="173"/>
    </row>
    <row r="1761" spans="1:46" ht="47.25" customHeight="1">
      <c r="A1761" s="16">
        <v>8699530090241</v>
      </c>
      <c r="B1761" s="16" t="s">
        <v>2312</v>
      </c>
      <c r="C1761" s="16" t="s">
        <v>2313</v>
      </c>
      <c r="D1761" s="17" t="s">
        <v>87</v>
      </c>
      <c r="E1761" s="18" t="s">
        <v>87</v>
      </c>
      <c r="F1761" s="18">
        <v>0</v>
      </c>
      <c r="G1761" s="18">
        <v>2</v>
      </c>
      <c r="H1761" s="18">
        <v>1</v>
      </c>
      <c r="I1761" s="18"/>
      <c r="J1761" s="18"/>
      <c r="K1761" s="18"/>
      <c r="L1761" s="19" t="s">
        <v>2314</v>
      </c>
      <c r="M1761" s="19" t="s">
        <v>2315</v>
      </c>
      <c r="N1761" s="18" t="s">
        <v>255</v>
      </c>
      <c r="O1761" s="18">
        <v>10</v>
      </c>
      <c r="P1761" s="18" t="s">
        <v>163</v>
      </c>
      <c r="Q1761" s="18">
        <v>30</v>
      </c>
      <c r="R1761" s="18" t="s">
        <v>45</v>
      </c>
      <c r="S1761" s="37" t="s">
        <v>46</v>
      </c>
      <c r="T1761" s="18" t="s">
        <v>284</v>
      </c>
      <c r="U1761" s="37">
        <v>7.47</v>
      </c>
      <c r="V1761" s="37">
        <v>7.47</v>
      </c>
      <c r="W1761" s="37">
        <v>7.47</v>
      </c>
      <c r="X1761" s="18" t="s">
        <v>284</v>
      </c>
      <c r="Y1761" s="39"/>
      <c r="Z1761" s="16">
        <v>0</v>
      </c>
      <c r="AA1761" s="36">
        <v>15.81</v>
      </c>
      <c r="AB1761" s="36"/>
      <c r="AC1761" s="36">
        <v>15.81</v>
      </c>
      <c r="AD1761" s="70">
        <f t="shared" si="388"/>
        <v>17.174800000000001</v>
      </c>
      <c r="AE1761" s="70">
        <f t="shared" ref="AE1761:AE1770" si="391">IF(Z1761=1,AD1761*1.08,IF(Z1761=2,0,IF(AC1761&lt;=100,(AD1761*1.25),IF(AC1761&lt;=200,134.5+((AC1761-100)*1.04*1.16),255.14+((AC1761-200)*1.02*1.12)))))</f>
        <v>21.468500000000002</v>
      </c>
      <c r="AF1761" s="70">
        <f t="shared" ref="AF1761:AF1770" si="392">IF(Z1761=1,0,(AE1761*1.08))</f>
        <v>23.185980000000004</v>
      </c>
      <c r="AG1761" s="36">
        <f t="shared" si="385"/>
        <v>17.170000000000002</v>
      </c>
      <c r="AH1761" s="36">
        <f t="shared" si="386"/>
        <v>21.46</v>
      </c>
      <c r="AI1761" s="36">
        <f t="shared" si="387"/>
        <v>23.18</v>
      </c>
      <c r="AJ1761" s="40">
        <v>42447</v>
      </c>
      <c r="AK1761" s="40">
        <v>42451</v>
      </c>
      <c r="AL1761" s="22"/>
      <c r="AM1761" s="20" t="s">
        <v>184</v>
      </c>
      <c r="AN1761" s="20"/>
      <c r="AO1761" s="20" t="s">
        <v>5829</v>
      </c>
      <c r="AP1761" s="20"/>
      <c r="AQ1761" s="20"/>
      <c r="AR1761" s="22"/>
      <c r="AS1761" s="46">
        <v>42615</v>
      </c>
      <c r="AT1761" s="173"/>
    </row>
    <row r="1762" spans="1:46" ht="47.25" customHeight="1">
      <c r="A1762" s="16">
        <v>8699530090258</v>
      </c>
      <c r="B1762" s="16" t="s">
        <v>2312</v>
      </c>
      <c r="C1762" s="16" t="s">
        <v>2313</v>
      </c>
      <c r="D1762" s="17" t="s">
        <v>87</v>
      </c>
      <c r="E1762" s="18" t="s">
        <v>87</v>
      </c>
      <c r="F1762" s="18">
        <v>0</v>
      </c>
      <c r="G1762" s="18">
        <v>2</v>
      </c>
      <c r="H1762" s="18">
        <v>1</v>
      </c>
      <c r="I1762" s="18"/>
      <c r="J1762" s="18"/>
      <c r="K1762" s="18"/>
      <c r="L1762" s="19" t="s">
        <v>2318</v>
      </c>
      <c r="M1762" s="19" t="s">
        <v>2315</v>
      </c>
      <c r="N1762" s="18" t="s">
        <v>255</v>
      </c>
      <c r="O1762" s="18">
        <v>20</v>
      </c>
      <c r="P1762" s="18" t="s">
        <v>163</v>
      </c>
      <c r="Q1762" s="18">
        <v>30</v>
      </c>
      <c r="R1762" s="18" t="s">
        <v>45</v>
      </c>
      <c r="S1762" s="37" t="s">
        <v>46</v>
      </c>
      <c r="T1762" s="18" t="s">
        <v>284</v>
      </c>
      <c r="U1762" s="37">
        <v>7.47</v>
      </c>
      <c r="V1762" s="37">
        <v>7.47</v>
      </c>
      <c r="W1762" s="37">
        <v>7.47</v>
      </c>
      <c r="X1762" s="18" t="s">
        <v>284</v>
      </c>
      <c r="Y1762" s="39"/>
      <c r="Z1762" s="16">
        <v>0</v>
      </c>
      <c r="AA1762" s="36">
        <v>15.81</v>
      </c>
      <c r="AB1762" s="36"/>
      <c r="AC1762" s="36">
        <v>15.81</v>
      </c>
      <c r="AD1762" s="70">
        <f t="shared" si="388"/>
        <v>17.174800000000001</v>
      </c>
      <c r="AE1762" s="70">
        <f t="shared" si="391"/>
        <v>21.468500000000002</v>
      </c>
      <c r="AF1762" s="70">
        <f t="shared" si="392"/>
        <v>23.185980000000004</v>
      </c>
      <c r="AG1762" s="36">
        <f t="shared" si="385"/>
        <v>17.170000000000002</v>
      </c>
      <c r="AH1762" s="36">
        <f t="shared" si="386"/>
        <v>21.46</v>
      </c>
      <c r="AI1762" s="36">
        <f t="shared" si="387"/>
        <v>23.18</v>
      </c>
      <c r="AJ1762" s="40">
        <v>42447</v>
      </c>
      <c r="AK1762" s="40">
        <v>42451</v>
      </c>
      <c r="AL1762" s="22"/>
      <c r="AM1762" s="20" t="s">
        <v>184</v>
      </c>
      <c r="AN1762" s="20"/>
      <c r="AO1762" s="20" t="s">
        <v>9440</v>
      </c>
      <c r="AP1762" s="20"/>
      <c r="AQ1762" s="20"/>
      <c r="AR1762" s="22"/>
      <c r="AS1762" s="46">
        <v>42615</v>
      </c>
      <c r="AT1762" s="173"/>
    </row>
    <row r="1763" spans="1:46" ht="47.25" customHeight="1">
      <c r="A1763" s="16">
        <v>8699769950149</v>
      </c>
      <c r="B1763" s="16" t="s">
        <v>6414</v>
      </c>
      <c r="C1763" s="16" t="s">
        <v>6415</v>
      </c>
      <c r="D1763" s="17" t="s">
        <v>87</v>
      </c>
      <c r="E1763" s="18" t="s">
        <v>87</v>
      </c>
      <c r="F1763" s="18">
        <v>8</v>
      </c>
      <c r="G1763" s="18">
        <v>2</v>
      </c>
      <c r="H1763" s="18">
        <v>1</v>
      </c>
      <c r="I1763" s="18"/>
      <c r="J1763" s="18"/>
      <c r="K1763" s="18"/>
      <c r="L1763" s="19" t="s">
        <v>8953</v>
      </c>
      <c r="M1763" s="19" t="s">
        <v>2013</v>
      </c>
      <c r="N1763" s="18" t="s">
        <v>674</v>
      </c>
      <c r="O1763" s="18">
        <v>15000000</v>
      </c>
      <c r="P1763" s="18" t="s">
        <v>675</v>
      </c>
      <c r="Q1763" s="18">
        <v>1</v>
      </c>
      <c r="R1763" s="18" t="s">
        <v>45</v>
      </c>
      <c r="S1763" s="37" t="s">
        <v>96</v>
      </c>
      <c r="T1763" s="18" t="s">
        <v>1658</v>
      </c>
      <c r="U1763" s="37">
        <v>37.869999999999997</v>
      </c>
      <c r="V1763" s="37">
        <v>37.869999999999997</v>
      </c>
      <c r="W1763" s="37">
        <v>37.869999999999997</v>
      </c>
      <c r="X1763" s="18" t="s">
        <v>1658</v>
      </c>
      <c r="Y1763" s="39"/>
      <c r="Z1763" s="16">
        <v>0</v>
      </c>
      <c r="AA1763" s="36">
        <v>45.45</v>
      </c>
      <c r="AB1763" s="36"/>
      <c r="AC1763" s="36">
        <v>45.45</v>
      </c>
      <c r="AD1763" s="70">
        <f t="shared" si="388"/>
        <v>49.186000000000007</v>
      </c>
      <c r="AE1763" s="70">
        <f t="shared" si="391"/>
        <v>61.482500000000009</v>
      </c>
      <c r="AF1763" s="70">
        <f t="shared" si="392"/>
        <v>66.401100000000014</v>
      </c>
      <c r="AG1763" s="36">
        <f t="shared" si="385"/>
        <v>49.18</v>
      </c>
      <c r="AH1763" s="36">
        <f t="shared" si="386"/>
        <v>61.48</v>
      </c>
      <c r="AI1763" s="36">
        <f t="shared" si="387"/>
        <v>66.400000000000006</v>
      </c>
      <c r="AJ1763" s="40">
        <v>42538</v>
      </c>
      <c r="AK1763" s="40">
        <v>42542</v>
      </c>
      <c r="AL1763" s="22"/>
      <c r="AM1763" s="20" t="s">
        <v>184</v>
      </c>
      <c r="AN1763" s="20"/>
      <c r="AO1763" s="20" t="s">
        <v>3502</v>
      </c>
      <c r="AP1763" s="20"/>
      <c r="AQ1763" s="20"/>
      <c r="AR1763" s="22"/>
      <c r="AS1763" s="46">
        <v>42615</v>
      </c>
      <c r="AT1763" s="173"/>
    </row>
    <row r="1764" spans="1:46" ht="47.25" customHeight="1">
      <c r="A1764" s="16">
        <v>8699769950156</v>
      </c>
      <c r="B1764" s="16" t="s">
        <v>6414</v>
      </c>
      <c r="C1764" s="16" t="s">
        <v>6415</v>
      </c>
      <c r="D1764" s="17" t="s">
        <v>87</v>
      </c>
      <c r="E1764" s="18" t="s">
        <v>87</v>
      </c>
      <c r="F1764" s="18">
        <v>8</v>
      </c>
      <c r="G1764" s="18">
        <v>2</v>
      </c>
      <c r="H1764" s="18">
        <v>1</v>
      </c>
      <c r="I1764" s="18"/>
      <c r="J1764" s="18"/>
      <c r="K1764" s="18"/>
      <c r="L1764" s="19" t="s">
        <v>8957</v>
      </c>
      <c r="M1764" s="19" t="s">
        <v>2013</v>
      </c>
      <c r="N1764" s="18" t="s">
        <v>674</v>
      </c>
      <c r="O1764" s="18">
        <v>15000000</v>
      </c>
      <c r="P1764" s="18" t="s">
        <v>675</v>
      </c>
      <c r="Q1764" s="18">
        <v>5</v>
      </c>
      <c r="R1764" s="18" t="s">
        <v>45</v>
      </c>
      <c r="S1764" s="37" t="s">
        <v>96</v>
      </c>
      <c r="T1764" s="18" t="s">
        <v>1658</v>
      </c>
      <c r="U1764" s="37">
        <v>189.38</v>
      </c>
      <c r="V1764" s="37">
        <v>189.38</v>
      </c>
      <c r="W1764" s="37">
        <v>189.38</v>
      </c>
      <c r="X1764" s="18" t="s">
        <v>1658</v>
      </c>
      <c r="Y1764" s="39"/>
      <c r="Z1764" s="16">
        <v>0</v>
      </c>
      <c r="AA1764" s="36">
        <v>219.48</v>
      </c>
      <c r="AB1764" s="36"/>
      <c r="AC1764" s="36">
        <v>219.48</v>
      </c>
      <c r="AD1764" s="70">
        <f t="shared" si="388"/>
        <v>231.46959999999999</v>
      </c>
      <c r="AE1764" s="70">
        <f t="shared" si="391"/>
        <v>277.39395199999996</v>
      </c>
      <c r="AF1764" s="70">
        <f t="shared" si="392"/>
        <v>299.58546815999995</v>
      </c>
      <c r="AG1764" s="36">
        <f t="shared" si="385"/>
        <v>231.46</v>
      </c>
      <c r="AH1764" s="36">
        <f t="shared" si="386"/>
        <v>277.39</v>
      </c>
      <c r="AI1764" s="36">
        <f t="shared" si="387"/>
        <v>299.58</v>
      </c>
      <c r="AJ1764" s="40">
        <v>42538</v>
      </c>
      <c r="AK1764" s="40">
        <v>42542</v>
      </c>
      <c r="AL1764" s="22"/>
      <c r="AM1764" s="20" t="s">
        <v>184</v>
      </c>
      <c r="AN1764" s="20"/>
      <c r="AO1764" s="20" t="s">
        <v>4154</v>
      </c>
      <c r="AP1764" s="20"/>
      <c r="AQ1764" s="20"/>
      <c r="AR1764" s="22"/>
      <c r="AS1764" s="46">
        <v>42615</v>
      </c>
      <c r="AT1764" s="173"/>
    </row>
    <row r="1765" spans="1:46" ht="47.25" customHeight="1">
      <c r="A1765" s="16">
        <v>8699769950125</v>
      </c>
      <c r="B1765" s="16" t="s">
        <v>6414</v>
      </c>
      <c r="C1765" s="16" t="s">
        <v>6415</v>
      </c>
      <c r="D1765" s="17" t="s">
        <v>87</v>
      </c>
      <c r="E1765" s="18" t="s">
        <v>87</v>
      </c>
      <c r="F1765" s="18">
        <v>8</v>
      </c>
      <c r="G1765" s="18">
        <v>2</v>
      </c>
      <c r="H1765" s="18">
        <v>1</v>
      </c>
      <c r="I1765" s="18"/>
      <c r="J1765" s="18"/>
      <c r="K1765" s="18"/>
      <c r="L1765" s="19" t="s">
        <v>8960</v>
      </c>
      <c r="M1765" s="19" t="s">
        <v>2013</v>
      </c>
      <c r="N1765" s="18" t="s">
        <v>674</v>
      </c>
      <c r="O1765" s="18">
        <v>30000000</v>
      </c>
      <c r="P1765" s="18" t="s">
        <v>675</v>
      </c>
      <c r="Q1765" s="18">
        <v>1</v>
      </c>
      <c r="R1765" s="18" t="s">
        <v>45</v>
      </c>
      <c r="S1765" s="37" t="s">
        <v>96</v>
      </c>
      <c r="T1765" s="18" t="s">
        <v>1658</v>
      </c>
      <c r="U1765" s="37">
        <v>75.75</v>
      </c>
      <c r="V1765" s="37">
        <v>75.75</v>
      </c>
      <c r="W1765" s="37">
        <v>75.75</v>
      </c>
      <c r="X1765" s="18" t="s">
        <v>1658</v>
      </c>
      <c r="Y1765" s="39"/>
      <c r="Z1765" s="16">
        <v>0</v>
      </c>
      <c r="AA1765" s="36">
        <v>73.010000000000005</v>
      </c>
      <c r="AB1765" s="36"/>
      <c r="AC1765" s="36">
        <v>73.010000000000005</v>
      </c>
      <c r="AD1765" s="70">
        <f t="shared" si="388"/>
        <v>78.720700000000008</v>
      </c>
      <c r="AE1765" s="70">
        <f t="shared" si="391"/>
        <v>98.400875000000013</v>
      </c>
      <c r="AF1765" s="70">
        <f t="shared" si="392"/>
        <v>106.27294500000002</v>
      </c>
      <c r="AG1765" s="36">
        <f t="shared" si="385"/>
        <v>78.72</v>
      </c>
      <c r="AH1765" s="36">
        <f t="shared" si="386"/>
        <v>98.4</v>
      </c>
      <c r="AI1765" s="36">
        <f t="shared" si="387"/>
        <v>106.27</v>
      </c>
      <c r="AJ1765" s="40">
        <v>42538</v>
      </c>
      <c r="AK1765" s="40">
        <v>42542</v>
      </c>
      <c r="AL1765" s="22"/>
      <c r="AM1765" s="20" t="s">
        <v>184</v>
      </c>
      <c r="AN1765" s="20"/>
      <c r="AO1765" s="20" t="s">
        <v>9425</v>
      </c>
      <c r="AP1765" s="20"/>
      <c r="AQ1765" s="20"/>
      <c r="AR1765" s="22"/>
      <c r="AS1765" s="46">
        <v>42615</v>
      </c>
      <c r="AT1765" s="173"/>
    </row>
    <row r="1766" spans="1:46" ht="47.25" customHeight="1">
      <c r="A1766" s="16">
        <v>8699769950132</v>
      </c>
      <c r="B1766" s="16" t="s">
        <v>6414</v>
      </c>
      <c r="C1766" s="16" t="s">
        <v>6415</v>
      </c>
      <c r="D1766" s="17" t="s">
        <v>87</v>
      </c>
      <c r="E1766" s="18" t="s">
        <v>87</v>
      </c>
      <c r="F1766" s="18">
        <v>8</v>
      </c>
      <c r="G1766" s="18">
        <v>2</v>
      </c>
      <c r="H1766" s="18">
        <v>1</v>
      </c>
      <c r="I1766" s="18"/>
      <c r="J1766" s="18"/>
      <c r="K1766" s="18"/>
      <c r="L1766" s="19" t="s">
        <v>8964</v>
      </c>
      <c r="M1766" s="19" t="s">
        <v>2013</v>
      </c>
      <c r="N1766" s="18" t="s">
        <v>674</v>
      </c>
      <c r="O1766" s="18">
        <v>30000000</v>
      </c>
      <c r="P1766" s="18" t="s">
        <v>675</v>
      </c>
      <c r="Q1766" s="18">
        <v>5</v>
      </c>
      <c r="R1766" s="18" t="s">
        <v>45</v>
      </c>
      <c r="S1766" s="37" t="s">
        <v>96</v>
      </c>
      <c r="T1766" s="18" t="s">
        <v>1658</v>
      </c>
      <c r="U1766" s="37">
        <v>378.77</v>
      </c>
      <c r="V1766" s="37">
        <v>378.77</v>
      </c>
      <c r="W1766" s="37">
        <v>378.77</v>
      </c>
      <c r="X1766" s="18" t="s">
        <v>1658</v>
      </c>
      <c r="Y1766" s="39"/>
      <c r="Z1766" s="16">
        <v>0</v>
      </c>
      <c r="AA1766" s="36">
        <v>357.27</v>
      </c>
      <c r="AB1766" s="36"/>
      <c r="AC1766" s="36">
        <v>357.27</v>
      </c>
      <c r="AD1766" s="70">
        <f t="shared" si="388"/>
        <v>372.0154</v>
      </c>
      <c r="AE1766" s="70">
        <f t="shared" si="391"/>
        <v>434.80524800000001</v>
      </c>
      <c r="AF1766" s="70">
        <f t="shared" si="392"/>
        <v>469.58966784000006</v>
      </c>
      <c r="AG1766" s="36">
        <f t="shared" si="385"/>
        <v>372.01</v>
      </c>
      <c r="AH1766" s="36">
        <f t="shared" si="386"/>
        <v>434.8</v>
      </c>
      <c r="AI1766" s="36">
        <f t="shared" si="387"/>
        <v>469.58</v>
      </c>
      <c r="AJ1766" s="40">
        <v>42538</v>
      </c>
      <c r="AK1766" s="40">
        <v>42542</v>
      </c>
      <c r="AL1766" s="22"/>
      <c r="AM1766" s="20" t="s">
        <v>184</v>
      </c>
      <c r="AN1766" s="20"/>
      <c r="AO1766" s="20" t="s">
        <v>6137</v>
      </c>
      <c r="AP1766" s="20"/>
      <c r="AQ1766" s="20"/>
      <c r="AR1766" s="22"/>
      <c r="AS1766" s="46">
        <v>42615</v>
      </c>
      <c r="AT1766" s="173"/>
    </row>
    <row r="1767" spans="1:46" ht="47.25" customHeight="1">
      <c r="A1767" s="16">
        <v>8699638770250</v>
      </c>
      <c r="B1767" s="16" t="s">
        <v>6395</v>
      </c>
      <c r="C1767" s="16" t="s">
        <v>6396</v>
      </c>
      <c r="D1767" s="17" t="s">
        <v>38</v>
      </c>
      <c r="E1767" s="18" t="s">
        <v>41</v>
      </c>
      <c r="F1767" s="18">
        <v>4</v>
      </c>
      <c r="G1767" s="18">
        <v>1</v>
      </c>
      <c r="H1767" s="18">
        <v>2</v>
      </c>
      <c r="I1767" s="18"/>
      <c r="J1767" s="18"/>
      <c r="K1767" s="18"/>
      <c r="L1767" s="19" t="s">
        <v>6519</v>
      </c>
      <c r="M1767" s="19" t="s">
        <v>2712</v>
      </c>
      <c r="N1767" s="18" t="s">
        <v>6128</v>
      </c>
      <c r="O1767" s="18">
        <v>50</v>
      </c>
      <c r="P1767" s="18" t="s">
        <v>163</v>
      </c>
      <c r="Q1767" s="18">
        <v>1</v>
      </c>
      <c r="R1767" s="18" t="s">
        <v>45</v>
      </c>
      <c r="S1767" s="37" t="s">
        <v>96</v>
      </c>
      <c r="T1767" s="37"/>
      <c r="U1767" s="37"/>
      <c r="V1767" s="37">
        <v>3.1283490686399591</v>
      </c>
      <c r="W1767" s="37">
        <v>0</v>
      </c>
      <c r="X1767" s="18" t="s">
        <v>53</v>
      </c>
      <c r="Y1767" s="18"/>
      <c r="Z1767" s="16">
        <v>0</v>
      </c>
      <c r="AA1767" s="16"/>
      <c r="AB1767" s="16"/>
      <c r="AC1767" s="37">
        <v>6.79</v>
      </c>
      <c r="AD1767" s="70">
        <f t="shared" si="388"/>
        <v>7.4011000000000005</v>
      </c>
      <c r="AE1767" s="70">
        <f t="shared" si="391"/>
        <v>9.2513750000000012</v>
      </c>
      <c r="AF1767" s="70">
        <f t="shared" si="392"/>
        <v>9.9914850000000026</v>
      </c>
      <c r="AG1767" s="36">
        <f t="shared" si="385"/>
        <v>7.4</v>
      </c>
      <c r="AH1767" s="36">
        <f t="shared" si="386"/>
        <v>9.25</v>
      </c>
      <c r="AI1767" s="36">
        <f t="shared" si="387"/>
        <v>9.99</v>
      </c>
      <c r="AJ1767" s="40">
        <v>42421</v>
      </c>
      <c r="AK1767" s="40">
        <v>42422</v>
      </c>
      <c r="AL1767" s="22"/>
      <c r="AM1767" s="40"/>
      <c r="AN1767" s="40"/>
      <c r="AO1767" s="20" t="s">
        <v>4154</v>
      </c>
      <c r="AP1767" s="20"/>
      <c r="AQ1767" s="20"/>
      <c r="AR1767" s="22"/>
      <c r="AS1767" s="46">
        <v>42615</v>
      </c>
      <c r="AT1767" s="173"/>
    </row>
    <row r="1768" spans="1:46" ht="47.25" customHeight="1">
      <c r="A1768" s="16">
        <v>8699638770267</v>
      </c>
      <c r="B1768" s="16" t="s">
        <v>6395</v>
      </c>
      <c r="C1768" s="16" t="s">
        <v>6396</v>
      </c>
      <c r="D1768" s="17" t="s">
        <v>38</v>
      </c>
      <c r="E1768" s="18" t="s">
        <v>41</v>
      </c>
      <c r="F1768" s="18">
        <v>0</v>
      </c>
      <c r="G1768" s="18">
        <v>1</v>
      </c>
      <c r="H1768" s="18">
        <v>1</v>
      </c>
      <c r="I1768" s="18"/>
      <c r="J1768" s="18"/>
      <c r="K1768" s="18"/>
      <c r="L1768" s="19" t="s">
        <v>10505</v>
      </c>
      <c r="M1768" s="19" t="s">
        <v>2712</v>
      </c>
      <c r="N1768" s="18" t="s">
        <v>6128</v>
      </c>
      <c r="O1768" s="18">
        <v>100</v>
      </c>
      <c r="P1768" s="18" t="s">
        <v>163</v>
      </c>
      <c r="Q1768" s="18">
        <v>1</v>
      </c>
      <c r="R1768" s="18" t="s">
        <v>45</v>
      </c>
      <c r="S1768" s="37" t="s">
        <v>96</v>
      </c>
      <c r="T1768" s="37"/>
      <c r="U1768" s="37"/>
      <c r="V1768" s="37">
        <v>6.47</v>
      </c>
      <c r="W1768" s="37">
        <v>5.18</v>
      </c>
      <c r="X1768" s="37" t="s">
        <v>331</v>
      </c>
      <c r="Y1768" s="37"/>
      <c r="Z1768" s="16">
        <v>0</v>
      </c>
      <c r="AA1768" s="16"/>
      <c r="AB1768" s="16"/>
      <c r="AC1768" s="37">
        <v>10.94</v>
      </c>
      <c r="AD1768" s="70">
        <f t="shared" si="388"/>
        <v>11.9152</v>
      </c>
      <c r="AE1768" s="70">
        <f t="shared" si="391"/>
        <v>14.894</v>
      </c>
      <c r="AF1768" s="70">
        <f t="shared" si="392"/>
        <v>16.085520000000002</v>
      </c>
      <c r="AG1768" s="36">
        <f t="shared" si="385"/>
        <v>11.91</v>
      </c>
      <c r="AH1768" s="36">
        <f t="shared" si="386"/>
        <v>14.89</v>
      </c>
      <c r="AI1768" s="36">
        <f t="shared" si="387"/>
        <v>16.079999999999998</v>
      </c>
      <c r="AJ1768" s="40">
        <v>42419</v>
      </c>
      <c r="AK1768" s="40">
        <v>42422</v>
      </c>
      <c r="AL1768" s="22"/>
      <c r="AM1768" s="20"/>
      <c r="AN1768" s="20"/>
      <c r="AO1768" s="20" t="s">
        <v>4154</v>
      </c>
      <c r="AP1768" s="20"/>
      <c r="AQ1768" s="20"/>
      <c r="AR1768" s="22"/>
      <c r="AS1768" s="46">
        <v>42615</v>
      </c>
      <c r="AT1768" s="173"/>
    </row>
    <row r="1769" spans="1:46" ht="47.25" customHeight="1">
      <c r="A1769" s="16">
        <v>8699638770274</v>
      </c>
      <c r="B1769" s="16" t="s">
        <v>6395</v>
      </c>
      <c r="C1769" s="16" t="s">
        <v>6396</v>
      </c>
      <c r="D1769" s="17" t="s">
        <v>38</v>
      </c>
      <c r="E1769" s="18" t="s">
        <v>41</v>
      </c>
      <c r="F1769" s="18">
        <v>0</v>
      </c>
      <c r="G1769" s="18">
        <v>1</v>
      </c>
      <c r="H1769" s="18">
        <v>1</v>
      </c>
      <c r="I1769" s="18"/>
      <c r="J1769" s="18"/>
      <c r="K1769" s="18"/>
      <c r="L1769" s="19" t="s">
        <v>10506</v>
      </c>
      <c r="M1769" s="19" t="s">
        <v>2712</v>
      </c>
      <c r="N1769" s="18" t="s">
        <v>6128</v>
      </c>
      <c r="O1769" s="18">
        <v>200</v>
      </c>
      <c r="P1769" s="18" t="s">
        <v>163</v>
      </c>
      <c r="Q1769" s="18">
        <v>1</v>
      </c>
      <c r="R1769" s="18" t="s">
        <v>45</v>
      </c>
      <c r="S1769" s="37" t="s">
        <v>96</v>
      </c>
      <c r="T1769" s="37"/>
      <c r="U1769" s="37"/>
      <c r="V1769" s="37">
        <v>12.97</v>
      </c>
      <c r="W1769" s="37">
        <v>10.37</v>
      </c>
      <c r="X1769" s="37" t="s">
        <v>331</v>
      </c>
      <c r="Y1769" s="37"/>
      <c r="Z1769" s="16">
        <v>0</v>
      </c>
      <c r="AA1769" s="16"/>
      <c r="AB1769" s="16"/>
      <c r="AC1769" s="37">
        <v>21.93</v>
      </c>
      <c r="AD1769" s="70">
        <f t="shared" si="388"/>
        <v>23.784400000000002</v>
      </c>
      <c r="AE1769" s="70">
        <f t="shared" si="391"/>
        <v>29.730500000000003</v>
      </c>
      <c r="AF1769" s="70">
        <f t="shared" si="392"/>
        <v>32.108940000000004</v>
      </c>
      <c r="AG1769" s="36">
        <f t="shared" si="385"/>
        <v>23.78</v>
      </c>
      <c r="AH1769" s="36">
        <f t="shared" si="386"/>
        <v>29.73</v>
      </c>
      <c r="AI1769" s="36">
        <f t="shared" si="387"/>
        <v>32.1</v>
      </c>
      <c r="AJ1769" s="40">
        <v>42419</v>
      </c>
      <c r="AK1769" s="40">
        <v>42422</v>
      </c>
      <c r="AL1769" s="22"/>
      <c r="AM1769" s="20"/>
      <c r="AN1769" s="20"/>
      <c r="AO1769" s="20" t="s">
        <v>4154</v>
      </c>
      <c r="AP1769" s="20"/>
      <c r="AQ1769" s="20"/>
      <c r="AR1769" s="22"/>
      <c r="AS1769" s="46">
        <v>42615</v>
      </c>
      <c r="AT1769" s="173"/>
    </row>
    <row r="1770" spans="1:46" ht="47.25" customHeight="1">
      <c r="A1770" s="16">
        <v>8699638770281</v>
      </c>
      <c r="B1770" s="16" t="s">
        <v>6395</v>
      </c>
      <c r="C1770" s="16" t="s">
        <v>6396</v>
      </c>
      <c r="D1770" s="17" t="s">
        <v>38</v>
      </c>
      <c r="E1770" s="18" t="s">
        <v>41</v>
      </c>
      <c r="F1770" s="18">
        <v>0</v>
      </c>
      <c r="G1770" s="18">
        <v>1</v>
      </c>
      <c r="H1770" s="18">
        <v>1</v>
      </c>
      <c r="I1770" s="18"/>
      <c r="J1770" s="18"/>
      <c r="K1770" s="18"/>
      <c r="L1770" s="19" t="s">
        <v>6397</v>
      </c>
      <c r="M1770" s="19" t="s">
        <v>2712</v>
      </c>
      <c r="N1770" s="18" t="s">
        <v>6128</v>
      </c>
      <c r="O1770" s="18">
        <v>300</v>
      </c>
      <c r="P1770" s="18" t="s">
        <v>163</v>
      </c>
      <c r="Q1770" s="18">
        <v>1</v>
      </c>
      <c r="R1770" s="18" t="s">
        <v>45</v>
      </c>
      <c r="S1770" s="37" t="s">
        <v>96</v>
      </c>
      <c r="T1770" s="37"/>
      <c r="U1770" s="37"/>
      <c r="V1770" s="37">
        <v>19.45</v>
      </c>
      <c r="W1770" s="37">
        <v>15.56</v>
      </c>
      <c r="X1770" s="37" t="s">
        <v>331</v>
      </c>
      <c r="Y1770" s="37"/>
      <c r="Z1770" s="16">
        <v>0</v>
      </c>
      <c r="AA1770" s="16"/>
      <c r="AB1770" s="16"/>
      <c r="AC1770" s="37">
        <v>32.9</v>
      </c>
      <c r="AD1770" s="70">
        <f t="shared" si="388"/>
        <v>35.631999999999998</v>
      </c>
      <c r="AE1770" s="70">
        <f t="shared" si="391"/>
        <v>44.54</v>
      </c>
      <c r="AF1770" s="70">
        <f t="shared" si="392"/>
        <v>48.103200000000001</v>
      </c>
      <c r="AG1770" s="36">
        <f t="shared" si="385"/>
        <v>35.630000000000003</v>
      </c>
      <c r="AH1770" s="36">
        <f t="shared" si="386"/>
        <v>44.54</v>
      </c>
      <c r="AI1770" s="36">
        <f t="shared" si="387"/>
        <v>48.1</v>
      </c>
      <c r="AJ1770" s="40">
        <v>42419</v>
      </c>
      <c r="AK1770" s="40">
        <v>42422</v>
      </c>
      <c r="AL1770" s="22"/>
      <c r="AM1770" s="20"/>
      <c r="AN1770" s="20"/>
      <c r="AO1770" s="20" t="s">
        <v>4154</v>
      </c>
      <c r="AP1770" s="20"/>
      <c r="AQ1770" s="20"/>
      <c r="AR1770" s="22"/>
      <c r="AS1770" s="46">
        <v>42615</v>
      </c>
      <c r="AT1770" s="173"/>
    </row>
    <row r="1771" spans="1:46" ht="47.25" customHeight="1">
      <c r="A1771" s="16">
        <v>8699522092079</v>
      </c>
      <c r="B1771" s="17" t="s">
        <v>10408</v>
      </c>
      <c r="C1771" s="17"/>
      <c r="D1771" s="17" t="s">
        <v>87</v>
      </c>
      <c r="E1771" s="18" t="s">
        <v>41</v>
      </c>
      <c r="F1771" s="18">
        <v>4</v>
      </c>
      <c r="G1771" s="18">
        <v>2</v>
      </c>
      <c r="H1771" s="18">
        <v>2</v>
      </c>
      <c r="I1771" s="18"/>
      <c r="J1771" s="18"/>
      <c r="K1771" s="18"/>
      <c r="L1771" s="19" t="s">
        <v>5967</v>
      </c>
      <c r="M1771" s="19" t="s">
        <v>5968</v>
      </c>
      <c r="N1771" s="18" t="s">
        <v>10405</v>
      </c>
      <c r="O1771" s="18">
        <v>2</v>
      </c>
      <c r="P1771" s="18" t="s">
        <v>163</v>
      </c>
      <c r="Q1771" s="18">
        <v>25</v>
      </c>
      <c r="R1771" s="18" t="s">
        <v>45</v>
      </c>
      <c r="S1771" s="37" t="s">
        <v>96</v>
      </c>
      <c r="T1771" s="37"/>
      <c r="U1771" s="37"/>
      <c r="V1771" s="37">
        <v>0</v>
      </c>
      <c r="W1771" s="37">
        <v>0</v>
      </c>
      <c r="X1771" s="18"/>
      <c r="Y1771" s="18"/>
      <c r="Z1771" s="18"/>
      <c r="AA1771" s="18"/>
      <c r="AB1771" s="18"/>
      <c r="AC1771" s="37">
        <v>0</v>
      </c>
      <c r="AD1771" s="37"/>
      <c r="AE1771" s="37"/>
      <c r="AF1771" s="37"/>
      <c r="AG1771" s="37">
        <v>0</v>
      </c>
      <c r="AH1771" s="37">
        <v>0</v>
      </c>
      <c r="AI1771" s="37">
        <v>0</v>
      </c>
      <c r="AJ1771" s="40">
        <v>42349</v>
      </c>
      <c r="AK1771" s="40">
        <v>42353</v>
      </c>
      <c r="AL1771" s="46"/>
      <c r="AM1771" s="46"/>
      <c r="AN1771" s="46"/>
      <c r="AO1771" s="20" t="s">
        <v>6137</v>
      </c>
      <c r="AP1771" s="20"/>
      <c r="AQ1771" s="20"/>
      <c r="AR1771" s="22"/>
      <c r="AS1771" s="46">
        <v>42615</v>
      </c>
      <c r="AT1771" s="173"/>
    </row>
    <row r="1772" spans="1:46" ht="47.25" customHeight="1">
      <c r="A1772" s="16">
        <v>8697930522867</v>
      </c>
      <c r="B1772" s="16" t="s">
        <v>8573</v>
      </c>
      <c r="C1772" s="16" t="s">
        <v>8574</v>
      </c>
      <c r="D1772" s="17" t="s">
        <v>38</v>
      </c>
      <c r="E1772" s="18" t="s">
        <v>38</v>
      </c>
      <c r="F1772" s="18">
        <v>0</v>
      </c>
      <c r="G1772" s="18">
        <v>2</v>
      </c>
      <c r="H1772" s="18">
        <v>3</v>
      </c>
      <c r="I1772" s="18"/>
      <c r="J1772" s="18"/>
      <c r="K1772" s="18"/>
      <c r="L1772" s="19" t="s">
        <v>8577</v>
      </c>
      <c r="M1772" s="19" t="s">
        <v>1802</v>
      </c>
      <c r="N1772" s="18" t="s">
        <v>1604</v>
      </c>
      <c r="O1772" s="18">
        <v>50</v>
      </c>
      <c r="P1772" s="18" t="s">
        <v>470</v>
      </c>
      <c r="Q1772" s="18"/>
      <c r="R1772" s="18" t="s">
        <v>45</v>
      </c>
      <c r="S1772" s="37" t="s">
        <v>46</v>
      </c>
      <c r="T1772" s="37" t="s">
        <v>53</v>
      </c>
      <c r="U1772" s="37">
        <v>4.74</v>
      </c>
      <c r="V1772" s="37">
        <v>4.74</v>
      </c>
      <c r="W1772" s="37">
        <v>4.74</v>
      </c>
      <c r="X1772" s="37" t="s">
        <v>53</v>
      </c>
      <c r="Y1772" s="39"/>
      <c r="Z1772" s="16">
        <v>0</v>
      </c>
      <c r="AA1772" s="36">
        <v>10.029999999999999</v>
      </c>
      <c r="AB1772" s="36"/>
      <c r="AC1772" s="36">
        <v>10.029999999999999</v>
      </c>
      <c r="AD1772" s="70">
        <f t="shared" ref="AD1772:AD1801" si="393">IF(Z1772=2,AC1772*1.08,IF(AC1772&lt;=10,(AC1772*1.09),IF(AC1772&lt;=50,(10*1.09)+((AC1772-10)*1.08),IF(AC1772&lt;=100,(10*1.09)+((50-10)*1.08)+((AC1772-50)*1.07),IF(AC1772&lt;=200,(10*1.09)+((50-10)*1.08)+((100-50)*1.07)+((AC1772-100)*1.04),(10*1.09)+((50-10)*1.08)+((100-50)*1.07)+((200-100)*1.04)+((AC1772-200)*1.02))))))</f>
        <v>10.932399999999999</v>
      </c>
      <c r="AE1772" s="70">
        <f t="shared" ref="AE1772:AE1801" si="394">IF(Z1772=1,AD1772*1.08,IF(Z1772=2,0,IF(AC1772&lt;=100,(AD1772*1.25),IF(AC1772&lt;=200,134.5+((AC1772-100)*1.04*1.16),255.14+((AC1772-200)*1.02*1.12)))))</f>
        <v>13.6655</v>
      </c>
      <c r="AF1772" s="70">
        <f t="shared" ref="AF1772:AF1801" si="395">IF(Z1772=1,0,(AE1772*1.08))</f>
        <v>14.758740000000001</v>
      </c>
      <c r="AG1772" s="36">
        <f t="shared" ref="AG1772:AG1801" si="396">TRUNC(AD1772,2)</f>
        <v>10.93</v>
      </c>
      <c r="AH1772" s="36">
        <f t="shared" ref="AH1772:AH1801" si="397">TRUNC(AE1772,2)</f>
        <v>13.66</v>
      </c>
      <c r="AI1772" s="36">
        <f t="shared" ref="AI1772:AI1801" si="398">TRUNC(AF1772,2)</f>
        <v>14.75</v>
      </c>
      <c r="AJ1772" s="40">
        <v>42447</v>
      </c>
      <c r="AK1772" s="40">
        <v>42451</v>
      </c>
      <c r="AL1772" s="22"/>
      <c r="AM1772" s="20" t="s">
        <v>184</v>
      </c>
      <c r="AN1772" s="20"/>
      <c r="AO1772" s="20" t="s">
        <v>3502</v>
      </c>
      <c r="AP1772" s="20"/>
      <c r="AQ1772" s="20"/>
      <c r="AR1772" s="22"/>
      <c r="AS1772" s="46">
        <v>42615</v>
      </c>
      <c r="AT1772" s="173"/>
    </row>
    <row r="1773" spans="1:46" ht="47.25" customHeight="1">
      <c r="A1773" s="16">
        <v>8697936020305</v>
      </c>
      <c r="B1773" s="16" t="s">
        <v>2432</v>
      </c>
      <c r="C1773" s="16" t="s">
        <v>2433</v>
      </c>
      <c r="D1773" s="17" t="s">
        <v>38</v>
      </c>
      <c r="E1773" s="18" t="s">
        <v>38</v>
      </c>
      <c r="F1773" s="18">
        <v>3</v>
      </c>
      <c r="G1773" s="18">
        <v>1</v>
      </c>
      <c r="H1773" s="18">
        <v>2</v>
      </c>
      <c r="I1773" s="18"/>
      <c r="J1773" s="18"/>
      <c r="K1773" s="18"/>
      <c r="L1773" s="19" t="s">
        <v>8513</v>
      </c>
      <c r="M1773" s="19" t="s">
        <v>1582</v>
      </c>
      <c r="N1773" s="18" t="s">
        <v>502</v>
      </c>
      <c r="O1773" s="18">
        <v>5</v>
      </c>
      <c r="P1773" s="18" t="s">
        <v>163</v>
      </c>
      <c r="Q1773" s="18">
        <v>20</v>
      </c>
      <c r="R1773" s="18" t="s">
        <v>45</v>
      </c>
      <c r="S1773" s="37" t="s">
        <v>46</v>
      </c>
      <c r="T1773" s="18" t="s">
        <v>53</v>
      </c>
      <c r="U1773" s="37">
        <v>1.81</v>
      </c>
      <c r="V1773" s="37">
        <v>1.81</v>
      </c>
      <c r="W1773" s="37">
        <v>0</v>
      </c>
      <c r="X1773" s="18" t="s">
        <v>53</v>
      </c>
      <c r="Y1773" s="39"/>
      <c r="Z1773" s="16">
        <v>0</v>
      </c>
      <c r="AA1773" s="36">
        <v>3.83</v>
      </c>
      <c r="AB1773" s="36"/>
      <c r="AC1773" s="36">
        <v>3.83</v>
      </c>
      <c r="AD1773" s="70">
        <f t="shared" si="393"/>
        <v>4.1747000000000005</v>
      </c>
      <c r="AE1773" s="70">
        <f t="shared" si="394"/>
        <v>5.2183750000000009</v>
      </c>
      <c r="AF1773" s="70">
        <f t="shared" si="395"/>
        <v>5.6358450000000015</v>
      </c>
      <c r="AG1773" s="36">
        <f t="shared" si="396"/>
        <v>4.17</v>
      </c>
      <c r="AH1773" s="36">
        <f t="shared" si="397"/>
        <v>5.21</v>
      </c>
      <c r="AI1773" s="36">
        <f t="shared" si="398"/>
        <v>5.63</v>
      </c>
      <c r="AJ1773" s="40">
        <v>42447</v>
      </c>
      <c r="AK1773" s="40">
        <v>42451</v>
      </c>
      <c r="AL1773" s="22"/>
      <c r="AM1773" s="20" t="s">
        <v>184</v>
      </c>
      <c r="AN1773" s="20"/>
      <c r="AO1773" s="20" t="s">
        <v>6661</v>
      </c>
      <c r="AP1773" s="20"/>
      <c r="AQ1773" s="20"/>
      <c r="AR1773" s="22"/>
      <c r="AS1773" s="46">
        <v>42615</v>
      </c>
      <c r="AT1773" s="174"/>
    </row>
    <row r="1774" spans="1:46" ht="47.25" customHeight="1">
      <c r="A1774" s="16">
        <v>8697936020312</v>
      </c>
      <c r="B1774" s="16" t="s">
        <v>2432</v>
      </c>
      <c r="C1774" s="16" t="s">
        <v>2433</v>
      </c>
      <c r="D1774" s="17" t="s">
        <v>38</v>
      </c>
      <c r="E1774" s="18" t="s">
        <v>38</v>
      </c>
      <c r="F1774" s="18">
        <v>0</v>
      </c>
      <c r="G1774" s="18">
        <v>5</v>
      </c>
      <c r="H1774" s="18">
        <v>1</v>
      </c>
      <c r="I1774" s="18"/>
      <c r="J1774" s="18"/>
      <c r="K1774" s="18"/>
      <c r="L1774" s="19" t="s">
        <v>8511</v>
      </c>
      <c r="M1774" s="19" t="s">
        <v>1582</v>
      </c>
      <c r="N1774" s="18" t="s">
        <v>502</v>
      </c>
      <c r="O1774" s="18">
        <v>5</v>
      </c>
      <c r="P1774" s="18" t="s">
        <v>163</v>
      </c>
      <c r="Q1774" s="18">
        <v>30</v>
      </c>
      <c r="R1774" s="18" t="s">
        <v>45</v>
      </c>
      <c r="S1774" s="37" t="s">
        <v>46</v>
      </c>
      <c r="T1774" s="18" t="s">
        <v>284</v>
      </c>
      <c r="U1774" s="37">
        <v>4.8</v>
      </c>
      <c r="V1774" s="37">
        <v>4.8</v>
      </c>
      <c r="W1774" s="37">
        <v>2.88</v>
      </c>
      <c r="X1774" s="18" t="s">
        <v>284</v>
      </c>
      <c r="Y1774" s="39"/>
      <c r="Z1774" s="16">
        <v>0</v>
      </c>
      <c r="AA1774" s="36">
        <v>6.07</v>
      </c>
      <c r="AB1774" s="36"/>
      <c r="AC1774" s="36">
        <v>6.07</v>
      </c>
      <c r="AD1774" s="70">
        <f t="shared" si="393"/>
        <v>6.6163000000000007</v>
      </c>
      <c r="AE1774" s="70">
        <f t="shared" si="394"/>
        <v>8.2703750000000014</v>
      </c>
      <c r="AF1774" s="70">
        <f t="shared" si="395"/>
        <v>8.932005000000002</v>
      </c>
      <c r="AG1774" s="36">
        <f t="shared" si="396"/>
        <v>6.61</v>
      </c>
      <c r="AH1774" s="36">
        <f t="shared" si="397"/>
        <v>8.27</v>
      </c>
      <c r="AI1774" s="36">
        <f t="shared" si="398"/>
        <v>8.93</v>
      </c>
      <c r="AJ1774" s="40">
        <v>42419</v>
      </c>
      <c r="AK1774" s="40">
        <v>42422</v>
      </c>
      <c r="AL1774" s="22"/>
      <c r="AM1774" s="20" t="s">
        <v>184</v>
      </c>
      <c r="AN1774" s="20"/>
      <c r="AO1774" s="20" t="s">
        <v>3502</v>
      </c>
      <c r="AP1774" s="20"/>
      <c r="AQ1774" s="20"/>
      <c r="AR1774" s="22"/>
      <c r="AS1774" s="46">
        <v>42615</v>
      </c>
      <c r="AT1774" s="174"/>
    </row>
    <row r="1775" spans="1:46" ht="47.25" customHeight="1">
      <c r="A1775" s="16">
        <v>8697932090104</v>
      </c>
      <c r="B1775" s="16" t="s">
        <v>5344</v>
      </c>
      <c r="C1775" s="16" t="s">
        <v>5345</v>
      </c>
      <c r="D1775" s="17" t="s">
        <v>38</v>
      </c>
      <c r="E1775" s="18" t="s">
        <v>38</v>
      </c>
      <c r="F1775" s="18">
        <v>0</v>
      </c>
      <c r="G1775" s="18">
        <v>5</v>
      </c>
      <c r="H1775" s="18">
        <v>1</v>
      </c>
      <c r="I1775" s="18"/>
      <c r="J1775" s="18"/>
      <c r="K1775" s="18"/>
      <c r="L1775" s="19" t="s">
        <v>8550</v>
      </c>
      <c r="M1775" s="19" t="s">
        <v>370</v>
      </c>
      <c r="N1775" s="18" t="s">
        <v>1154</v>
      </c>
      <c r="O1775" s="18">
        <v>1000</v>
      </c>
      <c r="P1775" s="18" t="s">
        <v>163</v>
      </c>
      <c r="Q1775" s="18">
        <v>100</v>
      </c>
      <c r="R1775" s="18" t="s">
        <v>45</v>
      </c>
      <c r="S1775" s="37" t="s">
        <v>46</v>
      </c>
      <c r="T1775" s="18" t="s">
        <v>331</v>
      </c>
      <c r="U1775" s="37">
        <v>160.65</v>
      </c>
      <c r="V1775" s="37">
        <v>160.65</v>
      </c>
      <c r="W1775" s="37">
        <v>90.1</v>
      </c>
      <c r="X1775" s="18" t="s">
        <v>331</v>
      </c>
      <c r="Y1775" s="39"/>
      <c r="Z1775" s="16">
        <v>0</v>
      </c>
      <c r="AA1775" s="36">
        <v>156.80000000000001</v>
      </c>
      <c r="AB1775" s="36"/>
      <c r="AC1775" s="36">
        <v>156.80000000000001</v>
      </c>
      <c r="AD1775" s="70">
        <f t="shared" si="393"/>
        <v>166.67200000000003</v>
      </c>
      <c r="AE1775" s="70">
        <f t="shared" si="394"/>
        <v>203.02352000000002</v>
      </c>
      <c r="AF1775" s="70">
        <f t="shared" si="395"/>
        <v>219.26540160000005</v>
      </c>
      <c r="AG1775" s="36">
        <f t="shared" si="396"/>
        <v>166.67</v>
      </c>
      <c r="AH1775" s="36">
        <f t="shared" si="397"/>
        <v>203.02</v>
      </c>
      <c r="AI1775" s="36">
        <f t="shared" si="398"/>
        <v>219.26</v>
      </c>
      <c r="AJ1775" s="40">
        <v>42496</v>
      </c>
      <c r="AK1775" s="40">
        <v>42549</v>
      </c>
      <c r="AL1775" s="22"/>
      <c r="AM1775" s="20" t="s">
        <v>184</v>
      </c>
      <c r="AN1775" s="20"/>
      <c r="AO1775" s="20" t="s">
        <v>3502</v>
      </c>
      <c r="AP1775" s="20"/>
      <c r="AQ1775" s="20"/>
      <c r="AR1775" s="22"/>
      <c r="AS1775" s="46">
        <v>42615</v>
      </c>
      <c r="AT1775" s="174"/>
    </row>
    <row r="1776" spans="1:46" ht="47.25" customHeight="1">
      <c r="A1776" s="16">
        <v>8697936093804</v>
      </c>
      <c r="B1776" s="16" t="s">
        <v>5344</v>
      </c>
      <c r="C1776" s="16" t="s">
        <v>5345</v>
      </c>
      <c r="D1776" s="17" t="s">
        <v>38</v>
      </c>
      <c r="E1776" s="18" t="s">
        <v>38</v>
      </c>
      <c r="F1776" s="18">
        <v>0</v>
      </c>
      <c r="G1776" s="18">
        <v>5</v>
      </c>
      <c r="H1776" s="18">
        <v>1</v>
      </c>
      <c r="I1776" s="18"/>
      <c r="J1776" s="18"/>
      <c r="K1776" s="18"/>
      <c r="L1776" s="19" t="s">
        <v>8550</v>
      </c>
      <c r="M1776" s="19" t="s">
        <v>370</v>
      </c>
      <c r="N1776" s="18" t="s">
        <v>502</v>
      </c>
      <c r="O1776" s="18">
        <v>1000</v>
      </c>
      <c r="P1776" s="18" t="s">
        <v>163</v>
      </c>
      <c r="Q1776" s="18">
        <v>100</v>
      </c>
      <c r="R1776" s="18" t="s">
        <v>45</v>
      </c>
      <c r="S1776" s="37" t="s">
        <v>46</v>
      </c>
      <c r="T1776" s="18" t="s">
        <v>331</v>
      </c>
      <c r="U1776" s="37">
        <v>160.65</v>
      </c>
      <c r="V1776" s="37">
        <v>160.65</v>
      </c>
      <c r="W1776" s="37">
        <v>90.1</v>
      </c>
      <c r="X1776" s="18" t="s">
        <v>331</v>
      </c>
      <c r="Y1776" s="39"/>
      <c r="Z1776" s="16">
        <v>0</v>
      </c>
      <c r="AA1776" s="36">
        <v>156.80000000000001</v>
      </c>
      <c r="AB1776" s="36"/>
      <c r="AC1776" s="36">
        <v>156.80000000000001</v>
      </c>
      <c r="AD1776" s="37">
        <f t="shared" si="393"/>
        <v>166.67200000000003</v>
      </c>
      <c r="AE1776" s="37">
        <f t="shared" si="394"/>
        <v>203.02352000000002</v>
      </c>
      <c r="AF1776" s="37">
        <f t="shared" si="395"/>
        <v>219.26540160000005</v>
      </c>
      <c r="AG1776" s="36">
        <f t="shared" si="396"/>
        <v>166.67</v>
      </c>
      <c r="AH1776" s="36">
        <f t="shared" si="397"/>
        <v>203.02</v>
      </c>
      <c r="AI1776" s="36">
        <f t="shared" si="398"/>
        <v>219.26</v>
      </c>
      <c r="AJ1776" s="40">
        <v>42496</v>
      </c>
      <c r="AK1776" s="40">
        <v>42549</v>
      </c>
      <c r="AL1776" s="22"/>
      <c r="AM1776" s="20" t="s">
        <v>184</v>
      </c>
      <c r="AN1776" s="20"/>
      <c r="AO1776" s="20" t="s">
        <v>3502</v>
      </c>
      <c r="AP1776" s="20"/>
      <c r="AQ1776" s="20"/>
      <c r="AR1776" s="22"/>
      <c r="AS1776" s="46">
        <v>42615</v>
      </c>
      <c r="AT1776" s="174"/>
    </row>
    <row r="1777" spans="1:46" ht="47.25" customHeight="1">
      <c r="A1777" s="16">
        <v>8697932090111</v>
      </c>
      <c r="B1777" s="16" t="s">
        <v>5344</v>
      </c>
      <c r="C1777" s="16" t="s">
        <v>5345</v>
      </c>
      <c r="D1777" s="17" t="s">
        <v>38</v>
      </c>
      <c r="E1777" s="18" t="s">
        <v>38</v>
      </c>
      <c r="F1777" s="18">
        <v>0</v>
      </c>
      <c r="G1777" s="18">
        <v>5</v>
      </c>
      <c r="H1777" s="18">
        <v>1</v>
      </c>
      <c r="I1777" s="18"/>
      <c r="J1777" s="18"/>
      <c r="K1777" s="18"/>
      <c r="L1777" s="19" t="s">
        <v>4092</v>
      </c>
      <c r="M1777" s="19" t="s">
        <v>370</v>
      </c>
      <c r="N1777" s="18" t="s">
        <v>1154</v>
      </c>
      <c r="O1777" s="18">
        <v>1000</v>
      </c>
      <c r="P1777" s="18" t="s">
        <v>163</v>
      </c>
      <c r="Q1777" s="18">
        <v>200</v>
      </c>
      <c r="R1777" s="18" t="s">
        <v>45</v>
      </c>
      <c r="S1777" s="37" t="s">
        <v>46</v>
      </c>
      <c r="T1777" s="18" t="s">
        <v>331</v>
      </c>
      <c r="U1777" s="37">
        <v>321.27999999999997</v>
      </c>
      <c r="V1777" s="37">
        <v>321.27999999999997</v>
      </c>
      <c r="W1777" s="37">
        <v>180.2</v>
      </c>
      <c r="X1777" s="18" t="s">
        <v>331</v>
      </c>
      <c r="Y1777" s="39"/>
      <c r="Z1777" s="16">
        <v>0</v>
      </c>
      <c r="AA1777" s="36">
        <v>381.39</v>
      </c>
      <c r="AB1777" s="36"/>
      <c r="AC1777" s="36">
        <v>381.39</v>
      </c>
      <c r="AD1777" s="70">
        <f t="shared" si="393"/>
        <v>396.61779999999999</v>
      </c>
      <c r="AE1777" s="70">
        <f t="shared" si="394"/>
        <v>462.359936</v>
      </c>
      <c r="AF1777" s="70">
        <f t="shared" si="395"/>
        <v>499.34873088000006</v>
      </c>
      <c r="AG1777" s="36">
        <f t="shared" si="396"/>
        <v>396.61</v>
      </c>
      <c r="AH1777" s="36">
        <f t="shared" si="397"/>
        <v>462.35</v>
      </c>
      <c r="AI1777" s="36">
        <f t="shared" si="398"/>
        <v>499.34</v>
      </c>
      <c r="AJ1777" s="40">
        <v>42419</v>
      </c>
      <c r="AK1777" s="40">
        <v>42422</v>
      </c>
      <c r="AL1777" s="22"/>
      <c r="AM1777" s="20" t="s">
        <v>184</v>
      </c>
      <c r="AN1777" s="20"/>
      <c r="AO1777" s="20" t="s">
        <v>3502</v>
      </c>
      <c r="AP1777" s="20"/>
      <c r="AQ1777" s="20"/>
      <c r="AR1777" s="22"/>
      <c r="AS1777" s="46">
        <v>42615</v>
      </c>
      <c r="AT1777" s="174"/>
    </row>
    <row r="1778" spans="1:46" ht="47.25" customHeight="1">
      <c r="A1778" s="16">
        <v>8697932090098</v>
      </c>
      <c r="B1778" s="16" t="s">
        <v>5344</v>
      </c>
      <c r="C1778" s="16" t="s">
        <v>5345</v>
      </c>
      <c r="D1778" s="17" t="s">
        <v>38</v>
      </c>
      <c r="E1778" s="18" t="s">
        <v>38</v>
      </c>
      <c r="F1778" s="18">
        <v>0</v>
      </c>
      <c r="G1778" s="18">
        <v>1</v>
      </c>
      <c r="H1778" s="18">
        <v>1</v>
      </c>
      <c r="I1778" s="18"/>
      <c r="J1778" s="18"/>
      <c r="K1778" s="18"/>
      <c r="L1778" s="19" t="s">
        <v>8555</v>
      </c>
      <c r="M1778" s="19" t="s">
        <v>370</v>
      </c>
      <c r="N1778" s="18" t="s">
        <v>1154</v>
      </c>
      <c r="O1778" s="18">
        <v>1000</v>
      </c>
      <c r="P1778" s="18" t="s">
        <v>163</v>
      </c>
      <c r="Q1778" s="18">
        <v>50</v>
      </c>
      <c r="R1778" s="18" t="s">
        <v>45</v>
      </c>
      <c r="S1778" s="37" t="s">
        <v>46</v>
      </c>
      <c r="T1778" s="18" t="s">
        <v>331</v>
      </c>
      <c r="U1778" s="37">
        <v>80.33</v>
      </c>
      <c r="V1778" s="37">
        <v>80.33</v>
      </c>
      <c r="W1778" s="37">
        <v>45.05</v>
      </c>
      <c r="X1778" s="18" t="s">
        <v>331</v>
      </c>
      <c r="Y1778" s="39"/>
      <c r="Z1778" s="16">
        <v>0</v>
      </c>
      <c r="AA1778" s="36">
        <v>75.33</v>
      </c>
      <c r="AB1778" s="36"/>
      <c r="AC1778" s="36">
        <v>75.33</v>
      </c>
      <c r="AD1778" s="70">
        <f t="shared" si="393"/>
        <v>81.203100000000006</v>
      </c>
      <c r="AE1778" s="70">
        <f t="shared" si="394"/>
        <v>101.50387500000001</v>
      </c>
      <c r="AF1778" s="70">
        <f t="shared" si="395"/>
        <v>109.62418500000001</v>
      </c>
      <c r="AG1778" s="36">
        <f t="shared" si="396"/>
        <v>81.2</v>
      </c>
      <c r="AH1778" s="36">
        <f t="shared" si="397"/>
        <v>101.5</v>
      </c>
      <c r="AI1778" s="36">
        <f t="shared" si="398"/>
        <v>109.62</v>
      </c>
      <c r="AJ1778" s="40">
        <v>42496</v>
      </c>
      <c r="AK1778" s="40">
        <v>42549</v>
      </c>
      <c r="AL1778" s="22"/>
      <c r="AM1778" s="20" t="s">
        <v>184</v>
      </c>
      <c r="AN1778" s="20"/>
      <c r="AO1778" s="20" t="s">
        <v>6311</v>
      </c>
      <c r="AP1778" s="20"/>
      <c r="AQ1778" s="20"/>
      <c r="AR1778" s="22"/>
      <c r="AS1778" s="46">
        <v>42615</v>
      </c>
      <c r="AT1778" s="173"/>
    </row>
    <row r="1779" spans="1:46" ht="47.25" customHeight="1">
      <c r="A1779" s="16">
        <v>8697936093798</v>
      </c>
      <c r="B1779" s="16" t="s">
        <v>5344</v>
      </c>
      <c r="C1779" s="16" t="s">
        <v>5345</v>
      </c>
      <c r="D1779" s="17" t="s">
        <v>38</v>
      </c>
      <c r="E1779" s="18" t="s">
        <v>38</v>
      </c>
      <c r="F1779" s="18">
        <v>0</v>
      </c>
      <c r="G1779" s="18">
        <v>1</v>
      </c>
      <c r="H1779" s="18">
        <v>1</v>
      </c>
      <c r="I1779" s="18"/>
      <c r="J1779" s="18"/>
      <c r="K1779" s="18"/>
      <c r="L1779" s="19" t="s">
        <v>8555</v>
      </c>
      <c r="M1779" s="19" t="s">
        <v>370</v>
      </c>
      <c r="N1779" s="18" t="s">
        <v>502</v>
      </c>
      <c r="O1779" s="18">
        <v>1000</v>
      </c>
      <c r="P1779" s="18" t="s">
        <v>163</v>
      </c>
      <c r="Q1779" s="18">
        <v>50</v>
      </c>
      <c r="R1779" s="18" t="s">
        <v>45</v>
      </c>
      <c r="S1779" s="37" t="s">
        <v>46</v>
      </c>
      <c r="T1779" s="18" t="s">
        <v>331</v>
      </c>
      <c r="U1779" s="37">
        <v>80.33</v>
      </c>
      <c r="V1779" s="37">
        <v>80.33</v>
      </c>
      <c r="W1779" s="37">
        <v>45.05</v>
      </c>
      <c r="X1779" s="18" t="s">
        <v>331</v>
      </c>
      <c r="Y1779" s="39"/>
      <c r="Z1779" s="16">
        <v>0</v>
      </c>
      <c r="AA1779" s="36">
        <v>75.33</v>
      </c>
      <c r="AB1779" s="36"/>
      <c r="AC1779" s="36">
        <v>75.33</v>
      </c>
      <c r="AD1779" s="37">
        <f t="shared" si="393"/>
        <v>81.203100000000006</v>
      </c>
      <c r="AE1779" s="37">
        <f t="shared" si="394"/>
        <v>101.50387500000001</v>
      </c>
      <c r="AF1779" s="37">
        <f t="shared" si="395"/>
        <v>109.62418500000001</v>
      </c>
      <c r="AG1779" s="36">
        <f t="shared" si="396"/>
        <v>81.2</v>
      </c>
      <c r="AH1779" s="36">
        <f t="shared" si="397"/>
        <v>101.5</v>
      </c>
      <c r="AI1779" s="36">
        <f t="shared" si="398"/>
        <v>109.62</v>
      </c>
      <c r="AJ1779" s="40">
        <v>42496</v>
      </c>
      <c r="AK1779" s="40">
        <v>42549</v>
      </c>
      <c r="AL1779" s="22"/>
      <c r="AM1779" s="20" t="s">
        <v>184</v>
      </c>
      <c r="AN1779" s="20"/>
      <c r="AO1779" s="20" t="s">
        <v>4746</v>
      </c>
      <c r="AP1779" s="20"/>
      <c r="AQ1779" s="20"/>
      <c r="AR1779" s="22"/>
      <c r="AS1779" s="46">
        <v>42622</v>
      </c>
      <c r="AT1779" s="173"/>
    </row>
    <row r="1780" spans="1:46" ht="47.25" customHeight="1">
      <c r="A1780" s="16">
        <v>8697932090043</v>
      </c>
      <c r="B1780" s="16" t="s">
        <v>5344</v>
      </c>
      <c r="C1780" s="16" t="s">
        <v>5345</v>
      </c>
      <c r="D1780" s="17" t="s">
        <v>38</v>
      </c>
      <c r="E1780" s="18" t="s">
        <v>38</v>
      </c>
      <c r="F1780" s="18">
        <v>0</v>
      </c>
      <c r="G1780" s="18">
        <v>5</v>
      </c>
      <c r="H1780" s="18">
        <v>1</v>
      </c>
      <c r="I1780" s="18"/>
      <c r="J1780" s="18"/>
      <c r="K1780" s="18"/>
      <c r="L1780" s="19" t="s">
        <v>8557</v>
      </c>
      <c r="M1780" s="19" t="s">
        <v>370</v>
      </c>
      <c r="N1780" s="18" t="s">
        <v>1154</v>
      </c>
      <c r="O1780" s="18">
        <v>250</v>
      </c>
      <c r="P1780" s="18" t="s">
        <v>163</v>
      </c>
      <c r="Q1780" s="18">
        <v>100</v>
      </c>
      <c r="R1780" s="18" t="s">
        <v>45</v>
      </c>
      <c r="S1780" s="37" t="s">
        <v>46</v>
      </c>
      <c r="T1780" s="18" t="s">
        <v>331</v>
      </c>
      <c r="U1780" s="37">
        <v>45.7</v>
      </c>
      <c r="V1780" s="37">
        <v>45.7</v>
      </c>
      <c r="W1780" s="37">
        <v>22.16</v>
      </c>
      <c r="X1780" s="18" t="s">
        <v>331</v>
      </c>
      <c r="Y1780" s="39"/>
      <c r="Z1780" s="16">
        <v>0</v>
      </c>
      <c r="AA1780" s="36">
        <v>46.88</v>
      </c>
      <c r="AB1780" s="36"/>
      <c r="AC1780" s="36">
        <v>46.88</v>
      </c>
      <c r="AD1780" s="70">
        <f t="shared" si="393"/>
        <v>50.730400000000003</v>
      </c>
      <c r="AE1780" s="70">
        <f t="shared" si="394"/>
        <v>63.413000000000004</v>
      </c>
      <c r="AF1780" s="70">
        <f t="shared" si="395"/>
        <v>68.486040000000003</v>
      </c>
      <c r="AG1780" s="36">
        <f t="shared" si="396"/>
        <v>50.73</v>
      </c>
      <c r="AH1780" s="36">
        <f t="shared" si="397"/>
        <v>63.41</v>
      </c>
      <c r="AI1780" s="36">
        <f t="shared" si="398"/>
        <v>68.48</v>
      </c>
      <c r="AJ1780" s="40">
        <v>42419</v>
      </c>
      <c r="AK1780" s="40">
        <v>42422</v>
      </c>
      <c r="AL1780" s="22"/>
      <c r="AM1780" s="20" t="s">
        <v>184</v>
      </c>
      <c r="AN1780" s="20"/>
      <c r="AO1780" s="20" t="s">
        <v>6350</v>
      </c>
      <c r="AP1780" s="20"/>
      <c r="AQ1780" s="20"/>
      <c r="AR1780" s="22"/>
      <c r="AS1780" s="46">
        <v>42622</v>
      </c>
      <c r="AT1780" s="173"/>
    </row>
    <row r="1781" spans="1:46" ht="47.25" customHeight="1">
      <c r="A1781" s="16">
        <v>8697936093743</v>
      </c>
      <c r="B1781" s="16" t="s">
        <v>5344</v>
      </c>
      <c r="C1781" s="16" t="s">
        <v>5345</v>
      </c>
      <c r="D1781" s="17" t="s">
        <v>38</v>
      </c>
      <c r="E1781" s="18" t="s">
        <v>38</v>
      </c>
      <c r="F1781" s="18">
        <v>0</v>
      </c>
      <c r="G1781" s="18">
        <v>5</v>
      </c>
      <c r="H1781" s="18">
        <v>1</v>
      </c>
      <c r="I1781" s="18"/>
      <c r="J1781" s="18"/>
      <c r="K1781" s="18"/>
      <c r="L1781" s="19" t="s">
        <v>8557</v>
      </c>
      <c r="M1781" s="19" t="s">
        <v>370</v>
      </c>
      <c r="N1781" s="18" t="s">
        <v>502</v>
      </c>
      <c r="O1781" s="18">
        <v>250</v>
      </c>
      <c r="P1781" s="18" t="s">
        <v>163</v>
      </c>
      <c r="Q1781" s="18">
        <v>100</v>
      </c>
      <c r="R1781" s="18" t="s">
        <v>45</v>
      </c>
      <c r="S1781" s="37" t="s">
        <v>46</v>
      </c>
      <c r="T1781" s="18" t="s">
        <v>331</v>
      </c>
      <c r="U1781" s="37">
        <v>45.7</v>
      </c>
      <c r="V1781" s="37">
        <v>45.7</v>
      </c>
      <c r="W1781" s="37">
        <v>22.16</v>
      </c>
      <c r="X1781" s="18" t="s">
        <v>331</v>
      </c>
      <c r="Y1781" s="39"/>
      <c r="Z1781" s="16">
        <v>0</v>
      </c>
      <c r="AA1781" s="36">
        <v>46.88</v>
      </c>
      <c r="AB1781" s="36"/>
      <c r="AC1781" s="36">
        <v>46.88</v>
      </c>
      <c r="AD1781" s="37">
        <f t="shared" si="393"/>
        <v>50.730400000000003</v>
      </c>
      <c r="AE1781" s="37">
        <f t="shared" si="394"/>
        <v>63.413000000000004</v>
      </c>
      <c r="AF1781" s="37">
        <f t="shared" si="395"/>
        <v>68.486040000000003</v>
      </c>
      <c r="AG1781" s="36">
        <f t="shared" si="396"/>
        <v>50.73</v>
      </c>
      <c r="AH1781" s="36">
        <f t="shared" si="397"/>
        <v>63.41</v>
      </c>
      <c r="AI1781" s="36">
        <f t="shared" si="398"/>
        <v>68.48</v>
      </c>
      <c r="AJ1781" s="40">
        <v>42419</v>
      </c>
      <c r="AK1781" s="40">
        <v>42422</v>
      </c>
      <c r="AL1781" s="22"/>
      <c r="AM1781" s="20" t="s">
        <v>184</v>
      </c>
      <c r="AN1781" s="20"/>
      <c r="AO1781" s="20" t="s">
        <v>4137</v>
      </c>
      <c r="AP1781" s="20"/>
      <c r="AQ1781" s="20"/>
      <c r="AR1781" s="22"/>
      <c r="AS1781" s="46">
        <v>42622</v>
      </c>
      <c r="AT1781" s="173"/>
    </row>
    <row r="1782" spans="1:46" ht="47.25" customHeight="1">
      <c r="A1782" s="16">
        <v>8697932090050</v>
      </c>
      <c r="B1782" s="16" t="s">
        <v>5344</v>
      </c>
      <c r="C1782" s="16" t="s">
        <v>5345</v>
      </c>
      <c r="D1782" s="17" t="s">
        <v>38</v>
      </c>
      <c r="E1782" s="18" t="s">
        <v>38</v>
      </c>
      <c r="F1782" s="18">
        <v>0</v>
      </c>
      <c r="G1782" s="18">
        <v>5</v>
      </c>
      <c r="H1782" s="18">
        <v>1</v>
      </c>
      <c r="I1782" s="18"/>
      <c r="J1782" s="18"/>
      <c r="K1782" s="18"/>
      <c r="L1782" s="19" t="s">
        <v>4087</v>
      </c>
      <c r="M1782" s="19" t="s">
        <v>370</v>
      </c>
      <c r="N1782" s="18" t="s">
        <v>1154</v>
      </c>
      <c r="O1782" s="18">
        <v>250</v>
      </c>
      <c r="P1782" s="18" t="s">
        <v>163</v>
      </c>
      <c r="Q1782" s="18">
        <v>200</v>
      </c>
      <c r="R1782" s="18" t="s">
        <v>45</v>
      </c>
      <c r="S1782" s="37" t="s">
        <v>46</v>
      </c>
      <c r="T1782" s="18" t="s">
        <v>331</v>
      </c>
      <c r="U1782" s="37">
        <v>91.4</v>
      </c>
      <c r="V1782" s="37">
        <v>91.4</v>
      </c>
      <c r="W1782" s="37">
        <v>44.32</v>
      </c>
      <c r="X1782" s="18" t="s">
        <v>331</v>
      </c>
      <c r="Y1782" s="39"/>
      <c r="Z1782" s="16">
        <v>0</v>
      </c>
      <c r="AA1782" s="36">
        <v>93.78</v>
      </c>
      <c r="AB1782" s="36"/>
      <c r="AC1782" s="36">
        <v>93.78</v>
      </c>
      <c r="AD1782" s="70">
        <f t="shared" si="393"/>
        <v>100.94460000000001</v>
      </c>
      <c r="AE1782" s="70">
        <f t="shared" si="394"/>
        <v>126.18075000000002</v>
      </c>
      <c r="AF1782" s="70">
        <f t="shared" si="395"/>
        <v>136.27521000000002</v>
      </c>
      <c r="AG1782" s="36">
        <f t="shared" si="396"/>
        <v>100.94</v>
      </c>
      <c r="AH1782" s="36">
        <f t="shared" si="397"/>
        <v>126.18</v>
      </c>
      <c r="AI1782" s="36">
        <f t="shared" si="398"/>
        <v>136.27000000000001</v>
      </c>
      <c r="AJ1782" s="40">
        <v>42419</v>
      </c>
      <c r="AK1782" s="40">
        <v>42422</v>
      </c>
      <c r="AL1782" s="22"/>
      <c r="AM1782" s="20" t="s">
        <v>184</v>
      </c>
      <c r="AN1782" s="20"/>
      <c r="AO1782" s="20" t="s">
        <v>6576</v>
      </c>
      <c r="AP1782" s="20"/>
      <c r="AQ1782" s="20"/>
      <c r="AR1782" s="22"/>
      <c r="AS1782" s="46">
        <v>42622</v>
      </c>
      <c r="AT1782" s="173"/>
    </row>
    <row r="1783" spans="1:46" ht="47.25" customHeight="1">
      <c r="A1783" s="16">
        <v>8697932090036</v>
      </c>
      <c r="B1783" s="16" t="s">
        <v>5344</v>
      </c>
      <c r="C1783" s="16" t="s">
        <v>5345</v>
      </c>
      <c r="D1783" s="17" t="s">
        <v>38</v>
      </c>
      <c r="E1783" s="18" t="s">
        <v>38</v>
      </c>
      <c r="F1783" s="18">
        <v>0</v>
      </c>
      <c r="G1783" s="18">
        <v>1</v>
      </c>
      <c r="H1783" s="18">
        <v>1</v>
      </c>
      <c r="I1783" s="18"/>
      <c r="J1783" s="18"/>
      <c r="K1783" s="18"/>
      <c r="L1783" s="19" t="s">
        <v>8558</v>
      </c>
      <c r="M1783" s="19" t="s">
        <v>370</v>
      </c>
      <c r="N1783" s="18" t="s">
        <v>1154</v>
      </c>
      <c r="O1783" s="18">
        <v>250</v>
      </c>
      <c r="P1783" s="18" t="s">
        <v>163</v>
      </c>
      <c r="Q1783" s="18">
        <v>50</v>
      </c>
      <c r="R1783" s="18" t="s">
        <v>45</v>
      </c>
      <c r="S1783" s="37" t="s">
        <v>46</v>
      </c>
      <c r="T1783" s="18" t="s">
        <v>331</v>
      </c>
      <c r="U1783" s="37">
        <v>22.85</v>
      </c>
      <c r="V1783" s="37">
        <v>22.85</v>
      </c>
      <c r="W1783" s="37">
        <v>11.08</v>
      </c>
      <c r="X1783" s="18" t="s">
        <v>331</v>
      </c>
      <c r="Y1783" s="39"/>
      <c r="Z1783" s="16">
        <v>0</v>
      </c>
      <c r="AA1783" s="36">
        <v>23.43</v>
      </c>
      <c r="AB1783" s="36"/>
      <c r="AC1783" s="36">
        <v>23.43</v>
      </c>
      <c r="AD1783" s="70">
        <f t="shared" si="393"/>
        <v>25.404400000000003</v>
      </c>
      <c r="AE1783" s="70">
        <f t="shared" si="394"/>
        <v>31.755500000000005</v>
      </c>
      <c r="AF1783" s="70">
        <f t="shared" si="395"/>
        <v>34.295940000000009</v>
      </c>
      <c r="AG1783" s="36">
        <f t="shared" si="396"/>
        <v>25.4</v>
      </c>
      <c r="AH1783" s="36">
        <f t="shared" si="397"/>
        <v>31.75</v>
      </c>
      <c r="AI1783" s="36">
        <f t="shared" si="398"/>
        <v>34.29</v>
      </c>
      <c r="AJ1783" s="40">
        <v>42419</v>
      </c>
      <c r="AK1783" s="40">
        <v>42422</v>
      </c>
      <c r="AL1783" s="22"/>
      <c r="AM1783" s="20" t="s">
        <v>184</v>
      </c>
      <c r="AN1783" s="20"/>
      <c r="AO1783" s="20" t="s">
        <v>6350</v>
      </c>
      <c r="AP1783" s="20"/>
      <c r="AQ1783" s="20"/>
      <c r="AR1783" s="22"/>
      <c r="AS1783" s="46">
        <v>42622</v>
      </c>
      <c r="AT1783" s="173"/>
    </row>
    <row r="1784" spans="1:46" ht="47.25" customHeight="1">
      <c r="A1784" s="16">
        <v>8697936093736</v>
      </c>
      <c r="B1784" s="16" t="s">
        <v>5344</v>
      </c>
      <c r="C1784" s="16" t="s">
        <v>5345</v>
      </c>
      <c r="D1784" s="17" t="s">
        <v>38</v>
      </c>
      <c r="E1784" s="18" t="s">
        <v>38</v>
      </c>
      <c r="F1784" s="18">
        <v>0</v>
      </c>
      <c r="G1784" s="18">
        <v>1</v>
      </c>
      <c r="H1784" s="18">
        <v>1</v>
      </c>
      <c r="I1784" s="18"/>
      <c r="J1784" s="18"/>
      <c r="K1784" s="18"/>
      <c r="L1784" s="19" t="s">
        <v>8558</v>
      </c>
      <c r="M1784" s="19" t="s">
        <v>370</v>
      </c>
      <c r="N1784" s="18" t="s">
        <v>502</v>
      </c>
      <c r="O1784" s="18">
        <v>250</v>
      </c>
      <c r="P1784" s="18" t="s">
        <v>163</v>
      </c>
      <c r="Q1784" s="18">
        <v>50</v>
      </c>
      <c r="R1784" s="18" t="s">
        <v>45</v>
      </c>
      <c r="S1784" s="37" t="s">
        <v>46</v>
      </c>
      <c r="T1784" s="18" t="s">
        <v>331</v>
      </c>
      <c r="U1784" s="37">
        <v>22.85</v>
      </c>
      <c r="V1784" s="37">
        <v>22.85</v>
      </c>
      <c r="W1784" s="37">
        <v>11.08</v>
      </c>
      <c r="X1784" s="18" t="s">
        <v>331</v>
      </c>
      <c r="Y1784" s="39"/>
      <c r="Z1784" s="16">
        <v>0</v>
      </c>
      <c r="AA1784" s="36">
        <v>23.43</v>
      </c>
      <c r="AB1784" s="36"/>
      <c r="AC1784" s="36">
        <v>23.43</v>
      </c>
      <c r="AD1784" s="37">
        <f t="shared" si="393"/>
        <v>25.404400000000003</v>
      </c>
      <c r="AE1784" s="37">
        <f t="shared" si="394"/>
        <v>31.755500000000005</v>
      </c>
      <c r="AF1784" s="37">
        <f t="shared" si="395"/>
        <v>34.295940000000009</v>
      </c>
      <c r="AG1784" s="36">
        <f t="shared" si="396"/>
        <v>25.4</v>
      </c>
      <c r="AH1784" s="36">
        <f t="shared" si="397"/>
        <v>31.75</v>
      </c>
      <c r="AI1784" s="36">
        <f t="shared" si="398"/>
        <v>34.29</v>
      </c>
      <c r="AJ1784" s="40">
        <v>42419</v>
      </c>
      <c r="AK1784" s="40">
        <v>42422</v>
      </c>
      <c r="AL1784" s="22"/>
      <c r="AM1784" s="20" t="s">
        <v>184</v>
      </c>
      <c r="AN1784" s="20"/>
      <c r="AO1784" s="20" t="s">
        <v>6947</v>
      </c>
      <c r="AP1784" s="20"/>
      <c r="AQ1784" s="20"/>
      <c r="AR1784" s="22"/>
      <c r="AS1784" s="46">
        <v>42622</v>
      </c>
      <c r="AT1784" s="173"/>
    </row>
    <row r="1785" spans="1:46" ht="47.25" customHeight="1">
      <c r="A1785" s="16">
        <v>8697932090074</v>
      </c>
      <c r="B1785" s="16" t="s">
        <v>5344</v>
      </c>
      <c r="C1785" s="16" t="s">
        <v>5345</v>
      </c>
      <c r="D1785" s="17" t="s">
        <v>38</v>
      </c>
      <c r="E1785" s="18" t="s">
        <v>38</v>
      </c>
      <c r="F1785" s="18">
        <v>0</v>
      </c>
      <c r="G1785" s="18">
        <v>5</v>
      </c>
      <c r="H1785" s="18">
        <v>1</v>
      </c>
      <c r="I1785" s="18"/>
      <c r="J1785" s="18"/>
      <c r="K1785" s="18"/>
      <c r="L1785" s="19" t="s">
        <v>8559</v>
      </c>
      <c r="M1785" s="19" t="s">
        <v>370</v>
      </c>
      <c r="N1785" s="18" t="s">
        <v>1154</v>
      </c>
      <c r="O1785" s="18">
        <v>500</v>
      </c>
      <c r="P1785" s="18" t="s">
        <v>163</v>
      </c>
      <c r="Q1785" s="18">
        <v>100</v>
      </c>
      <c r="R1785" s="18" t="s">
        <v>45</v>
      </c>
      <c r="S1785" s="37" t="s">
        <v>46</v>
      </c>
      <c r="T1785" s="18" t="s">
        <v>331</v>
      </c>
      <c r="U1785" s="37">
        <v>83.7</v>
      </c>
      <c r="V1785" s="37">
        <v>83.7</v>
      </c>
      <c r="W1785" s="37">
        <v>44.86</v>
      </c>
      <c r="X1785" s="18" t="s">
        <v>331</v>
      </c>
      <c r="Y1785" s="39"/>
      <c r="Z1785" s="16">
        <v>0</v>
      </c>
      <c r="AA1785" s="36">
        <v>73.28</v>
      </c>
      <c r="AB1785" s="36"/>
      <c r="AC1785" s="36">
        <v>73.28</v>
      </c>
      <c r="AD1785" s="70">
        <f t="shared" si="393"/>
        <v>79.009600000000006</v>
      </c>
      <c r="AE1785" s="70">
        <f t="shared" si="394"/>
        <v>98.762</v>
      </c>
      <c r="AF1785" s="70">
        <f t="shared" si="395"/>
        <v>106.66296000000001</v>
      </c>
      <c r="AG1785" s="36">
        <f t="shared" si="396"/>
        <v>79</v>
      </c>
      <c r="AH1785" s="36">
        <f t="shared" si="397"/>
        <v>98.76</v>
      </c>
      <c r="AI1785" s="36">
        <f t="shared" si="398"/>
        <v>106.66</v>
      </c>
      <c r="AJ1785" s="40">
        <v>42496</v>
      </c>
      <c r="AK1785" s="40">
        <v>42549</v>
      </c>
      <c r="AL1785" s="22"/>
      <c r="AM1785" s="20" t="s">
        <v>184</v>
      </c>
      <c r="AN1785" s="20"/>
      <c r="AO1785" s="20" t="s">
        <v>6813</v>
      </c>
      <c r="AP1785" s="20"/>
      <c r="AQ1785" s="20"/>
      <c r="AR1785" s="22"/>
      <c r="AS1785" s="46">
        <v>42622</v>
      </c>
      <c r="AT1785" s="173"/>
    </row>
    <row r="1786" spans="1:46" ht="47.25" customHeight="1">
      <c r="A1786" s="16">
        <v>8697936093774</v>
      </c>
      <c r="B1786" s="16" t="s">
        <v>5344</v>
      </c>
      <c r="C1786" s="16" t="s">
        <v>5345</v>
      </c>
      <c r="D1786" s="17" t="s">
        <v>38</v>
      </c>
      <c r="E1786" s="18" t="s">
        <v>38</v>
      </c>
      <c r="F1786" s="18">
        <v>0</v>
      </c>
      <c r="G1786" s="18">
        <v>5</v>
      </c>
      <c r="H1786" s="18">
        <v>1</v>
      </c>
      <c r="I1786" s="18"/>
      <c r="J1786" s="18"/>
      <c r="K1786" s="18"/>
      <c r="L1786" s="19" t="s">
        <v>8559</v>
      </c>
      <c r="M1786" s="19" t="s">
        <v>370</v>
      </c>
      <c r="N1786" s="18" t="s">
        <v>502</v>
      </c>
      <c r="O1786" s="18">
        <v>500</v>
      </c>
      <c r="P1786" s="18" t="s">
        <v>163</v>
      </c>
      <c r="Q1786" s="18">
        <v>100</v>
      </c>
      <c r="R1786" s="18" t="s">
        <v>45</v>
      </c>
      <c r="S1786" s="37" t="s">
        <v>46</v>
      </c>
      <c r="T1786" s="18" t="s">
        <v>331</v>
      </c>
      <c r="U1786" s="37">
        <v>83.7</v>
      </c>
      <c r="V1786" s="37">
        <v>83.7</v>
      </c>
      <c r="W1786" s="37">
        <v>44.86</v>
      </c>
      <c r="X1786" s="18" t="s">
        <v>331</v>
      </c>
      <c r="Y1786" s="39"/>
      <c r="Z1786" s="16">
        <v>0</v>
      </c>
      <c r="AA1786" s="36">
        <v>73.28</v>
      </c>
      <c r="AB1786" s="36"/>
      <c r="AC1786" s="36">
        <v>73.28</v>
      </c>
      <c r="AD1786" s="37">
        <f t="shared" si="393"/>
        <v>79.009600000000006</v>
      </c>
      <c r="AE1786" s="37">
        <f t="shared" si="394"/>
        <v>98.762</v>
      </c>
      <c r="AF1786" s="37">
        <f t="shared" si="395"/>
        <v>106.66296000000001</v>
      </c>
      <c r="AG1786" s="36">
        <f t="shared" si="396"/>
        <v>79</v>
      </c>
      <c r="AH1786" s="36">
        <f t="shared" si="397"/>
        <v>98.76</v>
      </c>
      <c r="AI1786" s="36">
        <f t="shared" si="398"/>
        <v>106.66</v>
      </c>
      <c r="AJ1786" s="40">
        <v>42496</v>
      </c>
      <c r="AK1786" s="40">
        <v>42549</v>
      </c>
      <c r="AL1786" s="22"/>
      <c r="AM1786" s="20" t="s">
        <v>184</v>
      </c>
      <c r="AN1786" s="20"/>
      <c r="AO1786" s="20" t="s">
        <v>6748</v>
      </c>
      <c r="AP1786" s="20"/>
      <c r="AQ1786" s="20"/>
      <c r="AR1786" s="22"/>
      <c r="AS1786" s="46">
        <v>42622</v>
      </c>
      <c r="AT1786" s="173"/>
    </row>
    <row r="1787" spans="1:46" ht="47.25" customHeight="1">
      <c r="A1787" s="16">
        <v>8697932090081</v>
      </c>
      <c r="B1787" s="16" t="s">
        <v>5344</v>
      </c>
      <c r="C1787" s="16" t="s">
        <v>5345</v>
      </c>
      <c r="D1787" s="17" t="s">
        <v>38</v>
      </c>
      <c r="E1787" s="18" t="s">
        <v>38</v>
      </c>
      <c r="F1787" s="18">
        <v>0</v>
      </c>
      <c r="G1787" s="18">
        <v>5</v>
      </c>
      <c r="H1787" s="18">
        <v>1</v>
      </c>
      <c r="I1787" s="18"/>
      <c r="J1787" s="18"/>
      <c r="K1787" s="18"/>
      <c r="L1787" s="19" t="s">
        <v>4088</v>
      </c>
      <c r="M1787" s="19" t="s">
        <v>370</v>
      </c>
      <c r="N1787" s="18" t="s">
        <v>1154</v>
      </c>
      <c r="O1787" s="18">
        <v>500</v>
      </c>
      <c r="P1787" s="18" t="s">
        <v>163</v>
      </c>
      <c r="Q1787" s="18">
        <v>200</v>
      </c>
      <c r="R1787" s="18" t="s">
        <v>45</v>
      </c>
      <c r="S1787" s="37" t="s">
        <v>46</v>
      </c>
      <c r="T1787" s="18" t="s">
        <v>331</v>
      </c>
      <c r="U1787" s="37">
        <v>167.4</v>
      </c>
      <c r="V1787" s="37">
        <v>167.4</v>
      </c>
      <c r="W1787" s="37">
        <v>89.72</v>
      </c>
      <c r="X1787" s="18" t="s">
        <v>331</v>
      </c>
      <c r="Y1787" s="39"/>
      <c r="Z1787" s="16">
        <v>0</v>
      </c>
      <c r="AA1787" s="36">
        <v>189.89</v>
      </c>
      <c r="AB1787" s="36"/>
      <c r="AC1787" s="36">
        <v>189.89</v>
      </c>
      <c r="AD1787" s="70">
        <f t="shared" si="393"/>
        <v>201.0856</v>
      </c>
      <c r="AE1787" s="70">
        <f t="shared" si="394"/>
        <v>242.94329599999998</v>
      </c>
      <c r="AF1787" s="70">
        <f t="shared" si="395"/>
        <v>262.37875967999997</v>
      </c>
      <c r="AG1787" s="36">
        <f t="shared" si="396"/>
        <v>201.08</v>
      </c>
      <c r="AH1787" s="36">
        <f t="shared" si="397"/>
        <v>242.94</v>
      </c>
      <c r="AI1787" s="36">
        <f t="shared" si="398"/>
        <v>262.37</v>
      </c>
      <c r="AJ1787" s="40">
        <v>42419</v>
      </c>
      <c r="AK1787" s="40">
        <v>42422</v>
      </c>
      <c r="AL1787" s="22"/>
      <c r="AM1787" s="20" t="s">
        <v>184</v>
      </c>
      <c r="AN1787" s="20"/>
      <c r="AO1787" s="20" t="s">
        <v>10277</v>
      </c>
      <c r="AP1787" s="20"/>
      <c r="AQ1787" s="20"/>
      <c r="AR1787" s="22"/>
      <c r="AS1787" s="46">
        <v>42622</v>
      </c>
      <c r="AT1787" s="173"/>
    </row>
    <row r="1788" spans="1:46" ht="47.25" customHeight="1">
      <c r="A1788" s="16">
        <v>8697932090067</v>
      </c>
      <c r="B1788" s="16" t="s">
        <v>5344</v>
      </c>
      <c r="C1788" s="16" t="s">
        <v>5345</v>
      </c>
      <c r="D1788" s="17" t="s">
        <v>38</v>
      </c>
      <c r="E1788" s="18" t="s">
        <v>38</v>
      </c>
      <c r="F1788" s="18">
        <v>0</v>
      </c>
      <c r="G1788" s="18">
        <v>1</v>
      </c>
      <c r="H1788" s="18">
        <v>1</v>
      </c>
      <c r="I1788" s="18"/>
      <c r="J1788" s="18"/>
      <c r="K1788" s="18"/>
      <c r="L1788" s="19" t="s">
        <v>8562</v>
      </c>
      <c r="M1788" s="19" t="s">
        <v>370</v>
      </c>
      <c r="N1788" s="18" t="s">
        <v>1154</v>
      </c>
      <c r="O1788" s="18">
        <v>500</v>
      </c>
      <c r="P1788" s="18" t="s">
        <v>163</v>
      </c>
      <c r="Q1788" s="18">
        <v>50</v>
      </c>
      <c r="R1788" s="18" t="s">
        <v>45</v>
      </c>
      <c r="S1788" s="37" t="s">
        <v>46</v>
      </c>
      <c r="T1788" s="18" t="s">
        <v>331</v>
      </c>
      <c r="U1788" s="37">
        <v>41.85</v>
      </c>
      <c r="V1788" s="37">
        <v>41.85</v>
      </c>
      <c r="W1788" s="37">
        <v>22.43</v>
      </c>
      <c r="X1788" s="18" t="s">
        <v>331</v>
      </c>
      <c r="Y1788" s="39"/>
      <c r="Z1788" s="16">
        <v>0</v>
      </c>
      <c r="AA1788" s="36">
        <v>37.44</v>
      </c>
      <c r="AB1788" s="36"/>
      <c r="AC1788" s="36">
        <v>37.44</v>
      </c>
      <c r="AD1788" s="70">
        <f t="shared" si="393"/>
        <v>40.535200000000003</v>
      </c>
      <c r="AE1788" s="70">
        <f t="shared" si="394"/>
        <v>50.669000000000004</v>
      </c>
      <c r="AF1788" s="70">
        <f t="shared" si="395"/>
        <v>54.72252000000001</v>
      </c>
      <c r="AG1788" s="36">
        <f t="shared" si="396"/>
        <v>40.53</v>
      </c>
      <c r="AH1788" s="36">
        <f t="shared" si="397"/>
        <v>50.66</v>
      </c>
      <c r="AI1788" s="36">
        <f t="shared" si="398"/>
        <v>54.72</v>
      </c>
      <c r="AJ1788" s="40">
        <v>42496</v>
      </c>
      <c r="AK1788" s="40">
        <v>42549</v>
      </c>
      <c r="AL1788" s="22"/>
      <c r="AM1788" s="20" t="s">
        <v>184</v>
      </c>
      <c r="AN1788" s="20"/>
      <c r="AO1788" s="20" t="s">
        <v>6583</v>
      </c>
      <c r="AP1788" s="20"/>
      <c r="AQ1788" s="20"/>
      <c r="AR1788" s="22"/>
      <c r="AS1788" s="46">
        <v>42622</v>
      </c>
      <c r="AT1788" s="173"/>
    </row>
    <row r="1789" spans="1:46" ht="47.25" customHeight="1">
      <c r="A1789" s="16">
        <v>8697936093767</v>
      </c>
      <c r="B1789" s="16" t="s">
        <v>5344</v>
      </c>
      <c r="C1789" s="16" t="s">
        <v>5345</v>
      </c>
      <c r="D1789" s="17" t="s">
        <v>38</v>
      </c>
      <c r="E1789" s="18" t="s">
        <v>38</v>
      </c>
      <c r="F1789" s="18">
        <v>0</v>
      </c>
      <c r="G1789" s="18">
        <v>1</v>
      </c>
      <c r="H1789" s="18">
        <v>1</v>
      </c>
      <c r="I1789" s="18"/>
      <c r="J1789" s="18"/>
      <c r="K1789" s="18"/>
      <c r="L1789" s="19" t="s">
        <v>8562</v>
      </c>
      <c r="M1789" s="19" t="s">
        <v>370</v>
      </c>
      <c r="N1789" s="18" t="s">
        <v>502</v>
      </c>
      <c r="O1789" s="18">
        <v>500</v>
      </c>
      <c r="P1789" s="18" t="s">
        <v>163</v>
      </c>
      <c r="Q1789" s="18">
        <v>50</v>
      </c>
      <c r="R1789" s="18" t="s">
        <v>45</v>
      </c>
      <c r="S1789" s="37" t="s">
        <v>46</v>
      </c>
      <c r="T1789" s="18" t="s">
        <v>331</v>
      </c>
      <c r="U1789" s="37">
        <v>41.85</v>
      </c>
      <c r="V1789" s="37">
        <v>41.85</v>
      </c>
      <c r="W1789" s="37">
        <v>22.43</v>
      </c>
      <c r="X1789" s="18" t="s">
        <v>331</v>
      </c>
      <c r="Y1789" s="39"/>
      <c r="Z1789" s="16">
        <v>0</v>
      </c>
      <c r="AA1789" s="36">
        <v>37.44</v>
      </c>
      <c r="AB1789" s="36"/>
      <c r="AC1789" s="36">
        <v>37.44</v>
      </c>
      <c r="AD1789" s="37">
        <f t="shared" si="393"/>
        <v>40.535200000000003</v>
      </c>
      <c r="AE1789" s="37">
        <f t="shared" si="394"/>
        <v>50.669000000000004</v>
      </c>
      <c r="AF1789" s="37">
        <f t="shared" si="395"/>
        <v>54.72252000000001</v>
      </c>
      <c r="AG1789" s="36">
        <f t="shared" si="396"/>
        <v>40.53</v>
      </c>
      <c r="AH1789" s="36">
        <f t="shared" si="397"/>
        <v>50.66</v>
      </c>
      <c r="AI1789" s="36">
        <f t="shared" si="398"/>
        <v>54.72</v>
      </c>
      <c r="AJ1789" s="40">
        <v>42496</v>
      </c>
      <c r="AK1789" s="40">
        <v>42549</v>
      </c>
      <c r="AL1789" s="22"/>
      <c r="AM1789" s="20" t="s">
        <v>184</v>
      </c>
      <c r="AN1789" s="20"/>
      <c r="AO1789" s="20" t="s">
        <v>6583</v>
      </c>
      <c r="AP1789" s="20"/>
      <c r="AQ1789" s="20"/>
      <c r="AR1789" s="22"/>
      <c r="AS1789" s="46">
        <v>42622</v>
      </c>
      <c r="AT1789" s="173"/>
    </row>
    <row r="1790" spans="1:46" ht="47.25" customHeight="1">
      <c r="A1790" s="16">
        <v>8697936033862</v>
      </c>
      <c r="B1790" s="16" t="s">
        <v>5344</v>
      </c>
      <c r="C1790" s="16" t="s">
        <v>5345</v>
      </c>
      <c r="D1790" s="17" t="s">
        <v>38</v>
      </c>
      <c r="E1790" s="18" t="s">
        <v>38</v>
      </c>
      <c r="F1790" s="18">
        <v>0</v>
      </c>
      <c r="G1790" s="18">
        <v>1</v>
      </c>
      <c r="H1790" s="18">
        <v>1</v>
      </c>
      <c r="I1790" s="18"/>
      <c r="J1790" s="18"/>
      <c r="K1790" s="18"/>
      <c r="L1790" s="19" t="s">
        <v>8565</v>
      </c>
      <c r="M1790" s="19" t="s">
        <v>370</v>
      </c>
      <c r="N1790" s="18" t="s">
        <v>502</v>
      </c>
      <c r="O1790" s="18">
        <v>1000</v>
      </c>
      <c r="P1790" s="18" t="s">
        <v>163</v>
      </c>
      <c r="Q1790" s="18">
        <v>50</v>
      </c>
      <c r="R1790" s="18" t="s">
        <v>45</v>
      </c>
      <c r="S1790" s="37" t="s">
        <v>46</v>
      </c>
      <c r="T1790" s="18" t="s">
        <v>331</v>
      </c>
      <c r="U1790" s="37">
        <v>87.59</v>
      </c>
      <c r="V1790" s="37">
        <v>87.59</v>
      </c>
      <c r="W1790" s="37">
        <v>45.05</v>
      </c>
      <c r="X1790" s="18" t="s">
        <v>331</v>
      </c>
      <c r="Y1790" s="39"/>
      <c r="Z1790" s="16">
        <v>0</v>
      </c>
      <c r="AA1790" s="36">
        <v>75.33</v>
      </c>
      <c r="AB1790" s="36"/>
      <c r="AC1790" s="36">
        <v>75.33</v>
      </c>
      <c r="AD1790" s="70">
        <f t="shared" si="393"/>
        <v>81.203100000000006</v>
      </c>
      <c r="AE1790" s="70">
        <f t="shared" si="394"/>
        <v>101.50387500000001</v>
      </c>
      <c r="AF1790" s="70">
        <f t="shared" si="395"/>
        <v>109.62418500000001</v>
      </c>
      <c r="AG1790" s="36">
        <f t="shared" si="396"/>
        <v>81.2</v>
      </c>
      <c r="AH1790" s="36">
        <f t="shared" si="397"/>
        <v>101.5</v>
      </c>
      <c r="AI1790" s="36">
        <f t="shared" si="398"/>
        <v>109.62</v>
      </c>
      <c r="AJ1790" s="40">
        <v>42496</v>
      </c>
      <c r="AK1790" s="40">
        <v>42549</v>
      </c>
      <c r="AL1790" s="22"/>
      <c r="AM1790" s="20" t="s">
        <v>184</v>
      </c>
      <c r="AN1790" s="20"/>
      <c r="AO1790" s="20" t="s">
        <v>6583</v>
      </c>
      <c r="AP1790" s="20"/>
      <c r="AQ1790" s="20"/>
      <c r="AR1790" s="22"/>
      <c r="AS1790" s="46">
        <v>42622</v>
      </c>
      <c r="AT1790" s="173"/>
    </row>
    <row r="1791" spans="1:46" ht="47.25" customHeight="1">
      <c r="A1791" s="16">
        <v>8697932031251</v>
      </c>
      <c r="B1791" s="16" t="s">
        <v>5344</v>
      </c>
      <c r="C1791" s="16" t="s">
        <v>5345</v>
      </c>
      <c r="D1791" s="17" t="s">
        <v>38</v>
      </c>
      <c r="E1791" s="18" t="s">
        <v>38</v>
      </c>
      <c r="F1791" s="18">
        <v>0</v>
      </c>
      <c r="G1791" s="18">
        <v>1</v>
      </c>
      <c r="H1791" s="18">
        <v>1</v>
      </c>
      <c r="I1791" s="18"/>
      <c r="J1791" s="18"/>
      <c r="K1791" s="18"/>
      <c r="L1791" s="19" t="s">
        <v>8565</v>
      </c>
      <c r="M1791" s="19" t="s">
        <v>370</v>
      </c>
      <c r="N1791" s="18" t="s">
        <v>1154</v>
      </c>
      <c r="O1791" s="18">
        <v>1000</v>
      </c>
      <c r="P1791" s="18" t="s">
        <v>163</v>
      </c>
      <c r="Q1791" s="18">
        <v>50</v>
      </c>
      <c r="R1791" s="18" t="s">
        <v>45</v>
      </c>
      <c r="S1791" s="37" t="s">
        <v>46</v>
      </c>
      <c r="T1791" s="18" t="s">
        <v>331</v>
      </c>
      <c r="U1791" s="37">
        <v>87.59</v>
      </c>
      <c r="V1791" s="37">
        <v>87.59</v>
      </c>
      <c r="W1791" s="37">
        <v>45.05</v>
      </c>
      <c r="X1791" s="18" t="s">
        <v>331</v>
      </c>
      <c r="Y1791" s="39"/>
      <c r="Z1791" s="16">
        <v>0</v>
      </c>
      <c r="AA1791" s="36">
        <v>75.33</v>
      </c>
      <c r="AB1791" s="36"/>
      <c r="AC1791" s="36">
        <v>75.33</v>
      </c>
      <c r="AD1791" s="70">
        <f t="shared" si="393"/>
        <v>81.203100000000006</v>
      </c>
      <c r="AE1791" s="70">
        <f t="shared" si="394"/>
        <v>101.50387500000001</v>
      </c>
      <c r="AF1791" s="70">
        <f t="shared" si="395"/>
        <v>109.62418500000001</v>
      </c>
      <c r="AG1791" s="36">
        <f t="shared" si="396"/>
        <v>81.2</v>
      </c>
      <c r="AH1791" s="36">
        <f t="shared" si="397"/>
        <v>101.5</v>
      </c>
      <c r="AI1791" s="36">
        <f t="shared" si="398"/>
        <v>109.62</v>
      </c>
      <c r="AJ1791" s="40">
        <v>42496</v>
      </c>
      <c r="AK1791" s="40">
        <v>42549</v>
      </c>
      <c r="AL1791" s="22"/>
      <c r="AM1791" s="20" t="s">
        <v>184</v>
      </c>
      <c r="AN1791" s="20"/>
      <c r="AO1791" s="20" t="s">
        <v>5723</v>
      </c>
      <c r="AP1791" s="20"/>
      <c r="AQ1791" s="20"/>
      <c r="AR1791" s="22"/>
      <c r="AS1791" s="46">
        <v>42622</v>
      </c>
      <c r="AT1791" s="173"/>
    </row>
    <row r="1792" spans="1:46" ht="47.25" customHeight="1">
      <c r="A1792" s="16">
        <v>8697936033824</v>
      </c>
      <c r="B1792" s="16" t="s">
        <v>5344</v>
      </c>
      <c r="C1792" s="16" t="s">
        <v>5345</v>
      </c>
      <c r="D1792" s="17" t="s">
        <v>38</v>
      </c>
      <c r="E1792" s="18" t="s">
        <v>38</v>
      </c>
      <c r="F1792" s="18">
        <v>0</v>
      </c>
      <c r="G1792" s="18">
        <v>1</v>
      </c>
      <c r="H1792" s="18">
        <v>1</v>
      </c>
      <c r="I1792" s="18"/>
      <c r="J1792" s="18"/>
      <c r="K1792" s="18"/>
      <c r="L1792" s="19" t="s">
        <v>8569</v>
      </c>
      <c r="M1792" s="19" t="s">
        <v>370</v>
      </c>
      <c r="N1792" s="18" t="s">
        <v>502</v>
      </c>
      <c r="O1792" s="18">
        <v>500</v>
      </c>
      <c r="P1792" s="18" t="s">
        <v>163</v>
      </c>
      <c r="Q1792" s="18">
        <v>50</v>
      </c>
      <c r="R1792" s="18" t="s">
        <v>45</v>
      </c>
      <c r="S1792" s="37" t="s">
        <v>46</v>
      </c>
      <c r="T1792" s="18" t="s">
        <v>331</v>
      </c>
      <c r="U1792" s="37">
        <v>41.85</v>
      </c>
      <c r="V1792" s="37">
        <v>41.85</v>
      </c>
      <c r="W1792" s="37">
        <v>22.43</v>
      </c>
      <c r="X1792" s="18" t="s">
        <v>331</v>
      </c>
      <c r="Y1792" s="39"/>
      <c r="Z1792" s="16">
        <v>0</v>
      </c>
      <c r="AA1792" s="36">
        <v>35.520000000000003</v>
      </c>
      <c r="AB1792" s="36"/>
      <c r="AC1792" s="36">
        <v>35.520000000000003</v>
      </c>
      <c r="AD1792" s="70">
        <f t="shared" si="393"/>
        <v>38.461600000000004</v>
      </c>
      <c r="AE1792" s="70">
        <f t="shared" si="394"/>
        <v>48.077000000000005</v>
      </c>
      <c r="AF1792" s="70">
        <f t="shared" si="395"/>
        <v>51.92316000000001</v>
      </c>
      <c r="AG1792" s="36">
        <f t="shared" si="396"/>
        <v>38.46</v>
      </c>
      <c r="AH1792" s="36">
        <f t="shared" si="397"/>
        <v>48.07</v>
      </c>
      <c r="AI1792" s="36">
        <f t="shared" si="398"/>
        <v>51.92</v>
      </c>
      <c r="AJ1792" s="40">
        <v>42419</v>
      </c>
      <c r="AK1792" s="40">
        <v>42422</v>
      </c>
      <c r="AL1792" s="22"/>
      <c r="AM1792" s="20" t="s">
        <v>184</v>
      </c>
      <c r="AN1792" s="20"/>
      <c r="AO1792" s="20" t="s">
        <v>6858</v>
      </c>
      <c r="AP1792" s="20"/>
      <c r="AQ1792" s="20"/>
      <c r="AR1792" s="22"/>
      <c r="AS1792" s="46">
        <v>42622</v>
      </c>
      <c r="AT1792" s="173"/>
    </row>
    <row r="1793" spans="1:46" ht="47.25" customHeight="1">
      <c r="A1793" s="16">
        <v>8697932031213</v>
      </c>
      <c r="B1793" s="16" t="s">
        <v>5344</v>
      </c>
      <c r="C1793" s="16" t="s">
        <v>5345</v>
      </c>
      <c r="D1793" s="17" t="s">
        <v>38</v>
      </c>
      <c r="E1793" s="18" t="s">
        <v>38</v>
      </c>
      <c r="F1793" s="18">
        <v>0</v>
      </c>
      <c r="G1793" s="18">
        <v>1</v>
      </c>
      <c r="H1793" s="18">
        <v>1</v>
      </c>
      <c r="I1793" s="18"/>
      <c r="J1793" s="18"/>
      <c r="K1793" s="18"/>
      <c r="L1793" s="19" t="s">
        <v>8569</v>
      </c>
      <c r="M1793" s="19" t="s">
        <v>370</v>
      </c>
      <c r="N1793" s="18" t="s">
        <v>1154</v>
      </c>
      <c r="O1793" s="18">
        <v>500</v>
      </c>
      <c r="P1793" s="18" t="s">
        <v>163</v>
      </c>
      <c r="Q1793" s="18">
        <v>50</v>
      </c>
      <c r="R1793" s="18" t="s">
        <v>45</v>
      </c>
      <c r="S1793" s="37" t="s">
        <v>46</v>
      </c>
      <c r="T1793" s="18" t="s">
        <v>331</v>
      </c>
      <c r="U1793" s="37">
        <v>41.85</v>
      </c>
      <c r="V1793" s="37">
        <v>41.85</v>
      </c>
      <c r="W1793" s="37">
        <v>22.43</v>
      </c>
      <c r="X1793" s="18" t="s">
        <v>331</v>
      </c>
      <c r="Y1793" s="39"/>
      <c r="Z1793" s="16">
        <v>0</v>
      </c>
      <c r="AA1793" s="36">
        <v>35.520000000000003</v>
      </c>
      <c r="AB1793" s="36"/>
      <c r="AC1793" s="36">
        <v>35.520000000000003</v>
      </c>
      <c r="AD1793" s="70">
        <f t="shared" si="393"/>
        <v>38.461600000000004</v>
      </c>
      <c r="AE1793" s="70">
        <f t="shared" si="394"/>
        <v>48.077000000000005</v>
      </c>
      <c r="AF1793" s="70">
        <f t="shared" si="395"/>
        <v>51.92316000000001</v>
      </c>
      <c r="AG1793" s="36">
        <f t="shared" si="396"/>
        <v>38.46</v>
      </c>
      <c r="AH1793" s="36">
        <f t="shared" si="397"/>
        <v>48.07</v>
      </c>
      <c r="AI1793" s="36">
        <f t="shared" si="398"/>
        <v>51.92</v>
      </c>
      <c r="AJ1793" s="40">
        <v>42419</v>
      </c>
      <c r="AK1793" s="40">
        <v>42422</v>
      </c>
      <c r="AL1793" s="22"/>
      <c r="AM1793" s="20" t="s">
        <v>184</v>
      </c>
      <c r="AN1793" s="20"/>
      <c r="AO1793" s="20" t="s">
        <v>10280</v>
      </c>
      <c r="AP1793" s="20"/>
      <c r="AQ1793" s="20"/>
      <c r="AR1793" s="22"/>
      <c r="AS1793" s="46">
        <v>42622</v>
      </c>
      <c r="AT1793" s="173"/>
    </row>
    <row r="1794" spans="1:46" ht="47.25" customHeight="1">
      <c r="A1794" s="16">
        <v>8697936033848</v>
      </c>
      <c r="B1794" s="16" t="s">
        <v>5344</v>
      </c>
      <c r="C1794" s="16" t="s">
        <v>5345</v>
      </c>
      <c r="D1794" s="17" t="s">
        <v>38</v>
      </c>
      <c r="E1794" s="18" t="s">
        <v>38</v>
      </c>
      <c r="F1794" s="18">
        <v>0</v>
      </c>
      <c r="G1794" s="18">
        <v>5</v>
      </c>
      <c r="H1794" s="18">
        <v>1</v>
      </c>
      <c r="I1794" s="18"/>
      <c r="J1794" s="18"/>
      <c r="K1794" s="18"/>
      <c r="L1794" s="19" t="s">
        <v>5899</v>
      </c>
      <c r="M1794" s="19" t="s">
        <v>370</v>
      </c>
      <c r="N1794" s="18" t="s">
        <v>502</v>
      </c>
      <c r="O1794" s="18">
        <v>750</v>
      </c>
      <c r="P1794" s="18" t="s">
        <v>163</v>
      </c>
      <c r="Q1794" s="18">
        <v>50</v>
      </c>
      <c r="R1794" s="18" t="s">
        <v>45</v>
      </c>
      <c r="S1794" s="37" t="s">
        <v>46</v>
      </c>
      <c r="T1794" s="18" t="s">
        <v>331</v>
      </c>
      <c r="U1794" s="37">
        <v>62.78</v>
      </c>
      <c r="V1794" s="37">
        <v>62.78</v>
      </c>
      <c r="W1794" s="37">
        <v>33.64</v>
      </c>
      <c r="X1794" s="18" t="s">
        <v>331</v>
      </c>
      <c r="Y1794" s="39"/>
      <c r="Z1794" s="16">
        <v>0</v>
      </c>
      <c r="AA1794" s="36">
        <v>71.180000000000007</v>
      </c>
      <c r="AB1794" s="36"/>
      <c r="AC1794" s="36">
        <v>71.180000000000007</v>
      </c>
      <c r="AD1794" s="70">
        <f t="shared" si="393"/>
        <v>76.762600000000006</v>
      </c>
      <c r="AE1794" s="70">
        <f t="shared" si="394"/>
        <v>95.953250000000011</v>
      </c>
      <c r="AF1794" s="70">
        <f t="shared" si="395"/>
        <v>103.62951000000002</v>
      </c>
      <c r="AG1794" s="36">
        <f t="shared" si="396"/>
        <v>76.760000000000005</v>
      </c>
      <c r="AH1794" s="36">
        <f t="shared" si="397"/>
        <v>95.95</v>
      </c>
      <c r="AI1794" s="36">
        <f t="shared" si="398"/>
        <v>103.62</v>
      </c>
      <c r="AJ1794" s="40">
        <v>42419</v>
      </c>
      <c r="AK1794" s="40">
        <v>42422</v>
      </c>
      <c r="AL1794" s="22"/>
      <c r="AM1794" s="20" t="s">
        <v>184</v>
      </c>
      <c r="AN1794" s="20"/>
      <c r="AO1794" s="20" t="s">
        <v>6409</v>
      </c>
      <c r="AP1794" s="20"/>
      <c r="AQ1794" s="20"/>
      <c r="AR1794" s="22"/>
      <c r="AS1794" s="46">
        <v>42622</v>
      </c>
      <c r="AT1794" s="173"/>
    </row>
    <row r="1795" spans="1:46" ht="47.25" customHeight="1">
      <c r="A1795" s="16">
        <v>8697932031237</v>
      </c>
      <c r="B1795" s="16" t="s">
        <v>5344</v>
      </c>
      <c r="C1795" s="16" t="s">
        <v>5345</v>
      </c>
      <c r="D1795" s="17" t="s">
        <v>38</v>
      </c>
      <c r="E1795" s="18" t="s">
        <v>38</v>
      </c>
      <c r="F1795" s="18">
        <v>0</v>
      </c>
      <c r="G1795" s="18">
        <v>5</v>
      </c>
      <c r="H1795" s="18">
        <v>1</v>
      </c>
      <c r="I1795" s="18"/>
      <c r="J1795" s="18"/>
      <c r="K1795" s="18"/>
      <c r="L1795" s="19" t="s">
        <v>5899</v>
      </c>
      <c r="M1795" s="19" t="s">
        <v>370</v>
      </c>
      <c r="N1795" s="18" t="s">
        <v>1154</v>
      </c>
      <c r="O1795" s="18">
        <v>750</v>
      </c>
      <c r="P1795" s="18" t="s">
        <v>163</v>
      </c>
      <c r="Q1795" s="18">
        <v>50</v>
      </c>
      <c r="R1795" s="18" t="s">
        <v>45</v>
      </c>
      <c r="S1795" s="37" t="s">
        <v>46</v>
      </c>
      <c r="T1795" s="18" t="s">
        <v>331</v>
      </c>
      <c r="U1795" s="37">
        <v>62.78</v>
      </c>
      <c r="V1795" s="37">
        <v>62.78</v>
      </c>
      <c r="W1795" s="37">
        <v>33.64</v>
      </c>
      <c r="X1795" s="18" t="s">
        <v>331</v>
      </c>
      <c r="Y1795" s="39"/>
      <c r="Z1795" s="16">
        <v>0</v>
      </c>
      <c r="AA1795" s="36">
        <v>71.180000000000007</v>
      </c>
      <c r="AB1795" s="36"/>
      <c r="AC1795" s="36">
        <v>71.180000000000007</v>
      </c>
      <c r="AD1795" s="70">
        <f t="shared" si="393"/>
        <v>76.762600000000006</v>
      </c>
      <c r="AE1795" s="70">
        <f t="shared" si="394"/>
        <v>95.953250000000011</v>
      </c>
      <c r="AF1795" s="70">
        <f t="shared" si="395"/>
        <v>103.62951000000002</v>
      </c>
      <c r="AG1795" s="36">
        <f t="shared" si="396"/>
        <v>76.760000000000005</v>
      </c>
      <c r="AH1795" s="36">
        <f t="shared" si="397"/>
        <v>95.95</v>
      </c>
      <c r="AI1795" s="36">
        <f t="shared" si="398"/>
        <v>103.62</v>
      </c>
      <c r="AJ1795" s="40">
        <v>42419</v>
      </c>
      <c r="AK1795" s="40">
        <v>42422</v>
      </c>
      <c r="AL1795" s="22"/>
      <c r="AM1795" s="20" t="s">
        <v>184</v>
      </c>
      <c r="AN1795" s="20"/>
      <c r="AO1795" s="20" t="s">
        <v>6409</v>
      </c>
      <c r="AP1795" s="20"/>
      <c r="AQ1795" s="20"/>
      <c r="AR1795" s="22"/>
      <c r="AS1795" s="46">
        <v>42622</v>
      </c>
      <c r="AT1795" s="173"/>
    </row>
    <row r="1796" spans="1:46" ht="47.25" customHeight="1">
      <c r="A1796" s="16">
        <v>8680881038297</v>
      </c>
      <c r="B1796" s="16" t="s">
        <v>5344</v>
      </c>
      <c r="C1796" s="16" t="s">
        <v>5345</v>
      </c>
      <c r="D1796" s="17" t="s">
        <v>38</v>
      </c>
      <c r="E1796" s="18" t="s">
        <v>38</v>
      </c>
      <c r="F1796" s="18">
        <v>0</v>
      </c>
      <c r="G1796" s="18">
        <v>5</v>
      </c>
      <c r="H1796" s="18">
        <v>1</v>
      </c>
      <c r="I1796" s="18"/>
      <c r="J1796" s="18"/>
      <c r="K1796" s="18"/>
      <c r="L1796" s="19" t="s">
        <v>5899</v>
      </c>
      <c r="M1796" s="19" t="s">
        <v>370</v>
      </c>
      <c r="N1796" s="18" t="s">
        <v>3357</v>
      </c>
      <c r="O1796" s="18">
        <v>750</v>
      </c>
      <c r="P1796" s="18" t="s">
        <v>163</v>
      </c>
      <c r="Q1796" s="18">
        <v>50</v>
      </c>
      <c r="R1796" s="18" t="s">
        <v>45</v>
      </c>
      <c r="S1796" s="37" t="s">
        <v>46</v>
      </c>
      <c r="T1796" s="18" t="s">
        <v>331</v>
      </c>
      <c r="U1796" s="38">
        <v>31.42</v>
      </c>
      <c r="V1796" s="38">
        <v>62.78</v>
      </c>
      <c r="W1796" s="38">
        <v>31.42</v>
      </c>
      <c r="X1796" s="18" t="s">
        <v>331</v>
      </c>
      <c r="Y1796" s="39"/>
      <c r="Z1796" s="16">
        <v>0</v>
      </c>
      <c r="AA1796" s="45">
        <v>66.5</v>
      </c>
      <c r="AB1796" s="36"/>
      <c r="AC1796" s="36">
        <v>66.5</v>
      </c>
      <c r="AD1796" s="38">
        <f t="shared" si="393"/>
        <v>71.754999999999995</v>
      </c>
      <c r="AE1796" s="38">
        <f t="shared" si="394"/>
        <v>89.693749999999994</v>
      </c>
      <c r="AF1796" s="38">
        <f t="shared" si="395"/>
        <v>96.869249999999994</v>
      </c>
      <c r="AG1796" s="36">
        <f t="shared" si="396"/>
        <v>71.75</v>
      </c>
      <c r="AH1796" s="36">
        <f t="shared" si="397"/>
        <v>89.69</v>
      </c>
      <c r="AI1796" s="36">
        <f t="shared" si="398"/>
        <v>96.86</v>
      </c>
      <c r="AJ1796" s="40">
        <v>42762</v>
      </c>
      <c r="AK1796" s="40">
        <v>42766</v>
      </c>
      <c r="AL1796" s="18"/>
      <c r="AM1796" s="20" t="s">
        <v>184</v>
      </c>
      <c r="AN1796" s="20"/>
      <c r="AO1796" s="20" t="s">
        <v>6409</v>
      </c>
      <c r="AP1796" s="20"/>
      <c r="AQ1796" s="20"/>
      <c r="AR1796" s="22"/>
      <c r="AS1796" s="46">
        <v>42622</v>
      </c>
      <c r="AT1796" s="173"/>
    </row>
    <row r="1797" spans="1:46" ht="47.25" customHeight="1">
      <c r="A1797" s="16">
        <v>8699578652418</v>
      </c>
      <c r="B1797" s="16" t="s">
        <v>2432</v>
      </c>
      <c r="C1797" s="16" t="s">
        <v>2433</v>
      </c>
      <c r="D1797" s="17" t="s">
        <v>323</v>
      </c>
      <c r="E1797" s="18" t="s">
        <v>323</v>
      </c>
      <c r="F1797" s="18">
        <v>6</v>
      </c>
      <c r="G1797" s="18">
        <v>1</v>
      </c>
      <c r="H1797" s="18">
        <v>2</v>
      </c>
      <c r="I1797" s="18"/>
      <c r="J1797" s="18"/>
      <c r="K1797" s="18"/>
      <c r="L1797" s="19" t="s">
        <v>10253</v>
      </c>
      <c r="M1797" s="19" t="s">
        <v>1582</v>
      </c>
      <c r="N1797" s="18" t="s">
        <v>586</v>
      </c>
      <c r="O1797" s="18">
        <v>0.5</v>
      </c>
      <c r="P1797" s="18" t="s">
        <v>163</v>
      </c>
      <c r="Q1797" s="18">
        <v>200</v>
      </c>
      <c r="R1797" s="18" t="s">
        <v>95</v>
      </c>
      <c r="S1797" s="37" t="s">
        <v>46</v>
      </c>
      <c r="T1797" s="18" t="s">
        <v>238</v>
      </c>
      <c r="U1797" s="38">
        <v>3.89</v>
      </c>
      <c r="V1797" s="38">
        <v>3.89</v>
      </c>
      <c r="W1797" s="38">
        <v>2.33</v>
      </c>
      <c r="X1797" s="18" t="s">
        <v>238</v>
      </c>
      <c r="Y1797" s="39"/>
      <c r="Z1797" s="16">
        <v>0</v>
      </c>
      <c r="AA1797" s="45">
        <v>5.45</v>
      </c>
      <c r="AB1797" s="36"/>
      <c r="AC1797" s="36">
        <v>5.45</v>
      </c>
      <c r="AD1797" s="38">
        <f t="shared" si="393"/>
        <v>5.940500000000001</v>
      </c>
      <c r="AE1797" s="38">
        <f t="shared" si="394"/>
        <v>7.425625000000001</v>
      </c>
      <c r="AF1797" s="38">
        <f t="shared" si="395"/>
        <v>8.0196750000000012</v>
      </c>
      <c r="AG1797" s="36">
        <f t="shared" si="396"/>
        <v>5.94</v>
      </c>
      <c r="AH1797" s="36">
        <f t="shared" si="397"/>
        <v>7.42</v>
      </c>
      <c r="AI1797" s="36">
        <f t="shared" si="398"/>
        <v>8.01</v>
      </c>
      <c r="AJ1797" s="40">
        <v>42783</v>
      </c>
      <c r="AK1797" s="40">
        <v>42786</v>
      </c>
      <c r="AL1797" s="17"/>
      <c r="AM1797" s="20" t="s">
        <v>10254</v>
      </c>
      <c r="AN1797" s="20"/>
      <c r="AO1797" s="20" t="s">
        <v>6409</v>
      </c>
      <c r="AP1797" s="20"/>
      <c r="AQ1797" s="20"/>
      <c r="AR1797" s="22"/>
      <c r="AS1797" s="46">
        <v>42622</v>
      </c>
      <c r="AT1797" s="173"/>
    </row>
    <row r="1798" spans="1:46" ht="47.25" customHeight="1">
      <c r="A1798" s="16">
        <v>8697936090490</v>
      </c>
      <c r="B1798" s="16" t="s">
        <v>588</v>
      </c>
      <c r="C1798" s="16" t="s">
        <v>589</v>
      </c>
      <c r="D1798" s="17" t="s">
        <v>38</v>
      </c>
      <c r="E1798" s="18" t="s">
        <v>38</v>
      </c>
      <c r="F1798" s="18">
        <v>0</v>
      </c>
      <c r="G1798" s="18">
        <v>5</v>
      </c>
      <c r="H1798" s="18">
        <v>1</v>
      </c>
      <c r="I1798" s="18"/>
      <c r="J1798" s="18"/>
      <c r="K1798" s="18"/>
      <c r="L1798" s="19" t="s">
        <v>8506</v>
      </c>
      <c r="M1798" s="19" t="s">
        <v>145</v>
      </c>
      <c r="N1798" s="18" t="s">
        <v>4730</v>
      </c>
      <c r="O1798" s="18" t="s">
        <v>6480</v>
      </c>
      <c r="P1798" s="18" t="s">
        <v>163</v>
      </c>
      <c r="Q1798" s="18">
        <v>30</v>
      </c>
      <c r="R1798" s="18" t="s">
        <v>45</v>
      </c>
      <c r="S1798" s="37" t="s">
        <v>46</v>
      </c>
      <c r="T1798" s="18" t="s">
        <v>6826</v>
      </c>
      <c r="U1798" s="37">
        <v>26.74</v>
      </c>
      <c r="V1798" s="37">
        <v>26.74</v>
      </c>
      <c r="W1798" s="37">
        <v>16.04</v>
      </c>
      <c r="X1798" s="18" t="s">
        <v>6826</v>
      </c>
      <c r="Y1798" s="39"/>
      <c r="Z1798" s="16">
        <v>0</v>
      </c>
      <c r="AA1798" s="36">
        <v>23.89</v>
      </c>
      <c r="AB1798" s="36"/>
      <c r="AC1798" s="36">
        <v>23.89</v>
      </c>
      <c r="AD1798" s="70">
        <f t="shared" si="393"/>
        <v>25.901200000000003</v>
      </c>
      <c r="AE1798" s="70">
        <f t="shared" si="394"/>
        <v>32.376500000000007</v>
      </c>
      <c r="AF1798" s="70">
        <f t="shared" si="395"/>
        <v>34.966620000000013</v>
      </c>
      <c r="AG1798" s="36">
        <f t="shared" si="396"/>
        <v>25.9</v>
      </c>
      <c r="AH1798" s="36">
        <f t="shared" si="397"/>
        <v>32.369999999999997</v>
      </c>
      <c r="AI1798" s="36">
        <f t="shared" si="398"/>
        <v>34.96</v>
      </c>
      <c r="AJ1798" s="40">
        <v>42419</v>
      </c>
      <c r="AK1798" s="40">
        <v>42422</v>
      </c>
      <c r="AL1798" s="22"/>
      <c r="AM1798" s="20" t="s">
        <v>184</v>
      </c>
      <c r="AN1798" s="20"/>
      <c r="AO1798" s="20" t="s">
        <v>5996</v>
      </c>
      <c r="AP1798" s="20"/>
      <c r="AQ1798" s="20"/>
      <c r="AR1798" s="22"/>
      <c r="AS1798" s="46">
        <v>42636</v>
      </c>
      <c r="AT1798" s="173"/>
    </row>
    <row r="1799" spans="1:46" ht="47.25" customHeight="1">
      <c r="A1799" s="16">
        <v>8697936090506</v>
      </c>
      <c r="B1799" s="16" t="s">
        <v>588</v>
      </c>
      <c r="C1799" s="16" t="s">
        <v>589</v>
      </c>
      <c r="D1799" s="17" t="s">
        <v>38</v>
      </c>
      <c r="E1799" s="18" t="s">
        <v>38</v>
      </c>
      <c r="F1799" s="18">
        <v>0</v>
      </c>
      <c r="G1799" s="18">
        <v>5</v>
      </c>
      <c r="H1799" s="18">
        <v>1</v>
      </c>
      <c r="I1799" s="18"/>
      <c r="J1799" s="18"/>
      <c r="K1799" s="18"/>
      <c r="L1799" s="19" t="s">
        <v>8509</v>
      </c>
      <c r="M1799" s="19" t="s">
        <v>145</v>
      </c>
      <c r="N1799" s="18" t="s">
        <v>4730</v>
      </c>
      <c r="O1799" s="18" t="s">
        <v>6480</v>
      </c>
      <c r="P1799" s="18" t="s">
        <v>163</v>
      </c>
      <c r="Q1799" s="18">
        <v>90</v>
      </c>
      <c r="R1799" s="18" t="s">
        <v>45</v>
      </c>
      <c r="S1799" s="37" t="s">
        <v>46</v>
      </c>
      <c r="T1799" s="18" t="s">
        <v>6826</v>
      </c>
      <c r="U1799" s="37">
        <v>80.25</v>
      </c>
      <c r="V1799" s="37">
        <v>80.25</v>
      </c>
      <c r="W1799" s="37">
        <v>48.15</v>
      </c>
      <c r="X1799" s="18" t="s">
        <v>6826</v>
      </c>
      <c r="Y1799" s="39"/>
      <c r="Z1799" s="16">
        <v>0</v>
      </c>
      <c r="AA1799" s="36">
        <v>79.38</v>
      </c>
      <c r="AB1799" s="36"/>
      <c r="AC1799" s="36">
        <v>79.38</v>
      </c>
      <c r="AD1799" s="70">
        <f t="shared" si="393"/>
        <v>85.536599999999993</v>
      </c>
      <c r="AE1799" s="70">
        <f t="shared" si="394"/>
        <v>106.92075</v>
      </c>
      <c r="AF1799" s="70">
        <f t="shared" si="395"/>
        <v>115.47441000000001</v>
      </c>
      <c r="AG1799" s="36">
        <f t="shared" si="396"/>
        <v>85.53</v>
      </c>
      <c r="AH1799" s="36">
        <f t="shared" si="397"/>
        <v>106.92</v>
      </c>
      <c r="AI1799" s="36">
        <f t="shared" si="398"/>
        <v>115.47</v>
      </c>
      <c r="AJ1799" s="40">
        <v>42419</v>
      </c>
      <c r="AK1799" s="40">
        <v>42422</v>
      </c>
      <c r="AL1799" s="22"/>
      <c r="AM1799" s="20" t="s">
        <v>184</v>
      </c>
      <c r="AN1799" s="20"/>
      <c r="AO1799" s="20" t="s">
        <v>9443</v>
      </c>
      <c r="AP1799" s="20"/>
      <c r="AQ1799" s="20"/>
      <c r="AR1799" s="22"/>
      <c r="AS1799" s="46">
        <v>42636</v>
      </c>
      <c r="AT1799" s="173"/>
    </row>
    <row r="1800" spans="1:46" ht="47.25" customHeight="1">
      <c r="A1800" s="16">
        <v>8697933550935</v>
      </c>
      <c r="B1800" s="16" t="s">
        <v>8573</v>
      </c>
      <c r="C1800" s="16" t="s">
        <v>8574</v>
      </c>
      <c r="D1800" s="17" t="s">
        <v>38</v>
      </c>
      <c r="E1800" s="18" t="s">
        <v>38</v>
      </c>
      <c r="F1800" s="18">
        <v>0</v>
      </c>
      <c r="G1800" s="18">
        <v>2</v>
      </c>
      <c r="H1800" s="18">
        <v>3</v>
      </c>
      <c r="I1800" s="18"/>
      <c r="J1800" s="18"/>
      <c r="K1800" s="18"/>
      <c r="L1800" s="19" t="s">
        <v>1801</v>
      </c>
      <c r="M1800" s="19" t="s">
        <v>1802</v>
      </c>
      <c r="N1800" s="18" t="s">
        <v>1900</v>
      </c>
      <c r="O1800" s="18">
        <v>100</v>
      </c>
      <c r="P1800" s="18" t="s">
        <v>470</v>
      </c>
      <c r="Q1800" s="18"/>
      <c r="R1800" s="18" t="s">
        <v>45</v>
      </c>
      <c r="S1800" s="37" t="s">
        <v>46</v>
      </c>
      <c r="T1800" s="37" t="s">
        <v>53</v>
      </c>
      <c r="U1800" s="37">
        <v>8.81</v>
      </c>
      <c r="V1800" s="37">
        <v>8.81</v>
      </c>
      <c r="W1800" s="37">
        <v>8.81</v>
      </c>
      <c r="X1800" s="37" t="s">
        <v>53</v>
      </c>
      <c r="Y1800" s="39"/>
      <c r="Z1800" s="16">
        <v>0</v>
      </c>
      <c r="AA1800" s="36">
        <v>18.62</v>
      </c>
      <c r="AB1800" s="36"/>
      <c r="AC1800" s="36">
        <v>18.62</v>
      </c>
      <c r="AD1800" s="70">
        <f t="shared" si="393"/>
        <v>20.209600000000002</v>
      </c>
      <c r="AE1800" s="70">
        <f t="shared" si="394"/>
        <v>25.262</v>
      </c>
      <c r="AF1800" s="70">
        <f t="shared" si="395"/>
        <v>27.282960000000003</v>
      </c>
      <c r="AG1800" s="36">
        <f t="shared" si="396"/>
        <v>20.2</v>
      </c>
      <c r="AH1800" s="36">
        <f t="shared" si="397"/>
        <v>25.26</v>
      </c>
      <c r="AI1800" s="36">
        <f t="shared" si="398"/>
        <v>27.28</v>
      </c>
      <c r="AJ1800" s="40">
        <v>42419</v>
      </c>
      <c r="AK1800" s="40">
        <v>42422</v>
      </c>
      <c r="AL1800" s="22"/>
      <c r="AM1800" s="20" t="s">
        <v>184</v>
      </c>
      <c r="AN1800" s="20"/>
      <c r="AO1800" s="20" t="s">
        <v>9450</v>
      </c>
      <c r="AP1800" s="20"/>
      <c r="AQ1800" s="20"/>
      <c r="AR1800" s="22"/>
      <c r="AS1800" s="46">
        <v>42643</v>
      </c>
      <c r="AT1800" s="173"/>
    </row>
    <row r="1801" spans="1:46" ht="47.25" customHeight="1">
      <c r="A1801" s="16">
        <v>8697929090261</v>
      </c>
      <c r="B1801" s="16" t="s">
        <v>4094</v>
      </c>
      <c r="C1801" s="16" t="s">
        <v>4095</v>
      </c>
      <c r="D1801" s="17" t="s">
        <v>38</v>
      </c>
      <c r="E1801" s="18" t="s">
        <v>38</v>
      </c>
      <c r="F1801" s="18">
        <v>0</v>
      </c>
      <c r="G1801" s="18">
        <v>5</v>
      </c>
      <c r="H1801" s="18">
        <v>1</v>
      </c>
      <c r="I1801" s="18"/>
      <c r="J1801" s="18"/>
      <c r="K1801" s="18"/>
      <c r="L1801" s="19" t="s">
        <v>9532</v>
      </c>
      <c r="M1801" s="19" t="s">
        <v>541</v>
      </c>
      <c r="N1801" s="18" t="s">
        <v>162</v>
      </c>
      <c r="O1801" s="18">
        <v>750</v>
      </c>
      <c r="P1801" s="18" t="s">
        <v>163</v>
      </c>
      <c r="Q1801" s="18">
        <v>7</v>
      </c>
      <c r="R1801" s="18" t="s">
        <v>45</v>
      </c>
      <c r="S1801" s="37" t="s">
        <v>46</v>
      </c>
      <c r="T1801" s="18" t="s">
        <v>222</v>
      </c>
      <c r="U1801" s="37">
        <v>10.47</v>
      </c>
      <c r="V1801" s="37">
        <v>27.05</v>
      </c>
      <c r="W1801" s="37">
        <v>10.47</v>
      </c>
      <c r="X1801" s="18" t="s">
        <v>222</v>
      </c>
      <c r="Y1801" s="39"/>
      <c r="Z1801" s="16">
        <v>0</v>
      </c>
      <c r="AA1801" s="36">
        <v>22.16</v>
      </c>
      <c r="AB1801" s="36"/>
      <c r="AC1801" s="36">
        <v>22.16</v>
      </c>
      <c r="AD1801" s="37">
        <f t="shared" si="393"/>
        <v>24.032800000000002</v>
      </c>
      <c r="AE1801" s="37">
        <f t="shared" si="394"/>
        <v>30.041000000000004</v>
      </c>
      <c r="AF1801" s="37">
        <f t="shared" si="395"/>
        <v>32.444280000000006</v>
      </c>
      <c r="AG1801" s="36">
        <f t="shared" si="396"/>
        <v>24.03</v>
      </c>
      <c r="AH1801" s="36">
        <f t="shared" si="397"/>
        <v>30.04</v>
      </c>
      <c r="AI1801" s="36">
        <f t="shared" si="398"/>
        <v>32.44</v>
      </c>
      <c r="AJ1801" s="40">
        <v>42622</v>
      </c>
      <c r="AK1801" s="40">
        <v>42626</v>
      </c>
      <c r="AL1801" s="22"/>
      <c r="AM1801" s="20" t="s">
        <v>184</v>
      </c>
      <c r="AN1801" s="20"/>
      <c r="AO1801" s="20" t="s">
        <v>9447</v>
      </c>
      <c r="AP1801" s="20"/>
      <c r="AQ1801" s="20"/>
      <c r="AR1801" s="22"/>
      <c r="AS1801" s="46">
        <v>42643</v>
      </c>
      <c r="AT1801" s="173"/>
    </row>
    <row r="1802" spans="1:46" ht="47.25" customHeight="1">
      <c r="A1802" s="16">
        <v>8699516091767</v>
      </c>
      <c r="B1802" s="17" t="s">
        <v>4094</v>
      </c>
      <c r="C1802" s="17"/>
      <c r="D1802" s="17" t="s">
        <v>38</v>
      </c>
      <c r="E1802" s="18" t="s">
        <v>38</v>
      </c>
      <c r="F1802" s="18">
        <v>0</v>
      </c>
      <c r="G1802" s="18">
        <v>1</v>
      </c>
      <c r="H1802" s="18">
        <v>1</v>
      </c>
      <c r="I1802" s="18"/>
      <c r="J1802" s="18"/>
      <c r="K1802" s="18"/>
      <c r="L1802" s="19" t="s">
        <v>10354</v>
      </c>
      <c r="M1802" s="19" t="s">
        <v>541</v>
      </c>
      <c r="N1802" s="18" t="s">
        <v>5066</v>
      </c>
      <c r="O1802" s="18">
        <v>500</v>
      </c>
      <c r="P1802" s="18" t="s">
        <v>163</v>
      </c>
      <c r="Q1802" s="18">
        <v>7</v>
      </c>
      <c r="R1802" s="18" t="s">
        <v>45</v>
      </c>
      <c r="S1802" s="37" t="s">
        <v>46</v>
      </c>
      <c r="T1802" s="37"/>
      <c r="U1802" s="37"/>
      <c r="V1802" s="37">
        <v>0</v>
      </c>
      <c r="W1802" s="37">
        <v>0</v>
      </c>
      <c r="X1802" s="18"/>
      <c r="Y1802" s="18"/>
      <c r="Z1802" s="18"/>
      <c r="AA1802" s="18"/>
      <c r="AB1802" s="18"/>
      <c r="AC1802" s="37">
        <v>0</v>
      </c>
      <c r="AD1802" s="37"/>
      <c r="AE1802" s="37"/>
      <c r="AF1802" s="37"/>
      <c r="AG1802" s="37">
        <v>0</v>
      </c>
      <c r="AH1802" s="37">
        <v>0</v>
      </c>
      <c r="AI1802" s="37">
        <v>0</v>
      </c>
      <c r="AJ1802" s="40">
        <v>42405</v>
      </c>
      <c r="AK1802" s="40">
        <v>42409</v>
      </c>
      <c r="AL1802" s="46"/>
      <c r="AM1802" s="46"/>
      <c r="AN1802" s="46"/>
      <c r="AO1802" s="20" t="s">
        <v>6433</v>
      </c>
      <c r="AP1802" s="20"/>
      <c r="AQ1802" s="20"/>
      <c r="AR1802" s="22"/>
      <c r="AS1802" s="46">
        <v>42643</v>
      </c>
      <c r="AT1802" s="173"/>
    </row>
    <row r="1803" spans="1:46" ht="47.25" customHeight="1">
      <c r="A1803" s="16">
        <v>8699516091774</v>
      </c>
      <c r="B1803" s="17" t="s">
        <v>4094</v>
      </c>
      <c r="C1803" s="17"/>
      <c r="D1803" s="17" t="s">
        <v>38</v>
      </c>
      <c r="E1803" s="18" t="s">
        <v>38</v>
      </c>
      <c r="F1803" s="18">
        <v>0</v>
      </c>
      <c r="G1803" s="18">
        <v>5</v>
      </c>
      <c r="H1803" s="18">
        <v>1</v>
      </c>
      <c r="I1803" s="18"/>
      <c r="J1803" s="18"/>
      <c r="K1803" s="18"/>
      <c r="L1803" s="19" t="s">
        <v>10353</v>
      </c>
      <c r="M1803" s="19" t="s">
        <v>541</v>
      </c>
      <c r="N1803" s="18" t="s">
        <v>5066</v>
      </c>
      <c r="O1803" s="18">
        <v>750</v>
      </c>
      <c r="P1803" s="18" t="s">
        <v>163</v>
      </c>
      <c r="Q1803" s="18">
        <v>7</v>
      </c>
      <c r="R1803" s="18" t="s">
        <v>45</v>
      </c>
      <c r="S1803" s="37" t="s">
        <v>46</v>
      </c>
      <c r="T1803" s="37"/>
      <c r="U1803" s="37"/>
      <c r="V1803" s="37">
        <v>0</v>
      </c>
      <c r="W1803" s="37">
        <v>0</v>
      </c>
      <c r="X1803" s="18"/>
      <c r="Y1803" s="18"/>
      <c r="Z1803" s="18"/>
      <c r="AA1803" s="18"/>
      <c r="AB1803" s="18"/>
      <c r="AC1803" s="37">
        <v>0</v>
      </c>
      <c r="AD1803" s="37"/>
      <c r="AE1803" s="37"/>
      <c r="AF1803" s="37"/>
      <c r="AG1803" s="37">
        <v>0</v>
      </c>
      <c r="AH1803" s="37">
        <v>0</v>
      </c>
      <c r="AI1803" s="37">
        <v>0</v>
      </c>
      <c r="AJ1803" s="40">
        <v>42405</v>
      </c>
      <c r="AK1803" s="40">
        <v>42409</v>
      </c>
      <c r="AL1803" s="46"/>
      <c r="AM1803" s="46"/>
      <c r="AN1803" s="46"/>
      <c r="AO1803" s="20" t="s">
        <v>3502</v>
      </c>
      <c r="AP1803" s="20"/>
      <c r="AQ1803" s="20"/>
      <c r="AR1803" s="22"/>
      <c r="AS1803" s="46">
        <v>42643</v>
      </c>
      <c r="AT1803" s="173"/>
    </row>
    <row r="1804" spans="1:46" ht="47.25" customHeight="1">
      <c r="A1804" s="16">
        <v>8699530090203</v>
      </c>
      <c r="B1804" s="16" t="s">
        <v>4094</v>
      </c>
      <c r="C1804" s="16" t="s">
        <v>4095</v>
      </c>
      <c r="D1804" s="17" t="s">
        <v>38</v>
      </c>
      <c r="E1804" s="18" t="s">
        <v>38</v>
      </c>
      <c r="F1804" s="18">
        <v>0</v>
      </c>
      <c r="G1804" s="18">
        <v>1</v>
      </c>
      <c r="H1804" s="18">
        <v>1</v>
      </c>
      <c r="I1804" s="18"/>
      <c r="J1804" s="18"/>
      <c r="K1804" s="18"/>
      <c r="L1804" s="19" t="s">
        <v>8524</v>
      </c>
      <c r="M1804" s="19" t="s">
        <v>541</v>
      </c>
      <c r="N1804" s="18" t="s">
        <v>255</v>
      </c>
      <c r="O1804" s="18">
        <v>500</v>
      </c>
      <c r="P1804" s="18" t="s">
        <v>163</v>
      </c>
      <c r="Q1804" s="18">
        <v>7</v>
      </c>
      <c r="R1804" s="18" t="s">
        <v>45</v>
      </c>
      <c r="S1804" s="37" t="s">
        <v>46</v>
      </c>
      <c r="T1804" s="18" t="s">
        <v>557</v>
      </c>
      <c r="U1804" s="37">
        <v>18.059999999999999</v>
      </c>
      <c r="V1804" s="37">
        <v>18.059999999999999</v>
      </c>
      <c r="W1804" s="37">
        <v>8</v>
      </c>
      <c r="X1804" s="18" t="s">
        <v>557</v>
      </c>
      <c r="Y1804" s="39"/>
      <c r="Z1804" s="16">
        <v>0</v>
      </c>
      <c r="AA1804" s="36">
        <v>16.91</v>
      </c>
      <c r="AB1804" s="36"/>
      <c r="AC1804" s="36">
        <v>16.91</v>
      </c>
      <c r="AD1804" s="70">
        <f>IF(Z1804=2,AC1804*1.08,IF(AC1804&lt;=10,(AC1804*1.09),IF(AC1804&lt;=50,(10*1.09)+((AC1804-10)*1.08),IF(AC1804&lt;=100,(10*1.09)+((50-10)*1.08)+((AC1804-50)*1.07),IF(AC1804&lt;=200,(10*1.09)+((50-10)*1.08)+((100-50)*1.07)+((AC1804-100)*1.04),(10*1.09)+((50-10)*1.08)+((100-50)*1.07)+((200-100)*1.04)+((AC1804-200)*1.02))))))</f>
        <v>18.3628</v>
      </c>
      <c r="AE1804" s="70">
        <f>IF(Z1804=1,AD1804*1.08,IF(Z1804=2,0,IF(AC1804&lt;=100,(AD1804*1.25),IF(AC1804&lt;=200,134.5+((AC1804-100)*1.04*1.16),255.14+((AC1804-200)*1.02*1.12)))))</f>
        <v>22.953499999999998</v>
      </c>
      <c r="AF1804" s="70">
        <f>IF(Z1804=1,0,(AE1804*1.08))</f>
        <v>24.78978</v>
      </c>
      <c r="AG1804" s="36">
        <f>TRUNC(AD1804,2)</f>
        <v>18.36</v>
      </c>
      <c r="AH1804" s="36">
        <f>TRUNC(AE1804,2)</f>
        <v>22.95</v>
      </c>
      <c r="AI1804" s="36">
        <f>TRUNC(AF1804,2)</f>
        <v>24.78</v>
      </c>
      <c r="AJ1804" s="40">
        <v>42419</v>
      </c>
      <c r="AK1804" s="40">
        <v>42422</v>
      </c>
      <c r="AL1804" s="22"/>
      <c r="AM1804" s="20" t="s">
        <v>184</v>
      </c>
      <c r="AN1804" s="20"/>
      <c r="AO1804" s="20" t="s">
        <v>9948</v>
      </c>
      <c r="AP1804" s="20"/>
      <c r="AQ1804" s="20"/>
      <c r="AR1804" s="22"/>
      <c r="AS1804" s="46">
        <v>42643</v>
      </c>
      <c r="AT1804" s="173"/>
    </row>
    <row r="1805" spans="1:46" ht="47.25" customHeight="1">
      <c r="A1805" s="16">
        <v>8699638095025</v>
      </c>
      <c r="B1805" s="16" t="s">
        <v>7075</v>
      </c>
      <c r="C1805" s="16" t="s">
        <v>7076</v>
      </c>
      <c r="D1805" s="17" t="s">
        <v>323</v>
      </c>
      <c r="E1805" s="18" t="s">
        <v>323</v>
      </c>
      <c r="F1805" s="18">
        <v>0</v>
      </c>
      <c r="G1805" s="18">
        <v>1</v>
      </c>
      <c r="H1805" s="18">
        <v>1</v>
      </c>
      <c r="I1805" s="18"/>
      <c r="J1805" s="18"/>
      <c r="K1805" s="18"/>
      <c r="L1805" s="19" t="s">
        <v>7077</v>
      </c>
      <c r="M1805" s="19" t="s">
        <v>7078</v>
      </c>
      <c r="N1805" s="18" t="s">
        <v>5610</v>
      </c>
      <c r="O1805" s="18" t="s">
        <v>7079</v>
      </c>
      <c r="P1805" s="18" t="s">
        <v>163</v>
      </c>
      <c r="Q1805" s="18">
        <v>100</v>
      </c>
      <c r="R1805" s="18" t="s">
        <v>95</v>
      </c>
      <c r="S1805" s="37" t="s">
        <v>96</v>
      </c>
      <c r="T1805" s="37" t="s">
        <v>238</v>
      </c>
      <c r="U1805" s="38">
        <v>48.9</v>
      </c>
      <c r="V1805" s="38">
        <v>48.9</v>
      </c>
      <c r="W1805" s="38">
        <v>29.34</v>
      </c>
      <c r="X1805" s="37" t="s">
        <v>238</v>
      </c>
      <c r="Y1805" s="39"/>
      <c r="Z1805" s="16">
        <v>0</v>
      </c>
      <c r="AA1805" s="36">
        <v>68.7</v>
      </c>
      <c r="AB1805" s="36"/>
      <c r="AC1805" s="36">
        <v>68.7</v>
      </c>
      <c r="AD1805" s="38">
        <v>74.109000000000009</v>
      </c>
      <c r="AE1805" s="38">
        <v>92.636250000000018</v>
      </c>
      <c r="AF1805" s="38">
        <v>100.04715000000003</v>
      </c>
      <c r="AG1805" s="36">
        <v>74.099999999999994</v>
      </c>
      <c r="AH1805" s="36">
        <v>92.63</v>
      </c>
      <c r="AI1805" s="36">
        <v>100.04</v>
      </c>
      <c r="AJ1805" s="40">
        <v>43014</v>
      </c>
      <c r="AK1805" s="40">
        <v>43018</v>
      </c>
      <c r="AL1805" s="17"/>
      <c r="AM1805" s="20" t="s">
        <v>477</v>
      </c>
      <c r="AN1805" s="20"/>
      <c r="AO1805" s="20" t="s">
        <v>9447</v>
      </c>
      <c r="AP1805" s="20"/>
      <c r="AQ1805" s="20"/>
      <c r="AR1805" s="22"/>
      <c r="AS1805" s="46">
        <v>42643</v>
      </c>
      <c r="AT1805" s="173"/>
    </row>
    <row r="1806" spans="1:46" ht="47.25" customHeight="1">
      <c r="A1806" s="16">
        <v>8699638095032</v>
      </c>
      <c r="B1806" s="16" t="s">
        <v>7075</v>
      </c>
      <c r="C1806" s="16" t="s">
        <v>7076</v>
      </c>
      <c r="D1806" s="17" t="s">
        <v>323</v>
      </c>
      <c r="E1806" s="18" t="s">
        <v>323</v>
      </c>
      <c r="F1806" s="18">
        <v>0</v>
      </c>
      <c r="G1806" s="18">
        <v>1</v>
      </c>
      <c r="H1806" s="18">
        <v>1</v>
      </c>
      <c r="I1806" s="18"/>
      <c r="J1806" s="18"/>
      <c r="K1806" s="18"/>
      <c r="L1806" s="19" t="s">
        <v>7081</v>
      </c>
      <c r="M1806" s="19" t="s">
        <v>7078</v>
      </c>
      <c r="N1806" s="18" t="s">
        <v>5610</v>
      </c>
      <c r="O1806" s="18" t="s">
        <v>7082</v>
      </c>
      <c r="P1806" s="18" t="s">
        <v>163</v>
      </c>
      <c r="Q1806" s="18">
        <v>100</v>
      </c>
      <c r="R1806" s="18" t="s">
        <v>95</v>
      </c>
      <c r="S1806" s="37" t="s">
        <v>96</v>
      </c>
      <c r="T1806" s="37" t="s">
        <v>238</v>
      </c>
      <c r="U1806" s="38">
        <v>49.59</v>
      </c>
      <c r="V1806" s="38">
        <v>49.59</v>
      </c>
      <c r="W1806" s="38">
        <v>29.75</v>
      </c>
      <c r="X1806" s="37" t="s">
        <v>238</v>
      </c>
      <c r="Y1806" s="39"/>
      <c r="Z1806" s="16">
        <v>0</v>
      </c>
      <c r="AA1806" s="36">
        <v>69.67</v>
      </c>
      <c r="AB1806" s="36"/>
      <c r="AC1806" s="36">
        <v>69.67</v>
      </c>
      <c r="AD1806" s="38">
        <v>75.146900000000002</v>
      </c>
      <c r="AE1806" s="38">
        <v>93.933625000000006</v>
      </c>
      <c r="AF1806" s="38">
        <v>101.44831500000001</v>
      </c>
      <c r="AG1806" s="36">
        <v>75.14</v>
      </c>
      <c r="AH1806" s="36">
        <v>93.93</v>
      </c>
      <c r="AI1806" s="36">
        <v>101.44</v>
      </c>
      <c r="AJ1806" s="40">
        <v>43014</v>
      </c>
      <c r="AK1806" s="40">
        <v>43018</v>
      </c>
      <c r="AL1806" s="17"/>
      <c r="AM1806" s="20" t="s">
        <v>477</v>
      </c>
      <c r="AN1806" s="20"/>
      <c r="AO1806" s="20" t="s">
        <v>10211</v>
      </c>
      <c r="AP1806" s="20"/>
      <c r="AQ1806" s="20"/>
      <c r="AR1806" s="22"/>
      <c r="AS1806" s="46">
        <v>42643</v>
      </c>
      <c r="AT1806" s="173"/>
    </row>
    <row r="1807" spans="1:46" ht="47.25" customHeight="1">
      <c r="A1807" s="16">
        <v>8699638095049</v>
      </c>
      <c r="B1807" s="16" t="s">
        <v>7075</v>
      </c>
      <c r="C1807" s="16" t="s">
        <v>7076</v>
      </c>
      <c r="D1807" s="17" t="s">
        <v>323</v>
      </c>
      <c r="E1807" s="18" t="s">
        <v>323</v>
      </c>
      <c r="F1807" s="18">
        <v>0</v>
      </c>
      <c r="G1807" s="18">
        <v>1</v>
      </c>
      <c r="H1807" s="18">
        <v>1</v>
      </c>
      <c r="I1807" s="18"/>
      <c r="J1807" s="18"/>
      <c r="K1807" s="18"/>
      <c r="L1807" s="19" t="s">
        <v>7083</v>
      </c>
      <c r="M1807" s="19" t="s">
        <v>7078</v>
      </c>
      <c r="N1807" s="18" t="s">
        <v>5610</v>
      </c>
      <c r="O1807" s="18" t="s">
        <v>7084</v>
      </c>
      <c r="P1807" s="18" t="s">
        <v>163</v>
      </c>
      <c r="Q1807" s="18">
        <v>100</v>
      </c>
      <c r="R1807" s="18" t="s">
        <v>95</v>
      </c>
      <c r="S1807" s="37" t="s">
        <v>96</v>
      </c>
      <c r="T1807" s="37" t="s">
        <v>238</v>
      </c>
      <c r="U1807" s="38">
        <v>50.27</v>
      </c>
      <c r="V1807" s="38">
        <v>50.27</v>
      </c>
      <c r="W1807" s="38">
        <v>30.16</v>
      </c>
      <c r="X1807" s="37" t="s">
        <v>238</v>
      </c>
      <c r="Y1807" s="39"/>
      <c r="Z1807" s="16">
        <v>0</v>
      </c>
      <c r="AA1807" s="36">
        <v>70.63</v>
      </c>
      <c r="AB1807" s="36"/>
      <c r="AC1807" s="36">
        <v>70.63</v>
      </c>
      <c r="AD1807" s="38">
        <v>76.174099999999996</v>
      </c>
      <c r="AE1807" s="38">
        <v>95.217624999999998</v>
      </c>
      <c r="AF1807" s="38">
        <v>102.835035</v>
      </c>
      <c r="AG1807" s="36">
        <v>76.17</v>
      </c>
      <c r="AH1807" s="36">
        <v>95.21</v>
      </c>
      <c r="AI1807" s="36">
        <v>102.83</v>
      </c>
      <c r="AJ1807" s="40">
        <v>43014</v>
      </c>
      <c r="AK1807" s="40">
        <v>43018</v>
      </c>
      <c r="AL1807" s="17"/>
      <c r="AM1807" s="20" t="s">
        <v>477</v>
      </c>
      <c r="AN1807" s="20"/>
      <c r="AO1807" s="20" t="s">
        <v>742</v>
      </c>
      <c r="AP1807" s="20"/>
      <c r="AQ1807" s="20"/>
      <c r="AR1807" s="22"/>
      <c r="AS1807" s="46">
        <v>42650</v>
      </c>
      <c r="AT1807" s="173"/>
    </row>
    <row r="1808" spans="1:46" ht="47.25" customHeight="1">
      <c r="A1808" s="16">
        <v>8699638095056</v>
      </c>
      <c r="B1808" s="16" t="s">
        <v>7075</v>
      </c>
      <c r="C1808" s="16" t="s">
        <v>7076</v>
      </c>
      <c r="D1808" s="17" t="s">
        <v>323</v>
      </c>
      <c r="E1808" s="18" t="s">
        <v>323</v>
      </c>
      <c r="F1808" s="18">
        <v>0</v>
      </c>
      <c r="G1808" s="18">
        <v>1</v>
      </c>
      <c r="H1808" s="18">
        <v>1</v>
      </c>
      <c r="I1808" s="18"/>
      <c r="J1808" s="18"/>
      <c r="K1808" s="18"/>
      <c r="L1808" s="19" t="s">
        <v>7085</v>
      </c>
      <c r="M1808" s="19" t="s">
        <v>7078</v>
      </c>
      <c r="N1808" s="18" t="s">
        <v>5610</v>
      </c>
      <c r="O1808" s="18" t="s">
        <v>7087</v>
      </c>
      <c r="P1808" s="18" t="s">
        <v>163</v>
      </c>
      <c r="Q1808" s="18">
        <v>100</v>
      </c>
      <c r="R1808" s="18" t="s">
        <v>95</v>
      </c>
      <c r="S1808" s="37" t="s">
        <v>96</v>
      </c>
      <c r="T1808" s="37" t="s">
        <v>238</v>
      </c>
      <c r="U1808" s="38">
        <v>51.71</v>
      </c>
      <c r="V1808" s="38">
        <v>51.71</v>
      </c>
      <c r="W1808" s="38">
        <v>31.02</v>
      </c>
      <c r="X1808" s="37" t="s">
        <v>238</v>
      </c>
      <c r="Y1808" s="39"/>
      <c r="Z1808" s="16">
        <v>0</v>
      </c>
      <c r="AA1808" s="36">
        <v>72.650000000000006</v>
      </c>
      <c r="AB1808" s="36"/>
      <c r="AC1808" s="36">
        <v>72.650000000000006</v>
      </c>
      <c r="AD1808" s="38">
        <v>78.33550000000001</v>
      </c>
      <c r="AE1808" s="38">
        <v>97.919375000000016</v>
      </c>
      <c r="AF1808" s="38">
        <v>105.75292500000002</v>
      </c>
      <c r="AG1808" s="36">
        <v>78.33</v>
      </c>
      <c r="AH1808" s="36">
        <v>97.91</v>
      </c>
      <c r="AI1808" s="36">
        <v>105.75</v>
      </c>
      <c r="AJ1808" s="40">
        <v>43014</v>
      </c>
      <c r="AK1808" s="40">
        <v>43018</v>
      </c>
      <c r="AL1808" s="17"/>
      <c r="AM1808" s="20" t="s">
        <v>477</v>
      </c>
      <c r="AN1808" s="20"/>
      <c r="AO1808" s="20" t="s">
        <v>1378</v>
      </c>
      <c r="AP1808" s="20"/>
      <c r="AQ1808" s="20"/>
      <c r="AR1808" s="22"/>
      <c r="AS1808" s="46">
        <v>42650</v>
      </c>
      <c r="AT1808" s="173"/>
    </row>
    <row r="1809" spans="1:46" ht="47.25" customHeight="1">
      <c r="A1809" s="16">
        <v>8699638095001</v>
      </c>
      <c r="B1809" s="16" t="s">
        <v>7075</v>
      </c>
      <c r="C1809" s="16" t="s">
        <v>7076</v>
      </c>
      <c r="D1809" s="17" t="s">
        <v>323</v>
      </c>
      <c r="E1809" s="18" t="s">
        <v>323</v>
      </c>
      <c r="F1809" s="18">
        <v>0</v>
      </c>
      <c r="G1809" s="18">
        <v>1</v>
      </c>
      <c r="H1809" s="18">
        <v>1</v>
      </c>
      <c r="I1809" s="18"/>
      <c r="J1809" s="18"/>
      <c r="K1809" s="18"/>
      <c r="L1809" s="19" t="s">
        <v>7088</v>
      </c>
      <c r="M1809" s="19" t="s">
        <v>7078</v>
      </c>
      <c r="N1809" s="18" t="s">
        <v>5610</v>
      </c>
      <c r="O1809" s="18" t="s">
        <v>7089</v>
      </c>
      <c r="P1809" s="18" t="s">
        <v>163</v>
      </c>
      <c r="Q1809" s="18">
        <v>100</v>
      </c>
      <c r="R1809" s="18" t="s">
        <v>95</v>
      </c>
      <c r="S1809" s="37" t="s">
        <v>96</v>
      </c>
      <c r="T1809" s="37" t="s">
        <v>238</v>
      </c>
      <c r="U1809" s="38">
        <v>46.82</v>
      </c>
      <c r="V1809" s="38">
        <v>46.82</v>
      </c>
      <c r="W1809" s="38">
        <v>28.09</v>
      </c>
      <c r="X1809" s="37" t="s">
        <v>238</v>
      </c>
      <c r="Y1809" s="39"/>
      <c r="Z1809" s="16">
        <v>0</v>
      </c>
      <c r="AA1809" s="36">
        <v>65.78</v>
      </c>
      <c r="AB1809" s="36"/>
      <c r="AC1809" s="36">
        <v>65.78</v>
      </c>
      <c r="AD1809" s="38">
        <v>70.9846</v>
      </c>
      <c r="AE1809" s="38">
        <v>88.73075</v>
      </c>
      <c r="AF1809" s="38">
        <v>95.829210000000003</v>
      </c>
      <c r="AG1809" s="36">
        <v>70.98</v>
      </c>
      <c r="AH1809" s="36">
        <v>88.73</v>
      </c>
      <c r="AI1809" s="36">
        <v>95.82</v>
      </c>
      <c r="AJ1809" s="40">
        <v>43014</v>
      </c>
      <c r="AK1809" s="40">
        <v>43018</v>
      </c>
      <c r="AL1809" s="17"/>
      <c r="AM1809" s="20" t="s">
        <v>477</v>
      </c>
      <c r="AN1809" s="20"/>
      <c r="AO1809" s="20" t="s">
        <v>765</v>
      </c>
      <c r="AP1809" s="20"/>
      <c r="AQ1809" s="20"/>
      <c r="AR1809" s="22"/>
      <c r="AS1809" s="46">
        <v>42650</v>
      </c>
      <c r="AT1809" s="173"/>
    </row>
    <row r="1810" spans="1:46" ht="47.25" customHeight="1">
      <c r="A1810" s="16">
        <v>8699638095018</v>
      </c>
      <c r="B1810" s="16" t="s">
        <v>7075</v>
      </c>
      <c r="C1810" s="16" t="s">
        <v>7076</v>
      </c>
      <c r="D1810" s="17" t="s">
        <v>323</v>
      </c>
      <c r="E1810" s="18" t="s">
        <v>323</v>
      </c>
      <c r="F1810" s="18">
        <v>0</v>
      </c>
      <c r="G1810" s="18">
        <v>1</v>
      </c>
      <c r="H1810" s="18">
        <v>1</v>
      </c>
      <c r="I1810" s="18"/>
      <c r="J1810" s="18"/>
      <c r="K1810" s="18"/>
      <c r="L1810" s="19" t="s">
        <v>7090</v>
      </c>
      <c r="M1810" s="19" t="s">
        <v>7078</v>
      </c>
      <c r="N1810" s="18" t="s">
        <v>5610</v>
      </c>
      <c r="O1810" s="18" t="s">
        <v>7091</v>
      </c>
      <c r="P1810" s="18" t="s">
        <v>163</v>
      </c>
      <c r="Q1810" s="18">
        <v>100</v>
      </c>
      <c r="R1810" s="18" t="s">
        <v>95</v>
      </c>
      <c r="S1810" s="37" t="s">
        <v>96</v>
      </c>
      <c r="T1810" s="37" t="s">
        <v>238</v>
      </c>
      <c r="U1810" s="38">
        <v>47.86</v>
      </c>
      <c r="V1810" s="38">
        <v>47.86</v>
      </c>
      <c r="W1810" s="38">
        <v>28.71</v>
      </c>
      <c r="X1810" s="37" t="s">
        <v>238</v>
      </c>
      <c r="Y1810" s="39"/>
      <c r="Z1810" s="16">
        <v>0</v>
      </c>
      <c r="AA1810" s="36">
        <v>67.22</v>
      </c>
      <c r="AB1810" s="36"/>
      <c r="AC1810" s="36">
        <v>67.22</v>
      </c>
      <c r="AD1810" s="38">
        <v>72.525400000000005</v>
      </c>
      <c r="AE1810" s="38">
        <v>90.656750000000002</v>
      </c>
      <c r="AF1810" s="38">
        <v>97.909290000000013</v>
      </c>
      <c r="AG1810" s="36">
        <v>72.52</v>
      </c>
      <c r="AH1810" s="36">
        <v>90.65</v>
      </c>
      <c r="AI1810" s="36">
        <v>97.9</v>
      </c>
      <c r="AJ1810" s="40">
        <v>43014</v>
      </c>
      <c r="AK1810" s="40">
        <v>43018</v>
      </c>
      <c r="AL1810" s="17"/>
      <c r="AM1810" s="20" t="s">
        <v>477</v>
      </c>
      <c r="AN1810" s="20"/>
      <c r="AO1810" s="20" t="s">
        <v>3261</v>
      </c>
      <c r="AP1810" s="20"/>
      <c r="AQ1810" s="20"/>
      <c r="AR1810" s="22"/>
      <c r="AS1810" s="46">
        <v>42650</v>
      </c>
      <c r="AT1810" s="173"/>
    </row>
    <row r="1811" spans="1:46" ht="47.25" customHeight="1">
      <c r="A1811" s="16">
        <v>8697930020677</v>
      </c>
      <c r="B1811" s="16" t="s">
        <v>5344</v>
      </c>
      <c r="C1811" s="16" t="s">
        <v>5345</v>
      </c>
      <c r="D1811" s="17" t="s">
        <v>38</v>
      </c>
      <c r="E1811" s="18" t="s">
        <v>38</v>
      </c>
      <c r="F1811" s="18">
        <v>0</v>
      </c>
      <c r="G1811" s="18">
        <v>5</v>
      </c>
      <c r="H1811" s="18">
        <v>1</v>
      </c>
      <c r="I1811" s="18"/>
      <c r="J1811" s="18"/>
      <c r="K1811" s="18"/>
      <c r="L1811" s="19" t="s">
        <v>4083</v>
      </c>
      <c r="M1811" s="19" t="s">
        <v>370</v>
      </c>
      <c r="N1811" s="18" t="s">
        <v>1604</v>
      </c>
      <c r="O1811" s="18">
        <v>1000</v>
      </c>
      <c r="P1811" s="18" t="s">
        <v>163</v>
      </c>
      <c r="Q1811" s="18">
        <v>100</v>
      </c>
      <c r="R1811" s="18" t="s">
        <v>45</v>
      </c>
      <c r="S1811" s="37" t="s">
        <v>46</v>
      </c>
      <c r="T1811" s="18" t="s">
        <v>331</v>
      </c>
      <c r="U1811" s="37">
        <v>160.63999999999999</v>
      </c>
      <c r="V1811" s="37">
        <v>160.63999999999999</v>
      </c>
      <c r="W1811" s="37">
        <v>90.1</v>
      </c>
      <c r="X1811" s="18" t="s">
        <v>331</v>
      </c>
      <c r="Y1811" s="39"/>
      <c r="Z1811" s="16">
        <v>0</v>
      </c>
      <c r="AA1811" s="36">
        <v>190.69</v>
      </c>
      <c r="AB1811" s="36"/>
      <c r="AC1811" s="36">
        <v>190.69</v>
      </c>
      <c r="AD1811" s="70">
        <f t="shared" ref="AD1811:AD1824" si="399">IF(Z1811=2,AC1811*1.08,IF(AC1811&lt;=10,(AC1811*1.09),IF(AC1811&lt;=50,(10*1.09)+((AC1811-10)*1.08),IF(AC1811&lt;=100,(10*1.09)+((50-10)*1.08)+((AC1811-50)*1.07),IF(AC1811&lt;=200,(10*1.09)+((50-10)*1.08)+((100-50)*1.07)+((AC1811-100)*1.04),(10*1.09)+((50-10)*1.08)+((100-50)*1.07)+((200-100)*1.04)+((AC1811-200)*1.02))))))</f>
        <v>201.91759999999999</v>
      </c>
      <c r="AE1811" s="70">
        <f t="shared" ref="AE1811:AE1824" si="400">IF(Z1811=1,AD1811*1.08,IF(Z1811=2,0,IF(AC1811&lt;=100,(AD1811*1.25),IF(AC1811&lt;=200,134.5+((AC1811-100)*1.04*1.16),255.14+((AC1811-200)*1.02*1.12)))))</f>
        <v>243.90841599999999</v>
      </c>
      <c r="AF1811" s="70">
        <f t="shared" ref="AF1811:AF1824" si="401">IF(Z1811=1,0,(AE1811*1.08))</f>
        <v>263.42108927999999</v>
      </c>
      <c r="AG1811" s="36">
        <f t="shared" ref="AG1811:AG1824" si="402">TRUNC(AD1811,2)</f>
        <v>201.91</v>
      </c>
      <c r="AH1811" s="36">
        <f t="shared" ref="AH1811:AH1824" si="403">TRUNC(AE1811,2)</f>
        <v>243.9</v>
      </c>
      <c r="AI1811" s="36">
        <f t="shared" ref="AI1811:AI1824" si="404">TRUNC(AF1811,2)</f>
        <v>263.42</v>
      </c>
      <c r="AJ1811" s="40">
        <v>42419</v>
      </c>
      <c r="AK1811" s="40">
        <v>42422</v>
      </c>
      <c r="AL1811" s="22"/>
      <c r="AM1811" s="20" t="s">
        <v>184</v>
      </c>
      <c r="AN1811" s="20"/>
      <c r="AO1811" s="20" t="s">
        <v>9507</v>
      </c>
      <c r="AP1811" s="20"/>
      <c r="AQ1811" s="20"/>
      <c r="AR1811" s="22"/>
      <c r="AS1811" s="46">
        <v>42650</v>
      </c>
      <c r="AT1811" s="173"/>
    </row>
    <row r="1812" spans="1:46" ht="47.25" customHeight="1">
      <c r="A1812" s="16">
        <v>8697930020684</v>
      </c>
      <c r="B1812" s="16" t="s">
        <v>5344</v>
      </c>
      <c r="C1812" s="16" t="s">
        <v>5345</v>
      </c>
      <c r="D1812" s="17" t="s">
        <v>38</v>
      </c>
      <c r="E1812" s="18" t="s">
        <v>38</v>
      </c>
      <c r="F1812" s="18">
        <v>0</v>
      </c>
      <c r="G1812" s="18">
        <v>5</v>
      </c>
      <c r="H1812" s="18">
        <v>1</v>
      </c>
      <c r="I1812" s="18"/>
      <c r="J1812" s="18"/>
      <c r="K1812" s="18"/>
      <c r="L1812" s="19" t="s">
        <v>4084</v>
      </c>
      <c r="M1812" s="19" t="s">
        <v>370</v>
      </c>
      <c r="N1812" s="18" t="s">
        <v>1604</v>
      </c>
      <c r="O1812" s="18">
        <v>1000</v>
      </c>
      <c r="P1812" s="18" t="s">
        <v>163</v>
      </c>
      <c r="Q1812" s="18">
        <v>200</v>
      </c>
      <c r="R1812" s="18" t="s">
        <v>45</v>
      </c>
      <c r="S1812" s="37" t="s">
        <v>46</v>
      </c>
      <c r="T1812" s="18" t="s">
        <v>331</v>
      </c>
      <c r="U1812" s="37">
        <v>321.27999999999997</v>
      </c>
      <c r="V1812" s="37">
        <v>321.27999999999997</v>
      </c>
      <c r="W1812" s="37">
        <v>180.2</v>
      </c>
      <c r="X1812" s="18" t="s">
        <v>331</v>
      </c>
      <c r="Y1812" s="39"/>
      <c r="Z1812" s="16">
        <v>0</v>
      </c>
      <c r="AA1812" s="36">
        <v>381.39</v>
      </c>
      <c r="AB1812" s="36"/>
      <c r="AC1812" s="36">
        <v>381.39</v>
      </c>
      <c r="AD1812" s="37">
        <f t="shared" si="399"/>
        <v>396.61779999999999</v>
      </c>
      <c r="AE1812" s="37">
        <f t="shared" si="400"/>
        <v>462.359936</v>
      </c>
      <c r="AF1812" s="37">
        <f t="shared" si="401"/>
        <v>499.34873088000006</v>
      </c>
      <c r="AG1812" s="36">
        <f t="shared" si="402"/>
        <v>396.61</v>
      </c>
      <c r="AH1812" s="36">
        <f t="shared" si="403"/>
        <v>462.35</v>
      </c>
      <c r="AI1812" s="36">
        <f t="shared" si="404"/>
        <v>499.34</v>
      </c>
      <c r="AJ1812" s="40">
        <v>42636</v>
      </c>
      <c r="AK1812" s="40">
        <v>42640</v>
      </c>
      <c r="AL1812" s="22"/>
      <c r="AM1812" s="20" t="s">
        <v>184</v>
      </c>
      <c r="AN1812" s="20"/>
      <c r="AO1812" s="20" t="s">
        <v>3261</v>
      </c>
      <c r="AP1812" s="20"/>
      <c r="AQ1812" s="20"/>
      <c r="AR1812" s="22"/>
      <c r="AS1812" s="46">
        <v>42650</v>
      </c>
      <c r="AT1812" s="173"/>
    </row>
    <row r="1813" spans="1:46" ht="47.25" customHeight="1">
      <c r="A1813" s="16">
        <v>8697930020660</v>
      </c>
      <c r="B1813" s="16" t="s">
        <v>5344</v>
      </c>
      <c r="C1813" s="16" t="s">
        <v>5345</v>
      </c>
      <c r="D1813" s="17" t="s">
        <v>38</v>
      </c>
      <c r="E1813" s="18" t="s">
        <v>38</v>
      </c>
      <c r="F1813" s="18">
        <v>0</v>
      </c>
      <c r="G1813" s="18">
        <v>1</v>
      </c>
      <c r="H1813" s="18">
        <v>1</v>
      </c>
      <c r="I1813" s="18"/>
      <c r="J1813" s="18"/>
      <c r="K1813" s="18"/>
      <c r="L1813" s="19" t="s">
        <v>4082</v>
      </c>
      <c r="M1813" s="19" t="s">
        <v>370</v>
      </c>
      <c r="N1813" s="18" t="s">
        <v>1604</v>
      </c>
      <c r="O1813" s="18">
        <v>1000</v>
      </c>
      <c r="P1813" s="18" t="s">
        <v>163</v>
      </c>
      <c r="Q1813" s="18">
        <v>50</v>
      </c>
      <c r="R1813" s="18" t="s">
        <v>45</v>
      </c>
      <c r="S1813" s="37" t="s">
        <v>46</v>
      </c>
      <c r="T1813" s="18" t="s">
        <v>331</v>
      </c>
      <c r="U1813" s="37">
        <v>80.33</v>
      </c>
      <c r="V1813" s="37">
        <v>80.33</v>
      </c>
      <c r="W1813" s="37">
        <v>45.05</v>
      </c>
      <c r="X1813" s="18" t="s">
        <v>331</v>
      </c>
      <c r="Y1813" s="39"/>
      <c r="Z1813" s="16">
        <v>0</v>
      </c>
      <c r="AA1813" s="36">
        <v>95.33</v>
      </c>
      <c r="AB1813" s="36"/>
      <c r="AC1813" s="36">
        <v>95.33</v>
      </c>
      <c r="AD1813" s="70">
        <f t="shared" si="399"/>
        <v>102.60310000000001</v>
      </c>
      <c r="AE1813" s="70">
        <f t="shared" si="400"/>
        <v>128.25387500000002</v>
      </c>
      <c r="AF1813" s="70">
        <f t="shared" si="401"/>
        <v>138.51418500000003</v>
      </c>
      <c r="AG1813" s="36">
        <f t="shared" si="402"/>
        <v>102.6</v>
      </c>
      <c r="AH1813" s="36">
        <f t="shared" si="403"/>
        <v>128.25</v>
      </c>
      <c r="AI1813" s="36">
        <f t="shared" si="404"/>
        <v>138.51</v>
      </c>
      <c r="AJ1813" s="40">
        <v>42419</v>
      </c>
      <c r="AK1813" s="40">
        <v>42422</v>
      </c>
      <c r="AL1813" s="22"/>
      <c r="AM1813" s="20" t="s">
        <v>184</v>
      </c>
      <c r="AN1813" s="20"/>
      <c r="AO1813" s="20" t="s">
        <v>9488</v>
      </c>
      <c r="AP1813" s="20"/>
      <c r="AQ1813" s="20"/>
      <c r="AR1813" s="22"/>
      <c r="AS1813" s="46">
        <v>42650</v>
      </c>
      <c r="AT1813" s="173"/>
    </row>
    <row r="1814" spans="1:46" ht="47.25" customHeight="1">
      <c r="A1814" s="16">
        <v>8697930021728</v>
      </c>
      <c r="B1814" s="16" t="s">
        <v>5344</v>
      </c>
      <c r="C1814" s="16" t="s">
        <v>5345</v>
      </c>
      <c r="D1814" s="17" t="s">
        <v>38</v>
      </c>
      <c r="E1814" s="18" t="s">
        <v>38</v>
      </c>
      <c r="F1814" s="18">
        <v>0</v>
      </c>
      <c r="G1814" s="18">
        <v>5</v>
      </c>
      <c r="H1814" s="18">
        <v>1</v>
      </c>
      <c r="I1814" s="18"/>
      <c r="J1814" s="18"/>
      <c r="K1814" s="18"/>
      <c r="L1814" s="19" t="s">
        <v>4086</v>
      </c>
      <c r="M1814" s="19" t="s">
        <v>370</v>
      </c>
      <c r="N1814" s="18" t="s">
        <v>1604</v>
      </c>
      <c r="O1814" s="18">
        <v>1500</v>
      </c>
      <c r="P1814" s="18" t="s">
        <v>163</v>
      </c>
      <c r="Q1814" s="18">
        <v>100</v>
      </c>
      <c r="R1814" s="18" t="s">
        <v>45</v>
      </c>
      <c r="S1814" s="37" t="s">
        <v>46</v>
      </c>
      <c r="T1814" s="18" t="s">
        <v>331</v>
      </c>
      <c r="U1814" s="37">
        <v>240.94</v>
      </c>
      <c r="V1814" s="37">
        <v>240.94</v>
      </c>
      <c r="W1814" s="37">
        <v>135.13999999999999</v>
      </c>
      <c r="X1814" s="18" t="s">
        <v>331</v>
      </c>
      <c r="Y1814" s="39"/>
      <c r="Z1814" s="16">
        <v>0</v>
      </c>
      <c r="AA1814" s="36">
        <v>286.02</v>
      </c>
      <c r="AB1814" s="36"/>
      <c r="AC1814" s="36">
        <v>286.02</v>
      </c>
      <c r="AD1814" s="70">
        <f t="shared" si="399"/>
        <v>299.34039999999999</v>
      </c>
      <c r="AE1814" s="70">
        <f t="shared" si="400"/>
        <v>353.40924799999999</v>
      </c>
      <c r="AF1814" s="70">
        <f t="shared" si="401"/>
        <v>381.68198784000003</v>
      </c>
      <c r="AG1814" s="36">
        <f t="shared" si="402"/>
        <v>299.33999999999997</v>
      </c>
      <c r="AH1814" s="36">
        <f t="shared" si="403"/>
        <v>353.4</v>
      </c>
      <c r="AI1814" s="36">
        <f t="shared" si="404"/>
        <v>381.68</v>
      </c>
      <c r="AJ1814" s="40">
        <v>42419</v>
      </c>
      <c r="AK1814" s="40">
        <v>42422</v>
      </c>
      <c r="AL1814" s="22"/>
      <c r="AM1814" s="20" t="s">
        <v>184</v>
      </c>
      <c r="AN1814" s="20"/>
      <c r="AO1814" s="20" t="s">
        <v>3243</v>
      </c>
      <c r="AP1814" s="20"/>
      <c r="AQ1814" s="20"/>
      <c r="AR1814" s="22"/>
      <c r="AS1814" s="46">
        <v>42650</v>
      </c>
      <c r="AT1814" s="173"/>
    </row>
    <row r="1815" spans="1:46" ht="47.25" customHeight="1">
      <c r="A1815" s="16">
        <v>8697930021711</v>
      </c>
      <c r="B1815" s="16" t="s">
        <v>5344</v>
      </c>
      <c r="C1815" s="16" t="s">
        <v>5345</v>
      </c>
      <c r="D1815" s="17" t="s">
        <v>38</v>
      </c>
      <c r="E1815" s="18" t="s">
        <v>38</v>
      </c>
      <c r="F1815" s="18">
        <v>0</v>
      </c>
      <c r="G1815" s="18">
        <v>5</v>
      </c>
      <c r="H1815" s="18">
        <v>1</v>
      </c>
      <c r="I1815" s="18"/>
      <c r="J1815" s="18"/>
      <c r="K1815" s="18"/>
      <c r="L1815" s="19" t="s">
        <v>4085</v>
      </c>
      <c r="M1815" s="19" t="s">
        <v>370</v>
      </c>
      <c r="N1815" s="18" t="s">
        <v>1604</v>
      </c>
      <c r="O1815" s="18">
        <v>1500</v>
      </c>
      <c r="P1815" s="18" t="s">
        <v>163</v>
      </c>
      <c r="Q1815" s="18">
        <v>50</v>
      </c>
      <c r="R1815" s="18" t="s">
        <v>45</v>
      </c>
      <c r="S1815" s="37" t="s">
        <v>46</v>
      </c>
      <c r="T1815" s="18" t="s">
        <v>331</v>
      </c>
      <c r="U1815" s="37">
        <v>120.47</v>
      </c>
      <c r="V1815" s="37">
        <v>120.47</v>
      </c>
      <c r="W1815" s="37">
        <v>67.569999999999993</v>
      </c>
      <c r="X1815" s="18" t="s">
        <v>331</v>
      </c>
      <c r="Y1815" s="39"/>
      <c r="Z1815" s="16">
        <v>0</v>
      </c>
      <c r="AA1815" s="36">
        <v>143</v>
      </c>
      <c r="AB1815" s="36"/>
      <c r="AC1815" s="36">
        <v>143</v>
      </c>
      <c r="AD1815" s="70">
        <f t="shared" si="399"/>
        <v>152.32</v>
      </c>
      <c r="AE1815" s="70">
        <f t="shared" si="400"/>
        <v>186.37520000000001</v>
      </c>
      <c r="AF1815" s="70">
        <f t="shared" si="401"/>
        <v>201.28521600000002</v>
      </c>
      <c r="AG1815" s="36">
        <f t="shared" si="402"/>
        <v>152.32</v>
      </c>
      <c r="AH1815" s="36">
        <f t="shared" si="403"/>
        <v>186.37</v>
      </c>
      <c r="AI1815" s="36">
        <f t="shared" si="404"/>
        <v>201.28</v>
      </c>
      <c r="AJ1815" s="40">
        <v>42419</v>
      </c>
      <c r="AK1815" s="40">
        <v>42422</v>
      </c>
      <c r="AL1815" s="22"/>
      <c r="AM1815" s="20" t="s">
        <v>184</v>
      </c>
      <c r="AN1815" s="20"/>
      <c r="AO1815" s="20" t="s">
        <v>2695</v>
      </c>
      <c r="AP1815" s="20"/>
      <c r="AQ1815" s="20"/>
      <c r="AR1815" s="22"/>
      <c r="AS1815" s="46">
        <v>42650</v>
      </c>
      <c r="AT1815" s="173"/>
    </row>
    <row r="1816" spans="1:46" ht="47.25" customHeight="1">
      <c r="A1816" s="16">
        <v>8697930020585</v>
      </c>
      <c r="B1816" s="16" t="s">
        <v>5344</v>
      </c>
      <c r="C1816" s="16" t="s">
        <v>5345</v>
      </c>
      <c r="D1816" s="17" t="s">
        <v>38</v>
      </c>
      <c r="E1816" s="18" t="s">
        <v>38</v>
      </c>
      <c r="F1816" s="18">
        <v>0</v>
      </c>
      <c r="G1816" s="18">
        <v>5</v>
      </c>
      <c r="H1816" s="18">
        <v>1</v>
      </c>
      <c r="I1816" s="18"/>
      <c r="J1816" s="18"/>
      <c r="K1816" s="18"/>
      <c r="L1816" s="19" t="s">
        <v>4077</v>
      </c>
      <c r="M1816" s="19" t="s">
        <v>370</v>
      </c>
      <c r="N1816" s="18" t="s">
        <v>1604</v>
      </c>
      <c r="O1816" s="18">
        <v>250</v>
      </c>
      <c r="P1816" s="18" t="s">
        <v>163</v>
      </c>
      <c r="Q1816" s="18">
        <v>100</v>
      </c>
      <c r="R1816" s="18" t="s">
        <v>45</v>
      </c>
      <c r="S1816" s="37" t="s">
        <v>46</v>
      </c>
      <c r="T1816" s="18" t="s">
        <v>331</v>
      </c>
      <c r="U1816" s="37">
        <v>45.7</v>
      </c>
      <c r="V1816" s="37">
        <v>45.7</v>
      </c>
      <c r="W1816" s="37">
        <v>22.16</v>
      </c>
      <c r="X1816" s="18" t="s">
        <v>331</v>
      </c>
      <c r="Y1816" s="39"/>
      <c r="Z1816" s="16">
        <v>0</v>
      </c>
      <c r="AA1816" s="36">
        <v>46.88</v>
      </c>
      <c r="AB1816" s="36"/>
      <c r="AC1816" s="36">
        <v>46.88</v>
      </c>
      <c r="AD1816" s="70">
        <f t="shared" si="399"/>
        <v>50.730400000000003</v>
      </c>
      <c r="AE1816" s="70">
        <f t="shared" si="400"/>
        <v>63.413000000000004</v>
      </c>
      <c r="AF1816" s="70">
        <f t="shared" si="401"/>
        <v>68.486040000000003</v>
      </c>
      <c r="AG1816" s="36">
        <f t="shared" si="402"/>
        <v>50.73</v>
      </c>
      <c r="AH1816" s="36">
        <f t="shared" si="403"/>
        <v>63.41</v>
      </c>
      <c r="AI1816" s="36">
        <f t="shared" si="404"/>
        <v>68.48</v>
      </c>
      <c r="AJ1816" s="40">
        <v>42419</v>
      </c>
      <c r="AK1816" s="40">
        <v>42422</v>
      </c>
      <c r="AL1816" s="22"/>
      <c r="AM1816" s="20" t="s">
        <v>184</v>
      </c>
      <c r="AN1816" s="20"/>
      <c r="AO1816" s="20" t="s">
        <v>888</v>
      </c>
      <c r="AP1816" s="20"/>
      <c r="AQ1816" s="20"/>
      <c r="AR1816" s="22"/>
      <c r="AS1816" s="46">
        <v>42650</v>
      </c>
      <c r="AT1816" s="173"/>
    </row>
    <row r="1817" spans="1:46" ht="47.25" customHeight="1">
      <c r="A1817" s="16">
        <v>8697930020592</v>
      </c>
      <c r="B1817" s="16" t="s">
        <v>5344</v>
      </c>
      <c r="C1817" s="16" t="s">
        <v>5345</v>
      </c>
      <c r="D1817" s="17" t="s">
        <v>38</v>
      </c>
      <c r="E1817" s="18" t="s">
        <v>38</v>
      </c>
      <c r="F1817" s="18">
        <v>0</v>
      </c>
      <c r="G1817" s="18">
        <v>5</v>
      </c>
      <c r="H1817" s="18">
        <v>1</v>
      </c>
      <c r="I1817" s="18"/>
      <c r="J1817" s="18"/>
      <c r="K1817" s="18"/>
      <c r="L1817" s="19" t="s">
        <v>4078</v>
      </c>
      <c r="M1817" s="19" t="s">
        <v>370</v>
      </c>
      <c r="N1817" s="18" t="s">
        <v>1604</v>
      </c>
      <c r="O1817" s="18">
        <v>250</v>
      </c>
      <c r="P1817" s="18" t="s">
        <v>163</v>
      </c>
      <c r="Q1817" s="18">
        <v>200</v>
      </c>
      <c r="R1817" s="18" t="s">
        <v>45</v>
      </c>
      <c r="S1817" s="37" t="s">
        <v>46</v>
      </c>
      <c r="T1817" s="18" t="s">
        <v>331</v>
      </c>
      <c r="U1817" s="37">
        <v>91.4</v>
      </c>
      <c r="V1817" s="37">
        <v>91.4</v>
      </c>
      <c r="W1817" s="37">
        <v>44.32</v>
      </c>
      <c r="X1817" s="18" t="s">
        <v>331</v>
      </c>
      <c r="Y1817" s="39"/>
      <c r="Z1817" s="16">
        <v>0</v>
      </c>
      <c r="AA1817" s="36">
        <v>93.78</v>
      </c>
      <c r="AB1817" s="36"/>
      <c r="AC1817" s="36">
        <v>93.78</v>
      </c>
      <c r="AD1817" s="70">
        <f t="shared" si="399"/>
        <v>100.94460000000001</v>
      </c>
      <c r="AE1817" s="70">
        <f t="shared" si="400"/>
        <v>126.18075000000002</v>
      </c>
      <c r="AF1817" s="70">
        <f t="shared" si="401"/>
        <v>136.27521000000002</v>
      </c>
      <c r="AG1817" s="36">
        <f t="shared" si="402"/>
        <v>100.94</v>
      </c>
      <c r="AH1817" s="36">
        <f t="shared" si="403"/>
        <v>126.18</v>
      </c>
      <c r="AI1817" s="36">
        <f t="shared" si="404"/>
        <v>136.27000000000001</v>
      </c>
      <c r="AJ1817" s="40">
        <v>42419</v>
      </c>
      <c r="AK1817" s="40">
        <v>42422</v>
      </c>
      <c r="AL1817" s="22"/>
      <c r="AM1817" s="20" t="s">
        <v>184</v>
      </c>
      <c r="AN1817" s="20"/>
      <c r="AO1817" s="20" t="s">
        <v>944</v>
      </c>
      <c r="AP1817" s="20"/>
      <c r="AQ1817" s="20"/>
      <c r="AR1817" s="22"/>
      <c r="AS1817" s="46">
        <v>42650</v>
      </c>
      <c r="AT1817" s="173"/>
    </row>
    <row r="1818" spans="1:46" ht="47.25" customHeight="1">
      <c r="A1818" s="16">
        <v>8697930020578</v>
      </c>
      <c r="B1818" s="16" t="s">
        <v>5344</v>
      </c>
      <c r="C1818" s="16" t="s">
        <v>5345</v>
      </c>
      <c r="D1818" s="17" t="s">
        <v>38</v>
      </c>
      <c r="E1818" s="18" t="s">
        <v>38</v>
      </c>
      <c r="F1818" s="18">
        <v>0</v>
      </c>
      <c r="G1818" s="18">
        <v>1</v>
      </c>
      <c r="H1818" s="18">
        <v>1</v>
      </c>
      <c r="I1818" s="18"/>
      <c r="J1818" s="18"/>
      <c r="K1818" s="18"/>
      <c r="L1818" s="19" t="s">
        <v>4076</v>
      </c>
      <c r="M1818" s="19" t="s">
        <v>370</v>
      </c>
      <c r="N1818" s="18" t="s">
        <v>1604</v>
      </c>
      <c r="O1818" s="18">
        <v>250</v>
      </c>
      <c r="P1818" s="18" t="s">
        <v>163</v>
      </c>
      <c r="Q1818" s="18">
        <v>50</v>
      </c>
      <c r="R1818" s="18" t="s">
        <v>45</v>
      </c>
      <c r="S1818" s="37" t="s">
        <v>46</v>
      </c>
      <c r="T1818" s="18" t="s">
        <v>331</v>
      </c>
      <c r="U1818" s="37">
        <v>22.85</v>
      </c>
      <c r="V1818" s="37">
        <v>22.85</v>
      </c>
      <c r="W1818" s="37">
        <v>11.08</v>
      </c>
      <c r="X1818" s="18" t="s">
        <v>331</v>
      </c>
      <c r="Y1818" s="39"/>
      <c r="Z1818" s="16">
        <v>0</v>
      </c>
      <c r="AA1818" s="36">
        <v>23.43</v>
      </c>
      <c r="AB1818" s="36"/>
      <c r="AC1818" s="36">
        <v>23.43</v>
      </c>
      <c r="AD1818" s="70">
        <f t="shared" si="399"/>
        <v>25.404400000000003</v>
      </c>
      <c r="AE1818" s="70">
        <f t="shared" si="400"/>
        <v>31.755500000000005</v>
      </c>
      <c r="AF1818" s="70">
        <f t="shared" si="401"/>
        <v>34.295940000000009</v>
      </c>
      <c r="AG1818" s="36">
        <f t="shared" si="402"/>
        <v>25.4</v>
      </c>
      <c r="AH1818" s="36">
        <f t="shared" si="403"/>
        <v>31.75</v>
      </c>
      <c r="AI1818" s="36">
        <f t="shared" si="404"/>
        <v>34.29</v>
      </c>
      <c r="AJ1818" s="40">
        <v>42419</v>
      </c>
      <c r="AK1818" s="40">
        <v>42422</v>
      </c>
      <c r="AL1818" s="22"/>
      <c r="AM1818" s="20" t="s">
        <v>184</v>
      </c>
      <c r="AN1818" s="20"/>
      <c r="AO1818" s="20" t="s">
        <v>944</v>
      </c>
      <c r="AP1818" s="20"/>
      <c r="AQ1818" s="20"/>
      <c r="AR1818" s="22"/>
      <c r="AS1818" s="46">
        <v>42650</v>
      </c>
      <c r="AT1818" s="173"/>
    </row>
    <row r="1819" spans="1:46" ht="47.25" customHeight="1">
      <c r="A1819" s="16">
        <v>8697930020615</v>
      </c>
      <c r="B1819" s="16" t="s">
        <v>5344</v>
      </c>
      <c r="C1819" s="16" t="s">
        <v>5345</v>
      </c>
      <c r="D1819" s="17" t="s">
        <v>38</v>
      </c>
      <c r="E1819" s="18" t="s">
        <v>38</v>
      </c>
      <c r="F1819" s="22">
        <v>0</v>
      </c>
      <c r="G1819" s="22">
        <v>5</v>
      </c>
      <c r="H1819" s="18">
        <v>1</v>
      </c>
      <c r="I1819" s="18"/>
      <c r="J1819" s="18"/>
      <c r="K1819" s="18"/>
      <c r="L1819" s="19" t="s">
        <v>4080</v>
      </c>
      <c r="M1819" s="19" t="s">
        <v>370</v>
      </c>
      <c r="N1819" s="18" t="s">
        <v>1604</v>
      </c>
      <c r="O1819" s="18">
        <v>500</v>
      </c>
      <c r="P1819" s="18" t="s">
        <v>163</v>
      </c>
      <c r="Q1819" s="18">
        <v>100</v>
      </c>
      <c r="R1819" s="18" t="s">
        <v>45</v>
      </c>
      <c r="S1819" s="37" t="s">
        <v>46</v>
      </c>
      <c r="T1819" s="18" t="s">
        <v>331</v>
      </c>
      <c r="U1819" s="37">
        <v>83.7</v>
      </c>
      <c r="V1819" s="37">
        <v>83.7</v>
      </c>
      <c r="W1819" s="37">
        <v>44.86</v>
      </c>
      <c r="X1819" s="18" t="s">
        <v>331</v>
      </c>
      <c r="Y1819" s="39"/>
      <c r="Z1819" s="16">
        <v>0</v>
      </c>
      <c r="AA1819" s="36">
        <v>94.94</v>
      </c>
      <c r="AB1819" s="36"/>
      <c r="AC1819" s="36">
        <v>94.94</v>
      </c>
      <c r="AD1819" s="70">
        <f t="shared" si="399"/>
        <v>102.1858</v>
      </c>
      <c r="AE1819" s="70">
        <f t="shared" si="400"/>
        <v>127.73224999999999</v>
      </c>
      <c r="AF1819" s="70">
        <f t="shared" si="401"/>
        <v>137.95083</v>
      </c>
      <c r="AG1819" s="36">
        <f t="shared" si="402"/>
        <v>102.18</v>
      </c>
      <c r="AH1819" s="36">
        <f t="shared" si="403"/>
        <v>127.73</v>
      </c>
      <c r="AI1819" s="36">
        <f t="shared" si="404"/>
        <v>137.94999999999999</v>
      </c>
      <c r="AJ1819" s="40">
        <v>42419</v>
      </c>
      <c r="AK1819" s="40">
        <v>42422</v>
      </c>
      <c r="AL1819" s="22"/>
      <c r="AM1819" s="20" t="s">
        <v>184</v>
      </c>
      <c r="AN1819" s="20"/>
      <c r="AO1819" s="20" t="s">
        <v>9480</v>
      </c>
      <c r="AP1819" s="20"/>
      <c r="AQ1819" s="20"/>
      <c r="AR1819" s="22"/>
      <c r="AS1819" s="46">
        <v>42650</v>
      </c>
      <c r="AT1819" s="173"/>
    </row>
    <row r="1820" spans="1:46" ht="47.25" customHeight="1">
      <c r="A1820" s="16">
        <v>8697930020622</v>
      </c>
      <c r="B1820" s="16" t="s">
        <v>5344</v>
      </c>
      <c r="C1820" s="16" t="s">
        <v>5345</v>
      </c>
      <c r="D1820" s="17" t="s">
        <v>38</v>
      </c>
      <c r="E1820" s="18" t="s">
        <v>38</v>
      </c>
      <c r="F1820" s="22">
        <v>0</v>
      </c>
      <c r="G1820" s="22">
        <v>5</v>
      </c>
      <c r="H1820" s="18">
        <v>1</v>
      </c>
      <c r="I1820" s="18"/>
      <c r="J1820" s="18"/>
      <c r="K1820" s="18"/>
      <c r="L1820" s="19" t="s">
        <v>4081</v>
      </c>
      <c r="M1820" s="19" t="s">
        <v>370</v>
      </c>
      <c r="N1820" s="18" t="s">
        <v>1604</v>
      </c>
      <c r="O1820" s="18">
        <v>500</v>
      </c>
      <c r="P1820" s="18" t="s">
        <v>163</v>
      </c>
      <c r="Q1820" s="18">
        <v>200</v>
      </c>
      <c r="R1820" s="18" t="s">
        <v>45</v>
      </c>
      <c r="S1820" s="37" t="s">
        <v>46</v>
      </c>
      <c r="T1820" s="18" t="s">
        <v>331</v>
      </c>
      <c r="U1820" s="37">
        <v>167.4</v>
      </c>
      <c r="V1820" s="37">
        <v>167.4</v>
      </c>
      <c r="W1820" s="37">
        <v>89.72</v>
      </c>
      <c r="X1820" s="18" t="s">
        <v>331</v>
      </c>
      <c r="Y1820" s="39"/>
      <c r="Z1820" s="16">
        <v>0</v>
      </c>
      <c r="AA1820" s="36">
        <v>189.89</v>
      </c>
      <c r="AB1820" s="36"/>
      <c r="AC1820" s="36">
        <v>189.89</v>
      </c>
      <c r="AD1820" s="70">
        <f t="shared" si="399"/>
        <v>201.0856</v>
      </c>
      <c r="AE1820" s="70">
        <f t="shared" si="400"/>
        <v>242.94329599999998</v>
      </c>
      <c r="AF1820" s="70">
        <f t="shared" si="401"/>
        <v>262.37875967999997</v>
      </c>
      <c r="AG1820" s="36">
        <f t="shared" si="402"/>
        <v>201.08</v>
      </c>
      <c r="AH1820" s="36">
        <f t="shared" si="403"/>
        <v>242.94</v>
      </c>
      <c r="AI1820" s="36">
        <f t="shared" si="404"/>
        <v>262.37</v>
      </c>
      <c r="AJ1820" s="40">
        <v>42419</v>
      </c>
      <c r="AK1820" s="40">
        <v>42422</v>
      </c>
      <c r="AL1820" s="22"/>
      <c r="AM1820" s="20" t="s">
        <v>184</v>
      </c>
      <c r="AN1820" s="20"/>
      <c r="AO1820" s="20" t="s">
        <v>9483</v>
      </c>
      <c r="AP1820" s="20"/>
      <c r="AQ1820" s="20"/>
      <c r="AR1820" s="22"/>
      <c r="AS1820" s="46">
        <v>42650</v>
      </c>
      <c r="AT1820" s="173"/>
    </row>
    <row r="1821" spans="1:46" ht="47.25" customHeight="1">
      <c r="A1821" s="16">
        <v>8697930020608</v>
      </c>
      <c r="B1821" s="16" t="s">
        <v>5344</v>
      </c>
      <c r="C1821" s="16" t="s">
        <v>5345</v>
      </c>
      <c r="D1821" s="17" t="s">
        <v>38</v>
      </c>
      <c r="E1821" s="18" t="s">
        <v>38</v>
      </c>
      <c r="F1821" s="18">
        <v>0</v>
      </c>
      <c r="G1821" s="18">
        <v>1</v>
      </c>
      <c r="H1821" s="18">
        <v>1</v>
      </c>
      <c r="I1821" s="18"/>
      <c r="J1821" s="18"/>
      <c r="K1821" s="18"/>
      <c r="L1821" s="19" t="s">
        <v>4079</v>
      </c>
      <c r="M1821" s="19" t="s">
        <v>370</v>
      </c>
      <c r="N1821" s="18" t="s">
        <v>1604</v>
      </c>
      <c r="O1821" s="18">
        <v>500</v>
      </c>
      <c r="P1821" s="18" t="s">
        <v>163</v>
      </c>
      <c r="Q1821" s="18">
        <v>50</v>
      </c>
      <c r="R1821" s="18" t="s">
        <v>45</v>
      </c>
      <c r="S1821" s="37" t="s">
        <v>46</v>
      </c>
      <c r="T1821" s="18" t="s">
        <v>331</v>
      </c>
      <c r="U1821" s="37">
        <v>41.85</v>
      </c>
      <c r="V1821" s="37">
        <v>41.85</v>
      </c>
      <c r="W1821" s="37">
        <v>22.43</v>
      </c>
      <c r="X1821" s="18" t="s">
        <v>331</v>
      </c>
      <c r="Y1821" s="39"/>
      <c r="Z1821" s="16">
        <v>0</v>
      </c>
      <c r="AA1821" s="36">
        <v>47.45</v>
      </c>
      <c r="AB1821" s="36"/>
      <c r="AC1821" s="36">
        <v>47.45</v>
      </c>
      <c r="AD1821" s="70">
        <f t="shared" si="399"/>
        <v>51.346000000000004</v>
      </c>
      <c r="AE1821" s="70">
        <f t="shared" si="400"/>
        <v>64.182500000000005</v>
      </c>
      <c r="AF1821" s="70">
        <f t="shared" si="401"/>
        <v>69.317100000000011</v>
      </c>
      <c r="AG1821" s="36">
        <f t="shared" si="402"/>
        <v>51.34</v>
      </c>
      <c r="AH1821" s="36">
        <f t="shared" si="403"/>
        <v>64.180000000000007</v>
      </c>
      <c r="AI1821" s="36">
        <f t="shared" si="404"/>
        <v>69.31</v>
      </c>
      <c r="AJ1821" s="40">
        <v>42419</v>
      </c>
      <c r="AK1821" s="40">
        <v>42422</v>
      </c>
      <c r="AL1821" s="22"/>
      <c r="AM1821" s="20" t="s">
        <v>184</v>
      </c>
      <c r="AN1821" s="20"/>
      <c r="AO1821" s="20" t="s">
        <v>9485</v>
      </c>
      <c r="AP1821" s="20"/>
      <c r="AQ1821" s="20"/>
      <c r="AR1821" s="22"/>
      <c r="AS1821" s="46">
        <v>42650</v>
      </c>
      <c r="AT1821" s="173"/>
    </row>
    <row r="1822" spans="1:46" ht="47.25" customHeight="1">
      <c r="A1822" s="16">
        <v>8699771090031</v>
      </c>
      <c r="B1822" s="16" t="s">
        <v>4094</v>
      </c>
      <c r="C1822" s="16" t="s">
        <v>4095</v>
      </c>
      <c r="D1822" s="17" t="s">
        <v>38</v>
      </c>
      <c r="E1822" s="18" t="s">
        <v>38</v>
      </c>
      <c r="F1822" s="18">
        <v>0</v>
      </c>
      <c r="G1822" s="18">
        <v>1</v>
      </c>
      <c r="H1822" s="18">
        <v>1</v>
      </c>
      <c r="I1822" s="18"/>
      <c r="J1822" s="18"/>
      <c r="K1822" s="18"/>
      <c r="L1822" s="19" t="s">
        <v>8526</v>
      </c>
      <c r="M1822" s="24" t="s">
        <v>541</v>
      </c>
      <c r="N1822" s="17" t="s">
        <v>1200</v>
      </c>
      <c r="O1822" s="18">
        <v>500</v>
      </c>
      <c r="P1822" s="18" t="s">
        <v>163</v>
      </c>
      <c r="Q1822" s="18">
        <v>7</v>
      </c>
      <c r="R1822" s="18" t="s">
        <v>45</v>
      </c>
      <c r="S1822" s="37" t="s">
        <v>46</v>
      </c>
      <c r="T1822" s="18" t="s">
        <v>557</v>
      </c>
      <c r="U1822" s="37">
        <v>18.059999999999999</v>
      </c>
      <c r="V1822" s="37">
        <v>18.059999999999999</v>
      </c>
      <c r="W1822" s="37">
        <v>8</v>
      </c>
      <c r="X1822" s="18" t="s">
        <v>557</v>
      </c>
      <c r="Y1822" s="39"/>
      <c r="Z1822" s="16">
        <v>0</v>
      </c>
      <c r="AA1822" s="36">
        <v>16.91</v>
      </c>
      <c r="AB1822" s="36"/>
      <c r="AC1822" s="36">
        <v>16.91</v>
      </c>
      <c r="AD1822" s="70">
        <f t="shared" si="399"/>
        <v>18.3628</v>
      </c>
      <c r="AE1822" s="70">
        <f t="shared" si="400"/>
        <v>22.953499999999998</v>
      </c>
      <c r="AF1822" s="70">
        <f t="shared" si="401"/>
        <v>24.78978</v>
      </c>
      <c r="AG1822" s="36">
        <f t="shared" si="402"/>
        <v>18.36</v>
      </c>
      <c r="AH1822" s="36">
        <f t="shared" si="403"/>
        <v>22.95</v>
      </c>
      <c r="AI1822" s="36">
        <f t="shared" si="404"/>
        <v>24.78</v>
      </c>
      <c r="AJ1822" s="40">
        <v>42419</v>
      </c>
      <c r="AK1822" s="40">
        <v>42422</v>
      </c>
      <c r="AL1822" s="22"/>
      <c r="AM1822" s="20" t="s">
        <v>184</v>
      </c>
      <c r="AN1822" s="20"/>
      <c r="AO1822" s="20" t="s">
        <v>9464</v>
      </c>
      <c r="AP1822" s="20"/>
      <c r="AQ1822" s="20"/>
      <c r="AR1822" s="22"/>
      <c r="AS1822" s="46">
        <v>42650</v>
      </c>
      <c r="AT1822" s="173"/>
    </row>
    <row r="1823" spans="1:46" ht="47.25" customHeight="1">
      <c r="A1823" s="16">
        <v>8699771090048</v>
      </c>
      <c r="B1823" s="16" t="s">
        <v>4094</v>
      </c>
      <c r="C1823" s="16" t="s">
        <v>4095</v>
      </c>
      <c r="D1823" s="17" t="s">
        <v>38</v>
      </c>
      <c r="E1823" s="18" t="s">
        <v>38</v>
      </c>
      <c r="F1823" s="18">
        <v>0</v>
      </c>
      <c r="G1823" s="18">
        <v>5</v>
      </c>
      <c r="H1823" s="18">
        <v>1</v>
      </c>
      <c r="I1823" s="18"/>
      <c r="J1823" s="18"/>
      <c r="K1823" s="18"/>
      <c r="L1823" s="19" t="s">
        <v>8522</v>
      </c>
      <c r="M1823" s="24" t="s">
        <v>541</v>
      </c>
      <c r="N1823" s="17" t="s">
        <v>1200</v>
      </c>
      <c r="O1823" s="18">
        <v>750</v>
      </c>
      <c r="P1823" s="18" t="s">
        <v>163</v>
      </c>
      <c r="Q1823" s="18">
        <v>7</v>
      </c>
      <c r="R1823" s="18" t="s">
        <v>45</v>
      </c>
      <c r="S1823" s="37" t="s">
        <v>46</v>
      </c>
      <c r="T1823" s="18" t="s">
        <v>222</v>
      </c>
      <c r="U1823" s="37">
        <v>27.05</v>
      </c>
      <c r="V1823" s="37">
        <v>10.47</v>
      </c>
      <c r="W1823" s="37">
        <v>10.47</v>
      </c>
      <c r="X1823" s="18" t="s">
        <v>222</v>
      </c>
      <c r="Y1823" s="39"/>
      <c r="Z1823" s="16">
        <v>0</v>
      </c>
      <c r="AA1823" s="36">
        <v>22.16</v>
      </c>
      <c r="AB1823" s="36"/>
      <c r="AC1823" s="36">
        <v>22.16</v>
      </c>
      <c r="AD1823" s="70">
        <f t="shared" si="399"/>
        <v>24.032800000000002</v>
      </c>
      <c r="AE1823" s="70">
        <f t="shared" si="400"/>
        <v>30.041000000000004</v>
      </c>
      <c r="AF1823" s="70">
        <f t="shared" si="401"/>
        <v>32.444280000000006</v>
      </c>
      <c r="AG1823" s="36">
        <f t="shared" si="402"/>
        <v>24.03</v>
      </c>
      <c r="AH1823" s="36">
        <f t="shared" si="403"/>
        <v>30.04</v>
      </c>
      <c r="AI1823" s="36">
        <f t="shared" si="404"/>
        <v>32.44</v>
      </c>
      <c r="AJ1823" s="40">
        <v>42545</v>
      </c>
      <c r="AK1823" s="40">
        <v>42547</v>
      </c>
      <c r="AL1823" s="22"/>
      <c r="AM1823" s="20" t="s">
        <v>184</v>
      </c>
      <c r="AN1823" s="20"/>
      <c r="AO1823" s="20" t="s">
        <v>272</v>
      </c>
      <c r="AP1823" s="20"/>
      <c r="AQ1823" s="20"/>
      <c r="AR1823" s="22"/>
      <c r="AS1823" s="46">
        <v>42650</v>
      </c>
      <c r="AT1823" s="173"/>
    </row>
    <row r="1824" spans="1:46" ht="47.25" customHeight="1">
      <c r="A1824" s="16">
        <v>8699564173538</v>
      </c>
      <c r="B1824" s="16" t="s">
        <v>10989</v>
      </c>
      <c r="C1824" s="16" t="s">
        <v>10990</v>
      </c>
      <c r="D1824" s="17" t="s">
        <v>87</v>
      </c>
      <c r="E1824" s="18" t="s">
        <v>87</v>
      </c>
      <c r="F1824" s="18">
        <v>0</v>
      </c>
      <c r="G1824" s="18">
        <v>2</v>
      </c>
      <c r="H1824" s="18">
        <v>1</v>
      </c>
      <c r="I1824" s="18"/>
      <c r="J1824" s="18"/>
      <c r="K1824" s="18"/>
      <c r="L1824" s="19" t="s">
        <v>10991</v>
      </c>
      <c r="M1824" s="19" t="s">
        <v>3055</v>
      </c>
      <c r="N1824" s="18" t="s">
        <v>3056</v>
      </c>
      <c r="O1824" s="18">
        <v>20</v>
      </c>
      <c r="P1824" s="18" t="s">
        <v>163</v>
      </c>
      <c r="Q1824" s="18">
        <v>30</v>
      </c>
      <c r="R1824" s="18" t="s">
        <v>95</v>
      </c>
      <c r="S1824" s="37" t="s">
        <v>96</v>
      </c>
      <c r="T1824" s="37" t="s">
        <v>222</v>
      </c>
      <c r="U1824" s="38">
        <v>11.49</v>
      </c>
      <c r="V1824" s="38">
        <v>11.49</v>
      </c>
      <c r="W1824" s="38">
        <v>11.49</v>
      </c>
      <c r="X1824" s="37" t="s">
        <v>222</v>
      </c>
      <c r="Y1824" s="39"/>
      <c r="Z1824" s="16">
        <v>0</v>
      </c>
      <c r="AA1824" s="36">
        <v>30.94</v>
      </c>
      <c r="AB1824" s="36"/>
      <c r="AC1824" s="36">
        <v>30.94</v>
      </c>
      <c r="AD1824" s="38">
        <f t="shared" si="399"/>
        <v>33.5152</v>
      </c>
      <c r="AE1824" s="38">
        <f t="shared" si="400"/>
        <v>41.893999999999998</v>
      </c>
      <c r="AF1824" s="38">
        <f t="shared" si="401"/>
        <v>45.245519999999999</v>
      </c>
      <c r="AG1824" s="36">
        <f t="shared" si="402"/>
        <v>33.51</v>
      </c>
      <c r="AH1824" s="36">
        <f t="shared" si="403"/>
        <v>41.89</v>
      </c>
      <c r="AI1824" s="36">
        <f t="shared" si="404"/>
        <v>45.24</v>
      </c>
      <c r="AJ1824" s="40">
        <v>43146</v>
      </c>
      <c r="AK1824" s="40">
        <v>43150</v>
      </c>
      <c r="AL1824" s="17">
        <v>1</v>
      </c>
      <c r="AM1824" s="17" t="s">
        <v>10821</v>
      </c>
      <c r="AN1824" s="17"/>
      <c r="AO1824" s="20" t="s">
        <v>7958</v>
      </c>
      <c r="AP1824" s="20"/>
      <c r="AQ1824" s="20"/>
      <c r="AR1824" s="22"/>
      <c r="AS1824" s="46">
        <v>42650</v>
      </c>
      <c r="AT1824" s="173"/>
    </row>
    <row r="1825" spans="1:46" ht="47.25" customHeight="1">
      <c r="A1825" s="16">
        <v>8699523340025</v>
      </c>
      <c r="B1825" s="16" t="s">
        <v>7367</v>
      </c>
      <c r="C1825" s="16" t="s">
        <v>7368</v>
      </c>
      <c r="D1825" s="17" t="s">
        <v>323</v>
      </c>
      <c r="E1825" s="18" t="s">
        <v>295</v>
      </c>
      <c r="F1825" s="18">
        <v>4</v>
      </c>
      <c r="G1825" s="18">
        <v>2</v>
      </c>
      <c r="H1825" s="18">
        <v>2</v>
      </c>
      <c r="I1825" s="18"/>
      <c r="J1825" s="18"/>
      <c r="K1825" s="18"/>
      <c r="L1825" s="19" t="s">
        <v>3755</v>
      </c>
      <c r="M1825" s="19" t="s">
        <v>1194</v>
      </c>
      <c r="N1825" s="18" t="s">
        <v>2138</v>
      </c>
      <c r="O1825" s="18">
        <v>30</v>
      </c>
      <c r="P1825" s="18" t="s">
        <v>197</v>
      </c>
      <c r="Q1825" s="18">
        <v>30</v>
      </c>
      <c r="R1825" s="18" t="s">
        <v>95</v>
      </c>
      <c r="S1825" s="37" t="s">
        <v>46</v>
      </c>
      <c r="T1825" s="18" t="s">
        <v>53</v>
      </c>
      <c r="U1825" s="38">
        <v>0.9</v>
      </c>
      <c r="V1825" s="38">
        <v>0.9</v>
      </c>
      <c r="W1825" s="38">
        <v>0</v>
      </c>
      <c r="X1825" s="18" t="s">
        <v>53</v>
      </c>
      <c r="Y1825" s="39"/>
      <c r="Z1825" s="16">
        <v>0</v>
      </c>
      <c r="AA1825" s="16">
        <v>0</v>
      </c>
      <c r="AB1825" s="36">
        <v>2.46</v>
      </c>
      <c r="AC1825" s="38">
        <f>IF(AA1825=1,0,IF(AA1825=4,0,(AF1825*1.08)))</f>
        <v>3.6198900000000003</v>
      </c>
      <c r="AD1825" s="36">
        <v>2.46</v>
      </c>
      <c r="AE1825" s="38">
        <f>IF(AA1825=2,AD1825*1.08,IF(AD1825&lt;=10,(AD1825*1.09),IF(AD1825&lt;=50,(10*1.09)+((AD1825-10)*1.08),IF(AD1825&lt;=100,(10*1.09)+((50-10)*1.08)+((AD1825-50)*1.07),IF(AD1825&lt;=200,(10*1.09)+((50-10)*1.08)+((100-50)*1.07)+((AD1825-100)*1.04),(10*1.09)+((50-10)*1.08)+((100-50)*1.07)+((200-100)*1.04)+((AD1825-200)*1.02))))))</f>
        <v>2.6814</v>
      </c>
      <c r="AF1825" s="38">
        <f>IF(AA1825=1,AE1825*1.08,IF(AA1825=4,AE1825*1.08,IF(AA1825=2,0,IF(AD1825&lt;=100,(AE1825*1.25),IF(AD1825&lt;=200,134.5+((AD1825-100)*1.04*1.16),255.14+((AD1825-200)*1.02*1.12))))))</f>
        <v>3.35175</v>
      </c>
      <c r="AG1825" s="36">
        <f>TRUNC(AE1825,2)</f>
        <v>2.68</v>
      </c>
      <c r="AH1825" s="36">
        <f>TRUNC(AF1825,2)</f>
        <v>3.35</v>
      </c>
      <c r="AI1825" s="36">
        <f>TRUNC(AC1825,2)</f>
        <v>3.61</v>
      </c>
      <c r="AJ1825" s="40">
        <v>43245</v>
      </c>
      <c r="AK1825" s="40">
        <v>43251</v>
      </c>
      <c r="AL1825" s="17"/>
      <c r="AM1825" s="36" t="s">
        <v>10882</v>
      </c>
      <c r="AN1825" s="17"/>
      <c r="AO1825" s="20" t="s">
        <v>272</v>
      </c>
      <c r="AP1825" s="20"/>
      <c r="AQ1825" s="20"/>
      <c r="AR1825" s="22"/>
      <c r="AS1825" s="46">
        <v>42650</v>
      </c>
      <c r="AT1825" s="173"/>
    </row>
    <row r="1826" spans="1:46" ht="47.25" customHeight="1">
      <c r="A1826" s="16">
        <v>8699844770020</v>
      </c>
      <c r="B1826" s="16" t="s">
        <v>11328</v>
      </c>
      <c r="C1826" s="16" t="s">
        <v>11329</v>
      </c>
      <c r="D1826" s="17" t="s">
        <v>323</v>
      </c>
      <c r="E1826" s="18" t="s">
        <v>295</v>
      </c>
      <c r="F1826" s="18">
        <v>0</v>
      </c>
      <c r="G1826" s="18">
        <v>2</v>
      </c>
      <c r="H1826" s="18">
        <v>1</v>
      </c>
      <c r="I1826" s="18"/>
      <c r="J1826" s="18"/>
      <c r="K1826" s="18"/>
      <c r="L1826" s="19" t="s">
        <v>5847</v>
      </c>
      <c r="M1826" s="19" t="s">
        <v>2058</v>
      </c>
      <c r="N1826" s="18" t="s">
        <v>4098</v>
      </c>
      <c r="O1826" s="18">
        <v>2</v>
      </c>
      <c r="P1826" s="18" t="s">
        <v>523</v>
      </c>
      <c r="Q1826" s="18">
        <v>50</v>
      </c>
      <c r="R1826" s="18" t="s">
        <v>95</v>
      </c>
      <c r="S1826" s="37" t="s">
        <v>96</v>
      </c>
      <c r="T1826" s="18" t="s">
        <v>678</v>
      </c>
      <c r="U1826" s="38">
        <v>8.58</v>
      </c>
      <c r="V1826" s="38">
        <v>14.3</v>
      </c>
      <c r="W1826" s="38">
        <v>8.58</v>
      </c>
      <c r="X1826" s="18" t="s">
        <v>678</v>
      </c>
      <c r="Y1826" s="39"/>
      <c r="Z1826" s="16">
        <v>0</v>
      </c>
      <c r="AA1826" s="36">
        <v>23.08</v>
      </c>
      <c r="AB1826" s="36"/>
      <c r="AC1826" s="36">
        <v>23.08</v>
      </c>
      <c r="AD1826" s="38">
        <f t="shared" ref="AD1826:AD1848" si="405">IF(Z1826=2,AC1826*1.08,IF(AC1826&lt;=10,(AC1826*1.09),IF(AC1826&lt;=50,(10*1.09)+((AC1826-10)*1.08),IF(AC1826&lt;=100,(10*1.09)+((50-10)*1.08)+((AC1826-50)*1.07),IF(AC1826&lt;=200,(10*1.09)+((50-10)*1.08)+((100-50)*1.07)+((AC1826-100)*1.04),(10*1.09)+((50-10)*1.08)+((100-50)*1.07)+((200-100)*1.04)+((AC1826-200)*1.02))))))</f>
        <v>25.026399999999999</v>
      </c>
      <c r="AE1826" s="38">
        <f>IF(Z1826=1,AD1826*1.08,IF(Z1826=4,AD1826*1.08,IF(Z1826=2,0,IF(AC1826&lt;=100,(AD1826*1.25),IF(AC1826&lt;=200,134.5+((AC1826-100)*1.04*1.16),255.14+((AC1826-200)*1.02*1.12))))))</f>
        <v>31.282999999999998</v>
      </c>
      <c r="AF1826" s="38">
        <f>IF(Z1826=1,0,IF(Z1826=4,0,(AE1826*1.08)))</f>
        <v>33.785640000000001</v>
      </c>
      <c r="AG1826" s="36">
        <f t="shared" ref="AG1826:AG1857" si="406">TRUNC(AD1826,2)</f>
        <v>25.02</v>
      </c>
      <c r="AH1826" s="36">
        <f t="shared" ref="AH1826:AH1857" si="407">TRUNC(AE1826,2)</f>
        <v>31.28</v>
      </c>
      <c r="AI1826" s="36">
        <f t="shared" ref="AI1826:AI1857" si="408">TRUNC(AF1826,2)</f>
        <v>33.78</v>
      </c>
      <c r="AJ1826" s="40">
        <v>43146</v>
      </c>
      <c r="AK1826" s="40">
        <v>43150</v>
      </c>
      <c r="AL1826" s="17"/>
      <c r="AM1826" s="16" t="s">
        <v>10882</v>
      </c>
      <c r="AN1826" s="41"/>
      <c r="AO1826" s="20" t="s">
        <v>9552</v>
      </c>
      <c r="AP1826" s="20"/>
      <c r="AQ1826" s="20"/>
      <c r="AR1826" s="22"/>
      <c r="AS1826" s="46">
        <v>42650</v>
      </c>
      <c r="AT1826" s="173"/>
    </row>
    <row r="1827" spans="1:46" ht="47.25" customHeight="1">
      <c r="A1827" s="16">
        <v>8697936090193</v>
      </c>
      <c r="B1827" s="16" t="s">
        <v>7526</v>
      </c>
      <c r="C1827" s="16" t="s">
        <v>7527</v>
      </c>
      <c r="D1827" s="17" t="s">
        <v>38</v>
      </c>
      <c r="E1827" s="18" t="s">
        <v>38</v>
      </c>
      <c r="F1827" s="18">
        <v>0</v>
      </c>
      <c r="G1827" s="18">
        <v>1</v>
      </c>
      <c r="H1827" s="18">
        <v>1</v>
      </c>
      <c r="I1827" s="18"/>
      <c r="J1827" s="18"/>
      <c r="K1827" s="18"/>
      <c r="L1827" s="19" t="s">
        <v>4322</v>
      </c>
      <c r="M1827" s="19" t="s">
        <v>305</v>
      </c>
      <c r="N1827" s="18" t="s">
        <v>502</v>
      </c>
      <c r="O1827" s="18">
        <v>160</v>
      </c>
      <c r="P1827" s="18" t="s">
        <v>163</v>
      </c>
      <c r="Q1827" s="18">
        <v>28</v>
      </c>
      <c r="R1827" s="18" t="s">
        <v>45</v>
      </c>
      <c r="S1827" s="37" t="s">
        <v>46</v>
      </c>
      <c r="T1827" s="17" t="s">
        <v>222</v>
      </c>
      <c r="U1827" s="37">
        <v>16.739999999999998</v>
      </c>
      <c r="V1827" s="37">
        <v>16.739999999999998</v>
      </c>
      <c r="W1827" s="37">
        <v>6.86</v>
      </c>
      <c r="X1827" s="17" t="s">
        <v>222</v>
      </c>
      <c r="Y1827" s="39"/>
      <c r="Z1827" s="16">
        <v>0</v>
      </c>
      <c r="AA1827" s="36">
        <v>14.49</v>
      </c>
      <c r="AB1827" s="36"/>
      <c r="AC1827" s="36">
        <v>14.49</v>
      </c>
      <c r="AD1827" s="70">
        <f t="shared" si="405"/>
        <v>15.749200000000002</v>
      </c>
      <c r="AE1827" s="70">
        <f t="shared" ref="AE1827:AE1842" si="409">IF(Z1827=1,AD1827*1.08,IF(Z1827=2,0,IF(AC1827&lt;=100,(AD1827*1.25),IF(AC1827&lt;=200,134.5+((AC1827-100)*1.04*1.16),255.14+((AC1827-200)*1.02*1.12)))))</f>
        <v>19.686500000000002</v>
      </c>
      <c r="AF1827" s="70">
        <f t="shared" ref="AF1827:AF1842" si="410">IF(Z1827=1,0,(AE1827*1.08))</f>
        <v>21.261420000000005</v>
      </c>
      <c r="AG1827" s="36">
        <f t="shared" si="406"/>
        <v>15.74</v>
      </c>
      <c r="AH1827" s="36">
        <f t="shared" si="407"/>
        <v>19.68</v>
      </c>
      <c r="AI1827" s="36">
        <f t="shared" si="408"/>
        <v>21.26</v>
      </c>
      <c r="AJ1827" s="40">
        <v>42419</v>
      </c>
      <c r="AK1827" s="40">
        <v>42422</v>
      </c>
      <c r="AL1827" s="22"/>
      <c r="AM1827" s="20" t="s">
        <v>184</v>
      </c>
      <c r="AN1827" s="20"/>
      <c r="AO1827" s="20" t="s">
        <v>3154</v>
      </c>
      <c r="AP1827" s="20"/>
      <c r="AQ1827" s="20"/>
      <c r="AR1827" s="22">
        <v>2</v>
      </c>
      <c r="AS1827" s="46">
        <v>42650</v>
      </c>
      <c r="AT1827" s="173"/>
    </row>
    <row r="1828" spans="1:46" ht="47.25" customHeight="1">
      <c r="A1828" s="16">
        <v>8697936090209</v>
      </c>
      <c r="B1828" s="16" t="s">
        <v>7526</v>
      </c>
      <c r="C1828" s="16" t="s">
        <v>7527</v>
      </c>
      <c r="D1828" s="17" t="s">
        <v>38</v>
      </c>
      <c r="E1828" s="18" t="s">
        <v>38</v>
      </c>
      <c r="F1828" s="18">
        <v>0</v>
      </c>
      <c r="G1828" s="18">
        <v>5</v>
      </c>
      <c r="H1828" s="18">
        <v>1</v>
      </c>
      <c r="I1828" s="18"/>
      <c r="J1828" s="18"/>
      <c r="K1828" s="18"/>
      <c r="L1828" s="19" t="s">
        <v>4323</v>
      </c>
      <c r="M1828" s="19" t="s">
        <v>305</v>
      </c>
      <c r="N1828" s="18" t="s">
        <v>502</v>
      </c>
      <c r="O1828" s="18">
        <v>160</v>
      </c>
      <c r="P1828" s="18" t="s">
        <v>163</v>
      </c>
      <c r="Q1828" s="18">
        <v>98</v>
      </c>
      <c r="R1828" s="18" t="s">
        <v>45</v>
      </c>
      <c r="S1828" s="37" t="s">
        <v>46</v>
      </c>
      <c r="T1828" s="37" t="s">
        <v>222</v>
      </c>
      <c r="U1828" s="37">
        <v>58.59</v>
      </c>
      <c r="V1828" s="37">
        <v>58.59</v>
      </c>
      <c r="W1828" s="37">
        <v>24.01</v>
      </c>
      <c r="X1828" s="37" t="s">
        <v>222</v>
      </c>
      <c r="Y1828" s="39"/>
      <c r="Z1828" s="16">
        <v>0</v>
      </c>
      <c r="AA1828" s="36">
        <v>50.79</v>
      </c>
      <c r="AB1828" s="36"/>
      <c r="AC1828" s="36">
        <v>50.79</v>
      </c>
      <c r="AD1828" s="70">
        <f t="shared" si="405"/>
        <v>54.945300000000003</v>
      </c>
      <c r="AE1828" s="70">
        <f t="shared" si="409"/>
        <v>68.681624999999997</v>
      </c>
      <c r="AF1828" s="70">
        <f t="shared" si="410"/>
        <v>74.176155000000008</v>
      </c>
      <c r="AG1828" s="36">
        <f t="shared" si="406"/>
        <v>54.94</v>
      </c>
      <c r="AH1828" s="36">
        <f t="shared" si="407"/>
        <v>68.680000000000007</v>
      </c>
      <c r="AI1828" s="36">
        <f t="shared" si="408"/>
        <v>74.17</v>
      </c>
      <c r="AJ1828" s="40">
        <v>42419</v>
      </c>
      <c r="AK1828" s="40">
        <v>42422</v>
      </c>
      <c r="AL1828" s="22"/>
      <c r="AM1828" s="20" t="s">
        <v>184</v>
      </c>
      <c r="AN1828" s="20"/>
      <c r="AO1828" s="20" t="s">
        <v>9523</v>
      </c>
      <c r="AP1828" s="20"/>
      <c r="AQ1828" s="20"/>
      <c r="AR1828" s="22"/>
      <c r="AS1828" s="46">
        <v>42650</v>
      </c>
      <c r="AT1828" s="173"/>
    </row>
    <row r="1829" spans="1:46" ht="47.25" customHeight="1">
      <c r="A1829" s="16">
        <v>8697936090216</v>
      </c>
      <c r="B1829" s="16" t="s">
        <v>7526</v>
      </c>
      <c r="C1829" s="16" t="s">
        <v>7527</v>
      </c>
      <c r="D1829" s="17" t="s">
        <v>38</v>
      </c>
      <c r="E1829" s="18" t="s">
        <v>38</v>
      </c>
      <c r="F1829" s="18">
        <v>0</v>
      </c>
      <c r="G1829" s="18">
        <v>1</v>
      </c>
      <c r="H1829" s="18">
        <v>1</v>
      </c>
      <c r="I1829" s="18"/>
      <c r="J1829" s="18"/>
      <c r="K1829" s="18"/>
      <c r="L1829" s="19" t="s">
        <v>4324</v>
      </c>
      <c r="M1829" s="19" t="s">
        <v>305</v>
      </c>
      <c r="N1829" s="18" t="s">
        <v>502</v>
      </c>
      <c r="O1829" s="18">
        <v>320</v>
      </c>
      <c r="P1829" s="18" t="s">
        <v>163</v>
      </c>
      <c r="Q1829" s="18">
        <v>28</v>
      </c>
      <c r="R1829" s="18" t="s">
        <v>45</v>
      </c>
      <c r="S1829" s="37" t="s">
        <v>46</v>
      </c>
      <c r="T1829" s="37" t="s">
        <v>222</v>
      </c>
      <c r="U1829" s="37">
        <v>23.47</v>
      </c>
      <c r="V1829" s="37">
        <v>8.34</v>
      </c>
      <c r="W1829" s="37">
        <v>8.34</v>
      </c>
      <c r="X1829" s="37" t="s">
        <v>222</v>
      </c>
      <c r="Y1829" s="39"/>
      <c r="Z1829" s="16">
        <v>0</v>
      </c>
      <c r="AA1829" s="36">
        <v>17.649999999999999</v>
      </c>
      <c r="AB1829" s="36"/>
      <c r="AC1829" s="36">
        <v>17.649999999999999</v>
      </c>
      <c r="AD1829" s="70">
        <f t="shared" si="405"/>
        <v>19.161999999999999</v>
      </c>
      <c r="AE1829" s="70">
        <f t="shared" si="409"/>
        <v>23.952500000000001</v>
      </c>
      <c r="AF1829" s="70">
        <f t="shared" si="410"/>
        <v>25.868700000000004</v>
      </c>
      <c r="AG1829" s="36">
        <f t="shared" si="406"/>
        <v>19.16</v>
      </c>
      <c r="AH1829" s="36">
        <f t="shared" si="407"/>
        <v>23.95</v>
      </c>
      <c r="AI1829" s="36">
        <f t="shared" si="408"/>
        <v>25.86</v>
      </c>
      <c r="AJ1829" s="40">
        <v>42545</v>
      </c>
      <c r="AK1829" s="40">
        <v>42547</v>
      </c>
      <c r="AL1829" s="22"/>
      <c r="AM1829" s="20" t="s">
        <v>184</v>
      </c>
      <c r="AN1829" s="20"/>
      <c r="AO1829" s="20" t="s">
        <v>272</v>
      </c>
      <c r="AP1829" s="20"/>
      <c r="AQ1829" s="20"/>
      <c r="AR1829" s="22"/>
      <c r="AS1829" s="46">
        <v>42650</v>
      </c>
      <c r="AT1829" s="173"/>
    </row>
    <row r="1830" spans="1:46" ht="47.25" customHeight="1">
      <c r="A1830" s="16">
        <v>8697936090223</v>
      </c>
      <c r="B1830" s="16" t="s">
        <v>7526</v>
      </c>
      <c r="C1830" s="16" t="s">
        <v>7527</v>
      </c>
      <c r="D1830" s="17" t="s">
        <v>38</v>
      </c>
      <c r="E1830" s="18" t="s">
        <v>38</v>
      </c>
      <c r="F1830" s="18">
        <v>0</v>
      </c>
      <c r="G1830" s="18">
        <v>5</v>
      </c>
      <c r="H1830" s="18">
        <v>1</v>
      </c>
      <c r="I1830" s="18"/>
      <c r="J1830" s="18"/>
      <c r="K1830" s="18"/>
      <c r="L1830" s="19" t="s">
        <v>4325</v>
      </c>
      <c r="M1830" s="19" t="s">
        <v>305</v>
      </c>
      <c r="N1830" s="18" t="s">
        <v>502</v>
      </c>
      <c r="O1830" s="18">
        <v>320</v>
      </c>
      <c r="P1830" s="18" t="s">
        <v>163</v>
      </c>
      <c r="Q1830" s="18">
        <v>98</v>
      </c>
      <c r="R1830" s="18" t="s">
        <v>45</v>
      </c>
      <c r="S1830" s="37" t="s">
        <v>46</v>
      </c>
      <c r="T1830" s="37" t="s">
        <v>222</v>
      </c>
      <c r="U1830" s="37">
        <v>82.15</v>
      </c>
      <c r="V1830" s="37">
        <v>29.18</v>
      </c>
      <c r="W1830" s="37">
        <v>29.18</v>
      </c>
      <c r="X1830" s="37" t="s">
        <v>222</v>
      </c>
      <c r="Y1830" s="39"/>
      <c r="Z1830" s="16">
        <v>0</v>
      </c>
      <c r="AA1830" s="36">
        <v>61.76</v>
      </c>
      <c r="AB1830" s="36"/>
      <c r="AC1830" s="36">
        <v>61.76</v>
      </c>
      <c r="AD1830" s="70">
        <f t="shared" si="405"/>
        <v>66.683199999999999</v>
      </c>
      <c r="AE1830" s="70">
        <f t="shared" si="409"/>
        <v>83.353999999999999</v>
      </c>
      <c r="AF1830" s="70">
        <f t="shared" si="410"/>
        <v>90.022320000000008</v>
      </c>
      <c r="AG1830" s="36">
        <f t="shared" si="406"/>
        <v>66.680000000000007</v>
      </c>
      <c r="AH1830" s="36">
        <f t="shared" si="407"/>
        <v>83.35</v>
      </c>
      <c r="AI1830" s="36">
        <f t="shared" si="408"/>
        <v>90.02</v>
      </c>
      <c r="AJ1830" s="40">
        <v>42545</v>
      </c>
      <c r="AK1830" s="40">
        <v>42547</v>
      </c>
      <c r="AL1830" s="22"/>
      <c r="AM1830" s="20" t="s">
        <v>184</v>
      </c>
      <c r="AN1830" s="20"/>
      <c r="AO1830" s="20" t="s">
        <v>272</v>
      </c>
      <c r="AP1830" s="20"/>
      <c r="AQ1830" s="20"/>
      <c r="AR1830" s="22"/>
      <c r="AS1830" s="46">
        <v>42650</v>
      </c>
      <c r="AT1830" s="173"/>
    </row>
    <row r="1831" spans="1:46" ht="47.25" customHeight="1">
      <c r="A1831" s="16">
        <v>8697936090179</v>
      </c>
      <c r="B1831" s="16" t="s">
        <v>7526</v>
      </c>
      <c r="C1831" s="16" t="s">
        <v>7527</v>
      </c>
      <c r="D1831" s="17" t="s">
        <v>38</v>
      </c>
      <c r="E1831" s="18" t="s">
        <v>38</v>
      </c>
      <c r="F1831" s="18">
        <v>0</v>
      </c>
      <c r="G1831" s="18">
        <v>1</v>
      </c>
      <c r="H1831" s="18">
        <v>1</v>
      </c>
      <c r="I1831" s="18"/>
      <c r="J1831" s="18"/>
      <c r="K1831" s="18"/>
      <c r="L1831" s="19" t="s">
        <v>4320</v>
      </c>
      <c r="M1831" s="19" t="s">
        <v>305</v>
      </c>
      <c r="N1831" s="18" t="s">
        <v>502</v>
      </c>
      <c r="O1831" s="18">
        <v>80</v>
      </c>
      <c r="P1831" s="18" t="s">
        <v>163</v>
      </c>
      <c r="Q1831" s="18">
        <v>28</v>
      </c>
      <c r="R1831" s="18" t="s">
        <v>45</v>
      </c>
      <c r="S1831" s="37" t="s">
        <v>46</v>
      </c>
      <c r="T1831" s="18" t="s">
        <v>238</v>
      </c>
      <c r="U1831" s="37">
        <v>13.33</v>
      </c>
      <c r="V1831" s="37">
        <v>5.22</v>
      </c>
      <c r="W1831" s="37">
        <v>5.22</v>
      </c>
      <c r="X1831" s="18" t="s">
        <v>238</v>
      </c>
      <c r="Y1831" s="39"/>
      <c r="Z1831" s="16">
        <v>0</v>
      </c>
      <c r="AA1831" s="36">
        <v>8.51</v>
      </c>
      <c r="AB1831" s="36"/>
      <c r="AC1831" s="36">
        <v>8.51</v>
      </c>
      <c r="AD1831" s="70">
        <f t="shared" si="405"/>
        <v>9.2759</v>
      </c>
      <c r="AE1831" s="70">
        <f t="shared" si="409"/>
        <v>11.594875</v>
      </c>
      <c r="AF1831" s="70">
        <f t="shared" si="410"/>
        <v>12.522465</v>
      </c>
      <c r="AG1831" s="36">
        <f t="shared" si="406"/>
        <v>9.27</v>
      </c>
      <c r="AH1831" s="36">
        <f t="shared" si="407"/>
        <v>11.59</v>
      </c>
      <c r="AI1831" s="36">
        <f t="shared" si="408"/>
        <v>12.52</v>
      </c>
      <c r="AJ1831" s="40">
        <v>42545</v>
      </c>
      <c r="AK1831" s="40">
        <v>42547</v>
      </c>
      <c r="AL1831" s="22"/>
      <c r="AM1831" s="20" t="s">
        <v>184</v>
      </c>
      <c r="AN1831" s="20"/>
      <c r="AO1831" s="20" t="s">
        <v>9600</v>
      </c>
      <c r="AP1831" s="20"/>
      <c r="AQ1831" s="20"/>
      <c r="AR1831" s="22"/>
      <c r="AS1831" s="46">
        <v>42650</v>
      </c>
      <c r="AT1831" s="173"/>
    </row>
    <row r="1832" spans="1:46" ht="47.25" customHeight="1">
      <c r="A1832" s="16">
        <v>8697936090186</v>
      </c>
      <c r="B1832" s="16" t="s">
        <v>7526</v>
      </c>
      <c r="C1832" s="16" t="s">
        <v>7527</v>
      </c>
      <c r="D1832" s="17" t="s">
        <v>38</v>
      </c>
      <c r="E1832" s="18" t="s">
        <v>38</v>
      </c>
      <c r="F1832" s="18">
        <v>0</v>
      </c>
      <c r="G1832" s="18">
        <v>5</v>
      </c>
      <c r="H1832" s="18">
        <v>1</v>
      </c>
      <c r="I1832" s="18"/>
      <c r="J1832" s="18"/>
      <c r="K1832" s="18"/>
      <c r="L1832" s="19" t="s">
        <v>4321</v>
      </c>
      <c r="M1832" s="19" t="s">
        <v>305</v>
      </c>
      <c r="N1832" s="18" t="s">
        <v>502</v>
      </c>
      <c r="O1832" s="18">
        <v>80</v>
      </c>
      <c r="P1832" s="18" t="s">
        <v>163</v>
      </c>
      <c r="Q1832" s="18">
        <v>98</v>
      </c>
      <c r="R1832" s="18" t="s">
        <v>45</v>
      </c>
      <c r="S1832" s="37" t="s">
        <v>46</v>
      </c>
      <c r="T1832" s="37" t="s">
        <v>238</v>
      </c>
      <c r="U1832" s="37">
        <v>46.65</v>
      </c>
      <c r="V1832" s="37">
        <v>18.260000000000002</v>
      </c>
      <c r="W1832" s="37">
        <v>18.260000000000002</v>
      </c>
      <c r="X1832" s="37" t="s">
        <v>238</v>
      </c>
      <c r="Y1832" s="39"/>
      <c r="Z1832" s="16">
        <v>0</v>
      </c>
      <c r="AA1832" s="36">
        <v>38.64</v>
      </c>
      <c r="AB1832" s="36"/>
      <c r="AC1832" s="36">
        <v>38.64</v>
      </c>
      <c r="AD1832" s="70">
        <f t="shared" si="405"/>
        <v>41.831200000000003</v>
      </c>
      <c r="AE1832" s="70">
        <f t="shared" si="409"/>
        <v>52.289000000000001</v>
      </c>
      <c r="AF1832" s="70">
        <f t="shared" si="410"/>
        <v>56.472120000000004</v>
      </c>
      <c r="AG1832" s="36">
        <f t="shared" si="406"/>
        <v>41.83</v>
      </c>
      <c r="AH1832" s="36">
        <f t="shared" si="407"/>
        <v>52.28</v>
      </c>
      <c r="AI1832" s="36">
        <f t="shared" si="408"/>
        <v>56.47</v>
      </c>
      <c r="AJ1832" s="40">
        <v>42545</v>
      </c>
      <c r="AK1832" s="40">
        <v>42547</v>
      </c>
      <c r="AL1832" s="22"/>
      <c r="AM1832" s="20" t="s">
        <v>184</v>
      </c>
      <c r="AN1832" s="20"/>
      <c r="AO1832" s="20" t="s">
        <v>9600</v>
      </c>
      <c r="AP1832" s="20"/>
      <c r="AQ1832" s="20"/>
      <c r="AR1832" s="22"/>
      <c r="AS1832" s="46">
        <v>42650</v>
      </c>
      <c r="AT1832" s="173"/>
    </row>
    <row r="1833" spans="1:46" ht="47.25" customHeight="1">
      <c r="A1833" s="16">
        <v>8697936092128</v>
      </c>
      <c r="B1833" s="16" t="s">
        <v>7517</v>
      </c>
      <c r="C1833" s="16" t="s">
        <v>7518</v>
      </c>
      <c r="D1833" s="17" t="s">
        <v>38</v>
      </c>
      <c r="E1833" s="18" t="s">
        <v>38</v>
      </c>
      <c r="F1833" s="18">
        <v>0</v>
      </c>
      <c r="G1833" s="18">
        <v>1</v>
      </c>
      <c r="H1833" s="18">
        <v>1</v>
      </c>
      <c r="I1833" s="18"/>
      <c r="J1833" s="18"/>
      <c r="K1833" s="18"/>
      <c r="L1833" s="19" t="s">
        <v>4326</v>
      </c>
      <c r="M1833" s="19" t="s">
        <v>312</v>
      </c>
      <c r="N1833" s="18" t="s">
        <v>502</v>
      </c>
      <c r="O1833" s="18" t="s">
        <v>7521</v>
      </c>
      <c r="P1833" s="18" t="s">
        <v>163</v>
      </c>
      <c r="Q1833" s="18">
        <v>28</v>
      </c>
      <c r="R1833" s="18" t="s">
        <v>45</v>
      </c>
      <c r="S1833" s="37" t="s">
        <v>46</v>
      </c>
      <c r="T1833" s="18" t="s">
        <v>222</v>
      </c>
      <c r="U1833" s="37">
        <v>14.8</v>
      </c>
      <c r="V1833" s="37">
        <v>14.8</v>
      </c>
      <c r="W1833" s="37">
        <v>6.65</v>
      </c>
      <c r="X1833" s="18" t="s">
        <v>222</v>
      </c>
      <c r="Y1833" s="39"/>
      <c r="Z1833" s="16">
        <v>0</v>
      </c>
      <c r="AA1833" s="36">
        <v>11.65</v>
      </c>
      <c r="AB1833" s="36"/>
      <c r="AC1833" s="36">
        <v>11.65</v>
      </c>
      <c r="AD1833" s="70">
        <f t="shared" si="405"/>
        <v>12.682</v>
      </c>
      <c r="AE1833" s="70">
        <f t="shared" si="409"/>
        <v>15.852500000000001</v>
      </c>
      <c r="AF1833" s="70">
        <f t="shared" si="410"/>
        <v>17.120700000000003</v>
      </c>
      <c r="AG1833" s="36">
        <f t="shared" si="406"/>
        <v>12.68</v>
      </c>
      <c r="AH1833" s="36">
        <f t="shared" si="407"/>
        <v>15.85</v>
      </c>
      <c r="AI1833" s="36">
        <f t="shared" si="408"/>
        <v>17.12</v>
      </c>
      <c r="AJ1833" s="40">
        <v>42419</v>
      </c>
      <c r="AK1833" s="40">
        <v>42422</v>
      </c>
      <c r="AL1833" s="22"/>
      <c r="AM1833" s="20" t="s">
        <v>184</v>
      </c>
      <c r="AN1833" s="20"/>
      <c r="AO1833" s="20" t="s">
        <v>2785</v>
      </c>
      <c r="AP1833" s="20"/>
      <c r="AQ1833" s="20"/>
      <c r="AR1833" s="22"/>
      <c r="AS1833" s="46">
        <v>42650</v>
      </c>
      <c r="AT1833" s="173"/>
    </row>
    <row r="1834" spans="1:46" ht="47.25" customHeight="1">
      <c r="A1834" s="16">
        <v>8697936092142</v>
      </c>
      <c r="B1834" s="16" t="s">
        <v>7517</v>
      </c>
      <c r="C1834" s="16" t="s">
        <v>7518</v>
      </c>
      <c r="D1834" s="17" t="s">
        <v>38</v>
      </c>
      <c r="E1834" s="18" t="s">
        <v>38</v>
      </c>
      <c r="F1834" s="18">
        <v>0</v>
      </c>
      <c r="G1834" s="18">
        <v>1</v>
      </c>
      <c r="H1834" s="18">
        <v>1</v>
      </c>
      <c r="I1834" s="18"/>
      <c r="J1834" s="18"/>
      <c r="K1834" s="18"/>
      <c r="L1834" s="19" t="s">
        <v>4332</v>
      </c>
      <c r="M1834" s="19" t="s">
        <v>312</v>
      </c>
      <c r="N1834" s="18" t="s">
        <v>502</v>
      </c>
      <c r="O1834" s="18" t="s">
        <v>7522</v>
      </c>
      <c r="P1834" s="18" t="s">
        <v>163</v>
      </c>
      <c r="Q1834" s="18">
        <v>28</v>
      </c>
      <c r="R1834" s="18" t="s">
        <v>45</v>
      </c>
      <c r="S1834" s="37" t="s">
        <v>46</v>
      </c>
      <c r="T1834" s="18" t="s">
        <v>222</v>
      </c>
      <c r="U1834" s="37">
        <v>14.8</v>
      </c>
      <c r="V1834" s="37">
        <v>14.8</v>
      </c>
      <c r="W1834" s="37">
        <v>6.65</v>
      </c>
      <c r="X1834" s="18" t="s">
        <v>222</v>
      </c>
      <c r="Y1834" s="39"/>
      <c r="Z1834" s="16">
        <v>0</v>
      </c>
      <c r="AA1834" s="36">
        <v>11.65</v>
      </c>
      <c r="AB1834" s="36"/>
      <c r="AC1834" s="36">
        <v>11.65</v>
      </c>
      <c r="AD1834" s="70">
        <f t="shared" si="405"/>
        <v>12.682</v>
      </c>
      <c r="AE1834" s="70">
        <f t="shared" si="409"/>
        <v>15.852500000000001</v>
      </c>
      <c r="AF1834" s="70">
        <f t="shared" si="410"/>
        <v>17.120700000000003</v>
      </c>
      <c r="AG1834" s="36">
        <f t="shared" si="406"/>
        <v>12.68</v>
      </c>
      <c r="AH1834" s="36">
        <f t="shared" si="407"/>
        <v>15.85</v>
      </c>
      <c r="AI1834" s="36">
        <f t="shared" si="408"/>
        <v>17.12</v>
      </c>
      <c r="AJ1834" s="40">
        <v>42419</v>
      </c>
      <c r="AK1834" s="40">
        <v>42422</v>
      </c>
      <c r="AL1834" s="22"/>
      <c r="AM1834" s="20" t="s">
        <v>184</v>
      </c>
      <c r="AN1834" s="20"/>
      <c r="AO1834" s="20" t="s">
        <v>272</v>
      </c>
      <c r="AP1834" s="20"/>
      <c r="AQ1834" s="20"/>
      <c r="AR1834" s="22"/>
      <c r="AS1834" s="46">
        <v>42650</v>
      </c>
      <c r="AT1834" s="173"/>
    </row>
    <row r="1835" spans="1:46" ht="47.25" customHeight="1">
      <c r="A1835" s="16">
        <v>8697936092364</v>
      </c>
      <c r="B1835" s="16" t="s">
        <v>7517</v>
      </c>
      <c r="C1835" s="16" t="s">
        <v>7518</v>
      </c>
      <c r="D1835" s="17" t="s">
        <v>38</v>
      </c>
      <c r="E1835" s="18" t="s">
        <v>38</v>
      </c>
      <c r="F1835" s="18">
        <v>0</v>
      </c>
      <c r="G1835" s="18">
        <v>1</v>
      </c>
      <c r="H1835" s="18">
        <v>1</v>
      </c>
      <c r="I1835" s="18"/>
      <c r="J1835" s="18"/>
      <c r="K1835" s="18"/>
      <c r="L1835" s="19" t="s">
        <v>4335</v>
      </c>
      <c r="M1835" s="19" t="s">
        <v>312</v>
      </c>
      <c r="N1835" s="18" t="s">
        <v>502</v>
      </c>
      <c r="O1835" s="18" t="s">
        <v>7524</v>
      </c>
      <c r="P1835" s="18" t="s">
        <v>163</v>
      </c>
      <c r="Q1835" s="18">
        <v>28</v>
      </c>
      <c r="R1835" s="18" t="s">
        <v>45</v>
      </c>
      <c r="S1835" s="37" t="s">
        <v>46</v>
      </c>
      <c r="T1835" s="17" t="s">
        <v>222</v>
      </c>
      <c r="U1835" s="37">
        <v>9.57</v>
      </c>
      <c r="V1835" s="37">
        <v>9.57</v>
      </c>
      <c r="W1835" s="37">
        <v>5.74</v>
      </c>
      <c r="X1835" s="17" t="s">
        <v>222</v>
      </c>
      <c r="Y1835" s="39"/>
      <c r="Z1835" s="16">
        <v>0</v>
      </c>
      <c r="AA1835" s="36">
        <v>12.13</v>
      </c>
      <c r="AB1835" s="36"/>
      <c r="AC1835" s="36">
        <v>12.13</v>
      </c>
      <c r="AD1835" s="70">
        <f t="shared" si="405"/>
        <v>13.200400000000002</v>
      </c>
      <c r="AE1835" s="70">
        <f t="shared" si="409"/>
        <v>16.500500000000002</v>
      </c>
      <c r="AF1835" s="70">
        <f t="shared" si="410"/>
        <v>17.820540000000005</v>
      </c>
      <c r="AG1835" s="36">
        <f t="shared" si="406"/>
        <v>13.2</v>
      </c>
      <c r="AH1835" s="36">
        <f t="shared" si="407"/>
        <v>16.5</v>
      </c>
      <c r="AI1835" s="36">
        <f t="shared" si="408"/>
        <v>17.82</v>
      </c>
      <c r="AJ1835" s="40">
        <v>42419</v>
      </c>
      <c r="AK1835" s="40">
        <v>42422</v>
      </c>
      <c r="AL1835" s="22"/>
      <c r="AM1835" s="20" t="s">
        <v>184</v>
      </c>
      <c r="AN1835" s="20"/>
      <c r="AO1835" s="20" t="s">
        <v>272</v>
      </c>
      <c r="AP1835" s="20"/>
      <c r="AQ1835" s="20"/>
      <c r="AR1835" s="22"/>
      <c r="AS1835" s="46">
        <v>42650</v>
      </c>
      <c r="AT1835" s="173"/>
    </row>
    <row r="1836" spans="1:46" ht="47.25" customHeight="1">
      <c r="A1836" s="16">
        <v>8697936092340</v>
      </c>
      <c r="B1836" s="16" t="s">
        <v>7517</v>
      </c>
      <c r="C1836" s="16" t="s">
        <v>7518</v>
      </c>
      <c r="D1836" s="17" t="s">
        <v>38</v>
      </c>
      <c r="E1836" s="18" t="s">
        <v>38</v>
      </c>
      <c r="F1836" s="18">
        <v>0</v>
      </c>
      <c r="G1836" s="18">
        <v>1</v>
      </c>
      <c r="H1836" s="18">
        <v>1</v>
      </c>
      <c r="I1836" s="18"/>
      <c r="J1836" s="18"/>
      <c r="K1836" s="18"/>
      <c r="L1836" s="19" t="s">
        <v>4336</v>
      </c>
      <c r="M1836" s="19" t="s">
        <v>312</v>
      </c>
      <c r="N1836" s="18" t="s">
        <v>502</v>
      </c>
      <c r="O1836" s="18" t="s">
        <v>7525</v>
      </c>
      <c r="P1836" s="18" t="s">
        <v>163</v>
      </c>
      <c r="Q1836" s="18">
        <v>28</v>
      </c>
      <c r="R1836" s="18" t="s">
        <v>45</v>
      </c>
      <c r="S1836" s="37" t="s">
        <v>46</v>
      </c>
      <c r="T1836" s="17" t="s">
        <v>222</v>
      </c>
      <c r="U1836" s="37">
        <v>9.57</v>
      </c>
      <c r="V1836" s="37">
        <v>9.57</v>
      </c>
      <c r="W1836" s="37">
        <v>5.74</v>
      </c>
      <c r="X1836" s="17" t="s">
        <v>222</v>
      </c>
      <c r="Y1836" s="39"/>
      <c r="Z1836" s="16">
        <v>0</v>
      </c>
      <c r="AA1836" s="36">
        <v>12.13</v>
      </c>
      <c r="AB1836" s="36"/>
      <c r="AC1836" s="36">
        <v>12.13</v>
      </c>
      <c r="AD1836" s="70">
        <f t="shared" si="405"/>
        <v>13.200400000000002</v>
      </c>
      <c r="AE1836" s="70">
        <f t="shared" si="409"/>
        <v>16.500500000000002</v>
      </c>
      <c r="AF1836" s="70">
        <f t="shared" si="410"/>
        <v>17.820540000000005</v>
      </c>
      <c r="AG1836" s="36">
        <f t="shared" si="406"/>
        <v>13.2</v>
      </c>
      <c r="AH1836" s="36">
        <f t="shared" si="407"/>
        <v>16.5</v>
      </c>
      <c r="AI1836" s="36">
        <f t="shared" si="408"/>
        <v>17.82</v>
      </c>
      <c r="AJ1836" s="40">
        <v>42419</v>
      </c>
      <c r="AK1836" s="40">
        <v>42422</v>
      </c>
      <c r="AL1836" s="22"/>
      <c r="AM1836" s="20" t="s">
        <v>184</v>
      </c>
      <c r="AN1836" s="20"/>
      <c r="AO1836" s="20" t="s">
        <v>9472</v>
      </c>
      <c r="AP1836" s="20"/>
      <c r="AQ1836" s="20"/>
      <c r="AR1836" s="22"/>
      <c r="AS1836" s="46">
        <v>42650</v>
      </c>
      <c r="AT1836" s="173"/>
    </row>
    <row r="1837" spans="1:46" ht="47.25" customHeight="1">
      <c r="A1837" s="16">
        <v>8697936092104</v>
      </c>
      <c r="B1837" s="16" t="s">
        <v>7517</v>
      </c>
      <c r="C1837" s="16" t="s">
        <v>7518</v>
      </c>
      <c r="D1837" s="17" t="s">
        <v>38</v>
      </c>
      <c r="E1837" s="18" t="s">
        <v>38</v>
      </c>
      <c r="F1837" s="18">
        <v>0</v>
      </c>
      <c r="G1837" s="18">
        <v>1</v>
      </c>
      <c r="H1837" s="18">
        <v>1</v>
      </c>
      <c r="I1837" s="18"/>
      <c r="J1837" s="18"/>
      <c r="K1837" s="18"/>
      <c r="L1837" s="19" t="s">
        <v>4337</v>
      </c>
      <c r="M1837" s="19" t="s">
        <v>312</v>
      </c>
      <c r="N1837" s="18" t="s">
        <v>502</v>
      </c>
      <c r="O1837" s="18" t="s">
        <v>3939</v>
      </c>
      <c r="P1837" s="18" t="s">
        <v>163</v>
      </c>
      <c r="Q1837" s="18">
        <v>28</v>
      </c>
      <c r="R1837" s="18" t="s">
        <v>45</v>
      </c>
      <c r="S1837" s="37" t="s">
        <v>46</v>
      </c>
      <c r="T1837" s="17" t="s">
        <v>222</v>
      </c>
      <c r="U1837" s="37">
        <v>6.4</v>
      </c>
      <c r="V1837" s="37">
        <v>6.4</v>
      </c>
      <c r="W1837" s="37">
        <v>3.84</v>
      </c>
      <c r="X1837" s="17" t="s">
        <v>222</v>
      </c>
      <c r="Y1837" s="39"/>
      <c r="Z1837" s="16">
        <v>0</v>
      </c>
      <c r="AA1837" s="36">
        <v>7.86</v>
      </c>
      <c r="AB1837" s="36"/>
      <c r="AC1837" s="36">
        <v>7.86</v>
      </c>
      <c r="AD1837" s="70">
        <f t="shared" si="405"/>
        <v>8.567400000000001</v>
      </c>
      <c r="AE1837" s="70">
        <f t="shared" si="409"/>
        <v>10.709250000000001</v>
      </c>
      <c r="AF1837" s="70">
        <f t="shared" si="410"/>
        <v>11.565990000000001</v>
      </c>
      <c r="AG1837" s="36">
        <f t="shared" si="406"/>
        <v>8.56</v>
      </c>
      <c r="AH1837" s="36">
        <f t="shared" si="407"/>
        <v>10.7</v>
      </c>
      <c r="AI1837" s="36">
        <f t="shared" si="408"/>
        <v>11.56</v>
      </c>
      <c r="AJ1837" s="40">
        <v>42419</v>
      </c>
      <c r="AK1837" s="40">
        <v>42422</v>
      </c>
      <c r="AL1837" s="22"/>
      <c r="AM1837" s="20" t="s">
        <v>184</v>
      </c>
      <c r="AN1837" s="20"/>
      <c r="AO1837" s="20" t="s">
        <v>1192</v>
      </c>
      <c r="AP1837" s="20"/>
      <c r="AQ1837" s="20"/>
      <c r="AR1837" s="22"/>
      <c r="AS1837" s="46">
        <v>42650</v>
      </c>
      <c r="AT1837" s="173"/>
    </row>
    <row r="1838" spans="1:46" ht="47.25" customHeight="1">
      <c r="A1838" s="16">
        <v>8699502750401</v>
      </c>
      <c r="B1838" s="16" t="s">
        <v>8493</v>
      </c>
      <c r="C1838" s="16" t="s">
        <v>8494</v>
      </c>
      <c r="D1838" s="17" t="s">
        <v>87</v>
      </c>
      <c r="E1838" s="18" t="s">
        <v>41</v>
      </c>
      <c r="F1838" s="18">
        <v>4</v>
      </c>
      <c r="G1838" s="18">
        <v>1</v>
      </c>
      <c r="H1838" s="18">
        <v>2</v>
      </c>
      <c r="I1838" s="18"/>
      <c r="J1838" s="18"/>
      <c r="K1838" s="18"/>
      <c r="L1838" s="19" t="s">
        <v>8495</v>
      </c>
      <c r="M1838" s="19" t="s">
        <v>973</v>
      </c>
      <c r="N1838" s="18" t="s">
        <v>44</v>
      </c>
      <c r="O1838" s="18">
        <v>600</v>
      </c>
      <c r="P1838" s="18" t="s">
        <v>163</v>
      </c>
      <c r="Q1838" s="18">
        <v>1</v>
      </c>
      <c r="R1838" s="18" t="s">
        <v>45</v>
      </c>
      <c r="S1838" s="37" t="s">
        <v>46</v>
      </c>
      <c r="T1838" s="18" t="s">
        <v>53</v>
      </c>
      <c r="U1838" s="37">
        <v>1.1299999999999999</v>
      </c>
      <c r="V1838" s="37">
        <v>1.1299999999999999</v>
      </c>
      <c r="W1838" s="37">
        <v>0</v>
      </c>
      <c r="X1838" s="18" t="s">
        <v>53</v>
      </c>
      <c r="Y1838" s="39">
        <v>3</v>
      </c>
      <c r="Z1838" s="16">
        <v>0</v>
      </c>
      <c r="AA1838" s="36">
        <v>2.38</v>
      </c>
      <c r="AB1838" s="36"/>
      <c r="AC1838" s="36">
        <v>2.38</v>
      </c>
      <c r="AD1838" s="70">
        <f t="shared" si="405"/>
        <v>2.5942000000000003</v>
      </c>
      <c r="AE1838" s="70">
        <f t="shared" si="409"/>
        <v>3.2427500000000005</v>
      </c>
      <c r="AF1838" s="70">
        <f t="shared" si="410"/>
        <v>3.5021700000000009</v>
      </c>
      <c r="AG1838" s="36">
        <f t="shared" si="406"/>
        <v>2.59</v>
      </c>
      <c r="AH1838" s="36">
        <f t="shared" si="407"/>
        <v>3.24</v>
      </c>
      <c r="AI1838" s="36">
        <f t="shared" si="408"/>
        <v>3.5</v>
      </c>
      <c r="AJ1838" s="40">
        <v>42545</v>
      </c>
      <c r="AK1838" s="40">
        <v>42547</v>
      </c>
      <c r="AL1838" s="22"/>
      <c r="AM1838" s="20" t="s">
        <v>184</v>
      </c>
      <c r="AN1838" s="20"/>
      <c r="AO1838" s="20" t="s">
        <v>9626</v>
      </c>
      <c r="AP1838" s="20"/>
      <c r="AQ1838" s="20"/>
      <c r="AR1838" s="22"/>
      <c r="AS1838" s="46">
        <v>42650</v>
      </c>
      <c r="AT1838" s="173"/>
    </row>
    <row r="1839" spans="1:46" ht="47.25" customHeight="1">
      <c r="A1839" s="16">
        <v>8699502770300</v>
      </c>
      <c r="B1839" s="16" t="s">
        <v>8493</v>
      </c>
      <c r="C1839" s="16" t="s">
        <v>8494</v>
      </c>
      <c r="D1839" s="17" t="s">
        <v>87</v>
      </c>
      <c r="E1839" s="18" t="s">
        <v>41</v>
      </c>
      <c r="F1839" s="18">
        <v>4</v>
      </c>
      <c r="G1839" s="18">
        <v>1</v>
      </c>
      <c r="H1839" s="18">
        <v>2</v>
      </c>
      <c r="I1839" s="18"/>
      <c r="J1839" s="18"/>
      <c r="K1839" s="18"/>
      <c r="L1839" s="19" t="s">
        <v>4897</v>
      </c>
      <c r="M1839" s="19" t="s">
        <v>973</v>
      </c>
      <c r="N1839" s="18" t="s">
        <v>44</v>
      </c>
      <c r="O1839" s="18">
        <v>300</v>
      </c>
      <c r="P1839" s="18" t="s">
        <v>163</v>
      </c>
      <c r="Q1839" s="18">
        <v>1</v>
      </c>
      <c r="R1839" s="18" t="s">
        <v>45</v>
      </c>
      <c r="S1839" s="37" t="s">
        <v>46</v>
      </c>
      <c r="T1839" s="18" t="s">
        <v>53</v>
      </c>
      <c r="U1839" s="37">
        <v>1.22</v>
      </c>
      <c r="V1839" s="37">
        <v>1.22</v>
      </c>
      <c r="W1839" s="37">
        <v>0</v>
      </c>
      <c r="X1839" s="18" t="s">
        <v>53</v>
      </c>
      <c r="Y1839" s="39"/>
      <c r="Z1839" s="16">
        <v>0</v>
      </c>
      <c r="AA1839" s="36">
        <v>2.58</v>
      </c>
      <c r="AB1839" s="36"/>
      <c r="AC1839" s="36">
        <v>2.58</v>
      </c>
      <c r="AD1839" s="70">
        <f t="shared" si="405"/>
        <v>2.8122000000000003</v>
      </c>
      <c r="AE1839" s="70">
        <f t="shared" si="409"/>
        <v>3.5152500000000004</v>
      </c>
      <c r="AF1839" s="70">
        <f t="shared" si="410"/>
        <v>3.7964700000000007</v>
      </c>
      <c r="AG1839" s="36">
        <f t="shared" si="406"/>
        <v>2.81</v>
      </c>
      <c r="AH1839" s="36">
        <f t="shared" si="407"/>
        <v>3.51</v>
      </c>
      <c r="AI1839" s="36">
        <f t="shared" si="408"/>
        <v>3.79</v>
      </c>
      <c r="AJ1839" s="40">
        <v>42447</v>
      </c>
      <c r="AK1839" s="40">
        <v>42451</v>
      </c>
      <c r="AL1839" s="22"/>
      <c r="AM1839" s="20" t="s">
        <v>184</v>
      </c>
      <c r="AN1839" s="20"/>
      <c r="AO1839" s="20" t="s">
        <v>3261</v>
      </c>
      <c r="AP1839" s="20"/>
      <c r="AQ1839" s="20"/>
      <c r="AR1839" s="22"/>
      <c r="AS1839" s="46">
        <v>42650</v>
      </c>
      <c r="AT1839" s="173"/>
    </row>
    <row r="1840" spans="1:46" ht="47.25" customHeight="1">
      <c r="A1840" s="16">
        <v>8697943690010</v>
      </c>
      <c r="B1840" s="16" t="s">
        <v>5143</v>
      </c>
      <c r="C1840" s="16" t="s">
        <v>5144</v>
      </c>
      <c r="D1840" s="17" t="s">
        <v>38</v>
      </c>
      <c r="E1840" s="18" t="s">
        <v>38</v>
      </c>
      <c r="F1840" s="18">
        <v>0</v>
      </c>
      <c r="G1840" s="18">
        <v>1</v>
      </c>
      <c r="H1840" s="18">
        <v>1</v>
      </c>
      <c r="I1840" s="18"/>
      <c r="J1840" s="18"/>
      <c r="K1840" s="18"/>
      <c r="L1840" s="19" t="s">
        <v>5146</v>
      </c>
      <c r="M1840" s="19" t="s">
        <v>1583</v>
      </c>
      <c r="N1840" s="18" t="s">
        <v>2678</v>
      </c>
      <c r="O1840" s="18" t="s">
        <v>5148</v>
      </c>
      <c r="P1840" s="18" t="s">
        <v>551</v>
      </c>
      <c r="Q1840" s="18">
        <v>300</v>
      </c>
      <c r="R1840" s="18" t="s">
        <v>45</v>
      </c>
      <c r="S1840" s="37" t="s">
        <v>46</v>
      </c>
      <c r="T1840" s="37"/>
      <c r="U1840" s="37"/>
      <c r="V1840" s="37">
        <v>41.86</v>
      </c>
      <c r="W1840" s="37">
        <v>25.11</v>
      </c>
      <c r="X1840" s="18" t="s">
        <v>331</v>
      </c>
      <c r="Y1840" s="18"/>
      <c r="Z1840" s="16">
        <v>0</v>
      </c>
      <c r="AA1840" s="16"/>
      <c r="AB1840" s="16"/>
      <c r="AC1840" s="37">
        <v>48.89</v>
      </c>
      <c r="AD1840" s="70">
        <f t="shared" si="405"/>
        <v>52.901200000000003</v>
      </c>
      <c r="AE1840" s="70">
        <f t="shared" si="409"/>
        <v>66.126500000000007</v>
      </c>
      <c r="AF1840" s="70">
        <f t="shared" si="410"/>
        <v>71.416620000000009</v>
      </c>
      <c r="AG1840" s="36">
        <f t="shared" si="406"/>
        <v>52.9</v>
      </c>
      <c r="AH1840" s="36">
        <f t="shared" si="407"/>
        <v>66.12</v>
      </c>
      <c r="AI1840" s="36">
        <f t="shared" si="408"/>
        <v>71.41</v>
      </c>
      <c r="AJ1840" s="40">
        <v>42419</v>
      </c>
      <c r="AK1840" s="40">
        <v>42422</v>
      </c>
      <c r="AL1840" s="22"/>
      <c r="AM1840" s="20"/>
      <c r="AN1840" s="20"/>
      <c r="AO1840" s="20" t="s">
        <v>9510</v>
      </c>
      <c r="AP1840" s="20"/>
      <c r="AQ1840" s="20"/>
      <c r="AR1840" s="22"/>
      <c r="AS1840" s="46">
        <v>42650</v>
      </c>
      <c r="AT1840" s="173"/>
    </row>
    <row r="1841" spans="1:46" ht="47.25" customHeight="1">
      <c r="A1841" s="16">
        <v>8699828091219</v>
      </c>
      <c r="B1841" s="16" t="s">
        <v>2476</v>
      </c>
      <c r="C1841" s="16" t="s">
        <v>2477</v>
      </c>
      <c r="D1841" s="17" t="s">
        <v>38</v>
      </c>
      <c r="E1841" s="18" t="s">
        <v>41</v>
      </c>
      <c r="F1841" s="18">
        <v>0</v>
      </c>
      <c r="G1841" s="18">
        <v>1</v>
      </c>
      <c r="H1841" s="18">
        <v>1</v>
      </c>
      <c r="I1841" s="18"/>
      <c r="J1841" s="18"/>
      <c r="K1841" s="18"/>
      <c r="L1841" s="19" t="s">
        <v>2480</v>
      </c>
      <c r="M1841" s="19" t="s">
        <v>2481</v>
      </c>
      <c r="N1841" s="18" t="s">
        <v>469</v>
      </c>
      <c r="O1841" s="18">
        <v>600</v>
      </c>
      <c r="P1841" s="18" t="s">
        <v>163</v>
      </c>
      <c r="Q1841" s="18">
        <v>30</v>
      </c>
      <c r="R1841" s="18" t="s">
        <v>45</v>
      </c>
      <c r="S1841" s="37" t="s">
        <v>46</v>
      </c>
      <c r="T1841" s="18" t="s">
        <v>165</v>
      </c>
      <c r="U1841" s="38">
        <v>18.3</v>
      </c>
      <c r="V1841" s="38">
        <v>18.3</v>
      </c>
      <c r="W1841" s="38">
        <v>14.64</v>
      </c>
      <c r="X1841" s="18" t="s">
        <v>165</v>
      </c>
      <c r="Y1841" s="39"/>
      <c r="Z1841" s="16">
        <v>0</v>
      </c>
      <c r="AA1841" s="36">
        <v>28.8</v>
      </c>
      <c r="AB1841" s="36"/>
      <c r="AC1841" s="36">
        <v>28.8</v>
      </c>
      <c r="AD1841" s="38">
        <f t="shared" si="405"/>
        <v>31.204000000000001</v>
      </c>
      <c r="AE1841" s="38">
        <f t="shared" si="409"/>
        <v>39.005000000000003</v>
      </c>
      <c r="AF1841" s="38">
        <f t="shared" si="410"/>
        <v>42.125400000000006</v>
      </c>
      <c r="AG1841" s="36">
        <f t="shared" si="406"/>
        <v>31.2</v>
      </c>
      <c r="AH1841" s="36">
        <f t="shared" si="407"/>
        <v>39</v>
      </c>
      <c r="AI1841" s="36">
        <f t="shared" si="408"/>
        <v>42.12</v>
      </c>
      <c r="AJ1841" s="40">
        <v>42419</v>
      </c>
      <c r="AK1841" s="40">
        <v>42422</v>
      </c>
      <c r="AL1841" s="18"/>
      <c r="AM1841" s="20" t="s">
        <v>184</v>
      </c>
      <c r="AN1841" s="20"/>
      <c r="AO1841" s="20" t="s">
        <v>3261</v>
      </c>
      <c r="AP1841" s="20"/>
      <c r="AQ1841" s="20"/>
      <c r="AR1841" s="22"/>
      <c r="AS1841" s="46">
        <v>42650</v>
      </c>
      <c r="AT1841" s="174"/>
    </row>
    <row r="1842" spans="1:46" ht="47.25" customHeight="1">
      <c r="A1842" s="16">
        <v>8699514440048</v>
      </c>
      <c r="B1842" s="16" t="s">
        <v>2321</v>
      </c>
      <c r="C1842" s="16" t="s">
        <v>2322</v>
      </c>
      <c r="D1842" s="17" t="s">
        <v>38</v>
      </c>
      <c r="E1842" s="18" t="s">
        <v>41</v>
      </c>
      <c r="F1842" s="18">
        <v>4</v>
      </c>
      <c r="G1842" s="18">
        <v>1</v>
      </c>
      <c r="H1842" s="18">
        <v>2</v>
      </c>
      <c r="I1842" s="18"/>
      <c r="J1842" s="18"/>
      <c r="K1842" s="18"/>
      <c r="L1842" s="19" t="s">
        <v>8657</v>
      </c>
      <c r="M1842" s="19" t="s">
        <v>2326</v>
      </c>
      <c r="N1842" s="18" t="s">
        <v>74</v>
      </c>
      <c r="O1842" s="18">
        <v>2</v>
      </c>
      <c r="P1842" s="18" t="s">
        <v>163</v>
      </c>
      <c r="Q1842" s="18">
        <v>10</v>
      </c>
      <c r="R1842" s="18" t="s">
        <v>45</v>
      </c>
      <c r="S1842" s="37" t="s">
        <v>46</v>
      </c>
      <c r="T1842" s="18" t="s">
        <v>53</v>
      </c>
      <c r="U1842" s="37">
        <v>1.91</v>
      </c>
      <c r="V1842" s="37">
        <v>1.91</v>
      </c>
      <c r="W1842" s="37">
        <v>0</v>
      </c>
      <c r="X1842" s="18" t="s">
        <v>53</v>
      </c>
      <c r="Y1842" s="39"/>
      <c r="Z1842" s="16">
        <v>0</v>
      </c>
      <c r="AA1842" s="36">
        <v>4.04</v>
      </c>
      <c r="AB1842" s="36"/>
      <c r="AC1842" s="36">
        <v>4.04</v>
      </c>
      <c r="AD1842" s="70">
        <f t="shared" si="405"/>
        <v>4.4036</v>
      </c>
      <c r="AE1842" s="70">
        <f t="shared" si="409"/>
        <v>5.5045000000000002</v>
      </c>
      <c r="AF1842" s="70">
        <f t="shared" si="410"/>
        <v>5.9448600000000003</v>
      </c>
      <c r="AG1842" s="36">
        <f t="shared" si="406"/>
        <v>4.4000000000000004</v>
      </c>
      <c r="AH1842" s="36">
        <f t="shared" si="407"/>
        <v>5.5</v>
      </c>
      <c r="AI1842" s="36">
        <f t="shared" si="408"/>
        <v>5.94</v>
      </c>
      <c r="AJ1842" s="40">
        <v>42447</v>
      </c>
      <c r="AK1842" s="40">
        <v>42451</v>
      </c>
      <c r="AL1842" s="22"/>
      <c r="AM1842" s="20" t="s">
        <v>184</v>
      </c>
      <c r="AN1842" s="20"/>
      <c r="AO1842" s="20" t="s">
        <v>7856</v>
      </c>
      <c r="AP1842" s="20"/>
      <c r="AQ1842" s="20"/>
      <c r="AR1842" s="22"/>
      <c r="AS1842" s="46">
        <v>42650</v>
      </c>
      <c r="AT1842" s="176"/>
    </row>
    <row r="1843" spans="1:46" ht="47.25" customHeight="1">
      <c r="A1843" s="16">
        <v>8699889150061</v>
      </c>
      <c r="B1843" s="16" t="s">
        <v>4516</v>
      </c>
      <c r="C1843" s="16" t="s">
        <v>4517</v>
      </c>
      <c r="D1843" s="17" t="s">
        <v>323</v>
      </c>
      <c r="E1843" s="18" t="s">
        <v>323</v>
      </c>
      <c r="F1843" s="18">
        <v>0</v>
      </c>
      <c r="G1843" s="18">
        <v>1</v>
      </c>
      <c r="H1843" s="18">
        <v>1</v>
      </c>
      <c r="I1843" s="18"/>
      <c r="J1843" s="18"/>
      <c r="K1843" s="18"/>
      <c r="L1843" s="19" t="s">
        <v>390</v>
      </c>
      <c r="M1843" s="19" t="s">
        <v>247</v>
      </c>
      <c r="N1843" s="18" t="s">
        <v>371</v>
      </c>
      <c r="O1843" s="18">
        <v>150</v>
      </c>
      <c r="P1843" s="18" t="s">
        <v>163</v>
      </c>
      <c r="Q1843" s="18">
        <v>56</v>
      </c>
      <c r="R1843" s="45" t="s">
        <v>3928</v>
      </c>
      <c r="S1843" s="37" t="s">
        <v>46</v>
      </c>
      <c r="T1843" s="18" t="s">
        <v>331</v>
      </c>
      <c r="U1843" s="18">
        <v>12.62</v>
      </c>
      <c r="V1843" s="38">
        <v>49.84</v>
      </c>
      <c r="W1843" s="18">
        <v>12.62</v>
      </c>
      <c r="X1843" s="18" t="s">
        <v>331</v>
      </c>
      <c r="Y1843" s="39"/>
      <c r="Z1843" s="16">
        <v>0</v>
      </c>
      <c r="AA1843" s="36">
        <v>33.99</v>
      </c>
      <c r="AB1843" s="36"/>
      <c r="AC1843" s="36">
        <v>33.99</v>
      </c>
      <c r="AD1843" s="38">
        <f t="shared" si="405"/>
        <v>36.809200000000004</v>
      </c>
      <c r="AE1843" s="38">
        <f>IF(Z1843=1,AD1843*1.08,IF(Z1843=4,AD1843*1.08,IF(Z1843=2,0,IF(AC1843&lt;=100,(AD1843*1.25),IF(AC1843&lt;=200,134.5+((AC1843-100)*1.04*1.16),255.14+((AC1843-200)*1.02*1.12))))))</f>
        <v>46.011500000000005</v>
      </c>
      <c r="AF1843" s="38">
        <f>IF(Z1843=1,0,IF(Z1843=4,0,(AE1843*1.08)))</f>
        <v>49.692420000000006</v>
      </c>
      <c r="AG1843" s="36">
        <f t="shared" si="406"/>
        <v>36.799999999999997</v>
      </c>
      <c r="AH1843" s="36">
        <f t="shared" si="407"/>
        <v>46.01</v>
      </c>
      <c r="AI1843" s="36">
        <f t="shared" si="408"/>
        <v>49.69</v>
      </c>
      <c r="AJ1843" s="40">
        <v>43448</v>
      </c>
      <c r="AK1843" s="40">
        <v>43452</v>
      </c>
      <c r="AL1843" s="17"/>
      <c r="AM1843" s="36" t="s">
        <v>3754</v>
      </c>
      <c r="AN1843" s="20"/>
      <c r="AO1843" s="20" t="s">
        <v>248</v>
      </c>
      <c r="AP1843" s="20"/>
      <c r="AQ1843" s="20"/>
      <c r="AR1843" s="22"/>
      <c r="AS1843" s="46">
        <v>42650</v>
      </c>
      <c r="AT1843" s="173"/>
    </row>
    <row r="1844" spans="1:46" ht="47.25" customHeight="1">
      <c r="A1844" s="16">
        <v>8699889150023</v>
      </c>
      <c r="B1844" s="16" t="s">
        <v>4516</v>
      </c>
      <c r="C1844" s="16" t="s">
        <v>4517</v>
      </c>
      <c r="D1844" s="17" t="s">
        <v>323</v>
      </c>
      <c r="E1844" s="18" t="s">
        <v>323</v>
      </c>
      <c r="F1844" s="18">
        <v>0</v>
      </c>
      <c r="G1844" s="18">
        <v>1</v>
      </c>
      <c r="H1844" s="18">
        <v>1</v>
      </c>
      <c r="I1844" s="18"/>
      <c r="J1844" s="18"/>
      <c r="K1844" s="18"/>
      <c r="L1844" s="19" t="s">
        <v>387</v>
      </c>
      <c r="M1844" s="19" t="s">
        <v>247</v>
      </c>
      <c r="N1844" s="18" t="s">
        <v>371</v>
      </c>
      <c r="O1844" s="18">
        <v>25</v>
      </c>
      <c r="P1844" s="18" t="s">
        <v>163</v>
      </c>
      <c r="Q1844" s="18">
        <v>56</v>
      </c>
      <c r="R1844" s="45" t="s">
        <v>3928</v>
      </c>
      <c r="S1844" s="37" t="s">
        <v>46</v>
      </c>
      <c r="T1844" s="37" t="s">
        <v>238</v>
      </c>
      <c r="U1844" s="37">
        <v>3.13</v>
      </c>
      <c r="V1844" s="38">
        <v>11.02</v>
      </c>
      <c r="W1844" s="37">
        <v>3.13</v>
      </c>
      <c r="X1844" s="18" t="s">
        <v>238</v>
      </c>
      <c r="Y1844" s="39"/>
      <c r="Z1844" s="16">
        <v>0</v>
      </c>
      <c r="AA1844" s="36">
        <v>8.43</v>
      </c>
      <c r="AB1844" s="36"/>
      <c r="AC1844" s="36">
        <v>8.43</v>
      </c>
      <c r="AD1844" s="38">
        <f t="shared" si="405"/>
        <v>9.1887000000000008</v>
      </c>
      <c r="AE1844" s="38">
        <f>IF(Z1844=1,AD1844*1.08,IF(Z1844=4,AD1844*1.08,IF(Z1844=2,0,IF(AC1844&lt;=100,(AD1844*1.25),IF(AC1844&lt;=200,134.5+((AC1844-100)*1.04*1.16),255.14+((AC1844-200)*1.02*1.12))))))</f>
        <v>11.485875</v>
      </c>
      <c r="AF1844" s="38">
        <f>IF(Z1844=1,0,IF(Z1844=4,0,(AE1844*1.08)))</f>
        <v>12.404745</v>
      </c>
      <c r="AG1844" s="36">
        <f t="shared" si="406"/>
        <v>9.18</v>
      </c>
      <c r="AH1844" s="36">
        <f t="shared" si="407"/>
        <v>11.48</v>
      </c>
      <c r="AI1844" s="36">
        <f t="shared" si="408"/>
        <v>12.4</v>
      </c>
      <c r="AJ1844" s="40">
        <v>43146</v>
      </c>
      <c r="AK1844" s="40">
        <v>43150</v>
      </c>
      <c r="AL1844" s="17"/>
      <c r="AM1844" s="36" t="s">
        <v>3754</v>
      </c>
      <c r="AN1844" s="41"/>
      <c r="AO1844" s="20" t="s">
        <v>1807</v>
      </c>
      <c r="AP1844" s="20"/>
      <c r="AQ1844" s="20"/>
      <c r="AR1844" s="22"/>
      <c r="AS1844" s="46">
        <v>42650</v>
      </c>
      <c r="AT1844" s="173"/>
    </row>
    <row r="1845" spans="1:46" ht="47.25" customHeight="1">
      <c r="A1845" s="16">
        <v>8699889150030</v>
      </c>
      <c r="B1845" s="16" t="s">
        <v>4516</v>
      </c>
      <c r="C1845" s="16" t="s">
        <v>4517</v>
      </c>
      <c r="D1845" s="17" t="s">
        <v>323</v>
      </c>
      <c r="E1845" s="18" t="s">
        <v>323</v>
      </c>
      <c r="F1845" s="18">
        <v>0</v>
      </c>
      <c r="G1845" s="18">
        <v>1</v>
      </c>
      <c r="H1845" s="18">
        <v>1</v>
      </c>
      <c r="I1845" s="18"/>
      <c r="J1845" s="18"/>
      <c r="K1845" s="18"/>
      <c r="L1845" s="19" t="s">
        <v>388</v>
      </c>
      <c r="M1845" s="19" t="s">
        <v>247</v>
      </c>
      <c r="N1845" s="18" t="s">
        <v>371</v>
      </c>
      <c r="O1845" s="18">
        <v>75</v>
      </c>
      <c r="P1845" s="18" t="s">
        <v>163</v>
      </c>
      <c r="Q1845" s="18">
        <v>14</v>
      </c>
      <c r="R1845" s="45" t="s">
        <v>3928</v>
      </c>
      <c r="S1845" s="37" t="s">
        <v>46</v>
      </c>
      <c r="T1845" s="18" t="s">
        <v>222</v>
      </c>
      <c r="U1845" s="38">
        <v>4.4800000000000004</v>
      </c>
      <c r="V1845" s="38">
        <v>8.35</v>
      </c>
      <c r="W1845" s="38">
        <v>4.4800000000000004</v>
      </c>
      <c r="X1845" s="18" t="s">
        <v>222</v>
      </c>
      <c r="Y1845" s="39"/>
      <c r="Z1845" s="16">
        <v>0</v>
      </c>
      <c r="AA1845" s="36">
        <v>11.59</v>
      </c>
      <c r="AB1845" s="36"/>
      <c r="AC1845" s="36">
        <v>11.59</v>
      </c>
      <c r="AD1845" s="38">
        <f t="shared" si="405"/>
        <v>12.6172</v>
      </c>
      <c r="AE1845" s="38">
        <f>IF(Z1845=1,AD1845*1.08,IF(Z1845=4,AD1845*1.08,IF(Z1845=2,0,IF(AC1845&lt;=100,(AD1845*1.25),IF(AC1845&lt;=200,134.5+((AC1845-100)*1.04*1.16),255.14+((AC1845-200)*1.02*1.12))))))</f>
        <v>15.7715</v>
      </c>
      <c r="AF1845" s="38">
        <f>IF(Z1845=1,0,IF(Z1845=4,0,(AE1845*1.08)))</f>
        <v>17.03322</v>
      </c>
      <c r="AG1845" s="36">
        <f t="shared" si="406"/>
        <v>12.61</v>
      </c>
      <c r="AH1845" s="36">
        <f t="shared" si="407"/>
        <v>15.77</v>
      </c>
      <c r="AI1845" s="36">
        <f t="shared" si="408"/>
        <v>17.03</v>
      </c>
      <c r="AJ1845" s="40">
        <v>43448</v>
      </c>
      <c r="AK1845" s="40">
        <v>43452</v>
      </c>
      <c r="AL1845" s="17"/>
      <c r="AM1845" s="36" t="s">
        <v>3754</v>
      </c>
      <c r="AN1845" s="20"/>
      <c r="AO1845" s="20" t="s">
        <v>9492</v>
      </c>
      <c r="AP1845" s="20"/>
      <c r="AQ1845" s="20"/>
      <c r="AR1845" s="22"/>
      <c r="AS1845" s="46">
        <v>42650</v>
      </c>
      <c r="AT1845" s="173"/>
    </row>
    <row r="1846" spans="1:46" ht="47.25" customHeight="1">
      <c r="A1846" s="16">
        <v>8699559090734</v>
      </c>
      <c r="B1846" s="16" t="s">
        <v>9358</v>
      </c>
      <c r="C1846" s="16" t="s">
        <v>9359</v>
      </c>
      <c r="D1846" s="17" t="s">
        <v>87</v>
      </c>
      <c r="E1846" s="18" t="s">
        <v>87</v>
      </c>
      <c r="F1846" s="18">
        <v>0</v>
      </c>
      <c r="G1846" s="18">
        <v>2</v>
      </c>
      <c r="H1846" s="18">
        <v>1</v>
      </c>
      <c r="I1846" s="18"/>
      <c r="J1846" s="18"/>
      <c r="K1846" s="18"/>
      <c r="L1846" s="19" t="s">
        <v>9439</v>
      </c>
      <c r="M1846" s="19" t="s">
        <v>9362</v>
      </c>
      <c r="N1846" s="18" t="s">
        <v>1064</v>
      </c>
      <c r="O1846" s="18">
        <v>2</v>
      </c>
      <c r="P1846" s="18" t="s">
        <v>163</v>
      </c>
      <c r="Q1846" s="18">
        <v>30</v>
      </c>
      <c r="R1846" s="18" t="s">
        <v>45</v>
      </c>
      <c r="S1846" s="37" t="s">
        <v>46</v>
      </c>
      <c r="T1846" s="18" t="s">
        <v>331</v>
      </c>
      <c r="U1846" s="37">
        <v>20.68</v>
      </c>
      <c r="V1846" s="37">
        <v>20.68</v>
      </c>
      <c r="W1846" s="37">
        <v>20.68</v>
      </c>
      <c r="X1846" s="18" t="s">
        <v>331</v>
      </c>
      <c r="Y1846" s="39"/>
      <c r="Z1846" s="16">
        <v>0</v>
      </c>
      <c r="AA1846" s="36">
        <v>26.26</v>
      </c>
      <c r="AB1846" s="36"/>
      <c r="AC1846" s="36">
        <v>26.26</v>
      </c>
      <c r="AD1846" s="70">
        <f t="shared" si="405"/>
        <v>28.460800000000006</v>
      </c>
      <c r="AE1846" s="70">
        <f>IF(Z1846=1,AD1846*1.08,IF(Z1846=2,0,IF(AC1846&lt;=100,(AD1846*1.25),IF(AC1846&lt;=200,134.5+((AC1846-100)*1.04*1.16),255.14+((AC1846-200)*1.02*1.12)))))</f>
        <v>35.576000000000008</v>
      </c>
      <c r="AF1846" s="70">
        <f>IF(Z1846=1,0,(AE1846*1.08))</f>
        <v>38.422080000000008</v>
      </c>
      <c r="AG1846" s="36">
        <f t="shared" si="406"/>
        <v>28.46</v>
      </c>
      <c r="AH1846" s="36">
        <f t="shared" si="407"/>
        <v>35.57</v>
      </c>
      <c r="AI1846" s="36">
        <f t="shared" si="408"/>
        <v>38.42</v>
      </c>
      <c r="AJ1846" s="71">
        <v>42566</v>
      </c>
      <c r="AK1846" s="40">
        <v>42570</v>
      </c>
      <c r="AL1846" s="22"/>
      <c r="AM1846" s="20" t="s">
        <v>184</v>
      </c>
      <c r="AN1846" s="20"/>
      <c r="AO1846" s="20" t="s">
        <v>9492</v>
      </c>
      <c r="AP1846" s="20"/>
      <c r="AQ1846" s="20"/>
      <c r="AR1846" s="22"/>
      <c r="AS1846" s="46">
        <v>42650</v>
      </c>
      <c r="AT1846" s="173"/>
    </row>
    <row r="1847" spans="1:46" ht="47.25" customHeight="1">
      <c r="A1847" s="16">
        <v>8699559090741</v>
      </c>
      <c r="B1847" s="16" t="s">
        <v>9358</v>
      </c>
      <c r="C1847" s="16" t="s">
        <v>9359</v>
      </c>
      <c r="D1847" s="17" t="s">
        <v>87</v>
      </c>
      <c r="E1847" s="18" t="s">
        <v>87</v>
      </c>
      <c r="F1847" s="18">
        <v>0</v>
      </c>
      <c r="G1847" s="18">
        <v>2</v>
      </c>
      <c r="H1847" s="18">
        <v>1</v>
      </c>
      <c r="I1847" s="18"/>
      <c r="J1847" s="18"/>
      <c r="K1847" s="18"/>
      <c r="L1847" s="19" t="s">
        <v>9360</v>
      </c>
      <c r="M1847" s="19" t="s">
        <v>9362</v>
      </c>
      <c r="N1847" s="18" t="s">
        <v>1064</v>
      </c>
      <c r="O1847" s="18">
        <v>4</v>
      </c>
      <c r="P1847" s="18" t="s">
        <v>163</v>
      </c>
      <c r="Q1847" s="18">
        <v>30</v>
      </c>
      <c r="R1847" s="18" t="s">
        <v>45</v>
      </c>
      <c r="S1847" s="37" t="s">
        <v>46</v>
      </c>
      <c r="T1847" s="18" t="s">
        <v>331</v>
      </c>
      <c r="U1847" s="37">
        <v>29.5</v>
      </c>
      <c r="V1847" s="37">
        <v>29.5</v>
      </c>
      <c r="W1847" s="37">
        <v>29.5</v>
      </c>
      <c r="X1847" s="18" t="s">
        <v>331</v>
      </c>
      <c r="Y1847" s="39"/>
      <c r="Z1847" s="16">
        <v>0</v>
      </c>
      <c r="AA1847" s="36">
        <v>37.46</v>
      </c>
      <c r="AB1847" s="36"/>
      <c r="AC1847" s="36">
        <v>33.82</v>
      </c>
      <c r="AD1847" s="70">
        <f t="shared" si="405"/>
        <v>36.625600000000006</v>
      </c>
      <c r="AE1847" s="70">
        <f>IF(Z1847=1,AD1847*1.08,IF(Z1847=2,0,IF(AC1847&lt;=100,(AD1847*1.25),IF(AC1847&lt;=200,134.5+((AC1847-100)*1.04*1.16),255.14+((AC1847-200)*1.02*1.12)))))</f>
        <v>45.782000000000011</v>
      </c>
      <c r="AF1847" s="70">
        <f>IF(Z1847=1,0,(AE1847*1.08))</f>
        <v>49.444560000000017</v>
      </c>
      <c r="AG1847" s="36">
        <f t="shared" si="406"/>
        <v>36.619999999999997</v>
      </c>
      <c r="AH1847" s="36">
        <f t="shared" si="407"/>
        <v>45.78</v>
      </c>
      <c r="AI1847" s="36">
        <f t="shared" si="408"/>
        <v>49.44</v>
      </c>
      <c r="AJ1847" s="40">
        <v>42552</v>
      </c>
      <c r="AK1847" s="40">
        <v>42556</v>
      </c>
      <c r="AL1847" s="22">
        <v>1</v>
      </c>
      <c r="AM1847" s="20" t="s">
        <v>184</v>
      </c>
      <c r="AN1847" s="20"/>
      <c r="AO1847" s="20" t="s">
        <v>9496</v>
      </c>
      <c r="AP1847" s="20"/>
      <c r="AQ1847" s="20"/>
      <c r="AR1847" s="22"/>
      <c r="AS1847" s="46">
        <v>42650</v>
      </c>
      <c r="AT1847" s="173"/>
    </row>
    <row r="1848" spans="1:46" ht="47.25" customHeight="1">
      <c r="A1848" s="16">
        <v>8697943790031</v>
      </c>
      <c r="B1848" s="16" t="s">
        <v>6564</v>
      </c>
      <c r="C1848" s="16" t="s">
        <v>6565</v>
      </c>
      <c r="D1848" s="17" t="s">
        <v>38</v>
      </c>
      <c r="E1848" s="18" t="s">
        <v>41</v>
      </c>
      <c r="F1848" s="18">
        <v>0</v>
      </c>
      <c r="G1848" s="18">
        <v>1</v>
      </c>
      <c r="H1848" s="18">
        <v>1</v>
      </c>
      <c r="I1848" s="18"/>
      <c r="J1848" s="18"/>
      <c r="K1848" s="18"/>
      <c r="L1848" s="19" t="s">
        <v>8007</v>
      </c>
      <c r="M1848" s="19" t="s">
        <v>6567</v>
      </c>
      <c r="N1848" s="18" t="s">
        <v>2678</v>
      </c>
      <c r="O1848" s="18">
        <v>4500000</v>
      </c>
      <c r="P1848" s="18" t="s">
        <v>675</v>
      </c>
      <c r="Q1848" s="18">
        <v>1</v>
      </c>
      <c r="R1848" s="18" t="s">
        <v>45</v>
      </c>
      <c r="S1848" s="37" t="s">
        <v>46</v>
      </c>
      <c r="T1848" s="37" t="s">
        <v>222</v>
      </c>
      <c r="U1848" s="38">
        <v>17.829999999999998</v>
      </c>
      <c r="V1848" s="38">
        <v>17.829999999999998</v>
      </c>
      <c r="W1848" s="38">
        <v>14.26</v>
      </c>
      <c r="X1848" s="37" t="s">
        <v>222</v>
      </c>
      <c r="Y1848" s="39"/>
      <c r="Z1848" s="16">
        <v>0</v>
      </c>
      <c r="AA1848" s="36">
        <v>30.17</v>
      </c>
      <c r="AB1848" s="36"/>
      <c r="AC1848" s="36">
        <v>30.17</v>
      </c>
      <c r="AD1848" s="38">
        <f t="shared" si="405"/>
        <v>32.683600000000006</v>
      </c>
      <c r="AE1848" s="38">
        <f>IF(Z1848=1,AD1848*1.08,IF(Z1848=2,0,IF(AC1848&lt;=100,(AD1848*1.25),IF(AC1848&lt;=200,134.5+((AC1848-100)*1.04*1.16),255.14+((AC1848-200)*1.02*1.12)))))</f>
        <v>40.854500000000009</v>
      </c>
      <c r="AF1848" s="38">
        <f>IF(Z1848=1,0,(AE1848*1.08))</f>
        <v>44.12286000000001</v>
      </c>
      <c r="AG1848" s="36">
        <f t="shared" si="406"/>
        <v>32.68</v>
      </c>
      <c r="AH1848" s="36">
        <f t="shared" si="407"/>
        <v>40.85</v>
      </c>
      <c r="AI1848" s="36">
        <f t="shared" si="408"/>
        <v>44.12</v>
      </c>
      <c r="AJ1848" s="40">
        <v>42727</v>
      </c>
      <c r="AK1848" s="40">
        <v>42731</v>
      </c>
      <c r="AL1848" s="18"/>
      <c r="AM1848" s="20" t="s">
        <v>184</v>
      </c>
      <c r="AN1848" s="20"/>
      <c r="AO1848" s="20" t="s">
        <v>9496</v>
      </c>
      <c r="AP1848" s="20"/>
      <c r="AQ1848" s="20"/>
      <c r="AR1848" s="22"/>
      <c r="AS1848" s="46">
        <v>42650</v>
      </c>
      <c r="AT1848" s="173"/>
    </row>
    <row r="1849" spans="1:46" ht="47.25" customHeight="1">
      <c r="A1849" s="16">
        <v>8699727650029</v>
      </c>
      <c r="B1849" s="16" t="s">
        <v>5751</v>
      </c>
      <c r="C1849" s="16" t="s">
        <v>5752</v>
      </c>
      <c r="D1849" s="17" t="s">
        <v>87</v>
      </c>
      <c r="E1849" s="17" t="s">
        <v>87</v>
      </c>
      <c r="F1849" s="18">
        <v>0</v>
      </c>
      <c r="G1849" s="18">
        <v>3</v>
      </c>
      <c r="H1849" s="18">
        <v>1</v>
      </c>
      <c r="I1849" s="18"/>
      <c r="J1849" s="18"/>
      <c r="K1849" s="18"/>
      <c r="L1849" s="19" t="s">
        <v>5755</v>
      </c>
      <c r="M1849" s="19" t="s">
        <v>1436</v>
      </c>
      <c r="N1849" s="18" t="s">
        <v>5593</v>
      </c>
      <c r="O1849" s="50">
        <v>0.05</v>
      </c>
      <c r="P1849" s="18" t="s">
        <v>875</v>
      </c>
      <c r="Q1849" s="18">
        <v>2.5</v>
      </c>
      <c r="R1849" s="18" t="s">
        <v>95</v>
      </c>
      <c r="S1849" s="37" t="s">
        <v>96</v>
      </c>
      <c r="T1849" s="18" t="s">
        <v>284</v>
      </c>
      <c r="U1849" s="38">
        <v>12.57</v>
      </c>
      <c r="V1849" s="38">
        <v>12.57</v>
      </c>
      <c r="W1849" s="38">
        <v>12.57</v>
      </c>
      <c r="X1849" s="18" t="s">
        <v>284</v>
      </c>
      <c r="Y1849" s="39"/>
      <c r="Z1849" s="16">
        <v>0</v>
      </c>
      <c r="AA1849" s="45">
        <v>28.65</v>
      </c>
      <c r="AB1849" s="36"/>
      <c r="AC1849" s="36">
        <v>28.65</v>
      </c>
      <c r="AD1849" s="36">
        <v>31.04</v>
      </c>
      <c r="AE1849" s="36">
        <v>38.799999999999997</v>
      </c>
      <c r="AF1849" s="36">
        <v>41.9</v>
      </c>
      <c r="AG1849" s="36">
        <f t="shared" si="406"/>
        <v>31.04</v>
      </c>
      <c r="AH1849" s="36">
        <f t="shared" si="407"/>
        <v>38.799999999999997</v>
      </c>
      <c r="AI1849" s="36">
        <f t="shared" si="408"/>
        <v>41.9</v>
      </c>
      <c r="AJ1849" s="40">
        <v>42783</v>
      </c>
      <c r="AK1849" s="40">
        <v>42786</v>
      </c>
      <c r="AL1849" s="17"/>
      <c r="AM1849" s="20" t="s">
        <v>477</v>
      </c>
      <c r="AN1849" s="20"/>
      <c r="AO1849" s="20" t="s">
        <v>9497</v>
      </c>
      <c r="AP1849" s="20"/>
      <c r="AQ1849" s="20"/>
      <c r="AR1849" s="22"/>
      <c r="AS1849" s="46">
        <v>42650</v>
      </c>
      <c r="AT1849" s="173"/>
    </row>
    <row r="1850" spans="1:46" ht="47.25" customHeight="1">
      <c r="A1850" s="16">
        <v>8697933021039</v>
      </c>
      <c r="B1850" s="16" t="s">
        <v>6489</v>
      </c>
      <c r="C1850" s="16" t="s">
        <v>6490</v>
      </c>
      <c r="D1850" s="17" t="s">
        <v>38</v>
      </c>
      <c r="E1850" s="18" t="s">
        <v>38</v>
      </c>
      <c r="F1850" s="18">
        <v>0</v>
      </c>
      <c r="G1850" s="18">
        <v>2</v>
      </c>
      <c r="H1850" s="18">
        <v>1</v>
      </c>
      <c r="I1850" s="18"/>
      <c r="J1850" s="18"/>
      <c r="K1850" s="18"/>
      <c r="L1850" s="19" t="s">
        <v>10537</v>
      </c>
      <c r="M1850" s="19" t="s">
        <v>7866</v>
      </c>
      <c r="N1850" s="18" t="s">
        <v>1900</v>
      </c>
      <c r="O1850" s="18" t="s">
        <v>4029</v>
      </c>
      <c r="P1850" s="18" t="s">
        <v>163</v>
      </c>
      <c r="Q1850" s="18">
        <v>30</v>
      </c>
      <c r="R1850" s="18" t="s">
        <v>45</v>
      </c>
      <c r="S1850" s="37" t="s">
        <v>46</v>
      </c>
      <c r="T1850" s="37"/>
      <c r="U1850" s="37"/>
      <c r="V1850" s="37">
        <v>27.14</v>
      </c>
      <c r="W1850" s="37">
        <v>16.28</v>
      </c>
      <c r="X1850" s="18" t="s">
        <v>7867</v>
      </c>
      <c r="Y1850" s="18"/>
      <c r="Z1850" s="16">
        <v>0</v>
      </c>
      <c r="AA1850" s="16"/>
      <c r="AB1850" s="16"/>
      <c r="AC1850" s="37">
        <v>34.43</v>
      </c>
      <c r="AD1850" s="70">
        <f t="shared" ref="AD1850:AD1876" si="411">IF(Z1850=2,AC1850*1.08,IF(AC1850&lt;=10,(AC1850*1.09),IF(AC1850&lt;=50,(10*1.09)+((AC1850-10)*1.08),IF(AC1850&lt;=100,(10*1.09)+((50-10)*1.08)+((AC1850-50)*1.07),IF(AC1850&lt;=200,(10*1.09)+((50-10)*1.08)+((100-50)*1.07)+((AC1850-100)*1.04),(10*1.09)+((50-10)*1.08)+((100-50)*1.07)+((200-100)*1.04)+((AC1850-200)*1.02))))))</f>
        <v>37.284400000000005</v>
      </c>
      <c r="AE1850" s="70">
        <f t="shared" ref="AE1850:AE1876" si="412">IF(Z1850=1,AD1850*1.08,IF(Z1850=2,0,IF(AC1850&lt;=100,(AD1850*1.25),IF(AC1850&lt;=200,134.5+((AC1850-100)*1.04*1.16),255.14+((AC1850-200)*1.02*1.12)))))</f>
        <v>46.605500000000006</v>
      </c>
      <c r="AF1850" s="70">
        <f t="shared" ref="AF1850:AF1876" si="413">IF(Z1850=1,0,(AE1850*1.08))</f>
        <v>50.333940000000013</v>
      </c>
      <c r="AG1850" s="36">
        <f t="shared" si="406"/>
        <v>37.28</v>
      </c>
      <c r="AH1850" s="36">
        <f t="shared" si="407"/>
        <v>46.6</v>
      </c>
      <c r="AI1850" s="36">
        <f t="shared" si="408"/>
        <v>50.33</v>
      </c>
      <c r="AJ1850" s="40">
        <v>42419</v>
      </c>
      <c r="AK1850" s="40">
        <v>42422</v>
      </c>
      <c r="AL1850" s="22"/>
      <c r="AM1850" s="20"/>
      <c r="AN1850" s="20"/>
      <c r="AO1850" s="20" t="s">
        <v>9498</v>
      </c>
      <c r="AP1850" s="20"/>
      <c r="AQ1850" s="20"/>
      <c r="AR1850" s="22"/>
      <c r="AS1850" s="46">
        <v>42650</v>
      </c>
      <c r="AT1850" s="176"/>
    </row>
    <row r="1851" spans="1:46" ht="47.25" customHeight="1">
      <c r="A1851" s="16">
        <v>8697933021053</v>
      </c>
      <c r="B1851" s="16" t="s">
        <v>6489</v>
      </c>
      <c r="C1851" s="16" t="s">
        <v>6490</v>
      </c>
      <c r="D1851" s="17" t="s">
        <v>38</v>
      </c>
      <c r="E1851" s="18" t="s">
        <v>38</v>
      </c>
      <c r="F1851" s="18">
        <v>0</v>
      </c>
      <c r="G1851" s="18">
        <v>2</v>
      </c>
      <c r="H1851" s="18">
        <v>1</v>
      </c>
      <c r="I1851" s="18"/>
      <c r="J1851" s="18"/>
      <c r="K1851" s="18"/>
      <c r="L1851" s="19" t="s">
        <v>7865</v>
      </c>
      <c r="M1851" s="19" t="s">
        <v>7866</v>
      </c>
      <c r="N1851" s="18" t="s">
        <v>1900</v>
      </c>
      <c r="O1851" s="18" t="s">
        <v>4043</v>
      </c>
      <c r="P1851" s="18" t="s">
        <v>163</v>
      </c>
      <c r="Q1851" s="18">
        <v>30</v>
      </c>
      <c r="R1851" s="18" t="s">
        <v>45</v>
      </c>
      <c r="S1851" s="37" t="s">
        <v>46</v>
      </c>
      <c r="T1851" s="18" t="s">
        <v>7867</v>
      </c>
      <c r="U1851" s="37">
        <v>35.9</v>
      </c>
      <c r="V1851" s="37">
        <v>35.9</v>
      </c>
      <c r="W1851" s="37">
        <v>21.54</v>
      </c>
      <c r="X1851" s="18" t="s">
        <v>7867</v>
      </c>
      <c r="Y1851" s="39"/>
      <c r="Z1851" s="16">
        <v>0</v>
      </c>
      <c r="AA1851" s="36">
        <v>45.57</v>
      </c>
      <c r="AB1851" s="36"/>
      <c r="AC1851" s="36">
        <v>45.57</v>
      </c>
      <c r="AD1851" s="70">
        <f t="shared" si="411"/>
        <v>49.315600000000003</v>
      </c>
      <c r="AE1851" s="70">
        <f t="shared" si="412"/>
        <v>61.644500000000008</v>
      </c>
      <c r="AF1851" s="70">
        <f t="shared" si="413"/>
        <v>66.576060000000012</v>
      </c>
      <c r="AG1851" s="36">
        <f t="shared" si="406"/>
        <v>49.31</v>
      </c>
      <c r="AH1851" s="36">
        <f t="shared" si="407"/>
        <v>61.64</v>
      </c>
      <c r="AI1851" s="36">
        <f t="shared" si="408"/>
        <v>66.569999999999993</v>
      </c>
      <c r="AJ1851" s="40">
        <v>42419</v>
      </c>
      <c r="AK1851" s="40">
        <v>42422</v>
      </c>
      <c r="AL1851" s="22"/>
      <c r="AM1851" s="20" t="s">
        <v>184</v>
      </c>
      <c r="AN1851" s="20"/>
      <c r="AO1851" s="20" t="s">
        <v>9537</v>
      </c>
      <c r="AP1851" s="20"/>
      <c r="AQ1851" s="20"/>
      <c r="AR1851" s="22"/>
      <c r="AS1851" s="46">
        <v>42650</v>
      </c>
      <c r="AT1851" s="173"/>
    </row>
    <row r="1852" spans="1:46" ht="47.25" customHeight="1">
      <c r="A1852" s="16">
        <v>8697933021039</v>
      </c>
      <c r="B1852" s="16" t="s">
        <v>6489</v>
      </c>
      <c r="C1852" s="16" t="s">
        <v>6490</v>
      </c>
      <c r="D1852" s="17" t="s">
        <v>38</v>
      </c>
      <c r="E1852" s="18" t="s">
        <v>38</v>
      </c>
      <c r="F1852" s="18">
        <v>0</v>
      </c>
      <c r="G1852" s="18">
        <v>2</v>
      </c>
      <c r="H1852" s="18">
        <v>1</v>
      </c>
      <c r="I1852" s="18"/>
      <c r="J1852" s="18"/>
      <c r="K1852" s="18"/>
      <c r="L1852" s="19" t="s">
        <v>10539</v>
      </c>
      <c r="M1852" s="19" t="s">
        <v>7866</v>
      </c>
      <c r="N1852" s="18" t="s">
        <v>1900</v>
      </c>
      <c r="O1852" s="18" t="s">
        <v>6478</v>
      </c>
      <c r="P1852" s="18" t="s">
        <v>163</v>
      </c>
      <c r="Q1852" s="18">
        <v>30</v>
      </c>
      <c r="R1852" s="18" t="s">
        <v>45</v>
      </c>
      <c r="S1852" s="37" t="s">
        <v>46</v>
      </c>
      <c r="T1852" s="37"/>
      <c r="U1852" s="37"/>
      <c r="V1852" s="37">
        <v>18.37</v>
      </c>
      <c r="W1852" s="37">
        <v>11.02</v>
      </c>
      <c r="X1852" s="18" t="s">
        <v>7867</v>
      </c>
      <c r="Y1852" s="18"/>
      <c r="Z1852" s="16">
        <v>0</v>
      </c>
      <c r="AA1852" s="16"/>
      <c r="AB1852" s="16"/>
      <c r="AC1852" s="37">
        <v>23.29</v>
      </c>
      <c r="AD1852" s="70">
        <f t="shared" si="411"/>
        <v>25.2532</v>
      </c>
      <c r="AE1852" s="70">
        <f t="shared" si="412"/>
        <v>31.566499999999998</v>
      </c>
      <c r="AF1852" s="70">
        <f t="shared" si="413"/>
        <v>34.091819999999998</v>
      </c>
      <c r="AG1852" s="36">
        <f t="shared" si="406"/>
        <v>25.25</v>
      </c>
      <c r="AH1852" s="36">
        <f t="shared" si="407"/>
        <v>31.56</v>
      </c>
      <c r="AI1852" s="36">
        <f t="shared" si="408"/>
        <v>34.090000000000003</v>
      </c>
      <c r="AJ1852" s="40">
        <v>42419</v>
      </c>
      <c r="AK1852" s="40">
        <v>42422</v>
      </c>
      <c r="AL1852" s="22"/>
      <c r="AM1852" s="20"/>
      <c r="AN1852" s="20"/>
      <c r="AO1852" s="20" t="s">
        <v>9594</v>
      </c>
      <c r="AP1852" s="20"/>
      <c r="AQ1852" s="20"/>
      <c r="AR1852" s="22"/>
      <c r="AS1852" s="46">
        <v>42650</v>
      </c>
      <c r="AT1852" s="175"/>
    </row>
    <row r="1853" spans="1:46" ht="47.25" customHeight="1">
      <c r="A1853" s="16">
        <v>8699514610243</v>
      </c>
      <c r="B1853" s="16" t="s">
        <v>7394</v>
      </c>
      <c r="C1853" s="16" t="s">
        <v>7395</v>
      </c>
      <c r="D1853" s="17" t="s">
        <v>323</v>
      </c>
      <c r="E1853" s="18" t="s">
        <v>323</v>
      </c>
      <c r="F1853" s="18">
        <v>0</v>
      </c>
      <c r="G1853" s="18">
        <v>1</v>
      </c>
      <c r="H1853" s="18">
        <v>1</v>
      </c>
      <c r="I1853" s="18"/>
      <c r="J1853" s="18"/>
      <c r="K1853" s="18"/>
      <c r="L1853" s="19" t="s">
        <v>7400</v>
      </c>
      <c r="M1853" s="19" t="s">
        <v>7397</v>
      </c>
      <c r="N1853" s="18" t="s">
        <v>74</v>
      </c>
      <c r="O1853" s="18">
        <v>5</v>
      </c>
      <c r="P1853" s="18" t="s">
        <v>163</v>
      </c>
      <c r="Q1853" s="18">
        <v>5</v>
      </c>
      <c r="R1853" s="18" t="s">
        <v>95</v>
      </c>
      <c r="S1853" s="37" t="s">
        <v>46</v>
      </c>
      <c r="T1853" s="18" t="s">
        <v>331</v>
      </c>
      <c r="U1853" s="38">
        <v>5.6</v>
      </c>
      <c r="V1853" s="38">
        <v>6.94</v>
      </c>
      <c r="W1853" s="38">
        <v>4.16</v>
      </c>
      <c r="X1853" s="18" t="s">
        <v>222</v>
      </c>
      <c r="Y1853" s="39"/>
      <c r="Z1853" s="16">
        <v>0</v>
      </c>
      <c r="AA1853" s="45">
        <v>11.16</v>
      </c>
      <c r="AB1853" s="36"/>
      <c r="AC1853" s="36">
        <v>11.16</v>
      </c>
      <c r="AD1853" s="38">
        <f t="shared" si="411"/>
        <v>12.152800000000001</v>
      </c>
      <c r="AE1853" s="38">
        <f t="shared" si="412"/>
        <v>15.191000000000001</v>
      </c>
      <c r="AF1853" s="38">
        <f t="shared" si="413"/>
        <v>16.406280000000002</v>
      </c>
      <c r="AG1853" s="36">
        <f t="shared" si="406"/>
        <v>12.15</v>
      </c>
      <c r="AH1853" s="36">
        <f t="shared" si="407"/>
        <v>15.19</v>
      </c>
      <c r="AI1853" s="36">
        <f t="shared" si="408"/>
        <v>16.399999999999999</v>
      </c>
      <c r="AJ1853" s="40">
        <v>43146</v>
      </c>
      <c r="AK1853" s="40">
        <v>43150</v>
      </c>
      <c r="AL1853" s="17">
        <v>1</v>
      </c>
      <c r="AM1853" s="20" t="s">
        <v>477</v>
      </c>
      <c r="AN1853" s="20"/>
      <c r="AO1853" s="20" t="s">
        <v>9595</v>
      </c>
      <c r="AP1853" s="20"/>
      <c r="AQ1853" s="20"/>
      <c r="AR1853" s="22"/>
      <c r="AS1853" s="46">
        <v>42650</v>
      </c>
      <c r="AT1853" s="175"/>
    </row>
    <row r="1854" spans="1:46" ht="47.25" customHeight="1">
      <c r="A1854" s="16">
        <v>8680131751709</v>
      </c>
      <c r="B1854" s="16" t="s">
        <v>7367</v>
      </c>
      <c r="C1854" s="16" t="s">
        <v>7368</v>
      </c>
      <c r="D1854" s="17" t="s">
        <v>323</v>
      </c>
      <c r="E1854" s="18" t="s">
        <v>295</v>
      </c>
      <c r="F1854" s="18">
        <v>6</v>
      </c>
      <c r="G1854" s="18">
        <v>3</v>
      </c>
      <c r="H1854" s="18">
        <v>1</v>
      </c>
      <c r="I1854" s="18"/>
      <c r="J1854" s="18"/>
      <c r="K1854" s="18"/>
      <c r="L1854" s="19" t="s">
        <v>7369</v>
      </c>
      <c r="M1854" s="19" t="s">
        <v>7370</v>
      </c>
      <c r="N1854" s="18" t="s">
        <v>7371</v>
      </c>
      <c r="O1854" s="18">
        <v>50</v>
      </c>
      <c r="P1854" s="18" t="s">
        <v>163</v>
      </c>
      <c r="Q1854" s="18">
        <v>1</v>
      </c>
      <c r="R1854" s="18" t="s">
        <v>95</v>
      </c>
      <c r="S1854" s="37" t="s">
        <v>46</v>
      </c>
      <c r="T1854" s="37" t="s">
        <v>222</v>
      </c>
      <c r="U1854" s="38">
        <v>13.45</v>
      </c>
      <c r="V1854" s="38">
        <v>13.45</v>
      </c>
      <c r="W1854" s="38">
        <v>13.45</v>
      </c>
      <c r="X1854" s="37" t="s">
        <v>222</v>
      </c>
      <c r="Y1854" s="39"/>
      <c r="Z1854" s="16">
        <v>0</v>
      </c>
      <c r="AA1854" s="36">
        <v>23.1</v>
      </c>
      <c r="AB1854" s="36"/>
      <c r="AC1854" s="36">
        <v>23.1</v>
      </c>
      <c r="AD1854" s="38">
        <f t="shared" si="411"/>
        <v>25.048000000000002</v>
      </c>
      <c r="AE1854" s="38">
        <f t="shared" si="412"/>
        <v>31.310000000000002</v>
      </c>
      <c r="AF1854" s="38">
        <f t="shared" si="413"/>
        <v>33.814800000000005</v>
      </c>
      <c r="AG1854" s="36">
        <f t="shared" si="406"/>
        <v>25.04</v>
      </c>
      <c r="AH1854" s="36">
        <f t="shared" si="407"/>
        <v>31.31</v>
      </c>
      <c r="AI1854" s="36">
        <f t="shared" si="408"/>
        <v>33.81</v>
      </c>
      <c r="AJ1854" s="40">
        <v>43091</v>
      </c>
      <c r="AK1854" s="40">
        <v>43095</v>
      </c>
      <c r="AL1854" s="17">
        <v>1</v>
      </c>
      <c r="AM1854" s="20" t="s">
        <v>477</v>
      </c>
      <c r="AN1854" s="20"/>
      <c r="AO1854" s="20" t="s">
        <v>9541</v>
      </c>
      <c r="AP1854" s="20"/>
      <c r="AQ1854" s="20"/>
      <c r="AR1854" s="22"/>
      <c r="AS1854" s="46">
        <v>42650</v>
      </c>
      <c r="AT1854" s="175"/>
    </row>
    <row r="1855" spans="1:46" ht="47.25" customHeight="1">
      <c r="A1855" s="16">
        <v>8680131751693</v>
      </c>
      <c r="B1855" s="16" t="s">
        <v>7367</v>
      </c>
      <c r="C1855" s="16" t="s">
        <v>7368</v>
      </c>
      <c r="D1855" s="17" t="s">
        <v>323</v>
      </c>
      <c r="E1855" s="18" t="s">
        <v>295</v>
      </c>
      <c r="F1855" s="18">
        <v>6</v>
      </c>
      <c r="G1855" s="18">
        <v>3</v>
      </c>
      <c r="H1855" s="18">
        <v>1</v>
      </c>
      <c r="I1855" s="18"/>
      <c r="J1855" s="18"/>
      <c r="K1855" s="18"/>
      <c r="L1855" s="19" t="s">
        <v>7374</v>
      </c>
      <c r="M1855" s="19" t="s">
        <v>7370</v>
      </c>
      <c r="N1855" s="18" t="s">
        <v>7371</v>
      </c>
      <c r="O1855" s="18">
        <v>50</v>
      </c>
      <c r="P1855" s="18" t="s">
        <v>163</v>
      </c>
      <c r="Q1855" s="18">
        <v>5</v>
      </c>
      <c r="R1855" s="18" t="s">
        <v>95</v>
      </c>
      <c r="S1855" s="37" t="s">
        <v>46</v>
      </c>
      <c r="T1855" s="37" t="s">
        <v>222</v>
      </c>
      <c r="U1855" s="38">
        <v>33.630000000000003</v>
      </c>
      <c r="V1855" s="38">
        <v>33.630000000000003</v>
      </c>
      <c r="W1855" s="38">
        <v>33.630000000000003</v>
      </c>
      <c r="X1855" s="37" t="s">
        <v>222</v>
      </c>
      <c r="Y1855" s="39"/>
      <c r="Z1855" s="16">
        <v>0</v>
      </c>
      <c r="AA1855" s="36">
        <v>57.96</v>
      </c>
      <c r="AB1855" s="36"/>
      <c r="AC1855" s="36">
        <v>57.96</v>
      </c>
      <c r="AD1855" s="38">
        <f t="shared" si="411"/>
        <v>62.617200000000004</v>
      </c>
      <c r="AE1855" s="38">
        <f t="shared" si="412"/>
        <v>78.271500000000003</v>
      </c>
      <c r="AF1855" s="38">
        <f t="shared" si="413"/>
        <v>84.533220000000014</v>
      </c>
      <c r="AG1855" s="36">
        <f t="shared" si="406"/>
        <v>62.61</v>
      </c>
      <c r="AH1855" s="36">
        <f t="shared" si="407"/>
        <v>78.27</v>
      </c>
      <c r="AI1855" s="36">
        <f t="shared" si="408"/>
        <v>84.53</v>
      </c>
      <c r="AJ1855" s="40">
        <v>43091</v>
      </c>
      <c r="AK1855" s="40">
        <v>43095</v>
      </c>
      <c r="AL1855" s="17">
        <v>1</v>
      </c>
      <c r="AM1855" s="20" t="s">
        <v>477</v>
      </c>
      <c r="AN1855" s="20"/>
      <c r="AO1855" s="20" t="s">
        <v>9544</v>
      </c>
      <c r="AP1855" s="20"/>
      <c r="AQ1855" s="20"/>
      <c r="AR1855" s="22"/>
      <c r="AS1855" s="46">
        <v>42650</v>
      </c>
      <c r="AT1855" s="175"/>
    </row>
    <row r="1856" spans="1:46" ht="47.25" customHeight="1">
      <c r="A1856" s="16">
        <v>8699504090024</v>
      </c>
      <c r="B1856" s="16" t="s">
        <v>1699</v>
      </c>
      <c r="C1856" s="16" t="s">
        <v>1700</v>
      </c>
      <c r="D1856" s="17" t="s">
        <v>87</v>
      </c>
      <c r="E1856" s="18" t="s">
        <v>41</v>
      </c>
      <c r="F1856" s="18">
        <v>4</v>
      </c>
      <c r="G1856" s="18">
        <v>1</v>
      </c>
      <c r="H1856" s="18">
        <v>2</v>
      </c>
      <c r="I1856" s="18"/>
      <c r="J1856" s="18"/>
      <c r="K1856" s="18"/>
      <c r="L1856" s="19" t="s">
        <v>8481</v>
      </c>
      <c r="M1856" s="19" t="s">
        <v>1703</v>
      </c>
      <c r="N1856" s="18" t="s">
        <v>1004</v>
      </c>
      <c r="O1856" s="18">
        <v>25</v>
      </c>
      <c r="P1856" s="18" t="s">
        <v>163</v>
      </c>
      <c r="Q1856" s="18">
        <v>30</v>
      </c>
      <c r="R1856" s="18" t="s">
        <v>45</v>
      </c>
      <c r="S1856" s="37" t="s">
        <v>46</v>
      </c>
      <c r="T1856" s="18" t="s">
        <v>53</v>
      </c>
      <c r="U1856" s="37">
        <v>3.46</v>
      </c>
      <c r="V1856" s="37">
        <v>3.46</v>
      </c>
      <c r="W1856" s="37">
        <v>0</v>
      </c>
      <c r="X1856" s="18" t="s">
        <v>53</v>
      </c>
      <c r="Y1856" s="39"/>
      <c r="Z1856" s="16">
        <v>0</v>
      </c>
      <c r="AA1856" s="36">
        <v>7.32</v>
      </c>
      <c r="AB1856" s="36"/>
      <c r="AC1856" s="36">
        <v>7.32</v>
      </c>
      <c r="AD1856" s="70">
        <f t="shared" si="411"/>
        <v>7.9788000000000006</v>
      </c>
      <c r="AE1856" s="70">
        <f t="shared" si="412"/>
        <v>9.9735000000000014</v>
      </c>
      <c r="AF1856" s="70">
        <f t="shared" si="413"/>
        <v>10.771380000000002</v>
      </c>
      <c r="AG1856" s="36">
        <f t="shared" si="406"/>
        <v>7.97</v>
      </c>
      <c r="AH1856" s="36">
        <f t="shared" si="407"/>
        <v>9.9700000000000006</v>
      </c>
      <c r="AI1856" s="36">
        <f t="shared" si="408"/>
        <v>10.77</v>
      </c>
      <c r="AJ1856" s="40">
        <v>42538</v>
      </c>
      <c r="AK1856" s="40">
        <v>42542</v>
      </c>
      <c r="AL1856" s="22"/>
      <c r="AM1856" s="20" t="s">
        <v>184</v>
      </c>
      <c r="AN1856" s="20"/>
      <c r="AO1856" s="20" t="s">
        <v>1771</v>
      </c>
      <c r="AP1856" s="20"/>
      <c r="AQ1856" s="20"/>
      <c r="AR1856" s="22"/>
      <c r="AS1856" s="46">
        <v>42650</v>
      </c>
      <c r="AT1856" s="173"/>
    </row>
    <row r="1857" spans="1:46" ht="47.25" customHeight="1">
      <c r="A1857" s="16">
        <v>8699504090031</v>
      </c>
      <c r="B1857" s="16" t="s">
        <v>1699</v>
      </c>
      <c r="C1857" s="16" t="s">
        <v>1700</v>
      </c>
      <c r="D1857" s="17" t="s">
        <v>87</v>
      </c>
      <c r="E1857" s="18" t="s">
        <v>41</v>
      </c>
      <c r="F1857" s="18">
        <v>4</v>
      </c>
      <c r="G1857" s="18">
        <v>1</v>
      </c>
      <c r="H1857" s="18">
        <v>2</v>
      </c>
      <c r="I1857" s="18"/>
      <c r="J1857" s="18"/>
      <c r="K1857" s="18"/>
      <c r="L1857" s="19" t="s">
        <v>1702</v>
      </c>
      <c r="M1857" s="19" t="s">
        <v>1703</v>
      </c>
      <c r="N1857" s="18" t="s">
        <v>1004</v>
      </c>
      <c r="O1857" s="18">
        <v>75</v>
      </c>
      <c r="P1857" s="18" t="s">
        <v>163</v>
      </c>
      <c r="Q1857" s="18">
        <v>14</v>
      </c>
      <c r="R1857" s="18" t="s">
        <v>45</v>
      </c>
      <c r="S1857" s="37" t="s">
        <v>46</v>
      </c>
      <c r="T1857" s="18" t="s">
        <v>53</v>
      </c>
      <c r="U1857" s="37">
        <v>3.46</v>
      </c>
      <c r="V1857" s="37">
        <v>3.46</v>
      </c>
      <c r="W1857" s="37">
        <v>0</v>
      </c>
      <c r="X1857" s="18" t="s">
        <v>53</v>
      </c>
      <c r="Y1857" s="39"/>
      <c r="Z1857" s="16">
        <v>0</v>
      </c>
      <c r="AA1857" s="36">
        <v>7.32</v>
      </c>
      <c r="AB1857" s="36"/>
      <c r="AC1857" s="36">
        <v>7.32</v>
      </c>
      <c r="AD1857" s="70">
        <f t="shared" si="411"/>
        <v>7.9788000000000006</v>
      </c>
      <c r="AE1857" s="70">
        <f t="shared" si="412"/>
        <v>9.9735000000000014</v>
      </c>
      <c r="AF1857" s="70">
        <f t="shared" si="413"/>
        <v>10.771380000000002</v>
      </c>
      <c r="AG1857" s="36">
        <f t="shared" si="406"/>
        <v>7.97</v>
      </c>
      <c r="AH1857" s="36">
        <f t="shared" si="407"/>
        <v>9.9700000000000006</v>
      </c>
      <c r="AI1857" s="36">
        <f t="shared" si="408"/>
        <v>10.77</v>
      </c>
      <c r="AJ1857" s="40">
        <v>42538</v>
      </c>
      <c r="AK1857" s="40">
        <v>42542</v>
      </c>
      <c r="AL1857" s="22"/>
      <c r="AM1857" s="20" t="s">
        <v>184</v>
      </c>
      <c r="AN1857" s="20"/>
      <c r="AO1857" s="20" t="s">
        <v>2257</v>
      </c>
      <c r="AP1857" s="20"/>
      <c r="AQ1857" s="20"/>
      <c r="AR1857" s="22"/>
      <c r="AS1857" s="46">
        <v>42650</v>
      </c>
      <c r="AT1857" s="173"/>
    </row>
    <row r="1858" spans="1:46" ht="47.25" customHeight="1">
      <c r="A1858" s="16">
        <v>8699523160029</v>
      </c>
      <c r="B1858" s="16" t="s">
        <v>2100</v>
      </c>
      <c r="C1858" s="16" t="s">
        <v>2102</v>
      </c>
      <c r="D1858" s="17" t="s">
        <v>38</v>
      </c>
      <c r="E1858" s="18" t="s">
        <v>38</v>
      </c>
      <c r="F1858" s="18">
        <v>0</v>
      </c>
      <c r="G1858" s="18">
        <v>1</v>
      </c>
      <c r="H1858" s="18">
        <v>1</v>
      </c>
      <c r="I1858" s="18"/>
      <c r="J1858" s="18"/>
      <c r="K1858" s="18"/>
      <c r="L1858" s="19" t="s">
        <v>5826</v>
      </c>
      <c r="M1858" s="24" t="s">
        <v>2106</v>
      </c>
      <c r="N1858" s="17" t="s">
        <v>2138</v>
      </c>
      <c r="O1858" s="18">
        <v>30</v>
      </c>
      <c r="P1858" s="18" t="s">
        <v>163</v>
      </c>
      <c r="Q1858" s="18">
        <v>14</v>
      </c>
      <c r="R1858" s="18" t="s">
        <v>45</v>
      </c>
      <c r="S1858" s="37" t="s">
        <v>46</v>
      </c>
      <c r="T1858" s="18" t="s">
        <v>222</v>
      </c>
      <c r="U1858" s="37">
        <v>6.74</v>
      </c>
      <c r="V1858" s="37">
        <v>6.74</v>
      </c>
      <c r="W1858" s="37">
        <v>4.04</v>
      </c>
      <c r="X1858" s="18" t="s">
        <v>222</v>
      </c>
      <c r="Y1858" s="39"/>
      <c r="Z1858" s="16">
        <v>0</v>
      </c>
      <c r="AA1858" s="36">
        <v>7.2</v>
      </c>
      <c r="AB1858" s="36"/>
      <c r="AC1858" s="36">
        <v>7.2</v>
      </c>
      <c r="AD1858" s="70">
        <f t="shared" si="411"/>
        <v>7.8480000000000008</v>
      </c>
      <c r="AE1858" s="70">
        <f t="shared" si="412"/>
        <v>9.81</v>
      </c>
      <c r="AF1858" s="70">
        <f t="shared" si="413"/>
        <v>10.594800000000001</v>
      </c>
      <c r="AG1858" s="36">
        <f t="shared" ref="AG1858:AG1876" si="414">TRUNC(AD1858,2)</f>
        <v>7.84</v>
      </c>
      <c r="AH1858" s="36">
        <f t="shared" ref="AH1858:AH1876" si="415">TRUNC(AE1858,2)</f>
        <v>9.81</v>
      </c>
      <c r="AI1858" s="36">
        <f t="shared" ref="AI1858:AI1876" si="416">TRUNC(AF1858,2)</f>
        <v>10.59</v>
      </c>
      <c r="AJ1858" s="40">
        <v>42510</v>
      </c>
      <c r="AK1858" s="40">
        <v>42514</v>
      </c>
      <c r="AL1858" s="22"/>
      <c r="AM1858" s="20" t="s">
        <v>184</v>
      </c>
      <c r="AN1858" s="20"/>
      <c r="AO1858" s="20" t="s">
        <v>2257</v>
      </c>
      <c r="AP1858" s="20"/>
      <c r="AQ1858" s="20"/>
      <c r="AR1858" s="22"/>
      <c r="AS1858" s="46">
        <v>42650</v>
      </c>
      <c r="AT1858" s="173"/>
    </row>
    <row r="1859" spans="1:46" ht="47.25" customHeight="1">
      <c r="A1859" s="16">
        <v>8699808010025</v>
      </c>
      <c r="B1859" s="16" t="s">
        <v>10839</v>
      </c>
      <c r="C1859" s="16" t="s">
        <v>10840</v>
      </c>
      <c r="D1859" s="17" t="s">
        <v>87</v>
      </c>
      <c r="E1859" s="18" t="s">
        <v>295</v>
      </c>
      <c r="F1859" s="18">
        <v>4</v>
      </c>
      <c r="G1859" s="18">
        <v>2</v>
      </c>
      <c r="H1859" s="18">
        <v>2</v>
      </c>
      <c r="I1859" s="18"/>
      <c r="J1859" s="18"/>
      <c r="K1859" s="18"/>
      <c r="L1859" s="19" t="s">
        <v>10841</v>
      </c>
      <c r="M1859" s="19" t="s">
        <v>10842</v>
      </c>
      <c r="N1859" s="18" t="s">
        <v>3651</v>
      </c>
      <c r="O1859" s="18">
        <v>5</v>
      </c>
      <c r="P1859" s="18" t="s">
        <v>163</v>
      </c>
      <c r="Q1859" s="18">
        <v>10</v>
      </c>
      <c r="R1859" s="18" t="s">
        <v>95</v>
      </c>
      <c r="S1859" s="37" t="s">
        <v>96</v>
      </c>
      <c r="T1859" s="18" t="s">
        <v>53</v>
      </c>
      <c r="U1859" s="38">
        <v>2.7899999999999996</v>
      </c>
      <c r="V1859" s="38">
        <v>2.7899999999999996</v>
      </c>
      <c r="W1859" s="38">
        <v>0</v>
      </c>
      <c r="X1859" s="18" t="s">
        <v>53</v>
      </c>
      <c r="Y1859" s="39"/>
      <c r="Z1859" s="16">
        <v>0</v>
      </c>
      <c r="AA1859" s="36">
        <v>7.67</v>
      </c>
      <c r="AB1859" s="36"/>
      <c r="AC1859" s="36">
        <v>7.67</v>
      </c>
      <c r="AD1859" s="38">
        <f t="shared" si="411"/>
        <v>8.3603000000000005</v>
      </c>
      <c r="AE1859" s="38">
        <f t="shared" si="412"/>
        <v>10.450375000000001</v>
      </c>
      <c r="AF1859" s="38">
        <f t="shared" si="413"/>
        <v>11.286405000000002</v>
      </c>
      <c r="AG1859" s="36">
        <f t="shared" si="414"/>
        <v>8.36</v>
      </c>
      <c r="AH1859" s="36">
        <f t="shared" si="415"/>
        <v>10.45</v>
      </c>
      <c r="AI1859" s="36">
        <f t="shared" si="416"/>
        <v>11.28</v>
      </c>
      <c r="AJ1859" s="40">
        <v>43245</v>
      </c>
      <c r="AK1859" s="40">
        <v>43251</v>
      </c>
      <c r="AL1859" s="17">
        <v>1</v>
      </c>
      <c r="AM1859" s="17" t="s">
        <v>10821</v>
      </c>
      <c r="AN1859" s="17"/>
      <c r="AO1859" s="20" t="s">
        <v>9503</v>
      </c>
      <c r="AP1859" s="20"/>
      <c r="AQ1859" s="20"/>
      <c r="AR1859" s="22"/>
      <c r="AS1859" s="46">
        <v>42650</v>
      </c>
      <c r="AT1859" s="173"/>
    </row>
    <row r="1860" spans="1:46" ht="47.25" customHeight="1">
      <c r="A1860" s="16">
        <v>8699532958488</v>
      </c>
      <c r="B1860" s="16" t="s">
        <v>10008</v>
      </c>
      <c r="C1860" s="16" t="s">
        <v>10009</v>
      </c>
      <c r="D1860" s="17" t="s">
        <v>87</v>
      </c>
      <c r="E1860" s="18" t="s">
        <v>87</v>
      </c>
      <c r="F1860" s="18">
        <v>0</v>
      </c>
      <c r="G1860" s="18">
        <v>2</v>
      </c>
      <c r="H1860" s="18">
        <v>1</v>
      </c>
      <c r="I1860" s="18"/>
      <c r="J1860" s="18"/>
      <c r="K1860" s="18"/>
      <c r="L1860" s="19" t="s">
        <v>10010</v>
      </c>
      <c r="M1860" s="19" t="s">
        <v>10011</v>
      </c>
      <c r="N1860" s="18" t="s">
        <v>2263</v>
      </c>
      <c r="O1860" s="18">
        <v>0.3</v>
      </c>
      <c r="P1860" s="18" t="s">
        <v>163</v>
      </c>
      <c r="Q1860" s="18">
        <v>1</v>
      </c>
      <c r="R1860" s="18" t="s">
        <v>95</v>
      </c>
      <c r="S1860" s="37" t="s">
        <v>96</v>
      </c>
      <c r="T1860" s="18" t="s">
        <v>331</v>
      </c>
      <c r="U1860" s="38">
        <v>493.42</v>
      </c>
      <c r="V1860" s="38">
        <v>493.42</v>
      </c>
      <c r="W1860" s="38">
        <v>493.42</v>
      </c>
      <c r="X1860" s="18" t="s">
        <v>331</v>
      </c>
      <c r="Y1860" s="39"/>
      <c r="Z1860" s="16">
        <v>0</v>
      </c>
      <c r="AA1860" s="36">
        <v>1155.6199999999999</v>
      </c>
      <c r="AB1860" s="36"/>
      <c r="AC1860" s="36">
        <v>1155.6199999999999</v>
      </c>
      <c r="AD1860" s="38">
        <f t="shared" si="411"/>
        <v>1186.3323999999998</v>
      </c>
      <c r="AE1860" s="38">
        <f t="shared" si="412"/>
        <v>1346.8402879999999</v>
      </c>
      <c r="AF1860" s="38">
        <f t="shared" si="413"/>
        <v>1454.58751104</v>
      </c>
      <c r="AG1860" s="36">
        <f t="shared" si="414"/>
        <v>1186.33</v>
      </c>
      <c r="AH1860" s="36">
        <f t="shared" si="415"/>
        <v>1346.84</v>
      </c>
      <c r="AI1860" s="36">
        <f t="shared" si="416"/>
        <v>1454.58</v>
      </c>
      <c r="AJ1860" s="40">
        <v>42783</v>
      </c>
      <c r="AK1860" s="40">
        <v>42786</v>
      </c>
      <c r="AL1860" s="17"/>
      <c r="AM1860" s="20" t="s">
        <v>2123</v>
      </c>
      <c r="AN1860" s="20"/>
      <c r="AO1860" s="20" t="s">
        <v>204</v>
      </c>
      <c r="AP1860" s="20"/>
      <c r="AQ1860" s="20"/>
      <c r="AR1860" s="22"/>
      <c r="AS1860" s="46">
        <v>42650</v>
      </c>
      <c r="AT1860" s="173"/>
    </row>
    <row r="1861" spans="1:46" ht="47.25" customHeight="1">
      <c r="A1861" s="16">
        <v>8697473010074</v>
      </c>
      <c r="B1861" s="16" t="s">
        <v>3314</v>
      </c>
      <c r="C1861" s="16" t="s">
        <v>3317</v>
      </c>
      <c r="D1861" s="17" t="s">
        <v>38</v>
      </c>
      <c r="E1861" s="18" t="s">
        <v>38</v>
      </c>
      <c r="F1861" s="18">
        <v>0</v>
      </c>
      <c r="G1861" s="18">
        <v>1</v>
      </c>
      <c r="H1861" s="18">
        <v>1</v>
      </c>
      <c r="I1861" s="18"/>
      <c r="J1861" s="18"/>
      <c r="K1861" s="18"/>
      <c r="L1861" s="19" t="s">
        <v>6878</v>
      </c>
      <c r="M1861" s="19" t="s">
        <v>829</v>
      </c>
      <c r="N1861" s="18" t="s">
        <v>1519</v>
      </c>
      <c r="O1861" s="18">
        <v>10</v>
      </c>
      <c r="P1861" s="18" t="s">
        <v>163</v>
      </c>
      <c r="Q1861" s="18">
        <v>28</v>
      </c>
      <c r="R1861" s="18" t="s">
        <v>45</v>
      </c>
      <c r="S1861" s="37" t="s">
        <v>46</v>
      </c>
      <c r="T1861" s="37" t="s">
        <v>238</v>
      </c>
      <c r="U1861" s="37">
        <v>77.44</v>
      </c>
      <c r="V1861" s="37">
        <v>36.11</v>
      </c>
      <c r="W1861" s="37">
        <v>36.11</v>
      </c>
      <c r="X1861" s="37" t="s">
        <v>238</v>
      </c>
      <c r="Y1861" s="39"/>
      <c r="Z1861" s="16">
        <v>0</v>
      </c>
      <c r="AA1861" s="36">
        <v>76.430000000000007</v>
      </c>
      <c r="AB1861" s="36"/>
      <c r="AC1861" s="36">
        <v>76.430000000000007</v>
      </c>
      <c r="AD1861" s="70">
        <f t="shared" si="411"/>
        <v>82.380100000000013</v>
      </c>
      <c r="AE1861" s="70">
        <f t="shared" si="412"/>
        <v>102.97512500000002</v>
      </c>
      <c r="AF1861" s="70">
        <f t="shared" si="413"/>
        <v>111.21313500000002</v>
      </c>
      <c r="AG1861" s="36">
        <f t="shared" si="414"/>
        <v>82.38</v>
      </c>
      <c r="AH1861" s="36">
        <f t="shared" si="415"/>
        <v>102.97</v>
      </c>
      <c r="AI1861" s="36">
        <f t="shared" si="416"/>
        <v>111.21</v>
      </c>
      <c r="AJ1861" s="40">
        <v>42545</v>
      </c>
      <c r="AK1861" s="40">
        <v>42547</v>
      </c>
      <c r="AL1861" s="22"/>
      <c r="AM1861" s="20" t="s">
        <v>184</v>
      </c>
      <c r="AN1861" s="20"/>
      <c r="AO1861" s="20" t="s">
        <v>215</v>
      </c>
      <c r="AP1861" s="20"/>
      <c r="AQ1861" s="20"/>
      <c r="AR1861" s="22"/>
      <c r="AS1861" s="46">
        <v>42650</v>
      </c>
      <c r="AT1861" s="173"/>
    </row>
    <row r="1862" spans="1:46" ht="47.25" customHeight="1">
      <c r="A1862" s="16">
        <v>8697473010067</v>
      </c>
      <c r="B1862" s="16" t="s">
        <v>3314</v>
      </c>
      <c r="C1862" s="16" t="s">
        <v>3317</v>
      </c>
      <c r="D1862" s="17" t="s">
        <v>38</v>
      </c>
      <c r="E1862" s="18" t="s">
        <v>38</v>
      </c>
      <c r="F1862" s="18">
        <v>0</v>
      </c>
      <c r="G1862" s="18">
        <v>1</v>
      </c>
      <c r="H1862" s="18">
        <v>1</v>
      </c>
      <c r="I1862" s="18"/>
      <c r="J1862" s="18"/>
      <c r="K1862" s="18"/>
      <c r="L1862" s="19" t="s">
        <v>9262</v>
      </c>
      <c r="M1862" s="19" t="s">
        <v>829</v>
      </c>
      <c r="N1862" s="18" t="s">
        <v>1519</v>
      </c>
      <c r="O1862" s="18">
        <v>5</v>
      </c>
      <c r="P1862" s="18" t="s">
        <v>163</v>
      </c>
      <c r="Q1862" s="18">
        <v>28</v>
      </c>
      <c r="R1862" s="18" t="s">
        <v>45</v>
      </c>
      <c r="S1862" s="37" t="s">
        <v>46</v>
      </c>
      <c r="T1862" s="37" t="s">
        <v>238</v>
      </c>
      <c r="U1862" s="37">
        <v>79.790000000000006</v>
      </c>
      <c r="V1862" s="37">
        <v>18.059999999999999</v>
      </c>
      <c r="W1862" s="37">
        <v>18.059999999999999</v>
      </c>
      <c r="X1862" s="37" t="s">
        <v>238</v>
      </c>
      <c r="Y1862" s="39"/>
      <c r="Z1862" s="16">
        <v>0</v>
      </c>
      <c r="AA1862" s="36">
        <v>38.22</v>
      </c>
      <c r="AB1862" s="36"/>
      <c r="AC1862" s="36">
        <v>38.22</v>
      </c>
      <c r="AD1862" s="70">
        <f t="shared" si="411"/>
        <v>41.377600000000001</v>
      </c>
      <c r="AE1862" s="70">
        <f t="shared" si="412"/>
        <v>51.722000000000001</v>
      </c>
      <c r="AF1862" s="70">
        <f t="shared" si="413"/>
        <v>55.859760000000009</v>
      </c>
      <c r="AG1862" s="36">
        <f t="shared" si="414"/>
        <v>41.37</v>
      </c>
      <c r="AH1862" s="36">
        <f t="shared" si="415"/>
        <v>51.72</v>
      </c>
      <c r="AI1862" s="36">
        <f t="shared" si="416"/>
        <v>55.85</v>
      </c>
      <c r="AJ1862" s="40">
        <v>42545</v>
      </c>
      <c r="AK1862" s="40">
        <v>42547</v>
      </c>
      <c r="AL1862" s="22"/>
      <c r="AM1862" s="20" t="s">
        <v>184</v>
      </c>
      <c r="AN1862" s="20"/>
      <c r="AO1862" s="20" t="s">
        <v>9521</v>
      </c>
      <c r="AP1862" s="20"/>
      <c r="AQ1862" s="20"/>
      <c r="AR1862" s="22"/>
      <c r="AS1862" s="46">
        <v>42650</v>
      </c>
      <c r="AT1862" s="173"/>
    </row>
    <row r="1863" spans="1:46" ht="47.25" customHeight="1">
      <c r="A1863" s="16">
        <v>8699525154835</v>
      </c>
      <c r="B1863" s="16" t="s">
        <v>8658</v>
      </c>
      <c r="C1863" s="16" t="s">
        <v>8659</v>
      </c>
      <c r="D1863" s="17" t="s">
        <v>87</v>
      </c>
      <c r="E1863" s="18" t="s">
        <v>41</v>
      </c>
      <c r="F1863" s="18">
        <v>4</v>
      </c>
      <c r="G1863" s="18">
        <v>2</v>
      </c>
      <c r="H1863" s="18">
        <v>2</v>
      </c>
      <c r="I1863" s="18"/>
      <c r="J1863" s="18"/>
      <c r="K1863" s="18"/>
      <c r="L1863" s="19" t="s">
        <v>10580</v>
      </c>
      <c r="M1863" s="19" t="s">
        <v>2145</v>
      </c>
      <c r="N1863" s="18" t="s">
        <v>1742</v>
      </c>
      <c r="O1863" s="18">
        <v>125</v>
      </c>
      <c r="P1863" s="18" t="s">
        <v>163</v>
      </c>
      <c r="Q1863" s="18">
        <v>30</v>
      </c>
      <c r="R1863" s="18" t="s">
        <v>45</v>
      </c>
      <c r="S1863" s="37" t="s">
        <v>96</v>
      </c>
      <c r="T1863" s="37"/>
      <c r="U1863" s="37"/>
      <c r="V1863" s="37">
        <v>3.4299999999999997</v>
      </c>
      <c r="W1863" s="37">
        <v>0</v>
      </c>
      <c r="X1863" s="18" t="s">
        <v>53</v>
      </c>
      <c r="Y1863" s="18"/>
      <c r="Z1863" s="16">
        <v>0</v>
      </c>
      <c r="AA1863" s="16"/>
      <c r="AB1863" s="16"/>
      <c r="AC1863" s="37">
        <v>7.32</v>
      </c>
      <c r="AD1863" s="70">
        <f t="shared" si="411"/>
        <v>7.9788000000000006</v>
      </c>
      <c r="AE1863" s="70">
        <f t="shared" si="412"/>
        <v>9.9735000000000014</v>
      </c>
      <c r="AF1863" s="70">
        <f t="shared" si="413"/>
        <v>10.771380000000002</v>
      </c>
      <c r="AG1863" s="36">
        <f t="shared" si="414"/>
        <v>7.97</v>
      </c>
      <c r="AH1863" s="36">
        <f t="shared" si="415"/>
        <v>9.9700000000000006</v>
      </c>
      <c r="AI1863" s="36">
        <f t="shared" si="416"/>
        <v>10.77</v>
      </c>
      <c r="AJ1863" s="40">
        <v>42454</v>
      </c>
      <c r="AK1863" s="40">
        <v>42458</v>
      </c>
      <c r="AL1863" s="22"/>
      <c r="AM1863" s="20"/>
      <c r="AN1863" s="20"/>
      <c r="AO1863" s="20" t="s">
        <v>1732</v>
      </c>
      <c r="AP1863" s="20"/>
      <c r="AQ1863" s="20"/>
      <c r="AR1863" s="22"/>
      <c r="AS1863" s="46">
        <v>42650</v>
      </c>
      <c r="AT1863" s="173"/>
    </row>
    <row r="1864" spans="1:46" ht="47.25" customHeight="1">
      <c r="A1864" s="16">
        <v>8699545772439</v>
      </c>
      <c r="B1864" s="16" t="s">
        <v>8852</v>
      </c>
      <c r="C1864" s="16" t="s">
        <v>8853</v>
      </c>
      <c r="D1864" s="17" t="s">
        <v>87</v>
      </c>
      <c r="E1864" s="18" t="s">
        <v>87</v>
      </c>
      <c r="F1864" s="18">
        <v>0</v>
      </c>
      <c r="G1864" s="18">
        <v>1</v>
      </c>
      <c r="H1864" s="18">
        <v>1</v>
      </c>
      <c r="I1864" s="18"/>
      <c r="J1864" s="18"/>
      <c r="K1864" s="18"/>
      <c r="L1864" s="19" t="s">
        <v>8861</v>
      </c>
      <c r="M1864" s="19" t="s">
        <v>697</v>
      </c>
      <c r="N1864" s="18" t="s">
        <v>7625</v>
      </c>
      <c r="O1864" s="18">
        <v>10</v>
      </c>
      <c r="P1864" s="18" t="s">
        <v>875</v>
      </c>
      <c r="Q1864" s="18">
        <v>1</v>
      </c>
      <c r="R1864" s="18" t="s">
        <v>45</v>
      </c>
      <c r="S1864" s="37" t="s">
        <v>96</v>
      </c>
      <c r="T1864" s="18" t="s">
        <v>331</v>
      </c>
      <c r="U1864" s="37">
        <v>25.97</v>
      </c>
      <c r="V1864" s="37">
        <v>25.97</v>
      </c>
      <c r="W1864" s="37">
        <v>15.58</v>
      </c>
      <c r="X1864" s="18" t="s">
        <v>331</v>
      </c>
      <c r="Y1864" s="39"/>
      <c r="Z1864" s="16">
        <v>0</v>
      </c>
      <c r="AA1864" s="36">
        <v>32.96</v>
      </c>
      <c r="AB1864" s="36"/>
      <c r="AC1864" s="36">
        <v>32.96</v>
      </c>
      <c r="AD1864" s="70">
        <f t="shared" si="411"/>
        <v>35.696800000000003</v>
      </c>
      <c r="AE1864" s="70">
        <f t="shared" si="412"/>
        <v>44.621000000000002</v>
      </c>
      <c r="AF1864" s="70">
        <f t="shared" si="413"/>
        <v>48.190680000000008</v>
      </c>
      <c r="AG1864" s="36">
        <f t="shared" si="414"/>
        <v>35.69</v>
      </c>
      <c r="AH1864" s="36">
        <f t="shared" si="415"/>
        <v>44.62</v>
      </c>
      <c r="AI1864" s="36">
        <f t="shared" si="416"/>
        <v>48.19</v>
      </c>
      <c r="AJ1864" s="40">
        <v>42419</v>
      </c>
      <c r="AK1864" s="40">
        <v>42422</v>
      </c>
      <c r="AL1864" s="22"/>
      <c r="AM1864" s="20" t="s">
        <v>184</v>
      </c>
      <c r="AN1864" s="20"/>
      <c r="AO1864" s="20" t="s">
        <v>9473</v>
      </c>
      <c r="AP1864" s="20"/>
      <c r="AQ1864" s="20"/>
      <c r="AR1864" s="22"/>
      <c r="AS1864" s="46">
        <v>42650</v>
      </c>
      <c r="AT1864" s="173"/>
    </row>
    <row r="1865" spans="1:46" ht="47.25" customHeight="1">
      <c r="A1865" s="16">
        <v>8699546779796</v>
      </c>
      <c r="B1865" s="16" t="s">
        <v>8852</v>
      </c>
      <c r="C1865" s="16" t="s">
        <v>8853</v>
      </c>
      <c r="D1865" s="17" t="s">
        <v>87</v>
      </c>
      <c r="E1865" s="18" t="s">
        <v>87</v>
      </c>
      <c r="F1865" s="18">
        <v>0</v>
      </c>
      <c r="G1865" s="18">
        <v>1</v>
      </c>
      <c r="H1865" s="18">
        <v>1</v>
      </c>
      <c r="I1865" s="18"/>
      <c r="J1865" s="18"/>
      <c r="K1865" s="18"/>
      <c r="L1865" s="19" t="s">
        <v>8861</v>
      </c>
      <c r="M1865" s="19" t="s">
        <v>697</v>
      </c>
      <c r="N1865" s="18" t="s">
        <v>5248</v>
      </c>
      <c r="O1865" s="18">
        <v>10</v>
      </c>
      <c r="P1865" s="18" t="s">
        <v>875</v>
      </c>
      <c r="Q1865" s="18">
        <v>1</v>
      </c>
      <c r="R1865" s="18" t="s">
        <v>95</v>
      </c>
      <c r="S1865" s="37" t="s">
        <v>96</v>
      </c>
      <c r="T1865" s="18" t="s">
        <v>331</v>
      </c>
      <c r="U1865" s="38">
        <v>25.97</v>
      </c>
      <c r="V1865" s="38">
        <v>25.97</v>
      </c>
      <c r="W1865" s="38">
        <v>15.58</v>
      </c>
      <c r="X1865" s="18" t="s">
        <v>331</v>
      </c>
      <c r="Y1865" s="39"/>
      <c r="Z1865" s="16">
        <v>0</v>
      </c>
      <c r="AA1865" s="36">
        <v>41.94</v>
      </c>
      <c r="AB1865" s="36"/>
      <c r="AC1865" s="36">
        <v>41.94</v>
      </c>
      <c r="AD1865" s="38">
        <f t="shared" si="411"/>
        <v>45.395199999999996</v>
      </c>
      <c r="AE1865" s="38">
        <f t="shared" si="412"/>
        <v>56.743999999999993</v>
      </c>
      <c r="AF1865" s="38">
        <f t="shared" si="413"/>
        <v>61.283519999999996</v>
      </c>
      <c r="AG1865" s="36">
        <f t="shared" si="414"/>
        <v>45.39</v>
      </c>
      <c r="AH1865" s="36">
        <f t="shared" si="415"/>
        <v>56.74</v>
      </c>
      <c r="AI1865" s="36">
        <f t="shared" si="416"/>
        <v>61.28</v>
      </c>
      <c r="AJ1865" s="40">
        <v>43146</v>
      </c>
      <c r="AK1865" s="40">
        <v>43150</v>
      </c>
      <c r="AL1865" s="17"/>
      <c r="AM1865" s="17" t="s">
        <v>3418</v>
      </c>
      <c r="AN1865" s="20"/>
      <c r="AO1865" s="20" t="s">
        <v>9474</v>
      </c>
      <c r="AP1865" s="20"/>
      <c r="AQ1865" s="20"/>
      <c r="AR1865" s="22"/>
      <c r="AS1865" s="46">
        <v>42650</v>
      </c>
      <c r="AT1865" s="173"/>
    </row>
    <row r="1866" spans="1:46" ht="47.25" customHeight="1">
      <c r="A1866" s="16">
        <v>8699545752424</v>
      </c>
      <c r="B1866" s="16" t="s">
        <v>8852</v>
      </c>
      <c r="C1866" s="16" t="s">
        <v>8853</v>
      </c>
      <c r="D1866" s="17" t="s">
        <v>87</v>
      </c>
      <c r="E1866" s="18" t="s">
        <v>87</v>
      </c>
      <c r="F1866" s="18">
        <v>0</v>
      </c>
      <c r="G1866" s="18">
        <v>1</v>
      </c>
      <c r="H1866" s="18">
        <v>1</v>
      </c>
      <c r="I1866" s="18"/>
      <c r="J1866" s="18"/>
      <c r="K1866" s="18"/>
      <c r="L1866" s="19" t="s">
        <v>8854</v>
      </c>
      <c r="M1866" s="19" t="s">
        <v>697</v>
      </c>
      <c r="N1866" s="18" t="s">
        <v>7625</v>
      </c>
      <c r="O1866" s="18">
        <v>15</v>
      </c>
      <c r="P1866" s="18" t="s">
        <v>875</v>
      </c>
      <c r="Q1866" s="18">
        <v>1</v>
      </c>
      <c r="R1866" s="18" t="s">
        <v>45</v>
      </c>
      <c r="S1866" s="37" t="s">
        <v>96</v>
      </c>
      <c r="T1866" s="18" t="s">
        <v>222</v>
      </c>
      <c r="U1866" s="37">
        <v>38.950000000000003</v>
      </c>
      <c r="V1866" s="37">
        <v>38.950000000000003</v>
      </c>
      <c r="W1866" s="37">
        <v>23.37</v>
      </c>
      <c r="X1866" s="18" t="s">
        <v>222</v>
      </c>
      <c r="Y1866" s="39"/>
      <c r="Z1866" s="16">
        <v>0</v>
      </c>
      <c r="AA1866" s="36">
        <v>49.44</v>
      </c>
      <c r="AB1866" s="36"/>
      <c r="AC1866" s="36">
        <v>49.44</v>
      </c>
      <c r="AD1866" s="70">
        <f t="shared" si="411"/>
        <v>53.495199999999997</v>
      </c>
      <c r="AE1866" s="70">
        <f t="shared" si="412"/>
        <v>66.869</v>
      </c>
      <c r="AF1866" s="70">
        <f t="shared" si="413"/>
        <v>72.218519999999998</v>
      </c>
      <c r="AG1866" s="36">
        <f t="shared" si="414"/>
        <v>53.49</v>
      </c>
      <c r="AH1866" s="36">
        <f t="shared" si="415"/>
        <v>66.86</v>
      </c>
      <c r="AI1866" s="36">
        <f t="shared" si="416"/>
        <v>72.209999999999994</v>
      </c>
      <c r="AJ1866" s="40">
        <v>42419</v>
      </c>
      <c r="AK1866" s="40">
        <v>42422</v>
      </c>
      <c r="AL1866" s="22"/>
      <c r="AM1866" s="20" t="s">
        <v>184</v>
      </c>
      <c r="AN1866" s="20"/>
      <c r="AO1866" s="20" t="s">
        <v>9476</v>
      </c>
      <c r="AP1866" s="20"/>
      <c r="AQ1866" s="20"/>
      <c r="AR1866" s="22"/>
      <c r="AS1866" s="46">
        <v>42650</v>
      </c>
      <c r="AT1866" s="173"/>
    </row>
    <row r="1867" spans="1:46" ht="47.25" customHeight="1">
      <c r="A1867" s="16">
        <v>8699546779871</v>
      </c>
      <c r="B1867" s="16" t="s">
        <v>8852</v>
      </c>
      <c r="C1867" s="16" t="s">
        <v>8853</v>
      </c>
      <c r="D1867" s="17" t="s">
        <v>87</v>
      </c>
      <c r="E1867" s="18" t="s">
        <v>87</v>
      </c>
      <c r="F1867" s="18">
        <v>0</v>
      </c>
      <c r="G1867" s="18">
        <v>1</v>
      </c>
      <c r="H1867" s="18">
        <v>1</v>
      </c>
      <c r="I1867" s="18"/>
      <c r="J1867" s="18"/>
      <c r="K1867" s="18"/>
      <c r="L1867" s="19" t="s">
        <v>8854</v>
      </c>
      <c r="M1867" s="19" t="s">
        <v>697</v>
      </c>
      <c r="N1867" s="18" t="s">
        <v>5248</v>
      </c>
      <c r="O1867" s="18">
        <v>15</v>
      </c>
      <c r="P1867" s="18" t="s">
        <v>875</v>
      </c>
      <c r="Q1867" s="18">
        <v>1</v>
      </c>
      <c r="R1867" s="18" t="s">
        <v>95</v>
      </c>
      <c r="S1867" s="37" t="s">
        <v>96</v>
      </c>
      <c r="T1867" s="18" t="s">
        <v>331</v>
      </c>
      <c r="U1867" s="38">
        <v>24.74</v>
      </c>
      <c r="V1867" s="38">
        <v>38.950000000000003</v>
      </c>
      <c r="W1867" s="38">
        <v>23.37</v>
      </c>
      <c r="X1867" s="18" t="s">
        <v>222</v>
      </c>
      <c r="Y1867" s="39"/>
      <c r="Z1867" s="16">
        <v>0</v>
      </c>
      <c r="AA1867" s="36">
        <v>62.9</v>
      </c>
      <c r="AB1867" s="36"/>
      <c r="AC1867" s="36">
        <v>62.9</v>
      </c>
      <c r="AD1867" s="38">
        <f t="shared" si="411"/>
        <v>67.903000000000006</v>
      </c>
      <c r="AE1867" s="38">
        <f t="shared" si="412"/>
        <v>84.878750000000011</v>
      </c>
      <c r="AF1867" s="38">
        <f t="shared" si="413"/>
        <v>91.669050000000013</v>
      </c>
      <c r="AG1867" s="36">
        <f t="shared" si="414"/>
        <v>67.900000000000006</v>
      </c>
      <c r="AH1867" s="36">
        <f t="shared" si="415"/>
        <v>84.87</v>
      </c>
      <c r="AI1867" s="36">
        <f t="shared" si="416"/>
        <v>91.66</v>
      </c>
      <c r="AJ1867" s="40">
        <v>43146</v>
      </c>
      <c r="AK1867" s="40">
        <v>43150</v>
      </c>
      <c r="AL1867" s="17"/>
      <c r="AM1867" s="17" t="s">
        <v>3418</v>
      </c>
      <c r="AN1867" s="20"/>
      <c r="AO1867" s="20" t="s">
        <v>9478</v>
      </c>
      <c r="AP1867" s="20"/>
      <c r="AQ1867" s="20"/>
      <c r="AR1867" s="22"/>
      <c r="AS1867" s="46">
        <v>42650</v>
      </c>
      <c r="AT1867" s="173"/>
    </row>
    <row r="1868" spans="1:46" ht="47.25" customHeight="1">
      <c r="A1868" s="16">
        <v>8699545750857</v>
      </c>
      <c r="B1868" s="16" t="s">
        <v>8852</v>
      </c>
      <c r="C1868" s="16" t="s">
        <v>8853</v>
      </c>
      <c r="D1868" s="17" t="s">
        <v>87</v>
      </c>
      <c r="E1868" s="18" t="s">
        <v>87</v>
      </c>
      <c r="F1868" s="18">
        <v>0</v>
      </c>
      <c r="G1868" s="18">
        <v>1</v>
      </c>
      <c r="H1868" s="18">
        <v>1</v>
      </c>
      <c r="I1868" s="18"/>
      <c r="J1868" s="18"/>
      <c r="K1868" s="18"/>
      <c r="L1868" s="19" t="s">
        <v>8857</v>
      </c>
      <c r="M1868" s="19" t="s">
        <v>697</v>
      </c>
      <c r="N1868" s="18" t="s">
        <v>7625</v>
      </c>
      <c r="O1868" s="18">
        <v>20</v>
      </c>
      <c r="P1868" s="18" t="s">
        <v>875</v>
      </c>
      <c r="Q1868" s="18">
        <v>1</v>
      </c>
      <c r="R1868" s="18" t="s">
        <v>45</v>
      </c>
      <c r="S1868" s="37" t="s">
        <v>96</v>
      </c>
      <c r="T1868" s="18" t="s">
        <v>331</v>
      </c>
      <c r="U1868" s="37">
        <v>39.46</v>
      </c>
      <c r="V1868" s="37">
        <v>23.43</v>
      </c>
      <c r="W1868" s="37">
        <v>23.43</v>
      </c>
      <c r="X1868" s="18" t="s">
        <v>331</v>
      </c>
      <c r="Y1868" s="39"/>
      <c r="Z1868" s="16">
        <v>0</v>
      </c>
      <c r="AA1868" s="36">
        <v>49.59</v>
      </c>
      <c r="AB1868" s="36"/>
      <c r="AC1868" s="36">
        <v>49.59</v>
      </c>
      <c r="AD1868" s="70">
        <f t="shared" si="411"/>
        <v>53.657200000000003</v>
      </c>
      <c r="AE1868" s="70">
        <f t="shared" si="412"/>
        <v>67.0715</v>
      </c>
      <c r="AF1868" s="70">
        <f t="shared" si="413"/>
        <v>72.437220000000011</v>
      </c>
      <c r="AG1868" s="36">
        <f t="shared" si="414"/>
        <v>53.65</v>
      </c>
      <c r="AH1868" s="36">
        <f t="shared" si="415"/>
        <v>67.069999999999993</v>
      </c>
      <c r="AI1868" s="36">
        <f t="shared" si="416"/>
        <v>72.430000000000007</v>
      </c>
      <c r="AJ1868" s="40">
        <v>42545</v>
      </c>
      <c r="AK1868" s="40">
        <v>42547</v>
      </c>
      <c r="AL1868" s="22"/>
      <c r="AM1868" s="20" t="s">
        <v>184</v>
      </c>
      <c r="AN1868" s="20"/>
      <c r="AO1868" s="20" t="s">
        <v>9472</v>
      </c>
      <c r="AP1868" s="20"/>
      <c r="AQ1868" s="20"/>
      <c r="AR1868" s="22"/>
      <c r="AS1868" s="46">
        <v>42650</v>
      </c>
      <c r="AT1868" s="173"/>
    </row>
    <row r="1869" spans="1:46" ht="47.25" customHeight="1">
      <c r="A1869" s="16">
        <v>8699546779956</v>
      </c>
      <c r="B1869" s="16" t="s">
        <v>8852</v>
      </c>
      <c r="C1869" s="16" t="s">
        <v>8853</v>
      </c>
      <c r="D1869" s="17" t="s">
        <v>87</v>
      </c>
      <c r="E1869" s="18" t="s">
        <v>87</v>
      </c>
      <c r="F1869" s="18">
        <v>0</v>
      </c>
      <c r="G1869" s="18">
        <v>1</v>
      </c>
      <c r="H1869" s="18">
        <v>1</v>
      </c>
      <c r="I1869" s="18"/>
      <c r="J1869" s="18"/>
      <c r="K1869" s="18"/>
      <c r="L1869" s="19" t="s">
        <v>8857</v>
      </c>
      <c r="M1869" s="19" t="s">
        <v>697</v>
      </c>
      <c r="N1869" s="18" t="s">
        <v>5248</v>
      </c>
      <c r="O1869" s="18">
        <v>20</v>
      </c>
      <c r="P1869" s="18" t="s">
        <v>875</v>
      </c>
      <c r="Q1869" s="18">
        <v>1</v>
      </c>
      <c r="R1869" s="18" t="s">
        <v>95</v>
      </c>
      <c r="S1869" s="37" t="s">
        <v>96</v>
      </c>
      <c r="T1869" s="18" t="s">
        <v>331</v>
      </c>
      <c r="U1869" s="38">
        <v>23.43</v>
      </c>
      <c r="V1869" s="38">
        <v>39.46</v>
      </c>
      <c r="W1869" s="38">
        <v>23.43</v>
      </c>
      <c r="X1869" s="18" t="s">
        <v>331</v>
      </c>
      <c r="Y1869" s="39"/>
      <c r="Z1869" s="16">
        <v>0</v>
      </c>
      <c r="AA1869" s="36">
        <v>63.1</v>
      </c>
      <c r="AB1869" s="36"/>
      <c r="AC1869" s="36">
        <v>63.1</v>
      </c>
      <c r="AD1869" s="38">
        <f t="shared" si="411"/>
        <v>68.117000000000004</v>
      </c>
      <c r="AE1869" s="38">
        <f t="shared" si="412"/>
        <v>85.146250000000009</v>
      </c>
      <c r="AF1869" s="38">
        <f t="shared" si="413"/>
        <v>91.957950000000011</v>
      </c>
      <c r="AG1869" s="36">
        <f t="shared" si="414"/>
        <v>68.11</v>
      </c>
      <c r="AH1869" s="36">
        <f t="shared" si="415"/>
        <v>85.14</v>
      </c>
      <c r="AI1869" s="36">
        <f t="shared" si="416"/>
        <v>91.95</v>
      </c>
      <c r="AJ1869" s="40">
        <v>43146</v>
      </c>
      <c r="AK1869" s="40">
        <v>43150</v>
      </c>
      <c r="AL1869" s="17"/>
      <c r="AM1869" s="17" t="s">
        <v>3418</v>
      </c>
      <c r="AN1869" s="20"/>
      <c r="AO1869" s="20" t="s">
        <v>9489</v>
      </c>
      <c r="AP1869" s="20"/>
      <c r="AQ1869" s="20"/>
      <c r="AR1869" s="22"/>
      <c r="AS1869" s="46">
        <v>42650</v>
      </c>
      <c r="AT1869" s="173"/>
    </row>
    <row r="1870" spans="1:46" ht="47.25" customHeight="1">
      <c r="A1870" s="16">
        <v>8697936244220</v>
      </c>
      <c r="B1870" s="16" t="s">
        <v>493</v>
      </c>
      <c r="C1870" s="16" t="s">
        <v>496</v>
      </c>
      <c r="D1870" s="17" t="s">
        <v>38</v>
      </c>
      <c r="E1870" s="18" t="s">
        <v>38</v>
      </c>
      <c r="F1870" s="18">
        <v>0</v>
      </c>
      <c r="G1870" s="18">
        <v>5</v>
      </c>
      <c r="H1870" s="18">
        <v>1</v>
      </c>
      <c r="I1870" s="18"/>
      <c r="J1870" s="18"/>
      <c r="K1870" s="18"/>
      <c r="L1870" s="19" t="s">
        <v>498</v>
      </c>
      <c r="M1870" s="19" t="s">
        <v>150</v>
      </c>
      <c r="N1870" s="18" t="s">
        <v>502</v>
      </c>
      <c r="O1870" s="18" t="s">
        <v>504</v>
      </c>
      <c r="P1870" s="18" t="s">
        <v>163</v>
      </c>
      <c r="Q1870" s="18">
        <v>30</v>
      </c>
      <c r="R1870" s="18" t="s">
        <v>45</v>
      </c>
      <c r="S1870" s="37" t="s">
        <v>46</v>
      </c>
      <c r="T1870" s="18" t="s">
        <v>165</v>
      </c>
      <c r="U1870" s="37">
        <v>10.130000000000001</v>
      </c>
      <c r="V1870" s="37">
        <v>10.130000000000001</v>
      </c>
      <c r="W1870" s="37">
        <v>6.07</v>
      </c>
      <c r="X1870" s="18" t="s">
        <v>165</v>
      </c>
      <c r="Y1870" s="39"/>
      <c r="Z1870" s="16">
        <v>0</v>
      </c>
      <c r="AA1870" s="36">
        <v>12.82</v>
      </c>
      <c r="AB1870" s="36"/>
      <c r="AC1870" s="36">
        <v>12.82</v>
      </c>
      <c r="AD1870" s="37">
        <f t="shared" si="411"/>
        <v>13.945600000000001</v>
      </c>
      <c r="AE1870" s="37">
        <f t="shared" si="412"/>
        <v>17.432000000000002</v>
      </c>
      <c r="AF1870" s="37">
        <f t="shared" si="413"/>
        <v>18.826560000000004</v>
      </c>
      <c r="AG1870" s="36">
        <f t="shared" si="414"/>
        <v>13.94</v>
      </c>
      <c r="AH1870" s="36">
        <f t="shared" si="415"/>
        <v>17.43</v>
      </c>
      <c r="AI1870" s="36">
        <f t="shared" si="416"/>
        <v>18.82</v>
      </c>
      <c r="AJ1870" s="40">
        <v>42419</v>
      </c>
      <c r="AK1870" s="40">
        <v>42422</v>
      </c>
      <c r="AL1870" s="22"/>
      <c r="AM1870" s="20" t="s">
        <v>184</v>
      </c>
      <c r="AN1870" s="20"/>
      <c r="AO1870" s="20" t="s">
        <v>9469</v>
      </c>
      <c r="AP1870" s="20"/>
      <c r="AQ1870" s="20"/>
      <c r="AR1870" s="22"/>
      <c r="AS1870" s="46">
        <v>42650</v>
      </c>
      <c r="AT1870" s="173"/>
    </row>
    <row r="1871" spans="1:46" ht="47.25" customHeight="1">
      <c r="A1871" s="16">
        <v>8697932240028</v>
      </c>
      <c r="B1871" s="16" t="s">
        <v>493</v>
      </c>
      <c r="C1871" s="16" t="s">
        <v>496</v>
      </c>
      <c r="D1871" s="17" t="s">
        <v>38</v>
      </c>
      <c r="E1871" s="18" t="s">
        <v>38</v>
      </c>
      <c r="F1871" s="18">
        <v>0</v>
      </c>
      <c r="G1871" s="18">
        <v>5</v>
      </c>
      <c r="H1871" s="18">
        <v>1</v>
      </c>
      <c r="I1871" s="18"/>
      <c r="J1871" s="18"/>
      <c r="K1871" s="18"/>
      <c r="L1871" s="19" t="s">
        <v>498</v>
      </c>
      <c r="M1871" s="19" t="s">
        <v>150</v>
      </c>
      <c r="N1871" s="18" t="s">
        <v>1154</v>
      </c>
      <c r="O1871" s="18" t="s">
        <v>504</v>
      </c>
      <c r="P1871" s="18" t="s">
        <v>163</v>
      </c>
      <c r="Q1871" s="18">
        <v>30</v>
      </c>
      <c r="R1871" s="18" t="s">
        <v>45</v>
      </c>
      <c r="S1871" s="37" t="s">
        <v>46</v>
      </c>
      <c r="T1871" s="18" t="s">
        <v>165</v>
      </c>
      <c r="U1871" s="37">
        <v>10.130000000000001</v>
      </c>
      <c r="V1871" s="37">
        <v>10.130000000000001</v>
      </c>
      <c r="W1871" s="37">
        <v>6.07</v>
      </c>
      <c r="X1871" s="18" t="s">
        <v>165</v>
      </c>
      <c r="Y1871" s="39"/>
      <c r="Z1871" s="16">
        <v>0</v>
      </c>
      <c r="AA1871" s="36">
        <v>12.82</v>
      </c>
      <c r="AB1871" s="36"/>
      <c r="AC1871" s="36">
        <v>12.82</v>
      </c>
      <c r="AD1871" s="70">
        <f t="shared" si="411"/>
        <v>13.945600000000001</v>
      </c>
      <c r="AE1871" s="70">
        <f t="shared" si="412"/>
        <v>17.432000000000002</v>
      </c>
      <c r="AF1871" s="70">
        <f t="shared" si="413"/>
        <v>18.826560000000004</v>
      </c>
      <c r="AG1871" s="36">
        <f t="shared" si="414"/>
        <v>13.94</v>
      </c>
      <c r="AH1871" s="36">
        <f t="shared" si="415"/>
        <v>17.43</v>
      </c>
      <c r="AI1871" s="36">
        <f t="shared" si="416"/>
        <v>18.82</v>
      </c>
      <c r="AJ1871" s="40">
        <v>42419</v>
      </c>
      <c r="AK1871" s="40">
        <v>42422</v>
      </c>
      <c r="AL1871" s="22"/>
      <c r="AM1871" s="20" t="s">
        <v>184</v>
      </c>
      <c r="AN1871" s="20"/>
      <c r="AO1871" s="20" t="s">
        <v>9469</v>
      </c>
      <c r="AP1871" s="20"/>
      <c r="AQ1871" s="20"/>
      <c r="AR1871" s="22"/>
      <c r="AS1871" s="46">
        <v>42650</v>
      </c>
      <c r="AT1871" s="173"/>
    </row>
    <row r="1872" spans="1:46" ht="47.25" customHeight="1">
      <c r="A1872" s="16">
        <v>8699517090561</v>
      </c>
      <c r="B1872" s="16" t="s">
        <v>6635</v>
      </c>
      <c r="C1872" s="16" t="s">
        <v>6636</v>
      </c>
      <c r="D1872" s="17" t="s">
        <v>38</v>
      </c>
      <c r="E1872" s="18" t="s">
        <v>41</v>
      </c>
      <c r="F1872" s="18">
        <v>0</v>
      </c>
      <c r="G1872" s="18">
        <v>5</v>
      </c>
      <c r="H1872" s="18">
        <v>1</v>
      </c>
      <c r="I1872" s="18"/>
      <c r="J1872" s="18"/>
      <c r="K1872" s="18"/>
      <c r="L1872" s="19" t="s">
        <v>6637</v>
      </c>
      <c r="M1872" s="19" t="s">
        <v>1282</v>
      </c>
      <c r="N1872" s="17" t="s">
        <v>433</v>
      </c>
      <c r="O1872" s="18">
        <v>1</v>
      </c>
      <c r="P1872" s="18" t="s">
        <v>197</v>
      </c>
      <c r="Q1872" s="18">
        <v>20</v>
      </c>
      <c r="R1872" s="18" t="s">
        <v>45</v>
      </c>
      <c r="S1872" s="37" t="s">
        <v>46</v>
      </c>
      <c r="T1872" s="37" t="s">
        <v>222</v>
      </c>
      <c r="U1872" s="38">
        <v>10.7</v>
      </c>
      <c r="V1872" s="38">
        <v>10.7</v>
      </c>
      <c r="W1872" s="38">
        <v>8.56</v>
      </c>
      <c r="X1872" s="37" t="s">
        <v>222</v>
      </c>
      <c r="Y1872" s="39"/>
      <c r="Z1872" s="16">
        <v>0</v>
      </c>
      <c r="AA1872" s="36">
        <v>18.100000000000001</v>
      </c>
      <c r="AB1872" s="36"/>
      <c r="AC1872" s="36">
        <v>18.100000000000001</v>
      </c>
      <c r="AD1872" s="38">
        <f t="shared" si="411"/>
        <v>19.648000000000003</v>
      </c>
      <c r="AE1872" s="38">
        <f t="shared" si="412"/>
        <v>24.560000000000002</v>
      </c>
      <c r="AF1872" s="38">
        <f t="shared" si="413"/>
        <v>26.524800000000003</v>
      </c>
      <c r="AG1872" s="36">
        <f t="shared" si="414"/>
        <v>19.64</v>
      </c>
      <c r="AH1872" s="36">
        <f t="shared" si="415"/>
        <v>24.56</v>
      </c>
      <c r="AI1872" s="36">
        <f t="shared" si="416"/>
        <v>26.52</v>
      </c>
      <c r="AJ1872" s="40">
        <v>42762</v>
      </c>
      <c r="AK1872" s="40">
        <v>42766</v>
      </c>
      <c r="AL1872" s="18"/>
      <c r="AM1872" s="20" t="s">
        <v>335</v>
      </c>
      <c r="AN1872" s="20"/>
      <c r="AO1872" s="20" t="s">
        <v>1807</v>
      </c>
      <c r="AP1872" s="20"/>
      <c r="AQ1872" s="20"/>
      <c r="AR1872" s="22"/>
      <c r="AS1872" s="46">
        <v>42650</v>
      </c>
      <c r="AT1872" s="173"/>
    </row>
    <row r="1873" spans="1:46" ht="47.25" customHeight="1">
      <c r="A1873" s="16">
        <v>8699547120368</v>
      </c>
      <c r="B1873" s="16" t="s">
        <v>9909</v>
      </c>
      <c r="C1873" s="16" t="s">
        <v>9910</v>
      </c>
      <c r="D1873" s="17" t="s">
        <v>87</v>
      </c>
      <c r="E1873" s="18" t="s">
        <v>41</v>
      </c>
      <c r="F1873" s="18">
        <v>4</v>
      </c>
      <c r="G1873" s="18">
        <v>2</v>
      </c>
      <c r="H1873" s="18">
        <v>2</v>
      </c>
      <c r="I1873" s="18"/>
      <c r="J1873" s="18"/>
      <c r="K1873" s="18"/>
      <c r="L1873" s="19" t="s">
        <v>9911</v>
      </c>
      <c r="M1873" s="19" t="s">
        <v>9912</v>
      </c>
      <c r="N1873" s="18" t="s">
        <v>51</v>
      </c>
      <c r="O1873" s="18">
        <v>100</v>
      </c>
      <c r="P1873" s="18" t="s">
        <v>163</v>
      </c>
      <c r="Q1873" s="18">
        <v>50</v>
      </c>
      <c r="R1873" s="87" t="s">
        <v>1817</v>
      </c>
      <c r="S1873" s="37" t="s">
        <v>46</v>
      </c>
      <c r="T1873" s="37"/>
      <c r="U1873" s="37"/>
      <c r="V1873" s="37">
        <v>3.0199999999999996</v>
      </c>
      <c r="W1873" s="37">
        <v>0</v>
      </c>
      <c r="X1873" s="18" t="s">
        <v>53</v>
      </c>
      <c r="Y1873" s="17"/>
      <c r="Z1873" s="16">
        <v>0</v>
      </c>
      <c r="AA1873" s="36">
        <v>6.39</v>
      </c>
      <c r="AB1873" s="36"/>
      <c r="AC1873" s="36">
        <v>6.39</v>
      </c>
      <c r="AD1873" s="70">
        <f t="shared" si="411"/>
        <v>6.9651000000000005</v>
      </c>
      <c r="AE1873" s="70">
        <f t="shared" si="412"/>
        <v>8.7063750000000013</v>
      </c>
      <c r="AF1873" s="70">
        <f t="shared" si="413"/>
        <v>9.4028850000000013</v>
      </c>
      <c r="AG1873" s="36">
        <f t="shared" si="414"/>
        <v>6.96</v>
      </c>
      <c r="AH1873" s="36">
        <f t="shared" si="415"/>
        <v>8.6999999999999993</v>
      </c>
      <c r="AI1873" s="36">
        <f t="shared" si="416"/>
        <v>9.4</v>
      </c>
      <c r="AJ1873" s="40">
        <v>42447</v>
      </c>
      <c r="AK1873" s="40">
        <v>42451</v>
      </c>
      <c r="AL1873" s="22"/>
      <c r="AM1873" s="20" t="s">
        <v>9913</v>
      </c>
      <c r="AN1873" s="20"/>
      <c r="AO1873" s="20" t="s">
        <v>1807</v>
      </c>
      <c r="AP1873" s="20"/>
      <c r="AQ1873" s="20"/>
      <c r="AR1873" s="22"/>
      <c r="AS1873" s="46">
        <v>42650</v>
      </c>
      <c r="AT1873" s="173"/>
    </row>
    <row r="1874" spans="1:46" ht="47.25" customHeight="1">
      <c r="A1874" s="16">
        <v>8699547120375</v>
      </c>
      <c r="B1874" s="16" t="s">
        <v>9909</v>
      </c>
      <c r="C1874" s="16" t="s">
        <v>9910</v>
      </c>
      <c r="D1874" s="17" t="s">
        <v>87</v>
      </c>
      <c r="E1874" s="18" t="s">
        <v>41</v>
      </c>
      <c r="F1874" s="18">
        <v>4</v>
      </c>
      <c r="G1874" s="18">
        <v>2</v>
      </c>
      <c r="H1874" s="18">
        <v>2</v>
      </c>
      <c r="I1874" s="18"/>
      <c r="J1874" s="18"/>
      <c r="K1874" s="18"/>
      <c r="L1874" s="19" t="s">
        <v>9914</v>
      </c>
      <c r="M1874" s="19" t="s">
        <v>9912</v>
      </c>
      <c r="N1874" s="18" t="s">
        <v>51</v>
      </c>
      <c r="O1874" s="18">
        <v>25</v>
      </c>
      <c r="P1874" s="18" t="s">
        <v>163</v>
      </c>
      <c r="Q1874" s="18">
        <v>50</v>
      </c>
      <c r="R1874" s="87" t="s">
        <v>1817</v>
      </c>
      <c r="S1874" s="37" t="s">
        <v>46</v>
      </c>
      <c r="T1874" s="37"/>
      <c r="U1874" s="37"/>
      <c r="V1874" s="37">
        <v>1.46</v>
      </c>
      <c r="W1874" s="37">
        <v>0</v>
      </c>
      <c r="X1874" s="18" t="s">
        <v>53</v>
      </c>
      <c r="Y1874" s="17"/>
      <c r="Z1874" s="16">
        <v>0</v>
      </c>
      <c r="AA1874" s="36">
        <v>3.09</v>
      </c>
      <c r="AB1874" s="36"/>
      <c r="AC1874" s="36">
        <v>3.09</v>
      </c>
      <c r="AD1874" s="70">
        <f t="shared" si="411"/>
        <v>3.3681000000000001</v>
      </c>
      <c r="AE1874" s="70">
        <f t="shared" si="412"/>
        <v>4.2101249999999997</v>
      </c>
      <c r="AF1874" s="70">
        <f t="shared" si="413"/>
        <v>4.5469349999999995</v>
      </c>
      <c r="AG1874" s="36">
        <f t="shared" si="414"/>
        <v>3.36</v>
      </c>
      <c r="AH1874" s="36">
        <f t="shared" si="415"/>
        <v>4.21</v>
      </c>
      <c r="AI1874" s="36">
        <f t="shared" si="416"/>
        <v>4.54</v>
      </c>
      <c r="AJ1874" s="40">
        <v>42447</v>
      </c>
      <c r="AK1874" s="40">
        <v>42451</v>
      </c>
      <c r="AL1874" s="22"/>
      <c r="AM1874" s="20" t="s">
        <v>9913</v>
      </c>
      <c r="AN1874" s="20"/>
      <c r="AO1874" s="20" t="s">
        <v>9579</v>
      </c>
      <c r="AP1874" s="20"/>
      <c r="AQ1874" s="20"/>
      <c r="AR1874" s="22"/>
      <c r="AS1874" s="46">
        <v>42650</v>
      </c>
      <c r="AT1874" s="173"/>
    </row>
    <row r="1875" spans="1:46" ht="47.25" customHeight="1">
      <c r="A1875" s="16">
        <v>8699788690880</v>
      </c>
      <c r="B1875" s="16" t="s">
        <v>11332</v>
      </c>
      <c r="C1875" s="16" t="s">
        <v>11333</v>
      </c>
      <c r="D1875" s="17" t="s">
        <v>323</v>
      </c>
      <c r="E1875" s="18" t="s">
        <v>295</v>
      </c>
      <c r="F1875" s="18">
        <v>4</v>
      </c>
      <c r="G1875" s="18">
        <v>1</v>
      </c>
      <c r="H1875" s="18">
        <v>2</v>
      </c>
      <c r="I1875" s="18"/>
      <c r="J1875" s="18"/>
      <c r="K1875" s="18"/>
      <c r="L1875" s="19" t="s">
        <v>11334</v>
      </c>
      <c r="M1875" s="19" t="s">
        <v>2539</v>
      </c>
      <c r="N1875" s="18" t="s">
        <v>4851</v>
      </c>
      <c r="O1875" s="18"/>
      <c r="P1875" s="18"/>
      <c r="Q1875" s="18">
        <v>250</v>
      </c>
      <c r="R1875" s="18" t="s">
        <v>95</v>
      </c>
      <c r="S1875" s="37" t="s">
        <v>46</v>
      </c>
      <c r="T1875" s="18" t="s">
        <v>53</v>
      </c>
      <c r="U1875" s="38">
        <v>1.57</v>
      </c>
      <c r="V1875" s="38">
        <v>1.57</v>
      </c>
      <c r="W1875" s="38">
        <v>0</v>
      </c>
      <c r="X1875" s="18" t="s">
        <v>53</v>
      </c>
      <c r="Y1875" s="39"/>
      <c r="Z1875" s="16">
        <v>0</v>
      </c>
      <c r="AA1875" s="36">
        <v>4.32</v>
      </c>
      <c r="AB1875" s="36"/>
      <c r="AC1875" s="36">
        <v>4.32</v>
      </c>
      <c r="AD1875" s="38">
        <f t="shared" si="411"/>
        <v>4.708800000000001</v>
      </c>
      <c r="AE1875" s="38">
        <f t="shared" si="412"/>
        <v>5.886000000000001</v>
      </c>
      <c r="AF1875" s="38">
        <f t="shared" si="413"/>
        <v>6.3568800000000012</v>
      </c>
      <c r="AG1875" s="36">
        <f t="shared" si="414"/>
        <v>4.7</v>
      </c>
      <c r="AH1875" s="36">
        <f t="shared" si="415"/>
        <v>5.88</v>
      </c>
      <c r="AI1875" s="36">
        <f t="shared" si="416"/>
        <v>6.35</v>
      </c>
      <c r="AJ1875" s="40">
        <v>43245</v>
      </c>
      <c r="AK1875" s="40">
        <v>43251</v>
      </c>
      <c r="AL1875" s="17">
        <v>1</v>
      </c>
      <c r="AM1875" s="17" t="s">
        <v>10882</v>
      </c>
      <c r="AN1875" s="17"/>
      <c r="AO1875" s="20" t="s">
        <v>9579</v>
      </c>
      <c r="AP1875" s="20"/>
      <c r="AQ1875" s="20"/>
      <c r="AR1875" s="22"/>
      <c r="AS1875" s="46">
        <v>42650</v>
      </c>
      <c r="AT1875" s="173"/>
    </row>
    <row r="1876" spans="1:46" ht="47.25" customHeight="1">
      <c r="A1876" s="16">
        <v>8699788690897</v>
      </c>
      <c r="B1876" s="16" t="s">
        <v>11332</v>
      </c>
      <c r="C1876" s="16" t="s">
        <v>11333</v>
      </c>
      <c r="D1876" s="17" t="s">
        <v>323</v>
      </c>
      <c r="E1876" s="18" t="s">
        <v>295</v>
      </c>
      <c r="F1876" s="18">
        <v>4</v>
      </c>
      <c r="G1876" s="18">
        <v>1</v>
      </c>
      <c r="H1876" s="18">
        <v>2</v>
      </c>
      <c r="I1876" s="18"/>
      <c r="J1876" s="18"/>
      <c r="K1876" s="18"/>
      <c r="L1876" s="19" t="s">
        <v>11337</v>
      </c>
      <c r="M1876" s="19" t="s">
        <v>2539</v>
      </c>
      <c r="N1876" s="18" t="s">
        <v>4851</v>
      </c>
      <c r="O1876" s="18"/>
      <c r="P1876" s="18"/>
      <c r="Q1876" s="18">
        <v>250</v>
      </c>
      <c r="R1876" s="18" t="s">
        <v>95</v>
      </c>
      <c r="S1876" s="37" t="s">
        <v>46</v>
      </c>
      <c r="T1876" s="18" t="s">
        <v>53</v>
      </c>
      <c r="U1876" s="38">
        <v>1.27</v>
      </c>
      <c r="V1876" s="38">
        <v>1.27</v>
      </c>
      <c r="W1876" s="38">
        <v>0</v>
      </c>
      <c r="X1876" s="18" t="s">
        <v>53</v>
      </c>
      <c r="Y1876" s="39"/>
      <c r="Z1876" s="16">
        <v>0</v>
      </c>
      <c r="AA1876" s="36">
        <v>3.47</v>
      </c>
      <c r="AB1876" s="36"/>
      <c r="AC1876" s="36">
        <v>3.47</v>
      </c>
      <c r="AD1876" s="38">
        <f t="shared" si="411"/>
        <v>3.7823000000000007</v>
      </c>
      <c r="AE1876" s="38">
        <f t="shared" si="412"/>
        <v>4.7278750000000009</v>
      </c>
      <c r="AF1876" s="38">
        <f t="shared" si="413"/>
        <v>5.1061050000000012</v>
      </c>
      <c r="AG1876" s="36">
        <f t="shared" si="414"/>
        <v>3.78</v>
      </c>
      <c r="AH1876" s="36">
        <f t="shared" si="415"/>
        <v>4.72</v>
      </c>
      <c r="AI1876" s="36">
        <f t="shared" si="416"/>
        <v>5.0999999999999996</v>
      </c>
      <c r="AJ1876" s="40">
        <v>43245</v>
      </c>
      <c r="AK1876" s="40">
        <v>43251</v>
      </c>
      <c r="AL1876" s="17">
        <v>1</v>
      </c>
      <c r="AM1876" s="17" t="s">
        <v>10882</v>
      </c>
      <c r="AN1876" s="17"/>
      <c r="AO1876" s="20" t="s">
        <v>9579</v>
      </c>
      <c r="AP1876" s="20"/>
      <c r="AQ1876" s="20"/>
      <c r="AR1876" s="22"/>
      <c r="AS1876" s="46">
        <v>42650</v>
      </c>
      <c r="AT1876" s="173"/>
    </row>
    <row r="1877" spans="1:46" ht="47.25" customHeight="1">
      <c r="A1877" s="16">
        <v>8699514080367</v>
      </c>
      <c r="B1877" s="17" t="s">
        <v>1601</v>
      </c>
      <c r="C1877" s="17"/>
      <c r="D1877" s="17" t="s">
        <v>38</v>
      </c>
      <c r="E1877" s="18" t="s">
        <v>41</v>
      </c>
      <c r="F1877" s="18">
        <v>4</v>
      </c>
      <c r="G1877" s="18">
        <v>1</v>
      </c>
      <c r="H1877" s="18">
        <v>2</v>
      </c>
      <c r="I1877" s="18"/>
      <c r="J1877" s="18"/>
      <c r="K1877" s="18"/>
      <c r="L1877" s="19" t="s">
        <v>10418</v>
      </c>
      <c r="M1877" s="19" t="s">
        <v>756</v>
      </c>
      <c r="N1877" s="18" t="s">
        <v>74</v>
      </c>
      <c r="O1877" s="18">
        <v>100</v>
      </c>
      <c r="P1877" s="18" t="s">
        <v>163</v>
      </c>
      <c r="Q1877" s="18">
        <v>15</v>
      </c>
      <c r="R1877" s="18" t="s">
        <v>45</v>
      </c>
      <c r="S1877" s="37" t="s">
        <v>46</v>
      </c>
      <c r="T1877" s="37"/>
      <c r="U1877" s="37"/>
      <c r="V1877" s="37">
        <v>0</v>
      </c>
      <c r="W1877" s="37">
        <v>0</v>
      </c>
      <c r="X1877" s="18"/>
      <c r="Y1877" s="18"/>
      <c r="Z1877" s="18"/>
      <c r="AA1877" s="18"/>
      <c r="AB1877" s="18"/>
      <c r="AC1877" s="37">
        <v>0</v>
      </c>
      <c r="AD1877" s="37"/>
      <c r="AE1877" s="37"/>
      <c r="AF1877" s="37"/>
      <c r="AG1877" s="37">
        <v>0</v>
      </c>
      <c r="AH1877" s="37">
        <v>0</v>
      </c>
      <c r="AI1877" s="37">
        <v>0</v>
      </c>
      <c r="AJ1877" s="40">
        <v>42349</v>
      </c>
      <c r="AK1877" s="40">
        <v>42353</v>
      </c>
      <c r="AL1877" s="46"/>
      <c r="AM1877" s="46"/>
      <c r="AN1877" s="46"/>
      <c r="AO1877" s="20" t="s">
        <v>9579</v>
      </c>
      <c r="AP1877" s="20"/>
      <c r="AQ1877" s="20"/>
      <c r="AR1877" s="22"/>
      <c r="AS1877" s="46">
        <v>42650</v>
      </c>
      <c r="AT1877" s="173"/>
    </row>
    <row r="1878" spans="1:46" ht="47.25" customHeight="1">
      <c r="A1878" s="16">
        <v>8699514080343</v>
      </c>
      <c r="B1878" s="17" t="s">
        <v>1601</v>
      </c>
      <c r="C1878" s="17"/>
      <c r="D1878" s="17" t="s">
        <v>38</v>
      </c>
      <c r="E1878" s="18" t="s">
        <v>41</v>
      </c>
      <c r="F1878" s="18">
        <v>4</v>
      </c>
      <c r="G1878" s="18">
        <v>5</v>
      </c>
      <c r="H1878" s="18">
        <v>2</v>
      </c>
      <c r="I1878" s="18"/>
      <c r="J1878" s="18"/>
      <c r="K1878" s="18"/>
      <c r="L1878" s="19" t="s">
        <v>10419</v>
      </c>
      <c r="M1878" s="19" t="s">
        <v>756</v>
      </c>
      <c r="N1878" s="18" t="s">
        <v>74</v>
      </c>
      <c r="O1878" s="18">
        <v>50</v>
      </c>
      <c r="P1878" s="18" t="s">
        <v>163</v>
      </c>
      <c r="Q1878" s="18">
        <v>15</v>
      </c>
      <c r="R1878" s="18" t="s">
        <v>45</v>
      </c>
      <c r="S1878" s="37" t="s">
        <v>46</v>
      </c>
      <c r="T1878" s="37"/>
      <c r="U1878" s="37"/>
      <c r="V1878" s="37">
        <v>0</v>
      </c>
      <c r="W1878" s="37">
        <v>0</v>
      </c>
      <c r="X1878" s="18"/>
      <c r="Y1878" s="18"/>
      <c r="Z1878" s="18"/>
      <c r="AA1878" s="18"/>
      <c r="AB1878" s="18"/>
      <c r="AC1878" s="37">
        <v>0</v>
      </c>
      <c r="AD1878" s="37"/>
      <c r="AE1878" s="37"/>
      <c r="AF1878" s="37"/>
      <c r="AG1878" s="37">
        <v>0</v>
      </c>
      <c r="AH1878" s="37">
        <v>0</v>
      </c>
      <c r="AI1878" s="37">
        <v>0</v>
      </c>
      <c r="AJ1878" s="40">
        <v>42349</v>
      </c>
      <c r="AK1878" s="40">
        <v>42353</v>
      </c>
      <c r="AL1878" s="46"/>
      <c r="AM1878" s="46"/>
      <c r="AN1878" s="46"/>
      <c r="AO1878" s="20" t="s">
        <v>9550</v>
      </c>
      <c r="AP1878" s="20"/>
      <c r="AQ1878" s="20"/>
      <c r="AR1878" s="22"/>
      <c r="AS1878" s="46">
        <v>42650</v>
      </c>
      <c r="AT1878" s="173"/>
    </row>
    <row r="1879" spans="1:46" ht="47.25" customHeight="1">
      <c r="A1879" s="16">
        <v>8699580640083</v>
      </c>
      <c r="B1879" s="16" t="s">
        <v>4677</v>
      </c>
      <c r="C1879" s="16" t="s">
        <v>4678</v>
      </c>
      <c r="D1879" s="17" t="s">
        <v>323</v>
      </c>
      <c r="E1879" s="17" t="s">
        <v>323</v>
      </c>
      <c r="F1879" s="18">
        <v>6</v>
      </c>
      <c r="G1879" s="18">
        <v>1</v>
      </c>
      <c r="H1879" s="18">
        <v>2</v>
      </c>
      <c r="I1879" s="18"/>
      <c r="J1879" s="18"/>
      <c r="K1879" s="18"/>
      <c r="L1879" s="19" t="s">
        <v>4680</v>
      </c>
      <c r="M1879" s="19" t="s">
        <v>4682</v>
      </c>
      <c r="N1879" s="18" t="s">
        <v>2278</v>
      </c>
      <c r="O1879" s="18">
        <v>200</v>
      </c>
      <c r="P1879" s="18" t="s">
        <v>875</v>
      </c>
      <c r="Q1879" s="18">
        <v>1</v>
      </c>
      <c r="R1879" s="18" t="s">
        <v>95</v>
      </c>
      <c r="S1879" s="37" t="s">
        <v>46</v>
      </c>
      <c r="T1879" s="18" t="s">
        <v>53</v>
      </c>
      <c r="U1879" s="38">
        <v>3.25</v>
      </c>
      <c r="V1879" s="38">
        <v>3.25</v>
      </c>
      <c r="W1879" s="38">
        <v>3.25</v>
      </c>
      <c r="X1879" s="18" t="s">
        <v>53</v>
      </c>
      <c r="Y1879" s="39"/>
      <c r="Z1879" s="16">
        <v>0</v>
      </c>
      <c r="AA1879" s="36">
        <v>7.6</v>
      </c>
      <c r="AB1879" s="36"/>
      <c r="AC1879" s="36">
        <v>7.6</v>
      </c>
      <c r="AD1879" s="36">
        <v>8.2799999999999994</v>
      </c>
      <c r="AE1879" s="36">
        <v>10.35</v>
      </c>
      <c r="AF1879" s="36">
        <v>11.18</v>
      </c>
      <c r="AG1879" s="36">
        <f t="shared" ref="AG1879:AG1901" si="417">TRUNC(AD1879,2)</f>
        <v>8.2799999999999994</v>
      </c>
      <c r="AH1879" s="36">
        <f t="shared" ref="AH1879:AH1901" si="418">TRUNC(AE1879,2)</f>
        <v>10.35</v>
      </c>
      <c r="AI1879" s="36">
        <f t="shared" ref="AI1879:AI1901" si="419">TRUNC(AF1879,2)</f>
        <v>11.18</v>
      </c>
      <c r="AJ1879" s="40">
        <v>42909</v>
      </c>
      <c r="AK1879" s="40">
        <v>43095</v>
      </c>
      <c r="AL1879" s="17"/>
      <c r="AM1879" s="20" t="s">
        <v>477</v>
      </c>
      <c r="AN1879" s="20"/>
      <c r="AO1879" s="20" t="s">
        <v>9462</v>
      </c>
      <c r="AP1879" s="20"/>
      <c r="AQ1879" s="20"/>
      <c r="AR1879" s="22"/>
      <c r="AS1879" s="46">
        <v>42650</v>
      </c>
      <c r="AT1879" s="173"/>
    </row>
    <row r="1880" spans="1:46" ht="47.25" customHeight="1">
      <c r="A1880" s="16">
        <v>8699580510041</v>
      </c>
      <c r="B1880" s="16" t="s">
        <v>4677</v>
      </c>
      <c r="C1880" s="16" t="s">
        <v>4678</v>
      </c>
      <c r="D1880" s="17" t="s">
        <v>38</v>
      </c>
      <c r="E1880" s="18" t="s">
        <v>41</v>
      </c>
      <c r="F1880" s="18">
        <v>4</v>
      </c>
      <c r="G1880" s="18">
        <v>1</v>
      </c>
      <c r="H1880" s="18">
        <v>2</v>
      </c>
      <c r="I1880" s="18"/>
      <c r="J1880" s="18"/>
      <c r="K1880" s="18"/>
      <c r="L1880" s="19" t="s">
        <v>8923</v>
      </c>
      <c r="M1880" s="19" t="s">
        <v>4682</v>
      </c>
      <c r="N1880" s="18" t="s">
        <v>2278</v>
      </c>
      <c r="O1880" s="18">
        <v>30</v>
      </c>
      <c r="P1880" s="18" t="s">
        <v>875</v>
      </c>
      <c r="Q1880" s="18">
        <v>1</v>
      </c>
      <c r="R1880" s="18" t="s">
        <v>45</v>
      </c>
      <c r="S1880" s="37" t="s">
        <v>46</v>
      </c>
      <c r="T1880" s="18" t="s">
        <v>53</v>
      </c>
      <c r="U1880" s="37">
        <v>3.44</v>
      </c>
      <c r="V1880" s="37">
        <v>3.44</v>
      </c>
      <c r="W1880" s="37">
        <v>0</v>
      </c>
      <c r="X1880" s="18" t="s">
        <v>53</v>
      </c>
      <c r="Y1880" s="39"/>
      <c r="Z1880" s="16">
        <v>0</v>
      </c>
      <c r="AA1880" s="36">
        <v>7.26</v>
      </c>
      <c r="AB1880" s="36"/>
      <c r="AC1880" s="36">
        <v>7.26</v>
      </c>
      <c r="AD1880" s="70">
        <f t="shared" ref="AD1880:AD1900" si="420">IF(Z1880=2,AC1880*1.08,IF(AC1880&lt;=10,(AC1880*1.09),IF(AC1880&lt;=50,(10*1.09)+((AC1880-10)*1.08),IF(AC1880&lt;=100,(10*1.09)+((50-10)*1.08)+((AC1880-50)*1.07),IF(AC1880&lt;=200,(10*1.09)+((50-10)*1.08)+((100-50)*1.07)+((AC1880-100)*1.04),(10*1.09)+((50-10)*1.08)+((100-50)*1.07)+((200-100)*1.04)+((AC1880-200)*1.02))))))</f>
        <v>7.9134000000000002</v>
      </c>
      <c r="AE1880" s="70">
        <f>IF(Z1880=1,AD1880*1.08,IF(Z1880=2,0,IF(AC1880&lt;=100,(AD1880*1.25),IF(AC1880&lt;=200,134.5+((AC1880-100)*1.04*1.16),255.14+((AC1880-200)*1.02*1.12)))))</f>
        <v>9.89175</v>
      </c>
      <c r="AF1880" s="70">
        <f>IF(Z1880=1,0,(AE1880*1.08))</f>
        <v>10.68309</v>
      </c>
      <c r="AG1880" s="36">
        <f t="shared" si="417"/>
        <v>7.91</v>
      </c>
      <c r="AH1880" s="36">
        <f t="shared" si="418"/>
        <v>9.89</v>
      </c>
      <c r="AI1880" s="36">
        <f t="shared" si="419"/>
        <v>10.68</v>
      </c>
      <c r="AJ1880" s="40">
        <v>42447</v>
      </c>
      <c r="AK1880" s="40">
        <v>42451</v>
      </c>
      <c r="AL1880" s="22"/>
      <c r="AM1880" s="20" t="s">
        <v>184</v>
      </c>
      <c r="AN1880" s="20"/>
      <c r="AO1880" s="20" t="s">
        <v>2257</v>
      </c>
      <c r="AP1880" s="20"/>
      <c r="AQ1880" s="20"/>
      <c r="AR1880" s="22"/>
      <c r="AS1880" s="46">
        <v>42650</v>
      </c>
      <c r="AT1880" s="173"/>
    </row>
    <row r="1881" spans="1:46" ht="47.25" customHeight="1">
      <c r="A1881" s="16">
        <v>8699530090135</v>
      </c>
      <c r="B1881" s="16" t="s">
        <v>870</v>
      </c>
      <c r="C1881" s="16" t="s">
        <v>871</v>
      </c>
      <c r="D1881" s="17" t="s">
        <v>38</v>
      </c>
      <c r="E1881" s="18" t="s">
        <v>38</v>
      </c>
      <c r="F1881" s="18">
        <v>3</v>
      </c>
      <c r="G1881" s="18">
        <v>5</v>
      </c>
      <c r="H1881" s="18">
        <v>2</v>
      </c>
      <c r="I1881" s="18"/>
      <c r="J1881" s="18"/>
      <c r="K1881" s="18"/>
      <c r="L1881" s="19" t="s">
        <v>5116</v>
      </c>
      <c r="M1881" s="19" t="s">
        <v>506</v>
      </c>
      <c r="N1881" s="18" t="s">
        <v>255</v>
      </c>
      <c r="O1881" s="18">
        <v>120</v>
      </c>
      <c r="P1881" s="18" t="s">
        <v>163</v>
      </c>
      <c r="Q1881" s="18">
        <v>10</v>
      </c>
      <c r="R1881" s="18" t="s">
        <v>45</v>
      </c>
      <c r="S1881" s="37" t="s">
        <v>46</v>
      </c>
      <c r="T1881" s="18" t="s">
        <v>53</v>
      </c>
      <c r="U1881" s="37">
        <v>1.46</v>
      </c>
      <c r="V1881" s="37">
        <v>1.46</v>
      </c>
      <c r="W1881" s="37">
        <v>0</v>
      </c>
      <c r="X1881" s="18" t="s">
        <v>53</v>
      </c>
      <c r="Y1881" s="39"/>
      <c r="Z1881" s="16">
        <v>0</v>
      </c>
      <c r="AA1881" s="36">
        <v>3.08</v>
      </c>
      <c r="AB1881" s="36"/>
      <c r="AC1881" s="36">
        <v>3.08</v>
      </c>
      <c r="AD1881" s="70">
        <f t="shared" si="420"/>
        <v>3.3572000000000002</v>
      </c>
      <c r="AE1881" s="70">
        <f>IF(Z1881=1,AD1881*1.08,IF(Z1881=2,0,IF(AC1881&lt;=100,(AD1881*1.25),IF(AC1881&lt;=200,134.5+((AC1881-100)*1.04*1.16),255.14+((AC1881-200)*1.02*1.12)))))</f>
        <v>4.1965000000000003</v>
      </c>
      <c r="AF1881" s="70">
        <f>IF(Z1881=1,0,(AE1881*1.08))</f>
        <v>4.5322200000000006</v>
      </c>
      <c r="AG1881" s="36">
        <f t="shared" si="417"/>
        <v>3.35</v>
      </c>
      <c r="AH1881" s="36">
        <f t="shared" si="418"/>
        <v>4.1900000000000004</v>
      </c>
      <c r="AI1881" s="36">
        <f t="shared" si="419"/>
        <v>4.53</v>
      </c>
      <c r="AJ1881" s="40">
        <v>42447</v>
      </c>
      <c r="AK1881" s="40">
        <v>42451</v>
      </c>
      <c r="AL1881" s="22"/>
      <c r="AM1881" s="20" t="s">
        <v>184</v>
      </c>
      <c r="AN1881" s="20"/>
      <c r="AO1881" s="20" t="s">
        <v>925</v>
      </c>
      <c r="AP1881" s="20"/>
      <c r="AQ1881" s="20"/>
      <c r="AR1881" s="22"/>
      <c r="AS1881" s="46">
        <v>42650</v>
      </c>
      <c r="AT1881" s="173"/>
    </row>
    <row r="1882" spans="1:46" ht="47.25" customHeight="1">
      <c r="A1882" s="16">
        <v>8699530090142</v>
      </c>
      <c r="B1882" s="16" t="s">
        <v>870</v>
      </c>
      <c r="C1882" s="16" t="s">
        <v>871</v>
      </c>
      <c r="D1882" s="17" t="s">
        <v>38</v>
      </c>
      <c r="E1882" s="18" t="s">
        <v>38</v>
      </c>
      <c r="F1882" s="18">
        <v>0</v>
      </c>
      <c r="G1882" s="18">
        <v>1</v>
      </c>
      <c r="H1882" s="18">
        <v>1</v>
      </c>
      <c r="I1882" s="18"/>
      <c r="J1882" s="18"/>
      <c r="K1882" s="18"/>
      <c r="L1882" s="19" t="s">
        <v>8981</v>
      </c>
      <c r="M1882" s="19" t="s">
        <v>506</v>
      </c>
      <c r="N1882" s="18" t="s">
        <v>255</v>
      </c>
      <c r="O1882" s="18">
        <v>120</v>
      </c>
      <c r="P1882" s="18" t="s">
        <v>163</v>
      </c>
      <c r="Q1882" s="18">
        <v>20</v>
      </c>
      <c r="R1882" s="18" t="s">
        <v>45</v>
      </c>
      <c r="S1882" s="37" t="s">
        <v>46</v>
      </c>
      <c r="T1882" s="18" t="s">
        <v>222</v>
      </c>
      <c r="U1882" s="37">
        <v>4.25</v>
      </c>
      <c r="V1882" s="37">
        <v>4.25</v>
      </c>
      <c r="W1882" s="37">
        <v>2.5499999999999998</v>
      </c>
      <c r="X1882" s="18" t="s">
        <v>222</v>
      </c>
      <c r="Y1882" s="39"/>
      <c r="Z1882" s="16">
        <v>0</v>
      </c>
      <c r="AA1882" s="36">
        <v>5.39</v>
      </c>
      <c r="AB1882" s="36"/>
      <c r="AC1882" s="36">
        <v>5.39</v>
      </c>
      <c r="AD1882" s="70">
        <f t="shared" si="420"/>
        <v>5.8750999999999998</v>
      </c>
      <c r="AE1882" s="70">
        <f>IF(Z1882=1,AD1882*1.08,IF(Z1882=2,0,IF(AC1882&lt;=100,(AD1882*1.25),IF(AC1882&lt;=200,134.5+((AC1882-100)*1.04*1.16),255.14+((AC1882-200)*1.02*1.12)))))</f>
        <v>7.3438749999999997</v>
      </c>
      <c r="AF1882" s="70">
        <f>IF(Z1882=1,0,(AE1882*1.08))</f>
        <v>7.9313850000000006</v>
      </c>
      <c r="AG1882" s="36">
        <f t="shared" si="417"/>
        <v>5.87</v>
      </c>
      <c r="AH1882" s="36">
        <f t="shared" si="418"/>
        <v>7.34</v>
      </c>
      <c r="AI1882" s="36">
        <f t="shared" si="419"/>
        <v>7.93</v>
      </c>
      <c r="AJ1882" s="40">
        <v>42545</v>
      </c>
      <c r="AK1882" s="40">
        <v>42547</v>
      </c>
      <c r="AL1882" s="22"/>
      <c r="AM1882" s="20" t="s">
        <v>184</v>
      </c>
      <c r="AN1882" s="20"/>
      <c r="AO1882" s="20" t="s">
        <v>272</v>
      </c>
      <c r="AP1882" s="20"/>
      <c r="AQ1882" s="20"/>
      <c r="AR1882" s="22"/>
      <c r="AS1882" s="46">
        <v>42650</v>
      </c>
      <c r="AT1882" s="173"/>
    </row>
    <row r="1883" spans="1:46" ht="47.25" customHeight="1">
      <c r="A1883" s="16">
        <v>8699530090159</v>
      </c>
      <c r="B1883" s="16" t="s">
        <v>870</v>
      </c>
      <c r="C1883" s="16" t="s">
        <v>871</v>
      </c>
      <c r="D1883" s="17" t="s">
        <v>38</v>
      </c>
      <c r="E1883" s="18" t="s">
        <v>38</v>
      </c>
      <c r="F1883" s="18">
        <v>3</v>
      </c>
      <c r="G1883" s="18">
        <v>5</v>
      </c>
      <c r="H1883" s="18">
        <v>2</v>
      </c>
      <c r="I1883" s="18"/>
      <c r="J1883" s="18"/>
      <c r="K1883" s="18"/>
      <c r="L1883" s="19" t="s">
        <v>5118</v>
      </c>
      <c r="M1883" s="19" t="s">
        <v>506</v>
      </c>
      <c r="N1883" s="18" t="s">
        <v>255</v>
      </c>
      <c r="O1883" s="18">
        <v>180</v>
      </c>
      <c r="P1883" s="18" t="s">
        <v>163</v>
      </c>
      <c r="Q1883" s="18">
        <v>10</v>
      </c>
      <c r="R1883" s="18" t="s">
        <v>45</v>
      </c>
      <c r="S1883" s="37" t="s">
        <v>46</v>
      </c>
      <c r="T1883" s="18" t="s">
        <v>53</v>
      </c>
      <c r="U1883" s="37">
        <v>1.71</v>
      </c>
      <c r="V1883" s="37">
        <v>1.71</v>
      </c>
      <c r="W1883" s="37">
        <v>0</v>
      </c>
      <c r="X1883" s="18" t="s">
        <v>53</v>
      </c>
      <c r="Y1883" s="39"/>
      <c r="Z1883" s="16">
        <v>0</v>
      </c>
      <c r="AA1883" s="36">
        <v>3.6</v>
      </c>
      <c r="AB1883" s="36"/>
      <c r="AC1883" s="36">
        <v>3.6</v>
      </c>
      <c r="AD1883" s="70">
        <f t="shared" si="420"/>
        <v>3.9240000000000004</v>
      </c>
      <c r="AE1883" s="70">
        <f>IF(Z1883=1,AD1883*1.08,IF(Z1883=2,0,IF(AC1883&lt;=100,(AD1883*1.25),IF(AC1883&lt;=200,134.5+((AC1883-100)*1.04*1.16),255.14+((AC1883-200)*1.02*1.12)))))</f>
        <v>4.9050000000000002</v>
      </c>
      <c r="AF1883" s="70">
        <f>IF(Z1883=1,0,(AE1883*1.08))</f>
        <v>5.2974000000000006</v>
      </c>
      <c r="AG1883" s="36">
        <f t="shared" si="417"/>
        <v>3.92</v>
      </c>
      <c r="AH1883" s="36">
        <f t="shared" si="418"/>
        <v>4.9000000000000004</v>
      </c>
      <c r="AI1883" s="36">
        <f t="shared" si="419"/>
        <v>5.29</v>
      </c>
      <c r="AJ1883" s="40">
        <v>42447</v>
      </c>
      <c r="AK1883" s="40">
        <v>42451</v>
      </c>
      <c r="AL1883" s="22"/>
      <c r="AM1883" s="20" t="s">
        <v>184</v>
      </c>
      <c r="AN1883" s="20"/>
      <c r="AO1883" s="20" t="s">
        <v>8553</v>
      </c>
      <c r="AP1883" s="20"/>
      <c r="AQ1883" s="20"/>
      <c r="AR1883" s="22"/>
      <c r="AS1883" s="46">
        <v>42650</v>
      </c>
      <c r="AT1883" s="173"/>
    </row>
    <row r="1884" spans="1:46" ht="47.25" customHeight="1">
      <c r="A1884" s="16">
        <v>8699530090166</v>
      </c>
      <c r="B1884" s="16" t="s">
        <v>870</v>
      </c>
      <c r="C1884" s="16" t="s">
        <v>871</v>
      </c>
      <c r="D1884" s="17" t="s">
        <v>38</v>
      </c>
      <c r="E1884" s="18" t="s">
        <v>38</v>
      </c>
      <c r="F1884" s="18">
        <v>0</v>
      </c>
      <c r="G1884" s="18">
        <v>1</v>
      </c>
      <c r="H1884" s="18">
        <v>1</v>
      </c>
      <c r="I1884" s="18"/>
      <c r="J1884" s="18"/>
      <c r="K1884" s="18"/>
      <c r="L1884" s="19" t="s">
        <v>3112</v>
      </c>
      <c r="M1884" s="19" t="s">
        <v>506</v>
      </c>
      <c r="N1884" s="18" t="s">
        <v>255</v>
      </c>
      <c r="O1884" s="18">
        <v>180</v>
      </c>
      <c r="P1884" s="18" t="s">
        <v>163</v>
      </c>
      <c r="Q1884" s="18">
        <v>20</v>
      </c>
      <c r="R1884" s="18" t="s">
        <v>45</v>
      </c>
      <c r="S1884" s="37" t="s">
        <v>46</v>
      </c>
      <c r="T1884" s="18" t="s">
        <v>284</v>
      </c>
      <c r="U1884" s="37">
        <v>4.66</v>
      </c>
      <c r="V1884" s="37">
        <v>4.66</v>
      </c>
      <c r="W1884" s="37">
        <v>2.79</v>
      </c>
      <c r="X1884" s="18" t="s">
        <v>284</v>
      </c>
      <c r="Y1884" s="39"/>
      <c r="Z1884" s="16">
        <v>0</v>
      </c>
      <c r="AA1884" s="36">
        <v>5.88</v>
      </c>
      <c r="AB1884" s="36"/>
      <c r="AC1884" s="36">
        <v>5.88</v>
      </c>
      <c r="AD1884" s="70">
        <f t="shared" si="420"/>
        <v>6.4092000000000002</v>
      </c>
      <c r="AE1884" s="70">
        <f>IF(Z1884=1,AD1884*1.08,IF(Z1884=2,0,IF(AC1884&lt;=100,(AD1884*1.25),IF(AC1884&lt;=200,134.5+((AC1884-100)*1.04*1.16),255.14+((AC1884-200)*1.02*1.12)))))</f>
        <v>8.0114999999999998</v>
      </c>
      <c r="AF1884" s="70">
        <f>IF(Z1884=1,0,(AE1884*1.08))</f>
        <v>8.6524200000000011</v>
      </c>
      <c r="AG1884" s="36">
        <f t="shared" si="417"/>
        <v>6.4</v>
      </c>
      <c r="AH1884" s="36">
        <f t="shared" si="418"/>
        <v>8.01</v>
      </c>
      <c r="AI1884" s="36">
        <f t="shared" si="419"/>
        <v>8.65</v>
      </c>
      <c r="AJ1884" s="40">
        <v>42419</v>
      </c>
      <c r="AK1884" s="40">
        <v>42422</v>
      </c>
      <c r="AL1884" s="22"/>
      <c r="AM1884" s="20" t="s">
        <v>184</v>
      </c>
      <c r="AN1884" s="20"/>
      <c r="AO1884" s="20" t="s">
        <v>8553</v>
      </c>
      <c r="AP1884" s="20"/>
      <c r="AQ1884" s="20"/>
      <c r="AR1884" s="22"/>
      <c r="AS1884" s="46">
        <v>42650</v>
      </c>
      <c r="AT1884" s="173"/>
    </row>
    <row r="1885" spans="1:46" ht="47.25" customHeight="1">
      <c r="A1885" s="16">
        <v>8699504110401</v>
      </c>
      <c r="B1885" s="16" t="s">
        <v>11296</v>
      </c>
      <c r="C1885" s="16" t="s">
        <v>11297</v>
      </c>
      <c r="D1885" s="17" t="s">
        <v>87</v>
      </c>
      <c r="E1885" s="18" t="s">
        <v>87</v>
      </c>
      <c r="F1885" s="18">
        <v>6</v>
      </c>
      <c r="G1885" s="18">
        <v>2</v>
      </c>
      <c r="H1885" s="18">
        <v>1</v>
      </c>
      <c r="I1885" s="18"/>
      <c r="J1885" s="18"/>
      <c r="K1885" s="18"/>
      <c r="L1885" s="19" t="s">
        <v>11298</v>
      </c>
      <c r="M1885" s="19" t="s">
        <v>11295</v>
      </c>
      <c r="N1885" s="18" t="s">
        <v>1004</v>
      </c>
      <c r="O1885" s="18" t="s">
        <v>11300</v>
      </c>
      <c r="P1885" s="18" t="s">
        <v>163</v>
      </c>
      <c r="Q1885" s="18">
        <v>20</v>
      </c>
      <c r="R1885" s="18" t="s">
        <v>4844</v>
      </c>
      <c r="S1885" s="37" t="s">
        <v>46</v>
      </c>
      <c r="T1885" s="18" t="s">
        <v>6319</v>
      </c>
      <c r="U1885" s="18">
        <v>4.75</v>
      </c>
      <c r="V1885" s="18">
        <v>4.75</v>
      </c>
      <c r="W1885" s="18">
        <v>4.75</v>
      </c>
      <c r="X1885" s="18" t="s">
        <v>6319</v>
      </c>
      <c r="Y1885" s="39"/>
      <c r="Z1885" s="16">
        <v>0</v>
      </c>
      <c r="AA1885" s="36">
        <v>12.79</v>
      </c>
      <c r="AB1885" s="36"/>
      <c r="AC1885" s="36">
        <v>12.79</v>
      </c>
      <c r="AD1885" s="38">
        <f t="shared" si="420"/>
        <v>13.9132</v>
      </c>
      <c r="AE1885" s="38">
        <f>IF(Z1885=1,AD1885*1.08,IF(Z1885=4,AD1885*1.08,IF(Z1885=2,0,IF(AC1885&lt;=100,(AD1885*1.25),IF(AC1885&lt;=200,134.5+((AC1885-100)*1.04*1.16),255.14+((AC1885-200)*1.02*1.12))))))</f>
        <v>17.391500000000001</v>
      </c>
      <c r="AF1885" s="38">
        <f>IF(Z1885=1,0,IF(Z1885=4,0,(AE1885*1.08)))</f>
        <v>18.782820000000001</v>
      </c>
      <c r="AG1885" s="36">
        <f t="shared" si="417"/>
        <v>13.91</v>
      </c>
      <c r="AH1885" s="36">
        <f t="shared" si="418"/>
        <v>17.39</v>
      </c>
      <c r="AI1885" s="36">
        <f t="shared" si="419"/>
        <v>18.78</v>
      </c>
      <c r="AJ1885" s="40">
        <v>43448</v>
      </c>
      <c r="AK1885" s="40">
        <v>43452</v>
      </c>
      <c r="AL1885" s="17">
        <v>1</v>
      </c>
      <c r="AM1885" s="36" t="s">
        <v>3754</v>
      </c>
      <c r="AN1885" s="20"/>
      <c r="AO1885" s="20" t="s">
        <v>7904</v>
      </c>
      <c r="AP1885" s="20"/>
      <c r="AQ1885" s="20"/>
      <c r="AR1885" s="22"/>
      <c r="AS1885" s="46">
        <v>42650</v>
      </c>
      <c r="AT1885" s="173"/>
    </row>
    <row r="1886" spans="1:46" ht="47.25" customHeight="1">
      <c r="A1886" s="16">
        <v>8699536091839</v>
      </c>
      <c r="B1886" s="16" t="s">
        <v>2578</v>
      </c>
      <c r="C1886" s="16" t="s">
        <v>2579</v>
      </c>
      <c r="D1886" s="17" t="s">
        <v>38</v>
      </c>
      <c r="E1886" s="18" t="s">
        <v>38</v>
      </c>
      <c r="F1886" s="18">
        <v>0</v>
      </c>
      <c r="G1886" s="18">
        <v>1</v>
      </c>
      <c r="H1886" s="18">
        <v>1</v>
      </c>
      <c r="I1886" s="18"/>
      <c r="J1886" s="18"/>
      <c r="K1886" s="18"/>
      <c r="L1886" s="19" t="s">
        <v>2583</v>
      </c>
      <c r="M1886" s="19" t="s">
        <v>2584</v>
      </c>
      <c r="N1886" s="18" t="s">
        <v>2585</v>
      </c>
      <c r="O1886" s="18">
        <v>100</v>
      </c>
      <c r="P1886" s="18" t="s">
        <v>163</v>
      </c>
      <c r="Q1886" s="18">
        <v>28</v>
      </c>
      <c r="R1886" s="18" t="s">
        <v>45</v>
      </c>
      <c r="S1886" s="37" t="s">
        <v>46</v>
      </c>
      <c r="T1886" s="18" t="s">
        <v>331</v>
      </c>
      <c r="U1886" s="38">
        <v>20.78</v>
      </c>
      <c r="V1886" s="38">
        <v>52.19</v>
      </c>
      <c r="W1886" s="38">
        <v>20.78</v>
      </c>
      <c r="X1886" s="18" t="s">
        <v>331</v>
      </c>
      <c r="Y1886" s="39"/>
      <c r="Z1886" s="16">
        <v>0</v>
      </c>
      <c r="AA1886" s="45">
        <v>48.66</v>
      </c>
      <c r="AB1886" s="36"/>
      <c r="AC1886" s="36">
        <v>48.66</v>
      </c>
      <c r="AD1886" s="38">
        <f t="shared" si="420"/>
        <v>52.652799999999999</v>
      </c>
      <c r="AE1886" s="38">
        <f t="shared" ref="AE1886:AE1891" si="421">IF(Z1886=1,AD1886*1.08,IF(Z1886=2,0,IF(AC1886&lt;=100,(AD1886*1.25),IF(AC1886&lt;=200,134.5+((AC1886-100)*1.04*1.16),255.14+((AC1886-200)*1.02*1.12)))))</f>
        <v>65.816000000000003</v>
      </c>
      <c r="AF1886" s="38">
        <f t="shared" ref="AF1886:AF1891" si="422">IF(Z1886=1,0,(AE1886*1.08))</f>
        <v>71.081280000000007</v>
      </c>
      <c r="AG1886" s="36">
        <f t="shared" si="417"/>
        <v>52.65</v>
      </c>
      <c r="AH1886" s="36">
        <f t="shared" si="418"/>
        <v>65.81</v>
      </c>
      <c r="AI1886" s="36">
        <f t="shared" si="419"/>
        <v>71.08</v>
      </c>
      <c r="AJ1886" s="40">
        <v>42783</v>
      </c>
      <c r="AK1886" s="40">
        <v>42786</v>
      </c>
      <c r="AL1886" s="17"/>
      <c r="AM1886" s="20" t="s">
        <v>563</v>
      </c>
      <c r="AN1886" s="20"/>
      <c r="AO1886" s="20" t="s">
        <v>7904</v>
      </c>
      <c r="AP1886" s="20"/>
      <c r="AQ1886" s="20"/>
      <c r="AR1886" s="22"/>
      <c r="AS1886" s="46">
        <v>42650</v>
      </c>
      <c r="AT1886" s="173"/>
    </row>
    <row r="1887" spans="1:46" ht="47.25" customHeight="1">
      <c r="A1887" s="16">
        <v>8699536091846</v>
      </c>
      <c r="B1887" s="16" t="s">
        <v>2578</v>
      </c>
      <c r="C1887" s="16" t="s">
        <v>2579</v>
      </c>
      <c r="D1887" s="17" t="s">
        <v>38</v>
      </c>
      <c r="E1887" s="18" t="s">
        <v>38</v>
      </c>
      <c r="F1887" s="18">
        <v>0</v>
      </c>
      <c r="G1887" s="18">
        <v>5</v>
      </c>
      <c r="H1887" s="18">
        <v>1</v>
      </c>
      <c r="I1887" s="18"/>
      <c r="J1887" s="18"/>
      <c r="K1887" s="18"/>
      <c r="L1887" s="19" t="s">
        <v>7421</v>
      </c>
      <c r="M1887" s="19" t="s">
        <v>2584</v>
      </c>
      <c r="N1887" s="18" t="s">
        <v>2585</v>
      </c>
      <c r="O1887" s="18">
        <v>100</v>
      </c>
      <c r="P1887" s="18" t="s">
        <v>163</v>
      </c>
      <c r="Q1887" s="18">
        <v>84</v>
      </c>
      <c r="R1887" s="18" t="s">
        <v>45</v>
      </c>
      <c r="S1887" s="37" t="s">
        <v>46</v>
      </c>
      <c r="T1887" s="18" t="s">
        <v>331</v>
      </c>
      <c r="U1887" s="38">
        <v>62.33</v>
      </c>
      <c r="V1887" s="38">
        <v>156.56</v>
      </c>
      <c r="W1887" s="38">
        <v>62.33</v>
      </c>
      <c r="X1887" s="18" t="s">
        <v>331</v>
      </c>
      <c r="Y1887" s="39"/>
      <c r="Z1887" s="16">
        <v>0</v>
      </c>
      <c r="AA1887" s="45">
        <v>145.97999999999999</v>
      </c>
      <c r="AB1887" s="36"/>
      <c r="AC1887" s="36">
        <v>145.97999999999999</v>
      </c>
      <c r="AD1887" s="38">
        <f t="shared" si="420"/>
        <v>155.41919999999999</v>
      </c>
      <c r="AE1887" s="38">
        <f t="shared" si="421"/>
        <v>189.97027199999997</v>
      </c>
      <c r="AF1887" s="38">
        <f t="shared" si="422"/>
        <v>205.16789375999997</v>
      </c>
      <c r="AG1887" s="36">
        <f t="shared" si="417"/>
        <v>155.41</v>
      </c>
      <c r="AH1887" s="36">
        <f t="shared" si="418"/>
        <v>189.97</v>
      </c>
      <c r="AI1887" s="36">
        <f t="shared" si="419"/>
        <v>205.16</v>
      </c>
      <c r="AJ1887" s="40">
        <v>42783</v>
      </c>
      <c r="AK1887" s="40">
        <v>42786</v>
      </c>
      <c r="AL1887" s="17"/>
      <c r="AM1887" s="20" t="s">
        <v>563</v>
      </c>
      <c r="AN1887" s="20"/>
      <c r="AO1887" s="20" t="s">
        <v>8553</v>
      </c>
      <c r="AP1887" s="20"/>
      <c r="AQ1887" s="20"/>
      <c r="AR1887" s="22"/>
      <c r="AS1887" s="46">
        <v>42650</v>
      </c>
      <c r="AT1887" s="173"/>
    </row>
    <row r="1888" spans="1:46" ht="47.25" customHeight="1">
      <c r="A1888" s="16">
        <v>8697936172578</v>
      </c>
      <c r="B1888" s="16" t="s">
        <v>703</v>
      </c>
      <c r="C1888" s="16" t="s">
        <v>704</v>
      </c>
      <c r="D1888" s="17" t="s">
        <v>38</v>
      </c>
      <c r="E1888" s="18" t="s">
        <v>38</v>
      </c>
      <c r="F1888" s="18">
        <v>0</v>
      </c>
      <c r="G1888" s="18">
        <v>2</v>
      </c>
      <c r="H1888" s="18">
        <v>3</v>
      </c>
      <c r="I1888" s="18"/>
      <c r="J1888" s="18"/>
      <c r="K1888" s="18"/>
      <c r="L1888" s="19" t="s">
        <v>3950</v>
      </c>
      <c r="M1888" s="19" t="s">
        <v>3951</v>
      </c>
      <c r="N1888" s="18" t="s">
        <v>502</v>
      </c>
      <c r="O1888" s="18" t="s">
        <v>9105</v>
      </c>
      <c r="P1888" s="18" t="s">
        <v>163</v>
      </c>
      <c r="Q1888" s="18">
        <v>20</v>
      </c>
      <c r="R1888" s="18" t="s">
        <v>45</v>
      </c>
      <c r="S1888" s="37" t="s">
        <v>46</v>
      </c>
      <c r="T1888" s="18" t="s">
        <v>53</v>
      </c>
      <c r="U1888" s="37">
        <v>5.95</v>
      </c>
      <c r="V1888" s="37">
        <v>5.95</v>
      </c>
      <c r="W1888" s="37">
        <v>5.95</v>
      </c>
      <c r="X1888" s="18" t="s">
        <v>53</v>
      </c>
      <c r="Y1888" s="39"/>
      <c r="Z1888" s="16">
        <v>0</v>
      </c>
      <c r="AA1888" s="36">
        <v>12.59</v>
      </c>
      <c r="AB1888" s="36"/>
      <c r="AC1888" s="36">
        <v>12.59</v>
      </c>
      <c r="AD1888" s="70">
        <f t="shared" si="420"/>
        <v>13.6972</v>
      </c>
      <c r="AE1888" s="70">
        <f t="shared" si="421"/>
        <v>17.121500000000001</v>
      </c>
      <c r="AF1888" s="70">
        <f t="shared" si="422"/>
        <v>18.491220000000002</v>
      </c>
      <c r="AG1888" s="36">
        <f t="shared" si="417"/>
        <v>13.69</v>
      </c>
      <c r="AH1888" s="36">
        <f t="shared" si="418"/>
        <v>17.12</v>
      </c>
      <c r="AI1888" s="36">
        <f t="shared" si="419"/>
        <v>18.489999999999998</v>
      </c>
      <c r="AJ1888" s="40">
        <v>42419</v>
      </c>
      <c r="AK1888" s="40">
        <v>42422</v>
      </c>
      <c r="AL1888" s="22"/>
      <c r="AM1888" s="20" t="s">
        <v>184</v>
      </c>
      <c r="AN1888" s="20"/>
      <c r="AO1888" s="20" t="s">
        <v>8553</v>
      </c>
      <c r="AP1888" s="20"/>
      <c r="AQ1888" s="20"/>
      <c r="AR1888" s="22"/>
      <c r="AS1888" s="46">
        <v>42650</v>
      </c>
      <c r="AT1888" s="173"/>
    </row>
    <row r="1889" spans="1:46" ht="47.25" customHeight="1">
      <c r="A1889" s="16">
        <v>8699976021069</v>
      </c>
      <c r="B1889" s="16" t="s">
        <v>7066</v>
      </c>
      <c r="C1889" s="16" t="s">
        <v>7067</v>
      </c>
      <c r="D1889" s="17" t="s">
        <v>323</v>
      </c>
      <c r="E1889" s="18" t="s">
        <v>323</v>
      </c>
      <c r="F1889" s="18">
        <v>0</v>
      </c>
      <c r="G1889" s="18">
        <v>5</v>
      </c>
      <c r="H1889" s="18">
        <v>1</v>
      </c>
      <c r="I1889" s="18"/>
      <c r="J1889" s="18"/>
      <c r="K1889" s="18"/>
      <c r="L1889" s="19" t="s">
        <v>4783</v>
      </c>
      <c r="M1889" s="19" t="s">
        <v>4778</v>
      </c>
      <c r="N1889" s="18" t="s">
        <v>381</v>
      </c>
      <c r="O1889" s="18" t="s">
        <v>7068</v>
      </c>
      <c r="P1889" s="18" t="s">
        <v>163</v>
      </c>
      <c r="Q1889" s="18">
        <v>100</v>
      </c>
      <c r="R1889" s="18" t="s">
        <v>95</v>
      </c>
      <c r="S1889" s="37" t="s">
        <v>46</v>
      </c>
      <c r="T1889" s="18" t="s">
        <v>53</v>
      </c>
      <c r="U1889" s="38">
        <v>183.86</v>
      </c>
      <c r="V1889" s="38">
        <v>183.86</v>
      </c>
      <c r="W1889" s="38">
        <v>110.32</v>
      </c>
      <c r="X1889" s="18" t="s">
        <v>53</v>
      </c>
      <c r="Y1889" s="39"/>
      <c r="Z1889" s="16">
        <v>0</v>
      </c>
      <c r="AA1889" s="36">
        <v>149.33000000000001</v>
      </c>
      <c r="AB1889" s="36"/>
      <c r="AC1889" s="36">
        <v>149.33000000000001</v>
      </c>
      <c r="AD1889" s="38">
        <f t="shared" si="420"/>
        <v>158.90320000000003</v>
      </c>
      <c r="AE1889" s="38">
        <f t="shared" si="421"/>
        <v>194.01171200000002</v>
      </c>
      <c r="AF1889" s="38">
        <f t="shared" si="422"/>
        <v>209.53264896000005</v>
      </c>
      <c r="AG1889" s="36">
        <f t="shared" si="417"/>
        <v>158.9</v>
      </c>
      <c r="AH1889" s="36">
        <f t="shared" si="418"/>
        <v>194.01</v>
      </c>
      <c r="AI1889" s="36">
        <f t="shared" si="419"/>
        <v>209.53</v>
      </c>
      <c r="AJ1889" s="40">
        <v>42783</v>
      </c>
      <c r="AK1889" s="40">
        <v>42786</v>
      </c>
      <c r="AL1889" s="17"/>
      <c r="AM1889" s="20" t="s">
        <v>477</v>
      </c>
      <c r="AN1889" s="20"/>
      <c r="AO1889" s="20" t="s">
        <v>9534</v>
      </c>
      <c r="AP1889" s="20"/>
      <c r="AQ1889" s="20"/>
      <c r="AR1889" s="22"/>
      <c r="AS1889" s="46">
        <v>42650</v>
      </c>
      <c r="AT1889" s="173"/>
    </row>
    <row r="1890" spans="1:46" ht="47.25" customHeight="1">
      <c r="A1890" s="16">
        <v>8699976021090</v>
      </c>
      <c r="B1890" s="16" t="s">
        <v>7066</v>
      </c>
      <c r="C1890" s="16" t="s">
        <v>7067</v>
      </c>
      <c r="D1890" s="17" t="s">
        <v>323</v>
      </c>
      <c r="E1890" s="18" t="s">
        <v>323</v>
      </c>
      <c r="F1890" s="18">
        <v>0</v>
      </c>
      <c r="G1890" s="18">
        <v>5</v>
      </c>
      <c r="H1890" s="18">
        <v>1</v>
      </c>
      <c r="I1890" s="18"/>
      <c r="J1890" s="18"/>
      <c r="K1890" s="18"/>
      <c r="L1890" s="19" t="s">
        <v>4786</v>
      </c>
      <c r="M1890" s="19" t="s">
        <v>4778</v>
      </c>
      <c r="N1890" s="18" t="s">
        <v>381</v>
      </c>
      <c r="O1890" s="18" t="s">
        <v>7070</v>
      </c>
      <c r="P1890" s="18" t="s">
        <v>163</v>
      </c>
      <c r="Q1890" s="18">
        <v>100</v>
      </c>
      <c r="R1890" s="18" t="s">
        <v>95</v>
      </c>
      <c r="S1890" s="37" t="s">
        <v>46</v>
      </c>
      <c r="T1890" s="18" t="s">
        <v>7071</v>
      </c>
      <c r="U1890" s="38">
        <v>294.06</v>
      </c>
      <c r="V1890" s="38">
        <v>294.06</v>
      </c>
      <c r="W1890" s="38">
        <v>176.44</v>
      </c>
      <c r="X1890" s="18" t="s">
        <v>7071</v>
      </c>
      <c r="Y1890" s="39"/>
      <c r="Z1890" s="16">
        <v>0</v>
      </c>
      <c r="AA1890" s="36">
        <v>228.33</v>
      </c>
      <c r="AB1890" s="36"/>
      <c r="AC1890" s="36">
        <v>228.33</v>
      </c>
      <c r="AD1890" s="38">
        <f t="shared" si="420"/>
        <v>240.4966</v>
      </c>
      <c r="AE1890" s="38">
        <f t="shared" si="421"/>
        <v>287.50419199999999</v>
      </c>
      <c r="AF1890" s="38">
        <f t="shared" si="422"/>
        <v>310.50452736</v>
      </c>
      <c r="AG1890" s="36">
        <f t="shared" si="417"/>
        <v>240.49</v>
      </c>
      <c r="AH1890" s="36">
        <f t="shared" si="418"/>
        <v>287.5</v>
      </c>
      <c r="AI1890" s="36">
        <f t="shared" si="419"/>
        <v>310.5</v>
      </c>
      <c r="AJ1890" s="40">
        <v>42783</v>
      </c>
      <c r="AK1890" s="40">
        <v>42786</v>
      </c>
      <c r="AL1890" s="17"/>
      <c r="AM1890" s="20" t="s">
        <v>477</v>
      </c>
      <c r="AN1890" s="20"/>
      <c r="AO1890" s="20" t="s">
        <v>9531</v>
      </c>
      <c r="AP1890" s="20"/>
      <c r="AQ1890" s="20"/>
      <c r="AR1890" s="22"/>
      <c r="AS1890" s="46">
        <v>42650</v>
      </c>
      <c r="AT1890" s="173"/>
    </row>
    <row r="1891" spans="1:46" ht="47.25" customHeight="1">
      <c r="A1891" s="16">
        <v>8699514099208</v>
      </c>
      <c r="B1891" s="16" t="s">
        <v>1033</v>
      </c>
      <c r="C1891" s="16" t="s">
        <v>1034</v>
      </c>
      <c r="D1891" s="17" t="s">
        <v>87</v>
      </c>
      <c r="E1891" s="18" t="s">
        <v>87</v>
      </c>
      <c r="F1891" s="18">
        <v>0</v>
      </c>
      <c r="G1891" s="18">
        <v>4</v>
      </c>
      <c r="H1891" s="18">
        <v>1</v>
      </c>
      <c r="I1891" s="18"/>
      <c r="J1891" s="18"/>
      <c r="K1891" s="18"/>
      <c r="L1891" s="19" t="s">
        <v>6303</v>
      </c>
      <c r="M1891" s="19" t="s">
        <v>269</v>
      </c>
      <c r="N1891" s="18" t="s">
        <v>74</v>
      </c>
      <c r="O1891" s="18">
        <v>200</v>
      </c>
      <c r="P1891" s="18" t="s">
        <v>163</v>
      </c>
      <c r="Q1891" s="18">
        <v>10</v>
      </c>
      <c r="R1891" s="18" t="s">
        <v>95</v>
      </c>
      <c r="S1891" s="37" t="s">
        <v>96</v>
      </c>
      <c r="T1891" s="18" t="s">
        <v>222</v>
      </c>
      <c r="U1891" s="38">
        <v>10.72</v>
      </c>
      <c r="V1891" s="38">
        <v>10.72</v>
      </c>
      <c r="W1891" s="38">
        <v>10.72</v>
      </c>
      <c r="X1891" s="18" t="s">
        <v>222</v>
      </c>
      <c r="Y1891" s="39"/>
      <c r="Z1891" s="16">
        <v>0</v>
      </c>
      <c r="AA1891" s="36">
        <v>25.08</v>
      </c>
      <c r="AB1891" s="36"/>
      <c r="AC1891" s="36">
        <v>25.08</v>
      </c>
      <c r="AD1891" s="38">
        <f t="shared" si="420"/>
        <v>27.186399999999999</v>
      </c>
      <c r="AE1891" s="38">
        <f t="shared" si="421"/>
        <v>33.982999999999997</v>
      </c>
      <c r="AF1891" s="38">
        <f t="shared" si="422"/>
        <v>36.701639999999998</v>
      </c>
      <c r="AG1891" s="36">
        <f t="shared" si="417"/>
        <v>27.18</v>
      </c>
      <c r="AH1891" s="36">
        <f t="shared" si="418"/>
        <v>33.979999999999997</v>
      </c>
      <c r="AI1891" s="36">
        <f t="shared" si="419"/>
        <v>36.700000000000003</v>
      </c>
      <c r="AJ1891" s="40">
        <v>42783</v>
      </c>
      <c r="AK1891" s="40">
        <v>42786</v>
      </c>
      <c r="AL1891" s="17">
        <v>1</v>
      </c>
      <c r="AM1891" s="20" t="s">
        <v>477</v>
      </c>
      <c r="AN1891" s="20"/>
      <c r="AO1891" s="20" t="s">
        <v>272</v>
      </c>
      <c r="AP1891" s="20"/>
      <c r="AQ1891" s="20"/>
      <c r="AR1891" s="22"/>
      <c r="AS1891" s="46">
        <v>42650</v>
      </c>
      <c r="AT1891" s="173"/>
    </row>
    <row r="1892" spans="1:46" ht="47.25" customHeight="1">
      <c r="A1892" s="16">
        <v>8699514099215</v>
      </c>
      <c r="B1892" s="16" t="s">
        <v>1033</v>
      </c>
      <c r="C1892" s="16" t="s">
        <v>1034</v>
      </c>
      <c r="D1892" s="17" t="s">
        <v>87</v>
      </c>
      <c r="E1892" s="18" t="s">
        <v>87</v>
      </c>
      <c r="F1892" s="18">
        <v>0</v>
      </c>
      <c r="G1892" s="48" t="s">
        <v>9707</v>
      </c>
      <c r="H1892" s="18">
        <v>1</v>
      </c>
      <c r="I1892" s="18"/>
      <c r="J1892" s="18"/>
      <c r="K1892" s="18"/>
      <c r="L1892" s="19" t="s">
        <v>268</v>
      </c>
      <c r="M1892" s="19" t="s">
        <v>269</v>
      </c>
      <c r="N1892" s="18" t="s">
        <v>74</v>
      </c>
      <c r="O1892" s="18">
        <v>200</v>
      </c>
      <c r="P1892" s="18" t="s">
        <v>163</v>
      </c>
      <c r="Q1892" s="18">
        <v>20</v>
      </c>
      <c r="R1892" s="18" t="s">
        <v>95</v>
      </c>
      <c r="S1892" s="37" t="s">
        <v>96</v>
      </c>
      <c r="T1892" s="18" t="s">
        <v>222</v>
      </c>
      <c r="U1892" s="38">
        <v>21.44</v>
      </c>
      <c r="V1892" s="38">
        <v>21.44</v>
      </c>
      <c r="W1892" s="38">
        <v>21.44</v>
      </c>
      <c r="X1892" s="18" t="s">
        <v>222</v>
      </c>
      <c r="Y1892" s="39"/>
      <c r="Z1892" s="16">
        <v>0</v>
      </c>
      <c r="AA1892" s="36">
        <v>57.74</v>
      </c>
      <c r="AB1892" s="36"/>
      <c r="AC1892" s="36">
        <v>57.74</v>
      </c>
      <c r="AD1892" s="38">
        <f t="shared" si="420"/>
        <v>62.381800000000005</v>
      </c>
      <c r="AE1892" s="38">
        <f>IF(Z1892=1,AD1892*1.08,IF(Z1892=4,AD1892*1.08,IF(Z1892=2,0,IF(AC1892&lt;=100,(AD1892*1.25),IF(AC1892&lt;=200,134.5+((AC1892-100)*1.04*1.16),255.14+((AC1892-200)*1.02*1.12))))))</f>
        <v>77.977250000000012</v>
      </c>
      <c r="AF1892" s="38">
        <f>IF(Z1892=1,0,IF(Z1892=4,0,(AE1892*1.08)))</f>
        <v>84.215430000000012</v>
      </c>
      <c r="AG1892" s="36">
        <f t="shared" si="417"/>
        <v>62.38</v>
      </c>
      <c r="AH1892" s="36">
        <f t="shared" si="418"/>
        <v>77.97</v>
      </c>
      <c r="AI1892" s="36">
        <f t="shared" si="419"/>
        <v>84.21</v>
      </c>
      <c r="AJ1892" s="40">
        <v>43224</v>
      </c>
      <c r="AK1892" s="40">
        <v>43228</v>
      </c>
      <c r="AL1892" s="17"/>
      <c r="AM1892" s="36" t="s">
        <v>3754</v>
      </c>
      <c r="AN1892" s="41"/>
      <c r="AO1892" s="20" t="s">
        <v>9552</v>
      </c>
      <c r="AP1892" s="20"/>
      <c r="AQ1892" s="20"/>
      <c r="AR1892" s="22"/>
      <c r="AS1892" s="46">
        <v>42650</v>
      </c>
      <c r="AT1892" s="173"/>
    </row>
    <row r="1893" spans="1:46" ht="47.25" customHeight="1">
      <c r="A1893" s="16">
        <v>8699502590359</v>
      </c>
      <c r="B1893" s="16" t="s">
        <v>6471</v>
      </c>
      <c r="C1893" s="16" t="s">
        <v>6472</v>
      </c>
      <c r="D1893" s="17" t="s">
        <v>38</v>
      </c>
      <c r="E1893" s="18" t="s">
        <v>41</v>
      </c>
      <c r="F1893" s="18">
        <v>0</v>
      </c>
      <c r="G1893" s="18">
        <v>1</v>
      </c>
      <c r="H1893" s="18">
        <v>1</v>
      </c>
      <c r="I1893" s="18"/>
      <c r="J1893" s="18"/>
      <c r="K1893" s="18"/>
      <c r="L1893" s="19" t="s">
        <v>8444</v>
      </c>
      <c r="M1893" s="19" t="s">
        <v>152</v>
      </c>
      <c r="N1893" s="18" t="s">
        <v>44</v>
      </c>
      <c r="O1893" s="18">
        <v>10</v>
      </c>
      <c r="P1893" s="18" t="s">
        <v>8445</v>
      </c>
      <c r="Q1893" s="18">
        <v>100</v>
      </c>
      <c r="R1893" s="18" t="s">
        <v>45</v>
      </c>
      <c r="S1893" s="37" t="s">
        <v>46</v>
      </c>
      <c r="T1893" s="18" t="s">
        <v>238</v>
      </c>
      <c r="U1893" s="37">
        <v>82.91</v>
      </c>
      <c r="V1893" s="37">
        <v>82.8</v>
      </c>
      <c r="W1893" s="37">
        <v>66.319999999999993</v>
      </c>
      <c r="X1893" s="18" t="s">
        <v>238</v>
      </c>
      <c r="Y1893" s="39"/>
      <c r="Z1893" s="16">
        <v>0</v>
      </c>
      <c r="AA1893" s="36">
        <v>140.37</v>
      </c>
      <c r="AB1893" s="36"/>
      <c r="AC1893" s="36">
        <v>140.37</v>
      </c>
      <c r="AD1893" s="70">
        <f t="shared" si="420"/>
        <v>149.5848</v>
      </c>
      <c r="AE1893" s="70">
        <f t="shared" ref="AE1893:AE1900" si="423">IF(Z1893=1,AD1893*1.08,IF(Z1893=2,0,IF(AC1893&lt;=100,(AD1893*1.25),IF(AC1893&lt;=200,134.5+((AC1893-100)*1.04*1.16),255.14+((AC1893-200)*1.02*1.12)))))</f>
        <v>183.20236800000001</v>
      </c>
      <c r="AF1893" s="70">
        <f t="shared" ref="AF1893:AF1900" si="424">IF(Z1893=1,0,(AE1893*1.08))</f>
        <v>197.85855744000003</v>
      </c>
      <c r="AG1893" s="36">
        <f t="shared" si="417"/>
        <v>149.58000000000001</v>
      </c>
      <c r="AH1893" s="36">
        <f t="shared" si="418"/>
        <v>183.2</v>
      </c>
      <c r="AI1893" s="36">
        <f t="shared" si="419"/>
        <v>197.85</v>
      </c>
      <c r="AJ1893" s="40">
        <v>42545</v>
      </c>
      <c r="AK1893" s="40">
        <v>42547</v>
      </c>
      <c r="AL1893" s="22"/>
      <c r="AM1893" s="20" t="s">
        <v>184</v>
      </c>
      <c r="AN1893" s="20"/>
      <c r="AO1893" s="20" t="s">
        <v>2415</v>
      </c>
      <c r="AP1893" s="20"/>
      <c r="AQ1893" s="20"/>
      <c r="AR1893" s="22"/>
      <c r="AS1893" s="46">
        <v>42650</v>
      </c>
      <c r="AT1893" s="173"/>
    </row>
    <row r="1894" spans="1:46" ht="47.25" customHeight="1">
      <c r="A1894" s="16">
        <v>8697932210304</v>
      </c>
      <c r="B1894" s="16" t="s">
        <v>156</v>
      </c>
      <c r="C1894" s="16" t="s">
        <v>157</v>
      </c>
      <c r="D1894" s="17" t="s">
        <v>38</v>
      </c>
      <c r="E1894" s="18" t="s">
        <v>41</v>
      </c>
      <c r="F1894" s="18">
        <v>0</v>
      </c>
      <c r="G1894" s="18">
        <v>5</v>
      </c>
      <c r="H1894" s="18">
        <v>1</v>
      </c>
      <c r="I1894" s="18"/>
      <c r="J1894" s="18"/>
      <c r="K1894" s="18"/>
      <c r="L1894" s="19" t="s">
        <v>9247</v>
      </c>
      <c r="M1894" s="19" t="s">
        <v>161</v>
      </c>
      <c r="N1894" s="18" t="s">
        <v>1154</v>
      </c>
      <c r="O1894" s="18">
        <v>900</v>
      </c>
      <c r="P1894" s="18" t="s">
        <v>163</v>
      </c>
      <c r="Q1894" s="18">
        <v>30</v>
      </c>
      <c r="R1894" s="18" t="s">
        <v>45</v>
      </c>
      <c r="S1894" s="37" t="s">
        <v>46</v>
      </c>
      <c r="T1894" s="37" t="s">
        <v>165</v>
      </c>
      <c r="U1894" s="37">
        <v>10.57</v>
      </c>
      <c r="V1894" s="37">
        <v>10.57</v>
      </c>
      <c r="W1894" s="37">
        <v>8.4499999999999993</v>
      </c>
      <c r="X1894" s="37" t="s">
        <v>165</v>
      </c>
      <c r="Y1894" s="39"/>
      <c r="Z1894" s="16">
        <v>0</v>
      </c>
      <c r="AA1894" s="36">
        <v>17.86</v>
      </c>
      <c r="AB1894" s="36"/>
      <c r="AC1894" s="36">
        <v>17.86</v>
      </c>
      <c r="AD1894" s="70">
        <f t="shared" si="420"/>
        <v>19.3888</v>
      </c>
      <c r="AE1894" s="70">
        <f t="shared" si="423"/>
        <v>24.236000000000001</v>
      </c>
      <c r="AF1894" s="70">
        <f t="shared" si="424"/>
        <v>26.174880000000002</v>
      </c>
      <c r="AG1894" s="36">
        <f t="shared" si="417"/>
        <v>19.38</v>
      </c>
      <c r="AH1894" s="36">
        <f t="shared" si="418"/>
        <v>24.23</v>
      </c>
      <c r="AI1894" s="36">
        <f t="shared" si="419"/>
        <v>26.17</v>
      </c>
      <c r="AJ1894" s="40">
        <v>42419</v>
      </c>
      <c r="AK1894" s="40">
        <v>42422</v>
      </c>
      <c r="AL1894" s="22"/>
      <c r="AM1894" s="20" t="s">
        <v>184</v>
      </c>
      <c r="AN1894" s="20"/>
      <c r="AO1894" s="20" t="s">
        <v>1545</v>
      </c>
      <c r="AP1894" s="20"/>
      <c r="AQ1894" s="20"/>
      <c r="AR1894" s="22"/>
      <c r="AS1894" s="46">
        <v>42650</v>
      </c>
      <c r="AT1894" s="173"/>
    </row>
    <row r="1895" spans="1:46" ht="47.25" customHeight="1">
      <c r="A1895" s="16">
        <v>8697936214001</v>
      </c>
      <c r="B1895" s="16" t="s">
        <v>156</v>
      </c>
      <c r="C1895" s="16" t="s">
        <v>157</v>
      </c>
      <c r="D1895" s="17" t="s">
        <v>38</v>
      </c>
      <c r="E1895" s="18" t="s">
        <v>41</v>
      </c>
      <c r="F1895" s="18">
        <v>0</v>
      </c>
      <c r="G1895" s="18">
        <v>5</v>
      </c>
      <c r="H1895" s="18">
        <v>1</v>
      </c>
      <c r="I1895" s="18"/>
      <c r="J1895" s="18"/>
      <c r="K1895" s="18"/>
      <c r="L1895" s="19" t="s">
        <v>7035</v>
      </c>
      <c r="M1895" s="19" t="s">
        <v>161</v>
      </c>
      <c r="N1895" s="18" t="s">
        <v>502</v>
      </c>
      <c r="O1895" s="18">
        <v>900</v>
      </c>
      <c r="P1895" s="18" t="s">
        <v>163</v>
      </c>
      <c r="Q1895" s="18">
        <v>30</v>
      </c>
      <c r="R1895" s="18" t="s">
        <v>45</v>
      </c>
      <c r="S1895" s="37" t="s">
        <v>46</v>
      </c>
      <c r="T1895" s="37" t="s">
        <v>165</v>
      </c>
      <c r="U1895" s="37">
        <v>10.57</v>
      </c>
      <c r="V1895" s="37">
        <v>10.57</v>
      </c>
      <c r="W1895" s="37">
        <v>8.4499999999999993</v>
      </c>
      <c r="X1895" s="37" t="s">
        <v>165</v>
      </c>
      <c r="Y1895" s="39"/>
      <c r="Z1895" s="16">
        <v>0</v>
      </c>
      <c r="AA1895" s="36">
        <v>17.86</v>
      </c>
      <c r="AB1895" s="36"/>
      <c r="AC1895" s="36">
        <v>17.86</v>
      </c>
      <c r="AD1895" s="70">
        <f t="shared" si="420"/>
        <v>19.3888</v>
      </c>
      <c r="AE1895" s="70">
        <f t="shared" si="423"/>
        <v>24.236000000000001</v>
      </c>
      <c r="AF1895" s="70">
        <f t="shared" si="424"/>
        <v>26.174880000000002</v>
      </c>
      <c r="AG1895" s="36">
        <f t="shared" si="417"/>
        <v>19.38</v>
      </c>
      <c r="AH1895" s="36">
        <f t="shared" si="418"/>
        <v>24.23</v>
      </c>
      <c r="AI1895" s="36">
        <f t="shared" si="419"/>
        <v>26.17</v>
      </c>
      <c r="AJ1895" s="40">
        <v>42419</v>
      </c>
      <c r="AK1895" s="40">
        <v>42422</v>
      </c>
      <c r="AL1895" s="22"/>
      <c r="AM1895" s="20" t="s">
        <v>184</v>
      </c>
      <c r="AN1895" s="20"/>
      <c r="AO1895" s="20" t="s">
        <v>9479</v>
      </c>
      <c r="AP1895" s="20"/>
      <c r="AQ1895" s="20"/>
      <c r="AR1895" s="22"/>
      <c r="AS1895" s="46">
        <v>42650</v>
      </c>
      <c r="AT1895" s="173"/>
    </row>
    <row r="1896" spans="1:46" ht="47.25" customHeight="1">
      <c r="A1896" s="16">
        <v>8697936024037</v>
      </c>
      <c r="B1896" s="16" t="s">
        <v>2017</v>
      </c>
      <c r="C1896" s="16" t="s">
        <v>86</v>
      </c>
      <c r="D1896" s="17" t="s">
        <v>38</v>
      </c>
      <c r="E1896" s="18" t="s">
        <v>41</v>
      </c>
      <c r="F1896" s="18">
        <v>4</v>
      </c>
      <c r="G1896" s="18">
        <v>1</v>
      </c>
      <c r="H1896" s="18">
        <v>2</v>
      </c>
      <c r="I1896" s="18"/>
      <c r="J1896" s="18"/>
      <c r="K1896" s="18"/>
      <c r="L1896" s="19" t="s">
        <v>9233</v>
      </c>
      <c r="M1896" s="19" t="s">
        <v>2020</v>
      </c>
      <c r="N1896" s="18" t="s">
        <v>502</v>
      </c>
      <c r="O1896" s="18">
        <v>200</v>
      </c>
      <c r="P1896" s="18" t="s">
        <v>163</v>
      </c>
      <c r="Q1896" s="18">
        <v>30</v>
      </c>
      <c r="R1896" s="18" t="s">
        <v>45</v>
      </c>
      <c r="S1896" s="37" t="s">
        <v>46</v>
      </c>
      <c r="T1896" s="18" t="s">
        <v>53</v>
      </c>
      <c r="U1896" s="37">
        <v>2.7899999999999996</v>
      </c>
      <c r="V1896" s="37">
        <v>2.7899999999999996</v>
      </c>
      <c r="W1896" s="37">
        <v>0</v>
      </c>
      <c r="X1896" s="18" t="s">
        <v>53</v>
      </c>
      <c r="Y1896" s="39"/>
      <c r="Z1896" s="16">
        <v>0</v>
      </c>
      <c r="AA1896" s="36">
        <v>5.89</v>
      </c>
      <c r="AB1896" s="36"/>
      <c r="AC1896" s="36">
        <v>5.89</v>
      </c>
      <c r="AD1896" s="70">
        <f t="shared" si="420"/>
        <v>6.4200999999999997</v>
      </c>
      <c r="AE1896" s="70">
        <f t="shared" si="423"/>
        <v>8.0251249999999992</v>
      </c>
      <c r="AF1896" s="70">
        <f t="shared" si="424"/>
        <v>8.667135</v>
      </c>
      <c r="AG1896" s="36">
        <f t="shared" si="417"/>
        <v>6.42</v>
      </c>
      <c r="AH1896" s="36">
        <f t="shared" si="418"/>
        <v>8.02</v>
      </c>
      <c r="AI1896" s="36">
        <f t="shared" si="419"/>
        <v>8.66</v>
      </c>
      <c r="AJ1896" s="40">
        <v>42447</v>
      </c>
      <c r="AK1896" s="40">
        <v>42451</v>
      </c>
      <c r="AL1896" s="22"/>
      <c r="AM1896" s="20" t="s">
        <v>184</v>
      </c>
      <c r="AN1896" s="20"/>
      <c r="AO1896" s="20" t="s">
        <v>1807</v>
      </c>
      <c r="AP1896" s="20"/>
      <c r="AQ1896" s="20"/>
      <c r="AR1896" s="22"/>
      <c r="AS1896" s="46">
        <v>42650</v>
      </c>
      <c r="AT1896" s="173"/>
    </row>
    <row r="1897" spans="1:46" ht="47.25" customHeight="1">
      <c r="A1897" s="16">
        <v>8697932020729</v>
      </c>
      <c r="B1897" s="16" t="s">
        <v>2017</v>
      </c>
      <c r="C1897" s="16" t="s">
        <v>86</v>
      </c>
      <c r="D1897" s="17" t="s">
        <v>38</v>
      </c>
      <c r="E1897" s="18" t="s">
        <v>41</v>
      </c>
      <c r="F1897" s="18">
        <v>4</v>
      </c>
      <c r="G1897" s="18">
        <v>1</v>
      </c>
      <c r="H1897" s="18">
        <v>2</v>
      </c>
      <c r="I1897" s="18"/>
      <c r="J1897" s="18"/>
      <c r="K1897" s="18"/>
      <c r="L1897" s="19" t="s">
        <v>9233</v>
      </c>
      <c r="M1897" s="19" t="s">
        <v>2020</v>
      </c>
      <c r="N1897" s="18" t="s">
        <v>1154</v>
      </c>
      <c r="O1897" s="18">
        <v>200</v>
      </c>
      <c r="P1897" s="18" t="s">
        <v>163</v>
      </c>
      <c r="Q1897" s="18">
        <v>30</v>
      </c>
      <c r="R1897" s="18" t="s">
        <v>45</v>
      </c>
      <c r="S1897" s="37" t="s">
        <v>46</v>
      </c>
      <c r="T1897" s="18" t="s">
        <v>53</v>
      </c>
      <c r="U1897" s="37">
        <v>2.7899999999999996</v>
      </c>
      <c r="V1897" s="37">
        <v>2.7899999999999996</v>
      </c>
      <c r="W1897" s="37">
        <v>0</v>
      </c>
      <c r="X1897" s="18" t="s">
        <v>53</v>
      </c>
      <c r="Y1897" s="39"/>
      <c r="Z1897" s="16">
        <v>0</v>
      </c>
      <c r="AA1897" s="36">
        <v>5.89</v>
      </c>
      <c r="AB1897" s="36"/>
      <c r="AC1897" s="36">
        <v>5.89</v>
      </c>
      <c r="AD1897" s="70">
        <f t="shared" si="420"/>
        <v>6.4200999999999997</v>
      </c>
      <c r="AE1897" s="70">
        <f t="shared" si="423"/>
        <v>8.0251249999999992</v>
      </c>
      <c r="AF1897" s="70">
        <f t="shared" si="424"/>
        <v>8.667135</v>
      </c>
      <c r="AG1897" s="36">
        <f t="shared" si="417"/>
        <v>6.42</v>
      </c>
      <c r="AH1897" s="36">
        <f t="shared" si="418"/>
        <v>8.02</v>
      </c>
      <c r="AI1897" s="36">
        <f t="shared" si="419"/>
        <v>8.66</v>
      </c>
      <c r="AJ1897" s="40">
        <v>42447</v>
      </c>
      <c r="AK1897" s="40">
        <v>42451</v>
      </c>
      <c r="AL1897" s="22"/>
      <c r="AM1897" s="20" t="s">
        <v>184</v>
      </c>
      <c r="AN1897" s="20"/>
      <c r="AO1897" s="20" t="s">
        <v>409</v>
      </c>
      <c r="AP1897" s="20"/>
      <c r="AQ1897" s="20"/>
      <c r="AR1897" s="22"/>
      <c r="AS1897" s="46">
        <v>42650</v>
      </c>
      <c r="AT1897" s="173"/>
    </row>
    <row r="1898" spans="1:46" ht="47.25" customHeight="1">
      <c r="A1898" s="16">
        <v>8699804020240</v>
      </c>
      <c r="B1898" s="16" t="s">
        <v>156</v>
      </c>
      <c r="C1898" s="16" t="s">
        <v>157</v>
      </c>
      <c r="D1898" s="17" t="s">
        <v>38</v>
      </c>
      <c r="E1898" s="18" t="s">
        <v>41</v>
      </c>
      <c r="F1898" s="18">
        <v>4</v>
      </c>
      <c r="G1898" s="18">
        <v>1</v>
      </c>
      <c r="H1898" s="18">
        <v>2</v>
      </c>
      <c r="I1898" s="18"/>
      <c r="J1898" s="18"/>
      <c r="K1898" s="18"/>
      <c r="L1898" s="19" t="s">
        <v>1643</v>
      </c>
      <c r="M1898" s="19" t="s">
        <v>161</v>
      </c>
      <c r="N1898" s="18" t="s">
        <v>1644</v>
      </c>
      <c r="O1898" s="18">
        <v>200</v>
      </c>
      <c r="P1898" s="18" t="s">
        <v>163</v>
      </c>
      <c r="Q1898" s="18">
        <v>20</v>
      </c>
      <c r="R1898" s="18" t="s">
        <v>45</v>
      </c>
      <c r="S1898" s="37" t="s">
        <v>96</v>
      </c>
      <c r="T1898" s="18" t="s">
        <v>53</v>
      </c>
      <c r="U1898" s="38">
        <v>1.8800000000000001</v>
      </c>
      <c r="V1898" s="38">
        <v>1.8800000000000001</v>
      </c>
      <c r="W1898" s="38">
        <v>0</v>
      </c>
      <c r="X1898" s="18" t="s">
        <v>53</v>
      </c>
      <c r="Y1898" s="39"/>
      <c r="Z1898" s="16">
        <v>0</v>
      </c>
      <c r="AA1898" s="36">
        <v>4.3899999999999997</v>
      </c>
      <c r="AB1898" s="36"/>
      <c r="AC1898" s="36">
        <v>4.3899999999999997</v>
      </c>
      <c r="AD1898" s="38">
        <f t="shared" si="420"/>
        <v>4.7850999999999999</v>
      </c>
      <c r="AE1898" s="38">
        <f t="shared" si="423"/>
        <v>5.9813749999999999</v>
      </c>
      <c r="AF1898" s="38">
        <f t="shared" si="424"/>
        <v>6.4598849999999999</v>
      </c>
      <c r="AG1898" s="36">
        <f t="shared" si="417"/>
        <v>4.78</v>
      </c>
      <c r="AH1898" s="36">
        <f t="shared" si="418"/>
        <v>5.98</v>
      </c>
      <c r="AI1898" s="36">
        <f t="shared" si="419"/>
        <v>6.45</v>
      </c>
      <c r="AJ1898" s="40">
        <v>42783</v>
      </c>
      <c r="AK1898" s="40">
        <v>42786</v>
      </c>
      <c r="AL1898" s="17"/>
      <c r="AM1898" s="20" t="s">
        <v>184</v>
      </c>
      <c r="AN1898" s="20"/>
      <c r="AO1898" s="20" t="s">
        <v>9558</v>
      </c>
      <c r="AP1898" s="20"/>
      <c r="AQ1898" s="20"/>
      <c r="AR1898" s="22"/>
      <c r="AS1898" s="46">
        <v>42650</v>
      </c>
      <c r="AT1898" s="173"/>
    </row>
    <row r="1899" spans="1:46" ht="47.25" customHeight="1">
      <c r="A1899" s="16">
        <v>8699504960259</v>
      </c>
      <c r="B1899" s="16" t="s">
        <v>5939</v>
      </c>
      <c r="C1899" s="16" t="s">
        <v>9716</v>
      </c>
      <c r="D1899" s="17" t="s">
        <v>87</v>
      </c>
      <c r="E1899" s="18" t="s">
        <v>87</v>
      </c>
      <c r="F1899" s="18">
        <v>6</v>
      </c>
      <c r="G1899" s="18">
        <v>2</v>
      </c>
      <c r="H1899" s="18">
        <v>1</v>
      </c>
      <c r="I1899" s="18"/>
      <c r="J1899" s="18"/>
      <c r="K1899" s="18"/>
      <c r="L1899" s="19" t="s">
        <v>9717</v>
      </c>
      <c r="M1899" s="19" t="s">
        <v>9718</v>
      </c>
      <c r="N1899" s="18" t="s">
        <v>1004</v>
      </c>
      <c r="O1899" s="18" t="s">
        <v>9719</v>
      </c>
      <c r="P1899" s="18" t="s">
        <v>470</v>
      </c>
      <c r="Q1899" s="18">
        <v>1</v>
      </c>
      <c r="R1899" s="18" t="s">
        <v>45</v>
      </c>
      <c r="S1899" s="37" t="s">
        <v>96</v>
      </c>
      <c r="T1899" s="37" t="s">
        <v>222</v>
      </c>
      <c r="U1899" s="38">
        <v>55.93</v>
      </c>
      <c r="V1899" s="38">
        <v>55.93</v>
      </c>
      <c r="W1899" s="38">
        <v>55.93</v>
      </c>
      <c r="X1899" s="37" t="s">
        <v>222</v>
      </c>
      <c r="Y1899" s="39"/>
      <c r="Z1899" s="16">
        <v>0</v>
      </c>
      <c r="AA1899" s="36">
        <v>118.36</v>
      </c>
      <c r="AB1899" s="36"/>
      <c r="AC1899" s="36">
        <v>118.36</v>
      </c>
      <c r="AD1899" s="38">
        <f t="shared" si="420"/>
        <v>126.6944</v>
      </c>
      <c r="AE1899" s="38">
        <f t="shared" si="423"/>
        <v>156.64950400000001</v>
      </c>
      <c r="AF1899" s="38">
        <f t="shared" si="424"/>
        <v>169.18146432000003</v>
      </c>
      <c r="AG1899" s="36">
        <f t="shared" si="417"/>
        <v>126.69</v>
      </c>
      <c r="AH1899" s="36">
        <f t="shared" si="418"/>
        <v>156.63999999999999</v>
      </c>
      <c r="AI1899" s="36">
        <f t="shared" si="419"/>
        <v>169.18</v>
      </c>
      <c r="AJ1899" s="40">
        <v>42748</v>
      </c>
      <c r="AK1899" s="40">
        <v>42752</v>
      </c>
      <c r="AL1899" s="18"/>
      <c r="AM1899" s="20" t="s">
        <v>184</v>
      </c>
      <c r="AN1899" s="20"/>
      <c r="AO1899" s="20" t="s">
        <v>9534</v>
      </c>
      <c r="AP1899" s="20"/>
      <c r="AQ1899" s="20"/>
      <c r="AR1899" s="22"/>
      <c r="AS1899" s="46">
        <v>42650</v>
      </c>
      <c r="AT1899" s="173"/>
    </row>
    <row r="1900" spans="1:46" ht="47.25" customHeight="1">
      <c r="A1900" s="16">
        <v>8699504960303</v>
      </c>
      <c r="B1900" s="16" t="s">
        <v>5939</v>
      </c>
      <c r="C1900" s="16" t="s">
        <v>9716</v>
      </c>
      <c r="D1900" s="17" t="s">
        <v>87</v>
      </c>
      <c r="E1900" s="18" t="s">
        <v>87</v>
      </c>
      <c r="F1900" s="18">
        <v>6</v>
      </c>
      <c r="G1900" s="18">
        <v>2</v>
      </c>
      <c r="H1900" s="18">
        <v>1</v>
      </c>
      <c r="I1900" s="18"/>
      <c r="J1900" s="18"/>
      <c r="K1900" s="18"/>
      <c r="L1900" s="19" t="s">
        <v>2986</v>
      </c>
      <c r="M1900" s="19" t="s">
        <v>2987</v>
      </c>
      <c r="N1900" s="18" t="s">
        <v>1004</v>
      </c>
      <c r="O1900" s="18" t="s">
        <v>9719</v>
      </c>
      <c r="P1900" s="18" t="s">
        <v>470</v>
      </c>
      <c r="Q1900" s="18">
        <v>5</v>
      </c>
      <c r="R1900" s="18" t="s">
        <v>45</v>
      </c>
      <c r="S1900" s="37" t="s">
        <v>96</v>
      </c>
      <c r="T1900" s="37" t="s">
        <v>222</v>
      </c>
      <c r="U1900" s="38">
        <v>279.64999999999998</v>
      </c>
      <c r="V1900" s="38">
        <v>279.64999999999998</v>
      </c>
      <c r="W1900" s="38">
        <v>279.64999999999998</v>
      </c>
      <c r="X1900" s="37" t="s">
        <v>222</v>
      </c>
      <c r="Y1900" s="39"/>
      <c r="Z1900" s="16">
        <v>0</v>
      </c>
      <c r="AA1900" s="36">
        <v>591.88</v>
      </c>
      <c r="AB1900" s="36"/>
      <c r="AC1900" s="36">
        <v>591.88</v>
      </c>
      <c r="AD1900" s="38">
        <f t="shared" si="420"/>
        <v>611.31759999999997</v>
      </c>
      <c r="AE1900" s="38">
        <f t="shared" si="423"/>
        <v>702.82371200000011</v>
      </c>
      <c r="AF1900" s="38">
        <f t="shared" si="424"/>
        <v>759.04960896000023</v>
      </c>
      <c r="AG1900" s="36">
        <f t="shared" si="417"/>
        <v>611.30999999999995</v>
      </c>
      <c r="AH1900" s="36">
        <f t="shared" si="418"/>
        <v>702.82</v>
      </c>
      <c r="AI1900" s="36">
        <f t="shared" si="419"/>
        <v>759.04</v>
      </c>
      <c r="AJ1900" s="40">
        <v>42748</v>
      </c>
      <c r="AK1900" s="40">
        <v>42752</v>
      </c>
      <c r="AL1900" s="18"/>
      <c r="AM1900" s="20" t="s">
        <v>184</v>
      </c>
      <c r="AN1900" s="20"/>
      <c r="AO1900" s="20" t="s">
        <v>9534</v>
      </c>
      <c r="AP1900" s="20"/>
      <c r="AQ1900" s="20"/>
      <c r="AR1900" s="22"/>
      <c r="AS1900" s="46">
        <v>42650</v>
      </c>
      <c r="AT1900" s="176"/>
    </row>
    <row r="1901" spans="1:46" ht="47.25" customHeight="1">
      <c r="A1901" s="16">
        <v>8699839750563</v>
      </c>
      <c r="B1901" s="16" t="s">
        <v>7297</v>
      </c>
      <c r="C1901" s="16" t="s">
        <v>7298</v>
      </c>
      <c r="D1901" s="17" t="s">
        <v>323</v>
      </c>
      <c r="E1901" s="18" t="s">
        <v>295</v>
      </c>
      <c r="F1901" s="18">
        <v>4</v>
      </c>
      <c r="G1901" s="18">
        <v>1</v>
      </c>
      <c r="H1901" s="18">
        <v>2</v>
      </c>
      <c r="I1901" s="18"/>
      <c r="J1901" s="18"/>
      <c r="K1901" s="18"/>
      <c r="L1901" s="19" t="s">
        <v>7299</v>
      </c>
      <c r="M1901" s="19" t="s">
        <v>3212</v>
      </c>
      <c r="N1901" s="18" t="s">
        <v>3283</v>
      </c>
      <c r="O1901" s="18" t="s">
        <v>4069</v>
      </c>
      <c r="P1901" s="18" t="s">
        <v>551</v>
      </c>
      <c r="Q1901" s="18">
        <v>1</v>
      </c>
      <c r="R1901" s="18" t="s">
        <v>95</v>
      </c>
      <c r="S1901" s="37" t="s">
        <v>46</v>
      </c>
      <c r="T1901" s="18" t="s">
        <v>53</v>
      </c>
      <c r="U1901" s="38">
        <v>0.43</v>
      </c>
      <c r="V1901" s="38">
        <v>0.43</v>
      </c>
      <c r="W1901" s="38">
        <v>0</v>
      </c>
      <c r="X1901" s="18" t="s">
        <v>53</v>
      </c>
      <c r="Y1901" s="39"/>
      <c r="Z1901" s="16">
        <v>0</v>
      </c>
      <c r="AA1901" s="36">
        <v>0.98</v>
      </c>
      <c r="AB1901" s="36"/>
      <c r="AC1901" s="36">
        <v>0.98</v>
      </c>
      <c r="AD1901" s="36">
        <v>1.06</v>
      </c>
      <c r="AE1901" s="36">
        <v>1.33</v>
      </c>
      <c r="AF1901" s="36">
        <v>1.44</v>
      </c>
      <c r="AG1901" s="36">
        <f t="shared" si="417"/>
        <v>1.06</v>
      </c>
      <c r="AH1901" s="36">
        <f t="shared" si="418"/>
        <v>1.33</v>
      </c>
      <c r="AI1901" s="36">
        <f t="shared" si="419"/>
        <v>1.44</v>
      </c>
      <c r="AJ1901" s="40">
        <v>42783</v>
      </c>
      <c r="AK1901" s="40">
        <v>42786</v>
      </c>
      <c r="AL1901" s="17"/>
      <c r="AM1901" s="20" t="s">
        <v>477</v>
      </c>
      <c r="AN1901" s="20"/>
      <c r="AO1901" s="20" t="s">
        <v>9561</v>
      </c>
      <c r="AP1901" s="20"/>
      <c r="AQ1901" s="20"/>
      <c r="AR1901" s="22"/>
      <c r="AS1901" s="46">
        <v>42650</v>
      </c>
      <c r="AT1901" s="175"/>
    </row>
    <row r="1902" spans="1:46" ht="47.25" customHeight="1">
      <c r="A1902" s="16">
        <v>8699543790121</v>
      </c>
      <c r="B1902" s="16" t="s">
        <v>9671</v>
      </c>
      <c r="C1902" s="16" t="s">
        <v>9672</v>
      </c>
      <c r="D1902" s="17" t="s">
        <v>87</v>
      </c>
      <c r="E1902" s="18" t="s">
        <v>41</v>
      </c>
      <c r="F1902" s="18">
        <v>0</v>
      </c>
      <c r="G1902" s="18">
        <v>2</v>
      </c>
      <c r="H1902" s="18">
        <v>1</v>
      </c>
      <c r="I1902" s="18"/>
      <c r="J1902" s="18"/>
      <c r="K1902" s="18"/>
      <c r="L1902" s="19" t="s">
        <v>10468</v>
      </c>
      <c r="M1902" s="19" t="s">
        <v>9979</v>
      </c>
      <c r="N1902" s="18" t="s">
        <v>830</v>
      </c>
      <c r="O1902" s="18">
        <v>150</v>
      </c>
      <c r="P1902" s="18" t="s">
        <v>675</v>
      </c>
      <c r="Q1902" s="18">
        <v>1</v>
      </c>
      <c r="R1902" s="18" t="s">
        <v>45</v>
      </c>
      <c r="S1902" s="37" t="s">
        <v>96</v>
      </c>
      <c r="T1902" s="37"/>
      <c r="U1902" s="37"/>
      <c r="V1902" s="37">
        <v>21.88</v>
      </c>
      <c r="W1902" s="37">
        <v>17.510000000000002</v>
      </c>
      <c r="X1902" s="18" t="s">
        <v>1658</v>
      </c>
      <c r="Y1902" s="18"/>
      <c r="Z1902" s="16">
        <v>0</v>
      </c>
      <c r="AA1902" s="16"/>
      <c r="AB1902" s="16"/>
      <c r="AC1902" s="37">
        <v>42.59</v>
      </c>
      <c r="AD1902" s="70">
        <v>46.097200000000008</v>
      </c>
      <c r="AE1902" s="70">
        <v>57.621500000000012</v>
      </c>
      <c r="AF1902" s="70">
        <v>62.231220000000015</v>
      </c>
      <c r="AG1902" s="36">
        <v>46.09</v>
      </c>
      <c r="AH1902" s="36">
        <v>57.62</v>
      </c>
      <c r="AI1902" s="36">
        <v>62.23</v>
      </c>
      <c r="AJ1902" s="40">
        <v>42419</v>
      </c>
      <c r="AK1902" s="40">
        <v>42422</v>
      </c>
      <c r="AL1902" s="22"/>
      <c r="AM1902" s="20"/>
      <c r="AN1902" s="20"/>
      <c r="AO1902" s="20" t="s">
        <v>2257</v>
      </c>
      <c r="AP1902" s="20"/>
      <c r="AQ1902" s="20"/>
      <c r="AR1902" s="22"/>
      <c r="AS1902" s="46">
        <v>42650</v>
      </c>
      <c r="AT1902" s="175"/>
    </row>
    <row r="1903" spans="1:46" ht="47.25" customHeight="1">
      <c r="A1903" s="16">
        <v>8699543790107</v>
      </c>
      <c r="B1903" s="16" t="s">
        <v>9671</v>
      </c>
      <c r="C1903" s="16" t="s">
        <v>9672</v>
      </c>
      <c r="D1903" s="17" t="s">
        <v>87</v>
      </c>
      <c r="E1903" s="18" t="s">
        <v>41</v>
      </c>
      <c r="F1903" s="18">
        <v>0</v>
      </c>
      <c r="G1903" s="18">
        <v>2</v>
      </c>
      <c r="H1903" s="18">
        <v>1</v>
      </c>
      <c r="I1903" s="18"/>
      <c r="J1903" s="18"/>
      <c r="K1903" s="18"/>
      <c r="L1903" s="19" t="s">
        <v>10466</v>
      </c>
      <c r="M1903" s="19" t="s">
        <v>9979</v>
      </c>
      <c r="N1903" s="18" t="s">
        <v>830</v>
      </c>
      <c r="O1903" s="18">
        <v>75</v>
      </c>
      <c r="P1903" s="18" t="s">
        <v>675</v>
      </c>
      <c r="Q1903" s="18">
        <v>1</v>
      </c>
      <c r="R1903" s="18" t="s">
        <v>45</v>
      </c>
      <c r="S1903" s="37" t="s">
        <v>96</v>
      </c>
      <c r="T1903" s="37"/>
      <c r="U1903" s="37"/>
      <c r="V1903" s="37">
        <v>12.72</v>
      </c>
      <c r="W1903" s="37">
        <v>10.17</v>
      </c>
      <c r="X1903" s="18" t="s">
        <v>1658</v>
      </c>
      <c r="Y1903" s="18"/>
      <c r="Z1903" s="16">
        <v>0</v>
      </c>
      <c r="AA1903" s="16"/>
      <c r="AB1903" s="16"/>
      <c r="AC1903" s="37">
        <v>24.72</v>
      </c>
      <c r="AD1903" s="70">
        <v>26.797600000000003</v>
      </c>
      <c r="AE1903" s="70">
        <v>33.497</v>
      </c>
      <c r="AF1903" s="70">
        <v>36.176760000000002</v>
      </c>
      <c r="AG1903" s="36">
        <v>26.79</v>
      </c>
      <c r="AH1903" s="36">
        <v>33.49</v>
      </c>
      <c r="AI1903" s="36">
        <v>36.17</v>
      </c>
      <c r="AJ1903" s="40">
        <v>42419</v>
      </c>
      <c r="AK1903" s="40">
        <v>42422</v>
      </c>
      <c r="AL1903" s="22"/>
      <c r="AM1903" s="20"/>
      <c r="AN1903" s="20"/>
      <c r="AO1903" s="20" t="s">
        <v>2257</v>
      </c>
      <c r="AP1903" s="20"/>
      <c r="AQ1903" s="20"/>
      <c r="AR1903" s="22"/>
      <c r="AS1903" s="46">
        <v>42650</v>
      </c>
      <c r="AT1903" s="180"/>
    </row>
    <row r="1904" spans="1:46" ht="47.25" customHeight="1">
      <c r="A1904" s="16">
        <v>8699786270015</v>
      </c>
      <c r="B1904" s="16" t="s">
        <v>10874</v>
      </c>
      <c r="C1904" s="16" t="s">
        <v>10875</v>
      </c>
      <c r="D1904" s="17" t="s">
        <v>87</v>
      </c>
      <c r="E1904" s="18" t="s">
        <v>87</v>
      </c>
      <c r="F1904" s="18">
        <v>0</v>
      </c>
      <c r="G1904" s="18">
        <v>1</v>
      </c>
      <c r="H1904" s="18">
        <v>1</v>
      </c>
      <c r="I1904" s="18"/>
      <c r="J1904" s="18"/>
      <c r="K1904" s="18"/>
      <c r="L1904" s="19" t="s">
        <v>10876</v>
      </c>
      <c r="M1904" s="19" t="s">
        <v>2036</v>
      </c>
      <c r="N1904" s="18" t="s">
        <v>1110</v>
      </c>
      <c r="O1904" s="18">
        <v>500</v>
      </c>
      <c r="P1904" s="18" t="s">
        <v>163</v>
      </c>
      <c r="Q1904" s="18">
        <v>1</v>
      </c>
      <c r="R1904" s="18" t="s">
        <v>95</v>
      </c>
      <c r="S1904" s="37" t="s">
        <v>96</v>
      </c>
      <c r="T1904" s="18" t="s">
        <v>331</v>
      </c>
      <c r="U1904" s="38">
        <v>6.27</v>
      </c>
      <c r="V1904" s="38">
        <v>13.65</v>
      </c>
      <c r="W1904" s="38">
        <v>6.27</v>
      </c>
      <c r="X1904" s="18" t="s">
        <v>331</v>
      </c>
      <c r="Y1904" s="39"/>
      <c r="Z1904" s="16">
        <v>0</v>
      </c>
      <c r="AA1904" s="45">
        <v>16.88</v>
      </c>
      <c r="AB1904" s="36"/>
      <c r="AC1904" s="36">
        <v>16.88</v>
      </c>
      <c r="AD1904" s="38">
        <f t="shared" ref="AD1904:AD1931" si="425">IF(Z1904=2,AC1904*1.08,IF(AC1904&lt;=10,(AC1904*1.09),IF(AC1904&lt;=50,(10*1.09)+((AC1904-10)*1.08),IF(AC1904&lt;=100,(10*1.09)+((50-10)*1.08)+((AC1904-50)*1.07),IF(AC1904&lt;=200,(10*1.09)+((50-10)*1.08)+((100-50)*1.07)+((AC1904-100)*1.04),(10*1.09)+((50-10)*1.08)+((100-50)*1.07)+((200-100)*1.04)+((AC1904-200)*1.02))))))</f>
        <v>18.330400000000001</v>
      </c>
      <c r="AE1904" s="38">
        <f t="shared" ref="AE1904:AE1912" si="426">IF(Z1904=1,AD1904*1.08,IF(Z1904=2,0,IF(AC1904&lt;=100,(AD1904*1.25),IF(AC1904&lt;=200,134.5+((AC1904-100)*1.04*1.16),255.14+((AC1904-200)*1.02*1.12)))))</f>
        <v>22.913</v>
      </c>
      <c r="AF1904" s="38">
        <f t="shared" ref="AF1904:AF1912" si="427">IF(Z1904=1,0,(AE1904*1.08))</f>
        <v>24.746040000000001</v>
      </c>
      <c r="AG1904" s="36">
        <f t="shared" ref="AG1904:AG1935" si="428">TRUNC(AD1904,2)</f>
        <v>18.329999999999998</v>
      </c>
      <c r="AH1904" s="36">
        <f t="shared" ref="AH1904:AH1935" si="429">TRUNC(AE1904,2)</f>
        <v>22.91</v>
      </c>
      <c r="AI1904" s="36">
        <f t="shared" ref="AI1904:AI1935" si="430">TRUNC(AF1904,2)</f>
        <v>24.74</v>
      </c>
      <c r="AJ1904" s="40">
        <v>43146</v>
      </c>
      <c r="AK1904" s="40">
        <v>43150</v>
      </c>
      <c r="AL1904" s="17">
        <v>1</v>
      </c>
      <c r="AM1904" s="17" t="s">
        <v>10857</v>
      </c>
      <c r="AN1904" s="17"/>
      <c r="AO1904" s="20" t="s">
        <v>2257</v>
      </c>
      <c r="AP1904" s="20"/>
      <c r="AQ1904" s="20"/>
      <c r="AR1904" s="22"/>
      <c r="AS1904" s="46">
        <v>42650</v>
      </c>
      <c r="AT1904" s="175"/>
    </row>
    <row r="1905" spans="1:46" ht="47.25" customHeight="1">
      <c r="A1905" s="16">
        <v>8699545956150</v>
      </c>
      <c r="B1905" s="16" t="s">
        <v>9032</v>
      </c>
      <c r="C1905" s="16" t="s">
        <v>9033</v>
      </c>
      <c r="D1905" s="17" t="s">
        <v>87</v>
      </c>
      <c r="E1905" s="18" t="s">
        <v>87</v>
      </c>
      <c r="F1905" s="18">
        <v>6</v>
      </c>
      <c r="G1905" s="18">
        <v>2</v>
      </c>
      <c r="H1905" s="18">
        <v>1</v>
      </c>
      <c r="I1905" s="18"/>
      <c r="J1905" s="18"/>
      <c r="K1905" s="18"/>
      <c r="L1905" s="19" t="s">
        <v>9034</v>
      </c>
      <c r="M1905" s="19" t="s">
        <v>9035</v>
      </c>
      <c r="N1905" s="18" t="s">
        <v>7625</v>
      </c>
      <c r="O1905" s="18" t="s">
        <v>9036</v>
      </c>
      <c r="P1905" s="18" t="s">
        <v>163</v>
      </c>
      <c r="Q1905" s="18">
        <v>1</v>
      </c>
      <c r="R1905" s="18" t="s">
        <v>45</v>
      </c>
      <c r="S1905" s="37" t="s">
        <v>96</v>
      </c>
      <c r="T1905" s="18" t="s">
        <v>9037</v>
      </c>
      <c r="U1905" s="37">
        <v>6.79</v>
      </c>
      <c r="V1905" s="37">
        <v>6.79</v>
      </c>
      <c r="W1905" s="37">
        <v>6.79</v>
      </c>
      <c r="X1905" s="18" t="s">
        <v>9037</v>
      </c>
      <c r="Y1905" s="39" t="s">
        <v>847</v>
      </c>
      <c r="Z1905" s="16">
        <v>0</v>
      </c>
      <c r="AA1905" s="36">
        <v>10.99</v>
      </c>
      <c r="AB1905" s="36"/>
      <c r="AC1905" s="36">
        <v>12.64</v>
      </c>
      <c r="AD1905" s="70">
        <f t="shared" si="425"/>
        <v>13.751200000000001</v>
      </c>
      <c r="AE1905" s="70">
        <f t="shared" si="426"/>
        <v>17.189</v>
      </c>
      <c r="AF1905" s="70">
        <f t="shared" si="427"/>
        <v>18.564120000000003</v>
      </c>
      <c r="AG1905" s="36">
        <f t="shared" si="428"/>
        <v>13.75</v>
      </c>
      <c r="AH1905" s="36">
        <f t="shared" si="429"/>
        <v>17.18</v>
      </c>
      <c r="AI1905" s="36">
        <f t="shared" si="430"/>
        <v>18.559999999999999</v>
      </c>
      <c r="AJ1905" s="40">
        <v>42545</v>
      </c>
      <c r="AK1905" s="40">
        <v>42547</v>
      </c>
      <c r="AL1905" s="22"/>
      <c r="AM1905" s="20" t="s">
        <v>184</v>
      </c>
      <c r="AN1905" s="20"/>
      <c r="AO1905" s="20" t="s">
        <v>9571</v>
      </c>
      <c r="AP1905" s="20"/>
      <c r="AQ1905" s="20"/>
      <c r="AR1905" s="22"/>
      <c r="AS1905" s="46">
        <v>42650</v>
      </c>
      <c r="AT1905" s="175"/>
    </row>
    <row r="1906" spans="1:46" ht="47.25" customHeight="1">
      <c r="A1906" s="16">
        <v>8697930553199</v>
      </c>
      <c r="B1906" s="16" t="s">
        <v>8351</v>
      </c>
      <c r="C1906" s="16" t="s">
        <v>1548</v>
      </c>
      <c r="D1906" s="17" t="s">
        <v>38</v>
      </c>
      <c r="E1906" s="18" t="s">
        <v>38</v>
      </c>
      <c r="F1906" s="18">
        <v>0</v>
      </c>
      <c r="G1906" s="18">
        <v>1</v>
      </c>
      <c r="H1906" s="18">
        <v>1</v>
      </c>
      <c r="I1906" s="18"/>
      <c r="J1906" s="18"/>
      <c r="K1906" s="18"/>
      <c r="L1906" s="19" t="s">
        <v>4112</v>
      </c>
      <c r="M1906" s="19" t="s">
        <v>1551</v>
      </c>
      <c r="N1906" s="18" t="s">
        <v>1604</v>
      </c>
      <c r="O1906" s="18">
        <v>200</v>
      </c>
      <c r="P1906" s="18" t="s">
        <v>470</v>
      </c>
      <c r="Q1906" s="18">
        <v>60</v>
      </c>
      <c r="R1906" s="18" t="s">
        <v>45</v>
      </c>
      <c r="S1906" s="37" t="s">
        <v>46</v>
      </c>
      <c r="T1906" s="18" t="s">
        <v>557</v>
      </c>
      <c r="U1906" s="37">
        <v>18.62</v>
      </c>
      <c r="V1906" s="37">
        <v>18.62</v>
      </c>
      <c r="W1906" s="37">
        <v>11.1</v>
      </c>
      <c r="X1906" s="18" t="s">
        <v>557</v>
      </c>
      <c r="Y1906" s="39"/>
      <c r="Z1906" s="16">
        <v>0</v>
      </c>
      <c r="AA1906" s="36">
        <v>23.48</v>
      </c>
      <c r="AB1906" s="36"/>
      <c r="AC1906" s="36">
        <v>23.48</v>
      </c>
      <c r="AD1906" s="70">
        <f t="shared" si="425"/>
        <v>25.458400000000001</v>
      </c>
      <c r="AE1906" s="70">
        <f t="shared" si="426"/>
        <v>31.823</v>
      </c>
      <c r="AF1906" s="70">
        <f t="shared" si="427"/>
        <v>34.368840000000006</v>
      </c>
      <c r="AG1906" s="36">
        <f t="shared" si="428"/>
        <v>25.45</v>
      </c>
      <c r="AH1906" s="36">
        <f t="shared" si="429"/>
        <v>31.82</v>
      </c>
      <c r="AI1906" s="36">
        <f t="shared" si="430"/>
        <v>34.36</v>
      </c>
      <c r="AJ1906" s="40">
        <v>42419</v>
      </c>
      <c r="AK1906" s="40">
        <v>42422</v>
      </c>
      <c r="AL1906" s="22"/>
      <c r="AM1906" s="20" t="s">
        <v>184</v>
      </c>
      <c r="AN1906" s="20"/>
      <c r="AO1906" s="20" t="s">
        <v>9571</v>
      </c>
      <c r="AP1906" s="20"/>
      <c r="AQ1906" s="20"/>
      <c r="AR1906" s="22"/>
      <c r="AS1906" s="46">
        <v>42650</v>
      </c>
      <c r="AT1906" s="176"/>
    </row>
    <row r="1907" spans="1:46" ht="47.25" customHeight="1">
      <c r="A1907" s="16">
        <v>8697930553212</v>
      </c>
      <c r="B1907" s="16" t="s">
        <v>8351</v>
      </c>
      <c r="C1907" s="16" t="s">
        <v>1548</v>
      </c>
      <c r="D1907" s="17" t="s">
        <v>38</v>
      </c>
      <c r="E1907" s="18" t="s">
        <v>38</v>
      </c>
      <c r="F1907" s="18">
        <v>0</v>
      </c>
      <c r="G1907" s="18">
        <v>1</v>
      </c>
      <c r="H1907" s="18">
        <v>1</v>
      </c>
      <c r="I1907" s="18"/>
      <c r="J1907" s="18"/>
      <c r="K1907" s="18"/>
      <c r="L1907" s="19" t="s">
        <v>4113</v>
      </c>
      <c r="M1907" s="19" t="s">
        <v>1551</v>
      </c>
      <c r="N1907" s="18" t="s">
        <v>1604</v>
      </c>
      <c r="O1907" s="18">
        <v>400</v>
      </c>
      <c r="P1907" s="18" t="s">
        <v>470</v>
      </c>
      <c r="Q1907" s="18">
        <v>60</v>
      </c>
      <c r="R1907" s="18" t="s">
        <v>45</v>
      </c>
      <c r="S1907" s="37" t="s">
        <v>46</v>
      </c>
      <c r="T1907" s="18" t="s">
        <v>238</v>
      </c>
      <c r="U1907" s="37">
        <v>32.76</v>
      </c>
      <c r="V1907" s="37">
        <v>32.76</v>
      </c>
      <c r="W1907" s="37">
        <v>19.649999999999999</v>
      </c>
      <c r="X1907" s="18" t="s">
        <v>238</v>
      </c>
      <c r="Y1907" s="39"/>
      <c r="Z1907" s="16">
        <v>0</v>
      </c>
      <c r="AA1907" s="36">
        <v>41.57</v>
      </c>
      <c r="AB1907" s="36"/>
      <c r="AC1907" s="36">
        <v>41.57</v>
      </c>
      <c r="AD1907" s="70">
        <f t="shared" si="425"/>
        <v>44.995600000000003</v>
      </c>
      <c r="AE1907" s="70">
        <f t="shared" si="426"/>
        <v>56.244500000000002</v>
      </c>
      <c r="AF1907" s="70">
        <f t="shared" si="427"/>
        <v>60.744060000000005</v>
      </c>
      <c r="AG1907" s="36">
        <f t="shared" si="428"/>
        <v>44.99</v>
      </c>
      <c r="AH1907" s="36">
        <f t="shared" si="429"/>
        <v>56.24</v>
      </c>
      <c r="AI1907" s="36">
        <f t="shared" si="430"/>
        <v>60.74</v>
      </c>
      <c r="AJ1907" s="40">
        <v>42419</v>
      </c>
      <c r="AK1907" s="40">
        <v>42422</v>
      </c>
      <c r="AL1907" s="22"/>
      <c r="AM1907" s="20" t="s">
        <v>184</v>
      </c>
      <c r="AN1907" s="20"/>
      <c r="AO1907" s="20" t="s">
        <v>9369</v>
      </c>
      <c r="AP1907" s="20"/>
      <c r="AQ1907" s="20"/>
      <c r="AR1907" s="22"/>
      <c r="AS1907" s="46">
        <v>42650</v>
      </c>
      <c r="AT1907" s="173"/>
    </row>
    <row r="1908" spans="1:46" ht="47.25" customHeight="1">
      <c r="A1908" s="16">
        <v>8699504120400</v>
      </c>
      <c r="B1908" s="16" t="s">
        <v>9849</v>
      </c>
      <c r="C1908" s="16" t="s">
        <v>9850</v>
      </c>
      <c r="D1908" s="17" t="s">
        <v>87</v>
      </c>
      <c r="E1908" s="18" t="s">
        <v>41</v>
      </c>
      <c r="F1908" s="18">
        <v>4</v>
      </c>
      <c r="G1908" s="18">
        <v>1</v>
      </c>
      <c r="H1908" s="18">
        <v>2</v>
      </c>
      <c r="I1908" s="18"/>
      <c r="J1908" s="18"/>
      <c r="K1908" s="18"/>
      <c r="L1908" s="19" t="s">
        <v>9851</v>
      </c>
      <c r="M1908" s="19" t="s">
        <v>9852</v>
      </c>
      <c r="N1908" s="18" t="s">
        <v>1004</v>
      </c>
      <c r="O1908" s="18">
        <v>0.125</v>
      </c>
      <c r="P1908" s="18" t="s">
        <v>163</v>
      </c>
      <c r="Q1908" s="18">
        <v>20</v>
      </c>
      <c r="R1908" s="18" t="s">
        <v>45</v>
      </c>
      <c r="S1908" s="37" t="s">
        <v>46</v>
      </c>
      <c r="T1908" s="18" t="s">
        <v>53</v>
      </c>
      <c r="U1908" s="38">
        <v>1.07</v>
      </c>
      <c r="V1908" s="38">
        <v>1.07</v>
      </c>
      <c r="W1908" s="38">
        <v>0</v>
      </c>
      <c r="X1908" s="18" t="s">
        <v>53</v>
      </c>
      <c r="Y1908" s="39"/>
      <c r="Z1908" s="16">
        <v>0</v>
      </c>
      <c r="AA1908" s="36">
        <v>2.5</v>
      </c>
      <c r="AB1908" s="36"/>
      <c r="AC1908" s="36">
        <v>2.5</v>
      </c>
      <c r="AD1908" s="38">
        <f t="shared" si="425"/>
        <v>2.7250000000000001</v>
      </c>
      <c r="AE1908" s="38">
        <f t="shared" si="426"/>
        <v>3.40625</v>
      </c>
      <c r="AF1908" s="38">
        <f t="shared" si="427"/>
        <v>3.6787500000000004</v>
      </c>
      <c r="AG1908" s="36">
        <f t="shared" si="428"/>
        <v>2.72</v>
      </c>
      <c r="AH1908" s="36">
        <f t="shared" si="429"/>
        <v>3.4</v>
      </c>
      <c r="AI1908" s="36">
        <f t="shared" si="430"/>
        <v>3.67</v>
      </c>
      <c r="AJ1908" s="40">
        <v>42783</v>
      </c>
      <c r="AK1908" s="40">
        <v>42786</v>
      </c>
      <c r="AL1908" s="17"/>
      <c r="AM1908" s="20" t="s">
        <v>5185</v>
      </c>
      <c r="AN1908" s="20"/>
      <c r="AO1908" s="20" t="s">
        <v>2956</v>
      </c>
      <c r="AP1908" s="20"/>
      <c r="AQ1908" s="20"/>
      <c r="AR1908" s="22"/>
      <c r="AS1908" s="46">
        <v>42650</v>
      </c>
      <c r="AT1908" s="175"/>
    </row>
    <row r="1909" spans="1:46" ht="47.25" customHeight="1">
      <c r="A1909" s="16">
        <v>8699523010461</v>
      </c>
      <c r="B1909" s="16" t="s">
        <v>8475</v>
      </c>
      <c r="C1909" s="16" t="s">
        <v>8476</v>
      </c>
      <c r="D1909" s="17" t="s">
        <v>38</v>
      </c>
      <c r="E1909" s="18" t="s">
        <v>38</v>
      </c>
      <c r="F1909" s="18">
        <v>3</v>
      </c>
      <c r="G1909" s="18">
        <v>1</v>
      </c>
      <c r="H1909" s="18">
        <v>2</v>
      </c>
      <c r="I1909" s="18"/>
      <c r="J1909" s="18"/>
      <c r="K1909" s="18"/>
      <c r="L1909" s="19" t="s">
        <v>9947</v>
      </c>
      <c r="M1909" s="19" t="s">
        <v>931</v>
      </c>
      <c r="N1909" s="18" t="s">
        <v>2138</v>
      </c>
      <c r="O1909" s="18">
        <v>15</v>
      </c>
      <c r="P1909" s="18" t="s">
        <v>163</v>
      </c>
      <c r="Q1909" s="18">
        <v>10</v>
      </c>
      <c r="R1909" s="18" t="s">
        <v>45</v>
      </c>
      <c r="S1909" s="37" t="s">
        <v>46</v>
      </c>
      <c r="T1909" s="18" t="s">
        <v>53</v>
      </c>
      <c r="U1909" s="37">
        <v>1.81</v>
      </c>
      <c r="V1909" s="37">
        <v>1.81</v>
      </c>
      <c r="W1909" s="37">
        <v>0</v>
      </c>
      <c r="X1909" s="18" t="s">
        <v>53</v>
      </c>
      <c r="Y1909" s="39"/>
      <c r="Z1909" s="16">
        <v>0</v>
      </c>
      <c r="AA1909" s="36">
        <v>3.83</v>
      </c>
      <c r="AB1909" s="36"/>
      <c r="AC1909" s="36">
        <v>3.83</v>
      </c>
      <c r="AD1909" s="70">
        <f t="shared" si="425"/>
        <v>4.1747000000000005</v>
      </c>
      <c r="AE1909" s="70">
        <f t="shared" si="426"/>
        <v>5.2183750000000009</v>
      </c>
      <c r="AF1909" s="70">
        <f t="shared" si="427"/>
        <v>5.6358450000000015</v>
      </c>
      <c r="AG1909" s="36">
        <f t="shared" si="428"/>
        <v>4.17</v>
      </c>
      <c r="AH1909" s="36">
        <f t="shared" si="429"/>
        <v>5.21</v>
      </c>
      <c r="AI1909" s="36">
        <f t="shared" si="430"/>
        <v>5.63</v>
      </c>
      <c r="AJ1909" s="40">
        <v>42447</v>
      </c>
      <c r="AK1909" s="40">
        <v>42451</v>
      </c>
      <c r="AL1909" s="22"/>
      <c r="AM1909" s="20" t="s">
        <v>2123</v>
      </c>
      <c r="AN1909" s="20"/>
      <c r="AO1909" s="20" t="s">
        <v>272</v>
      </c>
      <c r="AP1909" s="20"/>
      <c r="AQ1909" s="20"/>
      <c r="AR1909" s="22"/>
      <c r="AS1909" s="46">
        <v>42650</v>
      </c>
      <c r="AT1909" s="173"/>
    </row>
    <row r="1910" spans="1:46" ht="47.25" customHeight="1">
      <c r="A1910" s="16">
        <v>8699523010478</v>
      </c>
      <c r="B1910" s="16" t="s">
        <v>8475</v>
      </c>
      <c r="C1910" s="16" t="s">
        <v>8476</v>
      </c>
      <c r="D1910" s="17" t="s">
        <v>38</v>
      </c>
      <c r="E1910" s="18" t="s">
        <v>38</v>
      </c>
      <c r="F1910" s="18">
        <v>0</v>
      </c>
      <c r="G1910" s="18">
        <v>1</v>
      </c>
      <c r="H1910" s="18">
        <v>1</v>
      </c>
      <c r="I1910" s="18"/>
      <c r="J1910" s="18"/>
      <c r="K1910" s="18"/>
      <c r="L1910" s="19" t="s">
        <v>9949</v>
      </c>
      <c r="M1910" s="19" t="s">
        <v>931</v>
      </c>
      <c r="N1910" s="18" t="s">
        <v>2138</v>
      </c>
      <c r="O1910" s="18">
        <v>15</v>
      </c>
      <c r="P1910" s="18" t="s">
        <v>163</v>
      </c>
      <c r="Q1910" s="18">
        <v>30</v>
      </c>
      <c r="R1910" s="18" t="s">
        <v>45</v>
      </c>
      <c r="S1910" s="37" t="s">
        <v>46</v>
      </c>
      <c r="T1910" s="18" t="s">
        <v>222</v>
      </c>
      <c r="U1910" s="37">
        <v>6.29</v>
      </c>
      <c r="V1910" s="37">
        <v>6.29</v>
      </c>
      <c r="W1910" s="37">
        <v>3.77</v>
      </c>
      <c r="X1910" s="18" t="s">
        <v>222</v>
      </c>
      <c r="Y1910" s="39"/>
      <c r="Z1910" s="16">
        <v>0</v>
      </c>
      <c r="AA1910" s="36">
        <v>7.96</v>
      </c>
      <c r="AB1910" s="36"/>
      <c r="AC1910" s="36">
        <v>7.96</v>
      </c>
      <c r="AD1910" s="70">
        <f t="shared" si="425"/>
        <v>8.676400000000001</v>
      </c>
      <c r="AE1910" s="70">
        <f t="shared" si="426"/>
        <v>10.845500000000001</v>
      </c>
      <c r="AF1910" s="70">
        <f t="shared" si="427"/>
        <v>11.713140000000003</v>
      </c>
      <c r="AG1910" s="36">
        <f t="shared" si="428"/>
        <v>8.67</v>
      </c>
      <c r="AH1910" s="36">
        <f t="shared" si="429"/>
        <v>10.84</v>
      </c>
      <c r="AI1910" s="36">
        <f t="shared" si="430"/>
        <v>11.71</v>
      </c>
      <c r="AJ1910" s="40">
        <v>42419</v>
      </c>
      <c r="AK1910" s="40">
        <v>42422</v>
      </c>
      <c r="AL1910" s="22"/>
      <c r="AM1910" s="20" t="s">
        <v>2123</v>
      </c>
      <c r="AN1910" s="20"/>
      <c r="AO1910" s="20" t="s">
        <v>9571</v>
      </c>
      <c r="AP1910" s="20"/>
      <c r="AQ1910" s="20"/>
      <c r="AR1910" s="22"/>
      <c r="AS1910" s="46">
        <v>42650</v>
      </c>
      <c r="AT1910" s="173"/>
    </row>
    <row r="1911" spans="1:46" ht="47.25" customHeight="1">
      <c r="A1911" s="16">
        <v>8699523700010</v>
      </c>
      <c r="B1911" s="16" t="s">
        <v>3340</v>
      </c>
      <c r="C1911" s="16" t="s">
        <v>3341</v>
      </c>
      <c r="D1911" s="17" t="s">
        <v>38</v>
      </c>
      <c r="E1911" s="18" t="s">
        <v>41</v>
      </c>
      <c r="F1911" s="18">
        <v>4</v>
      </c>
      <c r="G1911" s="18">
        <v>1</v>
      </c>
      <c r="H1911" s="18">
        <v>2</v>
      </c>
      <c r="I1911" s="18"/>
      <c r="J1911" s="18"/>
      <c r="K1911" s="18"/>
      <c r="L1911" s="19" t="s">
        <v>1694</v>
      </c>
      <c r="M1911" s="19" t="s">
        <v>1695</v>
      </c>
      <c r="N1911" s="18" t="s">
        <v>2138</v>
      </c>
      <c r="O1911" s="18" t="s">
        <v>3342</v>
      </c>
      <c r="P1911" s="18" t="s">
        <v>163</v>
      </c>
      <c r="Q1911" s="18">
        <v>100</v>
      </c>
      <c r="R1911" s="18" t="s">
        <v>45</v>
      </c>
      <c r="S1911" s="37" t="s">
        <v>46</v>
      </c>
      <c r="T1911" s="18" t="s">
        <v>53</v>
      </c>
      <c r="U1911" s="38">
        <v>2.16</v>
      </c>
      <c r="V1911" s="38">
        <v>2.16</v>
      </c>
      <c r="W1911" s="38">
        <v>0</v>
      </c>
      <c r="X1911" s="18" t="s">
        <v>53</v>
      </c>
      <c r="Y1911" s="39"/>
      <c r="Z1911" s="16">
        <v>0</v>
      </c>
      <c r="AA1911" s="45">
        <v>4.57</v>
      </c>
      <c r="AB1911" s="36"/>
      <c r="AC1911" s="36">
        <v>4.57</v>
      </c>
      <c r="AD1911" s="38">
        <f t="shared" si="425"/>
        <v>4.9813000000000009</v>
      </c>
      <c r="AE1911" s="38">
        <f t="shared" si="426"/>
        <v>6.2266250000000012</v>
      </c>
      <c r="AF1911" s="38">
        <f t="shared" si="427"/>
        <v>6.7247550000000018</v>
      </c>
      <c r="AG1911" s="36">
        <f t="shared" si="428"/>
        <v>4.9800000000000004</v>
      </c>
      <c r="AH1911" s="36">
        <f t="shared" si="429"/>
        <v>6.22</v>
      </c>
      <c r="AI1911" s="36">
        <f t="shared" si="430"/>
        <v>6.72</v>
      </c>
      <c r="AJ1911" s="40">
        <v>42727</v>
      </c>
      <c r="AK1911" s="40">
        <v>42729</v>
      </c>
      <c r="AL1911" s="18"/>
      <c r="AM1911" s="20" t="s">
        <v>184</v>
      </c>
      <c r="AN1911" s="20"/>
      <c r="AO1911" s="20" t="s">
        <v>9576</v>
      </c>
      <c r="AP1911" s="20"/>
      <c r="AQ1911" s="20"/>
      <c r="AR1911" s="22"/>
      <c r="AS1911" s="46">
        <v>42650</v>
      </c>
      <c r="AT1911" s="173"/>
    </row>
    <row r="1912" spans="1:46" ht="47.25" customHeight="1">
      <c r="A1912" s="16">
        <v>8699788120134</v>
      </c>
      <c r="B1912" s="16" t="s">
        <v>580</v>
      </c>
      <c r="C1912" s="16" t="s">
        <v>789</v>
      </c>
      <c r="D1912" s="17" t="s">
        <v>323</v>
      </c>
      <c r="E1912" s="17" t="s">
        <v>323</v>
      </c>
      <c r="F1912" s="18">
        <v>3</v>
      </c>
      <c r="G1912" s="18">
        <v>2</v>
      </c>
      <c r="H1912" s="18">
        <v>2</v>
      </c>
      <c r="I1912" s="18"/>
      <c r="J1912" s="18"/>
      <c r="K1912" s="18"/>
      <c r="L1912" s="19" t="s">
        <v>11247</v>
      </c>
      <c r="M1912" s="19" t="s">
        <v>1232</v>
      </c>
      <c r="N1912" s="18" t="s">
        <v>4851</v>
      </c>
      <c r="O1912" s="18" t="s">
        <v>11248</v>
      </c>
      <c r="P1912" s="18" t="s">
        <v>163</v>
      </c>
      <c r="Q1912" s="18">
        <v>20</v>
      </c>
      <c r="R1912" s="45" t="s">
        <v>3928</v>
      </c>
      <c r="S1912" s="37" t="s">
        <v>46</v>
      </c>
      <c r="T1912" s="18" t="s">
        <v>53</v>
      </c>
      <c r="U1912" s="38">
        <v>0.98</v>
      </c>
      <c r="V1912" s="38">
        <v>0.98</v>
      </c>
      <c r="W1912" s="38">
        <v>0</v>
      </c>
      <c r="X1912" s="18" t="s">
        <v>53</v>
      </c>
      <c r="Y1912" s="39"/>
      <c r="Z1912" s="16">
        <v>0</v>
      </c>
      <c r="AA1912" s="36">
        <v>2.67</v>
      </c>
      <c r="AB1912" s="36"/>
      <c r="AC1912" s="36">
        <v>2.67</v>
      </c>
      <c r="AD1912" s="38">
        <f t="shared" si="425"/>
        <v>2.9103000000000003</v>
      </c>
      <c r="AE1912" s="38">
        <f t="shared" si="426"/>
        <v>3.6378750000000002</v>
      </c>
      <c r="AF1912" s="38">
        <f t="shared" si="427"/>
        <v>3.9289050000000003</v>
      </c>
      <c r="AG1912" s="36">
        <f t="shared" si="428"/>
        <v>2.91</v>
      </c>
      <c r="AH1912" s="36">
        <f t="shared" si="429"/>
        <v>3.63</v>
      </c>
      <c r="AI1912" s="36">
        <f t="shared" si="430"/>
        <v>3.92</v>
      </c>
      <c r="AJ1912" s="40">
        <v>43245</v>
      </c>
      <c r="AK1912" s="40">
        <v>43251</v>
      </c>
      <c r="AL1912" s="17">
        <v>1</v>
      </c>
      <c r="AM1912" s="17" t="s">
        <v>10882</v>
      </c>
      <c r="AN1912" s="17"/>
      <c r="AO1912" s="20" t="s">
        <v>9571</v>
      </c>
      <c r="AP1912" s="20"/>
      <c r="AQ1912" s="20"/>
      <c r="AR1912" s="22"/>
      <c r="AS1912" s="46">
        <v>42650</v>
      </c>
      <c r="AT1912" s="173"/>
    </row>
    <row r="1913" spans="1:46" ht="47.25" customHeight="1">
      <c r="A1913" s="16">
        <v>8699262097525</v>
      </c>
      <c r="B1913" s="16" t="s">
        <v>6471</v>
      </c>
      <c r="C1913" s="16" t="s">
        <v>6472</v>
      </c>
      <c r="D1913" s="17" t="s">
        <v>323</v>
      </c>
      <c r="E1913" s="18" t="s">
        <v>295</v>
      </c>
      <c r="F1913" s="18">
        <v>0</v>
      </c>
      <c r="G1913" s="73" t="s">
        <v>2260</v>
      </c>
      <c r="H1913" s="18">
        <v>1</v>
      </c>
      <c r="I1913" s="18"/>
      <c r="J1913" s="18"/>
      <c r="K1913" s="18"/>
      <c r="L1913" s="19" t="s">
        <v>4439</v>
      </c>
      <c r="M1913" s="19" t="s">
        <v>4440</v>
      </c>
      <c r="N1913" s="18" t="s">
        <v>2465</v>
      </c>
      <c r="O1913" s="18">
        <v>10</v>
      </c>
      <c r="P1913" s="18" t="s">
        <v>163</v>
      </c>
      <c r="Q1913" s="18">
        <v>100</v>
      </c>
      <c r="R1913" s="18" t="s">
        <v>95</v>
      </c>
      <c r="S1913" s="37" t="s">
        <v>46</v>
      </c>
      <c r="T1913" s="18" t="s">
        <v>4626</v>
      </c>
      <c r="U1913" s="38">
        <v>172.94</v>
      </c>
      <c r="V1913" s="38">
        <v>172.94</v>
      </c>
      <c r="W1913" s="38">
        <v>138.35</v>
      </c>
      <c r="X1913" s="18" t="s">
        <v>4626</v>
      </c>
      <c r="Y1913" s="39"/>
      <c r="Z1913" s="16">
        <v>0</v>
      </c>
      <c r="AA1913" s="36">
        <v>94.94</v>
      </c>
      <c r="AB1913" s="36"/>
      <c r="AC1913" s="36">
        <v>94.94</v>
      </c>
      <c r="AD1913" s="38">
        <f t="shared" si="425"/>
        <v>102.1858</v>
      </c>
      <c r="AE1913" s="38">
        <f>IF(Z1913=1,AD1913*1.08,IF(Z1913=4,AD1913*1.08,IF(Z1913=2,0,IF(AC1913&lt;=100,(AD1913*1.25),IF(AC1913&lt;=200,134.5+((AC1913-100)*1.04*1.16),255.14+((AC1913-200)*1.02*1.12))))))</f>
        <v>127.73224999999999</v>
      </c>
      <c r="AF1913" s="38">
        <f>IF(Z1913=1,0,IF(Z1913=4,0,(AE1913*1.08)))</f>
        <v>137.95083</v>
      </c>
      <c r="AG1913" s="36">
        <f t="shared" si="428"/>
        <v>102.18</v>
      </c>
      <c r="AH1913" s="36">
        <f t="shared" si="429"/>
        <v>127.73</v>
      </c>
      <c r="AI1913" s="36">
        <f t="shared" si="430"/>
        <v>137.94999999999999</v>
      </c>
      <c r="AJ1913" s="40">
        <v>43146</v>
      </c>
      <c r="AK1913" s="40">
        <v>43150</v>
      </c>
      <c r="AL1913" s="17"/>
      <c r="AM1913" s="36" t="s">
        <v>3754</v>
      </c>
      <c r="AN1913" s="41"/>
      <c r="AO1913" s="20" t="s">
        <v>9527</v>
      </c>
      <c r="AP1913" s="20"/>
      <c r="AQ1913" s="20"/>
      <c r="AR1913" s="22"/>
      <c r="AS1913" s="46">
        <v>42650</v>
      </c>
      <c r="AT1913" s="173"/>
    </row>
    <row r="1914" spans="1:46" ht="47.25" customHeight="1">
      <c r="A1914" s="16">
        <v>8699262090564</v>
      </c>
      <c r="B1914" s="16" t="s">
        <v>6471</v>
      </c>
      <c r="C1914" s="16" t="s">
        <v>6472</v>
      </c>
      <c r="D1914" s="17" t="s">
        <v>323</v>
      </c>
      <c r="E1914" s="18" t="s">
        <v>295</v>
      </c>
      <c r="F1914" s="18">
        <v>0</v>
      </c>
      <c r="G1914" s="18">
        <v>1</v>
      </c>
      <c r="H1914" s="18">
        <v>1</v>
      </c>
      <c r="I1914" s="18"/>
      <c r="J1914" s="18"/>
      <c r="K1914" s="18"/>
      <c r="L1914" s="19" t="s">
        <v>4438</v>
      </c>
      <c r="M1914" s="19" t="s">
        <v>152</v>
      </c>
      <c r="N1914" s="18" t="s">
        <v>2465</v>
      </c>
      <c r="O1914" s="18">
        <v>10</v>
      </c>
      <c r="P1914" s="18" t="s">
        <v>163</v>
      </c>
      <c r="Q1914" s="18">
        <v>28</v>
      </c>
      <c r="R1914" s="18" t="s">
        <v>95</v>
      </c>
      <c r="S1914" s="37" t="s">
        <v>46</v>
      </c>
      <c r="T1914" s="18" t="s">
        <v>165</v>
      </c>
      <c r="U1914" s="38">
        <v>38.409999999999997</v>
      </c>
      <c r="V1914" s="38">
        <v>38.409999999999997</v>
      </c>
      <c r="W1914" s="38">
        <v>30.72</v>
      </c>
      <c r="X1914" s="18" t="s">
        <v>165</v>
      </c>
      <c r="Y1914" s="39"/>
      <c r="Z1914" s="16">
        <v>0</v>
      </c>
      <c r="AA1914" s="36">
        <v>28.15</v>
      </c>
      <c r="AB1914" s="36"/>
      <c r="AC1914" s="36">
        <v>28.15</v>
      </c>
      <c r="AD1914" s="38">
        <f t="shared" si="425"/>
        <v>30.502000000000002</v>
      </c>
      <c r="AE1914" s="38">
        <f>IF(Z1914=1,AD1914*1.08,IF(Z1914=4,AD1914*1.08,IF(Z1914=2,0,IF(AC1914&lt;=100,(AD1914*1.25),IF(AC1914&lt;=200,134.5+((AC1914-100)*1.04*1.16),255.14+((AC1914-200)*1.02*1.12))))))</f>
        <v>38.127500000000005</v>
      </c>
      <c r="AF1914" s="38">
        <f>IF(Z1914=1,0,IF(Z1914=4,0,(AE1914*1.08)))</f>
        <v>41.177700000000009</v>
      </c>
      <c r="AG1914" s="36">
        <f t="shared" si="428"/>
        <v>30.5</v>
      </c>
      <c r="AH1914" s="36">
        <f t="shared" si="429"/>
        <v>38.119999999999997</v>
      </c>
      <c r="AI1914" s="36">
        <f t="shared" si="430"/>
        <v>41.17</v>
      </c>
      <c r="AJ1914" s="40">
        <v>43146</v>
      </c>
      <c r="AK1914" s="40">
        <v>43150</v>
      </c>
      <c r="AL1914" s="17"/>
      <c r="AM1914" s="36" t="s">
        <v>3754</v>
      </c>
      <c r="AN1914" s="41"/>
      <c r="AO1914" s="20" t="s">
        <v>2070</v>
      </c>
      <c r="AP1914" s="20"/>
      <c r="AQ1914" s="20"/>
      <c r="AR1914" s="22"/>
      <c r="AS1914" s="46">
        <v>42650</v>
      </c>
      <c r="AT1914" s="173"/>
    </row>
    <row r="1915" spans="1:46" ht="47.25" customHeight="1">
      <c r="A1915" s="16">
        <v>8699262097518</v>
      </c>
      <c r="B1915" s="16" t="s">
        <v>6471</v>
      </c>
      <c r="C1915" s="16" t="s">
        <v>6472</v>
      </c>
      <c r="D1915" s="17" t="s">
        <v>38</v>
      </c>
      <c r="E1915" s="18" t="s">
        <v>41</v>
      </c>
      <c r="F1915" s="18">
        <v>0</v>
      </c>
      <c r="G1915" s="73" t="s">
        <v>2260</v>
      </c>
      <c r="H1915" s="18">
        <v>1</v>
      </c>
      <c r="I1915" s="18"/>
      <c r="J1915" s="18"/>
      <c r="K1915" s="18"/>
      <c r="L1915" s="19" t="s">
        <v>4590</v>
      </c>
      <c r="M1915" s="19" t="s">
        <v>152</v>
      </c>
      <c r="N1915" s="18" t="s">
        <v>2465</v>
      </c>
      <c r="O1915" s="18">
        <v>10</v>
      </c>
      <c r="P1915" s="18" t="s">
        <v>163</v>
      </c>
      <c r="Q1915" s="18">
        <v>50</v>
      </c>
      <c r="R1915" s="18" t="s">
        <v>45</v>
      </c>
      <c r="S1915" s="37" t="s">
        <v>46</v>
      </c>
      <c r="T1915" s="18" t="s">
        <v>165</v>
      </c>
      <c r="U1915" s="37">
        <v>68.59</v>
      </c>
      <c r="V1915" s="37">
        <v>68.59</v>
      </c>
      <c r="W1915" s="37">
        <v>54.87</v>
      </c>
      <c r="X1915" s="18" t="s">
        <v>165</v>
      </c>
      <c r="Y1915" s="39"/>
      <c r="Z1915" s="16">
        <v>0</v>
      </c>
      <c r="AA1915" s="36">
        <v>68.569999999999993</v>
      </c>
      <c r="AB1915" s="36"/>
      <c r="AC1915" s="36">
        <v>68.569999999999993</v>
      </c>
      <c r="AD1915" s="70">
        <f t="shared" si="425"/>
        <v>73.969899999999996</v>
      </c>
      <c r="AE1915" s="70">
        <f>IF(Z1915=1,AD1915*1.08,IF(Z1915=2,0,IF(AC1915&lt;=100,(AD1915*1.25),IF(AC1915&lt;=200,134.5+((AC1915-100)*1.04*1.16),255.14+((AC1915-200)*1.02*1.12)))))</f>
        <v>92.462374999999994</v>
      </c>
      <c r="AF1915" s="70">
        <f>IF(Z1915=1,0,(AE1915*1.08))</f>
        <v>99.859364999999997</v>
      </c>
      <c r="AG1915" s="36">
        <f t="shared" si="428"/>
        <v>73.959999999999994</v>
      </c>
      <c r="AH1915" s="36">
        <f t="shared" si="429"/>
        <v>92.46</v>
      </c>
      <c r="AI1915" s="36">
        <f t="shared" si="430"/>
        <v>99.85</v>
      </c>
      <c r="AJ1915" s="40">
        <v>42545</v>
      </c>
      <c r="AK1915" s="40">
        <v>42547</v>
      </c>
      <c r="AL1915" s="22"/>
      <c r="AM1915" s="20" t="s">
        <v>184</v>
      </c>
      <c r="AN1915" s="20"/>
      <c r="AO1915" s="20" t="s">
        <v>7610</v>
      </c>
      <c r="AP1915" s="20"/>
      <c r="AQ1915" s="20"/>
      <c r="AR1915" s="22"/>
      <c r="AS1915" s="46">
        <v>42650</v>
      </c>
      <c r="AT1915" s="176"/>
    </row>
    <row r="1916" spans="1:46" ht="47.25" customHeight="1">
      <c r="A1916" s="16">
        <v>8699262097556</v>
      </c>
      <c r="B1916" s="16" t="s">
        <v>6471</v>
      </c>
      <c r="C1916" s="16" t="s">
        <v>6472</v>
      </c>
      <c r="D1916" s="17" t="s">
        <v>323</v>
      </c>
      <c r="E1916" s="18" t="s">
        <v>295</v>
      </c>
      <c r="F1916" s="18">
        <v>0</v>
      </c>
      <c r="G1916" s="18">
        <v>1</v>
      </c>
      <c r="H1916" s="18">
        <v>1</v>
      </c>
      <c r="I1916" s="18"/>
      <c r="J1916" s="18"/>
      <c r="K1916" s="18"/>
      <c r="L1916" s="19" t="s">
        <v>4437</v>
      </c>
      <c r="M1916" s="19" t="s">
        <v>152</v>
      </c>
      <c r="N1916" s="18" t="s">
        <v>2465</v>
      </c>
      <c r="O1916" s="18">
        <v>20</v>
      </c>
      <c r="P1916" s="18" t="s">
        <v>163</v>
      </c>
      <c r="Q1916" s="18">
        <v>28</v>
      </c>
      <c r="R1916" s="18" t="s">
        <v>95</v>
      </c>
      <c r="S1916" s="37" t="s">
        <v>46</v>
      </c>
      <c r="T1916" s="18" t="s">
        <v>222</v>
      </c>
      <c r="U1916" s="38">
        <v>20.6</v>
      </c>
      <c r="V1916" s="38">
        <v>22.83</v>
      </c>
      <c r="W1916" s="38">
        <v>18.260000000000002</v>
      </c>
      <c r="X1916" s="18" t="s">
        <v>222</v>
      </c>
      <c r="Y1916" s="39"/>
      <c r="Z1916" s="16">
        <v>0</v>
      </c>
      <c r="AA1916" s="36">
        <v>49.15</v>
      </c>
      <c r="AB1916" s="36"/>
      <c r="AC1916" s="36">
        <v>49.15</v>
      </c>
      <c r="AD1916" s="38">
        <f t="shared" si="425"/>
        <v>53.182000000000002</v>
      </c>
      <c r="AE1916" s="38">
        <f>IF(Z1916=1,AD1916*1.08,IF(Z1916=4,AD1916*1.08,IF(Z1916=2,0,IF(AC1916&lt;=100,(AD1916*1.25),IF(AC1916&lt;=200,134.5+((AC1916-100)*1.04*1.16),255.14+((AC1916-200)*1.02*1.12))))))</f>
        <v>66.477500000000006</v>
      </c>
      <c r="AF1916" s="38">
        <f>IF(Z1916=1,0,IF(Z1916=4,0,(AE1916*1.08)))</f>
        <v>71.795700000000011</v>
      </c>
      <c r="AG1916" s="36">
        <f t="shared" si="428"/>
        <v>53.18</v>
      </c>
      <c r="AH1916" s="36">
        <f t="shared" si="429"/>
        <v>66.47</v>
      </c>
      <c r="AI1916" s="36">
        <f t="shared" si="430"/>
        <v>71.790000000000006</v>
      </c>
      <c r="AJ1916" s="40">
        <v>43448</v>
      </c>
      <c r="AK1916" s="40">
        <v>43452</v>
      </c>
      <c r="AL1916" s="17"/>
      <c r="AM1916" s="36" t="s">
        <v>3754</v>
      </c>
      <c r="AN1916" s="20"/>
      <c r="AO1916" s="20" t="s">
        <v>1306</v>
      </c>
      <c r="AP1916" s="20"/>
      <c r="AQ1916" s="20"/>
      <c r="AR1916" s="22"/>
      <c r="AS1916" s="46">
        <v>42650</v>
      </c>
      <c r="AT1916" s="173"/>
    </row>
    <row r="1917" spans="1:46" ht="47.25" customHeight="1">
      <c r="A1917" s="16">
        <v>8699262090304</v>
      </c>
      <c r="B1917" s="16" t="s">
        <v>6471</v>
      </c>
      <c r="C1917" s="16" t="s">
        <v>6472</v>
      </c>
      <c r="D1917" s="17" t="s">
        <v>38</v>
      </c>
      <c r="E1917" s="18" t="s">
        <v>41</v>
      </c>
      <c r="F1917" s="18">
        <v>0</v>
      </c>
      <c r="G1917" s="18">
        <v>1</v>
      </c>
      <c r="H1917" s="18">
        <v>1</v>
      </c>
      <c r="I1917" s="18"/>
      <c r="J1917" s="18"/>
      <c r="K1917" s="18"/>
      <c r="L1917" s="19" t="s">
        <v>4591</v>
      </c>
      <c r="M1917" s="19" t="s">
        <v>152</v>
      </c>
      <c r="N1917" s="18" t="s">
        <v>2465</v>
      </c>
      <c r="O1917" s="18">
        <v>20</v>
      </c>
      <c r="P1917" s="18" t="s">
        <v>163</v>
      </c>
      <c r="Q1917" s="18">
        <v>50</v>
      </c>
      <c r="R1917" s="18" t="s">
        <v>45</v>
      </c>
      <c r="S1917" s="37" t="s">
        <v>46</v>
      </c>
      <c r="T1917" s="18" t="s">
        <v>222</v>
      </c>
      <c r="U1917" s="37">
        <v>40.76</v>
      </c>
      <c r="V1917" s="37">
        <v>40.76</v>
      </c>
      <c r="W1917" s="37">
        <v>32.6</v>
      </c>
      <c r="X1917" s="18" t="s">
        <v>222</v>
      </c>
      <c r="Y1917" s="39"/>
      <c r="Z1917" s="16">
        <v>0</v>
      </c>
      <c r="AA1917" s="36">
        <v>68.98</v>
      </c>
      <c r="AB1917" s="36"/>
      <c r="AC1917" s="36">
        <v>68.98</v>
      </c>
      <c r="AD1917" s="70">
        <f t="shared" si="425"/>
        <v>74.408600000000007</v>
      </c>
      <c r="AE1917" s="70">
        <f>IF(Z1917=1,AD1917*1.08,IF(Z1917=2,0,IF(AC1917&lt;=100,(AD1917*1.25),IF(AC1917&lt;=200,134.5+((AC1917-100)*1.04*1.16),255.14+((AC1917-200)*1.02*1.12)))))</f>
        <v>93.010750000000002</v>
      </c>
      <c r="AF1917" s="70">
        <f>IF(Z1917=1,0,(AE1917*1.08))</f>
        <v>100.45161</v>
      </c>
      <c r="AG1917" s="36">
        <f t="shared" si="428"/>
        <v>74.400000000000006</v>
      </c>
      <c r="AH1917" s="36">
        <f t="shared" si="429"/>
        <v>93.01</v>
      </c>
      <c r="AI1917" s="36">
        <f t="shared" si="430"/>
        <v>100.45</v>
      </c>
      <c r="AJ1917" s="40">
        <v>42419</v>
      </c>
      <c r="AK1917" s="40">
        <v>42422</v>
      </c>
      <c r="AL1917" s="22"/>
      <c r="AM1917" s="20" t="s">
        <v>184</v>
      </c>
      <c r="AN1917" s="20"/>
      <c r="AO1917" s="20" t="s">
        <v>9472</v>
      </c>
      <c r="AP1917" s="20"/>
      <c r="AQ1917" s="20"/>
      <c r="AR1917" s="22"/>
      <c r="AS1917" s="46">
        <v>42650</v>
      </c>
      <c r="AT1917" s="173"/>
    </row>
    <row r="1918" spans="1:46" ht="47.25" customHeight="1">
      <c r="A1918" s="16">
        <v>8699262097570</v>
      </c>
      <c r="B1918" s="16" t="s">
        <v>6471</v>
      </c>
      <c r="C1918" s="16" t="s">
        <v>6472</v>
      </c>
      <c r="D1918" s="17" t="s">
        <v>323</v>
      </c>
      <c r="E1918" s="18" t="s">
        <v>295</v>
      </c>
      <c r="F1918" s="18">
        <v>0</v>
      </c>
      <c r="G1918" s="18">
        <v>1</v>
      </c>
      <c r="H1918" s="18">
        <v>1</v>
      </c>
      <c r="I1918" s="18"/>
      <c r="J1918" s="18"/>
      <c r="K1918" s="18"/>
      <c r="L1918" s="19" t="s">
        <v>4436</v>
      </c>
      <c r="M1918" s="19" t="s">
        <v>152</v>
      </c>
      <c r="N1918" s="18" t="s">
        <v>2465</v>
      </c>
      <c r="O1918" s="18" t="s">
        <v>9543</v>
      </c>
      <c r="P1918" s="18" t="s">
        <v>163</v>
      </c>
      <c r="Q1918" s="18">
        <v>28</v>
      </c>
      <c r="R1918" s="18" t="s">
        <v>95</v>
      </c>
      <c r="S1918" s="37" t="s">
        <v>46</v>
      </c>
      <c r="T1918" s="18" t="s">
        <v>557</v>
      </c>
      <c r="U1918" s="38">
        <v>18.02</v>
      </c>
      <c r="V1918" s="38">
        <v>28.97</v>
      </c>
      <c r="W1918" s="38">
        <v>18.02</v>
      </c>
      <c r="X1918" s="18" t="s">
        <v>557</v>
      </c>
      <c r="Y1918" s="39"/>
      <c r="Z1918" s="16">
        <v>0</v>
      </c>
      <c r="AA1918" s="36">
        <v>48.53</v>
      </c>
      <c r="AB1918" s="36"/>
      <c r="AC1918" s="36">
        <v>48.53</v>
      </c>
      <c r="AD1918" s="38">
        <f t="shared" si="425"/>
        <v>52.5124</v>
      </c>
      <c r="AE1918" s="38">
        <f>IF(Z1918=1,AD1918*1.08,IF(Z1918=4,AD1918*1.08,IF(Z1918=2,0,IF(AC1918&lt;=100,(AD1918*1.25),IF(AC1918&lt;=200,134.5+((AC1918-100)*1.04*1.16),255.14+((AC1918-200)*1.02*1.12))))))</f>
        <v>65.640500000000003</v>
      </c>
      <c r="AF1918" s="38">
        <f>IF(Z1918=1,0,IF(Z1918=4,0,(AE1918*1.08)))</f>
        <v>70.891740000000013</v>
      </c>
      <c r="AG1918" s="36">
        <f t="shared" si="428"/>
        <v>52.51</v>
      </c>
      <c r="AH1918" s="36">
        <f t="shared" si="429"/>
        <v>65.64</v>
      </c>
      <c r="AI1918" s="36">
        <f t="shared" si="430"/>
        <v>70.89</v>
      </c>
      <c r="AJ1918" s="40">
        <v>43448</v>
      </c>
      <c r="AK1918" s="40">
        <v>43452</v>
      </c>
      <c r="AL1918" s="17"/>
      <c r="AM1918" s="36" t="s">
        <v>3754</v>
      </c>
      <c r="AN1918" s="20"/>
      <c r="AO1918" s="20" t="s">
        <v>272</v>
      </c>
      <c r="AP1918" s="20"/>
      <c r="AQ1918" s="20"/>
      <c r="AR1918" s="22"/>
      <c r="AS1918" s="46">
        <v>42650</v>
      </c>
      <c r="AT1918" s="173"/>
    </row>
    <row r="1919" spans="1:46" ht="47.25" customHeight="1">
      <c r="A1919" s="16">
        <v>8699650772119</v>
      </c>
      <c r="B1919" s="16" t="s">
        <v>6759</v>
      </c>
      <c r="C1919" s="16" t="s">
        <v>6760</v>
      </c>
      <c r="D1919" s="17" t="s">
        <v>38</v>
      </c>
      <c r="E1919" s="18" t="s">
        <v>41</v>
      </c>
      <c r="F1919" s="18">
        <v>4</v>
      </c>
      <c r="G1919" s="18">
        <v>1</v>
      </c>
      <c r="H1919" s="18">
        <v>2</v>
      </c>
      <c r="I1919" s="18"/>
      <c r="J1919" s="18"/>
      <c r="K1919" s="18"/>
      <c r="L1919" s="19" t="s">
        <v>10212</v>
      </c>
      <c r="M1919" s="19" t="s">
        <v>1143</v>
      </c>
      <c r="N1919" s="18" t="s">
        <v>1486</v>
      </c>
      <c r="O1919" s="18" t="s">
        <v>10213</v>
      </c>
      <c r="P1919" s="18" t="s">
        <v>551</v>
      </c>
      <c r="Q1919" s="18">
        <v>1</v>
      </c>
      <c r="R1919" s="18" t="s">
        <v>45</v>
      </c>
      <c r="S1919" s="37" t="s">
        <v>96</v>
      </c>
      <c r="T1919" s="18" t="s">
        <v>53</v>
      </c>
      <c r="U1919" s="37">
        <v>2.0499999999999998</v>
      </c>
      <c r="V1919" s="37">
        <v>2.0499999999999998</v>
      </c>
      <c r="W1919" s="37">
        <v>0</v>
      </c>
      <c r="X1919" s="18" t="s">
        <v>53</v>
      </c>
      <c r="Y1919" s="39"/>
      <c r="Z1919" s="16">
        <v>0</v>
      </c>
      <c r="AA1919" s="36">
        <v>4.33</v>
      </c>
      <c r="AB1919" s="36"/>
      <c r="AC1919" s="36">
        <v>4.33</v>
      </c>
      <c r="AD1919" s="37">
        <f t="shared" si="425"/>
        <v>4.7197000000000005</v>
      </c>
      <c r="AE1919" s="37">
        <f>IF(Z1919=1,AD1919*1.08,IF(Z1919=2,0,IF(AC1919&lt;=100,(AD1919*1.25),IF(AC1919&lt;=200,134.5+((AC1919-100)*1.04*1.16),255.14+((AC1919-200)*1.02*1.12)))))</f>
        <v>5.8996250000000003</v>
      </c>
      <c r="AF1919" s="37">
        <f>IF(Z1919=1,0,(AE1919*1.08))</f>
        <v>6.371595000000001</v>
      </c>
      <c r="AG1919" s="36">
        <f t="shared" si="428"/>
        <v>4.71</v>
      </c>
      <c r="AH1919" s="36">
        <f t="shared" si="429"/>
        <v>5.89</v>
      </c>
      <c r="AI1919" s="36">
        <f t="shared" si="430"/>
        <v>6.37</v>
      </c>
      <c r="AJ1919" s="40">
        <v>42447</v>
      </c>
      <c r="AK1919" s="40">
        <v>42451</v>
      </c>
      <c r="AL1919" s="22"/>
      <c r="AM1919" s="20" t="s">
        <v>6364</v>
      </c>
      <c r="AN1919" s="20"/>
      <c r="AO1919" s="20" t="s">
        <v>3380</v>
      </c>
      <c r="AP1919" s="20"/>
      <c r="AQ1919" s="20"/>
      <c r="AR1919" s="22"/>
      <c r="AS1919" s="46">
        <v>42650</v>
      </c>
      <c r="AT1919" s="173"/>
    </row>
    <row r="1920" spans="1:46" ht="47.25" customHeight="1">
      <c r="A1920" s="16">
        <v>8699504540413</v>
      </c>
      <c r="B1920" s="16" t="s">
        <v>9432</v>
      </c>
      <c r="C1920" s="16" t="s">
        <v>9433</v>
      </c>
      <c r="D1920" s="17" t="s">
        <v>87</v>
      </c>
      <c r="E1920" s="18" t="s">
        <v>41</v>
      </c>
      <c r="F1920" s="18">
        <v>0</v>
      </c>
      <c r="G1920" s="18">
        <v>1</v>
      </c>
      <c r="H1920" s="18">
        <v>1</v>
      </c>
      <c r="I1920" s="18"/>
      <c r="J1920" s="18"/>
      <c r="K1920" s="18"/>
      <c r="L1920" s="19" t="s">
        <v>9853</v>
      </c>
      <c r="M1920" s="19" t="s">
        <v>811</v>
      </c>
      <c r="N1920" s="18" t="s">
        <v>1004</v>
      </c>
      <c r="O1920" s="18">
        <v>200</v>
      </c>
      <c r="P1920" s="18" t="s">
        <v>675</v>
      </c>
      <c r="Q1920" s="18">
        <v>28</v>
      </c>
      <c r="R1920" s="18" t="s">
        <v>45</v>
      </c>
      <c r="S1920" s="37" t="s">
        <v>96</v>
      </c>
      <c r="T1920" s="37" t="s">
        <v>238</v>
      </c>
      <c r="U1920" s="38">
        <v>44.54</v>
      </c>
      <c r="V1920" s="38">
        <v>44.54</v>
      </c>
      <c r="W1920" s="38">
        <v>35.630000000000003</v>
      </c>
      <c r="X1920" s="37" t="s">
        <v>238</v>
      </c>
      <c r="Y1920" s="39"/>
      <c r="Z1920" s="16">
        <v>0</v>
      </c>
      <c r="AA1920" s="36">
        <v>83.43</v>
      </c>
      <c r="AB1920" s="36"/>
      <c r="AC1920" s="36">
        <v>83.43</v>
      </c>
      <c r="AD1920" s="38">
        <f t="shared" si="425"/>
        <v>89.870100000000008</v>
      </c>
      <c r="AE1920" s="38">
        <f>IF(Z1920=1,AD1920*1.08,IF(Z1920=2,0,IF(AC1920&lt;=100,(AD1920*1.25),IF(AC1920&lt;=200,134.5+((AC1920-100)*1.04*1.16),255.14+((AC1920-200)*1.02*1.12)))))</f>
        <v>112.337625</v>
      </c>
      <c r="AF1920" s="38">
        <f>IF(Z1920=1,0,(AE1920*1.08))</f>
        <v>121.32463500000001</v>
      </c>
      <c r="AG1920" s="36">
        <f t="shared" si="428"/>
        <v>89.87</v>
      </c>
      <c r="AH1920" s="36">
        <f t="shared" si="429"/>
        <v>112.33</v>
      </c>
      <c r="AI1920" s="36">
        <f t="shared" si="430"/>
        <v>121.32</v>
      </c>
      <c r="AJ1920" s="40">
        <v>42783</v>
      </c>
      <c r="AK1920" s="40">
        <v>42786</v>
      </c>
      <c r="AL1920" s="17"/>
      <c r="AM1920" s="20" t="s">
        <v>5185</v>
      </c>
      <c r="AN1920" s="20"/>
      <c r="AO1920" s="20" t="s">
        <v>1545</v>
      </c>
      <c r="AP1920" s="20"/>
      <c r="AQ1920" s="20"/>
      <c r="AR1920" s="22"/>
      <c r="AS1920" s="46">
        <v>42650</v>
      </c>
      <c r="AT1920" s="173"/>
    </row>
    <row r="1921" spans="1:46" ht="47.25" customHeight="1">
      <c r="A1921" s="16">
        <v>8699545121077</v>
      </c>
      <c r="B1921" s="16" t="s">
        <v>8515</v>
      </c>
      <c r="C1921" s="16" t="s">
        <v>8516</v>
      </c>
      <c r="D1921" s="17" t="s">
        <v>87</v>
      </c>
      <c r="E1921" s="18" t="s">
        <v>41</v>
      </c>
      <c r="F1921" s="18">
        <v>6</v>
      </c>
      <c r="G1921" s="18">
        <v>2</v>
      </c>
      <c r="H1921" s="18">
        <v>2</v>
      </c>
      <c r="I1921" s="18"/>
      <c r="J1921" s="18"/>
      <c r="K1921" s="18"/>
      <c r="L1921" s="19" t="s">
        <v>8517</v>
      </c>
      <c r="M1921" s="19" t="s">
        <v>3289</v>
      </c>
      <c r="N1921" s="18" t="s">
        <v>7625</v>
      </c>
      <c r="O1921" s="18"/>
      <c r="P1921" s="18"/>
      <c r="Q1921" s="18">
        <v>21</v>
      </c>
      <c r="R1921" s="18" t="s">
        <v>45</v>
      </c>
      <c r="S1921" s="37" t="s">
        <v>46</v>
      </c>
      <c r="T1921" s="18" t="s">
        <v>238</v>
      </c>
      <c r="U1921" s="37">
        <v>9.9</v>
      </c>
      <c r="V1921" s="37">
        <v>9.9</v>
      </c>
      <c r="W1921" s="37">
        <v>9.9</v>
      </c>
      <c r="X1921" s="18" t="s">
        <v>238</v>
      </c>
      <c r="Y1921" s="39"/>
      <c r="Z1921" s="16">
        <v>0</v>
      </c>
      <c r="AA1921" s="36">
        <v>10.88</v>
      </c>
      <c r="AB1921" s="36"/>
      <c r="AC1921" s="36">
        <v>10.88</v>
      </c>
      <c r="AD1921" s="70">
        <f t="shared" si="425"/>
        <v>11.8504</v>
      </c>
      <c r="AE1921" s="70">
        <f>IF(Z1921=1,AD1921*1.08,IF(Z1921=2,0,IF(AC1921&lt;=100,(AD1921*1.25),IF(AC1921&lt;=200,134.5+((AC1921-100)*1.04*1.16),255.14+((AC1921-200)*1.02*1.12)))))</f>
        <v>14.813000000000001</v>
      </c>
      <c r="AF1921" s="70">
        <f>IF(Z1921=1,0,(AE1921*1.08))</f>
        <v>15.998040000000001</v>
      </c>
      <c r="AG1921" s="36">
        <f t="shared" si="428"/>
        <v>11.85</v>
      </c>
      <c r="AH1921" s="36">
        <f t="shared" si="429"/>
        <v>14.81</v>
      </c>
      <c r="AI1921" s="36">
        <f t="shared" si="430"/>
        <v>15.99</v>
      </c>
      <c r="AJ1921" s="40">
        <v>42545</v>
      </c>
      <c r="AK1921" s="40">
        <v>42547</v>
      </c>
      <c r="AL1921" s="22"/>
      <c r="AM1921" s="20" t="s">
        <v>184</v>
      </c>
      <c r="AN1921" s="20"/>
      <c r="AO1921" s="20" t="s">
        <v>9597</v>
      </c>
      <c r="AP1921" s="20"/>
      <c r="AQ1921" s="20"/>
      <c r="AR1921" s="22"/>
      <c r="AS1921" s="46">
        <v>42650</v>
      </c>
      <c r="AT1921" s="173"/>
    </row>
    <row r="1922" spans="1:46" ht="47.25" customHeight="1">
      <c r="A1922" s="16">
        <v>8699546122912</v>
      </c>
      <c r="B1922" s="16" t="s">
        <v>11237</v>
      </c>
      <c r="C1922" s="16" t="s">
        <v>8516</v>
      </c>
      <c r="D1922" s="17" t="s">
        <v>87</v>
      </c>
      <c r="E1922" s="18" t="s">
        <v>295</v>
      </c>
      <c r="F1922" s="18">
        <v>6</v>
      </c>
      <c r="G1922" s="18">
        <v>2</v>
      </c>
      <c r="H1922" s="18">
        <v>2</v>
      </c>
      <c r="I1922" s="18"/>
      <c r="J1922" s="18"/>
      <c r="K1922" s="18"/>
      <c r="L1922" s="19" t="s">
        <v>8517</v>
      </c>
      <c r="M1922" s="19" t="s">
        <v>3289</v>
      </c>
      <c r="N1922" s="18" t="s">
        <v>5248</v>
      </c>
      <c r="O1922" s="18" t="s">
        <v>16528</v>
      </c>
      <c r="P1922" s="18" t="s">
        <v>163</v>
      </c>
      <c r="Q1922" s="18">
        <v>21</v>
      </c>
      <c r="R1922" s="18" t="s">
        <v>95</v>
      </c>
      <c r="S1922" s="37" t="s">
        <v>46</v>
      </c>
      <c r="T1922" s="18" t="s">
        <v>238</v>
      </c>
      <c r="U1922" s="38">
        <v>10.24</v>
      </c>
      <c r="V1922" s="38">
        <v>10.24</v>
      </c>
      <c r="W1922" s="38">
        <v>10.24</v>
      </c>
      <c r="X1922" s="18" t="s">
        <v>238</v>
      </c>
      <c r="Y1922" s="39"/>
      <c r="Z1922" s="16">
        <v>0</v>
      </c>
      <c r="AA1922" s="36">
        <v>14.3</v>
      </c>
      <c r="AB1922" s="36"/>
      <c r="AC1922" s="36">
        <v>14.3</v>
      </c>
      <c r="AD1922" s="38">
        <f t="shared" si="425"/>
        <v>15.544</v>
      </c>
      <c r="AE1922" s="38">
        <f>IF(Z1922=1,AD1922*1.08,IF(Z1922=4,AD1922*1.08,IF(Z1922=2,0,IF(AC1922&lt;=100,(AD1922*1.25),IF(AC1922&lt;=200,134.5+((AC1922-100)*1.04*1.16),255.14+((AC1922-200)*1.02*1.12))))))</f>
        <v>19.43</v>
      </c>
      <c r="AF1922" s="38">
        <f>IF(Z1922=1,0,IF(Z1922=4,0,(AE1922*1.08)))</f>
        <v>20.984400000000001</v>
      </c>
      <c r="AG1922" s="36">
        <f t="shared" si="428"/>
        <v>15.54</v>
      </c>
      <c r="AH1922" s="36">
        <f t="shared" si="429"/>
        <v>19.43</v>
      </c>
      <c r="AI1922" s="36">
        <f t="shared" si="430"/>
        <v>20.98</v>
      </c>
      <c r="AJ1922" s="40">
        <v>43146</v>
      </c>
      <c r="AK1922" s="40">
        <v>43150</v>
      </c>
      <c r="AL1922" s="17"/>
      <c r="AM1922" s="36" t="s">
        <v>3754</v>
      </c>
      <c r="AN1922" s="41"/>
      <c r="AO1922" s="20" t="s">
        <v>9513</v>
      </c>
      <c r="AP1922" s="20"/>
      <c r="AQ1922" s="20"/>
      <c r="AR1922" s="22"/>
      <c r="AS1922" s="46">
        <v>42650</v>
      </c>
      <c r="AT1922" s="173"/>
    </row>
    <row r="1923" spans="1:46" ht="47.25" customHeight="1">
      <c r="A1923" s="16">
        <v>8699559120141</v>
      </c>
      <c r="B1923" s="16" t="s">
        <v>6841</v>
      </c>
      <c r="C1923" s="16" t="s">
        <v>6842</v>
      </c>
      <c r="D1923" s="17" t="s">
        <v>87</v>
      </c>
      <c r="E1923" s="18" t="s">
        <v>41</v>
      </c>
      <c r="F1923" s="18">
        <v>0</v>
      </c>
      <c r="G1923" s="18">
        <v>3</v>
      </c>
      <c r="H1923" s="18">
        <v>1</v>
      </c>
      <c r="I1923" s="18"/>
      <c r="J1923" s="18"/>
      <c r="K1923" s="18"/>
      <c r="L1923" s="19" t="s">
        <v>6843</v>
      </c>
      <c r="M1923" s="19" t="s">
        <v>1427</v>
      </c>
      <c r="N1923" s="18" t="s">
        <v>616</v>
      </c>
      <c r="O1923" s="18">
        <v>15</v>
      </c>
      <c r="P1923" s="18" t="s">
        <v>163</v>
      </c>
      <c r="Q1923" s="18">
        <v>56</v>
      </c>
      <c r="R1923" s="18" t="s">
        <v>45</v>
      </c>
      <c r="S1923" s="37" t="s">
        <v>96</v>
      </c>
      <c r="T1923" s="37"/>
      <c r="U1923" s="37"/>
      <c r="V1923" s="37">
        <v>36.74</v>
      </c>
      <c r="W1923" s="37">
        <v>29.39</v>
      </c>
      <c r="X1923" s="18" t="s">
        <v>165</v>
      </c>
      <c r="Y1923" s="18"/>
      <c r="Z1923" s="16">
        <v>0</v>
      </c>
      <c r="AA1923" s="16"/>
      <c r="AB1923" s="16"/>
      <c r="AC1923" s="37">
        <v>71.5</v>
      </c>
      <c r="AD1923" s="70">
        <f t="shared" si="425"/>
        <v>77.105000000000004</v>
      </c>
      <c r="AE1923" s="70">
        <f t="shared" ref="AE1923:AE1931" si="431">IF(Z1923=1,AD1923*1.08,IF(Z1923=2,0,IF(AC1923&lt;=100,(AD1923*1.25),IF(AC1923&lt;=200,134.5+((AC1923-100)*1.04*1.16),255.14+((AC1923-200)*1.02*1.12)))))</f>
        <v>96.381250000000009</v>
      </c>
      <c r="AF1923" s="70">
        <f t="shared" ref="AF1923:AF1931" si="432">IF(Z1923=1,0,(AE1923*1.08))</f>
        <v>104.09175000000002</v>
      </c>
      <c r="AG1923" s="36">
        <f t="shared" si="428"/>
        <v>77.099999999999994</v>
      </c>
      <c r="AH1923" s="36">
        <f t="shared" si="429"/>
        <v>96.38</v>
      </c>
      <c r="AI1923" s="36">
        <f t="shared" si="430"/>
        <v>104.09</v>
      </c>
      <c r="AJ1923" s="40">
        <v>42419</v>
      </c>
      <c r="AK1923" s="40">
        <v>42422</v>
      </c>
      <c r="AL1923" s="22"/>
      <c r="AM1923" s="20"/>
      <c r="AN1923" s="20"/>
      <c r="AO1923" s="20" t="s">
        <v>9552</v>
      </c>
      <c r="AP1923" s="20"/>
      <c r="AQ1923" s="20"/>
      <c r="AR1923" s="22"/>
      <c r="AS1923" s="46">
        <v>42650</v>
      </c>
      <c r="AT1923" s="173"/>
    </row>
    <row r="1924" spans="1:46" ht="47.25" customHeight="1">
      <c r="A1924" s="16">
        <v>8697930012726</v>
      </c>
      <c r="B1924" s="16" t="s">
        <v>8376</v>
      </c>
      <c r="C1924" s="16" t="s">
        <v>8377</v>
      </c>
      <c r="D1924" s="17" t="s">
        <v>38</v>
      </c>
      <c r="E1924" s="18" t="s">
        <v>38</v>
      </c>
      <c r="F1924" s="18">
        <v>0</v>
      </c>
      <c r="G1924" s="18">
        <v>2</v>
      </c>
      <c r="H1924" s="18">
        <v>1</v>
      </c>
      <c r="I1924" s="18"/>
      <c r="J1924" s="18"/>
      <c r="K1924" s="18"/>
      <c r="L1924" s="19" t="s">
        <v>4108</v>
      </c>
      <c r="M1924" s="19" t="s">
        <v>4109</v>
      </c>
      <c r="N1924" s="18" t="s">
        <v>1604</v>
      </c>
      <c r="O1924" s="18">
        <v>100</v>
      </c>
      <c r="P1924" s="18" t="s">
        <v>163</v>
      </c>
      <c r="Q1924" s="18">
        <v>100</v>
      </c>
      <c r="R1924" s="18" t="s">
        <v>45</v>
      </c>
      <c r="S1924" s="37" t="s">
        <v>46</v>
      </c>
      <c r="T1924" s="37" t="s">
        <v>238</v>
      </c>
      <c r="U1924" s="37">
        <v>13.7</v>
      </c>
      <c r="V1924" s="37">
        <v>13.7</v>
      </c>
      <c r="W1924" s="37">
        <v>8.2200000000000006</v>
      </c>
      <c r="X1924" s="37" t="s">
        <v>238</v>
      </c>
      <c r="Y1924" s="39"/>
      <c r="Z1924" s="16">
        <v>0</v>
      </c>
      <c r="AA1924" s="36">
        <v>17.38</v>
      </c>
      <c r="AB1924" s="36"/>
      <c r="AC1924" s="36">
        <v>17.38</v>
      </c>
      <c r="AD1924" s="70">
        <f t="shared" si="425"/>
        <v>18.8704</v>
      </c>
      <c r="AE1924" s="70">
        <f t="shared" si="431"/>
        <v>23.588000000000001</v>
      </c>
      <c r="AF1924" s="70">
        <f t="shared" si="432"/>
        <v>25.475040000000003</v>
      </c>
      <c r="AG1924" s="36">
        <f t="shared" si="428"/>
        <v>18.87</v>
      </c>
      <c r="AH1924" s="36">
        <f t="shared" si="429"/>
        <v>23.58</v>
      </c>
      <c r="AI1924" s="36">
        <f t="shared" si="430"/>
        <v>25.47</v>
      </c>
      <c r="AJ1924" s="40">
        <v>42419</v>
      </c>
      <c r="AK1924" s="40">
        <v>42422</v>
      </c>
      <c r="AL1924" s="22"/>
      <c r="AM1924" s="20" t="s">
        <v>184</v>
      </c>
      <c r="AN1924" s="20"/>
      <c r="AO1924" s="20" t="s">
        <v>9552</v>
      </c>
      <c r="AP1924" s="20"/>
      <c r="AQ1924" s="20"/>
      <c r="AR1924" s="22"/>
      <c r="AS1924" s="46">
        <v>42650</v>
      </c>
      <c r="AT1924" s="173"/>
    </row>
    <row r="1925" spans="1:46" ht="47.25" customHeight="1">
      <c r="A1925" s="16">
        <v>8697930012702</v>
      </c>
      <c r="B1925" s="16" t="s">
        <v>8376</v>
      </c>
      <c r="C1925" s="16" t="s">
        <v>8377</v>
      </c>
      <c r="D1925" s="17" t="s">
        <v>38</v>
      </c>
      <c r="E1925" s="18" t="s">
        <v>38</v>
      </c>
      <c r="F1925" s="18">
        <v>0</v>
      </c>
      <c r="G1925" s="18">
        <v>2</v>
      </c>
      <c r="H1925" s="18">
        <v>1</v>
      </c>
      <c r="I1925" s="18"/>
      <c r="J1925" s="18"/>
      <c r="K1925" s="18"/>
      <c r="L1925" s="19" t="s">
        <v>4111</v>
      </c>
      <c r="M1925" s="19" t="s">
        <v>4109</v>
      </c>
      <c r="N1925" s="18" t="s">
        <v>1604</v>
      </c>
      <c r="O1925" s="18">
        <v>25</v>
      </c>
      <c r="P1925" s="18" t="s">
        <v>163</v>
      </c>
      <c r="Q1925" s="18">
        <v>100</v>
      </c>
      <c r="R1925" s="18" t="s">
        <v>45</v>
      </c>
      <c r="S1925" s="37" t="s">
        <v>46</v>
      </c>
      <c r="T1925" s="37" t="s">
        <v>238</v>
      </c>
      <c r="U1925" s="37">
        <v>5.6</v>
      </c>
      <c r="V1925" s="37">
        <v>5.6</v>
      </c>
      <c r="W1925" s="37">
        <v>3.36</v>
      </c>
      <c r="X1925" s="37" t="s">
        <v>238</v>
      </c>
      <c r="Y1925" s="39"/>
      <c r="Z1925" s="16">
        <v>0</v>
      </c>
      <c r="AA1925" s="36">
        <v>7.07</v>
      </c>
      <c r="AB1925" s="36"/>
      <c r="AC1925" s="36">
        <v>7.07</v>
      </c>
      <c r="AD1925" s="37">
        <f t="shared" si="425"/>
        <v>7.7063000000000006</v>
      </c>
      <c r="AE1925" s="37">
        <f t="shared" si="431"/>
        <v>9.6328750000000003</v>
      </c>
      <c r="AF1925" s="37">
        <f t="shared" si="432"/>
        <v>10.403505000000001</v>
      </c>
      <c r="AG1925" s="36">
        <f t="shared" si="428"/>
        <v>7.7</v>
      </c>
      <c r="AH1925" s="36">
        <f t="shared" si="429"/>
        <v>9.6300000000000008</v>
      </c>
      <c r="AI1925" s="36">
        <f t="shared" si="430"/>
        <v>10.4</v>
      </c>
      <c r="AJ1925" s="40">
        <v>42622</v>
      </c>
      <c r="AK1925" s="40">
        <v>42626</v>
      </c>
      <c r="AL1925" s="22"/>
      <c r="AM1925" s="20" t="s">
        <v>184</v>
      </c>
      <c r="AN1925" s="20"/>
      <c r="AO1925" s="20" t="s">
        <v>9571</v>
      </c>
      <c r="AP1925" s="20"/>
      <c r="AQ1925" s="20"/>
      <c r="AR1925" s="22"/>
      <c r="AS1925" s="46">
        <v>42650</v>
      </c>
      <c r="AT1925" s="173"/>
    </row>
    <row r="1926" spans="1:46" ht="47.25" customHeight="1">
      <c r="A1926" s="16">
        <v>8697930012719</v>
      </c>
      <c r="B1926" s="16" t="s">
        <v>8376</v>
      </c>
      <c r="C1926" s="16" t="s">
        <v>8377</v>
      </c>
      <c r="D1926" s="17" t="s">
        <v>38</v>
      </c>
      <c r="E1926" s="18" t="s">
        <v>38</v>
      </c>
      <c r="F1926" s="18">
        <v>0</v>
      </c>
      <c r="G1926" s="18">
        <v>2</v>
      </c>
      <c r="H1926" s="18">
        <v>1</v>
      </c>
      <c r="I1926" s="18"/>
      <c r="J1926" s="18"/>
      <c r="K1926" s="18"/>
      <c r="L1926" s="19" t="s">
        <v>4110</v>
      </c>
      <c r="M1926" s="19" t="s">
        <v>4109</v>
      </c>
      <c r="N1926" s="18" t="s">
        <v>1604</v>
      </c>
      <c r="O1926" s="18">
        <v>50</v>
      </c>
      <c r="P1926" s="18" t="s">
        <v>163</v>
      </c>
      <c r="Q1926" s="18">
        <v>100</v>
      </c>
      <c r="R1926" s="18" t="s">
        <v>45</v>
      </c>
      <c r="S1926" s="37" t="s">
        <v>46</v>
      </c>
      <c r="T1926" s="37" t="s">
        <v>238</v>
      </c>
      <c r="U1926" s="37">
        <v>9.98</v>
      </c>
      <c r="V1926" s="37">
        <v>9.98</v>
      </c>
      <c r="W1926" s="37">
        <v>5.98</v>
      </c>
      <c r="X1926" s="37" t="s">
        <v>238</v>
      </c>
      <c r="Y1926" s="39"/>
      <c r="Z1926" s="16">
        <v>0</v>
      </c>
      <c r="AA1926" s="36">
        <v>12.65</v>
      </c>
      <c r="AB1926" s="36"/>
      <c r="AC1926" s="36">
        <v>12.65</v>
      </c>
      <c r="AD1926" s="70">
        <f t="shared" si="425"/>
        <v>13.762</v>
      </c>
      <c r="AE1926" s="70">
        <f t="shared" si="431"/>
        <v>17.202500000000001</v>
      </c>
      <c r="AF1926" s="70">
        <f t="shared" si="432"/>
        <v>18.578700000000001</v>
      </c>
      <c r="AG1926" s="36">
        <f t="shared" si="428"/>
        <v>13.76</v>
      </c>
      <c r="AH1926" s="36">
        <f t="shared" si="429"/>
        <v>17.2</v>
      </c>
      <c r="AI1926" s="36">
        <f t="shared" si="430"/>
        <v>18.57</v>
      </c>
      <c r="AJ1926" s="40">
        <v>42419</v>
      </c>
      <c r="AK1926" s="40">
        <v>42422</v>
      </c>
      <c r="AL1926" s="22"/>
      <c r="AM1926" s="20" t="s">
        <v>184</v>
      </c>
      <c r="AN1926" s="20"/>
      <c r="AO1926" s="20" t="s">
        <v>3309</v>
      </c>
      <c r="AP1926" s="20"/>
      <c r="AQ1926" s="20"/>
      <c r="AR1926" s="22"/>
      <c r="AS1926" s="46">
        <v>42650</v>
      </c>
      <c r="AT1926" s="173"/>
    </row>
    <row r="1927" spans="1:46" ht="47.25" customHeight="1">
      <c r="A1927" s="16">
        <v>8699518750303</v>
      </c>
      <c r="B1927" s="16" t="s">
        <v>6352</v>
      </c>
      <c r="C1927" s="16" t="s">
        <v>6353</v>
      </c>
      <c r="D1927" s="17" t="s">
        <v>38</v>
      </c>
      <c r="E1927" s="18" t="s">
        <v>41</v>
      </c>
      <c r="F1927" s="18">
        <v>4</v>
      </c>
      <c r="G1927" s="18">
        <v>1</v>
      </c>
      <c r="H1927" s="18">
        <v>2</v>
      </c>
      <c r="I1927" s="18"/>
      <c r="J1927" s="18"/>
      <c r="K1927" s="18"/>
      <c r="L1927" s="19" t="s">
        <v>9320</v>
      </c>
      <c r="M1927" s="19" t="s">
        <v>6354</v>
      </c>
      <c r="N1927" s="18" t="s">
        <v>403</v>
      </c>
      <c r="O1927" s="18">
        <v>500</v>
      </c>
      <c r="P1927" s="18" t="s">
        <v>163</v>
      </c>
      <c r="Q1927" s="18">
        <v>1</v>
      </c>
      <c r="R1927" s="18" t="s">
        <v>45</v>
      </c>
      <c r="S1927" s="37" t="s">
        <v>46</v>
      </c>
      <c r="T1927" s="18" t="s">
        <v>53</v>
      </c>
      <c r="U1927" s="37">
        <v>2.6599999999999997</v>
      </c>
      <c r="V1927" s="37">
        <v>2.6599999999999997</v>
      </c>
      <c r="W1927" s="37">
        <v>0</v>
      </c>
      <c r="X1927" s="18" t="s">
        <v>53</v>
      </c>
      <c r="Y1927" s="39"/>
      <c r="Z1927" s="16">
        <v>0</v>
      </c>
      <c r="AA1927" s="36">
        <v>5.62</v>
      </c>
      <c r="AB1927" s="36"/>
      <c r="AC1927" s="36">
        <v>5.62</v>
      </c>
      <c r="AD1927" s="70">
        <f t="shared" si="425"/>
        <v>6.1258000000000008</v>
      </c>
      <c r="AE1927" s="70">
        <f t="shared" si="431"/>
        <v>7.6572500000000012</v>
      </c>
      <c r="AF1927" s="70">
        <f t="shared" si="432"/>
        <v>8.2698300000000025</v>
      </c>
      <c r="AG1927" s="36">
        <f t="shared" si="428"/>
        <v>6.12</v>
      </c>
      <c r="AH1927" s="36">
        <f t="shared" si="429"/>
        <v>7.65</v>
      </c>
      <c r="AI1927" s="36">
        <f t="shared" si="430"/>
        <v>8.26</v>
      </c>
      <c r="AJ1927" s="40">
        <v>42447</v>
      </c>
      <c r="AK1927" s="40">
        <v>42451</v>
      </c>
      <c r="AL1927" s="22"/>
      <c r="AM1927" s="20" t="s">
        <v>184</v>
      </c>
      <c r="AN1927" s="20"/>
      <c r="AO1927" s="20" t="s">
        <v>3309</v>
      </c>
      <c r="AP1927" s="20"/>
      <c r="AQ1927" s="20"/>
      <c r="AR1927" s="22"/>
      <c r="AS1927" s="46">
        <v>42650</v>
      </c>
      <c r="AT1927" s="173"/>
    </row>
    <row r="1928" spans="1:46" ht="47.25" customHeight="1">
      <c r="A1928" s="16">
        <v>8699523350024</v>
      </c>
      <c r="B1928" s="16" t="s">
        <v>1405</v>
      </c>
      <c r="C1928" s="16" t="s">
        <v>1406</v>
      </c>
      <c r="D1928" s="17" t="s">
        <v>38</v>
      </c>
      <c r="E1928" s="18" t="s">
        <v>38</v>
      </c>
      <c r="F1928" s="18">
        <v>3</v>
      </c>
      <c r="G1928" s="18">
        <v>1</v>
      </c>
      <c r="H1928" s="18">
        <v>2</v>
      </c>
      <c r="I1928" s="18"/>
      <c r="J1928" s="18"/>
      <c r="K1928" s="18"/>
      <c r="L1928" s="19" t="s">
        <v>5840</v>
      </c>
      <c r="M1928" s="19" t="s">
        <v>288</v>
      </c>
      <c r="N1928" s="18" t="s">
        <v>2138</v>
      </c>
      <c r="O1928" s="18">
        <v>1</v>
      </c>
      <c r="P1928" s="18" t="s">
        <v>523</v>
      </c>
      <c r="Q1928" s="18">
        <v>15</v>
      </c>
      <c r="R1928" s="18" t="s">
        <v>45</v>
      </c>
      <c r="S1928" s="37" t="s">
        <v>46</v>
      </c>
      <c r="T1928" s="18" t="s">
        <v>53</v>
      </c>
      <c r="U1928" s="37">
        <v>1.81</v>
      </c>
      <c r="V1928" s="37">
        <v>1.81</v>
      </c>
      <c r="W1928" s="37">
        <v>0</v>
      </c>
      <c r="X1928" s="18" t="s">
        <v>53</v>
      </c>
      <c r="Y1928" s="39"/>
      <c r="Z1928" s="16">
        <v>0</v>
      </c>
      <c r="AA1928" s="36">
        <v>3.81</v>
      </c>
      <c r="AB1928" s="36"/>
      <c r="AC1928" s="36">
        <v>3.81</v>
      </c>
      <c r="AD1928" s="70">
        <f t="shared" si="425"/>
        <v>4.1529000000000007</v>
      </c>
      <c r="AE1928" s="70">
        <f t="shared" si="431"/>
        <v>5.1911250000000013</v>
      </c>
      <c r="AF1928" s="70">
        <f t="shared" si="432"/>
        <v>5.6064150000000019</v>
      </c>
      <c r="AG1928" s="36">
        <f t="shared" si="428"/>
        <v>4.1500000000000004</v>
      </c>
      <c r="AH1928" s="36">
        <f t="shared" si="429"/>
        <v>5.19</v>
      </c>
      <c r="AI1928" s="36">
        <f t="shared" si="430"/>
        <v>5.6</v>
      </c>
      <c r="AJ1928" s="40">
        <v>42510</v>
      </c>
      <c r="AK1928" s="40">
        <v>42514</v>
      </c>
      <c r="AL1928" s="22"/>
      <c r="AM1928" s="20" t="s">
        <v>184</v>
      </c>
      <c r="AN1928" s="20"/>
      <c r="AO1928" s="20" t="s">
        <v>9472</v>
      </c>
      <c r="AP1928" s="20"/>
      <c r="AQ1928" s="20"/>
      <c r="AR1928" s="22"/>
      <c r="AS1928" s="46">
        <v>42650</v>
      </c>
      <c r="AT1928" s="173"/>
    </row>
    <row r="1929" spans="1:46" ht="47.25" customHeight="1">
      <c r="A1929" s="16">
        <v>8699523350079</v>
      </c>
      <c r="B1929" s="16" t="s">
        <v>1405</v>
      </c>
      <c r="C1929" s="16" t="s">
        <v>1406</v>
      </c>
      <c r="D1929" s="17" t="s">
        <v>38</v>
      </c>
      <c r="E1929" s="18" t="s">
        <v>38</v>
      </c>
      <c r="F1929" s="18">
        <v>0</v>
      </c>
      <c r="G1929" s="18">
        <v>5</v>
      </c>
      <c r="H1929" s="18">
        <v>1</v>
      </c>
      <c r="I1929" s="18"/>
      <c r="J1929" s="18"/>
      <c r="K1929" s="18"/>
      <c r="L1929" s="19" t="s">
        <v>5841</v>
      </c>
      <c r="M1929" s="19" t="s">
        <v>288</v>
      </c>
      <c r="N1929" s="18" t="s">
        <v>2138</v>
      </c>
      <c r="O1929" s="18">
        <v>1</v>
      </c>
      <c r="P1929" s="18" t="s">
        <v>523</v>
      </c>
      <c r="Q1929" s="18">
        <v>30</v>
      </c>
      <c r="R1929" s="18" t="s">
        <v>45</v>
      </c>
      <c r="S1929" s="37" t="s">
        <v>46</v>
      </c>
      <c r="T1929" s="18" t="s">
        <v>331</v>
      </c>
      <c r="U1929" s="37">
        <v>5</v>
      </c>
      <c r="V1929" s="37">
        <v>5</v>
      </c>
      <c r="W1929" s="37">
        <v>3</v>
      </c>
      <c r="X1929" s="18" t="s">
        <v>331</v>
      </c>
      <c r="Y1929" s="39"/>
      <c r="Z1929" s="16">
        <v>0</v>
      </c>
      <c r="AA1929" s="36">
        <v>6.33</v>
      </c>
      <c r="AB1929" s="36"/>
      <c r="AC1929" s="36">
        <v>6.33</v>
      </c>
      <c r="AD1929" s="37">
        <f t="shared" si="425"/>
        <v>6.8997000000000002</v>
      </c>
      <c r="AE1929" s="37">
        <f t="shared" si="431"/>
        <v>8.624625</v>
      </c>
      <c r="AF1929" s="37">
        <f t="shared" si="432"/>
        <v>9.3145950000000006</v>
      </c>
      <c r="AG1929" s="36">
        <f t="shared" si="428"/>
        <v>6.89</v>
      </c>
      <c r="AH1929" s="36">
        <f t="shared" si="429"/>
        <v>8.6199999999999992</v>
      </c>
      <c r="AI1929" s="36">
        <f t="shared" si="430"/>
        <v>9.31</v>
      </c>
      <c r="AJ1929" s="40">
        <v>42510</v>
      </c>
      <c r="AK1929" s="40">
        <v>42514</v>
      </c>
      <c r="AL1929" s="22"/>
      <c r="AM1929" s="20" t="s">
        <v>184</v>
      </c>
      <c r="AN1929" s="20"/>
      <c r="AO1929" s="20" t="s">
        <v>1807</v>
      </c>
      <c r="AP1929" s="20"/>
      <c r="AQ1929" s="20"/>
      <c r="AR1929" s="22"/>
      <c r="AS1929" s="46">
        <v>42650</v>
      </c>
      <c r="AT1929" s="173"/>
    </row>
    <row r="1930" spans="1:46" ht="47.25" customHeight="1">
      <c r="A1930" s="16">
        <v>8699523650094</v>
      </c>
      <c r="B1930" s="16" t="s">
        <v>1405</v>
      </c>
      <c r="C1930" s="16" t="s">
        <v>1406</v>
      </c>
      <c r="D1930" s="17" t="s">
        <v>38</v>
      </c>
      <c r="E1930" s="18" t="s">
        <v>38</v>
      </c>
      <c r="F1930" s="18">
        <v>0</v>
      </c>
      <c r="G1930" s="18">
        <v>1</v>
      </c>
      <c r="H1930" s="18">
        <v>1</v>
      </c>
      <c r="I1930" s="18"/>
      <c r="J1930" s="18"/>
      <c r="K1930" s="18"/>
      <c r="L1930" s="19" t="s">
        <v>5842</v>
      </c>
      <c r="M1930" s="19" t="s">
        <v>288</v>
      </c>
      <c r="N1930" s="18" t="s">
        <v>2138</v>
      </c>
      <c r="O1930" s="18">
        <v>1</v>
      </c>
      <c r="P1930" s="18" t="s">
        <v>523</v>
      </c>
      <c r="Q1930" s="18">
        <v>30</v>
      </c>
      <c r="R1930" s="18" t="s">
        <v>45</v>
      </c>
      <c r="S1930" s="37" t="s">
        <v>46</v>
      </c>
      <c r="T1930" s="18" t="s">
        <v>238</v>
      </c>
      <c r="U1930" s="37">
        <v>6.96</v>
      </c>
      <c r="V1930" s="37">
        <v>6.96</v>
      </c>
      <c r="W1930" s="37">
        <v>3.38</v>
      </c>
      <c r="X1930" s="18" t="s">
        <v>238</v>
      </c>
      <c r="Y1930" s="39"/>
      <c r="Z1930" s="16">
        <v>0</v>
      </c>
      <c r="AA1930" s="36">
        <v>7.13</v>
      </c>
      <c r="AB1930" s="36"/>
      <c r="AC1930" s="36">
        <v>7.13</v>
      </c>
      <c r="AD1930" s="70">
        <f t="shared" si="425"/>
        <v>7.7717000000000001</v>
      </c>
      <c r="AE1930" s="70">
        <f t="shared" si="431"/>
        <v>9.7146249999999998</v>
      </c>
      <c r="AF1930" s="70">
        <f t="shared" si="432"/>
        <v>10.491795</v>
      </c>
      <c r="AG1930" s="36">
        <f t="shared" si="428"/>
        <v>7.77</v>
      </c>
      <c r="AH1930" s="36">
        <f t="shared" si="429"/>
        <v>9.7100000000000009</v>
      </c>
      <c r="AI1930" s="36">
        <f t="shared" si="430"/>
        <v>10.49</v>
      </c>
      <c r="AJ1930" s="40">
        <v>42510</v>
      </c>
      <c r="AK1930" s="40">
        <v>42514</v>
      </c>
      <c r="AL1930" s="22"/>
      <c r="AM1930" s="20" t="s">
        <v>184</v>
      </c>
      <c r="AN1930" s="20"/>
      <c r="AO1930" s="20" t="s">
        <v>229</v>
      </c>
      <c r="AP1930" s="20"/>
      <c r="AQ1930" s="20"/>
      <c r="AR1930" s="22"/>
      <c r="AS1930" s="46">
        <v>42650</v>
      </c>
      <c r="AT1930" s="173"/>
    </row>
    <row r="1931" spans="1:46" ht="47.25" customHeight="1">
      <c r="A1931" s="16">
        <v>8699523010287</v>
      </c>
      <c r="B1931" s="16" t="s">
        <v>2199</v>
      </c>
      <c r="C1931" s="16" t="s">
        <v>1406</v>
      </c>
      <c r="D1931" s="17" t="s">
        <v>38</v>
      </c>
      <c r="E1931" s="18" t="s">
        <v>38</v>
      </c>
      <c r="F1931" s="18">
        <v>0</v>
      </c>
      <c r="G1931" s="18">
        <v>1</v>
      </c>
      <c r="H1931" s="18">
        <v>1</v>
      </c>
      <c r="I1931" s="18"/>
      <c r="J1931" s="18"/>
      <c r="K1931" s="18"/>
      <c r="L1931" s="19" t="s">
        <v>5839</v>
      </c>
      <c r="M1931" s="19" t="s">
        <v>288</v>
      </c>
      <c r="N1931" s="18" t="s">
        <v>2138</v>
      </c>
      <c r="O1931" s="18">
        <v>250</v>
      </c>
      <c r="P1931" s="18" t="s">
        <v>163</v>
      </c>
      <c r="Q1931" s="18">
        <v>14</v>
      </c>
      <c r="R1931" s="18" t="s">
        <v>45</v>
      </c>
      <c r="S1931" s="37" t="s">
        <v>46</v>
      </c>
      <c r="T1931" s="18" t="s">
        <v>238</v>
      </c>
      <c r="U1931" s="37">
        <v>10.19</v>
      </c>
      <c r="V1931" s="37">
        <v>5.18</v>
      </c>
      <c r="W1931" s="37">
        <v>5.18</v>
      </c>
      <c r="X1931" s="18" t="s">
        <v>238</v>
      </c>
      <c r="Y1931" s="39"/>
      <c r="Z1931" s="16">
        <v>0</v>
      </c>
      <c r="AA1931" s="36">
        <v>10.96</v>
      </c>
      <c r="AB1931" s="36"/>
      <c r="AC1931" s="36">
        <v>10.96</v>
      </c>
      <c r="AD1931" s="70">
        <f t="shared" si="425"/>
        <v>11.936800000000002</v>
      </c>
      <c r="AE1931" s="70">
        <f t="shared" si="431"/>
        <v>14.921000000000003</v>
      </c>
      <c r="AF1931" s="70">
        <f t="shared" si="432"/>
        <v>16.114680000000003</v>
      </c>
      <c r="AG1931" s="36">
        <f t="shared" si="428"/>
        <v>11.93</v>
      </c>
      <c r="AH1931" s="36">
        <f t="shared" si="429"/>
        <v>14.92</v>
      </c>
      <c r="AI1931" s="36">
        <f t="shared" si="430"/>
        <v>16.11</v>
      </c>
      <c r="AJ1931" s="40">
        <v>42545</v>
      </c>
      <c r="AK1931" s="40">
        <v>42547</v>
      </c>
      <c r="AL1931" s="22"/>
      <c r="AM1931" s="20" t="s">
        <v>184</v>
      </c>
      <c r="AN1931" s="20"/>
      <c r="AO1931" s="20" t="s">
        <v>215</v>
      </c>
      <c r="AP1931" s="20"/>
      <c r="AQ1931" s="20"/>
      <c r="AR1931" s="22"/>
      <c r="AS1931" s="46">
        <v>42650</v>
      </c>
      <c r="AT1931" s="173"/>
    </row>
    <row r="1932" spans="1:46" ht="47.25" customHeight="1">
      <c r="A1932" s="16">
        <v>4008976510406</v>
      </c>
      <c r="B1932" s="16" t="s">
        <v>4869</v>
      </c>
      <c r="C1932" s="16" t="s">
        <v>4870</v>
      </c>
      <c r="D1932" s="18" t="s">
        <v>87</v>
      </c>
      <c r="E1932" s="18" t="s">
        <v>87</v>
      </c>
      <c r="F1932" s="18">
        <v>6</v>
      </c>
      <c r="G1932" s="18">
        <v>2</v>
      </c>
      <c r="H1932" s="18">
        <v>1</v>
      </c>
      <c r="I1932" s="18"/>
      <c r="J1932" s="18"/>
      <c r="K1932" s="18"/>
      <c r="L1932" s="19" t="s">
        <v>4872</v>
      </c>
      <c r="M1932" s="19" t="s">
        <v>62</v>
      </c>
      <c r="N1932" s="18" t="s">
        <v>4737</v>
      </c>
      <c r="O1932" s="18">
        <v>400</v>
      </c>
      <c r="P1932" s="18" t="s">
        <v>197</v>
      </c>
      <c r="Q1932" s="18">
        <v>1</v>
      </c>
      <c r="R1932" s="18" t="s">
        <v>95</v>
      </c>
      <c r="S1932" s="37" t="s">
        <v>96</v>
      </c>
      <c r="T1932" s="18" t="s">
        <v>331</v>
      </c>
      <c r="U1932" s="38">
        <v>13.05</v>
      </c>
      <c r="V1932" s="38">
        <v>13.05</v>
      </c>
      <c r="W1932" s="38">
        <v>13.05</v>
      </c>
      <c r="X1932" s="18" t="s">
        <v>331</v>
      </c>
      <c r="Y1932" s="39"/>
      <c r="Z1932" s="16">
        <v>0</v>
      </c>
      <c r="AA1932" s="36">
        <v>30.54</v>
      </c>
      <c r="AB1932" s="36"/>
      <c r="AC1932" s="36">
        <v>30.54</v>
      </c>
      <c r="AD1932" s="36">
        <v>33.08</v>
      </c>
      <c r="AE1932" s="36">
        <v>41.35</v>
      </c>
      <c r="AF1932" s="36">
        <v>44.66</v>
      </c>
      <c r="AG1932" s="36">
        <f t="shared" si="428"/>
        <v>33.08</v>
      </c>
      <c r="AH1932" s="36">
        <f t="shared" si="429"/>
        <v>41.35</v>
      </c>
      <c r="AI1932" s="36">
        <f t="shared" si="430"/>
        <v>44.66</v>
      </c>
      <c r="AJ1932" s="40">
        <v>42783</v>
      </c>
      <c r="AK1932" s="40">
        <v>42786</v>
      </c>
      <c r="AL1932" s="17"/>
      <c r="AM1932" s="20" t="s">
        <v>477</v>
      </c>
      <c r="AN1932" s="20"/>
      <c r="AO1932" s="20" t="s">
        <v>272</v>
      </c>
      <c r="AP1932" s="20"/>
      <c r="AQ1932" s="20"/>
      <c r="AR1932" s="22"/>
      <c r="AS1932" s="46">
        <v>42650</v>
      </c>
      <c r="AT1932" s="173"/>
    </row>
    <row r="1933" spans="1:46" ht="47.25" customHeight="1">
      <c r="A1933" s="16">
        <v>8699745000240</v>
      </c>
      <c r="B1933" s="16" t="s">
        <v>1492</v>
      </c>
      <c r="C1933" s="16" t="s">
        <v>1493</v>
      </c>
      <c r="D1933" s="17" t="s">
        <v>87</v>
      </c>
      <c r="E1933" s="18" t="s">
        <v>41</v>
      </c>
      <c r="F1933" s="18">
        <v>2</v>
      </c>
      <c r="G1933" s="18">
        <v>2</v>
      </c>
      <c r="H1933" s="18">
        <v>1</v>
      </c>
      <c r="I1933" s="18"/>
      <c r="J1933" s="18"/>
      <c r="K1933" s="18"/>
      <c r="L1933" s="19" t="s">
        <v>6864</v>
      </c>
      <c r="M1933" s="19" t="s">
        <v>3835</v>
      </c>
      <c r="N1933" s="18" t="s">
        <v>4737</v>
      </c>
      <c r="O1933" s="18">
        <v>400</v>
      </c>
      <c r="P1933" s="18" t="s">
        <v>197</v>
      </c>
      <c r="Q1933" s="18">
        <v>1</v>
      </c>
      <c r="R1933" s="18" t="s">
        <v>45</v>
      </c>
      <c r="S1933" s="37" t="s">
        <v>96</v>
      </c>
      <c r="T1933" s="18" t="s">
        <v>238</v>
      </c>
      <c r="U1933" s="38">
        <v>40.19</v>
      </c>
      <c r="V1933" s="38">
        <v>40.19</v>
      </c>
      <c r="W1933" s="38">
        <v>40.19</v>
      </c>
      <c r="X1933" s="18" t="s">
        <v>238</v>
      </c>
      <c r="Y1933" s="39"/>
      <c r="Z1933" s="16">
        <v>0</v>
      </c>
      <c r="AA1933" s="45">
        <v>85.06</v>
      </c>
      <c r="AB1933" s="36"/>
      <c r="AC1933" s="36">
        <v>85.06</v>
      </c>
      <c r="AD1933" s="38">
        <f t="shared" ref="AD1933:AD1972" si="433">IF(Z1933=2,AC1933*1.08,IF(AC1933&lt;=10,(AC1933*1.09),IF(AC1933&lt;=50,(10*1.09)+((AC1933-10)*1.08),IF(AC1933&lt;=100,(10*1.09)+((50-10)*1.08)+((AC1933-50)*1.07),IF(AC1933&lt;=200,(10*1.09)+((50-10)*1.08)+((100-50)*1.07)+((AC1933-100)*1.04),(10*1.09)+((50-10)*1.08)+((100-50)*1.07)+((200-100)*1.04)+((AC1933-200)*1.02))))))</f>
        <v>91.614200000000011</v>
      </c>
      <c r="AE1933" s="38">
        <f t="shared" ref="AE1933:AE1945" si="434">IF(Z1933=1,AD1933*1.08,IF(Z1933=2,0,IF(AC1933&lt;=100,(AD1933*1.25),IF(AC1933&lt;=200,134.5+((AC1933-100)*1.04*1.16),255.14+((AC1933-200)*1.02*1.12)))))</f>
        <v>114.51775000000001</v>
      </c>
      <c r="AF1933" s="38">
        <f t="shared" ref="AF1933:AF1945" si="435">IF(Z1933=1,0,(AE1933*1.08))</f>
        <v>123.67917000000001</v>
      </c>
      <c r="AG1933" s="36">
        <f t="shared" si="428"/>
        <v>91.61</v>
      </c>
      <c r="AH1933" s="36">
        <f t="shared" si="429"/>
        <v>114.51</v>
      </c>
      <c r="AI1933" s="36">
        <f t="shared" si="430"/>
        <v>123.67</v>
      </c>
      <c r="AJ1933" s="40">
        <v>42727</v>
      </c>
      <c r="AK1933" s="40">
        <v>42729</v>
      </c>
      <c r="AL1933" s="18"/>
      <c r="AM1933" s="20" t="s">
        <v>335</v>
      </c>
      <c r="AN1933" s="20"/>
      <c r="AO1933" s="20" t="s">
        <v>9619</v>
      </c>
      <c r="AP1933" s="20"/>
      <c r="AQ1933" s="20"/>
      <c r="AR1933" s="22"/>
      <c r="AS1933" s="46">
        <v>42650</v>
      </c>
      <c r="AT1933" s="173"/>
    </row>
    <row r="1934" spans="1:46" ht="47.25" customHeight="1">
      <c r="A1934" s="16">
        <v>8699525017352</v>
      </c>
      <c r="B1934" s="16" t="s">
        <v>10114</v>
      </c>
      <c r="C1934" s="16" t="s">
        <v>10115</v>
      </c>
      <c r="D1934" s="17" t="s">
        <v>87</v>
      </c>
      <c r="E1934" s="18" t="s">
        <v>41</v>
      </c>
      <c r="F1934" s="18">
        <v>4</v>
      </c>
      <c r="G1934" s="18">
        <v>2</v>
      </c>
      <c r="H1934" s="18">
        <v>2</v>
      </c>
      <c r="I1934" s="18"/>
      <c r="J1934" s="18"/>
      <c r="K1934" s="18"/>
      <c r="L1934" s="19" t="s">
        <v>10116</v>
      </c>
      <c r="M1934" s="19" t="s">
        <v>10118</v>
      </c>
      <c r="N1934" s="18" t="s">
        <v>327</v>
      </c>
      <c r="O1934" s="18">
        <v>5</v>
      </c>
      <c r="P1934" s="18" t="s">
        <v>163</v>
      </c>
      <c r="Q1934" s="18">
        <v>100</v>
      </c>
      <c r="R1934" s="18" t="s">
        <v>45</v>
      </c>
      <c r="S1934" s="37" t="s">
        <v>46</v>
      </c>
      <c r="T1934" s="37"/>
      <c r="U1934" s="37"/>
      <c r="V1934" s="37">
        <v>3.460066343454963</v>
      </c>
      <c r="W1934" s="37">
        <v>0</v>
      </c>
      <c r="X1934" s="18" t="s">
        <v>53</v>
      </c>
      <c r="Y1934" s="17"/>
      <c r="Z1934" s="16">
        <v>0</v>
      </c>
      <c r="AA1934" s="36"/>
      <c r="AB1934" s="36"/>
      <c r="AC1934" s="36">
        <v>7.32</v>
      </c>
      <c r="AD1934" s="70">
        <f t="shared" si="433"/>
        <v>7.9788000000000006</v>
      </c>
      <c r="AE1934" s="70">
        <f t="shared" si="434"/>
        <v>9.9735000000000014</v>
      </c>
      <c r="AF1934" s="70">
        <f t="shared" si="435"/>
        <v>10.771380000000002</v>
      </c>
      <c r="AG1934" s="36">
        <f t="shared" si="428"/>
        <v>7.97</v>
      </c>
      <c r="AH1934" s="36">
        <f t="shared" si="429"/>
        <v>9.9700000000000006</v>
      </c>
      <c r="AI1934" s="36">
        <f t="shared" si="430"/>
        <v>10.77</v>
      </c>
      <c r="AJ1934" s="40">
        <v>42419</v>
      </c>
      <c r="AK1934" s="40">
        <v>42422</v>
      </c>
      <c r="AL1934" s="22"/>
      <c r="AM1934" s="20" t="s">
        <v>3471</v>
      </c>
      <c r="AN1934" s="20"/>
      <c r="AO1934" s="20" t="s">
        <v>9621</v>
      </c>
      <c r="AP1934" s="20"/>
      <c r="AQ1934" s="20"/>
      <c r="AR1934" s="22"/>
      <c r="AS1934" s="46">
        <v>42650</v>
      </c>
      <c r="AT1934" s="173"/>
    </row>
    <row r="1935" spans="1:46" ht="47.25" customHeight="1">
      <c r="A1935" s="16">
        <v>8699546015627</v>
      </c>
      <c r="B1935" s="16" t="s">
        <v>3626</v>
      </c>
      <c r="C1935" s="16" t="s">
        <v>3627</v>
      </c>
      <c r="D1935" s="17" t="s">
        <v>87</v>
      </c>
      <c r="E1935" s="18" t="s">
        <v>295</v>
      </c>
      <c r="F1935" s="18">
        <v>4</v>
      </c>
      <c r="G1935" s="18">
        <v>1</v>
      </c>
      <c r="H1935" s="18">
        <v>2</v>
      </c>
      <c r="I1935" s="18"/>
      <c r="J1935" s="18"/>
      <c r="K1935" s="18"/>
      <c r="L1935" s="19" t="s">
        <v>11083</v>
      </c>
      <c r="M1935" s="19" t="s">
        <v>5554</v>
      </c>
      <c r="N1935" s="18" t="s">
        <v>5248</v>
      </c>
      <c r="O1935" s="18" t="s">
        <v>11084</v>
      </c>
      <c r="P1935" s="18" t="s">
        <v>163</v>
      </c>
      <c r="Q1935" s="18">
        <v>20</v>
      </c>
      <c r="R1935" s="18" t="s">
        <v>95</v>
      </c>
      <c r="S1935" s="37" t="s">
        <v>46</v>
      </c>
      <c r="T1935" s="18" t="s">
        <v>53</v>
      </c>
      <c r="U1935" s="38">
        <v>1.37</v>
      </c>
      <c r="V1935" s="38">
        <v>1.37</v>
      </c>
      <c r="W1935" s="38">
        <v>0</v>
      </c>
      <c r="X1935" s="18" t="s">
        <v>53</v>
      </c>
      <c r="Y1935" s="39"/>
      <c r="Z1935" s="16">
        <v>0</v>
      </c>
      <c r="AA1935" s="36">
        <v>3.74</v>
      </c>
      <c r="AB1935" s="36"/>
      <c r="AC1935" s="36">
        <v>3.74</v>
      </c>
      <c r="AD1935" s="38">
        <f t="shared" si="433"/>
        <v>4.0766000000000009</v>
      </c>
      <c r="AE1935" s="38">
        <f t="shared" si="434"/>
        <v>5.0957500000000007</v>
      </c>
      <c r="AF1935" s="38">
        <f t="shared" si="435"/>
        <v>5.5034100000000015</v>
      </c>
      <c r="AG1935" s="36">
        <f t="shared" si="428"/>
        <v>4.07</v>
      </c>
      <c r="AH1935" s="36">
        <f t="shared" si="429"/>
        <v>5.09</v>
      </c>
      <c r="AI1935" s="36">
        <f t="shared" si="430"/>
        <v>5.5</v>
      </c>
      <c r="AJ1935" s="40">
        <v>43245</v>
      </c>
      <c r="AK1935" s="40">
        <v>43251</v>
      </c>
      <c r="AL1935" s="17">
        <v>1</v>
      </c>
      <c r="AM1935" s="17" t="s">
        <v>10882</v>
      </c>
      <c r="AN1935" s="17"/>
      <c r="AO1935" s="20" t="s">
        <v>9624</v>
      </c>
      <c r="AP1935" s="20"/>
      <c r="AQ1935" s="20"/>
      <c r="AR1935" s="22"/>
      <c r="AS1935" s="46">
        <v>42650</v>
      </c>
      <c r="AT1935" s="173"/>
    </row>
    <row r="1936" spans="1:46" ht="47.25" customHeight="1">
      <c r="A1936" s="16">
        <v>8699504790504</v>
      </c>
      <c r="B1936" s="16" t="s">
        <v>9864</v>
      </c>
      <c r="C1936" s="16" t="s">
        <v>9865</v>
      </c>
      <c r="D1936" s="22" t="s">
        <v>87</v>
      </c>
      <c r="E1936" s="18" t="s">
        <v>41</v>
      </c>
      <c r="F1936" s="18">
        <v>0</v>
      </c>
      <c r="G1936" s="18">
        <v>2</v>
      </c>
      <c r="H1936" s="18">
        <v>1</v>
      </c>
      <c r="I1936" s="18"/>
      <c r="J1936" s="18"/>
      <c r="K1936" s="18"/>
      <c r="L1936" s="19" t="s">
        <v>9866</v>
      </c>
      <c r="M1936" s="19" t="s">
        <v>9867</v>
      </c>
      <c r="N1936" s="18" t="s">
        <v>1004</v>
      </c>
      <c r="O1936" s="18">
        <v>40</v>
      </c>
      <c r="P1936" s="18" t="s">
        <v>163</v>
      </c>
      <c r="Q1936" s="18">
        <v>12</v>
      </c>
      <c r="R1936" s="18" t="s">
        <v>45</v>
      </c>
      <c r="S1936" s="37" t="s">
        <v>96</v>
      </c>
      <c r="T1936" s="37" t="s">
        <v>331</v>
      </c>
      <c r="U1936" s="38">
        <v>58.08</v>
      </c>
      <c r="V1936" s="38">
        <v>58.08</v>
      </c>
      <c r="W1936" s="38">
        <v>46.46</v>
      </c>
      <c r="X1936" s="37" t="s">
        <v>331</v>
      </c>
      <c r="Y1936" s="39"/>
      <c r="Z1936" s="16">
        <v>1</v>
      </c>
      <c r="AA1936" s="36">
        <v>108.79</v>
      </c>
      <c r="AB1936" s="36"/>
      <c r="AC1936" s="36">
        <v>108.79</v>
      </c>
      <c r="AD1936" s="38">
        <f t="shared" si="433"/>
        <v>116.74160000000001</v>
      </c>
      <c r="AE1936" s="38">
        <f t="shared" si="434"/>
        <v>126.08092800000001</v>
      </c>
      <c r="AF1936" s="38">
        <f t="shared" si="435"/>
        <v>0</v>
      </c>
      <c r="AG1936" s="36">
        <f t="shared" ref="AG1936:AG1967" si="436">TRUNC(AD1936,2)</f>
        <v>116.74</v>
      </c>
      <c r="AH1936" s="36">
        <f t="shared" ref="AH1936:AH1967" si="437">TRUNC(AE1936,2)</f>
        <v>126.08</v>
      </c>
      <c r="AI1936" s="36">
        <f t="shared" ref="AI1936:AI1967" si="438">TRUNC(AF1936,2)</f>
        <v>0</v>
      </c>
      <c r="AJ1936" s="40">
        <v>42783</v>
      </c>
      <c r="AK1936" s="40">
        <v>42786</v>
      </c>
      <c r="AL1936" s="17"/>
      <c r="AM1936" s="20" t="s">
        <v>5185</v>
      </c>
      <c r="AN1936" s="20"/>
      <c r="AO1936" s="20" t="s">
        <v>1306</v>
      </c>
      <c r="AP1936" s="20"/>
      <c r="AQ1936" s="20"/>
      <c r="AR1936" s="22"/>
      <c r="AS1936" s="46">
        <v>42650</v>
      </c>
      <c r="AT1936" s="173"/>
    </row>
    <row r="1937" spans="1:46" ht="47.25" customHeight="1">
      <c r="A1937" s="16">
        <v>8699545126164</v>
      </c>
      <c r="B1937" s="16" t="s">
        <v>8515</v>
      </c>
      <c r="C1937" s="16" t="s">
        <v>8516</v>
      </c>
      <c r="D1937" s="17" t="s">
        <v>87</v>
      </c>
      <c r="E1937" s="18" t="s">
        <v>41</v>
      </c>
      <c r="F1937" s="18">
        <v>6</v>
      </c>
      <c r="G1937" s="18">
        <v>2</v>
      </c>
      <c r="H1937" s="18">
        <v>1</v>
      </c>
      <c r="I1937" s="18"/>
      <c r="J1937" s="18"/>
      <c r="K1937" s="18"/>
      <c r="L1937" s="19" t="s">
        <v>8520</v>
      </c>
      <c r="M1937" s="19" t="s">
        <v>3289</v>
      </c>
      <c r="N1937" s="18" t="s">
        <v>7625</v>
      </c>
      <c r="O1937" s="18"/>
      <c r="P1937" s="18"/>
      <c r="Q1937" s="18">
        <v>21</v>
      </c>
      <c r="R1937" s="18" t="s">
        <v>45</v>
      </c>
      <c r="S1937" s="37" t="s">
        <v>96</v>
      </c>
      <c r="T1937" s="18" t="s">
        <v>222</v>
      </c>
      <c r="U1937" s="37">
        <v>7.86</v>
      </c>
      <c r="V1937" s="37">
        <v>7.86</v>
      </c>
      <c r="W1937" s="37">
        <v>7.86</v>
      </c>
      <c r="X1937" s="18" t="s">
        <v>222</v>
      </c>
      <c r="Y1937" s="39"/>
      <c r="Z1937" s="16">
        <v>0</v>
      </c>
      <c r="AA1937" s="36">
        <v>11.02</v>
      </c>
      <c r="AB1937" s="36"/>
      <c r="AC1937" s="36">
        <v>11.02</v>
      </c>
      <c r="AD1937" s="70">
        <f t="shared" si="433"/>
        <v>12.0016</v>
      </c>
      <c r="AE1937" s="70">
        <f t="shared" si="434"/>
        <v>15.001999999999999</v>
      </c>
      <c r="AF1937" s="70">
        <f t="shared" si="435"/>
        <v>16.202159999999999</v>
      </c>
      <c r="AG1937" s="36">
        <f t="shared" si="436"/>
        <v>12</v>
      </c>
      <c r="AH1937" s="36">
        <f t="shared" si="437"/>
        <v>15</v>
      </c>
      <c r="AI1937" s="36">
        <f t="shared" si="438"/>
        <v>16.2</v>
      </c>
      <c r="AJ1937" s="40">
        <v>42419</v>
      </c>
      <c r="AK1937" s="40">
        <v>42422</v>
      </c>
      <c r="AL1937" s="22"/>
      <c r="AM1937" s="20" t="s">
        <v>184</v>
      </c>
      <c r="AN1937" s="20"/>
      <c r="AO1937" s="20" t="s">
        <v>2211</v>
      </c>
      <c r="AP1937" s="20"/>
      <c r="AQ1937" s="20"/>
      <c r="AR1937" s="22"/>
      <c r="AS1937" s="46">
        <v>42650</v>
      </c>
      <c r="AT1937" s="173"/>
    </row>
    <row r="1938" spans="1:46" ht="47.25" customHeight="1">
      <c r="A1938" s="16">
        <v>8699505952192</v>
      </c>
      <c r="B1938" s="16" t="s">
        <v>3589</v>
      </c>
      <c r="C1938" s="16" t="s">
        <v>3591</v>
      </c>
      <c r="D1938" s="17" t="s">
        <v>87</v>
      </c>
      <c r="E1938" s="18" t="s">
        <v>87</v>
      </c>
      <c r="F1938" s="18">
        <v>7</v>
      </c>
      <c r="G1938" s="18">
        <v>2</v>
      </c>
      <c r="H1938" s="18">
        <v>1</v>
      </c>
      <c r="I1938" s="18"/>
      <c r="J1938" s="18"/>
      <c r="K1938" s="18"/>
      <c r="L1938" s="19" t="s">
        <v>10784</v>
      </c>
      <c r="M1938" s="19" t="s">
        <v>3596</v>
      </c>
      <c r="N1938" s="18" t="s">
        <v>3597</v>
      </c>
      <c r="O1938" s="18" t="s">
        <v>10785</v>
      </c>
      <c r="P1938" s="18" t="s">
        <v>3599</v>
      </c>
      <c r="Q1938" s="18">
        <v>1</v>
      </c>
      <c r="R1938" s="18" t="s">
        <v>95</v>
      </c>
      <c r="S1938" s="37" t="s">
        <v>96</v>
      </c>
      <c r="T1938" s="18" t="s">
        <v>331</v>
      </c>
      <c r="U1938" s="38">
        <v>146.88999999999999</v>
      </c>
      <c r="V1938" s="38">
        <v>146.88999999999999</v>
      </c>
      <c r="W1938" s="38">
        <v>146.88999999999999</v>
      </c>
      <c r="X1938" s="18" t="s">
        <v>331</v>
      </c>
      <c r="Y1938" s="39"/>
      <c r="Z1938" s="16">
        <v>0</v>
      </c>
      <c r="AA1938" s="36">
        <v>395.63</v>
      </c>
      <c r="AB1938" s="36"/>
      <c r="AC1938" s="36">
        <v>395.63</v>
      </c>
      <c r="AD1938" s="38">
        <f t="shared" si="433"/>
        <v>411.14260000000002</v>
      </c>
      <c r="AE1938" s="38">
        <f t="shared" si="434"/>
        <v>478.62771199999997</v>
      </c>
      <c r="AF1938" s="38">
        <f t="shared" si="435"/>
        <v>516.91792896000004</v>
      </c>
      <c r="AG1938" s="36">
        <f t="shared" si="436"/>
        <v>411.14</v>
      </c>
      <c r="AH1938" s="36">
        <f t="shared" si="437"/>
        <v>478.62</v>
      </c>
      <c r="AI1938" s="36">
        <f t="shared" si="438"/>
        <v>516.91</v>
      </c>
      <c r="AJ1938" s="40">
        <v>43146</v>
      </c>
      <c r="AK1938" s="40">
        <v>43150</v>
      </c>
      <c r="AL1938" s="17">
        <v>1</v>
      </c>
      <c r="AM1938" s="17" t="s">
        <v>3606</v>
      </c>
      <c r="AN1938" s="17"/>
      <c r="AO1938" s="20" t="s">
        <v>1031</v>
      </c>
      <c r="AP1938" s="20"/>
      <c r="AQ1938" s="20"/>
      <c r="AR1938" s="22"/>
      <c r="AS1938" s="46">
        <v>42650</v>
      </c>
      <c r="AT1938" s="173"/>
    </row>
    <row r="1939" spans="1:46" ht="47.25" customHeight="1">
      <c r="A1939" s="16">
        <v>8699505952253</v>
      </c>
      <c r="B1939" s="16" t="s">
        <v>3589</v>
      </c>
      <c r="C1939" s="16" t="s">
        <v>3591</v>
      </c>
      <c r="D1939" s="17" t="s">
        <v>87</v>
      </c>
      <c r="E1939" s="18" t="s">
        <v>87</v>
      </c>
      <c r="F1939" s="18">
        <v>7</v>
      </c>
      <c r="G1939" s="18">
        <v>2</v>
      </c>
      <c r="H1939" s="18">
        <v>1</v>
      </c>
      <c r="I1939" s="18"/>
      <c r="J1939" s="18"/>
      <c r="K1939" s="18"/>
      <c r="L1939" s="19" t="s">
        <v>10788</v>
      </c>
      <c r="M1939" s="19" t="s">
        <v>3596</v>
      </c>
      <c r="N1939" s="18" t="s">
        <v>3597</v>
      </c>
      <c r="O1939" s="18" t="s">
        <v>10789</v>
      </c>
      <c r="P1939" s="18" t="s">
        <v>3599</v>
      </c>
      <c r="Q1939" s="18">
        <v>1</v>
      </c>
      <c r="R1939" s="18" t="s">
        <v>95</v>
      </c>
      <c r="S1939" s="37" t="s">
        <v>96</v>
      </c>
      <c r="T1939" s="18" t="s">
        <v>284</v>
      </c>
      <c r="U1939" s="38">
        <v>176.27</v>
      </c>
      <c r="V1939" s="38">
        <v>176.27</v>
      </c>
      <c r="W1939" s="38">
        <v>176.27</v>
      </c>
      <c r="X1939" s="18" t="s">
        <v>284</v>
      </c>
      <c r="Y1939" s="39"/>
      <c r="Z1939" s="16">
        <v>0</v>
      </c>
      <c r="AA1939" s="36">
        <v>474.74</v>
      </c>
      <c r="AB1939" s="36"/>
      <c r="AC1939" s="36">
        <v>474.74</v>
      </c>
      <c r="AD1939" s="38">
        <f t="shared" si="433"/>
        <v>491.83479999999997</v>
      </c>
      <c r="AE1939" s="38">
        <f t="shared" si="434"/>
        <v>569.00297599999999</v>
      </c>
      <c r="AF1939" s="38">
        <f t="shared" si="435"/>
        <v>614.52321408</v>
      </c>
      <c r="AG1939" s="36">
        <f t="shared" si="436"/>
        <v>491.83</v>
      </c>
      <c r="AH1939" s="36">
        <f t="shared" si="437"/>
        <v>569</v>
      </c>
      <c r="AI1939" s="36">
        <f t="shared" si="438"/>
        <v>614.52</v>
      </c>
      <c r="AJ1939" s="40">
        <v>43146</v>
      </c>
      <c r="AK1939" s="40">
        <v>43150</v>
      </c>
      <c r="AL1939" s="17">
        <v>1</v>
      </c>
      <c r="AM1939" s="17" t="s">
        <v>3606</v>
      </c>
      <c r="AN1939" s="17"/>
      <c r="AO1939" s="20" t="s">
        <v>272</v>
      </c>
      <c r="AP1939" s="20"/>
      <c r="AQ1939" s="20"/>
      <c r="AR1939" s="22"/>
      <c r="AS1939" s="46">
        <v>42650</v>
      </c>
      <c r="AT1939" s="173"/>
    </row>
    <row r="1940" spans="1:46" ht="47.25" customHeight="1">
      <c r="A1940" s="16">
        <v>8699505952208</v>
      </c>
      <c r="B1940" s="16" t="s">
        <v>3589</v>
      </c>
      <c r="C1940" s="16" t="s">
        <v>3591</v>
      </c>
      <c r="D1940" s="17" t="s">
        <v>87</v>
      </c>
      <c r="E1940" s="18" t="s">
        <v>87</v>
      </c>
      <c r="F1940" s="18">
        <v>7</v>
      </c>
      <c r="G1940" s="18">
        <v>2</v>
      </c>
      <c r="H1940" s="18">
        <v>1</v>
      </c>
      <c r="I1940" s="18"/>
      <c r="J1940" s="18"/>
      <c r="K1940" s="18"/>
      <c r="L1940" s="19" t="s">
        <v>10791</v>
      </c>
      <c r="M1940" s="19" t="s">
        <v>3596</v>
      </c>
      <c r="N1940" s="18" t="s">
        <v>3597</v>
      </c>
      <c r="O1940" s="18" t="s">
        <v>10793</v>
      </c>
      <c r="P1940" s="18" t="s">
        <v>3599</v>
      </c>
      <c r="Q1940" s="18">
        <v>1</v>
      </c>
      <c r="R1940" s="18" t="s">
        <v>95</v>
      </c>
      <c r="S1940" s="37" t="s">
        <v>96</v>
      </c>
      <c r="T1940" s="18" t="s">
        <v>331</v>
      </c>
      <c r="U1940" s="38">
        <v>219.01</v>
      </c>
      <c r="V1940" s="38">
        <v>219.01</v>
      </c>
      <c r="W1940" s="38">
        <v>219.01</v>
      </c>
      <c r="X1940" s="18" t="s">
        <v>331</v>
      </c>
      <c r="Y1940" s="39"/>
      <c r="Z1940" s="16">
        <v>0</v>
      </c>
      <c r="AA1940" s="45">
        <v>589.88</v>
      </c>
      <c r="AB1940" s="36"/>
      <c r="AC1940" s="36">
        <v>589.88</v>
      </c>
      <c r="AD1940" s="38">
        <f t="shared" si="433"/>
        <v>609.27760000000001</v>
      </c>
      <c r="AE1940" s="38">
        <f t="shared" si="434"/>
        <v>700.53891199999998</v>
      </c>
      <c r="AF1940" s="38">
        <f t="shared" si="435"/>
        <v>756.58202496000001</v>
      </c>
      <c r="AG1940" s="36">
        <f t="shared" si="436"/>
        <v>609.27</v>
      </c>
      <c r="AH1940" s="36">
        <f t="shared" si="437"/>
        <v>700.53</v>
      </c>
      <c r="AI1940" s="36">
        <f t="shared" si="438"/>
        <v>756.58</v>
      </c>
      <c r="AJ1940" s="40">
        <v>43146</v>
      </c>
      <c r="AK1940" s="40">
        <v>43150</v>
      </c>
      <c r="AL1940" s="17">
        <v>1</v>
      </c>
      <c r="AM1940" s="17" t="s">
        <v>3606</v>
      </c>
      <c r="AN1940" s="17"/>
      <c r="AO1940" s="20" t="s">
        <v>409</v>
      </c>
      <c r="AP1940" s="20"/>
      <c r="AQ1940" s="20"/>
      <c r="AR1940" s="22"/>
      <c r="AS1940" s="46">
        <v>42650</v>
      </c>
      <c r="AT1940" s="173"/>
    </row>
    <row r="1941" spans="1:46" ht="47.25" customHeight="1">
      <c r="A1941" s="16">
        <v>8699505952215</v>
      </c>
      <c r="B1941" s="16" t="s">
        <v>3589</v>
      </c>
      <c r="C1941" s="16" t="s">
        <v>3591</v>
      </c>
      <c r="D1941" s="17" t="s">
        <v>87</v>
      </c>
      <c r="E1941" s="18" t="s">
        <v>87</v>
      </c>
      <c r="F1941" s="18">
        <v>7</v>
      </c>
      <c r="G1941" s="18">
        <v>2</v>
      </c>
      <c r="H1941" s="18">
        <v>1</v>
      </c>
      <c r="I1941" s="18"/>
      <c r="J1941" s="18"/>
      <c r="K1941" s="18"/>
      <c r="L1941" s="19" t="s">
        <v>10795</v>
      </c>
      <c r="M1941" s="19" t="s">
        <v>3596</v>
      </c>
      <c r="N1941" s="18" t="s">
        <v>3597</v>
      </c>
      <c r="O1941" s="18" t="s">
        <v>10796</v>
      </c>
      <c r="P1941" s="18" t="s">
        <v>3599</v>
      </c>
      <c r="Q1941" s="18">
        <v>1</v>
      </c>
      <c r="R1941" s="18" t="s">
        <v>95</v>
      </c>
      <c r="S1941" s="37" t="s">
        <v>96</v>
      </c>
      <c r="T1941" s="18" t="s">
        <v>331</v>
      </c>
      <c r="U1941" s="38">
        <v>293.77</v>
      </c>
      <c r="V1941" s="38">
        <v>293.77</v>
      </c>
      <c r="W1941" s="38">
        <v>293.77</v>
      </c>
      <c r="X1941" s="18" t="s">
        <v>331</v>
      </c>
      <c r="Y1941" s="39"/>
      <c r="Z1941" s="16">
        <v>0</v>
      </c>
      <c r="AA1941" s="36">
        <v>791.24</v>
      </c>
      <c r="AB1941" s="36"/>
      <c r="AC1941" s="36">
        <v>791.24</v>
      </c>
      <c r="AD1941" s="38">
        <f t="shared" si="433"/>
        <v>814.66480000000001</v>
      </c>
      <c r="AE1941" s="38">
        <f t="shared" si="434"/>
        <v>930.57257600000003</v>
      </c>
      <c r="AF1941" s="38">
        <f t="shared" si="435"/>
        <v>1005.0183820800002</v>
      </c>
      <c r="AG1941" s="36">
        <f t="shared" si="436"/>
        <v>814.66</v>
      </c>
      <c r="AH1941" s="36">
        <f t="shared" si="437"/>
        <v>930.57</v>
      </c>
      <c r="AI1941" s="36">
        <f t="shared" si="438"/>
        <v>1005.01</v>
      </c>
      <c r="AJ1941" s="40">
        <v>43146</v>
      </c>
      <c r="AK1941" s="40">
        <v>43150</v>
      </c>
      <c r="AL1941" s="17">
        <v>1</v>
      </c>
      <c r="AM1941" s="17" t="s">
        <v>3606</v>
      </c>
      <c r="AN1941" s="17"/>
      <c r="AO1941" s="20" t="s">
        <v>272</v>
      </c>
      <c r="AP1941" s="20"/>
      <c r="AQ1941" s="20"/>
      <c r="AR1941" s="22"/>
      <c r="AS1941" s="46">
        <v>42650</v>
      </c>
      <c r="AT1941" s="173"/>
    </row>
    <row r="1942" spans="1:46" ht="47.25" customHeight="1">
      <c r="A1942" s="16">
        <v>8699505952246</v>
      </c>
      <c r="B1942" s="16" t="s">
        <v>3589</v>
      </c>
      <c r="C1942" s="16" t="s">
        <v>3591</v>
      </c>
      <c r="D1942" s="17" t="s">
        <v>87</v>
      </c>
      <c r="E1942" s="18" t="s">
        <v>87</v>
      </c>
      <c r="F1942" s="18">
        <v>7</v>
      </c>
      <c r="G1942" s="18">
        <v>2</v>
      </c>
      <c r="H1942" s="18">
        <v>1</v>
      </c>
      <c r="I1942" s="18"/>
      <c r="J1942" s="18"/>
      <c r="K1942" s="18"/>
      <c r="L1942" s="19" t="s">
        <v>10781</v>
      </c>
      <c r="M1942" s="19" t="s">
        <v>3596</v>
      </c>
      <c r="N1942" s="18" t="s">
        <v>3597</v>
      </c>
      <c r="O1942" s="18" t="s">
        <v>10782</v>
      </c>
      <c r="P1942" s="18" t="s">
        <v>3599</v>
      </c>
      <c r="Q1942" s="18">
        <v>1</v>
      </c>
      <c r="R1942" s="18" t="s">
        <v>95</v>
      </c>
      <c r="S1942" s="37" t="s">
        <v>96</v>
      </c>
      <c r="T1942" s="18" t="s">
        <v>284</v>
      </c>
      <c r="U1942" s="38">
        <v>44.06</v>
      </c>
      <c r="V1942" s="38">
        <v>44.06</v>
      </c>
      <c r="W1942" s="38">
        <v>44.06</v>
      </c>
      <c r="X1942" s="18" t="s">
        <v>284</v>
      </c>
      <c r="Y1942" s="39"/>
      <c r="Z1942" s="16">
        <v>0</v>
      </c>
      <c r="AA1942" s="36">
        <v>118.63</v>
      </c>
      <c r="AB1942" s="36"/>
      <c r="AC1942" s="36">
        <v>118.63</v>
      </c>
      <c r="AD1942" s="38">
        <f t="shared" si="433"/>
        <v>126.97519999999999</v>
      </c>
      <c r="AE1942" s="38">
        <f t="shared" si="434"/>
        <v>156.97523200000001</v>
      </c>
      <c r="AF1942" s="38">
        <f t="shared" si="435"/>
        <v>169.53325056000003</v>
      </c>
      <c r="AG1942" s="36">
        <f t="shared" si="436"/>
        <v>126.97</v>
      </c>
      <c r="AH1942" s="36">
        <f t="shared" si="437"/>
        <v>156.97</v>
      </c>
      <c r="AI1942" s="36">
        <f t="shared" si="438"/>
        <v>169.53</v>
      </c>
      <c r="AJ1942" s="40">
        <v>43146</v>
      </c>
      <c r="AK1942" s="40">
        <v>43150</v>
      </c>
      <c r="AL1942" s="17">
        <v>1</v>
      </c>
      <c r="AM1942" s="17" t="s">
        <v>3606</v>
      </c>
      <c r="AN1942" s="17"/>
      <c r="AO1942" s="20" t="s">
        <v>2257</v>
      </c>
      <c r="AP1942" s="20"/>
      <c r="AQ1942" s="20"/>
      <c r="AR1942" s="22"/>
      <c r="AS1942" s="46">
        <v>42650</v>
      </c>
      <c r="AT1942" s="173"/>
    </row>
    <row r="1943" spans="1:46" ht="47.25" customHeight="1">
      <c r="A1943" s="16">
        <v>8699505952178</v>
      </c>
      <c r="B1943" s="16" t="s">
        <v>3589</v>
      </c>
      <c r="C1943" s="16" t="s">
        <v>3591</v>
      </c>
      <c r="D1943" s="17" t="s">
        <v>87</v>
      </c>
      <c r="E1943" s="18" t="s">
        <v>87</v>
      </c>
      <c r="F1943" s="18">
        <v>7</v>
      </c>
      <c r="G1943" s="18">
        <v>2</v>
      </c>
      <c r="H1943" s="18">
        <v>1</v>
      </c>
      <c r="I1943" s="18"/>
      <c r="J1943" s="18"/>
      <c r="K1943" s="18"/>
      <c r="L1943" s="19" t="s">
        <v>3766</v>
      </c>
      <c r="M1943" s="19" t="s">
        <v>3596</v>
      </c>
      <c r="N1943" s="18" t="s">
        <v>3597</v>
      </c>
      <c r="O1943" s="18" t="s">
        <v>3768</v>
      </c>
      <c r="P1943" s="18" t="s">
        <v>3599</v>
      </c>
      <c r="Q1943" s="18">
        <v>1</v>
      </c>
      <c r="R1943" s="18" t="s">
        <v>95</v>
      </c>
      <c r="S1943" s="37" t="s">
        <v>96</v>
      </c>
      <c r="T1943" s="18" t="s">
        <v>331</v>
      </c>
      <c r="U1943" s="38">
        <v>73.31</v>
      </c>
      <c r="V1943" s="38">
        <v>73.31</v>
      </c>
      <c r="W1943" s="38">
        <v>73.31</v>
      </c>
      <c r="X1943" s="18" t="s">
        <v>331</v>
      </c>
      <c r="Y1943" s="39"/>
      <c r="Z1943" s="16">
        <v>0</v>
      </c>
      <c r="AA1943" s="45">
        <v>197.45</v>
      </c>
      <c r="AB1943" s="36"/>
      <c r="AC1943" s="36">
        <v>197.45</v>
      </c>
      <c r="AD1943" s="38">
        <f t="shared" si="433"/>
        <v>208.94799999999998</v>
      </c>
      <c r="AE1943" s="38">
        <f t="shared" si="434"/>
        <v>252.06367999999998</v>
      </c>
      <c r="AF1943" s="38">
        <f t="shared" si="435"/>
        <v>272.22877440000002</v>
      </c>
      <c r="AG1943" s="36">
        <f t="shared" si="436"/>
        <v>208.94</v>
      </c>
      <c r="AH1943" s="36">
        <f t="shared" si="437"/>
        <v>252.06</v>
      </c>
      <c r="AI1943" s="36">
        <f t="shared" si="438"/>
        <v>272.22000000000003</v>
      </c>
      <c r="AJ1943" s="40">
        <v>43146</v>
      </c>
      <c r="AK1943" s="40">
        <v>43150</v>
      </c>
      <c r="AL1943" s="17">
        <v>1</v>
      </c>
      <c r="AM1943" s="17" t="s">
        <v>3606</v>
      </c>
      <c r="AN1943" s="17"/>
      <c r="AO1943" s="20" t="s">
        <v>9552</v>
      </c>
      <c r="AP1943" s="20"/>
      <c r="AQ1943" s="20"/>
      <c r="AR1943" s="22"/>
      <c r="AS1943" s="46">
        <v>42650</v>
      </c>
      <c r="AT1943" s="173"/>
    </row>
    <row r="1944" spans="1:46" ht="47.25" customHeight="1">
      <c r="A1944" s="16">
        <v>8699505952185</v>
      </c>
      <c r="B1944" s="16" t="s">
        <v>3589</v>
      </c>
      <c r="C1944" s="16" t="s">
        <v>3591</v>
      </c>
      <c r="D1944" s="17" t="s">
        <v>87</v>
      </c>
      <c r="E1944" s="18" t="s">
        <v>87</v>
      </c>
      <c r="F1944" s="18">
        <v>7</v>
      </c>
      <c r="G1944" s="18">
        <v>2</v>
      </c>
      <c r="H1944" s="18">
        <v>1</v>
      </c>
      <c r="I1944" s="18"/>
      <c r="J1944" s="18"/>
      <c r="K1944" s="18"/>
      <c r="L1944" s="19" t="s">
        <v>3594</v>
      </c>
      <c r="M1944" s="19" t="s">
        <v>3596</v>
      </c>
      <c r="N1944" s="18" t="s">
        <v>3597</v>
      </c>
      <c r="O1944" s="18" t="s">
        <v>3598</v>
      </c>
      <c r="P1944" s="18" t="s">
        <v>3599</v>
      </c>
      <c r="Q1944" s="18">
        <v>1</v>
      </c>
      <c r="R1944" s="18" t="s">
        <v>95</v>
      </c>
      <c r="S1944" s="37" t="s">
        <v>96</v>
      </c>
      <c r="T1944" s="18" t="s">
        <v>331</v>
      </c>
      <c r="U1944" s="38">
        <v>109.8</v>
      </c>
      <c r="V1944" s="38">
        <v>109.8</v>
      </c>
      <c r="W1944" s="38">
        <v>109.8</v>
      </c>
      <c r="X1944" s="18" t="s">
        <v>331</v>
      </c>
      <c r="Y1944" s="39"/>
      <c r="Z1944" s="16">
        <v>0</v>
      </c>
      <c r="AA1944" s="36">
        <v>295.73</v>
      </c>
      <c r="AB1944" s="36"/>
      <c r="AC1944" s="36">
        <v>295.73</v>
      </c>
      <c r="AD1944" s="38">
        <f t="shared" si="433"/>
        <v>309.24459999999999</v>
      </c>
      <c r="AE1944" s="38">
        <f t="shared" si="434"/>
        <v>364.50195200000002</v>
      </c>
      <c r="AF1944" s="38">
        <f t="shared" si="435"/>
        <v>393.66210816000006</v>
      </c>
      <c r="AG1944" s="36">
        <f t="shared" si="436"/>
        <v>309.24</v>
      </c>
      <c r="AH1944" s="36">
        <f t="shared" si="437"/>
        <v>364.5</v>
      </c>
      <c r="AI1944" s="36">
        <f t="shared" si="438"/>
        <v>393.66</v>
      </c>
      <c r="AJ1944" s="40">
        <v>43146</v>
      </c>
      <c r="AK1944" s="40">
        <v>43150</v>
      </c>
      <c r="AL1944" s="17">
        <v>1</v>
      </c>
      <c r="AM1944" s="17" t="s">
        <v>3606</v>
      </c>
      <c r="AN1944" s="17"/>
      <c r="AO1944" s="20" t="s">
        <v>9531</v>
      </c>
      <c r="AP1944" s="20"/>
      <c r="AQ1944" s="20"/>
      <c r="AR1944" s="22"/>
      <c r="AS1944" s="46">
        <v>42650</v>
      </c>
      <c r="AT1944" s="173"/>
    </row>
    <row r="1945" spans="1:46" ht="47.25" customHeight="1">
      <c r="A1945" s="16">
        <v>8699545326175</v>
      </c>
      <c r="B1945" s="16" t="s">
        <v>11119</v>
      </c>
      <c r="C1945" s="16" t="s">
        <v>11120</v>
      </c>
      <c r="D1945" s="17" t="s">
        <v>87</v>
      </c>
      <c r="E1945" s="18" t="s">
        <v>87</v>
      </c>
      <c r="F1945" s="18">
        <v>0</v>
      </c>
      <c r="G1945" s="18">
        <v>2</v>
      </c>
      <c r="H1945" s="18">
        <v>1</v>
      </c>
      <c r="I1945" s="18"/>
      <c r="J1945" s="18"/>
      <c r="K1945" s="18"/>
      <c r="L1945" s="19" t="s">
        <v>11121</v>
      </c>
      <c r="M1945" s="19" t="s">
        <v>355</v>
      </c>
      <c r="N1945" s="18" t="s">
        <v>7625</v>
      </c>
      <c r="O1945" s="18">
        <v>52</v>
      </c>
      <c r="P1945" s="18" t="s">
        <v>163</v>
      </c>
      <c r="Q1945" s="18">
        <v>1</v>
      </c>
      <c r="R1945" s="18" t="s">
        <v>95</v>
      </c>
      <c r="S1945" s="37" t="s">
        <v>96</v>
      </c>
      <c r="T1945" s="18" t="s">
        <v>331</v>
      </c>
      <c r="U1945" s="38">
        <v>88.34</v>
      </c>
      <c r="V1945" s="38">
        <v>88.34</v>
      </c>
      <c r="W1945" s="38">
        <v>88.34</v>
      </c>
      <c r="X1945" s="18" t="s">
        <v>331</v>
      </c>
      <c r="Y1945" s="39"/>
      <c r="Z1945" s="16">
        <v>0</v>
      </c>
      <c r="AA1945" s="45">
        <v>237.86</v>
      </c>
      <c r="AB1945" s="36"/>
      <c r="AC1945" s="36">
        <v>237.86</v>
      </c>
      <c r="AD1945" s="38">
        <f t="shared" si="433"/>
        <v>250.21719999999999</v>
      </c>
      <c r="AE1945" s="38">
        <f t="shared" si="434"/>
        <v>298.39126399999998</v>
      </c>
      <c r="AF1945" s="38">
        <f t="shared" si="435"/>
        <v>322.26256511999998</v>
      </c>
      <c r="AG1945" s="36">
        <f t="shared" si="436"/>
        <v>250.21</v>
      </c>
      <c r="AH1945" s="36">
        <f t="shared" si="437"/>
        <v>298.39</v>
      </c>
      <c r="AI1945" s="36">
        <f t="shared" si="438"/>
        <v>322.26</v>
      </c>
      <c r="AJ1945" s="40">
        <v>43146</v>
      </c>
      <c r="AK1945" s="40">
        <v>43150</v>
      </c>
      <c r="AL1945" s="17">
        <v>1</v>
      </c>
      <c r="AM1945" s="17" t="s">
        <v>10882</v>
      </c>
      <c r="AN1945" s="17"/>
      <c r="AO1945" s="20" t="s">
        <v>9590</v>
      </c>
      <c r="AP1945" s="20"/>
      <c r="AQ1945" s="20"/>
      <c r="AR1945" s="22"/>
      <c r="AS1945" s="46">
        <v>42650</v>
      </c>
      <c r="AT1945" s="173"/>
    </row>
    <row r="1946" spans="1:46" ht="47.25" customHeight="1">
      <c r="A1946" s="16">
        <v>8699523570095</v>
      </c>
      <c r="B1946" s="16" t="s">
        <v>10650</v>
      </c>
      <c r="C1946" s="16" t="s">
        <v>2792</v>
      </c>
      <c r="D1946" s="17" t="s">
        <v>323</v>
      </c>
      <c r="E1946" s="18" t="s">
        <v>295</v>
      </c>
      <c r="F1946" s="18">
        <v>4</v>
      </c>
      <c r="G1946" s="18">
        <v>1</v>
      </c>
      <c r="H1946" s="18">
        <v>2</v>
      </c>
      <c r="I1946" s="18"/>
      <c r="J1946" s="18"/>
      <c r="K1946" s="18"/>
      <c r="L1946" s="19" t="s">
        <v>3751</v>
      </c>
      <c r="M1946" s="19" t="s">
        <v>2795</v>
      </c>
      <c r="N1946" s="18" t="s">
        <v>2138</v>
      </c>
      <c r="O1946" s="18" t="s">
        <v>10260</v>
      </c>
      <c r="P1946" s="18" t="s">
        <v>551</v>
      </c>
      <c r="Q1946" s="18">
        <v>100</v>
      </c>
      <c r="R1946" s="18" t="s">
        <v>95</v>
      </c>
      <c r="S1946" s="37" t="s">
        <v>46</v>
      </c>
      <c r="T1946" s="18" t="s">
        <v>53</v>
      </c>
      <c r="U1946" s="38">
        <v>2.0499999999999998</v>
      </c>
      <c r="V1946" s="38">
        <v>2.0499999999999998</v>
      </c>
      <c r="W1946" s="38">
        <v>0</v>
      </c>
      <c r="X1946" s="18" t="s">
        <v>53</v>
      </c>
      <c r="Y1946" s="39"/>
      <c r="Z1946" s="16">
        <v>0</v>
      </c>
      <c r="AA1946" s="36">
        <v>5.63</v>
      </c>
      <c r="AB1946" s="36"/>
      <c r="AC1946" s="36">
        <v>5.63</v>
      </c>
      <c r="AD1946" s="38">
        <f t="shared" si="433"/>
        <v>6.1367000000000003</v>
      </c>
      <c r="AE1946" s="38">
        <f>IF(Z1946=1,AD1946*1.08,IF(Z1946=4,AD1946*1.08,IF(Z1946=2,0,IF(AC1946&lt;=100,(AD1946*1.25),IF(AC1946&lt;=200,134.5+((AC1946-100)*1.04*1.16),255.14+((AC1946-200)*1.02*1.12))))))</f>
        <v>7.6708750000000006</v>
      </c>
      <c r="AF1946" s="38">
        <f>IF(Z1946=1,0,IF(Z1946=4,0,(AE1946*1.08)))</f>
        <v>8.2845450000000014</v>
      </c>
      <c r="AG1946" s="36">
        <f t="shared" si="436"/>
        <v>6.13</v>
      </c>
      <c r="AH1946" s="36">
        <f t="shared" si="437"/>
        <v>7.67</v>
      </c>
      <c r="AI1946" s="36">
        <f t="shared" si="438"/>
        <v>8.2799999999999994</v>
      </c>
      <c r="AJ1946" s="40">
        <v>43245</v>
      </c>
      <c r="AK1946" s="40">
        <v>43251</v>
      </c>
      <c r="AL1946" s="17"/>
      <c r="AM1946" s="36" t="s">
        <v>10882</v>
      </c>
      <c r="AN1946" s="41"/>
      <c r="AO1946" s="20" t="s">
        <v>9531</v>
      </c>
      <c r="AP1946" s="20"/>
      <c r="AQ1946" s="20"/>
      <c r="AR1946" s="22"/>
      <c r="AS1946" s="46">
        <v>42650</v>
      </c>
      <c r="AT1946" s="173"/>
    </row>
    <row r="1947" spans="1:46" ht="47.25" customHeight="1">
      <c r="A1947" s="16">
        <v>8699556270108</v>
      </c>
      <c r="B1947" s="16" t="s">
        <v>10129</v>
      </c>
      <c r="C1947" s="16" t="s">
        <v>10130</v>
      </c>
      <c r="D1947" s="17" t="s">
        <v>38</v>
      </c>
      <c r="E1947" s="18" t="s">
        <v>41</v>
      </c>
      <c r="F1947" s="18">
        <v>0</v>
      </c>
      <c r="G1947" s="18">
        <v>1</v>
      </c>
      <c r="H1947" s="18">
        <v>1</v>
      </c>
      <c r="I1947" s="18"/>
      <c r="J1947" s="18"/>
      <c r="K1947" s="18"/>
      <c r="L1947" s="19" t="s">
        <v>10131</v>
      </c>
      <c r="M1947" s="19" t="s">
        <v>1147</v>
      </c>
      <c r="N1947" s="18" t="s">
        <v>1226</v>
      </c>
      <c r="O1947" s="18" t="s">
        <v>7154</v>
      </c>
      <c r="P1947" s="18" t="s">
        <v>551</v>
      </c>
      <c r="Q1947" s="18">
        <v>1</v>
      </c>
      <c r="R1947" s="18" t="s">
        <v>45</v>
      </c>
      <c r="S1947" s="37" t="s">
        <v>96</v>
      </c>
      <c r="T1947" s="18" t="s">
        <v>238</v>
      </c>
      <c r="U1947" s="37">
        <v>78.2</v>
      </c>
      <c r="V1947" s="37">
        <v>78.2</v>
      </c>
      <c r="W1947" s="37">
        <v>62.56</v>
      </c>
      <c r="X1947" s="18" t="s">
        <v>238</v>
      </c>
      <c r="Y1947" s="39"/>
      <c r="Z1947" s="16">
        <v>0</v>
      </c>
      <c r="AA1947" s="36">
        <v>132.4</v>
      </c>
      <c r="AB1947" s="36"/>
      <c r="AC1947" s="36">
        <v>132.4</v>
      </c>
      <c r="AD1947" s="70">
        <f t="shared" si="433"/>
        <v>141.29599999999999</v>
      </c>
      <c r="AE1947" s="70">
        <f t="shared" ref="AE1947:AE1972" si="439">IF(Z1947=1,AD1947*1.08,IF(Z1947=2,0,IF(AC1947&lt;=100,(AD1947*1.25),IF(AC1947&lt;=200,134.5+((AC1947-100)*1.04*1.16),255.14+((AC1947-200)*1.02*1.12)))))</f>
        <v>173.58735999999999</v>
      </c>
      <c r="AF1947" s="70">
        <f t="shared" ref="AF1947:AF1972" si="440">IF(Z1947=1,0,(AE1947*1.08))</f>
        <v>187.4743488</v>
      </c>
      <c r="AG1947" s="36">
        <f t="shared" si="436"/>
        <v>141.29</v>
      </c>
      <c r="AH1947" s="36">
        <f t="shared" si="437"/>
        <v>173.58</v>
      </c>
      <c r="AI1947" s="36">
        <f t="shared" si="438"/>
        <v>187.47</v>
      </c>
      <c r="AJ1947" s="40">
        <v>42419</v>
      </c>
      <c r="AK1947" s="40">
        <v>42422</v>
      </c>
      <c r="AL1947" s="22"/>
      <c r="AM1947" s="22" t="s">
        <v>3471</v>
      </c>
      <c r="AN1947" s="22"/>
      <c r="AO1947" s="20" t="s">
        <v>9590</v>
      </c>
      <c r="AP1947" s="20"/>
      <c r="AQ1947" s="20"/>
      <c r="AR1947" s="22"/>
      <c r="AS1947" s="46">
        <v>42650</v>
      </c>
      <c r="AT1947" s="173"/>
    </row>
    <row r="1948" spans="1:46" ht="47.25" customHeight="1">
      <c r="A1948" s="16">
        <v>8699566153125</v>
      </c>
      <c r="B1948" s="16" t="s">
        <v>8668</v>
      </c>
      <c r="C1948" s="16" t="s">
        <v>8669</v>
      </c>
      <c r="D1948" s="17" t="s">
        <v>38</v>
      </c>
      <c r="E1948" s="18" t="s">
        <v>41</v>
      </c>
      <c r="F1948" s="18">
        <v>0</v>
      </c>
      <c r="G1948" s="18">
        <v>1</v>
      </c>
      <c r="H1948" s="18">
        <v>1</v>
      </c>
      <c r="I1948" s="18"/>
      <c r="J1948" s="18"/>
      <c r="K1948" s="18"/>
      <c r="L1948" s="19" t="s">
        <v>8670</v>
      </c>
      <c r="M1948" s="19" t="s">
        <v>8671</v>
      </c>
      <c r="N1948" s="18" t="s">
        <v>1663</v>
      </c>
      <c r="O1948" s="18">
        <v>500</v>
      </c>
      <c r="P1948" s="18" t="s">
        <v>163</v>
      </c>
      <c r="Q1948" s="18">
        <v>60</v>
      </c>
      <c r="R1948" s="18" t="s">
        <v>45</v>
      </c>
      <c r="S1948" s="37" t="s">
        <v>46</v>
      </c>
      <c r="T1948" s="18" t="s">
        <v>222</v>
      </c>
      <c r="U1948" s="37">
        <v>16.73</v>
      </c>
      <c r="V1948" s="37">
        <v>16.73</v>
      </c>
      <c r="W1948" s="37">
        <v>13.38</v>
      </c>
      <c r="X1948" s="18" t="s">
        <v>222</v>
      </c>
      <c r="Y1948" s="39"/>
      <c r="Z1948" s="16">
        <v>0</v>
      </c>
      <c r="AA1948" s="36">
        <v>26.58</v>
      </c>
      <c r="AB1948" s="36"/>
      <c r="AC1948" s="36">
        <v>26.58</v>
      </c>
      <c r="AD1948" s="70">
        <f t="shared" si="433"/>
        <v>28.806399999999996</v>
      </c>
      <c r="AE1948" s="70">
        <f t="shared" si="439"/>
        <v>36.007999999999996</v>
      </c>
      <c r="AF1948" s="70">
        <f t="shared" si="440"/>
        <v>38.888639999999995</v>
      </c>
      <c r="AG1948" s="36">
        <f t="shared" si="436"/>
        <v>28.8</v>
      </c>
      <c r="AH1948" s="36">
        <f t="shared" si="437"/>
        <v>36</v>
      </c>
      <c r="AI1948" s="36">
        <f t="shared" si="438"/>
        <v>38.880000000000003</v>
      </c>
      <c r="AJ1948" s="40">
        <v>42419</v>
      </c>
      <c r="AK1948" s="40">
        <v>42422</v>
      </c>
      <c r="AL1948" s="22"/>
      <c r="AM1948" s="20" t="s">
        <v>184</v>
      </c>
      <c r="AN1948" s="20"/>
      <c r="AO1948" s="20" t="s">
        <v>9369</v>
      </c>
      <c r="AP1948" s="20"/>
      <c r="AQ1948" s="20"/>
      <c r="AR1948" s="22"/>
      <c r="AS1948" s="46">
        <v>42650</v>
      </c>
      <c r="AT1948" s="173"/>
    </row>
    <row r="1949" spans="1:46" ht="47.25" customHeight="1">
      <c r="A1949" s="16">
        <v>8699783010157</v>
      </c>
      <c r="B1949" s="16" t="s">
        <v>1424</v>
      </c>
      <c r="C1949" s="16" t="s">
        <v>1425</v>
      </c>
      <c r="D1949" s="17" t="s">
        <v>87</v>
      </c>
      <c r="E1949" s="18" t="s">
        <v>87</v>
      </c>
      <c r="F1949" s="18">
        <v>0</v>
      </c>
      <c r="G1949" s="18">
        <v>1</v>
      </c>
      <c r="H1949" s="18">
        <v>1</v>
      </c>
      <c r="I1949" s="18"/>
      <c r="J1949" s="18"/>
      <c r="K1949" s="18"/>
      <c r="L1949" s="19" t="s">
        <v>1428</v>
      </c>
      <c r="M1949" s="19" t="s">
        <v>1429</v>
      </c>
      <c r="N1949" s="18" t="s">
        <v>1431</v>
      </c>
      <c r="O1949" s="18">
        <v>100</v>
      </c>
      <c r="P1949" s="18" t="s">
        <v>163</v>
      </c>
      <c r="Q1949" s="18">
        <v>30</v>
      </c>
      <c r="R1949" s="18" t="s">
        <v>45</v>
      </c>
      <c r="S1949" s="37" t="s">
        <v>96</v>
      </c>
      <c r="T1949" s="18" t="s">
        <v>331</v>
      </c>
      <c r="U1949" s="38">
        <v>21.17</v>
      </c>
      <c r="V1949" s="38">
        <v>48.39</v>
      </c>
      <c r="W1949" s="38">
        <v>21.17</v>
      </c>
      <c r="X1949" s="18" t="s">
        <v>331</v>
      </c>
      <c r="Y1949" s="39"/>
      <c r="Z1949" s="16">
        <v>0</v>
      </c>
      <c r="AA1949" s="45">
        <v>44.8</v>
      </c>
      <c r="AB1949" s="36"/>
      <c r="AC1949" s="36">
        <v>44.8</v>
      </c>
      <c r="AD1949" s="38">
        <f t="shared" si="433"/>
        <v>48.483999999999995</v>
      </c>
      <c r="AE1949" s="38">
        <f t="shared" si="439"/>
        <v>60.60499999999999</v>
      </c>
      <c r="AF1949" s="38">
        <f t="shared" si="440"/>
        <v>65.453399999999988</v>
      </c>
      <c r="AG1949" s="36">
        <f t="shared" si="436"/>
        <v>48.48</v>
      </c>
      <c r="AH1949" s="36">
        <f t="shared" si="437"/>
        <v>60.6</v>
      </c>
      <c r="AI1949" s="36">
        <f t="shared" si="438"/>
        <v>65.45</v>
      </c>
      <c r="AJ1949" s="40">
        <v>42727</v>
      </c>
      <c r="AK1949" s="40">
        <v>42729</v>
      </c>
      <c r="AL1949" s="18"/>
      <c r="AM1949" s="20" t="s">
        <v>184</v>
      </c>
      <c r="AN1949" s="20"/>
      <c r="AO1949" s="20" t="s">
        <v>2450</v>
      </c>
      <c r="AP1949" s="20"/>
      <c r="AQ1949" s="20"/>
      <c r="AR1949" s="22"/>
      <c r="AS1949" s="46">
        <v>42650</v>
      </c>
      <c r="AT1949" s="173"/>
    </row>
    <row r="1950" spans="1:46" ht="47.25" customHeight="1">
      <c r="A1950" s="16">
        <v>8699638013951</v>
      </c>
      <c r="B1950" s="16" t="s">
        <v>1424</v>
      </c>
      <c r="C1950" s="16" t="s">
        <v>1425</v>
      </c>
      <c r="D1950" s="17" t="s">
        <v>87</v>
      </c>
      <c r="E1950" s="18" t="s">
        <v>87</v>
      </c>
      <c r="F1950" s="18">
        <v>0</v>
      </c>
      <c r="G1950" s="18">
        <v>1</v>
      </c>
      <c r="H1950" s="18">
        <v>1</v>
      </c>
      <c r="I1950" s="18"/>
      <c r="J1950" s="18"/>
      <c r="K1950" s="18"/>
      <c r="L1950" s="19" t="s">
        <v>1428</v>
      </c>
      <c r="M1950" s="19" t="s">
        <v>1429</v>
      </c>
      <c r="N1950" s="18" t="s">
        <v>6128</v>
      </c>
      <c r="O1950" s="18">
        <v>100</v>
      </c>
      <c r="P1950" s="18" t="s">
        <v>163</v>
      </c>
      <c r="Q1950" s="18">
        <v>30</v>
      </c>
      <c r="R1950" s="18" t="s">
        <v>45</v>
      </c>
      <c r="S1950" s="37" t="s">
        <v>96</v>
      </c>
      <c r="T1950" s="37"/>
      <c r="U1950" s="37"/>
      <c r="V1950" s="37">
        <v>48.39</v>
      </c>
      <c r="W1950" s="37">
        <v>29.03</v>
      </c>
      <c r="X1950" s="18" t="s">
        <v>331</v>
      </c>
      <c r="Y1950" s="18"/>
      <c r="Z1950" s="16">
        <v>0</v>
      </c>
      <c r="AA1950" s="16"/>
      <c r="AB1950" s="16"/>
      <c r="AC1950" s="37">
        <v>48.19</v>
      </c>
      <c r="AD1950" s="70">
        <f t="shared" si="433"/>
        <v>52.145199999999996</v>
      </c>
      <c r="AE1950" s="70">
        <f t="shared" si="439"/>
        <v>65.1815</v>
      </c>
      <c r="AF1950" s="70">
        <f t="shared" si="440"/>
        <v>70.396020000000007</v>
      </c>
      <c r="AG1950" s="36">
        <f t="shared" si="436"/>
        <v>52.14</v>
      </c>
      <c r="AH1950" s="36">
        <f t="shared" si="437"/>
        <v>65.180000000000007</v>
      </c>
      <c r="AI1950" s="36">
        <f t="shared" si="438"/>
        <v>70.39</v>
      </c>
      <c r="AJ1950" s="40">
        <v>42419</v>
      </c>
      <c r="AK1950" s="40">
        <v>42422</v>
      </c>
      <c r="AL1950" s="22"/>
      <c r="AM1950" s="20"/>
      <c r="AN1950" s="20"/>
      <c r="AO1950" s="20" t="s">
        <v>9465</v>
      </c>
      <c r="AP1950" s="20"/>
      <c r="AQ1950" s="20"/>
      <c r="AR1950" s="22"/>
      <c r="AS1950" s="46">
        <v>42650</v>
      </c>
      <c r="AT1950" s="173"/>
    </row>
    <row r="1951" spans="1:46" ht="47.25" customHeight="1">
      <c r="A1951" s="16">
        <v>8699783010256</v>
      </c>
      <c r="B1951" s="16" t="s">
        <v>1424</v>
      </c>
      <c r="C1951" s="16" t="s">
        <v>1425</v>
      </c>
      <c r="D1951" s="17" t="s">
        <v>38</v>
      </c>
      <c r="E1951" s="18" t="s">
        <v>38</v>
      </c>
      <c r="F1951" s="18">
        <v>0</v>
      </c>
      <c r="G1951" s="18">
        <v>5</v>
      </c>
      <c r="H1951" s="18">
        <v>1</v>
      </c>
      <c r="I1951" s="18"/>
      <c r="J1951" s="18"/>
      <c r="K1951" s="18"/>
      <c r="L1951" s="19" t="s">
        <v>9810</v>
      </c>
      <c r="M1951" s="19" t="s">
        <v>1429</v>
      </c>
      <c r="N1951" s="18" t="s">
        <v>1431</v>
      </c>
      <c r="O1951" s="18">
        <v>200</v>
      </c>
      <c r="P1951" s="18" t="s">
        <v>163</v>
      </c>
      <c r="Q1951" s="18">
        <v>30</v>
      </c>
      <c r="R1951" s="18" t="s">
        <v>45</v>
      </c>
      <c r="S1951" s="37" t="s">
        <v>46</v>
      </c>
      <c r="T1951" s="18" t="s">
        <v>331</v>
      </c>
      <c r="U1951" s="38">
        <v>42.34</v>
      </c>
      <c r="V1951" s="38">
        <v>96.78</v>
      </c>
      <c r="W1951" s="38">
        <v>42.34</v>
      </c>
      <c r="X1951" s="18" t="s">
        <v>331</v>
      </c>
      <c r="Y1951" s="39"/>
      <c r="Z1951" s="16">
        <v>0</v>
      </c>
      <c r="AA1951" s="45">
        <v>99.16</v>
      </c>
      <c r="AB1951" s="36"/>
      <c r="AC1951" s="36">
        <v>99.16</v>
      </c>
      <c r="AD1951" s="38">
        <f t="shared" si="433"/>
        <v>106.7012</v>
      </c>
      <c r="AE1951" s="38">
        <f t="shared" si="439"/>
        <v>133.37649999999999</v>
      </c>
      <c r="AF1951" s="38">
        <f t="shared" si="440"/>
        <v>144.04661999999999</v>
      </c>
      <c r="AG1951" s="36">
        <f t="shared" si="436"/>
        <v>106.7</v>
      </c>
      <c r="AH1951" s="36">
        <f t="shared" si="437"/>
        <v>133.37</v>
      </c>
      <c r="AI1951" s="36">
        <f t="shared" si="438"/>
        <v>144.04</v>
      </c>
      <c r="AJ1951" s="40">
        <v>42790</v>
      </c>
      <c r="AK1951" s="40">
        <v>42794</v>
      </c>
      <c r="AL1951" s="17"/>
      <c r="AM1951" s="20" t="s">
        <v>9811</v>
      </c>
      <c r="AN1951" s="20"/>
      <c r="AO1951" s="20" t="s">
        <v>9492</v>
      </c>
      <c r="AP1951" s="20"/>
      <c r="AQ1951" s="20"/>
      <c r="AR1951" s="22"/>
      <c r="AS1951" s="46">
        <v>42650</v>
      </c>
      <c r="AT1951" s="173"/>
    </row>
    <row r="1952" spans="1:46" ht="47.25" customHeight="1">
      <c r="A1952" s="16">
        <v>8699525097767</v>
      </c>
      <c r="B1952" s="16" t="s">
        <v>8356</v>
      </c>
      <c r="C1952" s="16" t="s">
        <v>2494</v>
      </c>
      <c r="D1952" s="17" t="s">
        <v>38</v>
      </c>
      <c r="E1952" s="18" t="s">
        <v>38</v>
      </c>
      <c r="F1952" s="18">
        <v>0</v>
      </c>
      <c r="G1952" s="18">
        <v>1</v>
      </c>
      <c r="H1952" s="18">
        <v>1</v>
      </c>
      <c r="I1952" s="18"/>
      <c r="J1952" s="18"/>
      <c r="K1952" s="18"/>
      <c r="L1952" s="19" t="s">
        <v>8361</v>
      </c>
      <c r="M1952" s="19" t="s">
        <v>170</v>
      </c>
      <c r="N1952" s="18" t="s">
        <v>1742</v>
      </c>
      <c r="O1952" s="18">
        <v>400</v>
      </c>
      <c r="P1952" s="18" t="s">
        <v>163</v>
      </c>
      <c r="Q1952" s="18">
        <v>7</v>
      </c>
      <c r="R1952" s="18" t="s">
        <v>45</v>
      </c>
      <c r="S1952" s="37" t="s">
        <v>46</v>
      </c>
      <c r="T1952" s="18" t="s">
        <v>331</v>
      </c>
      <c r="U1952" s="37">
        <v>18.2</v>
      </c>
      <c r="V1952" s="37">
        <v>10.88</v>
      </c>
      <c r="W1952" s="37">
        <v>10.88</v>
      </c>
      <c r="X1952" s="18" t="s">
        <v>331</v>
      </c>
      <c r="Y1952" s="39"/>
      <c r="Z1952" s="16">
        <v>0</v>
      </c>
      <c r="AA1952" s="36">
        <v>16.809999999999999</v>
      </c>
      <c r="AB1952" s="36"/>
      <c r="AC1952" s="36">
        <v>16.809999999999999</v>
      </c>
      <c r="AD1952" s="70">
        <f t="shared" si="433"/>
        <v>18.254799999999999</v>
      </c>
      <c r="AE1952" s="70">
        <f t="shared" si="439"/>
        <v>22.8185</v>
      </c>
      <c r="AF1952" s="70">
        <f t="shared" si="440"/>
        <v>24.643980000000003</v>
      </c>
      <c r="AG1952" s="36">
        <f t="shared" si="436"/>
        <v>18.25</v>
      </c>
      <c r="AH1952" s="36">
        <f t="shared" si="437"/>
        <v>22.81</v>
      </c>
      <c r="AI1952" s="36">
        <f t="shared" si="438"/>
        <v>24.64</v>
      </c>
      <c r="AJ1952" s="40">
        <v>42545</v>
      </c>
      <c r="AK1952" s="40">
        <v>42547</v>
      </c>
      <c r="AL1952" s="22"/>
      <c r="AM1952" s="20" t="s">
        <v>184</v>
      </c>
      <c r="AN1952" s="20"/>
      <c r="AO1952" s="20" t="s">
        <v>9492</v>
      </c>
      <c r="AP1952" s="20"/>
      <c r="AQ1952" s="20"/>
      <c r="AR1952" s="22"/>
      <c r="AS1952" s="46">
        <v>42650</v>
      </c>
      <c r="AT1952" s="173"/>
    </row>
    <row r="1953" spans="1:46" ht="47.25" customHeight="1">
      <c r="A1953" s="16">
        <v>8697936282161</v>
      </c>
      <c r="B1953" s="16" t="s">
        <v>2455</v>
      </c>
      <c r="C1953" s="16" t="s">
        <v>2456</v>
      </c>
      <c r="D1953" s="17" t="s">
        <v>38</v>
      </c>
      <c r="E1953" s="18" t="s">
        <v>38</v>
      </c>
      <c r="F1953" s="18">
        <v>0</v>
      </c>
      <c r="G1953" s="18">
        <v>2</v>
      </c>
      <c r="H1953" s="18">
        <v>1</v>
      </c>
      <c r="I1953" s="18"/>
      <c r="J1953" s="18"/>
      <c r="K1953" s="18"/>
      <c r="L1953" s="19" t="s">
        <v>4262</v>
      </c>
      <c r="M1953" s="19" t="s">
        <v>2189</v>
      </c>
      <c r="N1953" s="18" t="s">
        <v>502</v>
      </c>
      <c r="O1953" s="18">
        <v>100</v>
      </c>
      <c r="P1953" s="18" t="s">
        <v>163</v>
      </c>
      <c r="Q1953" s="18">
        <v>100</v>
      </c>
      <c r="R1953" s="18" t="s">
        <v>45</v>
      </c>
      <c r="S1953" s="37" t="s">
        <v>46</v>
      </c>
      <c r="T1953" s="37" t="s">
        <v>222</v>
      </c>
      <c r="U1953" s="37">
        <v>7.77</v>
      </c>
      <c r="V1953" s="37">
        <v>7.77</v>
      </c>
      <c r="W1953" s="37">
        <v>4.66</v>
      </c>
      <c r="X1953" s="37" t="s">
        <v>222</v>
      </c>
      <c r="Y1953" s="39"/>
      <c r="Z1953" s="16">
        <v>0</v>
      </c>
      <c r="AA1953" s="36">
        <v>6.57</v>
      </c>
      <c r="AB1953" s="36"/>
      <c r="AC1953" s="36">
        <v>6.57</v>
      </c>
      <c r="AD1953" s="70">
        <f t="shared" si="433"/>
        <v>7.1613000000000007</v>
      </c>
      <c r="AE1953" s="70">
        <f t="shared" si="439"/>
        <v>8.9516249999999999</v>
      </c>
      <c r="AF1953" s="70">
        <f t="shared" si="440"/>
        <v>9.6677550000000014</v>
      </c>
      <c r="AG1953" s="36">
        <f t="shared" si="436"/>
        <v>7.16</v>
      </c>
      <c r="AH1953" s="36">
        <f t="shared" si="437"/>
        <v>8.9499999999999993</v>
      </c>
      <c r="AI1953" s="36">
        <f t="shared" si="438"/>
        <v>9.66</v>
      </c>
      <c r="AJ1953" s="40">
        <v>42419</v>
      </c>
      <c r="AK1953" s="40">
        <v>42422</v>
      </c>
      <c r="AL1953" s="22"/>
      <c r="AM1953" s="20" t="s">
        <v>184</v>
      </c>
      <c r="AN1953" s="20"/>
      <c r="AO1953" s="20" t="s">
        <v>6583</v>
      </c>
      <c r="AP1953" s="20"/>
      <c r="AQ1953" s="20"/>
      <c r="AR1953" s="22"/>
      <c r="AS1953" s="46">
        <v>42657</v>
      </c>
      <c r="AT1953" s="173"/>
    </row>
    <row r="1954" spans="1:46" ht="47.25" customHeight="1">
      <c r="A1954" s="16">
        <v>8697936092524</v>
      </c>
      <c r="B1954" s="16" t="s">
        <v>2455</v>
      </c>
      <c r="C1954" s="16" t="s">
        <v>2456</v>
      </c>
      <c r="D1954" s="17" t="s">
        <v>38</v>
      </c>
      <c r="E1954" s="18" t="s">
        <v>38</v>
      </c>
      <c r="F1954" s="18">
        <v>0</v>
      </c>
      <c r="G1954" s="18">
        <v>1</v>
      </c>
      <c r="H1954" s="18">
        <v>1</v>
      </c>
      <c r="I1954" s="18"/>
      <c r="J1954" s="18"/>
      <c r="K1954" s="18"/>
      <c r="L1954" s="19" t="s">
        <v>4261</v>
      </c>
      <c r="M1954" s="19" t="s">
        <v>2189</v>
      </c>
      <c r="N1954" s="18" t="s">
        <v>502</v>
      </c>
      <c r="O1954" s="18">
        <v>200</v>
      </c>
      <c r="P1954" s="18" t="s">
        <v>163</v>
      </c>
      <c r="Q1954" s="18">
        <v>20</v>
      </c>
      <c r="R1954" s="18" t="s">
        <v>45</v>
      </c>
      <c r="S1954" s="37" t="s">
        <v>46</v>
      </c>
      <c r="T1954" s="18" t="s">
        <v>222</v>
      </c>
      <c r="U1954" s="37">
        <v>14.5</v>
      </c>
      <c r="V1954" s="37">
        <v>14.5</v>
      </c>
      <c r="W1954" s="37">
        <v>8.6999999999999993</v>
      </c>
      <c r="X1954" s="18" t="s">
        <v>222</v>
      </c>
      <c r="Y1954" s="39"/>
      <c r="Z1954" s="16">
        <v>0</v>
      </c>
      <c r="AA1954" s="36">
        <v>14.65</v>
      </c>
      <c r="AB1954" s="36"/>
      <c r="AC1954" s="36">
        <v>14.65</v>
      </c>
      <c r="AD1954" s="70">
        <f t="shared" si="433"/>
        <v>15.922000000000001</v>
      </c>
      <c r="AE1954" s="70">
        <f t="shared" si="439"/>
        <v>19.9025</v>
      </c>
      <c r="AF1954" s="70">
        <f t="shared" si="440"/>
        <v>21.494700000000002</v>
      </c>
      <c r="AG1954" s="36">
        <f t="shared" si="436"/>
        <v>15.92</v>
      </c>
      <c r="AH1954" s="36">
        <f t="shared" si="437"/>
        <v>19.899999999999999</v>
      </c>
      <c r="AI1954" s="36">
        <f t="shared" si="438"/>
        <v>21.49</v>
      </c>
      <c r="AJ1954" s="40">
        <v>42419</v>
      </c>
      <c r="AK1954" s="40">
        <v>42422</v>
      </c>
      <c r="AL1954" s="22"/>
      <c r="AM1954" s="20" t="s">
        <v>184</v>
      </c>
      <c r="AN1954" s="20"/>
      <c r="AO1954" s="20" t="s">
        <v>6137</v>
      </c>
      <c r="AP1954" s="20"/>
      <c r="AQ1954" s="20"/>
      <c r="AR1954" s="22"/>
      <c r="AS1954" s="46">
        <v>42664</v>
      </c>
      <c r="AT1954" s="173"/>
    </row>
    <row r="1955" spans="1:46" ht="47.25" customHeight="1">
      <c r="A1955" s="16">
        <v>8697936092500</v>
      </c>
      <c r="B1955" s="16" t="s">
        <v>2455</v>
      </c>
      <c r="C1955" s="16" t="s">
        <v>2456</v>
      </c>
      <c r="D1955" s="17" t="s">
        <v>38</v>
      </c>
      <c r="E1955" s="18" t="s">
        <v>38</v>
      </c>
      <c r="F1955" s="18">
        <v>0</v>
      </c>
      <c r="G1955" s="18">
        <v>1</v>
      </c>
      <c r="H1955" s="18">
        <v>1</v>
      </c>
      <c r="I1955" s="18"/>
      <c r="J1955" s="18"/>
      <c r="K1955" s="18"/>
      <c r="L1955" s="19" t="s">
        <v>7790</v>
      </c>
      <c r="M1955" s="19" t="s">
        <v>2189</v>
      </c>
      <c r="N1955" s="18" t="s">
        <v>502</v>
      </c>
      <c r="O1955" s="18">
        <v>400</v>
      </c>
      <c r="P1955" s="18" t="s">
        <v>163</v>
      </c>
      <c r="Q1955" s="18">
        <v>10</v>
      </c>
      <c r="R1955" s="18" t="s">
        <v>45</v>
      </c>
      <c r="S1955" s="37" t="s">
        <v>46</v>
      </c>
      <c r="T1955" s="18" t="s">
        <v>222</v>
      </c>
      <c r="U1955" s="37">
        <v>14.5</v>
      </c>
      <c r="V1955" s="37">
        <v>14.5</v>
      </c>
      <c r="W1955" s="37">
        <v>8.6999999999999993</v>
      </c>
      <c r="X1955" s="18" t="s">
        <v>222</v>
      </c>
      <c r="Y1955" s="39"/>
      <c r="Z1955" s="16">
        <v>0</v>
      </c>
      <c r="AA1955" s="36">
        <v>14.9</v>
      </c>
      <c r="AB1955" s="36"/>
      <c r="AC1955" s="36">
        <v>14.9</v>
      </c>
      <c r="AD1955" s="70">
        <f t="shared" si="433"/>
        <v>16.192</v>
      </c>
      <c r="AE1955" s="70">
        <f t="shared" si="439"/>
        <v>20.240000000000002</v>
      </c>
      <c r="AF1955" s="70">
        <f t="shared" si="440"/>
        <v>21.859200000000005</v>
      </c>
      <c r="AG1955" s="36">
        <f t="shared" si="436"/>
        <v>16.190000000000001</v>
      </c>
      <c r="AH1955" s="36">
        <f t="shared" si="437"/>
        <v>20.239999999999998</v>
      </c>
      <c r="AI1955" s="36">
        <f t="shared" si="438"/>
        <v>21.85</v>
      </c>
      <c r="AJ1955" s="40">
        <v>42419</v>
      </c>
      <c r="AK1955" s="40">
        <v>42422</v>
      </c>
      <c r="AL1955" s="22"/>
      <c r="AM1955" s="20" t="s">
        <v>184</v>
      </c>
      <c r="AN1955" s="20"/>
      <c r="AO1955" s="20" t="s">
        <v>9631</v>
      </c>
      <c r="AP1955" s="20"/>
      <c r="AQ1955" s="20"/>
      <c r="AR1955" s="22"/>
      <c r="AS1955" s="46">
        <v>42664</v>
      </c>
      <c r="AT1955" s="173"/>
    </row>
    <row r="1956" spans="1:46" ht="47.25" customHeight="1">
      <c r="A1956" s="16">
        <v>8697936091879</v>
      </c>
      <c r="B1956" s="16" t="s">
        <v>2455</v>
      </c>
      <c r="C1956" s="16" t="s">
        <v>2456</v>
      </c>
      <c r="D1956" s="17" t="s">
        <v>38</v>
      </c>
      <c r="E1956" s="18" t="s">
        <v>38</v>
      </c>
      <c r="F1956" s="18">
        <v>0</v>
      </c>
      <c r="G1956" s="18">
        <v>2</v>
      </c>
      <c r="H1956" s="18">
        <v>1</v>
      </c>
      <c r="I1956" s="18"/>
      <c r="J1956" s="18"/>
      <c r="K1956" s="18"/>
      <c r="L1956" s="19" t="s">
        <v>4182</v>
      </c>
      <c r="M1956" s="19" t="s">
        <v>2458</v>
      </c>
      <c r="N1956" s="18" t="s">
        <v>502</v>
      </c>
      <c r="O1956" s="18" t="s">
        <v>7775</v>
      </c>
      <c r="P1956" s="18" t="s">
        <v>163</v>
      </c>
      <c r="Q1956" s="18">
        <v>20</v>
      </c>
      <c r="R1956" s="18" t="s">
        <v>45</v>
      </c>
      <c r="S1956" s="37" t="s">
        <v>46</v>
      </c>
      <c r="T1956" s="18" t="s">
        <v>53</v>
      </c>
      <c r="U1956" s="37">
        <v>8.7200000000000006</v>
      </c>
      <c r="V1956" s="37">
        <v>8.7200000000000006</v>
      </c>
      <c r="W1956" s="37">
        <v>5.23</v>
      </c>
      <c r="X1956" s="18" t="s">
        <v>53</v>
      </c>
      <c r="Y1956" s="39"/>
      <c r="Z1956" s="16">
        <v>0</v>
      </c>
      <c r="AA1956" s="36">
        <v>6.57</v>
      </c>
      <c r="AB1956" s="36"/>
      <c r="AC1956" s="36">
        <v>6.57</v>
      </c>
      <c r="AD1956" s="70">
        <f t="shared" si="433"/>
        <v>7.1613000000000007</v>
      </c>
      <c r="AE1956" s="70">
        <f t="shared" si="439"/>
        <v>8.9516249999999999</v>
      </c>
      <c r="AF1956" s="70">
        <f t="shared" si="440"/>
        <v>9.6677550000000014</v>
      </c>
      <c r="AG1956" s="36">
        <f t="shared" si="436"/>
        <v>7.16</v>
      </c>
      <c r="AH1956" s="36">
        <f t="shared" si="437"/>
        <v>8.9499999999999993</v>
      </c>
      <c r="AI1956" s="36">
        <f t="shared" si="438"/>
        <v>9.66</v>
      </c>
      <c r="AJ1956" s="40">
        <v>42419</v>
      </c>
      <c r="AK1956" s="40">
        <v>42422</v>
      </c>
      <c r="AL1956" s="22"/>
      <c r="AM1956" s="20" t="s">
        <v>184</v>
      </c>
      <c r="AN1956" s="20"/>
      <c r="AO1956" s="20" t="s">
        <v>4154</v>
      </c>
      <c r="AP1956" s="20"/>
      <c r="AQ1956" s="20"/>
      <c r="AR1956" s="22"/>
      <c r="AS1956" s="46">
        <v>42699</v>
      </c>
      <c r="AT1956" s="173"/>
    </row>
    <row r="1957" spans="1:46" ht="47.25" customHeight="1">
      <c r="A1957" s="16">
        <v>8697936281577</v>
      </c>
      <c r="B1957" s="16" t="s">
        <v>2455</v>
      </c>
      <c r="C1957" s="16" t="s">
        <v>2456</v>
      </c>
      <c r="D1957" s="17" t="s">
        <v>38</v>
      </c>
      <c r="E1957" s="18" t="s">
        <v>38</v>
      </c>
      <c r="F1957" s="18">
        <v>0</v>
      </c>
      <c r="G1957" s="18">
        <v>2</v>
      </c>
      <c r="H1957" s="18">
        <v>1</v>
      </c>
      <c r="I1957" s="18"/>
      <c r="J1957" s="18"/>
      <c r="K1957" s="18"/>
      <c r="L1957" s="19" t="s">
        <v>4185</v>
      </c>
      <c r="M1957" s="19" t="s">
        <v>2458</v>
      </c>
      <c r="N1957" s="18" t="s">
        <v>502</v>
      </c>
      <c r="O1957" s="18" t="s">
        <v>7775</v>
      </c>
      <c r="P1957" s="18" t="s">
        <v>163</v>
      </c>
      <c r="Q1957" s="18">
        <v>100</v>
      </c>
      <c r="R1957" s="18" t="s">
        <v>45</v>
      </c>
      <c r="S1957" s="37" t="s">
        <v>46</v>
      </c>
      <c r="T1957" s="37" t="s">
        <v>8047</v>
      </c>
      <c r="U1957" s="37">
        <v>10.75</v>
      </c>
      <c r="V1957" s="37">
        <v>10.75</v>
      </c>
      <c r="W1957" s="37">
        <v>6.45</v>
      </c>
      <c r="X1957" s="37" t="s">
        <v>8047</v>
      </c>
      <c r="Y1957" s="39"/>
      <c r="Z1957" s="16">
        <v>0</v>
      </c>
      <c r="AA1957" s="36">
        <v>7.32</v>
      </c>
      <c r="AB1957" s="36"/>
      <c r="AC1957" s="36">
        <v>7.32</v>
      </c>
      <c r="AD1957" s="70">
        <f t="shared" si="433"/>
        <v>7.9788000000000006</v>
      </c>
      <c r="AE1957" s="70">
        <f t="shared" si="439"/>
        <v>9.9735000000000014</v>
      </c>
      <c r="AF1957" s="70">
        <f t="shared" si="440"/>
        <v>10.771380000000002</v>
      </c>
      <c r="AG1957" s="36">
        <f t="shared" si="436"/>
        <v>7.97</v>
      </c>
      <c r="AH1957" s="36">
        <f t="shared" si="437"/>
        <v>9.9700000000000006</v>
      </c>
      <c r="AI1957" s="36">
        <f t="shared" si="438"/>
        <v>10.77</v>
      </c>
      <c r="AJ1957" s="40">
        <v>42419</v>
      </c>
      <c r="AK1957" s="40">
        <v>42422</v>
      </c>
      <c r="AL1957" s="22"/>
      <c r="AM1957" s="20" t="s">
        <v>184</v>
      </c>
      <c r="AN1957" s="20"/>
      <c r="AO1957" s="20" t="s">
        <v>10226</v>
      </c>
      <c r="AP1957" s="20"/>
      <c r="AQ1957" s="20"/>
      <c r="AR1957" s="22"/>
      <c r="AS1957" s="46">
        <v>42713</v>
      </c>
      <c r="AT1957" s="173"/>
    </row>
    <row r="1958" spans="1:46" ht="47.25" customHeight="1">
      <c r="A1958" s="16">
        <v>8697936092012</v>
      </c>
      <c r="B1958" s="16" t="s">
        <v>2455</v>
      </c>
      <c r="C1958" s="16" t="s">
        <v>2456</v>
      </c>
      <c r="D1958" s="17" t="s">
        <v>38</v>
      </c>
      <c r="E1958" s="18" t="s">
        <v>38</v>
      </c>
      <c r="F1958" s="18">
        <v>0</v>
      </c>
      <c r="G1958" s="18">
        <v>2</v>
      </c>
      <c r="H1958" s="18">
        <v>1</v>
      </c>
      <c r="I1958" s="18"/>
      <c r="J1958" s="18"/>
      <c r="K1958" s="18"/>
      <c r="L1958" s="19" t="s">
        <v>4183</v>
      </c>
      <c r="M1958" s="19" t="s">
        <v>2458</v>
      </c>
      <c r="N1958" s="18" t="s">
        <v>502</v>
      </c>
      <c r="O1958" s="18" t="s">
        <v>7295</v>
      </c>
      <c r="P1958" s="18" t="s">
        <v>163</v>
      </c>
      <c r="Q1958" s="18">
        <v>20</v>
      </c>
      <c r="R1958" s="18" t="s">
        <v>45</v>
      </c>
      <c r="S1958" s="37" t="s">
        <v>46</v>
      </c>
      <c r="T1958" s="18" t="s">
        <v>222</v>
      </c>
      <c r="U1958" s="37">
        <v>14.5</v>
      </c>
      <c r="V1958" s="37">
        <v>14.5</v>
      </c>
      <c r="W1958" s="37">
        <v>8.6999999999999993</v>
      </c>
      <c r="X1958" s="18" t="s">
        <v>222</v>
      </c>
      <c r="Y1958" s="39"/>
      <c r="Z1958" s="16">
        <v>0</v>
      </c>
      <c r="AA1958" s="36">
        <v>14.65</v>
      </c>
      <c r="AB1958" s="36"/>
      <c r="AC1958" s="36">
        <v>14.65</v>
      </c>
      <c r="AD1958" s="70">
        <f t="shared" si="433"/>
        <v>15.922000000000001</v>
      </c>
      <c r="AE1958" s="70">
        <f t="shared" si="439"/>
        <v>19.9025</v>
      </c>
      <c r="AF1958" s="70">
        <f t="shared" si="440"/>
        <v>21.494700000000002</v>
      </c>
      <c r="AG1958" s="36">
        <f t="shared" si="436"/>
        <v>15.92</v>
      </c>
      <c r="AH1958" s="36">
        <f t="shared" si="437"/>
        <v>19.899999999999999</v>
      </c>
      <c r="AI1958" s="36">
        <f t="shared" si="438"/>
        <v>21.49</v>
      </c>
      <c r="AJ1958" s="40">
        <v>42419</v>
      </c>
      <c r="AK1958" s="40">
        <v>42422</v>
      </c>
      <c r="AL1958" s="22"/>
      <c r="AM1958" s="20" t="s">
        <v>184</v>
      </c>
      <c r="AN1958" s="20"/>
      <c r="AO1958" s="20" t="s">
        <v>10165</v>
      </c>
      <c r="AP1958" s="20"/>
      <c r="AQ1958" s="20"/>
      <c r="AR1958" s="22"/>
      <c r="AS1958" s="46">
        <v>42720</v>
      </c>
      <c r="AT1958" s="173"/>
    </row>
    <row r="1959" spans="1:46" ht="47.25" customHeight="1">
      <c r="A1959" s="16">
        <v>8697936281584</v>
      </c>
      <c r="B1959" s="16" t="s">
        <v>2455</v>
      </c>
      <c r="C1959" s="16" t="s">
        <v>2456</v>
      </c>
      <c r="D1959" s="17" t="s">
        <v>38</v>
      </c>
      <c r="E1959" s="18" t="s">
        <v>38</v>
      </c>
      <c r="F1959" s="18">
        <v>0</v>
      </c>
      <c r="G1959" s="18">
        <v>2</v>
      </c>
      <c r="H1959" s="18">
        <v>1</v>
      </c>
      <c r="I1959" s="18"/>
      <c r="J1959" s="18"/>
      <c r="K1959" s="18"/>
      <c r="L1959" s="19" t="s">
        <v>4184</v>
      </c>
      <c r="M1959" s="19" t="s">
        <v>2458</v>
      </c>
      <c r="N1959" s="18" t="s">
        <v>502</v>
      </c>
      <c r="O1959" s="18" t="s">
        <v>8049</v>
      </c>
      <c r="P1959" s="18" t="s">
        <v>163</v>
      </c>
      <c r="Q1959" s="18">
        <v>100</v>
      </c>
      <c r="R1959" s="18" t="s">
        <v>45</v>
      </c>
      <c r="S1959" s="37" t="s">
        <v>46</v>
      </c>
      <c r="T1959" s="37" t="s">
        <v>8047</v>
      </c>
      <c r="U1959" s="37">
        <v>17.079999999999998</v>
      </c>
      <c r="V1959" s="37">
        <v>17.079999999999998</v>
      </c>
      <c r="W1959" s="37">
        <v>10.25</v>
      </c>
      <c r="X1959" s="37" t="s">
        <v>8047</v>
      </c>
      <c r="Y1959" s="39"/>
      <c r="Z1959" s="16">
        <v>0</v>
      </c>
      <c r="AA1959" s="36">
        <v>14.65</v>
      </c>
      <c r="AB1959" s="36"/>
      <c r="AC1959" s="36">
        <v>14.65</v>
      </c>
      <c r="AD1959" s="70">
        <f t="shared" si="433"/>
        <v>15.922000000000001</v>
      </c>
      <c r="AE1959" s="70">
        <f t="shared" si="439"/>
        <v>19.9025</v>
      </c>
      <c r="AF1959" s="70">
        <f t="shared" si="440"/>
        <v>21.494700000000002</v>
      </c>
      <c r="AG1959" s="36">
        <f t="shared" si="436"/>
        <v>15.92</v>
      </c>
      <c r="AH1959" s="36">
        <f t="shared" si="437"/>
        <v>19.899999999999999</v>
      </c>
      <c r="AI1959" s="36">
        <f t="shared" si="438"/>
        <v>21.49</v>
      </c>
      <c r="AJ1959" s="40">
        <v>42419</v>
      </c>
      <c r="AK1959" s="40">
        <v>42422</v>
      </c>
      <c r="AL1959" s="22"/>
      <c r="AM1959" s="20" t="s">
        <v>184</v>
      </c>
      <c r="AN1959" s="20"/>
      <c r="AO1959" s="20" t="s">
        <v>10165</v>
      </c>
      <c r="AP1959" s="20"/>
      <c r="AQ1959" s="20"/>
      <c r="AR1959" s="22"/>
      <c r="AS1959" s="46">
        <v>42720</v>
      </c>
      <c r="AT1959" s="173"/>
    </row>
    <row r="1960" spans="1:46" ht="47.25" customHeight="1">
      <c r="A1960" s="16">
        <v>8697936092029</v>
      </c>
      <c r="B1960" s="16" t="s">
        <v>2455</v>
      </c>
      <c r="C1960" s="16" t="s">
        <v>2456</v>
      </c>
      <c r="D1960" s="17" t="s">
        <v>38</v>
      </c>
      <c r="E1960" s="18" t="s">
        <v>38</v>
      </c>
      <c r="F1960" s="18">
        <v>0</v>
      </c>
      <c r="G1960" s="18">
        <v>2</v>
      </c>
      <c r="H1960" s="18">
        <v>3</v>
      </c>
      <c r="I1960" s="18"/>
      <c r="J1960" s="18"/>
      <c r="K1960" s="18"/>
      <c r="L1960" s="19" t="s">
        <v>2457</v>
      </c>
      <c r="M1960" s="19" t="s">
        <v>2458</v>
      </c>
      <c r="N1960" s="18" t="s">
        <v>502</v>
      </c>
      <c r="O1960" s="18" t="s">
        <v>2459</v>
      </c>
      <c r="P1960" s="18" t="s">
        <v>163</v>
      </c>
      <c r="Q1960" s="18">
        <v>10</v>
      </c>
      <c r="R1960" s="18" t="s">
        <v>45</v>
      </c>
      <c r="S1960" s="37" t="s">
        <v>46</v>
      </c>
      <c r="T1960" s="18" t="s">
        <v>53</v>
      </c>
      <c r="U1960" s="37">
        <v>6.54</v>
      </c>
      <c r="V1960" s="37">
        <v>6.54</v>
      </c>
      <c r="W1960" s="37">
        <v>6.54</v>
      </c>
      <c r="X1960" s="18" t="s">
        <v>53</v>
      </c>
      <c r="Y1960" s="39"/>
      <c r="Z1960" s="16">
        <v>0</v>
      </c>
      <c r="AA1960" s="36">
        <v>13.83</v>
      </c>
      <c r="AB1960" s="36"/>
      <c r="AC1960" s="36">
        <v>13.83</v>
      </c>
      <c r="AD1960" s="37">
        <f t="shared" si="433"/>
        <v>15.0364</v>
      </c>
      <c r="AE1960" s="37">
        <f t="shared" si="439"/>
        <v>18.795500000000001</v>
      </c>
      <c r="AF1960" s="37">
        <f t="shared" si="440"/>
        <v>20.299140000000001</v>
      </c>
      <c r="AG1960" s="36">
        <f t="shared" si="436"/>
        <v>15.03</v>
      </c>
      <c r="AH1960" s="36">
        <f t="shared" si="437"/>
        <v>18.79</v>
      </c>
      <c r="AI1960" s="36">
        <f t="shared" si="438"/>
        <v>20.29</v>
      </c>
      <c r="AJ1960" s="40">
        <v>42545</v>
      </c>
      <c r="AK1960" s="40">
        <v>42547</v>
      </c>
      <c r="AL1960" s="22"/>
      <c r="AM1960" s="20" t="s">
        <v>184</v>
      </c>
      <c r="AN1960" s="20"/>
      <c r="AO1960" s="20" t="s">
        <v>10173</v>
      </c>
      <c r="AP1960" s="20"/>
      <c r="AQ1960" s="20"/>
      <c r="AR1960" s="22"/>
      <c r="AS1960" s="46">
        <v>42720</v>
      </c>
      <c r="AT1960" s="173"/>
    </row>
    <row r="1961" spans="1:46" ht="47.25" customHeight="1">
      <c r="A1961" s="16">
        <v>8697933020711</v>
      </c>
      <c r="B1961" s="16" t="s">
        <v>8365</v>
      </c>
      <c r="C1961" s="16" t="s">
        <v>8366</v>
      </c>
      <c r="D1961" s="17" t="s">
        <v>38</v>
      </c>
      <c r="E1961" s="18" t="s">
        <v>38</v>
      </c>
      <c r="F1961" s="18">
        <v>0</v>
      </c>
      <c r="G1961" s="18">
        <v>5</v>
      </c>
      <c r="H1961" s="18">
        <v>1</v>
      </c>
      <c r="I1961" s="18"/>
      <c r="J1961" s="18"/>
      <c r="K1961" s="18"/>
      <c r="L1961" s="19" t="s">
        <v>1839</v>
      </c>
      <c r="M1961" s="19" t="s">
        <v>559</v>
      </c>
      <c r="N1961" s="18" t="s">
        <v>1900</v>
      </c>
      <c r="O1961" s="18">
        <v>15</v>
      </c>
      <c r="P1961" s="18" t="s">
        <v>163</v>
      </c>
      <c r="Q1961" s="18">
        <v>30</v>
      </c>
      <c r="R1961" s="18" t="s">
        <v>45</v>
      </c>
      <c r="S1961" s="37" t="s">
        <v>46</v>
      </c>
      <c r="T1961" s="18" t="s">
        <v>238</v>
      </c>
      <c r="U1961" s="37">
        <v>7.88</v>
      </c>
      <c r="V1961" s="37">
        <v>7.88</v>
      </c>
      <c r="W1961" s="37">
        <v>4.7300000000000004</v>
      </c>
      <c r="X1961" s="18" t="s">
        <v>238</v>
      </c>
      <c r="Y1961" s="39"/>
      <c r="Z1961" s="16">
        <v>0</v>
      </c>
      <c r="AA1961" s="36">
        <v>8.7899999999999991</v>
      </c>
      <c r="AB1961" s="36"/>
      <c r="AC1961" s="36">
        <v>8.7899999999999991</v>
      </c>
      <c r="AD1961" s="70">
        <f t="shared" si="433"/>
        <v>9.5810999999999993</v>
      </c>
      <c r="AE1961" s="70">
        <f t="shared" si="439"/>
        <v>11.976374999999999</v>
      </c>
      <c r="AF1961" s="70">
        <f t="shared" si="440"/>
        <v>12.934485</v>
      </c>
      <c r="AG1961" s="36">
        <f t="shared" si="436"/>
        <v>9.58</v>
      </c>
      <c r="AH1961" s="36">
        <f t="shared" si="437"/>
        <v>11.97</v>
      </c>
      <c r="AI1961" s="36">
        <f t="shared" si="438"/>
        <v>12.93</v>
      </c>
      <c r="AJ1961" s="40">
        <v>42419</v>
      </c>
      <c r="AK1961" s="40">
        <v>42422</v>
      </c>
      <c r="AL1961" s="22"/>
      <c r="AM1961" s="20" t="s">
        <v>184</v>
      </c>
      <c r="AN1961" s="20"/>
      <c r="AO1961" s="20" t="s">
        <v>10173</v>
      </c>
      <c r="AP1961" s="20"/>
      <c r="AQ1961" s="20"/>
      <c r="AR1961" s="22"/>
      <c r="AS1961" s="46">
        <v>42720</v>
      </c>
      <c r="AT1961" s="173"/>
    </row>
    <row r="1962" spans="1:46" ht="47.25" customHeight="1">
      <c r="A1962" s="16">
        <v>8697933020728</v>
      </c>
      <c r="B1962" s="16" t="s">
        <v>8365</v>
      </c>
      <c r="C1962" s="16" t="s">
        <v>8366</v>
      </c>
      <c r="D1962" s="17" t="s">
        <v>38</v>
      </c>
      <c r="E1962" s="18" t="s">
        <v>38</v>
      </c>
      <c r="F1962" s="18">
        <v>0</v>
      </c>
      <c r="G1962" s="18">
        <v>5</v>
      </c>
      <c r="H1962" s="18">
        <v>1</v>
      </c>
      <c r="I1962" s="18"/>
      <c r="J1962" s="18"/>
      <c r="K1962" s="18"/>
      <c r="L1962" s="19" t="s">
        <v>1840</v>
      </c>
      <c r="M1962" s="19" t="s">
        <v>559</v>
      </c>
      <c r="N1962" s="18" t="s">
        <v>1900</v>
      </c>
      <c r="O1962" s="18">
        <v>30</v>
      </c>
      <c r="P1962" s="18" t="s">
        <v>163</v>
      </c>
      <c r="Q1962" s="18">
        <v>30</v>
      </c>
      <c r="R1962" s="18" t="s">
        <v>45</v>
      </c>
      <c r="S1962" s="37" t="s">
        <v>46</v>
      </c>
      <c r="T1962" s="18" t="s">
        <v>238</v>
      </c>
      <c r="U1962" s="37">
        <v>15.82</v>
      </c>
      <c r="V1962" s="37">
        <v>15.82</v>
      </c>
      <c r="W1962" s="37">
        <v>9.49</v>
      </c>
      <c r="X1962" s="18" t="s">
        <v>238</v>
      </c>
      <c r="Y1962" s="39"/>
      <c r="Z1962" s="16">
        <v>0</v>
      </c>
      <c r="AA1962" s="36">
        <v>17.61</v>
      </c>
      <c r="AB1962" s="36"/>
      <c r="AC1962" s="36">
        <v>17.61</v>
      </c>
      <c r="AD1962" s="70">
        <f t="shared" si="433"/>
        <v>19.1188</v>
      </c>
      <c r="AE1962" s="70">
        <f t="shared" si="439"/>
        <v>23.898499999999999</v>
      </c>
      <c r="AF1962" s="70">
        <f t="shared" si="440"/>
        <v>25.810379999999999</v>
      </c>
      <c r="AG1962" s="36">
        <f t="shared" si="436"/>
        <v>19.11</v>
      </c>
      <c r="AH1962" s="36">
        <f t="shared" si="437"/>
        <v>23.89</v>
      </c>
      <c r="AI1962" s="36">
        <f t="shared" si="438"/>
        <v>25.81</v>
      </c>
      <c r="AJ1962" s="40">
        <v>42419</v>
      </c>
      <c r="AK1962" s="40">
        <v>42422</v>
      </c>
      <c r="AL1962" s="22"/>
      <c r="AM1962" s="20" t="s">
        <v>184</v>
      </c>
      <c r="AN1962" s="20"/>
      <c r="AO1962" s="20" t="s">
        <v>10173</v>
      </c>
      <c r="AP1962" s="20"/>
      <c r="AQ1962" s="20"/>
      <c r="AR1962" s="22"/>
      <c r="AS1962" s="46">
        <v>42720</v>
      </c>
      <c r="AT1962" s="173"/>
    </row>
    <row r="1963" spans="1:46" ht="47.25" customHeight="1">
      <c r="A1963" s="16">
        <v>8697933020735</v>
      </c>
      <c r="B1963" s="16" t="s">
        <v>8365</v>
      </c>
      <c r="C1963" s="16" t="s">
        <v>8366</v>
      </c>
      <c r="D1963" s="17" t="s">
        <v>38</v>
      </c>
      <c r="E1963" s="18" t="s">
        <v>38</v>
      </c>
      <c r="F1963" s="18">
        <v>0</v>
      </c>
      <c r="G1963" s="18">
        <v>5</v>
      </c>
      <c r="H1963" s="18">
        <v>1</v>
      </c>
      <c r="I1963" s="18"/>
      <c r="J1963" s="18"/>
      <c r="K1963" s="18"/>
      <c r="L1963" s="19" t="s">
        <v>1842</v>
      </c>
      <c r="M1963" s="19" t="s">
        <v>559</v>
      </c>
      <c r="N1963" s="18" t="s">
        <v>1900</v>
      </c>
      <c r="O1963" s="18">
        <v>45</v>
      </c>
      <c r="P1963" s="18" t="s">
        <v>163</v>
      </c>
      <c r="Q1963" s="18">
        <v>30</v>
      </c>
      <c r="R1963" s="18" t="s">
        <v>45</v>
      </c>
      <c r="S1963" s="37" t="s">
        <v>46</v>
      </c>
      <c r="T1963" s="18" t="s">
        <v>238</v>
      </c>
      <c r="U1963" s="37">
        <v>23.72</v>
      </c>
      <c r="V1963" s="37">
        <v>23.72</v>
      </c>
      <c r="W1963" s="37">
        <v>14.23</v>
      </c>
      <c r="X1963" s="18" t="s">
        <v>238</v>
      </c>
      <c r="Y1963" s="39"/>
      <c r="Z1963" s="16">
        <v>0</v>
      </c>
      <c r="AA1963" s="36">
        <v>26.43</v>
      </c>
      <c r="AB1963" s="36"/>
      <c r="AC1963" s="36">
        <v>26.43</v>
      </c>
      <c r="AD1963" s="70">
        <f t="shared" si="433"/>
        <v>28.644400000000005</v>
      </c>
      <c r="AE1963" s="70">
        <f t="shared" si="439"/>
        <v>35.805500000000009</v>
      </c>
      <c r="AF1963" s="70">
        <f t="shared" si="440"/>
        <v>38.669940000000011</v>
      </c>
      <c r="AG1963" s="36">
        <f t="shared" si="436"/>
        <v>28.64</v>
      </c>
      <c r="AH1963" s="36">
        <f t="shared" si="437"/>
        <v>35.799999999999997</v>
      </c>
      <c r="AI1963" s="36">
        <f t="shared" si="438"/>
        <v>38.659999999999997</v>
      </c>
      <c r="AJ1963" s="40">
        <v>42419</v>
      </c>
      <c r="AK1963" s="40">
        <v>42422</v>
      </c>
      <c r="AL1963" s="22"/>
      <c r="AM1963" s="20" t="s">
        <v>184</v>
      </c>
      <c r="AN1963" s="20"/>
      <c r="AO1963" s="20" t="s">
        <v>6609</v>
      </c>
      <c r="AP1963" s="20"/>
      <c r="AQ1963" s="20"/>
      <c r="AR1963" s="22"/>
      <c r="AS1963" s="46">
        <v>42720</v>
      </c>
      <c r="AT1963" s="173"/>
    </row>
    <row r="1964" spans="1:46" ht="47.25" customHeight="1">
      <c r="A1964" s="16">
        <v>8699689011036</v>
      </c>
      <c r="B1964" s="16" t="s">
        <v>4766</v>
      </c>
      <c r="C1964" s="16" t="s">
        <v>4768</v>
      </c>
      <c r="D1964" s="17" t="s">
        <v>323</v>
      </c>
      <c r="E1964" s="18" t="s">
        <v>295</v>
      </c>
      <c r="F1964" s="18">
        <v>4</v>
      </c>
      <c r="G1964" s="18">
        <v>1</v>
      </c>
      <c r="H1964" s="18">
        <v>2</v>
      </c>
      <c r="I1964" s="18"/>
      <c r="J1964" s="18"/>
      <c r="K1964" s="18"/>
      <c r="L1964" s="19" t="s">
        <v>4770</v>
      </c>
      <c r="M1964" s="19" t="s">
        <v>714</v>
      </c>
      <c r="N1964" s="18" t="s">
        <v>1272</v>
      </c>
      <c r="O1964" s="18">
        <v>20</v>
      </c>
      <c r="P1964" s="18" t="s">
        <v>163</v>
      </c>
      <c r="Q1964" s="18">
        <v>20</v>
      </c>
      <c r="R1964" s="18" t="s">
        <v>95</v>
      </c>
      <c r="S1964" s="37" t="s">
        <v>46</v>
      </c>
      <c r="T1964" s="18" t="s">
        <v>53</v>
      </c>
      <c r="U1964" s="38">
        <v>3.29</v>
      </c>
      <c r="V1964" s="38">
        <v>3.29</v>
      </c>
      <c r="W1964" s="38">
        <v>0</v>
      </c>
      <c r="X1964" s="18" t="s">
        <v>53</v>
      </c>
      <c r="Y1964" s="39"/>
      <c r="Z1964" s="16">
        <v>0</v>
      </c>
      <c r="AA1964" s="36">
        <v>7.7</v>
      </c>
      <c r="AB1964" s="36"/>
      <c r="AC1964" s="36">
        <v>7.7</v>
      </c>
      <c r="AD1964" s="38">
        <f t="shared" si="433"/>
        <v>8.3930000000000007</v>
      </c>
      <c r="AE1964" s="38">
        <f t="shared" si="439"/>
        <v>10.491250000000001</v>
      </c>
      <c r="AF1964" s="38">
        <f t="shared" si="440"/>
        <v>11.330550000000002</v>
      </c>
      <c r="AG1964" s="36">
        <f t="shared" si="436"/>
        <v>8.39</v>
      </c>
      <c r="AH1964" s="36">
        <f t="shared" si="437"/>
        <v>10.49</v>
      </c>
      <c r="AI1964" s="36">
        <f t="shared" si="438"/>
        <v>11.33</v>
      </c>
      <c r="AJ1964" s="40">
        <v>42790</v>
      </c>
      <c r="AK1964" s="40">
        <v>42794</v>
      </c>
      <c r="AL1964" s="17">
        <v>1</v>
      </c>
      <c r="AM1964" s="20" t="s">
        <v>477</v>
      </c>
      <c r="AN1964" s="20"/>
      <c r="AO1964" s="20" t="s">
        <v>3502</v>
      </c>
      <c r="AP1964" s="60"/>
      <c r="AQ1964" s="20"/>
      <c r="AR1964" s="22"/>
      <c r="AS1964" s="46">
        <v>42720</v>
      </c>
      <c r="AT1964" s="173"/>
    </row>
    <row r="1965" spans="1:46" ht="47.25" customHeight="1">
      <c r="A1965" s="16">
        <v>8699689011043</v>
      </c>
      <c r="B1965" s="16" t="s">
        <v>4766</v>
      </c>
      <c r="C1965" s="16" t="s">
        <v>4768</v>
      </c>
      <c r="D1965" s="17" t="s">
        <v>323</v>
      </c>
      <c r="E1965" s="18" t="s">
        <v>295</v>
      </c>
      <c r="F1965" s="18">
        <v>0</v>
      </c>
      <c r="G1965" s="18">
        <v>1</v>
      </c>
      <c r="H1965" s="18">
        <v>1</v>
      </c>
      <c r="I1965" s="18"/>
      <c r="J1965" s="18"/>
      <c r="K1965" s="18"/>
      <c r="L1965" s="19" t="s">
        <v>6145</v>
      </c>
      <c r="M1965" s="19" t="s">
        <v>714</v>
      </c>
      <c r="N1965" s="18" t="s">
        <v>1272</v>
      </c>
      <c r="O1965" s="18">
        <v>40</v>
      </c>
      <c r="P1965" s="18" t="s">
        <v>163</v>
      </c>
      <c r="Q1965" s="18">
        <v>20</v>
      </c>
      <c r="R1965" s="18" t="s">
        <v>95</v>
      </c>
      <c r="S1965" s="37" t="s">
        <v>46</v>
      </c>
      <c r="T1965" s="18" t="s">
        <v>557</v>
      </c>
      <c r="U1965" s="18">
        <v>6.58</v>
      </c>
      <c r="V1965" s="18">
        <v>6.58</v>
      </c>
      <c r="W1965" s="18">
        <v>5.26</v>
      </c>
      <c r="X1965" s="18" t="s">
        <v>557</v>
      </c>
      <c r="Y1965" s="39"/>
      <c r="Z1965" s="16">
        <v>0</v>
      </c>
      <c r="AA1965" s="36">
        <v>12.19</v>
      </c>
      <c r="AB1965" s="36"/>
      <c r="AC1965" s="36">
        <v>12.19</v>
      </c>
      <c r="AD1965" s="38">
        <f t="shared" si="433"/>
        <v>13.2652</v>
      </c>
      <c r="AE1965" s="38">
        <f t="shared" si="439"/>
        <v>16.581499999999998</v>
      </c>
      <c r="AF1965" s="38">
        <f t="shared" si="440"/>
        <v>17.90802</v>
      </c>
      <c r="AG1965" s="36">
        <f t="shared" si="436"/>
        <v>13.26</v>
      </c>
      <c r="AH1965" s="36">
        <f t="shared" si="437"/>
        <v>16.579999999999998</v>
      </c>
      <c r="AI1965" s="36">
        <f t="shared" si="438"/>
        <v>17.899999999999999</v>
      </c>
      <c r="AJ1965" s="40">
        <v>43084</v>
      </c>
      <c r="AK1965" s="40">
        <v>43088</v>
      </c>
      <c r="AL1965" s="17">
        <v>1</v>
      </c>
      <c r="AM1965" s="20" t="s">
        <v>477</v>
      </c>
      <c r="AN1965" s="20"/>
      <c r="AO1965" s="20" t="s">
        <v>7018</v>
      </c>
      <c r="AP1965" s="20"/>
      <c r="AQ1965" s="20"/>
      <c r="AR1965" s="22"/>
      <c r="AS1965" s="46">
        <v>42720</v>
      </c>
      <c r="AT1965" s="173"/>
    </row>
    <row r="1966" spans="1:46" ht="47.25" customHeight="1">
      <c r="A1966" s="16">
        <v>8699828090052</v>
      </c>
      <c r="B1966" s="16" t="s">
        <v>6831</v>
      </c>
      <c r="C1966" s="16" t="s">
        <v>6832</v>
      </c>
      <c r="D1966" s="17" t="s">
        <v>38</v>
      </c>
      <c r="E1966" s="17" t="s">
        <v>41</v>
      </c>
      <c r="F1966" s="18">
        <v>4</v>
      </c>
      <c r="G1966" s="18">
        <v>1</v>
      </c>
      <c r="H1966" s="18">
        <v>2</v>
      </c>
      <c r="I1966" s="18"/>
      <c r="J1966" s="18"/>
      <c r="K1966" s="18"/>
      <c r="L1966" s="19" t="s">
        <v>6833</v>
      </c>
      <c r="M1966" s="19" t="s">
        <v>3777</v>
      </c>
      <c r="N1966" s="18" t="s">
        <v>469</v>
      </c>
      <c r="O1966" s="18"/>
      <c r="P1966" s="18"/>
      <c r="Q1966" s="18">
        <v>30</v>
      </c>
      <c r="R1966" s="18" t="s">
        <v>45</v>
      </c>
      <c r="S1966" s="37" t="s">
        <v>46</v>
      </c>
      <c r="T1966" s="37"/>
      <c r="U1966" s="37"/>
      <c r="V1966" s="37">
        <v>1.94</v>
      </c>
      <c r="W1966" s="37">
        <v>0</v>
      </c>
      <c r="X1966" s="18" t="s">
        <v>53</v>
      </c>
      <c r="Y1966" s="18"/>
      <c r="Z1966" s="16">
        <v>0</v>
      </c>
      <c r="AA1966" s="16"/>
      <c r="AB1966" s="16"/>
      <c r="AC1966" s="37">
        <v>4.09</v>
      </c>
      <c r="AD1966" s="70">
        <f t="shared" si="433"/>
        <v>4.4581</v>
      </c>
      <c r="AE1966" s="70">
        <f t="shared" si="439"/>
        <v>5.5726250000000004</v>
      </c>
      <c r="AF1966" s="70">
        <f t="shared" si="440"/>
        <v>6.0184350000000011</v>
      </c>
      <c r="AG1966" s="36">
        <f t="shared" si="436"/>
        <v>4.45</v>
      </c>
      <c r="AH1966" s="36">
        <f t="shared" si="437"/>
        <v>5.57</v>
      </c>
      <c r="AI1966" s="36">
        <f t="shared" si="438"/>
        <v>6.01</v>
      </c>
      <c r="AJ1966" s="40">
        <v>42421</v>
      </c>
      <c r="AK1966" s="40">
        <v>42422</v>
      </c>
      <c r="AL1966" s="22"/>
      <c r="AM1966" s="20"/>
      <c r="AN1966" s="20"/>
      <c r="AO1966" s="20" t="s">
        <v>1404</v>
      </c>
      <c r="AP1966" s="20"/>
      <c r="AQ1966" s="20"/>
      <c r="AR1966" s="22"/>
      <c r="AS1966" s="46">
        <v>42730</v>
      </c>
      <c r="AT1966" s="173"/>
    </row>
    <row r="1967" spans="1:46" ht="47.25" customHeight="1">
      <c r="A1967" s="16">
        <v>8699579010149</v>
      </c>
      <c r="B1967" s="16" t="s">
        <v>7706</v>
      </c>
      <c r="C1967" s="16" t="s">
        <v>7707</v>
      </c>
      <c r="D1967" s="17" t="s">
        <v>38</v>
      </c>
      <c r="E1967" s="18" t="s">
        <v>41</v>
      </c>
      <c r="F1967" s="18">
        <v>0</v>
      </c>
      <c r="G1967" s="18">
        <v>2</v>
      </c>
      <c r="H1967" s="18">
        <v>1</v>
      </c>
      <c r="I1967" s="18"/>
      <c r="J1967" s="18"/>
      <c r="K1967" s="18"/>
      <c r="L1967" s="19" t="s">
        <v>7708</v>
      </c>
      <c r="M1967" s="19" t="s">
        <v>3413</v>
      </c>
      <c r="N1967" s="18" t="s">
        <v>7510</v>
      </c>
      <c r="O1967" s="18">
        <v>5</v>
      </c>
      <c r="P1967" s="18" t="s">
        <v>163</v>
      </c>
      <c r="Q1967" s="18">
        <v>30</v>
      </c>
      <c r="R1967" s="18" t="s">
        <v>45</v>
      </c>
      <c r="S1967" s="37" t="s">
        <v>46</v>
      </c>
      <c r="T1967" s="37" t="s">
        <v>284</v>
      </c>
      <c r="U1967" s="37">
        <v>13.9</v>
      </c>
      <c r="V1967" s="37">
        <v>13.9</v>
      </c>
      <c r="W1967" s="37">
        <v>11.12</v>
      </c>
      <c r="X1967" s="37" t="s">
        <v>284</v>
      </c>
      <c r="Y1967" s="39"/>
      <c r="Z1967" s="16">
        <v>0</v>
      </c>
      <c r="AA1967" s="36">
        <v>16.690000000000001</v>
      </c>
      <c r="AB1967" s="36"/>
      <c r="AC1967" s="36">
        <v>16.690000000000001</v>
      </c>
      <c r="AD1967" s="70">
        <f t="shared" si="433"/>
        <v>18.125200000000003</v>
      </c>
      <c r="AE1967" s="70">
        <f t="shared" si="439"/>
        <v>22.656500000000005</v>
      </c>
      <c r="AF1967" s="70">
        <f t="shared" si="440"/>
        <v>24.469020000000008</v>
      </c>
      <c r="AG1967" s="36">
        <f t="shared" si="436"/>
        <v>18.12</v>
      </c>
      <c r="AH1967" s="36">
        <f t="shared" si="437"/>
        <v>22.65</v>
      </c>
      <c r="AI1967" s="36">
        <f t="shared" si="438"/>
        <v>24.46</v>
      </c>
      <c r="AJ1967" s="40">
        <v>42419</v>
      </c>
      <c r="AK1967" s="40">
        <v>42422</v>
      </c>
      <c r="AL1967" s="22"/>
      <c r="AM1967" s="20" t="s">
        <v>184</v>
      </c>
      <c r="AN1967" s="20"/>
      <c r="AO1967" s="20" t="s">
        <v>3502</v>
      </c>
      <c r="AP1967" s="20"/>
      <c r="AQ1967" s="20"/>
      <c r="AR1967" s="22"/>
      <c r="AS1967" s="46">
        <v>42741</v>
      </c>
      <c r="AT1967" s="173"/>
    </row>
    <row r="1968" spans="1:46" ht="47.25" customHeight="1">
      <c r="A1968" s="16">
        <v>8699579010156</v>
      </c>
      <c r="B1968" s="16" t="s">
        <v>7706</v>
      </c>
      <c r="C1968" s="16" t="s">
        <v>7707</v>
      </c>
      <c r="D1968" s="17" t="s">
        <v>38</v>
      </c>
      <c r="E1968" s="18" t="s">
        <v>41</v>
      </c>
      <c r="F1968" s="18">
        <v>0</v>
      </c>
      <c r="G1968" s="18">
        <v>2</v>
      </c>
      <c r="H1968" s="18">
        <v>1</v>
      </c>
      <c r="I1968" s="18"/>
      <c r="J1968" s="18"/>
      <c r="K1968" s="18"/>
      <c r="L1968" s="19" t="s">
        <v>3412</v>
      </c>
      <c r="M1968" s="19" t="s">
        <v>3413</v>
      </c>
      <c r="N1968" s="18" t="s">
        <v>7510</v>
      </c>
      <c r="O1968" s="18">
        <v>5</v>
      </c>
      <c r="P1968" s="18" t="s">
        <v>163</v>
      </c>
      <c r="Q1968" s="18">
        <v>100</v>
      </c>
      <c r="R1968" s="18" t="s">
        <v>45</v>
      </c>
      <c r="S1968" s="37" t="s">
        <v>46</v>
      </c>
      <c r="T1968" s="37" t="s">
        <v>557</v>
      </c>
      <c r="U1968" s="37">
        <v>20.86</v>
      </c>
      <c r="V1968" s="37">
        <v>20.86</v>
      </c>
      <c r="W1968" s="37">
        <v>16.68</v>
      </c>
      <c r="X1968" s="37" t="s">
        <v>557</v>
      </c>
      <c r="Y1968" s="39"/>
      <c r="Z1968" s="16">
        <v>0</v>
      </c>
      <c r="AA1968" s="36">
        <v>35.29</v>
      </c>
      <c r="AB1968" s="36"/>
      <c r="AC1968" s="36">
        <v>35.29</v>
      </c>
      <c r="AD1968" s="70">
        <f t="shared" si="433"/>
        <v>38.213200000000001</v>
      </c>
      <c r="AE1968" s="70">
        <f t="shared" si="439"/>
        <v>47.766500000000001</v>
      </c>
      <c r="AF1968" s="70">
        <f t="shared" si="440"/>
        <v>51.587820000000001</v>
      </c>
      <c r="AG1968" s="36">
        <f t="shared" ref="AG1968:AG2001" si="441">TRUNC(AD1968,2)</f>
        <v>38.21</v>
      </c>
      <c r="AH1968" s="36">
        <f t="shared" ref="AH1968:AH2001" si="442">TRUNC(AE1968,2)</f>
        <v>47.76</v>
      </c>
      <c r="AI1968" s="36">
        <f t="shared" ref="AI1968:AI2001" si="443">TRUNC(AF1968,2)</f>
        <v>51.58</v>
      </c>
      <c r="AJ1968" s="40">
        <v>42419</v>
      </c>
      <c r="AK1968" s="40">
        <v>42422</v>
      </c>
      <c r="AL1968" s="22"/>
      <c r="AM1968" s="20" t="s">
        <v>184</v>
      </c>
      <c r="AN1968" s="20"/>
      <c r="AO1968" s="20" t="s">
        <v>3502</v>
      </c>
      <c r="AP1968" s="20"/>
      <c r="AQ1968" s="20"/>
      <c r="AR1968" s="22"/>
      <c r="AS1968" s="46">
        <v>42741</v>
      </c>
      <c r="AT1968" s="173"/>
    </row>
    <row r="1969" spans="1:46" ht="47.25" customHeight="1">
      <c r="A1969" s="16">
        <v>8697931090020</v>
      </c>
      <c r="B1969" s="16" t="s">
        <v>8356</v>
      </c>
      <c r="C1969" s="16" t="s">
        <v>2494</v>
      </c>
      <c r="D1969" s="17" t="s">
        <v>38</v>
      </c>
      <c r="E1969" s="18" t="s">
        <v>38</v>
      </c>
      <c r="F1969" s="18">
        <v>0</v>
      </c>
      <c r="G1969" s="18">
        <v>5</v>
      </c>
      <c r="H1969" s="18">
        <v>1</v>
      </c>
      <c r="I1969" s="18"/>
      <c r="J1969" s="18"/>
      <c r="K1969" s="18"/>
      <c r="L1969" s="19" t="s">
        <v>8357</v>
      </c>
      <c r="M1969" s="19" t="s">
        <v>170</v>
      </c>
      <c r="N1969" s="18" t="s">
        <v>8358</v>
      </c>
      <c r="O1969" s="18">
        <v>400</v>
      </c>
      <c r="P1969" s="18" t="s">
        <v>163</v>
      </c>
      <c r="Q1969" s="18">
        <v>5</v>
      </c>
      <c r="R1969" s="18" t="s">
        <v>45</v>
      </c>
      <c r="S1969" s="37" t="s">
        <v>46</v>
      </c>
      <c r="T1969" s="18" t="s">
        <v>331</v>
      </c>
      <c r="U1969" s="37">
        <v>13</v>
      </c>
      <c r="V1969" s="37">
        <v>7.77</v>
      </c>
      <c r="W1969" s="37">
        <v>7.77</v>
      </c>
      <c r="X1969" s="18" t="s">
        <v>331</v>
      </c>
      <c r="Y1969" s="39"/>
      <c r="Z1969" s="16">
        <v>0</v>
      </c>
      <c r="AA1969" s="36">
        <v>16.34</v>
      </c>
      <c r="AB1969" s="36"/>
      <c r="AC1969" s="36">
        <v>16.34</v>
      </c>
      <c r="AD1969" s="70">
        <f t="shared" si="433"/>
        <v>17.747199999999999</v>
      </c>
      <c r="AE1969" s="70">
        <f t="shared" si="439"/>
        <v>22.183999999999997</v>
      </c>
      <c r="AF1969" s="70">
        <f t="shared" si="440"/>
        <v>23.95872</v>
      </c>
      <c r="AG1969" s="36">
        <f t="shared" si="441"/>
        <v>17.739999999999998</v>
      </c>
      <c r="AH1969" s="36">
        <f t="shared" si="442"/>
        <v>22.18</v>
      </c>
      <c r="AI1969" s="36">
        <f t="shared" si="443"/>
        <v>23.95</v>
      </c>
      <c r="AJ1969" s="40">
        <v>42545</v>
      </c>
      <c r="AK1969" s="40">
        <v>42547</v>
      </c>
      <c r="AL1969" s="22"/>
      <c r="AM1969" s="20" t="s">
        <v>184</v>
      </c>
      <c r="AN1969" s="20"/>
      <c r="AO1969" s="20" t="s">
        <v>6137</v>
      </c>
      <c r="AP1969" s="20"/>
      <c r="AQ1969" s="20"/>
      <c r="AR1969" s="22"/>
      <c r="AS1969" s="46">
        <v>42741</v>
      </c>
      <c r="AT1969" s="173"/>
    </row>
    <row r="1970" spans="1:46" ht="47.25" customHeight="1">
      <c r="A1970" s="16">
        <v>8697931090013</v>
      </c>
      <c r="B1970" s="16" t="s">
        <v>8356</v>
      </c>
      <c r="C1970" s="16" t="s">
        <v>2494</v>
      </c>
      <c r="D1970" s="17" t="s">
        <v>38</v>
      </c>
      <c r="E1970" s="18" t="s">
        <v>38</v>
      </c>
      <c r="F1970" s="18">
        <v>0</v>
      </c>
      <c r="G1970" s="18">
        <v>1</v>
      </c>
      <c r="H1970" s="18">
        <v>1</v>
      </c>
      <c r="I1970" s="18"/>
      <c r="J1970" s="18"/>
      <c r="K1970" s="18"/>
      <c r="L1970" s="19" t="s">
        <v>8364</v>
      </c>
      <c r="M1970" s="19" t="s">
        <v>170</v>
      </c>
      <c r="N1970" s="18" t="s">
        <v>8358</v>
      </c>
      <c r="O1970" s="18">
        <v>400</v>
      </c>
      <c r="P1970" s="18" t="s">
        <v>163</v>
      </c>
      <c r="Q1970" s="18">
        <v>7</v>
      </c>
      <c r="R1970" s="18" t="s">
        <v>45</v>
      </c>
      <c r="S1970" s="37" t="s">
        <v>46</v>
      </c>
      <c r="T1970" s="18" t="s">
        <v>331</v>
      </c>
      <c r="U1970" s="37">
        <v>18.2</v>
      </c>
      <c r="V1970" s="37">
        <v>10.88</v>
      </c>
      <c r="W1970" s="37">
        <v>10.88</v>
      </c>
      <c r="X1970" s="18" t="s">
        <v>331</v>
      </c>
      <c r="Y1970" s="39"/>
      <c r="Z1970" s="16">
        <v>0</v>
      </c>
      <c r="AA1970" s="36">
        <v>23.02</v>
      </c>
      <c r="AB1970" s="36"/>
      <c r="AC1970" s="36">
        <v>23.02</v>
      </c>
      <c r="AD1970" s="70">
        <f t="shared" si="433"/>
        <v>24.961600000000001</v>
      </c>
      <c r="AE1970" s="70">
        <f t="shared" si="439"/>
        <v>31.202000000000002</v>
      </c>
      <c r="AF1970" s="70">
        <f t="shared" si="440"/>
        <v>33.698160000000001</v>
      </c>
      <c r="AG1970" s="36">
        <f t="shared" si="441"/>
        <v>24.96</v>
      </c>
      <c r="AH1970" s="36">
        <f t="shared" si="442"/>
        <v>31.2</v>
      </c>
      <c r="AI1970" s="36">
        <f t="shared" si="443"/>
        <v>33.69</v>
      </c>
      <c r="AJ1970" s="40">
        <v>42545</v>
      </c>
      <c r="AK1970" s="40">
        <v>42547</v>
      </c>
      <c r="AL1970" s="22"/>
      <c r="AM1970" s="20" t="s">
        <v>184</v>
      </c>
      <c r="AN1970" s="20"/>
      <c r="AO1970" s="20" t="s">
        <v>10269</v>
      </c>
      <c r="AP1970" s="20"/>
      <c r="AQ1970" s="20"/>
      <c r="AR1970" s="22"/>
      <c r="AS1970" s="46">
        <v>42748</v>
      </c>
      <c r="AT1970" s="173"/>
    </row>
    <row r="1971" spans="1:46" ht="47.25" customHeight="1">
      <c r="A1971" s="16">
        <v>8698807000051</v>
      </c>
      <c r="B1971" s="16" t="s">
        <v>4869</v>
      </c>
      <c r="C1971" s="16" t="s">
        <v>4870</v>
      </c>
      <c r="D1971" s="17" t="s">
        <v>87</v>
      </c>
      <c r="E1971" s="18" t="s">
        <v>87</v>
      </c>
      <c r="F1971" s="18">
        <v>2</v>
      </c>
      <c r="G1971" s="18">
        <v>2</v>
      </c>
      <c r="H1971" s="18">
        <v>1</v>
      </c>
      <c r="I1971" s="18"/>
      <c r="J1971" s="18"/>
      <c r="K1971" s="18"/>
      <c r="L1971" s="19" t="s">
        <v>8015</v>
      </c>
      <c r="M1971" s="19" t="s">
        <v>4739</v>
      </c>
      <c r="N1971" s="18" t="s">
        <v>5853</v>
      </c>
      <c r="O1971" s="18">
        <v>750</v>
      </c>
      <c r="P1971" s="18" t="s">
        <v>197</v>
      </c>
      <c r="Q1971" s="18">
        <v>30</v>
      </c>
      <c r="R1971" s="18" t="s">
        <v>45</v>
      </c>
      <c r="S1971" s="37" t="s">
        <v>96</v>
      </c>
      <c r="T1971" s="18" t="s">
        <v>1541</v>
      </c>
      <c r="U1971" s="37">
        <v>384.56</v>
      </c>
      <c r="V1971" s="37">
        <v>384.56</v>
      </c>
      <c r="W1971" s="37">
        <v>384.56</v>
      </c>
      <c r="X1971" s="18" t="s">
        <v>1541</v>
      </c>
      <c r="Y1971" s="39"/>
      <c r="Z1971" s="16">
        <v>0</v>
      </c>
      <c r="AA1971" s="36">
        <v>667.4</v>
      </c>
      <c r="AB1971" s="36"/>
      <c r="AC1971" s="36">
        <v>667.4</v>
      </c>
      <c r="AD1971" s="70">
        <f t="shared" si="433"/>
        <v>688.34799999999996</v>
      </c>
      <c r="AE1971" s="70">
        <f t="shared" si="439"/>
        <v>789.09775999999999</v>
      </c>
      <c r="AF1971" s="70">
        <f t="shared" si="440"/>
        <v>852.2255808000001</v>
      </c>
      <c r="AG1971" s="36">
        <f t="shared" si="441"/>
        <v>688.34</v>
      </c>
      <c r="AH1971" s="36">
        <f t="shared" si="442"/>
        <v>789.09</v>
      </c>
      <c r="AI1971" s="36">
        <f t="shared" si="443"/>
        <v>852.22</v>
      </c>
      <c r="AJ1971" s="40">
        <v>42419</v>
      </c>
      <c r="AK1971" s="40">
        <v>42422</v>
      </c>
      <c r="AL1971" s="22"/>
      <c r="AM1971" s="20" t="s">
        <v>184</v>
      </c>
      <c r="AN1971" s="20"/>
      <c r="AO1971" s="20" t="s">
        <v>10004</v>
      </c>
      <c r="AP1971" s="20"/>
      <c r="AQ1971" s="20"/>
      <c r="AR1971" s="22"/>
      <c r="AS1971" s="46">
        <v>42755</v>
      </c>
      <c r="AT1971" s="173"/>
    </row>
    <row r="1972" spans="1:46" ht="47.25" customHeight="1">
      <c r="A1972" s="16">
        <v>8697930022107</v>
      </c>
      <c r="B1972" s="16" t="s">
        <v>156</v>
      </c>
      <c r="C1972" s="16" t="s">
        <v>157</v>
      </c>
      <c r="D1972" s="17" t="s">
        <v>38</v>
      </c>
      <c r="E1972" s="18" t="s">
        <v>38</v>
      </c>
      <c r="F1972" s="18">
        <v>0</v>
      </c>
      <c r="G1972" s="18">
        <v>2</v>
      </c>
      <c r="H1972" s="18">
        <v>1</v>
      </c>
      <c r="I1972" s="18"/>
      <c r="J1972" s="18"/>
      <c r="K1972" s="18"/>
      <c r="L1972" s="19" t="s">
        <v>9239</v>
      </c>
      <c r="M1972" s="19" t="s">
        <v>3896</v>
      </c>
      <c r="N1972" s="18" t="s">
        <v>1604</v>
      </c>
      <c r="O1972" s="18" t="s">
        <v>7093</v>
      </c>
      <c r="P1972" s="18" t="s">
        <v>163</v>
      </c>
      <c r="Q1972" s="18">
        <v>20</v>
      </c>
      <c r="R1972" s="18" t="s">
        <v>45</v>
      </c>
      <c r="S1972" s="37" t="s">
        <v>46</v>
      </c>
      <c r="T1972" s="37" t="s">
        <v>8501</v>
      </c>
      <c r="U1972" s="37">
        <v>15.23</v>
      </c>
      <c r="V1972" s="37">
        <v>15.23</v>
      </c>
      <c r="W1972" s="37">
        <v>9.14</v>
      </c>
      <c r="X1972" s="37" t="s">
        <v>8501</v>
      </c>
      <c r="Y1972" s="39"/>
      <c r="Z1972" s="16">
        <v>0</v>
      </c>
      <c r="AA1972" s="36">
        <v>15.9</v>
      </c>
      <c r="AB1972" s="36"/>
      <c r="AC1972" s="36">
        <v>15.9</v>
      </c>
      <c r="AD1972" s="70">
        <f t="shared" si="433"/>
        <v>17.272000000000002</v>
      </c>
      <c r="AE1972" s="70">
        <f t="shared" si="439"/>
        <v>21.590000000000003</v>
      </c>
      <c r="AF1972" s="70">
        <f t="shared" si="440"/>
        <v>23.317200000000007</v>
      </c>
      <c r="AG1972" s="36">
        <f t="shared" si="441"/>
        <v>17.27</v>
      </c>
      <c r="AH1972" s="36">
        <f t="shared" si="442"/>
        <v>21.59</v>
      </c>
      <c r="AI1972" s="36">
        <f t="shared" si="443"/>
        <v>23.31</v>
      </c>
      <c r="AJ1972" s="40">
        <v>42419</v>
      </c>
      <c r="AK1972" s="40">
        <v>42422</v>
      </c>
      <c r="AL1972" s="22"/>
      <c r="AM1972" s="20" t="s">
        <v>184</v>
      </c>
      <c r="AN1972" s="20"/>
      <c r="AO1972" s="20" t="s">
        <v>3502</v>
      </c>
      <c r="AP1972" s="20"/>
      <c r="AQ1972" s="20"/>
      <c r="AR1972" s="22"/>
      <c r="AS1972" s="46">
        <v>42755</v>
      </c>
      <c r="AT1972" s="173"/>
    </row>
    <row r="1973" spans="1:46" ht="47.25" customHeight="1">
      <c r="A1973" s="16">
        <v>8697930022138</v>
      </c>
      <c r="B1973" s="16" t="s">
        <v>156</v>
      </c>
      <c r="C1973" s="16" t="s">
        <v>157</v>
      </c>
      <c r="D1973" s="17" t="s">
        <v>323</v>
      </c>
      <c r="E1973" s="18" t="s">
        <v>323</v>
      </c>
      <c r="F1973" s="18">
        <v>0</v>
      </c>
      <c r="G1973" s="18">
        <v>2</v>
      </c>
      <c r="H1973" s="18">
        <v>1</v>
      </c>
      <c r="I1973" s="18"/>
      <c r="J1973" s="18"/>
      <c r="K1973" s="18"/>
      <c r="L1973" s="19" t="s">
        <v>3895</v>
      </c>
      <c r="M1973" s="19" t="s">
        <v>3896</v>
      </c>
      <c r="N1973" s="18" t="s">
        <v>1604</v>
      </c>
      <c r="O1973" s="18" t="s">
        <v>7199</v>
      </c>
      <c r="P1973" s="18" t="s">
        <v>163</v>
      </c>
      <c r="Q1973" s="18">
        <v>20</v>
      </c>
      <c r="R1973" s="18" t="s">
        <v>95</v>
      </c>
      <c r="S1973" s="37" t="s">
        <v>46</v>
      </c>
      <c r="T1973" s="37" t="s">
        <v>7200</v>
      </c>
      <c r="U1973" s="38">
        <v>9.56</v>
      </c>
      <c r="V1973" s="38">
        <v>9.56</v>
      </c>
      <c r="W1973" s="38">
        <v>5.73</v>
      </c>
      <c r="X1973" s="37" t="s">
        <v>7200</v>
      </c>
      <c r="Y1973" s="39"/>
      <c r="Z1973" s="16">
        <v>0</v>
      </c>
      <c r="AA1973" s="36">
        <v>13.42</v>
      </c>
      <c r="AB1973" s="36"/>
      <c r="AC1973" s="36">
        <v>13.42</v>
      </c>
      <c r="AD1973" s="36">
        <v>14.59</v>
      </c>
      <c r="AE1973" s="36">
        <v>18.239999999999998</v>
      </c>
      <c r="AF1973" s="36">
        <v>19.7</v>
      </c>
      <c r="AG1973" s="36">
        <f t="shared" si="441"/>
        <v>14.59</v>
      </c>
      <c r="AH1973" s="36">
        <f t="shared" si="442"/>
        <v>18.239999999999998</v>
      </c>
      <c r="AI1973" s="36">
        <f t="shared" si="443"/>
        <v>19.7</v>
      </c>
      <c r="AJ1973" s="40">
        <v>42919</v>
      </c>
      <c r="AK1973" s="40">
        <v>42920</v>
      </c>
      <c r="AL1973" s="17"/>
      <c r="AM1973" s="20" t="s">
        <v>477</v>
      </c>
      <c r="AN1973" s="20"/>
      <c r="AO1973" s="20" t="s">
        <v>9638</v>
      </c>
      <c r="AP1973" s="20"/>
      <c r="AQ1973" s="20"/>
      <c r="AR1973" s="22"/>
      <c r="AS1973" s="46">
        <v>42755</v>
      </c>
      <c r="AT1973" s="176"/>
    </row>
    <row r="1974" spans="1:46" ht="47.25" customHeight="1">
      <c r="A1974" s="16">
        <v>8697930020059</v>
      </c>
      <c r="B1974" s="16" t="s">
        <v>156</v>
      </c>
      <c r="C1974" s="16" t="s">
        <v>157</v>
      </c>
      <c r="D1974" s="17" t="s">
        <v>38</v>
      </c>
      <c r="E1974" s="18" t="s">
        <v>41</v>
      </c>
      <c r="F1974" s="18">
        <v>0</v>
      </c>
      <c r="G1974" s="18">
        <v>1</v>
      </c>
      <c r="H1974" s="18">
        <v>1</v>
      </c>
      <c r="I1974" s="18"/>
      <c r="J1974" s="18"/>
      <c r="K1974" s="18"/>
      <c r="L1974" s="19" t="s">
        <v>2033</v>
      </c>
      <c r="M1974" s="19" t="s">
        <v>161</v>
      </c>
      <c r="N1974" s="17" t="s">
        <v>1604</v>
      </c>
      <c r="O1974" s="18">
        <v>1200</v>
      </c>
      <c r="P1974" s="18" t="s">
        <v>163</v>
      </c>
      <c r="Q1974" s="18">
        <v>20</v>
      </c>
      <c r="R1974" s="18" t="s">
        <v>45</v>
      </c>
      <c r="S1974" s="37" t="s">
        <v>46</v>
      </c>
      <c r="T1974" s="37" t="s">
        <v>165</v>
      </c>
      <c r="U1974" s="37">
        <v>9.4</v>
      </c>
      <c r="V1974" s="37">
        <v>9.4</v>
      </c>
      <c r="W1974" s="37">
        <v>7.52</v>
      </c>
      <c r="X1974" s="37" t="s">
        <v>165</v>
      </c>
      <c r="Y1974" s="39"/>
      <c r="Z1974" s="16">
        <v>0</v>
      </c>
      <c r="AA1974" s="36">
        <v>15.9</v>
      </c>
      <c r="AB1974" s="36"/>
      <c r="AC1974" s="36">
        <v>15.9</v>
      </c>
      <c r="AD1974" s="70">
        <f t="shared" ref="AD1974:AD1989" si="444">IF(Z1974=2,AC1974*1.08,IF(AC1974&lt;=10,(AC1974*1.09),IF(AC1974&lt;=50,(10*1.09)+((AC1974-10)*1.08),IF(AC1974&lt;=100,(10*1.09)+((50-10)*1.08)+((AC1974-50)*1.07),IF(AC1974&lt;=200,(10*1.09)+((50-10)*1.08)+((100-50)*1.07)+((AC1974-100)*1.04),(10*1.09)+((50-10)*1.08)+((100-50)*1.07)+((200-100)*1.04)+((AC1974-200)*1.02))))))</f>
        <v>17.272000000000002</v>
      </c>
      <c r="AE1974" s="70">
        <f t="shared" ref="AE1974:AE1989" si="445">IF(Z1974=1,AD1974*1.08,IF(Z1974=2,0,IF(AC1974&lt;=100,(AD1974*1.25),IF(AC1974&lt;=200,134.5+((AC1974-100)*1.04*1.16),255.14+((AC1974-200)*1.02*1.12)))))</f>
        <v>21.590000000000003</v>
      </c>
      <c r="AF1974" s="70">
        <f t="shared" ref="AF1974:AF1989" si="446">IF(Z1974=1,0,(AE1974*1.08))</f>
        <v>23.317200000000007</v>
      </c>
      <c r="AG1974" s="36">
        <f t="shared" si="441"/>
        <v>17.27</v>
      </c>
      <c r="AH1974" s="36">
        <f t="shared" si="442"/>
        <v>21.59</v>
      </c>
      <c r="AI1974" s="36">
        <f t="shared" si="443"/>
        <v>23.31</v>
      </c>
      <c r="AJ1974" s="40">
        <v>42419</v>
      </c>
      <c r="AK1974" s="40">
        <v>42422</v>
      </c>
      <c r="AL1974" s="22"/>
      <c r="AM1974" s="20" t="s">
        <v>184</v>
      </c>
      <c r="AN1974" s="20"/>
      <c r="AO1974" s="20" t="s">
        <v>9641</v>
      </c>
      <c r="AP1974" s="20"/>
      <c r="AQ1974" s="20"/>
      <c r="AR1974" s="22"/>
      <c r="AS1974" s="46">
        <v>42755</v>
      </c>
      <c r="AT1974" s="176"/>
    </row>
    <row r="1975" spans="1:46" ht="47.25" customHeight="1">
      <c r="A1975" s="16">
        <v>8697930020523</v>
      </c>
      <c r="B1975" s="16" t="s">
        <v>156</v>
      </c>
      <c r="C1975" s="16" t="s">
        <v>157</v>
      </c>
      <c r="D1975" s="17" t="s">
        <v>38</v>
      </c>
      <c r="E1975" s="18" t="s">
        <v>41</v>
      </c>
      <c r="F1975" s="18">
        <v>0</v>
      </c>
      <c r="G1975" s="18">
        <v>1</v>
      </c>
      <c r="H1975" s="18">
        <v>1</v>
      </c>
      <c r="I1975" s="18"/>
      <c r="J1975" s="18"/>
      <c r="K1975" s="18"/>
      <c r="L1975" s="19" t="s">
        <v>7040</v>
      </c>
      <c r="M1975" s="19" t="s">
        <v>161</v>
      </c>
      <c r="N1975" s="18" t="s">
        <v>1604</v>
      </c>
      <c r="O1975" s="18">
        <v>400</v>
      </c>
      <c r="P1975" s="18" t="s">
        <v>163</v>
      </c>
      <c r="Q1975" s="18">
        <v>30</v>
      </c>
      <c r="R1975" s="18" t="s">
        <v>45</v>
      </c>
      <c r="S1975" s="37" t="s">
        <v>46</v>
      </c>
      <c r="T1975" s="18" t="s">
        <v>53</v>
      </c>
      <c r="U1975" s="37">
        <v>5.62</v>
      </c>
      <c r="V1975" s="37">
        <v>5.62</v>
      </c>
      <c r="W1975" s="37">
        <v>4.49</v>
      </c>
      <c r="X1975" s="18" t="s">
        <v>53</v>
      </c>
      <c r="Y1975" s="39"/>
      <c r="Z1975" s="16">
        <v>0</v>
      </c>
      <c r="AA1975" s="36">
        <v>9.5</v>
      </c>
      <c r="AB1975" s="36"/>
      <c r="AC1975" s="36">
        <v>9.5</v>
      </c>
      <c r="AD1975" s="70">
        <f t="shared" si="444"/>
        <v>10.355</v>
      </c>
      <c r="AE1975" s="70">
        <f t="shared" si="445"/>
        <v>12.943750000000001</v>
      </c>
      <c r="AF1975" s="70">
        <f t="shared" si="446"/>
        <v>13.979250000000002</v>
      </c>
      <c r="AG1975" s="36">
        <f t="shared" si="441"/>
        <v>10.35</v>
      </c>
      <c r="AH1975" s="36">
        <f t="shared" si="442"/>
        <v>12.94</v>
      </c>
      <c r="AI1975" s="36">
        <f t="shared" si="443"/>
        <v>13.97</v>
      </c>
      <c r="AJ1975" s="40">
        <v>42545</v>
      </c>
      <c r="AK1975" s="40">
        <v>42547</v>
      </c>
      <c r="AL1975" s="22"/>
      <c r="AM1975" s="20" t="s">
        <v>184</v>
      </c>
      <c r="AN1975" s="20"/>
      <c r="AO1975" s="46" t="s">
        <v>9643</v>
      </c>
      <c r="AP1975" s="46"/>
      <c r="AQ1975" s="46"/>
      <c r="AR1975" s="22"/>
      <c r="AS1975" s="46">
        <v>42755</v>
      </c>
      <c r="AT1975" s="173"/>
    </row>
    <row r="1976" spans="1:46" ht="47.25" customHeight="1">
      <c r="A1976" s="16">
        <v>8697929020015</v>
      </c>
      <c r="B1976" s="16" t="s">
        <v>156</v>
      </c>
      <c r="C1976" s="16" t="s">
        <v>157</v>
      </c>
      <c r="D1976" s="17" t="s">
        <v>38</v>
      </c>
      <c r="E1976" s="18" t="s">
        <v>41</v>
      </c>
      <c r="F1976" s="18">
        <v>0</v>
      </c>
      <c r="G1976" s="18">
        <v>1</v>
      </c>
      <c r="H1976" s="18">
        <v>1</v>
      </c>
      <c r="I1976" s="18"/>
      <c r="J1976" s="18"/>
      <c r="K1976" s="18"/>
      <c r="L1976" s="19" t="s">
        <v>160</v>
      </c>
      <c r="M1976" s="19" t="s">
        <v>161</v>
      </c>
      <c r="N1976" s="18" t="s">
        <v>162</v>
      </c>
      <c r="O1976" s="18">
        <v>1200</v>
      </c>
      <c r="P1976" s="18" t="s">
        <v>163</v>
      </c>
      <c r="Q1976" s="18">
        <v>20</v>
      </c>
      <c r="R1976" s="18" t="s">
        <v>45</v>
      </c>
      <c r="S1976" s="37" t="s">
        <v>46</v>
      </c>
      <c r="T1976" s="37" t="s">
        <v>165</v>
      </c>
      <c r="U1976" s="37">
        <v>9.4</v>
      </c>
      <c r="V1976" s="37">
        <v>9.4</v>
      </c>
      <c r="W1976" s="37">
        <v>7.52</v>
      </c>
      <c r="X1976" s="37" t="s">
        <v>165</v>
      </c>
      <c r="Y1976" s="39"/>
      <c r="Z1976" s="16">
        <v>0</v>
      </c>
      <c r="AA1976" s="36">
        <v>17.59</v>
      </c>
      <c r="AB1976" s="36"/>
      <c r="AC1976" s="36">
        <v>17.59</v>
      </c>
      <c r="AD1976" s="38">
        <f t="shared" si="444"/>
        <v>19.097200000000001</v>
      </c>
      <c r="AE1976" s="38">
        <f t="shared" si="445"/>
        <v>23.871500000000001</v>
      </c>
      <c r="AF1976" s="38">
        <f t="shared" si="446"/>
        <v>25.781220000000001</v>
      </c>
      <c r="AG1976" s="36">
        <f t="shared" si="441"/>
        <v>19.09</v>
      </c>
      <c r="AH1976" s="36">
        <f t="shared" si="442"/>
        <v>23.87</v>
      </c>
      <c r="AI1976" s="36">
        <f t="shared" si="443"/>
        <v>25.78</v>
      </c>
      <c r="AJ1976" s="40">
        <v>42783</v>
      </c>
      <c r="AK1976" s="40">
        <v>42786</v>
      </c>
      <c r="AL1976" s="17"/>
      <c r="AM1976" s="20" t="s">
        <v>184</v>
      </c>
      <c r="AN1976" s="20"/>
      <c r="AO1976" s="46" t="s">
        <v>9643</v>
      </c>
      <c r="AP1976" s="46"/>
      <c r="AQ1976" s="46"/>
      <c r="AR1976" s="22"/>
      <c r="AS1976" s="46">
        <v>42755</v>
      </c>
      <c r="AT1976" s="176"/>
    </row>
    <row r="1977" spans="1:46" ht="47.25" customHeight="1">
      <c r="A1977" s="16">
        <v>8681094020055</v>
      </c>
      <c r="B1977" s="16" t="s">
        <v>156</v>
      </c>
      <c r="C1977" s="16" t="s">
        <v>157</v>
      </c>
      <c r="D1977" s="17" t="s">
        <v>38</v>
      </c>
      <c r="E1977" s="18" t="s">
        <v>41</v>
      </c>
      <c r="F1977" s="18">
        <v>0</v>
      </c>
      <c r="G1977" s="18">
        <v>1</v>
      </c>
      <c r="H1977" s="18">
        <v>1</v>
      </c>
      <c r="I1977" s="18"/>
      <c r="J1977" s="18"/>
      <c r="K1977" s="18"/>
      <c r="L1977" s="19" t="s">
        <v>160</v>
      </c>
      <c r="M1977" s="19" t="s">
        <v>161</v>
      </c>
      <c r="N1977" s="18" t="s">
        <v>4090</v>
      </c>
      <c r="O1977" s="18">
        <v>1200</v>
      </c>
      <c r="P1977" s="18" t="s">
        <v>163</v>
      </c>
      <c r="Q1977" s="18">
        <v>20</v>
      </c>
      <c r="R1977" s="18" t="s">
        <v>45</v>
      </c>
      <c r="S1977" s="37" t="s">
        <v>46</v>
      </c>
      <c r="T1977" s="37" t="s">
        <v>165</v>
      </c>
      <c r="U1977" s="37">
        <v>9.4</v>
      </c>
      <c r="V1977" s="37">
        <v>9.4</v>
      </c>
      <c r="W1977" s="37">
        <v>7.52</v>
      </c>
      <c r="X1977" s="37" t="s">
        <v>165</v>
      </c>
      <c r="Y1977" s="39"/>
      <c r="Z1977" s="16">
        <v>0</v>
      </c>
      <c r="AA1977" s="36">
        <v>15.9</v>
      </c>
      <c r="AB1977" s="36"/>
      <c r="AC1977" s="36">
        <v>15.9</v>
      </c>
      <c r="AD1977" s="70">
        <f t="shared" si="444"/>
        <v>17.272000000000002</v>
      </c>
      <c r="AE1977" s="70">
        <f t="shared" si="445"/>
        <v>21.590000000000003</v>
      </c>
      <c r="AF1977" s="70">
        <f t="shared" si="446"/>
        <v>23.317200000000007</v>
      </c>
      <c r="AG1977" s="36">
        <f t="shared" si="441"/>
        <v>17.27</v>
      </c>
      <c r="AH1977" s="36">
        <f t="shared" si="442"/>
        <v>21.59</v>
      </c>
      <c r="AI1977" s="36">
        <f t="shared" si="443"/>
        <v>23.31</v>
      </c>
      <c r="AJ1977" s="40">
        <v>42419</v>
      </c>
      <c r="AK1977" s="40">
        <v>42422</v>
      </c>
      <c r="AL1977" s="22"/>
      <c r="AM1977" s="20" t="s">
        <v>335</v>
      </c>
      <c r="AN1977" s="20"/>
      <c r="AO1977" s="46" t="s">
        <v>9643</v>
      </c>
      <c r="AP1977" s="46"/>
      <c r="AQ1977" s="46"/>
      <c r="AR1977" s="22"/>
      <c r="AS1977" s="46">
        <v>42755</v>
      </c>
      <c r="AT1977" s="176"/>
    </row>
    <row r="1978" spans="1:46" ht="47.25" customHeight="1">
      <c r="A1978" s="16">
        <v>8697933241147</v>
      </c>
      <c r="B1978" s="16" t="s">
        <v>156</v>
      </c>
      <c r="C1978" s="16" t="s">
        <v>157</v>
      </c>
      <c r="D1978" s="17" t="s">
        <v>38</v>
      </c>
      <c r="E1978" s="22" t="s">
        <v>41</v>
      </c>
      <c r="F1978" s="18">
        <v>4</v>
      </c>
      <c r="G1978" s="18">
        <v>1</v>
      </c>
      <c r="H1978" s="22">
        <v>2</v>
      </c>
      <c r="I1978" s="22"/>
      <c r="J1978" s="22"/>
      <c r="K1978" s="22"/>
      <c r="L1978" s="19" t="s">
        <v>1747</v>
      </c>
      <c r="M1978" s="19" t="s">
        <v>161</v>
      </c>
      <c r="N1978" s="18" t="s">
        <v>1900</v>
      </c>
      <c r="O1978" s="18">
        <v>600</v>
      </c>
      <c r="P1978" s="18" t="s">
        <v>163</v>
      </c>
      <c r="Q1978" s="18">
        <v>10</v>
      </c>
      <c r="R1978" s="18" t="s">
        <v>45</v>
      </c>
      <c r="S1978" s="37" t="s">
        <v>46</v>
      </c>
      <c r="T1978" s="18" t="s">
        <v>53</v>
      </c>
      <c r="U1978" s="37">
        <v>1.26</v>
      </c>
      <c r="V1978" s="37">
        <v>1.26</v>
      </c>
      <c r="W1978" s="37">
        <v>0</v>
      </c>
      <c r="X1978" s="18" t="s">
        <v>53</v>
      </c>
      <c r="Y1978" s="39"/>
      <c r="Z1978" s="16">
        <v>0</v>
      </c>
      <c r="AA1978" s="36">
        <v>2.66</v>
      </c>
      <c r="AB1978" s="36"/>
      <c r="AC1978" s="36">
        <v>2.66</v>
      </c>
      <c r="AD1978" s="37">
        <f t="shared" si="444"/>
        <v>2.8994000000000004</v>
      </c>
      <c r="AE1978" s="37">
        <f t="shared" si="445"/>
        <v>3.6242500000000004</v>
      </c>
      <c r="AF1978" s="37">
        <f t="shared" si="446"/>
        <v>3.9141900000000005</v>
      </c>
      <c r="AG1978" s="36">
        <f t="shared" si="441"/>
        <v>2.89</v>
      </c>
      <c r="AH1978" s="36">
        <f t="shared" si="442"/>
        <v>3.62</v>
      </c>
      <c r="AI1978" s="36">
        <f t="shared" si="443"/>
        <v>3.91</v>
      </c>
      <c r="AJ1978" s="40">
        <v>42622</v>
      </c>
      <c r="AK1978" s="40">
        <v>42626</v>
      </c>
      <c r="AL1978" s="22"/>
      <c r="AM1978" s="20" t="s">
        <v>184</v>
      </c>
      <c r="AN1978" s="20"/>
      <c r="AO1978" s="46" t="s">
        <v>9643</v>
      </c>
      <c r="AP1978" s="46"/>
      <c r="AQ1978" s="46"/>
      <c r="AR1978" s="22"/>
      <c r="AS1978" s="46">
        <v>42755</v>
      </c>
      <c r="AT1978" s="176"/>
    </row>
    <row r="1979" spans="1:46" ht="47.25" customHeight="1">
      <c r="A1979" s="16">
        <v>8697933240188</v>
      </c>
      <c r="B1979" s="16" t="s">
        <v>156</v>
      </c>
      <c r="C1979" s="16" t="s">
        <v>157</v>
      </c>
      <c r="D1979" s="17" t="s">
        <v>38</v>
      </c>
      <c r="E1979" s="22" t="s">
        <v>41</v>
      </c>
      <c r="F1979" s="18">
        <v>0</v>
      </c>
      <c r="G1979" s="18">
        <v>1</v>
      </c>
      <c r="H1979" s="22">
        <v>1</v>
      </c>
      <c r="I1979" s="22"/>
      <c r="J1979" s="22"/>
      <c r="K1979" s="22"/>
      <c r="L1979" s="19" t="s">
        <v>7048</v>
      </c>
      <c r="M1979" s="19" t="s">
        <v>161</v>
      </c>
      <c r="N1979" s="18" t="s">
        <v>1900</v>
      </c>
      <c r="O1979" s="18">
        <v>600</v>
      </c>
      <c r="P1979" s="18" t="s">
        <v>163</v>
      </c>
      <c r="Q1979" s="18">
        <v>30</v>
      </c>
      <c r="R1979" s="18" t="s">
        <v>45</v>
      </c>
      <c r="S1979" s="37" t="s">
        <v>46</v>
      </c>
      <c r="T1979" s="37" t="s">
        <v>165</v>
      </c>
      <c r="U1979" s="37">
        <v>7.05</v>
      </c>
      <c r="V1979" s="37">
        <v>7.05</v>
      </c>
      <c r="W1979" s="37">
        <v>5.64</v>
      </c>
      <c r="X1979" s="37" t="s">
        <v>165</v>
      </c>
      <c r="Y1979" s="39"/>
      <c r="Z1979" s="16">
        <v>0</v>
      </c>
      <c r="AA1979" s="36">
        <v>11.02</v>
      </c>
      <c r="AB1979" s="36"/>
      <c r="AC1979" s="36">
        <v>11.02</v>
      </c>
      <c r="AD1979" s="70">
        <f t="shared" si="444"/>
        <v>12.0016</v>
      </c>
      <c r="AE1979" s="70">
        <f t="shared" si="445"/>
        <v>15.001999999999999</v>
      </c>
      <c r="AF1979" s="70">
        <f t="shared" si="446"/>
        <v>16.202159999999999</v>
      </c>
      <c r="AG1979" s="36">
        <f t="shared" si="441"/>
        <v>12</v>
      </c>
      <c r="AH1979" s="36">
        <f t="shared" si="442"/>
        <v>15</v>
      </c>
      <c r="AI1979" s="36">
        <f t="shared" si="443"/>
        <v>16.2</v>
      </c>
      <c r="AJ1979" s="40">
        <v>42419</v>
      </c>
      <c r="AK1979" s="40">
        <v>42422</v>
      </c>
      <c r="AL1979" s="22"/>
      <c r="AM1979" s="20" t="s">
        <v>184</v>
      </c>
      <c r="AN1979" s="20"/>
      <c r="AO1979" s="46" t="s">
        <v>9643</v>
      </c>
      <c r="AP1979" s="46"/>
      <c r="AQ1979" s="46"/>
      <c r="AR1979" s="22"/>
      <c r="AS1979" s="46">
        <v>42755</v>
      </c>
      <c r="AT1979" s="176"/>
    </row>
    <row r="1980" spans="1:46" ht="47.25" customHeight="1">
      <c r="A1980" s="16">
        <v>8697930023845</v>
      </c>
      <c r="B1980" s="16" t="s">
        <v>2017</v>
      </c>
      <c r="C1980" s="16" t="s">
        <v>86</v>
      </c>
      <c r="D1980" s="17" t="s">
        <v>38</v>
      </c>
      <c r="E1980" s="18" t="s">
        <v>41</v>
      </c>
      <c r="F1980" s="18">
        <v>0</v>
      </c>
      <c r="G1980" s="18">
        <v>1</v>
      </c>
      <c r="H1980" s="18">
        <v>1</v>
      </c>
      <c r="I1980" s="18"/>
      <c r="J1980" s="18"/>
      <c r="K1980" s="18"/>
      <c r="L1980" s="19" t="s">
        <v>7092</v>
      </c>
      <c r="M1980" s="19" t="s">
        <v>2020</v>
      </c>
      <c r="N1980" s="18" t="s">
        <v>1604</v>
      </c>
      <c r="O1980" s="18" t="s">
        <v>7093</v>
      </c>
      <c r="P1980" s="18" t="s">
        <v>163</v>
      </c>
      <c r="Q1980" s="18">
        <v>30</v>
      </c>
      <c r="R1980" s="18" t="s">
        <v>45</v>
      </c>
      <c r="S1980" s="37" t="s">
        <v>46</v>
      </c>
      <c r="T1980" s="18" t="s">
        <v>165</v>
      </c>
      <c r="U1980" s="37">
        <v>14.1</v>
      </c>
      <c r="V1980" s="37">
        <v>14.1</v>
      </c>
      <c r="W1980" s="37">
        <v>11.28</v>
      </c>
      <c r="X1980" s="18" t="s">
        <v>165</v>
      </c>
      <c r="Y1980" s="39"/>
      <c r="Z1980" s="16">
        <v>0</v>
      </c>
      <c r="AA1980" s="36">
        <v>21.93</v>
      </c>
      <c r="AB1980" s="36"/>
      <c r="AC1980" s="36">
        <v>21.93</v>
      </c>
      <c r="AD1980" s="70">
        <f t="shared" si="444"/>
        <v>23.784400000000002</v>
      </c>
      <c r="AE1980" s="70">
        <f t="shared" si="445"/>
        <v>29.730500000000003</v>
      </c>
      <c r="AF1980" s="70">
        <f t="shared" si="446"/>
        <v>32.108940000000004</v>
      </c>
      <c r="AG1980" s="36">
        <f t="shared" si="441"/>
        <v>23.78</v>
      </c>
      <c r="AH1980" s="36">
        <f t="shared" si="442"/>
        <v>29.73</v>
      </c>
      <c r="AI1980" s="36">
        <f t="shared" si="443"/>
        <v>32.1</v>
      </c>
      <c r="AJ1980" s="40">
        <v>42419</v>
      </c>
      <c r="AK1980" s="40">
        <v>42422</v>
      </c>
      <c r="AL1980" s="22"/>
      <c r="AM1980" s="20" t="s">
        <v>184</v>
      </c>
      <c r="AN1980" s="20"/>
      <c r="AO1980" s="20" t="s">
        <v>9650</v>
      </c>
      <c r="AP1980" s="20"/>
      <c r="AQ1980" s="20"/>
      <c r="AR1980" s="22"/>
      <c r="AS1980" s="46">
        <v>42765</v>
      </c>
      <c r="AT1980" s="173"/>
    </row>
    <row r="1981" spans="1:46" ht="47.25" customHeight="1">
      <c r="A1981" s="16">
        <v>8697930020097</v>
      </c>
      <c r="B1981" s="16" t="s">
        <v>2017</v>
      </c>
      <c r="C1981" s="16" t="s">
        <v>86</v>
      </c>
      <c r="D1981" s="17" t="s">
        <v>38</v>
      </c>
      <c r="E1981" s="18" t="s">
        <v>41</v>
      </c>
      <c r="F1981" s="18">
        <v>4</v>
      </c>
      <c r="G1981" s="18">
        <v>1</v>
      </c>
      <c r="H1981" s="18">
        <v>2</v>
      </c>
      <c r="I1981" s="18"/>
      <c r="J1981" s="18"/>
      <c r="K1981" s="18"/>
      <c r="L1981" s="19" t="s">
        <v>9236</v>
      </c>
      <c r="M1981" s="19" t="s">
        <v>2020</v>
      </c>
      <c r="N1981" s="18" t="s">
        <v>1604</v>
      </c>
      <c r="O1981" s="18">
        <v>200</v>
      </c>
      <c r="P1981" s="18" t="s">
        <v>163</v>
      </c>
      <c r="Q1981" s="18">
        <v>30</v>
      </c>
      <c r="R1981" s="18" t="s">
        <v>45</v>
      </c>
      <c r="S1981" s="37" t="s">
        <v>46</v>
      </c>
      <c r="T1981" s="18" t="s">
        <v>53</v>
      </c>
      <c r="U1981" s="37">
        <v>2.7899999999999996</v>
      </c>
      <c r="V1981" s="37">
        <v>2.7899999999999996</v>
      </c>
      <c r="W1981" s="37">
        <v>0</v>
      </c>
      <c r="X1981" s="18" t="s">
        <v>53</v>
      </c>
      <c r="Y1981" s="39"/>
      <c r="Z1981" s="16">
        <v>0</v>
      </c>
      <c r="AA1981" s="36">
        <v>5.89</v>
      </c>
      <c r="AB1981" s="36"/>
      <c r="AC1981" s="36">
        <v>5.89</v>
      </c>
      <c r="AD1981" s="70">
        <f t="shared" si="444"/>
        <v>6.4200999999999997</v>
      </c>
      <c r="AE1981" s="70">
        <f t="shared" si="445"/>
        <v>8.0251249999999992</v>
      </c>
      <c r="AF1981" s="70">
        <f t="shared" si="446"/>
        <v>8.667135</v>
      </c>
      <c r="AG1981" s="36">
        <f t="shared" si="441"/>
        <v>6.42</v>
      </c>
      <c r="AH1981" s="36">
        <f t="shared" si="442"/>
        <v>8.02</v>
      </c>
      <c r="AI1981" s="36">
        <f t="shared" si="443"/>
        <v>8.66</v>
      </c>
      <c r="AJ1981" s="40">
        <v>42447</v>
      </c>
      <c r="AK1981" s="40">
        <v>42451</v>
      </c>
      <c r="AL1981" s="22"/>
      <c r="AM1981" s="20" t="s">
        <v>184</v>
      </c>
      <c r="AN1981" s="20"/>
      <c r="AO1981" s="20" t="s">
        <v>5829</v>
      </c>
      <c r="AP1981" s="20"/>
      <c r="AQ1981" s="20"/>
      <c r="AR1981" s="22"/>
      <c r="AS1981" s="46">
        <v>42765</v>
      </c>
      <c r="AT1981" s="173"/>
    </row>
    <row r="1982" spans="1:46" ht="47.25" customHeight="1">
      <c r="A1982" s="16">
        <v>8697930020103</v>
      </c>
      <c r="B1982" s="16" t="s">
        <v>2017</v>
      </c>
      <c r="C1982" s="16" t="s">
        <v>86</v>
      </c>
      <c r="D1982" s="17" t="s">
        <v>38</v>
      </c>
      <c r="E1982" s="18" t="s">
        <v>41</v>
      </c>
      <c r="F1982" s="18">
        <v>0</v>
      </c>
      <c r="G1982" s="18">
        <v>5</v>
      </c>
      <c r="H1982" s="18">
        <v>1</v>
      </c>
      <c r="I1982" s="18"/>
      <c r="J1982" s="18"/>
      <c r="K1982" s="18"/>
      <c r="L1982" s="19" t="s">
        <v>2019</v>
      </c>
      <c r="M1982" s="19" t="s">
        <v>2020</v>
      </c>
      <c r="N1982" s="18" t="s">
        <v>1604</v>
      </c>
      <c r="O1982" s="18" t="s">
        <v>2021</v>
      </c>
      <c r="P1982" s="18" t="s">
        <v>163</v>
      </c>
      <c r="Q1982" s="18">
        <v>30</v>
      </c>
      <c r="R1982" s="18" t="s">
        <v>45</v>
      </c>
      <c r="S1982" s="37" t="s">
        <v>46</v>
      </c>
      <c r="T1982" s="18" t="s">
        <v>165</v>
      </c>
      <c r="U1982" s="37">
        <v>7.05</v>
      </c>
      <c r="V1982" s="37">
        <v>7.05</v>
      </c>
      <c r="W1982" s="37">
        <v>5.64</v>
      </c>
      <c r="X1982" s="18" t="s">
        <v>165</v>
      </c>
      <c r="Y1982" s="39"/>
      <c r="Z1982" s="16">
        <v>0</v>
      </c>
      <c r="AA1982" s="36">
        <v>11.02</v>
      </c>
      <c r="AB1982" s="36"/>
      <c r="AC1982" s="36">
        <v>11.02</v>
      </c>
      <c r="AD1982" s="70">
        <f t="shared" si="444"/>
        <v>12.0016</v>
      </c>
      <c r="AE1982" s="70">
        <f t="shared" si="445"/>
        <v>15.001999999999999</v>
      </c>
      <c r="AF1982" s="70">
        <f t="shared" si="446"/>
        <v>16.202159999999999</v>
      </c>
      <c r="AG1982" s="36">
        <f t="shared" si="441"/>
        <v>12</v>
      </c>
      <c r="AH1982" s="36">
        <f t="shared" si="442"/>
        <v>15</v>
      </c>
      <c r="AI1982" s="36">
        <f t="shared" si="443"/>
        <v>16.2</v>
      </c>
      <c r="AJ1982" s="40">
        <v>42419</v>
      </c>
      <c r="AK1982" s="40">
        <v>42422</v>
      </c>
      <c r="AL1982" s="22"/>
      <c r="AM1982" s="20" t="s">
        <v>184</v>
      </c>
      <c r="AN1982" s="20"/>
      <c r="AO1982" s="20" t="s">
        <v>9655</v>
      </c>
      <c r="AP1982" s="20"/>
      <c r="AQ1982" s="20"/>
      <c r="AR1982" s="22"/>
      <c r="AS1982" s="46">
        <v>42765</v>
      </c>
      <c r="AT1982" s="173"/>
    </row>
    <row r="1983" spans="1:46" ht="47.25" customHeight="1">
      <c r="A1983" s="16">
        <v>8697930023821</v>
      </c>
      <c r="B1983" s="16" t="s">
        <v>2017</v>
      </c>
      <c r="C1983" s="16" t="s">
        <v>86</v>
      </c>
      <c r="D1983" s="17" t="s">
        <v>38</v>
      </c>
      <c r="E1983" s="18" t="s">
        <v>41</v>
      </c>
      <c r="F1983" s="18">
        <v>0</v>
      </c>
      <c r="G1983" s="18">
        <v>1</v>
      </c>
      <c r="H1983" s="18">
        <v>1</v>
      </c>
      <c r="I1983" s="18"/>
      <c r="J1983" s="18"/>
      <c r="K1983" s="18"/>
      <c r="L1983" s="19" t="s">
        <v>7121</v>
      </c>
      <c r="M1983" s="19" t="s">
        <v>2020</v>
      </c>
      <c r="N1983" s="18" t="s">
        <v>1604</v>
      </c>
      <c r="O1983" s="18" t="s">
        <v>7122</v>
      </c>
      <c r="P1983" s="18" t="s">
        <v>163</v>
      </c>
      <c r="Q1983" s="18">
        <v>30</v>
      </c>
      <c r="R1983" s="18" t="s">
        <v>45</v>
      </c>
      <c r="S1983" s="37" t="s">
        <v>46</v>
      </c>
      <c r="T1983" s="18" t="s">
        <v>165</v>
      </c>
      <c r="U1983" s="37">
        <v>10.57</v>
      </c>
      <c r="V1983" s="37">
        <v>10.57</v>
      </c>
      <c r="W1983" s="37">
        <v>8.4499999999999993</v>
      </c>
      <c r="X1983" s="18" t="s">
        <v>165</v>
      </c>
      <c r="Y1983" s="39"/>
      <c r="Z1983" s="16">
        <v>0</v>
      </c>
      <c r="AA1983" s="36">
        <v>16.52</v>
      </c>
      <c r="AB1983" s="36"/>
      <c r="AC1983" s="36">
        <v>16.52</v>
      </c>
      <c r="AD1983" s="70">
        <f t="shared" si="444"/>
        <v>17.941600000000001</v>
      </c>
      <c r="AE1983" s="70">
        <f t="shared" si="445"/>
        <v>22.427</v>
      </c>
      <c r="AF1983" s="70">
        <f t="shared" si="446"/>
        <v>24.221160000000001</v>
      </c>
      <c r="AG1983" s="36">
        <f t="shared" si="441"/>
        <v>17.940000000000001</v>
      </c>
      <c r="AH1983" s="36">
        <f t="shared" si="442"/>
        <v>22.42</v>
      </c>
      <c r="AI1983" s="36">
        <f t="shared" si="443"/>
        <v>24.22</v>
      </c>
      <c r="AJ1983" s="40">
        <v>42419</v>
      </c>
      <c r="AK1983" s="40">
        <v>42422</v>
      </c>
      <c r="AL1983" s="22"/>
      <c r="AM1983" s="20" t="s">
        <v>184</v>
      </c>
      <c r="AN1983" s="20"/>
      <c r="AO1983" s="20" t="s">
        <v>6885</v>
      </c>
      <c r="AP1983" s="20"/>
      <c r="AQ1983" s="20"/>
      <c r="AR1983" s="22"/>
      <c r="AS1983" s="46">
        <v>42765</v>
      </c>
      <c r="AT1983" s="173"/>
    </row>
    <row r="1984" spans="1:46" ht="47.25" customHeight="1">
      <c r="A1984" s="16">
        <v>8699579010125</v>
      </c>
      <c r="B1984" s="16" t="s">
        <v>8651</v>
      </c>
      <c r="C1984" s="16" t="s">
        <v>8652</v>
      </c>
      <c r="D1984" s="17" t="s">
        <v>38</v>
      </c>
      <c r="E1984" s="18" t="s">
        <v>41</v>
      </c>
      <c r="F1984" s="18">
        <v>4</v>
      </c>
      <c r="G1984" s="18">
        <v>1</v>
      </c>
      <c r="H1984" s="18">
        <v>2</v>
      </c>
      <c r="I1984" s="18"/>
      <c r="J1984" s="18"/>
      <c r="K1984" s="18"/>
      <c r="L1984" s="19" t="s">
        <v>8653</v>
      </c>
      <c r="M1984" s="19" t="s">
        <v>5102</v>
      </c>
      <c r="N1984" s="18" t="s">
        <v>7510</v>
      </c>
      <c r="O1984" s="18">
        <v>375</v>
      </c>
      <c r="P1984" s="18" t="s">
        <v>163</v>
      </c>
      <c r="Q1984" s="18">
        <v>20</v>
      </c>
      <c r="R1984" s="18" t="s">
        <v>45</v>
      </c>
      <c r="S1984" s="37" t="s">
        <v>46</v>
      </c>
      <c r="T1984" s="18" t="s">
        <v>53</v>
      </c>
      <c r="U1984" s="37">
        <v>1.65</v>
      </c>
      <c r="V1984" s="37">
        <v>1.65</v>
      </c>
      <c r="W1984" s="37">
        <v>0</v>
      </c>
      <c r="X1984" s="18" t="s">
        <v>53</v>
      </c>
      <c r="Y1984" s="39"/>
      <c r="Z1984" s="16">
        <v>0</v>
      </c>
      <c r="AA1984" s="36">
        <v>3.48</v>
      </c>
      <c r="AB1984" s="36"/>
      <c r="AC1984" s="36">
        <v>3.48</v>
      </c>
      <c r="AD1984" s="70">
        <f t="shared" si="444"/>
        <v>3.7932000000000001</v>
      </c>
      <c r="AE1984" s="70">
        <f t="shared" si="445"/>
        <v>4.7415000000000003</v>
      </c>
      <c r="AF1984" s="70">
        <f t="shared" si="446"/>
        <v>5.120820000000001</v>
      </c>
      <c r="AG1984" s="36">
        <f t="shared" si="441"/>
        <v>3.79</v>
      </c>
      <c r="AH1984" s="36">
        <f t="shared" si="442"/>
        <v>4.74</v>
      </c>
      <c r="AI1984" s="36">
        <f t="shared" si="443"/>
        <v>5.12</v>
      </c>
      <c r="AJ1984" s="40">
        <v>42447</v>
      </c>
      <c r="AK1984" s="40">
        <v>42451</v>
      </c>
      <c r="AL1984" s="22"/>
      <c r="AM1984" s="20" t="s">
        <v>184</v>
      </c>
      <c r="AN1984" s="20"/>
      <c r="AO1984" s="20" t="s">
        <v>6866</v>
      </c>
      <c r="AP1984" s="20"/>
      <c r="AQ1984" s="20"/>
      <c r="AR1984" s="22"/>
      <c r="AS1984" s="46">
        <v>42765</v>
      </c>
      <c r="AT1984" s="173"/>
    </row>
    <row r="1985" spans="1:46" ht="47.25" customHeight="1">
      <c r="A1985" s="16">
        <v>8699579010132</v>
      </c>
      <c r="B1985" s="16" t="s">
        <v>8651</v>
      </c>
      <c r="C1985" s="16" t="s">
        <v>8652</v>
      </c>
      <c r="D1985" s="17" t="s">
        <v>38</v>
      </c>
      <c r="E1985" s="18" t="s">
        <v>41</v>
      </c>
      <c r="F1985" s="18">
        <v>4</v>
      </c>
      <c r="G1985" s="18">
        <v>1</v>
      </c>
      <c r="H1985" s="18">
        <v>2</v>
      </c>
      <c r="I1985" s="18"/>
      <c r="J1985" s="18"/>
      <c r="K1985" s="18"/>
      <c r="L1985" s="19" t="s">
        <v>8655</v>
      </c>
      <c r="M1985" s="19" t="s">
        <v>5102</v>
      </c>
      <c r="N1985" s="18" t="s">
        <v>7510</v>
      </c>
      <c r="O1985" s="18">
        <v>375</v>
      </c>
      <c r="P1985" s="18" t="s">
        <v>163</v>
      </c>
      <c r="Q1985" s="18">
        <v>50</v>
      </c>
      <c r="R1985" s="18" t="s">
        <v>45</v>
      </c>
      <c r="S1985" s="37" t="s">
        <v>46</v>
      </c>
      <c r="T1985" s="18" t="s">
        <v>53</v>
      </c>
      <c r="U1985" s="37">
        <v>2.6799999999999997</v>
      </c>
      <c r="V1985" s="37">
        <v>2.6799999999999997</v>
      </c>
      <c r="W1985" s="37">
        <v>0</v>
      </c>
      <c r="X1985" s="18" t="s">
        <v>53</v>
      </c>
      <c r="Y1985" s="39"/>
      <c r="Z1985" s="16">
        <v>0</v>
      </c>
      <c r="AA1985" s="36">
        <v>5.66</v>
      </c>
      <c r="AB1985" s="36"/>
      <c r="AC1985" s="36">
        <v>5.66</v>
      </c>
      <c r="AD1985" s="70">
        <f t="shared" si="444"/>
        <v>6.1694000000000004</v>
      </c>
      <c r="AE1985" s="70">
        <f t="shared" si="445"/>
        <v>7.7117500000000003</v>
      </c>
      <c r="AF1985" s="70">
        <f t="shared" si="446"/>
        <v>8.3286900000000017</v>
      </c>
      <c r="AG1985" s="36">
        <f t="shared" si="441"/>
        <v>6.16</v>
      </c>
      <c r="AH1985" s="36">
        <f t="shared" si="442"/>
        <v>7.71</v>
      </c>
      <c r="AI1985" s="36">
        <f t="shared" si="443"/>
        <v>8.32</v>
      </c>
      <c r="AJ1985" s="40">
        <v>42447</v>
      </c>
      <c r="AK1985" s="40">
        <v>42451</v>
      </c>
      <c r="AL1985" s="22"/>
      <c r="AM1985" s="20" t="s">
        <v>184</v>
      </c>
      <c r="AN1985" s="20"/>
      <c r="AO1985" s="20" t="s">
        <v>9650</v>
      </c>
      <c r="AP1985" s="20"/>
      <c r="AQ1985" s="20"/>
      <c r="AR1985" s="22"/>
      <c r="AS1985" s="46">
        <v>42765</v>
      </c>
      <c r="AT1985" s="173"/>
    </row>
    <row r="1986" spans="1:46" ht="47.25" customHeight="1">
      <c r="A1986" s="16">
        <v>8697930021766</v>
      </c>
      <c r="B1986" s="16" t="s">
        <v>6831</v>
      </c>
      <c r="C1986" s="16" t="s">
        <v>6832</v>
      </c>
      <c r="D1986" s="17" t="s">
        <v>38</v>
      </c>
      <c r="E1986" s="18" t="s">
        <v>41</v>
      </c>
      <c r="F1986" s="18">
        <v>4</v>
      </c>
      <c r="G1986" s="18">
        <v>1</v>
      </c>
      <c r="H1986" s="18">
        <v>2</v>
      </c>
      <c r="I1986" s="18"/>
      <c r="J1986" s="18"/>
      <c r="K1986" s="18"/>
      <c r="L1986" s="19" t="s">
        <v>4345</v>
      </c>
      <c r="M1986" s="19" t="s">
        <v>317</v>
      </c>
      <c r="N1986" s="18" t="s">
        <v>1604</v>
      </c>
      <c r="O1986" s="18" t="s">
        <v>382</v>
      </c>
      <c r="P1986" s="18" t="s">
        <v>163</v>
      </c>
      <c r="Q1986" s="18">
        <v>50</v>
      </c>
      <c r="R1986" s="18" t="s">
        <v>45</v>
      </c>
      <c r="S1986" s="37" t="s">
        <v>46</v>
      </c>
      <c r="T1986" s="18" t="s">
        <v>53</v>
      </c>
      <c r="U1986" s="37">
        <v>3.19</v>
      </c>
      <c r="V1986" s="37">
        <v>3.19</v>
      </c>
      <c r="W1986" s="37">
        <v>0</v>
      </c>
      <c r="X1986" s="18" t="s">
        <v>53</v>
      </c>
      <c r="Y1986" s="39"/>
      <c r="Z1986" s="16">
        <v>0</v>
      </c>
      <c r="AA1986" s="36">
        <v>6.75</v>
      </c>
      <c r="AB1986" s="36"/>
      <c r="AC1986" s="36">
        <v>6.75</v>
      </c>
      <c r="AD1986" s="70">
        <f t="shared" si="444"/>
        <v>7.3575000000000008</v>
      </c>
      <c r="AE1986" s="70">
        <f t="shared" si="445"/>
        <v>9.1968750000000004</v>
      </c>
      <c r="AF1986" s="70">
        <f t="shared" si="446"/>
        <v>9.9326250000000016</v>
      </c>
      <c r="AG1986" s="36">
        <f t="shared" si="441"/>
        <v>7.35</v>
      </c>
      <c r="AH1986" s="36">
        <f t="shared" si="442"/>
        <v>9.19</v>
      </c>
      <c r="AI1986" s="36">
        <f t="shared" si="443"/>
        <v>9.93</v>
      </c>
      <c r="AJ1986" s="40">
        <v>42447</v>
      </c>
      <c r="AK1986" s="40">
        <v>42451</v>
      </c>
      <c r="AL1986" s="22"/>
      <c r="AM1986" s="20" t="s">
        <v>184</v>
      </c>
      <c r="AN1986" s="20"/>
      <c r="AO1986" s="20" t="s">
        <v>10289</v>
      </c>
      <c r="AP1986" s="20"/>
      <c r="AQ1986" s="20"/>
      <c r="AR1986" s="22"/>
      <c r="AS1986" s="46">
        <v>42765</v>
      </c>
      <c r="AT1986" s="173"/>
    </row>
    <row r="1987" spans="1:46" ht="47.25" customHeight="1">
      <c r="A1987" s="16">
        <v>8697930023012</v>
      </c>
      <c r="B1987" s="16" t="s">
        <v>395</v>
      </c>
      <c r="C1987" s="16" t="s">
        <v>396</v>
      </c>
      <c r="D1987" s="17" t="s">
        <v>38</v>
      </c>
      <c r="E1987" s="18" t="s">
        <v>41</v>
      </c>
      <c r="F1987" s="18">
        <v>4</v>
      </c>
      <c r="G1987" s="18">
        <v>1</v>
      </c>
      <c r="H1987" s="18">
        <v>2</v>
      </c>
      <c r="I1987" s="18"/>
      <c r="J1987" s="18"/>
      <c r="K1987" s="18"/>
      <c r="L1987" s="19" t="s">
        <v>2416</v>
      </c>
      <c r="M1987" s="19" t="s">
        <v>1719</v>
      </c>
      <c r="N1987" s="18" t="s">
        <v>1604</v>
      </c>
      <c r="O1987" s="18" t="s">
        <v>2419</v>
      </c>
      <c r="P1987" s="18" t="s">
        <v>163</v>
      </c>
      <c r="Q1987" s="18">
        <v>20</v>
      </c>
      <c r="R1987" s="18" t="s">
        <v>45</v>
      </c>
      <c r="S1987" s="37" t="s">
        <v>46</v>
      </c>
      <c r="T1987" s="18" t="s">
        <v>53</v>
      </c>
      <c r="U1987" s="37">
        <v>1.87</v>
      </c>
      <c r="V1987" s="37">
        <v>1.87</v>
      </c>
      <c r="W1987" s="37">
        <v>0</v>
      </c>
      <c r="X1987" s="18" t="s">
        <v>53</v>
      </c>
      <c r="Y1987" s="39"/>
      <c r="Z1987" s="16">
        <v>0</v>
      </c>
      <c r="AA1987" s="36">
        <v>3.94</v>
      </c>
      <c r="AB1987" s="36"/>
      <c r="AC1987" s="36">
        <v>3.94</v>
      </c>
      <c r="AD1987" s="70">
        <f t="shared" si="444"/>
        <v>4.2946</v>
      </c>
      <c r="AE1987" s="70">
        <f t="shared" si="445"/>
        <v>5.3682499999999997</v>
      </c>
      <c r="AF1987" s="70">
        <f t="shared" si="446"/>
        <v>5.7977100000000004</v>
      </c>
      <c r="AG1987" s="36">
        <f t="shared" si="441"/>
        <v>4.29</v>
      </c>
      <c r="AH1987" s="36">
        <f t="shared" si="442"/>
        <v>5.36</v>
      </c>
      <c r="AI1987" s="36">
        <f t="shared" si="443"/>
        <v>5.79</v>
      </c>
      <c r="AJ1987" s="40">
        <v>42545</v>
      </c>
      <c r="AK1987" s="40">
        <v>42547</v>
      </c>
      <c r="AL1987" s="22"/>
      <c r="AM1987" s="20" t="s">
        <v>184</v>
      </c>
      <c r="AN1987" s="20"/>
      <c r="AO1987" s="20" t="s">
        <v>10283</v>
      </c>
      <c r="AP1987" s="20"/>
      <c r="AQ1987" s="20"/>
      <c r="AR1987" s="22"/>
      <c r="AS1987" s="46">
        <v>42765</v>
      </c>
      <c r="AT1987" s="173"/>
    </row>
    <row r="1988" spans="1:46" ht="47.25" customHeight="1">
      <c r="A1988" s="16">
        <v>8697930023029</v>
      </c>
      <c r="B1988" s="16" t="s">
        <v>395</v>
      </c>
      <c r="C1988" s="16" t="s">
        <v>396</v>
      </c>
      <c r="D1988" s="17" t="s">
        <v>38</v>
      </c>
      <c r="E1988" s="18" t="s">
        <v>41</v>
      </c>
      <c r="F1988" s="18">
        <v>4</v>
      </c>
      <c r="G1988" s="18">
        <v>1</v>
      </c>
      <c r="H1988" s="18">
        <v>2</v>
      </c>
      <c r="I1988" s="18"/>
      <c r="J1988" s="18"/>
      <c r="K1988" s="18"/>
      <c r="L1988" s="19" t="s">
        <v>3892</v>
      </c>
      <c r="M1988" s="19" t="s">
        <v>1719</v>
      </c>
      <c r="N1988" s="18" t="s">
        <v>1604</v>
      </c>
      <c r="O1988" s="18" t="s">
        <v>2419</v>
      </c>
      <c r="P1988" s="18" t="s">
        <v>163</v>
      </c>
      <c r="Q1988" s="18">
        <v>30</v>
      </c>
      <c r="R1988" s="18" t="s">
        <v>45</v>
      </c>
      <c r="S1988" s="37" t="s">
        <v>46</v>
      </c>
      <c r="T1988" s="18" t="s">
        <v>53</v>
      </c>
      <c r="U1988" s="37">
        <v>2.44</v>
      </c>
      <c r="V1988" s="37">
        <v>2.44</v>
      </c>
      <c r="W1988" s="37">
        <v>0</v>
      </c>
      <c r="X1988" s="18" t="s">
        <v>53</v>
      </c>
      <c r="Y1988" s="39"/>
      <c r="Z1988" s="16">
        <v>0</v>
      </c>
      <c r="AA1988" s="36">
        <v>5.16</v>
      </c>
      <c r="AB1988" s="36"/>
      <c r="AC1988" s="36">
        <v>5.16</v>
      </c>
      <c r="AD1988" s="70">
        <f t="shared" si="444"/>
        <v>5.6244000000000005</v>
      </c>
      <c r="AE1988" s="70">
        <f t="shared" si="445"/>
        <v>7.0305000000000009</v>
      </c>
      <c r="AF1988" s="70">
        <f t="shared" si="446"/>
        <v>7.5929400000000014</v>
      </c>
      <c r="AG1988" s="36">
        <f t="shared" si="441"/>
        <v>5.62</v>
      </c>
      <c r="AH1988" s="36">
        <f t="shared" si="442"/>
        <v>7.03</v>
      </c>
      <c r="AI1988" s="36">
        <f t="shared" si="443"/>
        <v>7.59</v>
      </c>
      <c r="AJ1988" s="40">
        <v>42447</v>
      </c>
      <c r="AK1988" s="40">
        <v>42451</v>
      </c>
      <c r="AL1988" s="22"/>
      <c r="AM1988" s="20" t="s">
        <v>184</v>
      </c>
      <c r="AN1988" s="20"/>
      <c r="AO1988" s="20" t="s">
        <v>10285</v>
      </c>
      <c r="AP1988" s="20"/>
      <c r="AQ1988" s="20"/>
      <c r="AR1988" s="22"/>
      <c r="AS1988" s="46">
        <v>42765</v>
      </c>
      <c r="AT1988" s="173"/>
    </row>
    <row r="1989" spans="1:46" ht="47.25" customHeight="1">
      <c r="A1989" s="16">
        <v>8697933171154</v>
      </c>
      <c r="B1989" s="16" t="s">
        <v>8920</v>
      </c>
      <c r="C1989" s="16" t="s">
        <v>8921</v>
      </c>
      <c r="D1989" s="17" t="s">
        <v>38</v>
      </c>
      <c r="E1989" s="18" t="s">
        <v>41</v>
      </c>
      <c r="F1989" s="18">
        <v>0</v>
      </c>
      <c r="G1989" s="18">
        <v>1</v>
      </c>
      <c r="H1989" s="18">
        <v>1</v>
      </c>
      <c r="I1989" s="18"/>
      <c r="J1989" s="18"/>
      <c r="K1989" s="18"/>
      <c r="L1989" s="19" t="s">
        <v>1782</v>
      </c>
      <c r="M1989" s="19" t="s">
        <v>1783</v>
      </c>
      <c r="N1989" s="18" t="s">
        <v>1900</v>
      </c>
      <c r="O1989" s="18" t="s">
        <v>8922</v>
      </c>
      <c r="P1989" s="18" t="s">
        <v>163</v>
      </c>
      <c r="Q1989" s="18">
        <v>20</v>
      </c>
      <c r="R1989" s="18" t="s">
        <v>45</v>
      </c>
      <c r="S1989" s="37" t="s">
        <v>46</v>
      </c>
      <c r="T1989" s="37" t="s">
        <v>7160</v>
      </c>
      <c r="U1989" s="37">
        <v>17.47</v>
      </c>
      <c r="V1989" s="37">
        <v>17.47</v>
      </c>
      <c r="W1989" s="37">
        <v>10.48</v>
      </c>
      <c r="X1989" s="37" t="s">
        <v>7160</v>
      </c>
      <c r="Y1989" s="39"/>
      <c r="Z1989" s="16">
        <v>0</v>
      </c>
      <c r="AA1989" s="36">
        <v>20.260000000000002</v>
      </c>
      <c r="AB1989" s="36"/>
      <c r="AC1989" s="36">
        <v>20.260000000000002</v>
      </c>
      <c r="AD1989" s="70">
        <f t="shared" si="444"/>
        <v>21.980800000000002</v>
      </c>
      <c r="AE1989" s="70">
        <f t="shared" si="445"/>
        <v>27.476000000000003</v>
      </c>
      <c r="AF1989" s="70">
        <f t="shared" si="446"/>
        <v>29.674080000000004</v>
      </c>
      <c r="AG1989" s="36">
        <f t="shared" si="441"/>
        <v>21.98</v>
      </c>
      <c r="AH1989" s="36">
        <f t="shared" si="442"/>
        <v>27.47</v>
      </c>
      <c r="AI1989" s="36">
        <f t="shared" si="443"/>
        <v>29.67</v>
      </c>
      <c r="AJ1989" s="40">
        <v>42419</v>
      </c>
      <c r="AK1989" s="40">
        <v>42422</v>
      </c>
      <c r="AL1989" s="22"/>
      <c r="AM1989" s="20" t="s">
        <v>184</v>
      </c>
      <c r="AN1989" s="20"/>
      <c r="AO1989" s="20" t="s">
        <v>6638</v>
      </c>
      <c r="AP1989" s="20"/>
      <c r="AQ1989" s="20"/>
      <c r="AR1989" s="22"/>
      <c r="AS1989" s="46">
        <v>42765</v>
      </c>
      <c r="AT1989" s="173"/>
    </row>
    <row r="1990" spans="1:46" ht="47.25" customHeight="1">
      <c r="A1990" s="16">
        <v>8699809156739</v>
      </c>
      <c r="B1990" s="16" t="s">
        <v>456</v>
      </c>
      <c r="C1990" s="16" t="s">
        <v>457</v>
      </c>
      <c r="D1990" s="17" t="s">
        <v>87</v>
      </c>
      <c r="E1990" s="18" t="s">
        <v>295</v>
      </c>
      <c r="F1990" s="18">
        <v>0</v>
      </c>
      <c r="G1990" s="18">
        <v>1</v>
      </c>
      <c r="H1990" s="18">
        <v>1</v>
      </c>
      <c r="I1990" s="18"/>
      <c r="J1990" s="18"/>
      <c r="K1990" s="18"/>
      <c r="L1990" s="19" t="s">
        <v>460</v>
      </c>
      <c r="M1990" s="19" t="s">
        <v>291</v>
      </c>
      <c r="N1990" s="18" t="s">
        <v>310</v>
      </c>
      <c r="O1990" s="18">
        <v>8</v>
      </c>
      <c r="P1990" s="18" t="s">
        <v>163</v>
      </c>
      <c r="Q1990" s="18">
        <v>20</v>
      </c>
      <c r="R1990" s="18" t="s">
        <v>95</v>
      </c>
      <c r="S1990" s="37" t="s">
        <v>46</v>
      </c>
      <c r="T1990" s="37" t="s">
        <v>331</v>
      </c>
      <c r="U1990" s="38">
        <v>6.42</v>
      </c>
      <c r="V1990" s="38">
        <v>6.42</v>
      </c>
      <c r="W1990" s="38">
        <v>5.13</v>
      </c>
      <c r="X1990" s="37" t="s">
        <v>331</v>
      </c>
      <c r="Y1990" s="39"/>
      <c r="Z1990" s="16">
        <v>0</v>
      </c>
      <c r="AA1990" s="36">
        <v>11.93</v>
      </c>
      <c r="AB1990" s="36"/>
      <c r="AC1990" s="36">
        <v>11.93</v>
      </c>
      <c r="AD1990" s="36">
        <v>12.98</v>
      </c>
      <c r="AE1990" s="36">
        <v>16.23</v>
      </c>
      <c r="AF1990" s="36">
        <v>17.52</v>
      </c>
      <c r="AG1990" s="36">
        <f t="shared" si="441"/>
        <v>12.98</v>
      </c>
      <c r="AH1990" s="36">
        <f t="shared" si="442"/>
        <v>16.23</v>
      </c>
      <c r="AI1990" s="36">
        <f t="shared" si="443"/>
        <v>17.52</v>
      </c>
      <c r="AJ1990" s="40">
        <v>42783</v>
      </c>
      <c r="AK1990" s="40">
        <v>42786</v>
      </c>
      <c r="AL1990" s="17"/>
      <c r="AM1990" s="20" t="s">
        <v>477</v>
      </c>
      <c r="AN1990" s="20"/>
      <c r="AO1990" s="20" t="s">
        <v>6865</v>
      </c>
      <c r="AP1990" s="20"/>
      <c r="AQ1990" s="20"/>
      <c r="AR1990" s="22"/>
      <c r="AS1990" s="46">
        <v>42765</v>
      </c>
      <c r="AT1990" s="173"/>
    </row>
    <row r="1991" spans="1:46" ht="47.25" customHeight="1">
      <c r="A1991" s="16">
        <v>8699546381425</v>
      </c>
      <c r="B1991" s="16" t="s">
        <v>9989</v>
      </c>
      <c r="C1991" s="16" t="s">
        <v>9990</v>
      </c>
      <c r="D1991" s="17" t="s">
        <v>87</v>
      </c>
      <c r="E1991" s="18" t="s">
        <v>41</v>
      </c>
      <c r="F1991" s="18">
        <v>0</v>
      </c>
      <c r="G1991" s="18">
        <v>2</v>
      </c>
      <c r="H1991" s="18">
        <v>1</v>
      </c>
      <c r="I1991" s="18"/>
      <c r="J1991" s="18"/>
      <c r="K1991" s="18"/>
      <c r="L1991" s="19" t="s">
        <v>9991</v>
      </c>
      <c r="M1991" s="19" t="s">
        <v>9992</v>
      </c>
      <c r="N1991" s="18" t="s">
        <v>9986</v>
      </c>
      <c r="O1991" s="18" t="s">
        <v>9993</v>
      </c>
      <c r="P1991" s="18" t="s">
        <v>197</v>
      </c>
      <c r="Q1991" s="18">
        <v>10</v>
      </c>
      <c r="R1991" s="18" t="s">
        <v>45</v>
      </c>
      <c r="S1991" s="37" t="s">
        <v>96</v>
      </c>
      <c r="T1991" s="18" t="s">
        <v>238</v>
      </c>
      <c r="U1991" s="37">
        <v>7.37</v>
      </c>
      <c r="V1991" s="37">
        <v>7.37</v>
      </c>
      <c r="W1991" s="37">
        <v>5.89</v>
      </c>
      <c r="X1991" s="18" t="s">
        <v>238</v>
      </c>
      <c r="Y1991" s="39"/>
      <c r="Z1991" s="16">
        <v>0</v>
      </c>
      <c r="AA1991" s="36">
        <v>12.45</v>
      </c>
      <c r="AB1991" s="36"/>
      <c r="AC1991" s="36">
        <v>12.45</v>
      </c>
      <c r="AD1991" s="70">
        <f t="shared" ref="AD1991:AD2001" si="447">IF(Z1991=2,AC1991*1.08,IF(AC1991&lt;=10,(AC1991*1.09),IF(AC1991&lt;=50,(10*1.09)+((AC1991-10)*1.08),IF(AC1991&lt;=100,(10*1.09)+((50-10)*1.08)+((AC1991-50)*1.07),IF(AC1991&lt;=200,(10*1.09)+((50-10)*1.08)+((100-50)*1.07)+((AC1991-100)*1.04),(10*1.09)+((50-10)*1.08)+((100-50)*1.07)+((200-100)*1.04)+((AC1991-200)*1.02))))))</f>
        <v>13.545999999999999</v>
      </c>
      <c r="AE1991" s="70">
        <f t="shared" ref="AE1991:AE1998" si="448">IF(Z1991=1,AD1991*1.08,IF(Z1991=2,0,IF(AC1991&lt;=100,(AD1991*1.25),IF(AC1991&lt;=200,134.5+((AC1991-100)*1.04*1.16),255.14+((AC1991-200)*1.02*1.12)))))</f>
        <v>16.932499999999997</v>
      </c>
      <c r="AF1991" s="70">
        <f t="shared" ref="AF1991:AF1998" si="449">IF(Z1991=1,0,(AE1991*1.08))</f>
        <v>18.287099999999999</v>
      </c>
      <c r="AG1991" s="36">
        <f t="shared" si="441"/>
        <v>13.54</v>
      </c>
      <c r="AH1991" s="36">
        <f t="shared" si="442"/>
        <v>16.93</v>
      </c>
      <c r="AI1991" s="36">
        <f t="shared" si="443"/>
        <v>18.28</v>
      </c>
      <c r="AJ1991" s="40">
        <v>42419</v>
      </c>
      <c r="AK1991" s="40">
        <v>42422</v>
      </c>
      <c r="AL1991" s="22"/>
      <c r="AM1991" s="20" t="s">
        <v>2123</v>
      </c>
      <c r="AN1991" s="20"/>
      <c r="AO1991" s="20" t="s">
        <v>10287</v>
      </c>
      <c r="AP1991" s="20"/>
      <c r="AQ1991" s="20"/>
      <c r="AR1991" s="22"/>
      <c r="AS1991" s="46">
        <v>42765</v>
      </c>
      <c r="AT1991" s="173"/>
    </row>
    <row r="1992" spans="1:46" ht="47.25" customHeight="1">
      <c r="A1992" s="16">
        <v>8699790010942</v>
      </c>
      <c r="B1992" s="16" t="s">
        <v>231</v>
      </c>
      <c r="C1992" s="16" t="s">
        <v>232</v>
      </c>
      <c r="D1992" s="17" t="s">
        <v>87</v>
      </c>
      <c r="E1992" s="17" t="s">
        <v>41</v>
      </c>
      <c r="F1992" s="18">
        <v>6</v>
      </c>
      <c r="G1992" s="18">
        <v>2</v>
      </c>
      <c r="H1992" s="18">
        <v>1</v>
      </c>
      <c r="I1992" s="18"/>
      <c r="J1992" s="18"/>
      <c r="K1992" s="18"/>
      <c r="L1992" s="19" t="s">
        <v>821</v>
      </c>
      <c r="M1992" s="19" t="s">
        <v>234</v>
      </c>
      <c r="N1992" s="18" t="s">
        <v>235</v>
      </c>
      <c r="O1992" s="18" t="s">
        <v>823</v>
      </c>
      <c r="P1992" s="18" t="s">
        <v>163</v>
      </c>
      <c r="Q1992" s="18">
        <v>21</v>
      </c>
      <c r="R1992" s="18" t="s">
        <v>45</v>
      </c>
      <c r="S1992" s="37" t="s">
        <v>46</v>
      </c>
      <c r="T1992" s="18" t="s">
        <v>238</v>
      </c>
      <c r="U1992" s="38">
        <v>12.78</v>
      </c>
      <c r="V1992" s="38">
        <v>12.78</v>
      </c>
      <c r="W1992" s="38">
        <v>12.78</v>
      </c>
      <c r="X1992" s="18" t="s">
        <v>238</v>
      </c>
      <c r="Y1992" s="39"/>
      <c r="Z1992" s="16">
        <v>0</v>
      </c>
      <c r="AA1992" s="36">
        <v>16.93</v>
      </c>
      <c r="AB1992" s="36"/>
      <c r="AC1992" s="36">
        <v>16.93</v>
      </c>
      <c r="AD1992" s="38">
        <f t="shared" si="447"/>
        <v>18.384399999999999</v>
      </c>
      <c r="AE1992" s="38">
        <f t="shared" si="448"/>
        <v>22.980499999999999</v>
      </c>
      <c r="AF1992" s="38">
        <f t="shared" si="449"/>
        <v>24.818940000000001</v>
      </c>
      <c r="AG1992" s="36">
        <f t="shared" si="441"/>
        <v>18.38</v>
      </c>
      <c r="AH1992" s="36">
        <f t="shared" si="442"/>
        <v>22.98</v>
      </c>
      <c r="AI1992" s="36">
        <f t="shared" si="443"/>
        <v>24.81</v>
      </c>
      <c r="AJ1992" s="40">
        <v>42419</v>
      </c>
      <c r="AK1992" s="40">
        <v>42422</v>
      </c>
      <c r="AL1992" s="18"/>
      <c r="AM1992" s="20" t="s">
        <v>184</v>
      </c>
      <c r="AN1992" s="20"/>
      <c r="AO1992" s="20" t="s">
        <v>3324</v>
      </c>
      <c r="AP1992" s="20"/>
      <c r="AQ1992" s="20"/>
      <c r="AR1992" s="22"/>
      <c r="AS1992" s="46">
        <v>42769</v>
      </c>
      <c r="AT1992" s="173"/>
    </row>
    <row r="1993" spans="1:46" ht="47.25" customHeight="1">
      <c r="A1993" s="16">
        <v>8699514091011</v>
      </c>
      <c r="B1993" s="16" t="s">
        <v>8327</v>
      </c>
      <c r="C1993" s="16" t="s">
        <v>8328</v>
      </c>
      <c r="D1993" s="17" t="s">
        <v>323</v>
      </c>
      <c r="E1993" s="18" t="s">
        <v>323</v>
      </c>
      <c r="F1993" s="18">
        <v>0</v>
      </c>
      <c r="G1993" s="18">
        <v>5</v>
      </c>
      <c r="H1993" s="18">
        <v>1</v>
      </c>
      <c r="I1993" s="18"/>
      <c r="J1993" s="18"/>
      <c r="K1993" s="18"/>
      <c r="L1993" s="19" t="s">
        <v>10946</v>
      </c>
      <c r="M1993" s="19" t="s">
        <v>4119</v>
      </c>
      <c r="N1993" s="18" t="s">
        <v>74</v>
      </c>
      <c r="O1993" s="18">
        <v>60</v>
      </c>
      <c r="P1993" s="18" t="s">
        <v>163</v>
      </c>
      <c r="Q1993" s="18">
        <v>84</v>
      </c>
      <c r="R1993" s="18" t="s">
        <v>95</v>
      </c>
      <c r="S1993" s="37" t="s">
        <v>46</v>
      </c>
      <c r="T1993" s="18" t="s">
        <v>557</v>
      </c>
      <c r="U1993" s="38">
        <v>11.41</v>
      </c>
      <c r="V1993" s="38">
        <v>11.41</v>
      </c>
      <c r="W1993" s="38">
        <v>6.84</v>
      </c>
      <c r="X1993" s="18" t="s">
        <v>557</v>
      </c>
      <c r="Y1993" s="39"/>
      <c r="Z1993" s="16">
        <v>0</v>
      </c>
      <c r="AA1993" s="36">
        <v>18.37</v>
      </c>
      <c r="AB1993" s="36"/>
      <c r="AC1993" s="36">
        <v>18.37</v>
      </c>
      <c r="AD1993" s="38">
        <f t="shared" si="447"/>
        <v>19.939600000000002</v>
      </c>
      <c r="AE1993" s="38">
        <f t="shared" si="448"/>
        <v>24.924500000000002</v>
      </c>
      <c r="AF1993" s="38">
        <f t="shared" si="449"/>
        <v>26.918460000000003</v>
      </c>
      <c r="AG1993" s="36">
        <f t="shared" si="441"/>
        <v>19.93</v>
      </c>
      <c r="AH1993" s="36">
        <f t="shared" si="442"/>
        <v>24.92</v>
      </c>
      <c r="AI1993" s="36">
        <f t="shared" si="443"/>
        <v>26.91</v>
      </c>
      <c r="AJ1993" s="40">
        <v>43146</v>
      </c>
      <c r="AK1993" s="40">
        <v>43150</v>
      </c>
      <c r="AL1993" s="17">
        <v>1</v>
      </c>
      <c r="AM1993" s="17" t="s">
        <v>10821</v>
      </c>
      <c r="AN1993" s="17"/>
      <c r="AO1993" s="20" t="s">
        <v>3324</v>
      </c>
      <c r="AP1993" s="20"/>
      <c r="AQ1993" s="20"/>
      <c r="AR1993" s="22"/>
      <c r="AS1993" s="46">
        <v>42769</v>
      </c>
      <c r="AT1993" s="173"/>
    </row>
    <row r="1994" spans="1:46" ht="47.25" customHeight="1">
      <c r="A1994" s="16">
        <v>8699033010432</v>
      </c>
      <c r="B1994" s="16" t="s">
        <v>7386</v>
      </c>
      <c r="C1994" s="16" t="s">
        <v>7387</v>
      </c>
      <c r="D1994" s="17" t="s">
        <v>323</v>
      </c>
      <c r="E1994" s="18" t="s">
        <v>323</v>
      </c>
      <c r="F1994" s="18">
        <v>0</v>
      </c>
      <c r="G1994" s="18">
        <v>1</v>
      </c>
      <c r="H1994" s="18">
        <v>1</v>
      </c>
      <c r="I1994" s="18"/>
      <c r="J1994" s="18"/>
      <c r="K1994" s="18"/>
      <c r="L1994" s="19" t="s">
        <v>7389</v>
      </c>
      <c r="M1994" s="19" t="s">
        <v>177</v>
      </c>
      <c r="N1994" s="18" t="s">
        <v>2156</v>
      </c>
      <c r="O1994" s="18">
        <v>5</v>
      </c>
      <c r="P1994" s="18" t="s">
        <v>163</v>
      </c>
      <c r="Q1994" s="18">
        <v>28</v>
      </c>
      <c r="R1994" s="18" t="s">
        <v>95</v>
      </c>
      <c r="S1994" s="37" t="s">
        <v>46</v>
      </c>
      <c r="T1994" s="18" t="s">
        <v>331</v>
      </c>
      <c r="U1994" s="38">
        <v>3.12</v>
      </c>
      <c r="V1994" s="38">
        <v>8.1300000000000008</v>
      </c>
      <c r="W1994" s="38">
        <v>3.12</v>
      </c>
      <c r="X1994" s="18" t="s">
        <v>331</v>
      </c>
      <c r="Y1994" s="39"/>
      <c r="Z1994" s="16">
        <v>0</v>
      </c>
      <c r="AA1994" s="36">
        <v>7.3</v>
      </c>
      <c r="AB1994" s="36"/>
      <c r="AC1994" s="36">
        <v>7.3</v>
      </c>
      <c r="AD1994" s="38">
        <f t="shared" si="447"/>
        <v>7.9570000000000007</v>
      </c>
      <c r="AE1994" s="38">
        <f t="shared" si="448"/>
        <v>9.9462500000000009</v>
      </c>
      <c r="AF1994" s="38">
        <f t="shared" si="449"/>
        <v>10.741950000000001</v>
      </c>
      <c r="AG1994" s="36">
        <f t="shared" si="441"/>
        <v>7.95</v>
      </c>
      <c r="AH1994" s="36">
        <f t="shared" si="442"/>
        <v>9.94</v>
      </c>
      <c r="AI1994" s="36">
        <f t="shared" si="443"/>
        <v>10.74</v>
      </c>
      <c r="AJ1994" s="40">
        <v>43084</v>
      </c>
      <c r="AK1994" s="40">
        <v>43088</v>
      </c>
      <c r="AL1994" s="17">
        <v>1</v>
      </c>
      <c r="AM1994" s="20" t="s">
        <v>477</v>
      </c>
      <c r="AN1994" s="20"/>
      <c r="AO1994" s="20" t="s">
        <v>3339</v>
      </c>
      <c r="AP1994" s="20"/>
      <c r="AQ1994" s="20"/>
      <c r="AR1994" s="22"/>
      <c r="AS1994" s="46">
        <v>42769</v>
      </c>
      <c r="AT1994" s="173"/>
    </row>
    <row r="1995" spans="1:46" ht="47.25" customHeight="1">
      <c r="A1995" s="16">
        <v>8699033010449</v>
      </c>
      <c r="B1995" s="16" t="s">
        <v>7386</v>
      </c>
      <c r="C1995" s="16" t="s">
        <v>7387</v>
      </c>
      <c r="D1995" s="17" t="s">
        <v>323</v>
      </c>
      <c r="E1995" s="18" t="s">
        <v>323</v>
      </c>
      <c r="F1995" s="18">
        <v>0</v>
      </c>
      <c r="G1995" s="18">
        <v>1</v>
      </c>
      <c r="H1995" s="18">
        <v>1</v>
      </c>
      <c r="I1995" s="18"/>
      <c r="J1995" s="18"/>
      <c r="K1995" s="18"/>
      <c r="L1995" s="19" t="s">
        <v>7392</v>
      </c>
      <c r="M1995" s="19" t="s">
        <v>177</v>
      </c>
      <c r="N1995" s="18" t="s">
        <v>2156</v>
      </c>
      <c r="O1995" s="18">
        <v>5</v>
      </c>
      <c r="P1995" s="18" t="s">
        <v>163</v>
      </c>
      <c r="Q1995" s="18">
        <v>84</v>
      </c>
      <c r="R1995" s="18" t="s">
        <v>95</v>
      </c>
      <c r="S1995" s="37" t="s">
        <v>46</v>
      </c>
      <c r="T1995" s="18" t="s">
        <v>165</v>
      </c>
      <c r="U1995" s="38">
        <v>39.69</v>
      </c>
      <c r="V1995" s="38">
        <v>39.69</v>
      </c>
      <c r="W1995" s="38">
        <v>23.81</v>
      </c>
      <c r="X1995" s="18" t="s">
        <v>165</v>
      </c>
      <c r="Y1995" s="39"/>
      <c r="Z1995" s="16">
        <v>0</v>
      </c>
      <c r="AA1995" s="36">
        <v>31.6</v>
      </c>
      <c r="AB1995" s="36"/>
      <c r="AC1995" s="36">
        <v>31.6</v>
      </c>
      <c r="AD1995" s="38">
        <f t="shared" si="447"/>
        <v>34.228000000000002</v>
      </c>
      <c r="AE1995" s="38">
        <f t="shared" si="448"/>
        <v>42.785000000000004</v>
      </c>
      <c r="AF1995" s="38">
        <f t="shared" si="449"/>
        <v>46.207800000000006</v>
      </c>
      <c r="AG1995" s="36">
        <f t="shared" si="441"/>
        <v>34.22</v>
      </c>
      <c r="AH1995" s="36">
        <f t="shared" si="442"/>
        <v>42.78</v>
      </c>
      <c r="AI1995" s="36">
        <f t="shared" si="443"/>
        <v>46.2</v>
      </c>
      <c r="AJ1995" s="40">
        <v>42783</v>
      </c>
      <c r="AK1995" s="40">
        <v>42786</v>
      </c>
      <c r="AL1995" s="17">
        <v>1</v>
      </c>
      <c r="AM1995" s="20" t="s">
        <v>477</v>
      </c>
      <c r="AN1995" s="20"/>
      <c r="AO1995" s="20" t="s">
        <v>10229</v>
      </c>
      <c r="AP1995" s="20"/>
      <c r="AQ1995" s="20"/>
      <c r="AR1995" s="22"/>
      <c r="AS1995" s="46">
        <v>42769</v>
      </c>
      <c r="AT1995" s="173"/>
    </row>
    <row r="1996" spans="1:46" ht="47.25" customHeight="1">
      <c r="A1996" s="16">
        <v>8681277980046</v>
      </c>
      <c r="B1996" s="16" t="s">
        <v>1610</v>
      </c>
      <c r="C1996" s="16" t="s">
        <v>1612</v>
      </c>
      <c r="D1996" s="17" t="s">
        <v>87</v>
      </c>
      <c r="E1996" s="18" t="s">
        <v>87</v>
      </c>
      <c r="F1996" s="18">
        <v>5</v>
      </c>
      <c r="G1996" s="18">
        <v>2</v>
      </c>
      <c r="H1996" s="18">
        <v>1</v>
      </c>
      <c r="I1996" s="18"/>
      <c r="J1996" s="18"/>
      <c r="K1996" s="18"/>
      <c r="L1996" s="19" t="s">
        <v>2176</v>
      </c>
      <c r="M1996" s="19" t="s">
        <v>2177</v>
      </c>
      <c r="N1996" s="18" t="s">
        <v>1050</v>
      </c>
      <c r="O1996" s="18">
        <v>10</v>
      </c>
      <c r="P1996" s="18" t="s">
        <v>197</v>
      </c>
      <c r="Q1996" s="18">
        <v>1</v>
      </c>
      <c r="R1996" s="76" t="s">
        <v>8787</v>
      </c>
      <c r="S1996" s="37" t="s">
        <v>96</v>
      </c>
      <c r="T1996" s="18" t="s">
        <v>300</v>
      </c>
      <c r="U1996" s="38">
        <v>685.95</v>
      </c>
      <c r="V1996" s="38">
        <v>685.95</v>
      </c>
      <c r="W1996" s="38">
        <v>685.95</v>
      </c>
      <c r="X1996" s="18" t="s">
        <v>300</v>
      </c>
      <c r="Y1996" s="39"/>
      <c r="Z1996" s="16">
        <v>3</v>
      </c>
      <c r="AA1996" s="36">
        <v>2856.82</v>
      </c>
      <c r="AB1996" s="36">
        <f>TRUNC((AA1996/3.7872*3.98),2)</f>
        <v>3002.25</v>
      </c>
      <c r="AC1996" s="36">
        <v>3002.25</v>
      </c>
      <c r="AD1996" s="38">
        <f t="shared" si="447"/>
        <v>3069.895</v>
      </c>
      <c r="AE1996" s="38">
        <f t="shared" si="448"/>
        <v>3456.4304000000002</v>
      </c>
      <c r="AF1996" s="38">
        <f t="shared" si="449"/>
        <v>3732.9448320000006</v>
      </c>
      <c r="AG1996" s="36">
        <f t="shared" si="441"/>
        <v>3069.89</v>
      </c>
      <c r="AH1996" s="36">
        <f t="shared" si="442"/>
        <v>3456.43</v>
      </c>
      <c r="AI1996" s="36">
        <f t="shared" si="443"/>
        <v>3732.94</v>
      </c>
      <c r="AJ1996" s="40">
        <v>42804</v>
      </c>
      <c r="AK1996" s="40">
        <v>42808</v>
      </c>
      <c r="AL1996" s="18"/>
      <c r="AM1996" s="20" t="s">
        <v>9815</v>
      </c>
      <c r="AN1996" s="20"/>
      <c r="AO1996" s="20" t="s">
        <v>944</v>
      </c>
      <c r="AP1996" s="20"/>
      <c r="AQ1996" s="20"/>
      <c r="AR1996" s="22"/>
      <c r="AS1996" s="46">
        <v>42769</v>
      </c>
      <c r="AT1996" s="173"/>
    </row>
    <row r="1997" spans="1:46" ht="47.25" customHeight="1">
      <c r="A1997" s="16">
        <v>8681277980022</v>
      </c>
      <c r="B1997" s="16" t="s">
        <v>1610</v>
      </c>
      <c r="C1997" s="16" t="s">
        <v>1612</v>
      </c>
      <c r="D1997" s="17" t="s">
        <v>87</v>
      </c>
      <c r="E1997" s="18" t="s">
        <v>87</v>
      </c>
      <c r="F1997" s="18">
        <v>5</v>
      </c>
      <c r="G1997" s="18">
        <v>2</v>
      </c>
      <c r="H1997" s="18">
        <v>1</v>
      </c>
      <c r="I1997" s="18"/>
      <c r="J1997" s="18"/>
      <c r="K1997" s="18"/>
      <c r="L1997" s="19" t="s">
        <v>2207</v>
      </c>
      <c r="M1997" s="19" t="s">
        <v>2177</v>
      </c>
      <c r="N1997" s="18" t="s">
        <v>1050</v>
      </c>
      <c r="O1997" s="18">
        <v>2.5</v>
      </c>
      <c r="P1997" s="18" t="s">
        <v>197</v>
      </c>
      <c r="Q1997" s="18">
        <v>1</v>
      </c>
      <c r="R1997" s="76" t="s">
        <v>8787</v>
      </c>
      <c r="S1997" s="37" t="s">
        <v>96</v>
      </c>
      <c r="T1997" s="18" t="s">
        <v>300</v>
      </c>
      <c r="U1997" s="38">
        <v>174.93</v>
      </c>
      <c r="V1997" s="38">
        <v>174.93</v>
      </c>
      <c r="W1997" s="38">
        <v>174.93</v>
      </c>
      <c r="X1997" s="18" t="s">
        <v>300</v>
      </c>
      <c r="Y1997" s="39"/>
      <c r="Z1997" s="16">
        <v>3</v>
      </c>
      <c r="AA1997" s="36">
        <v>728.22</v>
      </c>
      <c r="AB1997" s="36">
        <f>TRUNC((AA1997/3.7872*3.98),2)</f>
        <v>765.29</v>
      </c>
      <c r="AC1997" s="36">
        <v>765.29</v>
      </c>
      <c r="AD1997" s="38">
        <f t="shared" si="447"/>
        <v>788.19579999999996</v>
      </c>
      <c r="AE1997" s="38">
        <f t="shared" si="448"/>
        <v>900.92729599999996</v>
      </c>
      <c r="AF1997" s="38">
        <f t="shared" si="449"/>
        <v>973.00147967999999</v>
      </c>
      <c r="AG1997" s="36">
        <f t="shared" si="441"/>
        <v>788.19</v>
      </c>
      <c r="AH1997" s="36">
        <f t="shared" si="442"/>
        <v>900.92</v>
      </c>
      <c r="AI1997" s="36">
        <f t="shared" si="443"/>
        <v>973</v>
      </c>
      <c r="AJ1997" s="40">
        <v>42804</v>
      </c>
      <c r="AK1997" s="40">
        <v>42808</v>
      </c>
      <c r="AL1997" s="18"/>
      <c r="AM1997" s="20" t="s">
        <v>9815</v>
      </c>
      <c r="AN1997" s="20"/>
      <c r="AO1997" s="20" t="s">
        <v>272</v>
      </c>
      <c r="AP1997" s="20"/>
      <c r="AQ1997" s="20"/>
      <c r="AR1997" s="22"/>
      <c r="AS1997" s="46">
        <v>42769</v>
      </c>
      <c r="AT1997" s="173"/>
    </row>
    <row r="1998" spans="1:46" ht="47.25" customHeight="1">
      <c r="A1998" s="16">
        <v>8681277980039</v>
      </c>
      <c r="B1998" s="16" t="s">
        <v>1610</v>
      </c>
      <c r="C1998" s="16" t="s">
        <v>1612</v>
      </c>
      <c r="D1998" s="17" t="s">
        <v>87</v>
      </c>
      <c r="E1998" s="18" t="s">
        <v>87</v>
      </c>
      <c r="F1998" s="18">
        <v>5</v>
      </c>
      <c r="G1998" s="18">
        <v>2</v>
      </c>
      <c r="H1998" s="18">
        <v>1</v>
      </c>
      <c r="I1998" s="18"/>
      <c r="J1998" s="18"/>
      <c r="K1998" s="18"/>
      <c r="L1998" s="19" t="s">
        <v>2244</v>
      </c>
      <c r="M1998" s="19" t="s">
        <v>2177</v>
      </c>
      <c r="N1998" s="18" t="s">
        <v>1050</v>
      </c>
      <c r="O1998" s="18">
        <v>5</v>
      </c>
      <c r="P1998" s="18" t="s">
        <v>197</v>
      </c>
      <c r="Q1998" s="18">
        <v>1</v>
      </c>
      <c r="R1998" s="76" t="s">
        <v>8787</v>
      </c>
      <c r="S1998" s="37" t="s">
        <v>96</v>
      </c>
      <c r="T1998" s="18" t="s">
        <v>300</v>
      </c>
      <c r="U1998" s="38">
        <v>345.27</v>
      </c>
      <c r="V1998" s="38">
        <v>345.27</v>
      </c>
      <c r="W1998" s="38">
        <v>345.27</v>
      </c>
      <c r="X1998" s="18" t="s">
        <v>300</v>
      </c>
      <c r="Y1998" s="39"/>
      <c r="Z1998" s="16">
        <v>3</v>
      </c>
      <c r="AA1998" s="36">
        <v>1437.76</v>
      </c>
      <c r="AB1998" s="36">
        <f>TRUNC((AA1998/3.7872*3.98),2)</f>
        <v>1510.95</v>
      </c>
      <c r="AC1998" s="36">
        <v>1510.95</v>
      </c>
      <c r="AD1998" s="38">
        <f t="shared" si="447"/>
        <v>1548.769</v>
      </c>
      <c r="AE1998" s="38">
        <f t="shared" si="448"/>
        <v>1752.7692800000004</v>
      </c>
      <c r="AF1998" s="38">
        <f t="shared" si="449"/>
        <v>1892.9908224000005</v>
      </c>
      <c r="AG1998" s="36">
        <f t="shared" si="441"/>
        <v>1548.76</v>
      </c>
      <c r="AH1998" s="36">
        <f t="shared" si="442"/>
        <v>1752.76</v>
      </c>
      <c r="AI1998" s="36">
        <f t="shared" si="443"/>
        <v>1892.99</v>
      </c>
      <c r="AJ1998" s="40">
        <v>42804</v>
      </c>
      <c r="AK1998" s="40">
        <v>42808</v>
      </c>
      <c r="AL1998" s="18"/>
      <c r="AM1998" s="20" t="s">
        <v>9815</v>
      </c>
      <c r="AN1998" s="20"/>
      <c r="AO1998" s="20" t="s">
        <v>9657</v>
      </c>
      <c r="AP1998" s="20"/>
      <c r="AQ1998" s="20"/>
      <c r="AR1998" s="22"/>
      <c r="AS1998" s="46">
        <v>42769</v>
      </c>
      <c r="AT1998" s="173"/>
    </row>
    <row r="1999" spans="1:46" ht="47.25" customHeight="1">
      <c r="A1999" s="16">
        <v>8699523340018</v>
      </c>
      <c r="B1999" s="16" t="s">
        <v>11384</v>
      </c>
      <c r="C1999" s="16" t="s">
        <v>929</v>
      </c>
      <c r="D1999" s="17" t="s">
        <v>323</v>
      </c>
      <c r="E1999" s="18" t="s">
        <v>295</v>
      </c>
      <c r="F1999" s="18">
        <v>4</v>
      </c>
      <c r="G1999" s="18">
        <v>1</v>
      </c>
      <c r="H1999" s="18">
        <v>2</v>
      </c>
      <c r="I1999" s="18"/>
      <c r="J1999" s="18"/>
      <c r="K1999" s="18"/>
      <c r="L1999" s="19" t="s">
        <v>3767</v>
      </c>
      <c r="M1999" s="19" t="s">
        <v>414</v>
      </c>
      <c r="N1999" s="18" t="s">
        <v>2138</v>
      </c>
      <c r="O1999" s="18">
        <v>10</v>
      </c>
      <c r="P1999" s="18" t="s">
        <v>523</v>
      </c>
      <c r="Q1999" s="18">
        <v>50</v>
      </c>
      <c r="R1999" s="18" t="s">
        <v>95</v>
      </c>
      <c r="S1999" s="37" t="s">
        <v>46</v>
      </c>
      <c r="T1999" s="18" t="s">
        <v>53</v>
      </c>
      <c r="U1999" s="38">
        <v>1.78</v>
      </c>
      <c r="V1999" s="38">
        <v>1.78</v>
      </c>
      <c r="W1999" s="38">
        <v>0</v>
      </c>
      <c r="X1999" s="18" t="s">
        <v>53</v>
      </c>
      <c r="Y1999" s="39"/>
      <c r="Z1999" s="16">
        <v>0</v>
      </c>
      <c r="AA1999" s="36">
        <v>4.9000000000000004</v>
      </c>
      <c r="AB1999" s="36"/>
      <c r="AC1999" s="36">
        <v>4.9000000000000004</v>
      </c>
      <c r="AD1999" s="38">
        <f t="shared" si="447"/>
        <v>5.3410000000000011</v>
      </c>
      <c r="AE1999" s="38">
        <f>IF(Z1999=1,AD1999*1.08,IF(Z1999=4,AD1999*1.08,IF(Z1999=2,0,IF(AC1999&lt;=100,(AD1999*1.25),IF(AC1999&lt;=200,134.5+((AC1999-100)*1.04*1.16),255.14+((AC1999-200)*1.02*1.12))))))</f>
        <v>6.6762500000000014</v>
      </c>
      <c r="AF1999" s="38">
        <f>IF(Z1999=1,0,IF(Z1999=4,0,(AE1999*1.08)))</f>
        <v>7.2103500000000018</v>
      </c>
      <c r="AG1999" s="36">
        <f t="shared" si="441"/>
        <v>5.34</v>
      </c>
      <c r="AH1999" s="36">
        <f t="shared" si="442"/>
        <v>6.67</v>
      </c>
      <c r="AI1999" s="36">
        <f t="shared" si="443"/>
        <v>7.21</v>
      </c>
      <c r="AJ1999" s="40">
        <v>43245</v>
      </c>
      <c r="AK1999" s="40">
        <v>43251</v>
      </c>
      <c r="AL1999" s="17"/>
      <c r="AM1999" s="36" t="s">
        <v>3754</v>
      </c>
      <c r="AN1999" s="41"/>
      <c r="AO1999" s="20" t="s">
        <v>9660</v>
      </c>
      <c r="AP1999" s="20"/>
      <c r="AQ1999" s="20"/>
      <c r="AR1999" s="22"/>
      <c r="AS1999" s="46">
        <v>42769</v>
      </c>
      <c r="AT1999" s="173"/>
    </row>
    <row r="2000" spans="1:46" ht="47.25" customHeight="1">
      <c r="A2000" s="16">
        <v>8699523010041</v>
      </c>
      <c r="B2000" s="16" t="s">
        <v>927</v>
      </c>
      <c r="C2000" s="16" t="s">
        <v>929</v>
      </c>
      <c r="D2000" s="17" t="s">
        <v>323</v>
      </c>
      <c r="E2000" s="18" t="s">
        <v>295</v>
      </c>
      <c r="F2000" s="18">
        <v>4</v>
      </c>
      <c r="G2000" s="18">
        <v>1</v>
      </c>
      <c r="H2000" s="18">
        <v>2</v>
      </c>
      <c r="I2000" s="18"/>
      <c r="J2000" s="18"/>
      <c r="K2000" s="18"/>
      <c r="L2000" s="19" t="s">
        <v>3769</v>
      </c>
      <c r="M2000" s="19" t="s">
        <v>414</v>
      </c>
      <c r="N2000" s="18" t="s">
        <v>2138</v>
      </c>
      <c r="O2000" s="18">
        <v>250</v>
      </c>
      <c r="P2000" s="18" t="s">
        <v>163</v>
      </c>
      <c r="Q2000" s="18">
        <v>30</v>
      </c>
      <c r="R2000" s="18" t="s">
        <v>95</v>
      </c>
      <c r="S2000" s="37" t="s">
        <v>46</v>
      </c>
      <c r="T2000" s="18" t="s">
        <v>53</v>
      </c>
      <c r="U2000" s="38">
        <v>2.0199999999999996</v>
      </c>
      <c r="V2000" s="38">
        <v>2.0199999999999996</v>
      </c>
      <c r="W2000" s="38">
        <v>0</v>
      </c>
      <c r="X2000" s="18" t="s">
        <v>53</v>
      </c>
      <c r="Y2000" s="39"/>
      <c r="Z2000" s="16">
        <v>0</v>
      </c>
      <c r="AA2000" s="36">
        <v>5.54</v>
      </c>
      <c r="AB2000" s="36"/>
      <c r="AC2000" s="36">
        <v>5.54</v>
      </c>
      <c r="AD2000" s="38">
        <f t="shared" si="447"/>
        <v>6.0386000000000006</v>
      </c>
      <c r="AE2000" s="38">
        <f>IF(Z2000=1,AD2000*1.08,IF(Z2000=4,AD2000*1.08,IF(Z2000=2,0,IF(AC2000&lt;=100,(AD2000*1.25),IF(AC2000&lt;=200,134.5+((AC2000-100)*1.04*1.16),255.14+((AC2000-200)*1.02*1.12))))))</f>
        <v>7.5482500000000012</v>
      </c>
      <c r="AF2000" s="38">
        <f>IF(Z2000=1,0,IF(Z2000=4,0,(AE2000*1.08)))</f>
        <v>8.1521100000000022</v>
      </c>
      <c r="AG2000" s="36">
        <f t="shared" si="441"/>
        <v>6.03</v>
      </c>
      <c r="AH2000" s="36">
        <f t="shared" si="442"/>
        <v>7.54</v>
      </c>
      <c r="AI2000" s="36">
        <f t="shared" si="443"/>
        <v>8.15</v>
      </c>
      <c r="AJ2000" s="40">
        <v>43245</v>
      </c>
      <c r="AK2000" s="40">
        <v>43251</v>
      </c>
      <c r="AL2000" s="17"/>
      <c r="AM2000" s="36" t="s">
        <v>10882</v>
      </c>
      <c r="AN2000" s="41"/>
      <c r="AO2000" s="20" t="s">
        <v>9663</v>
      </c>
      <c r="AP2000" s="20"/>
      <c r="AQ2000" s="20"/>
      <c r="AR2000" s="22"/>
      <c r="AS2000" s="46">
        <v>42769</v>
      </c>
      <c r="AT2000" s="173"/>
    </row>
    <row r="2001" spans="1:46" ht="47.25" customHeight="1">
      <c r="A2001" s="16">
        <v>8699809540354</v>
      </c>
      <c r="B2001" s="16" t="s">
        <v>6837</v>
      </c>
      <c r="C2001" s="16" t="s">
        <v>6838</v>
      </c>
      <c r="D2001" s="17" t="s">
        <v>87</v>
      </c>
      <c r="E2001" s="18" t="s">
        <v>41</v>
      </c>
      <c r="F2001" s="18">
        <v>0</v>
      </c>
      <c r="G2001" s="18">
        <v>1</v>
      </c>
      <c r="H2001" s="18">
        <v>1</v>
      </c>
      <c r="I2001" s="18"/>
      <c r="J2001" s="18"/>
      <c r="K2001" s="18"/>
      <c r="L2001" s="19" t="s">
        <v>6839</v>
      </c>
      <c r="M2001" s="19" t="s">
        <v>3019</v>
      </c>
      <c r="N2001" s="18" t="s">
        <v>310</v>
      </c>
      <c r="O2001" s="18">
        <v>55</v>
      </c>
      <c r="P2001" s="18" t="s">
        <v>470</v>
      </c>
      <c r="Q2001" s="18">
        <v>120</v>
      </c>
      <c r="R2001" s="18" t="s">
        <v>45</v>
      </c>
      <c r="S2001" s="37" t="s">
        <v>96</v>
      </c>
      <c r="T2001" s="37"/>
      <c r="U2001" s="37"/>
      <c r="V2001" s="37">
        <v>6.71</v>
      </c>
      <c r="W2001" s="37">
        <v>5.36</v>
      </c>
      <c r="X2001" s="37" t="s">
        <v>284</v>
      </c>
      <c r="Y2001" s="37"/>
      <c r="Z2001" s="16">
        <v>0</v>
      </c>
      <c r="AA2001" s="16"/>
      <c r="AB2001" s="16"/>
      <c r="AC2001" s="36">
        <v>10.79</v>
      </c>
      <c r="AD2001" s="70">
        <f t="shared" si="447"/>
        <v>11.7532</v>
      </c>
      <c r="AE2001" s="70">
        <f>IF(Z2001=1,AD2001*1.08,IF(Z2001=2,0,IF(AC2001&lt;=100,(AD2001*1.25),IF(AC2001&lt;=200,134.5+((AC2001-100)*1.04*1.16),255.14+((AC2001-200)*1.02*1.12)))))</f>
        <v>14.6915</v>
      </c>
      <c r="AF2001" s="70">
        <f>IF(Z2001=1,0,(AE2001*1.08))</f>
        <v>15.866820000000001</v>
      </c>
      <c r="AG2001" s="36">
        <f t="shared" si="441"/>
        <v>11.75</v>
      </c>
      <c r="AH2001" s="36">
        <f t="shared" si="442"/>
        <v>14.69</v>
      </c>
      <c r="AI2001" s="36">
        <f t="shared" si="443"/>
        <v>15.86</v>
      </c>
      <c r="AJ2001" s="40">
        <v>42454</v>
      </c>
      <c r="AK2001" s="40">
        <v>42458</v>
      </c>
      <c r="AL2001" s="77"/>
      <c r="AM2001" s="20"/>
      <c r="AN2001" s="20"/>
      <c r="AO2001" s="20" t="s">
        <v>9668</v>
      </c>
      <c r="AP2001" s="20"/>
      <c r="AQ2001" s="20"/>
      <c r="AR2001" s="22"/>
      <c r="AS2001" s="46">
        <v>42769</v>
      </c>
      <c r="AT2001" s="173"/>
    </row>
    <row r="2002" spans="1:46" ht="47.25" customHeight="1">
      <c r="A2002" s="16">
        <v>8699514541707</v>
      </c>
      <c r="B2002" s="17" t="s">
        <v>10412</v>
      </c>
      <c r="C2002" s="17"/>
      <c r="D2002" s="17" t="s">
        <v>38</v>
      </c>
      <c r="E2002" s="18" t="s">
        <v>38</v>
      </c>
      <c r="F2002" s="18">
        <v>0</v>
      </c>
      <c r="G2002" s="18">
        <v>2</v>
      </c>
      <c r="H2002" s="18">
        <v>1</v>
      </c>
      <c r="I2002" s="18"/>
      <c r="J2002" s="18"/>
      <c r="K2002" s="18"/>
      <c r="L2002" s="19" t="s">
        <v>10413</v>
      </c>
      <c r="M2002" s="19" t="s">
        <v>10414</v>
      </c>
      <c r="N2002" s="18" t="s">
        <v>74</v>
      </c>
      <c r="O2002" s="55">
        <v>2.5000000000000001E-4</v>
      </c>
      <c r="P2002" s="18" t="s">
        <v>163</v>
      </c>
      <c r="Q2002" s="18">
        <v>10</v>
      </c>
      <c r="R2002" s="18" t="s">
        <v>45</v>
      </c>
      <c r="S2002" s="37" t="s">
        <v>46</v>
      </c>
      <c r="T2002" s="37"/>
      <c r="U2002" s="37"/>
      <c r="V2002" s="37">
        <v>0</v>
      </c>
      <c r="W2002" s="37">
        <v>0</v>
      </c>
      <c r="X2002" s="18"/>
      <c r="Y2002" s="18"/>
      <c r="Z2002" s="18"/>
      <c r="AA2002" s="18"/>
      <c r="AB2002" s="18"/>
      <c r="AC2002" s="37">
        <v>0</v>
      </c>
      <c r="AD2002" s="37"/>
      <c r="AE2002" s="37"/>
      <c r="AF2002" s="37"/>
      <c r="AG2002" s="37">
        <v>0</v>
      </c>
      <c r="AH2002" s="37">
        <v>0</v>
      </c>
      <c r="AI2002" s="37">
        <v>0</v>
      </c>
      <c r="AJ2002" s="40">
        <v>42349</v>
      </c>
      <c r="AK2002" s="40">
        <v>42353</v>
      </c>
      <c r="AL2002" s="46"/>
      <c r="AM2002" s="46"/>
      <c r="AN2002" s="46"/>
      <c r="AO2002" s="20" t="s">
        <v>9668</v>
      </c>
      <c r="AP2002" s="20"/>
      <c r="AQ2002" s="20"/>
      <c r="AR2002" s="22"/>
      <c r="AS2002" s="46">
        <v>42769</v>
      </c>
      <c r="AT2002" s="173"/>
    </row>
    <row r="2003" spans="1:46" ht="47.25" customHeight="1">
      <c r="A2003" s="16">
        <v>8699839540089</v>
      </c>
      <c r="B2003" s="16" t="s">
        <v>3399</v>
      </c>
      <c r="C2003" s="16" t="s">
        <v>3400</v>
      </c>
      <c r="D2003" s="17" t="s">
        <v>38</v>
      </c>
      <c r="E2003" s="18" t="s">
        <v>41</v>
      </c>
      <c r="F2003" s="18">
        <v>4</v>
      </c>
      <c r="G2003" s="18">
        <v>1</v>
      </c>
      <c r="H2003" s="18">
        <v>2</v>
      </c>
      <c r="I2003" s="18"/>
      <c r="J2003" s="18"/>
      <c r="K2003" s="18"/>
      <c r="L2003" s="19" t="s">
        <v>3403</v>
      </c>
      <c r="M2003" s="19" t="s">
        <v>1261</v>
      </c>
      <c r="N2003" s="18" t="s">
        <v>3283</v>
      </c>
      <c r="O2003" s="18">
        <v>1</v>
      </c>
      <c r="P2003" s="18" t="s">
        <v>163</v>
      </c>
      <c r="Q2003" s="18">
        <v>10</v>
      </c>
      <c r="R2003" s="18" t="s">
        <v>45</v>
      </c>
      <c r="S2003" s="37" t="s">
        <v>46</v>
      </c>
      <c r="T2003" s="18" t="s">
        <v>53</v>
      </c>
      <c r="U2003" s="38">
        <v>1.83</v>
      </c>
      <c r="V2003" s="38">
        <v>1.83</v>
      </c>
      <c r="W2003" s="38">
        <v>0</v>
      </c>
      <c r="X2003" s="18" t="s">
        <v>53</v>
      </c>
      <c r="Y2003" s="39"/>
      <c r="Z2003" s="16">
        <v>0</v>
      </c>
      <c r="AA2003" s="36">
        <v>4.28</v>
      </c>
      <c r="AB2003" s="36"/>
      <c r="AC2003" s="36">
        <v>4.28</v>
      </c>
      <c r="AD2003" s="38">
        <f t="shared" ref="AD2003:AD2033" si="450">IF(Z2003=2,AC2003*1.08,IF(AC2003&lt;=10,(AC2003*1.09),IF(AC2003&lt;=50,(10*1.09)+((AC2003-10)*1.08),IF(AC2003&lt;=100,(10*1.09)+((50-10)*1.08)+((AC2003-50)*1.07),IF(AC2003&lt;=200,(10*1.09)+((50-10)*1.08)+((100-50)*1.07)+((AC2003-100)*1.04),(10*1.09)+((50-10)*1.08)+((100-50)*1.07)+((200-100)*1.04)+((AC2003-200)*1.02))))))</f>
        <v>4.6652000000000005</v>
      </c>
      <c r="AE2003" s="38">
        <f t="shared" ref="AE2003:AE2016" si="451">IF(Z2003=1,AD2003*1.08,IF(Z2003=2,0,IF(AC2003&lt;=100,(AD2003*1.25),IF(AC2003&lt;=200,134.5+((AC2003-100)*1.04*1.16),255.14+((AC2003-200)*1.02*1.12)))))</f>
        <v>5.8315000000000001</v>
      </c>
      <c r="AF2003" s="38">
        <f t="shared" ref="AF2003:AF2016" si="452">IF(Z2003=1,0,(AE2003*1.08))</f>
        <v>6.2980200000000002</v>
      </c>
      <c r="AG2003" s="36">
        <f t="shared" ref="AG2003:AG2034" si="453">TRUNC(AD2003,2)</f>
        <v>4.66</v>
      </c>
      <c r="AH2003" s="36">
        <f t="shared" ref="AH2003:AH2034" si="454">TRUNC(AE2003,2)</f>
        <v>5.83</v>
      </c>
      <c r="AI2003" s="36">
        <f t="shared" ref="AI2003:AI2034" si="455">TRUNC(AF2003,2)</f>
        <v>6.29</v>
      </c>
      <c r="AJ2003" s="40">
        <v>42783</v>
      </c>
      <c r="AK2003" s="40">
        <v>42786</v>
      </c>
      <c r="AL2003" s="17"/>
      <c r="AM2003" s="20" t="s">
        <v>184</v>
      </c>
      <c r="AN2003" s="20"/>
      <c r="AO2003" s="20" t="s">
        <v>9668</v>
      </c>
      <c r="AP2003" s="20"/>
      <c r="AQ2003" s="20"/>
      <c r="AR2003" s="22"/>
      <c r="AS2003" s="46">
        <v>42769</v>
      </c>
      <c r="AT2003" s="173"/>
    </row>
    <row r="2004" spans="1:46" ht="47.25" customHeight="1">
      <c r="A2004" s="16">
        <v>8699839600097</v>
      </c>
      <c r="B2004" s="16" t="s">
        <v>3399</v>
      </c>
      <c r="C2004" s="16" t="s">
        <v>3400</v>
      </c>
      <c r="D2004" s="17" t="s">
        <v>38</v>
      </c>
      <c r="E2004" s="18" t="s">
        <v>41</v>
      </c>
      <c r="F2004" s="18">
        <v>4</v>
      </c>
      <c r="G2004" s="18">
        <v>1</v>
      </c>
      <c r="H2004" s="18">
        <v>2</v>
      </c>
      <c r="I2004" s="18"/>
      <c r="J2004" s="18"/>
      <c r="K2004" s="18"/>
      <c r="L2004" s="19" t="s">
        <v>9791</v>
      </c>
      <c r="M2004" s="19" t="s">
        <v>1261</v>
      </c>
      <c r="N2004" s="18" t="s">
        <v>3283</v>
      </c>
      <c r="O2004" s="18">
        <v>0.5</v>
      </c>
      <c r="P2004" s="18" t="s">
        <v>163</v>
      </c>
      <c r="Q2004" s="18">
        <v>10</v>
      </c>
      <c r="R2004" s="18" t="s">
        <v>45</v>
      </c>
      <c r="S2004" s="37" t="s">
        <v>46</v>
      </c>
      <c r="T2004" s="18" t="s">
        <v>53</v>
      </c>
      <c r="U2004" s="38">
        <v>1.06</v>
      </c>
      <c r="V2004" s="38">
        <v>1.06</v>
      </c>
      <c r="W2004" s="38">
        <v>0</v>
      </c>
      <c r="X2004" s="18" t="s">
        <v>53</v>
      </c>
      <c r="Y2004" s="39"/>
      <c r="Z2004" s="16">
        <v>0</v>
      </c>
      <c r="AA2004" s="36">
        <v>2.46</v>
      </c>
      <c r="AB2004" s="36"/>
      <c r="AC2004" s="36">
        <v>2.46</v>
      </c>
      <c r="AD2004" s="38">
        <f t="shared" si="450"/>
        <v>2.6814</v>
      </c>
      <c r="AE2004" s="38">
        <f t="shared" si="451"/>
        <v>3.35175</v>
      </c>
      <c r="AF2004" s="38">
        <f t="shared" si="452"/>
        <v>3.6198900000000003</v>
      </c>
      <c r="AG2004" s="36">
        <f t="shared" si="453"/>
        <v>2.68</v>
      </c>
      <c r="AH2004" s="36">
        <f t="shared" si="454"/>
        <v>3.35</v>
      </c>
      <c r="AI2004" s="36">
        <f t="shared" si="455"/>
        <v>3.61</v>
      </c>
      <c r="AJ2004" s="40">
        <v>42783</v>
      </c>
      <c r="AK2004" s="40">
        <v>42786</v>
      </c>
      <c r="AL2004" s="17"/>
      <c r="AM2004" s="20" t="s">
        <v>184</v>
      </c>
      <c r="AN2004" s="20"/>
      <c r="AO2004" s="20" t="s">
        <v>9677</v>
      </c>
      <c r="AP2004" s="20"/>
      <c r="AQ2004" s="20"/>
      <c r="AR2004" s="22"/>
      <c r="AS2004" s="46">
        <v>42769</v>
      </c>
      <c r="AT2004" s="173"/>
    </row>
    <row r="2005" spans="1:46" ht="47.25" customHeight="1">
      <c r="A2005" s="16">
        <v>8699839751072</v>
      </c>
      <c r="B2005" s="16" t="s">
        <v>8382</v>
      </c>
      <c r="C2005" s="16" t="s">
        <v>8383</v>
      </c>
      <c r="D2005" s="17" t="s">
        <v>38</v>
      </c>
      <c r="E2005" s="18" t="s">
        <v>41</v>
      </c>
      <c r="F2005" s="18">
        <v>4</v>
      </c>
      <c r="G2005" s="18">
        <v>1</v>
      </c>
      <c r="H2005" s="18">
        <v>2</v>
      </c>
      <c r="I2005" s="18"/>
      <c r="J2005" s="18"/>
      <c r="K2005" s="18"/>
      <c r="L2005" s="19" t="s">
        <v>9769</v>
      </c>
      <c r="M2005" s="19" t="s">
        <v>1182</v>
      </c>
      <c r="N2005" s="18" t="s">
        <v>3283</v>
      </c>
      <c r="O2005" s="18" t="s">
        <v>5031</v>
      </c>
      <c r="P2005" s="18" t="s">
        <v>551</v>
      </c>
      <c r="Q2005" s="18">
        <v>5</v>
      </c>
      <c r="R2005" s="18" t="s">
        <v>45</v>
      </c>
      <c r="S2005" s="37" t="s">
        <v>46</v>
      </c>
      <c r="T2005" s="18" t="s">
        <v>53</v>
      </c>
      <c r="U2005" s="38">
        <v>1.46</v>
      </c>
      <c r="V2005" s="38">
        <v>1.46</v>
      </c>
      <c r="W2005" s="38">
        <v>0</v>
      </c>
      <c r="X2005" s="18" t="s">
        <v>53</v>
      </c>
      <c r="Y2005" s="39"/>
      <c r="Z2005" s="16">
        <v>0</v>
      </c>
      <c r="AA2005" s="36">
        <v>3.08</v>
      </c>
      <c r="AB2005" s="36"/>
      <c r="AC2005" s="36">
        <v>3.08</v>
      </c>
      <c r="AD2005" s="38">
        <f t="shared" si="450"/>
        <v>3.3572000000000002</v>
      </c>
      <c r="AE2005" s="38">
        <f t="shared" si="451"/>
        <v>4.1965000000000003</v>
      </c>
      <c r="AF2005" s="38">
        <f t="shared" si="452"/>
        <v>4.5322200000000006</v>
      </c>
      <c r="AG2005" s="36">
        <f t="shared" si="453"/>
        <v>3.35</v>
      </c>
      <c r="AH2005" s="36">
        <f t="shared" si="454"/>
        <v>4.1900000000000004</v>
      </c>
      <c r="AI2005" s="36">
        <f t="shared" si="455"/>
        <v>4.53</v>
      </c>
      <c r="AJ2005" s="40">
        <v>42727</v>
      </c>
      <c r="AK2005" s="40">
        <v>42731</v>
      </c>
      <c r="AL2005" s="18"/>
      <c r="AM2005" s="20" t="s">
        <v>184</v>
      </c>
      <c r="AN2005" s="20"/>
      <c r="AO2005" s="20" t="s">
        <v>1807</v>
      </c>
      <c r="AP2005" s="20"/>
      <c r="AQ2005" s="20"/>
      <c r="AR2005" s="22"/>
      <c r="AS2005" s="46">
        <v>42769</v>
      </c>
      <c r="AT2005" s="173"/>
    </row>
    <row r="2006" spans="1:46" ht="47.25" customHeight="1">
      <c r="A2006" s="16">
        <v>8697930091578</v>
      </c>
      <c r="B2006" s="16" t="s">
        <v>8327</v>
      </c>
      <c r="C2006" s="16" t="s">
        <v>8328</v>
      </c>
      <c r="D2006" s="17" t="s">
        <v>38</v>
      </c>
      <c r="E2006" s="18" t="s">
        <v>38</v>
      </c>
      <c r="F2006" s="18">
        <v>0</v>
      </c>
      <c r="G2006" s="18">
        <v>1</v>
      </c>
      <c r="H2006" s="18">
        <v>1</v>
      </c>
      <c r="I2006" s="18"/>
      <c r="J2006" s="18"/>
      <c r="K2006" s="18"/>
      <c r="L2006" s="19" t="s">
        <v>4118</v>
      </c>
      <c r="M2006" s="19" t="s">
        <v>4119</v>
      </c>
      <c r="N2006" s="18" t="s">
        <v>1604</v>
      </c>
      <c r="O2006" s="18">
        <v>120</v>
      </c>
      <c r="P2006" s="18" t="s">
        <v>163</v>
      </c>
      <c r="Q2006" s="18">
        <v>84</v>
      </c>
      <c r="R2006" s="18" t="s">
        <v>45</v>
      </c>
      <c r="S2006" s="37" t="s">
        <v>46</v>
      </c>
      <c r="T2006" s="18" t="s">
        <v>557</v>
      </c>
      <c r="U2006" s="37">
        <v>22.83</v>
      </c>
      <c r="V2006" s="37">
        <v>22.83</v>
      </c>
      <c r="W2006" s="37">
        <v>13.69</v>
      </c>
      <c r="X2006" s="18" t="s">
        <v>557</v>
      </c>
      <c r="Y2006" s="39"/>
      <c r="Z2006" s="16">
        <v>0</v>
      </c>
      <c r="AA2006" s="36">
        <v>25.34</v>
      </c>
      <c r="AB2006" s="36"/>
      <c r="AC2006" s="36">
        <v>25.34</v>
      </c>
      <c r="AD2006" s="70">
        <f t="shared" si="450"/>
        <v>27.467199999999998</v>
      </c>
      <c r="AE2006" s="70">
        <f t="shared" si="451"/>
        <v>34.333999999999996</v>
      </c>
      <c r="AF2006" s="70">
        <f t="shared" si="452"/>
        <v>37.080719999999999</v>
      </c>
      <c r="AG2006" s="36">
        <f t="shared" si="453"/>
        <v>27.46</v>
      </c>
      <c r="AH2006" s="36">
        <f t="shared" si="454"/>
        <v>34.33</v>
      </c>
      <c r="AI2006" s="36">
        <f t="shared" si="455"/>
        <v>37.08</v>
      </c>
      <c r="AJ2006" s="40">
        <v>42419</v>
      </c>
      <c r="AK2006" s="40">
        <v>42422</v>
      </c>
      <c r="AL2006" s="22"/>
      <c r="AM2006" s="20" t="s">
        <v>184</v>
      </c>
      <c r="AN2006" s="20"/>
      <c r="AO2006" s="20" t="s">
        <v>9571</v>
      </c>
      <c r="AP2006" s="20"/>
      <c r="AQ2006" s="20"/>
      <c r="AR2006" s="22"/>
      <c r="AS2006" s="46">
        <v>42769</v>
      </c>
      <c r="AT2006" s="173"/>
    </row>
    <row r="2007" spans="1:46" ht="47.25" customHeight="1">
      <c r="A2007" s="16">
        <v>8697930091592</v>
      </c>
      <c r="B2007" s="16" t="s">
        <v>8327</v>
      </c>
      <c r="C2007" s="16" t="s">
        <v>8328</v>
      </c>
      <c r="D2007" s="17" t="s">
        <v>38</v>
      </c>
      <c r="E2007" s="18" t="s">
        <v>38</v>
      </c>
      <c r="F2007" s="18">
        <v>0</v>
      </c>
      <c r="G2007" s="18">
        <v>1</v>
      </c>
      <c r="H2007" s="18">
        <v>1</v>
      </c>
      <c r="I2007" s="18"/>
      <c r="J2007" s="18"/>
      <c r="K2007" s="18"/>
      <c r="L2007" s="19" t="s">
        <v>4120</v>
      </c>
      <c r="M2007" s="19" t="s">
        <v>4119</v>
      </c>
      <c r="N2007" s="18" t="s">
        <v>1604</v>
      </c>
      <c r="O2007" s="18">
        <v>180</v>
      </c>
      <c r="P2007" s="18" t="s">
        <v>163</v>
      </c>
      <c r="Q2007" s="18">
        <v>84</v>
      </c>
      <c r="R2007" s="18" t="s">
        <v>45</v>
      </c>
      <c r="S2007" s="37" t="s">
        <v>46</v>
      </c>
      <c r="T2007" s="18" t="s">
        <v>557</v>
      </c>
      <c r="U2007" s="37">
        <v>22.19</v>
      </c>
      <c r="V2007" s="37">
        <v>22.19</v>
      </c>
      <c r="W2007" s="37">
        <v>13.31</v>
      </c>
      <c r="X2007" s="18" t="s">
        <v>557</v>
      </c>
      <c r="Y2007" s="39"/>
      <c r="Z2007" s="16">
        <v>0</v>
      </c>
      <c r="AA2007" s="36">
        <v>28.15</v>
      </c>
      <c r="AB2007" s="36"/>
      <c r="AC2007" s="36">
        <v>28.15</v>
      </c>
      <c r="AD2007" s="70">
        <f t="shared" si="450"/>
        <v>30.502000000000002</v>
      </c>
      <c r="AE2007" s="70">
        <f t="shared" si="451"/>
        <v>38.127500000000005</v>
      </c>
      <c r="AF2007" s="70">
        <f t="shared" si="452"/>
        <v>41.177700000000009</v>
      </c>
      <c r="AG2007" s="36">
        <f t="shared" si="453"/>
        <v>30.5</v>
      </c>
      <c r="AH2007" s="36">
        <f t="shared" si="454"/>
        <v>38.119999999999997</v>
      </c>
      <c r="AI2007" s="36">
        <f t="shared" si="455"/>
        <v>41.17</v>
      </c>
      <c r="AJ2007" s="40">
        <v>42419</v>
      </c>
      <c r="AK2007" s="40">
        <v>42422</v>
      </c>
      <c r="AL2007" s="22"/>
      <c r="AM2007" s="20" t="s">
        <v>184</v>
      </c>
      <c r="AN2007" s="20"/>
      <c r="AO2007" s="20" t="s">
        <v>9776</v>
      </c>
      <c r="AP2007" s="20"/>
      <c r="AQ2007" s="20"/>
      <c r="AR2007" s="22"/>
      <c r="AS2007" s="46">
        <v>42769</v>
      </c>
      <c r="AT2007" s="177"/>
    </row>
    <row r="2008" spans="1:46" ht="47.25" customHeight="1">
      <c r="A2008" s="16">
        <v>8697930221623</v>
      </c>
      <c r="B2008" s="16" t="s">
        <v>8327</v>
      </c>
      <c r="C2008" s="16" t="s">
        <v>8328</v>
      </c>
      <c r="D2008" s="17" t="s">
        <v>38</v>
      </c>
      <c r="E2008" s="18" t="s">
        <v>38</v>
      </c>
      <c r="F2008" s="18">
        <v>0</v>
      </c>
      <c r="G2008" s="18">
        <v>1</v>
      </c>
      <c r="H2008" s="18">
        <v>1</v>
      </c>
      <c r="I2008" s="18"/>
      <c r="J2008" s="18"/>
      <c r="K2008" s="18"/>
      <c r="L2008" s="19" t="s">
        <v>4123</v>
      </c>
      <c r="M2008" s="19" t="s">
        <v>1858</v>
      </c>
      <c r="N2008" s="18" t="s">
        <v>1604</v>
      </c>
      <c r="O2008" s="18" t="s">
        <v>8329</v>
      </c>
      <c r="P2008" s="18" t="s">
        <v>163</v>
      </c>
      <c r="Q2008" s="18" t="s">
        <v>8330</v>
      </c>
      <c r="R2008" s="18" t="s">
        <v>45</v>
      </c>
      <c r="S2008" s="37" t="s">
        <v>46</v>
      </c>
      <c r="T2008" s="37" t="s">
        <v>557</v>
      </c>
      <c r="U2008" s="37">
        <v>34.909999999999997</v>
      </c>
      <c r="V2008" s="37">
        <v>34.909999999999997</v>
      </c>
      <c r="W2008" s="37">
        <v>20.94</v>
      </c>
      <c r="X2008" s="37" t="s">
        <v>557</v>
      </c>
      <c r="Y2008" s="39"/>
      <c r="Z2008" s="16">
        <v>0</v>
      </c>
      <c r="AA2008" s="36">
        <v>34.72</v>
      </c>
      <c r="AB2008" s="36"/>
      <c r="AC2008" s="36">
        <v>34.72</v>
      </c>
      <c r="AD2008" s="70">
        <f t="shared" si="450"/>
        <v>37.5976</v>
      </c>
      <c r="AE2008" s="70">
        <f t="shared" si="451"/>
        <v>46.997</v>
      </c>
      <c r="AF2008" s="70">
        <f t="shared" si="452"/>
        <v>50.75676</v>
      </c>
      <c r="AG2008" s="36">
        <f t="shared" si="453"/>
        <v>37.590000000000003</v>
      </c>
      <c r="AH2008" s="36">
        <f t="shared" si="454"/>
        <v>46.99</v>
      </c>
      <c r="AI2008" s="36">
        <f t="shared" si="455"/>
        <v>50.75</v>
      </c>
      <c r="AJ2008" s="40">
        <v>42419</v>
      </c>
      <c r="AK2008" s="40">
        <v>42422</v>
      </c>
      <c r="AL2008" s="22"/>
      <c r="AM2008" s="20" t="s">
        <v>184</v>
      </c>
      <c r="AN2008" s="20"/>
      <c r="AO2008" s="20" t="s">
        <v>9776</v>
      </c>
      <c r="AP2008" s="20"/>
      <c r="AQ2008" s="20"/>
      <c r="AR2008" s="22"/>
      <c r="AS2008" s="46">
        <v>42769</v>
      </c>
      <c r="AT2008" s="173"/>
    </row>
    <row r="2009" spans="1:46" ht="47.25" customHeight="1">
      <c r="A2009" s="16">
        <v>8697930221609</v>
      </c>
      <c r="B2009" s="16" t="s">
        <v>8327</v>
      </c>
      <c r="C2009" s="16" t="s">
        <v>8328</v>
      </c>
      <c r="D2009" s="17" t="s">
        <v>38</v>
      </c>
      <c r="E2009" s="18" t="s">
        <v>38</v>
      </c>
      <c r="F2009" s="18">
        <v>6</v>
      </c>
      <c r="G2009" s="18">
        <v>1</v>
      </c>
      <c r="H2009" s="18">
        <v>1</v>
      </c>
      <c r="I2009" s="18"/>
      <c r="J2009" s="18"/>
      <c r="K2009" s="18"/>
      <c r="L2009" s="19" t="s">
        <v>4121</v>
      </c>
      <c r="M2009" s="19" t="s">
        <v>1858</v>
      </c>
      <c r="N2009" s="18" t="s">
        <v>1604</v>
      </c>
      <c r="O2009" s="18" t="s">
        <v>8331</v>
      </c>
      <c r="P2009" s="18" t="s">
        <v>163</v>
      </c>
      <c r="Q2009" s="18" t="s">
        <v>8330</v>
      </c>
      <c r="R2009" s="18" t="s">
        <v>45</v>
      </c>
      <c r="S2009" s="37" t="s">
        <v>46</v>
      </c>
      <c r="T2009" s="37" t="s">
        <v>557</v>
      </c>
      <c r="U2009" s="37">
        <v>18.66</v>
      </c>
      <c r="V2009" s="37">
        <v>18.66</v>
      </c>
      <c r="W2009" s="37">
        <v>18.66</v>
      </c>
      <c r="X2009" s="37" t="s">
        <v>557</v>
      </c>
      <c r="Y2009" s="39"/>
      <c r="Z2009" s="16">
        <v>0</v>
      </c>
      <c r="AA2009" s="36">
        <v>33.229999999999997</v>
      </c>
      <c r="AB2009" s="36"/>
      <c r="AC2009" s="36">
        <v>33.229999999999997</v>
      </c>
      <c r="AD2009" s="70">
        <f t="shared" si="450"/>
        <v>35.988399999999999</v>
      </c>
      <c r="AE2009" s="70">
        <f t="shared" si="451"/>
        <v>44.985500000000002</v>
      </c>
      <c r="AF2009" s="70">
        <f t="shared" si="452"/>
        <v>48.584340000000005</v>
      </c>
      <c r="AG2009" s="36">
        <f t="shared" si="453"/>
        <v>35.979999999999997</v>
      </c>
      <c r="AH2009" s="36">
        <f t="shared" si="454"/>
        <v>44.98</v>
      </c>
      <c r="AI2009" s="36">
        <f t="shared" si="455"/>
        <v>48.58</v>
      </c>
      <c r="AJ2009" s="40">
        <v>42419</v>
      </c>
      <c r="AK2009" s="40">
        <v>42422</v>
      </c>
      <c r="AL2009" s="22"/>
      <c r="AM2009" s="20" t="s">
        <v>184</v>
      </c>
      <c r="AN2009" s="20"/>
      <c r="AO2009" s="20" t="s">
        <v>1807</v>
      </c>
      <c r="AP2009" s="20"/>
      <c r="AQ2009" s="20"/>
      <c r="AR2009" s="22"/>
      <c r="AS2009" s="46">
        <v>42769</v>
      </c>
      <c r="AT2009" s="177"/>
    </row>
    <row r="2010" spans="1:46" ht="47.25" customHeight="1">
      <c r="A2010" s="16">
        <v>8697930221616</v>
      </c>
      <c r="B2010" s="16" t="s">
        <v>8327</v>
      </c>
      <c r="C2010" s="16" t="s">
        <v>8328</v>
      </c>
      <c r="D2010" s="17" t="s">
        <v>38</v>
      </c>
      <c r="E2010" s="18" t="s">
        <v>38</v>
      </c>
      <c r="F2010" s="18">
        <v>0</v>
      </c>
      <c r="G2010" s="18">
        <v>1</v>
      </c>
      <c r="H2010" s="18">
        <v>1</v>
      </c>
      <c r="I2010" s="18"/>
      <c r="J2010" s="18"/>
      <c r="K2010" s="18"/>
      <c r="L2010" s="19" t="s">
        <v>4122</v>
      </c>
      <c r="M2010" s="19" t="s">
        <v>1858</v>
      </c>
      <c r="N2010" s="18" t="s">
        <v>1604</v>
      </c>
      <c r="O2010" s="18" t="s">
        <v>8332</v>
      </c>
      <c r="P2010" s="18" t="s">
        <v>163</v>
      </c>
      <c r="Q2010" s="18" t="s">
        <v>8330</v>
      </c>
      <c r="R2010" s="18" t="s">
        <v>45</v>
      </c>
      <c r="S2010" s="37" t="s">
        <v>46</v>
      </c>
      <c r="T2010" s="37" t="s">
        <v>557</v>
      </c>
      <c r="U2010" s="37">
        <v>33.33</v>
      </c>
      <c r="V2010" s="37">
        <v>33.33</v>
      </c>
      <c r="W2010" s="37">
        <v>19.989999999999998</v>
      </c>
      <c r="X2010" s="37" t="s">
        <v>557</v>
      </c>
      <c r="Y2010" s="39"/>
      <c r="Z2010" s="16">
        <v>0</v>
      </c>
      <c r="AA2010" s="36">
        <v>33.840000000000003</v>
      </c>
      <c r="AB2010" s="36"/>
      <c r="AC2010" s="36">
        <v>33.840000000000003</v>
      </c>
      <c r="AD2010" s="70">
        <f t="shared" si="450"/>
        <v>36.647200000000005</v>
      </c>
      <c r="AE2010" s="70">
        <f t="shared" si="451"/>
        <v>45.809000000000005</v>
      </c>
      <c r="AF2010" s="70">
        <f t="shared" si="452"/>
        <v>49.473720000000007</v>
      </c>
      <c r="AG2010" s="36">
        <f t="shared" si="453"/>
        <v>36.64</v>
      </c>
      <c r="AH2010" s="36">
        <f t="shared" si="454"/>
        <v>45.8</v>
      </c>
      <c r="AI2010" s="36">
        <f t="shared" si="455"/>
        <v>49.47</v>
      </c>
      <c r="AJ2010" s="40">
        <v>42419</v>
      </c>
      <c r="AK2010" s="40">
        <v>42422</v>
      </c>
      <c r="AL2010" s="22"/>
      <c r="AM2010" s="20" t="s">
        <v>184</v>
      </c>
      <c r="AN2010" s="20"/>
      <c r="AO2010" s="20" t="s">
        <v>9682</v>
      </c>
      <c r="AP2010" s="20"/>
      <c r="AQ2010" s="20"/>
      <c r="AR2010" s="22"/>
      <c r="AS2010" s="46">
        <v>42769</v>
      </c>
      <c r="AT2010" s="177"/>
    </row>
    <row r="2011" spans="1:46" ht="47.25" customHeight="1">
      <c r="A2011" s="16">
        <v>8699514030102</v>
      </c>
      <c r="B2011" s="16" t="s">
        <v>275</v>
      </c>
      <c r="C2011" s="16" t="s">
        <v>277</v>
      </c>
      <c r="D2011" s="17" t="s">
        <v>38</v>
      </c>
      <c r="E2011" s="18" t="s">
        <v>41</v>
      </c>
      <c r="F2011" s="18">
        <v>4</v>
      </c>
      <c r="G2011" s="18">
        <v>5</v>
      </c>
      <c r="H2011" s="18">
        <v>2</v>
      </c>
      <c r="I2011" s="18"/>
      <c r="J2011" s="18"/>
      <c r="K2011" s="18"/>
      <c r="L2011" s="19" t="s">
        <v>9722</v>
      </c>
      <c r="M2011" s="19" t="s">
        <v>274</v>
      </c>
      <c r="N2011" s="18" t="s">
        <v>74</v>
      </c>
      <c r="O2011" s="18">
        <v>300</v>
      </c>
      <c r="P2011" s="18" t="s">
        <v>163</v>
      </c>
      <c r="Q2011" s="18">
        <v>30</v>
      </c>
      <c r="R2011" s="18" t="s">
        <v>45</v>
      </c>
      <c r="S2011" s="37" t="s">
        <v>46</v>
      </c>
      <c r="T2011" s="18" t="s">
        <v>53</v>
      </c>
      <c r="U2011" s="38">
        <v>3.460066343454963</v>
      </c>
      <c r="V2011" s="38">
        <v>3.460066343454963</v>
      </c>
      <c r="W2011" s="38">
        <v>0</v>
      </c>
      <c r="X2011" s="18" t="s">
        <v>53</v>
      </c>
      <c r="Y2011" s="39"/>
      <c r="Z2011" s="16">
        <v>0</v>
      </c>
      <c r="AA2011" s="36">
        <v>7.32</v>
      </c>
      <c r="AB2011" s="36"/>
      <c r="AC2011" s="36">
        <v>7.32</v>
      </c>
      <c r="AD2011" s="38">
        <f t="shared" si="450"/>
        <v>7.9788000000000006</v>
      </c>
      <c r="AE2011" s="38">
        <f t="shared" si="451"/>
        <v>9.9735000000000014</v>
      </c>
      <c r="AF2011" s="38">
        <f t="shared" si="452"/>
        <v>10.771380000000002</v>
      </c>
      <c r="AG2011" s="36">
        <f t="shared" si="453"/>
        <v>7.97</v>
      </c>
      <c r="AH2011" s="36">
        <f t="shared" si="454"/>
        <v>9.9700000000000006</v>
      </c>
      <c r="AI2011" s="36">
        <f t="shared" si="455"/>
        <v>10.77</v>
      </c>
      <c r="AJ2011" s="40">
        <v>42741</v>
      </c>
      <c r="AK2011" s="40">
        <v>42745</v>
      </c>
      <c r="AL2011" s="18"/>
      <c r="AM2011" s="20" t="s">
        <v>184</v>
      </c>
      <c r="AN2011" s="20"/>
      <c r="AO2011" s="20" t="s">
        <v>9685</v>
      </c>
      <c r="AP2011" s="20"/>
      <c r="AQ2011" s="20"/>
      <c r="AR2011" s="22"/>
      <c r="AS2011" s="46">
        <v>42769</v>
      </c>
      <c r="AT2011" s="173"/>
    </row>
    <row r="2012" spans="1:46" ht="47.25" customHeight="1">
      <c r="A2012" s="16">
        <v>8699559540017</v>
      </c>
      <c r="B2012" s="16" t="s">
        <v>6879</v>
      </c>
      <c r="C2012" s="16" t="s">
        <v>1548</v>
      </c>
      <c r="D2012" s="17" t="s">
        <v>38</v>
      </c>
      <c r="E2012" s="18" t="s">
        <v>38</v>
      </c>
      <c r="F2012" s="18">
        <v>0</v>
      </c>
      <c r="G2012" s="18">
        <v>1</v>
      </c>
      <c r="H2012" s="18">
        <v>1</v>
      </c>
      <c r="I2012" s="18"/>
      <c r="J2012" s="18"/>
      <c r="K2012" s="18"/>
      <c r="L2012" s="19" t="s">
        <v>6880</v>
      </c>
      <c r="M2012" s="19" t="s">
        <v>1551</v>
      </c>
      <c r="N2012" s="18" t="s">
        <v>616</v>
      </c>
      <c r="O2012" s="18">
        <v>50</v>
      </c>
      <c r="P2012" s="18" t="s">
        <v>470</v>
      </c>
      <c r="Q2012" s="18">
        <v>18</v>
      </c>
      <c r="R2012" s="18" t="s">
        <v>45</v>
      </c>
      <c r="S2012" s="37" t="s">
        <v>46</v>
      </c>
      <c r="T2012" s="37"/>
      <c r="U2012" s="37"/>
      <c r="V2012" s="37">
        <v>8.9499999999999993</v>
      </c>
      <c r="W2012" s="37">
        <v>5.13</v>
      </c>
      <c r="X2012" s="18" t="s">
        <v>331</v>
      </c>
      <c r="Y2012" s="18"/>
      <c r="Z2012" s="16">
        <v>0</v>
      </c>
      <c r="AA2012" s="16"/>
      <c r="AB2012" s="16"/>
      <c r="AC2012" s="37">
        <v>10.84</v>
      </c>
      <c r="AD2012" s="70">
        <f t="shared" si="450"/>
        <v>11.8072</v>
      </c>
      <c r="AE2012" s="70">
        <f t="shared" si="451"/>
        <v>14.759</v>
      </c>
      <c r="AF2012" s="70">
        <f t="shared" si="452"/>
        <v>15.939720000000001</v>
      </c>
      <c r="AG2012" s="36">
        <f t="shared" si="453"/>
        <v>11.8</v>
      </c>
      <c r="AH2012" s="36">
        <f t="shared" si="454"/>
        <v>14.75</v>
      </c>
      <c r="AI2012" s="36">
        <f t="shared" si="455"/>
        <v>15.93</v>
      </c>
      <c r="AJ2012" s="40">
        <v>42419</v>
      </c>
      <c r="AK2012" s="40">
        <v>42422</v>
      </c>
      <c r="AL2012" s="22"/>
      <c r="AM2012" s="20"/>
      <c r="AN2012" s="20"/>
      <c r="AO2012" s="20" t="s">
        <v>9472</v>
      </c>
      <c r="AP2012" s="20"/>
      <c r="AQ2012" s="20"/>
      <c r="AR2012" s="22"/>
      <c r="AS2012" s="46">
        <v>42769</v>
      </c>
      <c r="AT2012" s="177"/>
    </row>
    <row r="2013" spans="1:46" ht="47.25" customHeight="1">
      <c r="A2013" s="16">
        <v>8699545756439</v>
      </c>
      <c r="B2013" s="16" t="s">
        <v>2697</v>
      </c>
      <c r="C2013" s="16" t="s">
        <v>2698</v>
      </c>
      <c r="D2013" s="17" t="s">
        <v>87</v>
      </c>
      <c r="E2013" s="18" t="s">
        <v>87</v>
      </c>
      <c r="F2013" s="18">
        <v>6</v>
      </c>
      <c r="G2013" s="18">
        <v>2</v>
      </c>
      <c r="H2013" s="18">
        <v>1</v>
      </c>
      <c r="I2013" s="18"/>
      <c r="J2013" s="18"/>
      <c r="K2013" s="18"/>
      <c r="L2013" s="19" t="s">
        <v>7623</v>
      </c>
      <c r="M2013" s="19" t="s">
        <v>7624</v>
      </c>
      <c r="N2013" s="18" t="s">
        <v>7625</v>
      </c>
      <c r="O2013" s="18">
        <v>250</v>
      </c>
      <c r="P2013" s="18" t="s">
        <v>163</v>
      </c>
      <c r="Q2013" s="18">
        <v>1</v>
      </c>
      <c r="R2013" s="18" t="s">
        <v>45</v>
      </c>
      <c r="S2013" s="37" t="s">
        <v>96</v>
      </c>
      <c r="T2013" s="18" t="s">
        <v>284</v>
      </c>
      <c r="U2013" s="37">
        <v>92.25</v>
      </c>
      <c r="V2013" s="37">
        <v>92.25</v>
      </c>
      <c r="W2013" s="37">
        <v>92.25</v>
      </c>
      <c r="X2013" s="18" t="s">
        <v>284</v>
      </c>
      <c r="Y2013" s="39"/>
      <c r="Z2013" s="16">
        <v>0</v>
      </c>
      <c r="AA2013" s="36">
        <v>195.25</v>
      </c>
      <c r="AB2013" s="36"/>
      <c r="AC2013" s="36">
        <v>195.25</v>
      </c>
      <c r="AD2013" s="70">
        <f t="shared" si="450"/>
        <v>206.66</v>
      </c>
      <c r="AE2013" s="70">
        <f t="shared" si="451"/>
        <v>249.40960000000001</v>
      </c>
      <c r="AF2013" s="70">
        <f t="shared" si="452"/>
        <v>269.362368</v>
      </c>
      <c r="AG2013" s="36">
        <f t="shared" si="453"/>
        <v>206.66</v>
      </c>
      <c r="AH2013" s="36">
        <f t="shared" si="454"/>
        <v>249.4</v>
      </c>
      <c r="AI2013" s="36">
        <f t="shared" si="455"/>
        <v>269.36</v>
      </c>
      <c r="AJ2013" s="40">
        <v>42545</v>
      </c>
      <c r="AK2013" s="40">
        <v>42547</v>
      </c>
      <c r="AL2013" s="22"/>
      <c r="AM2013" s="20" t="s">
        <v>184</v>
      </c>
      <c r="AN2013" s="20"/>
      <c r="AO2013" s="20" t="s">
        <v>9686</v>
      </c>
      <c r="AP2013" s="20"/>
      <c r="AQ2013" s="20"/>
      <c r="AR2013" s="22"/>
      <c r="AS2013" s="46">
        <v>42769</v>
      </c>
      <c r="AT2013" s="177"/>
    </row>
    <row r="2014" spans="1:46" ht="47.25" customHeight="1">
      <c r="A2014" s="16">
        <v>8699546755462</v>
      </c>
      <c r="B2014" s="16" t="s">
        <v>2697</v>
      </c>
      <c r="C2014" s="16" t="s">
        <v>2698</v>
      </c>
      <c r="D2014" s="17" t="s">
        <v>87</v>
      </c>
      <c r="E2014" s="18" t="s">
        <v>87</v>
      </c>
      <c r="F2014" s="18">
        <v>6</v>
      </c>
      <c r="G2014" s="18">
        <v>2</v>
      </c>
      <c r="H2014" s="18">
        <v>1</v>
      </c>
      <c r="I2014" s="18"/>
      <c r="J2014" s="18"/>
      <c r="K2014" s="18"/>
      <c r="L2014" s="19" t="s">
        <v>7623</v>
      </c>
      <c r="M2014" s="19" t="s">
        <v>7624</v>
      </c>
      <c r="N2014" s="18" t="s">
        <v>5248</v>
      </c>
      <c r="O2014" s="18">
        <v>250</v>
      </c>
      <c r="P2014" s="18" t="s">
        <v>163</v>
      </c>
      <c r="Q2014" s="18">
        <v>1</v>
      </c>
      <c r="R2014" s="18" t="s">
        <v>95</v>
      </c>
      <c r="S2014" s="37" t="s">
        <v>96</v>
      </c>
      <c r="T2014" s="37" t="s">
        <v>222</v>
      </c>
      <c r="U2014" s="38">
        <v>101.18</v>
      </c>
      <c r="V2014" s="38">
        <v>101.18</v>
      </c>
      <c r="W2014" s="38">
        <v>101.18</v>
      </c>
      <c r="X2014" s="37" t="s">
        <v>222</v>
      </c>
      <c r="Y2014" s="39"/>
      <c r="Z2014" s="16">
        <v>0</v>
      </c>
      <c r="AA2014" s="36">
        <v>272.5</v>
      </c>
      <c r="AB2014" s="36"/>
      <c r="AC2014" s="36">
        <v>272.5</v>
      </c>
      <c r="AD2014" s="38">
        <f t="shared" si="450"/>
        <v>285.55</v>
      </c>
      <c r="AE2014" s="38">
        <f t="shared" si="451"/>
        <v>337.964</v>
      </c>
      <c r="AF2014" s="38">
        <f t="shared" si="452"/>
        <v>365.00112000000001</v>
      </c>
      <c r="AG2014" s="36">
        <f t="shared" si="453"/>
        <v>285.55</v>
      </c>
      <c r="AH2014" s="36">
        <f t="shared" si="454"/>
        <v>337.96</v>
      </c>
      <c r="AI2014" s="36">
        <f t="shared" si="455"/>
        <v>365</v>
      </c>
      <c r="AJ2014" s="40">
        <v>43146</v>
      </c>
      <c r="AK2014" s="40">
        <v>43150</v>
      </c>
      <c r="AL2014" s="17">
        <v>1</v>
      </c>
      <c r="AM2014" s="17" t="s">
        <v>10882</v>
      </c>
      <c r="AN2014" s="17"/>
      <c r="AO2014" s="20" t="s">
        <v>9687</v>
      </c>
      <c r="AP2014" s="20"/>
      <c r="AQ2014" s="20"/>
      <c r="AR2014" s="22"/>
      <c r="AS2014" s="46">
        <v>42769</v>
      </c>
      <c r="AT2014" s="177"/>
    </row>
    <row r="2015" spans="1:46" ht="47.25" customHeight="1">
      <c r="A2015" s="16">
        <v>8699788570038</v>
      </c>
      <c r="B2015" s="16" t="s">
        <v>580</v>
      </c>
      <c r="C2015" s="16" t="s">
        <v>789</v>
      </c>
      <c r="D2015" s="17" t="s">
        <v>323</v>
      </c>
      <c r="E2015" s="18" t="s">
        <v>323</v>
      </c>
      <c r="F2015" s="18">
        <v>3</v>
      </c>
      <c r="G2015" s="18">
        <v>2</v>
      </c>
      <c r="H2015" s="18">
        <v>2</v>
      </c>
      <c r="I2015" s="18"/>
      <c r="J2015" s="18"/>
      <c r="K2015" s="18"/>
      <c r="L2015" s="19" t="s">
        <v>11138</v>
      </c>
      <c r="M2015" s="19" t="s">
        <v>11139</v>
      </c>
      <c r="N2015" s="18" t="s">
        <v>11136</v>
      </c>
      <c r="O2015" s="18" t="s">
        <v>11140</v>
      </c>
      <c r="P2015" s="18" t="s">
        <v>163</v>
      </c>
      <c r="Q2015" s="18">
        <v>150</v>
      </c>
      <c r="R2015" s="18" t="s">
        <v>95</v>
      </c>
      <c r="S2015" s="37" t="s">
        <v>46</v>
      </c>
      <c r="T2015" s="18" t="s">
        <v>53</v>
      </c>
      <c r="U2015" s="38">
        <v>1.1200000000000001</v>
      </c>
      <c r="V2015" s="38">
        <v>1.1200000000000001</v>
      </c>
      <c r="W2015" s="38">
        <v>0</v>
      </c>
      <c r="X2015" s="18" t="s">
        <v>53</v>
      </c>
      <c r="Y2015" s="39"/>
      <c r="Z2015" s="16">
        <v>0</v>
      </c>
      <c r="AA2015" s="36">
        <v>3.05</v>
      </c>
      <c r="AB2015" s="36"/>
      <c r="AC2015" s="36">
        <v>3.05</v>
      </c>
      <c r="AD2015" s="38">
        <f t="shared" si="450"/>
        <v>3.3245</v>
      </c>
      <c r="AE2015" s="38">
        <f t="shared" si="451"/>
        <v>4.1556249999999997</v>
      </c>
      <c r="AF2015" s="38">
        <f t="shared" si="452"/>
        <v>4.4880750000000003</v>
      </c>
      <c r="AG2015" s="36">
        <f t="shared" si="453"/>
        <v>3.32</v>
      </c>
      <c r="AH2015" s="36">
        <f t="shared" si="454"/>
        <v>4.1500000000000004</v>
      </c>
      <c r="AI2015" s="36">
        <f t="shared" si="455"/>
        <v>4.4800000000000004</v>
      </c>
      <c r="AJ2015" s="40">
        <v>43245</v>
      </c>
      <c r="AK2015" s="40">
        <v>43251</v>
      </c>
      <c r="AL2015" s="17">
        <v>1</v>
      </c>
      <c r="AM2015" s="17" t="s">
        <v>10882</v>
      </c>
      <c r="AN2015" s="17"/>
      <c r="AO2015" s="20" t="s">
        <v>9688</v>
      </c>
      <c r="AP2015" s="20"/>
      <c r="AQ2015" s="20"/>
      <c r="AR2015" s="22"/>
      <c r="AS2015" s="46">
        <v>42769</v>
      </c>
      <c r="AT2015" s="177"/>
    </row>
    <row r="2016" spans="1:46" ht="47.25" customHeight="1">
      <c r="A2016" s="16">
        <v>8699033340140</v>
      </c>
      <c r="B2016" s="16" t="s">
        <v>6429</v>
      </c>
      <c r="C2016" s="16" t="s">
        <v>37</v>
      </c>
      <c r="D2016" s="17" t="s">
        <v>38</v>
      </c>
      <c r="E2016" s="18" t="s">
        <v>41</v>
      </c>
      <c r="F2016" s="18">
        <v>4</v>
      </c>
      <c r="G2016" s="18">
        <v>1</v>
      </c>
      <c r="H2016" s="18">
        <v>2</v>
      </c>
      <c r="I2016" s="18"/>
      <c r="J2016" s="18"/>
      <c r="K2016" s="18"/>
      <c r="L2016" s="19" t="s">
        <v>7422</v>
      </c>
      <c r="M2016" s="19" t="s">
        <v>43</v>
      </c>
      <c r="N2016" s="18" t="s">
        <v>2156</v>
      </c>
      <c r="O2016" s="18">
        <v>5</v>
      </c>
      <c r="P2016" s="18" t="s">
        <v>523</v>
      </c>
      <c r="Q2016" s="18">
        <v>40</v>
      </c>
      <c r="R2016" s="18" t="s">
        <v>45</v>
      </c>
      <c r="S2016" s="37" t="s">
        <v>46</v>
      </c>
      <c r="T2016" s="18" t="s">
        <v>53</v>
      </c>
      <c r="U2016" s="38">
        <v>1.78</v>
      </c>
      <c r="V2016" s="38">
        <v>1.78</v>
      </c>
      <c r="W2016" s="38">
        <v>0</v>
      </c>
      <c r="X2016" s="18" t="s">
        <v>53</v>
      </c>
      <c r="Y2016" s="39"/>
      <c r="Z2016" s="16">
        <v>0</v>
      </c>
      <c r="AA2016" s="36">
        <v>4.1399999999999997</v>
      </c>
      <c r="AB2016" s="36"/>
      <c r="AC2016" s="36">
        <v>4.1399999999999997</v>
      </c>
      <c r="AD2016" s="38">
        <f t="shared" si="450"/>
        <v>4.5125999999999999</v>
      </c>
      <c r="AE2016" s="38">
        <f t="shared" si="451"/>
        <v>5.6407499999999997</v>
      </c>
      <c r="AF2016" s="38">
        <f t="shared" si="452"/>
        <v>6.0920100000000001</v>
      </c>
      <c r="AG2016" s="36">
        <f t="shared" si="453"/>
        <v>4.51</v>
      </c>
      <c r="AH2016" s="36">
        <f t="shared" si="454"/>
        <v>5.64</v>
      </c>
      <c r="AI2016" s="36">
        <f t="shared" si="455"/>
        <v>6.09</v>
      </c>
      <c r="AJ2016" s="40">
        <v>42804</v>
      </c>
      <c r="AK2016" s="40">
        <v>42808</v>
      </c>
      <c r="AL2016" s="17"/>
      <c r="AM2016" s="20" t="s">
        <v>563</v>
      </c>
      <c r="AN2016" s="20"/>
      <c r="AO2016" s="20" t="s">
        <v>9690</v>
      </c>
      <c r="AP2016" s="20"/>
      <c r="AQ2016" s="20"/>
      <c r="AR2016" s="22"/>
      <c r="AS2016" s="46">
        <v>42769</v>
      </c>
      <c r="AT2016" s="177"/>
    </row>
    <row r="2017" spans="1:46" ht="47.25" customHeight="1">
      <c r="A2017" s="16">
        <v>8699505952529</v>
      </c>
      <c r="B2017" s="16" t="s">
        <v>8896</v>
      </c>
      <c r="C2017" s="16" t="s">
        <v>8897</v>
      </c>
      <c r="D2017" s="17" t="s">
        <v>87</v>
      </c>
      <c r="E2017" s="18" t="s">
        <v>87</v>
      </c>
      <c r="F2017" s="18">
        <v>7</v>
      </c>
      <c r="G2017" s="18">
        <v>2</v>
      </c>
      <c r="H2017" s="18">
        <v>1</v>
      </c>
      <c r="I2017" s="18"/>
      <c r="J2017" s="18"/>
      <c r="K2017" s="18"/>
      <c r="L2017" s="19" t="s">
        <v>11354</v>
      </c>
      <c r="M2017" s="19" t="s">
        <v>11352</v>
      </c>
      <c r="N2017" s="18" t="s">
        <v>3597</v>
      </c>
      <c r="O2017" s="18">
        <v>2000</v>
      </c>
      <c r="P2017" s="18" t="s">
        <v>675</v>
      </c>
      <c r="Q2017" s="18">
        <v>6</v>
      </c>
      <c r="R2017" s="18" t="s">
        <v>95</v>
      </c>
      <c r="S2017" s="37" t="s">
        <v>96</v>
      </c>
      <c r="T2017" s="18" t="s">
        <v>284</v>
      </c>
      <c r="U2017" s="38">
        <v>72.84</v>
      </c>
      <c r="V2017" s="38">
        <v>72.84</v>
      </c>
      <c r="W2017" s="38">
        <v>72.84</v>
      </c>
      <c r="X2017" s="18" t="s">
        <v>284</v>
      </c>
      <c r="Y2017" s="39"/>
      <c r="Z2017" s="16">
        <v>0</v>
      </c>
      <c r="AA2017" s="36">
        <v>196.16</v>
      </c>
      <c r="AB2017" s="36"/>
      <c r="AC2017" s="36">
        <v>196.16</v>
      </c>
      <c r="AD2017" s="38">
        <f t="shared" si="450"/>
        <v>207.60640000000001</v>
      </c>
      <c r="AE2017" s="38">
        <f>IF(Z2017=1,AD2017*1.08,IF(Z2017=4,AD2017*1.08,IF(Z2017=2,0,IF(AC2017&lt;=100,(AD2017*1.25),IF(AC2017&lt;=200,134.5+((AC2017-100)*1.04*1.16),255.14+((AC2017-200)*1.02*1.12))))))</f>
        <v>250.50742399999999</v>
      </c>
      <c r="AF2017" s="38">
        <f>IF(Z2017=1,0,IF(Z2017=4,0,(AE2017*1.08)))</f>
        <v>270.54801792000001</v>
      </c>
      <c r="AG2017" s="36">
        <f t="shared" si="453"/>
        <v>207.6</v>
      </c>
      <c r="AH2017" s="36">
        <f t="shared" si="454"/>
        <v>250.5</v>
      </c>
      <c r="AI2017" s="36">
        <f t="shared" si="455"/>
        <v>270.54000000000002</v>
      </c>
      <c r="AJ2017" s="40">
        <v>43448</v>
      </c>
      <c r="AK2017" s="40">
        <v>43452</v>
      </c>
      <c r="AL2017" s="17"/>
      <c r="AM2017" s="16" t="s">
        <v>3418</v>
      </c>
      <c r="AN2017" s="20"/>
      <c r="AO2017" s="20" t="s">
        <v>9692</v>
      </c>
      <c r="AP2017" s="20"/>
      <c r="AQ2017" s="20"/>
      <c r="AR2017" s="22"/>
      <c r="AS2017" s="46">
        <v>42769</v>
      </c>
      <c r="AT2017" s="177"/>
    </row>
    <row r="2018" spans="1:46" ht="47.25" customHeight="1">
      <c r="A2018" s="16">
        <v>8699505952536</v>
      </c>
      <c r="B2018" s="16" t="s">
        <v>8896</v>
      </c>
      <c r="C2018" s="16" t="s">
        <v>8897</v>
      </c>
      <c r="D2018" s="17" t="s">
        <v>87</v>
      </c>
      <c r="E2018" s="18" t="s">
        <v>87</v>
      </c>
      <c r="F2018" s="18">
        <v>7</v>
      </c>
      <c r="G2018" s="18">
        <v>2</v>
      </c>
      <c r="H2018" s="18">
        <v>1</v>
      </c>
      <c r="I2018" s="18"/>
      <c r="J2018" s="18"/>
      <c r="K2018" s="18"/>
      <c r="L2018" s="19" t="s">
        <v>11357</v>
      </c>
      <c r="M2018" s="19" t="s">
        <v>11352</v>
      </c>
      <c r="N2018" s="18" t="s">
        <v>3597</v>
      </c>
      <c r="O2018" s="18">
        <v>5000</v>
      </c>
      <c r="P2018" s="18" t="s">
        <v>675</v>
      </c>
      <c r="Q2018" s="18">
        <v>6</v>
      </c>
      <c r="R2018" s="18" t="s">
        <v>95</v>
      </c>
      <c r="S2018" s="37" t="s">
        <v>96</v>
      </c>
      <c r="T2018" s="18" t="s">
        <v>331</v>
      </c>
      <c r="U2018" s="38">
        <v>172.94</v>
      </c>
      <c r="V2018" s="38">
        <v>172.94</v>
      </c>
      <c r="W2018" s="38">
        <v>172.94</v>
      </c>
      <c r="X2018" s="18" t="s">
        <v>331</v>
      </c>
      <c r="Y2018" s="39"/>
      <c r="Z2018" s="16">
        <v>0</v>
      </c>
      <c r="AA2018" s="36">
        <v>465.79</v>
      </c>
      <c r="AB2018" s="36"/>
      <c r="AC2018" s="36">
        <v>465.79</v>
      </c>
      <c r="AD2018" s="38">
        <f t="shared" si="450"/>
        <v>482.70580000000007</v>
      </c>
      <c r="AE2018" s="38">
        <f>IF(Z2018=1,AD2018*1.08,IF(Z2018=4,AD2018*1.08,IF(Z2018=2,0,IF(AC2018&lt;=100,(AD2018*1.25),IF(AC2018&lt;=200,134.5+((AC2018-100)*1.04*1.16),255.14+((AC2018-200)*1.02*1.12))))))</f>
        <v>558.77849600000013</v>
      </c>
      <c r="AF2018" s="38">
        <f>IF(Z2018=1,0,IF(Z2018=4,0,(AE2018*1.08)))</f>
        <v>603.48077568000019</v>
      </c>
      <c r="AG2018" s="36">
        <f t="shared" si="453"/>
        <v>482.7</v>
      </c>
      <c r="AH2018" s="36">
        <f t="shared" si="454"/>
        <v>558.77</v>
      </c>
      <c r="AI2018" s="36">
        <f t="shared" si="455"/>
        <v>603.48</v>
      </c>
      <c r="AJ2018" s="40">
        <v>43448</v>
      </c>
      <c r="AK2018" s="40">
        <v>43452</v>
      </c>
      <c r="AL2018" s="17"/>
      <c r="AM2018" s="16" t="s">
        <v>3418</v>
      </c>
      <c r="AN2018" s="20"/>
      <c r="AO2018" s="20" t="s">
        <v>1787</v>
      </c>
      <c r="AP2018" s="20"/>
      <c r="AQ2018" s="20"/>
      <c r="AR2018" s="22">
        <v>2</v>
      </c>
      <c r="AS2018" s="46">
        <v>42769</v>
      </c>
      <c r="AT2018" s="173"/>
    </row>
    <row r="2019" spans="1:46" ht="47.25" customHeight="1">
      <c r="A2019" s="16">
        <v>8699505952505</v>
      </c>
      <c r="B2019" s="16" t="s">
        <v>8896</v>
      </c>
      <c r="C2019" s="16" t="s">
        <v>8897</v>
      </c>
      <c r="D2019" s="17" t="s">
        <v>87</v>
      </c>
      <c r="E2019" s="18" t="s">
        <v>87</v>
      </c>
      <c r="F2019" s="18">
        <v>7</v>
      </c>
      <c r="G2019" s="18">
        <v>2</v>
      </c>
      <c r="H2019" s="18">
        <v>1</v>
      </c>
      <c r="I2019" s="18"/>
      <c r="J2019" s="18"/>
      <c r="K2019" s="18"/>
      <c r="L2019" s="19" t="s">
        <v>16548</v>
      </c>
      <c r="M2019" s="19" t="s">
        <v>11352</v>
      </c>
      <c r="N2019" s="18" t="s">
        <v>3597</v>
      </c>
      <c r="O2019" s="18">
        <v>3000</v>
      </c>
      <c r="P2019" s="18" t="s">
        <v>675</v>
      </c>
      <c r="Q2019" s="18">
        <v>6</v>
      </c>
      <c r="R2019" s="18" t="s">
        <v>95</v>
      </c>
      <c r="S2019" s="37" t="s">
        <v>96</v>
      </c>
      <c r="T2019" s="18" t="s">
        <v>165</v>
      </c>
      <c r="U2019" s="38">
        <v>109.23</v>
      </c>
      <c r="V2019" s="38">
        <v>109.23</v>
      </c>
      <c r="W2019" s="38">
        <v>109.23</v>
      </c>
      <c r="X2019" s="18" t="s">
        <v>165</v>
      </c>
      <c r="Y2019" s="39"/>
      <c r="Z2019" s="16">
        <v>0</v>
      </c>
      <c r="AA2019" s="36">
        <v>294.14999999999998</v>
      </c>
      <c r="AB2019" s="36"/>
      <c r="AC2019" s="36">
        <v>294.14999999999998</v>
      </c>
      <c r="AD2019" s="38">
        <f t="shared" si="450"/>
        <v>307.63299999999998</v>
      </c>
      <c r="AE2019" s="38">
        <f>IF(Z2019=1,AD2019*1.08,IF(Z2019=4,AD2019*1.08,IF(Z2019=2,0,IF(AC2019&lt;=100,(AD2019*1.25),IF(AC2019&lt;=200,134.5+((AC2019-100)*1.04*1.16),255.14+((AC2019-200)*1.02*1.12))))))</f>
        <v>362.69695999999999</v>
      </c>
      <c r="AF2019" s="38">
        <f>IF(Z2019=1,0,IF(Z2019=4,0,(AE2019*1.08)))</f>
        <v>391.71271680000001</v>
      </c>
      <c r="AG2019" s="36">
        <f t="shared" si="453"/>
        <v>307.63</v>
      </c>
      <c r="AH2019" s="36">
        <f t="shared" si="454"/>
        <v>362.69</v>
      </c>
      <c r="AI2019" s="36">
        <f t="shared" si="455"/>
        <v>391.71</v>
      </c>
      <c r="AJ2019" s="40">
        <v>43146</v>
      </c>
      <c r="AK2019" s="40">
        <v>43150</v>
      </c>
      <c r="AL2019" s="17"/>
      <c r="AM2019" s="16" t="s">
        <v>3418</v>
      </c>
      <c r="AN2019" s="41"/>
      <c r="AO2019" s="20" t="s">
        <v>1559</v>
      </c>
      <c r="AP2019" s="20"/>
      <c r="AQ2019" s="20"/>
      <c r="AR2019" s="22"/>
      <c r="AS2019" s="46">
        <v>42769</v>
      </c>
      <c r="AT2019" s="173"/>
    </row>
    <row r="2020" spans="1:46" ht="47.25" customHeight="1">
      <c r="A2020" s="16">
        <v>8697930021292</v>
      </c>
      <c r="B2020" s="16" t="s">
        <v>6619</v>
      </c>
      <c r="C2020" s="16" t="s">
        <v>6620</v>
      </c>
      <c r="D2020" s="17" t="s">
        <v>38</v>
      </c>
      <c r="E2020" s="18" t="s">
        <v>38</v>
      </c>
      <c r="F2020" s="18">
        <v>0</v>
      </c>
      <c r="G2020" s="18">
        <v>5</v>
      </c>
      <c r="H2020" s="18">
        <v>1</v>
      </c>
      <c r="I2020" s="18"/>
      <c r="J2020" s="18"/>
      <c r="K2020" s="18"/>
      <c r="L2020" s="19" t="s">
        <v>4218</v>
      </c>
      <c r="M2020" s="19" t="s">
        <v>603</v>
      </c>
      <c r="N2020" s="18" t="s">
        <v>1604</v>
      </c>
      <c r="O2020" s="18">
        <v>0.5</v>
      </c>
      <c r="P2020" s="18" t="s">
        <v>163</v>
      </c>
      <c r="Q2020" s="18">
        <v>30</v>
      </c>
      <c r="R2020" s="18" t="s">
        <v>45</v>
      </c>
      <c r="S2020" s="37" t="s">
        <v>46</v>
      </c>
      <c r="T2020" s="18" t="s">
        <v>557</v>
      </c>
      <c r="U2020" s="37">
        <v>4.24</v>
      </c>
      <c r="V2020" s="37">
        <v>4.24</v>
      </c>
      <c r="W2020" s="37">
        <v>2.54</v>
      </c>
      <c r="X2020" s="18" t="s">
        <v>557</v>
      </c>
      <c r="Y2020" s="39"/>
      <c r="Z2020" s="16">
        <v>0</v>
      </c>
      <c r="AA2020" s="36">
        <v>5.35</v>
      </c>
      <c r="AB2020" s="36"/>
      <c r="AC2020" s="36">
        <v>5.35</v>
      </c>
      <c r="AD2020" s="70">
        <f t="shared" si="450"/>
        <v>5.8315000000000001</v>
      </c>
      <c r="AE2020" s="70">
        <f t="shared" ref="AE2020:AE2033" si="456">IF(Z2020=1,AD2020*1.08,IF(Z2020=2,0,IF(AC2020&lt;=100,(AD2020*1.25),IF(AC2020&lt;=200,134.5+((AC2020-100)*1.04*1.16),255.14+((AC2020-200)*1.02*1.12)))))</f>
        <v>7.2893749999999997</v>
      </c>
      <c r="AF2020" s="70">
        <f t="shared" ref="AF2020:AF2033" si="457">IF(Z2020=1,0,(AE2020*1.08))</f>
        <v>7.8725250000000004</v>
      </c>
      <c r="AG2020" s="36">
        <f t="shared" si="453"/>
        <v>5.83</v>
      </c>
      <c r="AH2020" s="36">
        <f t="shared" si="454"/>
        <v>7.28</v>
      </c>
      <c r="AI2020" s="36">
        <f t="shared" si="455"/>
        <v>7.87</v>
      </c>
      <c r="AJ2020" s="40">
        <v>42419</v>
      </c>
      <c r="AK2020" s="40">
        <v>42422</v>
      </c>
      <c r="AL2020" s="91"/>
      <c r="AM2020" s="20" t="s">
        <v>184</v>
      </c>
      <c r="AN2020" s="20"/>
      <c r="AO2020" s="20" t="s">
        <v>9694</v>
      </c>
      <c r="AP2020" s="20"/>
      <c r="AQ2020" s="20"/>
      <c r="AR2020" s="22"/>
      <c r="AS2020" s="46">
        <v>42769</v>
      </c>
      <c r="AT2020" s="173"/>
    </row>
    <row r="2021" spans="1:46" ht="47.25" customHeight="1">
      <c r="A2021" s="16">
        <v>8697930021315</v>
      </c>
      <c r="B2021" s="16" t="s">
        <v>6619</v>
      </c>
      <c r="C2021" s="16" t="s">
        <v>6620</v>
      </c>
      <c r="D2021" s="17" t="s">
        <v>38</v>
      </c>
      <c r="E2021" s="18" t="s">
        <v>38</v>
      </c>
      <c r="F2021" s="18">
        <v>0</v>
      </c>
      <c r="G2021" s="18">
        <v>5</v>
      </c>
      <c r="H2021" s="18">
        <v>1</v>
      </c>
      <c r="I2021" s="18"/>
      <c r="J2021" s="18"/>
      <c r="K2021" s="18"/>
      <c r="L2021" s="19" t="s">
        <v>4222</v>
      </c>
      <c r="M2021" s="19" t="s">
        <v>603</v>
      </c>
      <c r="N2021" s="18" t="s">
        <v>1604</v>
      </c>
      <c r="O2021" s="18">
        <v>1</v>
      </c>
      <c r="P2021" s="18" t="s">
        <v>163</v>
      </c>
      <c r="Q2021" s="18">
        <v>30</v>
      </c>
      <c r="R2021" s="18" t="s">
        <v>45</v>
      </c>
      <c r="S2021" s="37" t="s">
        <v>46</v>
      </c>
      <c r="T2021" s="18" t="s">
        <v>238</v>
      </c>
      <c r="U2021" s="37">
        <v>10.4</v>
      </c>
      <c r="V2021" s="37">
        <v>10.4</v>
      </c>
      <c r="W2021" s="37">
        <v>2.7</v>
      </c>
      <c r="X2021" s="18" t="s">
        <v>238</v>
      </c>
      <c r="Y2021" s="39"/>
      <c r="Z2021" s="16">
        <v>0</v>
      </c>
      <c r="AA2021" s="36">
        <v>5.7</v>
      </c>
      <c r="AB2021" s="36"/>
      <c r="AC2021" s="36">
        <v>5.7</v>
      </c>
      <c r="AD2021" s="70">
        <f t="shared" si="450"/>
        <v>6.213000000000001</v>
      </c>
      <c r="AE2021" s="70">
        <f t="shared" si="456"/>
        <v>7.7662500000000012</v>
      </c>
      <c r="AF2021" s="70">
        <f t="shared" si="457"/>
        <v>8.3875500000000027</v>
      </c>
      <c r="AG2021" s="36">
        <f t="shared" si="453"/>
        <v>6.21</v>
      </c>
      <c r="AH2021" s="36">
        <f t="shared" si="454"/>
        <v>7.76</v>
      </c>
      <c r="AI2021" s="36">
        <f t="shared" si="455"/>
        <v>8.3800000000000008</v>
      </c>
      <c r="AJ2021" s="40">
        <v>42419</v>
      </c>
      <c r="AK2021" s="40">
        <v>42422</v>
      </c>
      <c r="AL2021" s="91"/>
      <c r="AM2021" s="20" t="s">
        <v>184</v>
      </c>
      <c r="AN2021" s="20"/>
      <c r="AO2021" s="20" t="s">
        <v>9695</v>
      </c>
      <c r="AP2021" s="20"/>
      <c r="AQ2021" s="20"/>
      <c r="AR2021" s="22"/>
      <c r="AS2021" s="46">
        <v>42769</v>
      </c>
      <c r="AT2021" s="173"/>
    </row>
    <row r="2022" spans="1:46" ht="47.25" customHeight="1">
      <c r="A2022" s="16">
        <v>8697930021322</v>
      </c>
      <c r="B2022" s="16" t="s">
        <v>6619</v>
      </c>
      <c r="C2022" s="16" t="s">
        <v>6620</v>
      </c>
      <c r="D2022" s="17" t="s">
        <v>38</v>
      </c>
      <c r="E2022" s="18" t="s">
        <v>38</v>
      </c>
      <c r="F2022" s="18">
        <v>0</v>
      </c>
      <c r="G2022" s="18">
        <v>5</v>
      </c>
      <c r="H2022" s="18">
        <v>1</v>
      </c>
      <c r="I2022" s="18"/>
      <c r="J2022" s="18"/>
      <c r="K2022" s="18"/>
      <c r="L2022" s="19" t="s">
        <v>4223</v>
      </c>
      <c r="M2022" s="19" t="s">
        <v>603</v>
      </c>
      <c r="N2022" s="18" t="s">
        <v>1604</v>
      </c>
      <c r="O2022" s="18">
        <v>1</v>
      </c>
      <c r="P2022" s="18" t="s">
        <v>163</v>
      </c>
      <c r="Q2022" s="18">
        <v>60</v>
      </c>
      <c r="R2022" s="18" t="s">
        <v>45</v>
      </c>
      <c r="S2022" s="37" t="s">
        <v>46</v>
      </c>
      <c r="T2022" s="18" t="s">
        <v>238</v>
      </c>
      <c r="U2022" s="37">
        <v>20.8</v>
      </c>
      <c r="V2022" s="37">
        <v>20.8</v>
      </c>
      <c r="W2022" s="37">
        <v>5.4</v>
      </c>
      <c r="X2022" s="18" t="s">
        <v>238</v>
      </c>
      <c r="Y2022" s="39"/>
      <c r="Z2022" s="16">
        <v>0</v>
      </c>
      <c r="AA2022" s="36">
        <v>11.41</v>
      </c>
      <c r="AB2022" s="36"/>
      <c r="AC2022" s="36">
        <v>11.41</v>
      </c>
      <c r="AD2022" s="70">
        <f t="shared" si="450"/>
        <v>12.422800000000001</v>
      </c>
      <c r="AE2022" s="70">
        <f t="shared" si="456"/>
        <v>15.528500000000001</v>
      </c>
      <c r="AF2022" s="70">
        <f t="shared" si="457"/>
        <v>16.770780000000002</v>
      </c>
      <c r="AG2022" s="36">
        <f t="shared" si="453"/>
        <v>12.42</v>
      </c>
      <c r="AH2022" s="36">
        <f t="shared" si="454"/>
        <v>15.52</v>
      </c>
      <c r="AI2022" s="36">
        <f t="shared" si="455"/>
        <v>16.77</v>
      </c>
      <c r="AJ2022" s="40">
        <v>42419</v>
      </c>
      <c r="AK2022" s="40">
        <v>42422</v>
      </c>
      <c r="AL2022" s="91"/>
      <c r="AM2022" s="20" t="s">
        <v>184</v>
      </c>
      <c r="AN2022" s="20"/>
      <c r="AO2022" s="20" t="s">
        <v>9697</v>
      </c>
      <c r="AP2022" s="20"/>
      <c r="AQ2022" s="20"/>
      <c r="AR2022" s="22"/>
      <c r="AS2022" s="46">
        <v>42769</v>
      </c>
      <c r="AT2022" s="176"/>
    </row>
    <row r="2023" spans="1:46" ht="47.25" customHeight="1">
      <c r="A2023" s="16">
        <v>8697930021339</v>
      </c>
      <c r="B2023" s="16" t="s">
        <v>6619</v>
      </c>
      <c r="C2023" s="16" t="s">
        <v>6620</v>
      </c>
      <c r="D2023" s="17" t="s">
        <v>38</v>
      </c>
      <c r="E2023" s="18" t="s">
        <v>38</v>
      </c>
      <c r="F2023" s="18">
        <v>0</v>
      </c>
      <c r="G2023" s="18">
        <v>5</v>
      </c>
      <c r="H2023" s="18">
        <v>1</v>
      </c>
      <c r="I2023" s="18"/>
      <c r="J2023" s="18"/>
      <c r="K2023" s="18"/>
      <c r="L2023" s="19" t="s">
        <v>4224</v>
      </c>
      <c r="M2023" s="19" t="s">
        <v>603</v>
      </c>
      <c r="N2023" s="18" t="s">
        <v>1604</v>
      </c>
      <c r="O2023" s="18">
        <v>2</v>
      </c>
      <c r="P2023" s="18" t="s">
        <v>163</v>
      </c>
      <c r="Q2023" s="18">
        <v>30</v>
      </c>
      <c r="R2023" s="18" t="s">
        <v>45</v>
      </c>
      <c r="S2023" s="37" t="s">
        <v>46</v>
      </c>
      <c r="T2023" s="18" t="s">
        <v>222</v>
      </c>
      <c r="U2023" s="37">
        <v>15.45</v>
      </c>
      <c r="V2023" s="37">
        <v>15.45</v>
      </c>
      <c r="W2023" s="37">
        <v>9.24</v>
      </c>
      <c r="X2023" s="18" t="s">
        <v>222</v>
      </c>
      <c r="Y2023" s="39"/>
      <c r="Z2023" s="16">
        <v>0</v>
      </c>
      <c r="AA2023" s="36">
        <v>19.600000000000001</v>
      </c>
      <c r="AB2023" s="36"/>
      <c r="AC2023" s="36">
        <v>19.55</v>
      </c>
      <c r="AD2023" s="70">
        <f t="shared" si="450"/>
        <v>21.214000000000002</v>
      </c>
      <c r="AE2023" s="70">
        <f t="shared" si="456"/>
        <v>26.517500000000002</v>
      </c>
      <c r="AF2023" s="70">
        <f t="shared" si="457"/>
        <v>28.638900000000003</v>
      </c>
      <c r="AG2023" s="36">
        <f t="shared" si="453"/>
        <v>21.21</v>
      </c>
      <c r="AH2023" s="36">
        <f t="shared" si="454"/>
        <v>26.51</v>
      </c>
      <c r="AI2023" s="36">
        <f t="shared" si="455"/>
        <v>28.63</v>
      </c>
      <c r="AJ2023" s="40">
        <v>42419</v>
      </c>
      <c r="AK2023" s="40">
        <v>42422</v>
      </c>
      <c r="AL2023" s="22"/>
      <c r="AM2023" s="20" t="s">
        <v>184</v>
      </c>
      <c r="AN2023" s="20"/>
      <c r="AO2023" s="20" t="s">
        <v>9698</v>
      </c>
      <c r="AP2023" s="20"/>
      <c r="AQ2023" s="20"/>
      <c r="AR2023" s="22"/>
      <c r="AS2023" s="46">
        <v>42769</v>
      </c>
      <c r="AT2023" s="173"/>
    </row>
    <row r="2024" spans="1:46" ht="47.25" customHeight="1">
      <c r="A2024" s="16">
        <v>8697930021346</v>
      </c>
      <c r="B2024" s="16" t="s">
        <v>6619</v>
      </c>
      <c r="C2024" s="16" t="s">
        <v>6620</v>
      </c>
      <c r="D2024" s="17" t="s">
        <v>38</v>
      </c>
      <c r="E2024" s="18" t="s">
        <v>38</v>
      </c>
      <c r="F2024" s="18">
        <v>0</v>
      </c>
      <c r="G2024" s="18">
        <v>5</v>
      </c>
      <c r="H2024" s="18">
        <v>1</v>
      </c>
      <c r="I2024" s="18"/>
      <c r="J2024" s="18"/>
      <c r="K2024" s="18"/>
      <c r="L2024" s="19" t="s">
        <v>4225</v>
      </c>
      <c r="M2024" s="19" t="s">
        <v>603</v>
      </c>
      <c r="N2024" s="18" t="s">
        <v>1604</v>
      </c>
      <c r="O2024" s="18">
        <v>2</v>
      </c>
      <c r="P2024" s="18" t="s">
        <v>163</v>
      </c>
      <c r="Q2024" s="18">
        <v>60</v>
      </c>
      <c r="R2024" s="18" t="s">
        <v>45</v>
      </c>
      <c r="S2024" s="37" t="s">
        <v>46</v>
      </c>
      <c r="T2024" s="18" t="s">
        <v>222</v>
      </c>
      <c r="U2024" s="37">
        <v>30.82</v>
      </c>
      <c r="V2024" s="37">
        <v>30.82</v>
      </c>
      <c r="W2024" s="37">
        <v>18.48</v>
      </c>
      <c r="X2024" s="18" t="s">
        <v>222</v>
      </c>
      <c r="Y2024" s="39"/>
      <c r="Z2024" s="16">
        <v>0</v>
      </c>
      <c r="AA2024" s="36">
        <v>39.200000000000003</v>
      </c>
      <c r="AB2024" s="36"/>
      <c r="AC2024" s="36">
        <v>39.11</v>
      </c>
      <c r="AD2024" s="70">
        <f t="shared" si="450"/>
        <v>42.338799999999999</v>
      </c>
      <c r="AE2024" s="70">
        <f t="shared" si="456"/>
        <v>52.923499999999997</v>
      </c>
      <c r="AF2024" s="70">
        <f t="shared" si="457"/>
        <v>57.157380000000003</v>
      </c>
      <c r="AG2024" s="36">
        <f t="shared" si="453"/>
        <v>42.33</v>
      </c>
      <c r="AH2024" s="36">
        <f t="shared" si="454"/>
        <v>52.92</v>
      </c>
      <c r="AI2024" s="36">
        <f t="shared" si="455"/>
        <v>57.15</v>
      </c>
      <c r="AJ2024" s="40">
        <v>42538</v>
      </c>
      <c r="AK2024" s="40">
        <v>42542</v>
      </c>
      <c r="AL2024" s="22"/>
      <c r="AM2024" s="20" t="s">
        <v>184</v>
      </c>
      <c r="AN2024" s="20"/>
      <c r="AO2024" s="20" t="s">
        <v>9699</v>
      </c>
      <c r="AP2024" s="20"/>
      <c r="AQ2024" s="20"/>
      <c r="AR2024" s="22"/>
      <c r="AS2024" s="46">
        <v>42769</v>
      </c>
      <c r="AT2024" s="173"/>
    </row>
    <row r="2025" spans="1:46" ht="47.25" customHeight="1">
      <c r="A2025" s="16">
        <v>8697930021353</v>
      </c>
      <c r="B2025" s="16" t="s">
        <v>6619</v>
      </c>
      <c r="C2025" s="16" t="s">
        <v>6620</v>
      </c>
      <c r="D2025" s="17" t="s">
        <v>38</v>
      </c>
      <c r="E2025" s="18" t="s">
        <v>38</v>
      </c>
      <c r="F2025" s="18">
        <v>0</v>
      </c>
      <c r="G2025" s="18">
        <v>5</v>
      </c>
      <c r="H2025" s="18">
        <v>1</v>
      </c>
      <c r="I2025" s="18"/>
      <c r="J2025" s="18"/>
      <c r="K2025" s="18"/>
      <c r="L2025" s="19" t="s">
        <v>4226</v>
      </c>
      <c r="M2025" s="19" t="s">
        <v>603</v>
      </c>
      <c r="N2025" s="18" t="s">
        <v>1604</v>
      </c>
      <c r="O2025" s="18">
        <v>3</v>
      </c>
      <c r="P2025" s="18" t="s">
        <v>163</v>
      </c>
      <c r="Q2025" s="18">
        <v>30</v>
      </c>
      <c r="R2025" s="18" t="s">
        <v>45</v>
      </c>
      <c r="S2025" s="37" t="s">
        <v>46</v>
      </c>
      <c r="T2025" s="18" t="s">
        <v>238</v>
      </c>
      <c r="U2025" s="37">
        <v>45.41</v>
      </c>
      <c r="V2025" s="37">
        <v>45.41</v>
      </c>
      <c r="W2025" s="37">
        <v>7.99</v>
      </c>
      <c r="X2025" s="18" t="s">
        <v>238</v>
      </c>
      <c r="Y2025" s="39"/>
      <c r="Z2025" s="16">
        <v>0</v>
      </c>
      <c r="AA2025" s="36">
        <v>16.89</v>
      </c>
      <c r="AB2025" s="36"/>
      <c r="AC2025" s="36">
        <v>16.89</v>
      </c>
      <c r="AD2025" s="70">
        <f t="shared" si="450"/>
        <v>18.341200000000001</v>
      </c>
      <c r="AE2025" s="70">
        <f t="shared" si="456"/>
        <v>22.926500000000001</v>
      </c>
      <c r="AF2025" s="70">
        <f t="shared" si="457"/>
        <v>24.760620000000003</v>
      </c>
      <c r="AG2025" s="36">
        <f t="shared" si="453"/>
        <v>18.34</v>
      </c>
      <c r="AH2025" s="36">
        <f t="shared" si="454"/>
        <v>22.92</v>
      </c>
      <c r="AI2025" s="36">
        <f t="shared" si="455"/>
        <v>24.76</v>
      </c>
      <c r="AJ2025" s="40">
        <v>42419</v>
      </c>
      <c r="AK2025" s="40">
        <v>42422</v>
      </c>
      <c r="AL2025" s="91"/>
      <c r="AM2025" s="20" t="s">
        <v>184</v>
      </c>
      <c r="AN2025" s="20"/>
      <c r="AO2025" s="20" t="s">
        <v>215</v>
      </c>
      <c r="AP2025" s="20"/>
      <c r="AQ2025" s="20"/>
      <c r="AR2025" s="22"/>
      <c r="AS2025" s="46">
        <v>42769</v>
      </c>
      <c r="AT2025" s="173"/>
    </row>
    <row r="2026" spans="1:46" ht="47.25" customHeight="1">
      <c r="A2026" s="16">
        <v>8697930021360</v>
      </c>
      <c r="B2026" s="16" t="s">
        <v>6619</v>
      </c>
      <c r="C2026" s="16" t="s">
        <v>6620</v>
      </c>
      <c r="D2026" s="17" t="s">
        <v>38</v>
      </c>
      <c r="E2026" s="18" t="s">
        <v>38</v>
      </c>
      <c r="F2026" s="18">
        <v>0</v>
      </c>
      <c r="G2026" s="18">
        <v>5</v>
      </c>
      <c r="H2026" s="18">
        <v>1</v>
      </c>
      <c r="I2026" s="18"/>
      <c r="J2026" s="18"/>
      <c r="K2026" s="18"/>
      <c r="L2026" s="19" t="s">
        <v>4227</v>
      </c>
      <c r="M2026" s="19" t="s">
        <v>603</v>
      </c>
      <c r="N2026" s="18" t="s">
        <v>1604</v>
      </c>
      <c r="O2026" s="18">
        <v>3</v>
      </c>
      <c r="P2026" s="18" t="s">
        <v>163</v>
      </c>
      <c r="Q2026" s="18">
        <v>60</v>
      </c>
      <c r="R2026" s="18" t="s">
        <v>45</v>
      </c>
      <c r="S2026" s="37" t="s">
        <v>46</v>
      </c>
      <c r="T2026" s="18" t="s">
        <v>238</v>
      </c>
      <c r="U2026" s="37">
        <v>90.8</v>
      </c>
      <c r="V2026" s="37">
        <v>90.8</v>
      </c>
      <c r="W2026" s="37">
        <v>15.99</v>
      </c>
      <c r="X2026" s="18" t="s">
        <v>238</v>
      </c>
      <c r="Y2026" s="39"/>
      <c r="Z2026" s="16">
        <v>0</v>
      </c>
      <c r="AA2026" s="36">
        <v>33.82</v>
      </c>
      <c r="AB2026" s="36"/>
      <c r="AC2026" s="36">
        <v>33.82</v>
      </c>
      <c r="AD2026" s="70">
        <f t="shared" si="450"/>
        <v>36.625600000000006</v>
      </c>
      <c r="AE2026" s="70">
        <f t="shared" si="456"/>
        <v>45.782000000000011</v>
      </c>
      <c r="AF2026" s="70">
        <f t="shared" si="457"/>
        <v>49.444560000000017</v>
      </c>
      <c r="AG2026" s="36">
        <f t="shared" si="453"/>
        <v>36.619999999999997</v>
      </c>
      <c r="AH2026" s="36">
        <f t="shared" si="454"/>
        <v>45.78</v>
      </c>
      <c r="AI2026" s="36">
        <f t="shared" si="455"/>
        <v>49.44</v>
      </c>
      <c r="AJ2026" s="40">
        <v>42419</v>
      </c>
      <c r="AK2026" s="40">
        <v>42422</v>
      </c>
      <c r="AL2026" s="91"/>
      <c r="AM2026" s="20" t="s">
        <v>184</v>
      </c>
      <c r="AN2026" s="20"/>
      <c r="AO2026" s="20" t="s">
        <v>9700</v>
      </c>
      <c r="AP2026" s="20"/>
      <c r="AQ2026" s="20"/>
      <c r="AR2026" s="22"/>
      <c r="AS2026" s="46">
        <v>42769</v>
      </c>
      <c r="AT2026" s="173"/>
    </row>
    <row r="2027" spans="1:46" ht="47.25" customHeight="1">
      <c r="A2027" s="16">
        <v>8697930021377</v>
      </c>
      <c r="B2027" s="16" t="s">
        <v>6619</v>
      </c>
      <c r="C2027" s="16" t="s">
        <v>6620</v>
      </c>
      <c r="D2027" s="17" t="s">
        <v>38</v>
      </c>
      <c r="E2027" s="18" t="s">
        <v>38</v>
      </c>
      <c r="F2027" s="18">
        <v>0</v>
      </c>
      <c r="G2027" s="18">
        <v>5</v>
      </c>
      <c r="H2027" s="18">
        <v>1</v>
      </c>
      <c r="I2027" s="18"/>
      <c r="J2027" s="18"/>
      <c r="K2027" s="18"/>
      <c r="L2027" s="19" t="s">
        <v>4219</v>
      </c>
      <c r="M2027" s="19" t="s">
        <v>603</v>
      </c>
      <c r="N2027" s="18" t="s">
        <v>1604</v>
      </c>
      <c r="O2027" s="18">
        <v>4</v>
      </c>
      <c r="P2027" s="18" t="s">
        <v>163</v>
      </c>
      <c r="Q2027" s="18">
        <v>30</v>
      </c>
      <c r="R2027" s="18" t="s">
        <v>45</v>
      </c>
      <c r="S2027" s="37" t="s">
        <v>46</v>
      </c>
      <c r="T2027" s="18" t="s">
        <v>222</v>
      </c>
      <c r="U2027" s="37">
        <v>30.29</v>
      </c>
      <c r="V2027" s="37">
        <v>30.29</v>
      </c>
      <c r="W2027" s="37">
        <v>18.170000000000002</v>
      </c>
      <c r="X2027" s="18" t="s">
        <v>222</v>
      </c>
      <c r="Y2027" s="39"/>
      <c r="Z2027" s="16">
        <v>0</v>
      </c>
      <c r="AA2027" s="36">
        <v>38.08</v>
      </c>
      <c r="AB2027" s="36"/>
      <c r="AC2027" s="36">
        <v>38.08</v>
      </c>
      <c r="AD2027" s="70">
        <f t="shared" si="450"/>
        <v>41.226399999999998</v>
      </c>
      <c r="AE2027" s="70">
        <f t="shared" si="456"/>
        <v>51.533000000000001</v>
      </c>
      <c r="AF2027" s="70">
        <f t="shared" si="457"/>
        <v>55.655640000000005</v>
      </c>
      <c r="AG2027" s="36">
        <f t="shared" si="453"/>
        <v>41.22</v>
      </c>
      <c r="AH2027" s="36">
        <f t="shared" si="454"/>
        <v>51.53</v>
      </c>
      <c r="AI2027" s="36">
        <f t="shared" si="455"/>
        <v>55.65</v>
      </c>
      <c r="AJ2027" s="40">
        <v>42419</v>
      </c>
      <c r="AK2027" s="40">
        <v>42422</v>
      </c>
      <c r="AL2027" s="91"/>
      <c r="AM2027" s="20" t="s">
        <v>184</v>
      </c>
      <c r="AN2027" s="20"/>
      <c r="AO2027" s="20" t="s">
        <v>7403</v>
      </c>
      <c r="AP2027" s="20"/>
      <c r="AQ2027" s="20"/>
      <c r="AR2027" s="22"/>
      <c r="AS2027" s="46">
        <v>42769</v>
      </c>
      <c r="AT2027" s="173"/>
    </row>
    <row r="2028" spans="1:46" ht="47.25" customHeight="1">
      <c r="A2028" s="16">
        <v>8697930021391</v>
      </c>
      <c r="B2028" s="16" t="s">
        <v>6619</v>
      </c>
      <c r="C2028" s="16" t="s">
        <v>6620</v>
      </c>
      <c r="D2028" s="17" t="s">
        <v>38</v>
      </c>
      <c r="E2028" s="18" t="s">
        <v>38</v>
      </c>
      <c r="F2028" s="18">
        <v>0</v>
      </c>
      <c r="G2028" s="18">
        <v>5</v>
      </c>
      <c r="H2028" s="18">
        <v>1</v>
      </c>
      <c r="I2028" s="18"/>
      <c r="J2028" s="18"/>
      <c r="K2028" s="18"/>
      <c r="L2028" s="19" t="s">
        <v>4220</v>
      </c>
      <c r="M2028" s="19" t="s">
        <v>603</v>
      </c>
      <c r="N2028" s="18" t="s">
        <v>1604</v>
      </c>
      <c r="O2028" s="18">
        <v>6</v>
      </c>
      <c r="P2028" s="18" t="s">
        <v>163</v>
      </c>
      <c r="Q2028" s="18">
        <v>30</v>
      </c>
      <c r="R2028" s="18" t="s">
        <v>45</v>
      </c>
      <c r="S2028" s="37" t="s">
        <v>46</v>
      </c>
      <c r="T2028" s="18" t="s">
        <v>222</v>
      </c>
      <c r="U2028" s="37">
        <v>45.45</v>
      </c>
      <c r="V2028" s="37">
        <v>45.45</v>
      </c>
      <c r="W2028" s="37">
        <v>27.27</v>
      </c>
      <c r="X2028" s="18" t="s">
        <v>222</v>
      </c>
      <c r="Y2028" s="39"/>
      <c r="Z2028" s="16">
        <v>0</v>
      </c>
      <c r="AA2028" s="36">
        <v>58.16</v>
      </c>
      <c r="AB2028" s="36"/>
      <c r="AC2028" s="36">
        <v>57.71</v>
      </c>
      <c r="AD2028" s="70">
        <f t="shared" si="450"/>
        <v>62.349699999999999</v>
      </c>
      <c r="AE2028" s="70">
        <f t="shared" si="456"/>
        <v>77.937124999999995</v>
      </c>
      <c r="AF2028" s="70">
        <f t="shared" si="457"/>
        <v>84.172094999999999</v>
      </c>
      <c r="AG2028" s="36">
        <f t="shared" si="453"/>
        <v>62.34</v>
      </c>
      <c r="AH2028" s="36">
        <f t="shared" si="454"/>
        <v>77.930000000000007</v>
      </c>
      <c r="AI2028" s="36">
        <f t="shared" si="455"/>
        <v>84.17</v>
      </c>
      <c r="AJ2028" s="40">
        <v>42419</v>
      </c>
      <c r="AK2028" s="40">
        <v>42422</v>
      </c>
      <c r="AL2028" s="91"/>
      <c r="AM2028" s="20" t="s">
        <v>184</v>
      </c>
      <c r="AN2028" s="20"/>
      <c r="AO2028" s="20" t="s">
        <v>9706</v>
      </c>
      <c r="AP2028" s="20"/>
      <c r="AQ2028" s="20"/>
      <c r="AR2028" s="22"/>
      <c r="AS2028" s="46">
        <v>42769</v>
      </c>
      <c r="AT2028" s="173"/>
    </row>
    <row r="2029" spans="1:46" ht="47.25" customHeight="1">
      <c r="A2029" s="16">
        <v>8697930021407</v>
      </c>
      <c r="B2029" s="16" t="s">
        <v>6619</v>
      </c>
      <c r="C2029" s="16" t="s">
        <v>6620</v>
      </c>
      <c r="D2029" s="17" t="s">
        <v>38</v>
      </c>
      <c r="E2029" s="18" t="s">
        <v>38</v>
      </c>
      <c r="F2029" s="18">
        <v>0</v>
      </c>
      <c r="G2029" s="18">
        <v>5</v>
      </c>
      <c r="H2029" s="18">
        <v>1</v>
      </c>
      <c r="I2029" s="18"/>
      <c r="J2029" s="18"/>
      <c r="K2029" s="18"/>
      <c r="L2029" s="19" t="s">
        <v>4221</v>
      </c>
      <c r="M2029" s="19" t="s">
        <v>603</v>
      </c>
      <c r="N2029" s="18" t="s">
        <v>1604</v>
      </c>
      <c r="O2029" s="18">
        <v>6</v>
      </c>
      <c r="P2029" s="18" t="s">
        <v>163</v>
      </c>
      <c r="Q2029" s="18">
        <v>60</v>
      </c>
      <c r="R2029" s="18" t="s">
        <v>45</v>
      </c>
      <c r="S2029" s="37" t="s">
        <v>46</v>
      </c>
      <c r="T2029" s="18" t="s">
        <v>331</v>
      </c>
      <c r="U2029" s="37">
        <v>181.56</v>
      </c>
      <c r="V2029" s="37">
        <v>181.56</v>
      </c>
      <c r="W2029" s="37">
        <v>108.93</v>
      </c>
      <c r="X2029" s="18" t="s">
        <v>331</v>
      </c>
      <c r="Y2029" s="39"/>
      <c r="Z2029" s="16">
        <v>0</v>
      </c>
      <c r="AA2029" s="36">
        <v>146.44</v>
      </c>
      <c r="AB2029" s="36"/>
      <c r="AC2029" s="36">
        <v>146.44</v>
      </c>
      <c r="AD2029" s="37">
        <f t="shared" si="450"/>
        <v>155.89760000000001</v>
      </c>
      <c r="AE2029" s="37">
        <f t="shared" si="456"/>
        <v>190.525216</v>
      </c>
      <c r="AF2029" s="37">
        <f t="shared" si="457"/>
        <v>205.76723328000003</v>
      </c>
      <c r="AG2029" s="36">
        <f t="shared" si="453"/>
        <v>155.88999999999999</v>
      </c>
      <c r="AH2029" s="36">
        <f t="shared" si="454"/>
        <v>190.52</v>
      </c>
      <c r="AI2029" s="36">
        <f t="shared" si="455"/>
        <v>205.76</v>
      </c>
      <c r="AJ2029" s="40">
        <v>42636</v>
      </c>
      <c r="AK2029" s="40">
        <v>42640</v>
      </c>
      <c r="AL2029" s="22"/>
      <c r="AM2029" s="20" t="s">
        <v>184</v>
      </c>
      <c r="AN2029" s="20"/>
      <c r="AO2029" s="20" t="s">
        <v>9710</v>
      </c>
      <c r="AP2029" s="20"/>
      <c r="AQ2029" s="20"/>
      <c r="AR2029" s="22"/>
      <c r="AS2029" s="46">
        <v>42769</v>
      </c>
      <c r="AT2029" s="173"/>
    </row>
    <row r="2030" spans="1:46" ht="47.25" customHeight="1">
      <c r="A2030" s="16">
        <v>8699548993213</v>
      </c>
      <c r="B2030" s="16" t="s">
        <v>1492</v>
      </c>
      <c r="C2030" s="16" t="s">
        <v>1493</v>
      </c>
      <c r="D2030" s="18" t="s">
        <v>87</v>
      </c>
      <c r="E2030" s="18" t="s">
        <v>87</v>
      </c>
      <c r="F2030" s="18">
        <v>2</v>
      </c>
      <c r="G2030" s="18">
        <v>2</v>
      </c>
      <c r="H2030" s="18">
        <v>1</v>
      </c>
      <c r="I2030" s="18"/>
      <c r="J2030" s="18"/>
      <c r="K2030" s="18"/>
      <c r="L2030" s="19" t="s">
        <v>10220</v>
      </c>
      <c r="M2030" s="19" t="s">
        <v>62</v>
      </c>
      <c r="N2030" s="18" t="s">
        <v>51</v>
      </c>
      <c r="O2030" s="18">
        <v>200</v>
      </c>
      <c r="P2030" s="18" t="s">
        <v>875</v>
      </c>
      <c r="Q2030" s="18">
        <v>1</v>
      </c>
      <c r="R2030" s="18" t="s">
        <v>45</v>
      </c>
      <c r="S2030" s="37" t="s">
        <v>96</v>
      </c>
      <c r="T2030" s="18" t="s">
        <v>8013</v>
      </c>
      <c r="U2030" s="37">
        <v>2.35</v>
      </c>
      <c r="V2030" s="37">
        <v>2.35</v>
      </c>
      <c r="W2030" s="37">
        <v>2.35</v>
      </c>
      <c r="X2030" s="18" t="s">
        <v>8013</v>
      </c>
      <c r="Y2030" s="39"/>
      <c r="Z2030" s="16">
        <v>0</v>
      </c>
      <c r="AA2030" s="36">
        <v>4.95</v>
      </c>
      <c r="AB2030" s="36"/>
      <c r="AC2030" s="36">
        <v>4.95</v>
      </c>
      <c r="AD2030" s="37">
        <f t="shared" si="450"/>
        <v>5.3955000000000002</v>
      </c>
      <c r="AE2030" s="37">
        <f t="shared" si="456"/>
        <v>6.7443749999999998</v>
      </c>
      <c r="AF2030" s="37">
        <f t="shared" si="457"/>
        <v>7.283925</v>
      </c>
      <c r="AG2030" s="36">
        <f t="shared" si="453"/>
        <v>5.39</v>
      </c>
      <c r="AH2030" s="36">
        <f t="shared" si="454"/>
        <v>6.74</v>
      </c>
      <c r="AI2030" s="36">
        <f t="shared" si="455"/>
        <v>7.28</v>
      </c>
      <c r="AJ2030" s="40">
        <v>42419</v>
      </c>
      <c r="AK2030" s="40">
        <v>42422</v>
      </c>
      <c r="AL2030" s="18"/>
      <c r="AM2030" s="20" t="s">
        <v>10222</v>
      </c>
      <c r="AN2030" s="20"/>
      <c r="AO2030" s="20" t="s">
        <v>1329</v>
      </c>
      <c r="AP2030" s="20"/>
      <c r="AQ2030" s="20"/>
      <c r="AR2030" s="22"/>
      <c r="AS2030" s="46">
        <v>42769</v>
      </c>
      <c r="AT2030" s="173"/>
    </row>
    <row r="2031" spans="1:46" ht="47.25" customHeight="1">
      <c r="A2031" s="16">
        <v>8699548991547</v>
      </c>
      <c r="B2031" s="16" t="s">
        <v>1492</v>
      </c>
      <c r="C2031" s="16" t="s">
        <v>1493</v>
      </c>
      <c r="D2031" s="18" t="s">
        <v>87</v>
      </c>
      <c r="E2031" s="18" t="s">
        <v>87</v>
      </c>
      <c r="F2031" s="18">
        <v>2</v>
      </c>
      <c r="G2031" s="18">
        <v>2</v>
      </c>
      <c r="H2031" s="18">
        <v>1</v>
      </c>
      <c r="I2031" s="18"/>
      <c r="J2031" s="18"/>
      <c r="K2031" s="18"/>
      <c r="L2031" s="19" t="s">
        <v>8012</v>
      </c>
      <c r="M2031" s="19" t="s">
        <v>62</v>
      </c>
      <c r="N2031" s="18" t="s">
        <v>51</v>
      </c>
      <c r="O2031" s="18">
        <v>500</v>
      </c>
      <c r="P2031" s="18" t="s">
        <v>875</v>
      </c>
      <c r="Q2031" s="18">
        <v>1</v>
      </c>
      <c r="R2031" s="18" t="s">
        <v>45</v>
      </c>
      <c r="S2031" s="37" t="s">
        <v>96</v>
      </c>
      <c r="T2031" s="18" t="s">
        <v>8013</v>
      </c>
      <c r="U2031" s="37">
        <v>5.87</v>
      </c>
      <c r="V2031" s="37">
        <v>5.87</v>
      </c>
      <c r="W2031" s="37">
        <v>5.87</v>
      </c>
      <c r="X2031" s="18" t="s">
        <v>8013</v>
      </c>
      <c r="Y2031" s="39"/>
      <c r="Z2031" s="16">
        <v>0</v>
      </c>
      <c r="AA2031" s="36">
        <v>10.73</v>
      </c>
      <c r="AB2031" s="36"/>
      <c r="AC2031" s="36">
        <v>10.73</v>
      </c>
      <c r="AD2031" s="70">
        <f t="shared" si="450"/>
        <v>11.688400000000001</v>
      </c>
      <c r="AE2031" s="70">
        <f t="shared" si="456"/>
        <v>14.610500000000002</v>
      </c>
      <c r="AF2031" s="70">
        <f t="shared" si="457"/>
        <v>15.779340000000003</v>
      </c>
      <c r="AG2031" s="36">
        <f t="shared" si="453"/>
        <v>11.68</v>
      </c>
      <c r="AH2031" s="36">
        <f t="shared" si="454"/>
        <v>14.61</v>
      </c>
      <c r="AI2031" s="36">
        <f t="shared" si="455"/>
        <v>15.77</v>
      </c>
      <c r="AJ2031" s="40">
        <v>42419</v>
      </c>
      <c r="AK2031" s="40">
        <v>42422</v>
      </c>
      <c r="AL2031" s="22"/>
      <c r="AM2031" s="20" t="s">
        <v>184</v>
      </c>
      <c r="AN2031" s="20"/>
      <c r="AO2031" s="20" t="s">
        <v>1422</v>
      </c>
      <c r="AP2031" s="20"/>
      <c r="AQ2031" s="20"/>
      <c r="AR2031" s="22"/>
      <c r="AS2031" s="46">
        <v>42769</v>
      </c>
      <c r="AT2031" s="173"/>
    </row>
    <row r="2032" spans="1:46" ht="47.25" customHeight="1">
      <c r="A2032" s="16">
        <v>8699546350179</v>
      </c>
      <c r="B2032" s="16" t="s">
        <v>10777</v>
      </c>
      <c r="C2032" s="16" t="s">
        <v>10778</v>
      </c>
      <c r="D2032" s="17" t="s">
        <v>87</v>
      </c>
      <c r="E2032" s="18" t="s">
        <v>295</v>
      </c>
      <c r="F2032" s="18">
        <v>4</v>
      </c>
      <c r="G2032" s="18">
        <v>2</v>
      </c>
      <c r="H2032" s="18">
        <v>2</v>
      </c>
      <c r="I2032" s="18"/>
      <c r="J2032" s="18"/>
      <c r="K2032" s="18"/>
      <c r="L2032" s="19" t="s">
        <v>11058</v>
      </c>
      <c r="M2032" s="19" t="s">
        <v>3229</v>
      </c>
      <c r="N2032" s="18" t="s">
        <v>5248</v>
      </c>
      <c r="O2032" s="18" t="s">
        <v>221</v>
      </c>
      <c r="P2032" s="18" t="s">
        <v>163</v>
      </c>
      <c r="Q2032" s="18">
        <v>30</v>
      </c>
      <c r="R2032" s="18" t="s">
        <v>95</v>
      </c>
      <c r="S2032" s="37" t="s">
        <v>46</v>
      </c>
      <c r="T2032" s="37" t="s">
        <v>53</v>
      </c>
      <c r="U2032" s="38">
        <v>3.3099999999999996</v>
      </c>
      <c r="V2032" s="38">
        <v>3.3099999999999996</v>
      </c>
      <c r="W2032" s="38">
        <v>0</v>
      </c>
      <c r="X2032" s="37" t="s">
        <v>53</v>
      </c>
      <c r="Y2032" s="39"/>
      <c r="Z2032" s="16">
        <v>0</v>
      </c>
      <c r="AA2032" s="36">
        <v>9.1199999999999992</v>
      </c>
      <c r="AB2032" s="36"/>
      <c r="AC2032" s="36">
        <v>9.1199999999999992</v>
      </c>
      <c r="AD2032" s="38">
        <f t="shared" si="450"/>
        <v>9.9407999999999994</v>
      </c>
      <c r="AE2032" s="38">
        <f t="shared" si="456"/>
        <v>12.425999999999998</v>
      </c>
      <c r="AF2032" s="38">
        <f t="shared" si="457"/>
        <v>13.420079999999999</v>
      </c>
      <c r="AG2032" s="36">
        <f t="shared" si="453"/>
        <v>9.94</v>
      </c>
      <c r="AH2032" s="36">
        <f t="shared" si="454"/>
        <v>12.42</v>
      </c>
      <c r="AI2032" s="36">
        <f t="shared" si="455"/>
        <v>13.42</v>
      </c>
      <c r="AJ2032" s="40">
        <v>43245</v>
      </c>
      <c r="AK2032" s="40">
        <v>43251</v>
      </c>
      <c r="AL2032" s="17">
        <v>1</v>
      </c>
      <c r="AM2032" s="17" t="s">
        <v>10882</v>
      </c>
      <c r="AN2032" s="17"/>
      <c r="AO2032" s="20" t="s">
        <v>9712</v>
      </c>
      <c r="AP2032" s="20"/>
      <c r="AQ2032" s="20"/>
      <c r="AR2032" s="22"/>
      <c r="AS2032" s="46">
        <v>42769</v>
      </c>
      <c r="AT2032" s="173"/>
    </row>
    <row r="2033" spans="1:46" ht="47.25" customHeight="1">
      <c r="A2033" s="16">
        <v>8699514094920</v>
      </c>
      <c r="B2033" s="16" t="s">
        <v>6831</v>
      </c>
      <c r="C2033" s="16" t="s">
        <v>6832</v>
      </c>
      <c r="D2033" s="17" t="s">
        <v>323</v>
      </c>
      <c r="E2033" s="18" t="s">
        <v>295</v>
      </c>
      <c r="F2033" s="18">
        <v>4</v>
      </c>
      <c r="G2033" s="18">
        <v>1</v>
      </c>
      <c r="H2033" s="18">
        <v>2</v>
      </c>
      <c r="I2033" s="18"/>
      <c r="J2033" s="18"/>
      <c r="K2033" s="18"/>
      <c r="L2033" s="19" t="s">
        <v>10948</v>
      </c>
      <c r="M2033" s="19" t="s">
        <v>318</v>
      </c>
      <c r="N2033" s="18" t="s">
        <v>74</v>
      </c>
      <c r="O2033" s="18" t="s">
        <v>10949</v>
      </c>
      <c r="P2033" s="18" t="s">
        <v>163</v>
      </c>
      <c r="Q2033" s="18">
        <v>50</v>
      </c>
      <c r="R2033" s="18" t="s">
        <v>95</v>
      </c>
      <c r="S2033" s="37" t="s">
        <v>46</v>
      </c>
      <c r="T2033" s="18" t="s">
        <v>53</v>
      </c>
      <c r="U2033" s="38">
        <v>2.6399999999999997</v>
      </c>
      <c r="V2033" s="38">
        <v>2.6399999999999997</v>
      </c>
      <c r="W2033" s="38">
        <v>0</v>
      </c>
      <c r="X2033" s="18" t="s">
        <v>53</v>
      </c>
      <c r="Y2033" s="39"/>
      <c r="Z2033" s="16">
        <v>0</v>
      </c>
      <c r="AA2033" s="36">
        <v>7.25</v>
      </c>
      <c r="AB2033" s="36"/>
      <c r="AC2033" s="36">
        <v>7.25</v>
      </c>
      <c r="AD2033" s="38">
        <f t="shared" si="450"/>
        <v>7.9025000000000007</v>
      </c>
      <c r="AE2033" s="38">
        <f t="shared" si="456"/>
        <v>9.8781250000000007</v>
      </c>
      <c r="AF2033" s="38">
        <f t="shared" si="457"/>
        <v>10.668375000000001</v>
      </c>
      <c r="AG2033" s="36">
        <f t="shared" si="453"/>
        <v>7.9</v>
      </c>
      <c r="AH2033" s="36">
        <f t="shared" si="454"/>
        <v>9.8699999999999992</v>
      </c>
      <c r="AI2033" s="36">
        <f t="shared" si="455"/>
        <v>10.66</v>
      </c>
      <c r="AJ2033" s="40">
        <v>43245</v>
      </c>
      <c r="AK2033" s="40">
        <v>43251</v>
      </c>
      <c r="AL2033" s="17">
        <v>1</v>
      </c>
      <c r="AM2033" s="17" t="s">
        <v>10821</v>
      </c>
      <c r="AN2033" s="17"/>
      <c r="AO2033" s="20" t="s">
        <v>2501</v>
      </c>
      <c r="AP2033" s="20"/>
      <c r="AQ2033" s="20"/>
      <c r="AR2033" s="22"/>
      <c r="AS2033" s="46">
        <v>42769</v>
      </c>
      <c r="AT2033" s="173"/>
    </row>
    <row r="2034" spans="1:46" ht="47.25" customHeight="1">
      <c r="A2034" s="16">
        <v>8699536650036</v>
      </c>
      <c r="B2034" s="16" t="s">
        <v>3922</v>
      </c>
      <c r="C2034" s="16" t="s">
        <v>3924</v>
      </c>
      <c r="D2034" s="17" t="s">
        <v>323</v>
      </c>
      <c r="E2034" s="18" t="s">
        <v>323</v>
      </c>
      <c r="F2034" s="18">
        <v>0</v>
      </c>
      <c r="G2034" s="18">
        <v>1</v>
      </c>
      <c r="H2034" s="18">
        <v>3</v>
      </c>
      <c r="I2034" s="18"/>
      <c r="J2034" s="18"/>
      <c r="K2034" s="18"/>
      <c r="L2034" s="19" t="s">
        <v>3925</v>
      </c>
      <c r="M2034" s="19" t="s">
        <v>751</v>
      </c>
      <c r="N2034" s="18" t="s">
        <v>2585</v>
      </c>
      <c r="O2034" s="18" t="s">
        <v>3927</v>
      </c>
      <c r="P2034" s="18" t="s">
        <v>551</v>
      </c>
      <c r="Q2034" s="18">
        <v>1</v>
      </c>
      <c r="R2034" s="45" t="s">
        <v>3928</v>
      </c>
      <c r="S2034" s="37" t="s">
        <v>46</v>
      </c>
      <c r="T2034" s="18" t="s">
        <v>53</v>
      </c>
      <c r="U2034" s="38">
        <v>17.87</v>
      </c>
      <c r="V2034" s="38">
        <v>17.87</v>
      </c>
      <c r="W2034" s="38">
        <v>17.87</v>
      </c>
      <c r="X2034" s="18" t="s">
        <v>53</v>
      </c>
      <c r="Y2034" s="39"/>
      <c r="Z2034" s="16">
        <v>0</v>
      </c>
      <c r="AA2034" s="36">
        <v>41.81</v>
      </c>
      <c r="AB2034" s="36"/>
      <c r="AC2034" s="36">
        <v>41.81</v>
      </c>
      <c r="AD2034" s="36">
        <v>45.25</v>
      </c>
      <c r="AE2034" s="36">
        <v>56.56</v>
      </c>
      <c r="AF2034" s="36">
        <v>61.09</v>
      </c>
      <c r="AG2034" s="36">
        <f t="shared" si="453"/>
        <v>45.25</v>
      </c>
      <c r="AH2034" s="36">
        <f t="shared" si="454"/>
        <v>56.56</v>
      </c>
      <c r="AI2034" s="36">
        <f t="shared" si="455"/>
        <v>61.09</v>
      </c>
      <c r="AJ2034" s="40">
        <v>42783</v>
      </c>
      <c r="AK2034" s="40">
        <v>42786</v>
      </c>
      <c r="AL2034" s="17"/>
      <c r="AM2034" s="20" t="s">
        <v>477</v>
      </c>
      <c r="AN2034" s="20"/>
      <c r="AO2034" s="20" t="s">
        <v>9715</v>
      </c>
      <c r="AP2034" s="20"/>
      <c r="AQ2034" s="20"/>
      <c r="AR2034" s="22"/>
      <c r="AS2034" s="46">
        <v>42769</v>
      </c>
      <c r="AT2034" s="173"/>
    </row>
    <row r="2035" spans="1:46" ht="47.25" customHeight="1">
      <c r="A2035" s="16">
        <v>8699536091693</v>
      </c>
      <c r="B2035" s="16" t="s">
        <v>3922</v>
      </c>
      <c r="C2035" s="16" t="s">
        <v>3924</v>
      </c>
      <c r="D2035" s="17" t="s">
        <v>323</v>
      </c>
      <c r="E2035" s="18" t="s">
        <v>323</v>
      </c>
      <c r="F2035" s="18">
        <v>0</v>
      </c>
      <c r="G2035" s="18">
        <v>1</v>
      </c>
      <c r="H2035" s="18">
        <v>1</v>
      </c>
      <c r="I2035" s="18"/>
      <c r="J2035" s="18"/>
      <c r="K2035" s="18"/>
      <c r="L2035" s="19" t="s">
        <v>5436</v>
      </c>
      <c r="M2035" s="19" t="s">
        <v>751</v>
      </c>
      <c r="N2035" s="18" t="s">
        <v>2585</v>
      </c>
      <c r="O2035" s="18">
        <v>300</v>
      </c>
      <c r="P2035" s="18" t="s">
        <v>163</v>
      </c>
      <c r="Q2035" s="18">
        <v>50</v>
      </c>
      <c r="R2035" s="45" t="s">
        <v>3928</v>
      </c>
      <c r="S2035" s="37" t="s">
        <v>46</v>
      </c>
      <c r="T2035" s="37" t="s">
        <v>331</v>
      </c>
      <c r="U2035" s="38">
        <v>6.21</v>
      </c>
      <c r="V2035" s="38">
        <v>16.260000000000002</v>
      </c>
      <c r="W2035" s="38">
        <v>6.21</v>
      </c>
      <c r="X2035" s="37" t="s">
        <v>331</v>
      </c>
      <c r="Y2035" s="39"/>
      <c r="Z2035" s="16">
        <v>0</v>
      </c>
      <c r="AA2035" s="36">
        <v>14.51</v>
      </c>
      <c r="AB2035" s="36"/>
      <c r="AC2035" s="36">
        <v>14.51</v>
      </c>
      <c r="AD2035" s="36">
        <v>15.77</v>
      </c>
      <c r="AE2035" s="36">
        <v>19.71</v>
      </c>
      <c r="AF2035" s="36">
        <v>21.29</v>
      </c>
      <c r="AG2035" s="36">
        <f t="shared" ref="AG2035:AG2066" si="458">TRUNC(AD2035,2)</f>
        <v>15.77</v>
      </c>
      <c r="AH2035" s="36">
        <f t="shared" ref="AH2035:AH2066" si="459">TRUNC(AE2035,2)</f>
        <v>19.71</v>
      </c>
      <c r="AI2035" s="36">
        <f t="shared" ref="AI2035:AI2066" si="460">TRUNC(AF2035,2)</f>
        <v>21.29</v>
      </c>
      <c r="AJ2035" s="40">
        <v>42783</v>
      </c>
      <c r="AK2035" s="40">
        <v>42786</v>
      </c>
      <c r="AL2035" s="17"/>
      <c r="AM2035" s="20" t="s">
        <v>477</v>
      </c>
      <c r="AN2035" s="20"/>
      <c r="AO2035" s="20" t="s">
        <v>9720</v>
      </c>
      <c r="AP2035" s="20"/>
      <c r="AQ2035" s="20"/>
      <c r="AR2035" s="22"/>
      <c r="AS2035" s="46">
        <v>42769</v>
      </c>
      <c r="AT2035" s="173"/>
    </row>
    <row r="2036" spans="1:46" ht="47.25" customHeight="1">
      <c r="A2036" s="16">
        <v>8699536091709</v>
      </c>
      <c r="B2036" s="16" t="s">
        <v>3922</v>
      </c>
      <c r="C2036" s="16" t="s">
        <v>3924</v>
      </c>
      <c r="D2036" s="17" t="s">
        <v>323</v>
      </c>
      <c r="E2036" s="18" t="s">
        <v>323</v>
      </c>
      <c r="F2036" s="18">
        <v>0</v>
      </c>
      <c r="G2036" s="18">
        <v>1</v>
      </c>
      <c r="H2036" s="18">
        <v>1</v>
      </c>
      <c r="I2036" s="18"/>
      <c r="J2036" s="18"/>
      <c r="K2036" s="18"/>
      <c r="L2036" s="19" t="s">
        <v>5447</v>
      </c>
      <c r="M2036" s="19" t="s">
        <v>751</v>
      </c>
      <c r="N2036" s="18" t="s">
        <v>2585</v>
      </c>
      <c r="O2036" s="18">
        <v>400</v>
      </c>
      <c r="P2036" s="18" t="s">
        <v>163</v>
      </c>
      <c r="Q2036" s="18">
        <v>50</v>
      </c>
      <c r="R2036" s="45" t="s">
        <v>3928</v>
      </c>
      <c r="S2036" s="37" t="s">
        <v>46</v>
      </c>
      <c r="T2036" s="18" t="s">
        <v>331</v>
      </c>
      <c r="U2036" s="38">
        <v>6.38</v>
      </c>
      <c r="V2036" s="38">
        <v>19.2</v>
      </c>
      <c r="W2036" s="38">
        <v>6.38</v>
      </c>
      <c r="X2036" s="18" t="s">
        <v>331</v>
      </c>
      <c r="Y2036" s="39"/>
      <c r="Z2036" s="16">
        <v>0</v>
      </c>
      <c r="AA2036" s="45">
        <v>14.94</v>
      </c>
      <c r="AB2036" s="36"/>
      <c r="AC2036" s="36">
        <v>14.94</v>
      </c>
      <c r="AD2036" s="36">
        <v>16.23</v>
      </c>
      <c r="AE2036" s="36">
        <v>20.29</v>
      </c>
      <c r="AF2036" s="36">
        <v>21.91</v>
      </c>
      <c r="AG2036" s="36">
        <f t="shared" si="458"/>
        <v>16.23</v>
      </c>
      <c r="AH2036" s="36">
        <f t="shared" si="459"/>
        <v>20.29</v>
      </c>
      <c r="AI2036" s="36">
        <f t="shared" si="460"/>
        <v>21.91</v>
      </c>
      <c r="AJ2036" s="40">
        <v>42783</v>
      </c>
      <c r="AK2036" s="40">
        <v>42786</v>
      </c>
      <c r="AL2036" s="17"/>
      <c r="AM2036" s="20" t="s">
        <v>477</v>
      </c>
      <c r="AN2036" s="20"/>
      <c r="AO2036" s="20" t="s">
        <v>9720</v>
      </c>
      <c r="AP2036" s="20"/>
      <c r="AQ2036" s="20"/>
      <c r="AR2036" s="22"/>
      <c r="AS2036" s="46">
        <v>42769</v>
      </c>
      <c r="AT2036" s="173"/>
    </row>
    <row r="2037" spans="1:46" ht="47.25" customHeight="1">
      <c r="A2037" s="16">
        <v>8699536091716</v>
      </c>
      <c r="B2037" s="16" t="s">
        <v>3922</v>
      </c>
      <c r="C2037" s="16" t="s">
        <v>3924</v>
      </c>
      <c r="D2037" s="17" t="s">
        <v>323</v>
      </c>
      <c r="E2037" s="18" t="s">
        <v>323</v>
      </c>
      <c r="F2037" s="18">
        <v>0</v>
      </c>
      <c r="G2037" s="18">
        <v>1</v>
      </c>
      <c r="H2037" s="18">
        <v>1</v>
      </c>
      <c r="I2037" s="18"/>
      <c r="J2037" s="18"/>
      <c r="K2037" s="18"/>
      <c r="L2037" s="19" t="s">
        <v>5342</v>
      </c>
      <c r="M2037" s="19" t="s">
        <v>751</v>
      </c>
      <c r="N2037" s="18" t="s">
        <v>2585</v>
      </c>
      <c r="O2037" s="18">
        <v>600</v>
      </c>
      <c r="P2037" s="18" t="s">
        <v>163</v>
      </c>
      <c r="Q2037" s="18">
        <v>50</v>
      </c>
      <c r="R2037" s="45" t="s">
        <v>3928</v>
      </c>
      <c r="S2037" s="37" t="s">
        <v>46</v>
      </c>
      <c r="T2037" s="18" t="s">
        <v>165</v>
      </c>
      <c r="U2037" s="38">
        <v>45.44</v>
      </c>
      <c r="V2037" s="38">
        <v>45.44</v>
      </c>
      <c r="W2037" s="38">
        <v>27.26</v>
      </c>
      <c r="X2037" s="18" t="s">
        <v>165</v>
      </c>
      <c r="Y2037" s="39"/>
      <c r="Z2037" s="16">
        <v>0</v>
      </c>
      <c r="AA2037" s="36">
        <v>31.45</v>
      </c>
      <c r="AB2037" s="36"/>
      <c r="AC2037" s="36">
        <v>31.45</v>
      </c>
      <c r="AD2037" s="36">
        <v>34.06</v>
      </c>
      <c r="AE2037" s="36">
        <v>42.58</v>
      </c>
      <c r="AF2037" s="36">
        <v>45.98</v>
      </c>
      <c r="AG2037" s="36">
        <f t="shared" si="458"/>
        <v>34.06</v>
      </c>
      <c r="AH2037" s="36">
        <f t="shared" si="459"/>
        <v>42.58</v>
      </c>
      <c r="AI2037" s="36">
        <f t="shared" si="460"/>
        <v>45.98</v>
      </c>
      <c r="AJ2037" s="40">
        <v>42783</v>
      </c>
      <c r="AK2037" s="40">
        <v>42786</v>
      </c>
      <c r="AL2037" s="17"/>
      <c r="AM2037" s="20" t="s">
        <v>477</v>
      </c>
      <c r="AN2037" s="20"/>
      <c r="AO2037" s="20" t="s">
        <v>3355</v>
      </c>
      <c r="AP2037" s="20"/>
      <c r="AQ2037" s="20"/>
      <c r="AR2037" s="22"/>
      <c r="AS2037" s="46">
        <v>42769</v>
      </c>
      <c r="AT2037" s="173"/>
    </row>
    <row r="2038" spans="1:46" ht="47.25" customHeight="1">
      <c r="A2038" s="16">
        <v>8699536091723</v>
      </c>
      <c r="B2038" s="16" t="s">
        <v>3922</v>
      </c>
      <c r="C2038" s="16" t="s">
        <v>3924</v>
      </c>
      <c r="D2038" s="17" t="s">
        <v>323</v>
      </c>
      <c r="E2038" s="18" t="s">
        <v>323</v>
      </c>
      <c r="F2038" s="18">
        <v>0</v>
      </c>
      <c r="G2038" s="18">
        <v>1</v>
      </c>
      <c r="H2038" s="18">
        <v>1</v>
      </c>
      <c r="I2038" s="18"/>
      <c r="J2038" s="18"/>
      <c r="K2038" s="18"/>
      <c r="L2038" s="19" t="s">
        <v>5360</v>
      </c>
      <c r="M2038" s="19" t="s">
        <v>751</v>
      </c>
      <c r="N2038" s="18" t="s">
        <v>2585</v>
      </c>
      <c r="O2038" s="18">
        <v>800</v>
      </c>
      <c r="P2038" s="18" t="s">
        <v>163</v>
      </c>
      <c r="Q2038" s="18">
        <v>50</v>
      </c>
      <c r="R2038" s="45" t="s">
        <v>3928</v>
      </c>
      <c r="S2038" s="37" t="s">
        <v>46</v>
      </c>
      <c r="T2038" s="18" t="s">
        <v>165</v>
      </c>
      <c r="U2038" s="38">
        <v>68.39</v>
      </c>
      <c r="V2038" s="38">
        <v>68.39</v>
      </c>
      <c r="W2038" s="38">
        <v>41.03</v>
      </c>
      <c r="X2038" s="18" t="s">
        <v>165</v>
      </c>
      <c r="Y2038" s="39"/>
      <c r="Z2038" s="16">
        <v>0</v>
      </c>
      <c r="AA2038" s="36">
        <v>34.18</v>
      </c>
      <c r="AB2038" s="36"/>
      <c r="AC2038" s="36">
        <v>34.18</v>
      </c>
      <c r="AD2038" s="36">
        <v>37.01</v>
      </c>
      <c r="AE2038" s="36">
        <v>46.26</v>
      </c>
      <c r="AF2038" s="36">
        <v>49.96</v>
      </c>
      <c r="AG2038" s="36">
        <f t="shared" si="458"/>
        <v>37.01</v>
      </c>
      <c r="AH2038" s="36">
        <f t="shared" si="459"/>
        <v>46.26</v>
      </c>
      <c r="AI2038" s="36">
        <f t="shared" si="460"/>
        <v>49.96</v>
      </c>
      <c r="AJ2038" s="40">
        <v>42783</v>
      </c>
      <c r="AK2038" s="40">
        <v>42786</v>
      </c>
      <c r="AL2038" s="17"/>
      <c r="AM2038" s="20" t="s">
        <v>477</v>
      </c>
      <c r="AN2038" s="20"/>
      <c r="AO2038" s="20" t="s">
        <v>1451</v>
      </c>
      <c r="AP2038" s="20"/>
      <c r="AQ2038" s="20"/>
      <c r="AR2038" s="22"/>
      <c r="AS2038" s="46">
        <v>42769</v>
      </c>
      <c r="AT2038" s="173"/>
    </row>
    <row r="2039" spans="1:46" ht="47.25" customHeight="1">
      <c r="A2039" s="16">
        <v>8697930173465</v>
      </c>
      <c r="B2039" s="16" t="s">
        <v>1601</v>
      </c>
      <c r="C2039" s="16" t="s">
        <v>1602</v>
      </c>
      <c r="D2039" s="17" t="s">
        <v>38</v>
      </c>
      <c r="E2039" s="18" t="s">
        <v>41</v>
      </c>
      <c r="F2039" s="18">
        <v>0</v>
      </c>
      <c r="G2039" s="18">
        <v>1</v>
      </c>
      <c r="H2039" s="18">
        <v>1</v>
      </c>
      <c r="I2039" s="18"/>
      <c r="J2039" s="18"/>
      <c r="K2039" s="18"/>
      <c r="L2039" s="19" t="s">
        <v>1603</v>
      </c>
      <c r="M2039" s="19" t="s">
        <v>756</v>
      </c>
      <c r="N2039" s="18" t="s">
        <v>1604</v>
      </c>
      <c r="O2039" s="18">
        <v>200</v>
      </c>
      <c r="P2039" s="18" t="s">
        <v>163</v>
      </c>
      <c r="Q2039" s="18">
        <v>16</v>
      </c>
      <c r="R2039" s="18" t="s">
        <v>45</v>
      </c>
      <c r="S2039" s="37" t="s">
        <v>46</v>
      </c>
      <c r="T2039" s="37" t="s">
        <v>284</v>
      </c>
      <c r="U2039" s="37">
        <v>5.0199999999999996</v>
      </c>
      <c r="V2039" s="37">
        <v>5.0199999999999996</v>
      </c>
      <c r="W2039" s="37">
        <v>4.01</v>
      </c>
      <c r="X2039" s="37" t="s">
        <v>284</v>
      </c>
      <c r="Y2039" s="39"/>
      <c r="Z2039" s="16">
        <v>0</v>
      </c>
      <c r="AA2039" s="36">
        <v>8.4700000000000006</v>
      </c>
      <c r="AB2039" s="36"/>
      <c r="AC2039" s="36">
        <v>8.4700000000000006</v>
      </c>
      <c r="AD2039" s="70">
        <f t="shared" ref="AD2039:AD2069" si="461">IF(Z2039=2,AC2039*1.08,IF(AC2039&lt;=10,(AC2039*1.09),IF(AC2039&lt;=50,(10*1.09)+((AC2039-10)*1.08),IF(AC2039&lt;=100,(10*1.09)+((50-10)*1.08)+((AC2039-50)*1.07),IF(AC2039&lt;=200,(10*1.09)+((50-10)*1.08)+((100-50)*1.07)+((AC2039-100)*1.04),(10*1.09)+((50-10)*1.08)+((100-50)*1.07)+((200-100)*1.04)+((AC2039-200)*1.02))))))</f>
        <v>9.2323000000000022</v>
      </c>
      <c r="AE2039" s="70">
        <f t="shared" ref="AE2039:AE2065" si="462">IF(Z2039=1,AD2039*1.08,IF(Z2039=2,0,IF(AC2039&lt;=100,(AD2039*1.25),IF(AC2039&lt;=200,134.5+((AC2039-100)*1.04*1.16),255.14+((AC2039-200)*1.02*1.12)))))</f>
        <v>11.540375000000003</v>
      </c>
      <c r="AF2039" s="70">
        <f t="shared" ref="AF2039:AF2065" si="463">IF(Z2039=1,0,(AE2039*1.08))</f>
        <v>12.463605000000003</v>
      </c>
      <c r="AG2039" s="36">
        <f t="shared" si="458"/>
        <v>9.23</v>
      </c>
      <c r="AH2039" s="36">
        <f t="shared" si="459"/>
        <v>11.54</v>
      </c>
      <c r="AI2039" s="36">
        <f t="shared" si="460"/>
        <v>12.46</v>
      </c>
      <c r="AJ2039" s="40">
        <v>42419</v>
      </c>
      <c r="AK2039" s="40">
        <v>42422</v>
      </c>
      <c r="AL2039" s="22"/>
      <c r="AM2039" s="20" t="s">
        <v>184</v>
      </c>
      <c r="AN2039" s="20"/>
      <c r="AO2039" s="20" t="s">
        <v>248</v>
      </c>
      <c r="AP2039" s="20"/>
      <c r="AQ2039" s="20"/>
      <c r="AR2039" s="22"/>
      <c r="AS2039" s="46">
        <v>42769</v>
      </c>
      <c r="AT2039" s="173"/>
    </row>
    <row r="2040" spans="1:46" ht="47.25" customHeight="1">
      <c r="A2040" s="16">
        <v>8699505952611</v>
      </c>
      <c r="B2040" s="16" t="s">
        <v>6414</v>
      </c>
      <c r="C2040" s="16" t="s">
        <v>6415</v>
      </c>
      <c r="D2040" s="17" t="s">
        <v>87</v>
      </c>
      <c r="E2040" s="18" t="s">
        <v>87</v>
      </c>
      <c r="F2040" s="18">
        <v>7</v>
      </c>
      <c r="G2040" s="18">
        <v>2</v>
      </c>
      <c r="H2040" s="18">
        <v>1</v>
      </c>
      <c r="I2040" s="18"/>
      <c r="J2040" s="18"/>
      <c r="K2040" s="18"/>
      <c r="L2040" s="19" t="s">
        <v>8948</v>
      </c>
      <c r="M2040" s="19" t="s">
        <v>6417</v>
      </c>
      <c r="N2040" s="18" t="s">
        <v>3597</v>
      </c>
      <c r="O2040" s="18">
        <v>30000000</v>
      </c>
      <c r="P2040" s="18" t="s">
        <v>675</v>
      </c>
      <c r="Q2040" s="18">
        <v>5</v>
      </c>
      <c r="R2040" s="18" t="s">
        <v>45</v>
      </c>
      <c r="S2040" s="37" t="s">
        <v>96</v>
      </c>
      <c r="T2040" s="18" t="s">
        <v>300</v>
      </c>
      <c r="U2040" s="37">
        <v>393.69</v>
      </c>
      <c r="V2040" s="37">
        <v>393.69</v>
      </c>
      <c r="W2040" s="37">
        <v>393.69</v>
      </c>
      <c r="X2040" s="18" t="s">
        <v>300</v>
      </c>
      <c r="Y2040" s="39"/>
      <c r="Z2040" s="16">
        <v>0</v>
      </c>
      <c r="AA2040" s="36">
        <v>327.81</v>
      </c>
      <c r="AB2040" s="36"/>
      <c r="AC2040" s="36">
        <v>583.28</v>
      </c>
      <c r="AD2040" s="70">
        <f t="shared" si="461"/>
        <v>602.54559999999992</v>
      </c>
      <c r="AE2040" s="70">
        <f t="shared" si="462"/>
        <v>692.99907199999996</v>
      </c>
      <c r="AF2040" s="70">
        <f t="shared" si="463"/>
        <v>748.43899776000001</v>
      </c>
      <c r="AG2040" s="36">
        <f t="shared" si="458"/>
        <v>602.54</v>
      </c>
      <c r="AH2040" s="36">
        <f t="shared" si="459"/>
        <v>692.99</v>
      </c>
      <c r="AI2040" s="36">
        <f t="shared" si="460"/>
        <v>748.43</v>
      </c>
      <c r="AJ2040" s="40">
        <v>42545</v>
      </c>
      <c r="AK2040" s="40">
        <v>42552</v>
      </c>
      <c r="AL2040" s="22"/>
      <c r="AM2040" s="20" t="s">
        <v>184</v>
      </c>
      <c r="AN2040" s="20"/>
      <c r="AO2040" s="20" t="s">
        <v>9770</v>
      </c>
      <c r="AP2040" s="20"/>
      <c r="AQ2040" s="20"/>
      <c r="AR2040" s="22"/>
      <c r="AS2040" s="46">
        <v>42769</v>
      </c>
      <c r="AT2040" s="173"/>
    </row>
    <row r="2041" spans="1:46" ht="47.25" customHeight="1">
      <c r="A2041" s="16">
        <v>8699505952628</v>
      </c>
      <c r="B2041" s="16" t="s">
        <v>6414</v>
      </c>
      <c r="C2041" s="16" t="s">
        <v>6415</v>
      </c>
      <c r="D2041" s="17" t="s">
        <v>87</v>
      </c>
      <c r="E2041" s="18" t="s">
        <v>87</v>
      </c>
      <c r="F2041" s="18">
        <v>7</v>
      </c>
      <c r="G2041" s="18">
        <v>2</v>
      </c>
      <c r="H2041" s="18">
        <v>1</v>
      </c>
      <c r="I2041" s="18"/>
      <c r="J2041" s="18"/>
      <c r="K2041" s="18"/>
      <c r="L2041" s="19" t="s">
        <v>8951</v>
      </c>
      <c r="M2041" s="19" t="s">
        <v>6417</v>
      </c>
      <c r="N2041" s="18" t="s">
        <v>3597</v>
      </c>
      <c r="O2041" s="18">
        <v>48000000</v>
      </c>
      <c r="P2041" s="18" t="s">
        <v>675</v>
      </c>
      <c r="Q2041" s="18">
        <v>5</v>
      </c>
      <c r="R2041" s="18" t="s">
        <v>45</v>
      </c>
      <c r="S2041" s="37" t="s">
        <v>96</v>
      </c>
      <c r="T2041" s="18" t="s">
        <v>300</v>
      </c>
      <c r="U2041" s="37">
        <v>618.41999999999996</v>
      </c>
      <c r="V2041" s="37">
        <v>618.41999999999996</v>
      </c>
      <c r="W2041" s="37">
        <v>618.41999999999996</v>
      </c>
      <c r="X2041" s="18" t="s">
        <v>300</v>
      </c>
      <c r="Y2041" s="39"/>
      <c r="Z2041" s="16">
        <v>0</v>
      </c>
      <c r="AA2041" s="36">
        <v>589.16999999999996</v>
      </c>
      <c r="AB2041" s="36"/>
      <c r="AC2041" s="36">
        <v>1128.51</v>
      </c>
      <c r="AD2041" s="70">
        <f t="shared" si="461"/>
        <v>1158.6802</v>
      </c>
      <c r="AE2041" s="70">
        <f t="shared" si="462"/>
        <v>1315.8698239999999</v>
      </c>
      <c r="AF2041" s="70">
        <f t="shared" si="463"/>
        <v>1421.1394099199999</v>
      </c>
      <c r="AG2041" s="36">
        <f t="shared" si="458"/>
        <v>1158.68</v>
      </c>
      <c r="AH2041" s="36">
        <f t="shared" si="459"/>
        <v>1315.86</v>
      </c>
      <c r="AI2041" s="36">
        <f t="shared" si="460"/>
        <v>1421.13</v>
      </c>
      <c r="AJ2041" s="40">
        <v>42545</v>
      </c>
      <c r="AK2041" s="40">
        <v>42552</v>
      </c>
      <c r="AL2041" s="22"/>
      <c r="AM2041" s="20" t="s">
        <v>184</v>
      </c>
      <c r="AN2041" s="20"/>
      <c r="AO2041" s="20" t="s">
        <v>9472</v>
      </c>
      <c r="AP2041" s="20"/>
      <c r="AQ2041" s="20"/>
      <c r="AR2041" s="22"/>
      <c r="AS2041" s="46">
        <v>42769</v>
      </c>
      <c r="AT2041" s="174"/>
    </row>
    <row r="2042" spans="1:46" ht="47.25" customHeight="1">
      <c r="A2042" s="16">
        <v>8697935090026</v>
      </c>
      <c r="B2042" s="16" t="s">
        <v>6623</v>
      </c>
      <c r="C2042" s="16" t="s">
        <v>6624</v>
      </c>
      <c r="D2042" s="17" t="s">
        <v>38</v>
      </c>
      <c r="E2042" s="18" t="s">
        <v>38</v>
      </c>
      <c r="F2042" s="18">
        <v>0</v>
      </c>
      <c r="G2042" s="18">
        <v>1</v>
      </c>
      <c r="H2042" s="18">
        <v>1</v>
      </c>
      <c r="I2042" s="18"/>
      <c r="J2042" s="18"/>
      <c r="K2042" s="18"/>
      <c r="L2042" s="19" t="s">
        <v>8570</v>
      </c>
      <c r="M2042" s="19" t="s">
        <v>843</v>
      </c>
      <c r="N2042" s="18" t="s">
        <v>1758</v>
      </c>
      <c r="O2042" s="18">
        <v>10</v>
      </c>
      <c r="P2042" s="18" t="s">
        <v>163</v>
      </c>
      <c r="Q2042" s="18">
        <v>28</v>
      </c>
      <c r="R2042" s="18" t="s">
        <v>45</v>
      </c>
      <c r="S2042" s="37" t="s">
        <v>46</v>
      </c>
      <c r="T2042" s="18" t="s">
        <v>331</v>
      </c>
      <c r="U2042" s="37">
        <v>63.69</v>
      </c>
      <c r="V2042" s="37">
        <v>27.97</v>
      </c>
      <c r="W2042" s="37">
        <v>27.97</v>
      </c>
      <c r="X2042" s="18" t="s">
        <v>331</v>
      </c>
      <c r="Y2042" s="39"/>
      <c r="Z2042" s="16">
        <v>0</v>
      </c>
      <c r="AA2042" s="36">
        <v>57.34</v>
      </c>
      <c r="AB2042" s="36"/>
      <c r="AC2042" s="36">
        <v>57.34</v>
      </c>
      <c r="AD2042" s="70">
        <f t="shared" si="461"/>
        <v>61.953800000000008</v>
      </c>
      <c r="AE2042" s="70">
        <f t="shared" si="462"/>
        <v>77.442250000000016</v>
      </c>
      <c r="AF2042" s="70">
        <f t="shared" si="463"/>
        <v>83.637630000000016</v>
      </c>
      <c r="AG2042" s="36">
        <f t="shared" si="458"/>
        <v>61.95</v>
      </c>
      <c r="AH2042" s="36">
        <f t="shared" si="459"/>
        <v>77.44</v>
      </c>
      <c r="AI2042" s="36">
        <f t="shared" si="460"/>
        <v>83.63</v>
      </c>
      <c r="AJ2042" s="40">
        <v>42545</v>
      </c>
      <c r="AK2042" s="40">
        <v>42547</v>
      </c>
      <c r="AL2042" s="22"/>
      <c r="AM2042" s="20" t="s">
        <v>184</v>
      </c>
      <c r="AN2042" s="20"/>
      <c r="AO2042" s="20" t="s">
        <v>3502</v>
      </c>
      <c r="AP2042" s="20"/>
      <c r="AQ2042" s="20"/>
      <c r="AR2042" s="22"/>
      <c r="AS2042" s="46">
        <v>42769</v>
      </c>
      <c r="AT2042" s="173"/>
    </row>
    <row r="2043" spans="1:46" ht="47.25" customHeight="1">
      <c r="A2043" s="16">
        <v>8697935090101</v>
      </c>
      <c r="B2043" s="16" t="s">
        <v>6623</v>
      </c>
      <c r="C2043" s="16" t="s">
        <v>6624</v>
      </c>
      <c r="D2043" s="17" t="s">
        <v>38</v>
      </c>
      <c r="E2043" s="18" t="s">
        <v>38</v>
      </c>
      <c r="F2043" s="18">
        <v>0</v>
      </c>
      <c r="G2043" s="18">
        <v>5</v>
      </c>
      <c r="H2043" s="18">
        <v>1</v>
      </c>
      <c r="I2043" s="18"/>
      <c r="J2043" s="18"/>
      <c r="K2043" s="18"/>
      <c r="L2043" s="19" t="s">
        <v>3961</v>
      </c>
      <c r="M2043" s="19" t="s">
        <v>843</v>
      </c>
      <c r="N2043" s="18" t="s">
        <v>1758</v>
      </c>
      <c r="O2043" s="18">
        <v>10</v>
      </c>
      <c r="P2043" s="18" t="s">
        <v>163</v>
      </c>
      <c r="Q2043" s="18">
        <v>84</v>
      </c>
      <c r="R2043" s="18" t="s">
        <v>45</v>
      </c>
      <c r="S2043" s="37" t="s">
        <v>46</v>
      </c>
      <c r="T2043" s="18" t="s">
        <v>331</v>
      </c>
      <c r="U2043" s="37">
        <v>191.05</v>
      </c>
      <c r="V2043" s="37">
        <v>83.91</v>
      </c>
      <c r="W2043" s="37">
        <v>83.91</v>
      </c>
      <c r="X2043" s="18" t="s">
        <v>331</v>
      </c>
      <c r="Y2043" s="39"/>
      <c r="Z2043" s="16">
        <v>0</v>
      </c>
      <c r="AA2043" s="36">
        <v>177.6</v>
      </c>
      <c r="AB2043" s="36"/>
      <c r="AC2043" s="36">
        <v>177.6</v>
      </c>
      <c r="AD2043" s="70">
        <f t="shared" si="461"/>
        <v>188.30399999999997</v>
      </c>
      <c r="AE2043" s="70">
        <f t="shared" si="462"/>
        <v>228.11663999999999</v>
      </c>
      <c r="AF2043" s="70">
        <f t="shared" si="463"/>
        <v>246.36597120000002</v>
      </c>
      <c r="AG2043" s="36">
        <f t="shared" si="458"/>
        <v>188.3</v>
      </c>
      <c r="AH2043" s="36">
        <f t="shared" si="459"/>
        <v>228.11</v>
      </c>
      <c r="AI2043" s="36">
        <f t="shared" si="460"/>
        <v>246.36</v>
      </c>
      <c r="AJ2043" s="40">
        <v>42545</v>
      </c>
      <c r="AK2043" s="40">
        <v>42547</v>
      </c>
      <c r="AL2043" s="22"/>
      <c r="AM2043" s="20" t="s">
        <v>184</v>
      </c>
      <c r="AN2043" s="20"/>
      <c r="AO2043" s="20" t="s">
        <v>9726</v>
      </c>
      <c r="AP2043" s="20"/>
      <c r="AQ2043" s="20"/>
      <c r="AR2043" s="22"/>
      <c r="AS2043" s="46">
        <v>42769</v>
      </c>
      <c r="AT2043" s="173"/>
    </row>
    <row r="2044" spans="1:46" ht="47.25" customHeight="1">
      <c r="A2044" s="16">
        <v>8697935090095</v>
      </c>
      <c r="B2044" s="16" t="s">
        <v>6623</v>
      </c>
      <c r="C2044" s="16" t="s">
        <v>6624</v>
      </c>
      <c r="D2044" s="17" t="s">
        <v>38</v>
      </c>
      <c r="E2044" s="18" t="s">
        <v>38</v>
      </c>
      <c r="F2044" s="18">
        <v>0</v>
      </c>
      <c r="G2044" s="18">
        <v>1</v>
      </c>
      <c r="H2044" s="18">
        <v>1</v>
      </c>
      <c r="I2044" s="18"/>
      <c r="J2044" s="18"/>
      <c r="K2044" s="18"/>
      <c r="L2044" s="19" t="s">
        <v>8571</v>
      </c>
      <c r="M2044" s="19" t="s">
        <v>843</v>
      </c>
      <c r="N2044" s="18" t="s">
        <v>1758</v>
      </c>
      <c r="O2044" s="18">
        <v>5</v>
      </c>
      <c r="P2044" s="18" t="s">
        <v>163</v>
      </c>
      <c r="Q2044" s="18">
        <v>28</v>
      </c>
      <c r="R2044" s="18" t="s">
        <v>45</v>
      </c>
      <c r="S2044" s="37" t="s">
        <v>46</v>
      </c>
      <c r="T2044" s="37" t="s">
        <v>331</v>
      </c>
      <c r="U2044" s="37">
        <v>45.67</v>
      </c>
      <c r="V2044" s="37">
        <v>17.64</v>
      </c>
      <c r="W2044" s="37">
        <v>17.64</v>
      </c>
      <c r="X2044" s="37" t="s">
        <v>331</v>
      </c>
      <c r="Y2044" s="39"/>
      <c r="Z2044" s="16">
        <v>0</v>
      </c>
      <c r="AA2044" s="36">
        <v>37.33</v>
      </c>
      <c r="AB2044" s="36"/>
      <c r="AC2044" s="36">
        <v>37.33</v>
      </c>
      <c r="AD2044" s="70">
        <f t="shared" si="461"/>
        <v>40.416400000000003</v>
      </c>
      <c r="AE2044" s="70">
        <f t="shared" si="462"/>
        <v>50.520500000000006</v>
      </c>
      <c r="AF2044" s="70">
        <f t="shared" si="463"/>
        <v>54.562140000000007</v>
      </c>
      <c r="AG2044" s="36">
        <f t="shared" si="458"/>
        <v>40.409999999999997</v>
      </c>
      <c r="AH2044" s="36">
        <f t="shared" si="459"/>
        <v>50.52</v>
      </c>
      <c r="AI2044" s="36">
        <f t="shared" si="460"/>
        <v>54.56</v>
      </c>
      <c r="AJ2044" s="40">
        <v>42545</v>
      </c>
      <c r="AK2044" s="40">
        <v>42547</v>
      </c>
      <c r="AL2044" s="22"/>
      <c r="AM2044" s="20" t="s">
        <v>184</v>
      </c>
      <c r="AN2044" s="20"/>
      <c r="AO2044" s="20" t="s">
        <v>9729</v>
      </c>
      <c r="AP2044" s="20"/>
      <c r="AQ2044" s="20"/>
      <c r="AR2044" s="22"/>
      <c r="AS2044" s="46">
        <v>42769</v>
      </c>
      <c r="AT2044" s="173"/>
    </row>
    <row r="2045" spans="1:46" ht="47.25" customHeight="1">
      <c r="A2045" s="16">
        <v>8699525750990</v>
      </c>
      <c r="B2045" s="16" t="s">
        <v>6831</v>
      </c>
      <c r="C2045" s="16" t="s">
        <v>6832</v>
      </c>
      <c r="D2045" s="17" t="s">
        <v>87</v>
      </c>
      <c r="E2045" s="18" t="s">
        <v>41</v>
      </c>
      <c r="F2045" s="18">
        <v>4</v>
      </c>
      <c r="G2045" s="18">
        <v>2</v>
      </c>
      <c r="H2045" s="18">
        <v>2</v>
      </c>
      <c r="I2045" s="18"/>
      <c r="J2045" s="18"/>
      <c r="K2045" s="18"/>
      <c r="L2045" s="19" t="s">
        <v>10595</v>
      </c>
      <c r="M2045" s="19" t="s">
        <v>10596</v>
      </c>
      <c r="N2045" s="18" t="s">
        <v>1742</v>
      </c>
      <c r="O2045" s="18">
        <v>1</v>
      </c>
      <c r="P2045" s="18" t="s">
        <v>197</v>
      </c>
      <c r="Q2045" s="18">
        <v>5</v>
      </c>
      <c r="R2045" s="18" t="s">
        <v>45</v>
      </c>
      <c r="S2045" s="37" t="s">
        <v>46</v>
      </c>
      <c r="T2045" s="37"/>
      <c r="U2045" s="37"/>
      <c r="V2045" s="37">
        <v>3.4299999999999997</v>
      </c>
      <c r="W2045" s="37">
        <v>0</v>
      </c>
      <c r="X2045" s="18" t="s">
        <v>53</v>
      </c>
      <c r="Y2045" s="18"/>
      <c r="Z2045" s="16">
        <v>0</v>
      </c>
      <c r="AA2045" s="16"/>
      <c r="AB2045" s="16"/>
      <c r="AC2045" s="37">
        <v>7.25</v>
      </c>
      <c r="AD2045" s="70">
        <f t="shared" si="461"/>
        <v>7.9025000000000007</v>
      </c>
      <c r="AE2045" s="70">
        <f t="shared" si="462"/>
        <v>9.8781250000000007</v>
      </c>
      <c r="AF2045" s="70">
        <f t="shared" si="463"/>
        <v>10.668375000000001</v>
      </c>
      <c r="AG2045" s="36">
        <f t="shared" si="458"/>
        <v>7.9</v>
      </c>
      <c r="AH2045" s="36">
        <f t="shared" si="459"/>
        <v>9.8699999999999992</v>
      </c>
      <c r="AI2045" s="36">
        <f t="shared" si="460"/>
        <v>10.66</v>
      </c>
      <c r="AJ2045" s="40">
        <v>42447</v>
      </c>
      <c r="AK2045" s="40">
        <v>42451</v>
      </c>
      <c r="AL2045" s="22"/>
      <c r="AM2045" s="20"/>
      <c r="AN2045" s="20"/>
      <c r="AO2045" s="20" t="s">
        <v>9729</v>
      </c>
      <c r="AP2045" s="20"/>
      <c r="AQ2045" s="20"/>
      <c r="AR2045" s="22"/>
      <c r="AS2045" s="46">
        <v>42769</v>
      </c>
      <c r="AT2045" s="173"/>
    </row>
    <row r="2046" spans="1:46" ht="47.25" customHeight="1">
      <c r="A2046" s="16">
        <v>8697930013143</v>
      </c>
      <c r="B2046" s="16" t="s">
        <v>7386</v>
      </c>
      <c r="C2046" s="16" t="s">
        <v>7387</v>
      </c>
      <c r="D2046" s="17" t="s">
        <v>38</v>
      </c>
      <c r="E2046" s="18" t="s">
        <v>38</v>
      </c>
      <c r="F2046" s="18">
        <v>0</v>
      </c>
      <c r="G2046" s="18">
        <v>5</v>
      </c>
      <c r="H2046" s="18">
        <v>1</v>
      </c>
      <c r="I2046" s="18"/>
      <c r="J2046" s="18"/>
      <c r="K2046" s="18"/>
      <c r="L2046" s="19" t="s">
        <v>4127</v>
      </c>
      <c r="M2046" s="19" t="s">
        <v>177</v>
      </c>
      <c r="N2046" s="18" t="s">
        <v>1604</v>
      </c>
      <c r="O2046" s="18">
        <v>10</v>
      </c>
      <c r="P2046" s="18" t="s">
        <v>163</v>
      </c>
      <c r="Q2046" s="18">
        <v>28</v>
      </c>
      <c r="R2046" s="18" t="s">
        <v>45</v>
      </c>
      <c r="S2046" s="37" t="s">
        <v>46</v>
      </c>
      <c r="T2046" s="18" t="s">
        <v>331</v>
      </c>
      <c r="U2046" s="37">
        <v>24.36</v>
      </c>
      <c r="V2046" s="37">
        <v>24.36</v>
      </c>
      <c r="W2046" s="37">
        <v>8.26</v>
      </c>
      <c r="X2046" s="18" t="s">
        <v>331</v>
      </c>
      <c r="Y2046" s="39"/>
      <c r="Z2046" s="16">
        <v>0</v>
      </c>
      <c r="AA2046" s="36">
        <v>15.8</v>
      </c>
      <c r="AB2046" s="36"/>
      <c r="AC2046" s="36">
        <v>15.8</v>
      </c>
      <c r="AD2046" s="70">
        <f t="shared" si="461"/>
        <v>17.164000000000001</v>
      </c>
      <c r="AE2046" s="70">
        <f t="shared" si="462"/>
        <v>21.455000000000002</v>
      </c>
      <c r="AF2046" s="70">
        <f t="shared" si="463"/>
        <v>23.171400000000002</v>
      </c>
      <c r="AG2046" s="36">
        <f t="shared" si="458"/>
        <v>17.16</v>
      </c>
      <c r="AH2046" s="36">
        <f t="shared" si="459"/>
        <v>21.45</v>
      </c>
      <c r="AI2046" s="36">
        <f t="shared" si="460"/>
        <v>23.17</v>
      </c>
      <c r="AJ2046" s="40">
        <v>42419</v>
      </c>
      <c r="AK2046" s="40">
        <v>42422</v>
      </c>
      <c r="AL2046" s="22"/>
      <c r="AM2046" s="20" t="s">
        <v>184</v>
      </c>
      <c r="AN2046" s="20"/>
      <c r="AO2046" s="20" t="s">
        <v>9729</v>
      </c>
      <c r="AP2046" s="20"/>
      <c r="AQ2046" s="20"/>
      <c r="AR2046" s="22"/>
      <c r="AS2046" s="46">
        <v>42769</v>
      </c>
      <c r="AT2046" s="173"/>
    </row>
    <row r="2047" spans="1:46" ht="47.25" customHeight="1">
      <c r="A2047" s="16">
        <v>8697930013105</v>
      </c>
      <c r="B2047" s="16" t="s">
        <v>7386</v>
      </c>
      <c r="C2047" s="16" t="s">
        <v>7387</v>
      </c>
      <c r="D2047" s="17" t="s">
        <v>38</v>
      </c>
      <c r="E2047" s="18" t="s">
        <v>38</v>
      </c>
      <c r="F2047" s="18">
        <v>3</v>
      </c>
      <c r="G2047" s="18">
        <v>5</v>
      </c>
      <c r="H2047" s="18">
        <v>1</v>
      </c>
      <c r="I2047" s="18"/>
      <c r="J2047" s="18"/>
      <c r="K2047" s="18"/>
      <c r="L2047" s="19" t="s">
        <v>4124</v>
      </c>
      <c r="M2047" s="19" t="s">
        <v>177</v>
      </c>
      <c r="N2047" s="18" t="s">
        <v>1604</v>
      </c>
      <c r="O2047" s="18">
        <v>2.5</v>
      </c>
      <c r="P2047" s="18" t="s">
        <v>163</v>
      </c>
      <c r="Q2047" s="18">
        <v>28</v>
      </c>
      <c r="R2047" s="18" t="s">
        <v>45</v>
      </c>
      <c r="S2047" s="37" t="s">
        <v>46</v>
      </c>
      <c r="T2047" s="18" t="s">
        <v>331</v>
      </c>
      <c r="U2047" s="37">
        <v>3.75</v>
      </c>
      <c r="V2047" s="37">
        <v>3.75</v>
      </c>
      <c r="W2047" s="37">
        <v>2.06</v>
      </c>
      <c r="X2047" s="18" t="s">
        <v>331</v>
      </c>
      <c r="Y2047" s="39"/>
      <c r="Z2047" s="16">
        <v>0</v>
      </c>
      <c r="AA2047" s="36">
        <v>3.83</v>
      </c>
      <c r="AB2047" s="36"/>
      <c r="AC2047" s="36">
        <v>3.83</v>
      </c>
      <c r="AD2047" s="70">
        <f t="shared" si="461"/>
        <v>4.1747000000000005</v>
      </c>
      <c r="AE2047" s="70">
        <f t="shared" si="462"/>
        <v>5.2183750000000009</v>
      </c>
      <c r="AF2047" s="70">
        <f t="shared" si="463"/>
        <v>5.6358450000000015</v>
      </c>
      <c r="AG2047" s="36">
        <f t="shared" si="458"/>
        <v>4.17</v>
      </c>
      <c r="AH2047" s="36">
        <f t="shared" si="459"/>
        <v>5.21</v>
      </c>
      <c r="AI2047" s="36">
        <f t="shared" si="460"/>
        <v>5.63</v>
      </c>
      <c r="AJ2047" s="40">
        <v>42421</v>
      </c>
      <c r="AK2047" s="40">
        <v>42422</v>
      </c>
      <c r="AL2047" s="22"/>
      <c r="AM2047" s="20" t="s">
        <v>184</v>
      </c>
      <c r="AN2047" s="20"/>
      <c r="AO2047" s="20" t="s">
        <v>9733</v>
      </c>
      <c r="AP2047" s="20"/>
      <c r="AQ2047" s="20"/>
      <c r="AR2047" s="22"/>
      <c r="AS2047" s="46">
        <v>42769</v>
      </c>
      <c r="AT2047" s="173"/>
    </row>
    <row r="2048" spans="1:46" ht="47.25" customHeight="1">
      <c r="A2048" s="16">
        <v>8697930013167</v>
      </c>
      <c r="B2048" s="16" t="s">
        <v>7386</v>
      </c>
      <c r="C2048" s="16" t="s">
        <v>7387</v>
      </c>
      <c r="D2048" s="17" t="s">
        <v>38</v>
      </c>
      <c r="E2048" s="18" t="s">
        <v>38</v>
      </c>
      <c r="F2048" s="18">
        <v>0</v>
      </c>
      <c r="G2048" s="18">
        <v>5</v>
      </c>
      <c r="H2048" s="18">
        <v>1</v>
      </c>
      <c r="I2048" s="18"/>
      <c r="J2048" s="18"/>
      <c r="K2048" s="18"/>
      <c r="L2048" s="19" t="s">
        <v>4128</v>
      </c>
      <c r="M2048" s="19" t="s">
        <v>177</v>
      </c>
      <c r="N2048" s="18" t="s">
        <v>1604</v>
      </c>
      <c r="O2048" s="18">
        <v>20</v>
      </c>
      <c r="P2048" s="18" t="s">
        <v>163</v>
      </c>
      <c r="Q2048" s="18">
        <v>28</v>
      </c>
      <c r="R2048" s="18" t="s">
        <v>45</v>
      </c>
      <c r="S2048" s="37" t="s">
        <v>46</v>
      </c>
      <c r="T2048" s="18" t="s">
        <v>331</v>
      </c>
      <c r="U2048" s="37">
        <v>32.47</v>
      </c>
      <c r="V2048" s="37">
        <v>32.47</v>
      </c>
      <c r="W2048" s="37">
        <v>16.52</v>
      </c>
      <c r="X2048" s="18" t="s">
        <v>331</v>
      </c>
      <c r="Y2048" s="39"/>
      <c r="Z2048" s="16">
        <v>0</v>
      </c>
      <c r="AA2048" s="36">
        <v>27.18</v>
      </c>
      <c r="AB2048" s="36"/>
      <c r="AC2048" s="36">
        <v>27.18</v>
      </c>
      <c r="AD2048" s="70">
        <f t="shared" si="461"/>
        <v>29.4544</v>
      </c>
      <c r="AE2048" s="70">
        <f t="shared" si="462"/>
        <v>36.817999999999998</v>
      </c>
      <c r="AF2048" s="70">
        <f t="shared" si="463"/>
        <v>39.763440000000003</v>
      </c>
      <c r="AG2048" s="36">
        <f t="shared" si="458"/>
        <v>29.45</v>
      </c>
      <c r="AH2048" s="36">
        <f t="shared" si="459"/>
        <v>36.81</v>
      </c>
      <c r="AI2048" s="36">
        <f t="shared" si="460"/>
        <v>39.76</v>
      </c>
      <c r="AJ2048" s="40">
        <v>42419</v>
      </c>
      <c r="AK2048" s="40">
        <v>42422</v>
      </c>
      <c r="AL2048" s="22"/>
      <c r="AM2048" s="20" t="s">
        <v>184</v>
      </c>
      <c r="AN2048" s="20"/>
      <c r="AO2048" s="20" t="s">
        <v>9369</v>
      </c>
      <c r="AP2048" s="20"/>
      <c r="AQ2048" s="20"/>
      <c r="AR2048" s="22"/>
      <c r="AS2048" s="46">
        <v>42769</v>
      </c>
      <c r="AT2048" s="173"/>
    </row>
    <row r="2049" spans="1:46" ht="47.25" customHeight="1">
      <c r="A2049" s="16">
        <v>8697930013129</v>
      </c>
      <c r="B2049" s="16" t="s">
        <v>7386</v>
      </c>
      <c r="C2049" s="16" t="s">
        <v>7387</v>
      </c>
      <c r="D2049" s="17" t="s">
        <v>38</v>
      </c>
      <c r="E2049" s="18" t="s">
        <v>38</v>
      </c>
      <c r="F2049" s="18">
        <v>0</v>
      </c>
      <c r="G2049" s="18">
        <v>1</v>
      </c>
      <c r="H2049" s="18">
        <v>1</v>
      </c>
      <c r="I2049" s="18"/>
      <c r="J2049" s="18"/>
      <c r="K2049" s="18"/>
      <c r="L2049" s="19" t="s">
        <v>4125</v>
      </c>
      <c r="M2049" s="19" t="s">
        <v>177</v>
      </c>
      <c r="N2049" s="18" t="s">
        <v>1604</v>
      </c>
      <c r="O2049" s="18">
        <v>5</v>
      </c>
      <c r="P2049" s="18" t="s">
        <v>163</v>
      </c>
      <c r="Q2049" s="18">
        <v>28</v>
      </c>
      <c r="R2049" s="18" t="s">
        <v>45</v>
      </c>
      <c r="S2049" s="37" t="s">
        <v>46</v>
      </c>
      <c r="T2049" s="18" t="s">
        <v>331</v>
      </c>
      <c r="U2049" s="37">
        <v>8.1300000000000008</v>
      </c>
      <c r="V2049" s="37">
        <v>8.1300000000000008</v>
      </c>
      <c r="W2049" s="37">
        <v>4.13</v>
      </c>
      <c r="X2049" s="18" t="s">
        <v>331</v>
      </c>
      <c r="Y2049" s="39"/>
      <c r="Z2049" s="16">
        <v>0</v>
      </c>
      <c r="AA2049" s="36">
        <v>5.89</v>
      </c>
      <c r="AB2049" s="36"/>
      <c r="AC2049" s="36">
        <v>5.89</v>
      </c>
      <c r="AD2049" s="70">
        <f t="shared" si="461"/>
        <v>6.4200999999999997</v>
      </c>
      <c r="AE2049" s="70">
        <f t="shared" si="462"/>
        <v>8.0251249999999992</v>
      </c>
      <c r="AF2049" s="70">
        <f t="shared" si="463"/>
        <v>8.667135</v>
      </c>
      <c r="AG2049" s="36">
        <f t="shared" si="458"/>
        <v>6.42</v>
      </c>
      <c r="AH2049" s="36">
        <f t="shared" si="459"/>
        <v>8.02</v>
      </c>
      <c r="AI2049" s="36">
        <f t="shared" si="460"/>
        <v>8.66</v>
      </c>
      <c r="AJ2049" s="40">
        <v>42419</v>
      </c>
      <c r="AK2049" s="40">
        <v>42422</v>
      </c>
      <c r="AL2049" s="22"/>
      <c r="AM2049" s="20" t="s">
        <v>184</v>
      </c>
      <c r="AN2049" s="20"/>
      <c r="AO2049" s="20" t="s">
        <v>9740</v>
      </c>
      <c r="AP2049" s="20"/>
      <c r="AQ2049" s="20"/>
      <c r="AR2049" s="22"/>
      <c r="AS2049" s="46">
        <v>42769</v>
      </c>
      <c r="AT2049" s="173"/>
    </row>
    <row r="2050" spans="1:46" ht="47.25" customHeight="1">
      <c r="A2050" s="16">
        <v>8697930092544</v>
      </c>
      <c r="B2050" s="16" t="s">
        <v>7386</v>
      </c>
      <c r="C2050" s="16" t="s">
        <v>7387</v>
      </c>
      <c r="D2050" s="17" t="s">
        <v>38</v>
      </c>
      <c r="E2050" s="18" t="s">
        <v>38</v>
      </c>
      <c r="F2050" s="18">
        <v>0</v>
      </c>
      <c r="G2050" s="18">
        <v>1</v>
      </c>
      <c r="H2050" s="18">
        <v>1</v>
      </c>
      <c r="I2050" s="18"/>
      <c r="J2050" s="18"/>
      <c r="K2050" s="18"/>
      <c r="L2050" s="19" t="s">
        <v>4129</v>
      </c>
      <c r="M2050" s="19" t="s">
        <v>4130</v>
      </c>
      <c r="N2050" s="18" t="s">
        <v>1604</v>
      </c>
      <c r="O2050" s="18" t="s">
        <v>8317</v>
      </c>
      <c r="P2050" s="18" t="s">
        <v>163</v>
      </c>
      <c r="Q2050" s="18">
        <v>28</v>
      </c>
      <c r="R2050" s="18" t="s">
        <v>45</v>
      </c>
      <c r="S2050" s="37" t="s">
        <v>46</v>
      </c>
      <c r="T2050" s="18" t="s">
        <v>331</v>
      </c>
      <c r="U2050" s="37">
        <v>5.89</v>
      </c>
      <c r="V2050" s="37">
        <v>5.89</v>
      </c>
      <c r="W2050" s="37">
        <v>3.53</v>
      </c>
      <c r="X2050" s="18" t="s">
        <v>331</v>
      </c>
      <c r="Y2050" s="39"/>
      <c r="Z2050" s="16">
        <v>0</v>
      </c>
      <c r="AA2050" s="36">
        <v>7.03</v>
      </c>
      <c r="AB2050" s="36"/>
      <c r="AC2050" s="36">
        <v>7.03</v>
      </c>
      <c r="AD2050" s="70">
        <f t="shared" si="461"/>
        <v>7.662700000000001</v>
      </c>
      <c r="AE2050" s="70">
        <f t="shared" si="462"/>
        <v>9.5783750000000012</v>
      </c>
      <c r="AF2050" s="70">
        <f t="shared" si="463"/>
        <v>10.344645000000002</v>
      </c>
      <c r="AG2050" s="36">
        <f t="shared" si="458"/>
        <v>7.66</v>
      </c>
      <c r="AH2050" s="36">
        <f t="shared" si="459"/>
        <v>9.57</v>
      </c>
      <c r="AI2050" s="36">
        <f t="shared" si="460"/>
        <v>10.34</v>
      </c>
      <c r="AJ2050" s="40">
        <v>42419</v>
      </c>
      <c r="AK2050" s="40">
        <v>42422</v>
      </c>
      <c r="AL2050" s="22"/>
      <c r="AM2050" s="20" t="s">
        <v>184</v>
      </c>
      <c r="AN2050" s="20"/>
      <c r="AO2050" s="20" t="s">
        <v>9521</v>
      </c>
      <c r="AP2050" s="20"/>
      <c r="AQ2050" s="20"/>
      <c r="AR2050" s="22"/>
      <c r="AS2050" s="46">
        <v>42769</v>
      </c>
      <c r="AT2050" s="173"/>
    </row>
    <row r="2051" spans="1:46" ht="47.25" customHeight="1">
      <c r="A2051" s="16">
        <v>8697930092568</v>
      </c>
      <c r="B2051" s="16" t="s">
        <v>7386</v>
      </c>
      <c r="C2051" s="16" t="s">
        <v>7387</v>
      </c>
      <c r="D2051" s="17" t="s">
        <v>38</v>
      </c>
      <c r="E2051" s="18" t="s">
        <v>38</v>
      </c>
      <c r="F2051" s="18">
        <v>0</v>
      </c>
      <c r="G2051" s="18">
        <v>5</v>
      </c>
      <c r="H2051" s="18">
        <v>1</v>
      </c>
      <c r="I2051" s="18"/>
      <c r="J2051" s="18"/>
      <c r="K2051" s="18"/>
      <c r="L2051" s="19" t="s">
        <v>4131</v>
      </c>
      <c r="M2051" s="19" t="s">
        <v>4130</v>
      </c>
      <c r="N2051" s="18" t="s">
        <v>1604</v>
      </c>
      <c r="O2051" s="18" t="s">
        <v>6973</v>
      </c>
      <c r="P2051" s="18" t="s">
        <v>163</v>
      </c>
      <c r="Q2051" s="18">
        <v>28</v>
      </c>
      <c r="R2051" s="18" t="s">
        <v>45</v>
      </c>
      <c r="S2051" s="37" t="s">
        <v>46</v>
      </c>
      <c r="T2051" s="18" t="s">
        <v>222</v>
      </c>
      <c r="U2051" s="37">
        <v>6.23</v>
      </c>
      <c r="V2051" s="37">
        <v>6.23</v>
      </c>
      <c r="W2051" s="37">
        <v>3.73</v>
      </c>
      <c r="X2051" s="18" t="s">
        <v>222</v>
      </c>
      <c r="Y2051" s="39"/>
      <c r="Z2051" s="16">
        <v>0</v>
      </c>
      <c r="AA2051" s="36">
        <v>7.43</v>
      </c>
      <c r="AB2051" s="36"/>
      <c r="AC2051" s="36">
        <v>7.43</v>
      </c>
      <c r="AD2051" s="70">
        <f t="shared" si="461"/>
        <v>8.0987000000000009</v>
      </c>
      <c r="AE2051" s="70">
        <f t="shared" si="462"/>
        <v>10.123375000000001</v>
      </c>
      <c r="AF2051" s="70">
        <f t="shared" si="463"/>
        <v>10.933245000000001</v>
      </c>
      <c r="AG2051" s="36">
        <f t="shared" si="458"/>
        <v>8.09</v>
      </c>
      <c r="AH2051" s="36">
        <f t="shared" si="459"/>
        <v>10.119999999999999</v>
      </c>
      <c r="AI2051" s="36">
        <f t="shared" si="460"/>
        <v>10.93</v>
      </c>
      <c r="AJ2051" s="40">
        <v>42419</v>
      </c>
      <c r="AK2051" s="40">
        <v>42422</v>
      </c>
      <c r="AL2051" s="22"/>
      <c r="AM2051" s="20" t="s">
        <v>184</v>
      </c>
      <c r="AN2051" s="20"/>
      <c r="AO2051" s="20" t="s">
        <v>272</v>
      </c>
      <c r="AP2051" s="20"/>
      <c r="AQ2051" s="20"/>
      <c r="AR2051" s="22"/>
      <c r="AS2051" s="46">
        <v>42769</v>
      </c>
      <c r="AT2051" s="173"/>
    </row>
    <row r="2052" spans="1:46" ht="47.25" customHeight="1">
      <c r="A2052" s="16">
        <v>8697933020131</v>
      </c>
      <c r="B2052" s="16" t="s">
        <v>1472</v>
      </c>
      <c r="C2052" s="16" t="s">
        <v>1474</v>
      </c>
      <c r="D2052" s="17" t="s">
        <v>38</v>
      </c>
      <c r="E2052" s="18" t="s">
        <v>38</v>
      </c>
      <c r="F2052" s="18">
        <v>0</v>
      </c>
      <c r="G2052" s="18">
        <v>5</v>
      </c>
      <c r="H2052" s="18">
        <v>1</v>
      </c>
      <c r="I2052" s="18"/>
      <c r="J2052" s="18"/>
      <c r="K2052" s="18"/>
      <c r="L2052" s="19" t="s">
        <v>1799</v>
      </c>
      <c r="M2052" s="19" t="s">
        <v>3061</v>
      </c>
      <c r="N2052" s="18" t="s">
        <v>1900</v>
      </c>
      <c r="O2052" s="18" t="s">
        <v>3062</v>
      </c>
      <c r="P2052" s="18" t="s">
        <v>1479</v>
      </c>
      <c r="Q2052" s="18">
        <v>30</v>
      </c>
      <c r="R2052" s="18" t="s">
        <v>45</v>
      </c>
      <c r="S2052" s="37" t="s">
        <v>46</v>
      </c>
      <c r="T2052" s="18" t="s">
        <v>1481</v>
      </c>
      <c r="U2052" s="37">
        <v>11.43</v>
      </c>
      <c r="V2052" s="37">
        <v>11.43</v>
      </c>
      <c r="W2052" s="37">
        <v>6.85</v>
      </c>
      <c r="X2052" s="18" t="s">
        <v>1481</v>
      </c>
      <c r="Y2052" s="39"/>
      <c r="Z2052" s="16">
        <v>0</v>
      </c>
      <c r="AA2052" s="36">
        <v>12.58</v>
      </c>
      <c r="AB2052" s="36"/>
      <c r="AC2052" s="36">
        <v>12.58</v>
      </c>
      <c r="AD2052" s="70">
        <f t="shared" si="461"/>
        <v>13.686400000000001</v>
      </c>
      <c r="AE2052" s="70">
        <f t="shared" si="462"/>
        <v>17.108000000000001</v>
      </c>
      <c r="AF2052" s="70">
        <f t="shared" si="463"/>
        <v>18.476640000000003</v>
      </c>
      <c r="AG2052" s="36">
        <f t="shared" si="458"/>
        <v>13.68</v>
      </c>
      <c r="AH2052" s="36">
        <f t="shared" si="459"/>
        <v>17.100000000000001</v>
      </c>
      <c r="AI2052" s="36">
        <f t="shared" si="460"/>
        <v>18.47</v>
      </c>
      <c r="AJ2052" s="40">
        <v>42419</v>
      </c>
      <c r="AK2052" s="40">
        <v>42422</v>
      </c>
      <c r="AL2052" s="22"/>
      <c r="AM2052" s="20" t="s">
        <v>184</v>
      </c>
      <c r="AN2052" s="20"/>
      <c r="AO2052" s="20" t="s">
        <v>272</v>
      </c>
      <c r="AP2052" s="20"/>
      <c r="AQ2052" s="20"/>
      <c r="AR2052" s="22"/>
      <c r="AS2052" s="46">
        <v>42769</v>
      </c>
      <c r="AT2052" s="173"/>
    </row>
    <row r="2053" spans="1:46" ht="47.25" customHeight="1">
      <c r="A2053" s="16">
        <v>8697933020148</v>
      </c>
      <c r="B2053" s="16" t="s">
        <v>1472</v>
      </c>
      <c r="C2053" s="16" t="s">
        <v>1474</v>
      </c>
      <c r="D2053" s="17" t="s">
        <v>38</v>
      </c>
      <c r="E2053" s="18" t="s">
        <v>38</v>
      </c>
      <c r="F2053" s="18">
        <v>0</v>
      </c>
      <c r="G2053" s="18">
        <v>5</v>
      </c>
      <c r="H2053" s="18">
        <v>1</v>
      </c>
      <c r="I2053" s="18"/>
      <c r="J2053" s="18"/>
      <c r="K2053" s="18"/>
      <c r="L2053" s="19" t="s">
        <v>3071</v>
      </c>
      <c r="M2053" s="19" t="s">
        <v>3061</v>
      </c>
      <c r="N2053" s="18" t="s">
        <v>1900</v>
      </c>
      <c r="O2053" s="18" t="s">
        <v>3062</v>
      </c>
      <c r="P2053" s="18" t="s">
        <v>1479</v>
      </c>
      <c r="Q2053" s="18">
        <v>45</v>
      </c>
      <c r="R2053" s="18" t="s">
        <v>45</v>
      </c>
      <c r="S2053" s="37" t="s">
        <v>46</v>
      </c>
      <c r="T2053" s="18" t="s">
        <v>1481</v>
      </c>
      <c r="U2053" s="37">
        <v>17.149999999999999</v>
      </c>
      <c r="V2053" s="37">
        <v>17.149999999999999</v>
      </c>
      <c r="W2053" s="37">
        <v>10.29</v>
      </c>
      <c r="X2053" s="18" t="s">
        <v>1481</v>
      </c>
      <c r="Y2053" s="39"/>
      <c r="Z2053" s="16">
        <v>0</v>
      </c>
      <c r="AA2053" s="36">
        <v>18.87</v>
      </c>
      <c r="AB2053" s="36"/>
      <c r="AC2053" s="36">
        <v>18.87</v>
      </c>
      <c r="AD2053" s="70">
        <f t="shared" si="461"/>
        <v>20.479600000000001</v>
      </c>
      <c r="AE2053" s="70">
        <f t="shared" si="462"/>
        <v>25.599500000000003</v>
      </c>
      <c r="AF2053" s="70">
        <f t="shared" si="463"/>
        <v>27.647460000000006</v>
      </c>
      <c r="AG2053" s="36">
        <f t="shared" si="458"/>
        <v>20.47</v>
      </c>
      <c r="AH2053" s="36">
        <f t="shared" si="459"/>
        <v>25.59</v>
      </c>
      <c r="AI2053" s="36">
        <f t="shared" si="460"/>
        <v>27.64</v>
      </c>
      <c r="AJ2053" s="40">
        <v>42419</v>
      </c>
      <c r="AK2053" s="40">
        <v>42422</v>
      </c>
      <c r="AL2053" s="22"/>
      <c r="AM2053" s="20" t="s">
        <v>184</v>
      </c>
      <c r="AN2053" s="20"/>
      <c r="AO2053" s="20" t="s">
        <v>272</v>
      </c>
      <c r="AP2053" s="20"/>
      <c r="AQ2053" s="20"/>
      <c r="AR2053" s="22"/>
      <c r="AS2053" s="46">
        <v>42769</v>
      </c>
      <c r="AT2053" s="173"/>
    </row>
    <row r="2054" spans="1:46" ht="47.25" customHeight="1">
      <c r="A2054" s="16">
        <v>8697933020155</v>
      </c>
      <c r="B2054" s="16" t="s">
        <v>1472</v>
      </c>
      <c r="C2054" s="16" t="s">
        <v>1474</v>
      </c>
      <c r="D2054" s="17" t="s">
        <v>38</v>
      </c>
      <c r="E2054" s="18" t="s">
        <v>38</v>
      </c>
      <c r="F2054" s="18">
        <v>0</v>
      </c>
      <c r="G2054" s="18">
        <v>5</v>
      </c>
      <c r="H2054" s="18">
        <v>1</v>
      </c>
      <c r="I2054" s="18"/>
      <c r="J2054" s="18"/>
      <c r="K2054" s="18"/>
      <c r="L2054" s="19" t="s">
        <v>1800</v>
      </c>
      <c r="M2054" s="19" t="s">
        <v>3061</v>
      </c>
      <c r="N2054" s="18" t="s">
        <v>1900</v>
      </c>
      <c r="O2054" s="18" t="s">
        <v>3062</v>
      </c>
      <c r="P2054" s="18" t="s">
        <v>1479</v>
      </c>
      <c r="Q2054" s="18">
        <v>90</v>
      </c>
      <c r="R2054" s="18" t="s">
        <v>45</v>
      </c>
      <c r="S2054" s="37" t="s">
        <v>46</v>
      </c>
      <c r="T2054" s="18" t="s">
        <v>1481</v>
      </c>
      <c r="U2054" s="37">
        <v>34.28</v>
      </c>
      <c r="V2054" s="37">
        <v>34.28</v>
      </c>
      <c r="W2054" s="37">
        <v>20.56</v>
      </c>
      <c r="X2054" s="18" t="s">
        <v>1481</v>
      </c>
      <c r="Y2054" s="39"/>
      <c r="Z2054" s="16">
        <v>0</v>
      </c>
      <c r="AA2054" s="36">
        <v>35.67</v>
      </c>
      <c r="AB2054" s="36"/>
      <c r="AC2054" s="36">
        <v>35.67</v>
      </c>
      <c r="AD2054" s="70">
        <f t="shared" si="461"/>
        <v>38.623600000000003</v>
      </c>
      <c r="AE2054" s="70">
        <f t="shared" si="462"/>
        <v>48.279500000000006</v>
      </c>
      <c r="AF2054" s="70">
        <f t="shared" si="463"/>
        <v>52.141860000000008</v>
      </c>
      <c r="AG2054" s="36">
        <f t="shared" si="458"/>
        <v>38.619999999999997</v>
      </c>
      <c r="AH2054" s="36">
        <f t="shared" si="459"/>
        <v>48.27</v>
      </c>
      <c r="AI2054" s="36">
        <f t="shared" si="460"/>
        <v>52.14</v>
      </c>
      <c r="AJ2054" s="40">
        <v>42419</v>
      </c>
      <c r="AK2054" s="40">
        <v>42422</v>
      </c>
      <c r="AL2054" s="22"/>
      <c r="AM2054" s="20" t="s">
        <v>184</v>
      </c>
      <c r="AN2054" s="20"/>
      <c r="AO2054" s="20" t="s">
        <v>3359</v>
      </c>
      <c r="AP2054" s="20"/>
      <c r="AQ2054" s="20"/>
      <c r="AR2054" s="22"/>
      <c r="AS2054" s="46">
        <v>42769</v>
      </c>
      <c r="AT2054" s="173"/>
    </row>
    <row r="2055" spans="1:46" ht="47.25" customHeight="1">
      <c r="A2055" s="16">
        <v>8699786240018</v>
      </c>
      <c r="B2055" s="16" t="s">
        <v>1983</v>
      </c>
      <c r="C2055" s="16" t="s">
        <v>1984</v>
      </c>
      <c r="D2055" s="17" t="s">
        <v>87</v>
      </c>
      <c r="E2055" s="18" t="s">
        <v>87</v>
      </c>
      <c r="F2055" s="18">
        <v>0</v>
      </c>
      <c r="G2055" s="18">
        <v>2</v>
      </c>
      <c r="H2055" s="18">
        <v>1</v>
      </c>
      <c r="I2055" s="18"/>
      <c r="J2055" s="18"/>
      <c r="K2055" s="18"/>
      <c r="L2055" s="19" t="s">
        <v>9872</v>
      </c>
      <c r="M2055" s="19" t="s">
        <v>2732</v>
      </c>
      <c r="N2055" s="18" t="s">
        <v>1110</v>
      </c>
      <c r="O2055" s="18">
        <v>10</v>
      </c>
      <c r="P2055" s="18" t="s">
        <v>163</v>
      </c>
      <c r="Q2055" s="18">
        <v>28</v>
      </c>
      <c r="R2055" s="18" t="s">
        <v>45</v>
      </c>
      <c r="S2055" s="37" t="s">
        <v>96</v>
      </c>
      <c r="T2055" s="18" t="s">
        <v>222</v>
      </c>
      <c r="U2055" s="38">
        <v>11.05</v>
      </c>
      <c r="V2055" s="38">
        <v>11.05</v>
      </c>
      <c r="W2055" s="38">
        <v>11.05</v>
      </c>
      <c r="X2055" s="18" t="s">
        <v>222</v>
      </c>
      <c r="Y2055" s="39"/>
      <c r="Z2055" s="16">
        <v>0</v>
      </c>
      <c r="AA2055" s="36">
        <v>23.36</v>
      </c>
      <c r="AB2055" s="36"/>
      <c r="AC2055" s="36">
        <v>23.36</v>
      </c>
      <c r="AD2055" s="38">
        <f t="shared" si="461"/>
        <v>25.328800000000001</v>
      </c>
      <c r="AE2055" s="38">
        <f t="shared" si="462"/>
        <v>31.661000000000001</v>
      </c>
      <c r="AF2055" s="38">
        <f t="shared" si="463"/>
        <v>34.193880000000007</v>
      </c>
      <c r="AG2055" s="36">
        <f t="shared" si="458"/>
        <v>25.32</v>
      </c>
      <c r="AH2055" s="36">
        <f t="shared" si="459"/>
        <v>31.66</v>
      </c>
      <c r="AI2055" s="36">
        <f t="shared" si="460"/>
        <v>34.19</v>
      </c>
      <c r="AJ2055" s="40">
        <v>42419</v>
      </c>
      <c r="AK2055" s="40">
        <v>42422</v>
      </c>
      <c r="AL2055" s="18"/>
      <c r="AM2055" s="20" t="s">
        <v>1827</v>
      </c>
      <c r="AN2055" s="20"/>
      <c r="AO2055" s="20" t="s">
        <v>272</v>
      </c>
      <c r="AP2055" s="20"/>
      <c r="AQ2055" s="20"/>
      <c r="AR2055" s="22"/>
      <c r="AS2055" s="46">
        <v>42769</v>
      </c>
      <c r="AT2055" s="173"/>
    </row>
    <row r="2056" spans="1:46" ht="47.25" customHeight="1">
      <c r="A2056" s="16">
        <v>8699786790049</v>
      </c>
      <c r="B2056" s="16" t="s">
        <v>1983</v>
      </c>
      <c r="C2056" s="16" t="s">
        <v>1984</v>
      </c>
      <c r="D2056" s="17" t="s">
        <v>87</v>
      </c>
      <c r="E2056" s="18" t="s">
        <v>87</v>
      </c>
      <c r="F2056" s="18">
        <v>3</v>
      </c>
      <c r="G2056" s="18">
        <v>1</v>
      </c>
      <c r="H2056" s="18">
        <v>2</v>
      </c>
      <c r="I2056" s="18"/>
      <c r="J2056" s="18"/>
      <c r="K2056" s="18"/>
      <c r="L2056" s="19" t="s">
        <v>9923</v>
      </c>
      <c r="M2056" s="19" t="s">
        <v>2732</v>
      </c>
      <c r="N2056" s="18" t="s">
        <v>1110</v>
      </c>
      <c r="O2056" s="18">
        <v>40</v>
      </c>
      <c r="P2056" s="18" t="s">
        <v>163</v>
      </c>
      <c r="Q2056" s="18">
        <v>1</v>
      </c>
      <c r="R2056" s="18" t="s">
        <v>45</v>
      </c>
      <c r="S2056" s="37" t="s">
        <v>96</v>
      </c>
      <c r="T2056" s="37"/>
      <c r="U2056" s="37"/>
      <c r="V2056" s="37">
        <v>1.81</v>
      </c>
      <c r="W2056" s="37">
        <v>0</v>
      </c>
      <c r="X2056" s="18" t="s">
        <v>53</v>
      </c>
      <c r="Y2056" s="39"/>
      <c r="Z2056" s="16">
        <v>0</v>
      </c>
      <c r="AA2056" s="36">
        <v>3.83</v>
      </c>
      <c r="AB2056" s="36"/>
      <c r="AC2056" s="36">
        <v>3.83</v>
      </c>
      <c r="AD2056" s="70">
        <f t="shared" si="461"/>
        <v>4.1747000000000005</v>
      </c>
      <c r="AE2056" s="70">
        <f t="shared" si="462"/>
        <v>5.2183750000000009</v>
      </c>
      <c r="AF2056" s="70">
        <f t="shared" si="463"/>
        <v>5.6358450000000015</v>
      </c>
      <c r="AG2056" s="36">
        <f t="shared" si="458"/>
        <v>4.17</v>
      </c>
      <c r="AH2056" s="36">
        <f t="shared" si="459"/>
        <v>5.21</v>
      </c>
      <c r="AI2056" s="36">
        <f t="shared" si="460"/>
        <v>5.63</v>
      </c>
      <c r="AJ2056" s="40">
        <v>42447</v>
      </c>
      <c r="AK2056" s="40">
        <v>42451</v>
      </c>
      <c r="AL2056" s="22"/>
      <c r="AM2056" s="20" t="s">
        <v>9913</v>
      </c>
      <c r="AN2056" s="20"/>
      <c r="AO2056" s="20" t="s">
        <v>3380</v>
      </c>
      <c r="AP2056" s="20"/>
      <c r="AQ2056" s="20"/>
      <c r="AR2056" s="22"/>
      <c r="AS2056" s="46">
        <v>42769</v>
      </c>
      <c r="AT2056" s="173"/>
    </row>
    <row r="2057" spans="1:46" ht="47.25" customHeight="1">
      <c r="A2057" s="16">
        <v>8697930044277</v>
      </c>
      <c r="B2057" s="16" t="s">
        <v>1983</v>
      </c>
      <c r="C2057" s="16" t="s">
        <v>1984</v>
      </c>
      <c r="D2057" s="17" t="s">
        <v>38</v>
      </c>
      <c r="E2057" s="18" t="s">
        <v>38</v>
      </c>
      <c r="F2057" s="18">
        <v>0</v>
      </c>
      <c r="G2057" s="18">
        <v>1</v>
      </c>
      <c r="H2057" s="18">
        <v>1</v>
      </c>
      <c r="I2057" s="18"/>
      <c r="J2057" s="18"/>
      <c r="K2057" s="18"/>
      <c r="L2057" s="19" t="s">
        <v>9047</v>
      </c>
      <c r="M2057" s="19" t="s">
        <v>110</v>
      </c>
      <c r="N2057" s="18" t="s">
        <v>1604</v>
      </c>
      <c r="O2057" s="18">
        <v>20</v>
      </c>
      <c r="P2057" s="18" t="s">
        <v>163</v>
      </c>
      <c r="Q2057" s="18">
        <v>28</v>
      </c>
      <c r="R2057" s="18" t="s">
        <v>45</v>
      </c>
      <c r="S2057" s="37" t="s">
        <v>46</v>
      </c>
      <c r="T2057" s="18" t="s">
        <v>331</v>
      </c>
      <c r="U2057" s="37">
        <v>11.23</v>
      </c>
      <c r="V2057" s="37">
        <v>11.23</v>
      </c>
      <c r="W2057" s="37">
        <v>6.58</v>
      </c>
      <c r="X2057" s="18" t="s">
        <v>331</v>
      </c>
      <c r="Y2057" s="39"/>
      <c r="Z2057" s="16">
        <v>0</v>
      </c>
      <c r="AA2057" s="36">
        <v>13.35</v>
      </c>
      <c r="AB2057" s="36"/>
      <c r="AC2057" s="36">
        <v>13.35</v>
      </c>
      <c r="AD2057" s="70">
        <f t="shared" si="461"/>
        <v>14.518000000000001</v>
      </c>
      <c r="AE2057" s="70">
        <f t="shared" si="462"/>
        <v>18.147500000000001</v>
      </c>
      <c r="AF2057" s="70">
        <f t="shared" si="463"/>
        <v>19.599300000000003</v>
      </c>
      <c r="AG2057" s="36">
        <f t="shared" si="458"/>
        <v>14.51</v>
      </c>
      <c r="AH2057" s="36">
        <f t="shared" si="459"/>
        <v>18.14</v>
      </c>
      <c r="AI2057" s="36">
        <f t="shared" si="460"/>
        <v>19.59</v>
      </c>
      <c r="AJ2057" s="40">
        <v>42419</v>
      </c>
      <c r="AK2057" s="40">
        <v>42422</v>
      </c>
      <c r="AL2057" s="22"/>
      <c r="AM2057" s="20" t="s">
        <v>184</v>
      </c>
      <c r="AN2057" s="20"/>
      <c r="AO2057" s="20" t="s">
        <v>1807</v>
      </c>
      <c r="AP2057" s="20"/>
      <c r="AQ2057" s="20"/>
      <c r="AR2057" s="22"/>
      <c r="AS2057" s="46">
        <v>42769</v>
      </c>
      <c r="AT2057" s="173"/>
    </row>
    <row r="2058" spans="1:46" ht="47.25" customHeight="1">
      <c r="A2058" s="16">
        <v>8697930044291</v>
      </c>
      <c r="B2058" s="16" t="s">
        <v>1983</v>
      </c>
      <c r="C2058" s="16" t="s">
        <v>1984</v>
      </c>
      <c r="D2058" s="17" t="s">
        <v>38</v>
      </c>
      <c r="E2058" s="18" t="s">
        <v>38</v>
      </c>
      <c r="F2058" s="18">
        <v>0</v>
      </c>
      <c r="G2058" s="18">
        <v>1</v>
      </c>
      <c r="H2058" s="18">
        <v>1</v>
      </c>
      <c r="I2058" s="18"/>
      <c r="J2058" s="18"/>
      <c r="K2058" s="18"/>
      <c r="L2058" s="19" t="s">
        <v>1986</v>
      </c>
      <c r="M2058" s="19" t="s">
        <v>110</v>
      </c>
      <c r="N2058" s="18" t="s">
        <v>1604</v>
      </c>
      <c r="O2058" s="18">
        <v>40</v>
      </c>
      <c r="P2058" s="18" t="s">
        <v>163</v>
      </c>
      <c r="Q2058" s="18">
        <v>28</v>
      </c>
      <c r="R2058" s="18" t="s">
        <v>45</v>
      </c>
      <c r="S2058" s="37" t="s">
        <v>46</v>
      </c>
      <c r="T2058" s="18" t="s">
        <v>331</v>
      </c>
      <c r="U2058" s="37">
        <v>16.100000000000001</v>
      </c>
      <c r="V2058" s="37">
        <v>16.100000000000001</v>
      </c>
      <c r="W2058" s="37">
        <v>8.9600000000000009</v>
      </c>
      <c r="X2058" s="18" t="s">
        <v>331</v>
      </c>
      <c r="Y2058" s="39"/>
      <c r="Z2058" s="16">
        <v>0</v>
      </c>
      <c r="AA2058" s="36">
        <v>18.940000000000001</v>
      </c>
      <c r="AB2058" s="36"/>
      <c r="AC2058" s="36">
        <v>18.940000000000001</v>
      </c>
      <c r="AD2058" s="70">
        <f t="shared" si="461"/>
        <v>20.555200000000003</v>
      </c>
      <c r="AE2058" s="70">
        <f t="shared" si="462"/>
        <v>25.694000000000003</v>
      </c>
      <c r="AF2058" s="70">
        <f t="shared" si="463"/>
        <v>27.749520000000004</v>
      </c>
      <c r="AG2058" s="36">
        <f t="shared" si="458"/>
        <v>20.55</v>
      </c>
      <c r="AH2058" s="36">
        <f t="shared" si="459"/>
        <v>25.69</v>
      </c>
      <c r="AI2058" s="36">
        <f t="shared" si="460"/>
        <v>27.74</v>
      </c>
      <c r="AJ2058" s="40">
        <v>42419</v>
      </c>
      <c r="AK2058" s="40">
        <v>42422</v>
      </c>
      <c r="AL2058" s="22"/>
      <c r="AM2058" s="20" t="s">
        <v>184</v>
      </c>
      <c r="AN2058" s="20"/>
      <c r="AO2058" s="20" t="s">
        <v>1807</v>
      </c>
      <c r="AP2058" s="20"/>
      <c r="AQ2058" s="20"/>
      <c r="AR2058" s="22"/>
      <c r="AS2058" s="46">
        <v>42769</v>
      </c>
      <c r="AT2058" s="173"/>
    </row>
    <row r="2059" spans="1:46" ht="47.25" customHeight="1">
      <c r="A2059" s="16">
        <v>8699559090239</v>
      </c>
      <c r="B2059" s="16" t="s">
        <v>2885</v>
      </c>
      <c r="C2059" s="16" t="s">
        <v>2886</v>
      </c>
      <c r="D2059" s="17" t="s">
        <v>38</v>
      </c>
      <c r="E2059" s="18" t="s">
        <v>38</v>
      </c>
      <c r="F2059" s="18">
        <v>0</v>
      </c>
      <c r="G2059" s="18">
        <v>1</v>
      </c>
      <c r="H2059" s="18">
        <v>1</v>
      </c>
      <c r="I2059" s="18"/>
      <c r="J2059" s="18"/>
      <c r="K2059" s="18"/>
      <c r="L2059" s="19" t="s">
        <v>6846</v>
      </c>
      <c r="M2059" s="19" t="s">
        <v>172</v>
      </c>
      <c r="N2059" s="18" t="s">
        <v>616</v>
      </c>
      <c r="O2059" s="18">
        <v>10</v>
      </c>
      <c r="P2059" s="18" t="s">
        <v>163</v>
      </c>
      <c r="Q2059" s="18">
        <v>28</v>
      </c>
      <c r="R2059" s="18" t="s">
        <v>45</v>
      </c>
      <c r="S2059" s="37" t="s">
        <v>46</v>
      </c>
      <c r="T2059" s="37"/>
      <c r="U2059" s="37"/>
      <c r="V2059" s="37">
        <v>26.62</v>
      </c>
      <c r="W2059" s="37">
        <v>11.66</v>
      </c>
      <c r="X2059" s="18" t="s">
        <v>557</v>
      </c>
      <c r="Y2059" s="18"/>
      <c r="Z2059" s="16">
        <v>0</v>
      </c>
      <c r="AA2059" s="16"/>
      <c r="AB2059" s="16"/>
      <c r="AC2059" s="37">
        <v>17.77</v>
      </c>
      <c r="AD2059" s="70">
        <f t="shared" si="461"/>
        <v>19.291600000000003</v>
      </c>
      <c r="AE2059" s="70">
        <f t="shared" si="462"/>
        <v>24.114500000000003</v>
      </c>
      <c r="AF2059" s="70">
        <f t="shared" si="463"/>
        <v>26.043660000000006</v>
      </c>
      <c r="AG2059" s="36">
        <f t="shared" si="458"/>
        <v>19.29</v>
      </c>
      <c r="AH2059" s="36">
        <f t="shared" si="459"/>
        <v>24.11</v>
      </c>
      <c r="AI2059" s="36">
        <f t="shared" si="460"/>
        <v>26.04</v>
      </c>
      <c r="AJ2059" s="40">
        <v>42419</v>
      </c>
      <c r="AK2059" s="40">
        <v>42422</v>
      </c>
      <c r="AL2059" s="22"/>
      <c r="AM2059" s="20"/>
      <c r="AN2059" s="20"/>
      <c r="AO2059" s="20" t="s">
        <v>1807</v>
      </c>
      <c r="AP2059" s="20"/>
      <c r="AQ2059" s="20"/>
      <c r="AR2059" s="22"/>
      <c r="AS2059" s="46">
        <v>42769</v>
      </c>
      <c r="AT2059" s="176"/>
    </row>
    <row r="2060" spans="1:46" ht="47.25" customHeight="1">
      <c r="A2060" s="16">
        <v>8699559080032</v>
      </c>
      <c r="B2060" s="16" t="s">
        <v>2885</v>
      </c>
      <c r="C2060" s="16" t="s">
        <v>2886</v>
      </c>
      <c r="D2060" s="17" t="s">
        <v>38</v>
      </c>
      <c r="E2060" s="18" t="s">
        <v>38</v>
      </c>
      <c r="F2060" s="18">
        <v>0</v>
      </c>
      <c r="G2060" s="18">
        <v>1</v>
      </c>
      <c r="H2060" s="18">
        <v>1</v>
      </c>
      <c r="I2060" s="18"/>
      <c r="J2060" s="18"/>
      <c r="K2060" s="18"/>
      <c r="L2060" s="19" t="s">
        <v>5129</v>
      </c>
      <c r="M2060" s="19" t="s">
        <v>172</v>
      </c>
      <c r="N2060" s="18" t="s">
        <v>616</v>
      </c>
      <c r="O2060" s="18">
        <v>4</v>
      </c>
      <c r="P2060" s="18" t="s">
        <v>163</v>
      </c>
      <c r="Q2060" s="18">
        <v>28</v>
      </c>
      <c r="R2060" s="18" t="s">
        <v>45</v>
      </c>
      <c r="S2060" s="37" t="s">
        <v>46</v>
      </c>
      <c r="T2060" s="37"/>
      <c r="U2060" s="37"/>
      <c r="V2060" s="37">
        <v>27.67</v>
      </c>
      <c r="W2060" s="37">
        <v>10.79</v>
      </c>
      <c r="X2060" s="18" t="s">
        <v>238</v>
      </c>
      <c r="Y2060" s="18"/>
      <c r="Z2060" s="16">
        <v>0</v>
      </c>
      <c r="AA2060" s="16"/>
      <c r="AB2060" s="16"/>
      <c r="AC2060" s="37">
        <v>22.35</v>
      </c>
      <c r="AD2060" s="70">
        <f t="shared" si="461"/>
        <v>24.238000000000003</v>
      </c>
      <c r="AE2060" s="70">
        <f t="shared" si="462"/>
        <v>30.297500000000003</v>
      </c>
      <c r="AF2060" s="70">
        <f t="shared" si="463"/>
        <v>32.721300000000006</v>
      </c>
      <c r="AG2060" s="36">
        <f t="shared" si="458"/>
        <v>24.23</v>
      </c>
      <c r="AH2060" s="36">
        <f t="shared" si="459"/>
        <v>30.29</v>
      </c>
      <c r="AI2060" s="36">
        <f t="shared" si="460"/>
        <v>32.72</v>
      </c>
      <c r="AJ2060" s="40">
        <v>42419</v>
      </c>
      <c r="AK2060" s="40">
        <v>42422</v>
      </c>
      <c r="AL2060" s="22"/>
      <c r="AM2060" s="20"/>
      <c r="AN2060" s="20"/>
      <c r="AO2060" s="20" t="s">
        <v>1807</v>
      </c>
      <c r="AP2060" s="20"/>
      <c r="AQ2060" s="20"/>
      <c r="AR2060" s="22"/>
      <c r="AS2060" s="46">
        <v>42769</v>
      </c>
      <c r="AT2060" s="176"/>
    </row>
    <row r="2061" spans="1:46" ht="47.25" customHeight="1">
      <c r="A2061" s="16">
        <v>8699559240023</v>
      </c>
      <c r="B2061" s="16" t="s">
        <v>2885</v>
      </c>
      <c r="C2061" s="16" t="s">
        <v>2886</v>
      </c>
      <c r="D2061" s="17" t="s">
        <v>38</v>
      </c>
      <c r="E2061" s="18" t="s">
        <v>38</v>
      </c>
      <c r="F2061" s="18">
        <v>0</v>
      </c>
      <c r="G2061" s="18">
        <v>1</v>
      </c>
      <c r="H2061" s="18">
        <v>1</v>
      </c>
      <c r="I2061" s="18"/>
      <c r="J2061" s="18"/>
      <c r="K2061" s="18"/>
      <c r="L2061" s="19" t="s">
        <v>5131</v>
      </c>
      <c r="M2061" s="19" t="s">
        <v>172</v>
      </c>
      <c r="N2061" s="18" t="s">
        <v>616</v>
      </c>
      <c r="O2061" s="18">
        <v>4</v>
      </c>
      <c r="P2061" s="18" t="s">
        <v>163</v>
      </c>
      <c r="Q2061" s="18">
        <v>28</v>
      </c>
      <c r="R2061" s="18" t="s">
        <v>45</v>
      </c>
      <c r="S2061" s="37" t="s">
        <v>46</v>
      </c>
      <c r="T2061" s="37"/>
      <c r="U2061" s="37"/>
      <c r="V2061" s="37">
        <v>27.67</v>
      </c>
      <c r="W2061" s="37">
        <v>10.79</v>
      </c>
      <c r="X2061" s="18" t="s">
        <v>238</v>
      </c>
      <c r="Y2061" s="18"/>
      <c r="Z2061" s="16">
        <v>0</v>
      </c>
      <c r="AA2061" s="16"/>
      <c r="AB2061" s="16"/>
      <c r="AC2061" s="37">
        <v>22.81</v>
      </c>
      <c r="AD2061" s="70">
        <f t="shared" si="461"/>
        <v>24.7348</v>
      </c>
      <c r="AE2061" s="70">
        <f t="shared" si="462"/>
        <v>30.918500000000002</v>
      </c>
      <c r="AF2061" s="70">
        <f t="shared" si="463"/>
        <v>33.391980000000004</v>
      </c>
      <c r="AG2061" s="36">
        <f t="shared" si="458"/>
        <v>24.73</v>
      </c>
      <c r="AH2061" s="36">
        <f t="shared" si="459"/>
        <v>30.91</v>
      </c>
      <c r="AI2061" s="36">
        <f t="shared" si="460"/>
        <v>33.39</v>
      </c>
      <c r="AJ2061" s="40">
        <v>42419</v>
      </c>
      <c r="AK2061" s="40">
        <v>42422</v>
      </c>
      <c r="AL2061" s="22"/>
      <c r="AM2061" s="20"/>
      <c r="AN2061" s="20"/>
      <c r="AO2061" s="20" t="s">
        <v>9489</v>
      </c>
      <c r="AP2061" s="20"/>
      <c r="AQ2061" s="20"/>
      <c r="AR2061" s="22"/>
      <c r="AS2061" s="46">
        <v>42769</v>
      </c>
      <c r="AT2061" s="176"/>
    </row>
    <row r="2062" spans="1:46" ht="47.25" customHeight="1">
      <c r="A2062" s="16">
        <v>8699559080049</v>
      </c>
      <c r="B2062" s="16" t="s">
        <v>2885</v>
      </c>
      <c r="C2062" s="16" t="s">
        <v>2886</v>
      </c>
      <c r="D2062" s="17" t="s">
        <v>38</v>
      </c>
      <c r="E2062" s="18" t="s">
        <v>38</v>
      </c>
      <c r="F2062" s="18">
        <v>0</v>
      </c>
      <c r="G2062" s="18">
        <v>1</v>
      </c>
      <c r="H2062" s="18">
        <v>1</v>
      </c>
      <c r="I2062" s="18"/>
      <c r="J2062" s="18"/>
      <c r="K2062" s="18"/>
      <c r="L2062" s="19" t="s">
        <v>5130</v>
      </c>
      <c r="M2062" s="19" t="s">
        <v>172</v>
      </c>
      <c r="N2062" s="18" t="s">
        <v>616</v>
      </c>
      <c r="O2062" s="18">
        <v>5</v>
      </c>
      <c r="P2062" s="18" t="s">
        <v>163</v>
      </c>
      <c r="Q2062" s="18">
        <v>28</v>
      </c>
      <c r="R2062" s="18" t="s">
        <v>45</v>
      </c>
      <c r="S2062" s="37" t="s">
        <v>46</v>
      </c>
      <c r="T2062" s="37"/>
      <c r="U2062" s="37"/>
      <c r="V2062" s="37">
        <v>27.53</v>
      </c>
      <c r="W2062" s="37">
        <v>11.75</v>
      </c>
      <c r="X2062" s="18" t="s">
        <v>222</v>
      </c>
      <c r="Y2062" s="18"/>
      <c r="Z2062" s="16">
        <v>0</v>
      </c>
      <c r="AA2062" s="16"/>
      <c r="AB2062" s="16"/>
      <c r="AC2062" s="37">
        <v>24.08</v>
      </c>
      <c r="AD2062" s="70">
        <f t="shared" si="461"/>
        <v>26.106400000000001</v>
      </c>
      <c r="AE2062" s="70">
        <f t="shared" si="462"/>
        <v>32.633000000000003</v>
      </c>
      <c r="AF2062" s="70">
        <f t="shared" si="463"/>
        <v>35.243640000000006</v>
      </c>
      <c r="AG2062" s="36">
        <f t="shared" si="458"/>
        <v>26.1</v>
      </c>
      <c r="AH2062" s="36">
        <f t="shared" si="459"/>
        <v>32.630000000000003</v>
      </c>
      <c r="AI2062" s="36">
        <f t="shared" si="460"/>
        <v>35.24</v>
      </c>
      <c r="AJ2062" s="40">
        <v>42419</v>
      </c>
      <c r="AK2062" s="40">
        <v>42422</v>
      </c>
      <c r="AL2062" s="22"/>
      <c r="AM2062" s="20"/>
      <c r="AN2062" s="20"/>
      <c r="AO2062" s="20" t="s">
        <v>409</v>
      </c>
      <c r="AP2062" s="20"/>
      <c r="AQ2062" s="20"/>
      <c r="AR2062" s="22"/>
      <c r="AS2062" s="46">
        <v>42769</v>
      </c>
      <c r="AT2062" s="176"/>
    </row>
    <row r="2063" spans="1:46" ht="47.25" customHeight="1">
      <c r="A2063" s="16">
        <v>8699809355002</v>
      </c>
      <c r="B2063" s="16" t="s">
        <v>2734</v>
      </c>
      <c r="C2063" s="16" t="s">
        <v>2735</v>
      </c>
      <c r="D2063" s="17" t="s">
        <v>87</v>
      </c>
      <c r="E2063" s="18" t="s">
        <v>41</v>
      </c>
      <c r="F2063" s="18">
        <v>4</v>
      </c>
      <c r="G2063" s="18">
        <v>1</v>
      </c>
      <c r="H2063" s="18">
        <v>2</v>
      </c>
      <c r="I2063" s="18"/>
      <c r="J2063" s="18"/>
      <c r="K2063" s="18"/>
      <c r="L2063" s="19" t="s">
        <v>6836</v>
      </c>
      <c r="M2063" s="19" t="s">
        <v>2737</v>
      </c>
      <c r="N2063" s="18" t="s">
        <v>310</v>
      </c>
      <c r="O2063" s="18">
        <v>1</v>
      </c>
      <c r="P2063" s="18" t="s">
        <v>523</v>
      </c>
      <c r="Q2063" s="18">
        <v>20</v>
      </c>
      <c r="R2063" s="18" t="s">
        <v>45</v>
      </c>
      <c r="S2063" s="37" t="s">
        <v>46</v>
      </c>
      <c r="T2063" s="37"/>
      <c r="U2063" s="37"/>
      <c r="V2063" s="37">
        <v>2.36</v>
      </c>
      <c r="W2063" s="37">
        <v>0</v>
      </c>
      <c r="X2063" s="18" t="s">
        <v>53</v>
      </c>
      <c r="Y2063" s="18"/>
      <c r="Z2063" s="16">
        <v>0</v>
      </c>
      <c r="AA2063" s="16"/>
      <c r="AB2063" s="16"/>
      <c r="AC2063" s="36">
        <v>4.99</v>
      </c>
      <c r="AD2063" s="70">
        <f t="shared" si="461"/>
        <v>5.4391000000000007</v>
      </c>
      <c r="AE2063" s="70">
        <f t="shared" si="462"/>
        <v>6.7988750000000007</v>
      </c>
      <c r="AF2063" s="70">
        <f t="shared" si="463"/>
        <v>7.342785000000001</v>
      </c>
      <c r="AG2063" s="36">
        <f t="shared" si="458"/>
        <v>5.43</v>
      </c>
      <c r="AH2063" s="36">
        <f t="shared" si="459"/>
        <v>6.79</v>
      </c>
      <c r="AI2063" s="36">
        <f t="shared" si="460"/>
        <v>7.34</v>
      </c>
      <c r="AJ2063" s="40">
        <v>42447</v>
      </c>
      <c r="AK2063" s="40">
        <v>42451</v>
      </c>
      <c r="AL2063" s="77"/>
      <c r="AM2063" s="20"/>
      <c r="AN2063" s="20"/>
      <c r="AO2063" s="20" t="s">
        <v>9752</v>
      </c>
      <c r="AP2063" s="20"/>
      <c r="AQ2063" s="20"/>
      <c r="AR2063" s="22"/>
      <c r="AS2063" s="46">
        <v>42769</v>
      </c>
      <c r="AT2063" s="173"/>
    </row>
    <row r="2064" spans="1:46" ht="47.25" customHeight="1">
      <c r="A2064" s="16">
        <v>8699809655034</v>
      </c>
      <c r="B2064" s="16" t="s">
        <v>2734</v>
      </c>
      <c r="C2064" s="16" t="s">
        <v>2735</v>
      </c>
      <c r="D2064" s="17" t="s">
        <v>87</v>
      </c>
      <c r="E2064" s="18" t="s">
        <v>41</v>
      </c>
      <c r="F2064" s="18">
        <v>4</v>
      </c>
      <c r="G2064" s="18">
        <v>1</v>
      </c>
      <c r="H2064" s="18">
        <v>2</v>
      </c>
      <c r="I2064" s="18"/>
      <c r="J2064" s="18"/>
      <c r="K2064" s="18"/>
      <c r="L2064" s="19" t="s">
        <v>6830</v>
      </c>
      <c r="M2064" s="19" t="s">
        <v>2737</v>
      </c>
      <c r="N2064" s="18" t="s">
        <v>310</v>
      </c>
      <c r="O2064" s="18">
        <v>1</v>
      </c>
      <c r="P2064" s="18" t="s">
        <v>523</v>
      </c>
      <c r="Q2064" s="18">
        <v>20</v>
      </c>
      <c r="R2064" s="18" t="s">
        <v>45</v>
      </c>
      <c r="S2064" s="37" t="s">
        <v>46</v>
      </c>
      <c r="T2064" s="37"/>
      <c r="U2064" s="37"/>
      <c r="V2064" s="37">
        <v>2.71</v>
      </c>
      <c r="W2064" s="37">
        <v>0</v>
      </c>
      <c r="X2064" s="18" t="s">
        <v>53</v>
      </c>
      <c r="Y2064" s="18"/>
      <c r="Z2064" s="16">
        <v>0</v>
      </c>
      <c r="AA2064" s="16"/>
      <c r="AB2064" s="16"/>
      <c r="AC2064" s="36">
        <v>5.72</v>
      </c>
      <c r="AD2064" s="70">
        <f t="shared" si="461"/>
        <v>6.2347999999999999</v>
      </c>
      <c r="AE2064" s="70">
        <f t="shared" si="462"/>
        <v>7.7934999999999999</v>
      </c>
      <c r="AF2064" s="70">
        <f t="shared" si="463"/>
        <v>8.4169800000000006</v>
      </c>
      <c r="AG2064" s="36">
        <f t="shared" si="458"/>
        <v>6.23</v>
      </c>
      <c r="AH2064" s="36">
        <f t="shared" si="459"/>
        <v>7.79</v>
      </c>
      <c r="AI2064" s="36">
        <f t="shared" si="460"/>
        <v>8.41</v>
      </c>
      <c r="AJ2064" s="40">
        <v>42447</v>
      </c>
      <c r="AK2064" s="40">
        <v>42451</v>
      </c>
      <c r="AL2064" s="77"/>
      <c r="AM2064" s="20"/>
      <c r="AN2064" s="20"/>
      <c r="AO2064" s="20" t="s">
        <v>9752</v>
      </c>
      <c r="AP2064" s="20"/>
      <c r="AQ2064" s="20"/>
      <c r="AR2064" s="22"/>
      <c r="AS2064" s="46">
        <v>42769</v>
      </c>
      <c r="AT2064" s="176"/>
    </row>
    <row r="2065" spans="1:46" ht="47.25" customHeight="1">
      <c r="A2065" s="16">
        <v>8699809655058</v>
      </c>
      <c r="B2065" s="16" t="s">
        <v>2734</v>
      </c>
      <c r="C2065" s="16" t="s">
        <v>2735</v>
      </c>
      <c r="D2065" s="17" t="s">
        <v>87</v>
      </c>
      <c r="E2065" s="18" t="s">
        <v>41</v>
      </c>
      <c r="F2065" s="18">
        <v>0</v>
      </c>
      <c r="G2065" s="18">
        <v>2</v>
      </c>
      <c r="H2065" s="18">
        <v>1</v>
      </c>
      <c r="I2065" s="18"/>
      <c r="J2065" s="18"/>
      <c r="K2065" s="18"/>
      <c r="L2065" s="19" t="s">
        <v>6874</v>
      </c>
      <c r="M2065" s="19" t="s">
        <v>2737</v>
      </c>
      <c r="N2065" s="18" t="s">
        <v>310</v>
      </c>
      <c r="O2065" s="18"/>
      <c r="P2065" s="18"/>
      <c r="Q2065" s="18">
        <v>1</v>
      </c>
      <c r="R2065" s="18" t="s">
        <v>45</v>
      </c>
      <c r="S2065" s="37" t="s">
        <v>96</v>
      </c>
      <c r="T2065" s="37"/>
      <c r="U2065" s="37"/>
      <c r="V2065" s="37">
        <v>15.75</v>
      </c>
      <c r="W2065" s="37">
        <v>12.6</v>
      </c>
      <c r="X2065" s="37" t="s">
        <v>165</v>
      </c>
      <c r="Y2065" s="37"/>
      <c r="Z2065" s="16">
        <v>0</v>
      </c>
      <c r="AA2065" s="16"/>
      <c r="AB2065" s="16"/>
      <c r="AC2065" s="36">
        <v>21.18</v>
      </c>
      <c r="AD2065" s="70">
        <f t="shared" si="461"/>
        <v>22.974400000000003</v>
      </c>
      <c r="AE2065" s="70">
        <f t="shared" si="462"/>
        <v>28.718000000000004</v>
      </c>
      <c r="AF2065" s="70">
        <f t="shared" si="463"/>
        <v>31.015440000000005</v>
      </c>
      <c r="AG2065" s="36">
        <f t="shared" si="458"/>
        <v>22.97</v>
      </c>
      <c r="AH2065" s="36">
        <f t="shared" si="459"/>
        <v>28.71</v>
      </c>
      <c r="AI2065" s="36">
        <f t="shared" si="460"/>
        <v>31.01</v>
      </c>
      <c r="AJ2065" s="40">
        <v>42419</v>
      </c>
      <c r="AK2065" s="40">
        <v>42422</v>
      </c>
      <c r="AL2065" s="22"/>
      <c r="AM2065" s="20"/>
      <c r="AN2065" s="20"/>
      <c r="AO2065" s="20" t="s">
        <v>272</v>
      </c>
      <c r="AP2065" s="20"/>
      <c r="AQ2065" s="20"/>
      <c r="AR2065" s="22"/>
      <c r="AS2065" s="46">
        <v>42769</v>
      </c>
      <c r="AT2065" s="182"/>
    </row>
    <row r="2066" spans="1:46" ht="47.25" customHeight="1">
      <c r="A2066" s="16">
        <v>8699504810097</v>
      </c>
      <c r="B2066" s="16" t="s">
        <v>11792</v>
      </c>
      <c r="C2066" s="16" t="s">
        <v>11799</v>
      </c>
      <c r="D2066" s="17" t="s">
        <v>87</v>
      </c>
      <c r="E2066" s="18" t="s">
        <v>87</v>
      </c>
      <c r="F2066" s="18">
        <v>6</v>
      </c>
      <c r="G2066" s="18">
        <v>2</v>
      </c>
      <c r="H2066" s="18">
        <v>1</v>
      </c>
      <c r="I2066" s="18"/>
      <c r="J2066" s="18"/>
      <c r="K2066" s="18"/>
      <c r="L2066" s="19" t="s">
        <v>4713</v>
      </c>
      <c r="M2066" s="19" t="s">
        <v>4714</v>
      </c>
      <c r="N2066" s="18" t="s">
        <v>1004</v>
      </c>
      <c r="O2066" s="18">
        <v>17.5</v>
      </c>
      <c r="P2066" s="18" t="s">
        <v>163</v>
      </c>
      <c r="Q2066" s="18">
        <v>7</v>
      </c>
      <c r="R2066" s="18" t="s">
        <v>95</v>
      </c>
      <c r="S2066" s="37" t="s">
        <v>96</v>
      </c>
      <c r="T2066" s="18" t="s">
        <v>284</v>
      </c>
      <c r="U2066" s="38">
        <v>17.29</v>
      </c>
      <c r="V2066" s="38">
        <v>17.29</v>
      </c>
      <c r="W2066" s="38">
        <v>17.29</v>
      </c>
      <c r="X2066" s="18" t="s">
        <v>284</v>
      </c>
      <c r="Y2066" s="39"/>
      <c r="Z2066" s="16">
        <v>0</v>
      </c>
      <c r="AA2066" s="36">
        <v>25.32</v>
      </c>
      <c r="AB2066" s="36"/>
      <c r="AC2066" s="36">
        <v>25.32</v>
      </c>
      <c r="AD2066" s="38">
        <f t="shared" si="461"/>
        <v>27.445599999999999</v>
      </c>
      <c r="AE2066" s="38">
        <f>IF(Z2066=1,AD2066*1.08,IF(Z2066=4,AD2066*1.08,IF(Z2066=2,0,IF(AC2066&lt;=100,(AD2066*1.25),IF(AC2066&lt;=200,134.5+((AC2066-100)*1.04*1.16),255.14+((AC2066-200)*1.02*1.12))))))</f>
        <v>34.307000000000002</v>
      </c>
      <c r="AF2066" s="38">
        <f>IF(Z2066=1,0,IF(Z2066=4,0,(AE2066*1.08)))</f>
        <v>37.051560000000002</v>
      </c>
      <c r="AG2066" s="36">
        <f t="shared" si="458"/>
        <v>27.44</v>
      </c>
      <c r="AH2066" s="36">
        <f t="shared" si="459"/>
        <v>34.299999999999997</v>
      </c>
      <c r="AI2066" s="36">
        <f t="shared" si="460"/>
        <v>37.049999999999997</v>
      </c>
      <c r="AJ2066" s="40">
        <v>43448</v>
      </c>
      <c r="AK2066" s="40">
        <v>43452</v>
      </c>
      <c r="AL2066" s="17">
        <v>1</v>
      </c>
      <c r="AM2066" s="36" t="s">
        <v>3754</v>
      </c>
      <c r="AN2066" s="20"/>
      <c r="AO2066" s="20" t="s">
        <v>9757</v>
      </c>
      <c r="AP2066" s="20"/>
      <c r="AQ2066" s="20"/>
      <c r="AR2066" s="22"/>
      <c r="AS2066" s="46">
        <v>42769</v>
      </c>
      <c r="AT2066" s="182"/>
    </row>
    <row r="2067" spans="1:46" ht="47.25" customHeight="1">
      <c r="A2067" s="16">
        <v>8699504810103</v>
      </c>
      <c r="B2067" s="16" t="s">
        <v>11792</v>
      </c>
      <c r="C2067" s="16" t="s">
        <v>11799</v>
      </c>
      <c r="D2067" s="17" t="s">
        <v>87</v>
      </c>
      <c r="E2067" s="18" t="s">
        <v>87</v>
      </c>
      <c r="F2067" s="18">
        <v>6</v>
      </c>
      <c r="G2067" s="18">
        <v>2</v>
      </c>
      <c r="H2067" s="18">
        <v>1</v>
      </c>
      <c r="I2067" s="18"/>
      <c r="J2067" s="18"/>
      <c r="K2067" s="18"/>
      <c r="L2067" s="19" t="s">
        <v>4715</v>
      </c>
      <c r="M2067" s="19" t="s">
        <v>4714</v>
      </c>
      <c r="N2067" s="18" t="s">
        <v>1004</v>
      </c>
      <c r="O2067" s="18">
        <v>35</v>
      </c>
      <c r="P2067" s="18" t="s">
        <v>163</v>
      </c>
      <c r="Q2067" s="18">
        <v>7</v>
      </c>
      <c r="R2067" s="18" t="s">
        <v>95</v>
      </c>
      <c r="S2067" s="37" t="s">
        <v>96</v>
      </c>
      <c r="T2067" s="18" t="s">
        <v>284</v>
      </c>
      <c r="U2067" s="38">
        <v>17.29</v>
      </c>
      <c r="V2067" s="38">
        <v>17.29</v>
      </c>
      <c r="W2067" s="38">
        <v>17.29</v>
      </c>
      <c r="X2067" s="18" t="s">
        <v>284</v>
      </c>
      <c r="Y2067" s="39"/>
      <c r="Z2067" s="16">
        <v>0</v>
      </c>
      <c r="AA2067" s="36">
        <v>26.32</v>
      </c>
      <c r="AB2067" s="36"/>
      <c r="AC2067" s="36">
        <v>26.32</v>
      </c>
      <c r="AD2067" s="38">
        <f t="shared" si="461"/>
        <v>28.525600000000004</v>
      </c>
      <c r="AE2067" s="38">
        <f>IF(Z2067=1,AD2067*1.08,IF(Z2067=4,AD2067*1.08,IF(Z2067=2,0,IF(AC2067&lt;=100,(AD2067*1.25),IF(AC2067&lt;=200,134.5+((AC2067-100)*1.04*1.16),255.14+((AC2067-200)*1.02*1.12))))))</f>
        <v>35.657000000000004</v>
      </c>
      <c r="AF2067" s="38">
        <f>IF(Z2067=1,0,IF(Z2067=4,0,(AE2067*1.08)))</f>
        <v>38.509560000000008</v>
      </c>
      <c r="AG2067" s="36">
        <f t="shared" ref="AG2067:AG2096" si="464">TRUNC(AD2067,2)</f>
        <v>28.52</v>
      </c>
      <c r="AH2067" s="36">
        <f t="shared" ref="AH2067:AH2096" si="465">TRUNC(AE2067,2)</f>
        <v>35.65</v>
      </c>
      <c r="AI2067" s="36">
        <f t="shared" ref="AI2067:AI2096" si="466">TRUNC(AF2067,2)</f>
        <v>38.5</v>
      </c>
      <c r="AJ2067" s="40">
        <v>43448</v>
      </c>
      <c r="AK2067" s="40">
        <v>43452</v>
      </c>
      <c r="AL2067" s="17">
        <v>1</v>
      </c>
      <c r="AM2067" s="36" t="s">
        <v>3754</v>
      </c>
      <c r="AN2067" s="20"/>
      <c r="AO2067" s="20" t="s">
        <v>9760</v>
      </c>
      <c r="AP2067" s="20"/>
      <c r="AQ2067" s="20"/>
      <c r="AR2067" s="22"/>
      <c r="AS2067" s="46">
        <v>42769</v>
      </c>
      <c r="AT2067" s="173"/>
    </row>
    <row r="2068" spans="1:46" ht="47.25" customHeight="1">
      <c r="A2068" s="16">
        <v>8699504810110</v>
      </c>
      <c r="B2068" s="16" t="s">
        <v>11792</v>
      </c>
      <c r="C2068" s="16" t="s">
        <v>11799</v>
      </c>
      <c r="D2068" s="17" t="s">
        <v>87</v>
      </c>
      <c r="E2068" s="18" t="s">
        <v>87</v>
      </c>
      <c r="F2068" s="18">
        <v>6</v>
      </c>
      <c r="G2068" s="18">
        <v>2</v>
      </c>
      <c r="H2068" s="18">
        <v>1</v>
      </c>
      <c r="I2068" s="18"/>
      <c r="J2068" s="18"/>
      <c r="K2068" s="18"/>
      <c r="L2068" s="19" t="s">
        <v>4716</v>
      </c>
      <c r="M2068" s="19" t="s">
        <v>4714</v>
      </c>
      <c r="N2068" s="18" t="s">
        <v>1004</v>
      </c>
      <c r="O2068" s="18">
        <v>52.5</v>
      </c>
      <c r="P2068" s="18" t="s">
        <v>163</v>
      </c>
      <c r="Q2068" s="18">
        <v>7</v>
      </c>
      <c r="R2068" s="18" t="s">
        <v>95</v>
      </c>
      <c r="S2068" s="37" t="s">
        <v>96</v>
      </c>
      <c r="T2068" s="18" t="s">
        <v>284</v>
      </c>
      <c r="U2068" s="38">
        <v>17.29</v>
      </c>
      <c r="V2068" s="38">
        <v>17.29</v>
      </c>
      <c r="W2068" s="38">
        <v>17.29</v>
      </c>
      <c r="X2068" s="18" t="s">
        <v>284</v>
      </c>
      <c r="Y2068" s="39"/>
      <c r="Z2068" s="16">
        <v>0</v>
      </c>
      <c r="AA2068" s="36">
        <v>27.34</v>
      </c>
      <c r="AB2068" s="36"/>
      <c r="AC2068" s="36">
        <v>27.34</v>
      </c>
      <c r="AD2068" s="38">
        <f t="shared" si="461"/>
        <v>29.627200000000002</v>
      </c>
      <c r="AE2068" s="38">
        <f>IF(Z2068=1,AD2068*1.08,IF(Z2068=4,AD2068*1.08,IF(Z2068=2,0,IF(AC2068&lt;=100,(AD2068*1.25),IF(AC2068&lt;=200,134.5+((AC2068-100)*1.04*1.16),255.14+((AC2068-200)*1.02*1.12))))))</f>
        <v>37.034000000000006</v>
      </c>
      <c r="AF2068" s="38">
        <f>IF(Z2068=1,0,IF(Z2068=4,0,(AE2068*1.08)))</f>
        <v>39.99672000000001</v>
      </c>
      <c r="AG2068" s="36">
        <f t="shared" si="464"/>
        <v>29.62</v>
      </c>
      <c r="AH2068" s="36">
        <f t="shared" si="465"/>
        <v>37.03</v>
      </c>
      <c r="AI2068" s="36">
        <f t="shared" si="466"/>
        <v>39.99</v>
      </c>
      <c r="AJ2068" s="40">
        <v>43448</v>
      </c>
      <c r="AK2068" s="40">
        <v>43452</v>
      </c>
      <c r="AL2068" s="17">
        <v>1</v>
      </c>
      <c r="AM2068" s="36" t="s">
        <v>3754</v>
      </c>
      <c r="AN2068" s="20"/>
      <c r="AO2068" s="20" t="s">
        <v>215</v>
      </c>
      <c r="AP2068" s="20"/>
      <c r="AQ2068" s="20"/>
      <c r="AR2068" s="22"/>
      <c r="AS2068" s="46">
        <v>42769</v>
      </c>
      <c r="AT2068" s="173"/>
    </row>
    <row r="2069" spans="1:46" ht="47.25" customHeight="1">
      <c r="A2069" s="16">
        <v>8699502170087</v>
      </c>
      <c r="B2069" s="16" t="s">
        <v>9980</v>
      </c>
      <c r="C2069" s="16" t="s">
        <v>9981</v>
      </c>
      <c r="D2069" s="17" t="s">
        <v>87</v>
      </c>
      <c r="E2069" s="18" t="s">
        <v>87</v>
      </c>
      <c r="F2069" s="18">
        <v>0</v>
      </c>
      <c r="G2069" s="18">
        <v>2</v>
      </c>
      <c r="H2069" s="18">
        <v>1</v>
      </c>
      <c r="I2069" s="18"/>
      <c r="J2069" s="18"/>
      <c r="K2069" s="18"/>
      <c r="L2069" s="19" t="s">
        <v>9982</v>
      </c>
      <c r="M2069" s="19" t="s">
        <v>9983</v>
      </c>
      <c r="N2069" s="18" t="s">
        <v>44</v>
      </c>
      <c r="O2069" s="18">
        <v>16</v>
      </c>
      <c r="P2069" s="18" t="s">
        <v>163</v>
      </c>
      <c r="Q2069" s="18">
        <v>28</v>
      </c>
      <c r="R2069" s="18" t="s">
        <v>45</v>
      </c>
      <c r="S2069" s="37" t="s">
        <v>46</v>
      </c>
      <c r="T2069" s="18" t="s">
        <v>557</v>
      </c>
      <c r="U2069" s="37">
        <v>21.24</v>
      </c>
      <c r="V2069" s="37">
        <v>21.24</v>
      </c>
      <c r="W2069" s="37">
        <v>21.24</v>
      </c>
      <c r="X2069" s="18" t="s">
        <v>557</v>
      </c>
      <c r="Y2069" s="39"/>
      <c r="Z2069" s="16">
        <v>0</v>
      </c>
      <c r="AA2069" s="36">
        <v>33.56</v>
      </c>
      <c r="AB2069" s="36"/>
      <c r="AC2069" s="36">
        <v>33.56</v>
      </c>
      <c r="AD2069" s="70">
        <f t="shared" si="461"/>
        <v>36.344800000000006</v>
      </c>
      <c r="AE2069" s="70">
        <f>IF(Z2069=1,AD2069*1.08,IF(Z2069=2,0,IF(AC2069&lt;=100,(AD2069*1.25),IF(AC2069&lt;=200,134.5+((AC2069-100)*1.04*1.16),255.14+((AC2069-200)*1.02*1.12)))))</f>
        <v>45.431000000000012</v>
      </c>
      <c r="AF2069" s="70">
        <f>IF(Z2069=1,0,(AE2069*1.08))</f>
        <v>49.065480000000015</v>
      </c>
      <c r="AG2069" s="36">
        <f t="shared" si="464"/>
        <v>36.340000000000003</v>
      </c>
      <c r="AH2069" s="36">
        <f t="shared" si="465"/>
        <v>45.43</v>
      </c>
      <c r="AI2069" s="36">
        <f t="shared" si="466"/>
        <v>49.06</v>
      </c>
      <c r="AJ2069" s="40">
        <v>42419</v>
      </c>
      <c r="AK2069" s="40">
        <v>42422</v>
      </c>
      <c r="AL2069" s="22"/>
      <c r="AM2069" s="20" t="s">
        <v>2123</v>
      </c>
      <c r="AN2069" s="20"/>
      <c r="AO2069" s="20" t="s">
        <v>9774</v>
      </c>
      <c r="AP2069" s="20"/>
      <c r="AQ2069" s="20"/>
      <c r="AR2069" s="22"/>
      <c r="AS2069" s="46">
        <v>42769</v>
      </c>
      <c r="AT2069" s="173"/>
    </row>
    <row r="2070" spans="1:46" ht="47.25" customHeight="1">
      <c r="A2070" s="16">
        <v>8699522967773</v>
      </c>
      <c r="B2070" s="16" t="s">
        <v>5939</v>
      </c>
      <c r="C2070" s="16" t="s">
        <v>5941</v>
      </c>
      <c r="D2070" s="17" t="s">
        <v>87</v>
      </c>
      <c r="E2070" s="18" t="s">
        <v>87</v>
      </c>
      <c r="F2070" s="18">
        <v>6</v>
      </c>
      <c r="G2070" s="18">
        <v>2</v>
      </c>
      <c r="H2070" s="18">
        <v>1</v>
      </c>
      <c r="I2070" s="18"/>
      <c r="J2070" s="18"/>
      <c r="K2070" s="18"/>
      <c r="L2070" s="19" t="s">
        <v>5942</v>
      </c>
      <c r="M2070" s="19" t="s">
        <v>5943</v>
      </c>
      <c r="N2070" s="18" t="s">
        <v>2966</v>
      </c>
      <c r="O2070" s="18">
        <v>0.5</v>
      </c>
      <c r="P2070" s="18" t="s">
        <v>163</v>
      </c>
      <c r="Q2070" s="18">
        <v>1</v>
      </c>
      <c r="R2070" s="18" t="s">
        <v>95</v>
      </c>
      <c r="S2070" s="37" t="s">
        <v>96</v>
      </c>
      <c r="T2070" s="37" t="s">
        <v>222</v>
      </c>
      <c r="U2070" s="38">
        <v>53.32</v>
      </c>
      <c r="V2070" s="38">
        <v>53.32</v>
      </c>
      <c r="W2070" s="38">
        <v>53.32</v>
      </c>
      <c r="X2070" s="37" t="s">
        <v>222</v>
      </c>
      <c r="Y2070" s="39"/>
      <c r="Z2070" s="16">
        <v>0</v>
      </c>
      <c r="AA2070" s="36">
        <v>124.86</v>
      </c>
      <c r="AB2070" s="36"/>
      <c r="AC2070" s="36">
        <v>124.86</v>
      </c>
      <c r="AD2070" s="36">
        <v>133.44999999999999</v>
      </c>
      <c r="AE2070" s="36">
        <v>164.49</v>
      </c>
      <c r="AF2070" s="36">
        <v>177.65</v>
      </c>
      <c r="AG2070" s="36">
        <f t="shared" si="464"/>
        <v>133.44999999999999</v>
      </c>
      <c r="AH2070" s="36">
        <f t="shared" si="465"/>
        <v>164.49</v>
      </c>
      <c r="AI2070" s="36">
        <f t="shared" si="466"/>
        <v>177.65</v>
      </c>
      <c r="AJ2070" s="40">
        <v>42783</v>
      </c>
      <c r="AK2070" s="40">
        <v>42786</v>
      </c>
      <c r="AL2070" s="17"/>
      <c r="AM2070" s="20" t="s">
        <v>477</v>
      </c>
      <c r="AN2070" s="20"/>
      <c r="AO2070" s="20" t="s">
        <v>9764</v>
      </c>
      <c r="AP2070" s="20"/>
      <c r="AQ2070" s="20"/>
      <c r="AR2070" s="22"/>
      <c r="AS2070" s="46">
        <v>42769</v>
      </c>
      <c r="AT2070" s="174"/>
    </row>
    <row r="2071" spans="1:46" ht="47.25" customHeight="1">
      <c r="A2071" s="16">
        <v>8680760340039</v>
      </c>
      <c r="B2071" s="16" t="s">
        <v>9792</v>
      </c>
      <c r="C2071" s="16" t="s">
        <v>9793</v>
      </c>
      <c r="D2071" s="17" t="s">
        <v>38</v>
      </c>
      <c r="E2071" s="17" t="s">
        <v>38</v>
      </c>
      <c r="F2071" s="18">
        <v>0</v>
      </c>
      <c r="G2071" s="18">
        <v>1</v>
      </c>
      <c r="H2071" s="18">
        <v>1</v>
      </c>
      <c r="I2071" s="18"/>
      <c r="J2071" s="18"/>
      <c r="K2071" s="18"/>
      <c r="L2071" s="19" t="s">
        <v>9794</v>
      </c>
      <c r="M2071" s="19" t="s">
        <v>9795</v>
      </c>
      <c r="N2071" s="18" t="s">
        <v>4925</v>
      </c>
      <c r="O2071" s="18" t="s">
        <v>6772</v>
      </c>
      <c r="P2071" s="18" t="s">
        <v>197</v>
      </c>
      <c r="Q2071" s="18">
        <v>50</v>
      </c>
      <c r="R2071" s="18" t="s">
        <v>45</v>
      </c>
      <c r="S2071" s="37" t="s">
        <v>46</v>
      </c>
      <c r="T2071" s="18" t="s">
        <v>53</v>
      </c>
      <c r="U2071" s="38">
        <v>7.92</v>
      </c>
      <c r="V2071" s="38">
        <v>7.92</v>
      </c>
      <c r="W2071" s="38">
        <v>6.34</v>
      </c>
      <c r="X2071" s="18" t="s">
        <v>53</v>
      </c>
      <c r="Y2071" s="39"/>
      <c r="Z2071" s="16">
        <v>0</v>
      </c>
      <c r="AA2071" s="36">
        <v>14.84</v>
      </c>
      <c r="AB2071" s="36"/>
      <c r="AC2071" s="36">
        <v>14.84</v>
      </c>
      <c r="AD2071" s="38">
        <f t="shared" ref="AD2071:AD2083" si="467">IF(Z2071=2,AC2071*1.08,IF(AC2071&lt;=10,(AC2071*1.09),IF(AC2071&lt;=50,(10*1.09)+((AC2071-10)*1.08),IF(AC2071&lt;=100,(10*1.09)+((50-10)*1.08)+((AC2071-50)*1.07),IF(AC2071&lt;=200,(10*1.09)+((50-10)*1.08)+((100-50)*1.07)+((AC2071-100)*1.04),(10*1.09)+((50-10)*1.08)+((100-50)*1.07)+((200-100)*1.04)+((AC2071-200)*1.02))))))</f>
        <v>16.127200000000002</v>
      </c>
      <c r="AE2071" s="38">
        <f t="shared" ref="AE2071:AE2083" si="468">IF(Z2071=1,AD2071*1.08,IF(Z2071=2,0,IF(AC2071&lt;=100,(AD2071*1.25),IF(AC2071&lt;=200,134.5+((AC2071-100)*1.04*1.16),255.14+((AC2071-200)*1.02*1.12)))))</f>
        <v>20.159000000000002</v>
      </c>
      <c r="AF2071" s="38">
        <f t="shared" ref="AF2071:AF2083" si="469">IF(Z2071=1,0,(AE2071*1.08))</f>
        <v>21.771720000000006</v>
      </c>
      <c r="AG2071" s="36">
        <f t="shared" si="464"/>
        <v>16.12</v>
      </c>
      <c r="AH2071" s="36">
        <f t="shared" si="465"/>
        <v>20.149999999999999</v>
      </c>
      <c r="AI2071" s="36">
        <f t="shared" si="466"/>
        <v>21.77</v>
      </c>
      <c r="AJ2071" s="40">
        <v>42790</v>
      </c>
      <c r="AK2071" s="40">
        <v>42794</v>
      </c>
      <c r="AL2071" s="18"/>
      <c r="AM2071" s="20" t="s">
        <v>184</v>
      </c>
      <c r="AN2071" s="20"/>
      <c r="AO2071" s="20" t="s">
        <v>1221</v>
      </c>
      <c r="AP2071" s="20"/>
      <c r="AQ2071" s="20"/>
      <c r="AR2071" s="22"/>
      <c r="AS2071" s="46">
        <v>42769</v>
      </c>
      <c r="AT2071" s="173"/>
    </row>
    <row r="2072" spans="1:46" ht="47.25" customHeight="1">
      <c r="A2072" s="16">
        <v>8699593011108</v>
      </c>
      <c r="B2072" s="16" t="s">
        <v>10042</v>
      </c>
      <c r="C2072" s="16" t="s">
        <v>9416</v>
      </c>
      <c r="D2072" s="17" t="s">
        <v>87</v>
      </c>
      <c r="E2072" s="18" t="s">
        <v>295</v>
      </c>
      <c r="F2072" s="18">
        <v>4</v>
      </c>
      <c r="G2072" s="18">
        <v>1</v>
      </c>
      <c r="H2072" s="18">
        <v>2</v>
      </c>
      <c r="I2072" s="18"/>
      <c r="J2072" s="18"/>
      <c r="K2072" s="18"/>
      <c r="L2072" s="19" t="s">
        <v>10043</v>
      </c>
      <c r="M2072" s="19" t="s">
        <v>1362</v>
      </c>
      <c r="N2072" s="18" t="s">
        <v>3252</v>
      </c>
      <c r="O2072" s="18">
        <v>200</v>
      </c>
      <c r="P2072" s="18" t="s">
        <v>163</v>
      </c>
      <c r="Q2072" s="18">
        <v>10</v>
      </c>
      <c r="R2072" s="18" t="s">
        <v>95</v>
      </c>
      <c r="S2072" s="37" t="s">
        <v>46</v>
      </c>
      <c r="T2072" s="18" t="s">
        <v>53</v>
      </c>
      <c r="U2072" s="38">
        <v>3.07</v>
      </c>
      <c r="V2072" s="38">
        <v>3.07</v>
      </c>
      <c r="W2072" s="38">
        <v>0</v>
      </c>
      <c r="X2072" s="18" t="s">
        <v>53</v>
      </c>
      <c r="Y2072" s="39"/>
      <c r="Z2072" s="16">
        <v>0</v>
      </c>
      <c r="AA2072" s="36">
        <v>7.17</v>
      </c>
      <c r="AB2072" s="36"/>
      <c r="AC2072" s="36">
        <v>7.17</v>
      </c>
      <c r="AD2072" s="38">
        <f t="shared" si="467"/>
        <v>7.8153000000000006</v>
      </c>
      <c r="AE2072" s="38">
        <f t="shared" si="468"/>
        <v>9.7691250000000007</v>
      </c>
      <c r="AF2072" s="38">
        <f t="shared" si="469"/>
        <v>10.550655000000001</v>
      </c>
      <c r="AG2072" s="36">
        <f t="shared" si="464"/>
        <v>7.81</v>
      </c>
      <c r="AH2072" s="36">
        <f t="shared" si="465"/>
        <v>9.76</v>
      </c>
      <c r="AI2072" s="36">
        <f t="shared" si="466"/>
        <v>10.55</v>
      </c>
      <c r="AJ2072" s="40">
        <v>42783</v>
      </c>
      <c r="AK2072" s="40">
        <v>42786</v>
      </c>
      <c r="AL2072" s="17"/>
      <c r="AM2072" s="20" t="s">
        <v>2123</v>
      </c>
      <c r="AN2072" s="20"/>
      <c r="AO2072" s="20" t="s">
        <v>9767</v>
      </c>
      <c r="AP2072" s="20"/>
      <c r="AQ2072" s="20"/>
      <c r="AR2072" s="22"/>
      <c r="AS2072" s="46">
        <v>42769</v>
      </c>
      <c r="AT2072" s="173"/>
    </row>
    <row r="2073" spans="1:46" ht="47.25" customHeight="1">
      <c r="A2073" s="16">
        <v>8699593901201</v>
      </c>
      <c r="B2073" s="16" t="s">
        <v>9415</v>
      </c>
      <c r="C2073" s="16" t="s">
        <v>9416</v>
      </c>
      <c r="D2073" s="17" t="s">
        <v>87</v>
      </c>
      <c r="E2073" s="18" t="s">
        <v>41</v>
      </c>
      <c r="F2073" s="18">
        <v>0</v>
      </c>
      <c r="G2073" s="18">
        <v>1</v>
      </c>
      <c r="H2073" s="18">
        <v>1</v>
      </c>
      <c r="I2073" s="18"/>
      <c r="J2073" s="18"/>
      <c r="K2073" s="18"/>
      <c r="L2073" s="19" t="s">
        <v>9417</v>
      </c>
      <c r="M2073" s="19" t="s">
        <v>1362</v>
      </c>
      <c r="N2073" s="18" t="s">
        <v>3252</v>
      </c>
      <c r="O2073" s="18">
        <v>400</v>
      </c>
      <c r="P2073" s="18" t="s">
        <v>163</v>
      </c>
      <c r="Q2073" s="18">
        <v>5</v>
      </c>
      <c r="R2073" s="18" t="s">
        <v>45</v>
      </c>
      <c r="S2073" s="37" t="s">
        <v>46</v>
      </c>
      <c r="T2073" s="18" t="s">
        <v>238</v>
      </c>
      <c r="U2073" s="37">
        <v>8.15</v>
      </c>
      <c r="V2073" s="37">
        <v>8.15</v>
      </c>
      <c r="W2073" s="37">
        <v>6.52</v>
      </c>
      <c r="X2073" s="18" t="s">
        <v>238</v>
      </c>
      <c r="Y2073" s="39"/>
      <c r="Z2073" s="16">
        <v>0</v>
      </c>
      <c r="AA2073" s="36">
        <v>8.4</v>
      </c>
      <c r="AB2073" s="36"/>
      <c r="AC2073" s="36">
        <v>8.4</v>
      </c>
      <c r="AD2073" s="70">
        <f t="shared" si="467"/>
        <v>9.1560000000000006</v>
      </c>
      <c r="AE2073" s="70">
        <f t="shared" si="468"/>
        <v>11.445</v>
      </c>
      <c r="AF2073" s="70">
        <f t="shared" si="469"/>
        <v>12.360600000000002</v>
      </c>
      <c r="AG2073" s="36">
        <f t="shared" si="464"/>
        <v>9.15</v>
      </c>
      <c r="AH2073" s="36">
        <f t="shared" si="465"/>
        <v>11.44</v>
      </c>
      <c r="AI2073" s="36">
        <f t="shared" si="466"/>
        <v>12.36</v>
      </c>
      <c r="AJ2073" s="40">
        <v>42419</v>
      </c>
      <c r="AK2073" s="40">
        <v>42422</v>
      </c>
      <c r="AL2073" s="22"/>
      <c r="AM2073" s="20" t="s">
        <v>184</v>
      </c>
      <c r="AN2073" s="20"/>
      <c r="AO2073" s="20" t="s">
        <v>9948</v>
      </c>
      <c r="AP2073" s="20"/>
      <c r="AQ2073" s="20"/>
      <c r="AR2073" s="22"/>
      <c r="AS2073" s="46">
        <v>42776</v>
      </c>
      <c r="AT2073" s="173"/>
    </row>
    <row r="2074" spans="1:46" ht="47.25" customHeight="1">
      <c r="A2074" s="16">
        <v>8699786090026</v>
      </c>
      <c r="B2074" s="16" t="s">
        <v>6521</v>
      </c>
      <c r="C2074" s="16" t="s">
        <v>6522</v>
      </c>
      <c r="D2074" s="17" t="s">
        <v>87</v>
      </c>
      <c r="E2074" s="18" t="s">
        <v>41</v>
      </c>
      <c r="F2074" s="18">
        <v>0</v>
      </c>
      <c r="G2074" s="18">
        <v>1</v>
      </c>
      <c r="H2074" s="18">
        <v>1</v>
      </c>
      <c r="I2074" s="18"/>
      <c r="J2074" s="18"/>
      <c r="K2074" s="18"/>
      <c r="L2074" s="19" t="s">
        <v>9879</v>
      </c>
      <c r="M2074" s="19" t="s">
        <v>1085</v>
      </c>
      <c r="N2074" s="18" t="s">
        <v>1110</v>
      </c>
      <c r="O2074" s="18">
        <v>10</v>
      </c>
      <c r="P2074" s="18" t="s">
        <v>163</v>
      </c>
      <c r="Q2074" s="18">
        <v>250</v>
      </c>
      <c r="R2074" s="18" t="s">
        <v>45</v>
      </c>
      <c r="S2074" s="37" t="s">
        <v>96</v>
      </c>
      <c r="T2074" s="18" t="s">
        <v>331</v>
      </c>
      <c r="U2074" s="38">
        <v>27.08</v>
      </c>
      <c r="V2074" s="38">
        <v>27.08</v>
      </c>
      <c r="W2074" s="38">
        <v>21.66</v>
      </c>
      <c r="X2074" s="18" t="s">
        <v>331</v>
      </c>
      <c r="Y2074" s="39"/>
      <c r="Z2074" s="16">
        <v>0</v>
      </c>
      <c r="AA2074" s="36">
        <v>50.71</v>
      </c>
      <c r="AB2074" s="36"/>
      <c r="AC2074" s="36">
        <v>50.71</v>
      </c>
      <c r="AD2074" s="38">
        <f t="shared" si="467"/>
        <v>54.859700000000004</v>
      </c>
      <c r="AE2074" s="38">
        <f t="shared" si="468"/>
        <v>68.574624999999997</v>
      </c>
      <c r="AF2074" s="38">
        <f t="shared" si="469"/>
        <v>74.060595000000006</v>
      </c>
      <c r="AG2074" s="36">
        <f t="shared" si="464"/>
        <v>54.85</v>
      </c>
      <c r="AH2074" s="36">
        <f t="shared" si="465"/>
        <v>68.569999999999993</v>
      </c>
      <c r="AI2074" s="36">
        <f t="shared" si="466"/>
        <v>74.06</v>
      </c>
      <c r="AJ2074" s="40">
        <v>42783</v>
      </c>
      <c r="AK2074" s="40">
        <v>42786</v>
      </c>
      <c r="AL2074" s="17"/>
      <c r="AM2074" s="20" t="s">
        <v>1827</v>
      </c>
      <c r="AN2074" s="20"/>
      <c r="AO2074" s="20" t="s">
        <v>1510</v>
      </c>
      <c r="AP2074" s="20"/>
      <c r="AQ2074" s="20"/>
      <c r="AR2074" s="22"/>
      <c r="AS2074" s="46">
        <v>42797</v>
      </c>
      <c r="AT2074" s="173"/>
    </row>
    <row r="2075" spans="1:46" ht="47.25" customHeight="1">
      <c r="A2075" s="16">
        <v>8699786090033</v>
      </c>
      <c r="B2075" s="16" t="s">
        <v>6521</v>
      </c>
      <c r="C2075" s="16" t="s">
        <v>6522</v>
      </c>
      <c r="D2075" s="17" t="s">
        <v>87</v>
      </c>
      <c r="E2075" s="18" t="s">
        <v>41</v>
      </c>
      <c r="F2075" s="18">
        <v>4</v>
      </c>
      <c r="G2075" s="18">
        <v>1</v>
      </c>
      <c r="H2075" s="18">
        <v>2</v>
      </c>
      <c r="I2075" s="18"/>
      <c r="J2075" s="18"/>
      <c r="K2075" s="18"/>
      <c r="L2075" s="19" t="s">
        <v>6606</v>
      </c>
      <c r="M2075" s="19" t="s">
        <v>1085</v>
      </c>
      <c r="N2075" s="18" t="s">
        <v>1110</v>
      </c>
      <c r="O2075" s="18">
        <v>20</v>
      </c>
      <c r="P2075" s="18" t="s">
        <v>163</v>
      </c>
      <c r="Q2075" s="18">
        <v>30</v>
      </c>
      <c r="R2075" s="18" t="s">
        <v>45</v>
      </c>
      <c r="S2075" s="37" t="s">
        <v>96</v>
      </c>
      <c r="T2075" s="18" t="s">
        <v>331</v>
      </c>
      <c r="U2075" s="37">
        <v>4.13</v>
      </c>
      <c r="V2075" s="37">
        <v>3.46</v>
      </c>
      <c r="W2075" s="37">
        <v>0</v>
      </c>
      <c r="X2075" s="18" t="s">
        <v>53</v>
      </c>
      <c r="Y2075" s="39"/>
      <c r="Z2075" s="16">
        <v>0</v>
      </c>
      <c r="AA2075" s="36">
        <v>7.32</v>
      </c>
      <c r="AB2075" s="36"/>
      <c r="AC2075" s="36">
        <v>7.32</v>
      </c>
      <c r="AD2075" s="37">
        <f t="shared" si="467"/>
        <v>7.9788000000000006</v>
      </c>
      <c r="AE2075" s="37">
        <f t="shared" si="468"/>
        <v>9.9735000000000014</v>
      </c>
      <c r="AF2075" s="37">
        <f t="shared" si="469"/>
        <v>10.771380000000002</v>
      </c>
      <c r="AG2075" s="36">
        <f t="shared" si="464"/>
        <v>7.97</v>
      </c>
      <c r="AH2075" s="36">
        <f t="shared" si="465"/>
        <v>9.9700000000000006</v>
      </c>
      <c r="AI2075" s="36">
        <f t="shared" si="466"/>
        <v>10.77</v>
      </c>
      <c r="AJ2075" s="40">
        <v>43189</v>
      </c>
      <c r="AK2075" s="40">
        <v>43193</v>
      </c>
      <c r="AL2075" s="18">
        <v>1</v>
      </c>
      <c r="AM2075" s="20" t="s">
        <v>6608</v>
      </c>
      <c r="AN2075" s="20"/>
      <c r="AO2075" s="20" t="s">
        <v>2516</v>
      </c>
      <c r="AP2075" s="20"/>
      <c r="AQ2075" s="20"/>
      <c r="AR2075" s="22"/>
      <c r="AS2075" s="46">
        <v>42797</v>
      </c>
      <c r="AT2075" s="173"/>
    </row>
    <row r="2076" spans="1:46" ht="47.25" customHeight="1">
      <c r="A2076" s="16">
        <v>8699786090033</v>
      </c>
      <c r="B2076" s="16" t="s">
        <v>6521</v>
      </c>
      <c r="C2076" s="16" t="s">
        <v>6522</v>
      </c>
      <c r="D2076" s="17" t="s">
        <v>87</v>
      </c>
      <c r="E2076" s="18" t="s">
        <v>295</v>
      </c>
      <c r="F2076" s="18">
        <v>4</v>
      </c>
      <c r="G2076" s="18">
        <v>1</v>
      </c>
      <c r="H2076" s="18">
        <v>2</v>
      </c>
      <c r="I2076" s="18"/>
      <c r="J2076" s="18"/>
      <c r="K2076" s="18"/>
      <c r="L2076" s="19" t="s">
        <v>6606</v>
      </c>
      <c r="M2076" s="19" t="s">
        <v>1085</v>
      </c>
      <c r="N2076" s="18" t="s">
        <v>1110</v>
      </c>
      <c r="O2076" s="18">
        <v>20</v>
      </c>
      <c r="P2076" s="18" t="s">
        <v>163</v>
      </c>
      <c r="Q2076" s="18">
        <v>30</v>
      </c>
      <c r="R2076" s="18" t="s">
        <v>45</v>
      </c>
      <c r="S2076" s="37" t="s">
        <v>96</v>
      </c>
      <c r="T2076" s="18" t="s">
        <v>331</v>
      </c>
      <c r="U2076" s="37">
        <v>4.13</v>
      </c>
      <c r="V2076" s="37">
        <v>3.46</v>
      </c>
      <c r="W2076" s="37">
        <v>0</v>
      </c>
      <c r="X2076" s="18" t="s">
        <v>53</v>
      </c>
      <c r="Y2076" s="39"/>
      <c r="Z2076" s="16">
        <v>0</v>
      </c>
      <c r="AA2076" s="36">
        <v>8.09</v>
      </c>
      <c r="AB2076" s="36"/>
      <c r="AC2076" s="36">
        <v>8.09</v>
      </c>
      <c r="AD2076" s="37">
        <f t="shared" si="467"/>
        <v>8.8181000000000012</v>
      </c>
      <c r="AE2076" s="37">
        <f t="shared" si="468"/>
        <v>11.022625000000001</v>
      </c>
      <c r="AF2076" s="37">
        <f t="shared" si="469"/>
        <v>11.904435000000003</v>
      </c>
      <c r="AG2076" s="36">
        <f t="shared" si="464"/>
        <v>8.81</v>
      </c>
      <c r="AH2076" s="36">
        <f t="shared" si="465"/>
        <v>11.02</v>
      </c>
      <c r="AI2076" s="36">
        <f t="shared" si="466"/>
        <v>11.9</v>
      </c>
      <c r="AJ2076" s="40">
        <v>42902</v>
      </c>
      <c r="AK2076" s="40">
        <v>42906</v>
      </c>
      <c r="AL2076" s="18"/>
      <c r="AM2076" s="20" t="s">
        <v>6610</v>
      </c>
      <c r="AN2076" s="20"/>
      <c r="AO2076" s="20" t="s">
        <v>9836</v>
      </c>
      <c r="AP2076" s="20"/>
      <c r="AQ2076" s="20"/>
      <c r="AR2076" s="22"/>
      <c r="AS2076" s="46">
        <v>42797</v>
      </c>
      <c r="AT2076" s="173"/>
    </row>
    <row r="2077" spans="1:46" ht="47.25" customHeight="1">
      <c r="A2077" s="16">
        <v>8697930023517</v>
      </c>
      <c r="B2077" s="16" t="s">
        <v>4516</v>
      </c>
      <c r="C2077" s="16" t="s">
        <v>4517</v>
      </c>
      <c r="D2077" s="17" t="s">
        <v>38</v>
      </c>
      <c r="E2077" s="18" t="s">
        <v>38</v>
      </c>
      <c r="F2077" s="18">
        <v>0</v>
      </c>
      <c r="G2077" s="18">
        <v>5</v>
      </c>
      <c r="H2077" s="18">
        <v>1</v>
      </c>
      <c r="I2077" s="18"/>
      <c r="J2077" s="18"/>
      <c r="K2077" s="18"/>
      <c r="L2077" s="19" t="s">
        <v>4198</v>
      </c>
      <c r="M2077" s="19" t="s">
        <v>247</v>
      </c>
      <c r="N2077" s="18" t="s">
        <v>1604</v>
      </c>
      <c r="O2077" s="18">
        <v>100</v>
      </c>
      <c r="P2077" s="18" t="s">
        <v>163</v>
      </c>
      <c r="Q2077" s="18">
        <v>56</v>
      </c>
      <c r="R2077" s="87" t="s">
        <v>1817</v>
      </c>
      <c r="S2077" s="37" t="s">
        <v>46</v>
      </c>
      <c r="T2077" s="37" t="s">
        <v>284</v>
      </c>
      <c r="U2077" s="37">
        <v>44.5</v>
      </c>
      <c r="V2077" s="37">
        <v>41.76</v>
      </c>
      <c r="W2077" s="37">
        <v>26.7</v>
      </c>
      <c r="X2077" s="37" t="s">
        <v>557</v>
      </c>
      <c r="Y2077" s="39"/>
      <c r="Z2077" s="16">
        <v>0</v>
      </c>
      <c r="AA2077" s="36">
        <v>39.07</v>
      </c>
      <c r="AB2077" s="36"/>
      <c r="AC2077" s="36">
        <v>39.07</v>
      </c>
      <c r="AD2077" s="70">
        <f t="shared" si="467"/>
        <v>42.2956</v>
      </c>
      <c r="AE2077" s="70">
        <f t="shared" si="468"/>
        <v>52.869500000000002</v>
      </c>
      <c r="AF2077" s="70">
        <f t="shared" si="469"/>
        <v>57.099060000000009</v>
      </c>
      <c r="AG2077" s="36">
        <f t="shared" si="464"/>
        <v>42.29</v>
      </c>
      <c r="AH2077" s="36">
        <f t="shared" si="465"/>
        <v>52.86</v>
      </c>
      <c r="AI2077" s="36">
        <f t="shared" si="466"/>
        <v>57.09</v>
      </c>
      <c r="AJ2077" s="40">
        <v>42545</v>
      </c>
      <c r="AK2077" s="40">
        <v>42547</v>
      </c>
      <c r="AL2077" s="22"/>
      <c r="AM2077" s="20" t="s">
        <v>184</v>
      </c>
      <c r="AN2077" s="20"/>
      <c r="AO2077" s="20" t="s">
        <v>5186</v>
      </c>
      <c r="AP2077" s="20"/>
      <c r="AQ2077" s="20"/>
      <c r="AR2077" s="22"/>
      <c r="AS2077" s="46">
        <v>42797</v>
      </c>
      <c r="AT2077" s="176"/>
    </row>
    <row r="2078" spans="1:46" ht="47.25" customHeight="1">
      <c r="A2078" s="16">
        <v>8697930022190</v>
      </c>
      <c r="B2078" s="16" t="s">
        <v>4516</v>
      </c>
      <c r="C2078" s="16" t="s">
        <v>4517</v>
      </c>
      <c r="D2078" s="17" t="s">
        <v>38</v>
      </c>
      <c r="E2078" s="18" t="s">
        <v>38</v>
      </c>
      <c r="F2078" s="18">
        <v>0</v>
      </c>
      <c r="G2078" s="18">
        <v>1</v>
      </c>
      <c r="H2078" s="18">
        <v>1</v>
      </c>
      <c r="I2078" s="18"/>
      <c r="J2078" s="18"/>
      <c r="K2078" s="18"/>
      <c r="L2078" s="19" t="s">
        <v>4194</v>
      </c>
      <c r="M2078" s="19" t="s">
        <v>247</v>
      </c>
      <c r="N2078" s="18" t="s">
        <v>1604</v>
      </c>
      <c r="O2078" s="18">
        <v>150</v>
      </c>
      <c r="P2078" s="18" t="s">
        <v>163</v>
      </c>
      <c r="Q2078" s="18">
        <v>56</v>
      </c>
      <c r="R2078" s="87" t="s">
        <v>1817</v>
      </c>
      <c r="S2078" s="37" t="s">
        <v>46</v>
      </c>
      <c r="T2078" s="18" t="s">
        <v>331</v>
      </c>
      <c r="U2078" s="37">
        <v>49.84</v>
      </c>
      <c r="V2078" s="37">
        <v>27.55</v>
      </c>
      <c r="W2078" s="37">
        <v>27.55</v>
      </c>
      <c r="X2078" s="18" t="s">
        <v>331</v>
      </c>
      <c r="Y2078" s="39"/>
      <c r="Z2078" s="16">
        <v>0</v>
      </c>
      <c r="AA2078" s="36">
        <v>55.21</v>
      </c>
      <c r="AB2078" s="36"/>
      <c r="AC2078" s="36">
        <v>55.21</v>
      </c>
      <c r="AD2078" s="70">
        <f t="shared" si="467"/>
        <v>59.674700000000001</v>
      </c>
      <c r="AE2078" s="70">
        <f t="shared" si="468"/>
        <v>74.593375000000009</v>
      </c>
      <c r="AF2078" s="70">
        <f t="shared" si="469"/>
        <v>80.560845000000015</v>
      </c>
      <c r="AG2078" s="36">
        <f t="shared" si="464"/>
        <v>59.67</v>
      </c>
      <c r="AH2078" s="36">
        <f t="shared" si="465"/>
        <v>74.59</v>
      </c>
      <c r="AI2078" s="36">
        <f t="shared" si="466"/>
        <v>80.56</v>
      </c>
      <c r="AJ2078" s="40">
        <v>42545</v>
      </c>
      <c r="AK2078" s="40">
        <v>42547</v>
      </c>
      <c r="AL2078" s="22"/>
      <c r="AM2078" s="20" t="s">
        <v>184</v>
      </c>
      <c r="AN2078" s="20"/>
      <c r="AO2078" s="20" t="s">
        <v>5186</v>
      </c>
      <c r="AP2078" s="20"/>
      <c r="AQ2078" s="20"/>
      <c r="AR2078" s="22"/>
      <c r="AS2078" s="46">
        <v>42797</v>
      </c>
      <c r="AT2078" s="173"/>
    </row>
    <row r="2079" spans="1:46" ht="47.25" customHeight="1">
      <c r="A2079" s="16">
        <v>8697930023524</v>
      </c>
      <c r="B2079" s="16" t="s">
        <v>4516</v>
      </c>
      <c r="C2079" s="16" t="s">
        <v>4517</v>
      </c>
      <c r="D2079" s="17" t="s">
        <v>38</v>
      </c>
      <c r="E2079" s="18" t="s">
        <v>38</v>
      </c>
      <c r="F2079" s="18">
        <v>0</v>
      </c>
      <c r="G2079" s="18">
        <v>5</v>
      </c>
      <c r="H2079" s="18">
        <v>1</v>
      </c>
      <c r="I2079" s="18"/>
      <c r="J2079" s="18"/>
      <c r="K2079" s="18"/>
      <c r="L2079" s="19" t="s">
        <v>4196</v>
      </c>
      <c r="M2079" s="19" t="s">
        <v>247</v>
      </c>
      <c r="N2079" s="18" t="s">
        <v>1604</v>
      </c>
      <c r="O2079" s="18">
        <v>200</v>
      </c>
      <c r="P2079" s="18" t="s">
        <v>163</v>
      </c>
      <c r="Q2079" s="18">
        <v>56</v>
      </c>
      <c r="R2079" s="87" t="s">
        <v>1817</v>
      </c>
      <c r="S2079" s="37" t="s">
        <v>46</v>
      </c>
      <c r="T2079" s="37" t="s">
        <v>331</v>
      </c>
      <c r="U2079" s="37">
        <v>66.44</v>
      </c>
      <c r="V2079" s="37">
        <v>36.729999999999997</v>
      </c>
      <c r="W2079" s="37">
        <v>36.729999999999997</v>
      </c>
      <c r="X2079" s="37" t="s">
        <v>331</v>
      </c>
      <c r="Y2079" s="39"/>
      <c r="Z2079" s="16">
        <v>0</v>
      </c>
      <c r="AA2079" s="36">
        <v>70.91</v>
      </c>
      <c r="AB2079" s="36"/>
      <c r="AC2079" s="36">
        <v>70.91</v>
      </c>
      <c r="AD2079" s="70">
        <f t="shared" si="467"/>
        <v>76.473699999999994</v>
      </c>
      <c r="AE2079" s="70">
        <f t="shared" si="468"/>
        <v>95.592124999999996</v>
      </c>
      <c r="AF2079" s="70">
        <f t="shared" si="469"/>
        <v>103.23949500000001</v>
      </c>
      <c r="AG2079" s="36">
        <f t="shared" si="464"/>
        <v>76.47</v>
      </c>
      <c r="AH2079" s="36">
        <f t="shared" si="465"/>
        <v>95.59</v>
      </c>
      <c r="AI2079" s="36">
        <f t="shared" si="466"/>
        <v>103.23</v>
      </c>
      <c r="AJ2079" s="40">
        <v>42545</v>
      </c>
      <c r="AK2079" s="40">
        <v>42547</v>
      </c>
      <c r="AL2079" s="22"/>
      <c r="AM2079" s="20" t="s">
        <v>184</v>
      </c>
      <c r="AN2079" s="20"/>
      <c r="AO2079" s="20" t="s">
        <v>7069</v>
      </c>
      <c r="AP2079" s="20"/>
      <c r="AQ2079" s="20"/>
      <c r="AR2079" s="22"/>
      <c r="AS2079" s="46">
        <v>42797</v>
      </c>
      <c r="AT2079" s="173"/>
    </row>
    <row r="2080" spans="1:46" ht="47.25" customHeight="1">
      <c r="A2080" s="16">
        <v>8697930023531</v>
      </c>
      <c r="B2080" s="16" t="s">
        <v>4516</v>
      </c>
      <c r="C2080" s="16" t="s">
        <v>4517</v>
      </c>
      <c r="D2080" s="17" t="s">
        <v>38</v>
      </c>
      <c r="E2080" s="18" t="s">
        <v>38</v>
      </c>
      <c r="F2080" s="18">
        <v>0</v>
      </c>
      <c r="G2080" s="18">
        <v>5</v>
      </c>
      <c r="H2080" s="18">
        <v>1</v>
      </c>
      <c r="I2080" s="18"/>
      <c r="J2080" s="18"/>
      <c r="K2080" s="18"/>
      <c r="L2080" s="19" t="s">
        <v>4197</v>
      </c>
      <c r="M2080" s="19" t="s">
        <v>247</v>
      </c>
      <c r="N2080" s="18" t="s">
        <v>1604</v>
      </c>
      <c r="O2080" s="18">
        <v>225</v>
      </c>
      <c r="P2080" s="18" t="s">
        <v>163</v>
      </c>
      <c r="Q2080" s="18">
        <v>56</v>
      </c>
      <c r="R2080" s="87" t="s">
        <v>1817</v>
      </c>
      <c r="S2080" s="37" t="s">
        <v>46</v>
      </c>
      <c r="T2080" s="37" t="s">
        <v>557</v>
      </c>
      <c r="U2080" s="37">
        <v>42.3</v>
      </c>
      <c r="V2080" s="37">
        <v>42.3</v>
      </c>
      <c r="W2080" s="37">
        <v>25.38</v>
      </c>
      <c r="X2080" s="37" t="s">
        <v>557</v>
      </c>
      <c r="Y2080" s="39"/>
      <c r="Z2080" s="16">
        <v>0</v>
      </c>
      <c r="AA2080" s="36">
        <v>53.71</v>
      </c>
      <c r="AB2080" s="36"/>
      <c r="AC2080" s="36">
        <v>53.71</v>
      </c>
      <c r="AD2080" s="70">
        <f t="shared" si="467"/>
        <v>58.069700000000005</v>
      </c>
      <c r="AE2080" s="70">
        <f t="shared" si="468"/>
        <v>72.587125</v>
      </c>
      <c r="AF2080" s="70">
        <f t="shared" si="469"/>
        <v>78.394095000000007</v>
      </c>
      <c r="AG2080" s="36">
        <f t="shared" si="464"/>
        <v>58.06</v>
      </c>
      <c r="AH2080" s="36">
        <f t="shared" si="465"/>
        <v>72.58</v>
      </c>
      <c r="AI2080" s="36">
        <f t="shared" si="466"/>
        <v>78.39</v>
      </c>
      <c r="AJ2080" s="40">
        <v>42545</v>
      </c>
      <c r="AK2080" s="40">
        <v>42547</v>
      </c>
      <c r="AL2080" s="22"/>
      <c r="AM2080" s="20" t="s">
        <v>184</v>
      </c>
      <c r="AN2080" s="20"/>
      <c r="AO2080" s="20" t="s">
        <v>564</v>
      </c>
      <c r="AP2080" s="20"/>
      <c r="AQ2080" s="20"/>
      <c r="AR2080" s="22"/>
      <c r="AS2080" s="46">
        <v>42797</v>
      </c>
      <c r="AT2080" s="173"/>
    </row>
    <row r="2081" spans="1:46" ht="47.25" customHeight="1">
      <c r="A2081" s="16">
        <v>8697930022169</v>
      </c>
      <c r="B2081" s="16" t="s">
        <v>4516</v>
      </c>
      <c r="C2081" s="16" t="s">
        <v>4517</v>
      </c>
      <c r="D2081" s="17" t="s">
        <v>38</v>
      </c>
      <c r="E2081" s="18" t="s">
        <v>38</v>
      </c>
      <c r="F2081" s="18">
        <v>0</v>
      </c>
      <c r="G2081" s="18">
        <v>1</v>
      </c>
      <c r="H2081" s="18">
        <v>1</v>
      </c>
      <c r="I2081" s="18"/>
      <c r="J2081" s="18"/>
      <c r="K2081" s="18"/>
      <c r="L2081" s="19" t="s">
        <v>4192</v>
      </c>
      <c r="M2081" s="19" t="s">
        <v>247</v>
      </c>
      <c r="N2081" s="18" t="s">
        <v>1604</v>
      </c>
      <c r="O2081" s="18">
        <v>25</v>
      </c>
      <c r="P2081" s="18" t="s">
        <v>163</v>
      </c>
      <c r="Q2081" s="18">
        <v>56</v>
      </c>
      <c r="R2081" s="87" t="s">
        <v>1817</v>
      </c>
      <c r="S2081" s="37" t="s">
        <v>46</v>
      </c>
      <c r="T2081" s="37" t="s">
        <v>557</v>
      </c>
      <c r="U2081" s="37">
        <v>11.02</v>
      </c>
      <c r="V2081" s="37">
        <v>7.5</v>
      </c>
      <c r="W2081" s="37">
        <v>6.61</v>
      </c>
      <c r="X2081" s="37" t="s">
        <v>238</v>
      </c>
      <c r="Y2081" s="39"/>
      <c r="Z2081" s="16">
        <v>0</v>
      </c>
      <c r="AA2081" s="36">
        <v>11.36</v>
      </c>
      <c r="AB2081" s="36"/>
      <c r="AC2081" s="36">
        <v>11.36</v>
      </c>
      <c r="AD2081" s="70">
        <f t="shared" si="467"/>
        <v>12.3688</v>
      </c>
      <c r="AE2081" s="70">
        <f t="shared" si="468"/>
        <v>15.461</v>
      </c>
      <c r="AF2081" s="70">
        <f t="shared" si="469"/>
        <v>16.697880000000001</v>
      </c>
      <c r="AG2081" s="36">
        <f t="shared" si="464"/>
        <v>12.36</v>
      </c>
      <c r="AH2081" s="36">
        <f t="shared" si="465"/>
        <v>15.46</v>
      </c>
      <c r="AI2081" s="36">
        <f t="shared" si="466"/>
        <v>16.690000000000001</v>
      </c>
      <c r="AJ2081" s="40">
        <v>42545</v>
      </c>
      <c r="AK2081" s="40">
        <v>42547</v>
      </c>
      <c r="AL2081" s="22"/>
      <c r="AM2081" s="20" t="s">
        <v>184</v>
      </c>
      <c r="AN2081" s="20"/>
      <c r="AO2081" s="20" t="s">
        <v>564</v>
      </c>
      <c r="AP2081" s="20"/>
      <c r="AQ2081" s="20"/>
      <c r="AR2081" s="22"/>
      <c r="AS2081" s="46">
        <v>42797</v>
      </c>
      <c r="AT2081" s="173"/>
    </row>
    <row r="2082" spans="1:46" ht="47.25" customHeight="1">
      <c r="A2082" s="16">
        <v>8697930022206</v>
      </c>
      <c r="B2082" s="16" t="s">
        <v>4516</v>
      </c>
      <c r="C2082" s="16" t="s">
        <v>4517</v>
      </c>
      <c r="D2082" s="17" t="s">
        <v>38</v>
      </c>
      <c r="E2082" s="18" t="s">
        <v>38</v>
      </c>
      <c r="F2082" s="18">
        <v>0</v>
      </c>
      <c r="G2082" s="18">
        <v>1</v>
      </c>
      <c r="H2082" s="18">
        <v>1</v>
      </c>
      <c r="I2082" s="18"/>
      <c r="J2082" s="18"/>
      <c r="K2082" s="18"/>
      <c r="L2082" s="19" t="s">
        <v>4195</v>
      </c>
      <c r="M2082" s="19" t="s">
        <v>247</v>
      </c>
      <c r="N2082" s="18" t="s">
        <v>1604</v>
      </c>
      <c r="O2082" s="18">
        <v>300</v>
      </c>
      <c r="P2082" s="18" t="s">
        <v>163</v>
      </c>
      <c r="Q2082" s="18">
        <v>56</v>
      </c>
      <c r="R2082" s="87" t="s">
        <v>1817</v>
      </c>
      <c r="S2082" s="37" t="s">
        <v>46</v>
      </c>
      <c r="T2082" s="18" t="s">
        <v>331</v>
      </c>
      <c r="U2082" s="37">
        <v>71.63</v>
      </c>
      <c r="V2082" s="37">
        <v>45.15</v>
      </c>
      <c r="W2082" s="37">
        <v>42.97</v>
      </c>
      <c r="X2082" s="18" t="s">
        <v>331</v>
      </c>
      <c r="Y2082" s="39"/>
      <c r="Z2082" s="16">
        <v>0</v>
      </c>
      <c r="AA2082" s="36">
        <v>80.22</v>
      </c>
      <c r="AB2082" s="36"/>
      <c r="AC2082" s="36">
        <v>80.22</v>
      </c>
      <c r="AD2082" s="70">
        <f t="shared" si="467"/>
        <v>86.435400000000001</v>
      </c>
      <c r="AE2082" s="70">
        <f t="shared" si="468"/>
        <v>108.04425000000001</v>
      </c>
      <c r="AF2082" s="70">
        <f t="shared" si="469"/>
        <v>116.68779000000001</v>
      </c>
      <c r="AG2082" s="36">
        <f t="shared" si="464"/>
        <v>86.43</v>
      </c>
      <c r="AH2082" s="36">
        <f t="shared" si="465"/>
        <v>108.04</v>
      </c>
      <c r="AI2082" s="36">
        <f t="shared" si="466"/>
        <v>116.68</v>
      </c>
      <c r="AJ2082" s="40">
        <v>42545</v>
      </c>
      <c r="AK2082" s="40">
        <v>42547</v>
      </c>
      <c r="AL2082" s="22"/>
      <c r="AM2082" s="20" t="s">
        <v>184</v>
      </c>
      <c r="AN2082" s="20"/>
      <c r="AO2082" s="20" t="s">
        <v>1828</v>
      </c>
      <c r="AP2082" s="20"/>
      <c r="AQ2082" s="20"/>
      <c r="AR2082" s="22"/>
      <c r="AS2082" s="46">
        <v>42797</v>
      </c>
      <c r="AT2082" s="173"/>
    </row>
    <row r="2083" spans="1:46" ht="47.25" customHeight="1">
      <c r="A2083" s="16">
        <v>8697930022183</v>
      </c>
      <c r="B2083" s="16" t="s">
        <v>4516</v>
      </c>
      <c r="C2083" s="16" t="s">
        <v>4517</v>
      </c>
      <c r="D2083" s="17" t="s">
        <v>38</v>
      </c>
      <c r="E2083" s="18" t="s">
        <v>38</v>
      </c>
      <c r="F2083" s="18">
        <v>0</v>
      </c>
      <c r="G2083" s="18">
        <v>5</v>
      </c>
      <c r="H2083" s="18">
        <v>1</v>
      </c>
      <c r="I2083" s="18"/>
      <c r="J2083" s="18"/>
      <c r="K2083" s="18"/>
      <c r="L2083" s="19" t="s">
        <v>4193</v>
      </c>
      <c r="M2083" s="19" t="s">
        <v>247</v>
      </c>
      <c r="N2083" s="18" t="s">
        <v>1604</v>
      </c>
      <c r="O2083" s="18">
        <v>75</v>
      </c>
      <c r="P2083" s="18" t="s">
        <v>163</v>
      </c>
      <c r="Q2083" s="18">
        <v>56</v>
      </c>
      <c r="R2083" s="87" t="s">
        <v>1817</v>
      </c>
      <c r="S2083" s="37" t="s">
        <v>46</v>
      </c>
      <c r="T2083" s="37" t="s">
        <v>284</v>
      </c>
      <c r="U2083" s="37">
        <v>33.39</v>
      </c>
      <c r="V2083" s="37">
        <v>20.88</v>
      </c>
      <c r="W2083" s="37">
        <v>20.033999999999999</v>
      </c>
      <c r="X2083" s="37" t="s">
        <v>557</v>
      </c>
      <c r="Y2083" s="39"/>
      <c r="Z2083" s="16">
        <v>0</v>
      </c>
      <c r="AA2083" s="36">
        <v>36.729999999999997</v>
      </c>
      <c r="AB2083" s="36"/>
      <c r="AC2083" s="36">
        <v>36.729999999999997</v>
      </c>
      <c r="AD2083" s="70">
        <f t="shared" si="467"/>
        <v>39.7684</v>
      </c>
      <c r="AE2083" s="70">
        <f t="shared" si="468"/>
        <v>49.710499999999996</v>
      </c>
      <c r="AF2083" s="70">
        <f t="shared" si="469"/>
        <v>53.687339999999999</v>
      </c>
      <c r="AG2083" s="36">
        <f t="shared" si="464"/>
        <v>39.76</v>
      </c>
      <c r="AH2083" s="36">
        <f t="shared" si="465"/>
        <v>49.71</v>
      </c>
      <c r="AI2083" s="36">
        <f t="shared" si="466"/>
        <v>53.68</v>
      </c>
      <c r="AJ2083" s="40">
        <v>42545</v>
      </c>
      <c r="AK2083" s="40">
        <v>42547</v>
      </c>
      <c r="AL2083" s="22"/>
      <c r="AM2083" s="20" t="s">
        <v>184</v>
      </c>
      <c r="AN2083" s="20"/>
      <c r="AO2083" s="20" t="s">
        <v>307</v>
      </c>
      <c r="AP2083" s="20"/>
      <c r="AQ2083" s="20"/>
      <c r="AR2083" s="22"/>
      <c r="AS2083" s="46">
        <v>42797</v>
      </c>
      <c r="AT2083" s="176"/>
    </row>
    <row r="2084" spans="1:46" ht="47.25" customHeight="1">
      <c r="A2084" s="16">
        <v>8697933010439</v>
      </c>
      <c r="B2084" s="16" t="s">
        <v>6392</v>
      </c>
      <c r="C2084" s="16" t="s">
        <v>6393</v>
      </c>
      <c r="D2084" s="17" t="s">
        <v>323</v>
      </c>
      <c r="E2084" s="18" t="s">
        <v>323</v>
      </c>
      <c r="F2084" s="18">
        <v>0</v>
      </c>
      <c r="G2084" s="18">
        <v>1</v>
      </c>
      <c r="H2084" s="18">
        <v>1</v>
      </c>
      <c r="I2084" s="18"/>
      <c r="J2084" s="18"/>
      <c r="K2084" s="18"/>
      <c r="L2084" s="19" t="s">
        <v>7234</v>
      </c>
      <c r="M2084" s="19" t="s">
        <v>73</v>
      </c>
      <c r="N2084" s="18" t="s">
        <v>1900</v>
      </c>
      <c r="O2084" s="18">
        <v>10</v>
      </c>
      <c r="P2084" s="18" t="s">
        <v>163</v>
      </c>
      <c r="Q2084" s="18">
        <v>30</v>
      </c>
      <c r="R2084" s="18" t="s">
        <v>95</v>
      </c>
      <c r="S2084" s="37" t="s">
        <v>46</v>
      </c>
      <c r="T2084" s="18" t="s">
        <v>284</v>
      </c>
      <c r="U2084" s="38">
        <v>4.88</v>
      </c>
      <c r="V2084" s="38">
        <v>9.6</v>
      </c>
      <c r="W2084" s="38">
        <v>4.88</v>
      </c>
      <c r="X2084" s="18" t="s">
        <v>284</v>
      </c>
      <c r="Y2084" s="39"/>
      <c r="Z2084" s="16">
        <v>0</v>
      </c>
      <c r="AA2084" s="36">
        <v>8.18</v>
      </c>
      <c r="AB2084" s="36"/>
      <c r="AC2084" s="36">
        <v>8.18</v>
      </c>
      <c r="AD2084" s="36">
        <v>8.91</v>
      </c>
      <c r="AE2084" s="36">
        <v>11.14</v>
      </c>
      <c r="AF2084" s="36">
        <v>12.03</v>
      </c>
      <c r="AG2084" s="36">
        <f t="shared" si="464"/>
        <v>8.91</v>
      </c>
      <c r="AH2084" s="36">
        <f t="shared" si="465"/>
        <v>11.14</v>
      </c>
      <c r="AI2084" s="36">
        <f t="shared" si="466"/>
        <v>12.03</v>
      </c>
      <c r="AJ2084" s="40">
        <v>42867</v>
      </c>
      <c r="AK2084" s="40">
        <v>42871</v>
      </c>
      <c r="AL2084" s="17"/>
      <c r="AM2084" s="20" t="s">
        <v>477</v>
      </c>
      <c r="AN2084" s="20"/>
      <c r="AO2084" s="20" t="s">
        <v>564</v>
      </c>
      <c r="AP2084" s="20"/>
      <c r="AQ2084" s="20"/>
      <c r="AR2084" s="22"/>
      <c r="AS2084" s="46">
        <v>42797</v>
      </c>
      <c r="AT2084" s="176"/>
    </row>
    <row r="2085" spans="1:46" ht="47.25" customHeight="1">
      <c r="A2085" s="16">
        <v>8699704011638</v>
      </c>
      <c r="B2085" s="16" t="s">
        <v>11119</v>
      </c>
      <c r="C2085" s="16" t="s">
        <v>11120</v>
      </c>
      <c r="D2085" s="17" t="s">
        <v>323</v>
      </c>
      <c r="E2085" s="18" t="s">
        <v>295</v>
      </c>
      <c r="F2085" s="18">
        <v>6</v>
      </c>
      <c r="G2085" s="18">
        <v>2</v>
      </c>
      <c r="H2085" s="18">
        <v>2</v>
      </c>
      <c r="I2085" s="18"/>
      <c r="J2085" s="18"/>
      <c r="K2085" s="18"/>
      <c r="L2085" s="19" t="s">
        <v>352</v>
      </c>
      <c r="M2085" s="19" t="s">
        <v>355</v>
      </c>
      <c r="N2085" s="18" t="s">
        <v>329</v>
      </c>
      <c r="O2085" s="18">
        <v>0.75</v>
      </c>
      <c r="P2085" s="18" t="s">
        <v>163</v>
      </c>
      <c r="Q2085" s="18">
        <v>2</v>
      </c>
      <c r="R2085" s="18" t="s">
        <v>95</v>
      </c>
      <c r="S2085" s="37" t="s">
        <v>96</v>
      </c>
      <c r="T2085" s="18" t="s">
        <v>53</v>
      </c>
      <c r="U2085" s="38">
        <v>5.884154120949221</v>
      </c>
      <c r="V2085" s="38">
        <v>5.884154120949221</v>
      </c>
      <c r="W2085" s="38">
        <v>0</v>
      </c>
      <c r="X2085" s="18" t="s">
        <v>53</v>
      </c>
      <c r="Y2085" s="39"/>
      <c r="Z2085" s="16">
        <v>0</v>
      </c>
      <c r="AA2085" s="36">
        <v>15.82</v>
      </c>
      <c r="AB2085" s="36"/>
      <c r="AC2085" s="36">
        <v>15.82</v>
      </c>
      <c r="AD2085" s="38">
        <f t="shared" ref="AD2085:AD2094" si="470">IF(Z2085=2,AC2085*1.08,IF(AC2085&lt;=10,(AC2085*1.09),IF(AC2085&lt;=50,(10*1.09)+((AC2085-10)*1.08),IF(AC2085&lt;=100,(10*1.09)+((50-10)*1.08)+((AC2085-50)*1.07),IF(AC2085&lt;=200,(10*1.09)+((50-10)*1.08)+((100-50)*1.07)+((AC2085-100)*1.04),(10*1.09)+((50-10)*1.08)+((100-50)*1.07)+((200-100)*1.04)+((AC2085-200)*1.02))))))</f>
        <v>17.185600000000001</v>
      </c>
      <c r="AE2085" s="38">
        <f>IF(Z2085=1,AD2085*1.08,IF(Z2085=4,AD2085*1.08,IF(Z2085=2,0,IF(AC2085&lt;=100,(AD2085*1.25),IF(AC2085&lt;=200,134.5+((AC2085-100)*1.04*1.16),255.14+((AC2085-200)*1.02*1.12))))))</f>
        <v>21.481999999999999</v>
      </c>
      <c r="AF2085" s="38">
        <f>IF(Z2085=1,0,IF(Z2085=4,0,(AE2085*1.08)))</f>
        <v>23.200559999999999</v>
      </c>
      <c r="AG2085" s="36">
        <f t="shared" si="464"/>
        <v>17.18</v>
      </c>
      <c r="AH2085" s="36">
        <f t="shared" si="465"/>
        <v>21.48</v>
      </c>
      <c r="AI2085" s="36">
        <f t="shared" si="466"/>
        <v>23.2</v>
      </c>
      <c r="AJ2085" s="40">
        <v>43146</v>
      </c>
      <c r="AK2085" s="40">
        <v>43150</v>
      </c>
      <c r="AL2085" s="17"/>
      <c r="AM2085" s="36" t="s">
        <v>3754</v>
      </c>
      <c r="AN2085" s="41"/>
      <c r="AO2085" s="20" t="s">
        <v>564</v>
      </c>
      <c r="AP2085" s="20"/>
      <c r="AQ2085" s="20"/>
      <c r="AR2085" s="22"/>
      <c r="AS2085" s="46">
        <v>42797</v>
      </c>
      <c r="AT2085" s="176"/>
    </row>
    <row r="2086" spans="1:46" ht="47.25" customHeight="1">
      <c r="A2086" s="16">
        <v>8680434110074</v>
      </c>
      <c r="B2086" s="16" t="s">
        <v>12313</v>
      </c>
      <c r="C2086" s="16" t="s">
        <v>12314</v>
      </c>
      <c r="D2086" s="17" t="s">
        <v>87</v>
      </c>
      <c r="E2086" s="18" t="s">
        <v>295</v>
      </c>
      <c r="F2086" s="18">
        <v>0</v>
      </c>
      <c r="G2086" s="18">
        <v>1</v>
      </c>
      <c r="H2086" s="18">
        <v>1</v>
      </c>
      <c r="I2086" s="18"/>
      <c r="J2086" s="18"/>
      <c r="K2086" s="18"/>
      <c r="L2086" s="19" t="s">
        <v>826</v>
      </c>
      <c r="M2086" s="19" t="s">
        <v>827</v>
      </c>
      <c r="N2086" s="18" t="s">
        <v>817</v>
      </c>
      <c r="O2086" s="18">
        <v>200</v>
      </c>
      <c r="P2086" s="18" t="s">
        <v>163</v>
      </c>
      <c r="Q2086" s="18">
        <v>12</v>
      </c>
      <c r="R2086" s="18" t="s">
        <v>95</v>
      </c>
      <c r="S2086" s="37" t="s">
        <v>96</v>
      </c>
      <c r="T2086" s="18" t="s">
        <v>222</v>
      </c>
      <c r="U2086" s="38">
        <v>5.04</v>
      </c>
      <c r="V2086" s="38">
        <v>5.04</v>
      </c>
      <c r="W2086" s="38">
        <v>4.03</v>
      </c>
      <c r="X2086" s="18" t="s">
        <v>222</v>
      </c>
      <c r="Y2086" s="39"/>
      <c r="Z2086" s="16">
        <v>0</v>
      </c>
      <c r="AA2086" s="36">
        <v>10.85</v>
      </c>
      <c r="AB2086" s="36"/>
      <c r="AC2086" s="36">
        <v>10.85</v>
      </c>
      <c r="AD2086" s="38">
        <f t="shared" si="470"/>
        <v>11.818</v>
      </c>
      <c r="AE2086" s="38">
        <f>IF(Z2086=1,AD2086*1.08,IF(Z2086=4,AD2086*1.08,IF(Z2086=2,0,IF(AC2086&lt;=100,(AD2086*1.25),IF(AC2086&lt;=200,134.5+((AC2086-100)*1.04*1.16),255.14+((AC2086-200)*1.02*1.12))))))</f>
        <v>14.772499999999999</v>
      </c>
      <c r="AF2086" s="38">
        <f>IF(Z2086=1,0,IF(Z2086=4,0,(AE2086*1.08)))</f>
        <v>15.9543</v>
      </c>
      <c r="AG2086" s="36">
        <f t="shared" si="464"/>
        <v>11.81</v>
      </c>
      <c r="AH2086" s="36">
        <f t="shared" si="465"/>
        <v>14.77</v>
      </c>
      <c r="AI2086" s="36">
        <f t="shared" si="466"/>
        <v>15.95</v>
      </c>
      <c r="AJ2086" s="40">
        <v>43146</v>
      </c>
      <c r="AK2086" s="40">
        <v>43150</v>
      </c>
      <c r="AL2086" s="17">
        <v>1</v>
      </c>
      <c r="AM2086" s="36" t="s">
        <v>10882</v>
      </c>
      <c r="AN2086" s="41"/>
      <c r="AO2086" s="20" t="s">
        <v>564</v>
      </c>
      <c r="AP2086" s="20"/>
      <c r="AQ2086" s="20"/>
      <c r="AR2086" s="22"/>
      <c r="AS2086" s="46">
        <v>42797</v>
      </c>
      <c r="AT2086" s="176"/>
    </row>
    <row r="2087" spans="1:46" ht="47.25" customHeight="1">
      <c r="A2087" s="16">
        <v>8699536091679</v>
      </c>
      <c r="B2087" s="16" t="s">
        <v>2885</v>
      </c>
      <c r="C2087" s="16" t="s">
        <v>2886</v>
      </c>
      <c r="D2087" s="17" t="s">
        <v>323</v>
      </c>
      <c r="E2087" s="18" t="s">
        <v>323</v>
      </c>
      <c r="F2087" s="18">
        <v>0</v>
      </c>
      <c r="G2087" s="18">
        <v>5</v>
      </c>
      <c r="H2087" s="18">
        <v>1</v>
      </c>
      <c r="I2087" s="18"/>
      <c r="J2087" s="18"/>
      <c r="K2087" s="18"/>
      <c r="L2087" s="19" t="s">
        <v>5435</v>
      </c>
      <c r="M2087" s="19" t="s">
        <v>172</v>
      </c>
      <c r="N2087" s="18" t="s">
        <v>2585</v>
      </c>
      <c r="O2087" s="18">
        <v>10</v>
      </c>
      <c r="P2087" s="18" t="s">
        <v>163</v>
      </c>
      <c r="Q2087" s="18">
        <v>90</v>
      </c>
      <c r="R2087" s="18" t="s">
        <v>95</v>
      </c>
      <c r="S2087" s="37" t="s">
        <v>46</v>
      </c>
      <c r="T2087" s="18" t="s">
        <v>557</v>
      </c>
      <c r="U2087" s="38">
        <v>37.47</v>
      </c>
      <c r="V2087" s="38">
        <v>85.53</v>
      </c>
      <c r="W2087" s="38">
        <v>37.47</v>
      </c>
      <c r="X2087" s="18" t="s">
        <v>557</v>
      </c>
      <c r="Y2087" s="39"/>
      <c r="Z2087" s="16">
        <v>0</v>
      </c>
      <c r="AA2087" s="36">
        <v>100.87</v>
      </c>
      <c r="AB2087" s="36"/>
      <c r="AC2087" s="36">
        <v>100.87</v>
      </c>
      <c r="AD2087" s="38">
        <f t="shared" si="470"/>
        <v>108.5048</v>
      </c>
      <c r="AE2087" s="38">
        <f>IF(Z2087=1,AD2087*1.08,IF(Z2087=4,AD2087*1.08,IF(Z2087=2,0,IF(AC2087&lt;=100,(AD2087*1.25),IF(AC2087&lt;=200,134.5+((AC2087-100)*1.04*1.16),255.14+((AC2087-200)*1.02*1.12))))))</f>
        <v>135.54956799999999</v>
      </c>
      <c r="AF2087" s="38">
        <f>IF(Z2087=1,0,IF(Z2087=4,0,(AE2087*1.08)))</f>
        <v>146.39353344</v>
      </c>
      <c r="AG2087" s="36">
        <f t="shared" si="464"/>
        <v>108.5</v>
      </c>
      <c r="AH2087" s="36">
        <f t="shared" si="465"/>
        <v>135.54</v>
      </c>
      <c r="AI2087" s="36">
        <f t="shared" si="466"/>
        <v>146.38999999999999</v>
      </c>
      <c r="AJ2087" s="40">
        <v>43146</v>
      </c>
      <c r="AK2087" s="40">
        <v>43150</v>
      </c>
      <c r="AL2087" s="17"/>
      <c r="AM2087" s="36" t="s">
        <v>3754</v>
      </c>
      <c r="AN2087" s="41"/>
      <c r="AO2087" s="20" t="s">
        <v>564</v>
      </c>
      <c r="AP2087" s="20"/>
      <c r="AQ2087" s="20"/>
      <c r="AR2087" s="22"/>
      <c r="AS2087" s="46">
        <v>42797</v>
      </c>
      <c r="AT2087" s="173"/>
    </row>
    <row r="2088" spans="1:46" ht="47.25" customHeight="1">
      <c r="A2088" s="16">
        <v>8699809015012</v>
      </c>
      <c r="B2088" s="16" t="s">
        <v>2866</v>
      </c>
      <c r="C2088" s="16" t="s">
        <v>2867</v>
      </c>
      <c r="D2088" s="17" t="s">
        <v>87</v>
      </c>
      <c r="E2088" s="18" t="s">
        <v>41</v>
      </c>
      <c r="F2088" s="18">
        <v>4</v>
      </c>
      <c r="G2088" s="18">
        <v>1</v>
      </c>
      <c r="H2088" s="18">
        <v>2</v>
      </c>
      <c r="I2088" s="18"/>
      <c r="J2088" s="18"/>
      <c r="K2088" s="18"/>
      <c r="L2088" s="19" t="s">
        <v>7007</v>
      </c>
      <c r="M2088" s="19" t="s">
        <v>720</v>
      </c>
      <c r="N2088" s="18" t="s">
        <v>310</v>
      </c>
      <c r="O2088" s="18">
        <v>0.5</v>
      </c>
      <c r="P2088" s="18" t="s">
        <v>197</v>
      </c>
      <c r="Q2088" s="18">
        <v>20</v>
      </c>
      <c r="R2088" s="18" t="s">
        <v>45</v>
      </c>
      <c r="S2088" s="37" t="s">
        <v>46</v>
      </c>
      <c r="T2088" s="37"/>
      <c r="U2088" s="37"/>
      <c r="V2088" s="37">
        <v>0.77</v>
      </c>
      <c r="W2088" s="37">
        <v>0</v>
      </c>
      <c r="X2088" s="18" t="s">
        <v>53</v>
      </c>
      <c r="Y2088" s="18"/>
      <c r="Z2088" s="16">
        <v>0</v>
      </c>
      <c r="AA2088" s="16"/>
      <c r="AB2088" s="16"/>
      <c r="AC2088" s="36">
        <v>1.62</v>
      </c>
      <c r="AD2088" s="70">
        <f t="shared" si="470"/>
        <v>1.7658000000000003</v>
      </c>
      <c r="AE2088" s="70">
        <f t="shared" ref="AE2088:AE2094" si="471">IF(Z2088=1,AD2088*1.08,IF(Z2088=2,0,IF(AC2088&lt;=100,(AD2088*1.25),IF(AC2088&lt;=200,134.5+((AC2088-100)*1.04*1.16),255.14+((AC2088-200)*1.02*1.12)))))</f>
        <v>2.2072500000000002</v>
      </c>
      <c r="AF2088" s="70">
        <f t="shared" ref="AF2088:AF2094" si="472">IF(Z2088=1,0,(AE2088*1.08))</f>
        <v>2.3838300000000001</v>
      </c>
      <c r="AG2088" s="36">
        <f t="shared" si="464"/>
        <v>1.76</v>
      </c>
      <c r="AH2088" s="36">
        <f t="shared" si="465"/>
        <v>2.2000000000000002</v>
      </c>
      <c r="AI2088" s="36">
        <f t="shared" si="466"/>
        <v>2.38</v>
      </c>
      <c r="AJ2088" s="40">
        <v>42447</v>
      </c>
      <c r="AK2088" s="40">
        <v>42451</v>
      </c>
      <c r="AL2088" s="22"/>
      <c r="AM2088" s="20"/>
      <c r="AN2088" s="20"/>
      <c r="AO2088" s="20" t="s">
        <v>9843</v>
      </c>
      <c r="AP2088" s="20"/>
      <c r="AQ2088" s="20"/>
      <c r="AR2088" s="22"/>
      <c r="AS2088" s="46">
        <v>42797</v>
      </c>
      <c r="AT2088" s="173"/>
    </row>
    <row r="2089" spans="1:46" ht="47.25" customHeight="1">
      <c r="A2089" s="16">
        <v>8699809595002</v>
      </c>
      <c r="B2089" s="16" t="s">
        <v>2866</v>
      </c>
      <c r="C2089" s="16" t="s">
        <v>2867</v>
      </c>
      <c r="D2089" s="17" t="s">
        <v>87</v>
      </c>
      <c r="E2089" s="18" t="s">
        <v>41</v>
      </c>
      <c r="F2089" s="18">
        <v>4</v>
      </c>
      <c r="G2089" s="18">
        <v>1</v>
      </c>
      <c r="H2089" s="18">
        <v>2</v>
      </c>
      <c r="I2089" s="18"/>
      <c r="J2089" s="18"/>
      <c r="K2089" s="18"/>
      <c r="L2089" s="19" t="s">
        <v>6776</v>
      </c>
      <c r="M2089" s="19" t="s">
        <v>720</v>
      </c>
      <c r="N2089" s="18" t="s">
        <v>310</v>
      </c>
      <c r="O2089" s="18">
        <v>5</v>
      </c>
      <c r="P2089" s="18" t="s">
        <v>523</v>
      </c>
      <c r="Q2089" s="18">
        <v>10</v>
      </c>
      <c r="R2089" s="18" t="s">
        <v>45</v>
      </c>
      <c r="S2089" s="37" t="s">
        <v>46</v>
      </c>
      <c r="T2089" s="37"/>
      <c r="U2089" s="37"/>
      <c r="V2089" s="37">
        <v>1.24</v>
      </c>
      <c r="W2089" s="37">
        <v>0</v>
      </c>
      <c r="X2089" s="18" t="s">
        <v>53</v>
      </c>
      <c r="Y2089" s="18"/>
      <c r="Z2089" s="16">
        <v>0</v>
      </c>
      <c r="AA2089" s="16"/>
      <c r="AB2089" s="16"/>
      <c r="AC2089" s="36">
        <v>2.61</v>
      </c>
      <c r="AD2089" s="70">
        <f t="shared" si="470"/>
        <v>2.8449</v>
      </c>
      <c r="AE2089" s="70">
        <f t="shared" si="471"/>
        <v>3.5561249999999998</v>
      </c>
      <c r="AF2089" s="70">
        <f t="shared" si="472"/>
        <v>3.8406150000000001</v>
      </c>
      <c r="AG2089" s="36">
        <f t="shared" si="464"/>
        <v>2.84</v>
      </c>
      <c r="AH2089" s="36">
        <f t="shared" si="465"/>
        <v>3.55</v>
      </c>
      <c r="AI2089" s="36">
        <f t="shared" si="466"/>
        <v>3.84</v>
      </c>
      <c r="AJ2089" s="40">
        <v>42447</v>
      </c>
      <c r="AK2089" s="40">
        <v>42451</v>
      </c>
      <c r="AL2089" s="77"/>
      <c r="AM2089" s="20"/>
      <c r="AN2089" s="20"/>
      <c r="AO2089" s="20" t="s">
        <v>3993</v>
      </c>
      <c r="AP2089" s="20"/>
      <c r="AQ2089" s="20"/>
      <c r="AR2089" s="22"/>
      <c r="AS2089" s="46">
        <v>42797</v>
      </c>
      <c r="AT2089" s="173"/>
    </row>
    <row r="2090" spans="1:46" ht="47.25" customHeight="1">
      <c r="A2090" s="16">
        <v>8699809575059</v>
      </c>
      <c r="B2090" s="16" t="s">
        <v>2866</v>
      </c>
      <c r="C2090" s="16" t="s">
        <v>2867</v>
      </c>
      <c r="D2090" s="17" t="s">
        <v>87</v>
      </c>
      <c r="E2090" s="18" t="s">
        <v>41</v>
      </c>
      <c r="F2090" s="18">
        <v>4</v>
      </c>
      <c r="G2090" s="18">
        <v>1</v>
      </c>
      <c r="H2090" s="18">
        <v>2</v>
      </c>
      <c r="I2090" s="18"/>
      <c r="J2090" s="18"/>
      <c r="K2090" s="18"/>
      <c r="L2090" s="19" t="s">
        <v>6859</v>
      </c>
      <c r="M2090" s="19" t="s">
        <v>720</v>
      </c>
      <c r="N2090" s="18" t="s">
        <v>310</v>
      </c>
      <c r="O2090" s="18">
        <v>5</v>
      </c>
      <c r="P2090" s="18" t="s">
        <v>523</v>
      </c>
      <c r="Q2090" s="18">
        <v>100</v>
      </c>
      <c r="R2090" s="18" t="s">
        <v>45</v>
      </c>
      <c r="S2090" s="37" t="s">
        <v>46</v>
      </c>
      <c r="T2090" s="37"/>
      <c r="U2090" s="37"/>
      <c r="V2090" s="37">
        <v>1.41</v>
      </c>
      <c r="W2090" s="37">
        <v>0</v>
      </c>
      <c r="X2090" s="18" t="s">
        <v>53</v>
      </c>
      <c r="Y2090" s="18"/>
      <c r="Z2090" s="16">
        <v>0</v>
      </c>
      <c r="AA2090" s="16"/>
      <c r="AB2090" s="16"/>
      <c r="AC2090" s="36">
        <v>2.98</v>
      </c>
      <c r="AD2090" s="70">
        <f t="shared" si="470"/>
        <v>3.2482000000000002</v>
      </c>
      <c r="AE2090" s="70">
        <f t="shared" si="471"/>
        <v>4.0602499999999999</v>
      </c>
      <c r="AF2090" s="70">
        <f t="shared" si="472"/>
        <v>4.3850699999999998</v>
      </c>
      <c r="AG2090" s="36">
        <f t="shared" si="464"/>
        <v>3.24</v>
      </c>
      <c r="AH2090" s="36">
        <f t="shared" si="465"/>
        <v>4.0599999999999996</v>
      </c>
      <c r="AI2090" s="36">
        <f t="shared" si="466"/>
        <v>4.38</v>
      </c>
      <c r="AJ2090" s="40">
        <v>42447</v>
      </c>
      <c r="AK2090" s="40">
        <v>42451</v>
      </c>
      <c r="AL2090" s="22"/>
      <c r="AM2090" s="20"/>
      <c r="AN2090" s="20"/>
      <c r="AO2090" s="20" t="s">
        <v>10217</v>
      </c>
      <c r="AP2090" s="20"/>
      <c r="AQ2090" s="20"/>
      <c r="AR2090" s="22"/>
      <c r="AS2090" s="46">
        <v>42797</v>
      </c>
      <c r="AT2090" s="173"/>
    </row>
    <row r="2091" spans="1:46" ht="47.25" customHeight="1">
      <c r="A2091" s="16">
        <v>8699809755000</v>
      </c>
      <c r="B2091" s="16" t="s">
        <v>2866</v>
      </c>
      <c r="C2091" s="16" t="s">
        <v>2867</v>
      </c>
      <c r="D2091" s="17" t="s">
        <v>87</v>
      </c>
      <c r="E2091" s="18" t="s">
        <v>41</v>
      </c>
      <c r="F2091" s="18">
        <v>4</v>
      </c>
      <c r="G2091" s="18">
        <v>1</v>
      </c>
      <c r="H2091" s="18">
        <v>2</v>
      </c>
      <c r="I2091" s="18"/>
      <c r="J2091" s="18"/>
      <c r="K2091" s="18"/>
      <c r="L2091" s="19" t="s">
        <v>6852</v>
      </c>
      <c r="M2091" s="19" t="s">
        <v>720</v>
      </c>
      <c r="N2091" s="18" t="s">
        <v>310</v>
      </c>
      <c r="O2091" s="18">
        <v>2</v>
      </c>
      <c r="P2091" s="18" t="s">
        <v>875</v>
      </c>
      <c r="Q2091" s="18">
        <v>10</v>
      </c>
      <c r="R2091" s="18" t="s">
        <v>45</v>
      </c>
      <c r="S2091" s="37" t="s">
        <v>46</v>
      </c>
      <c r="T2091" s="37"/>
      <c r="U2091" s="37"/>
      <c r="V2091" s="37">
        <v>2.0099999999999998</v>
      </c>
      <c r="W2091" s="37">
        <v>0</v>
      </c>
      <c r="X2091" s="18" t="s">
        <v>53</v>
      </c>
      <c r="Y2091" s="18"/>
      <c r="Z2091" s="16">
        <v>0</v>
      </c>
      <c r="AA2091" s="16"/>
      <c r="AB2091" s="16"/>
      <c r="AC2091" s="36">
        <v>4.24</v>
      </c>
      <c r="AD2091" s="70">
        <f t="shared" si="470"/>
        <v>4.6216000000000008</v>
      </c>
      <c r="AE2091" s="70">
        <f t="shared" si="471"/>
        <v>5.777000000000001</v>
      </c>
      <c r="AF2091" s="70">
        <f t="shared" si="472"/>
        <v>6.2391600000000018</v>
      </c>
      <c r="AG2091" s="36">
        <f t="shared" si="464"/>
        <v>4.62</v>
      </c>
      <c r="AH2091" s="36">
        <f t="shared" si="465"/>
        <v>5.77</v>
      </c>
      <c r="AI2091" s="36">
        <f t="shared" si="466"/>
        <v>6.23</v>
      </c>
      <c r="AJ2091" s="40">
        <v>42447</v>
      </c>
      <c r="AK2091" s="40">
        <v>42451</v>
      </c>
      <c r="AL2091" s="22"/>
      <c r="AM2091" s="20" t="s">
        <v>335</v>
      </c>
      <c r="AN2091" s="20"/>
      <c r="AO2091" s="20" t="s">
        <v>3993</v>
      </c>
      <c r="AP2091" s="20"/>
      <c r="AQ2091" s="20"/>
      <c r="AR2091" s="22"/>
      <c r="AS2091" s="46">
        <v>42797</v>
      </c>
      <c r="AT2091" s="173"/>
    </row>
    <row r="2092" spans="1:46" ht="47.25" customHeight="1">
      <c r="A2092" s="16">
        <v>8699809895201</v>
      </c>
      <c r="B2092" s="16" t="s">
        <v>2866</v>
      </c>
      <c r="C2092" s="16" t="s">
        <v>2867</v>
      </c>
      <c r="D2092" s="17" t="s">
        <v>87</v>
      </c>
      <c r="E2092" s="18" t="s">
        <v>41</v>
      </c>
      <c r="F2092" s="18">
        <v>4</v>
      </c>
      <c r="G2092" s="18">
        <v>1</v>
      </c>
      <c r="H2092" s="18">
        <v>2</v>
      </c>
      <c r="I2092" s="18"/>
      <c r="J2092" s="18"/>
      <c r="K2092" s="18"/>
      <c r="L2092" s="19" t="s">
        <v>9939</v>
      </c>
      <c r="M2092" s="19" t="s">
        <v>720</v>
      </c>
      <c r="N2092" s="18" t="s">
        <v>310</v>
      </c>
      <c r="O2092" s="18">
        <v>300</v>
      </c>
      <c r="P2092" s="18" t="s">
        <v>163</v>
      </c>
      <c r="Q2092" s="18">
        <v>5</v>
      </c>
      <c r="R2092" s="18" t="s">
        <v>45</v>
      </c>
      <c r="S2092" s="37" t="s">
        <v>46</v>
      </c>
      <c r="T2092" s="18" t="s">
        <v>53</v>
      </c>
      <c r="U2092" s="37">
        <v>0.91</v>
      </c>
      <c r="V2092" s="37">
        <v>0.91</v>
      </c>
      <c r="W2092" s="37">
        <v>0</v>
      </c>
      <c r="X2092" s="18" t="s">
        <v>53</v>
      </c>
      <c r="Y2092" s="39"/>
      <c r="Z2092" s="16">
        <v>0</v>
      </c>
      <c r="AA2092" s="36">
        <v>1.92</v>
      </c>
      <c r="AB2092" s="36"/>
      <c r="AC2092" s="36">
        <v>1.92</v>
      </c>
      <c r="AD2092" s="70">
        <f t="shared" si="470"/>
        <v>2.0928</v>
      </c>
      <c r="AE2092" s="70">
        <f t="shared" si="471"/>
        <v>2.6160000000000001</v>
      </c>
      <c r="AF2092" s="70">
        <f t="shared" si="472"/>
        <v>2.8252800000000002</v>
      </c>
      <c r="AG2092" s="36">
        <f t="shared" si="464"/>
        <v>2.09</v>
      </c>
      <c r="AH2092" s="36">
        <f t="shared" si="465"/>
        <v>2.61</v>
      </c>
      <c r="AI2092" s="36">
        <f t="shared" si="466"/>
        <v>2.82</v>
      </c>
      <c r="AJ2092" s="40">
        <v>42447</v>
      </c>
      <c r="AK2092" s="40">
        <v>42451</v>
      </c>
      <c r="AL2092" s="22"/>
      <c r="AM2092" s="20" t="s">
        <v>2123</v>
      </c>
      <c r="AN2092" s="20"/>
      <c r="AO2092" s="20" t="s">
        <v>9808</v>
      </c>
      <c r="AP2092" s="20"/>
      <c r="AQ2092" s="20"/>
      <c r="AR2092" s="22"/>
      <c r="AS2092" s="46">
        <v>42797</v>
      </c>
      <c r="AT2092" s="173"/>
    </row>
    <row r="2093" spans="1:46" ht="47.25" customHeight="1">
      <c r="A2093" s="16">
        <v>8699788010107</v>
      </c>
      <c r="B2093" s="16" t="s">
        <v>2866</v>
      </c>
      <c r="C2093" s="16" t="s">
        <v>2867</v>
      </c>
      <c r="D2093" s="17" t="s">
        <v>323</v>
      </c>
      <c r="E2093" s="18" t="s">
        <v>295</v>
      </c>
      <c r="F2093" s="18">
        <v>4</v>
      </c>
      <c r="G2093" s="18">
        <v>1</v>
      </c>
      <c r="H2093" s="18">
        <v>2</v>
      </c>
      <c r="I2093" s="18"/>
      <c r="J2093" s="18"/>
      <c r="K2093" s="18"/>
      <c r="L2093" s="19" t="s">
        <v>11353</v>
      </c>
      <c r="M2093" s="19" t="s">
        <v>720</v>
      </c>
      <c r="N2093" s="18" t="s">
        <v>4851</v>
      </c>
      <c r="O2093" s="18">
        <v>500</v>
      </c>
      <c r="P2093" s="18" t="s">
        <v>163</v>
      </c>
      <c r="Q2093" s="18">
        <v>20</v>
      </c>
      <c r="R2093" s="18" t="s">
        <v>95</v>
      </c>
      <c r="S2093" s="37" t="s">
        <v>46</v>
      </c>
      <c r="T2093" s="18" t="s">
        <v>53</v>
      </c>
      <c r="U2093" s="38">
        <v>0.68</v>
      </c>
      <c r="V2093" s="38">
        <v>0.68</v>
      </c>
      <c r="W2093" s="38">
        <v>0</v>
      </c>
      <c r="X2093" s="18" t="s">
        <v>53</v>
      </c>
      <c r="Y2093" s="39"/>
      <c r="Z2093" s="16">
        <v>0</v>
      </c>
      <c r="AA2093" s="36">
        <v>1.85</v>
      </c>
      <c r="AB2093" s="36"/>
      <c r="AC2093" s="36">
        <v>1.85</v>
      </c>
      <c r="AD2093" s="38">
        <f t="shared" si="470"/>
        <v>2.0165000000000002</v>
      </c>
      <c r="AE2093" s="38">
        <f t="shared" si="471"/>
        <v>2.5206250000000003</v>
      </c>
      <c r="AF2093" s="38">
        <f t="shared" si="472"/>
        <v>2.7222750000000007</v>
      </c>
      <c r="AG2093" s="36">
        <f t="shared" si="464"/>
        <v>2.0099999999999998</v>
      </c>
      <c r="AH2093" s="36">
        <f t="shared" si="465"/>
        <v>2.52</v>
      </c>
      <c r="AI2093" s="36">
        <f t="shared" si="466"/>
        <v>2.72</v>
      </c>
      <c r="AJ2093" s="40">
        <v>43245</v>
      </c>
      <c r="AK2093" s="40">
        <v>43251</v>
      </c>
      <c r="AL2093" s="17">
        <v>1</v>
      </c>
      <c r="AM2093" s="17" t="s">
        <v>10882</v>
      </c>
      <c r="AN2093" s="17"/>
      <c r="AO2093" s="20" t="s">
        <v>5186</v>
      </c>
      <c r="AP2093" s="20"/>
      <c r="AQ2093" s="20"/>
      <c r="AR2093" s="22"/>
      <c r="AS2093" s="46">
        <v>42797</v>
      </c>
      <c r="AT2093" s="173"/>
    </row>
    <row r="2094" spans="1:46" ht="47.25" customHeight="1">
      <c r="A2094" s="16">
        <v>8699788750737</v>
      </c>
      <c r="B2094" s="16" t="s">
        <v>2866</v>
      </c>
      <c r="C2094" s="16" t="s">
        <v>2867</v>
      </c>
      <c r="D2094" s="17" t="s">
        <v>323</v>
      </c>
      <c r="E2094" s="18" t="s">
        <v>295</v>
      </c>
      <c r="F2094" s="18">
        <v>0</v>
      </c>
      <c r="G2094" s="18">
        <v>1</v>
      </c>
      <c r="H2094" s="18">
        <v>2</v>
      </c>
      <c r="I2094" s="18"/>
      <c r="J2094" s="18"/>
      <c r="K2094" s="18"/>
      <c r="L2094" s="19" t="s">
        <v>11356</v>
      </c>
      <c r="M2094" s="19" t="s">
        <v>720</v>
      </c>
      <c r="N2094" s="18" t="s">
        <v>4851</v>
      </c>
      <c r="O2094" s="18">
        <v>100</v>
      </c>
      <c r="P2094" s="18" t="s">
        <v>197</v>
      </c>
      <c r="Q2094" s="18">
        <v>100</v>
      </c>
      <c r="R2094" s="18" t="s">
        <v>95</v>
      </c>
      <c r="S2094" s="37" t="s">
        <v>46</v>
      </c>
      <c r="T2094" s="18" t="s">
        <v>53</v>
      </c>
      <c r="U2094" s="38">
        <v>8.5276856340903286</v>
      </c>
      <c r="V2094" s="38">
        <v>8.5276856340903286</v>
      </c>
      <c r="W2094" s="38">
        <v>0</v>
      </c>
      <c r="X2094" s="18" t="s">
        <v>53</v>
      </c>
      <c r="Y2094" s="39"/>
      <c r="Z2094" s="16">
        <v>1</v>
      </c>
      <c r="AA2094" s="36">
        <v>22.95</v>
      </c>
      <c r="AB2094" s="36"/>
      <c r="AC2094" s="36">
        <v>22.95</v>
      </c>
      <c r="AD2094" s="38">
        <f t="shared" si="470"/>
        <v>24.886000000000003</v>
      </c>
      <c r="AE2094" s="38">
        <f t="shared" si="471"/>
        <v>26.876880000000003</v>
      </c>
      <c r="AF2094" s="38">
        <f t="shared" si="472"/>
        <v>0</v>
      </c>
      <c r="AG2094" s="36">
        <f t="shared" si="464"/>
        <v>24.88</v>
      </c>
      <c r="AH2094" s="36">
        <f t="shared" si="465"/>
        <v>26.87</v>
      </c>
      <c r="AI2094" s="36">
        <f t="shared" si="466"/>
        <v>0</v>
      </c>
      <c r="AJ2094" s="40">
        <v>43146</v>
      </c>
      <c r="AK2094" s="40">
        <v>43150</v>
      </c>
      <c r="AL2094" s="17">
        <v>1</v>
      </c>
      <c r="AM2094" s="17" t="s">
        <v>10882</v>
      </c>
      <c r="AN2094" s="17"/>
      <c r="AO2094" s="20" t="s">
        <v>9780</v>
      </c>
      <c r="AP2094" s="20"/>
      <c r="AQ2094" s="20"/>
      <c r="AR2094" s="22"/>
      <c r="AS2094" s="46">
        <v>42797</v>
      </c>
      <c r="AT2094" s="176"/>
    </row>
    <row r="2095" spans="1:46" ht="47.25" customHeight="1">
      <c r="A2095" s="16">
        <v>8699676790852</v>
      </c>
      <c r="B2095" s="16" t="s">
        <v>7177</v>
      </c>
      <c r="C2095" s="16" t="s">
        <v>7178</v>
      </c>
      <c r="D2095" s="17" t="s">
        <v>87</v>
      </c>
      <c r="E2095" s="17" t="s">
        <v>87</v>
      </c>
      <c r="F2095" s="39" t="s">
        <v>872</v>
      </c>
      <c r="G2095" s="18">
        <v>2</v>
      </c>
      <c r="H2095" s="18">
        <v>1</v>
      </c>
      <c r="I2095" s="18"/>
      <c r="J2095" s="18"/>
      <c r="K2095" s="18"/>
      <c r="L2095" s="19" t="s">
        <v>7179</v>
      </c>
      <c r="M2095" s="19" t="s">
        <v>7180</v>
      </c>
      <c r="N2095" s="18" t="s">
        <v>4733</v>
      </c>
      <c r="O2095" s="18">
        <v>5</v>
      </c>
      <c r="P2095" s="18" t="s">
        <v>163</v>
      </c>
      <c r="Q2095" s="18">
        <v>1</v>
      </c>
      <c r="R2095" s="79" t="s">
        <v>3676</v>
      </c>
      <c r="S2095" s="37" t="s">
        <v>96</v>
      </c>
      <c r="T2095" s="18" t="s">
        <v>4626</v>
      </c>
      <c r="U2095" s="38">
        <v>2976.75</v>
      </c>
      <c r="V2095" s="38">
        <v>2976.75</v>
      </c>
      <c r="W2095" s="38">
        <v>2976.75</v>
      </c>
      <c r="X2095" s="18" t="s">
        <v>4626</v>
      </c>
      <c r="Y2095" s="39"/>
      <c r="Z2095" s="16">
        <v>0</v>
      </c>
      <c r="AA2095" s="45">
        <v>6401.64</v>
      </c>
      <c r="AB2095" s="36"/>
      <c r="AC2095" s="36">
        <v>6401.64</v>
      </c>
      <c r="AD2095" s="36">
        <v>6537.27</v>
      </c>
      <c r="AE2095" s="36">
        <v>7339.89</v>
      </c>
      <c r="AF2095" s="36">
        <v>7927.08</v>
      </c>
      <c r="AG2095" s="36">
        <f t="shared" si="464"/>
        <v>6537.27</v>
      </c>
      <c r="AH2095" s="36">
        <f t="shared" si="465"/>
        <v>7339.89</v>
      </c>
      <c r="AI2095" s="36">
        <f t="shared" si="466"/>
        <v>7927.08</v>
      </c>
      <c r="AJ2095" s="40">
        <v>42986</v>
      </c>
      <c r="AK2095" s="40">
        <v>42990</v>
      </c>
      <c r="AL2095" s="17"/>
      <c r="AM2095" s="20" t="s">
        <v>477</v>
      </c>
      <c r="AN2095" s="20"/>
      <c r="AO2095" s="20" t="s">
        <v>1510</v>
      </c>
      <c r="AP2095" s="20"/>
      <c r="AQ2095" s="20"/>
      <c r="AR2095" s="22"/>
      <c r="AS2095" s="46">
        <v>42797</v>
      </c>
      <c r="AT2095" s="173"/>
    </row>
    <row r="2096" spans="1:46" ht="47.25" customHeight="1">
      <c r="A2096" s="16">
        <v>8699556693105</v>
      </c>
      <c r="B2096" s="16" t="s">
        <v>85</v>
      </c>
      <c r="C2096" s="16" t="s">
        <v>86</v>
      </c>
      <c r="D2096" s="17" t="s">
        <v>87</v>
      </c>
      <c r="E2096" s="18" t="s">
        <v>87</v>
      </c>
      <c r="F2096" s="18">
        <v>0</v>
      </c>
      <c r="G2096" s="18">
        <v>2</v>
      </c>
      <c r="H2096" s="18">
        <v>1</v>
      </c>
      <c r="I2096" s="18"/>
      <c r="J2096" s="18"/>
      <c r="K2096" s="18"/>
      <c r="L2096" s="19" t="s">
        <v>10672</v>
      </c>
      <c r="M2096" s="19" t="s">
        <v>2310</v>
      </c>
      <c r="N2096" s="18" t="s">
        <v>1226</v>
      </c>
      <c r="O2096" s="18">
        <v>500</v>
      </c>
      <c r="P2096" s="18" t="s">
        <v>875</v>
      </c>
      <c r="Q2096" s="18">
        <v>1</v>
      </c>
      <c r="R2096" s="18" t="s">
        <v>95</v>
      </c>
      <c r="S2096" s="37" t="s">
        <v>96</v>
      </c>
      <c r="T2096" s="18" t="s">
        <v>222</v>
      </c>
      <c r="U2096" s="38">
        <v>116.66</v>
      </c>
      <c r="V2096" s="38">
        <v>116.66</v>
      </c>
      <c r="W2096" s="38">
        <v>116.66</v>
      </c>
      <c r="X2096" s="18" t="s">
        <v>222</v>
      </c>
      <c r="Y2096" s="39"/>
      <c r="Z2096" s="16">
        <v>0</v>
      </c>
      <c r="AA2096" s="45">
        <v>265.41000000000003</v>
      </c>
      <c r="AB2096" s="36"/>
      <c r="AC2096" s="36">
        <v>265.41000000000003</v>
      </c>
      <c r="AD2096" s="38">
        <f>IF(Z2096=2,AC2096*1.08,IF(AC2096&lt;=10,(AC2096*1.09),IF(AC2096&lt;=50,(10*1.09)+((AC2096-10)*1.08),IF(AC2096&lt;=100,(10*1.09)+((50-10)*1.08)+((AC2096-50)*1.07),IF(AC2096&lt;=200,(10*1.09)+((50-10)*1.08)+((100-50)*1.07)+((AC2096-100)*1.04),(10*1.09)+((50-10)*1.08)+((100-50)*1.07)+((200-100)*1.04)+((AC2096-200)*1.02))))))</f>
        <v>278.31820000000005</v>
      </c>
      <c r="AE2096" s="38">
        <f>IF(Z2096=1,AD2096*1.08,IF(Z2096=2,0,IF(AC2096&lt;=100,(AD2096*1.25),IF(AC2096&lt;=200,134.5+((AC2096-100)*1.04*1.16),255.14+((AC2096-200)*1.02*1.12)))))</f>
        <v>329.86438400000003</v>
      </c>
      <c r="AF2096" s="38">
        <f>IF(Z2096=1,0,(AE2096*1.08))</f>
        <v>356.25353472000006</v>
      </c>
      <c r="AG2096" s="36">
        <f t="shared" si="464"/>
        <v>278.31</v>
      </c>
      <c r="AH2096" s="36">
        <f t="shared" si="465"/>
        <v>329.86</v>
      </c>
      <c r="AI2096" s="36">
        <f t="shared" si="466"/>
        <v>356.25</v>
      </c>
      <c r="AJ2096" s="40">
        <v>43231</v>
      </c>
      <c r="AK2096" s="40">
        <v>43235</v>
      </c>
      <c r="AL2096" s="17">
        <v>1</v>
      </c>
      <c r="AM2096" s="20" t="s">
        <v>3754</v>
      </c>
      <c r="AN2096" s="20"/>
      <c r="AO2096" s="20" t="s">
        <v>9808</v>
      </c>
      <c r="AP2096" s="20"/>
      <c r="AQ2096" s="20"/>
      <c r="AR2096" s="22"/>
      <c r="AS2096" s="46">
        <v>42797</v>
      </c>
      <c r="AT2096" s="173"/>
    </row>
    <row r="2097" spans="1:46" ht="47.25" customHeight="1">
      <c r="A2097" s="16">
        <v>8680760091740</v>
      </c>
      <c r="B2097" s="16" t="s">
        <v>580</v>
      </c>
      <c r="C2097" s="16" t="s">
        <v>789</v>
      </c>
      <c r="D2097" s="17" t="s">
        <v>323</v>
      </c>
      <c r="E2097" s="18" t="s">
        <v>323</v>
      </c>
      <c r="F2097" s="18">
        <v>0</v>
      </c>
      <c r="G2097" s="18">
        <v>1</v>
      </c>
      <c r="H2097" s="18">
        <v>3</v>
      </c>
      <c r="I2097" s="18"/>
      <c r="J2097" s="18"/>
      <c r="K2097" s="18"/>
      <c r="L2097" s="19" t="s">
        <v>7114</v>
      </c>
      <c r="M2097" s="19" t="s">
        <v>7115</v>
      </c>
      <c r="N2097" s="18" t="s">
        <v>4925</v>
      </c>
      <c r="O2097" s="18" t="s">
        <v>7116</v>
      </c>
      <c r="P2097" s="18" t="s">
        <v>163</v>
      </c>
      <c r="Q2097" s="18">
        <v>30</v>
      </c>
      <c r="R2097" s="18" t="s">
        <v>95</v>
      </c>
      <c r="S2097" s="37" t="s">
        <v>46</v>
      </c>
      <c r="T2097" s="18" t="s">
        <v>53</v>
      </c>
      <c r="U2097" s="38">
        <v>3.87</v>
      </c>
      <c r="V2097" s="38">
        <v>3.87</v>
      </c>
      <c r="W2097" s="38">
        <v>3.87</v>
      </c>
      <c r="X2097" s="18" t="s">
        <v>53</v>
      </c>
      <c r="Y2097" s="39"/>
      <c r="Z2097" s="16">
        <v>0</v>
      </c>
      <c r="AA2097" s="36">
        <v>8.24</v>
      </c>
      <c r="AB2097" s="36"/>
      <c r="AC2097" s="36">
        <v>8.24</v>
      </c>
      <c r="AD2097" s="38">
        <v>8.9816000000000003</v>
      </c>
      <c r="AE2097" s="38">
        <v>11.227</v>
      </c>
      <c r="AF2097" s="38">
        <v>12.125160000000001</v>
      </c>
      <c r="AG2097" s="36">
        <v>8.98</v>
      </c>
      <c r="AH2097" s="36">
        <v>11.22</v>
      </c>
      <c r="AI2097" s="36">
        <v>12.12</v>
      </c>
      <c r="AJ2097" s="40">
        <v>42944</v>
      </c>
      <c r="AK2097" s="40">
        <v>42948</v>
      </c>
      <c r="AL2097" s="18"/>
      <c r="AM2097" s="20" t="s">
        <v>477</v>
      </c>
      <c r="AN2097" s="20"/>
      <c r="AO2097" s="20" t="s">
        <v>9787</v>
      </c>
      <c r="AP2097" s="20"/>
      <c r="AQ2097" s="20"/>
      <c r="AR2097" s="22"/>
      <c r="AS2097" s="46">
        <v>42797</v>
      </c>
      <c r="AT2097" s="173"/>
    </row>
    <row r="2098" spans="1:46" ht="47.25" customHeight="1">
      <c r="A2098" s="16">
        <v>8699704120699</v>
      </c>
      <c r="B2098" s="16" t="s">
        <v>36</v>
      </c>
      <c r="C2098" s="16" t="s">
        <v>37</v>
      </c>
      <c r="D2098" s="17" t="s">
        <v>38</v>
      </c>
      <c r="E2098" s="18" t="s">
        <v>41</v>
      </c>
      <c r="F2098" s="18">
        <v>6</v>
      </c>
      <c r="G2098" s="18">
        <v>2</v>
      </c>
      <c r="H2098" s="18">
        <v>2</v>
      </c>
      <c r="I2098" s="18"/>
      <c r="J2098" s="18"/>
      <c r="K2098" s="18"/>
      <c r="L2098" s="19" t="s">
        <v>844</v>
      </c>
      <c r="M2098" s="19" t="s">
        <v>43</v>
      </c>
      <c r="N2098" s="18" t="s">
        <v>329</v>
      </c>
      <c r="O2098" s="18">
        <v>200</v>
      </c>
      <c r="P2098" s="18" t="s">
        <v>163</v>
      </c>
      <c r="Q2098" s="18">
        <v>20</v>
      </c>
      <c r="R2098" s="18" t="s">
        <v>45</v>
      </c>
      <c r="S2098" s="37" t="s">
        <v>46</v>
      </c>
      <c r="T2098" s="18" t="s">
        <v>53</v>
      </c>
      <c r="U2098" s="37">
        <v>0.83</v>
      </c>
      <c r="V2098" s="37">
        <v>0.83</v>
      </c>
      <c r="W2098" s="37">
        <v>0</v>
      </c>
      <c r="X2098" s="18" t="s">
        <v>53</v>
      </c>
      <c r="Y2098" s="39" t="s">
        <v>847</v>
      </c>
      <c r="Z2098" s="16">
        <v>0</v>
      </c>
      <c r="AA2098" s="36">
        <v>4.6500000000000004</v>
      </c>
      <c r="AB2098" s="36"/>
      <c r="AC2098" s="36">
        <v>4.6500000000000004</v>
      </c>
      <c r="AD2098" s="70">
        <f t="shared" ref="AD2098:AD2116" si="473">IF(Z2098=2,AC2098*1.08,IF(AC2098&lt;=10,(AC2098*1.09),IF(AC2098&lt;=50,(10*1.09)+((AC2098-10)*1.08),IF(AC2098&lt;=100,(10*1.09)+((50-10)*1.08)+((AC2098-50)*1.07),IF(AC2098&lt;=200,(10*1.09)+((50-10)*1.08)+((100-50)*1.07)+((AC2098-100)*1.04),(10*1.09)+((50-10)*1.08)+((100-50)*1.07)+((200-100)*1.04)+((AC2098-200)*1.02))))))</f>
        <v>5.0685000000000011</v>
      </c>
      <c r="AE2098" s="70">
        <f>IF(Z2098=1,AD2098*1.08,IF(Z2098=2,0,IF(AC2098&lt;=100,(AD2098*1.25),IF(AC2098&lt;=200,134.5+((AC2098-100)*1.04*1.16),255.14+((AC2098-200)*1.02*1.12)))))</f>
        <v>6.3356250000000012</v>
      </c>
      <c r="AF2098" s="70">
        <f>IF(Z2098=1,0,(AE2098*1.08))</f>
        <v>6.8424750000000021</v>
      </c>
      <c r="AG2098" s="36">
        <f t="shared" ref="AG2098:AG2129" si="474">TRUNC(AD2098,2)</f>
        <v>5.0599999999999996</v>
      </c>
      <c r="AH2098" s="36">
        <f t="shared" ref="AH2098:AH2129" si="475">TRUNC(AE2098,2)</f>
        <v>6.33</v>
      </c>
      <c r="AI2098" s="36">
        <f t="shared" ref="AI2098:AI2129" si="476">TRUNC(AF2098,2)</f>
        <v>6.84</v>
      </c>
      <c r="AJ2098" s="40">
        <v>42545</v>
      </c>
      <c r="AK2098" s="40">
        <v>42547</v>
      </c>
      <c r="AL2098" s="22"/>
      <c r="AM2098" s="20" t="s">
        <v>866</v>
      </c>
      <c r="AN2098" s="20"/>
      <c r="AO2098" s="20" t="s">
        <v>7024</v>
      </c>
      <c r="AP2098" s="20"/>
      <c r="AQ2098" s="20"/>
      <c r="AR2098" s="22"/>
      <c r="AS2098" s="46">
        <v>42797</v>
      </c>
      <c r="AT2098" s="173"/>
    </row>
    <row r="2099" spans="1:46" ht="47.25" customHeight="1">
      <c r="A2099" s="16">
        <v>8699704121535</v>
      </c>
      <c r="B2099" s="16" t="s">
        <v>36</v>
      </c>
      <c r="C2099" s="16" t="s">
        <v>37</v>
      </c>
      <c r="D2099" s="17" t="s">
        <v>38</v>
      </c>
      <c r="E2099" s="18" t="s">
        <v>41</v>
      </c>
      <c r="F2099" s="18">
        <v>4</v>
      </c>
      <c r="G2099" s="18">
        <v>2</v>
      </c>
      <c r="H2099" s="18">
        <v>2</v>
      </c>
      <c r="I2099" s="18"/>
      <c r="J2099" s="18"/>
      <c r="K2099" s="18"/>
      <c r="L2099" s="19" t="s">
        <v>5113</v>
      </c>
      <c r="M2099" s="19" t="s">
        <v>43</v>
      </c>
      <c r="N2099" s="18" t="s">
        <v>329</v>
      </c>
      <c r="O2099" s="18">
        <v>200</v>
      </c>
      <c r="P2099" s="18" t="s">
        <v>163</v>
      </c>
      <c r="Q2099" s="18">
        <v>30</v>
      </c>
      <c r="R2099" s="18" t="s">
        <v>45</v>
      </c>
      <c r="S2099" s="37" t="s">
        <v>46</v>
      </c>
      <c r="T2099" s="37"/>
      <c r="U2099" s="37"/>
      <c r="V2099" s="37">
        <v>1.24</v>
      </c>
      <c r="W2099" s="37">
        <v>0</v>
      </c>
      <c r="X2099" s="18" t="s">
        <v>53</v>
      </c>
      <c r="Y2099" s="39"/>
      <c r="Z2099" s="16">
        <v>0</v>
      </c>
      <c r="AA2099" s="36">
        <v>2.62</v>
      </c>
      <c r="AB2099" s="36"/>
      <c r="AC2099" s="36">
        <v>2.62</v>
      </c>
      <c r="AD2099" s="70">
        <f t="shared" si="473"/>
        <v>2.8558000000000003</v>
      </c>
      <c r="AE2099" s="70">
        <f>IF(Z2099=1,AD2099*1.08,IF(Z2099=2,0,IF(AC2099&lt;=100,(AD2099*1.25),IF(AC2099&lt;=200,134.5+((AC2099-100)*1.04*1.16),255.14+((AC2099-200)*1.02*1.12)))))</f>
        <v>3.5697500000000004</v>
      </c>
      <c r="AF2099" s="70">
        <f>IF(Z2099=1,0,(AE2099*1.08))</f>
        <v>3.8553300000000008</v>
      </c>
      <c r="AG2099" s="36">
        <f t="shared" si="474"/>
        <v>2.85</v>
      </c>
      <c r="AH2099" s="36">
        <f t="shared" si="475"/>
        <v>3.56</v>
      </c>
      <c r="AI2099" s="36">
        <f t="shared" si="476"/>
        <v>3.85</v>
      </c>
      <c r="AJ2099" s="40">
        <v>42447</v>
      </c>
      <c r="AK2099" s="40">
        <v>42451</v>
      </c>
      <c r="AL2099" s="22"/>
      <c r="AM2099" s="20" t="s">
        <v>184</v>
      </c>
      <c r="AN2099" s="20"/>
      <c r="AO2099" s="20" t="s">
        <v>7024</v>
      </c>
      <c r="AP2099" s="20"/>
      <c r="AQ2099" s="20"/>
      <c r="AR2099" s="22"/>
      <c r="AS2099" s="46">
        <v>42797</v>
      </c>
      <c r="AT2099" s="176"/>
    </row>
    <row r="2100" spans="1:46" ht="47.25" customHeight="1">
      <c r="A2100" s="16">
        <v>8699704120712</v>
      </c>
      <c r="B2100" s="16" t="s">
        <v>36</v>
      </c>
      <c r="C2100" s="16" t="s">
        <v>37</v>
      </c>
      <c r="D2100" s="17" t="s">
        <v>38</v>
      </c>
      <c r="E2100" s="18" t="s">
        <v>41</v>
      </c>
      <c r="F2100" s="18">
        <v>4</v>
      </c>
      <c r="G2100" s="18">
        <v>2</v>
      </c>
      <c r="H2100" s="18">
        <v>2</v>
      </c>
      <c r="I2100" s="18"/>
      <c r="J2100" s="18"/>
      <c r="K2100" s="18"/>
      <c r="L2100" s="19" t="s">
        <v>5115</v>
      </c>
      <c r="M2100" s="19" t="s">
        <v>43</v>
      </c>
      <c r="N2100" s="18" t="s">
        <v>329</v>
      </c>
      <c r="O2100" s="18">
        <v>400</v>
      </c>
      <c r="P2100" s="18" t="s">
        <v>163</v>
      </c>
      <c r="Q2100" s="18">
        <v>30</v>
      </c>
      <c r="R2100" s="18" t="s">
        <v>45</v>
      </c>
      <c r="S2100" s="37" t="s">
        <v>46</v>
      </c>
      <c r="T2100" s="37"/>
      <c r="U2100" s="37"/>
      <c r="V2100" s="37">
        <v>1.5</v>
      </c>
      <c r="W2100" s="37">
        <v>0</v>
      </c>
      <c r="X2100" s="18" t="s">
        <v>53</v>
      </c>
      <c r="Y2100" s="39"/>
      <c r="Z2100" s="16">
        <v>0</v>
      </c>
      <c r="AA2100" s="36">
        <v>3.16</v>
      </c>
      <c r="AB2100" s="36"/>
      <c r="AC2100" s="36">
        <v>3.16</v>
      </c>
      <c r="AD2100" s="70">
        <f t="shared" si="473"/>
        <v>3.4444000000000004</v>
      </c>
      <c r="AE2100" s="70">
        <f>IF(Z2100=1,AD2100*1.08,IF(Z2100=2,0,IF(AC2100&lt;=100,(AD2100*1.25),IF(AC2100&lt;=200,134.5+((AC2100-100)*1.04*1.16),255.14+((AC2100-200)*1.02*1.12)))))</f>
        <v>4.3055000000000003</v>
      </c>
      <c r="AF2100" s="70">
        <f>IF(Z2100=1,0,(AE2100*1.08))</f>
        <v>4.6499400000000009</v>
      </c>
      <c r="AG2100" s="36">
        <f t="shared" si="474"/>
        <v>3.44</v>
      </c>
      <c r="AH2100" s="36">
        <f t="shared" si="475"/>
        <v>4.3</v>
      </c>
      <c r="AI2100" s="36">
        <f t="shared" si="476"/>
        <v>4.6399999999999997</v>
      </c>
      <c r="AJ2100" s="40">
        <v>42447</v>
      </c>
      <c r="AK2100" s="40">
        <v>42451</v>
      </c>
      <c r="AL2100" s="22"/>
      <c r="AM2100" s="20" t="s">
        <v>184</v>
      </c>
      <c r="AN2100" s="20"/>
      <c r="AO2100" s="20" t="s">
        <v>1659</v>
      </c>
      <c r="AP2100" s="20"/>
      <c r="AQ2100" s="20"/>
      <c r="AR2100" s="22"/>
      <c r="AS2100" s="46">
        <v>42797</v>
      </c>
      <c r="AT2100" s="173"/>
    </row>
    <row r="2101" spans="1:46" ht="47.25" customHeight="1">
      <c r="A2101" s="16">
        <v>8699704016213</v>
      </c>
      <c r="B2101" s="16" t="s">
        <v>580</v>
      </c>
      <c r="C2101" s="16" t="s">
        <v>789</v>
      </c>
      <c r="D2101" s="17" t="s">
        <v>87</v>
      </c>
      <c r="E2101" s="18" t="s">
        <v>295</v>
      </c>
      <c r="F2101" s="18">
        <v>4</v>
      </c>
      <c r="G2101" s="18">
        <v>1</v>
      </c>
      <c r="H2101" s="18">
        <v>2</v>
      </c>
      <c r="I2101" s="18"/>
      <c r="J2101" s="18"/>
      <c r="K2101" s="18"/>
      <c r="L2101" s="19" t="s">
        <v>350</v>
      </c>
      <c r="M2101" s="19" t="s">
        <v>123</v>
      </c>
      <c r="N2101" s="18" t="s">
        <v>329</v>
      </c>
      <c r="O2101" s="18" t="s">
        <v>7096</v>
      </c>
      <c r="P2101" s="18" t="s">
        <v>163</v>
      </c>
      <c r="Q2101" s="18">
        <v>24</v>
      </c>
      <c r="R2101" s="18" t="s">
        <v>95</v>
      </c>
      <c r="S2101" s="37" t="s">
        <v>96</v>
      </c>
      <c r="T2101" s="18" t="s">
        <v>331</v>
      </c>
      <c r="U2101" s="38">
        <v>4.3499999999999996</v>
      </c>
      <c r="V2101" s="38">
        <v>3.46</v>
      </c>
      <c r="W2101" s="38">
        <v>0</v>
      </c>
      <c r="X2101" s="18" t="s">
        <v>53</v>
      </c>
      <c r="Y2101" s="39"/>
      <c r="Z2101" s="16">
        <v>0</v>
      </c>
      <c r="AA2101" s="36">
        <v>9.3000000000000007</v>
      </c>
      <c r="AB2101" s="36"/>
      <c r="AC2101" s="36">
        <v>9.3000000000000007</v>
      </c>
      <c r="AD2101" s="38">
        <f t="shared" si="473"/>
        <v>10.137000000000002</v>
      </c>
      <c r="AE2101" s="38">
        <f>IF(Z2101=1,AD2101*1.08,IF(Z2101=4,AD2101*1.08,IF(Z2101=2,0,IF(AC2101&lt;=100,(AD2101*1.25),IF(AC2101&lt;=200,134.5+((AC2101-100)*1.04*1.16),255.14+((AC2101-200)*1.02*1.12))))))</f>
        <v>12.671250000000002</v>
      </c>
      <c r="AF2101" s="38">
        <f>IF(Z2101=1,0,IF(Z2101=4,0,(AE2101*1.08)))</f>
        <v>13.684950000000004</v>
      </c>
      <c r="AG2101" s="36">
        <f t="shared" si="474"/>
        <v>10.130000000000001</v>
      </c>
      <c r="AH2101" s="36">
        <f t="shared" si="475"/>
        <v>12.67</v>
      </c>
      <c r="AI2101" s="36">
        <f t="shared" si="476"/>
        <v>13.68</v>
      </c>
      <c r="AJ2101" s="40">
        <v>43448</v>
      </c>
      <c r="AK2101" s="40">
        <v>43452</v>
      </c>
      <c r="AL2101" s="17"/>
      <c r="AM2101" s="36" t="s">
        <v>3754</v>
      </c>
      <c r="AN2101" s="20"/>
      <c r="AO2101" s="20" t="s">
        <v>5186</v>
      </c>
      <c r="AP2101" s="20"/>
      <c r="AQ2101" s="20"/>
      <c r="AR2101" s="22"/>
      <c r="AS2101" s="46">
        <v>42797</v>
      </c>
      <c r="AT2101" s="173"/>
    </row>
    <row r="2102" spans="1:46" ht="47.25" customHeight="1">
      <c r="A2102" s="16">
        <v>8699727350011</v>
      </c>
      <c r="B2102" s="16" t="s">
        <v>1560</v>
      </c>
      <c r="C2102" s="16" t="s">
        <v>1561</v>
      </c>
      <c r="D2102" s="17" t="s">
        <v>87</v>
      </c>
      <c r="E2102" s="18" t="s">
        <v>295</v>
      </c>
      <c r="F2102" s="18">
        <v>4</v>
      </c>
      <c r="G2102" s="18">
        <v>2</v>
      </c>
      <c r="H2102" s="18">
        <v>2</v>
      </c>
      <c r="I2102" s="18"/>
      <c r="J2102" s="18"/>
      <c r="K2102" s="18"/>
      <c r="L2102" s="19" t="s">
        <v>5595</v>
      </c>
      <c r="M2102" s="19" t="s">
        <v>1563</v>
      </c>
      <c r="N2102" s="18" t="s">
        <v>5593</v>
      </c>
      <c r="O2102" s="18">
        <v>10</v>
      </c>
      <c r="P2102" s="18" t="s">
        <v>523</v>
      </c>
      <c r="Q2102" s="18">
        <v>60</v>
      </c>
      <c r="R2102" s="18" t="s">
        <v>4844</v>
      </c>
      <c r="S2102" s="37" t="s">
        <v>96</v>
      </c>
      <c r="T2102" s="18" t="s">
        <v>53</v>
      </c>
      <c r="U2102" s="38">
        <v>2.0299999999999998</v>
      </c>
      <c r="V2102" s="38">
        <v>2.0299999999999998</v>
      </c>
      <c r="W2102" s="38">
        <v>0</v>
      </c>
      <c r="X2102" s="18" t="s">
        <v>53</v>
      </c>
      <c r="Y2102" s="39"/>
      <c r="Z2102" s="16">
        <v>0</v>
      </c>
      <c r="AA2102" s="36">
        <v>5.56</v>
      </c>
      <c r="AB2102" s="36"/>
      <c r="AC2102" s="36">
        <v>5.56</v>
      </c>
      <c r="AD2102" s="38">
        <f t="shared" si="473"/>
        <v>6.0604000000000005</v>
      </c>
      <c r="AE2102" s="38">
        <f>IF(Z2102=1,AD2102*1.08,IF(Z2102=4,AD2102*1.08,IF(Z2102=2,0,IF(AC2102&lt;=100,(AD2102*1.25),IF(AC2102&lt;=200,134.5+((AC2102-100)*1.04*1.16),255.14+((AC2102-200)*1.02*1.12))))))</f>
        <v>7.5755000000000008</v>
      </c>
      <c r="AF2102" s="38">
        <f>IF(Z2102=1,0,IF(Z2102=4,0,(AE2102*1.08)))</f>
        <v>8.1815400000000018</v>
      </c>
      <c r="AG2102" s="36">
        <f t="shared" si="474"/>
        <v>6.06</v>
      </c>
      <c r="AH2102" s="36">
        <f t="shared" si="475"/>
        <v>7.57</v>
      </c>
      <c r="AI2102" s="36">
        <f t="shared" si="476"/>
        <v>8.18</v>
      </c>
      <c r="AJ2102" s="40">
        <v>43245</v>
      </c>
      <c r="AK2102" s="40">
        <v>43251</v>
      </c>
      <c r="AL2102" s="17"/>
      <c r="AM2102" s="36" t="s">
        <v>3754</v>
      </c>
      <c r="AN2102" s="41"/>
      <c r="AO2102" s="20" t="s">
        <v>9808</v>
      </c>
      <c r="AP2102" s="20"/>
      <c r="AQ2102" s="20"/>
      <c r="AR2102" s="22"/>
      <c r="AS2102" s="46">
        <v>42797</v>
      </c>
      <c r="AT2102" s="175"/>
    </row>
    <row r="2103" spans="1:46" ht="47.25" customHeight="1">
      <c r="A2103" s="16">
        <v>8699459590013</v>
      </c>
      <c r="B2103" s="16" t="s">
        <v>8794</v>
      </c>
      <c r="C2103" s="16" t="s">
        <v>8795</v>
      </c>
      <c r="D2103" s="17" t="s">
        <v>87</v>
      </c>
      <c r="E2103" s="18" t="s">
        <v>87</v>
      </c>
      <c r="F2103" s="18">
        <v>2</v>
      </c>
      <c r="G2103" s="18">
        <v>2</v>
      </c>
      <c r="H2103" s="18">
        <v>1</v>
      </c>
      <c r="I2103" s="18"/>
      <c r="J2103" s="18"/>
      <c r="K2103" s="18"/>
      <c r="L2103" s="19" t="s">
        <v>8796</v>
      </c>
      <c r="M2103" s="19" t="s">
        <v>8797</v>
      </c>
      <c r="N2103" s="18" t="s">
        <v>4751</v>
      </c>
      <c r="O2103" s="18" t="s">
        <v>8798</v>
      </c>
      <c r="P2103" s="18" t="s">
        <v>163</v>
      </c>
      <c r="Q2103" s="18">
        <v>20</v>
      </c>
      <c r="R2103" s="18" t="s">
        <v>45</v>
      </c>
      <c r="S2103" s="37" t="s">
        <v>46</v>
      </c>
      <c r="T2103" s="37" t="s">
        <v>1658</v>
      </c>
      <c r="U2103" s="37">
        <v>33.64</v>
      </c>
      <c r="V2103" s="37">
        <v>33.64</v>
      </c>
      <c r="W2103" s="18">
        <v>33.64</v>
      </c>
      <c r="X2103" s="37" t="s">
        <v>1658</v>
      </c>
      <c r="Y2103" s="39"/>
      <c r="Z2103" s="16">
        <v>0</v>
      </c>
      <c r="AA2103" s="36">
        <v>39.409999999999997</v>
      </c>
      <c r="AB2103" s="36"/>
      <c r="AC2103" s="36">
        <v>39.409999999999997</v>
      </c>
      <c r="AD2103" s="70">
        <f t="shared" si="473"/>
        <v>42.662799999999997</v>
      </c>
      <c r="AE2103" s="70">
        <f t="shared" ref="AE2103:AE2116" si="477">IF(Z2103=1,AD2103*1.08,IF(Z2103=2,0,IF(AC2103&lt;=100,(AD2103*1.25),IF(AC2103&lt;=200,134.5+((AC2103-100)*1.04*1.16),255.14+((AC2103-200)*1.02*1.12)))))</f>
        <v>53.328499999999998</v>
      </c>
      <c r="AF2103" s="70">
        <f t="shared" ref="AF2103:AF2116" si="478">IF(Z2103=1,0,(AE2103*1.08))</f>
        <v>57.59478</v>
      </c>
      <c r="AG2103" s="36">
        <f t="shared" si="474"/>
        <v>42.66</v>
      </c>
      <c r="AH2103" s="36">
        <f t="shared" si="475"/>
        <v>53.32</v>
      </c>
      <c r="AI2103" s="36">
        <f t="shared" si="476"/>
        <v>57.59</v>
      </c>
      <c r="AJ2103" s="40">
        <v>42419</v>
      </c>
      <c r="AK2103" s="40">
        <v>42422</v>
      </c>
      <c r="AL2103" s="22"/>
      <c r="AM2103" s="20" t="s">
        <v>184</v>
      </c>
      <c r="AN2103" s="20"/>
      <c r="AO2103" s="20" t="s">
        <v>9808</v>
      </c>
      <c r="AP2103" s="20"/>
      <c r="AQ2103" s="20"/>
      <c r="AR2103" s="22"/>
      <c r="AS2103" s="46">
        <v>42797</v>
      </c>
      <c r="AT2103" s="175"/>
    </row>
    <row r="2104" spans="1:46" ht="47.25" customHeight="1">
      <c r="A2104" s="16">
        <v>8699556675910</v>
      </c>
      <c r="B2104" s="16" t="s">
        <v>7029</v>
      </c>
      <c r="C2104" s="16" t="s">
        <v>7030</v>
      </c>
      <c r="D2104" s="17" t="s">
        <v>87</v>
      </c>
      <c r="E2104" s="18" t="s">
        <v>87</v>
      </c>
      <c r="F2104" s="18">
        <v>0</v>
      </c>
      <c r="G2104" s="18">
        <v>2</v>
      </c>
      <c r="H2104" s="18">
        <v>1</v>
      </c>
      <c r="I2104" s="18"/>
      <c r="J2104" s="18"/>
      <c r="K2104" s="18"/>
      <c r="L2104" s="19" t="s">
        <v>8134</v>
      </c>
      <c r="M2104" s="19" t="s">
        <v>2823</v>
      </c>
      <c r="N2104" s="18" t="s">
        <v>1226</v>
      </c>
      <c r="O2104" s="18"/>
      <c r="P2104" s="18"/>
      <c r="Q2104" s="18">
        <v>2000</v>
      </c>
      <c r="R2104" s="18" t="s">
        <v>45</v>
      </c>
      <c r="S2104" s="37" t="s">
        <v>96</v>
      </c>
      <c r="T2104" s="37" t="s">
        <v>557</v>
      </c>
      <c r="U2104" s="37">
        <v>10.66</v>
      </c>
      <c r="V2104" s="37">
        <v>10.66</v>
      </c>
      <c r="W2104" s="37">
        <v>10.66</v>
      </c>
      <c r="X2104" s="37" t="s">
        <v>557</v>
      </c>
      <c r="Y2104" s="39"/>
      <c r="Z2104" s="16">
        <v>0</v>
      </c>
      <c r="AA2104" s="36">
        <v>18.23</v>
      </c>
      <c r="AB2104" s="36"/>
      <c r="AC2104" s="36">
        <v>18.23</v>
      </c>
      <c r="AD2104" s="70">
        <f t="shared" si="473"/>
        <v>19.788400000000003</v>
      </c>
      <c r="AE2104" s="70">
        <f t="shared" si="477"/>
        <v>24.735500000000002</v>
      </c>
      <c r="AF2104" s="70">
        <f t="shared" si="478"/>
        <v>26.714340000000004</v>
      </c>
      <c r="AG2104" s="36">
        <f t="shared" si="474"/>
        <v>19.78</v>
      </c>
      <c r="AH2104" s="36">
        <f t="shared" si="475"/>
        <v>24.73</v>
      </c>
      <c r="AI2104" s="36">
        <f t="shared" si="476"/>
        <v>26.71</v>
      </c>
      <c r="AJ2104" s="40">
        <v>42475</v>
      </c>
      <c r="AK2104" s="40">
        <v>42479</v>
      </c>
      <c r="AL2104" s="22"/>
      <c r="AM2104" s="20" t="s">
        <v>184</v>
      </c>
      <c r="AN2104" s="20"/>
      <c r="AO2104" s="20" t="s">
        <v>185</v>
      </c>
      <c r="AP2104" s="20"/>
      <c r="AQ2104" s="20"/>
      <c r="AR2104" s="22"/>
      <c r="AS2104" s="46">
        <v>42797</v>
      </c>
      <c r="AT2104" s="176"/>
    </row>
    <row r="2105" spans="1:46" ht="47.25" customHeight="1">
      <c r="A2105" s="16">
        <v>8681413880063</v>
      </c>
      <c r="B2105" s="16" t="s">
        <v>8070</v>
      </c>
      <c r="C2105" s="16" t="s">
        <v>7030</v>
      </c>
      <c r="D2105" s="17" t="s">
        <v>87</v>
      </c>
      <c r="E2105" s="18" t="s">
        <v>87</v>
      </c>
      <c r="F2105" s="18">
        <v>0</v>
      </c>
      <c r="G2105" s="18">
        <v>2</v>
      </c>
      <c r="H2105" s="18">
        <v>1</v>
      </c>
      <c r="I2105" s="18"/>
      <c r="J2105" s="18"/>
      <c r="K2105" s="18"/>
      <c r="L2105" s="19" t="s">
        <v>8134</v>
      </c>
      <c r="M2105" s="19" t="s">
        <v>2823</v>
      </c>
      <c r="N2105" s="18" t="s">
        <v>8114</v>
      </c>
      <c r="O2105" s="18"/>
      <c r="P2105" s="18"/>
      <c r="Q2105" s="18">
        <v>2000</v>
      </c>
      <c r="R2105" s="18" t="s">
        <v>95</v>
      </c>
      <c r="S2105" s="37" t="s">
        <v>96</v>
      </c>
      <c r="T2105" s="37" t="s">
        <v>557</v>
      </c>
      <c r="U2105" s="38">
        <v>10.66</v>
      </c>
      <c r="V2105" s="38">
        <v>10.66</v>
      </c>
      <c r="W2105" s="38">
        <v>10.66</v>
      </c>
      <c r="X2105" s="37" t="s">
        <v>557</v>
      </c>
      <c r="Y2105" s="39"/>
      <c r="Z2105" s="16">
        <v>0</v>
      </c>
      <c r="AA2105" s="36">
        <v>20.170000000000002</v>
      </c>
      <c r="AB2105" s="36"/>
      <c r="AC2105" s="36">
        <v>20.170000000000002</v>
      </c>
      <c r="AD2105" s="38">
        <f t="shared" si="473"/>
        <v>21.883600000000001</v>
      </c>
      <c r="AE2105" s="38">
        <f t="shared" si="477"/>
        <v>27.354500000000002</v>
      </c>
      <c r="AF2105" s="38">
        <f t="shared" si="478"/>
        <v>29.542860000000005</v>
      </c>
      <c r="AG2105" s="36">
        <f t="shared" si="474"/>
        <v>21.88</v>
      </c>
      <c r="AH2105" s="36">
        <f t="shared" si="475"/>
        <v>27.35</v>
      </c>
      <c r="AI2105" s="36">
        <f t="shared" si="476"/>
        <v>29.54</v>
      </c>
      <c r="AJ2105" s="40">
        <v>42783</v>
      </c>
      <c r="AK2105" s="40">
        <v>42786</v>
      </c>
      <c r="AL2105" s="17"/>
      <c r="AM2105" s="20" t="s">
        <v>2123</v>
      </c>
      <c r="AN2105" s="20"/>
      <c r="AO2105" s="20" t="s">
        <v>3408</v>
      </c>
      <c r="AP2105" s="20"/>
      <c r="AQ2105" s="20"/>
      <c r="AR2105" s="22"/>
      <c r="AS2105" s="46">
        <v>42797</v>
      </c>
      <c r="AT2105" s="176"/>
    </row>
    <row r="2106" spans="1:46" ht="47.25" customHeight="1">
      <c r="A2106" s="16">
        <v>8699556675934</v>
      </c>
      <c r="B2106" s="16" t="s">
        <v>8070</v>
      </c>
      <c r="C2106" s="16" t="s">
        <v>8071</v>
      </c>
      <c r="D2106" s="17" t="s">
        <v>87</v>
      </c>
      <c r="E2106" s="18" t="s">
        <v>87</v>
      </c>
      <c r="F2106" s="18">
        <v>0</v>
      </c>
      <c r="G2106" s="18">
        <v>2</v>
      </c>
      <c r="H2106" s="18">
        <v>1</v>
      </c>
      <c r="I2106" s="18"/>
      <c r="J2106" s="18"/>
      <c r="K2106" s="18"/>
      <c r="L2106" s="19" t="s">
        <v>8085</v>
      </c>
      <c r="M2106" s="19" t="s">
        <v>2823</v>
      </c>
      <c r="N2106" s="18" t="s">
        <v>1226</v>
      </c>
      <c r="O2106" s="18"/>
      <c r="P2106" s="18"/>
      <c r="Q2106" s="18">
        <v>2500</v>
      </c>
      <c r="R2106" s="18" t="s">
        <v>45</v>
      </c>
      <c r="S2106" s="37" t="s">
        <v>96</v>
      </c>
      <c r="T2106" s="37" t="s">
        <v>4374</v>
      </c>
      <c r="U2106" s="37">
        <v>12.77</v>
      </c>
      <c r="V2106" s="37">
        <v>12.77</v>
      </c>
      <c r="W2106" s="37">
        <v>12.77</v>
      </c>
      <c r="X2106" s="37" t="s">
        <v>4374</v>
      </c>
      <c r="Y2106" s="39"/>
      <c r="Z2106" s="16">
        <v>0</v>
      </c>
      <c r="AA2106" s="36">
        <v>17.420000000000002</v>
      </c>
      <c r="AB2106" s="36"/>
      <c r="AC2106" s="36">
        <v>17.420000000000002</v>
      </c>
      <c r="AD2106" s="70">
        <f t="shared" si="473"/>
        <v>18.913600000000002</v>
      </c>
      <c r="AE2106" s="70">
        <f t="shared" si="477"/>
        <v>23.642000000000003</v>
      </c>
      <c r="AF2106" s="70">
        <f t="shared" si="478"/>
        <v>25.533360000000005</v>
      </c>
      <c r="AG2106" s="36">
        <f t="shared" si="474"/>
        <v>18.91</v>
      </c>
      <c r="AH2106" s="36">
        <f t="shared" si="475"/>
        <v>23.64</v>
      </c>
      <c r="AI2106" s="36">
        <f t="shared" si="476"/>
        <v>25.53</v>
      </c>
      <c r="AJ2106" s="40">
        <v>42475</v>
      </c>
      <c r="AK2106" s="40">
        <v>42479</v>
      </c>
      <c r="AL2106" s="22"/>
      <c r="AM2106" s="20" t="s">
        <v>184</v>
      </c>
      <c r="AN2106" s="20"/>
      <c r="AO2106" s="20" t="s">
        <v>3408</v>
      </c>
      <c r="AP2106" s="20"/>
      <c r="AQ2106" s="20"/>
      <c r="AR2106" s="22"/>
      <c r="AS2106" s="46">
        <v>42797</v>
      </c>
      <c r="AT2106" s="174"/>
    </row>
    <row r="2107" spans="1:46" ht="47.25" customHeight="1">
      <c r="A2107" s="16">
        <v>8681413880070</v>
      </c>
      <c r="B2107" s="16" t="s">
        <v>8070</v>
      </c>
      <c r="C2107" s="16" t="s">
        <v>8071</v>
      </c>
      <c r="D2107" s="17" t="s">
        <v>87</v>
      </c>
      <c r="E2107" s="18" t="s">
        <v>87</v>
      </c>
      <c r="F2107" s="18">
        <v>0</v>
      </c>
      <c r="G2107" s="18">
        <v>2</v>
      </c>
      <c r="H2107" s="18">
        <v>1</v>
      </c>
      <c r="I2107" s="18"/>
      <c r="J2107" s="18"/>
      <c r="K2107" s="18"/>
      <c r="L2107" s="19" t="s">
        <v>8085</v>
      </c>
      <c r="M2107" s="19" t="s">
        <v>2823</v>
      </c>
      <c r="N2107" s="18" t="s">
        <v>8114</v>
      </c>
      <c r="O2107" s="18"/>
      <c r="P2107" s="18"/>
      <c r="Q2107" s="18">
        <v>2500</v>
      </c>
      <c r="R2107" s="18" t="s">
        <v>95</v>
      </c>
      <c r="S2107" s="37" t="s">
        <v>96</v>
      </c>
      <c r="T2107" s="37" t="s">
        <v>4374</v>
      </c>
      <c r="U2107" s="38">
        <v>12.77</v>
      </c>
      <c r="V2107" s="38">
        <v>12.77</v>
      </c>
      <c r="W2107" s="38">
        <v>12.77</v>
      </c>
      <c r="X2107" s="37" t="s">
        <v>4374</v>
      </c>
      <c r="Y2107" s="39"/>
      <c r="Z2107" s="16">
        <v>0</v>
      </c>
      <c r="AA2107" s="36">
        <v>19.27</v>
      </c>
      <c r="AB2107" s="36"/>
      <c r="AC2107" s="36">
        <v>19.27</v>
      </c>
      <c r="AD2107" s="38">
        <f t="shared" si="473"/>
        <v>20.9116</v>
      </c>
      <c r="AE2107" s="38">
        <f t="shared" si="477"/>
        <v>26.139499999999998</v>
      </c>
      <c r="AF2107" s="38">
        <f t="shared" si="478"/>
        <v>28.23066</v>
      </c>
      <c r="AG2107" s="36">
        <f t="shared" si="474"/>
        <v>20.91</v>
      </c>
      <c r="AH2107" s="36">
        <f t="shared" si="475"/>
        <v>26.13</v>
      </c>
      <c r="AI2107" s="36">
        <f t="shared" si="476"/>
        <v>28.23</v>
      </c>
      <c r="AJ2107" s="40">
        <v>42783</v>
      </c>
      <c r="AK2107" s="40">
        <v>42786</v>
      </c>
      <c r="AL2107" s="17"/>
      <c r="AM2107" s="20" t="s">
        <v>2123</v>
      </c>
      <c r="AN2107" s="20"/>
      <c r="AO2107" s="20" t="s">
        <v>9796</v>
      </c>
      <c r="AP2107" s="20"/>
      <c r="AQ2107" s="20"/>
      <c r="AR2107" s="22"/>
      <c r="AS2107" s="46">
        <v>42797</v>
      </c>
      <c r="AT2107" s="174"/>
    </row>
    <row r="2108" spans="1:46" ht="47.25" customHeight="1">
      <c r="A2108" s="16">
        <v>8699556675903</v>
      </c>
      <c r="B2108" s="16" t="s">
        <v>7029</v>
      </c>
      <c r="C2108" s="16" t="s">
        <v>7030</v>
      </c>
      <c r="D2108" s="17" t="s">
        <v>87</v>
      </c>
      <c r="E2108" s="18" t="s">
        <v>87</v>
      </c>
      <c r="F2108" s="18">
        <v>0</v>
      </c>
      <c r="G2108" s="18">
        <v>2</v>
      </c>
      <c r="H2108" s="18">
        <v>1</v>
      </c>
      <c r="I2108" s="18"/>
      <c r="J2108" s="18"/>
      <c r="K2108" s="18"/>
      <c r="L2108" s="19" t="s">
        <v>8123</v>
      </c>
      <c r="M2108" s="19" t="s">
        <v>2823</v>
      </c>
      <c r="N2108" s="18" t="s">
        <v>1226</v>
      </c>
      <c r="O2108" s="18"/>
      <c r="P2108" s="18"/>
      <c r="Q2108" s="18">
        <v>2000</v>
      </c>
      <c r="R2108" s="18" t="s">
        <v>45</v>
      </c>
      <c r="S2108" s="37" t="s">
        <v>96</v>
      </c>
      <c r="T2108" s="37" t="s">
        <v>222</v>
      </c>
      <c r="U2108" s="37">
        <v>12.31</v>
      </c>
      <c r="V2108" s="37">
        <v>12.31</v>
      </c>
      <c r="W2108" s="37">
        <v>12.31</v>
      </c>
      <c r="X2108" s="37" t="s">
        <v>222</v>
      </c>
      <c r="Y2108" s="39"/>
      <c r="Z2108" s="16">
        <v>0</v>
      </c>
      <c r="AA2108" s="36">
        <v>19.61</v>
      </c>
      <c r="AB2108" s="36"/>
      <c r="AC2108" s="36">
        <v>19.61</v>
      </c>
      <c r="AD2108" s="70">
        <f t="shared" si="473"/>
        <v>21.2788</v>
      </c>
      <c r="AE2108" s="70">
        <f t="shared" si="477"/>
        <v>26.598500000000001</v>
      </c>
      <c r="AF2108" s="70">
        <f t="shared" si="478"/>
        <v>28.726380000000002</v>
      </c>
      <c r="AG2108" s="36">
        <f t="shared" si="474"/>
        <v>21.27</v>
      </c>
      <c r="AH2108" s="36">
        <f t="shared" si="475"/>
        <v>26.59</v>
      </c>
      <c r="AI2108" s="36">
        <f t="shared" si="476"/>
        <v>28.72</v>
      </c>
      <c r="AJ2108" s="40">
        <v>42475</v>
      </c>
      <c r="AK2108" s="40">
        <v>42479</v>
      </c>
      <c r="AL2108" s="22"/>
      <c r="AM2108" s="20" t="s">
        <v>184</v>
      </c>
      <c r="AN2108" s="20"/>
      <c r="AO2108" s="20" t="s">
        <v>9857</v>
      </c>
      <c r="AP2108" s="20"/>
      <c r="AQ2108" s="20"/>
      <c r="AR2108" s="22"/>
      <c r="AS2108" s="46">
        <v>42797</v>
      </c>
      <c r="AT2108" s="174"/>
    </row>
    <row r="2109" spans="1:46" ht="47.25" customHeight="1">
      <c r="A2109" s="16">
        <v>8681413880049</v>
      </c>
      <c r="B2109" s="16" t="s">
        <v>8070</v>
      </c>
      <c r="C2109" s="16" t="s">
        <v>7030</v>
      </c>
      <c r="D2109" s="17" t="s">
        <v>87</v>
      </c>
      <c r="E2109" s="18" t="s">
        <v>87</v>
      </c>
      <c r="F2109" s="18">
        <v>0</v>
      </c>
      <c r="G2109" s="18">
        <v>2</v>
      </c>
      <c r="H2109" s="18">
        <v>1</v>
      </c>
      <c r="I2109" s="18"/>
      <c r="J2109" s="18"/>
      <c r="K2109" s="18"/>
      <c r="L2109" s="19" t="s">
        <v>8123</v>
      </c>
      <c r="M2109" s="19" t="s">
        <v>2823</v>
      </c>
      <c r="N2109" s="18" t="s">
        <v>8114</v>
      </c>
      <c r="O2109" s="18"/>
      <c r="P2109" s="18"/>
      <c r="Q2109" s="18">
        <v>2000</v>
      </c>
      <c r="R2109" s="18" t="s">
        <v>95</v>
      </c>
      <c r="S2109" s="37" t="s">
        <v>96</v>
      </c>
      <c r="T2109" s="37" t="s">
        <v>222</v>
      </c>
      <c r="U2109" s="38">
        <v>12.31</v>
      </c>
      <c r="V2109" s="38">
        <v>12.31</v>
      </c>
      <c r="W2109" s="38">
        <v>12.31</v>
      </c>
      <c r="X2109" s="37" t="s">
        <v>222</v>
      </c>
      <c r="Y2109" s="39"/>
      <c r="Z2109" s="16">
        <v>0</v>
      </c>
      <c r="AA2109" s="36">
        <v>21.69</v>
      </c>
      <c r="AB2109" s="36"/>
      <c r="AC2109" s="36">
        <v>21.69</v>
      </c>
      <c r="AD2109" s="38">
        <f t="shared" si="473"/>
        <v>23.525200000000005</v>
      </c>
      <c r="AE2109" s="38">
        <f t="shared" si="477"/>
        <v>29.406500000000008</v>
      </c>
      <c r="AF2109" s="38">
        <f t="shared" si="478"/>
        <v>31.75902000000001</v>
      </c>
      <c r="AG2109" s="36">
        <f t="shared" si="474"/>
        <v>23.52</v>
      </c>
      <c r="AH2109" s="36">
        <f t="shared" si="475"/>
        <v>29.4</v>
      </c>
      <c r="AI2109" s="36">
        <f t="shared" si="476"/>
        <v>31.75</v>
      </c>
      <c r="AJ2109" s="40">
        <v>42783</v>
      </c>
      <c r="AK2109" s="40">
        <v>42786</v>
      </c>
      <c r="AL2109" s="17"/>
      <c r="AM2109" s="20" t="s">
        <v>2123</v>
      </c>
      <c r="AN2109" s="20"/>
      <c r="AO2109" s="20" t="s">
        <v>9808</v>
      </c>
      <c r="AP2109" s="20"/>
      <c r="AQ2109" s="20"/>
      <c r="AR2109" s="22"/>
      <c r="AS2109" s="46">
        <v>42797</v>
      </c>
      <c r="AT2109" s="174"/>
    </row>
    <row r="2110" spans="1:46" ht="47.25" customHeight="1">
      <c r="A2110" s="16">
        <v>8699556675927</v>
      </c>
      <c r="B2110" s="16" t="s">
        <v>8070</v>
      </c>
      <c r="C2110" s="16" t="s">
        <v>8071</v>
      </c>
      <c r="D2110" s="17" t="s">
        <v>87</v>
      </c>
      <c r="E2110" s="18" t="s">
        <v>87</v>
      </c>
      <c r="F2110" s="18">
        <v>0</v>
      </c>
      <c r="G2110" s="18">
        <v>2</v>
      </c>
      <c r="H2110" s="18">
        <v>1</v>
      </c>
      <c r="I2110" s="18"/>
      <c r="J2110" s="18"/>
      <c r="K2110" s="18"/>
      <c r="L2110" s="19" t="s">
        <v>8135</v>
      </c>
      <c r="M2110" s="19" t="s">
        <v>2823</v>
      </c>
      <c r="N2110" s="18" t="s">
        <v>1226</v>
      </c>
      <c r="O2110" s="18"/>
      <c r="P2110" s="18"/>
      <c r="Q2110" s="18">
        <v>2500</v>
      </c>
      <c r="R2110" s="18" t="s">
        <v>45</v>
      </c>
      <c r="S2110" s="37" t="s">
        <v>96</v>
      </c>
      <c r="T2110" s="37" t="s">
        <v>557</v>
      </c>
      <c r="U2110" s="37">
        <v>10.8</v>
      </c>
      <c r="V2110" s="37">
        <v>10.8</v>
      </c>
      <c r="W2110" s="37">
        <v>10.8</v>
      </c>
      <c r="X2110" s="37" t="s">
        <v>557</v>
      </c>
      <c r="Y2110" s="39"/>
      <c r="Z2110" s="16">
        <v>0</v>
      </c>
      <c r="AA2110" s="36">
        <v>15.96</v>
      </c>
      <c r="AB2110" s="36"/>
      <c r="AC2110" s="36">
        <v>15.96</v>
      </c>
      <c r="AD2110" s="70">
        <f t="shared" si="473"/>
        <v>17.336800000000004</v>
      </c>
      <c r="AE2110" s="70">
        <f t="shared" si="477"/>
        <v>21.671000000000006</v>
      </c>
      <c r="AF2110" s="70">
        <f t="shared" si="478"/>
        <v>23.40468000000001</v>
      </c>
      <c r="AG2110" s="36">
        <f t="shared" si="474"/>
        <v>17.329999999999998</v>
      </c>
      <c r="AH2110" s="36">
        <f t="shared" si="475"/>
        <v>21.67</v>
      </c>
      <c r="AI2110" s="36">
        <f t="shared" si="476"/>
        <v>23.4</v>
      </c>
      <c r="AJ2110" s="40">
        <v>42475</v>
      </c>
      <c r="AK2110" s="40">
        <v>42479</v>
      </c>
      <c r="AL2110" s="22"/>
      <c r="AM2110" s="20" t="s">
        <v>184</v>
      </c>
      <c r="AN2110" s="20"/>
      <c r="AO2110" s="20" t="s">
        <v>9808</v>
      </c>
      <c r="AP2110" s="20"/>
      <c r="AQ2110" s="20"/>
      <c r="AR2110" s="22"/>
      <c r="AS2110" s="46">
        <v>42797</v>
      </c>
      <c r="AT2110" s="174"/>
    </row>
    <row r="2111" spans="1:46" ht="47.25" customHeight="1">
      <c r="A2111" s="16">
        <v>8681413880056</v>
      </c>
      <c r="B2111" s="16" t="s">
        <v>8070</v>
      </c>
      <c r="C2111" s="16" t="s">
        <v>8071</v>
      </c>
      <c r="D2111" s="17" t="s">
        <v>87</v>
      </c>
      <c r="E2111" s="18" t="s">
        <v>87</v>
      </c>
      <c r="F2111" s="18">
        <v>0</v>
      </c>
      <c r="G2111" s="18">
        <v>2</v>
      </c>
      <c r="H2111" s="18">
        <v>1</v>
      </c>
      <c r="I2111" s="18"/>
      <c r="J2111" s="18"/>
      <c r="K2111" s="18"/>
      <c r="L2111" s="19" t="s">
        <v>8135</v>
      </c>
      <c r="M2111" s="19" t="s">
        <v>2823</v>
      </c>
      <c r="N2111" s="18" t="s">
        <v>8114</v>
      </c>
      <c r="O2111" s="18"/>
      <c r="P2111" s="18"/>
      <c r="Q2111" s="18">
        <v>2500</v>
      </c>
      <c r="R2111" s="18" t="s">
        <v>95</v>
      </c>
      <c r="S2111" s="37" t="s">
        <v>96</v>
      </c>
      <c r="T2111" s="37" t="s">
        <v>557</v>
      </c>
      <c r="U2111" s="38">
        <v>10.8</v>
      </c>
      <c r="V2111" s="38">
        <v>10.8</v>
      </c>
      <c r="W2111" s="38">
        <v>10.8</v>
      </c>
      <c r="X2111" s="37" t="s">
        <v>557</v>
      </c>
      <c r="Y2111" s="39"/>
      <c r="Z2111" s="16">
        <v>0</v>
      </c>
      <c r="AA2111" s="36">
        <v>17.66</v>
      </c>
      <c r="AB2111" s="36"/>
      <c r="AC2111" s="36">
        <v>17.66</v>
      </c>
      <c r="AD2111" s="38">
        <f t="shared" si="473"/>
        <v>19.172800000000002</v>
      </c>
      <c r="AE2111" s="38">
        <f t="shared" si="477"/>
        <v>23.966000000000001</v>
      </c>
      <c r="AF2111" s="38">
        <f t="shared" si="478"/>
        <v>25.883280000000003</v>
      </c>
      <c r="AG2111" s="36">
        <f t="shared" si="474"/>
        <v>19.170000000000002</v>
      </c>
      <c r="AH2111" s="36">
        <f t="shared" si="475"/>
        <v>23.96</v>
      </c>
      <c r="AI2111" s="36">
        <f t="shared" si="476"/>
        <v>25.88</v>
      </c>
      <c r="AJ2111" s="40">
        <v>42783</v>
      </c>
      <c r="AK2111" s="40">
        <v>42786</v>
      </c>
      <c r="AL2111" s="17"/>
      <c r="AM2111" s="20" t="s">
        <v>2123</v>
      </c>
      <c r="AN2111" s="20"/>
      <c r="AO2111" s="20" t="s">
        <v>9799</v>
      </c>
      <c r="AP2111" s="20"/>
      <c r="AQ2111" s="20"/>
      <c r="AR2111" s="22"/>
      <c r="AS2111" s="46">
        <v>42797</v>
      </c>
      <c r="AT2111" s="173"/>
    </row>
    <row r="2112" spans="1:46" ht="47.25" customHeight="1">
      <c r="A2112" s="16">
        <v>8699745001971</v>
      </c>
      <c r="B2112" s="16" t="s">
        <v>1492</v>
      </c>
      <c r="C2112" s="16" t="s">
        <v>1493</v>
      </c>
      <c r="D2112" s="18" t="s">
        <v>87</v>
      </c>
      <c r="E2112" s="18" t="s">
        <v>87</v>
      </c>
      <c r="F2112" s="18">
        <v>2</v>
      </c>
      <c r="G2112" s="18">
        <v>2</v>
      </c>
      <c r="H2112" s="18">
        <v>1</v>
      </c>
      <c r="I2112" s="18"/>
      <c r="J2112" s="18"/>
      <c r="K2112" s="18"/>
      <c r="L2112" s="19" t="s">
        <v>10224</v>
      </c>
      <c r="M2112" s="19" t="s">
        <v>10225</v>
      </c>
      <c r="N2112" s="18" t="s">
        <v>4737</v>
      </c>
      <c r="O2112" s="18">
        <v>1000</v>
      </c>
      <c r="P2112" s="18" t="s">
        <v>875</v>
      </c>
      <c r="Q2112" s="18">
        <v>1</v>
      </c>
      <c r="R2112" s="18" t="s">
        <v>45</v>
      </c>
      <c r="S2112" s="37" t="s">
        <v>96</v>
      </c>
      <c r="T2112" s="18" t="s">
        <v>300</v>
      </c>
      <c r="U2112" s="37">
        <v>9.5</v>
      </c>
      <c r="V2112" s="37">
        <v>9.5</v>
      </c>
      <c r="W2112" s="37">
        <v>9.5</v>
      </c>
      <c r="X2112" s="18" t="s">
        <v>300</v>
      </c>
      <c r="Y2112" s="39"/>
      <c r="Z2112" s="16">
        <v>0</v>
      </c>
      <c r="AA2112" s="36">
        <v>20.100000000000001</v>
      </c>
      <c r="AB2112" s="36"/>
      <c r="AC2112" s="36">
        <v>20.100000000000001</v>
      </c>
      <c r="AD2112" s="37">
        <f t="shared" si="473"/>
        <v>21.808000000000003</v>
      </c>
      <c r="AE2112" s="37">
        <f t="shared" si="477"/>
        <v>27.260000000000005</v>
      </c>
      <c r="AF2112" s="37">
        <f t="shared" si="478"/>
        <v>29.440800000000007</v>
      </c>
      <c r="AG2112" s="36">
        <f t="shared" si="474"/>
        <v>21.8</v>
      </c>
      <c r="AH2112" s="36">
        <f t="shared" si="475"/>
        <v>27.26</v>
      </c>
      <c r="AI2112" s="36">
        <f t="shared" si="476"/>
        <v>29.44</v>
      </c>
      <c r="AJ2112" s="40">
        <v>42447</v>
      </c>
      <c r="AK2112" s="40">
        <v>42451</v>
      </c>
      <c r="AL2112" s="18"/>
      <c r="AM2112" s="20" t="s">
        <v>10222</v>
      </c>
      <c r="AN2112" s="20"/>
      <c r="AO2112" s="20" t="s">
        <v>9801</v>
      </c>
      <c r="AP2112" s="20"/>
      <c r="AQ2112" s="20"/>
      <c r="AR2112" s="22"/>
      <c r="AS2112" s="46">
        <v>42797</v>
      </c>
      <c r="AT2112" s="173"/>
    </row>
    <row r="2113" spans="1:46" ht="47.25" customHeight="1">
      <c r="A2113" s="16">
        <v>8699728570012</v>
      </c>
      <c r="B2113" s="16" t="s">
        <v>4504</v>
      </c>
      <c r="C2113" s="16" t="s">
        <v>4505</v>
      </c>
      <c r="D2113" s="17" t="s">
        <v>38</v>
      </c>
      <c r="E2113" s="18" t="s">
        <v>41</v>
      </c>
      <c r="F2113" s="18">
        <v>4</v>
      </c>
      <c r="G2113" s="18">
        <v>1</v>
      </c>
      <c r="H2113" s="18">
        <v>2</v>
      </c>
      <c r="I2113" s="18"/>
      <c r="J2113" s="18"/>
      <c r="K2113" s="18"/>
      <c r="L2113" s="19" t="s">
        <v>9491</v>
      </c>
      <c r="M2113" s="19" t="s">
        <v>92</v>
      </c>
      <c r="N2113" s="18" t="s">
        <v>4745</v>
      </c>
      <c r="O2113" s="18" t="s">
        <v>4508</v>
      </c>
      <c r="P2113" s="18" t="s">
        <v>551</v>
      </c>
      <c r="Q2113" s="18">
        <v>100</v>
      </c>
      <c r="R2113" s="18" t="s">
        <v>45</v>
      </c>
      <c r="S2113" s="37" t="s">
        <v>46</v>
      </c>
      <c r="T2113" s="18" t="s">
        <v>53</v>
      </c>
      <c r="U2113" s="37">
        <v>3.0199999999999996</v>
      </c>
      <c r="V2113" s="37">
        <v>3.0199999999999996</v>
      </c>
      <c r="W2113" s="37">
        <v>0</v>
      </c>
      <c r="X2113" s="18" t="s">
        <v>53</v>
      </c>
      <c r="Y2113" s="39"/>
      <c r="Z2113" s="16">
        <v>0</v>
      </c>
      <c r="AA2113" s="36">
        <v>6.39</v>
      </c>
      <c r="AB2113" s="36"/>
      <c r="AC2113" s="36">
        <v>6.39</v>
      </c>
      <c r="AD2113" s="37">
        <f t="shared" si="473"/>
        <v>6.9651000000000005</v>
      </c>
      <c r="AE2113" s="37">
        <f t="shared" si="477"/>
        <v>8.7063750000000013</v>
      </c>
      <c r="AF2113" s="37">
        <f t="shared" si="478"/>
        <v>9.4028850000000013</v>
      </c>
      <c r="AG2113" s="36">
        <f t="shared" si="474"/>
        <v>6.96</v>
      </c>
      <c r="AH2113" s="36">
        <f t="shared" si="475"/>
        <v>8.6999999999999993</v>
      </c>
      <c r="AI2113" s="36">
        <f t="shared" si="476"/>
        <v>9.4</v>
      </c>
      <c r="AJ2113" s="40">
        <v>42447</v>
      </c>
      <c r="AK2113" s="40">
        <v>42451</v>
      </c>
      <c r="AL2113" s="22"/>
      <c r="AM2113" s="20" t="s">
        <v>184</v>
      </c>
      <c r="AN2113" s="20"/>
      <c r="AO2113" s="20" t="s">
        <v>9803</v>
      </c>
      <c r="AP2113" s="20"/>
      <c r="AQ2113" s="60"/>
      <c r="AR2113" s="22"/>
      <c r="AS2113" s="46">
        <v>42797</v>
      </c>
      <c r="AT2113" s="173"/>
    </row>
    <row r="2114" spans="1:46" ht="47.25" customHeight="1">
      <c r="A2114" s="16">
        <v>8699538545811</v>
      </c>
      <c r="B2114" s="16" t="s">
        <v>9432</v>
      </c>
      <c r="C2114" s="16" t="s">
        <v>9433</v>
      </c>
      <c r="D2114" s="17" t="s">
        <v>323</v>
      </c>
      <c r="E2114" s="18" t="s">
        <v>295</v>
      </c>
      <c r="F2114" s="18">
        <v>0</v>
      </c>
      <c r="G2114" s="18">
        <v>1</v>
      </c>
      <c r="H2114" s="18">
        <v>1</v>
      </c>
      <c r="I2114" s="18"/>
      <c r="J2114" s="18"/>
      <c r="K2114" s="18"/>
      <c r="L2114" s="19" t="s">
        <v>10095</v>
      </c>
      <c r="M2114" s="19" t="s">
        <v>811</v>
      </c>
      <c r="N2114" s="18" t="s">
        <v>1516</v>
      </c>
      <c r="O2114" s="18">
        <v>200</v>
      </c>
      <c r="P2114" s="18" t="s">
        <v>675</v>
      </c>
      <c r="Q2114" s="18">
        <v>14</v>
      </c>
      <c r="R2114" s="18" t="s">
        <v>95</v>
      </c>
      <c r="S2114" s="37" t="s">
        <v>96</v>
      </c>
      <c r="T2114" s="37" t="s">
        <v>331</v>
      </c>
      <c r="U2114" s="38">
        <v>18.37</v>
      </c>
      <c r="V2114" s="38">
        <v>18.37</v>
      </c>
      <c r="W2114" s="38">
        <v>14.7</v>
      </c>
      <c r="X2114" s="37" t="s">
        <v>331</v>
      </c>
      <c r="Y2114" s="39"/>
      <c r="Z2114" s="16">
        <v>0</v>
      </c>
      <c r="AA2114" s="36">
        <v>34.4</v>
      </c>
      <c r="AB2114" s="36"/>
      <c r="AC2114" s="36">
        <v>34.4</v>
      </c>
      <c r="AD2114" s="38">
        <f t="shared" si="473"/>
        <v>37.252000000000002</v>
      </c>
      <c r="AE2114" s="38">
        <f t="shared" si="477"/>
        <v>46.565000000000005</v>
      </c>
      <c r="AF2114" s="38">
        <f t="shared" si="478"/>
        <v>50.290200000000006</v>
      </c>
      <c r="AG2114" s="36">
        <f t="shared" si="474"/>
        <v>37.25</v>
      </c>
      <c r="AH2114" s="36">
        <f t="shared" si="475"/>
        <v>46.56</v>
      </c>
      <c r="AI2114" s="36">
        <f t="shared" si="476"/>
        <v>50.29</v>
      </c>
      <c r="AJ2114" s="40">
        <v>43104</v>
      </c>
      <c r="AK2114" s="40">
        <v>43104</v>
      </c>
      <c r="AL2114" s="17">
        <v>1</v>
      </c>
      <c r="AM2114" s="20" t="s">
        <v>2123</v>
      </c>
      <c r="AN2114" s="20"/>
      <c r="AO2114" s="20" t="s">
        <v>9803</v>
      </c>
      <c r="AP2114" s="20"/>
      <c r="AQ2114" s="60"/>
      <c r="AR2114" s="22"/>
      <c r="AS2114" s="46">
        <v>42797</v>
      </c>
      <c r="AT2114" s="173"/>
    </row>
    <row r="2115" spans="1:46" ht="47.25" customHeight="1">
      <c r="A2115" s="16">
        <v>8699538545828</v>
      </c>
      <c r="B2115" s="16" t="s">
        <v>9432</v>
      </c>
      <c r="C2115" s="16" t="s">
        <v>9433</v>
      </c>
      <c r="D2115" s="17" t="s">
        <v>323</v>
      </c>
      <c r="E2115" s="18" t="s">
        <v>295</v>
      </c>
      <c r="F2115" s="18">
        <v>0</v>
      </c>
      <c r="G2115" s="18">
        <v>1</v>
      </c>
      <c r="H2115" s="18">
        <v>1</v>
      </c>
      <c r="I2115" s="18"/>
      <c r="J2115" s="18"/>
      <c r="K2115" s="18"/>
      <c r="L2115" s="19" t="s">
        <v>10097</v>
      </c>
      <c r="M2115" s="19" t="s">
        <v>811</v>
      </c>
      <c r="N2115" s="18" t="s">
        <v>1516</v>
      </c>
      <c r="O2115" s="18">
        <v>200</v>
      </c>
      <c r="P2115" s="18" t="s">
        <v>675</v>
      </c>
      <c r="Q2115" s="18">
        <v>28</v>
      </c>
      <c r="R2115" s="18" t="s">
        <v>95</v>
      </c>
      <c r="S2115" s="37" t="s">
        <v>96</v>
      </c>
      <c r="T2115" s="37" t="s">
        <v>331</v>
      </c>
      <c r="U2115" s="38">
        <v>32.32</v>
      </c>
      <c r="V2115" s="38">
        <v>32.32</v>
      </c>
      <c r="W2115" s="38">
        <v>25.86</v>
      </c>
      <c r="X2115" s="37" t="s">
        <v>331</v>
      </c>
      <c r="Y2115" s="39"/>
      <c r="Z2115" s="16">
        <v>0</v>
      </c>
      <c r="AA2115" s="36">
        <v>60.53</v>
      </c>
      <c r="AB2115" s="36"/>
      <c r="AC2115" s="36">
        <v>60.53</v>
      </c>
      <c r="AD2115" s="38">
        <f t="shared" si="473"/>
        <v>65.367100000000008</v>
      </c>
      <c r="AE2115" s="38">
        <f t="shared" si="477"/>
        <v>81.708875000000006</v>
      </c>
      <c r="AF2115" s="38">
        <f t="shared" si="478"/>
        <v>88.245585000000005</v>
      </c>
      <c r="AG2115" s="36">
        <f t="shared" si="474"/>
        <v>65.36</v>
      </c>
      <c r="AH2115" s="36">
        <f t="shared" si="475"/>
        <v>81.7</v>
      </c>
      <c r="AI2115" s="36">
        <f t="shared" si="476"/>
        <v>88.24</v>
      </c>
      <c r="AJ2115" s="40">
        <v>43104</v>
      </c>
      <c r="AK2115" s="40">
        <v>43104</v>
      </c>
      <c r="AL2115" s="17">
        <v>1</v>
      </c>
      <c r="AM2115" s="20" t="s">
        <v>2123</v>
      </c>
      <c r="AN2115" s="20"/>
      <c r="AO2115" s="20" t="s">
        <v>9806</v>
      </c>
      <c r="AP2115" s="20"/>
      <c r="AQ2115" s="60"/>
      <c r="AR2115" s="22"/>
      <c r="AS2115" s="46">
        <v>42797</v>
      </c>
      <c r="AT2115" s="173"/>
    </row>
    <row r="2116" spans="1:46" ht="47.25" customHeight="1">
      <c r="A2116" s="16">
        <v>8699504440102</v>
      </c>
      <c r="B2116" s="16" t="s">
        <v>4540</v>
      </c>
      <c r="C2116" s="16" t="s">
        <v>4541</v>
      </c>
      <c r="D2116" s="17" t="s">
        <v>87</v>
      </c>
      <c r="E2116" s="18" t="s">
        <v>41</v>
      </c>
      <c r="F2116" s="18">
        <v>4</v>
      </c>
      <c r="G2116" s="18">
        <v>2</v>
      </c>
      <c r="H2116" s="18">
        <v>2</v>
      </c>
      <c r="I2116" s="18"/>
      <c r="J2116" s="18"/>
      <c r="K2116" s="18"/>
      <c r="L2116" s="19" t="s">
        <v>9855</v>
      </c>
      <c r="M2116" s="19" t="s">
        <v>805</v>
      </c>
      <c r="N2116" s="18" t="s">
        <v>1004</v>
      </c>
      <c r="O2116" s="18">
        <v>0.1</v>
      </c>
      <c r="P2116" s="18" t="s">
        <v>523</v>
      </c>
      <c r="Q2116" s="18">
        <v>5</v>
      </c>
      <c r="R2116" s="18" t="s">
        <v>45</v>
      </c>
      <c r="S2116" s="37" t="s">
        <v>96</v>
      </c>
      <c r="T2116" s="18" t="s">
        <v>53</v>
      </c>
      <c r="U2116" s="38">
        <v>3.3099999999999996</v>
      </c>
      <c r="V2116" s="38">
        <v>3.3099999999999996</v>
      </c>
      <c r="W2116" s="38">
        <v>0</v>
      </c>
      <c r="X2116" s="18" t="s">
        <v>53</v>
      </c>
      <c r="Y2116" s="39"/>
      <c r="Z2116" s="16">
        <v>0</v>
      </c>
      <c r="AA2116" s="36">
        <v>7.73</v>
      </c>
      <c r="AB2116" s="36"/>
      <c r="AC2116" s="36">
        <v>7.73</v>
      </c>
      <c r="AD2116" s="38">
        <f t="shared" si="473"/>
        <v>8.4257000000000009</v>
      </c>
      <c r="AE2116" s="38">
        <f t="shared" si="477"/>
        <v>10.532125000000001</v>
      </c>
      <c r="AF2116" s="38">
        <f t="shared" si="478"/>
        <v>11.374695000000001</v>
      </c>
      <c r="AG2116" s="36">
        <f t="shared" si="474"/>
        <v>8.42</v>
      </c>
      <c r="AH2116" s="36">
        <f t="shared" si="475"/>
        <v>10.53</v>
      </c>
      <c r="AI2116" s="36">
        <f t="shared" si="476"/>
        <v>11.37</v>
      </c>
      <c r="AJ2116" s="40">
        <v>42790</v>
      </c>
      <c r="AK2116" s="40">
        <v>42794</v>
      </c>
      <c r="AL2116" s="18"/>
      <c r="AM2116" s="20" t="s">
        <v>5185</v>
      </c>
      <c r="AN2116" s="20"/>
      <c r="AO2116" s="20" t="s">
        <v>5186</v>
      </c>
      <c r="AP2116" s="20"/>
      <c r="AQ2116" s="60"/>
      <c r="AR2116" s="22"/>
      <c r="AS2116" s="46">
        <v>42804</v>
      </c>
      <c r="AT2116" s="173"/>
    </row>
    <row r="2117" spans="1:46" ht="47.25" customHeight="1">
      <c r="A2117" s="16">
        <v>8698877150427</v>
      </c>
      <c r="B2117" s="16" t="s">
        <v>7301</v>
      </c>
      <c r="C2117" s="16" t="s">
        <v>7302</v>
      </c>
      <c r="D2117" s="17" t="s">
        <v>87</v>
      </c>
      <c r="E2117" s="18" t="s">
        <v>87</v>
      </c>
      <c r="F2117" s="18">
        <v>0</v>
      </c>
      <c r="G2117" s="73" t="s">
        <v>705</v>
      </c>
      <c r="H2117" s="18">
        <v>1</v>
      </c>
      <c r="I2117" s="18"/>
      <c r="J2117" s="18"/>
      <c r="K2117" s="18"/>
      <c r="L2117" s="19" t="s">
        <v>7303</v>
      </c>
      <c r="M2117" s="19" t="s">
        <v>658</v>
      </c>
      <c r="N2117" s="18" t="s">
        <v>659</v>
      </c>
      <c r="O2117" s="18">
        <v>300</v>
      </c>
      <c r="P2117" s="18" t="s">
        <v>163</v>
      </c>
      <c r="Q2117" s="18">
        <v>28</v>
      </c>
      <c r="R2117" s="18" t="s">
        <v>95</v>
      </c>
      <c r="S2117" s="37" t="s">
        <v>46</v>
      </c>
      <c r="T2117" s="18" t="s">
        <v>222</v>
      </c>
      <c r="U2117" s="38">
        <v>20.3</v>
      </c>
      <c r="V2117" s="38">
        <v>20.3</v>
      </c>
      <c r="W2117" s="38">
        <v>20.3</v>
      </c>
      <c r="X2117" s="18" t="s">
        <v>222</v>
      </c>
      <c r="Y2117" s="39"/>
      <c r="Z2117" s="16">
        <v>0</v>
      </c>
      <c r="AA2117" s="45">
        <v>18.72</v>
      </c>
      <c r="AB2117" s="36"/>
      <c r="AC2117" s="36">
        <v>18.72</v>
      </c>
      <c r="AD2117" s="36">
        <v>20.309999999999999</v>
      </c>
      <c r="AE2117" s="36">
        <v>25.39</v>
      </c>
      <c r="AF2117" s="36">
        <v>27.42</v>
      </c>
      <c r="AG2117" s="36">
        <f t="shared" si="474"/>
        <v>20.309999999999999</v>
      </c>
      <c r="AH2117" s="36">
        <f t="shared" si="475"/>
        <v>25.39</v>
      </c>
      <c r="AI2117" s="36">
        <f t="shared" si="476"/>
        <v>27.42</v>
      </c>
      <c r="AJ2117" s="40">
        <v>42783</v>
      </c>
      <c r="AK2117" s="40">
        <v>42786</v>
      </c>
      <c r="AL2117" s="17"/>
      <c r="AM2117" s="20" t="s">
        <v>477</v>
      </c>
      <c r="AN2117" s="20"/>
      <c r="AO2117" s="20" t="s">
        <v>9880</v>
      </c>
      <c r="AP2117" s="20"/>
      <c r="AQ2117" s="60"/>
      <c r="AR2117" s="22"/>
      <c r="AS2117" s="46">
        <v>42804</v>
      </c>
      <c r="AT2117" s="173"/>
    </row>
    <row r="2118" spans="1:46" ht="47.25" customHeight="1">
      <c r="A2118" s="16">
        <v>8699505351469</v>
      </c>
      <c r="B2118" s="16" t="s">
        <v>7019</v>
      </c>
      <c r="C2118" s="16" t="s">
        <v>7020</v>
      </c>
      <c r="D2118" s="17" t="s">
        <v>87</v>
      </c>
      <c r="E2118" s="18" t="s">
        <v>295</v>
      </c>
      <c r="F2118" s="18">
        <v>4</v>
      </c>
      <c r="G2118" s="18">
        <v>3</v>
      </c>
      <c r="H2118" s="18">
        <v>2</v>
      </c>
      <c r="I2118" s="18"/>
      <c r="J2118" s="18"/>
      <c r="K2118" s="18"/>
      <c r="L2118" s="19" t="s">
        <v>10813</v>
      </c>
      <c r="M2118" s="19" t="s">
        <v>7022</v>
      </c>
      <c r="N2118" s="18" t="s">
        <v>3597</v>
      </c>
      <c r="O2118" s="18">
        <v>1</v>
      </c>
      <c r="P2118" s="18" t="s">
        <v>523</v>
      </c>
      <c r="Q2118" s="18">
        <v>10</v>
      </c>
      <c r="R2118" s="18" t="s">
        <v>95</v>
      </c>
      <c r="S2118" s="37" t="s">
        <v>46</v>
      </c>
      <c r="T2118" s="18" t="s">
        <v>53</v>
      </c>
      <c r="U2118" s="38">
        <v>2.9699999999999998</v>
      </c>
      <c r="V2118" s="38">
        <v>2.9699999999999998</v>
      </c>
      <c r="W2118" s="38">
        <v>0</v>
      </c>
      <c r="X2118" s="18" t="s">
        <v>53</v>
      </c>
      <c r="Y2118" s="39"/>
      <c r="Z2118" s="16">
        <v>0</v>
      </c>
      <c r="AA2118" s="36">
        <v>8.15</v>
      </c>
      <c r="AB2118" s="36"/>
      <c r="AC2118" s="36">
        <v>8.15</v>
      </c>
      <c r="AD2118" s="38">
        <f t="shared" ref="AD2118:AD2149" si="479">IF(Z2118=2,AC2118*1.08,IF(AC2118&lt;=10,(AC2118*1.09),IF(AC2118&lt;=50,(10*1.09)+((AC2118-10)*1.08),IF(AC2118&lt;=100,(10*1.09)+((50-10)*1.08)+((AC2118-50)*1.07),IF(AC2118&lt;=200,(10*1.09)+((50-10)*1.08)+((100-50)*1.07)+((AC2118-100)*1.04),(10*1.09)+((50-10)*1.08)+((100-50)*1.07)+((200-100)*1.04)+((AC2118-200)*1.02))))))</f>
        <v>8.8835000000000015</v>
      </c>
      <c r="AE2118" s="38">
        <f t="shared" ref="AE2118:AE2149" si="480">IF(Z2118=1,AD2118*1.08,IF(Z2118=2,0,IF(AC2118&lt;=100,(AD2118*1.25),IF(AC2118&lt;=200,134.5+((AC2118-100)*1.04*1.16),255.14+((AC2118-200)*1.02*1.12)))))</f>
        <v>11.104375000000001</v>
      </c>
      <c r="AF2118" s="38">
        <f t="shared" ref="AF2118:AF2149" si="481">IF(Z2118=1,0,(AE2118*1.08))</f>
        <v>11.992725000000002</v>
      </c>
      <c r="AG2118" s="36">
        <f t="shared" si="474"/>
        <v>8.8800000000000008</v>
      </c>
      <c r="AH2118" s="36">
        <f t="shared" si="475"/>
        <v>11.1</v>
      </c>
      <c r="AI2118" s="36">
        <f t="shared" si="476"/>
        <v>11.99</v>
      </c>
      <c r="AJ2118" s="40">
        <v>43245</v>
      </c>
      <c r="AK2118" s="40">
        <v>43251</v>
      </c>
      <c r="AL2118" s="17">
        <v>1</v>
      </c>
      <c r="AM2118" s="17" t="s">
        <v>3754</v>
      </c>
      <c r="AN2118" s="17"/>
      <c r="AO2118" s="20" t="s">
        <v>6800</v>
      </c>
      <c r="AP2118" s="20"/>
      <c r="AQ2118" s="60"/>
      <c r="AR2118" s="22"/>
      <c r="AS2118" s="46">
        <v>42804</v>
      </c>
      <c r="AT2118" s="173"/>
    </row>
    <row r="2119" spans="1:46" ht="47.25" customHeight="1">
      <c r="A2119" s="16">
        <v>8699504610857</v>
      </c>
      <c r="B2119" s="16" t="s">
        <v>2321</v>
      </c>
      <c r="C2119" s="16" t="s">
        <v>2322</v>
      </c>
      <c r="D2119" s="17" t="s">
        <v>87</v>
      </c>
      <c r="E2119" s="18" t="s">
        <v>87</v>
      </c>
      <c r="F2119" s="18">
        <v>3</v>
      </c>
      <c r="G2119" s="18">
        <v>2</v>
      </c>
      <c r="H2119" s="18">
        <v>2</v>
      </c>
      <c r="I2119" s="18"/>
      <c r="J2119" s="18"/>
      <c r="K2119" s="18"/>
      <c r="L2119" s="19" t="s">
        <v>798</v>
      </c>
      <c r="M2119" s="19" t="s">
        <v>799</v>
      </c>
      <c r="N2119" s="18" t="s">
        <v>1004</v>
      </c>
      <c r="O2119" s="18">
        <v>50</v>
      </c>
      <c r="P2119" s="18" t="s">
        <v>163</v>
      </c>
      <c r="Q2119" s="18">
        <v>20</v>
      </c>
      <c r="R2119" s="18" t="s">
        <v>45</v>
      </c>
      <c r="S2119" s="37" t="s">
        <v>96</v>
      </c>
      <c r="T2119" s="18" t="s">
        <v>53</v>
      </c>
      <c r="U2119" s="37">
        <v>1.81</v>
      </c>
      <c r="V2119" s="37">
        <v>1.81</v>
      </c>
      <c r="W2119" s="37">
        <v>0</v>
      </c>
      <c r="X2119" s="18" t="s">
        <v>53</v>
      </c>
      <c r="Y2119" s="39"/>
      <c r="Z2119" s="16">
        <v>0</v>
      </c>
      <c r="AA2119" s="36">
        <v>3.81</v>
      </c>
      <c r="AB2119" s="36"/>
      <c r="AC2119" s="36">
        <v>3.81</v>
      </c>
      <c r="AD2119" s="70">
        <f t="shared" si="479"/>
        <v>4.1529000000000007</v>
      </c>
      <c r="AE2119" s="70">
        <f t="shared" si="480"/>
        <v>5.1911250000000013</v>
      </c>
      <c r="AF2119" s="70">
        <f t="shared" si="481"/>
        <v>5.6064150000000019</v>
      </c>
      <c r="AG2119" s="36">
        <f t="shared" si="474"/>
        <v>4.1500000000000004</v>
      </c>
      <c r="AH2119" s="36">
        <f t="shared" si="475"/>
        <v>5.19</v>
      </c>
      <c r="AI2119" s="36">
        <f t="shared" si="476"/>
        <v>5.6</v>
      </c>
      <c r="AJ2119" s="40">
        <v>42447</v>
      </c>
      <c r="AK2119" s="40">
        <v>42451</v>
      </c>
      <c r="AL2119" s="22"/>
      <c r="AM2119" s="20" t="s">
        <v>184</v>
      </c>
      <c r="AN2119" s="20"/>
      <c r="AO2119" s="20" t="s">
        <v>6720</v>
      </c>
      <c r="AP2119" s="20"/>
      <c r="AQ2119" s="60"/>
      <c r="AR2119" s="22"/>
      <c r="AS2119" s="46">
        <v>42804</v>
      </c>
      <c r="AT2119" s="173"/>
    </row>
    <row r="2120" spans="1:46" ht="47.25" customHeight="1">
      <c r="A2120" s="16">
        <v>8699514610168</v>
      </c>
      <c r="B2120" s="16" t="s">
        <v>2891</v>
      </c>
      <c r="C2120" s="16" t="s">
        <v>2892</v>
      </c>
      <c r="D2120" s="17" t="s">
        <v>38</v>
      </c>
      <c r="E2120" s="18" t="s">
        <v>38</v>
      </c>
      <c r="F2120" s="18">
        <v>0</v>
      </c>
      <c r="G2120" s="18">
        <v>1</v>
      </c>
      <c r="H2120" s="18">
        <v>1</v>
      </c>
      <c r="I2120" s="18"/>
      <c r="J2120" s="18"/>
      <c r="K2120" s="18"/>
      <c r="L2120" s="19" t="s">
        <v>7424</v>
      </c>
      <c r="M2120" s="19" t="s">
        <v>207</v>
      </c>
      <c r="N2120" s="18" t="s">
        <v>74</v>
      </c>
      <c r="O2120" s="18">
        <v>0.2</v>
      </c>
      <c r="P2120" s="18" t="s">
        <v>523</v>
      </c>
      <c r="Q2120" s="18">
        <v>2.5</v>
      </c>
      <c r="R2120" s="18" t="s">
        <v>45</v>
      </c>
      <c r="S2120" s="37" t="s">
        <v>46</v>
      </c>
      <c r="T2120" s="18" t="s">
        <v>331</v>
      </c>
      <c r="U2120" s="38">
        <v>4.13</v>
      </c>
      <c r="V2120" s="38">
        <v>4.33</v>
      </c>
      <c r="W2120" s="38">
        <v>2.59</v>
      </c>
      <c r="X2120" s="18" t="s">
        <v>331</v>
      </c>
      <c r="Y2120" s="39"/>
      <c r="Z2120" s="16">
        <v>0</v>
      </c>
      <c r="AA2120" s="36">
        <v>5.32</v>
      </c>
      <c r="AB2120" s="36"/>
      <c r="AC2120" s="36">
        <v>5.32</v>
      </c>
      <c r="AD2120" s="38">
        <f t="shared" si="479"/>
        <v>5.7988000000000008</v>
      </c>
      <c r="AE2120" s="38">
        <f t="shared" si="480"/>
        <v>7.2485000000000008</v>
      </c>
      <c r="AF2120" s="38">
        <f t="shared" si="481"/>
        <v>7.828380000000001</v>
      </c>
      <c r="AG2120" s="36">
        <f t="shared" si="474"/>
        <v>5.79</v>
      </c>
      <c r="AH2120" s="36">
        <f t="shared" si="475"/>
        <v>7.24</v>
      </c>
      <c r="AI2120" s="36">
        <f t="shared" si="476"/>
        <v>7.82</v>
      </c>
      <c r="AJ2120" s="40">
        <v>42804</v>
      </c>
      <c r="AK2120" s="40">
        <v>42808</v>
      </c>
      <c r="AL2120" s="17"/>
      <c r="AM2120" s="20" t="s">
        <v>563</v>
      </c>
      <c r="AN2120" s="20"/>
      <c r="AO2120" s="20" t="s">
        <v>6622</v>
      </c>
      <c r="AP2120" s="20"/>
      <c r="AQ2120" s="60"/>
      <c r="AR2120" s="22"/>
      <c r="AS2120" s="46">
        <v>42804</v>
      </c>
      <c r="AT2120" s="173"/>
    </row>
    <row r="2121" spans="1:46" ht="47.25" customHeight="1">
      <c r="A2121" s="16">
        <v>8699504611007</v>
      </c>
      <c r="B2121" s="16" t="s">
        <v>2984</v>
      </c>
      <c r="C2121" s="16" t="s">
        <v>2985</v>
      </c>
      <c r="D2121" s="17" t="s">
        <v>87</v>
      </c>
      <c r="E2121" s="18" t="s">
        <v>87</v>
      </c>
      <c r="F2121" s="18">
        <v>3</v>
      </c>
      <c r="G2121" s="18">
        <v>2</v>
      </c>
      <c r="H2121" s="18">
        <v>2</v>
      </c>
      <c r="I2121" s="18"/>
      <c r="J2121" s="18"/>
      <c r="K2121" s="18"/>
      <c r="L2121" s="19" t="s">
        <v>2988</v>
      </c>
      <c r="M2121" s="19" t="s">
        <v>796</v>
      </c>
      <c r="N2121" s="18" t="s">
        <v>1004</v>
      </c>
      <c r="O2121" s="18">
        <v>3</v>
      </c>
      <c r="P2121" s="18" t="s">
        <v>163</v>
      </c>
      <c r="Q2121" s="18">
        <v>5</v>
      </c>
      <c r="R2121" s="18" t="s">
        <v>45</v>
      </c>
      <c r="S2121" s="37" t="s">
        <v>96</v>
      </c>
      <c r="T2121" s="18" t="s">
        <v>53</v>
      </c>
      <c r="U2121" s="37">
        <v>1.81</v>
      </c>
      <c r="V2121" s="37">
        <v>1.81</v>
      </c>
      <c r="W2121" s="37">
        <v>0</v>
      </c>
      <c r="X2121" s="18" t="s">
        <v>53</v>
      </c>
      <c r="Y2121" s="39"/>
      <c r="Z2121" s="16">
        <v>0</v>
      </c>
      <c r="AA2121" s="36">
        <v>3.83</v>
      </c>
      <c r="AB2121" s="36"/>
      <c r="AC2121" s="36">
        <v>3.83</v>
      </c>
      <c r="AD2121" s="70">
        <f t="shared" si="479"/>
        <v>4.1747000000000005</v>
      </c>
      <c r="AE2121" s="70">
        <f t="shared" si="480"/>
        <v>5.2183750000000009</v>
      </c>
      <c r="AF2121" s="70">
        <f t="shared" si="481"/>
        <v>5.6358450000000015</v>
      </c>
      <c r="AG2121" s="36">
        <f t="shared" si="474"/>
        <v>4.17</v>
      </c>
      <c r="AH2121" s="36">
        <f t="shared" si="475"/>
        <v>5.21</v>
      </c>
      <c r="AI2121" s="36">
        <f t="shared" si="476"/>
        <v>5.63</v>
      </c>
      <c r="AJ2121" s="40">
        <v>42447</v>
      </c>
      <c r="AK2121" s="40">
        <v>42451</v>
      </c>
      <c r="AL2121" s="22"/>
      <c r="AM2121" s="20" t="s">
        <v>184</v>
      </c>
      <c r="AN2121" s="20"/>
      <c r="AO2121" s="20" t="s">
        <v>6628</v>
      </c>
      <c r="AP2121" s="20"/>
      <c r="AQ2121" s="60"/>
      <c r="AR2121" s="22"/>
      <c r="AS2121" s="46">
        <v>42804</v>
      </c>
      <c r="AT2121" s="173"/>
    </row>
    <row r="2122" spans="1:46" ht="47.25" customHeight="1">
      <c r="A2122" s="16">
        <v>8699625960305</v>
      </c>
      <c r="B2122" s="16" t="s">
        <v>3476</v>
      </c>
      <c r="C2122" s="16" t="s">
        <v>3477</v>
      </c>
      <c r="D2122" s="17" t="s">
        <v>87</v>
      </c>
      <c r="E2122" s="18" t="s">
        <v>41</v>
      </c>
      <c r="F2122" s="18">
        <v>6</v>
      </c>
      <c r="G2122" s="18">
        <v>2</v>
      </c>
      <c r="H2122" s="18">
        <v>1</v>
      </c>
      <c r="I2122" s="18"/>
      <c r="J2122" s="18"/>
      <c r="K2122" s="18"/>
      <c r="L2122" s="19" t="s">
        <v>3480</v>
      </c>
      <c r="M2122" s="19" t="s">
        <v>3481</v>
      </c>
      <c r="N2122" s="18" t="s">
        <v>3482</v>
      </c>
      <c r="O2122" s="18">
        <v>1000</v>
      </c>
      <c r="P2122" s="18" t="s">
        <v>3483</v>
      </c>
      <c r="Q2122" s="18">
        <v>1</v>
      </c>
      <c r="R2122" s="18" t="s">
        <v>45</v>
      </c>
      <c r="S2122" s="37" t="s">
        <v>96</v>
      </c>
      <c r="T2122" s="18" t="s">
        <v>3484</v>
      </c>
      <c r="U2122" s="38">
        <v>31.35</v>
      </c>
      <c r="V2122" s="38">
        <v>31.35</v>
      </c>
      <c r="W2122" s="38">
        <v>31.35</v>
      </c>
      <c r="X2122" s="18" t="s">
        <v>3484</v>
      </c>
      <c r="Y2122" s="39"/>
      <c r="Z2122" s="16">
        <v>0</v>
      </c>
      <c r="AA2122" s="36">
        <v>66.33</v>
      </c>
      <c r="AB2122" s="36"/>
      <c r="AC2122" s="36">
        <v>66.33</v>
      </c>
      <c r="AD2122" s="38">
        <f t="shared" si="479"/>
        <v>71.573099999999997</v>
      </c>
      <c r="AE2122" s="38">
        <f t="shared" si="480"/>
        <v>89.466374999999999</v>
      </c>
      <c r="AF2122" s="38">
        <f t="shared" si="481"/>
        <v>96.623685000000009</v>
      </c>
      <c r="AG2122" s="36">
        <f t="shared" si="474"/>
        <v>71.569999999999993</v>
      </c>
      <c r="AH2122" s="36">
        <f t="shared" si="475"/>
        <v>89.46</v>
      </c>
      <c r="AI2122" s="36">
        <f t="shared" si="476"/>
        <v>96.62</v>
      </c>
      <c r="AJ2122" s="40">
        <v>42419</v>
      </c>
      <c r="AK2122" s="40">
        <v>42422</v>
      </c>
      <c r="AL2122" s="18"/>
      <c r="AM2122" s="20" t="s">
        <v>3501</v>
      </c>
      <c r="AN2122" s="20"/>
      <c r="AO2122" s="46" t="s">
        <v>9823</v>
      </c>
      <c r="AP2122" s="46"/>
      <c r="AQ2122" s="137"/>
      <c r="AR2122" s="22"/>
      <c r="AS2122" s="46">
        <v>42818</v>
      </c>
      <c r="AT2122" s="175"/>
    </row>
    <row r="2123" spans="1:46" ht="47.25" customHeight="1">
      <c r="A2123" s="16">
        <v>8699651570042</v>
      </c>
      <c r="B2123" s="16" t="s">
        <v>10962</v>
      </c>
      <c r="C2123" s="16" t="s">
        <v>10963</v>
      </c>
      <c r="D2123" s="17" t="s">
        <v>323</v>
      </c>
      <c r="E2123" s="18" t="s">
        <v>295</v>
      </c>
      <c r="F2123" s="18">
        <v>4</v>
      </c>
      <c r="G2123" s="18">
        <v>1</v>
      </c>
      <c r="H2123" s="18">
        <v>2</v>
      </c>
      <c r="I2123" s="18"/>
      <c r="J2123" s="18"/>
      <c r="K2123" s="18"/>
      <c r="L2123" s="19" t="s">
        <v>10964</v>
      </c>
      <c r="M2123" s="19" t="s">
        <v>737</v>
      </c>
      <c r="N2123" s="18" t="s">
        <v>971</v>
      </c>
      <c r="O2123" s="18">
        <v>12</v>
      </c>
      <c r="P2123" s="18" t="s">
        <v>197</v>
      </c>
      <c r="Q2123" s="18">
        <v>100</v>
      </c>
      <c r="R2123" s="18" t="s">
        <v>95</v>
      </c>
      <c r="S2123" s="37" t="s">
        <v>46</v>
      </c>
      <c r="T2123" s="18" t="s">
        <v>53</v>
      </c>
      <c r="U2123" s="38">
        <v>1.34</v>
      </c>
      <c r="V2123" s="38">
        <v>1.34</v>
      </c>
      <c r="W2123" s="38">
        <v>0</v>
      </c>
      <c r="X2123" s="18" t="s">
        <v>53</v>
      </c>
      <c r="Y2123" s="39"/>
      <c r="Z2123" s="16">
        <v>0</v>
      </c>
      <c r="AA2123" s="36">
        <v>3.69</v>
      </c>
      <c r="AB2123" s="36"/>
      <c r="AC2123" s="36">
        <v>3.69</v>
      </c>
      <c r="AD2123" s="38">
        <f t="shared" si="479"/>
        <v>4.0221</v>
      </c>
      <c r="AE2123" s="38">
        <f t="shared" si="480"/>
        <v>5.0276250000000005</v>
      </c>
      <c r="AF2123" s="38">
        <f t="shared" si="481"/>
        <v>5.4298350000000006</v>
      </c>
      <c r="AG2123" s="36">
        <f t="shared" si="474"/>
        <v>4.0199999999999996</v>
      </c>
      <c r="AH2123" s="36">
        <f t="shared" si="475"/>
        <v>5.0199999999999996</v>
      </c>
      <c r="AI2123" s="36">
        <f t="shared" si="476"/>
        <v>5.42</v>
      </c>
      <c r="AJ2123" s="40">
        <v>43245</v>
      </c>
      <c r="AK2123" s="40">
        <v>43251</v>
      </c>
      <c r="AL2123" s="17">
        <v>1</v>
      </c>
      <c r="AM2123" s="17" t="s">
        <v>10821</v>
      </c>
      <c r="AN2123" s="17"/>
      <c r="AO2123" s="46" t="s">
        <v>9825</v>
      </c>
      <c r="AP2123" s="46"/>
      <c r="AQ2123" s="137"/>
      <c r="AR2123" s="22"/>
      <c r="AS2123" s="46">
        <v>42818</v>
      </c>
      <c r="AT2123" s="173"/>
    </row>
    <row r="2124" spans="1:46" ht="47.25" customHeight="1">
      <c r="A2124" s="16">
        <v>8697935020177</v>
      </c>
      <c r="B2124" s="16" t="s">
        <v>3719</v>
      </c>
      <c r="C2124" s="16" t="s">
        <v>3720</v>
      </c>
      <c r="D2124" s="17" t="s">
        <v>38</v>
      </c>
      <c r="E2124" s="18" t="s">
        <v>38</v>
      </c>
      <c r="F2124" s="18">
        <v>0</v>
      </c>
      <c r="G2124" s="18">
        <v>1</v>
      </c>
      <c r="H2124" s="18">
        <v>1</v>
      </c>
      <c r="I2124" s="18"/>
      <c r="J2124" s="18"/>
      <c r="K2124" s="18"/>
      <c r="L2124" s="19" t="s">
        <v>4134</v>
      </c>
      <c r="M2124" s="19" t="s">
        <v>180</v>
      </c>
      <c r="N2124" s="18" t="s">
        <v>1758</v>
      </c>
      <c r="O2124" s="18">
        <v>10</v>
      </c>
      <c r="P2124" s="18" t="s">
        <v>163</v>
      </c>
      <c r="Q2124" s="18">
        <v>28</v>
      </c>
      <c r="R2124" s="18" t="s">
        <v>45</v>
      </c>
      <c r="S2124" s="37" t="s">
        <v>46</v>
      </c>
      <c r="T2124" s="18" t="s">
        <v>331</v>
      </c>
      <c r="U2124" s="37">
        <v>83.54</v>
      </c>
      <c r="V2124" s="37">
        <v>33.79</v>
      </c>
      <c r="W2124" s="37">
        <v>33.79</v>
      </c>
      <c r="X2124" s="18" t="s">
        <v>331</v>
      </c>
      <c r="Y2124" s="39"/>
      <c r="Z2124" s="16">
        <v>0</v>
      </c>
      <c r="AA2124" s="36">
        <v>70.23</v>
      </c>
      <c r="AB2124" s="36"/>
      <c r="AC2124" s="36">
        <v>70.23</v>
      </c>
      <c r="AD2124" s="70">
        <f t="shared" si="479"/>
        <v>75.746100000000013</v>
      </c>
      <c r="AE2124" s="70">
        <f t="shared" si="480"/>
        <v>94.682625000000016</v>
      </c>
      <c r="AF2124" s="70">
        <f t="shared" si="481"/>
        <v>102.25723500000002</v>
      </c>
      <c r="AG2124" s="36">
        <f t="shared" si="474"/>
        <v>75.739999999999995</v>
      </c>
      <c r="AH2124" s="36">
        <f t="shared" si="475"/>
        <v>94.68</v>
      </c>
      <c r="AI2124" s="36">
        <f t="shared" si="476"/>
        <v>102.25</v>
      </c>
      <c r="AJ2124" s="40">
        <v>42545</v>
      </c>
      <c r="AK2124" s="40">
        <v>42547</v>
      </c>
      <c r="AL2124" s="22"/>
      <c r="AM2124" s="20" t="s">
        <v>184</v>
      </c>
      <c r="AN2124" s="20"/>
      <c r="AO2124" s="20" t="s">
        <v>9816</v>
      </c>
      <c r="AP2124" s="20"/>
      <c r="AQ2124" s="60"/>
      <c r="AR2124" s="22"/>
      <c r="AS2124" s="46">
        <v>42818</v>
      </c>
      <c r="AT2124" s="173"/>
    </row>
    <row r="2125" spans="1:46" ht="47.25" customHeight="1">
      <c r="A2125" s="16">
        <v>8697935020184</v>
      </c>
      <c r="B2125" s="16" t="s">
        <v>3719</v>
      </c>
      <c r="C2125" s="16" t="s">
        <v>3720</v>
      </c>
      <c r="D2125" s="17" t="s">
        <v>38</v>
      </c>
      <c r="E2125" s="18" t="s">
        <v>38</v>
      </c>
      <c r="F2125" s="18">
        <v>0</v>
      </c>
      <c r="G2125" s="18">
        <v>5</v>
      </c>
      <c r="H2125" s="18">
        <v>1</v>
      </c>
      <c r="I2125" s="18"/>
      <c r="J2125" s="18"/>
      <c r="K2125" s="18"/>
      <c r="L2125" s="19" t="s">
        <v>4135</v>
      </c>
      <c r="M2125" s="19" t="s">
        <v>180</v>
      </c>
      <c r="N2125" s="18" t="s">
        <v>1758</v>
      </c>
      <c r="O2125" s="18">
        <v>10</v>
      </c>
      <c r="P2125" s="18" t="s">
        <v>163</v>
      </c>
      <c r="Q2125" s="18">
        <v>84</v>
      </c>
      <c r="R2125" s="18" t="s">
        <v>45</v>
      </c>
      <c r="S2125" s="37" t="s">
        <v>46</v>
      </c>
      <c r="T2125" s="18" t="s">
        <v>331</v>
      </c>
      <c r="U2125" s="37">
        <v>250.54</v>
      </c>
      <c r="V2125" s="37">
        <v>101.36</v>
      </c>
      <c r="W2125" s="37">
        <v>101.36</v>
      </c>
      <c r="X2125" s="18" t="s">
        <v>331</v>
      </c>
      <c r="Y2125" s="39"/>
      <c r="Z2125" s="16">
        <v>0</v>
      </c>
      <c r="AA2125" s="36">
        <v>210.72</v>
      </c>
      <c r="AB2125" s="36"/>
      <c r="AC2125" s="36">
        <v>210.72</v>
      </c>
      <c r="AD2125" s="70">
        <f t="shared" si="479"/>
        <v>222.53440000000001</v>
      </c>
      <c r="AE2125" s="70">
        <f t="shared" si="480"/>
        <v>267.386528</v>
      </c>
      <c r="AF2125" s="70">
        <f t="shared" si="481"/>
        <v>288.77745024000001</v>
      </c>
      <c r="AG2125" s="36">
        <f t="shared" si="474"/>
        <v>222.53</v>
      </c>
      <c r="AH2125" s="36">
        <f t="shared" si="475"/>
        <v>267.38</v>
      </c>
      <c r="AI2125" s="36">
        <f t="shared" si="476"/>
        <v>288.77</v>
      </c>
      <c r="AJ2125" s="40">
        <v>42545</v>
      </c>
      <c r="AK2125" s="40">
        <v>42547</v>
      </c>
      <c r="AL2125" s="22"/>
      <c r="AM2125" s="20" t="s">
        <v>184</v>
      </c>
      <c r="AN2125" s="20"/>
      <c r="AO2125" s="20" t="s">
        <v>9816</v>
      </c>
      <c r="AP2125" s="20"/>
      <c r="AQ2125" s="60"/>
      <c r="AR2125" s="22"/>
      <c r="AS2125" s="46">
        <v>42818</v>
      </c>
      <c r="AT2125" s="173"/>
    </row>
    <row r="2126" spans="1:46" ht="47.25" customHeight="1">
      <c r="A2126" s="16">
        <v>8697935020191</v>
      </c>
      <c r="B2126" s="16" t="s">
        <v>3719</v>
      </c>
      <c r="C2126" s="16" t="s">
        <v>3720</v>
      </c>
      <c r="D2126" s="17" t="s">
        <v>38</v>
      </c>
      <c r="E2126" s="18" t="s">
        <v>38</v>
      </c>
      <c r="F2126" s="18">
        <v>0</v>
      </c>
      <c r="G2126" s="18">
        <v>1</v>
      </c>
      <c r="H2126" s="18">
        <v>1</v>
      </c>
      <c r="I2126" s="18"/>
      <c r="J2126" s="18"/>
      <c r="K2126" s="18"/>
      <c r="L2126" s="19" t="s">
        <v>4148</v>
      </c>
      <c r="M2126" s="19" t="s">
        <v>180</v>
      </c>
      <c r="N2126" s="18" t="s">
        <v>1758</v>
      </c>
      <c r="O2126" s="18">
        <v>15</v>
      </c>
      <c r="P2126" s="18" t="s">
        <v>163</v>
      </c>
      <c r="Q2126" s="18">
        <v>28</v>
      </c>
      <c r="R2126" s="18" t="s">
        <v>45</v>
      </c>
      <c r="S2126" s="37" t="s">
        <v>46</v>
      </c>
      <c r="T2126" s="18" t="s">
        <v>331</v>
      </c>
      <c r="U2126" s="37">
        <v>50.68</v>
      </c>
      <c r="V2126" s="37">
        <v>125.28</v>
      </c>
      <c r="W2126" s="37">
        <v>50.68</v>
      </c>
      <c r="X2126" s="18" t="s">
        <v>331</v>
      </c>
      <c r="Y2126" s="39"/>
      <c r="Z2126" s="16">
        <v>0</v>
      </c>
      <c r="AA2126" s="36">
        <v>107.26</v>
      </c>
      <c r="AB2126" s="36"/>
      <c r="AC2126" s="36">
        <v>107.26</v>
      </c>
      <c r="AD2126" s="37">
        <f t="shared" si="479"/>
        <v>115.1504</v>
      </c>
      <c r="AE2126" s="37">
        <f t="shared" si="480"/>
        <v>143.258464</v>
      </c>
      <c r="AF2126" s="37">
        <f t="shared" si="481"/>
        <v>154.71914112000002</v>
      </c>
      <c r="AG2126" s="36">
        <f t="shared" si="474"/>
        <v>115.15</v>
      </c>
      <c r="AH2126" s="36">
        <f t="shared" si="475"/>
        <v>143.25</v>
      </c>
      <c r="AI2126" s="36">
        <f t="shared" si="476"/>
        <v>154.71</v>
      </c>
      <c r="AJ2126" s="40">
        <v>42636</v>
      </c>
      <c r="AK2126" s="40">
        <v>42640</v>
      </c>
      <c r="AL2126" s="22"/>
      <c r="AM2126" s="20" t="s">
        <v>184</v>
      </c>
      <c r="AN2126" s="20"/>
      <c r="AO2126" s="20" t="s">
        <v>9816</v>
      </c>
      <c r="AP2126" s="20"/>
      <c r="AQ2126" s="60"/>
      <c r="AR2126" s="22"/>
      <c r="AS2126" s="46">
        <v>42818</v>
      </c>
      <c r="AT2126" s="173"/>
    </row>
    <row r="2127" spans="1:46" ht="47.25" customHeight="1">
      <c r="A2127" s="16">
        <v>8697935020207</v>
      </c>
      <c r="B2127" s="16" t="s">
        <v>3719</v>
      </c>
      <c r="C2127" s="16" t="s">
        <v>3720</v>
      </c>
      <c r="D2127" s="17" t="s">
        <v>38</v>
      </c>
      <c r="E2127" s="18" t="s">
        <v>38</v>
      </c>
      <c r="F2127" s="18">
        <v>0</v>
      </c>
      <c r="G2127" s="18">
        <v>5</v>
      </c>
      <c r="H2127" s="18">
        <v>1</v>
      </c>
      <c r="I2127" s="18"/>
      <c r="J2127" s="18"/>
      <c r="K2127" s="18"/>
      <c r="L2127" s="19" t="s">
        <v>4149</v>
      </c>
      <c r="M2127" s="19" t="s">
        <v>180</v>
      </c>
      <c r="N2127" s="18" t="s">
        <v>1758</v>
      </c>
      <c r="O2127" s="18">
        <v>15</v>
      </c>
      <c r="P2127" s="18" t="s">
        <v>163</v>
      </c>
      <c r="Q2127" s="18">
        <v>84</v>
      </c>
      <c r="R2127" s="18" t="s">
        <v>45</v>
      </c>
      <c r="S2127" s="37" t="s">
        <v>46</v>
      </c>
      <c r="T2127" s="18" t="s">
        <v>331</v>
      </c>
      <c r="U2127" s="37">
        <v>152.05000000000001</v>
      </c>
      <c r="V2127" s="37">
        <v>375.82</v>
      </c>
      <c r="W2127" s="37">
        <v>152.05000000000001</v>
      </c>
      <c r="X2127" s="18" t="s">
        <v>331</v>
      </c>
      <c r="Y2127" s="39"/>
      <c r="Z2127" s="16">
        <v>0</v>
      </c>
      <c r="AA2127" s="36">
        <v>321.82</v>
      </c>
      <c r="AB2127" s="36"/>
      <c r="AC2127" s="36">
        <v>321.82</v>
      </c>
      <c r="AD2127" s="37">
        <f t="shared" si="479"/>
        <v>335.85640000000001</v>
      </c>
      <c r="AE2127" s="37">
        <f t="shared" si="480"/>
        <v>394.30716799999999</v>
      </c>
      <c r="AF2127" s="37">
        <f t="shared" si="481"/>
        <v>425.85174144000001</v>
      </c>
      <c r="AG2127" s="36">
        <f t="shared" si="474"/>
        <v>335.85</v>
      </c>
      <c r="AH2127" s="36">
        <f t="shared" si="475"/>
        <v>394.3</v>
      </c>
      <c r="AI2127" s="36">
        <f t="shared" si="476"/>
        <v>425.85</v>
      </c>
      <c r="AJ2127" s="40">
        <v>42636</v>
      </c>
      <c r="AK2127" s="40">
        <v>42640</v>
      </c>
      <c r="AL2127" s="22"/>
      <c r="AM2127" s="20" t="s">
        <v>184</v>
      </c>
      <c r="AN2127" s="20"/>
      <c r="AO2127" s="20" t="s">
        <v>9816</v>
      </c>
      <c r="AP2127" s="20"/>
      <c r="AQ2127" s="60"/>
      <c r="AR2127" s="22"/>
      <c r="AS2127" s="46">
        <v>42818</v>
      </c>
      <c r="AT2127" s="173"/>
    </row>
    <row r="2128" spans="1:46" ht="47.25" customHeight="1">
      <c r="A2128" s="16">
        <v>8697935020115</v>
      </c>
      <c r="B2128" s="16" t="s">
        <v>3719</v>
      </c>
      <c r="C2128" s="16" t="s">
        <v>3720</v>
      </c>
      <c r="D2128" s="17" t="s">
        <v>38</v>
      </c>
      <c r="E2128" s="18" t="s">
        <v>38</v>
      </c>
      <c r="F2128" s="18">
        <v>0</v>
      </c>
      <c r="G2128" s="18">
        <v>5</v>
      </c>
      <c r="H2128" s="18">
        <v>1</v>
      </c>
      <c r="I2128" s="18"/>
      <c r="J2128" s="18"/>
      <c r="K2128" s="18"/>
      <c r="L2128" s="19" t="s">
        <v>4141</v>
      </c>
      <c r="M2128" s="19" t="s">
        <v>180</v>
      </c>
      <c r="N2128" s="18" t="s">
        <v>1758</v>
      </c>
      <c r="O2128" s="18">
        <v>2.5</v>
      </c>
      <c r="P2128" s="18" t="s">
        <v>163</v>
      </c>
      <c r="Q2128" s="18">
        <v>28</v>
      </c>
      <c r="R2128" s="18" t="s">
        <v>45</v>
      </c>
      <c r="S2128" s="37" t="s">
        <v>46</v>
      </c>
      <c r="T2128" s="18" t="s">
        <v>238</v>
      </c>
      <c r="U2128" s="37">
        <v>20.89</v>
      </c>
      <c r="V2128" s="37">
        <v>8.4700000000000006</v>
      </c>
      <c r="W2128" s="37">
        <v>8.4700000000000006</v>
      </c>
      <c r="X2128" s="18" t="s">
        <v>238</v>
      </c>
      <c r="Y2128" s="39"/>
      <c r="Z2128" s="16">
        <v>0</v>
      </c>
      <c r="AA2128" s="36">
        <v>17.920000000000002</v>
      </c>
      <c r="AB2128" s="36"/>
      <c r="AC2128" s="36">
        <v>17.920000000000002</v>
      </c>
      <c r="AD2128" s="70">
        <f t="shared" si="479"/>
        <v>19.453600000000002</v>
      </c>
      <c r="AE2128" s="70">
        <f t="shared" si="480"/>
        <v>24.317</v>
      </c>
      <c r="AF2128" s="70">
        <f t="shared" si="481"/>
        <v>26.262360000000001</v>
      </c>
      <c r="AG2128" s="36">
        <f t="shared" si="474"/>
        <v>19.45</v>
      </c>
      <c r="AH2128" s="36">
        <f t="shared" si="475"/>
        <v>24.31</v>
      </c>
      <c r="AI2128" s="36">
        <f t="shared" si="476"/>
        <v>26.26</v>
      </c>
      <c r="AJ2128" s="40">
        <v>42545</v>
      </c>
      <c r="AK2128" s="40">
        <v>42547</v>
      </c>
      <c r="AL2128" s="22"/>
      <c r="AM2128" s="20" t="s">
        <v>184</v>
      </c>
      <c r="AN2128" s="20"/>
      <c r="AO2128" s="20" t="s">
        <v>9816</v>
      </c>
      <c r="AP2128" s="20"/>
      <c r="AQ2128" s="60"/>
      <c r="AR2128" s="22"/>
      <c r="AS2128" s="46">
        <v>42818</v>
      </c>
      <c r="AT2128" s="173"/>
    </row>
    <row r="2129" spans="1:46" ht="47.25" customHeight="1">
      <c r="A2129" s="16">
        <v>8697935020122</v>
      </c>
      <c r="B2129" s="16" t="s">
        <v>3719</v>
      </c>
      <c r="C2129" s="16" t="s">
        <v>3720</v>
      </c>
      <c r="D2129" s="17" t="s">
        <v>38</v>
      </c>
      <c r="E2129" s="18" t="s">
        <v>38</v>
      </c>
      <c r="F2129" s="18">
        <v>0</v>
      </c>
      <c r="G2129" s="18">
        <v>5</v>
      </c>
      <c r="H2129" s="18">
        <v>1</v>
      </c>
      <c r="I2129" s="18"/>
      <c r="J2129" s="18"/>
      <c r="K2129" s="18"/>
      <c r="L2129" s="19" t="s">
        <v>4145</v>
      </c>
      <c r="M2129" s="19" t="s">
        <v>180</v>
      </c>
      <c r="N2129" s="18" t="s">
        <v>1758</v>
      </c>
      <c r="O2129" s="18">
        <v>2.5</v>
      </c>
      <c r="P2129" s="18" t="s">
        <v>163</v>
      </c>
      <c r="Q2129" s="18">
        <v>84</v>
      </c>
      <c r="R2129" s="18" t="s">
        <v>45</v>
      </c>
      <c r="S2129" s="37" t="s">
        <v>46</v>
      </c>
      <c r="T2129" s="18" t="s">
        <v>238</v>
      </c>
      <c r="U2129" s="37">
        <v>62.64</v>
      </c>
      <c r="V2129" s="37">
        <v>25.41</v>
      </c>
      <c r="W2129" s="37">
        <v>25.41</v>
      </c>
      <c r="X2129" s="18" t="s">
        <v>238</v>
      </c>
      <c r="Y2129" s="39"/>
      <c r="Z2129" s="16">
        <v>0</v>
      </c>
      <c r="AA2129" s="36">
        <v>53.78</v>
      </c>
      <c r="AB2129" s="36"/>
      <c r="AC2129" s="36">
        <v>53.78</v>
      </c>
      <c r="AD2129" s="70">
        <f t="shared" si="479"/>
        <v>58.144600000000004</v>
      </c>
      <c r="AE2129" s="70">
        <f t="shared" si="480"/>
        <v>72.680750000000003</v>
      </c>
      <c r="AF2129" s="70">
        <f t="shared" si="481"/>
        <v>78.495210000000014</v>
      </c>
      <c r="AG2129" s="36">
        <f t="shared" si="474"/>
        <v>58.14</v>
      </c>
      <c r="AH2129" s="36">
        <f t="shared" si="475"/>
        <v>72.680000000000007</v>
      </c>
      <c r="AI2129" s="36">
        <f t="shared" si="476"/>
        <v>78.489999999999995</v>
      </c>
      <c r="AJ2129" s="40">
        <v>42545</v>
      </c>
      <c r="AK2129" s="40">
        <v>42547</v>
      </c>
      <c r="AL2129" s="22"/>
      <c r="AM2129" s="20" t="s">
        <v>184</v>
      </c>
      <c r="AN2129" s="20"/>
      <c r="AO2129" s="20" t="s">
        <v>9833</v>
      </c>
      <c r="AP2129" s="20"/>
      <c r="AQ2129" s="60"/>
      <c r="AR2129" s="22"/>
      <c r="AS2129" s="46">
        <v>42818</v>
      </c>
      <c r="AT2129" s="173"/>
    </row>
    <row r="2130" spans="1:46" ht="47.25" customHeight="1">
      <c r="A2130" s="16">
        <v>8697935020214</v>
      </c>
      <c r="B2130" s="16" t="s">
        <v>3719</v>
      </c>
      <c r="C2130" s="16" t="s">
        <v>3720</v>
      </c>
      <c r="D2130" s="17" t="s">
        <v>38</v>
      </c>
      <c r="E2130" s="18" t="s">
        <v>38</v>
      </c>
      <c r="F2130" s="18">
        <v>0</v>
      </c>
      <c r="G2130" s="18">
        <v>1</v>
      </c>
      <c r="H2130" s="18">
        <v>1</v>
      </c>
      <c r="I2130" s="18"/>
      <c r="J2130" s="18"/>
      <c r="K2130" s="18"/>
      <c r="L2130" s="19" t="s">
        <v>4136</v>
      </c>
      <c r="M2130" s="19" t="s">
        <v>180</v>
      </c>
      <c r="N2130" s="18" t="s">
        <v>1758</v>
      </c>
      <c r="O2130" s="18">
        <v>20</v>
      </c>
      <c r="P2130" s="18" t="s">
        <v>163</v>
      </c>
      <c r="Q2130" s="18">
        <v>28</v>
      </c>
      <c r="R2130" s="18" t="s">
        <v>45</v>
      </c>
      <c r="S2130" s="37" t="s">
        <v>46</v>
      </c>
      <c r="T2130" s="18" t="s">
        <v>331</v>
      </c>
      <c r="U2130" s="37">
        <v>167.04</v>
      </c>
      <c r="V2130" s="37">
        <v>67.58</v>
      </c>
      <c r="W2130" s="38">
        <v>67.58</v>
      </c>
      <c r="X2130" s="18" t="s">
        <v>331</v>
      </c>
      <c r="Y2130" s="39"/>
      <c r="Z2130" s="16">
        <v>0</v>
      </c>
      <c r="AA2130" s="36">
        <v>143.04</v>
      </c>
      <c r="AB2130" s="36"/>
      <c r="AC2130" s="36">
        <v>143.04</v>
      </c>
      <c r="AD2130" s="70">
        <f t="shared" si="479"/>
        <v>152.36159999999998</v>
      </c>
      <c r="AE2130" s="70">
        <f t="shared" si="480"/>
        <v>186.42345599999999</v>
      </c>
      <c r="AF2130" s="70">
        <f t="shared" si="481"/>
        <v>201.33733247999999</v>
      </c>
      <c r="AG2130" s="36">
        <f t="shared" ref="AG2130:AG2161" si="482">TRUNC(AD2130,2)</f>
        <v>152.36000000000001</v>
      </c>
      <c r="AH2130" s="36">
        <f t="shared" ref="AH2130:AH2161" si="483">TRUNC(AE2130,2)</f>
        <v>186.42</v>
      </c>
      <c r="AI2130" s="36">
        <f t="shared" ref="AI2130:AI2161" si="484">TRUNC(AF2130,2)</f>
        <v>201.33</v>
      </c>
      <c r="AJ2130" s="40">
        <v>42545</v>
      </c>
      <c r="AK2130" s="40">
        <v>42547</v>
      </c>
      <c r="AL2130" s="22"/>
      <c r="AM2130" s="20" t="s">
        <v>184</v>
      </c>
      <c r="AN2130" s="20"/>
      <c r="AO2130" s="46" t="s">
        <v>9825</v>
      </c>
      <c r="AP2130" s="46"/>
      <c r="AQ2130" s="137"/>
      <c r="AR2130" s="22"/>
      <c r="AS2130" s="46">
        <v>42818</v>
      </c>
      <c r="AT2130" s="173"/>
    </row>
    <row r="2131" spans="1:46" ht="47.25" customHeight="1">
      <c r="A2131" s="16">
        <v>8697935020221</v>
      </c>
      <c r="B2131" s="16" t="s">
        <v>3719</v>
      </c>
      <c r="C2131" s="16" t="s">
        <v>3720</v>
      </c>
      <c r="D2131" s="17" t="s">
        <v>38</v>
      </c>
      <c r="E2131" s="18" t="s">
        <v>38</v>
      </c>
      <c r="F2131" s="18">
        <v>0</v>
      </c>
      <c r="G2131" s="18">
        <v>5</v>
      </c>
      <c r="H2131" s="18">
        <v>1</v>
      </c>
      <c r="I2131" s="18"/>
      <c r="J2131" s="18"/>
      <c r="K2131" s="18"/>
      <c r="L2131" s="19" t="s">
        <v>4139</v>
      </c>
      <c r="M2131" s="19" t="s">
        <v>180</v>
      </c>
      <c r="N2131" s="18" t="s">
        <v>1758</v>
      </c>
      <c r="O2131" s="18">
        <v>20</v>
      </c>
      <c r="P2131" s="18" t="s">
        <v>163</v>
      </c>
      <c r="Q2131" s="18">
        <v>84</v>
      </c>
      <c r="R2131" s="18" t="s">
        <v>45</v>
      </c>
      <c r="S2131" s="37" t="s">
        <v>46</v>
      </c>
      <c r="T2131" s="18" t="s">
        <v>331</v>
      </c>
      <c r="U2131" s="37">
        <v>500.91</v>
      </c>
      <c r="V2131" s="37">
        <v>202.73</v>
      </c>
      <c r="W2131" s="38">
        <v>202.73</v>
      </c>
      <c r="X2131" s="18" t="s">
        <v>331</v>
      </c>
      <c r="Y2131" s="39"/>
      <c r="Z2131" s="16">
        <v>0</v>
      </c>
      <c r="AA2131" s="36">
        <v>429.09</v>
      </c>
      <c r="AB2131" s="36"/>
      <c r="AC2131" s="36">
        <v>429.09</v>
      </c>
      <c r="AD2131" s="70">
        <f t="shared" si="479"/>
        <v>445.27179999999998</v>
      </c>
      <c r="AE2131" s="70">
        <f t="shared" si="480"/>
        <v>516.85241599999995</v>
      </c>
      <c r="AF2131" s="70">
        <f t="shared" si="481"/>
        <v>558.20060927999998</v>
      </c>
      <c r="AG2131" s="36">
        <f t="shared" si="482"/>
        <v>445.27</v>
      </c>
      <c r="AH2131" s="36">
        <f t="shared" si="483"/>
        <v>516.85</v>
      </c>
      <c r="AI2131" s="36">
        <f t="shared" si="484"/>
        <v>558.20000000000005</v>
      </c>
      <c r="AJ2131" s="40">
        <v>42545</v>
      </c>
      <c r="AK2131" s="40">
        <v>42547</v>
      </c>
      <c r="AL2131" s="22"/>
      <c r="AM2131" s="20" t="s">
        <v>184</v>
      </c>
      <c r="AN2131" s="20"/>
      <c r="AO2131" s="46" t="s">
        <v>9825</v>
      </c>
      <c r="AP2131" s="46"/>
      <c r="AQ2131" s="137"/>
      <c r="AR2131" s="22"/>
      <c r="AS2131" s="46">
        <v>42818</v>
      </c>
      <c r="AT2131" s="173"/>
    </row>
    <row r="2132" spans="1:46" ht="47.25" customHeight="1">
      <c r="A2132" s="16">
        <v>8697935020139</v>
      </c>
      <c r="B2132" s="16" t="s">
        <v>3719</v>
      </c>
      <c r="C2132" s="16" t="s">
        <v>3720</v>
      </c>
      <c r="D2132" s="17" t="s">
        <v>38</v>
      </c>
      <c r="E2132" s="18" t="s">
        <v>38</v>
      </c>
      <c r="F2132" s="18">
        <v>0</v>
      </c>
      <c r="G2132" s="18">
        <v>1</v>
      </c>
      <c r="H2132" s="18">
        <v>1</v>
      </c>
      <c r="I2132" s="18"/>
      <c r="J2132" s="18"/>
      <c r="K2132" s="18"/>
      <c r="L2132" s="19" t="s">
        <v>4132</v>
      </c>
      <c r="M2132" s="19" t="s">
        <v>180</v>
      </c>
      <c r="N2132" s="18" t="s">
        <v>1758</v>
      </c>
      <c r="O2132" s="18">
        <v>5</v>
      </c>
      <c r="P2132" s="18" t="s">
        <v>163</v>
      </c>
      <c r="Q2132" s="18">
        <v>28</v>
      </c>
      <c r="R2132" s="18" t="s">
        <v>45</v>
      </c>
      <c r="S2132" s="37" t="s">
        <v>46</v>
      </c>
      <c r="T2132" s="18" t="s">
        <v>238</v>
      </c>
      <c r="U2132" s="37">
        <v>16.940000000000001</v>
      </c>
      <c r="V2132" s="37">
        <v>41.77</v>
      </c>
      <c r="W2132" s="37">
        <v>16.940000000000001</v>
      </c>
      <c r="X2132" s="18" t="s">
        <v>238</v>
      </c>
      <c r="Y2132" s="39"/>
      <c r="Z2132" s="16">
        <v>0</v>
      </c>
      <c r="AA2132" s="36">
        <v>35.85</v>
      </c>
      <c r="AB2132" s="36"/>
      <c r="AC2132" s="36">
        <v>35.85</v>
      </c>
      <c r="AD2132" s="37">
        <f t="shared" si="479"/>
        <v>38.818000000000005</v>
      </c>
      <c r="AE2132" s="37">
        <f t="shared" si="480"/>
        <v>48.522500000000008</v>
      </c>
      <c r="AF2132" s="37">
        <f t="shared" si="481"/>
        <v>52.404300000000013</v>
      </c>
      <c r="AG2132" s="36">
        <f t="shared" si="482"/>
        <v>38.81</v>
      </c>
      <c r="AH2132" s="36">
        <f t="shared" si="483"/>
        <v>48.52</v>
      </c>
      <c r="AI2132" s="36">
        <f t="shared" si="484"/>
        <v>52.4</v>
      </c>
      <c r="AJ2132" s="40">
        <v>42643</v>
      </c>
      <c r="AK2132" s="40">
        <v>42647</v>
      </c>
      <c r="AL2132" s="22"/>
      <c r="AM2132" s="20" t="s">
        <v>184</v>
      </c>
      <c r="AN2132" s="20"/>
      <c r="AO2132" s="46" t="s">
        <v>9825</v>
      </c>
      <c r="AP2132" s="46"/>
      <c r="AQ2132" s="137"/>
      <c r="AR2132" s="22"/>
      <c r="AS2132" s="46">
        <v>42818</v>
      </c>
      <c r="AT2132" s="173"/>
    </row>
    <row r="2133" spans="1:46" ht="47.25" customHeight="1">
      <c r="A2133" s="16">
        <v>8697935020146</v>
      </c>
      <c r="B2133" s="16" t="s">
        <v>3719</v>
      </c>
      <c r="C2133" s="16" t="s">
        <v>3720</v>
      </c>
      <c r="D2133" s="17" t="s">
        <v>38</v>
      </c>
      <c r="E2133" s="18" t="s">
        <v>38</v>
      </c>
      <c r="F2133" s="18">
        <v>0</v>
      </c>
      <c r="G2133" s="18">
        <v>5</v>
      </c>
      <c r="H2133" s="18">
        <v>1</v>
      </c>
      <c r="I2133" s="18"/>
      <c r="J2133" s="18"/>
      <c r="K2133" s="18"/>
      <c r="L2133" s="19" t="s">
        <v>4133</v>
      </c>
      <c r="M2133" s="19" t="s">
        <v>180</v>
      </c>
      <c r="N2133" s="18" t="s">
        <v>1758</v>
      </c>
      <c r="O2133" s="18">
        <v>5</v>
      </c>
      <c r="P2133" s="18" t="s">
        <v>163</v>
      </c>
      <c r="Q2133" s="18">
        <v>84</v>
      </c>
      <c r="R2133" s="18" t="s">
        <v>45</v>
      </c>
      <c r="S2133" s="37" t="s">
        <v>46</v>
      </c>
      <c r="T2133" s="18" t="s">
        <v>238</v>
      </c>
      <c r="U2133" s="37">
        <v>50.82</v>
      </c>
      <c r="V2133" s="37">
        <v>125.27</v>
      </c>
      <c r="W2133" s="37">
        <v>50.82</v>
      </c>
      <c r="X2133" s="18" t="s">
        <v>238</v>
      </c>
      <c r="Y2133" s="39"/>
      <c r="Z2133" s="16">
        <v>0</v>
      </c>
      <c r="AA2133" s="36">
        <v>107.56</v>
      </c>
      <c r="AB2133" s="36"/>
      <c r="AC2133" s="36">
        <v>107.56</v>
      </c>
      <c r="AD2133" s="37">
        <f t="shared" si="479"/>
        <v>115.4624</v>
      </c>
      <c r="AE2133" s="37">
        <f t="shared" si="480"/>
        <v>143.620384</v>
      </c>
      <c r="AF2133" s="37">
        <f t="shared" si="481"/>
        <v>155.11001472000001</v>
      </c>
      <c r="AG2133" s="36">
        <f t="shared" si="482"/>
        <v>115.46</v>
      </c>
      <c r="AH2133" s="36">
        <f t="shared" si="483"/>
        <v>143.62</v>
      </c>
      <c r="AI2133" s="36">
        <f t="shared" si="484"/>
        <v>155.11000000000001</v>
      </c>
      <c r="AJ2133" s="40">
        <v>42636</v>
      </c>
      <c r="AK2133" s="40">
        <v>42640</v>
      </c>
      <c r="AL2133" s="22"/>
      <c r="AM2133" s="20" t="s">
        <v>184</v>
      </c>
      <c r="AN2133" s="20"/>
      <c r="AO2133" s="20" t="s">
        <v>9808</v>
      </c>
      <c r="AP2133" s="20"/>
      <c r="AQ2133" s="60"/>
      <c r="AR2133" s="22"/>
      <c r="AS2133" s="46">
        <v>42818</v>
      </c>
      <c r="AT2133" s="173"/>
    </row>
    <row r="2134" spans="1:46" ht="47.25" customHeight="1">
      <c r="A2134" s="16">
        <v>8697935020153</v>
      </c>
      <c r="B2134" s="16" t="s">
        <v>3719</v>
      </c>
      <c r="C2134" s="16" t="s">
        <v>3720</v>
      </c>
      <c r="D2134" s="17" t="s">
        <v>38</v>
      </c>
      <c r="E2134" s="18" t="s">
        <v>38</v>
      </c>
      <c r="F2134" s="18">
        <v>0</v>
      </c>
      <c r="G2134" s="18">
        <v>5</v>
      </c>
      <c r="H2134" s="18">
        <v>1</v>
      </c>
      <c r="I2134" s="18"/>
      <c r="J2134" s="18"/>
      <c r="K2134" s="18"/>
      <c r="L2134" s="19" t="s">
        <v>4146</v>
      </c>
      <c r="M2134" s="19" t="s">
        <v>180</v>
      </c>
      <c r="N2134" s="18" t="s">
        <v>1758</v>
      </c>
      <c r="O2134" s="18">
        <v>7.5</v>
      </c>
      <c r="P2134" s="18" t="s">
        <v>163</v>
      </c>
      <c r="Q2134" s="18">
        <v>28</v>
      </c>
      <c r="R2134" s="18" t="s">
        <v>45</v>
      </c>
      <c r="S2134" s="37" t="s">
        <v>46</v>
      </c>
      <c r="T2134" s="18" t="s">
        <v>238</v>
      </c>
      <c r="U2134" s="37">
        <v>47.13</v>
      </c>
      <c r="V2134" s="37">
        <v>25.41</v>
      </c>
      <c r="W2134" s="37">
        <v>25.41</v>
      </c>
      <c r="X2134" s="18" t="s">
        <v>238</v>
      </c>
      <c r="Y2134" s="39"/>
      <c r="Z2134" s="16">
        <v>0</v>
      </c>
      <c r="AA2134" s="36">
        <v>53.78</v>
      </c>
      <c r="AB2134" s="36"/>
      <c r="AC2134" s="36">
        <v>53.78</v>
      </c>
      <c r="AD2134" s="70">
        <f t="shared" si="479"/>
        <v>58.144600000000004</v>
      </c>
      <c r="AE2134" s="70">
        <f t="shared" si="480"/>
        <v>72.680750000000003</v>
      </c>
      <c r="AF2134" s="70">
        <f t="shared" si="481"/>
        <v>78.495210000000014</v>
      </c>
      <c r="AG2134" s="36">
        <f t="shared" si="482"/>
        <v>58.14</v>
      </c>
      <c r="AH2134" s="36">
        <f t="shared" si="483"/>
        <v>72.680000000000007</v>
      </c>
      <c r="AI2134" s="36">
        <f t="shared" si="484"/>
        <v>78.489999999999995</v>
      </c>
      <c r="AJ2134" s="40">
        <v>42545</v>
      </c>
      <c r="AK2134" s="40">
        <v>42547</v>
      </c>
      <c r="AL2134" s="22"/>
      <c r="AM2134" s="20" t="s">
        <v>184</v>
      </c>
      <c r="AN2134" s="20"/>
      <c r="AO2134" s="20" t="s">
        <v>7407</v>
      </c>
      <c r="AP2134" s="20" t="s">
        <v>7408</v>
      </c>
      <c r="AQ2134" s="60" t="s">
        <v>7409</v>
      </c>
      <c r="AR2134" s="22"/>
      <c r="AS2134" s="46">
        <v>42821</v>
      </c>
      <c r="AT2134" s="173"/>
    </row>
    <row r="2135" spans="1:46" ht="47.25" customHeight="1">
      <c r="A2135" s="16">
        <v>8697935020160</v>
      </c>
      <c r="B2135" s="16" t="s">
        <v>3719</v>
      </c>
      <c r="C2135" s="16" t="s">
        <v>3720</v>
      </c>
      <c r="D2135" s="17" t="s">
        <v>38</v>
      </c>
      <c r="E2135" s="18" t="s">
        <v>38</v>
      </c>
      <c r="F2135" s="18">
        <v>0</v>
      </c>
      <c r="G2135" s="18">
        <v>5</v>
      </c>
      <c r="H2135" s="18">
        <v>1</v>
      </c>
      <c r="I2135" s="18"/>
      <c r="J2135" s="18"/>
      <c r="K2135" s="18"/>
      <c r="L2135" s="19" t="s">
        <v>4147</v>
      </c>
      <c r="M2135" s="19" t="s">
        <v>180</v>
      </c>
      <c r="N2135" s="18" t="s">
        <v>1758</v>
      </c>
      <c r="O2135" s="18">
        <v>7.5</v>
      </c>
      <c r="P2135" s="18" t="s">
        <v>163</v>
      </c>
      <c r="Q2135" s="18">
        <v>84</v>
      </c>
      <c r="R2135" s="18" t="s">
        <v>45</v>
      </c>
      <c r="S2135" s="37" t="s">
        <v>46</v>
      </c>
      <c r="T2135" s="18" t="s">
        <v>238</v>
      </c>
      <c r="U2135" s="37">
        <v>187.91</v>
      </c>
      <c r="V2135" s="37">
        <v>76.23</v>
      </c>
      <c r="W2135" s="37">
        <v>76.23</v>
      </c>
      <c r="X2135" s="18" t="s">
        <v>238</v>
      </c>
      <c r="Y2135" s="39"/>
      <c r="Z2135" s="16">
        <v>0</v>
      </c>
      <c r="AA2135" s="36">
        <v>161.34</v>
      </c>
      <c r="AB2135" s="36"/>
      <c r="AC2135" s="36">
        <v>161.34</v>
      </c>
      <c r="AD2135" s="70">
        <f t="shared" si="479"/>
        <v>171.39359999999999</v>
      </c>
      <c r="AE2135" s="70">
        <f t="shared" si="480"/>
        <v>208.500576</v>
      </c>
      <c r="AF2135" s="70">
        <f t="shared" si="481"/>
        <v>225.18062208000001</v>
      </c>
      <c r="AG2135" s="36">
        <f t="shared" si="482"/>
        <v>171.39</v>
      </c>
      <c r="AH2135" s="36">
        <f t="shared" si="483"/>
        <v>208.5</v>
      </c>
      <c r="AI2135" s="36">
        <f t="shared" si="484"/>
        <v>225.18</v>
      </c>
      <c r="AJ2135" s="40">
        <v>42545</v>
      </c>
      <c r="AK2135" s="40">
        <v>42547</v>
      </c>
      <c r="AL2135" s="22"/>
      <c r="AM2135" s="20" t="s">
        <v>184</v>
      </c>
      <c r="AN2135" s="20"/>
      <c r="AO2135" s="20" t="s">
        <v>7410</v>
      </c>
      <c r="AP2135" s="20" t="s">
        <v>7408</v>
      </c>
      <c r="AQ2135" s="60" t="s">
        <v>7409</v>
      </c>
      <c r="AR2135" s="22"/>
      <c r="AS2135" s="46">
        <v>42821</v>
      </c>
      <c r="AT2135" s="173"/>
    </row>
    <row r="2136" spans="1:46" ht="47.25" customHeight="1">
      <c r="A2136" s="16">
        <v>8697930021056</v>
      </c>
      <c r="B2136" s="16" t="s">
        <v>2455</v>
      </c>
      <c r="C2136" s="16" t="s">
        <v>2456</v>
      </c>
      <c r="D2136" s="17" t="s">
        <v>38</v>
      </c>
      <c r="E2136" s="18" t="s">
        <v>38</v>
      </c>
      <c r="F2136" s="18">
        <v>0</v>
      </c>
      <c r="G2136" s="18">
        <v>1</v>
      </c>
      <c r="H2136" s="18">
        <v>1</v>
      </c>
      <c r="I2136" s="18"/>
      <c r="J2136" s="18"/>
      <c r="K2136" s="18"/>
      <c r="L2136" s="19" t="s">
        <v>4259</v>
      </c>
      <c r="M2136" s="19" t="s">
        <v>2189</v>
      </c>
      <c r="N2136" s="18" t="s">
        <v>1604</v>
      </c>
      <c r="O2136" s="18">
        <v>100</v>
      </c>
      <c r="P2136" s="18" t="s">
        <v>163</v>
      </c>
      <c r="Q2136" s="18">
        <v>20</v>
      </c>
      <c r="R2136" s="18" t="s">
        <v>45</v>
      </c>
      <c r="S2136" s="37" t="s">
        <v>46</v>
      </c>
      <c r="T2136" s="18" t="s">
        <v>238</v>
      </c>
      <c r="U2136" s="37">
        <v>7.41</v>
      </c>
      <c r="V2136" s="37">
        <v>7.41</v>
      </c>
      <c r="W2136" s="37">
        <v>4.4400000000000004</v>
      </c>
      <c r="X2136" s="18" t="s">
        <v>238</v>
      </c>
      <c r="Y2136" s="39"/>
      <c r="Z2136" s="16">
        <v>0</v>
      </c>
      <c r="AA2136" s="36">
        <v>9.33</v>
      </c>
      <c r="AB2136" s="36"/>
      <c r="AC2136" s="36">
        <v>9.33</v>
      </c>
      <c r="AD2136" s="70">
        <f t="shared" si="479"/>
        <v>10.169700000000001</v>
      </c>
      <c r="AE2136" s="70">
        <f t="shared" si="480"/>
        <v>12.712125</v>
      </c>
      <c r="AF2136" s="70">
        <f t="shared" si="481"/>
        <v>13.729095000000001</v>
      </c>
      <c r="AG2136" s="36">
        <f t="shared" si="482"/>
        <v>10.16</v>
      </c>
      <c r="AH2136" s="36">
        <f t="shared" si="483"/>
        <v>12.71</v>
      </c>
      <c r="AI2136" s="36">
        <f t="shared" si="484"/>
        <v>13.72</v>
      </c>
      <c r="AJ2136" s="40">
        <v>42419</v>
      </c>
      <c r="AK2136" s="40">
        <v>42422</v>
      </c>
      <c r="AL2136" s="22"/>
      <c r="AM2136" s="20" t="s">
        <v>184</v>
      </c>
      <c r="AN2136" s="20"/>
      <c r="AO2136" s="20" t="s">
        <v>7412</v>
      </c>
      <c r="AP2136" s="20"/>
      <c r="AQ2136" s="60"/>
      <c r="AR2136" s="22"/>
      <c r="AS2136" s="46">
        <v>42825</v>
      </c>
      <c r="AT2136" s="173"/>
    </row>
    <row r="2137" spans="1:46" ht="47.25" customHeight="1">
      <c r="A2137" s="16">
        <v>8697930021063</v>
      </c>
      <c r="B2137" s="16" t="s">
        <v>2455</v>
      </c>
      <c r="C2137" s="16" t="s">
        <v>2456</v>
      </c>
      <c r="D2137" s="17" t="s">
        <v>38</v>
      </c>
      <c r="E2137" s="18" t="s">
        <v>38</v>
      </c>
      <c r="F2137" s="18">
        <v>0</v>
      </c>
      <c r="G2137" s="18">
        <v>1</v>
      </c>
      <c r="H2137" s="18">
        <v>1</v>
      </c>
      <c r="I2137" s="18"/>
      <c r="J2137" s="18"/>
      <c r="K2137" s="18"/>
      <c r="L2137" s="19" t="s">
        <v>4260</v>
      </c>
      <c r="M2137" s="19" t="s">
        <v>2189</v>
      </c>
      <c r="N2137" s="18" t="s">
        <v>1604</v>
      </c>
      <c r="O2137" s="18">
        <v>200</v>
      </c>
      <c r="P2137" s="18" t="s">
        <v>163</v>
      </c>
      <c r="Q2137" s="18">
        <v>20</v>
      </c>
      <c r="R2137" s="18" t="s">
        <v>45</v>
      </c>
      <c r="S2137" s="37" t="s">
        <v>46</v>
      </c>
      <c r="T2137" s="18" t="s">
        <v>238</v>
      </c>
      <c r="U2137" s="37">
        <v>14.82</v>
      </c>
      <c r="V2137" s="37">
        <v>14.82</v>
      </c>
      <c r="W2137" s="37">
        <v>8.89</v>
      </c>
      <c r="X2137" s="18" t="s">
        <v>238</v>
      </c>
      <c r="Y2137" s="39"/>
      <c r="Z2137" s="16">
        <v>0</v>
      </c>
      <c r="AA2137" s="36">
        <v>14.92</v>
      </c>
      <c r="AB2137" s="36"/>
      <c r="AC2137" s="36">
        <v>14.92</v>
      </c>
      <c r="AD2137" s="70">
        <f t="shared" si="479"/>
        <v>16.2136</v>
      </c>
      <c r="AE2137" s="70">
        <f t="shared" si="480"/>
        <v>20.266999999999999</v>
      </c>
      <c r="AF2137" s="70">
        <f t="shared" si="481"/>
        <v>21.888360000000002</v>
      </c>
      <c r="AG2137" s="36">
        <f t="shared" si="482"/>
        <v>16.21</v>
      </c>
      <c r="AH2137" s="36">
        <f t="shared" si="483"/>
        <v>20.260000000000002</v>
      </c>
      <c r="AI2137" s="36">
        <f t="shared" si="484"/>
        <v>21.88</v>
      </c>
      <c r="AJ2137" s="40">
        <v>42419</v>
      </c>
      <c r="AK2137" s="40">
        <v>42422</v>
      </c>
      <c r="AL2137" s="22"/>
      <c r="AM2137" s="20" t="s">
        <v>184</v>
      </c>
      <c r="AN2137" s="20"/>
      <c r="AO2137" s="20" t="s">
        <v>7412</v>
      </c>
      <c r="AP2137" s="20"/>
      <c r="AQ2137" s="60"/>
      <c r="AR2137" s="22"/>
      <c r="AS2137" s="46">
        <v>42825</v>
      </c>
      <c r="AT2137" s="173"/>
    </row>
    <row r="2138" spans="1:46" ht="47.25" customHeight="1">
      <c r="A2138" s="16">
        <v>8699556692771</v>
      </c>
      <c r="B2138" s="16" t="s">
        <v>85</v>
      </c>
      <c r="C2138" s="16" t="s">
        <v>86</v>
      </c>
      <c r="D2138" s="17" t="s">
        <v>87</v>
      </c>
      <c r="E2138" s="18" t="s">
        <v>87</v>
      </c>
      <c r="F2138" s="18">
        <v>0</v>
      </c>
      <c r="G2138" s="18">
        <v>2</v>
      </c>
      <c r="H2138" s="18">
        <v>1</v>
      </c>
      <c r="I2138" s="18"/>
      <c r="J2138" s="18"/>
      <c r="K2138" s="18"/>
      <c r="L2138" s="19" t="s">
        <v>10670</v>
      </c>
      <c r="M2138" s="19" t="s">
        <v>178</v>
      </c>
      <c r="N2138" s="18" t="s">
        <v>1226</v>
      </c>
      <c r="O2138" s="18"/>
      <c r="P2138" s="18"/>
      <c r="Q2138" s="18">
        <v>1000</v>
      </c>
      <c r="R2138" s="18" t="s">
        <v>95</v>
      </c>
      <c r="S2138" s="37" t="s">
        <v>96</v>
      </c>
      <c r="T2138" s="18" t="s">
        <v>97</v>
      </c>
      <c r="U2138" s="38">
        <v>34.99</v>
      </c>
      <c r="V2138" s="38">
        <v>34.99</v>
      </c>
      <c r="W2138" s="38">
        <v>34.99</v>
      </c>
      <c r="X2138" s="18" t="s">
        <v>97</v>
      </c>
      <c r="Y2138" s="39"/>
      <c r="Z2138" s="16">
        <v>0</v>
      </c>
      <c r="AA2138" s="45">
        <v>94.09</v>
      </c>
      <c r="AB2138" s="36"/>
      <c r="AC2138" s="36">
        <v>94.09</v>
      </c>
      <c r="AD2138" s="38">
        <f t="shared" si="479"/>
        <v>101.27630000000001</v>
      </c>
      <c r="AE2138" s="38">
        <f t="shared" si="480"/>
        <v>126.595375</v>
      </c>
      <c r="AF2138" s="38">
        <f t="shared" si="481"/>
        <v>136.723005</v>
      </c>
      <c r="AG2138" s="36">
        <f t="shared" si="482"/>
        <v>101.27</v>
      </c>
      <c r="AH2138" s="36">
        <f t="shared" si="483"/>
        <v>126.59</v>
      </c>
      <c r="AI2138" s="36">
        <f t="shared" si="484"/>
        <v>136.72</v>
      </c>
      <c r="AJ2138" s="40">
        <v>43231</v>
      </c>
      <c r="AK2138" s="40">
        <v>43235</v>
      </c>
      <c r="AL2138" s="17">
        <v>1</v>
      </c>
      <c r="AM2138" s="20" t="s">
        <v>3754</v>
      </c>
      <c r="AN2138" s="20"/>
      <c r="AO2138" s="20" t="s">
        <v>7412</v>
      </c>
      <c r="AP2138" s="20"/>
      <c r="AQ2138" s="60"/>
      <c r="AR2138" s="22"/>
      <c r="AS2138" s="46">
        <v>42825</v>
      </c>
      <c r="AT2138" s="173"/>
    </row>
    <row r="2139" spans="1:46" ht="47.25" customHeight="1">
      <c r="A2139" s="16">
        <v>8699556692795</v>
      </c>
      <c r="B2139" s="16" t="s">
        <v>85</v>
      </c>
      <c r="C2139" s="16" t="s">
        <v>86</v>
      </c>
      <c r="D2139" s="17" t="s">
        <v>87</v>
      </c>
      <c r="E2139" s="18" t="s">
        <v>87</v>
      </c>
      <c r="F2139" s="18">
        <v>0</v>
      </c>
      <c r="G2139" s="18">
        <v>2</v>
      </c>
      <c r="H2139" s="18">
        <v>1</v>
      </c>
      <c r="I2139" s="18"/>
      <c r="J2139" s="18"/>
      <c r="K2139" s="18"/>
      <c r="L2139" s="19" t="s">
        <v>10668</v>
      </c>
      <c r="M2139" s="19" t="s">
        <v>178</v>
      </c>
      <c r="N2139" s="18" t="s">
        <v>1226</v>
      </c>
      <c r="O2139" s="18"/>
      <c r="P2139" s="18"/>
      <c r="Q2139" s="18">
        <v>1500</v>
      </c>
      <c r="R2139" s="18" t="s">
        <v>95</v>
      </c>
      <c r="S2139" s="37" t="s">
        <v>96</v>
      </c>
      <c r="T2139" s="18" t="s">
        <v>97</v>
      </c>
      <c r="U2139" s="38">
        <v>37.35</v>
      </c>
      <c r="V2139" s="38">
        <v>37.35</v>
      </c>
      <c r="W2139" s="38">
        <v>37.35</v>
      </c>
      <c r="X2139" s="18" t="s">
        <v>97</v>
      </c>
      <c r="Y2139" s="39"/>
      <c r="Z2139" s="16">
        <v>0</v>
      </c>
      <c r="AA2139" s="45">
        <v>86.01</v>
      </c>
      <c r="AB2139" s="36"/>
      <c r="AC2139" s="36">
        <v>86.01</v>
      </c>
      <c r="AD2139" s="38">
        <f t="shared" si="479"/>
        <v>92.630700000000019</v>
      </c>
      <c r="AE2139" s="38">
        <f t="shared" si="480"/>
        <v>115.78837500000003</v>
      </c>
      <c r="AF2139" s="38">
        <f t="shared" si="481"/>
        <v>125.05144500000004</v>
      </c>
      <c r="AG2139" s="36">
        <f t="shared" si="482"/>
        <v>92.63</v>
      </c>
      <c r="AH2139" s="36">
        <f t="shared" si="483"/>
        <v>115.78</v>
      </c>
      <c r="AI2139" s="36">
        <f t="shared" si="484"/>
        <v>125.05</v>
      </c>
      <c r="AJ2139" s="40">
        <v>43231</v>
      </c>
      <c r="AK2139" s="40">
        <v>43235</v>
      </c>
      <c r="AL2139" s="17">
        <v>1</v>
      </c>
      <c r="AM2139" s="20" t="s">
        <v>3754</v>
      </c>
      <c r="AN2139" s="20"/>
      <c r="AO2139" s="20" t="s">
        <v>1844</v>
      </c>
      <c r="AP2139" s="20"/>
      <c r="AQ2139" s="60"/>
      <c r="AR2139" s="22"/>
      <c r="AS2139" s="46">
        <v>42825</v>
      </c>
      <c r="AT2139" s="173"/>
    </row>
    <row r="2140" spans="1:46" ht="47.25" customHeight="1">
      <c r="A2140" s="16">
        <v>8699556692832</v>
      </c>
      <c r="B2140" s="16" t="s">
        <v>85</v>
      </c>
      <c r="C2140" s="16" t="s">
        <v>86</v>
      </c>
      <c r="D2140" s="17" t="s">
        <v>87</v>
      </c>
      <c r="E2140" s="18" t="s">
        <v>87</v>
      </c>
      <c r="F2140" s="18">
        <v>0</v>
      </c>
      <c r="G2140" s="18">
        <v>2</v>
      </c>
      <c r="H2140" s="18">
        <v>1</v>
      </c>
      <c r="I2140" s="18"/>
      <c r="J2140" s="18"/>
      <c r="K2140" s="18"/>
      <c r="L2140" s="19" t="s">
        <v>10665</v>
      </c>
      <c r="M2140" s="19" t="s">
        <v>178</v>
      </c>
      <c r="N2140" s="18" t="s">
        <v>1226</v>
      </c>
      <c r="O2140" s="18"/>
      <c r="P2140" s="18"/>
      <c r="Q2140" s="18">
        <v>2000</v>
      </c>
      <c r="R2140" s="18" t="s">
        <v>95</v>
      </c>
      <c r="S2140" s="37" t="s">
        <v>96</v>
      </c>
      <c r="T2140" s="18" t="s">
        <v>97</v>
      </c>
      <c r="U2140" s="38">
        <v>41.49</v>
      </c>
      <c r="V2140" s="38">
        <v>41.49</v>
      </c>
      <c r="W2140" s="38">
        <v>41.49</v>
      </c>
      <c r="X2140" s="18" t="s">
        <v>97</v>
      </c>
      <c r="Y2140" s="39"/>
      <c r="Z2140" s="16">
        <v>0</v>
      </c>
      <c r="AA2140" s="45">
        <v>111.74</v>
      </c>
      <c r="AB2140" s="36"/>
      <c r="AC2140" s="36">
        <v>111.74</v>
      </c>
      <c r="AD2140" s="38">
        <f t="shared" si="479"/>
        <v>119.80959999999999</v>
      </c>
      <c r="AE2140" s="38">
        <f t="shared" si="480"/>
        <v>148.66313599999998</v>
      </c>
      <c r="AF2140" s="38">
        <f t="shared" si="481"/>
        <v>160.55618687999998</v>
      </c>
      <c r="AG2140" s="36">
        <f t="shared" si="482"/>
        <v>119.8</v>
      </c>
      <c r="AH2140" s="36">
        <f t="shared" si="483"/>
        <v>148.66</v>
      </c>
      <c r="AI2140" s="36">
        <f t="shared" si="484"/>
        <v>160.55000000000001</v>
      </c>
      <c r="AJ2140" s="40">
        <v>43231</v>
      </c>
      <c r="AK2140" s="40">
        <v>43235</v>
      </c>
      <c r="AL2140" s="17">
        <v>1</v>
      </c>
      <c r="AM2140" s="20" t="s">
        <v>3754</v>
      </c>
      <c r="AN2140" s="20"/>
      <c r="AO2140" s="20" t="s">
        <v>564</v>
      </c>
      <c r="AP2140" s="20"/>
      <c r="AQ2140" s="60"/>
      <c r="AR2140" s="22"/>
      <c r="AS2140" s="46">
        <v>42825</v>
      </c>
      <c r="AT2140" s="173"/>
    </row>
    <row r="2141" spans="1:46" ht="47.25" customHeight="1">
      <c r="A2141" s="16">
        <v>8699556692788</v>
      </c>
      <c r="B2141" s="16" t="s">
        <v>85</v>
      </c>
      <c r="C2141" s="16" t="s">
        <v>86</v>
      </c>
      <c r="D2141" s="17" t="s">
        <v>87</v>
      </c>
      <c r="E2141" s="18" t="s">
        <v>87</v>
      </c>
      <c r="F2141" s="18">
        <v>0</v>
      </c>
      <c r="G2141" s="18">
        <v>2</v>
      </c>
      <c r="H2141" s="18">
        <v>1</v>
      </c>
      <c r="I2141" s="18"/>
      <c r="J2141" s="18"/>
      <c r="K2141" s="18"/>
      <c r="L2141" s="19" t="s">
        <v>10664</v>
      </c>
      <c r="M2141" s="19" t="s">
        <v>178</v>
      </c>
      <c r="N2141" s="18" t="s">
        <v>1226</v>
      </c>
      <c r="O2141" s="18"/>
      <c r="P2141" s="18"/>
      <c r="Q2141" s="18">
        <v>1000</v>
      </c>
      <c r="R2141" s="18" t="s">
        <v>95</v>
      </c>
      <c r="S2141" s="37" t="s">
        <v>96</v>
      </c>
      <c r="T2141" s="18" t="s">
        <v>97</v>
      </c>
      <c r="U2141" s="38">
        <v>35.119999999999997</v>
      </c>
      <c r="V2141" s="38">
        <v>35.119999999999997</v>
      </c>
      <c r="W2141" s="38">
        <v>35.119999999999997</v>
      </c>
      <c r="X2141" s="18" t="s">
        <v>97</v>
      </c>
      <c r="Y2141" s="39"/>
      <c r="Z2141" s="16">
        <v>0</v>
      </c>
      <c r="AA2141" s="45">
        <v>94.59</v>
      </c>
      <c r="AB2141" s="36"/>
      <c r="AC2141" s="36">
        <v>94.59</v>
      </c>
      <c r="AD2141" s="38">
        <f t="shared" si="479"/>
        <v>101.81130000000002</v>
      </c>
      <c r="AE2141" s="38">
        <f t="shared" si="480"/>
        <v>127.26412500000002</v>
      </c>
      <c r="AF2141" s="38">
        <f t="shared" si="481"/>
        <v>137.44525500000003</v>
      </c>
      <c r="AG2141" s="36">
        <f t="shared" si="482"/>
        <v>101.81</v>
      </c>
      <c r="AH2141" s="36">
        <f t="shared" si="483"/>
        <v>127.26</v>
      </c>
      <c r="AI2141" s="36">
        <f t="shared" si="484"/>
        <v>137.44</v>
      </c>
      <c r="AJ2141" s="40">
        <v>43231</v>
      </c>
      <c r="AK2141" s="40">
        <v>43235</v>
      </c>
      <c r="AL2141" s="17">
        <v>1</v>
      </c>
      <c r="AM2141" s="20" t="s">
        <v>3754</v>
      </c>
      <c r="AN2141" s="20"/>
      <c r="AO2141" s="20" t="s">
        <v>2190</v>
      </c>
      <c r="AP2141" s="20"/>
      <c r="AQ2141" s="60"/>
      <c r="AR2141" s="22"/>
      <c r="AS2141" s="46">
        <v>42825</v>
      </c>
      <c r="AT2141" s="173"/>
    </row>
    <row r="2142" spans="1:46" ht="47.25" customHeight="1">
      <c r="A2142" s="16">
        <v>8699556692801</v>
      </c>
      <c r="B2142" s="16" t="s">
        <v>85</v>
      </c>
      <c r="C2142" s="16" t="s">
        <v>86</v>
      </c>
      <c r="D2142" s="17" t="s">
        <v>87</v>
      </c>
      <c r="E2142" s="18" t="s">
        <v>87</v>
      </c>
      <c r="F2142" s="18">
        <v>0</v>
      </c>
      <c r="G2142" s="18">
        <v>2</v>
      </c>
      <c r="H2142" s="18">
        <v>1</v>
      </c>
      <c r="I2142" s="18"/>
      <c r="J2142" s="18"/>
      <c r="K2142" s="18"/>
      <c r="L2142" s="19" t="s">
        <v>10662</v>
      </c>
      <c r="M2142" s="19" t="s">
        <v>178</v>
      </c>
      <c r="N2142" s="18" t="s">
        <v>1226</v>
      </c>
      <c r="O2142" s="18"/>
      <c r="P2142" s="18"/>
      <c r="Q2142" s="18">
        <v>1500</v>
      </c>
      <c r="R2142" s="18" t="s">
        <v>95</v>
      </c>
      <c r="S2142" s="37" t="s">
        <v>96</v>
      </c>
      <c r="T2142" s="18" t="s">
        <v>97</v>
      </c>
      <c r="U2142" s="38">
        <v>39.04</v>
      </c>
      <c r="V2142" s="38">
        <v>39.04</v>
      </c>
      <c r="W2142" s="38">
        <v>39.04</v>
      </c>
      <c r="X2142" s="18" t="s">
        <v>97</v>
      </c>
      <c r="Y2142" s="39"/>
      <c r="Z2142" s="16">
        <v>0</v>
      </c>
      <c r="AA2142" s="45">
        <v>105.12</v>
      </c>
      <c r="AB2142" s="36"/>
      <c r="AC2142" s="36">
        <v>105.12</v>
      </c>
      <c r="AD2142" s="38">
        <f t="shared" si="479"/>
        <v>112.9248</v>
      </c>
      <c r="AE2142" s="38">
        <f t="shared" si="480"/>
        <v>140.67676800000001</v>
      </c>
      <c r="AF2142" s="38">
        <f t="shared" si="481"/>
        <v>151.93090944000002</v>
      </c>
      <c r="AG2142" s="36">
        <f t="shared" si="482"/>
        <v>112.92</v>
      </c>
      <c r="AH2142" s="36">
        <f t="shared" si="483"/>
        <v>140.66999999999999</v>
      </c>
      <c r="AI2142" s="36">
        <f t="shared" si="484"/>
        <v>151.93</v>
      </c>
      <c r="AJ2142" s="40">
        <v>43231</v>
      </c>
      <c r="AK2142" s="40">
        <v>43235</v>
      </c>
      <c r="AL2142" s="17">
        <v>1</v>
      </c>
      <c r="AM2142" s="20" t="s">
        <v>3754</v>
      </c>
      <c r="AN2142" s="20"/>
      <c r="AO2142" s="20" t="s">
        <v>564</v>
      </c>
      <c r="AP2142" s="20"/>
      <c r="AQ2142" s="60"/>
      <c r="AR2142" s="22"/>
      <c r="AS2142" s="46">
        <v>42825</v>
      </c>
      <c r="AT2142" s="173"/>
    </row>
    <row r="2143" spans="1:46" ht="47.25" customHeight="1">
      <c r="A2143" s="16">
        <v>8699556692849</v>
      </c>
      <c r="B2143" s="16" t="s">
        <v>85</v>
      </c>
      <c r="C2143" s="16" t="s">
        <v>86</v>
      </c>
      <c r="D2143" s="17" t="s">
        <v>87</v>
      </c>
      <c r="E2143" s="18" t="s">
        <v>87</v>
      </c>
      <c r="F2143" s="18">
        <v>0</v>
      </c>
      <c r="G2143" s="18">
        <v>2</v>
      </c>
      <c r="H2143" s="18">
        <v>1</v>
      </c>
      <c r="I2143" s="18"/>
      <c r="J2143" s="18"/>
      <c r="K2143" s="18"/>
      <c r="L2143" s="19" t="s">
        <v>10660</v>
      </c>
      <c r="M2143" s="19" t="s">
        <v>178</v>
      </c>
      <c r="N2143" s="18" t="s">
        <v>1226</v>
      </c>
      <c r="O2143" s="18"/>
      <c r="P2143" s="18"/>
      <c r="Q2143" s="18">
        <v>2000</v>
      </c>
      <c r="R2143" s="18" t="s">
        <v>95</v>
      </c>
      <c r="S2143" s="37" t="s">
        <v>96</v>
      </c>
      <c r="T2143" s="18" t="s">
        <v>97</v>
      </c>
      <c r="U2143" s="38">
        <v>43.35</v>
      </c>
      <c r="V2143" s="38">
        <v>43.35</v>
      </c>
      <c r="W2143" s="38">
        <v>43.35</v>
      </c>
      <c r="X2143" s="18" t="s">
        <v>97</v>
      </c>
      <c r="Y2143" s="39"/>
      <c r="Z2143" s="16">
        <v>0</v>
      </c>
      <c r="AA2143" s="45">
        <v>116.75</v>
      </c>
      <c r="AB2143" s="36"/>
      <c r="AC2143" s="36">
        <v>116.75</v>
      </c>
      <c r="AD2143" s="38">
        <f t="shared" si="479"/>
        <v>125.02</v>
      </c>
      <c r="AE2143" s="38">
        <f t="shared" si="480"/>
        <v>154.7072</v>
      </c>
      <c r="AF2143" s="38">
        <f t="shared" si="481"/>
        <v>167.083776</v>
      </c>
      <c r="AG2143" s="36">
        <f t="shared" si="482"/>
        <v>125.02</v>
      </c>
      <c r="AH2143" s="36">
        <f t="shared" si="483"/>
        <v>154.69999999999999</v>
      </c>
      <c r="AI2143" s="36">
        <f t="shared" si="484"/>
        <v>167.08</v>
      </c>
      <c r="AJ2143" s="40">
        <v>43231</v>
      </c>
      <c r="AK2143" s="40">
        <v>43235</v>
      </c>
      <c r="AL2143" s="17">
        <v>1</v>
      </c>
      <c r="AM2143" s="20" t="s">
        <v>3754</v>
      </c>
      <c r="AN2143" s="20"/>
      <c r="AO2143" s="20" t="s">
        <v>7024</v>
      </c>
      <c r="AP2143" s="20"/>
      <c r="AQ2143" s="60"/>
      <c r="AR2143" s="22"/>
      <c r="AS2143" s="46">
        <v>42825</v>
      </c>
      <c r="AT2143" s="173"/>
    </row>
    <row r="2144" spans="1:46" ht="47.25" customHeight="1">
      <c r="A2144" s="16">
        <v>8699586152061</v>
      </c>
      <c r="B2144" s="16" t="s">
        <v>10761</v>
      </c>
      <c r="C2144" s="16" t="s">
        <v>10762</v>
      </c>
      <c r="D2144" s="17" t="s">
        <v>323</v>
      </c>
      <c r="E2144" s="18" t="s">
        <v>323</v>
      </c>
      <c r="F2144" s="18">
        <v>0</v>
      </c>
      <c r="G2144" s="18">
        <v>1</v>
      </c>
      <c r="H2144" s="18">
        <v>1</v>
      </c>
      <c r="I2144" s="18"/>
      <c r="J2144" s="18"/>
      <c r="K2144" s="18"/>
      <c r="L2144" s="19" t="s">
        <v>10763</v>
      </c>
      <c r="M2144" s="19" t="s">
        <v>1104</v>
      </c>
      <c r="N2144" s="18" t="s">
        <v>437</v>
      </c>
      <c r="O2144" s="18">
        <v>0.5</v>
      </c>
      <c r="P2144" s="18" t="s">
        <v>163</v>
      </c>
      <c r="Q2144" s="18">
        <v>50</v>
      </c>
      <c r="R2144" s="18" t="s">
        <v>95</v>
      </c>
      <c r="S2144" s="37" t="s">
        <v>96</v>
      </c>
      <c r="T2144" s="18" t="s">
        <v>238</v>
      </c>
      <c r="U2144" s="38">
        <v>19.2</v>
      </c>
      <c r="V2144" s="38">
        <v>60</v>
      </c>
      <c r="W2144" s="38">
        <v>19.2</v>
      </c>
      <c r="X2144" s="18" t="s">
        <v>238</v>
      </c>
      <c r="Y2144" s="39"/>
      <c r="Z2144" s="16">
        <v>0</v>
      </c>
      <c r="AA2144" s="36">
        <v>48.35</v>
      </c>
      <c r="AB2144" s="36"/>
      <c r="AC2144" s="36">
        <v>48.35</v>
      </c>
      <c r="AD2144" s="38">
        <f t="shared" si="479"/>
        <v>52.318000000000005</v>
      </c>
      <c r="AE2144" s="38">
        <f t="shared" si="480"/>
        <v>65.397500000000008</v>
      </c>
      <c r="AF2144" s="38">
        <f t="shared" si="481"/>
        <v>70.629300000000015</v>
      </c>
      <c r="AG2144" s="36">
        <f t="shared" si="482"/>
        <v>52.31</v>
      </c>
      <c r="AH2144" s="36">
        <f t="shared" si="483"/>
        <v>65.39</v>
      </c>
      <c r="AI2144" s="36">
        <f t="shared" si="484"/>
        <v>70.62</v>
      </c>
      <c r="AJ2144" s="40">
        <v>43182</v>
      </c>
      <c r="AK2144" s="40">
        <v>43186</v>
      </c>
      <c r="AL2144" s="17">
        <v>1</v>
      </c>
      <c r="AM2144" s="17" t="s">
        <v>3754</v>
      </c>
      <c r="AN2144" s="17"/>
      <c r="AO2144" s="20" t="s">
        <v>7417</v>
      </c>
      <c r="AP2144" s="20"/>
      <c r="AQ2144" s="60"/>
      <c r="AR2144" s="22"/>
      <c r="AS2144" s="46">
        <v>42825</v>
      </c>
      <c r="AT2144" s="173"/>
    </row>
    <row r="2145" spans="1:46" ht="47.25" customHeight="1">
      <c r="A2145" s="16">
        <v>8699586152078</v>
      </c>
      <c r="B2145" s="16" t="s">
        <v>10761</v>
      </c>
      <c r="C2145" s="16" t="s">
        <v>10762</v>
      </c>
      <c r="D2145" s="17" t="s">
        <v>323</v>
      </c>
      <c r="E2145" s="18" t="s">
        <v>323</v>
      </c>
      <c r="F2145" s="18">
        <v>0</v>
      </c>
      <c r="G2145" s="18">
        <v>1</v>
      </c>
      <c r="H2145" s="18">
        <v>1</v>
      </c>
      <c r="I2145" s="18"/>
      <c r="J2145" s="18"/>
      <c r="K2145" s="18"/>
      <c r="L2145" s="19" t="s">
        <v>10767</v>
      </c>
      <c r="M2145" s="19" t="s">
        <v>1104</v>
      </c>
      <c r="N2145" s="18" t="s">
        <v>437</v>
      </c>
      <c r="O2145" s="18">
        <v>1</v>
      </c>
      <c r="P2145" s="18" t="s">
        <v>163</v>
      </c>
      <c r="Q2145" s="18">
        <v>50</v>
      </c>
      <c r="R2145" s="18" t="s">
        <v>95</v>
      </c>
      <c r="S2145" s="37" t="s">
        <v>96</v>
      </c>
      <c r="T2145" s="18" t="s">
        <v>238</v>
      </c>
      <c r="U2145" s="38">
        <v>38.4</v>
      </c>
      <c r="V2145" s="38">
        <v>100.86</v>
      </c>
      <c r="W2145" s="38">
        <v>38.4</v>
      </c>
      <c r="X2145" s="18" t="s">
        <v>238</v>
      </c>
      <c r="Y2145" s="39"/>
      <c r="Z2145" s="16">
        <v>0</v>
      </c>
      <c r="AA2145" s="36">
        <v>94.56</v>
      </c>
      <c r="AB2145" s="36"/>
      <c r="AC2145" s="36">
        <v>94.56</v>
      </c>
      <c r="AD2145" s="38">
        <f t="shared" si="479"/>
        <v>101.7792</v>
      </c>
      <c r="AE2145" s="38">
        <f t="shared" si="480"/>
        <v>127.224</v>
      </c>
      <c r="AF2145" s="38">
        <f t="shared" si="481"/>
        <v>137.40192000000002</v>
      </c>
      <c r="AG2145" s="36">
        <f t="shared" si="482"/>
        <v>101.77</v>
      </c>
      <c r="AH2145" s="36">
        <f t="shared" si="483"/>
        <v>127.22</v>
      </c>
      <c r="AI2145" s="36">
        <f t="shared" si="484"/>
        <v>137.4</v>
      </c>
      <c r="AJ2145" s="40">
        <v>43182</v>
      </c>
      <c r="AK2145" s="40">
        <v>43186</v>
      </c>
      <c r="AL2145" s="17">
        <v>1</v>
      </c>
      <c r="AM2145" s="17" t="s">
        <v>3754</v>
      </c>
      <c r="AN2145" s="17"/>
      <c r="AO2145" s="20" t="s">
        <v>7420</v>
      </c>
      <c r="AP2145" s="20"/>
      <c r="AQ2145" s="60"/>
      <c r="AR2145" s="22"/>
      <c r="AS2145" s="46">
        <v>42825</v>
      </c>
      <c r="AT2145" s="173"/>
    </row>
    <row r="2146" spans="1:46" ht="47.25" customHeight="1">
      <c r="A2146" s="16">
        <v>8699586152085</v>
      </c>
      <c r="B2146" s="16" t="s">
        <v>10761</v>
      </c>
      <c r="C2146" s="16" t="s">
        <v>10762</v>
      </c>
      <c r="D2146" s="17" t="s">
        <v>323</v>
      </c>
      <c r="E2146" s="18" t="s">
        <v>323</v>
      </c>
      <c r="F2146" s="18">
        <v>0</v>
      </c>
      <c r="G2146" s="18">
        <v>1</v>
      </c>
      <c r="H2146" s="18">
        <v>1</v>
      </c>
      <c r="I2146" s="18"/>
      <c r="J2146" s="18"/>
      <c r="K2146" s="18"/>
      <c r="L2146" s="19" t="s">
        <v>10770</v>
      </c>
      <c r="M2146" s="19" t="s">
        <v>1104</v>
      </c>
      <c r="N2146" s="18" t="s">
        <v>437</v>
      </c>
      <c r="O2146" s="18">
        <v>5</v>
      </c>
      <c r="P2146" s="18" t="s">
        <v>163</v>
      </c>
      <c r="Q2146" s="18">
        <v>50</v>
      </c>
      <c r="R2146" s="18" t="s">
        <v>95</v>
      </c>
      <c r="S2146" s="37" t="s">
        <v>96</v>
      </c>
      <c r="T2146" s="18" t="s">
        <v>238</v>
      </c>
      <c r="U2146" s="38">
        <v>192</v>
      </c>
      <c r="V2146" s="38">
        <v>504.19</v>
      </c>
      <c r="W2146" s="38">
        <v>192</v>
      </c>
      <c r="X2146" s="18" t="s">
        <v>238</v>
      </c>
      <c r="Y2146" s="39"/>
      <c r="Z2146" s="16">
        <v>0</v>
      </c>
      <c r="AA2146" s="36">
        <v>456.07</v>
      </c>
      <c r="AB2146" s="36"/>
      <c r="AC2146" s="36">
        <v>456.07</v>
      </c>
      <c r="AD2146" s="38">
        <f t="shared" si="479"/>
        <v>472.79139999999995</v>
      </c>
      <c r="AE2146" s="38">
        <f t="shared" si="480"/>
        <v>547.67436799999996</v>
      </c>
      <c r="AF2146" s="38">
        <f t="shared" si="481"/>
        <v>591.48831743999995</v>
      </c>
      <c r="AG2146" s="36">
        <f t="shared" si="482"/>
        <v>472.79</v>
      </c>
      <c r="AH2146" s="36">
        <f t="shared" si="483"/>
        <v>547.66999999999996</v>
      </c>
      <c r="AI2146" s="36">
        <f t="shared" si="484"/>
        <v>591.48</v>
      </c>
      <c r="AJ2146" s="40">
        <v>43182</v>
      </c>
      <c r="AK2146" s="40">
        <v>43186</v>
      </c>
      <c r="AL2146" s="17">
        <v>1</v>
      </c>
      <c r="AM2146" s="17" t="s">
        <v>3754</v>
      </c>
      <c r="AN2146" s="17"/>
      <c r="AO2146" s="20" t="s">
        <v>1586</v>
      </c>
      <c r="AP2146" s="20"/>
      <c r="AQ2146" s="60"/>
      <c r="AR2146" s="22"/>
      <c r="AS2146" s="46">
        <v>42825</v>
      </c>
      <c r="AT2146" s="176"/>
    </row>
    <row r="2147" spans="1:46" ht="47.25" customHeight="1">
      <c r="A2147" s="16">
        <v>8699556692979</v>
      </c>
      <c r="B2147" s="16" t="s">
        <v>85</v>
      </c>
      <c r="C2147" s="16" t="s">
        <v>86</v>
      </c>
      <c r="D2147" s="17" t="s">
        <v>87</v>
      </c>
      <c r="E2147" s="18" t="s">
        <v>87</v>
      </c>
      <c r="F2147" s="18">
        <v>0</v>
      </c>
      <c r="G2147" s="18">
        <v>2</v>
      </c>
      <c r="H2147" s="18">
        <v>1</v>
      </c>
      <c r="I2147" s="18"/>
      <c r="J2147" s="18"/>
      <c r="K2147" s="18"/>
      <c r="L2147" s="19" t="s">
        <v>10744</v>
      </c>
      <c r="M2147" s="19" t="s">
        <v>1205</v>
      </c>
      <c r="N2147" s="18" t="s">
        <v>1226</v>
      </c>
      <c r="O2147" s="18"/>
      <c r="P2147" s="18"/>
      <c r="Q2147" s="18">
        <v>1000</v>
      </c>
      <c r="R2147" s="18" t="s">
        <v>95</v>
      </c>
      <c r="S2147" s="37" t="s">
        <v>96</v>
      </c>
      <c r="T2147" s="18" t="s">
        <v>284</v>
      </c>
      <c r="U2147" s="38">
        <v>22.87</v>
      </c>
      <c r="V2147" s="38">
        <v>22.87</v>
      </c>
      <c r="W2147" s="38">
        <v>22.87</v>
      </c>
      <c r="X2147" s="18" t="s">
        <v>284</v>
      </c>
      <c r="Y2147" s="39"/>
      <c r="Z2147" s="16">
        <v>0</v>
      </c>
      <c r="AA2147" s="36">
        <v>61.55</v>
      </c>
      <c r="AB2147" s="36"/>
      <c r="AC2147" s="36">
        <v>61.55</v>
      </c>
      <c r="AD2147" s="38">
        <f t="shared" si="479"/>
        <v>66.458500000000001</v>
      </c>
      <c r="AE2147" s="38">
        <f t="shared" si="480"/>
        <v>83.073125000000005</v>
      </c>
      <c r="AF2147" s="38">
        <f t="shared" si="481"/>
        <v>89.718975000000015</v>
      </c>
      <c r="AG2147" s="36">
        <f t="shared" si="482"/>
        <v>66.45</v>
      </c>
      <c r="AH2147" s="36">
        <f t="shared" si="483"/>
        <v>83.07</v>
      </c>
      <c r="AI2147" s="36">
        <f t="shared" si="484"/>
        <v>89.71</v>
      </c>
      <c r="AJ2147" s="40">
        <v>43259</v>
      </c>
      <c r="AK2147" s="40">
        <v>43263</v>
      </c>
      <c r="AL2147" s="17">
        <v>1</v>
      </c>
      <c r="AM2147" s="17" t="s">
        <v>3754</v>
      </c>
      <c r="AN2147" s="17"/>
      <c r="AO2147" s="20" t="s">
        <v>2654</v>
      </c>
      <c r="AP2147" s="20"/>
      <c r="AQ2147" s="60"/>
      <c r="AR2147" s="22"/>
      <c r="AS2147" s="46">
        <v>42825</v>
      </c>
      <c r="AT2147" s="176"/>
    </row>
    <row r="2148" spans="1:46" ht="47.25" customHeight="1">
      <c r="A2148" s="16">
        <v>8699586693069</v>
      </c>
      <c r="B2148" s="16" t="s">
        <v>85</v>
      </c>
      <c r="C2148" s="16" t="s">
        <v>86</v>
      </c>
      <c r="D2148" s="17" t="s">
        <v>87</v>
      </c>
      <c r="E2148" s="18" t="s">
        <v>87</v>
      </c>
      <c r="F2148" s="18">
        <v>0</v>
      </c>
      <c r="G2148" s="18">
        <v>2</v>
      </c>
      <c r="H2148" s="18">
        <v>1</v>
      </c>
      <c r="I2148" s="18"/>
      <c r="J2148" s="18"/>
      <c r="K2148" s="18"/>
      <c r="L2148" s="19" t="s">
        <v>10744</v>
      </c>
      <c r="M2148" s="19" t="s">
        <v>1205</v>
      </c>
      <c r="N2148" s="18" t="s">
        <v>10754</v>
      </c>
      <c r="O2148" s="18"/>
      <c r="P2148" s="18"/>
      <c r="Q2148" s="18">
        <v>1000</v>
      </c>
      <c r="R2148" s="18" t="s">
        <v>95</v>
      </c>
      <c r="S2148" s="37" t="s">
        <v>96</v>
      </c>
      <c r="T2148" s="18" t="s">
        <v>284</v>
      </c>
      <c r="U2148" s="38">
        <v>22.87</v>
      </c>
      <c r="V2148" s="38">
        <v>22.87</v>
      </c>
      <c r="W2148" s="38">
        <v>22.87</v>
      </c>
      <c r="X2148" s="18" t="s">
        <v>284</v>
      </c>
      <c r="Y2148" s="39"/>
      <c r="Z2148" s="16">
        <v>0</v>
      </c>
      <c r="AA2148" s="36">
        <v>61.55</v>
      </c>
      <c r="AB2148" s="36"/>
      <c r="AC2148" s="36">
        <v>61.55</v>
      </c>
      <c r="AD2148" s="38">
        <f t="shared" si="479"/>
        <v>66.458500000000001</v>
      </c>
      <c r="AE2148" s="38">
        <f t="shared" si="480"/>
        <v>83.073125000000005</v>
      </c>
      <c r="AF2148" s="38">
        <f t="shared" si="481"/>
        <v>89.718975000000015</v>
      </c>
      <c r="AG2148" s="36">
        <f t="shared" si="482"/>
        <v>66.45</v>
      </c>
      <c r="AH2148" s="36">
        <f t="shared" si="483"/>
        <v>83.07</v>
      </c>
      <c r="AI2148" s="36">
        <f t="shared" si="484"/>
        <v>89.71</v>
      </c>
      <c r="AJ2148" s="40">
        <v>43259</v>
      </c>
      <c r="AK2148" s="40">
        <v>43263</v>
      </c>
      <c r="AL2148" s="17">
        <v>1</v>
      </c>
      <c r="AM2148" s="17" t="s">
        <v>3754</v>
      </c>
      <c r="AN2148" s="17"/>
      <c r="AO2148" s="20" t="s">
        <v>2654</v>
      </c>
      <c r="AP2148" s="20"/>
      <c r="AQ2148" s="60"/>
      <c r="AR2148" s="22"/>
      <c r="AS2148" s="46">
        <v>42825</v>
      </c>
      <c r="AT2148" s="176"/>
    </row>
    <row r="2149" spans="1:46" ht="47.25" customHeight="1">
      <c r="A2149" s="16">
        <v>8699556692986</v>
      </c>
      <c r="B2149" s="16" t="s">
        <v>85</v>
      </c>
      <c r="C2149" s="16" t="s">
        <v>86</v>
      </c>
      <c r="D2149" s="17" t="s">
        <v>87</v>
      </c>
      <c r="E2149" s="18" t="s">
        <v>87</v>
      </c>
      <c r="F2149" s="18">
        <v>0</v>
      </c>
      <c r="G2149" s="18">
        <v>2</v>
      </c>
      <c r="H2149" s="18">
        <v>1</v>
      </c>
      <c r="I2149" s="18"/>
      <c r="J2149" s="18"/>
      <c r="K2149" s="18"/>
      <c r="L2149" s="19" t="s">
        <v>10748</v>
      </c>
      <c r="M2149" s="19" t="s">
        <v>1205</v>
      </c>
      <c r="N2149" s="18" t="s">
        <v>1226</v>
      </c>
      <c r="O2149" s="18"/>
      <c r="P2149" s="18"/>
      <c r="Q2149" s="18">
        <v>1500</v>
      </c>
      <c r="R2149" s="18" t="s">
        <v>95</v>
      </c>
      <c r="S2149" s="37" t="s">
        <v>96</v>
      </c>
      <c r="T2149" s="18" t="s">
        <v>284</v>
      </c>
      <c r="U2149" s="38">
        <v>26.68</v>
      </c>
      <c r="V2149" s="38">
        <v>26.68</v>
      </c>
      <c r="W2149" s="38">
        <v>26.68</v>
      </c>
      <c r="X2149" s="18" t="s">
        <v>284</v>
      </c>
      <c r="Y2149" s="39"/>
      <c r="Z2149" s="16">
        <v>0</v>
      </c>
      <c r="AA2149" s="36">
        <v>71.819999999999993</v>
      </c>
      <c r="AB2149" s="36"/>
      <c r="AC2149" s="36">
        <v>71.819999999999993</v>
      </c>
      <c r="AD2149" s="38">
        <f t="shared" si="479"/>
        <v>77.447399999999988</v>
      </c>
      <c r="AE2149" s="38">
        <f t="shared" si="480"/>
        <v>96.809249999999992</v>
      </c>
      <c r="AF2149" s="38">
        <f t="shared" si="481"/>
        <v>104.55399</v>
      </c>
      <c r="AG2149" s="36">
        <f t="shared" si="482"/>
        <v>77.44</v>
      </c>
      <c r="AH2149" s="36">
        <f t="shared" si="483"/>
        <v>96.8</v>
      </c>
      <c r="AI2149" s="36">
        <f t="shared" si="484"/>
        <v>104.55</v>
      </c>
      <c r="AJ2149" s="40">
        <v>43259</v>
      </c>
      <c r="AK2149" s="40">
        <v>43263</v>
      </c>
      <c r="AL2149" s="17">
        <v>1</v>
      </c>
      <c r="AM2149" s="17" t="s">
        <v>3754</v>
      </c>
      <c r="AN2149" s="17"/>
      <c r="AO2149" s="20" t="s">
        <v>9812</v>
      </c>
      <c r="AP2149" s="20"/>
      <c r="AQ2149" s="60"/>
      <c r="AR2149" s="22"/>
      <c r="AS2149" s="46">
        <v>42825</v>
      </c>
      <c r="AT2149" s="176"/>
    </row>
    <row r="2150" spans="1:46" ht="47.25" customHeight="1">
      <c r="A2150" s="16">
        <v>8699586693076</v>
      </c>
      <c r="B2150" s="16" t="s">
        <v>85</v>
      </c>
      <c r="C2150" s="16" t="s">
        <v>86</v>
      </c>
      <c r="D2150" s="17" t="s">
        <v>87</v>
      </c>
      <c r="E2150" s="18" t="s">
        <v>87</v>
      </c>
      <c r="F2150" s="18">
        <v>0</v>
      </c>
      <c r="G2150" s="18">
        <v>2</v>
      </c>
      <c r="H2150" s="18">
        <v>1</v>
      </c>
      <c r="I2150" s="18"/>
      <c r="J2150" s="18"/>
      <c r="K2150" s="18"/>
      <c r="L2150" s="19" t="s">
        <v>10748</v>
      </c>
      <c r="M2150" s="19" t="s">
        <v>1205</v>
      </c>
      <c r="N2150" s="18" t="s">
        <v>10754</v>
      </c>
      <c r="O2150" s="18"/>
      <c r="P2150" s="18"/>
      <c r="Q2150" s="18">
        <v>1500</v>
      </c>
      <c r="R2150" s="18" t="s">
        <v>95</v>
      </c>
      <c r="S2150" s="37" t="s">
        <v>96</v>
      </c>
      <c r="T2150" s="18" t="s">
        <v>284</v>
      </c>
      <c r="U2150" s="38">
        <v>26.68</v>
      </c>
      <c r="V2150" s="38">
        <v>26.68</v>
      </c>
      <c r="W2150" s="38">
        <v>26.68</v>
      </c>
      <c r="X2150" s="18" t="s">
        <v>284</v>
      </c>
      <c r="Y2150" s="39"/>
      <c r="Z2150" s="16">
        <v>0</v>
      </c>
      <c r="AA2150" s="36">
        <v>71.819999999999993</v>
      </c>
      <c r="AB2150" s="36"/>
      <c r="AC2150" s="36">
        <v>71.819999999999993</v>
      </c>
      <c r="AD2150" s="38">
        <f t="shared" ref="AD2150:AD2181" si="485">IF(Z2150=2,AC2150*1.08,IF(AC2150&lt;=10,(AC2150*1.09),IF(AC2150&lt;=50,(10*1.09)+((AC2150-10)*1.08),IF(AC2150&lt;=100,(10*1.09)+((50-10)*1.08)+((AC2150-50)*1.07),IF(AC2150&lt;=200,(10*1.09)+((50-10)*1.08)+((100-50)*1.07)+((AC2150-100)*1.04),(10*1.09)+((50-10)*1.08)+((100-50)*1.07)+((200-100)*1.04)+((AC2150-200)*1.02))))))</f>
        <v>77.447399999999988</v>
      </c>
      <c r="AE2150" s="38">
        <f t="shared" ref="AE2150:AE2181" si="486">IF(Z2150=1,AD2150*1.08,IF(Z2150=2,0,IF(AC2150&lt;=100,(AD2150*1.25),IF(AC2150&lt;=200,134.5+((AC2150-100)*1.04*1.16),255.14+((AC2150-200)*1.02*1.12)))))</f>
        <v>96.809249999999992</v>
      </c>
      <c r="AF2150" s="38">
        <f t="shared" ref="AF2150:AF2181" si="487">IF(Z2150=1,0,(AE2150*1.08))</f>
        <v>104.55399</v>
      </c>
      <c r="AG2150" s="36">
        <f t="shared" si="482"/>
        <v>77.44</v>
      </c>
      <c r="AH2150" s="36">
        <f t="shared" si="483"/>
        <v>96.8</v>
      </c>
      <c r="AI2150" s="36">
        <f t="shared" si="484"/>
        <v>104.55</v>
      </c>
      <c r="AJ2150" s="40">
        <v>43259</v>
      </c>
      <c r="AK2150" s="40">
        <v>43263</v>
      </c>
      <c r="AL2150" s="17">
        <v>1</v>
      </c>
      <c r="AM2150" s="17" t="s">
        <v>3754</v>
      </c>
      <c r="AN2150" s="17"/>
      <c r="AO2150" s="20" t="s">
        <v>7423</v>
      </c>
      <c r="AP2150" s="20"/>
      <c r="AQ2150" s="60"/>
      <c r="AR2150" s="22"/>
      <c r="AS2150" s="46">
        <v>42825</v>
      </c>
      <c r="AT2150" s="173"/>
    </row>
    <row r="2151" spans="1:46" ht="47.25" customHeight="1">
      <c r="A2151" s="16">
        <v>8699556692993</v>
      </c>
      <c r="B2151" s="16" t="s">
        <v>85</v>
      </c>
      <c r="C2151" s="16" t="s">
        <v>86</v>
      </c>
      <c r="D2151" s="17" t="s">
        <v>87</v>
      </c>
      <c r="E2151" s="18" t="s">
        <v>87</v>
      </c>
      <c r="F2151" s="18">
        <v>0</v>
      </c>
      <c r="G2151" s="18">
        <v>2</v>
      </c>
      <c r="H2151" s="18">
        <v>1</v>
      </c>
      <c r="I2151" s="18"/>
      <c r="J2151" s="18"/>
      <c r="K2151" s="18"/>
      <c r="L2151" s="19" t="s">
        <v>10746</v>
      </c>
      <c r="M2151" s="19" t="s">
        <v>1205</v>
      </c>
      <c r="N2151" s="18" t="s">
        <v>1226</v>
      </c>
      <c r="O2151" s="18"/>
      <c r="P2151" s="18"/>
      <c r="Q2151" s="18">
        <v>2000</v>
      </c>
      <c r="R2151" s="18" t="s">
        <v>95</v>
      </c>
      <c r="S2151" s="37" t="s">
        <v>96</v>
      </c>
      <c r="T2151" s="18" t="s">
        <v>284</v>
      </c>
      <c r="U2151" s="38">
        <v>30.49</v>
      </c>
      <c r="V2151" s="38">
        <v>30.49</v>
      </c>
      <c r="W2151" s="38">
        <v>30.49</v>
      </c>
      <c r="X2151" s="18" t="s">
        <v>284</v>
      </c>
      <c r="Y2151" s="39"/>
      <c r="Z2151" s="16">
        <v>0</v>
      </c>
      <c r="AA2151" s="36">
        <v>82.08</v>
      </c>
      <c r="AB2151" s="36"/>
      <c r="AC2151" s="36">
        <v>82.08</v>
      </c>
      <c r="AD2151" s="38">
        <f t="shared" si="485"/>
        <v>88.425600000000003</v>
      </c>
      <c r="AE2151" s="38">
        <f t="shared" si="486"/>
        <v>110.53200000000001</v>
      </c>
      <c r="AF2151" s="38">
        <f t="shared" si="487"/>
        <v>119.37456000000002</v>
      </c>
      <c r="AG2151" s="36">
        <f t="shared" si="482"/>
        <v>88.42</v>
      </c>
      <c r="AH2151" s="36">
        <f t="shared" si="483"/>
        <v>110.53</v>
      </c>
      <c r="AI2151" s="36">
        <f t="shared" si="484"/>
        <v>119.37</v>
      </c>
      <c r="AJ2151" s="40">
        <v>43259</v>
      </c>
      <c r="AK2151" s="40">
        <v>43263</v>
      </c>
      <c r="AL2151" s="17">
        <v>1</v>
      </c>
      <c r="AM2151" s="17" t="s">
        <v>3754</v>
      </c>
      <c r="AN2151" s="17"/>
      <c r="AO2151" s="20" t="s">
        <v>7425</v>
      </c>
      <c r="AP2151" s="20"/>
      <c r="AQ2151" s="60"/>
      <c r="AR2151" s="22"/>
      <c r="AS2151" s="46">
        <v>42825</v>
      </c>
      <c r="AT2151" s="173"/>
    </row>
    <row r="2152" spans="1:46" ht="47.25" customHeight="1">
      <c r="A2152" s="16">
        <v>8699586693083</v>
      </c>
      <c r="B2152" s="16" t="s">
        <v>85</v>
      </c>
      <c r="C2152" s="16" t="s">
        <v>86</v>
      </c>
      <c r="D2152" s="17" t="s">
        <v>87</v>
      </c>
      <c r="E2152" s="18" t="s">
        <v>87</v>
      </c>
      <c r="F2152" s="18">
        <v>0</v>
      </c>
      <c r="G2152" s="18">
        <v>2</v>
      </c>
      <c r="H2152" s="18">
        <v>1</v>
      </c>
      <c r="I2152" s="18"/>
      <c r="J2152" s="18"/>
      <c r="K2152" s="18"/>
      <c r="L2152" s="19" t="s">
        <v>10746</v>
      </c>
      <c r="M2152" s="19" t="s">
        <v>1205</v>
      </c>
      <c r="N2152" s="18" t="s">
        <v>10754</v>
      </c>
      <c r="O2152" s="18"/>
      <c r="P2152" s="18"/>
      <c r="Q2152" s="18">
        <v>2000</v>
      </c>
      <c r="R2152" s="18" t="s">
        <v>95</v>
      </c>
      <c r="S2152" s="37" t="s">
        <v>96</v>
      </c>
      <c r="T2152" s="18" t="s">
        <v>284</v>
      </c>
      <c r="U2152" s="38">
        <v>30.49</v>
      </c>
      <c r="V2152" s="38">
        <v>30.49</v>
      </c>
      <c r="W2152" s="38">
        <v>30.49</v>
      </c>
      <c r="X2152" s="18" t="s">
        <v>284</v>
      </c>
      <c r="Y2152" s="39"/>
      <c r="Z2152" s="16">
        <v>0</v>
      </c>
      <c r="AA2152" s="36">
        <v>82.08</v>
      </c>
      <c r="AB2152" s="36"/>
      <c r="AC2152" s="36">
        <v>82.08</v>
      </c>
      <c r="AD2152" s="38">
        <f t="shared" si="485"/>
        <v>88.425600000000003</v>
      </c>
      <c r="AE2152" s="38">
        <f t="shared" si="486"/>
        <v>110.53200000000001</v>
      </c>
      <c r="AF2152" s="38">
        <f t="shared" si="487"/>
        <v>119.37456000000002</v>
      </c>
      <c r="AG2152" s="36">
        <f t="shared" si="482"/>
        <v>88.42</v>
      </c>
      <c r="AH2152" s="36">
        <f t="shared" si="483"/>
        <v>110.53</v>
      </c>
      <c r="AI2152" s="36">
        <f t="shared" si="484"/>
        <v>119.37</v>
      </c>
      <c r="AJ2152" s="40">
        <v>43259</v>
      </c>
      <c r="AK2152" s="40">
        <v>43263</v>
      </c>
      <c r="AL2152" s="17">
        <v>1</v>
      </c>
      <c r="AM2152" s="17" t="s">
        <v>3754</v>
      </c>
      <c r="AN2152" s="17"/>
      <c r="AO2152" s="20" t="s">
        <v>3588</v>
      </c>
      <c r="AP2152" s="20"/>
      <c r="AQ2152" s="60"/>
      <c r="AR2152" s="22">
        <v>2</v>
      </c>
      <c r="AS2152" s="46">
        <v>42825</v>
      </c>
      <c r="AT2152" s="173"/>
    </row>
    <row r="2153" spans="1:46" ht="47.25" customHeight="1">
      <c r="A2153" s="16">
        <v>8699556692948</v>
      </c>
      <c r="B2153" s="16" t="s">
        <v>85</v>
      </c>
      <c r="C2153" s="16" t="s">
        <v>86</v>
      </c>
      <c r="D2153" s="17" t="s">
        <v>87</v>
      </c>
      <c r="E2153" s="18" t="s">
        <v>87</v>
      </c>
      <c r="F2153" s="18">
        <v>0</v>
      </c>
      <c r="G2153" s="18">
        <v>2</v>
      </c>
      <c r="H2153" s="18">
        <v>1</v>
      </c>
      <c r="I2153" s="18"/>
      <c r="J2153" s="18"/>
      <c r="K2153" s="18"/>
      <c r="L2153" s="19" t="s">
        <v>10749</v>
      </c>
      <c r="M2153" s="19" t="s">
        <v>1205</v>
      </c>
      <c r="N2153" s="18" t="s">
        <v>1226</v>
      </c>
      <c r="O2153" s="18"/>
      <c r="P2153" s="18"/>
      <c r="Q2153" s="18">
        <v>1000</v>
      </c>
      <c r="R2153" s="18" t="s">
        <v>95</v>
      </c>
      <c r="S2153" s="37" t="s">
        <v>96</v>
      </c>
      <c r="T2153" s="18" t="s">
        <v>284</v>
      </c>
      <c r="U2153" s="38">
        <v>22.87</v>
      </c>
      <c r="V2153" s="38">
        <v>22.87</v>
      </c>
      <c r="W2153" s="38">
        <v>22.87</v>
      </c>
      <c r="X2153" s="18" t="s">
        <v>284</v>
      </c>
      <c r="Y2153" s="39"/>
      <c r="Z2153" s="16">
        <v>0</v>
      </c>
      <c r="AA2153" s="36">
        <v>61.55</v>
      </c>
      <c r="AB2153" s="36"/>
      <c r="AC2153" s="36">
        <v>61.55</v>
      </c>
      <c r="AD2153" s="38">
        <f t="shared" si="485"/>
        <v>66.458500000000001</v>
      </c>
      <c r="AE2153" s="38">
        <f t="shared" si="486"/>
        <v>83.073125000000005</v>
      </c>
      <c r="AF2153" s="38">
        <f t="shared" si="487"/>
        <v>89.718975000000015</v>
      </c>
      <c r="AG2153" s="36">
        <f t="shared" si="482"/>
        <v>66.45</v>
      </c>
      <c r="AH2153" s="36">
        <f t="shared" si="483"/>
        <v>83.07</v>
      </c>
      <c r="AI2153" s="36">
        <f t="shared" si="484"/>
        <v>89.71</v>
      </c>
      <c r="AJ2153" s="40">
        <v>43259</v>
      </c>
      <c r="AK2153" s="40">
        <v>43263</v>
      </c>
      <c r="AL2153" s="17">
        <v>1</v>
      </c>
      <c r="AM2153" s="17" t="s">
        <v>3754</v>
      </c>
      <c r="AN2153" s="17"/>
      <c r="AO2153" s="20" t="s">
        <v>7427</v>
      </c>
      <c r="AP2153" s="20"/>
      <c r="AQ2153" s="60"/>
      <c r="AR2153" s="22"/>
      <c r="AS2153" s="46">
        <v>42825</v>
      </c>
      <c r="AT2153" s="173"/>
    </row>
    <row r="2154" spans="1:46" ht="47.25" customHeight="1">
      <c r="A2154" s="16">
        <v>8699586693120</v>
      </c>
      <c r="B2154" s="16" t="s">
        <v>85</v>
      </c>
      <c r="C2154" s="16" t="s">
        <v>86</v>
      </c>
      <c r="D2154" s="17" t="s">
        <v>87</v>
      </c>
      <c r="E2154" s="18" t="s">
        <v>87</v>
      </c>
      <c r="F2154" s="18">
        <v>0</v>
      </c>
      <c r="G2154" s="18">
        <v>2</v>
      </c>
      <c r="H2154" s="18">
        <v>1</v>
      </c>
      <c r="I2154" s="18"/>
      <c r="J2154" s="18"/>
      <c r="K2154" s="18"/>
      <c r="L2154" s="19" t="s">
        <v>10749</v>
      </c>
      <c r="M2154" s="19" t="s">
        <v>1205</v>
      </c>
      <c r="N2154" s="18" t="s">
        <v>10754</v>
      </c>
      <c r="O2154" s="18"/>
      <c r="P2154" s="18"/>
      <c r="Q2154" s="18">
        <v>1000</v>
      </c>
      <c r="R2154" s="18" t="s">
        <v>95</v>
      </c>
      <c r="S2154" s="37" t="s">
        <v>96</v>
      </c>
      <c r="T2154" s="18" t="s">
        <v>284</v>
      </c>
      <c r="U2154" s="38">
        <v>22.87</v>
      </c>
      <c r="V2154" s="38">
        <v>22.87</v>
      </c>
      <c r="W2154" s="38">
        <v>22.87</v>
      </c>
      <c r="X2154" s="18" t="s">
        <v>284</v>
      </c>
      <c r="Y2154" s="39"/>
      <c r="Z2154" s="16">
        <v>0</v>
      </c>
      <c r="AA2154" s="36">
        <v>61.55</v>
      </c>
      <c r="AB2154" s="36"/>
      <c r="AC2154" s="36">
        <v>61.55</v>
      </c>
      <c r="AD2154" s="38">
        <f t="shared" si="485"/>
        <v>66.458500000000001</v>
      </c>
      <c r="AE2154" s="38">
        <f t="shared" si="486"/>
        <v>83.073125000000005</v>
      </c>
      <c r="AF2154" s="38">
        <f t="shared" si="487"/>
        <v>89.718975000000015</v>
      </c>
      <c r="AG2154" s="36">
        <f t="shared" si="482"/>
        <v>66.45</v>
      </c>
      <c r="AH2154" s="36">
        <f t="shared" si="483"/>
        <v>83.07</v>
      </c>
      <c r="AI2154" s="36">
        <f t="shared" si="484"/>
        <v>89.71</v>
      </c>
      <c r="AJ2154" s="40">
        <v>43259</v>
      </c>
      <c r="AK2154" s="40">
        <v>43263</v>
      </c>
      <c r="AL2154" s="17">
        <v>1</v>
      </c>
      <c r="AM2154" s="17" t="s">
        <v>3754</v>
      </c>
      <c r="AN2154" s="17"/>
      <c r="AO2154" s="20" t="s">
        <v>7228</v>
      </c>
      <c r="AP2154" s="20"/>
      <c r="AQ2154" s="60"/>
      <c r="AR2154" s="22"/>
      <c r="AS2154" s="46">
        <v>42825</v>
      </c>
      <c r="AT2154" s="173"/>
    </row>
    <row r="2155" spans="1:46" ht="47.25" customHeight="1">
      <c r="A2155" s="16">
        <v>8699556692955</v>
      </c>
      <c r="B2155" s="16" t="s">
        <v>85</v>
      </c>
      <c r="C2155" s="16" t="s">
        <v>86</v>
      </c>
      <c r="D2155" s="17" t="s">
        <v>87</v>
      </c>
      <c r="E2155" s="18" t="s">
        <v>87</v>
      </c>
      <c r="F2155" s="18">
        <v>0</v>
      </c>
      <c r="G2155" s="18">
        <v>2</v>
      </c>
      <c r="H2155" s="18">
        <v>1</v>
      </c>
      <c r="I2155" s="18"/>
      <c r="J2155" s="18"/>
      <c r="K2155" s="18"/>
      <c r="L2155" s="19" t="s">
        <v>10751</v>
      </c>
      <c r="M2155" s="19" t="s">
        <v>1205</v>
      </c>
      <c r="N2155" s="18" t="s">
        <v>1226</v>
      </c>
      <c r="O2155" s="18"/>
      <c r="P2155" s="18"/>
      <c r="Q2155" s="18">
        <v>1500</v>
      </c>
      <c r="R2155" s="18" t="s">
        <v>95</v>
      </c>
      <c r="S2155" s="37" t="s">
        <v>96</v>
      </c>
      <c r="T2155" s="18" t="s">
        <v>284</v>
      </c>
      <c r="U2155" s="38">
        <v>26.68</v>
      </c>
      <c r="V2155" s="38">
        <v>26.68</v>
      </c>
      <c r="W2155" s="38">
        <v>26.68</v>
      </c>
      <c r="X2155" s="18" t="s">
        <v>284</v>
      </c>
      <c r="Y2155" s="39"/>
      <c r="Z2155" s="16">
        <v>0</v>
      </c>
      <c r="AA2155" s="36">
        <v>71.819999999999993</v>
      </c>
      <c r="AB2155" s="36"/>
      <c r="AC2155" s="36">
        <v>71.819999999999993</v>
      </c>
      <c r="AD2155" s="38">
        <f t="shared" si="485"/>
        <v>77.447399999999988</v>
      </c>
      <c r="AE2155" s="38">
        <f t="shared" si="486"/>
        <v>96.809249999999992</v>
      </c>
      <c r="AF2155" s="38">
        <f t="shared" si="487"/>
        <v>104.55399</v>
      </c>
      <c r="AG2155" s="36">
        <f t="shared" si="482"/>
        <v>77.44</v>
      </c>
      <c r="AH2155" s="36">
        <f t="shared" si="483"/>
        <v>96.8</v>
      </c>
      <c r="AI2155" s="36">
        <f t="shared" si="484"/>
        <v>104.55</v>
      </c>
      <c r="AJ2155" s="40">
        <v>43259</v>
      </c>
      <c r="AK2155" s="40">
        <v>43263</v>
      </c>
      <c r="AL2155" s="17">
        <v>1</v>
      </c>
      <c r="AM2155" s="17" t="s">
        <v>3754</v>
      </c>
      <c r="AN2155" s="17"/>
      <c r="AO2155" s="20" t="s">
        <v>7434</v>
      </c>
      <c r="AP2155" s="20"/>
      <c r="AQ2155" s="60"/>
      <c r="AR2155" s="22" t="s">
        <v>7435</v>
      </c>
      <c r="AS2155" s="46">
        <v>42825</v>
      </c>
      <c r="AT2155" s="173"/>
    </row>
    <row r="2156" spans="1:46" ht="47.25" customHeight="1">
      <c r="A2156" s="16">
        <v>8699586693137</v>
      </c>
      <c r="B2156" s="16" t="s">
        <v>85</v>
      </c>
      <c r="C2156" s="16" t="s">
        <v>86</v>
      </c>
      <c r="D2156" s="17" t="s">
        <v>87</v>
      </c>
      <c r="E2156" s="18" t="s">
        <v>87</v>
      </c>
      <c r="F2156" s="18">
        <v>0</v>
      </c>
      <c r="G2156" s="18">
        <v>2</v>
      </c>
      <c r="H2156" s="18">
        <v>1</v>
      </c>
      <c r="I2156" s="18"/>
      <c r="J2156" s="18"/>
      <c r="K2156" s="18"/>
      <c r="L2156" s="19" t="s">
        <v>10751</v>
      </c>
      <c r="M2156" s="19" t="s">
        <v>1205</v>
      </c>
      <c r="N2156" s="18" t="s">
        <v>10754</v>
      </c>
      <c r="O2156" s="18"/>
      <c r="P2156" s="18"/>
      <c r="Q2156" s="18">
        <v>1500</v>
      </c>
      <c r="R2156" s="18" t="s">
        <v>95</v>
      </c>
      <c r="S2156" s="37" t="s">
        <v>96</v>
      </c>
      <c r="T2156" s="18" t="s">
        <v>284</v>
      </c>
      <c r="U2156" s="38">
        <v>26.68</v>
      </c>
      <c r="V2156" s="38">
        <v>26.68</v>
      </c>
      <c r="W2156" s="38">
        <v>26.68</v>
      </c>
      <c r="X2156" s="18" t="s">
        <v>284</v>
      </c>
      <c r="Y2156" s="39"/>
      <c r="Z2156" s="16">
        <v>0</v>
      </c>
      <c r="AA2156" s="36">
        <v>71.819999999999993</v>
      </c>
      <c r="AB2156" s="36"/>
      <c r="AC2156" s="36">
        <v>71.819999999999993</v>
      </c>
      <c r="AD2156" s="38">
        <f t="shared" si="485"/>
        <v>77.447399999999988</v>
      </c>
      <c r="AE2156" s="38">
        <f t="shared" si="486"/>
        <v>96.809249999999992</v>
      </c>
      <c r="AF2156" s="38">
        <f t="shared" si="487"/>
        <v>104.55399</v>
      </c>
      <c r="AG2156" s="36">
        <f t="shared" si="482"/>
        <v>77.44</v>
      </c>
      <c r="AH2156" s="36">
        <f t="shared" si="483"/>
        <v>96.8</v>
      </c>
      <c r="AI2156" s="36">
        <f t="shared" si="484"/>
        <v>104.55</v>
      </c>
      <c r="AJ2156" s="40">
        <v>43259</v>
      </c>
      <c r="AK2156" s="40">
        <v>43263</v>
      </c>
      <c r="AL2156" s="17">
        <v>1</v>
      </c>
      <c r="AM2156" s="17" t="s">
        <v>3754</v>
      </c>
      <c r="AN2156" s="17"/>
      <c r="AO2156" s="20" t="s">
        <v>7440</v>
      </c>
      <c r="AP2156" s="20"/>
      <c r="AQ2156" s="60"/>
      <c r="AR2156" s="22"/>
      <c r="AS2156" s="46">
        <v>42825</v>
      </c>
      <c r="AT2156" s="173"/>
    </row>
    <row r="2157" spans="1:46" ht="47.25" customHeight="1">
      <c r="A2157" s="16">
        <v>8699559090062</v>
      </c>
      <c r="B2157" s="16" t="s">
        <v>3719</v>
      </c>
      <c r="C2157" s="16" t="s">
        <v>3720</v>
      </c>
      <c r="D2157" s="17" t="s">
        <v>38</v>
      </c>
      <c r="E2157" s="18" t="s">
        <v>38</v>
      </c>
      <c r="F2157" s="18">
        <v>0</v>
      </c>
      <c r="G2157" s="18">
        <v>1</v>
      </c>
      <c r="H2157" s="18">
        <v>1</v>
      </c>
      <c r="I2157" s="18"/>
      <c r="J2157" s="18"/>
      <c r="K2157" s="18"/>
      <c r="L2157" s="19" t="s">
        <v>6599</v>
      </c>
      <c r="M2157" s="19" t="s">
        <v>180</v>
      </c>
      <c r="N2157" s="18" t="s">
        <v>616</v>
      </c>
      <c r="O2157" s="18">
        <v>10</v>
      </c>
      <c r="P2157" s="18" t="s">
        <v>163</v>
      </c>
      <c r="Q2157" s="18">
        <v>28</v>
      </c>
      <c r="R2157" s="18" t="s">
        <v>45</v>
      </c>
      <c r="S2157" s="37" t="s">
        <v>46</v>
      </c>
      <c r="T2157" s="37"/>
      <c r="U2157" s="37"/>
      <c r="V2157" s="37">
        <v>83.54</v>
      </c>
      <c r="W2157" s="37">
        <v>33.950000000000003</v>
      </c>
      <c r="X2157" s="18" t="s">
        <v>238</v>
      </c>
      <c r="Y2157" s="18"/>
      <c r="Z2157" s="16">
        <v>0</v>
      </c>
      <c r="AA2157" s="16"/>
      <c r="AB2157" s="16"/>
      <c r="AC2157" s="37">
        <v>39.6</v>
      </c>
      <c r="AD2157" s="70">
        <f t="shared" si="485"/>
        <v>42.868000000000002</v>
      </c>
      <c r="AE2157" s="70">
        <f t="shared" si="486"/>
        <v>53.585000000000001</v>
      </c>
      <c r="AF2157" s="70">
        <f t="shared" si="487"/>
        <v>57.871800000000007</v>
      </c>
      <c r="AG2157" s="36">
        <f t="shared" si="482"/>
        <v>42.86</v>
      </c>
      <c r="AH2157" s="36">
        <f t="shared" si="483"/>
        <v>53.58</v>
      </c>
      <c r="AI2157" s="36">
        <f t="shared" si="484"/>
        <v>57.87</v>
      </c>
      <c r="AJ2157" s="40">
        <v>42419</v>
      </c>
      <c r="AK2157" s="40">
        <v>42422</v>
      </c>
      <c r="AL2157" s="22"/>
      <c r="AM2157" s="20"/>
      <c r="AN2157" s="20"/>
      <c r="AO2157" s="20" t="s">
        <v>7024</v>
      </c>
      <c r="AP2157" s="20"/>
      <c r="AQ2157" s="60"/>
      <c r="AR2157" s="22"/>
      <c r="AS2157" s="46">
        <v>42825</v>
      </c>
      <c r="AT2157" s="173"/>
    </row>
    <row r="2158" spans="1:46" ht="47.25" customHeight="1">
      <c r="A2158" s="16">
        <v>8699559090055</v>
      </c>
      <c r="B2158" s="16" t="s">
        <v>3719</v>
      </c>
      <c r="C2158" s="16" t="s">
        <v>3720</v>
      </c>
      <c r="D2158" s="17" t="s">
        <v>38</v>
      </c>
      <c r="E2158" s="18" t="s">
        <v>38</v>
      </c>
      <c r="F2158" s="18">
        <v>0</v>
      </c>
      <c r="G2158" s="18">
        <v>1</v>
      </c>
      <c r="H2158" s="18">
        <v>1</v>
      </c>
      <c r="I2158" s="18"/>
      <c r="J2158" s="18"/>
      <c r="K2158" s="18"/>
      <c r="L2158" s="19" t="s">
        <v>6388</v>
      </c>
      <c r="M2158" s="24" t="s">
        <v>180</v>
      </c>
      <c r="N2158" s="18" t="s">
        <v>616</v>
      </c>
      <c r="O2158" s="18">
        <v>5</v>
      </c>
      <c r="P2158" s="18" t="s">
        <v>163</v>
      </c>
      <c r="Q2158" s="18">
        <v>28</v>
      </c>
      <c r="R2158" s="18" t="s">
        <v>45</v>
      </c>
      <c r="S2158" s="37" t="s">
        <v>46</v>
      </c>
      <c r="T2158" s="37"/>
      <c r="U2158" s="37"/>
      <c r="V2158" s="37">
        <v>41.77</v>
      </c>
      <c r="W2158" s="37">
        <v>16.97</v>
      </c>
      <c r="X2158" s="18" t="s">
        <v>238</v>
      </c>
      <c r="Y2158" s="18"/>
      <c r="Z2158" s="16">
        <v>0</v>
      </c>
      <c r="AA2158" s="16"/>
      <c r="AB2158" s="16"/>
      <c r="AC2158" s="37">
        <v>22.03</v>
      </c>
      <c r="AD2158" s="70">
        <f t="shared" si="485"/>
        <v>23.892400000000002</v>
      </c>
      <c r="AE2158" s="70">
        <f t="shared" si="486"/>
        <v>29.865500000000004</v>
      </c>
      <c r="AF2158" s="70">
        <f t="shared" si="487"/>
        <v>32.254740000000005</v>
      </c>
      <c r="AG2158" s="36">
        <f t="shared" si="482"/>
        <v>23.89</v>
      </c>
      <c r="AH2158" s="36">
        <f t="shared" si="483"/>
        <v>29.86</v>
      </c>
      <c r="AI2158" s="36">
        <f t="shared" si="484"/>
        <v>32.25</v>
      </c>
      <c r="AJ2158" s="40">
        <v>42419</v>
      </c>
      <c r="AK2158" s="40">
        <v>42422</v>
      </c>
      <c r="AL2158" s="22"/>
      <c r="AM2158" s="20"/>
      <c r="AN2158" s="20"/>
      <c r="AO2158" s="20" t="s">
        <v>7024</v>
      </c>
      <c r="AP2158" s="20"/>
      <c r="AQ2158" s="60"/>
      <c r="AR2158" s="22"/>
      <c r="AS2158" s="46">
        <v>42825</v>
      </c>
      <c r="AT2158" s="173"/>
    </row>
    <row r="2159" spans="1:46" ht="47.25" customHeight="1">
      <c r="A2159" s="16">
        <v>8697936093897</v>
      </c>
      <c r="B2159" s="16" t="s">
        <v>8261</v>
      </c>
      <c r="C2159" s="16" t="s">
        <v>8262</v>
      </c>
      <c r="D2159" s="17" t="s">
        <v>38</v>
      </c>
      <c r="E2159" s="18" t="s">
        <v>38</v>
      </c>
      <c r="F2159" s="18">
        <v>0</v>
      </c>
      <c r="G2159" s="18">
        <v>1</v>
      </c>
      <c r="H2159" s="18">
        <v>1</v>
      </c>
      <c r="I2159" s="18"/>
      <c r="J2159" s="18"/>
      <c r="K2159" s="18"/>
      <c r="L2159" s="19" t="s">
        <v>8273</v>
      </c>
      <c r="M2159" s="19" t="s">
        <v>3239</v>
      </c>
      <c r="N2159" s="18" t="s">
        <v>502</v>
      </c>
      <c r="O2159" s="18" t="s">
        <v>8272</v>
      </c>
      <c r="P2159" s="18" t="s">
        <v>163</v>
      </c>
      <c r="Q2159" s="18">
        <v>28</v>
      </c>
      <c r="R2159" s="18" t="s">
        <v>45</v>
      </c>
      <c r="S2159" s="37" t="s">
        <v>46</v>
      </c>
      <c r="T2159" s="18" t="s">
        <v>331</v>
      </c>
      <c r="U2159" s="37">
        <v>17.09</v>
      </c>
      <c r="V2159" s="37">
        <v>17.09</v>
      </c>
      <c r="W2159" s="37">
        <v>10.25</v>
      </c>
      <c r="X2159" s="18" t="s">
        <v>331</v>
      </c>
      <c r="Y2159" s="39"/>
      <c r="Z2159" s="16">
        <v>0</v>
      </c>
      <c r="AA2159" s="36">
        <v>19.91</v>
      </c>
      <c r="AB2159" s="36"/>
      <c r="AC2159" s="36">
        <v>19.91</v>
      </c>
      <c r="AD2159" s="70">
        <f t="shared" si="485"/>
        <v>21.602800000000002</v>
      </c>
      <c r="AE2159" s="70">
        <f t="shared" si="486"/>
        <v>27.003500000000003</v>
      </c>
      <c r="AF2159" s="70">
        <f t="shared" si="487"/>
        <v>29.163780000000006</v>
      </c>
      <c r="AG2159" s="36">
        <f t="shared" si="482"/>
        <v>21.6</v>
      </c>
      <c r="AH2159" s="36">
        <f t="shared" si="483"/>
        <v>27</v>
      </c>
      <c r="AI2159" s="36">
        <f t="shared" si="484"/>
        <v>29.16</v>
      </c>
      <c r="AJ2159" s="40">
        <v>42545</v>
      </c>
      <c r="AK2159" s="40">
        <v>42549</v>
      </c>
      <c r="AL2159" s="22"/>
      <c r="AM2159" s="20" t="s">
        <v>184</v>
      </c>
      <c r="AN2159" s="20"/>
      <c r="AO2159" s="20" t="s">
        <v>7453</v>
      </c>
      <c r="AP2159" s="20"/>
      <c r="AQ2159" s="60"/>
      <c r="AR2159" s="22"/>
      <c r="AS2159" s="46">
        <v>42825</v>
      </c>
      <c r="AT2159" s="173"/>
    </row>
    <row r="2160" spans="1:46" ht="47.25" customHeight="1">
      <c r="A2160" s="16">
        <v>8697936093880</v>
      </c>
      <c r="B2160" s="16" t="s">
        <v>8261</v>
      </c>
      <c r="C2160" s="16" t="s">
        <v>8262</v>
      </c>
      <c r="D2160" s="17" t="s">
        <v>38</v>
      </c>
      <c r="E2160" s="18" t="s">
        <v>38</v>
      </c>
      <c r="F2160" s="18">
        <v>0</v>
      </c>
      <c r="G2160" s="18">
        <v>1</v>
      </c>
      <c r="H2160" s="18">
        <v>1</v>
      </c>
      <c r="I2160" s="18"/>
      <c r="J2160" s="18"/>
      <c r="K2160" s="18"/>
      <c r="L2160" s="19" t="s">
        <v>8277</v>
      </c>
      <c r="M2160" s="19" t="s">
        <v>3239</v>
      </c>
      <c r="N2160" s="18" t="s">
        <v>502</v>
      </c>
      <c r="O2160" s="18" t="s">
        <v>8269</v>
      </c>
      <c r="P2160" s="18" t="s">
        <v>163</v>
      </c>
      <c r="Q2160" s="18">
        <v>28</v>
      </c>
      <c r="R2160" s="18" t="s">
        <v>45</v>
      </c>
      <c r="S2160" s="37" t="s">
        <v>46</v>
      </c>
      <c r="T2160" s="18" t="s">
        <v>331</v>
      </c>
      <c r="U2160" s="37">
        <v>16.309999999999999</v>
      </c>
      <c r="V2160" s="37">
        <v>16.309999999999999</v>
      </c>
      <c r="W2160" s="37">
        <v>9.7799999999999994</v>
      </c>
      <c r="X2160" s="18" t="s">
        <v>331</v>
      </c>
      <c r="Y2160" s="39"/>
      <c r="Z2160" s="16">
        <v>0</v>
      </c>
      <c r="AA2160" s="36">
        <v>16.71</v>
      </c>
      <c r="AB2160" s="36"/>
      <c r="AC2160" s="36">
        <v>16.71</v>
      </c>
      <c r="AD2160" s="70">
        <f t="shared" si="485"/>
        <v>18.146800000000002</v>
      </c>
      <c r="AE2160" s="70">
        <f t="shared" si="486"/>
        <v>22.683500000000002</v>
      </c>
      <c r="AF2160" s="70">
        <f t="shared" si="487"/>
        <v>24.498180000000005</v>
      </c>
      <c r="AG2160" s="36">
        <f t="shared" si="482"/>
        <v>18.14</v>
      </c>
      <c r="AH2160" s="36">
        <f t="shared" si="483"/>
        <v>22.68</v>
      </c>
      <c r="AI2160" s="36">
        <f t="shared" si="484"/>
        <v>24.49</v>
      </c>
      <c r="AJ2160" s="40">
        <v>42545</v>
      </c>
      <c r="AK2160" s="40">
        <v>42549</v>
      </c>
      <c r="AL2160" s="22"/>
      <c r="AM2160" s="20" t="s">
        <v>184</v>
      </c>
      <c r="AN2160" s="20"/>
      <c r="AO2160" s="20" t="s">
        <v>7458</v>
      </c>
      <c r="AP2160" s="20"/>
      <c r="AQ2160" s="60"/>
      <c r="AR2160" s="22"/>
      <c r="AS2160" s="46">
        <v>42825</v>
      </c>
      <c r="AT2160" s="173"/>
    </row>
    <row r="2161" spans="1:46" ht="47.25" customHeight="1">
      <c r="A2161" s="16">
        <v>8697936094344</v>
      </c>
      <c r="B2161" s="16" t="s">
        <v>8245</v>
      </c>
      <c r="C2161" s="16" t="s">
        <v>8246</v>
      </c>
      <c r="D2161" s="17" t="s">
        <v>38</v>
      </c>
      <c r="E2161" s="18" t="s">
        <v>38</v>
      </c>
      <c r="F2161" s="18">
        <v>0</v>
      </c>
      <c r="G2161" s="18">
        <v>2</v>
      </c>
      <c r="H2161" s="18">
        <v>1</v>
      </c>
      <c r="I2161" s="18"/>
      <c r="J2161" s="18"/>
      <c r="K2161" s="18"/>
      <c r="L2161" s="19" t="s">
        <v>4157</v>
      </c>
      <c r="M2161" s="19" t="s">
        <v>4159</v>
      </c>
      <c r="N2161" s="18" t="s">
        <v>502</v>
      </c>
      <c r="O2161" s="18" t="s">
        <v>8256</v>
      </c>
      <c r="P2161" s="18" t="s">
        <v>163</v>
      </c>
      <c r="Q2161" s="18">
        <v>30</v>
      </c>
      <c r="R2161" s="18" t="s">
        <v>45</v>
      </c>
      <c r="S2161" s="37" t="s">
        <v>46</v>
      </c>
      <c r="T2161" s="18" t="s">
        <v>331</v>
      </c>
      <c r="U2161" s="37">
        <v>18.579999999999998</v>
      </c>
      <c r="V2161" s="37">
        <v>10.39</v>
      </c>
      <c r="W2161" s="37">
        <v>10.39</v>
      </c>
      <c r="X2161" s="18" t="s">
        <v>331</v>
      </c>
      <c r="Y2161" s="39"/>
      <c r="Z2161" s="16">
        <v>0</v>
      </c>
      <c r="AA2161" s="36">
        <v>15.63</v>
      </c>
      <c r="AB2161" s="36"/>
      <c r="AC2161" s="36">
        <v>15.63</v>
      </c>
      <c r="AD2161" s="70">
        <f t="shared" si="485"/>
        <v>16.980400000000003</v>
      </c>
      <c r="AE2161" s="70">
        <f t="shared" si="486"/>
        <v>21.225500000000004</v>
      </c>
      <c r="AF2161" s="70">
        <f t="shared" si="487"/>
        <v>22.923540000000006</v>
      </c>
      <c r="AG2161" s="36">
        <f t="shared" si="482"/>
        <v>16.98</v>
      </c>
      <c r="AH2161" s="36">
        <f t="shared" si="483"/>
        <v>21.22</v>
      </c>
      <c r="AI2161" s="36">
        <f t="shared" si="484"/>
        <v>22.92</v>
      </c>
      <c r="AJ2161" s="40">
        <v>42545</v>
      </c>
      <c r="AK2161" s="40">
        <v>42547</v>
      </c>
      <c r="AL2161" s="22"/>
      <c r="AM2161" s="20" t="s">
        <v>184</v>
      </c>
      <c r="AN2161" s="20"/>
      <c r="AO2161" s="20" t="s">
        <v>7460</v>
      </c>
      <c r="AP2161" s="20"/>
      <c r="AQ2161" s="60"/>
      <c r="AR2161" s="22"/>
      <c r="AS2161" s="46">
        <v>42825</v>
      </c>
      <c r="AT2161" s="173"/>
    </row>
    <row r="2162" spans="1:46" ht="47.25" customHeight="1">
      <c r="A2162" s="16">
        <v>8697936094405</v>
      </c>
      <c r="B2162" s="16" t="s">
        <v>8245</v>
      </c>
      <c r="C2162" s="16" t="s">
        <v>8246</v>
      </c>
      <c r="D2162" s="17" t="s">
        <v>38</v>
      </c>
      <c r="E2162" s="18" t="s">
        <v>38</v>
      </c>
      <c r="F2162" s="18">
        <v>0</v>
      </c>
      <c r="G2162" s="18">
        <v>2</v>
      </c>
      <c r="H2162" s="18">
        <v>1</v>
      </c>
      <c r="I2162" s="18"/>
      <c r="J2162" s="18"/>
      <c r="K2162" s="18"/>
      <c r="L2162" s="19" t="s">
        <v>8247</v>
      </c>
      <c r="M2162" s="19" t="s">
        <v>4159</v>
      </c>
      <c r="N2162" s="18" t="s">
        <v>502</v>
      </c>
      <c r="O2162" s="18" t="s">
        <v>8248</v>
      </c>
      <c r="P2162" s="18" t="s">
        <v>163</v>
      </c>
      <c r="Q2162" s="18">
        <v>30</v>
      </c>
      <c r="R2162" s="18" t="s">
        <v>45</v>
      </c>
      <c r="S2162" s="37" t="s">
        <v>46</v>
      </c>
      <c r="T2162" s="18" t="s">
        <v>238</v>
      </c>
      <c r="U2162" s="37">
        <v>27.4</v>
      </c>
      <c r="V2162" s="37">
        <v>27.4</v>
      </c>
      <c r="W2162" s="37">
        <v>15.51</v>
      </c>
      <c r="X2162" s="18" t="s">
        <v>238</v>
      </c>
      <c r="Y2162" s="39"/>
      <c r="Z2162" s="16">
        <v>0</v>
      </c>
      <c r="AA2162" s="36">
        <v>21.34</v>
      </c>
      <c r="AB2162" s="36"/>
      <c r="AC2162" s="36">
        <v>21.34</v>
      </c>
      <c r="AD2162" s="70">
        <f t="shared" si="485"/>
        <v>23.147200000000002</v>
      </c>
      <c r="AE2162" s="70">
        <f t="shared" si="486"/>
        <v>28.934000000000001</v>
      </c>
      <c r="AF2162" s="70">
        <f t="shared" si="487"/>
        <v>31.248720000000002</v>
      </c>
      <c r="AG2162" s="36">
        <f t="shared" ref="AG2162:AG2193" si="488">TRUNC(AD2162,2)</f>
        <v>23.14</v>
      </c>
      <c r="AH2162" s="36">
        <f t="shared" ref="AH2162:AH2193" si="489">TRUNC(AE2162,2)</f>
        <v>28.93</v>
      </c>
      <c r="AI2162" s="36">
        <f t="shared" ref="AI2162:AI2193" si="490">TRUNC(AF2162,2)</f>
        <v>31.24</v>
      </c>
      <c r="AJ2162" s="40">
        <v>42545</v>
      </c>
      <c r="AK2162" s="40">
        <v>42549</v>
      </c>
      <c r="AL2162" s="22"/>
      <c r="AM2162" s="20" t="s">
        <v>184</v>
      </c>
      <c r="AN2162" s="20"/>
      <c r="AO2162" s="20" t="s">
        <v>10217</v>
      </c>
      <c r="AP2162" s="20"/>
      <c r="AQ2162" s="60"/>
      <c r="AR2162" s="22"/>
      <c r="AS2162" s="46">
        <v>42835</v>
      </c>
      <c r="AT2162" s="176"/>
    </row>
    <row r="2163" spans="1:46" ht="47.25" customHeight="1">
      <c r="A2163" s="16">
        <v>8697936094429</v>
      </c>
      <c r="B2163" s="16" t="s">
        <v>8245</v>
      </c>
      <c r="C2163" s="16" t="s">
        <v>8246</v>
      </c>
      <c r="D2163" s="17" t="s">
        <v>38</v>
      </c>
      <c r="E2163" s="18" t="s">
        <v>38</v>
      </c>
      <c r="F2163" s="18">
        <v>0</v>
      </c>
      <c r="G2163" s="18">
        <v>2</v>
      </c>
      <c r="H2163" s="18">
        <v>1</v>
      </c>
      <c r="I2163" s="18"/>
      <c r="J2163" s="18"/>
      <c r="K2163" s="18"/>
      <c r="L2163" s="19" t="s">
        <v>8250</v>
      </c>
      <c r="M2163" s="19" t="s">
        <v>4159</v>
      </c>
      <c r="N2163" s="18" t="s">
        <v>502</v>
      </c>
      <c r="O2163" s="18" t="s">
        <v>8251</v>
      </c>
      <c r="P2163" s="18" t="s">
        <v>163</v>
      </c>
      <c r="Q2163" s="18">
        <v>30</v>
      </c>
      <c r="R2163" s="18" t="s">
        <v>45</v>
      </c>
      <c r="S2163" s="37" t="s">
        <v>46</v>
      </c>
      <c r="T2163" s="18" t="s">
        <v>238</v>
      </c>
      <c r="U2163" s="37">
        <v>27.4</v>
      </c>
      <c r="V2163" s="37">
        <v>27.4</v>
      </c>
      <c r="W2163" s="37">
        <v>15.51</v>
      </c>
      <c r="X2163" s="18" t="s">
        <v>238</v>
      </c>
      <c r="Y2163" s="39"/>
      <c r="Z2163" s="16">
        <v>0</v>
      </c>
      <c r="AA2163" s="36">
        <v>21.34</v>
      </c>
      <c r="AB2163" s="36"/>
      <c r="AC2163" s="36">
        <v>21.34</v>
      </c>
      <c r="AD2163" s="70">
        <f t="shared" si="485"/>
        <v>23.147200000000002</v>
      </c>
      <c r="AE2163" s="70">
        <f t="shared" si="486"/>
        <v>28.934000000000001</v>
      </c>
      <c r="AF2163" s="70">
        <f t="shared" si="487"/>
        <v>31.248720000000002</v>
      </c>
      <c r="AG2163" s="36">
        <f t="shared" si="488"/>
        <v>23.14</v>
      </c>
      <c r="AH2163" s="36">
        <f t="shared" si="489"/>
        <v>28.93</v>
      </c>
      <c r="AI2163" s="36">
        <f t="shared" si="490"/>
        <v>31.24</v>
      </c>
      <c r="AJ2163" s="40">
        <v>42545</v>
      </c>
      <c r="AK2163" s="40">
        <v>42549</v>
      </c>
      <c r="AL2163" s="22"/>
      <c r="AM2163" s="20" t="s">
        <v>184</v>
      </c>
      <c r="AN2163" s="20"/>
      <c r="AO2163" s="20" t="s">
        <v>7403</v>
      </c>
      <c r="AP2163" s="20"/>
      <c r="AQ2163" s="60"/>
      <c r="AR2163" s="22"/>
      <c r="AS2163" s="46">
        <v>42846</v>
      </c>
      <c r="AT2163" s="176"/>
    </row>
    <row r="2164" spans="1:46" ht="47.25" customHeight="1">
      <c r="A2164" s="16">
        <v>8697936094368</v>
      </c>
      <c r="B2164" s="16" t="s">
        <v>8245</v>
      </c>
      <c r="C2164" s="16" t="s">
        <v>8246</v>
      </c>
      <c r="D2164" s="17" t="s">
        <v>38</v>
      </c>
      <c r="E2164" s="18" t="s">
        <v>38</v>
      </c>
      <c r="F2164" s="18">
        <v>0</v>
      </c>
      <c r="G2164" s="18">
        <v>2</v>
      </c>
      <c r="H2164" s="18">
        <v>1</v>
      </c>
      <c r="I2164" s="18"/>
      <c r="J2164" s="18"/>
      <c r="K2164" s="18"/>
      <c r="L2164" s="19" t="s">
        <v>4161</v>
      </c>
      <c r="M2164" s="19" t="s">
        <v>4159</v>
      </c>
      <c r="N2164" s="18" t="s">
        <v>502</v>
      </c>
      <c r="O2164" s="18" t="s">
        <v>8259</v>
      </c>
      <c r="P2164" s="18" t="s">
        <v>163</v>
      </c>
      <c r="Q2164" s="18">
        <v>30</v>
      </c>
      <c r="R2164" s="18" t="s">
        <v>45</v>
      </c>
      <c r="S2164" s="37" t="s">
        <v>46</v>
      </c>
      <c r="T2164" s="18" t="s">
        <v>331</v>
      </c>
      <c r="U2164" s="37">
        <v>20.57</v>
      </c>
      <c r="V2164" s="37">
        <v>20.57</v>
      </c>
      <c r="W2164" s="37">
        <v>11.76</v>
      </c>
      <c r="X2164" s="18" t="s">
        <v>331</v>
      </c>
      <c r="Y2164" s="39"/>
      <c r="Z2164" s="16">
        <v>0</v>
      </c>
      <c r="AA2164" s="36">
        <v>17.91</v>
      </c>
      <c r="AB2164" s="36"/>
      <c r="AC2164" s="36">
        <v>17.91</v>
      </c>
      <c r="AD2164" s="70">
        <f t="shared" si="485"/>
        <v>19.442800000000002</v>
      </c>
      <c r="AE2164" s="70">
        <f t="shared" si="486"/>
        <v>24.303500000000003</v>
      </c>
      <c r="AF2164" s="70">
        <f t="shared" si="487"/>
        <v>26.247780000000006</v>
      </c>
      <c r="AG2164" s="36">
        <f t="shared" si="488"/>
        <v>19.440000000000001</v>
      </c>
      <c r="AH2164" s="36">
        <f t="shared" si="489"/>
        <v>24.3</v>
      </c>
      <c r="AI2164" s="36">
        <f t="shared" si="490"/>
        <v>26.24</v>
      </c>
      <c r="AJ2164" s="40">
        <v>42545</v>
      </c>
      <c r="AK2164" s="40">
        <v>42549</v>
      </c>
      <c r="AL2164" s="22"/>
      <c r="AM2164" s="20" t="s">
        <v>184</v>
      </c>
      <c r="AN2164" s="20"/>
      <c r="AO2164" s="20" t="s">
        <v>3735</v>
      </c>
      <c r="AP2164" s="20"/>
      <c r="AQ2164" s="60"/>
      <c r="AR2164" s="22"/>
      <c r="AS2164" s="46">
        <v>42846</v>
      </c>
      <c r="AT2164" s="173"/>
    </row>
    <row r="2165" spans="1:46" ht="47.25" customHeight="1">
      <c r="A2165" s="16">
        <v>8697936094382</v>
      </c>
      <c r="B2165" s="16" t="s">
        <v>8245</v>
      </c>
      <c r="C2165" s="16" t="s">
        <v>8246</v>
      </c>
      <c r="D2165" s="17" t="s">
        <v>38</v>
      </c>
      <c r="E2165" s="18" t="s">
        <v>38</v>
      </c>
      <c r="F2165" s="18">
        <v>0</v>
      </c>
      <c r="G2165" s="18">
        <v>2</v>
      </c>
      <c r="H2165" s="18">
        <v>1</v>
      </c>
      <c r="I2165" s="18"/>
      <c r="J2165" s="18"/>
      <c r="K2165" s="18"/>
      <c r="L2165" s="19" t="s">
        <v>4162</v>
      </c>
      <c r="M2165" s="19" t="s">
        <v>4159</v>
      </c>
      <c r="N2165" s="18" t="s">
        <v>502</v>
      </c>
      <c r="O2165" s="18" t="s">
        <v>8253</v>
      </c>
      <c r="P2165" s="18" t="s">
        <v>163</v>
      </c>
      <c r="Q2165" s="18">
        <v>30</v>
      </c>
      <c r="R2165" s="18" t="s">
        <v>45</v>
      </c>
      <c r="S2165" s="37" t="s">
        <v>46</v>
      </c>
      <c r="T2165" s="18" t="s">
        <v>238</v>
      </c>
      <c r="U2165" s="37">
        <v>24.88</v>
      </c>
      <c r="V2165" s="37">
        <v>24.88</v>
      </c>
      <c r="W2165" s="37">
        <v>14.93</v>
      </c>
      <c r="X2165" s="18" t="s">
        <v>238</v>
      </c>
      <c r="Y2165" s="39"/>
      <c r="Z2165" s="16">
        <v>0</v>
      </c>
      <c r="AA2165" s="36">
        <v>17.91</v>
      </c>
      <c r="AB2165" s="36"/>
      <c r="AC2165" s="36">
        <v>17.91</v>
      </c>
      <c r="AD2165" s="70">
        <f t="shared" si="485"/>
        <v>19.442800000000002</v>
      </c>
      <c r="AE2165" s="70">
        <f t="shared" si="486"/>
        <v>24.303500000000003</v>
      </c>
      <c r="AF2165" s="70">
        <f t="shared" si="487"/>
        <v>26.247780000000006</v>
      </c>
      <c r="AG2165" s="36">
        <f t="shared" si="488"/>
        <v>19.440000000000001</v>
      </c>
      <c r="AH2165" s="36">
        <f t="shared" si="489"/>
        <v>24.3</v>
      </c>
      <c r="AI2165" s="36">
        <f t="shared" si="490"/>
        <v>26.24</v>
      </c>
      <c r="AJ2165" s="40">
        <v>42545</v>
      </c>
      <c r="AK2165" s="40">
        <v>42549</v>
      </c>
      <c r="AL2165" s="22"/>
      <c r="AM2165" s="20" t="s">
        <v>184</v>
      </c>
      <c r="AN2165" s="20"/>
      <c r="AO2165" s="20" t="s">
        <v>6365</v>
      </c>
      <c r="AP2165" s="20"/>
      <c r="AQ2165" s="60"/>
      <c r="AR2165" s="22"/>
      <c r="AS2165" s="46">
        <v>42860</v>
      </c>
      <c r="AT2165" s="173"/>
    </row>
    <row r="2166" spans="1:46" ht="47.25" customHeight="1">
      <c r="A2166" s="16">
        <v>8697936090674</v>
      </c>
      <c r="B2166" s="16" t="s">
        <v>2286</v>
      </c>
      <c r="C2166" s="16" t="s">
        <v>2287</v>
      </c>
      <c r="D2166" s="17" t="s">
        <v>38</v>
      </c>
      <c r="E2166" s="18" t="s">
        <v>38</v>
      </c>
      <c r="F2166" s="18">
        <v>0</v>
      </c>
      <c r="G2166" s="18">
        <v>1</v>
      </c>
      <c r="H2166" s="18">
        <v>1</v>
      </c>
      <c r="I2166" s="18"/>
      <c r="J2166" s="18"/>
      <c r="K2166" s="18"/>
      <c r="L2166" s="19" t="s">
        <v>8281</v>
      </c>
      <c r="M2166" s="19" t="s">
        <v>183</v>
      </c>
      <c r="N2166" s="18" t="s">
        <v>502</v>
      </c>
      <c r="O2166" s="18">
        <v>10</v>
      </c>
      <c r="P2166" s="18" t="s">
        <v>163</v>
      </c>
      <c r="Q2166" s="18">
        <v>28</v>
      </c>
      <c r="R2166" s="18" t="s">
        <v>45</v>
      </c>
      <c r="S2166" s="37" t="s">
        <v>46</v>
      </c>
      <c r="T2166" s="18" t="s">
        <v>557</v>
      </c>
      <c r="U2166" s="37">
        <v>8.4600000000000009</v>
      </c>
      <c r="V2166" s="37">
        <v>7.67</v>
      </c>
      <c r="W2166" s="37">
        <v>5.07</v>
      </c>
      <c r="X2166" s="18" t="s">
        <v>284</v>
      </c>
      <c r="Y2166" s="39"/>
      <c r="Z2166" s="16">
        <v>0</v>
      </c>
      <c r="AA2166" s="36">
        <v>10.71</v>
      </c>
      <c r="AB2166" s="36"/>
      <c r="AC2166" s="36">
        <v>10.71</v>
      </c>
      <c r="AD2166" s="70">
        <f t="shared" si="485"/>
        <v>11.666800000000002</v>
      </c>
      <c r="AE2166" s="70">
        <f t="shared" si="486"/>
        <v>14.583500000000003</v>
      </c>
      <c r="AF2166" s="70">
        <f t="shared" si="487"/>
        <v>15.750180000000004</v>
      </c>
      <c r="AG2166" s="36">
        <f t="shared" si="488"/>
        <v>11.66</v>
      </c>
      <c r="AH2166" s="36">
        <f t="shared" si="489"/>
        <v>14.58</v>
      </c>
      <c r="AI2166" s="36">
        <f t="shared" si="490"/>
        <v>15.75</v>
      </c>
      <c r="AJ2166" s="40">
        <v>42545</v>
      </c>
      <c r="AK2166" s="40">
        <v>42547</v>
      </c>
      <c r="AL2166" s="22"/>
      <c r="AM2166" s="20" t="s">
        <v>184</v>
      </c>
      <c r="AN2166" s="20"/>
      <c r="AO2166" s="20" t="s">
        <v>10014</v>
      </c>
      <c r="AP2166" s="20"/>
      <c r="AQ2166" s="60"/>
      <c r="AR2166" s="22"/>
      <c r="AS2166" s="46">
        <v>42867</v>
      </c>
      <c r="AT2166" s="173"/>
    </row>
    <row r="2167" spans="1:46" ht="47.25" customHeight="1">
      <c r="A2167" s="16">
        <v>8697936090681</v>
      </c>
      <c r="B2167" s="16" t="s">
        <v>2286</v>
      </c>
      <c r="C2167" s="16" t="s">
        <v>2287</v>
      </c>
      <c r="D2167" s="17" t="s">
        <v>38</v>
      </c>
      <c r="E2167" s="18" t="s">
        <v>38</v>
      </c>
      <c r="F2167" s="18">
        <v>0</v>
      </c>
      <c r="G2167" s="18">
        <v>1</v>
      </c>
      <c r="H2167" s="18">
        <v>1</v>
      </c>
      <c r="I2167" s="18"/>
      <c r="J2167" s="18"/>
      <c r="K2167" s="18"/>
      <c r="L2167" s="19" t="s">
        <v>4150</v>
      </c>
      <c r="M2167" s="19" t="s">
        <v>183</v>
      </c>
      <c r="N2167" s="18" t="s">
        <v>502</v>
      </c>
      <c r="O2167" s="18">
        <v>10</v>
      </c>
      <c r="P2167" s="18" t="s">
        <v>163</v>
      </c>
      <c r="Q2167" s="18">
        <v>84</v>
      </c>
      <c r="R2167" s="18" t="s">
        <v>45</v>
      </c>
      <c r="S2167" s="37" t="s">
        <v>46</v>
      </c>
      <c r="T2167" s="18" t="s">
        <v>557</v>
      </c>
      <c r="U2167" s="37">
        <v>25.37</v>
      </c>
      <c r="V2167" s="37">
        <v>25.37</v>
      </c>
      <c r="W2167" s="37">
        <v>15.21</v>
      </c>
      <c r="X2167" s="18" t="s">
        <v>557</v>
      </c>
      <c r="Y2167" s="39"/>
      <c r="Z2167" s="16">
        <v>0</v>
      </c>
      <c r="AA2167" s="36">
        <v>32.159999999999997</v>
      </c>
      <c r="AB2167" s="36"/>
      <c r="AC2167" s="36">
        <v>32.159999999999997</v>
      </c>
      <c r="AD2167" s="70">
        <f t="shared" si="485"/>
        <v>34.832799999999999</v>
      </c>
      <c r="AE2167" s="70">
        <f t="shared" si="486"/>
        <v>43.540999999999997</v>
      </c>
      <c r="AF2167" s="70">
        <f t="shared" si="487"/>
        <v>47.024279999999997</v>
      </c>
      <c r="AG2167" s="36">
        <f t="shared" si="488"/>
        <v>34.83</v>
      </c>
      <c r="AH2167" s="36">
        <f t="shared" si="489"/>
        <v>43.54</v>
      </c>
      <c r="AI2167" s="36">
        <f t="shared" si="490"/>
        <v>47.02</v>
      </c>
      <c r="AJ2167" s="40">
        <v>42419</v>
      </c>
      <c r="AK2167" s="40">
        <v>42422</v>
      </c>
      <c r="AL2167" s="22"/>
      <c r="AM2167" s="20" t="s">
        <v>184</v>
      </c>
      <c r="AN2167" s="20"/>
      <c r="AO2167" s="20" t="s">
        <v>10014</v>
      </c>
      <c r="AP2167" s="20"/>
      <c r="AQ2167" s="60"/>
      <c r="AR2167" s="22"/>
      <c r="AS2167" s="46">
        <v>42867</v>
      </c>
      <c r="AT2167" s="173"/>
    </row>
    <row r="2168" spans="1:46" ht="47.25" customHeight="1">
      <c r="A2168" s="16">
        <v>8697936090698</v>
      </c>
      <c r="B2168" s="16" t="s">
        <v>2286</v>
      </c>
      <c r="C2168" s="16" t="s">
        <v>2287</v>
      </c>
      <c r="D2168" s="17" t="s">
        <v>38</v>
      </c>
      <c r="E2168" s="18" t="s">
        <v>38</v>
      </c>
      <c r="F2168" s="18">
        <v>0</v>
      </c>
      <c r="G2168" s="18">
        <v>1</v>
      </c>
      <c r="H2168" s="18">
        <v>1</v>
      </c>
      <c r="I2168" s="18"/>
      <c r="J2168" s="18"/>
      <c r="K2168" s="18"/>
      <c r="L2168" s="19" t="s">
        <v>8283</v>
      </c>
      <c r="M2168" s="19" t="s">
        <v>183</v>
      </c>
      <c r="N2168" s="18" t="s">
        <v>502</v>
      </c>
      <c r="O2168" s="18">
        <v>20</v>
      </c>
      <c r="P2168" s="18" t="s">
        <v>163</v>
      </c>
      <c r="Q2168" s="18">
        <v>28</v>
      </c>
      <c r="R2168" s="18" t="s">
        <v>45</v>
      </c>
      <c r="S2168" s="37" t="s">
        <v>46</v>
      </c>
      <c r="T2168" s="37" t="s">
        <v>557</v>
      </c>
      <c r="U2168" s="37">
        <v>14.28</v>
      </c>
      <c r="V2168" s="37">
        <v>12.21</v>
      </c>
      <c r="W2168" s="37">
        <v>8.56</v>
      </c>
      <c r="X2168" s="37" t="s">
        <v>284</v>
      </c>
      <c r="Y2168" s="39"/>
      <c r="Z2168" s="16">
        <v>0</v>
      </c>
      <c r="AA2168" s="36">
        <v>18.100000000000001</v>
      </c>
      <c r="AB2168" s="36"/>
      <c r="AC2168" s="36">
        <v>18.100000000000001</v>
      </c>
      <c r="AD2168" s="70">
        <f t="shared" si="485"/>
        <v>19.648000000000003</v>
      </c>
      <c r="AE2168" s="70">
        <f t="shared" si="486"/>
        <v>24.560000000000002</v>
      </c>
      <c r="AF2168" s="70">
        <f t="shared" si="487"/>
        <v>26.524800000000003</v>
      </c>
      <c r="AG2168" s="36">
        <f t="shared" si="488"/>
        <v>19.64</v>
      </c>
      <c r="AH2168" s="36">
        <f t="shared" si="489"/>
        <v>24.56</v>
      </c>
      <c r="AI2168" s="36">
        <f t="shared" si="490"/>
        <v>26.52</v>
      </c>
      <c r="AJ2168" s="40">
        <v>42545</v>
      </c>
      <c r="AK2168" s="40">
        <v>42547</v>
      </c>
      <c r="AL2168" s="22"/>
      <c r="AM2168" s="20" t="s">
        <v>184</v>
      </c>
      <c r="AN2168" s="20"/>
      <c r="AO2168" s="20" t="s">
        <v>10014</v>
      </c>
      <c r="AP2168" s="20"/>
      <c r="AQ2168" s="60"/>
      <c r="AR2168" s="22"/>
      <c r="AS2168" s="46">
        <v>42867</v>
      </c>
      <c r="AT2168" s="173"/>
    </row>
    <row r="2169" spans="1:46" ht="47.25" customHeight="1">
      <c r="A2169" s="16">
        <v>8697936090704</v>
      </c>
      <c r="B2169" s="16" t="s">
        <v>2286</v>
      </c>
      <c r="C2169" s="16" t="s">
        <v>2287</v>
      </c>
      <c r="D2169" s="17" t="s">
        <v>38</v>
      </c>
      <c r="E2169" s="18" t="s">
        <v>38</v>
      </c>
      <c r="F2169" s="18">
        <v>0</v>
      </c>
      <c r="G2169" s="18">
        <v>1</v>
      </c>
      <c r="H2169" s="18">
        <v>1</v>
      </c>
      <c r="I2169" s="18"/>
      <c r="J2169" s="18"/>
      <c r="K2169" s="18"/>
      <c r="L2169" s="19" t="s">
        <v>4151</v>
      </c>
      <c r="M2169" s="19" t="s">
        <v>183</v>
      </c>
      <c r="N2169" s="18" t="s">
        <v>502</v>
      </c>
      <c r="O2169" s="18">
        <v>20</v>
      </c>
      <c r="P2169" s="18" t="s">
        <v>163</v>
      </c>
      <c r="Q2169" s="18">
        <v>84</v>
      </c>
      <c r="R2169" s="18" t="s">
        <v>45</v>
      </c>
      <c r="S2169" s="37" t="s">
        <v>46</v>
      </c>
      <c r="T2169" s="37" t="s">
        <v>557</v>
      </c>
      <c r="U2169" s="37">
        <v>37.869999999999997</v>
      </c>
      <c r="V2169" s="37">
        <v>37.869999999999997</v>
      </c>
      <c r="W2169" s="37">
        <v>22.72</v>
      </c>
      <c r="X2169" s="37" t="s">
        <v>557</v>
      </c>
      <c r="Y2169" s="39"/>
      <c r="Z2169" s="16">
        <v>0</v>
      </c>
      <c r="AA2169" s="36">
        <v>48.08</v>
      </c>
      <c r="AB2169" s="36"/>
      <c r="AC2169" s="36">
        <v>48.08</v>
      </c>
      <c r="AD2169" s="70">
        <f t="shared" si="485"/>
        <v>52.026400000000002</v>
      </c>
      <c r="AE2169" s="70">
        <f t="shared" si="486"/>
        <v>65.033000000000001</v>
      </c>
      <c r="AF2169" s="70">
        <f t="shared" si="487"/>
        <v>70.235640000000004</v>
      </c>
      <c r="AG2169" s="36">
        <f t="shared" si="488"/>
        <v>52.02</v>
      </c>
      <c r="AH2169" s="36">
        <f t="shared" si="489"/>
        <v>65.03</v>
      </c>
      <c r="AI2169" s="36">
        <f t="shared" si="490"/>
        <v>70.23</v>
      </c>
      <c r="AJ2169" s="40">
        <v>42545</v>
      </c>
      <c r="AK2169" s="40">
        <v>42547</v>
      </c>
      <c r="AL2169" s="22"/>
      <c r="AM2169" s="20" t="s">
        <v>184</v>
      </c>
      <c r="AN2169" s="20"/>
      <c r="AO2169" s="20" t="s">
        <v>10014</v>
      </c>
      <c r="AP2169" s="20"/>
      <c r="AQ2169" s="60"/>
      <c r="AR2169" s="22"/>
      <c r="AS2169" s="46">
        <v>42867</v>
      </c>
      <c r="AT2169" s="173"/>
    </row>
    <row r="2170" spans="1:46" ht="47.25" customHeight="1">
      <c r="A2170" s="16">
        <v>8697936090711</v>
      </c>
      <c r="B2170" s="16" t="s">
        <v>2286</v>
      </c>
      <c r="C2170" s="16" t="s">
        <v>2287</v>
      </c>
      <c r="D2170" s="17" t="s">
        <v>38</v>
      </c>
      <c r="E2170" s="18" t="s">
        <v>38</v>
      </c>
      <c r="F2170" s="18">
        <v>0</v>
      </c>
      <c r="G2170" s="18">
        <v>1</v>
      </c>
      <c r="H2170" s="18">
        <v>1</v>
      </c>
      <c r="I2170" s="18"/>
      <c r="J2170" s="18"/>
      <c r="K2170" s="18"/>
      <c r="L2170" s="19" t="s">
        <v>9562</v>
      </c>
      <c r="M2170" s="19" t="s">
        <v>183</v>
      </c>
      <c r="N2170" s="18" t="s">
        <v>502</v>
      </c>
      <c r="O2170" s="18">
        <v>40</v>
      </c>
      <c r="P2170" s="18" t="s">
        <v>163</v>
      </c>
      <c r="Q2170" s="18">
        <v>28</v>
      </c>
      <c r="R2170" s="18" t="s">
        <v>45</v>
      </c>
      <c r="S2170" s="37" t="s">
        <v>46</v>
      </c>
      <c r="T2170" s="18" t="s">
        <v>284</v>
      </c>
      <c r="U2170" s="37">
        <v>12.41</v>
      </c>
      <c r="V2170" s="37">
        <v>16.09</v>
      </c>
      <c r="W2170" s="37">
        <v>9.65</v>
      </c>
      <c r="X2170" s="18" t="s">
        <v>222</v>
      </c>
      <c r="Y2170" s="39"/>
      <c r="Z2170" s="16">
        <v>0</v>
      </c>
      <c r="AA2170" s="36">
        <v>20.399999999999999</v>
      </c>
      <c r="AB2170" s="36"/>
      <c r="AC2170" s="36">
        <v>20.399999999999999</v>
      </c>
      <c r="AD2170" s="37">
        <f t="shared" si="485"/>
        <v>22.131999999999998</v>
      </c>
      <c r="AE2170" s="37">
        <f t="shared" si="486"/>
        <v>27.664999999999999</v>
      </c>
      <c r="AF2170" s="37">
        <f t="shared" si="487"/>
        <v>29.8782</v>
      </c>
      <c r="AG2170" s="36">
        <f t="shared" si="488"/>
        <v>22.13</v>
      </c>
      <c r="AH2170" s="36">
        <f t="shared" si="489"/>
        <v>27.66</v>
      </c>
      <c r="AI2170" s="36">
        <f t="shared" si="490"/>
        <v>29.87</v>
      </c>
      <c r="AJ2170" s="40">
        <v>42545</v>
      </c>
      <c r="AK2170" s="40">
        <v>42547</v>
      </c>
      <c r="AL2170" s="22"/>
      <c r="AM2170" s="20" t="s">
        <v>184</v>
      </c>
      <c r="AN2170" s="20"/>
      <c r="AO2170" s="20" t="s">
        <v>10014</v>
      </c>
      <c r="AP2170" s="20"/>
      <c r="AQ2170" s="60"/>
      <c r="AR2170" s="22"/>
      <c r="AS2170" s="46">
        <v>42867</v>
      </c>
      <c r="AT2170" s="173"/>
    </row>
    <row r="2171" spans="1:46" ht="47.25" customHeight="1">
      <c r="A2171" s="16">
        <v>8697936090728</v>
      </c>
      <c r="B2171" s="16" t="s">
        <v>2286</v>
      </c>
      <c r="C2171" s="16" t="s">
        <v>2287</v>
      </c>
      <c r="D2171" s="17" t="s">
        <v>38</v>
      </c>
      <c r="E2171" s="18" t="s">
        <v>38</v>
      </c>
      <c r="F2171" s="18">
        <v>0</v>
      </c>
      <c r="G2171" s="18">
        <v>1</v>
      </c>
      <c r="H2171" s="18">
        <v>1</v>
      </c>
      <c r="I2171" s="18"/>
      <c r="J2171" s="18"/>
      <c r="K2171" s="18"/>
      <c r="L2171" s="19" t="s">
        <v>4153</v>
      </c>
      <c r="M2171" s="19" t="s">
        <v>183</v>
      </c>
      <c r="N2171" s="18" t="s">
        <v>502</v>
      </c>
      <c r="O2171" s="18">
        <v>40</v>
      </c>
      <c r="P2171" s="18" t="s">
        <v>163</v>
      </c>
      <c r="Q2171" s="18">
        <v>84</v>
      </c>
      <c r="R2171" s="18" t="s">
        <v>45</v>
      </c>
      <c r="S2171" s="37" t="s">
        <v>46</v>
      </c>
      <c r="T2171" s="18" t="s">
        <v>557</v>
      </c>
      <c r="U2171" s="37">
        <v>47.96</v>
      </c>
      <c r="V2171" s="37">
        <v>47.96</v>
      </c>
      <c r="W2171" s="37">
        <v>28.77</v>
      </c>
      <c r="X2171" s="18" t="s">
        <v>557</v>
      </c>
      <c r="Y2171" s="39"/>
      <c r="Z2171" s="16">
        <v>0</v>
      </c>
      <c r="AA2171" s="36">
        <v>60.89</v>
      </c>
      <c r="AB2171" s="36"/>
      <c r="AC2171" s="36">
        <v>60.89</v>
      </c>
      <c r="AD2171" s="70">
        <f t="shared" si="485"/>
        <v>65.752300000000005</v>
      </c>
      <c r="AE2171" s="70">
        <f t="shared" si="486"/>
        <v>82.190375000000003</v>
      </c>
      <c r="AF2171" s="70">
        <f t="shared" si="487"/>
        <v>88.765605000000008</v>
      </c>
      <c r="AG2171" s="36">
        <f t="shared" si="488"/>
        <v>65.75</v>
      </c>
      <c r="AH2171" s="36">
        <f t="shared" si="489"/>
        <v>82.19</v>
      </c>
      <c r="AI2171" s="36">
        <f t="shared" si="490"/>
        <v>88.76</v>
      </c>
      <c r="AJ2171" s="40">
        <v>42545</v>
      </c>
      <c r="AK2171" s="40">
        <v>42547</v>
      </c>
      <c r="AL2171" s="22"/>
      <c r="AM2171" s="20" t="s">
        <v>184</v>
      </c>
      <c r="AN2171" s="20"/>
      <c r="AO2171" s="20" t="s">
        <v>10014</v>
      </c>
      <c r="AP2171" s="20"/>
      <c r="AQ2171" s="60"/>
      <c r="AR2171" s="22"/>
      <c r="AS2171" s="46">
        <v>42867</v>
      </c>
      <c r="AT2171" s="173"/>
    </row>
    <row r="2172" spans="1:46" ht="47.25" customHeight="1">
      <c r="A2172" s="16">
        <v>8697936090735</v>
      </c>
      <c r="B2172" s="16" t="s">
        <v>2258</v>
      </c>
      <c r="C2172" s="16" t="s">
        <v>2259</v>
      </c>
      <c r="D2172" s="17" t="s">
        <v>38</v>
      </c>
      <c r="E2172" s="18" t="s">
        <v>38</v>
      </c>
      <c r="F2172" s="18">
        <v>0</v>
      </c>
      <c r="G2172" s="18">
        <v>1</v>
      </c>
      <c r="H2172" s="18">
        <v>1</v>
      </c>
      <c r="I2172" s="18"/>
      <c r="J2172" s="18"/>
      <c r="K2172" s="18"/>
      <c r="L2172" s="19" t="s">
        <v>9564</v>
      </c>
      <c r="M2172" s="19" t="s">
        <v>198</v>
      </c>
      <c r="N2172" s="18" t="s">
        <v>502</v>
      </c>
      <c r="O2172" s="18" t="s">
        <v>2265</v>
      </c>
      <c r="P2172" s="18" t="s">
        <v>163</v>
      </c>
      <c r="Q2172" s="18">
        <v>28</v>
      </c>
      <c r="R2172" s="18" t="s">
        <v>45</v>
      </c>
      <c r="S2172" s="37" t="s">
        <v>46</v>
      </c>
      <c r="T2172" s="18" t="s">
        <v>2268</v>
      </c>
      <c r="U2172" s="37">
        <v>12.75</v>
      </c>
      <c r="V2172" s="37">
        <v>14.75</v>
      </c>
      <c r="W2172" s="37">
        <v>8.85</v>
      </c>
      <c r="X2172" s="18" t="s">
        <v>222</v>
      </c>
      <c r="Y2172" s="39"/>
      <c r="Z2172" s="16">
        <v>0</v>
      </c>
      <c r="AA2172" s="36">
        <v>18.71</v>
      </c>
      <c r="AB2172" s="36"/>
      <c r="AC2172" s="36">
        <v>18.71</v>
      </c>
      <c r="AD2172" s="37">
        <f t="shared" si="485"/>
        <v>20.306800000000003</v>
      </c>
      <c r="AE2172" s="37">
        <f t="shared" si="486"/>
        <v>25.383500000000005</v>
      </c>
      <c r="AF2172" s="37">
        <f t="shared" si="487"/>
        <v>27.414180000000009</v>
      </c>
      <c r="AG2172" s="36">
        <f t="shared" si="488"/>
        <v>20.3</v>
      </c>
      <c r="AH2172" s="36">
        <f t="shared" si="489"/>
        <v>25.38</v>
      </c>
      <c r="AI2172" s="36">
        <f t="shared" si="490"/>
        <v>27.41</v>
      </c>
      <c r="AJ2172" s="40">
        <v>42545</v>
      </c>
      <c r="AK2172" s="40">
        <v>42547</v>
      </c>
      <c r="AL2172" s="22"/>
      <c r="AM2172" s="20" t="s">
        <v>184</v>
      </c>
      <c r="AN2172" s="20"/>
      <c r="AO2172" s="20" t="s">
        <v>10014</v>
      </c>
      <c r="AP2172" s="20"/>
      <c r="AQ2172" s="60"/>
      <c r="AR2172" s="22"/>
      <c r="AS2172" s="46">
        <v>42867</v>
      </c>
      <c r="AT2172" s="173"/>
    </row>
    <row r="2173" spans="1:46" ht="47.25" customHeight="1">
      <c r="A2173" s="16">
        <v>8697936090742</v>
      </c>
      <c r="B2173" s="16" t="s">
        <v>2258</v>
      </c>
      <c r="C2173" s="16" t="s">
        <v>2259</v>
      </c>
      <c r="D2173" s="17" t="s">
        <v>38</v>
      </c>
      <c r="E2173" s="18" t="s">
        <v>38</v>
      </c>
      <c r="F2173" s="18">
        <v>0</v>
      </c>
      <c r="G2173" s="18">
        <v>1</v>
      </c>
      <c r="H2173" s="18">
        <v>1</v>
      </c>
      <c r="I2173" s="18"/>
      <c r="J2173" s="18"/>
      <c r="K2173" s="18"/>
      <c r="L2173" s="19" t="s">
        <v>4163</v>
      </c>
      <c r="M2173" s="19" t="s">
        <v>198</v>
      </c>
      <c r="N2173" s="18" t="s">
        <v>502</v>
      </c>
      <c r="O2173" s="18" t="s">
        <v>2265</v>
      </c>
      <c r="P2173" s="18" t="s">
        <v>163</v>
      </c>
      <c r="Q2173" s="18">
        <v>84</v>
      </c>
      <c r="R2173" s="18" t="s">
        <v>45</v>
      </c>
      <c r="S2173" s="37" t="s">
        <v>46</v>
      </c>
      <c r="T2173" s="18" t="s">
        <v>557</v>
      </c>
      <c r="U2173" s="37">
        <v>37.83</v>
      </c>
      <c r="V2173" s="37">
        <v>37.83</v>
      </c>
      <c r="W2173" s="37">
        <v>22.69</v>
      </c>
      <c r="X2173" s="18" t="s">
        <v>557</v>
      </c>
      <c r="Y2173" s="39"/>
      <c r="Z2173" s="16">
        <v>0</v>
      </c>
      <c r="AA2173" s="36">
        <v>48.02</v>
      </c>
      <c r="AB2173" s="36"/>
      <c r="AC2173" s="36">
        <v>48.02</v>
      </c>
      <c r="AD2173" s="70">
        <f t="shared" si="485"/>
        <v>51.961600000000004</v>
      </c>
      <c r="AE2173" s="70">
        <f t="shared" si="486"/>
        <v>64.951999999999998</v>
      </c>
      <c r="AF2173" s="70">
        <f t="shared" si="487"/>
        <v>70.148160000000004</v>
      </c>
      <c r="AG2173" s="36">
        <f t="shared" si="488"/>
        <v>51.96</v>
      </c>
      <c r="AH2173" s="36">
        <f t="shared" si="489"/>
        <v>64.95</v>
      </c>
      <c r="AI2173" s="36">
        <f t="shared" si="490"/>
        <v>70.14</v>
      </c>
      <c r="AJ2173" s="40">
        <v>42545</v>
      </c>
      <c r="AK2173" s="40">
        <v>42547</v>
      </c>
      <c r="AL2173" s="22"/>
      <c r="AM2173" s="20" t="s">
        <v>184</v>
      </c>
      <c r="AN2173" s="20"/>
      <c r="AO2173" s="20" t="s">
        <v>10014</v>
      </c>
      <c r="AP2173" s="20"/>
      <c r="AQ2173" s="60"/>
      <c r="AR2173" s="22"/>
      <c r="AS2173" s="46">
        <v>42867</v>
      </c>
      <c r="AT2173" s="173"/>
    </row>
    <row r="2174" spans="1:46" ht="47.25" customHeight="1">
      <c r="A2174" s="16">
        <v>8697936090759</v>
      </c>
      <c r="B2174" s="16" t="s">
        <v>2258</v>
      </c>
      <c r="C2174" s="16" t="s">
        <v>2259</v>
      </c>
      <c r="D2174" s="17" t="s">
        <v>38</v>
      </c>
      <c r="E2174" s="18" t="s">
        <v>38</v>
      </c>
      <c r="F2174" s="18">
        <v>0</v>
      </c>
      <c r="G2174" s="18">
        <v>1</v>
      </c>
      <c r="H2174" s="18">
        <v>1</v>
      </c>
      <c r="I2174" s="18"/>
      <c r="J2174" s="18"/>
      <c r="K2174" s="18"/>
      <c r="L2174" s="19" t="s">
        <v>9566</v>
      </c>
      <c r="M2174" s="19" t="s">
        <v>198</v>
      </c>
      <c r="N2174" s="18" t="s">
        <v>502</v>
      </c>
      <c r="O2174" s="18" t="s">
        <v>8240</v>
      </c>
      <c r="P2174" s="18" t="s">
        <v>163</v>
      </c>
      <c r="Q2174" s="18">
        <v>28</v>
      </c>
      <c r="R2174" s="18" t="s">
        <v>45</v>
      </c>
      <c r="S2174" s="37" t="s">
        <v>46</v>
      </c>
      <c r="T2174" s="18" t="s">
        <v>2268</v>
      </c>
      <c r="U2174" s="37">
        <v>13.19</v>
      </c>
      <c r="V2174" s="37">
        <v>14.75</v>
      </c>
      <c r="W2174" s="37">
        <v>8.85</v>
      </c>
      <c r="X2174" s="18" t="s">
        <v>222</v>
      </c>
      <c r="Y2174" s="39"/>
      <c r="Z2174" s="16">
        <v>0</v>
      </c>
      <c r="AA2174" s="36">
        <v>18.71</v>
      </c>
      <c r="AB2174" s="36"/>
      <c r="AC2174" s="36">
        <v>18.71</v>
      </c>
      <c r="AD2174" s="37">
        <f t="shared" si="485"/>
        <v>20.306800000000003</v>
      </c>
      <c r="AE2174" s="37">
        <f t="shared" si="486"/>
        <v>25.383500000000005</v>
      </c>
      <c r="AF2174" s="37">
        <f t="shared" si="487"/>
        <v>27.414180000000009</v>
      </c>
      <c r="AG2174" s="36">
        <f t="shared" si="488"/>
        <v>20.3</v>
      </c>
      <c r="AH2174" s="36">
        <f t="shared" si="489"/>
        <v>25.38</v>
      </c>
      <c r="AI2174" s="36">
        <f t="shared" si="490"/>
        <v>27.41</v>
      </c>
      <c r="AJ2174" s="40">
        <v>42545</v>
      </c>
      <c r="AK2174" s="40">
        <v>42547</v>
      </c>
      <c r="AL2174" s="22"/>
      <c r="AM2174" s="20" t="s">
        <v>184</v>
      </c>
      <c r="AN2174" s="20"/>
      <c r="AO2174" s="20" t="s">
        <v>9843</v>
      </c>
      <c r="AP2174" s="20"/>
      <c r="AQ2174" s="60"/>
      <c r="AR2174" s="22"/>
      <c r="AS2174" s="46">
        <v>42867</v>
      </c>
      <c r="AT2174" s="173"/>
    </row>
    <row r="2175" spans="1:46" ht="47.25" customHeight="1">
      <c r="A2175" s="16">
        <v>8697936090766</v>
      </c>
      <c r="B2175" s="16" t="s">
        <v>2258</v>
      </c>
      <c r="C2175" s="16" t="s">
        <v>2259</v>
      </c>
      <c r="D2175" s="17" t="s">
        <v>38</v>
      </c>
      <c r="E2175" s="18" t="s">
        <v>38</v>
      </c>
      <c r="F2175" s="18">
        <v>0</v>
      </c>
      <c r="G2175" s="18">
        <v>1</v>
      </c>
      <c r="H2175" s="18">
        <v>1</v>
      </c>
      <c r="I2175" s="18"/>
      <c r="J2175" s="18"/>
      <c r="K2175" s="18"/>
      <c r="L2175" s="19" t="s">
        <v>4164</v>
      </c>
      <c r="M2175" s="19" t="s">
        <v>198</v>
      </c>
      <c r="N2175" s="18" t="s">
        <v>502</v>
      </c>
      <c r="O2175" s="18" t="s">
        <v>8240</v>
      </c>
      <c r="P2175" s="18" t="s">
        <v>163</v>
      </c>
      <c r="Q2175" s="18">
        <v>84</v>
      </c>
      <c r="R2175" s="18" t="s">
        <v>45</v>
      </c>
      <c r="S2175" s="37" t="s">
        <v>46</v>
      </c>
      <c r="T2175" s="18" t="s">
        <v>557</v>
      </c>
      <c r="U2175" s="37">
        <v>37.83</v>
      </c>
      <c r="V2175" s="37">
        <v>37.83</v>
      </c>
      <c r="W2175" s="37">
        <v>22.69</v>
      </c>
      <c r="X2175" s="18" t="s">
        <v>557</v>
      </c>
      <c r="Y2175" s="39"/>
      <c r="Z2175" s="16">
        <v>0</v>
      </c>
      <c r="AA2175" s="36">
        <v>48.02</v>
      </c>
      <c r="AB2175" s="36"/>
      <c r="AC2175" s="36">
        <v>48.02</v>
      </c>
      <c r="AD2175" s="70">
        <f t="shared" si="485"/>
        <v>51.961600000000004</v>
      </c>
      <c r="AE2175" s="70">
        <f t="shared" si="486"/>
        <v>64.951999999999998</v>
      </c>
      <c r="AF2175" s="70">
        <f t="shared" si="487"/>
        <v>70.148160000000004</v>
      </c>
      <c r="AG2175" s="36">
        <f t="shared" si="488"/>
        <v>51.96</v>
      </c>
      <c r="AH2175" s="36">
        <f t="shared" si="489"/>
        <v>64.95</v>
      </c>
      <c r="AI2175" s="36">
        <f t="shared" si="490"/>
        <v>70.14</v>
      </c>
      <c r="AJ2175" s="40">
        <v>42545</v>
      </c>
      <c r="AK2175" s="40">
        <v>42547</v>
      </c>
      <c r="AL2175" s="22"/>
      <c r="AM2175" s="20" t="s">
        <v>184</v>
      </c>
      <c r="AN2175" s="20"/>
      <c r="AO2175" s="20" t="s">
        <v>10007</v>
      </c>
      <c r="AP2175" s="20"/>
      <c r="AQ2175" s="60"/>
      <c r="AR2175" s="22"/>
      <c r="AS2175" s="46">
        <v>42867</v>
      </c>
      <c r="AT2175" s="173"/>
    </row>
    <row r="2176" spans="1:46" ht="47.25" customHeight="1">
      <c r="A2176" s="16">
        <v>8697936090773</v>
      </c>
      <c r="B2176" s="16" t="s">
        <v>2258</v>
      </c>
      <c r="C2176" s="16" t="s">
        <v>2259</v>
      </c>
      <c r="D2176" s="17" t="s">
        <v>38</v>
      </c>
      <c r="E2176" s="18" t="s">
        <v>38</v>
      </c>
      <c r="F2176" s="18">
        <v>0</v>
      </c>
      <c r="G2176" s="18">
        <v>1</v>
      </c>
      <c r="H2176" s="18">
        <v>1</v>
      </c>
      <c r="I2176" s="18"/>
      <c r="J2176" s="18"/>
      <c r="K2176" s="18"/>
      <c r="L2176" s="19" t="s">
        <v>4165</v>
      </c>
      <c r="M2176" s="19" t="s">
        <v>198</v>
      </c>
      <c r="N2176" s="18" t="s">
        <v>502</v>
      </c>
      <c r="O2176" s="18" t="s">
        <v>9570</v>
      </c>
      <c r="P2176" s="18" t="s">
        <v>163</v>
      </c>
      <c r="Q2176" s="18">
        <v>28</v>
      </c>
      <c r="R2176" s="18" t="s">
        <v>45</v>
      </c>
      <c r="S2176" s="37" t="s">
        <v>46</v>
      </c>
      <c r="T2176" s="18" t="s">
        <v>238</v>
      </c>
      <c r="U2176" s="37">
        <v>21.54</v>
      </c>
      <c r="V2176" s="37">
        <v>21.54</v>
      </c>
      <c r="W2176" s="37">
        <v>12.92</v>
      </c>
      <c r="X2176" s="18" t="s">
        <v>238</v>
      </c>
      <c r="Y2176" s="39"/>
      <c r="Z2176" s="16">
        <v>0</v>
      </c>
      <c r="AA2176" s="36">
        <v>22.45</v>
      </c>
      <c r="AB2176" s="36"/>
      <c r="AC2176" s="36">
        <v>22.45</v>
      </c>
      <c r="AD2176" s="37">
        <f t="shared" si="485"/>
        <v>24.346</v>
      </c>
      <c r="AE2176" s="37">
        <f t="shared" si="486"/>
        <v>30.432500000000001</v>
      </c>
      <c r="AF2176" s="37">
        <f t="shared" si="487"/>
        <v>32.867100000000001</v>
      </c>
      <c r="AG2176" s="36">
        <f t="shared" si="488"/>
        <v>24.34</v>
      </c>
      <c r="AH2176" s="36">
        <f t="shared" si="489"/>
        <v>30.43</v>
      </c>
      <c r="AI2176" s="36">
        <f t="shared" si="490"/>
        <v>32.86</v>
      </c>
      <c r="AJ2176" s="40">
        <v>42636</v>
      </c>
      <c r="AK2176" s="40">
        <v>42640</v>
      </c>
      <c r="AL2176" s="22"/>
      <c r="AM2176" s="20" t="s">
        <v>184</v>
      </c>
      <c r="AN2176" s="20"/>
      <c r="AO2176" s="20" t="s">
        <v>10231</v>
      </c>
      <c r="AP2176" s="20"/>
      <c r="AQ2176" s="60"/>
      <c r="AR2176" s="22"/>
      <c r="AS2176" s="46">
        <v>42873</v>
      </c>
      <c r="AT2176" s="173"/>
    </row>
    <row r="2177" spans="1:46" ht="47.25" customHeight="1">
      <c r="A2177" s="16">
        <v>8697936090780</v>
      </c>
      <c r="B2177" s="16" t="s">
        <v>2258</v>
      </c>
      <c r="C2177" s="16" t="s">
        <v>2259</v>
      </c>
      <c r="D2177" s="17" t="s">
        <v>38</v>
      </c>
      <c r="E2177" s="18" t="s">
        <v>38</v>
      </c>
      <c r="F2177" s="18">
        <v>0</v>
      </c>
      <c r="G2177" s="18">
        <v>1</v>
      </c>
      <c r="H2177" s="18">
        <v>1</v>
      </c>
      <c r="I2177" s="18"/>
      <c r="J2177" s="18"/>
      <c r="K2177" s="18"/>
      <c r="L2177" s="19" t="s">
        <v>4166</v>
      </c>
      <c r="M2177" s="19" t="s">
        <v>198</v>
      </c>
      <c r="N2177" s="18" t="s">
        <v>502</v>
      </c>
      <c r="O2177" s="18" t="s">
        <v>9570</v>
      </c>
      <c r="P2177" s="18" t="s">
        <v>163</v>
      </c>
      <c r="Q2177" s="18">
        <v>84</v>
      </c>
      <c r="R2177" s="18" t="s">
        <v>45</v>
      </c>
      <c r="S2177" s="37" t="s">
        <v>46</v>
      </c>
      <c r="T2177" s="18" t="s">
        <v>557</v>
      </c>
      <c r="U2177" s="37">
        <v>54.21</v>
      </c>
      <c r="V2177" s="37">
        <v>54.21</v>
      </c>
      <c r="W2177" s="37">
        <v>32.520000000000003</v>
      </c>
      <c r="X2177" s="18" t="s">
        <v>557</v>
      </c>
      <c r="Y2177" s="39"/>
      <c r="Z2177" s="16">
        <v>0</v>
      </c>
      <c r="AA2177" s="36">
        <v>66.959999999999994</v>
      </c>
      <c r="AB2177" s="36"/>
      <c r="AC2177" s="36">
        <v>66.959999999999994</v>
      </c>
      <c r="AD2177" s="37">
        <f t="shared" si="485"/>
        <v>72.247199999999992</v>
      </c>
      <c r="AE2177" s="37">
        <f t="shared" si="486"/>
        <v>90.308999999999997</v>
      </c>
      <c r="AF2177" s="37">
        <f t="shared" si="487"/>
        <v>97.533720000000002</v>
      </c>
      <c r="AG2177" s="36">
        <f t="shared" si="488"/>
        <v>72.239999999999995</v>
      </c>
      <c r="AH2177" s="36">
        <f t="shared" si="489"/>
        <v>90.3</v>
      </c>
      <c r="AI2177" s="36">
        <f t="shared" si="490"/>
        <v>97.53</v>
      </c>
      <c r="AJ2177" s="40">
        <v>42636</v>
      </c>
      <c r="AK2177" s="40">
        <v>42640</v>
      </c>
      <c r="AL2177" s="22"/>
      <c r="AM2177" s="20" t="s">
        <v>184</v>
      </c>
      <c r="AN2177" s="20"/>
      <c r="AO2177" s="20" t="s">
        <v>6732</v>
      </c>
      <c r="AP2177" s="20"/>
      <c r="AQ2177" s="60"/>
      <c r="AR2177" s="22"/>
      <c r="AS2177" s="46">
        <v>42873</v>
      </c>
      <c r="AT2177" s="173"/>
    </row>
    <row r="2178" spans="1:46" ht="47.25" customHeight="1">
      <c r="A2178" s="16">
        <v>8697936090797</v>
      </c>
      <c r="B2178" s="16" t="s">
        <v>2258</v>
      </c>
      <c r="C2178" s="16" t="s">
        <v>2259</v>
      </c>
      <c r="D2178" s="17" t="s">
        <v>38</v>
      </c>
      <c r="E2178" s="18" t="s">
        <v>38</v>
      </c>
      <c r="F2178" s="18">
        <v>0</v>
      </c>
      <c r="G2178" s="18">
        <v>5</v>
      </c>
      <c r="H2178" s="18">
        <v>1</v>
      </c>
      <c r="I2178" s="18"/>
      <c r="J2178" s="18"/>
      <c r="K2178" s="18"/>
      <c r="L2178" s="19" t="s">
        <v>4168</v>
      </c>
      <c r="M2178" s="19" t="s">
        <v>198</v>
      </c>
      <c r="N2178" s="18" t="s">
        <v>502</v>
      </c>
      <c r="O2178" s="18" t="s">
        <v>8242</v>
      </c>
      <c r="P2178" s="18" t="s">
        <v>163</v>
      </c>
      <c r="Q2178" s="18">
        <v>28</v>
      </c>
      <c r="R2178" s="18" t="s">
        <v>45</v>
      </c>
      <c r="S2178" s="37" t="s">
        <v>46</v>
      </c>
      <c r="T2178" s="18" t="s">
        <v>222</v>
      </c>
      <c r="U2178" s="37">
        <v>29.49</v>
      </c>
      <c r="V2178" s="37">
        <v>29.49</v>
      </c>
      <c r="W2178" s="37">
        <v>17.690000000000001</v>
      </c>
      <c r="X2178" s="18" t="s">
        <v>222</v>
      </c>
      <c r="Y2178" s="39"/>
      <c r="Z2178" s="16">
        <v>0</v>
      </c>
      <c r="AA2178" s="36">
        <v>22.45</v>
      </c>
      <c r="AB2178" s="36"/>
      <c r="AC2178" s="36">
        <v>22.45</v>
      </c>
      <c r="AD2178" s="70">
        <f t="shared" si="485"/>
        <v>24.346</v>
      </c>
      <c r="AE2178" s="70">
        <f t="shared" si="486"/>
        <v>30.432500000000001</v>
      </c>
      <c r="AF2178" s="70">
        <f t="shared" si="487"/>
        <v>32.867100000000001</v>
      </c>
      <c r="AG2178" s="36">
        <f t="shared" si="488"/>
        <v>24.34</v>
      </c>
      <c r="AH2178" s="36">
        <f t="shared" si="489"/>
        <v>30.43</v>
      </c>
      <c r="AI2178" s="36">
        <f t="shared" si="490"/>
        <v>32.86</v>
      </c>
      <c r="AJ2178" s="40">
        <v>42419</v>
      </c>
      <c r="AK2178" s="40">
        <v>42422</v>
      </c>
      <c r="AL2178" s="22"/>
      <c r="AM2178" s="20" t="s">
        <v>184</v>
      </c>
      <c r="AN2178" s="20"/>
      <c r="AO2178" s="20" t="s">
        <v>6732</v>
      </c>
      <c r="AP2178" s="20"/>
      <c r="AQ2178" s="60"/>
      <c r="AR2178" s="22"/>
      <c r="AS2178" s="46">
        <v>42873</v>
      </c>
      <c r="AT2178" s="173"/>
    </row>
    <row r="2179" spans="1:46" ht="47.25" customHeight="1">
      <c r="A2179" s="16">
        <v>8697936090803</v>
      </c>
      <c r="B2179" s="16" t="s">
        <v>2258</v>
      </c>
      <c r="C2179" s="16" t="s">
        <v>2259</v>
      </c>
      <c r="D2179" s="17" t="s">
        <v>38</v>
      </c>
      <c r="E2179" s="18" t="s">
        <v>38</v>
      </c>
      <c r="F2179" s="18">
        <v>0</v>
      </c>
      <c r="G2179" s="18">
        <v>5</v>
      </c>
      <c r="H2179" s="18">
        <v>1</v>
      </c>
      <c r="I2179" s="18"/>
      <c r="J2179" s="18"/>
      <c r="K2179" s="18"/>
      <c r="L2179" s="19" t="s">
        <v>4169</v>
      </c>
      <c r="M2179" s="19" t="s">
        <v>198</v>
      </c>
      <c r="N2179" s="18" t="s">
        <v>4730</v>
      </c>
      <c r="O2179" s="18" t="s">
        <v>8242</v>
      </c>
      <c r="P2179" s="18" t="s">
        <v>163</v>
      </c>
      <c r="Q2179" s="18">
        <v>84</v>
      </c>
      <c r="R2179" s="18" t="s">
        <v>45</v>
      </c>
      <c r="S2179" s="37" t="s">
        <v>46</v>
      </c>
      <c r="T2179" s="18" t="s">
        <v>557</v>
      </c>
      <c r="U2179" s="37">
        <v>75.67</v>
      </c>
      <c r="V2179" s="37">
        <v>75.67</v>
      </c>
      <c r="W2179" s="37">
        <v>45.4</v>
      </c>
      <c r="X2179" s="18" t="s">
        <v>557</v>
      </c>
      <c r="Y2179" s="39"/>
      <c r="Z2179" s="16">
        <v>0</v>
      </c>
      <c r="AA2179" s="36">
        <v>66.959999999999994</v>
      </c>
      <c r="AB2179" s="36"/>
      <c r="AC2179" s="36">
        <v>66.959999999999994</v>
      </c>
      <c r="AD2179" s="70">
        <f t="shared" si="485"/>
        <v>72.247199999999992</v>
      </c>
      <c r="AE2179" s="70">
        <f t="shared" si="486"/>
        <v>90.308999999999997</v>
      </c>
      <c r="AF2179" s="70">
        <f t="shared" si="487"/>
        <v>97.533720000000002</v>
      </c>
      <c r="AG2179" s="36">
        <f t="shared" si="488"/>
        <v>72.239999999999995</v>
      </c>
      <c r="AH2179" s="36">
        <f t="shared" si="489"/>
        <v>90.3</v>
      </c>
      <c r="AI2179" s="36">
        <f t="shared" si="490"/>
        <v>97.53</v>
      </c>
      <c r="AJ2179" s="40">
        <v>42419</v>
      </c>
      <c r="AK2179" s="40">
        <v>42422</v>
      </c>
      <c r="AL2179" s="22"/>
      <c r="AM2179" s="20" t="s">
        <v>184</v>
      </c>
      <c r="AN2179" s="20"/>
      <c r="AO2179" s="20" t="s">
        <v>6699</v>
      </c>
      <c r="AP2179" s="20"/>
      <c r="AQ2179" s="60"/>
      <c r="AR2179" s="22"/>
      <c r="AS2179" s="46">
        <v>42873</v>
      </c>
      <c r="AT2179" s="173"/>
    </row>
    <row r="2180" spans="1:46" ht="47.25" customHeight="1">
      <c r="A2180" s="16">
        <v>8699532099921</v>
      </c>
      <c r="B2180" s="16" t="s">
        <v>2286</v>
      </c>
      <c r="C2180" s="16" t="s">
        <v>2287</v>
      </c>
      <c r="D2180" s="17" t="s">
        <v>87</v>
      </c>
      <c r="E2180" s="18" t="s">
        <v>87</v>
      </c>
      <c r="F2180" s="18">
        <v>0</v>
      </c>
      <c r="G2180" s="73" t="s">
        <v>2260</v>
      </c>
      <c r="H2180" s="18">
        <v>1</v>
      </c>
      <c r="I2180" s="18"/>
      <c r="J2180" s="18"/>
      <c r="K2180" s="18"/>
      <c r="L2180" s="19" t="s">
        <v>8282</v>
      </c>
      <c r="M2180" s="19" t="s">
        <v>183</v>
      </c>
      <c r="N2180" s="18" t="s">
        <v>2263</v>
      </c>
      <c r="O2180" s="18">
        <v>10</v>
      </c>
      <c r="P2180" s="18" t="s">
        <v>163</v>
      </c>
      <c r="Q2180" s="18">
        <v>28</v>
      </c>
      <c r="R2180" s="18" t="s">
        <v>45</v>
      </c>
      <c r="S2180" s="37" t="s">
        <v>96</v>
      </c>
      <c r="T2180" s="18" t="s">
        <v>557</v>
      </c>
      <c r="U2180" s="37">
        <v>8.4600000000000009</v>
      </c>
      <c r="V2180" s="37">
        <v>7.67</v>
      </c>
      <c r="W2180" s="37">
        <v>5.07</v>
      </c>
      <c r="X2180" s="18" t="s">
        <v>284</v>
      </c>
      <c r="Y2180" s="39"/>
      <c r="Z2180" s="16">
        <v>0</v>
      </c>
      <c r="AA2180" s="36">
        <v>10.71</v>
      </c>
      <c r="AB2180" s="36"/>
      <c r="AC2180" s="36">
        <v>10.71</v>
      </c>
      <c r="AD2180" s="70">
        <f t="shared" si="485"/>
        <v>11.666800000000002</v>
      </c>
      <c r="AE2180" s="70">
        <f t="shared" si="486"/>
        <v>14.583500000000003</v>
      </c>
      <c r="AF2180" s="70">
        <f t="shared" si="487"/>
        <v>15.750180000000004</v>
      </c>
      <c r="AG2180" s="36">
        <f t="shared" si="488"/>
        <v>11.66</v>
      </c>
      <c r="AH2180" s="36">
        <f t="shared" si="489"/>
        <v>14.58</v>
      </c>
      <c r="AI2180" s="36">
        <f t="shared" si="490"/>
        <v>15.75</v>
      </c>
      <c r="AJ2180" s="40">
        <v>42545</v>
      </c>
      <c r="AK2180" s="40">
        <v>42547</v>
      </c>
      <c r="AL2180" s="22"/>
      <c r="AM2180" s="20" t="s">
        <v>184</v>
      </c>
      <c r="AN2180" s="20"/>
      <c r="AO2180" s="92" t="s">
        <v>10234</v>
      </c>
      <c r="AP2180" s="92"/>
      <c r="AQ2180" s="141"/>
      <c r="AR2180" s="93"/>
      <c r="AS2180" s="46">
        <v>42881</v>
      </c>
      <c r="AT2180" s="173"/>
    </row>
    <row r="2181" spans="1:46" ht="47.25" customHeight="1">
      <c r="A2181" s="16">
        <v>8699532099938</v>
      </c>
      <c r="B2181" s="16" t="s">
        <v>2286</v>
      </c>
      <c r="C2181" s="16" t="s">
        <v>2287</v>
      </c>
      <c r="D2181" s="17" t="s">
        <v>87</v>
      </c>
      <c r="E2181" s="18" t="s">
        <v>87</v>
      </c>
      <c r="F2181" s="18">
        <v>0</v>
      </c>
      <c r="G2181" s="73" t="s">
        <v>2260</v>
      </c>
      <c r="H2181" s="18">
        <v>1</v>
      </c>
      <c r="I2181" s="18"/>
      <c r="J2181" s="18"/>
      <c r="K2181" s="18"/>
      <c r="L2181" s="19" t="s">
        <v>2289</v>
      </c>
      <c r="M2181" s="19" t="s">
        <v>183</v>
      </c>
      <c r="N2181" s="18" t="s">
        <v>2263</v>
      </c>
      <c r="O2181" s="18">
        <v>20</v>
      </c>
      <c r="P2181" s="18" t="s">
        <v>163</v>
      </c>
      <c r="Q2181" s="18">
        <v>28</v>
      </c>
      <c r="R2181" s="18" t="s">
        <v>45</v>
      </c>
      <c r="S2181" s="37" t="s">
        <v>96</v>
      </c>
      <c r="T2181" s="37" t="s">
        <v>557</v>
      </c>
      <c r="U2181" s="37">
        <v>14.28</v>
      </c>
      <c r="V2181" s="37">
        <v>12.21</v>
      </c>
      <c r="W2181" s="37">
        <v>8.56</v>
      </c>
      <c r="X2181" s="37" t="s">
        <v>284</v>
      </c>
      <c r="Y2181" s="39"/>
      <c r="Z2181" s="16">
        <v>0</v>
      </c>
      <c r="AA2181" s="36">
        <v>18.100000000000001</v>
      </c>
      <c r="AB2181" s="36"/>
      <c r="AC2181" s="36">
        <v>18.100000000000001</v>
      </c>
      <c r="AD2181" s="70">
        <f t="shared" si="485"/>
        <v>19.648000000000003</v>
      </c>
      <c r="AE2181" s="70">
        <f t="shared" si="486"/>
        <v>24.560000000000002</v>
      </c>
      <c r="AF2181" s="70">
        <f t="shared" si="487"/>
        <v>26.524800000000003</v>
      </c>
      <c r="AG2181" s="36">
        <f t="shared" si="488"/>
        <v>19.64</v>
      </c>
      <c r="AH2181" s="36">
        <f t="shared" si="489"/>
        <v>24.56</v>
      </c>
      <c r="AI2181" s="36">
        <f t="shared" si="490"/>
        <v>26.52</v>
      </c>
      <c r="AJ2181" s="40">
        <v>42545</v>
      </c>
      <c r="AK2181" s="40">
        <v>42547</v>
      </c>
      <c r="AL2181" s="22"/>
      <c r="AM2181" s="20" t="s">
        <v>184</v>
      </c>
      <c r="AN2181" s="20"/>
      <c r="AO2181" s="20" t="s">
        <v>1510</v>
      </c>
      <c r="AP2181" s="20"/>
      <c r="AQ2181" s="60"/>
      <c r="AR2181" s="22"/>
      <c r="AS2181" s="46">
        <v>42881</v>
      </c>
      <c r="AT2181" s="173"/>
    </row>
    <row r="2182" spans="1:46" ht="47.25" customHeight="1">
      <c r="A2182" s="16">
        <v>8699532099945</v>
      </c>
      <c r="B2182" s="16" t="s">
        <v>2286</v>
      </c>
      <c r="C2182" s="16" t="s">
        <v>2287</v>
      </c>
      <c r="D2182" s="17" t="s">
        <v>87</v>
      </c>
      <c r="E2182" s="18" t="s">
        <v>87</v>
      </c>
      <c r="F2182" s="18">
        <v>0</v>
      </c>
      <c r="G2182" s="73" t="s">
        <v>2260</v>
      </c>
      <c r="H2182" s="18">
        <v>1</v>
      </c>
      <c r="I2182" s="18"/>
      <c r="J2182" s="18"/>
      <c r="K2182" s="18"/>
      <c r="L2182" s="19" t="s">
        <v>8279</v>
      </c>
      <c r="M2182" s="19" t="s">
        <v>183</v>
      </c>
      <c r="N2182" s="18" t="s">
        <v>2263</v>
      </c>
      <c r="O2182" s="18">
        <v>40</v>
      </c>
      <c r="P2182" s="18" t="s">
        <v>163</v>
      </c>
      <c r="Q2182" s="18">
        <v>28</v>
      </c>
      <c r="R2182" s="18" t="s">
        <v>45</v>
      </c>
      <c r="S2182" s="37" t="s">
        <v>96</v>
      </c>
      <c r="T2182" s="18" t="s">
        <v>222</v>
      </c>
      <c r="U2182" s="37">
        <v>16.09</v>
      </c>
      <c r="V2182" s="37">
        <v>12.41</v>
      </c>
      <c r="W2182" s="37">
        <v>9.65</v>
      </c>
      <c r="X2182" s="18" t="s">
        <v>284</v>
      </c>
      <c r="Y2182" s="39"/>
      <c r="Z2182" s="16">
        <v>0</v>
      </c>
      <c r="AA2182" s="36">
        <v>20.399999999999999</v>
      </c>
      <c r="AB2182" s="36"/>
      <c r="AC2182" s="36">
        <v>20.399999999999999</v>
      </c>
      <c r="AD2182" s="70">
        <f t="shared" ref="AD2182:AD2187" si="491">IF(Z2182=2,AC2182*1.08,IF(AC2182&lt;=10,(AC2182*1.09),IF(AC2182&lt;=50,(10*1.09)+((AC2182-10)*1.08),IF(AC2182&lt;=100,(10*1.09)+((50-10)*1.08)+((AC2182-50)*1.07),IF(AC2182&lt;=200,(10*1.09)+((50-10)*1.08)+((100-50)*1.07)+((AC2182-100)*1.04),(10*1.09)+((50-10)*1.08)+((100-50)*1.07)+((200-100)*1.04)+((AC2182-200)*1.02))))))</f>
        <v>22.131999999999998</v>
      </c>
      <c r="AE2182" s="70">
        <f t="shared" ref="AE2182:AE2187" si="492">IF(Z2182=1,AD2182*1.08,IF(Z2182=2,0,IF(AC2182&lt;=100,(AD2182*1.25),IF(AC2182&lt;=200,134.5+((AC2182-100)*1.04*1.16),255.14+((AC2182-200)*1.02*1.12)))))</f>
        <v>27.664999999999999</v>
      </c>
      <c r="AF2182" s="70">
        <f t="shared" ref="AF2182:AF2187" si="493">IF(Z2182=1,0,(AE2182*1.08))</f>
        <v>29.8782</v>
      </c>
      <c r="AG2182" s="36">
        <f t="shared" si="488"/>
        <v>22.13</v>
      </c>
      <c r="AH2182" s="36">
        <f t="shared" si="489"/>
        <v>27.66</v>
      </c>
      <c r="AI2182" s="36">
        <f t="shared" si="490"/>
        <v>29.87</v>
      </c>
      <c r="AJ2182" s="40">
        <v>42545</v>
      </c>
      <c r="AK2182" s="40">
        <v>42547</v>
      </c>
      <c r="AL2182" s="22"/>
      <c r="AM2182" s="20" t="s">
        <v>184</v>
      </c>
      <c r="AN2182" s="20"/>
      <c r="AO2182" s="20" t="s">
        <v>6994</v>
      </c>
      <c r="AP2182" s="20"/>
      <c r="AQ2182" s="60"/>
      <c r="AR2182" s="22"/>
      <c r="AS2182" s="46">
        <v>42888</v>
      </c>
      <c r="AT2182" s="173"/>
    </row>
    <row r="2183" spans="1:46" ht="47.25" customHeight="1">
      <c r="A2183" s="16">
        <v>8699532097828</v>
      </c>
      <c r="B2183" s="16" t="s">
        <v>2258</v>
      </c>
      <c r="C2183" s="16" t="s">
        <v>2259</v>
      </c>
      <c r="D2183" s="17" t="s">
        <v>87</v>
      </c>
      <c r="E2183" s="18" t="s">
        <v>87</v>
      </c>
      <c r="F2183" s="18">
        <v>0</v>
      </c>
      <c r="G2183" s="73" t="s">
        <v>2260</v>
      </c>
      <c r="H2183" s="18">
        <v>1</v>
      </c>
      <c r="I2183" s="18"/>
      <c r="J2183" s="18"/>
      <c r="K2183" s="18"/>
      <c r="L2183" s="19" t="s">
        <v>2262</v>
      </c>
      <c r="M2183" s="19" t="s">
        <v>198</v>
      </c>
      <c r="N2183" s="18" t="s">
        <v>2263</v>
      </c>
      <c r="O2183" s="18" t="s">
        <v>2265</v>
      </c>
      <c r="P2183" s="18" t="s">
        <v>163</v>
      </c>
      <c r="Q2183" s="18">
        <v>28</v>
      </c>
      <c r="R2183" s="18" t="s">
        <v>45</v>
      </c>
      <c r="S2183" s="37" t="s">
        <v>96</v>
      </c>
      <c r="T2183" s="18" t="s">
        <v>222</v>
      </c>
      <c r="U2183" s="37">
        <v>14.75</v>
      </c>
      <c r="V2183" s="37">
        <v>12.75</v>
      </c>
      <c r="W2183" s="37">
        <v>8.85</v>
      </c>
      <c r="X2183" s="18" t="s">
        <v>2268</v>
      </c>
      <c r="Y2183" s="39"/>
      <c r="Z2183" s="16">
        <v>0</v>
      </c>
      <c r="AA2183" s="36">
        <v>18.71</v>
      </c>
      <c r="AB2183" s="36"/>
      <c r="AC2183" s="36">
        <v>18.71</v>
      </c>
      <c r="AD2183" s="70">
        <f t="shared" si="491"/>
        <v>20.306800000000003</v>
      </c>
      <c r="AE2183" s="70">
        <f t="shared" si="492"/>
        <v>25.383500000000005</v>
      </c>
      <c r="AF2183" s="70">
        <f t="shared" si="493"/>
        <v>27.414180000000009</v>
      </c>
      <c r="AG2183" s="36">
        <f t="shared" si="488"/>
        <v>20.3</v>
      </c>
      <c r="AH2183" s="36">
        <f t="shared" si="489"/>
        <v>25.38</v>
      </c>
      <c r="AI2183" s="36">
        <f t="shared" si="490"/>
        <v>27.41</v>
      </c>
      <c r="AJ2183" s="40">
        <v>42545</v>
      </c>
      <c r="AK2183" s="40">
        <v>42547</v>
      </c>
      <c r="AL2183" s="22"/>
      <c r="AM2183" s="20" t="s">
        <v>184</v>
      </c>
      <c r="AN2183" s="20"/>
      <c r="AO2183" s="20" t="s">
        <v>10293</v>
      </c>
      <c r="AP2183" s="20"/>
      <c r="AQ2183" s="60"/>
      <c r="AR2183" s="22"/>
      <c r="AS2183" s="46">
        <v>42888</v>
      </c>
      <c r="AT2183" s="176"/>
    </row>
    <row r="2184" spans="1:46" ht="47.25" customHeight="1">
      <c r="A2184" s="16">
        <v>8699532097835</v>
      </c>
      <c r="B2184" s="16" t="s">
        <v>2258</v>
      </c>
      <c r="C2184" s="16" t="s">
        <v>2259</v>
      </c>
      <c r="D2184" s="17" t="s">
        <v>87</v>
      </c>
      <c r="E2184" s="18" t="s">
        <v>87</v>
      </c>
      <c r="F2184" s="18">
        <v>0</v>
      </c>
      <c r="G2184" s="73" t="s">
        <v>2260</v>
      </c>
      <c r="H2184" s="18">
        <v>1</v>
      </c>
      <c r="I2184" s="18"/>
      <c r="J2184" s="18"/>
      <c r="K2184" s="18"/>
      <c r="L2184" s="19" t="s">
        <v>8239</v>
      </c>
      <c r="M2184" s="19" t="s">
        <v>198</v>
      </c>
      <c r="N2184" s="18" t="s">
        <v>2263</v>
      </c>
      <c r="O2184" s="18" t="s">
        <v>8240</v>
      </c>
      <c r="P2184" s="18" t="s">
        <v>163</v>
      </c>
      <c r="Q2184" s="18">
        <v>28</v>
      </c>
      <c r="R2184" s="18" t="s">
        <v>45</v>
      </c>
      <c r="S2184" s="37" t="s">
        <v>96</v>
      </c>
      <c r="T2184" s="18" t="s">
        <v>222</v>
      </c>
      <c r="U2184" s="37">
        <v>14.75</v>
      </c>
      <c r="V2184" s="37">
        <v>13.19</v>
      </c>
      <c r="W2184" s="37">
        <v>8.85</v>
      </c>
      <c r="X2184" s="18" t="s">
        <v>2268</v>
      </c>
      <c r="Y2184" s="39"/>
      <c r="Z2184" s="16">
        <v>0</v>
      </c>
      <c r="AA2184" s="36">
        <v>18.71</v>
      </c>
      <c r="AB2184" s="36"/>
      <c r="AC2184" s="36">
        <v>18.71</v>
      </c>
      <c r="AD2184" s="70">
        <f t="shared" si="491"/>
        <v>20.306800000000003</v>
      </c>
      <c r="AE2184" s="70">
        <f t="shared" si="492"/>
        <v>25.383500000000005</v>
      </c>
      <c r="AF2184" s="70">
        <f t="shared" si="493"/>
        <v>27.414180000000009</v>
      </c>
      <c r="AG2184" s="36">
        <f t="shared" si="488"/>
        <v>20.3</v>
      </c>
      <c r="AH2184" s="36">
        <f t="shared" si="489"/>
        <v>25.38</v>
      </c>
      <c r="AI2184" s="36">
        <f t="shared" si="490"/>
        <v>27.41</v>
      </c>
      <c r="AJ2184" s="40">
        <v>42545</v>
      </c>
      <c r="AK2184" s="40">
        <v>42547</v>
      </c>
      <c r="AL2184" s="22"/>
      <c r="AM2184" s="20" t="s">
        <v>184</v>
      </c>
      <c r="AN2184" s="20"/>
      <c r="AO2184" s="20" t="s">
        <v>10293</v>
      </c>
      <c r="AP2184" s="20"/>
      <c r="AQ2184" s="60"/>
      <c r="AR2184" s="22"/>
      <c r="AS2184" s="46">
        <v>42888</v>
      </c>
      <c r="AT2184" s="180"/>
    </row>
    <row r="2185" spans="1:46" ht="47.25" customHeight="1">
      <c r="A2185" s="16">
        <v>8699593151248</v>
      </c>
      <c r="B2185" s="16" t="s">
        <v>10906</v>
      </c>
      <c r="C2185" s="16" t="s">
        <v>10907</v>
      </c>
      <c r="D2185" s="17" t="s">
        <v>87</v>
      </c>
      <c r="E2185" s="18" t="s">
        <v>87</v>
      </c>
      <c r="F2185" s="18">
        <v>0</v>
      </c>
      <c r="G2185" s="18">
        <v>2</v>
      </c>
      <c r="H2185" s="18">
        <v>1</v>
      </c>
      <c r="I2185" s="18"/>
      <c r="J2185" s="18"/>
      <c r="K2185" s="18"/>
      <c r="L2185" s="19" t="s">
        <v>10908</v>
      </c>
      <c r="M2185" s="19" t="s">
        <v>10909</v>
      </c>
      <c r="N2185" s="18" t="s">
        <v>3252</v>
      </c>
      <c r="O2185" s="18">
        <v>150</v>
      </c>
      <c r="P2185" s="18" t="s">
        <v>163</v>
      </c>
      <c r="Q2185" s="18">
        <v>28</v>
      </c>
      <c r="R2185" s="18" t="s">
        <v>95</v>
      </c>
      <c r="S2185" s="37" t="s">
        <v>96</v>
      </c>
      <c r="T2185" s="18" t="s">
        <v>331</v>
      </c>
      <c r="U2185" s="38">
        <v>7089.86</v>
      </c>
      <c r="V2185" s="38">
        <v>7089.86</v>
      </c>
      <c r="W2185" s="38">
        <v>7089.86</v>
      </c>
      <c r="X2185" s="18" t="s">
        <v>331</v>
      </c>
      <c r="Y2185" s="39"/>
      <c r="Z2185" s="16">
        <v>0</v>
      </c>
      <c r="AA2185" s="45">
        <v>18853.8</v>
      </c>
      <c r="AB2185" s="36"/>
      <c r="AC2185" s="36">
        <v>18853.8</v>
      </c>
      <c r="AD2185" s="38">
        <f t="shared" si="491"/>
        <v>19238.475999999999</v>
      </c>
      <c r="AE2185" s="38">
        <f t="shared" si="492"/>
        <v>21565.241120000002</v>
      </c>
      <c r="AF2185" s="38">
        <f t="shared" si="493"/>
        <v>23290.460409600004</v>
      </c>
      <c r="AG2185" s="36">
        <f t="shared" si="488"/>
        <v>19238.47</v>
      </c>
      <c r="AH2185" s="36">
        <f t="shared" si="489"/>
        <v>21565.24</v>
      </c>
      <c r="AI2185" s="36">
        <f t="shared" si="490"/>
        <v>23290.46</v>
      </c>
      <c r="AJ2185" s="40">
        <v>43146</v>
      </c>
      <c r="AK2185" s="40">
        <v>43150</v>
      </c>
      <c r="AL2185" s="17">
        <v>1</v>
      </c>
      <c r="AM2185" s="17" t="s">
        <v>10882</v>
      </c>
      <c r="AN2185" s="17"/>
      <c r="AO2185" s="20" t="s">
        <v>10240</v>
      </c>
      <c r="AP2185" s="20"/>
      <c r="AQ2185" s="60" t="s">
        <v>10241</v>
      </c>
      <c r="AR2185" s="22"/>
      <c r="AS2185" s="46">
        <v>42895</v>
      </c>
      <c r="AT2185" s="173"/>
    </row>
    <row r="2186" spans="1:46" ht="47.25" customHeight="1">
      <c r="A2186" s="16">
        <v>8699523160043</v>
      </c>
      <c r="B2186" s="16" t="s">
        <v>8233</v>
      </c>
      <c r="C2186" s="16" t="s">
        <v>8234</v>
      </c>
      <c r="D2186" s="17" t="s">
        <v>38</v>
      </c>
      <c r="E2186" s="18" t="s">
        <v>38</v>
      </c>
      <c r="F2186" s="18">
        <v>3</v>
      </c>
      <c r="G2186" s="18">
        <v>1</v>
      </c>
      <c r="H2186" s="18">
        <v>2</v>
      </c>
      <c r="I2186" s="18"/>
      <c r="J2186" s="18"/>
      <c r="K2186" s="18"/>
      <c r="L2186" s="19" t="s">
        <v>1633</v>
      </c>
      <c r="M2186" s="19" t="s">
        <v>1634</v>
      </c>
      <c r="N2186" s="18" t="s">
        <v>2138</v>
      </c>
      <c r="O2186" s="18">
        <v>20</v>
      </c>
      <c r="P2186" s="18" t="s">
        <v>163</v>
      </c>
      <c r="Q2186" s="18">
        <v>14</v>
      </c>
      <c r="R2186" s="18" t="s">
        <v>45</v>
      </c>
      <c r="S2186" s="37" t="s">
        <v>46</v>
      </c>
      <c r="T2186" s="18" t="s">
        <v>53</v>
      </c>
      <c r="U2186" s="37">
        <v>1.81</v>
      </c>
      <c r="V2186" s="37">
        <v>1.81</v>
      </c>
      <c r="W2186" s="37">
        <v>0</v>
      </c>
      <c r="X2186" s="18" t="s">
        <v>53</v>
      </c>
      <c r="Y2186" s="39"/>
      <c r="Z2186" s="16">
        <v>0</v>
      </c>
      <c r="AA2186" s="36">
        <v>3.83</v>
      </c>
      <c r="AB2186" s="36"/>
      <c r="AC2186" s="36">
        <v>3.83</v>
      </c>
      <c r="AD2186" s="70">
        <f t="shared" si="491"/>
        <v>4.1747000000000005</v>
      </c>
      <c r="AE2186" s="70">
        <f t="shared" si="492"/>
        <v>5.2183750000000009</v>
      </c>
      <c r="AF2186" s="70">
        <f t="shared" si="493"/>
        <v>5.6358450000000015</v>
      </c>
      <c r="AG2186" s="36">
        <f t="shared" si="488"/>
        <v>4.17</v>
      </c>
      <c r="AH2186" s="36">
        <f t="shared" si="489"/>
        <v>5.21</v>
      </c>
      <c r="AI2186" s="36">
        <f t="shared" si="490"/>
        <v>5.63</v>
      </c>
      <c r="AJ2186" s="40">
        <v>42531</v>
      </c>
      <c r="AK2186" s="40">
        <v>42535</v>
      </c>
      <c r="AL2186" s="22"/>
      <c r="AM2186" s="20" t="s">
        <v>184</v>
      </c>
      <c r="AN2186" s="20"/>
      <c r="AO2186" s="20" t="s">
        <v>10255</v>
      </c>
      <c r="AP2186" s="20"/>
      <c r="AQ2186" s="60"/>
      <c r="AR2186" s="22"/>
      <c r="AS2186" s="46">
        <v>42895</v>
      </c>
      <c r="AT2186" s="176"/>
    </row>
    <row r="2187" spans="1:46" ht="47.25" customHeight="1">
      <c r="A2187" s="16">
        <v>8699456540011</v>
      </c>
      <c r="B2187" s="16" t="s">
        <v>11548</v>
      </c>
      <c r="C2187" s="16" t="s">
        <v>6579</v>
      </c>
      <c r="D2187" s="17" t="s">
        <v>87</v>
      </c>
      <c r="E2187" s="18" t="s">
        <v>87</v>
      </c>
      <c r="F2187" s="18">
        <v>0</v>
      </c>
      <c r="G2187" s="18">
        <v>2</v>
      </c>
      <c r="H2187" s="18">
        <v>1</v>
      </c>
      <c r="I2187" s="18"/>
      <c r="J2187" s="18"/>
      <c r="K2187" s="18"/>
      <c r="L2187" s="19" t="s">
        <v>11549</v>
      </c>
      <c r="M2187" s="19" t="s">
        <v>1891</v>
      </c>
      <c r="N2187" s="18" t="s">
        <v>802</v>
      </c>
      <c r="O2187" s="18">
        <v>50</v>
      </c>
      <c r="P2187" s="18" t="s">
        <v>470</v>
      </c>
      <c r="Q2187" s="18">
        <v>60</v>
      </c>
      <c r="R2187" s="18" t="s">
        <v>95</v>
      </c>
      <c r="S2187" s="37" t="s">
        <v>96</v>
      </c>
      <c r="T2187" s="18" t="s">
        <v>11550</v>
      </c>
      <c r="U2187" s="38">
        <v>8.6199999999999992</v>
      </c>
      <c r="V2187" s="38">
        <v>8.6199999999999992</v>
      </c>
      <c r="W2187" s="38">
        <v>8.6199999999999992</v>
      </c>
      <c r="X2187" s="18" t="s">
        <v>11550</v>
      </c>
      <c r="Y2187" s="39"/>
      <c r="Z2187" s="16">
        <v>0</v>
      </c>
      <c r="AA2187" s="45">
        <v>23.18</v>
      </c>
      <c r="AB2187" s="36"/>
      <c r="AC2187" s="36">
        <v>23.18</v>
      </c>
      <c r="AD2187" s="38">
        <f t="shared" si="491"/>
        <v>25.134399999999999</v>
      </c>
      <c r="AE2187" s="38">
        <f t="shared" si="492"/>
        <v>31.417999999999999</v>
      </c>
      <c r="AF2187" s="38">
        <f t="shared" si="493"/>
        <v>33.931440000000002</v>
      </c>
      <c r="AG2187" s="36">
        <f t="shared" si="488"/>
        <v>25.13</v>
      </c>
      <c r="AH2187" s="36">
        <f t="shared" si="489"/>
        <v>31.41</v>
      </c>
      <c r="AI2187" s="36">
        <f t="shared" si="490"/>
        <v>33.93</v>
      </c>
      <c r="AJ2187" s="40">
        <v>43146</v>
      </c>
      <c r="AK2187" s="40">
        <v>43150</v>
      </c>
      <c r="AL2187" s="17">
        <v>1</v>
      </c>
      <c r="AM2187" s="17" t="s">
        <v>10882</v>
      </c>
      <c r="AN2187" s="20"/>
      <c r="AO2187" s="20" t="s">
        <v>5186</v>
      </c>
      <c r="AP2187" s="20"/>
      <c r="AQ2187" s="60"/>
      <c r="AR2187" s="22"/>
      <c r="AS2187" s="46">
        <v>42895</v>
      </c>
      <c r="AT2187" s="173"/>
    </row>
    <row r="2188" spans="1:46" ht="47.25" customHeight="1">
      <c r="A2188" s="16">
        <v>8699606774990</v>
      </c>
      <c r="B2188" s="16" t="s">
        <v>7210</v>
      </c>
      <c r="C2188" s="16" t="s">
        <v>7211</v>
      </c>
      <c r="D2188" s="17" t="s">
        <v>323</v>
      </c>
      <c r="E2188" s="18" t="s">
        <v>295</v>
      </c>
      <c r="F2188" s="18">
        <v>0</v>
      </c>
      <c r="G2188" s="18">
        <v>1</v>
      </c>
      <c r="H2188" s="18">
        <v>1</v>
      </c>
      <c r="I2188" s="18"/>
      <c r="J2188" s="18"/>
      <c r="K2188" s="18"/>
      <c r="L2188" s="19" t="s">
        <v>7212</v>
      </c>
      <c r="M2188" s="19" t="s">
        <v>4683</v>
      </c>
      <c r="N2188" s="18" t="s">
        <v>4967</v>
      </c>
      <c r="O2188" s="18" t="s">
        <v>7213</v>
      </c>
      <c r="P2188" s="18" t="s">
        <v>551</v>
      </c>
      <c r="Q2188" s="18">
        <v>1</v>
      </c>
      <c r="R2188" s="18" t="s">
        <v>95</v>
      </c>
      <c r="S2188" s="37" t="s">
        <v>46</v>
      </c>
      <c r="T2188" s="37" t="s">
        <v>284</v>
      </c>
      <c r="U2188" s="38">
        <v>32.96</v>
      </c>
      <c r="V2188" s="38">
        <v>32.96</v>
      </c>
      <c r="W2188" s="38">
        <v>26.36</v>
      </c>
      <c r="X2188" s="37" t="s">
        <v>284</v>
      </c>
      <c r="Y2188" s="39"/>
      <c r="Z2188" s="16">
        <v>0</v>
      </c>
      <c r="AA2188" s="36">
        <v>61.63</v>
      </c>
      <c r="AB2188" s="36"/>
      <c r="AC2188" s="36">
        <v>61.63</v>
      </c>
      <c r="AD2188" s="36">
        <v>66.540000000000006</v>
      </c>
      <c r="AE2188" s="36">
        <v>83.18</v>
      </c>
      <c r="AF2188" s="36">
        <v>89.83</v>
      </c>
      <c r="AG2188" s="36">
        <f t="shared" si="488"/>
        <v>66.540000000000006</v>
      </c>
      <c r="AH2188" s="36">
        <f t="shared" si="489"/>
        <v>83.18</v>
      </c>
      <c r="AI2188" s="36">
        <f t="shared" si="490"/>
        <v>89.83</v>
      </c>
      <c r="AJ2188" s="40">
        <v>42895</v>
      </c>
      <c r="AK2188" s="40">
        <v>42899</v>
      </c>
      <c r="AL2188" s="17"/>
      <c r="AM2188" s="20" t="s">
        <v>477</v>
      </c>
      <c r="AN2188" s="20"/>
      <c r="AO2188" s="20" t="s">
        <v>5186</v>
      </c>
      <c r="AP2188" s="20"/>
      <c r="AQ2188" s="60"/>
      <c r="AR2188" s="22"/>
      <c r="AS2188" s="46">
        <v>42909</v>
      </c>
      <c r="AT2188" s="173"/>
    </row>
    <row r="2189" spans="1:46" ht="47.25" customHeight="1">
      <c r="A2189" s="16">
        <v>8699606774983</v>
      </c>
      <c r="B2189" s="16" t="s">
        <v>7210</v>
      </c>
      <c r="C2189" s="16" t="s">
        <v>7211</v>
      </c>
      <c r="D2189" s="17" t="s">
        <v>323</v>
      </c>
      <c r="E2189" s="18" t="s">
        <v>295</v>
      </c>
      <c r="F2189" s="18">
        <v>0</v>
      </c>
      <c r="G2189" s="18">
        <v>1</v>
      </c>
      <c r="H2189" s="18">
        <v>1</v>
      </c>
      <c r="I2189" s="18"/>
      <c r="J2189" s="18"/>
      <c r="K2189" s="18"/>
      <c r="L2189" s="19" t="s">
        <v>7214</v>
      </c>
      <c r="M2189" s="19" t="s">
        <v>4683</v>
      </c>
      <c r="N2189" s="18" t="s">
        <v>4967</v>
      </c>
      <c r="O2189" s="18" t="s">
        <v>7215</v>
      </c>
      <c r="P2189" s="18" t="s">
        <v>551</v>
      </c>
      <c r="Q2189" s="18">
        <v>1</v>
      </c>
      <c r="R2189" s="18" t="s">
        <v>95</v>
      </c>
      <c r="S2189" s="37" t="s">
        <v>46</v>
      </c>
      <c r="T2189" s="37" t="s">
        <v>284</v>
      </c>
      <c r="U2189" s="38">
        <v>16.46</v>
      </c>
      <c r="V2189" s="38">
        <v>16.46</v>
      </c>
      <c r="W2189" s="38">
        <v>13.16</v>
      </c>
      <c r="X2189" s="37" t="s">
        <v>284</v>
      </c>
      <c r="Y2189" s="39"/>
      <c r="Z2189" s="16">
        <v>0</v>
      </c>
      <c r="AA2189" s="36">
        <v>30.79</v>
      </c>
      <c r="AB2189" s="36"/>
      <c r="AC2189" s="36">
        <v>30.79</v>
      </c>
      <c r="AD2189" s="36">
        <v>33.35</v>
      </c>
      <c r="AE2189" s="36">
        <v>41.69</v>
      </c>
      <c r="AF2189" s="36">
        <v>45.02</v>
      </c>
      <c r="AG2189" s="36">
        <f t="shared" si="488"/>
        <v>33.35</v>
      </c>
      <c r="AH2189" s="36">
        <f t="shared" si="489"/>
        <v>41.69</v>
      </c>
      <c r="AI2189" s="36">
        <f t="shared" si="490"/>
        <v>45.02</v>
      </c>
      <c r="AJ2189" s="40">
        <v>42895</v>
      </c>
      <c r="AK2189" s="40">
        <v>42899</v>
      </c>
      <c r="AL2189" s="17"/>
      <c r="AM2189" s="20" t="s">
        <v>477</v>
      </c>
      <c r="AN2189" s="20"/>
      <c r="AO2189" s="20" t="s">
        <v>10033</v>
      </c>
      <c r="AP2189" s="20"/>
      <c r="AQ2189" s="60"/>
      <c r="AR2189" s="22"/>
      <c r="AS2189" s="46">
        <v>42923</v>
      </c>
      <c r="AT2189" s="173"/>
    </row>
    <row r="2190" spans="1:46" ht="47.25" customHeight="1">
      <c r="A2190" s="16">
        <v>8699606775010</v>
      </c>
      <c r="B2190" s="16" t="s">
        <v>7210</v>
      </c>
      <c r="C2190" s="16" t="s">
        <v>7211</v>
      </c>
      <c r="D2190" s="17" t="s">
        <v>323</v>
      </c>
      <c r="E2190" s="18" t="s">
        <v>295</v>
      </c>
      <c r="F2190" s="18">
        <v>0</v>
      </c>
      <c r="G2190" s="18">
        <v>1</v>
      </c>
      <c r="H2190" s="18">
        <v>1</v>
      </c>
      <c r="I2190" s="18"/>
      <c r="J2190" s="18"/>
      <c r="K2190" s="18"/>
      <c r="L2190" s="19" t="s">
        <v>7217</v>
      </c>
      <c r="M2190" s="19" t="s">
        <v>4683</v>
      </c>
      <c r="N2190" s="18" t="s">
        <v>4967</v>
      </c>
      <c r="O2190" s="18" t="s">
        <v>7218</v>
      </c>
      <c r="P2190" s="18" t="s">
        <v>551</v>
      </c>
      <c r="Q2190" s="18">
        <v>1</v>
      </c>
      <c r="R2190" s="18" t="s">
        <v>95</v>
      </c>
      <c r="S2190" s="37" t="s">
        <v>46</v>
      </c>
      <c r="T2190" s="37" t="s">
        <v>284</v>
      </c>
      <c r="U2190" s="38">
        <v>37.909999999999997</v>
      </c>
      <c r="V2190" s="38">
        <v>37.909999999999997</v>
      </c>
      <c r="W2190" s="38">
        <v>30.32</v>
      </c>
      <c r="X2190" s="37" t="s">
        <v>284</v>
      </c>
      <c r="Y2190" s="39"/>
      <c r="Z2190" s="16">
        <v>0</v>
      </c>
      <c r="AA2190" s="36">
        <v>70.95</v>
      </c>
      <c r="AB2190" s="36"/>
      <c r="AC2190" s="36">
        <v>70.95</v>
      </c>
      <c r="AD2190" s="36">
        <v>76.510000000000005</v>
      </c>
      <c r="AE2190" s="36">
        <v>95.64</v>
      </c>
      <c r="AF2190" s="36">
        <v>103.29</v>
      </c>
      <c r="AG2190" s="36">
        <f t="shared" si="488"/>
        <v>76.510000000000005</v>
      </c>
      <c r="AH2190" s="36">
        <f t="shared" si="489"/>
        <v>95.64</v>
      </c>
      <c r="AI2190" s="36">
        <f t="shared" si="490"/>
        <v>103.29</v>
      </c>
      <c r="AJ2190" s="40">
        <v>42895</v>
      </c>
      <c r="AK2190" s="40">
        <v>42899</v>
      </c>
      <c r="AL2190" s="17"/>
      <c r="AM2190" s="20" t="s">
        <v>477</v>
      </c>
      <c r="AN2190" s="20"/>
      <c r="AO2190" s="20" t="s">
        <v>6324</v>
      </c>
      <c r="AP2190" s="20"/>
      <c r="AQ2190" s="60"/>
      <c r="AR2190" s="22"/>
      <c r="AS2190" s="46">
        <v>42930</v>
      </c>
      <c r="AT2190" s="173"/>
    </row>
    <row r="2191" spans="1:46" ht="47.25" customHeight="1">
      <c r="A2191" s="16">
        <v>8699606775027</v>
      </c>
      <c r="B2191" s="16" t="s">
        <v>7210</v>
      </c>
      <c r="C2191" s="16" t="s">
        <v>7211</v>
      </c>
      <c r="D2191" s="17" t="s">
        <v>323</v>
      </c>
      <c r="E2191" s="18" t="s">
        <v>295</v>
      </c>
      <c r="F2191" s="18">
        <v>0</v>
      </c>
      <c r="G2191" s="18">
        <v>1</v>
      </c>
      <c r="H2191" s="18">
        <v>1</v>
      </c>
      <c r="I2191" s="18"/>
      <c r="J2191" s="18"/>
      <c r="K2191" s="18"/>
      <c r="L2191" s="19" t="s">
        <v>7219</v>
      </c>
      <c r="M2191" s="19" t="s">
        <v>4683</v>
      </c>
      <c r="N2191" s="18" t="s">
        <v>4967</v>
      </c>
      <c r="O2191" s="18" t="s">
        <v>7220</v>
      </c>
      <c r="P2191" s="18" t="s">
        <v>551</v>
      </c>
      <c r="Q2191" s="18">
        <v>1</v>
      </c>
      <c r="R2191" s="18" t="s">
        <v>95</v>
      </c>
      <c r="S2191" s="37" t="s">
        <v>46</v>
      </c>
      <c r="T2191" s="37" t="s">
        <v>284</v>
      </c>
      <c r="U2191" s="38">
        <v>61.68</v>
      </c>
      <c r="V2191" s="38">
        <v>61.68</v>
      </c>
      <c r="W2191" s="38">
        <v>49.34</v>
      </c>
      <c r="X2191" s="37" t="s">
        <v>284</v>
      </c>
      <c r="Y2191" s="39"/>
      <c r="Z2191" s="16">
        <v>0</v>
      </c>
      <c r="AA2191" s="36">
        <v>115.53</v>
      </c>
      <c r="AB2191" s="36"/>
      <c r="AC2191" s="36">
        <v>115.53</v>
      </c>
      <c r="AD2191" s="36">
        <v>123.75</v>
      </c>
      <c r="AE2191" s="36">
        <v>153.22999999999999</v>
      </c>
      <c r="AF2191" s="36">
        <v>165.49</v>
      </c>
      <c r="AG2191" s="36">
        <f t="shared" si="488"/>
        <v>123.75</v>
      </c>
      <c r="AH2191" s="36">
        <f t="shared" si="489"/>
        <v>153.22999999999999</v>
      </c>
      <c r="AI2191" s="36">
        <f t="shared" si="490"/>
        <v>165.49</v>
      </c>
      <c r="AJ2191" s="40">
        <v>42895</v>
      </c>
      <c r="AK2191" s="40">
        <v>42899</v>
      </c>
      <c r="AL2191" s="17"/>
      <c r="AM2191" s="20" t="s">
        <v>477</v>
      </c>
      <c r="AN2191" s="20"/>
      <c r="AO2191" s="20" t="s">
        <v>10200</v>
      </c>
      <c r="AP2191" s="20"/>
      <c r="AQ2191" s="60"/>
      <c r="AR2191" s="22"/>
      <c r="AS2191" s="46">
        <v>42930</v>
      </c>
      <c r="AT2191" s="173"/>
    </row>
    <row r="2192" spans="1:46" ht="47.25" customHeight="1">
      <c r="A2192" s="16">
        <v>8699606775003</v>
      </c>
      <c r="B2192" s="16" t="s">
        <v>7210</v>
      </c>
      <c r="C2192" s="16" t="s">
        <v>7211</v>
      </c>
      <c r="D2192" s="17" t="s">
        <v>323</v>
      </c>
      <c r="E2192" s="18" t="s">
        <v>295</v>
      </c>
      <c r="F2192" s="18">
        <v>0</v>
      </c>
      <c r="G2192" s="18">
        <v>1</v>
      </c>
      <c r="H2192" s="18">
        <v>1</v>
      </c>
      <c r="I2192" s="18"/>
      <c r="J2192" s="18"/>
      <c r="K2192" s="18"/>
      <c r="L2192" s="19" t="s">
        <v>7224</v>
      </c>
      <c r="M2192" s="19" t="s">
        <v>4683</v>
      </c>
      <c r="N2192" s="18" t="s">
        <v>4967</v>
      </c>
      <c r="O2192" s="18" t="s">
        <v>7225</v>
      </c>
      <c r="P2192" s="18" t="s">
        <v>551</v>
      </c>
      <c r="Q2192" s="18">
        <v>1</v>
      </c>
      <c r="R2192" s="18" t="s">
        <v>95</v>
      </c>
      <c r="S2192" s="37" t="s">
        <v>46</v>
      </c>
      <c r="T2192" s="37" t="s">
        <v>284</v>
      </c>
      <c r="U2192" s="38">
        <v>18.940000000000001</v>
      </c>
      <c r="V2192" s="38">
        <v>18.940000000000001</v>
      </c>
      <c r="W2192" s="38">
        <v>15.15</v>
      </c>
      <c r="X2192" s="37" t="s">
        <v>284</v>
      </c>
      <c r="Y2192" s="39"/>
      <c r="Z2192" s="16">
        <v>0</v>
      </c>
      <c r="AA2192" s="36">
        <v>35.46</v>
      </c>
      <c r="AB2192" s="36"/>
      <c r="AC2192" s="36">
        <v>35.46</v>
      </c>
      <c r="AD2192" s="36">
        <v>38.39</v>
      </c>
      <c r="AE2192" s="36">
        <v>47.99</v>
      </c>
      <c r="AF2192" s="36">
        <v>51.83</v>
      </c>
      <c r="AG2192" s="36">
        <f t="shared" si="488"/>
        <v>38.39</v>
      </c>
      <c r="AH2192" s="36">
        <f t="shared" si="489"/>
        <v>47.99</v>
      </c>
      <c r="AI2192" s="36">
        <f t="shared" si="490"/>
        <v>51.83</v>
      </c>
      <c r="AJ2192" s="40">
        <v>42895</v>
      </c>
      <c r="AK2192" s="40">
        <v>42899</v>
      </c>
      <c r="AL2192" s="17"/>
      <c r="AM2192" s="20" t="s">
        <v>477</v>
      </c>
      <c r="AN2192" s="20"/>
      <c r="AO2192" s="20" t="s">
        <v>6405</v>
      </c>
      <c r="AP2192" s="20"/>
      <c r="AQ2192" s="60"/>
      <c r="AR2192" s="22"/>
      <c r="AS2192" s="46">
        <v>42930</v>
      </c>
      <c r="AT2192" s="173"/>
    </row>
    <row r="2193" spans="1:46" ht="47.25" customHeight="1">
      <c r="A2193" s="16">
        <v>8699704754825</v>
      </c>
      <c r="B2193" s="16" t="s">
        <v>6439</v>
      </c>
      <c r="C2193" s="16" t="s">
        <v>6440</v>
      </c>
      <c r="D2193" s="17" t="s">
        <v>87</v>
      </c>
      <c r="E2193" s="18" t="s">
        <v>295</v>
      </c>
      <c r="F2193" s="18">
        <v>0</v>
      </c>
      <c r="G2193" s="18">
        <v>2</v>
      </c>
      <c r="H2193" s="18">
        <v>1</v>
      </c>
      <c r="I2193" s="18"/>
      <c r="J2193" s="18"/>
      <c r="K2193" s="18"/>
      <c r="L2193" s="19" t="s">
        <v>325</v>
      </c>
      <c r="M2193" s="19" t="s">
        <v>328</v>
      </c>
      <c r="N2193" s="18" t="s">
        <v>329</v>
      </c>
      <c r="O2193" s="18">
        <v>1</v>
      </c>
      <c r="P2193" s="18" t="s">
        <v>470</v>
      </c>
      <c r="Q2193" s="18">
        <v>10</v>
      </c>
      <c r="R2193" s="18" t="s">
        <v>95</v>
      </c>
      <c r="S2193" s="37" t="s">
        <v>96</v>
      </c>
      <c r="T2193" s="18" t="s">
        <v>238</v>
      </c>
      <c r="U2193" s="38">
        <v>18.23</v>
      </c>
      <c r="V2193" s="38">
        <v>22.8</v>
      </c>
      <c r="W2193" s="38">
        <v>18.23</v>
      </c>
      <c r="X2193" s="18" t="s">
        <v>238</v>
      </c>
      <c r="Y2193" s="39"/>
      <c r="Z2193" s="16">
        <v>0</v>
      </c>
      <c r="AA2193" s="36">
        <v>49.07</v>
      </c>
      <c r="AB2193" s="36"/>
      <c r="AC2193" s="36">
        <v>49.07</v>
      </c>
      <c r="AD2193" s="38">
        <f t="shared" ref="AD2193:AD2210" si="494">IF(Z2193=2,AC2193*1.08,IF(AC2193&lt;=10,(AC2193*1.09),IF(AC2193&lt;=50,(10*1.09)+((AC2193-10)*1.08),IF(AC2193&lt;=100,(10*1.09)+((50-10)*1.08)+((AC2193-50)*1.07),IF(AC2193&lt;=200,(10*1.09)+((50-10)*1.08)+((100-50)*1.07)+((AC2193-100)*1.04),(10*1.09)+((50-10)*1.08)+((100-50)*1.07)+((200-100)*1.04)+((AC2193-200)*1.02))))))</f>
        <v>53.095600000000005</v>
      </c>
      <c r="AE2193" s="38">
        <f>IF(Z2193=1,AD2193*1.08,IF(Z2193=4,AD2193*1.08,IF(Z2193=2,0,IF(AC2193&lt;=100,(AD2193*1.25),IF(AC2193&lt;=200,134.5+((AC2193-100)*1.04*1.16),255.14+((AC2193-200)*1.02*1.12))))))</f>
        <v>66.369500000000002</v>
      </c>
      <c r="AF2193" s="38">
        <f>IF(Z2193=1,0,IF(Z2193=4,0,(AE2193*1.08)))</f>
        <v>71.679060000000007</v>
      </c>
      <c r="AG2193" s="36">
        <f t="shared" si="488"/>
        <v>53.09</v>
      </c>
      <c r="AH2193" s="36">
        <f t="shared" si="489"/>
        <v>66.36</v>
      </c>
      <c r="AI2193" s="36">
        <f t="shared" si="490"/>
        <v>71.67</v>
      </c>
      <c r="AJ2193" s="40">
        <v>43146</v>
      </c>
      <c r="AK2193" s="40">
        <v>43150</v>
      </c>
      <c r="AL2193" s="17"/>
      <c r="AM2193" s="36" t="s">
        <v>10882</v>
      </c>
      <c r="AN2193" s="41"/>
      <c r="AO2193" s="20" t="s">
        <v>1510</v>
      </c>
      <c r="AP2193" s="20"/>
      <c r="AQ2193" s="60"/>
      <c r="AR2193" s="22"/>
      <c r="AS2193" s="46">
        <v>42937</v>
      </c>
      <c r="AT2193" s="173"/>
    </row>
    <row r="2194" spans="1:46" ht="47.25" customHeight="1">
      <c r="A2194" s="16">
        <v>8699704754832</v>
      </c>
      <c r="B2194" s="16" t="s">
        <v>6439</v>
      </c>
      <c r="C2194" s="16" t="s">
        <v>6440</v>
      </c>
      <c r="D2194" s="17" t="s">
        <v>87</v>
      </c>
      <c r="E2194" s="18" t="s">
        <v>295</v>
      </c>
      <c r="F2194" s="18">
        <v>0</v>
      </c>
      <c r="G2194" s="18">
        <v>2</v>
      </c>
      <c r="H2194" s="18">
        <v>1</v>
      </c>
      <c r="I2194" s="18"/>
      <c r="J2194" s="18"/>
      <c r="K2194" s="18"/>
      <c r="L2194" s="19" t="s">
        <v>332</v>
      </c>
      <c r="M2194" s="19" t="s">
        <v>328</v>
      </c>
      <c r="N2194" s="18" t="s">
        <v>329</v>
      </c>
      <c r="O2194" s="18">
        <v>2</v>
      </c>
      <c r="P2194" s="18" t="s">
        <v>470</v>
      </c>
      <c r="Q2194" s="18">
        <v>10</v>
      </c>
      <c r="R2194" s="18" t="s">
        <v>95</v>
      </c>
      <c r="S2194" s="37" t="s">
        <v>96</v>
      </c>
      <c r="T2194" s="37" t="s">
        <v>331</v>
      </c>
      <c r="U2194" s="38">
        <v>29.59</v>
      </c>
      <c r="V2194" s="38">
        <v>29.59</v>
      </c>
      <c r="W2194" s="38">
        <v>23.67</v>
      </c>
      <c r="X2194" s="37" t="s">
        <v>331</v>
      </c>
      <c r="Y2194" s="39"/>
      <c r="Z2194" s="16">
        <v>0</v>
      </c>
      <c r="AA2194" s="36">
        <v>63.72</v>
      </c>
      <c r="AB2194" s="36"/>
      <c r="AC2194" s="36">
        <v>63.72</v>
      </c>
      <c r="AD2194" s="38">
        <f t="shared" si="494"/>
        <v>68.7804</v>
      </c>
      <c r="AE2194" s="38">
        <f>IF(Z2194=1,AD2194*1.08,IF(Z2194=4,AD2194*1.08,IF(Z2194=2,0,IF(AC2194&lt;=100,(AD2194*1.25),IF(AC2194&lt;=200,134.5+((AC2194-100)*1.04*1.16),255.14+((AC2194-200)*1.02*1.12))))))</f>
        <v>85.975499999999997</v>
      </c>
      <c r="AF2194" s="38">
        <f>IF(Z2194=1,0,IF(Z2194=4,0,(AE2194*1.08)))</f>
        <v>92.85354000000001</v>
      </c>
      <c r="AG2194" s="36">
        <f t="shared" ref="AG2194:AG2210" si="495">TRUNC(AD2194,2)</f>
        <v>68.78</v>
      </c>
      <c r="AH2194" s="36">
        <f t="shared" ref="AH2194:AH2210" si="496">TRUNC(AE2194,2)</f>
        <v>85.97</v>
      </c>
      <c r="AI2194" s="36">
        <f t="shared" ref="AI2194:AI2210" si="497">TRUNC(AF2194,2)</f>
        <v>92.85</v>
      </c>
      <c r="AJ2194" s="40">
        <v>43146</v>
      </c>
      <c r="AK2194" s="40">
        <v>43150</v>
      </c>
      <c r="AL2194" s="17"/>
      <c r="AM2194" s="36" t="s">
        <v>10882</v>
      </c>
      <c r="AN2194" s="41"/>
      <c r="AO2194" s="20" t="s">
        <v>1510</v>
      </c>
      <c r="AP2194" s="20"/>
      <c r="AQ2194" s="60"/>
      <c r="AR2194" s="22"/>
      <c r="AS2194" s="46">
        <v>42937</v>
      </c>
      <c r="AT2194" s="173"/>
    </row>
    <row r="2195" spans="1:46" ht="47.25" customHeight="1">
      <c r="A2195" s="16">
        <v>8699726096507</v>
      </c>
      <c r="B2195" s="16" t="s">
        <v>3567</v>
      </c>
      <c r="C2195" s="16" t="s">
        <v>3569</v>
      </c>
      <c r="D2195" s="17" t="s">
        <v>87</v>
      </c>
      <c r="E2195" s="18" t="s">
        <v>87</v>
      </c>
      <c r="F2195" s="18">
        <v>0</v>
      </c>
      <c r="G2195" s="18">
        <v>2</v>
      </c>
      <c r="H2195" s="18">
        <v>1</v>
      </c>
      <c r="I2195" s="18"/>
      <c r="J2195" s="18"/>
      <c r="K2195" s="18"/>
      <c r="L2195" s="19" t="s">
        <v>3570</v>
      </c>
      <c r="M2195" s="19" t="s">
        <v>3571</v>
      </c>
      <c r="N2195" s="18" t="s">
        <v>1777</v>
      </c>
      <c r="O2195" s="18">
        <v>5</v>
      </c>
      <c r="P2195" s="18" t="s">
        <v>163</v>
      </c>
      <c r="Q2195" s="18">
        <v>28</v>
      </c>
      <c r="R2195" s="18" t="s">
        <v>45</v>
      </c>
      <c r="S2195" s="37" t="s">
        <v>96</v>
      </c>
      <c r="T2195" s="18" t="s">
        <v>331</v>
      </c>
      <c r="U2195" s="38">
        <v>29.69</v>
      </c>
      <c r="V2195" s="38">
        <v>29.69</v>
      </c>
      <c r="W2195" s="38">
        <v>29.69</v>
      </c>
      <c r="X2195" s="18" t="s">
        <v>331</v>
      </c>
      <c r="Y2195" s="39"/>
      <c r="Z2195" s="16">
        <v>0</v>
      </c>
      <c r="AA2195" s="45">
        <v>70.489999999999995</v>
      </c>
      <c r="AB2195" s="36"/>
      <c r="AC2195" s="36">
        <v>70.489999999999995</v>
      </c>
      <c r="AD2195" s="38">
        <f t="shared" si="494"/>
        <v>76.024299999999997</v>
      </c>
      <c r="AE2195" s="38">
        <f t="shared" ref="AE2195:AE2210" si="498">IF(Z2195=1,AD2195*1.08,IF(Z2195=2,0,IF(AC2195&lt;=100,(AD2195*1.25),IF(AC2195&lt;=200,134.5+((AC2195-100)*1.04*1.16),255.14+((AC2195-200)*1.02*1.12)))))</f>
        <v>95.030374999999992</v>
      </c>
      <c r="AF2195" s="38">
        <f t="shared" ref="AF2195:AF2210" si="499">IF(Z2195=1,0,(AE2195*1.08))</f>
        <v>102.632805</v>
      </c>
      <c r="AG2195" s="36">
        <f t="shared" si="495"/>
        <v>76.02</v>
      </c>
      <c r="AH2195" s="36">
        <f t="shared" si="496"/>
        <v>95.03</v>
      </c>
      <c r="AI2195" s="36">
        <f t="shared" si="497"/>
        <v>102.63</v>
      </c>
      <c r="AJ2195" s="40">
        <v>42783</v>
      </c>
      <c r="AK2195" s="40">
        <v>42786</v>
      </c>
      <c r="AL2195" s="17"/>
      <c r="AM2195" s="20" t="s">
        <v>563</v>
      </c>
      <c r="AN2195" s="20"/>
      <c r="AO2195" s="20" t="s">
        <v>1510</v>
      </c>
      <c r="AP2195" s="20"/>
      <c r="AQ2195" s="60"/>
      <c r="AR2195" s="22"/>
      <c r="AS2195" s="46">
        <v>42937</v>
      </c>
      <c r="AT2195" s="173"/>
    </row>
    <row r="2196" spans="1:46" ht="47.25" customHeight="1">
      <c r="A2196" s="16">
        <v>8699369070018</v>
      </c>
      <c r="B2196" s="16" t="s">
        <v>6162</v>
      </c>
      <c r="C2196" s="16" t="s">
        <v>6163</v>
      </c>
      <c r="D2196" s="17" t="s">
        <v>38</v>
      </c>
      <c r="E2196" s="18" t="s">
        <v>38</v>
      </c>
      <c r="F2196" s="18">
        <v>0</v>
      </c>
      <c r="G2196" s="73" t="s">
        <v>2260</v>
      </c>
      <c r="H2196" s="18">
        <v>1</v>
      </c>
      <c r="I2196" s="18"/>
      <c r="J2196" s="18"/>
      <c r="K2196" s="18"/>
      <c r="L2196" s="19" t="s">
        <v>8232</v>
      </c>
      <c r="M2196" s="19" t="s">
        <v>727</v>
      </c>
      <c r="N2196" s="18" t="s">
        <v>8231</v>
      </c>
      <c r="O2196" s="18">
        <v>4</v>
      </c>
      <c r="P2196" s="18" t="s">
        <v>163</v>
      </c>
      <c r="Q2196" s="18">
        <v>10</v>
      </c>
      <c r="R2196" s="18" t="s">
        <v>45</v>
      </c>
      <c r="S2196" s="37" t="s">
        <v>96</v>
      </c>
      <c r="T2196" s="18" t="s">
        <v>331</v>
      </c>
      <c r="U2196" s="37">
        <v>28.15</v>
      </c>
      <c r="V2196" s="37">
        <v>28.15</v>
      </c>
      <c r="W2196" s="37">
        <v>14.23</v>
      </c>
      <c r="X2196" s="18" t="s">
        <v>331</v>
      </c>
      <c r="Y2196" s="39"/>
      <c r="Z2196" s="16">
        <v>0</v>
      </c>
      <c r="AA2196" s="36">
        <v>30.09</v>
      </c>
      <c r="AB2196" s="36"/>
      <c r="AC2196" s="36">
        <v>30.09</v>
      </c>
      <c r="AD2196" s="70">
        <f t="shared" si="494"/>
        <v>32.597200000000001</v>
      </c>
      <c r="AE2196" s="70">
        <f t="shared" si="498"/>
        <v>40.746499999999997</v>
      </c>
      <c r="AF2196" s="70">
        <f t="shared" si="499"/>
        <v>44.006219999999999</v>
      </c>
      <c r="AG2196" s="36">
        <f t="shared" si="495"/>
        <v>32.590000000000003</v>
      </c>
      <c r="AH2196" s="36">
        <f t="shared" si="496"/>
        <v>40.74</v>
      </c>
      <c r="AI2196" s="36">
        <f t="shared" si="497"/>
        <v>44</v>
      </c>
      <c r="AJ2196" s="40">
        <v>42419</v>
      </c>
      <c r="AK2196" s="40">
        <v>42422</v>
      </c>
      <c r="AL2196" s="22"/>
      <c r="AM2196" s="20" t="s">
        <v>184</v>
      </c>
      <c r="AN2196" s="20"/>
      <c r="AO2196" s="20" t="s">
        <v>10034</v>
      </c>
      <c r="AP2196" s="20"/>
      <c r="AQ2196" s="60"/>
      <c r="AR2196" s="22"/>
      <c r="AS2196" s="20">
        <v>42951</v>
      </c>
      <c r="AT2196" s="173"/>
    </row>
    <row r="2197" spans="1:46" ht="47.25" customHeight="1">
      <c r="A2197" s="16">
        <v>8699369070025</v>
      </c>
      <c r="B2197" s="16" t="s">
        <v>6162</v>
      </c>
      <c r="C2197" s="16" t="s">
        <v>6163</v>
      </c>
      <c r="D2197" s="17" t="s">
        <v>38</v>
      </c>
      <c r="E2197" s="18" t="s">
        <v>38</v>
      </c>
      <c r="F2197" s="18">
        <v>0</v>
      </c>
      <c r="G2197" s="73" t="s">
        <v>2260</v>
      </c>
      <c r="H2197" s="18">
        <v>1</v>
      </c>
      <c r="I2197" s="18"/>
      <c r="J2197" s="18"/>
      <c r="K2197" s="18"/>
      <c r="L2197" s="19" t="s">
        <v>8230</v>
      </c>
      <c r="M2197" s="19" t="s">
        <v>727</v>
      </c>
      <c r="N2197" s="18" t="s">
        <v>8231</v>
      </c>
      <c r="O2197" s="18">
        <v>8</v>
      </c>
      <c r="P2197" s="18" t="s">
        <v>163</v>
      </c>
      <c r="Q2197" s="18">
        <v>10</v>
      </c>
      <c r="R2197" s="18" t="s">
        <v>45</v>
      </c>
      <c r="S2197" s="37" t="s">
        <v>96</v>
      </c>
      <c r="T2197" s="18" t="s">
        <v>331</v>
      </c>
      <c r="U2197" s="37">
        <v>33.25</v>
      </c>
      <c r="V2197" s="37">
        <v>12.24</v>
      </c>
      <c r="W2197" s="37">
        <v>12.24</v>
      </c>
      <c r="X2197" s="18" t="s">
        <v>331</v>
      </c>
      <c r="Y2197" s="39"/>
      <c r="Z2197" s="16">
        <v>0</v>
      </c>
      <c r="AA2197" s="36">
        <v>25.9</v>
      </c>
      <c r="AB2197" s="36"/>
      <c r="AC2197" s="36">
        <v>25.9</v>
      </c>
      <c r="AD2197" s="70">
        <f t="shared" si="494"/>
        <v>28.072000000000003</v>
      </c>
      <c r="AE2197" s="70">
        <f t="shared" si="498"/>
        <v>35.090000000000003</v>
      </c>
      <c r="AF2197" s="70">
        <f t="shared" si="499"/>
        <v>37.897200000000005</v>
      </c>
      <c r="AG2197" s="36">
        <f t="shared" si="495"/>
        <v>28.07</v>
      </c>
      <c r="AH2197" s="36">
        <f t="shared" si="496"/>
        <v>35.090000000000003</v>
      </c>
      <c r="AI2197" s="36">
        <f t="shared" si="497"/>
        <v>37.89</v>
      </c>
      <c r="AJ2197" s="40">
        <v>42545</v>
      </c>
      <c r="AK2197" s="40">
        <v>42547</v>
      </c>
      <c r="AL2197" s="22"/>
      <c r="AM2197" s="20" t="s">
        <v>184</v>
      </c>
      <c r="AN2197" s="20"/>
      <c r="AO2197" s="20" t="s">
        <v>10036</v>
      </c>
      <c r="AP2197" s="20"/>
      <c r="AQ2197" s="60"/>
      <c r="AR2197" s="22"/>
      <c r="AS2197" s="20">
        <v>42951</v>
      </c>
      <c r="AT2197" s="173"/>
    </row>
    <row r="2198" spans="1:46" ht="47.25" customHeight="1">
      <c r="A2198" s="16">
        <v>8699788610024</v>
      </c>
      <c r="B2198" s="16" t="s">
        <v>11192</v>
      </c>
      <c r="C2198" s="16" t="s">
        <v>11193</v>
      </c>
      <c r="D2198" s="17" t="s">
        <v>323</v>
      </c>
      <c r="E2198" s="18" t="s">
        <v>295</v>
      </c>
      <c r="F2198" s="18">
        <v>4</v>
      </c>
      <c r="G2198" s="18">
        <v>1</v>
      </c>
      <c r="H2198" s="18">
        <v>2</v>
      </c>
      <c r="I2198" s="18"/>
      <c r="J2198" s="18"/>
      <c r="K2198" s="18"/>
      <c r="L2198" s="19" t="s">
        <v>11194</v>
      </c>
      <c r="M2198" s="19" t="s">
        <v>11195</v>
      </c>
      <c r="N2198" s="18" t="s">
        <v>11136</v>
      </c>
      <c r="O2198" s="18">
        <v>0.05</v>
      </c>
      <c r="P2198" s="18" t="s">
        <v>523</v>
      </c>
      <c r="Q2198" s="18">
        <v>5</v>
      </c>
      <c r="R2198" s="18" t="s">
        <v>95</v>
      </c>
      <c r="S2198" s="37" t="s">
        <v>46</v>
      </c>
      <c r="T2198" s="18" t="s">
        <v>53</v>
      </c>
      <c r="U2198" s="38">
        <v>0.57000000000000006</v>
      </c>
      <c r="V2198" s="38">
        <v>0.57000000000000006</v>
      </c>
      <c r="W2198" s="38">
        <v>0</v>
      </c>
      <c r="X2198" s="18" t="s">
        <v>53</v>
      </c>
      <c r="Y2198" s="39"/>
      <c r="Z2198" s="16">
        <v>0</v>
      </c>
      <c r="AA2198" s="36">
        <v>1.53</v>
      </c>
      <c r="AB2198" s="36"/>
      <c r="AC2198" s="36">
        <v>1.53</v>
      </c>
      <c r="AD2198" s="38">
        <f t="shared" si="494"/>
        <v>1.6677000000000002</v>
      </c>
      <c r="AE2198" s="38">
        <f t="shared" si="498"/>
        <v>2.0846250000000004</v>
      </c>
      <c r="AF2198" s="38">
        <f t="shared" si="499"/>
        <v>2.2513950000000005</v>
      </c>
      <c r="AG2198" s="36">
        <f t="shared" si="495"/>
        <v>1.66</v>
      </c>
      <c r="AH2198" s="36">
        <f t="shared" si="496"/>
        <v>2.08</v>
      </c>
      <c r="AI2198" s="36">
        <f t="shared" si="497"/>
        <v>2.25</v>
      </c>
      <c r="AJ2198" s="40">
        <v>43245</v>
      </c>
      <c r="AK2198" s="40">
        <v>43251</v>
      </c>
      <c r="AL2198" s="17">
        <v>1</v>
      </c>
      <c r="AM2198" s="17" t="s">
        <v>10882</v>
      </c>
      <c r="AN2198" s="17"/>
      <c r="AO2198" s="20" t="s">
        <v>10036</v>
      </c>
      <c r="AP2198" s="20"/>
      <c r="AQ2198" s="60"/>
      <c r="AR2198" s="22"/>
      <c r="AS2198" s="20">
        <v>42951</v>
      </c>
      <c r="AT2198" s="173"/>
    </row>
    <row r="2199" spans="1:46" ht="47.25" customHeight="1">
      <c r="A2199" s="16">
        <v>8697706771109</v>
      </c>
      <c r="B2199" s="16" t="s">
        <v>7474</v>
      </c>
      <c r="C2199" s="16" t="s">
        <v>7475</v>
      </c>
      <c r="D2199" s="17" t="s">
        <v>87</v>
      </c>
      <c r="E2199" s="18" t="s">
        <v>87</v>
      </c>
      <c r="F2199" s="18">
        <v>0</v>
      </c>
      <c r="G2199" s="18">
        <v>2</v>
      </c>
      <c r="H2199" s="18">
        <v>1</v>
      </c>
      <c r="I2199" s="18"/>
      <c r="J2199" s="18"/>
      <c r="K2199" s="18"/>
      <c r="L2199" s="19" t="s">
        <v>10433</v>
      </c>
      <c r="M2199" s="19" t="s">
        <v>7489</v>
      </c>
      <c r="N2199" s="18" t="s">
        <v>7477</v>
      </c>
      <c r="O2199" s="18">
        <v>500</v>
      </c>
      <c r="P2199" s="18" t="s">
        <v>7490</v>
      </c>
      <c r="Q2199" s="18">
        <v>10</v>
      </c>
      <c r="R2199" s="18" t="s">
        <v>45</v>
      </c>
      <c r="S2199" s="37" t="s">
        <v>96</v>
      </c>
      <c r="T2199" s="37"/>
      <c r="U2199" s="37"/>
      <c r="V2199" s="37">
        <v>35</v>
      </c>
      <c r="W2199" s="37">
        <v>35</v>
      </c>
      <c r="X2199" s="18" t="s">
        <v>222</v>
      </c>
      <c r="Y2199" s="18"/>
      <c r="Z2199" s="16">
        <v>0</v>
      </c>
      <c r="AA2199" s="16"/>
      <c r="AB2199" s="16"/>
      <c r="AC2199" s="37">
        <v>74.06</v>
      </c>
      <c r="AD2199" s="70">
        <f t="shared" si="494"/>
        <v>79.844200000000001</v>
      </c>
      <c r="AE2199" s="70">
        <f t="shared" si="498"/>
        <v>99.805250000000001</v>
      </c>
      <c r="AF2199" s="70">
        <f t="shared" si="499"/>
        <v>107.78967</v>
      </c>
      <c r="AG2199" s="36">
        <f t="shared" si="495"/>
        <v>79.84</v>
      </c>
      <c r="AH2199" s="36">
        <f t="shared" si="496"/>
        <v>99.8</v>
      </c>
      <c r="AI2199" s="36">
        <f t="shared" si="497"/>
        <v>107.78</v>
      </c>
      <c r="AJ2199" s="40">
        <v>42419</v>
      </c>
      <c r="AK2199" s="40">
        <v>42422</v>
      </c>
      <c r="AL2199" s="22"/>
      <c r="AM2199" s="40"/>
      <c r="AN2199" s="40"/>
      <c r="AO2199" s="20" t="s">
        <v>1510</v>
      </c>
      <c r="AP2199" s="20"/>
      <c r="AQ2199" s="60"/>
      <c r="AR2199" s="22"/>
      <c r="AS2199" s="20">
        <v>42951</v>
      </c>
      <c r="AT2199" s="173"/>
    </row>
    <row r="2200" spans="1:46" ht="47.25" customHeight="1">
      <c r="A2200" s="16">
        <v>8680678498174</v>
      </c>
      <c r="B2200" s="16" t="s">
        <v>7486</v>
      </c>
      <c r="C2200" s="16" t="s">
        <v>7487</v>
      </c>
      <c r="D2200" s="17" t="s">
        <v>87</v>
      </c>
      <c r="E2200" s="18" t="s">
        <v>87</v>
      </c>
      <c r="F2200" s="18">
        <v>0</v>
      </c>
      <c r="G2200" s="18">
        <v>2</v>
      </c>
      <c r="H2200" s="18">
        <v>1</v>
      </c>
      <c r="I2200" s="18"/>
      <c r="J2200" s="18"/>
      <c r="K2200" s="18"/>
      <c r="L2200" s="19" t="s">
        <v>10433</v>
      </c>
      <c r="M2200" s="19" t="s">
        <v>7489</v>
      </c>
      <c r="N2200" s="18" t="s">
        <v>9724</v>
      </c>
      <c r="O2200" s="18">
        <v>500</v>
      </c>
      <c r="P2200" s="18" t="s">
        <v>7490</v>
      </c>
      <c r="Q2200" s="18">
        <v>10</v>
      </c>
      <c r="R2200" s="18" t="s">
        <v>95</v>
      </c>
      <c r="S2200" s="37" t="s">
        <v>96</v>
      </c>
      <c r="T2200" s="18" t="s">
        <v>4512</v>
      </c>
      <c r="U2200" s="38">
        <v>67.12</v>
      </c>
      <c r="V2200" s="38">
        <v>67.12</v>
      </c>
      <c r="W2200" s="38">
        <v>67.12</v>
      </c>
      <c r="X2200" s="18" t="s">
        <v>4512</v>
      </c>
      <c r="Y2200" s="39"/>
      <c r="Z2200" s="16">
        <v>0</v>
      </c>
      <c r="AA2200" s="36">
        <v>113.09</v>
      </c>
      <c r="AB2200" s="36"/>
      <c r="AC2200" s="36">
        <v>113.09</v>
      </c>
      <c r="AD2200" s="38">
        <f t="shared" si="494"/>
        <v>121.2136</v>
      </c>
      <c r="AE2200" s="38">
        <f t="shared" si="498"/>
        <v>150.291776</v>
      </c>
      <c r="AF2200" s="38">
        <f t="shared" si="499"/>
        <v>162.31511808000002</v>
      </c>
      <c r="AG2200" s="36">
        <f t="shared" si="495"/>
        <v>121.21</v>
      </c>
      <c r="AH2200" s="36">
        <f t="shared" si="496"/>
        <v>150.29</v>
      </c>
      <c r="AI2200" s="36">
        <f t="shared" si="497"/>
        <v>162.31</v>
      </c>
      <c r="AJ2200" s="40">
        <v>43146</v>
      </c>
      <c r="AK2200" s="40">
        <v>43150</v>
      </c>
      <c r="AL2200" s="17"/>
      <c r="AM2200" s="36" t="s">
        <v>3754</v>
      </c>
      <c r="AN2200" s="17"/>
      <c r="AO2200" s="20" t="s">
        <v>5186</v>
      </c>
      <c r="AP2200" s="20"/>
      <c r="AQ2200" s="60"/>
      <c r="AR2200" s="22"/>
      <c r="AS2200" s="20">
        <v>42951</v>
      </c>
      <c r="AT2200" s="173"/>
    </row>
    <row r="2201" spans="1:46" ht="47.25" customHeight="1">
      <c r="A2201" s="16">
        <v>8697706771154</v>
      </c>
      <c r="B2201" s="16" t="s">
        <v>7486</v>
      </c>
      <c r="C2201" s="16" t="s">
        <v>7487</v>
      </c>
      <c r="D2201" s="17" t="s">
        <v>87</v>
      </c>
      <c r="E2201" s="18" t="s">
        <v>87</v>
      </c>
      <c r="F2201" s="18">
        <v>0</v>
      </c>
      <c r="G2201" s="18">
        <v>2</v>
      </c>
      <c r="H2201" s="18">
        <v>1</v>
      </c>
      <c r="I2201" s="18"/>
      <c r="J2201" s="18"/>
      <c r="K2201" s="18"/>
      <c r="L2201" s="19" t="s">
        <v>7488</v>
      </c>
      <c r="M2201" s="19" t="s">
        <v>7489</v>
      </c>
      <c r="N2201" s="18" t="s">
        <v>7477</v>
      </c>
      <c r="O2201" s="18">
        <v>500</v>
      </c>
      <c r="P2201" s="18" t="s">
        <v>7490</v>
      </c>
      <c r="Q2201" s="18">
        <v>15</v>
      </c>
      <c r="R2201" s="18" t="s">
        <v>45</v>
      </c>
      <c r="S2201" s="37" t="s">
        <v>96</v>
      </c>
      <c r="T2201" s="37"/>
      <c r="U2201" s="37"/>
      <c r="V2201" s="37">
        <v>52.5</v>
      </c>
      <c r="W2201" s="37">
        <v>52.5</v>
      </c>
      <c r="X2201" s="18" t="s">
        <v>222</v>
      </c>
      <c r="Y2201" s="17"/>
      <c r="Z2201" s="16">
        <v>0</v>
      </c>
      <c r="AA2201" s="36">
        <v>111.1</v>
      </c>
      <c r="AB2201" s="36"/>
      <c r="AC2201" s="36">
        <v>111.1</v>
      </c>
      <c r="AD2201" s="70">
        <f t="shared" si="494"/>
        <v>119.14399999999999</v>
      </c>
      <c r="AE2201" s="70">
        <f t="shared" si="498"/>
        <v>147.89104</v>
      </c>
      <c r="AF2201" s="70">
        <f t="shared" si="499"/>
        <v>159.72232320000001</v>
      </c>
      <c r="AG2201" s="36">
        <f t="shared" si="495"/>
        <v>119.14</v>
      </c>
      <c r="AH2201" s="36">
        <f t="shared" si="496"/>
        <v>147.88999999999999</v>
      </c>
      <c r="AI2201" s="36">
        <f t="shared" si="497"/>
        <v>159.72</v>
      </c>
      <c r="AJ2201" s="40">
        <v>42419</v>
      </c>
      <c r="AK2201" s="40">
        <v>42422</v>
      </c>
      <c r="AL2201" s="22"/>
      <c r="AM2201" s="20" t="s">
        <v>184</v>
      </c>
      <c r="AN2201" s="20"/>
      <c r="AO2201" s="20" t="s">
        <v>10038</v>
      </c>
      <c r="AP2201" s="20"/>
      <c r="AQ2201" s="60"/>
      <c r="AR2201" s="22"/>
      <c r="AS2201" s="20">
        <v>42951</v>
      </c>
      <c r="AT2201" s="173"/>
    </row>
    <row r="2202" spans="1:46" ht="47.25" customHeight="1">
      <c r="A2202" s="16">
        <v>8680678498181</v>
      </c>
      <c r="B2202" s="16" t="s">
        <v>7486</v>
      </c>
      <c r="C2202" s="16" t="s">
        <v>7487</v>
      </c>
      <c r="D2202" s="17" t="s">
        <v>87</v>
      </c>
      <c r="E2202" s="18" t="s">
        <v>87</v>
      </c>
      <c r="F2202" s="18">
        <v>0</v>
      </c>
      <c r="G2202" s="18">
        <v>2</v>
      </c>
      <c r="H2202" s="18">
        <v>1</v>
      </c>
      <c r="I2202" s="18"/>
      <c r="J2202" s="18"/>
      <c r="K2202" s="18"/>
      <c r="L2202" s="19" t="s">
        <v>7488</v>
      </c>
      <c r="M2202" s="19" t="s">
        <v>7489</v>
      </c>
      <c r="N2202" s="18" t="s">
        <v>9724</v>
      </c>
      <c r="O2202" s="18">
        <v>500</v>
      </c>
      <c r="P2202" s="18" t="s">
        <v>7490</v>
      </c>
      <c r="Q2202" s="18">
        <v>15</v>
      </c>
      <c r="R2202" s="18" t="s">
        <v>95</v>
      </c>
      <c r="S2202" s="37" t="s">
        <v>96</v>
      </c>
      <c r="T2202" s="18" t="s">
        <v>4512</v>
      </c>
      <c r="U2202" s="38">
        <v>94.4</v>
      </c>
      <c r="V2202" s="38">
        <v>94.4</v>
      </c>
      <c r="W2202" s="38">
        <v>94.4</v>
      </c>
      <c r="X2202" s="18" t="s">
        <v>4512</v>
      </c>
      <c r="Y2202" s="39"/>
      <c r="Z2202" s="16">
        <v>0</v>
      </c>
      <c r="AA2202" s="36">
        <v>169.63</v>
      </c>
      <c r="AB2202" s="36"/>
      <c r="AC2202" s="36">
        <v>169.63</v>
      </c>
      <c r="AD2202" s="38">
        <f t="shared" si="494"/>
        <v>180.01519999999999</v>
      </c>
      <c r="AE2202" s="38">
        <f t="shared" si="498"/>
        <v>218.50163199999997</v>
      </c>
      <c r="AF2202" s="38">
        <f t="shared" si="499"/>
        <v>235.98176255999999</v>
      </c>
      <c r="AG2202" s="36">
        <f t="shared" si="495"/>
        <v>180.01</v>
      </c>
      <c r="AH2202" s="36">
        <f t="shared" si="496"/>
        <v>218.5</v>
      </c>
      <c r="AI2202" s="36">
        <f t="shared" si="497"/>
        <v>235.98</v>
      </c>
      <c r="AJ2202" s="40">
        <v>43146</v>
      </c>
      <c r="AK2202" s="40">
        <v>43150</v>
      </c>
      <c r="AL2202" s="17"/>
      <c r="AM2202" s="36" t="s">
        <v>3754</v>
      </c>
      <c r="AN2202" s="17"/>
      <c r="AO2202" s="20" t="s">
        <v>10039</v>
      </c>
      <c r="AP2202" s="20"/>
      <c r="AQ2202" s="60"/>
      <c r="AR2202" s="22"/>
      <c r="AS2202" s="20">
        <v>42951</v>
      </c>
      <c r="AT2202" s="173"/>
    </row>
    <row r="2203" spans="1:46" ht="47.25" customHeight="1">
      <c r="A2203" s="16">
        <v>8697706771208</v>
      </c>
      <c r="B2203" s="16" t="s">
        <v>7486</v>
      </c>
      <c r="C2203" s="16" t="s">
        <v>7487</v>
      </c>
      <c r="D2203" s="17" t="s">
        <v>87</v>
      </c>
      <c r="E2203" s="18" t="s">
        <v>87</v>
      </c>
      <c r="F2203" s="18">
        <v>0</v>
      </c>
      <c r="G2203" s="18">
        <v>2</v>
      </c>
      <c r="H2203" s="18">
        <v>1</v>
      </c>
      <c r="I2203" s="18"/>
      <c r="J2203" s="18"/>
      <c r="K2203" s="18"/>
      <c r="L2203" s="19" t="s">
        <v>7495</v>
      </c>
      <c r="M2203" s="19" t="s">
        <v>7489</v>
      </c>
      <c r="N2203" s="18" t="s">
        <v>7477</v>
      </c>
      <c r="O2203" s="18">
        <v>500</v>
      </c>
      <c r="P2203" s="18" t="s">
        <v>7490</v>
      </c>
      <c r="Q2203" s="18">
        <v>20</v>
      </c>
      <c r="R2203" s="18" t="s">
        <v>45</v>
      </c>
      <c r="S2203" s="37" t="s">
        <v>96</v>
      </c>
      <c r="T2203" s="37"/>
      <c r="U2203" s="37"/>
      <c r="V2203" s="37">
        <v>70</v>
      </c>
      <c r="W2203" s="37">
        <v>70</v>
      </c>
      <c r="X2203" s="18" t="s">
        <v>222</v>
      </c>
      <c r="Y2203" s="17"/>
      <c r="Z2203" s="16">
        <v>0</v>
      </c>
      <c r="AA2203" s="36">
        <v>148.13999999999999</v>
      </c>
      <c r="AB2203" s="36"/>
      <c r="AC2203" s="36">
        <v>148.13999999999999</v>
      </c>
      <c r="AD2203" s="70">
        <f t="shared" si="494"/>
        <v>157.66559999999998</v>
      </c>
      <c r="AE2203" s="70">
        <f t="shared" si="498"/>
        <v>192.57609599999998</v>
      </c>
      <c r="AF2203" s="70">
        <f t="shared" si="499"/>
        <v>207.98218367999999</v>
      </c>
      <c r="AG2203" s="36">
        <f t="shared" si="495"/>
        <v>157.66</v>
      </c>
      <c r="AH2203" s="36">
        <f t="shared" si="496"/>
        <v>192.57</v>
      </c>
      <c r="AI2203" s="36">
        <f t="shared" si="497"/>
        <v>207.98</v>
      </c>
      <c r="AJ2203" s="40">
        <v>42419</v>
      </c>
      <c r="AK2203" s="40">
        <v>42422</v>
      </c>
      <c r="AL2203" s="22"/>
      <c r="AM2203" s="20" t="s">
        <v>184</v>
      </c>
      <c r="AN2203" s="20"/>
      <c r="AO2203" s="20" t="s">
        <v>10040</v>
      </c>
      <c r="AP2203" s="20"/>
      <c r="AQ2203" s="60"/>
      <c r="AR2203" s="22"/>
      <c r="AS2203" s="20">
        <v>42951</v>
      </c>
      <c r="AT2203" s="173"/>
    </row>
    <row r="2204" spans="1:46" ht="47.25" customHeight="1">
      <c r="A2204" s="16">
        <v>8680678498198</v>
      </c>
      <c r="B2204" s="16" t="s">
        <v>7486</v>
      </c>
      <c r="C2204" s="16" t="s">
        <v>7487</v>
      </c>
      <c r="D2204" s="17" t="s">
        <v>87</v>
      </c>
      <c r="E2204" s="18" t="s">
        <v>87</v>
      </c>
      <c r="F2204" s="18">
        <v>0</v>
      </c>
      <c r="G2204" s="18">
        <v>2</v>
      </c>
      <c r="H2204" s="18">
        <v>1</v>
      </c>
      <c r="I2204" s="18"/>
      <c r="J2204" s="18"/>
      <c r="K2204" s="18"/>
      <c r="L2204" s="19" t="s">
        <v>7495</v>
      </c>
      <c r="M2204" s="19" t="s">
        <v>7489</v>
      </c>
      <c r="N2204" s="18" t="s">
        <v>9724</v>
      </c>
      <c r="O2204" s="18">
        <v>500</v>
      </c>
      <c r="P2204" s="18" t="s">
        <v>7490</v>
      </c>
      <c r="Q2204" s="18">
        <v>20</v>
      </c>
      <c r="R2204" s="18" t="s">
        <v>95</v>
      </c>
      <c r="S2204" s="37" t="s">
        <v>96</v>
      </c>
      <c r="T2204" s="18" t="s">
        <v>4512</v>
      </c>
      <c r="U2204" s="38">
        <v>125.87</v>
      </c>
      <c r="V2204" s="38">
        <v>125.87</v>
      </c>
      <c r="W2204" s="38">
        <v>125.87</v>
      </c>
      <c r="X2204" s="18" t="s">
        <v>4512</v>
      </c>
      <c r="Y2204" s="39"/>
      <c r="Z2204" s="16">
        <v>0</v>
      </c>
      <c r="AA2204" s="36">
        <v>226.2</v>
      </c>
      <c r="AB2204" s="36"/>
      <c r="AC2204" s="36">
        <v>226.2</v>
      </c>
      <c r="AD2204" s="38">
        <f t="shared" si="494"/>
        <v>238.32399999999998</v>
      </c>
      <c r="AE2204" s="38">
        <f t="shared" si="498"/>
        <v>285.07087999999999</v>
      </c>
      <c r="AF2204" s="38">
        <f t="shared" si="499"/>
        <v>307.87655039999999</v>
      </c>
      <c r="AG2204" s="36">
        <f t="shared" si="495"/>
        <v>238.32</v>
      </c>
      <c r="AH2204" s="36">
        <f t="shared" si="496"/>
        <v>285.07</v>
      </c>
      <c r="AI2204" s="36">
        <f t="shared" si="497"/>
        <v>307.87</v>
      </c>
      <c r="AJ2204" s="40">
        <v>43146</v>
      </c>
      <c r="AK2204" s="40">
        <v>43150</v>
      </c>
      <c r="AL2204" s="17"/>
      <c r="AM2204" s="36" t="s">
        <v>3754</v>
      </c>
      <c r="AN2204" s="17"/>
      <c r="AO2204" s="20" t="s">
        <v>10039</v>
      </c>
      <c r="AP2204" s="20"/>
      <c r="AQ2204" s="60"/>
      <c r="AR2204" s="22"/>
      <c r="AS2204" s="20">
        <v>42951</v>
      </c>
      <c r="AT2204" s="173"/>
    </row>
    <row r="2205" spans="1:46" ht="47.25" customHeight="1">
      <c r="A2205" s="16">
        <v>8697706952300</v>
      </c>
      <c r="B2205" s="16" t="s">
        <v>7486</v>
      </c>
      <c r="C2205" s="16" t="s">
        <v>7487</v>
      </c>
      <c r="D2205" s="17" t="s">
        <v>87</v>
      </c>
      <c r="E2205" s="18" t="s">
        <v>87</v>
      </c>
      <c r="F2205" s="18">
        <v>0</v>
      </c>
      <c r="G2205" s="18">
        <v>2</v>
      </c>
      <c r="H2205" s="18">
        <v>1</v>
      </c>
      <c r="I2205" s="18"/>
      <c r="J2205" s="18"/>
      <c r="K2205" s="18"/>
      <c r="L2205" s="19" t="s">
        <v>10445</v>
      </c>
      <c r="M2205" s="19" t="s">
        <v>7489</v>
      </c>
      <c r="N2205" s="18" t="s">
        <v>7477</v>
      </c>
      <c r="O2205" s="18">
        <v>500</v>
      </c>
      <c r="P2205" s="18" t="s">
        <v>7490</v>
      </c>
      <c r="Q2205" s="18">
        <v>300</v>
      </c>
      <c r="R2205" s="18" t="s">
        <v>45</v>
      </c>
      <c r="S2205" s="37" t="s">
        <v>96</v>
      </c>
      <c r="T2205" s="37"/>
      <c r="U2205" s="37"/>
      <c r="V2205" s="37">
        <v>80.03</v>
      </c>
      <c r="W2205" s="37">
        <v>80.03</v>
      </c>
      <c r="X2205" s="37" t="s">
        <v>238</v>
      </c>
      <c r="Y2205" s="37"/>
      <c r="Z2205" s="16">
        <v>0</v>
      </c>
      <c r="AA2205" s="16"/>
      <c r="AB2205" s="16"/>
      <c r="AC2205" s="37">
        <v>169.36</v>
      </c>
      <c r="AD2205" s="70">
        <f t="shared" si="494"/>
        <v>179.73439999999999</v>
      </c>
      <c r="AE2205" s="70">
        <f t="shared" si="498"/>
        <v>218.175904</v>
      </c>
      <c r="AF2205" s="70">
        <f t="shared" si="499"/>
        <v>235.62997632000003</v>
      </c>
      <c r="AG2205" s="36">
        <f t="shared" si="495"/>
        <v>179.73</v>
      </c>
      <c r="AH2205" s="36">
        <f t="shared" si="496"/>
        <v>218.17</v>
      </c>
      <c r="AI2205" s="36">
        <f t="shared" si="497"/>
        <v>235.62</v>
      </c>
      <c r="AJ2205" s="40">
        <v>42419</v>
      </c>
      <c r="AK2205" s="40">
        <v>42422</v>
      </c>
      <c r="AL2205" s="22"/>
      <c r="AM2205" s="40"/>
      <c r="AN2205" s="40"/>
      <c r="AO2205" s="20" t="s">
        <v>7032</v>
      </c>
      <c r="AP2205" s="22"/>
      <c r="AQ2205" s="137"/>
      <c r="AR2205" s="22"/>
      <c r="AS2205" s="20">
        <v>42951</v>
      </c>
      <c r="AT2205" s="173"/>
    </row>
    <row r="2206" spans="1:46" ht="47.25" customHeight="1">
      <c r="A2206" s="16">
        <v>8680678498235</v>
      </c>
      <c r="B2206" s="16" t="s">
        <v>7486</v>
      </c>
      <c r="C2206" s="16" t="s">
        <v>7487</v>
      </c>
      <c r="D2206" s="17" t="s">
        <v>87</v>
      </c>
      <c r="E2206" s="18" t="s">
        <v>87</v>
      </c>
      <c r="F2206" s="18">
        <v>0</v>
      </c>
      <c r="G2206" s="18">
        <v>2</v>
      </c>
      <c r="H2206" s="18">
        <v>1</v>
      </c>
      <c r="I2206" s="18"/>
      <c r="J2206" s="18"/>
      <c r="K2206" s="18"/>
      <c r="L2206" s="19" t="s">
        <v>10445</v>
      </c>
      <c r="M2206" s="19" t="s">
        <v>7489</v>
      </c>
      <c r="N2206" s="18" t="s">
        <v>9724</v>
      </c>
      <c r="O2206" s="18">
        <v>500</v>
      </c>
      <c r="P2206" s="18" t="s">
        <v>7490</v>
      </c>
      <c r="Q2206" s="18">
        <v>30</v>
      </c>
      <c r="R2206" s="18" t="s">
        <v>95</v>
      </c>
      <c r="S2206" s="37" t="s">
        <v>96</v>
      </c>
      <c r="T2206" s="37" t="s">
        <v>238</v>
      </c>
      <c r="U2206" s="38">
        <v>80.03</v>
      </c>
      <c r="V2206" s="38">
        <v>80.03</v>
      </c>
      <c r="W2206" s="38">
        <v>80.03</v>
      </c>
      <c r="X2206" s="37" t="s">
        <v>238</v>
      </c>
      <c r="Y2206" s="39"/>
      <c r="Z2206" s="16">
        <v>0</v>
      </c>
      <c r="AA2206" s="36">
        <v>215.5</v>
      </c>
      <c r="AB2206" s="36"/>
      <c r="AC2206" s="36">
        <v>215.5</v>
      </c>
      <c r="AD2206" s="38">
        <f t="shared" si="494"/>
        <v>227.41</v>
      </c>
      <c r="AE2206" s="38">
        <f t="shared" si="498"/>
        <v>272.84719999999999</v>
      </c>
      <c r="AF2206" s="38">
        <f t="shared" si="499"/>
        <v>294.67497600000002</v>
      </c>
      <c r="AG2206" s="36">
        <f t="shared" si="495"/>
        <v>227.41</v>
      </c>
      <c r="AH2206" s="36">
        <f t="shared" si="496"/>
        <v>272.83999999999997</v>
      </c>
      <c r="AI2206" s="36">
        <f t="shared" si="497"/>
        <v>294.67</v>
      </c>
      <c r="AJ2206" s="40">
        <v>43146</v>
      </c>
      <c r="AK2206" s="40">
        <v>43150</v>
      </c>
      <c r="AL2206" s="17"/>
      <c r="AM2206" s="36" t="s">
        <v>3754</v>
      </c>
      <c r="AN2206" s="17"/>
      <c r="AO2206" s="20" t="s">
        <v>7036</v>
      </c>
      <c r="AP2206" s="22"/>
      <c r="AQ2206" s="137"/>
      <c r="AR2206" s="22"/>
      <c r="AS2206" s="20">
        <v>42951</v>
      </c>
      <c r="AT2206" s="173"/>
    </row>
    <row r="2207" spans="1:46" ht="47.25" customHeight="1">
      <c r="A2207" s="16">
        <v>8697706952058</v>
      </c>
      <c r="B2207" s="16" t="s">
        <v>7474</v>
      </c>
      <c r="C2207" s="16" t="s">
        <v>7475</v>
      </c>
      <c r="D2207" s="17" t="s">
        <v>87</v>
      </c>
      <c r="E2207" s="18" t="s">
        <v>87</v>
      </c>
      <c r="F2207" s="18">
        <v>0</v>
      </c>
      <c r="G2207" s="18">
        <v>2</v>
      </c>
      <c r="H2207" s="18">
        <v>1</v>
      </c>
      <c r="I2207" s="18"/>
      <c r="J2207" s="18"/>
      <c r="K2207" s="18"/>
      <c r="L2207" s="19" t="s">
        <v>10444</v>
      </c>
      <c r="M2207" s="19" t="s">
        <v>3023</v>
      </c>
      <c r="N2207" s="18" t="s">
        <v>7477</v>
      </c>
      <c r="O2207" s="18">
        <v>509</v>
      </c>
      <c r="P2207" s="18" t="s">
        <v>551</v>
      </c>
      <c r="Q2207" s="18">
        <v>50</v>
      </c>
      <c r="R2207" s="18" t="s">
        <v>45</v>
      </c>
      <c r="S2207" s="37" t="s">
        <v>96</v>
      </c>
      <c r="T2207" s="37"/>
      <c r="U2207" s="37"/>
      <c r="V2207" s="37">
        <v>13.29</v>
      </c>
      <c r="W2207" s="37">
        <v>13.29</v>
      </c>
      <c r="X2207" s="18" t="s">
        <v>284</v>
      </c>
      <c r="Y2207" s="18"/>
      <c r="Z2207" s="16">
        <v>0</v>
      </c>
      <c r="AA2207" s="16"/>
      <c r="AB2207" s="16"/>
      <c r="AC2207" s="37">
        <v>28.07</v>
      </c>
      <c r="AD2207" s="70">
        <f t="shared" si="494"/>
        <v>30.415600000000005</v>
      </c>
      <c r="AE2207" s="70">
        <f t="shared" si="498"/>
        <v>38.019500000000008</v>
      </c>
      <c r="AF2207" s="70">
        <f t="shared" si="499"/>
        <v>41.061060000000012</v>
      </c>
      <c r="AG2207" s="36">
        <f t="shared" si="495"/>
        <v>30.41</v>
      </c>
      <c r="AH2207" s="36">
        <f t="shared" si="496"/>
        <v>38.01</v>
      </c>
      <c r="AI2207" s="36">
        <f t="shared" si="497"/>
        <v>41.06</v>
      </c>
      <c r="AJ2207" s="40">
        <v>42419</v>
      </c>
      <c r="AK2207" s="40">
        <v>42422</v>
      </c>
      <c r="AL2207" s="22"/>
      <c r="AM2207" s="40"/>
      <c r="AN2207" s="40"/>
      <c r="AO2207" s="20" t="s">
        <v>7038</v>
      </c>
      <c r="AP2207" s="22"/>
      <c r="AQ2207" s="137"/>
      <c r="AR2207" s="22"/>
      <c r="AS2207" s="20">
        <v>42951</v>
      </c>
      <c r="AT2207" s="173"/>
    </row>
    <row r="2208" spans="1:46" ht="47.25" customHeight="1">
      <c r="A2208" s="16">
        <v>8680678498051</v>
      </c>
      <c r="B2208" s="16" t="s">
        <v>7474</v>
      </c>
      <c r="C2208" s="16" t="s">
        <v>7475</v>
      </c>
      <c r="D2208" s="17" t="s">
        <v>87</v>
      </c>
      <c r="E2208" s="18" t="s">
        <v>87</v>
      </c>
      <c r="F2208" s="18">
        <v>0</v>
      </c>
      <c r="G2208" s="18">
        <v>2</v>
      </c>
      <c r="H2208" s="18">
        <v>1</v>
      </c>
      <c r="I2208" s="18"/>
      <c r="J2208" s="18"/>
      <c r="K2208" s="18"/>
      <c r="L2208" s="19" t="s">
        <v>11690</v>
      </c>
      <c r="M2208" s="19" t="s">
        <v>3023</v>
      </c>
      <c r="N2208" s="18" t="s">
        <v>9724</v>
      </c>
      <c r="O2208" s="18">
        <v>636</v>
      </c>
      <c r="P2208" s="18" t="s">
        <v>551</v>
      </c>
      <c r="Q2208" s="18">
        <v>100</v>
      </c>
      <c r="R2208" s="18" t="s">
        <v>95</v>
      </c>
      <c r="S2208" s="37" t="s">
        <v>96</v>
      </c>
      <c r="T2208" s="18" t="s">
        <v>284</v>
      </c>
      <c r="U2208" s="38">
        <v>31.29</v>
      </c>
      <c r="V2208" s="38">
        <v>31.29</v>
      </c>
      <c r="W2208" s="38">
        <v>31.29</v>
      </c>
      <c r="X2208" s="18" t="s">
        <v>284</v>
      </c>
      <c r="Y2208" s="39"/>
      <c r="Z2208" s="16">
        <v>0</v>
      </c>
      <c r="AA2208" s="36">
        <v>84.27</v>
      </c>
      <c r="AB2208" s="36"/>
      <c r="AC2208" s="36">
        <v>84.27</v>
      </c>
      <c r="AD2208" s="38">
        <f t="shared" si="494"/>
        <v>90.768900000000002</v>
      </c>
      <c r="AE2208" s="38">
        <f t="shared" si="498"/>
        <v>113.46112500000001</v>
      </c>
      <c r="AF2208" s="38">
        <f t="shared" si="499"/>
        <v>122.53801500000002</v>
      </c>
      <c r="AG2208" s="36">
        <f t="shared" si="495"/>
        <v>90.76</v>
      </c>
      <c r="AH2208" s="36">
        <f t="shared" si="496"/>
        <v>113.46</v>
      </c>
      <c r="AI2208" s="36">
        <f t="shared" si="497"/>
        <v>122.53</v>
      </c>
      <c r="AJ2208" s="40">
        <v>43146</v>
      </c>
      <c r="AK2208" s="40">
        <v>43150</v>
      </c>
      <c r="AL2208" s="17"/>
      <c r="AM2208" s="36" t="s">
        <v>3754</v>
      </c>
      <c r="AN2208" s="17"/>
      <c r="AO2208" s="20" t="s">
        <v>7036</v>
      </c>
      <c r="AP2208" s="22"/>
      <c r="AQ2208" s="137"/>
      <c r="AR2208" s="22"/>
      <c r="AS2208" s="20">
        <v>42951</v>
      </c>
      <c r="AT2208" s="173"/>
    </row>
    <row r="2209" spans="1:46" ht="47.25" customHeight="1">
      <c r="A2209" s="16">
        <v>8680678498044</v>
      </c>
      <c r="B2209" s="16" t="s">
        <v>7474</v>
      </c>
      <c r="C2209" s="16" t="s">
        <v>7475</v>
      </c>
      <c r="D2209" s="17" t="s">
        <v>87</v>
      </c>
      <c r="E2209" s="18" t="s">
        <v>87</v>
      </c>
      <c r="F2209" s="18">
        <v>0</v>
      </c>
      <c r="G2209" s="18">
        <v>2</v>
      </c>
      <c r="H2209" s="18">
        <v>1</v>
      </c>
      <c r="I2209" s="18"/>
      <c r="J2209" s="18"/>
      <c r="K2209" s="18"/>
      <c r="L2209" s="19" t="s">
        <v>11688</v>
      </c>
      <c r="M2209" s="19" t="s">
        <v>3023</v>
      </c>
      <c r="N2209" s="18" t="s">
        <v>9724</v>
      </c>
      <c r="O2209" s="18">
        <v>636</v>
      </c>
      <c r="P2209" s="18" t="s">
        <v>551</v>
      </c>
      <c r="Q2209" s="18">
        <v>50</v>
      </c>
      <c r="R2209" s="18" t="s">
        <v>95</v>
      </c>
      <c r="S2209" s="37" t="s">
        <v>96</v>
      </c>
      <c r="T2209" s="18" t="s">
        <v>222</v>
      </c>
      <c r="U2209" s="38">
        <v>15.94</v>
      </c>
      <c r="V2209" s="38">
        <v>15.94</v>
      </c>
      <c r="W2209" s="38">
        <v>15.94</v>
      </c>
      <c r="X2209" s="18" t="s">
        <v>222</v>
      </c>
      <c r="Y2209" s="39"/>
      <c r="Z2209" s="16">
        <v>0</v>
      </c>
      <c r="AA2209" s="36">
        <v>42.83</v>
      </c>
      <c r="AB2209" s="36"/>
      <c r="AC2209" s="36">
        <v>42.83</v>
      </c>
      <c r="AD2209" s="38">
        <f t="shared" si="494"/>
        <v>46.356400000000001</v>
      </c>
      <c r="AE2209" s="38">
        <f t="shared" si="498"/>
        <v>57.945500000000003</v>
      </c>
      <c r="AF2209" s="38">
        <f t="shared" si="499"/>
        <v>62.581140000000005</v>
      </c>
      <c r="AG2209" s="36">
        <f t="shared" si="495"/>
        <v>46.35</v>
      </c>
      <c r="AH2209" s="36">
        <f t="shared" si="496"/>
        <v>57.94</v>
      </c>
      <c r="AI2209" s="36">
        <f t="shared" si="497"/>
        <v>62.58</v>
      </c>
      <c r="AJ2209" s="40">
        <v>43146</v>
      </c>
      <c r="AK2209" s="40">
        <v>43150</v>
      </c>
      <c r="AL2209" s="17"/>
      <c r="AM2209" s="36" t="s">
        <v>3754</v>
      </c>
      <c r="AN2209" s="17"/>
      <c r="AO2209" s="20" t="s">
        <v>7038</v>
      </c>
      <c r="AP2209" s="22"/>
      <c r="AQ2209" s="137"/>
      <c r="AR2209" s="22"/>
      <c r="AS2209" s="20">
        <v>42951</v>
      </c>
      <c r="AT2209" s="173"/>
    </row>
    <row r="2210" spans="1:46" ht="47.25" customHeight="1">
      <c r="A2210" s="16">
        <v>8697706953079</v>
      </c>
      <c r="B2210" s="16" t="s">
        <v>7474</v>
      </c>
      <c r="C2210" s="16" t="s">
        <v>7475</v>
      </c>
      <c r="D2210" s="17" t="s">
        <v>87</v>
      </c>
      <c r="E2210" s="18" t="s">
        <v>87</v>
      </c>
      <c r="F2210" s="18">
        <v>0</v>
      </c>
      <c r="G2210" s="18">
        <v>2</v>
      </c>
      <c r="H2210" s="18">
        <v>1</v>
      </c>
      <c r="I2210" s="18"/>
      <c r="J2210" s="18"/>
      <c r="K2210" s="18"/>
      <c r="L2210" s="19" t="s">
        <v>7476</v>
      </c>
      <c r="M2210" s="19" t="s">
        <v>3023</v>
      </c>
      <c r="N2210" s="18" t="s">
        <v>7477</v>
      </c>
      <c r="O2210" s="18">
        <v>636</v>
      </c>
      <c r="P2210" s="18" t="s">
        <v>551</v>
      </c>
      <c r="Q2210" s="18">
        <v>100</v>
      </c>
      <c r="R2210" s="18" t="s">
        <v>45</v>
      </c>
      <c r="S2210" s="37" t="s">
        <v>96</v>
      </c>
      <c r="T2210" s="37"/>
      <c r="U2210" s="37"/>
      <c r="V2210" s="37">
        <v>35.18</v>
      </c>
      <c r="W2210" s="37">
        <v>35.18</v>
      </c>
      <c r="X2210" s="18" t="s">
        <v>238</v>
      </c>
      <c r="Y2210" s="17"/>
      <c r="Z2210" s="16">
        <v>0</v>
      </c>
      <c r="AA2210" s="36">
        <v>65.010000000000005</v>
      </c>
      <c r="AB2210" s="36"/>
      <c r="AC2210" s="36">
        <v>65.010000000000005</v>
      </c>
      <c r="AD2210" s="70">
        <f t="shared" si="494"/>
        <v>70.160700000000006</v>
      </c>
      <c r="AE2210" s="70">
        <f t="shared" si="498"/>
        <v>87.700875000000011</v>
      </c>
      <c r="AF2210" s="70">
        <f t="shared" si="499"/>
        <v>94.716945000000024</v>
      </c>
      <c r="AG2210" s="36">
        <f t="shared" si="495"/>
        <v>70.16</v>
      </c>
      <c r="AH2210" s="36">
        <f t="shared" si="496"/>
        <v>87.7</v>
      </c>
      <c r="AI2210" s="36">
        <f t="shared" si="497"/>
        <v>94.71</v>
      </c>
      <c r="AJ2210" s="40">
        <v>42419</v>
      </c>
      <c r="AK2210" s="40">
        <v>42422</v>
      </c>
      <c r="AL2210" s="22"/>
      <c r="AM2210" s="20" t="s">
        <v>184</v>
      </c>
      <c r="AN2210" s="20"/>
      <c r="AO2210" s="20" t="s">
        <v>7036</v>
      </c>
      <c r="AP2210" s="22"/>
      <c r="AQ2210" s="137"/>
      <c r="AR2210" s="22"/>
      <c r="AS2210" s="20">
        <v>42951</v>
      </c>
      <c r="AT2210" s="173"/>
    </row>
    <row r="2211" spans="1:46" ht="47.25" customHeight="1">
      <c r="A2211" s="16">
        <v>8697706953055</v>
      </c>
      <c r="B2211" s="16" t="s">
        <v>7474</v>
      </c>
      <c r="C2211" s="16" t="s">
        <v>7475</v>
      </c>
      <c r="D2211" s="17" t="s">
        <v>87</v>
      </c>
      <c r="E2211" s="18" t="s">
        <v>87</v>
      </c>
      <c r="F2211" s="18">
        <v>0</v>
      </c>
      <c r="G2211" s="18">
        <v>2</v>
      </c>
      <c r="H2211" s="18">
        <v>1</v>
      </c>
      <c r="I2211" s="18"/>
      <c r="J2211" s="18"/>
      <c r="K2211" s="18"/>
      <c r="L2211" s="19" t="s">
        <v>7479</v>
      </c>
      <c r="M2211" s="19" t="s">
        <v>3023</v>
      </c>
      <c r="N2211" s="18" t="s">
        <v>7477</v>
      </c>
      <c r="O2211" s="18">
        <v>636</v>
      </c>
      <c r="P2211" s="18" t="s">
        <v>551</v>
      </c>
      <c r="Q2211" s="18">
        <v>50</v>
      </c>
      <c r="R2211" s="18" t="s">
        <v>45</v>
      </c>
      <c r="S2211" s="37" t="s">
        <v>96</v>
      </c>
      <c r="T2211" s="37"/>
      <c r="U2211" s="37"/>
      <c r="V2211" s="37">
        <v>15.38</v>
      </c>
      <c r="W2211" s="37">
        <v>15.38</v>
      </c>
      <c r="X2211" s="18" t="s">
        <v>238</v>
      </c>
      <c r="Y2211" s="17"/>
      <c r="Z2211" s="16">
        <v>0</v>
      </c>
      <c r="AA2211" s="36">
        <v>32.5</v>
      </c>
      <c r="AB2211" s="36"/>
      <c r="AC2211" s="36">
        <v>32.5</v>
      </c>
      <c r="AD2211" s="70">
        <v>35.200000000000003</v>
      </c>
      <c r="AE2211" s="70">
        <v>44</v>
      </c>
      <c r="AF2211" s="70">
        <v>47.52</v>
      </c>
      <c r="AG2211" s="36">
        <v>35.200000000000003</v>
      </c>
      <c r="AH2211" s="36">
        <v>44</v>
      </c>
      <c r="AI2211" s="36">
        <v>47.52</v>
      </c>
      <c r="AJ2211" s="40">
        <v>42419</v>
      </c>
      <c r="AK2211" s="40">
        <v>42422</v>
      </c>
      <c r="AL2211" s="22"/>
      <c r="AM2211" s="20" t="s">
        <v>184</v>
      </c>
      <c r="AN2211" s="20"/>
      <c r="AO2211" s="20" t="s">
        <v>10244</v>
      </c>
      <c r="AP2211" s="20"/>
      <c r="AQ2211" s="60"/>
      <c r="AR2211" s="22"/>
      <c r="AS2211" s="20">
        <v>42958</v>
      </c>
      <c r="AT2211" s="173"/>
    </row>
    <row r="2212" spans="1:46" ht="47.25" customHeight="1">
      <c r="A2212" s="16">
        <v>8680678498075</v>
      </c>
      <c r="B2212" s="16" t="s">
        <v>7474</v>
      </c>
      <c r="C2212" s="16" t="s">
        <v>7475</v>
      </c>
      <c r="D2212" s="17" t="s">
        <v>87</v>
      </c>
      <c r="E2212" s="18" t="s">
        <v>87</v>
      </c>
      <c r="F2212" s="18">
        <v>0</v>
      </c>
      <c r="G2212" s="18">
        <v>2</v>
      </c>
      <c r="H2212" s="18">
        <v>1</v>
      </c>
      <c r="I2212" s="18"/>
      <c r="J2212" s="18"/>
      <c r="K2212" s="18"/>
      <c r="L2212" s="19" t="s">
        <v>11693</v>
      </c>
      <c r="M2212" s="19" t="s">
        <v>3023</v>
      </c>
      <c r="N2212" s="18" t="s">
        <v>9724</v>
      </c>
      <c r="O2212" s="18">
        <v>636</v>
      </c>
      <c r="P2212" s="18" t="s">
        <v>551</v>
      </c>
      <c r="Q2212" s="18">
        <v>100</v>
      </c>
      <c r="R2212" s="18" t="s">
        <v>95</v>
      </c>
      <c r="S2212" s="37" t="s">
        <v>96</v>
      </c>
      <c r="T2212" s="18" t="s">
        <v>284</v>
      </c>
      <c r="U2212" s="38">
        <v>31.29</v>
      </c>
      <c r="V2212" s="38">
        <v>31.29</v>
      </c>
      <c r="W2212" s="38">
        <v>31.29</v>
      </c>
      <c r="X2212" s="18" t="s">
        <v>284</v>
      </c>
      <c r="Y2212" s="39"/>
      <c r="Z2212" s="16">
        <v>0</v>
      </c>
      <c r="AA2212" s="36">
        <v>82.71</v>
      </c>
      <c r="AB2212" s="36"/>
      <c r="AC2212" s="36">
        <v>82.71</v>
      </c>
      <c r="AD2212" s="38">
        <f>IF(Z2212=2,AC2212*1.08,IF(AC2212&lt;=10,(AC2212*1.09),IF(AC2212&lt;=50,(10*1.09)+((AC2212-10)*1.08),IF(AC2212&lt;=100,(10*1.09)+((50-10)*1.08)+((AC2212-50)*1.07),IF(AC2212&lt;=200,(10*1.09)+((50-10)*1.08)+((100-50)*1.07)+((AC2212-100)*1.04),(10*1.09)+((50-10)*1.08)+((100-50)*1.07)+((200-100)*1.04)+((AC2212-200)*1.02))))))</f>
        <v>89.099699999999999</v>
      </c>
      <c r="AE2212" s="38">
        <f>IF(Z2212=1,AD2212*1.08,IF(Z2212=2,0,IF(AC2212&lt;=100,(AD2212*1.25),IF(AC2212&lt;=200,134.5+((AC2212-100)*1.04*1.16),255.14+((AC2212-200)*1.02*1.12)))))</f>
        <v>111.37462499999999</v>
      </c>
      <c r="AF2212" s="38">
        <f>IF(Z2212=1,0,(AE2212*1.08))</f>
        <v>120.284595</v>
      </c>
      <c r="AG2212" s="36">
        <f t="shared" ref="AG2212:AI2213" si="500">TRUNC(AD2212,2)</f>
        <v>89.09</v>
      </c>
      <c r="AH2212" s="36">
        <f t="shared" si="500"/>
        <v>111.37</v>
      </c>
      <c r="AI2212" s="36">
        <f t="shared" si="500"/>
        <v>120.28</v>
      </c>
      <c r="AJ2212" s="40">
        <v>43146</v>
      </c>
      <c r="AK2212" s="40">
        <v>43150</v>
      </c>
      <c r="AL2212" s="17"/>
      <c r="AM2212" s="36" t="s">
        <v>3754</v>
      </c>
      <c r="AN2212" s="17"/>
      <c r="AO2212" s="20" t="s">
        <v>7049</v>
      </c>
      <c r="AP2212" s="20"/>
      <c r="AQ2212" s="60"/>
      <c r="AR2212" s="22"/>
      <c r="AS2212" s="20">
        <v>42972</v>
      </c>
      <c r="AT2212" s="173"/>
    </row>
    <row r="2213" spans="1:46" ht="47.25" customHeight="1">
      <c r="A2213" s="16">
        <v>8680678498068</v>
      </c>
      <c r="B2213" s="16" t="s">
        <v>7474</v>
      </c>
      <c r="C2213" s="16" t="s">
        <v>7475</v>
      </c>
      <c r="D2213" s="17" t="s">
        <v>87</v>
      </c>
      <c r="E2213" s="18" t="s">
        <v>87</v>
      </c>
      <c r="F2213" s="18">
        <v>0</v>
      </c>
      <c r="G2213" s="18">
        <v>2</v>
      </c>
      <c r="H2213" s="18">
        <v>1</v>
      </c>
      <c r="I2213" s="18"/>
      <c r="J2213" s="18"/>
      <c r="K2213" s="18"/>
      <c r="L2213" s="19" t="s">
        <v>11695</v>
      </c>
      <c r="M2213" s="19" t="s">
        <v>3023</v>
      </c>
      <c r="N2213" s="18" t="s">
        <v>9724</v>
      </c>
      <c r="O2213" s="18">
        <v>636</v>
      </c>
      <c r="P2213" s="18" t="s">
        <v>551</v>
      </c>
      <c r="Q2213" s="18">
        <v>50</v>
      </c>
      <c r="R2213" s="18" t="s">
        <v>95</v>
      </c>
      <c r="S2213" s="37" t="s">
        <v>96</v>
      </c>
      <c r="T2213" s="18" t="s">
        <v>284</v>
      </c>
      <c r="U2213" s="38">
        <v>15.98</v>
      </c>
      <c r="V2213" s="38">
        <v>15.98</v>
      </c>
      <c r="W2213" s="38">
        <v>15.98</v>
      </c>
      <c r="X2213" s="18" t="s">
        <v>284</v>
      </c>
      <c r="Y2213" s="39"/>
      <c r="Z2213" s="16">
        <v>0</v>
      </c>
      <c r="AA2213" s="36">
        <v>43.04</v>
      </c>
      <c r="AB2213" s="36"/>
      <c r="AC2213" s="36">
        <v>43.04</v>
      </c>
      <c r="AD2213" s="38">
        <f>IF(Z2213=2,AC2213*1.08,IF(AC2213&lt;=10,(AC2213*1.09),IF(AC2213&lt;=50,(10*1.09)+((AC2213-10)*1.08),IF(AC2213&lt;=100,(10*1.09)+((50-10)*1.08)+((AC2213-50)*1.07),IF(AC2213&lt;=200,(10*1.09)+((50-10)*1.08)+((100-50)*1.07)+((AC2213-100)*1.04),(10*1.09)+((50-10)*1.08)+((100-50)*1.07)+((200-100)*1.04)+((AC2213-200)*1.02))))))</f>
        <v>46.583199999999998</v>
      </c>
      <c r="AE2213" s="38">
        <f>IF(Z2213=1,AD2213*1.08,IF(Z2213=2,0,IF(AC2213&lt;=100,(AD2213*1.25),IF(AC2213&lt;=200,134.5+((AC2213-100)*1.04*1.16),255.14+((AC2213-200)*1.02*1.12)))))</f>
        <v>58.228999999999999</v>
      </c>
      <c r="AF2213" s="38">
        <f>IF(Z2213=1,0,(AE2213*1.08))</f>
        <v>62.887320000000003</v>
      </c>
      <c r="AG2213" s="36">
        <f t="shared" si="500"/>
        <v>46.58</v>
      </c>
      <c r="AH2213" s="36">
        <f t="shared" si="500"/>
        <v>58.22</v>
      </c>
      <c r="AI2213" s="36">
        <f t="shared" si="500"/>
        <v>62.88</v>
      </c>
      <c r="AJ2213" s="40">
        <v>43146</v>
      </c>
      <c r="AK2213" s="40">
        <v>43150</v>
      </c>
      <c r="AL2213" s="17"/>
      <c r="AM2213" s="36" t="s">
        <v>3754</v>
      </c>
      <c r="AN2213" s="17"/>
      <c r="AO2213" s="20" t="s">
        <v>10205</v>
      </c>
      <c r="AP2213" s="20"/>
      <c r="AQ2213" s="60"/>
      <c r="AR2213" s="22"/>
      <c r="AS2213" s="94">
        <v>42986</v>
      </c>
      <c r="AT2213" s="173"/>
    </row>
    <row r="2214" spans="1:46" ht="47.25" customHeight="1">
      <c r="A2214" s="16">
        <v>8697706955097</v>
      </c>
      <c r="B2214" s="16" t="s">
        <v>7474</v>
      </c>
      <c r="C2214" s="16" t="s">
        <v>7475</v>
      </c>
      <c r="D2214" s="17" t="s">
        <v>87</v>
      </c>
      <c r="E2214" s="18" t="s">
        <v>87</v>
      </c>
      <c r="F2214" s="18">
        <v>0</v>
      </c>
      <c r="G2214" s="18">
        <v>2</v>
      </c>
      <c r="H2214" s="18">
        <v>1</v>
      </c>
      <c r="I2214" s="18"/>
      <c r="J2214" s="18"/>
      <c r="K2214" s="18"/>
      <c r="L2214" s="19" t="s">
        <v>7480</v>
      </c>
      <c r="M2214" s="19" t="s">
        <v>3023</v>
      </c>
      <c r="N2214" s="18" t="s">
        <v>7477</v>
      </c>
      <c r="O2214" s="18">
        <v>741</v>
      </c>
      <c r="P2214" s="18" t="s">
        <v>551</v>
      </c>
      <c r="Q2214" s="18">
        <v>100</v>
      </c>
      <c r="R2214" s="18" t="s">
        <v>45</v>
      </c>
      <c r="S2214" s="37" t="s">
        <v>96</v>
      </c>
      <c r="T2214" s="37"/>
      <c r="U2214" s="37"/>
      <c r="V2214" s="37">
        <v>41.07</v>
      </c>
      <c r="W2214" s="37">
        <v>41.07</v>
      </c>
      <c r="X2214" s="18" t="s">
        <v>238</v>
      </c>
      <c r="Y2214" s="17"/>
      <c r="Z2214" s="16">
        <v>0</v>
      </c>
      <c r="AA2214" s="36">
        <v>76.010000000000005</v>
      </c>
      <c r="AB2214" s="36"/>
      <c r="AC2214" s="36">
        <v>76.010000000000005</v>
      </c>
      <c r="AD2214" s="70">
        <v>81.930700000000002</v>
      </c>
      <c r="AE2214" s="70">
        <v>102.413375</v>
      </c>
      <c r="AF2214" s="70">
        <v>110.60644500000001</v>
      </c>
      <c r="AG2214" s="36">
        <v>81.93</v>
      </c>
      <c r="AH2214" s="36">
        <v>102.41</v>
      </c>
      <c r="AI2214" s="36">
        <v>110.6</v>
      </c>
      <c r="AJ2214" s="40">
        <v>42419</v>
      </c>
      <c r="AK2214" s="40">
        <v>42422</v>
      </c>
      <c r="AL2214" s="22"/>
      <c r="AM2214" s="20" t="s">
        <v>184</v>
      </c>
      <c r="AN2214" s="20"/>
      <c r="AO2214" s="20" t="s">
        <v>1510</v>
      </c>
      <c r="AP2214" s="20"/>
      <c r="AQ2214" s="60"/>
      <c r="AR2214" s="22"/>
      <c r="AS2214" s="94">
        <v>42986</v>
      </c>
      <c r="AT2214" s="176"/>
    </row>
    <row r="2215" spans="1:46" ht="47.25" customHeight="1">
      <c r="A2215" s="16">
        <v>8697706955073</v>
      </c>
      <c r="B2215" s="16" t="s">
        <v>7474</v>
      </c>
      <c r="C2215" s="16" t="s">
        <v>7475</v>
      </c>
      <c r="D2215" s="17" t="s">
        <v>87</v>
      </c>
      <c r="E2215" s="18" t="s">
        <v>87</v>
      </c>
      <c r="F2215" s="18">
        <v>0</v>
      </c>
      <c r="G2215" s="18">
        <v>2</v>
      </c>
      <c r="H2215" s="18">
        <v>1</v>
      </c>
      <c r="I2215" s="18"/>
      <c r="J2215" s="18"/>
      <c r="K2215" s="18"/>
      <c r="L2215" s="19" t="s">
        <v>10446</v>
      </c>
      <c r="M2215" s="19" t="s">
        <v>3023</v>
      </c>
      <c r="N2215" s="18" t="s">
        <v>7477</v>
      </c>
      <c r="O2215" s="18">
        <v>741</v>
      </c>
      <c r="P2215" s="18" t="s">
        <v>551</v>
      </c>
      <c r="Q2215" s="18">
        <v>50</v>
      </c>
      <c r="R2215" s="18" t="s">
        <v>45</v>
      </c>
      <c r="S2215" s="37" t="s">
        <v>96</v>
      </c>
      <c r="T2215" s="37"/>
      <c r="U2215" s="37"/>
      <c r="V2215" s="37">
        <v>17.97</v>
      </c>
      <c r="W2215" s="37">
        <v>17.97</v>
      </c>
      <c r="X2215" s="18" t="s">
        <v>238</v>
      </c>
      <c r="Y2215" s="18"/>
      <c r="Z2215" s="16">
        <v>0</v>
      </c>
      <c r="AA2215" s="16"/>
      <c r="AB2215" s="16"/>
      <c r="AC2215" s="37">
        <v>38</v>
      </c>
      <c r="AD2215" s="70">
        <f>IF(Z2215=2,AC2215*1.08,IF(AC2215&lt;=10,(AC2215*1.09),IF(AC2215&lt;=50,(10*1.09)+((AC2215-10)*1.08),IF(AC2215&lt;=100,(10*1.09)+((50-10)*1.08)+((AC2215-50)*1.07),IF(AC2215&lt;=200,(10*1.09)+((50-10)*1.08)+((100-50)*1.07)+((AC2215-100)*1.04),(10*1.09)+((50-10)*1.08)+((100-50)*1.07)+((200-100)*1.04)+((AC2215-200)*1.02))))))</f>
        <v>41.14</v>
      </c>
      <c r="AE2215" s="70">
        <f>IF(Z2215=1,AD2215*1.08,IF(Z2215=2,0,IF(AC2215&lt;=100,(AD2215*1.25),IF(AC2215&lt;=200,134.5+((AC2215-100)*1.04*1.16),255.14+((AC2215-200)*1.02*1.12)))))</f>
        <v>51.424999999999997</v>
      </c>
      <c r="AF2215" s="70">
        <f>IF(Z2215=1,0,(AE2215*1.08))</f>
        <v>55.539000000000001</v>
      </c>
      <c r="AG2215" s="36">
        <f>TRUNC(AD2215,2)</f>
        <v>41.14</v>
      </c>
      <c r="AH2215" s="36">
        <f>TRUNC(AE2215,2)</f>
        <v>51.42</v>
      </c>
      <c r="AI2215" s="36">
        <f>TRUNC(AF2215,2)</f>
        <v>55.53</v>
      </c>
      <c r="AJ2215" s="40">
        <v>42419</v>
      </c>
      <c r="AK2215" s="40">
        <v>42422</v>
      </c>
      <c r="AL2215" s="22"/>
      <c r="AM2215" s="40"/>
      <c r="AN2215" s="40"/>
      <c r="AO2215" s="20" t="s">
        <v>7055</v>
      </c>
      <c r="AP2215" s="20"/>
      <c r="AQ2215" s="60"/>
      <c r="AR2215" s="22"/>
      <c r="AS2215" s="94">
        <v>42986</v>
      </c>
      <c r="AT2215" s="175"/>
    </row>
    <row r="2216" spans="1:46" ht="47.25" customHeight="1">
      <c r="A2216" s="16">
        <v>8680678498167</v>
      </c>
      <c r="B2216" s="16" t="s">
        <v>7474</v>
      </c>
      <c r="C2216" s="16" t="s">
        <v>7475</v>
      </c>
      <c r="D2216" s="17" t="s">
        <v>87</v>
      </c>
      <c r="E2216" s="18" t="s">
        <v>87</v>
      </c>
      <c r="F2216" s="18">
        <v>0</v>
      </c>
      <c r="G2216" s="18">
        <v>2</v>
      </c>
      <c r="H2216" s="18">
        <v>1</v>
      </c>
      <c r="I2216" s="18"/>
      <c r="J2216" s="18"/>
      <c r="K2216" s="18"/>
      <c r="L2216" s="19" t="s">
        <v>11702</v>
      </c>
      <c r="M2216" s="19" t="s">
        <v>3023</v>
      </c>
      <c r="N2216" s="18" t="s">
        <v>9724</v>
      </c>
      <c r="O2216" s="18">
        <v>741</v>
      </c>
      <c r="P2216" s="18" t="s">
        <v>551</v>
      </c>
      <c r="Q2216" s="18">
        <v>100</v>
      </c>
      <c r="R2216" s="18" t="s">
        <v>95</v>
      </c>
      <c r="S2216" s="37" t="s">
        <v>96</v>
      </c>
      <c r="T2216" s="18" t="s">
        <v>284</v>
      </c>
      <c r="U2216" s="38">
        <v>36.11</v>
      </c>
      <c r="V2216" s="38">
        <v>36.11</v>
      </c>
      <c r="W2216" s="38">
        <v>36.11</v>
      </c>
      <c r="X2216" s="18" t="s">
        <v>284</v>
      </c>
      <c r="Y2216" s="39"/>
      <c r="Z2216" s="16">
        <v>0</v>
      </c>
      <c r="AA2216" s="36">
        <v>96.71</v>
      </c>
      <c r="AB2216" s="36"/>
      <c r="AC2216" s="36">
        <v>96.71</v>
      </c>
      <c r="AD2216" s="38">
        <v>104.0797</v>
      </c>
      <c r="AE2216" s="38">
        <v>130.099625</v>
      </c>
      <c r="AF2216" s="38">
        <v>140.50759500000001</v>
      </c>
      <c r="AG2216" s="36">
        <v>104.07</v>
      </c>
      <c r="AH2216" s="36">
        <v>130.09</v>
      </c>
      <c r="AI2216" s="36">
        <v>140.5</v>
      </c>
      <c r="AJ2216" s="40">
        <v>43146</v>
      </c>
      <c r="AK2216" s="40">
        <v>43150</v>
      </c>
      <c r="AL2216" s="17"/>
      <c r="AM2216" s="36" t="s">
        <v>3754</v>
      </c>
      <c r="AN2216" s="17"/>
      <c r="AO2216" s="20" t="s">
        <v>7058</v>
      </c>
      <c r="AP2216" s="20"/>
      <c r="AQ2216" s="60"/>
      <c r="AR2216" s="22"/>
      <c r="AS2216" s="94">
        <v>42986</v>
      </c>
      <c r="AT2216" s="175"/>
    </row>
    <row r="2217" spans="1:46" ht="47.25" customHeight="1">
      <c r="A2217" s="16">
        <v>8680678498150</v>
      </c>
      <c r="B2217" s="16" t="s">
        <v>7474</v>
      </c>
      <c r="C2217" s="16" t="s">
        <v>7475</v>
      </c>
      <c r="D2217" s="17" t="s">
        <v>87</v>
      </c>
      <c r="E2217" s="18" t="s">
        <v>87</v>
      </c>
      <c r="F2217" s="18">
        <v>0</v>
      </c>
      <c r="G2217" s="18">
        <v>2</v>
      </c>
      <c r="H2217" s="18">
        <v>1</v>
      </c>
      <c r="I2217" s="18"/>
      <c r="J2217" s="18"/>
      <c r="K2217" s="18"/>
      <c r="L2217" s="19" t="s">
        <v>11698</v>
      </c>
      <c r="M2217" s="19" t="s">
        <v>3023</v>
      </c>
      <c r="N2217" s="18" t="s">
        <v>9724</v>
      </c>
      <c r="O2217" s="18">
        <v>741</v>
      </c>
      <c r="P2217" s="18" t="s">
        <v>551</v>
      </c>
      <c r="Q2217" s="18">
        <v>50</v>
      </c>
      <c r="R2217" s="18" t="s">
        <v>95</v>
      </c>
      <c r="S2217" s="37" t="s">
        <v>96</v>
      </c>
      <c r="T2217" s="18" t="s">
        <v>284</v>
      </c>
      <c r="U2217" s="38">
        <v>18.45</v>
      </c>
      <c r="V2217" s="38">
        <v>18.45</v>
      </c>
      <c r="W2217" s="38">
        <v>18.45</v>
      </c>
      <c r="X2217" s="18" t="s">
        <v>284</v>
      </c>
      <c r="Y2217" s="39"/>
      <c r="Z2217" s="16">
        <v>0</v>
      </c>
      <c r="AA2217" s="36">
        <v>48.34</v>
      </c>
      <c r="AB2217" s="36"/>
      <c r="AC2217" s="36">
        <v>48.34</v>
      </c>
      <c r="AD2217" s="38">
        <v>52.307200000000002</v>
      </c>
      <c r="AE2217" s="38">
        <v>65.384</v>
      </c>
      <c r="AF2217" s="38">
        <v>70.614720000000005</v>
      </c>
      <c r="AG2217" s="36">
        <v>52.3</v>
      </c>
      <c r="AH2217" s="36">
        <v>65.38</v>
      </c>
      <c r="AI2217" s="36">
        <v>70.61</v>
      </c>
      <c r="AJ2217" s="40">
        <v>43146</v>
      </c>
      <c r="AK2217" s="40">
        <v>43150</v>
      </c>
      <c r="AL2217" s="17"/>
      <c r="AM2217" s="36" t="s">
        <v>3754</v>
      </c>
      <c r="AN2217" s="17"/>
      <c r="AO2217" s="20" t="s">
        <v>6525</v>
      </c>
      <c r="AP2217" s="20"/>
      <c r="AQ2217" s="60"/>
      <c r="AR2217" s="22"/>
      <c r="AS2217" s="94">
        <v>42986</v>
      </c>
      <c r="AT2217" s="175"/>
    </row>
    <row r="2218" spans="1:46" ht="47.25" customHeight="1">
      <c r="A2218" s="16">
        <v>8680678498037</v>
      </c>
      <c r="B2218" s="16" t="s">
        <v>7474</v>
      </c>
      <c r="C2218" s="16" t="s">
        <v>7475</v>
      </c>
      <c r="D2218" s="17" t="s">
        <v>87</v>
      </c>
      <c r="E2218" s="18" t="s">
        <v>87</v>
      </c>
      <c r="F2218" s="18">
        <v>0</v>
      </c>
      <c r="G2218" s="18">
        <v>2</v>
      </c>
      <c r="H2218" s="18">
        <v>1</v>
      </c>
      <c r="I2218" s="18"/>
      <c r="J2218" s="18"/>
      <c r="K2218" s="18"/>
      <c r="L2218" s="19" t="s">
        <v>3027</v>
      </c>
      <c r="M2218" s="19" t="s">
        <v>3023</v>
      </c>
      <c r="N2218" s="18" t="s">
        <v>9724</v>
      </c>
      <c r="O2218" s="18">
        <v>509</v>
      </c>
      <c r="P2218" s="18" t="s">
        <v>551</v>
      </c>
      <c r="Q2218" s="18">
        <v>50</v>
      </c>
      <c r="R2218" s="18" t="s">
        <v>45</v>
      </c>
      <c r="S2218" s="37" t="s">
        <v>96</v>
      </c>
      <c r="T2218" s="18" t="s">
        <v>284</v>
      </c>
      <c r="U2218" s="38">
        <v>13.29</v>
      </c>
      <c r="V2218" s="38">
        <v>13.29</v>
      </c>
      <c r="W2218" s="38">
        <v>13.29</v>
      </c>
      <c r="X2218" s="18" t="s">
        <v>284</v>
      </c>
      <c r="Y2218" s="39"/>
      <c r="Z2218" s="16">
        <v>0</v>
      </c>
      <c r="AA2218" s="45">
        <v>28.07</v>
      </c>
      <c r="AB2218" s="36"/>
      <c r="AC2218" s="36">
        <v>28.07</v>
      </c>
      <c r="AD2218" s="38">
        <f t="shared" ref="AD2218:AD2229" si="501">IF(Z2218=2,AC2218*1.08,IF(AC2218&lt;=10,(AC2218*1.09),IF(AC2218&lt;=50,(10*1.09)+((AC2218-10)*1.08),IF(AC2218&lt;=100,(10*1.09)+((50-10)*1.08)+((AC2218-50)*1.07),IF(AC2218&lt;=200,(10*1.09)+((50-10)*1.08)+((100-50)*1.07)+((AC2218-100)*1.04),(10*1.09)+((50-10)*1.08)+((100-50)*1.07)+((200-100)*1.04)+((AC2218-200)*1.02))))))</f>
        <v>30.415600000000005</v>
      </c>
      <c r="AE2218" s="38">
        <f t="shared" ref="AE2218:AE2229" si="502">IF(Z2218=1,AD2218*1.08,IF(Z2218=2,0,IF(AC2218&lt;=100,(AD2218*1.25),IF(AC2218&lt;=200,134.5+((AC2218-100)*1.04*1.16),255.14+((AC2218-200)*1.02*1.12)))))</f>
        <v>38.019500000000008</v>
      </c>
      <c r="AF2218" s="38">
        <f t="shared" ref="AF2218:AF2229" si="503">IF(Z2218=1,0,(AE2218*1.08))</f>
        <v>41.061060000000012</v>
      </c>
      <c r="AG2218" s="36">
        <f t="shared" ref="AG2218:AG2229" si="504">TRUNC(AD2218,2)</f>
        <v>30.41</v>
      </c>
      <c r="AH2218" s="36">
        <f t="shared" ref="AH2218:AH2229" si="505">TRUNC(AE2218,2)</f>
        <v>38.01</v>
      </c>
      <c r="AI2218" s="36">
        <f t="shared" ref="AI2218:AI2229" si="506">TRUNC(AF2218,2)</f>
        <v>41.06</v>
      </c>
      <c r="AJ2218" s="40">
        <v>42762</v>
      </c>
      <c r="AK2218" s="40">
        <v>42766</v>
      </c>
      <c r="AL2218" s="18"/>
      <c r="AM2218" s="20" t="s">
        <v>184</v>
      </c>
      <c r="AN2218" s="20"/>
      <c r="AO2218" s="20" t="s">
        <v>6782</v>
      </c>
      <c r="AP2218" s="20"/>
      <c r="AQ2218" s="60"/>
      <c r="AR2218" s="22"/>
      <c r="AS2218" s="94">
        <v>42986</v>
      </c>
      <c r="AT2218" s="175"/>
    </row>
    <row r="2219" spans="1:46" ht="47.25" customHeight="1">
      <c r="A2219" s="16">
        <v>8697706773035</v>
      </c>
      <c r="B2219" s="16" t="s">
        <v>7474</v>
      </c>
      <c r="C2219" s="16" t="s">
        <v>7475</v>
      </c>
      <c r="D2219" s="17" t="s">
        <v>87</v>
      </c>
      <c r="E2219" s="18" t="s">
        <v>87</v>
      </c>
      <c r="F2219" s="18">
        <v>0</v>
      </c>
      <c r="G2219" s="18">
        <v>2</v>
      </c>
      <c r="H2219" s="18">
        <v>1</v>
      </c>
      <c r="I2219" s="18"/>
      <c r="J2219" s="18"/>
      <c r="K2219" s="18"/>
      <c r="L2219" s="19" t="s">
        <v>7481</v>
      </c>
      <c r="M2219" s="19" t="s">
        <v>3023</v>
      </c>
      <c r="N2219" s="18" t="s">
        <v>7477</v>
      </c>
      <c r="O2219" s="18">
        <v>636</v>
      </c>
      <c r="P2219" s="18" t="s">
        <v>551</v>
      </c>
      <c r="Q2219" s="18">
        <v>100</v>
      </c>
      <c r="R2219" s="18" t="s">
        <v>45</v>
      </c>
      <c r="S2219" s="37" t="s">
        <v>96</v>
      </c>
      <c r="T2219" s="37"/>
      <c r="U2219" s="37"/>
      <c r="V2219" s="37">
        <v>31.5</v>
      </c>
      <c r="W2219" s="37">
        <v>31.5</v>
      </c>
      <c r="X2219" s="18" t="s">
        <v>222</v>
      </c>
      <c r="Y2219" s="17"/>
      <c r="Z2219" s="16">
        <v>0</v>
      </c>
      <c r="AA2219" s="36">
        <v>66.599999999999994</v>
      </c>
      <c r="AB2219" s="36"/>
      <c r="AC2219" s="36">
        <v>66.599999999999994</v>
      </c>
      <c r="AD2219" s="70">
        <f t="shared" si="501"/>
        <v>71.861999999999995</v>
      </c>
      <c r="AE2219" s="70">
        <f t="shared" si="502"/>
        <v>89.827499999999986</v>
      </c>
      <c r="AF2219" s="70">
        <f t="shared" si="503"/>
        <v>97.013699999999986</v>
      </c>
      <c r="AG2219" s="36">
        <f t="shared" si="504"/>
        <v>71.86</v>
      </c>
      <c r="AH2219" s="36">
        <f t="shared" si="505"/>
        <v>89.82</v>
      </c>
      <c r="AI2219" s="36">
        <f t="shared" si="506"/>
        <v>97.01</v>
      </c>
      <c r="AJ2219" s="40">
        <v>42419</v>
      </c>
      <c r="AK2219" s="40">
        <v>42422</v>
      </c>
      <c r="AL2219" s="22"/>
      <c r="AM2219" s="20" t="s">
        <v>184</v>
      </c>
      <c r="AN2219" s="20"/>
      <c r="AO2219" s="20" t="s">
        <v>6819</v>
      </c>
      <c r="AP2219" s="20"/>
      <c r="AQ2219" s="60"/>
      <c r="AR2219" s="22"/>
      <c r="AS2219" s="94">
        <v>42986</v>
      </c>
      <c r="AT2219" s="182"/>
    </row>
    <row r="2220" spans="1:46" ht="47.25" customHeight="1">
      <c r="A2220" s="16">
        <v>8697706773011</v>
      </c>
      <c r="B2220" s="16" t="s">
        <v>7474</v>
      </c>
      <c r="C2220" s="16" t="s">
        <v>7475</v>
      </c>
      <c r="D2220" s="17" t="s">
        <v>87</v>
      </c>
      <c r="E2220" s="18" t="s">
        <v>87</v>
      </c>
      <c r="F2220" s="18">
        <v>0</v>
      </c>
      <c r="G2220" s="18">
        <v>2</v>
      </c>
      <c r="H2220" s="18">
        <v>1</v>
      </c>
      <c r="I2220" s="18"/>
      <c r="J2220" s="18"/>
      <c r="K2220" s="18"/>
      <c r="L2220" s="19" t="s">
        <v>10435</v>
      </c>
      <c r="M2220" s="19" t="s">
        <v>3023</v>
      </c>
      <c r="N2220" s="18" t="s">
        <v>7477</v>
      </c>
      <c r="O2220" s="18">
        <v>636</v>
      </c>
      <c r="P2220" s="18" t="s">
        <v>551</v>
      </c>
      <c r="Q2220" s="18">
        <v>50</v>
      </c>
      <c r="R2220" s="18" t="s">
        <v>45</v>
      </c>
      <c r="S2220" s="37" t="s">
        <v>96</v>
      </c>
      <c r="T2220" s="37"/>
      <c r="U2220" s="37"/>
      <c r="V2220" s="37">
        <v>15.94</v>
      </c>
      <c r="W2220" s="37">
        <v>15.94</v>
      </c>
      <c r="X2220" s="18" t="s">
        <v>238</v>
      </c>
      <c r="Y2220" s="18"/>
      <c r="Z2220" s="16">
        <v>0</v>
      </c>
      <c r="AA2220" s="16"/>
      <c r="AB2220" s="16"/>
      <c r="AC2220" s="37">
        <v>33.67</v>
      </c>
      <c r="AD2220" s="70">
        <f t="shared" si="501"/>
        <v>36.463600000000007</v>
      </c>
      <c r="AE2220" s="70">
        <f t="shared" si="502"/>
        <v>45.57950000000001</v>
      </c>
      <c r="AF2220" s="70">
        <f t="shared" si="503"/>
        <v>49.225860000000011</v>
      </c>
      <c r="AG2220" s="36">
        <f t="shared" si="504"/>
        <v>36.46</v>
      </c>
      <c r="AH2220" s="36">
        <f t="shared" si="505"/>
        <v>45.57</v>
      </c>
      <c r="AI2220" s="36">
        <f t="shared" si="506"/>
        <v>49.22</v>
      </c>
      <c r="AJ2220" s="40">
        <v>42419</v>
      </c>
      <c r="AK2220" s="40">
        <v>42422</v>
      </c>
      <c r="AL2220" s="22"/>
      <c r="AM2220" s="40"/>
      <c r="AN2220" s="40"/>
      <c r="AO2220" s="20" t="s">
        <v>9857</v>
      </c>
      <c r="AP2220" s="20"/>
      <c r="AQ2220" s="60"/>
      <c r="AR2220" s="22"/>
      <c r="AS2220" s="94">
        <v>42989</v>
      </c>
      <c r="AT2220" s="173"/>
    </row>
    <row r="2221" spans="1:46" ht="47.25" customHeight="1">
      <c r="A2221" s="16">
        <v>8697706774032</v>
      </c>
      <c r="B2221" s="16" t="s">
        <v>7474</v>
      </c>
      <c r="C2221" s="16" t="s">
        <v>7475</v>
      </c>
      <c r="D2221" s="17" t="s">
        <v>87</v>
      </c>
      <c r="E2221" s="18" t="s">
        <v>87</v>
      </c>
      <c r="F2221" s="18">
        <v>0</v>
      </c>
      <c r="G2221" s="18">
        <v>2</v>
      </c>
      <c r="H2221" s="18">
        <v>1</v>
      </c>
      <c r="I2221" s="18"/>
      <c r="J2221" s="18"/>
      <c r="K2221" s="18"/>
      <c r="L2221" s="19" t="s">
        <v>10437</v>
      </c>
      <c r="M2221" s="19" t="s">
        <v>3023</v>
      </c>
      <c r="N2221" s="18" t="s">
        <v>7477</v>
      </c>
      <c r="O2221" s="18">
        <v>678</v>
      </c>
      <c r="P2221" s="18" t="s">
        <v>551</v>
      </c>
      <c r="Q2221" s="18">
        <v>100</v>
      </c>
      <c r="R2221" s="18" t="s">
        <v>45</v>
      </c>
      <c r="S2221" s="37" t="s">
        <v>96</v>
      </c>
      <c r="T2221" s="37"/>
      <c r="U2221" s="37"/>
      <c r="V2221" s="37">
        <v>35.270000000000003</v>
      </c>
      <c r="W2221" s="37">
        <v>35.270000000000003</v>
      </c>
      <c r="X2221" s="18" t="s">
        <v>222</v>
      </c>
      <c r="Y2221" s="18"/>
      <c r="Z2221" s="16">
        <v>0</v>
      </c>
      <c r="AA2221" s="16"/>
      <c r="AB2221" s="16"/>
      <c r="AC2221" s="37">
        <v>74.569999999999993</v>
      </c>
      <c r="AD2221" s="70">
        <f t="shared" si="501"/>
        <v>80.389899999999997</v>
      </c>
      <c r="AE2221" s="70">
        <f t="shared" si="502"/>
        <v>100.487375</v>
      </c>
      <c r="AF2221" s="70">
        <f t="shared" si="503"/>
        <v>108.52636500000001</v>
      </c>
      <c r="AG2221" s="36">
        <f t="shared" si="504"/>
        <v>80.38</v>
      </c>
      <c r="AH2221" s="36">
        <f t="shared" si="505"/>
        <v>100.48</v>
      </c>
      <c r="AI2221" s="36">
        <f t="shared" si="506"/>
        <v>108.52</v>
      </c>
      <c r="AJ2221" s="40">
        <v>42419</v>
      </c>
      <c r="AK2221" s="40">
        <v>42422</v>
      </c>
      <c r="AL2221" s="22"/>
      <c r="AM2221" s="40"/>
      <c r="AN2221" s="40"/>
      <c r="AO2221" s="20" t="s">
        <v>9808</v>
      </c>
      <c r="AP2221" s="20"/>
      <c r="AQ2221" s="60"/>
      <c r="AR2221" s="22"/>
      <c r="AS2221" s="94">
        <v>42989</v>
      </c>
      <c r="AT2221" s="173"/>
    </row>
    <row r="2222" spans="1:46" ht="47.25" customHeight="1">
      <c r="A2222" s="16">
        <v>8697706774056</v>
      </c>
      <c r="B2222" s="16" t="s">
        <v>7474</v>
      </c>
      <c r="C2222" s="16" t="s">
        <v>7475</v>
      </c>
      <c r="D2222" s="17" t="s">
        <v>87</v>
      </c>
      <c r="E2222" s="18" t="s">
        <v>87</v>
      </c>
      <c r="F2222" s="18">
        <v>0</v>
      </c>
      <c r="G2222" s="18">
        <v>2</v>
      </c>
      <c r="H2222" s="18">
        <v>1</v>
      </c>
      <c r="I2222" s="18"/>
      <c r="J2222" s="18"/>
      <c r="K2222" s="18"/>
      <c r="L2222" s="19" t="s">
        <v>10438</v>
      </c>
      <c r="M2222" s="19" t="s">
        <v>3023</v>
      </c>
      <c r="N2222" s="18" t="s">
        <v>7477</v>
      </c>
      <c r="O2222" s="18">
        <v>678</v>
      </c>
      <c r="P2222" s="18" t="s">
        <v>551</v>
      </c>
      <c r="Q2222" s="18">
        <v>200</v>
      </c>
      <c r="R2222" s="18" t="s">
        <v>45</v>
      </c>
      <c r="S2222" s="37" t="s">
        <v>96</v>
      </c>
      <c r="T2222" s="37"/>
      <c r="U2222" s="37"/>
      <c r="V2222" s="37">
        <v>61.47</v>
      </c>
      <c r="W2222" s="37">
        <v>61.47</v>
      </c>
      <c r="X2222" s="18" t="s">
        <v>222</v>
      </c>
      <c r="Y2222" s="18"/>
      <c r="Z2222" s="16">
        <v>0</v>
      </c>
      <c r="AA2222" s="16"/>
      <c r="AB2222" s="16"/>
      <c r="AC2222" s="37">
        <v>130.03</v>
      </c>
      <c r="AD2222" s="70">
        <f t="shared" si="501"/>
        <v>138.8312</v>
      </c>
      <c r="AE2222" s="70">
        <f t="shared" si="502"/>
        <v>170.72819200000001</v>
      </c>
      <c r="AF2222" s="70">
        <f t="shared" si="503"/>
        <v>184.38644736000003</v>
      </c>
      <c r="AG2222" s="36">
        <f t="shared" si="504"/>
        <v>138.83000000000001</v>
      </c>
      <c r="AH2222" s="36">
        <f t="shared" si="505"/>
        <v>170.72</v>
      </c>
      <c r="AI2222" s="36">
        <f t="shared" si="506"/>
        <v>184.38</v>
      </c>
      <c r="AJ2222" s="40">
        <v>42419</v>
      </c>
      <c r="AK2222" s="40">
        <v>42422</v>
      </c>
      <c r="AL2222" s="22"/>
      <c r="AM2222" s="40"/>
      <c r="AN2222" s="40"/>
      <c r="AO2222" s="20" t="s">
        <v>9808</v>
      </c>
      <c r="AP2222" s="20"/>
      <c r="AQ2222" s="60"/>
      <c r="AR2222" s="22"/>
      <c r="AS2222" s="94">
        <v>42989</v>
      </c>
      <c r="AT2222" s="173"/>
    </row>
    <row r="2223" spans="1:46" ht="47.25" customHeight="1">
      <c r="A2223" s="16">
        <v>8697706774018</v>
      </c>
      <c r="B2223" s="16" t="s">
        <v>7474</v>
      </c>
      <c r="C2223" s="16" t="s">
        <v>7475</v>
      </c>
      <c r="D2223" s="17" t="s">
        <v>87</v>
      </c>
      <c r="E2223" s="18" t="s">
        <v>87</v>
      </c>
      <c r="F2223" s="18">
        <v>0</v>
      </c>
      <c r="G2223" s="18">
        <v>2</v>
      </c>
      <c r="H2223" s="18">
        <v>1</v>
      </c>
      <c r="I2223" s="18"/>
      <c r="J2223" s="18"/>
      <c r="K2223" s="18"/>
      <c r="L2223" s="19" t="s">
        <v>10436</v>
      </c>
      <c r="M2223" s="19" t="s">
        <v>3023</v>
      </c>
      <c r="N2223" s="18" t="s">
        <v>7477</v>
      </c>
      <c r="O2223" s="18">
        <v>678</v>
      </c>
      <c r="P2223" s="18" t="s">
        <v>551</v>
      </c>
      <c r="Q2223" s="18">
        <v>50</v>
      </c>
      <c r="R2223" s="18" t="s">
        <v>45</v>
      </c>
      <c r="S2223" s="37" t="s">
        <v>96</v>
      </c>
      <c r="T2223" s="37"/>
      <c r="U2223" s="37"/>
      <c r="V2223" s="37">
        <v>18.73</v>
      </c>
      <c r="W2223" s="37">
        <v>18.73</v>
      </c>
      <c r="X2223" s="18" t="s">
        <v>222</v>
      </c>
      <c r="Y2223" s="18"/>
      <c r="Z2223" s="16">
        <v>0</v>
      </c>
      <c r="AA2223" s="16"/>
      <c r="AB2223" s="16"/>
      <c r="AC2223" s="37">
        <v>39.57</v>
      </c>
      <c r="AD2223" s="70">
        <f t="shared" si="501"/>
        <v>42.835599999999999</v>
      </c>
      <c r="AE2223" s="70">
        <f t="shared" si="502"/>
        <v>53.544499999999999</v>
      </c>
      <c r="AF2223" s="70">
        <f t="shared" si="503"/>
        <v>57.828060000000001</v>
      </c>
      <c r="AG2223" s="36">
        <f t="shared" si="504"/>
        <v>42.83</v>
      </c>
      <c r="AH2223" s="36">
        <f t="shared" si="505"/>
        <v>53.54</v>
      </c>
      <c r="AI2223" s="36">
        <f t="shared" si="506"/>
        <v>57.82</v>
      </c>
      <c r="AJ2223" s="40">
        <v>42419</v>
      </c>
      <c r="AK2223" s="40">
        <v>42422</v>
      </c>
      <c r="AL2223" s="22"/>
      <c r="AM2223" s="40"/>
      <c r="AN2223" s="40"/>
      <c r="AO2223" s="20" t="s">
        <v>9808</v>
      </c>
      <c r="AP2223" s="20"/>
      <c r="AQ2223" s="60"/>
      <c r="AR2223" s="22"/>
      <c r="AS2223" s="94">
        <v>42989</v>
      </c>
      <c r="AT2223" s="173"/>
    </row>
    <row r="2224" spans="1:46" ht="47.25" customHeight="1">
      <c r="A2224" s="16">
        <v>8680678498099</v>
      </c>
      <c r="B2224" s="16" t="s">
        <v>7474</v>
      </c>
      <c r="C2224" s="16" t="s">
        <v>7475</v>
      </c>
      <c r="D2224" s="17" t="s">
        <v>87</v>
      </c>
      <c r="E2224" s="18" t="s">
        <v>87</v>
      </c>
      <c r="F2224" s="18">
        <v>0</v>
      </c>
      <c r="G2224" s="18">
        <v>2</v>
      </c>
      <c r="H2224" s="18">
        <v>1</v>
      </c>
      <c r="I2224" s="18"/>
      <c r="J2224" s="18"/>
      <c r="K2224" s="18"/>
      <c r="L2224" s="19" t="s">
        <v>3024</v>
      </c>
      <c r="M2224" s="19" t="s">
        <v>3023</v>
      </c>
      <c r="N2224" s="18" t="s">
        <v>9724</v>
      </c>
      <c r="O2224" s="18">
        <v>678</v>
      </c>
      <c r="P2224" s="18" t="s">
        <v>551</v>
      </c>
      <c r="Q2224" s="18">
        <v>100</v>
      </c>
      <c r="R2224" s="18" t="s">
        <v>45</v>
      </c>
      <c r="S2224" s="37" t="s">
        <v>96</v>
      </c>
      <c r="T2224" s="18" t="s">
        <v>222</v>
      </c>
      <c r="U2224" s="38">
        <v>35.270000000000003</v>
      </c>
      <c r="V2224" s="38">
        <v>35.270000000000003</v>
      </c>
      <c r="W2224" s="38">
        <v>35.270000000000003</v>
      </c>
      <c r="X2224" s="18" t="s">
        <v>222</v>
      </c>
      <c r="Y2224" s="39"/>
      <c r="Z2224" s="16">
        <v>0</v>
      </c>
      <c r="AA2224" s="45">
        <v>74.569999999999993</v>
      </c>
      <c r="AB2224" s="36"/>
      <c r="AC2224" s="36">
        <v>74.569999999999993</v>
      </c>
      <c r="AD2224" s="38">
        <f t="shared" si="501"/>
        <v>80.389899999999997</v>
      </c>
      <c r="AE2224" s="38">
        <f t="shared" si="502"/>
        <v>100.487375</v>
      </c>
      <c r="AF2224" s="38">
        <f t="shared" si="503"/>
        <v>108.52636500000001</v>
      </c>
      <c r="AG2224" s="36">
        <f t="shared" si="504"/>
        <v>80.38</v>
      </c>
      <c r="AH2224" s="36">
        <f t="shared" si="505"/>
        <v>100.48</v>
      </c>
      <c r="AI2224" s="36">
        <f t="shared" si="506"/>
        <v>108.52</v>
      </c>
      <c r="AJ2224" s="40">
        <v>42762</v>
      </c>
      <c r="AK2224" s="40">
        <v>42766</v>
      </c>
      <c r="AL2224" s="18"/>
      <c r="AM2224" s="20" t="s">
        <v>184</v>
      </c>
      <c r="AN2224" s="20"/>
      <c r="AO2224" s="20" t="s">
        <v>7060</v>
      </c>
      <c r="AP2224" s="20"/>
      <c r="AQ2224" s="60"/>
      <c r="AR2224" s="22"/>
      <c r="AS2224" s="94">
        <v>42989</v>
      </c>
      <c r="AT2224" s="173"/>
    </row>
    <row r="2225" spans="1:46" ht="47.25" customHeight="1">
      <c r="A2225" s="16">
        <v>8680678498105</v>
      </c>
      <c r="B2225" s="16" t="s">
        <v>7474</v>
      </c>
      <c r="C2225" s="16" t="s">
        <v>7475</v>
      </c>
      <c r="D2225" s="17" t="s">
        <v>87</v>
      </c>
      <c r="E2225" s="18" t="s">
        <v>87</v>
      </c>
      <c r="F2225" s="18">
        <v>0</v>
      </c>
      <c r="G2225" s="18">
        <v>2</v>
      </c>
      <c r="H2225" s="18">
        <v>1</v>
      </c>
      <c r="I2225" s="18"/>
      <c r="J2225" s="18"/>
      <c r="K2225" s="18"/>
      <c r="L2225" s="19" t="s">
        <v>3026</v>
      </c>
      <c r="M2225" s="19" t="s">
        <v>3023</v>
      </c>
      <c r="N2225" s="18" t="s">
        <v>9724</v>
      </c>
      <c r="O2225" s="18">
        <v>678</v>
      </c>
      <c r="P2225" s="18" t="s">
        <v>551</v>
      </c>
      <c r="Q2225" s="18">
        <v>200</v>
      </c>
      <c r="R2225" s="18" t="s">
        <v>45</v>
      </c>
      <c r="S2225" s="37" t="s">
        <v>96</v>
      </c>
      <c r="T2225" s="18" t="s">
        <v>222</v>
      </c>
      <c r="U2225" s="38">
        <v>61.47</v>
      </c>
      <c r="V2225" s="38">
        <v>61.47</v>
      </c>
      <c r="W2225" s="38">
        <v>61.47</v>
      </c>
      <c r="X2225" s="18" t="s">
        <v>222</v>
      </c>
      <c r="Y2225" s="39"/>
      <c r="Z2225" s="16">
        <v>0</v>
      </c>
      <c r="AA2225" s="45">
        <v>130.03</v>
      </c>
      <c r="AB2225" s="36"/>
      <c r="AC2225" s="36">
        <v>130.03</v>
      </c>
      <c r="AD2225" s="38">
        <f t="shared" si="501"/>
        <v>138.8312</v>
      </c>
      <c r="AE2225" s="38">
        <f t="shared" si="502"/>
        <v>170.72819200000001</v>
      </c>
      <c r="AF2225" s="38">
        <f t="shared" si="503"/>
        <v>184.38644736000003</v>
      </c>
      <c r="AG2225" s="36">
        <f t="shared" si="504"/>
        <v>138.83000000000001</v>
      </c>
      <c r="AH2225" s="36">
        <f t="shared" si="505"/>
        <v>170.72</v>
      </c>
      <c r="AI2225" s="36">
        <f t="shared" si="506"/>
        <v>184.38</v>
      </c>
      <c r="AJ2225" s="40">
        <v>42762</v>
      </c>
      <c r="AK2225" s="40">
        <v>42766</v>
      </c>
      <c r="AL2225" s="18"/>
      <c r="AM2225" s="20" t="s">
        <v>184</v>
      </c>
      <c r="AN2225" s="20"/>
      <c r="AO2225" s="46" t="s">
        <v>10641</v>
      </c>
      <c r="AP2225" s="46"/>
      <c r="AQ2225" s="137"/>
      <c r="AR2225" s="22"/>
      <c r="AS2225" s="94">
        <v>42991</v>
      </c>
      <c r="AT2225" s="173"/>
    </row>
    <row r="2226" spans="1:46" ht="47.25" customHeight="1">
      <c r="A2226" s="16">
        <v>8680678498082</v>
      </c>
      <c r="B2226" s="16" t="s">
        <v>7474</v>
      </c>
      <c r="C2226" s="16" t="s">
        <v>7475</v>
      </c>
      <c r="D2226" s="17" t="s">
        <v>87</v>
      </c>
      <c r="E2226" s="18" t="s">
        <v>87</v>
      </c>
      <c r="F2226" s="18">
        <v>0</v>
      </c>
      <c r="G2226" s="18">
        <v>2</v>
      </c>
      <c r="H2226" s="18">
        <v>1</v>
      </c>
      <c r="I2226" s="18"/>
      <c r="J2226" s="18"/>
      <c r="K2226" s="18"/>
      <c r="L2226" s="19" t="s">
        <v>3022</v>
      </c>
      <c r="M2226" s="19" t="s">
        <v>3023</v>
      </c>
      <c r="N2226" s="18" t="s">
        <v>9724</v>
      </c>
      <c r="O2226" s="18">
        <v>678</v>
      </c>
      <c r="P2226" s="18" t="s">
        <v>551</v>
      </c>
      <c r="Q2226" s="18">
        <v>50</v>
      </c>
      <c r="R2226" s="18" t="s">
        <v>45</v>
      </c>
      <c r="S2226" s="37" t="s">
        <v>96</v>
      </c>
      <c r="T2226" s="18" t="s">
        <v>222</v>
      </c>
      <c r="U2226" s="38">
        <v>18.73</v>
      </c>
      <c r="V2226" s="38">
        <v>18.73</v>
      </c>
      <c r="W2226" s="38">
        <v>18.73</v>
      </c>
      <c r="X2226" s="18" t="s">
        <v>222</v>
      </c>
      <c r="Y2226" s="39"/>
      <c r="Z2226" s="16">
        <v>0</v>
      </c>
      <c r="AA2226" s="45">
        <v>39.57</v>
      </c>
      <c r="AB2226" s="36"/>
      <c r="AC2226" s="36">
        <v>39.57</v>
      </c>
      <c r="AD2226" s="38">
        <f t="shared" si="501"/>
        <v>42.835599999999999</v>
      </c>
      <c r="AE2226" s="38">
        <f t="shared" si="502"/>
        <v>53.544499999999999</v>
      </c>
      <c r="AF2226" s="38">
        <f t="shared" si="503"/>
        <v>57.828060000000001</v>
      </c>
      <c r="AG2226" s="36">
        <f t="shared" si="504"/>
        <v>42.83</v>
      </c>
      <c r="AH2226" s="36">
        <f t="shared" si="505"/>
        <v>53.54</v>
      </c>
      <c r="AI2226" s="36">
        <f t="shared" si="506"/>
        <v>57.82</v>
      </c>
      <c r="AJ2226" s="40">
        <v>42762</v>
      </c>
      <c r="AK2226" s="40">
        <v>42766</v>
      </c>
      <c r="AL2226" s="18"/>
      <c r="AM2226" s="20" t="s">
        <v>184</v>
      </c>
      <c r="AN2226" s="20"/>
      <c r="AO2226" s="46" t="s">
        <v>10644</v>
      </c>
      <c r="AP2226" s="46"/>
      <c r="AQ2226" s="137"/>
      <c r="AR2226" s="22"/>
      <c r="AS2226" s="94">
        <v>42991</v>
      </c>
      <c r="AT2226" s="173"/>
    </row>
    <row r="2227" spans="1:46" ht="47.25" customHeight="1">
      <c r="A2227" s="16">
        <v>8697706775039</v>
      </c>
      <c r="B2227" s="16" t="s">
        <v>7474</v>
      </c>
      <c r="C2227" s="16" t="s">
        <v>7475</v>
      </c>
      <c r="D2227" s="17" t="s">
        <v>87</v>
      </c>
      <c r="E2227" s="18" t="s">
        <v>87</v>
      </c>
      <c r="F2227" s="18">
        <v>0</v>
      </c>
      <c r="G2227" s="18">
        <v>2</v>
      </c>
      <c r="H2227" s="18">
        <v>1</v>
      </c>
      <c r="I2227" s="18"/>
      <c r="J2227" s="18"/>
      <c r="K2227" s="18"/>
      <c r="L2227" s="19" t="s">
        <v>7483</v>
      </c>
      <c r="M2227" s="19" t="s">
        <v>3023</v>
      </c>
      <c r="N2227" s="18" t="s">
        <v>7477</v>
      </c>
      <c r="O2227" s="18">
        <v>741</v>
      </c>
      <c r="P2227" s="18" t="s">
        <v>551</v>
      </c>
      <c r="Q2227" s="18">
        <v>100</v>
      </c>
      <c r="R2227" s="18" t="s">
        <v>45</v>
      </c>
      <c r="S2227" s="37" t="s">
        <v>96</v>
      </c>
      <c r="T2227" s="37"/>
      <c r="U2227" s="37"/>
      <c r="V2227" s="37">
        <v>35.18</v>
      </c>
      <c r="W2227" s="37">
        <v>35.18</v>
      </c>
      <c r="X2227" s="18" t="s">
        <v>238</v>
      </c>
      <c r="Y2227" s="17"/>
      <c r="Z2227" s="16">
        <v>0</v>
      </c>
      <c r="AA2227" s="36">
        <v>74.38</v>
      </c>
      <c r="AB2227" s="36"/>
      <c r="AC2227" s="36">
        <v>74.38</v>
      </c>
      <c r="AD2227" s="70">
        <f t="shared" si="501"/>
        <v>80.186599999999999</v>
      </c>
      <c r="AE2227" s="70">
        <f t="shared" si="502"/>
        <v>100.23325</v>
      </c>
      <c r="AF2227" s="70">
        <f t="shared" si="503"/>
        <v>108.25191000000001</v>
      </c>
      <c r="AG2227" s="36">
        <f t="shared" si="504"/>
        <v>80.180000000000007</v>
      </c>
      <c r="AH2227" s="36">
        <f t="shared" si="505"/>
        <v>100.23</v>
      </c>
      <c r="AI2227" s="36">
        <f t="shared" si="506"/>
        <v>108.25</v>
      </c>
      <c r="AJ2227" s="40">
        <v>42419</v>
      </c>
      <c r="AK2227" s="40">
        <v>42422</v>
      </c>
      <c r="AL2227" s="22"/>
      <c r="AM2227" s="20" t="s">
        <v>184</v>
      </c>
      <c r="AN2227" s="20"/>
      <c r="AO2227" s="46" t="s">
        <v>10644</v>
      </c>
      <c r="AP2227" s="46"/>
      <c r="AQ2227" s="137"/>
      <c r="AR2227" s="22"/>
      <c r="AS2227" s="94">
        <v>42991</v>
      </c>
      <c r="AT2227" s="173"/>
    </row>
    <row r="2228" spans="1:46" ht="47.25" customHeight="1">
      <c r="A2228" s="16">
        <v>8697706775053</v>
      </c>
      <c r="B2228" s="16" t="s">
        <v>7474</v>
      </c>
      <c r="C2228" s="16" t="s">
        <v>7475</v>
      </c>
      <c r="D2228" s="17" t="s">
        <v>87</v>
      </c>
      <c r="E2228" s="18" t="s">
        <v>87</v>
      </c>
      <c r="F2228" s="18">
        <v>0</v>
      </c>
      <c r="G2228" s="18">
        <v>2</v>
      </c>
      <c r="H2228" s="18">
        <v>1</v>
      </c>
      <c r="I2228" s="18"/>
      <c r="J2228" s="18"/>
      <c r="K2228" s="18"/>
      <c r="L2228" s="19" t="s">
        <v>10441</v>
      </c>
      <c r="M2228" s="19" t="s">
        <v>3023</v>
      </c>
      <c r="N2228" s="18" t="s">
        <v>7477</v>
      </c>
      <c r="O2228" s="18">
        <v>741</v>
      </c>
      <c r="P2228" s="18" t="s">
        <v>551</v>
      </c>
      <c r="Q2228" s="18">
        <v>200</v>
      </c>
      <c r="R2228" s="18" t="s">
        <v>45</v>
      </c>
      <c r="S2228" s="37" t="s">
        <v>96</v>
      </c>
      <c r="T2228" s="37"/>
      <c r="U2228" s="37"/>
      <c r="V2228" s="37">
        <v>66.739999999999995</v>
      </c>
      <c r="W2228" s="37">
        <v>66.739999999999995</v>
      </c>
      <c r="X2228" s="18" t="s">
        <v>238</v>
      </c>
      <c r="Y2228" s="18"/>
      <c r="Z2228" s="16">
        <v>0</v>
      </c>
      <c r="AA2228" s="16"/>
      <c r="AB2228" s="16"/>
      <c r="AC2228" s="37">
        <v>141.16999999999999</v>
      </c>
      <c r="AD2228" s="70">
        <f t="shared" si="501"/>
        <v>150.41679999999997</v>
      </c>
      <c r="AE2228" s="70">
        <f t="shared" si="502"/>
        <v>184.16748799999999</v>
      </c>
      <c r="AF2228" s="70">
        <f t="shared" si="503"/>
        <v>198.90088704000001</v>
      </c>
      <c r="AG2228" s="36">
        <f t="shared" si="504"/>
        <v>150.41</v>
      </c>
      <c r="AH2228" s="36">
        <f t="shared" si="505"/>
        <v>184.16</v>
      </c>
      <c r="AI2228" s="36">
        <f t="shared" si="506"/>
        <v>198.9</v>
      </c>
      <c r="AJ2228" s="40">
        <v>42419</v>
      </c>
      <c r="AK2228" s="40">
        <v>42422</v>
      </c>
      <c r="AL2228" s="22"/>
      <c r="AM2228" s="40"/>
      <c r="AN2228" s="40"/>
      <c r="AO2228" s="46" t="s">
        <v>10641</v>
      </c>
      <c r="AP2228" s="46"/>
      <c r="AQ2228" s="137"/>
      <c r="AR2228" s="22"/>
      <c r="AS2228" s="94">
        <v>42991</v>
      </c>
      <c r="AT2228" s="176"/>
    </row>
    <row r="2229" spans="1:46" ht="47.25" customHeight="1">
      <c r="A2229" s="16">
        <v>8697706955097</v>
      </c>
      <c r="B2229" s="16" t="s">
        <v>7474</v>
      </c>
      <c r="C2229" s="16" t="s">
        <v>7475</v>
      </c>
      <c r="D2229" s="17" t="s">
        <v>87</v>
      </c>
      <c r="E2229" s="18" t="s">
        <v>87</v>
      </c>
      <c r="F2229" s="18">
        <v>0</v>
      </c>
      <c r="G2229" s="18">
        <v>2</v>
      </c>
      <c r="H2229" s="18">
        <v>1</v>
      </c>
      <c r="I2229" s="18"/>
      <c r="J2229" s="18"/>
      <c r="K2229" s="18"/>
      <c r="L2229" s="19" t="s">
        <v>7485</v>
      </c>
      <c r="M2229" s="19" t="s">
        <v>3023</v>
      </c>
      <c r="N2229" s="18" t="s">
        <v>7477</v>
      </c>
      <c r="O2229" s="18">
        <v>741</v>
      </c>
      <c r="P2229" s="18" t="s">
        <v>551</v>
      </c>
      <c r="Q2229" s="18">
        <v>50</v>
      </c>
      <c r="R2229" s="18" t="s">
        <v>45</v>
      </c>
      <c r="S2229" s="37" t="s">
        <v>96</v>
      </c>
      <c r="T2229" s="37"/>
      <c r="U2229" s="37"/>
      <c r="V2229" s="37">
        <v>18.23</v>
      </c>
      <c r="W2229" s="37">
        <v>18.23</v>
      </c>
      <c r="X2229" s="18" t="s">
        <v>238</v>
      </c>
      <c r="Y2229" s="17"/>
      <c r="Z2229" s="16">
        <v>0</v>
      </c>
      <c r="AA2229" s="36">
        <v>38.5</v>
      </c>
      <c r="AB2229" s="36"/>
      <c r="AC2229" s="36">
        <v>38.5</v>
      </c>
      <c r="AD2229" s="70">
        <f t="shared" si="501"/>
        <v>41.68</v>
      </c>
      <c r="AE2229" s="70">
        <f t="shared" si="502"/>
        <v>52.1</v>
      </c>
      <c r="AF2229" s="70">
        <f t="shared" si="503"/>
        <v>56.268000000000008</v>
      </c>
      <c r="AG2229" s="36">
        <f t="shared" si="504"/>
        <v>41.68</v>
      </c>
      <c r="AH2229" s="36">
        <f t="shared" si="505"/>
        <v>52.1</v>
      </c>
      <c r="AI2229" s="36">
        <f t="shared" si="506"/>
        <v>56.26</v>
      </c>
      <c r="AJ2229" s="40">
        <v>42419</v>
      </c>
      <c r="AK2229" s="40">
        <v>42422</v>
      </c>
      <c r="AL2229" s="22"/>
      <c r="AM2229" s="20" t="s">
        <v>184</v>
      </c>
      <c r="AN2229" s="20"/>
      <c r="AO2229" s="20" t="s">
        <v>4154</v>
      </c>
      <c r="AP2229" s="20"/>
      <c r="AQ2229" s="60"/>
      <c r="AR2229" s="22"/>
      <c r="AS2229" s="46">
        <v>43000</v>
      </c>
      <c r="AT2229" s="176"/>
    </row>
    <row r="2230" spans="1:46" ht="47.25" customHeight="1">
      <c r="A2230" s="16">
        <v>8680678498136</v>
      </c>
      <c r="B2230" s="16" t="s">
        <v>7474</v>
      </c>
      <c r="C2230" s="16" t="s">
        <v>7475</v>
      </c>
      <c r="D2230" s="17" t="s">
        <v>87</v>
      </c>
      <c r="E2230" s="18" t="s">
        <v>87</v>
      </c>
      <c r="F2230" s="18">
        <v>0</v>
      </c>
      <c r="G2230" s="18">
        <v>2</v>
      </c>
      <c r="H2230" s="18">
        <v>1</v>
      </c>
      <c r="I2230" s="18"/>
      <c r="J2230" s="18"/>
      <c r="K2230" s="18"/>
      <c r="L2230" s="19" t="s">
        <v>11705</v>
      </c>
      <c r="M2230" s="19" t="s">
        <v>3023</v>
      </c>
      <c r="N2230" s="18" t="s">
        <v>9724</v>
      </c>
      <c r="O2230" s="18">
        <v>741</v>
      </c>
      <c r="P2230" s="18" t="s">
        <v>551</v>
      </c>
      <c r="Q2230" s="18">
        <v>100</v>
      </c>
      <c r="R2230" s="18" t="s">
        <v>95</v>
      </c>
      <c r="S2230" s="37" t="s">
        <v>96</v>
      </c>
      <c r="T2230" s="18" t="s">
        <v>222</v>
      </c>
      <c r="U2230" s="38">
        <v>35.630000000000003</v>
      </c>
      <c r="V2230" s="38">
        <v>35.630000000000003</v>
      </c>
      <c r="W2230" s="38">
        <v>35.630000000000003</v>
      </c>
      <c r="X2230" s="18" t="s">
        <v>222</v>
      </c>
      <c r="Y2230" s="39"/>
      <c r="Z2230" s="16">
        <v>0</v>
      </c>
      <c r="AA2230" s="36">
        <v>95.96</v>
      </c>
      <c r="AB2230" s="36"/>
      <c r="AC2230" s="36">
        <v>95.96</v>
      </c>
      <c r="AD2230" s="38">
        <v>103.27719999999999</v>
      </c>
      <c r="AE2230" s="38">
        <v>129.09649999999999</v>
      </c>
      <c r="AF2230" s="38">
        <v>139.42421999999999</v>
      </c>
      <c r="AG2230" s="36">
        <v>103.27</v>
      </c>
      <c r="AH2230" s="36">
        <v>129.09</v>
      </c>
      <c r="AI2230" s="36">
        <v>139.41999999999999</v>
      </c>
      <c r="AJ2230" s="40">
        <v>43146</v>
      </c>
      <c r="AK2230" s="40">
        <v>43150</v>
      </c>
      <c r="AL2230" s="17"/>
      <c r="AM2230" s="36" t="s">
        <v>3754</v>
      </c>
      <c r="AN2230" s="17"/>
      <c r="AO2230" s="20" t="s">
        <v>7065</v>
      </c>
      <c r="AP2230" s="20"/>
      <c r="AQ2230" s="60"/>
      <c r="AR2230" s="22"/>
      <c r="AS2230" s="94">
        <v>43007</v>
      </c>
      <c r="AT2230" s="176"/>
    </row>
    <row r="2231" spans="1:46" ht="47.25" customHeight="1">
      <c r="A2231" s="16">
        <v>8680678498143</v>
      </c>
      <c r="B2231" s="16" t="s">
        <v>7474</v>
      </c>
      <c r="C2231" s="16" t="s">
        <v>7475</v>
      </c>
      <c r="D2231" s="17" t="s">
        <v>87</v>
      </c>
      <c r="E2231" s="18" t="s">
        <v>87</v>
      </c>
      <c r="F2231" s="18">
        <v>0</v>
      </c>
      <c r="G2231" s="18">
        <v>2</v>
      </c>
      <c r="H2231" s="18">
        <v>1</v>
      </c>
      <c r="I2231" s="18"/>
      <c r="J2231" s="18"/>
      <c r="K2231" s="18"/>
      <c r="L2231" s="19" t="s">
        <v>11707</v>
      </c>
      <c r="M2231" s="19" t="s">
        <v>3023</v>
      </c>
      <c r="N2231" s="18" t="s">
        <v>9724</v>
      </c>
      <c r="O2231" s="18">
        <v>741</v>
      </c>
      <c r="P2231" s="18" t="s">
        <v>551</v>
      </c>
      <c r="Q2231" s="18">
        <v>200</v>
      </c>
      <c r="R2231" s="18" t="s">
        <v>95</v>
      </c>
      <c r="S2231" s="37" t="s">
        <v>96</v>
      </c>
      <c r="T2231" s="18" t="s">
        <v>284</v>
      </c>
      <c r="U2231" s="38">
        <v>66.5</v>
      </c>
      <c r="V2231" s="38">
        <v>66.5</v>
      </c>
      <c r="W2231" s="38">
        <v>66.5</v>
      </c>
      <c r="X2231" s="18" t="s">
        <v>284</v>
      </c>
      <c r="Y2231" s="39"/>
      <c r="Z2231" s="16">
        <v>0</v>
      </c>
      <c r="AA2231" s="36">
        <v>179.11</v>
      </c>
      <c r="AB2231" s="36"/>
      <c r="AC2231" s="36">
        <v>179.11</v>
      </c>
      <c r="AD2231" s="38">
        <f>IF(Z2231=2,AC2231*1.08,IF(AC2231&lt;=10,(AC2231*1.09),IF(AC2231&lt;=50,(10*1.09)+((AC2231-10)*1.08),IF(AC2231&lt;=100,(10*1.09)+((50-10)*1.08)+((AC2231-50)*1.07),IF(AC2231&lt;=200,(10*1.09)+((50-10)*1.08)+((100-50)*1.07)+((AC2231-100)*1.04),(10*1.09)+((50-10)*1.08)+((100-50)*1.07)+((200-100)*1.04)+((AC2231-200)*1.02))))))</f>
        <v>189.87440000000001</v>
      </c>
      <c r="AE2231" s="38">
        <f>IF(Z2231=1,AD2231*1.08,IF(Z2231=2,0,IF(AC2231&lt;=100,(AD2231*1.25),IF(AC2231&lt;=200,134.5+((AC2231-100)*1.04*1.16),255.14+((AC2231-200)*1.02*1.12)))))</f>
        <v>229.93830400000002</v>
      </c>
      <c r="AF2231" s="38">
        <f>IF(Z2231=1,0,(AE2231*1.08))</f>
        <v>248.33336832000003</v>
      </c>
      <c r="AG2231" s="36">
        <f>TRUNC(AD2231,2)</f>
        <v>189.87</v>
      </c>
      <c r="AH2231" s="36">
        <f>TRUNC(AE2231,2)</f>
        <v>229.93</v>
      </c>
      <c r="AI2231" s="36">
        <f>TRUNC(AF2231,2)</f>
        <v>248.33</v>
      </c>
      <c r="AJ2231" s="40">
        <v>43146</v>
      </c>
      <c r="AK2231" s="40">
        <v>43150</v>
      </c>
      <c r="AL2231" s="17"/>
      <c r="AM2231" s="36" t="s">
        <v>3754</v>
      </c>
      <c r="AN2231" s="17"/>
      <c r="AO2231" s="20" t="s">
        <v>7069</v>
      </c>
      <c r="AP2231" s="20"/>
      <c r="AQ2231" s="60"/>
      <c r="AR2231" s="22"/>
      <c r="AS2231" s="94">
        <v>43014</v>
      </c>
      <c r="AT2231" s="173"/>
    </row>
    <row r="2232" spans="1:46" ht="47.25" customHeight="1">
      <c r="A2232" s="16">
        <v>8680678498129</v>
      </c>
      <c r="B2232" s="16" t="s">
        <v>7474</v>
      </c>
      <c r="C2232" s="16" t="s">
        <v>7475</v>
      </c>
      <c r="D2232" s="17" t="s">
        <v>87</v>
      </c>
      <c r="E2232" s="18" t="s">
        <v>87</v>
      </c>
      <c r="F2232" s="18">
        <v>0</v>
      </c>
      <c r="G2232" s="18">
        <v>2</v>
      </c>
      <c r="H2232" s="18">
        <v>1</v>
      </c>
      <c r="I2232" s="18"/>
      <c r="J2232" s="18"/>
      <c r="K2232" s="18"/>
      <c r="L2232" s="19" t="s">
        <v>11700</v>
      </c>
      <c r="M2232" s="19" t="s">
        <v>3023</v>
      </c>
      <c r="N2232" s="18" t="s">
        <v>9724</v>
      </c>
      <c r="O2232" s="18">
        <v>741</v>
      </c>
      <c r="P2232" s="18" t="s">
        <v>551</v>
      </c>
      <c r="Q2232" s="18">
        <v>50</v>
      </c>
      <c r="R2232" s="18" t="s">
        <v>95</v>
      </c>
      <c r="S2232" s="37" t="s">
        <v>96</v>
      </c>
      <c r="T2232" s="18" t="s">
        <v>284</v>
      </c>
      <c r="U2232" s="38">
        <v>18.920000000000002</v>
      </c>
      <c r="V2232" s="38">
        <v>18.920000000000002</v>
      </c>
      <c r="W2232" s="38">
        <v>18.920000000000002</v>
      </c>
      <c r="X2232" s="18" t="s">
        <v>284</v>
      </c>
      <c r="Y2232" s="39"/>
      <c r="Z2232" s="16">
        <v>0</v>
      </c>
      <c r="AA2232" s="36">
        <v>48.98</v>
      </c>
      <c r="AB2232" s="36"/>
      <c r="AC2232" s="36">
        <v>50.52</v>
      </c>
      <c r="AD2232" s="38">
        <v>54.656400000000005</v>
      </c>
      <c r="AE2232" s="38">
        <v>68.32050000000001</v>
      </c>
      <c r="AF2232" s="38">
        <v>73.786140000000017</v>
      </c>
      <c r="AG2232" s="36">
        <v>54.65</v>
      </c>
      <c r="AH2232" s="36">
        <v>68.319999999999993</v>
      </c>
      <c r="AI2232" s="36">
        <v>73.78</v>
      </c>
      <c r="AJ2232" s="40">
        <v>43448</v>
      </c>
      <c r="AK2232" s="40">
        <v>43452</v>
      </c>
      <c r="AL2232" s="17"/>
      <c r="AM2232" s="36" t="s">
        <v>3754</v>
      </c>
      <c r="AN2232" s="17"/>
      <c r="AO2232" s="20" t="s">
        <v>7069</v>
      </c>
      <c r="AP2232" s="20"/>
      <c r="AQ2232" s="60"/>
      <c r="AR2232" s="22"/>
      <c r="AS2232" s="94">
        <v>43014</v>
      </c>
      <c r="AT2232" s="173"/>
    </row>
    <row r="2233" spans="1:46" ht="47.25" customHeight="1">
      <c r="A2233" s="16">
        <v>8699790011024</v>
      </c>
      <c r="B2233" s="16" t="s">
        <v>292</v>
      </c>
      <c r="C2233" s="16" t="s">
        <v>294</v>
      </c>
      <c r="D2233" s="17" t="s">
        <v>87</v>
      </c>
      <c r="E2233" s="18" t="s">
        <v>295</v>
      </c>
      <c r="F2233" s="18">
        <v>4</v>
      </c>
      <c r="G2233" s="18">
        <v>2</v>
      </c>
      <c r="H2233" s="18">
        <v>2</v>
      </c>
      <c r="I2233" s="18"/>
      <c r="J2233" s="18"/>
      <c r="K2233" s="18"/>
      <c r="L2233" s="19" t="s">
        <v>297</v>
      </c>
      <c r="M2233" s="19" t="s">
        <v>298</v>
      </c>
      <c r="N2233" s="18" t="s">
        <v>235</v>
      </c>
      <c r="O2233" s="18">
        <v>5</v>
      </c>
      <c r="P2233" s="18" t="s">
        <v>163</v>
      </c>
      <c r="Q2233" s="18">
        <v>30</v>
      </c>
      <c r="R2233" s="18" t="s">
        <v>95</v>
      </c>
      <c r="S2233" s="37" t="s">
        <v>46</v>
      </c>
      <c r="T2233" s="18" t="s">
        <v>300</v>
      </c>
      <c r="U2233" s="38">
        <v>3.53</v>
      </c>
      <c r="V2233" s="38">
        <v>3.46</v>
      </c>
      <c r="W2233" s="38">
        <v>0</v>
      </c>
      <c r="X2233" s="18" t="s">
        <v>53</v>
      </c>
      <c r="Y2233" s="39"/>
      <c r="Z2233" s="16">
        <v>0</v>
      </c>
      <c r="AA2233" s="36">
        <v>9.3000000000000007</v>
      </c>
      <c r="AB2233" s="36"/>
      <c r="AC2233" s="36">
        <v>9.3000000000000007</v>
      </c>
      <c r="AD2233" s="38">
        <f t="shared" ref="AD2233:AD2266" si="507">IF(Z2233=2,AC2233*1.08,IF(AC2233&lt;=10,(AC2233*1.09),IF(AC2233&lt;=50,(10*1.09)+((AC2233-10)*1.08),IF(AC2233&lt;=100,(10*1.09)+((50-10)*1.08)+((AC2233-50)*1.07),IF(AC2233&lt;=200,(10*1.09)+((50-10)*1.08)+((100-50)*1.07)+((AC2233-100)*1.04),(10*1.09)+((50-10)*1.08)+((100-50)*1.07)+((200-100)*1.04)+((AC2233-200)*1.02))))))</f>
        <v>10.137000000000002</v>
      </c>
      <c r="AE2233" s="38">
        <f>IF(Z2233=1,AD2233*1.08,IF(Z2233=4,AD2233*1.08,IF(Z2233=2,0,IF(AC2233&lt;=100,(AD2233*1.25),IF(AC2233&lt;=200,134.5+((AC2233-100)*1.04*1.16),255.14+((AC2233-200)*1.02*1.12))))))</f>
        <v>12.671250000000002</v>
      </c>
      <c r="AF2233" s="38">
        <f>IF(Z2233=1,0,IF(Z2233=4,0,(AE2233*1.08)))</f>
        <v>13.684950000000004</v>
      </c>
      <c r="AG2233" s="36">
        <f t="shared" ref="AG2233:AG2264" si="508">TRUNC(AD2233,2)</f>
        <v>10.130000000000001</v>
      </c>
      <c r="AH2233" s="36">
        <f t="shared" ref="AH2233:AH2264" si="509">TRUNC(AE2233,2)</f>
        <v>12.67</v>
      </c>
      <c r="AI2233" s="36">
        <f t="shared" ref="AI2233:AI2264" si="510">TRUNC(AF2233,2)</f>
        <v>13.68</v>
      </c>
      <c r="AJ2233" s="40">
        <v>43458</v>
      </c>
      <c r="AK2233" s="40">
        <v>43459</v>
      </c>
      <c r="AL2233" s="17"/>
      <c r="AM2233" s="36" t="s">
        <v>3754</v>
      </c>
      <c r="AN2233" s="20"/>
      <c r="AO2233" s="20" t="s">
        <v>5058</v>
      </c>
      <c r="AP2233" s="16">
        <v>0</v>
      </c>
      <c r="AQ2233" s="99"/>
      <c r="AR2233" s="22"/>
      <c r="AS2233" s="94">
        <v>43028</v>
      </c>
      <c r="AT2233" s="173"/>
    </row>
    <row r="2234" spans="1:46" ht="47.25" customHeight="1">
      <c r="A2234" s="16">
        <v>8697936153331</v>
      </c>
      <c r="B2234" s="16" t="s">
        <v>2235</v>
      </c>
      <c r="C2234" s="16" t="s">
        <v>2236</v>
      </c>
      <c r="D2234" s="17" t="s">
        <v>38</v>
      </c>
      <c r="E2234" s="18" t="s">
        <v>38</v>
      </c>
      <c r="F2234" s="18">
        <v>0</v>
      </c>
      <c r="G2234" s="18">
        <v>1</v>
      </c>
      <c r="H2234" s="18">
        <v>1</v>
      </c>
      <c r="I2234" s="18"/>
      <c r="J2234" s="18"/>
      <c r="K2234" s="18"/>
      <c r="L2234" s="19" t="s">
        <v>2238</v>
      </c>
      <c r="M2234" s="19" t="s">
        <v>2239</v>
      </c>
      <c r="N2234" s="18" t="s">
        <v>502</v>
      </c>
      <c r="O2234" s="18">
        <v>30</v>
      </c>
      <c r="P2234" s="18" t="s">
        <v>163</v>
      </c>
      <c r="Q2234" s="18">
        <v>10</v>
      </c>
      <c r="R2234" s="18" t="s">
        <v>45</v>
      </c>
      <c r="S2234" s="37" t="s">
        <v>46</v>
      </c>
      <c r="T2234" s="18" t="s">
        <v>331</v>
      </c>
      <c r="U2234" s="37">
        <v>7.88</v>
      </c>
      <c r="V2234" s="37">
        <v>7.03</v>
      </c>
      <c r="W2234" s="37">
        <v>4.72</v>
      </c>
      <c r="X2234" s="18" t="s">
        <v>331</v>
      </c>
      <c r="Y2234" s="39"/>
      <c r="Z2234" s="16">
        <v>0</v>
      </c>
      <c r="AA2234" s="36">
        <v>9.9700000000000006</v>
      </c>
      <c r="AB2234" s="36"/>
      <c r="AC2234" s="36">
        <v>9.9700000000000006</v>
      </c>
      <c r="AD2234" s="70">
        <f t="shared" si="507"/>
        <v>10.867300000000002</v>
      </c>
      <c r="AE2234" s="70">
        <f t="shared" ref="AE2234:AE2249" si="511">IF(Z2234=1,AD2234*1.08,IF(Z2234=2,0,IF(AC2234&lt;=100,(AD2234*1.25),IF(AC2234&lt;=200,134.5+((AC2234-100)*1.04*1.16),255.14+((AC2234-200)*1.02*1.12)))))</f>
        <v>13.584125000000002</v>
      </c>
      <c r="AF2234" s="70">
        <f t="shared" ref="AF2234:AF2249" si="512">IF(Z2234=1,0,(AE2234*1.08))</f>
        <v>14.670855000000003</v>
      </c>
      <c r="AG2234" s="36">
        <f t="shared" si="508"/>
        <v>10.86</v>
      </c>
      <c r="AH2234" s="36">
        <f t="shared" si="509"/>
        <v>13.58</v>
      </c>
      <c r="AI2234" s="36">
        <f t="shared" si="510"/>
        <v>14.67</v>
      </c>
      <c r="AJ2234" s="40">
        <v>42545</v>
      </c>
      <c r="AK2234" s="40">
        <v>42547</v>
      </c>
      <c r="AL2234" s="22"/>
      <c r="AM2234" s="20" t="s">
        <v>184</v>
      </c>
      <c r="AN2234" s="20"/>
      <c r="AO2234" s="20" t="s">
        <v>5488</v>
      </c>
      <c r="AP2234" s="16">
        <v>0</v>
      </c>
      <c r="AQ2234" s="99"/>
      <c r="AR2234" s="22"/>
      <c r="AS2234" s="94">
        <v>43028</v>
      </c>
      <c r="AT2234" s="173"/>
    </row>
    <row r="2235" spans="1:46" ht="47.25" customHeight="1">
      <c r="A2235" s="16">
        <v>8697932150136</v>
      </c>
      <c r="B2235" s="16" t="s">
        <v>2235</v>
      </c>
      <c r="C2235" s="16" t="s">
        <v>2236</v>
      </c>
      <c r="D2235" s="17" t="s">
        <v>38</v>
      </c>
      <c r="E2235" s="18" t="s">
        <v>38</v>
      </c>
      <c r="F2235" s="18">
        <v>0</v>
      </c>
      <c r="G2235" s="18">
        <v>1</v>
      </c>
      <c r="H2235" s="18">
        <v>1</v>
      </c>
      <c r="I2235" s="18"/>
      <c r="J2235" s="18"/>
      <c r="K2235" s="18"/>
      <c r="L2235" s="19" t="s">
        <v>2238</v>
      </c>
      <c r="M2235" s="19" t="s">
        <v>2239</v>
      </c>
      <c r="N2235" s="18" t="s">
        <v>1154</v>
      </c>
      <c r="O2235" s="18">
        <v>30</v>
      </c>
      <c r="P2235" s="18" t="s">
        <v>163</v>
      </c>
      <c r="Q2235" s="18">
        <v>10</v>
      </c>
      <c r="R2235" s="18" t="s">
        <v>45</v>
      </c>
      <c r="S2235" s="37" t="s">
        <v>46</v>
      </c>
      <c r="T2235" s="18" t="s">
        <v>331</v>
      </c>
      <c r="U2235" s="37">
        <v>7.88</v>
      </c>
      <c r="V2235" s="37">
        <v>7.03</v>
      </c>
      <c r="W2235" s="37">
        <v>4.72</v>
      </c>
      <c r="X2235" s="18" t="s">
        <v>331</v>
      </c>
      <c r="Y2235" s="39"/>
      <c r="Z2235" s="16">
        <v>0</v>
      </c>
      <c r="AA2235" s="36">
        <v>9.9700000000000006</v>
      </c>
      <c r="AB2235" s="36"/>
      <c r="AC2235" s="36">
        <v>9.9700000000000006</v>
      </c>
      <c r="AD2235" s="70">
        <f t="shared" si="507"/>
        <v>10.867300000000002</v>
      </c>
      <c r="AE2235" s="70">
        <f t="shared" si="511"/>
        <v>13.584125000000002</v>
      </c>
      <c r="AF2235" s="70">
        <f t="shared" si="512"/>
        <v>14.670855000000003</v>
      </c>
      <c r="AG2235" s="36">
        <f t="shared" si="508"/>
        <v>10.86</v>
      </c>
      <c r="AH2235" s="36">
        <f t="shared" si="509"/>
        <v>13.58</v>
      </c>
      <c r="AI2235" s="36">
        <f t="shared" si="510"/>
        <v>14.67</v>
      </c>
      <c r="AJ2235" s="40">
        <v>42545</v>
      </c>
      <c r="AK2235" s="40">
        <v>42547</v>
      </c>
      <c r="AL2235" s="22"/>
      <c r="AM2235" s="20" t="s">
        <v>184</v>
      </c>
      <c r="AN2235" s="20"/>
      <c r="AO2235" s="20" t="s">
        <v>5883</v>
      </c>
      <c r="AP2235" s="16">
        <v>0</v>
      </c>
      <c r="AQ2235" s="99"/>
      <c r="AR2235" s="22"/>
      <c r="AS2235" s="94">
        <v>43028</v>
      </c>
      <c r="AT2235" s="173"/>
    </row>
    <row r="2236" spans="1:46" ht="47.25" customHeight="1">
      <c r="A2236" s="16">
        <v>8697936243360</v>
      </c>
      <c r="B2236" s="16" t="s">
        <v>2235</v>
      </c>
      <c r="C2236" s="16" t="s">
        <v>2236</v>
      </c>
      <c r="D2236" s="17" t="s">
        <v>38</v>
      </c>
      <c r="E2236" s="18" t="s">
        <v>38</v>
      </c>
      <c r="F2236" s="18">
        <v>0</v>
      </c>
      <c r="G2236" s="18">
        <v>1</v>
      </c>
      <c r="H2236" s="18">
        <v>1</v>
      </c>
      <c r="I2236" s="18"/>
      <c r="J2236" s="18"/>
      <c r="K2236" s="18"/>
      <c r="L2236" s="19" t="s">
        <v>8222</v>
      </c>
      <c r="M2236" s="19" t="s">
        <v>2239</v>
      </c>
      <c r="N2236" s="18" t="s">
        <v>502</v>
      </c>
      <c r="O2236" s="18">
        <v>30</v>
      </c>
      <c r="P2236" s="18" t="s">
        <v>163</v>
      </c>
      <c r="Q2236" s="18">
        <v>10</v>
      </c>
      <c r="R2236" s="18" t="s">
        <v>45</v>
      </c>
      <c r="S2236" s="37" t="s">
        <v>46</v>
      </c>
      <c r="T2236" s="18" t="s">
        <v>331</v>
      </c>
      <c r="U2236" s="37">
        <v>8.3000000000000007</v>
      </c>
      <c r="V2236" s="37">
        <v>7.03</v>
      </c>
      <c r="W2236" s="37">
        <v>4.9800000000000004</v>
      </c>
      <c r="X2236" s="18" t="s">
        <v>331</v>
      </c>
      <c r="Y2236" s="39"/>
      <c r="Z2236" s="16">
        <v>0</v>
      </c>
      <c r="AA2236" s="36">
        <v>10.52</v>
      </c>
      <c r="AB2236" s="36"/>
      <c r="AC2236" s="36">
        <v>10.52</v>
      </c>
      <c r="AD2236" s="70">
        <f t="shared" si="507"/>
        <v>11.461600000000001</v>
      </c>
      <c r="AE2236" s="70">
        <f t="shared" si="511"/>
        <v>14.327000000000002</v>
      </c>
      <c r="AF2236" s="70">
        <f t="shared" si="512"/>
        <v>15.473160000000004</v>
      </c>
      <c r="AG2236" s="36">
        <f t="shared" si="508"/>
        <v>11.46</v>
      </c>
      <c r="AH2236" s="36">
        <f t="shared" si="509"/>
        <v>14.32</v>
      </c>
      <c r="AI2236" s="36">
        <f t="shared" si="510"/>
        <v>15.47</v>
      </c>
      <c r="AJ2236" s="40">
        <v>42545</v>
      </c>
      <c r="AK2236" s="40">
        <v>42547</v>
      </c>
      <c r="AL2236" s="22"/>
      <c r="AM2236" s="20" t="s">
        <v>184</v>
      </c>
      <c r="AN2236" s="20"/>
      <c r="AO2236" s="20" t="s">
        <v>7097</v>
      </c>
      <c r="AP2236" s="20"/>
      <c r="AQ2236" s="60"/>
      <c r="AR2236" s="22"/>
      <c r="AS2236" s="94">
        <v>43028</v>
      </c>
      <c r="AT2236" s="173"/>
    </row>
    <row r="2237" spans="1:46" ht="47.25" customHeight="1">
      <c r="A2237" s="16">
        <v>8697932240158</v>
      </c>
      <c r="B2237" s="16" t="s">
        <v>2235</v>
      </c>
      <c r="C2237" s="16" t="s">
        <v>2236</v>
      </c>
      <c r="D2237" s="17" t="s">
        <v>38</v>
      </c>
      <c r="E2237" s="18" t="s">
        <v>38</v>
      </c>
      <c r="F2237" s="18">
        <v>0</v>
      </c>
      <c r="G2237" s="18">
        <v>1</v>
      </c>
      <c r="H2237" s="18">
        <v>1</v>
      </c>
      <c r="I2237" s="18"/>
      <c r="J2237" s="18"/>
      <c r="K2237" s="18"/>
      <c r="L2237" s="19" t="s">
        <v>8222</v>
      </c>
      <c r="M2237" s="19" t="s">
        <v>2239</v>
      </c>
      <c r="N2237" s="18" t="s">
        <v>1154</v>
      </c>
      <c r="O2237" s="18">
        <v>30</v>
      </c>
      <c r="P2237" s="18" t="s">
        <v>163</v>
      </c>
      <c r="Q2237" s="18">
        <v>10</v>
      </c>
      <c r="R2237" s="18" t="s">
        <v>45</v>
      </c>
      <c r="S2237" s="37" t="s">
        <v>46</v>
      </c>
      <c r="T2237" s="18" t="s">
        <v>331</v>
      </c>
      <c r="U2237" s="37">
        <v>8.3000000000000007</v>
      </c>
      <c r="V2237" s="37">
        <v>7.03</v>
      </c>
      <c r="W2237" s="37">
        <v>4.9800000000000004</v>
      </c>
      <c r="X2237" s="18" t="s">
        <v>331</v>
      </c>
      <c r="Y2237" s="39"/>
      <c r="Z2237" s="16">
        <v>0</v>
      </c>
      <c r="AA2237" s="36">
        <v>10.52</v>
      </c>
      <c r="AB2237" s="36"/>
      <c r="AC2237" s="36">
        <v>10.52</v>
      </c>
      <c r="AD2237" s="70">
        <f t="shared" si="507"/>
        <v>11.461600000000001</v>
      </c>
      <c r="AE2237" s="70">
        <f t="shared" si="511"/>
        <v>14.327000000000002</v>
      </c>
      <c r="AF2237" s="70">
        <f t="shared" si="512"/>
        <v>15.473160000000004</v>
      </c>
      <c r="AG2237" s="36">
        <f t="shared" si="508"/>
        <v>11.46</v>
      </c>
      <c r="AH2237" s="36">
        <f t="shared" si="509"/>
        <v>14.32</v>
      </c>
      <c r="AI2237" s="36">
        <f t="shared" si="510"/>
        <v>15.47</v>
      </c>
      <c r="AJ2237" s="40">
        <v>42545</v>
      </c>
      <c r="AK2237" s="40">
        <v>42547</v>
      </c>
      <c r="AL2237" s="22"/>
      <c r="AM2237" s="20" t="s">
        <v>184</v>
      </c>
      <c r="AN2237" s="20"/>
      <c r="AO2237" s="20" t="s">
        <v>9808</v>
      </c>
      <c r="AP2237" s="20"/>
      <c r="AQ2237" s="60"/>
      <c r="AR2237" s="22"/>
      <c r="AS2237" s="94">
        <v>43028</v>
      </c>
      <c r="AT2237" s="173"/>
    </row>
    <row r="2238" spans="1:46" ht="47.25" customHeight="1">
      <c r="A2238" s="16">
        <v>8697936153348</v>
      </c>
      <c r="B2238" s="16" t="s">
        <v>2235</v>
      </c>
      <c r="C2238" s="16" t="s">
        <v>2236</v>
      </c>
      <c r="D2238" s="17" t="s">
        <v>38</v>
      </c>
      <c r="E2238" s="18" t="s">
        <v>38</v>
      </c>
      <c r="F2238" s="18">
        <v>0</v>
      </c>
      <c r="G2238" s="18">
        <v>1</v>
      </c>
      <c r="H2238" s="18">
        <v>1</v>
      </c>
      <c r="I2238" s="18"/>
      <c r="J2238" s="18"/>
      <c r="K2238" s="18"/>
      <c r="L2238" s="19" t="s">
        <v>8225</v>
      </c>
      <c r="M2238" s="19" t="s">
        <v>2239</v>
      </c>
      <c r="N2238" s="18" t="s">
        <v>502</v>
      </c>
      <c r="O2238" s="18">
        <v>45</v>
      </c>
      <c r="P2238" s="18" t="s">
        <v>163</v>
      </c>
      <c r="Q2238" s="18">
        <v>10</v>
      </c>
      <c r="R2238" s="18" t="s">
        <v>45</v>
      </c>
      <c r="S2238" s="37" t="s">
        <v>46</v>
      </c>
      <c r="T2238" s="18" t="s">
        <v>557</v>
      </c>
      <c r="U2238" s="37">
        <v>12.86</v>
      </c>
      <c r="V2238" s="37">
        <v>12.86</v>
      </c>
      <c r="W2238" s="37">
        <v>7.71</v>
      </c>
      <c r="X2238" s="18" t="s">
        <v>557</v>
      </c>
      <c r="Y2238" s="39"/>
      <c r="Z2238" s="16">
        <v>0</v>
      </c>
      <c r="AA2238" s="36">
        <v>16.3</v>
      </c>
      <c r="AB2238" s="36"/>
      <c r="AC2238" s="36">
        <v>16.3</v>
      </c>
      <c r="AD2238" s="70">
        <f t="shared" si="507"/>
        <v>17.704000000000001</v>
      </c>
      <c r="AE2238" s="70">
        <f t="shared" si="511"/>
        <v>22.130000000000003</v>
      </c>
      <c r="AF2238" s="70">
        <f t="shared" si="512"/>
        <v>23.900400000000005</v>
      </c>
      <c r="AG2238" s="36">
        <f t="shared" si="508"/>
        <v>17.7</v>
      </c>
      <c r="AH2238" s="36">
        <f t="shared" si="509"/>
        <v>22.13</v>
      </c>
      <c r="AI2238" s="36">
        <f t="shared" si="510"/>
        <v>23.9</v>
      </c>
      <c r="AJ2238" s="40">
        <v>42419</v>
      </c>
      <c r="AK2238" s="40">
        <v>42422</v>
      </c>
      <c r="AL2238" s="22"/>
      <c r="AM2238" s="20" t="s">
        <v>184</v>
      </c>
      <c r="AN2238" s="20"/>
      <c r="AO2238" s="20" t="s">
        <v>10047</v>
      </c>
      <c r="AP2238" s="20"/>
      <c r="AQ2238" s="60"/>
      <c r="AR2238" s="22"/>
      <c r="AS2238" s="94">
        <v>43028</v>
      </c>
      <c r="AT2238" s="173"/>
    </row>
    <row r="2239" spans="1:46" ht="47.25" customHeight="1">
      <c r="A2239" s="16">
        <v>8697932150143</v>
      </c>
      <c r="B2239" s="16" t="s">
        <v>2235</v>
      </c>
      <c r="C2239" s="16" t="s">
        <v>2236</v>
      </c>
      <c r="D2239" s="17" t="s">
        <v>38</v>
      </c>
      <c r="E2239" s="18" t="s">
        <v>38</v>
      </c>
      <c r="F2239" s="18">
        <v>0</v>
      </c>
      <c r="G2239" s="18">
        <v>1</v>
      </c>
      <c r="H2239" s="18">
        <v>1</v>
      </c>
      <c r="I2239" s="18"/>
      <c r="J2239" s="18"/>
      <c r="K2239" s="18"/>
      <c r="L2239" s="19" t="s">
        <v>8225</v>
      </c>
      <c r="M2239" s="19" t="s">
        <v>2239</v>
      </c>
      <c r="N2239" s="18" t="s">
        <v>1154</v>
      </c>
      <c r="O2239" s="18">
        <v>45</v>
      </c>
      <c r="P2239" s="18" t="s">
        <v>163</v>
      </c>
      <c r="Q2239" s="18">
        <v>10</v>
      </c>
      <c r="R2239" s="18" t="s">
        <v>45</v>
      </c>
      <c r="S2239" s="37" t="s">
        <v>46</v>
      </c>
      <c r="T2239" s="18" t="s">
        <v>557</v>
      </c>
      <c r="U2239" s="37">
        <v>12.86</v>
      </c>
      <c r="V2239" s="37">
        <v>12.86</v>
      </c>
      <c r="W2239" s="37">
        <v>7.71</v>
      </c>
      <c r="X2239" s="18" t="s">
        <v>557</v>
      </c>
      <c r="Y2239" s="39"/>
      <c r="Z2239" s="16">
        <v>0</v>
      </c>
      <c r="AA2239" s="36">
        <v>16.3</v>
      </c>
      <c r="AB2239" s="36"/>
      <c r="AC2239" s="36">
        <v>16.3</v>
      </c>
      <c r="AD2239" s="70">
        <f t="shared" si="507"/>
        <v>17.704000000000001</v>
      </c>
      <c r="AE2239" s="70">
        <f t="shared" si="511"/>
        <v>22.130000000000003</v>
      </c>
      <c r="AF2239" s="70">
        <f t="shared" si="512"/>
        <v>23.900400000000005</v>
      </c>
      <c r="AG2239" s="36">
        <f t="shared" si="508"/>
        <v>17.7</v>
      </c>
      <c r="AH2239" s="36">
        <f t="shared" si="509"/>
        <v>22.13</v>
      </c>
      <c r="AI2239" s="36">
        <f t="shared" si="510"/>
        <v>23.9</v>
      </c>
      <c r="AJ2239" s="40">
        <v>42419</v>
      </c>
      <c r="AK2239" s="40">
        <v>42422</v>
      </c>
      <c r="AL2239" s="22"/>
      <c r="AM2239" s="20" t="s">
        <v>184</v>
      </c>
      <c r="AN2239" s="20"/>
      <c r="AO2239" s="20" t="s">
        <v>10049</v>
      </c>
      <c r="AP2239" s="20"/>
      <c r="AQ2239" s="60"/>
      <c r="AR2239" s="22"/>
      <c r="AS2239" s="94">
        <v>43028</v>
      </c>
      <c r="AT2239" s="173"/>
    </row>
    <row r="2240" spans="1:46" ht="47.25" customHeight="1">
      <c r="A2240" s="16">
        <v>8697932150129</v>
      </c>
      <c r="B2240" s="16" t="s">
        <v>2235</v>
      </c>
      <c r="C2240" s="16" t="s">
        <v>2236</v>
      </c>
      <c r="D2240" s="17" t="s">
        <v>38</v>
      </c>
      <c r="E2240" s="18" t="s">
        <v>38</v>
      </c>
      <c r="F2240" s="18">
        <v>0</v>
      </c>
      <c r="G2240" s="18">
        <v>1</v>
      </c>
      <c r="H2240" s="18">
        <v>1</v>
      </c>
      <c r="I2240" s="18"/>
      <c r="J2240" s="18"/>
      <c r="K2240" s="18"/>
      <c r="L2240" s="19" t="s">
        <v>3240</v>
      </c>
      <c r="M2240" s="19" t="s">
        <v>2239</v>
      </c>
      <c r="N2240" s="18" t="s">
        <v>1154</v>
      </c>
      <c r="O2240" s="18">
        <v>75</v>
      </c>
      <c r="P2240" s="18" t="s">
        <v>163</v>
      </c>
      <c r="Q2240" s="18">
        <v>10</v>
      </c>
      <c r="R2240" s="18" t="s">
        <v>45</v>
      </c>
      <c r="S2240" s="37" t="s">
        <v>46</v>
      </c>
      <c r="T2240" s="18" t="s">
        <v>284</v>
      </c>
      <c r="U2240" s="37">
        <v>15.85</v>
      </c>
      <c r="V2240" s="37">
        <v>12.22</v>
      </c>
      <c r="W2240" s="37">
        <v>9.51</v>
      </c>
      <c r="X2240" s="18" t="s">
        <v>331</v>
      </c>
      <c r="Y2240" s="39"/>
      <c r="Z2240" s="16">
        <v>0</v>
      </c>
      <c r="AA2240" s="36">
        <v>20.11</v>
      </c>
      <c r="AB2240" s="36"/>
      <c r="AC2240" s="36">
        <v>20.11</v>
      </c>
      <c r="AD2240" s="70">
        <f t="shared" si="507"/>
        <v>21.818800000000003</v>
      </c>
      <c r="AE2240" s="70">
        <f t="shared" si="511"/>
        <v>27.273500000000006</v>
      </c>
      <c r="AF2240" s="70">
        <f t="shared" si="512"/>
        <v>29.455380000000009</v>
      </c>
      <c r="AG2240" s="36">
        <f t="shared" si="508"/>
        <v>21.81</v>
      </c>
      <c r="AH2240" s="36">
        <f t="shared" si="509"/>
        <v>27.27</v>
      </c>
      <c r="AI2240" s="36">
        <f t="shared" si="510"/>
        <v>29.45</v>
      </c>
      <c r="AJ2240" s="40">
        <v>42545</v>
      </c>
      <c r="AK2240" s="40">
        <v>42547</v>
      </c>
      <c r="AL2240" s="22"/>
      <c r="AM2240" s="20" t="s">
        <v>184</v>
      </c>
      <c r="AN2240" s="20"/>
      <c r="AO2240" s="20" t="s">
        <v>5565</v>
      </c>
      <c r="AP2240" s="16">
        <v>0</v>
      </c>
      <c r="AQ2240" s="99"/>
      <c r="AR2240" s="22"/>
      <c r="AS2240" s="94">
        <v>43028</v>
      </c>
      <c r="AT2240" s="173"/>
    </row>
    <row r="2241" spans="1:46" ht="47.25" customHeight="1">
      <c r="A2241" s="16">
        <v>8697932020330</v>
      </c>
      <c r="B2241" s="16" t="s">
        <v>1472</v>
      </c>
      <c r="C2241" s="16" t="s">
        <v>1474</v>
      </c>
      <c r="D2241" s="17" t="s">
        <v>38</v>
      </c>
      <c r="E2241" s="18" t="s">
        <v>38</v>
      </c>
      <c r="F2241" s="18">
        <v>0</v>
      </c>
      <c r="G2241" s="18">
        <v>1</v>
      </c>
      <c r="H2241" s="18">
        <v>1</v>
      </c>
      <c r="I2241" s="18"/>
      <c r="J2241" s="18"/>
      <c r="K2241" s="18"/>
      <c r="L2241" s="19" t="s">
        <v>4044</v>
      </c>
      <c r="M2241" s="19" t="s">
        <v>8674</v>
      </c>
      <c r="N2241" s="18" t="s">
        <v>1154</v>
      </c>
      <c r="O2241" s="18" t="s">
        <v>8675</v>
      </c>
      <c r="P2241" s="18" t="s">
        <v>1479</v>
      </c>
      <c r="Q2241" s="18">
        <v>30</v>
      </c>
      <c r="R2241" s="18" t="s">
        <v>45</v>
      </c>
      <c r="S2241" s="37" t="s">
        <v>46</v>
      </c>
      <c r="T2241" s="18" t="s">
        <v>1481</v>
      </c>
      <c r="U2241" s="37">
        <v>5.72</v>
      </c>
      <c r="V2241" s="37">
        <v>5.72</v>
      </c>
      <c r="W2241" s="37">
        <v>3.43</v>
      </c>
      <c r="X2241" s="18" t="s">
        <v>1481</v>
      </c>
      <c r="Y2241" s="39"/>
      <c r="Z2241" s="16">
        <v>0</v>
      </c>
      <c r="AA2241" s="36">
        <v>7.23</v>
      </c>
      <c r="AB2241" s="36"/>
      <c r="AC2241" s="36">
        <v>7.23</v>
      </c>
      <c r="AD2241" s="70">
        <f t="shared" si="507"/>
        <v>7.8807000000000009</v>
      </c>
      <c r="AE2241" s="70">
        <f t="shared" si="511"/>
        <v>9.850875000000002</v>
      </c>
      <c r="AF2241" s="70">
        <f t="shared" si="512"/>
        <v>10.638945000000003</v>
      </c>
      <c r="AG2241" s="36">
        <f t="shared" si="508"/>
        <v>7.88</v>
      </c>
      <c r="AH2241" s="36">
        <f t="shared" si="509"/>
        <v>9.85</v>
      </c>
      <c r="AI2241" s="36">
        <f t="shared" si="510"/>
        <v>10.63</v>
      </c>
      <c r="AJ2241" s="40">
        <v>42419</v>
      </c>
      <c r="AK2241" s="40">
        <v>42422</v>
      </c>
      <c r="AL2241" s="22"/>
      <c r="AM2241" s="20" t="s">
        <v>184</v>
      </c>
      <c r="AN2241" s="20"/>
      <c r="AO2241" s="20" t="s">
        <v>5432</v>
      </c>
      <c r="AP2241" s="16">
        <v>0</v>
      </c>
      <c r="AQ2241" s="99"/>
      <c r="AR2241" s="22"/>
      <c r="AS2241" s="94">
        <v>43028</v>
      </c>
      <c r="AT2241" s="176"/>
    </row>
    <row r="2242" spans="1:46" ht="47.25" customHeight="1">
      <c r="A2242" s="16">
        <v>8697936024174</v>
      </c>
      <c r="B2242" s="16" t="s">
        <v>1472</v>
      </c>
      <c r="C2242" s="16" t="s">
        <v>1474</v>
      </c>
      <c r="D2242" s="17" t="s">
        <v>38</v>
      </c>
      <c r="E2242" s="18" t="s">
        <v>38</v>
      </c>
      <c r="F2242" s="18">
        <v>0</v>
      </c>
      <c r="G2242" s="18">
        <v>1</v>
      </c>
      <c r="H2242" s="18">
        <v>1</v>
      </c>
      <c r="I2242" s="18"/>
      <c r="J2242" s="18"/>
      <c r="K2242" s="18"/>
      <c r="L2242" s="19" t="s">
        <v>4046</v>
      </c>
      <c r="M2242" s="19" t="s">
        <v>8674</v>
      </c>
      <c r="N2242" s="18" t="s">
        <v>502</v>
      </c>
      <c r="O2242" s="18" t="s">
        <v>8675</v>
      </c>
      <c r="P2242" s="18" t="s">
        <v>1479</v>
      </c>
      <c r="Q2242" s="18">
        <v>60</v>
      </c>
      <c r="R2242" s="18" t="s">
        <v>45</v>
      </c>
      <c r="S2242" s="37" t="s">
        <v>46</v>
      </c>
      <c r="T2242" s="37" t="s">
        <v>1481</v>
      </c>
      <c r="U2242" s="37">
        <v>11.42</v>
      </c>
      <c r="V2242" s="37">
        <v>11.42</v>
      </c>
      <c r="W2242" s="37">
        <v>6.85</v>
      </c>
      <c r="X2242" s="37" t="s">
        <v>1481</v>
      </c>
      <c r="Y2242" s="39"/>
      <c r="Z2242" s="16">
        <v>0</v>
      </c>
      <c r="AA2242" s="36">
        <v>10.27</v>
      </c>
      <c r="AB2242" s="36"/>
      <c r="AC2242" s="36">
        <v>10.27</v>
      </c>
      <c r="AD2242" s="70">
        <f t="shared" si="507"/>
        <v>11.191599999999999</v>
      </c>
      <c r="AE2242" s="70">
        <f t="shared" si="511"/>
        <v>13.9895</v>
      </c>
      <c r="AF2242" s="70">
        <f t="shared" si="512"/>
        <v>15.10866</v>
      </c>
      <c r="AG2242" s="36">
        <f t="shared" si="508"/>
        <v>11.19</v>
      </c>
      <c r="AH2242" s="36">
        <f t="shared" si="509"/>
        <v>13.98</v>
      </c>
      <c r="AI2242" s="36">
        <f t="shared" si="510"/>
        <v>15.1</v>
      </c>
      <c r="AJ2242" s="40">
        <v>42419</v>
      </c>
      <c r="AK2242" s="40">
        <v>42422</v>
      </c>
      <c r="AL2242" s="22"/>
      <c r="AM2242" s="20" t="s">
        <v>184</v>
      </c>
      <c r="AN2242" s="20"/>
      <c r="AO2242" s="20" t="s">
        <v>7142</v>
      </c>
      <c r="AP2242" s="16">
        <v>0</v>
      </c>
      <c r="AQ2242" s="99"/>
      <c r="AR2242" s="22"/>
      <c r="AS2242" s="94">
        <v>43028</v>
      </c>
      <c r="AT2242" s="173"/>
    </row>
    <row r="2243" spans="1:46" ht="47.25" customHeight="1">
      <c r="A2243" s="16">
        <v>8697932020354</v>
      </c>
      <c r="B2243" s="16" t="s">
        <v>1472</v>
      </c>
      <c r="C2243" s="16" t="s">
        <v>1474</v>
      </c>
      <c r="D2243" s="17" t="s">
        <v>38</v>
      </c>
      <c r="E2243" s="18" t="s">
        <v>38</v>
      </c>
      <c r="F2243" s="18">
        <v>0</v>
      </c>
      <c r="G2243" s="18">
        <v>1</v>
      </c>
      <c r="H2243" s="18">
        <v>1</v>
      </c>
      <c r="I2243" s="18"/>
      <c r="J2243" s="18"/>
      <c r="K2243" s="18"/>
      <c r="L2243" s="19" t="s">
        <v>4046</v>
      </c>
      <c r="M2243" s="19" t="s">
        <v>8674</v>
      </c>
      <c r="N2243" s="18" t="s">
        <v>1154</v>
      </c>
      <c r="O2243" s="18" t="s">
        <v>8675</v>
      </c>
      <c r="P2243" s="18" t="s">
        <v>1479</v>
      </c>
      <c r="Q2243" s="18">
        <v>60</v>
      </c>
      <c r="R2243" s="18" t="s">
        <v>45</v>
      </c>
      <c r="S2243" s="37" t="s">
        <v>46</v>
      </c>
      <c r="T2243" s="37" t="s">
        <v>1481</v>
      </c>
      <c r="U2243" s="37">
        <v>11.42</v>
      </c>
      <c r="V2243" s="37">
        <v>11.42</v>
      </c>
      <c r="W2243" s="37">
        <v>6.85</v>
      </c>
      <c r="X2243" s="37" t="s">
        <v>1481</v>
      </c>
      <c r="Y2243" s="39"/>
      <c r="Z2243" s="16">
        <v>0</v>
      </c>
      <c r="AA2243" s="36">
        <v>10.27</v>
      </c>
      <c r="AB2243" s="36"/>
      <c r="AC2243" s="36">
        <v>10.27</v>
      </c>
      <c r="AD2243" s="70">
        <f t="shared" si="507"/>
        <v>11.191599999999999</v>
      </c>
      <c r="AE2243" s="70">
        <f t="shared" si="511"/>
        <v>13.9895</v>
      </c>
      <c r="AF2243" s="70">
        <f t="shared" si="512"/>
        <v>15.10866</v>
      </c>
      <c r="AG2243" s="36">
        <f t="shared" si="508"/>
        <v>11.19</v>
      </c>
      <c r="AH2243" s="36">
        <f t="shared" si="509"/>
        <v>13.98</v>
      </c>
      <c r="AI2243" s="36">
        <f t="shared" si="510"/>
        <v>15.1</v>
      </c>
      <c r="AJ2243" s="40">
        <v>42419</v>
      </c>
      <c r="AK2243" s="40">
        <v>42422</v>
      </c>
      <c r="AL2243" s="22"/>
      <c r="AM2243" s="20" t="s">
        <v>184</v>
      </c>
      <c r="AN2243" s="20"/>
      <c r="AO2243" s="20" t="s">
        <v>7145</v>
      </c>
      <c r="AP2243" s="16">
        <v>0</v>
      </c>
      <c r="AQ2243" s="99"/>
      <c r="AR2243" s="22"/>
      <c r="AS2243" s="94">
        <v>43028</v>
      </c>
      <c r="AT2243" s="173"/>
    </row>
    <row r="2244" spans="1:46" ht="47.25" customHeight="1">
      <c r="A2244" s="16">
        <v>8699548990311</v>
      </c>
      <c r="B2244" s="16" t="s">
        <v>1492</v>
      </c>
      <c r="C2244" s="16" t="s">
        <v>1493</v>
      </c>
      <c r="D2244" s="18" t="s">
        <v>87</v>
      </c>
      <c r="E2244" s="18" t="s">
        <v>87</v>
      </c>
      <c r="F2244" s="18">
        <v>2</v>
      </c>
      <c r="G2244" s="18">
        <v>2</v>
      </c>
      <c r="H2244" s="18">
        <v>1</v>
      </c>
      <c r="I2244" s="18"/>
      <c r="J2244" s="18"/>
      <c r="K2244" s="18"/>
      <c r="L2244" s="19" t="s">
        <v>10230</v>
      </c>
      <c r="M2244" s="19" t="s">
        <v>62</v>
      </c>
      <c r="N2244" s="18" t="s">
        <v>51</v>
      </c>
      <c r="O2244" s="18">
        <v>250</v>
      </c>
      <c r="P2244" s="18" t="s">
        <v>875</v>
      </c>
      <c r="Q2244" s="18">
        <v>1</v>
      </c>
      <c r="R2244" s="18" t="s">
        <v>95</v>
      </c>
      <c r="S2244" s="37" t="s">
        <v>96</v>
      </c>
      <c r="T2244" s="18" t="s">
        <v>331</v>
      </c>
      <c r="U2244" s="38">
        <v>2.15</v>
      </c>
      <c r="V2244" s="38">
        <v>2.15</v>
      </c>
      <c r="W2244" s="38">
        <v>2.15</v>
      </c>
      <c r="X2244" s="18" t="s">
        <v>331</v>
      </c>
      <c r="Y2244" s="39"/>
      <c r="Z2244" s="16">
        <v>0</v>
      </c>
      <c r="AA2244" s="36">
        <v>5.03</v>
      </c>
      <c r="AB2244" s="36"/>
      <c r="AC2244" s="36">
        <v>5.03</v>
      </c>
      <c r="AD2244" s="38">
        <f t="shared" si="507"/>
        <v>5.4827000000000004</v>
      </c>
      <c r="AE2244" s="38">
        <f t="shared" si="511"/>
        <v>6.8533750000000007</v>
      </c>
      <c r="AF2244" s="38">
        <f t="shared" si="512"/>
        <v>7.4016450000000011</v>
      </c>
      <c r="AG2244" s="36">
        <f t="shared" si="508"/>
        <v>5.48</v>
      </c>
      <c r="AH2244" s="36">
        <f t="shared" si="509"/>
        <v>6.85</v>
      </c>
      <c r="AI2244" s="36">
        <f t="shared" si="510"/>
        <v>7.4</v>
      </c>
      <c r="AJ2244" s="40">
        <v>42846</v>
      </c>
      <c r="AK2244" s="40">
        <v>42850</v>
      </c>
      <c r="AL2244" s="17"/>
      <c r="AM2244" s="20" t="s">
        <v>1509</v>
      </c>
      <c r="AN2244" s="20"/>
      <c r="AO2244" s="46" t="s">
        <v>7139</v>
      </c>
      <c r="AP2244" s="16">
        <v>0</v>
      </c>
      <c r="AQ2244" s="99"/>
      <c r="AR2244" s="22"/>
      <c r="AS2244" s="94">
        <v>43028</v>
      </c>
      <c r="AT2244" s="173"/>
    </row>
    <row r="2245" spans="1:46" ht="47.25" customHeight="1">
      <c r="A2245" s="16">
        <v>8697932020781</v>
      </c>
      <c r="B2245" s="16" t="s">
        <v>3363</v>
      </c>
      <c r="C2245" s="16" t="s">
        <v>3364</v>
      </c>
      <c r="D2245" s="17" t="s">
        <v>38</v>
      </c>
      <c r="E2245" s="18" t="s">
        <v>38</v>
      </c>
      <c r="F2245" s="18">
        <v>0</v>
      </c>
      <c r="G2245" s="18">
        <v>1</v>
      </c>
      <c r="H2245" s="18">
        <v>1</v>
      </c>
      <c r="I2245" s="18"/>
      <c r="J2245" s="18"/>
      <c r="K2245" s="18"/>
      <c r="L2245" s="19" t="s">
        <v>3853</v>
      </c>
      <c r="M2245" s="19" t="s">
        <v>1744</v>
      </c>
      <c r="N2245" s="18" t="s">
        <v>1154</v>
      </c>
      <c r="O2245" s="18" t="s">
        <v>9335</v>
      </c>
      <c r="P2245" s="18" t="s">
        <v>1479</v>
      </c>
      <c r="Q2245" s="18">
        <v>28</v>
      </c>
      <c r="R2245" s="18" t="s">
        <v>45</v>
      </c>
      <c r="S2245" s="37" t="s">
        <v>46</v>
      </c>
      <c r="T2245" s="18" t="s">
        <v>53</v>
      </c>
      <c r="U2245" s="37">
        <v>12.19</v>
      </c>
      <c r="V2245" s="37">
        <v>12.19</v>
      </c>
      <c r="W2245" s="37">
        <v>12.19</v>
      </c>
      <c r="X2245" s="18" t="s">
        <v>53</v>
      </c>
      <c r="Y2245" s="39"/>
      <c r="Z2245" s="16">
        <v>0</v>
      </c>
      <c r="AA2245" s="36">
        <v>23.43</v>
      </c>
      <c r="AB2245" s="36"/>
      <c r="AC2245" s="36">
        <v>23.43</v>
      </c>
      <c r="AD2245" s="70">
        <f t="shared" si="507"/>
        <v>25.404400000000003</v>
      </c>
      <c r="AE2245" s="70">
        <f t="shared" si="511"/>
        <v>31.755500000000005</v>
      </c>
      <c r="AF2245" s="70">
        <f t="shared" si="512"/>
        <v>34.295940000000009</v>
      </c>
      <c r="AG2245" s="36">
        <f t="shared" si="508"/>
        <v>25.4</v>
      </c>
      <c r="AH2245" s="36">
        <f t="shared" si="509"/>
        <v>31.75</v>
      </c>
      <c r="AI2245" s="36">
        <f t="shared" si="510"/>
        <v>34.29</v>
      </c>
      <c r="AJ2245" s="40">
        <v>42419</v>
      </c>
      <c r="AK2245" s="40">
        <v>42422</v>
      </c>
      <c r="AL2245" s="22"/>
      <c r="AM2245" s="20" t="s">
        <v>184</v>
      </c>
      <c r="AN2245" s="20"/>
      <c r="AO2245" s="20" t="s">
        <v>7282</v>
      </c>
      <c r="AP2245" s="16">
        <v>0</v>
      </c>
      <c r="AQ2245" s="99"/>
      <c r="AR2245" s="22"/>
      <c r="AS2245" s="94">
        <v>43028</v>
      </c>
      <c r="AT2245" s="173"/>
    </row>
    <row r="2246" spans="1:46" ht="47.25" customHeight="1">
      <c r="A2246" s="16">
        <v>8680881028427</v>
      </c>
      <c r="B2246" s="16" t="s">
        <v>395</v>
      </c>
      <c r="C2246" s="16" t="s">
        <v>396</v>
      </c>
      <c r="D2246" s="17" t="s">
        <v>38</v>
      </c>
      <c r="E2246" s="18" t="s">
        <v>38</v>
      </c>
      <c r="F2246" s="18">
        <v>0</v>
      </c>
      <c r="G2246" s="18">
        <v>1</v>
      </c>
      <c r="H2246" s="18">
        <v>1</v>
      </c>
      <c r="I2246" s="18"/>
      <c r="J2246" s="18"/>
      <c r="K2246" s="18"/>
      <c r="L2246" s="19" t="s">
        <v>3853</v>
      </c>
      <c r="M2246" s="19" t="s">
        <v>1744</v>
      </c>
      <c r="N2246" s="18" t="s">
        <v>502</v>
      </c>
      <c r="O2246" s="18" t="s">
        <v>9335</v>
      </c>
      <c r="P2246" s="18" t="s">
        <v>1479</v>
      </c>
      <c r="Q2246" s="18">
        <v>28</v>
      </c>
      <c r="R2246" s="18" t="s">
        <v>45</v>
      </c>
      <c r="S2246" s="37" t="s">
        <v>46</v>
      </c>
      <c r="T2246" s="18" t="s">
        <v>53</v>
      </c>
      <c r="U2246" s="37">
        <v>12.19</v>
      </c>
      <c r="V2246" s="37">
        <v>12.19</v>
      </c>
      <c r="W2246" s="37">
        <v>12.19</v>
      </c>
      <c r="X2246" s="18" t="s">
        <v>53</v>
      </c>
      <c r="Y2246" s="39"/>
      <c r="Z2246" s="16">
        <v>0</v>
      </c>
      <c r="AA2246" s="36">
        <v>23.43</v>
      </c>
      <c r="AB2246" s="36"/>
      <c r="AC2246" s="36">
        <v>23.43</v>
      </c>
      <c r="AD2246" s="70">
        <f t="shared" si="507"/>
        <v>25.404400000000003</v>
      </c>
      <c r="AE2246" s="70">
        <f t="shared" si="511"/>
        <v>31.755500000000005</v>
      </c>
      <c r="AF2246" s="70">
        <f t="shared" si="512"/>
        <v>34.295940000000009</v>
      </c>
      <c r="AG2246" s="36">
        <f t="shared" si="508"/>
        <v>25.4</v>
      </c>
      <c r="AH2246" s="36">
        <f t="shared" si="509"/>
        <v>31.75</v>
      </c>
      <c r="AI2246" s="36">
        <f t="shared" si="510"/>
        <v>34.29</v>
      </c>
      <c r="AJ2246" s="40">
        <v>42440</v>
      </c>
      <c r="AK2246" s="40">
        <v>42444</v>
      </c>
      <c r="AL2246" s="22"/>
      <c r="AM2246" s="20" t="s">
        <v>335</v>
      </c>
      <c r="AN2246" s="20"/>
      <c r="AO2246" s="20" t="s">
        <v>4397</v>
      </c>
      <c r="AP2246" s="16">
        <v>0</v>
      </c>
      <c r="AQ2246" s="99"/>
      <c r="AR2246" s="22"/>
      <c r="AS2246" s="94">
        <v>43028</v>
      </c>
      <c r="AT2246" s="173"/>
    </row>
    <row r="2247" spans="1:46" ht="47.25" customHeight="1">
      <c r="A2247" s="16">
        <v>8699559760019</v>
      </c>
      <c r="B2247" s="16" t="s">
        <v>6527</v>
      </c>
      <c r="C2247" s="16" t="s">
        <v>6528</v>
      </c>
      <c r="D2247" s="17" t="s">
        <v>38</v>
      </c>
      <c r="E2247" s="18" t="s">
        <v>38</v>
      </c>
      <c r="F2247" s="18">
        <v>0</v>
      </c>
      <c r="G2247" s="18">
        <v>1</v>
      </c>
      <c r="H2247" s="18">
        <v>1</v>
      </c>
      <c r="I2247" s="18"/>
      <c r="J2247" s="18"/>
      <c r="K2247" s="18"/>
      <c r="L2247" s="19" t="s">
        <v>6529</v>
      </c>
      <c r="M2247" s="19" t="s">
        <v>989</v>
      </c>
      <c r="N2247" s="18" t="s">
        <v>616</v>
      </c>
      <c r="O2247" s="47" t="s">
        <v>6530</v>
      </c>
      <c r="P2247" s="18" t="s">
        <v>551</v>
      </c>
      <c r="Q2247" s="18">
        <v>1</v>
      </c>
      <c r="R2247" s="18" t="s">
        <v>45</v>
      </c>
      <c r="S2247" s="37" t="s">
        <v>46</v>
      </c>
      <c r="T2247" s="37"/>
      <c r="U2247" s="37"/>
      <c r="V2247" s="37">
        <v>253.15</v>
      </c>
      <c r="W2247" s="37">
        <v>114.03</v>
      </c>
      <c r="X2247" s="18" t="s">
        <v>1658</v>
      </c>
      <c r="Y2247" s="18"/>
      <c r="Z2247" s="16">
        <v>0</v>
      </c>
      <c r="AA2247" s="16"/>
      <c r="AB2247" s="16"/>
      <c r="AC2247" s="37">
        <v>225.22</v>
      </c>
      <c r="AD2247" s="70">
        <f t="shared" si="507"/>
        <v>237.3244</v>
      </c>
      <c r="AE2247" s="70">
        <f t="shared" si="511"/>
        <v>283.95132799999999</v>
      </c>
      <c r="AF2247" s="70">
        <f t="shared" si="512"/>
        <v>306.66743424000003</v>
      </c>
      <c r="AG2247" s="36">
        <f t="shared" si="508"/>
        <v>237.32</v>
      </c>
      <c r="AH2247" s="36">
        <f t="shared" si="509"/>
        <v>283.95</v>
      </c>
      <c r="AI2247" s="36">
        <f t="shared" si="510"/>
        <v>306.66000000000003</v>
      </c>
      <c r="AJ2247" s="40">
        <v>42419</v>
      </c>
      <c r="AK2247" s="40">
        <v>42422</v>
      </c>
      <c r="AL2247" s="22"/>
      <c r="AM2247" s="20"/>
      <c r="AN2247" s="20"/>
      <c r="AO2247" s="20" t="s">
        <v>4408</v>
      </c>
      <c r="AP2247" s="16">
        <v>0</v>
      </c>
      <c r="AQ2247" s="99"/>
      <c r="AR2247" s="22"/>
      <c r="AS2247" s="94">
        <v>43028</v>
      </c>
      <c r="AT2247" s="173"/>
    </row>
    <row r="2248" spans="1:46" ht="47.25" customHeight="1">
      <c r="A2248" s="16">
        <v>8697930022534</v>
      </c>
      <c r="B2248" s="16" t="s">
        <v>3363</v>
      </c>
      <c r="C2248" s="16" t="s">
        <v>3364</v>
      </c>
      <c r="D2248" s="17" t="s">
        <v>38</v>
      </c>
      <c r="E2248" s="18" t="s">
        <v>38</v>
      </c>
      <c r="F2248" s="18">
        <v>0</v>
      </c>
      <c r="G2248" s="18">
        <v>1</v>
      </c>
      <c r="H2248" s="18">
        <v>1</v>
      </c>
      <c r="I2248" s="18"/>
      <c r="J2248" s="18"/>
      <c r="K2248" s="18"/>
      <c r="L2248" s="19" t="s">
        <v>3852</v>
      </c>
      <c r="M2248" s="19" t="s">
        <v>1744</v>
      </c>
      <c r="N2248" s="18" t="s">
        <v>1604</v>
      </c>
      <c r="O2248" s="18" t="s">
        <v>9330</v>
      </c>
      <c r="P2248" s="18" t="s">
        <v>1479</v>
      </c>
      <c r="Q2248" s="18">
        <v>28</v>
      </c>
      <c r="R2248" s="18" t="s">
        <v>45</v>
      </c>
      <c r="S2248" s="37" t="s">
        <v>46</v>
      </c>
      <c r="T2248" s="37" t="s">
        <v>9331</v>
      </c>
      <c r="U2248" s="37">
        <v>20.12</v>
      </c>
      <c r="V2248" s="37">
        <v>20.12</v>
      </c>
      <c r="W2248" s="37">
        <v>12.07</v>
      </c>
      <c r="X2248" s="37" t="s">
        <v>9331</v>
      </c>
      <c r="Y2248" s="39"/>
      <c r="Z2248" s="16">
        <v>0</v>
      </c>
      <c r="AA2248" s="36">
        <v>20.96</v>
      </c>
      <c r="AB2248" s="36"/>
      <c r="AC2248" s="36">
        <v>20.96</v>
      </c>
      <c r="AD2248" s="70">
        <f t="shared" si="507"/>
        <v>22.736800000000002</v>
      </c>
      <c r="AE2248" s="70">
        <f t="shared" si="511"/>
        <v>28.421000000000003</v>
      </c>
      <c r="AF2248" s="70">
        <f t="shared" si="512"/>
        <v>30.694680000000005</v>
      </c>
      <c r="AG2248" s="36">
        <f t="shared" si="508"/>
        <v>22.73</v>
      </c>
      <c r="AH2248" s="36">
        <f t="shared" si="509"/>
        <v>28.42</v>
      </c>
      <c r="AI2248" s="36">
        <f t="shared" si="510"/>
        <v>30.69</v>
      </c>
      <c r="AJ2248" s="40">
        <v>42419</v>
      </c>
      <c r="AK2248" s="40">
        <v>42422</v>
      </c>
      <c r="AL2248" s="22"/>
      <c r="AM2248" s="20" t="s">
        <v>184</v>
      </c>
      <c r="AN2248" s="20"/>
      <c r="AO2248" s="20" t="s">
        <v>564</v>
      </c>
      <c r="AP2248" s="16">
        <v>0</v>
      </c>
      <c r="AQ2248" s="99"/>
      <c r="AR2248" s="22"/>
      <c r="AS2248" s="94">
        <v>43028</v>
      </c>
      <c r="AT2248" s="173"/>
    </row>
    <row r="2249" spans="1:46" ht="47.25" customHeight="1">
      <c r="A2249" s="16">
        <v>8699788620016</v>
      </c>
      <c r="B2249" s="16" t="s">
        <v>11146</v>
      </c>
      <c r="C2249" s="16" t="s">
        <v>11143</v>
      </c>
      <c r="D2249" s="17" t="s">
        <v>323</v>
      </c>
      <c r="E2249" s="18" t="s">
        <v>295</v>
      </c>
      <c r="F2249" s="18">
        <v>4</v>
      </c>
      <c r="G2249" s="18">
        <v>1</v>
      </c>
      <c r="H2249" s="18">
        <v>2</v>
      </c>
      <c r="I2249" s="18"/>
      <c r="J2249" s="18"/>
      <c r="K2249" s="18"/>
      <c r="L2249" s="19" t="s">
        <v>11147</v>
      </c>
      <c r="M2249" s="19" t="s">
        <v>1172</v>
      </c>
      <c r="N2249" s="18" t="s">
        <v>11136</v>
      </c>
      <c r="O2249" s="18">
        <v>5</v>
      </c>
      <c r="P2249" s="18" t="s">
        <v>163</v>
      </c>
      <c r="Q2249" s="18">
        <v>10</v>
      </c>
      <c r="R2249" s="18" t="s">
        <v>95</v>
      </c>
      <c r="S2249" s="37" t="s">
        <v>46</v>
      </c>
      <c r="T2249" s="18" t="s">
        <v>53</v>
      </c>
      <c r="U2249" s="38">
        <v>0.77</v>
      </c>
      <c r="V2249" s="38">
        <v>0.77</v>
      </c>
      <c r="W2249" s="38">
        <v>0</v>
      </c>
      <c r="X2249" s="18" t="s">
        <v>53</v>
      </c>
      <c r="Y2249" s="39"/>
      <c r="Z2249" s="16">
        <v>0</v>
      </c>
      <c r="AA2249" s="36">
        <v>2.09</v>
      </c>
      <c r="AB2249" s="36"/>
      <c r="AC2249" s="36">
        <v>2.09</v>
      </c>
      <c r="AD2249" s="38">
        <f t="shared" si="507"/>
        <v>2.2780999999999998</v>
      </c>
      <c r="AE2249" s="38">
        <f t="shared" si="511"/>
        <v>2.8476249999999999</v>
      </c>
      <c r="AF2249" s="38">
        <f t="shared" si="512"/>
        <v>3.0754350000000001</v>
      </c>
      <c r="AG2249" s="36">
        <f t="shared" si="508"/>
        <v>2.27</v>
      </c>
      <c r="AH2249" s="36">
        <f t="shared" si="509"/>
        <v>2.84</v>
      </c>
      <c r="AI2249" s="36">
        <f t="shared" si="510"/>
        <v>3.07</v>
      </c>
      <c r="AJ2249" s="40">
        <v>43245</v>
      </c>
      <c r="AK2249" s="40">
        <v>43251</v>
      </c>
      <c r="AL2249" s="17">
        <v>1</v>
      </c>
      <c r="AM2249" s="17" t="s">
        <v>10882</v>
      </c>
      <c r="AN2249" s="17"/>
      <c r="AO2249" s="20" t="s">
        <v>7249</v>
      </c>
      <c r="AP2249" s="16">
        <v>0</v>
      </c>
      <c r="AQ2249" s="95"/>
      <c r="AR2249" s="22"/>
      <c r="AS2249" s="94">
        <v>43028</v>
      </c>
      <c r="AT2249" s="173"/>
    </row>
    <row r="2250" spans="1:46" ht="47.25" customHeight="1">
      <c r="A2250" s="16">
        <v>8699504540000</v>
      </c>
      <c r="B2250" s="16" t="s">
        <v>3399</v>
      </c>
      <c r="C2250" s="16" t="s">
        <v>3400</v>
      </c>
      <c r="D2250" s="17" t="s">
        <v>87</v>
      </c>
      <c r="E2250" s="18" t="s">
        <v>295</v>
      </c>
      <c r="F2250" s="18">
        <v>4</v>
      </c>
      <c r="G2250" s="18">
        <v>1</v>
      </c>
      <c r="H2250" s="18">
        <v>2</v>
      </c>
      <c r="I2250" s="18"/>
      <c r="J2250" s="18"/>
      <c r="K2250" s="18"/>
      <c r="L2250" s="19" t="s">
        <v>14635</v>
      </c>
      <c r="M2250" s="19" t="s">
        <v>1261</v>
      </c>
      <c r="N2250" s="18" t="s">
        <v>1004</v>
      </c>
      <c r="O2250" s="18">
        <v>0.1</v>
      </c>
      <c r="P2250" s="18" t="s">
        <v>523</v>
      </c>
      <c r="Q2250" s="18">
        <v>10</v>
      </c>
      <c r="R2250" s="18" t="s">
        <v>95</v>
      </c>
      <c r="S2250" s="37" t="s">
        <v>46</v>
      </c>
      <c r="T2250" s="18" t="s">
        <v>53</v>
      </c>
      <c r="U2250" s="38">
        <v>1.95</v>
      </c>
      <c r="V2250" s="38">
        <v>1.95</v>
      </c>
      <c r="W2250" s="38">
        <v>0</v>
      </c>
      <c r="X2250" s="18" t="s">
        <v>53</v>
      </c>
      <c r="Y2250" s="39"/>
      <c r="Z2250" s="16">
        <v>0</v>
      </c>
      <c r="AA2250" s="36">
        <v>5.35</v>
      </c>
      <c r="AB2250" s="36"/>
      <c r="AC2250" s="36">
        <v>5.35</v>
      </c>
      <c r="AD2250" s="38">
        <f t="shared" si="507"/>
        <v>5.8315000000000001</v>
      </c>
      <c r="AE2250" s="38">
        <f>IF(Z2250=1,AD2250*1.08,IF(Z2250=4,AD2250*1.08,IF(Z2250=2,0,IF(AC2250&lt;=100,(AD2250*1.25),IF(AC2250&lt;=200,134.5+((AC2250-100)*1.04*1.16),255.14+((AC2250-200)*1.02*1.12))))))</f>
        <v>7.2893749999999997</v>
      </c>
      <c r="AF2250" s="38">
        <f>IF(Z2250=1,0,IF(Z2250=4,0,(AE2250*1.08)))</f>
        <v>7.8725250000000004</v>
      </c>
      <c r="AG2250" s="36">
        <f t="shared" si="508"/>
        <v>5.83</v>
      </c>
      <c r="AH2250" s="36">
        <f t="shared" si="509"/>
        <v>7.28</v>
      </c>
      <c r="AI2250" s="36">
        <f t="shared" si="510"/>
        <v>7.87</v>
      </c>
      <c r="AJ2250" s="40">
        <v>43245</v>
      </c>
      <c r="AK2250" s="40">
        <v>43251</v>
      </c>
      <c r="AL2250" s="17">
        <v>1</v>
      </c>
      <c r="AM2250" s="36" t="s">
        <v>3754</v>
      </c>
      <c r="AN2250" s="41"/>
      <c r="AO2250" s="20" t="s">
        <v>4499</v>
      </c>
      <c r="AP2250" s="16">
        <v>0</v>
      </c>
      <c r="AQ2250" s="96"/>
      <c r="AR2250" s="22"/>
      <c r="AS2250" s="94">
        <v>43028</v>
      </c>
      <c r="AT2250" s="173"/>
    </row>
    <row r="2251" spans="1:46" ht="47.25" customHeight="1">
      <c r="A2251" s="16">
        <v>8699504540420</v>
      </c>
      <c r="B2251" s="16" t="s">
        <v>3399</v>
      </c>
      <c r="C2251" s="16" t="s">
        <v>3400</v>
      </c>
      <c r="D2251" s="17" t="s">
        <v>87</v>
      </c>
      <c r="E2251" s="18" t="s">
        <v>41</v>
      </c>
      <c r="F2251" s="18">
        <v>4</v>
      </c>
      <c r="G2251" s="18">
        <v>1</v>
      </c>
      <c r="H2251" s="18">
        <v>2</v>
      </c>
      <c r="I2251" s="18"/>
      <c r="J2251" s="18"/>
      <c r="K2251" s="18"/>
      <c r="L2251" s="19" t="s">
        <v>3013</v>
      </c>
      <c r="M2251" s="19" t="s">
        <v>1261</v>
      </c>
      <c r="N2251" s="18" t="s">
        <v>1004</v>
      </c>
      <c r="O2251" s="18">
        <v>1</v>
      </c>
      <c r="P2251" s="18" t="s">
        <v>551</v>
      </c>
      <c r="Q2251" s="18">
        <v>10</v>
      </c>
      <c r="R2251" s="18" t="s">
        <v>45</v>
      </c>
      <c r="S2251" s="37" t="s">
        <v>46</v>
      </c>
      <c r="T2251" s="18" t="s">
        <v>53</v>
      </c>
      <c r="U2251" s="38">
        <v>2.0199999999999996</v>
      </c>
      <c r="V2251" s="38">
        <v>2.0199999999999996</v>
      </c>
      <c r="W2251" s="38">
        <v>0</v>
      </c>
      <c r="X2251" s="18" t="s">
        <v>53</v>
      </c>
      <c r="Y2251" s="39"/>
      <c r="Z2251" s="16">
        <v>0</v>
      </c>
      <c r="AA2251" s="36">
        <v>4.2699999999999996</v>
      </c>
      <c r="AB2251" s="36"/>
      <c r="AC2251" s="36">
        <v>4.2699999999999996</v>
      </c>
      <c r="AD2251" s="38">
        <f t="shared" si="507"/>
        <v>4.6543000000000001</v>
      </c>
      <c r="AE2251" s="38">
        <f>IF(Z2251=1,AD2251*1.08,IF(Z2251=2,0,IF(AC2251&lt;=100,(AD2251*1.25),IF(AC2251&lt;=200,134.5+((AC2251-100)*1.04*1.16),255.14+((AC2251-200)*1.02*1.12)))))</f>
        <v>5.8178749999999999</v>
      </c>
      <c r="AF2251" s="38">
        <f>IF(Z2251=1,0,(AE2251*1.08))</f>
        <v>6.2833050000000004</v>
      </c>
      <c r="AG2251" s="36">
        <f t="shared" si="508"/>
        <v>4.6500000000000004</v>
      </c>
      <c r="AH2251" s="36">
        <f t="shared" si="509"/>
        <v>5.81</v>
      </c>
      <c r="AI2251" s="36">
        <f t="shared" si="510"/>
        <v>6.28</v>
      </c>
      <c r="AJ2251" s="40">
        <v>42713</v>
      </c>
      <c r="AK2251" s="40">
        <v>42717</v>
      </c>
      <c r="AL2251" s="18"/>
      <c r="AM2251" s="20" t="s">
        <v>184</v>
      </c>
      <c r="AN2251" s="20"/>
      <c r="AO2251" s="20" t="s">
        <v>4072</v>
      </c>
      <c r="AP2251" s="16">
        <v>0</v>
      </c>
      <c r="AQ2251" s="95"/>
      <c r="AR2251" s="22"/>
      <c r="AS2251" s="94">
        <v>43028</v>
      </c>
      <c r="AT2251" s="173"/>
    </row>
    <row r="2252" spans="1:46" ht="47.25" customHeight="1">
      <c r="A2252" s="16">
        <v>8699504540307</v>
      </c>
      <c r="B2252" s="16" t="s">
        <v>3399</v>
      </c>
      <c r="C2252" s="16" t="s">
        <v>3400</v>
      </c>
      <c r="D2252" s="17" t="s">
        <v>87</v>
      </c>
      <c r="E2252" s="18" t="s">
        <v>295</v>
      </c>
      <c r="F2252" s="18">
        <v>4</v>
      </c>
      <c r="G2252" s="18">
        <v>1</v>
      </c>
      <c r="H2252" s="18">
        <v>2</v>
      </c>
      <c r="I2252" s="18"/>
      <c r="J2252" s="18"/>
      <c r="K2252" s="18"/>
      <c r="L2252" s="19" t="s">
        <v>10790</v>
      </c>
      <c r="M2252" s="19" t="s">
        <v>1261</v>
      </c>
      <c r="N2252" s="18" t="s">
        <v>1004</v>
      </c>
      <c r="O2252" s="18">
        <v>0.1</v>
      </c>
      <c r="P2252" s="18" t="s">
        <v>523</v>
      </c>
      <c r="Q2252" s="18">
        <v>10</v>
      </c>
      <c r="R2252" s="18" t="s">
        <v>95</v>
      </c>
      <c r="S2252" s="37" t="s">
        <v>46</v>
      </c>
      <c r="T2252" s="18" t="s">
        <v>331</v>
      </c>
      <c r="U2252" s="38">
        <v>1.81</v>
      </c>
      <c r="V2252" s="38">
        <v>1.75</v>
      </c>
      <c r="W2252" s="38">
        <v>0</v>
      </c>
      <c r="X2252" s="18" t="s">
        <v>53</v>
      </c>
      <c r="Y2252" s="39"/>
      <c r="Z2252" s="16">
        <v>0</v>
      </c>
      <c r="AA2252" s="36">
        <v>4.71</v>
      </c>
      <c r="AB2252" s="36"/>
      <c r="AC2252" s="36">
        <v>4.71</v>
      </c>
      <c r="AD2252" s="38">
        <f t="shared" si="507"/>
        <v>5.1339000000000006</v>
      </c>
      <c r="AE2252" s="38">
        <f>IF(Z2252=1,AD2252*1.08,IF(Z2252=4,AD2252*1.08,IF(Z2252=2,0,IF(AC2252&lt;=100,(AD2252*1.25),IF(AC2252&lt;=200,134.5+((AC2252-100)*1.04*1.16),255.14+((AC2252-200)*1.02*1.12))))))</f>
        <v>6.4173750000000007</v>
      </c>
      <c r="AF2252" s="38">
        <f>IF(Z2252=1,0,IF(Z2252=4,0,(AE2252*1.08)))</f>
        <v>6.930765000000001</v>
      </c>
      <c r="AG2252" s="36">
        <f t="shared" si="508"/>
        <v>5.13</v>
      </c>
      <c r="AH2252" s="36">
        <f t="shared" si="509"/>
        <v>6.41</v>
      </c>
      <c r="AI2252" s="36">
        <f t="shared" si="510"/>
        <v>6.93</v>
      </c>
      <c r="AJ2252" s="40">
        <v>43448</v>
      </c>
      <c r="AK2252" s="40">
        <v>43452</v>
      </c>
      <c r="AL2252" s="17">
        <v>1</v>
      </c>
      <c r="AM2252" s="36" t="s">
        <v>3754</v>
      </c>
      <c r="AN2252" s="20"/>
      <c r="AO2252" s="20" t="s">
        <v>4241</v>
      </c>
      <c r="AP2252" s="16">
        <v>0</v>
      </c>
      <c r="AQ2252" s="95"/>
      <c r="AR2252" s="22"/>
      <c r="AS2252" s="94">
        <v>43028</v>
      </c>
      <c r="AT2252" s="173"/>
    </row>
    <row r="2253" spans="1:46" ht="47.25" customHeight="1">
      <c r="A2253" s="16">
        <v>8699347762201</v>
      </c>
      <c r="B2253" s="16" t="s">
        <v>6138</v>
      </c>
      <c r="C2253" s="16" t="s">
        <v>6139</v>
      </c>
      <c r="D2253" s="17" t="s">
        <v>38</v>
      </c>
      <c r="E2253" s="18" t="s">
        <v>38</v>
      </c>
      <c r="F2253" s="18">
        <v>0</v>
      </c>
      <c r="G2253" s="18">
        <v>1</v>
      </c>
      <c r="H2253" s="18">
        <v>1</v>
      </c>
      <c r="I2253" s="18"/>
      <c r="J2253" s="18"/>
      <c r="K2253" s="18"/>
      <c r="L2253" s="19" t="s">
        <v>8295</v>
      </c>
      <c r="M2253" s="19" t="s">
        <v>574</v>
      </c>
      <c r="N2253" s="18" t="s">
        <v>8214</v>
      </c>
      <c r="O2253" s="18">
        <v>100</v>
      </c>
      <c r="P2253" s="18" t="s">
        <v>163</v>
      </c>
      <c r="Q2253" s="18">
        <v>1</v>
      </c>
      <c r="R2253" s="18" t="s">
        <v>45</v>
      </c>
      <c r="S2253" s="37" t="s">
        <v>46</v>
      </c>
      <c r="T2253" s="18" t="s">
        <v>6141</v>
      </c>
      <c r="U2253" s="37">
        <v>352.5</v>
      </c>
      <c r="V2253" s="37">
        <v>352.5</v>
      </c>
      <c r="W2253" s="37">
        <v>107.9</v>
      </c>
      <c r="X2253" s="18" t="s">
        <v>6141</v>
      </c>
      <c r="Y2253" s="39"/>
      <c r="Z2253" s="16">
        <v>0</v>
      </c>
      <c r="AA2253" s="36">
        <v>158.15</v>
      </c>
      <c r="AB2253" s="36"/>
      <c r="AC2253" s="36">
        <v>158.15</v>
      </c>
      <c r="AD2253" s="70">
        <f t="shared" si="507"/>
        <v>168.07599999999999</v>
      </c>
      <c r="AE2253" s="70">
        <f t="shared" ref="AE2253:AE2266" si="513">IF(Z2253=1,AD2253*1.08,IF(Z2253=2,0,IF(AC2253&lt;=100,(AD2253*1.25),IF(AC2253&lt;=200,134.5+((AC2253-100)*1.04*1.16),255.14+((AC2253-200)*1.02*1.12)))))</f>
        <v>204.65216000000001</v>
      </c>
      <c r="AF2253" s="70">
        <f t="shared" ref="AF2253:AF2266" si="514">IF(Z2253=1,0,(AE2253*1.08))</f>
        <v>221.02433280000002</v>
      </c>
      <c r="AG2253" s="36">
        <f t="shared" si="508"/>
        <v>168.07</v>
      </c>
      <c r="AH2253" s="36">
        <f t="shared" si="509"/>
        <v>204.65</v>
      </c>
      <c r="AI2253" s="36">
        <f t="shared" si="510"/>
        <v>221.02</v>
      </c>
      <c r="AJ2253" s="40">
        <v>42419</v>
      </c>
      <c r="AK2253" s="40">
        <v>42422</v>
      </c>
      <c r="AL2253" s="22"/>
      <c r="AM2253" s="20" t="s">
        <v>184</v>
      </c>
      <c r="AN2253" s="20"/>
      <c r="AO2253" s="20" t="s">
        <v>3638</v>
      </c>
      <c r="AP2253" s="16">
        <v>0</v>
      </c>
      <c r="AQ2253" s="95"/>
      <c r="AR2253" s="22"/>
      <c r="AS2253" s="94">
        <v>43028</v>
      </c>
      <c r="AT2253" s="173"/>
    </row>
    <row r="2254" spans="1:46" ht="47.25" customHeight="1">
      <c r="A2254" s="16">
        <v>8699347762102</v>
      </c>
      <c r="B2254" s="16" t="s">
        <v>6138</v>
      </c>
      <c r="C2254" s="16" t="s">
        <v>6139</v>
      </c>
      <c r="D2254" s="17" t="s">
        <v>38</v>
      </c>
      <c r="E2254" s="18" t="s">
        <v>38</v>
      </c>
      <c r="F2254" s="18">
        <v>0</v>
      </c>
      <c r="G2254" s="18">
        <v>1</v>
      </c>
      <c r="H2254" s="18">
        <v>1</v>
      </c>
      <c r="I2254" s="18"/>
      <c r="J2254" s="18"/>
      <c r="K2254" s="18"/>
      <c r="L2254" s="19" t="s">
        <v>8298</v>
      </c>
      <c r="M2254" s="19" t="s">
        <v>574</v>
      </c>
      <c r="N2254" s="18" t="s">
        <v>8214</v>
      </c>
      <c r="O2254" s="18">
        <v>50</v>
      </c>
      <c r="P2254" s="18" t="s">
        <v>163</v>
      </c>
      <c r="Q2254" s="18">
        <v>1</v>
      </c>
      <c r="R2254" s="18" t="s">
        <v>45</v>
      </c>
      <c r="S2254" s="37" t="s">
        <v>46</v>
      </c>
      <c r="T2254" s="17" t="s">
        <v>6141</v>
      </c>
      <c r="U2254" s="37">
        <v>176.29</v>
      </c>
      <c r="V2254" s="37">
        <v>176.29</v>
      </c>
      <c r="W2254" s="37">
        <v>53.95</v>
      </c>
      <c r="X2254" s="17" t="s">
        <v>6141</v>
      </c>
      <c r="Y2254" s="39"/>
      <c r="Z2254" s="16">
        <v>0</v>
      </c>
      <c r="AA2254" s="36">
        <v>76.989999999999995</v>
      </c>
      <c r="AB2254" s="36"/>
      <c r="AC2254" s="36">
        <v>76.989999999999995</v>
      </c>
      <c r="AD2254" s="70">
        <f t="shared" si="507"/>
        <v>82.979299999999995</v>
      </c>
      <c r="AE2254" s="70">
        <f t="shared" si="513"/>
        <v>103.72412499999999</v>
      </c>
      <c r="AF2254" s="70">
        <f t="shared" si="514"/>
        <v>112.02205499999999</v>
      </c>
      <c r="AG2254" s="36">
        <f t="shared" si="508"/>
        <v>82.97</v>
      </c>
      <c r="AH2254" s="36">
        <f t="shared" si="509"/>
        <v>103.72</v>
      </c>
      <c r="AI2254" s="36">
        <f t="shared" si="510"/>
        <v>112.02</v>
      </c>
      <c r="AJ2254" s="40">
        <v>42419</v>
      </c>
      <c r="AK2254" s="40">
        <v>42422</v>
      </c>
      <c r="AL2254" s="22"/>
      <c r="AM2254" s="20" t="s">
        <v>184</v>
      </c>
      <c r="AN2254" s="20"/>
      <c r="AO2254" s="20" t="s">
        <v>6285</v>
      </c>
      <c r="AP2254" s="16">
        <v>0</v>
      </c>
      <c r="AQ2254" s="95"/>
      <c r="AR2254" s="22"/>
      <c r="AS2254" s="94">
        <v>43028</v>
      </c>
      <c r="AT2254" s="173"/>
    </row>
    <row r="2255" spans="1:46" ht="47.25" customHeight="1">
      <c r="A2255" s="16">
        <v>8699523090623</v>
      </c>
      <c r="B2255" s="16" t="s">
        <v>10087</v>
      </c>
      <c r="C2255" s="16" t="s">
        <v>10088</v>
      </c>
      <c r="D2255" s="17" t="s">
        <v>323</v>
      </c>
      <c r="E2255" s="18" t="s">
        <v>323</v>
      </c>
      <c r="F2255" s="18">
        <v>0</v>
      </c>
      <c r="G2255" s="18">
        <v>1</v>
      </c>
      <c r="H2255" s="18">
        <v>1</v>
      </c>
      <c r="I2255" s="18"/>
      <c r="J2255" s="18"/>
      <c r="K2255" s="18"/>
      <c r="L2255" s="19" t="s">
        <v>10089</v>
      </c>
      <c r="M2255" s="19" t="s">
        <v>1623</v>
      </c>
      <c r="N2255" s="18" t="s">
        <v>2138</v>
      </c>
      <c r="O2255" s="18">
        <v>150</v>
      </c>
      <c r="P2255" s="18" t="s">
        <v>163</v>
      </c>
      <c r="Q2255" s="18">
        <v>50</v>
      </c>
      <c r="R2255" s="18" t="s">
        <v>95</v>
      </c>
      <c r="S2255" s="37" t="s">
        <v>46</v>
      </c>
      <c r="T2255" s="18" t="s">
        <v>557</v>
      </c>
      <c r="U2255" s="38">
        <v>4.3899999999999997</v>
      </c>
      <c r="V2255" s="38">
        <v>7.11</v>
      </c>
      <c r="W2255" s="38">
        <v>4.26</v>
      </c>
      <c r="X2255" s="18" t="s">
        <v>284</v>
      </c>
      <c r="Y2255" s="39"/>
      <c r="Z2255" s="16">
        <v>0</v>
      </c>
      <c r="AA2255" s="45">
        <v>8.5399999999999991</v>
      </c>
      <c r="AB2255" s="36"/>
      <c r="AC2255" s="36">
        <v>8.5399999999999991</v>
      </c>
      <c r="AD2255" s="38">
        <f t="shared" si="507"/>
        <v>9.3086000000000002</v>
      </c>
      <c r="AE2255" s="38">
        <f t="shared" si="513"/>
        <v>11.63575</v>
      </c>
      <c r="AF2255" s="38">
        <f t="shared" si="514"/>
        <v>12.566610000000001</v>
      </c>
      <c r="AG2255" s="36">
        <f t="shared" si="508"/>
        <v>9.3000000000000007</v>
      </c>
      <c r="AH2255" s="36">
        <f t="shared" si="509"/>
        <v>11.63</v>
      </c>
      <c r="AI2255" s="36">
        <f t="shared" si="510"/>
        <v>12.56</v>
      </c>
      <c r="AJ2255" s="40">
        <v>42783</v>
      </c>
      <c r="AK2255" s="40">
        <v>42786</v>
      </c>
      <c r="AL2255" s="17">
        <v>1</v>
      </c>
      <c r="AM2255" s="20" t="s">
        <v>2123</v>
      </c>
      <c r="AN2255" s="20"/>
      <c r="AO2255" s="20" t="s">
        <v>4052</v>
      </c>
      <c r="AP2255" s="16">
        <v>0</v>
      </c>
      <c r="AQ2255" s="95"/>
      <c r="AR2255" s="22"/>
      <c r="AS2255" s="94">
        <v>43028</v>
      </c>
      <c r="AT2255" s="173"/>
    </row>
    <row r="2256" spans="1:46" ht="47.25" customHeight="1">
      <c r="A2256" s="16">
        <v>8699523090630</v>
      </c>
      <c r="B2256" s="16" t="s">
        <v>10087</v>
      </c>
      <c r="C2256" s="16" t="s">
        <v>10088</v>
      </c>
      <c r="D2256" s="17" t="s">
        <v>323</v>
      </c>
      <c r="E2256" s="18" t="s">
        <v>323</v>
      </c>
      <c r="F2256" s="18">
        <v>0</v>
      </c>
      <c r="G2256" s="18">
        <v>1</v>
      </c>
      <c r="H2256" s="18">
        <v>1</v>
      </c>
      <c r="I2256" s="18"/>
      <c r="J2256" s="18"/>
      <c r="K2256" s="18"/>
      <c r="L2256" s="19" t="s">
        <v>10091</v>
      </c>
      <c r="M2256" s="19" t="s">
        <v>1623</v>
      </c>
      <c r="N2256" s="18" t="s">
        <v>2138</v>
      </c>
      <c r="O2256" s="18">
        <v>300</v>
      </c>
      <c r="P2256" s="18" t="s">
        <v>163</v>
      </c>
      <c r="Q2256" s="18">
        <v>50</v>
      </c>
      <c r="R2256" s="18" t="s">
        <v>95</v>
      </c>
      <c r="S2256" s="37" t="s">
        <v>46</v>
      </c>
      <c r="T2256" s="18" t="s">
        <v>331</v>
      </c>
      <c r="U2256" s="38">
        <v>6.73</v>
      </c>
      <c r="V2256" s="38">
        <v>10.19</v>
      </c>
      <c r="W2256" s="38">
        <v>6.11</v>
      </c>
      <c r="X2256" s="18" t="s">
        <v>222</v>
      </c>
      <c r="Y2256" s="39"/>
      <c r="Z2256" s="16">
        <v>0</v>
      </c>
      <c r="AA2256" s="45">
        <v>14.29</v>
      </c>
      <c r="AB2256" s="36"/>
      <c r="AC2256" s="36">
        <v>14.29</v>
      </c>
      <c r="AD2256" s="38">
        <f t="shared" si="507"/>
        <v>15.533200000000001</v>
      </c>
      <c r="AE2256" s="38">
        <f t="shared" si="513"/>
        <v>19.416499999999999</v>
      </c>
      <c r="AF2256" s="38">
        <f t="shared" si="514"/>
        <v>20.969820000000002</v>
      </c>
      <c r="AG2256" s="36">
        <f t="shared" si="508"/>
        <v>15.53</v>
      </c>
      <c r="AH2256" s="36">
        <f t="shared" si="509"/>
        <v>19.41</v>
      </c>
      <c r="AI2256" s="36">
        <f t="shared" si="510"/>
        <v>20.96</v>
      </c>
      <c r="AJ2256" s="40">
        <v>42783</v>
      </c>
      <c r="AK2256" s="40">
        <v>42786</v>
      </c>
      <c r="AL2256" s="17">
        <v>1</v>
      </c>
      <c r="AM2256" s="20" t="s">
        <v>2123</v>
      </c>
      <c r="AN2256" s="20"/>
      <c r="AO2256" s="20" t="s">
        <v>4020</v>
      </c>
      <c r="AP2256" s="16">
        <v>0</v>
      </c>
      <c r="AQ2256" s="95"/>
      <c r="AR2256" s="22"/>
      <c r="AS2256" s="94">
        <v>43028</v>
      </c>
      <c r="AT2256" s="173"/>
    </row>
    <row r="2257" spans="1:46" ht="47.25" customHeight="1">
      <c r="A2257" s="16">
        <v>8699523090647</v>
      </c>
      <c r="B2257" s="16" t="s">
        <v>10087</v>
      </c>
      <c r="C2257" s="16" t="s">
        <v>10088</v>
      </c>
      <c r="D2257" s="17" t="s">
        <v>323</v>
      </c>
      <c r="E2257" s="18" t="s">
        <v>323</v>
      </c>
      <c r="F2257" s="18">
        <v>0</v>
      </c>
      <c r="G2257" s="18">
        <v>1</v>
      </c>
      <c r="H2257" s="18">
        <v>1</v>
      </c>
      <c r="I2257" s="18"/>
      <c r="J2257" s="18"/>
      <c r="K2257" s="18"/>
      <c r="L2257" s="19" t="s">
        <v>10092</v>
      </c>
      <c r="M2257" s="19" t="s">
        <v>1623</v>
      </c>
      <c r="N2257" s="18" t="s">
        <v>2138</v>
      </c>
      <c r="O2257" s="18">
        <v>600</v>
      </c>
      <c r="P2257" s="18" t="s">
        <v>163</v>
      </c>
      <c r="Q2257" s="18">
        <v>50</v>
      </c>
      <c r="R2257" s="18" t="s">
        <v>95</v>
      </c>
      <c r="S2257" s="37" t="s">
        <v>46</v>
      </c>
      <c r="T2257" s="18" t="s">
        <v>331</v>
      </c>
      <c r="U2257" s="38">
        <v>10.77</v>
      </c>
      <c r="V2257" s="38">
        <v>19.61</v>
      </c>
      <c r="W2257" s="38">
        <v>10.77</v>
      </c>
      <c r="X2257" s="18" t="s">
        <v>331</v>
      </c>
      <c r="Y2257" s="39"/>
      <c r="Z2257" s="16">
        <v>0</v>
      </c>
      <c r="AA2257" s="36">
        <v>25.19</v>
      </c>
      <c r="AB2257" s="36"/>
      <c r="AC2257" s="36">
        <v>25.19</v>
      </c>
      <c r="AD2257" s="38">
        <f t="shared" si="507"/>
        <v>27.305200000000006</v>
      </c>
      <c r="AE2257" s="38">
        <f t="shared" si="513"/>
        <v>34.13150000000001</v>
      </c>
      <c r="AF2257" s="38">
        <f t="shared" si="514"/>
        <v>36.862020000000015</v>
      </c>
      <c r="AG2257" s="36">
        <f t="shared" si="508"/>
        <v>27.3</v>
      </c>
      <c r="AH2257" s="36">
        <f t="shared" si="509"/>
        <v>34.130000000000003</v>
      </c>
      <c r="AI2257" s="36">
        <f t="shared" si="510"/>
        <v>36.86</v>
      </c>
      <c r="AJ2257" s="40">
        <v>42783</v>
      </c>
      <c r="AK2257" s="40">
        <v>42786</v>
      </c>
      <c r="AL2257" s="17">
        <v>1</v>
      </c>
      <c r="AM2257" s="20" t="s">
        <v>2123</v>
      </c>
      <c r="AN2257" s="20"/>
      <c r="AO2257" s="20" t="s">
        <v>6199</v>
      </c>
      <c r="AP2257" s="16">
        <v>0</v>
      </c>
      <c r="AQ2257" s="95"/>
      <c r="AR2257" s="22"/>
      <c r="AS2257" s="94">
        <v>43028</v>
      </c>
      <c r="AT2257" s="173"/>
    </row>
    <row r="2258" spans="1:46" ht="47.25" customHeight="1">
      <c r="A2258" s="16">
        <v>8699679766007</v>
      </c>
      <c r="B2258" s="16" t="s">
        <v>9969</v>
      </c>
      <c r="C2258" s="16" t="s">
        <v>9970</v>
      </c>
      <c r="D2258" s="17" t="s">
        <v>87</v>
      </c>
      <c r="E2258" s="18" t="s">
        <v>87</v>
      </c>
      <c r="F2258" s="18">
        <v>0</v>
      </c>
      <c r="G2258" s="18">
        <v>2</v>
      </c>
      <c r="H2258" s="18">
        <v>1</v>
      </c>
      <c r="I2258" s="18"/>
      <c r="J2258" s="18"/>
      <c r="K2258" s="18"/>
      <c r="L2258" s="19" t="s">
        <v>9971</v>
      </c>
      <c r="M2258" s="19" t="s">
        <v>9972</v>
      </c>
      <c r="N2258" s="18" t="s">
        <v>3021</v>
      </c>
      <c r="O2258" s="18">
        <v>623</v>
      </c>
      <c r="P2258" s="18" t="s">
        <v>163</v>
      </c>
      <c r="Q2258" s="18">
        <v>1</v>
      </c>
      <c r="R2258" s="18" t="s">
        <v>45</v>
      </c>
      <c r="S2258" s="37" t="s">
        <v>96</v>
      </c>
      <c r="T2258" s="18" t="s">
        <v>678</v>
      </c>
      <c r="U2258" s="37">
        <v>41.67</v>
      </c>
      <c r="V2258" s="37">
        <v>41.67</v>
      </c>
      <c r="W2258" s="37">
        <v>41.67</v>
      </c>
      <c r="X2258" s="18" t="s">
        <v>678</v>
      </c>
      <c r="Y2258" s="39"/>
      <c r="Z2258" s="16">
        <v>0</v>
      </c>
      <c r="AA2258" s="36">
        <v>40.86</v>
      </c>
      <c r="AB2258" s="36"/>
      <c r="AC2258" s="36">
        <v>40.86</v>
      </c>
      <c r="AD2258" s="70">
        <f t="shared" si="507"/>
        <v>44.2288</v>
      </c>
      <c r="AE2258" s="70">
        <f t="shared" si="513"/>
        <v>55.286000000000001</v>
      </c>
      <c r="AF2258" s="70">
        <f t="shared" si="514"/>
        <v>59.708880000000008</v>
      </c>
      <c r="AG2258" s="36">
        <f t="shared" si="508"/>
        <v>44.22</v>
      </c>
      <c r="AH2258" s="36">
        <f t="shared" si="509"/>
        <v>55.28</v>
      </c>
      <c r="AI2258" s="36">
        <f t="shared" si="510"/>
        <v>59.7</v>
      </c>
      <c r="AJ2258" s="40">
        <v>42419</v>
      </c>
      <c r="AK2258" s="40">
        <v>42422</v>
      </c>
      <c r="AL2258" s="22"/>
      <c r="AM2258" s="20" t="s">
        <v>2123</v>
      </c>
      <c r="AN2258" s="20"/>
      <c r="AO2258" s="20" t="s">
        <v>564</v>
      </c>
      <c r="AP2258" s="16">
        <v>0</v>
      </c>
      <c r="AQ2258" s="95"/>
      <c r="AR2258" s="22"/>
      <c r="AS2258" s="94">
        <v>43028</v>
      </c>
      <c r="AT2258" s="173"/>
    </row>
    <row r="2259" spans="1:46" ht="47.25" customHeight="1">
      <c r="A2259" s="16">
        <v>8699679766106</v>
      </c>
      <c r="B2259" s="16" t="s">
        <v>9969</v>
      </c>
      <c r="C2259" s="16" t="s">
        <v>9970</v>
      </c>
      <c r="D2259" s="17" t="s">
        <v>87</v>
      </c>
      <c r="E2259" s="18" t="s">
        <v>87</v>
      </c>
      <c r="F2259" s="18">
        <v>0</v>
      </c>
      <c r="G2259" s="18">
        <v>2</v>
      </c>
      <c r="H2259" s="18">
        <v>1</v>
      </c>
      <c r="I2259" s="18"/>
      <c r="J2259" s="18"/>
      <c r="K2259" s="18"/>
      <c r="L2259" s="19" t="s">
        <v>9975</v>
      </c>
      <c r="M2259" s="19" t="s">
        <v>9972</v>
      </c>
      <c r="N2259" s="18" t="s">
        <v>3021</v>
      </c>
      <c r="O2259" s="18">
        <v>623</v>
      </c>
      <c r="P2259" s="18" t="s">
        <v>163</v>
      </c>
      <c r="Q2259" s="18">
        <v>1</v>
      </c>
      <c r="R2259" s="18" t="s">
        <v>45</v>
      </c>
      <c r="S2259" s="37" t="s">
        <v>96</v>
      </c>
      <c r="T2259" s="18" t="s">
        <v>678</v>
      </c>
      <c r="U2259" s="37">
        <v>83.33</v>
      </c>
      <c r="V2259" s="37">
        <v>83.33</v>
      </c>
      <c r="W2259" s="37">
        <v>83.33</v>
      </c>
      <c r="X2259" s="18" t="s">
        <v>678</v>
      </c>
      <c r="Y2259" s="39"/>
      <c r="Z2259" s="16">
        <v>0</v>
      </c>
      <c r="AA2259" s="36">
        <v>82.21</v>
      </c>
      <c r="AB2259" s="36"/>
      <c r="AC2259" s="36">
        <v>82.21</v>
      </c>
      <c r="AD2259" s="70">
        <f t="shared" si="507"/>
        <v>88.564699999999988</v>
      </c>
      <c r="AE2259" s="70">
        <f t="shared" si="513"/>
        <v>110.70587499999999</v>
      </c>
      <c r="AF2259" s="70">
        <f t="shared" si="514"/>
        <v>119.56234499999999</v>
      </c>
      <c r="AG2259" s="36">
        <f t="shared" si="508"/>
        <v>88.56</v>
      </c>
      <c r="AH2259" s="36">
        <f t="shared" si="509"/>
        <v>110.7</v>
      </c>
      <c r="AI2259" s="36">
        <f t="shared" si="510"/>
        <v>119.56</v>
      </c>
      <c r="AJ2259" s="40">
        <v>42419</v>
      </c>
      <c r="AK2259" s="40">
        <v>42422</v>
      </c>
      <c r="AL2259" s="22"/>
      <c r="AM2259" s="20" t="s">
        <v>2123</v>
      </c>
      <c r="AN2259" s="20"/>
      <c r="AO2259" s="20" t="s">
        <v>6199</v>
      </c>
      <c r="AP2259" s="16">
        <v>0</v>
      </c>
      <c r="AQ2259" s="95"/>
      <c r="AR2259" s="22"/>
      <c r="AS2259" s="94">
        <v>43028</v>
      </c>
      <c r="AT2259" s="173"/>
    </row>
    <row r="2260" spans="1:46" ht="47.25" customHeight="1">
      <c r="A2260" s="16">
        <v>8699679766403</v>
      </c>
      <c r="B2260" s="16" t="s">
        <v>9969</v>
      </c>
      <c r="C2260" s="16" t="s">
        <v>9970</v>
      </c>
      <c r="D2260" s="17" t="s">
        <v>87</v>
      </c>
      <c r="E2260" s="18" t="s">
        <v>87</v>
      </c>
      <c r="F2260" s="18">
        <v>0</v>
      </c>
      <c r="G2260" s="18">
        <v>2</v>
      </c>
      <c r="H2260" s="18">
        <v>1</v>
      </c>
      <c r="I2260" s="18"/>
      <c r="J2260" s="18"/>
      <c r="K2260" s="18"/>
      <c r="L2260" s="19" t="s">
        <v>9976</v>
      </c>
      <c r="M2260" s="19" t="s">
        <v>9972</v>
      </c>
      <c r="N2260" s="18" t="s">
        <v>3021</v>
      </c>
      <c r="O2260" s="18">
        <v>727</v>
      </c>
      <c r="P2260" s="18" t="s">
        <v>163</v>
      </c>
      <c r="Q2260" s="18">
        <v>1</v>
      </c>
      <c r="R2260" s="18" t="s">
        <v>45</v>
      </c>
      <c r="S2260" s="37" t="s">
        <v>96</v>
      </c>
      <c r="T2260" s="18" t="s">
        <v>678</v>
      </c>
      <c r="U2260" s="37">
        <v>46.31</v>
      </c>
      <c r="V2260" s="37">
        <v>46.31</v>
      </c>
      <c r="W2260" s="37">
        <v>46.31</v>
      </c>
      <c r="X2260" s="18" t="s">
        <v>678</v>
      </c>
      <c r="Y2260" s="39"/>
      <c r="Z2260" s="16">
        <v>0</v>
      </c>
      <c r="AA2260" s="36">
        <v>44.98</v>
      </c>
      <c r="AB2260" s="36"/>
      <c r="AC2260" s="36">
        <v>44.98</v>
      </c>
      <c r="AD2260" s="70">
        <f t="shared" si="507"/>
        <v>48.678399999999996</v>
      </c>
      <c r="AE2260" s="70">
        <f t="shared" si="513"/>
        <v>60.847999999999999</v>
      </c>
      <c r="AF2260" s="70">
        <f t="shared" si="514"/>
        <v>65.71584</v>
      </c>
      <c r="AG2260" s="36">
        <f t="shared" si="508"/>
        <v>48.67</v>
      </c>
      <c r="AH2260" s="36">
        <f t="shared" si="509"/>
        <v>60.84</v>
      </c>
      <c r="AI2260" s="36">
        <f t="shared" si="510"/>
        <v>65.709999999999994</v>
      </c>
      <c r="AJ2260" s="40">
        <v>42419</v>
      </c>
      <c r="AK2260" s="40">
        <v>42422</v>
      </c>
      <c r="AL2260" s="22"/>
      <c r="AM2260" s="20" t="s">
        <v>2123</v>
      </c>
      <c r="AN2260" s="20"/>
      <c r="AO2260" s="20" t="s">
        <v>4418</v>
      </c>
      <c r="AP2260" s="16">
        <v>0</v>
      </c>
      <c r="AQ2260" s="95"/>
      <c r="AR2260" s="22"/>
      <c r="AS2260" s="94">
        <v>43028</v>
      </c>
      <c r="AT2260" s="173"/>
    </row>
    <row r="2261" spans="1:46" ht="47.25" customHeight="1">
      <c r="A2261" s="16">
        <v>8699679766502</v>
      </c>
      <c r="B2261" s="16" t="s">
        <v>9969</v>
      </c>
      <c r="C2261" s="16" t="s">
        <v>9970</v>
      </c>
      <c r="D2261" s="17" t="s">
        <v>87</v>
      </c>
      <c r="E2261" s="18" t="s">
        <v>87</v>
      </c>
      <c r="F2261" s="18">
        <v>0</v>
      </c>
      <c r="G2261" s="18">
        <v>2</v>
      </c>
      <c r="H2261" s="18">
        <v>1</v>
      </c>
      <c r="I2261" s="18"/>
      <c r="J2261" s="18"/>
      <c r="K2261" s="18"/>
      <c r="L2261" s="19" t="s">
        <v>9977</v>
      </c>
      <c r="M2261" s="19" t="s">
        <v>9972</v>
      </c>
      <c r="N2261" s="18" t="s">
        <v>3021</v>
      </c>
      <c r="O2261" s="18">
        <v>727</v>
      </c>
      <c r="P2261" s="18" t="s">
        <v>163</v>
      </c>
      <c r="Q2261" s="18">
        <v>1</v>
      </c>
      <c r="R2261" s="18" t="s">
        <v>45</v>
      </c>
      <c r="S2261" s="37" t="s">
        <v>96</v>
      </c>
      <c r="T2261" s="18" t="s">
        <v>678</v>
      </c>
      <c r="U2261" s="37">
        <v>92.61</v>
      </c>
      <c r="V2261" s="37">
        <v>92.61</v>
      </c>
      <c r="W2261" s="37">
        <v>92.61</v>
      </c>
      <c r="X2261" s="18" t="s">
        <v>678</v>
      </c>
      <c r="Y2261" s="39"/>
      <c r="Z2261" s="16">
        <v>0</v>
      </c>
      <c r="AA2261" s="36">
        <v>90.58</v>
      </c>
      <c r="AB2261" s="36"/>
      <c r="AC2261" s="36">
        <v>90.58</v>
      </c>
      <c r="AD2261" s="70">
        <f t="shared" si="507"/>
        <v>97.520600000000002</v>
      </c>
      <c r="AE2261" s="70">
        <f t="shared" si="513"/>
        <v>121.90075</v>
      </c>
      <c r="AF2261" s="70">
        <f t="shared" si="514"/>
        <v>131.65281000000002</v>
      </c>
      <c r="AG2261" s="36">
        <f t="shared" si="508"/>
        <v>97.52</v>
      </c>
      <c r="AH2261" s="36">
        <f t="shared" si="509"/>
        <v>121.9</v>
      </c>
      <c r="AI2261" s="36">
        <f t="shared" si="510"/>
        <v>131.65</v>
      </c>
      <c r="AJ2261" s="40">
        <v>42419</v>
      </c>
      <c r="AK2261" s="40">
        <v>42422</v>
      </c>
      <c r="AL2261" s="22"/>
      <c r="AM2261" s="20" t="s">
        <v>2123</v>
      </c>
      <c r="AN2261" s="20"/>
      <c r="AO2261" s="20" t="s">
        <v>4020</v>
      </c>
      <c r="AP2261" s="16">
        <v>0</v>
      </c>
      <c r="AQ2261" s="95"/>
      <c r="AR2261" s="22"/>
      <c r="AS2261" s="94">
        <v>43028</v>
      </c>
      <c r="AT2261" s="182"/>
    </row>
    <row r="2262" spans="1:46" ht="47.25" customHeight="1">
      <c r="A2262" s="16">
        <v>8699786550070</v>
      </c>
      <c r="B2262" s="16" t="s">
        <v>8894</v>
      </c>
      <c r="C2262" s="16" t="s">
        <v>8895</v>
      </c>
      <c r="D2262" s="17" t="s">
        <v>87</v>
      </c>
      <c r="E2262" s="18" t="s">
        <v>41</v>
      </c>
      <c r="F2262" s="18">
        <v>0</v>
      </c>
      <c r="G2262" s="18">
        <v>2</v>
      </c>
      <c r="H2262" s="18">
        <v>1</v>
      </c>
      <c r="I2262" s="18"/>
      <c r="J2262" s="18"/>
      <c r="K2262" s="18"/>
      <c r="L2262" s="19" t="s">
        <v>9869</v>
      </c>
      <c r="M2262" s="19" t="s">
        <v>120</v>
      </c>
      <c r="N2262" s="18" t="s">
        <v>1110</v>
      </c>
      <c r="O2262" s="18">
        <v>9</v>
      </c>
      <c r="P2262" s="18" t="s">
        <v>470</v>
      </c>
      <c r="Q2262" s="18">
        <v>60</v>
      </c>
      <c r="R2262" s="18" t="s">
        <v>45</v>
      </c>
      <c r="S2262" s="37" t="s">
        <v>96</v>
      </c>
      <c r="T2262" s="37" t="s">
        <v>331</v>
      </c>
      <c r="U2262" s="37">
        <v>8.27</v>
      </c>
      <c r="V2262" s="37">
        <v>8.27</v>
      </c>
      <c r="W2262" s="37">
        <v>6.61</v>
      </c>
      <c r="X2262" s="37" t="s">
        <v>331</v>
      </c>
      <c r="Y2262" s="39"/>
      <c r="Z2262" s="16">
        <v>0</v>
      </c>
      <c r="AA2262" s="36">
        <v>13.97</v>
      </c>
      <c r="AB2262" s="36"/>
      <c r="AC2262" s="36">
        <v>13.97</v>
      </c>
      <c r="AD2262" s="37">
        <f t="shared" si="507"/>
        <v>15.187600000000002</v>
      </c>
      <c r="AE2262" s="37">
        <f t="shared" si="513"/>
        <v>18.984500000000001</v>
      </c>
      <c r="AF2262" s="37">
        <f t="shared" si="514"/>
        <v>20.503260000000001</v>
      </c>
      <c r="AG2262" s="36">
        <f t="shared" si="508"/>
        <v>15.18</v>
      </c>
      <c r="AH2262" s="36">
        <f t="shared" si="509"/>
        <v>18.98</v>
      </c>
      <c r="AI2262" s="36">
        <f t="shared" si="510"/>
        <v>20.5</v>
      </c>
      <c r="AJ2262" s="40">
        <v>42419</v>
      </c>
      <c r="AK2262" s="40">
        <v>42422</v>
      </c>
      <c r="AL2262" s="22"/>
      <c r="AM2262" s="20" t="s">
        <v>6608</v>
      </c>
      <c r="AN2262" s="20"/>
      <c r="AO2262" s="20" t="s">
        <v>4020</v>
      </c>
      <c r="AP2262" s="16">
        <v>0</v>
      </c>
      <c r="AQ2262" s="95"/>
      <c r="AR2262" s="22"/>
      <c r="AS2262" s="94">
        <v>43028</v>
      </c>
      <c r="AT2262" s="175"/>
    </row>
    <row r="2263" spans="1:46" ht="47.25" customHeight="1">
      <c r="A2263" s="16">
        <v>8680955570012</v>
      </c>
      <c r="B2263" s="16" t="s">
        <v>9734</v>
      </c>
      <c r="C2263" s="16" t="s">
        <v>9735</v>
      </c>
      <c r="D2263" s="17" t="s">
        <v>38</v>
      </c>
      <c r="E2263" s="18" t="s">
        <v>41</v>
      </c>
      <c r="F2263" s="18">
        <v>0</v>
      </c>
      <c r="G2263" s="18">
        <v>2</v>
      </c>
      <c r="H2263" s="18">
        <v>1</v>
      </c>
      <c r="I2263" s="18"/>
      <c r="J2263" s="18"/>
      <c r="K2263" s="18"/>
      <c r="L2263" s="19" t="s">
        <v>9736</v>
      </c>
      <c r="M2263" s="19" t="s">
        <v>9737</v>
      </c>
      <c r="N2263" s="18" t="s">
        <v>9738</v>
      </c>
      <c r="O2263" s="18">
        <v>150</v>
      </c>
      <c r="P2263" s="18" t="s">
        <v>875</v>
      </c>
      <c r="Q2263" s="18">
        <v>1</v>
      </c>
      <c r="R2263" s="18" t="s">
        <v>45</v>
      </c>
      <c r="S2263" s="37" t="s">
        <v>46</v>
      </c>
      <c r="T2263" s="18" t="s">
        <v>222</v>
      </c>
      <c r="U2263" s="38">
        <v>5.86</v>
      </c>
      <c r="V2263" s="38">
        <v>5.86</v>
      </c>
      <c r="W2263" s="38">
        <v>4.68</v>
      </c>
      <c r="X2263" s="18" t="s">
        <v>222</v>
      </c>
      <c r="Y2263" s="39"/>
      <c r="Z2263" s="16">
        <v>0</v>
      </c>
      <c r="AA2263" s="36">
        <v>9.8800000000000008</v>
      </c>
      <c r="AB2263" s="36"/>
      <c r="AC2263" s="36">
        <v>9.8800000000000008</v>
      </c>
      <c r="AD2263" s="38">
        <f t="shared" si="507"/>
        <v>10.769200000000001</v>
      </c>
      <c r="AE2263" s="38">
        <f t="shared" si="513"/>
        <v>13.461500000000001</v>
      </c>
      <c r="AF2263" s="38">
        <f t="shared" si="514"/>
        <v>14.538420000000002</v>
      </c>
      <c r="AG2263" s="36">
        <f t="shared" si="508"/>
        <v>10.76</v>
      </c>
      <c r="AH2263" s="36">
        <f t="shared" si="509"/>
        <v>13.46</v>
      </c>
      <c r="AI2263" s="36">
        <f t="shared" si="510"/>
        <v>14.53</v>
      </c>
      <c r="AJ2263" s="40">
        <v>42419</v>
      </c>
      <c r="AK2263" s="40">
        <v>42422</v>
      </c>
      <c r="AL2263" s="18"/>
      <c r="AM2263" s="20" t="s">
        <v>184</v>
      </c>
      <c r="AN2263" s="20"/>
      <c r="AO2263" s="20" t="s">
        <v>1844</v>
      </c>
      <c r="AP2263" s="16">
        <v>0</v>
      </c>
      <c r="AQ2263" s="95"/>
      <c r="AR2263" s="22"/>
      <c r="AS2263" s="94">
        <v>43028</v>
      </c>
      <c r="AT2263" s="176"/>
    </row>
    <row r="2264" spans="1:46" ht="47.25" customHeight="1">
      <c r="A2264" s="16">
        <v>8699783150167</v>
      </c>
      <c r="B2264" s="16" t="s">
        <v>4516</v>
      </c>
      <c r="C2264" s="16" t="s">
        <v>4517</v>
      </c>
      <c r="D2264" s="17" t="s">
        <v>38</v>
      </c>
      <c r="E2264" s="18" t="s">
        <v>38</v>
      </c>
      <c r="F2264" s="18">
        <v>0</v>
      </c>
      <c r="G2264" s="18">
        <v>5</v>
      </c>
      <c r="H2264" s="18">
        <v>1</v>
      </c>
      <c r="I2264" s="18"/>
      <c r="J2264" s="18"/>
      <c r="K2264" s="18"/>
      <c r="L2264" s="19" t="s">
        <v>7426</v>
      </c>
      <c r="M2264" s="19" t="s">
        <v>247</v>
      </c>
      <c r="N2264" s="18" t="s">
        <v>1431</v>
      </c>
      <c r="O2264" s="18">
        <v>150</v>
      </c>
      <c r="P2264" s="18" t="s">
        <v>163</v>
      </c>
      <c r="Q2264" s="18">
        <v>28</v>
      </c>
      <c r="R2264" s="45" t="s">
        <v>1817</v>
      </c>
      <c r="S2264" s="37" t="s">
        <v>46</v>
      </c>
      <c r="T2264" s="18" t="s">
        <v>331</v>
      </c>
      <c r="U2264" s="38">
        <v>13.77</v>
      </c>
      <c r="V2264" s="38">
        <v>24.92</v>
      </c>
      <c r="W2264" s="38">
        <v>13.77</v>
      </c>
      <c r="X2264" s="18" t="s">
        <v>331</v>
      </c>
      <c r="Y2264" s="39"/>
      <c r="Z2264" s="16">
        <v>0</v>
      </c>
      <c r="AA2264" s="36">
        <v>32.25</v>
      </c>
      <c r="AB2264" s="36"/>
      <c r="AC2264" s="36">
        <v>32.25</v>
      </c>
      <c r="AD2264" s="38">
        <f t="shared" si="507"/>
        <v>34.93</v>
      </c>
      <c r="AE2264" s="38">
        <f t="shared" si="513"/>
        <v>43.662500000000001</v>
      </c>
      <c r="AF2264" s="38">
        <f t="shared" si="514"/>
        <v>47.155500000000004</v>
      </c>
      <c r="AG2264" s="36">
        <f t="shared" si="508"/>
        <v>34.93</v>
      </c>
      <c r="AH2264" s="36">
        <f t="shared" si="509"/>
        <v>43.66</v>
      </c>
      <c r="AI2264" s="36">
        <f t="shared" si="510"/>
        <v>47.15</v>
      </c>
      <c r="AJ2264" s="40">
        <v>42804</v>
      </c>
      <c r="AK2264" s="40">
        <v>42808</v>
      </c>
      <c r="AL2264" s="17"/>
      <c r="AM2264" s="20" t="s">
        <v>563</v>
      </c>
      <c r="AN2264" s="20"/>
      <c r="AO2264" s="20" t="s">
        <v>7176</v>
      </c>
      <c r="AP2264" s="16">
        <v>0</v>
      </c>
      <c r="AQ2264" s="95"/>
      <c r="AR2264" s="22"/>
      <c r="AS2264" s="94">
        <v>43028</v>
      </c>
      <c r="AT2264" s="177"/>
    </row>
    <row r="2265" spans="1:46" ht="47.25" customHeight="1">
      <c r="A2265" s="16">
        <v>8699783150174</v>
      </c>
      <c r="B2265" s="16" t="s">
        <v>4516</v>
      </c>
      <c r="C2265" s="16" t="s">
        <v>4517</v>
      </c>
      <c r="D2265" s="17" t="s">
        <v>38</v>
      </c>
      <c r="E2265" s="18" t="s">
        <v>38</v>
      </c>
      <c r="F2265" s="18">
        <v>0</v>
      </c>
      <c r="G2265" s="18">
        <v>5</v>
      </c>
      <c r="H2265" s="18">
        <v>1</v>
      </c>
      <c r="I2265" s="18"/>
      <c r="J2265" s="18"/>
      <c r="K2265" s="18"/>
      <c r="L2265" s="19" t="s">
        <v>7428</v>
      </c>
      <c r="M2265" s="19" t="s">
        <v>247</v>
      </c>
      <c r="N2265" s="18" t="s">
        <v>1431</v>
      </c>
      <c r="O2265" s="18">
        <v>300</v>
      </c>
      <c r="P2265" s="18" t="s">
        <v>163</v>
      </c>
      <c r="Q2265" s="18">
        <v>28</v>
      </c>
      <c r="R2265" s="45" t="s">
        <v>1817</v>
      </c>
      <c r="S2265" s="37" t="s">
        <v>46</v>
      </c>
      <c r="T2265" s="18" t="s">
        <v>331</v>
      </c>
      <c r="U2265" s="38">
        <v>22.56</v>
      </c>
      <c r="V2265" s="38">
        <v>35.799999999999997</v>
      </c>
      <c r="W2265" s="38">
        <v>21.48</v>
      </c>
      <c r="X2265" s="18" t="s">
        <v>331</v>
      </c>
      <c r="Y2265" s="39"/>
      <c r="Z2265" s="16">
        <v>0</v>
      </c>
      <c r="AA2265" s="36">
        <v>47.69</v>
      </c>
      <c r="AB2265" s="36"/>
      <c r="AC2265" s="36">
        <v>47.69</v>
      </c>
      <c r="AD2265" s="38">
        <f t="shared" si="507"/>
        <v>51.605199999999996</v>
      </c>
      <c r="AE2265" s="38">
        <f t="shared" si="513"/>
        <v>64.506499999999988</v>
      </c>
      <c r="AF2265" s="38">
        <f t="shared" si="514"/>
        <v>69.667019999999994</v>
      </c>
      <c r="AG2265" s="36">
        <f t="shared" ref="AG2265:AG2290" si="515">TRUNC(AD2265,2)</f>
        <v>51.6</v>
      </c>
      <c r="AH2265" s="36">
        <f t="shared" ref="AH2265:AH2290" si="516">TRUNC(AE2265,2)</f>
        <v>64.5</v>
      </c>
      <c r="AI2265" s="36">
        <f t="shared" ref="AI2265:AI2290" si="517">TRUNC(AF2265,2)</f>
        <v>69.66</v>
      </c>
      <c r="AJ2265" s="40">
        <v>42804</v>
      </c>
      <c r="AK2265" s="40">
        <v>42808</v>
      </c>
      <c r="AL2265" s="17"/>
      <c r="AM2265" s="20" t="s">
        <v>563</v>
      </c>
      <c r="AN2265" s="20"/>
      <c r="AO2265" s="20" t="s">
        <v>7285</v>
      </c>
      <c r="AP2265" s="16">
        <v>0</v>
      </c>
      <c r="AQ2265" s="95"/>
      <c r="AR2265" s="22"/>
      <c r="AS2265" s="94">
        <v>43028</v>
      </c>
      <c r="AT2265" s="177"/>
    </row>
    <row r="2266" spans="1:46" ht="47.25" customHeight="1">
      <c r="A2266" s="16">
        <v>8699742750100</v>
      </c>
      <c r="B2266" s="16" t="s">
        <v>6253</v>
      </c>
      <c r="C2266" s="16" t="s">
        <v>6254</v>
      </c>
      <c r="D2266" s="17" t="s">
        <v>323</v>
      </c>
      <c r="E2266" s="18" t="s">
        <v>323</v>
      </c>
      <c r="F2266" s="18">
        <v>0</v>
      </c>
      <c r="G2266" s="18">
        <v>1</v>
      </c>
      <c r="H2266" s="18">
        <v>1</v>
      </c>
      <c r="I2266" s="18"/>
      <c r="J2266" s="18"/>
      <c r="K2266" s="18"/>
      <c r="L2266" s="19" t="s">
        <v>6255</v>
      </c>
      <c r="M2266" s="19" t="s">
        <v>1184</v>
      </c>
      <c r="N2266" s="18" t="s">
        <v>4928</v>
      </c>
      <c r="O2266" s="18" t="s">
        <v>2842</v>
      </c>
      <c r="P2266" s="18" t="s">
        <v>3599</v>
      </c>
      <c r="Q2266" s="18">
        <v>1</v>
      </c>
      <c r="R2266" s="18" t="s">
        <v>95</v>
      </c>
      <c r="S2266" s="37" t="s">
        <v>46</v>
      </c>
      <c r="T2266" s="18" t="s">
        <v>331</v>
      </c>
      <c r="U2266" s="38">
        <v>28.39</v>
      </c>
      <c r="V2266" s="38">
        <v>63.4</v>
      </c>
      <c r="W2266" s="38">
        <v>28.39</v>
      </c>
      <c r="X2266" s="18" t="s">
        <v>331</v>
      </c>
      <c r="Y2266" s="39"/>
      <c r="Z2266" s="16">
        <v>0</v>
      </c>
      <c r="AA2266" s="36">
        <v>66.489999999999995</v>
      </c>
      <c r="AB2266" s="36"/>
      <c r="AC2266" s="36">
        <v>66.489999999999995</v>
      </c>
      <c r="AD2266" s="38">
        <f t="shared" si="507"/>
        <v>71.744299999999996</v>
      </c>
      <c r="AE2266" s="38">
        <f t="shared" si="513"/>
        <v>89.680374999999998</v>
      </c>
      <c r="AF2266" s="38">
        <f t="shared" si="514"/>
        <v>96.854804999999999</v>
      </c>
      <c r="AG2266" s="36">
        <f t="shared" si="515"/>
        <v>71.739999999999995</v>
      </c>
      <c r="AH2266" s="36">
        <f t="shared" si="516"/>
        <v>89.68</v>
      </c>
      <c r="AI2266" s="36">
        <f t="shared" si="517"/>
        <v>96.85</v>
      </c>
      <c r="AJ2266" s="40">
        <v>43098</v>
      </c>
      <c r="AK2266" s="40">
        <v>43102</v>
      </c>
      <c r="AL2266" s="17">
        <v>1</v>
      </c>
      <c r="AM2266" s="20" t="s">
        <v>477</v>
      </c>
      <c r="AN2266" s="20"/>
      <c r="AO2266" s="20" t="s">
        <v>7242</v>
      </c>
      <c r="AP2266" s="16">
        <v>0</v>
      </c>
      <c r="AQ2266" s="95"/>
      <c r="AR2266" s="22"/>
      <c r="AS2266" s="94">
        <v>43028</v>
      </c>
      <c r="AT2266" s="177"/>
    </row>
    <row r="2267" spans="1:46" ht="47.25" customHeight="1">
      <c r="A2267" s="16">
        <v>8699742770016</v>
      </c>
      <c r="B2267" s="16" t="s">
        <v>6172</v>
      </c>
      <c r="C2267" s="16" t="s">
        <v>6173</v>
      </c>
      <c r="D2267" s="17" t="s">
        <v>323</v>
      </c>
      <c r="E2267" s="18" t="s">
        <v>323</v>
      </c>
      <c r="F2267" s="18">
        <v>0</v>
      </c>
      <c r="G2267" s="18">
        <v>1</v>
      </c>
      <c r="H2267" s="18">
        <v>1</v>
      </c>
      <c r="I2267" s="18"/>
      <c r="J2267" s="18"/>
      <c r="K2267" s="18"/>
      <c r="L2267" s="19" t="s">
        <v>6174</v>
      </c>
      <c r="M2267" s="19" t="s">
        <v>2044</v>
      </c>
      <c r="N2267" s="18" t="s">
        <v>4928</v>
      </c>
      <c r="O2267" s="18">
        <v>90</v>
      </c>
      <c r="P2267" s="18" t="s">
        <v>163</v>
      </c>
      <c r="Q2267" s="18">
        <v>1</v>
      </c>
      <c r="R2267" s="18" t="s">
        <v>95</v>
      </c>
      <c r="S2267" s="37" t="s">
        <v>46</v>
      </c>
      <c r="T2267" s="18" t="s">
        <v>238</v>
      </c>
      <c r="U2267" s="38">
        <v>193.63</v>
      </c>
      <c r="V2267" s="38">
        <v>193.63</v>
      </c>
      <c r="W2267" s="38">
        <v>116.17</v>
      </c>
      <c r="X2267" s="18" t="s">
        <v>238</v>
      </c>
      <c r="Y2267" s="39"/>
      <c r="Z2267" s="16">
        <v>0</v>
      </c>
      <c r="AA2267" s="36">
        <v>263.08999999999997</v>
      </c>
      <c r="AB2267" s="36"/>
      <c r="AC2267" s="36">
        <v>263.08999999999997</v>
      </c>
      <c r="AD2267" s="36">
        <v>275.95</v>
      </c>
      <c r="AE2267" s="36">
        <v>327.20999999999998</v>
      </c>
      <c r="AF2267" s="36">
        <v>353.39</v>
      </c>
      <c r="AG2267" s="36">
        <f t="shared" si="515"/>
        <v>275.95</v>
      </c>
      <c r="AH2267" s="36">
        <f t="shared" si="516"/>
        <v>327.20999999999998</v>
      </c>
      <c r="AI2267" s="36">
        <f t="shared" si="517"/>
        <v>353.39</v>
      </c>
      <c r="AJ2267" s="40">
        <v>42783</v>
      </c>
      <c r="AK2267" s="40">
        <v>42786</v>
      </c>
      <c r="AL2267" s="17"/>
      <c r="AM2267" s="20" t="s">
        <v>477</v>
      </c>
      <c r="AN2267" s="20"/>
      <c r="AO2267" s="20" t="s">
        <v>6356</v>
      </c>
      <c r="AP2267" s="16">
        <v>0</v>
      </c>
      <c r="AQ2267" s="95"/>
      <c r="AR2267" s="22"/>
      <c r="AS2267" s="94">
        <v>43028</v>
      </c>
      <c r="AT2267" s="177"/>
    </row>
    <row r="2268" spans="1:46" ht="47.25" customHeight="1">
      <c r="A2268" s="16">
        <v>8699559240016</v>
      </c>
      <c r="B2268" s="16" t="s">
        <v>1393</v>
      </c>
      <c r="C2268" s="16" t="s">
        <v>1394</v>
      </c>
      <c r="D2268" s="17" t="s">
        <v>38</v>
      </c>
      <c r="E2268" s="18" t="s">
        <v>41</v>
      </c>
      <c r="F2268" s="18">
        <v>0</v>
      </c>
      <c r="G2268" s="18">
        <v>2</v>
      </c>
      <c r="H2268" s="18">
        <v>3</v>
      </c>
      <c r="I2268" s="18"/>
      <c r="J2268" s="18"/>
      <c r="K2268" s="18"/>
      <c r="L2268" s="19" t="s">
        <v>6708</v>
      </c>
      <c r="M2268" s="19" t="s">
        <v>1397</v>
      </c>
      <c r="N2268" s="18" t="s">
        <v>616</v>
      </c>
      <c r="O2268" s="18" t="s">
        <v>6709</v>
      </c>
      <c r="P2268" s="18" t="s">
        <v>197</v>
      </c>
      <c r="Q2268" s="18">
        <v>45</v>
      </c>
      <c r="R2268" s="18" t="s">
        <v>45</v>
      </c>
      <c r="S2268" s="37" t="s">
        <v>46</v>
      </c>
      <c r="T2268" s="37"/>
      <c r="U2268" s="37"/>
      <c r="V2268" s="37">
        <v>4.08</v>
      </c>
      <c r="W2268" s="37">
        <v>4.08</v>
      </c>
      <c r="X2268" s="18" t="s">
        <v>53</v>
      </c>
      <c r="Y2268" s="18"/>
      <c r="Z2268" s="16">
        <v>0</v>
      </c>
      <c r="AA2268" s="16"/>
      <c r="AB2268" s="16"/>
      <c r="AC2268" s="37">
        <v>8.6199999999999992</v>
      </c>
      <c r="AD2268" s="70">
        <f t="shared" ref="AD2268:AD2279" si="518">IF(Z2268=2,AC2268*1.08,IF(AC2268&lt;=10,(AC2268*1.09),IF(AC2268&lt;=50,(10*1.09)+((AC2268-10)*1.08),IF(AC2268&lt;=100,(10*1.09)+((50-10)*1.08)+((AC2268-50)*1.07),IF(AC2268&lt;=200,(10*1.09)+((50-10)*1.08)+((100-50)*1.07)+((AC2268-100)*1.04),(10*1.09)+((50-10)*1.08)+((100-50)*1.07)+((200-100)*1.04)+((AC2268-200)*1.02))))))</f>
        <v>9.3957999999999995</v>
      </c>
      <c r="AE2268" s="70">
        <f t="shared" ref="AE2268:AE2279" si="519">IF(Z2268=1,AD2268*1.08,IF(Z2268=2,0,IF(AC2268&lt;=100,(AD2268*1.25),IF(AC2268&lt;=200,134.5+((AC2268-100)*1.04*1.16),255.14+((AC2268-200)*1.02*1.12)))))</f>
        <v>11.74475</v>
      </c>
      <c r="AF2268" s="70">
        <f t="shared" ref="AF2268:AF2279" si="520">IF(Z2268=1,0,(AE2268*1.08))</f>
        <v>12.684330000000001</v>
      </c>
      <c r="AG2268" s="36">
        <f t="shared" si="515"/>
        <v>9.39</v>
      </c>
      <c r="AH2268" s="36">
        <f t="shared" si="516"/>
        <v>11.74</v>
      </c>
      <c r="AI2268" s="36">
        <f t="shared" si="517"/>
        <v>12.68</v>
      </c>
      <c r="AJ2268" s="40">
        <v>42419</v>
      </c>
      <c r="AK2268" s="40">
        <v>42422</v>
      </c>
      <c r="AL2268" s="22"/>
      <c r="AM2268" s="20"/>
      <c r="AN2268" s="20"/>
      <c r="AO2268" s="20" t="s">
        <v>6338</v>
      </c>
      <c r="AP2268" s="16">
        <v>0</v>
      </c>
      <c r="AQ2268" s="95"/>
      <c r="AR2268" s="22"/>
      <c r="AS2268" s="94">
        <v>43028</v>
      </c>
      <c r="AT2268" s="177"/>
    </row>
    <row r="2269" spans="1:46" ht="47.25" customHeight="1">
      <c r="A2269" s="16">
        <v>8699559120059</v>
      </c>
      <c r="B2269" s="16" t="s">
        <v>8195</v>
      </c>
      <c r="C2269" s="16" t="s">
        <v>1394</v>
      </c>
      <c r="D2269" s="17" t="s">
        <v>38</v>
      </c>
      <c r="E2269" s="18" t="s">
        <v>41</v>
      </c>
      <c r="F2269" s="18">
        <v>4</v>
      </c>
      <c r="G2269" s="18">
        <v>2</v>
      </c>
      <c r="H2269" s="18">
        <v>2</v>
      </c>
      <c r="I2269" s="18"/>
      <c r="J2269" s="18"/>
      <c r="K2269" s="18"/>
      <c r="L2269" s="19" t="s">
        <v>5132</v>
      </c>
      <c r="M2269" s="19" t="s">
        <v>1397</v>
      </c>
      <c r="N2269" s="18" t="s">
        <v>616</v>
      </c>
      <c r="O2269" s="18"/>
      <c r="P2269" s="18"/>
      <c r="Q2269" s="18">
        <v>20</v>
      </c>
      <c r="R2269" s="18" t="s">
        <v>45</v>
      </c>
      <c r="S2269" s="37" t="s">
        <v>46</v>
      </c>
      <c r="T2269" s="37"/>
      <c r="U2269" s="37"/>
      <c r="V2269" s="37">
        <v>1.7</v>
      </c>
      <c r="W2269" s="37">
        <v>0</v>
      </c>
      <c r="X2269" s="18" t="s">
        <v>53</v>
      </c>
      <c r="Y2269" s="18"/>
      <c r="Z2269" s="16">
        <v>0</v>
      </c>
      <c r="AA2269" s="16"/>
      <c r="AB2269" s="16"/>
      <c r="AC2269" s="37">
        <v>3.58</v>
      </c>
      <c r="AD2269" s="70">
        <f t="shared" si="518"/>
        <v>3.9022000000000006</v>
      </c>
      <c r="AE2269" s="70">
        <f t="shared" si="519"/>
        <v>4.8777500000000007</v>
      </c>
      <c r="AF2269" s="70">
        <f t="shared" si="520"/>
        <v>5.2679700000000009</v>
      </c>
      <c r="AG2269" s="36">
        <f t="shared" si="515"/>
        <v>3.9</v>
      </c>
      <c r="AH2269" s="36">
        <f t="shared" si="516"/>
        <v>4.87</v>
      </c>
      <c r="AI2269" s="36">
        <f t="shared" si="517"/>
        <v>5.26</v>
      </c>
      <c r="AJ2269" s="40">
        <v>42421</v>
      </c>
      <c r="AK2269" s="40">
        <v>42422</v>
      </c>
      <c r="AL2269" s="22"/>
      <c r="AM2269" s="20"/>
      <c r="AN2269" s="20"/>
      <c r="AO2269" s="20" t="s">
        <v>3638</v>
      </c>
      <c r="AP2269" s="16">
        <v>0</v>
      </c>
      <c r="AQ2269" s="95"/>
      <c r="AR2269" s="22"/>
      <c r="AS2269" s="94">
        <v>43028</v>
      </c>
      <c r="AT2269" s="177"/>
    </row>
    <row r="2270" spans="1:46" ht="47.25" customHeight="1">
      <c r="A2270" s="16">
        <v>8699559120134</v>
      </c>
      <c r="B2270" s="16" t="s">
        <v>1393</v>
      </c>
      <c r="C2270" s="16" t="s">
        <v>1394</v>
      </c>
      <c r="D2270" s="17" t="s">
        <v>38</v>
      </c>
      <c r="E2270" s="18" t="s">
        <v>41</v>
      </c>
      <c r="F2270" s="18">
        <v>4</v>
      </c>
      <c r="G2270" s="18">
        <v>2</v>
      </c>
      <c r="H2270" s="18">
        <v>3</v>
      </c>
      <c r="I2270" s="18"/>
      <c r="J2270" s="18"/>
      <c r="K2270" s="18"/>
      <c r="L2270" s="19" t="s">
        <v>1396</v>
      </c>
      <c r="M2270" s="19" t="s">
        <v>1397</v>
      </c>
      <c r="N2270" s="18" t="s">
        <v>1064</v>
      </c>
      <c r="O2270" s="18"/>
      <c r="P2270" s="18"/>
      <c r="Q2270" s="18">
        <v>60</v>
      </c>
      <c r="R2270" s="18" t="s">
        <v>45</v>
      </c>
      <c r="S2270" s="37" t="s">
        <v>46</v>
      </c>
      <c r="T2270" s="18" t="s">
        <v>53</v>
      </c>
      <c r="U2270" s="38">
        <v>3.46</v>
      </c>
      <c r="V2270" s="38">
        <v>3.46</v>
      </c>
      <c r="W2270" s="38">
        <v>0</v>
      </c>
      <c r="X2270" s="18" t="s">
        <v>53</v>
      </c>
      <c r="Y2270" s="39"/>
      <c r="Z2270" s="16">
        <v>0</v>
      </c>
      <c r="AA2270" s="36">
        <v>7.32</v>
      </c>
      <c r="AB2270" s="36"/>
      <c r="AC2270" s="36">
        <v>7.32</v>
      </c>
      <c r="AD2270" s="38">
        <f t="shared" si="518"/>
        <v>7.9788000000000006</v>
      </c>
      <c r="AE2270" s="38">
        <f t="shared" si="519"/>
        <v>9.9735000000000014</v>
      </c>
      <c r="AF2270" s="38">
        <f t="shared" si="520"/>
        <v>10.771380000000002</v>
      </c>
      <c r="AG2270" s="36">
        <f t="shared" si="515"/>
        <v>7.97</v>
      </c>
      <c r="AH2270" s="36">
        <f t="shared" si="516"/>
        <v>9.9700000000000006</v>
      </c>
      <c r="AI2270" s="36">
        <f t="shared" si="517"/>
        <v>10.77</v>
      </c>
      <c r="AJ2270" s="40">
        <v>42454</v>
      </c>
      <c r="AK2270" s="40">
        <v>42458</v>
      </c>
      <c r="AL2270" s="18"/>
      <c r="AM2270" s="20" t="s">
        <v>184</v>
      </c>
      <c r="AN2270" s="20"/>
      <c r="AO2270" s="20" t="s">
        <v>3638</v>
      </c>
      <c r="AP2270" s="16">
        <v>0</v>
      </c>
      <c r="AQ2270" s="95"/>
      <c r="AR2270" s="22"/>
      <c r="AS2270" s="94">
        <v>43028</v>
      </c>
      <c r="AT2270" s="177"/>
    </row>
    <row r="2271" spans="1:46" ht="47.25" customHeight="1">
      <c r="A2271" s="16">
        <v>8699559120134</v>
      </c>
      <c r="B2271" s="16" t="s">
        <v>1393</v>
      </c>
      <c r="C2271" s="16" t="s">
        <v>1394</v>
      </c>
      <c r="D2271" s="17" t="s">
        <v>38</v>
      </c>
      <c r="E2271" s="18" t="s">
        <v>41</v>
      </c>
      <c r="F2271" s="18">
        <v>4</v>
      </c>
      <c r="G2271" s="18">
        <v>2</v>
      </c>
      <c r="H2271" s="18">
        <v>3</v>
      </c>
      <c r="I2271" s="18"/>
      <c r="J2271" s="18"/>
      <c r="K2271" s="18"/>
      <c r="L2271" s="19" t="s">
        <v>1396</v>
      </c>
      <c r="M2271" s="19" t="s">
        <v>1397</v>
      </c>
      <c r="N2271" s="18" t="s">
        <v>616</v>
      </c>
      <c r="O2271" s="18"/>
      <c r="P2271" s="18"/>
      <c r="Q2271" s="18">
        <v>60</v>
      </c>
      <c r="R2271" s="18" t="s">
        <v>45</v>
      </c>
      <c r="S2271" s="37" t="s">
        <v>46</v>
      </c>
      <c r="T2271" s="37"/>
      <c r="U2271" s="37"/>
      <c r="V2271" s="37">
        <v>3.46</v>
      </c>
      <c r="W2271" s="37">
        <v>0</v>
      </c>
      <c r="X2271" s="18" t="s">
        <v>53</v>
      </c>
      <c r="Y2271" s="18"/>
      <c r="Z2271" s="16">
        <v>0</v>
      </c>
      <c r="AA2271" s="16"/>
      <c r="AB2271" s="16"/>
      <c r="AC2271" s="37">
        <v>7.25</v>
      </c>
      <c r="AD2271" s="70">
        <f t="shared" si="518"/>
        <v>7.9025000000000007</v>
      </c>
      <c r="AE2271" s="70">
        <f t="shared" si="519"/>
        <v>9.8781250000000007</v>
      </c>
      <c r="AF2271" s="70">
        <f t="shared" si="520"/>
        <v>10.668375000000001</v>
      </c>
      <c r="AG2271" s="36">
        <f t="shared" si="515"/>
        <v>7.9</v>
      </c>
      <c r="AH2271" s="36">
        <f t="shared" si="516"/>
        <v>9.8699999999999992</v>
      </c>
      <c r="AI2271" s="36">
        <f t="shared" si="517"/>
        <v>10.66</v>
      </c>
      <c r="AJ2271" s="40">
        <v>42421</v>
      </c>
      <c r="AK2271" s="40">
        <v>42422</v>
      </c>
      <c r="AL2271" s="22"/>
      <c r="AM2271" s="20"/>
      <c r="AN2271" s="20"/>
      <c r="AO2271" s="20" t="s">
        <v>564</v>
      </c>
      <c r="AP2271" s="16">
        <v>0</v>
      </c>
      <c r="AQ2271" s="95"/>
      <c r="AR2271" s="22"/>
      <c r="AS2271" s="94">
        <v>43028</v>
      </c>
      <c r="AT2271" s="177"/>
    </row>
    <row r="2272" spans="1:46" ht="47.25" customHeight="1">
      <c r="A2272" s="16">
        <v>8699523040048</v>
      </c>
      <c r="B2272" s="16" t="s">
        <v>8195</v>
      </c>
      <c r="C2272" s="16" t="s">
        <v>1394</v>
      </c>
      <c r="D2272" s="17" t="s">
        <v>38</v>
      </c>
      <c r="E2272" s="18" t="s">
        <v>41</v>
      </c>
      <c r="F2272" s="18">
        <v>4</v>
      </c>
      <c r="G2272" s="18">
        <v>2</v>
      </c>
      <c r="H2272" s="18">
        <v>2</v>
      </c>
      <c r="I2272" s="18"/>
      <c r="J2272" s="18"/>
      <c r="K2272" s="18"/>
      <c r="L2272" s="19" t="s">
        <v>1635</v>
      </c>
      <c r="M2272" s="19" t="s">
        <v>1636</v>
      </c>
      <c r="N2272" s="18" t="s">
        <v>2138</v>
      </c>
      <c r="O2272" s="18"/>
      <c r="P2272" s="18"/>
      <c r="Q2272" s="18">
        <v>20</v>
      </c>
      <c r="R2272" s="18" t="s">
        <v>45</v>
      </c>
      <c r="S2272" s="37" t="s">
        <v>46</v>
      </c>
      <c r="T2272" s="18" t="s">
        <v>53</v>
      </c>
      <c r="U2272" s="38">
        <v>1.48</v>
      </c>
      <c r="V2272" s="38">
        <v>1.48</v>
      </c>
      <c r="W2272" s="38">
        <v>0</v>
      </c>
      <c r="X2272" s="18" t="s">
        <v>53</v>
      </c>
      <c r="Y2272" s="39"/>
      <c r="Z2272" s="16">
        <v>0</v>
      </c>
      <c r="AA2272" s="36">
        <v>3.13</v>
      </c>
      <c r="AB2272" s="36"/>
      <c r="AC2272" s="36">
        <v>3.13</v>
      </c>
      <c r="AD2272" s="38">
        <f t="shared" si="518"/>
        <v>3.4117000000000002</v>
      </c>
      <c r="AE2272" s="38">
        <f t="shared" si="519"/>
        <v>4.2646250000000006</v>
      </c>
      <c r="AF2272" s="38">
        <f t="shared" si="520"/>
        <v>4.6057950000000005</v>
      </c>
      <c r="AG2272" s="36">
        <f t="shared" si="515"/>
        <v>3.41</v>
      </c>
      <c r="AH2272" s="36">
        <f t="shared" si="516"/>
        <v>4.26</v>
      </c>
      <c r="AI2272" s="36">
        <f t="shared" si="517"/>
        <v>4.5999999999999996</v>
      </c>
      <c r="AJ2272" s="40">
        <v>42727</v>
      </c>
      <c r="AK2272" s="40">
        <v>42731</v>
      </c>
      <c r="AL2272" s="18"/>
      <c r="AM2272" s="20" t="s">
        <v>184</v>
      </c>
      <c r="AN2272" s="20"/>
      <c r="AO2272" s="20" t="s">
        <v>7149</v>
      </c>
      <c r="AP2272" s="16">
        <v>0</v>
      </c>
      <c r="AQ2272" s="95"/>
      <c r="AR2272" s="22"/>
      <c r="AS2272" s="94">
        <v>43028</v>
      </c>
      <c r="AT2272" s="173"/>
    </row>
    <row r="2273" spans="1:46" ht="47.25" customHeight="1">
      <c r="A2273" s="16">
        <v>8699523040055</v>
      </c>
      <c r="B2273" s="16" t="s">
        <v>1393</v>
      </c>
      <c r="C2273" s="16" t="s">
        <v>1394</v>
      </c>
      <c r="D2273" s="17" t="s">
        <v>323</v>
      </c>
      <c r="E2273" s="17" t="s">
        <v>323</v>
      </c>
      <c r="F2273" s="18">
        <v>0</v>
      </c>
      <c r="G2273" s="18">
        <v>2</v>
      </c>
      <c r="H2273" s="18">
        <v>3</v>
      </c>
      <c r="I2273" s="18"/>
      <c r="J2273" s="18"/>
      <c r="K2273" s="18"/>
      <c r="L2273" s="19" t="s">
        <v>1637</v>
      </c>
      <c r="M2273" s="19" t="s">
        <v>1636</v>
      </c>
      <c r="N2273" s="18" t="s">
        <v>2138</v>
      </c>
      <c r="O2273" s="18"/>
      <c r="P2273" s="18"/>
      <c r="Q2273" s="18">
        <v>60</v>
      </c>
      <c r="R2273" s="18" t="s">
        <v>95</v>
      </c>
      <c r="S2273" s="37" t="s">
        <v>46</v>
      </c>
      <c r="T2273" s="18" t="s">
        <v>53</v>
      </c>
      <c r="U2273" s="38">
        <v>3.26</v>
      </c>
      <c r="V2273" s="38">
        <v>3.26</v>
      </c>
      <c r="W2273" s="38">
        <v>3.26</v>
      </c>
      <c r="X2273" s="18" t="s">
        <v>53</v>
      </c>
      <c r="Y2273" s="39"/>
      <c r="Z2273" s="16">
        <v>0</v>
      </c>
      <c r="AA2273" s="36">
        <v>7.62</v>
      </c>
      <c r="AB2273" s="36"/>
      <c r="AC2273" s="36">
        <v>7.62</v>
      </c>
      <c r="AD2273" s="38">
        <f t="shared" si="518"/>
        <v>8.3058000000000014</v>
      </c>
      <c r="AE2273" s="38">
        <f t="shared" si="519"/>
        <v>10.382250000000003</v>
      </c>
      <c r="AF2273" s="38">
        <f t="shared" si="520"/>
        <v>11.212830000000004</v>
      </c>
      <c r="AG2273" s="36">
        <f t="shared" si="515"/>
        <v>8.3000000000000007</v>
      </c>
      <c r="AH2273" s="36">
        <f t="shared" si="516"/>
        <v>10.38</v>
      </c>
      <c r="AI2273" s="36">
        <f t="shared" si="517"/>
        <v>11.21</v>
      </c>
      <c r="AJ2273" s="40">
        <v>43091</v>
      </c>
      <c r="AK2273" s="40">
        <v>43095</v>
      </c>
      <c r="AL2273" s="17">
        <v>1</v>
      </c>
      <c r="AM2273" s="20" t="s">
        <v>477</v>
      </c>
      <c r="AN2273" s="20"/>
      <c r="AO2273" s="20" t="s">
        <v>7291</v>
      </c>
      <c r="AP2273" s="16">
        <v>0</v>
      </c>
      <c r="AQ2273" s="95"/>
      <c r="AR2273" s="22"/>
      <c r="AS2273" s="94">
        <v>43028</v>
      </c>
      <c r="AT2273" s="175"/>
    </row>
    <row r="2274" spans="1:46" ht="47.25" customHeight="1">
      <c r="A2274" s="16">
        <v>8699456040016</v>
      </c>
      <c r="B2274" s="16" t="s">
        <v>6601</v>
      </c>
      <c r="C2274" s="16" t="s">
        <v>6602</v>
      </c>
      <c r="D2274" s="17" t="s">
        <v>87</v>
      </c>
      <c r="E2274" s="18" t="s">
        <v>87</v>
      </c>
      <c r="F2274" s="18">
        <v>0</v>
      </c>
      <c r="G2274" s="18">
        <v>1</v>
      </c>
      <c r="H2274" s="18">
        <v>1</v>
      </c>
      <c r="I2274" s="18"/>
      <c r="J2274" s="18"/>
      <c r="K2274" s="18"/>
      <c r="L2274" s="19" t="s">
        <v>6752</v>
      </c>
      <c r="M2274" s="19" t="s">
        <v>213</v>
      </c>
      <c r="N2274" s="18" t="s">
        <v>1834</v>
      </c>
      <c r="O2274" s="18">
        <v>40</v>
      </c>
      <c r="P2274" s="18" t="s">
        <v>163</v>
      </c>
      <c r="Q2274" s="18">
        <v>14</v>
      </c>
      <c r="R2274" s="18" t="s">
        <v>45</v>
      </c>
      <c r="S2274" s="37" t="s">
        <v>96</v>
      </c>
      <c r="T2274" s="18" t="s">
        <v>557</v>
      </c>
      <c r="U2274" s="37">
        <v>4.1100000000000003</v>
      </c>
      <c r="V2274" s="37">
        <v>7.14</v>
      </c>
      <c r="W2274" s="37">
        <v>4.1100000000000003</v>
      </c>
      <c r="X2274" s="18" t="s">
        <v>557</v>
      </c>
      <c r="Y2274" s="39"/>
      <c r="Z2274" s="16">
        <v>0</v>
      </c>
      <c r="AA2274" s="36">
        <v>8.69</v>
      </c>
      <c r="AB2274" s="36"/>
      <c r="AC2274" s="36">
        <v>8.69</v>
      </c>
      <c r="AD2274" s="70">
        <f t="shared" si="518"/>
        <v>9.4720999999999993</v>
      </c>
      <c r="AE2274" s="70">
        <f t="shared" si="519"/>
        <v>11.840124999999999</v>
      </c>
      <c r="AF2274" s="70">
        <f t="shared" si="520"/>
        <v>12.787334999999999</v>
      </c>
      <c r="AG2274" s="36">
        <f t="shared" si="515"/>
        <v>9.4700000000000006</v>
      </c>
      <c r="AH2274" s="36">
        <f t="shared" si="516"/>
        <v>11.84</v>
      </c>
      <c r="AI2274" s="36">
        <f t="shared" si="517"/>
        <v>12.78</v>
      </c>
      <c r="AJ2274" s="40">
        <v>42545</v>
      </c>
      <c r="AK2274" s="40">
        <v>42547</v>
      </c>
      <c r="AL2274" s="22"/>
      <c r="AM2274" s="20" t="s">
        <v>335</v>
      </c>
      <c r="AN2274" s="20"/>
      <c r="AO2274" s="20" t="s">
        <v>7101</v>
      </c>
      <c r="AP2274" s="20"/>
      <c r="AQ2274" s="20"/>
      <c r="AR2274" s="22"/>
      <c r="AS2274" s="94">
        <v>43028</v>
      </c>
      <c r="AT2274" s="176"/>
    </row>
    <row r="2275" spans="1:46" ht="47.25" customHeight="1">
      <c r="A2275" s="16">
        <v>8699456040023</v>
      </c>
      <c r="B2275" s="16" t="s">
        <v>6601</v>
      </c>
      <c r="C2275" s="16" t="s">
        <v>6602</v>
      </c>
      <c r="D2275" s="17" t="s">
        <v>87</v>
      </c>
      <c r="E2275" s="18" t="s">
        <v>87</v>
      </c>
      <c r="F2275" s="18">
        <v>0</v>
      </c>
      <c r="G2275" s="18">
        <v>1</v>
      </c>
      <c r="H2275" s="18">
        <v>1</v>
      </c>
      <c r="I2275" s="18"/>
      <c r="J2275" s="18"/>
      <c r="K2275" s="18"/>
      <c r="L2275" s="19" t="s">
        <v>6984</v>
      </c>
      <c r="M2275" s="19" t="s">
        <v>213</v>
      </c>
      <c r="N2275" s="18" t="s">
        <v>1834</v>
      </c>
      <c r="O2275" s="18">
        <v>40</v>
      </c>
      <c r="P2275" s="18" t="s">
        <v>163</v>
      </c>
      <c r="Q2275" s="18">
        <v>30</v>
      </c>
      <c r="R2275" s="18" t="s">
        <v>45</v>
      </c>
      <c r="S2275" s="37" t="s">
        <v>96</v>
      </c>
      <c r="T2275" s="18" t="s">
        <v>222</v>
      </c>
      <c r="U2275" s="37">
        <v>14.35</v>
      </c>
      <c r="V2275" s="37">
        <v>14.35</v>
      </c>
      <c r="W2275" s="37">
        <v>8.61</v>
      </c>
      <c r="X2275" s="18" t="s">
        <v>222</v>
      </c>
      <c r="Y2275" s="39"/>
      <c r="Z2275" s="16">
        <v>0</v>
      </c>
      <c r="AA2275" s="36">
        <v>18.2</v>
      </c>
      <c r="AB2275" s="36"/>
      <c r="AC2275" s="36">
        <v>18.2</v>
      </c>
      <c r="AD2275" s="70">
        <f t="shared" si="518"/>
        <v>19.756</v>
      </c>
      <c r="AE2275" s="70">
        <f t="shared" si="519"/>
        <v>24.695</v>
      </c>
      <c r="AF2275" s="70">
        <f t="shared" si="520"/>
        <v>26.6706</v>
      </c>
      <c r="AG2275" s="36">
        <f t="shared" si="515"/>
        <v>19.75</v>
      </c>
      <c r="AH2275" s="36">
        <f t="shared" si="516"/>
        <v>24.69</v>
      </c>
      <c r="AI2275" s="36">
        <f t="shared" si="517"/>
        <v>26.67</v>
      </c>
      <c r="AJ2275" s="40">
        <v>42419</v>
      </c>
      <c r="AK2275" s="40">
        <v>42422</v>
      </c>
      <c r="AL2275" s="22"/>
      <c r="AM2275" s="20" t="s">
        <v>335</v>
      </c>
      <c r="AN2275" s="20"/>
      <c r="AO2275" s="20" t="s">
        <v>4309</v>
      </c>
      <c r="AP2275" s="16">
        <v>0</v>
      </c>
      <c r="AQ2275" s="95"/>
      <c r="AR2275" s="22"/>
      <c r="AS2275" s="94">
        <v>43028</v>
      </c>
      <c r="AT2275" s="176"/>
    </row>
    <row r="2276" spans="1:46" ht="47.25" customHeight="1">
      <c r="A2276" s="16">
        <v>8699456040078</v>
      </c>
      <c r="B2276" s="16" t="s">
        <v>6601</v>
      </c>
      <c r="C2276" s="16" t="s">
        <v>6602</v>
      </c>
      <c r="D2276" s="17" t="s">
        <v>87</v>
      </c>
      <c r="E2276" s="18" t="s">
        <v>87</v>
      </c>
      <c r="F2276" s="18">
        <v>0</v>
      </c>
      <c r="G2276" s="18">
        <v>1</v>
      </c>
      <c r="H2276" s="18">
        <v>1</v>
      </c>
      <c r="I2276" s="18"/>
      <c r="J2276" s="18"/>
      <c r="K2276" s="18"/>
      <c r="L2276" s="19" t="s">
        <v>7059</v>
      </c>
      <c r="M2276" s="19" t="s">
        <v>213</v>
      </c>
      <c r="N2276" s="18" t="s">
        <v>802</v>
      </c>
      <c r="O2276" s="18">
        <v>40</v>
      </c>
      <c r="P2276" s="18" t="s">
        <v>163</v>
      </c>
      <c r="Q2276" s="18">
        <v>56</v>
      </c>
      <c r="R2276" s="18" t="s">
        <v>95</v>
      </c>
      <c r="S2276" s="37" t="s">
        <v>96</v>
      </c>
      <c r="T2276" s="18" t="s">
        <v>222</v>
      </c>
      <c r="U2276" s="38">
        <v>26.83</v>
      </c>
      <c r="V2276" s="38">
        <v>26.83</v>
      </c>
      <c r="W2276" s="38">
        <v>16.09</v>
      </c>
      <c r="X2276" s="18" t="s">
        <v>222</v>
      </c>
      <c r="Y2276" s="39"/>
      <c r="Z2276" s="16">
        <v>0</v>
      </c>
      <c r="AA2276" s="36">
        <v>36.19</v>
      </c>
      <c r="AB2276" s="36"/>
      <c r="AC2276" s="36">
        <v>36.19</v>
      </c>
      <c r="AD2276" s="38">
        <f t="shared" si="518"/>
        <v>39.185200000000002</v>
      </c>
      <c r="AE2276" s="38">
        <f t="shared" si="519"/>
        <v>48.981500000000004</v>
      </c>
      <c r="AF2276" s="38">
        <f t="shared" si="520"/>
        <v>52.900020000000005</v>
      </c>
      <c r="AG2276" s="36">
        <f t="shared" si="515"/>
        <v>39.18</v>
      </c>
      <c r="AH2276" s="36">
        <f t="shared" si="516"/>
        <v>48.98</v>
      </c>
      <c r="AI2276" s="36">
        <f t="shared" si="517"/>
        <v>52.9</v>
      </c>
      <c r="AJ2276" s="40">
        <v>42783</v>
      </c>
      <c r="AK2276" s="40">
        <v>42786</v>
      </c>
      <c r="AL2276" s="17"/>
      <c r="AM2276" s="20" t="s">
        <v>477</v>
      </c>
      <c r="AN2276" s="20"/>
      <c r="AO2276" s="20" t="s">
        <v>10217</v>
      </c>
      <c r="AP2276" s="20"/>
      <c r="AQ2276" s="20"/>
      <c r="AR2276" s="22"/>
      <c r="AS2276" s="94">
        <v>43028</v>
      </c>
      <c r="AT2276" s="176"/>
    </row>
    <row r="2277" spans="1:46" ht="47.25" customHeight="1">
      <c r="A2277" s="16">
        <v>8699456040078</v>
      </c>
      <c r="B2277" s="16" t="s">
        <v>6601</v>
      </c>
      <c r="C2277" s="16" t="s">
        <v>6602</v>
      </c>
      <c r="D2277" s="17" t="s">
        <v>87</v>
      </c>
      <c r="E2277" s="18" t="s">
        <v>87</v>
      </c>
      <c r="F2277" s="18">
        <v>0</v>
      </c>
      <c r="G2277" s="18">
        <v>1</v>
      </c>
      <c r="H2277" s="18">
        <v>1</v>
      </c>
      <c r="I2277" s="18"/>
      <c r="J2277" s="18"/>
      <c r="K2277" s="18"/>
      <c r="L2277" s="19" t="s">
        <v>7059</v>
      </c>
      <c r="M2277" s="19" t="s">
        <v>213</v>
      </c>
      <c r="N2277" s="18" t="s">
        <v>1834</v>
      </c>
      <c r="O2277" s="18">
        <v>40</v>
      </c>
      <c r="P2277" s="18" t="s">
        <v>163</v>
      </c>
      <c r="Q2277" s="18">
        <v>56</v>
      </c>
      <c r="R2277" s="18" t="s">
        <v>45</v>
      </c>
      <c r="S2277" s="37" t="s">
        <v>96</v>
      </c>
      <c r="T2277" s="18" t="s">
        <v>222</v>
      </c>
      <c r="U2277" s="38">
        <v>26.83</v>
      </c>
      <c r="V2277" s="38">
        <v>26.83</v>
      </c>
      <c r="W2277" s="38">
        <v>16.09</v>
      </c>
      <c r="X2277" s="18" t="s">
        <v>222</v>
      </c>
      <c r="Y2277" s="39"/>
      <c r="Z2277" s="16">
        <v>0</v>
      </c>
      <c r="AA2277" s="36">
        <v>32.71</v>
      </c>
      <c r="AB2277" s="36"/>
      <c r="AC2277" s="36">
        <v>32.71</v>
      </c>
      <c r="AD2277" s="38">
        <f t="shared" si="518"/>
        <v>35.4268</v>
      </c>
      <c r="AE2277" s="38">
        <f t="shared" si="519"/>
        <v>44.283500000000004</v>
      </c>
      <c r="AF2277" s="38">
        <f t="shared" si="520"/>
        <v>47.826180000000008</v>
      </c>
      <c r="AG2277" s="36">
        <f t="shared" si="515"/>
        <v>35.42</v>
      </c>
      <c r="AH2277" s="36">
        <f t="shared" si="516"/>
        <v>44.28</v>
      </c>
      <c r="AI2277" s="36">
        <f t="shared" si="517"/>
        <v>47.82</v>
      </c>
      <c r="AJ2277" s="40">
        <v>42741</v>
      </c>
      <c r="AK2277" s="40">
        <v>42745</v>
      </c>
      <c r="AL2277" s="18"/>
      <c r="AM2277" s="20" t="s">
        <v>335</v>
      </c>
      <c r="AN2277" s="20"/>
      <c r="AO2277" s="20" t="s">
        <v>7261</v>
      </c>
      <c r="AP2277" s="16">
        <v>0</v>
      </c>
      <c r="AQ2277" s="95"/>
      <c r="AR2277" s="22"/>
      <c r="AS2277" s="94">
        <v>43028</v>
      </c>
      <c r="AT2277" s="183"/>
    </row>
    <row r="2278" spans="1:46" ht="47.25" customHeight="1">
      <c r="A2278" s="16">
        <v>8699456790034</v>
      </c>
      <c r="B2278" s="16" t="s">
        <v>6601</v>
      </c>
      <c r="C2278" s="16" t="s">
        <v>6602</v>
      </c>
      <c r="D2278" s="17" t="s">
        <v>87</v>
      </c>
      <c r="E2278" s="18" t="s">
        <v>87</v>
      </c>
      <c r="F2278" s="18">
        <v>0</v>
      </c>
      <c r="G2278" s="18">
        <v>1</v>
      </c>
      <c r="H2278" s="18">
        <v>1</v>
      </c>
      <c r="I2278" s="18"/>
      <c r="J2278" s="18"/>
      <c r="K2278" s="18"/>
      <c r="L2278" s="19" t="s">
        <v>6603</v>
      </c>
      <c r="M2278" s="19" t="s">
        <v>213</v>
      </c>
      <c r="N2278" s="18" t="s">
        <v>1834</v>
      </c>
      <c r="O2278" s="18">
        <v>40</v>
      </c>
      <c r="P2278" s="18" t="s">
        <v>163</v>
      </c>
      <c r="Q2278" s="18">
        <v>1</v>
      </c>
      <c r="R2278" s="18" t="s">
        <v>45</v>
      </c>
      <c r="S2278" s="37" t="s">
        <v>96</v>
      </c>
      <c r="T2278" s="18" t="s">
        <v>331</v>
      </c>
      <c r="U2278" s="37">
        <v>5.16</v>
      </c>
      <c r="V2278" s="37">
        <v>5.16</v>
      </c>
      <c r="W2278" s="37">
        <v>3.09</v>
      </c>
      <c r="X2278" s="18" t="s">
        <v>331</v>
      </c>
      <c r="Y2278" s="39"/>
      <c r="Z2278" s="16">
        <v>0</v>
      </c>
      <c r="AA2278" s="36">
        <v>6.52</v>
      </c>
      <c r="AB2278" s="36"/>
      <c r="AC2278" s="36">
        <v>6.52</v>
      </c>
      <c r="AD2278" s="70">
        <f t="shared" si="518"/>
        <v>7.1067999999999998</v>
      </c>
      <c r="AE2278" s="70">
        <f t="shared" si="519"/>
        <v>8.8834999999999997</v>
      </c>
      <c r="AF2278" s="70">
        <f t="shared" si="520"/>
        <v>9.5941799999999997</v>
      </c>
      <c r="AG2278" s="36">
        <f t="shared" si="515"/>
        <v>7.1</v>
      </c>
      <c r="AH2278" s="36">
        <f t="shared" si="516"/>
        <v>8.8800000000000008</v>
      </c>
      <c r="AI2278" s="36">
        <f t="shared" si="517"/>
        <v>9.59</v>
      </c>
      <c r="AJ2278" s="40">
        <v>42419</v>
      </c>
      <c r="AK2278" s="40">
        <v>42422</v>
      </c>
      <c r="AL2278" s="22"/>
      <c r="AM2278" s="20" t="s">
        <v>335</v>
      </c>
      <c r="AN2278" s="20"/>
      <c r="AO2278" s="20" t="s">
        <v>7264</v>
      </c>
      <c r="AP2278" s="16">
        <v>0</v>
      </c>
      <c r="AQ2278" s="95"/>
      <c r="AR2278" s="22"/>
      <c r="AS2278" s="94">
        <v>43028</v>
      </c>
      <c r="AT2278" s="175"/>
    </row>
    <row r="2279" spans="1:46" ht="47.25" customHeight="1">
      <c r="A2279" s="16">
        <v>8699788010121</v>
      </c>
      <c r="B2279" s="16" t="s">
        <v>11387</v>
      </c>
      <c r="C2279" s="16" t="s">
        <v>11388</v>
      </c>
      <c r="D2279" s="17" t="s">
        <v>323</v>
      </c>
      <c r="E2279" s="18" t="s">
        <v>323</v>
      </c>
      <c r="F2279" s="18">
        <v>3</v>
      </c>
      <c r="G2279" s="18">
        <v>2</v>
      </c>
      <c r="H2279" s="18">
        <v>2</v>
      </c>
      <c r="I2279" s="18"/>
      <c r="J2279" s="18"/>
      <c r="K2279" s="18"/>
      <c r="L2279" s="19" t="s">
        <v>11389</v>
      </c>
      <c r="M2279" s="19" t="s">
        <v>2839</v>
      </c>
      <c r="N2279" s="18" t="s">
        <v>4851</v>
      </c>
      <c r="O2279" s="18">
        <v>60</v>
      </c>
      <c r="P2279" s="18" t="s">
        <v>163</v>
      </c>
      <c r="Q2279" s="18">
        <v>20</v>
      </c>
      <c r="R2279" s="18" t="s">
        <v>95</v>
      </c>
      <c r="S2279" s="37" t="s">
        <v>46</v>
      </c>
      <c r="T2279" s="18" t="s">
        <v>53</v>
      </c>
      <c r="U2279" s="38">
        <v>0.6</v>
      </c>
      <c r="V2279" s="38">
        <v>0.6</v>
      </c>
      <c r="W2279" s="38">
        <v>0</v>
      </c>
      <c r="X2279" s="18" t="s">
        <v>53</v>
      </c>
      <c r="Y2279" s="39"/>
      <c r="Z2279" s="16">
        <v>0</v>
      </c>
      <c r="AA2279" s="36">
        <v>1.62</v>
      </c>
      <c r="AB2279" s="36"/>
      <c r="AC2279" s="36">
        <v>1.62</v>
      </c>
      <c r="AD2279" s="38">
        <f t="shared" si="518"/>
        <v>1.7658000000000003</v>
      </c>
      <c r="AE2279" s="38">
        <f t="shared" si="519"/>
        <v>2.2072500000000002</v>
      </c>
      <c r="AF2279" s="38">
        <f t="shared" si="520"/>
        <v>2.3838300000000001</v>
      </c>
      <c r="AG2279" s="36">
        <f t="shared" si="515"/>
        <v>1.76</v>
      </c>
      <c r="AH2279" s="36">
        <f t="shared" si="516"/>
        <v>2.2000000000000002</v>
      </c>
      <c r="AI2279" s="36">
        <f t="shared" si="517"/>
        <v>2.38</v>
      </c>
      <c r="AJ2279" s="40">
        <v>43245</v>
      </c>
      <c r="AK2279" s="40">
        <v>43251</v>
      </c>
      <c r="AL2279" s="17">
        <v>1</v>
      </c>
      <c r="AM2279" s="17" t="s">
        <v>10882</v>
      </c>
      <c r="AN2279" s="17"/>
      <c r="AO2279" s="20" t="s">
        <v>7261</v>
      </c>
      <c r="AP2279" s="16">
        <v>0</v>
      </c>
      <c r="AQ2279" s="95"/>
      <c r="AR2279" s="22"/>
      <c r="AS2279" s="94">
        <v>43028</v>
      </c>
      <c r="AT2279" s="173"/>
    </row>
    <row r="2280" spans="1:46" ht="47.25" customHeight="1">
      <c r="A2280" s="16">
        <v>8699839570055</v>
      </c>
      <c r="B2280" s="16" t="s">
        <v>1671</v>
      </c>
      <c r="C2280" s="16" t="s">
        <v>1672</v>
      </c>
      <c r="D2280" s="17" t="s">
        <v>323</v>
      </c>
      <c r="E2280" s="18" t="s">
        <v>295</v>
      </c>
      <c r="F2280" s="18">
        <v>4</v>
      </c>
      <c r="G2280" s="18">
        <v>1</v>
      </c>
      <c r="H2280" s="18">
        <v>2</v>
      </c>
      <c r="I2280" s="18"/>
      <c r="J2280" s="18"/>
      <c r="K2280" s="18"/>
      <c r="L2280" s="19" t="s">
        <v>7191</v>
      </c>
      <c r="M2280" s="19" t="s">
        <v>733</v>
      </c>
      <c r="N2280" s="18" t="s">
        <v>3283</v>
      </c>
      <c r="O2280" s="18" t="s">
        <v>7192</v>
      </c>
      <c r="P2280" s="18" t="s">
        <v>551</v>
      </c>
      <c r="Q2280" s="18">
        <v>100</v>
      </c>
      <c r="R2280" s="18" t="s">
        <v>95</v>
      </c>
      <c r="S2280" s="37" t="s">
        <v>46</v>
      </c>
      <c r="T2280" s="18" t="s">
        <v>53</v>
      </c>
      <c r="U2280" s="38">
        <v>0.75</v>
      </c>
      <c r="V2280" s="38">
        <v>0.75</v>
      </c>
      <c r="W2280" s="38">
        <v>0</v>
      </c>
      <c r="X2280" s="18" t="s">
        <v>53</v>
      </c>
      <c r="Y2280" s="39"/>
      <c r="Z2280" s="16">
        <v>0</v>
      </c>
      <c r="AA2280" s="36">
        <v>1.74</v>
      </c>
      <c r="AB2280" s="36"/>
      <c r="AC2280" s="36">
        <v>1.74</v>
      </c>
      <c r="AD2280" s="36">
        <v>1.89</v>
      </c>
      <c r="AE2280" s="36">
        <v>2.37</v>
      </c>
      <c r="AF2280" s="36">
        <v>2.56</v>
      </c>
      <c r="AG2280" s="36">
        <f t="shared" si="515"/>
        <v>1.89</v>
      </c>
      <c r="AH2280" s="36">
        <f t="shared" si="516"/>
        <v>2.37</v>
      </c>
      <c r="AI2280" s="36">
        <f t="shared" si="517"/>
        <v>2.56</v>
      </c>
      <c r="AJ2280" s="40">
        <v>42937</v>
      </c>
      <c r="AK2280" s="40">
        <v>42941</v>
      </c>
      <c r="AL2280" s="17"/>
      <c r="AM2280" s="20" t="s">
        <v>477</v>
      </c>
      <c r="AN2280" s="20"/>
      <c r="AO2280" s="20" t="s">
        <v>7264</v>
      </c>
      <c r="AP2280" s="16">
        <v>0</v>
      </c>
      <c r="AQ2280" s="95"/>
      <c r="AR2280" s="22"/>
      <c r="AS2280" s="94">
        <v>43028</v>
      </c>
      <c r="AT2280" s="173"/>
    </row>
    <row r="2281" spans="1:46" ht="47.25" customHeight="1">
      <c r="A2281" s="16">
        <v>8699809018501</v>
      </c>
      <c r="B2281" s="16" t="s">
        <v>580</v>
      </c>
      <c r="C2281" s="16" t="s">
        <v>789</v>
      </c>
      <c r="D2281" s="17" t="s">
        <v>38</v>
      </c>
      <c r="E2281" s="18" t="s">
        <v>41</v>
      </c>
      <c r="F2281" s="18">
        <v>6</v>
      </c>
      <c r="G2281" s="18">
        <v>1</v>
      </c>
      <c r="H2281" s="18">
        <v>3</v>
      </c>
      <c r="I2281" s="18"/>
      <c r="J2281" s="18"/>
      <c r="K2281" s="18"/>
      <c r="L2281" s="19" t="s">
        <v>6060</v>
      </c>
      <c r="M2281" s="19" t="s">
        <v>1517</v>
      </c>
      <c r="N2281" s="18" t="s">
        <v>310</v>
      </c>
      <c r="O2281" s="18" t="s">
        <v>6062</v>
      </c>
      <c r="P2281" s="18" t="s">
        <v>163</v>
      </c>
      <c r="Q2281" s="18">
        <v>30</v>
      </c>
      <c r="R2281" s="18" t="s">
        <v>45</v>
      </c>
      <c r="S2281" s="37" t="s">
        <v>46</v>
      </c>
      <c r="T2281" s="18" t="s">
        <v>53</v>
      </c>
      <c r="U2281" s="37">
        <v>1.1100000000000001</v>
      </c>
      <c r="V2281" s="37">
        <v>1.1100000000000001</v>
      </c>
      <c r="W2281" s="37">
        <v>0</v>
      </c>
      <c r="X2281" s="18" t="s">
        <v>53</v>
      </c>
      <c r="Y2281" s="39"/>
      <c r="Z2281" s="16">
        <v>0</v>
      </c>
      <c r="AA2281" s="36">
        <v>2.66</v>
      </c>
      <c r="AB2281" s="36"/>
      <c r="AC2281" s="36">
        <v>2.66</v>
      </c>
      <c r="AD2281" s="70">
        <f t="shared" ref="AD2281:AD2290" si="521">IF(Z2281=2,AC2281*1.08,IF(AC2281&lt;=10,(AC2281*1.09),IF(AC2281&lt;=50,(10*1.09)+((AC2281-10)*1.08),IF(AC2281&lt;=100,(10*1.09)+((50-10)*1.08)+((AC2281-50)*1.07),IF(AC2281&lt;=200,(10*1.09)+((50-10)*1.08)+((100-50)*1.07)+((AC2281-100)*1.04),(10*1.09)+((50-10)*1.08)+((100-50)*1.07)+((200-100)*1.04)+((AC2281-200)*1.02))))))</f>
        <v>2.8994000000000004</v>
      </c>
      <c r="AE2281" s="70">
        <f t="shared" ref="AE2281:AE2286" si="522">IF(Z2281=1,AD2281*1.08,IF(Z2281=2,0,IF(AC2281&lt;=100,(AD2281*1.25),IF(AC2281&lt;=200,134.5+((AC2281-100)*1.04*1.16),255.14+((AC2281-200)*1.02*1.12)))))</f>
        <v>3.6242500000000004</v>
      </c>
      <c r="AF2281" s="70">
        <f t="shared" ref="AF2281:AF2286" si="523">IF(Z2281=1,0,(AE2281*1.08))</f>
        <v>3.9141900000000005</v>
      </c>
      <c r="AG2281" s="36">
        <f t="shared" si="515"/>
        <v>2.89</v>
      </c>
      <c r="AH2281" s="36">
        <f t="shared" si="516"/>
        <v>3.62</v>
      </c>
      <c r="AI2281" s="36">
        <f t="shared" si="517"/>
        <v>3.91</v>
      </c>
      <c r="AJ2281" s="40">
        <v>42421</v>
      </c>
      <c r="AK2281" s="40">
        <v>42422</v>
      </c>
      <c r="AL2281" s="22"/>
      <c r="AM2281" s="20" t="s">
        <v>335</v>
      </c>
      <c r="AN2281" s="20"/>
      <c r="AO2281" s="20" t="s">
        <v>6314</v>
      </c>
      <c r="AP2281" s="16">
        <v>0</v>
      </c>
      <c r="AQ2281" s="95"/>
      <c r="AR2281" s="22"/>
      <c r="AS2281" s="94">
        <v>43028</v>
      </c>
      <c r="AT2281" s="173"/>
    </row>
    <row r="2282" spans="1:46" ht="47.25" customHeight="1">
      <c r="A2282" s="16">
        <v>8699809018518</v>
      </c>
      <c r="B2282" s="16" t="s">
        <v>580</v>
      </c>
      <c r="C2282" s="16" t="s">
        <v>789</v>
      </c>
      <c r="D2282" s="17" t="s">
        <v>38</v>
      </c>
      <c r="E2282" s="18" t="s">
        <v>41</v>
      </c>
      <c r="F2282" s="18">
        <v>6</v>
      </c>
      <c r="G2282" s="18">
        <v>1</v>
      </c>
      <c r="H2282" s="18">
        <v>3</v>
      </c>
      <c r="I2282" s="18"/>
      <c r="J2282" s="18"/>
      <c r="K2282" s="18"/>
      <c r="L2282" s="19" t="s">
        <v>5772</v>
      </c>
      <c r="M2282" s="19" t="s">
        <v>5773</v>
      </c>
      <c r="N2282" s="18" t="s">
        <v>310</v>
      </c>
      <c r="O2282" s="18" t="s">
        <v>5775</v>
      </c>
      <c r="P2282" s="18" t="s">
        <v>163</v>
      </c>
      <c r="Q2282" s="18">
        <v>30</v>
      </c>
      <c r="R2282" s="18" t="s">
        <v>45</v>
      </c>
      <c r="S2282" s="37" t="s">
        <v>46</v>
      </c>
      <c r="T2282" s="18" t="s">
        <v>53</v>
      </c>
      <c r="U2282" s="37">
        <v>1.61</v>
      </c>
      <c r="V2282" s="37">
        <v>1.61</v>
      </c>
      <c r="W2282" s="37">
        <v>0</v>
      </c>
      <c r="X2282" s="18" t="s">
        <v>53</v>
      </c>
      <c r="Y2282" s="39"/>
      <c r="Z2282" s="16">
        <v>0</v>
      </c>
      <c r="AA2282" s="36">
        <v>3.79</v>
      </c>
      <c r="AB2282" s="36"/>
      <c r="AC2282" s="36">
        <v>3.79</v>
      </c>
      <c r="AD2282" s="70">
        <f t="shared" si="521"/>
        <v>4.1311</v>
      </c>
      <c r="AE2282" s="70">
        <f t="shared" si="522"/>
        <v>5.163875</v>
      </c>
      <c r="AF2282" s="70">
        <f t="shared" si="523"/>
        <v>5.5769850000000005</v>
      </c>
      <c r="AG2282" s="36">
        <f t="shared" si="515"/>
        <v>4.13</v>
      </c>
      <c r="AH2282" s="36">
        <f t="shared" si="516"/>
        <v>5.16</v>
      </c>
      <c r="AI2282" s="36">
        <f t="shared" si="517"/>
        <v>5.57</v>
      </c>
      <c r="AJ2282" s="40">
        <v>42421</v>
      </c>
      <c r="AK2282" s="40">
        <v>42422</v>
      </c>
      <c r="AL2282" s="22"/>
      <c r="AM2282" s="20" t="s">
        <v>335</v>
      </c>
      <c r="AN2282" s="20"/>
      <c r="AO2282" s="20" t="s">
        <v>5472</v>
      </c>
      <c r="AP2282" s="16">
        <v>0</v>
      </c>
      <c r="AQ2282" s="95"/>
      <c r="AR2282" s="22"/>
      <c r="AS2282" s="94">
        <v>43028</v>
      </c>
      <c r="AT2282" s="176"/>
    </row>
    <row r="2283" spans="1:46" ht="47.25" customHeight="1">
      <c r="A2283" s="16">
        <v>8699809575103</v>
      </c>
      <c r="B2283" s="16" t="s">
        <v>580</v>
      </c>
      <c r="C2283" s="16" t="s">
        <v>789</v>
      </c>
      <c r="D2283" s="17" t="s">
        <v>38</v>
      </c>
      <c r="E2283" s="18" t="s">
        <v>41</v>
      </c>
      <c r="F2283" s="18">
        <v>6</v>
      </c>
      <c r="G2283" s="18">
        <v>1</v>
      </c>
      <c r="H2283" s="18">
        <v>3</v>
      </c>
      <c r="I2283" s="18"/>
      <c r="J2283" s="18"/>
      <c r="K2283" s="18"/>
      <c r="L2283" s="19" t="s">
        <v>6425</v>
      </c>
      <c r="M2283" s="19" t="s">
        <v>1517</v>
      </c>
      <c r="N2283" s="18" t="s">
        <v>310</v>
      </c>
      <c r="O2283" s="18" t="s">
        <v>6426</v>
      </c>
      <c r="P2283" s="18" t="s">
        <v>163</v>
      </c>
      <c r="Q2283" s="18">
        <v>100</v>
      </c>
      <c r="R2283" s="18" t="s">
        <v>45</v>
      </c>
      <c r="S2283" s="37" t="s">
        <v>46</v>
      </c>
      <c r="T2283" s="18" t="s">
        <v>53</v>
      </c>
      <c r="U2283" s="37">
        <v>1.1200000000000001</v>
      </c>
      <c r="V2283" s="37">
        <v>1.1200000000000001</v>
      </c>
      <c r="W2283" s="37">
        <v>0</v>
      </c>
      <c r="X2283" s="18" t="s">
        <v>53</v>
      </c>
      <c r="Y2283" s="39"/>
      <c r="Z2283" s="16">
        <v>0</v>
      </c>
      <c r="AA2283" s="36">
        <v>2.69</v>
      </c>
      <c r="AB2283" s="36"/>
      <c r="AC2283" s="36">
        <v>2.69</v>
      </c>
      <c r="AD2283" s="70">
        <f t="shared" si="521"/>
        <v>2.9321000000000002</v>
      </c>
      <c r="AE2283" s="70">
        <f t="shared" si="522"/>
        <v>3.6651250000000002</v>
      </c>
      <c r="AF2283" s="70">
        <f t="shared" si="523"/>
        <v>3.9583350000000004</v>
      </c>
      <c r="AG2283" s="36">
        <f t="shared" si="515"/>
        <v>2.93</v>
      </c>
      <c r="AH2283" s="36">
        <f t="shared" si="516"/>
        <v>3.66</v>
      </c>
      <c r="AI2283" s="36">
        <f t="shared" si="517"/>
        <v>3.95</v>
      </c>
      <c r="AJ2283" s="40">
        <v>42421</v>
      </c>
      <c r="AK2283" s="40">
        <v>42422</v>
      </c>
      <c r="AL2283" s="22"/>
      <c r="AM2283" s="20" t="s">
        <v>335</v>
      </c>
      <c r="AN2283" s="20"/>
      <c r="AO2283" s="20" t="s">
        <v>7103</v>
      </c>
      <c r="AP2283" s="20"/>
      <c r="AQ2283" s="20"/>
      <c r="AR2283" s="22"/>
      <c r="AS2283" s="94">
        <v>43028</v>
      </c>
      <c r="AT2283" s="176"/>
    </row>
    <row r="2284" spans="1:46" ht="47.25" customHeight="1">
      <c r="A2284" s="16">
        <v>8699593045288</v>
      </c>
      <c r="B2284" s="16" t="s">
        <v>8005</v>
      </c>
      <c r="C2284" s="16" t="s">
        <v>8006</v>
      </c>
      <c r="D2284" s="17" t="s">
        <v>87</v>
      </c>
      <c r="E2284" s="18" t="s">
        <v>87</v>
      </c>
      <c r="F2284" s="18">
        <v>0</v>
      </c>
      <c r="G2284" s="18">
        <v>2</v>
      </c>
      <c r="H2284" s="18">
        <v>1</v>
      </c>
      <c r="I2284" s="18"/>
      <c r="J2284" s="18"/>
      <c r="K2284" s="18"/>
      <c r="L2284" s="19" t="s">
        <v>9414</v>
      </c>
      <c r="M2284" s="19" t="s">
        <v>2610</v>
      </c>
      <c r="N2284" s="18" t="s">
        <v>3252</v>
      </c>
      <c r="O2284" s="18">
        <v>10</v>
      </c>
      <c r="P2284" s="18" t="s">
        <v>163</v>
      </c>
      <c r="Q2284" s="18">
        <v>28</v>
      </c>
      <c r="R2284" s="18" t="s">
        <v>45</v>
      </c>
      <c r="S2284" s="37" t="s">
        <v>96</v>
      </c>
      <c r="T2284" s="18" t="s">
        <v>97</v>
      </c>
      <c r="U2284" s="37">
        <v>6.54</v>
      </c>
      <c r="V2284" s="37">
        <v>6.54</v>
      </c>
      <c r="W2284" s="37">
        <v>6.54</v>
      </c>
      <c r="X2284" s="18" t="s">
        <v>97</v>
      </c>
      <c r="Y2284" s="39"/>
      <c r="Z2284" s="16">
        <v>0</v>
      </c>
      <c r="AA2284" s="36">
        <v>13.82</v>
      </c>
      <c r="AB2284" s="36"/>
      <c r="AC2284" s="36">
        <v>13.82</v>
      </c>
      <c r="AD2284" s="70">
        <f t="shared" si="521"/>
        <v>15.025600000000001</v>
      </c>
      <c r="AE2284" s="70">
        <f t="shared" si="522"/>
        <v>18.782</v>
      </c>
      <c r="AF2284" s="70">
        <f t="shared" si="523"/>
        <v>20.284560000000003</v>
      </c>
      <c r="AG2284" s="36">
        <f t="shared" si="515"/>
        <v>15.02</v>
      </c>
      <c r="AH2284" s="36">
        <f t="shared" si="516"/>
        <v>18.78</v>
      </c>
      <c r="AI2284" s="36">
        <f t="shared" si="517"/>
        <v>20.28</v>
      </c>
      <c r="AJ2284" s="40">
        <v>42419</v>
      </c>
      <c r="AK2284" s="40">
        <v>42422</v>
      </c>
      <c r="AL2284" s="22"/>
      <c r="AM2284" s="20" t="s">
        <v>184</v>
      </c>
      <c r="AN2284" s="20"/>
      <c r="AO2284" s="20" t="s">
        <v>4853</v>
      </c>
      <c r="AP2284" s="16">
        <v>0</v>
      </c>
      <c r="AQ2284" s="95"/>
      <c r="AR2284" s="22"/>
      <c r="AS2284" s="94">
        <v>43028</v>
      </c>
      <c r="AT2284" s="173"/>
    </row>
    <row r="2285" spans="1:46" ht="47.25" customHeight="1">
      <c r="A2285" s="16">
        <v>8699742750124</v>
      </c>
      <c r="B2285" s="16" t="s">
        <v>5026</v>
      </c>
      <c r="C2285" s="16" t="s">
        <v>5027</v>
      </c>
      <c r="D2285" s="17" t="s">
        <v>323</v>
      </c>
      <c r="E2285" s="18" t="s">
        <v>323</v>
      </c>
      <c r="F2285" s="18">
        <v>0</v>
      </c>
      <c r="G2285" s="18">
        <v>1</v>
      </c>
      <c r="H2285" s="18">
        <v>1</v>
      </c>
      <c r="I2285" s="18"/>
      <c r="J2285" s="18"/>
      <c r="K2285" s="18"/>
      <c r="L2285" s="19" t="s">
        <v>5029</v>
      </c>
      <c r="M2285" s="19" t="s">
        <v>2174</v>
      </c>
      <c r="N2285" s="18" t="s">
        <v>4928</v>
      </c>
      <c r="O2285" s="18" t="s">
        <v>5031</v>
      </c>
      <c r="P2285" s="18" t="s">
        <v>3599</v>
      </c>
      <c r="Q2285" s="18">
        <v>5</v>
      </c>
      <c r="R2285" s="18" t="s">
        <v>95</v>
      </c>
      <c r="S2285" s="37" t="s">
        <v>46</v>
      </c>
      <c r="T2285" s="18" t="s">
        <v>222</v>
      </c>
      <c r="U2285" s="38">
        <v>182.3</v>
      </c>
      <c r="V2285" s="38">
        <v>182.3</v>
      </c>
      <c r="W2285" s="38">
        <v>109.38</v>
      </c>
      <c r="X2285" s="18" t="s">
        <v>222</v>
      </c>
      <c r="Y2285" s="39"/>
      <c r="Z2285" s="16">
        <v>0</v>
      </c>
      <c r="AA2285" s="36">
        <v>215.74</v>
      </c>
      <c r="AB2285" s="36"/>
      <c r="AC2285" s="36">
        <v>215.74</v>
      </c>
      <c r="AD2285" s="38">
        <f t="shared" si="521"/>
        <v>227.65479999999999</v>
      </c>
      <c r="AE2285" s="38">
        <f t="shared" si="522"/>
        <v>273.121376</v>
      </c>
      <c r="AF2285" s="38">
        <f t="shared" si="523"/>
        <v>294.97108608000002</v>
      </c>
      <c r="AG2285" s="36">
        <f t="shared" si="515"/>
        <v>227.65</v>
      </c>
      <c r="AH2285" s="36">
        <f t="shared" si="516"/>
        <v>273.12</v>
      </c>
      <c r="AI2285" s="36">
        <f t="shared" si="517"/>
        <v>294.97000000000003</v>
      </c>
      <c r="AJ2285" s="40">
        <v>42783</v>
      </c>
      <c r="AK2285" s="40">
        <v>42786</v>
      </c>
      <c r="AL2285" s="17">
        <v>1</v>
      </c>
      <c r="AM2285" s="20" t="s">
        <v>477</v>
      </c>
      <c r="AN2285" s="20"/>
      <c r="AO2285" s="20" t="s">
        <v>6782</v>
      </c>
      <c r="AP2285" s="16">
        <v>0</v>
      </c>
      <c r="AQ2285" s="95"/>
      <c r="AR2285" s="22"/>
      <c r="AS2285" s="94">
        <v>43028</v>
      </c>
      <c r="AT2285" s="175"/>
    </row>
    <row r="2286" spans="1:46" ht="47.25" customHeight="1">
      <c r="A2286" s="16">
        <v>8699742750117</v>
      </c>
      <c r="B2286" s="16" t="s">
        <v>5026</v>
      </c>
      <c r="C2286" s="16" t="s">
        <v>5027</v>
      </c>
      <c r="D2286" s="17" t="s">
        <v>323</v>
      </c>
      <c r="E2286" s="18" t="s">
        <v>323</v>
      </c>
      <c r="F2286" s="18">
        <v>0</v>
      </c>
      <c r="G2286" s="18">
        <v>1</v>
      </c>
      <c r="H2286" s="18">
        <v>1</v>
      </c>
      <c r="I2286" s="18"/>
      <c r="J2286" s="18"/>
      <c r="K2286" s="18"/>
      <c r="L2286" s="19" t="s">
        <v>5633</v>
      </c>
      <c r="M2286" s="19" t="s">
        <v>2174</v>
      </c>
      <c r="N2286" s="18" t="s">
        <v>4928</v>
      </c>
      <c r="O2286" s="18" t="s">
        <v>5634</v>
      </c>
      <c r="P2286" s="18" t="s">
        <v>3599</v>
      </c>
      <c r="Q2286" s="18">
        <v>5</v>
      </c>
      <c r="R2286" s="18" t="s">
        <v>95</v>
      </c>
      <c r="S2286" s="37" t="s">
        <v>46</v>
      </c>
      <c r="T2286" s="37" t="s">
        <v>222</v>
      </c>
      <c r="U2286" s="38">
        <v>91.15</v>
      </c>
      <c r="V2286" s="38">
        <v>91.15</v>
      </c>
      <c r="W2286" s="38">
        <v>54.69</v>
      </c>
      <c r="X2286" s="37" t="s">
        <v>222</v>
      </c>
      <c r="Y2286" s="39"/>
      <c r="Z2286" s="16">
        <v>0</v>
      </c>
      <c r="AA2286" s="36">
        <v>109.39</v>
      </c>
      <c r="AB2286" s="36"/>
      <c r="AC2286" s="36">
        <v>109.39</v>
      </c>
      <c r="AD2286" s="38">
        <f t="shared" si="521"/>
        <v>117.3656</v>
      </c>
      <c r="AE2286" s="38">
        <f t="shared" si="522"/>
        <v>145.82809599999999</v>
      </c>
      <c r="AF2286" s="38">
        <f t="shared" si="523"/>
        <v>157.49434367999999</v>
      </c>
      <c r="AG2286" s="36">
        <f t="shared" si="515"/>
        <v>117.36</v>
      </c>
      <c r="AH2286" s="36">
        <f t="shared" si="516"/>
        <v>145.82</v>
      </c>
      <c r="AI2286" s="36">
        <f t="shared" si="517"/>
        <v>157.49</v>
      </c>
      <c r="AJ2286" s="40">
        <v>42797</v>
      </c>
      <c r="AK2286" s="40">
        <v>42801</v>
      </c>
      <c r="AL2286" s="17">
        <v>1</v>
      </c>
      <c r="AM2286" s="20" t="s">
        <v>477</v>
      </c>
      <c r="AN2286" s="20"/>
      <c r="AO2286" s="20" t="s">
        <v>7074</v>
      </c>
      <c r="AP2286" s="20"/>
      <c r="AQ2286" s="20"/>
      <c r="AR2286" s="22"/>
      <c r="AS2286" s="94">
        <v>43028</v>
      </c>
      <c r="AT2286" s="175"/>
    </row>
    <row r="2287" spans="1:46" ht="47.25" customHeight="1">
      <c r="A2287" s="16">
        <v>8699889010013</v>
      </c>
      <c r="B2287" s="16" t="s">
        <v>12146</v>
      </c>
      <c r="C2287" s="16" t="s">
        <v>12147</v>
      </c>
      <c r="D2287" s="17" t="s">
        <v>323</v>
      </c>
      <c r="E2287" s="18" t="s">
        <v>323</v>
      </c>
      <c r="F2287" s="18">
        <v>0</v>
      </c>
      <c r="G2287" s="18">
        <v>1</v>
      </c>
      <c r="H2287" s="18">
        <v>1</v>
      </c>
      <c r="I2287" s="18"/>
      <c r="J2287" s="18"/>
      <c r="K2287" s="18"/>
      <c r="L2287" s="19" t="s">
        <v>385</v>
      </c>
      <c r="M2287" s="19" t="s">
        <v>245</v>
      </c>
      <c r="N2287" s="18" t="s">
        <v>371</v>
      </c>
      <c r="O2287" s="18">
        <v>0.25</v>
      </c>
      <c r="P2287" s="18" t="s">
        <v>163</v>
      </c>
      <c r="Q2287" s="18">
        <v>100</v>
      </c>
      <c r="R2287" s="18" t="s">
        <v>95</v>
      </c>
      <c r="S2287" s="37" t="s">
        <v>46</v>
      </c>
      <c r="T2287" s="18" t="s">
        <v>331</v>
      </c>
      <c r="U2287" s="38">
        <v>11.63</v>
      </c>
      <c r="V2287" s="38">
        <v>30.14</v>
      </c>
      <c r="W2287" s="38">
        <v>11.63</v>
      </c>
      <c r="X2287" s="18" t="s">
        <v>331</v>
      </c>
      <c r="Y2287" s="39"/>
      <c r="Z2287" s="16">
        <v>0</v>
      </c>
      <c r="AA2287" s="36">
        <v>31.24</v>
      </c>
      <c r="AB2287" s="36"/>
      <c r="AC2287" s="36">
        <v>31.24</v>
      </c>
      <c r="AD2287" s="38">
        <f t="shared" si="521"/>
        <v>33.839199999999998</v>
      </c>
      <c r="AE2287" s="38">
        <f>IF(Z2287=1,AD2287*1.08,IF(Z2287=4,AD2287*1.08,IF(Z2287=2,0,IF(AC2287&lt;=100,(AD2287*1.25),IF(AC2287&lt;=200,134.5+((AC2287-100)*1.04*1.16),255.14+((AC2287-200)*1.02*1.12))))))</f>
        <v>42.298999999999999</v>
      </c>
      <c r="AF2287" s="38">
        <f>IF(Z2287=1,0,IF(Z2287=4,0,(AE2287*1.08)))</f>
        <v>45.682920000000003</v>
      </c>
      <c r="AG2287" s="36">
        <f t="shared" si="515"/>
        <v>33.83</v>
      </c>
      <c r="AH2287" s="36">
        <f t="shared" si="516"/>
        <v>42.29</v>
      </c>
      <c r="AI2287" s="36">
        <f t="shared" si="517"/>
        <v>45.68</v>
      </c>
      <c r="AJ2287" s="40">
        <v>43146</v>
      </c>
      <c r="AK2287" s="40">
        <v>43150</v>
      </c>
      <c r="AL2287" s="17"/>
      <c r="AM2287" s="36" t="s">
        <v>3754</v>
      </c>
      <c r="AN2287" s="41"/>
      <c r="AO2287" s="20" t="s">
        <v>6470</v>
      </c>
      <c r="AP2287" s="16">
        <v>0</v>
      </c>
      <c r="AQ2287" s="95"/>
      <c r="AR2287" s="22"/>
      <c r="AS2287" s="94">
        <v>43028</v>
      </c>
      <c r="AT2287" s="176"/>
    </row>
    <row r="2288" spans="1:46" ht="47.25" customHeight="1">
      <c r="A2288" s="16">
        <v>8699889010020</v>
      </c>
      <c r="B2288" s="16" t="s">
        <v>12146</v>
      </c>
      <c r="C2288" s="16" t="s">
        <v>12147</v>
      </c>
      <c r="D2288" s="17" t="s">
        <v>323</v>
      </c>
      <c r="E2288" s="18" t="s">
        <v>323</v>
      </c>
      <c r="F2288" s="18">
        <v>0</v>
      </c>
      <c r="G2288" s="18">
        <v>1</v>
      </c>
      <c r="H2288" s="18">
        <v>1</v>
      </c>
      <c r="I2288" s="18"/>
      <c r="J2288" s="18"/>
      <c r="K2288" s="18"/>
      <c r="L2288" s="19" t="s">
        <v>386</v>
      </c>
      <c r="M2288" s="19" t="s">
        <v>245</v>
      </c>
      <c r="N2288" s="18" t="s">
        <v>371</v>
      </c>
      <c r="O2288" s="18">
        <v>1</v>
      </c>
      <c r="P2288" s="18" t="s">
        <v>163</v>
      </c>
      <c r="Q2288" s="18">
        <v>100</v>
      </c>
      <c r="R2288" s="18" t="s">
        <v>95</v>
      </c>
      <c r="S2288" s="37" t="s">
        <v>46</v>
      </c>
      <c r="T2288" s="18" t="s">
        <v>331</v>
      </c>
      <c r="U2288" s="38">
        <v>46.2</v>
      </c>
      <c r="V2288" s="38">
        <v>118.9</v>
      </c>
      <c r="W2288" s="38">
        <v>46.2</v>
      </c>
      <c r="X2288" s="18" t="s">
        <v>331</v>
      </c>
      <c r="Y2288" s="39"/>
      <c r="Z2288" s="16">
        <v>0</v>
      </c>
      <c r="AA2288" s="36">
        <v>124.43</v>
      </c>
      <c r="AB2288" s="36"/>
      <c r="AC2288" s="36">
        <v>124.43</v>
      </c>
      <c r="AD2288" s="38">
        <f t="shared" si="521"/>
        <v>133.00720000000001</v>
      </c>
      <c r="AE2288" s="38">
        <f>IF(Z2288=1,AD2288*1.08,IF(Z2288=4,AD2288*1.08,IF(Z2288=2,0,IF(AC2288&lt;=100,(AD2288*1.25),IF(AC2288&lt;=200,134.5+((AC2288-100)*1.04*1.16),255.14+((AC2288-200)*1.02*1.12))))))</f>
        <v>163.972352</v>
      </c>
      <c r="AF2288" s="38">
        <f>IF(Z2288=1,0,IF(Z2288=4,0,(AE2288*1.08)))</f>
        <v>177.09014016</v>
      </c>
      <c r="AG2288" s="36">
        <f t="shared" si="515"/>
        <v>133</v>
      </c>
      <c r="AH2288" s="36">
        <f t="shared" si="516"/>
        <v>163.97</v>
      </c>
      <c r="AI2288" s="36">
        <f t="shared" si="517"/>
        <v>177.09</v>
      </c>
      <c r="AJ2288" s="40">
        <v>43146</v>
      </c>
      <c r="AK2288" s="40">
        <v>43150</v>
      </c>
      <c r="AL2288" s="17"/>
      <c r="AM2288" s="36" t="s">
        <v>3754</v>
      </c>
      <c r="AN2288" s="41"/>
      <c r="AO2288" s="20" t="s">
        <v>7233</v>
      </c>
      <c r="AP2288" s="16">
        <v>0</v>
      </c>
      <c r="AQ2288" s="95"/>
      <c r="AR2288" s="22"/>
      <c r="AS2288" s="94">
        <v>43028</v>
      </c>
      <c r="AT2288" s="182"/>
    </row>
    <row r="2289" spans="1:46" ht="47.25" customHeight="1">
      <c r="A2289" s="16">
        <v>8699560010370</v>
      </c>
      <c r="B2289" s="16" t="s">
        <v>1671</v>
      </c>
      <c r="C2289" s="16" t="s">
        <v>1672</v>
      </c>
      <c r="D2289" s="17" t="s">
        <v>38</v>
      </c>
      <c r="E2289" s="18" t="s">
        <v>41</v>
      </c>
      <c r="F2289" s="18">
        <v>4</v>
      </c>
      <c r="G2289" s="18">
        <v>1</v>
      </c>
      <c r="H2289" s="18">
        <v>2</v>
      </c>
      <c r="I2289" s="18"/>
      <c r="J2289" s="18"/>
      <c r="K2289" s="18"/>
      <c r="L2289" s="19" t="s">
        <v>1673</v>
      </c>
      <c r="M2289" s="19" t="s">
        <v>733</v>
      </c>
      <c r="N2289" s="18" t="s">
        <v>1112</v>
      </c>
      <c r="O2289" s="18">
        <v>500</v>
      </c>
      <c r="P2289" s="18" t="s">
        <v>163</v>
      </c>
      <c r="Q2289" s="18">
        <v>20</v>
      </c>
      <c r="R2289" s="18" t="s">
        <v>45</v>
      </c>
      <c r="S2289" s="37" t="s">
        <v>46</v>
      </c>
      <c r="T2289" s="18" t="s">
        <v>53</v>
      </c>
      <c r="U2289" s="37">
        <v>0.85</v>
      </c>
      <c r="V2289" s="37">
        <v>0.85</v>
      </c>
      <c r="W2289" s="37">
        <v>0</v>
      </c>
      <c r="X2289" s="18" t="s">
        <v>53</v>
      </c>
      <c r="Y2289" s="39">
        <v>3</v>
      </c>
      <c r="Z2289" s="16">
        <v>0</v>
      </c>
      <c r="AA2289" s="36">
        <v>1.78</v>
      </c>
      <c r="AB2289" s="36"/>
      <c r="AC2289" s="36">
        <v>1.78</v>
      </c>
      <c r="AD2289" s="70">
        <f t="shared" si="521"/>
        <v>1.9402000000000001</v>
      </c>
      <c r="AE2289" s="70">
        <f>IF(Z2289=1,AD2289*1.08,IF(Z2289=2,0,IF(AC2289&lt;=100,(AD2289*1.25),IF(AC2289&lt;=200,134.5+((AC2289-100)*1.04*1.16),255.14+((AC2289-200)*1.02*1.12)))))</f>
        <v>2.4252500000000001</v>
      </c>
      <c r="AF2289" s="70">
        <f>IF(Z2289=1,0,(AE2289*1.08))</f>
        <v>2.6192700000000002</v>
      </c>
      <c r="AG2289" s="36">
        <f t="shared" si="515"/>
        <v>1.94</v>
      </c>
      <c r="AH2289" s="36">
        <f t="shared" si="516"/>
        <v>2.42</v>
      </c>
      <c r="AI2289" s="36">
        <f t="shared" si="517"/>
        <v>2.61</v>
      </c>
      <c r="AJ2289" s="40">
        <v>42447</v>
      </c>
      <c r="AK2289" s="40">
        <v>42451</v>
      </c>
      <c r="AL2289" s="22"/>
      <c r="AM2289" s="20" t="s">
        <v>184</v>
      </c>
      <c r="AN2289" s="20"/>
      <c r="AO2289" s="20" t="s">
        <v>2570</v>
      </c>
      <c r="AP2289" s="16">
        <v>0</v>
      </c>
      <c r="AQ2289" s="95"/>
      <c r="AR2289" s="22"/>
      <c r="AS2289" s="94">
        <v>43028</v>
      </c>
      <c r="AT2289" s="173"/>
    </row>
    <row r="2290" spans="1:46" ht="47.25" customHeight="1">
      <c r="A2290" s="16">
        <v>8699560010745</v>
      </c>
      <c r="B2290" s="16" t="s">
        <v>1671</v>
      </c>
      <c r="C2290" s="16" t="s">
        <v>1672</v>
      </c>
      <c r="D2290" s="17" t="s">
        <v>38</v>
      </c>
      <c r="E2290" s="18" t="s">
        <v>41</v>
      </c>
      <c r="F2290" s="18">
        <v>4</v>
      </c>
      <c r="G2290" s="18">
        <v>1</v>
      </c>
      <c r="H2290" s="18">
        <v>2</v>
      </c>
      <c r="I2290" s="18"/>
      <c r="J2290" s="18"/>
      <c r="K2290" s="18"/>
      <c r="L2290" s="19" t="s">
        <v>2225</v>
      </c>
      <c r="M2290" s="19" t="s">
        <v>733</v>
      </c>
      <c r="N2290" s="18" t="s">
        <v>1112</v>
      </c>
      <c r="O2290" s="18">
        <v>500</v>
      </c>
      <c r="P2290" s="18" t="s">
        <v>163</v>
      </c>
      <c r="Q2290" s="18">
        <v>30</v>
      </c>
      <c r="R2290" s="18" t="s">
        <v>45</v>
      </c>
      <c r="S2290" s="37" t="s">
        <v>46</v>
      </c>
      <c r="T2290" s="18" t="s">
        <v>53</v>
      </c>
      <c r="U2290" s="37">
        <v>1.1300000000000001</v>
      </c>
      <c r="V2290" s="37">
        <v>1.1300000000000001</v>
      </c>
      <c r="W2290" s="37">
        <v>0</v>
      </c>
      <c r="X2290" s="18" t="s">
        <v>53</v>
      </c>
      <c r="Y2290" s="39">
        <v>3</v>
      </c>
      <c r="Z2290" s="16">
        <v>0</v>
      </c>
      <c r="AA2290" s="36">
        <v>2.38</v>
      </c>
      <c r="AB2290" s="36"/>
      <c r="AC2290" s="36">
        <v>2.38</v>
      </c>
      <c r="AD2290" s="70">
        <f t="shared" si="521"/>
        <v>2.5942000000000003</v>
      </c>
      <c r="AE2290" s="70">
        <f>IF(Z2290=1,AD2290*1.08,IF(Z2290=2,0,IF(AC2290&lt;=100,(AD2290*1.25),IF(AC2290&lt;=200,134.5+((AC2290-100)*1.04*1.16),255.14+((AC2290-200)*1.02*1.12)))))</f>
        <v>3.2427500000000005</v>
      </c>
      <c r="AF2290" s="70">
        <f>IF(Z2290=1,0,(AE2290*1.08))</f>
        <v>3.5021700000000009</v>
      </c>
      <c r="AG2290" s="36">
        <f t="shared" si="515"/>
        <v>2.59</v>
      </c>
      <c r="AH2290" s="36">
        <f t="shared" si="516"/>
        <v>3.24</v>
      </c>
      <c r="AI2290" s="36">
        <f t="shared" si="517"/>
        <v>3.5</v>
      </c>
      <c r="AJ2290" s="40">
        <v>42447</v>
      </c>
      <c r="AK2290" s="40">
        <v>42451</v>
      </c>
      <c r="AL2290" s="22"/>
      <c r="AM2290" s="20" t="s">
        <v>184</v>
      </c>
      <c r="AN2290" s="20"/>
      <c r="AO2290" s="20" t="s">
        <v>7108</v>
      </c>
      <c r="AP2290" s="20"/>
      <c r="AQ2290" s="20"/>
      <c r="AR2290" s="22"/>
      <c r="AS2290" s="94">
        <v>43028</v>
      </c>
      <c r="AT2290" s="173"/>
    </row>
    <row r="2291" spans="1:46" ht="47.25" customHeight="1">
      <c r="A2291" s="16">
        <v>8699516097882</v>
      </c>
      <c r="B2291" s="17" t="s">
        <v>10064</v>
      </c>
      <c r="C2291" s="17"/>
      <c r="D2291" s="17" t="s">
        <v>38</v>
      </c>
      <c r="E2291" s="18" t="s">
        <v>38</v>
      </c>
      <c r="F2291" s="18">
        <v>0</v>
      </c>
      <c r="G2291" s="18">
        <v>1</v>
      </c>
      <c r="H2291" s="18">
        <v>1</v>
      </c>
      <c r="I2291" s="18"/>
      <c r="J2291" s="18"/>
      <c r="K2291" s="18"/>
      <c r="L2291" s="19" t="s">
        <v>10340</v>
      </c>
      <c r="M2291" s="19" t="s">
        <v>624</v>
      </c>
      <c r="N2291" s="18" t="s">
        <v>5066</v>
      </c>
      <c r="O2291" s="18">
        <v>20</v>
      </c>
      <c r="P2291" s="18" t="s">
        <v>163</v>
      </c>
      <c r="Q2291" s="18">
        <v>28</v>
      </c>
      <c r="R2291" s="18" t="s">
        <v>45</v>
      </c>
      <c r="S2291" s="37" t="s">
        <v>46</v>
      </c>
      <c r="T2291" s="37"/>
      <c r="U2291" s="37"/>
      <c r="V2291" s="37">
        <v>0</v>
      </c>
      <c r="W2291" s="37">
        <v>0</v>
      </c>
      <c r="X2291" s="18"/>
      <c r="Y2291" s="18"/>
      <c r="Z2291" s="18"/>
      <c r="AA2291" s="18"/>
      <c r="AB2291" s="18"/>
      <c r="AC2291" s="37">
        <v>0</v>
      </c>
      <c r="AD2291" s="37"/>
      <c r="AE2291" s="37"/>
      <c r="AF2291" s="37"/>
      <c r="AG2291" s="37">
        <v>0</v>
      </c>
      <c r="AH2291" s="37">
        <v>0</v>
      </c>
      <c r="AI2291" s="37">
        <v>0</v>
      </c>
      <c r="AJ2291" s="40">
        <v>42405</v>
      </c>
      <c r="AK2291" s="40">
        <v>42409</v>
      </c>
      <c r="AL2291" s="46"/>
      <c r="AM2291" s="46"/>
      <c r="AN2291" s="46"/>
      <c r="AO2291" s="20" t="s">
        <v>7113</v>
      </c>
      <c r="AP2291" s="20"/>
      <c r="AQ2291" s="20"/>
      <c r="AR2291" s="22"/>
      <c r="AS2291" s="94">
        <v>43028</v>
      </c>
      <c r="AT2291" s="173"/>
    </row>
    <row r="2292" spans="1:46" ht="47.25" customHeight="1">
      <c r="A2292" s="16">
        <v>8699516097905</v>
      </c>
      <c r="B2292" s="17" t="s">
        <v>10064</v>
      </c>
      <c r="C2292" s="17"/>
      <c r="D2292" s="17" t="s">
        <v>38</v>
      </c>
      <c r="E2292" s="18" t="s">
        <v>38</v>
      </c>
      <c r="F2292" s="18">
        <v>0</v>
      </c>
      <c r="G2292" s="18">
        <v>5</v>
      </c>
      <c r="H2292" s="18">
        <v>1</v>
      </c>
      <c r="I2292" s="18"/>
      <c r="J2292" s="18"/>
      <c r="K2292" s="18"/>
      <c r="L2292" s="19" t="s">
        <v>10339</v>
      </c>
      <c r="M2292" s="19" t="s">
        <v>624</v>
      </c>
      <c r="N2292" s="18" t="s">
        <v>5066</v>
      </c>
      <c r="O2292" s="18">
        <v>40</v>
      </c>
      <c r="P2292" s="18" t="s">
        <v>163</v>
      </c>
      <c r="Q2292" s="18">
        <v>28</v>
      </c>
      <c r="R2292" s="18" t="s">
        <v>45</v>
      </c>
      <c r="S2292" s="37" t="s">
        <v>46</v>
      </c>
      <c r="T2292" s="37"/>
      <c r="U2292" s="37"/>
      <c r="V2292" s="37">
        <v>0</v>
      </c>
      <c r="W2292" s="37">
        <v>0</v>
      </c>
      <c r="X2292" s="18"/>
      <c r="Y2292" s="18"/>
      <c r="Z2292" s="18"/>
      <c r="AA2292" s="18"/>
      <c r="AB2292" s="18"/>
      <c r="AC2292" s="37">
        <v>0</v>
      </c>
      <c r="AD2292" s="37"/>
      <c r="AE2292" s="37"/>
      <c r="AF2292" s="37"/>
      <c r="AG2292" s="37">
        <v>0</v>
      </c>
      <c r="AH2292" s="37">
        <v>0</v>
      </c>
      <c r="AI2292" s="37">
        <v>0</v>
      </c>
      <c r="AJ2292" s="40">
        <v>42405</v>
      </c>
      <c r="AK2292" s="40">
        <v>42409</v>
      </c>
      <c r="AL2292" s="46"/>
      <c r="AM2292" s="46"/>
      <c r="AN2292" s="46"/>
      <c r="AO2292" s="20" t="s">
        <v>4866</v>
      </c>
      <c r="AP2292" s="16">
        <v>0</v>
      </c>
      <c r="AQ2292" s="97"/>
      <c r="AR2292" s="22"/>
      <c r="AS2292" s="94">
        <v>43028</v>
      </c>
      <c r="AT2292" s="175"/>
    </row>
    <row r="2293" spans="1:46" ht="47.25" customHeight="1">
      <c r="A2293" s="16">
        <v>8699556675224</v>
      </c>
      <c r="B2293" s="16" t="s">
        <v>8070</v>
      </c>
      <c r="C2293" s="16" t="s">
        <v>8071</v>
      </c>
      <c r="D2293" s="17" t="s">
        <v>87</v>
      </c>
      <c r="E2293" s="18" t="s">
        <v>87</v>
      </c>
      <c r="F2293" s="18">
        <v>0</v>
      </c>
      <c r="G2293" s="18">
        <v>2</v>
      </c>
      <c r="H2293" s="18">
        <v>1</v>
      </c>
      <c r="I2293" s="18"/>
      <c r="J2293" s="18"/>
      <c r="K2293" s="18"/>
      <c r="L2293" s="19" t="s">
        <v>8125</v>
      </c>
      <c r="M2293" s="19" t="s">
        <v>2823</v>
      </c>
      <c r="N2293" s="18" t="s">
        <v>1226</v>
      </c>
      <c r="O2293" s="18">
        <v>1.36</v>
      </c>
      <c r="P2293" s="18" t="s">
        <v>523</v>
      </c>
      <c r="Q2293" s="18">
        <v>2.5</v>
      </c>
      <c r="R2293" s="18" t="s">
        <v>45</v>
      </c>
      <c r="S2293" s="37" t="s">
        <v>46</v>
      </c>
      <c r="T2293" s="37" t="s">
        <v>222</v>
      </c>
      <c r="U2293" s="37">
        <v>11.87</v>
      </c>
      <c r="V2293" s="37">
        <v>11.87</v>
      </c>
      <c r="W2293" s="37">
        <v>11.87</v>
      </c>
      <c r="X2293" s="37" t="s">
        <v>222</v>
      </c>
      <c r="Y2293" s="39"/>
      <c r="Z2293" s="16">
        <v>0</v>
      </c>
      <c r="AA2293" s="36">
        <v>18.82</v>
      </c>
      <c r="AB2293" s="36"/>
      <c r="AC2293" s="36">
        <v>18.82</v>
      </c>
      <c r="AD2293" s="70">
        <f t="shared" ref="AD2293:AD2325" si="524">IF(Z2293=2,AC2293*1.08,IF(AC2293&lt;=10,(AC2293*1.09),IF(AC2293&lt;=50,(10*1.09)+((AC2293-10)*1.08),IF(AC2293&lt;=100,(10*1.09)+((50-10)*1.08)+((AC2293-50)*1.07),IF(AC2293&lt;=200,(10*1.09)+((50-10)*1.08)+((100-50)*1.07)+((AC2293-100)*1.04),(10*1.09)+((50-10)*1.08)+((100-50)*1.07)+((200-100)*1.04)+((AC2293-200)*1.02))))))</f>
        <v>20.425600000000003</v>
      </c>
      <c r="AE2293" s="70">
        <f t="shared" ref="AE2293:AE2325" si="525">IF(Z2293=1,AD2293*1.08,IF(Z2293=2,0,IF(AC2293&lt;=100,(AD2293*1.25),IF(AC2293&lt;=200,134.5+((AC2293-100)*1.04*1.16),255.14+((AC2293-200)*1.02*1.12)))))</f>
        <v>25.532000000000004</v>
      </c>
      <c r="AF2293" s="70">
        <f t="shared" ref="AF2293:AF2325" si="526">IF(Z2293=1,0,(AE2293*1.08))</f>
        <v>27.574560000000005</v>
      </c>
      <c r="AG2293" s="36">
        <f t="shared" ref="AG2293:AG2325" si="527">TRUNC(AD2293,2)</f>
        <v>20.420000000000002</v>
      </c>
      <c r="AH2293" s="36">
        <f t="shared" ref="AH2293:AH2325" si="528">TRUNC(AE2293,2)</f>
        <v>25.53</v>
      </c>
      <c r="AI2293" s="36">
        <f t="shared" ref="AI2293:AI2325" si="529">TRUNC(AF2293,2)</f>
        <v>27.57</v>
      </c>
      <c r="AJ2293" s="40">
        <v>42496</v>
      </c>
      <c r="AK2293" s="40">
        <v>42500</v>
      </c>
      <c r="AL2293" s="22"/>
      <c r="AM2293" s="20" t="s">
        <v>184</v>
      </c>
      <c r="AN2293" s="20"/>
      <c r="AO2293" s="20" t="s">
        <v>4603</v>
      </c>
      <c r="AP2293" s="16">
        <v>0</v>
      </c>
      <c r="AQ2293" s="97"/>
      <c r="AR2293" s="22"/>
      <c r="AS2293" s="94">
        <v>43028</v>
      </c>
      <c r="AT2293" s="175"/>
    </row>
    <row r="2294" spans="1:46" ht="47.25" customHeight="1">
      <c r="A2294" s="16">
        <v>8681413880162</v>
      </c>
      <c r="B2294" s="16" t="s">
        <v>8070</v>
      </c>
      <c r="C2294" s="16" t="s">
        <v>8071</v>
      </c>
      <c r="D2294" s="17" t="s">
        <v>87</v>
      </c>
      <c r="E2294" s="18" t="s">
        <v>87</v>
      </c>
      <c r="F2294" s="18">
        <v>0</v>
      </c>
      <c r="G2294" s="18">
        <v>3</v>
      </c>
      <c r="H2294" s="18">
        <v>1</v>
      </c>
      <c r="I2294" s="18"/>
      <c r="J2294" s="18"/>
      <c r="K2294" s="18"/>
      <c r="L2294" s="19" t="s">
        <v>8125</v>
      </c>
      <c r="M2294" s="19" t="s">
        <v>2823</v>
      </c>
      <c r="N2294" s="18" t="s">
        <v>8114</v>
      </c>
      <c r="O2294" s="18">
        <v>1.36</v>
      </c>
      <c r="P2294" s="18" t="s">
        <v>523</v>
      </c>
      <c r="Q2294" s="18">
        <v>2.5</v>
      </c>
      <c r="R2294" s="18" t="s">
        <v>95</v>
      </c>
      <c r="S2294" s="37" t="s">
        <v>46</v>
      </c>
      <c r="T2294" s="37" t="s">
        <v>4374</v>
      </c>
      <c r="U2294" s="38">
        <v>19.71</v>
      </c>
      <c r="V2294" s="38">
        <v>19.71</v>
      </c>
      <c r="W2294" s="38">
        <v>19.71</v>
      </c>
      <c r="X2294" s="18" t="s">
        <v>4374</v>
      </c>
      <c r="Y2294" s="39"/>
      <c r="Z2294" s="16">
        <v>0</v>
      </c>
      <c r="AA2294" s="36">
        <v>23.94</v>
      </c>
      <c r="AB2294" s="36"/>
      <c r="AC2294" s="36">
        <v>23.94</v>
      </c>
      <c r="AD2294" s="38">
        <f t="shared" si="524"/>
        <v>25.955200000000005</v>
      </c>
      <c r="AE2294" s="38">
        <f t="shared" si="525"/>
        <v>32.444000000000003</v>
      </c>
      <c r="AF2294" s="38">
        <f t="shared" si="526"/>
        <v>35.039520000000003</v>
      </c>
      <c r="AG2294" s="36">
        <f t="shared" si="527"/>
        <v>25.95</v>
      </c>
      <c r="AH2294" s="36">
        <f t="shared" si="528"/>
        <v>32.44</v>
      </c>
      <c r="AI2294" s="36">
        <f t="shared" si="529"/>
        <v>35.03</v>
      </c>
      <c r="AJ2294" s="40">
        <v>43146</v>
      </c>
      <c r="AK2294" s="40">
        <v>43150</v>
      </c>
      <c r="AL2294" s="17">
        <v>1</v>
      </c>
      <c r="AM2294" s="17" t="s">
        <v>10882</v>
      </c>
      <c r="AN2294" s="17"/>
      <c r="AO2294" s="20" t="s">
        <v>2147</v>
      </c>
      <c r="AP2294" s="16">
        <v>0</v>
      </c>
      <c r="AQ2294" s="97"/>
      <c r="AR2294" s="22"/>
      <c r="AS2294" s="94">
        <v>43028</v>
      </c>
      <c r="AT2294" s="176"/>
    </row>
    <row r="2295" spans="1:46" ht="47.25" customHeight="1">
      <c r="A2295" s="16">
        <v>8699556675163</v>
      </c>
      <c r="B2295" s="16" t="s">
        <v>8070</v>
      </c>
      <c r="C2295" s="16" t="s">
        <v>8071</v>
      </c>
      <c r="D2295" s="17" t="s">
        <v>87</v>
      </c>
      <c r="E2295" s="18" t="s">
        <v>87</v>
      </c>
      <c r="F2295" s="18">
        <v>0</v>
      </c>
      <c r="G2295" s="18">
        <v>2</v>
      </c>
      <c r="H2295" s="18">
        <v>3</v>
      </c>
      <c r="I2295" s="18"/>
      <c r="J2295" s="18"/>
      <c r="K2295" s="18"/>
      <c r="L2295" s="19" t="s">
        <v>8153</v>
      </c>
      <c r="M2295" s="19" t="s">
        <v>2823</v>
      </c>
      <c r="N2295" s="18" t="s">
        <v>1226</v>
      </c>
      <c r="O2295" s="18">
        <v>1.36</v>
      </c>
      <c r="P2295" s="18" t="s">
        <v>523</v>
      </c>
      <c r="Q2295" s="18">
        <v>0.5</v>
      </c>
      <c r="R2295" s="18" t="s">
        <v>45</v>
      </c>
      <c r="S2295" s="37" t="s">
        <v>46</v>
      </c>
      <c r="T2295" s="37" t="s">
        <v>53</v>
      </c>
      <c r="U2295" s="37">
        <v>6.53</v>
      </c>
      <c r="V2295" s="37">
        <v>6.53</v>
      </c>
      <c r="W2295" s="37">
        <v>6.53</v>
      </c>
      <c r="X2295" s="37" t="s">
        <v>53</v>
      </c>
      <c r="Y2295" s="39"/>
      <c r="Z2295" s="16">
        <v>0</v>
      </c>
      <c r="AA2295" s="36">
        <v>13.82</v>
      </c>
      <c r="AB2295" s="36"/>
      <c r="AC2295" s="36">
        <v>13.82</v>
      </c>
      <c r="AD2295" s="70">
        <f t="shared" si="524"/>
        <v>15.025600000000001</v>
      </c>
      <c r="AE2295" s="70">
        <f t="shared" si="525"/>
        <v>18.782</v>
      </c>
      <c r="AF2295" s="70">
        <f t="shared" si="526"/>
        <v>20.284560000000003</v>
      </c>
      <c r="AG2295" s="36">
        <f t="shared" si="527"/>
        <v>15.02</v>
      </c>
      <c r="AH2295" s="36">
        <f t="shared" si="528"/>
        <v>18.78</v>
      </c>
      <c r="AI2295" s="36">
        <f t="shared" si="529"/>
        <v>20.28</v>
      </c>
      <c r="AJ2295" s="40">
        <v>42496</v>
      </c>
      <c r="AK2295" s="40">
        <v>42500</v>
      </c>
      <c r="AL2295" s="22"/>
      <c r="AM2295" s="20" t="s">
        <v>184</v>
      </c>
      <c r="AN2295" s="20"/>
      <c r="AO2295" s="20" t="s">
        <v>7253</v>
      </c>
      <c r="AP2295" s="16">
        <v>0</v>
      </c>
      <c r="AQ2295" s="95"/>
      <c r="AR2295" s="22"/>
      <c r="AS2295" s="94">
        <v>43028</v>
      </c>
      <c r="AT2295" s="176"/>
    </row>
    <row r="2296" spans="1:46" ht="47.25" customHeight="1">
      <c r="A2296" s="16">
        <v>8681413880148</v>
      </c>
      <c r="B2296" s="16" t="s">
        <v>8070</v>
      </c>
      <c r="C2296" s="16" t="s">
        <v>8071</v>
      </c>
      <c r="D2296" s="17" t="s">
        <v>87</v>
      </c>
      <c r="E2296" s="18" t="s">
        <v>87</v>
      </c>
      <c r="F2296" s="18">
        <v>0</v>
      </c>
      <c r="G2296" s="18">
        <v>3</v>
      </c>
      <c r="H2296" s="18">
        <v>1</v>
      </c>
      <c r="I2296" s="18"/>
      <c r="J2296" s="18"/>
      <c r="K2296" s="18"/>
      <c r="L2296" s="19" t="s">
        <v>8153</v>
      </c>
      <c r="M2296" s="19" t="s">
        <v>2823</v>
      </c>
      <c r="N2296" s="18" t="s">
        <v>8114</v>
      </c>
      <c r="O2296" s="18">
        <v>1.36</v>
      </c>
      <c r="P2296" s="18" t="s">
        <v>523</v>
      </c>
      <c r="Q2296" s="18">
        <v>0.5</v>
      </c>
      <c r="R2296" s="18" t="s">
        <v>95</v>
      </c>
      <c r="S2296" s="37" t="s">
        <v>46</v>
      </c>
      <c r="T2296" s="37" t="s">
        <v>4374</v>
      </c>
      <c r="U2296" s="38">
        <v>17.82</v>
      </c>
      <c r="V2296" s="38">
        <v>17.82</v>
      </c>
      <c r="W2296" s="38">
        <v>17.82</v>
      </c>
      <c r="X2296" s="18" t="s">
        <v>4374</v>
      </c>
      <c r="Y2296" s="39"/>
      <c r="Z2296" s="16">
        <v>0</v>
      </c>
      <c r="AA2296" s="36">
        <v>17.579999999999998</v>
      </c>
      <c r="AB2296" s="36"/>
      <c r="AC2296" s="36">
        <v>17.579999999999998</v>
      </c>
      <c r="AD2296" s="38">
        <f t="shared" si="524"/>
        <v>19.086399999999998</v>
      </c>
      <c r="AE2296" s="38">
        <f t="shared" si="525"/>
        <v>23.857999999999997</v>
      </c>
      <c r="AF2296" s="38">
        <f t="shared" si="526"/>
        <v>25.766639999999999</v>
      </c>
      <c r="AG2296" s="36">
        <f t="shared" si="527"/>
        <v>19.079999999999998</v>
      </c>
      <c r="AH2296" s="36">
        <f t="shared" si="528"/>
        <v>23.85</v>
      </c>
      <c r="AI2296" s="36">
        <f t="shared" si="529"/>
        <v>25.76</v>
      </c>
      <c r="AJ2296" s="40">
        <v>43146</v>
      </c>
      <c r="AK2296" s="40">
        <v>43150</v>
      </c>
      <c r="AL2296" s="17">
        <v>1</v>
      </c>
      <c r="AM2296" s="17" t="s">
        <v>10882</v>
      </c>
      <c r="AN2296" s="17"/>
      <c r="AO2296" s="20" t="s">
        <v>7271</v>
      </c>
      <c r="AP2296" s="16">
        <v>0</v>
      </c>
      <c r="AQ2296" s="95"/>
      <c r="AR2296" s="22"/>
      <c r="AS2296" s="94">
        <v>43028</v>
      </c>
      <c r="AT2296" s="176"/>
    </row>
    <row r="2297" spans="1:46" ht="47.25" customHeight="1">
      <c r="A2297" s="16">
        <v>8699556675194</v>
      </c>
      <c r="B2297" s="16" t="s">
        <v>8070</v>
      </c>
      <c r="C2297" s="16" t="s">
        <v>8071</v>
      </c>
      <c r="D2297" s="17" t="s">
        <v>87</v>
      </c>
      <c r="E2297" s="18" t="s">
        <v>87</v>
      </c>
      <c r="F2297" s="18">
        <v>0</v>
      </c>
      <c r="G2297" s="18">
        <v>2</v>
      </c>
      <c r="H2297" s="18">
        <v>1</v>
      </c>
      <c r="I2297" s="18"/>
      <c r="J2297" s="18"/>
      <c r="K2297" s="18"/>
      <c r="L2297" s="19" t="s">
        <v>8137</v>
      </c>
      <c r="M2297" s="19" t="s">
        <v>2823</v>
      </c>
      <c r="N2297" s="18" t="s">
        <v>1226</v>
      </c>
      <c r="O2297" s="18">
        <v>1.36</v>
      </c>
      <c r="P2297" s="18" t="s">
        <v>523</v>
      </c>
      <c r="Q2297" s="18">
        <v>2</v>
      </c>
      <c r="R2297" s="18" t="s">
        <v>45</v>
      </c>
      <c r="S2297" s="37" t="s">
        <v>46</v>
      </c>
      <c r="T2297" s="37" t="s">
        <v>557</v>
      </c>
      <c r="U2297" s="37">
        <v>9.1</v>
      </c>
      <c r="V2297" s="37">
        <v>9.1</v>
      </c>
      <c r="W2297" s="37">
        <v>9.1</v>
      </c>
      <c r="X2297" s="37" t="s">
        <v>557</v>
      </c>
      <c r="Y2297" s="39"/>
      <c r="Z2297" s="16">
        <v>0</v>
      </c>
      <c r="AA2297" s="36">
        <v>14.8</v>
      </c>
      <c r="AB2297" s="36"/>
      <c r="AC2297" s="36">
        <v>14.8</v>
      </c>
      <c r="AD2297" s="70">
        <f t="shared" si="524"/>
        <v>16.084000000000003</v>
      </c>
      <c r="AE2297" s="70">
        <f t="shared" si="525"/>
        <v>20.105000000000004</v>
      </c>
      <c r="AF2297" s="70">
        <f t="shared" si="526"/>
        <v>21.713400000000007</v>
      </c>
      <c r="AG2297" s="36">
        <f t="shared" si="527"/>
        <v>16.079999999999998</v>
      </c>
      <c r="AH2297" s="36">
        <f t="shared" si="528"/>
        <v>20.100000000000001</v>
      </c>
      <c r="AI2297" s="36">
        <f t="shared" si="529"/>
        <v>21.71</v>
      </c>
      <c r="AJ2297" s="40">
        <v>42496</v>
      </c>
      <c r="AK2297" s="40">
        <v>42500</v>
      </c>
      <c r="AL2297" s="22"/>
      <c r="AM2297" s="20" t="s">
        <v>184</v>
      </c>
      <c r="AN2297" s="20"/>
      <c r="AO2297" s="20" t="s">
        <v>4379</v>
      </c>
      <c r="AP2297" s="16">
        <v>0</v>
      </c>
      <c r="AQ2297" s="97"/>
      <c r="AR2297" s="22"/>
      <c r="AS2297" s="94">
        <v>43028</v>
      </c>
      <c r="AT2297" s="176"/>
    </row>
    <row r="2298" spans="1:46" ht="47.25" customHeight="1">
      <c r="A2298" s="16">
        <v>8681413880155</v>
      </c>
      <c r="B2298" s="16" t="s">
        <v>8070</v>
      </c>
      <c r="C2298" s="16" t="s">
        <v>8071</v>
      </c>
      <c r="D2298" s="17" t="s">
        <v>87</v>
      </c>
      <c r="E2298" s="18" t="s">
        <v>87</v>
      </c>
      <c r="F2298" s="18">
        <v>0</v>
      </c>
      <c r="G2298" s="18">
        <v>3</v>
      </c>
      <c r="H2298" s="18">
        <v>1</v>
      </c>
      <c r="I2298" s="18"/>
      <c r="J2298" s="18"/>
      <c r="K2298" s="18"/>
      <c r="L2298" s="19" t="s">
        <v>8137</v>
      </c>
      <c r="M2298" s="19" t="s">
        <v>2823</v>
      </c>
      <c r="N2298" s="18" t="s">
        <v>8114</v>
      </c>
      <c r="O2298" s="18">
        <v>1.36</v>
      </c>
      <c r="P2298" s="18" t="s">
        <v>523</v>
      </c>
      <c r="Q2298" s="18">
        <v>2</v>
      </c>
      <c r="R2298" s="18" t="s">
        <v>95</v>
      </c>
      <c r="S2298" s="37" t="s">
        <v>46</v>
      </c>
      <c r="T2298" s="37" t="s">
        <v>4374</v>
      </c>
      <c r="U2298" s="38">
        <v>17.82</v>
      </c>
      <c r="V2298" s="38">
        <v>17.82</v>
      </c>
      <c r="W2298" s="38">
        <v>17.82</v>
      </c>
      <c r="X2298" s="18" t="s">
        <v>4374</v>
      </c>
      <c r="Y2298" s="39"/>
      <c r="Z2298" s="16">
        <v>0</v>
      </c>
      <c r="AA2298" s="36">
        <v>18.82</v>
      </c>
      <c r="AB2298" s="36"/>
      <c r="AC2298" s="36">
        <v>18.82</v>
      </c>
      <c r="AD2298" s="38">
        <f t="shared" si="524"/>
        <v>20.425600000000003</v>
      </c>
      <c r="AE2298" s="38">
        <f t="shared" si="525"/>
        <v>25.532000000000004</v>
      </c>
      <c r="AF2298" s="38">
        <f t="shared" si="526"/>
        <v>27.574560000000005</v>
      </c>
      <c r="AG2298" s="36">
        <f t="shared" si="527"/>
        <v>20.420000000000002</v>
      </c>
      <c r="AH2298" s="36">
        <f t="shared" si="528"/>
        <v>25.53</v>
      </c>
      <c r="AI2298" s="36">
        <f t="shared" si="529"/>
        <v>27.57</v>
      </c>
      <c r="AJ2298" s="40">
        <v>43146</v>
      </c>
      <c r="AK2298" s="40">
        <v>43150</v>
      </c>
      <c r="AL2298" s="17">
        <v>1</v>
      </c>
      <c r="AM2298" s="17" t="s">
        <v>10882</v>
      </c>
      <c r="AN2298" s="17"/>
      <c r="AO2298" s="20" t="s">
        <v>2654</v>
      </c>
      <c r="AP2298" s="16">
        <v>0</v>
      </c>
      <c r="AQ2298" s="97"/>
      <c r="AR2298" s="22"/>
      <c r="AS2298" s="94">
        <v>43028</v>
      </c>
      <c r="AT2298" s="176"/>
    </row>
    <row r="2299" spans="1:46" ht="47.25" customHeight="1">
      <c r="A2299" s="16">
        <v>8699556675286</v>
      </c>
      <c r="B2299" s="16" t="s">
        <v>8070</v>
      </c>
      <c r="C2299" s="16" t="s">
        <v>8071</v>
      </c>
      <c r="D2299" s="17" t="s">
        <v>87</v>
      </c>
      <c r="E2299" s="18" t="s">
        <v>87</v>
      </c>
      <c r="F2299" s="18">
        <v>0</v>
      </c>
      <c r="G2299" s="18">
        <v>2</v>
      </c>
      <c r="H2299" s="18">
        <v>3</v>
      </c>
      <c r="I2299" s="18"/>
      <c r="J2299" s="18"/>
      <c r="K2299" s="18"/>
      <c r="L2299" s="19" t="s">
        <v>8156</v>
      </c>
      <c r="M2299" s="19" t="s">
        <v>2823</v>
      </c>
      <c r="N2299" s="18" t="s">
        <v>1226</v>
      </c>
      <c r="O2299" s="18">
        <v>1.36</v>
      </c>
      <c r="P2299" s="18" t="s">
        <v>523</v>
      </c>
      <c r="Q2299" s="18">
        <v>6</v>
      </c>
      <c r="R2299" s="18" t="s">
        <v>45</v>
      </c>
      <c r="S2299" s="37" t="s">
        <v>46</v>
      </c>
      <c r="T2299" s="37" t="s">
        <v>53</v>
      </c>
      <c r="U2299" s="37">
        <v>17.61</v>
      </c>
      <c r="V2299" s="37">
        <v>17.61</v>
      </c>
      <c r="W2299" s="37">
        <v>17.61</v>
      </c>
      <c r="X2299" s="37" t="s">
        <v>53</v>
      </c>
      <c r="Y2299" s="39"/>
      <c r="Z2299" s="16">
        <v>0</v>
      </c>
      <c r="AA2299" s="36">
        <v>37.25</v>
      </c>
      <c r="AB2299" s="36"/>
      <c r="AC2299" s="36">
        <v>37.25</v>
      </c>
      <c r="AD2299" s="70">
        <f t="shared" si="524"/>
        <v>40.330000000000005</v>
      </c>
      <c r="AE2299" s="70">
        <f t="shared" si="525"/>
        <v>50.412500000000009</v>
      </c>
      <c r="AF2299" s="70">
        <f t="shared" si="526"/>
        <v>54.44550000000001</v>
      </c>
      <c r="AG2299" s="36">
        <f t="shared" si="527"/>
        <v>40.33</v>
      </c>
      <c r="AH2299" s="36">
        <f t="shared" si="528"/>
        <v>50.41</v>
      </c>
      <c r="AI2299" s="36">
        <f t="shared" si="529"/>
        <v>54.44</v>
      </c>
      <c r="AJ2299" s="40">
        <v>42496</v>
      </c>
      <c r="AK2299" s="40">
        <v>42500</v>
      </c>
      <c r="AL2299" s="22"/>
      <c r="AM2299" s="20" t="s">
        <v>184</v>
      </c>
      <c r="AN2299" s="20"/>
      <c r="AO2299" s="20" t="s">
        <v>4674</v>
      </c>
      <c r="AP2299" s="16">
        <v>0</v>
      </c>
      <c r="AQ2299" s="97"/>
      <c r="AR2299" s="22"/>
      <c r="AS2299" s="94">
        <v>43028</v>
      </c>
      <c r="AT2299" s="176"/>
    </row>
    <row r="2300" spans="1:46" ht="47.25" customHeight="1">
      <c r="A2300" s="16">
        <v>8681413880124</v>
      </c>
      <c r="B2300" s="16" t="s">
        <v>8070</v>
      </c>
      <c r="C2300" s="16" t="s">
        <v>8071</v>
      </c>
      <c r="D2300" s="17" t="s">
        <v>87</v>
      </c>
      <c r="E2300" s="18" t="s">
        <v>87</v>
      </c>
      <c r="F2300" s="18">
        <v>0</v>
      </c>
      <c r="G2300" s="18">
        <v>3</v>
      </c>
      <c r="H2300" s="18">
        <v>1</v>
      </c>
      <c r="I2300" s="18"/>
      <c r="J2300" s="18"/>
      <c r="K2300" s="18"/>
      <c r="L2300" s="19" t="s">
        <v>8156</v>
      </c>
      <c r="M2300" s="19" t="s">
        <v>2823</v>
      </c>
      <c r="N2300" s="18" t="s">
        <v>8114</v>
      </c>
      <c r="O2300" s="18">
        <v>1.36</v>
      </c>
      <c r="P2300" s="18" t="s">
        <v>523</v>
      </c>
      <c r="Q2300" s="18">
        <v>6</v>
      </c>
      <c r="R2300" s="18" t="s">
        <v>95</v>
      </c>
      <c r="S2300" s="37" t="s">
        <v>46</v>
      </c>
      <c r="T2300" s="37" t="s">
        <v>4374</v>
      </c>
      <c r="U2300" s="38">
        <v>58.99</v>
      </c>
      <c r="V2300" s="38">
        <v>58.99</v>
      </c>
      <c r="W2300" s="38">
        <v>58.99</v>
      </c>
      <c r="X2300" s="18" t="s">
        <v>4374</v>
      </c>
      <c r="Y2300" s="39"/>
      <c r="Z2300" s="16">
        <v>0</v>
      </c>
      <c r="AA2300" s="36">
        <v>47.39</v>
      </c>
      <c r="AB2300" s="36"/>
      <c r="AC2300" s="36">
        <v>47.39</v>
      </c>
      <c r="AD2300" s="38">
        <f t="shared" si="524"/>
        <v>51.281199999999998</v>
      </c>
      <c r="AE2300" s="38">
        <f t="shared" si="525"/>
        <v>64.101500000000001</v>
      </c>
      <c r="AF2300" s="38">
        <f t="shared" si="526"/>
        <v>69.229620000000011</v>
      </c>
      <c r="AG2300" s="36">
        <f t="shared" si="527"/>
        <v>51.28</v>
      </c>
      <c r="AH2300" s="36">
        <f t="shared" si="528"/>
        <v>64.099999999999994</v>
      </c>
      <c r="AI2300" s="36">
        <f t="shared" si="529"/>
        <v>69.22</v>
      </c>
      <c r="AJ2300" s="40">
        <v>43146</v>
      </c>
      <c r="AK2300" s="40">
        <v>43150</v>
      </c>
      <c r="AL2300" s="17">
        <v>1</v>
      </c>
      <c r="AM2300" s="17" t="s">
        <v>10882</v>
      </c>
      <c r="AN2300" s="17"/>
      <c r="AO2300" s="20" t="s">
        <v>564</v>
      </c>
      <c r="AP2300" s="16">
        <v>0</v>
      </c>
      <c r="AQ2300" s="97"/>
      <c r="AR2300" s="22"/>
      <c r="AS2300" s="94">
        <v>43028</v>
      </c>
      <c r="AT2300" s="176"/>
    </row>
    <row r="2301" spans="1:46" ht="47.25" customHeight="1">
      <c r="A2301" s="16">
        <v>8699556675200</v>
      </c>
      <c r="B2301" s="16" t="s">
        <v>8070</v>
      </c>
      <c r="C2301" s="16" t="s">
        <v>8071</v>
      </c>
      <c r="D2301" s="17" t="s">
        <v>87</v>
      </c>
      <c r="E2301" s="18" t="s">
        <v>87</v>
      </c>
      <c r="F2301" s="18">
        <v>0</v>
      </c>
      <c r="G2301" s="18">
        <v>2</v>
      </c>
      <c r="H2301" s="18">
        <v>1</v>
      </c>
      <c r="I2301" s="18"/>
      <c r="J2301" s="18"/>
      <c r="K2301" s="18"/>
      <c r="L2301" s="19" t="s">
        <v>8140</v>
      </c>
      <c r="M2301" s="19" t="s">
        <v>2823</v>
      </c>
      <c r="N2301" s="18" t="s">
        <v>1226</v>
      </c>
      <c r="O2301" s="18">
        <v>2.27</v>
      </c>
      <c r="P2301" s="18" t="s">
        <v>523</v>
      </c>
      <c r="Q2301" s="18">
        <v>2</v>
      </c>
      <c r="R2301" s="18" t="s">
        <v>45</v>
      </c>
      <c r="S2301" s="37" t="s">
        <v>46</v>
      </c>
      <c r="T2301" s="37" t="s">
        <v>557</v>
      </c>
      <c r="U2301" s="37">
        <v>9.1</v>
      </c>
      <c r="V2301" s="37">
        <v>9.1</v>
      </c>
      <c r="W2301" s="37">
        <v>9.1</v>
      </c>
      <c r="X2301" s="37" t="s">
        <v>557</v>
      </c>
      <c r="Y2301" s="39"/>
      <c r="Z2301" s="16">
        <v>0</v>
      </c>
      <c r="AA2301" s="36">
        <v>14.8</v>
      </c>
      <c r="AB2301" s="36"/>
      <c r="AC2301" s="36">
        <v>14.8</v>
      </c>
      <c r="AD2301" s="70">
        <f t="shared" si="524"/>
        <v>16.084000000000003</v>
      </c>
      <c r="AE2301" s="70">
        <f t="shared" si="525"/>
        <v>20.105000000000004</v>
      </c>
      <c r="AF2301" s="70">
        <f t="shared" si="526"/>
        <v>21.713400000000007</v>
      </c>
      <c r="AG2301" s="36">
        <f t="shared" si="527"/>
        <v>16.079999999999998</v>
      </c>
      <c r="AH2301" s="36">
        <f t="shared" si="528"/>
        <v>20.100000000000001</v>
      </c>
      <c r="AI2301" s="36">
        <f t="shared" si="529"/>
        <v>21.71</v>
      </c>
      <c r="AJ2301" s="40">
        <v>42482</v>
      </c>
      <c r="AK2301" s="40">
        <v>42486</v>
      </c>
      <c r="AL2301" s="22"/>
      <c r="AM2301" s="20" t="s">
        <v>184</v>
      </c>
      <c r="AN2301" s="20"/>
      <c r="AO2301" s="20" t="s">
        <v>5212</v>
      </c>
      <c r="AP2301" s="16">
        <v>0</v>
      </c>
      <c r="AQ2301" s="97"/>
      <c r="AR2301" s="22"/>
      <c r="AS2301" s="94">
        <v>43028</v>
      </c>
      <c r="AT2301" s="175"/>
    </row>
    <row r="2302" spans="1:46" ht="47.25" customHeight="1">
      <c r="A2302" s="16">
        <v>8699556675231</v>
      </c>
      <c r="B2302" s="16" t="s">
        <v>8070</v>
      </c>
      <c r="C2302" s="16" t="s">
        <v>8071</v>
      </c>
      <c r="D2302" s="17" t="s">
        <v>87</v>
      </c>
      <c r="E2302" s="18" t="s">
        <v>87</v>
      </c>
      <c r="F2302" s="18">
        <v>0</v>
      </c>
      <c r="G2302" s="18">
        <v>2</v>
      </c>
      <c r="H2302" s="18">
        <v>1</v>
      </c>
      <c r="I2302" s="18"/>
      <c r="J2302" s="18"/>
      <c r="K2302" s="18"/>
      <c r="L2302" s="19" t="s">
        <v>8127</v>
      </c>
      <c r="M2302" s="19" t="s">
        <v>2823</v>
      </c>
      <c r="N2302" s="18" t="s">
        <v>1226</v>
      </c>
      <c r="O2302" s="18">
        <v>2.27</v>
      </c>
      <c r="P2302" s="18" t="s">
        <v>523</v>
      </c>
      <c r="Q2302" s="18">
        <v>3</v>
      </c>
      <c r="R2302" s="18" t="s">
        <v>45</v>
      </c>
      <c r="S2302" s="37" t="s">
        <v>46</v>
      </c>
      <c r="T2302" s="37" t="s">
        <v>222</v>
      </c>
      <c r="U2302" s="37">
        <v>11.87</v>
      </c>
      <c r="V2302" s="37">
        <v>11.87</v>
      </c>
      <c r="W2302" s="37">
        <v>11.87</v>
      </c>
      <c r="X2302" s="37" t="s">
        <v>222</v>
      </c>
      <c r="Y2302" s="39"/>
      <c r="Z2302" s="16">
        <v>0</v>
      </c>
      <c r="AA2302" s="36">
        <v>18.7</v>
      </c>
      <c r="AB2302" s="36"/>
      <c r="AC2302" s="36">
        <v>18.7</v>
      </c>
      <c r="AD2302" s="70">
        <f t="shared" si="524"/>
        <v>20.295999999999999</v>
      </c>
      <c r="AE2302" s="70">
        <f t="shared" si="525"/>
        <v>25.369999999999997</v>
      </c>
      <c r="AF2302" s="70">
        <f t="shared" si="526"/>
        <v>27.3996</v>
      </c>
      <c r="AG2302" s="36">
        <f t="shared" si="527"/>
        <v>20.29</v>
      </c>
      <c r="AH2302" s="36">
        <f t="shared" si="528"/>
        <v>25.37</v>
      </c>
      <c r="AI2302" s="36">
        <f t="shared" si="529"/>
        <v>27.39</v>
      </c>
      <c r="AJ2302" s="40">
        <v>42482</v>
      </c>
      <c r="AK2302" s="40">
        <v>42486</v>
      </c>
      <c r="AL2302" s="22"/>
      <c r="AM2302" s="20" t="s">
        <v>184</v>
      </c>
      <c r="AN2302" s="20"/>
      <c r="AO2302" s="20" t="s">
        <v>7228</v>
      </c>
      <c r="AP2302" s="16">
        <v>0</v>
      </c>
      <c r="AQ2302" s="95"/>
      <c r="AR2302" s="22"/>
      <c r="AS2302" s="94">
        <v>43028</v>
      </c>
      <c r="AT2302" s="175"/>
    </row>
    <row r="2303" spans="1:46" ht="47.25" customHeight="1">
      <c r="A2303" s="16">
        <v>8699556675293</v>
      </c>
      <c r="B2303" s="16" t="s">
        <v>8070</v>
      </c>
      <c r="C2303" s="16" t="s">
        <v>8071</v>
      </c>
      <c r="D2303" s="17" t="s">
        <v>87</v>
      </c>
      <c r="E2303" s="18" t="s">
        <v>87</v>
      </c>
      <c r="F2303" s="18">
        <v>0</v>
      </c>
      <c r="G2303" s="18">
        <v>2</v>
      </c>
      <c r="H2303" s="18">
        <v>3</v>
      </c>
      <c r="I2303" s="18"/>
      <c r="J2303" s="18"/>
      <c r="K2303" s="18"/>
      <c r="L2303" s="19" t="s">
        <v>8159</v>
      </c>
      <c r="M2303" s="19" t="s">
        <v>2823</v>
      </c>
      <c r="N2303" s="18" t="s">
        <v>1226</v>
      </c>
      <c r="O2303" s="18">
        <v>2.27</v>
      </c>
      <c r="P2303" s="18" t="s">
        <v>523</v>
      </c>
      <c r="Q2303" s="18">
        <v>6</v>
      </c>
      <c r="R2303" s="18" t="s">
        <v>45</v>
      </c>
      <c r="S2303" s="37" t="s">
        <v>46</v>
      </c>
      <c r="T2303" s="37" t="s">
        <v>53</v>
      </c>
      <c r="U2303" s="37">
        <v>17.61</v>
      </c>
      <c r="V2303" s="37">
        <v>17.61</v>
      </c>
      <c r="W2303" s="37">
        <v>17.61</v>
      </c>
      <c r="X2303" s="37" t="s">
        <v>53</v>
      </c>
      <c r="Y2303" s="39"/>
      <c r="Z2303" s="16">
        <v>0</v>
      </c>
      <c r="AA2303" s="36">
        <v>37.25</v>
      </c>
      <c r="AB2303" s="36"/>
      <c r="AC2303" s="36">
        <v>37.25</v>
      </c>
      <c r="AD2303" s="70">
        <f t="shared" si="524"/>
        <v>40.330000000000005</v>
      </c>
      <c r="AE2303" s="70">
        <f t="shared" si="525"/>
        <v>50.412500000000009</v>
      </c>
      <c r="AF2303" s="70">
        <f t="shared" si="526"/>
        <v>54.44550000000001</v>
      </c>
      <c r="AG2303" s="36">
        <f t="shared" si="527"/>
        <v>40.33</v>
      </c>
      <c r="AH2303" s="36">
        <f t="shared" si="528"/>
        <v>50.41</v>
      </c>
      <c r="AI2303" s="36">
        <f t="shared" si="529"/>
        <v>54.44</v>
      </c>
      <c r="AJ2303" s="40">
        <v>42482</v>
      </c>
      <c r="AK2303" s="40">
        <v>42486</v>
      </c>
      <c r="AL2303" s="22"/>
      <c r="AM2303" s="20" t="s">
        <v>184</v>
      </c>
      <c r="AN2303" s="20"/>
      <c r="AO2303" s="20" t="s">
        <v>4327</v>
      </c>
      <c r="AP2303" s="16">
        <v>0</v>
      </c>
      <c r="AQ2303" s="97"/>
      <c r="AR2303" s="22"/>
      <c r="AS2303" s="94">
        <v>43028</v>
      </c>
      <c r="AT2303" s="175"/>
    </row>
    <row r="2304" spans="1:46" ht="47.25" customHeight="1">
      <c r="A2304" s="16">
        <v>8699556675170</v>
      </c>
      <c r="B2304" s="16" t="s">
        <v>8070</v>
      </c>
      <c r="C2304" s="16" t="s">
        <v>8071</v>
      </c>
      <c r="D2304" s="17" t="s">
        <v>87</v>
      </c>
      <c r="E2304" s="18" t="s">
        <v>87</v>
      </c>
      <c r="F2304" s="18">
        <v>0</v>
      </c>
      <c r="G2304" s="18">
        <v>2</v>
      </c>
      <c r="H2304" s="18">
        <v>3</v>
      </c>
      <c r="I2304" s="18"/>
      <c r="J2304" s="18"/>
      <c r="K2304" s="18"/>
      <c r="L2304" s="19" t="s">
        <v>8161</v>
      </c>
      <c r="M2304" s="19" t="s">
        <v>2823</v>
      </c>
      <c r="N2304" s="18" t="s">
        <v>1226</v>
      </c>
      <c r="O2304" s="18">
        <v>2.27</v>
      </c>
      <c r="P2304" s="18" t="s">
        <v>523</v>
      </c>
      <c r="Q2304" s="18">
        <v>2</v>
      </c>
      <c r="R2304" s="18" t="s">
        <v>45</v>
      </c>
      <c r="S2304" s="37" t="s">
        <v>46</v>
      </c>
      <c r="T2304" s="37" t="s">
        <v>53</v>
      </c>
      <c r="U2304" s="37">
        <v>5.51</v>
      </c>
      <c r="V2304" s="37">
        <v>5.51</v>
      </c>
      <c r="W2304" s="37">
        <v>5.51</v>
      </c>
      <c r="X2304" s="37" t="s">
        <v>53</v>
      </c>
      <c r="Y2304" s="39"/>
      <c r="Z2304" s="16">
        <v>0</v>
      </c>
      <c r="AA2304" s="36">
        <v>11.64</v>
      </c>
      <c r="AB2304" s="36"/>
      <c r="AC2304" s="36">
        <v>11.64</v>
      </c>
      <c r="AD2304" s="70">
        <f t="shared" si="524"/>
        <v>12.671200000000001</v>
      </c>
      <c r="AE2304" s="70">
        <f t="shared" si="525"/>
        <v>15.839</v>
      </c>
      <c r="AF2304" s="70">
        <f t="shared" si="526"/>
        <v>17.106120000000001</v>
      </c>
      <c r="AG2304" s="36">
        <f t="shared" si="527"/>
        <v>12.67</v>
      </c>
      <c r="AH2304" s="36">
        <f t="shared" si="528"/>
        <v>15.83</v>
      </c>
      <c r="AI2304" s="36">
        <f t="shared" si="529"/>
        <v>17.100000000000001</v>
      </c>
      <c r="AJ2304" s="40">
        <v>42482</v>
      </c>
      <c r="AK2304" s="40">
        <v>42486</v>
      </c>
      <c r="AL2304" s="22"/>
      <c r="AM2304" s="20" t="s">
        <v>184</v>
      </c>
      <c r="AN2304" s="20"/>
      <c r="AO2304" s="20" t="s">
        <v>3625</v>
      </c>
      <c r="AP2304" s="16">
        <v>0</v>
      </c>
      <c r="AQ2304" s="95"/>
      <c r="AR2304" s="22"/>
      <c r="AS2304" s="94">
        <v>43028</v>
      </c>
      <c r="AT2304" s="175"/>
    </row>
    <row r="2305" spans="1:46" ht="47.25" customHeight="1">
      <c r="A2305" s="16">
        <v>8699556675187</v>
      </c>
      <c r="B2305" s="16" t="s">
        <v>8070</v>
      </c>
      <c r="C2305" s="16" t="s">
        <v>8071</v>
      </c>
      <c r="D2305" s="17" t="s">
        <v>87</v>
      </c>
      <c r="E2305" s="18" t="s">
        <v>87</v>
      </c>
      <c r="F2305" s="18">
        <v>0</v>
      </c>
      <c r="G2305" s="18">
        <v>3</v>
      </c>
      <c r="H2305" s="18">
        <v>1</v>
      </c>
      <c r="I2305" s="18"/>
      <c r="J2305" s="18"/>
      <c r="K2305" s="18"/>
      <c r="L2305" s="19" t="s">
        <v>10718</v>
      </c>
      <c r="M2305" s="19" t="s">
        <v>2823</v>
      </c>
      <c r="N2305" s="18" t="s">
        <v>1226</v>
      </c>
      <c r="O2305" s="18">
        <v>3.86</v>
      </c>
      <c r="P2305" s="18" t="s">
        <v>523</v>
      </c>
      <c r="Q2305" s="18">
        <v>2</v>
      </c>
      <c r="R2305" s="18" t="s">
        <v>95</v>
      </c>
      <c r="S2305" s="37" t="s">
        <v>46</v>
      </c>
      <c r="T2305" s="37" t="s">
        <v>222</v>
      </c>
      <c r="U2305" s="38">
        <v>4.84</v>
      </c>
      <c r="V2305" s="38">
        <v>4.84</v>
      </c>
      <c r="W2305" s="38">
        <v>4.84</v>
      </c>
      <c r="X2305" s="37" t="s">
        <v>222</v>
      </c>
      <c r="Y2305" s="39"/>
      <c r="Z2305" s="16">
        <v>0</v>
      </c>
      <c r="AA2305" s="36">
        <v>12.99</v>
      </c>
      <c r="AB2305" s="36"/>
      <c r="AC2305" s="36">
        <v>12.99</v>
      </c>
      <c r="AD2305" s="38">
        <f t="shared" si="524"/>
        <v>14.129200000000001</v>
      </c>
      <c r="AE2305" s="38">
        <f t="shared" si="525"/>
        <v>17.6615</v>
      </c>
      <c r="AF2305" s="38">
        <f t="shared" si="526"/>
        <v>19.07442</v>
      </c>
      <c r="AG2305" s="36">
        <f t="shared" si="527"/>
        <v>14.12</v>
      </c>
      <c r="AH2305" s="36">
        <f t="shared" si="528"/>
        <v>17.66</v>
      </c>
      <c r="AI2305" s="36">
        <f t="shared" si="529"/>
        <v>19.07</v>
      </c>
      <c r="AJ2305" s="40">
        <v>43238</v>
      </c>
      <c r="AK2305" s="40">
        <v>43242</v>
      </c>
      <c r="AL2305" s="17">
        <v>1</v>
      </c>
      <c r="AM2305" s="20" t="s">
        <v>3754</v>
      </c>
      <c r="AN2305" s="20"/>
      <c r="AO2305" s="20" t="s">
        <v>7296</v>
      </c>
      <c r="AP2305" s="16">
        <v>0</v>
      </c>
      <c r="AQ2305" s="97"/>
      <c r="AR2305" s="22"/>
      <c r="AS2305" s="94">
        <v>43028</v>
      </c>
      <c r="AT2305" s="175"/>
    </row>
    <row r="2306" spans="1:46" ht="47.25" customHeight="1">
      <c r="A2306" s="16">
        <v>8699556675217</v>
      </c>
      <c r="B2306" s="16" t="s">
        <v>8070</v>
      </c>
      <c r="C2306" s="16" t="s">
        <v>8071</v>
      </c>
      <c r="D2306" s="17" t="s">
        <v>87</v>
      </c>
      <c r="E2306" s="18" t="s">
        <v>87</v>
      </c>
      <c r="F2306" s="18">
        <v>0</v>
      </c>
      <c r="G2306" s="18">
        <v>2</v>
      </c>
      <c r="H2306" s="18">
        <v>1</v>
      </c>
      <c r="I2306" s="18"/>
      <c r="J2306" s="18"/>
      <c r="K2306" s="18"/>
      <c r="L2306" s="19" t="s">
        <v>8142</v>
      </c>
      <c r="M2306" s="19" t="s">
        <v>2823</v>
      </c>
      <c r="N2306" s="18" t="s">
        <v>1226</v>
      </c>
      <c r="O2306" s="18">
        <v>3.86</v>
      </c>
      <c r="P2306" s="18" t="s">
        <v>523</v>
      </c>
      <c r="Q2306" s="18">
        <v>1</v>
      </c>
      <c r="R2306" s="18" t="s">
        <v>45</v>
      </c>
      <c r="S2306" s="37" t="s">
        <v>46</v>
      </c>
      <c r="T2306" s="37" t="s">
        <v>557</v>
      </c>
      <c r="U2306" s="37">
        <v>9.1</v>
      </c>
      <c r="V2306" s="37">
        <v>9.1</v>
      </c>
      <c r="W2306" s="37">
        <v>9.1</v>
      </c>
      <c r="X2306" s="37" t="s">
        <v>557</v>
      </c>
      <c r="Y2306" s="39"/>
      <c r="Z2306" s="16">
        <v>0</v>
      </c>
      <c r="AA2306" s="36">
        <v>14.83</v>
      </c>
      <c r="AB2306" s="36"/>
      <c r="AC2306" s="36">
        <v>14.83</v>
      </c>
      <c r="AD2306" s="70">
        <f t="shared" si="524"/>
        <v>16.116399999999999</v>
      </c>
      <c r="AE2306" s="70">
        <f t="shared" si="525"/>
        <v>20.145499999999998</v>
      </c>
      <c r="AF2306" s="70">
        <f t="shared" si="526"/>
        <v>21.75714</v>
      </c>
      <c r="AG2306" s="36">
        <f t="shared" si="527"/>
        <v>16.11</v>
      </c>
      <c r="AH2306" s="36">
        <f t="shared" si="528"/>
        <v>20.14</v>
      </c>
      <c r="AI2306" s="36">
        <f t="shared" si="529"/>
        <v>21.75</v>
      </c>
      <c r="AJ2306" s="40">
        <v>42496</v>
      </c>
      <c r="AK2306" s="40">
        <v>42500</v>
      </c>
      <c r="AL2306" s="22"/>
      <c r="AM2306" s="20" t="s">
        <v>184</v>
      </c>
      <c r="AN2306" s="20"/>
      <c r="AO2306" s="20" t="s">
        <v>3655</v>
      </c>
      <c r="AP2306" s="16">
        <v>0</v>
      </c>
      <c r="AQ2306" s="97"/>
      <c r="AR2306" s="22"/>
      <c r="AS2306" s="94">
        <v>43028</v>
      </c>
      <c r="AT2306" s="175"/>
    </row>
    <row r="2307" spans="1:46" ht="47.25" customHeight="1">
      <c r="A2307" s="16">
        <v>8681413880315</v>
      </c>
      <c r="B2307" s="16" t="s">
        <v>8070</v>
      </c>
      <c r="C2307" s="16" t="s">
        <v>8071</v>
      </c>
      <c r="D2307" s="17" t="s">
        <v>87</v>
      </c>
      <c r="E2307" s="18" t="s">
        <v>87</v>
      </c>
      <c r="F2307" s="18">
        <v>0</v>
      </c>
      <c r="G2307" s="18">
        <v>3</v>
      </c>
      <c r="H2307" s="18">
        <v>1</v>
      </c>
      <c r="I2307" s="18"/>
      <c r="J2307" s="18"/>
      <c r="K2307" s="18"/>
      <c r="L2307" s="19" t="s">
        <v>8142</v>
      </c>
      <c r="M2307" s="19" t="s">
        <v>2823</v>
      </c>
      <c r="N2307" s="18" t="s">
        <v>8114</v>
      </c>
      <c r="O2307" s="18">
        <v>3.86</v>
      </c>
      <c r="P2307" s="18" t="s">
        <v>523</v>
      </c>
      <c r="Q2307" s="18">
        <v>1</v>
      </c>
      <c r="R2307" s="18" t="s">
        <v>95</v>
      </c>
      <c r="S2307" s="37" t="s">
        <v>46</v>
      </c>
      <c r="T2307" s="37" t="s">
        <v>4374</v>
      </c>
      <c r="U2307" s="38">
        <v>17.82</v>
      </c>
      <c r="V2307" s="38">
        <v>17.82</v>
      </c>
      <c r="W2307" s="38">
        <v>17.82</v>
      </c>
      <c r="X2307" s="18" t="s">
        <v>4374</v>
      </c>
      <c r="Y2307" s="39"/>
      <c r="Z2307" s="16">
        <v>0</v>
      </c>
      <c r="AA2307" s="36">
        <v>18.850000000000001</v>
      </c>
      <c r="AB2307" s="36"/>
      <c r="AC2307" s="36">
        <v>18.850000000000001</v>
      </c>
      <c r="AD2307" s="38">
        <f t="shared" si="524"/>
        <v>20.458000000000002</v>
      </c>
      <c r="AE2307" s="38">
        <f t="shared" si="525"/>
        <v>25.572500000000002</v>
      </c>
      <c r="AF2307" s="38">
        <f t="shared" si="526"/>
        <v>27.618300000000005</v>
      </c>
      <c r="AG2307" s="36">
        <f t="shared" si="527"/>
        <v>20.45</v>
      </c>
      <c r="AH2307" s="36">
        <f t="shared" si="528"/>
        <v>25.57</v>
      </c>
      <c r="AI2307" s="36">
        <f t="shared" si="529"/>
        <v>27.61</v>
      </c>
      <c r="AJ2307" s="40">
        <v>43146</v>
      </c>
      <c r="AK2307" s="40">
        <v>43150</v>
      </c>
      <c r="AL2307" s="17">
        <v>1</v>
      </c>
      <c r="AM2307" s="17" t="s">
        <v>10882</v>
      </c>
      <c r="AN2307" s="17"/>
      <c r="AO2307" s="20" t="s">
        <v>3655</v>
      </c>
      <c r="AP2307" s="16">
        <v>0</v>
      </c>
      <c r="AQ2307" s="97"/>
      <c r="AR2307" s="22"/>
      <c r="AS2307" s="94">
        <v>43028</v>
      </c>
      <c r="AT2307" s="173"/>
    </row>
    <row r="2308" spans="1:46" ht="47.25" customHeight="1">
      <c r="A2308" s="16">
        <v>8699556675248</v>
      </c>
      <c r="B2308" s="16" t="s">
        <v>8070</v>
      </c>
      <c r="C2308" s="16" t="s">
        <v>8071</v>
      </c>
      <c r="D2308" s="17" t="s">
        <v>87</v>
      </c>
      <c r="E2308" s="18" t="s">
        <v>87</v>
      </c>
      <c r="F2308" s="18">
        <v>0</v>
      </c>
      <c r="G2308" s="18">
        <v>2</v>
      </c>
      <c r="H2308" s="18">
        <v>1</v>
      </c>
      <c r="I2308" s="18"/>
      <c r="J2308" s="18"/>
      <c r="K2308" s="18"/>
      <c r="L2308" s="19" t="s">
        <v>10720</v>
      </c>
      <c r="M2308" s="19" t="s">
        <v>2823</v>
      </c>
      <c r="N2308" s="18" t="s">
        <v>1226</v>
      </c>
      <c r="O2308" s="18">
        <v>3.86</v>
      </c>
      <c r="P2308" s="18" t="s">
        <v>523</v>
      </c>
      <c r="Q2308" s="18">
        <v>1</v>
      </c>
      <c r="R2308" s="18" t="s">
        <v>95</v>
      </c>
      <c r="S2308" s="37" t="s">
        <v>46</v>
      </c>
      <c r="T2308" s="37" t="s">
        <v>284</v>
      </c>
      <c r="U2308" s="38">
        <v>15.45</v>
      </c>
      <c r="V2308" s="38">
        <v>15.45</v>
      </c>
      <c r="W2308" s="38">
        <v>15.45</v>
      </c>
      <c r="X2308" s="37" t="s">
        <v>284</v>
      </c>
      <c r="Y2308" s="39"/>
      <c r="Z2308" s="16">
        <v>0</v>
      </c>
      <c r="AA2308" s="36">
        <v>28.79</v>
      </c>
      <c r="AB2308" s="36"/>
      <c r="AC2308" s="36">
        <v>28.79</v>
      </c>
      <c r="AD2308" s="38">
        <f t="shared" si="524"/>
        <v>31.193199999999997</v>
      </c>
      <c r="AE2308" s="38">
        <f t="shared" si="525"/>
        <v>38.991499999999995</v>
      </c>
      <c r="AF2308" s="38">
        <f t="shared" si="526"/>
        <v>42.110819999999997</v>
      </c>
      <c r="AG2308" s="36">
        <f t="shared" si="527"/>
        <v>31.19</v>
      </c>
      <c r="AH2308" s="36">
        <f t="shared" si="528"/>
        <v>38.99</v>
      </c>
      <c r="AI2308" s="36">
        <f t="shared" si="529"/>
        <v>42.11</v>
      </c>
      <c r="AJ2308" s="40">
        <v>43238</v>
      </c>
      <c r="AK2308" s="40">
        <v>43242</v>
      </c>
      <c r="AL2308" s="17">
        <v>1</v>
      </c>
      <c r="AM2308" s="20" t="s">
        <v>3754</v>
      </c>
      <c r="AN2308" s="20"/>
      <c r="AO2308" s="20" t="s">
        <v>4347</v>
      </c>
      <c r="AP2308" s="16">
        <v>0</v>
      </c>
      <c r="AQ2308" s="97"/>
      <c r="AR2308" s="22"/>
      <c r="AS2308" s="94">
        <v>43028</v>
      </c>
      <c r="AT2308" s="173"/>
    </row>
    <row r="2309" spans="1:46" ht="47.25" customHeight="1">
      <c r="A2309" s="16">
        <v>8681413880087</v>
      </c>
      <c r="B2309" s="16" t="s">
        <v>8070</v>
      </c>
      <c r="C2309" s="16" t="s">
        <v>8071</v>
      </c>
      <c r="D2309" s="17" t="s">
        <v>87</v>
      </c>
      <c r="E2309" s="18" t="s">
        <v>87</v>
      </c>
      <c r="F2309" s="18">
        <v>0</v>
      </c>
      <c r="G2309" s="18">
        <v>3</v>
      </c>
      <c r="H2309" s="18">
        <v>1</v>
      </c>
      <c r="I2309" s="18"/>
      <c r="J2309" s="18"/>
      <c r="K2309" s="18"/>
      <c r="L2309" s="19" t="s">
        <v>11531</v>
      </c>
      <c r="M2309" s="19" t="s">
        <v>2823</v>
      </c>
      <c r="N2309" s="18" t="s">
        <v>8114</v>
      </c>
      <c r="O2309" s="18">
        <v>1.36</v>
      </c>
      <c r="P2309" s="18" t="s">
        <v>523</v>
      </c>
      <c r="Q2309" s="18">
        <v>1</v>
      </c>
      <c r="R2309" s="18" t="s">
        <v>95</v>
      </c>
      <c r="S2309" s="37" t="s">
        <v>46</v>
      </c>
      <c r="T2309" s="37" t="s">
        <v>4374</v>
      </c>
      <c r="U2309" s="38">
        <v>12.5</v>
      </c>
      <c r="V2309" s="38">
        <v>12.5</v>
      </c>
      <c r="W2309" s="38">
        <v>12.5</v>
      </c>
      <c r="X2309" s="18" t="s">
        <v>4374</v>
      </c>
      <c r="Y2309" s="39"/>
      <c r="Z2309" s="16">
        <v>0</v>
      </c>
      <c r="AA2309" s="36">
        <v>11.35</v>
      </c>
      <c r="AB2309" s="36"/>
      <c r="AC2309" s="36">
        <v>11.35</v>
      </c>
      <c r="AD2309" s="38">
        <f t="shared" si="524"/>
        <v>12.358000000000001</v>
      </c>
      <c r="AE2309" s="38">
        <f t="shared" si="525"/>
        <v>15.447500000000002</v>
      </c>
      <c r="AF2309" s="38">
        <f t="shared" si="526"/>
        <v>16.683300000000003</v>
      </c>
      <c r="AG2309" s="36">
        <f t="shared" si="527"/>
        <v>12.35</v>
      </c>
      <c r="AH2309" s="36">
        <f t="shared" si="528"/>
        <v>15.44</v>
      </c>
      <c r="AI2309" s="36">
        <f t="shared" si="529"/>
        <v>16.68</v>
      </c>
      <c r="AJ2309" s="40">
        <v>43146</v>
      </c>
      <c r="AK2309" s="40">
        <v>43150</v>
      </c>
      <c r="AL2309" s="17">
        <v>1</v>
      </c>
      <c r="AM2309" s="17" t="s">
        <v>10882</v>
      </c>
      <c r="AN2309" s="17"/>
      <c r="AO2309" s="20" t="s">
        <v>4347</v>
      </c>
      <c r="AP2309" s="16">
        <v>0</v>
      </c>
      <c r="AQ2309" s="97"/>
      <c r="AR2309" s="22"/>
      <c r="AS2309" s="94">
        <v>43028</v>
      </c>
      <c r="AT2309" s="173"/>
    </row>
    <row r="2310" spans="1:46" ht="47.25" customHeight="1">
      <c r="A2310" s="16">
        <v>8699556675033</v>
      </c>
      <c r="B2310" s="16" t="s">
        <v>8070</v>
      </c>
      <c r="C2310" s="16" t="s">
        <v>8071</v>
      </c>
      <c r="D2310" s="17" t="s">
        <v>87</v>
      </c>
      <c r="E2310" s="18" t="s">
        <v>87</v>
      </c>
      <c r="F2310" s="18">
        <v>0</v>
      </c>
      <c r="G2310" s="18">
        <v>2</v>
      </c>
      <c r="H2310" s="18">
        <v>1</v>
      </c>
      <c r="I2310" s="18"/>
      <c r="J2310" s="18"/>
      <c r="K2310" s="18"/>
      <c r="L2310" s="19" t="s">
        <v>8079</v>
      </c>
      <c r="M2310" s="19" t="s">
        <v>2823</v>
      </c>
      <c r="N2310" s="18" t="s">
        <v>1226</v>
      </c>
      <c r="O2310" s="18">
        <v>1.36</v>
      </c>
      <c r="P2310" s="18" t="s">
        <v>523</v>
      </c>
      <c r="Q2310" s="18">
        <v>1</v>
      </c>
      <c r="R2310" s="18" t="s">
        <v>45</v>
      </c>
      <c r="S2310" s="37" t="s">
        <v>46</v>
      </c>
      <c r="T2310" s="37" t="s">
        <v>284</v>
      </c>
      <c r="U2310" s="37">
        <v>8.82</v>
      </c>
      <c r="V2310" s="37">
        <v>8.82</v>
      </c>
      <c r="W2310" s="37">
        <v>8.82</v>
      </c>
      <c r="X2310" s="37" t="s">
        <v>284</v>
      </c>
      <c r="Y2310" s="39"/>
      <c r="Z2310" s="16">
        <v>0</v>
      </c>
      <c r="AA2310" s="36">
        <v>8.92</v>
      </c>
      <c r="AB2310" s="36"/>
      <c r="AC2310" s="36">
        <v>8.92</v>
      </c>
      <c r="AD2310" s="70">
        <f t="shared" si="524"/>
        <v>9.7228000000000012</v>
      </c>
      <c r="AE2310" s="70">
        <f t="shared" si="525"/>
        <v>12.153500000000001</v>
      </c>
      <c r="AF2310" s="70">
        <f t="shared" si="526"/>
        <v>13.125780000000002</v>
      </c>
      <c r="AG2310" s="36">
        <f t="shared" si="527"/>
        <v>9.7200000000000006</v>
      </c>
      <c r="AH2310" s="36">
        <f t="shared" si="528"/>
        <v>12.15</v>
      </c>
      <c r="AI2310" s="36">
        <f t="shared" si="529"/>
        <v>13.12</v>
      </c>
      <c r="AJ2310" s="40">
        <v>42496</v>
      </c>
      <c r="AK2310" s="40">
        <v>42500</v>
      </c>
      <c r="AL2310" s="22"/>
      <c r="AM2310" s="20" t="s">
        <v>184</v>
      </c>
      <c r="AN2310" s="20"/>
      <c r="AO2310" s="20" t="s">
        <v>4804</v>
      </c>
      <c r="AP2310" s="16">
        <v>0</v>
      </c>
      <c r="AQ2310" s="97"/>
      <c r="AR2310" s="22"/>
      <c r="AS2310" s="94">
        <v>43028</v>
      </c>
      <c r="AT2310" s="173"/>
    </row>
    <row r="2311" spans="1:46" ht="47.25" customHeight="1">
      <c r="A2311" s="16">
        <v>8699556675064</v>
      </c>
      <c r="B2311" s="16" t="s">
        <v>8070</v>
      </c>
      <c r="C2311" s="16" t="s">
        <v>8071</v>
      </c>
      <c r="D2311" s="17" t="s">
        <v>87</v>
      </c>
      <c r="E2311" s="18" t="s">
        <v>87</v>
      </c>
      <c r="F2311" s="18">
        <v>0</v>
      </c>
      <c r="G2311" s="18">
        <v>2</v>
      </c>
      <c r="H2311" s="18">
        <v>1</v>
      </c>
      <c r="I2311" s="18"/>
      <c r="J2311" s="18"/>
      <c r="K2311" s="18"/>
      <c r="L2311" s="19" t="s">
        <v>8144</v>
      </c>
      <c r="M2311" s="19" t="s">
        <v>2823</v>
      </c>
      <c r="N2311" s="18" t="s">
        <v>1226</v>
      </c>
      <c r="O2311" s="18">
        <v>1.36</v>
      </c>
      <c r="P2311" s="18" t="s">
        <v>523</v>
      </c>
      <c r="Q2311" s="18">
        <v>5.5</v>
      </c>
      <c r="R2311" s="18" t="s">
        <v>45</v>
      </c>
      <c r="S2311" s="37" t="s">
        <v>46</v>
      </c>
      <c r="T2311" s="37" t="s">
        <v>557</v>
      </c>
      <c r="U2311" s="37">
        <v>11.26</v>
      </c>
      <c r="V2311" s="37">
        <v>11.26</v>
      </c>
      <c r="W2311" s="37">
        <v>11.26</v>
      </c>
      <c r="X2311" s="37" t="s">
        <v>557</v>
      </c>
      <c r="Y2311" s="39"/>
      <c r="Z2311" s="16">
        <v>0</v>
      </c>
      <c r="AA2311" s="36">
        <v>15.08</v>
      </c>
      <c r="AB2311" s="36"/>
      <c r="AC2311" s="36">
        <v>15.08</v>
      </c>
      <c r="AD2311" s="70">
        <f t="shared" si="524"/>
        <v>16.386400000000002</v>
      </c>
      <c r="AE2311" s="70">
        <f t="shared" si="525"/>
        <v>20.483000000000004</v>
      </c>
      <c r="AF2311" s="70">
        <f t="shared" si="526"/>
        <v>22.121640000000006</v>
      </c>
      <c r="AG2311" s="36">
        <f t="shared" si="527"/>
        <v>16.38</v>
      </c>
      <c r="AH2311" s="36">
        <f t="shared" si="528"/>
        <v>20.48</v>
      </c>
      <c r="AI2311" s="36">
        <f t="shared" si="529"/>
        <v>22.12</v>
      </c>
      <c r="AJ2311" s="40">
        <v>42496</v>
      </c>
      <c r="AK2311" s="40">
        <v>42500</v>
      </c>
      <c r="AL2311" s="22"/>
      <c r="AM2311" s="20" t="s">
        <v>184</v>
      </c>
      <c r="AN2311" s="20"/>
      <c r="AO2311" s="20" t="s">
        <v>7183</v>
      </c>
      <c r="AP2311" s="16">
        <v>0</v>
      </c>
      <c r="AQ2311" s="95"/>
      <c r="AR2311" s="22"/>
      <c r="AS2311" s="94">
        <v>43028</v>
      </c>
      <c r="AT2311" s="173"/>
    </row>
    <row r="2312" spans="1:46" ht="47.25" customHeight="1">
      <c r="A2312" s="16">
        <v>8681413880100</v>
      </c>
      <c r="B2312" s="16" t="s">
        <v>8070</v>
      </c>
      <c r="C2312" s="16" t="s">
        <v>8071</v>
      </c>
      <c r="D2312" s="17" t="s">
        <v>87</v>
      </c>
      <c r="E2312" s="18" t="s">
        <v>87</v>
      </c>
      <c r="F2312" s="18">
        <v>0</v>
      </c>
      <c r="G2312" s="18">
        <v>3</v>
      </c>
      <c r="H2312" s="18">
        <v>1</v>
      </c>
      <c r="I2312" s="18"/>
      <c r="J2312" s="18"/>
      <c r="K2312" s="18"/>
      <c r="L2312" s="19" t="s">
        <v>8144</v>
      </c>
      <c r="M2312" s="19" t="s">
        <v>2823</v>
      </c>
      <c r="N2312" s="18" t="s">
        <v>8114</v>
      </c>
      <c r="O2312" s="18">
        <v>1.36</v>
      </c>
      <c r="P2312" s="18" t="s">
        <v>523</v>
      </c>
      <c r="Q2312" s="18">
        <v>5.5</v>
      </c>
      <c r="R2312" s="18" t="s">
        <v>95</v>
      </c>
      <c r="S2312" s="37" t="s">
        <v>46</v>
      </c>
      <c r="T2312" s="37" t="s">
        <v>4374</v>
      </c>
      <c r="U2312" s="38">
        <v>23.09</v>
      </c>
      <c r="V2312" s="38">
        <v>23.09</v>
      </c>
      <c r="W2312" s="38">
        <v>23.09</v>
      </c>
      <c r="X2312" s="18" t="s">
        <v>4374</v>
      </c>
      <c r="Y2312" s="39"/>
      <c r="Z2312" s="16">
        <v>0</v>
      </c>
      <c r="AA2312" s="36">
        <v>19.18</v>
      </c>
      <c r="AB2312" s="36"/>
      <c r="AC2312" s="36">
        <v>19.18</v>
      </c>
      <c r="AD2312" s="38">
        <f t="shared" si="524"/>
        <v>20.814399999999999</v>
      </c>
      <c r="AE2312" s="38">
        <f t="shared" si="525"/>
        <v>26.018000000000001</v>
      </c>
      <c r="AF2312" s="38">
        <f t="shared" si="526"/>
        <v>28.099440000000001</v>
      </c>
      <c r="AG2312" s="36">
        <f t="shared" si="527"/>
        <v>20.81</v>
      </c>
      <c r="AH2312" s="36">
        <f t="shared" si="528"/>
        <v>26.01</v>
      </c>
      <c r="AI2312" s="36">
        <f t="shared" si="529"/>
        <v>28.09</v>
      </c>
      <c r="AJ2312" s="40">
        <v>43146</v>
      </c>
      <c r="AK2312" s="40">
        <v>43150</v>
      </c>
      <c r="AL2312" s="17">
        <v>1</v>
      </c>
      <c r="AM2312" s="17" t="s">
        <v>10882</v>
      </c>
      <c r="AN2312" s="17"/>
      <c r="AO2312" s="20" t="s">
        <v>4207</v>
      </c>
      <c r="AP2312" s="16">
        <v>0</v>
      </c>
      <c r="AQ2312" s="95"/>
      <c r="AR2312" s="22"/>
      <c r="AS2312" s="94">
        <v>43028</v>
      </c>
      <c r="AT2312" s="173"/>
    </row>
    <row r="2313" spans="1:46" ht="47.25" customHeight="1">
      <c r="A2313" s="16">
        <v>8681413880179</v>
      </c>
      <c r="B2313" s="16" t="s">
        <v>8070</v>
      </c>
      <c r="C2313" s="16" t="s">
        <v>8071</v>
      </c>
      <c r="D2313" s="17" t="s">
        <v>87</v>
      </c>
      <c r="E2313" s="18" t="s">
        <v>87</v>
      </c>
      <c r="F2313" s="18">
        <v>0</v>
      </c>
      <c r="G2313" s="18">
        <v>3</v>
      </c>
      <c r="H2313" s="18">
        <v>1</v>
      </c>
      <c r="I2313" s="18"/>
      <c r="J2313" s="18"/>
      <c r="K2313" s="18"/>
      <c r="L2313" s="19" t="s">
        <v>11534</v>
      </c>
      <c r="M2313" s="19" t="s">
        <v>2823</v>
      </c>
      <c r="N2313" s="18" t="s">
        <v>8114</v>
      </c>
      <c r="O2313" s="18">
        <v>2.27</v>
      </c>
      <c r="P2313" s="18" t="s">
        <v>523</v>
      </c>
      <c r="Q2313" s="18">
        <v>6</v>
      </c>
      <c r="R2313" s="18" t="s">
        <v>95</v>
      </c>
      <c r="S2313" s="37" t="s">
        <v>46</v>
      </c>
      <c r="T2313" s="37" t="s">
        <v>4374</v>
      </c>
      <c r="U2313" s="38">
        <v>12.5</v>
      </c>
      <c r="V2313" s="38">
        <v>12.5</v>
      </c>
      <c r="W2313" s="38">
        <v>12.5</v>
      </c>
      <c r="X2313" s="18" t="s">
        <v>4374</v>
      </c>
      <c r="Y2313" s="39"/>
      <c r="Z2313" s="16">
        <v>0</v>
      </c>
      <c r="AA2313" s="36">
        <v>15.22</v>
      </c>
      <c r="AB2313" s="36"/>
      <c r="AC2313" s="36">
        <v>15.22</v>
      </c>
      <c r="AD2313" s="38">
        <f t="shared" si="524"/>
        <v>16.537600000000001</v>
      </c>
      <c r="AE2313" s="38">
        <f t="shared" si="525"/>
        <v>20.672000000000001</v>
      </c>
      <c r="AF2313" s="38">
        <f t="shared" si="526"/>
        <v>22.325760000000002</v>
      </c>
      <c r="AG2313" s="36">
        <f t="shared" si="527"/>
        <v>16.53</v>
      </c>
      <c r="AH2313" s="36">
        <f t="shared" si="528"/>
        <v>20.67</v>
      </c>
      <c r="AI2313" s="36">
        <f t="shared" si="529"/>
        <v>22.32</v>
      </c>
      <c r="AJ2313" s="40">
        <v>43146</v>
      </c>
      <c r="AK2313" s="40">
        <v>43150</v>
      </c>
      <c r="AL2313" s="17">
        <v>1</v>
      </c>
      <c r="AM2313" s="17" t="s">
        <v>10882</v>
      </c>
      <c r="AN2313" s="17"/>
      <c r="AO2313" s="20" t="s">
        <v>7230</v>
      </c>
      <c r="AP2313" s="16">
        <v>0</v>
      </c>
      <c r="AQ2313" s="95"/>
      <c r="AR2313" s="22"/>
      <c r="AS2313" s="94">
        <v>43028</v>
      </c>
      <c r="AT2313" s="173"/>
    </row>
    <row r="2314" spans="1:46" ht="47.25" customHeight="1">
      <c r="A2314" s="16">
        <v>8699556675040</v>
      </c>
      <c r="B2314" s="16" t="s">
        <v>8070</v>
      </c>
      <c r="C2314" s="16" t="s">
        <v>8071</v>
      </c>
      <c r="D2314" s="17" t="s">
        <v>87</v>
      </c>
      <c r="E2314" s="18" t="s">
        <v>87</v>
      </c>
      <c r="F2314" s="18">
        <v>0</v>
      </c>
      <c r="G2314" s="18">
        <v>2</v>
      </c>
      <c r="H2314" s="18">
        <v>1</v>
      </c>
      <c r="I2314" s="18"/>
      <c r="J2314" s="18"/>
      <c r="K2314" s="18"/>
      <c r="L2314" s="19" t="s">
        <v>8130</v>
      </c>
      <c r="M2314" s="19" t="s">
        <v>2823</v>
      </c>
      <c r="N2314" s="18" t="s">
        <v>1226</v>
      </c>
      <c r="O2314" s="18">
        <v>2.27</v>
      </c>
      <c r="P2314" s="18" t="s">
        <v>523</v>
      </c>
      <c r="Q2314" s="18">
        <v>6</v>
      </c>
      <c r="R2314" s="18" t="s">
        <v>45</v>
      </c>
      <c r="S2314" s="37" t="s">
        <v>46</v>
      </c>
      <c r="T2314" s="18" t="s">
        <v>222</v>
      </c>
      <c r="U2314" s="37">
        <v>11.87</v>
      </c>
      <c r="V2314" s="37">
        <v>11.87</v>
      </c>
      <c r="W2314" s="37">
        <v>11.87</v>
      </c>
      <c r="X2314" s="18" t="s">
        <v>222</v>
      </c>
      <c r="Y2314" s="39"/>
      <c r="Z2314" s="16">
        <v>0</v>
      </c>
      <c r="AA2314" s="36">
        <v>11.97</v>
      </c>
      <c r="AB2314" s="36"/>
      <c r="AC2314" s="36">
        <v>11.97</v>
      </c>
      <c r="AD2314" s="70">
        <f t="shared" si="524"/>
        <v>13.027600000000001</v>
      </c>
      <c r="AE2314" s="70">
        <f t="shared" si="525"/>
        <v>16.284500000000001</v>
      </c>
      <c r="AF2314" s="70">
        <f t="shared" si="526"/>
        <v>17.587260000000004</v>
      </c>
      <c r="AG2314" s="36">
        <f t="shared" si="527"/>
        <v>13.02</v>
      </c>
      <c r="AH2314" s="36">
        <f t="shared" si="528"/>
        <v>16.28</v>
      </c>
      <c r="AI2314" s="36">
        <f t="shared" si="529"/>
        <v>17.579999999999998</v>
      </c>
      <c r="AJ2314" s="40">
        <v>42531</v>
      </c>
      <c r="AK2314" s="40">
        <v>42535</v>
      </c>
      <c r="AL2314" s="22"/>
      <c r="AM2314" s="20" t="s">
        <v>184</v>
      </c>
      <c r="AN2314" s="20"/>
      <c r="AO2314" s="20" t="s">
        <v>7190</v>
      </c>
      <c r="AP2314" s="16">
        <v>0</v>
      </c>
      <c r="AQ2314" s="95"/>
      <c r="AR2314" s="22"/>
      <c r="AS2314" s="94">
        <v>43028</v>
      </c>
      <c r="AT2314" s="182"/>
    </row>
    <row r="2315" spans="1:46" ht="47.25" customHeight="1">
      <c r="A2315" s="16">
        <v>8699556675071</v>
      </c>
      <c r="B2315" s="16" t="s">
        <v>8070</v>
      </c>
      <c r="C2315" s="16" t="s">
        <v>8071</v>
      </c>
      <c r="D2315" s="17" t="s">
        <v>87</v>
      </c>
      <c r="E2315" s="18" t="s">
        <v>87</v>
      </c>
      <c r="F2315" s="18">
        <v>0</v>
      </c>
      <c r="G2315" s="18">
        <v>2</v>
      </c>
      <c r="H2315" s="18">
        <v>1</v>
      </c>
      <c r="I2315" s="18"/>
      <c r="J2315" s="18"/>
      <c r="K2315" s="18"/>
      <c r="L2315" s="19" t="s">
        <v>8146</v>
      </c>
      <c r="M2315" s="19" t="s">
        <v>2823</v>
      </c>
      <c r="N2315" s="18" t="s">
        <v>1226</v>
      </c>
      <c r="O2315" s="18">
        <v>2.27</v>
      </c>
      <c r="P2315" s="18" t="s">
        <v>523</v>
      </c>
      <c r="Q2315" s="18">
        <v>5</v>
      </c>
      <c r="R2315" s="18" t="s">
        <v>45</v>
      </c>
      <c r="S2315" s="37" t="s">
        <v>46</v>
      </c>
      <c r="T2315" s="37" t="s">
        <v>557</v>
      </c>
      <c r="U2315" s="37">
        <v>11.26</v>
      </c>
      <c r="V2315" s="37">
        <v>11.26</v>
      </c>
      <c r="W2315" s="37">
        <v>11.26</v>
      </c>
      <c r="X2315" s="37" t="s">
        <v>557</v>
      </c>
      <c r="Y2315" s="39"/>
      <c r="Z2315" s="16">
        <v>0</v>
      </c>
      <c r="AA2315" s="36">
        <v>14.97</v>
      </c>
      <c r="AB2315" s="36"/>
      <c r="AC2315" s="36">
        <v>14.97</v>
      </c>
      <c r="AD2315" s="70">
        <f t="shared" si="524"/>
        <v>16.267600000000002</v>
      </c>
      <c r="AE2315" s="70">
        <f t="shared" si="525"/>
        <v>20.334500000000002</v>
      </c>
      <c r="AF2315" s="70">
        <f t="shared" si="526"/>
        <v>21.961260000000003</v>
      </c>
      <c r="AG2315" s="36">
        <f t="shared" si="527"/>
        <v>16.260000000000002</v>
      </c>
      <c r="AH2315" s="36">
        <f t="shared" si="528"/>
        <v>20.329999999999998</v>
      </c>
      <c r="AI2315" s="36">
        <f t="shared" si="529"/>
        <v>21.96</v>
      </c>
      <c r="AJ2315" s="40">
        <v>42482</v>
      </c>
      <c r="AK2315" s="40">
        <v>42486</v>
      </c>
      <c r="AL2315" s="22"/>
      <c r="AM2315" s="20" t="s">
        <v>184</v>
      </c>
      <c r="AN2315" s="20"/>
      <c r="AO2315" s="20" t="s">
        <v>7080</v>
      </c>
      <c r="AP2315" s="20"/>
      <c r="AQ2315" s="20"/>
      <c r="AR2315" s="22"/>
      <c r="AS2315" s="94">
        <v>43028</v>
      </c>
      <c r="AT2315" s="173"/>
    </row>
    <row r="2316" spans="1:46" ht="47.25" customHeight="1">
      <c r="A2316" s="16">
        <v>8681413880261</v>
      </c>
      <c r="B2316" s="16" t="s">
        <v>8070</v>
      </c>
      <c r="C2316" s="16" t="s">
        <v>8071</v>
      </c>
      <c r="D2316" s="17" t="s">
        <v>87</v>
      </c>
      <c r="E2316" s="18" t="s">
        <v>87</v>
      </c>
      <c r="F2316" s="18">
        <v>0</v>
      </c>
      <c r="G2316" s="18">
        <v>3</v>
      </c>
      <c r="H2316" s="18">
        <v>1</v>
      </c>
      <c r="I2316" s="18"/>
      <c r="J2316" s="18"/>
      <c r="K2316" s="18"/>
      <c r="L2316" s="19" t="s">
        <v>11537</v>
      </c>
      <c r="M2316" s="19" t="s">
        <v>2823</v>
      </c>
      <c r="N2316" s="18" t="s">
        <v>8114</v>
      </c>
      <c r="O2316" s="18">
        <v>3.86</v>
      </c>
      <c r="P2316" s="18" t="s">
        <v>523</v>
      </c>
      <c r="Q2316" s="18">
        <v>3</v>
      </c>
      <c r="R2316" s="18" t="s">
        <v>95</v>
      </c>
      <c r="S2316" s="37" t="s">
        <v>46</v>
      </c>
      <c r="T2316" s="37" t="s">
        <v>4374</v>
      </c>
      <c r="U2316" s="38">
        <v>12.5</v>
      </c>
      <c r="V2316" s="38">
        <v>12.5</v>
      </c>
      <c r="W2316" s="38">
        <v>12.5</v>
      </c>
      <c r="X2316" s="18" t="s">
        <v>4374</v>
      </c>
      <c r="Y2316" s="39"/>
      <c r="Z2316" s="16">
        <v>0</v>
      </c>
      <c r="AA2316" s="36">
        <v>12.04</v>
      </c>
      <c r="AB2316" s="36"/>
      <c r="AC2316" s="36">
        <v>12.04</v>
      </c>
      <c r="AD2316" s="38">
        <f t="shared" si="524"/>
        <v>13.103199999999999</v>
      </c>
      <c r="AE2316" s="38">
        <f t="shared" si="525"/>
        <v>16.378999999999998</v>
      </c>
      <c r="AF2316" s="38">
        <f t="shared" si="526"/>
        <v>17.689319999999999</v>
      </c>
      <c r="AG2316" s="36">
        <f t="shared" si="527"/>
        <v>13.1</v>
      </c>
      <c r="AH2316" s="36">
        <f t="shared" si="528"/>
        <v>16.37</v>
      </c>
      <c r="AI2316" s="36">
        <f t="shared" si="529"/>
        <v>17.68</v>
      </c>
      <c r="AJ2316" s="40">
        <v>43146</v>
      </c>
      <c r="AK2316" s="40">
        <v>43150</v>
      </c>
      <c r="AL2316" s="17">
        <v>1</v>
      </c>
      <c r="AM2316" s="17" t="s">
        <v>10882</v>
      </c>
      <c r="AN2316" s="17"/>
      <c r="AO2316" s="20" t="s">
        <v>7080</v>
      </c>
      <c r="AP2316" s="20"/>
      <c r="AQ2316" s="20"/>
      <c r="AR2316" s="22"/>
      <c r="AS2316" s="94">
        <v>43028</v>
      </c>
      <c r="AT2316" s="173"/>
    </row>
    <row r="2317" spans="1:46" ht="47.25" customHeight="1">
      <c r="A2317" s="16">
        <v>8699556675057</v>
      </c>
      <c r="B2317" s="16" t="s">
        <v>8070</v>
      </c>
      <c r="C2317" s="16" t="s">
        <v>8071</v>
      </c>
      <c r="D2317" s="17" t="s">
        <v>87</v>
      </c>
      <c r="E2317" s="18" t="s">
        <v>87</v>
      </c>
      <c r="F2317" s="18">
        <v>0</v>
      </c>
      <c r="G2317" s="18">
        <v>2</v>
      </c>
      <c r="H2317" s="18">
        <v>1</v>
      </c>
      <c r="I2317" s="18"/>
      <c r="J2317" s="18"/>
      <c r="K2317" s="18"/>
      <c r="L2317" s="19" t="s">
        <v>8082</v>
      </c>
      <c r="M2317" s="19" t="s">
        <v>2823</v>
      </c>
      <c r="N2317" s="18" t="s">
        <v>1226</v>
      </c>
      <c r="O2317" s="18">
        <v>3.86</v>
      </c>
      <c r="P2317" s="18" t="s">
        <v>523</v>
      </c>
      <c r="Q2317" s="18">
        <v>3</v>
      </c>
      <c r="R2317" s="18" t="s">
        <v>45</v>
      </c>
      <c r="S2317" s="37" t="s">
        <v>46</v>
      </c>
      <c r="T2317" s="37" t="s">
        <v>284</v>
      </c>
      <c r="U2317" s="37">
        <v>9.5</v>
      </c>
      <c r="V2317" s="37">
        <v>9.5</v>
      </c>
      <c r="W2317" s="37">
        <v>9.5</v>
      </c>
      <c r="X2317" s="37" t="s">
        <v>284</v>
      </c>
      <c r="Y2317" s="39"/>
      <c r="Z2317" s="16">
        <v>0</v>
      </c>
      <c r="AA2317" s="36">
        <v>9.4700000000000006</v>
      </c>
      <c r="AB2317" s="36"/>
      <c r="AC2317" s="36">
        <v>9.4700000000000006</v>
      </c>
      <c r="AD2317" s="70">
        <f t="shared" si="524"/>
        <v>10.322300000000002</v>
      </c>
      <c r="AE2317" s="70">
        <f t="shared" si="525"/>
        <v>12.902875000000002</v>
      </c>
      <c r="AF2317" s="70">
        <f t="shared" si="526"/>
        <v>13.935105000000002</v>
      </c>
      <c r="AG2317" s="36">
        <f t="shared" si="527"/>
        <v>10.32</v>
      </c>
      <c r="AH2317" s="36">
        <f t="shared" si="528"/>
        <v>12.9</v>
      </c>
      <c r="AI2317" s="36">
        <f t="shared" si="529"/>
        <v>13.93</v>
      </c>
      <c r="AJ2317" s="40">
        <v>42496</v>
      </c>
      <c r="AK2317" s="40">
        <v>42500</v>
      </c>
      <c r="AL2317" s="22"/>
      <c r="AM2317" s="20" t="s">
        <v>184</v>
      </c>
      <c r="AN2317" s="20"/>
      <c r="AO2317" s="20" t="s">
        <v>7080</v>
      </c>
      <c r="AP2317" s="20"/>
      <c r="AQ2317" s="20"/>
      <c r="AR2317" s="22"/>
      <c r="AS2317" s="94">
        <v>43028</v>
      </c>
      <c r="AT2317" s="176"/>
    </row>
    <row r="2318" spans="1:46" ht="47.25" customHeight="1">
      <c r="A2318" s="16">
        <v>8699556675088</v>
      </c>
      <c r="B2318" s="16" t="s">
        <v>8070</v>
      </c>
      <c r="C2318" s="16" t="s">
        <v>8071</v>
      </c>
      <c r="D2318" s="17" t="s">
        <v>87</v>
      </c>
      <c r="E2318" s="18" t="s">
        <v>87</v>
      </c>
      <c r="F2318" s="18">
        <v>0</v>
      </c>
      <c r="G2318" s="18">
        <v>2</v>
      </c>
      <c r="H2318" s="18">
        <v>1</v>
      </c>
      <c r="I2318" s="18"/>
      <c r="J2318" s="18"/>
      <c r="K2318" s="18"/>
      <c r="L2318" s="19" t="s">
        <v>8148</v>
      </c>
      <c r="M2318" s="19" t="s">
        <v>2823</v>
      </c>
      <c r="N2318" s="18" t="s">
        <v>1226</v>
      </c>
      <c r="O2318" s="18">
        <v>3.86</v>
      </c>
      <c r="P2318" s="18" t="s">
        <v>523</v>
      </c>
      <c r="Q2318" s="18">
        <v>5</v>
      </c>
      <c r="R2318" s="18" t="s">
        <v>45</v>
      </c>
      <c r="S2318" s="37" t="s">
        <v>46</v>
      </c>
      <c r="T2318" s="37" t="s">
        <v>557</v>
      </c>
      <c r="U2318" s="37">
        <v>11.26</v>
      </c>
      <c r="V2318" s="37">
        <v>11.26</v>
      </c>
      <c r="W2318" s="37">
        <v>11.26</v>
      </c>
      <c r="X2318" s="37" t="s">
        <v>557</v>
      </c>
      <c r="Y2318" s="39"/>
      <c r="Z2318" s="16">
        <v>0</v>
      </c>
      <c r="AA2318" s="36">
        <v>15.36</v>
      </c>
      <c r="AB2318" s="36"/>
      <c r="AC2318" s="36">
        <v>15.36</v>
      </c>
      <c r="AD2318" s="70">
        <f t="shared" si="524"/>
        <v>16.688800000000001</v>
      </c>
      <c r="AE2318" s="70">
        <f t="shared" si="525"/>
        <v>20.861000000000001</v>
      </c>
      <c r="AF2318" s="70">
        <f t="shared" si="526"/>
        <v>22.529880000000002</v>
      </c>
      <c r="AG2318" s="36">
        <f t="shared" si="527"/>
        <v>16.68</v>
      </c>
      <c r="AH2318" s="36">
        <f t="shared" si="528"/>
        <v>20.86</v>
      </c>
      <c r="AI2318" s="36">
        <f t="shared" si="529"/>
        <v>22.52</v>
      </c>
      <c r="AJ2318" s="40">
        <v>42496</v>
      </c>
      <c r="AK2318" s="40">
        <v>42500</v>
      </c>
      <c r="AL2318" s="22"/>
      <c r="AM2318" s="20" t="s">
        <v>184</v>
      </c>
      <c r="AN2318" s="20"/>
      <c r="AO2318" s="20" t="s">
        <v>7080</v>
      </c>
      <c r="AP2318" s="20"/>
      <c r="AQ2318" s="20"/>
      <c r="AR2318" s="22"/>
      <c r="AS2318" s="94">
        <v>43028</v>
      </c>
      <c r="AT2318" s="180"/>
    </row>
    <row r="2319" spans="1:46" ht="47.25" customHeight="1">
      <c r="A2319" s="16">
        <v>8681413880278</v>
      </c>
      <c r="B2319" s="16" t="s">
        <v>8070</v>
      </c>
      <c r="C2319" s="16" t="s">
        <v>8071</v>
      </c>
      <c r="D2319" s="17" t="s">
        <v>87</v>
      </c>
      <c r="E2319" s="18" t="s">
        <v>87</v>
      </c>
      <c r="F2319" s="18">
        <v>0</v>
      </c>
      <c r="G2319" s="18">
        <v>3</v>
      </c>
      <c r="H2319" s="18">
        <v>1</v>
      </c>
      <c r="I2319" s="18"/>
      <c r="J2319" s="18"/>
      <c r="K2319" s="18"/>
      <c r="L2319" s="19" t="s">
        <v>8148</v>
      </c>
      <c r="M2319" s="19" t="s">
        <v>2823</v>
      </c>
      <c r="N2319" s="18" t="s">
        <v>8114</v>
      </c>
      <c r="O2319" s="18">
        <v>3.86</v>
      </c>
      <c r="P2319" s="18" t="s">
        <v>523</v>
      </c>
      <c r="Q2319" s="18">
        <v>5</v>
      </c>
      <c r="R2319" s="18" t="s">
        <v>95</v>
      </c>
      <c r="S2319" s="37" t="s">
        <v>46</v>
      </c>
      <c r="T2319" s="37" t="s">
        <v>4374</v>
      </c>
      <c r="U2319" s="38">
        <v>23.09</v>
      </c>
      <c r="V2319" s="38">
        <v>23.09</v>
      </c>
      <c r="W2319" s="38">
        <v>23.09</v>
      </c>
      <c r="X2319" s="18" t="s">
        <v>4374</v>
      </c>
      <c r="Y2319" s="39"/>
      <c r="Z2319" s="16">
        <v>0</v>
      </c>
      <c r="AA2319" s="36">
        <v>19.53</v>
      </c>
      <c r="AB2319" s="36"/>
      <c r="AC2319" s="36">
        <v>19.53</v>
      </c>
      <c r="AD2319" s="38">
        <f t="shared" si="524"/>
        <v>21.192400000000003</v>
      </c>
      <c r="AE2319" s="38">
        <f t="shared" si="525"/>
        <v>26.490500000000004</v>
      </c>
      <c r="AF2319" s="38">
        <f t="shared" si="526"/>
        <v>28.609740000000006</v>
      </c>
      <c r="AG2319" s="36">
        <f t="shared" si="527"/>
        <v>21.19</v>
      </c>
      <c r="AH2319" s="36">
        <f t="shared" si="528"/>
        <v>26.49</v>
      </c>
      <c r="AI2319" s="36">
        <f t="shared" si="529"/>
        <v>28.6</v>
      </c>
      <c r="AJ2319" s="40">
        <v>43146</v>
      </c>
      <c r="AK2319" s="40">
        <v>43150</v>
      </c>
      <c r="AL2319" s="17">
        <v>1</v>
      </c>
      <c r="AM2319" s="17" t="s">
        <v>10882</v>
      </c>
      <c r="AN2319" s="17"/>
      <c r="AO2319" s="20" t="s">
        <v>7080</v>
      </c>
      <c r="AP2319" s="20"/>
      <c r="AQ2319" s="20"/>
      <c r="AR2319" s="22"/>
      <c r="AS2319" s="94">
        <v>43028</v>
      </c>
      <c r="AT2319" s="180"/>
    </row>
    <row r="2320" spans="1:46" ht="47.25" customHeight="1">
      <c r="A2320" s="16">
        <v>8699548993190</v>
      </c>
      <c r="B2320" s="16" t="s">
        <v>1492</v>
      </c>
      <c r="C2320" s="16" t="s">
        <v>1493</v>
      </c>
      <c r="D2320" s="18" t="s">
        <v>87</v>
      </c>
      <c r="E2320" s="18" t="s">
        <v>87</v>
      </c>
      <c r="F2320" s="18">
        <v>2</v>
      </c>
      <c r="G2320" s="18">
        <v>2</v>
      </c>
      <c r="H2320" s="18">
        <v>1</v>
      </c>
      <c r="I2320" s="18"/>
      <c r="J2320" s="18"/>
      <c r="K2320" s="18"/>
      <c r="L2320" s="19" t="s">
        <v>10215</v>
      </c>
      <c r="M2320" s="19" t="s">
        <v>62</v>
      </c>
      <c r="N2320" s="18" t="s">
        <v>51</v>
      </c>
      <c r="O2320" s="18">
        <v>500</v>
      </c>
      <c r="P2320" s="18" t="s">
        <v>875</v>
      </c>
      <c r="Q2320" s="18">
        <v>1</v>
      </c>
      <c r="R2320" s="18" t="s">
        <v>45</v>
      </c>
      <c r="S2320" s="37" t="s">
        <v>96</v>
      </c>
      <c r="T2320" s="18" t="s">
        <v>300</v>
      </c>
      <c r="U2320" s="38">
        <v>3.95</v>
      </c>
      <c r="V2320" s="38">
        <v>3.95</v>
      </c>
      <c r="W2320" s="38">
        <v>3.95</v>
      </c>
      <c r="X2320" s="18" t="s">
        <v>300</v>
      </c>
      <c r="Y2320" s="39"/>
      <c r="Z2320" s="16">
        <v>0</v>
      </c>
      <c r="AA2320" s="36">
        <v>9.2100000000000009</v>
      </c>
      <c r="AB2320" s="36"/>
      <c r="AC2320" s="36">
        <v>9.2100000000000009</v>
      </c>
      <c r="AD2320" s="38">
        <f t="shared" si="524"/>
        <v>10.038900000000002</v>
      </c>
      <c r="AE2320" s="38">
        <f t="shared" si="525"/>
        <v>12.548625000000001</v>
      </c>
      <c r="AF2320" s="38">
        <f t="shared" si="526"/>
        <v>13.552515000000001</v>
      </c>
      <c r="AG2320" s="36">
        <f t="shared" si="527"/>
        <v>10.029999999999999</v>
      </c>
      <c r="AH2320" s="36">
        <f t="shared" si="528"/>
        <v>12.54</v>
      </c>
      <c r="AI2320" s="36">
        <f t="shared" si="529"/>
        <v>13.55</v>
      </c>
      <c r="AJ2320" s="40">
        <v>42783</v>
      </c>
      <c r="AK2320" s="40">
        <v>42786</v>
      </c>
      <c r="AL2320" s="17"/>
      <c r="AM2320" s="20" t="s">
        <v>3991</v>
      </c>
      <c r="AN2320" s="20"/>
      <c r="AO2320" s="20" t="s">
        <v>7080</v>
      </c>
      <c r="AP2320" s="20"/>
      <c r="AQ2320" s="20"/>
      <c r="AR2320" s="22"/>
      <c r="AS2320" s="94">
        <v>43028</v>
      </c>
      <c r="AT2320" s="180"/>
    </row>
    <row r="2321" spans="1:46" ht="47.25" customHeight="1">
      <c r="A2321" s="16">
        <v>8699651570028</v>
      </c>
      <c r="B2321" s="16" t="s">
        <v>580</v>
      </c>
      <c r="C2321" s="16" t="s">
        <v>789</v>
      </c>
      <c r="D2321" s="17" t="s">
        <v>323</v>
      </c>
      <c r="E2321" s="18" t="s">
        <v>295</v>
      </c>
      <c r="F2321" s="18">
        <v>4</v>
      </c>
      <c r="G2321" s="18">
        <v>2</v>
      </c>
      <c r="H2321" s="18">
        <v>2</v>
      </c>
      <c r="I2321" s="18"/>
      <c r="J2321" s="18"/>
      <c r="K2321" s="18"/>
      <c r="L2321" s="19" t="s">
        <v>10967</v>
      </c>
      <c r="M2321" s="19" t="s">
        <v>761</v>
      </c>
      <c r="N2321" s="18" t="s">
        <v>971</v>
      </c>
      <c r="O2321" s="18" t="s">
        <v>10968</v>
      </c>
      <c r="P2321" s="18" t="s">
        <v>163</v>
      </c>
      <c r="Q2321" s="18">
        <v>100</v>
      </c>
      <c r="R2321" s="18" t="s">
        <v>95</v>
      </c>
      <c r="S2321" s="37" t="s">
        <v>46</v>
      </c>
      <c r="T2321" s="18" t="s">
        <v>53</v>
      </c>
      <c r="U2321" s="38">
        <v>1.64</v>
      </c>
      <c r="V2321" s="38">
        <v>1.64</v>
      </c>
      <c r="W2321" s="38">
        <v>0</v>
      </c>
      <c r="X2321" s="18" t="s">
        <v>53</v>
      </c>
      <c r="Y2321" s="39"/>
      <c r="Z2321" s="16">
        <v>0</v>
      </c>
      <c r="AA2321" s="36">
        <v>4.49</v>
      </c>
      <c r="AB2321" s="36"/>
      <c r="AC2321" s="36">
        <v>4.49</v>
      </c>
      <c r="AD2321" s="38">
        <f t="shared" si="524"/>
        <v>4.8941000000000008</v>
      </c>
      <c r="AE2321" s="38">
        <f t="shared" si="525"/>
        <v>6.1176250000000012</v>
      </c>
      <c r="AF2321" s="38">
        <f t="shared" si="526"/>
        <v>6.6070350000000015</v>
      </c>
      <c r="AG2321" s="36">
        <f t="shared" si="527"/>
        <v>4.8899999999999997</v>
      </c>
      <c r="AH2321" s="36">
        <f t="shared" si="528"/>
        <v>6.11</v>
      </c>
      <c r="AI2321" s="36">
        <f t="shared" si="529"/>
        <v>6.6</v>
      </c>
      <c r="AJ2321" s="40">
        <v>43245</v>
      </c>
      <c r="AK2321" s="40">
        <v>43251</v>
      </c>
      <c r="AL2321" s="17">
        <v>1</v>
      </c>
      <c r="AM2321" s="17" t="s">
        <v>10821</v>
      </c>
      <c r="AN2321" s="17"/>
      <c r="AO2321" s="20" t="s">
        <v>5767</v>
      </c>
      <c r="AP2321" s="16">
        <v>0</v>
      </c>
      <c r="AQ2321" s="97"/>
      <c r="AR2321" s="22"/>
      <c r="AS2321" s="94">
        <v>43028</v>
      </c>
      <c r="AT2321" s="180"/>
    </row>
    <row r="2322" spans="1:46" ht="47.25" customHeight="1">
      <c r="A2322" s="16">
        <v>8699636790496</v>
      </c>
      <c r="B2322" s="16" t="s">
        <v>10919</v>
      </c>
      <c r="C2322" s="16" t="s">
        <v>10920</v>
      </c>
      <c r="D2322" s="17" t="s">
        <v>87</v>
      </c>
      <c r="E2322" s="18" t="s">
        <v>87</v>
      </c>
      <c r="F2322" s="18">
        <v>7</v>
      </c>
      <c r="G2322" s="18">
        <v>2</v>
      </c>
      <c r="H2322" s="18">
        <v>1</v>
      </c>
      <c r="I2322" s="18"/>
      <c r="J2322" s="18"/>
      <c r="K2322" s="18"/>
      <c r="L2322" s="19" t="s">
        <v>10921</v>
      </c>
      <c r="M2322" s="19" t="s">
        <v>10922</v>
      </c>
      <c r="N2322" s="18" t="s">
        <v>556</v>
      </c>
      <c r="O2322" s="18">
        <v>50</v>
      </c>
      <c r="P2322" s="18" t="s">
        <v>470</v>
      </c>
      <c r="Q2322" s="18">
        <v>1</v>
      </c>
      <c r="R2322" s="18" t="s">
        <v>95</v>
      </c>
      <c r="S2322" s="37" t="s">
        <v>96</v>
      </c>
      <c r="T2322" s="18" t="s">
        <v>284</v>
      </c>
      <c r="U2322" s="38">
        <v>306</v>
      </c>
      <c r="V2322" s="38">
        <v>306</v>
      </c>
      <c r="W2322" s="38">
        <v>306</v>
      </c>
      <c r="X2322" s="18" t="s">
        <v>284</v>
      </c>
      <c r="Y2322" s="39"/>
      <c r="Z2322" s="16">
        <v>0</v>
      </c>
      <c r="AA2322" s="36">
        <v>824.18</v>
      </c>
      <c r="AB2322" s="36"/>
      <c r="AC2322" s="36">
        <v>824.18</v>
      </c>
      <c r="AD2322" s="38">
        <f t="shared" si="524"/>
        <v>848.2636</v>
      </c>
      <c r="AE2322" s="38">
        <f t="shared" si="525"/>
        <v>968.20323200000007</v>
      </c>
      <c r="AF2322" s="38">
        <f t="shared" si="526"/>
        <v>1045.6594905600002</v>
      </c>
      <c r="AG2322" s="36">
        <f t="shared" si="527"/>
        <v>848.26</v>
      </c>
      <c r="AH2322" s="36">
        <f t="shared" si="528"/>
        <v>968.2</v>
      </c>
      <c r="AI2322" s="36">
        <f t="shared" si="529"/>
        <v>1045.6500000000001</v>
      </c>
      <c r="AJ2322" s="40">
        <v>43146</v>
      </c>
      <c r="AK2322" s="40">
        <v>43150</v>
      </c>
      <c r="AL2322" s="17">
        <v>1</v>
      </c>
      <c r="AM2322" s="17" t="s">
        <v>3606</v>
      </c>
      <c r="AN2322" s="17"/>
      <c r="AO2322" s="20" t="s">
        <v>4692</v>
      </c>
      <c r="AP2322" s="16">
        <v>0</v>
      </c>
      <c r="AQ2322" s="95"/>
      <c r="AR2322" s="22"/>
      <c r="AS2322" s="94">
        <v>43028</v>
      </c>
      <c r="AT2322" s="173"/>
    </row>
    <row r="2323" spans="1:46" ht="47.25" customHeight="1">
      <c r="A2323" s="16">
        <v>8699636790502</v>
      </c>
      <c r="B2323" s="16" t="s">
        <v>10919</v>
      </c>
      <c r="C2323" s="16" t="s">
        <v>10920</v>
      </c>
      <c r="D2323" s="17" t="s">
        <v>87</v>
      </c>
      <c r="E2323" s="18" t="s">
        <v>87</v>
      </c>
      <c r="F2323" s="18">
        <v>7</v>
      </c>
      <c r="G2323" s="18">
        <v>2</v>
      </c>
      <c r="H2323" s="18">
        <v>1</v>
      </c>
      <c r="I2323" s="18"/>
      <c r="J2323" s="18"/>
      <c r="K2323" s="18"/>
      <c r="L2323" s="19" t="s">
        <v>10924</v>
      </c>
      <c r="M2323" s="19" t="s">
        <v>10922</v>
      </c>
      <c r="N2323" s="18" t="s">
        <v>556</v>
      </c>
      <c r="O2323" s="18">
        <v>80</v>
      </c>
      <c r="P2323" s="18" t="s">
        <v>470</v>
      </c>
      <c r="Q2323" s="18">
        <v>4</v>
      </c>
      <c r="R2323" s="18" t="s">
        <v>95</v>
      </c>
      <c r="S2323" s="37" t="s">
        <v>96</v>
      </c>
      <c r="T2323" s="18" t="s">
        <v>97</v>
      </c>
      <c r="U2323" s="38">
        <v>543.07000000000005</v>
      </c>
      <c r="V2323" s="38">
        <v>543.07000000000005</v>
      </c>
      <c r="W2323" s="38">
        <v>543.07000000000005</v>
      </c>
      <c r="X2323" s="18" t="s">
        <v>97</v>
      </c>
      <c r="Y2323" s="39"/>
      <c r="Z2323" s="16">
        <v>0</v>
      </c>
      <c r="AA2323" s="36">
        <v>1462.7</v>
      </c>
      <c r="AB2323" s="36"/>
      <c r="AC2323" s="36">
        <v>1462.7</v>
      </c>
      <c r="AD2323" s="38">
        <f t="shared" si="524"/>
        <v>1499.5540000000001</v>
      </c>
      <c r="AE2323" s="38">
        <f t="shared" si="525"/>
        <v>1697.6484800000003</v>
      </c>
      <c r="AF2323" s="38">
        <f t="shared" si="526"/>
        <v>1833.4603584000004</v>
      </c>
      <c r="AG2323" s="36">
        <f t="shared" si="527"/>
        <v>1499.55</v>
      </c>
      <c r="AH2323" s="36">
        <f t="shared" si="528"/>
        <v>1697.64</v>
      </c>
      <c r="AI2323" s="36">
        <f t="shared" si="529"/>
        <v>1833.46</v>
      </c>
      <c r="AJ2323" s="40">
        <v>43146</v>
      </c>
      <c r="AK2323" s="40">
        <v>43150</v>
      </c>
      <c r="AL2323" s="17">
        <v>1</v>
      </c>
      <c r="AM2323" s="17" t="s">
        <v>3606</v>
      </c>
      <c r="AN2323" s="17"/>
      <c r="AO2323" s="20" t="s">
        <v>7300</v>
      </c>
      <c r="AP2323" s="16">
        <v>0</v>
      </c>
      <c r="AQ2323" s="97"/>
      <c r="AR2323" s="22"/>
      <c r="AS2323" s="94">
        <v>43028</v>
      </c>
      <c r="AT2323" s="173"/>
    </row>
    <row r="2324" spans="1:46" ht="47.25" customHeight="1">
      <c r="A2324" s="16">
        <v>8680184950111</v>
      </c>
      <c r="B2324" s="16" t="s">
        <v>9365</v>
      </c>
      <c r="C2324" s="16" t="s">
        <v>9366</v>
      </c>
      <c r="D2324" s="17" t="s">
        <v>38</v>
      </c>
      <c r="E2324" s="18" t="s">
        <v>41</v>
      </c>
      <c r="F2324" s="18">
        <v>0</v>
      </c>
      <c r="G2324" s="18">
        <v>2</v>
      </c>
      <c r="H2324" s="18">
        <v>3</v>
      </c>
      <c r="I2324" s="18"/>
      <c r="J2324" s="18"/>
      <c r="K2324" s="18"/>
      <c r="L2324" s="19" t="s">
        <v>9468</v>
      </c>
      <c r="M2324" s="19" t="s">
        <v>1490</v>
      </c>
      <c r="N2324" s="18" t="s">
        <v>7047</v>
      </c>
      <c r="O2324" s="18">
        <v>0.15</v>
      </c>
      <c r="P2324" s="18" t="s">
        <v>163</v>
      </c>
      <c r="Q2324" s="18">
        <v>1</v>
      </c>
      <c r="R2324" s="18" t="s">
        <v>45</v>
      </c>
      <c r="S2324" s="37" t="s">
        <v>46</v>
      </c>
      <c r="T2324" s="18" t="s">
        <v>53</v>
      </c>
      <c r="U2324" s="37">
        <v>45.93</v>
      </c>
      <c r="V2324" s="37">
        <v>45.93</v>
      </c>
      <c r="W2324" s="37">
        <v>45.93</v>
      </c>
      <c r="X2324" s="18" t="s">
        <v>53</v>
      </c>
      <c r="Y2324" s="39"/>
      <c r="Z2324" s="16">
        <v>0</v>
      </c>
      <c r="AA2324" s="36">
        <v>97.21</v>
      </c>
      <c r="AB2324" s="36"/>
      <c r="AC2324" s="36">
        <v>97.21</v>
      </c>
      <c r="AD2324" s="37">
        <f t="shared" si="524"/>
        <v>104.6147</v>
      </c>
      <c r="AE2324" s="37">
        <f t="shared" si="525"/>
        <v>130.76837499999999</v>
      </c>
      <c r="AF2324" s="37">
        <f t="shared" si="526"/>
        <v>141.22984500000001</v>
      </c>
      <c r="AG2324" s="36">
        <f t="shared" si="527"/>
        <v>104.61</v>
      </c>
      <c r="AH2324" s="36">
        <f t="shared" si="528"/>
        <v>130.76</v>
      </c>
      <c r="AI2324" s="36">
        <f t="shared" si="529"/>
        <v>141.22</v>
      </c>
      <c r="AJ2324" s="40">
        <v>42594</v>
      </c>
      <c r="AK2324" s="40">
        <v>42598</v>
      </c>
      <c r="AL2324" s="22"/>
      <c r="AM2324" s="20" t="s">
        <v>184</v>
      </c>
      <c r="AN2324" s="20"/>
      <c r="AO2324" s="20" t="s">
        <v>4882</v>
      </c>
      <c r="AP2324" s="16">
        <v>0</v>
      </c>
      <c r="AQ2324" s="97"/>
      <c r="AR2324" s="22"/>
      <c r="AS2324" s="94">
        <v>43028</v>
      </c>
      <c r="AT2324" s="173"/>
    </row>
    <row r="2325" spans="1:46" ht="47.25" customHeight="1">
      <c r="A2325" s="16">
        <v>8680184950128</v>
      </c>
      <c r="B2325" s="16" t="s">
        <v>9365</v>
      </c>
      <c r="C2325" s="16" t="s">
        <v>9366</v>
      </c>
      <c r="D2325" s="17" t="s">
        <v>38</v>
      </c>
      <c r="E2325" s="18" t="s">
        <v>41</v>
      </c>
      <c r="F2325" s="18">
        <v>0</v>
      </c>
      <c r="G2325" s="18">
        <v>2</v>
      </c>
      <c r="H2325" s="18">
        <v>3</v>
      </c>
      <c r="I2325" s="18"/>
      <c r="J2325" s="18"/>
      <c r="K2325" s="18"/>
      <c r="L2325" s="19" t="s">
        <v>9367</v>
      </c>
      <c r="M2325" s="19" t="s">
        <v>1490</v>
      </c>
      <c r="N2325" s="18" t="s">
        <v>7047</v>
      </c>
      <c r="O2325" s="18">
        <v>0.3</v>
      </c>
      <c r="P2325" s="18" t="s">
        <v>163</v>
      </c>
      <c r="Q2325" s="18">
        <v>1</v>
      </c>
      <c r="R2325" s="18" t="s">
        <v>45</v>
      </c>
      <c r="S2325" s="37" t="s">
        <v>46</v>
      </c>
      <c r="T2325" s="18" t="s">
        <v>53</v>
      </c>
      <c r="U2325" s="37">
        <v>56.95</v>
      </c>
      <c r="V2325" s="37">
        <v>56.95</v>
      </c>
      <c r="W2325" s="37">
        <v>56.95</v>
      </c>
      <c r="X2325" s="18" t="s">
        <v>53</v>
      </c>
      <c r="Y2325" s="39"/>
      <c r="Z2325" s="16">
        <v>0</v>
      </c>
      <c r="AA2325" s="36">
        <v>120.52</v>
      </c>
      <c r="AB2325" s="36"/>
      <c r="AC2325" s="36">
        <v>120.52</v>
      </c>
      <c r="AD2325" s="70">
        <f t="shared" si="524"/>
        <v>128.9408</v>
      </c>
      <c r="AE2325" s="70">
        <f t="shared" si="525"/>
        <v>159.25532799999999</v>
      </c>
      <c r="AF2325" s="70">
        <f t="shared" si="526"/>
        <v>171.99575424</v>
      </c>
      <c r="AG2325" s="36">
        <f t="shared" si="527"/>
        <v>128.94</v>
      </c>
      <c r="AH2325" s="36">
        <f t="shared" si="528"/>
        <v>159.25</v>
      </c>
      <c r="AI2325" s="36">
        <f t="shared" si="529"/>
        <v>171.99</v>
      </c>
      <c r="AJ2325" s="40">
        <v>42419</v>
      </c>
      <c r="AK2325" s="40">
        <v>42422</v>
      </c>
      <c r="AL2325" s="22"/>
      <c r="AM2325" s="20" t="s">
        <v>184</v>
      </c>
      <c r="AN2325" s="20"/>
      <c r="AO2325" s="20" t="s">
        <v>7201</v>
      </c>
      <c r="AP2325" s="16">
        <v>0</v>
      </c>
      <c r="AQ2325" s="95"/>
      <c r="AR2325" s="22"/>
      <c r="AS2325" s="94">
        <v>43028</v>
      </c>
      <c r="AT2325" s="173"/>
    </row>
    <row r="2326" spans="1:46" ht="47.25" customHeight="1">
      <c r="A2326" s="16">
        <v>8699516700973</v>
      </c>
      <c r="B2326" s="17" t="s">
        <v>10309</v>
      </c>
      <c r="C2326" s="17"/>
      <c r="D2326" s="17" t="s">
        <v>87</v>
      </c>
      <c r="E2326" s="18" t="s">
        <v>41</v>
      </c>
      <c r="F2326" s="18">
        <v>0</v>
      </c>
      <c r="G2326" s="18">
        <v>2</v>
      </c>
      <c r="H2326" s="18">
        <v>1</v>
      </c>
      <c r="I2326" s="18"/>
      <c r="J2326" s="18"/>
      <c r="K2326" s="18"/>
      <c r="L2326" s="19" t="s">
        <v>10310</v>
      </c>
      <c r="M2326" s="19" t="s">
        <v>10311</v>
      </c>
      <c r="N2326" s="18" t="s">
        <v>5066</v>
      </c>
      <c r="O2326" s="18">
        <v>750000</v>
      </c>
      <c r="P2326" s="18" t="s">
        <v>675</v>
      </c>
      <c r="Q2326" s="18">
        <v>80</v>
      </c>
      <c r="R2326" s="18" t="s">
        <v>45</v>
      </c>
      <c r="S2326" s="37" t="s">
        <v>46</v>
      </c>
      <c r="T2326" s="37"/>
      <c r="U2326" s="37"/>
      <c r="V2326" s="37">
        <v>0</v>
      </c>
      <c r="W2326" s="37">
        <v>0</v>
      </c>
      <c r="X2326" s="18"/>
      <c r="Y2326" s="18"/>
      <c r="Z2326" s="18"/>
      <c r="AA2326" s="18"/>
      <c r="AB2326" s="18"/>
      <c r="AC2326" s="37">
        <v>0</v>
      </c>
      <c r="AD2326" s="37"/>
      <c r="AE2326" s="37"/>
      <c r="AF2326" s="37"/>
      <c r="AG2326" s="37">
        <v>0</v>
      </c>
      <c r="AH2326" s="37">
        <v>0</v>
      </c>
      <c r="AI2326" s="37">
        <v>0</v>
      </c>
      <c r="AJ2326" s="40">
        <v>42405</v>
      </c>
      <c r="AK2326" s="40">
        <v>42409</v>
      </c>
      <c r="AL2326" s="46"/>
      <c r="AM2326" s="46"/>
      <c r="AN2326" s="46"/>
      <c r="AO2326" s="20" t="s">
        <v>479</v>
      </c>
      <c r="AP2326" s="16">
        <v>0</v>
      </c>
      <c r="AQ2326" s="97"/>
      <c r="AR2326" s="22"/>
      <c r="AS2326" s="94">
        <v>43028</v>
      </c>
      <c r="AT2326" s="173"/>
    </row>
    <row r="2327" spans="1:46" ht="47.25" customHeight="1">
      <c r="A2327" s="16">
        <v>8680859090067</v>
      </c>
      <c r="B2327" s="16" t="s">
        <v>3449</v>
      </c>
      <c r="C2327" s="16" t="s">
        <v>3450</v>
      </c>
      <c r="D2327" s="17" t="s">
        <v>38</v>
      </c>
      <c r="E2327" s="18" t="s">
        <v>41</v>
      </c>
      <c r="F2327" s="18">
        <v>4</v>
      </c>
      <c r="G2327" s="73" t="s">
        <v>847</v>
      </c>
      <c r="H2327" s="18">
        <v>2</v>
      </c>
      <c r="I2327" s="18"/>
      <c r="J2327" s="18"/>
      <c r="K2327" s="18"/>
      <c r="L2327" s="19" t="s">
        <v>9741</v>
      </c>
      <c r="M2327" s="19" t="s">
        <v>1415</v>
      </c>
      <c r="N2327" s="17" t="s">
        <v>6532</v>
      </c>
      <c r="O2327" s="18">
        <v>40</v>
      </c>
      <c r="P2327" s="18" t="s">
        <v>163</v>
      </c>
      <c r="Q2327" s="18">
        <v>30</v>
      </c>
      <c r="R2327" s="18" t="s">
        <v>45</v>
      </c>
      <c r="S2327" s="37" t="s">
        <v>46</v>
      </c>
      <c r="T2327" s="37" t="s">
        <v>53</v>
      </c>
      <c r="U2327" s="38">
        <v>3.4299999999999997</v>
      </c>
      <c r="V2327" s="38">
        <v>3.4299999999999997</v>
      </c>
      <c r="W2327" s="38">
        <v>0</v>
      </c>
      <c r="X2327" s="37" t="s">
        <v>53</v>
      </c>
      <c r="Y2327" s="39"/>
      <c r="Z2327" s="16">
        <v>0</v>
      </c>
      <c r="AA2327" s="36">
        <v>7.32</v>
      </c>
      <c r="AB2327" s="36"/>
      <c r="AC2327" s="36">
        <v>7.32</v>
      </c>
      <c r="AD2327" s="38">
        <f t="shared" ref="AD2327:AD2348" si="530">IF(Z2327=2,AC2327*1.08,IF(AC2327&lt;=10,(AC2327*1.09),IF(AC2327&lt;=50,(10*1.09)+((AC2327-10)*1.08),IF(AC2327&lt;=100,(10*1.09)+((50-10)*1.08)+((AC2327-50)*1.07),IF(AC2327&lt;=200,(10*1.09)+((50-10)*1.08)+((100-50)*1.07)+((AC2327-100)*1.04),(10*1.09)+((50-10)*1.08)+((100-50)*1.07)+((200-100)*1.04)+((AC2327-200)*1.02))))))</f>
        <v>7.9788000000000006</v>
      </c>
      <c r="AE2327" s="38">
        <f t="shared" ref="AE2327:AE2345" si="531">IF(Z2327=1,AD2327*1.08,IF(Z2327=2,0,IF(AC2327&lt;=100,(AD2327*1.25),IF(AC2327&lt;=200,134.5+((AC2327-100)*1.04*1.16),255.14+((AC2327-200)*1.02*1.12)))))</f>
        <v>9.9735000000000014</v>
      </c>
      <c r="AF2327" s="38">
        <f t="shared" ref="AF2327:AF2345" si="532">IF(Z2327=1,0,(AE2327*1.08))</f>
        <v>10.771380000000002</v>
      </c>
      <c r="AG2327" s="36">
        <f t="shared" ref="AG2327:AG2358" si="533">TRUNC(AD2327,2)</f>
        <v>7.97</v>
      </c>
      <c r="AH2327" s="36">
        <f t="shared" ref="AH2327:AH2358" si="534">TRUNC(AE2327,2)</f>
        <v>9.9700000000000006</v>
      </c>
      <c r="AI2327" s="36">
        <f t="shared" ref="AI2327:AI2358" si="535">TRUNC(AF2327,2)</f>
        <v>10.77</v>
      </c>
      <c r="AJ2327" s="40">
        <v>42727</v>
      </c>
      <c r="AK2327" s="40">
        <v>42731</v>
      </c>
      <c r="AL2327" s="18"/>
      <c r="AM2327" s="20" t="s">
        <v>184</v>
      </c>
      <c r="AN2327" s="20"/>
      <c r="AO2327" s="20" t="s">
        <v>564</v>
      </c>
      <c r="AP2327" s="16">
        <v>0</v>
      </c>
      <c r="AQ2327" s="97"/>
      <c r="AR2327" s="22"/>
      <c r="AS2327" s="94">
        <v>43028</v>
      </c>
      <c r="AT2327" s="173"/>
    </row>
    <row r="2328" spans="1:46" ht="47.25" customHeight="1">
      <c r="A2328" s="16">
        <v>8699514157953</v>
      </c>
      <c r="B2328" s="16" t="s">
        <v>3903</v>
      </c>
      <c r="C2328" s="16" t="s">
        <v>3904</v>
      </c>
      <c r="D2328" s="17" t="s">
        <v>323</v>
      </c>
      <c r="E2328" s="18" t="s">
        <v>295</v>
      </c>
      <c r="F2328" s="18">
        <v>4</v>
      </c>
      <c r="G2328" s="18">
        <v>1</v>
      </c>
      <c r="H2328" s="18">
        <v>2</v>
      </c>
      <c r="I2328" s="18"/>
      <c r="J2328" s="18"/>
      <c r="K2328" s="18"/>
      <c r="L2328" s="19" t="s">
        <v>10951</v>
      </c>
      <c r="M2328" s="19" t="s">
        <v>3176</v>
      </c>
      <c r="N2328" s="18" t="s">
        <v>74</v>
      </c>
      <c r="O2328" s="18">
        <v>600</v>
      </c>
      <c r="P2328" s="18" t="s">
        <v>163</v>
      </c>
      <c r="Q2328" s="18">
        <v>20</v>
      </c>
      <c r="R2328" s="18" t="s">
        <v>95</v>
      </c>
      <c r="S2328" s="37" t="s">
        <v>46</v>
      </c>
      <c r="T2328" s="18" t="s">
        <v>53</v>
      </c>
      <c r="U2328" s="38">
        <v>3.1599999999999997</v>
      </c>
      <c r="V2328" s="38">
        <v>3.1599999999999997</v>
      </c>
      <c r="W2328" s="38">
        <v>0</v>
      </c>
      <c r="X2328" s="18" t="s">
        <v>53</v>
      </c>
      <c r="Y2328" s="39"/>
      <c r="Z2328" s="16">
        <v>0</v>
      </c>
      <c r="AA2328" s="36">
        <v>8.69</v>
      </c>
      <c r="AB2328" s="36"/>
      <c r="AC2328" s="36">
        <v>8.69</v>
      </c>
      <c r="AD2328" s="38">
        <f t="shared" si="530"/>
        <v>9.4720999999999993</v>
      </c>
      <c r="AE2328" s="38">
        <f t="shared" si="531"/>
        <v>11.840124999999999</v>
      </c>
      <c r="AF2328" s="38">
        <f t="shared" si="532"/>
        <v>12.787334999999999</v>
      </c>
      <c r="AG2328" s="36">
        <f t="shared" si="533"/>
        <v>9.4700000000000006</v>
      </c>
      <c r="AH2328" s="36">
        <f t="shared" si="534"/>
        <v>11.84</v>
      </c>
      <c r="AI2328" s="36">
        <f t="shared" si="535"/>
        <v>12.78</v>
      </c>
      <c r="AJ2328" s="40">
        <v>43245</v>
      </c>
      <c r="AK2328" s="40">
        <v>43251</v>
      </c>
      <c r="AL2328" s="17">
        <v>1</v>
      </c>
      <c r="AM2328" s="17" t="s">
        <v>10821</v>
      </c>
      <c r="AN2328" s="17"/>
      <c r="AO2328" s="20" t="s">
        <v>564</v>
      </c>
      <c r="AP2328" s="16">
        <v>0</v>
      </c>
      <c r="AQ2328" s="95"/>
      <c r="AR2328" s="22"/>
      <c r="AS2328" s="94">
        <v>43028</v>
      </c>
      <c r="AT2328" s="173"/>
    </row>
    <row r="2329" spans="1:46" ht="47.25" customHeight="1">
      <c r="A2329" s="16">
        <v>8699559090048</v>
      </c>
      <c r="B2329" s="16" t="s">
        <v>6502</v>
      </c>
      <c r="C2329" s="16" t="s">
        <v>6503</v>
      </c>
      <c r="D2329" s="17" t="s">
        <v>38</v>
      </c>
      <c r="E2329" s="18" t="s">
        <v>41</v>
      </c>
      <c r="F2329" s="18">
        <v>4</v>
      </c>
      <c r="G2329" s="18">
        <v>2</v>
      </c>
      <c r="H2329" s="18">
        <v>2</v>
      </c>
      <c r="I2329" s="18"/>
      <c r="J2329" s="18"/>
      <c r="K2329" s="18"/>
      <c r="L2329" s="19" t="s">
        <v>6504</v>
      </c>
      <c r="M2329" s="19" t="s">
        <v>6505</v>
      </c>
      <c r="N2329" s="18" t="s">
        <v>616</v>
      </c>
      <c r="O2329" s="18" t="s">
        <v>6506</v>
      </c>
      <c r="P2329" s="18" t="s">
        <v>163</v>
      </c>
      <c r="Q2329" s="18">
        <v>20</v>
      </c>
      <c r="R2329" s="18" t="s">
        <v>45</v>
      </c>
      <c r="S2329" s="37" t="s">
        <v>46</v>
      </c>
      <c r="T2329" s="37"/>
      <c r="U2329" s="37"/>
      <c r="V2329" s="37">
        <v>1.91</v>
      </c>
      <c r="W2329" s="37">
        <v>0</v>
      </c>
      <c r="X2329" s="18" t="s">
        <v>53</v>
      </c>
      <c r="Y2329" s="18"/>
      <c r="Z2329" s="16">
        <v>0</v>
      </c>
      <c r="AA2329" s="16"/>
      <c r="AB2329" s="16"/>
      <c r="AC2329" s="37">
        <v>4.04</v>
      </c>
      <c r="AD2329" s="70">
        <f t="shared" si="530"/>
        <v>4.4036</v>
      </c>
      <c r="AE2329" s="70">
        <f t="shared" si="531"/>
        <v>5.5045000000000002</v>
      </c>
      <c r="AF2329" s="70">
        <f t="shared" si="532"/>
        <v>5.9448600000000003</v>
      </c>
      <c r="AG2329" s="36">
        <f t="shared" si="533"/>
        <v>4.4000000000000004</v>
      </c>
      <c r="AH2329" s="36">
        <f t="shared" si="534"/>
        <v>5.5</v>
      </c>
      <c r="AI2329" s="36">
        <f t="shared" si="535"/>
        <v>5.94</v>
      </c>
      <c r="AJ2329" s="40">
        <v>42421</v>
      </c>
      <c r="AK2329" s="40">
        <v>42422</v>
      </c>
      <c r="AL2329" s="22"/>
      <c r="AM2329" s="20"/>
      <c r="AN2329" s="20"/>
      <c r="AO2329" s="20" t="s">
        <v>5458</v>
      </c>
      <c r="AP2329" s="16">
        <v>0</v>
      </c>
      <c r="AQ2329" s="98"/>
      <c r="AR2329" s="22"/>
      <c r="AS2329" s="94">
        <v>43028</v>
      </c>
      <c r="AT2329" s="176"/>
    </row>
    <row r="2330" spans="1:46" ht="47.25" customHeight="1">
      <c r="A2330" s="16">
        <v>8699548991219</v>
      </c>
      <c r="B2330" s="16" t="s">
        <v>1492</v>
      </c>
      <c r="C2330" s="16" t="s">
        <v>1493</v>
      </c>
      <c r="D2330" s="18" t="s">
        <v>87</v>
      </c>
      <c r="E2330" s="18" t="s">
        <v>87</v>
      </c>
      <c r="F2330" s="18">
        <v>2</v>
      </c>
      <c r="G2330" s="18">
        <v>2</v>
      </c>
      <c r="H2330" s="18">
        <v>1</v>
      </c>
      <c r="I2330" s="18"/>
      <c r="J2330" s="18"/>
      <c r="K2330" s="18"/>
      <c r="L2330" s="19" t="s">
        <v>10227</v>
      </c>
      <c r="M2330" s="19" t="s">
        <v>62</v>
      </c>
      <c r="N2330" s="18" t="s">
        <v>51</v>
      </c>
      <c r="O2330" s="18">
        <v>500</v>
      </c>
      <c r="P2330" s="18" t="s">
        <v>875</v>
      </c>
      <c r="Q2330" s="18">
        <v>1</v>
      </c>
      <c r="R2330" s="18" t="s">
        <v>45</v>
      </c>
      <c r="S2330" s="37" t="s">
        <v>96</v>
      </c>
      <c r="T2330" s="18" t="s">
        <v>284</v>
      </c>
      <c r="U2330" s="37">
        <v>6.48</v>
      </c>
      <c r="V2330" s="37">
        <v>6.48</v>
      </c>
      <c r="W2330" s="37">
        <v>6.48</v>
      </c>
      <c r="X2330" s="18" t="s">
        <v>284</v>
      </c>
      <c r="Y2330" s="39"/>
      <c r="Z2330" s="16">
        <v>0</v>
      </c>
      <c r="AA2330" s="36">
        <v>10.55</v>
      </c>
      <c r="AB2330" s="36"/>
      <c r="AC2330" s="36">
        <v>10.55</v>
      </c>
      <c r="AD2330" s="37">
        <f t="shared" si="530"/>
        <v>11.494000000000002</v>
      </c>
      <c r="AE2330" s="37">
        <f t="shared" si="531"/>
        <v>14.367500000000001</v>
      </c>
      <c r="AF2330" s="37">
        <f t="shared" si="532"/>
        <v>15.516900000000003</v>
      </c>
      <c r="AG2330" s="36">
        <f t="shared" si="533"/>
        <v>11.49</v>
      </c>
      <c r="AH2330" s="36">
        <f t="shared" si="534"/>
        <v>14.36</v>
      </c>
      <c r="AI2330" s="36">
        <f t="shared" si="535"/>
        <v>15.51</v>
      </c>
      <c r="AJ2330" s="40">
        <v>42419</v>
      </c>
      <c r="AK2330" s="40">
        <v>42422</v>
      </c>
      <c r="AL2330" s="18"/>
      <c r="AM2330" s="20" t="s">
        <v>10222</v>
      </c>
      <c r="AN2330" s="20"/>
      <c r="AO2330" s="20" t="s">
        <v>5357</v>
      </c>
      <c r="AP2330" s="16">
        <v>0</v>
      </c>
      <c r="AQ2330" s="98"/>
      <c r="AR2330" s="22"/>
      <c r="AS2330" s="94">
        <v>43028</v>
      </c>
      <c r="AT2330" s="176"/>
    </row>
    <row r="2331" spans="1:46" ht="47.25" customHeight="1">
      <c r="A2331" s="16">
        <v>8697935030381</v>
      </c>
      <c r="B2331" s="16" t="s">
        <v>8173</v>
      </c>
      <c r="C2331" s="16" t="s">
        <v>8174</v>
      </c>
      <c r="D2331" s="17" t="s">
        <v>38</v>
      </c>
      <c r="E2331" s="18" t="s">
        <v>38</v>
      </c>
      <c r="F2331" s="18">
        <v>0</v>
      </c>
      <c r="G2331" s="18">
        <v>1</v>
      </c>
      <c r="H2331" s="18">
        <v>1</v>
      </c>
      <c r="I2331" s="18"/>
      <c r="J2331" s="18"/>
      <c r="K2331" s="18"/>
      <c r="L2331" s="19" t="s">
        <v>4174</v>
      </c>
      <c r="M2331" s="19" t="s">
        <v>362</v>
      </c>
      <c r="N2331" s="18" t="s">
        <v>1758</v>
      </c>
      <c r="O2331" s="18" t="s">
        <v>8175</v>
      </c>
      <c r="P2331" s="18" t="s">
        <v>163</v>
      </c>
      <c r="Q2331" s="18">
        <v>30</v>
      </c>
      <c r="R2331" s="18" t="s">
        <v>45</v>
      </c>
      <c r="S2331" s="37" t="s">
        <v>46</v>
      </c>
      <c r="T2331" s="18" t="s">
        <v>331</v>
      </c>
      <c r="U2331" s="37">
        <v>17.77</v>
      </c>
      <c r="V2331" s="37">
        <v>17.77</v>
      </c>
      <c r="W2331" s="37">
        <v>10.66</v>
      </c>
      <c r="X2331" s="18" t="s">
        <v>331</v>
      </c>
      <c r="Y2331" s="39"/>
      <c r="Z2331" s="16">
        <v>0</v>
      </c>
      <c r="AA2331" s="36">
        <v>15.61</v>
      </c>
      <c r="AB2331" s="36"/>
      <c r="AC2331" s="36">
        <v>15.61</v>
      </c>
      <c r="AD2331" s="70">
        <f t="shared" si="530"/>
        <v>16.9588</v>
      </c>
      <c r="AE2331" s="70">
        <f t="shared" si="531"/>
        <v>21.198499999999999</v>
      </c>
      <c r="AF2331" s="70">
        <f t="shared" si="532"/>
        <v>22.894380000000002</v>
      </c>
      <c r="AG2331" s="36">
        <f t="shared" si="533"/>
        <v>16.95</v>
      </c>
      <c r="AH2331" s="36">
        <f t="shared" si="534"/>
        <v>21.19</v>
      </c>
      <c r="AI2331" s="36">
        <f t="shared" si="535"/>
        <v>22.89</v>
      </c>
      <c r="AJ2331" s="40">
        <v>42419</v>
      </c>
      <c r="AK2331" s="40">
        <v>42422</v>
      </c>
      <c r="AL2331" s="22"/>
      <c r="AM2331" s="20" t="s">
        <v>184</v>
      </c>
      <c r="AN2331" s="20"/>
      <c r="AO2331" s="20" t="s">
        <v>5369</v>
      </c>
      <c r="AP2331" s="16">
        <v>0</v>
      </c>
      <c r="AQ2331" s="98"/>
      <c r="AR2331" s="22"/>
      <c r="AS2331" s="94">
        <v>43028</v>
      </c>
      <c r="AT2331" s="173"/>
    </row>
    <row r="2332" spans="1:46" ht="47.25" customHeight="1">
      <c r="A2332" s="16">
        <v>8699565573504</v>
      </c>
      <c r="B2332" s="16" t="s">
        <v>6980</v>
      </c>
      <c r="C2332" s="16" t="s">
        <v>6981</v>
      </c>
      <c r="D2332" s="17" t="s">
        <v>87</v>
      </c>
      <c r="E2332" s="18" t="s">
        <v>41</v>
      </c>
      <c r="F2332" s="18">
        <v>4</v>
      </c>
      <c r="G2332" s="18">
        <v>1</v>
      </c>
      <c r="H2332" s="18">
        <v>2</v>
      </c>
      <c r="I2332" s="18"/>
      <c r="J2332" s="18"/>
      <c r="K2332" s="18"/>
      <c r="L2332" s="19" t="s">
        <v>6982</v>
      </c>
      <c r="M2332" s="19" t="s">
        <v>3077</v>
      </c>
      <c r="N2332" s="18" t="s">
        <v>1979</v>
      </c>
      <c r="O2332" s="18">
        <v>10</v>
      </c>
      <c r="P2332" s="18" t="s">
        <v>163</v>
      </c>
      <c r="Q2332" s="18">
        <v>120</v>
      </c>
      <c r="R2332" s="18" t="s">
        <v>45</v>
      </c>
      <c r="S2332" s="37" t="s">
        <v>46</v>
      </c>
      <c r="T2332" s="37"/>
      <c r="U2332" s="37"/>
      <c r="V2332" s="37">
        <v>1.47</v>
      </c>
      <c r="W2332" s="37">
        <v>0</v>
      </c>
      <c r="X2332" s="18" t="s">
        <v>53</v>
      </c>
      <c r="Y2332" s="18"/>
      <c r="Z2332" s="16">
        <v>0</v>
      </c>
      <c r="AA2332" s="16"/>
      <c r="AB2332" s="16"/>
      <c r="AC2332" s="37">
        <v>3.1</v>
      </c>
      <c r="AD2332" s="70">
        <f t="shared" si="530"/>
        <v>3.3790000000000004</v>
      </c>
      <c r="AE2332" s="70">
        <f t="shared" si="531"/>
        <v>4.2237500000000008</v>
      </c>
      <c r="AF2332" s="70">
        <f t="shared" si="532"/>
        <v>4.5616500000000011</v>
      </c>
      <c r="AG2332" s="36">
        <f t="shared" si="533"/>
        <v>3.37</v>
      </c>
      <c r="AH2332" s="36">
        <f t="shared" si="534"/>
        <v>4.22</v>
      </c>
      <c r="AI2332" s="36">
        <f t="shared" si="535"/>
        <v>4.5599999999999996</v>
      </c>
      <c r="AJ2332" s="40">
        <v>42421</v>
      </c>
      <c r="AK2332" s="40">
        <v>42422</v>
      </c>
      <c r="AL2332" s="22"/>
      <c r="AM2332" s="20"/>
      <c r="AN2332" s="20"/>
      <c r="AO2332" s="20" t="s">
        <v>5948</v>
      </c>
      <c r="AP2332" s="16">
        <v>0</v>
      </c>
      <c r="AQ2332" s="98"/>
      <c r="AR2332" s="22"/>
      <c r="AS2332" s="94">
        <v>43028</v>
      </c>
      <c r="AT2332" s="173"/>
    </row>
    <row r="2333" spans="1:46" ht="47.25" customHeight="1">
      <c r="A2333" s="16">
        <v>8697930092582</v>
      </c>
      <c r="B2333" s="16" t="s">
        <v>8163</v>
      </c>
      <c r="C2333" s="16" t="s">
        <v>8164</v>
      </c>
      <c r="D2333" s="17" t="s">
        <v>38</v>
      </c>
      <c r="E2333" s="17" t="s">
        <v>38</v>
      </c>
      <c r="F2333" s="18">
        <v>0</v>
      </c>
      <c r="G2333" s="18">
        <v>5</v>
      </c>
      <c r="H2333" s="18">
        <v>1</v>
      </c>
      <c r="I2333" s="18"/>
      <c r="J2333" s="18"/>
      <c r="K2333" s="18"/>
      <c r="L2333" s="19" t="s">
        <v>4177</v>
      </c>
      <c r="M2333" s="19" t="s">
        <v>2939</v>
      </c>
      <c r="N2333" s="17" t="s">
        <v>1604</v>
      </c>
      <c r="O2333" s="18">
        <v>2</v>
      </c>
      <c r="P2333" s="18" t="s">
        <v>163</v>
      </c>
      <c r="Q2333" s="18">
        <v>30</v>
      </c>
      <c r="R2333" s="18" t="s">
        <v>45</v>
      </c>
      <c r="S2333" s="37" t="s">
        <v>46</v>
      </c>
      <c r="T2333" s="37" t="s">
        <v>331</v>
      </c>
      <c r="U2333" s="37">
        <v>6.05</v>
      </c>
      <c r="V2333" s="37">
        <v>6.05</v>
      </c>
      <c r="W2333" s="37">
        <v>3.63</v>
      </c>
      <c r="X2333" s="37" t="s">
        <v>331</v>
      </c>
      <c r="Y2333" s="39"/>
      <c r="Z2333" s="16">
        <v>0</v>
      </c>
      <c r="AA2333" s="36">
        <v>5.1100000000000003</v>
      </c>
      <c r="AB2333" s="36"/>
      <c r="AC2333" s="36">
        <v>5.1100000000000003</v>
      </c>
      <c r="AD2333" s="70">
        <f t="shared" si="530"/>
        <v>5.5699000000000005</v>
      </c>
      <c r="AE2333" s="70">
        <f t="shared" si="531"/>
        <v>6.9623750000000006</v>
      </c>
      <c r="AF2333" s="70">
        <f t="shared" si="532"/>
        <v>7.5193650000000014</v>
      </c>
      <c r="AG2333" s="36">
        <f t="shared" si="533"/>
        <v>5.56</v>
      </c>
      <c r="AH2333" s="36">
        <f t="shared" si="534"/>
        <v>6.96</v>
      </c>
      <c r="AI2333" s="36">
        <f t="shared" si="535"/>
        <v>7.51</v>
      </c>
      <c r="AJ2333" s="40">
        <v>42419</v>
      </c>
      <c r="AK2333" s="40">
        <v>42422</v>
      </c>
      <c r="AL2333" s="22"/>
      <c r="AM2333" s="20" t="s">
        <v>184</v>
      </c>
      <c r="AN2333" s="20"/>
      <c r="AO2333" s="20" t="s">
        <v>7235</v>
      </c>
      <c r="AP2333" s="16">
        <v>0</v>
      </c>
      <c r="AQ2333" s="95"/>
      <c r="AR2333" s="22"/>
      <c r="AS2333" s="94">
        <v>43028</v>
      </c>
      <c r="AT2333" s="173"/>
    </row>
    <row r="2334" spans="1:46" ht="47.25" customHeight="1">
      <c r="A2334" s="16">
        <v>8697930092612</v>
      </c>
      <c r="B2334" s="16" t="s">
        <v>8163</v>
      </c>
      <c r="C2334" s="16" t="s">
        <v>8164</v>
      </c>
      <c r="D2334" s="17" t="s">
        <v>38</v>
      </c>
      <c r="E2334" s="17" t="s">
        <v>38</v>
      </c>
      <c r="F2334" s="18">
        <v>0</v>
      </c>
      <c r="G2334" s="18">
        <v>5</v>
      </c>
      <c r="H2334" s="18">
        <v>1</v>
      </c>
      <c r="I2334" s="18"/>
      <c r="J2334" s="18"/>
      <c r="K2334" s="18"/>
      <c r="L2334" s="19" t="s">
        <v>4178</v>
      </c>
      <c r="M2334" s="19" t="s">
        <v>2939</v>
      </c>
      <c r="N2334" s="17" t="s">
        <v>1604</v>
      </c>
      <c r="O2334" s="18">
        <v>4</v>
      </c>
      <c r="P2334" s="18" t="s">
        <v>163</v>
      </c>
      <c r="Q2334" s="18">
        <v>30</v>
      </c>
      <c r="R2334" s="18" t="s">
        <v>45</v>
      </c>
      <c r="S2334" s="37" t="s">
        <v>46</v>
      </c>
      <c r="T2334" s="37" t="s">
        <v>331</v>
      </c>
      <c r="U2334" s="37">
        <v>8.07</v>
      </c>
      <c r="V2334" s="37">
        <v>8.07</v>
      </c>
      <c r="W2334" s="37">
        <v>4.84</v>
      </c>
      <c r="X2334" s="37" t="s">
        <v>331</v>
      </c>
      <c r="Y2334" s="39"/>
      <c r="Z2334" s="16">
        <v>0</v>
      </c>
      <c r="AA2334" s="36">
        <v>9.75</v>
      </c>
      <c r="AB2334" s="36"/>
      <c r="AC2334" s="36">
        <v>9.75</v>
      </c>
      <c r="AD2334" s="70">
        <f t="shared" si="530"/>
        <v>10.627500000000001</v>
      </c>
      <c r="AE2334" s="70">
        <f t="shared" si="531"/>
        <v>13.284375000000001</v>
      </c>
      <c r="AF2334" s="70">
        <f t="shared" si="532"/>
        <v>14.347125000000002</v>
      </c>
      <c r="AG2334" s="36">
        <f t="shared" si="533"/>
        <v>10.62</v>
      </c>
      <c r="AH2334" s="36">
        <f t="shared" si="534"/>
        <v>13.28</v>
      </c>
      <c r="AI2334" s="36">
        <f t="shared" si="535"/>
        <v>14.34</v>
      </c>
      <c r="AJ2334" s="40">
        <v>42419</v>
      </c>
      <c r="AK2334" s="40">
        <v>42422</v>
      </c>
      <c r="AL2334" s="22"/>
      <c r="AM2334" s="20" t="s">
        <v>184</v>
      </c>
      <c r="AN2334" s="20"/>
      <c r="AO2334" s="20" t="s">
        <v>7181</v>
      </c>
      <c r="AP2334" s="16">
        <v>0</v>
      </c>
      <c r="AQ2334" s="95"/>
      <c r="AR2334" s="22"/>
      <c r="AS2334" s="94">
        <v>43028</v>
      </c>
      <c r="AT2334" s="173"/>
    </row>
    <row r="2335" spans="1:46" ht="47.25" customHeight="1">
      <c r="A2335" s="16">
        <v>8699788691160</v>
      </c>
      <c r="B2335" s="16" t="s">
        <v>85</v>
      </c>
      <c r="C2335" s="16" t="s">
        <v>86</v>
      </c>
      <c r="D2335" s="17" t="s">
        <v>323</v>
      </c>
      <c r="E2335" s="18" t="s">
        <v>295</v>
      </c>
      <c r="F2335" s="18">
        <v>4</v>
      </c>
      <c r="G2335" s="18">
        <v>1</v>
      </c>
      <c r="H2335" s="18">
        <v>2</v>
      </c>
      <c r="I2335" s="18"/>
      <c r="J2335" s="18"/>
      <c r="K2335" s="18"/>
      <c r="L2335" s="19" t="s">
        <v>11231</v>
      </c>
      <c r="M2335" s="19" t="s">
        <v>1205</v>
      </c>
      <c r="N2335" s="18" t="s">
        <v>4851</v>
      </c>
      <c r="O2335" s="18"/>
      <c r="P2335" s="18"/>
      <c r="Q2335" s="18">
        <v>1000</v>
      </c>
      <c r="R2335" s="18" t="s">
        <v>95</v>
      </c>
      <c r="S2335" s="37" t="s">
        <v>46</v>
      </c>
      <c r="T2335" s="18" t="s">
        <v>53</v>
      </c>
      <c r="U2335" s="38">
        <v>3.0399999999999996</v>
      </c>
      <c r="V2335" s="38">
        <v>3.0399999999999996</v>
      </c>
      <c r="W2335" s="38">
        <v>0</v>
      </c>
      <c r="X2335" s="18" t="s">
        <v>53</v>
      </c>
      <c r="Y2335" s="39"/>
      <c r="Z2335" s="16">
        <v>0</v>
      </c>
      <c r="AA2335" s="36">
        <v>8.3800000000000008</v>
      </c>
      <c r="AB2335" s="36"/>
      <c r="AC2335" s="36">
        <v>8.3800000000000008</v>
      </c>
      <c r="AD2335" s="38">
        <f t="shared" si="530"/>
        <v>9.1342000000000017</v>
      </c>
      <c r="AE2335" s="38">
        <f t="shared" si="531"/>
        <v>11.417750000000002</v>
      </c>
      <c r="AF2335" s="38">
        <f t="shared" si="532"/>
        <v>12.331170000000002</v>
      </c>
      <c r="AG2335" s="36">
        <f t="shared" si="533"/>
        <v>9.1300000000000008</v>
      </c>
      <c r="AH2335" s="36">
        <f t="shared" si="534"/>
        <v>11.41</v>
      </c>
      <c r="AI2335" s="36">
        <f t="shared" si="535"/>
        <v>12.33</v>
      </c>
      <c r="AJ2335" s="40">
        <v>43245</v>
      </c>
      <c r="AK2335" s="40">
        <v>43251</v>
      </c>
      <c r="AL2335" s="17">
        <v>1</v>
      </c>
      <c r="AM2335" s="17" t="s">
        <v>10882</v>
      </c>
      <c r="AN2335" s="17"/>
      <c r="AO2335" s="20" t="s">
        <v>7117</v>
      </c>
      <c r="AP2335" s="20"/>
      <c r="AQ2335" s="20"/>
      <c r="AR2335" s="22"/>
      <c r="AS2335" s="94">
        <v>43028</v>
      </c>
      <c r="AT2335" s="173"/>
    </row>
    <row r="2336" spans="1:46" ht="47.25" customHeight="1">
      <c r="A2336" s="16">
        <v>8699788690866</v>
      </c>
      <c r="B2336" s="16" t="s">
        <v>85</v>
      </c>
      <c r="C2336" s="16" t="s">
        <v>86</v>
      </c>
      <c r="D2336" s="17" t="s">
        <v>323</v>
      </c>
      <c r="E2336" s="18" t="s">
        <v>295</v>
      </c>
      <c r="F2336" s="18">
        <v>4</v>
      </c>
      <c r="G2336" s="18">
        <v>1</v>
      </c>
      <c r="H2336" s="18">
        <v>2</v>
      </c>
      <c r="I2336" s="18"/>
      <c r="J2336" s="18"/>
      <c r="K2336" s="18"/>
      <c r="L2336" s="19" t="s">
        <v>11229</v>
      </c>
      <c r="M2336" s="19" t="s">
        <v>1205</v>
      </c>
      <c r="N2336" s="18" t="s">
        <v>4851</v>
      </c>
      <c r="O2336" s="18"/>
      <c r="P2336" s="18"/>
      <c r="Q2336" s="18">
        <v>1000</v>
      </c>
      <c r="R2336" s="18" t="s">
        <v>95</v>
      </c>
      <c r="S2336" s="37" t="s">
        <v>46</v>
      </c>
      <c r="T2336" s="18" t="s">
        <v>53</v>
      </c>
      <c r="U2336" s="38">
        <v>2.8499999999999996</v>
      </c>
      <c r="V2336" s="38">
        <v>2.8499999999999996</v>
      </c>
      <c r="W2336" s="38">
        <v>0</v>
      </c>
      <c r="X2336" s="18" t="s">
        <v>53</v>
      </c>
      <c r="Y2336" s="39"/>
      <c r="Z2336" s="16">
        <v>0</v>
      </c>
      <c r="AA2336" s="36">
        <v>7.84</v>
      </c>
      <c r="AB2336" s="36"/>
      <c r="AC2336" s="36">
        <v>7.84</v>
      </c>
      <c r="AD2336" s="38">
        <f t="shared" si="530"/>
        <v>8.5456000000000003</v>
      </c>
      <c r="AE2336" s="38">
        <f t="shared" si="531"/>
        <v>10.682</v>
      </c>
      <c r="AF2336" s="38">
        <f t="shared" si="532"/>
        <v>11.536560000000001</v>
      </c>
      <c r="AG2336" s="36">
        <f t="shared" si="533"/>
        <v>8.5399999999999991</v>
      </c>
      <c r="AH2336" s="36">
        <f t="shared" si="534"/>
        <v>10.68</v>
      </c>
      <c r="AI2336" s="36">
        <f t="shared" si="535"/>
        <v>11.53</v>
      </c>
      <c r="AJ2336" s="40">
        <v>43245</v>
      </c>
      <c r="AK2336" s="40">
        <v>43251</v>
      </c>
      <c r="AL2336" s="17">
        <v>1</v>
      </c>
      <c r="AM2336" s="17" t="s">
        <v>10882</v>
      </c>
      <c r="AN2336" s="17"/>
      <c r="AO2336" s="20" t="s">
        <v>5883</v>
      </c>
      <c r="AP2336" s="16">
        <v>0</v>
      </c>
      <c r="AQ2336" s="98"/>
      <c r="AR2336" s="22"/>
      <c r="AS2336" s="94">
        <v>43028</v>
      </c>
      <c r="AT2336" s="173"/>
    </row>
    <row r="2337" spans="1:46" ht="47.25" customHeight="1">
      <c r="A2337" s="16">
        <v>8699559090079</v>
      </c>
      <c r="B2337" s="16" t="s">
        <v>6619</v>
      </c>
      <c r="C2337" s="16" t="s">
        <v>6620</v>
      </c>
      <c r="D2337" s="17" t="s">
        <v>38</v>
      </c>
      <c r="E2337" s="18" t="s">
        <v>38</v>
      </c>
      <c r="F2337" s="18">
        <v>3</v>
      </c>
      <c r="G2337" s="18">
        <v>1</v>
      </c>
      <c r="H2337" s="18">
        <v>2</v>
      </c>
      <c r="I2337" s="18"/>
      <c r="J2337" s="18"/>
      <c r="K2337" s="18"/>
      <c r="L2337" s="19" t="s">
        <v>5133</v>
      </c>
      <c r="M2337" s="19" t="s">
        <v>603</v>
      </c>
      <c r="N2337" s="18" t="s">
        <v>616</v>
      </c>
      <c r="O2337" s="18">
        <v>1</v>
      </c>
      <c r="P2337" s="18" t="s">
        <v>163</v>
      </c>
      <c r="Q2337" s="18">
        <v>20</v>
      </c>
      <c r="R2337" s="18" t="s">
        <v>45</v>
      </c>
      <c r="S2337" s="37" t="s">
        <v>46</v>
      </c>
      <c r="T2337" s="37"/>
      <c r="U2337" s="37"/>
      <c r="V2337" s="37">
        <v>1.81</v>
      </c>
      <c r="W2337" s="37">
        <v>0</v>
      </c>
      <c r="X2337" s="18" t="s">
        <v>53</v>
      </c>
      <c r="Y2337" s="18"/>
      <c r="Z2337" s="16">
        <v>0</v>
      </c>
      <c r="AA2337" s="16"/>
      <c r="AB2337" s="16"/>
      <c r="AC2337" s="37">
        <v>3.83</v>
      </c>
      <c r="AD2337" s="70">
        <f t="shared" si="530"/>
        <v>4.1747000000000005</v>
      </c>
      <c r="AE2337" s="70">
        <f t="shared" si="531"/>
        <v>5.2183750000000009</v>
      </c>
      <c r="AF2337" s="70">
        <f t="shared" si="532"/>
        <v>5.6358450000000015</v>
      </c>
      <c r="AG2337" s="36">
        <f t="shared" si="533"/>
        <v>4.17</v>
      </c>
      <c r="AH2337" s="36">
        <f t="shared" si="534"/>
        <v>5.21</v>
      </c>
      <c r="AI2337" s="36">
        <f t="shared" si="535"/>
        <v>5.63</v>
      </c>
      <c r="AJ2337" s="40">
        <v>42421</v>
      </c>
      <c r="AK2337" s="40">
        <v>42422</v>
      </c>
      <c r="AL2337" s="22"/>
      <c r="AM2337" s="20"/>
      <c r="AN2337" s="20"/>
      <c r="AO2337" s="20" t="s">
        <v>6782</v>
      </c>
      <c r="AP2337" s="16">
        <v>0</v>
      </c>
      <c r="AQ2337" s="96"/>
      <c r="AR2337" s="22"/>
      <c r="AS2337" s="94">
        <v>43028</v>
      </c>
      <c r="AT2337" s="173"/>
    </row>
    <row r="2338" spans="1:46" ht="47.25" customHeight="1">
      <c r="A2338" s="16">
        <v>8699559590029</v>
      </c>
      <c r="B2338" s="16" t="s">
        <v>6619</v>
      </c>
      <c r="C2338" s="16" t="s">
        <v>6620</v>
      </c>
      <c r="D2338" s="17" t="s">
        <v>38</v>
      </c>
      <c r="E2338" s="18" t="s">
        <v>38</v>
      </c>
      <c r="F2338" s="18">
        <v>0</v>
      </c>
      <c r="G2338" s="18">
        <v>1</v>
      </c>
      <c r="H2338" s="18">
        <v>1</v>
      </c>
      <c r="I2338" s="18"/>
      <c r="J2338" s="18"/>
      <c r="K2338" s="18"/>
      <c r="L2338" s="19" t="s">
        <v>5137</v>
      </c>
      <c r="M2338" s="19" t="s">
        <v>603</v>
      </c>
      <c r="N2338" s="18" t="s">
        <v>616</v>
      </c>
      <c r="O2338" s="18">
        <v>1</v>
      </c>
      <c r="P2338" s="18" t="s">
        <v>551</v>
      </c>
      <c r="Q2338" s="18">
        <v>100</v>
      </c>
      <c r="R2338" s="18" t="s">
        <v>45</v>
      </c>
      <c r="S2338" s="37" t="s">
        <v>46</v>
      </c>
      <c r="T2338" s="37"/>
      <c r="U2338" s="37"/>
      <c r="V2338" s="37">
        <v>27.98</v>
      </c>
      <c r="W2338" s="37">
        <v>8.89</v>
      </c>
      <c r="X2338" s="18" t="s">
        <v>238</v>
      </c>
      <c r="Y2338" s="18"/>
      <c r="Z2338" s="16">
        <v>0</v>
      </c>
      <c r="AA2338" s="16"/>
      <c r="AB2338" s="16"/>
      <c r="AC2338" s="37">
        <v>18.78</v>
      </c>
      <c r="AD2338" s="70">
        <f t="shared" si="530"/>
        <v>20.382400000000004</v>
      </c>
      <c r="AE2338" s="70">
        <f t="shared" si="531"/>
        <v>25.478000000000005</v>
      </c>
      <c r="AF2338" s="70">
        <f t="shared" si="532"/>
        <v>27.516240000000007</v>
      </c>
      <c r="AG2338" s="36">
        <f t="shared" si="533"/>
        <v>20.38</v>
      </c>
      <c r="AH2338" s="36">
        <f t="shared" si="534"/>
        <v>25.47</v>
      </c>
      <c r="AI2338" s="36">
        <f t="shared" si="535"/>
        <v>27.51</v>
      </c>
      <c r="AJ2338" s="40">
        <v>42419</v>
      </c>
      <c r="AK2338" s="40">
        <v>42422</v>
      </c>
      <c r="AL2338" s="22"/>
      <c r="AM2338" s="20"/>
      <c r="AN2338" s="20"/>
      <c r="AO2338" s="20" t="s">
        <v>6782</v>
      </c>
      <c r="AP2338" s="16">
        <v>0</v>
      </c>
      <c r="AQ2338" s="95"/>
      <c r="AR2338" s="22"/>
      <c r="AS2338" s="94">
        <v>43028</v>
      </c>
      <c r="AT2338" s="173"/>
    </row>
    <row r="2339" spans="1:46" ht="47.25" customHeight="1">
      <c r="A2339" s="16">
        <v>8699559090086</v>
      </c>
      <c r="B2339" s="16" t="s">
        <v>6619</v>
      </c>
      <c r="C2339" s="16" t="s">
        <v>6620</v>
      </c>
      <c r="D2339" s="17" t="s">
        <v>38</v>
      </c>
      <c r="E2339" s="18" t="s">
        <v>38</v>
      </c>
      <c r="F2339" s="18">
        <v>0</v>
      </c>
      <c r="G2339" s="18">
        <v>1</v>
      </c>
      <c r="H2339" s="18">
        <v>1</v>
      </c>
      <c r="I2339" s="18"/>
      <c r="J2339" s="18"/>
      <c r="K2339" s="18"/>
      <c r="L2339" s="19" t="s">
        <v>5134</v>
      </c>
      <c r="M2339" s="19" t="s">
        <v>603</v>
      </c>
      <c r="N2339" s="18" t="s">
        <v>616</v>
      </c>
      <c r="O2339" s="18">
        <v>2</v>
      </c>
      <c r="P2339" s="18" t="s">
        <v>163</v>
      </c>
      <c r="Q2339" s="18">
        <v>20</v>
      </c>
      <c r="R2339" s="18" t="s">
        <v>45</v>
      </c>
      <c r="S2339" s="37" t="s">
        <v>46</v>
      </c>
      <c r="T2339" s="37"/>
      <c r="U2339" s="37"/>
      <c r="V2339" s="37">
        <v>10.28</v>
      </c>
      <c r="W2339" s="37">
        <v>6.16</v>
      </c>
      <c r="X2339" s="18" t="s">
        <v>222</v>
      </c>
      <c r="Y2339" s="18"/>
      <c r="Z2339" s="16">
        <v>0</v>
      </c>
      <c r="AA2339" s="16"/>
      <c r="AB2339" s="16"/>
      <c r="AC2339" s="37">
        <v>13.02</v>
      </c>
      <c r="AD2339" s="70">
        <f t="shared" si="530"/>
        <v>14.1616</v>
      </c>
      <c r="AE2339" s="70">
        <f t="shared" si="531"/>
        <v>17.701999999999998</v>
      </c>
      <c r="AF2339" s="70">
        <f t="shared" si="532"/>
        <v>19.11816</v>
      </c>
      <c r="AG2339" s="36">
        <f t="shared" si="533"/>
        <v>14.16</v>
      </c>
      <c r="AH2339" s="36">
        <f t="shared" si="534"/>
        <v>17.7</v>
      </c>
      <c r="AI2339" s="36">
        <f t="shared" si="535"/>
        <v>19.11</v>
      </c>
      <c r="AJ2339" s="40">
        <v>42419</v>
      </c>
      <c r="AK2339" s="40">
        <v>42422</v>
      </c>
      <c r="AL2339" s="22"/>
      <c r="AM2339" s="20"/>
      <c r="AN2339" s="20"/>
      <c r="AO2339" s="20" t="s">
        <v>6782</v>
      </c>
      <c r="AP2339" s="16">
        <v>0</v>
      </c>
      <c r="AQ2339" s="95"/>
      <c r="AR2339" s="22"/>
      <c r="AS2339" s="94">
        <v>43028</v>
      </c>
      <c r="AT2339" s="173"/>
    </row>
    <row r="2340" spans="1:46" ht="47.25" customHeight="1">
      <c r="A2340" s="16">
        <v>8699559090093</v>
      </c>
      <c r="B2340" s="16" t="s">
        <v>6619</v>
      </c>
      <c r="C2340" s="16" t="s">
        <v>6620</v>
      </c>
      <c r="D2340" s="17" t="s">
        <v>38</v>
      </c>
      <c r="E2340" s="18" t="s">
        <v>38</v>
      </c>
      <c r="F2340" s="18">
        <v>0</v>
      </c>
      <c r="G2340" s="18">
        <v>1</v>
      </c>
      <c r="H2340" s="18">
        <v>1</v>
      </c>
      <c r="I2340" s="18"/>
      <c r="J2340" s="18"/>
      <c r="K2340" s="18"/>
      <c r="L2340" s="19" t="s">
        <v>5135</v>
      </c>
      <c r="M2340" s="19" t="s">
        <v>603</v>
      </c>
      <c r="N2340" s="18" t="s">
        <v>616</v>
      </c>
      <c r="O2340" s="18">
        <v>3</v>
      </c>
      <c r="P2340" s="18" t="s">
        <v>163</v>
      </c>
      <c r="Q2340" s="18">
        <v>20</v>
      </c>
      <c r="R2340" s="18" t="s">
        <v>45</v>
      </c>
      <c r="S2340" s="37" t="s">
        <v>46</v>
      </c>
      <c r="T2340" s="37"/>
      <c r="U2340" s="37"/>
      <c r="V2340" s="37">
        <v>15.42</v>
      </c>
      <c r="W2340" s="37">
        <v>5.33</v>
      </c>
      <c r="X2340" s="18" t="s">
        <v>238</v>
      </c>
      <c r="Y2340" s="18"/>
      <c r="Z2340" s="16">
        <v>0</v>
      </c>
      <c r="AA2340" s="16"/>
      <c r="AB2340" s="16"/>
      <c r="AC2340" s="37">
        <v>11.26</v>
      </c>
      <c r="AD2340" s="70">
        <f t="shared" si="530"/>
        <v>12.2608</v>
      </c>
      <c r="AE2340" s="70">
        <f t="shared" si="531"/>
        <v>15.326000000000001</v>
      </c>
      <c r="AF2340" s="70">
        <f t="shared" si="532"/>
        <v>16.55208</v>
      </c>
      <c r="AG2340" s="36">
        <f t="shared" si="533"/>
        <v>12.26</v>
      </c>
      <c r="AH2340" s="36">
        <f t="shared" si="534"/>
        <v>15.32</v>
      </c>
      <c r="AI2340" s="36">
        <f t="shared" si="535"/>
        <v>16.55</v>
      </c>
      <c r="AJ2340" s="40">
        <v>42419</v>
      </c>
      <c r="AK2340" s="40">
        <v>42422</v>
      </c>
      <c r="AL2340" s="22"/>
      <c r="AM2340" s="20"/>
      <c r="AN2340" s="20"/>
      <c r="AO2340" s="20" t="s">
        <v>6782</v>
      </c>
      <c r="AP2340" s="16">
        <v>0</v>
      </c>
      <c r="AQ2340" s="95"/>
      <c r="AR2340" s="22"/>
      <c r="AS2340" s="94">
        <v>43028</v>
      </c>
      <c r="AT2340" s="173"/>
    </row>
    <row r="2341" spans="1:46" ht="47.25" customHeight="1">
      <c r="A2341" s="16">
        <v>8699559090109</v>
      </c>
      <c r="B2341" s="16" t="s">
        <v>6619</v>
      </c>
      <c r="C2341" s="16" t="s">
        <v>6620</v>
      </c>
      <c r="D2341" s="17" t="s">
        <v>38</v>
      </c>
      <c r="E2341" s="18" t="s">
        <v>38</v>
      </c>
      <c r="F2341" s="18">
        <v>0</v>
      </c>
      <c r="G2341" s="18">
        <v>1</v>
      </c>
      <c r="H2341" s="18">
        <v>1</v>
      </c>
      <c r="I2341" s="18"/>
      <c r="J2341" s="18"/>
      <c r="K2341" s="18"/>
      <c r="L2341" s="19" t="s">
        <v>5136</v>
      </c>
      <c r="M2341" s="19" t="s">
        <v>603</v>
      </c>
      <c r="N2341" s="18" t="s">
        <v>616</v>
      </c>
      <c r="O2341" s="18">
        <v>4</v>
      </c>
      <c r="P2341" s="18" t="s">
        <v>163</v>
      </c>
      <c r="Q2341" s="18">
        <v>20</v>
      </c>
      <c r="R2341" s="18" t="s">
        <v>45</v>
      </c>
      <c r="S2341" s="37" t="s">
        <v>46</v>
      </c>
      <c r="T2341" s="37"/>
      <c r="U2341" s="37"/>
      <c r="V2341" s="37">
        <v>20.2</v>
      </c>
      <c r="W2341" s="37">
        <v>12.12</v>
      </c>
      <c r="X2341" s="18" t="s">
        <v>222</v>
      </c>
      <c r="Y2341" s="18"/>
      <c r="Z2341" s="16">
        <v>0</v>
      </c>
      <c r="AA2341" s="16"/>
      <c r="AB2341" s="16"/>
      <c r="AC2341" s="37">
        <v>25.63</v>
      </c>
      <c r="AD2341" s="70">
        <f t="shared" si="530"/>
        <v>27.7804</v>
      </c>
      <c r="AE2341" s="70">
        <f t="shared" si="531"/>
        <v>34.725499999999997</v>
      </c>
      <c r="AF2341" s="70">
        <f t="shared" si="532"/>
        <v>37.503540000000001</v>
      </c>
      <c r="AG2341" s="36">
        <f t="shared" si="533"/>
        <v>27.78</v>
      </c>
      <c r="AH2341" s="36">
        <f t="shared" si="534"/>
        <v>34.72</v>
      </c>
      <c r="AI2341" s="36">
        <f t="shared" si="535"/>
        <v>37.5</v>
      </c>
      <c r="AJ2341" s="40">
        <v>42419</v>
      </c>
      <c r="AK2341" s="40">
        <v>42422</v>
      </c>
      <c r="AL2341" s="22"/>
      <c r="AM2341" s="20"/>
      <c r="AN2341" s="20"/>
      <c r="AO2341" s="20" t="s">
        <v>6782</v>
      </c>
      <c r="AP2341" s="16">
        <v>0</v>
      </c>
      <c r="AQ2341" s="95"/>
      <c r="AR2341" s="22"/>
      <c r="AS2341" s="94">
        <v>43028</v>
      </c>
      <c r="AT2341" s="173"/>
    </row>
    <row r="2342" spans="1:46" ht="47.25" customHeight="1">
      <c r="A2342" s="16">
        <v>8699556692917</v>
      </c>
      <c r="B2342" s="16" t="s">
        <v>85</v>
      </c>
      <c r="C2342" s="16" t="s">
        <v>86</v>
      </c>
      <c r="D2342" s="17" t="s">
        <v>87</v>
      </c>
      <c r="E2342" s="18" t="s">
        <v>87</v>
      </c>
      <c r="F2342" s="18">
        <v>0</v>
      </c>
      <c r="G2342" s="18">
        <v>2</v>
      </c>
      <c r="H2342" s="18">
        <v>1</v>
      </c>
      <c r="I2342" s="18"/>
      <c r="J2342" s="18"/>
      <c r="K2342" s="18"/>
      <c r="L2342" s="19" t="s">
        <v>7732</v>
      </c>
      <c r="M2342" s="19" t="s">
        <v>1205</v>
      </c>
      <c r="N2342" s="18" t="s">
        <v>1226</v>
      </c>
      <c r="O2342" s="18"/>
      <c r="P2342" s="18"/>
      <c r="Q2342" s="18">
        <v>1000</v>
      </c>
      <c r="R2342" s="18" t="s">
        <v>95</v>
      </c>
      <c r="S2342" s="37" t="s">
        <v>96</v>
      </c>
      <c r="T2342" s="18" t="s">
        <v>331</v>
      </c>
      <c r="U2342" s="38">
        <v>27.28</v>
      </c>
      <c r="V2342" s="38">
        <v>27.28</v>
      </c>
      <c r="W2342" s="38">
        <v>27.28</v>
      </c>
      <c r="X2342" s="18" t="s">
        <v>331</v>
      </c>
      <c r="Y2342" s="39"/>
      <c r="Z2342" s="16">
        <v>0</v>
      </c>
      <c r="AA2342" s="36">
        <v>73.430000000000007</v>
      </c>
      <c r="AB2342" s="36"/>
      <c r="AC2342" s="36">
        <v>73.430000000000007</v>
      </c>
      <c r="AD2342" s="38">
        <f t="shared" si="530"/>
        <v>79.170100000000005</v>
      </c>
      <c r="AE2342" s="38">
        <f t="shared" si="531"/>
        <v>98.962625000000003</v>
      </c>
      <c r="AF2342" s="38">
        <f t="shared" si="532"/>
        <v>106.87963500000001</v>
      </c>
      <c r="AG2342" s="36">
        <f t="shared" si="533"/>
        <v>79.17</v>
      </c>
      <c r="AH2342" s="36">
        <f t="shared" si="534"/>
        <v>98.96</v>
      </c>
      <c r="AI2342" s="36">
        <f t="shared" si="535"/>
        <v>106.87</v>
      </c>
      <c r="AJ2342" s="40">
        <v>43273</v>
      </c>
      <c r="AK2342" s="40">
        <v>43277</v>
      </c>
      <c r="AL2342" s="17">
        <v>1</v>
      </c>
      <c r="AM2342" s="17" t="s">
        <v>3754</v>
      </c>
      <c r="AN2342" s="17"/>
      <c r="AO2342" s="20" t="s">
        <v>6175</v>
      </c>
      <c r="AP2342" s="16">
        <v>0</v>
      </c>
      <c r="AQ2342" s="19"/>
      <c r="AR2342" s="22"/>
      <c r="AS2342" s="94">
        <v>43028</v>
      </c>
      <c r="AT2342" s="173"/>
    </row>
    <row r="2343" spans="1:46" ht="47.25" customHeight="1">
      <c r="A2343" s="16">
        <v>8699556692924</v>
      </c>
      <c r="B2343" s="16" t="s">
        <v>85</v>
      </c>
      <c r="C2343" s="16" t="s">
        <v>86</v>
      </c>
      <c r="D2343" s="17" t="s">
        <v>87</v>
      </c>
      <c r="E2343" s="18" t="s">
        <v>87</v>
      </c>
      <c r="F2343" s="18">
        <v>0</v>
      </c>
      <c r="G2343" s="18">
        <v>2</v>
      </c>
      <c r="H2343" s="18">
        <v>1</v>
      </c>
      <c r="I2343" s="18"/>
      <c r="J2343" s="18"/>
      <c r="K2343" s="18"/>
      <c r="L2343" s="19" t="s">
        <v>10816</v>
      </c>
      <c r="M2343" s="19" t="s">
        <v>1205</v>
      </c>
      <c r="N2343" s="18" t="s">
        <v>1226</v>
      </c>
      <c r="O2343" s="18"/>
      <c r="P2343" s="18"/>
      <c r="Q2343" s="18">
        <v>1500</v>
      </c>
      <c r="R2343" s="18" t="s">
        <v>95</v>
      </c>
      <c r="S2343" s="37" t="s">
        <v>96</v>
      </c>
      <c r="T2343" s="18" t="s">
        <v>97</v>
      </c>
      <c r="U2343" s="38">
        <v>41.2</v>
      </c>
      <c r="V2343" s="38">
        <v>41.2</v>
      </c>
      <c r="W2343" s="38">
        <v>41.2</v>
      </c>
      <c r="X2343" s="18" t="s">
        <v>97</v>
      </c>
      <c r="Y2343" s="39"/>
      <c r="Z2343" s="16">
        <v>0</v>
      </c>
      <c r="AA2343" s="36">
        <v>110.16</v>
      </c>
      <c r="AB2343" s="36"/>
      <c r="AC2343" s="36">
        <v>110.16</v>
      </c>
      <c r="AD2343" s="38">
        <f t="shared" si="530"/>
        <v>118.1664</v>
      </c>
      <c r="AE2343" s="38">
        <f t="shared" si="531"/>
        <v>146.757024</v>
      </c>
      <c r="AF2343" s="38">
        <f t="shared" si="532"/>
        <v>158.49758592000001</v>
      </c>
      <c r="AG2343" s="36">
        <f t="shared" si="533"/>
        <v>118.16</v>
      </c>
      <c r="AH2343" s="36">
        <f t="shared" si="534"/>
        <v>146.75</v>
      </c>
      <c r="AI2343" s="36">
        <f t="shared" si="535"/>
        <v>158.49</v>
      </c>
      <c r="AJ2343" s="40">
        <v>43273</v>
      </c>
      <c r="AK2343" s="40">
        <v>43277</v>
      </c>
      <c r="AL2343" s="17">
        <v>1</v>
      </c>
      <c r="AM2343" s="17" t="s">
        <v>3754</v>
      </c>
      <c r="AN2343" s="17"/>
      <c r="AO2343" s="20" t="s">
        <v>7194</v>
      </c>
      <c r="AP2343" s="16">
        <v>0</v>
      </c>
      <c r="AQ2343" s="95"/>
      <c r="AR2343" s="22"/>
      <c r="AS2343" s="94">
        <v>43028</v>
      </c>
      <c r="AT2343" s="173"/>
    </row>
    <row r="2344" spans="1:46" ht="47.25" customHeight="1">
      <c r="A2344" s="16">
        <v>8699556692931</v>
      </c>
      <c r="B2344" s="16" t="s">
        <v>85</v>
      </c>
      <c r="C2344" s="16" t="s">
        <v>86</v>
      </c>
      <c r="D2344" s="17" t="s">
        <v>87</v>
      </c>
      <c r="E2344" s="18" t="s">
        <v>87</v>
      </c>
      <c r="F2344" s="18">
        <v>0</v>
      </c>
      <c r="G2344" s="18">
        <v>2</v>
      </c>
      <c r="H2344" s="18">
        <v>1</v>
      </c>
      <c r="I2344" s="18"/>
      <c r="J2344" s="18"/>
      <c r="K2344" s="18"/>
      <c r="L2344" s="19" t="s">
        <v>7733</v>
      </c>
      <c r="M2344" s="19" t="s">
        <v>1205</v>
      </c>
      <c r="N2344" s="18" t="s">
        <v>1226</v>
      </c>
      <c r="O2344" s="18"/>
      <c r="P2344" s="18"/>
      <c r="Q2344" s="18">
        <v>2000</v>
      </c>
      <c r="R2344" s="18" t="s">
        <v>95</v>
      </c>
      <c r="S2344" s="37" t="s">
        <v>96</v>
      </c>
      <c r="T2344" s="18" t="s">
        <v>97</v>
      </c>
      <c r="U2344" s="38">
        <v>45.76</v>
      </c>
      <c r="V2344" s="38">
        <v>45.76</v>
      </c>
      <c r="W2344" s="38">
        <v>45.76</v>
      </c>
      <c r="X2344" s="18" t="s">
        <v>97</v>
      </c>
      <c r="Y2344" s="39"/>
      <c r="Z2344" s="16">
        <v>0</v>
      </c>
      <c r="AA2344" s="36">
        <v>123.22</v>
      </c>
      <c r="AB2344" s="36"/>
      <c r="AC2344" s="36">
        <v>123.22</v>
      </c>
      <c r="AD2344" s="38">
        <f t="shared" si="530"/>
        <v>131.74879999999999</v>
      </c>
      <c r="AE2344" s="38">
        <f t="shared" si="531"/>
        <v>162.512608</v>
      </c>
      <c r="AF2344" s="38">
        <f t="shared" si="532"/>
        <v>175.51361664000001</v>
      </c>
      <c r="AG2344" s="36">
        <f t="shared" si="533"/>
        <v>131.74</v>
      </c>
      <c r="AH2344" s="36">
        <f t="shared" si="534"/>
        <v>162.51</v>
      </c>
      <c r="AI2344" s="36">
        <f t="shared" si="535"/>
        <v>175.51</v>
      </c>
      <c r="AJ2344" s="40">
        <v>43273</v>
      </c>
      <c r="AK2344" s="40">
        <v>43277</v>
      </c>
      <c r="AL2344" s="17">
        <v>1</v>
      </c>
      <c r="AM2344" s="17" t="s">
        <v>3754</v>
      </c>
      <c r="AN2344" s="17"/>
      <c r="AO2344" s="20" t="s">
        <v>7258</v>
      </c>
      <c r="AP2344" s="16">
        <v>0</v>
      </c>
      <c r="AQ2344" s="95"/>
      <c r="AR2344" s="22"/>
      <c r="AS2344" s="94">
        <v>43028</v>
      </c>
      <c r="AT2344" s="173"/>
    </row>
    <row r="2345" spans="1:46" ht="47.25" customHeight="1">
      <c r="A2345" s="16">
        <v>8699788674019</v>
      </c>
      <c r="B2345" s="16" t="s">
        <v>8070</v>
      </c>
      <c r="C2345" s="16" t="s">
        <v>8071</v>
      </c>
      <c r="D2345" s="17" t="s">
        <v>323</v>
      </c>
      <c r="E2345" s="18" t="s">
        <v>295</v>
      </c>
      <c r="F2345" s="18">
        <v>4</v>
      </c>
      <c r="G2345" s="18">
        <v>2</v>
      </c>
      <c r="H2345" s="18">
        <v>2</v>
      </c>
      <c r="I2345" s="18"/>
      <c r="J2345" s="18"/>
      <c r="K2345" s="18"/>
      <c r="L2345" s="19" t="s">
        <v>11398</v>
      </c>
      <c r="M2345" s="19" t="s">
        <v>2823</v>
      </c>
      <c r="N2345" s="18" t="s">
        <v>4851</v>
      </c>
      <c r="O2345" s="18"/>
      <c r="P2345" s="18"/>
      <c r="Q2345" s="18">
        <v>1000</v>
      </c>
      <c r="R2345" s="18" t="s">
        <v>95</v>
      </c>
      <c r="S2345" s="37" t="s">
        <v>46</v>
      </c>
      <c r="T2345" s="18" t="s">
        <v>53</v>
      </c>
      <c r="U2345" s="38">
        <v>1.84</v>
      </c>
      <c r="V2345" s="38">
        <v>1.84</v>
      </c>
      <c r="W2345" s="38">
        <v>0</v>
      </c>
      <c r="X2345" s="18" t="s">
        <v>53</v>
      </c>
      <c r="Y2345" s="39"/>
      <c r="Z2345" s="16">
        <v>0</v>
      </c>
      <c r="AA2345" s="36">
        <v>5.07</v>
      </c>
      <c r="AB2345" s="36"/>
      <c r="AC2345" s="36">
        <v>5.07</v>
      </c>
      <c r="AD2345" s="38">
        <f t="shared" si="530"/>
        <v>5.5263000000000009</v>
      </c>
      <c r="AE2345" s="38">
        <f t="shared" si="531"/>
        <v>6.9078750000000007</v>
      </c>
      <c r="AF2345" s="38">
        <f t="shared" si="532"/>
        <v>7.4605050000000013</v>
      </c>
      <c r="AG2345" s="36">
        <f t="shared" si="533"/>
        <v>5.52</v>
      </c>
      <c r="AH2345" s="36">
        <f t="shared" si="534"/>
        <v>6.9</v>
      </c>
      <c r="AI2345" s="36">
        <f t="shared" si="535"/>
        <v>7.46</v>
      </c>
      <c r="AJ2345" s="40">
        <v>43245</v>
      </c>
      <c r="AK2345" s="40">
        <v>43251</v>
      </c>
      <c r="AL2345" s="17">
        <v>1</v>
      </c>
      <c r="AM2345" s="17" t="s">
        <v>10882</v>
      </c>
      <c r="AN2345" s="17"/>
      <c r="AO2345" s="20" t="s">
        <v>7209</v>
      </c>
      <c r="AP2345" s="16">
        <v>0</v>
      </c>
      <c r="AQ2345" s="95"/>
      <c r="AR2345" s="22"/>
      <c r="AS2345" s="94">
        <v>43028</v>
      </c>
      <c r="AT2345" s="173"/>
    </row>
    <row r="2346" spans="1:46" ht="47.25" customHeight="1">
      <c r="A2346" s="16">
        <v>8699689751062</v>
      </c>
      <c r="B2346" s="16" t="s">
        <v>9560</v>
      </c>
      <c r="C2346" s="16" t="s">
        <v>8312</v>
      </c>
      <c r="D2346" s="17" t="s">
        <v>323</v>
      </c>
      <c r="E2346" s="18" t="s">
        <v>295</v>
      </c>
      <c r="F2346" s="18">
        <v>0</v>
      </c>
      <c r="G2346" s="18">
        <v>2</v>
      </c>
      <c r="H2346" s="18">
        <v>3</v>
      </c>
      <c r="I2346" s="18"/>
      <c r="J2346" s="18"/>
      <c r="K2346" s="18"/>
      <c r="L2346" s="19" t="s">
        <v>3619</v>
      </c>
      <c r="M2346" s="19" t="s">
        <v>2729</v>
      </c>
      <c r="N2346" s="18" t="s">
        <v>1272</v>
      </c>
      <c r="O2346" s="18">
        <v>10</v>
      </c>
      <c r="P2346" s="18" t="s">
        <v>163</v>
      </c>
      <c r="Q2346" s="18">
        <v>10</v>
      </c>
      <c r="R2346" s="18" t="s">
        <v>95</v>
      </c>
      <c r="S2346" s="37" t="s">
        <v>46</v>
      </c>
      <c r="T2346" s="18" t="s">
        <v>53</v>
      </c>
      <c r="U2346" s="38">
        <v>14.02</v>
      </c>
      <c r="V2346" s="38">
        <v>14.02</v>
      </c>
      <c r="W2346" s="38">
        <v>14.02</v>
      </c>
      <c r="X2346" s="37" t="s">
        <v>53</v>
      </c>
      <c r="Y2346" s="39"/>
      <c r="Z2346" s="16">
        <v>0</v>
      </c>
      <c r="AA2346" s="36">
        <v>37.74</v>
      </c>
      <c r="AB2346" s="36"/>
      <c r="AC2346" s="36">
        <v>37.74</v>
      </c>
      <c r="AD2346" s="38">
        <f t="shared" si="530"/>
        <v>40.859200000000001</v>
      </c>
      <c r="AE2346" s="38">
        <f>IF(Z2346=1,AD2346*1.08,IF(Z2346=4,AD2346*1.08,IF(Z2346=2,0,IF(AC2346&lt;=100,(AD2346*1.25),IF(AC2346&lt;=200,134.5+((AC2346-100)*1.04*1.16),255.14+((AC2346-200)*1.02*1.12))))))</f>
        <v>51.073999999999998</v>
      </c>
      <c r="AF2346" s="38">
        <f>IF(Z2346=1,0,IF(Z2346=4,0,(AE2346*1.08)))</f>
        <v>55.15992</v>
      </c>
      <c r="AG2346" s="36">
        <f t="shared" si="533"/>
        <v>40.85</v>
      </c>
      <c r="AH2346" s="36">
        <f t="shared" si="534"/>
        <v>51.07</v>
      </c>
      <c r="AI2346" s="36">
        <f t="shared" si="535"/>
        <v>55.15</v>
      </c>
      <c r="AJ2346" s="40">
        <v>43448</v>
      </c>
      <c r="AK2346" s="40">
        <v>43452</v>
      </c>
      <c r="AL2346" s="17"/>
      <c r="AM2346" s="36" t="s">
        <v>3754</v>
      </c>
      <c r="AN2346" s="20"/>
      <c r="AO2346" s="20" t="s">
        <v>7157</v>
      </c>
      <c r="AP2346" s="16">
        <v>0</v>
      </c>
      <c r="AQ2346" s="95"/>
      <c r="AR2346" s="22"/>
      <c r="AS2346" s="94">
        <v>43028</v>
      </c>
      <c r="AT2346" s="173"/>
    </row>
    <row r="2347" spans="1:46" ht="47.25" customHeight="1">
      <c r="A2347" s="16">
        <v>8699788150032</v>
      </c>
      <c r="B2347" s="16" t="s">
        <v>11267</v>
      </c>
      <c r="C2347" s="16" t="s">
        <v>11268</v>
      </c>
      <c r="D2347" s="17" t="s">
        <v>323</v>
      </c>
      <c r="E2347" s="18" t="s">
        <v>323</v>
      </c>
      <c r="F2347" s="18">
        <v>0</v>
      </c>
      <c r="G2347" s="18">
        <v>2</v>
      </c>
      <c r="H2347" s="18">
        <v>1</v>
      </c>
      <c r="I2347" s="18"/>
      <c r="J2347" s="18"/>
      <c r="K2347" s="18"/>
      <c r="L2347" s="19" t="s">
        <v>11269</v>
      </c>
      <c r="M2347" s="19" t="s">
        <v>11270</v>
      </c>
      <c r="N2347" s="18" t="s">
        <v>4851</v>
      </c>
      <c r="O2347" s="18">
        <v>250</v>
      </c>
      <c r="P2347" s="18" t="s">
        <v>163</v>
      </c>
      <c r="Q2347" s="18">
        <v>50</v>
      </c>
      <c r="R2347" s="18" t="s">
        <v>95</v>
      </c>
      <c r="S2347" s="37" t="s">
        <v>46</v>
      </c>
      <c r="T2347" s="18" t="s">
        <v>53</v>
      </c>
      <c r="U2347" s="38">
        <v>4.3600000000000003</v>
      </c>
      <c r="V2347" s="38">
        <v>4.3600000000000003</v>
      </c>
      <c r="W2347" s="38">
        <v>2.62</v>
      </c>
      <c r="X2347" s="18" t="s">
        <v>53</v>
      </c>
      <c r="Y2347" s="39"/>
      <c r="Z2347" s="16">
        <v>0</v>
      </c>
      <c r="AA2347" s="36">
        <v>7</v>
      </c>
      <c r="AB2347" s="36"/>
      <c r="AC2347" s="36">
        <v>7</v>
      </c>
      <c r="AD2347" s="38">
        <f t="shared" si="530"/>
        <v>7.6300000000000008</v>
      </c>
      <c r="AE2347" s="38">
        <f>IF(Z2347=1,AD2347*1.08,IF(Z2347=2,0,IF(AC2347&lt;=100,(AD2347*1.25),IF(AC2347&lt;=200,134.5+((AC2347-100)*1.04*1.16),255.14+((AC2347-200)*1.02*1.12)))))</f>
        <v>9.5375000000000014</v>
      </c>
      <c r="AF2347" s="38">
        <f>IF(Z2347=1,0,(AE2347*1.08))</f>
        <v>10.300500000000003</v>
      </c>
      <c r="AG2347" s="36">
        <f t="shared" si="533"/>
        <v>7.63</v>
      </c>
      <c r="AH2347" s="36">
        <f t="shared" si="534"/>
        <v>9.5299999999999994</v>
      </c>
      <c r="AI2347" s="36">
        <f t="shared" si="535"/>
        <v>10.3</v>
      </c>
      <c r="AJ2347" s="40">
        <v>43146</v>
      </c>
      <c r="AK2347" s="40">
        <v>43150</v>
      </c>
      <c r="AL2347" s="17">
        <v>1</v>
      </c>
      <c r="AM2347" s="17" t="s">
        <v>10882</v>
      </c>
      <c r="AN2347" s="17"/>
      <c r="AO2347" s="20" t="s">
        <v>7161</v>
      </c>
      <c r="AP2347" s="16">
        <v>0</v>
      </c>
      <c r="AQ2347" s="95"/>
      <c r="AR2347" s="22"/>
      <c r="AS2347" s="94">
        <v>43028</v>
      </c>
      <c r="AT2347" s="178"/>
    </row>
    <row r="2348" spans="1:46" ht="47.25" customHeight="1">
      <c r="A2348" s="16">
        <v>8699767750017</v>
      </c>
      <c r="B2348" s="16" t="s">
        <v>8974</v>
      </c>
      <c r="C2348" s="16" t="s">
        <v>8975</v>
      </c>
      <c r="D2348" s="17" t="s">
        <v>38</v>
      </c>
      <c r="E2348" s="18" t="s">
        <v>41</v>
      </c>
      <c r="F2348" s="18">
        <v>0</v>
      </c>
      <c r="G2348" s="18">
        <v>1</v>
      </c>
      <c r="H2348" s="18">
        <v>1</v>
      </c>
      <c r="I2348" s="18"/>
      <c r="J2348" s="18"/>
      <c r="K2348" s="18"/>
      <c r="L2348" s="19" t="s">
        <v>8976</v>
      </c>
      <c r="M2348" s="19" t="s">
        <v>2759</v>
      </c>
      <c r="N2348" s="18" t="s">
        <v>2756</v>
      </c>
      <c r="O2348" s="18">
        <v>250</v>
      </c>
      <c r="P2348" s="18" t="s">
        <v>163</v>
      </c>
      <c r="Q2348" s="18">
        <v>10</v>
      </c>
      <c r="R2348" s="18" t="s">
        <v>45</v>
      </c>
      <c r="S2348" s="37" t="s">
        <v>96</v>
      </c>
      <c r="T2348" s="37" t="s">
        <v>331</v>
      </c>
      <c r="U2348" s="37">
        <v>22.31</v>
      </c>
      <c r="V2348" s="37">
        <v>22.31</v>
      </c>
      <c r="W2348" s="37">
        <v>13.38</v>
      </c>
      <c r="X2348" s="37" t="s">
        <v>331</v>
      </c>
      <c r="Y2348" s="39"/>
      <c r="Z2348" s="16">
        <v>1</v>
      </c>
      <c r="AA2348" s="36">
        <v>28.3</v>
      </c>
      <c r="AB2348" s="36"/>
      <c r="AC2348" s="36">
        <v>28.3</v>
      </c>
      <c r="AD2348" s="70">
        <f t="shared" si="530"/>
        <v>30.664000000000001</v>
      </c>
      <c r="AE2348" s="70">
        <f>IF(Z2348=1,AD2348*1.08,IF(Z2348=2,0,IF(AC2348&lt;=100,(AD2348*1.25),IF(AC2348&lt;=200,134.5+((AC2348-100)*1.04*1.16),255.14+((AC2348-200)*1.02*1.12)))))</f>
        <v>33.117120000000007</v>
      </c>
      <c r="AF2348" s="70">
        <f>IF(Z2348=1,0,(AE2348*1.08))</f>
        <v>0</v>
      </c>
      <c r="AG2348" s="36">
        <f t="shared" si="533"/>
        <v>30.66</v>
      </c>
      <c r="AH2348" s="36">
        <f t="shared" si="534"/>
        <v>33.11</v>
      </c>
      <c r="AI2348" s="36">
        <f t="shared" si="535"/>
        <v>0</v>
      </c>
      <c r="AJ2348" s="40">
        <v>42419</v>
      </c>
      <c r="AK2348" s="40">
        <v>42422</v>
      </c>
      <c r="AL2348" s="22"/>
      <c r="AM2348" s="20" t="s">
        <v>184</v>
      </c>
      <c r="AN2348" s="20"/>
      <c r="AO2348" s="20" t="s">
        <v>4792</v>
      </c>
      <c r="AP2348" s="16">
        <v>0</v>
      </c>
      <c r="AQ2348" s="19"/>
      <c r="AR2348" s="22"/>
      <c r="AS2348" s="94">
        <v>43028</v>
      </c>
      <c r="AT2348" s="178"/>
    </row>
    <row r="2349" spans="1:46" ht="47.25" customHeight="1">
      <c r="A2349" s="16">
        <v>8699819010021</v>
      </c>
      <c r="B2349" s="16" t="s">
        <v>7255</v>
      </c>
      <c r="C2349" s="16" t="s">
        <v>7256</v>
      </c>
      <c r="D2349" s="17" t="s">
        <v>323</v>
      </c>
      <c r="E2349" s="18" t="s">
        <v>295</v>
      </c>
      <c r="F2349" s="18">
        <v>0</v>
      </c>
      <c r="G2349" s="73" t="s">
        <v>2260</v>
      </c>
      <c r="H2349" s="18">
        <v>1</v>
      </c>
      <c r="I2349" s="18"/>
      <c r="J2349" s="18"/>
      <c r="K2349" s="18"/>
      <c r="L2349" s="19" t="s">
        <v>7257</v>
      </c>
      <c r="M2349" s="19" t="s">
        <v>5551</v>
      </c>
      <c r="N2349" s="18" t="s">
        <v>2247</v>
      </c>
      <c r="O2349" s="18">
        <v>667</v>
      </c>
      <c r="P2349" s="18" t="s">
        <v>163</v>
      </c>
      <c r="Q2349" s="18">
        <v>180</v>
      </c>
      <c r="R2349" s="18" t="s">
        <v>95</v>
      </c>
      <c r="S2349" s="37" t="s">
        <v>46</v>
      </c>
      <c r="T2349" s="18" t="s">
        <v>557</v>
      </c>
      <c r="U2349" s="38">
        <v>13.5</v>
      </c>
      <c r="V2349" s="38">
        <v>13.5</v>
      </c>
      <c r="W2349" s="38">
        <v>10.8</v>
      </c>
      <c r="X2349" s="18" t="s">
        <v>557</v>
      </c>
      <c r="Y2349" s="39"/>
      <c r="Z2349" s="16">
        <v>0</v>
      </c>
      <c r="AA2349" s="36">
        <v>25.26</v>
      </c>
      <c r="AB2349" s="36"/>
      <c r="AC2349" s="36">
        <v>25.26</v>
      </c>
      <c r="AD2349" s="36">
        <v>27.38</v>
      </c>
      <c r="AE2349" s="36">
        <v>34.22</v>
      </c>
      <c r="AF2349" s="36">
        <v>36.96</v>
      </c>
      <c r="AG2349" s="36">
        <f t="shared" si="533"/>
        <v>27.38</v>
      </c>
      <c r="AH2349" s="36">
        <f t="shared" si="534"/>
        <v>34.22</v>
      </c>
      <c r="AI2349" s="36">
        <f t="shared" si="535"/>
        <v>36.96</v>
      </c>
      <c r="AJ2349" s="40">
        <v>42846</v>
      </c>
      <c r="AK2349" s="40">
        <v>42850</v>
      </c>
      <c r="AL2349" s="17"/>
      <c r="AM2349" s="20" t="s">
        <v>477</v>
      </c>
      <c r="AN2349" s="20"/>
      <c r="AO2349" s="20" t="s">
        <v>7198</v>
      </c>
      <c r="AP2349" s="16">
        <v>0</v>
      </c>
      <c r="AQ2349" s="95"/>
      <c r="AR2349" s="22"/>
      <c r="AS2349" s="94">
        <v>43028</v>
      </c>
      <c r="AT2349" s="178"/>
    </row>
    <row r="2350" spans="1:46" ht="47.25" customHeight="1">
      <c r="A2350" s="16">
        <v>8699033010166</v>
      </c>
      <c r="B2350" s="16" t="s">
        <v>10262</v>
      </c>
      <c r="C2350" s="16" t="s">
        <v>10267</v>
      </c>
      <c r="D2350" s="17" t="s">
        <v>323</v>
      </c>
      <c r="E2350" s="18" t="s">
        <v>295</v>
      </c>
      <c r="F2350" s="18">
        <v>0</v>
      </c>
      <c r="G2350" s="73" t="s">
        <v>2260</v>
      </c>
      <c r="H2350" s="18">
        <v>1</v>
      </c>
      <c r="I2350" s="18"/>
      <c r="J2350" s="18"/>
      <c r="K2350" s="18"/>
      <c r="L2350" s="19" t="s">
        <v>7257</v>
      </c>
      <c r="M2350" s="19" t="s">
        <v>5551</v>
      </c>
      <c r="N2350" s="18" t="s">
        <v>2156</v>
      </c>
      <c r="O2350" s="18">
        <v>667</v>
      </c>
      <c r="P2350" s="18" t="s">
        <v>163</v>
      </c>
      <c r="Q2350" s="18">
        <v>180</v>
      </c>
      <c r="R2350" s="18" t="s">
        <v>95</v>
      </c>
      <c r="S2350" s="37" t="s">
        <v>46</v>
      </c>
      <c r="T2350" s="37" t="s">
        <v>284</v>
      </c>
      <c r="U2350" s="38">
        <v>18.190000000000001</v>
      </c>
      <c r="V2350" s="38">
        <v>18.190000000000001</v>
      </c>
      <c r="W2350" s="38">
        <v>14.55</v>
      </c>
      <c r="X2350" s="37" t="s">
        <v>284</v>
      </c>
      <c r="Y2350" s="39"/>
      <c r="Z2350" s="16">
        <v>0</v>
      </c>
      <c r="AA2350" s="36">
        <v>33.24</v>
      </c>
      <c r="AB2350" s="36"/>
      <c r="AC2350" s="36">
        <v>33.24</v>
      </c>
      <c r="AD2350" s="38">
        <f t="shared" ref="AD2350:AD2381" si="536">IF(Z2350=2,AC2350*1.08,IF(AC2350&lt;=10,(AC2350*1.09),IF(AC2350&lt;=50,(10*1.09)+((AC2350-10)*1.08),IF(AC2350&lt;=100,(10*1.09)+((50-10)*1.08)+((AC2350-50)*1.07),IF(AC2350&lt;=200,(10*1.09)+((50-10)*1.08)+((100-50)*1.07)+((AC2350-100)*1.04),(10*1.09)+((50-10)*1.08)+((100-50)*1.07)+((200-100)*1.04)+((AC2350-200)*1.02))))))</f>
        <v>35.999200000000002</v>
      </c>
      <c r="AE2350" s="38">
        <f>IF(Z2350=1,AD2350*1.08,IF(Z2350=4,AD2350*1.08,IF(Z2350=2,0,IF(AC2350&lt;=100,(AD2350*1.25),IF(AC2350&lt;=200,134.5+((AC2350-100)*1.04*1.16),255.14+((AC2350-200)*1.02*1.12))))))</f>
        <v>44.999000000000002</v>
      </c>
      <c r="AF2350" s="38">
        <f>IF(Z2350=1,0,IF(Z2350=4,0,(AE2350*1.08)))</f>
        <v>48.598920000000007</v>
      </c>
      <c r="AG2350" s="36">
        <f t="shared" si="533"/>
        <v>35.99</v>
      </c>
      <c r="AH2350" s="36">
        <f t="shared" si="534"/>
        <v>44.99</v>
      </c>
      <c r="AI2350" s="36">
        <f t="shared" si="535"/>
        <v>48.59</v>
      </c>
      <c r="AJ2350" s="40">
        <v>43448</v>
      </c>
      <c r="AK2350" s="40">
        <v>43452</v>
      </c>
      <c r="AL2350" s="17"/>
      <c r="AM2350" s="36" t="s">
        <v>3754</v>
      </c>
      <c r="AN2350" s="20"/>
      <c r="AO2350" s="20" t="s">
        <v>7125</v>
      </c>
      <c r="AP2350" s="20"/>
      <c r="AQ2350" s="20"/>
      <c r="AR2350" s="22"/>
      <c r="AS2350" s="94">
        <v>43028</v>
      </c>
      <c r="AT2350" s="178"/>
    </row>
    <row r="2351" spans="1:46" ht="47.25" customHeight="1">
      <c r="A2351" s="16">
        <v>8699556678911</v>
      </c>
      <c r="B2351" s="16" t="s">
        <v>7029</v>
      </c>
      <c r="C2351" s="16" t="s">
        <v>7030</v>
      </c>
      <c r="D2351" s="17" t="s">
        <v>87</v>
      </c>
      <c r="E2351" s="17" t="s">
        <v>87</v>
      </c>
      <c r="F2351" s="18">
        <v>0</v>
      </c>
      <c r="G2351" s="18">
        <v>1</v>
      </c>
      <c r="H2351" s="18">
        <v>1</v>
      </c>
      <c r="I2351" s="18"/>
      <c r="J2351" s="18"/>
      <c r="K2351" s="18"/>
      <c r="L2351" s="19" t="s">
        <v>8066</v>
      </c>
      <c r="M2351" s="19" t="s">
        <v>2823</v>
      </c>
      <c r="N2351" s="18" t="s">
        <v>1226</v>
      </c>
      <c r="O2351" s="18">
        <v>1.36</v>
      </c>
      <c r="P2351" s="18" t="s">
        <v>523</v>
      </c>
      <c r="Q2351" s="18">
        <v>5000</v>
      </c>
      <c r="R2351" s="18" t="s">
        <v>45</v>
      </c>
      <c r="S2351" s="37" t="s">
        <v>96</v>
      </c>
      <c r="T2351" s="37" t="s">
        <v>97</v>
      </c>
      <c r="U2351" s="37">
        <v>26.52</v>
      </c>
      <c r="V2351" s="37">
        <v>26.52</v>
      </c>
      <c r="W2351" s="37">
        <v>26.52</v>
      </c>
      <c r="X2351" s="37" t="s">
        <v>97</v>
      </c>
      <c r="Y2351" s="39"/>
      <c r="Z2351" s="16">
        <v>0</v>
      </c>
      <c r="AA2351" s="36">
        <v>56.11</v>
      </c>
      <c r="AB2351" s="36"/>
      <c r="AC2351" s="36">
        <v>56.11</v>
      </c>
      <c r="AD2351" s="70">
        <f t="shared" si="536"/>
        <v>60.637700000000002</v>
      </c>
      <c r="AE2351" s="70">
        <f t="shared" ref="AE2351:AE2382" si="537">IF(Z2351=1,AD2351*1.08,IF(Z2351=2,0,IF(AC2351&lt;=100,(AD2351*1.25),IF(AC2351&lt;=200,134.5+((AC2351-100)*1.04*1.16),255.14+((AC2351-200)*1.02*1.12)))))</f>
        <v>75.797125000000008</v>
      </c>
      <c r="AF2351" s="70">
        <f t="shared" ref="AF2351:AF2382" si="538">IF(Z2351=1,0,(AE2351*1.08))</f>
        <v>81.860895000000014</v>
      </c>
      <c r="AG2351" s="36">
        <f t="shared" si="533"/>
        <v>60.63</v>
      </c>
      <c r="AH2351" s="36">
        <f t="shared" si="534"/>
        <v>75.790000000000006</v>
      </c>
      <c r="AI2351" s="36">
        <f t="shared" si="535"/>
        <v>81.86</v>
      </c>
      <c r="AJ2351" s="40">
        <v>42482</v>
      </c>
      <c r="AK2351" s="40">
        <v>42486</v>
      </c>
      <c r="AL2351" s="22"/>
      <c r="AM2351" s="20" t="s">
        <v>184</v>
      </c>
      <c r="AN2351" s="20"/>
      <c r="AO2351" s="20" t="s">
        <v>7129</v>
      </c>
      <c r="AP2351" s="20"/>
      <c r="AQ2351" s="20"/>
      <c r="AR2351" s="22"/>
      <c r="AS2351" s="94">
        <v>43028</v>
      </c>
      <c r="AT2351" s="178"/>
    </row>
    <row r="2352" spans="1:46" ht="47.25" customHeight="1">
      <c r="A2352" s="16">
        <v>8699556675453</v>
      </c>
      <c r="B2352" s="16" t="s">
        <v>7029</v>
      </c>
      <c r="C2352" s="16" t="s">
        <v>7030</v>
      </c>
      <c r="D2352" s="17" t="s">
        <v>87</v>
      </c>
      <c r="E2352" s="17" t="s">
        <v>87</v>
      </c>
      <c r="F2352" s="18">
        <v>0</v>
      </c>
      <c r="G2352" s="18">
        <v>1</v>
      </c>
      <c r="H2352" s="18">
        <v>1</v>
      </c>
      <c r="I2352" s="18"/>
      <c r="J2352" s="18"/>
      <c r="K2352" s="18"/>
      <c r="L2352" s="19" t="s">
        <v>7031</v>
      </c>
      <c r="M2352" s="19" t="s">
        <v>2823</v>
      </c>
      <c r="N2352" s="18" t="s">
        <v>1226</v>
      </c>
      <c r="O2352" s="18">
        <v>1.36</v>
      </c>
      <c r="P2352" s="18" t="s">
        <v>523</v>
      </c>
      <c r="Q2352" s="18">
        <v>5000</v>
      </c>
      <c r="R2352" s="18" t="s">
        <v>95</v>
      </c>
      <c r="S2352" s="37" t="s">
        <v>96</v>
      </c>
      <c r="T2352" s="37" t="s">
        <v>97</v>
      </c>
      <c r="U2352" s="38">
        <v>65.430000000000007</v>
      </c>
      <c r="V2352" s="38">
        <v>65.430000000000007</v>
      </c>
      <c r="W2352" s="38">
        <v>65.430000000000007</v>
      </c>
      <c r="X2352" s="37" t="s">
        <v>97</v>
      </c>
      <c r="Y2352" s="39"/>
      <c r="Z2352" s="16">
        <v>0</v>
      </c>
      <c r="AA2352" s="36">
        <v>72.739999999999995</v>
      </c>
      <c r="AB2352" s="36"/>
      <c r="AC2352" s="36">
        <v>72.739999999999995</v>
      </c>
      <c r="AD2352" s="38">
        <f t="shared" si="536"/>
        <v>78.431799999999996</v>
      </c>
      <c r="AE2352" s="38">
        <f t="shared" si="537"/>
        <v>98.039749999999998</v>
      </c>
      <c r="AF2352" s="38">
        <f t="shared" si="538"/>
        <v>105.88293</v>
      </c>
      <c r="AG2352" s="36">
        <f t="shared" si="533"/>
        <v>78.430000000000007</v>
      </c>
      <c r="AH2352" s="36">
        <f t="shared" si="534"/>
        <v>98.03</v>
      </c>
      <c r="AI2352" s="36">
        <f t="shared" si="535"/>
        <v>105.88</v>
      </c>
      <c r="AJ2352" s="40">
        <v>42790</v>
      </c>
      <c r="AK2352" s="40">
        <v>42794</v>
      </c>
      <c r="AL2352" s="18"/>
      <c r="AM2352" s="20" t="s">
        <v>477</v>
      </c>
      <c r="AN2352" s="20"/>
      <c r="AO2352" s="20" t="s">
        <v>7133</v>
      </c>
      <c r="AP2352" s="20"/>
      <c r="AQ2352" s="20"/>
      <c r="AR2352" s="22"/>
      <c r="AS2352" s="94">
        <v>43028</v>
      </c>
      <c r="AT2352" s="178"/>
    </row>
    <row r="2353" spans="1:46" ht="47.25" customHeight="1">
      <c r="A2353" s="16">
        <v>8681413880346</v>
      </c>
      <c r="B2353" s="16" t="s">
        <v>8070</v>
      </c>
      <c r="C2353" s="16" t="s">
        <v>8071</v>
      </c>
      <c r="D2353" s="17" t="s">
        <v>87</v>
      </c>
      <c r="E2353" s="17" t="s">
        <v>87</v>
      </c>
      <c r="F2353" s="18">
        <v>0</v>
      </c>
      <c r="G2353" s="18">
        <v>1</v>
      </c>
      <c r="H2353" s="18">
        <v>1</v>
      </c>
      <c r="I2353" s="18"/>
      <c r="J2353" s="18"/>
      <c r="K2353" s="18"/>
      <c r="L2353" s="19" t="s">
        <v>7031</v>
      </c>
      <c r="M2353" s="19" t="s">
        <v>2823</v>
      </c>
      <c r="N2353" s="18" t="s">
        <v>8114</v>
      </c>
      <c r="O2353" s="18">
        <v>1.36</v>
      </c>
      <c r="P2353" s="18" t="s">
        <v>523</v>
      </c>
      <c r="Q2353" s="18">
        <v>5000</v>
      </c>
      <c r="R2353" s="18" t="s">
        <v>95</v>
      </c>
      <c r="S2353" s="37" t="s">
        <v>96</v>
      </c>
      <c r="T2353" s="37" t="s">
        <v>4374</v>
      </c>
      <c r="U2353" s="38">
        <v>65.430000000000007</v>
      </c>
      <c r="V2353" s="38">
        <v>65.430000000000007</v>
      </c>
      <c r="W2353" s="38">
        <v>65.430000000000007</v>
      </c>
      <c r="X2353" s="18" t="s">
        <v>4374</v>
      </c>
      <c r="Y2353" s="39"/>
      <c r="Z2353" s="16">
        <v>0</v>
      </c>
      <c r="AA2353" s="36">
        <v>83.65</v>
      </c>
      <c r="AB2353" s="36"/>
      <c r="AC2353" s="36">
        <v>83.65</v>
      </c>
      <c r="AD2353" s="38">
        <f t="shared" si="536"/>
        <v>90.105500000000006</v>
      </c>
      <c r="AE2353" s="38">
        <f t="shared" si="537"/>
        <v>112.63187500000001</v>
      </c>
      <c r="AF2353" s="38">
        <f t="shared" si="538"/>
        <v>121.64242500000002</v>
      </c>
      <c r="AG2353" s="36">
        <f t="shared" si="533"/>
        <v>90.1</v>
      </c>
      <c r="AH2353" s="36">
        <f t="shared" si="534"/>
        <v>112.63</v>
      </c>
      <c r="AI2353" s="36">
        <f t="shared" si="535"/>
        <v>121.64</v>
      </c>
      <c r="AJ2353" s="40">
        <v>43146</v>
      </c>
      <c r="AK2353" s="40">
        <v>43150</v>
      </c>
      <c r="AL2353" s="17">
        <v>1</v>
      </c>
      <c r="AM2353" s="17" t="s">
        <v>10882</v>
      </c>
      <c r="AN2353" s="17"/>
      <c r="AO2353" s="46" t="s">
        <v>4228</v>
      </c>
      <c r="AP2353" s="16">
        <v>0</v>
      </c>
      <c r="AQ2353" s="95"/>
      <c r="AR2353" s="22"/>
      <c r="AS2353" s="94">
        <v>43028</v>
      </c>
      <c r="AT2353" s="178"/>
    </row>
    <row r="2354" spans="1:46" ht="47.25" customHeight="1">
      <c r="A2354" s="16">
        <v>8699556678836</v>
      </c>
      <c r="B2354" s="16" t="s">
        <v>8070</v>
      </c>
      <c r="C2354" s="16" t="s">
        <v>8071</v>
      </c>
      <c r="D2354" s="17" t="s">
        <v>87</v>
      </c>
      <c r="E2354" s="17" t="s">
        <v>87</v>
      </c>
      <c r="F2354" s="18">
        <v>0</v>
      </c>
      <c r="G2354" s="18">
        <v>2</v>
      </c>
      <c r="H2354" s="18">
        <v>1</v>
      </c>
      <c r="I2354" s="18"/>
      <c r="J2354" s="18"/>
      <c r="K2354" s="18"/>
      <c r="L2354" s="19" t="s">
        <v>8088</v>
      </c>
      <c r="M2354" s="19" t="s">
        <v>2823</v>
      </c>
      <c r="N2354" s="18" t="s">
        <v>1226</v>
      </c>
      <c r="O2354" s="18">
        <v>1.36</v>
      </c>
      <c r="P2354" s="18" t="s">
        <v>523</v>
      </c>
      <c r="Q2354" s="18">
        <v>2500</v>
      </c>
      <c r="R2354" s="18" t="s">
        <v>45</v>
      </c>
      <c r="S2354" s="37" t="s">
        <v>96</v>
      </c>
      <c r="T2354" s="37" t="s">
        <v>4374</v>
      </c>
      <c r="U2354" s="37">
        <v>26.44</v>
      </c>
      <c r="V2354" s="37">
        <v>26.44</v>
      </c>
      <c r="W2354" s="37">
        <v>26.44</v>
      </c>
      <c r="X2354" s="37" t="s">
        <v>4374</v>
      </c>
      <c r="Y2354" s="39"/>
      <c r="Z2354" s="16">
        <v>0</v>
      </c>
      <c r="AA2354" s="36">
        <v>55.87</v>
      </c>
      <c r="AB2354" s="36"/>
      <c r="AC2354" s="36">
        <v>55.87</v>
      </c>
      <c r="AD2354" s="70">
        <f t="shared" si="536"/>
        <v>60.380899999999997</v>
      </c>
      <c r="AE2354" s="70">
        <f t="shared" si="537"/>
        <v>75.476124999999996</v>
      </c>
      <c r="AF2354" s="70">
        <f t="shared" si="538"/>
        <v>81.514215000000007</v>
      </c>
      <c r="AG2354" s="36">
        <f t="shared" si="533"/>
        <v>60.38</v>
      </c>
      <c r="AH2354" s="36">
        <f t="shared" si="534"/>
        <v>75.47</v>
      </c>
      <c r="AI2354" s="36">
        <f t="shared" si="535"/>
        <v>81.510000000000005</v>
      </c>
      <c r="AJ2354" s="40">
        <v>42510</v>
      </c>
      <c r="AK2354" s="40">
        <v>42514</v>
      </c>
      <c r="AL2354" s="22"/>
      <c r="AM2354" s="20" t="s">
        <v>184</v>
      </c>
      <c r="AN2354" s="20"/>
      <c r="AO2354" s="20" t="s">
        <v>7166</v>
      </c>
      <c r="AP2354" s="16">
        <v>0</v>
      </c>
      <c r="AQ2354" s="95"/>
      <c r="AR2354" s="22"/>
      <c r="AS2354" s="94">
        <v>43028</v>
      </c>
      <c r="AT2354" s="178"/>
    </row>
    <row r="2355" spans="1:46" ht="47.25" customHeight="1">
      <c r="A2355" s="16">
        <v>8699556675699</v>
      </c>
      <c r="B2355" s="16" t="s">
        <v>8070</v>
      </c>
      <c r="C2355" s="16" t="s">
        <v>8071</v>
      </c>
      <c r="D2355" s="17" t="s">
        <v>87</v>
      </c>
      <c r="E2355" s="18" t="s">
        <v>87</v>
      </c>
      <c r="F2355" s="18">
        <v>0</v>
      </c>
      <c r="G2355" s="18">
        <v>2</v>
      </c>
      <c r="H2355" s="18">
        <v>1</v>
      </c>
      <c r="I2355" s="18"/>
      <c r="J2355" s="18"/>
      <c r="K2355" s="18"/>
      <c r="L2355" s="19" t="s">
        <v>8091</v>
      </c>
      <c r="M2355" s="19" t="s">
        <v>2823</v>
      </c>
      <c r="N2355" s="18" t="s">
        <v>1226</v>
      </c>
      <c r="O2355" s="18">
        <v>1.36</v>
      </c>
      <c r="P2355" s="18" t="s">
        <v>523</v>
      </c>
      <c r="Q2355" s="18">
        <v>2000</v>
      </c>
      <c r="R2355" s="18" t="s">
        <v>45</v>
      </c>
      <c r="S2355" s="37" t="s">
        <v>96</v>
      </c>
      <c r="T2355" s="37" t="s">
        <v>4374</v>
      </c>
      <c r="U2355" s="37">
        <v>22.11</v>
      </c>
      <c r="V2355" s="37">
        <v>22.11</v>
      </c>
      <c r="W2355" s="37">
        <v>22.11</v>
      </c>
      <c r="X2355" s="37" t="s">
        <v>4374</v>
      </c>
      <c r="Y2355" s="39"/>
      <c r="Z2355" s="16">
        <v>0</v>
      </c>
      <c r="AA2355" s="36">
        <v>46.69</v>
      </c>
      <c r="AB2355" s="36"/>
      <c r="AC2355" s="36">
        <v>46.69</v>
      </c>
      <c r="AD2355" s="70">
        <f t="shared" si="536"/>
        <v>50.525199999999998</v>
      </c>
      <c r="AE2355" s="70">
        <f t="shared" si="537"/>
        <v>63.156499999999994</v>
      </c>
      <c r="AF2355" s="70">
        <f t="shared" si="538"/>
        <v>68.209019999999995</v>
      </c>
      <c r="AG2355" s="36">
        <f t="shared" si="533"/>
        <v>50.52</v>
      </c>
      <c r="AH2355" s="36">
        <f t="shared" si="534"/>
        <v>63.15</v>
      </c>
      <c r="AI2355" s="36">
        <f t="shared" si="535"/>
        <v>68.2</v>
      </c>
      <c r="AJ2355" s="40">
        <v>42510</v>
      </c>
      <c r="AK2355" s="40">
        <v>42514</v>
      </c>
      <c r="AL2355" s="22"/>
      <c r="AM2355" s="20" t="s">
        <v>184</v>
      </c>
      <c r="AN2355" s="20"/>
      <c r="AO2355" s="20" t="s">
        <v>564</v>
      </c>
      <c r="AP2355" s="16">
        <v>0</v>
      </c>
      <c r="AQ2355" s="19"/>
      <c r="AR2355" s="22"/>
      <c r="AS2355" s="94">
        <v>43028</v>
      </c>
      <c r="AT2355" s="178"/>
    </row>
    <row r="2356" spans="1:46" ht="47.25" customHeight="1">
      <c r="A2356" s="16">
        <v>8699556678010</v>
      </c>
      <c r="B2356" s="16" t="s">
        <v>8070</v>
      </c>
      <c r="C2356" s="16" t="s">
        <v>8071</v>
      </c>
      <c r="D2356" s="17" t="s">
        <v>87</v>
      </c>
      <c r="E2356" s="18" t="s">
        <v>87</v>
      </c>
      <c r="F2356" s="18">
        <v>0</v>
      </c>
      <c r="G2356" s="18">
        <v>2</v>
      </c>
      <c r="H2356" s="18">
        <v>1</v>
      </c>
      <c r="I2356" s="18"/>
      <c r="J2356" s="18"/>
      <c r="K2356" s="18"/>
      <c r="L2356" s="19" t="s">
        <v>8093</v>
      </c>
      <c r="M2356" s="19" t="s">
        <v>2823</v>
      </c>
      <c r="N2356" s="18" t="s">
        <v>1226</v>
      </c>
      <c r="O2356" s="18">
        <v>1.36</v>
      </c>
      <c r="P2356" s="18" t="s">
        <v>523</v>
      </c>
      <c r="Q2356" s="18">
        <v>2500</v>
      </c>
      <c r="R2356" s="18" t="s">
        <v>45</v>
      </c>
      <c r="S2356" s="37" t="s">
        <v>96</v>
      </c>
      <c r="T2356" s="18" t="s">
        <v>4374</v>
      </c>
      <c r="U2356" s="37">
        <v>25.45</v>
      </c>
      <c r="V2356" s="37">
        <v>25.45</v>
      </c>
      <c r="W2356" s="37">
        <v>25.45</v>
      </c>
      <c r="X2356" s="18" t="s">
        <v>4374</v>
      </c>
      <c r="Y2356" s="39"/>
      <c r="Z2356" s="16">
        <v>0</v>
      </c>
      <c r="AA2356" s="36">
        <v>53.77</v>
      </c>
      <c r="AB2356" s="36"/>
      <c r="AC2356" s="36">
        <v>53.77</v>
      </c>
      <c r="AD2356" s="70">
        <f t="shared" si="536"/>
        <v>58.133900000000004</v>
      </c>
      <c r="AE2356" s="70">
        <f t="shared" si="537"/>
        <v>72.667375000000007</v>
      </c>
      <c r="AF2356" s="70">
        <f t="shared" si="538"/>
        <v>78.480765000000019</v>
      </c>
      <c r="AG2356" s="36">
        <f t="shared" si="533"/>
        <v>58.13</v>
      </c>
      <c r="AH2356" s="36">
        <f t="shared" si="534"/>
        <v>72.66</v>
      </c>
      <c r="AI2356" s="36">
        <f t="shared" si="535"/>
        <v>78.48</v>
      </c>
      <c r="AJ2356" s="40">
        <v>42510</v>
      </c>
      <c r="AK2356" s="40">
        <v>42514</v>
      </c>
      <c r="AL2356" s="22"/>
      <c r="AM2356" s="20" t="s">
        <v>184</v>
      </c>
      <c r="AN2356" s="20"/>
      <c r="AO2356" s="20" t="s">
        <v>5861</v>
      </c>
      <c r="AP2356" s="16">
        <v>0</v>
      </c>
      <c r="AQ2356" s="19"/>
      <c r="AR2356" s="22"/>
      <c r="AS2356" s="94">
        <v>43028</v>
      </c>
      <c r="AT2356" s="178"/>
    </row>
    <row r="2357" spans="1:46" ht="47.25" customHeight="1">
      <c r="A2357" s="16">
        <v>8699556678003</v>
      </c>
      <c r="B2357" s="16" t="s">
        <v>8070</v>
      </c>
      <c r="C2357" s="16" t="s">
        <v>8071</v>
      </c>
      <c r="D2357" s="17" t="s">
        <v>87</v>
      </c>
      <c r="E2357" s="18" t="s">
        <v>87</v>
      </c>
      <c r="F2357" s="18">
        <v>0</v>
      </c>
      <c r="G2357" s="18">
        <v>2</v>
      </c>
      <c r="H2357" s="18">
        <v>1</v>
      </c>
      <c r="I2357" s="18"/>
      <c r="J2357" s="18"/>
      <c r="K2357" s="18"/>
      <c r="L2357" s="19" t="s">
        <v>8096</v>
      </c>
      <c r="M2357" s="19" t="s">
        <v>2823</v>
      </c>
      <c r="N2357" s="18" t="s">
        <v>1226</v>
      </c>
      <c r="O2357" s="18">
        <v>1.36</v>
      </c>
      <c r="P2357" s="18" t="s">
        <v>523</v>
      </c>
      <c r="Q2357" s="18">
        <v>2500</v>
      </c>
      <c r="R2357" s="18" t="s">
        <v>45</v>
      </c>
      <c r="S2357" s="37" t="s">
        <v>96</v>
      </c>
      <c r="T2357" s="18" t="s">
        <v>4374</v>
      </c>
      <c r="U2357" s="37">
        <v>24.13</v>
      </c>
      <c r="V2357" s="37">
        <v>24.13</v>
      </c>
      <c r="W2357" s="37">
        <v>24.13</v>
      </c>
      <c r="X2357" s="18" t="s">
        <v>4374</v>
      </c>
      <c r="Y2357" s="39"/>
      <c r="Z2357" s="16">
        <v>0</v>
      </c>
      <c r="AA2357" s="36">
        <v>51</v>
      </c>
      <c r="AB2357" s="36"/>
      <c r="AC2357" s="36">
        <v>51</v>
      </c>
      <c r="AD2357" s="70">
        <f t="shared" si="536"/>
        <v>55.17</v>
      </c>
      <c r="AE2357" s="70">
        <f t="shared" si="537"/>
        <v>68.962500000000006</v>
      </c>
      <c r="AF2357" s="70">
        <f t="shared" si="538"/>
        <v>74.479500000000016</v>
      </c>
      <c r="AG2357" s="36">
        <f t="shared" si="533"/>
        <v>55.17</v>
      </c>
      <c r="AH2357" s="36">
        <f t="shared" si="534"/>
        <v>68.959999999999994</v>
      </c>
      <c r="AI2357" s="36">
        <f t="shared" si="535"/>
        <v>74.47</v>
      </c>
      <c r="AJ2357" s="40">
        <v>42510</v>
      </c>
      <c r="AK2357" s="40">
        <v>42514</v>
      </c>
      <c r="AL2357" s="22"/>
      <c r="AM2357" s="20" t="s">
        <v>184</v>
      </c>
      <c r="AN2357" s="20"/>
      <c r="AO2357" s="20" t="s">
        <v>4428</v>
      </c>
      <c r="AP2357" s="16">
        <v>0</v>
      </c>
      <c r="AQ2357" s="19"/>
      <c r="AR2357" s="22"/>
      <c r="AS2357" s="94">
        <v>43028</v>
      </c>
      <c r="AT2357" s="178"/>
    </row>
    <row r="2358" spans="1:46" ht="47.25" customHeight="1">
      <c r="A2358" s="16">
        <v>8699556675392</v>
      </c>
      <c r="B2358" s="16" t="s">
        <v>7029</v>
      </c>
      <c r="C2358" s="16" t="s">
        <v>7030</v>
      </c>
      <c r="D2358" s="17" t="s">
        <v>87</v>
      </c>
      <c r="E2358" s="17" t="s">
        <v>87</v>
      </c>
      <c r="F2358" s="18">
        <v>0</v>
      </c>
      <c r="G2358" s="18">
        <v>2</v>
      </c>
      <c r="H2358" s="18">
        <v>1</v>
      </c>
      <c r="I2358" s="18"/>
      <c r="J2358" s="18"/>
      <c r="K2358" s="18"/>
      <c r="L2358" s="19" t="s">
        <v>7034</v>
      </c>
      <c r="M2358" s="19" t="s">
        <v>2823</v>
      </c>
      <c r="N2358" s="18" t="s">
        <v>1226</v>
      </c>
      <c r="O2358" s="18">
        <v>1.36</v>
      </c>
      <c r="P2358" s="18" t="s">
        <v>523</v>
      </c>
      <c r="Q2358" s="18">
        <v>1500</v>
      </c>
      <c r="R2358" s="18" t="s">
        <v>95</v>
      </c>
      <c r="S2358" s="37" t="s">
        <v>96</v>
      </c>
      <c r="T2358" s="18" t="s">
        <v>4374</v>
      </c>
      <c r="U2358" s="38">
        <v>21.33</v>
      </c>
      <c r="V2358" s="38">
        <v>21.33</v>
      </c>
      <c r="W2358" s="38">
        <v>21.33</v>
      </c>
      <c r="X2358" s="18" t="s">
        <v>4374</v>
      </c>
      <c r="Y2358" s="39"/>
      <c r="Z2358" s="16">
        <v>0</v>
      </c>
      <c r="AA2358" s="36">
        <v>49.95</v>
      </c>
      <c r="AB2358" s="36"/>
      <c r="AC2358" s="36">
        <v>49.95</v>
      </c>
      <c r="AD2358" s="38">
        <f t="shared" si="536"/>
        <v>54.046000000000006</v>
      </c>
      <c r="AE2358" s="38">
        <f t="shared" si="537"/>
        <v>67.557500000000005</v>
      </c>
      <c r="AF2358" s="38">
        <f t="shared" si="538"/>
        <v>72.962100000000007</v>
      </c>
      <c r="AG2358" s="36">
        <f t="shared" si="533"/>
        <v>54.04</v>
      </c>
      <c r="AH2358" s="36">
        <f t="shared" si="534"/>
        <v>67.55</v>
      </c>
      <c r="AI2358" s="36">
        <f t="shared" si="535"/>
        <v>72.959999999999994</v>
      </c>
      <c r="AJ2358" s="40">
        <v>42797</v>
      </c>
      <c r="AK2358" s="40">
        <v>42801</v>
      </c>
      <c r="AL2358" s="18"/>
      <c r="AM2358" s="20" t="s">
        <v>477</v>
      </c>
      <c r="AN2358" s="20"/>
      <c r="AO2358" s="20" t="s">
        <v>7136</v>
      </c>
      <c r="AP2358" s="20"/>
      <c r="AQ2358" s="20"/>
      <c r="AR2358" s="22"/>
      <c r="AS2358" s="94">
        <v>43028</v>
      </c>
      <c r="AT2358" s="178"/>
    </row>
    <row r="2359" spans="1:46" ht="47.25" customHeight="1">
      <c r="A2359" s="16">
        <v>8699556678805</v>
      </c>
      <c r="B2359" s="16" t="s">
        <v>8070</v>
      </c>
      <c r="C2359" s="16" t="s">
        <v>8071</v>
      </c>
      <c r="D2359" s="17" t="s">
        <v>87</v>
      </c>
      <c r="E2359" s="17" t="s">
        <v>87</v>
      </c>
      <c r="F2359" s="18">
        <v>0</v>
      </c>
      <c r="G2359" s="18">
        <v>2</v>
      </c>
      <c r="H2359" s="18">
        <v>1</v>
      </c>
      <c r="I2359" s="18"/>
      <c r="J2359" s="18"/>
      <c r="K2359" s="18"/>
      <c r="L2359" s="19" t="s">
        <v>8098</v>
      </c>
      <c r="M2359" s="19" t="s">
        <v>2823</v>
      </c>
      <c r="N2359" s="18" t="s">
        <v>1226</v>
      </c>
      <c r="O2359" s="18">
        <v>1.36</v>
      </c>
      <c r="P2359" s="18" t="s">
        <v>523</v>
      </c>
      <c r="Q2359" s="18">
        <v>2000</v>
      </c>
      <c r="R2359" s="18" t="s">
        <v>45</v>
      </c>
      <c r="S2359" s="37" t="s">
        <v>96</v>
      </c>
      <c r="T2359" s="37" t="s">
        <v>4374</v>
      </c>
      <c r="U2359" s="37">
        <v>23.1</v>
      </c>
      <c r="V2359" s="37">
        <v>23.1</v>
      </c>
      <c r="W2359" s="37">
        <v>23.1</v>
      </c>
      <c r="X2359" s="37" t="s">
        <v>4374</v>
      </c>
      <c r="Y2359" s="39"/>
      <c r="Z2359" s="16">
        <v>0</v>
      </c>
      <c r="AA2359" s="36">
        <v>48.79</v>
      </c>
      <c r="AB2359" s="36"/>
      <c r="AC2359" s="36">
        <v>48.79</v>
      </c>
      <c r="AD2359" s="70">
        <f t="shared" si="536"/>
        <v>52.793199999999999</v>
      </c>
      <c r="AE2359" s="70">
        <f t="shared" si="537"/>
        <v>65.991500000000002</v>
      </c>
      <c r="AF2359" s="70">
        <f t="shared" si="538"/>
        <v>71.270820000000001</v>
      </c>
      <c r="AG2359" s="36">
        <f t="shared" ref="AG2359:AG2390" si="539">TRUNC(AD2359,2)</f>
        <v>52.79</v>
      </c>
      <c r="AH2359" s="36">
        <f t="shared" ref="AH2359:AH2390" si="540">TRUNC(AE2359,2)</f>
        <v>65.989999999999995</v>
      </c>
      <c r="AI2359" s="36">
        <f t="shared" ref="AI2359:AI2390" si="541">TRUNC(AF2359,2)</f>
        <v>71.27</v>
      </c>
      <c r="AJ2359" s="40">
        <v>42510</v>
      </c>
      <c r="AK2359" s="40">
        <v>42514</v>
      </c>
      <c r="AL2359" s="22"/>
      <c r="AM2359" s="20" t="s">
        <v>184</v>
      </c>
      <c r="AN2359" s="20"/>
      <c r="AO2359" s="20" t="s">
        <v>4355</v>
      </c>
      <c r="AP2359" s="16">
        <v>0</v>
      </c>
      <c r="AQ2359" s="19"/>
      <c r="AR2359" s="22"/>
      <c r="AS2359" s="94">
        <v>43028</v>
      </c>
      <c r="AT2359" s="178"/>
    </row>
    <row r="2360" spans="1:46" ht="47.25" customHeight="1">
      <c r="A2360" s="16">
        <v>8699556675460</v>
      </c>
      <c r="B2360" s="16" t="s">
        <v>7029</v>
      </c>
      <c r="C2360" s="16" t="s">
        <v>7030</v>
      </c>
      <c r="D2360" s="17" t="s">
        <v>87</v>
      </c>
      <c r="E2360" s="17" t="s">
        <v>87</v>
      </c>
      <c r="F2360" s="18">
        <v>0</v>
      </c>
      <c r="G2360" s="18">
        <v>2</v>
      </c>
      <c r="H2360" s="18">
        <v>1</v>
      </c>
      <c r="I2360" s="18"/>
      <c r="J2360" s="18"/>
      <c r="K2360" s="18"/>
      <c r="L2360" s="19" t="s">
        <v>7037</v>
      </c>
      <c r="M2360" s="19" t="s">
        <v>2823</v>
      </c>
      <c r="N2360" s="18" t="s">
        <v>1226</v>
      </c>
      <c r="O2360" s="18">
        <v>2.27</v>
      </c>
      <c r="P2360" s="18" t="s">
        <v>523</v>
      </c>
      <c r="Q2360" s="18">
        <v>5000</v>
      </c>
      <c r="R2360" s="18" t="s">
        <v>95</v>
      </c>
      <c r="S2360" s="37" t="s">
        <v>96</v>
      </c>
      <c r="T2360" s="37" t="s">
        <v>97</v>
      </c>
      <c r="U2360" s="38">
        <v>65.430000000000007</v>
      </c>
      <c r="V2360" s="38">
        <v>65.430000000000007</v>
      </c>
      <c r="W2360" s="38">
        <v>65.430000000000007</v>
      </c>
      <c r="X2360" s="37" t="s">
        <v>97</v>
      </c>
      <c r="Y2360" s="39"/>
      <c r="Z2360" s="16">
        <v>0</v>
      </c>
      <c r="AA2360" s="36">
        <v>73.16</v>
      </c>
      <c r="AB2360" s="36"/>
      <c r="AC2360" s="36">
        <v>73.16</v>
      </c>
      <c r="AD2360" s="38">
        <f t="shared" si="536"/>
        <v>78.881200000000007</v>
      </c>
      <c r="AE2360" s="38">
        <f t="shared" si="537"/>
        <v>98.601500000000016</v>
      </c>
      <c r="AF2360" s="38">
        <f t="shared" si="538"/>
        <v>106.48962000000003</v>
      </c>
      <c r="AG2360" s="36">
        <f t="shared" si="539"/>
        <v>78.88</v>
      </c>
      <c r="AH2360" s="36">
        <f t="shared" si="540"/>
        <v>98.6</v>
      </c>
      <c r="AI2360" s="36">
        <f t="shared" si="541"/>
        <v>106.48</v>
      </c>
      <c r="AJ2360" s="40">
        <v>42790</v>
      </c>
      <c r="AK2360" s="40">
        <v>42794</v>
      </c>
      <c r="AL2360" s="18"/>
      <c r="AM2360" s="20" t="s">
        <v>477</v>
      </c>
      <c r="AN2360" s="20"/>
      <c r="AO2360" s="20" t="s">
        <v>4525</v>
      </c>
      <c r="AP2360" s="16">
        <v>0</v>
      </c>
      <c r="AQ2360" s="19"/>
      <c r="AR2360" s="22"/>
      <c r="AS2360" s="94">
        <v>43028</v>
      </c>
      <c r="AT2360" s="178"/>
    </row>
    <row r="2361" spans="1:46" ht="47.25" customHeight="1">
      <c r="A2361" s="16">
        <v>8681413880360</v>
      </c>
      <c r="B2361" s="16" t="s">
        <v>8070</v>
      </c>
      <c r="C2361" s="16" t="s">
        <v>8071</v>
      </c>
      <c r="D2361" s="17" t="s">
        <v>87</v>
      </c>
      <c r="E2361" s="17" t="s">
        <v>87</v>
      </c>
      <c r="F2361" s="18">
        <v>0</v>
      </c>
      <c r="G2361" s="18">
        <v>2</v>
      </c>
      <c r="H2361" s="18">
        <v>1</v>
      </c>
      <c r="I2361" s="18"/>
      <c r="J2361" s="18"/>
      <c r="K2361" s="18"/>
      <c r="L2361" s="19" t="s">
        <v>7037</v>
      </c>
      <c r="M2361" s="19" t="s">
        <v>2823</v>
      </c>
      <c r="N2361" s="18" t="s">
        <v>8114</v>
      </c>
      <c r="O2361" s="18">
        <v>2.27</v>
      </c>
      <c r="P2361" s="18" t="s">
        <v>523</v>
      </c>
      <c r="Q2361" s="18">
        <v>5000</v>
      </c>
      <c r="R2361" s="18" t="s">
        <v>95</v>
      </c>
      <c r="S2361" s="37" t="s">
        <v>96</v>
      </c>
      <c r="T2361" s="18" t="s">
        <v>4374</v>
      </c>
      <c r="U2361" s="38">
        <v>65.430000000000007</v>
      </c>
      <c r="V2361" s="38">
        <v>65.430000000000007</v>
      </c>
      <c r="W2361" s="38">
        <v>65.430000000000007</v>
      </c>
      <c r="X2361" s="18" t="s">
        <v>4374</v>
      </c>
      <c r="Y2361" s="39"/>
      <c r="Z2361" s="16">
        <v>0</v>
      </c>
      <c r="AA2361" s="36">
        <v>84.13</v>
      </c>
      <c r="AB2361" s="36"/>
      <c r="AC2361" s="36">
        <v>84.13</v>
      </c>
      <c r="AD2361" s="38">
        <f t="shared" si="536"/>
        <v>90.619100000000003</v>
      </c>
      <c r="AE2361" s="38">
        <f t="shared" si="537"/>
        <v>113.273875</v>
      </c>
      <c r="AF2361" s="38">
        <f t="shared" si="538"/>
        <v>122.33578500000002</v>
      </c>
      <c r="AG2361" s="36">
        <f t="shared" si="539"/>
        <v>90.61</v>
      </c>
      <c r="AH2361" s="36">
        <f t="shared" si="540"/>
        <v>113.27</v>
      </c>
      <c r="AI2361" s="36">
        <f t="shared" si="541"/>
        <v>122.33</v>
      </c>
      <c r="AJ2361" s="40">
        <v>43146</v>
      </c>
      <c r="AK2361" s="40">
        <v>43150</v>
      </c>
      <c r="AL2361" s="17">
        <v>1</v>
      </c>
      <c r="AM2361" s="17" t="s">
        <v>10882</v>
      </c>
      <c r="AN2361" s="17"/>
      <c r="AO2361" s="20" t="s">
        <v>4659</v>
      </c>
      <c r="AP2361" s="16">
        <v>0</v>
      </c>
      <c r="AQ2361" s="138"/>
      <c r="AR2361" s="22"/>
      <c r="AS2361" s="94">
        <v>43028</v>
      </c>
      <c r="AT2361" s="178"/>
    </row>
    <row r="2362" spans="1:46" ht="47.25" customHeight="1">
      <c r="A2362" s="16">
        <v>8699556678867</v>
      </c>
      <c r="B2362" s="16" t="s">
        <v>8070</v>
      </c>
      <c r="C2362" s="16" t="s">
        <v>8071</v>
      </c>
      <c r="D2362" s="17" t="s">
        <v>87</v>
      </c>
      <c r="E2362" s="17" t="s">
        <v>87</v>
      </c>
      <c r="F2362" s="18">
        <v>0</v>
      </c>
      <c r="G2362" s="18">
        <v>2</v>
      </c>
      <c r="H2362" s="18">
        <v>1</v>
      </c>
      <c r="I2362" s="18"/>
      <c r="J2362" s="18"/>
      <c r="K2362" s="18"/>
      <c r="L2362" s="19" t="s">
        <v>8072</v>
      </c>
      <c r="M2362" s="19" t="s">
        <v>2823</v>
      </c>
      <c r="N2362" s="18" t="s">
        <v>1226</v>
      </c>
      <c r="O2362" s="18">
        <v>2.27</v>
      </c>
      <c r="P2362" s="18" t="s">
        <v>523</v>
      </c>
      <c r="Q2362" s="18">
        <v>5000</v>
      </c>
      <c r="R2362" s="18" t="s">
        <v>45</v>
      </c>
      <c r="S2362" s="37" t="s">
        <v>96</v>
      </c>
      <c r="T2362" s="37" t="s">
        <v>97</v>
      </c>
      <c r="U2362" s="37">
        <v>26.52</v>
      </c>
      <c r="V2362" s="37">
        <v>26.52</v>
      </c>
      <c r="W2362" s="37">
        <v>26.52</v>
      </c>
      <c r="X2362" s="37" t="s">
        <v>97</v>
      </c>
      <c r="Y2362" s="39"/>
      <c r="Z2362" s="16">
        <v>0</v>
      </c>
      <c r="AA2362" s="36">
        <v>56.11</v>
      </c>
      <c r="AB2362" s="36"/>
      <c r="AC2362" s="36">
        <v>56.11</v>
      </c>
      <c r="AD2362" s="70">
        <f t="shared" si="536"/>
        <v>60.637700000000002</v>
      </c>
      <c r="AE2362" s="70">
        <f t="shared" si="537"/>
        <v>75.797125000000008</v>
      </c>
      <c r="AF2362" s="70">
        <f t="shared" si="538"/>
        <v>81.860895000000014</v>
      </c>
      <c r="AG2362" s="36">
        <f t="shared" si="539"/>
        <v>60.63</v>
      </c>
      <c r="AH2362" s="36">
        <f t="shared" si="540"/>
        <v>75.790000000000006</v>
      </c>
      <c r="AI2362" s="36">
        <f t="shared" si="541"/>
        <v>81.86</v>
      </c>
      <c r="AJ2362" s="40">
        <v>42482</v>
      </c>
      <c r="AK2362" s="40">
        <v>42486</v>
      </c>
      <c r="AL2362" s="22"/>
      <c r="AM2362" s="20" t="s">
        <v>184</v>
      </c>
      <c r="AN2362" s="20"/>
      <c r="AO2362" s="20" t="s">
        <v>4525</v>
      </c>
      <c r="AP2362" s="16">
        <v>0</v>
      </c>
      <c r="AQ2362" s="138"/>
      <c r="AR2362" s="22"/>
      <c r="AS2362" s="94">
        <v>43028</v>
      </c>
      <c r="AT2362" s="178"/>
    </row>
    <row r="2363" spans="1:46" ht="47.25" customHeight="1">
      <c r="A2363" s="16">
        <v>8699556675408</v>
      </c>
      <c r="B2363" s="16" t="s">
        <v>7029</v>
      </c>
      <c r="C2363" s="16" t="s">
        <v>7030</v>
      </c>
      <c r="D2363" s="17" t="s">
        <v>87</v>
      </c>
      <c r="E2363" s="17" t="s">
        <v>87</v>
      </c>
      <c r="F2363" s="18">
        <v>0</v>
      </c>
      <c r="G2363" s="18">
        <v>2</v>
      </c>
      <c r="H2363" s="18">
        <v>1</v>
      </c>
      <c r="I2363" s="18"/>
      <c r="J2363" s="18"/>
      <c r="K2363" s="18"/>
      <c r="L2363" s="19" t="s">
        <v>7039</v>
      </c>
      <c r="M2363" s="19" t="s">
        <v>2823</v>
      </c>
      <c r="N2363" s="18" t="s">
        <v>1226</v>
      </c>
      <c r="O2363" s="18">
        <v>2.27</v>
      </c>
      <c r="P2363" s="18" t="s">
        <v>523</v>
      </c>
      <c r="Q2363" s="18">
        <v>1500</v>
      </c>
      <c r="R2363" s="18" t="s">
        <v>95</v>
      </c>
      <c r="S2363" s="37" t="s">
        <v>96</v>
      </c>
      <c r="T2363" s="18" t="s">
        <v>4374</v>
      </c>
      <c r="U2363" s="38">
        <v>21.33</v>
      </c>
      <c r="V2363" s="38">
        <v>21.33</v>
      </c>
      <c r="W2363" s="38">
        <v>21.33</v>
      </c>
      <c r="X2363" s="18" t="s">
        <v>4374</v>
      </c>
      <c r="Y2363" s="39"/>
      <c r="Z2363" s="16">
        <v>0</v>
      </c>
      <c r="AA2363" s="36">
        <v>49.95</v>
      </c>
      <c r="AB2363" s="36"/>
      <c r="AC2363" s="36">
        <v>49.95</v>
      </c>
      <c r="AD2363" s="38">
        <f t="shared" si="536"/>
        <v>54.046000000000006</v>
      </c>
      <c r="AE2363" s="38">
        <f t="shared" si="537"/>
        <v>67.557500000000005</v>
      </c>
      <c r="AF2363" s="38">
        <f t="shared" si="538"/>
        <v>72.962100000000007</v>
      </c>
      <c r="AG2363" s="36">
        <f t="shared" si="539"/>
        <v>54.04</v>
      </c>
      <c r="AH2363" s="36">
        <f t="shared" si="540"/>
        <v>67.55</v>
      </c>
      <c r="AI2363" s="36">
        <f t="shared" si="541"/>
        <v>72.959999999999994</v>
      </c>
      <c r="AJ2363" s="40">
        <v>42797</v>
      </c>
      <c r="AK2363" s="40">
        <v>42801</v>
      </c>
      <c r="AL2363" s="18"/>
      <c r="AM2363" s="20" t="s">
        <v>477</v>
      </c>
      <c r="AN2363" s="20"/>
      <c r="AO2363" s="20" t="s">
        <v>4428</v>
      </c>
      <c r="AP2363" s="16">
        <v>0</v>
      </c>
      <c r="AQ2363" s="138"/>
      <c r="AR2363" s="22"/>
      <c r="AS2363" s="94">
        <v>43028</v>
      </c>
      <c r="AT2363" s="178"/>
    </row>
    <row r="2364" spans="1:46" ht="47.25" customHeight="1">
      <c r="A2364" s="16">
        <v>8699556678812</v>
      </c>
      <c r="B2364" s="16" t="s">
        <v>8070</v>
      </c>
      <c r="C2364" s="16" t="s">
        <v>8071</v>
      </c>
      <c r="D2364" s="17" t="s">
        <v>87</v>
      </c>
      <c r="E2364" s="17" t="s">
        <v>87</v>
      </c>
      <c r="F2364" s="18">
        <v>0</v>
      </c>
      <c r="G2364" s="18">
        <v>2</v>
      </c>
      <c r="H2364" s="18">
        <v>1</v>
      </c>
      <c r="I2364" s="18"/>
      <c r="J2364" s="18"/>
      <c r="K2364" s="18"/>
      <c r="L2364" s="19" t="s">
        <v>8100</v>
      </c>
      <c r="M2364" s="19" t="s">
        <v>2823</v>
      </c>
      <c r="N2364" s="18" t="s">
        <v>1226</v>
      </c>
      <c r="O2364" s="18">
        <v>2.27</v>
      </c>
      <c r="P2364" s="18" t="s">
        <v>523</v>
      </c>
      <c r="Q2364" s="18">
        <v>2000</v>
      </c>
      <c r="R2364" s="18" t="s">
        <v>45</v>
      </c>
      <c r="S2364" s="37" t="s">
        <v>96</v>
      </c>
      <c r="T2364" s="37" t="s">
        <v>4374</v>
      </c>
      <c r="U2364" s="37">
        <v>23.1</v>
      </c>
      <c r="V2364" s="37">
        <v>23.1</v>
      </c>
      <c r="W2364" s="37">
        <v>23.1</v>
      </c>
      <c r="X2364" s="37" t="s">
        <v>4374</v>
      </c>
      <c r="Y2364" s="39"/>
      <c r="Z2364" s="16">
        <v>0</v>
      </c>
      <c r="AA2364" s="36">
        <v>48.79</v>
      </c>
      <c r="AB2364" s="36"/>
      <c r="AC2364" s="36">
        <v>48.79</v>
      </c>
      <c r="AD2364" s="70">
        <f t="shared" si="536"/>
        <v>52.793199999999999</v>
      </c>
      <c r="AE2364" s="70">
        <f t="shared" si="537"/>
        <v>65.991500000000002</v>
      </c>
      <c r="AF2364" s="70">
        <f t="shared" si="538"/>
        <v>71.270820000000001</v>
      </c>
      <c r="AG2364" s="36">
        <f t="shared" si="539"/>
        <v>52.79</v>
      </c>
      <c r="AH2364" s="36">
        <f t="shared" si="540"/>
        <v>65.989999999999995</v>
      </c>
      <c r="AI2364" s="36">
        <f t="shared" si="541"/>
        <v>71.27</v>
      </c>
      <c r="AJ2364" s="40">
        <v>42510</v>
      </c>
      <c r="AK2364" s="40">
        <v>42514</v>
      </c>
      <c r="AL2364" s="22"/>
      <c r="AM2364" s="20" t="s">
        <v>184</v>
      </c>
      <c r="AN2364" s="20"/>
      <c r="AO2364" s="20" t="s">
        <v>6251</v>
      </c>
      <c r="AP2364" s="16">
        <v>0</v>
      </c>
      <c r="AQ2364" s="95"/>
      <c r="AR2364" s="20" t="s">
        <v>6252</v>
      </c>
      <c r="AS2364" s="94">
        <v>43028</v>
      </c>
      <c r="AT2364" s="178"/>
    </row>
    <row r="2365" spans="1:46" ht="47.25" customHeight="1">
      <c r="A2365" s="16">
        <v>8699556678843</v>
      </c>
      <c r="B2365" s="16" t="s">
        <v>8070</v>
      </c>
      <c r="C2365" s="16" t="s">
        <v>8071</v>
      </c>
      <c r="D2365" s="17" t="s">
        <v>87</v>
      </c>
      <c r="E2365" s="17" t="s">
        <v>87</v>
      </c>
      <c r="F2365" s="18">
        <v>0</v>
      </c>
      <c r="G2365" s="18">
        <v>2</v>
      </c>
      <c r="H2365" s="18">
        <v>1</v>
      </c>
      <c r="I2365" s="18"/>
      <c r="J2365" s="18"/>
      <c r="K2365" s="18"/>
      <c r="L2365" s="19" t="s">
        <v>8102</v>
      </c>
      <c r="M2365" s="19" t="s">
        <v>2823</v>
      </c>
      <c r="N2365" s="18" t="s">
        <v>1226</v>
      </c>
      <c r="O2365" s="18">
        <v>2.27</v>
      </c>
      <c r="P2365" s="18" t="s">
        <v>523</v>
      </c>
      <c r="Q2365" s="18">
        <v>2500</v>
      </c>
      <c r="R2365" s="18" t="s">
        <v>45</v>
      </c>
      <c r="S2365" s="37" t="s">
        <v>96</v>
      </c>
      <c r="T2365" s="37" t="s">
        <v>4374</v>
      </c>
      <c r="U2365" s="37">
        <v>26.44</v>
      </c>
      <c r="V2365" s="37">
        <v>26.44</v>
      </c>
      <c r="W2365" s="37">
        <v>26.44</v>
      </c>
      <c r="X2365" s="37" t="s">
        <v>4374</v>
      </c>
      <c r="Y2365" s="39"/>
      <c r="Z2365" s="16">
        <v>0</v>
      </c>
      <c r="AA2365" s="36">
        <v>55.87</v>
      </c>
      <c r="AB2365" s="36"/>
      <c r="AC2365" s="36">
        <v>55.87</v>
      </c>
      <c r="AD2365" s="70">
        <f t="shared" si="536"/>
        <v>60.380899999999997</v>
      </c>
      <c r="AE2365" s="70">
        <f t="shared" si="537"/>
        <v>75.476124999999996</v>
      </c>
      <c r="AF2365" s="70">
        <f t="shared" si="538"/>
        <v>81.514215000000007</v>
      </c>
      <c r="AG2365" s="36">
        <f t="shared" si="539"/>
        <v>60.38</v>
      </c>
      <c r="AH2365" s="36">
        <f t="shared" si="540"/>
        <v>75.47</v>
      </c>
      <c r="AI2365" s="36">
        <f t="shared" si="541"/>
        <v>81.510000000000005</v>
      </c>
      <c r="AJ2365" s="40">
        <v>42510</v>
      </c>
      <c r="AK2365" s="40">
        <v>42514</v>
      </c>
      <c r="AL2365" s="22"/>
      <c r="AM2365" s="20" t="s">
        <v>184</v>
      </c>
      <c r="AN2365" s="20"/>
      <c r="AO2365" s="20" t="s">
        <v>6434</v>
      </c>
      <c r="AP2365" s="16">
        <v>0</v>
      </c>
      <c r="AQ2365" s="95"/>
      <c r="AR2365" s="20" t="s">
        <v>6252</v>
      </c>
      <c r="AS2365" s="94">
        <v>43028</v>
      </c>
      <c r="AT2365" s="178"/>
    </row>
    <row r="2366" spans="1:46" ht="47.25" customHeight="1">
      <c r="A2366" s="16">
        <v>8699556675675</v>
      </c>
      <c r="B2366" s="16" t="s">
        <v>8070</v>
      </c>
      <c r="C2366" s="16" t="s">
        <v>8071</v>
      </c>
      <c r="D2366" s="17" t="s">
        <v>87</v>
      </c>
      <c r="E2366" s="18" t="s">
        <v>87</v>
      </c>
      <c r="F2366" s="18">
        <v>0</v>
      </c>
      <c r="G2366" s="18">
        <v>2</v>
      </c>
      <c r="H2366" s="18">
        <v>1</v>
      </c>
      <c r="I2366" s="18"/>
      <c r="J2366" s="18"/>
      <c r="K2366" s="18"/>
      <c r="L2366" s="19" t="s">
        <v>8105</v>
      </c>
      <c r="M2366" s="19" t="s">
        <v>2823</v>
      </c>
      <c r="N2366" s="18" t="s">
        <v>1226</v>
      </c>
      <c r="O2366" s="18">
        <v>2.27</v>
      </c>
      <c r="P2366" s="18" t="s">
        <v>523</v>
      </c>
      <c r="Q2366" s="18">
        <v>2000</v>
      </c>
      <c r="R2366" s="18" t="s">
        <v>45</v>
      </c>
      <c r="S2366" s="37" t="s">
        <v>96</v>
      </c>
      <c r="T2366" s="37" t="s">
        <v>4374</v>
      </c>
      <c r="U2366" s="37">
        <v>22.11</v>
      </c>
      <c r="V2366" s="37">
        <v>22.11</v>
      </c>
      <c r="W2366" s="37">
        <v>22.11</v>
      </c>
      <c r="X2366" s="37" t="s">
        <v>4374</v>
      </c>
      <c r="Y2366" s="39"/>
      <c r="Z2366" s="16">
        <v>0</v>
      </c>
      <c r="AA2366" s="36">
        <v>46.69</v>
      </c>
      <c r="AB2366" s="36"/>
      <c r="AC2366" s="36">
        <v>46.69</v>
      </c>
      <c r="AD2366" s="70">
        <f t="shared" si="536"/>
        <v>50.525199999999998</v>
      </c>
      <c r="AE2366" s="70">
        <f t="shared" si="537"/>
        <v>63.156499999999994</v>
      </c>
      <c r="AF2366" s="70">
        <f t="shared" si="538"/>
        <v>68.209019999999995</v>
      </c>
      <c r="AG2366" s="36">
        <f t="shared" si="539"/>
        <v>50.52</v>
      </c>
      <c r="AH2366" s="36">
        <f t="shared" si="540"/>
        <v>63.15</v>
      </c>
      <c r="AI2366" s="36">
        <f t="shared" si="541"/>
        <v>68.2</v>
      </c>
      <c r="AJ2366" s="40">
        <v>42510</v>
      </c>
      <c r="AK2366" s="40">
        <v>42514</v>
      </c>
      <c r="AL2366" s="22"/>
      <c r="AM2366" s="20" t="s">
        <v>184</v>
      </c>
      <c r="AN2366" s="20"/>
      <c r="AO2366" s="20" t="s">
        <v>2190</v>
      </c>
      <c r="AP2366" s="16">
        <v>0</v>
      </c>
      <c r="AQ2366" s="139"/>
      <c r="AR2366" s="22"/>
      <c r="AS2366" s="94">
        <v>43028</v>
      </c>
      <c r="AT2366" s="178"/>
    </row>
    <row r="2367" spans="1:46" ht="47.25" customHeight="1">
      <c r="A2367" s="16">
        <v>8699556678034</v>
      </c>
      <c r="B2367" s="16" t="s">
        <v>8070</v>
      </c>
      <c r="C2367" s="16" t="s">
        <v>8071</v>
      </c>
      <c r="D2367" s="17" t="s">
        <v>87</v>
      </c>
      <c r="E2367" s="18" t="s">
        <v>87</v>
      </c>
      <c r="F2367" s="18">
        <v>0</v>
      </c>
      <c r="G2367" s="18">
        <v>2</v>
      </c>
      <c r="H2367" s="18">
        <v>1</v>
      </c>
      <c r="I2367" s="18"/>
      <c r="J2367" s="18"/>
      <c r="K2367" s="18"/>
      <c r="L2367" s="19" t="s">
        <v>8106</v>
      </c>
      <c r="M2367" s="19" t="s">
        <v>2823</v>
      </c>
      <c r="N2367" s="18" t="s">
        <v>1226</v>
      </c>
      <c r="O2367" s="18">
        <v>2.27</v>
      </c>
      <c r="P2367" s="18" t="s">
        <v>523</v>
      </c>
      <c r="Q2367" s="18">
        <v>2500</v>
      </c>
      <c r="R2367" s="18" t="s">
        <v>45</v>
      </c>
      <c r="S2367" s="37" t="s">
        <v>96</v>
      </c>
      <c r="T2367" s="18" t="s">
        <v>4374</v>
      </c>
      <c r="U2367" s="37">
        <v>25.45</v>
      </c>
      <c r="V2367" s="37">
        <v>25.45</v>
      </c>
      <c r="W2367" s="37">
        <v>25.45</v>
      </c>
      <c r="X2367" s="18" t="s">
        <v>4374</v>
      </c>
      <c r="Y2367" s="39"/>
      <c r="Z2367" s="16">
        <v>0</v>
      </c>
      <c r="AA2367" s="36">
        <v>53.77</v>
      </c>
      <c r="AB2367" s="36"/>
      <c r="AC2367" s="36">
        <v>53.77</v>
      </c>
      <c r="AD2367" s="70">
        <f t="shared" si="536"/>
        <v>58.133900000000004</v>
      </c>
      <c r="AE2367" s="70">
        <f t="shared" si="537"/>
        <v>72.667375000000007</v>
      </c>
      <c r="AF2367" s="70">
        <f t="shared" si="538"/>
        <v>78.480765000000019</v>
      </c>
      <c r="AG2367" s="36">
        <f t="shared" si="539"/>
        <v>58.13</v>
      </c>
      <c r="AH2367" s="36">
        <f t="shared" si="540"/>
        <v>72.66</v>
      </c>
      <c r="AI2367" s="36">
        <f t="shared" si="541"/>
        <v>78.48</v>
      </c>
      <c r="AJ2367" s="40">
        <v>42510</v>
      </c>
      <c r="AK2367" s="40">
        <v>42514</v>
      </c>
      <c r="AL2367" s="22"/>
      <c r="AM2367" s="20" t="s">
        <v>184</v>
      </c>
      <c r="AN2367" s="20"/>
      <c r="AO2367" s="20" t="s">
        <v>2190</v>
      </c>
      <c r="AP2367" s="16">
        <v>0</v>
      </c>
      <c r="AQ2367" s="139"/>
      <c r="AR2367" s="22"/>
      <c r="AS2367" s="94">
        <v>43028</v>
      </c>
      <c r="AT2367" s="178"/>
    </row>
    <row r="2368" spans="1:46" ht="47.25" customHeight="1">
      <c r="A2368" s="16">
        <v>8699556678027</v>
      </c>
      <c r="B2368" s="16" t="s">
        <v>8070</v>
      </c>
      <c r="C2368" s="16" t="s">
        <v>8071</v>
      </c>
      <c r="D2368" s="17" t="s">
        <v>87</v>
      </c>
      <c r="E2368" s="18" t="s">
        <v>87</v>
      </c>
      <c r="F2368" s="18">
        <v>0</v>
      </c>
      <c r="G2368" s="18">
        <v>2</v>
      </c>
      <c r="H2368" s="18">
        <v>1</v>
      </c>
      <c r="I2368" s="18"/>
      <c r="J2368" s="18"/>
      <c r="K2368" s="18"/>
      <c r="L2368" s="19" t="s">
        <v>8107</v>
      </c>
      <c r="M2368" s="19" t="s">
        <v>2823</v>
      </c>
      <c r="N2368" s="18" t="s">
        <v>1226</v>
      </c>
      <c r="O2368" s="18">
        <v>2.27</v>
      </c>
      <c r="P2368" s="18" t="s">
        <v>523</v>
      </c>
      <c r="Q2368" s="18">
        <v>2500</v>
      </c>
      <c r="R2368" s="18" t="s">
        <v>45</v>
      </c>
      <c r="S2368" s="37" t="s">
        <v>96</v>
      </c>
      <c r="T2368" s="18" t="s">
        <v>4374</v>
      </c>
      <c r="U2368" s="37">
        <v>24.13</v>
      </c>
      <c r="V2368" s="37">
        <v>24.13</v>
      </c>
      <c r="W2368" s="37">
        <v>24.13</v>
      </c>
      <c r="X2368" s="18" t="s">
        <v>4374</v>
      </c>
      <c r="Y2368" s="39"/>
      <c r="Z2368" s="16">
        <v>0</v>
      </c>
      <c r="AA2368" s="36">
        <v>51</v>
      </c>
      <c r="AB2368" s="36"/>
      <c r="AC2368" s="36">
        <v>51</v>
      </c>
      <c r="AD2368" s="70">
        <f t="shared" si="536"/>
        <v>55.17</v>
      </c>
      <c r="AE2368" s="70">
        <f t="shared" si="537"/>
        <v>68.962500000000006</v>
      </c>
      <c r="AF2368" s="70">
        <f t="shared" si="538"/>
        <v>74.479500000000016</v>
      </c>
      <c r="AG2368" s="36">
        <f t="shared" si="539"/>
        <v>55.17</v>
      </c>
      <c r="AH2368" s="36">
        <f t="shared" si="540"/>
        <v>68.959999999999994</v>
      </c>
      <c r="AI2368" s="36">
        <f t="shared" si="541"/>
        <v>74.47</v>
      </c>
      <c r="AJ2368" s="40">
        <v>42510</v>
      </c>
      <c r="AK2368" s="40">
        <v>42514</v>
      </c>
      <c r="AL2368" s="22"/>
      <c r="AM2368" s="20" t="s">
        <v>184</v>
      </c>
      <c r="AN2368" s="20"/>
      <c r="AO2368" s="20" t="s">
        <v>7245</v>
      </c>
      <c r="AP2368" s="16">
        <v>0</v>
      </c>
      <c r="AQ2368" s="95"/>
      <c r="AR2368" s="22"/>
      <c r="AS2368" s="94">
        <v>43028</v>
      </c>
      <c r="AT2368" s="178"/>
    </row>
    <row r="2369" spans="1:46" ht="47.25" customHeight="1">
      <c r="A2369" s="16">
        <v>8699556675477</v>
      </c>
      <c r="B2369" s="16" t="s">
        <v>7029</v>
      </c>
      <c r="C2369" s="16" t="s">
        <v>7030</v>
      </c>
      <c r="D2369" s="17" t="s">
        <v>87</v>
      </c>
      <c r="E2369" s="17" t="s">
        <v>87</v>
      </c>
      <c r="F2369" s="18">
        <v>0</v>
      </c>
      <c r="G2369" s="18">
        <v>2</v>
      </c>
      <c r="H2369" s="18">
        <v>1</v>
      </c>
      <c r="I2369" s="18"/>
      <c r="J2369" s="18"/>
      <c r="K2369" s="18"/>
      <c r="L2369" s="19" t="s">
        <v>7041</v>
      </c>
      <c r="M2369" s="19" t="s">
        <v>2823</v>
      </c>
      <c r="N2369" s="18" t="s">
        <v>1226</v>
      </c>
      <c r="O2369" s="18">
        <v>3.86</v>
      </c>
      <c r="P2369" s="18" t="s">
        <v>523</v>
      </c>
      <c r="Q2369" s="18">
        <v>5000</v>
      </c>
      <c r="R2369" s="18" t="s">
        <v>95</v>
      </c>
      <c r="S2369" s="37" t="s">
        <v>96</v>
      </c>
      <c r="T2369" s="37" t="s">
        <v>97</v>
      </c>
      <c r="U2369" s="38">
        <v>65.430000000000007</v>
      </c>
      <c r="V2369" s="38">
        <v>65.430000000000007</v>
      </c>
      <c r="W2369" s="38">
        <v>65.430000000000007</v>
      </c>
      <c r="X2369" s="37" t="s">
        <v>97</v>
      </c>
      <c r="Y2369" s="39"/>
      <c r="Z2369" s="16">
        <v>0</v>
      </c>
      <c r="AA2369" s="36">
        <v>73.16</v>
      </c>
      <c r="AB2369" s="36"/>
      <c r="AC2369" s="36">
        <v>73.16</v>
      </c>
      <c r="AD2369" s="38">
        <f t="shared" si="536"/>
        <v>78.881200000000007</v>
      </c>
      <c r="AE2369" s="38">
        <f t="shared" si="537"/>
        <v>98.601500000000016</v>
      </c>
      <c r="AF2369" s="38">
        <f t="shared" si="538"/>
        <v>106.48962000000003</v>
      </c>
      <c r="AG2369" s="36">
        <f t="shared" si="539"/>
        <v>78.88</v>
      </c>
      <c r="AH2369" s="36">
        <f t="shared" si="540"/>
        <v>98.6</v>
      </c>
      <c r="AI2369" s="36">
        <f t="shared" si="541"/>
        <v>106.48</v>
      </c>
      <c r="AJ2369" s="40">
        <v>42790</v>
      </c>
      <c r="AK2369" s="40">
        <v>42794</v>
      </c>
      <c r="AL2369" s="18"/>
      <c r="AM2369" s="20" t="s">
        <v>477</v>
      </c>
      <c r="AN2369" s="20"/>
      <c r="AO2369" s="20" t="s">
        <v>7305</v>
      </c>
      <c r="AP2369" s="16">
        <v>0</v>
      </c>
      <c r="AQ2369" s="98"/>
      <c r="AR2369" s="22"/>
      <c r="AS2369" s="94">
        <v>43028</v>
      </c>
      <c r="AT2369" s="178"/>
    </row>
    <row r="2370" spans="1:46" ht="47.25" customHeight="1">
      <c r="A2370" s="16">
        <v>8681413880384</v>
      </c>
      <c r="B2370" s="16" t="s">
        <v>8070</v>
      </c>
      <c r="C2370" s="16" t="s">
        <v>8071</v>
      </c>
      <c r="D2370" s="17" t="s">
        <v>87</v>
      </c>
      <c r="E2370" s="17" t="s">
        <v>87</v>
      </c>
      <c r="F2370" s="18">
        <v>0</v>
      </c>
      <c r="G2370" s="18">
        <v>2</v>
      </c>
      <c r="H2370" s="18">
        <v>1</v>
      </c>
      <c r="I2370" s="18"/>
      <c r="J2370" s="18"/>
      <c r="K2370" s="18"/>
      <c r="L2370" s="19" t="s">
        <v>7041</v>
      </c>
      <c r="M2370" s="19" t="s">
        <v>2823</v>
      </c>
      <c r="N2370" s="18" t="s">
        <v>8114</v>
      </c>
      <c r="O2370" s="18">
        <v>3.86</v>
      </c>
      <c r="P2370" s="18" t="s">
        <v>523</v>
      </c>
      <c r="Q2370" s="18">
        <v>5000</v>
      </c>
      <c r="R2370" s="18" t="s">
        <v>95</v>
      </c>
      <c r="S2370" s="37" t="s">
        <v>96</v>
      </c>
      <c r="T2370" s="37" t="s">
        <v>4374</v>
      </c>
      <c r="U2370" s="38">
        <v>65.430000000000007</v>
      </c>
      <c r="V2370" s="38">
        <v>65.430000000000007</v>
      </c>
      <c r="W2370" s="38">
        <v>65.430000000000007</v>
      </c>
      <c r="X2370" s="18" t="s">
        <v>4374</v>
      </c>
      <c r="Y2370" s="39"/>
      <c r="Z2370" s="16">
        <v>0</v>
      </c>
      <c r="AA2370" s="36">
        <v>84.13</v>
      </c>
      <c r="AB2370" s="36"/>
      <c r="AC2370" s="36">
        <v>84.13</v>
      </c>
      <c r="AD2370" s="38">
        <f t="shared" si="536"/>
        <v>90.619100000000003</v>
      </c>
      <c r="AE2370" s="38">
        <f t="shared" si="537"/>
        <v>113.273875</v>
      </c>
      <c r="AF2370" s="38">
        <f t="shared" si="538"/>
        <v>122.33578500000002</v>
      </c>
      <c r="AG2370" s="36">
        <f t="shared" si="539"/>
        <v>90.61</v>
      </c>
      <c r="AH2370" s="36">
        <f t="shared" si="540"/>
        <v>113.27</v>
      </c>
      <c r="AI2370" s="36">
        <f t="shared" si="541"/>
        <v>122.33</v>
      </c>
      <c r="AJ2370" s="40">
        <v>43146</v>
      </c>
      <c r="AK2370" s="40">
        <v>43150</v>
      </c>
      <c r="AL2370" s="17">
        <v>1</v>
      </c>
      <c r="AM2370" s="17" t="s">
        <v>10882</v>
      </c>
      <c r="AN2370" s="17"/>
      <c r="AO2370" s="20" t="s">
        <v>7186</v>
      </c>
      <c r="AP2370" s="16">
        <v>0</v>
      </c>
      <c r="AQ2370" s="95"/>
      <c r="AR2370" s="22"/>
      <c r="AS2370" s="94">
        <v>43028</v>
      </c>
      <c r="AT2370" s="178"/>
    </row>
    <row r="2371" spans="1:46" ht="47.25" customHeight="1">
      <c r="A2371" s="16">
        <v>8699556678874</v>
      </c>
      <c r="B2371" s="16" t="s">
        <v>8070</v>
      </c>
      <c r="C2371" s="16" t="s">
        <v>8071</v>
      </c>
      <c r="D2371" s="17" t="s">
        <v>87</v>
      </c>
      <c r="E2371" s="17" t="s">
        <v>87</v>
      </c>
      <c r="F2371" s="18">
        <v>0</v>
      </c>
      <c r="G2371" s="18">
        <v>2</v>
      </c>
      <c r="H2371" s="18">
        <v>1</v>
      </c>
      <c r="I2371" s="18"/>
      <c r="J2371" s="18"/>
      <c r="K2371" s="18"/>
      <c r="L2371" s="19" t="s">
        <v>8075</v>
      </c>
      <c r="M2371" s="19" t="s">
        <v>2823</v>
      </c>
      <c r="N2371" s="18" t="s">
        <v>1226</v>
      </c>
      <c r="O2371" s="18">
        <v>3.86</v>
      </c>
      <c r="P2371" s="18" t="s">
        <v>523</v>
      </c>
      <c r="Q2371" s="18">
        <v>5000</v>
      </c>
      <c r="R2371" s="18" t="s">
        <v>45</v>
      </c>
      <c r="S2371" s="37" t="s">
        <v>96</v>
      </c>
      <c r="T2371" s="37" t="s">
        <v>97</v>
      </c>
      <c r="U2371" s="37">
        <v>26.52</v>
      </c>
      <c r="V2371" s="37">
        <v>26.52</v>
      </c>
      <c r="W2371" s="37">
        <v>26.52</v>
      </c>
      <c r="X2371" s="37" t="s">
        <v>97</v>
      </c>
      <c r="Y2371" s="39"/>
      <c r="Z2371" s="16">
        <v>0</v>
      </c>
      <c r="AA2371" s="36">
        <v>56.11</v>
      </c>
      <c r="AB2371" s="36"/>
      <c r="AC2371" s="36">
        <v>56.11</v>
      </c>
      <c r="AD2371" s="70">
        <f t="shared" si="536"/>
        <v>60.637700000000002</v>
      </c>
      <c r="AE2371" s="70">
        <f t="shared" si="537"/>
        <v>75.797125000000008</v>
      </c>
      <c r="AF2371" s="70">
        <f t="shared" si="538"/>
        <v>81.860895000000014</v>
      </c>
      <c r="AG2371" s="36">
        <f t="shared" si="539"/>
        <v>60.63</v>
      </c>
      <c r="AH2371" s="36">
        <f t="shared" si="540"/>
        <v>75.790000000000006</v>
      </c>
      <c r="AI2371" s="36">
        <f t="shared" si="541"/>
        <v>81.86</v>
      </c>
      <c r="AJ2371" s="40">
        <v>42475</v>
      </c>
      <c r="AK2371" s="40">
        <v>42479</v>
      </c>
      <c r="AL2371" s="22"/>
      <c r="AM2371" s="20" t="s">
        <v>184</v>
      </c>
      <c r="AN2371" s="20"/>
      <c r="AO2371" s="20" t="s">
        <v>7276</v>
      </c>
      <c r="AP2371" s="16">
        <v>0</v>
      </c>
      <c r="AQ2371" s="95"/>
      <c r="AR2371" s="22"/>
      <c r="AS2371" s="94">
        <v>43028</v>
      </c>
      <c r="AT2371" s="178"/>
    </row>
    <row r="2372" spans="1:46" ht="47.25" customHeight="1">
      <c r="A2372" s="16">
        <v>8699556675446</v>
      </c>
      <c r="B2372" s="16" t="s">
        <v>7029</v>
      </c>
      <c r="C2372" s="16" t="s">
        <v>7030</v>
      </c>
      <c r="D2372" s="17" t="s">
        <v>87</v>
      </c>
      <c r="E2372" s="18" t="s">
        <v>87</v>
      </c>
      <c r="F2372" s="18">
        <v>0</v>
      </c>
      <c r="G2372" s="18">
        <v>2</v>
      </c>
      <c r="H2372" s="18">
        <v>1</v>
      </c>
      <c r="I2372" s="18"/>
      <c r="J2372" s="18"/>
      <c r="K2372" s="18"/>
      <c r="L2372" s="19" t="s">
        <v>7042</v>
      </c>
      <c r="M2372" s="19" t="s">
        <v>2823</v>
      </c>
      <c r="N2372" s="18" t="s">
        <v>1226</v>
      </c>
      <c r="O2372" s="18">
        <v>3.86</v>
      </c>
      <c r="P2372" s="18" t="s">
        <v>523</v>
      </c>
      <c r="Q2372" s="18">
        <v>1500</v>
      </c>
      <c r="R2372" s="18" t="s">
        <v>95</v>
      </c>
      <c r="S2372" s="37" t="s">
        <v>96</v>
      </c>
      <c r="T2372" s="18" t="s">
        <v>4374</v>
      </c>
      <c r="U2372" s="38">
        <v>21.33</v>
      </c>
      <c r="V2372" s="38">
        <v>21.33</v>
      </c>
      <c r="W2372" s="38">
        <v>21.33</v>
      </c>
      <c r="X2372" s="18" t="s">
        <v>4374</v>
      </c>
      <c r="Y2372" s="39"/>
      <c r="Z2372" s="16">
        <v>0</v>
      </c>
      <c r="AA2372" s="36">
        <v>49.95</v>
      </c>
      <c r="AB2372" s="36"/>
      <c r="AC2372" s="36">
        <v>49.95</v>
      </c>
      <c r="AD2372" s="38">
        <f t="shared" si="536"/>
        <v>54.046000000000006</v>
      </c>
      <c r="AE2372" s="38">
        <f t="shared" si="537"/>
        <v>67.557500000000005</v>
      </c>
      <c r="AF2372" s="38">
        <f t="shared" si="538"/>
        <v>72.962100000000007</v>
      </c>
      <c r="AG2372" s="36">
        <f t="shared" si="539"/>
        <v>54.04</v>
      </c>
      <c r="AH2372" s="36">
        <f t="shared" si="540"/>
        <v>67.55</v>
      </c>
      <c r="AI2372" s="36">
        <f t="shared" si="541"/>
        <v>72.959999999999994</v>
      </c>
      <c r="AJ2372" s="40">
        <v>42797</v>
      </c>
      <c r="AK2372" s="40">
        <v>42801</v>
      </c>
      <c r="AL2372" s="18"/>
      <c r="AM2372" s="20" t="s">
        <v>477</v>
      </c>
      <c r="AN2372" s="20"/>
      <c r="AO2372" s="20" t="s">
        <v>7171</v>
      </c>
      <c r="AP2372" s="16">
        <v>0</v>
      </c>
      <c r="AQ2372" s="95"/>
      <c r="AR2372" s="22"/>
      <c r="AS2372" s="94">
        <v>43028</v>
      </c>
      <c r="AT2372" s="178"/>
    </row>
    <row r="2373" spans="1:46" ht="47.25" customHeight="1">
      <c r="A2373" s="16">
        <v>8699556678829</v>
      </c>
      <c r="B2373" s="16" t="s">
        <v>8070</v>
      </c>
      <c r="C2373" s="16" t="s">
        <v>8071</v>
      </c>
      <c r="D2373" s="17" t="s">
        <v>87</v>
      </c>
      <c r="E2373" s="17" t="s">
        <v>87</v>
      </c>
      <c r="F2373" s="18">
        <v>0</v>
      </c>
      <c r="G2373" s="18">
        <v>2</v>
      </c>
      <c r="H2373" s="18">
        <v>1</v>
      </c>
      <c r="I2373" s="18"/>
      <c r="J2373" s="18"/>
      <c r="K2373" s="18"/>
      <c r="L2373" s="19" t="s">
        <v>8108</v>
      </c>
      <c r="M2373" s="19" t="s">
        <v>2823</v>
      </c>
      <c r="N2373" s="18" t="s">
        <v>1226</v>
      </c>
      <c r="O2373" s="18">
        <v>3.86</v>
      </c>
      <c r="P2373" s="18" t="s">
        <v>523</v>
      </c>
      <c r="Q2373" s="18">
        <v>2000</v>
      </c>
      <c r="R2373" s="18" t="s">
        <v>45</v>
      </c>
      <c r="S2373" s="37" t="s">
        <v>96</v>
      </c>
      <c r="T2373" s="37" t="s">
        <v>4374</v>
      </c>
      <c r="U2373" s="37">
        <v>23.1</v>
      </c>
      <c r="V2373" s="37">
        <v>23.1</v>
      </c>
      <c r="W2373" s="37">
        <v>23.1</v>
      </c>
      <c r="X2373" s="37" t="s">
        <v>4374</v>
      </c>
      <c r="Y2373" s="39"/>
      <c r="Z2373" s="16">
        <v>0</v>
      </c>
      <c r="AA2373" s="36">
        <v>48.79</v>
      </c>
      <c r="AB2373" s="36"/>
      <c r="AC2373" s="36">
        <v>48.79</v>
      </c>
      <c r="AD2373" s="70">
        <f t="shared" si="536"/>
        <v>52.793199999999999</v>
      </c>
      <c r="AE2373" s="70">
        <f t="shared" si="537"/>
        <v>65.991500000000002</v>
      </c>
      <c r="AF2373" s="70">
        <f t="shared" si="538"/>
        <v>71.270820000000001</v>
      </c>
      <c r="AG2373" s="36">
        <f t="shared" si="539"/>
        <v>52.79</v>
      </c>
      <c r="AH2373" s="36">
        <f t="shared" si="540"/>
        <v>65.989999999999995</v>
      </c>
      <c r="AI2373" s="36">
        <f t="shared" si="541"/>
        <v>71.27</v>
      </c>
      <c r="AJ2373" s="40">
        <v>42503</v>
      </c>
      <c r="AK2373" s="40">
        <v>42507</v>
      </c>
      <c r="AL2373" s="22"/>
      <c r="AM2373" s="20" t="s">
        <v>184</v>
      </c>
      <c r="AN2373" s="20"/>
      <c r="AO2373" s="20" t="s">
        <v>5339</v>
      </c>
      <c r="AP2373" s="16">
        <v>0</v>
      </c>
      <c r="AQ2373" s="98"/>
      <c r="AR2373" s="22"/>
      <c r="AS2373" s="94">
        <v>43028</v>
      </c>
      <c r="AT2373" s="178"/>
    </row>
    <row r="2374" spans="1:46" ht="47.25" customHeight="1">
      <c r="A2374" s="16">
        <v>8699556675637</v>
      </c>
      <c r="B2374" s="16" t="s">
        <v>8070</v>
      </c>
      <c r="C2374" s="16" t="s">
        <v>8071</v>
      </c>
      <c r="D2374" s="17" t="s">
        <v>87</v>
      </c>
      <c r="E2374" s="18" t="s">
        <v>87</v>
      </c>
      <c r="F2374" s="18">
        <v>0</v>
      </c>
      <c r="G2374" s="18">
        <v>2</v>
      </c>
      <c r="H2374" s="18">
        <v>1</v>
      </c>
      <c r="I2374" s="18"/>
      <c r="J2374" s="18"/>
      <c r="K2374" s="18"/>
      <c r="L2374" s="19" t="s">
        <v>8111</v>
      </c>
      <c r="M2374" s="19" t="s">
        <v>2823</v>
      </c>
      <c r="N2374" s="18" t="s">
        <v>1226</v>
      </c>
      <c r="O2374" s="18">
        <v>3.86</v>
      </c>
      <c r="P2374" s="18" t="s">
        <v>523</v>
      </c>
      <c r="Q2374" s="18">
        <v>2000</v>
      </c>
      <c r="R2374" s="18" t="s">
        <v>45</v>
      </c>
      <c r="S2374" s="37" t="s">
        <v>96</v>
      </c>
      <c r="T2374" s="37" t="s">
        <v>4374</v>
      </c>
      <c r="U2374" s="37">
        <v>22.11</v>
      </c>
      <c r="V2374" s="37">
        <v>22.11</v>
      </c>
      <c r="W2374" s="37">
        <v>22.11</v>
      </c>
      <c r="X2374" s="37" t="s">
        <v>4374</v>
      </c>
      <c r="Y2374" s="39"/>
      <c r="Z2374" s="16">
        <v>0</v>
      </c>
      <c r="AA2374" s="36">
        <v>46.69</v>
      </c>
      <c r="AB2374" s="36"/>
      <c r="AC2374" s="36">
        <v>46.69</v>
      </c>
      <c r="AD2374" s="70">
        <f t="shared" si="536"/>
        <v>50.525199999999998</v>
      </c>
      <c r="AE2374" s="70">
        <f t="shared" si="537"/>
        <v>63.156499999999994</v>
      </c>
      <c r="AF2374" s="70">
        <f t="shared" si="538"/>
        <v>68.209019999999995</v>
      </c>
      <c r="AG2374" s="36">
        <f t="shared" si="539"/>
        <v>50.52</v>
      </c>
      <c r="AH2374" s="36">
        <f t="shared" si="540"/>
        <v>63.15</v>
      </c>
      <c r="AI2374" s="36">
        <f t="shared" si="541"/>
        <v>68.2</v>
      </c>
      <c r="AJ2374" s="40">
        <v>42503</v>
      </c>
      <c r="AK2374" s="40">
        <v>42507</v>
      </c>
      <c r="AL2374" s="22"/>
      <c r="AM2374" s="20" t="s">
        <v>184</v>
      </c>
      <c r="AN2374" s="20"/>
      <c r="AO2374" s="20" t="s">
        <v>3815</v>
      </c>
      <c r="AP2374" s="16">
        <v>0</v>
      </c>
      <c r="AQ2374" s="98"/>
      <c r="AR2374" s="22"/>
      <c r="AS2374" s="94">
        <v>43028</v>
      </c>
      <c r="AT2374" s="178"/>
    </row>
    <row r="2375" spans="1:46" ht="47.25" customHeight="1">
      <c r="A2375" s="16">
        <v>8681413880568</v>
      </c>
      <c r="B2375" s="16" t="s">
        <v>8070</v>
      </c>
      <c r="C2375" s="16" t="s">
        <v>8071</v>
      </c>
      <c r="D2375" s="17" t="s">
        <v>87</v>
      </c>
      <c r="E2375" s="18" t="s">
        <v>87</v>
      </c>
      <c r="F2375" s="18">
        <v>0</v>
      </c>
      <c r="G2375" s="18">
        <v>2</v>
      </c>
      <c r="H2375" s="18">
        <v>1</v>
      </c>
      <c r="I2375" s="18"/>
      <c r="J2375" s="18"/>
      <c r="K2375" s="18"/>
      <c r="L2375" s="19" t="s">
        <v>8113</v>
      </c>
      <c r="M2375" s="19" t="s">
        <v>2823</v>
      </c>
      <c r="N2375" s="18" t="s">
        <v>8114</v>
      </c>
      <c r="O2375" s="18">
        <v>3.86</v>
      </c>
      <c r="P2375" s="18" t="s">
        <v>523</v>
      </c>
      <c r="Q2375" s="18">
        <v>2500</v>
      </c>
      <c r="R2375" s="18" t="s">
        <v>45</v>
      </c>
      <c r="S2375" s="37" t="s">
        <v>96</v>
      </c>
      <c r="T2375" s="37" t="s">
        <v>4374</v>
      </c>
      <c r="U2375" s="37">
        <v>25.45</v>
      </c>
      <c r="V2375" s="37">
        <v>25.45</v>
      </c>
      <c r="W2375" s="37">
        <v>25.45</v>
      </c>
      <c r="X2375" s="37" t="s">
        <v>4374</v>
      </c>
      <c r="Y2375" s="39"/>
      <c r="Z2375" s="16">
        <v>0</v>
      </c>
      <c r="AA2375" s="36">
        <v>53.77</v>
      </c>
      <c r="AB2375" s="36"/>
      <c r="AC2375" s="36">
        <v>53.77</v>
      </c>
      <c r="AD2375" s="70">
        <f t="shared" si="536"/>
        <v>58.133900000000004</v>
      </c>
      <c r="AE2375" s="70">
        <f t="shared" si="537"/>
        <v>72.667375000000007</v>
      </c>
      <c r="AF2375" s="70">
        <f t="shared" si="538"/>
        <v>78.480765000000019</v>
      </c>
      <c r="AG2375" s="36">
        <f t="shared" si="539"/>
        <v>58.13</v>
      </c>
      <c r="AH2375" s="36">
        <f t="shared" si="540"/>
        <v>72.66</v>
      </c>
      <c r="AI2375" s="36">
        <f t="shared" si="541"/>
        <v>78.48</v>
      </c>
      <c r="AJ2375" s="40">
        <v>42503</v>
      </c>
      <c r="AK2375" s="40">
        <v>42507</v>
      </c>
      <c r="AL2375" s="22"/>
      <c r="AM2375" s="20" t="s">
        <v>184</v>
      </c>
      <c r="AN2375" s="20"/>
      <c r="AO2375" s="20" t="s">
        <v>3815</v>
      </c>
      <c r="AP2375" s="16">
        <v>0</v>
      </c>
      <c r="AQ2375" s="98"/>
      <c r="AR2375" s="22"/>
      <c r="AS2375" s="94">
        <v>43028</v>
      </c>
      <c r="AT2375" s="178"/>
    </row>
    <row r="2376" spans="1:46" ht="47.25" customHeight="1">
      <c r="A2376" s="16">
        <v>8699556675651</v>
      </c>
      <c r="B2376" s="16" t="s">
        <v>8070</v>
      </c>
      <c r="C2376" s="16" t="s">
        <v>8071</v>
      </c>
      <c r="D2376" s="17" t="s">
        <v>87</v>
      </c>
      <c r="E2376" s="18" t="s">
        <v>87</v>
      </c>
      <c r="F2376" s="18">
        <v>0</v>
      </c>
      <c r="G2376" s="18">
        <v>2</v>
      </c>
      <c r="H2376" s="18">
        <v>1</v>
      </c>
      <c r="I2376" s="18"/>
      <c r="J2376" s="18"/>
      <c r="K2376" s="18"/>
      <c r="L2376" s="19" t="s">
        <v>8113</v>
      </c>
      <c r="M2376" s="19" t="s">
        <v>2823</v>
      </c>
      <c r="N2376" s="18" t="s">
        <v>1226</v>
      </c>
      <c r="O2376" s="18">
        <v>3.86</v>
      </c>
      <c r="P2376" s="18" t="s">
        <v>523</v>
      </c>
      <c r="Q2376" s="18">
        <v>2500</v>
      </c>
      <c r="R2376" s="18" t="s">
        <v>95</v>
      </c>
      <c r="S2376" s="37" t="s">
        <v>96</v>
      </c>
      <c r="T2376" s="37" t="s">
        <v>4374</v>
      </c>
      <c r="U2376" s="38">
        <v>25.45</v>
      </c>
      <c r="V2376" s="38">
        <v>25.45</v>
      </c>
      <c r="W2376" s="38">
        <v>25.45</v>
      </c>
      <c r="X2376" s="37" t="s">
        <v>4374</v>
      </c>
      <c r="Y2376" s="39"/>
      <c r="Z2376" s="16">
        <v>0</v>
      </c>
      <c r="AA2376" s="36">
        <v>68.41</v>
      </c>
      <c r="AB2376" s="36"/>
      <c r="AC2376" s="36">
        <v>68.41</v>
      </c>
      <c r="AD2376" s="38">
        <f t="shared" si="536"/>
        <v>73.798699999999997</v>
      </c>
      <c r="AE2376" s="38">
        <f t="shared" si="537"/>
        <v>92.248374999999996</v>
      </c>
      <c r="AF2376" s="38">
        <f t="shared" si="538"/>
        <v>99.628245000000007</v>
      </c>
      <c r="AG2376" s="36">
        <f t="shared" si="539"/>
        <v>73.790000000000006</v>
      </c>
      <c r="AH2376" s="36">
        <f t="shared" si="540"/>
        <v>92.24</v>
      </c>
      <c r="AI2376" s="36">
        <f t="shared" si="541"/>
        <v>99.62</v>
      </c>
      <c r="AJ2376" s="40">
        <v>43238</v>
      </c>
      <c r="AK2376" s="40">
        <v>43242</v>
      </c>
      <c r="AL2376" s="17">
        <v>1</v>
      </c>
      <c r="AM2376" s="20" t="s">
        <v>3754</v>
      </c>
      <c r="AN2376" s="20"/>
      <c r="AO2376" s="20" t="s">
        <v>6246</v>
      </c>
      <c r="AP2376" s="16">
        <v>0</v>
      </c>
      <c r="AQ2376" s="95"/>
      <c r="AR2376" s="22"/>
      <c r="AS2376" s="94">
        <v>43028</v>
      </c>
      <c r="AT2376" s="178"/>
    </row>
    <row r="2377" spans="1:46" ht="47.25" customHeight="1">
      <c r="A2377" s="16">
        <v>8699556675644</v>
      </c>
      <c r="B2377" s="16" t="s">
        <v>8070</v>
      </c>
      <c r="C2377" s="16" t="s">
        <v>8071</v>
      </c>
      <c r="D2377" s="17" t="s">
        <v>87</v>
      </c>
      <c r="E2377" s="18" t="s">
        <v>87</v>
      </c>
      <c r="F2377" s="18">
        <v>0</v>
      </c>
      <c r="G2377" s="18">
        <v>2</v>
      </c>
      <c r="H2377" s="18">
        <v>1</v>
      </c>
      <c r="I2377" s="18"/>
      <c r="J2377" s="18"/>
      <c r="K2377" s="18"/>
      <c r="L2377" s="19" t="s">
        <v>8116</v>
      </c>
      <c r="M2377" s="19" t="s">
        <v>2823</v>
      </c>
      <c r="N2377" s="18" t="s">
        <v>1226</v>
      </c>
      <c r="O2377" s="18">
        <v>3.86</v>
      </c>
      <c r="P2377" s="18" t="s">
        <v>523</v>
      </c>
      <c r="Q2377" s="18">
        <v>2500</v>
      </c>
      <c r="R2377" s="18" t="s">
        <v>45</v>
      </c>
      <c r="S2377" s="37" t="s">
        <v>96</v>
      </c>
      <c r="T2377" s="18" t="s">
        <v>4374</v>
      </c>
      <c r="U2377" s="37">
        <v>24.13</v>
      </c>
      <c r="V2377" s="37">
        <v>24.13</v>
      </c>
      <c r="W2377" s="37">
        <v>24.13</v>
      </c>
      <c r="X2377" s="18" t="s">
        <v>4374</v>
      </c>
      <c r="Y2377" s="39"/>
      <c r="Z2377" s="16">
        <v>0</v>
      </c>
      <c r="AA2377" s="36">
        <v>51</v>
      </c>
      <c r="AB2377" s="36"/>
      <c r="AC2377" s="36">
        <v>51</v>
      </c>
      <c r="AD2377" s="70">
        <f t="shared" si="536"/>
        <v>55.17</v>
      </c>
      <c r="AE2377" s="70">
        <f t="shared" si="537"/>
        <v>68.962500000000006</v>
      </c>
      <c r="AF2377" s="70">
        <f t="shared" si="538"/>
        <v>74.479500000000016</v>
      </c>
      <c r="AG2377" s="36">
        <f t="shared" si="539"/>
        <v>55.17</v>
      </c>
      <c r="AH2377" s="36">
        <f t="shared" si="540"/>
        <v>68.959999999999994</v>
      </c>
      <c r="AI2377" s="36">
        <f t="shared" si="541"/>
        <v>74.47</v>
      </c>
      <c r="AJ2377" s="40">
        <v>42503</v>
      </c>
      <c r="AK2377" s="40">
        <v>42507</v>
      </c>
      <c r="AL2377" s="22"/>
      <c r="AM2377" s="20" t="s">
        <v>184</v>
      </c>
      <c r="AN2377" s="20"/>
      <c r="AO2377" s="20" t="s">
        <v>4428</v>
      </c>
      <c r="AP2377" s="16">
        <v>0</v>
      </c>
      <c r="AQ2377" s="98"/>
      <c r="AR2377" s="22"/>
      <c r="AS2377" s="94">
        <v>43028</v>
      </c>
      <c r="AT2377" s="178"/>
    </row>
    <row r="2378" spans="1:46" ht="47.25" customHeight="1">
      <c r="A2378" s="16">
        <v>8699527383103</v>
      </c>
      <c r="B2378" s="16" t="s">
        <v>11014</v>
      </c>
      <c r="C2378" s="16" t="s">
        <v>11015</v>
      </c>
      <c r="D2378" s="17" t="s">
        <v>87</v>
      </c>
      <c r="E2378" s="18" t="s">
        <v>295</v>
      </c>
      <c r="F2378" s="18">
        <v>4</v>
      </c>
      <c r="G2378" s="18">
        <v>2</v>
      </c>
      <c r="H2378" s="18">
        <v>2</v>
      </c>
      <c r="I2378" s="18"/>
      <c r="J2378" s="18"/>
      <c r="K2378" s="18"/>
      <c r="L2378" s="19" t="s">
        <v>11016</v>
      </c>
      <c r="M2378" s="19" t="s">
        <v>11017</v>
      </c>
      <c r="N2378" s="18" t="s">
        <v>195</v>
      </c>
      <c r="O2378" s="18"/>
      <c r="P2378" s="18"/>
      <c r="Q2378" s="18">
        <v>15</v>
      </c>
      <c r="R2378" s="18" t="s">
        <v>95</v>
      </c>
      <c r="S2378" s="37" t="s">
        <v>46</v>
      </c>
      <c r="T2378" s="18" t="s">
        <v>53</v>
      </c>
      <c r="U2378" s="38">
        <v>1.99</v>
      </c>
      <c r="V2378" s="38">
        <v>1.99</v>
      </c>
      <c r="W2378" s="38">
        <v>0</v>
      </c>
      <c r="X2378" s="18" t="s">
        <v>53</v>
      </c>
      <c r="Y2378" s="39"/>
      <c r="Z2378" s="16">
        <v>0</v>
      </c>
      <c r="AA2378" s="36">
        <v>5.47</v>
      </c>
      <c r="AB2378" s="36"/>
      <c r="AC2378" s="36">
        <v>5.47</v>
      </c>
      <c r="AD2378" s="38">
        <f t="shared" si="536"/>
        <v>5.9622999999999999</v>
      </c>
      <c r="AE2378" s="38">
        <f t="shared" si="537"/>
        <v>7.4528749999999997</v>
      </c>
      <c r="AF2378" s="38">
        <f t="shared" si="538"/>
        <v>8.0491050000000008</v>
      </c>
      <c r="AG2378" s="36">
        <f t="shared" si="539"/>
        <v>5.96</v>
      </c>
      <c r="AH2378" s="36">
        <f t="shared" si="540"/>
        <v>7.45</v>
      </c>
      <c r="AI2378" s="36">
        <f t="shared" si="541"/>
        <v>8.0399999999999991</v>
      </c>
      <c r="AJ2378" s="40">
        <v>43245</v>
      </c>
      <c r="AK2378" s="40">
        <v>43251</v>
      </c>
      <c r="AL2378" s="17">
        <v>1</v>
      </c>
      <c r="AM2378" s="17" t="s">
        <v>10821</v>
      </c>
      <c r="AN2378" s="17"/>
      <c r="AO2378" s="20" t="s">
        <v>3408</v>
      </c>
      <c r="AP2378" s="16">
        <v>0</v>
      </c>
      <c r="AQ2378" s="95"/>
      <c r="AR2378" s="22"/>
      <c r="AS2378" s="94">
        <v>43028</v>
      </c>
      <c r="AT2378" s="178"/>
    </row>
    <row r="2379" spans="1:46" ht="47.25" customHeight="1">
      <c r="A2379" s="16">
        <v>8699527103008</v>
      </c>
      <c r="B2379" s="16" t="s">
        <v>11020</v>
      </c>
      <c r="C2379" s="16" t="s">
        <v>11015</v>
      </c>
      <c r="D2379" s="17" t="s">
        <v>87</v>
      </c>
      <c r="E2379" s="18" t="s">
        <v>295</v>
      </c>
      <c r="F2379" s="18">
        <v>4</v>
      </c>
      <c r="G2379" s="18">
        <v>2</v>
      </c>
      <c r="H2379" s="18">
        <v>2</v>
      </c>
      <c r="I2379" s="18"/>
      <c r="J2379" s="18"/>
      <c r="K2379" s="18"/>
      <c r="L2379" s="19" t="s">
        <v>11021</v>
      </c>
      <c r="M2379" s="19" t="s">
        <v>11017</v>
      </c>
      <c r="N2379" s="18" t="s">
        <v>195</v>
      </c>
      <c r="O2379" s="18">
        <v>25</v>
      </c>
      <c r="P2379" s="18" t="s">
        <v>163</v>
      </c>
      <c r="Q2379" s="18">
        <v>20</v>
      </c>
      <c r="R2379" s="18" t="s">
        <v>95</v>
      </c>
      <c r="S2379" s="37" t="s">
        <v>46</v>
      </c>
      <c r="T2379" s="18" t="s">
        <v>53</v>
      </c>
      <c r="U2379" s="38">
        <v>3.46</v>
      </c>
      <c r="V2379" s="38">
        <v>3.46</v>
      </c>
      <c r="W2379" s="38">
        <v>0</v>
      </c>
      <c r="X2379" s="18" t="s">
        <v>53</v>
      </c>
      <c r="Y2379" s="39"/>
      <c r="Z2379" s="16">
        <v>0</v>
      </c>
      <c r="AA2379" s="36">
        <v>9.5299999999999994</v>
      </c>
      <c r="AB2379" s="36"/>
      <c r="AC2379" s="36">
        <v>9.5299999999999994</v>
      </c>
      <c r="AD2379" s="38">
        <f t="shared" si="536"/>
        <v>10.387700000000001</v>
      </c>
      <c r="AE2379" s="38">
        <f t="shared" si="537"/>
        <v>12.984625000000001</v>
      </c>
      <c r="AF2379" s="38">
        <f t="shared" si="538"/>
        <v>14.023395000000002</v>
      </c>
      <c r="AG2379" s="36">
        <f t="shared" si="539"/>
        <v>10.38</v>
      </c>
      <c r="AH2379" s="36">
        <f t="shared" si="540"/>
        <v>12.98</v>
      </c>
      <c r="AI2379" s="36">
        <f t="shared" si="541"/>
        <v>14.02</v>
      </c>
      <c r="AJ2379" s="40">
        <v>43245</v>
      </c>
      <c r="AK2379" s="40">
        <v>43251</v>
      </c>
      <c r="AL2379" s="17">
        <v>1</v>
      </c>
      <c r="AM2379" s="17" t="s">
        <v>10821</v>
      </c>
      <c r="AN2379" s="17"/>
      <c r="AO2379" s="20" t="s">
        <v>564</v>
      </c>
      <c r="AP2379" s="16">
        <v>0</v>
      </c>
      <c r="AQ2379" s="97"/>
      <c r="AR2379" s="22"/>
      <c r="AS2379" s="94">
        <v>43028</v>
      </c>
      <c r="AT2379" s="178"/>
    </row>
    <row r="2380" spans="1:46" ht="47.25" customHeight="1">
      <c r="A2380" s="16">
        <v>8697930093251</v>
      </c>
      <c r="B2380" s="16" t="s">
        <v>3275</v>
      </c>
      <c r="C2380" s="16" t="s">
        <v>3276</v>
      </c>
      <c r="D2380" s="17" t="s">
        <v>38</v>
      </c>
      <c r="E2380" s="18" t="s">
        <v>38</v>
      </c>
      <c r="F2380" s="18">
        <v>0</v>
      </c>
      <c r="G2380" s="18">
        <v>1</v>
      </c>
      <c r="H2380" s="18">
        <v>1</v>
      </c>
      <c r="I2380" s="18"/>
      <c r="J2380" s="18"/>
      <c r="K2380" s="18"/>
      <c r="L2380" s="19" t="s">
        <v>8405</v>
      </c>
      <c r="M2380" s="19" t="s">
        <v>159</v>
      </c>
      <c r="N2380" s="18" t="s">
        <v>1604</v>
      </c>
      <c r="O2380" s="18" t="s">
        <v>8397</v>
      </c>
      <c r="P2380" s="18" t="s">
        <v>163</v>
      </c>
      <c r="Q2380" s="18">
        <v>30</v>
      </c>
      <c r="R2380" s="18" t="s">
        <v>45</v>
      </c>
      <c r="S2380" s="37" t="s">
        <v>46</v>
      </c>
      <c r="T2380" s="18" t="s">
        <v>8398</v>
      </c>
      <c r="U2380" s="37">
        <v>19.23</v>
      </c>
      <c r="V2380" s="37">
        <v>19.23</v>
      </c>
      <c r="W2380" s="37">
        <v>11.54</v>
      </c>
      <c r="X2380" s="18" t="s">
        <v>8398</v>
      </c>
      <c r="Y2380" s="39"/>
      <c r="Z2380" s="16">
        <v>0</v>
      </c>
      <c r="AA2380" s="36">
        <v>15</v>
      </c>
      <c r="AB2380" s="36"/>
      <c r="AC2380" s="36">
        <v>15</v>
      </c>
      <c r="AD2380" s="70">
        <f t="shared" si="536"/>
        <v>16.3</v>
      </c>
      <c r="AE2380" s="70">
        <f t="shared" si="537"/>
        <v>20.375</v>
      </c>
      <c r="AF2380" s="70">
        <f t="shared" si="538"/>
        <v>22.005000000000003</v>
      </c>
      <c r="AG2380" s="36">
        <f t="shared" si="539"/>
        <v>16.3</v>
      </c>
      <c r="AH2380" s="36">
        <f t="shared" si="540"/>
        <v>20.37</v>
      </c>
      <c r="AI2380" s="36">
        <f t="shared" si="541"/>
        <v>22</v>
      </c>
      <c r="AJ2380" s="40">
        <v>42419</v>
      </c>
      <c r="AK2380" s="40">
        <v>42422</v>
      </c>
      <c r="AL2380" s="22"/>
      <c r="AM2380" s="20" t="s">
        <v>184</v>
      </c>
      <c r="AN2380" s="20"/>
      <c r="AO2380" s="20" t="s">
        <v>564</v>
      </c>
      <c r="AP2380" s="16">
        <v>0</v>
      </c>
      <c r="AQ2380" s="95"/>
      <c r="AR2380" s="22"/>
      <c r="AS2380" s="94">
        <v>43028</v>
      </c>
      <c r="AT2380" s="178"/>
    </row>
    <row r="2381" spans="1:46" ht="47.25" customHeight="1">
      <c r="A2381" s="16">
        <v>8680881091407</v>
      </c>
      <c r="B2381" s="16" t="s">
        <v>3275</v>
      </c>
      <c r="C2381" s="16" t="s">
        <v>3276</v>
      </c>
      <c r="D2381" s="17" t="s">
        <v>38</v>
      </c>
      <c r="E2381" s="18" t="s">
        <v>38</v>
      </c>
      <c r="F2381" s="18">
        <v>0</v>
      </c>
      <c r="G2381" s="18">
        <v>1</v>
      </c>
      <c r="H2381" s="18">
        <v>1</v>
      </c>
      <c r="I2381" s="18"/>
      <c r="J2381" s="18"/>
      <c r="K2381" s="18"/>
      <c r="L2381" s="19" t="s">
        <v>8405</v>
      </c>
      <c r="M2381" s="19" t="s">
        <v>159</v>
      </c>
      <c r="N2381" s="18" t="s">
        <v>3357</v>
      </c>
      <c r="O2381" s="18" t="s">
        <v>8397</v>
      </c>
      <c r="P2381" s="18" t="s">
        <v>163</v>
      </c>
      <c r="Q2381" s="18">
        <v>30</v>
      </c>
      <c r="R2381" s="18" t="s">
        <v>45</v>
      </c>
      <c r="S2381" s="37" t="s">
        <v>46</v>
      </c>
      <c r="T2381" s="18" t="s">
        <v>8398</v>
      </c>
      <c r="U2381" s="37">
        <v>19.23</v>
      </c>
      <c r="V2381" s="37">
        <v>19.23</v>
      </c>
      <c r="W2381" s="37">
        <v>11.54</v>
      </c>
      <c r="X2381" s="18" t="s">
        <v>8398</v>
      </c>
      <c r="Y2381" s="39"/>
      <c r="Z2381" s="16">
        <v>0</v>
      </c>
      <c r="AA2381" s="36">
        <v>15</v>
      </c>
      <c r="AB2381" s="36"/>
      <c r="AC2381" s="36">
        <v>15</v>
      </c>
      <c r="AD2381" s="70">
        <f t="shared" si="536"/>
        <v>16.3</v>
      </c>
      <c r="AE2381" s="70">
        <f t="shared" si="537"/>
        <v>20.375</v>
      </c>
      <c r="AF2381" s="70">
        <f t="shared" si="538"/>
        <v>22.005000000000003</v>
      </c>
      <c r="AG2381" s="36">
        <f t="shared" si="539"/>
        <v>16.3</v>
      </c>
      <c r="AH2381" s="36">
        <f t="shared" si="540"/>
        <v>20.37</v>
      </c>
      <c r="AI2381" s="36">
        <f t="shared" si="541"/>
        <v>22</v>
      </c>
      <c r="AJ2381" s="40">
        <v>42419</v>
      </c>
      <c r="AK2381" s="40">
        <v>42422</v>
      </c>
      <c r="AL2381" s="22"/>
      <c r="AM2381" s="20" t="s">
        <v>184</v>
      </c>
      <c r="AN2381" s="20"/>
      <c r="AO2381" s="20" t="s">
        <v>6391</v>
      </c>
      <c r="AP2381" s="16">
        <v>0</v>
      </c>
      <c r="AQ2381" s="140"/>
      <c r="AR2381" s="22"/>
      <c r="AS2381" s="94">
        <v>43028</v>
      </c>
      <c r="AT2381" s="178"/>
    </row>
    <row r="2382" spans="1:46" ht="47.25" customHeight="1">
      <c r="A2382" s="16">
        <v>8697930093237</v>
      </c>
      <c r="B2382" s="16" t="s">
        <v>3275</v>
      </c>
      <c r="C2382" s="16" t="s">
        <v>3276</v>
      </c>
      <c r="D2382" s="17" t="s">
        <v>38</v>
      </c>
      <c r="E2382" s="18" t="s">
        <v>38</v>
      </c>
      <c r="F2382" s="18">
        <v>0</v>
      </c>
      <c r="G2382" s="18">
        <v>1</v>
      </c>
      <c r="H2382" s="18">
        <v>1</v>
      </c>
      <c r="I2382" s="18"/>
      <c r="J2382" s="18"/>
      <c r="K2382" s="18"/>
      <c r="L2382" s="19" t="s">
        <v>8407</v>
      </c>
      <c r="M2382" s="19" t="s">
        <v>159</v>
      </c>
      <c r="N2382" s="18" t="s">
        <v>1604</v>
      </c>
      <c r="O2382" s="18" t="s">
        <v>8400</v>
      </c>
      <c r="P2382" s="18" t="s">
        <v>163</v>
      </c>
      <c r="Q2382" s="18">
        <v>30</v>
      </c>
      <c r="R2382" s="18" t="s">
        <v>45</v>
      </c>
      <c r="S2382" s="37" t="s">
        <v>46</v>
      </c>
      <c r="T2382" s="18" t="s">
        <v>8398</v>
      </c>
      <c r="U2382" s="37">
        <v>25.24</v>
      </c>
      <c r="V2382" s="37">
        <v>25.24</v>
      </c>
      <c r="W2382" s="37">
        <v>15.14</v>
      </c>
      <c r="X2382" s="18" t="s">
        <v>8398</v>
      </c>
      <c r="Y2382" s="39"/>
      <c r="Z2382" s="16">
        <v>0</v>
      </c>
      <c r="AA2382" s="36">
        <v>21.96</v>
      </c>
      <c r="AB2382" s="36"/>
      <c r="AC2382" s="36">
        <v>21.96</v>
      </c>
      <c r="AD2382" s="70">
        <f t="shared" ref="AD2382:AD2413" si="542">IF(Z2382=2,AC2382*1.08,IF(AC2382&lt;=10,(AC2382*1.09),IF(AC2382&lt;=50,(10*1.09)+((AC2382-10)*1.08),IF(AC2382&lt;=100,(10*1.09)+((50-10)*1.08)+((AC2382-50)*1.07),IF(AC2382&lt;=200,(10*1.09)+((50-10)*1.08)+((100-50)*1.07)+((AC2382-100)*1.04),(10*1.09)+((50-10)*1.08)+((100-50)*1.07)+((200-100)*1.04)+((AC2382-200)*1.02))))))</f>
        <v>23.816800000000001</v>
      </c>
      <c r="AE2382" s="70">
        <f t="shared" si="537"/>
        <v>29.771000000000001</v>
      </c>
      <c r="AF2382" s="70">
        <f t="shared" si="538"/>
        <v>32.152680000000004</v>
      </c>
      <c r="AG2382" s="36">
        <f t="shared" si="539"/>
        <v>23.81</v>
      </c>
      <c r="AH2382" s="36">
        <f t="shared" si="540"/>
        <v>29.77</v>
      </c>
      <c r="AI2382" s="36">
        <f t="shared" si="541"/>
        <v>32.15</v>
      </c>
      <c r="AJ2382" s="40">
        <v>42419</v>
      </c>
      <c r="AK2382" s="40">
        <v>42422</v>
      </c>
      <c r="AL2382" s="22"/>
      <c r="AM2382" s="20" t="s">
        <v>184</v>
      </c>
      <c r="AN2382" s="20"/>
      <c r="AO2382" s="20" t="s">
        <v>7309</v>
      </c>
      <c r="AP2382" s="16">
        <v>0</v>
      </c>
      <c r="AQ2382" s="98"/>
      <c r="AR2382" s="22"/>
      <c r="AS2382" s="94">
        <v>43028</v>
      </c>
      <c r="AT2382" s="178"/>
    </row>
    <row r="2383" spans="1:46" ht="47.25" customHeight="1">
      <c r="A2383" s="16">
        <v>8680881091384</v>
      </c>
      <c r="B2383" s="16" t="s">
        <v>3275</v>
      </c>
      <c r="C2383" s="16" t="s">
        <v>3276</v>
      </c>
      <c r="D2383" s="17" t="s">
        <v>38</v>
      </c>
      <c r="E2383" s="18" t="s">
        <v>38</v>
      </c>
      <c r="F2383" s="18">
        <v>0</v>
      </c>
      <c r="G2383" s="18">
        <v>1</v>
      </c>
      <c r="H2383" s="18">
        <v>1</v>
      </c>
      <c r="I2383" s="18"/>
      <c r="J2383" s="18"/>
      <c r="K2383" s="18"/>
      <c r="L2383" s="19" t="s">
        <v>8407</v>
      </c>
      <c r="M2383" s="19" t="s">
        <v>159</v>
      </c>
      <c r="N2383" s="18" t="s">
        <v>3357</v>
      </c>
      <c r="O2383" s="18" t="s">
        <v>8400</v>
      </c>
      <c r="P2383" s="18" t="s">
        <v>163</v>
      </c>
      <c r="Q2383" s="18">
        <v>30</v>
      </c>
      <c r="R2383" s="18" t="s">
        <v>45</v>
      </c>
      <c r="S2383" s="37" t="s">
        <v>46</v>
      </c>
      <c r="T2383" s="18" t="s">
        <v>8398</v>
      </c>
      <c r="U2383" s="37">
        <v>25.24</v>
      </c>
      <c r="V2383" s="37">
        <v>25.24</v>
      </c>
      <c r="W2383" s="37">
        <v>15.14</v>
      </c>
      <c r="X2383" s="18" t="s">
        <v>8398</v>
      </c>
      <c r="Y2383" s="39"/>
      <c r="Z2383" s="16">
        <v>0</v>
      </c>
      <c r="AA2383" s="36">
        <v>21.96</v>
      </c>
      <c r="AB2383" s="36"/>
      <c r="AC2383" s="36">
        <v>21.96</v>
      </c>
      <c r="AD2383" s="70">
        <f t="shared" si="542"/>
        <v>23.816800000000001</v>
      </c>
      <c r="AE2383" s="70">
        <f t="shared" ref="AE2383:AE2413" si="543">IF(Z2383=1,AD2383*1.08,IF(Z2383=2,0,IF(AC2383&lt;=100,(AD2383*1.25),IF(AC2383&lt;=200,134.5+((AC2383-100)*1.04*1.16),255.14+((AC2383-200)*1.02*1.12)))))</f>
        <v>29.771000000000001</v>
      </c>
      <c r="AF2383" s="70">
        <f t="shared" ref="AF2383:AF2413" si="544">IF(Z2383=1,0,(AE2383*1.08))</f>
        <v>32.152680000000004</v>
      </c>
      <c r="AG2383" s="36">
        <f t="shared" si="539"/>
        <v>23.81</v>
      </c>
      <c r="AH2383" s="36">
        <f t="shared" si="540"/>
        <v>29.77</v>
      </c>
      <c r="AI2383" s="36">
        <f t="shared" si="541"/>
        <v>32.15</v>
      </c>
      <c r="AJ2383" s="40">
        <v>42419</v>
      </c>
      <c r="AK2383" s="40">
        <v>42422</v>
      </c>
      <c r="AL2383" s="22"/>
      <c r="AM2383" s="20" t="s">
        <v>184</v>
      </c>
      <c r="AN2383" s="20"/>
      <c r="AO2383" s="20" t="s">
        <v>4966</v>
      </c>
      <c r="AP2383" s="16">
        <v>0</v>
      </c>
      <c r="AQ2383" s="95"/>
      <c r="AR2383" s="22"/>
      <c r="AS2383" s="94">
        <v>43028</v>
      </c>
      <c r="AT2383" s="178"/>
    </row>
    <row r="2384" spans="1:46" ht="47.25" customHeight="1">
      <c r="A2384" s="16">
        <v>8697936013642</v>
      </c>
      <c r="B2384" s="16" t="s">
        <v>2848</v>
      </c>
      <c r="C2384" s="16" t="s">
        <v>2850</v>
      </c>
      <c r="D2384" s="17" t="s">
        <v>38</v>
      </c>
      <c r="E2384" s="18" t="s">
        <v>38</v>
      </c>
      <c r="F2384" s="18">
        <v>0</v>
      </c>
      <c r="G2384" s="18">
        <v>5</v>
      </c>
      <c r="H2384" s="18">
        <v>1</v>
      </c>
      <c r="I2384" s="18"/>
      <c r="J2384" s="18"/>
      <c r="K2384" s="18"/>
      <c r="L2384" s="19" t="s">
        <v>4826</v>
      </c>
      <c r="M2384" s="19" t="s">
        <v>226</v>
      </c>
      <c r="N2384" s="18" t="s">
        <v>502</v>
      </c>
      <c r="O2384" s="18">
        <v>15</v>
      </c>
      <c r="P2384" s="18" t="s">
        <v>163</v>
      </c>
      <c r="Q2384" s="18">
        <v>30</v>
      </c>
      <c r="R2384" s="18" t="s">
        <v>45</v>
      </c>
      <c r="S2384" s="37" t="s">
        <v>46</v>
      </c>
      <c r="T2384" s="18" t="s">
        <v>222</v>
      </c>
      <c r="U2384" s="37">
        <v>16.670000000000002</v>
      </c>
      <c r="V2384" s="37">
        <v>16.670000000000002</v>
      </c>
      <c r="W2384" s="37">
        <v>9.6999999999999993</v>
      </c>
      <c r="X2384" s="18" t="s">
        <v>222</v>
      </c>
      <c r="Y2384" s="39"/>
      <c r="Z2384" s="16">
        <v>0</v>
      </c>
      <c r="AA2384" s="36">
        <v>13.78</v>
      </c>
      <c r="AB2384" s="36"/>
      <c r="AC2384" s="36">
        <v>13.78</v>
      </c>
      <c r="AD2384" s="70">
        <f t="shared" si="542"/>
        <v>14.9824</v>
      </c>
      <c r="AE2384" s="70">
        <f t="shared" si="543"/>
        <v>18.728000000000002</v>
      </c>
      <c r="AF2384" s="70">
        <f t="shared" si="544"/>
        <v>20.226240000000004</v>
      </c>
      <c r="AG2384" s="36">
        <f t="shared" si="539"/>
        <v>14.98</v>
      </c>
      <c r="AH2384" s="36">
        <f t="shared" si="540"/>
        <v>18.72</v>
      </c>
      <c r="AI2384" s="36">
        <f t="shared" si="541"/>
        <v>20.22</v>
      </c>
      <c r="AJ2384" s="40">
        <v>42419</v>
      </c>
      <c r="AK2384" s="40">
        <v>42422</v>
      </c>
      <c r="AL2384" s="22"/>
      <c r="AM2384" s="20" t="s">
        <v>184</v>
      </c>
      <c r="AN2384" s="20"/>
      <c r="AO2384" s="20" t="s">
        <v>6242</v>
      </c>
      <c r="AP2384" s="16">
        <v>0</v>
      </c>
      <c r="AQ2384" s="95"/>
      <c r="AR2384" s="22"/>
      <c r="AS2384" s="94">
        <v>43028</v>
      </c>
      <c r="AT2384" s="178"/>
    </row>
    <row r="2385" spans="1:46" ht="47.25" customHeight="1">
      <c r="A2385" s="16">
        <v>8697936013673</v>
      </c>
      <c r="B2385" s="16" t="s">
        <v>2848</v>
      </c>
      <c r="C2385" s="16" t="s">
        <v>2850</v>
      </c>
      <c r="D2385" s="17" t="s">
        <v>38</v>
      </c>
      <c r="E2385" s="18" t="s">
        <v>38</v>
      </c>
      <c r="F2385" s="18">
        <v>0</v>
      </c>
      <c r="G2385" s="18">
        <v>5</v>
      </c>
      <c r="H2385" s="18">
        <v>1</v>
      </c>
      <c r="I2385" s="18"/>
      <c r="J2385" s="18"/>
      <c r="K2385" s="18"/>
      <c r="L2385" s="19" t="s">
        <v>8064</v>
      </c>
      <c r="M2385" s="19" t="s">
        <v>226</v>
      </c>
      <c r="N2385" s="18" t="s">
        <v>502</v>
      </c>
      <c r="O2385" s="18">
        <v>30</v>
      </c>
      <c r="P2385" s="18" t="s">
        <v>163</v>
      </c>
      <c r="Q2385" s="18">
        <v>30</v>
      </c>
      <c r="R2385" s="18" t="s">
        <v>45</v>
      </c>
      <c r="S2385" s="37" t="s">
        <v>46</v>
      </c>
      <c r="T2385" s="18" t="s">
        <v>222</v>
      </c>
      <c r="U2385" s="37">
        <v>24.58</v>
      </c>
      <c r="V2385" s="37">
        <v>24.58</v>
      </c>
      <c r="W2385" s="37">
        <v>13.3</v>
      </c>
      <c r="X2385" s="18" t="s">
        <v>222</v>
      </c>
      <c r="Y2385" s="39"/>
      <c r="Z2385" s="16">
        <v>0</v>
      </c>
      <c r="AA2385" s="36">
        <v>20.88</v>
      </c>
      <c r="AB2385" s="36"/>
      <c r="AC2385" s="36">
        <v>20.88</v>
      </c>
      <c r="AD2385" s="70">
        <f t="shared" si="542"/>
        <v>22.650399999999998</v>
      </c>
      <c r="AE2385" s="70">
        <f t="shared" si="543"/>
        <v>28.312999999999995</v>
      </c>
      <c r="AF2385" s="70">
        <f t="shared" si="544"/>
        <v>30.578039999999998</v>
      </c>
      <c r="AG2385" s="36">
        <f t="shared" si="539"/>
        <v>22.65</v>
      </c>
      <c r="AH2385" s="36">
        <f t="shared" si="540"/>
        <v>28.31</v>
      </c>
      <c r="AI2385" s="36">
        <f t="shared" si="541"/>
        <v>30.57</v>
      </c>
      <c r="AJ2385" s="40">
        <v>42419</v>
      </c>
      <c r="AK2385" s="40">
        <v>42422</v>
      </c>
      <c r="AL2385" s="22"/>
      <c r="AM2385" s="20" t="s">
        <v>184</v>
      </c>
      <c r="AN2385" s="20"/>
      <c r="AO2385" s="20" t="s">
        <v>1844</v>
      </c>
      <c r="AP2385" s="16">
        <v>0</v>
      </c>
      <c r="AQ2385" s="98"/>
      <c r="AR2385" s="22"/>
      <c r="AS2385" s="94">
        <v>43028</v>
      </c>
      <c r="AT2385" s="178"/>
    </row>
    <row r="2386" spans="1:46" ht="47.25" customHeight="1">
      <c r="A2386" s="16">
        <v>8697932010454</v>
      </c>
      <c r="B2386" s="16" t="s">
        <v>2848</v>
      </c>
      <c r="C2386" s="16" t="s">
        <v>2850</v>
      </c>
      <c r="D2386" s="17" t="s">
        <v>38</v>
      </c>
      <c r="E2386" s="18" t="s">
        <v>38</v>
      </c>
      <c r="F2386" s="18">
        <v>0</v>
      </c>
      <c r="G2386" s="18">
        <v>5</v>
      </c>
      <c r="H2386" s="18">
        <v>1</v>
      </c>
      <c r="I2386" s="18"/>
      <c r="J2386" s="18"/>
      <c r="K2386" s="18"/>
      <c r="L2386" s="19" t="s">
        <v>8064</v>
      </c>
      <c r="M2386" s="19" t="s">
        <v>226</v>
      </c>
      <c r="N2386" s="18" t="s">
        <v>1154</v>
      </c>
      <c r="O2386" s="18">
        <v>30</v>
      </c>
      <c r="P2386" s="18" t="s">
        <v>163</v>
      </c>
      <c r="Q2386" s="18">
        <v>30</v>
      </c>
      <c r="R2386" s="18" t="s">
        <v>45</v>
      </c>
      <c r="S2386" s="37" t="s">
        <v>46</v>
      </c>
      <c r="T2386" s="18" t="s">
        <v>222</v>
      </c>
      <c r="U2386" s="37">
        <v>24.58</v>
      </c>
      <c r="V2386" s="37">
        <v>24.58</v>
      </c>
      <c r="W2386" s="37">
        <v>13.3</v>
      </c>
      <c r="X2386" s="18" t="s">
        <v>222</v>
      </c>
      <c r="Y2386" s="39"/>
      <c r="Z2386" s="16">
        <v>0</v>
      </c>
      <c r="AA2386" s="36">
        <v>20.88</v>
      </c>
      <c r="AB2386" s="36"/>
      <c r="AC2386" s="36">
        <v>20.88</v>
      </c>
      <c r="AD2386" s="37">
        <f t="shared" si="542"/>
        <v>22.650399999999998</v>
      </c>
      <c r="AE2386" s="37">
        <f t="shared" si="543"/>
        <v>28.312999999999995</v>
      </c>
      <c r="AF2386" s="37">
        <f t="shared" si="544"/>
        <v>30.578039999999998</v>
      </c>
      <c r="AG2386" s="36">
        <f t="shared" si="539"/>
        <v>22.65</v>
      </c>
      <c r="AH2386" s="36">
        <f t="shared" si="540"/>
        <v>28.31</v>
      </c>
      <c r="AI2386" s="36">
        <f t="shared" si="541"/>
        <v>30.57</v>
      </c>
      <c r="AJ2386" s="40">
        <v>42419</v>
      </c>
      <c r="AK2386" s="40">
        <v>42422</v>
      </c>
      <c r="AL2386" s="22"/>
      <c r="AM2386" s="20" t="s">
        <v>184</v>
      </c>
      <c r="AN2386" s="20"/>
      <c r="AO2386" s="20" t="s">
        <v>6428</v>
      </c>
      <c r="AP2386" s="16">
        <v>0</v>
      </c>
      <c r="AQ2386" s="95"/>
      <c r="AR2386" s="22"/>
      <c r="AS2386" s="94">
        <v>43028</v>
      </c>
      <c r="AT2386" s="178"/>
    </row>
    <row r="2387" spans="1:46" ht="47.25" customHeight="1">
      <c r="A2387" s="16">
        <v>8697936013703</v>
      </c>
      <c r="B2387" s="16" t="s">
        <v>2848</v>
      </c>
      <c r="C2387" s="16" t="s">
        <v>2850</v>
      </c>
      <c r="D2387" s="17" t="s">
        <v>38</v>
      </c>
      <c r="E2387" s="18" t="s">
        <v>38</v>
      </c>
      <c r="F2387" s="18">
        <v>0</v>
      </c>
      <c r="G2387" s="18">
        <v>5</v>
      </c>
      <c r="H2387" s="18">
        <v>1</v>
      </c>
      <c r="I2387" s="18"/>
      <c r="J2387" s="18"/>
      <c r="K2387" s="18"/>
      <c r="L2387" s="19" t="s">
        <v>8060</v>
      </c>
      <c r="M2387" s="19" t="s">
        <v>226</v>
      </c>
      <c r="N2387" s="18" t="s">
        <v>502</v>
      </c>
      <c r="O2387" s="18">
        <v>45</v>
      </c>
      <c r="P2387" s="18" t="s">
        <v>163</v>
      </c>
      <c r="Q2387" s="18">
        <v>30</v>
      </c>
      <c r="R2387" s="18" t="s">
        <v>45</v>
      </c>
      <c r="S2387" s="37" t="s">
        <v>46</v>
      </c>
      <c r="T2387" s="18" t="s">
        <v>222</v>
      </c>
      <c r="U2387" s="37">
        <v>36.869999999999997</v>
      </c>
      <c r="V2387" s="37">
        <v>19.96</v>
      </c>
      <c r="W2387" s="37">
        <v>19.96</v>
      </c>
      <c r="X2387" s="18" t="s">
        <v>222</v>
      </c>
      <c r="Y2387" s="39"/>
      <c r="Z2387" s="16">
        <v>0</v>
      </c>
      <c r="AA2387" s="36">
        <v>31.07</v>
      </c>
      <c r="AB2387" s="36"/>
      <c r="AC2387" s="36">
        <v>31.07</v>
      </c>
      <c r="AD2387" s="70">
        <f t="shared" si="542"/>
        <v>33.6556</v>
      </c>
      <c r="AE2387" s="70">
        <f t="shared" si="543"/>
        <v>42.069499999999998</v>
      </c>
      <c r="AF2387" s="70">
        <f t="shared" si="544"/>
        <v>45.43506</v>
      </c>
      <c r="AG2387" s="36">
        <f t="shared" si="539"/>
        <v>33.65</v>
      </c>
      <c r="AH2387" s="36">
        <f t="shared" si="540"/>
        <v>42.06</v>
      </c>
      <c r="AI2387" s="36">
        <f t="shared" si="541"/>
        <v>45.43</v>
      </c>
      <c r="AJ2387" s="40">
        <v>42545</v>
      </c>
      <c r="AK2387" s="40">
        <v>42547</v>
      </c>
      <c r="AL2387" s="22"/>
      <c r="AM2387" s="20" t="s">
        <v>184</v>
      </c>
      <c r="AN2387" s="20"/>
      <c r="AO2387" s="20" t="s">
        <v>6293</v>
      </c>
      <c r="AP2387" s="16">
        <v>0</v>
      </c>
      <c r="AQ2387" s="98"/>
      <c r="AR2387" s="22"/>
      <c r="AS2387" s="94">
        <v>43028</v>
      </c>
      <c r="AT2387" s="178"/>
    </row>
    <row r="2388" spans="1:46" ht="47.25" customHeight="1">
      <c r="A2388" s="16">
        <v>8697932010485</v>
      </c>
      <c r="B2388" s="16" t="s">
        <v>2848</v>
      </c>
      <c r="C2388" s="16" t="s">
        <v>2850</v>
      </c>
      <c r="D2388" s="17" t="s">
        <v>38</v>
      </c>
      <c r="E2388" s="18" t="s">
        <v>38</v>
      </c>
      <c r="F2388" s="18">
        <v>0</v>
      </c>
      <c r="G2388" s="18">
        <v>5</v>
      </c>
      <c r="H2388" s="18">
        <v>1</v>
      </c>
      <c r="I2388" s="18"/>
      <c r="J2388" s="18"/>
      <c r="K2388" s="18"/>
      <c r="L2388" s="19" t="s">
        <v>8060</v>
      </c>
      <c r="M2388" s="19" t="s">
        <v>226</v>
      </c>
      <c r="N2388" s="18" t="s">
        <v>1154</v>
      </c>
      <c r="O2388" s="18">
        <v>45</v>
      </c>
      <c r="P2388" s="18" t="s">
        <v>163</v>
      </c>
      <c r="Q2388" s="18">
        <v>30</v>
      </c>
      <c r="R2388" s="18" t="s">
        <v>45</v>
      </c>
      <c r="S2388" s="37" t="s">
        <v>46</v>
      </c>
      <c r="T2388" s="18" t="s">
        <v>222</v>
      </c>
      <c r="U2388" s="37">
        <v>36.869999999999997</v>
      </c>
      <c r="V2388" s="37">
        <v>19.96</v>
      </c>
      <c r="W2388" s="37">
        <v>19.96</v>
      </c>
      <c r="X2388" s="18" t="s">
        <v>222</v>
      </c>
      <c r="Y2388" s="39"/>
      <c r="Z2388" s="16">
        <v>0</v>
      </c>
      <c r="AA2388" s="36">
        <v>31.07</v>
      </c>
      <c r="AB2388" s="36"/>
      <c r="AC2388" s="36">
        <v>31.07</v>
      </c>
      <c r="AD2388" s="70">
        <f t="shared" si="542"/>
        <v>33.6556</v>
      </c>
      <c r="AE2388" s="70">
        <f t="shared" si="543"/>
        <v>42.069499999999998</v>
      </c>
      <c r="AF2388" s="70">
        <f t="shared" si="544"/>
        <v>45.43506</v>
      </c>
      <c r="AG2388" s="36">
        <f t="shared" si="539"/>
        <v>33.65</v>
      </c>
      <c r="AH2388" s="36">
        <f t="shared" si="540"/>
        <v>42.06</v>
      </c>
      <c r="AI2388" s="36">
        <f t="shared" si="541"/>
        <v>45.43</v>
      </c>
      <c r="AJ2388" s="40">
        <v>42545</v>
      </c>
      <c r="AK2388" s="40">
        <v>42547</v>
      </c>
      <c r="AL2388" s="22"/>
      <c r="AM2388" s="20" t="s">
        <v>184</v>
      </c>
      <c r="AN2388" s="20"/>
      <c r="AO2388" s="20" t="s">
        <v>6312</v>
      </c>
      <c r="AP2388" s="16">
        <v>0</v>
      </c>
      <c r="AQ2388" s="95"/>
      <c r="AR2388" s="22"/>
      <c r="AS2388" s="94">
        <v>43028</v>
      </c>
      <c r="AT2388" s="178"/>
    </row>
    <row r="2389" spans="1:46" ht="47.25" customHeight="1">
      <c r="A2389" s="16">
        <v>8681094090225</v>
      </c>
      <c r="B2389" s="16" t="s">
        <v>3275</v>
      </c>
      <c r="C2389" s="16" t="s">
        <v>3276</v>
      </c>
      <c r="D2389" s="17" t="s">
        <v>38</v>
      </c>
      <c r="E2389" s="18" t="s">
        <v>38</v>
      </c>
      <c r="F2389" s="18">
        <v>0</v>
      </c>
      <c r="G2389" s="18">
        <v>1</v>
      </c>
      <c r="H2389" s="18">
        <v>1</v>
      </c>
      <c r="I2389" s="18"/>
      <c r="J2389" s="18"/>
      <c r="K2389" s="18"/>
      <c r="L2389" s="19" t="s">
        <v>10275</v>
      </c>
      <c r="M2389" s="19" t="s">
        <v>159</v>
      </c>
      <c r="N2389" s="18" t="s">
        <v>4090</v>
      </c>
      <c r="O2389" s="18" t="s">
        <v>8397</v>
      </c>
      <c r="P2389" s="18" t="s">
        <v>163</v>
      </c>
      <c r="Q2389" s="18">
        <v>30</v>
      </c>
      <c r="R2389" s="18" t="s">
        <v>45</v>
      </c>
      <c r="S2389" s="37" t="s">
        <v>46</v>
      </c>
      <c r="T2389" s="18" t="s">
        <v>8398</v>
      </c>
      <c r="U2389" s="37">
        <v>19.23</v>
      </c>
      <c r="V2389" s="37">
        <v>19.23</v>
      </c>
      <c r="W2389" s="37">
        <v>11.54</v>
      </c>
      <c r="X2389" s="18" t="s">
        <v>8398</v>
      </c>
      <c r="Y2389" s="39"/>
      <c r="Z2389" s="16">
        <v>0</v>
      </c>
      <c r="AA2389" s="36">
        <v>15</v>
      </c>
      <c r="AB2389" s="36"/>
      <c r="AC2389" s="36">
        <v>15</v>
      </c>
      <c r="AD2389" s="70">
        <f t="shared" si="542"/>
        <v>16.3</v>
      </c>
      <c r="AE2389" s="70">
        <f t="shared" si="543"/>
        <v>20.375</v>
      </c>
      <c r="AF2389" s="70">
        <f t="shared" si="544"/>
        <v>22.005000000000003</v>
      </c>
      <c r="AG2389" s="36">
        <f t="shared" si="539"/>
        <v>16.3</v>
      </c>
      <c r="AH2389" s="36">
        <f t="shared" si="540"/>
        <v>20.37</v>
      </c>
      <c r="AI2389" s="36">
        <f t="shared" si="541"/>
        <v>22</v>
      </c>
      <c r="AJ2389" s="40">
        <v>42419</v>
      </c>
      <c r="AK2389" s="40">
        <v>42422</v>
      </c>
      <c r="AL2389" s="22"/>
      <c r="AM2389" s="20" t="s">
        <v>335</v>
      </c>
      <c r="AN2389" s="20"/>
      <c r="AO2389" s="20" t="s">
        <v>6428</v>
      </c>
      <c r="AP2389" s="16">
        <v>0</v>
      </c>
      <c r="AQ2389" s="95"/>
      <c r="AR2389" s="22"/>
      <c r="AS2389" s="94">
        <v>43028</v>
      </c>
      <c r="AT2389" s="178"/>
    </row>
    <row r="2390" spans="1:46" ht="47.25" customHeight="1">
      <c r="A2390" s="16">
        <v>8681094090225</v>
      </c>
      <c r="B2390" s="16" t="s">
        <v>3275</v>
      </c>
      <c r="C2390" s="16" t="s">
        <v>3276</v>
      </c>
      <c r="D2390" s="17" t="s">
        <v>323</v>
      </c>
      <c r="E2390" s="18" t="s">
        <v>323</v>
      </c>
      <c r="F2390" s="18">
        <v>0</v>
      </c>
      <c r="G2390" s="18">
        <v>1</v>
      </c>
      <c r="H2390" s="18">
        <v>2</v>
      </c>
      <c r="I2390" s="18"/>
      <c r="J2390" s="18"/>
      <c r="K2390" s="18"/>
      <c r="L2390" s="19" t="s">
        <v>10275</v>
      </c>
      <c r="M2390" s="19" t="s">
        <v>159</v>
      </c>
      <c r="N2390" s="18" t="s">
        <v>802</v>
      </c>
      <c r="O2390" s="18" t="s">
        <v>8397</v>
      </c>
      <c r="P2390" s="18" t="s">
        <v>163</v>
      </c>
      <c r="Q2390" s="18">
        <v>30</v>
      </c>
      <c r="R2390" s="18" t="s">
        <v>95</v>
      </c>
      <c r="S2390" s="37" t="s">
        <v>46</v>
      </c>
      <c r="T2390" s="18" t="s">
        <v>11510</v>
      </c>
      <c r="U2390" s="38">
        <v>19.23</v>
      </c>
      <c r="V2390" s="38">
        <v>19.23</v>
      </c>
      <c r="W2390" s="38">
        <v>11.54</v>
      </c>
      <c r="X2390" s="18" t="s">
        <v>11510</v>
      </c>
      <c r="Y2390" s="39"/>
      <c r="Z2390" s="16">
        <v>0</v>
      </c>
      <c r="AA2390" s="36">
        <v>18.62</v>
      </c>
      <c r="AB2390" s="36"/>
      <c r="AC2390" s="36">
        <v>18.62</v>
      </c>
      <c r="AD2390" s="38">
        <f t="shared" si="542"/>
        <v>20.209600000000002</v>
      </c>
      <c r="AE2390" s="38">
        <f t="shared" si="543"/>
        <v>25.262</v>
      </c>
      <c r="AF2390" s="38">
        <f t="shared" si="544"/>
        <v>27.282960000000003</v>
      </c>
      <c r="AG2390" s="36">
        <f t="shared" si="539"/>
        <v>20.2</v>
      </c>
      <c r="AH2390" s="36">
        <f t="shared" si="540"/>
        <v>25.26</v>
      </c>
      <c r="AI2390" s="36">
        <f t="shared" si="541"/>
        <v>27.28</v>
      </c>
      <c r="AJ2390" s="40">
        <v>43146</v>
      </c>
      <c r="AK2390" s="40">
        <v>43150</v>
      </c>
      <c r="AL2390" s="17">
        <v>1</v>
      </c>
      <c r="AM2390" s="17" t="s">
        <v>10882</v>
      </c>
      <c r="AN2390" s="17"/>
      <c r="AO2390" s="20" t="s">
        <v>7312</v>
      </c>
      <c r="AP2390" s="20"/>
      <c r="AQ2390" s="20"/>
      <c r="AR2390" s="22"/>
      <c r="AS2390" s="94">
        <v>43035</v>
      </c>
      <c r="AT2390" s="178"/>
    </row>
    <row r="2391" spans="1:46" ht="47.25" customHeight="1">
      <c r="A2391" s="16">
        <v>8681094090164</v>
      </c>
      <c r="B2391" s="16" t="s">
        <v>3275</v>
      </c>
      <c r="C2391" s="16" t="s">
        <v>3276</v>
      </c>
      <c r="D2391" s="17" t="s">
        <v>38</v>
      </c>
      <c r="E2391" s="18" t="s">
        <v>38</v>
      </c>
      <c r="F2391" s="18">
        <v>0</v>
      </c>
      <c r="G2391" s="18">
        <v>1</v>
      </c>
      <c r="H2391" s="18">
        <v>1</v>
      </c>
      <c r="I2391" s="18"/>
      <c r="J2391" s="18"/>
      <c r="K2391" s="18"/>
      <c r="L2391" s="19" t="s">
        <v>6407</v>
      </c>
      <c r="M2391" s="19" t="s">
        <v>159</v>
      </c>
      <c r="N2391" s="18" t="s">
        <v>4090</v>
      </c>
      <c r="O2391" s="18" t="s">
        <v>6408</v>
      </c>
      <c r="P2391" s="18" t="s">
        <v>163</v>
      </c>
      <c r="Q2391" s="18">
        <v>30</v>
      </c>
      <c r="R2391" s="18" t="s">
        <v>45</v>
      </c>
      <c r="S2391" s="37" t="s">
        <v>46</v>
      </c>
      <c r="T2391" s="18" t="s">
        <v>222</v>
      </c>
      <c r="U2391" s="37">
        <v>16.670000000000002</v>
      </c>
      <c r="V2391" s="37">
        <v>16.670000000000002</v>
      </c>
      <c r="W2391" s="37">
        <v>10</v>
      </c>
      <c r="X2391" s="18" t="s">
        <v>222</v>
      </c>
      <c r="Y2391" s="39"/>
      <c r="Z2391" s="16">
        <v>0</v>
      </c>
      <c r="AA2391" s="36">
        <v>14.71</v>
      </c>
      <c r="AB2391" s="36"/>
      <c r="AC2391" s="36">
        <v>14.71</v>
      </c>
      <c r="AD2391" s="70">
        <f t="shared" si="542"/>
        <v>15.986800000000002</v>
      </c>
      <c r="AE2391" s="70">
        <f t="shared" si="543"/>
        <v>19.983500000000003</v>
      </c>
      <c r="AF2391" s="70">
        <f t="shared" si="544"/>
        <v>21.582180000000005</v>
      </c>
      <c r="AG2391" s="36">
        <f t="shared" ref="AG2391:AG2424" si="545">TRUNC(AD2391,2)</f>
        <v>15.98</v>
      </c>
      <c r="AH2391" s="36">
        <f t="shared" ref="AH2391:AH2424" si="546">TRUNC(AE2391,2)</f>
        <v>19.98</v>
      </c>
      <c r="AI2391" s="36">
        <f t="shared" ref="AI2391:AI2424" si="547">TRUNC(AF2391,2)</f>
        <v>21.58</v>
      </c>
      <c r="AJ2391" s="40">
        <v>42419</v>
      </c>
      <c r="AK2391" s="40">
        <v>42422</v>
      </c>
      <c r="AL2391" s="22"/>
      <c r="AM2391" s="20" t="s">
        <v>335</v>
      </c>
      <c r="AN2391" s="20"/>
      <c r="AO2391" s="20" t="s">
        <v>7316</v>
      </c>
      <c r="AP2391" s="20"/>
      <c r="AQ2391" s="20"/>
      <c r="AR2391" s="22"/>
      <c r="AS2391" s="94">
        <v>43042</v>
      </c>
      <c r="AT2391" s="178"/>
    </row>
    <row r="2392" spans="1:46" ht="47.25" customHeight="1">
      <c r="A2392" s="16">
        <v>8697936090575</v>
      </c>
      <c r="B2392" s="16" t="s">
        <v>3275</v>
      </c>
      <c r="C2392" s="16" t="s">
        <v>3276</v>
      </c>
      <c r="D2392" s="17" t="s">
        <v>38</v>
      </c>
      <c r="E2392" s="18" t="s">
        <v>38</v>
      </c>
      <c r="F2392" s="18">
        <v>0</v>
      </c>
      <c r="G2392" s="18">
        <v>1</v>
      </c>
      <c r="H2392" s="18">
        <v>1</v>
      </c>
      <c r="I2392" s="18"/>
      <c r="J2392" s="18"/>
      <c r="K2392" s="18"/>
      <c r="L2392" s="19" t="s">
        <v>6407</v>
      </c>
      <c r="M2392" s="19" t="s">
        <v>159</v>
      </c>
      <c r="N2392" s="18" t="s">
        <v>502</v>
      </c>
      <c r="O2392" s="18" t="s">
        <v>6408</v>
      </c>
      <c r="P2392" s="18" t="s">
        <v>163</v>
      </c>
      <c r="Q2392" s="18">
        <v>30</v>
      </c>
      <c r="R2392" s="18" t="s">
        <v>45</v>
      </c>
      <c r="S2392" s="37" t="s">
        <v>46</v>
      </c>
      <c r="T2392" s="18" t="s">
        <v>222</v>
      </c>
      <c r="U2392" s="37">
        <v>16.670000000000002</v>
      </c>
      <c r="V2392" s="37">
        <v>16.670000000000002</v>
      </c>
      <c r="W2392" s="37">
        <v>10</v>
      </c>
      <c r="X2392" s="18" t="s">
        <v>222</v>
      </c>
      <c r="Y2392" s="39"/>
      <c r="Z2392" s="16">
        <v>0</v>
      </c>
      <c r="AA2392" s="36">
        <v>14.71</v>
      </c>
      <c r="AB2392" s="36"/>
      <c r="AC2392" s="36">
        <v>14.71</v>
      </c>
      <c r="AD2392" s="70">
        <f t="shared" si="542"/>
        <v>15.986800000000002</v>
      </c>
      <c r="AE2392" s="70">
        <f t="shared" si="543"/>
        <v>19.983500000000003</v>
      </c>
      <c r="AF2392" s="70">
        <f t="shared" si="544"/>
        <v>21.582180000000005</v>
      </c>
      <c r="AG2392" s="36">
        <f t="shared" si="545"/>
        <v>15.98</v>
      </c>
      <c r="AH2392" s="36">
        <f t="shared" si="546"/>
        <v>19.98</v>
      </c>
      <c r="AI2392" s="36">
        <f t="shared" si="547"/>
        <v>21.58</v>
      </c>
      <c r="AJ2392" s="40">
        <v>42419</v>
      </c>
      <c r="AK2392" s="40">
        <v>42422</v>
      </c>
      <c r="AL2392" s="22"/>
      <c r="AM2392" s="20" t="s">
        <v>184</v>
      </c>
      <c r="AN2392" s="20"/>
      <c r="AO2392" s="20" t="s">
        <v>7183</v>
      </c>
      <c r="AP2392" s="20"/>
      <c r="AQ2392" s="20"/>
      <c r="AR2392" s="22"/>
      <c r="AS2392" s="94">
        <v>43042</v>
      </c>
      <c r="AT2392" s="178"/>
    </row>
    <row r="2393" spans="1:46" ht="47.25" customHeight="1">
      <c r="A2393" s="16">
        <v>8680881094101</v>
      </c>
      <c r="B2393" s="16" t="s">
        <v>3275</v>
      </c>
      <c r="C2393" s="16" t="s">
        <v>3276</v>
      </c>
      <c r="D2393" s="17" t="s">
        <v>38</v>
      </c>
      <c r="E2393" s="18" t="s">
        <v>38</v>
      </c>
      <c r="F2393" s="18">
        <v>0</v>
      </c>
      <c r="G2393" s="18">
        <v>1</v>
      </c>
      <c r="H2393" s="18">
        <v>1</v>
      </c>
      <c r="I2393" s="18"/>
      <c r="J2393" s="18"/>
      <c r="K2393" s="18"/>
      <c r="L2393" s="19" t="s">
        <v>6407</v>
      </c>
      <c r="M2393" s="19" t="s">
        <v>159</v>
      </c>
      <c r="N2393" s="18" t="s">
        <v>3357</v>
      </c>
      <c r="O2393" s="18" t="s">
        <v>6408</v>
      </c>
      <c r="P2393" s="18" t="s">
        <v>163</v>
      </c>
      <c r="Q2393" s="18">
        <v>30</v>
      </c>
      <c r="R2393" s="18" t="s">
        <v>45</v>
      </c>
      <c r="S2393" s="37" t="s">
        <v>46</v>
      </c>
      <c r="T2393" s="18" t="s">
        <v>222</v>
      </c>
      <c r="U2393" s="38">
        <v>16.670000000000002</v>
      </c>
      <c r="V2393" s="38">
        <v>16.670000000000002</v>
      </c>
      <c r="W2393" s="38">
        <v>10</v>
      </c>
      <c r="X2393" s="18" t="s">
        <v>222</v>
      </c>
      <c r="Y2393" s="39"/>
      <c r="Z2393" s="16">
        <v>0</v>
      </c>
      <c r="AA2393" s="36">
        <v>14.71</v>
      </c>
      <c r="AB2393" s="36"/>
      <c r="AC2393" s="36">
        <v>14.71</v>
      </c>
      <c r="AD2393" s="38">
        <f t="shared" si="542"/>
        <v>15.986800000000002</v>
      </c>
      <c r="AE2393" s="38">
        <f t="shared" si="543"/>
        <v>19.983500000000003</v>
      </c>
      <c r="AF2393" s="38">
        <f t="shared" si="544"/>
        <v>21.582180000000005</v>
      </c>
      <c r="AG2393" s="36">
        <f t="shared" si="545"/>
        <v>15.98</v>
      </c>
      <c r="AH2393" s="36">
        <f t="shared" si="546"/>
        <v>19.98</v>
      </c>
      <c r="AI2393" s="36">
        <f t="shared" si="547"/>
        <v>21.58</v>
      </c>
      <c r="AJ2393" s="40">
        <v>42419</v>
      </c>
      <c r="AK2393" s="40">
        <v>42422</v>
      </c>
      <c r="AL2393" s="18"/>
      <c r="AM2393" s="20" t="s">
        <v>184</v>
      </c>
      <c r="AN2393" s="20"/>
      <c r="AO2393" s="20" t="s">
        <v>9808</v>
      </c>
      <c r="AP2393" s="20"/>
      <c r="AQ2393" s="20"/>
      <c r="AR2393" s="22"/>
      <c r="AS2393" s="94">
        <v>43056</v>
      </c>
      <c r="AT2393" s="178"/>
    </row>
    <row r="2394" spans="1:46" ht="47.25" customHeight="1">
      <c r="A2394" s="16">
        <v>8697936090582</v>
      </c>
      <c r="B2394" s="16" t="s">
        <v>3275</v>
      </c>
      <c r="C2394" s="16" t="s">
        <v>3276</v>
      </c>
      <c r="D2394" s="17" t="s">
        <v>38</v>
      </c>
      <c r="E2394" s="18" t="s">
        <v>38</v>
      </c>
      <c r="F2394" s="18">
        <v>0</v>
      </c>
      <c r="G2394" s="18">
        <v>2</v>
      </c>
      <c r="H2394" s="18">
        <v>1</v>
      </c>
      <c r="I2394" s="18"/>
      <c r="J2394" s="18"/>
      <c r="K2394" s="18"/>
      <c r="L2394" s="19" t="s">
        <v>4387</v>
      </c>
      <c r="M2394" s="19" t="s">
        <v>159</v>
      </c>
      <c r="N2394" s="18" t="s">
        <v>502</v>
      </c>
      <c r="O2394" s="18" t="s">
        <v>6408</v>
      </c>
      <c r="P2394" s="18" t="s">
        <v>163</v>
      </c>
      <c r="Q2394" s="18">
        <v>60</v>
      </c>
      <c r="R2394" s="18" t="s">
        <v>45</v>
      </c>
      <c r="S2394" s="37" t="s">
        <v>46</v>
      </c>
      <c r="T2394" s="18" t="s">
        <v>222</v>
      </c>
      <c r="U2394" s="37">
        <v>33.340000000000003</v>
      </c>
      <c r="V2394" s="37">
        <v>33.340000000000003</v>
      </c>
      <c r="W2394" s="37">
        <v>20</v>
      </c>
      <c r="X2394" s="18" t="s">
        <v>222</v>
      </c>
      <c r="Y2394" s="39"/>
      <c r="Z2394" s="16">
        <v>0</v>
      </c>
      <c r="AA2394" s="36">
        <v>37.99</v>
      </c>
      <c r="AB2394" s="36"/>
      <c r="AC2394" s="36">
        <v>37.99</v>
      </c>
      <c r="AD2394" s="70">
        <f t="shared" si="542"/>
        <v>41.129200000000004</v>
      </c>
      <c r="AE2394" s="70">
        <f t="shared" si="543"/>
        <v>51.411500000000004</v>
      </c>
      <c r="AF2394" s="70">
        <f t="shared" si="544"/>
        <v>55.524420000000006</v>
      </c>
      <c r="AG2394" s="36">
        <f t="shared" si="545"/>
        <v>41.12</v>
      </c>
      <c r="AH2394" s="36">
        <f t="shared" si="546"/>
        <v>51.41</v>
      </c>
      <c r="AI2394" s="36">
        <f t="shared" si="547"/>
        <v>55.52</v>
      </c>
      <c r="AJ2394" s="40">
        <v>42419</v>
      </c>
      <c r="AK2394" s="40">
        <v>42422</v>
      </c>
      <c r="AL2394" s="22"/>
      <c r="AM2394" s="20" t="s">
        <v>184</v>
      </c>
      <c r="AN2394" s="20"/>
      <c r="AO2394" s="20" t="s">
        <v>10058</v>
      </c>
      <c r="AP2394" s="20"/>
      <c r="AQ2394" s="20"/>
      <c r="AR2394" s="22"/>
      <c r="AS2394" s="94">
        <v>43070</v>
      </c>
      <c r="AT2394" s="178"/>
    </row>
    <row r="2395" spans="1:46" ht="47.25" customHeight="1">
      <c r="A2395" s="16">
        <v>8680881094118</v>
      </c>
      <c r="B2395" s="16" t="s">
        <v>3275</v>
      </c>
      <c r="C2395" s="16" t="s">
        <v>3276</v>
      </c>
      <c r="D2395" s="17" t="s">
        <v>38</v>
      </c>
      <c r="E2395" s="18" t="s">
        <v>38</v>
      </c>
      <c r="F2395" s="18">
        <v>0</v>
      </c>
      <c r="G2395" s="18">
        <v>2</v>
      </c>
      <c r="H2395" s="18">
        <v>1</v>
      </c>
      <c r="I2395" s="18"/>
      <c r="J2395" s="18"/>
      <c r="K2395" s="18"/>
      <c r="L2395" s="19" t="s">
        <v>4387</v>
      </c>
      <c r="M2395" s="19" t="s">
        <v>159</v>
      </c>
      <c r="N2395" s="18" t="s">
        <v>3357</v>
      </c>
      <c r="O2395" s="18" t="s">
        <v>6408</v>
      </c>
      <c r="P2395" s="18" t="s">
        <v>163</v>
      </c>
      <c r="Q2395" s="18">
        <v>60</v>
      </c>
      <c r="R2395" s="18" t="s">
        <v>45</v>
      </c>
      <c r="S2395" s="37" t="s">
        <v>46</v>
      </c>
      <c r="T2395" s="18" t="s">
        <v>222</v>
      </c>
      <c r="U2395" s="37">
        <v>33.340000000000003</v>
      </c>
      <c r="V2395" s="37">
        <v>33.340000000000003</v>
      </c>
      <c r="W2395" s="37">
        <v>20</v>
      </c>
      <c r="X2395" s="18" t="s">
        <v>222</v>
      </c>
      <c r="Y2395" s="39"/>
      <c r="Z2395" s="16">
        <v>0</v>
      </c>
      <c r="AA2395" s="36">
        <v>37.99</v>
      </c>
      <c r="AB2395" s="36"/>
      <c r="AC2395" s="36">
        <v>37.99</v>
      </c>
      <c r="AD2395" s="70">
        <f t="shared" si="542"/>
        <v>41.129200000000004</v>
      </c>
      <c r="AE2395" s="70">
        <f t="shared" si="543"/>
        <v>51.411500000000004</v>
      </c>
      <c r="AF2395" s="70">
        <f t="shared" si="544"/>
        <v>55.524420000000006</v>
      </c>
      <c r="AG2395" s="36">
        <f t="shared" si="545"/>
        <v>41.12</v>
      </c>
      <c r="AH2395" s="36">
        <f t="shared" si="546"/>
        <v>51.41</v>
      </c>
      <c r="AI2395" s="36">
        <f t="shared" si="547"/>
        <v>55.52</v>
      </c>
      <c r="AJ2395" s="40">
        <v>42419</v>
      </c>
      <c r="AK2395" s="40">
        <v>42422</v>
      </c>
      <c r="AL2395" s="22"/>
      <c r="AM2395" s="20" t="s">
        <v>184</v>
      </c>
      <c r="AN2395" s="20"/>
      <c r="AO2395" s="20" t="s">
        <v>10051</v>
      </c>
      <c r="AP2395" s="20"/>
      <c r="AQ2395" s="20"/>
      <c r="AR2395" s="22"/>
      <c r="AS2395" s="94">
        <v>43070</v>
      </c>
      <c r="AT2395" s="178"/>
    </row>
    <row r="2396" spans="1:46" ht="47.25" customHeight="1">
      <c r="A2396" s="16">
        <v>8697936090599</v>
      </c>
      <c r="B2396" s="16" t="s">
        <v>3275</v>
      </c>
      <c r="C2396" s="16" t="s">
        <v>3276</v>
      </c>
      <c r="D2396" s="17" t="s">
        <v>38</v>
      </c>
      <c r="E2396" s="18" t="s">
        <v>38</v>
      </c>
      <c r="F2396" s="18">
        <v>0</v>
      </c>
      <c r="G2396" s="18">
        <v>1</v>
      </c>
      <c r="H2396" s="18">
        <v>1</v>
      </c>
      <c r="I2396" s="18"/>
      <c r="J2396" s="18"/>
      <c r="K2396" s="18"/>
      <c r="L2396" s="19" t="s">
        <v>4388</v>
      </c>
      <c r="M2396" s="19" t="s">
        <v>159</v>
      </c>
      <c r="N2396" s="18" t="s">
        <v>502</v>
      </c>
      <c r="O2396" s="18" t="s">
        <v>6408</v>
      </c>
      <c r="P2396" s="18" t="s">
        <v>163</v>
      </c>
      <c r="Q2396" s="18">
        <v>90</v>
      </c>
      <c r="R2396" s="18" t="s">
        <v>45</v>
      </c>
      <c r="S2396" s="37" t="s">
        <v>46</v>
      </c>
      <c r="T2396" s="18" t="s">
        <v>222</v>
      </c>
      <c r="U2396" s="38">
        <v>50.02</v>
      </c>
      <c r="V2396" s="38">
        <v>50.02</v>
      </c>
      <c r="W2396" s="38">
        <v>30.01</v>
      </c>
      <c r="X2396" s="18" t="s">
        <v>222</v>
      </c>
      <c r="Y2396" s="39"/>
      <c r="Z2396" s="16">
        <v>0</v>
      </c>
      <c r="AA2396" s="36">
        <v>44.35</v>
      </c>
      <c r="AB2396" s="36"/>
      <c r="AC2396" s="36">
        <v>44.35</v>
      </c>
      <c r="AD2396" s="38">
        <f t="shared" si="542"/>
        <v>47.998000000000005</v>
      </c>
      <c r="AE2396" s="38">
        <f t="shared" si="543"/>
        <v>59.997500000000002</v>
      </c>
      <c r="AF2396" s="38">
        <f t="shared" si="544"/>
        <v>64.797300000000007</v>
      </c>
      <c r="AG2396" s="36">
        <f t="shared" si="545"/>
        <v>47.99</v>
      </c>
      <c r="AH2396" s="36">
        <f t="shared" si="546"/>
        <v>59.99</v>
      </c>
      <c r="AI2396" s="36">
        <f t="shared" si="547"/>
        <v>64.790000000000006</v>
      </c>
      <c r="AJ2396" s="40">
        <v>42419</v>
      </c>
      <c r="AK2396" s="40">
        <v>42422</v>
      </c>
      <c r="AL2396" s="18"/>
      <c r="AM2396" s="20" t="s">
        <v>184</v>
      </c>
      <c r="AN2396" s="20"/>
      <c r="AO2396" s="20" t="s">
        <v>10051</v>
      </c>
      <c r="AP2396" s="20"/>
      <c r="AQ2396" s="20"/>
      <c r="AR2396" s="22"/>
      <c r="AS2396" s="94">
        <v>43070</v>
      </c>
      <c r="AT2396" s="178"/>
    </row>
    <row r="2397" spans="1:46" ht="47.25" customHeight="1">
      <c r="A2397" s="16">
        <v>8680881094125</v>
      </c>
      <c r="B2397" s="16" t="s">
        <v>3275</v>
      </c>
      <c r="C2397" s="16" t="s">
        <v>3276</v>
      </c>
      <c r="D2397" s="17" t="s">
        <v>38</v>
      </c>
      <c r="E2397" s="18" t="s">
        <v>38</v>
      </c>
      <c r="F2397" s="18">
        <v>0</v>
      </c>
      <c r="G2397" s="18">
        <v>1</v>
      </c>
      <c r="H2397" s="18">
        <v>1</v>
      </c>
      <c r="I2397" s="18"/>
      <c r="J2397" s="18"/>
      <c r="K2397" s="18"/>
      <c r="L2397" s="19" t="s">
        <v>4388</v>
      </c>
      <c r="M2397" s="19" t="s">
        <v>159</v>
      </c>
      <c r="N2397" s="18" t="s">
        <v>3357</v>
      </c>
      <c r="O2397" s="18" t="s">
        <v>6408</v>
      </c>
      <c r="P2397" s="18" t="s">
        <v>163</v>
      </c>
      <c r="Q2397" s="18">
        <v>90</v>
      </c>
      <c r="R2397" s="18" t="s">
        <v>45</v>
      </c>
      <c r="S2397" s="37" t="s">
        <v>46</v>
      </c>
      <c r="T2397" s="18" t="s">
        <v>222</v>
      </c>
      <c r="U2397" s="38">
        <v>50.02</v>
      </c>
      <c r="V2397" s="38">
        <v>50.02</v>
      </c>
      <c r="W2397" s="38">
        <v>30.01</v>
      </c>
      <c r="X2397" s="18" t="s">
        <v>222</v>
      </c>
      <c r="Y2397" s="39"/>
      <c r="Z2397" s="16">
        <v>0</v>
      </c>
      <c r="AA2397" s="36">
        <v>44.35</v>
      </c>
      <c r="AB2397" s="36"/>
      <c r="AC2397" s="36">
        <v>44.35</v>
      </c>
      <c r="AD2397" s="38">
        <f t="shared" si="542"/>
        <v>47.998000000000005</v>
      </c>
      <c r="AE2397" s="38">
        <f t="shared" si="543"/>
        <v>59.997500000000002</v>
      </c>
      <c r="AF2397" s="38">
        <f t="shared" si="544"/>
        <v>64.797300000000007</v>
      </c>
      <c r="AG2397" s="36">
        <f t="shared" si="545"/>
        <v>47.99</v>
      </c>
      <c r="AH2397" s="36">
        <f t="shared" si="546"/>
        <v>59.99</v>
      </c>
      <c r="AI2397" s="36">
        <f t="shared" si="547"/>
        <v>64.790000000000006</v>
      </c>
      <c r="AJ2397" s="40">
        <v>42419</v>
      </c>
      <c r="AK2397" s="40">
        <v>42422</v>
      </c>
      <c r="AL2397" s="18"/>
      <c r="AM2397" s="20" t="s">
        <v>184</v>
      </c>
      <c r="AN2397" s="20"/>
      <c r="AO2397" s="20" t="s">
        <v>6612</v>
      </c>
      <c r="AP2397" s="20"/>
      <c r="AQ2397" s="20" t="s">
        <v>6613</v>
      </c>
      <c r="AR2397" s="16">
        <v>1</v>
      </c>
      <c r="AS2397" s="94">
        <v>43091</v>
      </c>
      <c r="AT2397" s="178"/>
    </row>
    <row r="2398" spans="1:46" ht="47.25" customHeight="1">
      <c r="A2398" s="16">
        <v>8697936090605</v>
      </c>
      <c r="B2398" s="16" t="s">
        <v>3275</v>
      </c>
      <c r="C2398" s="16" t="s">
        <v>3276</v>
      </c>
      <c r="D2398" s="17" t="s">
        <v>38</v>
      </c>
      <c r="E2398" s="18" t="s">
        <v>38</v>
      </c>
      <c r="F2398" s="18">
        <v>0</v>
      </c>
      <c r="G2398" s="18">
        <v>1</v>
      </c>
      <c r="H2398" s="18">
        <v>1</v>
      </c>
      <c r="I2398" s="18"/>
      <c r="J2398" s="18"/>
      <c r="K2398" s="18"/>
      <c r="L2398" s="19" t="s">
        <v>3277</v>
      </c>
      <c r="M2398" s="19" t="s">
        <v>159</v>
      </c>
      <c r="N2398" s="18" t="s">
        <v>502</v>
      </c>
      <c r="O2398" s="18" t="s">
        <v>3279</v>
      </c>
      <c r="P2398" s="18" t="s">
        <v>163</v>
      </c>
      <c r="Q2398" s="18">
        <v>30</v>
      </c>
      <c r="R2398" s="18" t="s">
        <v>45</v>
      </c>
      <c r="S2398" s="37" t="s">
        <v>46</v>
      </c>
      <c r="T2398" s="18" t="s">
        <v>3280</v>
      </c>
      <c r="U2398" s="37">
        <v>16.670000000000002</v>
      </c>
      <c r="V2398" s="37">
        <v>16.670000000000002</v>
      </c>
      <c r="W2398" s="37">
        <v>10</v>
      </c>
      <c r="X2398" s="18" t="s">
        <v>3280</v>
      </c>
      <c r="Y2398" s="39"/>
      <c r="Z2398" s="16">
        <v>0</v>
      </c>
      <c r="AA2398" s="36">
        <v>14.71</v>
      </c>
      <c r="AB2398" s="36"/>
      <c r="AC2398" s="36">
        <v>14.71</v>
      </c>
      <c r="AD2398" s="37">
        <f t="shared" si="542"/>
        <v>15.986800000000002</v>
      </c>
      <c r="AE2398" s="37">
        <f t="shared" si="543"/>
        <v>19.983500000000003</v>
      </c>
      <c r="AF2398" s="37">
        <f t="shared" si="544"/>
        <v>21.582180000000005</v>
      </c>
      <c r="AG2398" s="36">
        <f t="shared" si="545"/>
        <v>15.98</v>
      </c>
      <c r="AH2398" s="36">
        <f t="shared" si="546"/>
        <v>19.98</v>
      </c>
      <c r="AI2398" s="36">
        <f t="shared" si="547"/>
        <v>21.58</v>
      </c>
      <c r="AJ2398" s="40">
        <v>42419</v>
      </c>
      <c r="AK2398" s="40">
        <v>42422</v>
      </c>
      <c r="AL2398" s="22"/>
      <c r="AM2398" s="20" t="s">
        <v>184</v>
      </c>
      <c r="AN2398" s="20"/>
      <c r="AO2398" s="20" t="s">
        <v>7344</v>
      </c>
      <c r="AP2398" s="20"/>
      <c r="AQ2398" s="20"/>
      <c r="AR2398" s="16">
        <v>0</v>
      </c>
      <c r="AS2398" s="94">
        <v>43098</v>
      </c>
      <c r="AT2398" s="178"/>
    </row>
    <row r="2399" spans="1:46" ht="47.25" customHeight="1">
      <c r="A2399" s="16">
        <v>8680881094132</v>
      </c>
      <c r="B2399" s="16" t="s">
        <v>3275</v>
      </c>
      <c r="C2399" s="16" t="s">
        <v>3276</v>
      </c>
      <c r="D2399" s="17" t="s">
        <v>38</v>
      </c>
      <c r="E2399" s="18" t="s">
        <v>38</v>
      </c>
      <c r="F2399" s="18">
        <v>0</v>
      </c>
      <c r="G2399" s="18">
        <v>1</v>
      </c>
      <c r="H2399" s="18">
        <v>1</v>
      </c>
      <c r="I2399" s="18"/>
      <c r="J2399" s="18"/>
      <c r="K2399" s="18"/>
      <c r="L2399" s="19" t="s">
        <v>3277</v>
      </c>
      <c r="M2399" s="19" t="s">
        <v>159</v>
      </c>
      <c r="N2399" s="18" t="s">
        <v>3357</v>
      </c>
      <c r="O2399" s="18" t="s">
        <v>3279</v>
      </c>
      <c r="P2399" s="18" t="s">
        <v>163</v>
      </c>
      <c r="Q2399" s="18">
        <v>30</v>
      </c>
      <c r="R2399" s="18" t="s">
        <v>45</v>
      </c>
      <c r="S2399" s="37" t="s">
        <v>46</v>
      </c>
      <c r="T2399" s="18" t="s">
        <v>557</v>
      </c>
      <c r="U2399" s="38">
        <v>15.83</v>
      </c>
      <c r="V2399" s="38">
        <v>16.670000000000002</v>
      </c>
      <c r="W2399" s="38">
        <v>10</v>
      </c>
      <c r="X2399" s="18" t="s">
        <v>3280</v>
      </c>
      <c r="Y2399" s="39"/>
      <c r="Z2399" s="16">
        <v>0</v>
      </c>
      <c r="AA2399" s="45">
        <v>14.71</v>
      </c>
      <c r="AB2399" s="36"/>
      <c r="AC2399" s="36">
        <v>14.71</v>
      </c>
      <c r="AD2399" s="38">
        <f t="shared" si="542"/>
        <v>15.986800000000002</v>
      </c>
      <c r="AE2399" s="38">
        <f t="shared" si="543"/>
        <v>19.983500000000003</v>
      </c>
      <c r="AF2399" s="38">
        <f t="shared" si="544"/>
        <v>21.582180000000005</v>
      </c>
      <c r="AG2399" s="36">
        <f t="shared" si="545"/>
        <v>15.98</v>
      </c>
      <c r="AH2399" s="36">
        <f t="shared" si="546"/>
        <v>19.98</v>
      </c>
      <c r="AI2399" s="36">
        <f t="shared" si="547"/>
        <v>21.58</v>
      </c>
      <c r="AJ2399" s="40">
        <v>42727</v>
      </c>
      <c r="AK2399" s="40">
        <v>42729</v>
      </c>
      <c r="AL2399" s="18"/>
      <c r="AM2399" s="20" t="s">
        <v>184</v>
      </c>
      <c r="AN2399" s="20"/>
      <c r="AO2399" s="20" t="s">
        <v>7377</v>
      </c>
      <c r="AP2399" s="20"/>
      <c r="AQ2399" s="20"/>
      <c r="AR2399" s="16">
        <v>0</v>
      </c>
      <c r="AS2399" s="94">
        <v>43098</v>
      </c>
      <c r="AT2399" s="178"/>
    </row>
    <row r="2400" spans="1:46" ht="47.25" customHeight="1">
      <c r="A2400" s="16">
        <v>8681094090195</v>
      </c>
      <c r="B2400" s="16" t="s">
        <v>3275</v>
      </c>
      <c r="C2400" s="16" t="s">
        <v>3276</v>
      </c>
      <c r="D2400" s="17" t="s">
        <v>38</v>
      </c>
      <c r="E2400" s="18" t="s">
        <v>38</v>
      </c>
      <c r="F2400" s="18">
        <v>0</v>
      </c>
      <c r="G2400" s="18">
        <v>1</v>
      </c>
      <c r="H2400" s="18">
        <v>1</v>
      </c>
      <c r="I2400" s="18"/>
      <c r="J2400" s="18"/>
      <c r="K2400" s="18"/>
      <c r="L2400" s="19" t="s">
        <v>3277</v>
      </c>
      <c r="M2400" s="19" t="s">
        <v>159</v>
      </c>
      <c r="N2400" s="18" t="s">
        <v>4090</v>
      </c>
      <c r="O2400" s="18" t="s">
        <v>3279</v>
      </c>
      <c r="P2400" s="18" t="s">
        <v>163</v>
      </c>
      <c r="Q2400" s="18">
        <v>30</v>
      </c>
      <c r="R2400" s="18" t="s">
        <v>45</v>
      </c>
      <c r="S2400" s="37" t="s">
        <v>46</v>
      </c>
      <c r="T2400" s="18" t="s">
        <v>3280</v>
      </c>
      <c r="U2400" s="37">
        <v>16.670000000000002</v>
      </c>
      <c r="V2400" s="37">
        <v>16.670000000000002</v>
      </c>
      <c r="W2400" s="37">
        <v>10</v>
      </c>
      <c r="X2400" s="18" t="s">
        <v>3280</v>
      </c>
      <c r="Y2400" s="39"/>
      <c r="Z2400" s="16">
        <v>0</v>
      </c>
      <c r="AA2400" s="36">
        <v>14.71</v>
      </c>
      <c r="AB2400" s="36"/>
      <c r="AC2400" s="36">
        <v>14.71</v>
      </c>
      <c r="AD2400" s="70">
        <f t="shared" si="542"/>
        <v>15.986800000000002</v>
      </c>
      <c r="AE2400" s="70">
        <f t="shared" si="543"/>
        <v>19.983500000000003</v>
      </c>
      <c r="AF2400" s="70">
        <f t="shared" si="544"/>
        <v>21.582180000000005</v>
      </c>
      <c r="AG2400" s="36">
        <f t="shared" si="545"/>
        <v>15.98</v>
      </c>
      <c r="AH2400" s="36">
        <f t="shared" si="546"/>
        <v>19.98</v>
      </c>
      <c r="AI2400" s="36">
        <f t="shared" si="547"/>
        <v>21.58</v>
      </c>
      <c r="AJ2400" s="40">
        <v>42419</v>
      </c>
      <c r="AK2400" s="40">
        <v>42422</v>
      </c>
      <c r="AL2400" s="22"/>
      <c r="AM2400" s="20" t="s">
        <v>335</v>
      </c>
      <c r="AN2400" s="20"/>
      <c r="AO2400" s="20" t="s">
        <v>7319</v>
      </c>
      <c r="AP2400" s="20"/>
      <c r="AQ2400" s="20"/>
      <c r="AR2400" s="16">
        <v>0</v>
      </c>
      <c r="AS2400" s="94">
        <v>43098</v>
      </c>
      <c r="AT2400" s="178"/>
    </row>
    <row r="2401" spans="1:46" ht="47.25" customHeight="1">
      <c r="A2401" s="16">
        <v>8697936090612</v>
      </c>
      <c r="B2401" s="16" t="s">
        <v>3275</v>
      </c>
      <c r="C2401" s="16" t="s">
        <v>3276</v>
      </c>
      <c r="D2401" s="17" t="s">
        <v>38</v>
      </c>
      <c r="E2401" s="18" t="s">
        <v>38</v>
      </c>
      <c r="F2401" s="18">
        <v>0</v>
      </c>
      <c r="G2401" s="18">
        <v>1</v>
      </c>
      <c r="H2401" s="18">
        <v>1</v>
      </c>
      <c r="I2401" s="18"/>
      <c r="J2401" s="18"/>
      <c r="K2401" s="18"/>
      <c r="L2401" s="19" t="s">
        <v>4390</v>
      </c>
      <c r="M2401" s="19" t="s">
        <v>159</v>
      </c>
      <c r="N2401" s="18" t="s">
        <v>502</v>
      </c>
      <c r="O2401" s="18" t="s">
        <v>3279</v>
      </c>
      <c r="P2401" s="18" t="s">
        <v>163</v>
      </c>
      <c r="Q2401" s="18">
        <v>60</v>
      </c>
      <c r="R2401" s="18" t="s">
        <v>45</v>
      </c>
      <c r="S2401" s="37" t="s">
        <v>46</v>
      </c>
      <c r="T2401" s="18" t="s">
        <v>284</v>
      </c>
      <c r="U2401" s="37">
        <v>27.22</v>
      </c>
      <c r="V2401" s="37">
        <v>27.22</v>
      </c>
      <c r="W2401" s="37">
        <v>16.329999999999998</v>
      </c>
      <c r="X2401" s="18" t="s">
        <v>284</v>
      </c>
      <c r="Y2401" s="39"/>
      <c r="Z2401" s="16">
        <v>0</v>
      </c>
      <c r="AA2401" s="36">
        <v>34.54</v>
      </c>
      <c r="AB2401" s="36"/>
      <c r="AC2401" s="36">
        <v>34.54</v>
      </c>
      <c r="AD2401" s="70">
        <f t="shared" si="542"/>
        <v>37.403199999999998</v>
      </c>
      <c r="AE2401" s="70">
        <f t="shared" si="543"/>
        <v>46.753999999999998</v>
      </c>
      <c r="AF2401" s="70">
        <f t="shared" si="544"/>
        <v>50.494320000000002</v>
      </c>
      <c r="AG2401" s="36">
        <f t="shared" si="545"/>
        <v>37.4</v>
      </c>
      <c r="AH2401" s="36">
        <f t="shared" si="546"/>
        <v>46.75</v>
      </c>
      <c r="AI2401" s="36">
        <f t="shared" si="547"/>
        <v>50.49</v>
      </c>
      <c r="AJ2401" s="40">
        <v>42419</v>
      </c>
      <c r="AK2401" s="40">
        <v>42422</v>
      </c>
      <c r="AL2401" s="22"/>
      <c r="AM2401" s="20" t="s">
        <v>184</v>
      </c>
      <c r="AN2401" s="20"/>
      <c r="AO2401" s="20" t="s">
        <v>7365</v>
      </c>
      <c r="AP2401" s="20"/>
      <c r="AQ2401" s="20"/>
      <c r="AR2401" s="16">
        <v>0</v>
      </c>
      <c r="AS2401" s="94">
        <v>43098</v>
      </c>
      <c r="AT2401" s="178"/>
    </row>
    <row r="2402" spans="1:46" ht="47.25" customHeight="1">
      <c r="A2402" s="16">
        <v>8680881094149</v>
      </c>
      <c r="B2402" s="16" t="s">
        <v>3275</v>
      </c>
      <c r="C2402" s="16" t="s">
        <v>3276</v>
      </c>
      <c r="D2402" s="17" t="s">
        <v>38</v>
      </c>
      <c r="E2402" s="18" t="s">
        <v>38</v>
      </c>
      <c r="F2402" s="18">
        <v>0</v>
      </c>
      <c r="G2402" s="18">
        <v>1</v>
      </c>
      <c r="H2402" s="18">
        <v>1</v>
      </c>
      <c r="I2402" s="18"/>
      <c r="J2402" s="18"/>
      <c r="K2402" s="18"/>
      <c r="L2402" s="19" t="s">
        <v>4390</v>
      </c>
      <c r="M2402" s="19" t="s">
        <v>159</v>
      </c>
      <c r="N2402" s="18" t="s">
        <v>3357</v>
      </c>
      <c r="O2402" s="18" t="s">
        <v>3279</v>
      </c>
      <c r="P2402" s="18" t="s">
        <v>163</v>
      </c>
      <c r="Q2402" s="18">
        <v>60</v>
      </c>
      <c r="R2402" s="18" t="s">
        <v>45</v>
      </c>
      <c r="S2402" s="37" t="s">
        <v>46</v>
      </c>
      <c r="T2402" s="18" t="s">
        <v>284</v>
      </c>
      <c r="U2402" s="37">
        <v>27.22</v>
      </c>
      <c r="V2402" s="37">
        <v>27.22</v>
      </c>
      <c r="W2402" s="37">
        <v>16.329999999999998</v>
      </c>
      <c r="X2402" s="18" t="s">
        <v>284</v>
      </c>
      <c r="Y2402" s="39"/>
      <c r="Z2402" s="16">
        <v>0</v>
      </c>
      <c r="AA2402" s="36">
        <v>34.54</v>
      </c>
      <c r="AB2402" s="36"/>
      <c r="AC2402" s="36">
        <v>34.54</v>
      </c>
      <c r="AD2402" s="70">
        <f t="shared" si="542"/>
        <v>37.403199999999998</v>
      </c>
      <c r="AE2402" s="70">
        <f t="shared" si="543"/>
        <v>46.753999999999998</v>
      </c>
      <c r="AF2402" s="70">
        <f t="shared" si="544"/>
        <v>50.494320000000002</v>
      </c>
      <c r="AG2402" s="36">
        <f t="shared" si="545"/>
        <v>37.4</v>
      </c>
      <c r="AH2402" s="36">
        <f t="shared" si="546"/>
        <v>46.75</v>
      </c>
      <c r="AI2402" s="36">
        <f t="shared" si="547"/>
        <v>50.49</v>
      </c>
      <c r="AJ2402" s="40">
        <v>42419</v>
      </c>
      <c r="AK2402" s="40">
        <v>42422</v>
      </c>
      <c r="AL2402" s="22"/>
      <c r="AM2402" s="20" t="s">
        <v>184</v>
      </c>
      <c r="AN2402" s="20"/>
      <c r="AO2402" s="20" t="s">
        <v>7365</v>
      </c>
      <c r="AP2402" s="20"/>
      <c r="AQ2402" s="20"/>
      <c r="AR2402" s="16">
        <v>0</v>
      </c>
      <c r="AS2402" s="94">
        <v>43098</v>
      </c>
      <c r="AT2402" s="178"/>
    </row>
    <row r="2403" spans="1:46" ht="47.25" customHeight="1">
      <c r="A2403" s="16">
        <v>8697936090629</v>
      </c>
      <c r="B2403" s="16" t="s">
        <v>3275</v>
      </c>
      <c r="C2403" s="16" t="s">
        <v>3276</v>
      </c>
      <c r="D2403" s="17" t="s">
        <v>38</v>
      </c>
      <c r="E2403" s="18" t="s">
        <v>38</v>
      </c>
      <c r="F2403" s="18">
        <v>0</v>
      </c>
      <c r="G2403" s="18">
        <v>1</v>
      </c>
      <c r="H2403" s="18">
        <v>1</v>
      </c>
      <c r="I2403" s="18"/>
      <c r="J2403" s="18"/>
      <c r="K2403" s="18"/>
      <c r="L2403" s="19" t="s">
        <v>4391</v>
      </c>
      <c r="M2403" s="19" t="s">
        <v>159</v>
      </c>
      <c r="N2403" s="18" t="s">
        <v>502</v>
      </c>
      <c r="O2403" s="18" t="s">
        <v>3279</v>
      </c>
      <c r="P2403" s="18" t="s">
        <v>163</v>
      </c>
      <c r="Q2403" s="18">
        <v>90</v>
      </c>
      <c r="R2403" s="18" t="s">
        <v>45</v>
      </c>
      <c r="S2403" s="37" t="s">
        <v>46</v>
      </c>
      <c r="T2403" s="18" t="s">
        <v>284</v>
      </c>
      <c r="U2403" s="37">
        <v>40.82</v>
      </c>
      <c r="V2403" s="37">
        <v>40.82</v>
      </c>
      <c r="W2403" s="37">
        <v>24.49</v>
      </c>
      <c r="X2403" s="18" t="s">
        <v>284</v>
      </c>
      <c r="Y2403" s="39"/>
      <c r="Z2403" s="16">
        <v>0</v>
      </c>
      <c r="AA2403" s="36">
        <v>44.35</v>
      </c>
      <c r="AB2403" s="36"/>
      <c r="AC2403" s="36">
        <v>44.35</v>
      </c>
      <c r="AD2403" s="70">
        <f t="shared" si="542"/>
        <v>47.998000000000005</v>
      </c>
      <c r="AE2403" s="70">
        <f t="shared" si="543"/>
        <v>59.997500000000002</v>
      </c>
      <c r="AF2403" s="70">
        <f t="shared" si="544"/>
        <v>64.797300000000007</v>
      </c>
      <c r="AG2403" s="36">
        <f t="shared" si="545"/>
        <v>47.99</v>
      </c>
      <c r="AH2403" s="36">
        <f t="shared" si="546"/>
        <v>59.99</v>
      </c>
      <c r="AI2403" s="36">
        <f t="shared" si="547"/>
        <v>64.790000000000006</v>
      </c>
      <c r="AJ2403" s="40">
        <v>42419</v>
      </c>
      <c r="AK2403" s="40">
        <v>42422</v>
      </c>
      <c r="AL2403" s="22"/>
      <c r="AM2403" s="20" t="s">
        <v>184</v>
      </c>
      <c r="AN2403" s="20"/>
      <c r="AO2403" s="20" t="s">
        <v>10060</v>
      </c>
      <c r="AP2403" s="20"/>
      <c r="AQ2403" s="20"/>
      <c r="AR2403" s="16">
        <v>0</v>
      </c>
      <c r="AS2403" s="94">
        <v>43098</v>
      </c>
      <c r="AT2403" s="178"/>
    </row>
    <row r="2404" spans="1:46" ht="47.25" customHeight="1">
      <c r="A2404" s="16">
        <v>8680881094156</v>
      </c>
      <c r="B2404" s="16" t="s">
        <v>3275</v>
      </c>
      <c r="C2404" s="16" t="s">
        <v>3276</v>
      </c>
      <c r="D2404" s="17" t="s">
        <v>38</v>
      </c>
      <c r="E2404" s="18" t="s">
        <v>38</v>
      </c>
      <c r="F2404" s="18">
        <v>0</v>
      </c>
      <c r="G2404" s="18">
        <v>1</v>
      </c>
      <c r="H2404" s="18">
        <v>1</v>
      </c>
      <c r="I2404" s="18"/>
      <c r="J2404" s="18"/>
      <c r="K2404" s="18"/>
      <c r="L2404" s="19" t="s">
        <v>4391</v>
      </c>
      <c r="M2404" s="19" t="s">
        <v>159</v>
      </c>
      <c r="N2404" s="18" t="s">
        <v>3357</v>
      </c>
      <c r="O2404" s="18" t="s">
        <v>3279</v>
      </c>
      <c r="P2404" s="18" t="s">
        <v>163</v>
      </c>
      <c r="Q2404" s="18">
        <v>90</v>
      </c>
      <c r="R2404" s="18" t="s">
        <v>45</v>
      </c>
      <c r="S2404" s="37" t="s">
        <v>46</v>
      </c>
      <c r="T2404" s="18" t="s">
        <v>284</v>
      </c>
      <c r="U2404" s="38">
        <v>40.82</v>
      </c>
      <c r="V2404" s="38">
        <v>40.82</v>
      </c>
      <c r="W2404" s="38">
        <v>24.49</v>
      </c>
      <c r="X2404" s="18" t="s">
        <v>284</v>
      </c>
      <c r="Y2404" s="39"/>
      <c r="Z2404" s="16">
        <v>0</v>
      </c>
      <c r="AA2404" s="36">
        <v>44.35</v>
      </c>
      <c r="AB2404" s="36"/>
      <c r="AC2404" s="36">
        <v>44.35</v>
      </c>
      <c r="AD2404" s="38">
        <f t="shared" si="542"/>
        <v>47.998000000000005</v>
      </c>
      <c r="AE2404" s="38">
        <f t="shared" si="543"/>
        <v>59.997500000000002</v>
      </c>
      <c r="AF2404" s="38">
        <f t="shared" si="544"/>
        <v>64.797300000000007</v>
      </c>
      <c r="AG2404" s="36">
        <f t="shared" si="545"/>
        <v>47.99</v>
      </c>
      <c r="AH2404" s="36">
        <f t="shared" si="546"/>
        <v>59.99</v>
      </c>
      <c r="AI2404" s="36">
        <f t="shared" si="547"/>
        <v>64.790000000000006</v>
      </c>
      <c r="AJ2404" s="40">
        <v>42419</v>
      </c>
      <c r="AK2404" s="40">
        <v>42422</v>
      </c>
      <c r="AL2404" s="18"/>
      <c r="AM2404" s="20" t="s">
        <v>184</v>
      </c>
      <c r="AN2404" s="20"/>
      <c r="AO2404" s="20" t="s">
        <v>10063</v>
      </c>
      <c r="AP2404" s="20"/>
      <c r="AQ2404" s="20"/>
      <c r="AR2404" s="16">
        <v>0</v>
      </c>
      <c r="AS2404" s="94">
        <v>43098</v>
      </c>
      <c r="AT2404" s="178"/>
    </row>
    <row r="2405" spans="1:46" ht="47.25" customHeight="1">
      <c r="A2405" s="16">
        <v>8681094090249</v>
      </c>
      <c r="B2405" s="16" t="s">
        <v>3275</v>
      </c>
      <c r="C2405" s="16" t="s">
        <v>3276</v>
      </c>
      <c r="D2405" s="17" t="s">
        <v>38</v>
      </c>
      <c r="E2405" s="18" t="s">
        <v>38</v>
      </c>
      <c r="F2405" s="18">
        <v>0</v>
      </c>
      <c r="G2405" s="18">
        <v>1</v>
      </c>
      <c r="H2405" s="18">
        <v>1</v>
      </c>
      <c r="I2405" s="18"/>
      <c r="J2405" s="18"/>
      <c r="K2405" s="18"/>
      <c r="L2405" s="19" t="s">
        <v>10276</v>
      </c>
      <c r="M2405" s="19" t="s">
        <v>159</v>
      </c>
      <c r="N2405" s="18" t="s">
        <v>4090</v>
      </c>
      <c r="O2405" s="18" t="s">
        <v>8400</v>
      </c>
      <c r="P2405" s="18" t="s">
        <v>163</v>
      </c>
      <c r="Q2405" s="18">
        <v>30</v>
      </c>
      <c r="R2405" s="18" t="s">
        <v>45</v>
      </c>
      <c r="S2405" s="37" t="s">
        <v>46</v>
      </c>
      <c r="T2405" s="18" t="s">
        <v>8398</v>
      </c>
      <c r="U2405" s="37">
        <v>25.24</v>
      </c>
      <c r="V2405" s="37">
        <v>25.24</v>
      </c>
      <c r="W2405" s="37">
        <v>15.14</v>
      </c>
      <c r="X2405" s="18" t="s">
        <v>8398</v>
      </c>
      <c r="Y2405" s="39"/>
      <c r="Z2405" s="16">
        <v>0</v>
      </c>
      <c r="AA2405" s="36">
        <v>21.96</v>
      </c>
      <c r="AB2405" s="36"/>
      <c r="AC2405" s="36">
        <v>21.96</v>
      </c>
      <c r="AD2405" s="70">
        <f t="shared" si="542"/>
        <v>23.816800000000001</v>
      </c>
      <c r="AE2405" s="70">
        <f t="shared" si="543"/>
        <v>29.771000000000001</v>
      </c>
      <c r="AF2405" s="70">
        <f t="shared" si="544"/>
        <v>32.152680000000004</v>
      </c>
      <c r="AG2405" s="36">
        <f t="shared" si="545"/>
        <v>23.81</v>
      </c>
      <c r="AH2405" s="36">
        <f t="shared" si="546"/>
        <v>29.77</v>
      </c>
      <c r="AI2405" s="36">
        <f t="shared" si="547"/>
        <v>32.15</v>
      </c>
      <c r="AJ2405" s="40">
        <v>42419</v>
      </c>
      <c r="AK2405" s="40">
        <v>42422</v>
      </c>
      <c r="AL2405" s="22"/>
      <c r="AM2405" s="20" t="s">
        <v>335</v>
      </c>
      <c r="AN2405" s="20"/>
      <c r="AO2405" s="20" t="s">
        <v>6333</v>
      </c>
      <c r="AP2405" s="20"/>
      <c r="AQ2405" s="20"/>
      <c r="AR2405" s="16">
        <v>0</v>
      </c>
      <c r="AS2405" s="94">
        <v>43098</v>
      </c>
      <c r="AT2405" s="178"/>
    </row>
    <row r="2406" spans="1:46" ht="47.25" customHeight="1">
      <c r="A2406" s="16">
        <v>8681094090249</v>
      </c>
      <c r="B2406" s="16" t="s">
        <v>3275</v>
      </c>
      <c r="C2406" s="16" t="s">
        <v>3276</v>
      </c>
      <c r="D2406" s="17" t="s">
        <v>323</v>
      </c>
      <c r="E2406" s="18" t="s">
        <v>323</v>
      </c>
      <c r="F2406" s="18">
        <v>0</v>
      </c>
      <c r="G2406" s="18">
        <v>1</v>
      </c>
      <c r="H2406" s="18">
        <v>2</v>
      </c>
      <c r="I2406" s="18"/>
      <c r="J2406" s="18"/>
      <c r="K2406" s="18"/>
      <c r="L2406" s="19" t="s">
        <v>10276</v>
      </c>
      <c r="M2406" s="19" t="s">
        <v>159</v>
      </c>
      <c r="N2406" s="18" t="s">
        <v>802</v>
      </c>
      <c r="O2406" s="18" t="s">
        <v>8400</v>
      </c>
      <c r="P2406" s="18" t="s">
        <v>163</v>
      </c>
      <c r="Q2406" s="18">
        <v>30</v>
      </c>
      <c r="R2406" s="18" t="s">
        <v>95</v>
      </c>
      <c r="S2406" s="37" t="s">
        <v>46</v>
      </c>
      <c r="T2406" s="18" t="s">
        <v>11510</v>
      </c>
      <c r="U2406" s="38">
        <v>25.24</v>
      </c>
      <c r="V2406" s="38">
        <v>25.24</v>
      </c>
      <c r="W2406" s="38">
        <v>15.14</v>
      </c>
      <c r="X2406" s="18" t="s">
        <v>11510</v>
      </c>
      <c r="Y2406" s="39"/>
      <c r="Z2406" s="16">
        <v>0</v>
      </c>
      <c r="AA2406" s="36">
        <v>26.84</v>
      </c>
      <c r="AB2406" s="36"/>
      <c r="AC2406" s="36">
        <v>26.84</v>
      </c>
      <c r="AD2406" s="38">
        <f t="shared" si="542"/>
        <v>29.087200000000003</v>
      </c>
      <c r="AE2406" s="38">
        <f t="shared" si="543"/>
        <v>36.359000000000002</v>
      </c>
      <c r="AF2406" s="38">
        <f t="shared" si="544"/>
        <v>39.267720000000004</v>
      </c>
      <c r="AG2406" s="36">
        <f t="shared" si="545"/>
        <v>29.08</v>
      </c>
      <c r="AH2406" s="36">
        <f t="shared" si="546"/>
        <v>36.35</v>
      </c>
      <c r="AI2406" s="36">
        <f t="shared" si="547"/>
        <v>39.26</v>
      </c>
      <c r="AJ2406" s="40">
        <v>43146</v>
      </c>
      <c r="AK2406" s="40">
        <v>43150</v>
      </c>
      <c r="AL2406" s="17">
        <v>1</v>
      </c>
      <c r="AM2406" s="17" t="s">
        <v>10882</v>
      </c>
      <c r="AN2406" s="17"/>
      <c r="AO2406" s="20" t="s">
        <v>6373</v>
      </c>
      <c r="AP2406" s="20"/>
      <c r="AQ2406" s="20"/>
      <c r="AR2406" s="16">
        <v>0</v>
      </c>
      <c r="AS2406" s="94">
        <v>43098</v>
      </c>
      <c r="AT2406" s="178"/>
    </row>
    <row r="2407" spans="1:46" ht="47.25" customHeight="1">
      <c r="A2407" s="16">
        <v>8697929022514</v>
      </c>
      <c r="B2407" s="16" t="s">
        <v>395</v>
      </c>
      <c r="C2407" s="16" t="s">
        <v>396</v>
      </c>
      <c r="D2407" s="17" t="s">
        <v>323</v>
      </c>
      <c r="E2407" s="18" t="s">
        <v>295</v>
      </c>
      <c r="F2407" s="18">
        <v>0</v>
      </c>
      <c r="G2407" s="18">
        <v>1</v>
      </c>
      <c r="H2407" s="18">
        <v>2</v>
      </c>
      <c r="I2407" s="18"/>
      <c r="J2407" s="18"/>
      <c r="K2407" s="18"/>
      <c r="L2407" s="19" t="s">
        <v>10686</v>
      </c>
      <c r="M2407" s="19" t="s">
        <v>399</v>
      </c>
      <c r="N2407" s="18" t="s">
        <v>162</v>
      </c>
      <c r="O2407" s="18" t="s">
        <v>6978</v>
      </c>
      <c r="P2407" s="18" t="s">
        <v>163</v>
      </c>
      <c r="Q2407" s="18">
        <v>10</v>
      </c>
      <c r="R2407" s="18" t="s">
        <v>95</v>
      </c>
      <c r="S2407" s="37" t="s">
        <v>46</v>
      </c>
      <c r="T2407" s="18" t="s">
        <v>557</v>
      </c>
      <c r="U2407" s="38">
        <v>3.58</v>
      </c>
      <c r="V2407" s="38">
        <v>3.58</v>
      </c>
      <c r="W2407" s="38">
        <v>3.58</v>
      </c>
      <c r="X2407" s="18" t="s">
        <v>557</v>
      </c>
      <c r="Y2407" s="39" t="s">
        <v>847</v>
      </c>
      <c r="Z2407" s="16">
        <v>0</v>
      </c>
      <c r="AA2407" s="45">
        <v>9.9600000000000009</v>
      </c>
      <c r="AB2407" s="36"/>
      <c r="AC2407" s="36">
        <v>9.9600000000000009</v>
      </c>
      <c r="AD2407" s="38">
        <f t="shared" si="542"/>
        <v>10.856400000000002</v>
      </c>
      <c r="AE2407" s="38">
        <f t="shared" si="543"/>
        <v>13.570500000000003</v>
      </c>
      <c r="AF2407" s="38">
        <f t="shared" si="544"/>
        <v>14.656140000000004</v>
      </c>
      <c r="AG2407" s="36">
        <f t="shared" si="545"/>
        <v>10.85</v>
      </c>
      <c r="AH2407" s="36">
        <f t="shared" si="546"/>
        <v>13.57</v>
      </c>
      <c r="AI2407" s="36">
        <f t="shared" si="547"/>
        <v>14.65</v>
      </c>
      <c r="AJ2407" s="40">
        <v>43231</v>
      </c>
      <c r="AK2407" s="40">
        <v>43235</v>
      </c>
      <c r="AL2407" s="17">
        <v>1</v>
      </c>
      <c r="AM2407" s="20" t="s">
        <v>3754</v>
      </c>
      <c r="AN2407" s="20"/>
      <c r="AO2407" s="20" t="s">
        <v>6344</v>
      </c>
      <c r="AP2407" s="20"/>
      <c r="AQ2407" s="20"/>
      <c r="AR2407" s="16">
        <v>0</v>
      </c>
      <c r="AS2407" s="94">
        <v>43098</v>
      </c>
      <c r="AT2407" s="178"/>
    </row>
    <row r="2408" spans="1:46" ht="47.25" customHeight="1">
      <c r="A2408" s="16">
        <v>8699511010039</v>
      </c>
      <c r="B2408" s="16" t="s">
        <v>3626</v>
      </c>
      <c r="C2408" s="16" t="s">
        <v>3627</v>
      </c>
      <c r="D2408" s="17" t="s">
        <v>323</v>
      </c>
      <c r="E2408" s="18" t="s">
        <v>295</v>
      </c>
      <c r="F2408" s="18">
        <v>4</v>
      </c>
      <c r="G2408" s="18">
        <v>1</v>
      </c>
      <c r="H2408" s="18">
        <v>2</v>
      </c>
      <c r="I2408" s="18"/>
      <c r="J2408" s="18"/>
      <c r="K2408" s="18"/>
      <c r="L2408" s="19" t="s">
        <v>10028</v>
      </c>
      <c r="M2408" s="19" t="s">
        <v>10029</v>
      </c>
      <c r="N2408" s="18" t="s">
        <v>1795</v>
      </c>
      <c r="O2408" s="18">
        <v>160</v>
      </c>
      <c r="P2408" s="18" t="s">
        <v>163</v>
      </c>
      <c r="Q2408" s="18">
        <v>20</v>
      </c>
      <c r="R2408" s="45" t="s">
        <v>3928</v>
      </c>
      <c r="S2408" s="37" t="s">
        <v>46</v>
      </c>
      <c r="T2408" s="18" t="s">
        <v>53</v>
      </c>
      <c r="U2408" s="38">
        <v>1.0900000000000001</v>
      </c>
      <c r="V2408" s="38">
        <v>1.0900000000000001</v>
      </c>
      <c r="W2408" s="38">
        <v>0</v>
      </c>
      <c r="X2408" s="18" t="s">
        <v>53</v>
      </c>
      <c r="Y2408" s="39"/>
      <c r="Z2408" s="16">
        <v>0</v>
      </c>
      <c r="AA2408" s="36">
        <v>2.54</v>
      </c>
      <c r="AB2408" s="36"/>
      <c r="AC2408" s="36">
        <v>2.54</v>
      </c>
      <c r="AD2408" s="38">
        <f t="shared" si="542"/>
        <v>2.7686000000000002</v>
      </c>
      <c r="AE2408" s="38">
        <f t="shared" si="543"/>
        <v>3.46075</v>
      </c>
      <c r="AF2408" s="38">
        <f t="shared" si="544"/>
        <v>3.7376100000000001</v>
      </c>
      <c r="AG2408" s="36">
        <f t="shared" si="545"/>
        <v>2.76</v>
      </c>
      <c r="AH2408" s="36">
        <f t="shared" si="546"/>
        <v>3.46</v>
      </c>
      <c r="AI2408" s="36">
        <f t="shared" si="547"/>
        <v>3.73</v>
      </c>
      <c r="AJ2408" s="40">
        <v>42783</v>
      </c>
      <c r="AK2408" s="40">
        <v>42786</v>
      </c>
      <c r="AL2408" s="17"/>
      <c r="AM2408" s="20" t="s">
        <v>2123</v>
      </c>
      <c r="AN2408" s="20"/>
      <c r="AO2408" s="20" t="s">
        <v>3716</v>
      </c>
      <c r="AP2408" s="20" t="s">
        <v>3717</v>
      </c>
      <c r="AQ2408" s="20"/>
      <c r="AR2408" s="16">
        <v>0</v>
      </c>
      <c r="AS2408" s="94">
        <v>43098</v>
      </c>
      <c r="AT2408" s="178"/>
    </row>
    <row r="2409" spans="1:46" ht="47.25" customHeight="1">
      <c r="A2409" s="16">
        <v>8699578283414</v>
      </c>
      <c r="B2409" s="16" t="s">
        <v>1587</v>
      </c>
      <c r="C2409" s="16" t="s">
        <v>1588</v>
      </c>
      <c r="D2409" s="17" t="s">
        <v>38</v>
      </c>
      <c r="E2409" s="18" t="s">
        <v>41</v>
      </c>
      <c r="F2409" s="18">
        <v>4</v>
      </c>
      <c r="G2409" s="18">
        <v>2</v>
      </c>
      <c r="H2409" s="18">
        <v>3</v>
      </c>
      <c r="I2409" s="18"/>
      <c r="J2409" s="18"/>
      <c r="K2409" s="18"/>
      <c r="L2409" s="19" t="s">
        <v>1589</v>
      </c>
      <c r="M2409" s="19" t="s">
        <v>1590</v>
      </c>
      <c r="N2409" s="18" t="s">
        <v>586</v>
      </c>
      <c r="O2409" s="18">
        <v>25</v>
      </c>
      <c r="P2409" s="18" t="s">
        <v>163</v>
      </c>
      <c r="Q2409" s="18">
        <v>100</v>
      </c>
      <c r="R2409" s="18" t="s">
        <v>45</v>
      </c>
      <c r="S2409" s="37" t="s">
        <v>46</v>
      </c>
      <c r="T2409" s="18" t="s">
        <v>53</v>
      </c>
      <c r="U2409" s="37">
        <v>1.57</v>
      </c>
      <c r="V2409" s="37">
        <v>1.57</v>
      </c>
      <c r="W2409" s="37">
        <v>0</v>
      </c>
      <c r="X2409" s="18" t="s">
        <v>53</v>
      </c>
      <c r="Y2409" s="39">
        <v>3</v>
      </c>
      <c r="Z2409" s="16">
        <v>0</v>
      </c>
      <c r="AA2409" s="36">
        <v>3.7</v>
      </c>
      <c r="AB2409" s="36"/>
      <c r="AC2409" s="36">
        <v>3.7</v>
      </c>
      <c r="AD2409" s="70">
        <f t="shared" si="542"/>
        <v>4.0330000000000004</v>
      </c>
      <c r="AE2409" s="70">
        <f t="shared" si="543"/>
        <v>5.0412500000000007</v>
      </c>
      <c r="AF2409" s="70">
        <f t="shared" si="544"/>
        <v>5.4445500000000013</v>
      </c>
      <c r="AG2409" s="36">
        <f t="shared" si="545"/>
        <v>4.03</v>
      </c>
      <c r="AH2409" s="36">
        <f t="shared" si="546"/>
        <v>5.04</v>
      </c>
      <c r="AI2409" s="36">
        <f t="shared" si="547"/>
        <v>5.44</v>
      </c>
      <c r="AJ2409" s="40">
        <v>42421</v>
      </c>
      <c r="AK2409" s="40">
        <v>42422</v>
      </c>
      <c r="AL2409" s="22"/>
      <c r="AM2409" s="20" t="s">
        <v>184</v>
      </c>
      <c r="AN2409" s="20"/>
      <c r="AO2409" s="20" t="s">
        <v>5119</v>
      </c>
      <c r="AP2409" s="20" t="s">
        <v>5120</v>
      </c>
      <c r="AQ2409" s="20"/>
      <c r="AR2409" s="16">
        <v>0</v>
      </c>
      <c r="AS2409" s="94">
        <v>43098</v>
      </c>
      <c r="AT2409" s="178"/>
    </row>
    <row r="2410" spans="1:46" ht="47.25" customHeight="1">
      <c r="A2410" s="16">
        <v>8699711000458</v>
      </c>
      <c r="B2410" s="16" t="s">
        <v>7603</v>
      </c>
      <c r="C2410" s="16" t="s">
        <v>7604</v>
      </c>
      <c r="D2410" s="17" t="s">
        <v>87</v>
      </c>
      <c r="E2410" s="18" t="s">
        <v>87</v>
      </c>
      <c r="F2410" s="18">
        <v>2</v>
      </c>
      <c r="G2410" s="18">
        <v>2</v>
      </c>
      <c r="H2410" s="18">
        <v>1</v>
      </c>
      <c r="I2410" s="18"/>
      <c r="J2410" s="18"/>
      <c r="K2410" s="18"/>
      <c r="L2410" s="19" t="s">
        <v>10236</v>
      </c>
      <c r="M2410" s="19" t="s">
        <v>4743</v>
      </c>
      <c r="N2410" s="18" t="s">
        <v>4737</v>
      </c>
      <c r="O2410" s="18">
        <v>1000</v>
      </c>
      <c r="P2410" s="18" t="s">
        <v>197</v>
      </c>
      <c r="Q2410" s="18">
        <v>1</v>
      </c>
      <c r="R2410" s="18" t="s">
        <v>95</v>
      </c>
      <c r="S2410" s="37" t="s">
        <v>96</v>
      </c>
      <c r="T2410" s="18" t="s">
        <v>165</v>
      </c>
      <c r="U2410" s="38">
        <v>116.78</v>
      </c>
      <c r="V2410" s="38">
        <v>116.78</v>
      </c>
      <c r="W2410" s="38">
        <v>116.78</v>
      </c>
      <c r="X2410" s="18" t="s">
        <v>165</v>
      </c>
      <c r="Y2410" s="39"/>
      <c r="Z2410" s="16">
        <v>0</v>
      </c>
      <c r="AA2410" s="36">
        <v>176.88</v>
      </c>
      <c r="AB2410" s="36"/>
      <c r="AC2410" s="36">
        <v>176.88</v>
      </c>
      <c r="AD2410" s="38">
        <f t="shared" si="542"/>
        <v>187.55520000000001</v>
      </c>
      <c r="AE2410" s="38">
        <f t="shared" si="543"/>
        <v>227.24803199999999</v>
      </c>
      <c r="AF2410" s="38">
        <f t="shared" si="544"/>
        <v>245.42787456000002</v>
      </c>
      <c r="AG2410" s="36">
        <f t="shared" si="545"/>
        <v>187.55</v>
      </c>
      <c r="AH2410" s="36">
        <f t="shared" si="546"/>
        <v>227.24</v>
      </c>
      <c r="AI2410" s="36">
        <f t="shared" si="547"/>
        <v>245.42</v>
      </c>
      <c r="AJ2410" s="40">
        <v>42783</v>
      </c>
      <c r="AK2410" s="40">
        <v>42786</v>
      </c>
      <c r="AL2410" s="17"/>
      <c r="AM2410" s="20" t="s">
        <v>1509</v>
      </c>
      <c r="AN2410" s="20"/>
      <c r="AO2410" s="20" t="s">
        <v>5023</v>
      </c>
      <c r="AP2410" s="20" t="s">
        <v>5024</v>
      </c>
      <c r="AQ2410" s="20"/>
      <c r="AR2410" s="16">
        <v>0</v>
      </c>
      <c r="AS2410" s="94">
        <v>43098</v>
      </c>
      <c r="AT2410" s="178"/>
    </row>
    <row r="2411" spans="1:46" ht="47.25" customHeight="1">
      <c r="A2411" s="16">
        <v>8698807000150</v>
      </c>
      <c r="B2411" s="16" t="s">
        <v>7603</v>
      </c>
      <c r="C2411" s="16" t="s">
        <v>7604</v>
      </c>
      <c r="D2411" s="17" t="s">
        <v>87</v>
      </c>
      <c r="E2411" s="18" t="s">
        <v>87</v>
      </c>
      <c r="F2411" s="18">
        <v>2</v>
      </c>
      <c r="G2411" s="18">
        <v>2</v>
      </c>
      <c r="H2411" s="18">
        <v>1</v>
      </c>
      <c r="I2411" s="18"/>
      <c r="J2411" s="18"/>
      <c r="K2411" s="18"/>
      <c r="L2411" s="19" t="s">
        <v>7611</v>
      </c>
      <c r="M2411" s="19" t="s">
        <v>3835</v>
      </c>
      <c r="N2411" s="18" t="s">
        <v>5853</v>
      </c>
      <c r="O2411" s="18">
        <v>3.4</v>
      </c>
      <c r="P2411" s="18" t="s">
        <v>7613</v>
      </c>
      <c r="Q2411" s="18">
        <v>30</v>
      </c>
      <c r="R2411" s="18" t="s">
        <v>45</v>
      </c>
      <c r="S2411" s="37" t="s">
        <v>96</v>
      </c>
      <c r="T2411" s="18" t="s">
        <v>1541</v>
      </c>
      <c r="U2411" s="37">
        <v>159.53</v>
      </c>
      <c r="V2411" s="37">
        <v>159.53</v>
      </c>
      <c r="W2411" s="37">
        <v>159.53</v>
      </c>
      <c r="X2411" s="18" t="s">
        <v>1541</v>
      </c>
      <c r="Y2411" s="39"/>
      <c r="Z2411" s="16">
        <v>0</v>
      </c>
      <c r="AA2411" s="36">
        <v>322.48</v>
      </c>
      <c r="AB2411" s="36"/>
      <c r="AC2411" s="36">
        <v>322.48</v>
      </c>
      <c r="AD2411" s="70">
        <f t="shared" si="542"/>
        <v>336.52960000000002</v>
      </c>
      <c r="AE2411" s="70">
        <f t="shared" si="543"/>
        <v>395.06115199999999</v>
      </c>
      <c r="AF2411" s="70">
        <f t="shared" si="544"/>
        <v>426.66604416000001</v>
      </c>
      <c r="AG2411" s="36">
        <f t="shared" si="545"/>
        <v>336.52</v>
      </c>
      <c r="AH2411" s="36">
        <f t="shared" si="546"/>
        <v>395.06</v>
      </c>
      <c r="AI2411" s="36">
        <f t="shared" si="547"/>
        <v>426.66</v>
      </c>
      <c r="AJ2411" s="40">
        <v>42419</v>
      </c>
      <c r="AK2411" s="40">
        <v>42422</v>
      </c>
      <c r="AL2411" s="22"/>
      <c r="AM2411" s="20" t="s">
        <v>184</v>
      </c>
      <c r="AN2411" s="20"/>
      <c r="AO2411" s="20" t="s">
        <v>6271</v>
      </c>
      <c r="AP2411" s="20"/>
      <c r="AQ2411" s="20"/>
      <c r="AR2411" s="16">
        <v>0</v>
      </c>
      <c r="AS2411" s="94">
        <v>43098</v>
      </c>
      <c r="AT2411" s="178"/>
    </row>
    <row r="2412" spans="1:46" ht="47.25" customHeight="1">
      <c r="A2412" s="16">
        <v>8698807000037</v>
      </c>
      <c r="B2412" s="16" t="s">
        <v>7603</v>
      </c>
      <c r="C2412" s="16" t="s">
        <v>7604</v>
      </c>
      <c r="D2412" s="17" t="s">
        <v>87</v>
      </c>
      <c r="E2412" s="18" t="s">
        <v>87</v>
      </c>
      <c r="F2412" s="18">
        <v>2</v>
      </c>
      <c r="G2412" s="18">
        <v>2</v>
      </c>
      <c r="H2412" s="18">
        <v>1</v>
      </c>
      <c r="I2412" s="18"/>
      <c r="J2412" s="18"/>
      <c r="K2412" s="18"/>
      <c r="L2412" s="19" t="s">
        <v>7616</v>
      </c>
      <c r="M2412" s="19" t="s">
        <v>3835</v>
      </c>
      <c r="N2412" s="18" t="s">
        <v>5853</v>
      </c>
      <c r="O2412" s="18">
        <v>4.4000000000000004</v>
      </c>
      <c r="P2412" s="18" t="s">
        <v>7613</v>
      </c>
      <c r="Q2412" s="18">
        <v>30</v>
      </c>
      <c r="R2412" s="18" t="s">
        <v>45</v>
      </c>
      <c r="S2412" s="37" t="s">
        <v>96</v>
      </c>
      <c r="T2412" s="18" t="s">
        <v>1541</v>
      </c>
      <c r="U2412" s="37">
        <v>237.63</v>
      </c>
      <c r="V2412" s="37">
        <v>237.63</v>
      </c>
      <c r="W2412" s="37">
        <v>237.63</v>
      </c>
      <c r="X2412" s="18" t="s">
        <v>1541</v>
      </c>
      <c r="Y2412" s="39"/>
      <c r="Z2412" s="16">
        <v>0</v>
      </c>
      <c r="AA2412" s="36">
        <v>430.22</v>
      </c>
      <c r="AB2412" s="36"/>
      <c r="AC2412" s="36">
        <v>430.22</v>
      </c>
      <c r="AD2412" s="70">
        <f t="shared" si="542"/>
        <v>446.42439999999999</v>
      </c>
      <c r="AE2412" s="70">
        <f t="shared" si="543"/>
        <v>518.14332800000011</v>
      </c>
      <c r="AF2412" s="70">
        <f t="shared" si="544"/>
        <v>559.59479424000017</v>
      </c>
      <c r="AG2412" s="36">
        <f t="shared" si="545"/>
        <v>446.42</v>
      </c>
      <c r="AH2412" s="36">
        <f t="shared" si="546"/>
        <v>518.14</v>
      </c>
      <c r="AI2412" s="36">
        <f t="shared" si="547"/>
        <v>559.59</v>
      </c>
      <c r="AJ2412" s="40">
        <v>42419</v>
      </c>
      <c r="AK2412" s="40">
        <v>42422</v>
      </c>
      <c r="AL2412" s="22"/>
      <c r="AM2412" s="20" t="s">
        <v>184</v>
      </c>
      <c r="AN2412" s="20"/>
      <c r="AO2412" s="20" t="s">
        <v>10067</v>
      </c>
      <c r="AP2412" s="20"/>
      <c r="AQ2412" s="20"/>
      <c r="AR2412" s="16">
        <v>0</v>
      </c>
      <c r="AS2412" s="94">
        <v>43098</v>
      </c>
      <c r="AT2412" s="178"/>
    </row>
    <row r="2413" spans="1:46" ht="47.25" customHeight="1">
      <c r="A2413" s="16">
        <v>8698807000020</v>
      </c>
      <c r="B2413" s="16" t="s">
        <v>7603</v>
      </c>
      <c r="C2413" s="16" t="s">
        <v>7604</v>
      </c>
      <c r="D2413" s="17" t="s">
        <v>87</v>
      </c>
      <c r="E2413" s="18" t="s">
        <v>87</v>
      </c>
      <c r="F2413" s="18">
        <v>2</v>
      </c>
      <c r="G2413" s="18">
        <v>2</v>
      </c>
      <c r="H2413" s="18">
        <v>1</v>
      </c>
      <c r="I2413" s="18"/>
      <c r="J2413" s="18"/>
      <c r="K2413" s="18"/>
      <c r="L2413" s="19" t="s">
        <v>7605</v>
      </c>
      <c r="M2413" s="19" t="s">
        <v>3835</v>
      </c>
      <c r="N2413" s="18" t="s">
        <v>5853</v>
      </c>
      <c r="O2413" s="18">
        <v>750</v>
      </c>
      <c r="P2413" s="18" t="s">
        <v>197</v>
      </c>
      <c r="Q2413" s="18">
        <v>30</v>
      </c>
      <c r="R2413" s="18" t="s">
        <v>45</v>
      </c>
      <c r="S2413" s="37" t="s">
        <v>96</v>
      </c>
      <c r="T2413" s="18" t="s">
        <v>1541</v>
      </c>
      <c r="U2413" s="37">
        <v>225.12</v>
      </c>
      <c r="V2413" s="37">
        <v>225.12</v>
      </c>
      <c r="W2413" s="37">
        <v>225.12</v>
      </c>
      <c r="X2413" s="18" t="s">
        <v>1541</v>
      </c>
      <c r="Y2413" s="39"/>
      <c r="Z2413" s="16">
        <v>0</v>
      </c>
      <c r="AA2413" s="36">
        <v>397.49</v>
      </c>
      <c r="AB2413" s="36"/>
      <c r="AC2413" s="36">
        <v>397.49</v>
      </c>
      <c r="AD2413" s="70">
        <f t="shared" si="542"/>
        <v>413.03980000000001</v>
      </c>
      <c r="AE2413" s="70">
        <f t="shared" si="543"/>
        <v>480.75257600000003</v>
      </c>
      <c r="AF2413" s="70">
        <f t="shared" si="544"/>
        <v>519.21278208000012</v>
      </c>
      <c r="AG2413" s="36">
        <f t="shared" si="545"/>
        <v>413.03</v>
      </c>
      <c r="AH2413" s="36">
        <f t="shared" si="546"/>
        <v>480.75</v>
      </c>
      <c r="AI2413" s="36">
        <f t="shared" si="547"/>
        <v>519.21</v>
      </c>
      <c r="AJ2413" s="40">
        <v>42545</v>
      </c>
      <c r="AK2413" s="40">
        <v>42547</v>
      </c>
      <c r="AL2413" s="22"/>
      <c r="AM2413" s="20" t="s">
        <v>184</v>
      </c>
      <c r="AN2413" s="20"/>
      <c r="AO2413" s="20" t="s">
        <v>10067</v>
      </c>
      <c r="AP2413" s="20"/>
      <c r="AQ2413" s="20"/>
      <c r="AR2413" s="16">
        <v>0</v>
      </c>
      <c r="AS2413" s="94">
        <v>43098</v>
      </c>
      <c r="AT2413" s="178"/>
    </row>
    <row r="2414" spans="1:46" ht="47.25" customHeight="1">
      <c r="A2414" s="16">
        <v>8699809097889</v>
      </c>
      <c r="B2414" s="16" t="s">
        <v>14435</v>
      </c>
      <c r="C2414" s="16" t="s">
        <v>14436</v>
      </c>
      <c r="D2414" s="17" t="s">
        <v>87</v>
      </c>
      <c r="E2414" s="18" t="s">
        <v>295</v>
      </c>
      <c r="F2414" s="18">
        <v>4</v>
      </c>
      <c r="G2414" s="18">
        <v>2</v>
      </c>
      <c r="H2414" s="18">
        <v>2</v>
      </c>
      <c r="I2414" s="18"/>
      <c r="J2414" s="18"/>
      <c r="K2414" s="18"/>
      <c r="L2414" s="19" t="s">
        <v>5294</v>
      </c>
      <c r="M2414" s="19" t="s">
        <v>5295</v>
      </c>
      <c r="N2414" s="18" t="s">
        <v>310</v>
      </c>
      <c r="O2414" s="18">
        <v>200</v>
      </c>
      <c r="P2414" s="18" t="s">
        <v>163</v>
      </c>
      <c r="Q2414" s="18">
        <v>30</v>
      </c>
      <c r="R2414" s="18" t="s">
        <v>95</v>
      </c>
      <c r="S2414" s="37" t="s">
        <v>96</v>
      </c>
      <c r="T2414" s="18" t="s">
        <v>53</v>
      </c>
      <c r="U2414" s="38">
        <v>3.2199999999999998</v>
      </c>
      <c r="V2414" s="38">
        <v>3.2199999999999998</v>
      </c>
      <c r="W2414" s="38">
        <v>0</v>
      </c>
      <c r="X2414" s="18" t="s">
        <v>53</v>
      </c>
      <c r="Y2414" s="39"/>
      <c r="Z2414" s="16">
        <v>0</v>
      </c>
      <c r="AA2414" s="36">
        <v>8.85</v>
      </c>
      <c r="AB2414" s="36"/>
      <c r="AC2414" s="36">
        <v>8.85</v>
      </c>
      <c r="AD2414" s="38">
        <f t="shared" ref="AD2414:AD2424" si="548">IF(Z2414=2,AC2414*1.08,IF(AC2414&lt;=10,(AC2414*1.09),IF(AC2414&lt;=50,(10*1.09)+((AC2414-10)*1.08),IF(AC2414&lt;=100,(10*1.09)+((50-10)*1.08)+((AC2414-50)*1.07),IF(AC2414&lt;=200,(10*1.09)+((50-10)*1.08)+((100-50)*1.07)+((AC2414-100)*1.04),(10*1.09)+((50-10)*1.08)+((100-50)*1.07)+((200-100)*1.04)+((AC2414-200)*1.02))))))</f>
        <v>9.6464999999999996</v>
      </c>
      <c r="AE2414" s="38">
        <f>IF(Z2414=1,AD2414*1.08,IF(Z2414=4,AD2414*1.08,IF(Z2414=2,0,IF(AC2414&lt;=100,(AD2414*1.25),IF(AC2414&lt;=200,134.5+((AC2414-100)*1.04*1.16),255.14+((AC2414-200)*1.02*1.12))))))</f>
        <v>12.058125</v>
      </c>
      <c r="AF2414" s="38">
        <f>IF(Z2414=1,0,IF(Z2414=4,0,(AE2414*1.08)))</f>
        <v>13.022775000000001</v>
      </c>
      <c r="AG2414" s="36">
        <f t="shared" si="545"/>
        <v>9.64</v>
      </c>
      <c r="AH2414" s="36">
        <f t="shared" si="546"/>
        <v>12.05</v>
      </c>
      <c r="AI2414" s="36">
        <f t="shared" si="547"/>
        <v>13.02</v>
      </c>
      <c r="AJ2414" s="40">
        <v>43245</v>
      </c>
      <c r="AK2414" s="40">
        <v>43251</v>
      </c>
      <c r="AL2414" s="17"/>
      <c r="AM2414" s="36" t="s">
        <v>3754</v>
      </c>
      <c r="AN2414" s="41"/>
      <c r="AO2414" s="20" t="s">
        <v>7328</v>
      </c>
      <c r="AP2414" s="20"/>
      <c r="AQ2414" s="20"/>
      <c r="AR2414" s="16">
        <v>0</v>
      </c>
      <c r="AS2414" s="94">
        <v>43098</v>
      </c>
      <c r="AT2414" s="178"/>
    </row>
    <row r="2415" spans="1:46" ht="47.25" customHeight="1">
      <c r="A2415" s="16">
        <v>8699702988376</v>
      </c>
      <c r="B2415" s="16" t="s">
        <v>1043</v>
      </c>
      <c r="C2415" s="16" t="s">
        <v>1045</v>
      </c>
      <c r="D2415" s="17" t="s">
        <v>87</v>
      </c>
      <c r="E2415" s="18" t="s">
        <v>87</v>
      </c>
      <c r="F2415" s="18">
        <v>5</v>
      </c>
      <c r="G2415" s="18">
        <v>2</v>
      </c>
      <c r="H2415" s="18">
        <v>1</v>
      </c>
      <c r="I2415" s="18"/>
      <c r="J2415" s="18"/>
      <c r="K2415" s="18"/>
      <c r="L2415" s="19" t="s">
        <v>9642</v>
      </c>
      <c r="M2415" s="19" t="s">
        <v>1049</v>
      </c>
      <c r="N2415" s="18" t="s">
        <v>1258</v>
      </c>
      <c r="O2415" s="50">
        <v>0.2</v>
      </c>
      <c r="P2415" s="18" t="s">
        <v>197</v>
      </c>
      <c r="Q2415" s="18">
        <v>100</v>
      </c>
      <c r="R2415" s="76" t="s">
        <v>8787</v>
      </c>
      <c r="S2415" s="37" t="s">
        <v>96</v>
      </c>
      <c r="T2415" s="18" t="s">
        <v>331</v>
      </c>
      <c r="U2415" s="38">
        <v>53.8</v>
      </c>
      <c r="V2415" s="38">
        <v>53.8</v>
      </c>
      <c r="W2415" s="38">
        <v>53.8</v>
      </c>
      <c r="X2415" s="18" t="s">
        <v>331</v>
      </c>
      <c r="Y2415" s="39"/>
      <c r="Z2415" s="16">
        <v>3</v>
      </c>
      <c r="AA2415" s="36">
        <v>208.52</v>
      </c>
      <c r="AB2415" s="36">
        <f>TRUNC((AA2415/3.7166*4.0491),2)</f>
        <v>227.17</v>
      </c>
      <c r="AC2415" s="36">
        <v>227.17</v>
      </c>
      <c r="AD2415" s="38">
        <f t="shared" si="548"/>
        <v>239.31339999999997</v>
      </c>
      <c r="AE2415" s="38">
        <f t="shared" ref="AE2415:AE2422" si="549">IF(Z2415=1,AD2415*1.08,IF(Z2415=2,0,IF(AC2415&lt;=100,(AD2415*1.25),IF(AC2415&lt;=200,134.5+((AC2415-100)*1.04*1.16),255.14+((AC2415-200)*1.02*1.12)))))</f>
        <v>286.17900799999995</v>
      </c>
      <c r="AF2415" s="38">
        <f t="shared" ref="AF2415:AF2422" si="550">IF(Z2415=1,0,(AE2415*1.08))</f>
        <v>309.07332863999994</v>
      </c>
      <c r="AG2415" s="36">
        <f t="shared" si="545"/>
        <v>239.31</v>
      </c>
      <c r="AH2415" s="36">
        <f t="shared" si="546"/>
        <v>286.17</v>
      </c>
      <c r="AI2415" s="36">
        <f t="shared" si="547"/>
        <v>309.07</v>
      </c>
      <c r="AJ2415" s="40">
        <v>42748</v>
      </c>
      <c r="AK2415" s="40">
        <v>42752</v>
      </c>
      <c r="AL2415" s="18"/>
      <c r="AM2415" s="20" t="s">
        <v>184</v>
      </c>
      <c r="AN2415" s="20"/>
      <c r="AO2415" s="20" t="s">
        <v>6453</v>
      </c>
      <c r="AP2415" s="20"/>
      <c r="AQ2415" s="20"/>
      <c r="AR2415" s="16">
        <v>0</v>
      </c>
      <c r="AS2415" s="94">
        <v>43098</v>
      </c>
      <c r="AT2415" s="178"/>
    </row>
    <row r="2416" spans="1:46" ht="47.25" customHeight="1">
      <c r="A2416" s="16">
        <v>8699702988321</v>
      </c>
      <c r="B2416" s="16" t="s">
        <v>1043</v>
      </c>
      <c r="C2416" s="16" t="s">
        <v>1045</v>
      </c>
      <c r="D2416" s="17" t="s">
        <v>87</v>
      </c>
      <c r="E2416" s="18" t="s">
        <v>87</v>
      </c>
      <c r="F2416" s="18">
        <v>5</v>
      </c>
      <c r="G2416" s="18">
        <v>2</v>
      </c>
      <c r="H2416" s="18">
        <v>1</v>
      </c>
      <c r="I2416" s="18"/>
      <c r="J2416" s="18"/>
      <c r="K2416" s="18"/>
      <c r="L2416" s="19" t="s">
        <v>9644</v>
      </c>
      <c r="M2416" s="19" t="s">
        <v>1049</v>
      </c>
      <c r="N2416" s="18" t="s">
        <v>1258</v>
      </c>
      <c r="O2416" s="50">
        <v>0.2</v>
      </c>
      <c r="P2416" s="18" t="s">
        <v>197</v>
      </c>
      <c r="Q2416" s="18">
        <v>50</v>
      </c>
      <c r="R2416" s="76" t="s">
        <v>8787</v>
      </c>
      <c r="S2416" s="37" t="s">
        <v>96</v>
      </c>
      <c r="T2416" s="18" t="s">
        <v>331</v>
      </c>
      <c r="U2416" s="38">
        <v>27.85</v>
      </c>
      <c r="V2416" s="38">
        <v>27.85</v>
      </c>
      <c r="W2416" s="38">
        <v>27.85</v>
      </c>
      <c r="X2416" s="18" t="s">
        <v>331</v>
      </c>
      <c r="Y2416" s="39"/>
      <c r="Z2416" s="16">
        <v>3</v>
      </c>
      <c r="AA2416" s="36">
        <v>104.18</v>
      </c>
      <c r="AB2416" s="36">
        <f>TRUNC((AA2416/3.7166*4.0491),2)</f>
        <v>113.5</v>
      </c>
      <c r="AC2416" s="36">
        <v>113.5</v>
      </c>
      <c r="AD2416" s="38">
        <f t="shared" si="548"/>
        <v>121.64</v>
      </c>
      <c r="AE2416" s="38">
        <f t="shared" si="549"/>
        <v>150.78640000000001</v>
      </c>
      <c r="AF2416" s="38">
        <f t="shared" si="550"/>
        <v>162.84931200000003</v>
      </c>
      <c r="AG2416" s="36">
        <f t="shared" si="545"/>
        <v>121.64</v>
      </c>
      <c r="AH2416" s="36">
        <f t="shared" si="546"/>
        <v>150.78</v>
      </c>
      <c r="AI2416" s="36">
        <f t="shared" si="547"/>
        <v>162.84</v>
      </c>
      <c r="AJ2416" s="40">
        <v>42748</v>
      </c>
      <c r="AK2416" s="40">
        <v>42752</v>
      </c>
      <c r="AL2416" s="18"/>
      <c r="AM2416" s="20" t="s">
        <v>184</v>
      </c>
      <c r="AN2416" s="20"/>
      <c r="AO2416" s="20" t="s">
        <v>5139</v>
      </c>
      <c r="AP2416" s="20"/>
      <c r="AQ2416" s="20"/>
      <c r="AR2416" s="16">
        <v>0</v>
      </c>
      <c r="AS2416" s="94">
        <v>43098</v>
      </c>
      <c r="AT2416" s="178"/>
    </row>
    <row r="2417" spans="1:46" ht="47.25" customHeight="1">
      <c r="A2417" s="16">
        <v>8699702988475</v>
      </c>
      <c r="B2417" s="16" t="s">
        <v>1043</v>
      </c>
      <c r="C2417" s="16" t="s">
        <v>1045</v>
      </c>
      <c r="D2417" s="17" t="s">
        <v>87</v>
      </c>
      <c r="E2417" s="18" t="s">
        <v>87</v>
      </c>
      <c r="F2417" s="18">
        <v>5</v>
      </c>
      <c r="G2417" s="18">
        <v>2</v>
      </c>
      <c r="H2417" s="18">
        <v>1</v>
      </c>
      <c r="I2417" s="18"/>
      <c r="J2417" s="18"/>
      <c r="K2417" s="18"/>
      <c r="L2417" s="19" t="s">
        <v>1448</v>
      </c>
      <c r="M2417" s="19" t="s">
        <v>1049</v>
      </c>
      <c r="N2417" s="18" t="s">
        <v>1258</v>
      </c>
      <c r="O2417" s="50">
        <v>0.25</v>
      </c>
      <c r="P2417" s="18" t="s">
        <v>197</v>
      </c>
      <c r="Q2417" s="18">
        <v>100</v>
      </c>
      <c r="R2417" s="76" t="s">
        <v>8787</v>
      </c>
      <c r="S2417" s="37" t="s">
        <v>96</v>
      </c>
      <c r="T2417" s="18" t="s">
        <v>331</v>
      </c>
      <c r="U2417" s="38">
        <v>67.260000000000005</v>
      </c>
      <c r="V2417" s="38">
        <v>67.260000000000005</v>
      </c>
      <c r="W2417" s="38">
        <v>67.260000000000005</v>
      </c>
      <c r="X2417" s="18" t="s">
        <v>331</v>
      </c>
      <c r="Y2417" s="39"/>
      <c r="Z2417" s="16">
        <v>3</v>
      </c>
      <c r="AA2417" s="36">
        <v>274.31</v>
      </c>
      <c r="AB2417" s="36">
        <f>TRUNC((AA2417/3.7166*4.0491),2)</f>
        <v>298.85000000000002</v>
      </c>
      <c r="AC2417" s="36">
        <v>298.85000000000002</v>
      </c>
      <c r="AD2417" s="38">
        <f t="shared" si="548"/>
        <v>312.42700000000002</v>
      </c>
      <c r="AE2417" s="38">
        <f t="shared" si="549"/>
        <v>368.06623999999999</v>
      </c>
      <c r="AF2417" s="38">
        <f t="shared" si="550"/>
        <v>397.51153920000002</v>
      </c>
      <c r="AG2417" s="36">
        <f t="shared" si="545"/>
        <v>312.42</v>
      </c>
      <c r="AH2417" s="36">
        <f t="shared" si="546"/>
        <v>368.06</v>
      </c>
      <c r="AI2417" s="36">
        <f t="shared" si="547"/>
        <v>397.51</v>
      </c>
      <c r="AJ2417" s="40">
        <v>42748</v>
      </c>
      <c r="AK2417" s="40">
        <v>42752</v>
      </c>
      <c r="AL2417" s="18"/>
      <c r="AM2417" s="20" t="s">
        <v>184</v>
      </c>
      <c r="AN2417" s="20"/>
      <c r="AO2417" s="20" t="s">
        <v>10067</v>
      </c>
      <c r="AP2417" s="20"/>
      <c r="AQ2417" s="20"/>
      <c r="AR2417" s="16">
        <v>0</v>
      </c>
      <c r="AS2417" s="94">
        <v>43098</v>
      </c>
      <c r="AT2417" s="178"/>
    </row>
    <row r="2418" spans="1:46" ht="47.25" customHeight="1">
      <c r="A2418" s="16">
        <v>8699702988420</v>
      </c>
      <c r="B2418" s="16" t="s">
        <v>1043</v>
      </c>
      <c r="C2418" s="16" t="s">
        <v>1045</v>
      </c>
      <c r="D2418" s="17" t="s">
        <v>87</v>
      </c>
      <c r="E2418" s="18" t="s">
        <v>87</v>
      </c>
      <c r="F2418" s="18">
        <v>5</v>
      </c>
      <c r="G2418" s="18">
        <v>2</v>
      </c>
      <c r="H2418" s="18">
        <v>1</v>
      </c>
      <c r="I2418" s="18"/>
      <c r="J2418" s="18"/>
      <c r="K2418" s="18"/>
      <c r="L2418" s="19" t="s">
        <v>1463</v>
      </c>
      <c r="M2418" s="19" t="s">
        <v>1049</v>
      </c>
      <c r="N2418" s="18" t="s">
        <v>1258</v>
      </c>
      <c r="O2418" s="50">
        <v>0.25</v>
      </c>
      <c r="P2418" s="18" t="s">
        <v>197</v>
      </c>
      <c r="Q2418" s="18">
        <v>50</v>
      </c>
      <c r="R2418" s="76" t="s">
        <v>8787</v>
      </c>
      <c r="S2418" s="37" t="s">
        <v>96</v>
      </c>
      <c r="T2418" s="18" t="s">
        <v>331</v>
      </c>
      <c r="U2418" s="38">
        <v>34.82</v>
      </c>
      <c r="V2418" s="38">
        <v>34.82</v>
      </c>
      <c r="W2418" s="38">
        <v>34.82</v>
      </c>
      <c r="X2418" s="18" t="s">
        <v>331</v>
      </c>
      <c r="Y2418" s="39"/>
      <c r="Z2418" s="16">
        <v>3</v>
      </c>
      <c r="AA2418" s="36">
        <v>141.72999999999999</v>
      </c>
      <c r="AB2418" s="36">
        <f>TRUNC((AA2418/3.7166*4.0491),2)</f>
        <v>154.4</v>
      </c>
      <c r="AC2418" s="36">
        <v>154.4</v>
      </c>
      <c r="AD2418" s="38">
        <f t="shared" si="548"/>
        <v>164.17599999999999</v>
      </c>
      <c r="AE2418" s="38">
        <f t="shared" si="549"/>
        <v>200.12816000000001</v>
      </c>
      <c r="AF2418" s="38">
        <f t="shared" si="550"/>
        <v>216.13841280000003</v>
      </c>
      <c r="AG2418" s="36">
        <f t="shared" si="545"/>
        <v>164.17</v>
      </c>
      <c r="AH2418" s="36">
        <f t="shared" si="546"/>
        <v>200.12</v>
      </c>
      <c r="AI2418" s="36">
        <f t="shared" si="547"/>
        <v>216.13</v>
      </c>
      <c r="AJ2418" s="40">
        <v>42748</v>
      </c>
      <c r="AK2418" s="40">
        <v>42752</v>
      </c>
      <c r="AL2418" s="18"/>
      <c r="AM2418" s="20" t="s">
        <v>184</v>
      </c>
      <c r="AN2418" s="20"/>
      <c r="AO2418" s="20" t="s">
        <v>7341</v>
      </c>
      <c r="AP2418" s="20"/>
      <c r="AQ2418" s="20"/>
      <c r="AR2418" s="16">
        <v>0</v>
      </c>
      <c r="AS2418" s="94">
        <v>43098</v>
      </c>
      <c r="AT2418" s="178"/>
    </row>
    <row r="2419" spans="1:46" ht="47.25" customHeight="1">
      <c r="A2419" s="16">
        <v>8699809097698</v>
      </c>
      <c r="B2419" s="16" t="s">
        <v>4329</v>
      </c>
      <c r="C2419" s="16" t="s">
        <v>4331</v>
      </c>
      <c r="D2419" s="17" t="s">
        <v>87</v>
      </c>
      <c r="E2419" s="18" t="s">
        <v>87</v>
      </c>
      <c r="F2419" s="18">
        <v>0</v>
      </c>
      <c r="G2419" s="18">
        <v>1</v>
      </c>
      <c r="H2419" s="18">
        <v>1</v>
      </c>
      <c r="I2419" s="18"/>
      <c r="J2419" s="18"/>
      <c r="K2419" s="18"/>
      <c r="L2419" s="19" t="s">
        <v>7004</v>
      </c>
      <c r="M2419" s="19" t="s">
        <v>539</v>
      </c>
      <c r="N2419" s="18" t="s">
        <v>310</v>
      </c>
      <c r="O2419" s="18">
        <v>75</v>
      </c>
      <c r="P2419" s="18" t="s">
        <v>163</v>
      </c>
      <c r="Q2419" s="18">
        <v>28</v>
      </c>
      <c r="R2419" s="18" t="s">
        <v>45</v>
      </c>
      <c r="S2419" s="37" t="s">
        <v>96</v>
      </c>
      <c r="T2419" s="18" t="s">
        <v>238</v>
      </c>
      <c r="U2419" s="37">
        <v>32.06</v>
      </c>
      <c r="V2419" s="37">
        <v>32.06</v>
      </c>
      <c r="W2419" s="37">
        <v>10.77</v>
      </c>
      <c r="X2419" s="18" t="s">
        <v>238</v>
      </c>
      <c r="Y2419" s="39"/>
      <c r="Z2419" s="16">
        <v>0</v>
      </c>
      <c r="AA2419" s="36">
        <v>21.14</v>
      </c>
      <c r="AB2419" s="36"/>
      <c r="AC2419" s="36">
        <v>21.14</v>
      </c>
      <c r="AD2419" s="70">
        <f t="shared" si="548"/>
        <v>22.931200000000004</v>
      </c>
      <c r="AE2419" s="70">
        <f t="shared" si="549"/>
        <v>28.664000000000005</v>
      </c>
      <c r="AF2419" s="70">
        <f t="shared" si="550"/>
        <v>30.957120000000007</v>
      </c>
      <c r="AG2419" s="36">
        <f t="shared" si="545"/>
        <v>22.93</v>
      </c>
      <c r="AH2419" s="36">
        <f t="shared" si="546"/>
        <v>28.66</v>
      </c>
      <c r="AI2419" s="36">
        <f t="shared" si="547"/>
        <v>30.95</v>
      </c>
      <c r="AJ2419" s="71">
        <v>42566</v>
      </c>
      <c r="AK2419" s="40">
        <v>42570</v>
      </c>
      <c r="AL2419" s="22"/>
      <c r="AM2419" s="20" t="s">
        <v>335</v>
      </c>
      <c r="AN2419" s="20"/>
      <c r="AO2419" s="20" t="s">
        <v>6563</v>
      </c>
      <c r="AP2419" s="20"/>
      <c r="AQ2419" s="20"/>
      <c r="AR2419" s="16">
        <v>0</v>
      </c>
      <c r="AS2419" s="94">
        <v>43098</v>
      </c>
      <c r="AT2419" s="178"/>
    </row>
    <row r="2420" spans="1:46" ht="47.25" customHeight="1">
      <c r="A2420" s="16">
        <v>8699809098190</v>
      </c>
      <c r="B2420" s="16" t="s">
        <v>4329</v>
      </c>
      <c r="C2420" s="16" t="s">
        <v>4331</v>
      </c>
      <c r="D2420" s="17" t="s">
        <v>87</v>
      </c>
      <c r="E2420" s="18" t="s">
        <v>87</v>
      </c>
      <c r="F2420" s="18">
        <v>0</v>
      </c>
      <c r="G2420" s="18">
        <v>1</v>
      </c>
      <c r="H2420" s="18">
        <v>1</v>
      </c>
      <c r="I2420" s="18"/>
      <c r="J2420" s="18"/>
      <c r="K2420" s="18"/>
      <c r="L2420" s="19" t="s">
        <v>6643</v>
      </c>
      <c r="M2420" s="19" t="s">
        <v>539</v>
      </c>
      <c r="N2420" s="18" t="s">
        <v>310</v>
      </c>
      <c r="O2420" s="18">
        <v>75</v>
      </c>
      <c r="P2420" s="18" t="s">
        <v>163</v>
      </c>
      <c r="Q2420" s="18">
        <v>90</v>
      </c>
      <c r="R2420" s="18" t="s">
        <v>45</v>
      </c>
      <c r="S2420" s="37" t="s">
        <v>96</v>
      </c>
      <c r="T2420" s="37"/>
      <c r="U2420" s="37"/>
      <c r="V2420" s="37">
        <v>164.7</v>
      </c>
      <c r="W2420" s="37">
        <v>54.84</v>
      </c>
      <c r="X2420" s="18" t="s">
        <v>284</v>
      </c>
      <c r="Y2420" s="18"/>
      <c r="Z2420" s="16">
        <v>0</v>
      </c>
      <c r="AA2420" s="16"/>
      <c r="AB2420" s="16"/>
      <c r="AC2420" s="36">
        <v>74.05</v>
      </c>
      <c r="AD2420" s="70">
        <f t="shared" si="548"/>
        <v>79.833500000000001</v>
      </c>
      <c r="AE2420" s="70">
        <f t="shared" si="549"/>
        <v>99.791875000000005</v>
      </c>
      <c r="AF2420" s="70">
        <f t="shared" si="550"/>
        <v>107.77522500000001</v>
      </c>
      <c r="AG2420" s="36">
        <f t="shared" si="545"/>
        <v>79.83</v>
      </c>
      <c r="AH2420" s="36">
        <f t="shared" si="546"/>
        <v>99.79</v>
      </c>
      <c r="AI2420" s="36">
        <f t="shared" si="547"/>
        <v>107.77</v>
      </c>
      <c r="AJ2420" s="40">
        <v>42419</v>
      </c>
      <c r="AK2420" s="40">
        <v>42422</v>
      </c>
      <c r="AL2420" s="22"/>
      <c r="AM2420" s="20"/>
      <c r="AN2420" s="20"/>
      <c r="AO2420" s="20" t="s">
        <v>7354</v>
      </c>
      <c r="AP2420" s="20"/>
      <c r="AQ2420" s="20"/>
      <c r="AR2420" s="16">
        <v>0</v>
      </c>
      <c r="AS2420" s="94">
        <v>43098</v>
      </c>
      <c r="AT2420" s="178"/>
    </row>
    <row r="2421" spans="1:46" ht="47.25" customHeight="1">
      <c r="A2421" s="16">
        <v>8699786031333</v>
      </c>
      <c r="B2421" s="16" t="s">
        <v>11564</v>
      </c>
      <c r="C2421" s="16" t="s">
        <v>11565</v>
      </c>
      <c r="D2421" s="17" t="s">
        <v>87</v>
      </c>
      <c r="E2421" s="18" t="s">
        <v>87</v>
      </c>
      <c r="F2421" s="18">
        <v>0</v>
      </c>
      <c r="G2421" s="18">
        <v>2</v>
      </c>
      <c r="H2421" s="18">
        <v>1</v>
      </c>
      <c r="I2421" s="18"/>
      <c r="J2421" s="18"/>
      <c r="K2421" s="18"/>
      <c r="L2421" s="19" t="s">
        <v>11566</v>
      </c>
      <c r="M2421" s="19" t="s">
        <v>11567</v>
      </c>
      <c r="N2421" s="18" t="s">
        <v>4511</v>
      </c>
      <c r="O2421" s="18">
        <v>10</v>
      </c>
      <c r="P2421" s="18" t="s">
        <v>163</v>
      </c>
      <c r="Q2421" s="18">
        <v>20</v>
      </c>
      <c r="R2421" s="18" t="s">
        <v>95</v>
      </c>
      <c r="S2421" s="37" t="s">
        <v>46</v>
      </c>
      <c r="T2421" s="18" t="s">
        <v>222</v>
      </c>
      <c r="U2421" s="38">
        <v>6.07</v>
      </c>
      <c r="V2421" s="38">
        <v>6.07</v>
      </c>
      <c r="W2421" s="38">
        <v>6.07</v>
      </c>
      <c r="X2421" s="18" t="s">
        <v>222</v>
      </c>
      <c r="Y2421" s="39"/>
      <c r="Z2421" s="16">
        <v>0</v>
      </c>
      <c r="AA2421" s="36">
        <v>16.3</v>
      </c>
      <c r="AB2421" s="36"/>
      <c r="AC2421" s="36">
        <v>16.3</v>
      </c>
      <c r="AD2421" s="38">
        <f t="shared" si="548"/>
        <v>17.704000000000001</v>
      </c>
      <c r="AE2421" s="38">
        <f t="shared" si="549"/>
        <v>22.130000000000003</v>
      </c>
      <c r="AF2421" s="38">
        <f t="shared" si="550"/>
        <v>23.900400000000005</v>
      </c>
      <c r="AG2421" s="36">
        <f t="shared" si="545"/>
        <v>17.7</v>
      </c>
      <c r="AH2421" s="36">
        <f t="shared" si="546"/>
        <v>22.13</v>
      </c>
      <c r="AI2421" s="36">
        <f t="shared" si="547"/>
        <v>23.9</v>
      </c>
      <c r="AJ2421" s="40">
        <v>43146</v>
      </c>
      <c r="AK2421" s="40">
        <v>43150</v>
      </c>
      <c r="AL2421" s="17">
        <v>1</v>
      </c>
      <c r="AM2421" s="17" t="s">
        <v>11568</v>
      </c>
      <c r="AN2421" s="20"/>
      <c r="AO2421" s="20" t="s">
        <v>10080</v>
      </c>
      <c r="AP2421" s="20"/>
      <c r="AQ2421" s="20"/>
      <c r="AR2421" s="16">
        <v>0</v>
      </c>
      <c r="AS2421" s="94">
        <v>43098</v>
      </c>
      <c r="AT2421" s="178"/>
    </row>
    <row r="2422" spans="1:46" ht="47.25" customHeight="1">
      <c r="A2422" s="16">
        <v>8699704016695</v>
      </c>
      <c r="B2422" s="16" t="s">
        <v>4276</v>
      </c>
      <c r="C2422" s="16" t="s">
        <v>4277</v>
      </c>
      <c r="D2422" s="17" t="s">
        <v>87</v>
      </c>
      <c r="E2422" s="18" t="s">
        <v>87</v>
      </c>
      <c r="F2422" s="18">
        <v>0</v>
      </c>
      <c r="G2422" s="18">
        <v>2</v>
      </c>
      <c r="H2422" s="18">
        <v>1</v>
      </c>
      <c r="I2422" s="18"/>
      <c r="J2422" s="18"/>
      <c r="K2422" s="18"/>
      <c r="L2422" s="19" t="s">
        <v>270</v>
      </c>
      <c r="M2422" s="19" t="s">
        <v>271</v>
      </c>
      <c r="N2422" s="18" t="s">
        <v>74</v>
      </c>
      <c r="O2422" s="18">
        <v>100</v>
      </c>
      <c r="P2422" s="18" t="s">
        <v>163</v>
      </c>
      <c r="Q2422" s="18">
        <v>60</v>
      </c>
      <c r="R2422" s="18" t="s">
        <v>95</v>
      </c>
      <c r="S2422" s="37" t="s">
        <v>96</v>
      </c>
      <c r="T2422" s="18" t="s">
        <v>238</v>
      </c>
      <c r="U2422" s="38">
        <v>14.38</v>
      </c>
      <c r="V2422" s="38">
        <v>14.38</v>
      </c>
      <c r="W2422" s="38">
        <v>14.38</v>
      </c>
      <c r="X2422" s="18" t="s">
        <v>238</v>
      </c>
      <c r="Y2422" s="39"/>
      <c r="Z2422" s="16">
        <v>0</v>
      </c>
      <c r="AA2422" s="36">
        <v>33.67</v>
      </c>
      <c r="AB2422" s="36"/>
      <c r="AC2422" s="36">
        <v>33.67</v>
      </c>
      <c r="AD2422" s="38">
        <f t="shared" si="548"/>
        <v>36.463600000000007</v>
      </c>
      <c r="AE2422" s="38">
        <f t="shared" si="549"/>
        <v>45.57950000000001</v>
      </c>
      <c r="AF2422" s="38">
        <f t="shared" si="550"/>
        <v>49.225860000000011</v>
      </c>
      <c r="AG2422" s="36">
        <f t="shared" si="545"/>
        <v>36.46</v>
      </c>
      <c r="AH2422" s="36">
        <f t="shared" si="546"/>
        <v>45.57</v>
      </c>
      <c r="AI2422" s="36">
        <f t="shared" si="547"/>
        <v>49.22</v>
      </c>
      <c r="AJ2422" s="40">
        <v>43084</v>
      </c>
      <c r="AK2422" s="40">
        <v>43088</v>
      </c>
      <c r="AL2422" s="17">
        <v>1</v>
      </c>
      <c r="AM2422" s="20" t="s">
        <v>477</v>
      </c>
      <c r="AN2422" s="20"/>
      <c r="AO2422" s="20" t="s">
        <v>10077</v>
      </c>
      <c r="AP2422" s="20"/>
      <c r="AQ2422" s="20"/>
      <c r="AR2422" s="16">
        <v>0</v>
      </c>
      <c r="AS2422" s="94">
        <v>43098</v>
      </c>
      <c r="AT2422" s="178"/>
    </row>
    <row r="2423" spans="1:46" ht="47.25" customHeight="1">
      <c r="A2423" s="16">
        <v>8699704010150</v>
      </c>
      <c r="B2423" s="16" t="s">
        <v>4276</v>
      </c>
      <c r="C2423" s="16" t="s">
        <v>4277</v>
      </c>
      <c r="D2423" s="17" t="s">
        <v>87</v>
      </c>
      <c r="E2423" s="18" t="s">
        <v>87</v>
      </c>
      <c r="F2423" s="18">
        <v>0</v>
      </c>
      <c r="G2423" s="18">
        <v>2</v>
      </c>
      <c r="H2423" s="18">
        <v>1</v>
      </c>
      <c r="I2423" s="18"/>
      <c r="J2423" s="18"/>
      <c r="K2423" s="18"/>
      <c r="L2423" s="19" t="s">
        <v>270</v>
      </c>
      <c r="M2423" s="19" t="s">
        <v>271</v>
      </c>
      <c r="N2423" s="18" t="s">
        <v>74</v>
      </c>
      <c r="O2423" s="18">
        <v>100</v>
      </c>
      <c r="P2423" s="18" t="s">
        <v>163</v>
      </c>
      <c r="Q2423" s="18">
        <v>60</v>
      </c>
      <c r="R2423" s="18" t="s">
        <v>95</v>
      </c>
      <c r="S2423" s="37" t="s">
        <v>46</v>
      </c>
      <c r="T2423" s="18" t="s">
        <v>238</v>
      </c>
      <c r="U2423" s="38">
        <v>14.38</v>
      </c>
      <c r="V2423" s="38">
        <v>14.38</v>
      </c>
      <c r="W2423" s="38">
        <v>14.38</v>
      </c>
      <c r="X2423" s="18" t="s">
        <v>238</v>
      </c>
      <c r="Y2423" s="39"/>
      <c r="Z2423" s="16">
        <v>0</v>
      </c>
      <c r="AA2423" s="36">
        <v>38.729999999999997</v>
      </c>
      <c r="AB2423" s="36"/>
      <c r="AC2423" s="36">
        <v>38.729999999999997</v>
      </c>
      <c r="AD2423" s="38">
        <f t="shared" si="548"/>
        <v>41.928399999999996</v>
      </c>
      <c r="AE2423" s="38">
        <f>IF(Z2423=1,AD2423*1.08,IF(Z2423=4,AD2423*1.08,IF(Z2423=2,0,IF(AC2423&lt;=100,(AD2423*1.25),IF(AC2423&lt;=200,134.5+((AC2423-100)*1.04*1.16),255.14+((AC2423-200)*1.02*1.12))))))</f>
        <v>52.410499999999999</v>
      </c>
      <c r="AF2423" s="38">
        <f>IF(Z2423=1,0,IF(Z2423=4,0,(AE2423*1.08)))</f>
        <v>56.603340000000003</v>
      </c>
      <c r="AG2423" s="36">
        <f t="shared" si="545"/>
        <v>41.92</v>
      </c>
      <c r="AH2423" s="36">
        <f t="shared" si="546"/>
        <v>52.41</v>
      </c>
      <c r="AI2423" s="36">
        <f t="shared" si="547"/>
        <v>56.6</v>
      </c>
      <c r="AJ2423" s="40">
        <v>43448</v>
      </c>
      <c r="AK2423" s="40">
        <v>43452</v>
      </c>
      <c r="AL2423" s="17"/>
      <c r="AM2423" s="36" t="s">
        <v>3754</v>
      </c>
      <c r="AN2423" s="20"/>
      <c r="AO2423" s="20" t="s">
        <v>10086</v>
      </c>
      <c r="AP2423" s="20"/>
      <c r="AQ2423" s="20"/>
      <c r="AR2423" s="16">
        <v>0</v>
      </c>
      <c r="AS2423" s="94">
        <v>43098</v>
      </c>
      <c r="AT2423" s="178"/>
    </row>
    <row r="2424" spans="1:46" ht="47.25" customHeight="1">
      <c r="A2424" s="16">
        <v>8680859090173</v>
      </c>
      <c r="B2424" s="16" t="s">
        <v>8362</v>
      </c>
      <c r="C2424" s="16" t="s">
        <v>6823</v>
      </c>
      <c r="D2424" s="17" t="s">
        <v>323</v>
      </c>
      <c r="E2424" s="17" t="s">
        <v>323</v>
      </c>
      <c r="F2424" s="18">
        <v>0</v>
      </c>
      <c r="G2424" s="18">
        <v>2</v>
      </c>
      <c r="H2424" s="18">
        <v>3</v>
      </c>
      <c r="I2424" s="18"/>
      <c r="J2424" s="18"/>
      <c r="K2424" s="18"/>
      <c r="L2424" s="19" t="s">
        <v>13150</v>
      </c>
      <c r="M2424" s="19" t="s">
        <v>108</v>
      </c>
      <c r="N2424" s="18" t="s">
        <v>6532</v>
      </c>
      <c r="O2424" s="39" t="s">
        <v>6480</v>
      </c>
      <c r="P2424" s="18" t="s">
        <v>163</v>
      </c>
      <c r="Q2424" s="18">
        <v>30</v>
      </c>
      <c r="R2424" s="18" t="s">
        <v>95</v>
      </c>
      <c r="S2424" s="37" t="s">
        <v>46</v>
      </c>
      <c r="T2424" s="18" t="s">
        <v>53</v>
      </c>
      <c r="U2424" s="18">
        <v>11.41</v>
      </c>
      <c r="V2424" s="18">
        <v>11.41</v>
      </c>
      <c r="W2424" s="18">
        <v>11.41</v>
      </c>
      <c r="X2424" s="18" t="s">
        <v>53</v>
      </c>
      <c r="Y2424" s="39"/>
      <c r="Z2424" s="16">
        <v>0</v>
      </c>
      <c r="AA2424" s="36">
        <v>26.43</v>
      </c>
      <c r="AB2424" s="36"/>
      <c r="AC2424" s="36">
        <v>26.43</v>
      </c>
      <c r="AD2424" s="38">
        <f t="shared" si="548"/>
        <v>28.644400000000005</v>
      </c>
      <c r="AE2424" s="38">
        <f>IF(Z2424=1,AD2424*1.08,IF(Z2424=4,AD2424*1.08,IF(Z2424=2,0,IF(AC2424&lt;=100,(AD2424*1.25),IF(AC2424&lt;=200,134.5+((AC2424-100)*1.04*1.16),255.14+((AC2424-200)*1.02*1.12))))))</f>
        <v>35.805500000000009</v>
      </c>
      <c r="AF2424" s="38">
        <f>IF(Z2424=1,0,IF(Z2424=4,0,(AE2424*1.08)))</f>
        <v>38.669940000000011</v>
      </c>
      <c r="AG2424" s="36">
        <f t="shared" si="545"/>
        <v>28.64</v>
      </c>
      <c r="AH2424" s="36">
        <f t="shared" si="546"/>
        <v>35.799999999999997</v>
      </c>
      <c r="AI2424" s="36">
        <f t="shared" si="547"/>
        <v>38.659999999999997</v>
      </c>
      <c r="AJ2424" s="40">
        <v>43378</v>
      </c>
      <c r="AK2424" s="40">
        <v>43382</v>
      </c>
      <c r="AL2424" s="17"/>
      <c r="AM2424" s="36" t="s">
        <v>3754</v>
      </c>
      <c r="AN2424" s="41"/>
      <c r="AO2424" s="20" t="s">
        <v>2182</v>
      </c>
      <c r="AP2424" s="20"/>
      <c r="AQ2424" s="20"/>
      <c r="AR2424" s="16">
        <v>0</v>
      </c>
      <c r="AS2424" s="94">
        <v>43098</v>
      </c>
      <c r="AT2424" s="178"/>
    </row>
    <row r="2425" spans="1:46" ht="47.25" customHeight="1">
      <c r="A2425" s="16">
        <v>8699516759735</v>
      </c>
      <c r="B2425" s="17" t="s">
        <v>5470</v>
      </c>
      <c r="C2425" s="17"/>
      <c r="D2425" s="22" t="s">
        <v>38</v>
      </c>
      <c r="E2425" s="18" t="s">
        <v>41</v>
      </c>
      <c r="F2425" s="18">
        <v>4</v>
      </c>
      <c r="G2425" s="18">
        <v>1</v>
      </c>
      <c r="H2425" s="18">
        <v>2</v>
      </c>
      <c r="I2425" s="18"/>
      <c r="J2425" s="18"/>
      <c r="K2425" s="18"/>
      <c r="L2425" s="19" t="s">
        <v>10306</v>
      </c>
      <c r="M2425" s="19" t="s">
        <v>5483</v>
      </c>
      <c r="N2425" s="18" t="s">
        <v>5066</v>
      </c>
      <c r="O2425" s="18">
        <v>20</v>
      </c>
      <c r="P2425" s="18" t="s">
        <v>875</v>
      </c>
      <c r="Q2425" s="18">
        <v>5</v>
      </c>
      <c r="R2425" s="18" t="s">
        <v>45</v>
      </c>
      <c r="S2425" s="37" t="s">
        <v>96</v>
      </c>
      <c r="T2425" s="37"/>
      <c r="U2425" s="37"/>
      <c r="V2425" s="37">
        <v>0</v>
      </c>
      <c r="W2425" s="37">
        <v>0</v>
      </c>
      <c r="X2425" s="18"/>
      <c r="Y2425" s="18"/>
      <c r="Z2425" s="18"/>
      <c r="AA2425" s="18"/>
      <c r="AB2425" s="18"/>
      <c r="AC2425" s="37">
        <v>0</v>
      </c>
      <c r="AD2425" s="37"/>
      <c r="AE2425" s="37"/>
      <c r="AF2425" s="37"/>
      <c r="AG2425" s="37">
        <v>0</v>
      </c>
      <c r="AH2425" s="37">
        <v>0</v>
      </c>
      <c r="AI2425" s="37">
        <v>0</v>
      </c>
      <c r="AJ2425" s="40">
        <v>42405</v>
      </c>
      <c r="AK2425" s="40">
        <v>42409</v>
      </c>
      <c r="AL2425" s="46"/>
      <c r="AM2425" s="46"/>
      <c r="AN2425" s="46"/>
      <c r="AO2425" s="20" t="s">
        <v>6233</v>
      </c>
      <c r="AP2425" s="20"/>
      <c r="AQ2425" s="20"/>
      <c r="AR2425" s="16">
        <v>0</v>
      </c>
      <c r="AS2425" s="94">
        <v>43098</v>
      </c>
      <c r="AT2425" s="178"/>
    </row>
    <row r="2426" spans="1:46" ht="47.25" customHeight="1">
      <c r="A2426" s="16">
        <v>8699788750836</v>
      </c>
      <c r="B2426" s="16" t="s">
        <v>11430</v>
      </c>
      <c r="C2426" s="16" t="s">
        <v>11431</v>
      </c>
      <c r="D2426" s="17" t="s">
        <v>323</v>
      </c>
      <c r="E2426" s="18" t="s">
        <v>295</v>
      </c>
      <c r="F2426" s="18">
        <v>0</v>
      </c>
      <c r="G2426" s="18">
        <v>1</v>
      </c>
      <c r="H2426" s="18">
        <v>2</v>
      </c>
      <c r="I2426" s="18"/>
      <c r="J2426" s="18"/>
      <c r="K2426" s="18"/>
      <c r="L2426" s="19" t="s">
        <v>11433</v>
      </c>
      <c r="M2426" s="19" t="s">
        <v>1649</v>
      </c>
      <c r="N2426" s="18" t="s">
        <v>4851</v>
      </c>
      <c r="O2426" s="18">
        <v>225</v>
      </c>
      <c r="P2426" s="18" t="s">
        <v>197</v>
      </c>
      <c r="Q2426" s="18">
        <v>100</v>
      </c>
      <c r="R2426" s="18" t="s">
        <v>95</v>
      </c>
      <c r="S2426" s="37" t="s">
        <v>46</v>
      </c>
      <c r="T2426" s="18" t="s">
        <v>53</v>
      </c>
      <c r="U2426" s="38">
        <v>14.6312834906864</v>
      </c>
      <c r="V2426" s="38">
        <v>14.6312834906864</v>
      </c>
      <c r="W2426" s="38">
        <v>0</v>
      </c>
      <c r="X2426" s="18" t="s">
        <v>53</v>
      </c>
      <c r="Y2426" s="39"/>
      <c r="Z2426" s="16">
        <v>1</v>
      </c>
      <c r="AA2426" s="36">
        <v>39.380000000000003</v>
      </c>
      <c r="AB2426" s="36"/>
      <c r="AC2426" s="36">
        <v>39.380000000000003</v>
      </c>
      <c r="AD2426" s="38">
        <f t="shared" ref="AD2426:AD2439" si="551">IF(Z2426=2,AC2426*1.08,IF(AC2426&lt;=10,(AC2426*1.09),IF(AC2426&lt;=50,(10*1.09)+((AC2426-10)*1.08),IF(AC2426&lt;=100,(10*1.09)+((50-10)*1.08)+((AC2426-50)*1.07),IF(AC2426&lt;=200,(10*1.09)+((50-10)*1.08)+((100-50)*1.07)+((AC2426-100)*1.04),(10*1.09)+((50-10)*1.08)+((100-50)*1.07)+((200-100)*1.04)+((AC2426-200)*1.02))))))</f>
        <v>42.630400000000009</v>
      </c>
      <c r="AE2426" s="38">
        <f t="shared" ref="AE2426:AE2439" si="552">IF(Z2426=1,AD2426*1.08,IF(Z2426=2,0,IF(AC2426&lt;=100,(AD2426*1.25),IF(AC2426&lt;=200,134.5+((AC2426-100)*1.04*1.16),255.14+((AC2426-200)*1.02*1.12)))))</f>
        <v>46.040832000000016</v>
      </c>
      <c r="AF2426" s="38">
        <f t="shared" ref="AF2426:AF2439" si="553">IF(Z2426=1,0,(AE2426*1.08))</f>
        <v>0</v>
      </c>
      <c r="AG2426" s="36">
        <f t="shared" ref="AG2426:AG2440" si="554">TRUNC(AD2426,2)</f>
        <v>42.63</v>
      </c>
      <c r="AH2426" s="36">
        <f t="shared" ref="AH2426:AH2440" si="555">TRUNC(AE2426,2)</f>
        <v>46.04</v>
      </c>
      <c r="AI2426" s="36">
        <f t="shared" ref="AI2426:AI2440" si="556">TRUNC(AF2426,2)</f>
        <v>0</v>
      </c>
      <c r="AJ2426" s="40">
        <v>43146</v>
      </c>
      <c r="AK2426" s="40">
        <v>43150</v>
      </c>
      <c r="AL2426" s="17">
        <v>1</v>
      </c>
      <c r="AM2426" s="17" t="s">
        <v>10882</v>
      </c>
      <c r="AN2426" s="17"/>
      <c r="AO2426" s="20" t="s">
        <v>7330</v>
      </c>
      <c r="AP2426" s="20"/>
      <c r="AQ2426" s="20"/>
      <c r="AR2426" s="16">
        <v>0</v>
      </c>
      <c r="AS2426" s="94">
        <v>43098</v>
      </c>
      <c r="AT2426" s="178"/>
    </row>
    <row r="2427" spans="1:46" ht="47.25" customHeight="1">
      <c r="A2427" s="16">
        <v>8699788750812</v>
      </c>
      <c r="B2427" s="16" t="s">
        <v>11430</v>
      </c>
      <c r="C2427" s="16" t="s">
        <v>11431</v>
      </c>
      <c r="D2427" s="17" t="s">
        <v>323</v>
      </c>
      <c r="E2427" s="18" t="s">
        <v>295</v>
      </c>
      <c r="F2427" s="18">
        <v>0</v>
      </c>
      <c r="G2427" s="18">
        <v>1</v>
      </c>
      <c r="H2427" s="18">
        <v>2</v>
      </c>
      <c r="I2427" s="18"/>
      <c r="J2427" s="18"/>
      <c r="K2427" s="18"/>
      <c r="L2427" s="19" t="s">
        <v>11432</v>
      </c>
      <c r="M2427" s="19" t="s">
        <v>1649</v>
      </c>
      <c r="N2427" s="18" t="s">
        <v>4851</v>
      </c>
      <c r="O2427" s="18">
        <v>75</v>
      </c>
      <c r="P2427" s="18" t="s">
        <v>197</v>
      </c>
      <c r="Q2427" s="18">
        <v>100</v>
      </c>
      <c r="R2427" s="18" t="s">
        <v>95</v>
      </c>
      <c r="S2427" s="37" t="s">
        <v>46</v>
      </c>
      <c r="T2427" s="18" t="s">
        <v>53</v>
      </c>
      <c r="U2427" s="38">
        <v>14.258739474355703</v>
      </c>
      <c r="V2427" s="38">
        <v>14.258739474355703</v>
      </c>
      <c r="W2427" s="38">
        <v>0</v>
      </c>
      <c r="X2427" s="18" t="s">
        <v>53</v>
      </c>
      <c r="Y2427" s="39"/>
      <c r="Z2427" s="16">
        <v>1</v>
      </c>
      <c r="AA2427" s="36">
        <v>38.4</v>
      </c>
      <c r="AB2427" s="36"/>
      <c r="AC2427" s="36">
        <v>38.4</v>
      </c>
      <c r="AD2427" s="38">
        <f t="shared" si="551"/>
        <v>41.572000000000003</v>
      </c>
      <c r="AE2427" s="38">
        <f t="shared" si="552"/>
        <v>44.897760000000005</v>
      </c>
      <c r="AF2427" s="38">
        <f t="shared" si="553"/>
        <v>0</v>
      </c>
      <c r="AG2427" s="36">
        <f t="shared" si="554"/>
        <v>41.57</v>
      </c>
      <c r="AH2427" s="36">
        <f t="shared" si="555"/>
        <v>44.89</v>
      </c>
      <c r="AI2427" s="36">
        <f t="shared" si="556"/>
        <v>0</v>
      </c>
      <c r="AJ2427" s="40">
        <v>43146</v>
      </c>
      <c r="AK2427" s="40">
        <v>43150</v>
      </c>
      <c r="AL2427" s="17">
        <v>1</v>
      </c>
      <c r="AM2427" s="17" t="s">
        <v>10882</v>
      </c>
      <c r="AN2427" s="17"/>
      <c r="AO2427" s="20" t="s">
        <v>5023</v>
      </c>
      <c r="AP2427" s="20"/>
      <c r="AQ2427" s="20"/>
      <c r="AR2427" s="16">
        <v>0</v>
      </c>
      <c r="AS2427" s="94">
        <v>43098</v>
      </c>
      <c r="AT2427" s="178"/>
    </row>
    <row r="2428" spans="1:46" ht="47.25" customHeight="1">
      <c r="A2428" s="16">
        <v>8697930020226</v>
      </c>
      <c r="B2428" s="16" t="s">
        <v>8051</v>
      </c>
      <c r="C2428" s="16" t="s">
        <v>86</v>
      </c>
      <c r="D2428" s="17" t="s">
        <v>38</v>
      </c>
      <c r="E2428" s="18" t="s">
        <v>41</v>
      </c>
      <c r="F2428" s="18">
        <v>4</v>
      </c>
      <c r="G2428" s="18">
        <v>1</v>
      </c>
      <c r="H2428" s="18">
        <v>2</v>
      </c>
      <c r="I2428" s="18"/>
      <c r="J2428" s="18"/>
      <c r="K2428" s="18"/>
      <c r="L2428" s="19" t="s">
        <v>8055</v>
      </c>
      <c r="M2428" s="19" t="s">
        <v>2742</v>
      </c>
      <c r="N2428" s="18" t="s">
        <v>1604</v>
      </c>
      <c r="O2428" s="18" t="s">
        <v>8056</v>
      </c>
      <c r="P2428" s="18" t="s">
        <v>197</v>
      </c>
      <c r="Q2428" s="18">
        <v>15</v>
      </c>
      <c r="R2428" s="18" t="s">
        <v>45</v>
      </c>
      <c r="S2428" s="37" t="s">
        <v>46</v>
      </c>
      <c r="T2428" s="18" t="s">
        <v>53</v>
      </c>
      <c r="U2428" s="37">
        <v>3.46</v>
      </c>
      <c r="V2428" s="37">
        <v>3.46</v>
      </c>
      <c r="W2428" s="37">
        <v>0</v>
      </c>
      <c r="X2428" s="18" t="s">
        <v>53</v>
      </c>
      <c r="Y2428" s="39"/>
      <c r="Z2428" s="16">
        <v>0</v>
      </c>
      <c r="AA2428" s="36">
        <v>7.32</v>
      </c>
      <c r="AB2428" s="36"/>
      <c r="AC2428" s="36">
        <v>7.32</v>
      </c>
      <c r="AD2428" s="70">
        <f t="shared" si="551"/>
        <v>7.9788000000000006</v>
      </c>
      <c r="AE2428" s="70">
        <f t="shared" si="552"/>
        <v>9.9735000000000014</v>
      </c>
      <c r="AF2428" s="70">
        <f t="shared" si="553"/>
        <v>10.771380000000002</v>
      </c>
      <c r="AG2428" s="36">
        <f t="shared" si="554"/>
        <v>7.97</v>
      </c>
      <c r="AH2428" s="36">
        <f t="shared" si="555"/>
        <v>9.9700000000000006</v>
      </c>
      <c r="AI2428" s="36">
        <f t="shared" si="556"/>
        <v>10.77</v>
      </c>
      <c r="AJ2428" s="40">
        <v>42545</v>
      </c>
      <c r="AK2428" s="40">
        <v>42547</v>
      </c>
      <c r="AL2428" s="22"/>
      <c r="AM2428" s="20" t="s">
        <v>184</v>
      </c>
      <c r="AN2428" s="20"/>
      <c r="AO2428" s="20" t="s">
        <v>7357</v>
      </c>
      <c r="AP2428" s="20"/>
      <c r="AQ2428" s="20"/>
      <c r="AR2428" s="16">
        <v>0</v>
      </c>
      <c r="AS2428" s="94">
        <v>43098</v>
      </c>
      <c r="AT2428" s="178"/>
    </row>
    <row r="2429" spans="1:46" ht="47.25" customHeight="1">
      <c r="A2429" s="16">
        <v>8697930020233</v>
      </c>
      <c r="B2429" s="16" t="s">
        <v>8051</v>
      </c>
      <c r="C2429" s="16" t="s">
        <v>86</v>
      </c>
      <c r="D2429" s="17" t="s">
        <v>38</v>
      </c>
      <c r="E2429" s="18" t="s">
        <v>41</v>
      </c>
      <c r="F2429" s="18">
        <v>0</v>
      </c>
      <c r="G2429" s="18">
        <v>1</v>
      </c>
      <c r="H2429" s="18">
        <v>1</v>
      </c>
      <c r="I2429" s="18"/>
      <c r="J2429" s="18"/>
      <c r="K2429" s="18"/>
      <c r="L2429" s="19" t="s">
        <v>8052</v>
      </c>
      <c r="M2429" s="19" t="s">
        <v>2742</v>
      </c>
      <c r="N2429" s="18" t="s">
        <v>1604</v>
      </c>
      <c r="O2429" s="18" t="s">
        <v>8053</v>
      </c>
      <c r="P2429" s="18" t="s">
        <v>163</v>
      </c>
      <c r="Q2429" s="18">
        <v>30</v>
      </c>
      <c r="R2429" s="18" t="s">
        <v>45</v>
      </c>
      <c r="S2429" s="37" t="s">
        <v>46</v>
      </c>
      <c r="T2429" s="18" t="s">
        <v>165</v>
      </c>
      <c r="U2429" s="37">
        <v>7.94</v>
      </c>
      <c r="V2429" s="37">
        <v>7.94</v>
      </c>
      <c r="W2429" s="37">
        <v>6.35</v>
      </c>
      <c r="X2429" s="18" t="s">
        <v>165</v>
      </c>
      <c r="Y2429" s="39"/>
      <c r="Z2429" s="16">
        <v>0</v>
      </c>
      <c r="AA2429" s="36">
        <v>13.42</v>
      </c>
      <c r="AB2429" s="36"/>
      <c r="AC2429" s="36">
        <v>13.42</v>
      </c>
      <c r="AD2429" s="70">
        <f t="shared" si="551"/>
        <v>14.5936</v>
      </c>
      <c r="AE2429" s="70">
        <f t="shared" si="552"/>
        <v>18.242000000000001</v>
      </c>
      <c r="AF2429" s="70">
        <f t="shared" si="553"/>
        <v>19.701360000000001</v>
      </c>
      <c r="AG2429" s="36">
        <f t="shared" si="554"/>
        <v>14.59</v>
      </c>
      <c r="AH2429" s="36">
        <f t="shared" si="555"/>
        <v>18.239999999999998</v>
      </c>
      <c r="AI2429" s="36">
        <f t="shared" si="556"/>
        <v>19.7</v>
      </c>
      <c r="AJ2429" s="40">
        <v>42545</v>
      </c>
      <c r="AK2429" s="40">
        <v>42547</v>
      </c>
      <c r="AL2429" s="22"/>
      <c r="AM2429" s="20" t="s">
        <v>184</v>
      </c>
      <c r="AN2429" s="20"/>
      <c r="AO2429" s="20" t="s">
        <v>9893</v>
      </c>
      <c r="AP2429" s="20"/>
      <c r="AQ2429" s="20"/>
      <c r="AR2429" s="16">
        <v>0</v>
      </c>
      <c r="AS2429" s="94">
        <v>43098</v>
      </c>
      <c r="AT2429" s="178"/>
    </row>
    <row r="2430" spans="1:46" ht="47.25" customHeight="1">
      <c r="A2430" s="16">
        <v>8697930020240</v>
      </c>
      <c r="B2430" s="16" t="s">
        <v>8051</v>
      </c>
      <c r="C2430" s="16" t="s">
        <v>86</v>
      </c>
      <c r="D2430" s="17" t="s">
        <v>38</v>
      </c>
      <c r="E2430" s="18" t="s">
        <v>41</v>
      </c>
      <c r="F2430" s="18">
        <v>0</v>
      </c>
      <c r="G2430" s="18">
        <v>1</v>
      </c>
      <c r="H2430" s="18">
        <v>1</v>
      </c>
      <c r="I2430" s="18"/>
      <c r="J2430" s="18"/>
      <c r="K2430" s="18"/>
      <c r="L2430" s="19" t="s">
        <v>4181</v>
      </c>
      <c r="M2430" s="19" t="s">
        <v>2742</v>
      </c>
      <c r="N2430" s="18" t="s">
        <v>1604</v>
      </c>
      <c r="O2430" s="18" t="s">
        <v>8053</v>
      </c>
      <c r="P2430" s="18" t="s">
        <v>163</v>
      </c>
      <c r="Q2430" s="18">
        <v>60</v>
      </c>
      <c r="R2430" s="18" t="s">
        <v>45</v>
      </c>
      <c r="S2430" s="37" t="s">
        <v>46</v>
      </c>
      <c r="T2430" s="18" t="s">
        <v>165</v>
      </c>
      <c r="U2430" s="37">
        <v>15.68</v>
      </c>
      <c r="V2430" s="37">
        <v>15.68</v>
      </c>
      <c r="W2430" s="37">
        <v>12.54</v>
      </c>
      <c r="X2430" s="18" t="s">
        <v>165</v>
      </c>
      <c r="Y2430" s="39"/>
      <c r="Z2430" s="16">
        <v>0</v>
      </c>
      <c r="AA2430" s="36">
        <v>26.52</v>
      </c>
      <c r="AB2430" s="36"/>
      <c r="AC2430" s="36">
        <v>26.52</v>
      </c>
      <c r="AD2430" s="70">
        <f t="shared" si="551"/>
        <v>28.741599999999998</v>
      </c>
      <c r="AE2430" s="70">
        <f t="shared" si="552"/>
        <v>35.927</v>
      </c>
      <c r="AF2430" s="70">
        <f t="shared" si="553"/>
        <v>38.801160000000003</v>
      </c>
      <c r="AG2430" s="36">
        <f t="shared" si="554"/>
        <v>28.74</v>
      </c>
      <c r="AH2430" s="36">
        <f t="shared" si="555"/>
        <v>35.92</v>
      </c>
      <c r="AI2430" s="36">
        <f t="shared" si="556"/>
        <v>38.799999999999997</v>
      </c>
      <c r="AJ2430" s="40">
        <v>42419</v>
      </c>
      <c r="AK2430" s="40">
        <v>42422</v>
      </c>
      <c r="AL2430" s="22"/>
      <c r="AM2430" s="20" t="s">
        <v>184</v>
      </c>
      <c r="AN2430" s="20"/>
      <c r="AO2430" s="20" t="s">
        <v>9895</v>
      </c>
      <c r="AP2430" s="20"/>
      <c r="AQ2430" s="20"/>
      <c r="AR2430" s="16">
        <v>0</v>
      </c>
      <c r="AS2430" s="94">
        <v>43098</v>
      </c>
      <c r="AT2430" s="178"/>
    </row>
    <row r="2431" spans="1:46" ht="47.25" customHeight="1">
      <c r="A2431" s="16">
        <v>8697936242486</v>
      </c>
      <c r="B2431" s="16" t="s">
        <v>8041</v>
      </c>
      <c r="C2431" s="16" t="s">
        <v>8042</v>
      </c>
      <c r="D2431" s="17" t="s">
        <v>38</v>
      </c>
      <c r="E2431" s="18" t="s">
        <v>38</v>
      </c>
      <c r="F2431" s="18">
        <v>0</v>
      </c>
      <c r="G2431" s="18">
        <v>2</v>
      </c>
      <c r="H2431" s="18">
        <v>3</v>
      </c>
      <c r="I2431" s="18"/>
      <c r="J2431" s="18"/>
      <c r="K2431" s="18"/>
      <c r="L2431" s="19" t="s">
        <v>4190</v>
      </c>
      <c r="M2431" s="19" t="s">
        <v>4187</v>
      </c>
      <c r="N2431" s="18" t="s">
        <v>502</v>
      </c>
      <c r="O2431" s="18">
        <v>100</v>
      </c>
      <c r="P2431" s="18" t="s">
        <v>163</v>
      </c>
      <c r="Q2431" s="18">
        <v>30</v>
      </c>
      <c r="R2431" s="18" t="s">
        <v>45</v>
      </c>
      <c r="S2431" s="37" t="s">
        <v>46</v>
      </c>
      <c r="T2431" s="18" t="s">
        <v>53</v>
      </c>
      <c r="U2431" s="37">
        <v>35.22</v>
      </c>
      <c r="V2431" s="37">
        <v>35.22</v>
      </c>
      <c r="W2431" s="37">
        <v>35.22</v>
      </c>
      <c r="X2431" s="18" t="s">
        <v>53</v>
      </c>
      <c r="Y2431" s="39"/>
      <c r="Z2431" s="16">
        <v>0</v>
      </c>
      <c r="AA2431" s="36">
        <v>74.540000000000006</v>
      </c>
      <c r="AB2431" s="36"/>
      <c r="AC2431" s="36">
        <v>74.540000000000006</v>
      </c>
      <c r="AD2431" s="37">
        <f t="shared" si="551"/>
        <v>80.357800000000012</v>
      </c>
      <c r="AE2431" s="37">
        <f t="shared" si="552"/>
        <v>100.44725000000001</v>
      </c>
      <c r="AF2431" s="37">
        <f t="shared" si="553"/>
        <v>108.48303000000001</v>
      </c>
      <c r="AG2431" s="36">
        <f t="shared" si="554"/>
        <v>80.349999999999994</v>
      </c>
      <c r="AH2431" s="36">
        <f t="shared" si="555"/>
        <v>100.44</v>
      </c>
      <c r="AI2431" s="36">
        <f t="shared" si="556"/>
        <v>108.48</v>
      </c>
      <c r="AJ2431" s="40">
        <v>42636</v>
      </c>
      <c r="AK2431" s="40">
        <v>42640</v>
      </c>
      <c r="AL2431" s="22"/>
      <c r="AM2431" s="20" t="s">
        <v>184</v>
      </c>
      <c r="AN2431" s="20"/>
      <c r="AO2431" s="20" t="s">
        <v>7373</v>
      </c>
      <c r="AP2431" s="20"/>
      <c r="AQ2431" s="20"/>
      <c r="AR2431" s="16">
        <v>0</v>
      </c>
      <c r="AS2431" s="94">
        <v>43098</v>
      </c>
      <c r="AT2431" s="178"/>
    </row>
    <row r="2432" spans="1:46" ht="47.25" customHeight="1">
      <c r="A2432" s="16">
        <v>8697936152532</v>
      </c>
      <c r="B2432" s="16" t="s">
        <v>8041</v>
      </c>
      <c r="C2432" s="16" t="s">
        <v>8042</v>
      </c>
      <c r="D2432" s="17" t="s">
        <v>38</v>
      </c>
      <c r="E2432" s="18" t="s">
        <v>38</v>
      </c>
      <c r="F2432" s="18">
        <v>0</v>
      </c>
      <c r="G2432" s="18">
        <v>2</v>
      </c>
      <c r="H2432" s="18">
        <v>3</v>
      </c>
      <c r="I2432" s="18"/>
      <c r="J2432" s="18"/>
      <c r="K2432" s="18"/>
      <c r="L2432" s="19" t="s">
        <v>4186</v>
      </c>
      <c r="M2432" s="19" t="s">
        <v>4187</v>
      </c>
      <c r="N2432" s="18" t="s">
        <v>502</v>
      </c>
      <c r="O2432" s="18">
        <v>112.5</v>
      </c>
      <c r="P2432" s="18" t="s">
        <v>163</v>
      </c>
      <c r="Q2432" s="18">
        <v>30</v>
      </c>
      <c r="R2432" s="18" t="s">
        <v>45</v>
      </c>
      <c r="S2432" s="37" t="s">
        <v>46</v>
      </c>
      <c r="T2432" s="18" t="s">
        <v>53</v>
      </c>
      <c r="U2432" s="37">
        <v>35.549999999999997</v>
      </c>
      <c r="V2432" s="37">
        <v>35.549999999999997</v>
      </c>
      <c r="W2432" s="37">
        <v>35.549999999999997</v>
      </c>
      <c r="X2432" s="18" t="s">
        <v>53</v>
      </c>
      <c r="Y2432" s="39"/>
      <c r="Z2432" s="16">
        <v>0</v>
      </c>
      <c r="AA2432" s="36">
        <v>75.22</v>
      </c>
      <c r="AB2432" s="36"/>
      <c r="AC2432" s="36">
        <v>75.22</v>
      </c>
      <c r="AD2432" s="70">
        <f t="shared" si="551"/>
        <v>81.085400000000007</v>
      </c>
      <c r="AE2432" s="70">
        <f t="shared" si="552"/>
        <v>101.35675000000001</v>
      </c>
      <c r="AF2432" s="70">
        <f t="shared" si="553"/>
        <v>109.46529000000001</v>
      </c>
      <c r="AG2432" s="36">
        <f t="shared" si="554"/>
        <v>81.08</v>
      </c>
      <c r="AH2432" s="36">
        <f t="shared" si="555"/>
        <v>101.35</v>
      </c>
      <c r="AI2432" s="36">
        <f t="shared" si="556"/>
        <v>109.46</v>
      </c>
      <c r="AJ2432" s="40">
        <v>42419</v>
      </c>
      <c r="AK2432" s="40">
        <v>42422</v>
      </c>
      <c r="AL2432" s="22"/>
      <c r="AM2432" s="20" t="s">
        <v>184</v>
      </c>
      <c r="AN2432" s="20"/>
      <c r="AO2432" s="20" t="s">
        <v>7375</v>
      </c>
      <c r="AP2432" s="20"/>
      <c r="AQ2432" s="20"/>
      <c r="AR2432" s="16">
        <v>0</v>
      </c>
      <c r="AS2432" s="94">
        <v>43098</v>
      </c>
      <c r="AT2432" s="178"/>
    </row>
    <row r="2433" spans="1:46" ht="47.25" customHeight="1">
      <c r="A2433" s="16">
        <v>8697936242448</v>
      </c>
      <c r="B2433" s="16" t="s">
        <v>8041</v>
      </c>
      <c r="C2433" s="16" t="s">
        <v>8042</v>
      </c>
      <c r="D2433" s="17" t="s">
        <v>38</v>
      </c>
      <c r="E2433" s="18" t="s">
        <v>38</v>
      </c>
      <c r="F2433" s="18">
        <v>0</v>
      </c>
      <c r="G2433" s="18">
        <v>2</v>
      </c>
      <c r="H2433" s="18">
        <v>3</v>
      </c>
      <c r="I2433" s="18"/>
      <c r="J2433" s="18"/>
      <c r="K2433" s="18"/>
      <c r="L2433" s="19" t="s">
        <v>4188</v>
      </c>
      <c r="M2433" s="19" t="s">
        <v>4187</v>
      </c>
      <c r="N2433" s="18" t="s">
        <v>502</v>
      </c>
      <c r="O2433" s="18">
        <v>50</v>
      </c>
      <c r="P2433" s="18" t="s">
        <v>163</v>
      </c>
      <c r="Q2433" s="18">
        <v>30</v>
      </c>
      <c r="R2433" s="18" t="s">
        <v>45</v>
      </c>
      <c r="S2433" s="37" t="s">
        <v>46</v>
      </c>
      <c r="T2433" s="18" t="s">
        <v>53</v>
      </c>
      <c r="U2433" s="37">
        <v>33.67</v>
      </c>
      <c r="V2433" s="37">
        <v>33.67</v>
      </c>
      <c r="W2433" s="37">
        <v>33.67</v>
      </c>
      <c r="X2433" s="18" t="s">
        <v>53</v>
      </c>
      <c r="Y2433" s="39"/>
      <c r="Z2433" s="16">
        <v>0</v>
      </c>
      <c r="AA2433" s="36">
        <v>71.260000000000005</v>
      </c>
      <c r="AB2433" s="36"/>
      <c r="AC2433" s="36">
        <v>71.260000000000005</v>
      </c>
      <c r="AD2433" s="37">
        <f t="shared" si="551"/>
        <v>76.848200000000006</v>
      </c>
      <c r="AE2433" s="37">
        <f t="shared" si="552"/>
        <v>96.060250000000011</v>
      </c>
      <c r="AF2433" s="37">
        <f t="shared" si="553"/>
        <v>103.74507000000001</v>
      </c>
      <c r="AG2433" s="36">
        <f t="shared" si="554"/>
        <v>76.84</v>
      </c>
      <c r="AH2433" s="36">
        <f t="shared" si="555"/>
        <v>96.06</v>
      </c>
      <c r="AI2433" s="36">
        <f t="shared" si="556"/>
        <v>103.74</v>
      </c>
      <c r="AJ2433" s="40">
        <v>42636</v>
      </c>
      <c r="AK2433" s="40">
        <v>42640</v>
      </c>
      <c r="AL2433" s="22"/>
      <c r="AM2433" s="20" t="s">
        <v>184</v>
      </c>
      <c r="AN2433" s="20"/>
      <c r="AO2433" s="20" t="s">
        <v>5023</v>
      </c>
      <c r="AP2433" s="20"/>
      <c r="AQ2433" s="20"/>
      <c r="AR2433" s="16">
        <v>0</v>
      </c>
      <c r="AS2433" s="94">
        <v>43098</v>
      </c>
      <c r="AT2433" s="178"/>
    </row>
    <row r="2434" spans="1:46" ht="47.25" customHeight="1">
      <c r="A2434" s="16">
        <v>8697936242462</v>
      </c>
      <c r="B2434" s="16" t="s">
        <v>8041</v>
      </c>
      <c r="C2434" s="16" t="s">
        <v>8042</v>
      </c>
      <c r="D2434" s="17" t="s">
        <v>38</v>
      </c>
      <c r="E2434" s="18" t="s">
        <v>38</v>
      </c>
      <c r="F2434" s="18">
        <v>0</v>
      </c>
      <c r="G2434" s="18">
        <v>2</v>
      </c>
      <c r="H2434" s="18">
        <v>3</v>
      </c>
      <c r="I2434" s="18"/>
      <c r="J2434" s="18"/>
      <c r="K2434" s="18"/>
      <c r="L2434" s="19" t="s">
        <v>4189</v>
      </c>
      <c r="M2434" s="19" t="s">
        <v>4187</v>
      </c>
      <c r="N2434" s="18" t="s">
        <v>502</v>
      </c>
      <c r="O2434" s="18">
        <v>70</v>
      </c>
      <c r="P2434" s="18" t="s">
        <v>163</v>
      </c>
      <c r="Q2434" s="18">
        <v>30</v>
      </c>
      <c r="R2434" s="18" t="s">
        <v>45</v>
      </c>
      <c r="S2434" s="37" t="s">
        <v>46</v>
      </c>
      <c r="T2434" s="18" t="s">
        <v>53</v>
      </c>
      <c r="U2434" s="37">
        <v>34.29</v>
      </c>
      <c r="V2434" s="37">
        <v>34.29</v>
      </c>
      <c r="W2434" s="37">
        <v>34.29</v>
      </c>
      <c r="X2434" s="18" t="s">
        <v>53</v>
      </c>
      <c r="Y2434" s="39"/>
      <c r="Z2434" s="16">
        <v>0</v>
      </c>
      <c r="AA2434" s="36">
        <v>72.55</v>
      </c>
      <c r="AB2434" s="36"/>
      <c r="AC2434" s="36">
        <v>72.55</v>
      </c>
      <c r="AD2434" s="37">
        <f t="shared" si="551"/>
        <v>78.228499999999997</v>
      </c>
      <c r="AE2434" s="37">
        <f t="shared" si="552"/>
        <v>97.785624999999996</v>
      </c>
      <c r="AF2434" s="37">
        <f t="shared" si="553"/>
        <v>105.608475</v>
      </c>
      <c r="AG2434" s="36">
        <f t="shared" si="554"/>
        <v>78.22</v>
      </c>
      <c r="AH2434" s="36">
        <f t="shared" si="555"/>
        <v>97.78</v>
      </c>
      <c r="AI2434" s="36">
        <f t="shared" si="556"/>
        <v>105.6</v>
      </c>
      <c r="AJ2434" s="40">
        <v>42636</v>
      </c>
      <c r="AK2434" s="40">
        <v>42640</v>
      </c>
      <c r="AL2434" s="22"/>
      <c r="AM2434" s="20" t="s">
        <v>184</v>
      </c>
      <c r="AN2434" s="20"/>
      <c r="AO2434" s="20" t="s">
        <v>4779</v>
      </c>
      <c r="AP2434" s="20"/>
      <c r="AQ2434" s="20"/>
      <c r="AR2434" s="16">
        <v>0</v>
      </c>
      <c r="AS2434" s="94">
        <v>43098</v>
      </c>
      <c r="AT2434" s="178"/>
    </row>
    <row r="2435" spans="1:46" ht="47.25" customHeight="1">
      <c r="A2435" s="16">
        <v>8699704711101</v>
      </c>
      <c r="B2435" s="16" t="s">
        <v>8038</v>
      </c>
      <c r="C2435" s="16" t="s">
        <v>3410</v>
      </c>
      <c r="D2435" s="17" t="s">
        <v>87</v>
      </c>
      <c r="E2435" s="18" t="s">
        <v>41</v>
      </c>
      <c r="F2435" s="18">
        <v>4</v>
      </c>
      <c r="G2435" s="18">
        <v>1</v>
      </c>
      <c r="H2435" s="18">
        <v>2</v>
      </c>
      <c r="I2435" s="18"/>
      <c r="J2435" s="18"/>
      <c r="K2435" s="18"/>
      <c r="L2435" s="19" t="s">
        <v>8039</v>
      </c>
      <c r="M2435" s="19" t="s">
        <v>594</v>
      </c>
      <c r="N2435" s="18" t="s">
        <v>329</v>
      </c>
      <c r="O2435" s="18"/>
      <c r="P2435" s="18"/>
      <c r="Q2435" s="18">
        <v>5</v>
      </c>
      <c r="R2435" s="18" t="s">
        <v>45</v>
      </c>
      <c r="S2435" s="37" t="s">
        <v>96</v>
      </c>
      <c r="T2435" s="18" t="s">
        <v>53</v>
      </c>
      <c r="U2435" s="37">
        <v>2.44</v>
      </c>
      <c r="V2435" s="37">
        <v>2.44</v>
      </c>
      <c r="W2435" s="37">
        <v>0</v>
      </c>
      <c r="X2435" s="18" t="s">
        <v>53</v>
      </c>
      <c r="Y2435" s="39"/>
      <c r="Z2435" s="16">
        <v>0</v>
      </c>
      <c r="AA2435" s="36">
        <v>5.16</v>
      </c>
      <c r="AB2435" s="36"/>
      <c r="AC2435" s="36">
        <v>5.16</v>
      </c>
      <c r="AD2435" s="70">
        <f t="shared" si="551"/>
        <v>5.6244000000000005</v>
      </c>
      <c r="AE2435" s="70">
        <f t="shared" si="552"/>
        <v>7.0305000000000009</v>
      </c>
      <c r="AF2435" s="70">
        <f t="shared" si="553"/>
        <v>7.5929400000000014</v>
      </c>
      <c r="AG2435" s="36">
        <f t="shared" si="554"/>
        <v>5.62</v>
      </c>
      <c r="AH2435" s="36">
        <f t="shared" si="555"/>
        <v>7.03</v>
      </c>
      <c r="AI2435" s="36">
        <f t="shared" si="556"/>
        <v>7.59</v>
      </c>
      <c r="AJ2435" s="40">
        <v>42447</v>
      </c>
      <c r="AK2435" s="40">
        <v>42451</v>
      </c>
      <c r="AL2435" s="22"/>
      <c r="AM2435" s="20" t="s">
        <v>184</v>
      </c>
      <c r="AN2435" s="20"/>
      <c r="AO2435" s="20" t="s">
        <v>6156</v>
      </c>
      <c r="AP2435" s="20"/>
      <c r="AQ2435" s="20"/>
      <c r="AR2435" s="16">
        <v>0</v>
      </c>
      <c r="AS2435" s="94">
        <v>43098</v>
      </c>
      <c r="AT2435" s="178"/>
    </row>
    <row r="2436" spans="1:46" ht="47.25" customHeight="1">
      <c r="A2436" s="16">
        <v>8699636781067</v>
      </c>
      <c r="B2436" s="16" t="s">
        <v>2045</v>
      </c>
      <c r="C2436" s="16" t="s">
        <v>2046</v>
      </c>
      <c r="D2436" s="17" t="s">
        <v>87</v>
      </c>
      <c r="E2436" s="18" t="s">
        <v>41</v>
      </c>
      <c r="F2436" s="18">
        <v>4</v>
      </c>
      <c r="G2436" s="18">
        <v>2</v>
      </c>
      <c r="H2436" s="18">
        <v>1</v>
      </c>
      <c r="I2436" s="18"/>
      <c r="J2436" s="18"/>
      <c r="K2436" s="18"/>
      <c r="L2436" s="19" t="s">
        <v>3661</v>
      </c>
      <c r="M2436" s="19" t="s">
        <v>2049</v>
      </c>
      <c r="N2436" s="18" t="s">
        <v>556</v>
      </c>
      <c r="O2436" s="18">
        <v>1500</v>
      </c>
      <c r="P2436" s="18" t="s">
        <v>675</v>
      </c>
      <c r="Q2436" s="18">
        <v>3</v>
      </c>
      <c r="R2436" s="18" t="s">
        <v>45</v>
      </c>
      <c r="S2436" s="37" t="s">
        <v>46</v>
      </c>
      <c r="T2436" s="18" t="s">
        <v>331</v>
      </c>
      <c r="U2436" s="37">
        <v>3.02</v>
      </c>
      <c r="V2436" s="37">
        <v>3.02</v>
      </c>
      <c r="W2436" s="37">
        <v>0</v>
      </c>
      <c r="X2436" s="18" t="s">
        <v>53</v>
      </c>
      <c r="Y2436" s="39" t="s">
        <v>847</v>
      </c>
      <c r="Z2436" s="16">
        <v>0</v>
      </c>
      <c r="AA2436" s="36">
        <v>13.83</v>
      </c>
      <c r="AB2436" s="36"/>
      <c r="AC2436" s="36">
        <v>13.83</v>
      </c>
      <c r="AD2436" s="37">
        <f t="shared" si="551"/>
        <v>15.0364</v>
      </c>
      <c r="AE2436" s="37">
        <f t="shared" si="552"/>
        <v>18.795500000000001</v>
      </c>
      <c r="AF2436" s="37">
        <f t="shared" si="553"/>
        <v>20.299140000000001</v>
      </c>
      <c r="AG2436" s="36">
        <f t="shared" si="554"/>
        <v>15.03</v>
      </c>
      <c r="AH2436" s="36">
        <f t="shared" si="555"/>
        <v>18.79</v>
      </c>
      <c r="AI2436" s="36">
        <f t="shared" si="556"/>
        <v>20.29</v>
      </c>
      <c r="AJ2436" s="40">
        <v>42545</v>
      </c>
      <c r="AK2436" s="40">
        <v>42547</v>
      </c>
      <c r="AL2436" s="22"/>
      <c r="AM2436" s="20" t="s">
        <v>184</v>
      </c>
      <c r="AN2436" s="20"/>
      <c r="AO2436" s="20" t="s">
        <v>10090</v>
      </c>
      <c r="AP2436" s="20"/>
      <c r="AQ2436" s="20"/>
      <c r="AR2436" s="16">
        <v>0</v>
      </c>
      <c r="AS2436" s="94">
        <v>43098</v>
      </c>
      <c r="AT2436" s="178"/>
    </row>
    <row r="2437" spans="1:46" ht="47.25" customHeight="1">
      <c r="A2437" s="16">
        <v>8699636781074</v>
      </c>
      <c r="B2437" s="16" t="s">
        <v>2045</v>
      </c>
      <c r="C2437" s="16" t="s">
        <v>2046</v>
      </c>
      <c r="D2437" s="17" t="s">
        <v>87</v>
      </c>
      <c r="E2437" s="18" t="s">
        <v>41</v>
      </c>
      <c r="F2437" s="18">
        <v>4</v>
      </c>
      <c r="G2437" s="18">
        <v>2</v>
      </c>
      <c r="H2437" s="18">
        <v>2</v>
      </c>
      <c r="I2437" s="18"/>
      <c r="J2437" s="18"/>
      <c r="K2437" s="18"/>
      <c r="L2437" s="19" t="s">
        <v>2048</v>
      </c>
      <c r="M2437" s="19" t="s">
        <v>2049</v>
      </c>
      <c r="N2437" s="18" t="s">
        <v>556</v>
      </c>
      <c r="O2437" s="18">
        <v>5000</v>
      </c>
      <c r="P2437" s="18" t="s">
        <v>675</v>
      </c>
      <c r="Q2437" s="18">
        <v>1</v>
      </c>
      <c r="R2437" s="18" t="s">
        <v>45</v>
      </c>
      <c r="S2437" s="37" t="s">
        <v>46</v>
      </c>
      <c r="T2437" s="18" t="s">
        <v>331</v>
      </c>
      <c r="U2437" s="37">
        <v>2.39</v>
      </c>
      <c r="V2437" s="37">
        <v>2.39</v>
      </c>
      <c r="W2437" s="37">
        <v>0</v>
      </c>
      <c r="X2437" s="18" t="s">
        <v>53</v>
      </c>
      <c r="Y2437" s="39" t="s">
        <v>847</v>
      </c>
      <c r="Z2437" s="16">
        <v>0</v>
      </c>
      <c r="AA2437" s="91">
        <v>8.75</v>
      </c>
      <c r="AB2437" s="36"/>
      <c r="AC2437" s="91">
        <v>8.75</v>
      </c>
      <c r="AD2437" s="37">
        <f t="shared" si="551"/>
        <v>9.5375000000000014</v>
      </c>
      <c r="AE2437" s="37">
        <f t="shared" si="552"/>
        <v>11.921875000000002</v>
      </c>
      <c r="AF2437" s="37">
        <f t="shared" si="553"/>
        <v>12.875625000000003</v>
      </c>
      <c r="AG2437" s="36">
        <f t="shared" si="554"/>
        <v>9.5299999999999994</v>
      </c>
      <c r="AH2437" s="36">
        <f t="shared" si="555"/>
        <v>11.92</v>
      </c>
      <c r="AI2437" s="36">
        <f t="shared" si="556"/>
        <v>12.87</v>
      </c>
      <c r="AJ2437" s="40">
        <v>42545</v>
      </c>
      <c r="AK2437" s="40">
        <v>42547</v>
      </c>
      <c r="AL2437" s="22"/>
      <c r="AM2437" s="20" t="s">
        <v>184</v>
      </c>
      <c r="AN2437" s="20"/>
      <c r="AO2437" s="20" t="s">
        <v>10090</v>
      </c>
      <c r="AP2437" s="20"/>
      <c r="AQ2437" s="20"/>
      <c r="AR2437" s="16">
        <v>0</v>
      </c>
      <c r="AS2437" s="94">
        <v>43098</v>
      </c>
      <c r="AT2437" s="178"/>
    </row>
    <row r="2438" spans="1:46" ht="47.25" customHeight="1">
      <c r="A2438" s="16">
        <v>8699546090259</v>
      </c>
      <c r="B2438" s="16" t="s">
        <v>11051</v>
      </c>
      <c r="C2438" s="16" t="s">
        <v>11052</v>
      </c>
      <c r="D2438" s="17" t="s">
        <v>87</v>
      </c>
      <c r="E2438" s="18" t="s">
        <v>295</v>
      </c>
      <c r="F2438" s="18">
        <v>4</v>
      </c>
      <c r="G2438" s="18">
        <v>2</v>
      </c>
      <c r="H2438" s="18">
        <v>2</v>
      </c>
      <c r="I2438" s="18"/>
      <c r="J2438" s="18"/>
      <c r="K2438" s="18"/>
      <c r="L2438" s="19" t="s">
        <v>11054</v>
      </c>
      <c r="M2438" s="19" t="s">
        <v>11055</v>
      </c>
      <c r="N2438" s="18" t="s">
        <v>5248</v>
      </c>
      <c r="O2438" s="18">
        <v>200</v>
      </c>
      <c r="P2438" s="18" t="s">
        <v>163</v>
      </c>
      <c r="Q2438" s="18">
        <v>30</v>
      </c>
      <c r="R2438" s="18" t="s">
        <v>95</v>
      </c>
      <c r="S2438" s="37" t="s">
        <v>46</v>
      </c>
      <c r="T2438" s="18" t="s">
        <v>53</v>
      </c>
      <c r="U2438" s="38">
        <v>3.46</v>
      </c>
      <c r="V2438" s="38">
        <v>3.46</v>
      </c>
      <c r="W2438" s="38">
        <v>0</v>
      </c>
      <c r="X2438" s="18" t="s">
        <v>53</v>
      </c>
      <c r="Y2438" s="39"/>
      <c r="Z2438" s="16">
        <v>0</v>
      </c>
      <c r="AA2438" s="36">
        <v>9.5299999999999994</v>
      </c>
      <c r="AB2438" s="36"/>
      <c r="AC2438" s="36">
        <v>9.5299999999999994</v>
      </c>
      <c r="AD2438" s="38">
        <f t="shared" si="551"/>
        <v>10.387700000000001</v>
      </c>
      <c r="AE2438" s="38">
        <f t="shared" si="552"/>
        <v>12.984625000000001</v>
      </c>
      <c r="AF2438" s="38">
        <f t="shared" si="553"/>
        <v>14.023395000000002</v>
      </c>
      <c r="AG2438" s="36">
        <f t="shared" si="554"/>
        <v>10.38</v>
      </c>
      <c r="AH2438" s="36">
        <f t="shared" si="555"/>
        <v>12.98</v>
      </c>
      <c r="AI2438" s="36">
        <f t="shared" si="556"/>
        <v>14.02</v>
      </c>
      <c r="AJ2438" s="40">
        <v>43245</v>
      </c>
      <c r="AK2438" s="40">
        <v>43251</v>
      </c>
      <c r="AL2438" s="17">
        <v>1</v>
      </c>
      <c r="AM2438" s="17" t="s">
        <v>10882</v>
      </c>
      <c r="AN2438" s="17"/>
      <c r="AO2438" s="20" t="s">
        <v>10093</v>
      </c>
      <c r="AP2438" s="20"/>
      <c r="AQ2438" s="20"/>
      <c r="AR2438" s="16">
        <v>0</v>
      </c>
      <c r="AS2438" s="94">
        <v>43098</v>
      </c>
      <c r="AT2438" s="178"/>
    </row>
    <row r="2439" spans="1:46" ht="47.25" customHeight="1">
      <c r="A2439" s="16">
        <v>8699559340020</v>
      </c>
      <c r="B2439" s="16" t="s">
        <v>6678</v>
      </c>
      <c r="C2439" s="16" t="s">
        <v>6679</v>
      </c>
      <c r="D2439" s="17" t="s">
        <v>38</v>
      </c>
      <c r="E2439" s="18" t="s">
        <v>41</v>
      </c>
      <c r="F2439" s="18">
        <v>4</v>
      </c>
      <c r="G2439" s="18">
        <v>1</v>
      </c>
      <c r="H2439" s="18">
        <v>2</v>
      </c>
      <c r="I2439" s="18"/>
      <c r="J2439" s="18"/>
      <c r="K2439" s="18"/>
      <c r="L2439" s="19" t="s">
        <v>6906</v>
      </c>
      <c r="M2439" s="19" t="s">
        <v>6908</v>
      </c>
      <c r="N2439" s="18" t="s">
        <v>616</v>
      </c>
      <c r="O2439" s="50" t="s">
        <v>6909</v>
      </c>
      <c r="P2439" s="18" t="s">
        <v>197</v>
      </c>
      <c r="Q2439" s="18">
        <v>40</v>
      </c>
      <c r="R2439" s="18" t="s">
        <v>45</v>
      </c>
      <c r="S2439" s="37" t="s">
        <v>46</v>
      </c>
      <c r="T2439" s="37"/>
      <c r="U2439" s="37"/>
      <c r="V2439" s="37">
        <v>1.61</v>
      </c>
      <c r="W2439" s="37">
        <v>0</v>
      </c>
      <c r="X2439" s="18" t="s">
        <v>53</v>
      </c>
      <c r="Y2439" s="18"/>
      <c r="Z2439" s="16">
        <v>0</v>
      </c>
      <c r="AA2439" s="16"/>
      <c r="AB2439" s="16"/>
      <c r="AC2439" s="37">
        <v>3.39</v>
      </c>
      <c r="AD2439" s="70">
        <f t="shared" si="551"/>
        <v>3.6951000000000005</v>
      </c>
      <c r="AE2439" s="70">
        <f t="shared" si="552"/>
        <v>4.618875000000001</v>
      </c>
      <c r="AF2439" s="70">
        <f t="shared" si="553"/>
        <v>4.988385000000001</v>
      </c>
      <c r="AG2439" s="36">
        <f t="shared" si="554"/>
        <v>3.69</v>
      </c>
      <c r="AH2439" s="36">
        <f t="shared" si="555"/>
        <v>4.6100000000000003</v>
      </c>
      <c r="AI2439" s="36">
        <f t="shared" si="556"/>
        <v>4.9800000000000004</v>
      </c>
      <c r="AJ2439" s="40">
        <v>42421</v>
      </c>
      <c r="AK2439" s="40">
        <v>42422</v>
      </c>
      <c r="AL2439" s="22"/>
      <c r="AM2439" s="20"/>
      <c r="AN2439" s="20"/>
      <c r="AO2439" s="20" t="s">
        <v>6256</v>
      </c>
      <c r="AP2439" s="20"/>
      <c r="AQ2439" s="20"/>
      <c r="AR2439" s="16">
        <v>0</v>
      </c>
      <c r="AS2439" s="94">
        <v>43098</v>
      </c>
      <c r="AT2439" s="178"/>
    </row>
    <row r="2440" spans="1:46" ht="47.25" customHeight="1">
      <c r="A2440" s="16">
        <v>8697929021425</v>
      </c>
      <c r="B2440" s="16" t="s">
        <v>7202</v>
      </c>
      <c r="C2440" s="16" t="s">
        <v>7203</v>
      </c>
      <c r="D2440" s="17" t="s">
        <v>323</v>
      </c>
      <c r="E2440" s="18" t="s">
        <v>323</v>
      </c>
      <c r="F2440" s="18">
        <v>0</v>
      </c>
      <c r="G2440" s="18">
        <v>1</v>
      </c>
      <c r="H2440" s="18">
        <v>1</v>
      </c>
      <c r="I2440" s="18"/>
      <c r="J2440" s="18"/>
      <c r="K2440" s="18"/>
      <c r="L2440" s="19" t="s">
        <v>7204</v>
      </c>
      <c r="M2440" s="19" t="s">
        <v>4464</v>
      </c>
      <c r="N2440" s="18" t="s">
        <v>162</v>
      </c>
      <c r="O2440" s="18" t="s">
        <v>7205</v>
      </c>
      <c r="P2440" s="18" t="s">
        <v>163</v>
      </c>
      <c r="Q2440" s="18">
        <v>60</v>
      </c>
      <c r="R2440" s="45" t="s">
        <v>3928</v>
      </c>
      <c r="S2440" s="37" t="s">
        <v>46</v>
      </c>
      <c r="T2440" s="37" t="s">
        <v>7206</v>
      </c>
      <c r="U2440" s="38">
        <v>76.72</v>
      </c>
      <c r="V2440" s="38">
        <v>76.72</v>
      </c>
      <c r="W2440" s="38">
        <v>46.03</v>
      </c>
      <c r="X2440" s="37" t="s">
        <v>7206</v>
      </c>
      <c r="Y2440" s="39"/>
      <c r="Z2440" s="16">
        <v>0</v>
      </c>
      <c r="AA2440" s="36">
        <v>65.099999999999994</v>
      </c>
      <c r="AB2440" s="36"/>
      <c r="AC2440" s="36">
        <v>65.099999999999994</v>
      </c>
      <c r="AD2440" s="36">
        <v>70.25</v>
      </c>
      <c r="AE2440" s="36">
        <v>87.82</v>
      </c>
      <c r="AF2440" s="36">
        <v>94.84</v>
      </c>
      <c r="AG2440" s="36">
        <f t="shared" si="554"/>
        <v>70.25</v>
      </c>
      <c r="AH2440" s="36">
        <f t="shared" si="555"/>
        <v>87.82</v>
      </c>
      <c r="AI2440" s="36">
        <f t="shared" si="556"/>
        <v>94.84</v>
      </c>
      <c r="AJ2440" s="40">
        <v>42902</v>
      </c>
      <c r="AK2440" s="40">
        <v>42906</v>
      </c>
      <c r="AL2440" s="17"/>
      <c r="AM2440" s="20" t="s">
        <v>477</v>
      </c>
      <c r="AN2440" s="20"/>
      <c r="AO2440" s="20" t="s">
        <v>6497</v>
      </c>
      <c r="AP2440" s="20"/>
      <c r="AQ2440" s="20"/>
      <c r="AR2440" s="16">
        <v>0</v>
      </c>
      <c r="AS2440" s="94">
        <v>43098</v>
      </c>
      <c r="AT2440" s="178"/>
    </row>
    <row r="2441" spans="1:46" ht="47.25" customHeight="1">
      <c r="A2441" s="16">
        <v>8699516096342</v>
      </c>
      <c r="B2441" s="17" t="s">
        <v>7526</v>
      </c>
      <c r="C2441" s="17"/>
      <c r="D2441" s="17" t="s">
        <v>87</v>
      </c>
      <c r="E2441" s="18" t="s">
        <v>87</v>
      </c>
      <c r="F2441" s="18">
        <v>0</v>
      </c>
      <c r="G2441" s="72" t="s">
        <v>2260</v>
      </c>
      <c r="H2441" s="18">
        <v>1</v>
      </c>
      <c r="I2441" s="18"/>
      <c r="J2441" s="18"/>
      <c r="K2441" s="18"/>
      <c r="L2441" s="19" t="s">
        <v>10350</v>
      </c>
      <c r="M2441" s="19" t="s">
        <v>305</v>
      </c>
      <c r="N2441" s="17" t="s">
        <v>5066</v>
      </c>
      <c r="O2441" s="18">
        <v>160</v>
      </c>
      <c r="P2441" s="18" t="s">
        <v>163</v>
      </c>
      <c r="Q2441" s="18">
        <v>28</v>
      </c>
      <c r="R2441" s="18" t="s">
        <v>45</v>
      </c>
      <c r="S2441" s="37" t="s">
        <v>46</v>
      </c>
      <c r="T2441" s="37"/>
      <c r="U2441" s="37"/>
      <c r="V2441" s="37">
        <v>0</v>
      </c>
      <c r="W2441" s="37">
        <v>0</v>
      </c>
      <c r="X2441" s="18"/>
      <c r="Y2441" s="18"/>
      <c r="Z2441" s="18"/>
      <c r="AA2441" s="18"/>
      <c r="AB2441" s="18"/>
      <c r="AC2441" s="37">
        <v>0</v>
      </c>
      <c r="AD2441" s="37"/>
      <c r="AE2441" s="37"/>
      <c r="AF2441" s="37"/>
      <c r="AG2441" s="37">
        <v>0</v>
      </c>
      <c r="AH2441" s="37">
        <v>0</v>
      </c>
      <c r="AI2441" s="37">
        <v>0</v>
      </c>
      <c r="AJ2441" s="40">
        <v>42405</v>
      </c>
      <c r="AK2441" s="40">
        <v>42409</v>
      </c>
      <c r="AL2441" s="46"/>
      <c r="AM2441" s="46"/>
      <c r="AN2441" s="46"/>
      <c r="AO2441" s="20" t="s">
        <v>5045</v>
      </c>
      <c r="AP2441" s="20"/>
      <c r="AQ2441" s="20"/>
      <c r="AR2441" s="16">
        <v>0</v>
      </c>
      <c r="AS2441" s="94">
        <v>43098</v>
      </c>
      <c r="AT2441" s="178"/>
    </row>
    <row r="2442" spans="1:46" ht="47.25" customHeight="1">
      <c r="A2442" s="16">
        <v>8699516096335</v>
      </c>
      <c r="B2442" s="17" t="s">
        <v>7526</v>
      </c>
      <c r="C2442" s="17"/>
      <c r="D2442" s="17" t="s">
        <v>87</v>
      </c>
      <c r="E2442" s="18" t="s">
        <v>87</v>
      </c>
      <c r="F2442" s="18">
        <v>0</v>
      </c>
      <c r="G2442" s="72" t="s">
        <v>2260</v>
      </c>
      <c r="H2442" s="18">
        <v>1</v>
      </c>
      <c r="I2442" s="18"/>
      <c r="J2442" s="18"/>
      <c r="K2442" s="18"/>
      <c r="L2442" s="19" t="s">
        <v>10352</v>
      </c>
      <c r="M2442" s="19" t="s">
        <v>305</v>
      </c>
      <c r="N2442" s="17" t="s">
        <v>5066</v>
      </c>
      <c r="O2442" s="18">
        <v>80</v>
      </c>
      <c r="P2442" s="18" t="s">
        <v>163</v>
      </c>
      <c r="Q2442" s="18">
        <v>28</v>
      </c>
      <c r="R2442" s="18" t="s">
        <v>45</v>
      </c>
      <c r="S2442" s="37" t="s">
        <v>46</v>
      </c>
      <c r="T2442" s="37"/>
      <c r="U2442" s="37"/>
      <c r="V2442" s="37">
        <v>0</v>
      </c>
      <c r="W2442" s="37">
        <v>0</v>
      </c>
      <c r="X2442" s="18"/>
      <c r="Y2442" s="18"/>
      <c r="Z2442" s="18"/>
      <c r="AA2442" s="18"/>
      <c r="AB2442" s="18"/>
      <c r="AC2442" s="37">
        <v>0</v>
      </c>
      <c r="AD2442" s="37"/>
      <c r="AE2442" s="37"/>
      <c r="AF2442" s="37"/>
      <c r="AG2442" s="37">
        <v>0</v>
      </c>
      <c r="AH2442" s="37">
        <v>0</v>
      </c>
      <c r="AI2442" s="37">
        <v>0</v>
      </c>
      <c r="AJ2442" s="40">
        <v>42405</v>
      </c>
      <c r="AK2442" s="40">
        <v>42409</v>
      </c>
      <c r="AL2442" s="46"/>
      <c r="AM2442" s="46"/>
      <c r="AN2442" s="46"/>
      <c r="AO2442" s="20" t="s">
        <v>5698</v>
      </c>
      <c r="AP2442" s="20"/>
      <c r="AQ2442" s="20"/>
      <c r="AR2442" s="16">
        <v>0</v>
      </c>
      <c r="AS2442" s="94">
        <v>43098</v>
      </c>
      <c r="AT2442" s="178"/>
    </row>
    <row r="2443" spans="1:46" ht="47.25" customHeight="1">
      <c r="A2443" s="16">
        <v>8699516096366</v>
      </c>
      <c r="B2443" s="17" t="s">
        <v>7517</v>
      </c>
      <c r="C2443" s="17"/>
      <c r="D2443" s="17" t="s">
        <v>87</v>
      </c>
      <c r="E2443" s="18" t="s">
        <v>87</v>
      </c>
      <c r="F2443" s="18">
        <v>0</v>
      </c>
      <c r="G2443" s="72" t="s">
        <v>2260</v>
      </c>
      <c r="H2443" s="18">
        <v>1</v>
      </c>
      <c r="I2443" s="18"/>
      <c r="J2443" s="18"/>
      <c r="K2443" s="18"/>
      <c r="L2443" s="19" t="s">
        <v>10348</v>
      </c>
      <c r="M2443" s="19" t="s">
        <v>312</v>
      </c>
      <c r="N2443" s="17" t="s">
        <v>5066</v>
      </c>
      <c r="O2443" s="18" t="s">
        <v>7521</v>
      </c>
      <c r="P2443" s="18" t="s">
        <v>163</v>
      </c>
      <c r="Q2443" s="18">
        <v>28</v>
      </c>
      <c r="R2443" s="18" t="s">
        <v>45</v>
      </c>
      <c r="S2443" s="37" t="s">
        <v>46</v>
      </c>
      <c r="T2443" s="37"/>
      <c r="U2443" s="37"/>
      <c r="V2443" s="37">
        <v>0</v>
      </c>
      <c r="W2443" s="37">
        <v>0</v>
      </c>
      <c r="X2443" s="18"/>
      <c r="Y2443" s="18"/>
      <c r="Z2443" s="18"/>
      <c r="AA2443" s="18"/>
      <c r="AB2443" s="18"/>
      <c r="AC2443" s="37">
        <v>0</v>
      </c>
      <c r="AD2443" s="37"/>
      <c r="AE2443" s="37"/>
      <c r="AF2443" s="37"/>
      <c r="AG2443" s="37">
        <v>0</v>
      </c>
      <c r="AH2443" s="37">
        <v>0</v>
      </c>
      <c r="AI2443" s="37">
        <v>0</v>
      </c>
      <c r="AJ2443" s="40">
        <v>42405</v>
      </c>
      <c r="AK2443" s="40">
        <v>42409</v>
      </c>
      <c r="AL2443" s="46"/>
      <c r="AM2443" s="46"/>
      <c r="AN2443" s="46"/>
      <c r="AO2443" s="20" t="s">
        <v>4289</v>
      </c>
      <c r="AP2443" s="20"/>
      <c r="AQ2443" s="20"/>
      <c r="AR2443" s="16">
        <v>0</v>
      </c>
      <c r="AS2443" s="94">
        <v>43098</v>
      </c>
      <c r="AT2443" s="178"/>
    </row>
    <row r="2444" spans="1:46" ht="47.25" customHeight="1">
      <c r="A2444" s="16">
        <v>8699516096373</v>
      </c>
      <c r="B2444" s="17" t="s">
        <v>7517</v>
      </c>
      <c r="C2444" s="17"/>
      <c r="D2444" s="17" t="s">
        <v>87</v>
      </c>
      <c r="E2444" s="18" t="s">
        <v>87</v>
      </c>
      <c r="F2444" s="18">
        <v>0</v>
      </c>
      <c r="G2444" s="72" t="s">
        <v>2260</v>
      </c>
      <c r="H2444" s="18">
        <v>1</v>
      </c>
      <c r="I2444" s="18"/>
      <c r="J2444" s="18"/>
      <c r="K2444" s="18"/>
      <c r="L2444" s="19" t="s">
        <v>10347</v>
      </c>
      <c r="M2444" s="19" t="s">
        <v>312</v>
      </c>
      <c r="N2444" s="17" t="s">
        <v>5066</v>
      </c>
      <c r="O2444" s="18" t="s">
        <v>7522</v>
      </c>
      <c r="P2444" s="18" t="s">
        <v>163</v>
      </c>
      <c r="Q2444" s="18">
        <v>28</v>
      </c>
      <c r="R2444" s="18" t="s">
        <v>45</v>
      </c>
      <c r="S2444" s="37" t="s">
        <v>46</v>
      </c>
      <c r="T2444" s="37"/>
      <c r="U2444" s="37"/>
      <c r="V2444" s="37">
        <v>0</v>
      </c>
      <c r="W2444" s="37">
        <v>0</v>
      </c>
      <c r="X2444" s="18"/>
      <c r="Y2444" s="18"/>
      <c r="Z2444" s="18"/>
      <c r="AA2444" s="18"/>
      <c r="AB2444" s="18"/>
      <c r="AC2444" s="37">
        <v>0</v>
      </c>
      <c r="AD2444" s="37"/>
      <c r="AE2444" s="37"/>
      <c r="AF2444" s="37"/>
      <c r="AG2444" s="37">
        <v>0</v>
      </c>
      <c r="AH2444" s="37">
        <v>0</v>
      </c>
      <c r="AI2444" s="37">
        <v>0</v>
      </c>
      <c r="AJ2444" s="40">
        <v>42405</v>
      </c>
      <c r="AK2444" s="40">
        <v>42409</v>
      </c>
      <c r="AL2444" s="46"/>
      <c r="AM2444" s="46"/>
      <c r="AN2444" s="46"/>
      <c r="AO2444" s="20" t="s">
        <v>6261</v>
      </c>
      <c r="AP2444" s="20"/>
      <c r="AQ2444" s="20"/>
      <c r="AR2444" s="16">
        <v>0</v>
      </c>
      <c r="AS2444" s="94">
        <v>43098</v>
      </c>
      <c r="AT2444" s="178"/>
    </row>
    <row r="2445" spans="1:46" ht="47.25" customHeight="1">
      <c r="A2445" s="16">
        <v>8699516096359</v>
      </c>
      <c r="B2445" s="17" t="s">
        <v>7517</v>
      </c>
      <c r="C2445" s="17"/>
      <c r="D2445" s="17" t="s">
        <v>87</v>
      </c>
      <c r="E2445" s="18" t="s">
        <v>87</v>
      </c>
      <c r="F2445" s="18">
        <v>0</v>
      </c>
      <c r="G2445" s="72" t="s">
        <v>2260</v>
      </c>
      <c r="H2445" s="18">
        <v>1</v>
      </c>
      <c r="I2445" s="18"/>
      <c r="J2445" s="18"/>
      <c r="K2445" s="18"/>
      <c r="L2445" s="19" t="s">
        <v>10349</v>
      </c>
      <c r="M2445" s="19" t="s">
        <v>312</v>
      </c>
      <c r="N2445" s="17" t="s">
        <v>5066</v>
      </c>
      <c r="O2445" s="18" t="s">
        <v>3939</v>
      </c>
      <c r="P2445" s="18" t="s">
        <v>163</v>
      </c>
      <c r="Q2445" s="18">
        <v>28</v>
      </c>
      <c r="R2445" s="18" t="s">
        <v>45</v>
      </c>
      <c r="S2445" s="37" t="s">
        <v>46</v>
      </c>
      <c r="T2445" s="37"/>
      <c r="U2445" s="37"/>
      <c r="V2445" s="37">
        <v>0</v>
      </c>
      <c r="W2445" s="37">
        <v>0</v>
      </c>
      <c r="X2445" s="18"/>
      <c r="Y2445" s="18"/>
      <c r="Z2445" s="18"/>
      <c r="AA2445" s="18"/>
      <c r="AB2445" s="18"/>
      <c r="AC2445" s="37">
        <v>0</v>
      </c>
      <c r="AD2445" s="37"/>
      <c r="AE2445" s="37"/>
      <c r="AF2445" s="37"/>
      <c r="AG2445" s="37">
        <v>0</v>
      </c>
      <c r="AH2445" s="37">
        <v>0</v>
      </c>
      <c r="AI2445" s="37">
        <v>0</v>
      </c>
      <c r="AJ2445" s="40">
        <v>42405</v>
      </c>
      <c r="AK2445" s="40">
        <v>42409</v>
      </c>
      <c r="AL2445" s="46"/>
      <c r="AM2445" s="46"/>
      <c r="AN2445" s="46"/>
      <c r="AO2445" s="20" t="s">
        <v>7324</v>
      </c>
      <c r="AP2445" s="20"/>
      <c r="AQ2445" s="20"/>
      <c r="AR2445" s="16">
        <v>0</v>
      </c>
      <c r="AS2445" s="94">
        <v>43098</v>
      </c>
      <c r="AT2445" s="178"/>
    </row>
    <row r="2446" spans="1:46" ht="47.25" customHeight="1">
      <c r="A2446" s="16">
        <v>8699572960052</v>
      </c>
      <c r="B2446" s="16" t="s">
        <v>6257</v>
      </c>
      <c r="C2446" s="16" t="s">
        <v>6258</v>
      </c>
      <c r="D2446" s="17" t="s">
        <v>87</v>
      </c>
      <c r="E2446" s="18" t="s">
        <v>87</v>
      </c>
      <c r="F2446" s="18">
        <v>0</v>
      </c>
      <c r="G2446" s="18">
        <v>2</v>
      </c>
      <c r="H2446" s="18">
        <v>1</v>
      </c>
      <c r="I2446" s="18"/>
      <c r="J2446" s="18"/>
      <c r="K2446" s="18"/>
      <c r="L2446" s="19" t="s">
        <v>10005</v>
      </c>
      <c r="M2446" s="19" t="s">
        <v>6260</v>
      </c>
      <c r="N2446" s="18" t="s">
        <v>2263</v>
      </c>
      <c r="O2446" s="18">
        <v>0.5</v>
      </c>
      <c r="P2446" s="18" t="s">
        <v>875</v>
      </c>
      <c r="Q2446" s="18">
        <v>1</v>
      </c>
      <c r="R2446" s="18" t="s">
        <v>95</v>
      </c>
      <c r="S2446" s="37" t="s">
        <v>96</v>
      </c>
      <c r="T2446" s="18" t="s">
        <v>1541</v>
      </c>
      <c r="U2446" s="38">
        <v>38.83</v>
      </c>
      <c r="V2446" s="38">
        <v>38.83</v>
      </c>
      <c r="W2446" s="38">
        <v>38.83</v>
      </c>
      <c r="X2446" s="18" t="s">
        <v>1541</v>
      </c>
      <c r="Y2446" s="39"/>
      <c r="Z2446" s="16">
        <v>0</v>
      </c>
      <c r="AA2446" s="36">
        <v>90.92</v>
      </c>
      <c r="AB2446" s="36"/>
      <c r="AC2446" s="36">
        <v>90.92</v>
      </c>
      <c r="AD2446" s="38">
        <f t="shared" ref="AD2446:AD2476" si="557">IF(Z2446=2,AC2446*1.08,IF(AC2446&lt;=10,(AC2446*1.09),IF(AC2446&lt;=50,(10*1.09)+((AC2446-10)*1.08),IF(AC2446&lt;=100,(10*1.09)+((50-10)*1.08)+((AC2446-50)*1.07),IF(AC2446&lt;=200,(10*1.09)+((50-10)*1.08)+((100-50)*1.07)+((AC2446-100)*1.04),(10*1.09)+((50-10)*1.08)+((100-50)*1.07)+((200-100)*1.04)+((AC2446-200)*1.02))))))</f>
        <v>97.884399999999999</v>
      </c>
      <c r="AE2446" s="38">
        <f t="shared" ref="AE2446:AE2471" si="558">IF(Z2446=1,AD2446*1.08,IF(Z2446=2,0,IF(AC2446&lt;=100,(AD2446*1.25),IF(AC2446&lt;=200,134.5+((AC2446-100)*1.04*1.16),255.14+((AC2446-200)*1.02*1.12)))))</f>
        <v>122.35550000000001</v>
      </c>
      <c r="AF2446" s="38">
        <f t="shared" ref="AF2446:AF2471" si="559">IF(Z2446=1,0,(AE2446*1.08))</f>
        <v>132.14394000000001</v>
      </c>
      <c r="AG2446" s="36">
        <f t="shared" ref="AG2446:AG2476" si="560">TRUNC(AD2446,2)</f>
        <v>97.88</v>
      </c>
      <c r="AH2446" s="36">
        <f t="shared" ref="AH2446:AH2476" si="561">TRUNC(AE2446,2)</f>
        <v>122.35</v>
      </c>
      <c r="AI2446" s="36">
        <f t="shared" ref="AI2446:AI2476" si="562">TRUNC(AF2446,2)</f>
        <v>132.13999999999999</v>
      </c>
      <c r="AJ2446" s="40">
        <v>42783</v>
      </c>
      <c r="AK2446" s="40">
        <v>42786</v>
      </c>
      <c r="AL2446" s="17"/>
      <c r="AM2446" s="20" t="s">
        <v>2123</v>
      </c>
      <c r="AN2446" s="20"/>
      <c r="AO2446" s="20" t="s">
        <v>7348</v>
      </c>
      <c r="AP2446" s="20"/>
      <c r="AQ2446" s="20"/>
      <c r="AR2446" s="16">
        <v>0</v>
      </c>
      <c r="AS2446" s="94">
        <v>43098</v>
      </c>
      <c r="AT2446" s="178"/>
    </row>
    <row r="2447" spans="1:46" ht="47.25" customHeight="1">
      <c r="A2447" s="16">
        <v>8699572969147</v>
      </c>
      <c r="B2447" s="16" t="s">
        <v>6257</v>
      </c>
      <c r="C2447" s="16" t="s">
        <v>6258</v>
      </c>
      <c r="D2447" s="17" t="s">
        <v>87</v>
      </c>
      <c r="E2447" s="18" t="s">
        <v>87</v>
      </c>
      <c r="F2447" s="18">
        <v>6</v>
      </c>
      <c r="G2447" s="18">
        <v>2</v>
      </c>
      <c r="H2447" s="18">
        <v>1</v>
      </c>
      <c r="I2447" s="18"/>
      <c r="J2447" s="18"/>
      <c r="K2447" s="18"/>
      <c r="L2447" s="19" t="s">
        <v>6259</v>
      </c>
      <c r="M2447" s="19" t="s">
        <v>6260</v>
      </c>
      <c r="N2447" s="18" t="s">
        <v>2263</v>
      </c>
      <c r="O2447" s="18">
        <v>0.5</v>
      </c>
      <c r="P2447" s="18" t="s">
        <v>875</v>
      </c>
      <c r="Q2447" s="18">
        <v>1</v>
      </c>
      <c r="R2447" s="18" t="s">
        <v>95</v>
      </c>
      <c r="S2447" s="37" t="s">
        <v>96</v>
      </c>
      <c r="T2447" s="18" t="s">
        <v>222</v>
      </c>
      <c r="U2447" s="38">
        <v>67</v>
      </c>
      <c r="V2447" s="38">
        <v>67</v>
      </c>
      <c r="W2447" s="38">
        <v>67</v>
      </c>
      <c r="X2447" s="18" t="s">
        <v>222</v>
      </c>
      <c r="Y2447" s="39"/>
      <c r="Z2447" s="16">
        <v>0</v>
      </c>
      <c r="AA2447" s="36">
        <v>156.91999999999999</v>
      </c>
      <c r="AB2447" s="36"/>
      <c r="AC2447" s="36">
        <v>156.91999999999999</v>
      </c>
      <c r="AD2447" s="38">
        <f t="shared" si="557"/>
        <v>166.79679999999999</v>
      </c>
      <c r="AE2447" s="38">
        <f t="shared" si="558"/>
        <v>203.16828799999996</v>
      </c>
      <c r="AF2447" s="38">
        <f t="shared" si="559"/>
        <v>219.42175103999998</v>
      </c>
      <c r="AG2447" s="36">
        <f t="shared" si="560"/>
        <v>166.79</v>
      </c>
      <c r="AH2447" s="36">
        <f t="shared" si="561"/>
        <v>203.16</v>
      </c>
      <c r="AI2447" s="36">
        <f t="shared" si="562"/>
        <v>219.42</v>
      </c>
      <c r="AJ2447" s="40">
        <v>43084</v>
      </c>
      <c r="AK2447" s="40">
        <v>43088</v>
      </c>
      <c r="AL2447" s="17">
        <v>1</v>
      </c>
      <c r="AM2447" s="20" t="s">
        <v>477</v>
      </c>
      <c r="AN2447" s="20"/>
      <c r="AO2447" s="20" t="s">
        <v>7350</v>
      </c>
      <c r="AP2447" s="20"/>
      <c r="AQ2447" s="20"/>
      <c r="AR2447" s="16">
        <v>0</v>
      </c>
      <c r="AS2447" s="94">
        <v>43098</v>
      </c>
      <c r="AT2447" s="178"/>
    </row>
    <row r="2448" spans="1:46" ht="47.25" customHeight="1">
      <c r="A2448" s="16">
        <v>8699832090383</v>
      </c>
      <c r="B2448" s="16" t="s">
        <v>1627</v>
      </c>
      <c r="C2448" s="16" t="s">
        <v>1628</v>
      </c>
      <c r="D2448" s="17" t="s">
        <v>87</v>
      </c>
      <c r="E2448" s="18" t="s">
        <v>87</v>
      </c>
      <c r="F2448" s="18">
        <v>6</v>
      </c>
      <c r="G2448" s="18">
        <v>2</v>
      </c>
      <c r="H2448" s="18">
        <v>1</v>
      </c>
      <c r="I2448" s="18"/>
      <c r="J2448" s="18"/>
      <c r="K2448" s="18"/>
      <c r="L2448" s="19" t="s">
        <v>1630</v>
      </c>
      <c r="M2448" s="19" t="s">
        <v>99</v>
      </c>
      <c r="N2448" s="18" t="s">
        <v>1631</v>
      </c>
      <c r="O2448" s="18">
        <v>30</v>
      </c>
      <c r="P2448" s="18" t="s">
        <v>163</v>
      </c>
      <c r="Q2448" s="18">
        <v>3</v>
      </c>
      <c r="R2448" s="18" t="s">
        <v>45</v>
      </c>
      <c r="S2448" s="37" t="s">
        <v>96</v>
      </c>
      <c r="T2448" s="37" t="s">
        <v>284</v>
      </c>
      <c r="U2448" s="37">
        <v>16.5</v>
      </c>
      <c r="V2448" s="37">
        <v>16.5</v>
      </c>
      <c r="W2448" s="37">
        <v>16.5</v>
      </c>
      <c r="X2448" s="37" t="s">
        <v>284</v>
      </c>
      <c r="Y2448" s="39"/>
      <c r="Z2448" s="16">
        <v>0</v>
      </c>
      <c r="AA2448" s="36">
        <v>34.130000000000003</v>
      </c>
      <c r="AB2448" s="36"/>
      <c r="AC2448" s="36">
        <v>34.130000000000003</v>
      </c>
      <c r="AD2448" s="70">
        <f t="shared" si="557"/>
        <v>36.960400000000007</v>
      </c>
      <c r="AE2448" s="70">
        <f t="shared" si="558"/>
        <v>46.200500000000005</v>
      </c>
      <c r="AF2448" s="70">
        <f t="shared" si="559"/>
        <v>49.896540000000009</v>
      </c>
      <c r="AG2448" s="36">
        <f t="shared" si="560"/>
        <v>36.96</v>
      </c>
      <c r="AH2448" s="36">
        <f t="shared" si="561"/>
        <v>46.2</v>
      </c>
      <c r="AI2448" s="36">
        <f t="shared" si="562"/>
        <v>49.89</v>
      </c>
      <c r="AJ2448" s="40">
        <v>42545</v>
      </c>
      <c r="AK2448" s="40">
        <v>42547</v>
      </c>
      <c r="AL2448" s="22"/>
      <c r="AM2448" s="20" t="s">
        <v>184</v>
      </c>
      <c r="AN2448" s="20"/>
      <c r="AO2448" s="20" t="s">
        <v>7362</v>
      </c>
      <c r="AP2448" s="20"/>
      <c r="AQ2448" s="20" t="s">
        <v>6320</v>
      </c>
      <c r="AR2448" s="16">
        <v>0</v>
      </c>
      <c r="AS2448" s="94">
        <v>43098</v>
      </c>
      <c r="AT2448" s="178"/>
    </row>
    <row r="2449" spans="1:46" ht="47.25" customHeight="1">
      <c r="A2449" s="16">
        <v>8699832090406</v>
      </c>
      <c r="B2449" s="16" t="s">
        <v>1627</v>
      </c>
      <c r="C2449" s="16" t="s">
        <v>1628</v>
      </c>
      <c r="D2449" s="17" t="s">
        <v>87</v>
      </c>
      <c r="E2449" s="18" t="s">
        <v>87</v>
      </c>
      <c r="F2449" s="18">
        <v>6</v>
      </c>
      <c r="G2449" s="18">
        <v>3</v>
      </c>
      <c r="H2449" s="18">
        <v>1</v>
      </c>
      <c r="I2449" s="18"/>
      <c r="J2449" s="18"/>
      <c r="K2449" s="18"/>
      <c r="L2449" s="19" t="s">
        <v>3177</v>
      </c>
      <c r="M2449" s="19" t="s">
        <v>99</v>
      </c>
      <c r="N2449" s="18" t="s">
        <v>1631</v>
      </c>
      <c r="O2449" s="18">
        <v>30</v>
      </c>
      <c r="P2449" s="18" t="s">
        <v>163</v>
      </c>
      <c r="Q2449" s="18">
        <v>6</v>
      </c>
      <c r="R2449" s="18" t="s">
        <v>45</v>
      </c>
      <c r="S2449" s="37" t="s">
        <v>96</v>
      </c>
      <c r="T2449" s="37" t="s">
        <v>238</v>
      </c>
      <c r="U2449" s="37">
        <v>30</v>
      </c>
      <c r="V2449" s="37">
        <v>30</v>
      </c>
      <c r="W2449" s="37">
        <v>30</v>
      </c>
      <c r="X2449" s="37" t="s">
        <v>238</v>
      </c>
      <c r="Y2449" s="39"/>
      <c r="Z2449" s="16">
        <v>0</v>
      </c>
      <c r="AA2449" s="36">
        <v>60.32</v>
      </c>
      <c r="AB2449" s="36"/>
      <c r="AC2449" s="36">
        <v>60.32</v>
      </c>
      <c r="AD2449" s="70">
        <f t="shared" si="557"/>
        <v>65.142400000000009</v>
      </c>
      <c r="AE2449" s="70">
        <f t="shared" si="558"/>
        <v>81.428000000000011</v>
      </c>
      <c r="AF2449" s="70">
        <f t="shared" si="559"/>
        <v>87.942240000000012</v>
      </c>
      <c r="AG2449" s="36">
        <f t="shared" si="560"/>
        <v>65.14</v>
      </c>
      <c r="AH2449" s="36">
        <f t="shared" si="561"/>
        <v>81.42</v>
      </c>
      <c r="AI2449" s="36">
        <f t="shared" si="562"/>
        <v>87.94</v>
      </c>
      <c r="AJ2449" s="40">
        <v>42489</v>
      </c>
      <c r="AK2449" s="40">
        <v>42493</v>
      </c>
      <c r="AL2449" s="22"/>
      <c r="AM2449" s="20" t="s">
        <v>184</v>
      </c>
      <c r="AN2449" s="20"/>
      <c r="AO2449" s="20" t="s">
        <v>9888</v>
      </c>
      <c r="AP2449" s="20"/>
      <c r="AQ2449" s="20"/>
      <c r="AR2449" s="16">
        <v>0</v>
      </c>
      <c r="AS2449" s="94">
        <v>43098</v>
      </c>
      <c r="AT2449" s="178"/>
    </row>
    <row r="2450" spans="1:46" ht="47.25" customHeight="1">
      <c r="A2450" s="16">
        <v>8699832090420</v>
      </c>
      <c r="B2450" s="16" t="s">
        <v>1627</v>
      </c>
      <c r="C2450" s="16" t="s">
        <v>1628</v>
      </c>
      <c r="D2450" s="17" t="s">
        <v>87</v>
      </c>
      <c r="E2450" s="18" t="s">
        <v>87</v>
      </c>
      <c r="F2450" s="18">
        <v>6</v>
      </c>
      <c r="G2450" s="18">
        <v>2</v>
      </c>
      <c r="H2450" s="18">
        <v>1</v>
      </c>
      <c r="I2450" s="18"/>
      <c r="J2450" s="18"/>
      <c r="K2450" s="18"/>
      <c r="L2450" s="19" t="s">
        <v>8063</v>
      </c>
      <c r="M2450" s="19" t="s">
        <v>99</v>
      </c>
      <c r="N2450" s="18" t="s">
        <v>1631</v>
      </c>
      <c r="O2450" s="18">
        <v>60</v>
      </c>
      <c r="P2450" s="18" t="s">
        <v>163</v>
      </c>
      <c r="Q2450" s="18">
        <v>3</v>
      </c>
      <c r="R2450" s="18" t="s">
        <v>45</v>
      </c>
      <c r="S2450" s="37" t="s">
        <v>96</v>
      </c>
      <c r="T2450" s="37" t="s">
        <v>284</v>
      </c>
      <c r="U2450" s="37">
        <v>21.45</v>
      </c>
      <c r="V2450" s="37">
        <v>21.45</v>
      </c>
      <c r="W2450" s="37">
        <v>21.45</v>
      </c>
      <c r="X2450" s="37" t="s">
        <v>284</v>
      </c>
      <c r="Y2450" s="39"/>
      <c r="Z2450" s="16">
        <v>0</v>
      </c>
      <c r="AA2450" s="36">
        <v>45.16</v>
      </c>
      <c r="AB2450" s="36"/>
      <c r="AC2450" s="36">
        <v>45.16</v>
      </c>
      <c r="AD2450" s="70">
        <f t="shared" si="557"/>
        <v>48.872799999999998</v>
      </c>
      <c r="AE2450" s="70">
        <f t="shared" si="558"/>
        <v>61.090999999999994</v>
      </c>
      <c r="AF2450" s="70">
        <f t="shared" si="559"/>
        <v>65.978279999999998</v>
      </c>
      <c r="AG2450" s="36">
        <f t="shared" si="560"/>
        <v>48.87</v>
      </c>
      <c r="AH2450" s="36">
        <f t="shared" si="561"/>
        <v>61.09</v>
      </c>
      <c r="AI2450" s="36">
        <f t="shared" si="562"/>
        <v>65.97</v>
      </c>
      <c r="AJ2450" s="40">
        <v>42545</v>
      </c>
      <c r="AK2450" s="40">
        <v>42547</v>
      </c>
      <c r="AL2450" s="22"/>
      <c r="AM2450" s="20" t="s">
        <v>184</v>
      </c>
      <c r="AN2450" s="20"/>
      <c r="AO2450" s="20" t="s">
        <v>9886</v>
      </c>
      <c r="AP2450" s="20"/>
      <c r="AQ2450" s="20"/>
      <c r="AR2450" s="16">
        <v>0</v>
      </c>
      <c r="AS2450" s="94">
        <v>43098</v>
      </c>
      <c r="AT2450" s="178"/>
    </row>
    <row r="2451" spans="1:46" ht="47.25" customHeight="1">
      <c r="A2451" s="16">
        <v>8699832090437</v>
      </c>
      <c r="B2451" s="16" t="s">
        <v>1627</v>
      </c>
      <c r="C2451" s="16" t="s">
        <v>1628</v>
      </c>
      <c r="D2451" s="17" t="s">
        <v>87</v>
      </c>
      <c r="E2451" s="18" t="s">
        <v>87</v>
      </c>
      <c r="F2451" s="18">
        <v>6</v>
      </c>
      <c r="G2451" s="18">
        <v>3</v>
      </c>
      <c r="H2451" s="18">
        <v>1</v>
      </c>
      <c r="I2451" s="18"/>
      <c r="J2451" s="18"/>
      <c r="K2451" s="18"/>
      <c r="L2451" s="19" t="s">
        <v>8065</v>
      </c>
      <c r="M2451" s="19" t="s">
        <v>99</v>
      </c>
      <c r="N2451" s="18" t="s">
        <v>1631</v>
      </c>
      <c r="O2451" s="18">
        <v>60</v>
      </c>
      <c r="P2451" s="18" t="s">
        <v>163</v>
      </c>
      <c r="Q2451" s="18">
        <v>6</v>
      </c>
      <c r="R2451" s="18" t="s">
        <v>45</v>
      </c>
      <c r="S2451" s="37" t="s">
        <v>96</v>
      </c>
      <c r="T2451" s="37" t="s">
        <v>238</v>
      </c>
      <c r="U2451" s="37">
        <v>39</v>
      </c>
      <c r="V2451" s="37">
        <v>39</v>
      </c>
      <c r="W2451" s="37">
        <v>39</v>
      </c>
      <c r="X2451" s="37" t="s">
        <v>238</v>
      </c>
      <c r="Y2451" s="39"/>
      <c r="Z2451" s="16">
        <v>0</v>
      </c>
      <c r="AA2451" s="36">
        <v>78.41</v>
      </c>
      <c r="AB2451" s="36"/>
      <c r="AC2451" s="36">
        <v>78.41</v>
      </c>
      <c r="AD2451" s="70">
        <f t="shared" si="557"/>
        <v>84.498699999999999</v>
      </c>
      <c r="AE2451" s="70">
        <f t="shared" si="558"/>
        <v>105.623375</v>
      </c>
      <c r="AF2451" s="70">
        <f t="shared" si="559"/>
        <v>114.073245</v>
      </c>
      <c r="AG2451" s="36">
        <f t="shared" si="560"/>
        <v>84.49</v>
      </c>
      <c r="AH2451" s="36">
        <f t="shared" si="561"/>
        <v>105.62</v>
      </c>
      <c r="AI2451" s="36">
        <f t="shared" si="562"/>
        <v>114.07</v>
      </c>
      <c r="AJ2451" s="40">
        <v>42489</v>
      </c>
      <c r="AK2451" s="40">
        <v>42493</v>
      </c>
      <c r="AL2451" s="22"/>
      <c r="AM2451" s="20" t="s">
        <v>184</v>
      </c>
      <c r="AN2451" s="20"/>
      <c r="AO2451" s="20" t="s">
        <v>2182</v>
      </c>
      <c r="AP2451" s="20"/>
      <c r="AQ2451" s="20"/>
      <c r="AR2451" s="16">
        <v>0</v>
      </c>
      <c r="AS2451" s="94">
        <v>43098</v>
      </c>
      <c r="AT2451" s="178"/>
    </row>
    <row r="2452" spans="1:46" ht="47.25" customHeight="1">
      <c r="A2452" s="16">
        <v>8699556696038</v>
      </c>
      <c r="B2452" s="16" t="s">
        <v>6370</v>
      </c>
      <c r="C2452" s="16" t="s">
        <v>6371</v>
      </c>
      <c r="D2452" s="17" t="s">
        <v>87</v>
      </c>
      <c r="E2452" s="18" t="s">
        <v>87</v>
      </c>
      <c r="F2452" s="18">
        <v>0</v>
      </c>
      <c r="G2452" s="18">
        <v>2</v>
      </c>
      <c r="H2452" s="18">
        <v>1</v>
      </c>
      <c r="I2452" s="18"/>
      <c r="J2452" s="18"/>
      <c r="K2452" s="18"/>
      <c r="L2452" s="19" t="s">
        <v>10658</v>
      </c>
      <c r="M2452" s="19" t="s">
        <v>2311</v>
      </c>
      <c r="N2452" s="18" t="s">
        <v>1226</v>
      </c>
      <c r="O2452" s="18">
        <v>10</v>
      </c>
      <c r="P2452" s="18" t="s">
        <v>523</v>
      </c>
      <c r="Q2452" s="18">
        <v>100</v>
      </c>
      <c r="R2452" s="18" t="s">
        <v>95</v>
      </c>
      <c r="S2452" s="37" t="s">
        <v>96</v>
      </c>
      <c r="T2452" s="37" t="s">
        <v>331</v>
      </c>
      <c r="U2452" s="38">
        <v>2.94</v>
      </c>
      <c r="V2452" s="38">
        <v>2.94</v>
      </c>
      <c r="W2452" s="38">
        <v>2.94</v>
      </c>
      <c r="X2452" s="37" t="s">
        <v>331</v>
      </c>
      <c r="Y2452" s="39"/>
      <c r="Z2452" s="16">
        <v>0</v>
      </c>
      <c r="AA2452" s="36">
        <v>7.86</v>
      </c>
      <c r="AB2452" s="36"/>
      <c r="AC2452" s="36">
        <v>7.86</v>
      </c>
      <c r="AD2452" s="38">
        <f t="shared" si="557"/>
        <v>8.567400000000001</v>
      </c>
      <c r="AE2452" s="38">
        <f t="shared" si="558"/>
        <v>10.709250000000001</v>
      </c>
      <c r="AF2452" s="38">
        <f t="shared" si="559"/>
        <v>11.565990000000001</v>
      </c>
      <c r="AG2452" s="36">
        <f t="shared" si="560"/>
        <v>8.56</v>
      </c>
      <c r="AH2452" s="36">
        <f t="shared" si="561"/>
        <v>10.7</v>
      </c>
      <c r="AI2452" s="36">
        <f t="shared" si="562"/>
        <v>11.56</v>
      </c>
      <c r="AJ2452" s="40">
        <v>43231</v>
      </c>
      <c r="AK2452" s="40">
        <v>43235</v>
      </c>
      <c r="AL2452" s="17">
        <v>1</v>
      </c>
      <c r="AM2452" s="20" t="s">
        <v>3754</v>
      </c>
      <c r="AN2452" s="20"/>
      <c r="AO2452" s="20" t="s">
        <v>9890</v>
      </c>
      <c r="AP2452" s="20"/>
      <c r="AQ2452" s="20"/>
      <c r="AR2452" s="16">
        <v>0</v>
      </c>
      <c r="AS2452" s="94">
        <v>43098</v>
      </c>
      <c r="AT2452" s="178"/>
    </row>
    <row r="2453" spans="1:46" ht="47.25" customHeight="1">
      <c r="A2453" s="16">
        <v>8699586693205</v>
      </c>
      <c r="B2453" s="16" t="s">
        <v>6370</v>
      </c>
      <c r="C2453" s="16" t="s">
        <v>6371</v>
      </c>
      <c r="D2453" s="17" t="s">
        <v>87</v>
      </c>
      <c r="E2453" s="18" t="s">
        <v>87</v>
      </c>
      <c r="F2453" s="18">
        <v>0</v>
      </c>
      <c r="G2453" s="18">
        <v>2</v>
      </c>
      <c r="H2453" s="18">
        <v>1</v>
      </c>
      <c r="I2453" s="18"/>
      <c r="J2453" s="18"/>
      <c r="K2453" s="18"/>
      <c r="L2453" s="19" t="s">
        <v>10658</v>
      </c>
      <c r="M2453" s="19" t="s">
        <v>2311</v>
      </c>
      <c r="N2453" s="18" t="s">
        <v>94</v>
      </c>
      <c r="O2453" s="18">
        <v>10</v>
      </c>
      <c r="P2453" s="18" t="s">
        <v>523</v>
      </c>
      <c r="Q2453" s="18">
        <v>100</v>
      </c>
      <c r="R2453" s="18" t="s">
        <v>95</v>
      </c>
      <c r="S2453" s="37" t="s">
        <v>96</v>
      </c>
      <c r="T2453" s="37" t="s">
        <v>331</v>
      </c>
      <c r="U2453" s="38">
        <v>2.94</v>
      </c>
      <c r="V2453" s="38">
        <v>2.94</v>
      </c>
      <c r="W2453" s="38">
        <v>2.94</v>
      </c>
      <c r="X2453" s="37" t="s">
        <v>331</v>
      </c>
      <c r="Y2453" s="39"/>
      <c r="Z2453" s="16">
        <v>0</v>
      </c>
      <c r="AA2453" s="36">
        <v>7.86</v>
      </c>
      <c r="AB2453" s="36"/>
      <c r="AC2453" s="36">
        <v>7.86</v>
      </c>
      <c r="AD2453" s="38">
        <f t="shared" si="557"/>
        <v>8.567400000000001</v>
      </c>
      <c r="AE2453" s="38">
        <f t="shared" si="558"/>
        <v>10.709250000000001</v>
      </c>
      <c r="AF2453" s="38">
        <f t="shared" si="559"/>
        <v>11.565990000000001</v>
      </c>
      <c r="AG2453" s="36">
        <f t="shared" si="560"/>
        <v>8.56</v>
      </c>
      <c r="AH2453" s="36">
        <f t="shared" si="561"/>
        <v>10.7</v>
      </c>
      <c r="AI2453" s="36">
        <f t="shared" si="562"/>
        <v>11.56</v>
      </c>
      <c r="AJ2453" s="40">
        <v>43146</v>
      </c>
      <c r="AK2453" s="40">
        <v>43150</v>
      </c>
      <c r="AL2453" s="17">
        <v>1</v>
      </c>
      <c r="AM2453" s="17" t="s">
        <v>3754</v>
      </c>
      <c r="AN2453" s="17"/>
      <c r="AO2453" s="20" t="s">
        <v>4173</v>
      </c>
      <c r="AP2453" s="20"/>
      <c r="AQ2453" s="20"/>
      <c r="AR2453" s="16">
        <v>0</v>
      </c>
      <c r="AS2453" s="94">
        <v>43098</v>
      </c>
      <c r="AT2453" s="178"/>
    </row>
    <row r="2454" spans="1:46" ht="47.25" customHeight="1">
      <c r="A2454" s="16">
        <v>8699556696250</v>
      </c>
      <c r="B2454" s="16" t="s">
        <v>6370</v>
      </c>
      <c r="C2454" s="16" t="s">
        <v>6371</v>
      </c>
      <c r="D2454" s="17" t="s">
        <v>87</v>
      </c>
      <c r="E2454" s="18" t="s">
        <v>87</v>
      </c>
      <c r="F2454" s="18">
        <v>0</v>
      </c>
      <c r="G2454" s="18">
        <v>1</v>
      </c>
      <c r="H2454" s="18">
        <v>1</v>
      </c>
      <c r="I2454" s="18"/>
      <c r="J2454" s="18"/>
      <c r="K2454" s="18"/>
      <c r="L2454" s="19" t="s">
        <v>10654</v>
      </c>
      <c r="M2454" s="19" t="s">
        <v>2311</v>
      </c>
      <c r="N2454" s="18" t="s">
        <v>1226</v>
      </c>
      <c r="O2454" s="18">
        <v>10</v>
      </c>
      <c r="P2454" s="18" t="s">
        <v>523</v>
      </c>
      <c r="Q2454" s="18">
        <v>250</v>
      </c>
      <c r="R2454" s="18" t="s">
        <v>95</v>
      </c>
      <c r="S2454" s="37" t="s">
        <v>96</v>
      </c>
      <c r="T2454" s="18" t="s">
        <v>222</v>
      </c>
      <c r="U2454" s="38">
        <v>23.51</v>
      </c>
      <c r="V2454" s="38">
        <v>23.51</v>
      </c>
      <c r="W2454" s="38">
        <v>14.1</v>
      </c>
      <c r="X2454" s="18" t="s">
        <v>222</v>
      </c>
      <c r="Y2454" s="39"/>
      <c r="Z2454" s="16">
        <v>0</v>
      </c>
      <c r="AA2454" s="45">
        <v>37.97</v>
      </c>
      <c r="AB2454" s="36"/>
      <c r="AC2454" s="36">
        <v>37.97</v>
      </c>
      <c r="AD2454" s="38">
        <f t="shared" si="557"/>
        <v>41.107599999999998</v>
      </c>
      <c r="AE2454" s="38">
        <f t="shared" si="558"/>
        <v>51.384499999999996</v>
      </c>
      <c r="AF2454" s="38">
        <f t="shared" si="559"/>
        <v>55.495260000000002</v>
      </c>
      <c r="AG2454" s="36">
        <f t="shared" si="560"/>
        <v>41.1</v>
      </c>
      <c r="AH2454" s="36">
        <f t="shared" si="561"/>
        <v>51.38</v>
      </c>
      <c r="AI2454" s="36">
        <f t="shared" si="562"/>
        <v>55.49</v>
      </c>
      <c r="AJ2454" s="40">
        <v>43231</v>
      </c>
      <c r="AK2454" s="40">
        <v>43235</v>
      </c>
      <c r="AL2454" s="17">
        <v>1</v>
      </c>
      <c r="AM2454" s="20" t="s">
        <v>3754</v>
      </c>
      <c r="AN2454" s="20"/>
      <c r="AO2454" s="20" t="s">
        <v>5319</v>
      </c>
      <c r="AP2454" s="20"/>
      <c r="AQ2454" s="20"/>
      <c r="AR2454" s="16">
        <v>0</v>
      </c>
      <c r="AS2454" s="94">
        <v>43098</v>
      </c>
      <c r="AT2454" s="178"/>
    </row>
    <row r="2455" spans="1:46" ht="47.25" customHeight="1">
      <c r="A2455" s="16">
        <v>8699545750840</v>
      </c>
      <c r="B2455" s="16" t="s">
        <v>8433</v>
      </c>
      <c r="C2455" s="16" t="s">
        <v>8434</v>
      </c>
      <c r="D2455" s="17" t="s">
        <v>87</v>
      </c>
      <c r="E2455" s="18" t="s">
        <v>41</v>
      </c>
      <c r="F2455" s="18">
        <v>0</v>
      </c>
      <c r="G2455" s="18">
        <v>2</v>
      </c>
      <c r="H2455" s="18">
        <v>1</v>
      </c>
      <c r="I2455" s="18"/>
      <c r="J2455" s="18"/>
      <c r="K2455" s="18"/>
      <c r="L2455" s="19" t="s">
        <v>8435</v>
      </c>
      <c r="M2455" s="19" t="s">
        <v>8436</v>
      </c>
      <c r="N2455" s="18" t="s">
        <v>7625</v>
      </c>
      <c r="O2455" s="18">
        <v>100</v>
      </c>
      <c r="P2455" s="18" t="s">
        <v>163</v>
      </c>
      <c r="Q2455" s="18">
        <v>1</v>
      </c>
      <c r="R2455" s="18" t="s">
        <v>45</v>
      </c>
      <c r="S2455" s="37" t="s">
        <v>96</v>
      </c>
      <c r="T2455" s="18" t="s">
        <v>238</v>
      </c>
      <c r="U2455" s="37">
        <v>8.5</v>
      </c>
      <c r="V2455" s="37">
        <v>8.5</v>
      </c>
      <c r="W2455" s="37">
        <v>6.8</v>
      </c>
      <c r="X2455" s="18" t="s">
        <v>238</v>
      </c>
      <c r="Y2455" s="39">
        <v>3</v>
      </c>
      <c r="Z2455" s="16">
        <v>0</v>
      </c>
      <c r="AA2455" s="36">
        <v>12.6</v>
      </c>
      <c r="AB2455" s="36"/>
      <c r="AC2455" s="36">
        <v>12.6</v>
      </c>
      <c r="AD2455" s="70">
        <f t="shared" si="557"/>
        <v>13.708</v>
      </c>
      <c r="AE2455" s="70">
        <f t="shared" si="558"/>
        <v>17.135000000000002</v>
      </c>
      <c r="AF2455" s="70">
        <f t="shared" si="559"/>
        <v>18.505800000000004</v>
      </c>
      <c r="AG2455" s="36">
        <f t="shared" si="560"/>
        <v>13.7</v>
      </c>
      <c r="AH2455" s="36">
        <f t="shared" si="561"/>
        <v>17.13</v>
      </c>
      <c r="AI2455" s="36">
        <f t="shared" si="562"/>
        <v>18.5</v>
      </c>
      <c r="AJ2455" s="40">
        <v>42419</v>
      </c>
      <c r="AK2455" s="40">
        <v>42422</v>
      </c>
      <c r="AL2455" s="22"/>
      <c r="AM2455" s="20" t="s">
        <v>184</v>
      </c>
      <c r="AN2455" s="20"/>
      <c r="AO2455" s="20" t="s">
        <v>6459</v>
      </c>
      <c r="AP2455" s="20"/>
      <c r="AQ2455" s="20"/>
      <c r="AR2455" s="16">
        <v>0</v>
      </c>
      <c r="AS2455" s="94">
        <v>43098</v>
      </c>
      <c r="AT2455" s="178"/>
    </row>
    <row r="2456" spans="1:46" ht="47.25" customHeight="1">
      <c r="A2456" s="16">
        <v>8699545010869</v>
      </c>
      <c r="B2456" s="16" t="s">
        <v>8303</v>
      </c>
      <c r="C2456" s="16" t="s">
        <v>8304</v>
      </c>
      <c r="D2456" s="17" t="s">
        <v>87</v>
      </c>
      <c r="E2456" s="18" t="s">
        <v>41</v>
      </c>
      <c r="F2456" s="18">
        <v>4</v>
      </c>
      <c r="G2456" s="18">
        <v>2</v>
      </c>
      <c r="H2456" s="18">
        <v>2</v>
      </c>
      <c r="I2456" s="18"/>
      <c r="J2456" s="18"/>
      <c r="K2456" s="18"/>
      <c r="L2456" s="19" t="s">
        <v>8305</v>
      </c>
      <c r="M2456" s="19" t="s">
        <v>8306</v>
      </c>
      <c r="N2456" s="18" t="s">
        <v>7625</v>
      </c>
      <c r="O2456" s="18">
        <v>5</v>
      </c>
      <c r="P2456" s="18" t="s">
        <v>163</v>
      </c>
      <c r="Q2456" s="18">
        <v>30</v>
      </c>
      <c r="R2456" s="18" t="s">
        <v>45</v>
      </c>
      <c r="S2456" s="37" t="s">
        <v>46</v>
      </c>
      <c r="T2456" s="18" t="s">
        <v>53</v>
      </c>
      <c r="U2456" s="37">
        <v>3.46</v>
      </c>
      <c r="V2456" s="37">
        <v>3.46</v>
      </c>
      <c r="W2456" s="37">
        <v>0</v>
      </c>
      <c r="X2456" s="18" t="s">
        <v>53</v>
      </c>
      <c r="Y2456" s="39"/>
      <c r="Z2456" s="16">
        <v>0</v>
      </c>
      <c r="AA2456" s="36">
        <v>7.32</v>
      </c>
      <c r="AB2456" s="36"/>
      <c r="AC2456" s="36">
        <v>7.32</v>
      </c>
      <c r="AD2456" s="70">
        <f t="shared" si="557"/>
        <v>7.9788000000000006</v>
      </c>
      <c r="AE2456" s="70">
        <f t="shared" si="558"/>
        <v>9.9735000000000014</v>
      </c>
      <c r="AF2456" s="70">
        <f t="shared" si="559"/>
        <v>10.771380000000002</v>
      </c>
      <c r="AG2456" s="36">
        <f t="shared" si="560"/>
        <v>7.97</v>
      </c>
      <c r="AH2456" s="36">
        <f t="shared" si="561"/>
        <v>9.9700000000000006</v>
      </c>
      <c r="AI2456" s="36">
        <f t="shared" si="562"/>
        <v>10.77</v>
      </c>
      <c r="AJ2456" s="40">
        <v>42538</v>
      </c>
      <c r="AK2456" s="40">
        <v>42542</v>
      </c>
      <c r="AL2456" s="22"/>
      <c r="AM2456" s="20" t="s">
        <v>184</v>
      </c>
      <c r="AN2456" s="20"/>
      <c r="AO2456" s="20" t="s">
        <v>6279</v>
      </c>
      <c r="AP2456" s="20"/>
      <c r="AQ2456" s="20"/>
      <c r="AR2456" s="16">
        <v>0</v>
      </c>
      <c r="AS2456" s="94">
        <v>43098</v>
      </c>
      <c r="AT2456" s="178"/>
    </row>
    <row r="2457" spans="1:46" ht="47.25" customHeight="1">
      <c r="A2457" s="16">
        <v>8699522016174</v>
      </c>
      <c r="B2457" s="16" t="s">
        <v>3293</v>
      </c>
      <c r="C2457" s="16" t="s">
        <v>3295</v>
      </c>
      <c r="D2457" s="17" t="s">
        <v>87</v>
      </c>
      <c r="E2457" s="18" t="s">
        <v>87</v>
      </c>
      <c r="F2457" s="18">
        <v>0</v>
      </c>
      <c r="G2457" s="18">
        <v>1</v>
      </c>
      <c r="H2457" s="18">
        <v>1</v>
      </c>
      <c r="I2457" s="18"/>
      <c r="J2457" s="18"/>
      <c r="K2457" s="18"/>
      <c r="L2457" s="19" t="s">
        <v>9995</v>
      </c>
      <c r="M2457" s="19" t="s">
        <v>644</v>
      </c>
      <c r="N2457" s="18" t="s">
        <v>2966</v>
      </c>
      <c r="O2457" s="18">
        <v>80</v>
      </c>
      <c r="P2457" s="18" t="s">
        <v>163</v>
      </c>
      <c r="Q2457" s="18">
        <v>28</v>
      </c>
      <c r="R2457" s="18" t="s">
        <v>45</v>
      </c>
      <c r="S2457" s="37" t="s">
        <v>96</v>
      </c>
      <c r="T2457" s="37" t="s">
        <v>222</v>
      </c>
      <c r="U2457" s="37">
        <v>16.2</v>
      </c>
      <c r="V2457" s="37">
        <v>16.2</v>
      </c>
      <c r="W2457" s="37">
        <v>6.17</v>
      </c>
      <c r="X2457" s="37" t="s">
        <v>222</v>
      </c>
      <c r="Y2457" s="39"/>
      <c r="Z2457" s="16">
        <v>0</v>
      </c>
      <c r="AA2457" s="36">
        <v>13.04</v>
      </c>
      <c r="AB2457" s="36"/>
      <c r="AC2457" s="36">
        <v>13.04</v>
      </c>
      <c r="AD2457" s="70">
        <f t="shared" si="557"/>
        <v>14.183199999999999</v>
      </c>
      <c r="AE2457" s="70">
        <f t="shared" si="558"/>
        <v>17.728999999999999</v>
      </c>
      <c r="AF2457" s="70">
        <f t="shared" si="559"/>
        <v>19.147320000000001</v>
      </c>
      <c r="AG2457" s="36">
        <f t="shared" si="560"/>
        <v>14.18</v>
      </c>
      <c r="AH2457" s="36">
        <f t="shared" si="561"/>
        <v>17.72</v>
      </c>
      <c r="AI2457" s="36">
        <f t="shared" si="562"/>
        <v>19.14</v>
      </c>
      <c r="AJ2457" s="40">
        <v>42419</v>
      </c>
      <c r="AK2457" s="40">
        <v>42422</v>
      </c>
      <c r="AL2457" s="22"/>
      <c r="AM2457" s="20" t="s">
        <v>2123</v>
      </c>
      <c r="AN2457" s="20"/>
      <c r="AO2457" s="20" t="s">
        <v>6438</v>
      </c>
      <c r="AP2457" s="20"/>
      <c r="AQ2457" s="20"/>
      <c r="AR2457" s="16">
        <v>0</v>
      </c>
      <c r="AS2457" s="94">
        <v>43098</v>
      </c>
      <c r="AT2457" s="178"/>
    </row>
    <row r="2458" spans="1:46" ht="47.25" customHeight="1">
      <c r="A2458" s="16">
        <v>8699522016693</v>
      </c>
      <c r="B2458" s="16" t="s">
        <v>3936</v>
      </c>
      <c r="C2458" s="16" t="s">
        <v>3937</v>
      </c>
      <c r="D2458" s="17" t="s">
        <v>87</v>
      </c>
      <c r="E2458" s="18" t="s">
        <v>87</v>
      </c>
      <c r="F2458" s="18">
        <v>0</v>
      </c>
      <c r="G2458" s="72" t="s">
        <v>2260</v>
      </c>
      <c r="H2458" s="18">
        <v>1</v>
      </c>
      <c r="I2458" s="18"/>
      <c r="J2458" s="18"/>
      <c r="K2458" s="18"/>
      <c r="L2458" s="19" t="s">
        <v>10032</v>
      </c>
      <c r="M2458" s="19" t="s">
        <v>1726</v>
      </c>
      <c r="N2458" s="18" t="s">
        <v>2966</v>
      </c>
      <c r="O2458" s="18" t="s">
        <v>3939</v>
      </c>
      <c r="P2458" s="18" t="s">
        <v>163</v>
      </c>
      <c r="Q2458" s="18">
        <v>28</v>
      </c>
      <c r="R2458" s="18" t="s">
        <v>95</v>
      </c>
      <c r="S2458" s="37" t="s">
        <v>96</v>
      </c>
      <c r="T2458" s="18" t="s">
        <v>222</v>
      </c>
      <c r="U2458" s="38">
        <v>6.94</v>
      </c>
      <c r="V2458" s="38">
        <v>13.36</v>
      </c>
      <c r="W2458" s="38">
        <v>6.94</v>
      </c>
      <c r="X2458" s="18" t="s">
        <v>222</v>
      </c>
      <c r="Y2458" s="39"/>
      <c r="Z2458" s="16">
        <v>0</v>
      </c>
      <c r="AA2458" s="36">
        <v>16.25</v>
      </c>
      <c r="AB2458" s="36"/>
      <c r="AC2458" s="36">
        <v>16.25</v>
      </c>
      <c r="AD2458" s="38">
        <f t="shared" si="557"/>
        <v>17.649999999999999</v>
      </c>
      <c r="AE2458" s="38">
        <f t="shared" si="558"/>
        <v>22.0625</v>
      </c>
      <c r="AF2458" s="38">
        <f t="shared" si="559"/>
        <v>23.827500000000001</v>
      </c>
      <c r="AG2458" s="36">
        <f t="shared" si="560"/>
        <v>17.649999999999999</v>
      </c>
      <c r="AH2458" s="36">
        <f t="shared" si="561"/>
        <v>22.06</v>
      </c>
      <c r="AI2458" s="36">
        <f t="shared" si="562"/>
        <v>23.82</v>
      </c>
      <c r="AJ2458" s="40">
        <v>42783</v>
      </c>
      <c r="AK2458" s="40">
        <v>42786</v>
      </c>
      <c r="AL2458" s="17"/>
      <c r="AM2458" s="20" t="s">
        <v>2123</v>
      </c>
      <c r="AN2458" s="20"/>
      <c r="AO2458" s="20" t="s">
        <v>7334</v>
      </c>
      <c r="AP2458" s="20"/>
      <c r="AQ2458" s="20"/>
      <c r="AR2458" s="16">
        <v>0</v>
      </c>
      <c r="AS2458" s="94">
        <v>43098</v>
      </c>
      <c r="AT2458" s="178"/>
    </row>
    <row r="2459" spans="1:46" ht="47.25" customHeight="1">
      <c r="A2459" s="16">
        <v>8699530330019</v>
      </c>
      <c r="B2459" s="16" t="s">
        <v>975</v>
      </c>
      <c r="C2459" s="16" t="s">
        <v>976</v>
      </c>
      <c r="D2459" s="17" t="s">
        <v>87</v>
      </c>
      <c r="E2459" s="18" t="s">
        <v>41</v>
      </c>
      <c r="F2459" s="18">
        <v>0</v>
      </c>
      <c r="G2459" s="18">
        <v>2</v>
      </c>
      <c r="H2459" s="18">
        <v>1</v>
      </c>
      <c r="I2459" s="18"/>
      <c r="J2459" s="18"/>
      <c r="K2459" s="18"/>
      <c r="L2459" s="19" t="s">
        <v>1461</v>
      </c>
      <c r="M2459" s="19" t="s">
        <v>1462</v>
      </c>
      <c r="N2459" s="18" t="s">
        <v>255</v>
      </c>
      <c r="O2459" s="18"/>
      <c r="P2459" s="18"/>
      <c r="Q2459" s="18">
        <v>30</v>
      </c>
      <c r="R2459" s="18" t="s">
        <v>45</v>
      </c>
      <c r="S2459" s="37" t="s">
        <v>46</v>
      </c>
      <c r="T2459" s="37" t="s">
        <v>557</v>
      </c>
      <c r="U2459" s="37">
        <v>6.45</v>
      </c>
      <c r="V2459" s="37">
        <v>6.45</v>
      </c>
      <c r="W2459" s="37">
        <v>5.16</v>
      </c>
      <c r="X2459" s="37" t="s">
        <v>557</v>
      </c>
      <c r="Y2459" s="39">
        <v>3</v>
      </c>
      <c r="Z2459" s="16">
        <v>0</v>
      </c>
      <c r="AA2459" s="36">
        <v>8.0299999999999994</v>
      </c>
      <c r="AB2459" s="36"/>
      <c r="AC2459" s="36">
        <v>8.0299999999999994</v>
      </c>
      <c r="AD2459" s="70">
        <f t="shared" si="557"/>
        <v>8.7527000000000008</v>
      </c>
      <c r="AE2459" s="70">
        <f t="shared" si="558"/>
        <v>10.940875000000002</v>
      </c>
      <c r="AF2459" s="70">
        <f t="shared" si="559"/>
        <v>11.816145000000002</v>
      </c>
      <c r="AG2459" s="36">
        <f t="shared" si="560"/>
        <v>8.75</v>
      </c>
      <c r="AH2459" s="36">
        <f t="shared" si="561"/>
        <v>10.94</v>
      </c>
      <c r="AI2459" s="36">
        <f t="shared" si="562"/>
        <v>11.81</v>
      </c>
      <c r="AJ2459" s="40">
        <v>42419</v>
      </c>
      <c r="AK2459" s="40">
        <v>42422</v>
      </c>
      <c r="AL2459" s="22"/>
      <c r="AM2459" s="20" t="s">
        <v>184</v>
      </c>
      <c r="AN2459" s="20"/>
      <c r="AO2459" s="20" t="s">
        <v>4191</v>
      </c>
      <c r="AP2459" s="20"/>
      <c r="AQ2459" s="20"/>
      <c r="AR2459" s="16">
        <v>0</v>
      </c>
      <c r="AS2459" s="94">
        <v>43098</v>
      </c>
      <c r="AT2459" s="178"/>
    </row>
    <row r="2460" spans="1:46" ht="47.25" customHeight="1">
      <c r="A2460" s="16">
        <v>8699530890018</v>
      </c>
      <c r="B2460" s="16" t="s">
        <v>975</v>
      </c>
      <c r="C2460" s="16" t="s">
        <v>976</v>
      </c>
      <c r="D2460" s="17" t="s">
        <v>87</v>
      </c>
      <c r="E2460" s="18" t="s">
        <v>41</v>
      </c>
      <c r="F2460" s="18">
        <v>4</v>
      </c>
      <c r="G2460" s="18">
        <v>2</v>
      </c>
      <c r="H2460" s="18">
        <v>2</v>
      </c>
      <c r="I2460" s="18"/>
      <c r="J2460" s="18"/>
      <c r="K2460" s="18"/>
      <c r="L2460" s="19" t="s">
        <v>978</v>
      </c>
      <c r="M2460" s="19" t="s">
        <v>979</v>
      </c>
      <c r="N2460" s="18" t="s">
        <v>255</v>
      </c>
      <c r="O2460" s="18">
        <v>400</v>
      </c>
      <c r="P2460" s="18" t="s">
        <v>163</v>
      </c>
      <c r="Q2460" s="18">
        <v>10</v>
      </c>
      <c r="R2460" s="18" t="s">
        <v>45</v>
      </c>
      <c r="S2460" s="37" t="s">
        <v>46</v>
      </c>
      <c r="T2460" s="18" t="s">
        <v>53</v>
      </c>
      <c r="U2460" s="37">
        <v>3.4</v>
      </c>
      <c r="V2460" s="37">
        <v>3.4</v>
      </c>
      <c r="W2460" s="37">
        <v>0</v>
      </c>
      <c r="X2460" s="18" t="s">
        <v>53</v>
      </c>
      <c r="Y2460" s="39">
        <v>3</v>
      </c>
      <c r="Z2460" s="16">
        <v>0</v>
      </c>
      <c r="AA2460" s="36">
        <v>7.19</v>
      </c>
      <c r="AB2460" s="36"/>
      <c r="AC2460" s="36">
        <v>7.19</v>
      </c>
      <c r="AD2460" s="70">
        <f t="shared" si="557"/>
        <v>7.8371000000000013</v>
      </c>
      <c r="AE2460" s="70">
        <f t="shared" si="558"/>
        <v>9.7963750000000012</v>
      </c>
      <c r="AF2460" s="70">
        <f t="shared" si="559"/>
        <v>10.580085000000002</v>
      </c>
      <c r="AG2460" s="36">
        <f t="shared" si="560"/>
        <v>7.83</v>
      </c>
      <c r="AH2460" s="36">
        <f t="shared" si="561"/>
        <v>9.7899999999999991</v>
      </c>
      <c r="AI2460" s="36">
        <f t="shared" si="562"/>
        <v>10.58</v>
      </c>
      <c r="AJ2460" s="40">
        <v>42447</v>
      </c>
      <c r="AK2460" s="40">
        <v>42451</v>
      </c>
      <c r="AL2460" s="22"/>
      <c r="AM2460" s="20" t="s">
        <v>184</v>
      </c>
      <c r="AN2460" s="20"/>
      <c r="AO2460" s="20" t="s">
        <v>5619</v>
      </c>
      <c r="AP2460" s="20"/>
      <c r="AQ2460" s="20"/>
      <c r="AR2460" s="16">
        <v>0</v>
      </c>
      <c r="AS2460" s="94">
        <v>43098</v>
      </c>
      <c r="AT2460" s="178"/>
    </row>
    <row r="2461" spans="1:46" ht="47.25" customHeight="1">
      <c r="A2461" s="16">
        <v>8699514338130</v>
      </c>
      <c r="B2461" s="16" t="s">
        <v>1877</v>
      </c>
      <c r="C2461" s="16" t="s">
        <v>1878</v>
      </c>
      <c r="D2461" s="17" t="s">
        <v>87</v>
      </c>
      <c r="E2461" s="18" t="s">
        <v>41</v>
      </c>
      <c r="F2461" s="18">
        <v>4</v>
      </c>
      <c r="G2461" s="18">
        <v>2</v>
      </c>
      <c r="H2461" s="18">
        <v>2</v>
      </c>
      <c r="I2461" s="18"/>
      <c r="J2461" s="18"/>
      <c r="K2461" s="18"/>
      <c r="L2461" s="19" t="s">
        <v>1880</v>
      </c>
      <c r="M2461" s="19" t="s">
        <v>267</v>
      </c>
      <c r="N2461" s="18" t="s">
        <v>74</v>
      </c>
      <c r="O2461" s="18"/>
      <c r="P2461" s="18"/>
      <c r="Q2461" s="18">
        <v>30</v>
      </c>
      <c r="R2461" s="18" t="s">
        <v>45</v>
      </c>
      <c r="S2461" s="37" t="s">
        <v>46</v>
      </c>
      <c r="T2461" s="18" t="s">
        <v>53</v>
      </c>
      <c r="U2461" s="37">
        <v>3.13</v>
      </c>
      <c r="V2461" s="37">
        <v>3.13</v>
      </c>
      <c r="W2461" s="37">
        <v>0</v>
      </c>
      <c r="X2461" s="18" t="s">
        <v>284</v>
      </c>
      <c r="Y2461" s="39"/>
      <c r="Z2461" s="16">
        <v>0</v>
      </c>
      <c r="AA2461" s="36">
        <v>6.62</v>
      </c>
      <c r="AB2461" s="36"/>
      <c r="AC2461" s="36">
        <v>6.62</v>
      </c>
      <c r="AD2461" s="70">
        <f t="shared" si="557"/>
        <v>7.2158000000000007</v>
      </c>
      <c r="AE2461" s="70">
        <f t="shared" si="558"/>
        <v>9.0197500000000002</v>
      </c>
      <c r="AF2461" s="70">
        <f t="shared" si="559"/>
        <v>9.7413300000000014</v>
      </c>
      <c r="AG2461" s="36">
        <f t="shared" si="560"/>
        <v>7.21</v>
      </c>
      <c r="AH2461" s="36">
        <f t="shared" si="561"/>
        <v>9.01</v>
      </c>
      <c r="AI2461" s="36">
        <f t="shared" si="562"/>
        <v>9.74</v>
      </c>
      <c r="AJ2461" s="40">
        <v>42545</v>
      </c>
      <c r="AK2461" s="40">
        <v>42547</v>
      </c>
      <c r="AL2461" s="22"/>
      <c r="AM2461" s="20" t="s">
        <v>184</v>
      </c>
      <c r="AN2461" s="20"/>
      <c r="AO2461" s="20" t="s">
        <v>6283</v>
      </c>
      <c r="AP2461" s="20"/>
      <c r="AQ2461" s="20"/>
      <c r="AR2461" s="16">
        <v>0</v>
      </c>
      <c r="AS2461" s="94">
        <v>43098</v>
      </c>
      <c r="AT2461" s="178"/>
    </row>
    <row r="2462" spans="1:46" ht="47.25" customHeight="1">
      <c r="A2462" s="16">
        <v>8699599340011</v>
      </c>
      <c r="B2462" s="16" t="s">
        <v>6429</v>
      </c>
      <c r="C2462" s="16" t="s">
        <v>37</v>
      </c>
      <c r="D2462" s="17" t="s">
        <v>38</v>
      </c>
      <c r="E2462" s="18" t="s">
        <v>41</v>
      </c>
      <c r="F2462" s="18">
        <v>4</v>
      </c>
      <c r="G2462" s="18">
        <v>1</v>
      </c>
      <c r="H2462" s="18">
        <v>2</v>
      </c>
      <c r="I2462" s="18"/>
      <c r="J2462" s="18"/>
      <c r="K2462" s="18"/>
      <c r="L2462" s="19" t="s">
        <v>8767</v>
      </c>
      <c r="M2462" s="19" t="s">
        <v>43</v>
      </c>
      <c r="N2462" s="18" t="s">
        <v>2266</v>
      </c>
      <c r="O2462" s="18">
        <v>5</v>
      </c>
      <c r="P2462" s="18" t="s">
        <v>523</v>
      </c>
      <c r="Q2462" s="18">
        <v>40</v>
      </c>
      <c r="R2462" s="18" t="s">
        <v>45</v>
      </c>
      <c r="S2462" s="37" t="s">
        <v>46</v>
      </c>
      <c r="T2462" s="18" t="s">
        <v>53</v>
      </c>
      <c r="U2462" s="37">
        <v>1.78</v>
      </c>
      <c r="V2462" s="37">
        <v>1.78</v>
      </c>
      <c r="W2462" s="37">
        <v>0</v>
      </c>
      <c r="X2462" s="18" t="s">
        <v>53</v>
      </c>
      <c r="Y2462" s="39"/>
      <c r="Z2462" s="16">
        <v>0</v>
      </c>
      <c r="AA2462" s="36">
        <v>3.75</v>
      </c>
      <c r="AB2462" s="36"/>
      <c r="AC2462" s="36">
        <v>3.75</v>
      </c>
      <c r="AD2462" s="70">
        <f t="shared" si="557"/>
        <v>4.0875000000000004</v>
      </c>
      <c r="AE2462" s="70">
        <f t="shared" si="558"/>
        <v>5.109375</v>
      </c>
      <c r="AF2462" s="70">
        <f t="shared" si="559"/>
        <v>5.5181250000000004</v>
      </c>
      <c r="AG2462" s="36">
        <f t="shared" si="560"/>
        <v>4.08</v>
      </c>
      <c r="AH2462" s="36">
        <f t="shared" si="561"/>
        <v>5.0999999999999996</v>
      </c>
      <c r="AI2462" s="36">
        <f t="shared" si="562"/>
        <v>5.51</v>
      </c>
      <c r="AJ2462" s="40">
        <v>42447</v>
      </c>
      <c r="AK2462" s="40">
        <v>42451</v>
      </c>
      <c r="AL2462" s="22"/>
      <c r="AM2462" s="20" t="s">
        <v>184</v>
      </c>
      <c r="AN2462" s="20"/>
      <c r="AO2462" s="20" t="s">
        <v>6171</v>
      </c>
      <c r="AP2462" s="20"/>
      <c r="AQ2462" s="20"/>
      <c r="AR2462" s="16">
        <v>0</v>
      </c>
      <c r="AS2462" s="94">
        <v>43098</v>
      </c>
      <c r="AT2462" s="178"/>
    </row>
    <row r="2463" spans="1:46" ht="47.25" customHeight="1">
      <c r="A2463" s="100">
        <v>8699809340015</v>
      </c>
      <c r="B2463" s="100" t="s">
        <v>6901</v>
      </c>
      <c r="C2463" s="100" t="s">
        <v>3041</v>
      </c>
      <c r="D2463" s="101" t="s">
        <v>87</v>
      </c>
      <c r="E2463" s="102" t="s">
        <v>41</v>
      </c>
      <c r="F2463" s="102">
        <v>4</v>
      </c>
      <c r="G2463" s="102">
        <v>1</v>
      </c>
      <c r="H2463" s="102">
        <v>2</v>
      </c>
      <c r="I2463" s="102"/>
      <c r="J2463" s="102"/>
      <c r="K2463" s="102"/>
      <c r="L2463" s="103" t="s">
        <v>6902</v>
      </c>
      <c r="M2463" s="103" t="s">
        <v>3043</v>
      </c>
      <c r="N2463" s="102" t="s">
        <v>310</v>
      </c>
      <c r="O2463" s="102">
        <v>2.5</v>
      </c>
      <c r="P2463" s="102" t="s">
        <v>163</v>
      </c>
      <c r="Q2463" s="102">
        <v>60</v>
      </c>
      <c r="R2463" s="102" t="s">
        <v>45</v>
      </c>
      <c r="S2463" s="104" t="s">
        <v>46</v>
      </c>
      <c r="T2463" s="104"/>
      <c r="U2463" s="104"/>
      <c r="V2463" s="104">
        <v>1.91</v>
      </c>
      <c r="W2463" s="104">
        <v>0</v>
      </c>
      <c r="X2463" s="102" t="s">
        <v>53</v>
      </c>
      <c r="Y2463" s="102"/>
      <c r="Z2463" s="100">
        <v>0</v>
      </c>
      <c r="AA2463" s="100"/>
      <c r="AB2463" s="100"/>
      <c r="AC2463" s="105">
        <v>4.18</v>
      </c>
      <c r="AD2463" s="115">
        <f t="shared" si="557"/>
        <v>4.5561999999999996</v>
      </c>
      <c r="AE2463" s="115">
        <f t="shared" si="558"/>
        <v>5.6952499999999997</v>
      </c>
      <c r="AF2463" s="115">
        <f t="shared" si="559"/>
        <v>6.1508700000000003</v>
      </c>
      <c r="AG2463" s="105">
        <f t="shared" si="560"/>
        <v>4.55</v>
      </c>
      <c r="AH2463" s="105">
        <f t="shared" si="561"/>
        <v>5.69</v>
      </c>
      <c r="AI2463" s="105">
        <f t="shared" si="562"/>
        <v>6.15</v>
      </c>
      <c r="AJ2463" s="106">
        <v>42454</v>
      </c>
      <c r="AK2463" s="106">
        <v>42458</v>
      </c>
      <c r="AL2463" s="116"/>
      <c r="AM2463" s="107"/>
      <c r="AN2463" s="107"/>
      <c r="AO2463" s="107" t="s">
        <v>10090</v>
      </c>
      <c r="AP2463" s="107"/>
      <c r="AQ2463" s="107"/>
      <c r="AR2463" s="100">
        <v>0</v>
      </c>
      <c r="AS2463" s="144">
        <v>43104</v>
      </c>
      <c r="AT2463" s="178"/>
    </row>
    <row r="2464" spans="1:46" ht="47.25" customHeight="1">
      <c r="A2464" s="16">
        <v>8699586340086</v>
      </c>
      <c r="B2464" s="16" t="s">
        <v>6901</v>
      </c>
      <c r="C2464" s="16" t="s">
        <v>3041</v>
      </c>
      <c r="D2464" s="17" t="s">
        <v>87</v>
      </c>
      <c r="E2464" s="18" t="s">
        <v>41</v>
      </c>
      <c r="F2464" s="18">
        <v>4</v>
      </c>
      <c r="G2464" s="18">
        <v>1</v>
      </c>
      <c r="H2464" s="18">
        <v>2</v>
      </c>
      <c r="I2464" s="18"/>
      <c r="J2464" s="18"/>
      <c r="K2464" s="18"/>
      <c r="L2464" s="19" t="s">
        <v>6902</v>
      </c>
      <c r="M2464" s="19" t="s">
        <v>3043</v>
      </c>
      <c r="N2464" s="18" t="s">
        <v>437</v>
      </c>
      <c r="O2464" s="18">
        <v>2.5</v>
      </c>
      <c r="P2464" s="18" t="s">
        <v>163</v>
      </c>
      <c r="Q2464" s="18">
        <v>60</v>
      </c>
      <c r="R2464" s="18" t="s">
        <v>45</v>
      </c>
      <c r="S2464" s="37" t="s">
        <v>46</v>
      </c>
      <c r="T2464" s="37"/>
      <c r="U2464" s="37"/>
      <c r="V2464" s="37">
        <v>1.91</v>
      </c>
      <c r="W2464" s="37">
        <v>0</v>
      </c>
      <c r="X2464" s="18" t="s">
        <v>53</v>
      </c>
      <c r="Y2464" s="18"/>
      <c r="Z2464" s="16">
        <v>0</v>
      </c>
      <c r="AA2464" s="16"/>
      <c r="AB2464" s="16"/>
      <c r="AC2464" s="36">
        <v>4.18</v>
      </c>
      <c r="AD2464" s="70">
        <f t="shared" si="557"/>
        <v>4.5561999999999996</v>
      </c>
      <c r="AE2464" s="70">
        <f t="shared" si="558"/>
        <v>5.6952499999999997</v>
      </c>
      <c r="AF2464" s="70">
        <f t="shared" si="559"/>
        <v>6.1508700000000003</v>
      </c>
      <c r="AG2464" s="36">
        <f t="shared" si="560"/>
        <v>4.55</v>
      </c>
      <c r="AH2464" s="36">
        <f t="shared" si="561"/>
        <v>5.69</v>
      </c>
      <c r="AI2464" s="36">
        <f t="shared" si="562"/>
        <v>6.15</v>
      </c>
      <c r="AJ2464" s="40">
        <v>42454</v>
      </c>
      <c r="AK2464" s="40">
        <v>42458</v>
      </c>
      <c r="AL2464" s="77"/>
      <c r="AM2464" s="20"/>
      <c r="AN2464" s="20"/>
      <c r="AO2464" s="20" t="s">
        <v>3419</v>
      </c>
      <c r="AP2464" s="20"/>
      <c r="AQ2464" s="20"/>
      <c r="AR2464" s="16">
        <v>0</v>
      </c>
      <c r="AS2464" s="94">
        <v>43112</v>
      </c>
      <c r="AT2464" s="178"/>
    </row>
    <row r="2465" spans="1:46" ht="47.25" customHeight="1">
      <c r="A2465" s="16">
        <v>8699586570216</v>
      </c>
      <c r="B2465" s="16" t="s">
        <v>3039</v>
      </c>
      <c r="C2465" s="16" t="s">
        <v>3041</v>
      </c>
      <c r="D2465" s="17" t="s">
        <v>87</v>
      </c>
      <c r="E2465" s="18" t="s">
        <v>41</v>
      </c>
      <c r="F2465" s="18">
        <v>4</v>
      </c>
      <c r="G2465" s="18">
        <v>1</v>
      </c>
      <c r="H2465" s="18">
        <v>2</v>
      </c>
      <c r="I2465" s="18"/>
      <c r="J2465" s="18"/>
      <c r="K2465" s="18"/>
      <c r="L2465" s="19" t="s">
        <v>8626</v>
      </c>
      <c r="M2465" s="19" t="s">
        <v>3043</v>
      </c>
      <c r="N2465" s="18" t="s">
        <v>437</v>
      </c>
      <c r="O2465" s="18">
        <v>1</v>
      </c>
      <c r="P2465" s="18" t="s">
        <v>551</v>
      </c>
      <c r="Q2465" s="18">
        <v>150</v>
      </c>
      <c r="R2465" s="18" t="s">
        <v>45</v>
      </c>
      <c r="S2465" s="37" t="s">
        <v>46</v>
      </c>
      <c r="T2465" s="18" t="s">
        <v>53</v>
      </c>
      <c r="U2465" s="37">
        <v>1.76</v>
      </c>
      <c r="V2465" s="37">
        <v>1.76</v>
      </c>
      <c r="W2465" s="37">
        <v>0</v>
      </c>
      <c r="X2465" s="18" t="s">
        <v>53</v>
      </c>
      <c r="Y2465" s="39"/>
      <c r="Z2465" s="16">
        <v>0</v>
      </c>
      <c r="AA2465" s="36">
        <v>3.71</v>
      </c>
      <c r="AB2465" s="36"/>
      <c r="AC2465" s="36">
        <v>3.71</v>
      </c>
      <c r="AD2465" s="70">
        <f t="shared" si="557"/>
        <v>4.0438999999999998</v>
      </c>
      <c r="AE2465" s="70">
        <f t="shared" si="558"/>
        <v>5.054875</v>
      </c>
      <c r="AF2465" s="70">
        <f t="shared" si="559"/>
        <v>5.4592650000000003</v>
      </c>
      <c r="AG2465" s="36">
        <f t="shared" si="560"/>
        <v>4.04</v>
      </c>
      <c r="AH2465" s="36">
        <f t="shared" si="561"/>
        <v>5.05</v>
      </c>
      <c r="AI2465" s="36">
        <f t="shared" si="562"/>
        <v>5.45</v>
      </c>
      <c r="AJ2465" s="40">
        <v>42447</v>
      </c>
      <c r="AK2465" s="40">
        <v>42451</v>
      </c>
      <c r="AL2465" s="22"/>
      <c r="AM2465" s="20" t="s">
        <v>184</v>
      </c>
      <c r="AN2465" s="20"/>
      <c r="AO2465" s="20" t="s">
        <v>3419</v>
      </c>
      <c r="AP2465" s="20"/>
      <c r="AQ2465" s="20"/>
      <c r="AR2465" s="16">
        <v>0</v>
      </c>
      <c r="AS2465" s="94">
        <v>43112</v>
      </c>
      <c r="AT2465" s="178"/>
    </row>
    <row r="2466" spans="1:46" ht="47.25" customHeight="1">
      <c r="A2466" s="16">
        <v>8699586890048</v>
      </c>
      <c r="B2466" s="16" t="s">
        <v>3039</v>
      </c>
      <c r="C2466" s="16" t="s">
        <v>3041</v>
      </c>
      <c r="D2466" s="17" t="s">
        <v>87</v>
      </c>
      <c r="E2466" s="18" t="s">
        <v>41</v>
      </c>
      <c r="F2466" s="18">
        <v>4</v>
      </c>
      <c r="G2466" s="18">
        <v>2</v>
      </c>
      <c r="H2466" s="18">
        <v>2</v>
      </c>
      <c r="I2466" s="18"/>
      <c r="J2466" s="18"/>
      <c r="K2466" s="18"/>
      <c r="L2466" s="19" t="s">
        <v>5303</v>
      </c>
      <c r="M2466" s="19" t="s">
        <v>3043</v>
      </c>
      <c r="N2466" s="18" t="s">
        <v>437</v>
      </c>
      <c r="O2466" s="18">
        <v>100</v>
      </c>
      <c r="P2466" s="18" t="s">
        <v>163</v>
      </c>
      <c r="Q2466" s="18">
        <v>12</v>
      </c>
      <c r="R2466" s="18" t="s">
        <v>45</v>
      </c>
      <c r="S2466" s="37" t="s">
        <v>46</v>
      </c>
      <c r="T2466" s="18" t="s">
        <v>53</v>
      </c>
      <c r="U2466" s="37">
        <v>2.36</v>
      </c>
      <c r="V2466" s="37">
        <v>2.36</v>
      </c>
      <c r="W2466" s="37">
        <v>0</v>
      </c>
      <c r="X2466" s="18" t="s">
        <v>53</v>
      </c>
      <c r="Y2466" s="39"/>
      <c r="Z2466" s="16">
        <v>0</v>
      </c>
      <c r="AA2466" s="36">
        <v>4.99</v>
      </c>
      <c r="AB2466" s="36"/>
      <c r="AC2466" s="36">
        <v>4.99</v>
      </c>
      <c r="AD2466" s="70">
        <f t="shared" si="557"/>
        <v>5.4391000000000007</v>
      </c>
      <c r="AE2466" s="70">
        <f t="shared" si="558"/>
        <v>6.7988750000000007</v>
      </c>
      <c r="AF2466" s="70">
        <f t="shared" si="559"/>
        <v>7.342785000000001</v>
      </c>
      <c r="AG2466" s="36">
        <f t="shared" si="560"/>
        <v>5.43</v>
      </c>
      <c r="AH2466" s="36">
        <f t="shared" si="561"/>
        <v>6.79</v>
      </c>
      <c r="AI2466" s="36">
        <f t="shared" si="562"/>
        <v>7.34</v>
      </c>
      <c r="AJ2466" s="40">
        <v>42447</v>
      </c>
      <c r="AK2466" s="40">
        <v>42451</v>
      </c>
      <c r="AL2466" s="22"/>
      <c r="AM2466" s="20" t="s">
        <v>184</v>
      </c>
      <c r="AN2466" s="20"/>
      <c r="AO2466" s="20" t="s">
        <v>9897</v>
      </c>
      <c r="AP2466" s="20"/>
      <c r="AQ2466" s="20"/>
      <c r="AR2466" s="16">
        <v>0</v>
      </c>
      <c r="AS2466" s="94">
        <v>43112</v>
      </c>
      <c r="AT2466" s="178"/>
    </row>
    <row r="2467" spans="1:46" ht="47.25" customHeight="1">
      <c r="A2467" s="16">
        <v>8699586030093</v>
      </c>
      <c r="B2467" s="16" t="s">
        <v>3039</v>
      </c>
      <c r="C2467" s="16" t="s">
        <v>3041</v>
      </c>
      <c r="D2467" s="17" t="s">
        <v>87</v>
      </c>
      <c r="E2467" s="18" t="s">
        <v>41</v>
      </c>
      <c r="F2467" s="18">
        <v>4</v>
      </c>
      <c r="G2467" s="18">
        <v>2</v>
      </c>
      <c r="H2467" s="18">
        <v>2</v>
      </c>
      <c r="I2467" s="18"/>
      <c r="J2467" s="18"/>
      <c r="K2467" s="18"/>
      <c r="L2467" s="19" t="s">
        <v>5302</v>
      </c>
      <c r="M2467" s="19" t="s">
        <v>3043</v>
      </c>
      <c r="N2467" s="18" t="s">
        <v>437</v>
      </c>
      <c r="O2467" s="18">
        <v>200</v>
      </c>
      <c r="P2467" s="18" t="s">
        <v>163</v>
      </c>
      <c r="Q2467" s="18">
        <v>10</v>
      </c>
      <c r="R2467" s="18" t="s">
        <v>45</v>
      </c>
      <c r="S2467" s="37" t="s">
        <v>46</v>
      </c>
      <c r="T2467" s="18" t="s">
        <v>53</v>
      </c>
      <c r="U2467" s="37">
        <v>2.36</v>
      </c>
      <c r="V2467" s="37">
        <v>2.36</v>
      </c>
      <c r="W2467" s="37">
        <v>0</v>
      </c>
      <c r="X2467" s="18" t="s">
        <v>53</v>
      </c>
      <c r="Y2467" s="39"/>
      <c r="Z2467" s="16">
        <v>0</v>
      </c>
      <c r="AA2467" s="36">
        <v>4.99</v>
      </c>
      <c r="AB2467" s="36"/>
      <c r="AC2467" s="36">
        <v>4.99</v>
      </c>
      <c r="AD2467" s="70">
        <f t="shared" si="557"/>
        <v>5.4391000000000007</v>
      </c>
      <c r="AE2467" s="70">
        <f t="shared" si="558"/>
        <v>6.7988750000000007</v>
      </c>
      <c r="AF2467" s="70">
        <f t="shared" si="559"/>
        <v>7.342785000000001</v>
      </c>
      <c r="AG2467" s="36">
        <f t="shared" si="560"/>
        <v>5.43</v>
      </c>
      <c r="AH2467" s="36">
        <f t="shared" si="561"/>
        <v>6.79</v>
      </c>
      <c r="AI2467" s="36">
        <f t="shared" si="562"/>
        <v>7.34</v>
      </c>
      <c r="AJ2467" s="40">
        <v>42447</v>
      </c>
      <c r="AK2467" s="40">
        <v>42451</v>
      </c>
      <c r="AL2467" s="22"/>
      <c r="AM2467" s="20" t="s">
        <v>184</v>
      </c>
      <c r="AN2467" s="20"/>
      <c r="AO2467" s="20" t="s">
        <v>9897</v>
      </c>
      <c r="AP2467" s="20"/>
      <c r="AQ2467" s="20"/>
      <c r="AR2467" s="16">
        <v>0</v>
      </c>
      <c r="AS2467" s="94">
        <v>43112</v>
      </c>
      <c r="AT2467" s="178"/>
    </row>
    <row r="2468" spans="1:46" ht="47.25" customHeight="1">
      <c r="A2468" s="16">
        <v>8699545750925</v>
      </c>
      <c r="B2468" s="16" t="s">
        <v>11104</v>
      </c>
      <c r="C2468" s="16" t="s">
        <v>11105</v>
      </c>
      <c r="D2468" s="17" t="s">
        <v>87</v>
      </c>
      <c r="E2468" s="18" t="s">
        <v>295</v>
      </c>
      <c r="F2468" s="18">
        <v>4</v>
      </c>
      <c r="G2468" s="18">
        <v>2</v>
      </c>
      <c r="H2468" s="18">
        <v>2</v>
      </c>
      <c r="I2468" s="18"/>
      <c r="J2468" s="18"/>
      <c r="K2468" s="18"/>
      <c r="L2468" s="19" t="s">
        <v>11106</v>
      </c>
      <c r="M2468" s="19" t="s">
        <v>11107</v>
      </c>
      <c r="N2468" s="18" t="s">
        <v>7625</v>
      </c>
      <c r="O2468" s="18">
        <v>500</v>
      </c>
      <c r="P2468" s="18" t="s">
        <v>163</v>
      </c>
      <c r="Q2468" s="18">
        <v>1</v>
      </c>
      <c r="R2468" s="18" t="s">
        <v>95</v>
      </c>
      <c r="S2468" s="37" t="s">
        <v>96</v>
      </c>
      <c r="T2468" s="18" t="s">
        <v>284</v>
      </c>
      <c r="U2468" s="38">
        <v>1.92</v>
      </c>
      <c r="V2468" s="38">
        <v>2.21</v>
      </c>
      <c r="W2468" s="38">
        <v>0</v>
      </c>
      <c r="X2468" s="18" t="s">
        <v>53</v>
      </c>
      <c r="Y2468" s="39" t="s">
        <v>847</v>
      </c>
      <c r="Z2468" s="16">
        <v>0</v>
      </c>
      <c r="AA2468" s="36">
        <v>6.81</v>
      </c>
      <c r="AB2468" s="36"/>
      <c r="AC2468" s="36">
        <v>6.81</v>
      </c>
      <c r="AD2468" s="38">
        <f t="shared" si="557"/>
        <v>7.4229000000000003</v>
      </c>
      <c r="AE2468" s="38">
        <f t="shared" si="558"/>
        <v>9.2786249999999999</v>
      </c>
      <c r="AF2468" s="38">
        <f t="shared" si="559"/>
        <v>10.020915</v>
      </c>
      <c r="AG2468" s="36">
        <f t="shared" si="560"/>
        <v>7.42</v>
      </c>
      <c r="AH2468" s="36">
        <f t="shared" si="561"/>
        <v>9.27</v>
      </c>
      <c r="AI2468" s="36">
        <f t="shared" si="562"/>
        <v>10.02</v>
      </c>
      <c r="AJ2468" s="40">
        <v>43280</v>
      </c>
      <c r="AK2468" s="40">
        <v>43284</v>
      </c>
      <c r="AL2468" s="17">
        <v>1</v>
      </c>
      <c r="AM2468" s="17" t="s">
        <v>10882</v>
      </c>
      <c r="AN2468" s="17"/>
      <c r="AO2468" s="20" t="s">
        <v>9901</v>
      </c>
      <c r="AP2468" s="20"/>
      <c r="AQ2468" s="20"/>
      <c r="AR2468" s="16">
        <v>0</v>
      </c>
      <c r="AS2468" s="94">
        <v>43112</v>
      </c>
      <c r="AT2468" s="178"/>
    </row>
    <row r="2469" spans="1:46" ht="47.25" customHeight="1">
      <c r="A2469" s="16">
        <v>8697507900012</v>
      </c>
      <c r="B2469" s="16" t="s">
        <v>8461</v>
      </c>
      <c r="C2469" s="16" t="s">
        <v>8462</v>
      </c>
      <c r="D2469" s="17" t="s">
        <v>87</v>
      </c>
      <c r="E2469" s="18" t="s">
        <v>87</v>
      </c>
      <c r="F2469" s="18">
        <v>0</v>
      </c>
      <c r="G2469" s="18">
        <v>2</v>
      </c>
      <c r="H2469" s="18">
        <v>1</v>
      </c>
      <c r="I2469" s="18"/>
      <c r="J2469" s="18"/>
      <c r="K2469" s="18"/>
      <c r="L2469" s="19" t="s">
        <v>8463</v>
      </c>
      <c r="M2469" s="19" t="s">
        <v>8464</v>
      </c>
      <c r="N2469" s="18" t="s">
        <v>162</v>
      </c>
      <c r="O2469" s="18">
        <v>10</v>
      </c>
      <c r="P2469" s="18" t="s">
        <v>163</v>
      </c>
      <c r="Q2469" s="18">
        <v>1</v>
      </c>
      <c r="R2469" s="18" t="s">
        <v>45</v>
      </c>
      <c r="S2469" s="37" t="s">
        <v>96</v>
      </c>
      <c r="T2469" s="18" t="s">
        <v>331</v>
      </c>
      <c r="U2469" s="37">
        <v>47.84</v>
      </c>
      <c r="V2469" s="37">
        <v>47.84</v>
      </c>
      <c r="W2469" s="37">
        <v>47.84</v>
      </c>
      <c r="X2469" s="18" t="s">
        <v>331</v>
      </c>
      <c r="Y2469" s="39"/>
      <c r="Z2469" s="16">
        <v>0</v>
      </c>
      <c r="AA2469" s="36">
        <v>81.67</v>
      </c>
      <c r="AB2469" s="36"/>
      <c r="AC2469" s="36">
        <v>81.67</v>
      </c>
      <c r="AD2469" s="70">
        <f t="shared" si="557"/>
        <v>87.986900000000006</v>
      </c>
      <c r="AE2469" s="70">
        <f t="shared" si="558"/>
        <v>109.983625</v>
      </c>
      <c r="AF2469" s="70">
        <f t="shared" si="559"/>
        <v>118.78231500000001</v>
      </c>
      <c r="AG2469" s="36">
        <f t="shared" si="560"/>
        <v>87.98</v>
      </c>
      <c r="AH2469" s="36">
        <f t="shared" si="561"/>
        <v>109.98</v>
      </c>
      <c r="AI2469" s="36">
        <f t="shared" si="562"/>
        <v>118.78</v>
      </c>
      <c r="AJ2469" s="40">
        <v>42419</v>
      </c>
      <c r="AK2469" s="40">
        <v>42422</v>
      </c>
      <c r="AL2469" s="22"/>
      <c r="AM2469" s="20" t="s">
        <v>184</v>
      </c>
      <c r="AN2469" s="20"/>
      <c r="AO2469" s="20" t="s">
        <v>9904</v>
      </c>
      <c r="AP2469" s="20"/>
      <c r="AQ2469" s="20"/>
      <c r="AR2469" s="16">
        <v>0</v>
      </c>
      <c r="AS2469" s="94">
        <v>43112</v>
      </c>
      <c r="AT2469" s="178"/>
    </row>
    <row r="2470" spans="1:46" ht="47.25" customHeight="1">
      <c r="A2470" s="16">
        <v>8699559010039</v>
      </c>
      <c r="B2470" s="16" t="s">
        <v>6733</v>
      </c>
      <c r="C2470" s="16" t="s">
        <v>6734</v>
      </c>
      <c r="D2470" s="17" t="s">
        <v>38</v>
      </c>
      <c r="E2470" s="18" t="s">
        <v>41</v>
      </c>
      <c r="F2470" s="18">
        <v>4</v>
      </c>
      <c r="G2470" s="18">
        <v>2</v>
      </c>
      <c r="H2470" s="18">
        <v>2</v>
      </c>
      <c r="I2470" s="18"/>
      <c r="J2470" s="18"/>
      <c r="K2470" s="18"/>
      <c r="L2470" s="19" t="s">
        <v>6735</v>
      </c>
      <c r="M2470" s="19" t="s">
        <v>6736</v>
      </c>
      <c r="N2470" s="18" t="s">
        <v>616</v>
      </c>
      <c r="O2470" s="18">
        <v>50</v>
      </c>
      <c r="P2470" s="18" t="s">
        <v>163</v>
      </c>
      <c r="Q2470" s="18">
        <v>20</v>
      </c>
      <c r="R2470" s="18" t="s">
        <v>45</v>
      </c>
      <c r="S2470" s="37" t="s">
        <v>46</v>
      </c>
      <c r="T2470" s="37"/>
      <c r="U2470" s="37"/>
      <c r="V2470" s="37">
        <v>2.0199999999999996</v>
      </c>
      <c r="W2470" s="37">
        <v>0</v>
      </c>
      <c r="X2470" s="18" t="s">
        <v>53</v>
      </c>
      <c r="Y2470" s="18"/>
      <c r="Z2470" s="16">
        <v>0</v>
      </c>
      <c r="AA2470" s="16"/>
      <c r="AB2470" s="16"/>
      <c r="AC2470" s="37">
        <v>4.2699999999999996</v>
      </c>
      <c r="AD2470" s="70">
        <f t="shared" si="557"/>
        <v>4.6543000000000001</v>
      </c>
      <c r="AE2470" s="70">
        <f t="shared" si="558"/>
        <v>5.8178749999999999</v>
      </c>
      <c r="AF2470" s="70">
        <f t="shared" si="559"/>
        <v>6.2833050000000004</v>
      </c>
      <c r="AG2470" s="36">
        <f t="shared" si="560"/>
        <v>4.6500000000000004</v>
      </c>
      <c r="AH2470" s="36">
        <f t="shared" si="561"/>
        <v>5.81</v>
      </c>
      <c r="AI2470" s="36">
        <f t="shared" si="562"/>
        <v>6.28</v>
      </c>
      <c r="AJ2470" s="40">
        <v>42421</v>
      </c>
      <c r="AK2470" s="40">
        <v>42422</v>
      </c>
      <c r="AL2470" s="22"/>
      <c r="AM2470" s="20"/>
      <c r="AN2470" s="20"/>
      <c r="AO2470" s="20" t="s">
        <v>9906</v>
      </c>
      <c r="AP2470" s="20"/>
      <c r="AQ2470" s="20"/>
      <c r="AR2470" s="16">
        <v>0</v>
      </c>
      <c r="AS2470" s="94">
        <v>43112</v>
      </c>
      <c r="AT2470" s="178"/>
    </row>
    <row r="2471" spans="1:46" ht="47.25" customHeight="1">
      <c r="A2471" s="16">
        <v>8699559010046</v>
      </c>
      <c r="B2471" s="16" t="s">
        <v>6733</v>
      </c>
      <c r="C2471" s="16" t="s">
        <v>6734</v>
      </c>
      <c r="D2471" s="17" t="s">
        <v>38</v>
      </c>
      <c r="E2471" s="18" t="s">
        <v>41</v>
      </c>
      <c r="F2471" s="18">
        <v>0</v>
      </c>
      <c r="G2471" s="18">
        <v>2</v>
      </c>
      <c r="H2471" s="18">
        <v>2</v>
      </c>
      <c r="I2471" s="18"/>
      <c r="J2471" s="18"/>
      <c r="K2471" s="18"/>
      <c r="L2471" s="19" t="s">
        <v>6915</v>
      </c>
      <c r="M2471" s="19" t="s">
        <v>6736</v>
      </c>
      <c r="N2471" s="18" t="s">
        <v>616</v>
      </c>
      <c r="O2471" s="18">
        <v>50</v>
      </c>
      <c r="P2471" s="18" t="s">
        <v>163</v>
      </c>
      <c r="Q2471" s="18">
        <v>50</v>
      </c>
      <c r="R2471" s="18" t="s">
        <v>45</v>
      </c>
      <c r="S2471" s="37" t="s">
        <v>46</v>
      </c>
      <c r="T2471" s="37"/>
      <c r="U2471" s="37"/>
      <c r="V2471" s="37">
        <v>3.4299999999999997</v>
      </c>
      <c r="W2471" s="37">
        <v>0</v>
      </c>
      <c r="X2471" s="18" t="s">
        <v>53</v>
      </c>
      <c r="Y2471" s="18"/>
      <c r="Z2471" s="16">
        <v>0</v>
      </c>
      <c r="AA2471" s="16"/>
      <c r="AB2471" s="16"/>
      <c r="AC2471" s="37">
        <v>7.25</v>
      </c>
      <c r="AD2471" s="70">
        <f t="shared" si="557"/>
        <v>7.9025000000000007</v>
      </c>
      <c r="AE2471" s="70">
        <f t="shared" si="558"/>
        <v>9.8781250000000007</v>
      </c>
      <c r="AF2471" s="70">
        <f t="shared" si="559"/>
        <v>10.668375000000001</v>
      </c>
      <c r="AG2471" s="36">
        <f t="shared" si="560"/>
        <v>7.9</v>
      </c>
      <c r="AH2471" s="36">
        <f t="shared" si="561"/>
        <v>9.8699999999999992</v>
      </c>
      <c r="AI2471" s="36">
        <f t="shared" si="562"/>
        <v>10.66</v>
      </c>
      <c r="AJ2471" s="40">
        <v>42421</v>
      </c>
      <c r="AK2471" s="40">
        <v>42422</v>
      </c>
      <c r="AL2471" s="22"/>
      <c r="AM2471" s="20"/>
      <c r="AN2471" s="20"/>
      <c r="AO2471" s="20" t="s">
        <v>3419</v>
      </c>
      <c r="AP2471" s="20"/>
      <c r="AQ2471" s="20"/>
      <c r="AR2471" s="16">
        <v>0</v>
      </c>
      <c r="AS2471" s="94">
        <v>43112</v>
      </c>
      <c r="AT2471" s="178"/>
    </row>
    <row r="2472" spans="1:46" ht="47.25" customHeight="1">
      <c r="A2472" s="16">
        <v>8699704153871</v>
      </c>
      <c r="B2472" s="16" t="s">
        <v>17168</v>
      </c>
      <c r="C2472" s="16" t="s">
        <v>17169</v>
      </c>
      <c r="D2472" s="17" t="s">
        <v>87</v>
      </c>
      <c r="E2472" s="18" t="s">
        <v>295</v>
      </c>
      <c r="F2472" s="18">
        <v>0</v>
      </c>
      <c r="G2472" s="18">
        <v>2</v>
      </c>
      <c r="H2472" s="18">
        <v>1</v>
      </c>
      <c r="I2472" s="18"/>
      <c r="J2472" s="18"/>
      <c r="K2472" s="18"/>
      <c r="L2472" s="19" t="s">
        <v>366</v>
      </c>
      <c r="M2472" s="19" t="s">
        <v>367</v>
      </c>
      <c r="N2472" s="18" t="s">
        <v>329</v>
      </c>
      <c r="O2472" s="18">
        <v>160</v>
      </c>
      <c r="P2472" s="18" t="s">
        <v>163</v>
      </c>
      <c r="Q2472" s="18">
        <v>120</v>
      </c>
      <c r="R2472" s="18" t="s">
        <v>95</v>
      </c>
      <c r="S2472" s="37" t="s">
        <v>96</v>
      </c>
      <c r="T2472" s="18" t="s">
        <v>165</v>
      </c>
      <c r="U2472" s="38">
        <v>15.83</v>
      </c>
      <c r="V2472" s="38">
        <v>15.83</v>
      </c>
      <c r="W2472" s="38">
        <v>12.66</v>
      </c>
      <c r="X2472" s="18" t="s">
        <v>165</v>
      </c>
      <c r="Y2472" s="39"/>
      <c r="Z2472" s="16">
        <v>0</v>
      </c>
      <c r="AA2472" s="36">
        <v>34.06</v>
      </c>
      <c r="AB2472" s="36"/>
      <c r="AC2472" s="36">
        <v>34.06</v>
      </c>
      <c r="AD2472" s="38">
        <f t="shared" si="557"/>
        <v>36.884800000000006</v>
      </c>
      <c r="AE2472" s="38">
        <f>IF(Z2472=1,AD2472*1.08,IF(Z2472=4,AD2472*1.08,IF(Z2472=2,0,IF(AC2472&lt;=100,(AD2472*1.25),IF(AC2472&lt;=200,134.5+((AC2472-100)*1.04*1.16),255.14+((AC2472-200)*1.02*1.12))))))</f>
        <v>46.106000000000009</v>
      </c>
      <c r="AF2472" s="38">
        <f>IF(Z2472=1,0,IF(Z2472=4,0,(AE2472*1.08)))</f>
        <v>49.794480000000014</v>
      </c>
      <c r="AG2472" s="36">
        <f t="shared" si="560"/>
        <v>36.880000000000003</v>
      </c>
      <c r="AH2472" s="36">
        <f t="shared" si="561"/>
        <v>46.1</v>
      </c>
      <c r="AI2472" s="36">
        <f t="shared" si="562"/>
        <v>49.79</v>
      </c>
      <c r="AJ2472" s="40">
        <v>43146</v>
      </c>
      <c r="AK2472" s="40">
        <v>43150</v>
      </c>
      <c r="AL2472" s="17"/>
      <c r="AM2472" s="36" t="s">
        <v>3754</v>
      </c>
      <c r="AN2472" s="41"/>
      <c r="AO2472" s="20" t="s">
        <v>3435</v>
      </c>
      <c r="AP2472" s="20"/>
      <c r="AQ2472" s="20"/>
      <c r="AR2472" s="16">
        <v>0</v>
      </c>
      <c r="AS2472" s="94">
        <v>43112</v>
      </c>
      <c r="AT2472" s="178"/>
    </row>
    <row r="2473" spans="1:46" ht="47.25" customHeight="1">
      <c r="A2473" s="16">
        <v>8699650751831</v>
      </c>
      <c r="B2473" s="16" t="s">
        <v>8018</v>
      </c>
      <c r="C2473" s="16" t="s">
        <v>8019</v>
      </c>
      <c r="D2473" s="17" t="s">
        <v>87</v>
      </c>
      <c r="E2473" s="18" t="s">
        <v>41</v>
      </c>
      <c r="F2473" s="18">
        <v>4</v>
      </c>
      <c r="G2473" s="18">
        <v>3</v>
      </c>
      <c r="H2473" s="18">
        <v>2</v>
      </c>
      <c r="I2473" s="18"/>
      <c r="J2473" s="18"/>
      <c r="K2473" s="18"/>
      <c r="L2473" s="19" t="s">
        <v>8020</v>
      </c>
      <c r="M2473" s="19" t="s">
        <v>8021</v>
      </c>
      <c r="N2473" s="18" t="s">
        <v>1486</v>
      </c>
      <c r="O2473" s="18">
        <v>1</v>
      </c>
      <c r="P2473" s="18" t="s">
        <v>197</v>
      </c>
      <c r="Q2473" s="18">
        <v>1</v>
      </c>
      <c r="R2473" s="18" t="s">
        <v>45</v>
      </c>
      <c r="S2473" s="37" t="s">
        <v>46</v>
      </c>
      <c r="T2473" s="18" t="s">
        <v>53</v>
      </c>
      <c r="U2473" s="37">
        <v>3.1199999999999997</v>
      </c>
      <c r="V2473" s="37">
        <v>3.1199999999999997</v>
      </c>
      <c r="W2473" s="37">
        <v>0</v>
      </c>
      <c r="X2473" s="18" t="s">
        <v>53</v>
      </c>
      <c r="Y2473" s="39"/>
      <c r="Z2473" s="16">
        <v>0</v>
      </c>
      <c r="AA2473" s="36">
        <v>6.6</v>
      </c>
      <c r="AB2473" s="36"/>
      <c r="AC2473" s="36">
        <v>6.6</v>
      </c>
      <c r="AD2473" s="70">
        <f t="shared" si="557"/>
        <v>7.194</v>
      </c>
      <c r="AE2473" s="70">
        <f>IF(Z2473=1,AD2473*1.08,IF(Z2473=2,0,IF(AC2473&lt;=100,(AD2473*1.25),IF(AC2473&lt;=200,134.5+((AC2473-100)*1.04*1.16),255.14+((AC2473-200)*1.02*1.12)))))</f>
        <v>8.9924999999999997</v>
      </c>
      <c r="AF2473" s="70">
        <f>IF(Z2473=1,0,(AE2473*1.08))</f>
        <v>9.7119</v>
      </c>
      <c r="AG2473" s="36">
        <f t="shared" si="560"/>
        <v>7.19</v>
      </c>
      <c r="AH2473" s="36">
        <f t="shared" si="561"/>
        <v>8.99</v>
      </c>
      <c r="AI2473" s="36">
        <f t="shared" si="562"/>
        <v>9.7100000000000009</v>
      </c>
      <c r="AJ2473" s="40">
        <v>42447</v>
      </c>
      <c r="AK2473" s="40">
        <v>42451</v>
      </c>
      <c r="AL2473" s="22"/>
      <c r="AM2473" s="20" t="s">
        <v>184</v>
      </c>
      <c r="AN2473" s="20"/>
      <c r="AO2473" s="20" t="s">
        <v>3419</v>
      </c>
      <c r="AP2473" s="20"/>
      <c r="AQ2473" s="20"/>
      <c r="AR2473" s="16">
        <v>0</v>
      </c>
      <c r="AS2473" s="94">
        <v>43112</v>
      </c>
      <c r="AT2473" s="178"/>
    </row>
    <row r="2474" spans="1:46" ht="47.25" customHeight="1">
      <c r="A2474" s="16">
        <v>8699545010838</v>
      </c>
      <c r="B2474" s="16" t="s">
        <v>8438</v>
      </c>
      <c r="C2474" s="16" t="s">
        <v>8439</v>
      </c>
      <c r="D2474" s="17" t="s">
        <v>87</v>
      </c>
      <c r="E2474" s="18" t="s">
        <v>41</v>
      </c>
      <c r="F2474" s="18">
        <v>4</v>
      </c>
      <c r="G2474" s="18">
        <v>2</v>
      </c>
      <c r="H2474" s="18">
        <v>2</v>
      </c>
      <c r="I2474" s="18"/>
      <c r="J2474" s="18"/>
      <c r="K2474" s="18"/>
      <c r="L2474" s="19" t="s">
        <v>8440</v>
      </c>
      <c r="M2474" s="19" t="s">
        <v>8441</v>
      </c>
      <c r="N2474" s="18" t="s">
        <v>7625</v>
      </c>
      <c r="O2474" s="18">
        <v>25</v>
      </c>
      <c r="P2474" s="18" t="s">
        <v>163</v>
      </c>
      <c r="Q2474" s="18">
        <v>20</v>
      </c>
      <c r="R2474" s="18" t="s">
        <v>45</v>
      </c>
      <c r="S2474" s="37" t="s">
        <v>46</v>
      </c>
      <c r="T2474" s="18" t="s">
        <v>53</v>
      </c>
      <c r="U2474" s="37">
        <v>3.46</v>
      </c>
      <c r="V2474" s="37">
        <v>3.46</v>
      </c>
      <c r="W2474" s="37">
        <v>0</v>
      </c>
      <c r="X2474" s="18" t="s">
        <v>53</v>
      </c>
      <c r="Y2474" s="39"/>
      <c r="Z2474" s="16">
        <v>0</v>
      </c>
      <c r="AA2474" s="36">
        <v>7.32</v>
      </c>
      <c r="AB2474" s="36"/>
      <c r="AC2474" s="36">
        <v>7.32</v>
      </c>
      <c r="AD2474" s="70">
        <f t="shared" si="557"/>
        <v>7.9788000000000006</v>
      </c>
      <c r="AE2474" s="70">
        <f>IF(Z2474=1,AD2474*1.08,IF(Z2474=2,0,IF(AC2474&lt;=100,(AD2474*1.25),IF(AC2474&lt;=200,134.5+((AC2474-100)*1.04*1.16),255.14+((AC2474-200)*1.02*1.12)))))</f>
        <v>9.9735000000000014</v>
      </c>
      <c r="AF2474" s="70">
        <f>IF(Z2474=1,0,(AE2474*1.08))</f>
        <v>10.771380000000002</v>
      </c>
      <c r="AG2474" s="36">
        <f t="shared" si="560"/>
        <v>7.97</v>
      </c>
      <c r="AH2474" s="36">
        <f t="shared" si="561"/>
        <v>9.9700000000000006</v>
      </c>
      <c r="AI2474" s="36">
        <f t="shared" si="562"/>
        <v>10.77</v>
      </c>
      <c r="AJ2474" s="40">
        <v>42538</v>
      </c>
      <c r="AK2474" s="40">
        <v>42542</v>
      </c>
      <c r="AL2474" s="22"/>
      <c r="AM2474" s="20" t="s">
        <v>184</v>
      </c>
      <c r="AN2474" s="20"/>
      <c r="AO2474" s="20" t="s">
        <v>7384</v>
      </c>
      <c r="AP2474" s="20"/>
      <c r="AQ2474" s="20" t="s">
        <v>7385</v>
      </c>
      <c r="AR2474" s="16">
        <v>0</v>
      </c>
      <c r="AS2474" s="94">
        <v>43119</v>
      </c>
      <c r="AT2474" s="178"/>
    </row>
    <row r="2475" spans="1:46" ht="47.25" customHeight="1">
      <c r="A2475" s="16">
        <v>8698807000143</v>
      </c>
      <c r="B2475" s="16" t="s">
        <v>7603</v>
      </c>
      <c r="C2475" s="16" t="s">
        <v>7604</v>
      </c>
      <c r="D2475" s="17" t="s">
        <v>87</v>
      </c>
      <c r="E2475" s="18" t="s">
        <v>87</v>
      </c>
      <c r="F2475" s="18">
        <v>2</v>
      </c>
      <c r="G2475" s="18">
        <v>2</v>
      </c>
      <c r="H2475" s="18">
        <v>1</v>
      </c>
      <c r="I2475" s="18"/>
      <c r="J2475" s="18"/>
      <c r="K2475" s="18"/>
      <c r="L2475" s="19" t="s">
        <v>7619</v>
      </c>
      <c r="M2475" s="19" t="s">
        <v>3835</v>
      </c>
      <c r="N2475" s="18" t="s">
        <v>5853</v>
      </c>
      <c r="O2475" s="18">
        <v>250</v>
      </c>
      <c r="P2475" s="18" t="s">
        <v>875</v>
      </c>
      <c r="Q2475" s="18">
        <v>18</v>
      </c>
      <c r="R2475" s="18" t="s">
        <v>45</v>
      </c>
      <c r="S2475" s="37" t="s">
        <v>96</v>
      </c>
      <c r="T2475" s="18" t="s">
        <v>1541</v>
      </c>
      <c r="U2475" s="37">
        <v>30.15</v>
      </c>
      <c r="V2475" s="37">
        <v>30.15</v>
      </c>
      <c r="W2475" s="37">
        <v>30.15</v>
      </c>
      <c r="X2475" s="18" t="s">
        <v>1541</v>
      </c>
      <c r="Y2475" s="39"/>
      <c r="Z2475" s="16">
        <v>0</v>
      </c>
      <c r="AA2475" s="36">
        <v>60.93</v>
      </c>
      <c r="AB2475" s="36"/>
      <c r="AC2475" s="36">
        <v>60.93</v>
      </c>
      <c r="AD2475" s="70">
        <f t="shared" si="557"/>
        <v>65.795100000000005</v>
      </c>
      <c r="AE2475" s="70">
        <f>IF(Z2475=1,AD2475*1.08,IF(Z2475=2,0,IF(AC2475&lt;=100,(AD2475*1.25),IF(AC2475&lt;=200,134.5+((AC2475-100)*1.04*1.16),255.14+((AC2475-200)*1.02*1.12)))))</f>
        <v>82.243875000000003</v>
      </c>
      <c r="AF2475" s="70">
        <f>IF(Z2475=1,0,(AE2475*1.08))</f>
        <v>88.823385000000002</v>
      </c>
      <c r="AG2475" s="36">
        <f t="shared" si="560"/>
        <v>65.790000000000006</v>
      </c>
      <c r="AH2475" s="36">
        <f t="shared" si="561"/>
        <v>82.24</v>
      </c>
      <c r="AI2475" s="36">
        <f t="shared" si="562"/>
        <v>88.82</v>
      </c>
      <c r="AJ2475" s="40">
        <v>42419</v>
      </c>
      <c r="AK2475" s="40">
        <v>42422</v>
      </c>
      <c r="AL2475" s="22"/>
      <c r="AM2475" s="20" t="s">
        <v>184</v>
      </c>
      <c r="AN2475" s="20"/>
      <c r="AO2475" s="20" t="s">
        <v>2182</v>
      </c>
      <c r="AP2475" s="20"/>
      <c r="AQ2475" s="20"/>
      <c r="AR2475" s="16">
        <v>0</v>
      </c>
      <c r="AS2475" s="94">
        <v>43119</v>
      </c>
      <c r="AT2475" s="178"/>
    </row>
    <row r="2476" spans="1:46" ht="47.25" customHeight="1">
      <c r="A2476" s="16">
        <v>8698807000136</v>
      </c>
      <c r="B2476" s="16" t="s">
        <v>7603</v>
      </c>
      <c r="C2476" s="16" t="s">
        <v>7604</v>
      </c>
      <c r="D2476" s="17" t="s">
        <v>87</v>
      </c>
      <c r="E2476" s="18" t="s">
        <v>87</v>
      </c>
      <c r="F2476" s="18">
        <v>2</v>
      </c>
      <c r="G2476" s="18">
        <v>2</v>
      </c>
      <c r="H2476" s="18">
        <v>1</v>
      </c>
      <c r="I2476" s="18"/>
      <c r="J2476" s="18"/>
      <c r="K2476" s="18"/>
      <c r="L2476" s="19" t="s">
        <v>7620</v>
      </c>
      <c r="M2476" s="19" t="s">
        <v>3835</v>
      </c>
      <c r="N2476" s="18" t="s">
        <v>5853</v>
      </c>
      <c r="O2476" s="18">
        <v>1</v>
      </c>
      <c r="P2476" s="18" t="s">
        <v>7621</v>
      </c>
      <c r="Q2476" s="18">
        <v>6</v>
      </c>
      <c r="R2476" s="18" t="s">
        <v>45</v>
      </c>
      <c r="S2476" s="37" t="s">
        <v>96</v>
      </c>
      <c r="T2476" s="18" t="s">
        <v>1541</v>
      </c>
      <c r="U2476" s="37">
        <v>40.19</v>
      </c>
      <c r="V2476" s="37">
        <v>40.19</v>
      </c>
      <c r="W2476" s="37">
        <v>40.19</v>
      </c>
      <c r="X2476" s="18" t="s">
        <v>1541</v>
      </c>
      <c r="Y2476" s="39"/>
      <c r="Z2476" s="16">
        <v>0</v>
      </c>
      <c r="AA2476" s="36">
        <v>81.23</v>
      </c>
      <c r="AB2476" s="36"/>
      <c r="AC2476" s="36">
        <v>81.23</v>
      </c>
      <c r="AD2476" s="70">
        <f t="shared" si="557"/>
        <v>87.516100000000009</v>
      </c>
      <c r="AE2476" s="70">
        <f>IF(Z2476=1,AD2476*1.08,IF(Z2476=2,0,IF(AC2476&lt;=100,(AD2476*1.25),IF(AC2476&lt;=200,134.5+((AC2476-100)*1.04*1.16),255.14+((AC2476-200)*1.02*1.12)))))</f>
        <v>109.39512500000001</v>
      </c>
      <c r="AF2476" s="70">
        <f>IF(Z2476=1,0,(AE2476*1.08))</f>
        <v>118.14673500000002</v>
      </c>
      <c r="AG2476" s="36">
        <f t="shared" si="560"/>
        <v>87.51</v>
      </c>
      <c r="AH2476" s="36">
        <f t="shared" si="561"/>
        <v>109.39</v>
      </c>
      <c r="AI2476" s="36">
        <f t="shared" si="562"/>
        <v>118.14</v>
      </c>
      <c r="AJ2476" s="40">
        <v>42419</v>
      </c>
      <c r="AK2476" s="40">
        <v>42422</v>
      </c>
      <c r="AL2476" s="22"/>
      <c r="AM2476" s="20" t="s">
        <v>184</v>
      </c>
      <c r="AN2476" s="20"/>
      <c r="AO2476" s="20" t="s">
        <v>7378</v>
      </c>
      <c r="AP2476" s="20"/>
      <c r="AQ2476" s="20"/>
      <c r="AR2476" s="16">
        <v>0</v>
      </c>
      <c r="AS2476" s="94">
        <v>43119</v>
      </c>
      <c r="AT2476" s="178"/>
    </row>
    <row r="2477" spans="1:46" ht="47.25" customHeight="1">
      <c r="A2477" s="16">
        <v>8699623380013</v>
      </c>
      <c r="B2477" s="17" t="s">
        <v>10299</v>
      </c>
      <c r="C2477" s="17"/>
      <c r="D2477" s="17" t="s">
        <v>38</v>
      </c>
      <c r="E2477" s="18" t="s">
        <v>41</v>
      </c>
      <c r="F2477" s="18">
        <v>4</v>
      </c>
      <c r="G2477" s="18">
        <v>1</v>
      </c>
      <c r="H2477" s="18">
        <v>2</v>
      </c>
      <c r="I2477" s="18"/>
      <c r="J2477" s="18"/>
      <c r="K2477" s="18"/>
      <c r="L2477" s="19" t="s">
        <v>10301</v>
      </c>
      <c r="M2477" s="19" t="s">
        <v>3487</v>
      </c>
      <c r="N2477" s="18" t="s">
        <v>5066</v>
      </c>
      <c r="O2477" s="18">
        <v>0.05</v>
      </c>
      <c r="P2477" s="18" t="s">
        <v>523</v>
      </c>
      <c r="Q2477" s="18">
        <v>25</v>
      </c>
      <c r="R2477" s="18" t="s">
        <v>45</v>
      </c>
      <c r="S2477" s="37" t="s">
        <v>46</v>
      </c>
      <c r="T2477" s="37"/>
      <c r="U2477" s="37"/>
      <c r="V2477" s="37">
        <v>0</v>
      </c>
      <c r="W2477" s="37">
        <v>0</v>
      </c>
      <c r="X2477" s="18"/>
      <c r="Y2477" s="18"/>
      <c r="Z2477" s="18"/>
      <c r="AA2477" s="18"/>
      <c r="AB2477" s="18"/>
      <c r="AC2477" s="37">
        <v>0</v>
      </c>
      <c r="AD2477" s="37"/>
      <c r="AE2477" s="37"/>
      <c r="AF2477" s="37"/>
      <c r="AG2477" s="37">
        <v>0</v>
      </c>
      <c r="AH2477" s="37">
        <v>0</v>
      </c>
      <c r="AI2477" s="37">
        <v>0</v>
      </c>
      <c r="AJ2477" s="40">
        <v>42405</v>
      </c>
      <c r="AK2477" s="40">
        <v>42409</v>
      </c>
      <c r="AL2477" s="46"/>
      <c r="AM2477" s="46"/>
      <c r="AN2477" s="46"/>
      <c r="AO2477" s="20" t="s">
        <v>3900</v>
      </c>
      <c r="AP2477" s="20"/>
      <c r="AQ2477" s="20"/>
      <c r="AR2477" s="16">
        <v>0</v>
      </c>
      <c r="AS2477" s="94">
        <v>43119</v>
      </c>
      <c r="AT2477" s="178"/>
    </row>
    <row r="2478" spans="1:46" ht="47.25" customHeight="1">
      <c r="A2478" s="16">
        <v>8699623490019</v>
      </c>
      <c r="B2478" s="17" t="s">
        <v>10299</v>
      </c>
      <c r="C2478" s="17"/>
      <c r="D2478" s="17" t="s">
        <v>38</v>
      </c>
      <c r="E2478" s="18" t="s">
        <v>41</v>
      </c>
      <c r="F2478" s="18">
        <v>4</v>
      </c>
      <c r="G2478" s="18">
        <v>1</v>
      </c>
      <c r="H2478" s="18">
        <v>2</v>
      </c>
      <c r="I2478" s="18"/>
      <c r="J2478" s="18"/>
      <c r="K2478" s="18"/>
      <c r="L2478" s="19" t="s">
        <v>10300</v>
      </c>
      <c r="M2478" s="19" t="s">
        <v>3487</v>
      </c>
      <c r="N2478" s="18" t="s">
        <v>5066</v>
      </c>
      <c r="O2478" s="18">
        <v>0.05</v>
      </c>
      <c r="P2478" s="18" t="s">
        <v>523</v>
      </c>
      <c r="Q2478" s="18">
        <v>25</v>
      </c>
      <c r="R2478" s="18" t="s">
        <v>45</v>
      </c>
      <c r="S2478" s="37" t="s">
        <v>46</v>
      </c>
      <c r="T2478" s="37"/>
      <c r="U2478" s="37"/>
      <c r="V2478" s="37">
        <v>0</v>
      </c>
      <c r="W2478" s="37">
        <v>0</v>
      </c>
      <c r="X2478" s="18"/>
      <c r="Y2478" s="18"/>
      <c r="Z2478" s="18"/>
      <c r="AA2478" s="18"/>
      <c r="AB2478" s="18"/>
      <c r="AC2478" s="37">
        <v>0</v>
      </c>
      <c r="AD2478" s="37"/>
      <c r="AE2478" s="37"/>
      <c r="AF2478" s="37"/>
      <c r="AG2478" s="37">
        <v>0</v>
      </c>
      <c r="AH2478" s="37">
        <v>0</v>
      </c>
      <c r="AI2478" s="37">
        <v>0</v>
      </c>
      <c r="AJ2478" s="40">
        <v>42405</v>
      </c>
      <c r="AK2478" s="40">
        <v>42409</v>
      </c>
      <c r="AL2478" s="46"/>
      <c r="AM2478" s="46"/>
      <c r="AN2478" s="46"/>
      <c r="AO2478" s="20" t="s">
        <v>3900</v>
      </c>
      <c r="AP2478" s="20"/>
      <c r="AQ2478" s="20"/>
      <c r="AR2478" s="16">
        <v>0</v>
      </c>
      <c r="AS2478" s="94">
        <v>43119</v>
      </c>
      <c r="AT2478" s="178"/>
    </row>
    <row r="2479" spans="1:46" ht="47.25" customHeight="1">
      <c r="A2479" s="16">
        <v>8699522012107</v>
      </c>
      <c r="B2479" s="16" t="s">
        <v>9546</v>
      </c>
      <c r="C2479" s="16" t="s">
        <v>9547</v>
      </c>
      <c r="D2479" s="17" t="s">
        <v>87</v>
      </c>
      <c r="E2479" s="18" t="s">
        <v>41</v>
      </c>
      <c r="F2479" s="18">
        <v>0</v>
      </c>
      <c r="G2479" s="18">
        <v>1</v>
      </c>
      <c r="H2479" s="18">
        <v>1</v>
      </c>
      <c r="I2479" s="18"/>
      <c r="J2479" s="18"/>
      <c r="K2479" s="18"/>
      <c r="L2479" s="19" t="s">
        <v>5969</v>
      </c>
      <c r="M2479" s="19" t="s">
        <v>5970</v>
      </c>
      <c r="N2479" s="18" t="s">
        <v>2966</v>
      </c>
      <c r="O2479" s="18">
        <v>50</v>
      </c>
      <c r="P2479" s="18" t="s">
        <v>163</v>
      </c>
      <c r="Q2479" s="18">
        <v>25</v>
      </c>
      <c r="R2479" s="18" t="s">
        <v>45</v>
      </c>
      <c r="S2479" s="37" t="s">
        <v>96</v>
      </c>
      <c r="T2479" s="37" t="s">
        <v>284</v>
      </c>
      <c r="U2479" s="37">
        <v>52</v>
      </c>
      <c r="V2479" s="37">
        <v>52</v>
      </c>
      <c r="W2479" s="37">
        <v>41.6</v>
      </c>
      <c r="X2479" s="37" t="s">
        <v>284</v>
      </c>
      <c r="Y2479" s="39"/>
      <c r="Z2479" s="16">
        <v>0</v>
      </c>
      <c r="AA2479" s="36">
        <v>13.77</v>
      </c>
      <c r="AB2479" s="36"/>
      <c r="AC2479" s="36">
        <v>13.77</v>
      </c>
      <c r="AD2479" s="37">
        <f t="shared" ref="AD2479:AD2491" si="563">IF(Z2479=2,AC2479*1.08,IF(AC2479&lt;=10,(AC2479*1.09),IF(AC2479&lt;=50,(10*1.09)+((AC2479-10)*1.08),IF(AC2479&lt;=100,(10*1.09)+((50-10)*1.08)+((AC2479-50)*1.07),IF(AC2479&lt;=200,(10*1.09)+((50-10)*1.08)+((100-50)*1.07)+((AC2479-100)*1.04),(10*1.09)+((50-10)*1.08)+((100-50)*1.07)+((200-100)*1.04)+((AC2479-200)*1.02))))))</f>
        <v>14.9716</v>
      </c>
      <c r="AE2479" s="37">
        <f t="shared" ref="AE2479:AE2491" si="564">IF(Z2479=1,AD2479*1.08,IF(Z2479=2,0,IF(AC2479&lt;=100,(AD2479*1.25),IF(AC2479&lt;=200,134.5+((AC2479-100)*1.04*1.16),255.14+((AC2479-200)*1.02*1.12)))))</f>
        <v>18.714500000000001</v>
      </c>
      <c r="AF2479" s="37">
        <f t="shared" ref="AF2479:AF2491" si="565">IF(Z2479=1,0,(AE2479*1.08))</f>
        <v>20.211660000000002</v>
      </c>
      <c r="AG2479" s="36">
        <f t="shared" ref="AG2479:AG2510" si="566">TRUNC(AD2479,2)</f>
        <v>14.97</v>
      </c>
      <c r="AH2479" s="36">
        <f t="shared" ref="AH2479:AH2510" si="567">TRUNC(AE2479,2)</f>
        <v>18.71</v>
      </c>
      <c r="AI2479" s="36">
        <f t="shared" ref="AI2479:AI2510" si="568">TRUNC(AF2479,2)</f>
        <v>20.21</v>
      </c>
      <c r="AJ2479" s="40">
        <v>42419</v>
      </c>
      <c r="AK2479" s="40">
        <v>42422</v>
      </c>
      <c r="AL2479" s="22"/>
      <c r="AM2479" s="20" t="s">
        <v>184</v>
      </c>
      <c r="AN2479" s="20"/>
      <c r="AO2479" s="20" t="s">
        <v>7390</v>
      </c>
      <c r="AP2479" s="20"/>
      <c r="AQ2479" s="20"/>
      <c r="AR2479" s="16">
        <v>0</v>
      </c>
      <c r="AS2479" s="94">
        <v>43126</v>
      </c>
      <c r="AT2479" s="178"/>
    </row>
    <row r="2480" spans="1:46" ht="47.25" customHeight="1">
      <c r="A2480" s="16">
        <v>8699530210014</v>
      </c>
      <c r="B2480" s="16" t="s">
        <v>1132</v>
      </c>
      <c r="C2480" s="16" t="s">
        <v>1133</v>
      </c>
      <c r="D2480" s="17" t="s">
        <v>38</v>
      </c>
      <c r="E2480" s="18" t="s">
        <v>41</v>
      </c>
      <c r="F2480" s="18">
        <v>4</v>
      </c>
      <c r="G2480" s="18">
        <v>1</v>
      </c>
      <c r="H2480" s="18">
        <v>2</v>
      </c>
      <c r="I2480" s="18"/>
      <c r="J2480" s="18"/>
      <c r="K2480" s="18"/>
      <c r="L2480" s="19" t="s">
        <v>1135</v>
      </c>
      <c r="M2480" s="19" t="s">
        <v>1136</v>
      </c>
      <c r="N2480" s="18" t="s">
        <v>255</v>
      </c>
      <c r="O2480" s="18"/>
      <c r="P2480" s="18"/>
      <c r="Q2480" s="18">
        <v>70</v>
      </c>
      <c r="R2480" s="18" t="s">
        <v>45</v>
      </c>
      <c r="S2480" s="37" t="s">
        <v>46</v>
      </c>
      <c r="T2480" s="18" t="s">
        <v>53</v>
      </c>
      <c r="U2480" s="37">
        <v>1.79</v>
      </c>
      <c r="V2480" s="37">
        <v>1.79</v>
      </c>
      <c r="W2480" s="37">
        <v>0</v>
      </c>
      <c r="X2480" s="18" t="s">
        <v>53</v>
      </c>
      <c r="Y2480" s="39"/>
      <c r="Z2480" s="16">
        <v>0</v>
      </c>
      <c r="AA2480" s="36">
        <v>3.78</v>
      </c>
      <c r="AB2480" s="36"/>
      <c r="AC2480" s="36">
        <v>3.78</v>
      </c>
      <c r="AD2480" s="70">
        <f t="shared" si="563"/>
        <v>4.1202000000000005</v>
      </c>
      <c r="AE2480" s="70">
        <f t="shared" si="564"/>
        <v>5.1502500000000007</v>
      </c>
      <c r="AF2480" s="70">
        <f t="shared" si="565"/>
        <v>5.5622700000000007</v>
      </c>
      <c r="AG2480" s="36">
        <f t="shared" si="566"/>
        <v>4.12</v>
      </c>
      <c r="AH2480" s="36">
        <f t="shared" si="567"/>
        <v>5.15</v>
      </c>
      <c r="AI2480" s="36">
        <f t="shared" si="568"/>
        <v>5.56</v>
      </c>
      <c r="AJ2480" s="40">
        <v>42447</v>
      </c>
      <c r="AK2480" s="40">
        <v>42451</v>
      </c>
      <c r="AL2480" s="22"/>
      <c r="AM2480" s="20" t="s">
        <v>184</v>
      </c>
      <c r="AN2480" s="20"/>
      <c r="AO2480" s="20" t="s">
        <v>7393</v>
      </c>
      <c r="AP2480" s="20"/>
      <c r="AQ2480" s="20"/>
      <c r="AR2480" s="16">
        <v>0</v>
      </c>
      <c r="AS2480" s="94">
        <v>43126</v>
      </c>
      <c r="AT2480" s="178"/>
    </row>
    <row r="2481" spans="1:46" ht="47.25" customHeight="1">
      <c r="A2481" s="16">
        <v>8697930043096</v>
      </c>
      <c r="B2481" s="16" t="s">
        <v>9132</v>
      </c>
      <c r="C2481" s="16" t="s">
        <v>9133</v>
      </c>
      <c r="D2481" s="17" t="s">
        <v>38</v>
      </c>
      <c r="E2481" s="18" t="s">
        <v>38</v>
      </c>
      <c r="F2481" s="18">
        <v>0</v>
      </c>
      <c r="G2481" s="18">
        <v>5</v>
      </c>
      <c r="H2481" s="18">
        <v>3</v>
      </c>
      <c r="I2481" s="18"/>
      <c r="J2481" s="18"/>
      <c r="K2481" s="18"/>
      <c r="L2481" s="19" t="s">
        <v>9134</v>
      </c>
      <c r="M2481" s="19" t="s">
        <v>3942</v>
      </c>
      <c r="N2481" s="18" t="s">
        <v>1604</v>
      </c>
      <c r="O2481" s="18">
        <v>10</v>
      </c>
      <c r="P2481" s="18" t="s">
        <v>163</v>
      </c>
      <c r="Q2481" s="18">
        <v>28</v>
      </c>
      <c r="R2481" s="18" t="s">
        <v>45</v>
      </c>
      <c r="S2481" s="37" t="s">
        <v>46</v>
      </c>
      <c r="T2481" s="37" t="s">
        <v>53</v>
      </c>
      <c r="U2481" s="37">
        <v>8.58</v>
      </c>
      <c r="V2481" s="37">
        <v>8.58</v>
      </c>
      <c r="W2481" s="37">
        <v>8.58</v>
      </c>
      <c r="X2481" s="37" t="s">
        <v>53</v>
      </c>
      <c r="Y2481" s="39"/>
      <c r="Z2481" s="16">
        <v>0</v>
      </c>
      <c r="AA2481" s="36">
        <v>18.14</v>
      </c>
      <c r="AB2481" s="36"/>
      <c r="AC2481" s="36">
        <v>18.14</v>
      </c>
      <c r="AD2481" s="70">
        <f t="shared" si="563"/>
        <v>19.691200000000002</v>
      </c>
      <c r="AE2481" s="70">
        <f t="shared" si="564"/>
        <v>24.614000000000004</v>
      </c>
      <c r="AF2481" s="70">
        <f t="shared" si="565"/>
        <v>26.583120000000008</v>
      </c>
      <c r="AG2481" s="36">
        <f t="shared" si="566"/>
        <v>19.690000000000001</v>
      </c>
      <c r="AH2481" s="36">
        <f t="shared" si="567"/>
        <v>24.61</v>
      </c>
      <c r="AI2481" s="36">
        <f t="shared" si="568"/>
        <v>26.58</v>
      </c>
      <c r="AJ2481" s="40">
        <v>42545</v>
      </c>
      <c r="AK2481" s="40">
        <v>42547</v>
      </c>
      <c r="AL2481" s="22"/>
      <c r="AM2481" s="20" t="s">
        <v>184</v>
      </c>
      <c r="AN2481" s="20"/>
      <c r="AO2481" s="20" t="s">
        <v>10096</v>
      </c>
      <c r="AP2481" s="20"/>
      <c r="AQ2481" s="20"/>
      <c r="AR2481" s="16">
        <v>0</v>
      </c>
      <c r="AS2481" s="94">
        <v>43126</v>
      </c>
      <c r="AT2481" s="178"/>
    </row>
    <row r="2482" spans="1:46" ht="47.25" customHeight="1">
      <c r="A2482" s="16">
        <v>8697927150554</v>
      </c>
      <c r="B2482" s="16" t="s">
        <v>7150</v>
      </c>
      <c r="C2482" s="16" t="s">
        <v>7151</v>
      </c>
      <c r="D2482" s="17" t="s">
        <v>38</v>
      </c>
      <c r="E2482" s="18" t="s">
        <v>38</v>
      </c>
      <c r="F2482" s="18">
        <v>0</v>
      </c>
      <c r="G2482" s="18">
        <v>5</v>
      </c>
      <c r="H2482" s="18">
        <v>1</v>
      </c>
      <c r="I2482" s="18"/>
      <c r="J2482" s="18"/>
      <c r="K2482" s="18"/>
      <c r="L2482" s="19" t="s">
        <v>9086</v>
      </c>
      <c r="M2482" s="19" t="s">
        <v>7153</v>
      </c>
      <c r="N2482" s="18" t="s">
        <v>952</v>
      </c>
      <c r="O2482" s="18" t="s">
        <v>7154</v>
      </c>
      <c r="P2482" s="18" t="s">
        <v>163</v>
      </c>
      <c r="Q2482" s="18">
        <v>30</v>
      </c>
      <c r="R2482" s="18" t="s">
        <v>45</v>
      </c>
      <c r="S2482" s="37" t="s">
        <v>46</v>
      </c>
      <c r="T2482" s="37" t="s">
        <v>9087</v>
      </c>
      <c r="U2482" s="37">
        <v>26.7</v>
      </c>
      <c r="V2482" s="37">
        <v>26.7</v>
      </c>
      <c r="W2482" s="37">
        <v>16.02</v>
      </c>
      <c r="X2482" s="37" t="s">
        <v>9087</v>
      </c>
      <c r="Y2482" s="39"/>
      <c r="Z2482" s="16">
        <v>0</v>
      </c>
      <c r="AA2482" s="36">
        <v>23.27</v>
      </c>
      <c r="AB2482" s="36"/>
      <c r="AC2482" s="36">
        <v>23.27</v>
      </c>
      <c r="AD2482" s="70">
        <f t="shared" si="563"/>
        <v>25.2316</v>
      </c>
      <c r="AE2482" s="70">
        <f t="shared" si="564"/>
        <v>31.5395</v>
      </c>
      <c r="AF2482" s="70">
        <f t="shared" si="565"/>
        <v>34.062660000000001</v>
      </c>
      <c r="AG2482" s="36">
        <f t="shared" si="566"/>
        <v>25.23</v>
      </c>
      <c r="AH2482" s="36">
        <f t="shared" si="567"/>
        <v>31.53</v>
      </c>
      <c r="AI2482" s="36">
        <f t="shared" si="568"/>
        <v>34.06</v>
      </c>
      <c r="AJ2482" s="40">
        <v>42419</v>
      </c>
      <c r="AK2482" s="40">
        <v>42422</v>
      </c>
      <c r="AL2482" s="22"/>
      <c r="AM2482" s="20" t="s">
        <v>184</v>
      </c>
      <c r="AN2482" s="20"/>
      <c r="AO2482" s="20" t="s">
        <v>10096</v>
      </c>
      <c r="AP2482" s="20"/>
      <c r="AQ2482" s="20"/>
      <c r="AR2482" s="16">
        <v>0</v>
      </c>
      <c r="AS2482" s="94">
        <v>43126</v>
      </c>
      <c r="AT2482" s="173"/>
    </row>
    <row r="2483" spans="1:46" ht="47.25" customHeight="1">
      <c r="A2483" s="16">
        <v>8697927150561</v>
      </c>
      <c r="B2483" s="16" t="s">
        <v>7150</v>
      </c>
      <c r="C2483" s="16" t="s">
        <v>7151</v>
      </c>
      <c r="D2483" s="17" t="s">
        <v>38</v>
      </c>
      <c r="E2483" s="18" t="s">
        <v>38</v>
      </c>
      <c r="F2483" s="18">
        <v>0</v>
      </c>
      <c r="G2483" s="18">
        <v>5</v>
      </c>
      <c r="H2483" s="18">
        <v>1</v>
      </c>
      <c r="I2483" s="18"/>
      <c r="J2483" s="18"/>
      <c r="K2483" s="18"/>
      <c r="L2483" s="19" t="s">
        <v>9088</v>
      </c>
      <c r="M2483" s="19" t="s">
        <v>7153</v>
      </c>
      <c r="N2483" s="18" t="s">
        <v>952</v>
      </c>
      <c r="O2483" s="18" t="s">
        <v>7159</v>
      </c>
      <c r="P2483" s="18" t="s">
        <v>163</v>
      </c>
      <c r="Q2483" s="18">
        <v>30</v>
      </c>
      <c r="R2483" s="18" t="s">
        <v>45</v>
      </c>
      <c r="S2483" s="37" t="s">
        <v>46</v>
      </c>
      <c r="T2483" s="37" t="s">
        <v>7160</v>
      </c>
      <c r="U2483" s="37">
        <v>30.75</v>
      </c>
      <c r="V2483" s="37">
        <v>30.75</v>
      </c>
      <c r="W2483" s="37">
        <v>16.22</v>
      </c>
      <c r="X2483" s="37" t="s">
        <v>7160</v>
      </c>
      <c r="Y2483" s="39"/>
      <c r="Z2483" s="16">
        <v>0</v>
      </c>
      <c r="AA2483" s="36">
        <v>28.91</v>
      </c>
      <c r="AB2483" s="36"/>
      <c r="AC2483" s="36">
        <v>28.91</v>
      </c>
      <c r="AD2483" s="70">
        <f t="shared" si="563"/>
        <v>31.322800000000001</v>
      </c>
      <c r="AE2483" s="70">
        <f t="shared" si="564"/>
        <v>39.153500000000001</v>
      </c>
      <c r="AF2483" s="70">
        <f t="shared" si="565"/>
        <v>42.285780000000003</v>
      </c>
      <c r="AG2483" s="36">
        <f t="shared" si="566"/>
        <v>31.32</v>
      </c>
      <c r="AH2483" s="36">
        <f t="shared" si="567"/>
        <v>39.15</v>
      </c>
      <c r="AI2483" s="36">
        <f t="shared" si="568"/>
        <v>42.28</v>
      </c>
      <c r="AJ2483" s="40">
        <v>42419</v>
      </c>
      <c r="AK2483" s="40">
        <v>42422</v>
      </c>
      <c r="AL2483" s="22"/>
      <c r="AM2483" s="20" t="s">
        <v>184</v>
      </c>
      <c r="AN2483" s="20"/>
      <c r="AO2483" s="20" t="s">
        <v>2124</v>
      </c>
      <c r="AP2483" s="20"/>
      <c r="AQ2483" s="20"/>
      <c r="AR2483" s="16">
        <v>1</v>
      </c>
      <c r="AS2483" s="94">
        <v>43140</v>
      </c>
      <c r="AT2483" s="173"/>
    </row>
    <row r="2484" spans="1:46" ht="47.25" customHeight="1">
      <c r="A2484" s="16">
        <v>8697930173342</v>
      </c>
      <c r="B2484" s="16" t="s">
        <v>7991</v>
      </c>
      <c r="C2484" s="16" t="s">
        <v>7992</v>
      </c>
      <c r="D2484" s="17" t="s">
        <v>38</v>
      </c>
      <c r="E2484" s="18" t="s">
        <v>38</v>
      </c>
      <c r="F2484" s="18">
        <v>0</v>
      </c>
      <c r="G2484" s="18">
        <v>1</v>
      </c>
      <c r="H2484" s="18">
        <v>1</v>
      </c>
      <c r="I2484" s="18"/>
      <c r="J2484" s="18"/>
      <c r="K2484" s="18"/>
      <c r="L2484" s="19" t="s">
        <v>4392</v>
      </c>
      <c r="M2484" s="19" t="s">
        <v>4393</v>
      </c>
      <c r="N2484" s="18" t="s">
        <v>1604</v>
      </c>
      <c r="O2484" s="18" t="s">
        <v>7497</v>
      </c>
      <c r="P2484" s="18" t="s">
        <v>163</v>
      </c>
      <c r="Q2484" s="18">
        <v>20</v>
      </c>
      <c r="R2484" s="18" t="s">
        <v>45</v>
      </c>
      <c r="S2484" s="37" t="s">
        <v>46</v>
      </c>
      <c r="T2484" s="37" t="s">
        <v>7160</v>
      </c>
      <c r="U2484" s="37">
        <v>12.52</v>
      </c>
      <c r="V2484" s="37">
        <v>12.52</v>
      </c>
      <c r="W2484" s="37">
        <v>7.51</v>
      </c>
      <c r="X2484" s="37" t="s">
        <v>7160</v>
      </c>
      <c r="Y2484" s="39"/>
      <c r="Z2484" s="16">
        <v>0</v>
      </c>
      <c r="AA2484" s="36">
        <v>15.74</v>
      </c>
      <c r="AB2484" s="36"/>
      <c r="AC2484" s="36">
        <v>15.74</v>
      </c>
      <c r="AD2484" s="70">
        <f t="shared" si="563"/>
        <v>17.0992</v>
      </c>
      <c r="AE2484" s="70">
        <f t="shared" si="564"/>
        <v>21.373999999999999</v>
      </c>
      <c r="AF2484" s="70">
        <f t="shared" si="565"/>
        <v>23.083919999999999</v>
      </c>
      <c r="AG2484" s="36">
        <f t="shared" si="566"/>
        <v>17.09</v>
      </c>
      <c r="AH2484" s="36">
        <f t="shared" si="567"/>
        <v>21.37</v>
      </c>
      <c r="AI2484" s="36">
        <f t="shared" si="568"/>
        <v>23.08</v>
      </c>
      <c r="AJ2484" s="40">
        <v>42419</v>
      </c>
      <c r="AK2484" s="40">
        <v>42422</v>
      </c>
      <c r="AL2484" s="22"/>
      <c r="AM2484" s="20" t="s">
        <v>184</v>
      </c>
      <c r="AN2484" s="20"/>
      <c r="AO2484" s="20" t="s">
        <v>7399</v>
      </c>
      <c r="AP2484" s="20" t="s">
        <v>7399</v>
      </c>
      <c r="AQ2484" s="20"/>
      <c r="AR2484" s="20"/>
      <c r="AS2484" s="94">
        <v>43171</v>
      </c>
      <c r="AT2484" s="173"/>
    </row>
    <row r="2485" spans="1:46" ht="47.25" customHeight="1">
      <c r="A2485" s="16">
        <v>8680881172618</v>
      </c>
      <c r="B2485" s="16" t="s">
        <v>7991</v>
      </c>
      <c r="C2485" s="16" t="s">
        <v>7992</v>
      </c>
      <c r="D2485" s="17" t="s">
        <v>38</v>
      </c>
      <c r="E2485" s="18" t="s">
        <v>38</v>
      </c>
      <c r="F2485" s="18">
        <v>0</v>
      </c>
      <c r="G2485" s="18">
        <v>1</v>
      </c>
      <c r="H2485" s="18">
        <v>1</v>
      </c>
      <c r="I2485" s="18"/>
      <c r="J2485" s="18"/>
      <c r="K2485" s="18"/>
      <c r="L2485" s="19" t="s">
        <v>4392</v>
      </c>
      <c r="M2485" s="19" t="s">
        <v>4393</v>
      </c>
      <c r="N2485" s="18" t="s">
        <v>3357</v>
      </c>
      <c r="O2485" s="18" t="s">
        <v>7497</v>
      </c>
      <c r="P2485" s="18" t="s">
        <v>163</v>
      </c>
      <c r="Q2485" s="18">
        <v>20</v>
      </c>
      <c r="R2485" s="18" t="s">
        <v>45</v>
      </c>
      <c r="S2485" s="37" t="s">
        <v>46</v>
      </c>
      <c r="T2485" s="37" t="s">
        <v>7160</v>
      </c>
      <c r="U2485" s="37">
        <v>12.52</v>
      </c>
      <c r="V2485" s="37">
        <v>12.52</v>
      </c>
      <c r="W2485" s="37">
        <v>7.51</v>
      </c>
      <c r="X2485" s="37" t="s">
        <v>7160</v>
      </c>
      <c r="Y2485" s="39"/>
      <c r="Z2485" s="16">
        <v>0</v>
      </c>
      <c r="AA2485" s="36">
        <v>15.74</v>
      </c>
      <c r="AB2485" s="36"/>
      <c r="AC2485" s="36">
        <v>15.74</v>
      </c>
      <c r="AD2485" s="70">
        <f t="shared" si="563"/>
        <v>17.0992</v>
      </c>
      <c r="AE2485" s="70">
        <f t="shared" si="564"/>
        <v>21.373999999999999</v>
      </c>
      <c r="AF2485" s="70">
        <f t="shared" si="565"/>
        <v>23.083919999999999</v>
      </c>
      <c r="AG2485" s="36">
        <f t="shared" si="566"/>
        <v>17.09</v>
      </c>
      <c r="AH2485" s="36">
        <f t="shared" si="567"/>
        <v>21.37</v>
      </c>
      <c r="AI2485" s="36">
        <f t="shared" si="568"/>
        <v>23.08</v>
      </c>
      <c r="AJ2485" s="40">
        <v>42419</v>
      </c>
      <c r="AK2485" s="40">
        <v>42422</v>
      </c>
      <c r="AL2485" s="22"/>
      <c r="AM2485" s="20" t="s">
        <v>184</v>
      </c>
      <c r="AN2485" s="20"/>
      <c r="AO2485" s="20" t="s">
        <v>7401</v>
      </c>
      <c r="AP2485" s="20" t="s">
        <v>7401</v>
      </c>
      <c r="AQ2485" s="20"/>
      <c r="AR2485" s="20"/>
      <c r="AS2485" s="94">
        <v>43171</v>
      </c>
      <c r="AT2485" s="173"/>
    </row>
    <row r="2486" spans="1:46" ht="47.25" customHeight="1">
      <c r="A2486" s="16">
        <v>8697930173359</v>
      </c>
      <c r="B2486" s="16" t="s">
        <v>7991</v>
      </c>
      <c r="C2486" s="16" t="s">
        <v>7992</v>
      </c>
      <c r="D2486" s="17" t="s">
        <v>38</v>
      </c>
      <c r="E2486" s="18" t="s">
        <v>38</v>
      </c>
      <c r="F2486" s="18">
        <v>0</v>
      </c>
      <c r="G2486" s="18">
        <v>2</v>
      </c>
      <c r="H2486" s="18">
        <v>1</v>
      </c>
      <c r="I2486" s="18"/>
      <c r="J2486" s="18"/>
      <c r="K2486" s="18"/>
      <c r="L2486" s="19" t="s">
        <v>4395</v>
      </c>
      <c r="M2486" s="19" t="s">
        <v>4393</v>
      </c>
      <c r="N2486" s="18" t="s">
        <v>1604</v>
      </c>
      <c r="O2486" s="18" t="s">
        <v>7497</v>
      </c>
      <c r="P2486" s="18" t="s">
        <v>163</v>
      </c>
      <c r="Q2486" s="18">
        <v>30</v>
      </c>
      <c r="R2486" s="18" t="s">
        <v>45</v>
      </c>
      <c r="S2486" s="37" t="s">
        <v>46</v>
      </c>
      <c r="T2486" s="37" t="s">
        <v>7160</v>
      </c>
      <c r="U2486" s="37">
        <v>18.82</v>
      </c>
      <c r="V2486" s="37">
        <v>18.82</v>
      </c>
      <c r="W2486" s="37">
        <v>10.220000000000001</v>
      </c>
      <c r="X2486" s="37" t="s">
        <v>7160</v>
      </c>
      <c r="Y2486" s="39"/>
      <c r="Z2486" s="16">
        <v>0</v>
      </c>
      <c r="AA2486" s="36">
        <v>21.61</v>
      </c>
      <c r="AB2486" s="36"/>
      <c r="AC2486" s="36">
        <v>21.61</v>
      </c>
      <c r="AD2486" s="70">
        <f t="shared" si="563"/>
        <v>23.438800000000001</v>
      </c>
      <c r="AE2486" s="70">
        <f t="shared" si="564"/>
        <v>29.298500000000001</v>
      </c>
      <c r="AF2486" s="70">
        <f t="shared" si="565"/>
        <v>31.642380000000003</v>
      </c>
      <c r="AG2486" s="36">
        <f t="shared" si="566"/>
        <v>23.43</v>
      </c>
      <c r="AH2486" s="36">
        <f t="shared" si="567"/>
        <v>29.29</v>
      </c>
      <c r="AI2486" s="36">
        <f t="shared" si="568"/>
        <v>31.64</v>
      </c>
      <c r="AJ2486" s="40">
        <v>42419</v>
      </c>
      <c r="AK2486" s="40">
        <v>42422</v>
      </c>
      <c r="AL2486" s="22"/>
      <c r="AM2486" s="20" t="s">
        <v>184</v>
      </c>
      <c r="AN2486" s="20"/>
      <c r="AO2486" s="20" t="s">
        <v>6893</v>
      </c>
      <c r="AP2486" s="20" t="s">
        <v>6893</v>
      </c>
      <c r="AQ2486" s="20"/>
      <c r="AR2486" s="20"/>
      <c r="AS2486" s="40">
        <v>43199</v>
      </c>
      <c r="AT2486" s="173"/>
    </row>
    <row r="2487" spans="1:46" ht="47.25" customHeight="1">
      <c r="A2487" s="16">
        <v>8680881172625</v>
      </c>
      <c r="B2487" s="16" t="s">
        <v>7991</v>
      </c>
      <c r="C2487" s="16" t="s">
        <v>7992</v>
      </c>
      <c r="D2487" s="17" t="s">
        <v>38</v>
      </c>
      <c r="E2487" s="18" t="s">
        <v>38</v>
      </c>
      <c r="F2487" s="18">
        <v>0</v>
      </c>
      <c r="G2487" s="18">
        <v>1</v>
      </c>
      <c r="H2487" s="18">
        <v>1</v>
      </c>
      <c r="I2487" s="18"/>
      <c r="J2487" s="18"/>
      <c r="K2487" s="18"/>
      <c r="L2487" s="19" t="s">
        <v>4395</v>
      </c>
      <c r="M2487" s="19" t="s">
        <v>4393</v>
      </c>
      <c r="N2487" s="18" t="s">
        <v>3357</v>
      </c>
      <c r="O2487" s="18" t="s">
        <v>7497</v>
      </c>
      <c r="P2487" s="18" t="s">
        <v>163</v>
      </c>
      <c r="Q2487" s="18">
        <v>30</v>
      </c>
      <c r="R2487" s="18" t="s">
        <v>45</v>
      </c>
      <c r="S2487" s="37" t="s">
        <v>46</v>
      </c>
      <c r="T2487" s="37" t="s">
        <v>7160</v>
      </c>
      <c r="U2487" s="37">
        <v>18.82</v>
      </c>
      <c r="V2487" s="37">
        <v>18.82</v>
      </c>
      <c r="W2487" s="37">
        <v>10.220000000000001</v>
      </c>
      <c r="X2487" s="37" t="s">
        <v>7160</v>
      </c>
      <c r="Y2487" s="39"/>
      <c r="Z2487" s="16">
        <v>0</v>
      </c>
      <c r="AA2487" s="36">
        <v>21.61</v>
      </c>
      <c r="AB2487" s="36"/>
      <c r="AC2487" s="36">
        <v>21.61</v>
      </c>
      <c r="AD2487" s="70">
        <f t="shared" si="563"/>
        <v>23.438800000000001</v>
      </c>
      <c r="AE2487" s="70">
        <f t="shared" si="564"/>
        <v>29.298500000000001</v>
      </c>
      <c r="AF2487" s="70">
        <f t="shared" si="565"/>
        <v>31.642380000000003</v>
      </c>
      <c r="AG2487" s="36">
        <f t="shared" si="566"/>
        <v>23.43</v>
      </c>
      <c r="AH2487" s="36">
        <f t="shared" si="567"/>
        <v>29.29</v>
      </c>
      <c r="AI2487" s="36">
        <f t="shared" si="568"/>
        <v>31.64</v>
      </c>
      <c r="AJ2487" s="40">
        <v>42419</v>
      </c>
      <c r="AK2487" s="40">
        <v>42422</v>
      </c>
      <c r="AL2487" s="22"/>
      <c r="AM2487" s="20" t="s">
        <v>184</v>
      </c>
      <c r="AN2487" s="20"/>
      <c r="AO2487" s="20" t="s">
        <v>6573</v>
      </c>
      <c r="AP2487" s="20" t="s">
        <v>6573</v>
      </c>
      <c r="AQ2487" s="20"/>
      <c r="AR2487" s="20"/>
      <c r="AS2487" s="40">
        <v>43199</v>
      </c>
      <c r="AT2487" s="180"/>
    </row>
    <row r="2488" spans="1:46" ht="47.25" customHeight="1">
      <c r="A2488" s="16">
        <v>8697930173328</v>
      </c>
      <c r="B2488" s="16" t="s">
        <v>7991</v>
      </c>
      <c r="C2488" s="16" t="s">
        <v>7992</v>
      </c>
      <c r="D2488" s="17" t="s">
        <v>38</v>
      </c>
      <c r="E2488" s="18" t="s">
        <v>38</v>
      </c>
      <c r="F2488" s="18">
        <v>0</v>
      </c>
      <c r="G2488" s="18">
        <v>1</v>
      </c>
      <c r="H2488" s="18">
        <v>1</v>
      </c>
      <c r="I2488" s="18"/>
      <c r="J2488" s="18"/>
      <c r="K2488" s="18"/>
      <c r="L2488" s="19" t="s">
        <v>4398</v>
      </c>
      <c r="M2488" s="19" t="s">
        <v>4393</v>
      </c>
      <c r="N2488" s="18" t="s">
        <v>1604</v>
      </c>
      <c r="O2488" s="18" t="s">
        <v>7502</v>
      </c>
      <c r="P2488" s="18" t="s">
        <v>163</v>
      </c>
      <c r="Q2488" s="18">
        <v>20</v>
      </c>
      <c r="R2488" s="18" t="s">
        <v>45</v>
      </c>
      <c r="S2488" s="37" t="s">
        <v>46</v>
      </c>
      <c r="T2488" s="37" t="s">
        <v>7160</v>
      </c>
      <c r="U2488" s="37">
        <v>19.05</v>
      </c>
      <c r="V2488" s="37">
        <v>19.05</v>
      </c>
      <c r="W2488" s="37">
        <v>11.43</v>
      </c>
      <c r="X2488" s="37" t="s">
        <v>7160</v>
      </c>
      <c r="Y2488" s="39"/>
      <c r="Z2488" s="16">
        <v>0</v>
      </c>
      <c r="AA2488" s="36">
        <v>22.29</v>
      </c>
      <c r="AB2488" s="36"/>
      <c r="AC2488" s="36">
        <v>22.29</v>
      </c>
      <c r="AD2488" s="70">
        <f t="shared" si="563"/>
        <v>24.173200000000001</v>
      </c>
      <c r="AE2488" s="70">
        <f t="shared" si="564"/>
        <v>30.216500000000003</v>
      </c>
      <c r="AF2488" s="70">
        <f t="shared" si="565"/>
        <v>32.633820000000007</v>
      </c>
      <c r="AG2488" s="36">
        <f t="shared" si="566"/>
        <v>24.17</v>
      </c>
      <c r="AH2488" s="36">
        <f t="shared" si="567"/>
        <v>30.21</v>
      </c>
      <c r="AI2488" s="36">
        <f t="shared" si="568"/>
        <v>32.630000000000003</v>
      </c>
      <c r="AJ2488" s="40">
        <v>42419</v>
      </c>
      <c r="AK2488" s="40">
        <v>42422</v>
      </c>
      <c r="AL2488" s="22"/>
      <c r="AM2488" s="20" t="s">
        <v>184</v>
      </c>
      <c r="AN2488" s="20"/>
      <c r="AO2488" s="46" t="s">
        <v>4484</v>
      </c>
      <c r="AP2488" s="46" t="s">
        <v>4484</v>
      </c>
      <c r="AQ2488" s="20"/>
      <c r="AR2488" s="20"/>
      <c r="AS2488" s="40">
        <v>43203</v>
      </c>
      <c r="AT2488" s="180"/>
    </row>
    <row r="2489" spans="1:46" ht="47.25" customHeight="1">
      <c r="A2489" s="16">
        <v>8680881172595</v>
      </c>
      <c r="B2489" s="16" t="s">
        <v>7991</v>
      </c>
      <c r="C2489" s="16" t="s">
        <v>7992</v>
      </c>
      <c r="D2489" s="17" t="s">
        <v>38</v>
      </c>
      <c r="E2489" s="18" t="s">
        <v>38</v>
      </c>
      <c r="F2489" s="18">
        <v>0</v>
      </c>
      <c r="G2489" s="18">
        <v>1</v>
      </c>
      <c r="H2489" s="18">
        <v>1</v>
      </c>
      <c r="I2489" s="18"/>
      <c r="J2489" s="18"/>
      <c r="K2489" s="18"/>
      <c r="L2489" s="19" t="s">
        <v>4398</v>
      </c>
      <c r="M2489" s="19" t="s">
        <v>4393</v>
      </c>
      <c r="N2489" s="18" t="s">
        <v>3357</v>
      </c>
      <c r="O2489" s="18" t="s">
        <v>7502</v>
      </c>
      <c r="P2489" s="18" t="s">
        <v>163</v>
      </c>
      <c r="Q2489" s="18">
        <v>20</v>
      </c>
      <c r="R2489" s="18" t="s">
        <v>45</v>
      </c>
      <c r="S2489" s="37" t="s">
        <v>46</v>
      </c>
      <c r="T2489" s="37" t="s">
        <v>7160</v>
      </c>
      <c r="U2489" s="37">
        <v>19.05</v>
      </c>
      <c r="V2489" s="37">
        <v>19.05</v>
      </c>
      <c r="W2489" s="37">
        <v>11.43</v>
      </c>
      <c r="X2489" s="37" t="s">
        <v>7160</v>
      </c>
      <c r="Y2489" s="39"/>
      <c r="Z2489" s="16">
        <v>0</v>
      </c>
      <c r="AA2489" s="36">
        <v>22.29</v>
      </c>
      <c r="AB2489" s="36"/>
      <c r="AC2489" s="36">
        <v>22.29</v>
      </c>
      <c r="AD2489" s="70">
        <f t="shared" si="563"/>
        <v>24.173200000000001</v>
      </c>
      <c r="AE2489" s="70">
        <f t="shared" si="564"/>
        <v>30.216500000000003</v>
      </c>
      <c r="AF2489" s="70">
        <f t="shared" si="565"/>
        <v>32.633820000000007</v>
      </c>
      <c r="AG2489" s="36">
        <f t="shared" si="566"/>
        <v>24.17</v>
      </c>
      <c r="AH2489" s="36">
        <f t="shared" si="567"/>
        <v>30.21</v>
      </c>
      <c r="AI2489" s="36">
        <f t="shared" si="568"/>
        <v>32.630000000000003</v>
      </c>
      <c r="AJ2489" s="40">
        <v>42419</v>
      </c>
      <c r="AK2489" s="40">
        <v>42422</v>
      </c>
      <c r="AL2489" s="22"/>
      <c r="AM2489" s="20" t="s">
        <v>184</v>
      </c>
      <c r="AN2489" s="20"/>
      <c r="AO2489" s="46" t="s">
        <v>4484</v>
      </c>
      <c r="AP2489" s="46" t="s">
        <v>4484</v>
      </c>
      <c r="AQ2489" s="46"/>
      <c r="AR2489" s="46"/>
      <c r="AS2489" s="40">
        <v>43203</v>
      </c>
      <c r="AT2489" s="174"/>
    </row>
    <row r="2490" spans="1:46" ht="47.25" customHeight="1">
      <c r="A2490" s="16">
        <v>8697930173335</v>
      </c>
      <c r="B2490" s="16" t="s">
        <v>7991</v>
      </c>
      <c r="C2490" s="16" t="s">
        <v>7992</v>
      </c>
      <c r="D2490" s="17" t="s">
        <v>38</v>
      </c>
      <c r="E2490" s="18" t="s">
        <v>38</v>
      </c>
      <c r="F2490" s="18">
        <v>0</v>
      </c>
      <c r="G2490" s="18">
        <v>2</v>
      </c>
      <c r="H2490" s="18">
        <v>1</v>
      </c>
      <c r="I2490" s="18"/>
      <c r="J2490" s="18"/>
      <c r="K2490" s="18"/>
      <c r="L2490" s="19" t="s">
        <v>4400</v>
      </c>
      <c r="M2490" s="19" t="s">
        <v>4393</v>
      </c>
      <c r="N2490" s="18" t="s">
        <v>1604</v>
      </c>
      <c r="O2490" s="18" t="s">
        <v>7502</v>
      </c>
      <c r="P2490" s="18" t="s">
        <v>163</v>
      </c>
      <c r="Q2490" s="18">
        <v>30</v>
      </c>
      <c r="R2490" s="18" t="s">
        <v>45</v>
      </c>
      <c r="S2490" s="37" t="s">
        <v>46</v>
      </c>
      <c r="T2490" s="37" t="s">
        <v>7160</v>
      </c>
      <c r="U2490" s="37">
        <v>26.83</v>
      </c>
      <c r="V2490" s="37">
        <v>26.83</v>
      </c>
      <c r="W2490" s="37">
        <v>16.100000000000001</v>
      </c>
      <c r="X2490" s="37" t="s">
        <v>7160</v>
      </c>
      <c r="Y2490" s="39"/>
      <c r="Z2490" s="16">
        <v>0</v>
      </c>
      <c r="AA2490" s="36">
        <v>33.15</v>
      </c>
      <c r="AB2490" s="36"/>
      <c r="AC2490" s="36">
        <v>33.15</v>
      </c>
      <c r="AD2490" s="70">
        <f t="shared" si="563"/>
        <v>35.902000000000001</v>
      </c>
      <c r="AE2490" s="70">
        <f t="shared" si="564"/>
        <v>44.877499999999998</v>
      </c>
      <c r="AF2490" s="70">
        <f t="shared" si="565"/>
        <v>48.467700000000001</v>
      </c>
      <c r="AG2490" s="36">
        <f t="shared" si="566"/>
        <v>35.9</v>
      </c>
      <c r="AH2490" s="36">
        <f t="shared" si="567"/>
        <v>44.87</v>
      </c>
      <c r="AI2490" s="36">
        <f t="shared" si="568"/>
        <v>48.46</v>
      </c>
      <c r="AJ2490" s="40">
        <v>42419</v>
      </c>
      <c r="AK2490" s="40">
        <v>42422</v>
      </c>
      <c r="AL2490" s="22"/>
      <c r="AM2490" s="20" t="s">
        <v>184</v>
      </c>
      <c r="AN2490" s="20"/>
      <c r="AO2490" s="46" t="s">
        <v>4484</v>
      </c>
      <c r="AP2490" s="46" t="s">
        <v>4484</v>
      </c>
      <c r="AQ2490" s="46"/>
      <c r="AR2490" s="46"/>
      <c r="AS2490" s="40">
        <v>43203</v>
      </c>
      <c r="AT2490" s="181"/>
    </row>
    <row r="2491" spans="1:46" ht="47.25" customHeight="1">
      <c r="A2491" s="16">
        <v>8680881172601</v>
      </c>
      <c r="B2491" s="16" t="s">
        <v>7991</v>
      </c>
      <c r="C2491" s="16" t="s">
        <v>7992</v>
      </c>
      <c r="D2491" s="17" t="s">
        <v>38</v>
      </c>
      <c r="E2491" s="18" t="s">
        <v>38</v>
      </c>
      <c r="F2491" s="18">
        <v>0</v>
      </c>
      <c r="G2491" s="18">
        <v>2</v>
      </c>
      <c r="H2491" s="18">
        <v>1</v>
      </c>
      <c r="I2491" s="18"/>
      <c r="J2491" s="18"/>
      <c r="K2491" s="18"/>
      <c r="L2491" s="19" t="s">
        <v>4400</v>
      </c>
      <c r="M2491" s="19" t="s">
        <v>4393</v>
      </c>
      <c r="N2491" s="18" t="s">
        <v>3357</v>
      </c>
      <c r="O2491" s="18" t="s">
        <v>7502</v>
      </c>
      <c r="P2491" s="18" t="s">
        <v>163</v>
      </c>
      <c r="Q2491" s="18">
        <v>30</v>
      </c>
      <c r="R2491" s="18" t="s">
        <v>45</v>
      </c>
      <c r="S2491" s="37" t="s">
        <v>46</v>
      </c>
      <c r="T2491" s="37" t="s">
        <v>7160</v>
      </c>
      <c r="U2491" s="37">
        <v>26.83</v>
      </c>
      <c r="V2491" s="37">
        <v>26.83</v>
      </c>
      <c r="W2491" s="37">
        <v>16.100000000000001</v>
      </c>
      <c r="X2491" s="37" t="s">
        <v>7160</v>
      </c>
      <c r="Y2491" s="39"/>
      <c r="Z2491" s="16">
        <v>0</v>
      </c>
      <c r="AA2491" s="36">
        <v>33.15</v>
      </c>
      <c r="AB2491" s="36"/>
      <c r="AC2491" s="36">
        <v>33.15</v>
      </c>
      <c r="AD2491" s="70">
        <f t="shared" si="563"/>
        <v>35.902000000000001</v>
      </c>
      <c r="AE2491" s="70">
        <f t="shared" si="564"/>
        <v>44.877499999999998</v>
      </c>
      <c r="AF2491" s="70">
        <f t="shared" si="565"/>
        <v>48.467700000000001</v>
      </c>
      <c r="AG2491" s="36">
        <f t="shared" si="566"/>
        <v>35.9</v>
      </c>
      <c r="AH2491" s="36">
        <f t="shared" si="567"/>
        <v>44.87</v>
      </c>
      <c r="AI2491" s="36">
        <f t="shared" si="568"/>
        <v>48.46</v>
      </c>
      <c r="AJ2491" s="40">
        <v>42419</v>
      </c>
      <c r="AK2491" s="40">
        <v>42422</v>
      </c>
      <c r="AL2491" s="22"/>
      <c r="AM2491" s="20" t="s">
        <v>184</v>
      </c>
      <c r="AN2491" s="20"/>
      <c r="AO2491" s="46" t="s">
        <v>4484</v>
      </c>
      <c r="AP2491" s="46" t="s">
        <v>4484</v>
      </c>
      <c r="AQ2491" s="20"/>
      <c r="AR2491" s="20"/>
      <c r="AS2491" s="40">
        <v>43203</v>
      </c>
      <c r="AT2491" s="181"/>
    </row>
    <row r="2492" spans="1:46" ht="47.25" customHeight="1">
      <c r="A2492" s="16">
        <v>8697929152334</v>
      </c>
      <c r="B2492" s="16" t="s">
        <v>7150</v>
      </c>
      <c r="C2492" s="16" t="s">
        <v>7151</v>
      </c>
      <c r="D2492" s="17" t="s">
        <v>323</v>
      </c>
      <c r="E2492" s="18" t="s">
        <v>323</v>
      </c>
      <c r="F2492" s="18">
        <v>0</v>
      </c>
      <c r="G2492" s="18">
        <v>5</v>
      </c>
      <c r="H2492" s="18">
        <v>1</v>
      </c>
      <c r="I2492" s="18"/>
      <c r="J2492" s="18"/>
      <c r="K2492" s="18"/>
      <c r="L2492" s="19" t="s">
        <v>7152</v>
      </c>
      <c r="M2492" s="19" t="s">
        <v>7153</v>
      </c>
      <c r="N2492" s="18" t="s">
        <v>162</v>
      </c>
      <c r="O2492" s="18" t="s">
        <v>7154</v>
      </c>
      <c r="P2492" s="18" t="s">
        <v>163</v>
      </c>
      <c r="Q2492" s="18">
        <v>30</v>
      </c>
      <c r="R2492" s="18" t="s">
        <v>95</v>
      </c>
      <c r="S2492" s="37" t="s">
        <v>46</v>
      </c>
      <c r="T2492" s="37" t="s">
        <v>7155</v>
      </c>
      <c r="U2492" s="38">
        <v>26.7</v>
      </c>
      <c r="V2492" s="38">
        <v>26.7</v>
      </c>
      <c r="W2492" s="38">
        <v>16.02</v>
      </c>
      <c r="X2492" s="37" t="s">
        <v>7155</v>
      </c>
      <c r="Y2492" s="39"/>
      <c r="Z2492" s="16">
        <v>0</v>
      </c>
      <c r="AA2492" s="36">
        <v>25.74</v>
      </c>
      <c r="AB2492" s="36"/>
      <c r="AC2492" s="36">
        <v>25.74</v>
      </c>
      <c r="AD2492" s="36">
        <v>27.89</v>
      </c>
      <c r="AE2492" s="36">
        <v>34.869999999999997</v>
      </c>
      <c r="AF2492" s="36">
        <v>37.659999999999997</v>
      </c>
      <c r="AG2492" s="36">
        <f t="shared" si="566"/>
        <v>27.89</v>
      </c>
      <c r="AH2492" s="36">
        <f t="shared" si="567"/>
        <v>34.869999999999997</v>
      </c>
      <c r="AI2492" s="36">
        <f t="shared" si="568"/>
        <v>37.659999999999997</v>
      </c>
      <c r="AJ2492" s="40">
        <v>43014</v>
      </c>
      <c r="AK2492" s="40">
        <v>43018</v>
      </c>
      <c r="AL2492" s="17"/>
      <c r="AM2492" s="20" t="s">
        <v>477</v>
      </c>
      <c r="AN2492" s="20"/>
      <c r="AO2492" s="20" t="s">
        <v>3756</v>
      </c>
      <c r="AP2492" s="20"/>
      <c r="AQ2492" s="20" t="s">
        <v>3757</v>
      </c>
      <c r="AR2492" s="16"/>
      <c r="AS2492" s="40">
        <v>43210</v>
      </c>
      <c r="AT2492" s="181"/>
    </row>
    <row r="2493" spans="1:46" ht="47.25" customHeight="1">
      <c r="A2493" s="16">
        <v>8697929172349</v>
      </c>
      <c r="B2493" s="16" t="s">
        <v>7150</v>
      </c>
      <c r="C2493" s="16" t="s">
        <v>7151</v>
      </c>
      <c r="D2493" s="17" t="s">
        <v>323</v>
      </c>
      <c r="E2493" s="18" t="s">
        <v>323</v>
      </c>
      <c r="F2493" s="18">
        <v>0</v>
      </c>
      <c r="G2493" s="18">
        <v>5</v>
      </c>
      <c r="H2493" s="18">
        <v>1</v>
      </c>
      <c r="I2493" s="18"/>
      <c r="J2493" s="18"/>
      <c r="K2493" s="18"/>
      <c r="L2493" s="19" t="s">
        <v>7158</v>
      </c>
      <c r="M2493" s="19" t="s">
        <v>7153</v>
      </c>
      <c r="N2493" s="18" t="s">
        <v>162</v>
      </c>
      <c r="O2493" s="18" t="s">
        <v>7159</v>
      </c>
      <c r="P2493" s="18" t="s">
        <v>163</v>
      </c>
      <c r="Q2493" s="18">
        <v>30</v>
      </c>
      <c r="R2493" s="18" t="s">
        <v>95</v>
      </c>
      <c r="S2493" s="37" t="s">
        <v>46</v>
      </c>
      <c r="T2493" s="37" t="s">
        <v>7160</v>
      </c>
      <c r="U2493" s="38">
        <v>16.22</v>
      </c>
      <c r="V2493" s="38">
        <v>30.75</v>
      </c>
      <c r="W2493" s="38">
        <v>16.22</v>
      </c>
      <c r="X2493" s="37" t="s">
        <v>7160</v>
      </c>
      <c r="Y2493" s="39"/>
      <c r="Z2493" s="16">
        <v>0</v>
      </c>
      <c r="AA2493" s="36">
        <v>23.91</v>
      </c>
      <c r="AB2493" s="36"/>
      <c r="AC2493" s="36">
        <v>23.91</v>
      </c>
      <c r="AD2493" s="36">
        <v>25.92</v>
      </c>
      <c r="AE2493" s="36">
        <v>32.4</v>
      </c>
      <c r="AF2493" s="36">
        <v>34.99</v>
      </c>
      <c r="AG2493" s="36">
        <f t="shared" si="566"/>
        <v>25.92</v>
      </c>
      <c r="AH2493" s="36">
        <f t="shared" si="567"/>
        <v>32.4</v>
      </c>
      <c r="AI2493" s="36">
        <f t="shared" si="568"/>
        <v>34.99</v>
      </c>
      <c r="AJ2493" s="40">
        <v>43014</v>
      </c>
      <c r="AK2493" s="40">
        <v>43018</v>
      </c>
      <c r="AL2493" s="17"/>
      <c r="AM2493" s="20" t="s">
        <v>477</v>
      </c>
      <c r="AN2493" s="20"/>
      <c r="AO2493" s="20" t="s">
        <v>4006</v>
      </c>
      <c r="AP2493" s="20"/>
      <c r="AQ2493" s="20"/>
      <c r="AR2493" s="16"/>
      <c r="AS2493" s="40">
        <v>43231</v>
      </c>
      <c r="AT2493" s="176"/>
    </row>
    <row r="2494" spans="1:46" ht="47.25" customHeight="1">
      <c r="A2494" s="16">
        <v>8699530700010</v>
      </c>
      <c r="B2494" s="16" t="s">
        <v>7539</v>
      </c>
      <c r="C2494" s="16" t="s">
        <v>7540</v>
      </c>
      <c r="D2494" s="17" t="s">
        <v>38</v>
      </c>
      <c r="E2494" s="18" t="s">
        <v>41</v>
      </c>
      <c r="F2494" s="18">
        <v>4</v>
      </c>
      <c r="G2494" s="18">
        <v>2</v>
      </c>
      <c r="H2494" s="18">
        <v>2</v>
      </c>
      <c r="I2494" s="18"/>
      <c r="J2494" s="18"/>
      <c r="K2494" s="18"/>
      <c r="L2494" s="19" t="s">
        <v>9219</v>
      </c>
      <c r="M2494" s="19" t="s">
        <v>4823</v>
      </c>
      <c r="N2494" s="18" t="s">
        <v>255</v>
      </c>
      <c r="O2494" s="18">
        <v>240</v>
      </c>
      <c r="P2494" s="18" t="s">
        <v>197</v>
      </c>
      <c r="Q2494" s="18">
        <v>240</v>
      </c>
      <c r="R2494" s="18" t="s">
        <v>45</v>
      </c>
      <c r="S2494" s="37" t="s">
        <v>46</v>
      </c>
      <c r="T2494" s="18" t="s">
        <v>53</v>
      </c>
      <c r="U2494" s="37">
        <v>3.02</v>
      </c>
      <c r="V2494" s="37">
        <v>3.02</v>
      </c>
      <c r="W2494" s="37">
        <v>0</v>
      </c>
      <c r="X2494" s="18" t="s">
        <v>53</v>
      </c>
      <c r="Y2494" s="39">
        <v>3</v>
      </c>
      <c r="Z2494" s="16">
        <v>0</v>
      </c>
      <c r="AA2494" s="36">
        <v>6.39</v>
      </c>
      <c r="AB2494" s="36"/>
      <c r="AC2494" s="36">
        <v>6.39</v>
      </c>
      <c r="AD2494" s="70">
        <f t="shared" ref="AD2494:AD2500" si="569">IF(Z2494=2,AC2494*1.08,IF(AC2494&lt;=10,(AC2494*1.09),IF(AC2494&lt;=50,(10*1.09)+((AC2494-10)*1.08),IF(AC2494&lt;=100,(10*1.09)+((50-10)*1.08)+((AC2494-50)*1.07),IF(AC2494&lt;=200,(10*1.09)+((50-10)*1.08)+((100-50)*1.07)+((AC2494-100)*1.04),(10*1.09)+((50-10)*1.08)+((100-50)*1.07)+((200-100)*1.04)+((AC2494-200)*1.02))))))</f>
        <v>6.9651000000000005</v>
      </c>
      <c r="AE2494" s="70">
        <f>IF(Z2494=1,AD2494*1.08,IF(Z2494=2,0,IF(AC2494&lt;=100,(AD2494*1.25),IF(AC2494&lt;=200,134.5+((AC2494-100)*1.04*1.16),255.14+((AC2494-200)*1.02*1.12)))))</f>
        <v>8.7063750000000013</v>
      </c>
      <c r="AF2494" s="70">
        <f>IF(Z2494=1,0,(AE2494*1.08))</f>
        <v>9.4028850000000013</v>
      </c>
      <c r="AG2494" s="36">
        <f t="shared" si="566"/>
        <v>6.96</v>
      </c>
      <c r="AH2494" s="36">
        <f t="shared" si="567"/>
        <v>8.6999999999999993</v>
      </c>
      <c r="AI2494" s="36">
        <f t="shared" si="568"/>
        <v>9.4</v>
      </c>
      <c r="AJ2494" s="40">
        <v>42545</v>
      </c>
      <c r="AK2494" s="40">
        <v>42547</v>
      </c>
      <c r="AL2494" s="22"/>
      <c r="AM2494" s="20" t="s">
        <v>184</v>
      </c>
      <c r="AN2494" s="20"/>
      <c r="AO2494" s="20" t="s">
        <v>10685</v>
      </c>
      <c r="AP2494" s="20"/>
      <c r="AQ2494" s="20"/>
      <c r="AR2494" s="16"/>
      <c r="AS2494" s="40">
        <v>43231</v>
      </c>
      <c r="AT2494" s="173"/>
    </row>
    <row r="2495" spans="1:46" ht="47.25" customHeight="1">
      <c r="A2495" s="16">
        <v>8697930163602</v>
      </c>
      <c r="B2495" s="16" t="s">
        <v>8005</v>
      </c>
      <c r="C2495" s="16" t="s">
        <v>8006</v>
      </c>
      <c r="D2495" s="17" t="s">
        <v>38</v>
      </c>
      <c r="E2495" s="18" t="s">
        <v>38</v>
      </c>
      <c r="F2495" s="18">
        <v>0</v>
      </c>
      <c r="G2495" s="18">
        <v>1</v>
      </c>
      <c r="H2495" s="18">
        <v>1</v>
      </c>
      <c r="I2495" s="18"/>
      <c r="J2495" s="18"/>
      <c r="K2495" s="18"/>
      <c r="L2495" s="19" t="s">
        <v>5927</v>
      </c>
      <c r="M2495" s="19" t="s">
        <v>2610</v>
      </c>
      <c r="N2495" s="18" t="s">
        <v>1604</v>
      </c>
      <c r="O2495" s="18">
        <v>50</v>
      </c>
      <c r="P2495" s="18" t="s">
        <v>163</v>
      </c>
      <c r="Q2495" s="18">
        <v>28</v>
      </c>
      <c r="R2495" s="18" t="s">
        <v>45</v>
      </c>
      <c r="S2495" s="37" t="s">
        <v>46</v>
      </c>
      <c r="T2495" s="18" t="s">
        <v>331</v>
      </c>
      <c r="U2495" s="37">
        <v>47.29</v>
      </c>
      <c r="V2495" s="37">
        <v>47.29</v>
      </c>
      <c r="W2495" s="37">
        <v>23.62</v>
      </c>
      <c r="X2495" s="18" t="s">
        <v>331</v>
      </c>
      <c r="Y2495" s="39"/>
      <c r="Z2495" s="16">
        <v>0</v>
      </c>
      <c r="AA2495" s="36">
        <v>15</v>
      </c>
      <c r="AB2495" s="36"/>
      <c r="AC2495" s="36">
        <v>15</v>
      </c>
      <c r="AD2495" s="70">
        <f t="shared" si="569"/>
        <v>16.3</v>
      </c>
      <c r="AE2495" s="70">
        <f>IF(Z2495=1,AD2495*1.08,IF(Z2495=2,0,IF(AC2495&lt;=100,(AD2495*1.25),IF(AC2495&lt;=200,134.5+((AC2495-100)*1.04*1.16),255.14+((AC2495-200)*1.02*1.12)))))</f>
        <v>20.375</v>
      </c>
      <c r="AF2495" s="70">
        <f>IF(Z2495=1,0,(AE2495*1.08))</f>
        <v>22.005000000000003</v>
      </c>
      <c r="AG2495" s="36">
        <f t="shared" si="566"/>
        <v>16.3</v>
      </c>
      <c r="AH2495" s="36">
        <f t="shared" si="567"/>
        <v>20.37</v>
      </c>
      <c r="AI2495" s="36">
        <f t="shared" si="568"/>
        <v>22</v>
      </c>
      <c r="AJ2495" s="40">
        <v>42419</v>
      </c>
      <c r="AK2495" s="40">
        <v>42422</v>
      </c>
      <c r="AL2495" s="22"/>
      <c r="AM2495" s="20" t="s">
        <v>184</v>
      </c>
      <c r="AN2495" s="20"/>
      <c r="AO2495" s="20" t="s">
        <v>10680</v>
      </c>
      <c r="AP2495" s="20"/>
      <c r="AQ2495" s="20"/>
      <c r="AR2495" s="16"/>
      <c r="AS2495" s="40">
        <v>43231</v>
      </c>
      <c r="AT2495" s="173"/>
    </row>
    <row r="2496" spans="1:46" ht="47.25" customHeight="1">
      <c r="A2496" s="16">
        <v>8680881163142</v>
      </c>
      <c r="B2496" s="16" t="s">
        <v>8005</v>
      </c>
      <c r="C2496" s="16" t="s">
        <v>8006</v>
      </c>
      <c r="D2496" s="17" t="s">
        <v>38</v>
      </c>
      <c r="E2496" s="18" t="s">
        <v>38</v>
      </c>
      <c r="F2496" s="18">
        <v>0</v>
      </c>
      <c r="G2496" s="18">
        <v>1</v>
      </c>
      <c r="H2496" s="18">
        <v>1</v>
      </c>
      <c r="I2496" s="18"/>
      <c r="J2496" s="18"/>
      <c r="K2496" s="18"/>
      <c r="L2496" s="19" t="s">
        <v>5927</v>
      </c>
      <c r="M2496" s="19" t="s">
        <v>2610</v>
      </c>
      <c r="N2496" s="18" t="s">
        <v>3357</v>
      </c>
      <c r="O2496" s="18">
        <v>50</v>
      </c>
      <c r="P2496" s="18" t="s">
        <v>163</v>
      </c>
      <c r="Q2496" s="18">
        <v>28</v>
      </c>
      <c r="R2496" s="18" t="s">
        <v>45</v>
      </c>
      <c r="S2496" s="37" t="s">
        <v>46</v>
      </c>
      <c r="T2496" s="18" t="s">
        <v>331</v>
      </c>
      <c r="U2496" s="37">
        <v>47.29</v>
      </c>
      <c r="V2496" s="37">
        <v>47.29</v>
      </c>
      <c r="W2496" s="37">
        <v>23.62</v>
      </c>
      <c r="X2496" s="18" t="s">
        <v>331</v>
      </c>
      <c r="Y2496" s="39"/>
      <c r="Z2496" s="16">
        <v>0</v>
      </c>
      <c r="AA2496" s="36">
        <v>15</v>
      </c>
      <c r="AB2496" s="36"/>
      <c r="AC2496" s="36">
        <v>15</v>
      </c>
      <c r="AD2496" s="70">
        <f t="shared" si="569"/>
        <v>16.3</v>
      </c>
      <c r="AE2496" s="70">
        <f>IF(Z2496=1,AD2496*1.08,IF(Z2496=2,0,IF(AC2496&lt;=100,(AD2496*1.25),IF(AC2496&lt;=200,134.5+((AC2496-100)*1.04*1.16),255.14+((AC2496-200)*1.02*1.12)))))</f>
        <v>20.375</v>
      </c>
      <c r="AF2496" s="70">
        <f>IF(Z2496=1,0,(AE2496*1.08))</f>
        <v>22.005000000000003</v>
      </c>
      <c r="AG2496" s="36">
        <f t="shared" si="566"/>
        <v>16.3</v>
      </c>
      <c r="AH2496" s="36">
        <f t="shared" si="567"/>
        <v>20.37</v>
      </c>
      <c r="AI2496" s="36">
        <f t="shared" si="568"/>
        <v>22</v>
      </c>
      <c r="AJ2496" s="40">
        <v>42419</v>
      </c>
      <c r="AK2496" s="40">
        <v>42422</v>
      </c>
      <c r="AL2496" s="22"/>
      <c r="AM2496" s="20" t="s">
        <v>184</v>
      </c>
      <c r="AN2496" s="20"/>
      <c r="AO2496" s="20" t="s">
        <v>10678</v>
      </c>
      <c r="AP2496" s="20"/>
      <c r="AQ2496" s="20"/>
      <c r="AR2496" s="16"/>
      <c r="AS2496" s="40">
        <v>43231</v>
      </c>
      <c r="AT2496" s="173"/>
    </row>
    <row r="2497" spans="1:46" ht="47.25" customHeight="1">
      <c r="A2497" s="16">
        <v>8699033160601</v>
      </c>
      <c r="B2497" s="16" t="s">
        <v>2100</v>
      </c>
      <c r="C2497" s="16" t="s">
        <v>2102</v>
      </c>
      <c r="D2497" s="17" t="s">
        <v>323</v>
      </c>
      <c r="E2497" s="18" t="s">
        <v>323</v>
      </c>
      <c r="F2497" s="18">
        <v>0</v>
      </c>
      <c r="G2497" s="18">
        <v>1</v>
      </c>
      <c r="H2497" s="18">
        <v>1</v>
      </c>
      <c r="I2497" s="18"/>
      <c r="J2497" s="18"/>
      <c r="K2497" s="18"/>
      <c r="L2497" s="19" t="s">
        <v>11019</v>
      </c>
      <c r="M2497" s="19" t="s">
        <v>2106</v>
      </c>
      <c r="N2497" s="18" t="s">
        <v>2156</v>
      </c>
      <c r="O2497" s="18">
        <v>30</v>
      </c>
      <c r="P2497" s="18" t="s">
        <v>163</v>
      </c>
      <c r="Q2497" s="18">
        <v>14</v>
      </c>
      <c r="R2497" s="18" t="s">
        <v>95</v>
      </c>
      <c r="S2497" s="37" t="s">
        <v>96</v>
      </c>
      <c r="T2497" s="18" t="s">
        <v>284</v>
      </c>
      <c r="U2497" s="38">
        <v>3.36</v>
      </c>
      <c r="V2497" s="38">
        <v>6.74</v>
      </c>
      <c r="W2497" s="38">
        <v>3.36</v>
      </c>
      <c r="X2497" s="18" t="s">
        <v>284</v>
      </c>
      <c r="Y2497" s="39"/>
      <c r="Z2497" s="16">
        <v>0</v>
      </c>
      <c r="AA2497" s="36">
        <v>9.0399999999999991</v>
      </c>
      <c r="AB2497" s="36"/>
      <c r="AC2497" s="36">
        <v>9.0399999999999991</v>
      </c>
      <c r="AD2497" s="38">
        <f t="shared" si="569"/>
        <v>9.8536000000000001</v>
      </c>
      <c r="AE2497" s="38">
        <f>IF(Z2497=1,AD2497*1.08,IF(Z2497=4,AD2497*1.08,IF(Z2497=2,0,IF(AC2497&lt;=100,(AD2497*1.25),IF(AC2497&lt;=200,134.5+((AC2497-100)*1.04*1.16),255.14+((AC2497-200)*1.02*1.12))))))</f>
        <v>12.317</v>
      </c>
      <c r="AF2497" s="38">
        <f>IF(Z2497=1,0,IF(Z2497=4,0,(AE2497*1.08)))</f>
        <v>13.30236</v>
      </c>
      <c r="AG2497" s="36">
        <f t="shared" si="566"/>
        <v>9.85</v>
      </c>
      <c r="AH2497" s="36">
        <f t="shared" si="567"/>
        <v>12.31</v>
      </c>
      <c r="AI2497" s="36">
        <f t="shared" si="568"/>
        <v>13.3</v>
      </c>
      <c r="AJ2497" s="40">
        <v>43448</v>
      </c>
      <c r="AK2497" s="40">
        <v>43452</v>
      </c>
      <c r="AL2497" s="17"/>
      <c r="AM2497" s="16" t="s">
        <v>3418</v>
      </c>
      <c r="AN2497" s="20"/>
      <c r="AO2497" s="20" t="s">
        <v>10676</v>
      </c>
      <c r="AP2497" s="20"/>
      <c r="AQ2497" s="53"/>
      <c r="AR2497" s="16"/>
      <c r="AS2497" s="40">
        <v>43231</v>
      </c>
      <c r="AT2497" s="173"/>
    </row>
    <row r="2498" spans="1:46" ht="47.25" customHeight="1">
      <c r="A2498" s="16">
        <v>8699033160618</v>
      </c>
      <c r="B2498" s="16" t="s">
        <v>2100</v>
      </c>
      <c r="C2498" s="16" t="s">
        <v>2102</v>
      </c>
      <c r="D2498" s="17" t="s">
        <v>323</v>
      </c>
      <c r="E2498" s="18" t="s">
        <v>323</v>
      </c>
      <c r="F2498" s="18">
        <v>0</v>
      </c>
      <c r="G2498" s="18">
        <v>1</v>
      </c>
      <c r="H2498" s="18">
        <v>1</v>
      </c>
      <c r="I2498" s="18"/>
      <c r="J2498" s="18"/>
      <c r="K2498" s="18"/>
      <c r="L2498" s="19" t="s">
        <v>11023</v>
      </c>
      <c r="M2498" s="19" t="s">
        <v>2106</v>
      </c>
      <c r="N2498" s="18" t="s">
        <v>2156</v>
      </c>
      <c r="O2498" s="18">
        <v>30</v>
      </c>
      <c r="P2498" s="18" t="s">
        <v>163</v>
      </c>
      <c r="Q2498" s="18">
        <v>28</v>
      </c>
      <c r="R2498" s="18" t="s">
        <v>95</v>
      </c>
      <c r="S2498" s="37" t="s">
        <v>96</v>
      </c>
      <c r="T2498" s="18" t="s">
        <v>284</v>
      </c>
      <c r="U2498" s="38">
        <v>6.72</v>
      </c>
      <c r="V2498" s="38">
        <v>13.46</v>
      </c>
      <c r="W2498" s="38">
        <v>6.72</v>
      </c>
      <c r="X2498" s="18" t="s">
        <v>284</v>
      </c>
      <c r="Y2498" s="39"/>
      <c r="Z2498" s="16">
        <v>0</v>
      </c>
      <c r="AA2498" s="36">
        <v>18.09</v>
      </c>
      <c r="AB2498" s="36"/>
      <c r="AC2498" s="36">
        <v>18.09</v>
      </c>
      <c r="AD2498" s="38">
        <f t="shared" si="569"/>
        <v>19.6372</v>
      </c>
      <c r="AE2498" s="38">
        <f>IF(Z2498=1,AD2498*1.08,IF(Z2498=4,AD2498*1.08,IF(Z2498=2,0,IF(AC2498&lt;=100,(AD2498*1.25),IF(AC2498&lt;=200,134.5+((AC2498-100)*1.04*1.16),255.14+((AC2498-200)*1.02*1.12))))))</f>
        <v>24.546500000000002</v>
      </c>
      <c r="AF2498" s="38">
        <f>IF(Z2498=1,0,IF(Z2498=4,0,(AE2498*1.08)))</f>
        <v>26.510220000000004</v>
      </c>
      <c r="AG2498" s="36">
        <f t="shared" si="566"/>
        <v>19.63</v>
      </c>
      <c r="AH2498" s="36">
        <f t="shared" si="567"/>
        <v>24.54</v>
      </c>
      <c r="AI2498" s="36">
        <f t="shared" si="568"/>
        <v>26.51</v>
      </c>
      <c r="AJ2498" s="40">
        <v>43448</v>
      </c>
      <c r="AK2498" s="40">
        <v>43452</v>
      </c>
      <c r="AL2498" s="17"/>
      <c r="AM2498" s="16" t="s">
        <v>3418</v>
      </c>
      <c r="AN2498" s="20"/>
      <c r="AO2498" s="20" t="s">
        <v>10691</v>
      </c>
      <c r="AP2498" s="20"/>
      <c r="AQ2498" s="20"/>
      <c r="AR2498" s="16"/>
      <c r="AS2498" s="40">
        <v>43231</v>
      </c>
      <c r="AT2498" s="173"/>
    </row>
    <row r="2499" spans="1:46" ht="47.25" customHeight="1">
      <c r="A2499" s="16">
        <v>8699569700180</v>
      </c>
      <c r="B2499" s="16" t="s">
        <v>7665</v>
      </c>
      <c r="C2499" s="16" t="s">
        <v>7666</v>
      </c>
      <c r="D2499" s="17" t="s">
        <v>38</v>
      </c>
      <c r="E2499" s="18" t="s">
        <v>41</v>
      </c>
      <c r="F2499" s="18">
        <v>4</v>
      </c>
      <c r="G2499" s="18">
        <v>3</v>
      </c>
      <c r="H2499" s="18">
        <v>2</v>
      </c>
      <c r="I2499" s="18"/>
      <c r="J2499" s="18"/>
      <c r="K2499" s="18"/>
      <c r="L2499" s="19" t="s">
        <v>1433</v>
      </c>
      <c r="M2499" s="19" t="s">
        <v>1434</v>
      </c>
      <c r="N2499" s="18" t="s">
        <v>1122</v>
      </c>
      <c r="O2499" s="18" t="s">
        <v>3458</v>
      </c>
      <c r="P2499" s="18" t="s">
        <v>163</v>
      </c>
      <c r="Q2499" s="18">
        <v>200</v>
      </c>
      <c r="R2499" s="18" t="s">
        <v>45</v>
      </c>
      <c r="S2499" s="37" t="s">
        <v>46</v>
      </c>
      <c r="T2499" s="18" t="s">
        <v>53</v>
      </c>
      <c r="U2499" s="37">
        <v>2.9099999999999997</v>
      </c>
      <c r="V2499" s="37">
        <v>2.9099999999999997</v>
      </c>
      <c r="W2499" s="37">
        <v>0</v>
      </c>
      <c r="X2499" s="18" t="s">
        <v>53</v>
      </c>
      <c r="Y2499" s="39"/>
      <c r="Z2499" s="16">
        <v>0</v>
      </c>
      <c r="AA2499" s="36">
        <v>6.14</v>
      </c>
      <c r="AB2499" s="36"/>
      <c r="AC2499" s="36">
        <v>6.14</v>
      </c>
      <c r="AD2499" s="70">
        <f t="shared" si="569"/>
        <v>6.6926000000000005</v>
      </c>
      <c r="AE2499" s="70">
        <f>IF(Z2499=1,AD2499*1.08,IF(Z2499=2,0,IF(AC2499&lt;=100,(AD2499*1.25),IF(AC2499&lt;=200,134.5+((AC2499-100)*1.04*1.16),255.14+((AC2499-200)*1.02*1.12)))))</f>
        <v>8.3657500000000002</v>
      </c>
      <c r="AF2499" s="70">
        <f>IF(Z2499=1,0,(AE2499*1.08))</f>
        <v>9.0350100000000015</v>
      </c>
      <c r="AG2499" s="36">
        <f t="shared" si="566"/>
        <v>6.69</v>
      </c>
      <c r="AH2499" s="36">
        <f t="shared" si="567"/>
        <v>8.36</v>
      </c>
      <c r="AI2499" s="36">
        <f t="shared" si="568"/>
        <v>9.0299999999999994</v>
      </c>
      <c r="AJ2499" s="40">
        <v>42538</v>
      </c>
      <c r="AK2499" s="40">
        <v>42542</v>
      </c>
      <c r="AL2499" s="22"/>
      <c r="AM2499" s="20" t="s">
        <v>184</v>
      </c>
      <c r="AN2499" s="20"/>
      <c r="AO2499" s="20" t="s">
        <v>10674</v>
      </c>
      <c r="AP2499" s="20"/>
      <c r="AQ2499" s="20"/>
      <c r="AR2499" s="16"/>
      <c r="AS2499" s="40">
        <v>43231</v>
      </c>
      <c r="AT2499" s="173"/>
    </row>
    <row r="2500" spans="1:46" ht="47.25" customHeight="1">
      <c r="A2500" s="16">
        <v>8699525751522</v>
      </c>
      <c r="B2500" s="16" t="s">
        <v>4781</v>
      </c>
      <c r="C2500" s="16" t="s">
        <v>4782</v>
      </c>
      <c r="D2500" s="17" t="s">
        <v>323</v>
      </c>
      <c r="E2500" s="18" t="s">
        <v>295</v>
      </c>
      <c r="F2500" s="18">
        <v>4</v>
      </c>
      <c r="G2500" s="18">
        <v>1</v>
      </c>
      <c r="H2500" s="18">
        <v>2</v>
      </c>
      <c r="I2500" s="18"/>
      <c r="J2500" s="18"/>
      <c r="K2500" s="18"/>
      <c r="L2500" s="19" t="s">
        <v>10030</v>
      </c>
      <c r="M2500" s="19" t="s">
        <v>421</v>
      </c>
      <c r="N2500" s="18" t="s">
        <v>327</v>
      </c>
      <c r="O2500" s="18">
        <v>50</v>
      </c>
      <c r="P2500" s="18" t="s">
        <v>163</v>
      </c>
      <c r="Q2500" s="18">
        <v>5</v>
      </c>
      <c r="R2500" s="18" t="s">
        <v>95</v>
      </c>
      <c r="S2500" s="37" t="s">
        <v>46</v>
      </c>
      <c r="T2500" s="18" t="s">
        <v>53</v>
      </c>
      <c r="U2500" s="38">
        <v>1.29</v>
      </c>
      <c r="V2500" s="38">
        <v>1.29</v>
      </c>
      <c r="W2500" s="38">
        <v>0</v>
      </c>
      <c r="X2500" s="18" t="s">
        <v>53</v>
      </c>
      <c r="Y2500" s="39"/>
      <c r="Z2500" s="16">
        <v>0</v>
      </c>
      <c r="AA2500" s="36">
        <v>3</v>
      </c>
      <c r="AB2500" s="36"/>
      <c r="AC2500" s="36">
        <v>3</v>
      </c>
      <c r="AD2500" s="38">
        <f t="shared" si="569"/>
        <v>3.2700000000000005</v>
      </c>
      <c r="AE2500" s="38">
        <f>IF(Z2500=1,AD2500*1.08,IF(Z2500=2,0,IF(AC2500&lt;=100,(AD2500*1.25),IF(AC2500&lt;=200,134.5+((AC2500-100)*1.04*1.16),255.14+((AC2500-200)*1.02*1.12)))))</f>
        <v>4.0875000000000004</v>
      </c>
      <c r="AF2500" s="38">
        <f>IF(Z2500=1,0,(AE2500*1.08))</f>
        <v>4.4145000000000003</v>
      </c>
      <c r="AG2500" s="36">
        <f t="shared" si="566"/>
        <v>3.27</v>
      </c>
      <c r="AH2500" s="36">
        <f t="shared" si="567"/>
        <v>4.08</v>
      </c>
      <c r="AI2500" s="36">
        <f t="shared" si="568"/>
        <v>4.41</v>
      </c>
      <c r="AJ2500" s="40">
        <v>42783</v>
      </c>
      <c r="AK2500" s="40">
        <v>42786</v>
      </c>
      <c r="AL2500" s="17"/>
      <c r="AM2500" s="20" t="s">
        <v>2123</v>
      </c>
      <c r="AN2500" s="20"/>
      <c r="AO2500" s="20" t="s">
        <v>10671</v>
      </c>
      <c r="AP2500" s="20"/>
      <c r="AQ2500" s="20"/>
      <c r="AR2500" s="16"/>
      <c r="AS2500" s="40">
        <v>43231</v>
      </c>
      <c r="AT2500" s="173"/>
    </row>
    <row r="2501" spans="1:46" ht="47.25" customHeight="1">
      <c r="A2501" s="16">
        <v>8699523090210</v>
      </c>
      <c r="B2501" s="16" t="s">
        <v>4781</v>
      </c>
      <c r="C2501" s="16" t="s">
        <v>4782</v>
      </c>
      <c r="D2501" s="17" t="s">
        <v>323</v>
      </c>
      <c r="E2501" s="18" t="s">
        <v>295</v>
      </c>
      <c r="F2501" s="18">
        <v>4</v>
      </c>
      <c r="G2501" s="18">
        <v>1</v>
      </c>
      <c r="H2501" s="18">
        <v>2</v>
      </c>
      <c r="I2501" s="18"/>
      <c r="J2501" s="18"/>
      <c r="K2501" s="18"/>
      <c r="L2501" s="19" t="s">
        <v>1652</v>
      </c>
      <c r="M2501" s="19" t="s">
        <v>421</v>
      </c>
      <c r="N2501" s="18" t="s">
        <v>2138</v>
      </c>
      <c r="O2501" s="18">
        <v>150</v>
      </c>
      <c r="P2501" s="18" t="s">
        <v>163</v>
      </c>
      <c r="Q2501" s="18">
        <v>60</v>
      </c>
      <c r="R2501" s="18" t="s">
        <v>95</v>
      </c>
      <c r="S2501" s="37" t="s">
        <v>46</v>
      </c>
      <c r="T2501" s="18" t="s">
        <v>53</v>
      </c>
      <c r="U2501" s="38">
        <v>2.2999999999999998</v>
      </c>
      <c r="V2501" s="38">
        <v>2.2999999999999998</v>
      </c>
      <c r="W2501" s="38">
        <v>0</v>
      </c>
      <c r="X2501" s="18" t="s">
        <v>53</v>
      </c>
      <c r="Y2501" s="39"/>
      <c r="Z2501" s="16">
        <v>0</v>
      </c>
      <c r="AA2501" s="36">
        <v>5.36</v>
      </c>
      <c r="AB2501" s="36"/>
      <c r="AC2501" s="36">
        <v>5.36</v>
      </c>
      <c r="AD2501" s="36">
        <v>5.84</v>
      </c>
      <c r="AE2501" s="36">
        <v>7.3</v>
      </c>
      <c r="AF2501" s="36">
        <v>7.88</v>
      </c>
      <c r="AG2501" s="36">
        <f t="shared" si="566"/>
        <v>5.84</v>
      </c>
      <c r="AH2501" s="36">
        <f t="shared" si="567"/>
        <v>7.3</v>
      </c>
      <c r="AI2501" s="36">
        <f t="shared" si="568"/>
        <v>7.88</v>
      </c>
      <c r="AJ2501" s="40">
        <v>42783</v>
      </c>
      <c r="AK2501" s="40">
        <v>42786</v>
      </c>
      <c r="AL2501" s="17"/>
      <c r="AM2501" s="20" t="s">
        <v>477</v>
      </c>
      <c r="AN2501" s="20"/>
      <c r="AO2501" s="20" t="s">
        <v>10669</v>
      </c>
      <c r="AP2501" s="20"/>
      <c r="AQ2501" s="20"/>
      <c r="AR2501" s="16"/>
      <c r="AS2501" s="40">
        <v>43231</v>
      </c>
      <c r="AT2501" s="173"/>
    </row>
    <row r="2502" spans="1:46" ht="47.25" customHeight="1">
      <c r="A2502" s="16">
        <v>8699839750945</v>
      </c>
      <c r="B2502" s="16" t="s">
        <v>4781</v>
      </c>
      <c r="C2502" s="16" t="s">
        <v>4782</v>
      </c>
      <c r="D2502" s="17" t="s">
        <v>323</v>
      </c>
      <c r="E2502" s="18" t="s">
        <v>295</v>
      </c>
      <c r="F2502" s="18">
        <v>4</v>
      </c>
      <c r="G2502" s="18">
        <v>1</v>
      </c>
      <c r="H2502" s="18">
        <v>2</v>
      </c>
      <c r="I2502" s="18"/>
      <c r="J2502" s="18"/>
      <c r="K2502" s="18"/>
      <c r="L2502" s="19" t="s">
        <v>3296</v>
      </c>
      <c r="M2502" s="19" t="s">
        <v>421</v>
      </c>
      <c r="N2502" s="18" t="s">
        <v>3283</v>
      </c>
      <c r="O2502" s="18">
        <v>50</v>
      </c>
      <c r="P2502" s="18" t="s">
        <v>163</v>
      </c>
      <c r="Q2502" s="18">
        <v>10</v>
      </c>
      <c r="R2502" s="18" t="s">
        <v>95</v>
      </c>
      <c r="S2502" s="37" t="s">
        <v>46</v>
      </c>
      <c r="T2502" s="18" t="s">
        <v>53</v>
      </c>
      <c r="U2502" s="38">
        <v>1.95</v>
      </c>
      <c r="V2502" s="38">
        <v>1.95</v>
      </c>
      <c r="W2502" s="38">
        <v>0</v>
      </c>
      <c r="X2502" s="18" t="s">
        <v>53</v>
      </c>
      <c r="Y2502" s="39"/>
      <c r="Z2502" s="16">
        <v>0</v>
      </c>
      <c r="AA2502" s="36">
        <v>5.35</v>
      </c>
      <c r="AB2502" s="36"/>
      <c r="AC2502" s="36">
        <v>5.35</v>
      </c>
      <c r="AD2502" s="38">
        <f t="shared" ref="AD2502:AD2517" si="570">IF(Z2502=2,AC2502*1.08,IF(AC2502&lt;=10,(AC2502*1.09),IF(AC2502&lt;=50,(10*1.09)+((AC2502-10)*1.08),IF(AC2502&lt;=100,(10*1.09)+((50-10)*1.08)+((AC2502-50)*1.07),IF(AC2502&lt;=200,(10*1.09)+((50-10)*1.08)+((100-50)*1.07)+((AC2502-100)*1.04),(10*1.09)+((50-10)*1.08)+((100-50)*1.07)+((200-100)*1.04)+((AC2502-200)*1.02))))))</f>
        <v>5.8315000000000001</v>
      </c>
      <c r="AE2502" s="38">
        <f>IF(Z2502=1,AD2502*1.08,IF(Z2502=4,AD2502*1.08,IF(Z2502=2,0,IF(AC2502&lt;=100,(AD2502*1.25),IF(AC2502&lt;=200,134.5+((AC2502-100)*1.04*1.16),255.14+((AC2502-200)*1.02*1.12))))))</f>
        <v>7.2893749999999997</v>
      </c>
      <c r="AF2502" s="38">
        <f>IF(Z2502=1,0,IF(Z2502=4,0,(AE2502*1.08)))</f>
        <v>7.8725250000000004</v>
      </c>
      <c r="AG2502" s="36">
        <f t="shared" si="566"/>
        <v>5.83</v>
      </c>
      <c r="AH2502" s="36">
        <f t="shared" si="567"/>
        <v>7.28</v>
      </c>
      <c r="AI2502" s="36">
        <f t="shared" si="568"/>
        <v>7.87</v>
      </c>
      <c r="AJ2502" s="40">
        <v>43245</v>
      </c>
      <c r="AK2502" s="40">
        <v>43251</v>
      </c>
      <c r="AL2502" s="17"/>
      <c r="AM2502" s="36" t="s">
        <v>3754</v>
      </c>
      <c r="AN2502" s="41"/>
      <c r="AO2502" s="20" t="s">
        <v>10667</v>
      </c>
      <c r="AP2502" s="20"/>
      <c r="AQ2502" s="20"/>
      <c r="AR2502" s="16"/>
      <c r="AS2502" s="40">
        <v>43231</v>
      </c>
      <c r="AT2502" s="173"/>
    </row>
    <row r="2503" spans="1:46" ht="47.25" customHeight="1">
      <c r="A2503" s="16">
        <v>8699572590020</v>
      </c>
      <c r="B2503" s="16" t="s">
        <v>3736</v>
      </c>
      <c r="C2503" s="16" t="s">
        <v>3737</v>
      </c>
      <c r="D2503" s="17" t="s">
        <v>87</v>
      </c>
      <c r="E2503" s="18" t="s">
        <v>87</v>
      </c>
      <c r="F2503" s="18">
        <v>0</v>
      </c>
      <c r="G2503" s="18">
        <v>2</v>
      </c>
      <c r="H2503" s="18">
        <v>1</v>
      </c>
      <c r="I2503" s="18"/>
      <c r="J2503" s="18"/>
      <c r="K2503" s="18"/>
      <c r="L2503" s="19" t="s">
        <v>3740</v>
      </c>
      <c r="M2503" s="19" t="s">
        <v>3741</v>
      </c>
      <c r="N2503" s="18" t="s">
        <v>2263</v>
      </c>
      <c r="O2503" s="18">
        <v>1</v>
      </c>
      <c r="P2503" s="18" t="s">
        <v>163</v>
      </c>
      <c r="Q2503" s="18">
        <v>60</v>
      </c>
      <c r="R2503" s="18" t="s">
        <v>95</v>
      </c>
      <c r="S2503" s="37" t="s">
        <v>96</v>
      </c>
      <c r="T2503" s="18" t="s">
        <v>1541</v>
      </c>
      <c r="U2503" s="38">
        <v>182.8</v>
      </c>
      <c r="V2503" s="38">
        <v>182.8</v>
      </c>
      <c r="W2503" s="38">
        <v>182.8</v>
      </c>
      <c r="X2503" s="18" t="s">
        <v>1541</v>
      </c>
      <c r="Y2503" s="39" t="s">
        <v>847</v>
      </c>
      <c r="Z2503" s="16">
        <v>0</v>
      </c>
      <c r="AA2503" s="36">
        <v>492.31</v>
      </c>
      <c r="AB2503" s="36"/>
      <c r="AC2503" s="36">
        <v>698.56</v>
      </c>
      <c r="AD2503" s="38">
        <f t="shared" si="570"/>
        <v>720.13119999999992</v>
      </c>
      <c r="AE2503" s="38">
        <f t="shared" ref="AE2503:AE2513" si="571">IF(Z2503=1,AD2503*1.08,IF(Z2503=2,0,IF(AC2503&lt;=100,(AD2503*1.25),IF(AC2503&lt;=200,134.5+((AC2503-100)*1.04*1.16),255.14+((AC2503-200)*1.02*1.12)))))</f>
        <v>824.69494399999996</v>
      </c>
      <c r="AF2503" s="38">
        <f t="shared" ref="AF2503:AF2513" si="572">IF(Z2503=1,0,(AE2503*1.08))</f>
        <v>890.67053952000003</v>
      </c>
      <c r="AG2503" s="36">
        <f t="shared" si="566"/>
        <v>720.13</v>
      </c>
      <c r="AH2503" s="36">
        <f t="shared" si="567"/>
        <v>824.69</v>
      </c>
      <c r="AI2503" s="36">
        <f t="shared" si="568"/>
        <v>890.67</v>
      </c>
      <c r="AJ2503" s="40">
        <v>43210</v>
      </c>
      <c r="AK2503" s="40">
        <v>43214</v>
      </c>
      <c r="AL2503" s="17">
        <v>1</v>
      </c>
      <c r="AM2503" s="20" t="s">
        <v>3754</v>
      </c>
      <c r="AN2503" s="20"/>
      <c r="AO2503" s="20" t="s">
        <v>10661</v>
      </c>
      <c r="AP2503" s="20"/>
      <c r="AQ2503" s="20"/>
      <c r="AR2503" s="16"/>
      <c r="AS2503" s="40">
        <v>43231</v>
      </c>
      <c r="AT2503" s="173"/>
    </row>
    <row r="2504" spans="1:46" ht="47.25" customHeight="1">
      <c r="A2504" s="16">
        <v>8699593755408</v>
      </c>
      <c r="B2504" s="16" t="s">
        <v>9398</v>
      </c>
      <c r="C2504" s="16" t="s">
        <v>9399</v>
      </c>
      <c r="D2504" s="22" t="s">
        <v>87</v>
      </c>
      <c r="E2504" s="18" t="s">
        <v>41</v>
      </c>
      <c r="F2504" s="18">
        <v>0</v>
      </c>
      <c r="G2504" s="18">
        <v>2</v>
      </c>
      <c r="H2504" s="18">
        <v>1</v>
      </c>
      <c r="I2504" s="18"/>
      <c r="J2504" s="18"/>
      <c r="K2504" s="18"/>
      <c r="L2504" s="19" t="s">
        <v>9424</v>
      </c>
      <c r="M2504" s="19" t="s">
        <v>9401</v>
      </c>
      <c r="N2504" s="18" t="s">
        <v>3252</v>
      </c>
      <c r="O2504" s="18">
        <v>0.5</v>
      </c>
      <c r="P2504" s="18" t="s">
        <v>163</v>
      </c>
      <c r="Q2504" s="18">
        <v>10</v>
      </c>
      <c r="R2504" s="88" t="s">
        <v>9182</v>
      </c>
      <c r="S2504" s="37" t="s">
        <v>96</v>
      </c>
      <c r="T2504" s="37" t="s">
        <v>238</v>
      </c>
      <c r="U2504" s="37">
        <v>13.92</v>
      </c>
      <c r="V2504" s="37">
        <v>13.92</v>
      </c>
      <c r="W2504" s="37">
        <v>13.92</v>
      </c>
      <c r="X2504" s="37" t="s">
        <v>238</v>
      </c>
      <c r="Y2504" s="39"/>
      <c r="Z2504" s="16">
        <v>1</v>
      </c>
      <c r="AA2504" s="36">
        <v>29.44</v>
      </c>
      <c r="AB2504" s="36"/>
      <c r="AC2504" s="36">
        <v>29.44</v>
      </c>
      <c r="AD2504" s="70">
        <f t="shared" si="570"/>
        <v>31.895200000000003</v>
      </c>
      <c r="AE2504" s="70">
        <f t="shared" si="571"/>
        <v>34.446816000000005</v>
      </c>
      <c r="AF2504" s="70">
        <f t="shared" si="572"/>
        <v>0</v>
      </c>
      <c r="AG2504" s="36">
        <f t="shared" si="566"/>
        <v>31.89</v>
      </c>
      <c r="AH2504" s="36">
        <f t="shared" si="567"/>
        <v>34.44</v>
      </c>
      <c r="AI2504" s="36">
        <f t="shared" si="568"/>
        <v>0</v>
      </c>
      <c r="AJ2504" s="40">
        <v>42419</v>
      </c>
      <c r="AK2504" s="40">
        <v>42422</v>
      </c>
      <c r="AL2504" s="22"/>
      <c r="AM2504" s="20" t="s">
        <v>184</v>
      </c>
      <c r="AN2504" s="20"/>
      <c r="AO2504" s="20" t="s">
        <v>10663</v>
      </c>
      <c r="AP2504" s="20"/>
      <c r="AQ2504" s="20"/>
      <c r="AR2504" s="16"/>
      <c r="AS2504" s="40">
        <v>43231</v>
      </c>
      <c r="AT2504" s="173"/>
    </row>
    <row r="2505" spans="1:46" ht="47.25" customHeight="1">
      <c r="A2505" s="16">
        <v>8699593755330</v>
      </c>
      <c r="B2505" s="16" t="s">
        <v>9398</v>
      </c>
      <c r="C2505" s="16" t="s">
        <v>9399</v>
      </c>
      <c r="D2505" s="22" t="s">
        <v>87</v>
      </c>
      <c r="E2505" s="18" t="s">
        <v>41</v>
      </c>
      <c r="F2505" s="18">
        <v>4</v>
      </c>
      <c r="G2505" s="18">
        <v>2</v>
      </c>
      <c r="H2505" s="18">
        <v>2</v>
      </c>
      <c r="I2505" s="18"/>
      <c r="J2505" s="18"/>
      <c r="K2505" s="18"/>
      <c r="L2505" s="19" t="s">
        <v>9400</v>
      </c>
      <c r="M2505" s="19" t="s">
        <v>9401</v>
      </c>
      <c r="N2505" s="18" t="s">
        <v>3252</v>
      </c>
      <c r="O2505" s="18">
        <v>0.5</v>
      </c>
      <c r="P2505" s="18" t="s">
        <v>163</v>
      </c>
      <c r="Q2505" s="18">
        <v>5</v>
      </c>
      <c r="R2505" s="88" t="s">
        <v>9182</v>
      </c>
      <c r="S2505" s="37" t="s">
        <v>96</v>
      </c>
      <c r="T2505" s="18" t="s">
        <v>53</v>
      </c>
      <c r="U2505" s="37">
        <v>2.78</v>
      </c>
      <c r="V2505" s="37">
        <v>2.78</v>
      </c>
      <c r="W2505" s="37">
        <v>0</v>
      </c>
      <c r="X2505" s="18" t="s">
        <v>53</v>
      </c>
      <c r="Y2505" s="39"/>
      <c r="Z2505" s="16">
        <v>1</v>
      </c>
      <c r="AA2505" s="36">
        <v>5.87</v>
      </c>
      <c r="AB2505" s="36"/>
      <c r="AC2505" s="36">
        <v>5.87</v>
      </c>
      <c r="AD2505" s="70">
        <f t="shared" si="570"/>
        <v>6.3983000000000008</v>
      </c>
      <c r="AE2505" s="70">
        <f t="shared" si="571"/>
        <v>6.9101640000000009</v>
      </c>
      <c r="AF2505" s="70">
        <f t="shared" si="572"/>
        <v>0</v>
      </c>
      <c r="AG2505" s="36">
        <f t="shared" si="566"/>
        <v>6.39</v>
      </c>
      <c r="AH2505" s="36">
        <f t="shared" si="567"/>
        <v>6.91</v>
      </c>
      <c r="AI2505" s="36">
        <f t="shared" si="568"/>
        <v>0</v>
      </c>
      <c r="AJ2505" s="40">
        <v>42447</v>
      </c>
      <c r="AK2505" s="40">
        <v>42451</v>
      </c>
      <c r="AL2505" s="22"/>
      <c r="AM2505" s="20" t="s">
        <v>184</v>
      </c>
      <c r="AN2505" s="20"/>
      <c r="AO2505" s="20" t="s">
        <v>10661</v>
      </c>
      <c r="AP2505" s="20"/>
      <c r="AQ2505" s="20"/>
      <c r="AR2505" s="16"/>
      <c r="AS2505" s="40">
        <v>43231</v>
      </c>
      <c r="AT2505" s="173"/>
    </row>
    <row r="2506" spans="1:46" ht="47.25" customHeight="1">
      <c r="A2506" s="16">
        <v>8699517271533</v>
      </c>
      <c r="B2506" s="16" t="s">
        <v>7320</v>
      </c>
      <c r="C2506" s="16" t="s">
        <v>7321</v>
      </c>
      <c r="D2506" s="17" t="s">
        <v>87</v>
      </c>
      <c r="E2506" s="18" t="s">
        <v>87</v>
      </c>
      <c r="F2506" s="18">
        <v>0</v>
      </c>
      <c r="G2506" s="18">
        <v>2</v>
      </c>
      <c r="H2506" s="18">
        <v>1</v>
      </c>
      <c r="I2506" s="18"/>
      <c r="J2506" s="18"/>
      <c r="K2506" s="18"/>
      <c r="L2506" s="19" t="s">
        <v>7322</v>
      </c>
      <c r="M2506" s="19" t="s">
        <v>7323</v>
      </c>
      <c r="N2506" s="18" t="s">
        <v>433</v>
      </c>
      <c r="O2506" s="18">
        <v>10</v>
      </c>
      <c r="P2506" s="18" t="s">
        <v>986</v>
      </c>
      <c r="Q2506" s="18">
        <v>2</v>
      </c>
      <c r="R2506" s="18" t="s">
        <v>95</v>
      </c>
      <c r="S2506" s="37" t="s">
        <v>96</v>
      </c>
      <c r="T2506" s="18" t="s">
        <v>6317</v>
      </c>
      <c r="U2506" s="38">
        <v>719.09</v>
      </c>
      <c r="V2506" s="38">
        <v>719.09</v>
      </c>
      <c r="W2506" s="38">
        <v>719.09</v>
      </c>
      <c r="X2506" s="18" t="s">
        <v>6317</v>
      </c>
      <c r="Y2506" s="39"/>
      <c r="Z2506" s="16">
        <v>0</v>
      </c>
      <c r="AA2506" s="45">
        <v>1684.18</v>
      </c>
      <c r="AB2506" s="36"/>
      <c r="AC2506" s="36">
        <v>1684.18</v>
      </c>
      <c r="AD2506" s="38">
        <f t="shared" si="570"/>
        <v>1725.4636</v>
      </c>
      <c r="AE2506" s="38">
        <f t="shared" si="571"/>
        <v>1950.6672320000002</v>
      </c>
      <c r="AF2506" s="38">
        <f t="shared" si="572"/>
        <v>2106.7206105600003</v>
      </c>
      <c r="AG2506" s="36">
        <f t="shared" si="566"/>
        <v>1725.46</v>
      </c>
      <c r="AH2506" s="36">
        <f t="shared" si="567"/>
        <v>1950.66</v>
      </c>
      <c r="AI2506" s="36">
        <f t="shared" si="568"/>
        <v>2106.7199999999998</v>
      </c>
      <c r="AJ2506" s="40">
        <v>43084</v>
      </c>
      <c r="AK2506" s="40">
        <v>43088</v>
      </c>
      <c r="AL2506" s="17">
        <v>1</v>
      </c>
      <c r="AM2506" s="20" t="s">
        <v>477</v>
      </c>
      <c r="AN2506" s="20"/>
      <c r="AO2506" s="20" t="s">
        <v>10688</v>
      </c>
      <c r="AP2506" s="20"/>
      <c r="AQ2506" s="53" t="s">
        <v>3757</v>
      </c>
      <c r="AR2506" s="16"/>
      <c r="AS2506" s="40">
        <v>43231</v>
      </c>
      <c r="AT2506" s="174"/>
    </row>
    <row r="2507" spans="1:46" ht="47.25" customHeight="1">
      <c r="A2507" s="16">
        <v>8699514010456</v>
      </c>
      <c r="B2507" s="16" t="s">
        <v>3363</v>
      </c>
      <c r="C2507" s="16" t="s">
        <v>3364</v>
      </c>
      <c r="D2507" s="17" t="s">
        <v>38</v>
      </c>
      <c r="E2507" s="18" t="s">
        <v>38</v>
      </c>
      <c r="F2507" s="18">
        <v>0</v>
      </c>
      <c r="G2507" s="18">
        <v>1</v>
      </c>
      <c r="H2507" s="18">
        <v>1</v>
      </c>
      <c r="I2507" s="18"/>
      <c r="J2507" s="18"/>
      <c r="K2507" s="18"/>
      <c r="L2507" s="19" t="s">
        <v>3365</v>
      </c>
      <c r="M2507" s="19" t="s">
        <v>1741</v>
      </c>
      <c r="N2507" s="18" t="s">
        <v>74</v>
      </c>
      <c r="O2507" s="18" t="s">
        <v>3366</v>
      </c>
      <c r="P2507" s="18" t="s">
        <v>1479</v>
      </c>
      <c r="Q2507" s="18">
        <v>4</v>
      </c>
      <c r="R2507" s="18" t="s">
        <v>45</v>
      </c>
      <c r="S2507" s="37" t="s">
        <v>46</v>
      </c>
      <c r="T2507" s="37" t="s">
        <v>222</v>
      </c>
      <c r="U2507" s="38">
        <v>15.34</v>
      </c>
      <c r="V2507" s="38">
        <v>15.34</v>
      </c>
      <c r="W2507" s="38">
        <v>9.1999999999999993</v>
      </c>
      <c r="X2507" s="37" t="s">
        <v>222</v>
      </c>
      <c r="Y2507" s="39"/>
      <c r="Z2507" s="16">
        <v>0</v>
      </c>
      <c r="AA2507" s="36">
        <v>14.98</v>
      </c>
      <c r="AB2507" s="36"/>
      <c r="AC2507" s="36">
        <v>14.98</v>
      </c>
      <c r="AD2507" s="38">
        <f t="shared" si="570"/>
        <v>16.278400000000001</v>
      </c>
      <c r="AE2507" s="38">
        <f t="shared" si="571"/>
        <v>20.348000000000003</v>
      </c>
      <c r="AF2507" s="38">
        <f t="shared" si="572"/>
        <v>21.975840000000005</v>
      </c>
      <c r="AG2507" s="36">
        <f t="shared" si="566"/>
        <v>16.27</v>
      </c>
      <c r="AH2507" s="36">
        <f t="shared" si="567"/>
        <v>20.34</v>
      </c>
      <c r="AI2507" s="36">
        <f t="shared" si="568"/>
        <v>21.97</v>
      </c>
      <c r="AJ2507" s="40">
        <v>42419</v>
      </c>
      <c r="AK2507" s="40">
        <v>42422</v>
      </c>
      <c r="AL2507" s="18"/>
      <c r="AM2507" s="20" t="s">
        <v>184</v>
      </c>
      <c r="AN2507" s="20"/>
      <c r="AO2507" s="20" t="s">
        <v>10659</v>
      </c>
      <c r="AP2507" s="20"/>
      <c r="AQ2507" s="20"/>
      <c r="AR2507" s="16"/>
      <c r="AS2507" s="40">
        <v>43231</v>
      </c>
      <c r="AT2507" s="174"/>
    </row>
    <row r="2508" spans="1:46" ht="47.25" customHeight="1">
      <c r="A2508" s="16">
        <v>8699514010845</v>
      </c>
      <c r="B2508" s="16" t="s">
        <v>3363</v>
      </c>
      <c r="C2508" s="16" t="s">
        <v>3364</v>
      </c>
      <c r="D2508" s="17" t="s">
        <v>38</v>
      </c>
      <c r="E2508" s="18" t="s">
        <v>38</v>
      </c>
      <c r="F2508" s="18">
        <v>0</v>
      </c>
      <c r="G2508" s="18">
        <v>1</v>
      </c>
      <c r="H2508" s="18">
        <v>1</v>
      </c>
      <c r="I2508" s="18"/>
      <c r="J2508" s="18"/>
      <c r="K2508" s="18"/>
      <c r="L2508" s="19" t="s">
        <v>6345</v>
      </c>
      <c r="M2508" s="19" t="s">
        <v>1741</v>
      </c>
      <c r="N2508" s="18" t="s">
        <v>74</v>
      </c>
      <c r="O2508" s="18" t="s">
        <v>6346</v>
      </c>
      <c r="P2508" s="18" t="s">
        <v>1479</v>
      </c>
      <c r="Q2508" s="18">
        <v>4</v>
      </c>
      <c r="R2508" s="18" t="s">
        <v>45</v>
      </c>
      <c r="S2508" s="37" t="s">
        <v>46</v>
      </c>
      <c r="T2508" s="37"/>
      <c r="U2508" s="37"/>
      <c r="V2508" s="37">
        <v>16.079999999999998</v>
      </c>
      <c r="W2508" s="37">
        <v>9.64</v>
      </c>
      <c r="X2508" s="37" t="s">
        <v>331</v>
      </c>
      <c r="Y2508" s="37"/>
      <c r="Z2508" s="16">
        <v>0</v>
      </c>
      <c r="AA2508" s="16"/>
      <c r="AB2508" s="16"/>
      <c r="AC2508" s="37">
        <v>14.61</v>
      </c>
      <c r="AD2508" s="70">
        <f t="shared" si="570"/>
        <v>15.8788</v>
      </c>
      <c r="AE2508" s="70">
        <f t="shared" si="571"/>
        <v>19.848500000000001</v>
      </c>
      <c r="AF2508" s="70">
        <f t="shared" si="572"/>
        <v>21.436380000000003</v>
      </c>
      <c r="AG2508" s="36">
        <f t="shared" si="566"/>
        <v>15.87</v>
      </c>
      <c r="AH2508" s="36">
        <f t="shared" si="567"/>
        <v>19.84</v>
      </c>
      <c r="AI2508" s="36">
        <f t="shared" si="568"/>
        <v>21.43</v>
      </c>
      <c r="AJ2508" s="40">
        <v>42419</v>
      </c>
      <c r="AK2508" s="40">
        <v>42422</v>
      </c>
      <c r="AL2508" s="22"/>
      <c r="AM2508" s="20"/>
      <c r="AN2508" s="20"/>
      <c r="AO2508" s="20" t="s">
        <v>10656</v>
      </c>
      <c r="AP2508" s="20"/>
      <c r="AQ2508" s="20" t="s">
        <v>10657</v>
      </c>
      <c r="AR2508" s="16"/>
      <c r="AS2508" s="40">
        <v>43231</v>
      </c>
      <c r="AT2508" s="173"/>
    </row>
    <row r="2509" spans="1:46" ht="47.25" customHeight="1">
      <c r="A2509" s="16">
        <v>8699556981073</v>
      </c>
      <c r="B2509" s="16" t="s">
        <v>3671</v>
      </c>
      <c r="C2509" s="16" t="s">
        <v>3672</v>
      </c>
      <c r="D2509" s="17" t="s">
        <v>87</v>
      </c>
      <c r="E2509" s="18" t="s">
        <v>87</v>
      </c>
      <c r="F2509" s="39" t="s">
        <v>872</v>
      </c>
      <c r="G2509" s="18">
        <v>2</v>
      </c>
      <c r="H2509" s="18">
        <v>1</v>
      </c>
      <c r="I2509" s="18"/>
      <c r="J2509" s="18"/>
      <c r="K2509" s="18"/>
      <c r="L2509" s="19" t="s">
        <v>10123</v>
      </c>
      <c r="M2509" s="19" t="s">
        <v>10124</v>
      </c>
      <c r="N2509" s="18" t="s">
        <v>1226</v>
      </c>
      <c r="O2509" s="18">
        <v>1000</v>
      </c>
      <c r="P2509" s="18" t="s">
        <v>675</v>
      </c>
      <c r="Q2509" s="18">
        <v>1</v>
      </c>
      <c r="R2509" s="80" t="s">
        <v>7406</v>
      </c>
      <c r="S2509" s="37" t="s">
        <v>96</v>
      </c>
      <c r="T2509" s="18"/>
      <c r="U2509" s="37"/>
      <c r="V2509" s="37">
        <v>561.83000000000004</v>
      </c>
      <c r="W2509" s="37">
        <v>561.83000000000004</v>
      </c>
      <c r="X2509" s="18" t="s">
        <v>7944</v>
      </c>
      <c r="Y2509" s="39"/>
      <c r="Z2509" s="16">
        <v>0</v>
      </c>
      <c r="AA2509" s="36">
        <v>1327</v>
      </c>
      <c r="AB2509" s="36"/>
      <c r="AC2509" s="36">
        <v>1327</v>
      </c>
      <c r="AD2509" s="70">
        <f t="shared" si="570"/>
        <v>1361.1399999999999</v>
      </c>
      <c r="AE2509" s="70">
        <f t="shared" si="571"/>
        <v>1542.6248000000001</v>
      </c>
      <c r="AF2509" s="70">
        <f t="shared" si="572"/>
        <v>1666.0347840000002</v>
      </c>
      <c r="AG2509" s="36">
        <f t="shared" si="566"/>
        <v>1361.14</v>
      </c>
      <c r="AH2509" s="36">
        <f t="shared" si="567"/>
        <v>1542.62</v>
      </c>
      <c r="AI2509" s="36">
        <f t="shared" si="568"/>
        <v>1666.03</v>
      </c>
      <c r="AJ2509" s="40">
        <v>42496</v>
      </c>
      <c r="AK2509" s="40">
        <v>42500</v>
      </c>
      <c r="AL2509" s="22"/>
      <c r="AM2509" s="22" t="s">
        <v>3471</v>
      </c>
      <c r="AN2509" s="22"/>
      <c r="AO2509" s="20" t="s">
        <v>6269</v>
      </c>
      <c r="AP2509" s="20"/>
      <c r="AQ2509" s="20"/>
      <c r="AR2509" s="16"/>
      <c r="AS2509" s="40">
        <v>43231</v>
      </c>
      <c r="AT2509" s="173"/>
    </row>
    <row r="2510" spans="1:46" ht="47.25" customHeight="1">
      <c r="A2510" s="16">
        <v>8699556981059</v>
      </c>
      <c r="B2510" s="16" t="s">
        <v>3671</v>
      </c>
      <c r="C2510" s="16" t="s">
        <v>3672</v>
      </c>
      <c r="D2510" s="17" t="s">
        <v>87</v>
      </c>
      <c r="E2510" s="18" t="s">
        <v>87</v>
      </c>
      <c r="F2510" s="39" t="s">
        <v>872</v>
      </c>
      <c r="G2510" s="18">
        <v>2</v>
      </c>
      <c r="H2510" s="18">
        <v>1</v>
      </c>
      <c r="I2510" s="18"/>
      <c r="J2510" s="18"/>
      <c r="K2510" s="18"/>
      <c r="L2510" s="19" t="s">
        <v>10126</v>
      </c>
      <c r="M2510" s="19" t="s">
        <v>10124</v>
      </c>
      <c r="N2510" s="18" t="s">
        <v>1226</v>
      </c>
      <c r="O2510" s="18">
        <v>250</v>
      </c>
      <c r="P2510" s="18" t="s">
        <v>675</v>
      </c>
      <c r="Q2510" s="18">
        <v>1</v>
      </c>
      <c r="R2510" s="80" t="s">
        <v>7406</v>
      </c>
      <c r="S2510" s="37" t="s">
        <v>96</v>
      </c>
      <c r="T2510" s="18"/>
      <c r="U2510" s="37"/>
      <c r="V2510" s="37">
        <v>140.46</v>
      </c>
      <c r="W2510" s="37">
        <v>140.46</v>
      </c>
      <c r="X2510" s="18" t="s">
        <v>7944</v>
      </c>
      <c r="Y2510" s="39"/>
      <c r="Z2510" s="16">
        <v>0</v>
      </c>
      <c r="AA2510" s="36">
        <v>331.71</v>
      </c>
      <c r="AB2510" s="36"/>
      <c r="AC2510" s="36">
        <v>331.71</v>
      </c>
      <c r="AD2510" s="70">
        <f t="shared" si="570"/>
        <v>345.94419999999997</v>
      </c>
      <c r="AE2510" s="70">
        <f t="shared" si="571"/>
        <v>405.605504</v>
      </c>
      <c r="AF2510" s="70">
        <f t="shared" si="572"/>
        <v>438.05394432000003</v>
      </c>
      <c r="AG2510" s="36">
        <f t="shared" si="566"/>
        <v>345.94</v>
      </c>
      <c r="AH2510" s="36">
        <f t="shared" si="567"/>
        <v>405.6</v>
      </c>
      <c r="AI2510" s="36">
        <f t="shared" si="568"/>
        <v>438.05</v>
      </c>
      <c r="AJ2510" s="40">
        <v>42496</v>
      </c>
      <c r="AK2510" s="40">
        <v>42500</v>
      </c>
      <c r="AL2510" s="22"/>
      <c r="AM2510" s="22" t="s">
        <v>3471</v>
      </c>
      <c r="AN2510" s="22"/>
      <c r="AO2510" s="20" t="s">
        <v>10707</v>
      </c>
      <c r="AP2510" s="20"/>
      <c r="AQ2510" s="20"/>
      <c r="AR2510" s="16"/>
      <c r="AS2510" s="40">
        <v>43238</v>
      </c>
      <c r="AT2510" s="173"/>
    </row>
    <row r="2511" spans="1:46" ht="47.25" customHeight="1">
      <c r="A2511" s="16">
        <v>8699556981066</v>
      </c>
      <c r="B2511" s="16" t="s">
        <v>3671</v>
      </c>
      <c r="C2511" s="16" t="s">
        <v>3672</v>
      </c>
      <c r="D2511" s="17" t="s">
        <v>87</v>
      </c>
      <c r="E2511" s="18" t="s">
        <v>87</v>
      </c>
      <c r="F2511" s="39" t="s">
        <v>872</v>
      </c>
      <c r="G2511" s="18">
        <v>2</v>
      </c>
      <c r="H2511" s="18">
        <v>1</v>
      </c>
      <c r="I2511" s="18"/>
      <c r="J2511" s="18"/>
      <c r="K2511" s="18"/>
      <c r="L2511" s="19" t="s">
        <v>10127</v>
      </c>
      <c r="M2511" s="19" t="s">
        <v>10124</v>
      </c>
      <c r="N2511" s="18" t="s">
        <v>1226</v>
      </c>
      <c r="O2511" s="18">
        <v>500</v>
      </c>
      <c r="P2511" s="18" t="s">
        <v>675</v>
      </c>
      <c r="Q2511" s="18">
        <v>1</v>
      </c>
      <c r="R2511" s="80" t="s">
        <v>7406</v>
      </c>
      <c r="S2511" s="37" t="s">
        <v>96</v>
      </c>
      <c r="T2511" s="18"/>
      <c r="U2511" s="37"/>
      <c r="V2511" s="37">
        <v>280.92</v>
      </c>
      <c r="W2511" s="37">
        <v>280.92</v>
      </c>
      <c r="X2511" s="18" t="s">
        <v>7944</v>
      </c>
      <c r="Y2511" s="39"/>
      <c r="Z2511" s="16">
        <v>0</v>
      </c>
      <c r="AA2511" s="36">
        <v>663.47</v>
      </c>
      <c r="AB2511" s="36"/>
      <c r="AC2511" s="36">
        <v>663.47</v>
      </c>
      <c r="AD2511" s="70">
        <f t="shared" si="570"/>
        <v>684.33940000000007</v>
      </c>
      <c r="AE2511" s="70">
        <f t="shared" si="571"/>
        <v>784.60812800000008</v>
      </c>
      <c r="AF2511" s="70">
        <f t="shared" si="572"/>
        <v>847.37677824000014</v>
      </c>
      <c r="AG2511" s="36">
        <f t="shared" ref="AG2511:AG2542" si="573">TRUNC(AD2511,2)</f>
        <v>684.33</v>
      </c>
      <c r="AH2511" s="36">
        <f t="shared" ref="AH2511:AH2542" si="574">TRUNC(AE2511,2)</f>
        <v>784.6</v>
      </c>
      <c r="AI2511" s="36">
        <f t="shared" ref="AI2511:AI2542" si="575">TRUNC(AF2511,2)</f>
        <v>847.37</v>
      </c>
      <c r="AJ2511" s="40">
        <v>42496</v>
      </c>
      <c r="AK2511" s="40">
        <v>42500</v>
      </c>
      <c r="AL2511" s="22"/>
      <c r="AM2511" s="22" t="s">
        <v>3471</v>
      </c>
      <c r="AN2511" s="22"/>
      <c r="AO2511" s="20" t="s">
        <v>10694</v>
      </c>
      <c r="AP2511" s="20"/>
      <c r="AQ2511" s="20"/>
      <c r="AR2511" s="16"/>
      <c r="AS2511" s="40">
        <v>43238</v>
      </c>
      <c r="AT2511" s="173"/>
    </row>
    <row r="2512" spans="1:46" ht="47.25" customHeight="1">
      <c r="A2512" s="16">
        <v>8680838461284</v>
      </c>
      <c r="B2512" s="16" t="s">
        <v>8311</v>
      </c>
      <c r="C2512" s="16" t="s">
        <v>8312</v>
      </c>
      <c r="D2512" s="17" t="s">
        <v>38</v>
      </c>
      <c r="E2512" s="18" t="s">
        <v>41</v>
      </c>
      <c r="F2512" s="18">
        <v>6</v>
      </c>
      <c r="G2512" s="18">
        <v>1</v>
      </c>
      <c r="H2512" s="18">
        <v>1</v>
      </c>
      <c r="I2512" s="18"/>
      <c r="J2512" s="18"/>
      <c r="K2512" s="18"/>
      <c r="L2512" s="19" t="s">
        <v>8313</v>
      </c>
      <c r="M2512" s="19" t="s">
        <v>2718</v>
      </c>
      <c r="N2512" s="18" t="s">
        <v>8314</v>
      </c>
      <c r="O2512" s="18">
        <v>0.4</v>
      </c>
      <c r="P2512" s="18" t="s">
        <v>523</v>
      </c>
      <c r="Q2512" s="18">
        <v>30</v>
      </c>
      <c r="R2512" s="18" t="s">
        <v>45</v>
      </c>
      <c r="S2512" s="37" t="s">
        <v>46</v>
      </c>
      <c r="T2512" s="18" t="s">
        <v>1541</v>
      </c>
      <c r="U2512" s="37">
        <v>32.299999999999997</v>
      </c>
      <c r="V2512" s="37">
        <v>32.299999999999997</v>
      </c>
      <c r="W2512" s="37">
        <v>32.299999999999997</v>
      </c>
      <c r="X2512" s="18" t="s">
        <v>1541</v>
      </c>
      <c r="Y2512" s="39"/>
      <c r="Z2512" s="16">
        <v>0</v>
      </c>
      <c r="AA2512" s="36">
        <v>64.34</v>
      </c>
      <c r="AB2512" s="36"/>
      <c r="AC2512" s="36">
        <v>64.34</v>
      </c>
      <c r="AD2512" s="70">
        <f t="shared" si="570"/>
        <v>69.44380000000001</v>
      </c>
      <c r="AE2512" s="70">
        <f t="shared" si="571"/>
        <v>86.804750000000013</v>
      </c>
      <c r="AF2512" s="70">
        <f t="shared" si="572"/>
        <v>93.749130000000022</v>
      </c>
      <c r="AG2512" s="36">
        <f t="shared" si="573"/>
        <v>69.44</v>
      </c>
      <c r="AH2512" s="36">
        <f t="shared" si="574"/>
        <v>86.8</v>
      </c>
      <c r="AI2512" s="36">
        <f t="shared" si="575"/>
        <v>93.74</v>
      </c>
      <c r="AJ2512" s="40">
        <v>42419</v>
      </c>
      <c r="AK2512" s="40">
        <v>42422</v>
      </c>
      <c r="AL2512" s="22"/>
      <c r="AM2512" s="20" t="s">
        <v>184</v>
      </c>
      <c r="AN2512" s="20"/>
      <c r="AO2512" s="20" t="s">
        <v>10694</v>
      </c>
      <c r="AP2512" s="20"/>
      <c r="AQ2512" s="20"/>
      <c r="AR2512" s="16"/>
      <c r="AS2512" s="40">
        <v>43238</v>
      </c>
      <c r="AT2512" s="173"/>
    </row>
    <row r="2513" spans="1:46" ht="47.25" customHeight="1">
      <c r="A2513" s="16">
        <v>8699504010107</v>
      </c>
      <c r="B2513" s="16" t="s">
        <v>8601</v>
      </c>
      <c r="C2513" s="16" t="s">
        <v>8602</v>
      </c>
      <c r="D2513" s="17" t="s">
        <v>87</v>
      </c>
      <c r="E2513" s="18" t="s">
        <v>41</v>
      </c>
      <c r="F2513" s="18">
        <v>4</v>
      </c>
      <c r="G2513" s="18">
        <v>2</v>
      </c>
      <c r="H2513" s="18">
        <v>3</v>
      </c>
      <c r="I2513" s="18"/>
      <c r="J2513" s="18"/>
      <c r="K2513" s="18"/>
      <c r="L2513" s="19" t="s">
        <v>8603</v>
      </c>
      <c r="M2513" s="19" t="s">
        <v>8604</v>
      </c>
      <c r="N2513" s="18" t="s">
        <v>1004</v>
      </c>
      <c r="O2513" s="18"/>
      <c r="P2513" s="18"/>
      <c r="Q2513" s="18">
        <v>20</v>
      </c>
      <c r="R2513" s="18" t="s">
        <v>45</v>
      </c>
      <c r="S2513" s="37" t="s">
        <v>46</v>
      </c>
      <c r="T2513" s="18" t="s">
        <v>53</v>
      </c>
      <c r="U2513" s="37">
        <v>3.3</v>
      </c>
      <c r="V2513" s="37">
        <v>3.3</v>
      </c>
      <c r="W2513" s="37">
        <v>3.3</v>
      </c>
      <c r="X2513" s="18" t="s">
        <v>53</v>
      </c>
      <c r="Y2513" s="39">
        <v>1</v>
      </c>
      <c r="Z2513" s="16">
        <v>0</v>
      </c>
      <c r="AA2513" s="36">
        <v>6.99</v>
      </c>
      <c r="AB2513" s="36"/>
      <c r="AC2513" s="36">
        <v>6.99</v>
      </c>
      <c r="AD2513" s="70">
        <f t="shared" si="570"/>
        <v>7.6191000000000004</v>
      </c>
      <c r="AE2513" s="70">
        <f t="shared" si="571"/>
        <v>9.5238750000000003</v>
      </c>
      <c r="AF2513" s="70">
        <f t="shared" si="572"/>
        <v>10.285785000000001</v>
      </c>
      <c r="AG2513" s="36">
        <f t="shared" si="573"/>
        <v>7.61</v>
      </c>
      <c r="AH2513" s="36">
        <f t="shared" si="574"/>
        <v>9.52</v>
      </c>
      <c r="AI2513" s="36">
        <f t="shared" si="575"/>
        <v>10.28</v>
      </c>
      <c r="AJ2513" s="40">
        <v>42475</v>
      </c>
      <c r="AK2513" s="40">
        <v>42479</v>
      </c>
      <c r="AL2513" s="22"/>
      <c r="AM2513" s="20" t="s">
        <v>184</v>
      </c>
      <c r="AN2513" s="20"/>
      <c r="AO2513" s="20" t="s">
        <v>10694</v>
      </c>
      <c r="AP2513" s="20"/>
      <c r="AQ2513" s="20"/>
      <c r="AR2513" s="16"/>
      <c r="AS2513" s="40">
        <v>43238</v>
      </c>
      <c r="AT2513" s="173"/>
    </row>
    <row r="2514" spans="1:46" ht="47.25" customHeight="1">
      <c r="A2514" s="16">
        <v>8699790091163</v>
      </c>
      <c r="B2514" s="16" t="s">
        <v>8365</v>
      </c>
      <c r="C2514" s="16" t="s">
        <v>8366</v>
      </c>
      <c r="D2514" s="17" t="s">
        <v>87</v>
      </c>
      <c r="E2514" s="18" t="s">
        <v>87</v>
      </c>
      <c r="F2514" s="18">
        <v>0</v>
      </c>
      <c r="G2514" s="18">
        <v>1</v>
      </c>
      <c r="H2514" s="18">
        <v>1</v>
      </c>
      <c r="I2514" s="18"/>
      <c r="J2514" s="18"/>
      <c r="K2514" s="18"/>
      <c r="L2514" s="19" t="s">
        <v>5556</v>
      </c>
      <c r="M2514" s="19" t="s">
        <v>559</v>
      </c>
      <c r="N2514" s="18" t="s">
        <v>235</v>
      </c>
      <c r="O2514" s="18">
        <v>30</v>
      </c>
      <c r="P2514" s="18" t="s">
        <v>163</v>
      </c>
      <c r="Q2514" s="18">
        <v>14</v>
      </c>
      <c r="R2514" s="18" t="s">
        <v>95</v>
      </c>
      <c r="S2514" s="37" t="s">
        <v>46</v>
      </c>
      <c r="T2514" s="18" t="s">
        <v>331</v>
      </c>
      <c r="U2514" s="38">
        <v>3.88</v>
      </c>
      <c r="V2514" s="38">
        <v>7.38</v>
      </c>
      <c r="W2514" s="38">
        <v>3.88</v>
      </c>
      <c r="X2514" s="18" t="s">
        <v>331</v>
      </c>
      <c r="Y2514" s="39"/>
      <c r="Z2514" s="16">
        <v>0</v>
      </c>
      <c r="AA2514" s="36">
        <v>10.45</v>
      </c>
      <c r="AB2514" s="36"/>
      <c r="AC2514" s="36">
        <v>10.45</v>
      </c>
      <c r="AD2514" s="38">
        <f t="shared" si="570"/>
        <v>11.385999999999999</v>
      </c>
      <c r="AE2514" s="38">
        <f>IF(Z2514=1,AD2514*1.08,IF(Z2514=4,AD2514*1.08,IF(Z2514=2,0,IF(AC2514&lt;=100,(AD2514*1.25),IF(AC2514&lt;=200,134.5+((AC2514-100)*1.04*1.16),255.14+((AC2514-200)*1.02*1.12))))))</f>
        <v>14.232499999999998</v>
      </c>
      <c r="AF2514" s="38">
        <f>IF(Z2514=1,0,IF(Z2514=4,0,(AE2514*1.08)))</f>
        <v>15.371099999999998</v>
      </c>
      <c r="AG2514" s="36">
        <f t="shared" si="573"/>
        <v>11.38</v>
      </c>
      <c r="AH2514" s="36">
        <f t="shared" si="574"/>
        <v>14.23</v>
      </c>
      <c r="AI2514" s="36">
        <f t="shared" si="575"/>
        <v>15.37</v>
      </c>
      <c r="AJ2514" s="40">
        <v>43146</v>
      </c>
      <c r="AK2514" s="40">
        <v>43150</v>
      </c>
      <c r="AL2514" s="17"/>
      <c r="AM2514" s="36" t="s">
        <v>3754</v>
      </c>
      <c r="AN2514" s="41"/>
      <c r="AO2514" s="20" t="s">
        <v>10699</v>
      </c>
      <c r="AP2514" s="20"/>
      <c r="AQ2514" s="20"/>
      <c r="AR2514" s="16"/>
      <c r="AS2514" s="40">
        <v>43238</v>
      </c>
      <c r="AT2514" s="173"/>
    </row>
    <row r="2515" spans="1:46" ht="47.25" customHeight="1">
      <c r="A2515" s="16">
        <v>8699790091170</v>
      </c>
      <c r="B2515" s="16" t="s">
        <v>8365</v>
      </c>
      <c r="C2515" s="16" t="s">
        <v>8366</v>
      </c>
      <c r="D2515" s="17" t="s">
        <v>87</v>
      </c>
      <c r="E2515" s="18" t="s">
        <v>87</v>
      </c>
      <c r="F2515" s="18">
        <v>0</v>
      </c>
      <c r="G2515" s="18">
        <v>1</v>
      </c>
      <c r="H2515" s="18">
        <v>1</v>
      </c>
      <c r="I2515" s="18"/>
      <c r="J2515" s="18"/>
      <c r="K2515" s="18"/>
      <c r="L2515" s="19" t="s">
        <v>5557</v>
      </c>
      <c r="M2515" s="19" t="s">
        <v>559</v>
      </c>
      <c r="N2515" s="18" t="s">
        <v>235</v>
      </c>
      <c r="O2515" s="18">
        <v>30</v>
      </c>
      <c r="P2515" s="18" t="s">
        <v>163</v>
      </c>
      <c r="Q2515" s="18">
        <v>28</v>
      </c>
      <c r="R2515" s="18" t="s">
        <v>95</v>
      </c>
      <c r="S2515" s="37" t="s">
        <v>46</v>
      </c>
      <c r="T2515" s="18" t="s">
        <v>331</v>
      </c>
      <c r="U2515" s="38">
        <v>7.77</v>
      </c>
      <c r="V2515" s="38">
        <v>14.77</v>
      </c>
      <c r="W2515" s="38">
        <v>7.77</v>
      </c>
      <c r="X2515" s="18" t="s">
        <v>331</v>
      </c>
      <c r="Y2515" s="39"/>
      <c r="Z2515" s="16">
        <v>0</v>
      </c>
      <c r="AA2515" s="36">
        <v>20.92</v>
      </c>
      <c r="AB2515" s="36"/>
      <c r="AC2515" s="36">
        <v>20.92</v>
      </c>
      <c r="AD2515" s="38">
        <f t="shared" si="570"/>
        <v>22.693600000000004</v>
      </c>
      <c r="AE2515" s="38">
        <f>IF(Z2515=1,AD2515*1.08,IF(Z2515=4,AD2515*1.08,IF(Z2515=2,0,IF(AC2515&lt;=100,(AD2515*1.25),IF(AC2515&lt;=200,134.5+((AC2515-100)*1.04*1.16),255.14+((AC2515-200)*1.02*1.12))))))</f>
        <v>28.367000000000004</v>
      </c>
      <c r="AF2515" s="38">
        <f>IF(Z2515=1,0,IF(Z2515=4,0,(AE2515*1.08)))</f>
        <v>30.636360000000007</v>
      </c>
      <c r="AG2515" s="36">
        <f t="shared" si="573"/>
        <v>22.69</v>
      </c>
      <c r="AH2515" s="36">
        <f t="shared" si="574"/>
        <v>28.36</v>
      </c>
      <c r="AI2515" s="36">
        <f t="shared" si="575"/>
        <v>30.63</v>
      </c>
      <c r="AJ2515" s="40">
        <v>43146</v>
      </c>
      <c r="AK2515" s="40">
        <v>43150</v>
      </c>
      <c r="AL2515" s="17"/>
      <c r="AM2515" s="36" t="s">
        <v>3754</v>
      </c>
      <c r="AN2515" s="41"/>
      <c r="AO2515" s="20" t="s">
        <v>10699</v>
      </c>
      <c r="AP2515" s="20"/>
      <c r="AQ2515" s="20"/>
      <c r="AR2515" s="16"/>
      <c r="AS2515" s="40">
        <v>43238</v>
      </c>
      <c r="AT2515" s="173"/>
    </row>
    <row r="2516" spans="1:46" ht="47.25" customHeight="1">
      <c r="A2516" s="16">
        <v>8699636590010</v>
      </c>
      <c r="B2516" s="17" t="s">
        <v>8365</v>
      </c>
      <c r="C2516" s="17"/>
      <c r="D2516" s="17" t="s">
        <v>87</v>
      </c>
      <c r="E2516" s="18" t="s">
        <v>87</v>
      </c>
      <c r="F2516" s="18">
        <v>0</v>
      </c>
      <c r="G2516" s="18">
        <v>1</v>
      </c>
      <c r="H2516" s="18">
        <v>1</v>
      </c>
      <c r="I2516" s="18"/>
      <c r="J2516" s="18"/>
      <c r="K2516" s="18"/>
      <c r="L2516" s="19" t="s">
        <v>10298</v>
      </c>
      <c r="M2516" s="19" t="s">
        <v>559</v>
      </c>
      <c r="N2516" s="18" t="s">
        <v>556</v>
      </c>
      <c r="O2516" s="18">
        <v>15</v>
      </c>
      <c r="P2516" s="18" t="s">
        <v>163</v>
      </c>
      <c r="Q2516" s="18">
        <v>66</v>
      </c>
      <c r="R2516" s="18" t="s">
        <v>45</v>
      </c>
      <c r="S2516" s="37" t="s">
        <v>96</v>
      </c>
      <c r="T2516" s="37"/>
      <c r="U2516" s="37"/>
      <c r="V2516" s="37">
        <v>17.399999999999999</v>
      </c>
      <c r="W2516" s="37">
        <v>10.44</v>
      </c>
      <c r="X2516" s="18" t="s">
        <v>238</v>
      </c>
      <c r="Y2516" s="18"/>
      <c r="Z2516" s="16">
        <v>0</v>
      </c>
      <c r="AA2516" s="16"/>
      <c r="AB2516" s="16"/>
      <c r="AC2516" s="37">
        <v>21.69</v>
      </c>
      <c r="AD2516" s="70">
        <f t="shared" si="570"/>
        <v>23.525200000000005</v>
      </c>
      <c r="AE2516" s="70">
        <f>IF(Z2516=1,AD2516*1.08,IF(Z2516=2,0,IF(AC2516&lt;=100,(AD2516*1.25),IF(AC2516&lt;=200,134.5+((AC2516-100)*1.04*1.16),255.14+((AC2516-200)*1.02*1.12)))))</f>
        <v>29.406500000000008</v>
      </c>
      <c r="AF2516" s="70">
        <f>IF(Z2516=1,0,(AE2516*1.08))</f>
        <v>31.75902000000001</v>
      </c>
      <c r="AG2516" s="36">
        <f t="shared" si="573"/>
        <v>23.52</v>
      </c>
      <c r="AH2516" s="36">
        <f t="shared" si="574"/>
        <v>29.4</v>
      </c>
      <c r="AI2516" s="36">
        <f t="shared" si="575"/>
        <v>31.75</v>
      </c>
      <c r="AJ2516" s="40">
        <v>42412</v>
      </c>
      <c r="AK2516" s="40">
        <v>42416</v>
      </c>
      <c r="AL2516" s="46"/>
      <c r="AM2516" s="46"/>
      <c r="AN2516" s="46"/>
      <c r="AO2516" s="20" t="s">
        <v>10699</v>
      </c>
      <c r="AP2516" s="20"/>
      <c r="AQ2516" s="20"/>
      <c r="AR2516" s="16"/>
      <c r="AS2516" s="40">
        <v>43238</v>
      </c>
      <c r="AT2516" s="173"/>
    </row>
    <row r="2517" spans="1:46" ht="47.25" customHeight="1">
      <c r="A2517" s="16">
        <v>8699790790387</v>
      </c>
      <c r="B2517" s="16" t="s">
        <v>7429</v>
      </c>
      <c r="C2517" s="16" t="s">
        <v>7430</v>
      </c>
      <c r="D2517" s="17" t="s">
        <v>87</v>
      </c>
      <c r="E2517" s="18" t="s">
        <v>87</v>
      </c>
      <c r="F2517" s="18">
        <v>7</v>
      </c>
      <c r="G2517" s="18">
        <v>2</v>
      </c>
      <c r="H2517" s="18">
        <v>1</v>
      </c>
      <c r="I2517" s="18"/>
      <c r="J2517" s="18"/>
      <c r="K2517" s="18"/>
      <c r="L2517" s="19" t="s">
        <v>7431</v>
      </c>
      <c r="M2517" s="19" t="s">
        <v>7432</v>
      </c>
      <c r="N2517" s="18" t="s">
        <v>235</v>
      </c>
      <c r="O2517" s="18" t="s">
        <v>7433</v>
      </c>
      <c r="P2517" s="18" t="s">
        <v>551</v>
      </c>
      <c r="Q2517" s="18">
        <v>1</v>
      </c>
      <c r="R2517" s="18" t="s">
        <v>45</v>
      </c>
      <c r="S2517" s="37" t="s">
        <v>96</v>
      </c>
      <c r="T2517" s="18" t="s">
        <v>331</v>
      </c>
      <c r="U2517" s="38">
        <v>404.05</v>
      </c>
      <c r="V2517" s="38">
        <v>404.05</v>
      </c>
      <c r="W2517" s="38">
        <v>404.05</v>
      </c>
      <c r="X2517" s="18" t="s">
        <v>331</v>
      </c>
      <c r="Y2517" s="39"/>
      <c r="Z2517" s="16">
        <v>0</v>
      </c>
      <c r="AA2517" s="45">
        <v>973.18</v>
      </c>
      <c r="AB2517" s="36"/>
      <c r="AC2517" s="36">
        <v>973.18</v>
      </c>
      <c r="AD2517" s="38">
        <f t="shared" si="570"/>
        <v>1000.2436</v>
      </c>
      <c r="AE2517" s="38">
        <f>IF(Z2517=1,AD2517*1.08,IF(Z2517=2,0,IF(AC2517&lt;=100,(AD2517*1.25),IF(AC2517&lt;=200,134.5+((AC2517-100)*1.04*1.16),255.14+((AC2517-200)*1.02*1.12)))))</f>
        <v>1138.420832</v>
      </c>
      <c r="AF2517" s="38">
        <f>IF(Z2517=1,0,(AE2517*1.08))</f>
        <v>1229.49449856</v>
      </c>
      <c r="AG2517" s="36">
        <f t="shared" si="573"/>
        <v>1000.24</v>
      </c>
      <c r="AH2517" s="36">
        <f t="shared" si="574"/>
        <v>1138.42</v>
      </c>
      <c r="AI2517" s="36">
        <f t="shared" si="575"/>
        <v>1229.49</v>
      </c>
      <c r="AJ2517" s="40">
        <v>42783</v>
      </c>
      <c r="AK2517" s="40">
        <v>42786</v>
      </c>
      <c r="AL2517" s="17"/>
      <c r="AM2517" s="20" t="s">
        <v>563</v>
      </c>
      <c r="AN2517" s="20"/>
      <c r="AO2517" s="20" t="s">
        <v>10705</v>
      </c>
      <c r="AP2517" s="20"/>
      <c r="AQ2517" s="20"/>
      <c r="AR2517" s="16"/>
      <c r="AS2517" s="40">
        <v>43238</v>
      </c>
      <c r="AT2517" s="173"/>
    </row>
    <row r="2518" spans="1:46" ht="47.25" customHeight="1">
      <c r="A2518" s="16">
        <v>8699819090467</v>
      </c>
      <c r="B2518" s="16" t="s">
        <v>7195</v>
      </c>
      <c r="C2518" s="16" t="s">
        <v>7196</v>
      </c>
      <c r="D2518" s="17" t="s">
        <v>323</v>
      </c>
      <c r="E2518" s="18" t="s">
        <v>323</v>
      </c>
      <c r="F2518" s="18">
        <v>0</v>
      </c>
      <c r="G2518" s="18">
        <v>1</v>
      </c>
      <c r="H2518" s="18">
        <v>1</v>
      </c>
      <c r="I2518" s="18"/>
      <c r="J2518" s="18"/>
      <c r="K2518" s="18"/>
      <c r="L2518" s="19" t="s">
        <v>7197</v>
      </c>
      <c r="M2518" s="19" t="s">
        <v>2877</v>
      </c>
      <c r="N2518" s="18" t="s">
        <v>2247</v>
      </c>
      <c r="O2518" s="18">
        <v>800</v>
      </c>
      <c r="P2518" s="18" t="s">
        <v>163</v>
      </c>
      <c r="Q2518" s="18">
        <v>180</v>
      </c>
      <c r="R2518" s="18" t="s">
        <v>95</v>
      </c>
      <c r="S2518" s="37" t="s">
        <v>46</v>
      </c>
      <c r="T2518" s="18" t="s">
        <v>222</v>
      </c>
      <c r="U2518" s="38">
        <v>79.97</v>
      </c>
      <c r="V2518" s="38">
        <v>139.13</v>
      </c>
      <c r="W2518" s="38">
        <v>79.97</v>
      </c>
      <c r="X2518" s="18" t="s">
        <v>222</v>
      </c>
      <c r="Y2518" s="39"/>
      <c r="Z2518" s="16">
        <v>0</v>
      </c>
      <c r="AA2518" s="36">
        <v>187.28</v>
      </c>
      <c r="AB2518" s="36"/>
      <c r="AC2518" s="36">
        <v>187.28</v>
      </c>
      <c r="AD2518" s="36">
        <v>198.37</v>
      </c>
      <c r="AE2518" s="36">
        <v>239.79</v>
      </c>
      <c r="AF2518" s="36">
        <v>258.97000000000003</v>
      </c>
      <c r="AG2518" s="36">
        <f t="shared" si="573"/>
        <v>198.37</v>
      </c>
      <c r="AH2518" s="36">
        <f t="shared" si="574"/>
        <v>239.79</v>
      </c>
      <c r="AI2518" s="36">
        <f t="shared" si="575"/>
        <v>258.97000000000003</v>
      </c>
      <c r="AJ2518" s="40">
        <v>42930</v>
      </c>
      <c r="AK2518" s="40">
        <v>42934</v>
      </c>
      <c r="AL2518" s="17"/>
      <c r="AM2518" s="20" t="s">
        <v>477</v>
      </c>
      <c r="AN2518" s="20"/>
      <c r="AO2518" s="20" t="s">
        <v>10707</v>
      </c>
      <c r="AP2518" s="20"/>
      <c r="AQ2518" s="20"/>
      <c r="AR2518" s="16"/>
      <c r="AS2518" s="40">
        <v>43238</v>
      </c>
      <c r="AT2518" s="173"/>
    </row>
    <row r="2519" spans="1:46" ht="47.25" customHeight="1">
      <c r="A2519" s="16">
        <v>8699838090011</v>
      </c>
      <c r="B2519" s="16" t="s">
        <v>7195</v>
      </c>
      <c r="C2519" s="16" t="s">
        <v>7196</v>
      </c>
      <c r="D2519" s="17" t="s">
        <v>87</v>
      </c>
      <c r="E2519" s="18" t="s">
        <v>87</v>
      </c>
      <c r="F2519" s="18">
        <v>0</v>
      </c>
      <c r="G2519" s="18">
        <v>1</v>
      </c>
      <c r="H2519" s="18">
        <v>1</v>
      </c>
      <c r="I2519" s="18"/>
      <c r="J2519" s="18"/>
      <c r="K2519" s="18"/>
      <c r="L2519" s="19" t="s">
        <v>7698</v>
      </c>
      <c r="M2519" s="19" t="s">
        <v>2877</v>
      </c>
      <c r="N2519" s="18" t="s">
        <v>7699</v>
      </c>
      <c r="O2519" s="18">
        <v>800</v>
      </c>
      <c r="P2519" s="18" t="s">
        <v>163</v>
      </c>
      <c r="Q2519" s="18">
        <v>180</v>
      </c>
      <c r="R2519" s="18" t="s">
        <v>45</v>
      </c>
      <c r="S2519" s="37" t="s">
        <v>96</v>
      </c>
      <c r="T2519" s="18" t="s">
        <v>222</v>
      </c>
      <c r="U2519" s="37">
        <v>139.13</v>
      </c>
      <c r="V2519" s="37">
        <v>139.13</v>
      </c>
      <c r="W2519" s="37">
        <v>79.97</v>
      </c>
      <c r="X2519" s="18" t="s">
        <v>222</v>
      </c>
      <c r="Y2519" s="39"/>
      <c r="Z2519" s="16">
        <v>0</v>
      </c>
      <c r="AA2519" s="36">
        <v>169.25</v>
      </c>
      <c r="AB2519" s="36"/>
      <c r="AC2519" s="36">
        <v>169.25</v>
      </c>
      <c r="AD2519" s="70">
        <f t="shared" ref="AD2519:AD2563" si="576">IF(Z2519=2,AC2519*1.08,IF(AC2519&lt;=10,(AC2519*1.09),IF(AC2519&lt;=50,(10*1.09)+((AC2519-10)*1.08),IF(AC2519&lt;=100,(10*1.09)+((50-10)*1.08)+((AC2519-50)*1.07),IF(AC2519&lt;=200,(10*1.09)+((50-10)*1.08)+((100-50)*1.07)+((AC2519-100)*1.04),(10*1.09)+((50-10)*1.08)+((100-50)*1.07)+((200-100)*1.04)+((AC2519-200)*1.02))))))</f>
        <v>179.62</v>
      </c>
      <c r="AE2519" s="70">
        <f t="shared" ref="AE2519:AE2563" si="577">IF(Z2519=1,AD2519*1.08,IF(Z2519=2,0,IF(AC2519&lt;=100,(AD2519*1.25),IF(AC2519&lt;=200,134.5+((AC2519-100)*1.04*1.16),255.14+((AC2519-200)*1.02*1.12)))))</f>
        <v>218.04319999999998</v>
      </c>
      <c r="AF2519" s="70">
        <f t="shared" ref="AF2519:AF2563" si="578">IF(Z2519=1,0,(AE2519*1.08))</f>
        <v>235.48665600000001</v>
      </c>
      <c r="AG2519" s="36">
        <f t="shared" si="573"/>
        <v>179.62</v>
      </c>
      <c r="AH2519" s="36">
        <f t="shared" si="574"/>
        <v>218.04</v>
      </c>
      <c r="AI2519" s="36">
        <f t="shared" si="575"/>
        <v>235.48</v>
      </c>
      <c r="AJ2519" s="40">
        <v>42419</v>
      </c>
      <c r="AK2519" s="40">
        <v>42422</v>
      </c>
      <c r="AL2519" s="22"/>
      <c r="AM2519" s="20" t="s">
        <v>184</v>
      </c>
      <c r="AN2519" s="20"/>
      <c r="AO2519" s="20" t="s">
        <v>10694</v>
      </c>
      <c r="AP2519" s="20"/>
      <c r="AQ2519" s="20"/>
      <c r="AR2519" s="16"/>
      <c r="AS2519" s="40">
        <v>43238</v>
      </c>
      <c r="AT2519" s="173"/>
    </row>
    <row r="2520" spans="1:46" ht="47.25" customHeight="1">
      <c r="A2520" s="16">
        <v>8699783010218</v>
      </c>
      <c r="B2520" s="16" t="s">
        <v>7195</v>
      </c>
      <c r="C2520" s="16" t="s">
        <v>7196</v>
      </c>
      <c r="D2520" s="17" t="s">
        <v>38</v>
      </c>
      <c r="E2520" s="18" t="s">
        <v>38</v>
      </c>
      <c r="F2520" s="18">
        <v>0</v>
      </c>
      <c r="G2520" s="18">
        <v>1</v>
      </c>
      <c r="H2520" s="18">
        <v>1</v>
      </c>
      <c r="I2520" s="18"/>
      <c r="J2520" s="18"/>
      <c r="K2520" s="18"/>
      <c r="L2520" s="19" t="s">
        <v>9609</v>
      </c>
      <c r="M2520" s="19" t="s">
        <v>2877</v>
      </c>
      <c r="N2520" s="18" t="s">
        <v>1431</v>
      </c>
      <c r="O2520" s="18">
        <v>800</v>
      </c>
      <c r="P2520" s="18" t="s">
        <v>163</v>
      </c>
      <c r="Q2520" s="18">
        <v>180</v>
      </c>
      <c r="R2520" s="18" t="s">
        <v>45</v>
      </c>
      <c r="S2520" s="37" t="s">
        <v>46</v>
      </c>
      <c r="T2520" s="18" t="s">
        <v>222</v>
      </c>
      <c r="U2520" s="37">
        <v>139.13</v>
      </c>
      <c r="V2520" s="37">
        <v>139.13</v>
      </c>
      <c r="W2520" s="37">
        <v>79.97</v>
      </c>
      <c r="X2520" s="18" t="s">
        <v>222</v>
      </c>
      <c r="Y2520" s="39"/>
      <c r="Z2520" s="16">
        <v>0</v>
      </c>
      <c r="AA2520" s="36">
        <v>169.25</v>
      </c>
      <c r="AB2520" s="36"/>
      <c r="AC2520" s="36">
        <v>169.25</v>
      </c>
      <c r="AD2520" s="37">
        <f t="shared" si="576"/>
        <v>179.62</v>
      </c>
      <c r="AE2520" s="37">
        <f t="shared" si="577"/>
        <v>218.04319999999998</v>
      </c>
      <c r="AF2520" s="37">
        <f t="shared" si="578"/>
        <v>235.48665600000001</v>
      </c>
      <c r="AG2520" s="36">
        <f t="shared" si="573"/>
        <v>179.62</v>
      </c>
      <c r="AH2520" s="36">
        <f t="shared" si="574"/>
        <v>218.04</v>
      </c>
      <c r="AI2520" s="36">
        <f t="shared" si="575"/>
        <v>235.48</v>
      </c>
      <c r="AJ2520" s="40">
        <v>42419</v>
      </c>
      <c r="AK2520" s="40">
        <v>42422</v>
      </c>
      <c r="AL2520" s="22"/>
      <c r="AM2520" s="20" t="s">
        <v>184</v>
      </c>
      <c r="AN2520" s="20"/>
      <c r="AO2520" s="20" t="s">
        <v>10705</v>
      </c>
      <c r="AP2520" s="20"/>
      <c r="AQ2520" s="20"/>
      <c r="AR2520" s="16"/>
      <c r="AS2520" s="40">
        <v>43238</v>
      </c>
      <c r="AT2520" s="173"/>
    </row>
    <row r="2521" spans="1:46" ht="47.25" customHeight="1">
      <c r="A2521" s="16">
        <v>8699788660036</v>
      </c>
      <c r="B2521" s="16" t="s">
        <v>11148</v>
      </c>
      <c r="C2521" s="16" t="s">
        <v>11150</v>
      </c>
      <c r="D2521" s="17" t="s">
        <v>323</v>
      </c>
      <c r="E2521" s="18" t="s">
        <v>323</v>
      </c>
      <c r="F2521" s="18">
        <v>0</v>
      </c>
      <c r="G2521" s="18">
        <v>2</v>
      </c>
      <c r="H2521" s="18">
        <v>2</v>
      </c>
      <c r="I2521" s="18"/>
      <c r="J2521" s="18"/>
      <c r="K2521" s="18"/>
      <c r="L2521" s="19" t="s">
        <v>11156</v>
      </c>
      <c r="M2521" s="19" t="s">
        <v>11152</v>
      </c>
      <c r="N2521" s="18" t="s">
        <v>11136</v>
      </c>
      <c r="O2521" s="18"/>
      <c r="P2521" s="18"/>
      <c r="Q2521" s="18">
        <v>10</v>
      </c>
      <c r="R2521" s="18" t="s">
        <v>95</v>
      </c>
      <c r="S2521" s="37" t="s">
        <v>46</v>
      </c>
      <c r="T2521" s="18" t="s">
        <v>53</v>
      </c>
      <c r="U2521" s="38">
        <v>4.6746619035468235</v>
      </c>
      <c r="V2521" s="38">
        <v>4.6746619035468235</v>
      </c>
      <c r="W2521" s="38">
        <v>0</v>
      </c>
      <c r="X2521" s="18" t="s">
        <v>53</v>
      </c>
      <c r="Y2521" s="39"/>
      <c r="Z2521" s="16">
        <v>1</v>
      </c>
      <c r="AA2521" s="36">
        <v>12.55</v>
      </c>
      <c r="AB2521" s="36"/>
      <c r="AC2521" s="36">
        <v>12.55</v>
      </c>
      <c r="AD2521" s="38">
        <f t="shared" si="576"/>
        <v>13.654000000000002</v>
      </c>
      <c r="AE2521" s="38">
        <f t="shared" si="577"/>
        <v>14.746320000000003</v>
      </c>
      <c r="AF2521" s="38">
        <f t="shared" si="578"/>
        <v>0</v>
      </c>
      <c r="AG2521" s="36">
        <f t="shared" si="573"/>
        <v>13.65</v>
      </c>
      <c r="AH2521" s="36">
        <f t="shared" si="574"/>
        <v>14.74</v>
      </c>
      <c r="AI2521" s="36">
        <f t="shared" si="575"/>
        <v>0</v>
      </c>
      <c r="AJ2521" s="40">
        <v>43146</v>
      </c>
      <c r="AK2521" s="40">
        <v>43150</v>
      </c>
      <c r="AL2521" s="17">
        <v>1</v>
      </c>
      <c r="AM2521" s="17" t="s">
        <v>10882</v>
      </c>
      <c r="AN2521" s="17"/>
      <c r="AO2521" s="20" t="s">
        <v>10707</v>
      </c>
      <c r="AP2521" s="20"/>
      <c r="AQ2521" s="20"/>
      <c r="AR2521" s="16"/>
      <c r="AS2521" s="40">
        <v>43238</v>
      </c>
      <c r="AT2521" s="173"/>
    </row>
    <row r="2522" spans="1:46" ht="47.25" customHeight="1">
      <c r="A2522" s="16">
        <v>8699788660135</v>
      </c>
      <c r="B2522" s="16" t="s">
        <v>11148</v>
      </c>
      <c r="C2522" s="16" t="s">
        <v>11150</v>
      </c>
      <c r="D2522" s="17" t="s">
        <v>323</v>
      </c>
      <c r="E2522" s="18" t="s">
        <v>323</v>
      </c>
      <c r="F2522" s="18">
        <v>3</v>
      </c>
      <c r="G2522" s="18">
        <v>2</v>
      </c>
      <c r="H2522" s="18">
        <v>2</v>
      </c>
      <c r="I2522" s="18"/>
      <c r="J2522" s="18"/>
      <c r="K2522" s="18"/>
      <c r="L2522" s="19" t="s">
        <v>11176</v>
      </c>
      <c r="M2522" s="19" t="s">
        <v>11152</v>
      </c>
      <c r="N2522" s="18" t="s">
        <v>11136</v>
      </c>
      <c r="O2522" s="18"/>
      <c r="P2522" s="18"/>
      <c r="Q2522" s="18">
        <v>3.43</v>
      </c>
      <c r="R2522" s="18" t="s">
        <v>95</v>
      </c>
      <c r="S2522" s="37" t="s">
        <v>46</v>
      </c>
      <c r="T2522" s="18" t="s">
        <v>53</v>
      </c>
      <c r="U2522" s="38">
        <v>1.81</v>
      </c>
      <c r="V2522" s="38">
        <v>1.81</v>
      </c>
      <c r="W2522" s="38">
        <v>0</v>
      </c>
      <c r="X2522" s="18" t="s">
        <v>53</v>
      </c>
      <c r="Y2522" s="39"/>
      <c r="Z2522" s="16">
        <v>1</v>
      </c>
      <c r="AA2522" s="36">
        <v>4.9800000000000004</v>
      </c>
      <c r="AB2522" s="36"/>
      <c r="AC2522" s="36">
        <v>4.9800000000000004</v>
      </c>
      <c r="AD2522" s="38">
        <f t="shared" si="576"/>
        <v>5.4282000000000012</v>
      </c>
      <c r="AE2522" s="38">
        <f t="shared" si="577"/>
        <v>5.8624560000000017</v>
      </c>
      <c r="AF2522" s="38">
        <f t="shared" si="578"/>
        <v>0</v>
      </c>
      <c r="AG2522" s="36">
        <f t="shared" si="573"/>
        <v>5.42</v>
      </c>
      <c r="AH2522" s="36">
        <f t="shared" si="574"/>
        <v>5.86</v>
      </c>
      <c r="AI2522" s="36">
        <f t="shared" si="575"/>
        <v>0</v>
      </c>
      <c r="AJ2522" s="40">
        <v>43245</v>
      </c>
      <c r="AK2522" s="40">
        <v>43251</v>
      </c>
      <c r="AL2522" s="17">
        <v>1</v>
      </c>
      <c r="AM2522" s="17" t="s">
        <v>10882</v>
      </c>
      <c r="AN2522" s="17"/>
      <c r="AO2522" s="20" t="s">
        <v>10714</v>
      </c>
      <c r="AP2522" s="20"/>
      <c r="AQ2522" s="20"/>
      <c r="AR2522" s="16"/>
      <c r="AS2522" s="40">
        <v>43238</v>
      </c>
      <c r="AT2522" s="173"/>
    </row>
    <row r="2523" spans="1:46" ht="47.25" customHeight="1">
      <c r="A2523" s="16">
        <v>8699788660029</v>
      </c>
      <c r="B2523" s="16" t="s">
        <v>11148</v>
      </c>
      <c r="C2523" s="16" t="s">
        <v>11150</v>
      </c>
      <c r="D2523" s="17" t="s">
        <v>323</v>
      </c>
      <c r="E2523" s="18" t="s">
        <v>323</v>
      </c>
      <c r="F2523" s="18">
        <v>0</v>
      </c>
      <c r="G2523" s="18">
        <v>2</v>
      </c>
      <c r="H2523" s="18">
        <v>2</v>
      </c>
      <c r="I2523" s="18"/>
      <c r="J2523" s="18"/>
      <c r="K2523" s="18"/>
      <c r="L2523" s="19" t="s">
        <v>11154</v>
      </c>
      <c r="M2523" s="19" t="s">
        <v>11152</v>
      </c>
      <c r="N2523" s="18" t="s">
        <v>11136</v>
      </c>
      <c r="O2523" s="18"/>
      <c r="P2523" s="18"/>
      <c r="Q2523" s="18">
        <v>10</v>
      </c>
      <c r="R2523" s="18" t="s">
        <v>95</v>
      </c>
      <c r="S2523" s="37" t="s">
        <v>46</v>
      </c>
      <c r="T2523" s="18" t="s">
        <v>53</v>
      </c>
      <c r="U2523" s="38">
        <v>6.0729778004593014</v>
      </c>
      <c r="V2523" s="38">
        <v>6.0729778004593014</v>
      </c>
      <c r="W2523" s="38">
        <v>0</v>
      </c>
      <c r="X2523" s="18" t="s">
        <v>53</v>
      </c>
      <c r="Y2523" s="39"/>
      <c r="Z2523" s="16">
        <v>1</v>
      </c>
      <c r="AA2523" s="36">
        <v>16.309999999999999</v>
      </c>
      <c r="AB2523" s="36"/>
      <c r="AC2523" s="36">
        <v>16.309999999999999</v>
      </c>
      <c r="AD2523" s="38">
        <f t="shared" si="576"/>
        <v>17.7148</v>
      </c>
      <c r="AE2523" s="38">
        <f t="shared" si="577"/>
        <v>19.131984000000003</v>
      </c>
      <c r="AF2523" s="38">
        <f t="shared" si="578"/>
        <v>0</v>
      </c>
      <c r="AG2523" s="36">
        <f t="shared" si="573"/>
        <v>17.71</v>
      </c>
      <c r="AH2523" s="36">
        <f t="shared" si="574"/>
        <v>19.13</v>
      </c>
      <c r="AI2523" s="36">
        <f t="shared" si="575"/>
        <v>0</v>
      </c>
      <c r="AJ2523" s="40">
        <v>43146</v>
      </c>
      <c r="AK2523" s="40">
        <v>43150</v>
      </c>
      <c r="AL2523" s="17">
        <v>1</v>
      </c>
      <c r="AM2523" s="17" t="s">
        <v>10882</v>
      </c>
      <c r="AN2523" s="17"/>
      <c r="AO2523" s="20" t="s">
        <v>10707</v>
      </c>
      <c r="AP2523" s="20"/>
      <c r="AQ2523" s="20"/>
      <c r="AR2523" s="16"/>
      <c r="AS2523" s="40">
        <v>43238</v>
      </c>
      <c r="AT2523" s="173"/>
    </row>
    <row r="2524" spans="1:46" ht="47.25" customHeight="1">
      <c r="A2524" s="16">
        <v>8699788660180</v>
      </c>
      <c r="B2524" s="16" t="s">
        <v>11148</v>
      </c>
      <c r="C2524" s="16" t="s">
        <v>11150</v>
      </c>
      <c r="D2524" s="17" t="s">
        <v>323</v>
      </c>
      <c r="E2524" s="18" t="s">
        <v>323</v>
      </c>
      <c r="F2524" s="18">
        <v>0</v>
      </c>
      <c r="G2524" s="18">
        <v>2</v>
      </c>
      <c r="H2524" s="18">
        <v>1</v>
      </c>
      <c r="I2524" s="18"/>
      <c r="J2524" s="18"/>
      <c r="K2524" s="18"/>
      <c r="L2524" s="19" t="s">
        <v>11186</v>
      </c>
      <c r="M2524" s="19" t="s">
        <v>11152</v>
      </c>
      <c r="N2524" s="18" t="s">
        <v>11136</v>
      </c>
      <c r="O2524" s="18"/>
      <c r="P2524" s="18"/>
      <c r="Q2524" s="18">
        <v>10</v>
      </c>
      <c r="R2524" s="18" t="s">
        <v>95</v>
      </c>
      <c r="S2524" s="37" t="s">
        <v>46</v>
      </c>
      <c r="T2524" s="18" t="s">
        <v>53</v>
      </c>
      <c r="U2524" s="38">
        <v>3.26</v>
      </c>
      <c r="V2524" s="38">
        <v>3.26</v>
      </c>
      <c r="W2524" s="38">
        <v>1.96</v>
      </c>
      <c r="X2524" s="18" t="s">
        <v>53</v>
      </c>
      <c r="Y2524" s="39"/>
      <c r="Z2524" s="16">
        <v>0</v>
      </c>
      <c r="AA2524" s="36">
        <v>5.25</v>
      </c>
      <c r="AB2524" s="36"/>
      <c r="AC2524" s="36">
        <v>5.25</v>
      </c>
      <c r="AD2524" s="38">
        <f t="shared" si="576"/>
        <v>5.7225000000000001</v>
      </c>
      <c r="AE2524" s="38">
        <f t="shared" si="577"/>
        <v>7.1531250000000002</v>
      </c>
      <c r="AF2524" s="38">
        <f t="shared" si="578"/>
        <v>7.7253750000000005</v>
      </c>
      <c r="AG2524" s="36">
        <f t="shared" si="573"/>
        <v>5.72</v>
      </c>
      <c r="AH2524" s="36">
        <f t="shared" si="574"/>
        <v>7.15</v>
      </c>
      <c r="AI2524" s="36">
        <f t="shared" si="575"/>
        <v>7.72</v>
      </c>
      <c r="AJ2524" s="40">
        <v>43146</v>
      </c>
      <c r="AK2524" s="40">
        <v>43150</v>
      </c>
      <c r="AL2524" s="17">
        <v>1</v>
      </c>
      <c r="AM2524" s="17" t="s">
        <v>10882</v>
      </c>
      <c r="AN2524" s="17"/>
      <c r="AO2524" s="20" t="s">
        <v>10694</v>
      </c>
      <c r="AP2524" s="20"/>
      <c r="AQ2524" s="20"/>
      <c r="AR2524" s="16"/>
      <c r="AS2524" s="40">
        <v>43238</v>
      </c>
      <c r="AT2524" s="173"/>
    </row>
    <row r="2525" spans="1:46" ht="47.25" customHeight="1">
      <c r="A2525" s="16">
        <v>8699788660173</v>
      </c>
      <c r="B2525" s="16" t="s">
        <v>11148</v>
      </c>
      <c r="C2525" s="16" t="s">
        <v>11150</v>
      </c>
      <c r="D2525" s="17" t="s">
        <v>323</v>
      </c>
      <c r="E2525" s="18" t="s">
        <v>323</v>
      </c>
      <c r="F2525" s="18">
        <v>3</v>
      </c>
      <c r="G2525" s="18">
        <v>2</v>
      </c>
      <c r="H2525" s="18">
        <v>2</v>
      </c>
      <c r="I2525" s="18"/>
      <c r="J2525" s="18"/>
      <c r="K2525" s="18"/>
      <c r="L2525" s="19" t="s">
        <v>11184</v>
      </c>
      <c r="M2525" s="19" t="s">
        <v>11152</v>
      </c>
      <c r="N2525" s="18" t="s">
        <v>11136</v>
      </c>
      <c r="O2525" s="18"/>
      <c r="P2525" s="18"/>
      <c r="Q2525" s="18">
        <v>10</v>
      </c>
      <c r="R2525" s="18" t="s">
        <v>95</v>
      </c>
      <c r="S2525" s="37" t="s">
        <v>46</v>
      </c>
      <c r="T2525" s="18" t="s">
        <v>53</v>
      </c>
      <c r="U2525" s="38">
        <v>1.81</v>
      </c>
      <c r="V2525" s="38">
        <v>1.81</v>
      </c>
      <c r="W2525" s="38">
        <v>0</v>
      </c>
      <c r="X2525" s="18" t="s">
        <v>53</v>
      </c>
      <c r="Y2525" s="39"/>
      <c r="Z2525" s="16">
        <v>1</v>
      </c>
      <c r="AA2525" s="36">
        <v>4.9800000000000004</v>
      </c>
      <c r="AB2525" s="36"/>
      <c r="AC2525" s="36">
        <v>4.9800000000000004</v>
      </c>
      <c r="AD2525" s="38">
        <f t="shared" si="576"/>
        <v>5.4282000000000012</v>
      </c>
      <c r="AE2525" s="38">
        <f t="shared" si="577"/>
        <v>5.8624560000000017</v>
      </c>
      <c r="AF2525" s="38">
        <f t="shared" si="578"/>
        <v>0</v>
      </c>
      <c r="AG2525" s="36">
        <f t="shared" si="573"/>
        <v>5.42</v>
      </c>
      <c r="AH2525" s="36">
        <f t="shared" si="574"/>
        <v>5.86</v>
      </c>
      <c r="AI2525" s="36">
        <f t="shared" si="575"/>
        <v>0</v>
      </c>
      <c r="AJ2525" s="40">
        <v>43245</v>
      </c>
      <c r="AK2525" s="40">
        <v>43251</v>
      </c>
      <c r="AL2525" s="17">
        <v>1</v>
      </c>
      <c r="AM2525" s="17" t="s">
        <v>10882</v>
      </c>
      <c r="AN2525" s="17"/>
      <c r="AO2525" s="20" t="s">
        <v>10659</v>
      </c>
      <c r="AP2525" s="20"/>
      <c r="AQ2525" s="20"/>
      <c r="AR2525" s="16"/>
      <c r="AS2525" s="40">
        <v>43238</v>
      </c>
      <c r="AT2525" s="173"/>
    </row>
    <row r="2526" spans="1:46" ht="47.25" customHeight="1">
      <c r="A2526" s="16">
        <v>8699788660043</v>
      </c>
      <c r="B2526" s="16" t="s">
        <v>11148</v>
      </c>
      <c r="C2526" s="16" t="s">
        <v>11150</v>
      </c>
      <c r="D2526" s="17" t="s">
        <v>323</v>
      </c>
      <c r="E2526" s="18" t="s">
        <v>323</v>
      </c>
      <c r="F2526" s="18">
        <v>0</v>
      </c>
      <c r="G2526" s="18">
        <v>2</v>
      </c>
      <c r="H2526" s="18">
        <v>2</v>
      </c>
      <c r="I2526" s="18"/>
      <c r="J2526" s="18"/>
      <c r="K2526" s="18"/>
      <c r="L2526" s="19" t="s">
        <v>11158</v>
      </c>
      <c r="M2526" s="19" t="s">
        <v>11152</v>
      </c>
      <c r="N2526" s="18" t="s">
        <v>11136</v>
      </c>
      <c r="O2526" s="18"/>
      <c r="P2526" s="18"/>
      <c r="Q2526" s="18">
        <v>10</v>
      </c>
      <c r="R2526" s="18" t="s">
        <v>95</v>
      </c>
      <c r="S2526" s="37" t="s">
        <v>46</v>
      </c>
      <c r="T2526" s="18" t="s">
        <v>53</v>
      </c>
      <c r="U2526" s="38">
        <v>6.6904822658841541</v>
      </c>
      <c r="V2526" s="38">
        <v>6.6904822658841541</v>
      </c>
      <c r="W2526" s="38">
        <v>0</v>
      </c>
      <c r="X2526" s="18" t="s">
        <v>53</v>
      </c>
      <c r="Y2526" s="39"/>
      <c r="Z2526" s="16">
        <v>1</v>
      </c>
      <c r="AA2526" s="36">
        <v>18.02</v>
      </c>
      <c r="AB2526" s="36"/>
      <c r="AC2526" s="36">
        <v>18.02</v>
      </c>
      <c r="AD2526" s="38">
        <f t="shared" si="576"/>
        <v>19.561599999999999</v>
      </c>
      <c r="AE2526" s="38">
        <f t="shared" si="577"/>
        <v>21.126528</v>
      </c>
      <c r="AF2526" s="38">
        <f t="shared" si="578"/>
        <v>0</v>
      </c>
      <c r="AG2526" s="36">
        <f t="shared" si="573"/>
        <v>19.559999999999999</v>
      </c>
      <c r="AH2526" s="36">
        <f t="shared" si="574"/>
        <v>21.12</v>
      </c>
      <c r="AI2526" s="36">
        <f t="shared" si="575"/>
        <v>0</v>
      </c>
      <c r="AJ2526" s="40">
        <v>43146</v>
      </c>
      <c r="AK2526" s="40">
        <v>43150</v>
      </c>
      <c r="AL2526" s="17">
        <v>1</v>
      </c>
      <c r="AM2526" s="17" t="s">
        <v>10882</v>
      </c>
      <c r="AN2526" s="17"/>
      <c r="AO2526" s="20" t="s">
        <v>10722</v>
      </c>
      <c r="AP2526" s="20"/>
      <c r="AQ2526" s="20"/>
      <c r="AR2526" s="16"/>
      <c r="AS2526" s="40">
        <v>43238</v>
      </c>
      <c r="AT2526" s="173"/>
    </row>
    <row r="2527" spans="1:46" ht="47.25" customHeight="1">
      <c r="A2527" s="16">
        <v>8699788660142</v>
      </c>
      <c r="B2527" s="16" t="s">
        <v>11148</v>
      </c>
      <c r="C2527" s="16" t="s">
        <v>11150</v>
      </c>
      <c r="D2527" s="17" t="s">
        <v>323</v>
      </c>
      <c r="E2527" s="18" t="s">
        <v>323</v>
      </c>
      <c r="F2527" s="18">
        <v>3</v>
      </c>
      <c r="G2527" s="18">
        <v>2</v>
      </c>
      <c r="H2527" s="18">
        <v>2</v>
      </c>
      <c r="I2527" s="18"/>
      <c r="J2527" s="18"/>
      <c r="K2527" s="18"/>
      <c r="L2527" s="19" t="s">
        <v>11178</v>
      </c>
      <c r="M2527" s="19" t="s">
        <v>11152</v>
      </c>
      <c r="N2527" s="18" t="s">
        <v>11136</v>
      </c>
      <c r="O2527" s="18"/>
      <c r="P2527" s="18"/>
      <c r="Q2527" s="18">
        <v>3.43</v>
      </c>
      <c r="R2527" s="18" t="s">
        <v>95</v>
      </c>
      <c r="S2527" s="37" t="s">
        <v>46</v>
      </c>
      <c r="T2527" s="18" t="s">
        <v>53</v>
      </c>
      <c r="U2527" s="38">
        <v>1.79</v>
      </c>
      <c r="V2527" s="38">
        <v>1.79</v>
      </c>
      <c r="W2527" s="38">
        <v>0</v>
      </c>
      <c r="X2527" s="18" t="s">
        <v>53</v>
      </c>
      <c r="Y2527" s="39"/>
      <c r="Z2527" s="16">
        <v>1</v>
      </c>
      <c r="AA2527" s="36">
        <v>4.92</v>
      </c>
      <c r="AB2527" s="36"/>
      <c r="AC2527" s="36">
        <v>4.92</v>
      </c>
      <c r="AD2527" s="38">
        <f t="shared" si="576"/>
        <v>5.3628</v>
      </c>
      <c r="AE2527" s="38">
        <f t="shared" si="577"/>
        <v>5.7918240000000001</v>
      </c>
      <c r="AF2527" s="38">
        <f t="shared" si="578"/>
        <v>0</v>
      </c>
      <c r="AG2527" s="36">
        <f t="shared" si="573"/>
        <v>5.36</v>
      </c>
      <c r="AH2527" s="36">
        <f t="shared" si="574"/>
        <v>5.79</v>
      </c>
      <c r="AI2527" s="36">
        <f t="shared" si="575"/>
        <v>0</v>
      </c>
      <c r="AJ2527" s="40">
        <v>43245</v>
      </c>
      <c r="AK2527" s="40">
        <v>43251</v>
      </c>
      <c r="AL2527" s="17">
        <v>1</v>
      </c>
      <c r="AM2527" s="17" t="s">
        <v>10882</v>
      </c>
      <c r="AN2527" s="17"/>
      <c r="AO2527" s="20" t="s">
        <v>10724</v>
      </c>
      <c r="AP2527" s="20"/>
      <c r="AQ2527" s="20"/>
      <c r="AR2527" s="16"/>
      <c r="AS2527" s="40">
        <v>43238</v>
      </c>
      <c r="AT2527" s="173"/>
    </row>
    <row r="2528" spans="1:46" ht="47.25" customHeight="1">
      <c r="A2528" s="16">
        <v>8699788660050</v>
      </c>
      <c r="B2528" s="16" t="s">
        <v>11148</v>
      </c>
      <c r="C2528" s="16" t="s">
        <v>11150</v>
      </c>
      <c r="D2528" s="17" t="s">
        <v>323</v>
      </c>
      <c r="E2528" s="18" t="s">
        <v>323</v>
      </c>
      <c r="F2528" s="18">
        <v>0</v>
      </c>
      <c r="G2528" s="18">
        <v>2</v>
      </c>
      <c r="H2528" s="18">
        <v>2</v>
      </c>
      <c r="I2528" s="18"/>
      <c r="J2528" s="18"/>
      <c r="K2528" s="18"/>
      <c r="L2528" s="19" t="s">
        <v>11160</v>
      </c>
      <c r="M2528" s="19" t="s">
        <v>11152</v>
      </c>
      <c r="N2528" s="18" t="s">
        <v>11136</v>
      </c>
      <c r="O2528" s="18"/>
      <c r="P2528" s="18"/>
      <c r="Q2528" s="18">
        <v>10</v>
      </c>
      <c r="R2528" s="18" t="s">
        <v>95</v>
      </c>
      <c r="S2528" s="37" t="s">
        <v>46</v>
      </c>
      <c r="T2528" s="18" t="s">
        <v>53</v>
      </c>
      <c r="U2528" s="38">
        <v>5.0727226333248279</v>
      </c>
      <c r="V2528" s="38">
        <v>5.0727226333248279</v>
      </c>
      <c r="W2528" s="38">
        <v>0</v>
      </c>
      <c r="X2528" s="18" t="s">
        <v>53</v>
      </c>
      <c r="Y2528" s="39"/>
      <c r="Z2528" s="16">
        <v>1</v>
      </c>
      <c r="AA2528" s="36">
        <v>13.63</v>
      </c>
      <c r="AB2528" s="36"/>
      <c r="AC2528" s="36">
        <v>13.63</v>
      </c>
      <c r="AD2528" s="38">
        <f t="shared" si="576"/>
        <v>14.820400000000001</v>
      </c>
      <c r="AE2528" s="38">
        <f t="shared" si="577"/>
        <v>16.006032000000001</v>
      </c>
      <c r="AF2528" s="38">
        <f t="shared" si="578"/>
        <v>0</v>
      </c>
      <c r="AG2528" s="36">
        <f t="shared" si="573"/>
        <v>14.82</v>
      </c>
      <c r="AH2528" s="36">
        <f t="shared" si="574"/>
        <v>16</v>
      </c>
      <c r="AI2528" s="36">
        <f t="shared" si="575"/>
        <v>0</v>
      </c>
      <c r="AJ2528" s="40">
        <v>43146</v>
      </c>
      <c r="AK2528" s="40">
        <v>43150</v>
      </c>
      <c r="AL2528" s="17">
        <v>1</v>
      </c>
      <c r="AM2528" s="17" t="s">
        <v>10882</v>
      </c>
      <c r="AN2528" s="17"/>
      <c r="AO2528" s="20" t="s">
        <v>10732</v>
      </c>
      <c r="AP2528" s="20" t="s">
        <v>10732</v>
      </c>
      <c r="AQ2528" s="20"/>
      <c r="AR2528" s="20"/>
      <c r="AS2528" s="40">
        <v>43252</v>
      </c>
      <c r="AT2528" s="173"/>
    </row>
    <row r="2529" spans="1:46" ht="47.25" customHeight="1">
      <c r="A2529" s="16">
        <v>8699788660159</v>
      </c>
      <c r="B2529" s="16" t="s">
        <v>11148</v>
      </c>
      <c r="C2529" s="16" t="s">
        <v>11150</v>
      </c>
      <c r="D2529" s="17" t="s">
        <v>323</v>
      </c>
      <c r="E2529" s="18" t="s">
        <v>323</v>
      </c>
      <c r="F2529" s="18">
        <v>0</v>
      </c>
      <c r="G2529" s="18">
        <v>2</v>
      </c>
      <c r="H2529" s="18">
        <v>2</v>
      </c>
      <c r="I2529" s="18"/>
      <c r="J2529" s="18"/>
      <c r="K2529" s="18"/>
      <c r="L2529" s="19" t="s">
        <v>11180</v>
      </c>
      <c r="M2529" s="19" t="s">
        <v>11152</v>
      </c>
      <c r="N2529" s="18" t="s">
        <v>11136</v>
      </c>
      <c r="O2529" s="18"/>
      <c r="P2529" s="18"/>
      <c r="Q2529" s="18">
        <v>3.43</v>
      </c>
      <c r="R2529" s="18" t="s">
        <v>95</v>
      </c>
      <c r="S2529" s="37" t="s">
        <v>46</v>
      </c>
      <c r="T2529" s="18" t="s">
        <v>53</v>
      </c>
      <c r="U2529" s="38">
        <v>1.8729267670324061</v>
      </c>
      <c r="V2529" s="38">
        <v>1.8729267670324061</v>
      </c>
      <c r="W2529" s="38">
        <v>0</v>
      </c>
      <c r="X2529" s="18" t="s">
        <v>53</v>
      </c>
      <c r="Y2529" s="39"/>
      <c r="Z2529" s="16">
        <v>1</v>
      </c>
      <c r="AA2529" s="36">
        <v>5.0199999999999996</v>
      </c>
      <c r="AB2529" s="36"/>
      <c r="AC2529" s="36">
        <v>5.0199999999999996</v>
      </c>
      <c r="AD2529" s="38">
        <f t="shared" si="576"/>
        <v>5.4718</v>
      </c>
      <c r="AE2529" s="38">
        <f t="shared" si="577"/>
        <v>5.9095440000000004</v>
      </c>
      <c r="AF2529" s="38">
        <f t="shared" si="578"/>
        <v>0</v>
      </c>
      <c r="AG2529" s="36">
        <f t="shared" si="573"/>
        <v>5.47</v>
      </c>
      <c r="AH2529" s="36">
        <f t="shared" si="574"/>
        <v>5.9</v>
      </c>
      <c r="AI2529" s="36">
        <f t="shared" si="575"/>
        <v>0</v>
      </c>
      <c r="AJ2529" s="40">
        <v>43146</v>
      </c>
      <c r="AK2529" s="40">
        <v>43150</v>
      </c>
      <c r="AL2529" s="17">
        <v>1</v>
      </c>
      <c r="AM2529" s="17" t="s">
        <v>10882</v>
      </c>
      <c r="AN2529" s="17"/>
      <c r="AO2529" s="20" t="s">
        <v>10732</v>
      </c>
      <c r="AP2529" s="20" t="s">
        <v>10732</v>
      </c>
      <c r="AQ2529" s="20"/>
      <c r="AR2529" s="20"/>
      <c r="AS2529" s="40">
        <v>43252</v>
      </c>
      <c r="AT2529" s="173"/>
    </row>
    <row r="2530" spans="1:46" ht="47.25" customHeight="1">
      <c r="A2530" s="16">
        <v>8699788660166</v>
      </c>
      <c r="B2530" s="16" t="s">
        <v>11148</v>
      </c>
      <c r="C2530" s="16" t="s">
        <v>11150</v>
      </c>
      <c r="D2530" s="17" t="s">
        <v>323</v>
      </c>
      <c r="E2530" s="18" t="s">
        <v>323</v>
      </c>
      <c r="F2530" s="18">
        <v>3</v>
      </c>
      <c r="G2530" s="18">
        <v>2</v>
      </c>
      <c r="H2530" s="18">
        <v>2</v>
      </c>
      <c r="I2530" s="18"/>
      <c r="J2530" s="18"/>
      <c r="K2530" s="18"/>
      <c r="L2530" s="19" t="s">
        <v>11182</v>
      </c>
      <c r="M2530" s="19" t="s">
        <v>11152</v>
      </c>
      <c r="N2530" s="18" t="s">
        <v>11136</v>
      </c>
      <c r="O2530" s="18"/>
      <c r="P2530" s="18"/>
      <c r="Q2530" s="18">
        <v>8</v>
      </c>
      <c r="R2530" s="18" t="s">
        <v>95</v>
      </c>
      <c r="S2530" s="37" t="s">
        <v>46</v>
      </c>
      <c r="T2530" s="18" t="s">
        <v>53</v>
      </c>
      <c r="U2530" s="38">
        <v>1.81</v>
      </c>
      <c r="V2530" s="38">
        <v>1.81</v>
      </c>
      <c r="W2530" s="38">
        <v>0</v>
      </c>
      <c r="X2530" s="18" t="s">
        <v>53</v>
      </c>
      <c r="Y2530" s="39"/>
      <c r="Z2530" s="16">
        <v>1</v>
      </c>
      <c r="AA2530" s="36">
        <v>4.9800000000000004</v>
      </c>
      <c r="AB2530" s="36"/>
      <c r="AC2530" s="36">
        <v>4.9800000000000004</v>
      </c>
      <c r="AD2530" s="38">
        <f t="shared" si="576"/>
        <v>5.4282000000000012</v>
      </c>
      <c r="AE2530" s="38">
        <f t="shared" si="577"/>
        <v>5.8624560000000017</v>
      </c>
      <c r="AF2530" s="38">
        <f t="shared" si="578"/>
        <v>0</v>
      </c>
      <c r="AG2530" s="36">
        <f t="shared" si="573"/>
        <v>5.42</v>
      </c>
      <c r="AH2530" s="36">
        <f t="shared" si="574"/>
        <v>5.86</v>
      </c>
      <c r="AI2530" s="36">
        <f t="shared" si="575"/>
        <v>0</v>
      </c>
      <c r="AJ2530" s="40">
        <v>43245</v>
      </c>
      <c r="AK2530" s="40">
        <v>43251</v>
      </c>
      <c r="AL2530" s="17">
        <v>1</v>
      </c>
      <c r="AM2530" s="17" t="s">
        <v>10882</v>
      </c>
      <c r="AN2530" s="17"/>
      <c r="AO2530" s="20" t="s">
        <v>6305</v>
      </c>
      <c r="AP2530" s="20" t="s">
        <v>6306</v>
      </c>
      <c r="AQ2530" s="20"/>
      <c r="AR2530" s="20"/>
      <c r="AS2530" s="40">
        <v>43255</v>
      </c>
      <c r="AT2530" s="173"/>
    </row>
    <row r="2531" spans="1:46" ht="47.25" customHeight="1">
      <c r="A2531" s="16">
        <v>8697930021117</v>
      </c>
      <c r="B2531" s="16" t="s">
        <v>7978</v>
      </c>
      <c r="C2531" s="16" t="s">
        <v>7979</v>
      </c>
      <c r="D2531" s="17" t="s">
        <v>38</v>
      </c>
      <c r="E2531" s="18" t="s">
        <v>38</v>
      </c>
      <c r="F2531" s="18">
        <v>3</v>
      </c>
      <c r="G2531" s="18">
        <v>5</v>
      </c>
      <c r="H2531" s="18">
        <v>2</v>
      </c>
      <c r="I2531" s="18"/>
      <c r="J2531" s="18"/>
      <c r="K2531" s="18"/>
      <c r="L2531" s="19" t="s">
        <v>4203</v>
      </c>
      <c r="M2531" s="19" t="s">
        <v>1657</v>
      </c>
      <c r="N2531" s="18" t="s">
        <v>1604</v>
      </c>
      <c r="O2531" s="18">
        <v>0.5</v>
      </c>
      <c r="P2531" s="18" t="s">
        <v>163</v>
      </c>
      <c r="Q2531" s="18">
        <v>30</v>
      </c>
      <c r="R2531" s="18" t="s">
        <v>45</v>
      </c>
      <c r="S2531" s="37" t="s">
        <v>46</v>
      </c>
      <c r="T2531" s="18" t="s">
        <v>53</v>
      </c>
      <c r="U2531" s="37">
        <v>1.6300000000000001</v>
      </c>
      <c r="V2531" s="37">
        <v>1.6300000000000001</v>
      </c>
      <c r="W2531" s="37">
        <v>0</v>
      </c>
      <c r="X2531" s="18" t="s">
        <v>53</v>
      </c>
      <c r="Y2531" s="39"/>
      <c r="Z2531" s="16">
        <v>0</v>
      </c>
      <c r="AA2531" s="36">
        <v>3.43</v>
      </c>
      <c r="AB2531" s="36"/>
      <c r="AC2531" s="36">
        <v>3.43</v>
      </c>
      <c r="AD2531" s="70">
        <f t="shared" si="576"/>
        <v>3.7387000000000006</v>
      </c>
      <c r="AE2531" s="70">
        <f t="shared" si="577"/>
        <v>4.6733750000000009</v>
      </c>
      <c r="AF2531" s="70">
        <f t="shared" si="578"/>
        <v>5.0472450000000011</v>
      </c>
      <c r="AG2531" s="36">
        <f t="shared" si="573"/>
        <v>3.73</v>
      </c>
      <c r="AH2531" s="36">
        <f t="shared" si="574"/>
        <v>4.67</v>
      </c>
      <c r="AI2531" s="36">
        <f t="shared" si="575"/>
        <v>5.04</v>
      </c>
      <c r="AJ2531" s="40">
        <v>42447</v>
      </c>
      <c r="AK2531" s="40">
        <v>42451</v>
      </c>
      <c r="AL2531" s="22"/>
      <c r="AM2531" s="20" t="s">
        <v>184</v>
      </c>
      <c r="AN2531" s="20"/>
      <c r="AO2531" s="20" t="s">
        <v>6558</v>
      </c>
      <c r="AP2531" s="20" t="s">
        <v>6559</v>
      </c>
      <c r="AQ2531" s="20"/>
      <c r="AR2531" s="20"/>
      <c r="AS2531" s="40">
        <v>43255</v>
      </c>
      <c r="AT2531" s="173"/>
    </row>
    <row r="2532" spans="1:46" ht="47.25" customHeight="1">
      <c r="A2532" s="16">
        <v>8697930021124</v>
      </c>
      <c r="B2532" s="16" t="s">
        <v>7978</v>
      </c>
      <c r="C2532" s="16" t="s">
        <v>7979</v>
      </c>
      <c r="D2532" s="17" t="s">
        <v>38</v>
      </c>
      <c r="E2532" s="18" t="s">
        <v>38</v>
      </c>
      <c r="F2532" s="18">
        <v>3</v>
      </c>
      <c r="G2532" s="18">
        <v>1</v>
      </c>
      <c r="H2532" s="18">
        <v>1</v>
      </c>
      <c r="I2532" s="18"/>
      <c r="J2532" s="18"/>
      <c r="K2532" s="18"/>
      <c r="L2532" s="19" t="s">
        <v>4204</v>
      </c>
      <c r="M2532" s="19" t="s">
        <v>1657</v>
      </c>
      <c r="N2532" s="18" t="s">
        <v>1604</v>
      </c>
      <c r="O2532" s="18">
        <v>0.5</v>
      </c>
      <c r="P2532" s="18" t="s">
        <v>163</v>
      </c>
      <c r="Q2532" s="18">
        <v>90</v>
      </c>
      <c r="R2532" s="18" t="s">
        <v>45</v>
      </c>
      <c r="S2532" s="37" t="s">
        <v>46</v>
      </c>
      <c r="T2532" s="18" t="s">
        <v>53</v>
      </c>
      <c r="U2532" s="37">
        <v>1.81</v>
      </c>
      <c r="V2532" s="37">
        <v>1.81</v>
      </c>
      <c r="W2532" s="37">
        <v>0</v>
      </c>
      <c r="X2532" s="18" t="s">
        <v>53</v>
      </c>
      <c r="Y2532" s="39"/>
      <c r="Z2532" s="16">
        <v>0</v>
      </c>
      <c r="AA2532" s="36">
        <v>3.83</v>
      </c>
      <c r="AB2532" s="36"/>
      <c r="AC2532" s="36">
        <v>3.83</v>
      </c>
      <c r="AD2532" s="70">
        <f t="shared" si="576"/>
        <v>4.1747000000000005</v>
      </c>
      <c r="AE2532" s="70">
        <f t="shared" si="577"/>
        <v>5.2183750000000009</v>
      </c>
      <c r="AF2532" s="70">
        <f t="shared" si="578"/>
        <v>5.6358450000000015</v>
      </c>
      <c r="AG2532" s="36">
        <f t="shared" si="573"/>
        <v>4.17</v>
      </c>
      <c r="AH2532" s="36">
        <f t="shared" si="574"/>
        <v>5.21</v>
      </c>
      <c r="AI2532" s="36">
        <f t="shared" si="575"/>
        <v>5.63</v>
      </c>
      <c r="AJ2532" s="40">
        <v>42447</v>
      </c>
      <c r="AK2532" s="40">
        <v>42451</v>
      </c>
      <c r="AL2532" s="22"/>
      <c r="AM2532" s="20" t="s">
        <v>184</v>
      </c>
      <c r="AN2532" s="20"/>
      <c r="AO2532" s="20" t="s">
        <v>4583</v>
      </c>
      <c r="AP2532" s="20" t="s">
        <v>4583</v>
      </c>
      <c r="AQ2532" s="20"/>
      <c r="AR2532" s="20" t="s">
        <v>3474</v>
      </c>
      <c r="AS2532" s="40">
        <v>43255</v>
      </c>
      <c r="AT2532" s="173"/>
    </row>
    <row r="2533" spans="1:46" ht="47.25" customHeight="1">
      <c r="A2533" s="16">
        <v>8697930021131</v>
      </c>
      <c r="B2533" s="16" t="s">
        <v>7978</v>
      </c>
      <c r="C2533" s="16" t="s">
        <v>7979</v>
      </c>
      <c r="D2533" s="17" t="s">
        <v>38</v>
      </c>
      <c r="E2533" s="18" t="s">
        <v>38</v>
      </c>
      <c r="F2533" s="18">
        <v>3</v>
      </c>
      <c r="G2533" s="18">
        <v>5</v>
      </c>
      <c r="H2533" s="18">
        <v>2</v>
      </c>
      <c r="I2533" s="18"/>
      <c r="J2533" s="18"/>
      <c r="K2533" s="18"/>
      <c r="L2533" s="19" t="s">
        <v>4205</v>
      </c>
      <c r="M2533" s="19" t="s">
        <v>1657</v>
      </c>
      <c r="N2533" s="18" t="s">
        <v>1604</v>
      </c>
      <c r="O2533" s="18">
        <v>1</v>
      </c>
      <c r="P2533" s="18" t="s">
        <v>163</v>
      </c>
      <c r="Q2533" s="18">
        <v>30</v>
      </c>
      <c r="R2533" s="18" t="s">
        <v>45</v>
      </c>
      <c r="S2533" s="37" t="s">
        <v>46</v>
      </c>
      <c r="T2533" s="18" t="s">
        <v>53</v>
      </c>
      <c r="U2533" s="37">
        <v>1.6300000000000001</v>
      </c>
      <c r="V2533" s="37">
        <v>1.6300000000000001</v>
      </c>
      <c r="W2533" s="37">
        <v>0</v>
      </c>
      <c r="X2533" s="18" t="s">
        <v>53</v>
      </c>
      <c r="Y2533" s="39"/>
      <c r="Z2533" s="16">
        <v>0</v>
      </c>
      <c r="AA2533" s="36">
        <v>3.43</v>
      </c>
      <c r="AB2533" s="36"/>
      <c r="AC2533" s="36">
        <v>3.43</v>
      </c>
      <c r="AD2533" s="70">
        <f t="shared" si="576"/>
        <v>3.7387000000000006</v>
      </c>
      <c r="AE2533" s="70">
        <f t="shared" si="577"/>
        <v>4.6733750000000009</v>
      </c>
      <c r="AF2533" s="70">
        <f t="shared" si="578"/>
        <v>5.0472450000000011</v>
      </c>
      <c r="AG2533" s="36">
        <f t="shared" si="573"/>
        <v>3.73</v>
      </c>
      <c r="AH2533" s="36">
        <f t="shared" si="574"/>
        <v>4.67</v>
      </c>
      <c r="AI2533" s="36">
        <f t="shared" si="575"/>
        <v>5.04</v>
      </c>
      <c r="AJ2533" s="40">
        <v>42447</v>
      </c>
      <c r="AK2533" s="40">
        <v>42451</v>
      </c>
      <c r="AL2533" s="22"/>
      <c r="AM2533" s="20" t="s">
        <v>184</v>
      </c>
      <c r="AN2533" s="20"/>
      <c r="AO2533" s="20" t="s">
        <v>10743</v>
      </c>
      <c r="AP2533" s="20" t="s">
        <v>10743</v>
      </c>
      <c r="AQ2533" s="20"/>
      <c r="AR2533" s="20"/>
      <c r="AS2533" s="40">
        <v>43265</v>
      </c>
      <c r="AT2533" s="173"/>
    </row>
    <row r="2534" spans="1:46" ht="47.25" customHeight="1">
      <c r="A2534" s="16">
        <v>8697930021148</v>
      </c>
      <c r="B2534" s="16" t="s">
        <v>7978</v>
      </c>
      <c r="C2534" s="16" t="s">
        <v>7979</v>
      </c>
      <c r="D2534" s="17" t="s">
        <v>38</v>
      </c>
      <c r="E2534" s="18" t="s">
        <v>38</v>
      </c>
      <c r="F2534" s="18">
        <v>0</v>
      </c>
      <c r="G2534" s="18">
        <v>1</v>
      </c>
      <c r="H2534" s="18">
        <v>1</v>
      </c>
      <c r="I2534" s="18"/>
      <c r="J2534" s="18"/>
      <c r="K2534" s="18"/>
      <c r="L2534" s="19" t="s">
        <v>4208</v>
      </c>
      <c r="M2534" s="19" t="s">
        <v>1657</v>
      </c>
      <c r="N2534" s="18" t="s">
        <v>1604</v>
      </c>
      <c r="O2534" s="18">
        <v>1</v>
      </c>
      <c r="P2534" s="18" t="s">
        <v>163</v>
      </c>
      <c r="Q2534" s="18">
        <v>90</v>
      </c>
      <c r="R2534" s="18" t="s">
        <v>45</v>
      </c>
      <c r="S2534" s="37" t="s">
        <v>46</v>
      </c>
      <c r="T2534" s="18" t="s">
        <v>238</v>
      </c>
      <c r="U2534" s="37">
        <v>10.14</v>
      </c>
      <c r="V2534" s="37">
        <v>10.14</v>
      </c>
      <c r="W2534" s="37">
        <v>3.58</v>
      </c>
      <c r="X2534" s="18" t="s">
        <v>238</v>
      </c>
      <c r="Y2534" s="39"/>
      <c r="Z2534" s="16">
        <v>0</v>
      </c>
      <c r="AA2534" s="36">
        <v>7.56</v>
      </c>
      <c r="AB2534" s="36"/>
      <c r="AC2534" s="36">
        <v>7.56</v>
      </c>
      <c r="AD2534" s="70">
        <f t="shared" si="576"/>
        <v>8.2404000000000011</v>
      </c>
      <c r="AE2534" s="70">
        <f t="shared" si="577"/>
        <v>10.300500000000001</v>
      </c>
      <c r="AF2534" s="70">
        <f t="shared" si="578"/>
        <v>11.124540000000001</v>
      </c>
      <c r="AG2534" s="36">
        <f t="shared" si="573"/>
        <v>8.24</v>
      </c>
      <c r="AH2534" s="36">
        <f t="shared" si="574"/>
        <v>10.3</v>
      </c>
      <c r="AI2534" s="36">
        <f t="shared" si="575"/>
        <v>11.12</v>
      </c>
      <c r="AJ2534" s="40">
        <v>42419</v>
      </c>
      <c r="AK2534" s="40">
        <v>42422</v>
      </c>
      <c r="AL2534" s="22"/>
      <c r="AM2534" s="20" t="s">
        <v>184</v>
      </c>
      <c r="AN2534" s="20"/>
      <c r="AO2534" s="20" t="s">
        <v>10745</v>
      </c>
      <c r="AP2534" s="20" t="s">
        <v>10745</v>
      </c>
      <c r="AQ2534" s="20"/>
      <c r="AR2534" s="20"/>
      <c r="AS2534" s="40">
        <v>43265</v>
      </c>
      <c r="AT2534" s="173"/>
    </row>
    <row r="2535" spans="1:46" ht="47.25" customHeight="1">
      <c r="A2535" s="16">
        <v>8697930021155</v>
      </c>
      <c r="B2535" s="16" t="s">
        <v>7978</v>
      </c>
      <c r="C2535" s="16" t="s">
        <v>7979</v>
      </c>
      <c r="D2535" s="17" t="s">
        <v>38</v>
      </c>
      <c r="E2535" s="18" t="s">
        <v>38</v>
      </c>
      <c r="F2535" s="18">
        <v>3</v>
      </c>
      <c r="G2535" s="18">
        <v>5</v>
      </c>
      <c r="H2535" s="18">
        <v>2</v>
      </c>
      <c r="I2535" s="18"/>
      <c r="J2535" s="18"/>
      <c r="K2535" s="18"/>
      <c r="L2535" s="19" t="s">
        <v>4209</v>
      </c>
      <c r="M2535" s="19" t="s">
        <v>1657</v>
      </c>
      <c r="N2535" s="18" t="s">
        <v>1604</v>
      </c>
      <c r="O2535" s="18">
        <v>2</v>
      </c>
      <c r="P2535" s="18" t="s">
        <v>163</v>
      </c>
      <c r="Q2535" s="18">
        <v>30</v>
      </c>
      <c r="R2535" s="18" t="s">
        <v>45</v>
      </c>
      <c r="S2535" s="37" t="s">
        <v>46</v>
      </c>
      <c r="T2535" s="18" t="s">
        <v>53</v>
      </c>
      <c r="U2535" s="37">
        <v>1.6300000000000001</v>
      </c>
      <c r="V2535" s="37">
        <v>1.6300000000000001</v>
      </c>
      <c r="W2535" s="37">
        <v>0</v>
      </c>
      <c r="X2535" s="18" t="s">
        <v>53</v>
      </c>
      <c r="Y2535" s="39"/>
      <c r="Z2535" s="16">
        <v>0</v>
      </c>
      <c r="AA2535" s="36">
        <v>3.43</v>
      </c>
      <c r="AB2535" s="36"/>
      <c r="AC2535" s="36">
        <v>3.43</v>
      </c>
      <c r="AD2535" s="70">
        <f t="shared" si="576"/>
        <v>3.7387000000000006</v>
      </c>
      <c r="AE2535" s="70">
        <f t="shared" si="577"/>
        <v>4.6733750000000009</v>
      </c>
      <c r="AF2535" s="70">
        <f t="shared" si="578"/>
        <v>5.0472450000000011</v>
      </c>
      <c r="AG2535" s="36">
        <f t="shared" si="573"/>
        <v>3.73</v>
      </c>
      <c r="AH2535" s="36">
        <f t="shared" si="574"/>
        <v>4.67</v>
      </c>
      <c r="AI2535" s="36">
        <f t="shared" si="575"/>
        <v>5.04</v>
      </c>
      <c r="AJ2535" s="40">
        <v>42447</v>
      </c>
      <c r="AK2535" s="40">
        <v>42451</v>
      </c>
      <c r="AL2535" s="22"/>
      <c r="AM2535" s="20" t="s">
        <v>184</v>
      </c>
      <c r="AN2535" s="20"/>
      <c r="AO2535" s="20" t="s">
        <v>10747</v>
      </c>
      <c r="AP2535" s="20" t="s">
        <v>10747</v>
      </c>
      <c r="AQ2535" s="20"/>
      <c r="AR2535" s="20"/>
      <c r="AS2535" s="40">
        <v>43265</v>
      </c>
      <c r="AT2535" s="173"/>
    </row>
    <row r="2536" spans="1:46" ht="47.25" customHeight="1">
      <c r="A2536" s="16">
        <v>8697930021162</v>
      </c>
      <c r="B2536" s="16" t="s">
        <v>7978</v>
      </c>
      <c r="C2536" s="16" t="s">
        <v>7979</v>
      </c>
      <c r="D2536" s="17" t="s">
        <v>38</v>
      </c>
      <c r="E2536" s="18" t="s">
        <v>38</v>
      </c>
      <c r="F2536" s="18">
        <v>0</v>
      </c>
      <c r="G2536" s="18">
        <v>1</v>
      </c>
      <c r="H2536" s="18">
        <v>1</v>
      </c>
      <c r="I2536" s="18"/>
      <c r="J2536" s="18"/>
      <c r="K2536" s="18"/>
      <c r="L2536" s="19" t="s">
        <v>4210</v>
      </c>
      <c r="M2536" s="19" t="s">
        <v>1657</v>
      </c>
      <c r="N2536" s="18" t="s">
        <v>1604</v>
      </c>
      <c r="O2536" s="18">
        <v>2</v>
      </c>
      <c r="P2536" s="18" t="s">
        <v>163</v>
      </c>
      <c r="Q2536" s="18">
        <v>90</v>
      </c>
      <c r="R2536" s="18" t="s">
        <v>45</v>
      </c>
      <c r="S2536" s="37" t="s">
        <v>46</v>
      </c>
      <c r="T2536" s="18" t="s">
        <v>222</v>
      </c>
      <c r="U2536" s="37">
        <v>10.14</v>
      </c>
      <c r="V2536" s="37">
        <v>10.14</v>
      </c>
      <c r="W2536" s="37">
        <v>6.08</v>
      </c>
      <c r="X2536" s="18" t="s">
        <v>222</v>
      </c>
      <c r="Y2536" s="39"/>
      <c r="Z2536" s="16">
        <v>0</v>
      </c>
      <c r="AA2536" s="36">
        <v>9.25</v>
      </c>
      <c r="AB2536" s="36"/>
      <c r="AC2536" s="36">
        <v>9.25</v>
      </c>
      <c r="AD2536" s="70">
        <f t="shared" si="576"/>
        <v>10.082500000000001</v>
      </c>
      <c r="AE2536" s="70">
        <f t="shared" si="577"/>
        <v>12.603125000000002</v>
      </c>
      <c r="AF2536" s="70">
        <f t="shared" si="578"/>
        <v>13.611375000000002</v>
      </c>
      <c r="AG2536" s="36">
        <f t="shared" si="573"/>
        <v>10.08</v>
      </c>
      <c r="AH2536" s="36">
        <f t="shared" si="574"/>
        <v>12.6</v>
      </c>
      <c r="AI2536" s="36">
        <f t="shared" si="575"/>
        <v>13.61</v>
      </c>
      <c r="AJ2536" s="40">
        <v>42419</v>
      </c>
      <c r="AK2536" s="40">
        <v>42422</v>
      </c>
      <c r="AL2536" s="22"/>
      <c r="AM2536" s="20" t="s">
        <v>184</v>
      </c>
      <c r="AN2536" s="20"/>
      <c r="AO2536" s="20" t="s">
        <v>10747</v>
      </c>
      <c r="AP2536" s="20" t="s">
        <v>10747</v>
      </c>
      <c r="AQ2536" s="20"/>
      <c r="AR2536" s="20"/>
      <c r="AS2536" s="40">
        <v>43265</v>
      </c>
      <c r="AT2536" s="173"/>
    </row>
    <row r="2537" spans="1:46" ht="47.25" customHeight="1">
      <c r="A2537" s="16">
        <v>8697935020467</v>
      </c>
      <c r="B2537" s="16" t="s">
        <v>8389</v>
      </c>
      <c r="C2537" s="16" t="s">
        <v>8390</v>
      </c>
      <c r="D2537" s="17" t="s">
        <v>38</v>
      </c>
      <c r="E2537" s="18" t="s">
        <v>38</v>
      </c>
      <c r="F2537" s="18">
        <v>0</v>
      </c>
      <c r="G2537" s="18">
        <v>1</v>
      </c>
      <c r="H2537" s="18">
        <v>1</v>
      </c>
      <c r="I2537" s="18"/>
      <c r="J2537" s="18"/>
      <c r="K2537" s="18"/>
      <c r="L2537" s="19" t="s">
        <v>4105</v>
      </c>
      <c r="M2537" s="19" t="s">
        <v>4104</v>
      </c>
      <c r="N2537" s="18" t="s">
        <v>1758</v>
      </c>
      <c r="O2537" s="18" t="s">
        <v>8391</v>
      </c>
      <c r="P2537" s="18" t="s">
        <v>163</v>
      </c>
      <c r="Q2537" s="18">
        <v>30</v>
      </c>
      <c r="R2537" s="18" t="s">
        <v>45</v>
      </c>
      <c r="S2537" s="37" t="s">
        <v>46</v>
      </c>
      <c r="T2537" s="18" t="s">
        <v>53</v>
      </c>
      <c r="U2537" s="37">
        <v>3.86</v>
      </c>
      <c r="V2537" s="37">
        <v>3.86</v>
      </c>
      <c r="W2537" s="37">
        <v>3.86</v>
      </c>
      <c r="X2537" s="18" t="s">
        <v>53</v>
      </c>
      <c r="Y2537" s="39"/>
      <c r="Z2537" s="16">
        <v>0</v>
      </c>
      <c r="AA2537" s="36">
        <v>4.84</v>
      </c>
      <c r="AB2537" s="36"/>
      <c r="AC2537" s="36">
        <v>4.84</v>
      </c>
      <c r="AD2537" s="70">
        <f t="shared" si="576"/>
        <v>5.2755999999999998</v>
      </c>
      <c r="AE2537" s="70">
        <f t="shared" si="577"/>
        <v>6.5945</v>
      </c>
      <c r="AF2537" s="70">
        <f t="shared" si="578"/>
        <v>7.1220600000000003</v>
      </c>
      <c r="AG2537" s="36">
        <f t="shared" si="573"/>
        <v>5.27</v>
      </c>
      <c r="AH2537" s="36">
        <f t="shared" si="574"/>
        <v>6.59</v>
      </c>
      <c r="AI2537" s="36">
        <f t="shared" si="575"/>
        <v>7.12</v>
      </c>
      <c r="AJ2537" s="40">
        <v>42419</v>
      </c>
      <c r="AK2537" s="40">
        <v>42422</v>
      </c>
      <c r="AL2537" s="22"/>
      <c r="AM2537" s="20" t="s">
        <v>184</v>
      </c>
      <c r="AN2537" s="20"/>
      <c r="AO2537" s="20" t="s">
        <v>10747</v>
      </c>
      <c r="AP2537" s="20" t="s">
        <v>10747</v>
      </c>
      <c r="AQ2537" s="20"/>
      <c r="AR2537" s="20"/>
      <c r="AS2537" s="40">
        <v>43265</v>
      </c>
      <c r="AT2537" s="173"/>
    </row>
    <row r="2538" spans="1:46" ht="47.25" customHeight="1">
      <c r="A2538" s="16">
        <v>8697935020429</v>
      </c>
      <c r="B2538" s="16" t="s">
        <v>8389</v>
      </c>
      <c r="C2538" s="16" t="s">
        <v>8390</v>
      </c>
      <c r="D2538" s="17" t="s">
        <v>38</v>
      </c>
      <c r="E2538" s="18" t="s">
        <v>38</v>
      </c>
      <c r="F2538" s="18">
        <v>0</v>
      </c>
      <c r="G2538" s="18">
        <v>1</v>
      </c>
      <c r="H2538" s="18">
        <v>1</v>
      </c>
      <c r="I2538" s="18"/>
      <c r="J2538" s="18"/>
      <c r="K2538" s="18"/>
      <c r="L2538" s="19" t="s">
        <v>4103</v>
      </c>
      <c r="M2538" s="19" t="s">
        <v>4104</v>
      </c>
      <c r="N2538" s="18" t="s">
        <v>1758</v>
      </c>
      <c r="O2538" s="18" t="s">
        <v>8392</v>
      </c>
      <c r="P2538" s="18" t="s">
        <v>163</v>
      </c>
      <c r="Q2538" s="18">
        <v>30</v>
      </c>
      <c r="R2538" s="18" t="s">
        <v>45</v>
      </c>
      <c r="S2538" s="37" t="s">
        <v>46</v>
      </c>
      <c r="T2538" s="18" t="s">
        <v>53</v>
      </c>
      <c r="U2538" s="37">
        <v>2.87</v>
      </c>
      <c r="V2538" s="37">
        <v>2.87</v>
      </c>
      <c r="W2538" s="37">
        <v>2.87</v>
      </c>
      <c r="X2538" s="18" t="s">
        <v>53</v>
      </c>
      <c r="Y2538" s="39"/>
      <c r="Z2538" s="16">
        <v>0</v>
      </c>
      <c r="AA2538" s="36">
        <v>4.58</v>
      </c>
      <c r="AB2538" s="36"/>
      <c r="AC2538" s="36">
        <v>4.58</v>
      </c>
      <c r="AD2538" s="70">
        <f t="shared" si="576"/>
        <v>4.9922000000000004</v>
      </c>
      <c r="AE2538" s="70">
        <f t="shared" si="577"/>
        <v>6.2402500000000005</v>
      </c>
      <c r="AF2538" s="70">
        <f t="shared" si="578"/>
        <v>6.7394700000000007</v>
      </c>
      <c r="AG2538" s="36">
        <f t="shared" si="573"/>
        <v>4.99</v>
      </c>
      <c r="AH2538" s="36">
        <f t="shared" si="574"/>
        <v>6.24</v>
      </c>
      <c r="AI2538" s="36">
        <f t="shared" si="575"/>
        <v>6.73</v>
      </c>
      <c r="AJ2538" s="40">
        <v>42419</v>
      </c>
      <c r="AK2538" s="40">
        <v>42422</v>
      </c>
      <c r="AL2538" s="22"/>
      <c r="AM2538" s="20" t="s">
        <v>184</v>
      </c>
      <c r="AN2538" s="20"/>
      <c r="AO2538" s="20" t="s">
        <v>10753</v>
      </c>
      <c r="AP2538" s="20" t="s">
        <v>10753</v>
      </c>
      <c r="AQ2538" s="20"/>
      <c r="AR2538" s="20"/>
      <c r="AS2538" s="40">
        <v>43265</v>
      </c>
      <c r="AT2538" s="173"/>
    </row>
    <row r="2539" spans="1:46" ht="47.25" customHeight="1">
      <c r="A2539" s="16">
        <v>8697935020481</v>
      </c>
      <c r="B2539" s="16" t="s">
        <v>8389</v>
      </c>
      <c r="C2539" s="16" t="s">
        <v>8390</v>
      </c>
      <c r="D2539" s="17" t="s">
        <v>38</v>
      </c>
      <c r="E2539" s="18" t="s">
        <v>38</v>
      </c>
      <c r="F2539" s="18">
        <v>0</v>
      </c>
      <c r="G2539" s="18">
        <v>1</v>
      </c>
      <c r="H2539" s="18">
        <v>1</v>
      </c>
      <c r="I2539" s="18"/>
      <c r="J2539" s="18"/>
      <c r="K2539" s="18"/>
      <c r="L2539" s="19" t="s">
        <v>4107</v>
      </c>
      <c r="M2539" s="19" t="s">
        <v>4104</v>
      </c>
      <c r="N2539" s="18" t="s">
        <v>1758</v>
      </c>
      <c r="O2539" s="18" t="s">
        <v>8393</v>
      </c>
      <c r="P2539" s="18" t="s">
        <v>163</v>
      </c>
      <c r="Q2539" s="18">
        <v>30</v>
      </c>
      <c r="R2539" s="18" t="s">
        <v>45</v>
      </c>
      <c r="S2539" s="37" t="s">
        <v>46</v>
      </c>
      <c r="T2539" s="18" t="s">
        <v>53</v>
      </c>
      <c r="U2539" s="37">
        <v>2.04</v>
      </c>
      <c r="V2539" s="37">
        <v>2.04</v>
      </c>
      <c r="W2539" s="37">
        <v>2.04</v>
      </c>
      <c r="X2539" s="18" t="s">
        <v>53</v>
      </c>
      <c r="Y2539" s="39"/>
      <c r="Z2539" s="16">
        <v>0</v>
      </c>
      <c r="AA2539" s="36">
        <v>4.3099999999999996</v>
      </c>
      <c r="AB2539" s="36"/>
      <c r="AC2539" s="36">
        <v>4.3099999999999996</v>
      </c>
      <c r="AD2539" s="70">
        <f t="shared" si="576"/>
        <v>4.6978999999999997</v>
      </c>
      <c r="AE2539" s="70">
        <f t="shared" si="577"/>
        <v>5.8723749999999999</v>
      </c>
      <c r="AF2539" s="70">
        <f t="shared" si="578"/>
        <v>6.3421650000000005</v>
      </c>
      <c r="AG2539" s="36">
        <f t="shared" si="573"/>
        <v>4.6900000000000004</v>
      </c>
      <c r="AH2539" s="36">
        <f t="shared" si="574"/>
        <v>5.87</v>
      </c>
      <c r="AI2539" s="36">
        <f t="shared" si="575"/>
        <v>6.34</v>
      </c>
      <c r="AJ2539" s="40">
        <v>42419</v>
      </c>
      <c r="AK2539" s="40">
        <v>42422</v>
      </c>
      <c r="AL2539" s="22"/>
      <c r="AM2539" s="20" t="s">
        <v>184</v>
      </c>
      <c r="AN2539" s="20"/>
      <c r="AO2539" s="20" t="s">
        <v>10741</v>
      </c>
      <c r="AP2539" s="20" t="s">
        <v>10741</v>
      </c>
      <c r="AQ2539" s="20"/>
      <c r="AR2539" s="20"/>
      <c r="AS2539" s="40">
        <v>43265</v>
      </c>
      <c r="AT2539" s="176"/>
    </row>
    <row r="2540" spans="1:46" ht="47.25" customHeight="1">
      <c r="A2540" s="16">
        <v>8697935020443</v>
      </c>
      <c r="B2540" s="16" t="s">
        <v>8389</v>
      </c>
      <c r="C2540" s="16" t="s">
        <v>8390</v>
      </c>
      <c r="D2540" s="17" t="s">
        <v>38</v>
      </c>
      <c r="E2540" s="18" t="s">
        <v>38</v>
      </c>
      <c r="F2540" s="18">
        <v>0</v>
      </c>
      <c r="G2540" s="18">
        <v>1</v>
      </c>
      <c r="H2540" s="18">
        <v>1</v>
      </c>
      <c r="I2540" s="18"/>
      <c r="J2540" s="18"/>
      <c r="K2540" s="18"/>
      <c r="L2540" s="19" t="s">
        <v>4106</v>
      </c>
      <c r="M2540" s="19" t="s">
        <v>4104</v>
      </c>
      <c r="N2540" s="18" t="s">
        <v>1758</v>
      </c>
      <c r="O2540" s="18" t="s">
        <v>8395</v>
      </c>
      <c r="P2540" s="18" t="s">
        <v>163</v>
      </c>
      <c r="Q2540" s="18">
        <v>30</v>
      </c>
      <c r="R2540" s="18" t="s">
        <v>45</v>
      </c>
      <c r="S2540" s="37" t="s">
        <v>46</v>
      </c>
      <c r="T2540" s="18" t="s">
        <v>53</v>
      </c>
      <c r="U2540" s="37">
        <v>1.91</v>
      </c>
      <c r="V2540" s="37">
        <v>1.91</v>
      </c>
      <c r="W2540" s="37">
        <v>1.91</v>
      </c>
      <c r="X2540" s="18" t="s">
        <v>53</v>
      </c>
      <c r="Y2540" s="39"/>
      <c r="Z2540" s="16">
        <v>0</v>
      </c>
      <c r="AA2540" s="36">
        <v>4.04</v>
      </c>
      <c r="AB2540" s="36"/>
      <c r="AC2540" s="36">
        <v>4.04</v>
      </c>
      <c r="AD2540" s="70">
        <f t="shared" si="576"/>
        <v>4.4036</v>
      </c>
      <c r="AE2540" s="70">
        <f t="shared" si="577"/>
        <v>5.5045000000000002</v>
      </c>
      <c r="AF2540" s="70">
        <f t="shared" si="578"/>
        <v>5.9448600000000003</v>
      </c>
      <c r="AG2540" s="36">
        <f t="shared" si="573"/>
        <v>4.4000000000000004</v>
      </c>
      <c r="AH2540" s="36">
        <f t="shared" si="574"/>
        <v>5.5</v>
      </c>
      <c r="AI2540" s="36">
        <f t="shared" si="575"/>
        <v>5.94</v>
      </c>
      <c r="AJ2540" s="40">
        <v>42419</v>
      </c>
      <c r="AK2540" s="40">
        <v>42422</v>
      </c>
      <c r="AL2540" s="22"/>
      <c r="AM2540" s="20" t="s">
        <v>184</v>
      </c>
      <c r="AN2540" s="20"/>
      <c r="AO2540" s="20" t="s">
        <v>10732</v>
      </c>
      <c r="AP2540" s="20" t="s">
        <v>10732</v>
      </c>
      <c r="AQ2540" s="20"/>
      <c r="AR2540" s="20"/>
      <c r="AS2540" s="40">
        <v>43265</v>
      </c>
      <c r="AT2540" s="176"/>
    </row>
    <row r="2541" spans="1:46" ht="47.25" customHeight="1">
      <c r="A2541" s="16">
        <v>8699523010485</v>
      </c>
      <c r="B2541" s="16" t="s">
        <v>7978</v>
      </c>
      <c r="C2541" s="16" t="s">
        <v>7979</v>
      </c>
      <c r="D2541" s="17" t="s">
        <v>38</v>
      </c>
      <c r="E2541" s="18" t="s">
        <v>38</v>
      </c>
      <c r="F2541" s="18">
        <v>3</v>
      </c>
      <c r="G2541" s="18">
        <v>1</v>
      </c>
      <c r="H2541" s="18">
        <v>1</v>
      </c>
      <c r="I2541" s="18"/>
      <c r="J2541" s="18"/>
      <c r="K2541" s="18"/>
      <c r="L2541" s="19" t="s">
        <v>9951</v>
      </c>
      <c r="M2541" s="19" t="s">
        <v>1657</v>
      </c>
      <c r="N2541" s="18" t="s">
        <v>2138</v>
      </c>
      <c r="O2541" s="18">
        <v>0.5</v>
      </c>
      <c r="P2541" s="18" t="s">
        <v>163</v>
      </c>
      <c r="Q2541" s="18">
        <v>90</v>
      </c>
      <c r="R2541" s="18" t="s">
        <v>45</v>
      </c>
      <c r="S2541" s="37" t="s">
        <v>46</v>
      </c>
      <c r="T2541" s="18" t="s">
        <v>53</v>
      </c>
      <c r="U2541" s="37">
        <v>1.81</v>
      </c>
      <c r="V2541" s="37">
        <v>1.81</v>
      </c>
      <c r="W2541" s="37">
        <v>0</v>
      </c>
      <c r="X2541" s="18" t="s">
        <v>53</v>
      </c>
      <c r="Y2541" s="39"/>
      <c r="Z2541" s="16">
        <v>0</v>
      </c>
      <c r="AA2541" s="36">
        <v>3.83</v>
      </c>
      <c r="AB2541" s="36"/>
      <c r="AC2541" s="36">
        <v>3.83</v>
      </c>
      <c r="AD2541" s="70">
        <f t="shared" si="576"/>
        <v>4.1747000000000005</v>
      </c>
      <c r="AE2541" s="70">
        <f t="shared" si="577"/>
        <v>5.2183750000000009</v>
      </c>
      <c r="AF2541" s="70">
        <f t="shared" si="578"/>
        <v>5.6358450000000015</v>
      </c>
      <c r="AG2541" s="36">
        <f t="shared" si="573"/>
        <v>4.17</v>
      </c>
      <c r="AH2541" s="36">
        <f t="shared" si="574"/>
        <v>5.21</v>
      </c>
      <c r="AI2541" s="36">
        <f t="shared" si="575"/>
        <v>5.63</v>
      </c>
      <c r="AJ2541" s="40">
        <v>42447</v>
      </c>
      <c r="AK2541" s="40">
        <v>42451</v>
      </c>
      <c r="AL2541" s="22"/>
      <c r="AM2541" s="20" t="s">
        <v>2123</v>
      </c>
      <c r="AN2541" s="20"/>
      <c r="AO2541" s="20" t="s">
        <v>10732</v>
      </c>
      <c r="AP2541" s="20" t="s">
        <v>10732</v>
      </c>
      <c r="AQ2541" s="20"/>
      <c r="AR2541" s="20"/>
      <c r="AS2541" s="40">
        <v>43265</v>
      </c>
      <c r="AT2541" s="173"/>
    </row>
    <row r="2542" spans="1:46" ht="47.25" customHeight="1">
      <c r="A2542" s="16">
        <v>8699523010492</v>
      </c>
      <c r="B2542" s="16" t="s">
        <v>7978</v>
      </c>
      <c r="C2542" s="16" t="s">
        <v>7979</v>
      </c>
      <c r="D2542" s="17" t="s">
        <v>38</v>
      </c>
      <c r="E2542" s="18" t="s">
        <v>38</v>
      </c>
      <c r="F2542" s="18">
        <v>0</v>
      </c>
      <c r="G2542" s="18">
        <v>1</v>
      </c>
      <c r="H2542" s="18">
        <v>1</v>
      </c>
      <c r="I2542" s="18"/>
      <c r="J2542" s="18"/>
      <c r="K2542" s="18"/>
      <c r="L2542" s="19" t="s">
        <v>9954</v>
      </c>
      <c r="M2542" s="19" t="s">
        <v>1657</v>
      </c>
      <c r="N2542" s="18" t="s">
        <v>2138</v>
      </c>
      <c r="O2542" s="18">
        <v>1</v>
      </c>
      <c r="P2542" s="18" t="s">
        <v>163</v>
      </c>
      <c r="Q2542" s="18">
        <v>90</v>
      </c>
      <c r="R2542" s="18" t="s">
        <v>45</v>
      </c>
      <c r="S2542" s="37" t="s">
        <v>46</v>
      </c>
      <c r="T2542" s="18" t="s">
        <v>238</v>
      </c>
      <c r="U2542" s="37">
        <v>10.14</v>
      </c>
      <c r="V2542" s="37">
        <v>10.14</v>
      </c>
      <c r="W2542" s="37">
        <v>3.58</v>
      </c>
      <c r="X2542" s="18" t="s">
        <v>238</v>
      </c>
      <c r="Y2542" s="39"/>
      <c r="Z2542" s="16">
        <v>0</v>
      </c>
      <c r="AA2542" s="36">
        <v>7.56</v>
      </c>
      <c r="AB2542" s="36"/>
      <c r="AC2542" s="36">
        <v>7.56</v>
      </c>
      <c r="AD2542" s="70">
        <f t="shared" si="576"/>
        <v>8.2404000000000011</v>
      </c>
      <c r="AE2542" s="70">
        <f t="shared" si="577"/>
        <v>10.300500000000001</v>
      </c>
      <c r="AF2542" s="70">
        <f t="shared" si="578"/>
        <v>11.124540000000001</v>
      </c>
      <c r="AG2542" s="36">
        <f t="shared" si="573"/>
        <v>8.24</v>
      </c>
      <c r="AH2542" s="36">
        <f t="shared" si="574"/>
        <v>10.3</v>
      </c>
      <c r="AI2542" s="36">
        <f t="shared" si="575"/>
        <v>11.12</v>
      </c>
      <c r="AJ2542" s="40">
        <v>42419</v>
      </c>
      <c r="AK2542" s="40">
        <v>42422</v>
      </c>
      <c r="AL2542" s="22"/>
      <c r="AM2542" s="20" t="s">
        <v>2123</v>
      </c>
      <c r="AN2542" s="20"/>
      <c r="AO2542" s="20" t="s">
        <v>6273</v>
      </c>
      <c r="AP2542" s="20" t="s">
        <v>6273</v>
      </c>
      <c r="AQ2542" s="20"/>
      <c r="AR2542" s="20"/>
      <c r="AS2542" s="40">
        <v>43265</v>
      </c>
      <c r="AT2542" s="173"/>
    </row>
    <row r="2543" spans="1:46" ht="47.25" customHeight="1">
      <c r="A2543" s="16">
        <v>8699523010508</v>
      </c>
      <c r="B2543" s="16" t="s">
        <v>7978</v>
      </c>
      <c r="C2543" s="16" t="s">
        <v>7979</v>
      </c>
      <c r="D2543" s="17" t="s">
        <v>38</v>
      </c>
      <c r="E2543" s="18" t="s">
        <v>38</v>
      </c>
      <c r="F2543" s="18">
        <v>0</v>
      </c>
      <c r="G2543" s="18">
        <v>1</v>
      </c>
      <c r="H2543" s="18">
        <v>1</v>
      </c>
      <c r="I2543" s="18"/>
      <c r="J2543" s="18"/>
      <c r="K2543" s="18"/>
      <c r="L2543" s="19" t="s">
        <v>9955</v>
      </c>
      <c r="M2543" s="19" t="s">
        <v>1657</v>
      </c>
      <c r="N2543" s="18" t="s">
        <v>2138</v>
      </c>
      <c r="O2543" s="18">
        <v>2</v>
      </c>
      <c r="P2543" s="18" t="s">
        <v>163</v>
      </c>
      <c r="Q2543" s="18">
        <v>90</v>
      </c>
      <c r="R2543" s="18" t="s">
        <v>45</v>
      </c>
      <c r="S2543" s="37" t="s">
        <v>46</v>
      </c>
      <c r="T2543" s="18" t="s">
        <v>222</v>
      </c>
      <c r="U2543" s="37">
        <v>10.14</v>
      </c>
      <c r="V2543" s="37">
        <v>10.14</v>
      </c>
      <c r="W2543" s="37">
        <v>6.08</v>
      </c>
      <c r="X2543" s="18" t="s">
        <v>222</v>
      </c>
      <c r="Y2543" s="39"/>
      <c r="Z2543" s="16">
        <v>0</v>
      </c>
      <c r="AA2543" s="36">
        <v>8.39</v>
      </c>
      <c r="AB2543" s="36"/>
      <c r="AC2543" s="36">
        <v>8.39</v>
      </c>
      <c r="AD2543" s="70">
        <f t="shared" si="576"/>
        <v>9.1451000000000011</v>
      </c>
      <c r="AE2543" s="70">
        <f t="shared" si="577"/>
        <v>11.431375000000001</v>
      </c>
      <c r="AF2543" s="70">
        <f t="shared" si="578"/>
        <v>12.345885000000003</v>
      </c>
      <c r="AG2543" s="36">
        <f t="shared" ref="AG2543:AG2574" si="579">TRUNC(AD2543,2)</f>
        <v>9.14</v>
      </c>
      <c r="AH2543" s="36">
        <f t="shared" ref="AH2543:AH2574" si="580">TRUNC(AE2543,2)</f>
        <v>11.43</v>
      </c>
      <c r="AI2543" s="36">
        <f t="shared" ref="AI2543:AI2574" si="581">TRUNC(AF2543,2)</f>
        <v>12.34</v>
      </c>
      <c r="AJ2543" s="40">
        <v>42419</v>
      </c>
      <c r="AK2543" s="40">
        <v>42422</v>
      </c>
      <c r="AL2543" s="22"/>
      <c r="AM2543" s="20" t="s">
        <v>2123</v>
      </c>
      <c r="AN2543" s="20"/>
      <c r="AO2543" s="20" t="s">
        <v>5937</v>
      </c>
      <c r="AP2543" s="20" t="s">
        <v>5937</v>
      </c>
      <c r="AQ2543" s="20"/>
      <c r="AR2543" s="20"/>
      <c r="AS2543" s="40">
        <v>43273</v>
      </c>
      <c r="AT2543" s="173"/>
    </row>
    <row r="2544" spans="1:46" ht="47.25" customHeight="1">
      <c r="A2544" s="16">
        <v>8699743980049</v>
      </c>
      <c r="B2544" s="16" t="s">
        <v>4311</v>
      </c>
      <c r="C2544" s="16" t="s">
        <v>4312</v>
      </c>
      <c r="D2544" s="17" t="s">
        <v>87</v>
      </c>
      <c r="E2544" s="18" t="s">
        <v>41</v>
      </c>
      <c r="F2544" s="18">
        <v>1</v>
      </c>
      <c r="G2544" s="18">
        <v>2</v>
      </c>
      <c r="H2544" s="18">
        <v>1</v>
      </c>
      <c r="I2544" s="18"/>
      <c r="J2544" s="18"/>
      <c r="K2544" s="18"/>
      <c r="L2544" s="19" t="s">
        <v>8751</v>
      </c>
      <c r="M2544" s="19" t="s">
        <v>1230</v>
      </c>
      <c r="N2544" s="18" t="s">
        <v>1594</v>
      </c>
      <c r="O2544" s="18">
        <v>500</v>
      </c>
      <c r="P2544" s="18" t="s">
        <v>675</v>
      </c>
      <c r="Q2544" s="18">
        <v>1</v>
      </c>
      <c r="R2544" s="80" t="s">
        <v>7406</v>
      </c>
      <c r="S2544" s="37" t="s">
        <v>96</v>
      </c>
      <c r="T2544" s="37" t="s">
        <v>1541</v>
      </c>
      <c r="U2544" s="37">
        <v>202.6</v>
      </c>
      <c r="V2544" s="37">
        <v>202.6</v>
      </c>
      <c r="W2544" s="37">
        <v>202.6</v>
      </c>
      <c r="X2544" s="37" t="s">
        <v>1541</v>
      </c>
      <c r="Y2544" s="39"/>
      <c r="Z2544" s="16">
        <v>0</v>
      </c>
      <c r="AA2544" s="36">
        <v>449.19</v>
      </c>
      <c r="AB2544" s="36"/>
      <c r="AC2544" s="36">
        <v>449.19</v>
      </c>
      <c r="AD2544" s="70">
        <f t="shared" si="576"/>
        <v>465.77379999999999</v>
      </c>
      <c r="AE2544" s="70">
        <f t="shared" si="577"/>
        <v>539.81465600000001</v>
      </c>
      <c r="AF2544" s="70">
        <f t="shared" si="578"/>
        <v>582.99982848000002</v>
      </c>
      <c r="AG2544" s="36">
        <f t="shared" si="579"/>
        <v>465.77</v>
      </c>
      <c r="AH2544" s="36">
        <f t="shared" si="580"/>
        <v>539.80999999999995</v>
      </c>
      <c r="AI2544" s="36">
        <f t="shared" si="581"/>
        <v>582.99</v>
      </c>
      <c r="AJ2544" s="40">
        <v>42419</v>
      </c>
      <c r="AK2544" s="40">
        <v>42422</v>
      </c>
      <c r="AL2544" s="22"/>
      <c r="AM2544" s="20" t="s">
        <v>184</v>
      </c>
      <c r="AN2544" s="20"/>
      <c r="AO2544" s="20" t="s">
        <v>6055</v>
      </c>
      <c r="AP2544" s="20" t="s">
        <v>6055</v>
      </c>
      <c r="AQ2544" s="20"/>
      <c r="AR2544" s="20"/>
      <c r="AS2544" s="40">
        <v>43273</v>
      </c>
      <c r="AT2544" s="173"/>
    </row>
    <row r="2545" spans="1:46" ht="47.25" customHeight="1">
      <c r="A2545" s="16">
        <v>8699593095351</v>
      </c>
      <c r="B2545" s="16" t="s">
        <v>10863</v>
      </c>
      <c r="C2545" s="16" t="s">
        <v>10864</v>
      </c>
      <c r="D2545" s="17" t="s">
        <v>87</v>
      </c>
      <c r="E2545" s="18" t="s">
        <v>87</v>
      </c>
      <c r="F2545" s="18">
        <v>0</v>
      </c>
      <c r="G2545" s="18">
        <v>2</v>
      </c>
      <c r="H2545" s="18">
        <v>1</v>
      </c>
      <c r="I2545" s="18"/>
      <c r="J2545" s="18"/>
      <c r="K2545" s="18"/>
      <c r="L2545" s="19" t="s">
        <v>10892</v>
      </c>
      <c r="M2545" s="19" t="s">
        <v>10866</v>
      </c>
      <c r="N2545" s="18" t="s">
        <v>3252</v>
      </c>
      <c r="O2545" s="18">
        <v>1</v>
      </c>
      <c r="P2545" s="18" t="s">
        <v>163</v>
      </c>
      <c r="Q2545" s="18">
        <v>14</v>
      </c>
      <c r="R2545" s="18" t="s">
        <v>95</v>
      </c>
      <c r="S2545" s="37" t="s">
        <v>96</v>
      </c>
      <c r="T2545" s="37" t="s">
        <v>222</v>
      </c>
      <c r="U2545" s="38">
        <v>21.67</v>
      </c>
      <c r="V2545" s="38">
        <v>21.67</v>
      </c>
      <c r="W2545" s="38">
        <v>21.67</v>
      </c>
      <c r="X2545" s="37" t="s">
        <v>222</v>
      </c>
      <c r="Y2545" s="39"/>
      <c r="Z2545" s="16">
        <v>0</v>
      </c>
      <c r="AA2545" s="36">
        <v>58.36</v>
      </c>
      <c r="AB2545" s="36"/>
      <c r="AC2545" s="36">
        <v>58.36</v>
      </c>
      <c r="AD2545" s="38">
        <f t="shared" si="576"/>
        <v>63.045200000000001</v>
      </c>
      <c r="AE2545" s="38">
        <f t="shared" si="577"/>
        <v>78.8065</v>
      </c>
      <c r="AF2545" s="38">
        <f t="shared" si="578"/>
        <v>85.111020000000011</v>
      </c>
      <c r="AG2545" s="36">
        <f t="shared" si="579"/>
        <v>63.04</v>
      </c>
      <c r="AH2545" s="36">
        <f t="shared" si="580"/>
        <v>78.8</v>
      </c>
      <c r="AI2545" s="36">
        <f t="shared" si="581"/>
        <v>85.11</v>
      </c>
      <c r="AJ2545" s="40">
        <v>43146</v>
      </c>
      <c r="AK2545" s="40">
        <v>43150</v>
      </c>
      <c r="AL2545" s="17">
        <v>1</v>
      </c>
      <c r="AM2545" s="17" t="s">
        <v>10882</v>
      </c>
      <c r="AN2545" s="17"/>
      <c r="AO2545" s="20" t="s">
        <v>10758</v>
      </c>
      <c r="AP2545" s="20" t="s">
        <v>10758</v>
      </c>
      <c r="AQ2545" s="20"/>
      <c r="AR2545" s="20"/>
      <c r="AS2545" s="40">
        <v>43273</v>
      </c>
      <c r="AT2545" s="173"/>
    </row>
    <row r="2546" spans="1:46" ht="47.25" customHeight="1">
      <c r="A2546" s="16">
        <v>8699593095320</v>
      </c>
      <c r="B2546" s="16" t="s">
        <v>10863</v>
      </c>
      <c r="C2546" s="16" t="s">
        <v>10864</v>
      </c>
      <c r="D2546" s="17" t="s">
        <v>87</v>
      </c>
      <c r="E2546" s="18" t="s">
        <v>87</v>
      </c>
      <c r="F2546" s="18">
        <v>0</v>
      </c>
      <c r="G2546" s="18">
        <v>2</v>
      </c>
      <c r="H2546" s="18">
        <v>1</v>
      </c>
      <c r="I2546" s="18"/>
      <c r="J2546" s="18"/>
      <c r="K2546" s="18"/>
      <c r="L2546" s="19" t="s">
        <v>10868</v>
      </c>
      <c r="M2546" s="19" t="s">
        <v>10866</v>
      </c>
      <c r="N2546" s="18" t="s">
        <v>3252</v>
      </c>
      <c r="O2546" s="18">
        <v>1</v>
      </c>
      <c r="P2546" s="18" t="s">
        <v>163</v>
      </c>
      <c r="Q2546" s="18">
        <v>28</v>
      </c>
      <c r="R2546" s="18" t="s">
        <v>95</v>
      </c>
      <c r="S2546" s="37" t="s">
        <v>96</v>
      </c>
      <c r="T2546" s="37" t="s">
        <v>222</v>
      </c>
      <c r="U2546" s="38">
        <v>39.409999999999997</v>
      </c>
      <c r="V2546" s="38">
        <v>39.409999999999997</v>
      </c>
      <c r="W2546" s="38">
        <v>39.409999999999997</v>
      </c>
      <c r="X2546" s="37" t="s">
        <v>222</v>
      </c>
      <c r="Y2546" s="39"/>
      <c r="Z2546" s="16">
        <v>0</v>
      </c>
      <c r="AA2546" s="36">
        <v>106.14</v>
      </c>
      <c r="AB2546" s="36"/>
      <c r="AC2546" s="36">
        <v>106.14</v>
      </c>
      <c r="AD2546" s="38">
        <f t="shared" si="576"/>
        <v>113.98559999999999</v>
      </c>
      <c r="AE2546" s="38">
        <f t="shared" si="577"/>
        <v>141.907296</v>
      </c>
      <c r="AF2546" s="38">
        <f t="shared" si="578"/>
        <v>153.25987968000001</v>
      </c>
      <c r="AG2546" s="36">
        <f t="shared" si="579"/>
        <v>113.98</v>
      </c>
      <c r="AH2546" s="36">
        <f t="shared" si="580"/>
        <v>141.9</v>
      </c>
      <c r="AI2546" s="36">
        <f t="shared" si="581"/>
        <v>153.25</v>
      </c>
      <c r="AJ2546" s="40">
        <v>43146</v>
      </c>
      <c r="AK2546" s="40">
        <v>43150</v>
      </c>
      <c r="AL2546" s="17">
        <v>1</v>
      </c>
      <c r="AM2546" s="17" t="s">
        <v>10857</v>
      </c>
      <c r="AN2546" s="17"/>
      <c r="AO2546" s="20" t="s">
        <v>10755</v>
      </c>
      <c r="AP2546" s="20" t="s">
        <v>10755</v>
      </c>
      <c r="AQ2546" s="20"/>
      <c r="AR2546" s="20"/>
      <c r="AS2546" s="40">
        <v>43273</v>
      </c>
      <c r="AT2546" s="173"/>
    </row>
    <row r="2547" spans="1:46" ht="47.25" customHeight="1">
      <c r="A2547" s="16">
        <v>8699593095368</v>
      </c>
      <c r="B2547" s="16" t="s">
        <v>10863</v>
      </c>
      <c r="C2547" s="16" t="s">
        <v>10864</v>
      </c>
      <c r="D2547" s="17" t="s">
        <v>87</v>
      </c>
      <c r="E2547" s="18" t="s">
        <v>87</v>
      </c>
      <c r="F2547" s="18">
        <v>0</v>
      </c>
      <c r="G2547" s="18">
        <v>2</v>
      </c>
      <c r="H2547" s="18">
        <v>1</v>
      </c>
      <c r="I2547" s="18"/>
      <c r="J2547" s="18"/>
      <c r="K2547" s="18"/>
      <c r="L2547" s="19" t="s">
        <v>10890</v>
      </c>
      <c r="M2547" s="19" t="s">
        <v>10866</v>
      </c>
      <c r="N2547" s="18" t="s">
        <v>3252</v>
      </c>
      <c r="O2547" s="18">
        <v>2</v>
      </c>
      <c r="P2547" s="18" t="s">
        <v>163</v>
      </c>
      <c r="Q2547" s="18">
        <v>14</v>
      </c>
      <c r="R2547" s="18" t="s">
        <v>95</v>
      </c>
      <c r="S2547" s="37" t="s">
        <v>96</v>
      </c>
      <c r="T2547" s="37" t="s">
        <v>222</v>
      </c>
      <c r="U2547" s="38">
        <v>30.4</v>
      </c>
      <c r="V2547" s="38">
        <v>30.4</v>
      </c>
      <c r="W2547" s="38">
        <v>30.4</v>
      </c>
      <c r="X2547" s="37" t="s">
        <v>222</v>
      </c>
      <c r="Y2547" s="39"/>
      <c r="Z2547" s="16">
        <v>0</v>
      </c>
      <c r="AA2547" s="36">
        <v>81.87</v>
      </c>
      <c r="AB2547" s="36"/>
      <c r="AC2547" s="36">
        <v>81.87</v>
      </c>
      <c r="AD2547" s="38">
        <f t="shared" si="576"/>
        <v>88.200900000000019</v>
      </c>
      <c r="AE2547" s="38">
        <f t="shared" si="577"/>
        <v>110.25112500000003</v>
      </c>
      <c r="AF2547" s="38">
        <f t="shared" si="578"/>
        <v>119.07121500000004</v>
      </c>
      <c r="AG2547" s="36">
        <f t="shared" si="579"/>
        <v>88.2</v>
      </c>
      <c r="AH2547" s="36">
        <f t="shared" si="580"/>
        <v>110.25</v>
      </c>
      <c r="AI2547" s="36">
        <f t="shared" si="581"/>
        <v>119.07</v>
      </c>
      <c r="AJ2547" s="40">
        <v>43146</v>
      </c>
      <c r="AK2547" s="40">
        <v>43150</v>
      </c>
      <c r="AL2547" s="17">
        <v>1</v>
      </c>
      <c r="AM2547" s="17" t="s">
        <v>10882</v>
      </c>
      <c r="AN2547" s="17"/>
      <c r="AO2547" s="20" t="s">
        <v>10755</v>
      </c>
      <c r="AP2547" s="20" t="s">
        <v>10755</v>
      </c>
      <c r="AQ2547" s="20"/>
      <c r="AR2547" s="20"/>
      <c r="AS2547" s="40">
        <v>43273</v>
      </c>
      <c r="AT2547" s="173"/>
    </row>
    <row r="2548" spans="1:46" ht="47.25" customHeight="1">
      <c r="A2548" s="16">
        <v>8699593095337</v>
      </c>
      <c r="B2548" s="16" t="s">
        <v>10863</v>
      </c>
      <c r="C2548" s="16" t="s">
        <v>10864</v>
      </c>
      <c r="D2548" s="17" t="s">
        <v>87</v>
      </c>
      <c r="E2548" s="18" t="s">
        <v>87</v>
      </c>
      <c r="F2548" s="18">
        <v>0</v>
      </c>
      <c r="G2548" s="18">
        <v>2</v>
      </c>
      <c r="H2548" s="18">
        <v>1</v>
      </c>
      <c r="I2548" s="18"/>
      <c r="J2548" s="18"/>
      <c r="K2548" s="18"/>
      <c r="L2548" s="19" t="s">
        <v>10865</v>
      </c>
      <c r="M2548" s="19" t="s">
        <v>10866</v>
      </c>
      <c r="N2548" s="18" t="s">
        <v>3252</v>
      </c>
      <c r="O2548" s="18">
        <v>2</v>
      </c>
      <c r="P2548" s="18" t="s">
        <v>163</v>
      </c>
      <c r="Q2548" s="18">
        <v>28</v>
      </c>
      <c r="R2548" s="18" t="s">
        <v>95</v>
      </c>
      <c r="S2548" s="37" t="s">
        <v>96</v>
      </c>
      <c r="T2548" s="37" t="s">
        <v>222</v>
      </c>
      <c r="U2548" s="38">
        <v>60.51</v>
      </c>
      <c r="V2548" s="38">
        <v>60.51</v>
      </c>
      <c r="W2548" s="38">
        <v>60.51</v>
      </c>
      <c r="X2548" s="37" t="s">
        <v>222</v>
      </c>
      <c r="Y2548" s="39"/>
      <c r="Z2548" s="16">
        <v>0</v>
      </c>
      <c r="AA2548" s="36">
        <v>162.97</v>
      </c>
      <c r="AB2548" s="36"/>
      <c r="AC2548" s="36">
        <v>162.97</v>
      </c>
      <c r="AD2548" s="38">
        <f t="shared" si="576"/>
        <v>173.08879999999999</v>
      </c>
      <c r="AE2548" s="38">
        <f t="shared" si="577"/>
        <v>210.46700799999999</v>
      </c>
      <c r="AF2548" s="38">
        <f t="shared" si="578"/>
        <v>227.30436864000001</v>
      </c>
      <c r="AG2548" s="36">
        <f t="shared" si="579"/>
        <v>173.08</v>
      </c>
      <c r="AH2548" s="36">
        <f t="shared" si="580"/>
        <v>210.46</v>
      </c>
      <c r="AI2548" s="36">
        <f t="shared" si="581"/>
        <v>227.3</v>
      </c>
      <c r="AJ2548" s="40">
        <v>43146</v>
      </c>
      <c r="AK2548" s="40">
        <v>43150</v>
      </c>
      <c r="AL2548" s="17">
        <v>1</v>
      </c>
      <c r="AM2548" s="17" t="s">
        <v>10857</v>
      </c>
      <c r="AN2548" s="17"/>
      <c r="AO2548" s="20" t="s">
        <v>10755</v>
      </c>
      <c r="AP2548" s="20" t="s">
        <v>10755</v>
      </c>
      <c r="AQ2548" s="20"/>
      <c r="AR2548" s="20"/>
      <c r="AS2548" s="40">
        <v>43273</v>
      </c>
      <c r="AT2548" s="173"/>
    </row>
    <row r="2549" spans="1:46" ht="47.25" customHeight="1">
      <c r="A2549" s="16">
        <v>8690632990828</v>
      </c>
      <c r="B2549" s="16" t="s">
        <v>1492</v>
      </c>
      <c r="C2549" s="16" t="s">
        <v>1493</v>
      </c>
      <c r="D2549" s="17" t="s">
        <v>87</v>
      </c>
      <c r="E2549" s="18" t="s">
        <v>87</v>
      </c>
      <c r="F2549" s="18">
        <v>2</v>
      </c>
      <c r="G2549" s="18">
        <v>2</v>
      </c>
      <c r="H2549" s="18">
        <v>2</v>
      </c>
      <c r="I2549" s="18"/>
      <c r="J2549" s="18"/>
      <c r="K2549" s="18"/>
      <c r="L2549" s="19" t="s">
        <v>10214</v>
      </c>
      <c r="M2549" s="19" t="s">
        <v>2783</v>
      </c>
      <c r="N2549" s="18" t="s">
        <v>3818</v>
      </c>
      <c r="O2549" s="18">
        <v>200</v>
      </c>
      <c r="P2549" s="18" t="s">
        <v>875</v>
      </c>
      <c r="Q2549" s="18">
        <v>1</v>
      </c>
      <c r="R2549" s="18" t="s">
        <v>45</v>
      </c>
      <c r="S2549" s="37" t="s">
        <v>96</v>
      </c>
      <c r="T2549" s="18" t="s">
        <v>53</v>
      </c>
      <c r="U2549" s="38">
        <v>1.67</v>
      </c>
      <c r="V2549" s="38">
        <v>1.67</v>
      </c>
      <c r="W2549" s="38">
        <v>0</v>
      </c>
      <c r="X2549" s="18" t="s">
        <v>53</v>
      </c>
      <c r="Y2549" s="39"/>
      <c r="Z2549" s="16">
        <v>0</v>
      </c>
      <c r="AA2549" s="36">
        <v>3.52</v>
      </c>
      <c r="AB2549" s="36"/>
      <c r="AC2549" s="36">
        <v>3.52</v>
      </c>
      <c r="AD2549" s="38">
        <f t="shared" si="576"/>
        <v>3.8368000000000002</v>
      </c>
      <c r="AE2549" s="38">
        <f t="shared" si="577"/>
        <v>4.7960000000000003</v>
      </c>
      <c r="AF2549" s="38">
        <f t="shared" si="578"/>
        <v>5.1796800000000003</v>
      </c>
      <c r="AG2549" s="36">
        <f t="shared" si="579"/>
        <v>3.83</v>
      </c>
      <c r="AH2549" s="36">
        <f t="shared" si="580"/>
        <v>4.79</v>
      </c>
      <c r="AI2549" s="36">
        <f t="shared" si="581"/>
        <v>5.17</v>
      </c>
      <c r="AJ2549" s="40">
        <v>42447</v>
      </c>
      <c r="AK2549" s="40">
        <v>42451</v>
      </c>
      <c r="AL2549" s="18"/>
      <c r="AM2549" s="20" t="s">
        <v>3991</v>
      </c>
      <c r="AN2549" s="20"/>
      <c r="AO2549" s="20" t="s">
        <v>10755</v>
      </c>
      <c r="AP2549" s="20" t="s">
        <v>10755</v>
      </c>
      <c r="AQ2549" s="20"/>
      <c r="AR2549" s="20"/>
      <c r="AS2549" s="40">
        <v>43273</v>
      </c>
      <c r="AT2549" s="173"/>
    </row>
    <row r="2550" spans="1:46" ht="47.25" customHeight="1">
      <c r="A2550" s="16">
        <v>8699566094121</v>
      </c>
      <c r="B2550" s="16" t="s">
        <v>2885</v>
      </c>
      <c r="C2550" s="16" t="s">
        <v>2886</v>
      </c>
      <c r="D2550" s="17" t="s">
        <v>38</v>
      </c>
      <c r="E2550" s="18" t="s">
        <v>38</v>
      </c>
      <c r="F2550" s="18">
        <v>0</v>
      </c>
      <c r="G2550" s="18">
        <v>5</v>
      </c>
      <c r="H2550" s="18">
        <v>1</v>
      </c>
      <c r="I2550" s="18"/>
      <c r="J2550" s="18"/>
      <c r="K2550" s="18"/>
      <c r="L2550" s="19" t="s">
        <v>5544</v>
      </c>
      <c r="M2550" s="19" t="s">
        <v>172</v>
      </c>
      <c r="N2550" s="18" t="s">
        <v>1663</v>
      </c>
      <c r="O2550" s="18">
        <v>10</v>
      </c>
      <c r="P2550" s="18" t="s">
        <v>163</v>
      </c>
      <c r="Q2550" s="18">
        <v>84</v>
      </c>
      <c r="R2550" s="18" t="s">
        <v>45</v>
      </c>
      <c r="S2550" s="37" t="s">
        <v>46</v>
      </c>
      <c r="T2550" s="37"/>
      <c r="U2550" s="37"/>
      <c r="V2550" s="37">
        <v>79.819999999999993</v>
      </c>
      <c r="W2550" s="37">
        <v>34.979999999999997</v>
      </c>
      <c r="X2550" s="18" t="s">
        <v>557</v>
      </c>
      <c r="Y2550" s="18"/>
      <c r="Z2550" s="16">
        <v>0</v>
      </c>
      <c r="AA2550" s="16"/>
      <c r="AB2550" s="16"/>
      <c r="AC2550" s="37">
        <v>74.02</v>
      </c>
      <c r="AD2550" s="70">
        <f t="shared" si="576"/>
        <v>79.801400000000001</v>
      </c>
      <c r="AE2550" s="70">
        <f t="shared" si="577"/>
        <v>99.751750000000001</v>
      </c>
      <c r="AF2550" s="70">
        <f t="shared" si="578"/>
        <v>107.73189000000001</v>
      </c>
      <c r="AG2550" s="36">
        <f t="shared" si="579"/>
        <v>79.8</v>
      </c>
      <c r="AH2550" s="36">
        <f t="shared" si="580"/>
        <v>99.75</v>
      </c>
      <c r="AI2550" s="36">
        <f t="shared" si="581"/>
        <v>107.73</v>
      </c>
      <c r="AJ2550" s="40">
        <v>42419</v>
      </c>
      <c r="AK2550" s="40">
        <v>42422</v>
      </c>
      <c r="AL2550" s="22"/>
      <c r="AM2550" s="20"/>
      <c r="AN2550" s="20"/>
      <c r="AO2550" s="20" t="s">
        <v>10776</v>
      </c>
      <c r="AP2550" s="20" t="s">
        <v>10732</v>
      </c>
      <c r="AQ2550" s="20"/>
      <c r="AR2550" s="20"/>
      <c r="AS2550" s="40">
        <v>43276</v>
      </c>
      <c r="AT2550" s="173"/>
    </row>
    <row r="2551" spans="1:46" ht="47.25" customHeight="1">
      <c r="A2551" s="16">
        <v>8699566084139</v>
      </c>
      <c r="B2551" s="16" t="s">
        <v>2885</v>
      </c>
      <c r="C2551" s="16" t="s">
        <v>2886</v>
      </c>
      <c r="D2551" s="17" t="s">
        <v>38</v>
      </c>
      <c r="E2551" s="18" t="s">
        <v>38</v>
      </c>
      <c r="F2551" s="18">
        <v>0</v>
      </c>
      <c r="G2551" s="18">
        <v>1</v>
      </c>
      <c r="H2551" s="18">
        <v>1</v>
      </c>
      <c r="I2551" s="18"/>
      <c r="J2551" s="18"/>
      <c r="K2551" s="18"/>
      <c r="L2551" s="19" t="s">
        <v>10503</v>
      </c>
      <c r="M2551" s="19" t="s">
        <v>172</v>
      </c>
      <c r="N2551" s="18" t="s">
        <v>1663</v>
      </c>
      <c r="O2551" s="18">
        <v>4</v>
      </c>
      <c r="P2551" s="18" t="s">
        <v>163</v>
      </c>
      <c r="Q2551" s="18">
        <v>28</v>
      </c>
      <c r="R2551" s="18" t="s">
        <v>45</v>
      </c>
      <c r="S2551" s="37" t="s">
        <v>46</v>
      </c>
      <c r="T2551" s="37"/>
      <c r="U2551" s="37"/>
      <c r="V2551" s="37">
        <v>27.67</v>
      </c>
      <c r="W2551" s="37">
        <v>10.79</v>
      </c>
      <c r="X2551" s="18" t="s">
        <v>238</v>
      </c>
      <c r="Y2551" s="18"/>
      <c r="Z2551" s="16">
        <v>0</v>
      </c>
      <c r="AA2551" s="16"/>
      <c r="AB2551" s="16"/>
      <c r="AC2551" s="37">
        <v>22.81</v>
      </c>
      <c r="AD2551" s="70">
        <f t="shared" si="576"/>
        <v>24.7348</v>
      </c>
      <c r="AE2551" s="70">
        <f t="shared" si="577"/>
        <v>30.918500000000002</v>
      </c>
      <c r="AF2551" s="70">
        <f t="shared" si="578"/>
        <v>33.391980000000004</v>
      </c>
      <c r="AG2551" s="36">
        <f t="shared" si="579"/>
        <v>24.73</v>
      </c>
      <c r="AH2551" s="36">
        <f t="shared" si="580"/>
        <v>30.91</v>
      </c>
      <c r="AI2551" s="36">
        <f t="shared" si="581"/>
        <v>33.39</v>
      </c>
      <c r="AJ2551" s="40">
        <v>42419</v>
      </c>
      <c r="AK2551" s="40">
        <v>42422</v>
      </c>
      <c r="AL2551" s="22"/>
      <c r="AM2551" s="20"/>
      <c r="AN2551" s="20"/>
      <c r="AO2551" s="20" t="s">
        <v>10772</v>
      </c>
      <c r="AP2551" s="20" t="s">
        <v>10772</v>
      </c>
      <c r="AQ2551" s="20"/>
      <c r="AR2551" s="20"/>
      <c r="AS2551" s="40">
        <v>43276</v>
      </c>
      <c r="AT2551" s="173"/>
    </row>
    <row r="2552" spans="1:46" ht="47.25" customHeight="1">
      <c r="A2552" s="16">
        <v>8680741550112</v>
      </c>
      <c r="B2552" s="16" t="s">
        <v>7109</v>
      </c>
      <c r="C2552" s="16" t="s">
        <v>7110</v>
      </c>
      <c r="D2552" s="17" t="s">
        <v>323</v>
      </c>
      <c r="E2552" s="17" t="s">
        <v>323</v>
      </c>
      <c r="F2552" s="18">
        <v>0</v>
      </c>
      <c r="G2552" s="18">
        <v>1</v>
      </c>
      <c r="H2552" s="18">
        <v>1</v>
      </c>
      <c r="I2552" s="18"/>
      <c r="J2552" s="18"/>
      <c r="K2552" s="18"/>
      <c r="L2552" s="19" t="s">
        <v>7118</v>
      </c>
      <c r="M2552" s="19" t="s">
        <v>84</v>
      </c>
      <c r="N2552" s="18" t="s">
        <v>2506</v>
      </c>
      <c r="O2552" s="18" t="s">
        <v>7119</v>
      </c>
      <c r="P2552" s="18" t="s">
        <v>470</v>
      </c>
      <c r="Q2552" s="18">
        <v>60</v>
      </c>
      <c r="R2552" s="18" t="s">
        <v>95</v>
      </c>
      <c r="S2552" s="37" t="s">
        <v>46</v>
      </c>
      <c r="T2552" s="18" t="s">
        <v>331</v>
      </c>
      <c r="U2552" s="38">
        <v>14.58</v>
      </c>
      <c r="V2552" s="38">
        <v>14.58</v>
      </c>
      <c r="W2552" s="38">
        <v>8.74</v>
      </c>
      <c r="X2552" s="18" t="s">
        <v>331</v>
      </c>
      <c r="Y2552" s="39"/>
      <c r="Z2552" s="16">
        <v>0</v>
      </c>
      <c r="AA2552" s="36">
        <v>26.4</v>
      </c>
      <c r="AB2552" s="36"/>
      <c r="AC2552" s="36">
        <v>26.4</v>
      </c>
      <c r="AD2552" s="38">
        <f t="shared" si="576"/>
        <v>28.612000000000002</v>
      </c>
      <c r="AE2552" s="38">
        <f t="shared" si="577"/>
        <v>35.765000000000001</v>
      </c>
      <c r="AF2552" s="38">
        <f t="shared" si="578"/>
        <v>38.626200000000004</v>
      </c>
      <c r="AG2552" s="36">
        <f t="shared" si="579"/>
        <v>28.61</v>
      </c>
      <c r="AH2552" s="36">
        <f t="shared" si="580"/>
        <v>35.76</v>
      </c>
      <c r="AI2552" s="36">
        <f t="shared" si="581"/>
        <v>38.619999999999997</v>
      </c>
      <c r="AJ2552" s="40">
        <v>42958</v>
      </c>
      <c r="AK2552" s="40">
        <v>43095</v>
      </c>
      <c r="AL2552" s="17"/>
      <c r="AM2552" s="20" t="s">
        <v>477</v>
      </c>
      <c r="AN2552" s="20"/>
      <c r="AO2552" s="20" t="s">
        <v>10771</v>
      </c>
      <c r="AP2552" s="20" t="s">
        <v>10771</v>
      </c>
      <c r="AQ2552" s="20"/>
      <c r="AR2552" s="20"/>
      <c r="AS2552" s="40">
        <v>43276</v>
      </c>
      <c r="AT2552" s="173"/>
    </row>
    <row r="2553" spans="1:46" ht="47.25" customHeight="1">
      <c r="A2553" s="16">
        <v>8697932550752</v>
      </c>
      <c r="B2553" s="16" t="s">
        <v>7109</v>
      </c>
      <c r="C2553" s="16" t="s">
        <v>7110</v>
      </c>
      <c r="D2553" s="17" t="s">
        <v>38</v>
      </c>
      <c r="E2553" s="18" t="s">
        <v>41</v>
      </c>
      <c r="F2553" s="18">
        <v>0</v>
      </c>
      <c r="G2553" s="18">
        <v>1</v>
      </c>
      <c r="H2553" s="18">
        <v>1</v>
      </c>
      <c r="I2553" s="18"/>
      <c r="J2553" s="18"/>
      <c r="K2553" s="18"/>
      <c r="L2553" s="19" t="s">
        <v>7118</v>
      </c>
      <c r="M2553" s="19" t="s">
        <v>84</v>
      </c>
      <c r="N2553" s="18" t="s">
        <v>1154</v>
      </c>
      <c r="O2553" s="18" t="s">
        <v>7119</v>
      </c>
      <c r="P2553" s="18" t="s">
        <v>470</v>
      </c>
      <c r="Q2553" s="18">
        <v>60</v>
      </c>
      <c r="R2553" s="18" t="s">
        <v>45</v>
      </c>
      <c r="S2553" s="37" t="s">
        <v>46</v>
      </c>
      <c r="T2553" s="18" t="s">
        <v>331</v>
      </c>
      <c r="U2553" s="37">
        <v>16.53</v>
      </c>
      <c r="V2553" s="37">
        <v>16.53</v>
      </c>
      <c r="W2553" s="37">
        <v>13.22</v>
      </c>
      <c r="X2553" s="18" t="s">
        <v>331</v>
      </c>
      <c r="Y2553" s="39"/>
      <c r="Z2553" s="16">
        <v>0</v>
      </c>
      <c r="AA2553" s="36">
        <v>27.97</v>
      </c>
      <c r="AB2553" s="36"/>
      <c r="AC2553" s="36">
        <v>27.97</v>
      </c>
      <c r="AD2553" s="70">
        <f t="shared" si="576"/>
        <v>30.307600000000001</v>
      </c>
      <c r="AE2553" s="70">
        <f t="shared" si="577"/>
        <v>37.884500000000003</v>
      </c>
      <c r="AF2553" s="70">
        <f t="shared" si="578"/>
        <v>40.915260000000004</v>
      </c>
      <c r="AG2553" s="36">
        <f t="shared" si="579"/>
        <v>30.3</v>
      </c>
      <c r="AH2553" s="36">
        <f t="shared" si="580"/>
        <v>37.880000000000003</v>
      </c>
      <c r="AI2553" s="36">
        <f t="shared" si="581"/>
        <v>40.909999999999997</v>
      </c>
      <c r="AJ2553" s="40">
        <v>42482</v>
      </c>
      <c r="AK2553" s="40">
        <v>42486</v>
      </c>
      <c r="AL2553" s="22"/>
      <c r="AM2553" s="20" t="s">
        <v>184</v>
      </c>
      <c r="AN2553" s="20"/>
      <c r="AO2553" s="20" t="s">
        <v>10771</v>
      </c>
      <c r="AP2553" s="20" t="s">
        <v>10771</v>
      </c>
      <c r="AQ2553" s="20"/>
      <c r="AR2553" s="20"/>
      <c r="AS2553" s="40">
        <v>43276</v>
      </c>
      <c r="AT2553" s="173"/>
    </row>
    <row r="2554" spans="1:46" ht="47.25" customHeight="1">
      <c r="A2554" s="16">
        <v>8680741550105</v>
      </c>
      <c r="B2554" s="16" t="s">
        <v>7109</v>
      </c>
      <c r="C2554" s="16" t="s">
        <v>7110</v>
      </c>
      <c r="D2554" s="17" t="s">
        <v>323</v>
      </c>
      <c r="E2554" s="17" t="s">
        <v>323</v>
      </c>
      <c r="F2554" s="18">
        <v>0</v>
      </c>
      <c r="G2554" s="18">
        <v>1</v>
      </c>
      <c r="H2554" s="18">
        <v>1</v>
      </c>
      <c r="I2554" s="18"/>
      <c r="J2554" s="18"/>
      <c r="K2554" s="18"/>
      <c r="L2554" s="19" t="s">
        <v>7127</v>
      </c>
      <c r="M2554" s="19" t="s">
        <v>84</v>
      </c>
      <c r="N2554" s="18" t="s">
        <v>2506</v>
      </c>
      <c r="O2554" s="18" t="s">
        <v>7128</v>
      </c>
      <c r="P2554" s="18" t="s">
        <v>470</v>
      </c>
      <c r="Q2554" s="18">
        <v>60</v>
      </c>
      <c r="R2554" s="18" t="s">
        <v>95</v>
      </c>
      <c r="S2554" s="37" t="s">
        <v>46</v>
      </c>
      <c r="T2554" s="18" t="s">
        <v>331</v>
      </c>
      <c r="U2554" s="38">
        <v>12.03</v>
      </c>
      <c r="V2554" s="38">
        <v>12.03</v>
      </c>
      <c r="W2554" s="38">
        <v>7.21</v>
      </c>
      <c r="X2554" s="18" t="s">
        <v>331</v>
      </c>
      <c r="Y2554" s="39"/>
      <c r="Z2554" s="16">
        <v>0</v>
      </c>
      <c r="AA2554" s="36">
        <v>16.88</v>
      </c>
      <c r="AB2554" s="36"/>
      <c r="AC2554" s="36">
        <v>16.88</v>
      </c>
      <c r="AD2554" s="38">
        <f t="shared" si="576"/>
        <v>18.330400000000001</v>
      </c>
      <c r="AE2554" s="38">
        <f t="shared" si="577"/>
        <v>22.913</v>
      </c>
      <c r="AF2554" s="38">
        <f t="shared" si="578"/>
        <v>24.746040000000001</v>
      </c>
      <c r="AG2554" s="36">
        <f t="shared" si="579"/>
        <v>18.329999999999998</v>
      </c>
      <c r="AH2554" s="36">
        <f t="shared" si="580"/>
        <v>22.91</v>
      </c>
      <c r="AI2554" s="36">
        <f t="shared" si="581"/>
        <v>24.74</v>
      </c>
      <c r="AJ2554" s="40">
        <v>42902</v>
      </c>
      <c r="AK2554" s="40">
        <v>43095</v>
      </c>
      <c r="AL2554" s="17"/>
      <c r="AM2554" s="20" t="s">
        <v>477</v>
      </c>
      <c r="AN2554" s="20"/>
      <c r="AO2554" s="20" t="s">
        <v>10802</v>
      </c>
      <c r="AP2554" s="20" t="s">
        <v>10802</v>
      </c>
      <c r="AQ2554" s="20"/>
      <c r="AR2554" s="20" t="s">
        <v>10803</v>
      </c>
      <c r="AS2554" s="40">
        <v>43276</v>
      </c>
      <c r="AT2554" s="173"/>
    </row>
    <row r="2555" spans="1:46" ht="47.25" customHeight="1">
      <c r="A2555" s="16">
        <v>8697932550691</v>
      </c>
      <c r="B2555" s="16" t="s">
        <v>7109</v>
      </c>
      <c r="C2555" s="16" t="s">
        <v>7110</v>
      </c>
      <c r="D2555" s="17" t="s">
        <v>38</v>
      </c>
      <c r="E2555" s="18" t="s">
        <v>41</v>
      </c>
      <c r="F2555" s="18">
        <v>0</v>
      </c>
      <c r="G2555" s="18">
        <v>1</v>
      </c>
      <c r="H2555" s="18">
        <v>1</v>
      </c>
      <c r="I2555" s="18"/>
      <c r="J2555" s="18"/>
      <c r="K2555" s="18"/>
      <c r="L2555" s="19" t="s">
        <v>7127</v>
      </c>
      <c r="M2555" s="19" t="s">
        <v>84</v>
      </c>
      <c r="N2555" s="18" t="s">
        <v>1154</v>
      </c>
      <c r="O2555" s="18" t="s">
        <v>7128</v>
      </c>
      <c r="P2555" s="18" t="s">
        <v>470</v>
      </c>
      <c r="Q2555" s="18">
        <v>60</v>
      </c>
      <c r="R2555" s="18" t="s">
        <v>45</v>
      </c>
      <c r="S2555" s="37" t="s">
        <v>46</v>
      </c>
      <c r="T2555" s="18" t="s">
        <v>331</v>
      </c>
      <c r="U2555" s="37">
        <v>13.64</v>
      </c>
      <c r="V2555" s="37">
        <v>13.64</v>
      </c>
      <c r="W2555" s="37">
        <v>10.91</v>
      </c>
      <c r="X2555" s="18" t="s">
        <v>331</v>
      </c>
      <c r="Y2555" s="39"/>
      <c r="Z2555" s="16">
        <v>0</v>
      </c>
      <c r="AA2555" s="36">
        <v>23.07</v>
      </c>
      <c r="AB2555" s="36"/>
      <c r="AC2555" s="36">
        <v>23.07</v>
      </c>
      <c r="AD2555" s="70">
        <f t="shared" si="576"/>
        <v>25.015599999999999</v>
      </c>
      <c r="AE2555" s="70">
        <f t="shared" si="577"/>
        <v>31.269500000000001</v>
      </c>
      <c r="AF2555" s="70">
        <f t="shared" si="578"/>
        <v>33.771060000000006</v>
      </c>
      <c r="AG2555" s="36">
        <f t="shared" si="579"/>
        <v>25.01</v>
      </c>
      <c r="AH2555" s="36">
        <f t="shared" si="580"/>
        <v>31.26</v>
      </c>
      <c r="AI2555" s="36">
        <f t="shared" si="581"/>
        <v>33.770000000000003</v>
      </c>
      <c r="AJ2555" s="40">
        <v>42482</v>
      </c>
      <c r="AK2555" s="40">
        <v>42486</v>
      </c>
      <c r="AL2555" s="22"/>
      <c r="AM2555" s="20" t="s">
        <v>184</v>
      </c>
      <c r="AN2555" s="20"/>
      <c r="AO2555" s="20" t="s">
        <v>10780</v>
      </c>
      <c r="AP2555" s="20" t="s">
        <v>10732</v>
      </c>
      <c r="AQ2555" s="20"/>
      <c r="AR2555" s="20"/>
      <c r="AS2555" s="40">
        <v>43276</v>
      </c>
      <c r="AT2555" s="173"/>
    </row>
    <row r="2556" spans="1:46" ht="47.25" customHeight="1">
      <c r="A2556" s="16">
        <v>8680741550129</v>
      </c>
      <c r="B2556" s="16" t="s">
        <v>7109</v>
      </c>
      <c r="C2556" s="16" t="s">
        <v>7110</v>
      </c>
      <c r="D2556" s="17" t="s">
        <v>323</v>
      </c>
      <c r="E2556" s="17" t="s">
        <v>323</v>
      </c>
      <c r="F2556" s="18">
        <v>0</v>
      </c>
      <c r="G2556" s="18">
        <v>1</v>
      </c>
      <c r="H2556" s="18">
        <v>1</v>
      </c>
      <c r="I2556" s="18"/>
      <c r="J2556" s="18"/>
      <c r="K2556" s="18"/>
      <c r="L2556" s="19" t="s">
        <v>7130</v>
      </c>
      <c r="M2556" s="19" t="s">
        <v>84</v>
      </c>
      <c r="N2556" s="18" t="s">
        <v>2506</v>
      </c>
      <c r="O2556" s="18" t="s">
        <v>7112</v>
      </c>
      <c r="P2556" s="18" t="s">
        <v>470</v>
      </c>
      <c r="Q2556" s="18">
        <v>60</v>
      </c>
      <c r="R2556" s="18" t="s">
        <v>95</v>
      </c>
      <c r="S2556" s="37" t="s">
        <v>46</v>
      </c>
      <c r="T2556" s="18" t="s">
        <v>331</v>
      </c>
      <c r="U2556" s="38">
        <v>31.94</v>
      </c>
      <c r="V2556" s="38">
        <v>31.94</v>
      </c>
      <c r="W2556" s="38">
        <v>19.16</v>
      </c>
      <c r="X2556" s="18" t="s">
        <v>331</v>
      </c>
      <c r="Y2556" s="39"/>
      <c r="Z2556" s="16">
        <v>0</v>
      </c>
      <c r="AA2556" s="36">
        <v>44.87</v>
      </c>
      <c r="AB2556" s="36"/>
      <c r="AC2556" s="36">
        <v>44.87</v>
      </c>
      <c r="AD2556" s="38">
        <f t="shared" si="576"/>
        <v>48.559599999999996</v>
      </c>
      <c r="AE2556" s="38">
        <f t="shared" si="577"/>
        <v>60.699499999999993</v>
      </c>
      <c r="AF2556" s="38">
        <f t="shared" si="578"/>
        <v>65.555459999999997</v>
      </c>
      <c r="AG2556" s="36">
        <f t="shared" si="579"/>
        <v>48.55</v>
      </c>
      <c r="AH2556" s="36">
        <f t="shared" si="580"/>
        <v>60.69</v>
      </c>
      <c r="AI2556" s="36">
        <f t="shared" si="581"/>
        <v>65.55</v>
      </c>
      <c r="AJ2556" s="40">
        <v>42992</v>
      </c>
      <c r="AK2556" s="40">
        <v>43095</v>
      </c>
      <c r="AL2556" s="17"/>
      <c r="AM2556" s="20" t="s">
        <v>477</v>
      </c>
      <c r="AN2556" s="20"/>
      <c r="AO2556" s="20" t="s">
        <v>10787</v>
      </c>
      <c r="AP2556" s="20" t="s">
        <v>10787</v>
      </c>
      <c r="AQ2556" s="20"/>
      <c r="AR2556" s="20"/>
      <c r="AS2556" s="40">
        <v>43276</v>
      </c>
      <c r="AT2556" s="173"/>
    </row>
    <row r="2557" spans="1:46" ht="47.25" customHeight="1">
      <c r="A2557" s="16">
        <v>8697932550769</v>
      </c>
      <c r="B2557" s="16" t="s">
        <v>7109</v>
      </c>
      <c r="C2557" s="16" t="s">
        <v>7110</v>
      </c>
      <c r="D2557" s="17" t="s">
        <v>38</v>
      </c>
      <c r="E2557" s="18" t="s">
        <v>41</v>
      </c>
      <c r="F2557" s="18">
        <v>0</v>
      </c>
      <c r="G2557" s="18">
        <v>1</v>
      </c>
      <c r="H2557" s="18">
        <v>1</v>
      </c>
      <c r="I2557" s="18"/>
      <c r="J2557" s="18"/>
      <c r="K2557" s="18"/>
      <c r="L2557" s="19" t="s">
        <v>7130</v>
      </c>
      <c r="M2557" s="19" t="s">
        <v>84</v>
      </c>
      <c r="N2557" s="18" t="s">
        <v>1154</v>
      </c>
      <c r="O2557" s="18" t="s">
        <v>7112</v>
      </c>
      <c r="P2557" s="18" t="s">
        <v>470</v>
      </c>
      <c r="Q2557" s="18">
        <v>60</v>
      </c>
      <c r="R2557" s="18" t="s">
        <v>45</v>
      </c>
      <c r="S2557" s="37" t="s">
        <v>46</v>
      </c>
      <c r="T2557" s="18" t="s">
        <v>331</v>
      </c>
      <c r="U2557" s="37">
        <v>31.94</v>
      </c>
      <c r="V2557" s="37">
        <v>31.94</v>
      </c>
      <c r="W2557" s="37">
        <v>25.55</v>
      </c>
      <c r="X2557" s="18" t="s">
        <v>331</v>
      </c>
      <c r="Y2557" s="39"/>
      <c r="Z2557" s="16">
        <v>0</v>
      </c>
      <c r="AA2557" s="36">
        <v>54.06</v>
      </c>
      <c r="AB2557" s="36"/>
      <c r="AC2557" s="36">
        <v>54.06</v>
      </c>
      <c r="AD2557" s="70">
        <f t="shared" si="576"/>
        <v>58.444200000000002</v>
      </c>
      <c r="AE2557" s="70">
        <f t="shared" si="577"/>
        <v>73.055250000000001</v>
      </c>
      <c r="AF2557" s="70">
        <f t="shared" si="578"/>
        <v>78.89967</v>
      </c>
      <c r="AG2557" s="36">
        <f t="shared" si="579"/>
        <v>58.44</v>
      </c>
      <c r="AH2557" s="36">
        <f t="shared" si="580"/>
        <v>73.05</v>
      </c>
      <c r="AI2557" s="36">
        <f t="shared" si="581"/>
        <v>78.89</v>
      </c>
      <c r="AJ2557" s="40">
        <v>42482</v>
      </c>
      <c r="AK2557" s="40">
        <v>42486</v>
      </c>
      <c r="AL2557" s="22"/>
      <c r="AM2557" s="20" t="s">
        <v>184</v>
      </c>
      <c r="AN2557" s="20"/>
      <c r="AO2557" s="20" t="s">
        <v>10783</v>
      </c>
      <c r="AP2557" s="20" t="s">
        <v>10783</v>
      </c>
      <c r="AQ2557" s="20"/>
      <c r="AR2557" s="20"/>
      <c r="AS2557" s="40">
        <v>43276</v>
      </c>
      <c r="AT2557" s="173"/>
    </row>
    <row r="2558" spans="1:46" ht="47.25" customHeight="1">
      <c r="A2558" s="16">
        <v>8699523090159</v>
      </c>
      <c r="B2558" s="16" t="s">
        <v>7701</v>
      </c>
      <c r="C2558" s="16" t="s">
        <v>7702</v>
      </c>
      <c r="D2558" s="17" t="s">
        <v>38</v>
      </c>
      <c r="E2558" s="18" t="s">
        <v>41</v>
      </c>
      <c r="F2558" s="18">
        <v>4</v>
      </c>
      <c r="G2558" s="18">
        <v>1</v>
      </c>
      <c r="H2558" s="18">
        <v>2</v>
      </c>
      <c r="I2558" s="18"/>
      <c r="J2558" s="18"/>
      <c r="K2558" s="18"/>
      <c r="L2558" s="19" t="s">
        <v>1676</v>
      </c>
      <c r="M2558" s="19" t="s">
        <v>1677</v>
      </c>
      <c r="N2558" s="18" t="s">
        <v>2138</v>
      </c>
      <c r="O2558" s="18">
        <v>10</v>
      </c>
      <c r="P2558" s="18" t="s">
        <v>163</v>
      </c>
      <c r="Q2558" s="18">
        <v>10</v>
      </c>
      <c r="R2558" s="18" t="s">
        <v>45</v>
      </c>
      <c r="S2558" s="37" t="s">
        <v>46</v>
      </c>
      <c r="T2558" s="18" t="s">
        <v>53</v>
      </c>
      <c r="U2558" s="37">
        <v>1.29</v>
      </c>
      <c r="V2558" s="37">
        <v>1.29</v>
      </c>
      <c r="W2558" s="37">
        <v>0</v>
      </c>
      <c r="X2558" s="18" t="s">
        <v>53</v>
      </c>
      <c r="Y2558" s="39"/>
      <c r="Z2558" s="16">
        <v>0</v>
      </c>
      <c r="AA2558" s="36">
        <v>2.71</v>
      </c>
      <c r="AB2558" s="36"/>
      <c r="AC2558" s="36">
        <v>2.71</v>
      </c>
      <c r="AD2558" s="70">
        <f t="shared" si="576"/>
        <v>2.9539</v>
      </c>
      <c r="AE2558" s="70">
        <f t="shared" si="577"/>
        <v>3.6923750000000002</v>
      </c>
      <c r="AF2558" s="70">
        <f t="shared" si="578"/>
        <v>3.9877650000000004</v>
      </c>
      <c r="AG2558" s="36">
        <f t="shared" si="579"/>
        <v>2.95</v>
      </c>
      <c r="AH2558" s="36">
        <f t="shared" si="580"/>
        <v>3.69</v>
      </c>
      <c r="AI2558" s="36">
        <f t="shared" si="581"/>
        <v>3.98</v>
      </c>
      <c r="AJ2558" s="40">
        <v>42510</v>
      </c>
      <c r="AK2558" s="40">
        <v>42514</v>
      </c>
      <c r="AL2558" s="22"/>
      <c r="AM2558" s="20" t="s">
        <v>184</v>
      </c>
      <c r="AN2558" s="20"/>
      <c r="AO2558" s="20" t="s">
        <v>10794</v>
      </c>
      <c r="AP2558" s="20" t="s">
        <v>10794</v>
      </c>
      <c r="AQ2558" s="20"/>
      <c r="AR2558" s="20"/>
      <c r="AS2558" s="40">
        <v>43276</v>
      </c>
      <c r="AT2558" s="173"/>
    </row>
    <row r="2559" spans="1:46" ht="47.25" customHeight="1">
      <c r="A2559" s="16">
        <v>8699559090147</v>
      </c>
      <c r="B2559" s="16" t="s">
        <v>9351</v>
      </c>
      <c r="C2559" s="16" t="s">
        <v>9352</v>
      </c>
      <c r="D2559" s="17" t="s">
        <v>38</v>
      </c>
      <c r="E2559" s="18" t="s">
        <v>41</v>
      </c>
      <c r="F2559" s="18">
        <v>0</v>
      </c>
      <c r="G2559" s="18">
        <v>1</v>
      </c>
      <c r="H2559" s="18">
        <v>1</v>
      </c>
      <c r="I2559" s="18"/>
      <c r="J2559" s="18"/>
      <c r="K2559" s="18"/>
      <c r="L2559" s="19" t="s">
        <v>5122</v>
      </c>
      <c r="M2559" s="19" t="s">
        <v>5123</v>
      </c>
      <c r="N2559" s="18" t="s">
        <v>616</v>
      </c>
      <c r="O2559" s="18">
        <v>100</v>
      </c>
      <c r="P2559" s="18" t="s">
        <v>163</v>
      </c>
      <c r="Q2559" s="18">
        <v>30</v>
      </c>
      <c r="R2559" s="18" t="s">
        <v>45</v>
      </c>
      <c r="S2559" s="37" t="s">
        <v>46</v>
      </c>
      <c r="T2559" s="37"/>
      <c r="U2559" s="37"/>
      <c r="V2559" s="37">
        <v>4.92</v>
      </c>
      <c r="W2559" s="37">
        <v>3.93</v>
      </c>
      <c r="X2559" s="18" t="s">
        <v>238</v>
      </c>
      <c r="Y2559" s="18"/>
      <c r="Z2559" s="16">
        <v>0</v>
      </c>
      <c r="AA2559" s="16"/>
      <c r="AB2559" s="16"/>
      <c r="AC2559" s="37">
        <v>8.2899999999999991</v>
      </c>
      <c r="AD2559" s="70">
        <f t="shared" si="576"/>
        <v>9.0360999999999994</v>
      </c>
      <c r="AE2559" s="70">
        <f t="shared" si="577"/>
        <v>11.295124999999999</v>
      </c>
      <c r="AF2559" s="70">
        <f t="shared" si="578"/>
        <v>12.198734999999999</v>
      </c>
      <c r="AG2559" s="36">
        <f t="shared" si="579"/>
        <v>9.0299999999999994</v>
      </c>
      <c r="AH2559" s="36">
        <f t="shared" si="580"/>
        <v>11.29</v>
      </c>
      <c r="AI2559" s="36">
        <f t="shared" si="581"/>
        <v>12.19</v>
      </c>
      <c r="AJ2559" s="40">
        <v>42419</v>
      </c>
      <c r="AK2559" s="40">
        <v>42422</v>
      </c>
      <c r="AL2559" s="22"/>
      <c r="AM2559" s="20"/>
      <c r="AN2559" s="20"/>
      <c r="AO2559" s="20" t="s">
        <v>10798</v>
      </c>
      <c r="AP2559" s="20" t="s">
        <v>10798</v>
      </c>
      <c r="AQ2559" s="20"/>
      <c r="AR2559" s="20"/>
      <c r="AS2559" s="40">
        <v>43276</v>
      </c>
      <c r="AT2559" s="173"/>
    </row>
    <row r="2560" spans="1:46" ht="47.25" customHeight="1">
      <c r="A2560" s="16">
        <v>8697930020554</v>
      </c>
      <c r="B2560" s="16" t="s">
        <v>6623</v>
      </c>
      <c r="C2560" s="16" t="s">
        <v>6624</v>
      </c>
      <c r="D2560" s="17" t="s">
        <v>38</v>
      </c>
      <c r="E2560" s="18" t="s">
        <v>38</v>
      </c>
      <c r="F2560" s="18">
        <v>0</v>
      </c>
      <c r="G2560" s="18">
        <v>1</v>
      </c>
      <c r="H2560" s="18">
        <v>1</v>
      </c>
      <c r="I2560" s="18"/>
      <c r="J2560" s="18"/>
      <c r="K2560" s="18"/>
      <c r="L2560" s="19" t="s">
        <v>3957</v>
      </c>
      <c r="M2560" s="19" t="s">
        <v>843</v>
      </c>
      <c r="N2560" s="18" t="s">
        <v>1604</v>
      </c>
      <c r="O2560" s="18">
        <v>10</v>
      </c>
      <c r="P2560" s="18" t="s">
        <v>163</v>
      </c>
      <c r="Q2560" s="18">
        <v>28</v>
      </c>
      <c r="R2560" s="18" t="s">
        <v>45</v>
      </c>
      <c r="S2560" s="37" t="s">
        <v>46</v>
      </c>
      <c r="T2560" s="18" t="s">
        <v>331</v>
      </c>
      <c r="U2560" s="37">
        <v>63.69</v>
      </c>
      <c r="V2560" s="37">
        <v>27.97</v>
      </c>
      <c r="W2560" s="37">
        <v>27.97</v>
      </c>
      <c r="X2560" s="18" t="s">
        <v>331</v>
      </c>
      <c r="Y2560" s="39"/>
      <c r="Z2560" s="16">
        <v>0</v>
      </c>
      <c r="AA2560" s="36">
        <v>59.2</v>
      </c>
      <c r="AB2560" s="36"/>
      <c r="AC2560" s="36">
        <v>59.2</v>
      </c>
      <c r="AD2560" s="70">
        <f t="shared" si="576"/>
        <v>63.944000000000003</v>
      </c>
      <c r="AE2560" s="70">
        <f t="shared" si="577"/>
        <v>79.930000000000007</v>
      </c>
      <c r="AF2560" s="70">
        <f t="shared" si="578"/>
        <v>86.324400000000011</v>
      </c>
      <c r="AG2560" s="36">
        <f t="shared" si="579"/>
        <v>63.94</v>
      </c>
      <c r="AH2560" s="36">
        <f t="shared" si="580"/>
        <v>79.930000000000007</v>
      </c>
      <c r="AI2560" s="36">
        <f t="shared" si="581"/>
        <v>86.32</v>
      </c>
      <c r="AJ2560" s="40">
        <v>42545</v>
      </c>
      <c r="AK2560" s="40">
        <v>42547</v>
      </c>
      <c r="AL2560" s="22"/>
      <c r="AM2560" s="20" t="s">
        <v>184</v>
      </c>
      <c r="AN2560" s="20"/>
      <c r="AO2560" s="20" t="s">
        <v>10783</v>
      </c>
      <c r="AP2560" s="20" t="s">
        <v>10783</v>
      </c>
      <c r="AQ2560" s="20"/>
      <c r="AR2560" s="20"/>
      <c r="AS2560" s="40">
        <v>43276</v>
      </c>
      <c r="AT2560" s="173"/>
    </row>
    <row r="2561" spans="1:46" ht="47.25" customHeight="1">
      <c r="A2561" s="16">
        <v>8697930020561</v>
      </c>
      <c r="B2561" s="16" t="s">
        <v>6623</v>
      </c>
      <c r="C2561" s="16" t="s">
        <v>6624</v>
      </c>
      <c r="D2561" s="17" t="s">
        <v>38</v>
      </c>
      <c r="E2561" s="18" t="s">
        <v>38</v>
      </c>
      <c r="F2561" s="18">
        <v>0</v>
      </c>
      <c r="G2561" s="18">
        <v>5</v>
      </c>
      <c r="H2561" s="18">
        <v>1</v>
      </c>
      <c r="I2561" s="18"/>
      <c r="J2561" s="18"/>
      <c r="K2561" s="18"/>
      <c r="L2561" s="19" t="s">
        <v>3958</v>
      </c>
      <c r="M2561" s="19" t="s">
        <v>843</v>
      </c>
      <c r="N2561" s="18" t="s">
        <v>1604</v>
      </c>
      <c r="O2561" s="18">
        <v>10</v>
      </c>
      <c r="P2561" s="18" t="s">
        <v>163</v>
      </c>
      <c r="Q2561" s="18">
        <v>84</v>
      </c>
      <c r="R2561" s="18" t="s">
        <v>45</v>
      </c>
      <c r="S2561" s="37" t="s">
        <v>46</v>
      </c>
      <c r="T2561" s="18" t="s">
        <v>331</v>
      </c>
      <c r="U2561" s="37">
        <v>191.05</v>
      </c>
      <c r="V2561" s="37">
        <v>83.91</v>
      </c>
      <c r="W2561" s="37">
        <v>83.91</v>
      </c>
      <c r="X2561" s="18" t="s">
        <v>331</v>
      </c>
      <c r="Y2561" s="39"/>
      <c r="Z2561" s="16">
        <v>0</v>
      </c>
      <c r="AA2561" s="36">
        <v>177.6</v>
      </c>
      <c r="AB2561" s="36"/>
      <c r="AC2561" s="36">
        <v>177.6</v>
      </c>
      <c r="AD2561" s="70">
        <f t="shared" si="576"/>
        <v>188.30399999999997</v>
      </c>
      <c r="AE2561" s="70">
        <f t="shared" si="577"/>
        <v>228.11663999999999</v>
      </c>
      <c r="AF2561" s="70">
        <f t="shared" si="578"/>
        <v>246.36597120000002</v>
      </c>
      <c r="AG2561" s="36">
        <f t="shared" si="579"/>
        <v>188.3</v>
      </c>
      <c r="AH2561" s="36">
        <f t="shared" si="580"/>
        <v>228.11</v>
      </c>
      <c r="AI2561" s="36">
        <f t="shared" si="581"/>
        <v>246.36</v>
      </c>
      <c r="AJ2561" s="40">
        <v>42545</v>
      </c>
      <c r="AK2561" s="40">
        <v>42547</v>
      </c>
      <c r="AL2561" s="22"/>
      <c r="AM2561" s="20" t="s">
        <v>184</v>
      </c>
      <c r="AN2561" s="20"/>
      <c r="AO2561" s="20" t="s">
        <v>3782</v>
      </c>
      <c r="AP2561" s="20" t="s">
        <v>3782</v>
      </c>
      <c r="AQ2561" s="20"/>
      <c r="AR2561" s="20"/>
      <c r="AS2561" s="40">
        <v>43276</v>
      </c>
      <c r="AT2561" s="173"/>
    </row>
    <row r="2562" spans="1:46" ht="47.25" customHeight="1">
      <c r="A2562" s="16">
        <v>8697930020530</v>
      </c>
      <c r="B2562" s="16" t="s">
        <v>6623</v>
      </c>
      <c r="C2562" s="16" t="s">
        <v>6624</v>
      </c>
      <c r="D2562" s="17" t="s">
        <v>38</v>
      </c>
      <c r="E2562" s="18" t="s">
        <v>38</v>
      </c>
      <c r="F2562" s="18">
        <v>0</v>
      </c>
      <c r="G2562" s="18">
        <v>1</v>
      </c>
      <c r="H2562" s="18">
        <v>1</v>
      </c>
      <c r="I2562" s="18"/>
      <c r="J2562" s="18"/>
      <c r="K2562" s="18"/>
      <c r="L2562" s="19" t="s">
        <v>3955</v>
      </c>
      <c r="M2562" s="19" t="s">
        <v>843</v>
      </c>
      <c r="N2562" s="18" t="s">
        <v>1604</v>
      </c>
      <c r="O2562" s="18">
        <v>5</v>
      </c>
      <c r="P2562" s="18" t="s">
        <v>163</v>
      </c>
      <c r="Q2562" s="18">
        <v>14</v>
      </c>
      <c r="R2562" s="18" t="s">
        <v>45</v>
      </c>
      <c r="S2562" s="37" t="s">
        <v>46</v>
      </c>
      <c r="T2562" s="37" t="s">
        <v>331</v>
      </c>
      <c r="U2562" s="37">
        <v>17.41</v>
      </c>
      <c r="V2562" s="37">
        <v>17.41</v>
      </c>
      <c r="W2562" s="37">
        <v>8.82</v>
      </c>
      <c r="X2562" s="37" t="s">
        <v>331</v>
      </c>
      <c r="Y2562" s="39"/>
      <c r="Z2562" s="16">
        <v>0</v>
      </c>
      <c r="AA2562" s="36">
        <v>18.649999999999999</v>
      </c>
      <c r="AB2562" s="36"/>
      <c r="AC2562" s="36">
        <v>18.649999999999999</v>
      </c>
      <c r="AD2562" s="70">
        <f t="shared" si="576"/>
        <v>20.241999999999997</v>
      </c>
      <c r="AE2562" s="70">
        <f t="shared" si="577"/>
        <v>25.302499999999995</v>
      </c>
      <c r="AF2562" s="70">
        <f t="shared" si="578"/>
        <v>27.326699999999995</v>
      </c>
      <c r="AG2562" s="36">
        <f t="shared" si="579"/>
        <v>20.239999999999998</v>
      </c>
      <c r="AH2562" s="36">
        <f t="shared" si="580"/>
        <v>25.3</v>
      </c>
      <c r="AI2562" s="36">
        <f t="shared" si="581"/>
        <v>27.32</v>
      </c>
      <c r="AJ2562" s="40">
        <v>42419</v>
      </c>
      <c r="AK2562" s="40">
        <v>42422</v>
      </c>
      <c r="AL2562" s="22"/>
      <c r="AM2562" s="20" t="s">
        <v>184</v>
      </c>
      <c r="AN2562" s="20"/>
      <c r="AO2562" s="20" t="s">
        <v>3608</v>
      </c>
      <c r="AP2562" s="20" t="s">
        <v>3608</v>
      </c>
      <c r="AQ2562" s="20"/>
      <c r="AR2562" s="20"/>
      <c r="AS2562" s="40">
        <v>43276</v>
      </c>
      <c r="AT2562" s="173"/>
    </row>
    <row r="2563" spans="1:46" ht="47.25" customHeight="1">
      <c r="A2563" s="16">
        <v>8697930020547</v>
      </c>
      <c r="B2563" s="16" t="s">
        <v>6623</v>
      </c>
      <c r="C2563" s="16" t="s">
        <v>6624</v>
      </c>
      <c r="D2563" s="17" t="s">
        <v>38</v>
      </c>
      <c r="E2563" s="18" t="s">
        <v>38</v>
      </c>
      <c r="F2563" s="18">
        <v>0</v>
      </c>
      <c r="G2563" s="18">
        <v>1</v>
      </c>
      <c r="H2563" s="18">
        <v>1</v>
      </c>
      <c r="I2563" s="18"/>
      <c r="J2563" s="18"/>
      <c r="K2563" s="18"/>
      <c r="L2563" s="19" t="s">
        <v>3956</v>
      </c>
      <c r="M2563" s="19" t="s">
        <v>843</v>
      </c>
      <c r="N2563" s="18" t="s">
        <v>1604</v>
      </c>
      <c r="O2563" s="18">
        <v>5</v>
      </c>
      <c r="P2563" s="18" t="s">
        <v>163</v>
      </c>
      <c r="Q2563" s="18">
        <v>28</v>
      </c>
      <c r="R2563" s="18" t="s">
        <v>45</v>
      </c>
      <c r="S2563" s="37" t="s">
        <v>46</v>
      </c>
      <c r="T2563" s="37" t="s">
        <v>331</v>
      </c>
      <c r="U2563" s="37">
        <v>45.67</v>
      </c>
      <c r="V2563" s="37">
        <v>17.64</v>
      </c>
      <c r="W2563" s="37">
        <v>17.64</v>
      </c>
      <c r="X2563" s="37" t="s">
        <v>331</v>
      </c>
      <c r="Y2563" s="39"/>
      <c r="Z2563" s="16">
        <v>0</v>
      </c>
      <c r="AA2563" s="36">
        <v>37.33</v>
      </c>
      <c r="AB2563" s="36"/>
      <c r="AC2563" s="36">
        <v>37.33</v>
      </c>
      <c r="AD2563" s="70">
        <f t="shared" si="576"/>
        <v>40.416400000000003</v>
      </c>
      <c r="AE2563" s="70">
        <f t="shared" si="577"/>
        <v>50.520500000000006</v>
      </c>
      <c r="AF2563" s="70">
        <f t="shared" si="578"/>
        <v>54.562140000000007</v>
      </c>
      <c r="AG2563" s="36">
        <f t="shared" si="579"/>
        <v>40.409999999999997</v>
      </c>
      <c r="AH2563" s="36">
        <f t="shared" si="580"/>
        <v>50.52</v>
      </c>
      <c r="AI2563" s="36">
        <f t="shared" si="581"/>
        <v>54.56</v>
      </c>
      <c r="AJ2563" s="40">
        <v>42545</v>
      </c>
      <c r="AK2563" s="40">
        <v>42547</v>
      </c>
      <c r="AL2563" s="22"/>
      <c r="AM2563" s="20" t="s">
        <v>184</v>
      </c>
      <c r="AN2563" s="20"/>
      <c r="AO2563" s="20" t="s">
        <v>10765</v>
      </c>
      <c r="AP2563" s="20" t="s">
        <v>10766</v>
      </c>
      <c r="AQ2563" s="20"/>
      <c r="AR2563" s="20"/>
      <c r="AS2563" s="40">
        <v>43276</v>
      </c>
      <c r="AT2563" s="173"/>
    </row>
    <row r="2564" spans="1:46" ht="47.25" customHeight="1">
      <c r="A2564" s="16">
        <v>8699744980017</v>
      </c>
      <c r="B2564" s="16" t="s">
        <v>668</v>
      </c>
      <c r="C2564" s="16" t="s">
        <v>669</v>
      </c>
      <c r="D2564" s="17" t="s">
        <v>87</v>
      </c>
      <c r="E2564" s="18" t="s">
        <v>87</v>
      </c>
      <c r="F2564" s="18">
        <v>5</v>
      </c>
      <c r="G2564" s="18">
        <v>2</v>
      </c>
      <c r="H2564" s="18">
        <v>1</v>
      </c>
      <c r="I2564" s="18"/>
      <c r="J2564" s="18"/>
      <c r="K2564" s="18"/>
      <c r="L2564" s="19" t="s">
        <v>4214</v>
      </c>
      <c r="M2564" s="19" t="s">
        <v>748</v>
      </c>
      <c r="N2564" s="18" t="s">
        <v>3106</v>
      </c>
      <c r="O2564" s="18">
        <v>1500</v>
      </c>
      <c r="P2564" s="18" t="s">
        <v>675</v>
      </c>
      <c r="Q2564" s="18">
        <v>1</v>
      </c>
      <c r="R2564" s="76" t="s">
        <v>676</v>
      </c>
      <c r="S2564" s="37" t="s">
        <v>96</v>
      </c>
      <c r="T2564" s="18" t="s">
        <v>678</v>
      </c>
      <c r="U2564" s="38">
        <v>80.47</v>
      </c>
      <c r="V2564" s="38">
        <v>80.47</v>
      </c>
      <c r="W2564" s="38">
        <v>80.47</v>
      </c>
      <c r="X2564" s="18" t="s">
        <v>678</v>
      </c>
      <c r="Y2564" s="39"/>
      <c r="Z2564" s="16">
        <v>3</v>
      </c>
      <c r="AA2564" s="36">
        <v>210.45</v>
      </c>
      <c r="AB2564" s="36">
        <v>212.49</v>
      </c>
      <c r="AC2564" s="36">
        <v>212.49</v>
      </c>
      <c r="AD2564" s="36">
        <v>224.33</v>
      </c>
      <c r="AE2564" s="36">
        <v>269.39999999999998</v>
      </c>
      <c r="AF2564" s="36">
        <v>290.95999999999998</v>
      </c>
      <c r="AG2564" s="36">
        <f t="shared" si="579"/>
        <v>224.33</v>
      </c>
      <c r="AH2564" s="36">
        <f t="shared" si="580"/>
        <v>269.39999999999998</v>
      </c>
      <c r="AI2564" s="36">
        <f t="shared" si="581"/>
        <v>290.95999999999998</v>
      </c>
      <c r="AJ2564" s="40">
        <v>43014</v>
      </c>
      <c r="AK2564" s="40">
        <v>43018</v>
      </c>
      <c r="AL2564" s="17"/>
      <c r="AM2564" s="20" t="s">
        <v>477</v>
      </c>
      <c r="AN2564" s="20"/>
      <c r="AO2564" s="20" t="s">
        <v>10765</v>
      </c>
      <c r="AP2564" s="20" t="s">
        <v>10765</v>
      </c>
      <c r="AQ2564" s="20"/>
      <c r="AR2564" s="20"/>
      <c r="AS2564" s="40">
        <v>43276</v>
      </c>
      <c r="AT2564" s="173"/>
    </row>
    <row r="2565" spans="1:46" ht="47.25" customHeight="1">
      <c r="A2565" s="16">
        <v>8699456980015</v>
      </c>
      <c r="B2565" s="16" t="s">
        <v>668</v>
      </c>
      <c r="C2565" s="16" t="s">
        <v>669</v>
      </c>
      <c r="D2565" s="17" t="s">
        <v>87</v>
      </c>
      <c r="E2565" s="18" t="s">
        <v>87</v>
      </c>
      <c r="F2565" s="18">
        <v>5</v>
      </c>
      <c r="G2565" s="18">
        <v>2</v>
      </c>
      <c r="H2565" s="18">
        <v>1</v>
      </c>
      <c r="I2565" s="18"/>
      <c r="J2565" s="18"/>
      <c r="K2565" s="18"/>
      <c r="L2565" s="19" t="s">
        <v>801</v>
      </c>
      <c r="M2565" s="19" t="s">
        <v>773</v>
      </c>
      <c r="N2565" s="18" t="s">
        <v>1834</v>
      </c>
      <c r="O2565" s="18">
        <v>1500</v>
      </c>
      <c r="P2565" s="18" t="s">
        <v>675</v>
      </c>
      <c r="Q2565" s="18">
        <v>1</v>
      </c>
      <c r="R2565" s="76" t="s">
        <v>8787</v>
      </c>
      <c r="S2565" s="37" t="s">
        <v>96</v>
      </c>
      <c r="T2565" s="37"/>
      <c r="U2565" s="37"/>
      <c r="V2565" s="37">
        <v>35.47</v>
      </c>
      <c r="W2565" s="37">
        <v>35.47</v>
      </c>
      <c r="X2565" s="18" t="s">
        <v>331</v>
      </c>
      <c r="Y2565" s="18"/>
      <c r="Z2565" s="16">
        <v>3</v>
      </c>
      <c r="AA2565" s="16"/>
      <c r="AB2565" s="16"/>
      <c r="AC2565" s="37">
        <v>124.61</v>
      </c>
      <c r="AD2565" s="70">
        <f t="shared" ref="AD2565:AD2596" si="582">IF(Z2565=2,AC2565*1.08,IF(AC2565&lt;=10,(AC2565*1.09),IF(AC2565&lt;=50,(10*1.09)+((AC2565-10)*1.08),IF(AC2565&lt;=100,(10*1.09)+((50-10)*1.08)+((AC2565-50)*1.07),IF(AC2565&lt;=200,(10*1.09)+((50-10)*1.08)+((100-50)*1.07)+((AC2565-100)*1.04),(10*1.09)+((50-10)*1.08)+((100-50)*1.07)+((200-100)*1.04)+((AC2565-200)*1.02))))))</f>
        <v>133.1944</v>
      </c>
      <c r="AE2565" s="70">
        <f t="shared" ref="AE2565:AE2596" si="583">IF(Z2565=1,AD2565*1.08,IF(Z2565=2,0,IF(AC2565&lt;=100,(AD2565*1.25),IF(AC2565&lt;=200,134.5+((AC2565-100)*1.04*1.16),255.14+((AC2565-200)*1.02*1.12)))))</f>
        <v>164.189504</v>
      </c>
      <c r="AF2565" s="70">
        <f t="shared" ref="AF2565:AF2596" si="584">IF(Z2565=1,0,(AE2565*1.08))</f>
        <v>177.32466432000001</v>
      </c>
      <c r="AG2565" s="36">
        <f t="shared" si="579"/>
        <v>133.19</v>
      </c>
      <c r="AH2565" s="36">
        <f t="shared" si="580"/>
        <v>164.18</v>
      </c>
      <c r="AI2565" s="36">
        <f t="shared" si="581"/>
        <v>177.32</v>
      </c>
      <c r="AJ2565" s="40">
        <v>42433</v>
      </c>
      <c r="AK2565" s="40">
        <v>42437</v>
      </c>
      <c r="AL2565" s="22"/>
      <c r="AM2565" s="20"/>
      <c r="AN2565" s="20"/>
      <c r="AO2565" s="20" t="s">
        <v>10765</v>
      </c>
      <c r="AP2565" s="20" t="s">
        <v>10765</v>
      </c>
      <c r="AQ2565" s="20"/>
      <c r="AR2565" s="20"/>
      <c r="AS2565" s="40">
        <v>43276</v>
      </c>
      <c r="AT2565" s="173"/>
    </row>
    <row r="2566" spans="1:46" ht="47.25" customHeight="1">
      <c r="A2566" s="16">
        <v>8699729150206</v>
      </c>
      <c r="B2566" s="16" t="s">
        <v>7968</v>
      </c>
      <c r="C2566" s="16" t="s">
        <v>7969</v>
      </c>
      <c r="D2566" s="17" t="s">
        <v>38</v>
      </c>
      <c r="E2566" s="18" t="s">
        <v>38</v>
      </c>
      <c r="F2566" s="18">
        <v>0</v>
      </c>
      <c r="G2566" s="18">
        <v>1</v>
      </c>
      <c r="H2566" s="18">
        <v>1</v>
      </c>
      <c r="I2566" s="18"/>
      <c r="J2566" s="18"/>
      <c r="K2566" s="18"/>
      <c r="L2566" s="19" t="s">
        <v>7970</v>
      </c>
      <c r="M2566" s="19" t="s">
        <v>885</v>
      </c>
      <c r="N2566" s="18" t="s">
        <v>7971</v>
      </c>
      <c r="O2566" s="18">
        <v>200</v>
      </c>
      <c r="P2566" s="18" t="s">
        <v>163</v>
      </c>
      <c r="Q2566" s="18">
        <v>70</v>
      </c>
      <c r="R2566" s="18" t="s">
        <v>45</v>
      </c>
      <c r="S2566" s="37" t="s">
        <v>96</v>
      </c>
      <c r="T2566" s="18" t="s">
        <v>284</v>
      </c>
      <c r="U2566" s="37">
        <v>256.2</v>
      </c>
      <c r="V2566" s="37">
        <v>256.2</v>
      </c>
      <c r="W2566" s="37">
        <v>110.25</v>
      </c>
      <c r="X2566" s="18" t="s">
        <v>284</v>
      </c>
      <c r="Y2566" s="39"/>
      <c r="Z2566" s="16">
        <v>0</v>
      </c>
      <c r="AA2566" s="36">
        <v>233.33</v>
      </c>
      <c r="AB2566" s="36"/>
      <c r="AC2566" s="36">
        <v>233.33</v>
      </c>
      <c r="AD2566" s="70">
        <f t="shared" si="582"/>
        <v>245.59660000000002</v>
      </c>
      <c r="AE2566" s="70">
        <f t="shared" si="583"/>
        <v>293.21619199999998</v>
      </c>
      <c r="AF2566" s="70">
        <f t="shared" si="584"/>
        <v>316.67348736000002</v>
      </c>
      <c r="AG2566" s="36">
        <f t="shared" si="579"/>
        <v>245.59</v>
      </c>
      <c r="AH2566" s="36">
        <f t="shared" si="580"/>
        <v>293.20999999999998</v>
      </c>
      <c r="AI2566" s="36">
        <f t="shared" si="581"/>
        <v>316.67</v>
      </c>
      <c r="AJ2566" s="40">
        <v>42419</v>
      </c>
      <c r="AK2566" s="40">
        <v>42422</v>
      </c>
      <c r="AL2566" s="22"/>
      <c r="AM2566" s="20" t="s">
        <v>184</v>
      </c>
      <c r="AN2566" s="20"/>
      <c r="AO2566" s="20" t="s">
        <v>10811</v>
      </c>
      <c r="AP2566" s="20" t="s">
        <v>10811</v>
      </c>
      <c r="AQ2566" s="20"/>
      <c r="AR2566" s="20"/>
      <c r="AS2566" s="40">
        <v>43276</v>
      </c>
      <c r="AT2566" s="173"/>
    </row>
    <row r="2567" spans="1:46" ht="47.25" customHeight="1">
      <c r="A2567" s="16">
        <v>8699456150012</v>
      </c>
      <c r="B2567" s="16" t="s">
        <v>7968</v>
      </c>
      <c r="C2567" s="16" t="s">
        <v>7969</v>
      </c>
      <c r="D2567" s="17" t="s">
        <v>38</v>
      </c>
      <c r="E2567" s="18" t="s">
        <v>38</v>
      </c>
      <c r="F2567" s="18">
        <v>0</v>
      </c>
      <c r="G2567" s="18">
        <v>1</v>
      </c>
      <c r="H2567" s="18">
        <v>1</v>
      </c>
      <c r="I2567" s="18"/>
      <c r="J2567" s="18"/>
      <c r="K2567" s="18"/>
      <c r="L2567" s="19" t="s">
        <v>7970</v>
      </c>
      <c r="M2567" s="19" t="s">
        <v>885</v>
      </c>
      <c r="N2567" s="18" t="s">
        <v>802</v>
      </c>
      <c r="O2567" s="18">
        <v>200</v>
      </c>
      <c r="P2567" s="18" t="s">
        <v>163</v>
      </c>
      <c r="Q2567" s="18">
        <v>70</v>
      </c>
      <c r="R2567" s="18" t="s">
        <v>45</v>
      </c>
      <c r="S2567" s="37" t="s">
        <v>96</v>
      </c>
      <c r="T2567" s="18" t="s">
        <v>284</v>
      </c>
      <c r="U2567" s="37">
        <v>256.2</v>
      </c>
      <c r="V2567" s="37">
        <v>256.2</v>
      </c>
      <c r="W2567" s="37">
        <v>110.25</v>
      </c>
      <c r="X2567" s="18" t="s">
        <v>284</v>
      </c>
      <c r="Y2567" s="39"/>
      <c r="Z2567" s="16">
        <v>0</v>
      </c>
      <c r="AA2567" s="36">
        <v>233.33</v>
      </c>
      <c r="AB2567" s="36"/>
      <c r="AC2567" s="36">
        <v>233.33</v>
      </c>
      <c r="AD2567" s="70">
        <f t="shared" si="582"/>
        <v>245.59660000000002</v>
      </c>
      <c r="AE2567" s="70">
        <f t="shared" si="583"/>
        <v>293.21619199999998</v>
      </c>
      <c r="AF2567" s="70">
        <f t="shared" si="584"/>
        <v>316.67348736000002</v>
      </c>
      <c r="AG2567" s="36">
        <f t="shared" si="579"/>
        <v>245.59</v>
      </c>
      <c r="AH2567" s="36">
        <f t="shared" si="580"/>
        <v>293.20999999999998</v>
      </c>
      <c r="AI2567" s="36">
        <f t="shared" si="581"/>
        <v>316.67</v>
      </c>
      <c r="AJ2567" s="40">
        <v>42419</v>
      </c>
      <c r="AK2567" s="40">
        <v>42422</v>
      </c>
      <c r="AL2567" s="22"/>
      <c r="AM2567" s="20" t="s">
        <v>2123</v>
      </c>
      <c r="AN2567" s="20"/>
      <c r="AO2567" s="20" t="s">
        <v>10811</v>
      </c>
      <c r="AP2567" s="20" t="s">
        <v>10811</v>
      </c>
      <c r="AQ2567" s="20"/>
      <c r="AR2567" s="20"/>
      <c r="AS2567" s="40">
        <v>43276</v>
      </c>
      <c r="AT2567" s="176"/>
    </row>
    <row r="2568" spans="1:46" ht="47.25" customHeight="1">
      <c r="A2568" s="16">
        <v>8699729150176</v>
      </c>
      <c r="B2568" s="16" t="s">
        <v>7968</v>
      </c>
      <c r="C2568" s="16" t="s">
        <v>7969</v>
      </c>
      <c r="D2568" s="17" t="s">
        <v>38</v>
      </c>
      <c r="E2568" s="18" t="s">
        <v>38</v>
      </c>
      <c r="F2568" s="18">
        <v>0</v>
      </c>
      <c r="G2568" s="18">
        <v>1</v>
      </c>
      <c r="H2568" s="18">
        <v>1</v>
      </c>
      <c r="I2568" s="18"/>
      <c r="J2568" s="18"/>
      <c r="K2568" s="18"/>
      <c r="L2568" s="19" t="s">
        <v>7973</v>
      </c>
      <c r="M2568" s="19" t="s">
        <v>885</v>
      </c>
      <c r="N2568" s="18" t="s">
        <v>7971</v>
      </c>
      <c r="O2568" s="18">
        <v>200</v>
      </c>
      <c r="P2568" s="18" t="s">
        <v>163</v>
      </c>
      <c r="Q2568" s="18">
        <v>84</v>
      </c>
      <c r="R2568" s="18" t="s">
        <v>45</v>
      </c>
      <c r="S2568" s="37" t="s">
        <v>96</v>
      </c>
      <c r="T2568" s="37" t="s">
        <v>284</v>
      </c>
      <c r="U2568" s="37">
        <v>307.44</v>
      </c>
      <c r="V2568" s="37">
        <v>307.44</v>
      </c>
      <c r="W2568" s="37">
        <v>132.30000000000001</v>
      </c>
      <c r="X2568" s="37" t="s">
        <v>284</v>
      </c>
      <c r="Y2568" s="39"/>
      <c r="Z2568" s="16">
        <v>0</v>
      </c>
      <c r="AA2568" s="36">
        <v>280.01</v>
      </c>
      <c r="AB2568" s="36"/>
      <c r="AC2568" s="36">
        <v>280.01</v>
      </c>
      <c r="AD2568" s="70">
        <f t="shared" si="582"/>
        <v>293.21019999999999</v>
      </c>
      <c r="AE2568" s="70">
        <f t="shared" si="583"/>
        <v>346.54342399999996</v>
      </c>
      <c r="AF2568" s="70">
        <f t="shared" si="584"/>
        <v>374.26689791999996</v>
      </c>
      <c r="AG2568" s="36">
        <f t="shared" si="579"/>
        <v>293.20999999999998</v>
      </c>
      <c r="AH2568" s="36">
        <f t="shared" si="580"/>
        <v>346.54</v>
      </c>
      <c r="AI2568" s="36">
        <f t="shared" si="581"/>
        <v>374.26</v>
      </c>
      <c r="AJ2568" s="40">
        <v>42419</v>
      </c>
      <c r="AK2568" s="40">
        <v>42422</v>
      </c>
      <c r="AL2568" s="22"/>
      <c r="AM2568" s="20" t="s">
        <v>184</v>
      </c>
      <c r="AN2568" s="20"/>
      <c r="AO2568" s="20" t="s">
        <v>10732</v>
      </c>
      <c r="AP2568" s="20" t="s">
        <v>10732</v>
      </c>
      <c r="AQ2568" s="20"/>
      <c r="AR2568" s="20"/>
      <c r="AS2568" s="40">
        <v>43276</v>
      </c>
      <c r="AT2568" s="173"/>
    </row>
    <row r="2569" spans="1:46" ht="47.25" customHeight="1">
      <c r="A2569" s="16">
        <v>8699456150029</v>
      </c>
      <c r="B2569" s="16" t="s">
        <v>7968</v>
      </c>
      <c r="C2569" s="16" t="s">
        <v>7969</v>
      </c>
      <c r="D2569" s="17" t="s">
        <v>38</v>
      </c>
      <c r="E2569" s="18" t="s">
        <v>38</v>
      </c>
      <c r="F2569" s="18">
        <v>0</v>
      </c>
      <c r="G2569" s="18">
        <v>1</v>
      </c>
      <c r="H2569" s="18">
        <v>1</v>
      </c>
      <c r="I2569" s="18"/>
      <c r="J2569" s="18"/>
      <c r="K2569" s="18"/>
      <c r="L2569" s="19" t="s">
        <v>7973</v>
      </c>
      <c r="M2569" s="19" t="s">
        <v>885</v>
      </c>
      <c r="N2569" s="18" t="s">
        <v>802</v>
      </c>
      <c r="O2569" s="18">
        <v>200</v>
      </c>
      <c r="P2569" s="18" t="s">
        <v>163</v>
      </c>
      <c r="Q2569" s="18">
        <v>84</v>
      </c>
      <c r="R2569" s="18" t="s">
        <v>45</v>
      </c>
      <c r="S2569" s="37" t="s">
        <v>96</v>
      </c>
      <c r="T2569" s="37" t="s">
        <v>284</v>
      </c>
      <c r="U2569" s="37">
        <v>307.44</v>
      </c>
      <c r="V2569" s="37">
        <v>307.44</v>
      </c>
      <c r="W2569" s="37">
        <v>132.30000000000001</v>
      </c>
      <c r="X2569" s="37" t="s">
        <v>284</v>
      </c>
      <c r="Y2569" s="39"/>
      <c r="Z2569" s="16">
        <v>0</v>
      </c>
      <c r="AA2569" s="36">
        <v>280.01</v>
      </c>
      <c r="AB2569" s="36"/>
      <c r="AC2569" s="36">
        <v>280.01</v>
      </c>
      <c r="AD2569" s="70">
        <f t="shared" si="582"/>
        <v>293.21019999999999</v>
      </c>
      <c r="AE2569" s="70">
        <f t="shared" si="583"/>
        <v>346.54342399999996</v>
      </c>
      <c r="AF2569" s="70">
        <f t="shared" si="584"/>
        <v>374.26689791999996</v>
      </c>
      <c r="AG2569" s="36">
        <f t="shared" si="579"/>
        <v>293.20999999999998</v>
      </c>
      <c r="AH2569" s="36">
        <f t="shared" si="580"/>
        <v>346.54</v>
      </c>
      <c r="AI2569" s="36">
        <f t="shared" si="581"/>
        <v>374.26</v>
      </c>
      <c r="AJ2569" s="40">
        <v>42419</v>
      </c>
      <c r="AK2569" s="40">
        <v>42422</v>
      </c>
      <c r="AL2569" s="22"/>
      <c r="AM2569" s="20" t="s">
        <v>2123</v>
      </c>
      <c r="AN2569" s="20"/>
      <c r="AO2569" s="20" t="s">
        <v>6191</v>
      </c>
      <c r="AP2569" s="20" t="s">
        <v>6191</v>
      </c>
      <c r="AQ2569" s="20"/>
      <c r="AR2569" s="20"/>
      <c r="AS2569" s="40">
        <v>43276</v>
      </c>
      <c r="AT2569" s="173"/>
    </row>
    <row r="2570" spans="1:46" ht="47.25" customHeight="1">
      <c r="A2570" s="16">
        <v>8699729150275</v>
      </c>
      <c r="B2570" s="16" t="s">
        <v>7968</v>
      </c>
      <c r="C2570" s="16" t="s">
        <v>7969</v>
      </c>
      <c r="D2570" s="17" t="s">
        <v>38</v>
      </c>
      <c r="E2570" s="18" t="s">
        <v>38</v>
      </c>
      <c r="F2570" s="18">
        <v>0</v>
      </c>
      <c r="G2570" s="18">
        <v>1</v>
      </c>
      <c r="H2570" s="18">
        <v>1</v>
      </c>
      <c r="I2570" s="18"/>
      <c r="J2570" s="18"/>
      <c r="K2570" s="18"/>
      <c r="L2570" s="19" t="s">
        <v>7975</v>
      </c>
      <c r="M2570" s="19" t="s">
        <v>885</v>
      </c>
      <c r="N2570" s="18" t="s">
        <v>7971</v>
      </c>
      <c r="O2570" s="18">
        <v>400</v>
      </c>
      <c r="P2570" s="18" t="s">
        <v>163</v>
      </c>
      <c r="Q2570" s="18">
        <v>56</v>
      </c>
      <c r="R2570" s="18" t="s">
        <v>45</v>
      </c>
      <c r="S2570" s="37" t="s">
        <v>96</v>
      </c>
      <c r="T2570" s="18" t="s">
        <v>284</v>
      </c>
      <c r="U2570" s="37">
        <v>355.95</v>
      </c>
      <c r="V2570" s="37">
        <v>355.95</v>
      </c>
      <c r="W2570" s="37">
        <v>176.4</v>
      </c>
      <c r="X2570" s="18" t="s">
        <v>284</v>
      </c>
      <c r="Y2570" s="39"/>
      <c r="Z2570" s="16">
        <v>0</v>
      </c>
      <c r="AA2570" s="36">
        <v>373.35</v>
      </c>
      <c r="AB2570" s="36"/>
      <c r="AC2570" s="36">
        <v>373.35</v>
      </c>
      <c r="AD2570" s="70">
        <f t="shared" si="582"/>
        <v>388.41700000000003</v>
      </c>
      <c r="AE2570" s="70">
        <f t="shared" si="583"/>
        <v>453.17504000000008</v>
      </c>
      <c r="AF2570" s="70">
        <f t="shared" si="584"/>
        <v>489.42904320000014</v>
      </c>
      <c r="AG2570" s="36">
        <f t="shared" si="579"/>
        <v>388.41</v>
      </c>
      <c r="AH2570" s="36">
        <f t="shared" si="580"/>
        <v>453.17</v>
      </c>
      <c r="AI2570" s="36">
        <f t="shared" si="581"/>
        <v>489.42</v>
      </c>
      <c r="AJ2570" s="40">
        <v>42419</v>
      </c>
      <c r="AK2570" s="40">
        <v>42422</v>
      </c>
      <c r="AL2570" s="22"/>
      <c r="AM2570" s="20" t="s">
        <v>184</v>
      </c>
      <c r="AN2570" s="20"/>
      <c r="AO2570" s="20" t="s">
        <v>6191</v>
      </c>
      <c r="AP2570" s="20" t="s">
        <v>6191</v>
      </c>
      <c r="AQ2570" s="20"/>
      <c r="AR2570" s="20"/>
      <c r="AS2570" s="40">
        <v>43276</v>
      </c>
      <c r="AT2570" s="176"/>
    </row>
    <row r="2571" spans="1:46" ht="47.25" customHeight="1">
      <c r="A2571" s="16">
        <v>8699456090714</v>
      </c>
      <c r="B2571" s="16" t="s">
        <v>7968</v>
      </c>
      <c r="C2571" s="16" t="s">
        <v>7969</v>
      </c>
      <c r="D2571" s="17" t="s">
        <v>38</v>
      </c>
      <c r="E2571" s="18" t="s">
        <v>38</v>
      </c>
      <c r="F2571" s="18">
        <v>0</v>
      </c>
      <c r="G2571" s="18">
        <v>1</v>
      </c>
      <c r="H2571" s="18">
        <v>1</v>
      </c>
      <c r="I2571" s="18"/>
      <c r="J2571" s="18"/>
      <c r="K2571" s="18"/>
      <c r="L2571" s="19" t="s">
        <v>7975</v>
      </c>
      <c r="M2571" s="19" t="s">
        <v>885</v>
      </c>
      <c r="N2571" s="18" t="s">
        <v>802</v>
      </c>
      <c r="O2571" s="18">
        <v>400</v>
      </c>
      <c r="P2571" s="18" t="s">
        <v>163</v>
      </c>
      <c r="Q2571" s="18">
        <v>56</v>
      </c>
      <c r="R2571" s="18" t="s">
        <v>45</v>
      </c>
      <c r="S2571" s="37" t="s">
        <v>96</v>
      </c>
      <c r="T2571" s="18" t="s">
        <v>284</v>
      </c>
      <c r="U2571" s="37">
        <v>355.95</v>
      </c>
      <c r="V2571" s="37">
        <v>355.95</v>
      </c>
      <c r="W2571" s="37">
        <v>176.4</v>
      </c>
      <c r="X2571" s="18" t="s">
        <v>284</v>
      </c>
      <c r="Y2571" s="39"/>
      <c r="Z2571" s="16">
        <v>0</v>
      </c>
      <c r="AA2571" s="36">
        <v>373.35</v>
      </c>
      <c r="AB2571" s="36"/>
      <c r="AC2571" s="36">
        <v>373.35</v>
      </c>
      <c r="AD2571" s="70">
        <f t="shared" si="582"/>
        <v>388.41700000000003</v>
      </c>
      <c r="AE2571" s="70">
        <f t="shared" si="583"/>
        <v>453.17504000000008</v>
      </c>
      <c r="AF2571" s="70">
        <f t="shared" si="584"/>
        <v>489.42904320000014</v>
      </c>
      <c r="AG2571" s="36">
        <f t="shared" si="579"/>
        <v>388.41</v>
      </c>
      <c r="AH2571" s="36">
        <f t="shared" si="580"/>
        <v>453.17</v>
      </c>
      <c r="AI2571" s="36">
        <f t="shared" si="581"/>
        <v>489.42</v>
      </c>
      <c r="AJ2571" s="40">
        <v>42419</v>
      </c>
      <c r="AK2571" s="40">
        <v>42422</v>
      </c>
      <c r="AL2571" s="22"/>
      <c r="AM2571" s="20" t="s">
        <v>2123</v>
      </c>
      <c r="AN2571" s="20"/>
      <c r="AO2571" s="20" t="s">
        <v>10814</v>
      </c>
      <c r="AP2571" s="20" t="s">
        <v>10814</v>
      </c>
      <c r="AQ2571" s="20"/>
      <c r="AR2571" s="20"/>
      <c r="AS2571" s="40">
        <v>43280</v>
      </c>
      <c r="AT2571" s="173"/>
    </row>
    <row r="2572" spans="1:46" ht="47.25" customHeight="1">
      <c r="A2572" s="16">
        <v>8699729150282</v>
      </c>
      <c r="B2572" s="16" t="s">
        <v>7968</v>
      </c>
      <c r="C2572" s="16" t="s">
        <v>7969</v>
      </c>
      <c r="D2572" s="17" t="s">
        <v>38</v>
      </c>
      <c r="E2572" s="18" t="s">
        <v>38</v>
      </c>
      <c r="F2572" s="18">
        <v>0</v>
      </c>
      <c r="G2572" s="18">
        <v>5</v>
      </c>
      <c r="H2572" s="18">
        <v>1</v>
      </c>
      <c r="I2572" s="18"/>
      <c r="J2572" s="18"/>
      <c r="K2572" s="18"/>
      <c r="L2572" s="19" t="s">
        <v>7976</v>
      </c>
      <c r="M2572" s="19" t="s">
        <v>885</v>
      </c>
      <c r="N2572" s="18" t="s">
        <v>7971</v>
      </c>
      <c r="O2572" s="18">
        <v>600</v>
      </c>
      <c r="P2572" s="18" t="s">
        <v>163</v>
      </c>
      <c r="Q2572" s="18">
        <v>56</v>
      </c>
      <c r="R2572" s="18" t="s">
        <v>45</v>
      </c>
      <c r="S2572" s="37" t="s">
        <v>96</v>
      </c>
      <c r="T2572" s="18" t="s">
        <v>284</v>
      </c>
      <c r="U2572" s="37">
        <v>533.96</v>
      </c>
      <c r="V2572" s="37">
        <v>533.96</v>
      </c>
      <c r="W2572" s="37">
        <v>264.60000000000002</v>
      </c>
      <c r="X2572" s="18" t="s">
        <v>284</v>
      </c>
      <c r="Y2572" s="39"/>
      <c r="Z2572" s="16">
        <v>0</v>
      </c>
      <c r="AA2572" s="36">
        <v>560.03</v>
      </c>
      <c r="AB2572" s="36"/>
      <c r="AC2572" s="36">
        <v>560.03</v>
      </c>
      <c r="AD2572" s="70">
        <f t="shared" si="582"/>
        <v>578.8306</v>
      </c>
      <c r="AE2572" s="70">
        <f t="shared" si="583"/>
        <v>666.43827199999998</v>
      </c>
      <c r="AF2572" s="70">
        <f t="shared" si="584"/>
        <v>719.75333376000003</v>
      </c>
      <c r="AG2572" s="36">
        <f t="shared" si="579"/>
        <v>578.83000000000004</v>
      </c>
      <c r="AH2572" s="36">
        <f t="shared" si="580"/>
        <v>666.43</v>
      </c>
      <c r="AI2572" s="36">
        <f t="shared" si="581"/>
        <v>719.75</v>
      </c>
      <c r="AJ2572" s="40">
        <v>42419</v>
      </c>
      <c r="AK2572" s="40">
        <v>42422</v>
      </c>
      <c r="AL2572" s="22"/>
      <c r="AM2572" s="20" t="s">
        <v>184</v>
      </c>
      <c r="AN2572" s="20"/>
      <c r="AO2572" s="20" t="s">
        <v>10815</v>
      </c>
      <c r="AP2572" s="20" t="s">
        <v>10815</v>
      </c>
      <c r="AQ2572" s="20"/>
      <c r="AR2572" s="20"/>
      <c r="AS2572" s="40">
        <v>43280</v>
      </c>
      <c r="AT2572" s="176"/>
    </row>
    <row r="2573" spans="1:46" ht="47.25" customHeight="1">
      <c r="A2573" s="16">
        <v>8699456090721</v>
      </c>
      <c r="B2573" s="16" t="s">
        <v>7968</v>
      </c>
      <c r="C2573" s="16" t="s">
        <v>7969</v>
      </c>
      <c r="D2573" s="17" t="s">
        <v>38</v>
      </c>
      <c r="E2573" s="18" t="s">
        <v>38</v>
      </c>
      <c r="F2573" s="18">
        <v>0</v>
      </c>
      <c r="G2573" s="18">
        <v>5</v>
      </c>
      <c r="H2573" s="18">
        <v>1</v>
      </c>
      <c r="I2573" s="18"/>
      <c r="J2573" s="18"/>
      <c r="K2573" s="18"/>
      <c r="L2573" s="19" t="s">
        <v>7976</v>
      </c>
      <c r="M2573" s="19" t="s">
        <v>885</v>
      </c>
      <c r="N2573" s="18" t="s">
        <v>802</v>
      </c>
      <c r="O2573" s="18">
        <v>600</v>
      </c>
      <c r="P2573" s="18" t="s">
        <v>163</v>
      </c>
      <c r="Q2573" s="18">
        <v>56</v>
      </c>
      <c r="R2573" s="18" t="s">
        <v>45</v>
      </c>
      <c r="S2573" s="37" t="s">
        <v>96</v>
      </c>
      <c r="T2573" s="18" t="s">
        <v>284</v>
      </c>
      <c r="U2573" s="37">
        <v>533.96</v>
      </c>
      <c r="V2573" s="37">
        <v>533.96</v>
      </c>
      <c r="W2573" s="37">
        <v>264.60000000000002</v>
      </c>
      <c r="X2573" s="18" t="s">
        <v>284</v>
      </c>
      <c r="Y2573" s="39"/>
      <c r="Z2573" s="16">
        <v>0</v>
      </c>
      <c r="AA2573" s="36">
        <v>560.03</v>
      </c>
      <c r="AB2573" s="36"/>
      <c r="AC2573" s="36">
        <v>560.03</v>
      </c>
      <c r="AD2573" s="70">
        <f t="shared" si="582"/>
        <v>578.8306</v>
      </c>
      <c r="AE2573" s="70">
        <f t="shared" si="583"/>
        <v>666.43827199999998</v>
      </c>
      <c r="AF2573" s="70">
        <f t="shared" si="584"/>
        <v>719.75333376000003</v>
      </c>
      <c r="AG2573" s="36">
        <f t="shared" si="579"/>
        <v>578.83000000000004</v>
      </c>
      <c r="AH2573" s="36">
        <f t="shared" si="580"/>
        <v>666.43</v>
      </c>
      <c r="AI2573" s="36">
        <f t="shared" si="581"/>
        <v>719.75</v>
      </c>
      <c r="AJ2573" s="40">
        <v>42419</v>
      </c>
      <c r="AK2573" s="40">
        <v>42422</v>
      </c>
      <c r="AL2573" s="22"/>
      <c r="AM2573" s="20" t="s">
        <v>2123</v>
      </c>
      <c r="AN2573" s="20"/>
      <c r="AO2573" s="20" t="s">
        <v>10815</v>
      </c>
      <c r="AP2573" s="20" t="s">
        <v>10815</v>
      </c>
      <c r="AQ2573" s="20"/>
      <c r="AR2573" s="20"/>
      <c r="AS2573" s="40">
        <v>43280</v>
      </c>
      <c r="AT2573" s="176"/>
    </row>
    <row r="2574" spans="1:46" ht="47.25" customHeight="1">
      <c r="A2574" s="16">
        <v>8699530460013</v>
      </c>
      <c r="B2574" s="16" t="s">
        <v>8783</v>
      </c>
      <c r="C2574" s="16" t="s">
        <v>8784</v>
      </c>
      <c r="D2574" s="17" t="s">
        <v>38</v>
      </c>
      <c r="E2574" s="18" t="s">
        <v>41</v>
      </c>
      <c r="F2574" s="18">
        <v>4</v>
      </c>
      <c r="G2574" s="18">
        <v>2</v>
      </c>
      <c r="H2574" s="18">
        <v>3</v>
      </c>
      <c r="I2574" s="18"/>
      <c r="J2574" s="18"/>
      <c r="K2574" s="18"/>
      <c r="L2574" s="19" t="s">
        <v>8785</v>
      </c>
      <c r="M2574" s="19" t="s">
        <v>5568</v>
      </c>
      <c r="N2574" s="18" t="s">
        <v>255</v>
      </c>
      <c r="O2574" s="18">
        <v>60</v>
      </c>
      <c r="P2574" s="18" t="s">
        <v>875</v>
      </c>
      <c r="Q2574" s="18">
        <v>60</v>
      </c>
      <c r="R2574" s="18" t="s">
        <v>45</v>
      </c>
      <c r="S2574" s="37" t="s">
        <v>46</v>
      </c>
      <c r="T2574" s="18" t="s">
        <v>53</v>
      </c>
      <c r="U2574" s="37">
        <v>0.82</v>
      </c>
      <c r="V2574" s="37">
        <v>0.82</v>
      </c>
      <c r="W2574" s="37">
        <v>0</v>
      </c>
      <c r="X2574" s="18" t="s">
        <v>53</v>
      </c>
      <c r="Y2574" s="39">
        <v>3</v>
      </c>
      <c r="Z2574" s="16">
        <v>0</v>
      </c>
      <c r="AA2574" s="36">
        <v>2.0099999999999998</v>
      </c>
      <c r="AB2574" s="36"/>
      <c r="AC2574" s="36">
        <v>2.0099999999999998</v>
      </c>
      <c r="AD2574" s="70">
        <f t="shared" si="582"/>
        <v>2.1909000000000001</v>
      </c>
      <c r="AE2574" s="70">
        <f t="shared" si="583"/>
        <v>2.7386249999999999</v>
      </c>
      <c r="AF2574" s="70">
        <f t="shared" si="584"/>
        <v>2.9577149999999999</v>
      </c>
      <c r="AG2574" s="36">
        <f t="shared" si="579"/>
        <v>2.19</v>
      </c>
      <c r="AH2574" s="36">
        <f t="shared" si="580"/>
        <v>2.73</v>
      </c>
      <c r="AI2574" s="36">
        <f t="shared" si="581"/>
        <v>2.95</v>
      </c>
      <c r="AJ2574" s="40">
        <v>42421</v>
      </c>
      <c r="AK2574" s="40">
        <v>42422</v>
      </c>
      <c r="AL2574" s="22"/>
      <c r="AM2574" s="20" t="s">
        <v>184</v>
      </c>
      <c r="AN2574" s="20"/>
      <c r="AO2574" s="20" t="s">
        <v>10815</v>
      </c>
      <c r="AP2574" s="20" t="s">
        <v>10815</v>
      </c>
      <c r="AQ2574" s="20"/>
      <c r="AR2574" s="20"/>
      <c r="AS2574" s="40">
        <v>43280</v>
      </c>
      <c r="AT2574" s="173"/>
    </row>
    <row r="2575" spans="1:46" ht="47.25" customHeight="1">
      <c r="A2575" s="16">
        <v>8699809756656</v>
      </c>
      <c r="B2575" s="16" t="s">
        <v>6808</v>
      </c>
      <c r="C2575" s="16" t="s">
        <v>6809</v>
      </c>
      <c r="D2575" s="17" t="s">
        <v>87</v>
      </c>
      <c r="E2575" s="18" t="s">
        <v>41</v>
      </c>
      <c r="F2575" s="18">
        <v>4</v>
      </c>
      <c r="G2575" s="18">
        <v>1</v>
      </c>
      <c r="H2575" s="18">
        <v>2</v>
      </c>
      <c r="I2575" s="18"/>
      <c r="J2575" s="18"/>
      <c r="K2575" s="18"/>
      <c r="L2575" s="19" t="s">
        <v>6810</v>
      </c>
      <c r="M2575" s="19" t="s">
        <v>3179</v>
      </c>
      <c r="N2575" s="18" t="s">
        <v>310</v>
      </c>
      <c r="O2575" s="18">
        <v>125</v>
      </c>
      <c r="P2575" s="18" t="s">
        <v>163</v>
      </c>
      <c r="Q2575" s="18">
        <v>1</v>
      </c>
      <c r="R2575" s="18" t="s">
        <v>45</v>
      </c>
      <c r="S2575" s="37" t="s">
        <v>46</v>
      </c>
      <c r="T2575" s="37"/>
      <c r="U2575" s="37"/>
      <c r="V2575" s="37">
        <v>1.29</v>
      </c>
      <c r="W2575" s="37">
        <v>0</v>
      </c>
      <c r="X2575" s="18" t="s">
        <v>53</v>
      </c>
      <c r="Y2575" s="18"/>
      <c r="Z2575" s="16">
        <v>0</v>
      </c>
      <c r="AA2575" s="16"/>
      <c r="AB2575" s="16"/>
      <c r="AC2575" s="36">
        <v>2.71</v>
      </c>
      <c r="AD2575" s="70">
        <f t="shared" si="582"/>
        <v>2.9539</v>
      </c>
      <c r="AE2575" s="70">
        <f t="shared" si="583"/>
        <v>3.6923750000000002</v>
      </c>
      <c r="AF2575" s="70">
        <f t="shared" si="584"/>
        <v>3.9877650000000004</v>
      </c>
      <c r="AG2575" s="36">
        <f t="shared" ref="AG2575:AG2606" si="585">TRUNC(AD2575,2)</f>
        <v>2.95</v>
      </c>
      <c r="AH2575" s="36">
        <f t="shared" ref="AH2575:AH2606" si="586">TRUNC(AE2575,2)</f>
        <v>3.69</v>
      </c>
      <c r="AI2575" s="36">
        <f t="shared" ref="AI2575:AI2606" si="587">TRUNC(AF2575,2)</f>
        <v>3.98</v>
      </c>
      <c r="AJ2575" s="40">
        <v>42447</v>
      </c>
      <c r="AK2575" s="40">
        <v>42451</v>
      </c>
      <c r="AL2575" s="77"/>
      <c r="AM2575" s="20"/>
      <c r="AN2575" s="20"/>
      <c r="AO2575" s="20" t="s">
        <v>10817</v>
      </c>
      <c r="AP2575" s="20" t="s">
        <v>10817</v>
      </c>
      <c r="AQ2575" s="20"/>
      <c r="AR2575" s="20"/>
      <c r="AS2575" s="40">
        <v>43280</v>
      </c>
      <c r="AT2575" s="176"/>
    </row>
    <row r="2576" spans="1:46" ht="47.25" customHeight="1">
      <c r="A2576" s="16">
        <v>8699809090361</v>
      </c>
      <c r="B2576" s="16" t="s">
        <v>6656</v>
      </c>
      <c r="C2576" s="16" t="s">
        <v>6657</v>
      </c>
      <c r="D2576" s="17" t="s">
        <v>87</v>
      </c>
      <c r="E2576" s="18" t="s">
        <v>87</v>
      </c>
      <c r="F2576" s="18">
        <v>0</v>
      </c>
      <c r="G2576" s="18">
        <v>2</v>
      </c>
      <c r="H2576" s="18">
        <v>1</v>
      </c>
      <c r="I2576" s="18"/>
      <c r="J2576" s="18"/>
      <c r="K2576" s="18"/>
      <c r="L2576" s="19" t="s">
        <v>6658</v>
      </c>
      <c r="M2576" s="19" t="s">
        <v>6659</v>
      </c>
      <c r="N2576" s="18" t="s">
        <v>310</v>
      </c>
      <c r="O2576" s="18">
        <v>50</v>
      </c>
      <c r="P2576" s="18" t="s">
        <v>163</v>
      </c>
      <c r="Q2576" s="18">
        <v>56</v>
      </c>
      <c r="R2576" s="18" t="s">
        <v>45</v>
      </c>
      <c r="S2576" s="37" t="s">
        <v>96</v>
      </c>
      <c r="T2576" s="37"/>
      <c r="U2576" s="37"/>
      <c r="V2576" s="37">
        <v>96.93</v>
      </c>
      <c r="W2576" s="37">
        <v>96.93</v>
      </c>
      <c r="X2576" s="18" t="s">
        <v>331</v>
      </c>
      <c r="Y2576" s="18"/>
      <c r="Z2576" s="16">
        <v>0</v>
      </c>
      <c r="AA2576" s="16"/>
      <c r="AB2576" s="16"/>
      <c r="AC2576" s="36">
        <v>205.14</v>
      </c>
      <c r="AD2576" s="70">
        <f t="shared" si="582"/>
        <v>216.84279999999998</v>
      </c>
      <c r="AE2576" s="70">
        <f t="shared" si="583"/>
        <v>261.01193599999999</v>
      </c>
      <c r="AF2576" s="70">
        <f t="shared" si="584"/>
        <v>281.89289087999998</v>
      </c>
      <c r="AG2576" s="36">
        <f t="shared" si="585"/>
        <v>216.84</v>
      </c>
      <c r="AH2576" s="36">
        <f t="shared" si="586"/>
        <v>261.01</v>
      </c>
      <c r="AI2576" s="36">
        <f t="shared" si="587"/>
        <v>281.89</v>
      </c>
      <c r="AJ2576" s="40">
        <v>42419</v>
      </c>
      <c r="AK2576" s="40">
        <v>42422</v>
      </c>
      <c r="AL2576" s="22"/>
      <c r="AM2576" s="20"/>
      <c r="AN2576" s="20"/>
      <c r="AO2576" s="20" t="s">
        <v>10811</v>
      </c>
      <c r="AP2576" s="20" t="s">
        <v>10811</v>
      </c>
      <c r="AQ2576" s="20"/>
      <c r="AR2576" s="20"/>
      <c r="AS2576" s="40">
        <v>43280</v>
      </c>
      <c r="AT2576" s="176"/>
    </row>
    <row r="2577" spans="1:46" ht="47.25" customHeight="1">
      <c r="A2577" s="16">
        <v>8697936011471</v>
      </c>
      <c r="B2577" s="16" t="s">
        <v>3314</v>
      </c>
      <c r="C2577" s="16" t="s">
        <v>3317</v>
      </c>
      <c r="D2577" s="17" t="s">
        <v>38</v>
      </c>
      <c r="E2577" s="18" t="s">
        <v>38</v>
      </c>
      <c r="F2577" s="18">
        <v>0</v>
      </c>
      <c r="G2577" s="18">
        <v>1</v>
      </c>
      <c r="H2577" s="18">
        <v>1</v>
      </c>
      <c r="I2577" s="18"/>
      <c r="J2577" s="18"/>
      <c r="K2577" s="18"/>
      <c r="L2577" s="19" t="s">
        <v>3877</v>
      </c>
      <c r="M2577" s="19" t="s">
        <v>829</v>
      </c>
      <c r="N2577" s="18" t="s">
        <v>502</v>
      </c>
      <c r="O2577" s="18">
        <v>10</v>
      </c>
      <c r="P2577" s="18" t="s">
        <v>163</v>
      </c>
      <c r="Q2577" s="18">
        <v>28</v>
      </c>
      <c r="R2577" s="18" t="s">
        <v>45</v>
      </c>
      <c r="S2577" s="37" t="s">
        <v>46</v>
      </c>
      <c r="T2577" s="37" t="s">
        <v>238</v>
      </c>
      <c r="U2577" s="37">
        <v>77.44</v>
      </c>
      <c r="V2577" s="37">
        <v>36.11</v>
      </c>
      <c r="W2577" s="37">
        <v>36.11</v>
      </c>
      <c r="X2577" s="37" t="s">
        <v>238</v>
      </c>
      <c r="Y2577" s="39"/>
      <c r="Z2577" s="16">
        <v>0</v>
      </c>
      <c r="AA2577" s="36">
        <v>76.430000000000007</v>
      </c>
      <c r="AB2577" s="36"/>
      <c r="AC2577" s="36">
        <v>76.430000000000007</v>
      </c>
      <c r="AD2577" s="70">
        <f t="shared" si="582"/>
        <v>82.380100000000013</v>
      </c>
      <c r="AE2577" s="70">
        <f t="shared" si="583"/>
        <v>102.97512500000002</v>
      </c>
      <c r="AF2577" s="70">
        <f t="shared" si="584"/>
        <v>111.21313500000002</v>
      </c>
      <c r="AG2577" s="36">
        <f t="shared" si="585"/>
        <v>82.38</v>
      </c>
      <c r="AH2577" s="36">
        <f t="shared" si="586"/>
        <v>102.97</v>
      </c>
      <c r="AI2577" s="36">
        <f t="shared" si="587"/>
        <v>111.21</v>
      </c>
      <c r="AJ2577" s="40">
        <v>42545</v>
      </c>
      <c r="AK2577" s="40">
        <v>42547</v>
      </c>
      <c r="AL2577" s="22"/>
      <c r="AM2577" s="20" t="s">
        <v>184</v>
      </c>
      <c r="AN2577" s="20"/>
      <c r="AO2577" s="20" t="s">
        <v>10811</v>
      </c>
      <c r="AP2577" s="20" t="s">
        <v>10811</v>
      </c>
      <c r="AQ2577" s="20"/>
      <c r="AR2577" s="20"/>
      <c r="AS2577" s="40">
        <v>43280</v>
      </c>
      <c r="AT2577" s="175"/>
    </row>
    <row r="2578" spans="1:46" ht="47.25" customHeight="1">
      <c r="A2578" s="16">
        <v>8697936011495</v>
      </c>
      <c r="B2578" s="16" t="s">
        <v>3314</v>
      </c>
      <c r="C2578" s="16" t="s">
        <v>3317</v>
      </c>
      <c r="D2578" s="17" t="s">
        <v>38</v>
      </c>
      <c r="E2578" s="18" t="s">
        <v>38</v>
      </c>
      <c r="F2578" s="18">
        <v>0</v>
      </c>
      <c r="G2578" s="18">
        <v>1</v>
      </c>
      <c r="H2578" s="18">
        <v>1</v>
      </c>
      <c r="I2578" s="18"/>
      <c r="J2578" s="18"/>
      <c r="K2578" s="18"/>
      <c r="L2578" s="19" t="s">
        <v>3881</v>
      </c>
      <c r="M2578" s="19" t="s">
        <v>829</v>
      </c>
      <c r="N2578" s="18" t="s">
        <v>502</v>
      </c>
      <c r="O2578" s="18">
        <v>15</v>
      </c>
      <c r="P2578" s="18" t="s">
        <v>163</v>
      </c>
      <c r="Q2578" s="18">
        <v>28</v>
      </c>
      <c r="R2578" s="18" t="s">
        <v>45</v>
      </c>
      <c r="S2578" s="37" t="s">
        <v>46</v>
      </c>
      <c r="T2578" s="37" t="s">
        <v>222</v>
      </c>
      <c r="U2578" s="37">
        <v>80.87</v>
      </c>
      <c r="V2578" s="37">
        <v>39.42</v>
      </c>
      <c r="W2578" s="37">
        <v>39.42</v>
      </c>
      <c r="X2578" s="37" t="s">
        <v>222</v>
      </c>
      <c r="Y2578" s="39"/>
      <c r="Z2578" s="16">
        <v>0</v>
      </c>
      <c r="AA2578" s="36">
        <v>83.43</v>
      </c>
      <c r="AB2578" s="36"/>
      <c r="AC2578" s="36">
        <v>83.43</v>
      </c>
      <c r="AD2578" s="70">
        <f t="shared" si="582"/>
        <v>89.870100000000008</v>
      </c>
      <c r="AE2578" s="70">
        <f t="shared" si="583"/>
        <v>112.337625</v>
      </c>
      <c r="AF2578" s="70">
        <f t="shared" si="584"/>
        <v>121.32463500000001</v>
      </c>
      <c r="AG2578" s="36">
        <f t="shared" si="585"/>
        <v>89.87</v>
      </c>
      <c r="AH2578" s="36">
        <f t="shared" si="586"/>
        <v>112.33</v>
      </c>
      <c r="AI2578" s="36">
        <f t="shared" si="587"/>
        <v>121.32</v>
      </c>
      <c r="AJ2578" s="40">
        <v>42545</v>
      </c>
      <c r="AK2578" s="40">
        <v>42547</v>
      </c>
      <c r="AL2578" s="22"/>
      <c r="AM2578" s="20" t="s">
        <v>184</v>
      </c>
      <c r="AN2578" s="20"/>
      <c r="AO2578" s="20" t="s">
        <v>10873</v>
      </c>
      <c r="AP2578" s="20" t="s">
        <v>10873</v>
      </c>
      <c r="AQ2578" s="20"/>
      <c r="AR2578" s="20"/>
      <c r="AS2578" s="40">
        <v>43287</v>
      </c>
      <c r="AT2578" s="175"/>
    </row>
    <row r="2579" spans="1:46" ht="47.25" customHeight="1">
      <c r="A2579" s="16">
        <v>8697936011518</v>
      </c>
      <c r="B2579" s="16" t="s">
        <v>3314</v>
      </c>
      <c r="C2579" s="16" t="s">
        <v>3317</v>
      </c>
      <c r="D2579" s="17" t="s">
        <v>38</v>
      </c>
      <c r="E2579" s="18" t="s">
        <v>38</v>
      </c>
      <c r="F2579" s="18">
        <v>0</v>
      </c>
      <c r="G2579" s="18">
        <v>1</v>
      </c>
      <c r="H2579" s="18">
        <v>1</v>
      </c>
      <c r="I2579" s="18"/>
      <c r="J2579" s="18"/>
      <c r="K2579" s="18"/>
      <c r="L2579" s="19" t="s">
        <v>3888</v>
      </c>
      <c r="M2579" s="19" t="s">
        <v>829</v>
      </c>
      <c r="N2579" s="18" t="s">
        <v>502</v>
      </c>
      <c r="O2579" s="18">
        <v>30</v>
      </c>
      <c r="P2579" s="18" t="s">
        <v>163</v>
      </c>
      <c r="Q2579" s="18">
        <v>28</v>
      </c>
      <c r="R2579" s="18" t="s">
        <v>45</v>
      </c>
      <c r="S2579" s="37" t="s">
        <v>46</v>
      </c>
      <c r="T2579" s="37" t="s">
        <v>331</v>
      </c>
      <c r="U2579" s="37">
        <v>153.84</v>
      </c>
      <c r="V2579" s="37">
        <v>153.84</v>
      </c>
      <c r="W2579" s="37">
        <v>86.26</v>
      </c>
      <c r="X2579" s="37" t="s">
        <v>331</v>
      </c>
      <c r="Y2579" s="39"/>
      <c r="Z2579" s="16">
        <v>0</v>
      </c>
      <c r="AA2579" s="36">
        <v>172.62</v>
      </c>
      <c r="AB2579" s="36"/>
      <c r="AC2579" s="36">
        <v>172.62</v>
      </c>
      <c r="AD2579" s="70">
        <f t="shared" si="582"/>
        <v>183.12479999999999</v>
      </c>
      <c r="AE2579" s="70">
        <f t="shared" si="583"/>
        <v>222.108768</v>
      </c>
      <c r="AF2579" s="70">
        <f t="shared" si="584"/>
        <v>239.87746944000003</v>
      </c>
      <c r="AG2579" s="36">
        <f t="shared" si="585"/>
        <v>183.12</v>
      </c>
      <c r="AH2579" s="36">
        <f t="shared" si="586"/>
        <v>222.1</v>
      </c>
      <c r="AI2579" s="36">
        <f t="shared" si="587"/>
        <v>239.87</v>
      </c>
      <c r="AJ2579" s="40">
        <v>42419</v>
      </c>
      <c r="AK2579" s="40">
        <v>42422</v>
      </c>
      <c r="AL2579" s="22"/>
      <c r="AM2579" s="20" t="s">
        <v>184</v>
      </c>
      <c r="AN2579" s="20"/>
      <c r="AO2579" s="20" t="s">
        <v>10732</v>
      </c>
      <c r="AP2579" s="20" t="s">
        <v>10732</v>
      </c>
      <c r="AQ2579" s="20"/>
      <c r="AR2579" s="20"/>
      <c r="AS2579" s="40">
        <v>43287</v>
      </c>
      <c r="AT2579" s="173"/>
    </row>
    <row r="2580" spans="1:46" ht="47.25" customHeight="1">
      <c r="A2580" s="16">
        <v>8699540011151</v>
      </c>
      <c r="B2580" s="16" t="s">
        <v>8482</v>
      </c>
      <c r="C2580" s="16" t="s">
        <v>8483</v>
      </c>
      <c r="D2580" s="17" t="s">
        <v>87</v>
      </c>
      <c r="E2580" s="18" t="s">
        <v>41</v>
      </c>
      <c r="F2580" s="18">
        <v>4</v>
      </c>
      <c r="G2580" s="18">
        <v>2</v>
      </c>
      <c r="H2580" s="18">
        <v>2</v>
      </c>
      <c r="I2580" s="18"/>
      <c r="J2580" s="18"/>
      <c r="K2580" s="18"/>
      <c r="L2580" s="19" t="s">
        <v>8484</v>
      </c>
      <c r="M2580" s="19" t="s">
        <v>8485</v>
      </c>
      <c r="N2580" s="18" t="s">
        <v>4515</v>
      </c>
      <c r="O2580" s="18">
        <v>800</v>
      </c>
      <c r="P2580" s="18" t="s">
        <v>163</v>
      </c>
      <c r="Q2580" s="18">
        <v>20</v>
      </c>
      <c r="R2580" s="18" t="s">
        <v>45</v>
      </c>
      <c r="S2580" s="37" t="s">
        <v>46</v>
      </c>
      <c r="T2580" s="18" t="s">
        <v>53</v>
      </c>
      <c r="U2580" s="37">
        <v>1.78</v>
      </c>
      <c r="V2580" s="37">
        <v>1.78</v>
      </c>
      <c r="W2580" s="37">
        <v>0</v>
      </c>
      <c r="X2580" s="18" t="s">
        <v>53</v>
      </c>
      <c r="Y2580" s="39"/>
      <c r="Z2580" s="16">
        <v>0</v>
      </c>
      <c r="AA2580" s="36">
        <v>3.76</v>
      </c>
      <c r="AB2580" s="36"/>
      <c r="AC2580" s="36">
        <v>3.76</v>
      </c>
      <c r="AD2580" s="70">
        <f t="shared" si="582"/>
        <v>4.0983999999999998</v>
      </c>
      <c r="AE2580" s="70">
        <f t="shared" si="583"/>
        <v>5.1229999999999993</v>
      </c>
      <c r="AF2580" s="70">
        <f t="shared" si="584"/>
        <v>5.5328399999999993</v>
      </c>
      <c r="AG2580" s="36">
        <f t="shared" si="585"/>
        <v>4.09</v>
      </c>
      <c r="AH2580" s="36">
        <f t="shared" si="586"/>
        <v>5.12</v>
      </c>
      <c r="AI2580" s="36">
        <f t="shared" si="587"/>
        <v>5.53</v>
      </c>
      <c r="AJ2580" s="40">
        <v>42447</v>
      </c>
      <c r="AK2580" s="40">
        <v>42451</v>
      </c>
      <c r="AL2580" s="22"/>
      <c r="AM2580" s="20" t="s">
        <v>184</v>
      </c>
      <c r="AN2580" s="20"/>
      <c r="AO2580" s="20" t="s">
        <v>10852</v>
      </c>
      <c r="AP2580" s="20" t="s">
        <v>10852</v>
      </c>
      <c r="AQ2580" s="20"/>
      <c r="AR2580" s="20"/>
      <c r="AS2580" s="40">
        <v>43287</v>
      </c>
      <c r="AT2580" s="173"/>
    </row>
    <row r="2581" spans="1:46" ht="47.25" customHeight="1">
      <c r="A2581" s="16">
        <v>8699456080258</v>
      </c>
      <c r="B2581" s="16" t="s">
        <v>4781</v>
      </c>
      <c r="C2581" s="16" t="s">
        <v>4782</v>
      </c>
      <c r="D2581" s="17" t="s">
        <v>87</v>
      </c>
      <c r="E2581" s="18" t="s">
        <v>295</v>
      </c>
      <c r="F2581" s="18">
        <v>4</v>
      </c>
      <c r="G2581" s="18">
        <v>2</v>
      </c>
      <c r="H2581" s="18">
        <v>2</v>
      </c>
      <c r="I2581" s="18"/>
      <c r="J2581" s="18"/>
      <c r="K2581" s="18"/>
      <c r="L2581" s="19" t="s">
        <v>8484</v>
      </c>
      <c r="M2581" s="19" t="s">
        <v>8485</v>
      </c>
      <c r="N2581" s="18" t="s">
        <v>802</v>
      </c>
      <c r="O2581" s="18">
        <v>800</v>
      </c>
      <c r="P2581" s="18" t="s">
        <v>163</v>
      </c>
      <c r="Q2581" s="18">
        <v>20</v>
      </c>
      <c r="R2581" s="18" t="s">
        <v>95</v>
      </c>
      <c r="S2581" s="37" t="s">
        <v>46</v>
      </c>
      <c r="T2581" s="18" t="s">
        <v>53</v>
      </c>
      <c r="U2581" s="38">
        <v>1.78</v>
      </c>
      <c r="V2581" s="38">
        <v>1.78</v>
      </c>
      <c r="W2581" s="38">
        <v>0</v>
      </c>
      <c r="X2581" s="18" t="s">
        <v>53</v>
      </c>
      <c r="Y2581" s="39"/>
      <c r="Z2581" s="16">
        <v>0</v>
      </c>
      <c r="AA2581" s="36">
        <v>4.9000000000000004</v>
      </c>
      <c r="AB2581" s="36"/>
      <c r="AC2581" s="36">
        <v>4.9000000000000004</v>
      </c>
      <c r="AD2581" s="38">
        <f t="shared" si="582"/>
        <v>5.3410000000000011</v>
      </c>
      <c r="AE2581" s="38">
        <f t="shared" si="583"/>
        <v>6.6762500000000014</v>
      </c>
      <c r="AF2581" s="38">
        <f t="shared" si="584"/>
        <v>7.2103500000000018</v>
      </c>
      <c r="AG2581" s="36">
        <f t="shared" si="585"/>
        <v>5.34</v>
      </c>
      <c r="AH2581" s="36">
        <f t="shared" si="586"/>
        <v>6.67</v>
      </c>
      <c r="AI2581" s="36">
        <f t="shared" si="587"/>
        <v>7.21</v>
      </c>
      <c r="AJ2581" s="40">
        <v>43245</v>
      </c>
      <c r="AK2581" s="40">
        <v>43251</v>
      </c>
      <c r="AL2581" s="17">
        <v>1</v>
      </c>
      <c r="AM2581" s="17" t="s">
        <v>10882</v>
      </c>
      <c r="AN2581" s="20"/>
      <c r="AO2581" s="20" t="s">
        <v>10862</v>
      </c>
      <c r="AP2581" s="20" t="s">
        <v>10862</v>
      </c>
      <c r="AQ2581" s="20"/>
      <c r="AR2581" s="20"/>
      <c r="AS2581" s="40">
        <v>43287</v>
      </c>
      <c r="AT2581" s="173"/>
    </row>
    <row r="2582" spans="1:46" ht="47.25" customHeight="1">
      <c r="A2582" s="16">
        <v>8699456080265</v>
      </c>
      <c r="B2582" s="16" t="s">
        <v>8482</v>
      </c>
      <c r="C2582" s="16" t="s">
        <v>8483</v>
      </c>
      <c r="D2582" s="17" t="s">
        <v>87</v>
      </c>
      <c r="E2582" s="18" t="s">
        <v>295</v>
      </c>
      <c r="F2582" s="18">
        <v>4</v>
      </c>
      <c r="G2582" s="18">
        <v>2</v>
      </c>
      <c r="H2582" s="18">
        <v>2</v>
      </c>
      <c r="I2582" s="18"/>
      <c r="J2582" s="18"/>
      <c r="K2582" s="18"/>
      <c r="L2582" s="19" t="s">
        <v>11555</v>
      </c>
      <c r="M2582" s="19" t="s">
        <v>8485</v>
      </c>
      <c r="N2582" s="18" t="s">
        <v>802</v>
      </c>
      <c r="O2582" s="18">
        <v>800</v>
      </c>
      <c r="P2582" s="18" t="s">
        <v>163</v>
      </c>
      <c r="Q2582" s="18">
        <v>50</v>
      </c>
      <c r="R2582" s="18" t="s">
        <v>95</v>
      </c>
      <c r="S2582" s="37" t="s">
        <v>46</v>
      </c>
      <c r="T2582" s="18" t="s">
        <v>53</v>
      </c>
      <c r="U2582" s="38">
        <v>3.46</v>
      </c>
      <c r="V2582" s="38">
        <v>3.46</v>
      </c>
      <c r="W2582" s="38">
        <v>0</v>
      </c>
      <c r="X2582" s="18" t="s">
        <v>53</v>
      </c>
      <c r="Y2582" s="39"/>
      <c r="Z2582" s="16">
        <v>0</v>
      </c>
      <c r="AA2582" s="36">
        <v>9.5299999999999994</v>
      </c>
      <c r="AB2582" s="36"/>
      <c r="AC2582" s="36">
        <v>9.5299999999999994</v>
      </c>
      <c r="AD2582" s="38">
        <f t="shared" si="582"/>
        <v>10.387700000000001</v>
      </c>
      <c r="AE2582" s="38">
        <f t="shared" si="583"/>
        <v>12.984625000000001</v>
      </c>
      <c r="AF2582" s="38">
        <f t="shared" si="584"/>
        <v>14.023395000000002</v>
      </c>
      <c r="AG2582" s="36">
        <f t="shared" si="585"/>
        <v>10.38</v>
      </c>
      <c r="AH2582" s="36">
        <f t="shared" si="586"/>
        <v>12.98</v>
      </c>
      <c r="AI2582" s="36">
        <f t="shared" si="587"/>
        <v>14.02</v>
      </c>
      <c r="AJ2582" s="40">
        <v>43245</v>
      </c>
      <c r="AK2582" s="40">
        <v>43251</v>
      </c>
      <c r="AL2582" s="17">
        <v>1</v>
      </c>
      <c r="AM2582" s="17" t="s">
        <v>10882</v>
      </c>
      <c r="AN2582" s="20"/>
      <c r="AO2582" s="20" t="s">
        <v>10846</v>
      </c>
      <c r="AP2582" s="20" t="s">
        <v>10846</v>
      </c>
      <c r="AQ2582" s="20"/>
      <c r="AR2582" s="20"/>
      <c r="AS2582" s="40">
        <v>43287</v>
      </c>
      <c r="AT2582" s="173"/>
    </row>
    <row r="2583" spans="1:46" ht="47.25" customHeight="1">
      <c r="A2583" s="16">
        <v>8699523090821</v>
      </c>
      <c r="B2583" s="16" t="s">
        <v>6619</v>
      </c>
      <c r="C2583" s="16" t="s">
        <v>6620</v>
      </c>
      <c r="D2583" s="17" t="s">
        <v>38</v>
      </c>
      <c r="E2583" s="18" t="s">
        <v>38</v>
      </c>
      <c r="F2583" s="18">
        <v>3</v>
      </c>
      <c r="G2583" s="18">
        <v>1</v>
      </c>
      <c r="H2583" s="18">
        <v>1</v>
      </c>
      <c r="I2583" s="18"/>
      <c r="J2583" s="18"/>
      <c r="K2583" s="18"/>
      <c r="L2583" s="19" t="s">
        <v>9961</v>
      </c>
      <c r="M2583" s="19" t="s">
        <v>603</v>
      </c>
      <c r="N2583" s="18" t="s">
        <v>2138</v>
      </c>
      <c r="O2583" s="18">
        <v>1</v>
      </c>
      <c r="P2583" s="18" t="s">
        <v>163</v>
      </c>
      <c r="Q2583" s="18">
        <v>20</v>
      </c>
      <c r="R2583" s="18" t="s">
        <v>45</v>
      </c>
      <c r="S2583" s="37" t="s">
        <v>46</v>
      </c>
      <c r="T2583" s="18" t="s">
        <v>238</v>
      </c>
      <c r="U2583" s="37">
        <v>1.81</v>
      </c>
      <c r="V2583" s="37">
        <v>1.81</v>
      </c>
      <c r="W2583" s="37">
        <v>0</v>
      </c>
      <c r="X2583" s="18" t="s">
        <v>238</v>
      </c>
      <c r="Y2583" s="39"/>
      <c r="Z2583" s="16">
        <v>0</v>
      </c>
      <c r="AA2583" s="36">
        <v>3.83</v>
      </c>
      <c r="AB2583" s="36"/>
      <c r="AC2583" s="36">
        <v>3.83</v>
      </c>
      <c r="AD2583" s="70">
        <f t="shared" si="582"/>
        <v>4.1747000000000005</v>
      </c>
      <c r="AE2583" s="70">
        <f t="shared" si="583"/>
        <v>5.2183750000000009</v>
      </c>
      <c r="AF2583" s="70">
        <f t="shared" si="584"/>
        <v>5.6358450000000015</v>
      </c>
      <c r="AG2583" s="36">
        <f t="shared" si="585"/>
        <v>4.17</v>
      </c>
      <c r="AH2583" s="36">
        <f t="shared" si="586"/>
        <v>5.21</v>
      </c>
      <c r="AI2583" s="36">
        <f t="shared" si="587"/>
        <v>5.63</v>
      </c>
      <c r="AJ2583" s="40">
        <v>42421</v>
      </c>
      <c r="AK2583" s="40">
        <v>42422</v>
      </c>
      <c r="AL2583" s="91"/>
      <c r="AM2583" s="20" t="s">
        <v>2123</v>
      </c>
      <c r="AN2583" s="20"/>
      <c r="AO2583" s="20" t="s">
        <v>10844</v>
      </c>
      <c r="AP2583" s="20" t="s">
        <v>10844</v>
      </c>
      <c r="AQ2583" s="20"/>
      <c r="AR2583" s="20"/>
      <c r="AS2583" s="40">
        <v>43287</v>
      </c>
      <c r="AT2583" s="173"/>
    </row>
    <row r="2584" spans="1:46" ht="47.25" customHeight="1">
      <c r="A2584" s="16">
        <v>8699523650087</v>
      </c>
      <c r="B2584" s="16" t="s">
        <v>6619</v>
      </c>
      <c r="C2584" s="16" t="s">
        <v>6620</v>
      </c>
      <c r="D2584" s="17" t="s">
        <v>38</v>
      </c>
      <c r="E2584" s="18" t="s">
        <v>38</v>
      </c>
      <c r="F2584" s="18">
        <v>0</v>
      </c>
      <c r="G2584" s="18">
        <v>1</v>
      </c>
      <c r="H2584" s="18">
        <v>1</v>
      </c>
      <c r="I2584" s="18"/>
      <c r="J2584" s="18"/>
      <c r="K2584" s="18"/>
      <c r="L2584" s="19" t="s">
        <v>9962</v>
      </c>
      <c r="M2584" s="19" t="s">
        <v>603</v>
      </c>
      <c r="N2584" s="18" t="s">
        <v>2138</v>
      </c>
      <c r="O2584" s="18">
        <v>1</v>
      </c>
      <c r="P2584" s="18" t="s">
        <v>551</v>
      </c>
      <c r="Q2584" s="18">
        <v>100</v>
      </c>
      <c r="R2584" s="18" t="s">
        <v>45</v>
      </c>
      <c r="S2584" s="37" t="s">
        <v>46</v>
      </c>
      <c r="T2584" s="18" t="s">
        <v>238</v>
      </c>
      <c r="U2584" s="37">
        <v>27.98</v>
      </c>
      <c r="V2584" s="37">
        <v>27.98</v>
      </c>
      <c r="W2584" s="37">
        <v>8.89</v>
      </c>
      <c r="X2584" s="18" t="s">
        <v>238</v>
      </c>
      <c r="Y2584" s="39"/>
      <c r="Z2584" s="16">
        <v>0</v>
      </c>
      <c r="AA2584" s="36">
        <v>18.78</v>
      </c>
      <c r="AB2584" s="36"/>
      <c r="AC2584" s="36">
        <v>18.78</v>
      </c>
      <c r="AD2584" s="70">
        <f t="shared" si="582"/>
        <v>20.382400000000004</v>
      </c>
      <c r="AE2584" s="70">
        <f t="shared" si="583"/>
        <v>25.478000000000005</v>
      </c>
      <c r="AF2584" s="70">
        <f t="shared" si="584"/>
        <v>27.516240000000007</v>
      </c>
      <c r="AG2584" s="36">
        <f t="shared" si="585"/>
        <v>20.38</v>
      </c>
      <c r="AH2584" s="36">
        <f t="shared" si="586"/>
        <v>25.47</v>
      </c>
      <c r="AI2584" s="36">
        <f t="shared" si="587"/>
        <v>27.51</v>
      </c>
      <c r="AJ2584" s="40">
        <v>42419</v>
      </c>
      <c r="AK2584" s="40">
        <v>42422</v>
      </c>
      <c r="AL2584" s="91"/>
      <c r="AM2584" s="20" t="s">
        <v>2123</v>
      </c>
      <c r="AN2584" s="20"/>
      <c r="AO2584" s="20" t="s">
        <v>10836</v>
      </c>
      <c r="AP2584" s="20" t="s">
        <v>10836</v>
      </c>
      <c r="AQ2584" s="20"/>
      <c r="AR2584" s="20"/>
      <c r="AS2584" s="40">
        <v>43287</v>
      </c>
      <c r="AT2584" s="173"/>
    </row>
    <row r="2585" spans="1:46" ht="47.25" customHeight="1">
      <c r="A2585" s="16">
        <v>8699523090838</v>
      </c>
      <c r="B2585" s="16" t="s">
        <v>6619</v>
      </c>
      <c r="C2585" s="16" t="s">
        <v>6620</v>
      </c>
      <c r="D2585" s="17" t="s">
        <v>38</v>
      </c>
      <c r="E2585" s="18" t="s">
        <v>38</v>
      </c>
      <c r="F2585" s="18">
        <v>0</v>
      </c>
      <c r="G2585" s="18">
        <v>1</v>
      </c>
      <c r="H2585" s="18">
        <v>1</v>
      </c>
      <c r="I2585" s="18"/>
      <c r="J2585" s="18"/>
      <c r="K2585" s="18"/>
      <c r="L2585" s="19" t="s">
        <v>9964</v>
      </c>
      <c r="M2585" s="19" t="s">
        <v>603</v>
      </c>
      <c r="N2585" s="18" t="s">
        <v>2138</v>
      </c>
      <c r="O2585" s="18">
        <v>2</v>
      </c>
      <c r="P2585" s="18" t="s">
        <v>163</v>
      </c>
      <c r="Q2585" s="18">
        <v>20</v>
      </c>
      <c r="R2585" s="18" t="s">
        <v>45</v>
      </c>
      <c r="S2585" s="37" t="s">
        <v>46</v>
      </c>
      <c r="T2585" s="18" t="s">
        <v>222</v>
      </c>
      <c r="U2585" s="37">
        <v>10.28</v>
      </c>
      <c r="V2585" s="37">
        <v>10.28</v>
      </c>
      <c r="W2585" s="37">
        <v>6.16</v>
      </c>
      <c r="X2585" s="18" t="s">
        <v>222</v>
      </c>
      <c r="Y2585" s="39"/>
      <c r="Z2585" s="16">
        <v>0</v>
      </c>
      <c r="AA2585" s="36">
        <v>11.4</v>
      </c>
      <c r="AB2585" s="36"/>
      <c r="AC2585" s="36">
        <v>11.4</v>
      </c>
      <c r="AD2585" s="70">
        <f t="shared" si="582"/>
        <v>12.412000000000001</v>
      </c>
      <c r="AE2585" s="70">
        <f t="shared" si="583"/>
        <v>15.515000000000001</v>
      </c>
      <c r="AF2585" s="70">
        <f t="shared" si="584"/>
        <v>16.756200000000003</v>
      </c>
      <c r="AG2585" s="36">
        <f t="shared" si="585"/>
        <v>12.41</v>
      </c>
      <c r="AH2585" s="36">
        <f t="shared" si="586"/>
        <v>15.51</v>
      </c>
      <c r="AI2585" s="36">
        <f t="shared" si="587"/>
        <v>16.75</v>
      </c>
      <c r="AJ2585" s="40">
        <v>42419</v>
      </c>
      <c r="AK2585" s="40">
        <v>42422</v>
      </c>
      <c r="AL2585" s="91"/>
      <c r="AM2585" s="20" t="s">
        <v>2123</v>
      </c>
      <c r="AN2585" s="20"/>
      <c r="AO2585" s="20" t="s">
        <v>10836</v>
      </c>
      <c r="AP2585" s="20" t="s">
        <v>10836</v>
      </c>
      <c r="AQ2585" s="20"/>
      <c r="AR2585" s="20"/>
      <c r="AS2585" s="40">
        <v>43287</v>
      </c>
      <c r="AT2585" s="173"/>
    </row>
    <row r="2586" spans="1:46" ht="47.25" customHeight="1">
      <c r="A2586" s="16">
        <v>8699523090845</v>
      </c>
      <c r="B2586" s="16" t="s">
        <v>6619</v>
      </c>
      <c r="C2586" s="16" t="s">
        <v>6620</v>
      </c>
      <c r="D2586" s="17" t="s">
        <v>38</v>
      </c>
      <c r="E2586" s="18" t="s">
        <v>38</v>
      </c>
      <c r="F2586" s="18">
        <v>0</v>
      </c>
      <c r="G2586" s="18">
        <v>1</v>
      </c>
      <c r="H2586" s="18">
        <v>1</v>
      </c>
      <c r="I2586" s="18"/>
      <c r="J2586" s="18"/>
      <c r="K2586" s="18"/>
      <c r="L2586" s="19" t="s">
        <v>9966</v>
      </c>
      <c r="M2586" s="19" t="s">
        <v>603</v>
      </c>
      <c r="N2586" s="18" t="s">
        <v>2138</v>
      </c>
      <c r="O2586" s="18">
        <v>3</v>
      </c>
      <c r="P2586" s="18" t="s">
        <v>163</v>
      </c>
      <c r="Q2586" s="18">
        <v>20</v>
      </c>
      <c r="R2586" s="18" t="s">
        <v>45</v>
      </c>
      <c r="S2586" s="37" t="s">
        <v>46</v>
      </c>
      <c r="T2586" s="18" t="s">
        <v>238</v>
      </c>
      <c r="U2586" s="37">
        <v>15.42</v>
      </c>
      <c r="V2586" s="37">
        <v>15.42</v>
      </c>
      <c r="W2586" s="37">
        <v>5.33</v>
      </c>
      <c r="X2586" s="18" t="s">
        <v>238</v>
      </c>
      <c r="Y2586" s="39"/>
      <c r="Z2586" s="16">
        <v>0</v>
      </c>
      <c r="AA2586" s="36">
        <v>11.26</v>
      </c>
      <c r="AB2586" s="36"/>
      <c r="AC2586" s="36">
        <v>11.26</v>
      </c>
      <c r="AD2586" s="70">
        <f t="shared" si="582"/>
        <v>12.2608</v>
      </c>
      <c r="AE2586" s="70">
        <f t="shared" si="583"/>
        <v>15.326000000000001</v>
      </c>
      <c r="AF2586" s="70">
        <f t="shared" si="584"/>
        <v>16.55208</v>
      </c>
      <c r="AG2586" s="36">
        <f t="shared" si="585"/>
        <v>12.26</v>
      </c>
      <c r="AH2586" s="36">
        <f t="shared" si="586"/>
        <v>15.32</v>
      </c>
      <c r="AI2586" s="36">
        <f t="shared" si="587"/>
        <v>16.55</v>
      </c>
      <c r="AJ2586" s="40">
        <v>42419</v>
      </c>
      <c r="AK2586" s="40">
        <v>42422</v>
      </c>
      <c r="AL2586" s="91"/>
      <c r="AM2586" s="20" t="s">
        <v>2123</v>
      </c>
      <c r="AN2586" s="20"/>
      <c r="AO2586" s="20" t="s">
        <v>10843</v>
      </c>
      <c r="AP2586" s="20" t="s">
        <v>10843</v>
      </c>
      <c r="AQ2586" s="20"/>
      <c r="AR2586" s="20"/>
      <c r="AS2586" s="40">
        <v>43287</v>
      </c>
      <c r="AT2586" s="173"/>
    </row>
    <row r="2587" spans="1:46" ht="47.25" customHeight="1">
      <c r="A2587" s="16">
        <v>8699523090852</v>
      </c>
      <c r="B2587" s="16" t="s">
        <v>6619</v>
      </c>
      <c r="C2587" s="16" t="s">
        <v>6620</v>
      </c>
      <c r="D2587" s="17" t="s">
        <v>38</v>
      </c>
      <c r="E2587" s="18" t="s">
        <v>38</v>
      </c>
      <c r="F2587" s="18">
        <v>0</v>
      </c>
      <c r="G2587" s="18">
        <v>1</v>
      </c>
      <c r="H2587" s="18">
        <v>1</v>
      </c>
      <c r="I2587" s="18"/>
      <c r="J2587" s="18"/>
      <c r="K2587" s="18"/>
      <c r="L2587" s="19" t="s">
        <v>9967</v>
      </c>
      <c r="M2587" s="19" t="s">
        <v>603</v>
      </c>
      <c r="N2587" s="18" t="s">
        <v>2138</v>
      </c>
      <c r="O2587" s="18">
        <v>4</v>
      </c>
      <c r="P2587" s="18" t="s">
        <v>163</v>
      </c>
      <c r="Q2587" s="18">
        <v>20</v>
      </c>
      <c r="R2587" s="18" t="s">
        <v>45</v>
      </c>
      <c r="S2587" s="37" t="s">
        <v>46</v>
      </c>
      <c r="T2587" s="18" t="s">
        <v>222</v>
      </c>
      <c r="U2587" s="37">
        <v>20.2</v>
      </c>
      <c r="V2587" s="37">
        <v>20.2</v>
      </c>
      <c r="W2587" s="37">
        <v>12.12</v>
      </c>
      <c r="X2587" s="18" t="s">
        <v>222</v>
      </c>
      <c r="Y2587" s="39"/>
      <c r="Z2587" s="16">
        <v>0</v>
      </c>
      <c r="AA2587" s="36">
        <v>23.96</v>
      </c>
      <c r="AB2587" s="36"/>
      <c r="AC2587" s="36">
        <v>23.96</v>
      </c>
      <c r="AD2587" s="70">
        <f t="shared" si="582"/>
        <v>25.976800000000004</v>
      </c>
      <c r="AE2587" s="70">
        <f t="shared" si="583"/>
        <v>32.471000000000004</v>
      </c>
      <c r="AF2587" s="70">
        <f t="shared" si="584"/>
        <v>35.068680000000008</v>
      </c>
      <c r="AG2587" s="36">
        <f t="shared" si="585"/>
        <v>25.97</v>
      </c>
      <c r="AH2587" s="36">
        <f t="shared" si="586"/>
        <v>32.47</v>
      </c>
      <c r="AI2587" s="36">
        <f t="shared" si="587"/>
        <v>35.06</v>
      </c>
      <c r="AJ2587" s="40">
        <v>42419</v>
      </c>
      <c r="AK2587" s="40">
        <v>42422</v>
      </c>
      <c r="AL2587" s="91"/>
      <c r="AM2587" s="20" t="s">
        <v>2123</v>
      </c>
      <c r="AN2587" s="20"/>
      <c r="AO2587" s="20" t="s">
        <v>10878</v>
      </c>
      <c r="AP2587" s="20" t="s">
        <v>10879</v>
      </c>
      <c r="AQ2587" s="20"/>
      <c r="AR2587" s="20"/>
      <c r="AS2587" s="40">
        <v>43287</v>
      </c>
      <c r="AT2587" s="173"/>
    </row>
    <row r="2588" spans="1:46" ht="47.25" customHeight="1">
      <c r="A2588" s="16">
        <v>8697933020360</v>
      </c>
      <c r="B2588" s="16" t="s">
        <v>9585</v>
      </c>
      <c r="C2588" s="16" t="s">
        <v>9586</v>
      </c>
      <c r="D2588" s="17" t="s">
        <v>38</v>
      </c>
      <c r="E2588" s="18" t="s">
        <v>38</v>
      </c>
      <c r="F2588" s="18">
        <v>0</v>
      </c>
      <c r="G2588" s="18">
        <v>1</v>
      </c>
      <c r="H2588" s="18">
        <v>1</v>
      </c>
      <c r="I2588" s="18"/>
      <c r="J2588" s="18"/>
      <c r="K2588" s="18"/>
      <c r="L2588" s="19" t="s">
        <v>1875</v>
      </c>
      <c r="M2588" s="19" t="s">
        <v>1876</v>
      </c>
      <c r="N2588" s="18" t="s">
        <v>1900</v>
      </c>
      <c r="O2588" s="18" t="s">
        <v>9587</v>
      </c>
      <c r="P2588" s="18" t="s">
        <v>1479</v>
      </c>
      <c r="Q2588" s="18">
        <v>28</v>
      </c>
      <c r="R2588" s="18" t="s">
        <v>45</v>
      </c>
      <c r="S2588" s="37" t="s">
        <v>46</v>
      </c>
      <c r="T2588" s="18" t="s">
        <v>53</v>
      </c>
      <c r="U2588" s="37">
        <v>28.46</v>
      </c>
      <c r="V2588" s="37">
        <v>28.46</v>
      </c>
      <c r="W2588" s="37">
        <v>17.079999999999998</v>
      </c>
      <c r="X2588" s="18" t="s">
        <v>53</v>
      </c>
      <c r="Y2588" s="39"/>
      <c r="Z2588" s="16">
        <v>0</v>
      </c>
      <c r="AA2588" s="36">
        <v>22.32</v>
      </c>
      <c r="AB2588" s="36"/>
      <c r="AC2588" s="36">
        <v>22.32</v>
      </c>
      <c r="AD2588" s="37">
        <f t="shared" si="582"/>
        <v>24.205600000000004</v>
      </c>
      <c r="AE2588" s="37">
        <f t="shared" si="583"/>
        <v>30.257000000000005</v>
      </c>
      <c r="AF2588" s="37">
        <f t="shared" si="584"/>
        <v>32.677560000000007</v>
      </c>
      <c r="AG2588" s="36">
        <f t="shared" si="585"/>
        <v>24.2</v>
      </c>
      <c r="AH2588" s="36">
        <f t="shared" si="586"/>
        <v>30.25</v>
      </c>
      <c r="AI2588" s="36">
        <f t="shared" si="587"/>
        <v>32.67</v>
      </c>
      <c r="AJ2588" s="40">
        <v>42636</v>
      </c>
      <c r="AK2588" s="40">
        <v>42640</v>
      </c>
      <c r="AL2588" s="22"/>
      <c r="AM2588" s="20" t="s">
        <v>184</v>
      </c>
      <c r="AN2588" s="20"/>
      <c r="AO2588" s="20" t="s">
        <v>10867</v>
      </c>
      <c r="AP2588" s="20" t="s">
        <v>10867</v>
      </c>
      <c r="AQ2588" s="20"/>
      <c r="AR2588" s="20"/>
      <c r="AS2588" s="40">
        <v>43287</v>
      </c>
      <c r="AT2588" s="173"/>
    </row>
    <row r="2589" spans="1:46" ht="47.25" customHeight="1">
      <c r="A2589" s="16">
        <v>8697936021432</v>
      </c>
      <c r="B2589" s="16" t="s">
        <v>7945</v>
      </c>
      <c r="C2589" s="16" t="s">
        <v>7946</v>
      </c>
      <c r="D2589" s="17" t="s">
        <v>38</v>
      </c>
      <c r="E2589" s="18" t="s">
        <v>38</v>
      </c>
      <c r="F2589" s="18">
        <v>0</v>
      </c>
      <c r="G2589" s="18">
        <v>1</v>
      </c>
      <c r="H2589" s="18">
        <v>1</v>
      </c>
      <c r="I2589" s="18"/>
      <c r="J2589" s="18"/>
      <c r="K2589" s="18"/>
      <c r="L2589" s="19" t="s">
        <v>9582</v>
      </c>
      <c r="M2589" s="19" t="s">
        <v>4216</v>
      </c>
      <c r="N2589" s="18" t="s">
        <v>502</v>
      </c>
      <c r="O2589" s="18" t="s">
        <v>9583</v>
      </c>
      <c r="P2589" s="18" t="s">
        <v>1479</v>
      </c>
      <c r="Q2589" s="18">
        <v>3</v>
      </c>
      <c r="R2589" s="18" t="s">
        <v>45</v>
      </c>
      <c r="S2589" s="37" t="s">
        <v>46</v>
      </c>
      <c r="T2589" s="18" t="s">
        <v>53</v>
      </c>
      <c r="U2589" s="37">
        <v>68.7</v>
      </c>
      <c r="V2589" s="37">
        <v>68.7</v>
      </c>
      <c r="W2589" s="37">
        <v>41.22</v>
      </c>
      <c r="X2589" s="18" t="s">
        <v>53</v>
      </c>
      <c r="Y2589" s="39"/>
      <c r="Z2589" s="16">
        <v>0</v>
      </c>
      <c r="AA2589" s="36">
        <v>87.23</v>
      </c>
      <c r="AB2589" s="36"/>
      <c r="AC2589" s="36">
        <v>87.23</v>
      </c>
      <c r="AD2589" s="37">
        <f t="shared" si="582"/>
        <v>93.93610000000001</v>
      </c>
      <c r="AE2589" s="37">
        <f t="shared" si="583"/>
        <v>117.42012500000001</v>
      </c>
      <c r="AF2589" s="37">
        <f t="shared" si="584"/>
        <v>126.81373500000002</v>
      </c>
      <c r="AG2589" s="36">
        <f t="shared" si="585"/>
        <v>93.93</v>
      </c>
      <c r="AH2589" s="36">
        <f t="shared" si="586"/>
        <v>117.42</v>
      </c>
      <c r="AI2589" s="36">
        <f t="shared" si="587"/>
        <v>126.81</v>
      </c>
      <c r="AJ2589" s="40">
        <v>42419</v>
      </c>
      <c r="AK2589" s="40">
        <v>42422</v>
      </c>
      <c r="AL2589" s="22"/>
      <c r="AM2589" s="20" t="s">
        <v>184</v>
      </c>
      <c r="AN2589" s="20"/>
      <c r="AO2589" s="20" t="s">
        <v>10867</v>
      </c>
      <c r="AP2589" s="20" t="s">
        <v>10867</v>
      </c>
      <c r="AQ2589" s="20"/>
      <c r="AR2589" s="20"/>
      <c r="AS2589" s="40">
        <v>43287</v>
      </c>
      <c r="AT2589" s="175"/>
    </row>
    <row r="2590" spans="1:46" ht="47.25" customHeight="1">
      <c r="A2590" s="16">
        <v>8697936021449</v>
      </c>
      <c r="B2590" s="16" t="s">
        <v>7945</v>
      </c>
      <c r="C2590" s="16" t="s">
        <v>7946</v>
      </c>
      <c r="D2590" s="17" t="s">
        <v>38</v>
      </c>
      <c r="E2590" s="18" t="s">
        <v>38</v>
      </c>
      <c r="F2590" s="18">
        <v>0</v>
      </c>
      <c r="G2590" s="18">
        <v>1</v>
      </c>
      <c r="H2590" s="18">
        <v>1</v>
      </c>
      <c r="I2590" s="18"/>
      <c r="J2590" s="18"/>
      <c r="K2590" s="18"/>
      <c r="L2590" s="19" t="s">
        <v>7947</v>
      </c>
      <c r="M2590" s="19" t="s">
        <v>4216</v>
      </c>
      <c r="N2590" s="18" t="s">
        <v>502</v>
      </c>
      <c r="O2590" s="18" t="s">
        <v>7948</v>
      </c>
      <c r="P2590" s="18" t="s">
        <v>1479</v>
      </c>
      <c r="Q2590" s="18">
        <v>4</v>
      </c>
      <c r="R2590" s="18" t="s">
        <v>45</v>
      </c>
      <c r="S2590" s="37" t="s">
        <v>46</v>
      </c>
      <c r="T2590" s="18" t="s">
        <v>53</v>
      </c>
      <c r="U2590" s="37">
        <v>23.03</v>
      </c>
      <c r="V2590" s="37">
        <v>23.03</v>
      </c>
      <c r="W2590" s="37">
        <v>13.82</v>
      </c>
      <c r="X2590" s="18" t="s">
        <v>53</v>
      </c>
      <c r="Y2590" s="39"/>
      <c r="Z2590" s="16">
        <v>0</v>
      </c>
      <c r="AA2590" s="36">
        <v>15.5</v>
      </c>
      <c r="AB2590" s="36"/>
      <c r="AC2590" s="36">
        <v>15.5</v>
      </c>
      <c r="AD2590" s="70">
        <f t="shared" si="582"/>
        <v>16.84</v>
      </c>
      <c r="AE2590" s="70">
        <f t="shared" si="583"/>
        <v>21.05</v>
      </c>
      <c r="AF2590" s="70">
        <f t="shared" si="584"/>
        <v>22.734000000000002</v>
      </c>
      <c r="AG2590" s="36">
        <f t="shared" si="585"/>
        <v>16.84</v>
      </c>
      <c r="AH2590" s="36">
        <f t="shared" si="586"/>
        <v>21.05</v>
      </c>
      <c r="AI2590" s="36">
        <f t="shared" si="587"/>
        <v>22.73</v>
      </c>
      <c r="AJ2590" s="40">
        <v>42419</v>
      </c>
      <c r="AK2590" s="40">
        <v>42422</v>
      </c>
      <c r="AL2590" s="22"/>
      <c r="AM2590" s="20" t="s">
        <v>184</v>
      </c>
      <c r="AN2590" s="20"/>
      <c r="AO2590" s="20" t="s">
        <v>10831</v>
      </c>
      <c r="AP2590" s="20" t="s">
        <v>10831</v>
      </c>
      <c r="AQ2590" s="20"/>
      <c r="AR2590" s="20"/>
      <c r="AS2590" s="40">
        <v>43287</v>
      </c>
      <c r="AT2590" s="173"/>
    </row>
    <row r="2591" spans="1:46" ht="47.25" customHeight="1">
      <c r="A2591" s="16">
        <v>8697936021418</v>
      </c>
      <c r="B2591" s="16" t="s">
        <v>7945</v>
      </c>
      <c r="C2591" s="16" t="s">
        <v>7946</v>
      </c>
      <c r="D2591" s="17" t="s">
        <v>38</v>
      </c>
      <c r="E2591" s="18" t="s">
        <v>38</v>
      </c>
      <c r="F2591" s="18">
        <v>0</v>
      </c>
      <c r="G2591" s="18">
        <v>1</v>
      </c>
      <c r="H2591" s="18">
        <v>1</v>
      </c>
      <c r="I2591" s="18"/>
      <c r="J2591" s="18"/>
      <c r="K2591" s="18"/>
      <c r="L2591" s="19" t="s">
        <v>4217</v>
      </c>
      <c r="M2591" s="19" t="s">
        <v>4216</v>
      </c>
      <c r="N2591" s="18" t="s">
        <v>502</v>
      </c>
      <c r="O2591" s="18" t="s">
        <v>7951</v>
      </c>
      <c r="P2591" s="18" t="s">
        <v>1479</v>
      </c>
      <c r="Q2591" s="18">
        <v>12</v>
      </c>
      <c r="R2591" s="18" t="s">
        <v>45</v>
      </c>
      <c r="S2591" s="37" t="s">
        <v>46</v>
      </c>
      <c r="T2591" s="18" t="s">
        <v>53</v>
      </c>
      <c r="U2591" s="37">
        <v>72.150000000000006</v>
      </c>
      <c r="V2591" s="37">
        <v>72.150000000000006</v>
      </c>
      <c r="W2591" s="37">
        <v>43.29</v>
      </c>
      <c r="X2591" s="18" t="s">
        <v>53</v>
      </c>
      <c r="Y2591" s="39"/>
      <c r="Z2591" s="16">
        <v>0</v>
      </c>
      <c r="AA2591" s="36">
        <v>91.6</v>
      </c>
      <c r="AB2591" s="36"/>
      <c r="AC2591" s="36">
        <v>91.6</v>
      </c>
      <c r="AD2591" s="70">
        <f t="shared" si="582"/>
        <v>98.611999999999995</v>
      </c>
      <c r="AE2591" s="70">
        <f t="shared" si="583"/>
        <v>123.26499999999999</v>
      </c>
      <c r="AF2591" s="70">
        <f t="shared" si="584"/>
        <v>133.12619999999998</v>
      </c>
      <c r="AG2591" s="36">
        <f t="shared" si="585"/>
        <v>98.61</v>
      </c>
      <c r="AH2591" s="36">
        <f t="shared" si="586"/>
        <v>123.26</v>
      </c>
      <c r="AI2591" s="36">
        <f t="shared" si="587"/>
        <v>133.12</v>
      </c>
      <c r="AJ2591" s="40">
        <v>42419</v>
      </c>
      <c r="AK2591" s="40">
        <v>42422</v>
      </c>
      <c r="AL2591" s="22"/>
      <c r="AM2591" s="20" t="s">
        <v>184</v>
      </c>
      <c r="AN2591" s="20"/>
      <c r="AO2591" s="20" t="s">
        <v>10831</v>
      </c>
      <c r="AP2591" s="20" t="s">
        <v>10831</v>
      </c>
      <c r="AQ2591" s="20"/>
      <c r="AR2591" s="20"/>
      <c r="AS2591" s="40">
        <v>43287</v>
      </c>
      <c r="AT2591" s="176"/>
    </row>
    <row r="2592" spans="1:46" ht="47.25" customHeight="1">
      <c r="A2592" s="16">
        <v>8697936021401</v>
      </c>
      <c r="B2592" s="16" t="s">
        <v>7945</v>
      </c>
      <c r="C2592" s="16" t="s">
        <v>7946</v>
      </c>
      <c r="D2592" s="17" t="s">
        <v>38</v>
      </c>
      <c r="E2592" s="18" t="s">
        <v>38</v>
      </c>
      <c r="F2592" s="18">
        <v>0</v>
      </c>
      <c r="G2592" s="18">
        <v>1</v>
      </c>
      <c r="H2592" s="18">
        <v>1</v>
      </c>
      <c r="I2592" s="18"/>
      <c r="J2592" s="18"/>
      <c r="K2592" s="18"/>
      <c r="L2592" s="19" t="s">
        <v>4215</v>
      </c>
      <c r="M2592" s="19" t="s">
        <v>4216</v>
      </c>
      <c r="N2592" s="18" t="s">
        <v>502</v>
      </c>
      <c r="O2592" s="18" t="s">
        <v>7951</v>
      </c>
      <c r="P2592" s="18" t="s">
        <v>1479</v>
      </c>
      <c r="Q2592" s="18">
        <v>4</v>
      </c>
      <c r="R2592" s="18" t="s">
        <v>45</v>
      </c>
      <c r="S2592" s="37" t="s">
        <v>46</v>
      </c>
      <c r="T2592" s="18" t="s">
        <v>53</v>
      </c>
      <c r="U2592" s="37">
        <v>24.85</v>
      </c>
      <c r="V2592" s="37">
        <v>24.85</v>
      </c>
      <c r="W2592" s="37">
        <v>14.91</v>
      </c>
      <c r="X2592" s="18" t="s">
        <v>53</v>
      </c>
      <c r="Y2592" s="39"/>
      <c r="Z2592" s="16">
        <v>0</v>
      </c>
      <c r="AA2592" s="36">
        <v>15.5</v>
      </c>
      <c r="AB2592" s="36"/>
      <c r="AC2592" s="36">
        <v>15.5</v>
      </c>
      <c r="AD2592" s="70">
        <f t="shared" si="582"/>
        <v>16.84</v>
      </c>
      <c r="AE2592" s="70">
        <f t="shared" si="583"/>
        <v>21.05</v>
      </c>
      <c r="AF2592" s="70">
        <f t="shared" si="584"/>
        <v>22.734000000000002</v>
      </c>
      <c r="AG2592" s="36">
        <f t="shared" si="585"/>
        <v>16.84</v>
      </c>
      <c r="AH2592" s="36">
        <f t="shared" si="586"/>
        <v>21.05</v>
      </c>
      <c r="AI2592" s="36">
        <f t="shared" si="587"/>
        <v>22.73</v>
      </c>
      <c r="AJ2592" s="40">
        <v>42419</v>
      </c>
      <c r="AK2592" s="40">
        <v>42422</v>
      </c>
      <c r="AL2592" s="22"/>
      <c r="AM2592" s="20" t="s">
        <v>184</v>
      </c>
      <c r="AN2592" s="20"/>
      <c r="AO2592" s="20" t="s">
        <v>10881</v>
      </c>
      <c r="AP2592" s="20" t="s">
        <v>10881</v>
      </c>
      <c r="AQ2592" s="20"/>
      <c r="AR2592" s="20"/>
      <c r="AS2592" s="40">
        <v>43287</v>
      </c>
      <c r="AT2592" s="176"/>
    </row>
    <row r="2593" spans="1:46" ht="47.25" customHeight="1">
      <c r="A2593" s="16">
        <v>8697936021425</v>
      </c>
      <c r="B2593" s="16" t="s">
        <v>7945</v>
      </c>
      <c r="C2593" s="16" t="s">
        <v>7946</v>
      </c>
      <c r="D2593" s="17" t="s">
        <v>38</v>
      </c>
      <c r="E2593" s="18" t="s">
        <v>38</v>
      </c>
      <c r="F2593" s="18">
        <v>0</v>
      </c>
      <c r="G2593" s="18">
        <v>1</v>
      </c>
      <c r="H2593" s="18">
        <v>1</v>
      </c>
      <c r="I2593" s="18"/>
      <c r="J2593" s="18"/>
      <c r="K2593" s="18"/>
      <c r="L2593" s="19" t="s">
        <v>7954</v>
      </c>
      <c r="M2593" s="19" t="s">
        <v>4216</v>
      </c>
      <c r="N2593" s="18" t="s">
        <v>502</v>
      </c>
      <c r="O2593" s="18" t="s">
        <v>7955</v>
      </c>
      <c r="P2593" s="18" t="s">
        <v>1479</v>
      </c>
      <c r="Q2593" s="18">
        <v>6</v>
      </c>
      <c r="R2593" s="18" t="s">
        <v>45</v>
      </c>
      <c r="S2593" s="37" t="s">
        <v>46</v>
      </c>
      <c r="T2593" s="18" t="s">
        <v>53</v>
      </c>
      <c r="U2593" s="37">
        <v>72.33</v>
      </c>
      <c r="V2593" s="37">
        <v>72.33</v>
      </c>
      <c r="W2593" s="37">
        <v>43.4</v>
      </c>
      <c r="X2593" s="18" t="s">
        <v>53</v>
      </c>
      <c r="Y2593" s="39"/>
      <c r="Z2593" s="16">
        <v>0</v>
      </c>
      <c r="AA2593" s="36">
        <v>89.89</v>
      </c>
      <c r="AB2593" s="36"/>
      <c r="AC2593" s="36">
        <v>89.89</v>
      </c>
      <c r="AD2593" s="70">
        <f t="shared" si="582"/>
        <v>96.782300000000006</v>
      </c>
      <c r="AE2593" s="70">
        <f t="shared" si="583"/>
        <v>120.97787500000001</v>
      </c>
      <c r="AF2593" s="70">
        <f t="shared" si="584"/>
        <v>130.65610500000003</v>
      </c>
      <c r="AG2593" s="36">
        <f t="shared" si="585"/>
        <v>96.78</v>
      </c>
      <c r="AH2593" s="36">
        <f t="shared" si="586"/>
        <v>120.97</v>
      </c>
      <c r="AI2593" s="36">
        <f t="shared" si="587"/>
        <v>130.65</v>
      </c>
      <c r="AJ2593" s="40">
        <v>42419</v>
      </c>
      <c r="AK2593" s="40">
        <v>42422</v>
      </c>
      <c r="AL2593" s="22"/>
      <c r="AM2593" s="20" t="s">
        <v>184</v>
      </c>
      <c r="AN2593" s="20"/>
      <c r="AO2593" s="20" t="s">
        <v>10825</v>
      </c>
      <c r="AP2593" s="20" t="s">
        <v>10825</v>
      </c>
      <c r="AQ2593" s="20"/>
      <c r="AR2593" s="20"/>
      <c r="AS2593" s="40">
        <v>43287</v>
      </c>
      <c r="AT2593" s="176"/>
    </row>
    <row r="2594" spans="1:46" ht="47.25" customHeight="1">
      <c r="A2594" s="16">
        <v>8697936150378</v>
      </c>
      <c r="B2594" s="16" t="s">
        <v>7900</v>
      </c>
      <c r="C2594" s="16" t="s">
        <v>7901</v>
      </c>
      <c r="D2594" s="17" t="s">
        <v>38</v>
      </c>
      <c r="E2594" s="18" t="s">
        <v>38</v>
      </c>
      <c r="F2594" s="18">
        <v>0</v>
      </c>
      <c r="G2594" s="18">
        <v>1</v>
      </c>
      <c r="H2594" s="18">
        <v>1</v>
      </c>
      <c r="I2594" s="18"/>
      <c r="J2594" s="18"/>
      <c r="K2594" s="18"/>
      <c r="L2594" s="19" t="s">
        <v>7915</v>
      </c>
      <c r="M2594" s="19" t="s">
        <v>1665</v>
      </c>
      <c r="N2594" s="18" t="s">
        <v>502</v>
      </c>
      <c r="O2594" s="18">
        <v>1.5</v>
      </c>
      <c r="P2594" s="18" t="s">
        <v>163</v>
      </c>
      <c r="Q2594" s="18">
        <v>28</v>
      </c>
      <c r="R2594" s="18" t="s">
        <v>45</v>
      </c>
      <c r="S2594" s="37" t="s">
        <v>46</v>
      </c>
      <c r="T2594" s="18" t="s">
        <v>238</v>
      </c>
      <c r="U2594" s="37">
        <v>29.36</v>
      </c>
      <c r="V2594" s="37">
        <v>29.36</v>
      </c>
      <c r="W2594" s="37">
        <v>7.4</v>
      </c>
      <c r="X2594" s="18" t="s">
        <v>238</v>
      </c>
      <c r="Y2594" s="39"/>
      <c r="Z2594" s="16">
        <v>0</v>
      </c>
      <c r="AA2594" s="36">
        <v>15.65</v>
      </c>
      <c r="AB2594" s="36"/>
      <c r="AC2594" s="36">
        <v>15.65</v>
      </c>
      <c r="AD2594" s="70">
        <f t="shared" si="582"/>
        <v>17.002000000000002</v>
      </c>
      <c r="AE2594" s="70">
        <f t="shared" si="583"/>
        <v>21.252500000000005</v>
      </c>
      <c r="AF2594" s="70">
        <f t="shared" si="584"/>
        <v>22.952700000000007</v>
      </c>
      <c r="AG2594" s="36">
        <f t="shared" si="585"/>
        <v>17</v>
      </c>
      <c r="AH2594" s="36">
        <f t="shared" si="586"/>
        <v>21.25</v>
      </c>
      <c r="AI2594" s="36">
        <f t="shared" si="587"/>
        <v>22.95</v>
      </c>
      <c r="AJ2594" s="40">
        <v>42419</v>
      </c>
      <c r="AK2594" s="40">
        <v>42422</v>
      </c>
      <c r="AL2594" s="22"/>
      <c r="AM2594" s="20" t="s">
        <v>184</v>
      </c>
      <c r="AN2594" s="20"/>
      <c r="AO2594" s="20" t="s">
        <v>10858</v>
      </c>
      <c r="AP2594" s="20" t="s">
        <v>10858</v>
      </c>
      <c r="AQ2594" s="20"/>
      <c r="AR2594" s="20"/>
      <c r="AS2594" s="40">
        <v>43287</v>
      </c>
      <c r="AT2594" s="176"/>
    </row>
    <row r="2595" spans="1:46" ht="47.25" customHeight="1">
      <c r="A2595" s="16">
        <v>8697936150392</v>
      </c>
      <c r="B2595" s="16" t="s">
        <v>7900</v>
      </c>
      <c r="C2595" s="16" t="s">
        <v>7901</v>
      </c>
      <c r="D2595" s="17" t="s">
        <v>38</v>
      </c>
      <c r="E2595" s="18" t="s">
        <v>38</v>
      </c>
      <c r="F2595" s="18">
        <v>0</v>
      </c>
      <c r="G2595" s="18">
        <v>5</v>
      </c>
      <c r="H2595" s="18">
        <v>1</v>
      </c>
      <c r="I2595" s="18"/>
      <c r="J2595" s="18"/>
      <c r="K2595" s="18"/>
      <c r="L2595" s="19" t="s">
        <v>4236</v>
      </c>
      <c r="M2595" s="19" t="s">
        <v>1665</v>
      </c>
      <c r="N2595" s="18" t="s">
        <v>502</v>
      </c>
      <c r="O2595" s="18">
        <v>1.5</v>
      </c>
      <c r="P2595" s="18" t="s">
        <v>163</v>
      </c>
      <c r="Q2595" s="18">
        <v>98</v>
      </c>
      <c r="R2595" s="18" t="s">
        <v>45</v>
      </c>
      <c r="S2595" s="37" t="s">
        <v>46</v>
      </c>
      <c r="T2595" s="18" t="s">
        <v>238</v>
      </c>
      <c r="U2595" s="37">
        <v>102.72</v>
      </c>
      <c r="V2595" s="37">
        <v>102.72</v>
      </c>
      <c r="W2595" s="37">
        <v>25.9</v>
      </c>
      <c r="X2595" s="18" t="s">
        <v>238</v>
      </c>
      <c r="Y2595" s="39"/>
      <c r="Z2595" s="16">
        <v>0</v>
      </c>
      <c r="AA2595" s="36">
        <v>54.8</v>
      </c>
      <c r="AB2595" s="36"/>
      <c r="AC2595" s="36">
        <v>54.8</v>
      </c>
      <c r="AD2595" s="70">
        <f t="shared" si="582"/>
        <v>59.235999999999997</v>
      </c>
      <c r="AE2595" s="70">
        <f t="shared" si="583"/>
        <v>74.045000000000002</v>
      </c>
      <c r="AF2595" s="70">
        <f t="shared" si="584"/>
        <v>79.968600000000009</v>
      </c>
      <c r="AG2595" s="36">
        <f t="shared" si="585"/>
        <v>59.23</v>
      </c>
      <c r="AH2595" s="36">
        <f t="shared" si="586"/>
        <v>74.040000000000006</v>
      </c>
      <c r="AI2595" s="36">
        <f t="shared" si="587"/>
        <v>79.959999999999994</v>
      </c>
      <c r="AJ2595" s="40">
        <v>42419</v>
      </c>
      <c r="AK2595" s="40">
        <v>42422</v>
      </c>
      <c r="AL2595" s="22"/>
      <c r="AM2595" s="20" t="s">
        <v>184</v>
      </c>
      <c r="AN2595" s="20"/>
      <c r="AO2595" s="20" t="s">
        <v>10732</v>
      </c>
      <c r="AP2595" s="20" t="s">
        <v>10732</v>
      </c>
      <c r="AQ2595" s="20"/>
      <c r="AR2595" s="20"/>
      <c r="AS2595" s="40">
        <v>43287</v>
      </c>
      <c r="AT2595" s="176"/>
    </row>
    <row r="2596" spans="1:46" ht="47.25" customHeight="1">
      <c r="A2596" s="16">
        <v>8697936150408</v>
      </c>
      <c r="B2596" s="16" t="s">
        <v>7900</v>
      </c>
      <c r="C2596" s="16" t="s">
        <v>7901</v>
      </c>
      <c r="D2596" s="17" t="s">
        <v>38</v>
      </c>
      <c r="E2596" s="18" t="s">
        <v>38</v>
      </c>
      <c r="F2596" s="18">
        <v>0</v>
      </c>
      <c r="G2596" s="18">
        <v>1</v>
      </c>
      <c r="H2596" s="18">
        <v>1</v>
      </c>
      <c r="I2596" s="18"/>
      <c r="J2596" s="18"/>
      <c r="K2596" s="18"/>
      <c r="L2596" s="19" t="s">
        <v>7902</v>
      </c>
      <c r="M2596" s="19" t="s">
        <v>1665</v>
      </c>
      <c r="N2596" s="18" t="s">
        <v>502</v>
      </c>
      <c r="O2596" s="18">
        <v>3</v>
      </c>
      <c r="P2596" s="18" t="s">
        <v>163</v>
      </c>
      <c r="Q2596" s="18">
        <v>28</v>
      </c>
      <c r="R2596" s="18" t="s">
        <v>45</v>
      </c>
      <c r="S2596" s="37" t="s">
        <v>46</v>
      </c>
      <c r="T2596" s="18" t="s">
        <v>284</v>
      </c>
      <c r="U2596" s="37">
        <v>30.48</v>
      </c>
      <c r="V2596" s="37">
        <v>30.48</v>
      </c>
      <c r="W2596" s="37">
        <v>10.89</v>
      </c>
      <c r="X2596" s="18" t="s">
        <v>284</v>
      </c>
      <c r="Y2596" s="39"/>
      <c r="Z2596" s="16">
        <v>0</v>
      </c>
      <c r="AA2596" s="36">
        <v>23.03</v>
      </c>
      <c r="AB2596" s="36"/>
      <c r="AC2596" s="36">
        <v>23.03</v>
      </c>
      <c r="AD2596" s="70">
        <f t="shared" si="582"/>
        <v>24.9724</v>
      </c>
      <c r="AE2596" s="70">
        <f t="shared" si="583"/>
        <v>31.215499999999999</v>
      </c>
      <c r="AF2596" s="70">
        <f t="shared" si="584"/>
        <v>33.712740000000004</v>
      </c>
      <c r="AG2596" s="36">
        <f t="shared" si="585"/>
        <v>24.97</v>
      </c>
      <c r="AH2596" s="36">
        <f t="shared" si="586"/>
        <v>31.21</v>
      </c>
      <c r="AI2596" s="36">
        <f t="shared" si="587"/>
        <v>33.71</v>
      </c>
      <c r="AJ2596" s="40">
        <v>42419</v>
      </c>
      <c r="AK2596" s="40">
        <v>42422</v>
      </c>
      <c r="AL2596" s="22"/>
      <c r="AM2596" s="20" t="s">
        <v>184</v>
      </c>
      <c r="AN2596" s="20"/>
      <c r="AO2596" s="20" t="s">
        <v>10732</v>
      </c>
      <c r="AP2596" s="20" t="s">
        <v>10732</v>
      </c>
      <c r="AQ2596" s="20"/>
      <c r="AR2596" s="20"/>
      <c r="AS2596" s="40">
        <v>43287</v>
      </c>
      <c r="AT2596" s="176"/>
    </row>
    <row r="2597" spans="1:46" ht="47.25" customHeight="1">
      <c r="A2597" s="16">
        <v>8697936150422</v>
      </c>
      <c r="B2597" s="16" t="s">
        <v>7900</v>
      </c>
      <c r="C2597" s="16" t="s">
        <v>7901</v>
      </c>
      <c r="D2597" s="17" t="s">
        <v>38</v>
      </c>
      <c r="E2597" s="18" t="s">
        <v>38</v>
      </c>
      <c r="F2597" s="18">
        <v>0</v>
      </c>
      <c r="G2597" s="18">
        <v>5</v>
      </c>
      <c r="H2597" s="18">
        <v>1</v>
      </c>
      <c r="I2597" s="18"/>
      <c r="J2597" s="18"/>
      <c r="K2597" s="18"/>
      <c r="L2597" s="19" t="s">
        <v>4237</v>
      </c>
      <c r="M2597" s="19" t="s">
        <v>1665</v>
      </c>
      <c r="N2597" s="18" t="s">
        <v>502</v>
      </c>
      <c r="O2597" s="18">
        <v>3</v>
      </c>
      <c r="P2597" s="18" t="s">
        <v>163</v>
      </c>
      <c r="Q2597" s="18">
        <v>98</v>
      </c>
      <c r="R2597" s="18" t="s">
        <v>45</v>
      </c>
      <c r="S2597" s="37" t="s">
        <v>46</v>
      </c>
      <c r="T2597" s="18" t="s">
        <v>284</v>
      </c>
      <c r="U2597" s="37">
        <v>106.64</v>
      </c>
      <c r="V2597" s="37">
        <v>106.64</v>
      </c>
      <c r="W2597" s="37">
        <v>38.11</v>
      </c>
      <c r="X2597" s="18" t="s">
        <v>284</v>
      </c>
      <c r="Y2597" s="39"/>
      <c r="Z2597" s="16">
        <v>0</v>
      </c>
      <c r="AA2597" s="36">
        <v>80.64</v>
      </c>
      <c r="AB2597" s="36"/>
      <c r="AC2597" s="36">
        <v>80.64</v>
      </c>
      <c r="AD2597" s="70">
        <f t="shared" ref="AD2597:AD2628" si="588">IF(Z2597=2,AC2597*1.08,IF(AC2597&lt;=10,(AC2597*1.09),IF(AC2597&lt;=50,(10*1.09)+((AC2597-10)*1.08),IF(AC2597&lt;=100,(10*1.09)+((50-10)*1.08)+((AC2597-50)*1.07),IF(AC2597&lt;=200,(10*1.09)+((50-10)*1.08)+((100-50)*1.07)+((AC2597-100)*1.04),(10*1.09)+((50-10)*1.08)+((100-50)*1.07)+((200-100)*1.04)+((AC2597-200)*1.02))))))</f>
        <v>86.884800000000013</v>
      </c>
      <c r="AE2597" s="70">
        <f t="shared" ref="AE2597:AE2619" si="589">IF(Z2597=1,AD2597*1.08,IF(Z2597=2,0,IF(AC2597&lt;=100,(AD2597*1.25),IF(AC2597&lt;=200,134.5+((AC2597-100)*1.04*1.16),255.14+((AC2597-200)*1.02*1.12)))))</f>
        <v>108.60600000000002</v>
      </c>
      <c r="AF2597" s="70">
        <f t="shared" ref="AF2597:AF2619" si="590">IF(Z2597=1,0,(AE2597*1.08))</f>
        <v>117.29448000000004</v>
      </c>
      <c r="AG2597" s="36">
        <f t="shared" si="585"/>
        <v>86.88</v>
      </c>
      <c r="AH2597" s="36">
        <f t="shared" si="586"/>
        <v>108.6</v>
      </c>
      <c r="AI2597" s="36">
        <f t="shared" si="587"/>
        <v>117.29</v>
      </c>
      <c r="AJ2597" s="40">
        <v>42419</v>
      </c>
      <c r="AK2597" s="40">
        <v>42422</v>
      </c>
      <c r="AL2597" s="22"/>
      <c r="AM2597" s="20" t="s">
        <v>184</v>
      </c>
      <c r="AN2597" s="20"/>
      <c r="AO2597" s="20" t="s">
        <v>10819</v>
      </c>
      <c r="AP2597" s="20" t="s">
        <v>10819</v>
      </c>
      <c r="AQ2597" s="20"/>
      <c r="AR2597" s="20"/>
      <c r="AS2597" s="40">
        <v>43287</v>
      </c>
      <c r="AT2597" s="176"/>
    </row>
    <row r="2598" spans="1:46" ht="47.25" customHeight="1">
      <c r="A2598" s="16">
        <v>8697936150439</v>
      </c>
      <c r="B2598" s="16" t="s">
        <v>7900</v>
      </c>
      <c r="C2598" s="16" t="s">
        <v>7901</v>
      </c>
      <c r="D2598" s="17" t="s">
        <v>38</v>
      </c>
      <c r="E2598" s="18" t="s">
        <v>38</v>
      </c>
      <c r="F2598" s="18">
        <v>0</v>
      </c>
      <c r="G2598" s="18">
        <v>1</v>
      </c>
      <c r="H2598" s="18">
        <v>1</v>
      </c>
      <c r="I2598" s="18"/>
      <c r="J2598" s="18"/>
      <c r="K2598" s="18"/>
      <c r="L2598" s="19" t="s">
        <v>7906</v>
      </c>
      <c r="M2598" s="19" t="s">
        <v>1665</v>
      </c>
      <c r="N2598" s="18" t="s">
        <v>502</v>
      </c>
      <c r="O2598" s="18">
        <v>4.5</v>
      </c>
      <c r="P2598" s="18" t="s">
        <v>163</v>
      </c>
      <c r="Q2598" s="18">
        <v>28</v>
      </c>
      <c r="R2598" s="18" t="s">
        <v>45</v>
      </c>
      <c r="S2598" s="37" t="s">
        <v>46</v>
      </c>
      <c r="T2598" s="18" t="s">
        <v>284</v>
      </c>
      <c r="U2598" s="37">
        <v>31.69</v>
      </c>
      <c r="V2598" s="37">
        <v>31.69</v>
      </c>
      <c r="W2598" s="37">
        <v>10.89</v>
      </c>
      <c r="X2598" s="18" t="s">
        <v>284</v>
      </c>
      <c r="Y2598" s="39"/>
      <c r="Z2598" s="16">
        <v>0</v>
      </c>
      <c r="AA2598" s="36">
        <v>23.03</v>
      </c>
      <c r="AB2598" s="36"/>
      <c r="AC2598" s="36">
        <v>23.03</v>
      </c>
      <c r="AD2598" s="70">
        <f t="shared" si="588"/>
        <v>24.9724</v>
      </c>
      <c r="AE2598" s="70">
        <f t="shared" si="589"/>
        <v>31.215499999999999</v>
      </c>
      <c r="AF2598" s="70">
        <f t="shared" si="590"/>
        <v>33.712740000000004</v>
      </c>
      <c r="AG2598" s="36">
        <f t="shared" si="585"/>
        <v>24.97</v>
      </c>
      <c r="AH2598" s="36">
        <f t="shared" si="586"/>
        <v>31.21</v>
      </c>
      <c r="AI2598" s="36">
        <f t="shared" si="587"/>
        <v>33.71</v>
      </c>
      <c r="AJ2598" s="40">
        <v>42419</v>
      </c>
      <c r="AK2598" s="40">
        <v>42422</v>
      </c>
      <c r="AL2598" s="22"/>
      <c r="AM2598" s="20" t="s">
        <v>184</v>
      </c>
      <c r="AN2598" s="20"/>
      <c r="AO2598" s="20" t="s">
        <v>10883</v>
      </c>
      <c r="AP2598" s="20"/>
      <c r="AQ2598" s="20" t="s">
        <v>10883</v>
      </c>
      <c r="AR2598" s="20"/>
      <c r="AS2598" s="40">
        <v>43290</v>
      </c>
      <c r="AT2598" s="173"/>
    </row>
    <row r="2599" spans="1:46" ht="47.25" customHeight="1">
      <c r="A2599" s="16">
        <v>8697936150453</v>
      </c>
      <c r="B2599" s="16" t="s">
        <v>7900</v>
      </c>
      <c r="C2599" s="16" t="s">
        <v>7901</v>
      </c>
      <c r="D2599" s="17" t="s">
        <v>38</v>
      </c>
      <c r="E2599" s="18" t="s">
        <v>38</v>
      </c>
      <c r="F2599" s="18">
        <v>0</v>
      </c>
      <c r="G2599" s="18">
        <v>5</v>
      </c>
      <c r="H2599" s="18">
        <v>1</v>
      </c>
      <c r="I2599" s="18"/>
      <c r="J2599" s="18"/>
      <c r="K2599" s="18"/>
      <c r="L2599" s="19" t="s">
        <v>4238</v>
      </c>
      <c r="M2599" s="19" t="s">
        <v>1665</v>
      </c>
      <c r="N2599" s="18" t="s">
        <v>502</v>
      </c>
      <c r="O2599" s="18">
        <v>4.5</v>
      </c>
      <c r="P2599" s="18" t="s">
        <v>163</v>
      </c>
      <c r="Q2599" s="18">
        <v>98</v>
      </c>
      <c r="R2599" s="18" t="s">
        <v>45</v>
      </c>
      <c r="S2599" s="37" t="s">
        <v>46</v>
      </c>
      <c r="T2599" s="18" t="s">
        <v>284</v>
      </c>
      <c r="U2599" s="37">
        <v>110.88</v>
      </c>
      <c r="V2599" s="37">
        <v>110.88</v>
      </c>
      <c r="W2599" s="37">
        <v>38.11</v>
      </c>
      <c r="X2599" s="18" t="s">
        <v>284</v>
      </c>
      <c r="Y2599" s="39"/>
      <c r="Z2599" s="16">
        <v>0</v>
      </c>
      <c r="AA2599" s="36">
        <v>80.64</v>
      </c>
      <c r="AB2599" s="36"/>
      <c r="AC2599" s="36">
        <v>80.64</v>
      </c>
      <c r="AD2599" s="70">
        <f t="shared" si="588"/>
        <v>86.884800000000013</v>
      </c>
      <c r="AE2599" s="70">
        <f t="shared" si="589"/>
        <v>108.60600000000002</v>
      </c>
      <c r="AF2599" s="70">
        <f t="shared" si="590"/>
        <v>117.29448000000004</v>
      </c>
      <c r="AG2599" s="36">
        <f t="shared" si="585"/>
        <v>86.88</v>
      </c>
      <c r="AH2599" s="36">
        <f t="shared" si="586"/>
        <v>108.6</v>
      </c>
      <c r="AI2599" s="36">
        <f t="shared" si="587"/>
        <v>117.29</v>
      </c>
      <c r="AJ2599" s="40">
        <v>42419</v>
      </c>
      <c r="AK2599" s="40">
        <v>42422</v>
      </c>
      <c r="AL2599" s="22"/>
      <c r="AM2599" s="20" t="s">
        <v>184</v>
      </c>
      <c r="AN2599" s="20"/>
      <c r="AO2599" s="20" t="s">
        <v>10885</v>
      </c>
      <c r="AP2599" s="20"/>
      <c r="AQ2599" s="20" t="s">
        <v>10885</v>
      </c>
      <c r="AR2599" s="20"/>
      <c r="AS2599" s="40">
        <v>43290</v>
      </c>
      <c r="AT2599" s="173"/>
    </row>
    <row r="2600" spans="1:46" ht="47.25" customHeight="1">
      <c r="A2600" s="16">
        <v>8697936150460</v>
      </c>
      <c r="B2600" s="16" t="s">
        <v>7900</v>
      </c>
      <c r="C2600" s="16" t="s">
        <v>7901</v>
      </c>
      <c r="D2600" s="17" t="s">
        <v>38</v>
      </c>
      <c r="E2600" s="18" t="s">
        <v>38</v>
      </c>
      <c r="F2600" s="18">
        <v>0</v>
      </c>
      <c r="G2600" s="18">
        <v>1</v>
      </c>
      <c r="H2600" s="18">
        <v>1</v>
      </c>
      <c r="I2600" s="18"/>
      <c r="J2600" s="18"/>
      <c r="K2600" s="18"/>
      <c r="L2600" s="19" t="s">
        <v>7911</v>
      </c>
      <c r="M2600" s="19" t="s">
        <v>1665</v>
      </c>
      <c r="N2600" s="18" t="s">
        <v>502</v>
      </c>
      <c r="O2600" s="18">
        <v>6</v>
      </c>
      <c r="P2600" s="18" t="s">
        <v>163</v>
      </c>
      <c r="Q2600" s="18">
        <v>28</v>
      </c>
      <c r="R2600" s="18" t="s">
        <v>45</v>
      </c>
      <c r="S2600" s="37" t="s">
        <v>46</v>
      </c>
      <c r="T2600" s="18" t="s">
        <v>284</v>
      </c>
      <c r="U2600" s="37">
        <v>32.19</v>
      </c>
      <c r="V2600" s="37">
        <v>32.19</v>
      </c>
      <c r="W2600" s="37">
        <v>10.89</v>
      </c>
      <c r="X2600" s="18" t="s">
        <v>284</v>
      </c>
      <c r="Y2600" s="39"/>
      <c r="Z2600" s="16">
        <v>0</v>
      </c>
      <c r="AA2600" s="36">
        <v>23.03</v>
      </c>
      <c r="AB2600" s="36"/>
      <c r="AC2600" s="36">
        <v>23.03</v>
      </c>
      <c r="AD2600" s="70">
        <f t="shared" si="588"/>
        <v>24.9724</v>
      </c>
      <c r="AE2600" s="70">
        <f t="shared" si="589"/>
        <v>31.215499999999999</v>
      </c>
      <c r="AF2600" s="70">
        <f t="shared" si="590"/>
        <v>33.712740000000004</v>
      </c>
      <c r="AG2600" s="36">
        <f t="shared" si="585"/>
        <v>24.97</v>
      </c>
      <c r="AH2600" s="36">
        <f t="shared" si="586"/>
        <v>31.21</v>
      </c>
      <c r="AI2600" s="36">
        <f t="shared" si="587"/>
        <v>33.71</v>
      </c>
      <c r="AJ2600" s="40">
        <v>42419</v>
      </c>
      <c r="AK2600" s="40">
        <v>42422</v>
      </c>
      <c r="AL2600" s="22"/>
      <c r="AM2600" s="20" t="s">
        <v>184</v>
      </c>
      <c r="AN2600" s="20"/>
      <c r="AO2600" s="20" t="s">
        <v>10889</v>
      </c>
      <c r="AP2600" s="20" t="s">
        <v>10889</v>
      </c>
      <c r="AQ2600" s="20"/>
      <c r="AR2600" s="20"/>
      <c r="AS2600" s="40">
        <v>43290</v>
      </c>
      <c r="AT2600" s="173"/>
    </row>
    <row r="2601" spans="1:46" ht="47.25" customHeight="1">
      <c r="A2601" s="16">
        <v>8697936150484</v>
      </c>
      <c r="B2601" s="16" t="s">
        <v>7900</v>
      </c>
      <c r="C2601" s="16" t="s">
        <v>7901</v>
      </c>
      <c r="D2601" s="17" t="s">
        <v>38</v>
      </c>
      <c r="E2601" s="18" t="s">
        <v>38</v>
      </c>
      <c r="F2601" s="18">
        <v>0</v>
      </c>
      <c r="G2601" s="18">
        <v>5</v>
      </c>
      <c r="H2601" s="18">
        <v>1</v>
      </c>
      <c r="I2601" s="18"/>
      <c r="J2601" s="18"/>
      <c r="K2601" s="18"/>
      <c r="L2601" s="19" t="s">
        <v>4239</v>
      </c>
      <c r="M2601" s="19" t="s">
        <v>1665</v>
      </c>
      <c r="N2601" s="18" t="s">
        <v>502</v>
      </c>
      <c r="O2601" s="18">
        <v>6</v>
      </c>
      <c r="P2601" s="18" t="s">
        <v>163</v>
      </c>
      <c r="Q2601" s="18">
        <v>98</v>
      </c>
      <c r="R2601" s="18" t="s">
        <v>45</v>
      </c>
      <c r="S2601" s="37" t="s">
        <v>46</v>
      </c>
      <c r="T2601" s="18" t="s">
        <v>284</v>
      </c>
      <c r="U2601" s="37">
        <v>112.64</v>
      </c>
      <c r="V2601" s="37">
        <v>112.64</v>
      </c>
      <c r="W2601" s="37">
        <v>38.11</v>
      </c>
      <c r="X2601" s="18" t="s">
        <v>284</v>
      </c>
      <c r="Y2601" s="39"/>
      <c r="Z2601" s="16">
        <v>0</v>
      </c>
      <c r="AA2601" s="36">
        <v>80.64</v>
      </c>
      <c r="AB2601" s="36"/>
      <c r="AC2601" s="36">
        <v>80.64</v>
      </c>
      <c r="AD2601" s="70">
        <f t="shared" si="588"/>
        <v>86.884800000000013</v>
      </c>
      <c r="AE2601" s="70">
        <f t="shared" si="589"/>
        <v>108.60600000000002</v>
      </c>
      <c r="AF2601" s="70">
        <f t="shared" si="590"/>
        <v>117.29448000000004</v>
      </c>
      <c r="AG2601" s="36">
        <f t="shared" si="585"/>
        <v>86.88</v>
      </c>
      <c r="AH2601" s="36">
        <f t="shared" si="586"/>
        <v>108.6</v>
      </c>
      <c r="AI2601" s="36">
        <f t="shared" si="587"/>
        <v>117.29</v>
      </c>
      <c r="AJ2601" s="40">
        <v>42419</v>
      </c>
      <c r="AK2601" s="40">
        <v>42422</v>
      </c>
      <c r="AL2601" s="22"/>
      <c r="AM2601" s="20" t="s">
        <v>184</v>
      </c>
      <c r="AN2601" s="20"/>
      <c r="AO2601" s="20" t="s">
        <v>10886</v>
      </c>
      <c r="AP2601" s="20" t="s">
        <v>10886</v>
      </c>
      <c r="AQ2601" s="20"/>
      <c r="AR2601" s="20"/>
      <c r="AS2601" s="40">
        <v>43290</v>
      </c>
      <c r="AT2601" s="173"/>
    </row>
    <row r="2602" spans="1:46" ht="47.25" customHeight="1">
      <c r="A2602" s="16">
        <v>8699559150049</v>
      </c>
      <c r="B2602" s="16" t="s">
        <v>7900</v>
      </c>
      <c r="C2602" s="16" t="s">
        <v>7901</v>
      </c>
      <c r="D2602" s="17" t="s">
        <v>38</v>
      </c>
      <c r="E2602" s="18" t="s">
        <v>38</v>
      </c>
      <c r="F2602" s="18">
        <v>0</v>
      </c>
      <c r="G2602" s="18">
        <v>1</v>
      </c>
      <c r="H2602" s="18">
        <v>1</v>
      </c>
      <c r="I2602" s="18"/>
      <c r="J2602" s="18"/>
      <c r="K2602" s="18"/>
      <c r="L2602" s="19" t="s">
        <v>5138</v>
      </c>
      <c r="M2602" s="19" t="s">
        <v>1665</v>
      </c>
      <c r="N2602" s="18" t="s">
        <v>616</v>
      </c>
      <c r="O2602" s="18">
        <v>1.5</v>
      </c>
      <c r="P2602" s="18" t="s">
        <v>163</v>
      </c>
      <c r="Q2602" s="18">
        <v>28</v>
      </c>
      <c r="R2602" s="18" t="s">
        <v>45</v>
      </c>
      <c r="S2602" s="37" t="s">
        <v>46</v>
      </c>
      <c r="T2602" s="37"/>
      <c r="U2602" s="37"/>
      <c r="V2602" s="37">
        <v>29.36</v>
      </c>
      <c r="W2602" s="37">
        <v>7.4</v>
      </c>
      <c r="X2602" s="18" t="s">
        <v>238</v>
      </c>
      <c r="Y2602" s="18"/>
      <c r="Z2602" s="16">
        <v>0</v>
      </c>
      <c r="AA2602" s="16"/>
      <c r="AB2602" s="16"/>
      <c r="AC2602" s="37">
        <v>15.65</v>
      </c>
      <c r="AD2602" s="70">
        <f t="shared" si="588"/>
        <v>17.002000000000002</v>
      </c>
      <c r="AE2602" s="70">
        <f t="shared" si="589"/>
        <v>21.252500000000005</v>
      </c>
      <c r="AF2602" s="70">
        <f t="shared" si="590"/>
        <v>22.952700000000007</v>
      </c>
      <c r="AG2602" s="36">
        <f t="shared" si="585"/>
        <v>17</v>
      </c>
      <c r="AH2602" s="36">
        <f t="shared" si="586"/>
        <v>21.25</v>
      </c>
      <c r="AI2602" s="36">
        <f t="shared" si="587"/>
        <v>22.95</v>
      </c>
      <c r="AJ2602" s="40">
        <v>42419</v>
      </c>
      <c r="AK2602" s="40">
        <v>42422</v>
      </c>
      <c r="AL2602" s="22"/>
      <c r="AM2602" s="20"/>
      <c r="AN2602" s="20"/>
      <c r="AO2602" s="20" t="s">
        <v>10918</v>
      </c>
      <c r="AP2602" s="20" t="s">
        <v>10918</v>
      </c>
      <c r="AQ2602" s="20"/>
      <c r="AR2602" s="20"/>
      <c r="AS2602" s="40">
        <v>43294</v>
      </c>
      <c r="AT2602" s="173"/>
    </row>
    <row r="2603" spans="1:46" ht="47.25" customHeight="1">
      <c r="A2603" s="16">
        <v>8699559590036</v>
      </c>
      <c r="B2603" s="16" t="s">
        <v>7900</v>
      </c>
      <c r="C2603" s="16" t="s">
        <v>7901</v>
      </c>
      <c r="D2603" s="17" t="s">
        <v>38</v>
      </c>
      <c r="E2603" s="18" t="s">
        <v>38</v>
      </c>
      <c r="F2603" s="18">
        <v>0</v>
      </c>
      <c r="G2603" s="18">
        <v>1</v>
      </c>
      <c r="H2603" s="18">
        <v>1</v>
      </c>
      <c r="I2603" s="18"/>
      <c r="J2603" s="18"/>
      <c r="K2603" s="18"/>
      <c r="L2603" s="19" t="s">
        <v>5150</v>
      </c>
      <c r="M2603" s="19" t="s">
        <v>1665</v>
      </c>
      <c r="N2603" s="18" t="s">
        <v>616</v>
      </c>
      <c r="O2603" s="18">
        <v>2</v>
      </c>
      <c r="P2603" s="18" t="s">
        <v>551</v>
      </c>
      <c r="Q2603" s="18">
        <v>120</v>
      </c>
      <c r="R2603" s="18" t="s">
        <v>45</v>
      </c>
      <c r="S2603" s="37" t="s">
        <v>46</v>
      </c>
      <c r="T2603" s="37"/>
      <c r="U2603" s="37"/>
      <c r="V2603" s="37">
        <v>81.430000000000007</v>
      </c>
      <c r="W2603" s="37">
        <v>42.3</v>
      </c>
      <c r="X2603" s="18" t="s">
        <v>284</v>
      </c>
      <c r="Y2603" s="18"/>
      <c r="Z2603" s="16">
        <v>0</v>
      </c>
      <c r="AA2603" s="16"/>
      <c r="AB2603" s="16"/>
      <c r="AC2603" s="37">
        <v>89.51</v>
      </c>
      <c r="AD2603" s="70">
        <f t="shared" si="588"/>
        <v>96.375700000000009</v>
      </c>
      <c r="AE2603" s="70">
        <f t="shared" si="589"/>
        <v>120.46962500000001</v>
      </c>
      <c r="AF2603" s="70">
        <f t="shared" si="590"/>
        <v>130.10719500000002</v>
      </c>
      <c r="AG2603" s="36">
        <f t="shared" si="585"/>
        <v>96.37</v>
      </c>
      <c r="AH2603" s="36">
        <f t="shared" si="586"/>
        <v>120.46</v>
      </c>
      <c r="AI2603" s="36">
        <f t="shared" si="587"/>
        <v>130.1</v>
      </c>
      <c r="AJ2603" s="40">
        <v>42419</v>
      </c>
      <c r="AK2603" s="40">
        <v>42422</v>
      </c>
      <c r="AL2603" s="22"/>
      <c r="AM2603" s="20"/>
      <c r="AN2603" s="20"/>
      <c r="AO2603" s="20" t="s">
        <v>10915</v>
      </c>
      <c r="AP2603" s="20" t="s">
        <v>10915</v>
      </c>
      <c r="AQ2603" s="20"/>
      <c r="AR2603" s="20"/>
      <c r="AS2603" s="40">
        <v>43294</v>
      </c>
      <c r="AT2603" s="176"/>
    </row>
    <row r="2604" spans="1:46" ht="47.25" customHeight="1">
      <c r="A2604" s="16">
        <v>8699559150056</v>
      </c>
      <c r="B2604" s="16" t="s">
        <v>7900</v>
      </c>
      <c r="C2604" s="16" t="s">
        <v>7901</v>
      </c>
      <c r="D2604" s="17" t="s">
        <v>38</v>
      </c>
      <c r="E2604" s="18" t="s">
        <v>38</v>
      </c>
      <c r="F2604" s="18">
        <v>0</v>
      </c>
      <c r="G2604" s="18">
        <v>1</v>
      </c>
      <c r="H2604" s="18">
        <v>1</v>
      </c>
      <c r="I2604" s="18"/>
      <c r="J2604" s="18"/>
      <c r="K2604" s="18"/>
      <c r="L2604" s="19" t="s">
        <v>5141</v>
      </c>
      <c r="M2604" s="19" t="s">
        <v>1665</v>
      </c>
      <c r="N2604" s="18" t="s">
        <v>616</v>
      </c>
      <c r="O2604" s="18">
        <v>3</v>
      </c>
      <c r="P2604" s="18" t="s">
        <v>163</v>
      </c>
      <c r="Q2604" s="18">
        <v>28</v>
      </c>
      <c r="R2604" s="18" t="s">
        <v>45</v>
      </c>
      <c r="S2604" s="37" t="s">
        <v>46</v>
      </c>
      <c r="T2604" s="37"/>
      <c r="U2604" s="37"/>
      <c r="V2604" s="37">
        <v>30.48</v>
      </c>
      <c r="W2604" s="37">
        <v>10.89</v>
      </c>
      <c r="X2604" s="18" t="s">
        <v>284</v>
      </c>
      <c r="Y2604" s="18"/>
      <c r="Z2604" s="16">
        <v>0</v>
      </c>
      <c r="AA2604" s="16"/>
      <c r="AB2604" s="16"/>
      <c r="AC2604" s="37">
        <v>23.03</v>
      </c>
      <c r="AD2604" s="70">
        <f t="shared" si="588"/>
        <v>24.9724</v>
      </c>
      <c r="AE2604" s="70">
        <f t="shared" si="589"/>
        <v>31.215499999999999</v>
      </c>
      <c r="AF2604" s="70">
        <f t="shared" si="590"/>
        <v>33.712740000000004</v>
      </c>
      <c r="AG2604" s="36">
        <f t="shared" si="585"/>
        <v>24.97</v>
      </c>
      <c r="AH2604" s="36">
        <f t="shared" si="586"/>
        <v>31.21</v>
      </c>
      <c r="AI2604" s="36">
        <f t="shared" si="587"/>
        <v>33.71</v>
      </c>
      <c r="AJ2604" s="40">
        <v>42419</v>
      </c>
      <c r="AK2604" s="40">
        <v>42422</v>
      </c>
      <c r="AL2604" s="22"/>
      <c r="AM2604" s="20"/>
      <c r="AN2604" s="20"/>
      <c r="AO2604" s="20" t="s">
        <v>10933</v>
      </c>
      <c r="AP2604" s="20" t="s">
        <v>10933</v>
      </c>
      <c r="AQ2604" s="20"/>
      <c r="AR2604" s="20"/>
      <c r="AS2604" s="40">
        <v>43294</v>
      </c>
      <c r="AT2604" s="175"/>
    </row>
    <row r="2605" spans="1:46" ht="47.25" customHeight="1">
      <c r="A2605" s="16">
        <v>8699559150063</v>
      </c>
      <c r="B2605" s="16" t="s">
        <v>7900</v>
      </c>
      <c r="C2605" s="16" t="s">
        <v>7901</v>
      </c>
      <c r="D2605" s="17" t="s">
        <v>38</v>
      </c>
      <c r="E2605" s="18" t="s">
        <v>38</v>
      </c>
      <c r="F2605" s="18">
        <v>0</v>
      </c>
      <c r="G2605" s="18">
        <v>1</v>
      </c>
      <c r="H2605" s="18">
        <v>1</v>
      </c>
      <c r="I2605" s="18"/>
      <c r="J2605" s="18"/>
      <c r="K2605" s="18"/>
      <c r="L2605" s="19" t="s">
        <v>5147</v>
      </c>
      <c r="M2605" s="19" t="s">
        <v>1665</v>
      </c>
      <c r="N2605" s="18" t="s">
        <v>616</v>
      </c>
      <c r="O2605" s="18">
        <v>4.5</v>
      </c>
      <c r="P2605" s="18" t="s">
        <v>163</v>
      </c>
      <c r="Q2605" s="18">
        <v>28</v>
      </c>
      <c r="R2605" s="18" t="s">
        <v>45</v>
      </c>
      <c r="S2605" s="37" t="s">
        <v>46</v>
      </c>
      <c r="T2605" s="37"/>
      <c r="U2605" s="37"/>
      <c r="V2605" s="37">
        <v>31.69</v>
      </c>
      <c r="W2605" s="37">
        <v>10.89</v>
      </c>
      <c r="X2605" s="18" t="s">
        <v>284</v>
      </c>
      <c r="Y2605" s="18"/>
      <c r="Z2605" s="16">
        <v>0</v>
      </c>
      <c r="AA2605" s="16"/>
      <c r="AB2605" s="16"/>
      <c r="AC2605" s="37">
        <v>23.03</v>
      </c>
      <c r="AD2605" s="70">
        <f t="shared" si="588"/>
        <v>24.9724</v>
      </c>
      <c r="AE2605" s="70">
        <f t="shared" si="589"/>
        <v>31.215499999999999</v>
      </c>
      <c r="AF2605" s="70">
        <f t="shared" si="590"/>
        <v>33.712740000000004</v>
      </c>
      <c r="AG2605" s="36">
        <f t="shared" si="585"/>
        <v>24.97</v>
      </c>
      <c r="AH2605" s="36">
        <f t="shared" si="586"/>
        <v>31.21</v>
      </c>
      <c r="AI2605" s="36">
        <f t="shared" si="587"/>
        <v>33.71</v>
      </c>
      <c r="AJ2605" s="40">
        <v>42419</v>
      </c>
      <c r="AK2605" s="40">
        <v>42422</v>
      </c>
      <c r="AL2605" s="22"/>
      <c r="AM2605" s="20"/>
      <c r="AN2605" s="20"/>
      <c r="AO2605" s="20" t="s">
        <v>10936</v>
      </c>
      <c r="AP2605" s="20" t="s">
        <v>10936</v>
      </c>
      <c r="AQ2605" s="20"/>
      <c r="AR2605" s="20"/>
      <c r="AS2605" s="40">
        <v>43294</v>
      </c>
      <c r="AT2605" s="173"/>
    </row>
    <row r="2606" spans="1:46" ht="47.25" customHeight="1">
      <c r="A2606" s="16">
        <v>8699559150070</v>
      </c>
      <c r="B2606" s="16" t="s">
        <v>7900</v>
      </c>
      <c r="C2606" s="16" t="s">
        <v>7901</v>
      </c>
      <c r="D2606" s="17" t="s">
        <v>38</v>
      </c>
      <c r="E2606" s="18" t="s">
        <v>38</v>
      </c>
      <c r="F2606" s="18">
        <v>0</v>
      </c>
      <c r="G2606" s="18">
        <v>1</v>
      </c>
      <c r="H2606" s="18">
        <v>1</v>
      </c>
      <c r="I2606" s="18"/>
      <c r="J2606" s="18"/>
      <c r="K2606" s="18"/>
      <c r="L2606" s="19" t="s">
        <v>5149</v>
      </c>
      <c r="M2606" s="19" t="s">
        <v>1665</v>
      </c>
      <c r="N2606" s="18" t="s">
        <v>616</v>
      </c>
      <c r="O2606" s="18">
        <v>6</v>
      </c>
      <c r="P2606" s="18" t="s">
        <v>163</v>
      </c>
      <c r="Q2606" s="18">
        <v>28</v>
      </c>
      <c r="R2606" s="18" t="s">
        <v>45</v>
      </c>
      <c r="S2606" s="37" t="s">
        <v>46</v>
      </c>
      <c r="T2606" s="37"/>
      <c r="U2606" s="37"/>
      <c r="V2606" s="37">
        <v>32.19</v>
      </c>
      <c r="W2606" s="37">
        <v>10.89</v>
      </c>
      <c r="X2606" s="18" t="s">
        <v>284</v>
      </c>
      <c r="Y2606" s="18"/>
      <c r="Z2606" s="16">
        <v>0</v>
      </c>
      <c r="AA2606" s="16"/>
      <c r="AB2606" s="16"/>
      <c r="AC2606" s="37">
        <v>23.03</v>
      </c>
      <c r="AD2606" s="70">
        <f t="shared" si="588"/>
        <v>24.9724</v>
      </c>
      <c r="AE2606" s="70">
        <f t="shared" si="589"/>
        <v>31.215499999999999</v>
      </c>
      <c r="AF2606" s="70">
        <f t="shared" si="590"/>
        <v>33.712740000000004</v>
      </c>
      <c r="AG2606" s="36">
        <f t="shared" si="585"/>
        <v>24.97</v>
      </c>
      <c r="AH2606" s="36">
        <f t="shared" si="586"/>
        <v>31.21</v>
      </c>
      <c r="AI2606" s="36">
        <f t="shared" si="587"/>
        <v>33.71</v>
      </c>
      <c r="AJ2606" s="40">
        <v>42419</v>
      </c>
      <c r="AK2606" s="40">
        <v>42422</v>
      </c>
      <c r="AL2606" s="22"/>
      <c r="AM2606" s="20"/>
      <c r="AN2606" s="20"/>
      <c r="AO2606" s="20" t="s">
        <v>10894</v>
      </c>
      <c r="AP2606" s="20" t="s">
        <v>10894</v>
      </c>
      <c r="AQ2606" s="20"/>
      <c r="AR2606" s="20"/>
      <c r="AS2606" s="40">
        <v>43294</v>
      </c>
      <c r="AT2606" s="173"/>
    </row>
    <row r="2607" spans="1:46" ht="47.25" customHeight="1">
      <c r="A2607" s="16">
        <v>8699525150271</v>
      </c>
      <c r="B2607" s="16" t="s">
        <v>7012</v>
      </c>
      <c r="C2607" s="16" t="s">
        <v>7014</v>
      </c>
      <c r="D2607" s="17" t="s">
        <v>38</v>
      </c>
      <c r="E2607" s="18" t="s">
        <v>38</v>
      </c>
      <c r="F2607" s="18">
        <v>0</v>
      </c>
      <c r="G2607" s="18">
        <v>1</v>
      </c>
      <c r="H2607" s="18">
        <v>1</v>
      </c>
      <c r="I2607" s="18"/>
      <c r="J2607" s="18"/>
      <c r="K2607" s="18"/>
      <c r="L2607" s="19" t="s">
        <v>7015</v>
      </c>
      <c r="M2607" s="19" t="s">
        <v>7016</v>
      </c>
      <c r="N2607" s="18" t="s">
        <v>327</v>
      </c>
      <c r="O2607" s="18">
        <v>25</v>
      </c>
      <c r="P2607" s="18" t="s">
        <v>163</v>
      </c>
      <c r="Q2607" s="18">
        <v>21</v>
      </c>
      <c r="R2607" s="18" t="s">
        <v>45</v>
      </c>
      <c r="S2607" s="37" t="s">
        <v>46</v>
      </c>
      <c r="T2607" s="37" t="s">
        <v>1658</v>
      </c>
      <c r="U2607" s="37">
        <v>5092.87</v>
      </c>
      <c r="V2607" s="37">
        <v>5092.87</v>
      </c>
      <c r="W2607" s="37">
        <v>3055.72</v>
      </c>
      <c r="X2607" s="37" t="s">
        <v>1658</v>
      </c>
      <c r="Y2607" s="39"/>
      <c r="Z2607" s="16">
        <v>0</v>
      </c>
      <c r="AA2607" s="36">
        <v>5757.55</v>
      </c>
      <c r="AB2607" s="36"/>
      <c r="AC2607" s="36">
        <v>5757.55</v>
      </c>
      <c r="AD2607" s="37">
        <f t="shared" si="588"/>
        <v>5880.3010000000004</v>
      </c>
      <c r="AE2607" s="37">
        <f t="shared" si="589"/>
        <v>6604.0851200000006</v>
      </c>
      <c r="AF2607" s="37">
        <f t="shared" si="590"/>
        <v>7132.4119296000008</v>
      </c>
      <c r="AG2607" s="36">
        <f t="shared" ref="AG2607:AG2638" si="591">TRUNC(AD2607,2)</f>
        <v>5880.3</v>
      </c>
      <c r="AH2607" s="36">
        <f t="shared" ref="AH2607:AH2638" si="592">TRUNC(AE2607,2)</f>
        <v>6604.08</v>
      </c>
      <c r="AI2607" s="36">
        <f t="shared" ref="AI2607:AI2638" si="593">TRUNC(AF2607,2)</f>
        <v>7132.41</v>
      </c>
      <c r="AJ2607" s="40">
        <v>42657</v>
      </c>
      <c r="AK2607" s="40">
        <v>42661</v>
      </c>
      <c r="AL2607" s="18"/>
      <c r="AM2607" s="20" t="s">
        <v>7017</v>
      </c>
      <c r="AN2607" s="20"/>
      <c r="AO2607" s="20" t="s">
        <v>10930</v>
      </c>
      <c r="AP2607" s="20" t="s">
        <v>10930</v>
      </c>
      <c r="AQ2607" s="20"/>
      <c r="AR2607" s="20"/>
      <c r="AS2607" s="40">
        <v>43294</v>
      </c>
      <c r="AT2607" s="173"/>
    </row>
    <row r="2608" spans="1:46" ht="47.25" customHeight="1">
      <c r="A2608" s="16">
        <v>8699505010670</v>
      </c>
      <c r="B2608" s="16" t="s">
        <v>8610</v>
      </c>
      <c r="C2608" s="16" t="s">
        <v>8611</v>
      </c>
      <c r="D2608" s="17" t="s">
        <v>87</v>
      </c>
      <c r="E2608" s="18" t="s">
        <v>41</v>
      </c>
      <c r="F2608" s="18">
        <v>4</v>
      </c>
      <c r="G2608" s="18">
        <v>2</v>
      </c>
      <c r="H2608" s="18">
        <v>2</v>
      </c>
      <c r="I2608" s="18"/>
      <c r="J2608" s="18"/>
      <c r="K2608" s="18"/>
      <c r="L2608" s="19" t="s">
        <v>8612</v>
      </c>
      <c r="M2608" s="19" t="s">
        <v>8613</v>
      </c>
      <c r="N2608" s="18" t="s">
        <v>3597</v>
      </c>
      <c r="O2608" s="18">
        <v>2</v>
      </c>
      <c r="P2608" s="18" t="s">
        <v>163</v>
      </c>
      <c r="Q2608" s="18">
        <v>30</v>
      </c>
      <c r="R2608" s="75" t="s">
        <v>3227</v>
      </c>
      <c r="S2608" s="37" t="s">
        <v>46</v>
      </c>
      <c r="T2608" s="18" t="s">
        <v>53</v>
      </c>
      <c r="U2608" s="37">
        <v>2.0499999999999998</v>
      </c>
      <c r="V2608" s="37">
        <v>2.0499999999999998</v>
      </c>
      <c r="W2608" s="37">
        <v>0</v>
      </c>
      <c r="X2608" s="18" t="s">
        <v>53</v>
      </c>
      <c r="Y2608" s="39">
        <v>3</v>
      </c>
      <c r="Z2608" s="16">
        <v>0</v>
      </c>
      <c r="AA2608" s="36">
        <v>4.33</v>
      </c>
      <c r="AB2608" s="36"/>
      <c r="AC2608" s="36">
        <v>4.33</v>
      </c>
      <c r="AD2608" s="70">
        <f t="shared" si="588"/>
        <v>4.7197000000000005</v>
      </c>
      <c r="AE2608" s="70">
        <f t="shared" si="589"/>
        <v>5.8996250000000003</v>
      </c>
      <c r="AF2608" s="70">
        <f t="shared" si="590"/>
        <v>6.371595000000001</v>
      </c>
      <c r="AG2608" s="36">
        <f t="shared" si="591"/>
        <v>4.71</v>
      </c>
      <c r="AH2608" s="36">
        <f t="shared" si="592"/>
        <v>5.89</v>
      </c>
      <c r="AI2608" s="36">
        <f t="shared" si="593"/>
        <v>6.37</v>
      </c>
      <c r="AJ2608" s="40">
        <v>42447</v>
      </c>
      <c r="AK2608" s="40">
        <v>42451</v>
      </c>
      <c r="AL2608" s="22"/>
      <c r="AM2608" s="20" t="s">
        <v>184</v>
      </c>
      <c r="AN2608" s="20"/>
      <c r="AO2608" s="20" t="s">
        <v>10938</v>
      </c>
      <c r="AP2608" s="20" t="s">
        <v>10938</v>
      </c>
      <c r="AQ2608" s="20" t="s">
        <v>5120</v>
      </c>
      <c r="AR2608" s="20"/>
      <c r="AS2608" s="40">
        <v>43294</v>
      </c>
      <c r="AT2608" s="173"/>
    </row>
    <row r="2609" spans="1:46" ht="47.25" customHeight="1">
      <c r="A2609" s="16">
        <v>8699505590660</v>
      </c>
      <c r="B2609" s="16" t="s">
        <v>8610</v>
      </c>
      <c r="C2609" s="16" t="s">
        <v>8611</v>
      </c>
      <c r="D2609" s="17" t="s">
        <v>87</v>
      </c>
      <c r="E2609" s="18" t="s">
        <v>41</v>
      </c>
      <c r="F2609" s="18">
        <v>4</v>
      </c>
      <c r="G2609" s="18">
        <v>2</v>
      </c>
      <c r="H2609" s="18">
        <v>2</v>
      </c>
      <c r="I2609" s="18"/>
      <c r="J2609" s="18"/>
      <c r="K2609" s="18"/>
      <c r="L2609" s="19" t="s">
        <v>8615</v>
      </c>
      <c r="M2609" s="19" t="s">
        <v>8613</v>
      </c>
      <c r="N2609" s="18" t="s">
        <v>3597</v>
      </c>
      <c r="O2609" s="18">
        <v>2.5</v>
      </c>
      <c r="P2609" s="18" t="s">
        <v>163</v>
      </c>
      <c r="Q2609" s="18">
        <v>10</v>
      </c>
      <c r="R2609" s="75" t="s">
        <v>3227</v>
      </c>
      <c r="S2609" s="37" t="s">
        <v>46</v>
      </c>
      <c r="T2609" s="18" t="s">
        <v>53</v>
      </c>
      <c r="U2609" s="37">
        <v>1.37</v>
      </c>
      <c r="V2609" s="37">
        <v>1.37</v>
      </c>
      <c r="W2609" s="37">
        <v>0</v>
      </c>
      <c r="X2609" s="18" t="s">
        <v>53</v>
      </c>
      <c r="Y2609" s="39">
        <v>3</v>
      </c>
      <c r="Z2609" s="16">
        <v>0</v>
      </c>
      <c r="AA2609" s="36">
        <v>2.88</v>
      </c>
      <c r="AB2609" s="36"/>
      <c r="AC2609" s="36">
        <v>2.88</v>
      </c>
      <c r="AD2609" s="70">
        <f t="shared" si="588"/>
        <v>3.1392000000000002</v>
      </c>
      <c r="AE2609" s="70">
        <f t="shared" si="589"/>
        <v>3.9240000000000004</v>
      </c>
      <c r="AF2609" s="70">
        <f t="shared" si="590"/>
        <v>4.2379200000000008</v>
      </c>
      <c r="AG2609" s="36">
        <f t="shared" si="591"/>
        <v>3.13</v>
      </c>
      <c r="AH2609" s="36">
        <f t="shared" si="592"/>
        <v>3.92</v>
      </c>
      <c r="AI2609" s="36">
        <f t="shared" si="593"/>
        <v>4.2300000000000004</v>
      </c>
      <c r="AJ2609" s="40">
        <v>42447</v>
      </c>
      <c r="AK2609" s="40">
        <v>42451</v>
      </c>
      <c r="AL2609" s="22"/>
      <c r="AM2609" s="20" t="s">
        <v>184</v>
      </c>
      <c r="AN2609" s="20"/>
      <c r="AO2609" s="20" t="s">
        <v>10896</v>
      </c>
      <c r="AP2609" s="20" t="s">
        <v>10896</v>
      </c>
      <c r="AQ2609" s="20"/>
      <c r="AR2609" s="20"/>
      <c r="AS2609" s="40">
        <v>43294</v>
      </c>
      <c r="AT2609" s="173"/>
    </row>
    <row r="2610" spans="1:46" ht="47.25" customHeight="1">
      <c r="A2610" s="16">
        <v>8699638094554</v>
      </c>
      <c r="B2610" s="16" t="s">
        <v>6619</v>
      </c>
      <c r="C2610" s="16" t="s">
        <v>6620</v>
      </c>
      <c r="D2610" s="17" t="s">
        <v>38</v>
      </c>
      <c r="E2610" s="18" t="s">
        <v>38</v>
      </c>
      <c r="F2610" s="18">
        <v>0</v>
      </c>
      <c r="G2610" s="18">
        <v>5</v>
      </c>
      <c r="H2610" s="18">
        <v>1</v>
      </c>
      <c r="I2610" s="18"/>
      <c r="J2610" s="18"/>
      <c r="K2610" s="18"/>
      <c r="L2610" s="19" t="s">
        <v>6799</v>
      </c>
      <c r="M2610" s="19" t="s">
        <v>603</v>
      </c>
      <c r="N2610" s="18" t="s">
        <v>5610</v>
      </c>
      <c r="O2610" s="18">
        <v>1</v>
      </c>
      <c r="P2610" s="18" t="s">
        <v>163</v>
      </c>
      <c r="Q2610" s="18">
        <v>30</v>
      </c>
      <c r="R2610" s="18" t="s">
        <v>45</v>
      </c>
      <c r="S2610" s="37" t="s">
        <v>96</v>
      </c>
      <c r="T2610" s="18" t="s">
        <v>238</v>
      </c>
      <c r="U2610" s="38">
        <v>2.7</v>
      </c>
      <c r="V2610" s="38">
        <v>8.4700000000000006</v>
      </c>
      <c r="W2610" s="38">
        <v>2.7</v>
      </c>
      <c r="X2610" s="18" t="s">
        <v>238</v>
      </c>
      <c r="Y2610" s="39"/>
      <c r="Z2610" s="16">
        <v>0</v>
      </c>
      <c r="AA2610" s="36">
        <v>6.3</v>
      </c>
      <c r="AB2610" s="36"/>
      <c r="AC2610" s="36">
        <v>6.3</v>
      </c>
      <c r="AD2610" s="38">
        <f t="shared" si="588"/>
        <v>6.867</v>
      </c>
      <c r="AE2610" s="38">
        <f t="shared" si="589"/>
        <v>8.5837500000000002</v>
      </c>
      <c r="AF2610" s="38">
        <f t="shared" si="590"/>
        <v>9.2704500000000003</v>
      </c>
      <c r="AG2610" s="36">
        <f t="shared" si="591"/>
        <v>6.86</v>
      </c>
      <c r="AH2610" s="36">
        <f t="shared" si="592"/>
        <v>8.58</v>
      </c>
      <c r="AI2610" s="36">
        <f t="shared" si="593"/>
        <v>9.27</v>
      </c>
      <c r="AJ2610" s="40">
        <v>42797</v>
      </c>
      <c r="AK2610" s="40">
        <v>42801</v>
      </c>
      <c r="AL2610" s="17"/>
      <c r="AM2610" s="20" t="s">
        <v>6621</v>
      </c>
      <c r="AN2610" s="20"/>
      <c r="AO2610" s="20" t="s">
        <v>10899</v>
      </c>
      <c r="AP2610" s="20" t="s">
        <v>10899</v>
      </c>
      <c r="AQ2610" s="20"/>
      <c r="AR2610" s="20"/>
      <c r="AS2610" s="40">
        <v>43294</v>
      </c>
      <c r="AT2610" s="173"/>
    </row>
    <row r="2611" spans="1:46" ht="47.25" customHeight="1">
      <c r="A2611" s="16">
        <v>8699517091643</v>
      </c>
      <c r="B2611" s="16" t="s">
        <v>6619</v>
      </c>
      <c r="C2611" s="16" t="s">
        <v>6620</v>
      </c>
      <c r="D2611" s="17" t="s">
        <v>38</v>
      </c>
      <c r="E2611" s="17" t="s">
        <v>38</v>
      </c>
      <c r="F2611" s="18">
        <v>0</v>
      </c>
      <c r="G2611" s="18">
        <v>1</v>
      </c>
      <c r="H2611" s="18">
        <v>1</v>
      </c>
      <c r="I2611" s="18"/>
      <c r="J2611" s="18"/>
      <c r="K2611" s="18"/>
      <c r="L2611" s="19" t="s">
        <v>7929</v>
      </c>
      <c r="M2611" s="19" t="s">
        <v>603</v>
      </c>
      <c r="N2611" s="18" t="s">
        <v>433</v>
      </c>
      <c r="O2611" s="18">
        <v>2</v>
      </c>
      <c r="P2611" s="18" t="s">
        <v>163</v>
      </c>
      <c r="Q2611" s="18">
        <v>20</v>
      </c>
      <c r="R2611" s="18" t="s">
        <v>45</v>
      </c>
      <c r="S2611" s="37" t="s">
        <v>96</v>
      </c>
      <c r="T2611" s="18" t="s">
        <v>7930</v>
      </c>
      <c r="U2611" s="37">
        <v>10.28</v>
      </c>
      <c r="V2611" s="37">
        <v>10.28</v>
      </c>
      <c r="W2611" s="37">
        <v>6.16</v>
      </c>
      <c r="X2611" s="18" t="s">
        <v>7930</v>
      </c>
      <c r="Y2611" s="39"/>
      <c r="Z2611" s="16">
        <v>0</v>
      </c>
      <c r="AA2611" s="36">
        <v>13.02</v>
      </c>
      <c r="AB2611" s="36"/>
      <c r="AC2611" s="36">
        <v>13.02</v>
      </c>
      <c r="AD2611" s="70">
        <f t="shared" si="588"/>
        <v>14.1616</v>
      </c>
      <c r="AE2611" s="70">
        <f t="shared" si="589"/>
        <v>17.701999999999998</v>
      </c>
      <c r="AF2611" s="70">
        <f t="shared" si="590"/>
        <v>19.11816</v>
      </c>
      <c r="AG2611" s="36">
        <f t="shared" si="591"/>
        <v>14.16</v>
      </c>
      <c r="AH2611" s="36">
        <f t="shared" si="592"/>
        <v>17.7</v>
      </c>
      <c r="AI2611" s="36">
        <f t="shared" si="593"/>
        <v>19.11</v>
      </c>
      <c r="AJ2611" s="40">
        <v>42419</v>
      </c>
      <c r="AK2611" s="40">
        <v>42422</v>
      </c>
      <c r="AL2611" s="91"/>
      <c r="AM2611" s="20" t="s">
        <v>184</v>
      </c>
      <c r="AN2611" s="20"/>
      <c r="AO2611" s="20" t="s">
        <v>10912</v>
      </c>
      <c r="AP2611" s="20" t="s">
        <v>10912</v>
      </c>
      <c r="AQ2611" s="20"/>
      <c r="AR2611" s="20"/>
      <c r="AS2611" s="40">
        <v>43294</v>
      </c>
      <c r="AT2611" s="173"/>
    </row>
    <row r="2612" spans="1:46" ht="47.25" customHeight="1">
      <c r="A2612" s="16">
        <v>8699638094561</v>
      </c>
      <c r="B2612" s="16" t="s">
        <v>6619</v>
      </c>
      <c r="C2612" s="16" t="s">
        <v>6620</v>
      </c>
      <c r="D2612" s="17" t="s">
        <v>38</v>
      </c>
      <c r="E2612" s="18" t="s">
        <v>38</v>
      </c>
      <c r="F2612" s="18">
        <v>0</v>
      </c>
      <c r="G2612" s="18">
        <v>5</v>
      </c>
      <c r="H2612" s="18">
        <v>1</v>
      </c>
      <c r="I2612" s="18"/>
      <c r="J2612" s="18"/>
      <c r="K2612" s="18"/>
      <c r="L2612" s="19" t="s">
        <v>6719</v>
      </c>
      <c r="M2612" s="19" t="s">
        <v>603</v>
      </c>
      <c r="N2612" s="18" t="s">
        <v>5610</v>
      </c>
      <c r="O2612" s="18">
        <v>2</v>
      </c>
      <c r="P2612" s="18" t="s">
        <v>163</v>
      </c>
      <c r="Q2612" s="18">
        <v>30</v>
      </c>
      <c r="R2612" s="18" t="s">
        <v>45</v>
      </c>
      <c r="S2612" s="37" t="s">
        <v>96</v>
      </c>
      <c r="T2612" s="18" t="s">
        <v>222</v>
      </c>
      <c r="U2612" s="38">
        <v>15.42</v>
      </c>
      <c r="V2612" s="38">
        <v>15.42</v>
      </c>
      <c r="W2612" s="38">
        <v>9.25</v>
      </c>
      <c r="X2612" s="18" t="s">
        <v>222</v>
      </c>
      <c r="Y2612" s="39"/>
      <c r="Z2612" s="16">
        <v>0</v>
      </c>
      <c r="AA2612" s="36">
        <v>21.64</v>
      </c>
      <c r="AB2612" s="36"/>
      <c r="AC2612" s="36">
        <v>21.64</v>
      </c>
      <c r="AD2612" s="38">
        <f t="shared" si="588"/>
        <v>23.471200000000003</v>
      </c>
      <c r="AE2612" s="38">
        <f t="shared" si="589"/>
        <v>29.339000000000006</v>
      </c>
      <c r="AF2612" s="38">
        <f t="shared" si="590"/>
        <v>31.68612000000001</v>
      </c>
      <c r="AG2612" s="36">
        <f t="shared" si="591"/>
        <v>23.47</v>
      </c>
      <c r="AH2612" s="36">
        <f t="shared" si="592"/>
        <v>29.33</v>
      </c>
      <c r="AI2612" s="36">
        <f t="shared" si="593"/>
        <v>31.68</v>
      </c>
      <c r="AJ2612" s="40">
        <v>42797</v>
      </c>
      <c r="AK2612" s="40">
        <v>42801</v>
      </c>
      <c r="AL2612" s="17"/>
      <c r="AM2612" s="20" t="s">
        <v>6621</v>
      </c>
      <c r="AN2612" s="20"/>
      <c r="AO2612" s="20" t="s">
        <v>10923</v>
      </c>
      <c r="AP2612" s="20" t="s">
        <v>10923</v>
      </c>
      <c r="AQ2612" s="20"/>
      <c r="AR2612" s="20" t="s">
        <v>7193</v>
      </c>
      <c r="AS2612" s="40">
        <v>43294</v>
      </c>
      <c r="AT2612" s="173"/>
    </row>
    <row r="2613" spans="1:46" ht="47.25" customHeight="1">
      <c r="A2613" s="16">
        <v>8699517091650</v>
      </c>
      <c r="B2613" s="16" t="s">
        <v>6619</v>
      </c>
      <c r="C2613" s="16" t="s">
        <v>6620</v>
      </c>
      <c r="D2613" s="17" t="s">
        <v>38</v>
      </c>
      <c r="E2613" s="17" t="s">
        <v>38</v>
      </c>
      <c r="F2613" s="18">
        <v>0</v>
      </c>
      <c r="G2613" s="18">
        <v>1</v>
      </c>
      <c r="H2613" s="18">
        <v>1</v>
      </c>
      <c r="I2613" s="18"/>
      <c r="J2613" s="18"/>
      <c r="K2613" s="18"/>
      <c r="L2613" s="19" t="s">
        <v>7919</v>
      </c>
      <c r="M2613" s="19" t="s">
        <v>603</v>
      </c>
      <c r="N2613" s="18" t="s">
        <v>433</v>
      </c>
      <c r="O2613" s="18">
        <v>3</v>
      </c>
      <c r="P2613" s="18" t="s">
        <v>163</v>
      </c>
      <c r="Q2613" s="18">
        <v>20</v>
      </c>
      <c r="R2613" s="18" t="s">
        <v>45</v>
      </c>
      <c r="S2613" s="37" t="s">
        <v>96</v>
      </c>
      <c r="T2613" s="18" t="s">
        <v>238</v>
      </c>
      <c r="U2613" s="37">
        <v>15.42</v>
      </c>
      <c r="V2613" s="37">
        <v>15.42</v>
      </c>
      <c r="W2613" s="37">
        <v>5.33</v>
      </c>
      <c r="X2613" s="18" t="s">
        <v>238</v>
      </c>
      <c r="Y2613" s="39"/>
      <c r="Z2613" s="16">
        <v>0</v>
      </c>
      <c r="AA2613" s="36">
        <v>11.26</v>
      </c>
      <c r="AB2613" s="36"/>
      <c r="AC2613" s="36">
        <v>11.26</v>
      </c>
      <c r="AD2613" s="70">
        <f t="shared" si="588"/>
        <v>12.2608</v>
      </c>
      <c r="AE2613" s="70">
        <f t="shared" si="589"/>
        <v>15.326000000000001</v>
      </c>
      <c r="AF2613" s="70">
        <f t="shared" si="590"/>
        <v>16.55208</v>
      </c>
      <c r="AG2613" s="36">
        <f t="shared" si="591"/>
        <v>12.26</v>
      </c>
      <c r="AH2613" s="36">
        <f t="shared" si="592"/>
        <v>15.32</v>
      </c>
      <c r="AI2613" s="36">
        <f t="shared" si="593"/>
        <v>16.55</v>
      </c>
      <c r="AJ2613" s="40">
        <v>42419</v>
      </c>
      <c r="AK2613" s="40">
        <v>42422</v>
      </c>
      <c r="AL2613" s="91"/>
      <c r="AM2613" s="20" t="s">
        <v>184</v>
      </c>
      <c r="AN2613" s="20"/>
      <c r="AO2613" s="20" t="s">
        <v>10925</v>
      </c>
      <c r="AP2613" s="20" t="s">
        <v>10925</v>
      </c>
      <c r="AQ2613" s="20"/>
      <c r="AR2613" s="53"/>
      <c r="AS2613" s="40">
        <v>43294</v>
      </c>
      <c r="AT2613" s="173"/>
    </row>
    <row r="2614" spans="1:46" ht="47.25" customHeight="1">
      <c r="A2614" s="16">
        <v>8699638094578</v>
      </c>
      <c r="B2614" s="16" t="s">
        <v>6619</v>
      </c>
      <c r="C2614" s="16" t="s">
        <v>6620</v>
      </c>
      <c r="D2614" s="17" t="s">
        <v>38</v>
      </c>
      <c r="E2614" s="18" t="s">
        <v>38</v>
      </c>
      <c r="F2614" s="18">
        <v>0</v>
      </c>
      <c r="G2614" s="18">
        <v>5</v>
      </c>
      <c r="H2614" s="18">
        <v>1</v>
      </c>
      <c r="I2614" s="18"/>
      <c r="J2614" s="18"/>
      <c r="K2614" s="18"/>
      <c r="L2614" s="19" t="s">
        <v>604</v>
      </c>
      <c r="M2614" s="19" t="s">
        <v>603</v>
      </c>
      <c r="N2614" s="18" t="s">
        <v>5610</v>
      </c>
      <c r="O2614" s="18">
        <v>3</v>
      </c>
      <c r="P2614" s="18" t="s">
        <v>163</v>
      </c>
      <c r="Q2614" s="18">
        <v>30</v>
      </c>
      <c r="R2614" s="18" t="s">
        <v>45</v>
      </c>
      <c r="S2614" s="37" t="s">
        <v>96</v>
      </c>
      <c r="T2614" s="18" t="s">
        <v>238</v>
      </c>
      <c r="U2614" s="38">
        <v>7.96</v>
      </c>
      <c r="V2614" s="38">
        <v>45.41</v>
      </c>
      <c r="W2614" s="38">
        <v>7.96</v>
      </c>
      <c r="X2614" s="18" t="s">
        <v>238</v>
      </c>
      <c r="Y2614" s="39"/>
      <c r="Z2614" s="16">
        <v>0</v>
      </c>
      <c r="AA2614" s="45">
        <v>18.64</v>
      </c>
      <c r="AB2614" s="36"/>
      <c r="AC2614" s="36">
        <v>18.64</v>
      </c>
      <c r="AD2614" s="38">
        <f t="shared" si="588"/>
        <v>20.231200000000001</v>
      </c>
      <c r="AE2614" s="38">
        <f t="shared" si="589"/>
        <v>25.289000000000001</v>
      </c>
      <c r="AF2614" s="38">
        <f t="shared" si="590"/>
        <v>27.312120000000004</v>
      </c>
      <c r="AG2614" s="36">
        <f t="shared" si="591"/>
        <v>20.23</v>
      </c>
      <c r="AH2614" s="36">
        <f t="shared" si="592"/>
        <v>25.28</v>
      </c>
      <c r="AI2614" s="36">
        <f t="shared" si="593"/>
        <v>27.31</v>
      </c>
      <c r="AJ2614" s="40">
        <v>42797</v>
      </c>
      <c r="AK2614" s="40">
        <v>42801</v>
      </c>
      <c r="AL2614" s="17"/>
      <c r="AM2614" s="20" t="s">
        <v>6621</v>
      </c>
      <c r="AN2614" s="20"/>
      <c r="AO2614" s="20" t="s">
        <v>10867</v>
      </c>
      <c r="AP2614" s="20" t="s">
        <v>10867</v>
      </c>
      <c r="AQ2614" s="20"/>
      <c r="AR2614" s="20"/>
      <c r="AS2614" s="40">
        <v>43294</v>
      </c>
      <c r="AT2614" s="173"/>
    </row>
    <row r="2615" spans="1:46" ht="47.25" customHeight="1">
      <c r="A2615" s="16">
        <v>8699517091667</v>
      </c>
      <c r="B2615" s="16" t="s">
        <v>6619</v>
      </c>
      <c r="C2615" s="16" t="s">
        <v>6620</v>
      </c>
      <c r="D2615" s="17" t="s">
        <v>38</v>
      </c>
      <c r="E2615" s="17" t="s">
        <v>38</v>
      </c>
      <c r="F2615" s="18">
        <v>0</v>
      </c>
      <c r="G2615" s="18">
        <v>1</v>
      </c>
      <c r="H2615" s="18">
        <v>1</v>
      </c>
      <c r="I2615" s="18"/>
      <c r="J2615" s="18"/>
      <c r="K2615" s="18"/>
      <c r="L2615" s="19" t="s">
        <v>7935</v>
      </c>
      <c r="M2615" s="19" t="s">
        <v>603</v>
      </c>
      <c r="N2615" s="18" t="s">
        <v>433</v>
      </c>
      <c r="O2615" s="18">
        <v>4</v>
      </c>
      <c r="P2615" s="18" t="s">
        <v>163</v>
      </c>
      <c r="Q2615" s="18">
        <v>20</v>
      </c>
      <c r="R2615" s="18" t="s">
        <v>45</v>
      </c>
      <c r="S2615" s="37" t="s">
        <v>96</v>
      </c>
      <c r="T2615" s="18" t="s">
        <v>7930</v>
      </c>
      <c r="U2615" s="37">
        <v>20.2</v>
      </c>
      <c r="V2615" s="37">
        <v>20.2</v>
      </c>
      <c r="W2615" s="37">
        <v>12.12</v>
      </c>
      <c r="X2615" s="18" t="s">
        <v>7930</v>
      </c>
      <c r="Y2615" s="39"/>
      <c r="Z2615" s="16">
        <v>0</v>
      </c>
      <c r="AA2615" s="36">
        <v>25.63</v>
      </c>
      <c r="AB2615" s="36"/>
      <c r="AC2615" s="36">
        <v>25.63</v>
      </c>
      <c r="AD2615" s="70">
        <f t="shared" si="588"/>
        <v>27.7804</v>
      </c>
      <c r="AE2615" s="70">
        <f t="shared" si="589"/>
        <v>34.725499999999997</v>
      </c>
      <c r="AF2615" s="70">
        <f t="shared" si="590"/>
        <v>37.503540000000001</v>
      </c>
      <c r="AG2615" s="36">
        <f t="shared" si="591"/>
        <v>27.78</v>
      </c>
      <c r="AH2615" s="36">
        <f t="shared" si="592"/>
        <v>34.72</v>
      </c>
      <c r="AI2615" s="36">
        <f t="shared" si="593"/>
        <v>37.5</v>
      </c>
      <c r="AJ2615" s="40">
        <v>42419</v>
      </c>
      <c r="AK2615" s="40">
        <v>42422</v>
      </c>
      <c r="AL2615" s="91"/>
      <c r="AM2615" s="20" t="s">
        <v>184</v>
      </c>
      <c r="AN2615" s="20"/>
      <c r="AO2615" s="20" t="s">
        <v>10867</v>
      </c>
      <c r="AP2615" s="20" t="s">
        <v>10867</v>
      </c>
      <c r="AQ2615" s="20"/>
      <c r="AR2615" s="20"/>
      <c r="AS2615" s="40">
        <v>43294</v>
      </c>
      <c r="AT2615" s="173"/>
    </row>
    <row r="2616" spans="1:46" ht="47.25" customHeight="1">
      <c r="A2616" s="16">
        <v>8699638094585</v>
      </c>
      <c r="B2616" s="16" t="s">
        <v>6619</v>
      </c>
      <c r="C2616" s="16" t="s">
        <v>6620</v>
      </c>
      <c r="D2616" s="17" t="s">
        <v>38</v>
      </c>
      <c r="E2616" s="18" t="s">
        <v>38</v>
      </c>
      <c r="F2616" s="18">
        <v>0</v>
      </c>
      <c r="G2616" s="18">
        <v>5</v>
      </c>
      <c r="H2616" s="18">
        <v>1</v>
      </c>
      <c r="I2616" s="18"/>
      <c r="J2616" s="18"/>
      <c r="K2616" s="18"/>
      <c r="L2616" s="19" t="s">
        <v>602</v>
      </c>
      <c r="M2616" s="19" t="s">
        <v>603</v>
      </c>
      <c r="N2616" s="18" t="s">
        <v>5610</v>
      </c>
      <c r="O2616" s="18">
        <v>4</v>
      </c>
      <c r="P2616" s="18" t="s">
        <v>163</v>
      </c>
      <c r="Q2616" s="18">
        <v>30</v>
      </c>
      <c r="R2616" s="18" t="s">
        <v>45</v>
      </c>
      <c r="S2616" s="37" t="s">
        <v>96</v>
      </c>
      <c r="T2616" s="18" t="s">
        <v>331</v>
      </c>
      <c r="U2616" s="38">
        <v>19.36</v>
      </c>
      <c r="V2616" s="38">
        <v>30.29</v>
      </c>
      <c r="W2616" s="38">
        <v>18.170000000000002</v>
      </c>
      <c r="X2616" s="18" t="s">
        <v>222</v>
      </c>
      <c r="Y2616" s="39"/>
      <c r="Z2616" s="16">
        <v>0</v>
      </c>
      <c r="AA2616" s="45">
        <v>42.52</v>
      </c>
      <c r="AB2616" s="36"/>
      <c r="AC2616" s="36">
        <v>42.52</v>
      </c>
      <c r="AD2616" s="38">
        <f t="shared" si="588"/>
        <v>46.021600000000007</v>
      </c>
      <c r="AE2616" s="38">
        <f t="shared" si="589"/>
        <v>57.527000000000008</v>
      </c>
      <c r="AF2616" s="38">
        <f t="shared" si="590"/>
        <v>62.129160000000013</v>
      </c>
      <c r="AG2616" s="36">
        <f t="shared" si="591"/>
        <v>46.02</v>
      </c>
      <c r="AH2616" s="36">
        <f t="shared" si="592"/>
        <v>57.52</v>
      </c>
      <c r="AI2616" s="36">
        <f t="shared" si="593"/>
        <v>62.12</v>
      </c>
      <c r="AJ2616" s="40">
        <v>42797</v>
      </c>
      <c r="AK2616" s="40">
        <v>42801</v>
      </c>
      <c r="AL2616" s="17"/>
      <c r="AM2616" s="20" t="s">
        <v>6621</v>
      </c>
      <c r="AN2616" s="20"/>
      <c r="AO2616" s="20" t="s">
        <v>10927</v>
      </c>
      <c r="AP2616" s="20" t="s">
        <v>10927</v>
      </c>
      <c r="AQ2616" s="20"/>
      <c r="AR2616" s="20"/>
      <c r="AS2616" s="40">
        <v>43294</v>
      </c>
      <c r="AT2616" s="173"/>
    </row>
    <row r="2617" spans="1:46" ht="47.25" customHeight="1">
      <c r="A2617" s="16">
        <v>8697930022237</v>
      </c>
      <c r="B2617" s="16" t="s">
        <v>7895</v>
      </c>
      <c r="C2617" s="16" t="s">
        <v>7896</v>
      </c>
      <c r="D2617" s="17" t="s">
        <v>38</v>
      </c>
      <c r="E2617" s="18" t="s">
        <v>38</v>
      </c>
      <c r="F2617" s="18">
        <v>0</v>
      </c>
      <c r="G2617" s="18">
        <v>1</v>
      </c>
      <c r="H2617" s="18">
        <v>1</v>
      </c>
      <c r="I2617" s="18"/>
      <c r="J2617" s="18"/>
      <c r="K2617" s="18"/>
      <c r="L2617" s="19" t="s">
        <v>4242</v>
      </c>
      <c r="M2617" s="19" t="s">
        <v>3664</v>
      </c>
      <c r="N2617" s="18" t="s">
        <v>1604</v>
      </c>
      <c r="O2617" s="18">
        <v>10</v>
      </c>
      <c r="P2617" s="18" t="s">
        <v>163</v>
      </c>
      <c r="Q2617" s="18">
        <v>3</v>
      </c>
      <c r="R2617" s="18" t="s">
        <v>45</v>
      </c>
      <c r="S2617" s="37" t="s">
        <v>46</v>
      </c>
      <c r="T2617" s="18" t="s">
        <v>222</v>
      </c>
      <c r="U2617" s="37">
        <v>12.54</v>
      </c>
      <c r="V2617" s="37">
        <v>12.54</v>
      </c>
      <c r="W2617" s="37">
        <v>7.52</v>
      </c>
      <c r="X2617" s="18" t="s">
        <v>222</v>
      </c>
      <c r="Y2617" s="39"/>
      <c r="Z2617" s="16">
        <v>0</v>
      </c>
      <c r="AA2617" s="36">
        <v>15.68</v>
      </c>
      <c r="AB2617" s="36"/>
      <c r="AC2617" s="36">
        <v>15.68</v>
      </c>
      <c r="AD2617" s="70">
        <f t="shared" si="588"/>
        <v>17.034400000000002</v>
      </c>
      <c r="AE2617" s="70">
        <f t="shared" si="589"/>
        <v>21.293000000000003</v>
      </c>
      <c r="AF2617" s="70">
        <f t="shared" si="590"/>
        <v>22.996440000000003</v>
      </c>
      <c r="AG2617" s="36">
        <f t="shared" si="591"/>
        <v>17.03</v>
      </c>
      <c r="AH2617" s="36">
        <f t="shared" si="592"/>
        <v>21.29</v>
      </c>
      <c r="AI2617" s="36">
        <f t="shared" si="593"/>
        <v>22.99</v>
      </c>
      <c r="AJ2617" s="40">
        <v>42517</v>
      </c>
      <c r="AK2617" s="40">
        <v>42521</v>
      </c>
      <c r="AL2617" s="22"/>
      <c r="AM2617" s="20" t="s">
        <v>184</v>
      </c>
      <c r="AN2617" s="20"/>
      <c r="AO2617" s="20" t="s">
        <v>10904</v>
      </c>
      <c r="AP2617" s="20" t="s">
        <v>10904</v>
      </c>
      <c r="AQ2617" s="20"/>
      <c r="AR2617" s="20"/>
      <c r="AS2617" s="40">
        <v>43294</v>
      </c>
      <c r="AT2617" s="173"/>
    </row>
    <row r="2618" spans="1:46" ht="47.25" customHeight="1">
      <c r="A2618" s="16">
        <v>8697930022220</v>
      </c>
      <c r="B2618" s="16" t="s">
        <v>7895</v>
      </c>
      <c r="C2618" s="16" t="s">
        <v>7896</v>
      </c>
      <c r="D2618" s="17" t="s">
        <v>38</v>
      </c>
      <c r="E2618" s="18" t="s">
        <v>38</v>
      </c>
      <c r="F2618" s="18">
        <v>0</v>
      </c>
      <c r="G2618" s="18">
        <v>5</v>
      </c>
      <c r="H2618" s="18">
        <v>1</v>
      </c>
      <c r="I2618" s="18"/>
      <c r="J2618" s="18"/>
      <c r="K2618" s="18"/>
      <c r="L2618" s="19" t="s">
        <v>4240</v>
      </c>
      <c r="M2618" s="19" t="s">
        <v>3664</v>
      </c>
      <c r="N2618" s="18" t="s">
        <v>1604</v>
      </c>
      <c r="O2618" s="18">
        <v>5</v>
      </c>
      <c r="P2618" s="18" t="s">
        <v>163</v>
      </c>
      <c r="Q2618" s="18">
        <v>6</v>
      </c>
      <c r="R2618" s="18" t="s">
        <v>45</v>
      </c>
      <c r="S2618" s="37" t="s">
        <v>46</v>
      </c>
      <c r="T2618" s="18" t="s">
        <v>222</v>
      </c>
      <c r="U2618" s="37">
        <v>12.54</v>
      </c>
      <c r="V2618" s="37">
        <v>12.54</v>
      </c>
      <c r="W2618" s="37">
        <v>7.52</v>
      </c>
      <c r="X2618" s="18" t="s">
        <v>222</v>
      </c>
      <c r="Y2618" s="39"/>
      <c r="Z2618" s="16">
        <v>0</v>
      </c>
      <c r="AA2618" s="36">
        <v>15.89</v>
      </c>
      <c r="AB2618" s="36"/>
      <c r="AC2618" s="36">
        <v>15.89</v>
      </c>
      <c r="AD2618" s="70">
        <f t="shared" si="588"/>
        <v>17.261200000000002</v>
      </c>
      <c r="AE2618" s="70">
        <f t="shared" si="589"/>
        <v>21.576500000000003</v>
      </c>
      <c r="AF2618" s="70">
        <f t="shared" si="590"/>
        <v>23.302620000000005</v>
      </c>
      <c r="AG2618" s="36">
        <f t="shared" si="591"/>
        <v>17.260000000000002</v>
      </c>
      <c r="AH2618" s="36">
        <f t="shared" si="592"/>
        <v>21.57</v>
      </c>
      <c r="AI2618" s="36">
        <f t="shared" si="593"/>
        <v>23.3</v>
      </c>
      <c r="AJ2618" s="40">
        <v>42517</v>
      </c>
      <c r="AK2618" s="40">
        <v>42521</v>
      </c>
      <c r="AL2618" s="22"/>
      <c r="AM2618" s="20" t="s">
        <v>184</v>
      </c>
      <c r="AN2618" s="20"/>
      <c r="AO2618" s="20" t="s">
        <v>10844</v>
      </c>
      <c r="AP2618" s="20" t="s">
        <v>10844</v>
      </c>
      <c r="AQ2618" s="20"/>
      <c r="AR2618" s="20"/>
      <c r="AS2618" s="40">
        <v>43301</v>
      </c>
      <c r="AT2618" s="173"/>
    </row>
    <row r="2619" spans="1:46" ht="47.25" customHeight="1">
      <c r="A2619" s="16">
        <v>8699772090146</v>
      </c>
      <c r="B2619" s="16" t="s">
        <v>7656</v>
      </c>
      <c r="C2619" s="16" t="s">
        <v>4344</v>
      </c>
      <c r="D2619" s="17" t="s">
        <v>38</v>
      </c>
      <c r="E2619" s="18" t="s">
        <v>41</v>
      </c>
      <c r="F2619" s="18">
        <v>0</v>
      </c>
      <c r="G2619" s="18">
        <v>1</v>
      </c>
      <c r="H2619" s="18">
        <v>1</v>
      </c>
      <c r="I2619" s="18"/>
      <c r="J2619" s="18"/>
      <c r="K2619" s="18"/>
      <c r="L2619" s="19" t="s">
        <v>391</v>
      </c>
      <c r="M2619" s="19" t="s">
        <v>392</v>
      </c>
      <c r="N2619" s="18" t="s">
        <v>4317</v>
      </c>
      <c r="O2619" s="18">
        <v>500</v>
      </c>
      <c r="P2619" s="18" t="s">
        <v>163</v>
      </c>
      <c r="Q2619" s="18">
        <v>15</v>
      </c>
      <c r="R2619" s="18" t="s">
        <v>45</v>
      </c>
      <c r="S2619" s="37" t="s">
        <v>46</v>
      </c>
      <c r="T2619" s="40" t="s">
        <v>331</v>
      </c>
      <c r="U2619" s="37">
        <v>16.190000000000001</v>
      </c>
      <c r="V2619" s="37">
        <v>16.190000000000001</v>
      </c>
      <c r="W2619" s="37">
        <v>12.95</v>
      </c>
      <c r="X2619" s="40" t="s">
        <v>331</v>
      </c>
      <c r="Y2619" s="39"/>
      <c r="Z2619" s="16">
        <v>0</v>
      </c>
      <c r="AA2619" s="36">
        <v>27.39</v>
      </c>
      <c r="AB2619" s="36"/>
      <c r="AC2619" s="36">
        <v>27.39</v>
      </c>
      <c r="AD2619" s="70">
        <f t="shared" si="588"/>
        <v>29.681200000000004</v>
      </c>
      <c r="AE2619" s="70">
        <f t="shared" si="589"/>
        <v>37.101500000000001</v>
      </c>
      <c r="AF2619" s="70">
        <f t="shared" si="590"/>
        <v>40.069620000000008</v>
      </c>
      <c r="AG2619" s="36">
        <f t="shared" si="591"/>
        <v>29.68</v>
      </c>
      <c r="AH2619" s="36">
        <f t="shared" si="592"/>
        <v>37.1</v>
      </c>
      <c r="AI2619" s="36">
        <f t="shared" si="593"/>
        <v>40.06</v>
      </c>
      <c r="AJ2619" s="40">
        <v>42419</v>
      </c>
      <c r="AK2619" s="40">
        <v>42422</v>
      </c>
      <c r="AL2619" s="22"/>
      <c r="AM2619" s="20" t="s">
        <v>184</v>
      </c>
      <c r="AN2619" s="20"/>
      <c r="AO2619" s="20" t="s">
        <v>11026</v>
      </c>
      <c r="AP2619" s="20" t="s">
        <v>11026</v>
      </c>
      <c r="AQ2619" s="20"/>
      <c r="AR2619" s="20"/>
      <c r="AS2619" s="40">
        <v>43301</v>
      </c>
      <c r="AT2619" s="173"/>
    </row>
    <row r="2620" spans="1:46" ht="47.25" customHeight="1">
      <c r="A2620" s="16">
        <v>8699889090275</v>
      </c>
      <c r="B2620" s="16" t="s">
        <v>7656</v>
      </c>
      <c r="C2620" s="16" t="s">
        <v>4344</v>
      </c>
      <c r="D2620" s="17" t="s">
        <v>323</v>
      </c>
      <c r="E2620" s="18" t="s">
        <v>295</v>
      </c>
      <c r="F2620" s="18">
        <v>0</v>
      </c>
      <c r="G2620" s="18">
        <v>1</v>
      </c>
      <c r="H2620" s="18">
        <v>1</v>
      </c>
      <c r="I2620" s="18"/>
      <c r="J2620" s="18"/>
      <c r="K2620" s="18"/>
      <c r="L2620" s="19" t="s">
        <v>391</v>
      </c>
      <c r="M2620" s="19" t="s">
        <v>392</v>
      </c>
      <c r="N2620" s="18" t="s">
        <v>371</v>
      </c>
      <c r="O2620" s="18">
        <v>500</v>
      </c>
      <c r="P2620" s="18" t="s">
        <v>163</v>
      </c>
      <c r="Q2620" s="18">
        <v>15</v>
      </c>
      <c r="R2620" s="18" t="s">
        <v>95</v>
      </c>
      <c r="S2620" s="37" t="s">
        <v>46</v>
      </c>
      <c r="T2620" s="40" t="s">
        <v>331</v>
      </c>
      <c r="U2620" s="38">
        <v>16.190000000000001</v>
      </c>
      <c r="V2620" s="38">
        <v>16.190000000000001</v>
      </c>
      <c r="W2620" s="38">
        <v>12.95</v>
      </c>
      <c r="X2620" s="40" t="s">
        <v>331</v>
      </c>
      <c r="Y2620" s="39"/>
      <c r="Z2620" s="16">
        <v>0</v>
      </c>
      <c r="AA2620" s="36">
        <v>34.840000000000003</v>
      </c>
      <c r="AB2620" s="36"/>
      <c r="AC2620" s="36">
        <v>34.840000000000003</v>
      </c>
      <c r="AD2620" s="38">
        <f t="shared" si="588"/>
        <v>37.727200000000003</v>
      </c>
      <c r="AE2620" s="38">
        <f>IF(Z2620=1,AD2620*1.08,IF(Z2620=4,AD2620*1.08,IF(Z2620=2,0,IF(AC2620&lt;=100,(AD2620*1.25),IF(AC2620&lt;=200,134.5+((AC2620-100)*1.04*1.16),255.14+((AC2620-200)*1.02*1.12))))))</f>
        <v>47.159000000000006</v>
      </c>
      <c r="AF2620" s="38">
        <f>IF(Z2620=1,0,IF(Z2620=4,0,(AE2620*1.08)))</f>
        <v>50.931720000000013</v>
      </c>
      <c r="AG2620" s="36">
        <f t="shared" si="591"/>
        <v>37.72</v>
      </c>
      <c r="AH2620" s="36">
        <f t="shared" si="592"/>
        <v>47.15</v>
      </c>
      <c r="AI2620" s="36">
        <f t="shared" si="593"/>
        <v>50.93</v>
      </c>
      <c r="AJ2620" s="40">
        <v>43146</v>
      </c>
      <c r="AK2620" s="40">
        <v>43150</v>
      </c>
      <c r="AL2620" s="17"/>
      <c r="AM2620" s="36" t="s">
        <v>3754</v>
      </c>
      <c r="AN2620" s="41"/>
      <c r="AO2620" s="20" t="s">
        <v>11030</v>
      </c>
      <c r="AP2620" s="20" t="s">
        <v>11030</v>
      </c>
      <c r="AQ2620" s="20"/>
      <c r="AR2620" s="20"/>
      <c r="AS2620" s="40">
        <v>43301</v>
      </c>
      <c r="AT2620" s="176"/>
    </row>
    <row r="2621" spans="1:46" ht="47.25" customHeight="1">
      <c r="A2621" s="16">
        <v>8699525195852</v>
      </c>
      <c r="B2621" s="16" t="s">
        <v>10251</v>
      </c>
      <c r="C2621" s="16" t="s">
        <v>10252</v>
      </c>
      <c r="D2621" s="17" t="s">
        <v>87</v>
      </c>
      <c r="E2621" s="18" t="s">
        <v>295</v>
      </c>
      <c r="F2621" s="18">
        <v>0</v>
      </c>
      <c r="G2621" s="18">
        <v>1</v>
      </c>
      <c r="H2621" s="18">
        <v>1</v>
      </c>
      <c r="I2621" s="18"/>
      <c r="J2621" s="18"/>
      <c r="K2621" s="18"/>
      <c r="L2621" s="19" t="s">
        <v>11712</v>
      </c>
      <c r="M2621" s="19" t="s">
        <v>4934</v>
      </c>
      <c r="N2621" s="18" t="s">
        <v>327</v>
      </c>
      <c r="O2621" s="18">
        <v>0.5</v>
      </c>
      <c r="P2621" s="18" t="s">
        <v>470</v>
      </c>
      <c r="Q2621" s="18">
        <v>100</v>
      </c>
      <c r="R2621" s="18" t="s">
        <v>95</v>
      </c>
      <c r="S2621" s="37" t="s">
        <v>96</v>
      </c>
      <c r="T2621" s="37" t="s">
        <v>222</v>
      </c>
      <c r="U2621" s="38">
        <v>19.510000000000002</v>
      </c>
      <c r="V2621" s="38">
        <v>19.510000000000002</v>
      </c>
      <c r="W2621" s="38">
        <v>15.6</v>
      </c>
      <c r="X2621" s="37" t="s">
        <v>222</v>
      </c>
      <c r="Y2621" s="39"/>
      <c r="Z2621" s="16">
        <v>0</v>
      </c>
      <c r="AA2621" s="36">
        <v>41.98</v>
      </c>
      <c r="AB2621" s="36"/>
      <c r="AC2621" s="36">
        <v>41.98</v>
      </c>
      <c r="AD2621" s="38">
        <f t="shared" si="588"/>
        <v>45.438399999999994</v>
      </c>
      <c r="AE2621" s="38">
        <f t="shared" ref="AE2621:AE2668" si="594">IF(Z2621=1,AD2621*1.08,IF(Z2621=2,0,IF(AC2621&lt;=100,(AD2621*1.25),IF(AC2621&lt;=200,134.5+((AC2621-100)*1.04*1.16),255.14+((AC2621-200)*1.02*1.12)))))</f>
        <v>56.797999999999995</v>
      </c>
      <c r="AF2621" s="38">
        <f t="shared" ref="AF2621:AF2668" si="595">IF(Z2621=1,0,(AE2621*1.08))</f>
        <v>61.341839999999998</v>
      </c>
      <c r="AG2621" s="36">
        <f t="shared" si="591"/>
        <v>45.43</v>
      </c>
      <c r="AH2621" s="36">
        <f t="shared" si="592"/>
        <v>56.79</v>
      </c>
      <c r="AI2621" s="36">
        <f t="shared" si="593"/>
        <v>61.34</v>
      </c>
      <c r="AJ2621" s="40">
        <v>43146</v>
      </c>
      <c r="AK2621" s="40">
        <v>43150</v>
      </c>
      <c r="AL2621" s="17"/>
      <c r="AM2621" s="36" t="s">
        <v>3754</v>
      </c>
      <c r="AN2621" s="41"/>
      <c r="AO2621" s="20" t="s">
        <v>11043</v>
      </c>
      <c r="AP2621" s="20" t="s">
        <v>11043</v>
      </c>
      <c r="AQ2621" s="20"/>
      <c r="AR2621" s="20"/>
      <c r="AS2621" s="40">
        <v>43301</v>
      </c>
      <c r="AT2621" s="176"/>
    </row>
    <row r="2622" spans="1:46" ht="47.25" customHeight="1">
      <c r="A2622" s="16">
        <v>8699525195845</v>
      </c>
      <c r="B2622" s="16" t="s">
        <v>10251</v>
      </c>
      <c r="C2622" s="16" t="s">
        <v>10252</v>
      </c>
      <c r="D2622" s="17" t="s">
        <v>87</v>
      </c>
      <c r="E2622" s="18" t="s">
        <v>295</v>
      </c>
      <c r="F2622" s="18">
        <v>0</v>
      </c>
      <c r="G2622" s="18">
        <v>1</v>
      </c>
      <c r="H2622" s="18">
        <v>1</v>
      </c>
      <c r="I2622" s="18"/>
      <c r="J2622" s="18"/>
      <c r="K2622" s="18"/>
      <c r="L2622" s="19" t="s">
        <v>11711</v>
      </c>
      <c r="M2622" s="19" t="s">
        <v>4934</v>
      </c>
      <c r="N2622" s="18" t="s">
        <v>327</v>
      </c>
      <c r="O2622" s="18">
        <v>0.25</v>
      </c>
      <c r="P2622" s="18" t="s">
        <v>470</v>
      </c>
      <c r="Q2622" s="18">
        <v>100</v>
      </c>
      <c r="R2622" s="18" t="s">
        <v>95</v>
      </c>
      <c r="S2622" s="37" t="s">
        <v>96</v>
      </c>
      <c r="T2622" s="37" t="s">
        <v>222</v>
      </c>
      <c r="U2622" s="38">
        <v>12.76</v>
      </c>
      <c r="V2622" s="38">
        <v>12.76</v>
      </c>
      <c r="W2622" s="38">
        <v>10.199999999999999</v>
      </c>
      <c r="X2622" s="37" t="s">
        <v>222</v>
      </c>
      <c r="Y2622" s="39"/>
      <c r="Z2622" s="16">
        <v>0</v>
      </c>
      <c r="AA2622" s="36">
        <v>27.43</v>
      </c>
      <c r="AB2622" s="36"/>
      <c r="AC2622" s="36">
        <v>27.43</v>
      </c>
      <c r="AD2622" s="38">
        <f t="shared" si="588"/>
        <v>29.724400000000003</v>
      </c>
      <c r="AE2622" s="38">
        <f t="shared" si="594"/>
        <v>37.155500000000004</v>
      </c>
      <c r="AF2622" s="38">
        <f t="shared" si="595"/>
        <v>40.127940000000009</v>
      </c>
      <c r="AG2622" s="36">
        <f t="shared" si="591"/>
        <v>29.72</v>
      </c>
      <c r="AH2622" s="36">
        <f t="shared" si="592"/>
        <v>37.15</v>
      </c>
      <c r="AI2622" s="36">
        <f t="shared" si="593"/>
        <v>40.119999999999997</v>
      </c>
      <c r="AJ2622" s="40">
        <v>43146</v>
      </c>
      <c r="AK2622" s="40">
        <v>43150</v>
      </c>
      <c r="AL2622" s="17"/>
      <c r="AM2622" s="36" t="s">
        <v>3754</v>
      </c>
      <c r="AN2622" s="41"/>
      <c r="AO2622" s="20" t="s">
        <v>10974</v>
      </c>
      <c r="AP2622" s="20" t="s">
        <v>10974</v>
      </c>
      <c r="AQ2622" s="20"/>
      <c r="AR2622" s="20"/>
      <c r="AS2622" s="40">
        <v>43301</v>
      </c>
      <c r="AT2622" s="176"/>
    </row>
    <row r="2623" spans="1:46" ht="47.25" customHeight="1">
      <c r="A2623" s="16">
        <v>8699511270211</v>
      </c>
      <c r="B2623" s="16" t="s">
        <v>1791</v>
      </c>
      <c r="C2623" s="16" t="s">
        <v>1792</v>
      </c>
      <c r="D2623" s="17" t="s">
        <v>87</v>
      </c>
      <c r="E2623" s="18" t="s">
        <v>41</v>
      </c>
      <c r="F2623" s="18">
        <v>4</v>
      </c>
      <c r="G2623" s="18">
        <v>1</v>
      </c>
      <c r="H2623" s="18">
        <v>2</v>
      </c>
      <c r="I2623" s="18"/>
      <c r="J2623" s="18"/>
      <c r="K2623" s="18"/>
      <c r="L2623" s="19" t="s">
        <v>9745</v>
      </c>
      <c r="M2623" s="19" t="s">
        <v>968</v>
      </c>
      <c r="N2623" s="18" t="s">
        <v>1795</v>
      </c>
      <c r="O2623" s="18">
        <v>0.5</v>
      </c>
      <c r="P2623" s="18" t="s">
        <v>197</v>
      </c>
      <c r="Q2623" s="18">
        <v>1</v>
      </c>
      <c r="R2623" s="18" t="s">
        <v>45</v>
      </c>
      <c r="S2623" s="37" t="s">
        <v>96</v>
      </c>
      <c r="T2623" s="18" t="s">
        <v>53</v>
      </c>
      <c r="U2623" s="38">
        <v>3.460066343454963</v>
      </c>
      <c r="V2623" s="38">
        <v>3.460066343454963</v>
      </c>
      <c r="W2623" s="38">
        <v>0</v>
      </c>
      <c r="X2623" s="18" t="s">
        <v>53</v>
      </c>
      <c r="Y2623" s="39"/>
      <c r="Z2623" s="16">
        <v>0</v>
      </c>
      <c r="AA2623" s="36">
        <v>7.32</v>
      </c>
      <c r="AB2623" s="36"/>
      <c r="AC2623" s="36">
        <v>7.32</v>
      </c>
      <c r="AD2623" s="38">
        <f t="shared" si="588"/>
        <v>7.9788000000000006</v>
      </c>
      <c r="AE2623" s="38">
        <f t="shared" si="594"/>
        <v>9.9735000000000014</v>
      </c>
      <c r="AF2623" s="38">
        <f t="shared" si="595"/>
        <v>10.771380000000002</v>
      </c>
      <c r="AG2623" s="36">
        <f t="shared" si="591"/>
        <v>7.97</v>
      </c>
      <c r="AH2623" s="36">
        <f t="shared" si="592"/>
        <v>9.9700000000000006</v>
      </c>
      <c r="AI2623" s="36">
        <f t="shared" si="593"/>
        <v>10.77</v>
      </c>
      <c r="AJ2623" s="40">
        <v>42657</v>
      </c>
      <c r="AK2623" s="40">
        <v>42661</v>
      </c>
      <c r="AL2623" s="18"/>
      <c r="AM2623" s="20" t="s">
        <v>184</v>
      </c>
      <c r="AN2623" s="20"/>
      <c r="AO2623" s="20" t="s">
        <v>10977</v>
      </c>
      <c r="AP2623" s="20" t="s">
        <v>10977</v>
      </c>
      <c r="AQ2623" s="20"/>
      <c r="AR2623" s="20"/>
      <c r="AS2623" s="40">
        <v>43301</v>
      </c>
      <c r="AT2623" s="173"/>
    </row>
    <row r="2624" spans="1:46" ht="47.25" customHeight="1">
      <c r="A2624" s="16">
        <v>8699505771441</v>
      </c>
      <c r="B2624" s="16" t="s">
        <v>1791</v>
      </c>
      <c r="C2624" s="16" t="s">
        <v>1792</v>
      </c>
      <c r="D2624" s="17" t="s">
        <v>87</v>
      </c>
      <c r="E2624" s="18" t="s">
        <v>295</v>
      </c>
      <c r="F2624" s="18">
        <v>4</v>
      </c>
      <c r="G2624" s="18">
        <v>1</v>
      </c>
      <c r="H2624" s="18">
        <v>2</v>
      </c>
      <c r="I2624" s="18"/>
      <c r="J2624" s="18"/>
      <c r="K2624" s="18"/>
      <c r="L2624" s="19" t="s">
        <v>9745</v>
      </c>
      <c r="M2624" s="19" t="s">
        <v>968</v>
      </c>
      <c r="N2624" s="18" t="s">
        <v>10809</v>
      </c>
      <c r="O2624" s="18">
        <v>0.5</v>
      </c>
      <c r="P2624" s="18" t="s">
        <v>197</v>
      </c>
      <c r="Q2624" s="18">
        <v>1</v>
      </c>
      <c r="R2624" s="18" t="s">
        <v>95</v>
      </c>
      <c r="S2624" s="37" t="s">
        <v>96</v>
      </c>
      <c r="T2624" s="18" t="s">
        <v>53</v>
      </c>
      <c r="U2624" s="38">
        <v>3.460066343454963</v>
      </c>
      <c r="V2624" s="38">
        <v>3.460066343454963</v>
      </c>
      <c r="W2624" s="38">
        <v>0</v>
      </c>
      <c r="X2624" s="18" t="s">
        <v>53</v>
      </c>
      <c r="Y2624" s="39"/>
      <c r="Z2624" s="16">
        <v>0</v>
      </c>
      <c r="AA2624" s="36">
        <v>9.5299999999999994</v>
      </c>
      <c r="AB2624" s="36"/>
      <c r="AC2624" s="36">
        <v>9.5299999999999994</v>
      </c>
      <c r="AD2624" s="38">
        <f t="shared" si="588"/>
        <v>10.387700000000001</v>
      </c>
      <c r="AE2624" s="38">
        <f t="shared" si="594"/>
        <v>12.984625000000001</v>
      </c>
      <c r="AF2624" s="38">
        <f t="shared" si="595"/>
        <v>14.023395000000002</v>
      </c>
      <c r="AG2624" s="36">
        <f t="shared" si="591"/>
        <v>10.38</v>
      </c>
      <c r="AH2624" s="36">
        <f t="shared" si="592"/>
        <v>12.98</v>
      </c>
      <c r="AI2624" s="36">
        <f t="shared" si="593"/>
        <v>14.02</v>
      </c>
      <c r="AJ2624" s="40">
        <v>43245</v>
      </c>
      <c r="AK2624" s="40">
        <v>43251</v>
      </c>
      <c r="AL2624" s="17">
        <v>1</v>
      </c>
      <c r="AM2624" s="17" t="s">
        <v>3606</v>
      </c>
      <c r="AN2624" s="17"/>
      <c r="AO2624" s="20" t="s">
        <v>10977</v>
      </c>
      <c r="AP2624" s="20" t="s">
        <v>10977</v>
      </c>
      <c r="AQ2624" s="20"/>
      <c r="AR2624" s="20"/>
      <c r="AS2624" s="40">
        <v>43301</v>
      </c>
      <c r="AT2624" s="173"/>
    </row>
    <row r="2625" spans="1:46" ht="47.25" customHeight="1">
      <c r="A2625" s="16">
        <v>8699511270228</v>
      </c>
      <c r="B2625" s="16" t="s">
        <v>1791</v>
      </c>
      <c r="C2625" s="16" t="s">
        <v>1792</v>
      </c>
      <c r="D2625" s="17" t="s">
        <v>87</v>
      </c>
      <c r="E2625" s="18" t="s">
        <v>41</v>
      </c>
      <c r="F2625" s="18">
        <v>4</v>
      </c>
      <c r="G2625" s="18">
        <v>1</v>
      </c>
      <c r="H2625" s="18">
        <v>2</v>
      </c>
      <c r="I2625" s="18"/>
      <c r="J2625" s="18"/>
      <c r="K2625" s="18"/>
      <c r="L2625" s="19" t="s">
        <v>9746</v>
      </c>
      <c r="M2625" s="19" t="s">
        <v>968</v>
      </c>
      <c r="N2625" s="18" t="s">
        <v>1795</v>
      </c>
      <c r="O2625" s="18">
        <v>0.5</v>
      </c>
      <c r="P2625" s="18" t="s">
        <v>197</v>
      </c>
      <c r="Q2625" s="18">
        <v>1</v>
      </c>
      <c r="R2625" s="18" t="s">
        <v>45</v>
      </c>
      <c r="S2625" s="37" t="s">
        <v>96</v>
      </c>
      <c r="T2625" s="18" t="s">
        <v>53</v>
      </c>
      <c r="U2625" s="38">
        <v>3.460066343454963</v>
      </c>
      <c r="V2625" s="38">
        <v>3.460066343454963</v>
      </c>
      <c r="W2625" s="38">
        <v>0</v>
      </c>
      <c r="X2625" s="18" t="s">
        <v>53</v>
      </c>
      <c r="Y2625" s="39"/>
      <c r="Z2625" s="16">
        <v>0</v>
      </c>
      <c r="AA2625" s="36">
        <v>7.32</v>
      </c>
      <c r="AB2625" s="36"/>
      <c r="AC2625" s="36">
        <v>7.32</v>
      </c>
      <c r="AD2625" s="38">
        <f t="shared" si="588"/>
        <v>7.9788000000000006</v>
      </c>
      <c r="AE2625" s="38">
        <f t="shared" si="594"/>
        <v>9.9735000000000014</v>
      </c>
      <c r="AF2625" s="38">
        <f t="shared" si="595"/>
        <v>10.771380000000002</v>
      </c>
      <c r="AG2625" s="36">
        <f t="shared" si="591"/>
        <v>7.97</v>
      </c>
      <c r="AH2625" s="36">
        <f t="shared" si="592"/>
        <v>9.9700000000000006</v>
      </c>
      <c r="AI2625" s="36">
        <f t="shared" si="593"/>
        <v>10.77</v>
      </c>
      <c r="AJ2625" s="40">
        <v>42657</v>
      </c>
      <c r="AK2625" s="40">
        <v>42661</v>
      </c>
      <c r="AL2625" s="18"/>
      <c r="AM2625" s="20" t="s">
        <v>184</v>
      </c>
      <c r="AN2625" s="20"/>
      <c r="AO2625" s="20" t="s">
        <v>11003</v>
      </c>
      <c r="AP2625" s="20" t="s">
        <v>11003</v>
      </c>
      <c r="AQ2625" s="20"/>
      <c r="AR2625" s="20"/>
      <c r="AS2625" s="40">
        <v>43301</v>
      </c>
      <c r="AT2625" s="173"/>
    </row>
    <row r="2626" spans="1:46" ht="47.25" customHeight="1">
      <c r="A2626" s="16">
        <v>8699505771427</v>
      </c>
      <c r="B2626" s="16" t="s">
        <v>1791</v>
      </c>
      <c r="C2626" s="16" t="s">
        <v>1792</v>
      </c>
      <c r="D2626" s="17" t="s">
        <v>87</v>
      </c>
      <c r="E2626" s="18" t="s">
        <v>295</v>
      </c>
      <c r="F2626" s="18">
        <v>4</v>
      </c>
      <c r="G2626" s="18">
        <v>1</v>
      </c>
      <c r="H2626" s="18">
        <v>2</v>
      </c>
      <c r="I2626" s="18"/>
      <c r="J2626" s="18"/>
      <c r="K2626" s="18"/>
      <c r="L2626" s="19" t="s">
        <v>9746</v>
      </c>
      <c r="M2626" s="19" t="s">
        <v>968</v>
      </c>
      <c r="N2626" s="18" t="s">
        <v>10809</v>
      </c>
      <c r="O2626" s="18">
        <v>0.5</v>
      </c>
      <c r="P2626" s="18" t="s">
        <v>197</v>
      </c>
      <c r="Q2626" s="18">
        <v>1</v>
      </c>
      <c r="R2626" s="18" t="s">
        <v>95</v>
      </c>
      <c r="S2626" s="37" t="s">
        <v>96</v>
      </c>
      <c r="T2626" s="18" t="s">
        <v>53</v>
      </c>
      <c r="U2626" s="38">
        <v>3.460066343454963</v>
      </c>
      <c r="V2626" s="38">
        <v>3.460066343454963</v>
      </c>
      <c r="W2626" s="38">
        <v>0</v>
      </c>
      <c r="X2626" s="18" t="s">
        <v>53</v>
      </c>
      <c r="Y2626" s="39"/>
      <c r="Z2626" s="16">
        <v>0</v>
      </c>
      <c r="AA2626" s="36">
        <v>9.5299999999999994</v>
      </c>
      <c r="AB2626" s="36"/>
      <c r="AC2626" s="36">
        <v>9.5299999999999994</v>
      </c>
      <c r="AD2626" s="38">
        <f t="shared" si="588"/>
        <v>10.387700000000001</v>
      </c>
      <c r="AE2626" s="38">
        <f t="shared" si="594"/>
        <v>12.984625000000001</v>
      </c>
      <c r="AF2626" s="38">
        <f t="shared" si="595"/>
        <v>14.023395000000002</v>
      </c>
      <c r="AG2626" s="36">
        <f t="shared" si="591"/>
        <v>10.38</v>
      </c>
      <c r="AH2626" s="36">
        <f t="shared" si="592"/>
        <v>12.98</v>
      </c>
      <c r="AI2626" s="36">
        <f t="shared" si="593"/>
        <v>14.02</v>
      </c>
      <c r="AJ2626" s="40">
        <v>43245</v>
      </c>
      <c r="AK2626" s="40">
        <v>43251</v>
      </c>
      <c r="AL2626" s="17">
        <v>1</v>
      </c>
      <c r="AM2626" s="17" t="s">
        <v>3606</v>
      </c>
      <c r="AN2626" s="17"/>
      <c r="AO2626" s="20" t="s">
        <v>10952</v>
      </c>
      <c r="AP2626" s="20" t="s">
        <v>10952</v>
      </c>
      <c r="AQ2626" s="20"/>
      <c r="AR2626" s="20"/>
      <c r="AS2626" s="40">
        <v>43301</v>
      </c>
      <c r="AT2626" s="173"/>
    </row>
    <row r="2627" spans="1:46" ht="47.25" customHeight="1">
      <c r="A2627" s="16">
        <v>8699511270334</v>
      </c>
      <c r="B2627" s="16" t="s">
        <v>1791</v>
      </c>
      <c r="C2627" s="16" t="s">
        <v>1792</v>
      </c>
      <c r="D2627" s="17" t="s">
        <v>87</v>
      </c>
      <c r="E2627" s="18" t="s">
        <v>41</v>
      </c>
      <c r="F2627" s="18">
        <v>4</v>
      </c>
      <c r="G2627" s="18">
        <v>1</v>
      </c>
      <c r="H2627" s="18">
        <v>2</v>
      </c>
      <c r="I2627" s="18"/>
      <c r="J2627" s="18"/>
      <c r="K2627" s="18"/>
      <c r="L2627" s="19" t="s">
        <v>1794</v>
      </c>
      <c r="M2627" s="19" t="s">
        <v>968</v>
      </c>
      <c r="N2627" s="18" t="s">
        <v>1795</v>
      </c>
      <c r="O2627" s="18">
        <v>1</v>
      </c>
      <c r="P2627" s="18" t="s">
        <v>197</v>
      </c>
      <c r="Q2627" s="18">
        <v>1</v>
      </c>
      <c r="R2627" s="18" t="s">
        <v>45</v>
      </c>
      <c r="S2627" s="37" t="s">
        <v>96</v>
      </c>
      <c r="T2627" s="18" t="s">
        <v>53</v>
      </c>
      <c r="U2627" s="38">
        <v>3.460066343454963</v>
      </c>
      <c r="V2627" s="38">
        <v>3.460066343454963</v>
      </c>
      <c r="W2627" s="38">
        <v>0</v>
      </c>
      <c r="X2627" s="18" t="s">
        <v>53</v>
      </c>
      <c r="Y2627" s="39"/>
      <c r="Z2627" s="16">
        <v>0</v>
      </c>
      <c r="AA2627" s="36">
        <v>7.32</v>
      </c>
      <c r="AB2627" s="36"/>
      <c r="AC2627" s="36">
        <v>7.32</v>
      </c>
      <c r="AD2627" s="38">
        <f t="shared" si="588"/>
        <v>7.9788000000000006</v>
      </c>
      <c r="AE2627" s="38">
        <f t="shared" si="594"/>
        <v>9.9735000000000014</v>
      </c>
      <c r="AF2627" s="38">
        <f t="shared" si="595"/>
        <v>10.771380000000002</v>
      </c>
      <c r="AG2627" s="36">
        <f t="shared" si="591"/>
        <v>7.97</v>
      </c>
      <c r="AH2627" s="36">
        <f t="shared" si="592"/>
        <v>9.9700000000000006</v>
      </c>
      <c r="AI2627" s="36">
        <f t="shared" si="593"/>
        <v>10.77</v>
      </c>
      <c r="AJ2627" s="40">
        <v>42657</v>
      </c>
      <c r="AK2627" s="40">
        <v>42661</v>
      </c>
      <c r="AL2627" s="18"/>
      <c r="AM2627" s="20" t="s">
        <v>184</v>
      </c>
      <c r="AN2627" s="20"/>
      <c r="AO2627" s="20" t="s">
        <v>10732</v>
      </c>
      <c r="AP2627" s="20" t="s">
        <v>10732</v>
      </c>
      <c r="AQ2627" s="20"/>
      <c r="AR2627" s="20"/>
      <c r="AS2627" s="40">
        <v>43301</v>
      </c>
      <c r="AT2627" s="173"/>
    </row>
    <row r="2628" spans="1:46" ht="47.25" customHeight="1">
      <c r="A2628" s="16">
        <v>8699505771458</v>
      </c>
      <c r="B2628" s="16" t="s">
        <v>1791</v>
      </c>
      <c r="C2628" s="16" t="s">
        <v>1792</v>
      </c>
      <c r="D2628" s="17" t="s">
        <v>87</v>
      </c>
      <c r="E2628" s="18" t="s">
        <v>295</v>
      </c>
      <c r="F2628" s="18">
        <v>4</v>
      </c>
      <c r="G2628" s="18">
        <v>1</v>
      </c>
      <c r="H2628" s="18">
        <v>2</v>
      </c>
      <c r="I2628" s="18"/>
      <c r="J2628" s="18"/>
      <c r="K2628" s="18"/>
      <c r="L2628" s="19" t="s">
        <v>1794</v>
      </c>
      <c r="M2628" s="19" t="s">
        <v>968</v>
      </c>
      <c r="N2628" s="18" t="s">
        <v>10809</v>
      </c>
      <c r="O2628" s="18">
        <v>1</v>
      </c>
      <c r="P2628" s="18" t="s">
        <v>197</v>
      </c>
      <c r="Q2628" s="18">
        <v>1</v>
      </c>
      <c r="R2628" s="18" t="s">
        <v>95</v>
      </c>
      <c r="S2628" s="37" t="s">
        <v>96</v>
      </c>
      <c r="T2628" s="18" t="s">
        <v>53</v>
      </c>
      <c r="U2628" s="38">
        <v>3.460066343454963</v>
      </c>
      <c r="V2628" s="38">
        <v>3.460066343454963</v>
      </c>
      <c r="W2628" s="38">
        <v>0</v>
      </c>
      <c r="X2628" s="18" t="s">
        <v>53</v>
      </c>
      <c r="Y2628" s="39"/>
      <c r="Z2628" s="16">
        <v>0</v>
      </c>
      <c r="AA2628" s="36">
        <v>9.5299999999999994</v>
      </c>
      <c r="AB2628" s="36"/>
      <c r="AC2628" s="36">
        <v>9.5299999999999994</v>
      </c>
      <c r="AD2628" s="38">
        <f t="shared" si="588"/>
        <v>10.387700000000001</v>
      </c>
      <c r="AE2628" s="38">
        <f t="shared" si="594"/>
        <v>12.984625000000001</v>
      </c>
      <c r="AF2628" s="38">
        <f t="shared" si="595"/>
        <v>14.023395000000002</v>
      </c>
      <c r="AG2628" s="36">
        <f t="shared" si="591"/>
        <v>10.38</v>
      </c>
      <c r="AH2628" s="36">
        <f t="shared" si="592"/>
        <v>12.98</v>
      </c>
      <c r="AI2628" s="36">
        <f t="shared" si="593"/>
        <v>14.02</v>
      </c>
      <c r="AJ2628" s="40">
        <v>43245</v>
      </c>
      <c r="AK2628" s="40">
        <v>43251</v>
      </c>
      <c r="AL2628" s="17">
        <v>1</v>
      </c>
      <c r="AM2628" s="17" t="s">
        <v>3606</v>
      </c>
      <c r="AN2628" s="17"/>
      <c r="AO2628" s="20" t="s">
        <v>10843</v>
      </c>
      <c r="AP2628" s="20" t="s">
        <v>10843</v>
      </c>
      <c r="AQ2628" s="20"/>
      <c r="AR2628" s="20"/>
      <c r="AS2628" s="40">
        <v>43301</v>
      </c>
      <c r="AT2628" s="176"/>
    </row>
    <row r="2629" spans="1:46" ht="47.25" customHeight="1">
      <c r="A2629" s="16">
        <v>8699511270341</v>
      </c>
      <c r="B2629" s="16" t="s">
        <v>1791</v>
      </c>
      <c r="C2629" s="16" t="s">
        <v>1792</v>
      </c>
      <c r="D2629" s="17" t="s">
        <v>87</v>
      </c>
      <c r="E2629" s="18" t="s">
        <v>41</v>
      </c>
      <c r="F2629" s="18">
        <v>4</v>
      </c>
      <c r="G2629" s="18">
        <v>1</v>
      </c>
      <c r="H2629" s="18">
        <v>2</v>
      </c>
      <c r="I2629" s="18"/>
      <c r="J2629" s="18"/>
      <c r="K2629" s="18"/>
      <c r="L2629" s="19" t="s">
        <v>9747</v>
      </c>
      <c r="M2629" s="19" t="s">
        <v>968</v>
      </c>
      <c r="N2629" s="18" t="s">
        <v>1795</v>
      </c>
      <c r="O2629" s="18">
        <v>1</v>
      </c>
      <c r="P2629" s="18" t="s">
        <v>197</v>
      </c>
      <c r="Q2629" s="18">
        <v>1</v>
      </c>
      <c r="R2629" s="18" t="s">
        <v>45</v>
      </c>
      <c r="S2629" s="37" t="s">
        <v>96</v>
      </c>
      <c r="T2629" s="18" t="s">
        <v>53</v>
      </c>
      <c r="U2629" s="38">
        <v>3.460066343454963</v>
      </c>
      <c r="V2629" s="38">
        <v>3.460066343454963</v>
      </c>
      <c r="W2629" s="38">
        <v>0</v>
      </c>
      <c r="X2629" s="18" t="s">
        <v>53</v>
      </c>
      <c r="Y2629" s="39"/>
      <c r="Z2629" s="16">
        <v>0</v>
      </c>
      <c r="AA2629" s="36">
        <v>7.32</v>
      </c>
      <c r="AB2629" s="36"/>
      <c r="AC2629" s="36">
        <v>7.32</v>
      </c>
      <c r="AD2629" s="38">
        <f t="shared" ref="AD2629:AD2660" si="596">IF(Z2629=2,AC2629*1.08,IF(AC2629&lt;=10,(AC2629*1.09),IF(AC2629&lt;=50,(10*1.09)+((AC2629-10)*1.08),IF(AC2629&lt;=100,(10*1.09)+((50-10)*1.08)+((AC2629-50)*1.07),IF(AC2629&lt;=200,(10*1.09)+((50-10)*1.08)+((100-50)*1.07)+((AC2629-100)*1.04),(10*1.09)+((50-10)*1.08)+((100-50)*1.07)+((200-100)*1.04)+((AC2629-200)*1.02))))))</f>
        <v>7.9788000000000006</v>
      </c>
      <c r="AE2629" s="38">
        <f t="shared" si="594"/>
        <v>9.9735000000000014</v>
      </c>
      <c r="AF2629" s="38">
        <f t="shared" si="595"/>
        <v>10.771380000000002</v>
      </c>
      <c r="AG2629" s="36">
        <f t="shared" si="591"/>
        <v>7.97</v>
      </c>
      <c r="AH2629" s="36">
        <f t="shared" si="592"/>
        <v>9.9700000000000006</v>
      </c>
      <c r="AI2629" s="36">
        <f t="shared" si="593"/>
        <v>10.77</v>
      </c>
      <c r="AJ2629" s="40">
        <v>42657</v>
      </c>
      <c r="AK2629" s="40">
        <v>42661</v>
      </c>
      <c r="AL2629" s="18"/>
      <c r="AM2629" s="20" t="s">
        <v>184</v>
      </c>
      <c r="AN2629" s="20"/>
      <c r="AO2629" s="20" t="s">
        <v>10960</v>
      </c>
      <c r="AP2629" s="20" t="s">
        <v>10960</v>
      </c>
      <c r="AQ2629" s="20"/>
      <c r="AR2629" s="20"/>
      <c r="AS2629" s="40">
        <v>43301</v>
      </c>
      <c r="AT2629" s="175"/>
    </row>
    <row r="2630" spans="1:46" ht="47.25" customHeight="1">
      <c r="A2630" s="16">
        <v>8699505771434</v>
      </c>
      <c r="B2630" s="16" t="s">
        <v>1791</v>
      </c>
      <c r="C2630" s="16" t="s">
        <v>1792</v>
      </c>
      <c r="D2630" s="17" t="s">
        <v>87</v>
      </c>
      <c r="E2630" s="18" t="s">
        <v>295</v>
      </c>
      <c r="F2630" s="18">
        <v>4</v>
      </c>
      <c r="G2630" s="18">
        <v>1</v>
      </c>
      <c r="H2630" s="18">
        <v>2</v>
      </c>
      <c r="I2630" s="18"/>
      <c r="J2630" s="18"/>
      <c r="K2630" s="18"/>
      <c r="L2630" s="19" t="s">
        <v>9747</v>
      </c>
      <c r="M2630" s="19" t="s">
        <v>968</v>
      </c>
      <c r="N2630" s="18" t="s">
        <v>10809</v>
      </c>
      <c r="O2630" s="18">
        <v>1</v>
      </c>
      <c r="P2630" s="18" t="s">
        <v>197</v>
      </c>
      <c r="Q2630" s="18">
        <v>1</v>
      </c>
      <c r="R2630" s="18" t="s">
        <v>95</v>
      </c>
      <c r="S2630" s="37" t="s">
        <v>96</v>
      </c>
      <c r="T2630" s="18" t="s">
        <v>53</v>
      </c>
      <c r="U2630" s="38">
        <v>3.460066343454963</v>
      </c>
      <c r="V2630" s="38">
        <v>3.460066343454963</v>
      </c>
      <c r="W2630" s="38">
        <v>0</v>
      </c>
      <c r="X2630" s="18" t="s">
        <v>53</v>
      </c>
      <c r="Y2630" s="39"/>
      <c r="Z2630" s="16">
        <v>0</v>
      </c>
      <c r="AA2630" s="36">
        <v>9.5299999999999994</v>
      </c>
      <c r="AB2630" s="36"/>
      <c r="AC2630" s="36">
        <v>9.5299999999999994</v>
      </c>
      <c r="AD2630" s="38">
        <f t="shared" si="596"/>
        <v>10.387700000000001</v>
      </c>
      <c r="AE2630" s="38">
        <f t="shared" si="594"/>
        <v>12.984625000000001</v>
      </c>
      <c r="AF2630" s="38">
        <f t="shared" si="595"/>
        <v>14.023395000000002</v>
      </c>
      <c r="AG2630" s="36">
        <f t="shared" si="591"/>
        <v>10.38</v>
      </c>
      <c r="AH2630" s="36">
        <f t="shared" si="592"/>
        <v>12.98</v>
      </c>
      <c r="AI2630" s="36">
        <f t="shared" si="593"/>
        <v>14.02</v>
      </c>
      <c r="AJ2630" s="40">
        <v>43245</v>
      </c>
      <c r="AK2630" s="40">
        <v>43251</v>
      </c>
      <c r="AL2630" s="17">
        <v>1</v>
      </c>
      <c r="AM2630" s="17" t="s">
        <v>3606</v>
      </c>
      <c r="AN2630" s="17"/>
      <c r="AO2630" s="20" t="s">
        <v>10945</v>
      </c>
      <c r="AP2630" s="20" t="s">
        <v>10945</v>
      </c>
      <c r="AQ2630" s="20"/>
      <c r="AR2630" s="20"/>
      <c r="AS2630" s="40">
        <v>43301</v>
      </c>
      <c r="AT2630" s="175"/>
    </row>
    <row r="2631" spans="1:46" ht="47.25" customHeight="1">
      <c r="A2631" s="16">
        <v>8699839771087</v>
      </c>
      <c r="B2631" s="16" t="s">
        <v>250</v>
      </c>
      <c r="C2631" s="16" t="s">
        <v>251</v>
      </c>
      <c r="D2631" s="17" t="s">
        <v>38</v>
      </c>
      <c r="E2631" s="18" t="s">
        <v>41</v>
      </c>
      <c r="F2631" s="18">
        <v>0</v>
      </c>
      <c r="G2631" s="18">
        <v>1</v>
      </c>
      <c r="H2631" s="18">
        <v>1</v>
      </c>
      <c r="I2631" s="18"/>
      <c r="J2631" s="18"/>
      <c r="K2631" s="18"/>
      <c r="L2631" s="19" t="s">
        <v>9749</v>
      </c>
      <c r="M2631" s="19" t="s">
        <v>254</v>
      </c>
      <c r="N2631" s="18" t="s">
        <v>3283</v>
      </c>
      <c r="O2631" s="18">
        <v>200</v>
      </c>
      <c r="P2631" s="18" t="s">
        <v>163</v>
      </c>
      <c r="Q2631" s="18">
        <v>1</v>
      </c>
      <c r="R2631" s="18" t="s">
        <v>45</v>
      </c>
      <c r="S2631" s="37" t="s">
        <v>46</v>
      </c>
      <c r="T2631" s="37" t="s">
        <v>331</v>
      </c>
      <c r="U2631" s="38">
        <v>6.69</v>
      </c>
      <c r="V2631" s="38">
        <v>6.69</v>
      </c>
      <c r="W2631" s="38">
        <v>5.35</v>
      </c>
      <c r="X2631" s="37" t="s">
        <v>331</v>
      </c>
      <c r="Y2631" s="39"/>
      <c r="Z2631" s="16">
        <v>0</v>
      </c>
      <c r="AA2631" s="36">
        <v>11.31</v>
      </c>
      <c r="AB2631" s="36"/>
      <c r="AC2631" s="36">
        <v>11.31</v>
      </c>
      <c r="AD2631" s="38">
        <f t="shared" si="596"/>
        <v>12.314800000000002</v>
      </c>
      <c r="AE2631" s="38">
        <f t="shared" si="594"/>
        <v>15.393500000000003</v>
      </c>
      <c r="AF2631" s="38">
        <f t="shared" si="595"/>
        <v>16.624980000000004</v>
      </c>
      <c r="AG2631" s="36">
        <f t="shared" si="591"/>
        <v>12.31</v>
      </c>
      <c r="AH2631" s="36">
        <f t="shared" si="592"/>
        <v>15.39</v>
      </c>
      <c r="AI2631" s="36">
        <f t="shared" si="593"/>
        <v>16.62</v>
      </c>
      <c r="AJ2631" s="40">
        <v>42685</v>
      </c>
      <c r="AK2631" s="40">
        <v>42689</v>
      </c>
      <c r="AL2631" s="18"/>
      <c r="AM2631" s="20" t="s">
        <v>184</v>
      </c>
      <c r="AN2631" s="20"/>
      <c r="AO2631" s="20" t="s">
        <v>10940</v>
      </c>
      <c r="AP2631" s="20" t="s">
        <v>10940</v>
      </c>
      <c r="AQ2631" s="20"/>
      <c r="AR2631" s="20"/>
      <c r="AS2631" s="40">
        <v>43301</v>
      </c>
      <c r="AT2631" s="176"/>
    </row>
    <row r="2632" spans="1:46" ht="47.25" customHeight="1">
      <c r="A2632" s="16">
        <v>8699514610199</v>
      </c>
      <c r="B2632" s="16" t="s">
        <v>7436</v>
      </c>
      <c r="C2632" s="16" t="s">
        <v>7437</v>
      </c>
      <c r="D2632" s="17" t="s">
        <v>38</v>
      </c>
      <c r="E2632" s="18" t="s">
        <v>38</v>
      </c>
      <c r="F2632" s="18">
        <v>0</v>
      </c>
      <c r="G2632" s="18">
        <v>1</v>
      </c>
      <c r="H2632" s="18">
        <v>1</v>
      </c>
      <c r="I2632" s="18"/>
      <c r="J2632" s="18"/>
      <c r="K2632" s="18"/>
      <c r="L2632" s="19" t="s">
        <v>7438</v>
      </c>
      <c r="M2632" s="19" t="s">
        <v>7439</v>
      </c>
      <c r="N2632" s="18" t="s">
        <v>74</v>
      </c>
      <c r="O2632" s="52">
        <v>1.5E-3</v>
      </c>
      <c r="P2632" s="18" t="s">
        <v>875</v>
      </c>
      <c r="Q2632" s="18">
        <v>10</v>
      </c>
      <c r="R2632" s="18" t="s">
        <v>45</v>
      </c>
      <c r="S2632" s="37" t="s">
        <v>46</v>
      </c>
      <c r="T2632" s="18" t="s">
        <v>222</v>
      </c>
      <c r="U2632" s="38">
        <v>5.75</v>
      </c>
      <c r="V2632" s="38">
        <v>5.75</v>
      </c>
      <c r="W2632" s="38">
        <v>3.45</v>
      </c>
      <c r="X2632" s="18" t="s">
        <v>222</v>
      </c>
      <c r="Y2632" s="39"/>
      <c r="Z2632" s="16">
        <v>0</v>
      </c>
      <c r="AA2632" s="36">
        <v>4.97</v>
      </c>
      <c r="AB2632" s="36"/>
      <c r="AC2632" s="36">
        <v>4.97</v>
      </c>
      <c r="AD2632" s="38">
        <f t="shared" si="596"/>
        <v>5.4173</v>
      </c>
      <c r="AE2632" s="38">
        <f t="shared" si="594"/>
        <v>6.7716250000000002</v>
      </c>
      <c r="AF2632" s="38">
        <f t="shared" si="595"/>
        <v>7.3133550000000005</v>
      </c>
      <c r="AG2632" s="36">
        <f t="shared" si="591"/>
        <v>5.41</v>
      </c>
      <c r="AH2632" s="36">
        <f t="shared" si="592"/>
        <v>6.77</v>
      </c>
      <c r="AI2632" s="36">
        <f t="shared" si="593"/>
        <v>7.31</v>
      </c>
      <c r="AJ2632" s="40">
        <v>42811</v>
      </c>
      <c r="AK2632" s="40">
        <v>42815</v>
      </c>
      <c r="AL2632" s="17"/>
      <c r="AM2632" s="20" t="s">
        <v>563</v>
      </c>
      <c r="AN2632" s="20"/>
      <c r="AO2632" s="20" t="s">
        <v>10940</v>
      </c>
      <c r="AP2632" s="20" t="s">
        <v>10940</v>
      </c>
      <c r="AQ2632" s="20"/>
      <c r="AR2632" s="20"/>
      <c r="AS2632" s="40">
        <v>43301</v>
      </c>
      <c r="AT2632" s="173"/>
    </row>
    <row r="2633" spans="1:46" ht="47.25" customHeight="1">
      <c r="A2633" s="16">
        <v>8697930153542</v>
      </c>
      <c r="B2633" s="16" t="s">
        <v>7857</v>
      </c>
      <c r="C2633" s="16" t="s">
        <v>7858</v>
      </c>
      <c r="D2633" s="17" t="s">
        <v>38</v>
      </c>
      <c r="E2633" s="18" t="s">
        <v>38</v>
      </c>
      <c r="F2633" s="18">
        <v>0</v>
      </c>
      <c r="G2633" s="18">
        <v>1</v>
      </c>
      <c r="H2633" s="18">
        <v>1</v>
      </c>
      <c r="I2633" s="18"/>
      <c r="J2633" s="18"/>
      <c r="K2633" s="18"/>
      <c r="L2633" s="19" t="s">
        <v>7859</v>
      </c>
      <c r="M2633" s="19" t="s">
        <v>7860</v>
      </c>
      <c r="N2633" s="18" t="s">
        <v>1604</v>
      </c>
      <c r="O2633" s="18" t="s">
        <v>7497</v>
      </c>
      <c r="P2633" s="18" t="s">
        <v>163</v>
      </c>
      <c r="Q2633" s="18">
        <v>28</v>
      </c>
      <c r="R2633" s="18" t="s">
        <v>45</v>
      </c>
      <c r="S2633" s="37" t="s">
        <v>46</v>
      </c>
      <c r="T2633" s="18" t="s">
        <v>222</v>
      </c>
      <c r="U2633" s="37">
        <v>17.850000000000001</v>
      </c>
      <c r="V2633" s="37">
        <v>17.850000000000001</v>
      </c>
      <c r="W2633" s="37">
        <v>10.71</v>
      </c>
      <c r="X2633" s="18" t="s">
        <v>222</v>
      </c>
      <c r="Y2633" s="39"/>
      <c r="Z2633" s="16">
        <v>0</v>
      </c>
      <c r="AA2633" s="36">
        <v>10.199999999999999</v>
      </c>
      <c r="AB2633" s="36"/>
      <c r="AC2633" s="36">
        <v>10.199999999999999</v>
      </c>
      <c r="AD2633" s="70">
        <f t="shared" si="596"/>
        <v>11.116</v>
      </c>
      <c r="AE2633" s="70">
        <f t="shared" si="594"/>
        <v>13.895</v>
      </c>
      <c r="AF2633" s="70">
        <f t="shared" si="595"/>
        <v>15.006600000000001</v>
      </c>
      <c r="AG2633" s="36">
        <f t="shared" si="591"/>
        <v>11.11</v>
      </c>
      <c r="AH2633" s="36">
        <f t="shared" si="592"/>
        <v>13.89</v>
      </c>
      <c r="AI2633" s="36">
        <f t="shared" si="593"/>
        <v>15</v>
      </c>
      <c r="AJ2633" s="40">
        <v>42545</v>
      </c>
      <c r="AK2633" s="40">
        <v>42549</v>
      </c>
      <c r="AL2633" s="22"/>
      <c r="AM2633" s="20" t="s">
        <v>184</v>
      </c>
      <c r="AN2633" s="20"/>
      <c r="AO2633" s="20" t="s">
        <v>10992</v>
      </c>
      <c r="AP2633" s="20" t="s">
        <v>10992</v>
      </c>
      <c r="AQ2633" s="20"/>
      <c r="AR2633" s="20"/>
      <c r="AS2633" s="40">
        <v>43301</v>
      </c>
      <c r="AT2633" s="173"/>
    </row>
    <row r="2634" spans="1:46" ht="47.25" customHeight="1">
      <c r="A2634" s="16">
        <v>8697930153566</v>
      </c>
      <c r="B2634" s="16" t="s">
        <v>7857</v>
      </c>
      <c r="C2634" s="16" t="s">
        <v>7858</v>
      </c>
      <c r="D2634" s="17" t="s">
        <v>38</v>
      </c>
      <c r="E2634" s="18" t="s">
        <v>38</v>
      </c>
      <c r="F2634" s="18">
        <v>0</v>
      </c>
      <c r="G2634" s="18">
        <v>1</v>
      </c>
      <c r="H2634" s="18">
        <v>1</v>
      </c>
      <c r="I2634" s="18"/>
      <c r="J2634" s="18"/>
      <c r="K2634" s="18"/>
      <c r="L2634" s="19" t="s">
        <v>7863</v>
      </c>
      <c r="M2634" s="19" t="s">
        <v>7860</v>
      </c>
      <c r="N2634" s="18" t="s">
        <v>1604</v>
      </c>
      <c r="O2634" s="18" t="s">
        <v>7502</v>
      </c>
      <c r="P2634" s="18" t="s">
        <v>163</v>
      </c>
      <c r="Q2634" s="18">
        <v>28</v>
      </c>
      <c r="R2634" s="18" t="s">
        <v>45</v>
      </c>
      <c r="S2634" s="37" t="s">
        <v>46</v>
      </c>
      <c r="T2634" s="18" t="s">
        <v>222</v>
      </c>
      <c r="U2634" s="37">
        <v>26.61</v>
      </c>
      <c r="V2634" s="37">
        <v>26.61</v>
      </c>
      <c r="W2634" s="37">
        <v>15.97</v>
      </c>
      <c r="X2634" s="18" t="s">
        <v>222</v>
      </c>
      <c r="Y2634" s="39"/>
      <c r="Z2634" s="16">
        <v>0</v>
      </c>
      <c r="AA2634" s="36">
        <v>17.34</v>
      </c>
      <c r="AB2634" s="36"/>
      <c r="AC2634" s="36">
        <v>17.34</v>
      </c>
      <c r="AD2634" s="70">
        <f t="shared" si="596"/>
        <v>18.827200000000001</v>
      </c>
      <c r="AE2634" s="70">
        <f t="shared" si="594"/>
        <v>23.534000000000002</v>
      </c>
      <c r="AF2634" s="70">
        <f t="shared" si="595"/>
        <v>25.416720000000005</v>
      </c>
      <c r="AG2634" s="36">
        <f t="shared" si="591"/>
        <v>18.82</v>
      </c>
      <c r="AH2634" s="36">
        <f t="shared" si="592"/>
        <v>23.53</v>
      </c>
      <c r="AI2634" s="36">
        <f t="shared" si="593"/>
        <v>25.41</v>
      </c>
      <c r="AJ2634" s="40">
        <v>42545</v>
      </c>
      <c r="AK2634" s="40">
        <v>42549</v>
      </c>
      <c r="AL2634" s="22"/>
      <c r="AM2634" s="20" t="s">
        <v>184</v>
      </c>
      <c r="AN2634" s="20"/>
      <c r="AO2634" s="20" t="s">
        <v>10844</v>
      </c>
      <c r="AP2634" s="20" t="s">
        <v>10844</v>
      </c>
      <c r="AQ2634" s="20"/>
      <c r="AR2634" s="20"/>
      <c r="AS2634" s="40">
        <v>43301</v>
      </c>
      <c r="AT2634" s="173"/>
    </row>
    <row r="2635" spans="1:46" ht="47.25" customHeight="1">
      <c r="A2635" s="16">
        <v>8697933090035</v>
      </c>
      <c r="B2635" s="16" t="s">
        <v>1894</v>
      </c>
      <c r="C2635" s="16" t="s">
        <v>1895</v>
      </c>
      <c r="D2635" s="17" t="s">
        <v>38</v>
      </c>
      <c r="E2635" s="18" t="s">
        <v>38</v>
      </c>
      <c r="F2635" s="18">
        <v>0</v>
      </c>
      <c r="G2635" s="18">
        <v>1</v>
      </c>
      <c r="H2635" s="18">
        <v>1</v>
      </c>
      <c r="I2635" s="18"/>
      <c r="J2635" s="18"/>
      <c r="K2635" s="18"/>
      <c r="L2635" s="19" t="s">
        <v>1898</v>
      </c>
      <c r="M2635" s="19" t="s">
        <v>262</v>
      </c>
      <c r="N2635" s="18" t="s">
        <v>1900</v>
      </c>
      <c r="O2635" s="18">
        <v>10</v>
      </c>
      <c r="P2635" s="18" t="s">
        <v>163</v>
      </c>
      <c r="Q2635" s="18">
        <v>28</v>
      </c>
      <c r="R2635" s="18" t="s">
        <v>45</v>
      </c>
      <c r="S2635" s="37" t="s">
        <v>46</v>
      </c>
      <c r="T2635" s="18" t="s">
        <v>222</v>
      </c>
      <c r="U2635" s="37">
        <v>16.37</v>
      </c>
      <c r="V2635" s="37">
        <v>16.37</v>
      </c>
      <c r="W2635" s="37">
        <v>9.82</v>
      </c>
      <c r="X2635" s="18" t="s">
        <v>222</v>
      </c>
      <c r="Y2635" s="39"/>
      <c r="Z2635" s="16">
        <v>0</v>
      </c>
      <c r="AA2635" s="36">
        <v>16.95</v>
      </c>
      <c r="AB2635" s="36"/>
      <c r="AC2635" s="36">
        <v>16.95</v>
      </c>
      <c r="AD2635" s="70">
        <f t="shared" si="596"/>
        <v>18.405999999999999</v>
      </c>
      <c r="AE2635" s="70">
        <f t="shared" si="594"/>
        <v>23.0075</v>
      </c>
      <c r="AF2635" s="70">
        <f t="shared" si="595"/>
        <v>24.848100000000002</v>
      </c>
      <c r="AG2635" s="36">
        <f t="shared" si="591"/>
        <v>18.399999999999999</v>
      </c>
      <c r="AH2635" s="36">
        <f t="shared" si="592"/>
        <v>23</v>
      </c>
      <c r="AI2635" s="36">
        <f t="shared" si="593"/>
        <v>24.84</v>
      </c>
      <c r="AJ2635" s="40">
        <v>42419</v>
      </c>
      <c r="AK2635" s="40">
        <v>42422</v>
      </c>
      <c r="AL2635" s="22"/>
      <c r="AM2635" s="20" t="s">
        <v>184</v>
      </c>
      <c r="AN2635" s="20"/>
      <c r="AO2635" s="20" t="s">
        <v>10732</v>
      </c>
      <c r="AP2635" s="20" t="s">
        <v>10732</v>
      </c>
      <c r="AQ2635" s="20"/>
      <c r="AR2635" s="20"/>
      <c r="AS2635" s="40">
        <v>43301</v>
      </c>
      <c r="AT2635" s="173"/>
    </row>
    <row r="2636" spans="1:46" ht="47.25" customHeight="1">
      <c r="A2636" s="16">
        <v>8697933090042</v>
      </c>
      <c r="B2636" s="16" t="s">
        <v>1894</v>
      </c>
      <c r="C2636" s="16" t="s">
        <v>1895</v>
      </c>
      <c r="D2636" s="17" t="s">
        <v>38</v>
      </c>
      <c r="E2636" s="18" t="s">
        <v>38</v>
      </c>
      <c r="F2636" s="18">
        <v>0</v>
      </c>
      <c r="G2636" s="18">
        <v>5</v>
      </c>
      <c r="H2636" s="18">
        <v>1</v>
      </c>
      <c r="I2636" s="18"/>
      <c r="J2636" s="18"/>
      <c r="K2636" s="18"/>
      <c r="L2636" s="19" t="s">
        <v>7875</v>
      </c>
      <c r="M2636" s="19" t="s">
        <v>262</v>
      </c>
      <c r="N2636" s="18" t="s">
        <v>1900</v>
      </c>
      <c r="O2636" s="18">
        <v>10</v>
      </c>
      <c r="P2636" s="18" t="s">
        <v>163</v>
      </c>
      <c r="Q2636" s="18">
        <v>84</v>
      </c>
      <c r="R2636" s="18" t="s">
        <v>45</v>
      </c>
      <c r="S2636" s="37" t="s">
        <v>46</v>
      </c>
      <c r="T2636" s="18" t="s">
        <v>222</v>
      </c>
      <c r="U2636" s="37">
        <v>49.1</v>
      </c>
      <c r="V2636" s="37">
        <v>49.1</v>
      </c>
      <c r="W2636" s="37">
        <v>29.46</v>
      </c>
      <c r="X2636" s="18" t="s">
        <v>222</v>
      </c>
      <c r="Y2636" s="39"/>
      <c r="Z2636" s="16">
        <v>0</v>
      </c>
      <c r="AA2636" s="36">
        <v>53.45</v>
      </c>
      <c r="AB2636" s="36"/>
      <c r="AC2636" s="36">
        <v>53.45</v>
      </c>
      <c r="AD2636" s="70">
        <f t="shared" si="596"/>
        <v>57.791500000000006</v>
      </c>
      <c r="AE2636" s="70">
        <f t="shared" si="594"/>
        <v>72.23937500000001</v>
      </c>
      <c r="AF2636" s="70">
        <f t="shared" si="595"/>
        <v>78.018525000000011</v>
      </c>
      <c r="AG2636" s="36">
        <f t="shared" si="591"/>
        <v>57.79</v>
      </c>
      <c r="AH2636" s="36">
        <f t="shared" si="592"/>
        <v>72.23</v>
      </c>
      <c r="AI2636" s="36">
        <f t="shared" si="593"/>
        <v>78.010000000000005</v>
      </c>
      <c r="AJ2636" s="40">
        <v>42419</v>
      </c>
      <c r="AK2636" s="40">
        <v>42422</v>
      </c>
      <c r="AL2636" s="22"/>
      <c r="AM2636" s="20" t="s">
        <v>184</v>
      </c>
      <c r="AN2636" s="20"/>
      <c r="AO2636" s="20" t="s">
        <v>10732</v>
      </c>
      <c r="AP2636" s="20" t="s">
        <v>10732</v>
      </c>
      <c r="AQ2636" s="20"/>
      <c r="AR2636" s="20"/>
      <c r="AS2636" s="40">
        <v>43301</v>
      </c>
      <c r="AT2636" s="173"/>
    </row>
    <row r="2637" spans="1:46" ht="47.25" customHeight="1">
      <c r="A2637" s="16">
        <v>8697933090059</v>
      </c>
      <c r="B2637" s="16" t="s">
        <v>1894</v>
      </c>
      <c r="C2637" s="16" t="s">
        <v>1895</v>
      </c>
      <c r="D2637" s="17" t="s">
        <v>38</v>
      </c>
      <c r="E2637" s="18" t="s">
        <v>38</v>
      </c>
      <c r="F2637" s="18">
        <v>0</v>
      </c>
      <c r="G2637" s="18">
        <v>1</v>
      </c>
      <c r="H2637" s="18">
        <v>1</v>
      </c>
      <c r="I2637" s="18"/>
      <c r="J2637" s="18"/>
      <c r="K2637" s="18"/>
      <c r="L2637" s="19" t="s">
        <v>7876</v>
      </c>
      <c r="M2637" s="19" t="s">
        <v>262</v>
      </c>
      <c r="N2637" s="18" t="s">
        <v>1900</v>
      </c>
      <c r="O2637" s="18">
        <v>20</v>
      </c>
      <c r="P2637" s="18" t="s">
        <v>163</v>
      </c>
      <c r="Q2637" s="18">
        <v>28</v>
      </c>
      <c r="R2637" s="18" t="s">
        <v>45</v>
      </c>
      <c r="S2637" s="37" t="s">
        <v>46</v>
      </c>
      <c r="T2637" s="18" t="s">
        <v>222</v>
      </c>
      <c r="U2637" s="37">
        <v>24.56</v>
      </c>
      <c r="V2637" s="37">
        <v>24.56</v>
      </c>
      <c r="W2637" s="37">
        <v>14.73</v>
      </c>
      <c r="X2637" s="18" t="s">
        <v>222</v>
      </c>
      <c r="Y2637" s="39"/>
      <c r="Z2637" s="16">
        <v>0</v>
      </c>
      <c r="AA2637" s="36">
        <v>27.77</v>
      </c>
      <c r="AB2637" s="36"/>
      <c r="AC2637" s="36">
        <v>27.77</v>
      </c>
      <c r="AD2637" s="70">
        <f t="shared" si="596"/>
        <v>30.0916</v>
      </c>
      <c r="AE2637" s="70">
        <f t="shared" si="594"/>
        <v>37.6145</v>
      </c>
      <c r="AF2637" s="70">
        <f t="shared" si="595"/>
        <v>40.623660000000001</v>
      </c>
      <c r="AG2637" s="36">
        <f t="shared" si="591"/>
        <v>30.09</v>
      </c>
      <c r="AH2637" s="36">
        <f t="shared" si="592"/>
        <v>37.61</v>
      </c>
      <c r="AI2637" s="36">
        <f t="shared" si="593"/>
        <v>40.619999999999997</v>
      </c>
      <c r="AJ2637" s="40">
        <v>42419</v>
      </c>
      <c r="AK2637" s="40">
        <v>42422</v>
      </c>
      <c r="AL2637" s="22"/>
      <c r="AM2637" s="20" t="s">
        <v>184</v>
      </c>
      <c r="AN2637" s="20"/>
      <c r="AO2637" s="20" t="s">
        <v>10960</v>
      </c>
      <c r="AP2637" s="20" t="s">
        <v>10960</v>
      </c>
      <c r="AQ2637" s="20"/>
      <c r="AR2637" s="20"/>
      <c r="AS2637" s="40">
        <v>43301</v>
      </c>
      <c r="AT2637" s="173"/>
    </row>
    <row r="2638" spans="1:46" ht="47.25" customHeight="1">
      <c r="A2638" s="16">
        <v>8697933090066</v>
      </c>
      <c r="B2638" s="16" t="s">
        <v>1894</v>
      </c>
      <c r="C2638" s="16" t="s">
        <v>1895</v>
      </c>
      <c r="D2638" s="17" t="s">
        <v>38</v>
      </c>
      <c r="E2638" s="18" t="s">
        <v>38</v>
      </c>
      <c r="F2638" s="18">
        <v>0</v>
      </c>
      <c r="G2638" s="18">
        <v>5</v>
      </c>
      <c r="H2638" s="18">
        <v>1</v>
      </c>
      <c r="I2638" s="18"/>
      <c r="J2638" s="18"/>
      <c r="K2638" s="18"/>
      <c r="L2638" s="19" t="s">
        <v>7877</v>
      </c>
      <c r="M2638" s="19" t="s">
        <v>262</v>
      </c>
      <c r="N2638" s="18" t="s">
        <v>1900</v>
      </c>
      <c r="O2638" s="18">
        <v>20</v>
      </c>
      <c r="P2638" s="18" t="s">
        <v>163</v>
      </c>
      <c r="Q2638" s="18">
        <v>84</v>
      </c>
      <c r="R2638" s="18" t="s">
        <v>45</v>
      </c>
      <c r="S2638" s="37" t="s">
        <v>46</v>
      </c>
      <c r="T2638" s="18" t="s">
        <v>222</v>
      </c>
      <c r="U2638" s="37">
        <v>73.64</v>
      </c>
      <c r="V2638" s="37">
        <v>73.64</v>
      </c>
      <c r="W2638" s="37">
        <v>44.18</v>
      </c>
      <c r="X2638" s="18" t="s">
        <v>222</v>
      </c>
      <c r="Y2638" s="39"/>
      <c r="Z2638" s="16">
        <v>0</v>
      </c>
      <c r="AA2638" s="36">
        <v>83.33</v>
      </c>
      <c r="AB2638" s="36"/>
      <c r="AC2638" s="36">
        <v>83.33</v>
      </c>
      <c r="AD2638" s="70">
        <f t="shared" si="596"/>
        <v>89.763100000000009</v>
      </c>
      <c r="AE2638" s="70">
        <f t="shared" si="594"/>
        <v>112.20387500000001</v>
      </c>
      <c r="AF2638" s="70">
        <f t="shared" si="595"/>
        <v>121.18018500000002</v>
      </c>
      <c r="AG2638" s="36">
        <f t="shared" si="591"/>
        <v>89.76</v>
      </c>
      <c r="AH2638" s="36">
        <f t="shared" si="592"/>
        <v>112.2</v>
      </c>
      <c r="AI2638" s="36">
        <f t="shared" si="593"/>
        <v>121.18</v>
      </c>
      <c r="AJ2638" s="40">
        <v>42419</v>
      </c>
      <c r="AK2638" s="40">
        <v>42422</v>
      </c>
      <c r="AL2638" s="22"/>
      <c r="AM2638" s="20" t="s">
        <v>184</v>
      </c>
      <c r="AN2638" s="20"/>
      <c r="AO2638" s="20" t="s">
        <v>10952</v>
      </c>
      <c r="AP2638" s="20" t="s">
        <v>10952</v>
      </c>
      <c r="AQ2638" s="20"/>
      <c r="AR2638" s="20"/>
      <c r="AS2638" s="40">
        <v>43301</v>
      </c>
      <c r="AT2638" s="176"/>
    </row>
    <row r="2639" spans="1:46" ht="47.25" customHeight="1">
      <c r="A2639" s="16">
        <v>8697933090073</v>
      </c>
      <c r="B2639" s="16" t="s">
        <v>1894</v>
      </c>
      <c r="C2639" s="16" t="s">
        <v>1895</v>
      </c>
      <c r="D2639" s="17" t="s">
        <v>38</v>
      </c>
      <c r="E2639" s="18" t="s">
        <v>38</v>
      </c>
      <c r="F2639" s="18">
        <v>0</v>
      </c>
      <c r="G2639" s="18">
        <v>1</v>
      </c>
      <c r="H2639" s="18">
        <v>1</v>
      </c>
      <c r="I2639" s="18"/>
      <c r="J2639" s="18"/>
      <c r="K2639" s="18"/>
      <c r="L2639" s="19" t="s">
        <v>1884</v>
      </c>
      <c r="M2639" s="19" t="s">
        <v>262</v>
      </c>
      <c r="N2639" s="18" t="s">
        <v>1900</v>
      </c>
      <c r="O2639" s="18">
        <v>40</v>
      </c>
      <c r="P2639" s="18" t="s">
        <v>163</v>
      </c>
      <c r="Q2639" s="18">
        <v>28</v>
      </c>
      <c r="R2639" s="18" t="s">
        <v>45</v>
      </c>
      <c r="S2639" s="37" t="s">
        <v>46</v>
      </c>
      <c r="T2639" s="18" t="s">
        <v>222</v>
      </c>
      <c r="U2639" s="37">
        <v>24.56</v>
      </c>
      <c r="V2639" s="37">
        <v>24.56</v>
      </c>
      <c r="W2639" s="37">
        <v>14.73</v>
      </c>
      <c r="X2639" s="18" t="s">
        <v>222</v>
      </c>
      <c r="Y2639" s="39"/>
      <c r="Z2639" s="16">
        <v>0</v>
      </c>
      <c r="AA2639" s="36">
        <v>29.47</v>
      </c>
      <c r="AB2639" s="36"/>
      <c r="AC2639" s="36">
        <v>29.47</v>
      </c>
      <c r="AD2639" s="70">
        <f t="shared" si="596"/>
        <v>31.927599999999998</v>
      </c>
      <c r="AE2639" s="70">
        <f t="shared" si="594"/>
        <v>39.909499999999994</v>
      </c>
      <c r="AF2639" s="70">
        <f t="shared" si="595"/>
        <v>43.102259999999994</v>
      </c>
      <c r="AG2639" s="36">
        <f t="shared" ref="AG2639:AG2670" si="597">TRUNC(AD2639,2)</f>
        <v>31.92</v>
      </c>
      <c r="AH2639" s="36">
        <f t="shared" ref="AH2639:AH2670" si="598">TRUNC(AE2639,2)</f>
        <v>39.9</v>
      </c>
      <c r="AI2639" s="36">
        <f t="shared" ref="AI2639:AI2670" si="599">TRUNC(AF2639,2)</f>
        <v>43.1</v>
      </c>
      <c r="AJ2639" s="40">
        <v>42419</v>
      </c>
      <c r="AK2639" s="40">
        <v>42422</v>
      </c>
      <c r="AL2639" s="22"/>
      <c r="AM2639" s="20" t="s">
        <v>184</v>
      </c>
      <c r="AN2639" s="20"/>
      <c r="AO2639" s="20" t="s">
        <v>10732</v>
      </c>
      <c r="AP2639" s="20" t="s">
        <v>10732</v>
      </c>
      <c r="AQ2639" s="20"/>
      <c r="AR2639" s="20"/>
      <c r="AS2639" s="40">
        <v>43301</v>
      </c>
      <c r="AT2639" s="173"/>
    </row>
    <row r="2640" spans="1:46" ht="47.25" customHeight="1">
      <c r="A2640" s="16">
        <v>8697933090080</v>
      </c>
      <c r="B2640" s="16" t="s">
        <v>1894</v>
      </c>
      <c r="C2640" s="16" t="s">
        <v>1895</v>
      </c>
      <c r="D2640" s="17" t="s">
        <v>38</v>
      </c>
      <c r="E2640" s="18" t="s">
        <v>38</v>
      </c>
      <c r="F2640" s="18">
        <v>0</v>
      </c>
      <c r="G2640" s="18">
        <v>5</v>
      </c>
      <c r="H2640" s="18">
        <v>1</v>
      </c>
      <c r="I2640" s="18"/>
      <c r="J2640" s="18"/>
      <c r="K2640" s="18"/>
      <c r="L2640" s="19" t="s">
        <v>1885</v>
      </c>
      <c r="M2640" s="19" t="s">
        <v>262</v>
      </c>
      <c r="N2640" s="18" t="s">
        <v>1900</v>
      </c>
      <c r="O2640" s="18">
        <v>40</v>
      </c>
      <c r="P2640" s="18" t="s">
        <v>163</v>
      </c>
      <c r="Q2640" s="18">
        <v>84</v>
      </c>
      <c r="R2640" s="18" t="s">
        <v>45</v>
      </c>
      <c r="S2640" s="37" t="s">
        <v>46</v>
      </c>
      <c r="T2640" s="18" t="s">
        <v>222</v>
      </c>
      <c r="U2640" s="37">
        <v>73.64</v>
      </c>
      <c r="V2640" s="37">
        <v>73.64</v>
      </c>
      <c r="W2640" s="37">
        <v>44.18</v>
      </c>
      <c r="X2640" s="18" t="s">
        <v>222</v>
      </c>
      <c r="Y2640" s="39"/>
      <c r="Z2640" s="16">
        <v>0</v>
      </c>
      <c r="AA2640" s="36">
        <v>88.36</v>
      </c>
      <c r="AB2640" s="36"/>
      <c r="AC2640" s="36">
        <v>88.36</v>
      </c>
      <c r="AD2640" s="70">
        <f t="shared" si="596"/>
        <v>95.145200000000003</v>
      </c>
      <c r="AE2640" s="70">
        <f t="shared" si="594"/>
        <v>118.9315</v>
      </c>
      <c r="AF2640" s="70">
        <f t="shared" si="595"/>
        <v>128.44602</v>
      </c>
      <c r="AG2640" s="36">
        <f t="shared" si="597"/>
        <v>95.14</v>
      </c>
      <c r="AH2640" s="36">
        <f t="shared" si="598"/>
        <v>118.93</v>
      </c>
      <c r="AI2640" s="36">
        <f t="shared" si="599"/>
        <v>128.44</v>
      </c>
      <c r="AJ2640" s="40">
        <v>42419</v>
      </c>
      <c r="AK2640" s="40">
        <v>42422</v>
      </c>
      <c r="AL2640" s="22"/>
      <c r="AM2640" s="20" t="s">
        <v>184</v>
      </c>
      <c r="AN2640" s="20"/>
      <c r="AO2640" s="20" t="s">
        <v>11024</v>
      </c>
      <c r="AP2640" s="20" t="s">
        <v>11024</v>
      </c>
      <c r="AQ2640" s="20"/>
      <c r="AR2640" s="20"/>
      <c r="AS2640" s="40">
        <v>43301</v>
      </c>
      <c r="AT2640" s="173"/>
    </row>
    <row r="2641" spans="1:46" ht="47.25" customHeight="1">
      <c r="A2641" s="16">
        <v>8697933090011</v>
      </c>
      <c r="B2641" s="16" t="s">
        <v>1894</v>
      </c>
      <c r="C2641" s="16" t="s">
        <v>1895</v>
      </c>
      <c r="D2641" s="17" t="s">
        <v>38</v>
      </c>
      <c r="E2641" s="18" t="s">
        <v>38</v>
      </c>
      <c r="F2641" s="18">
        <v>0</v>
      </c>
      <c r="G2641" s="18">
        <v>1</v>
      </c>
      <c r="H2641" s="18">
        <v>1</v>
      </c>
      <c r="I2641" s="18"/>
      <c r="J2641" s="18"/>
      <c r="K2641" s="18"/>
      <c r="L2641" s="19" t="s">
        <v>1879</v>
      </c>
      <c r="M2641" s="19" t="s">
        <v>262</v>
      </c>
      <c r="N2641" s="18" t="s">
        <v>1900</v>
      </c>
      <c r="O2641" s="18">
        <v>5</v>
      </c>
      <c r="P2641" s="18" t="s">
        <v>163</v>
      </c>
      <c r="Q2641" s="18">
        <v>28</v>
      </c>
      <c r="R2641" s="18" t="s">
        <v>45</v>
      </c>
      <c r="S2641" s="37" t="s">
        <v>46</v>
      </c>
      <c r="T2641" s="18" t="s">
        <v>222</v>
      </c>
      <c r="U2641" s="37">
        <v>8.18</v>
      </c>
      <c r="V2641" s="37">
        <v>8.18</v>
      </c>
      <c r="W2641" s="37">
        <v>4.9000000000000004</v>
      </c>
      <c r="X2641" s="18" t="s">
        <v>222</v>
      </c>
      <c r="Y2641" s="39"/>
      <c r="Z2641" s="16">
        <v>0</v>
      </c>
      <c r="AA2641" s="36">
        <v>10.16</v>
      </c>
      <c r="AB2641" s="36"/>
      <c r="AC2641" s="36">
        <v>10.16</v>
      </c>
      <c r="AD2641" s="70">
        <f t="shared" si="596"/>
        <v>11.072800000000001</v>
      </c>
      <c r="AE2641" s="70">
        <f t="shared" si="594"/>
        <v>13.841000000000001</v>
      </c>
      <c r="AF2641" s="70">
        <f t="shared" si="595"/>
        <v>14.948280000000002</v>
      </c>
      <c r="AG2641" s="36">
        <f t="shared" si="597"/>
        <v>11.07</v>
      </c>
      <c r="AH2641" s="36">
        <f t="shared" si="598"/>
        <v>13.84</v>
      </c>
      <c r="AI2641" s="36">
        <f t="shared" si="599"/>
        <v>14.94</v>
      </c>
      <c r="AJ2641" s="40">
        <v>42419</v>
      </c>
      <c r="AK2641" s="40">
        <v>42422</v>
      </c>
      <c r="AL2641" s="22"/>
      <c r="AM2641" s="20" t="s">
        <v>184</v>
      </c>
      <c r="AN2641" s="20"/>
      <c r="AO2641" s="20" t="s">
        <v>10997</v>
      </c>
      <c r="AP2641" s="20" t="s">
        <v>10997</v>
      </c>
      <c r="AQ2641" s="20"/>
      <c r="AR2641" s="20"/>
      <c r="AS2641" s="40">
        <v>43301</v>
      </c>
      <c r="AT2641" s="173"/>
    </row>
    <row r="2642" spans="1:46" ht="47.25" customHeight="1">
      <c r="A2642" s="16">
        <v>8697933090028</v>
      </c>
      <c r="B2642" s="16" t="s">
        <v>1894</v>
      </c>
      <c r="C2642" s="16" t="s">
        <v>1895</v>
      </c>
      <c r="D2642" s="17" t="s">
        <v>38</v>
      </c>
      <c r="E2642" s="18" t="s">
        <v>38</v>
      </c>
      <c r="F2642" s="18">
        <v>0</v>
      </c>
      <c r="G2642" s="18">
        <v>1</v>
      </c>
      <c r="H2642" s="18">
        <v>1</v>
      </c>
      <c r="I2642" s="18"/>
      <c r="J2642" s="18"/>
      <c r="K2642" s="18"/>
      <c r="L2642" s="19" t="s">
        <v>1881</v>
      </c>
      <c r="M2642" s="19" t="s">
        <v>262</v>
      </c>
      <c r="N2642" s="18" t="s">
        <v>1900</v>
      </c>
      <c r="O2642" s="18">
        <v>5</v>
      </c>
      <c r="P2642" s="18" t="s">
        <v>163</v>
      </c>
      <c r="Q2642" s="18">
        <v>84</v>
      </c>
      <c r="R2642" s="18" t="s">
        <v>45</v>
      </c>
      <c r="S2642" s="37" t="s">
        <v>46</v>
      </c>
      <c r="T2642" s="18" t="s">
        <v>222</v>
      </c>
      <c r="U2642" s="37">
        <v>24.55</v>
      </c>
      <c r="V2642" s="37">
        <v>24.55</v>
      </c>
      <c r="W2642" s="37">
        <v>14.73</v>
      </c>
      <c r="X2642" s="18" t="s">
        <v>222</v>
      </c>
      <c r="Y2642" s="39"/>
      <c r="Z2642" s="16">
        <v>0</v>
      </c>
      <c r="AA2642" s="36">
        <v>31.15</v>
      </c>
      <c r="AB2642" s="36"/>
      <c r="AC2642" s="36">
        <v>31.15</v>
      </c>
      <c r="AD2642" s="70">
        <f t="shared" si="596"/>
        <v>33.741999999999997</v>
      </c>
      <c r="AE2642" s="70">
        <f t="shared" si="594"/>
        <v>42.177499999999995</v>
      </c>
      <c r="AF2642" s="70">
        <f t="shared" si="595"/>
        <v>45.551699999999997</v>
      </c>
      <c r="AG2642" s="36">
        <f t="shared" si="597"/>
        <v>33.74</v>
      </c>
      <c r="AH2642" s="36">
        <f t="shared" si="598"/>
        <v>42.17</v>
      </c>
      <c r="AI2642" s="36">
        <f t="shared" si="599"/>
        <v>45.55</v>
      </c>
      <c r="AJ2642" s="40">
        <v>42419</v>
      </c>
      <c r="AK2642" s="40">
        <v>42422</v>
      </c>
      <c r="AL2642" s="22"/>
      <c r="AM2642" s="20" t="s">
        <v>184</v>
      </c>
      <c r="AN2642" s="20"/>
      <c r="AO2642" s="20" t="s">
        <v>11037</v>
      </c>
      <c r="AP2642" s="20" t="s">
        <v>11037</v>
      </c>
      <c r="AQ2642" s="20"/>
      <c r="AR2642" s="20"/>
      <c r="AS2642" s="40">
        <v>43301</v>
      </c>
      <c r="AT2642" s="173"/>
    </row>
    <row r="2643" spans="1:46" ht="47.25" customHeight="1">
      <c r="A2643" s="16">
        <v>8697933090097</v>
      </c>
      <c r="B2643" s="16" t="s">
        <v>1894</v>
      </c>
      <c r="C2643" s="16" t="s">
        <v>1895</v>
      </c>
      <c r="D2643" s="17" t="s">
        <v>38</v>
      </c>
      <c r="E2643" s="18" t="s">
        <v>38</v>
      </c>
      <c r="F2643" s="18">
        <v>0</v>
      </c>
      <c r="G2643" s="18">
        <v>5</v>
      </c>
      <c r="H2643" s="18">
        <v>1</v>
      </c>
      <c r="I2643" s="18"/>
      <c r="J2643" s="18"/>
      <c r="K2643" s="18"/>
      <c r="L2643" s="19" t="s">
        <v>1883</v>
      </c>
      <c r="M2643" s="19" t="s">
        <v>262</v>
      </c>
      <c r="N2643" s="18" t="s">
        <v>1900</v>
      </c>
      <c r="O2643" s="18">
        <v>5</v>
      </c>
      <c r="P2643" s="18" t="s">
        <v>163</v>
      </c>
      <c r="Q2643" s="18">
        <v>90</v>
      </c>
      <c r="R2643" s="18" t="s">
        <v>45</v>
      </c>
      <c r="S2643" s="37" t="s">
        <v>46</v>
      </c>
      <c r="T2643" s="18" t="s">
        <v>222</v>
      </c>
      <c r="U2643" s="37">
        <v>26.29</v>
      </c>
      <c r="V2643" s="37">
        <v>26.29</v>
      </c>
      <c r="W2643" s="37">
        <v>15.77</v>
      </c>
      <c r="X2643" s="18" t="s">
        <v>222</v>
      </c>
      <c r="Y2643" s="39"/>
      <c r="Z2643" s="16">
        <v>0</v>
      </c>
      <c r="AA2643" s="36">
        <v>33.36</v>
      </c>
      <c r="AB2643" s="36"/>
      <c r="AC2643" s="36">
        <v>33.36</v>
      </c>
      <c r="AD2643" s="70">
        <f t="shared" si="596"/>
        <v>36.128799999999998</v>
      </c>
      <c r="AE2643" s="70">
        <f t="shared" si="594"/>
        <v>45.161000000000001</v>
      </c>
      <c r="AF2643" s="70">
        <f t="shared" si="595"/>
        <v>48.773880000000005</v>
      </c>
      <c r="AG2643" s="36">
        <f t="shared" si="597"/>
        <v>36.119999999999997</v>
      </c>
      <c r="AH2643" s="36">
        <f t="shared" si="598"/>
        <v>45.16</v>
      </c>
      <c r="AI2643" s="36">
        <f t="shared" si="599"/>
        <v>48.77</v>
      </c>
      <c r="AJ2643" s="40">
        <v>42419</v>
      </c>
      <c r="AK2643" s="40">
        <v>42422</v>
      </c>
      <c r="AL2643" s="22"/>
      <c r="AM2643" s="20" t="s">
        <v>184</v>
      </c>
      <c r="AN2643" s="20"/>
      <c r="AO2643" s="20" t="s">
        <v>11037</v>
      </c>
      <c r="AP2643" s="20" t="s">
        <v>11037</v>
      </c>
      <c r="AQ2643" s="20"/>
      <c r="AR2643" s="20"/>
      <c r="AS2643" s="40">
        <v>43301</v>
      </c>
      <c r="AT2643" s="173"/>
    </row>
    <row r="2644" spans="1:46" ht="47.25" customHeight="1">
      <c r="A2644" s="16">
        <v>8697933091704</v>
      </c>
      <c r="B2644" s="16" t="s">
        <v>6489</v>
      </c>
      <c r="C2644" s="16" t="s">
        <v>6490</v>
      </c>
      <c r="D2644" s="17" t="s">
        <v>38</v>
      </c>
      <c r="E2644" s="18" t="s">
        <v>38</v>
      </c>
      <c r="F2644" s="18">
        <v>0</v>
      </c>
      <c r="G2644" s="18">
        <v>2</v>
      </c>
      <c r="H2644" s="18">
        <v>1</v>
      </c>
      <c r="I2644" s="18"/>
      <c r="J2644" s="18"/>
      <c r="K2644" s="18"/>
      <c r="L2644" s="19" t="s">
        <v>6491</v>
      </c>
      <c r="M2644" s="19" t="s">
        <v>6492</v>
      </c>
      <c r="N2644" s="18" t="s">
        <v>1900</v>
      </c>
      <c r="O2644" s="18" t="s">
        <v>4029</v>
      </c>
      <c r="P2644" s="18" t="s">
        <v>163</v>
      </c>
      <c r="Q2644" s="18">
        <v>30</v>
      </c>
      <c r="R2644" s="18" t="s">
        <v>45</v>
      </c>
      <c r="S2644" s="37" t="s">
        <v>46</v>
      </c>
      <c r="T2644" s="37" t="s">
        <v>7200</v>
      </c>
      <c r="U2644" s="37">
        <v>27.13</v>
      </c>
      <c r="V2644" s="37">
        <v>27.13</v>
      </c>
      <c r="W2644" s="37">
        <v>16.28</v>
      </c>
      <c r="X2644" s="37" t="s">
        <v>7200</v>
      </c>
      <c r="Y2644" s="39"/>
      <c r="Z2644" s="16">
        <v>0</v>
      </c>
      <c r="AA2644" s="36">
        <v>17.489999999999998</v>
      </c>
      <c r="AB2644" s="36"/>
      <c r="AC2644" s="36">
        <v>17.489999999999998</v>
      </c>
      <c r="AD2644" s="70">
        <f t="shared" si="596"/>
        <v>18.989199999999997</v>
      </c>
      <c r="AE2644" s="70">
        <f t="shared" si="594"/>
        <v>23.736499999999996</v>
      </c>
      <c r="AF2644" s="70">
        <f t="shared" si="595"/>
        <v>25.635419999999996</v>
      </c>
      <c r="AG2644" s="36">
        <f t="shared" si="597"/>
        <v>18.98</v>
      </c>
      <c r="AH2644" s="36">
        <f t="shared" si="598"/>
        <v>23.73</v>
      </c>
      <c r="AI2644" s="36">
        <f t="shared" si="599"/>
        <v>25.63</v>
      </c>
      <c r="AJ2644" s="40">
        <v>42419</v>
      </c>
      <c r="AK2644" s="40">
        <v>42422</v>
      </c>
      <c r="AL2644" s="22"/>
      <c r="AM2644" s="20" t="s">
        <v>184</v>
      </c>
      <c r="AN2644" s="20"/>
      <c r="AO2644" s="20" t="s">
        <v>11037</v>
      </c>
      <c r="AP2644" s="20" t="s">
        <v>11037</v>
      </c>
      <c r="AQ2644" s="20"/>
      <c r="AR2644" s="20"/>
      <c r="AS2644" s="40">
        <v>43301</v>
      </c>
      <c r="AT2644" s="173"/>
    </row>
    <row r="2645" spans="1:46" ht="47.25" customHeight="1">
      <c r="A2645" s="16">
        <v>8697933091728</v>
      </c>
      <c r="B2645" s="16" t="s">
        <v>6489</v>
      </c>
      <c r="C2645" s="16" t="s">
        <v>6490</v>
      </c>
      <c r="D2645" s="17" t="s">
        <v>38</v>
      </c>
      <c r="E2645" s="18" t="s">
        <v>38</v>
      </c>
      <c r="F2645" s="18">
        <v>0</v>
      </c>
      <c r="G2645" s="18">
        <v>2</v>
      </c>
      <c r="H2645" s="18">
        <v>1</v>
      </c>
      <c r="I2645" s="18"/>
      <c r="J2645" s="18"/>
      <c r="K2645" s="18"/>
      <c r="L2645" s="19" t="s">
        <v>6493</v>
      </c>
      <c r="M2645" s="19" t="s">
        <v>6492</v>
      </c>
      <c r="N2645" s="18" t="s">
        <v>1900</v>
      </c>
      <c r="O2645" s="18" t="s">
        <v>4043</v>
      </c>
      <c r="P2645" s="18" t="s">
        <v>163</v>
      </c>
      <c r="Q2645" s="18">
        <v>30</v>
      </c>
      <c r="R2645" s="18" t="s">
        <v>45</v>
      </c>
      <c r="S2645" s="37" t="s">
        <v>46</v>
      </c>
      <c r="T2645" s="37" t="s">
        <v>7200</v>
      </c>
      <c r="U2645" s="37">
        <v>35.9</v>
      </c>
      <c r="V2645" s="37">
        <v>35.9</v>
      </c>
      <c r="W2645" s="37">
        <v>21.54</v>
      </c>
      <c r="X2645" s="37" t="s">
        <v>7200</v>
      </c>
      <c r="Y2645" s="39"/>
      <c r="Z2645" s="16">
        <v>0</v>
      </c>
      <c r="AA2645" s="36">
        <v>23.34</v>
      </c>
      <c r="AB2645" s="36"/>
      <c r="AC2645" s="36">
        <v>23.34</v>
      </c>
      <c r="AD2645" s="70">
        <f t="shared" si="596"/>
        <v>25.307200000000002</v>
      </c>
      <c r="AE2645" s="70">
        <f t="shared" si="594"/>
        <v>31.634</v>
      </c>
      <c r="AF2645" s="70">
        <f t="shared" si="595"/>
        <v>34.164720000000003</v>
      </c>
      <c r="AG2645" s="36">
        <f t="shared" si="597"/>
        <v>25.3</v>
      </c>
      <c r="AH2645" s="36">
        <f t="shared" si="598"/>
        <v>31.63</v>
      </c>
      <c r="AI2645" s="36">
        <f t="shared" si="599"/>
        <v>34.159999999999997</v>
      </c>
      <c r="AJ2645" s="40">
        <v>42419</v>
      </c>
      <c r="AK2645" s="40">
        <v>42422</v>
      </c>
      <c r="AL2645" s="22"/>
      <c r="AM2645" s="20" t="s">
        <v>184</v>
      </c>
      <c r="AN2645" s="20"/>
      <c r="AO2645" s="20" t="s">
        <v>10954</v>
      </c>
      <c r="AP2645" s="20" t="s">
        <v>10954</v>
      </c>
      <c r="AQ2645" s="20"/>
      <c r="AR2645" s="20"/>
      <c r="AS2645" s="40">
        <v>43301</v>
      </c>
      <c r="AT2645" s="173"/>
    </row>
    <row r="2646" spans="1:46" ht="47.25" customHeight="1">
      <c r="A2646" s="16">
        <v>8697933091681</v>
      </c>
      <c r="B2646" s="16" t="s">
        <v>6489</v>
      </c>
      <c r="C2646" s="16" t="s">
        <v>6490</v>
      </c>
      <c r="D2646" s="17" t="s">
        <v>38</v>
      </c>
      <c r="E2646" s="18" t="s">
        <v>38</v>
      </c>
      <c r="F2646" s="18">
        <v>0</v>
      </c>
      <c r="G2646" s="18">
        <v>2</v>
      </c>
      <c r="H2646" s="18">
        <v>1</v>
      </c>
      <c r="I2646" s="18"/>
      <c r="J2646" s="18"/>
      <c r="K2646" s="18"/>
      <c r="L2646" s="19" t="s">
        <v>6494</v>
      </c>
      <c r="M2646" s="19" t="s">
        <v>6492</v>
      </c>
      <c r="N2646" s="18" t="s">
        <v>1900</v>
      </c>
      <c r="O2646" s="18" t="s">
        <v>6478</v>
      </c>
      <c r="P2646" s="18" t="s">
        <v>163</v>
      </c>
      <c r="Q2646" s="18">
        <v>30</v>
      </c>
      <c r="R2646" s="18" t="s">
        <v>45</v>
      </c>
      <c r="S2646" s="37" t="s">
        <v>46</v>
      </c>
      <c r="T2646" s="37" t="s">
        <v>7200</v>
      </c>
      <c r="U2646" s="37">
        <v>18.37</v>
      </c>
      <c r="V2646" s="37">
        <v>18.37</v>
      </c>
      <c r="W2646" s="37">
        <v>11.02</v>
      </c>
      <c r="X2646" s="37" t="s">
        <v>7200</v>
      </c>
      <c r="Y2646" s="39"/>
      <c r="Z2646" s="16">
        <v>0</v>
      </c>
      <c r="AA2646" s="36">
        <v>16.260000000000002</v>
      </c>
      <c r="AB2646" s="36"/>
      <c r="AC2646" s="36">
        <v>16.260000000000002</v>
      </c>
      <c r="AD2646" s="70">
        <f t="shared" si="596"/>
        <v>17.660800000000002</v>
      </c>
      <c r="AE2646" s="70">
        <f t="shared" si="594"/>
        <v>22.076000000000001</v>
      </c>
      <c r="AF2646" s="70">
        <f t="shared" si="595"/>
        <v>23.842080000000003</v>
      </c>
      <c r="AG2646" s="36">
        <f t="shared" si="597"/>
        <v>17.66</v>
      </c>
      <c r="AH2646" s="36">
        <f t="shared" si="598"/>
        <v>22.07</v>
      </c>
      <c r="AI2646" s="36">
        <f t="shared" si="599"/>
        <v>23.84</v>
      </c>
      <c r="AJ2646" s="40">
        <v>42419</v>
      </c>
      <c r="AK2646" s="40">
        <v>42422</v>
      </c>
      <c r="AL2646" s="22"/>
      <c r="AM2646" s="20" t="s">
        <v>184</v>
      </c>
      <c r="AN2646" s="20"/>
      <c r="AO2646" s="20" t="s">
        <v>10988</v>
      </c>
      <c r="AP2646" s="20" t="s">
        <v>10988</v>
      </c>
      <c r="AQ2646" s="20"/>
      <c r="AR2646" s="20"/>
      <c r="AS2646" s="40">
        <v>43301</v>
      </c>
      <c r="AT2646" s="175"/>
    </row>
    <row r="2647" spans="1:46" ht="47.25" customHeight="1">
      <c r="A2647" s="16">
        <v>8697933091643</v>
      </c>
      <c r="B2647" s="16" t="s">
        <v>6489</v>
      </c>
      <c r="C2647" s="16" t="s">
        <v>6490</v>
      </c>
      <c r="D2647" s="17" t="s">
        <v>38</v>
      </c>
      <c r="E2647" s="18" t="s">
        <v>38</v>
      </c>
      <c r="F2647" s="18">
        <v>0</v>
      </c>
      <c r="G2647" s="18">
        <v>2</v>
      </c>
      <c r="H2647" s="18">
        <v>1</v>
      </c>
      <c r="I2647" s="18"/>
      <c r="J2647" s="18"/>
      <c r="K2647" s="18"/>
      <c r="L2647" s="19" t="s">
        <v>6496</v>
      </c>
      <c r="M2647" s="19" t="s">
        <v>6492</v>
      </c>
      <c r="N2647" s="18" t="s">
        <v>1900</v>
      </c>
      <c r="O2647" s="18" t="s">
        <v>6480</v>
      </c>
      <c r="P2647" s="18" t="s">
        <v>163</v>
      </c>
      <c r="Q2647" s="18">
        <v>30</v>
      </c>
      <c r="R2647" s="18" t="s">
        <v>45</v>
      </c>
      <c r="S2647" s="37" t="s">
        <v>46</v>
      </c>
      <c r="T2647" s="18" t="s">
        <v>53</v>
      </c>
      <c r="U2647" s="37">
        <v>27.13</v>
      </c>
      <c r="V2647" s="37">
        <v>27.13</v>
      </c>
      <c r="W2647" s="37">
        <v>16.28</v>
      </c>
      <c r="X2647" s="18" t="s">
        <v>53</v>
      </c>
      <c r="Y2647" s="39"/>
      <c r="Z2647" s="16">
        <v>0</v>
      </c>
      <c r="AA2647" s="36">
        <v>13.2</v>
      </c>
      <c r="AB2647" s="36"/>
      <c r="AC2647" s="36">
        <v>13.2</v>
      </c>
      <c r="AD2647" s="70">
        <f t="shared" si="596"/>
        <v>14.356</v>
      </c>
      <c r="AE2647" s="70">
        <f t="shared" si="594"/>
        <v>17.945</v>
      </c>
      <c r="AF2647" s="70">
        <f t="shared" si="595"/>
        <v>19.380600000000001</v>
      </c>
      <c r="AG2647" s="36">
        <f t="shared" si="597"/>
        <v>14.35</v>
      </c>
      <c r="AH2647" s="36">
        <f t="shared" si="598"/>
        <v>17.940000000000001</v>
      </c>
      <c r="AI2647" s="36">
        <f t="shared" si="599"/>
        <v>19.38</v>
      </c>
      <c r="AJ2647" s="40">
        <v>42419</v>
      </c>
      <c r="AK2647" s="40">
        <v>42422</v>
      </c>
      <c r="AL2647" s="22"/>
      <c r="AM2647" s="20" t="s">
        <v>184</v>
      </c>
      <c r="AN2647" s="20"/>
      <c r="AO2647" s="20" t="s">
        <v>10732</v>
      </c>
      <c r="AP2647" s="20" t="s">
        <v>10732</v>
      </c>
      <c r="AQ2647" s="20"/>
      <c r="AR2647" s="20"/>
      <c r="AS2647" s="40">
        <v>43301</v>
      </c>
      <c r="AT2647" s="175"/>
    </row>
    <row r="2648" spans="1:46" ht="47.25" customHeight="1">
      <c r="A2648" s="16">
        <v>8697933091667</v>
      </c>
      <c r="B2648" s="16" t="s">
        <v>6489</v>
      </c>
      <c r="C2648" s="16" t="s">
        <v>6490</v>
      </c>
      <c r="D2648" s="17" t="s">
        <v>38</v>
      </c>
      <c r="E2648" s="18" t="s">
        <v>38</v>
      </c>
      <c r="F2648" s="18">
        <v>0</v>
      </c>
      <c r="G2648" s="18">
        <v>2</v>
      </c>
      <c r="H2648" s="18">
        <v>1</v>
      </c>
      <c r="I2648" s="18"/>
      <c r="J2648" s="18"/>
      <c r="K2648" s="18"/>
      <c r="L2648" s="19" t="s">
        <v>6500</v>
      </c>
      <c r="M2648" s="19" t="s">
        <v>6492</v>
      </c>
      <c r="N2648" s="18" t="s">
        <v>1900</v>
      </c>
      <c r="O2648" s="18" t="s">
        <v>6501</v>
      </c>
      <c r="P2648" s="18" t="s">
        <v>163</v>
      </c>
      <c r="Q2648" s="18">
        <v>30</v>
      </c>
      <c r="R2648" s="18" t="s">
        <v>45</v>
      </c>
      <c r="S2648" s="37" t="s">
        <v>46</v>
      </c>
      <c r="T2648" s="18" t="s">
        <v>53</v>
      </c>
      <c r="U2648" s="37">
        <v>35.9</v>
      </c>
      <c r="V2648" s="37">
        <v>35.9</v>
      </c>
      <c r="W2648" s="37">
        <v>21.54</v>
      </c>
      <c r="X2648" s="18" t="s">
        <v>53</v>
      </c>
      <c r="Y2648" s="39"/>
      <c r="Z2648" s="16">
        <v>0</v>
      </c>
      <c r="AA2648" s="36">
        <v>18.64</v>
      </c>
      <c r="AB2648" s="36"/>
      <c r="AC2648" s="36">
        <v>18.64</v>
      </c>
      <c r="AD2648" s="37">
        <f t="shared" si="596"/>
        <v>20.231200000000001</v>
      </c>
      <c r="AE2648" s="37">
        <f t="shared" si="594"/>
        <v>25.289000000000001</v>
      </c>
      <c r="AF2648" s="37">
        <f t="shared" si="595"/>
        <v>27.312120000000004</v>
      </c>
      <c r="AG2648" s="36">
        <f t="shared" si="597"/>
        <v>20.23</v>
      </c>
      <c r="AH2648" s="36">
        <f t="shared" si="598"/>
        <v>25.28</v>
      </c>
      <c r="AI2648" s="36">
        <f t="shared" si="599"/>
        <v>27.31</v>
      </c>
      <c r="AJ2648" s="40">
        <v>42419</v>
      </c>
      <c r="AK2648" s="40">
        <v>42422</v>
      </c>
      <c r="AL2648" s="22"/>
      <c r="AM2648" s="20" t="s">
        <v>184</v>
      </c>
      <c r="AN2648" s="20"/>
      <c r="AO2648" s="20" t="s">
        <v>11010</v>
      </c>
      <c r="AP2648" s="20" t="s">
        <v>11010</v>
      </c>
      <c r="AQ2648" s="20"/>
      <c r="AR2648" s="20"/>
      <c r="AS2648" s="40">
        <v>43301</v>
      </c>
      <c r="AT2648" s="175"/>
    </row>
    <row r="2649" spans="1:46" ht="47.25" customHeight="1">
      <c r="A2649" s="16">
        <v>8697933091629</v>
      </c>
      <c r="B2649" s="16" t="s">
        <v>6489</v>
      </c>
      <c r="C2649" s="16" t="s">
        <v>6490</v>
      </c>
      <c r="D2649" s="17" t="s">
        <v>38</v>
      </c>
      <c r="E2649" s="18" t="s">
        <v>38</v>
      </c>
      <c r="F2649" s="18">
        <v>0</v>
      </c>
      <c r="G2649" s="18">
        <v>2</v>
      </c>
      <c r="H2649" s="18">
        <v>1</v>
      </c>
      <c r="I2649" s="18"/>
      <c r="J2649" s="18"/>
      <c r="K2649" s="18"/>
      <c r="L2649" s="19" t="s">
        <v>6508</v>
      </c>
      <c r="M2649" s="19" t="s">
        <v>6492</v>
      </c>
      <c r="N2649" s="18" t="s">
        <v>1900</v>
      </c>
      <c r="O2649" s="18" t="s">
        <v>4069</v>
      </c>
      <c r="P2649" s="18" t="s">
        <v>163</v>
      </c>
      <c r="Q2649" s="18">
        <v>30</v>
      </c>
      <c r="R2649" s="18" t="s">
        <v>45</v>
      </c>
      <c r="S2649" s="37" t="s">
        <v>46</v>
      </c>
      <c r="T2649" s="18" t="s">
        <v>53</v>
      </c>
      <c r="U2649" s="37">
        <v>18.37</v>
      </c>
      <c r="V2649" s="37">
        <v>18.37</v>
      </c>
      <c r="W2649" s="37">
        <v>11.02</v>
      </c>
      <c r="X2649" s="18" t="s">
        <v>53</v>
      </c>
      <c r="Y2649" s="39"/>
      <c r="Z2649" s="16">
        <v>0</v>
      </c>
      <c r="AA2649" s="36">
        <v>12.29</v>
      </c>
      <c r="AB2649" s="36"/>
      <c r="AC2649" s="36">
        <v>12.29</v>
      </c>
      <c r="AD2649" s="70">
        <f t="shared" si="596"/>
        <v>13.373200000000001</v>
      </c>
      <c r="AE2649" s="70">
        <f t="shared" si="594"/>
        <v>16.7165</v>
      </c>
      <c r="AF2649" s="70">
        <f t="shared" si="595"/>
        <v>18.053820000000002</v>
      </c>
      <c r="AG2649" s="36">
        <f t="shared" si="597"/>
        <v>13.37</v>
      </c>
      <c r="AH2649" s="36">
        <f t="shared" si="598"/>
        <v>16.71</v>
      </c>
      <c r="AI2649" s="36">
        <f t="shared" si="599"/>
        <v>18.05</v>
      </c>
      <c r="AJ2649" s="40">
        <v>42419</v>
      </c>
      <c r="AK2649" s="40">
        <v>42422</v>
      </c>
      <c r="AL2649" s="22"/>
      <c r="AM2649" s="20" t="s">
        <v>184</v>
      </c>
      <c r="AN2649" s="20"/>
      <c r="AO2649" s="20" t="s">
        <v>11013</v>
      </c>
      <c r="AP2649" s="20" t="s">
        <v>11013</v>
      </c>
      <c r="AQ2649" s="20"/>
      <c r="AR2649" s="20"/>
      <c r="AS2649" s="40">
        <v>43301</v>
      </c>
      <c r="AT2649" s="176"/>
    </row>
    <row r="2650" spans="1:46" ht="47.25" customHeight="1">
      <c r="A2650" s="16">
        <v>8697930090274</v>
      </c>
      <c r="B2650" s="16" t="s">
        <v>1894</v>
      </c>
      <c r="C2650" s="16" t="s">
        <v>1895</v>
      </c>
      <c r="D2650" s="17" t="s">
        <v>38</v>
      </c>
      <c r="E2650" s="18" t="s">
        <v>38</v>
      </c>
      <c r="F2650" s="18">
        <v>0</v>
      </c>
      <c r="G2650" s="18">
        <v>1</v>
      </c>
      <c r="H2650" s="18">
        <v>1</v>
      </c>
      <c r="I2650" s="18"/>
      <c r="J2650" s="18"/>
      <c r="K2650" s="18"/>
      <c r="L2650" s="19" t="s">
        <v>7885</v>
      </c>
      <c r="M2650" s="19" t="s">
        <v>262</v>
      </c>
      <c r="N2650" s="18" t="s">
        <v>1604</v>
      </c>
      <c r="O2650" s="18">
        <v>10</v>
      </c>
      <c r="P2650" s="18" t="s">
        <v>163</v>
      </c>
      <c r="Q2650" s="18">
        <v>28</v>
      </c>
      <c r="R2650" s="18" t="s">
        <v>45</v>
      </c>
      <c r="S2650" s="37" t="s">
        <v>46</v>
      </c>
      <c r="T2650" s="37" t="s">
        <v>222</v>
      </c>
      <c r="U2650" s="37">
        <v>16.37</v>
      </c>
      <c r="V2650" s="37">
        <v>16.37</v>
      </c>
      <c r="W2650" s="37">
        <v>9.82</v>
      </c>
      <c r="X2650" s="37" t="s">
        <v>222</v>
      </c>
      <c r="Y2650" s="39"/>
      <c r="Z2650" s="16">
        <v>0</v>
      </c>
      <c r="AA2650" s="36">
        <v>14.76</v>
      </c>
      <c r="AB2650" s="36"/>
      <c r="AC2650" s="36">
        <v>14.76</v>
      </c>
      <c r="AD2650" s="70">
        <f t="shared" si="596"/>
        <v>16.040800000000001</v>
      </c>
      <c r="AE2650" s="70">
        <f t="shared" si="594"/>
        <v>20.051000000000002</v>
      </c>
      <c r="AF2650" s="70">
        <f t="shared" si="595"/>
        <v>21.655080000000005</v>
      </c>
      <c r="AG2650" s="36">
        <f t="shared" si="597"/>
        <v>16.04</v>
      </c>
      <c r="AH2650" s="36">
        <f t="shared" si="598"/>
        <v>20.05</v>
      </c>
      <c r="AI2650" s="36">
        <f t="shared" si="599"/>
        <v>21.65</v>
      </c>
      <c r="AJ2650" s="40">
        <v>42419</v>
      </c>
      <c r="AK2650" s="40">
        <v>42422</v>
      </c>
      <c r="AL2650" s="22"/>
      <c r="AM2650" s="20" t="s">
        <v>184</v>
      </c>
      <c r="AN2650" s="20"/>
      <c r="AO2650" s="20" t="s">
        <v>10952</v>
      </c>
      <c r="AP2650" s="20" t="s">
        <v>10952</v>
      </c>
      <c r="AQ2650" s="20"/>
      <c r="AR2650" s="20"/>
      <c r="AS2650" s="40">
        <v>43301</v>
      </c>
      <c r="AT2650" s="176"/>
    </row>
    <row r="2651" spans="1:46" ht="47.25" customHeight="1">
      <c r="A2651" s="16">
        <v>8697930090281</v>
      </c>
      <c r="B2651" s="16" t="s">
        <v>1894</v>
      </c>
      <c r="C2651" s="16" t="s">
        <v>1895</v>
      </c>
      <c r="D2651" s="17" t="s">
        <v>38</v>
      </c>
      <c r="E2651" s="18" t="s">
        <v>38</v>
      </c>
      <c r="F2651" s="18">
        <v>0</v>
      </c>
      <c r="G2651" s="18">
        <v>5</v>
      </c>
      <c r="H2651" s="18">
        <v>1</v>
      </c>
      <c r="I2651" s="18"/>
      <c r="J2651" s="18"/>
      <c r="K2651" s="18"/>
      <c r="L2651" s="19" t="s">
        <v>7887</v>
      </c>
      <c r="M2651" s="19" t="s">
        <v>262</v>
      </c>
      <c r="N2651" s="18" t="s">
        <v>1604</v>
      </c>
      <c r="O2651" s="18">
        <v>10</v>
      </c>
      <c r="P2651" s="18" t="s">
        <v>163</v>
      </c>
      <c r="Q2651" s="18">
        <v>84</v>
      </c>
      <c r="R2651" s="18" t="s">
        <v>45</v>
      </c>
      <c r="S2651" s="37" t="s">
        <v>46</v>
      </c>
      <c r="T2651" s="37" t="s">
        <v>222</v>
      </c>
      <c r="U2651" s="37">
        <v>49.1</v>
      </c>
      <c r="V2651" s="37">
        <v>49.1</v>
      </c>
      <c r="W2651" s="37">
        <v>29.46</v>
      </c>
      <c r="X2651" s="37" t="s">
        <v>222</v>
      </c>
      <c r="Y2651" s="39"/>
      <c r="Z2651" s="16">
        <v>0</v>
      </c>
      <c r="AA2651" s="36">
        <v>44.31</v>
      </c>
      <c r="AB2651" s="36"/>
      <c r="AC2651" s="36">
        <v>44.31</v>
      </c>
      <c r="AD2651" s="70">
        <f t="shared" si="596"/>
        <v>47.954800000000006</v>
      </c>
      <c r="AE2651" s="70">
        <f t="shared" si="594"/>
        <v>59.943500000000007</v>
      </c>
      <c r="AF2651" s="70">
        <f t="shared" si="595"/>
        <v>64.738980000000012</v>
      </c>
      <c r="AG2651" s="36">
        <f t="shared" si="597"/>
        <v>47.95</v>
      </c>
      <c r="AH2651" s="36">
        <f t="shared" si="598"/>
        <v>59.94</v>
      </c>
      <c r="AI2651" s="36">
        <f t="shared" si="599"/>
        <v>64.73</v>
      </c>
      <c r="AJ2651" s="40">
        <v>42419</v>
      </c>
      <c r="AK2651" s="40">
        <v>42422</v>
      </c>
      <c r="AL2651" s="22"/>
      <c r="AM2651" s="20" t="s">
        <v>184</v>
      </c>
      <c r="AN2651" s="20"/>
      <c r="AO2651" s="20" t="s">
        <v>11045</v>
      </c>
      <c r="AP2651" s="20" t="s">
        <v>11045</v>
      </c>
      <c r="AQ2651" s="20"/>
      <c r="AR2651" s="20"/>
      <c r="AS2651" s="40">
        <v>43308</v>
      </c>
      <c r="AT2651" s="176"/>
    </row>
    <row r="2652" spans="1:46" ht="47.25" customHeight="1">
      <c r="A2652" s="16">
        <v>8697930090298</v>
      </c>
      <c r="B2652" s="16" t="s">
        <v>1894</v>
      </c>
      <c r="C2652" s="16" t="s">
        <v>1895</v>
      </c>
      <c r="D2652" s="17" t="s">
        <v>38</v>
      </c>
      <c r="E2652" s="18" t="s">
        <v>38</v>
      </c>
      <c r="F2652" s="18">
        <v>0</v>
      </c>
      <c r="G2652" s="18">
        <v>1</v>
      </c>
      <c r="H2652" s="18">
        <v>1</v>
      </c>
      <c r="I2652" s="18"/>
      <c r="J2652" s="18"/>
      <c r="K2652" s="18"/>
      <c r="L2652" s="19" t="s">
        <v>7888</v>
      </c>
      <c r="M2652" s="19" t="s">
        <v>262</v>
      </c>
      <c r="N2652" s="18" t="s">
        <v>1604</v>
      </c>
      <c r="O2652" s="18">
        <v>20</v>
      </c>
      <c r="P2652" s="18" t="s">
        <v>163</v>
      </c>
      <c r="Q2652" s="18">
        <v>28</v>
      </c>
      <c r="R2652" s="18" t="s">
        <v>45</v>
      </c>
      <c r="S2652" s="37" t="s">
        <v>46</v>
      </c>
      <c r="T2652" s="37" t="s">
        <v>222</v>
      </c>
      <c r="U2652" s="37">
        <v>24.56</v>
      </c>
      <c r="V2652" s="37">
        <v>24.56</v>
      </c>
      <c r="W2652" s="37">
        <v>14.73</v>
      </c>
      <c r="X2652" s="37" t="s">
        <v>222</v>
      </c>
      <c r="Y2652" s="39"/>
      <c r="Z2652" s="16">
        <v>0</v>
      </c>
      <c r="AA2652" s="36">
        <v>22.14</v>
      </c>
      <c r="AB2652" s="36"/>
      <c r="AC2652" s="36">
        <v>22.14</v>
      </c>
      <c r="AD2652" s="70">
        <f t="shared" si="596"/>
        <v>24.011200000000002</v>
      </c>
      <c r="AE2652" s="70">
        <f t="shared" si="594"/>
        <v>30.014000000000003</v>
      </c>
      <c r="AF2652" s="70">
        <f t="shared" si="595"/>
        <v>32.415120000000002</v>
      </c>
      <c r="AG2652" s="36">
        <f t="shared" si="597"/>
        <v>24.01</v>
      </c>
      <c r="AH2652" s="36">
        <f t="shared" si="598"/>
        <v>30.01</v>
      </c>
      <c r="AI2652" s="36">
        <f t="shared" si="599"/>
        <v>32.409999999999997</v>
      </c>
      <c r="AJ2652" s="40">
        <v>42419</v>
      </c>
      <c r="AK2652" s="40">
        <v>42422</v>
      </c>
      <c r="AL2652" s="22"/>
      <c r="AM2652" s="20" t="s">
        <v>184</v>
      </c>
      <c r="AN2652" s="20"/>
      <c r="AO2652" s="20" t="s">
        <v>11080</v>
      </c>
      <c r="AP2652" s="20" t="s">
        <v>11080</v>
      </c>
      <c r="AQ2652" s="20"/>
      <c r="AR2652" s="20"/>
      <c r="AS2652" s="40">
        <v>43311</v>
      </c>
      <c r="AT2652" s="176"/>
    </row>
    <row r="2653" spans="1:46" ht="47.25" customHeight="1">
      <c r="A2653" s="16">
        <v>8697930090304</v>
      </c>
      <c r="B2653" s="16" t="s">
        <v>1894</v>
      </c>
      <c r="C2653" s="16" t="s">
        <v>1895</v>
      </c>
      <c r="D2653" s="17" t="s">
        <v>38</v>
      </c>
      <c r="E2653" s="18" t="s">
        <v>38</v>
      </c>
      <c r="F2653" s="18">
        <v>0</v>
      </c>
      <c r="G2653" s="18">
        <v>5</v>
      </c>
      <c r="H2653" s="18">
        <v>1</v>
      </c>
      <c r="I2653" s="18"/>
      <c r="J2653" s="18"/>
      <c r="K2653" s="18"/>
      <c r="L2653" s="19" t="s">
        <v>7889</v>
      </c>
      <c r="M2653" s="19" t="s">
        <v>262</v>
      </c>
      <c r="N2653" s="18" t="s">
        <v>1604</v>
      </c>
      <c r="O2653" s="18">
        <v>20</v>
      </c>
      <c r="P2653" s="18" t="s">
        <v>163</v>
      </c>
      <c r="Q2653" s="18">
        <v>84</v>
      </c>
      <c r="R2653" s="18" t="s">
        <v>45</v>
      </c>
      <c r="S2653" s="37" t="s">
        <v>46</v>
      </c>
      <c r="T2653" s="37" t="s">
        <v>222</v>
      </c>
      <c r="U2653" s="37">
        <v>73.64</v>
      </c>
      <c r="V2653" s="37">
        <v>73.64</v>
      </c>
      <c r="W2653" s="37">
        <v>44.18</v>
      </c>
      <c r="X2653" s="37" t="s">
        <v>222</v>
      </c>
      <c r="Y2653" s="39"/>
      <c r="Z2653" s="16">
        <v>0</v>
      </c>
      <c r="AA2653" s="36">
        <v>66.459999999999994</v>
      </c>
      <c r="AB2653" s="36"/>
      <c r="AC2653" s="36">
        <v>66.459999999999994</v>
      </c>
      <c r="AD2653" s="70">
        <f t="shared" si="596"/>
        <v>71.712199999999996</v>
      </c>
      <c r="AE2653" s="70">
        <f t="shared" si="594"/>
        <v>89.640249999999995</v>
      </c>
      <c r="AF2653" s="70">
        <f t="shared" si="595"/>
        <v>96.81147</v>
      </c>
      <c r="AG2653" s="36">
        <f t="shared" si="597"/>
        <v>71.709999999999994</v>
      </c>
      <c r="AH2653" s="36">
        <f t="shared" si="598"/>
        <v>89.64</v>
      </c>
      <c r="AI2653" s="36">
        <f t="shared" si="599"/>
        <v>96.81</v>
      </c>
      <c r="AJ2653" s="40">
        <v>42419</v>
      </c>
      <c r="AK2653" s="40">
        <v>42422</v>
      </c>
      <c r="AL2653" s="22"/>
      <c r="AM2653" s="20" t="s">
        <v>184</v>
      </c>
      <c r="AN2653" s="20"/>
      <c r="AO2653" s="20" t="s">
        <v>10862</v>
      </c>
      <c r="AP2653" s="20" t="s">
        <v>10862</v>
      </c>
      <c r="AQ2653" s="20"/>
      <c r="AR2653" s="20"/>
      <c r="AS2653" s="40">
        <v>43311</v>
      </c>
      <c r="AT2653" s="173"/>
    </row>
    <row r="2654" spans="1:46" ht="47.25" customHeight="1">
      <c r="A2654" s="16">
        <v>8697930090311</v>
      </c>
      <c r="B2654" s="16" t="s">
        <v>1894</v>
      </c>
      <c r="C2654" s="16" t="s">
        <v>1895</v>
      </c>
      <c r="D2654" s="17" t="s">
        <v>38</v>
      </c>
      <c r="E2654" s="18" t="s">
        <v>38</v>
      </c>
      <c r="F2654" s="18">
        <v>0</v>
      </c>
      <c r="G2654" s="18">
        <v>1</v>
      </c>
      <c r="H2654" s="18">
        <v>1</v>
      </c>
      <c r="I2654" s="18"/>
      <c r="J2654" s="18"/>
      <c r="K2654" s="18"/>
      <c r="L2654" s="19" t="s">
        <v>4246</v>
      </c>
      <c r="M2654" s="19" t="s">
        <v>262</v>
      </c>
      <c r="N2654" s="18" t="s">
        <v>1604</v>
      </c>
      <c r="O2654" s="18">
        <v>40</v>
      </c>
      <c r="P2654" s="18" t="s">
        <v>163</v>
      </c>
      <c r="Q2654" s="18">
        <v>28</v>
      </c>
      <c r="R2654" s="18" t="s">
        <v>45</v>
      </c>
      <c r="S2654" s="37" t="s">
        <v>46</v>
      </c>
      <c r="T2654" s="37" t="s">
        <v>222</v>
      </c>
      <c r="U2654" s="37">
        <v>24.56</v>
      </c>
      <c r="V2654" s="37">
        <v>24.56</v>
      </c>
      <c r="W2654" s="37">
        <v>14.73</v>
      </c>
      <c r="X2654" s="37" t="s">
        <v>222</v>
      </c>
      <c r="Y2654" s="39"/>
      <c r="Z2654" s="16">
        <v>0</v>
      </c>
      <c r="AA2654" s="36">
        <v>23.35</v>
      </c>
      <c r="AB2654" s="36"/>
      <c r="AC2654" s="36">
        <v>23.35</v>
      </c>
      <c r="AD2654" s="70">
        <f t="shared" si="596"/>
        <v>25.318000000000005</v>
      </c>
      <c r="AE2654" s="70">
        <f t="shared" si="594"/>
        <v>31.647500000000008</v>
      </c>
      <c r="AF2654" s="70">
        <f t="shared" si="595"/>
        <v>34.179300000000012</v>
      </c>
      <c r="AG2654" s="36">
        <f t="shared" si="597"/>
        <v>25.31</v>
      </c>
      <c r="AH2654" s="36">
        <f t="shared" si="598"/>
        <v>31.64</v>
      </c>
      <c r="AI2654" s="36">
        <f t="shared" si="599"/>
        <v>34.17</v>
      </c>
      <c r="AJ2654" s="40">
        <v>42419</v>
      </c>
      <c r="AK2654" s="40">
        <v>42422</v>
      </c>
      <c r="AL2654" s="22"/>
      <c r="AM2654" s="20" t="s">
        <v>184</v>
      </c>
      <c r="AN2654" s="20"/>
      <c r="AO2654" s="20" t="s">
        <v>11082</v>
      </c>
      <c r="AP2654" s="20" t="s">
        <v>11082</v>
      </c>
      <c r="AQ2654" s="20"/>
      <c r="AR2654" s="20"/>
      <c r="AS2654" s="40">
        <v>43311</v>
      </c>
      <c r="AT2654" s="173"/>
    </row>
    <row r="2655" spans="1:46" ht="47.25" customHeight="1">
      <c r="A2655" s="16">
        <v>8697930090328</v>
      </c>
      <c r="B2655" s="16" t="s">
        <v>1894</v>
      </c>
      <c r="C2655" s="16" t="s">
        <v>1895</v>
      </c>
      <c r="D2655" s="17" t="s">
        <v>38</v>
      </c>
      <c r="E2655" s="18" t="s">
        <v>38</v>
      </c>
      <c r="F2655" s="18">
        <v>0</v>
      </c>
      <c r="G2655" s="18">
        <v>5</v>
      </c>
      <c r="H2655" s="18">
        <v>1</v>
      </c>
      <c r="I2655" s="18"/>
      <c r="J2655" s="18"/>
      <c r="K2655" s="18"/>
      <c r="L2655" s="19" t="s">
        <v>4247</v>
      </c>
      <c r="M2655" s="19" t="s">
        <v>262</v>
      </c>
      <c r="N2655" s="18" t="s">
        <v>1604</v>
      </c>
      <c r="O2655" s="18">
        <v>40</v>
      </c>
      <c r="P2655" s="18" t="s">
        <v>163</v>
      </c>
      <c r="Q2655" s="18">
        <v>84</v>
      </c>
      <c r="R2655" s="18" t="s">
        <v>45</v>
      </c>
      <c r="S2655" s="37" t="s">
        <v>46</v>
      </c>
      <c r="T2655" s="37" t="s">
        <v>222</v>
      </c>
      <c r="U2655" s="37">
        <v>73.64</v>
      </c>
      <c r="V2655" s="37">
        <v>73.64</v>
      </c>
      <c r="W2655" s="37">
        <v>44.18</v>
      </c>
      <c r="X2655" s="37" t="s">
        <v>222</v>
      </c>
      <c r="Y2655" s="39"/>
      <c r="Z2655" s="16">
        <v>0</v>
      </c>
      <c r="AA2655" s="36">
        <v>70.11</v>
      </c>
      <c r="AB2655" s="36"/>
      <c r="AC2655" s="36">
        <v>70.11</v>
      </c>
      <c r="AD2655" s="70">
        <f t="shared" si="596"/>
        <v>75.617699999999999</v>
      </c>
      <c r="AE2655" s="70">
        <f t="shared" si="594"/>
        <v>94.522125000000003</v>
      </c>
      <c r="AF2655" s="70">
        <f t="shared" si="595"/>
        <v>102.08389500000001</v>
      </c>
      <c r="AG2655" s="36">
        <f t="shared" si="597"/>
        <v>75.61</v>
      </c>
      <c r="AH2655" s="36">
        <f t="shared" si="598"/>
        <v>94.52</v>
      </c>
      <c r="AI2655" s="36">
        <f t="shared" si="599"/>
        <v>102.08</v>
      </c>
      <c r="AJ2655" s="40">
        <v>42419</v>
      </c>
      <c r="AK2655" s="40">
        <v>42422</v>
      </c>
      <c r="AL2655" s="22"/>
      <c r="AM2655" s="20" t="s">
        <v>184</v>
      </c>
      <c r="AN2655" s="20"/>
      <c r="AO2655" s="20" t="s">
        <v>11130</v>
      </c>
      <c r="AP2655" s="20" t="s">
        <v>11130</v>
      </c>
      <c r="AQ2655" s="20"/>
      <c r="AR2655" s="20"/>
      <c r="AS2655" s="40">
        <v>43311</v>
      </c>
      <c r="AT2655" s="173"/>
    </row>
    <row r="2656" spans="1:46" ht="47.25" customHeight="1">
      <c r="A2656" s="16">
        <v>8697930090250</v>
      </c>
      <c r="B2656" s="16" t="s">
        <v>1894</v>
      </c>
      <c r="C2656" s="16" t="s">
        <v>1895</v>
      </c>
      <c r="D2656" s="17" t="s">
        <v>38</v>
      </c>
      <c r="E2656" s="18" t="s">
        <v>38</v>
      </c>
      <c r="F2656" s="18">
        <v>0</v>
      </c>
      <c r="G2656" s="18">
        <v>1</v>
      </c>
      <c r="H2656" s="18">
        <v>1</v>
      </c>
      <c r="I2656" s="18"/>
      <c r="J2656" s="18"/>
      <c r="K2656" s="18"/>
      <c r="L2656" s="19" t="s">
        <v>4244</v>
      </c>
      <c r="M2656" s="19" t="s">
        <v>262</v>
      </c>
      <c r="N2656" s="18" t="s">
        <v>1604</v>
      </c>
      <c r="O2656" s="18">
        <v>5</v>
      </c>
      <c r="P2656" s="18" t="s">
        <v>163</v>
      </c>
      <c r="Q2656" s="18">
        <v>28</v>
      </c>
      <c r="R2656" s="18" t="s">
        <v>45</v>
      </c>
      <c r="S2656" s="37" t="s">
        <v>46</v>
      </c>
      <c r="T2656" s="37" t="s">
        <v>222</v>
      </c>
      <c r="U2656" s="37">
        <v>8.18</v>
      </c>
      <c r="V2656" s="37">
        <v>8.18</v>
      </c>
      <c r="W2656" s="37">
        <v>4.9000000000000004</v>
      </c>
      <c r="X2656" s="37" t="s">
        <v>222</v>
      </c>
      <c r="Y2656" s="39"/>
      <c r="Z2656" s="16">
        <v>0</v>
      </c>
      <c r="AA2656" s="36">
        <v>10.16</v>
      </c>
      <c r="AB2656" s="36"/>
      <c r="AC2656" s="36">
        <v>10.16</v>
      </c>
      <c r="AD2656" s="70">
        <f t="shared" si="596"/>
        <v>11.072800000000001</v>
      </c>
      <c r="AE2656" s="70">
        <f t="shared" si="594"/>
        <v>13.841000000000001</v>
      </c>
      <c r="AF2656" s="70">
        <f t="shared" si="595"/>
        <v>14.948280000000002</v>
      </c>
      <c r="AG2656" s="36">
        <f t="shared" si="597"/>
        <v>11.07</v>
      </c>
      <c r="AH2656" s="36">
        <f t="shared" si="598"/>
        <v>13.84</v>
      </c>
      <c r="AI2656" s="36">
        <f t="shared" si="599"/>
        <v>14.94</v>
      </c>
      <c r="AJ2656" s="40">
        <v>42419</v>
      </c>
      <c r="AK2656" s="40">
        <v>42422</v>
      </c>
      <c r="AL2656" s="22"/>
      <c r="AM2656" s="20" t="s">
        <v>184</v>
      </c>
      <c r="AN2656" s="20"/>
      <c r="AO2656" s="20" t="s">
        <v>10945</v>
      </c>
      <c r="AP2656" s="20" t="s">
        <v>10945</v>
      </c>
      <c r="AQ2656" s="20"/>
      <c r="AR2656" s="20"/>
      <c r="AS2656" s="40">
        <v>43311</v>
      </c>
      <c r="AT2656" s="173"/>
    </row>
    <row r="2657" spans="1:46" ht="47.25" customHeight="1">
      <c r="A2657" s="16">
        <v>8697930090267</v>
      </c>
      <c r="B2657" s="16" t="s">
        <v>1894</v>
      </c>
      <c r="C2657" s="16" t="s">
        <v>1895</v>
      </c>
      <c r="D2657" s="17" t="s">
        <v>38</v>
      </c>
      <c r="E2657" s="18" t="s">
        <v>38</v>
      </c>
      <c r="F2657" s="18">
        <v>0</v>
      </c>
      <c r="G2657" s="18">
        <v>1</v>
      </c>
      <c r="H2657" s="18">
        <v>1</v>
      </c>
      <c r="I2657" s="18"/>
      <c r="J2657" s="18"/>
      <c r="K2657" s="18"/>
      <c r="L2657" s="19" t="s">
        <v>4245</v>
      </c>
      <c r="M2657" s="19" t="s">
        <v>262</v>
      </c>
      <c r="N2657" s="18" t="s">
        <v>1604</v>
      </c>
      <c r="O2657" s="18">
        <v>5</v>
      </c>
      <c r="P2657" s="18" t="s">
        <v>163</v>
      </c>
      <c r="Q2657" s="18">
        <v>84</v>
      </c>
      <c r="R2657" s="18" t="s">
        <v>45</v>
      </c>
      <c r="S2657" s="37" t="s">
        <v>46</v>
      </c>
      <c r="T2657" s="18" t="s">
        <v>222</v>
      </c>
      <c r="U2657" s="37">
        <v>24.55</v>
      </c>
      <c r="V2657" s="37">
        <v>24.55</v>
      </c>
      <c r="W2657" s="37">
        <v>14.73</v>
      </c>
      <c r="X2657" s="18" t="s">
        <v>222</v>
      </c>
      <c r="Y2657" s="39"/>
      <c r="Z2657" s="16">
        <v>0</v>
      </c>
      <c r="AA2657" s="36">
        <v>31.15</v>
      </c>
      <c r="AB2657" s="36"/>
      <c r="AC2657" s="36">
        <v>31.15</v>
      </c>
      <c r="AD2657" s="70">
        <f t="shared" si="596"/>
        <v>33.741999999999997</v>
      </c>
      <c r="AE2657" s="70">
        <f t="shared" si="594"/>
        <v>42.177499999999995</v>
      </c>
      <c r="AF2657" s="70">
        <f t="shared" si="595"/>
        <v>45.551699999999997</v>
      </c>
      <c r="AG2657" s="36">
        <f t="shared" si="597"/>
        <v>33.74</v>
      </c>
      <c r="AH2657" s="36">
        <f t="shared" si="598"/>
        <v>42.17</v>
      </c>
      <c r="AI2657" s="36">
        <f t="shared" si="599"/>
        <v>45.55</v>
      </c>
      <c r="AJ2657" s="40">
        <v>42419</v>
      </c>
      <c r="AK2657" s="40">
        <v>42422</v>
      </c>
      <c r="AL2657" s="22"/>
      <c r="AM2657" s="20" t="s">
        <v>184</v>
      </c>
      <c r="AN2657" s="20"/>
      <c r="AO2657" s="20" t="s">
        <v>11071</v>
      </c>
      <c r="AP2657" s="20" t="s">
        <v>11071</v>
      </c>
      <c r="AQ2657" s="20"/>
      <c r="AR2657" s="20"/>
      <c r="AS2657" s="40">
        <v>43311</v>
      </c>
      <c r="AT2657" s="173"/>
    </row>
    <row r="2658" spans="1:46" ht="47.25" customHeight="1">
      <c r="A2658" s="16">
        <v>8680760091429</v>
      </c>
      <c r="B2658" s="16" t="s">
        <v>6510</v>
      </c>
      <c r="C2658" s="16" t="s">
        <v>6511</v>
      </c>
      <c r="D2658" s="17" t="s">
        <v>323</v>
      </c>
      <c r="E2658" s="18" t="s">
        <v>323</v>
      </c>
      <c r="F2658" s="18">
        <v>0</v>
      </c>
      <c r="G2658" s="18">
        <v>1</v>
      </c>
      <c r="H2658" s="18">
        <v>1</v>
      </c>
      <c r="I2658" s="18"/>
      <c r="J2658" s="18"/>
      <c r="K2658" s="18"/>
      <c r="L2658" s="19" t="s">
        <v>11604</v>
      </c>
      <c r="M2658" s="19" t="s">
        <v>2688</v>
      </c>
      <c r="N2658" s="18" t="s">
        <v>4925</v>
      </c>
      <c r="O2658" s="18" t="s">
        <v>6513</v>
      </c>
      <c r="P2658" s="18" t="s">
        <v>163</v>
      </c>
      <c r="Q2658" s="18">
        <v>28</v>
      </c>
      <c r="R2658" s="18" t="s">
        <v>95</v>
      </c>
      <c r="S2658" s="37" t="s">
        <v>46</v>
      </c>
      <c r="T2658" s="18" t="s">
        <v>238</v>
      </c>
      <c r="U2658" s="38">
        <v>9.0299999999999994</v>
      </c>
      <c r="V2658" s="38">
        <v>22.47</v>
      </c>
      <c r="W2658" s="38">
        <v>9.0299999999999994</v>
      </c>
      <c r="X2658" s="18" t="s">
        <v>238</v>
      </c>
      <c r="Y2658" s="39"/>
      <c r="Z2658" s="16">
        <v>0</v>
      </c>
      <c r="AA2658" s="36">
        <v>19.260000000000002</v>
      </c>
      <c r="AB2658" s="36"/>
      <c r="AC2658" s="36">
        <v>19.260000000000002</v>
      </c>
      <c r="AD2658" s="38">
        <f t="shared" si="596"/>
        <v>20.900800000000004</v>
      </c>
      <c r="AE2658" s="38">
        <f t="shared" si="594"/>
        <v>26.126000000000005</v>
      </c>
      <c r="AF2658" s="38">
        <f t="shared" si="595"/>
        <v>28.216080000000009</v>
      </c>
      <c r="AG2658" s="36">
        <f t="shared" si="597"/>
        <v>20.9</v>
      </c>
      <c r="AH2658" s="36">
        <f t="shared" si="598"/>
        <v>26.12</v>
      </c>
      <c r="AI2658" s="36">
        <f t="shared" si="599"/>
        <v>28.21</v>
      </c>
      <c r="AJ2658" s="40">
        <v>43146</v>
      </c>
      <c r="AK2658" s="40">
        <v>43150</v>
      </c>
      <c r="AL2658" s="17"/>
      <c r="AM2658" s="40" t="s">
        <v>3754</v>
      </c>
      <c r="AN2658" s="20"/>
      <c r="AO2658" s="20" t="s">
        <v>10862</v>
      </c>
      <c r="AP2658" s="20" t="s">
        <v>10862</v>
      </c>
      <c r="AQ2658" s="20"/>
      <c r="AR2658" s="20"/>
      <c r="AS2658" s="40">
        <v>43311</v>
      </c>
      <c r="AT2658" s="173"/>
    </row>
    <row r="2659" spans="1:46" ht="47.25" customHeight="1">
      <c r="A2659" s="16">
        <v>8680760091412</v>
      </c>
      <c r="B2659" s="16" t="s">
        <v>6510</v>
      </c>
      <c r="C2659" s="16" t="s">
        <v>6511</v>
      </c>
      <c r="D2659" s="17" t="s">
        <v>323</v>
      </c>
      <c r="E2659" s="18" t="s">
        <v>323</v>
      </c>
      <c r="F2659" s="18">
        <v>0</v>
      </c>
      <c r="G2659" s="18">
        <v>1</v>
      </c>
      <c r="H2659" s="18">
        <v>1</v>
      </c>
      <c r="I2659" s="18"/>
      <c r="J2659" s="18"/>
      <c r="K2659" s="18"/>
      <c r="L2659" s="19" t="s">
        <v>11607</v>
      </c>
      <c r="M2659" s="19" t="s">
        <v>2688</v>
      </c>
      <c r="N2659" s="18" t="s">
        <v>4925</v>
      </c>
      <c r="O2659" s="18" t="s">
        <v>6518</v>
      </c>
      <c r="P2659" s="18" t="s">
        <v>163</v>
      </c>
      <c r="Q2659" s="18">
        <v>28</v>
      </c>
      <c r="R2659" s="18" t="s">
        <v>95</v>
      </c>
      <c r="S2659" s="37" t="s">
        <v>46</v>
      </c>
      <c r="T2659" s="18" t="s">
        <v>238</v>
      </c>
      <c r="U2659" s="38">
        <v>8.5</v>
      </c>
      <c r="V2659" s="38">
        <v>22.47</v>
      </c>
      <c r="W2659" s="38">
        <v>8.5</v>
      </c>
      <c r="X2659" s="18" t="s">
        <v>238</v>
      </c>
      <c r="Y2659" s="39"/>
      <c r="Z2659" s="16">
        <v>0</v>
      </c>
      <c r="AA2659" s="36">
        <v>14.94</v>
      </c>
      <c r="AB2659" s="36"/>
      <c r="AC2659" s="36">
        <v>14.94</v>
      </c>
      <c r="AD2659" s="38">
        <f t="shared" si="596"/>
        <v>16.235199999999999</v>
      </c>
      <c r="AE2659" s="38">
        <f t="shared" si="594"/>
        <v>20.293999999999997</v>
      </c>
      <c r="AF2659" s="38">
        <f t="shared" si="595"/>
        <v>21.91752</v>
      </c>
      <c r="AG2659" s="36">
        <f t="shared" si="597"/>
        <v>16.23</v>
      </c>
      <c r="AH2659" s="36">
        <f t="shared" si="598"/>
        <v>20.29</v>
      </c>
      <c r="AI2659" s="36">
        <f t="shared" si="599"/>
        <v>21.91</v>
      </c>
      <c r="AJ2659" s="40">
        <v>43146</v>
      </c>
      <c r="AK2659" s="40">
        <v>43150</v>
      </c>
      <c r="AL2659" s="17"/>
      <c r="AM2659" s="40" t="s">
        <v>3754</v>
      </c>
      <c r="AN2659" s="20"/>
      <c r="AO2659" s="20" t="s">
        <v>11073</v>
      </c>
      <c r="AP2659" s="20" t="s">
        <v>11073</v>
      </c>
      <c r="AQ2659" s="20"/>
      <c r="AR2659" s="20"/>
      <c r="AS2659" s="40">
        <v>43311</v>
      </c>
      <c r="AT2659" s="173"/>
    </row>
    <row r="2660" spans="1:46" ht="47.25" customHeight="1">
      <c r="A2660" s="16">
        <v>8699586090325</v>
      </c>
      <c r="B2660" s="16" t="s">
        <v>429</v>
      </c>
      <c r="C2660" s="16" t="s">
        <v>430</v>
      </c>
      <c r="D2660" s="17" t="s">
        <v>87</v>
      </c>
      <c r="E2660" s="18" t="s">
        <v>41</v>
      </c>
      <c r="F2660" s="18">
        <v>0</v>
      </c>
      <c r="G2660" s="18">
        <v>1</v>
      </c>
      <c r="H2660" s="18">
        <v>2</v>
      </c>
      <c r="I2660" s="18"/>
      <c r="J2660" s="18"/>
      <c r="K2660" s="18"/>
      <c r="L2660" s="19" t="s">
        <v>434</v>
      </c>
      <c r="M2660" s="19" t="s">
        <v>435</v>
      </c>
      <c r="N2660" s="18" t="s">
        <v>437</v>
      </c>
      <c r="O2660" s="18">
        <v>3</v>
      </c>
      <c r="P2660" s="18" t="s">
        <v>439</v>
      </c>
      <c r="Q2660" s="18">
        <v>10</v>
      </c>
      <c r="R2660" s="18" t="s">
        <v>45</v>
      </c>
      <c r="S2660" s="37" t="s">
        <v>46</v>
      </c>
      <c r="T2660" s="37"/>
      <c r="U2660" s="37"/>
      <c r="V2660" s="37">
        <v>3.4299999999999997</v>
      </c>
      <c r="W2660" s="37">
        <v>0</v>
      </c>
      <c r="X2660" s="18" t="s">
        <v>53</v>
      </c>
      <c r="Y2660" s="18"/>
      <c r="Z2660" s="16">
        <v>0</v>
      </c>
      <c r="AA2660" s="16"/>
      <c r="AB2660" s="16"/>
      <c r="AC2660" s="36">
        <v>7.32</v>
      </c>
      <c r="AD2660" s="70">
        <f t="shared" si="596"/>
        <v>7.9788000000000006</v>
      </c>
      <c r="AE2660" s="70">
        <f t="shared" si="594"/>
        <v>9.9735000000000014</v>
      </c>
      <c r="AF2660" s="70">
        <f t="shared" si="595"/>
        <v>10.771380000000002</v>
      </c>
      <c r="AG2660" s="36">
        <f t="shared" si="597"/>
        <v>7.97</v>
      </c>
      <c r="AH2660" s="36">
        <f t="shared" si="598"/>
        <v>9.9700000000000006</v>
      </c>
      <c r="AI2660" s="36">
        <f t="shared" si="599"/>
        <v>10.77</v>
      </c>
      <c r="AJ2660" s="40">
        <v>42454</v>
      </c>
      <c r="AK2660" s="40">
        <v>42458</v>
      </c>
      <c r="AL2660" s="77"/>
      <c r="AM2660" s="20"/>
      <c r="AN2660" s="20"/>
      <c r="AO2660" s="20" t="s">
        <v>10732</v>
      </c>
      <c r="AP2660" s="20" t="s">
        <v>10732</v>
      </c>
      <c r="AQ2660" s="20"/>
      <c r="AR2660" s="20"/>
      <c r="AS2660" s="40">
        <v>43311</v>
      </c>
      <c r="AT2660" s="173"/>
    </row>
    <row r="2661" spans="1:46" ht="47.25" customHeight="1">
      <c r="A2661" s="16">
        <v>8699809018600</v>
      </c>
      <c r="B2661" s="16" t="s">
        <v>429</v>
      </c>
      <c r="C2661" s="16" t="s">
        <v>430</v>
      </c>
      <c r="D2661" s="17" t="s">
        <v>87</v>
      </c>
      <c r="E2661" s="18" t="s">
        <v>41</v>
      </c>
      <c r="F2661" s="18">
        <v>0</v>
      </c>
      <c r="G2661" s="18">
        <v>1</v>
      </c>
      <c r="H2661" s="18">
        <v>2</v>
      </c>
      <c r="I2661" s="18"/>
      <c r="J2661" s="18"/>
      <c r="K2661" s="18"/>
      <c r="L2661" s="19" t="s">
        <v>434</v>
      </c>
      <c r="M2661" s="19" t="s">
        <v>435</v>
      </c>
      <c r="N2661" s="18" t="s">
        <v>310</v>
      </c>
      <c r="O2661" s="18">
        <v>3</v>
      </c>
      <c r="P2661" s="18" t="s">
        <v>439</v>
      </c>
      <c r="Q2661" s="18">
        <v>10</v>
      </c>
      <c r="R2661" s="18" t="s">
        <v>45</v>
      </c>
      <c r="S2661" s="37" t="s">
        <v>46</v>
      </c>
      <c r="T2661" s="37"/>
      <c r="U2661" s="37"/>
      <c r="V2661" s="37">
        <v>3.4299999999999997</v>
      </c>
      <c r="W2661" s="37">
        <v>0</v>
      </c>
      <c r="X2661" s="18" t="s">
        <v>53</v>
      </c>
      <c r="Y2661" s="18"/>
      <c r="Z2661" s="16">
        <v>0</v>
      </c>
      <c r="AA2661" s="16"/>
      <c r="AB2661" s="16"/>
      <c r="AC2661" s="36">
        <v>7.32</v>
      </c>
      <c r="AD2661" s="70">
        <f t="shared" ref="AD2661:AD2668" si="600">IF(Z2661=2,AC2661*1.08,IF(AC2661&lt;=10,(AC2661*1.09),IF(AC2661&lt;=50,(10*1.09)+((AC2661-10)*1.08),IF(AC2661&lt;=100,(10*1.09)+((50-10)*1.08)+((AC2661-50)*1.07),IF(AC2661&lt;=200,(10*1.09)+((50-10)*1.08)+((100-50)*1.07)+((AC2661-100)*1.04),(10*1.09)+((50-10)*1.08)+((100-50)*1.07)+((200-100)*1.04)+((AC2661-200)*1.02))))))</f>
        <v>7.9788000000000006</v>
      </c>
      <c r="AE2661" s="70">
        <f t="shared" si="594"/>
        <v>9.9735000000000014</v>
      </c>
      <c r="AF2661" s="70">
        <f t="shared" si="595"/>
        <v>10.771380000000002</v>
      </c>
      <c r="AG2661" s="36">
        <f t="shared" si="597"/>
        <v>7.97</v>
      </c>
      <c r="AH2661" s="36">
        <f t="shared" si="598"/>
        <v>9.9700000000000006</v>
      </c>
      <c r="AI2661" s="36">
        <f t="shared" si="599"/>
        <v>10.77</v>
      </c>
      <c r="AJ2661" s="40">
        <v>42454</v>
      </c>
      <c r="AK2661" s="40">
        <v>42458</v>
      </c>
      <c r="AL2661" s="77"/>
      <c r="AM2661" s="20"/>
      <c r="AN2661" s="20"/>
      <c r="AO2661" s="20" t="s">
        <v>11064</v>
      </c>
      <c r="AP2661" s="20" t="s">
        <v>11064</v>
      </c>
      <c r="AQ2661" s="20"/>
      <c r="AR2661" s="20"/>
      <c r="AS2661" s="40">
        <v>43311</v>
      </c>
      <c r="AT2661" s="173"/>
    </row>
    <row r="2662" spans="1:46" ht="47.25" customHeight="1">
      <c r="A2662" s="16">
        <v>8699586090301</v>
      </c>
      <c r="B2662" s="16" t="s">
        <v>429</v>
      </c>
      <c r="C2662" s="16" t="s">
        <v>430</v>
      </c>
      <c r="D2662" s="17" t="s">
        <v>87</v>
      </c>
      <c r="E2662" s="18" t="s">
        <v>41</v>
      </c>
      <c r="F2662" s="18">
        <v>0</v>
      </c>
      <c r="G2662" s="18">
        <v>1</v>
      </c>
      <c r="H2662" s="18">
        <v>1</v>
      </c>
      <c r="I2662" s="18"/>
      <c r="J2662" s="18"/>
      <c r="K2662" s="18"/>
      <c r="L2662" s="19" t="s">
        <v>1342</v>
      </c>
      <c r="M2662" s="19" t="s">
        <v>435</v>
      </c>
      <c r="N2662" s="18" t="s">
        <v>437</v>
      </c>
      <c r="O2662" s="18">
        <v>3</v>
      </c>
      <c r="P2662" s="18" t="s">
        <v>439</v>
      </c>
      <c r="Q2662" s="18">
        <v>14</v>
      </c>
      <c r="R2662" s="18" t="s">
        <v>45</v>
      </c>
      <c r="S2662" s="37" t="s">
        <v>46</v>
      </c>
      <c r="T2662" s="37" t="s">
        <v>222</v>
      </c>
      <c r="U2662" s="37">
        <v>5.94</v>
      </c>
      <c r="V2662" s="37">
        <v>5.94</v>
      </c>
      <c r="W2662" s="37">
        <v>4.75</v>
      </c>
      <c r="X2662" s="37" t="s">
        <v>222</v>
      </c>
      <c r="Y2662" s="39"/>
      <c r="Z2662" s="16">
        <v>0</v>
      </c>
      <c r="AA2662" s="36">
        <v>10.029999999999999</v>
      </c>
      <c r="AB2662" s="36"/>
      <c r="AC2662" s="36">
        <v>10.029999999999999</v>
      </c>
      <c r="AD2662" s="70">
        <f t="shared" si="600"/>
        <v>10.932399999999999</v>
      </c>
      <c r="AE2662" s="70">
        <f t="shared" si="594"/>
        <v>13.6655</v>
      </c>
      <c r="AF2662" s="70">
        <f t="shared" si="595"/>
        <v>14.758740000000001</v>
      </c>
      <c r="AG2662" s="36">
        <f t="shared" si="597"/>
        <v>10.93</v>
      </c>
      <c r="AH2662" s="36">
        <f t="shared" si="598"/>
        <v>13.66</v>
      </c>
      <c r="AI2662" s="36">
        <f t="shared" si="599"/>
        <v>14.75</v>
      </c>
      <c r="AJ2662" s="40">
        <v>42419</v>
      </c>
      <c r="AK2662" s="40">
        <v>42422</v>
      </c>
      <c r="AL2662" s="22"/>
      <c r="AM2662" s="20" t="s">
        <v>184</v>
      </c>
      <c r="AN2662" s="20"/>
      <c r="AO2662" s="20" t="s">
        <v>11118</v>
      </c>
      <c r="AP2662" s="20" t="s">
        <v>11118</v>
      </c>
      <c r="AQ2662" s="20"/>
      <c r="AR2662" s="20"/>
      <c r="AS2662" s="40">
        <v>43311</v>
      </c>
      <c r="AT2662" s="173"/>
    </row>
    <row r="2663" spans="1:46" ht="47.25" customHeight="1">
      <c r="A2663" s="16">
        <v>8699809096615</v>
      </c>
      <c r="B2663" s="16" t="s">
        <v>6726</v>
      </c>
      <c r="C2663" s="16" t="s">
        <v>6727</v>
      </c>
      <c r="D2663" s="17" t="s">
        <v>87</v>
      </c>
      <c r="E2663" s="18" t="s">
        <v>87</v>
      </c>
      <c r="F2663" s="18">
        <v>0</v>
      </c>
      <c r="G2663" s="18">
        <v>1</v>
      </c>
      <c r="H2663" s="18">
        <v>1</v>
      </c>
      <c r="I2663" s="18"/>
      <c r="J2663" s="18"/>
      <c r="K2663" s="18"/>
      <c r="L2663" s="19" t="s">
        <v>6728</v>
      </c>
      <c r="M2663" s="19" t="s">
        <v>3214</v>
      </c>
      <c r="N2663" s="18" t="s">
        <v>310</v>
      </c>
      <c r="O2663" s="18">
        <v>300</v>
      </c>
      <c r="P2663" s="18" t="s">
        <v>163</v>
      </c>
      <c r="Q2663" s="18">
        <v>7</v>
      </c>
      <c r="R2663" s="18" t="s">
        <v>45</v>
      </c>
      <c r="S2663" s="37" t="s">
        <v>46</v>
      </c>
      <c r="T2663" s="37"/>
      <c r="U2663" s="37"/>
      <c r="V2663" s="37">
        <v>4.42</v>
      </c>
      <c r="W2663" s="37">
        <v>4.42</v>
      </c>
      <c r="X2663" s="18" t="s">
        <v>238</v>
      </c>
      <c r="Y2663" s="18"/>
      <c r="Z2663" s="16">
        <v>0</v>
      </c>
      <c r="AA2663" s="16"/>
      <c r="AB2663" s="16"/>
      <c r="AC2663" s="36">
        <v>9.33</v>
      </c>
      <c r="AD2663" s="70">
        <f t="shared" si="600"/>
        <v>10.169700000000001</v>
      </c>
      <c r="AE2663" s="70">
        <f t="shared" si="594"/>
        <v>12.712125</v>
      </c>
      <c r="AF2663" s="70">
        <f t="shared" si="595"/>
        <v>13.729095000000001</v>
      </c>
      <c r="AG2663" s="36">
        <f t="shared" si="597"/>
        <v>10.16</v>
      </c>
      <c r="AH2663" s="36">
        <f t="shared" si="598"/>
        <v>12.71</v>
      </c>
      <c r="AI2663" s="36">
        <f t="shared" si="599"/>
        <v>13.72</v>
      </c>
      <c r="AJ2663" s="40">
        <v>42419</v>
      </c>
      <c r="AK2663" s="40">
        <v>42422</v>
      </c>
      <c r="AL2663" s="22"/>
      <c r="AM2663" s="20"/>
      <c r="AN2663" s="20"/>
      <c r="AO2663" s="20" t="s">
        <v>11110</v>
      </c>
      <c r="AP2663" s="20" t="s">
        <v>11110</v>
      </c>
      <c r="AQ2663" s="20"/>
      <c r="AR2663" s="53"/>
      <c r="AS2663" s="40">
        <v>43311</v>
      </c>
      <c r="AT2663" s="173"/>
    </row>
    <row r="2664" spans="1:46" ht="47.25" customHeight="1">
      <c r="A2664" s="16">
        <v>8699788120158</v>
      </c>
      <c r="B2664" s="16" t="s">
        <v>927</v>
      </c>
      <c r="C2664" s="16" t="s">
        <v>929</v>
      </c>
      <c r="D2664" s="17" t="s">
        <v>323</v>
      </c>
      <c r="E2664" s="18" t="s">
        <v>295</v>
      </c>
      <c r="F2664" s="18">
        <v>4</v>
      </c>
      <c r="G2664" s="18">
        <v>1</v>
      </c>
      <c r="H2664" s="18">
        <v>2</v>
      </c>
      <c r="I2664" s="18"/>
      <c r="J2664" s="18"/>
      <c r="K2664" s="18"/>
      <c r="L2664" s="19" t="s">
        <v>11380</v>
      </c>
      <c r="M2664" s="19" t="s">
        <v>414</v>
      </c>
      <c r="N2664" s="18" t="s">
        <v>4851</v>
      </c>
      <c r="O2664" s="18">
        <v>250</v>
      </c>
      <c r="P2664" s="18" t="s">
        <v>163</v>
      </c>
      <c r="Q2664" s="18">
        <v>20</v>
      </c>
      <c r="R2664" s="18" t="s">
        <v>95</v>
      </c>
      <c r="S2664" s="37" t="s">
        <v>46</v>
      </c>
      <c r="T2664" s="18" t="s">
        <v>53</v>
      </c>
      <c r="U2664" s="38">
        <v>1.57</v>
      </c>
      <c r="V2664" s="38">
        <v>1.57</v>
      </c>
      <c r="W2664" s="38">
        <v>0</v>
      </c>
      <c r="X2664" s="18" t="s">
        <v>53</v>
      </c>
      <c r="Y2664" s="39"/>
      <c r="Z2664" s="16">
        <v>0</v>
      </c>
      <c r="AA2664" s="36">
        <v>4.3</v>
      </c>
      <c r="AB2664" s="36"/>
      <c r="AC2664" s="36">
        <v>4.3</v>
      </c>
      <c r="AD2664" s="38">
        <f t="shared" si="600"/>
        <v>4.6870000000000003</v>
      </c>
      <c r="AE2664" s="38">
        <f t="shared" si="594"/>
        <v>5.8587500000000006</v>
      </c>
      <c r="AF2664" s="38">
        <f t="shared" si="595"/>
        <v>6.3274500000000007</v>
      </c>
      <c r="AG2664" s="36">
        <f t="shared" si="597"/>
        <v>4.68</v>
      </c>
      <c r="AH2664" s="36">
        <f t="shared" si="598"/>
        <v>5.85</v>
      </c>
      <c r="AI2664" s="36">
        <f t="shared" si="599"/>
        <v>6.32</v>
      </c>
      <c r="AJ2664" s="40">
        <v>43245</v>
      </c>
      <c r="AK2664" s="40">
        <v>43251</v>
      </c>
      <c r="AL2664" s="17">
        <v>1</v>
      </c>
      <c r="AM2664" s="17" t="s">
        <v>10882</v>
      </c>
      <c r="AN2664" s="17"/>
      <c r="AO2664" s="20" t="s">
        <v>11089</v>
      </c>
      <c r="AP2664" s="20" t="s">
        <v>11089</v>
      </c>
      <c r="AQ2664" s="20"/>
      <c r="AR2664" s="20"/>
      <c r="AS2664" s="40">
        <v>43311</v>
      </c>
      <c r="AT2664" s="174"/>
    </row>
    <row r="2665" spans="1:46" ht="47.25" customHeight="1">
      <c r="A2665" s="16">
        <v>8699788340013</v>
      </c>
      <c r="B2665" s="16" t="s">
        <v>11384</v>
      </c>
      <c r="C2665" s="16" t="s">
        <v>929</v>
      </c>
      <c r="D2665" s="17" t="s">
        <v>323</v>
      </c>
      <c r="E2665" s="18" t="s">
        <v>295</v>
      </c>
      <c r="F2665" s="18">
        <v>4</v>
      </c>
      <c r="G2665" s="18">
        <v>1</v>
      </c>
      <c r="H2665" s="18">
        <v>2</v>
      </c>
      <c r="I2665" s="18"/>
      <c r="J2665" s="18"/>
      <c r="K2665" s="18"/>
      <c r="L2665" s="19" t="s">
        <v>11385</v>
      </c>
      <c r="M2665" s="19" t="s">
        <v>414</v>
      </c>
      <c r="N2665" s="18" t="s">
        <v>4851</v>
      </c>
      <c r="O2665" s="18">
        <v>0.1</v>
      </c>
      <c r="P2665" s="18" t="s">
        <v>197</v>
      </c>
      <c r="Q2665" s="18">
        <v>50</v>
      </c>
      <c r="R2665" s="18" t="s">
        <v>95</v>
      </c>
      <c r="S2665" s="37" t="s">
        <v>46</v>
      </c>
      <c r="T2665" s="18" t="s">
        <v>53</v>
      </c>
      <c r="U2665" s="38">
        <v>1.83</v>
      </c>
      <c r="V2665" s="38">
        <v>1.83</v>
      </c>
      <c r="W2665" s="38">
        <v>0</v>
      </c>
      <c r="X2665" s="18" t="s">
        <v>53</v>
      </c>
      <c r="Y2665" s="39"/>
      <c r="Z2665" s="16">
        <v>0</v>
      </c>
      <c r="AA2665" s="36">
        <v>5.04</v>
      </c>
      <c r="AB2665" s="36"/>
      <c r="AC2665" s="36">
        <v>5.04</v>
      </c>
      <c r="AD2665" s="38">
        <f t="shared" si="600"/>
        <v>5.4936000000000007</v>
      </c>
      <c r="AE2665" s="38">
        <f t="shared" si="594"/>
        <v>6.8670000000000009</v>
      </c>
      <c r="AF2665" s="38">
        <f t="shared" si="595"/>
        <v>7.4163600000000018</v>
      </c>
      <c r="AG2665" s="36">
        <f t="shared" si="597"/>
        <v>5.49</v>
      </c>
      <c r="AH2665" s="36">
        <f t="shared" si="598"/>
        <v>6.86</v>
      </c>
      <c r="AI2665" s="36">
        <f t="shared" si="599"/>
        <v>7.41</v>
      </c>
      <c r="AJ2665" s="40">
        <v>43245</v>
      </c>
      <c r="AK2665" s="40">
        <v>43251</v>
      </c>
      <c r="AL2665" s="17">
        <v>1</v>
      </c>
      <c r="AM2665" s="17" t="s">
        <v>10882</v>
      </c>
      <c r="AN2665" s="17"/>
      <c r="AO2665" s="20" t="s">
        <v>11092</v>
      </c>
      <c r="AP2665" s="20" t="s">
        <v>11092</v>
      </c>
      <c r="AQ2665" s="20"/>
      <c r="AR2665" s="20"/>
      <c r="AS2665" s="40">
        <v>43311</v>
      </c>
      <c r="AT2665" s="175"/>
    </row>
    <row r="2666" spans="1:46" ht="47.25" customHeight="1">
      <c r="A2666" s="16">
        <v>8699788120165</v>
      </c>
      <c r="B2666" s="16" t="s">
        <v>927</v>
      </c>
      <c r="C2666" s="16" t="s">
        <v>929</v>
      </c>
      <c r="D2666" s="17" t="s">
        <v>323</v>
      </c>
      <c r="E2666" s="18" t="s">
        <v>295</v>
      </c>
      <c r="F2666" s="18">
        <v>4</v>
      </c>
      <c r="G2666" s="18">
        <v>1</v>
      </c>
      <c r="H2666" s="18">
        <v>2</v>
      </c>
      <c r="I2666" s="18"/>
      <c r="J2666" s="18"/>
      <c r="K2666" s="18"/>
      <c r="L2666" s="19" t="s">
        <v>11382</v>
      </c>
      <c r="M2666" s="19" t="s">
        <v>414</v>
      </c>
      <c r="N2666" s="18" t="s">
        <v>4851</v>
      </c>
      <c r="O2666" s="18">
        <v>500</v>
      </c>
      <c r="P2666" s="18" t="s">
        <v>163</v>
      </c>
      <c r="Q2666" s="18">
        <v>20</v>
      </c>
      <c r="R2666" s="18" t="s">
        <v>95</v>
      </c>
      <c r="S2666" s="37" t="s">
        <v>46</v>
      </c>
      <c r="T2666" s="18" t="s">
        <v>53</v>
      </c>
      <c r="U2666" s="38">
        <v>2.2399999999999998</v>
      </c>
      <c r="V2666" s="38">
        <v>2.2399999999999998</v>
      </c>
      <c r="W2666" s="38">
        <v>0</v>
      </c>
      <c r="X2666" s="18" t="s">
        <v>53</v>
      </c>
      <c r="Y2666" s="39"/>
      <c r="Z2666" s="16">
        <v>0</v>
      </c>
      <c r="AA2666" s="36">
        <v>6.16</v>
      </c>
      <c r="AB2666" s="36"/>
      <c r="AC2666" s="36">
        <v>6.16</v>
      </c>
      <c r="AD2666" s="38">
        <f t="shared" si="600"/>
        <v>6.7144000000000004</v>
      </c>
      <c r="AE2666" s="38">
        <f t="shared" si="594"/>
        <v>8.3930000000000007</v>
      </c>
      <c r="AF2666" s="38">
        <f t="shared" si="595"/>
        <v>9.0644400000000012</v>
      </c>
      <c r="AG2666" s="36">
        <f t="shared" si="597"/>
        <v>6.71</v>
      </c>
      <c r="AH2666" s="36">
        <f t="shared" si="598"/>
        <v>8.39</v>
      </c>
      <c r="AI2666" s="36">
        <f t="shared" si="599"/>
        <v>9.06</v>
      </c>
      <c r="AJ2666" s="40">
        <v>43245</v>
      </c>
      <c r="AK2666" s="40">
        <v>43251</v>
      </c>
      <c r="AL2666" s="17">
        <v>1</v>
      </c>
      <c r="AM2666" s="17" t="s">
        <v>10882</v>
      </c>
      <c r="AN2666" s="17"/>
      <c r="AO2666" s="20" t="s">
        <v>11096</v>
      </c>
      <c r="AP2666" s="20" t="s">
        <v>11096</v>
      </c>
      <c r="AQ2666" s="20"/>
      <c r="AR2666" s="20"/>
      <c r="AS2666" s="40">
        <v>43311</v>
      </c>
      <c r="AT2666" s="175"/>
    </row>
    <row r="2667" spans="1:46" ht="47.25" customHeight="1">
      <c r="A2667" s="16">
        <v>8699530010133</v>
      </c>
      <c r="B2667" s="16" t="s">
        <v>8475</v>
      </c>
      <c r="C2667" s="16" t="s">
        <v>8476</v>
      </c>
      <c r="D2667" s="17" t="s">
        <v>38</v>
      </c>
      <c r="E2667" s="18" t="s">
        <v>38</v>
      </c>
      <c r="F2667" s="18">
        <v>3</v>
      </c>
      <c r="G2667" s="18">
        <v>1</v>
      </c>
      <c r="H2667" s="18">
        <v>2</v>
      </c>
      <c r="I2667" s="18"/>
      <c r="J2667" s="18"/>
      <c r="K2667" s="18"/>
      <c r="L2667" s="19" t="s">
        <v>8478</v>
      </c>
      <c r="M2667" s="19" t="s">
        <v>931</v>
      </c>
      <c r="N2667" s="18" t="s">
        <v>255</v>
      </c>
      <c r="O2667" s="18">
        <v>15</v>
      </c>
      <c r="P2667" s="18" t="s">
        <v>163</v>
      </c>
      <c r="Q2667" s="18">
        <v>10</v>
      </c>
      <c r="R2667" s="18" t="s">
        <v>45</v>
      </c>
      <c r="S2667" s="37" t="s">
        <v>46</v>
      </c>
      <c r="T2667" s="18" t="s">
        <v>53</v>
      </c>
      <c r="U2667" s="37">
        <v>1.81</v>
      </c>
      <c r="V2667" s="37">
        <v>1.81</v>
      </c>
      <c r="W2667" s="37">
        <v>0</v>
      </c>
      <c r="X2667" s="18" t="s">
        <v>53</v>
      </c>
      <c r="Y2667" s="39"/>
      <c r="Z2667" s="16">
        <v>0</v>
      </c>
      <c r="AA2667" s="36">
        <v>3.83</v>
      </c>
      <c r="AB2667" s="36"/>
      <c r="AC2667" s="36">
        <v>3.83</v>
      </c>
      <c r="AD2667" s="70">
        <f t="shared" si="600"/>
        <v>4.1747000000000005</v>
      </c>
      <c r="AE2667" s="70">
        <f t="shared" si="594"/>
        <v>5.2183750000000009</v>
      </c>
      <c r="AF2667" s="70">
        <f t="shared" si="595"/>
        <v>5.6358450000000015</v>
      </c>
      <c r="AG2667" s="36">
        <f t="shared" si="597"/>
        <v>4.17</v>
      </c>
      <c r="AH2667" s="36">
        <f t="shared" si="598"/>
        <v>5.21</v>
      </c>
      <c r="AI2667" s="36">
        <f t="shared" si="599"/>
        <v>5.63</v>
      </c>
      <c r="AJ2667" s="40">
        <v>42447</v>
      </c>
      <c r="AK2667" s="40">
        <v>42451</v>
      </c>
      <c r="AL2667" s="22"/>
      <c r="AM2667" s="20" t="s">
        <v>184</v>
      </c>
      <c r="AN2667" s="20"/>
      <c r="AO2667" s="20" t="s">
        <v>10732</v>
      </c>
      <c r="AP2667" s="20" t="s">
        <v>10732</v>
      </c>
      <c r="AQ2667" s="20"/>
      <c r="AR2667" s="20"/>
      <c r="AS2667" s="40">
        <v>43311</v>
      </c>
      <c r="AT2667" s="175"/>
    </row>
    <row r="2668" spans="1:46" ht="47.25" customHeight="1">
      <c r="A2668" s="16">
        <v>8699530010140</v>
      </c>
      <c r="B2668" s="16" t="s">
        <v>8475</v>
      </c>
      <c r="C2668" s="16" t="s">
        <v>8476</v>
      </c>
      <c r="D2668" s="17" t="s">
        <v>38</v>
      </c>
      <c r="E2668" s="18" t="s">
        <v>38</v>
      </c>
      <c r="F2668" s="18">
        <v>0</v>
      </c>
      <c r="G2668" s="18">
        <v>1</v>
      </c>
      <c r="H2668" s="18">
        <v>1</v>
      </c>
      <c r="I2668" s="18"/>
      <c r="J2668" s="18"/>
      <c r="K2668" s="18"/>
      <c r="L2668" s="19" t="s">
        <v>5128</v>
      </c>
      <c r="M2668" s="19" t="s">
        <v>931</v>
      </c>
      <c r="N2668" s="18" t="s">
        <v>255</v>
      </c>
      <c r="O2668" s="18">
        <v>15</v>
      </c>
      <c r="P2668" s="18" t="s">
        <v>163</v>
      </c>
      <c r="Q2668" s="18">
        <v>30</v>
      </c>
      <c r="R2668" s="18" t="s">
        <v>45</v>
      </c>
      <c r="S2668" s="37" t="s">
        <v>46</v>
      </c>
      <c r="T2668" s="18" t="s">
        <v>222</v>
      </c>
      <c r="U2668" s="37">
        <v>6.29</v>
      </c>
      <c r="V2668" s="37">
        <v>6.29</v>
      </c>
      <c r="W2668" s="37">
        <v>3.77</v>
      </c>
      <c r="X2668" s="18" t="s">
        <v>222</v>
      </c>
      <c r="Y2668" s="39"/>
      <c r="Z2668" s="16">
        <v>0</v>
      </c>
      <c r="AA2668" s="36">
        <v>7.96</v>
      </c>
      <c r="AB2668" s="36"/>
      <c r="AC2668" s="36">
        <v>7.96</v>
      </c>
      <c r="AD2668" s="70">
        <f t="shared" si="600"/>
        <v>8.676400000000001</v>
      </c>
      <c r="AE2668" s="70">
        <f t="shared" si="594"/>
        <v>10.845500000000001</v>
      </c>
      <c r="AF2668" s="70">
        <f t="shared" si="595"/>
        <v>11.713140000000003</v>
      </c>
      <c r="AG2668" s="36">
        <f t="shared" si="597"/>
        <v>8.67</v>
      </c>
      <c r="AH2668" s="36">
        <f t="shared" si="598"/>
        <v>10.84</v>
      </c>
      <c r="AI2668" s="36">
        <f t="shared" si="599"/>
        <v>11.71</v>
      </c>
      <c r="AJ2668" s="40">
        <v>42419</v>
      </c>
      <c r="AK2668" s="40">
        <v>42422</v>
      </c>
      <c r="AL2668" s="22"/>
      <c r="AM2668" s="20" t="s">
        <v>184</v>
      </c>
      <c r="AN2668" s="20"/>
      <c r="AO2668" s="20" t="s">
        <v>11123</v>
      </c>
      <c r="AP2668" s="20" t="s">
        <v>11123</v>
      </c>
      <c r="AQ2668" s="20"/>
      <c r="AR2668" s="20"/>
      <c r="AS2668" s="40">
        <v>43311</v>
      </c>
      <c r="AT2668" s="175"/>
    </row>
    <row r="2669" spans="1:46" ht="47.25" customHeight="1">
      <c r="A2669" s="16">
        <v>8699636610602</v>
      </c>
      <c r="B2669" s="16" t="s">
        <v>7162</v>
      </c>
      <c r="C2669" s="16" t="s">
        <v>7163</v>
      </c>
      <c r="D2669" s="17" t="s">
        <v>87</v>
      </c>
      <c r="E2669" s="18" t="s">
        <v>87</v>
      </c>
      <c r="F2669" s="18">
        <v>6</v>
      </c>
      <c r="G2669" s="18">
        <v>2</v>
      </c>
      <c r="H2669" s="18">
        <v>1</v>
      </c>
      <c r="I2669" s="18"/>
      <c r="J2669" s="18"/>
      <c r="K2669" s="18"/>
      <c r="L2669" s="19" t="s">
        <v>7164</v>
      </c>
      <c r="M2669" s="19" t="s">
        <v>7165</v>
      </c>
      <c r="N2669" s="18" t="s">
        <v>556</v>
      </c>
      <c r="O2669" s="18">
        <v>15</v>
      </c>
      <c r="P2669" s="18" t="s">
        <v>470</v>
      </c>
      <c r="Q2669" s="18">
        <v>30</v>
      </c>
      <c r="R2669" s="18" t="s">
        <v>95</v>
      </c>
      <c r="S2669" s="37" t="s">
        <v>96</v>
      </c>
      <c r="T2669" s="18" t="s">
        <v>4676</v>
      </c>
      <c r="U2669" s="38">
        <v>17.75</v>
      </c>
      <c r="V2669" s="38">
        <v>17.75</v>
      </c>
      <c r="W2669" s="38">
        <v>17.75</v>
      </c>
      <c r="X2669" s="18" t="s">
        <v>4676</v>
      </c>
      <c r="Y2669" s="39"/>
      <c r="Z2669" s="16">
        <v>0</v>
      </c>
      <c r="AA2669" s="45">
        <v>41.57</v>
      </c>
      <c r="AB2669" s="36"/>
      <c r="AC2669" s="36">
        <v>41.57</v>
      </c>
      <c r="AD2669" s="36">
        <v>44.99</v>
      </c>
      <c r="AE2669" s="36">
        <v>56.24</v>
      </c>
      <c r="AF2669" s="36">
        <v>60.74</v>
      </c>
      <c r="AG2669" s="36">
        <f t="shared" si="597"/>
        <v>44.99</v>
      </c>
      <c r="AH2669" s="36">
        <f t="shared" si="598"/>
        <v>56.24</v>
      </c>
      <c r="AI2669" s="36">
        <f t="shared" si="599"/>
        <v>60.74</v>
      </c>
      <c r="AJ2669" s="40">
        <v>43014</v>
      </c>
      <c r="AK2669" s="40">
        <v>43018</v>
      </c>
      <c r="AL2669" s="17"/>
      <c r="AM2669" s="20" t="s">
        <v>477</v>
      </c>
      <c r="AN2669" s="20"/>
      <c r="AO2669" s="20" t="s">
        <v>11098</v>
      </c>
      <c r="AP2669" s="20" t="s">
        <v>11098</v>
      </c>
      <c r="AQ2669" s="20"/>
      <c r="AR2669" s="20"/>
      <c r="AS2669" s="40">
        <v>43311</v>
      </c>
      <c r="AT2669" s="176"/>
    </row>
    <row r="2670" spans="1:46" ht="47.25" customHeight="1">
      <c r="A2670" s="16">
        <v>8699502040106</v>
      </c>
      <c r="B2670" s="16" t="s">
        <v>7843</v>
      </c>
      <c r="C2670" s="16" t="s">
        <v>7844</v>
      </c>
      <c r="D2670" s="17" t="s">
        <v>87</v>
      </c>
      <c r="E2670" s="18" t="s">
        <v>41</v>
      </c>
      <c r="F2670" s="18">
        <v>0</v>
      </c>
      <c r="G2670" s="18">
        <v>2</v>
      </c>
      <c r="H2670" s="18">
        <v>2</v>
      </c>
      <c r="I2670" s="18"/>
      <c r="J2670" s="18"/>
      <c r="K2670" s="18"/>
      <c r="L2670" s="19" t="s">
        <v>7845</v>
      </c>
      <c r="M2670" s="19" t="s">
        <v>7846</v>
      </c>
      <c r="N2670" s="18" t="s">
        <v>44</v>
      </c>
      <c r="O2670" s="18">
        <v>500</v>
      </c>
      <c r="P2670" s="18" t="s">
        <v>163</v>
      </c>
      <c r="Q2670" s="18">
        <v>50</v>
      </c>
      <c r="R2670" s="18" t="s">
        <v>45</v>
      </c>
      <c r="S2670" s="37" t="s">
        <v>46</v>
      </c>
      <c r="T2670" s="18" t="s">
        <v>238</v>
      </c>
      <c r="U2670" s="37">
        <v>2.56</v>
      </c>
      <c r="V2670" s="37">
        <v>2.56</v>
      </c>
      <c r="W2670" s="37">
        <v>2.56</v>
      </c>
      <c r="X2670" s="18" t="s">
        <v>238</v>
      </c>
      <c r="Y2670" s="39">
        <v>1</v>
      </c>
      <c r="Z2670" s="16">
        <v>0</v>
      </c>
      <c r="AA2670" s="36">
        <v>8.9499999999999993</v>
      </c>
      <c r="AB2670" s="36"/>
      <c r="AC2670" s="36">
        <v>8.9499999999999993</v>
      </c>
      <c r="AD2670" s="70">
        <f>IF(Z2670=2,AC2670*1.08,IF(AC2670&lt;=10,(AC2670*1.09),IF(AC2670&lt;=50,(10*1.09)+((AC2670-10)*1.08),IF(AC2670&lt;=100,(10*1.09)+((50-10)*1.08)+((AC2670-50)*1.07),IF(AC2670&lt;=200,(10*1.09)+((50-10)*1.08)+((100-50)*1.07)+((AC2670-100)*1.04),(10*1.09)+((50-10)*1.08)+((100-50)*1.07)+((200-100)*1.04)+((AC2670-200)*1.02))))))</f>
        <v>9.7554999999999996</v>
      </c>
      <c r="AE2670" s="70">
        <f>IF(Z2670=1,AD2670*1.08,IF(Z2670=2,0,IF(AC2670&lt;=100,(AD2670*1.25),IF(AC2670&lt;=200,134.5+((AC2670-100)*1.04*1.16),255.14+((AC2670-200)*1.02*1.12)))))</f>
        <v>12.194374999999999</v>
      </c>
      <c r="AF2670" s="70">
        <f>IF(Z2670=1,0,(AE2670*1.08))</f>
        <v>13.169924999999999</v>
      </c>
      <c r="AG2670" s="36">
        <f t="shared" si="597"/>
        <v>9.75</v>
      </c>
      <c r="AH2670" s="36">
        <f t="shared" si="598"/>
        <v>12.19</v>
      </c>
      <c r="AI2670" s="36">
        <f t="shared" si="599"/>
        <v>13.16</v>
      </c>
      <c r="AJ2670" s="40">
        <v>42377</v>
      </c>
      <c r="AK2670" s="40">
        <v>42381</v>
      </c>
      <c r="AL2670" s="22"/>
      <c r="AM2670" s="20" t="s">
        <v>184</v>
      </c>
      <c r="AN2670" s="20"/>
      <c r="AO2670" s="20" t="s">
        <v>11061</v>
      </c>
      <c r="AP2670" s="20" t="s">
        <v>11061</v>
      </c>
      <c r="AQ2670" s="20"/>
      <c r="AR2670" s="20"/>
      <c r="AS2670" s="40">
        <v>43311</v>
      </c>
      <c r="AT2670" s="173"/>
    </row>
    <row r="2671" spans="1:46" ht="47.25" customHeight="1">
      <c r="A2671" s="16">
        <v>8699516577056</v>
      </c>
      <c r="B2671" s="17" t="s">
        <v>10312</v>
      </c>
      <c r="C2671" s="17"/>
      <c r="D2671" s="17" t="s">
        <v>38</v>
      </c>
      <c r="E2671" s="18" t="s">
        <v>41</v>
      </c>
      <c r="F2671" s="18">
        <v>4</v>
      </c>
      <c r="G2671" s="18">
        <v>1</v>
      </c>
      <c r="H2671" s="18">
        <v>2</v>
      </c>
      <c r="I2671" s="18"/>
      <c r="J2671" s="18"/>
      <c r="K2671" s="18"/>
      <c r="L2671" s="19" t="s">
        <v>10313</v>
      </c>
      <c r="M2671" s="19" t="s">
        <v>1483</v>
      </c>
      <c r="N2671" s="18" t="s">
        <v>5066</v>
      </c>
      <c r="O2671" s="18">
        <v>2</v>
      </c>
      <c r="P2671" s="18" t="s">
        <v>163</v>
      </c>
      <c r="Q2671" s="18">
        <v>100</v>
      </c>
      <c r="R2671" s="18" t="s">
        <v>45</v>
      </c>
      <c r="S2671" s="37" t="s">
        <v>46</v>
      </c>
      <c r="T2671" s="37"/>
      <c r="U2671" s="37"/>
      <c r="V2671" s="37">
        <v>0</v>
      </c>
      <c r="W2671" s="37">
        <v>0</v>
      </c>
      <c r="X2671" s="18"/>
      <c r="Y2671" s="18"/>
      <c r="Z2671" s="18"/>
      <c r="AA2671" s="18"/>
      <c r="AB2671" s="18"/>
      <c r="AC2671" s="37">
        <v>0</v>
      </c>
      <c r="AD2671" s="37"/>
      <c r="AE2671" s="37"/>
      <c r="AF2671" s="37"/>
      <c r="AG2671" s="37">
        <v>0</v>
      </c>
      <c r="AH2671" s="37">
        <v>0</v>
      </c>
      <c r="AI2671" s="37">
        <v>0</v>
      </c>
      <c r="AJ2671" s="40">
        <v>42405</v>
      </c>
      <c r="AK2671" s="40">
        <v>42409</v>
      </c>
      <c r="AL2671" s="46"/>
      <c r="AM2671" s="46"/>
      <c r="AN2671" s="46"/>
      <c r="AO2671" s="20" t="s">
        <v>11057</v>
      </c>
      <c r="AP2671" s="20" t="s">
        <v>11057</v>
      </c>
      <c r="AQ2671" s="20"/>
      <c r="AR2671" s="20"/>
      <c r="AS2671" s="40">
        <v>43311</v>
      </c>
      <c r="AT2671" s="173"/>
    </row>
    <row r="2672" spans="1:46" ht="47.25" customHeight="1">
      <c r="A2672" s="16">
        <v>8699516527075</v>
      </c>
      <c r="B2672" s="17" t="s">
        <v>7853</v>
      </c>
      <c r="C2672" s="17"/>
      <c r="D2672" s="17" t="s">
        <v>38</v>
      </c>
      <c r="E2672" s="18" t="s">
        <v>41</v>
      </c>
      <c r="F2672" s="18">
        <v>4</v>
      </c>
      <c r="G2672" s="18">
        <v>1</v>
      </c>
      <c r="H2672" s="18">
        <v>2</v>
      </c>
      <c r="I2672" s="18"/>
      <c r="J2672" s="18"/>
      <c r="K2672" s="18"/>
      <c r="L2672" s="19" t="s">
        <v>10314</v>
      </c>
      <c r="M2672" s="19" t="s">
        <v>1483</v>
      </c>
      <c r="N2672" s="18" t="s">
        <v>5066</v>
      </c>
      <c r="O2672" s="18">
        <v>0.1</v>
      </c>
      <c r="P2672" s="18" t="s">
        <v>163</v>
      </c>
      <c r="Q2672" s="18">
        <v>200</v>
      </c>
      <c r="R2672" s="18" t="s">
        <v>45</v>
      </c>
      <c r="S2672" s="37" t="s">
        <v>96</v>
      </c>
      <c r="T2672" s="37"/>
      <c r="U2672" s="37"/>
      <c r="V2672" s="37">
        <v>0</v>
      </c>
      <c r="W2672" s="37">
        <v>0</v>
      </c>
      <c r="X2672" s="18"/>
      <c r="Y2672" s="18"/>
      <c r="Z2672" s="18"/>
      <c r="AA2672" s="18"/>
      <c r="AB2672" s="18"/>
      <c r="AC2672" s="37">
        <v>0</v>
      </c>
      <c r="AD2672" s="37"/>
      <c r="AE2672" s="37"/>
      <c r="AF2672" s="37"/>
      <c r="AG2672" s="37">
        <v>0</v>
      </c>
      <c r="AH2672" s="37">
        <v>0</v>
      </c>
      <c r="AI2672" s="37">
        <v>0</v>
      </c>
      <c r="AJ2672" s="40">
        <v>42405</v>
      </c>
      <c r="AK2672" s="40">
        <v>42409</v>
      </c>
      <c r="AL2672" s="46"/>
      <c r="AM2672" s="46"/>
      <c r="AN2672" s="46"/>
      <c r="AO2672" s="20" t="s">
        <v>11109</v>
      </c>
      <c r="AP2672" s="20" t="s">
        <v>11109</v>
      </c>
      <c r="AQ2672" s="20"/>
      <c r="AR2672" s="53" t="s">
        <v>10272</v>
      </c>
      <c r="AS2672" s="40">
        <v>43311</v>
      </c>
      <c r="AT2672" s="173"/>
    </row>
    <row r="2673" spans="1:46" ht="47.25" customHeight="1">
      <c r="A2673" s="16">
        <v>8699516017040</v>
      </c>
      <c r="B2673" s="17" t="s">
        <v>10312</v>
      </c>
      <c r="C2673" s="17"/>
      <c r="D2673" s="17" t="s">
        <v>38</v>
      </c>
      <c r="E2673" s="18" t="s">
        <v>41</v>
      </c>
      <c r="F2673" s="18">
        <v>4</v>
      </c>
      <c r="G2673" s="18">
        <v>1</v>
      </c>
      <c r="H2673" s="18">
        <v>2</v>
      </c>
      <c r="I2673" s="18"/>
      <c r="J2673" s="18"/>
      <c r="K2673" s="18"/>
      <c r="L2673" s="19" t="s">
        <v>10366</v>
      </c>
      <c r="M2673" s="19" t="s">
        <v>1483</v>
      </c>
      <c r="N2673" s="18" t="s">
        <v>5066</v>
      </c>
      <c r="O2673" s="18">
        <v>2</v>
      </c>
      <c r="P2673" s="18" t="s">
        <v>163</v>
      </c>
      <c r="Q2673" s="18">
        <v>100</v>
      </c>
      <c r="R2673" s="18" t="s">
        <v>45</v>
      </c>
      <c r="S2673" s="37" t="s">
        <v>46</v>
      </c>
      <c r="T2673" s="37"/>
      <c r="U2673" s="37"/>
      <c r="V2673" s="37">
        <v>0</v>
      </c>
      <c r="W2673" s="37">
        <v>0</v>
      </c>
      <c r="X2673" s="18"/>
      <c r="Y2673" s="18"/>
      <c r="Z2673" s="18"/>
      <c r="AA2673" s="18"/>
      <c r="AB2673" s="18"/>
      <c r="AC2673" s="37">
        <v>0</v>
      </c>
      <c r="AD2673" s="37"/>
      <c r="AE2673" s="37"/>
      <c r="AF2673" s="37"/>
      <c r="AG2673" s="37">
        <v>0</v>
      </c>
      <c r="AH2673" s="37">
        <v>0</v>
      </c>
      <c r="AI2673" s="37">
        <v>0</v>
      </c>
      <c r="AJ2673" s="40">
        <v>42405</v>
      </c>
      <c r="AK2673" s="40">
        <v>42409</v>
      </c>
      <c r="AL2673" s="46"/>
      <c r="AM2673" s="46"/>
      <c r="AN2673" s="46"/>
      <c r="AO2673" s="20" t="s">
        <v>10844</v>
      </c>
      <c r="AP2673" s="20" t="s">
        <v>10844</v>
      </c>
      <c r="AQ2673" s="20"/>
      <c r="AR2673" s="20"/>
      <c r="AS2673" s="40">
        <v>43311</v>
      </c>
      <c r="AT2673" s="173"/>
    </row>
    <row r="2674" spans="1:46" ht="47.25" customHeight="1">
      <c r="A2674" s="16">
        <v>8697930553656</v>
      </c>
      <c r="B2674" s="16" t="s">
        <v>7838</v>
      </c>
      <c r="C2674" s="16" t="s">
        <v>7839</v>
      </c>
      <c r="D2674" s="17" t="s">
        <v>38</v>
      </c>
      <c r="E2674" s="18" t="s">
        <v>38</v>
      </c>
      <c r="F2674" s="18">
        <v>0</v>
      </c>
      <c r="G2674" s="18">
        <v>5</v>
      </c>
      <c r="H2674" s="18">
        <v>1</v>
      </c>
      <c r="I2674" s="18"/>
      <c r="J2674" s="18"/>
      <c r="K2674" s="18"/>
      <c r="L2674" s="19" t="s">
        <v>4248</v>
      </c>
      <c r="M2674" s="19" t="s">
        <v>4249</v>
      </c>
      <c r="N2674" s="18" t="s">
        <v>1604</v>
      </c>
      <c r="O2674" s="18">
        <v>25</v>
      </c>
      <c r="P2674" s="18" t="s">
        <v>470</v>
      </c>
      <c r="Q2674" s="18">
        <v>60</v>
      </c>
      <c r="R2674" s="18" t="s">
        <v>45</v>
      </c>
      <c r="S2674" s="37" t="s">
        <v>46</v>
      </c>
      <c r="T2674" s="18" t="s">
        <v>331</v>
      </c>
      <c r="U2674" s="37">
        <v>8.5</v>
      </c>
      <c r="V2674" s="37">
        <v>8.5</v>
      </c>
      <c r="W2674" s="37">
        <v>5.0999999999999996</v>
      </c>
      <c r="X2674" s="18" t="s">
        <v>331</v>
      </c>
      <c r="Y2674" s="39"/>
      <c r="Z2674" s="16">
        <v>0</v>
      </c>
      <c r="AA2674" s="36">
        <v>10.78</v>
      </c>
      <c r="AB2674" s="36"/>
      <c r="AC2674" s="36">
        <v>10.78</v>
      </c>
      <c r="AD2674" s="70">
        <f>IF(Z2674=2,AC2674*1.08,IF(AC2674&lt;=10,(AC2674*1.09),IF(AC2674&lt;=50,(10*1.09)+((AC2674-10)*1.08),IF(AC2674&lt;=100,(10*1.09)+((50-10)*1.08)+((AC2674-50)*1.07),IF(AC2674&lt;=200,(10*1.09)+((50-10)*1.08)+((100-50)*1.07)+((AC2674-100)*1.04),(10*1.09)+((50-10)*1.08)+((100-50)*1.07)+((200-100)*1.04)+((AC2674-200)*1.02))))))</f>
        <v>11.7424</v>
      </c>
      <c r="AE2674" s="70">
        <f>IF(Z2674=1,AD2674*1.08,IF(Z2674=2,0,IF(AC2674&lt;=100,(AD2674*1.25),IF(AC2674&lt;=200,134.5+((AC2674-100)*1.04*1.16),255.14+((AC2674-200)*1.02*1.12)))))</f>
        <v>14.678000000000001</v>
      </c>
      <c r="AF2674" s="70">
        <f>IF(Z2674=1,0,(AE2674*1.08))</f>
        <v>15.852240000000002</v>
      </c>
      <c r="AG2674" s="36">
        <f t="shared" ref="AG2674:AI2677" si="601">TRUNC(AD2674,2)</f>
        <v>11.74</v>
      </c>
      <c r="AH2674" s="36">
        <f t="shared" si="601"/>
        <v>14.67</v>
      </c>
      <c r="AI2674" s="36">
        <f t="shared" si="601"/>
        <v>15.85</v>
      </c>
      <c r="AJ2674" s="40">
        <v>42419</v>
      </c>
      <c r="AK2674" s="40">
        <v>42422</v>
      </c>
      <c r="AL2674" s="22"/>
      <c r="AM2674" s="20" t="s">
        <v>184</v>
      </c>
      <c r="AN2674" s="20"/>
      <c r="AO2674" s="20" t="s">
        <v>11065</v>
      </c>
      <c r="AP2674" s="20" t="s">
        <v>11066</v>
      </c>
      <c r="AQ2674" s="20"/>
      <c r="AR2674" s="20"/>
      <c r="AS2674" s="40">
        <v>43311</v>
      </c>
      <c r="AT2674" s="176"/>
    </row>
    <row r="2675" spans="1:46" ht="47.25" customHeight="1">
      <c r="A2675" s="16">
        <v>8697930553670</v>
      </c>
      <c r="B2675" s="16" t="s">
        <v>7838</v>
      </c>
      <c r="C2675" s="16" t="s">
        <v>7839</v>
      </c>
      <c r="D2675" s="17" t="s">
        <v>38</v>
      </c>
      <c r="E2675" s="18" t="s">
        <v>38</v>
      </c>
      <c r="F2675" s="18">
        <v>0</v>
      </c>
      <c r="G2675" s="18">
        <v>1</v>
      </c>
      <c r="H2675" s="18">
        <v>1</v>
      </c>
      <c r="I2675" s="18"/>
      <c r="J2675" s="18"/>
      <c r="K2675" s="18"/>
      <c r="L2675" s="19" t="s">
        <v>4250</v>
      </c>
      <c r="M2675" s="19" t="s">
        <v>4249</v>
      </c>
      <c r="N2675" s="18" t="s">
        <v>1604</v>
      </c>
      <c r="O2675" s="18">
        <v>50</v>
      </c>
      <c r="P2675" s="18" t="s">
        <v>470</v>
      </c>
      <c r="Q2675" s="18">
        <v>60</v>
      </c>
      <c r="R2675" s="18" t="s">
        <v>45</v>
      </c>
      <c r="S2675" s="37" t="s">
        <v>46</v>
      </c>
      <c r="T2675" s="18" t="s">
        <v>331</v>
      </c>
      <c r="U2675" s="37">
        <v>17</v>
      </c>
      <c r="V2675" s="37">
        <v>17</v>
      </c>
      <c r="W2675" s="37">
        <v>10.199999999999999</v>
      </c>
      <c r="X2675" s="18" t="s">
        <v>331</v>
      </c>
      <c r="Y2675" s="39"/>
      <c r="Z2675" s="16">
        <v>0</v>
      </c>
      <c r="AA2675" s="36">
        <v>21.57</v>
      </c>
      <c r="AB2675" s="36"/>
      <c r="AC2675" s="36">
        <v>21.57</v>
      </c>
      <c r="AD2675" s="70">
        <f>IF(Z2675=2,AC2675*1.08,IF(AC2675&lt;=10,(AC2675*1.09),IF(AC2675&lt;=50,(10*1.09)+((AC2675-10)*1.08),IF(AC2675&lt;=100,(10*1.09)+((50-10)*1.08)+((AC2675-50)*1.07),IF(AC2675&lt;=200,(10*1.09)+((50-10)*1.08)+((100-50)*1.07)+((AC2675-100)*1.04),(10*1.09)+((50-10)*1.08)+((100-50)*1.07)+((200-100)*1.04)+((AC2675-200)*1.02))))))</f>
        <v>23.395600000000002</v>
      </c>
      <c r="AE2675" s="70">
        <f>IF(Z2675=1,AD2675*1.08,IF(Z2675=2,0,IF(AC2675&lt;=100,(AD2675*1.25),IF(AC2675&lt;=200,134.5+((AC2675-100)*1.04*1.16),255.14+((AC2675-200)*1.02*1.12)))))</f>
        <v>29.244500000000002</v>
      </c>
      <c r="AF2675" s="70">
        <f>IF(Z2675=1,0,(AE2675*1.08))</f>
        <v>31.584060000000004</v>
      </c>
      <c r="AG2675" s="36">
        <f t="shared" si="601"/>
        <v>23.39</v>
      </c>
      <c r="AH2675" s="36">
        <f t="shared" si="601"/>
        <v>29.24</v>
      </c>
      <c r="AI2675" s="36">
        <f t="shared" si="601"/>
        <v>31.58</v>
      </c>
      <c r="AJ2675" s="40">
        <v>42419</v>
      </c>
      <c r="AK2675" s="40">
        <v>42422</v>
      </c>
      <c r="AL2675" s="22"/>
      <c r="AM2675" s="20" t="s">
        <v>184</v>
      </c>
      <c r="AN2675" s="20"/>
      <c r="AO2675" s="20" t="s">
        <v>10732</v>
      </c>
      <c r="AP2675" s="20" t="s">
        <v>10732</v>
      </c>
      <c r="AQ2675" s="20"/>
      <c r="AR2675" s="20"/>
      <c r="AS2675" s="40">
        <v>43311</v>
      </c>
      <c r="AT2675" s="175"/>
    </row>
    <row r="2676" spans="1:46" ht="47.25" customHeight="1">
      <c r="A2676" s="16">
        <v>8699514010593</v>
      </c>
      <c r="B2676" s="16" t="s">
        <v>7578</v>
      </c>
      <c r="C2676" s="16" t="s">
        <v>7579</v>
      </c>
      <c r="D2676" s="17" t="s">
        <v>87</v>
      </c>
      <c r="E2676" s="18" t="s">
        <v>87</v>
      </c>
      <c r="F2676" s="18">
        <v>0</v>
      </c>
      <c r="G2676" s="18">
        <v>2</v>
      </c>
      <c r="H2676" s="18">
        <v>1</v>
      </c>
      <c r="I2676" s="18"/>
      <c r="J2676" s="18"/>
      <c r="K2676" s="18"/>
      <c r="L2676" s="19" t="s">
        <v>7580</v>
      </c>
      <c r="M2676" s="19" t="s">
        <v>322</v>
      </c>
      <c r="N2676" s="18" t="s">
        <v>74</v>
      </c>
      <c r="O2676" s="18">
        <v>15</v>
      </c>
      <c r="P2676" s="18" t="s">
        <v>163</v>
      </c>
      <c r="Q2676" s="18">
        <v>10</v>
      </c>
      <c r="R2676" s="18" t="s">
        <v>45</v>
      </c>
      <c r="S2676" s="37" t="s">
        <v>46</v>
      </c>
      <c r="T2676" s="37" t="s">
        <v>238</v>
      </c>
      <c r="U2676" s="37">
        <v>780</v>
      </c>
      <c r="V2676" s="37">
        <v>780</v>
      </c>
      <c r="W2676" s="37">
        <v>780</v>
      </c>
      <c r="X2676" s="37" t="s">
        <v>238</v>
      </c>
      <c r="Y2676" s="39"/>
      <c r="Z2676" s="16">
        <v>0</v>
      </c>
      <c r="AA2676" s="36">
        <v>1650.94</v>
      </c>
      <c r="AB2676" s="36"/>
      <c r="AC2676" s="36">
        <v>1650.94</v>
      </c>
      <c r="AD2676" s="70">
        <f>IF(Z2676=2,AC2676*1.08,IF(AC2676&lt;=10,(AC2676*1.09),IF(AC2676&lt;=50,(10*1.09)+((AC2676-10)*1.08),IF(AC2676&lt;=100,(10*1.09)+((50-10)*1.08)+((AC2676-50)*1.07),IF(AC2676&lt;=200,(10*1.09)+((50-10)*1.08)+((100-50)*1.07)+((AC2676-100)*1.04),(10*1.09)+((50-10)*1.08)+((100-50)*1.07)+((200-100)*1.04)+((AC2676-200)*1.02))))))</f>
        <v>1691.5588</v>
      </c>
      <c r="AE2676" s="70">
        <f>IF(Z2676=1,AD2676*1.08,IF(Z2676=2,0,IF(AC2676&lt;=100,(AD2676*1.25),IF(AC2676&lt;=200,134.5+((AC2676-100)*1.04*1.16),255.14+((AC2676-200)*1.02*1.12)))))</f>
        <v>1912.6938560000003</v>
      </c>
      <c r="AF2676" s="70">
        <f>IF(Z2676=1,0,(AE2676*1.08))</f>
        <v>2065.7093644800007</v>
      </c>
      <c r="AG2676" s="36">
        <f t="shared" si="601"/>
        <v>1691.55</v>
      </c>
      <c r="AH2676" s="36">
        <f t="shared" si="601"/>
        <v>1912.69</v>
      </c>
      <c r="AI2676" s="36">
        <f t="shared" si="601"/>
        <v>2065.6999999999998</v>
      </c>
      <c r="AJ2676" s="40">
        <v>42419</v>
      </c>
      <c r="AK2676" s="40">
        <v>42422</v>
      </c>
      <c r="AL2676" s="22"/>
      <c r="AM2676" s="20" t="s">
        <v>184</v>
      </c>
      <c r="AN2676" s="20"/>
      <c r="AO2676" s="20" t="s">
        <v>11063</v>
      </c>
      <c r="AP2676" s="20" t="s">
        <v>11063</v>
      </c>
      <c r="AQ2676" s="20"/>
      <c r="AR2676" s="20"/>
      <c r="AS2676" s="40">
        <v>43311</v>
      </c>
      <c r="AT2676" s="175"/>
    </row>
    <row r="2677" spans="1:46" ht="47.25" customHeight="1">
      <c r="A2677" s="16">
        <v>8699514010616</v>
      </c>
      <c r="B2677" s="16" t="s">
        <v>7578</v>
      </c>
      <c r="C2677" s="16" t="s">
        <v>7579</v>
      </c>
      <c r="D2677" s="17" t="s">
        <v>87</v>
      </c>
      <c r="E2677" s="18" t="s">
        <v>87</v>
      </c>
      <c r="F2677" s="18">
        <v>0</v>
      </c>
      <c r="G2677" s="18">
        <v>2</v>
      </c>
      <c r="H2677" s="18">
        <v>1</v>
      </c>
      <c r="I2677" s="18"/>
      <c r="J2677" s="18"/>
      <c r="K2677" s="18"/>
      <c r="L2677" s="19" t="s">
        <v>319</v>
      </c>
      <c r="M2677" s="19" t="s">
        <v>322</v>
      </c>
      <c r="N2677" s="18" t="s">
        <v>74</v>
      </c>
      <c r="O2677" s="18">
        <v>30</v>
      </c>
      <c r="P2677" s="18" t="s">
        <v>163</v>
      </c>
      <c r="Q2677" s="18">
        <v>10</v>
      </c>
      <c r="R2677" s="18" t="s">
        <v>45</v>
      </c>
      <c r="S2677" s="37" t="s">
        <v>46</v>
      </c>
      <c r="T2677" s="37" t="s">
        <v>238</v>
      </c>
      <c r="U2677" s="37">
        <v>780</v>
      </c>
      <c r="V2677" s="37">
        <v>780</v>
      </c>
      <c r="W2677" s="37">
        <v>780</v>
      </c>
      <c r="X2677" s="37" t="s">
        <v>238</v>
      </c>
      <c r="Y2677" s="39"/>
      <c r="Z2677" s="16">
        <v>0</v>
      </c>
      <c r="AA2677" s="36">
        <v>1650.94</v>
      </c>
      <c r="AB2677" s="36"/>
      <c r="AC2677" s="36">
        <v>1650.94</v>
      </c>
      <c r="AD2677" s="70">
        <f>IF(Z2677=2,AC2677*1.08,IF(AC2677&lt;=10,(AC2677*1.09),IF(AC2677&lt;=50,(10*1.09)+((AC2677-10)*1.08),IF(AC2677&lt;=100,(10*1.09)+((50-10)*1.08)+((AC2677-50)*1.07),IF(AC2677&lt;=200,(10*1.09)+((50-10)*1.08)+((100-50)*1.07)+((AC2677-100)*1.04),(10*1.09)+((50-10)*1.08)+((100-50)*1.07)+((200-100)*1.04)+((AC2677-200)*1.02))))))</f>
        <v>1691.5588</v>
      </c>
      <c r="AE2677" s="70">
        <f>IF(Z2677=1,AD2677*1.08,IF(Z2677=2,0,IF(AC2677&lt;=100,(AD2677*1.25),IF(AC2677&lt;=200,134.5+((AC2677-100)*1.04*1.16),255.14+((AC2677-200)*1.02*1.12)))))</f>
        <v>1912.6938560000003</v>
      </c>
      <c r="AF2677" s="70">
        <f>IF(Z2677=1,0,(AE2677*1.08))</f>
        <v>2065.7093644800007</v>
      </c>
      <c r="AG2677" s="36">
        <f t="shared" si="601"/>
        <v>1691.55</v>
      </c>
      <c r="AH2677" s="36">
        <f t="shared" si="601"/>
        <v>1912.69</v>
      </c>
      <c r="AI2677" s="36">
        <f t="shared" si="601"/>
        <v>2065.6999999999998</v>
      </c>
      <c r="AJ2677" s="40">
        <v>42419</v>
      </c>
      <c r="AK2677" s="40">
        <v>42422</v>
      </c>
      <c r="AL2677" s="22"/>
      <c r="AM2677" s="20" t="s">
        <v>184</v>
      </c>
      <c r="AN2677" s="20"/>
      <c r="AO2677" s="20" t="s">
        <v>11063</v>
      </c>
      <c r="AP2677" s="20" t="s">
        <v>11063</v>
      </c>
      <c r="AQ2677" s="20"/>
      <c r="AR2677" s="20"/>
      <c r="AS2677" s="40">
        <v>43311</v>
      </c>
      <c r="AT2677" s="176"/>
    </row>
    <row r="2678" spans="1:46" ht="47.25" customHeight="1">
      <c r="A2678" s="16">
        <v>8699516281311</v>
      </c>
      <c r="B2678" s="17" t="s">
        <v>2455</v>
      </c>
      <c r="C2678" s="17"/>
      <c r="D2678" s="17" t="s">
        <v>38</v>
      </c>
      <c r="E2678" s="18" t="s">
        <v>38</v>
      </c>
      <c r="F2678" s="18">
        <v>0</v>
      </c>
      <c r="G2678" s="18">
        <v>1</v>
      </c>
      <c r="H2678" s="18">
        <v>1</v>
      </c>
      <c r="I2678" s="18"/>
      <c r="J2678" s="18"/>
      <c r="K2678" s="18"/>
      <c r="L2678" s="19" t="s">
        <v>10317</v>
      </c>
      <c r="M2678" s="19" t="s">
        <v>2189</v>
      </c>
      <c r="N2678" s="18" t="s">
        <v>5066</v>
      </c>
      <c r="O2678" s="18">
        <v>100</v>
      </c>
      <c r="P2678" s="18" t="s">
        <v>163</v>
      </c>
      <c r="Q2678" s="18">
        <v>100</v>
      </c>
      <c r="R2678" s="18" t="s">
        <v>45</v>
      </c>
      <c r="S2678" s="37" t="s">
        <v>96</v>
      </c>
      <c r="T2678" s="37"/>
      <c r="U2678" s="37"/>
      <c r="V2678" s="37">
        <v>0</v>
      </c>
      <c r="W2678" s="37">
        <v>0</v>
      </c>
      <c r="X2678" s="18"/>
      <c r="Y2678" s="18"/>
      <c r="Z2678" s="18"/>
      <c r="AA2678" s="18"/>
      <c r="AB2678" s="18"/>
      <c r="AC2678" s="37">
        <v>0</v>
      </c>
      <c r="AD2678" s="37"/>
      <c r="AE2678" s="37"/>
      <c r="AF2678" s="37"/>
      <c r="AG2678" s="37">
        <v>0</v>
      </c>
      <c r="AH2678" s="37">
        <v>0</v>
      </c>
      <c r="AI2678" s="37">
        <v>0</v>
      </c>
      <c r="AJ2678" s="40">
        <v>42405</v>
      </c>
      <c r="AK2678" s="40">
        <v>42409</v>
      </c>
      <c r="AL2678" s="46"/>
      <c r="AM2678" s="46"/>
      <c r="AN2678" s="46"/>
      <c r="AO2678" s="20" t="s">
        <v>10977</v>
      </c>
      <c r="AP2678" s="20" t="s">
        <v>10977</v>
      </c>
      <c r="AQ2678" s="20"/>
      <c r="AR2678" s="20"/>
      <c r="AS2678" s="40">
        <v>43311</v>
      </c>
      <c r="AT2678" s="173"/>
    </row>
    <row r="2679" spans="1:46" ht="47.25" customHeight="1">
      <c r="A2679" s="16">
        <v>8699516281304</v>
      </c>
      <c r="B2679" s="17" t="s">
        <v>2455</v>
      </c>
      <c r="C2679" s="17"/>
      <c r="D2679" s="17" t="s">
        <v>38</v>
      </c>
      <c r="E2679" s="18" t="s">
        <v>38</v>
      </c>
      <c r="F2679" s="18">
        <v>0</v>
      </c>
      <c r="G2679" s="18">
        <v>1</v>
      </c>
      <c r="H2679" s="18">
        <v>1</v>
      </c>
      <c r="I2679" s="18"/>
      <c r="J2679" s="18"/>
      <c r="K2679" s="18"/>
      <c r="L2679" s="19" t="s">
        <v>10318</v>
      </c>
      <c r="M2679" s="19" t="s">
        <v>2189</v>
      </c>
      <c r="N2679" s="18" t="s">
        <v>5066</v>
      </c>
      <c r="O2679" s="18">
        <v>100</v>
      </c>
      <c r="P2679" s="18" t="s">
        <v>163</v>
      </c>
      <c r="Q2679" s="18">
        <v>50</v>
      </c>
      <c r="R2679" s="18" t="s">
        <v>45</v>
      </c>
      <c r="S2679" s="37" t="s">
        <v>96</v>
      </c>
      <c r="T2679" s="37"/>
      <c r="U2679" s="37"/>
      <c r="V2679" s="37">
        <v>0</v>
      </c>
      <c r="W2679" s="37">
        <v>0</v>
      </c>
      <c r="X2679" s="18"/>
      <c r="Y2679" s="18"/>
      <c r="Z2679" s="18"/>
      <c r="AA2679" s="18"/>
      <c r="AB2679" s="18"/>
      <c r="AC2679" s="37">
        <v>0</v>
      </c>
      <c r="AD2679" s="37"/>
      <c r="AE2679" s="37"/>
      <c r="AF2679" s="37"/>
      <c r="AG2679" s="37">
        <v>0</v>
      </c>
      <c r="AH2679" s="37">
        <v>0</v>
      </c>
      <c r="AI2679" s="37">
        <v>0</v>
      </c>
      <c r="AJ2679" s="40">
        <v>42405</v>
      </c>
      <c r="AK2679" s="40">
        <v>42409</v>
      </c>
      <c r="AL2679" s="46"/>
      <c r="AM2679" s="46"/>
      <c r="AN2679" s="46"/>
      <c r="AO2679" s="20" t="s">
        <v>10844</v>
      </c>
      <c r="AP2679" s="20" t="s">
        <v>10844</v>
      </c>
      <c r="AQ2679" s="20"/>
      <c r="AR2679" s="20"/>
      <c r="AS2679" s="40">
        <v>43311</v>
      </c>
      <c r="AT2679" s="173"/>
    </row>
    <row r="2680" spans="1:46" ht="47.25" customHeight="1">
      <c r="A2680" s="16">
        <v>8699516098971</v>
      </c>
      <c r="B2680" s="17" t="s">
        <v>2455</v>
      </c>
      <c r="C2680" s="17"/>
      <c r="D2680" s="17" t="s">
        <v>38</v>
      </c>
      <c r="E2680" s="18" t="s">
        <v>38</v>
      </c>
      <c r="F2680" s="18">
        <v>0</v>
      </c>
      <c r="G2680" s="18">
        <v>1</v>
      </c>
      <c r="H2680" s="18">
        <v>1</v>
      </c>
      <c r="I2680" s="18"/>
      <c r="J2680" s="18"/>
      <c r="K2680" s="18"/>
      <c r="L2680" s="19" t="s">
        <v>10321</v>
      </c>
      <c r="M2680" s="19" t="s">
        <v>2189</v>
      </c>
      <c r="N2680" s="18" t="s">
        <v>5066</v>
      </c>
      <c r="O2680" s="18">
        <v>400</v>
      </c>
      <c r="P2680" s="18" t="s">
        <v>163</v>
      </c>
      <c r="Q2680" s="18">
        <v>10</v>
      </c>
      <c r="R2680" s="18" t="s">
        <v>45</v>
      </c>
      <c r="S2680" s="37" t="s">
        <v>96</v>
      </c>
      <c r="T2680" s="37"/>
      <c r="U2680" s="37"/>
      <c r="V2680" s="37">
        <v>0</v>
      </c>
      <c r="W2680" s="37">
        <v>0</v>
      </c>
      <c r="X2680" s="18"/>
      <c r="Y2680" s="18"/>
      <c r="Z2680" s="18"/>
      <c r="AA2680" s="18"/>
      <c r="AB2680" s="18"/>
      <c r="AC2680" s="37">
        <v>0</v>
      </c>
      <c r="AD2680" s="37"/>
      <c r="AE2680" s="37"/>
      <c r="AF2680" s="37"/>
      <c r="AG2680" s="37">
        <v>0</v>
      </c>
      <c r="AH2680" s="37">
        <v>0</v>
      </c>
      <c r="AI2680" s="37">
        <v>0</v>
      </c>
      <c r="AJ2680" s="40">
        <v>42405</v>
      </c>
      <c r="AK2680" s="40">
        <v>42409</v>
      </c>
      <c r="AL2680" s="46"/>
      <c r="AM2680" s="46"/>
      <c r="AN2680" s="46"/>
      <c r="AO2680" s="20" t="s">
        <v>10844</v>
      </c>
      <c r="AP2680" s="20" t="s">
        <v>10844</v>
      </c>
      <c r="AQ2680" s="20"/>
      <c r="AR2680" s="20"/>
      <c r="AS2680" s="40">
        <v>43311</v>
      </c>
      <c r="AT2680" s="176"/>
    </row>
    <row r="2681" spans="1:46" ht="47.25" customHeight="1">
      <c r="A2681" s="16">
        <v>8699516098957</v>
      </c>
      <c r="B2681" s="17" t="s">
        <v>2455</v>
      </c>
      <c r="C2681" s="17"/>
      <c r="D2681" s="17" t="s">
        <v>38</v>
      </c>
      <c r="E2681" s="18" t="s">
        <v>38</v>
      </c>
      <c r="F2681" s="18">
        <v>0</v>
      </c>
      <c r="G2681" s="18">
        <v>1</v>
      </c>
      <c r="H2681" s="18">
        <v>1</v>
      </c>
      <c r="I2681" s="18"/>
      <c r="J2681" s="18"/>
      <c r="K2681" s="18"/>
      <c r="L2681" s="19" t="s">
        <v>10323</v>
      </c>
      <c r="M2681" s="19" t="s">
        <v>2189</v>
      </c>
      <c r="N2681" s="18" t="s">
        <v>5066</v>
      </c>
      <c r="O2681" s="18">
        <v>400</v>
      </c>
      <c r="P2681" s="18" t="s">
        <v>163</v>
      </c>
      <c r="Q2681" s="18">
        <v>5</v>
      </c>
      <c r="R2681" s="18" t="s">
        <v>45</v>
      </c>
      <c r="S2681" s="37" t="s">
        <v>96</v>
      </c>
      <c r="T2681" s="37"/>
      <c r="U2681" s="37"/>
      <c r="V2681" s="37">
        <v>0</v>
      </c>
      <c r="W2681" s="37">
        <v>0</v>
      </c>
      <c r="X2681" s="18"/>
      <c r="Y2681" s="18"/>
      <c r="Z2681" s="18"/>
      <c r="AA2681" s="18"/>
      <c r="AB2681" s="18"/>
      <c r="AC2681" s="37">
        <v>0</v>
      </c>
      <c r="AD2681" s="37"/>
      <c r="AE2681" s="37"/>
      <c r="AF2681" s="37"/>
      <c r="AG2681" s="37">
        <v>0</v>
      </c>
      <c r="AH2681" s="37">
        <v>0</v>
      </c>
      <c r="AI2681" s="37">
        <v>0</v>
      </c>
      <c r="AJ2681" s="40">
        <v>42405</v>
      </c>
      <c r="AK2681" s="40">
        <v>42409</v>
      </c>
      <c r="AL2681" s="46"/>
      <c r="AM2681" s="46"/>
      <c r="AN2681" s="46"/>
      <c r="AO2681" s="20" t="s">
        <v>10844</v>
      </c>
      <c r="AP2681" s="20" t="s">
        <v>10844</v>
      </c>
      <c r="AQ2681" s="20"/>
      <c r="AR2681" s="20"/>
      <c r="AS2681" s="40">
        <v>43311</v>
      </c>
      <c r="AT2681" s="176"/>
    </row>
    <row r="2682" spans="1:46" ht="47.25" customHeight="1">
      <c r="A2682" s="16">
        <v>8699516018320</v>
      </c>
      <c r="B2682" s="17" t="s">
        <v>6960</v>
      </c>
      <c r="C2682" s="17"/>
      <c r="D2682" s="17" t="s">
        <v>38</v>
      </c>
      <c r="E2682" s="18" t="s">
        <v>38</v>
      </c>
      <c r="F2682" s="18">
        <v>0</v>
      </c>
      <c r="G2682" s="18">
        <v>1</v>
      </c>
      <c r="H2682" s="18">
        <v>1</v>
      </c>
      <c r="I2682" s="18"/>
      <c r="J2682" s="18"/>
      <c r="K2682" s="18"/>
      <c r="L2682" s="19" t="s">
        <v>10357</v>
      </c>
      <c r="M2682" s="24" t="s">
        <v>258</v>
      </c>
      <c r="N2682" s="17" t="s">
        <v>5066</v>
      </c>
      <c r="O2682" s="18">
        <v>10</v>
      </c>
      <c r="P2682" s="18" t="s">
        <v>163</v>
      </c>
      <c r="Q2682" s="18">
        <v>28</v>
      </c>
      <c r="R2682" s="18" t="s">
        <v>45</v>
      </c>
      <c r="S2682" s="37" t="s">
        <v>46</v>
      </c>
      <c r="T2682" s="37"/>
      <c r="U2682" s="37"/>
      <c r="V2682" s="37">
        <v>0</v>
      </c>
      <c r="W2682" s="37">
        <v>0</v>
      </c>
      <c r="X2682" s="18"/>
      <c r="Y2682" s="18"/>
      <c r="Z2682" s="18"/>
      <c r="AA2682" s="18"/>
      <c r="AB2682" s="18"/>
      <c r="AC2682" s="37">
        <v>0</v>
      </c>
      <c r="AD2682" s="37"/>
      <c r="AE2682" s="37"/>
      <c r="AF2682" s="37"/>
      <c r="AG2682" s="37">
        <v>0</v>
      </c>
      <c r="AH2682" s="37">
        <v>0</v>
      </c>
      <c r="AI2682" s="37">
        <v>0</v>
      </c>
      <c r="AJ2682" s="40">
        <v>42405</v>
      </c>
      <c r="AK2682" s="40">
        <v>42409</v>
      </c>
      <c r="AL2682" s="46"/>
      <c r="AM2682" s="46"/>
      <c r="AN2682" s="46"/>
      <c r="AO2682" s="20" t="s">
        <v>10844</v>
      </c>
      <c r="AP2682" s="20" t="s">
        <v>10844</v>
      </c>
      <c r="AQ2682" s="20"/>
      <c r="AR2682" s="20"/>
      <c r="AS2682" s="40">
        <v>43311</v>
      </c>
      <c r="AT2682" s="176"/>
    </row>
    <row r="2683" spans="1:46" ht="47.25" customHeight="1">
      <c r="A2683" s="16">
        <v>8699516018283</v>
      </c>
      <c r="B2683" s="17" t="s">
        <v>6960</v>
      </c>
      <c r="C2683" s="17"/>
      <c r="D2683" s="17" t="s">
        <v>38</v>
      </c>
      <c r="E2683" s="18" t="s">
        <v>38</v>
      </c>
      <c r="F2683" s="18">
        <v>3</v>
      </c>
      <c r="G2683" s="18">
        <v>1</v>
      </c>
      <c r="H2683" s="18">
        <v>2</v>
      </c>
      <c r="I2683" s="18"/>
      <c r="J2683" s="18"/>
      <c r="K2683" s="18"/>
      <c r="L2683" s="19" t="s">
        <v>10359</v>
      </c>
      <c r="M2683" s="24" t="s">
        <v>258</v>
      </c>
      <c r="N2683" s="17" t="s">
        <v>5066</v>
      </c>
      <c r="O2683" s="18">
        <v>2.5</v>
      </c>
      <c r="P2683" s="18" t="s">
        <v>163</v>
      </c>
      <c r="Q2683" s="18">
        <v>28</v>
      </c>
      <c r="R2683" s="18" t="s">
        <v>45</v>
      </c>
      <c r="S2683" s="37" t="s">
        <v>46</v>
      </c>
      <c r="T2683" s="37"/>
      <c r="U2683" s="37"/>
      <c r="V2683" s="37">
        <v>0</v>
      </c>
      <c r="W2683" s="37">
        <v>0</v>
      </c>
      <c r="X2683" s="18"/>
      <c r="Y2683" s="18"/>
      <c r="Z2683" s="18"/>
      <c r="AA2683" s="18"/>
      <c r="AB2683" s="18"/>
      <c r="AC2683" s="37">
        <v>0</v>
      </c>
      <c r="AD2683" s="37"/>
      <c r="AE2683" s="37"/>
      <c r="AF2683" s="37"/>
      <c r="AG2683" s="37">
        <v>0</v>
      </c>
      <c r="AH2683" s="37">
        <v>0</v>
      </c>
      <c r="AI2683" s="37">
        <v>0</v>
      </c>
      <c r="AJ2683" s="40">
        <v>42405</v>
      </c>
      <c r="AK2683" s="40">
        <v>42409</v>
      </c>
      <c r="AL2683" s="46"/>
      <c r="AM2683" s="46"/>
      <c r="AN2683" s="46"/>
      <c r="AO2683" s="20" t="s">
        <v>11113</v>
      </c>
      <c r="AP2683" s="20" t="s">
        <v>11113</v>
      </c>
      <c r="AQ2683" s="20"/>
      <c r="AR2683" s="20"/>
      <c r="AS2683" s="40">
        <v>43311</v>
      </c>
      <c r="AT2683" s="173"/>
    </row>
    <row r="2684" spans="1:46" ht="47.25" customHeight="1">
      <c r="A2684" s="16">
        <v>8699516018306</v>
      </c>
      <c r="B2684" s="17" t="s">
        <v>6960</v>
      </c>
      <c r="C2684" s="17"/>
      <c r="D2684" s="17" t="s">
        <v>38</v>
      </c>
      <c r="E2684" s="18" t="s">
        <v>38</v>
      </c>
      <c r="F2684" s="18">
        <v>0</v>
      </c>
      <c r="G2684" s="18">
        <v>1</v>
      </c>
      <c r="H2684" s="18">
        <v>1</v>
      </c>
      <c r="I2684" s="18"/>
      <c r="J2684" s="18"/>
      <c r="K2684" s="18"/>
      <c r="L2684" s="19" t="s">
        <v>10358</v>
      </c>
      <c r="M2684" s="24" t="s">
        <v>258</v>
      </c>
      <c r="N2684" s="17" t="s">
        <v>5066</v>
      </c>
      <c r="O2684" s="18">
        <v>5</v>
      </c>
      <c r="P2684" s="18" t="s">
        <v>163</v>
      </c>
      <c r="Q2684" s="18">
        <v>28</v>
      </c>
      <c r="R2684" s="18" t="s">
        <v>45</v>
      </c>
      <c r="S2684" s="37" t="s">
        <v>46</v>
      </c>
      <c r="T2684" s="37"/>
      <c r="U2684" s="37"/>
      <c r="V2684" s="37">
        <v>0</v>
      </c>
      <c r="W2684" s="37">
        <v>0</v>
      </c>
      <c r="X2684" s="18"/>
      <c r="Y2684" s="18"/>
      <c r="Z2684" s="18"/>
      <c r="AA2684" s="18"/>
      <c r="AB2684" s="18"/>
      <c r="AC2684" s="37">
        <v>0</v>
      </c>
      <c r="AD2684" s="37"/>
      <c r="AE2684" s="37"/>
      <c r="AF2684" s="37"/>
      <c r="AG2684" s="37">
        <v>0</v>
      </c>
      <c r="AH2684" s="37">
        <v>0</v>
      </c>
      <c r="AI2684" s="37">
        <v>0</v>
      </c>
      <c r="AJ2684" s="40">
        <v>42405</v>
      </c>
      <c r="AK2684" s="40">
        <v>42409</v>
      </c>
      <c r="AL2684" s="46"/>
      <c r="AM2684" s="46"/>
      <c r="AN2684" s="46"/>
      <c r="AO2684" s="20" t="s">
        <v>11253</v>
      </c>
      <c r="AP2684" s="20" t="s">
        <v>11253</v>
      </c>
      <c r="AQ2684" s="20"/>
      <c r="AR2684" s="20"/>
      <c r="AS2684" s="40">
        <v>43315</v>
      </c>
      <c r="AT2684" s="173"/>
    </row>
    <row r="2685" spans="1:46" ht="47.25" customHeight="1">
      <c r="A2685" s="16">
        <v>8699516097387</v>
      </c>
      <c r="B2685" s="17" t="s">
        <v>250</v>
      </c>
      <c r="C2685" s="17"/>
      <c r="D2685" s="17" t="s">
        <v>38</v>
      </c>
      <c r="E2685" s="18" t="s">
        <v>41</v>
      </c>
      <c r="F2685" s="18">
        <v>0</v>
      </c>
      <c r="G2685" s="18">
        <v>5</v>
      </c>
      <c r="H2685" s="18">
        <v>1</v>
      </c>
      <c r="I2685" s="18"/>
      <c r="J2685" s="18"/>
      <c r="K2685" s="18"/>
      <c r="L2685" s="19" t="s">
        <v>10346</v>
      </c>
      <c r="M2685" s="19" t="s">
        <v>254</v>
      </c>
      <c r="N2685" s="18" t="s">
        <v>5066</v>
      </c>
      <c r="O2685" s="18">
        <v>750</v>
      </c>
      <c r="P2685" s="18" t="s">
        <v>163</v>
      </c>
      <c r="Q2685" s="18">
        <v>14</v>
      </c>
      <c r="R2685" s="18" t="s">
        <v>45</v>
      </c>
      <c r="S2685" s="37" t="s">
        <v>46</v>
      </c>
      <c r="T2685" s="37"/>
      <c r="U2685" s="37"/>
      <c r="V2685" s="37">
        <v>0</v>
      </c>
      <c r="W2685" s="37">
        <v>0</v>
      </c>
      <c r="X2685" s="18"/>
      <c r="Y2685" s="18"/>
      <c r="Z2685" s="18"/>
      <c r="AA2685" s="18"/>
      <c r="AB2685" s="18"/>
      <c r="AC2685" s="37">
        <v>0</v>
      </c>
      <c r="AD2685" s="37"/>
      <c r="AE2685" s="37"/>
      <c r="AF2685" s="37"/>
      <c r="AG2685" s="37">
        <v>0</v>
      </c>
      <c r="AH2685" s="37">
        <v>0</v>
      </c>
      <c r="AI2685" s="37">
        <v>0</v>
      </c>
      <c r="AJ2685" s="40">
        <v>42405</v>
      </c>
      <c r="AK2685" s="40">
        <v>42409</v>
      </c>
      <c r="AL2685" s="46"/>
      <c r="AM2685" s="46"/>
      <c r="AN2685" s="46"/>
      <c r="AO2685" s="20" t="s">
        <v>11198</v>
      </c>
      <c r="AP2685" s="20" t="s">
        <v>11198</v>
      </c>
      <c r="AQ2685" s="20"/>
      <c r="AR2685" s="20"/>
      <c r="AS2685" s="40">
        <v>43315</v>
      </c>
      <c r="AT2685" s="173"/>
    </row>
    <row r="2686" spans="1:46" ht="47.25" customHeight="1">
      <c r="A2686" s="16">
        <v>8699516017767</v>
      </c>
      <c r="B2686" s="17" t="s">
        <v>10360</v>
      </c>
      <c r="C2686" s="17"/>
      <c r="D2686" s="17" t="s">
        <v>38</v>
      </c>
      <c r="E2686" s="18" t="s">
        <v>38</v>
      </c>
      <c r="F2686" s="18">
        <v>3</v>
      </c>
      <c r="G2686" s="18">
        <v>1</v>
      </c>
      <c r="H2686" s="18">
        <v>2</v>
      </c>
      <c r="I2686" s="18"/>
      <c r="J2686" s="18"/>
      <c r="K2686" s="18"/>
      <c r="L2686" s="19" t="s">
        <v>10365</v>
      </c>
      <c r="M2686" s="19" t="s">
        <v>1377</v>
      </c>
      <c r="N2686" s="18" t="s">
        <v>5066</v>
      </c>
      <c r="O2686" s="18">
        <v>1</v>
      </c>
      <c r="P2686" s="18" t="s">
        <v>163</v>
      </c>
      <c r="Q2686" s="18">
        <v>30</v>
      </c>
      <c r="R2686" s="18" t="s">
        <v>45</v>
      </c>
      <c r="S2686" s="37" t="s">
        <v>46</v>
      </c>
      <c r="T2686" s="37"/>
      <c r="U2686" s="37"/>
      <c r="V2686" s="37">
        <v>0</v>
      </c>
      <c r="W2686" s="37">
        <v>0</v>
      </c>
      <c r="X2686" s="18"/>
      <c r="Y2686" s="18"/>
      <c r="Z2686" s="18"/>
      <c r="AA2686" s="18"/>
      <c r="AB2686" s="18"/>
      <c r="AC2686" s="37">
        <v>0</v>
      </c>
      <c r="AD2686" s="37"/>
      <c r="AE2686" s="37"/>
      <c r="AF2686" s="37"/>
      <c r="AG2686" s="37">
        <v>0</v>
      </c>
      <c r="AH2686" s="37">
        <v>0</v>
      </c>
      <c r="AI2686" s="37">
        <v>0</v>
      </c>
      <c r="AJ2686" s="40">
        <v>42405</v>
      </c>
      <c r="AK2686" s="40">
        <v>42409</v>
      </c>
      <c r="AL2686" s="46"/>
      <c r="AM2686" s="46"/>
      <c r="AN2686" s="46"/>
      <c r="AO2686" s="20" t="s">
        <v>11198</v>
      </c>
      <c r="AP2686" s="20" t="s">
        <v>11198</v>
      </c>
      <c r="AQ2686" s="20"/>
      <c r="AR2686" s="20"/>
      <c r="AS2686" s="40">
        <v>43315</v>
      </c>
      <c r="AT2686" s="173"/>
    </row>
    <row r="2687" spans="1:46" ht="47.25" customHeight="1">
      <c r="A2687" s="16">
        <v>8699516017781</v>
      </c>
      <c r="B2687" s="17" t="s">
        <v>10360</v>
      </c>
      <c r="C2687" s="17"/>
      <c r="D2687" s="17" t="s">
        <v>38</v>
      </c>
      <c r="E2687" s="18" t="s">
        <v>38</v>
      </c>
      <c r="F2687" s="18">
        <v>3</v>
      </c>
      <c r="G2687" s="18">
        <v>1</v>
      </c>
      <c r="H2687" s="18">
        <v>2</v>
      </c>
      <c r="I2687" s="18"/>
      <c r="J2687" s="18"/>
      <c r="K2687" s="18"/>
      <c r="L2687" s="19" t="s">
        <v>10364</v>
      </c>
      <c r="M2687" s="19" t="s">
        <v>1377</v>
      </c>
      <c r="N2687" s="18" t="s">
        <v>5066</v>
      </c>
      <c r="O2687" s="18">
        <v>2</v>
      </c>
      <c r="P2687" s="18" t="s">
        <v>163</v>
      </c>
      <c r="Q2687" s="18">
        <v>30</v>
      </c>
      <c r="R2687" s="18" t="s">
        <v>45</v>
      </c>
      <c r="S2687" s="37" t="s">
        <v>46</v>
      </c>
      <c r="T2687" s="37"/>
      <c r="U2687" s="37"/>
      <c r="V2687" s="37">
        <v>0</v>
      </c>
      <c r="W2687" s="37">
        <v>0</v>
      </c>
      <c r="X2687" s="18"/>
      <c r="Y2687" s="18"/>
      <c r="Z2687" s="18"/>
      <c r="AA2687" s="18"/>
      <c r="AB2687" s="18"/>
      <c r="AC2687" s="37">
        <v>0</v>
      </c>
      <c r="AD2687" s="37"/>
      <c r="AE2687" s="37"/>
      <c r="AF2687" s="37"/>
      <c r="AG2687" s="37">
        <v>0</v>
      </c>
      <c r="AH2687" s="37">
        <v>0</v>
      </c>
      <c r="AI2687" s="37">
        <v>0</v>
      </c>
      <c r="AJ2687" s="40">
        <v>42405</v>
      </c>
      <c r="AK2687" s="40">
        <v>42409</v>
      </c>
      <c r="AL2687" s="46"/>
      <c r="AM2687" s="46"/>
      <c r="AN2687" s="46"/>
      <c r="AO2687" s="20" t="s">
        <v>11202</v>
      </c>
      <c r="AP2687" s="20" t="s">
        <v>11202</v>
      </c>
      <c r="AQ2687" s="20"/>
      <c r="AR2687" s="20"/>
      <c r="AS2687" s="40">
        <v>43315</v>
      </c>
      <c r="AT2687" s="173"/>
    </row>
    <row r="2688" spans="1:46" ht="47.25" customHeight="1">
      <c r="A2688" s="16">
        <v>8699516017804</v>
      </c>
      <c r="B2688" s="17" t="s">
        <v>10360</v>
      </c>
      <c r="C2688" s="17"/>
      <c r="D2688" s="17" t="s">
        <v>38</v>
      </c>
      <c r="E2688" s="18" t="s">
        <v>38</v>
      </c>
      <c r="F2688" s="18">
        <v>3</v>
      </c>
      <c r="G2688" s="18">
        <v>1</v>
      </c>
      <c r="H2688" s="18">
        <v>2</v>
      </c>
      <c r="I2688" s="18"/>
      <c r="J2688" s="18"/>
      <c r="K2688" s="18"/>
      <c r="L2688" s="19" t="s">
        <v>10363</v>
      </c>
      <c r="M2688" s="19" t="s">
        <v>1377</v>
      </c>
      <c r="N2688" s="18" t="s">
        <v>5066</v>
      </c>
      <c r="O2688" s="18">
        <v>3</v>
      </c>
      <c r="P2688" s="18" t="s">
        <v>163</v>
      </c>
      <c r="Q2688" s="18">
        <v>30</v>
      </c>
      <c r="R2688" s="18" t="s">
        <v>45</v>
      </c>
      <c r="S2688" s="37" t="s">
        <v>46</v>
      </c>
      <c r="T2688" s="37"/>
      <c r="U2688" s="37"/>
      <c r="V2688" s="37">
        <v>0</v>
      </c>
      <c r="W2688" s="37">
        <v>0</v>
      </c>
      <c r="X2688" s="18"/>
      <c r="Y2688" s="18"/>
      <c r="Z2688" s="18"/>
      <c r="AA2688" s="18"/>
      <c r="AB2688" s="18"/>
      <c r="AC2688" s="37">
        <v>0</v>
      </c>
      <c r="AD2688" s="37"/>
      <c r="AE2688" s="37"/>
      <c r="AF2688" s="37"/>
      <c r="AG2688" s="37">
        <v>0</v>
      </c>
      <c r="AH2688" s="37">
        <v>0</v>
      </c>
      <c r="AI2688" s="37">
        <v>0</v>
      </c>
      <c r="AJ2688" s="40">
        <v>42405</v>
      </c>
      <c r="AK2688" s="40">
        <v>42409</v>
      </c>
      <c r="AL2688" s="46"/>
      <c r="AM2688" s="46"/>
      <c r="AN2688" s="46"/>
      <c r="AO2688" s="20" t="s">
        <v>10743</v>
      </c>
      <c r="AP2688" s="20" t="s">
        <v>10743</v>
      </c>
      <c r="AQ2688" s="20"/>
      <c r="AR2688" s="20"/>
      <c r="AS2688" s="40">
        <v>43315</v>
      </c>
      <c r="AT2688" s="173"/>
    </row>
    <row r="2689" spans="1:46" ht="47.25" customHeight="1">
      <c r="A2689" s="16">
        <v>8699516017828</v>
      </c>
      <c r="B2689" s="17" t="s">
        <v>10360</v>
      </c>
      <c r="C2689" s="17"/>
      <c r="D2689" s="17" t="s">
        <v>38</v>
      </c>
      <c r="E2689" s="18" t="s">
        <v>38</v>
      </c>
      <c r="F2689" s="18">
        <v>3</v>
      </c>
      <c r="G2689" s="18">
        <v>1</v>
      </c>
      <c r="H2689" s="18">
        <v>2</v>
      </c>
      <c r="I2689" s="18"/>
      <c r="J2689" s="18"/>
      <c r="K2689" s="18"/>
      <c r="L2689" s="19" t="s">
        <v>10361</v>
      </c>
      <c r="M2689" s="19" t="s">
        <v>1377</v>
      </c>
      <c r="N2689" s="18" t="s">
        <v>5066</v>
      </c>
      <c r="O2689" s="18">
        <v>4</v>
      </c>
      <c r="P2689" s="18" t="s">
        <v>163</v>
      </c>
      <c r="Q2689" s="18">
        <v>30</v>
      </c>
      <c r="R2689" s="18" t="s">
        <v>45</v>
      </c>
      <c r="S2689" s="37" t="s">
        <v>46</v>
      </c>
      <c r="T2689" s="37"/>
      <c r="U2689" s="37"/>
      <c r="V2689" s="37">
        <v>0</v>
      </c>
      <c r="W2689" s="37">
        <v>0</v>
      </c>
      <c r="X2689" s="18"/>
      <c r="Y2689" s="18"/>
      <c r="Z2689" s="18"/>
      <c r="AA2689" s="18"/>
      <c r="AB2689" s="18"/>
      <c r="AC2689" s="37">
        <v>0</v>
      </c>
      <c r="AD2689" s="37"/>
      <c r="AE2689" s="37"/>
      <c r="AF2689" s="37"/>
      <c r="AG2689" s="37">
        <v>0</v>
      </c>
      <c r="AH2689" s="37">
        <v>0</v>
      </c>
      <c r="AI2689" s="37">
        <v>0</v>
      </c>
      <c r="AJ2689" s="40">
        <v>42405</v>
      </c>
      <c r="AK2689" s="40">
        <v>42409</v>
      </c>
      <c r="AL2689" s="46"/>
      <c r="AM2689" s="46"/>
      <c r="AN2689" s="46"/>
      <c r="AO2689" s="20" t="s">
        <v>10732</v>
      </c>
      <c r="AP2689" s="20" t="s">
        <v>10732</v>
      </c>
      <c r="AQ2689" s="20"/>
      <c r="AR2689" s="20"/>
      <c r="AS2689" s="40">
        <v>43315</v>
      </c>
      <c r="AT2689" s="175"/>
    </row>
    <row r="2690" spans="1:46" ht="47.25" customHeight="1">
      <c r="A2690" s="16">
        <v>8699820170318</v>
      </c>
      <c r="B2690" s="16" t="s">
        <v>9191</v>
      </c>
      <c r="C2690" s="16" t="s">
        <v>9192</v>
      </c>
      <c r="D2690" s="17" t="s">
        <v>87</v>
      </c>
      <c r="E2690" s="18" t="s">
        <v>41</v>
      </c>
      <c r="F2690" s="18">
        <v>0</v>
      </c>
      <c r="G2690" s="18">
        <v>1</v>
      </c>
      <c r="H2690" s="18">
        <v>1</v>
      </c>
      <c r="I2690" s="18"/>
      <c r="J2690" s="18"/>
      <c r="K2690" s="18"/>
      <c r="L2690" s="19" t="s">
        <v>9456</v>
      </c>
      <c r="M2690" s="19" t="s">
        <v>9193</v>
      </c>
      <c r="N2690" s="18" t="s">
        <v>51</v>
      </c>
      <c r="O2690" s="18">
        <v>250</v>
      </c>
      <c r="P2690" s="18" t="s">
        <v>163</v>
      </c>
      <c r="Q2690" s="18">
        <v>90</v>
      </c>
      <c r="R2690" s="18" t="s">
        <v>45</v>
      </c>
      <c r="S2690" s="37" t="s">
        <v>96</v>
      </c>
      <c r="T2690" s="18" t="s">
        <v>6942</v>
      </c>
      <c r="U2690" s="37">
        <v>20.91</v>
      </c>
      <c r="V2690" s="37">
        <v>20.91</v>
      </c>
      <c r="W2690" s="37">
        <v>16.71</v>
      </c>
      <c r="X2690" s="18" t="s">
        <v>6942</v>
      </c>
      <c r="Y2690" s="39"/>
      <c r="Z2690" s="16">
        <v>0</v>
      </c>
      <c r="AA2690" s="36">
        <v>35.35</v>
      </c>
      <c r="AB2690" s="36"/>
      <c r="AC2690" s="36">
        <v>35.35</v>
      </c>
      <c r="AD2690" s="37">
        <f t="shared" ref="AD2690:AD2701" si="602">IF(Z2690=2,AC2690*1.08,IF(AC2690&lt;=10,(AC2690*1.09),IF(AC2690&lt;=50,(10*1.09)+((AC2690-10)*1.08),IF(AC2690&lt;=100,(10*1.09)+((50-10)*1.08)+((AC2690-50)*1.07),IF(AC2690&lt;=200,(10*1.09)+((50-10)*1.08)+((100-50)*1.07)+((AC2690-100)*1.04),(10*1.09)+((50-10)*1.08)+((100-50)*1.07)+((200-100)*1.04)+((AC2690-200)*1.02))))))</f>
        <v>38.278000000000006</v>
      </c>
      <c r="AE2690" s="37">
        <f t="shared" ref="AE2690:AE2701" si="603">IF(Z2690=1,AD2690*1.08,IF(Z2690=2,0,IF(AC2690&lt;=100,(AD2690*1.25),IF(AC2690&lt;=200,134.5+((AC2690-100)*1.04*1.16),255.14+((AC2690-200)*1.02*1.12)))))</f>
        <v>47.847500000000011</v>
      </c>
      <c r="AF2690" s="37">
        <f t="shared" ref="AF2690:AF2701" si="604">IF(Z2690=1,0,(AE2690*1.08))</f>
        <v>51.675300000000014</v>
      </c>
      <c r="AG2690" s="36">
        <f t="shared" ref="AG2690:AG2721" si="605">TRUNC(AD2690,2)</f>
        <v>38.270000000000003</v>
      </c>
      <c r="AH2690" s="36">
        <f t="shared" ref="AH2690:AH2721" si="606">TRUNC(AE2690,2)</f>
        <v>47.84</v>
      </c>
      <c r="AI2690" s="36">
        <f t="shared" ref="AI2690:AI2721" si="607">TRUNC(AF2690,2)</f>
        <v>51.67</v>
      </c>
      <c r="AJ2690" s="40">
        <v>42419</v>
      </c>
      <c r="AK2690" s="40">
        <v>42422</v>
      </c>
      <c r="AL2690" s="22"/>
      <c r="AM2690" s="20" t="s">
        <v>184</v>
      </c>
      <c r="AN2690" s="20"/>
      <c r="AO2690" s="20" t="s">
        <v>10844</v>
      </c>
      <c r="AP2690" s="20" t="s">
        <v>10844</v>
      </c>
      <c r="AQ2690" s="20"/>
      <c r="AR2690" s="20"/>
      <c r="AS2690" s="40">
        <v>43315</v>
      </c>
      <c r="AT2690" s="175"/>
    </row>
    <row r="2691" spans="1:46" ht="47.25" customHeight="1">
      <c r="A2691" s="16">
        <v>8699788750898</v>
      </c>
      <c r="B2691" s="16" t="s">
        <v>11315</v>
      </c>
      <c r="C2691" s="16" t="s">
        <v>11316</v>
      </c>
      <c r="D2691" s="17" t="s">
        <v>323</v>
      </c>
      <c r="E2691" s="18" t="s">
        <v>295</v>
      </c>
      <c r="F2691" s="18">
        <v>0</v>
      </c>
      <c r="G2691" s="18">
        <v>2</v>
      </c>
      <c r="H2691" s="18">
        <v>2</v>
      </c>
      <c r="I2691" s="18"/>
      <c r="J2691" s="18"/>
      <c r="K2691" s="18"/>
      <c r="L2691" s="19" t="s">
        <v>11317</v>
      </c>
      <c r="M2691" s="19" t="s">
        <v>851</v>
      </c>
      <c r="N2691" s="18" t="s">
        <v>4851</v>
      </c>
      <c r="O2691" s="18">
        <v>500</v>
      </c>
      <c r="P2691" s="18" t="s">
        <v>163</v>
      </c>
      <c r="Q2691" s="18">
        <v>100</v>
      </c>
      <c r="R2691" s="18" t="s">
        <v>95</v>
      </c>
      <c r="S2691" s="37" t="s">
        <v>46</v>
      </c>
      <c r="T2691" s="18" t="s">
        <v>53</v>
      </c>
      <c r="U2691" s="38">
        <v>6.7517223781576936</v>
      </c>
      <c r="V2691" s="38">
        <v>6.7517223781576936</v>
      </c>
      <c r="W2691" s="38">
        <v>0</v>
      </c>
      <c r="X2691" s="18" t="s">
        <v>53</v>
      </c>
      <c r="Y2691" s="39"/>
      <c r="Z2691" s="16">
        <v>1</v>
      </c>
      <c r="AA2691" s="36">
        <v>18.18</v>
      </c>
      <c r="AB2691" s="36"/>
      <c r="AC2691" s="36">
        <v>18.18</v>
      </c>
      <c r="AD2691" s="38">
        <f t="shared" si="602"/>
        <v>19.734400000000001</v>
      </c>
      <c r="AE2691" s="38">
        <f t="shared" si="603"/>
        <v>21.313152000000002</v>
      </c>
      <c r="AF2691" s="38">
        <f t="shared" si="604"/>
        <v>0</v>
      </c>
      <c r="AG2691" s="36">
        <f t="shared" si="605"/>
        <v>19.73</v>
      </c>
      <c r="AH2691" s="36">
        <f t="shared" si="606"/>
        <v>21.31</v>
      </c>
      <c r="AI2691" s="36">
        <f t="shared" si="607"/>
        <v>0</v>
      </c>
      <c r="AJ2691" s="40">
        <v>43146</v>
      </c>
      <c r="AK2691" s="40">
        <v>43150</v>
      </c>
      <c r="AL2691" s="17">
        <v>1</v>
      </c>
      <c r="AM2691" s="17" t="s">
        <v>10882</v>
      </c>
      <c r="AN2691" s="17"/>
      <c r="AO2691" s="20" t="s">
        <v>11206</v>
      </c>
      <c r="AP2691" s="20" t="s">
        <v>11206</v>
      </c>
      <c r="AQ2691" s="20"/>
      <c r="AR2691" s="20"/>
      <c r="AS2691" s="40">
        <v>43315</v>
      </c>
      <c r="AT2691" s="173"/>
    </row>
    <row r="2692" spans="1:46" ht="47.25" customHeight="1">
      <c r="A2692" s="16">
        <v>8699704029138</v>
      </c>
      <c r="B2692" s="16" t="s">
        <v>395</v>
      </c>
      <c r="C2692" s="16" t="s">
        <v>396</v>
      </c>
      <c r="D2692" s="17" t="s">
        <v>87</v>
      </c>
      <c r="E2692" s="18" t="s">
        <v>41</v>
      </c>
      <c r="F2692" s="18">
        <v>4</v>
      </c>
      <c r="G2692" s="18">
        <v>1</v>
      </c>
      <c r="H2692" s="18">
        <v>2</v>
      </c>
      <c r="I2692" s="18"/>
      <c r="J2692" s="18"/>
      <c r="K2692" s="18"/>
      <c r="L2692" s="19" t="s">
        <v>398</v>
      </c>
      <c r="M2692" s="19" t="s">
        <v>399</v>
      </c>
      <c r="N2692" s="18" t="s">
        <v>329</v>
      </c>
      <c r="O2692" s="18" t="s">
        <v>400</v>
      </c>
      <c r="P2692" s="18" t="s">
        <v>163</v>
      </c>
      <c r="Q2692" s="18">
        <v>20</v>
      </c>
      <c r="R2692" s="18" t="s">
        <v>45</v>
      </c>
      <c r="S2692" s="37" t="s">
        <v>96</v>
      </c>
      <c r="T2692" s="18" t="s">
        <v>53</v>
      </c>
      <c r="U2692" s="38">
        <v>1.41</v>
      </c>
      <c r="V2692" s="38">
        <v>1.41</v>
      </c>
      <c r="W2692" s="38">
        <v>0</v>
      </c>
      <c r="X2692" s="18" t="s">
        <v>53</v>
      </c>
      <c r="Y2692" s="39"/>
      <c r="Z2692" s="16">
        <v>0</v>
      </c>
      <c r="AA2692" s="36">
        <v>2.98</v>
      </c>
      <c r="AB2692" s="36"/>
      <c r="AC2692" s="36">
        <v>2.98</v>
      </c>
      <c r="AD2692" s="38">
        <f t="shared" si="602"/>
        <v>3.2482000000000002</v>
      </c>
      <c r="AE2692" s="38">
        <f t="shared" si="603"/>
        <v>4.0602499999999999</v>
      </c>
      <c r="AF2692" s="38">
        <f t="shared" si="604"/>
        <v>4.3850699999999998</v>
      </c>
      <c r="AG2692" s="36">
        <f t="shared" si="605"/>
        <v>3.24</v>
      </c>
      <c r="AH2692" s="36">
        <f t="shared" si="606"/>
        <v>4.0599999999999996</v>
      </c>
      <c r="AI2692" s="36">
        <f t="shared" si="607"/>
        <v>4.38</v>
      </c>
      <c r="AJ2692" s="40">
        <v>42447</v>
      </c>
      <c r="AK2692" s="40">
        <v>42451</v>
      </c>
      <c r="AL2692" s="18"/>
      <c r="AM2692" s="20" t="s">
        <v>184</v>
      </c>
      <c r="AN2692" s="20"/>
      <c r="AO2692" s="20" t="s">
        <v>11206</v>
      </c>
      <c r="AP2692" s="20" t="s">
        <v>11206</v>
      </c>
      <c r="AQ2692" s="20"/>
      <c r="AR2692" s="20"/>
      <c r="AS2692" s="40">
        <v>43315</v>
      </c>
      <c r="AT2692" s="173"/>
    </row>
    <row r="2693" spans="1:46" ht="47.25" customHeight="1">
      <c r="A2693" s="16">
        <v>8680643750306</v>
      </c>
      <c r="B2693" s="16" t="s">
        <v>7345</v>
      </c>
      <c r="C2693" s="16" t="s">
        <v>7346</v>
      </c>
      <c r="D2693" s="17" t="s">
        <v>323</v>
      </c>
      <c r="E2693" s="18" t="s">
        <v>295</v>
      </c>
      <c r="F2693" s="18">
        <v>4</v>
      </c>
      <c r="G2693" s="18">
        <v>1</v>
      </c>
      <c r="H2693" s="18">
        <v>2</v>
      </c>
      <c r="I2693" s="18"/>
      <c r="J2693" s="18"/>
      <c r="K2693" s="18"/>
      <c r="L2693" s="19" t="s">
        <v>7347</v>
      </c>
      <c r="M2693" s="19" t="s">
        <v>546</v>
      </c>
      <c r="N2693" s="18" t="s">
        <v>3683</v>
      </c>
      <c r="O2693" s="18">
        <v>15</v>
      </c>
      <c r="P2693" s="18" t="s">
        <v>163</v>
      </c>
      <c r="Q2693" s="18">
        <v>3</v>
      </c>
      <c r="R2693" s="45" t="s">
        <v>2627</v>
      </c>
      <c r="S2693" s="37" t="s">
        <v>46</v>
      </c>
      <c r="T2693" s="18" t="s">
        <v>331</v>
      </c>
      <c r="U2693" s="38">
        <v>2.99</v>
      </c>
      <c r="V2693" s="38">
        <v>3.76</v>
      </c>
      <c r="W2693" s="38">
        <v>2.99</v>
      </c>
      <c r="X2693" s="37" t="s">
        <v>331</v>
      </c>
      <c r="Y2693" s="39"/>
      <c r="Z2693" s="16">
        <v>0</v>
      </c>
      <c r="AA2693" s="36">
        <v>6.29</v>
      </c>
      <c r="AB2693" s="36"/>
      <c r="AC2693" s="36">
        <v>6.29</v>
      </c>
      <c r="AD2693" s="38">
        <f t="shared" si="602"/>
        <v>6.8561000000000005</v>
      </c>
      <c r="AE2693" s="38">
        <f t="shared" si="603"/>
        <v>8.5701250000000009</v>
      </c>
      <c r="AF2693" s="38">
        <f t="shared" si="604"/>
        <v>9.2557350000000014</v>
      </c>
      <c r="AG2693" s="36">
        <f t="shared" si="605"/>
        <v>6.85</v>
      </c>
      <c r="AH2693" s="36">
        <f t="shared" si="606"/>
        <v>8.57</v>
      </c>
      <c r="AI2693" s="36">
        <f t="shared" si="607"/>
        <v>9.25</v>
      </c>
      <c r="AJ2693" s="40">
        <v>43084</v>
      </c>
      <c r="AK2693" s="40">
        <v>43088</v>
      </c>
      <c r="AL2693" s="17">
        <v>1</v>
      </c>
      <c r="AM2693" s="20" t="s">
        <v>477</v>
      </c>
      <c r="AN2693" s="20"/>
      <c r="AO2693" s="20" t="s">
        <v>10844</v>
      </c>
      <c r="AP2693" s="20" t="s">
        <v>10844</v>
      </c>
      <c r="AQ2693" s="20"/>
      <c r="AR2693" s="20"/>
      <c r="AS2693" s="40">
        <v>43315</v>
      </c>
      <c r="AT2693" s="173"/>
    </row>
    <row r="2694" spans="1:46" ht="47.25" customHeight="1">
      <c r="A2694" s="16">
        <v>8680643750283</v>
      </c>
      <c r="B2694" s="16" t="s">
        <v>7345</v>
      </c>
      <c r="C2694" s="16" t="s">
        <v>7346</v>
      </c>
      <c r="D2694" s="17" t="s">
        <v>323</v>
      </c>
      <c r="E2694" s="18" t="s">
        <v>295</v>
      </c>
      <c r="F2694" s="18">
        <v>4</v>
      </c>
      <c r="G2694" s="18">
        <v>1</v>
      </c>
      <c r="H2694" s="18">
        <v>2</v>
      </c>
      <c r="I2694" s="18"/>
      <c r="J2694" s="18"/>
      <c r="K2694" s="18"/>
      <c r="L2694" s="19" t="s">
        <v>7349</v>
      </c>
      <c r="M2694" s="19" t="s">
        <v>546</v>
      </c>
      <c r="N2694" s="18" t="s">
        <v>3683</v>
      </c>
      <c r="O2694" s="18">
        <v>5</v>
      </c>
      <c r="P2694" s="18" t="s">
        <v>163</v>
      </c>
      <c r="Q2694" s="18">
        <v>3</v>
      </c>
      <c r="R2694" s="45" t="s">
        <v>2627</v>
      </c>
      <c r="S2694" s="37" t="s">
        <v>46</v>
      </c>
      <c r="T2694" s="18" t="s">
        <v>1658</v>
      </c>
      <c r="U2694" s="38">
        <v>4.51</v>
      </c>
      <c r="V2694" s="38">
        <v>4.51</v>
      </c>
      <c r="W2694" s="38">
        <v>3.6</v>
      </c>
      <c r="X2694" s="18" t="s">
        <v>1658</v>
      </c>
      <c r="Y2694" s="39"/>
      <c r="Z2694" s="16">
        <v>0</v>
      </c>
      <c r="AA2694" s="36">
        <v>2.99</v>
      </c>
      <c r="AB2694" s="36"/>
      <c r="AC2694" s="36">
        <v>2.99</v>
      </c>
      <c r="AD2694" s="38">
        <f t="shared" si="602"/>
        <v>3.2591000000000006</v>
      </c>
      <c r="AE2694" s="38">
        <f t="shared" si="603"/>
        <v>4.073875000000001</v>
      </c>
      <c r="AF2694" s="38">
        <f t="shared" si="604"/>
        <v>4.3997850000000014</v>
      </c>
      <c r="AG2694" s="36">
        <f t="shared" si="605"/>
        <v>3.25</v>
      </c>
      <c r="AH2694" s="36">
        <f t="shared" si="606"/>
        <v>4.07</v>
      </c>
      <c r="AI2694" s="36">
        <f t="shared" si="607"/>
        <v>4.3899999999999997</v>
      </c>
      <c r="AJ2694" s="40">
        <v>43084</v>
      </c>
      <c r="AK2694" s="40">
        <v>43088</v>
      </c>
      <c r="AL2694" s="17">
        <v>1</v>
      </c>
      <c r="AM2694" s="20" t="s">
        <v>477</v>
      </c>
      <c r="AN2694" s="20"/>
      <c r="AO2694" s="20" t="s">
        <v>10844</v>
      </c>
      <c r="AP2694" s="20" t="s">
        <v>10844</v>
      </c>
      <c r="AQ2694" s="20"/>
      <c r="AR2694" s="20"/>
      <c r="AS2694" s="40">
        <v>43315</v>
      </c>
      <c r="AT2694" s="176"/>
    </row>
    <row r="2695" spans="1:46" ht="47.25" customHeight="1">
      <c r="A2695" s="16">
        <v>8699504550566</v>
      </c>
      <c r="B2695" s="16" t="s">
        <v>9554</v>
      </c>
      <c r="C2695" s="16" t="s">
        <v>9555</v>
      </c>
      <c r="D2695" s="17" t="s">
        <v>87</v>
      </c>
      <c r="E2695" s="18" t="s">
        <v>87</v>
      </c>
      <c r="F2695" s="18">
        <v>0</v>
      </c>
      <c r="G2695" s="18">
        <v>2</v>
      </c>
      <c r="H2695" s="18">
        <v>1</v>
      </c>
      <c r="I2695" s="18"/>
      <c r="J2695" s="18"/>
      <c r="K2695" s="18"/>
      <c r="L2695" s="19" t="s">
        <v>10486</v>
      </c>
      <c r="M2695" s="19" t="s">
        <v>9557</v>
      </c>
      <c r="N2695" s="18" t="s">
        <v>1004</v>
      </c>
      <c r="O2695" s="18">
        <v>50</v>
      </c>
      <c r="P2695" s="18" t="s">
        <v>470</v>
      </c>
      <c r="Q2695" s="18">
        <v>30</v>
      </c>
      <c r="R2695" s="18" t="s">
        <v>45</v>
      </c>
      <c r="S2695" s="37" t="s">
        <v>96</v>
      </c>
      <c r="T2695" s="37"/>
      <c r="U2695" s="37"/>
      <c r="V2695" s="37">
        <v>25.2</v>
      </c>
      <c r="W2695" s="37">
        <v>25.2</v>
      </c>
      <c r="X2695" s="18" t="s">
        <v>284</v>
      </c>
      <c r="Y2695" s="18"/>
      <c r="Z2695" s="16">
        <v>0</v>
      </c>
      <c r="AA2695" s="16"/>
      <c r="AB2695" s="16"/>
      <c r="AC2695" s="37">
        <v>41.85</v>
      </c>
      <c r="AD2695" s="70">
        <f t="shared" si="602"/>
        <v>45.298000000000002</v>
      </c>
      <c r="AE2695" s="70">
        <f t="shared" si="603"/>
        <v>56.622500000000002</v>
      </c>
      <c r="AF2695" s="70">
        <f t="shared" si="604"/>
        <v>61.152300000000004</v>
      </c>
      <c r="AG2695" s="36">
        <f t="shared" si="605"/>
        <v>45.29</v>
      </c>
      <c r="AH2695" s="36">
        <f t="shared" si="606"/>
        <v>56.62</v>
      </c>
      <c r="AI2695" s="36">
        <f t="shared" si="607"/>
        <v>61.15</v>
      </c>
      <c r="AJ2695" s="40">
        <v>42419</v>
      </c>
      <c r="AK2695" s="40">
        <v>42422</v>
      </c>
      <c r="AL2695" s="22"/>
      <c r="AM2695" s="20"/>
      <c r="AN2695" s="20"/>
      <c r="AO2695" s="20" t="s">
        <v>10945</v>
      </c>
      <c r="AP2695" s="20" t="s">
        <v>10945</v>
      </c>
      <c r="AQ2695" s="20"/>
      <c r="AR2695" s="20"/>
      <c r="AS2695" s="40">
        <v>43315</v>
      </c>
      <c r="AT2695" s="176"/>
    </row>
    <row r="2696" spans="1:46" ht="47.25" customHeight="1">
      <c r="A2696" s="16">
        <v>8697936021944</v>
      </c>
      <c r="B2696" s="16" t="s">
        <v>1529</v>
      </c>
      <c r="C2696" s="16" t="s">
        <v>1530</v>
      </c>
      <c r="D2696" s="17" t="s">
        <v>38</v>
      </c>
      <c r="E2696" s="18" t="s">
        <v>41</v>
      </c>
      <c r="F2696" s="18">
        <v>0</v>
      </c>
      <c r="G2696" s="18">
        <v>1</v>
      </c>
      <c r="H2696" s="18">
        <v>3</v>
      </c>
      <c r="I2696" s="18"/>
      <c r="J2696" s="18"/>
      <c r="K2696" s="18"/>
      <c r="L2696" s="19" t="s">
        <v>1532</v>
      </c>
      <c r="M2696" s="19" t="s">
        <v>1533</v>
      </c>
      <c r="N2696" s="18" t="s">
        <v>502</v>
      </c>
      <c r="O2696" s="18" t="s">
        <v>1534</v>
      </c>
      <c r="P2696" s="18" t="s">
        <v>163</v>
      </c>
      <c r="Q2696" s="18">
        <v>20</v>
      </c>
      <c r="R2696" s="18" t="s">
        <v>45</v>
      </c>
      <c r="S2696" s="37" t="s">
        <v>46</v>
      </c>
      <c r="T2696" s="18" t="s">
        <v>53</v>
      </c>
      <c r="U2696" s="37">
        <v>18.25</v>
      </c>
      <c r="V2696" s="37">
        <v>18.25</v>
      </c>
      <c r="W2696" s="37">
        <v>18.25</v>
      </c>
      <c r="X2696" s="18" t="s">
        <v>53</v>
      </c>
      <c r="Y2696" s="39"/>
      <c r="Z2696" s="16">
        <v>0</v>
      </c>
      <c r="AA2696" s="36">
        <v>38.61</v>
      </c>
      <c r="AB2696" s="36"/>
      <c r="AC2696" s="36">
        <v>38.61</v>
      </c>
      <c r="AD2696" s="37">
        <f t="shared" si="602"/>
        <v>41.7988</v>
      </c>
      <c r="AE2696" s="37">
        <f t="shared" si="603"/>
        <v>52.2485</v>
      </c>
      <c r="AF2696" s="37">
        <f t="shared" si="604"/>
        <v>56.428380000000004</v>
      </c>
      <c r="AG2696" s="36">
        <f t="shared" si="605"/>
        <v>41.79</v>
      </c>
      <c r="AH2696" s="36">
        <f t="shared" si="606"/>
        <v>52.24</v>
      </c>
      <c r="AI2696" s="36">
        <f t="shared" si="607"/>
        <v>56.42</v>
      </c>
      <c r="AJ2696" s="40">
        <v>42545</v>
      </c>
      <c r="AK2696" s="40">
        <v>42547</v>
      </c>
      <c r="AL2696" s="22"/>
      <c r="AM2696" s="20" t="s">
        <v>184</v>
      </c>
      <c r="AN2696" s="20"/>
      <c r="AO2696" s="20" t="s">
        <v>11168</v>
      </c>
      <c r="AP2696" s="20" t="s">
        <v>11169</v>
      </c>
      <c r="AQ2696" s="20"/>
      <c r="AR2696" s="20"/>
      <c r="AS2696" s="40">
        <v>43315</v>
      </c>
      <c r="AT2696" s="173"/>
    </row>
    <row r="2697" spans="1:46" ht="47.25" customHeight="1">
      <c r="A2697" s="16">
        <v>8697936021920</v>
      </c>
      <c r="B2697" s="16" t="s">
        <v>1529</v>
      </c>
      <c r="C2697" s="16" t="s">
        <v>1530</v>
      </c>
      <c r="D2697" s="17" t="s">
        <v>38</v>
      </c>
      <c r="E2697" s="18" t="s">
        <v>41</v>
      </c>
      <c r="F2697" s="18">
        <v>0</v>
      </c>
      <c r="G2697" s="18">
        <v>1</v>
      </c>
      <c r="H2697" s="18">
        <v>1</v>
      </c>
      <c r="I2697" s="18"/>
      <c r="J2697" s="18"/>
      <c r="K2697" s="18"/>
      <c r="L2697" s="19" t="s">
        <v>7828</v>
      </c>
      <c r="M2697" s="19" t="s">
        <v>1533</v>
      </c>
      <c r="N2697" s="18" t="s">
        <v>502</v>
      </c>
      <c r="O2697" s="18" t="s">
        <v>7829</v>
      </c>
      <c r="P2697" s="18" t="s">
        <v>163</v>
      </c>
      <c r="Q2697" s="18">
        <v>20</v>
      </c>
      <c r="R2697" s="18" t="s">
        <v>45</v>
      </c>
      <c r="S2697" s="37" t="s">
        <v>46</v>
      </c>
      <c r="T2697" s="18" t="s">
        <v>53</v>
      </c>
      <c r="U2697" s="37">
        <v>6.72</v>
      </c>
      <c r="V2697" s="37">
        <v>6.72</v>
      </c>
      <c r="W2697" s="37">
        <v>6.72</v>
      </c>
      <c r="X2697" s="18" t="s">
        <v>53</v>
      </c>
      <c r="Y2697" s="39"/>
      <c r="Z2697" s="16">
        <v>0</v>
      </c>
      <c r="AA2697" s="36">
        <v>9.92</v>
      </c>
      <c r="AB2697" s="36"/>
      <c r="AC2697" s="36">
        <v>9.92</v>
      </c>
      <c r="AD2697" s="70">
        <f t="shared" si="602"/>
        <v>10.812800000000001</v>
      </c>
      <c r="AE2697" s="70">
        <f t="shared" si="603"/>
        <v>13.516000000000002</v>
      </c>
      <c r="AF2697" s="70">
        <f t="shared" si="604"/>
        <v>14.597280000000003</v>
      </c>
      <c r="AG2697" s="36">
        <f t="shared" si="605"/>
        <v>10.81</v>
      </c>
      <c r="AH2697" s="36">
        <f t="shared" si="606"/>
        <v>13.51</v>
      </c>
      <c r="AI2697" s="36">
        <f t="shared" si="607"/>
        <v>14.59</v>
      </c>
      <c r="AJ2697" s="40">
        <v>42538</v>
      </c>
      <c r="AK2697" s="40">
        <v>42542</v>
      </c>
      <c r="AL2697" s="22"/>
      <c r="AM2697" s="20" t="s">
        <v>184</v>
      </c>
      <c r="AN2697" s="20"/>
      <c r="AO2697" s="20" t="s">
        <v>11198</v>
      </c>
      <c r="AP2697" s="20" t="s">
        <v>11198</v>
      </c>
      <c r="AQ2697" s="20"/>
      <c r="AR2697" s="20"/>
      <c r="AS2697" s="40">
        <v>43315</v>
      </c>
      <c r="AT2697" s="173"/>
    </row>
    <row r="2698" spans="1:46" ht="47.25" customHeight="1">
      <c r="A2698" s="16">
        <v>8697936021937</v>
      </c>
      <c r="B2698" s="16" t="s">
        <v>1529</v>
      </c>
      <c r="C2698" s="16" t="s">
        <v>1530</v>
      </c>
      <c r="D2698" s="17" t="s">
        <v>38</v>
      </c>
      <c r="E2698" s="18" t="s">
        <v>41</v>
      </c>
      <c r="F2698" s="18">
        <v>0</v>
      </c>
      <c r="G2698" s="18">
        <v>1</v>
      </c>
      <c r="H2698" s="18">
        <v>1</v>
      </c>
      <c r="I2698" s="18"/>
      <c r="J2698" s="18"/>
      <c r="K2698" s="18"/>
      <c r="L2698" s="19" t="s">
        <v>7833</v>
      </c>
      <c r="M2698" s="19" t="s">
        <v>1533</v>
      </c>
      <c r="N2698" s="18" t="s">
        <v>502</v>
      </c>
      <c r="O2698" s="18" t="s">
        <v>7725</v>
      </c>
      <c r="P2698" s="18" t="s">
        <v>163</v>
      </c>
      <c r="Q2698" s="18">
        <v>20</v>
      </c>
      <c r="R2698" s="18" t="s">
        <v>45</v>
      </c>
      <c r="S2698" s="37" t="s">
        <v>46</v>
      </c>
      <c r="T2698" s="18" t="s">
        <v>53</v>
      </c>
      <c r="U2698" s="37">
        <v>10.75</v>
      </c>
      <c r="V2698" s="37">
        <v>10.75</v>
      </c>
      <c r="W2698" s="37">
        <v>10.75</v>
      </c>
      <c r="X2698" s="18" t="s">
        <v>53</v>
      </c>
      <c r="Y2698" s="39"/>
      <c r="Z2698" s="16">
        <v>0</v>
      </c>
      <c r="AA2698" s="36">
        <v>19.86</v>
      </c>
      <c r="AB2698" s="36"/>
      <c r="AC2698" s="36">
        <v>19.86</v>
      </c>
      <c r="AD2698" s="70">
        <f t="shared" si="602"/>
        <v>21.5488</v>
      </c>
      <c r="AE2698" s="70">
        <f t="shared" si="603"/>
        <v>26.936</v>
      </c>
      <c r="AF2698" s="70">
        <f t="shared" si="604"/>
        <v>29.090880000000002</v>
      </c>
      <c r="AG2698" s="36">
        <f t="shared" si="605"/>
        <v>21.54</v>
      </c>
      <c r="AH2698" s="36">
        <f t="shared" si="606"/>
        <v>26.93</v>
      </c>
      <c r="AI2698" s="36">
        <f t="shared" si="607"/>
        <v>29.09</v>
      </c>
      <c r="AJ2698" s="40">
        <v>42538</v>
      </c>
      <c r="AK2698" s="40">
        <v>42542</v>
      </c>
      <c r="AL2698" s="22"/>
      <c r="AM2698" s="20" t="s">
        <v>184</v>
      </c>
      <c r="AN2698" s="20"/>
      <c r="AO2698" s="20" t="s">
        <v>11198</v>
      </c>
      <c r="AP2698" s="20" t="s">
        <v>11198</v>
      </c>
      <c r="AQ2698" s="20"/>
      <c r="AR2698" s="20"/>
      <c r="AS2698" s="40">
        <v>43315</v>
      </c>
      <c r="AT2698" s="175"/>
    </row>
    <row r="2699" spans="1:46" ht="47.25" customHeight="1">
      <c r="A2699" s="16">
        <v>8699724280014</v>
      </c>
      <c r="B2699" s="16" t="s">
        <v>946</v>
      </c>
      <c r="C2699" s="16" t="s">
        <v>948</v>
      </c>
      <c r="D2699" s="17" t="s">
        <v>38</v>
      </c>
      <c r="E2699" s="18" t="s">
        <v>38</v>
      </c>
      <c r="F2699" s="18">
        <v>0</v>
      </c>
      <c r="G2699" s="39" t="s">
        <v>2260</v>
      </c>
      <c r="H2699" s="18">
        <v>2</v>
      </c>
      <c r="I2699" s="18"/>
      <c r="J2699" s="18"/>
      <c r="K2699" s="18"/>
      <c r="L2699" s="19" t="s">
        <v>9596</v>
      </c>
      <c r="M2699" s="19" t="s">
        <v>1023</v>
      </c>
      <c r="N2699" s="18" t="s">
        <v>991</v>
      </c>
      <c r="O2699" s="18" t="s">
        <v>2774</v>
      </c>
      <c r="P2699" s="18" t="s">
        <v>163</v>
      </c>
      <c r="Q2699" s="18">
        <v>100</v>
      </c>
      <c r="R2699" s="18" t="s">
        <v>45</v>
      </c>
      <c r="S2699" s="37" t="s">
        <v>46</v>
      </c>
      <c r="T2699" s="18" t="s">
        <v>53</v>
      </c>
      <c r="U2699" s="37">
        <v>9.18</v>
      </c>
      <c r="V2699" s="37">
        <v>9.18</v>
      </c>
      <c r="W2699" s="37">
        <v>9.18</v>
      </c>
      <c r="X2699" s="18" t="s">
        <v>53</v>
      </c>
      <c r="Y2699" s="39"/>
      <c r="Z2699" s="16">
        <v>0</v>
      </c>
      <c r="AA2699" s="36">
        <v>19.43</v>
      </c>
      <c r="AB2699" s="36"/>
      <c r="AC2699" s="36">
        <v>19.43</v>
      </c>
      <c r="AD2699" s="37">
        <f t="shared" si="602"/>
        <v>21.084400000000002</v>
      </c>
      <c r="AE2699" s="37">
        <f t="shared" si="603"/>
        <v>26.355500000000003</v>
      </c>
      <c r="AF2699" s="37">
        <f t="shared" si="604"/>
        <v>28.463940000000004</v>
      </c>
      <c r="AG2699" s="36">
        <f t="shared" si="605"/>
        <v>21.08</v>
      </c>
      <c r="AH2699" s="36">
        <f t="shared" si="606"/>
        <v>26.35</v>
      </c>
      <c r="AI2699" s="36">
        <f t="shared" si="607"/>
        <v>28.46</v>
      </c>
      <c r="AJ2699" s="40">
        <v>42587</v>
      </c>
      <c r="AK2699" s="40">
        <v>42591</v>
      </c>
      <c r="AL2699" s="22"/>
      <c r="AM2699" s="20" t="s">
        <v>184</v>
      </c>
      <c r="AN2699" s="20"/>
      <c r="AO2699" s="20" t="s">
        <v>10844</v>
      </c>
      <c r="AP2699" s="20" t="s">
        <v>10844</v>
      </c>
      <c r="AQ2699" s="20"/>
      <c r="AR2699" s="20"/>
      <c r="AS2699" s="40">
        <v>43315</v>
      </c>
      <c r="AT2699" s="174"/>
    </row>
    <row r="2700" spans="1:46" ht="47.25" customHeight="1">
      <c r="A2700" s="16">
        <v>8699724280021</v>
      </c>
      <c r="B2700" s="16" t="s">
        <v>946</v>
      </c>
      <c r="C2700" s="16" t="s">
        <v>948</v>
      </c>
      <c r="D2700" s="17" t="s">
        <v>38</v>
      </c>
      <c r="E2700" s="18" t="s">
        <v>38</v>
      </c>
      <c r="F2700" s="18">
        <v>0</v>
      </c>
      <c r="G2700" s="39" t="s">
        <v>2260</v>
      </c>
      <c r="H2700" s="18">
        <v>1</v>
      </c>
      <c r="I2700" s="18"/>
      <c r="J2700" s="18"/>
      <c r="K2700" s="18"/>
      <c r="L2700" s="19" t="s">
        <v>9376</v>
      </c>
      <c r="M2700" s="19" t="s">
        <v>1023</v>
      </c>
      <c r="N2700" s="18" t="s">
        <v>991</v>
      </c>
      <c r="O2700" s="18" t="s">
        <v>2842</v>
      </c>
      <c r="P2700" s="18" t="s">
        <v>163</v>
      </c>
      <c r="Q2700" s="18">
        <v>100</v>
      </c>
      <c r="R2700" s="18" t="s">
        <v>45</v>
      </c>
      <c r="S2700" s="37" t="s">
        <v>46</v>
      </c>
      <c r="T2700" s="18" t="s">
        <v>53</v>
      </c>
      <c r="U2700" s="37">
        <v>49.29</v>
      </c>
      <c r="V2700" s="37">
        <v>49.29</v>
      </c>
      <c r="W2700" s="37">
        <v>32.53</v>
      </c>
      <c r="X2700" s="18" t="s">
        <v>53</v>
      </c>
      <c r="Y2700" s="39"/>
      <c r="Z2700" s="16">
        <v>0</v>
      </c>
      <c r="AA2700" s="36">
        <v>43.72</v>
      </c>
      <c r="AB2700" s="36"/>
      <c r="AC2700" s="36">
        <v>43.72</v>
      </c>
      <c r="AD2700" s="70">
        <f t="shared" si="602"/>
        <v>47.317599999999999</v>
      </c>
      <c r="AE2700" s="70">
        <f t="shared" si="603"/>
        <v>59.146999999999998</v>
      </c>
      <c r="AF2700" s="70">
        <f t="shared" si="604"/>
        <v>63.87876</v>
      </c>
      <c r="AG2700" s="36">
        <f t="shared" si="605"/>
        <v>47.31</v>
      </c>
      <c r="AH2700" s="36">
        <f t="shared" si="606"/>
        <v>59.14</v>
      </c>
      <c r="AI2700" s="36">
        <f t="shared" si="607"/>
        <v>63.87</v>
      </c>
      <c r="AJ2700" s="40">
        <v>42587</v>
      </c>
      <c r="AK2700" s="40">
        <v>42591</v>
      </c>
      <c r="AL2700" s="22"/>
      <c r="AM2700" s="20" t="s">
        <v>184</v>
      </c>
      <c r="AN2700" s="20"/>
      <c r="AO2700" s="20" t="s">
        <v>10938</v>
      </c>
      <c r="AP2700" s="20" t="s">
        <v>10938</v>
      </c>
      <c r="AQ2700" s="20"/>
      <c r="AR2700" s="20"/>
      <c r="AS2700" s="40">
        <v>43315</v>
      </c>
      <c r="AT2700" s="174"/>
    </row>
    <row r="2701" spans="1:46" ht="47.25" customHeight="1">
      <c r="A2701" s="16">
        <v>8699579250019</v>
      </c>
      <c r="B2701" s="16" t="s">
        <v>9283</v>
      </c>
      <c r="C2701" s="16" t="s">
        <v>9284</v>
      </c>
      <c r="D2701" s="17" t="s">
        <v>38</v>
      </c>
      <c r="E2701" s="18" t="s">
        <v>41</v>
      </c>
      <c r="F2701" s="18">
        <v>4</v>
      </c>
      <c r="G2701" s="18">
        <v>2</v>
      </c>
      <c r="H2701" s="18">
        <v>2</v>
      </c>
      <c r="I2701" s="18"/>
      <c r="J2701" s="18"/>
      <c r="K2701" s="18"/>
      <c r="L2701" s="19" t="s">
        <v>9285</v>
      </c>
      <c r="M2701" s="19" t="s">
        <v>9286</v>
      </c>
      <c r="N2701" s="18" t="s">
        <v>7510</v>
      </c>
      <c r="O2701" s="18" t="s">
        <v>9287</v>
      </c>
      <c r="P2701" s="18" t="s">
        <v>163</v>
      </c>
      <c r="Q2701" s="18">
        <v>100</v>
      </c>
      <c r="R2701" s="18" t="s">
        <v>45</v>
      </c>
      <c r="S2701" s="37" t="s">
        <v>46</v>
      </c>
      <c r="T2701" s="18" t="s">
        <v>53</v>
      </c>
      <c r="U2701" s="37">
        <v>1.47</v>
      </c>
      <c r="V2701" s="37">
        <v>1.47</v>
      </c>
      <c r="W2701" s="37">
        <v>0</v>
      </c>
      <c r="X2701" s="18" t="s">
        <v>53</v>
      </c>
      <c r="Y2701" s="39"/>
      <c r="Z2701" s="16">
        <v>0</v>
      </c>
      <c r="AA2701" s="36">
        <v>3.1</v>
      </c>
      <c r="AB2701" s="36"/>
      <c r="AC2701" s="36">
        <v>3.1</v>
      </c>
      <c r="AD2701" s="70">
        <f t="shared" si="602"/>
        <v>3.3790000000000004</v>
      </c>
      <c r="AE2701" s="70">
        <f t="shared" si="603"/>
        <v>4.2237500000000008</v>
      </c>
      <c r="AF2701" s="70">
        <f t="shared" si="604"/>
        <v>4.5616500000000011</v>
      </c>
      <c r="AG2701" s="36">
        <f t="shared" si="605"/>
        <v>3.37</v>
      </c>
      <c r="AH2701" s="36">
        <f t="shared" si="606"/>
        <v>4.22</v>
      </c>
      <c r="AI2701" s="36">
        <f t="shared" si="607"/>
        <v>4.5599999999999996</v>
      </c>
      <c r="AJ2701" s="40">
        <v>42447</v>
      </c>
      <c r="AK2701" s="40">
        <v>42451</v>
      </c>
      <c r="AL2701" s="22"/>
      <c r="AM2701" s="20" t="s">
        <v>184</v>
      </c>
      <c r="AN2701" s="20"/>
      <c r="AO2701" s="20" t="s">
        <v>11244</v>
      </c>
      <c r="AP2701" s="20" t="s">
        <v>11153</v>
      </c>
      <c r="AQ2701" s="20"/>
      <c r="AR2701" s="20"/>
      <c r="AS2701" s="40">
        <v>43315</v>
      </c>
      <c r="AT2701" s="184"/>
    </row>
    <row r="2702" spans="1:46" ht="47.25" customHeight="1">
      <c r="A2702" s="16">
        <v>8699536091525</v>
      </c>
      <c r="B2702" s="16" t="s">
        <v>4937</v>
      </c>
      <c r="C2702" s="16" t="s">
        <v>4938</v>
      </c>
      <c r="D2702" s="17" t="s">
        <v>323</v>
      </c>
      <c r="E2702" s="18" t="s">
        <v>323</v>
      </c>
      <c r="F2702" s="18">
        <v>0</v>
      </c>
      <c r="G2702" s="18">
        <v>1</v>
      </c>
      <c r="H2702" s="18">
        <v>1</v>
      </c>
      <c r="I2702" s="18"/>
      <c r="J2702" s="18"/>
      <c r="K2702" s="18"/>
      <c r="L2702" s="19" t="s">
        <v>5740</v>
      </c>
      <c r="M2702" s="19" t="s">
        <v>620</v>
      </c>
      <c r="N2702" s="18" t="s">
        <v>2585</v>
      </c>
      <c r="O2702" s="18">
        <v>100</v>
      </c>
      <c r="P2702" s="18" t="s">
        <v>163</v>
      </c>
      <c r="Q2702" s="18">
        <v>28</v>
      </c>
      <c r="R2702" s="18" t="s">
        <v>95</v>
      </c>
      <c r="S2702" s="37" t="s">
        <v>46</v>
      </c>
      <c r="T2702" s="18" t="s">
        <v>222</v>
      </c>
      <c r="U2702" s="38">
        <v>12.26</v>
      </c>
      <c r="V2702" s="38">
        <v>12.26</v>
      </c>
      <c r="W2702" s="38">
        <v>7.35</v>
      </c>
      <c r="X2702" s="18" t="s">
        <v>222</v>
      </c>
      <c r="Y2702" s="39"/>
      <c r="Z2702" s="16">
        <v>0</v>
      </c>
      <c r="AA2702" s="36">
        <v>16.46</v>
      </c>
      <c r="AB2702" s="36"/>
      <c r="AC2702" s="36">
        <v>16.46</v>
      </c>
      <c r="AD2702" s="36">
        <v>17.87</v>
      </c>
      <c r="AE2702" s="36">
        <v>22.34</v>
      </c>
      <c r="AF2702" s="36">
        <v>24.13</v>
      </c>
      <c r="AG2702" s="36">
        <f t="shared" si="605"/>
        <v>17.87</v>
      </c>
      <c r="AH2702" s="36">
        <f t="shared" si="606"/>
        <v>22.34</v>
      </c>
      <c r="AI2702" s="36">
        <f t="shared" si="607"/>
        <v>24.13</v>
      </c>
      <c r="AJ2702" s="40">
        <v>42783</v>
      </c>
      <c r="AK2702" s="40">
        <v>42786</v>
      </c>
      <c r="AL2702" s="17"/>
      <c r="AM2702" s="20" t="s">
        <v>477</v>
      </c>
      <c r="AN2702" s="20"/>
      <c r="AO2702" s="20" t="s">
        <v>10732</v>
      </c>
      <c r="AP2702" s="20" t="s">
        <v>10732</v>
      </c>
      <c r="AQ2702" s="20"/>
      <c r="AR2702" s="20"/>
      <c r="AS2702" s="40">
        <v>43315</v>
      </c>
      <c r="AT2702" s="185"/>
    </row>
    <row r="2703" spans="1:46" ht="47.25" customHeight="1">
      <c r="A2703" s="16">
        <v>8699536091501</v>
      </c>
      <c r="B2703" s="16" t="s">
        <v>4937</v>
      </c>
      <c r="C2703" s="16" t="s">
        <v>4938</v>
      </c>
      <c r="D2703" s="17" t="s">
        <v>323</v>
      </c>
      <c r="E2703" s="18" t="s">
        <v>323</v>
      </c>
      <c r="F2703" s="18">
        <v>0</v>
      </c>
      <c r="G2703" s="18">
        <v>5</v>
      </c>
      <c r="H2703" s="18">
        <v>2</v>
      </c>
      <c r="I2703" s="18"/>
      <c r="J2703" s="18"/>
      <c r="K2703" s="18"/>
      <c r="L2703" s="19" t="s">
        <v>5843</v>
      </c>
      <c r="M2703" s="19" t="s">
        <v>620</v>
      </c>
      <c r="N2703" s="18" t="s">
        <v>2585</v>
      </c>
      <c r="O2703" s="18">
        <v>25</v>
      </c>
      <c r="P2703" s="18" t="s">
        <v>163</v>
      </c>
      <c r="Q2703" s="18">
        <v>28</v>
      </c>
      <c r="R2703" s="18" t="s">
        <v>95</v>
      </c>
      <c r="S2703" s="37" t="s">
        <v>46</v>
      </c>
      <c r="T2703" s="18" t="s">
        <v>557</v>
      </c>
      <c r="U2703" s="38">
        <v>2.41</v>
      </c>
      <c r="V2703" s="38">
        <v>6.28</v>
      </c>
      <c r="W2703" s="38">
        <v>2.41</v>
      </c>
      <c r="X2703" s="18" t="s">
        <v>557</v>
      </c>
      <c r="Y2703" s="39"/>
      <c r="Z2703" s="16">
        <v>0</v>
      </c>
      <c r="AA2703" s="45">
        <v>5.64</v>
      </c>
      <c r="AB2703" s="36"/>
      <c r="AC2703" s="36">
        <v>5.64</v>
      </c>
      <c r="AD2703" s="36">
        <v>6.14</v>
      </c>
      <c r="AE2703" s="36">
        <v>7.68</v>
      </c>
      <c r="AF2703" s="36">
        <v>8.2899999999999991</v>
      </c>
      <c r="AG2703" s="36">
        <f t="shared" si="605"/>
        <v>6.14</v>
      </c>
      <c r="AH2703" s="36">
        <f t="shared" si="606"/>
        <v>7.68</v>
      </c>
      <c r="AI2703" s="36">
        <f t="shared" si="607"/>
        <v>8.2899999999999991</v>
      </c>
      <c r="AJ2703" s="40">
        <v>42783</v>
      </c>
      <c r="AK2703" s="40">
        <v>42786</v>
      </c>
      <c r="AL2703" s="17"/>
      <c r="AM2703" s="20" t="s">
        <v>477</v>
      </c>
      <c r="AN2703" s="20"/>
      <c r="AO2703" s="20" t="s">
        <v>11198</v>
      </c>
      <c r="AP2703" s="20" t="s">
        <v>11198</v>
      </c>
      <c r="AQ2703" s="20"/>
      <c r="AR2703" s="20"/>
      <c r="AS2703" s="40">
        <v>43315</v>
      </c>
      <c r="AT2703" s="184"/>
    </row>
    <row r="2704" spans="1:46" ht="47.25" customHeight="1">
      <c r="A2704" s="16">
        <v>8699536091518</v>
      </c>
      <c r="B2704" s="16" t="s">
        <v>4937</v>
      </c>
      <c r="C2704" s="16" t="s">
        <v>4938</v>
      </c>
      <c r="D2704" s="17" t="s">
        <v>323</v>
      </c>
      <c r="E2704" s="18" t="s">
        <v>323</v>
      </c>
      <c r="F2704" s="18">
        <v>0</v>
      </c>
      <c r="G2704" s="18">
        <v>1</v>
      </c>
      <c r="H2704" s="18">
        <v>1</v>
      </c>
      <c r="I2704" s="18"/>
      <c r="J2704" s="18"/>
      <c r="K2704" s="18"/>
      <c r="L2704" s="19" t="s">
        <v>4940</v>
      </c>
      <c r="M2704" s="19" t="s">
        <v>620</v>
      </c>
      <c r="N2704" s="18" t="s">
        <v>2585</v>
      </c>
      <c r="O2704" s="18">
        <v>50</v>
      </c>
      <c r="P2704" s="18" t="s">
        <v>163</v>
      </c>
      <c r="Q2704" s="18">
        <v>28</v>
      </c>
      <c r="R2704" s="18" t="s">
        <v>95</v>
      </c>
      <c r="S2704" s="37" t="s">
        <v>46</v>
      </c>
      <c r="T2704" s="18" t="s">
        <v>557</v>
      </c>
      <c r="U2704" s="38">
        <v>4.83</v>
      </c>
      <c r="V2704" s="38">
        <v>12.57</v>
      </c>
      <c r="W2704" s="38">
        <v>4.83</v>
      </c>
      <c r="X2704" s="18" t="s">
        <v>557</v>
      </c>
      <c r="Y2704" s="39"/>
      <c r="Z2704" s="16">
        <v>0</v>
      </c>
      <c r="AA2704" s="36">
        <v>7.48</v>
      </c>
      <c r="AB2704" s="36"/>
      <c r="AC2704" s="36">
        <v>7.48</v>
      </c>
      <c r="AD2704" s="36">
        <v>8.15</v>
      </c>
      <c r="AE2704" s="36">
        <v>10.19</v>
      </c>
      <c r="AF2704" s="36">
        <v>11</v>
      </c>
      <c r="AG2704" s="36">
        <f t="shared" si="605"/>
        <v>8.15</v>
      </c>
      <c r="AH2704" s="36">
        <f t="shared" si="606"/>
        <v>10.19</v>
      </c>
      <c r="AI2704" s="36">
        <f t="shared" si="607"/>
        <v>11</v>
      </c>
      <c r="AJ2704" s="40">
        <v>42783</v>
      </c>
      <c r="AK2704" s="40">
        <v>42786</v>
      </c>
      <c r="AL2704" s="17"/>
      <c r="AM2704" s="20" t="s">
        <v>477</v>
      </c>
      <c r="AN2704" s="20"/>
      <c r="AO2704" s="20" t="s">
        <v>10945</v>
      </c>
      <c r="AP2704" s="20" t="s">
        <v>10945</v>
      </c>
      <c r="AQ2704" s="20"/>
      <c r="AR2704" s="20"/>
      <c r="AS2704" s="40">
        <v>43315</v>
      </c>
      <c r="AT2704" s="184"/>
    </row>
    <row r="2705" spans="1:46" ht="47.25" customHeight="1">
      <c r="A2705" s="16">
        <v>8699522150229</v>
      </c>
      <c r="B2705" s="16" t="s">
        <v>6263</v>
      </c>
      <c r="C2705" s="16" t="s">
        <v>6264</v>
      </c>
      <c r="D2705" s="17" t="s">
        <v>87</v>
      </c>
      <c r="E2705" s="18" t="s">
        <v>87</v>
      </c>
      <c r="F2705" s="18">
        <v>0</v>
      </c>
      <c r="G2705" s="18">
        <v>2</v>
      </c>
      <c r="H2705" s="18">
        <v>2</v>
      </c>
      <c r="I2705" s="18"/>
      <c r="J2705" s="18"/>
      <c r="K2705" s="18"/>
      <c r="L2705" s="19" t="s">
        <v>6265</v>
      </c>
      <c r="M2705" s="19" t="s">
        <v>6266</v>
      </c>
      <c r="N2705" s="18" t="s">
        <v>2966</v>
      </c>
      <c r="O2705" s="18">
        <v>8</v>
      </c>
      <c r="P2705" s="18" t="s">
        <v>163</v>
      </c>
      <c r="Q2705" s="18">
        <v>30</v>
      </c>
      <c r="R2705" s="18" t="s">
        <v>95</v>
      </c>
      <c r="S2705" s="37" t="s">
        <v>46</v>
      </c>
      <c r="T2705" s="18" t="s">
        <v>53</v>
      </c>
      <c r="U2705" s="38">
        <v>1.91</v>
      </c>
      <c r="V2705" s="38">
        <v>1.91</v>
      </c>
      <c r="W2705" s="38">
        <v>0</v>
      </c>
      <c r="X2705" s="18" t="s">
        <v>53</v>
      </c>
      <c r="Y2705" s="39"/>
      <c r="Z2705" s="16">
        <v>0</v>
      </c>
      <c r="AA2705" s="36">
        <v>5.14</v>
      </c>
      <c r="AB2705" s="36"/>
      <c r="AC2705" s="36">
        <v>5.14</v>
      </c>
      <c r="AD2705" s="38">
        <f t="shared" ref="AD2705:AD2736" si="608">IF(Z2705=2,AC2705*1.08,IF(AC2705&lt;=10,(AC2705*1.09),IF(AC2705&lt;=50,(10*1.09)+((AC2705-10)*1.08),IF(AC2705&lt;=100,(10*1.09)+((50-10)*1.08)+((AC2705-50)*1.07),IF(AC2705&lt;=200,(10*1.09)+((50-10)*1.08)+((100-50)*1.07)+((AC2705-100)*1.04),(10*1.09)+((50-10)*1.08)+((100-50)*1.07)+((200-100)*1.04)+((AC2705-200)*1.02))))))</f>
        <v>5.6025999999999998</v>
      </c>
      <c r="AE2705" s="38">
        <f t="shared" ref="AE2705:AE2730" si="609">IF(Z2705=1,AD2705*1.08,IF(Z2705=2,0,IF(AC2705&lt;=100,(AD2705*1.25),IF(AC2705&lt;=200,134.5+((AC2705-100)*1.04*1.16),255.14+((AC2705-200)*1.02*1.12)))))</f>
        <v>7.0032499999999995</v>
      </c>
      <c r="AF2705" s="38">
        <f t="shared" ref="AF2705:AF2730" si="610">IF(Z2705=1,0,(AE2705*1.08))</f>
        <v>7.56351</v>
      </c>
      <c r="AG2705" s="36">
        <f t="shared" si="605"/>
        <v>5.6</v>
      </c>
      <c r="AH2705" s="36">
        <f t="shared" si="606"/>
        <v>7</v>
      </c>
      <c r="AI2705" s="36">
        <f t="shared" si="607"/>
        <v>7.56</v>
      </c>
      <c r="AJ2705" s="40">
        <v>43231</v>
      </c>
      <c r="AK2705" s="40">
        <v>43235</v>
      </c>
      <c r="AL2705" s="17">
        <v>1</v>
      </c>
      <c r="AM2705" s="20" t="s">
        <v>6268</v>
      </c>
      <c r="AN2705" s="20"/>
      <c r="AO2705" s="20" t="s">
        <v>10732</v>
      </c>
      <c r="AP2705" s="20" t="s">
        <v>10732</v>
      </c>
      <c r="AQ2705" s="20"/>
      <c r="AR2705" s="20"/>
      <c r="AS2705" s="40">
        <v>43315</v>
      </c>
      <c r="AT2705" s="185"/>
    </row>
    <row r="2706" spans="1:46" ht="47.25" customHeight="1">
      <c r="A2706" s="16">
        <v>8697930090786</v>
      </c>
      <c r="B2706" s="16" t="s">
        <v>4794</v>
      </c>
      <c r="C2706" s="16" t="s">
        <v>4795</v>
      </c>
      <c r="D2706" s="17" t="s">
        <v>38</v>
      </c>
      <c r="E2706" s="18" t="s">
        <v>38</v>
      </c>
      <c r="F2706" s="18">
        <v>0</v>
      </c>
      <c r="G2706" s="18">
        <v>1</v>
      </c>
      <c r="H2706" s="18">
        <v>1</v>
      </c>
      <c r="I2706" s="18"/>
      <c r="J2706" s="18"/>
      <c r="K2706" s="18"/>
      <c r="L2706" s="19" t="s">
        <v>8630</v>
      </c>
      <c r="M2706" s="24" t="s">
        <v>136</v>
      </c>
      <c r="N2706" s="18" t="s">
        <v>1604</v>
      </c>
      <c r="O2706" s="18">
        <v>100</v>
      </c>
      <c r="P2706" s="18" t="s">
        <v>163</v>
      </c>
      <c r="Q2706" s="18">
        <v>30</v>
      </c>
      <c r="R2706" s="18" t="s">
        <v>45</v>
      </c>
      <c r="S2706" s="37" t="s">
        <v>46</v>
      </c>
      <c r="T2706" s="18" t="s">
        <v>238</v>
      </c>
      <c r="U2706" s="37">
        <v>19.739999999999998</v>
      </c>
      <c r="V2706" s="37">
        <v>10.38</v>
      </c>
      <c r="W2706" s="37">
        <v>10.38</v>
      </c>
      <c r="X2706" s="18" t="s">
        <v>238</v>
      </c>
      <c r="Y2706" s="39"/>
      <c r="Z2706" s="16">
        <v>0</v>
      </c>
      <c r="AA2706" s="36">
        <v>21.34</v>
      </c>
      <c r="AB2706" s="36"/>
      <c r="AC2706" s="36">
        <v>21.34</v>
      </c>
      <c r="AD2706" s="70">
        <f t="shared" si="608"/>
        <v>23.147200000000002</v>
      </c>
      <c r="AE2706" s="70">
        <f t="shared" si="609"/>
        <v>28.934000000000001</v>
      </c>
      <c r="AF2706" s="70">
        <f t="shared" si="610"/>
        <v>31.248720000000002</v>
      </c>
      <c r="AG2706" s="36">
        <f t="shared" si="605"/>
        <v>23.14</v>
      </c>
      <c r="AH2706" s="36">
        <f t="shared" si="606"/>
        <v>28.93</v>
      </c>
      <c r="AI2706" s="36">
        <f t="shared" si="607"/>
        <v>31.24</v>
      </c>
      <c r="AJ2706" s="40">
        <v>42545</v>
      </c>
      <c r="AK2706" s="40">
        <v>42547</v>
      </c>
      <c r="AL2706" s="22"/>
      <c r="AM2706" s="20" t="s">
        <v>184</v>
      </c>
      <c r="AN2706" s="20"/>
      <c r="AO2706" s="20" t="s">
        <v>10732</v>
      </c>
      <c r="AP2706" s="20" t="s">
        <v>10732</v>
      </c>
      <c r="AQ2706" s="20"/>
      <c r="AR2706" s="20"/>
      <c r="AS2706" s="40">
        <v>43315</v>
      </c>
      <c r="AT2706" s="185"/>
    </row>
    <row r="2707" spans="1:46" ht="47.25" customHeight="1">
      <c r="A2707" s="16">
        <v>8697930090793</v>
      </c>
      <c r="B2707" s="16" t="s">
        <v>4794</v>
      </c>
      <c r="C2707" s="16" t="s">
        <v>4795</v>
      </c>
      <c r="D2707" s="17" t="s">
        <v>38</v>
      </c>
      <c r="E2707" s="18" t="s">
        <v>38</v>
      </c>
      <c r="F2707" s="18">
        <v>0</v>
      </c>
      <c r="G2707" s="18">
        <v>5</v>
      </c>
      <c r="H2707" s="18">
        <v>1</v>
      </c>
      <c r="I2707" s="18"/>
      <c r="J2707" s="18"/>
      <c r="K2707" s="18"/>
      <c r="L2707" s="19" t="s">
        <v>8636</v>
      </c>
      <c r="M2707" s="24" t="s">
        <v>136</v>
      </c>
      <c r="N2707" s="18" t="s">
        <v>1604</v>
      </c>
      <c r="O2707" s="18">
        <v>100</v>
      </c>
      <c r="P2707" s="18" t="s">
        <v>163</v>
      </c>
      <c r="Q2707" s="18">
        <v>60</v>
      </c>
      <c r="R2707" s="18" t="s">
        <v>45</v>
      </c>
      <c r="S2707" s="37" t="s">
        <v>46</v>
      </c>
      <c r="T2707" s="18" t="s">
        <v>238</v>
      </c>
      <c r="U2707" s="37">
        <v>34.840000000000003</v>
      </c>
      <c r="V2707" s="37">
        <v>20.76</v>
      </c>
      <c r="W2707" s="37">
        <v>20.76</v>
      </c>
      <c r="X2707" s="18" t="s">
        <v>238</v>
      </c>
      <c r="Y2707" s="39"/>
      <c r="Z2707" s="16">
        <v>0</v>
      </c>
      <c r="AA2707" s="36">
        <v>43.94</v>
      </c>
      <c r="AB2707" s="36"/>
      <c r="AC2707" s="36">
        <v>43.94</v>
      </c>
      <c r="AD2707" s="70">
        <f t="shared" si="608"/>
        <v>47.555199999999999</v>
      </c>
      <c r="AE2707" s="70">
        <f t="shared" si="609"/>
        <v>59.444000000000003</v>
      </c>
      <c r="AF2707" s="70">
        <f t="shared" si="610"/>
        <v>64.199520000000007</v>
      </c>
      <c r="AG2707" s="36">
        <f t="shared" si="605"/>
        <v>47.55</v>
      </c>
      <c r="AH2707" s="36">
        <f t="shared" si="606"/>
        <v>59.44</v>
      </c>
      <c r="AI2707" s="36">
        <f t="shared" si="607"/>
        <v>64.19</v>
      </c>
      <c r="AJ2707" s="40">
        <v>42545</v>
      </c>
      <c r="AK2707" s="40">
        <v>42547</v>
      </c>
      <c r="AL2707" s="22"/>
      <c r="AM2707" s="20" t="s">
        <v>184</v>
      </c>
      <c r="AN2707" s="20"/>
      <c r="AO2707" s="20" t="s">
        <v>10732</v>
      </c>
      <c r="AP2707" s="20" t="s">
        <v>10732</v>
      </c>
      <c r="AQ2707" s="20"/>
      <c r="AR2707" s="20"/>
      <c r="AS2707" s="40">
        <v>43315</v>
      </c>
      <c r="AT2707" s="186"/>
    </row>
    <row r="2708" spans="1:46" ht="47.25" customHeight="1">
      <c r="A2708" s="16">
        <v>8697930090809</v>
      </c>
      <c r="B2708" s="16" t="s">
        <v>4794</v>
      </c>
      <c r="C2708" s="16" t="s">
        <v>4795</v>
      </c>
      <c r="D2708" s="17" t="s">
        <v>38</v>
      </c>
      <c r="E2708" s="18" t="s">
        <v>38</v>
      </c>
      <c r="F2708" s="18">
        <v>0</v>
      </c>
      <c r="G2708" s="18">
        <v>5</v>
      </c>
      <c r="H2708" s="18">
        <v>1</v>
      </c>
      <c r="I2708" s="18"/>
      <c r="J2708" s="18"/>
      <c r="K2708" s="18"/>
      <c r="L2708" s="19" t="s">
        <v>4057</v>
      </c>
      <c r="M2708" s="24" t="s">
        <v>136</v>
      </c>
      <c r="N2708" s="18" t="s">
        <v>1604</v>
      </c>
      <c r="O2708" s="18">
        <v>100</v>
      </c>
      <c r="P2708" s="18" t="s">
        <v>163</v>
      </c>
      <c r="Q2708" s="18">
        <v>90</v>
      </c>
      <c r="R2708" s="18" t="s">
        <v>45</v>
      </c>
      <c r="S2708" s="37" t="s">
        <v>46</v>
      </c>
      <c r="T2708" s="18" t="s">
        <v>238</v>
      </c>
      <c r="U2708" s="37">
        <v>59.22</v>
      </c>
      <c r="V2708" s="37">
        <v>31.14</v>
      </c>
      <c r="W2708" s="37">
        <v>31.14</v>
      </c>
      <c r="X2708" s="18" t="s">
        <v>238</v>
      </c>
      <c r="Y2708" s="39"/>
      <c r="Z2708" s="16">
        <v>0</v>
      </c>
      <c r="AA2708" s="36">
        <v>60.58</v>
      </c>
      <c r="AB2708" s="36"/>
      <c r="AC2708" s="36">
        <v>60.58</v>
      </c>
      <c r="AD2708" s="70">
        <f t="shared" si="608"/>
        <v>65.420600000000007</v>
      </c>
      <c r="AE2708" s="70">
        <f t="shared" si="609"/>
        <v>81.775750000000016</v>
      </c>
      <c r="AF2708" s="70">
        <f t="shared" si="610"/>
        <v>88.317810000000023</v>
      </c>
      <c r="AG2708" s="36">
        <f t="shared" si="605"/>
        <v>65.42</v>
      </c>
      <c r="AH2708" s="36">
        <f t="shared" si="606"/>
        <v>81.77</v>
      </c>
      <c r="AI2708" s="36">
        <f t="shared" si="607"/>
        <v>88.31</v>
      </c>
      <c r="AJ2708" s="40">
        <v>42545</v>
      </c>
      <c r="AK2708" s="40">
        <v>42547</v>
      </c>
      <c r="AL2708" s="22"/>
      <c r="AM2708" s="20" t="s">
        <v>184</v>
      </c>
      <c r="AN2708" s="20"/>
      <c r="AO2708" s="20" t="s">
        <v>10732</v>
      </c>
      <c r="AP2708" s="20" t="s">
        <v>10732</v>
      </c>
      <c r="AQ2708" s="20"/>
      <c r="AR2708" s="20"/>
      <c r="AS2708" s="40">
        <v>43315</v>
      </c>
      <c r="AT2708" s="184"/>
    </row>
    <row r="2709" spans="1:46" ht="47.25" customHeight="1">
      <c r="A2709" s="16">
        <v>8697930092483</v>
      </c>
      <c r="B2709" s="16" t="s">
        <v>4794</v>
      </c>
      <c r="C2709" s="16" t="s">
        <v>4795</v>
      </c>
      <c r="D2709" s="17" t="s">
        <v>38</v>
      </c>
      <c r="E2709" s="18" t="s">
        <v>38</v>
      </c>
      <c r="F2709" s="18">
        <v>0</v>
      </c>
      <c r="G2709" s="18">
        <v>5</v>
      </c>
      <c r="H2709" s="18">
        <v>1</v>
      </c>
      <c r="I2709" s="18"/>
      <c r="J2709" s="18"/>
      <c r="K2709" s="18"/>
      <c r="L2709" s="19" t="s">
        <v>4062</v>
      </c>
      <c r="M2709" s="24" t="s">
        <v>136</v>
      </c>
      <c r="N2709" s="18" t="s">
        <v>1604</v>
      </c>
      <c r="O2709" s="18">
        <v>150</v>
      </c>
      <c r="P2709" s="18" t="s">
        <v>163</v>
      </c>
      <c r="Q2709" s="18">
        <v>30</v>
      </c>
      <c r="R2709" s="18" t="s">
        <v>45</v>
      </c>
      <c r="S2709" s="37" t="s">
        <v>46</v>
      </c>
      <c r="T2709" s="18" t="s">
        <v>238</v>
      </c>
      <c r="U2709" s="37">
        <v>29.61</v>
      </c>
      <c r="V2709" s="37">
        <v>15.57</v>
      </c>
      <c r="W2709" s="37">
        <v>15.57</v>
      </c>
      <c r="X2709" s="18" t="s">
        <v>238</v>
      </c>
      <c r="Y2709" s="39"/>
      <c r="Z2709" s="16">
        <v>0</v>
      </c>
      <c r="AA2709" s="36">
        <v>31.22</v>
      </c>
      <c r="AB2709" s="36"/>
      <c r="AC2709" s="36">
        <v>31.22</v>
      </c>
      <c r="AD2709" s="70">
        <f t="shared" si="608"/>
        <v>33.817599999999999</v>
      </c>
      <c r="AE2709" s="70">
        <f t="shared" si="609"/>
        <v>42.271999999999998</v>
      </c>
      <c r="AF2709" s="70">
        <f t="shared" si="610"/>
        <v>45.653759999999998</v>
      </c>
      <c r="AG2709" s="36">
        <f t="shared" si="605"/>
        <v>33.81</v>
      </c>
      <c r="AH2709" s="36">
        <f t="shared" si="606"/>
        <v>42.27</v>
      </c>
      <c r="AI2709" s="36">
        <f t="shared" si="607"/>
        <v>45.65</v>
      </c>
      <c r="AJ2709" s="40">
        <v>42545</v>
      </c>
      <c r="AK2709" s="40">
        <v>42547</v>
      </c>
      <c r="AL2709" s="22"/>
      <c r="AM2709" s="20" t="s">
        <v>184</v>
      </c>
      <c r="AN2709" s="20"/>
      <c r="AO2709" s="20" t="s">
        <v>10732</v>
      </c>
      <c r="AP2709" s="20" t="s">
        <v>10732</v>
      </c>
      <c r="AQ2709" s="20"/>
      <c r="AR2709" s="20"/>
      <c r="AS2709" s="40">
        <v>43315</v>
      </c>
      <c r="AT2709" s="184"/>
    </row>
    <row r="2710" spans="1:46" ht="47.25" customHeight="1">
      <c r="A2710" s="16">
        <v>8697930090816</v>
      </c>
      <c r="B2710" s="16" t="s">
        <v>4794</v>
      </c>
      <c r="C2710" s="16" t="s">
        <v>4795</v>
      </c>
      <c r="D2710" s="17" t="s">
        <v>38</v>
      </c>
      <c r="E2710" s="18" t="s">
        <v>38</v>
      </c>
      <c r="F2710" s="18">
        <v>0</v>
      </c>
      <c r="G2710" s="18">
        <v>1</v>
      </c>
      <c r="H2710" s="18">
        <v>1</v>
      </c>
      <c r="I2710" s="18"/>
      <c r="J2710" s="18"/>
      <c r="K2710" s="18"/>
      <c r="L2710" s="19" t="s">
        <v>8645</v>
      </c>
      <c r="M2710" s="24" t="s">
        <v>136</v>
      </c>
      <c r="N2710" s="18" t="s">
        <v>1604</v>
      </c>
      <c r="O2710" s="18">
        <v>200</v>
      </c>
      <c r="P2710" s="18" t="s">
        <v>163</v>
      </c>
      <c r="Q2710" s="18">
        <v>30</v>
      </c>
      <c r="R2710" s="18" t="s">
        <v>45</v>
      </c>
      <c r="S2710" s="37" t="s">
        <v>46</v>
      </c>
      <c r="T2710" s="18" t="s">
        <v>331</v>
      </c>
      <c r="U2710" s="37">
        <v>30.01</v>
      </c>
      <c r="V2710" s="37">
        <v>30.01</v>
      </c>
      <c r="W2710" s="37">
        <v>17.420000000000002</v>
      </c>
      <c r="X2710" s="18" t="s">
        <v>331</v>
      </c>
      <c r="Y2710" s="39"/>
      <c r="Z2710" s="16">
        <v>0</v>
      </c>
      <c r="AA2710" s="36">
        <v>34.67</v>
      </c>
      <c r="AB2710" s="36"/>
      <c r="AC2710" s="36">
        <v>34.67</v>
      </c>
      <c r="AD2710" s="70">
        <f t="shared" si="608"/>
        <v>37.543600000000005</v>
      </c>
      <c r="AE2710" s="70">
        <f t="shared" si="609"/>
        <v>46.929500000000004</v>
      </c>
      <c r="AF2710" s="70">
        <f t="shared" si="610"/>
        <v>50.68386000000001</v>
      </c>
      <c r="AG2710" s="36">
        <f t="shared" si="605"/>
        <v>37.54</v>
      </c>
      <c r="AH2710" s="36">
        <f t="shared" si="606"/>
        <v>46.92</v>
      </c>
      <c r="AI2710" s="36">
        <f t="shared" si="607"/>
        <v>50.68</v>
      </c>
      <c r="AJ2710" s="40">
        <v>42496</v>
      </c>
      <c r="AK2710" s="40">
        <v>42549</v>
      </c>
      <c r="AL2710" s="22"/>
      <c r="AM2710" s="20" t="s">
        <v>184</v>
      </c>
      <c r="AN2710" s="20"/>
      <c r="AO2710" s="20" t="s">
        <v>10732</v>
      </c>
      <c r="AP2710" s="20" t="s">
        <v>10732</v>
      </c>
      <c r="AQ2710" s="20"/>
      <c r="AR2710" s="20"/>
      <c r="AS2710" s="40">
        <v>43315</v>
      </c>
      <c r="AT2710" s="184"/>
    </row>
    <row r="2711" spans="1:46" ht="47.25" customHeight="1">
      <c r="A2711" s="16">
        <v>8697930090823</v>
      </c>
      <c r="B2711" s="16" t="s">
        <v>4794</v>
      </c>
      <c r="C2711" s="16" t="s">
        <v>4795</v>
      </c>
      <c r="D2711" s="17" t="s">
        <v>38</v>
      </c>
      <c r="E2711" s="18" t="s">
        <v>38</v>
      </c>
      <c r="F2711" s="18">
        <v>0</v>
      </c>
      <c r="G2711" s="18">
        <v>1</v>
      </c>
      <c r="H2711" s="18">
        <v>1</v>
      </c>
      <c r="I2711" s="18"/>
      <c r="J2711" s="18"/>
      <c r="K2711" s="18"/>
      <c r="L2711" s="19" t="s">
        <v>4059</v>
      </c>
      <c r="M2711" s="24" t="s">
        <v>136</v>
      </c>
      <c r="N2711" s="18" t="s">
        <v>1604</v>
      </c>
      <c r="O2711" s="18">
        <v>200</v>
      </c>
      <c r="P2711" s="18" t="s">
        <v>163</v>
      </c>
      <c r="Q2711" s="18">
        <v>60</v>
      </c>
      <c r="R2711" s="18" t="s">
        <v>45</v>
      </c>
      <c r="S2711" s="37" t="s">
        <v>46</v>
      </c>
      <c r="T2711" s="18" t="s">
        <v>331</v>
      </c>
      <c r="U2711" s="37">
        <v>60.03</v>
      </c>
      <c r="V2711" s="37">
        <v>60.03</v>
      </c>
      <c r="W2711" s="37">
        <v>34.840000000000003</v>
      </c>
      <c r="X2711" s="18" t="s">
        <v>331</v>
      </c>
      <c r="Y2711" s="39"/>
      <c r="Z2711" s="16">
        <v>0</v>
      </c>
      <c r="AA2711" s="36">
        <v>67.66</v>
      </c>
      <c r="AB2711" s="36"/>
      <c r="AC2711" s="36">
        <v>67.66</v>
      </c>
      <c r="AD2711" s="70">
        <f t="shared" si="608"/>
        <v>72.996200000000002</v>
      </c>
      <c r="AE2711" s="70">
        <f t="shared" si="609"/>
        <v>91.245249999999999</v>
      </c>
      <c r="AF2711" s="70">
        <f t="shared" si="610"/>
        <v>98.544870000000003</v>
      </c>
      <c r="AG2711" s="36">
        <f t="shared" si="605"/>
        <v>72.989999999999995</v>
      </c>
      <c r="AH2711" s="36">
        <f t="shared" si="606"/>
        <v>91.24</v>
      </c>
      <c r="AI2711" s="36">
        <f t="shared" si="607"/>
        <v>98.54</v>
      </c>
      <c r="AJ2711" s="40">
        <v>42419</v>
      </c>
      <c r="AK2711" s="40">
        <v>42422</v>
      </c>
      <c r="AL2711" s="22"/>
      <c r="AM2711" s="20" t="s">
        <v>184</v>
      </c>
      <c r="AN2711" s="20"/>
      <c r="AO2711" s="20" t="s">
        <v>11253</v>
      </c>
      <c r="AP2711" s="20" t="s">
        <v>11253</v>
      </c>
      <c r="AQ2711" s="20"/>
      <c r="AR2711" s="20"/>
      <c r="AS2711" s="40">
        <v>43315</v>
      </c>
      <c r="AT2711" s="184"/>
    </row>
    <row r="2712" spans="1:46" ht="47.25" customHeight="1">
      <c r="A2712" s="16">
        <v>8697930090830</v>
      </c>
      <c r="B2712" s="16" t="s">
        <v>4794</v>
      </c>
      <c r="C2712" s="16" t="s">
        <v>4795</v>
      </c>
      <c r="D2712" s="17" t="s">
        <v>38</v>
      </c>
      <c r="E2712" s="18" t="s">
        <v>38</v>
      </c>
      <c r="F2712" s="18">
        <v>0</v>
      </c>
      <c r="G2712" s="18">
        <v>5</v>
      </c>
      <c r="H2712" s="18">
        <v>1</v>
      </c>
      <c r="I2712" s="18"/>
      <c r="J2712" s="18"/>
      <c r="K2712" s="18"/>
      <c r="L2712" s="19" t="s">
        <v>4060</v>
      </c>
      <c r="M2712" s="24" t="s">
        <v>136</v>
      </c>
      <c r="N2712" s="18" t="s">
        <v>1604</v>
      </c>
      <c r="O2712" s="18">
        <v>200</v>
      </c>
      <c r="P2712" s="18" t="s">
        <v>163</v>
      </c>
      <c r="Q2712" s="18">
        <v>90</v>
      </c>
      <c r="R2712" s="18" t="s">
        <v>45</v>
      </c>
      <c r="S2712" s="37" t="s">
        <v>46</v>
      </c>
      <c r="T2712" s="18" t="s">
        <v>331</v>
      </c>
      <c r="U2712" s="37">
        <v>90.04</v>
      </c>
      <c r="V2712" s="37">
        <v>90.04</v>
      </c>
      <c r="W2712" s="37">
        <v>52.26</v>
      </c>
      <c r="X2712" s="18" t="s">
        <v>331</v>
      </c>
      <c r="Y2712" s="39"/>
      <c r="Z2712" s="16">
        <v>0</v>
      </c>
      <c r="AA2712" s="36">
        <v>110.6</v>
      </c>
      <c r="AB2712" s="36"/>
      <c r="AC2712" s="36">
        <v>110.6</v>
      </c>
      <c r="AD2712" s="70">
        <f t="shared" si="608"/>
        <v>118.624</v>
      </c>
      <c r="AE2712" s="70">
        <f t="shared" si="609"/>
        <v>147.28783999999999</v>
      </c>
      <c r="AF2712" s="70">
        <f t="shared" si="610"/>
        <v>159.07086720000001</v>
      </c>
      <c r="AG2712" s="36">
        <f t="shared" si="605"/>
        <v>118.62</v>
      </c>
      <c r="AH2712" s="36">
        <f t="shared" si="606"/>
        <v>147.28</v>
      </c>
      <c r="AI2712" s="36">
        <f t="shared" si="607"/>
        <v>159.07</v>
      </c>
      <c r="AJ2712" s="40">
        <v>42419</v>
      </c>
      <c r="AK2712" s="40">
        <v>42422</v>
      </c>
      <c r="AL2712" s="22"/>
      <c r="AM2712" s="20" t="s">
        <v>184</v>
      </c>
      <c r="AN2712" s="20"/>
      <c r="AO2712" s="20" t="s">
        <v>11253</v>
      </c>
      <c r="AP2712" s="20" t="s">
        <v>11253</v>
      </c>
      <c r="AQ2712" s="20"/>
      <c r="AR2712" s="20"/>
      <c r="AS2712" s="40">
        <v>43315</v>
      </c>
      <c r="AT2712" s="184"/>
    </row>
    <row r="2713" spans="1:46" ht="47.25" customHeight="1">
      <c r="A2713" s="16">
        <v>8697930090755</v>
      </c>
      <c r="B2713" s="16" t="s">
        <v>4794</v>
      </c>
      <c r="C2713" s="16" t="s">
        <v>4795</v>
      </c>
      <c r="D2713" s="17" t="s">
        <v>38</v>
      </c>
      <c r="E2713" s="18" t="s">
        <v>38</v>
      </c>
      <c r="F2713" s="18">
        <v>0</v>
      </c>
      <c r="G2713" s="18">
        <v>1</v>
      </c>
      <c r="H2713" s="18">
        <v>1</v>
      </c>
      <c r="I2713" s="18"/>
      <c r="J2713" s="18"/>
      <c r="K2713" s="18"/>
      <c r="L2713" s="19" t="s">
        <v>8639</v>
      </c>
      <c r="M2713" s="24" t="s">
        <v>136</v>
      </c>
      <c r="N2713" s="18" t="s">
        <v>1604</v>
      </c>
      <c r="O2713" s="18">
        <v>25</v>
      </c>
      <c r="P2713" s="18" t="s">
        <v>163</v>
      </c>
      <c r="Q2713" s="18">
        <v>30</v>
      </c>
      <c r="R2713" s="18" t="s">
        <v>45</v>
      </c>
      <c r="S2713" s="37" t="s">
        <v>46</v>
      </c>
      <c r="T2713" s="18" t="s">
        <v>222</v>
      </c>
      <c r="U2713" s="37">
        <v>11.95</v>
      </c>
      <c r="V2713" s="37">
        <v>11.95</v>
      </c>
      <c r="W2713" s="37">
        <v>7.17</v>
      </c>
      <c r="X2713" s="18" t="s">
        <v>222</v>
      </c>
      <c r="Y2713" s="39"/>
      <c r="Z2713" s="16">
        <v>0</v>
      </c>
      <c r="AA2713" s="36">
        <v>12.25</v>
      </c>
      <c r="AB2713" s="36"/>
      <c r="AC2713" s="36">
        <v>12.25</v>
      </c>
      <c r="AD2713" s="70">
        <f t="shared" si="608"/>
        <v>13.33</v>
      </c>
      <c r="AE2713" s="70">
        <f t="shared" si="609"/>
        <v>16.662500000000001</v>
      </c>
      <c r="AF2713" s="70">
        <f t="shared" si="610"/>
        <v>17.995500000000003</v>
      </c>
      <c r="AG2713" s="36">
        <f t="shared" si="605"/>
        <v>13.33</v>
      </c>
      <c r="AH2713" s="36">
        <f t="shared" si="606"/>
        <v>16.66</v>
      </c>
      <c r="AI2713" s="36">
        <f t="shared" si="607"/>
        <v>17.989999999999998</v>
      </c>
      <c r="AJ2713" s="40">
        <v>42419</v>
      </c>
      <c r="AK2713" s="40">
        <v>42422</v>
      </c>
      <c r="AL2713" s="22"/>
      <c r="AM2713" s="20" t="s">
        <v>184</v>
      </c>
      <c r="AN2713" s="20"/>
      <c r="AO2713" s="20" t="s">
        <v>11253</v>
      </c>
      <c r="AP2713" s="20" t="s">
        <v>11253</v>
      </c>
      <c r="AQ2713" s="20"/>
      <c r="AR2713" s="20"/>
      <c r="AS2713" s="40">
        <v>43315</v>
      </c>
      <c r="AT2713" s="184"/>
    </row>
    <row r="2714" spans="1:46" ht="47.25" customHeight="1">
      <c r="A2714" s="16">
        <v>8697930090762</v>
      </c>
      <c r="B2714" s="16" t="s">
        <v>4794</v>
      </c>
      <c r="C2714" s="16" t="s">
        <v>4795</v>
      </c>
      <c r="D2714" s="17" t="s">
        <v>38</v>
      </c>
      <c r="E2714" s="18" t="s">
        <v>38</v>
      </c>
      <c r="F2714" s="18">
        <v>0</v>
      </c>
      <c r="G2714" s="18">
        <v>1</v>
      </c>
      <c r="H2714" s="18">
        <v>1</v>
      </c>
      <c r="I2714" s="18"/>
      <c r="J2714" s="18"/>
      <c r="K2714" s="18"/>
      <c r="L2714" s="19" t="s">
        <v>4053</v>
      </c>
      <c r="M2714" s="24" t="s">
        <v>136</v>
      </c>
      <c r="N2714" s="18" t="s">
        <v>1604</v>
      </c>
      <c r="O2714" s="18">
        <v>25</v>
      </c>
      <c r="P2714" s="18" t="s">
        <v>163</v>
      </c>
      <c r="Q2714" s="18">
        <v>60</v>
      </c>
      <c r="R2714" s="18" t="s">
        <v>45</v>
      </c>
      <c r="S2714" s="37" t="s">
        <v>46</v>
      </c>
      <c r="T2714" s="18" t="s">
        <v>222</v>
      </c>
      <c r="U2714" s="37">
        <v>23.88</v>
      </c>
      <c r="V2714" s="37">
        <v>23.88</v>
      </c>
      <c r="W2714" s="37">
        <v>14.32</v>
      </c>
      <c r="X2714" s="18" t="s">
        <v>222</v>
      </c>
      <c r="Y2714" s="39"/>
      <c r="Z2714" s="16">
        <v>0</v>
      </c>
      <c r="AA2714" s="36">
        <v>21.48</v>
      </c>
      <c r="AB2714" s="36"/>
      <c r="AC2714" s="36">
        <v>21.48</v>
      </c>
      <c r="AD2714" s="70">
        <f t="shared" si="608"/>
        <v>23.298400000000001</v>
      </c>
      <c r="AE2714" s="70">
        <f t="shared" si="609"/>
        <v>29.123000000000001</v>
      </c>
      <c r="AF2714" s="70">
        <f t="shared" si="610"/>
        <v>31.452840000000002</v>
      </c>
      <c r="AG2714" s="36">
        <f t="shared" si="605"/>
        <v>23.29</v>
      </c>
      <c r="AH2714" s="36">
        <f t="shared" si="606"/>
        <v>29.12</v>
      </c>
      <c r="AI2714" s="36">
        <f t="shared" si="607"/>
        <v>31.45</v>
      </c>
      <c r="AJ2714" s="40">
        <v>42419</v>
      </c>
      <c r="AK2714" s="40">
        <v>42422</v>
      </c>
      <c r="AL2714" s="22"/>
      <c r="AM2714" s="20" t="s">
        <v>184</v>
      </c>
      <c r="AN2714" s="20"/>
      <c r="AO2714" s="20" t="s">
        <v>10844</v>
      </c>
      <c r="AP2714" s="20" t="s">
        <v>10844</v>
      </c>
      <c r="AQ2714" s="20"/>
      <c r="AR2714" s="20"/>
      <c r="AS2714" s="40">
        <v>43315</v>
      </c>
      <c r="AT2714" s="184"/>
    </row>
    <row r="2715" spans="1:46" ht="47.25" customHeight="1">
      <c r="A2715" s="16">
        <v>8697930090779</v>
      </c>
      <c r="B2715" s="16" t="s">
        <v>4794</v>
      </c>
      <c r="C2715" s="16" t="s">
        <v>4795</v>
      </c>
      <c r="D2715" s="17" t="s">
        <v>38</v>
      </c>
      <c r="E2715" s="18" t="s">
        <v>38</v>
      </c>
      <c r="F2715" s="18">
        <v>0</v>
      </c>
      <c r="G2715" s="18">
        <v>5</v>
      </c>
      <c r="H2715" s="18">
        <v>1</v>
      </c>
      <c r="I2715" s="18"/>
      <c r="J2715" s="18"/>
      <c r="K2715" s="18"/>
      <c r="L2715" s="19" t="s">
        <v>4054</v>
      </c>
      <c r="M2715" s="24" t="s">
        <v>136</v>
      </c>
      <c r="N2715" s="18" t="s">
        <v>1604</v>
      </c>
      <c r="O2715" s="18">
        <v>25</v>
      </c>
      <c r="P2715" s="18" t="s">
        <v>163</v>
      </c>
      <c r="Q2715" s="18">
        <v>90</v>
      </c>
      <c r="R2715" s="18" t="s">
        <v>45</v>
      </c>
      <c r="S2715" s="37" t="s">
        <v>46</v>
      </c>
      <c r="T2715" s="18" t="s">
        <v>222</v>
      </c>
      <c r="U2715" s="37">
        <v>35.85</v>
      </c>
      <c r="V2715" s="37">
        <v>35.85</v>
      </c>
      <c r="W2715" s="37">
        <v>21.51</v>
      </c>
      <c r="X2715" s="18" t="s">
        <v>222</v>
      </c>
      <c r="Y2715" s="39"/>
      <c r="Z2715" s="16">
        <v>0</v>
      </c>
      <c r="AA2715" s="36">
        <v>36.79</v>
      </c>
      <c r="AB2715" s="36"/>
      <c r="AC2715" s="36">
        <v>36.79</v>
      </c>
      <c r="AD2715" s="70">
        <f t="shared" si="608"/>
        <v>39.833199999999998</v>
      </c>
      <c r="AE2715" s="70">
        <f t="shared" si="609"/>
        <v>49.791499999999999</v>
      </c>
      <c r="AF2715" s="70">
        <f t="shared" si="610"/>
        <v>53.774820000000005</v>
      </c>
      <c r="AG2715" s="36">
        <f t="shared" si="605"/>
        <v>39.83</v>
      </c>
      <c r="AH2715" s="36">
        <f t="shared" si="606"/>
        <v>49.79</v>
      </c>
      <c r="AI2715" s="36">
        <f t="shared" si="607"/>
        <v>53.77</v>
      </c>
      <c r="AJ2715" s="40">
        <v>42419</v>
      </c>
      <c r="AK2715" s="40">
        <v>42422</v>
      </c>
      <c r="AL2715" s="22"/>
      <c r="AM2715" s="20" t="s">
        <v>184</v>
      </c>
      <c r="AN2715" s="20"/>
      <c r="AO2715" s="20" t="s">
        <v>10844</v>
      </c>
      <c r="AP2715" s="20" t="s">
        <v>10844</v>
      </c>
      <c r="AQ2715" s="20"/>
      <c r="AR2715" s="20"/>
      <c r="AS2715" s="40">
        <v>43315</v>
      </c>
      <c r="AT2715" s="185"/>
    </row>
    <row r="2716" spans="1:46" ht="47.25" customHeight="1">
      <c r="A2716" s="16">
        <v>8697930090847</v>
      </c>
      <c r="B2716" s="16" t="s">
        <v>4794</v>
      </c>
      <c r="C2716" s="16" t="s">
        <v>4795</v>
      </c>
      <c r="D2716" s="17" t="s">
        <v>38</v>
      </c>
      <c r="E2716" s="18" t="s">
        <v>38</v>
      </c>
      <c r="F2716" s="18">
        <v>0</v>
      </c>
      <c r="G2716" s="18">
        <v>1</v>
      </c>
      <c r="H2716" s="18">
        <v>1</v>
      </c>
      <c r="I2716" s="18"/>
      <c r="J2716" s="18"/>
      <c r="K2716" s="18"/>
      <c r="L2716" s="19" t="s">
        <v>8647</v>
      </c>
      <c r="M2716" s="24" t="s">
        <v>136</v>
      </c>
      <c r="N2716" s="18" t="s">
        <v>1604</v>
      </c>
      <c r="O2716" s="18">
        <v>300</v>
      </c>
      <c r="P2716" s="18" t="s">
        <v>163</v>
      </c>
      <c r="Q2716" s="18">
        <v>30</v>
      </c>
      <c r="R2716" s="18" t="s">
        <v>45</v>
      </c>
      <c r="S2716" s="37" t="s">
        <v>46</v>
      </c>
      <c r="T2716" s="18" t="s">
        <v>331</v>
      </c>
      <c r="U2716" s="37">
        <v>53.34</v>
      </c>
      <c r="V2716" s="37">
        <v>53.34</v>
      </c>
      <c r="W2716" s="37">
        <v>27.37</v>
      </c>
      <c r="X2716" s="18" t="s">
        <v>331</v>
      </c>
      <c r="Y2716" s="39"/>
      <c r="Z2716" s="16">
        <v>0</v>
      </c>
      <c r="AA2716" s="36">
        <v>52.2</v>
      </c>
      <c r="AB2716" s="36"/>
      <c r="AC2716" s="36">
        <v>52.2</v>
      </c>
      <c r="AD2716" s="70">
        <f t="shared" si="608"/>
        <v>56.454000000000008</v>
      </c>
      <c r="AE2716" s="70">
        <f t="shared" si="609"/>
        <v>70.56750000000001</v>
      </c>
      <c r="AF2716" s="70">
        <f t="shared" si="610"/>
        <v>76.212900000000019</v>
      </c>
      <c r="AG2716" s="36">
        <f t="shared" si="605"/>
        <v>56.45</v>
      </c>
      <c r="AH2716" s="36">
        <f t="shared" si="606"/>
        <v>70.56</v>
      </c>
      <c r="AI2716" s="36">
        <f t="shared" si="607"/>
        <v>76.209999999999994</v>
      </c>
      <c r="AJ2716" s="40">
        <v>42496</v>
      </c>
      <c r="AK2716" s="40">
        <v>42549</v>
      </c>
      <c r="AL2716" s="22"/>
      <c r="AM2716" s="20" t="s">
        <v>184</v>
      </c>
      <c r="AN2716" s="20"/>
      <c r="AO2716" s="20" t="s">
        <v>11221</v>
      </c>
      <c r="AP2716" s="20" t="s">
        <v>11221</v>
      </c>
      <c r="AQ2716" s="20"/>
      <c r="AR2716" s="20"/>
      <c r="AS2716" s="40">
        <v>43315</v>
      </c>
      <c r="AT2716" s="176"/>
    </row>
    <row r="2717" spans="1:46" ht="47.25" customHeight="1">
      <c r="A2717" s="16">
        <v>8697930090854</v>
      </c>
      <c r="B2717" s="16" t="s">
        <v>4794</v>
      </c>
      <c r="C2717" s="16" t="s">
        <v>4795</v>
      </c>
      <c r="D2717" s="17" t="s">
        <v>38</v>
      </c>
      <c r="E2717" s="18" t="s">
        <v>38</v>
      </c>
      <c r="F2717" s="18">
        <v>0</v>
      </c>
      <c r="G2717" s="18">
        <v>1</v>
      </c>
      <c r="H2717" s="18">
        <v>1</v>
      </c>
      <c r="I2717" s="18"/>
      <c r="J2717" s="18"/>
      <c r="K2717" s="18"/>
      <c r="L2717" s="19" t="s">
        <v>8642</v>
      </c>
      <c r="M2717" s="24" t="s">
        <v>136</v>
      </c>
      <c r="N2717" s="18" t="s">
        <v>1604</v>
      </c>
      <c r="O2717" s="18">
        <v>300</v>
      </c>
      <c r="P2717" s="18" t="s">
        <v>163</v>
      </c>
      <c r="Q2717" s="18">
        <v>60</v>
      </c>
      <c r="R2717" s="18" t="s">
        <v>45</v>
      </c>
      <c r="S2717" s="37" t="s">
        <v>46</v>
      </c>
      <c r="T2717" s="18" t="s">
        <v>222</v>
      </c>
      <c r="U2717" s="37">
        <v>94.63</v>
      </c>
      <c r="V2717" s="37">
        <v>94.63</v>
      </c>
      <c r="W2717" s="37">
        <v>56.77</v>
      </c>
      <c r="X2717" s="18" t="s">
        <v>222</v>
      </c>
      <c r="Y2717" s="39"/>
      <c r="Z2717" s="16">
        <v>0</v>
      </c>
      <c r="AA2717" s="36">
        <v>99.56</v>
      </c>
      <c r="AB2717" s="36"/>
      <c r="AC2717" s="36">
        <v>99.56</v>
      </c>
      <c r="AD2717" s="70">
        <f t="shared" si="608"/>
        <v>107.1292</v>
      </c>
      <c r="AE2717" s="70">
        <f t="shared" si="609"/>
        <v>133.91149999999999</v>
      </c>
      <c r="AF2717" s="70">
        <f t="shared" si="610"/>
        <v>144.62441999999999</v>
      </c>
      <c r="AG2717" s="36">
        <f t="shared" si="605"/>
        <v>107.12</v>
      </c>
      <c r="AH2717" s="36">
        <f t="shared" si="606"/>
        <v>133.91</v>
      </c>
      <c r="AI2717" s="36">
        <f t="shared" si="607"/>
        <v>144.62</v>
      </c>
      <c r="AJ2717" s="40">
        <v>42496</v>
      </c>
      <c r="AK2717" s="40">
        <v>42549</v>
      </c>
      <c r="AL2717" s="22"/>
      <c r="AM2717" s="20" t="s">
        <v>184</v>
      </c>
      <c r="AN2717" s="20"/>
      <c r="AO2717" s="20" t="s">
        <v>11221</v>
      </c>
      <c r="AP2717" s="20" t="s">
        <v>11221</v>
      </c>
      <c r="AQ2717" s="20"/>
      <c r="AR2717" s="20"/>
      <c r="AS2717" s="40">
        <v>43315</v>
      </c>
      <c r="AT2717" s="176"/>
    </row>
    <row r="2718" spans="1:46" ht="47.25" customHeight="1">
      <c r="A2718" s="16">
        <v>8697930090861</v>
      </c>
      <c r="B2718" s="16" t="s">
        <v>4794</v>
      </c>
      <c r="C2718" s="16" t="s">
        <v>4795</v>
      </c>
      <c r="D2718" s="17" t="s">
        <v>38</v>
      </c>
      <c r="E2718" s="18" t="s">
        <v>38</v>
      </c>
      <c r="F2718" s="18">
        <v>0</v>
      </c>
      <c r="G2718" s="18">
        <v>5</v>
      </c>
      <c r="H2718" s="18">
        <v>1</v>
      </c>
      <c r="I2718" s="18"/>
      <c r="J2718" s="18"/>
      <c r="K2718" s="18"/>
      <c r="L2718" s="19" t="s">
        <v>4061</v>
      </c>
      <c r="M2718" s="24" t="s">
        <v>136</v>
      </c>
      <c r="N2718" s="18" t="s">
        <v>1604</v>
      </c>
      <c r="O2718" s="18">
        <v>300</v>
      </c>
      <c r="P2718" s="18" t="s">
        <v>163</v>
      </c>
      <c r="Q2718" s="18">
        <v>90</v>
      </c>
      <c r="R2718" s="18" t="s">
        <v>45</v>
      </c>
      <c r="S2718" s="37" t="s">
        <v>46</v>
      </c>
      <c r="T2718" s="18" t="s">
        <v>222</v>
      </c>
      <c r="U2718" s="37">
        <v>141.93</v>
      </c>
      <c r="V2718" s="37">
        <v>141.93</v>
      </c>
      <c r="W2718" s="37">
        <v>85.15</v>
      </c>
      <c r="X2718" s="18" t="s">
        <v>222</v>
      </c>
      <c r="Y2718" s="39"/>
      <c r="Z2718" s="16">
        <v>0</v>
      </c>
      <c r="AA2718" s="36">
        <v>180.21</v>
      </c>
      <c r="AB2718" s="36"/>
      <c r="AC2718" s="36">
        <v>180.21</v>
      </c>
      <c r="AD2718" s="70">
        <f t="shared" si="608"/>
        <v>191.01839999999999</v>
      </c>
      <c r="AE2718" s="70">
        <f t="shared" si="609"/>
        <v>231.265344</v>
      </c>
      <c r="AF2718" s="70">
        <f t="shared" si="610"/>
        <v>249.76657152000001</v>
      </c>
      <c r="AG2718" s="36">
        <f t="shared" si="605"/>
        <v>191.01</v>
      </c>
      <c r="AH2718" s="36">
        <f t="shared" si="606"/>
        <v>231.26</v>
      </c>
      <c r="AI2718" s="36">
        <f t="shared" si="607"/>
        <v>249.76</v>
      </c>
      <c r="AJ2718" s="40">
        <v>42419</v>
      </c>
      <c r="AK2718" s="40">
        <v>42422</v>
      </c>
      <c r="AL2718" s="22"/>
      <c r="AM2718" s="20" t="s">
        <v>184</v>
      </c>
      <c r="AN2718" s="20"/>
      <c r="AO2718" s="20" t="s">
        <v>10844</v>
      </c>
      <c r="AP2718" s="20" t="s">
        <v>10844</v>
      </c>
      <c r="AQ2718" s="20"/>
      <c r="AR2718" s="20"/>
      <c r="AS2718" s="40">
        <v>43315</v>
      </c>
      <c r="AT2718" s="180"/>
    </row>
    <row r="2719" spans="1:46" ht="47.25" customHeight="1">
      <c r="A2719" s="16">
        <v>8697929550994</v>
      </c>
      <c r="B2719" s="16" t="s">
        <v>2503</v>
      </c>
      <c r="C2719" s="16" t="s">
        <v>2504</v>
      </c>
      <c r="D2719" s="17" t="s">
        <v>38</v>
      </c>
      <c r="E2719" s="18" t="s">
        <v>38</v>
      </c>
      <c r="F2719" s="18">
        <v>0</v>
      </c>
      <c r="G2719" s="18">
        <v>1</v>
      </c>
      <c r="H2719" s="18">
        <v>1</v>
      </c>
      <c r="I2719" s="18"/>
      <c r="J2719" s="18"/>
      <c r="K2719" s="18"/>
      <c r="L2719" s="19" t="s">
        <v>8916</v>
      </c>
      <c r="M2719" s="19" t="s">
        <v>960</v>
      </c>
      <c r="N2719" s="18" t="s">
        <v>162</v>
      </c>
      <c r="O2719" s="18" t="s">
        <v>4091</v>
      </c>
      <c r="P2719" s="18" t="s">
        <v>470</v>
      </c>
      <c r="Q2719" s="18">
        <v>60</v>
      </c>
      <c r="R2719" s="18" t="s">
        <v>45</v>
      </c>
      <c r="S2719" s="37" t="s">
        <v>46</v>
      </c>
      <c r="T2719" s="18" t="s">
        <v>331</v>
      </c>
      <c r="U2719" s="37">
        <v>21.67</v>
      </c>
      <c r="V2719" s="37">
        <v>16.940000000000001</v>
      </c>
      <c r="W2719" s="37">
        <v>13</v>
      </c>
      <c r="X2719" s="18" t="s">
        <v>331</v>
      </c>
      <c r="Y2719" s="39"/>
      <c r="Z2719" s="16">
        <v>0</v>
      </c>
      <c r="AA2719" s="36">
        <v>27.5</v>
      </c>
      <c r="AB2719" s="36"/>
      <c r="AC2719" s="36">
        <v>27.5</v>
      </c>
      <c r="AD2719" s="70">
        <f t="shared" si="608"/>
        <v>29.800000000000004</v>
      </c>
      <c r="AE2719" s="70">
        <f t="shared" si="609"/>
        <v>37.250000000000007</v>
      </c>
      <c r="AF2719" s="70">
        <f t="shared" si="610"/>
        <v>40.230000000000011</v>
      </c>
      <c r="AG2719" s="36">
        <f t="shared" si="605"/>
        <v>29.8</v>
      </c>
      <c r="AH2719" s="36">
        <f t="shared" si="606"/>
        <v>37.25</v>
      </c>
      <c r="AI2719" s="36">
        <f t="shared" si="607"/>
        <v>40.229999999999997</v>
      </c>
      <c r="AJ2719" s="40">
        <v>42545</v>
      </c>
      <c r="AK2719" s="40">
        <v>42547</v>
      </c>
      <c r="AL2719" s="22"/>
      <c r="AM2719" s="20" t="s">
        <v>184</v>
      </c>
      <c r="AN2719" s="20"/>
      <c r="AO2719" s="20" t="s">
        <v>10844</v>
      </c>
      <c r="AP2719" s="20" t="s">
        <v>10844</v>
      </c>
      <c r="AQ2719" s="20"/>
      <c r="AR2719" s="20"/>
      <c r="AS2719" s="40">
        <v>43315</v>
      </c>
      <c r="AT2719" s="175"/>
    </row>
    <row r="2720" spans="1:46" ht="47.25" customHeight="1">
      <c r="A2720" s="16">
        <v>8697929551007</v>
      </c>
      <c r="B2720" s="16" t="s">
        <v>2503</v>
      </c>
      <c r="C2720" s="16" t="s">
        <v>2504</v>
      </c>
      <c r="D2720" s="17" t="s">
        <v>38</v>
      </c>
      <c r="E2720" s="18" t="s">
        <v>38</v>
      </c>
      <c r="F2720" s="18">
        <v>0</v>
      </c>
      <c r="G2720" s="18">
        <v>1</v>
      </c>
      <c r="H2720" s="18">
        <v>1</v>
      </c>
      <c r="I2720" s="18"/>
      <c r="J2720" s="18"/>
      <c r="K2720" s="18"/>
      <c r="L2720" s="19" t="s">
        <v>9511</v>
      </c>
      <c r="M2720" s="19" t="s">
        <v>960</v>
      </c>
      <c r="N2720" s="18" t="s">
        <v>162</v>
      </c>
      <c r="O2720" s="18" t="s">
        <v>3256</v>
      </c>
      <c r="P2720" s="18" t="s">
        <v>470</v>
      </c>
      <c r="Q2720" s="18">
        <v>60</v>
      </c>
      <c r="R2720" s="18" t="s">
        <v>45</v>
      </c>
      <c r="S2720" s="37" t="s">
        <v>46</v>
      </c>
      <c r="T2720" s="18" t="s">
        <v>331</v>
      </c>
      <c r="U2720" s="37">
        <v>21.82</v>
      </c>
      <c r="V2720" s="37">
        <v>33.82</v>
      </c>
      <c r="W2720" s="37">
        <v>20.29</v>
      </c>
      <c r="X2720" s="18" t="s">
        <v>331</v>
      </c>
      <c r="Y2720" s="39"/>
      <c r="Z2720" s="16">
        <v>0</v>
      </c>
      <c r="AA2720" s="36">
        <v>42.24</v>
      </c>
      <c r="AB2720" s="36"/>
      <c r="AC2720" s="36">
        <v>42.24</v>
      </c>
      <c r="AD2720" s="37">
        <f t="shared" si="608"/>
        <v>45.719200000000001</v>
      </c>
      <c r="AE2720" s="37">
        <f t="shared" si="609"/>
        <v>57.149000000000001</v>
      </c>
      <c r="AF2720" s="37">
        <f t="shared" si="610"/>
        <v>61.720920000000007</v>
      </c>
      <c r="AG2720" s="36">
        <f t="shared" si="605"/>
        <v>45.71</v>
      </c>
      <c r="AH2720" s="36">
        <f t="shared" si="606"/>
        <v>57.14</v>
      </c>
      <c r="AI2720" s="36">
        <f t="shared" si="607"/>
        <v>61.72</v>
      </c>
      <c r="AJ2720" s="40">
        <v>42545</v>
      </c>
      <c r="AK2720" s="40">
        <v>42547</v>
      </c>
      <c r="AL2720" s="22"/>
      <c r="AM2720" s="20" t="s">
        <v>184</v>
      </c>
      <c r="AN2720" s="20"/>
      <c r="AO2720" s="20" t="s">
        <v>11361</v>
      </c>
      <c r="AP2720" s="20" t="s">
        <v>11361</v>
      </c>
      <c r="AQ2720" s="20"/>
      <c r="AR2720" s="20"/>
      <c r="AS2720" s="40">
        <v>43315</v>
      </c>
      <c r="AT2720" s="173"/>
    </row>
    <row r="2721" spans="1:46" ht="47.25" customHeight="1">
      <c r="A2721" s="16">
        <v>8697929551014</v>
      </c>
      <c r="B2721" s="16" t="s">
        <v>2503</v>
      </c>
      <c r="C2721" s="16" t="s">
        <v>2504</v>
      </c>
      <c r="D2721" s="17" t="s">
        <v>38</v>
      </c>
      <c r="E2721" s="18" t="s">
        <v>38</v>
      </c>
      <c r="F2721" s="18">
        <v>0</v>
      </c>
      <c r="G2721" s="39" t="s">
        <v>847</v>
      </c>
      <c r="H2721" s="18">
        <v>1</v>
      </c>
      <c r="I2721" s="18"/>
      <c r="J2721" s="18"/>
      <c r="K2721" s="18"/>
      <c r="L2721" s="19" t="s">
        <v>8919</v>
      </c>
      <c r="M2721" s="19" t="s">
        <v>960</v>
      </c>
      <c r="N2721" s="18" t="s">
        <v>162</v>
      </c>
      <c r="O2721" s="18" t="s">
        <v>2507</v>
      </c>
      <c r="P2721" s="18" t="s">
        <v>470</v>
      </c>
      <c r="Q2721" s="18">
        <v>60</v>
      </c>
      <c r="R2721" s="18" t="s">
        <v>45</v>
      </c>
      <c r="S2721" s="37" t="s">
        <v>46</v>
      </c>
      <c r="T2721" s="18" t="s">
        <v>331</v>
      </c>
      <c r="U2721" s="37">
        <v>42.84</v>
      </c>
      <c r="V2721" s="37">
        <v>30.97</v>
      </c>
      <c r="W2721" s="37">
        <v>25.7</v>
      </c>
      <c r="X2721" s="18" t="s">
        <v>331</v>
      </c>
      <c r="Y2721" s="39"/>
      <c r="Z2721" s="16">
        <v>0</v>
      </c>
      <c r="AA2721" s="36">
        <v>54.38</v>
      </c>
      <c r="AB2721" s="36"/>
      <c r="AC2721" s="36">
        <v>54.38</v>
      </c>
      <c r="AD2721" s="70">
        <f t="shared" si="608"/>
        <v>58.786600000000007</v>
      </c>
      <c r="AE2721" s="70">
        <f t="shared" si="609"/>
        <v>73.483250000000012</v>
      </c>
      <c r="AF2721" s="70">
        <f t="shared" si="610"/>
        <v>79.361910000000023</v>
      </c>
      <c r="AG2721" s="36">
        <f t="shared" si="605"/>
        <v>58.78</v>
      </c>
      <c r="AH2721" s="36">
        <f t="shared" si="606"/>
        <v>73.48</v>
      </c>
      <c r="AI2721" s="36">
        <f t="shared" si="607"/>
        <v>79.36</v>
      </c>
      <c r="AJ2721" s="40">
        <v>42545</v>
      </c>
      <c r="AK2721" s="40">
        <v>42547</v>
      </c>
      <c r="AL2721" s="22"/>
      <c r="AM2721" s="20" t="s">
        <v>184</v>
      </c>
      <c r="AN2721" s="20"/>
      <c r="AO2721" s="20" t="s">
        <v>10732</v>
      </c>
      <c r="AP2721" s="20" t="s">
        <v>10732</v>
      </c>
      <c r="AQ2721" s="20"/>
      <c r="AR2721" s="20"/>
      <c r="AS2721" s="40">
        <v>43315</v>
      </c>
      <c r="AT2721" s="176"/>
    </row>
    <row r="2722" spans="1:46" ht="47.25" customHeight="1">
      <c r="A2722" s="16">
        <v>8699680090658</v>
      </c>
      <c r="B2722" s="16" t="s">
        <v>8389</v>
      </c>
      <c r="C2722" s="16" t="s">
        <v>8390</v>
      </c>
      <c r="D2722" s="17" t="s">
        <v>38</v>
      </c>
      <c r="E2722" s="18" t="s">
        <v>38</v>
      </c>
      <c r="F2722" s="18">
        <v>0</v>
      </c>
      <c r="G2722" s="18">
        <v>1</v>
      </c>
      <c r="H2722" s="18">
        <v>1</v>
      </c>
      <c r="I2722" s="18"/>
      <c r="J2722" s="18"/>
      <c r="K2722" s="18"/>
      <c r="L2722" s="19" t="s">
        <v>9751</v>
      </c>
      <c r="M2722" s="19" t="s">
        <v>4104</v>
      </c>
      <c r="N2722" s="18" t="s">
        <v>3206</v>
      </c>
      <c r="O2722" s="18" t="s">
        <v>8392</v>
      </c>
      <c r="P2722" s="18" t="s">
        <v>163</v>
      </c>
      <c r="Q2722" s="18">
        <v>90</v>
      </c>
      <c r="R2722" s="18" t="s">
        <v>45</v>
      </c>
      <c r="S2722" s="37" t="s">
        <v>46</v>
      </c>
      <c r="T2722" s="37" t="s">
        <v>8047</v>
      </c>
      <c r="U2722" s="38">
        <v>9.1199999999999992</v>
      </c>
      <c r="V2722" s="38">
        <v>9.1199999999999992</v>
      </c>
      <c r="W2722" s="38">
        <v>5.6</v>
      </c>
      <c r="X2722" s="37" t="s">
        <v>8047</v>
      </c>
      <c r="Y2722" s="39"/>
      <c r="Z2722" s="16">
        <v>0</v>
      </c>
      <c r="AA2722" s="36">
        <v>11.85</v>
      </c>
      <c r="AB2722" s="36"/>
      <c r="AC2722" s="36">
        <v>11.85</v>
      </c>
      <c r="AD2722" s="38">
        <f t="shared" si="608"/>
        <v>12.898</v>
      </c>
      <c r="AE2722" s="38">
        <f t="shared" si="609"/>
        <v>16.122499999999999</v>
      </c>
      <c r="AF2722" s="38">
        <f t="shared" si="610"/>
        <v>17.412299999999998</v>
      </c>
      <c r="AG2722" s="36">
        <f t="shared" ref="AG2722:AG2753" si="611">TRUNC(AD2722,2)</f>
        <v>12.89</v>
      </c>
      <c r="AH2722" s="36">
        <f t="shared" ref="AH2722:AH2753" si="612">TRUNC(AE2722,2)</f>
        <v>16.12</v>
      </c>
      <c r="AI2722" s="36">
        <f t="shared" ref="AI2722:AI2753" si="613">TRUNC(AF2722,2)</f>
        <v>17.41</v>
      </c>
      <c r="AJ2722" s="40">
        <v>42727</v>
      </c>
      <c r="AK2722" s="40">
        <v>42731</v>
      </c>
      <c r="AL2722" s="18"/>
      <c r="AM2722" s="20" t="s">
        <v>184</v>
      </c>
      <c r="AN2722" s="20"/>
      <c r="AO2722" s="20" t="s">
        <v>10938</v>
      </c>
      <c r="AP2722" s="20" t="s">
        <v>10938</v>
      </c>
      <c r="AQ2722" s="20"/>
      <c r="AR2722" s="20"/>
      <c r="AS2722" s="40">
        <v>43315</v>
      </c>
      <c r="AT2722" s="176"/>
    </row>
    <row r="2723" spans="1:46" ht="47.25" customHeight="1">
      <c r="A2723" s="16">
        <v>8699680090665</v>
      </c>
      <c r="B2723" s="16" t="s">
        <v>8389</v>
      </c>
      <c r="C2723" s="16" t="s">
        <v>8390</v>
      </c>
      <c r="D2723" s="17" t="s">
        <v>38</v>
      </c>
      <c r="E2723" s="18" t="s">
        <v>38</v>
      </c>
      <c r="F2723" s="18">
        <v>0</v>
      </c>
      <c r="G2723" s="18">
        <v>1</v>
      </c>
      <c r="H2723" s="18">
        <v>1</v>
      </c>
      <c r="I2723" s="18"/>
      <c r="J2723" s="18"/>
      <c r="K2723" s="18"/>
      <c r="L2723" s="19" t="s">
        <v>9753</v>
      </c>
      <c r="M2723" s="19" t="s">
        <v>4104</v>
      </c>
      <c r="N2723" s="18" t="s">
        <v>3206</v>
      </c>
      <c r="O2723" s="18" t="s">
        <v>8395</v>
      </c>
      <c r="P2723" s="18" t="s">
        <v>163</v>
      </c>
      <c r="Q2723" s="18">
        <v>90</v>
      </c>
      <c r="R2723" s="18" t="s">
        <v>45</v>
      </c>
      <c r="S2723" s="37" t="s">
        <v>46</v>
      </c>
      <c r="T2723" s="18" t="s">
        <v>8047</v>
      </c>
      <c r="U2723" s="38">
        <v>13.5</v>
      </c>
      <c r="V2723" s="38">
        <v>13.5</v>
      </c>
      <c r="W2723" s="38">
        <v>8.1</v>
      </c>
      <c r="X2723" s="37" t="s">
        <v>8047</v>
      </c>
      <c r="Y2723" s="39"/>
      <c r="Z2723" s="16">
        <v>0</v>
      </c>
      <c r="AA2723" s="36">
        <v>17.13</v>
      </c>
      <c r="AB2723" s="36"/>
      <c r="AC2723" s="36">
        <v>17.13</v>
      </c>
      <c r="AD2723" s="38">
        <f t="shared" si="608"/>
        <v>18.6004</v>
      </c>
      <c r="AE2723" s="38">
        <f t="shared" si="609"/>
        <v>23.250500000000002</v>
      </c>
      <c r="AF2723" s="38">
        <f t="shared" si="610"/>
        <v>25.110540000000004</v>
      </c>
      <c r="AG2723" s="36">
        <f t="shared" si="611"/>
        <v>18.600000000000001</v>
      </c>
      <c r="AH2723" s="36">
        <f t="shared" si="612"/>
        <v>23.25</v>
      </c>
      <c r="AI2723" s="36">
        <f t="shared" si="613"/>
        <v>25.11</v>
      </c>
      <c r="AJ2723" s="40">
        <v>42727</v>
      </c>
      <c r="AK2723" s="40">
        <v>42731</v>
      </c>
      <c r="AL2723" s="18"/>
      <c r="AM2723" s="20" t="s">
        <v>184</v>
      </c>
      <c r="AN2723" s="20"/>
      <c r="AO2723" s="20" t="s">
        <v>11221</v>
      </c>
      <c r="AP2723" s="20" t="s">
        <v>11221</v>
      </c>
      <c r="AQ2723" s="20"/>
      <c r="AR2723" s="20"/>
      <c r="AS2723" s="40">
        <v>43315</v>
      </c>
      <c r="AT2723" s="173"/>
    </row>
    <row r="2724" spans="1:46" ht="47.25" customHeight="1">
      <c r="A2724" s="16">
        <v>8699525097361</v>
      </c>
      <c r="B2724" s="16" t="s">
        <v>10108</v>
      </c>
      <c r="C2724" s="16" t="s">
        <v>10109</v>
      </c>
      <c r="D2724" s="17" t="s">
        <v>87</v>
      </c>
      <c r="E2724" s="18" t="s">
        <v>41</v>
      </c>
      <c r="F2724" s="18">
        <v>0</v>
      </c>
      <c r="G2724" s="18">
        <v>2</v>
      </c>
      <c r="H2724" s="18">
        <v>1</v>
      </c>
      <c r="I2724" s="18"/>
      <c r="J2724" s="18"/>
      <c r="K2724" s="18"/>
      <c r="L2724" s="19" t="s">
        <v>10110</v>
      </c>
      <c r="M2724" s="19" t="s">
        <v>10111</v>
      </c>
      <c r="N2724" s="18" t="s">
        <v>327</v>
      </c>
      <c r="O2724" s="18">
        <v>30</v>
      </c>
      <c r="P2724" s="18" t="s">
        <v>163</v>
      </c>
      <c r="Q2724" s="18">
        <v>30</v>
      </c>
      <c r="R2724" s="18" t="s">
        <v>45</v>
      </c>
      <c r="S2724" s="37" t="s">
        <v>46</v>
      </c>
      <c r="T2724" s="37"/>
      <c r="U2724" s="37"/>
      <c r="V2724" s="37">
        <v>8.58</v>
      </c>
      <c r="W2724" s="37">
        <v>6.86</v>
      </c>
      <c r="X2724" s="37" t="s">
        <v>557</v>
      </c>
      <c r="Y2724" s="17"/>
      <c r="Z2724" s="16">
        <v>0</v>
      </c>
      <c r="AA2724" s="36"/>
      <c r="AB2724" s="36"/>
      <c r="AC2724" s="36">
        <v>13.7</v>
      </c>
      <c r="AD2724" s="70">
        <f t="shared" si="608"/>
        <v>14.896000000000001</v>
      </c>
      <c r="AE2724" s="70">
        <f t="shared" si="609"/>
        <v>18.62</v>
      </c>
      <c r="AF2724" s="70">
        <f t="shared" si="610"/>
        <v>20.109600000000004</v>
      </c>
      <c r="AG2724" s="36">
        <f t="shared" si="611"/>
        <v>14.89</v>
      </c>
      <c r="AH2724" s="36">
        <f t="shared" si="612"/>
        <v>18.62</v>
      </c>
      <c r="AI2724" s="36">
        <f t="shared" si="613"/>
        <v>20.100000000000001</v>
      </c>
      <c r="AJ2724" s="40">
        <v>42419</v>
      </c>
      <c r="AK2724" s="40">
        <v>42422</v>
      </c>
      <c r="AL2724" s="22"/>
      <c r="AM2724" s="20" t="s">
        <v>3471</v>
      </c>
      <c r="AN2724" s="20"/>
      <c r="AO2724" s="20" t="s">
        <v>11221</v>
      </c>
      <c r="AP2724" s="20" t="s">
        <v>11221</v>
      </c>
      <c r="AQ2724" s="20"/>
      <c r="AR2724" s="20"/>
      <c r="AS2724" s="40">
        <v>43315</v>
      </c>
      <c r="AT2724" s="173"/>
    </row>
    <row r="2725" spans="1:46" ht="47.25" customHeight="1">
      <c r="A2725" s="16">
        <v>8699524090219</v>
      </c>
      <c r="B2725" s="16" t="s">
        <v>10108</v>
      </c>
      <c r="C2725" s="16" t="s">
        <v>10109</v>
      </c>
      <c r="D2725" s="17" t="s">
        <v>87</v>
      </c>
      <c r="E2725" s="18" t="s">
        <v>41</v>
      </c>
      <c r="F2725" s="18">
        <v>0</v>
      </c>
      <c r="G2725" s="18">
        <v>2</v>
      </c>
      <c r="H2725" s="18">
        <v>1</v>
      </c>
      <c r="I2725" s="18"/>
      <c r="J2725" s="18"/>
      <c r="K2725" s="18"/>
      <c r="L2725" s="19" t="s">
        <v>10110</v>
      </c>
      <c r="M2725" s="19" t="s">
        <v>10111</v>
      </c>
      <c r="N2725" s="18" t="s">
        <v>1742</v>
      </c>
      <c r="O2725" s="18">
        <v>30</v>
      </c>
      <c r="P2725" s="18" t="s">
        <v>163</v>
      </c>
      <c r="Q2725" s="18">
        <v>30</v>
      </c>
      <c r="R2725" s="18" t="s">
        <v>45</v>
      </c>
      <c r="S2725" s="37" t="s">
        <v>46</v>
      </c>
      <c r="T2725" s="37"/>
      <c r="U2725" s="37"/>
      <c r="V2725" s="37">
        <v>8.58</v>
      </c>
      <c r="W2725" s="37">
        <v>6.86</v>
      </c>
      <c r="X2725" s="37" t="s">
        <v>557</v>
      </c>
      <c r="Y2725" s="37"/>
      <c r="Z2725" s="16">
        <v>0</v>
      </c>
      <c r="AA2725" s="16"/>
      <c r="AB2725" s="16"/>
      <c r="AC2725" s="36">
        <v>13.7</v>
      </c>
      <c r="AD2725" s="70">
        <f t="shared" si="608"/>
        <v>14.896000000000001</v>
      </c>
      <c r="AE2725" s="70">
        <f t="shared" si="609"/>
        <v>18.62</v>
      </c>
      <c r="AF2725" s="70">
        <f t="shared" si="610"/>
        <v>20.109600000000004</v>
      </c>
      <c r="AG2725" s="36">
        <f t="shared" si="611"/>
        <v>14.89</v>
      </c>
      <c r="AH2725" s="36">
        <f t="shared" si="612"/>
        <v>18.62</v>
      </c>
      <c r="AI2725" s="36">
        <f t="shared" si="613"/>
        <v>20.100000000000001</v>
      </c>
      <c r="AJ2725" s="40">
        <v>42419</v>
      </c>
      <c r="AK2725" s="40">
        <v>42422</v>
      </c>
      <c r="AL2725" s="22"/>
      <c r="AM2725" s="20" t="s">
        <v>6290</v>
      </c>
      <c r="AN2725" s="20"/>
      <c r="AO2725" s="20" t="s">
        <v>10732</v>
      </c>
      <c r="AP2725" s="20" t="s">
        <v>10732</v>
      </c>
      <c r="AQ2725" s="20"/>
      <c r="AR2725" s="20"/>
      <c r="AS2725" s="40">
        <v>43315</v>
      </c>
      <c r="AT2725" s="173"/>
    </row>
    <row r="2726" spans="1:46" ht="47.25" customHeight="1">
      <c r="A2726" s="16">
        <v>8699777013010</v>
      </c>
      <c r="B2726" s="16" t="s">
        <v>10993</v>
      </c>
      <c r="C2726" s="16" t="s">
        <v>10994</v>
      </c>
      <c r="D2726" s="17" t="s">
        <v>87</v>
      </c>
      <c r="E2726" s="18" t="s">
        <v>295</v>
      </c>
      <c r="F2726" s="18">
        <v>4</v>
      </c>
      <c r="G2726" s="18">
        <v>1</v>
      </c>
      <c r="H2726" s="18">
        <v>2</v>
      </c>
      <c r="I2726" s="18"/>
      <c r="J2726" s="18"/>
      <c r="K2726" s="18"/>
      <c r="L2726" s="19" t="s">
        <v>10995</v>
      </c>
      <c r="M2726" s="19" t="s">
        <v>10996</v>
      </c>
      <c r="N2726" s="18" t="s">
        <v>3651</v>
      </c>
      <c r="O2726" s="18">
        <v>50</v>
      </c>
      <c r="P2726" s="18" t="s">
        <v>163</v>
      </c>
      <c r="Q2726" s="18">
        <v>10</v>
      </c>
      <c r="R2726" s="18" t="s">
        <v>95</v>
      </c>
      <c r="S2726" s="37" t="s">
        <v>96</v>
      </c>
      <c r="T2726" s="18" t="s">
        <v>53</v>
      </c>
      <c r="U2726" s="38">
        <v>2.5399999999999996</v>
      </c>
      <c r="V2726" s="38">
        <v>2.5399999999999996</v>
      </c>
      <c r="W2726" s="38">
        <v>0</v>
      </c>
      <c r="X2726" s="18" t="s">
        <v>53</v>
      </c>
      <c r="Y2726" s="39"/>
      <c r="Z2726" s="16">
        <v>0</v>
      </c>
      <c r="AA2726" s="36">
        <v>7.01</v>
      </c>
      <c r="AB2726" s="36"/>
      <c r="AC2726" s="36">
        <v>7.01</v>
      </c>
      <c r="AD2726" s="38">
        <f t="shared" si="608"/>
        <v>7.6409000000000002</v>
      </c>
      <c r="AE2726" s="38">
        <f t="shared" si="609"/>
        <v>9.5511250000000008</v>
      </c>
      <c r="AF2726" s="38">
        <f t="shared" si="610"/>
        <v>10.315215000000002</v>
      </c>
      <c r="AG2726" s="36">
        <f t="shared" si="611"/>
        <v>7.64</v>
      </c>
      <c r="AH2726" s="36">
        <f t="shared" si="612"/>
        <v>9.5500000000000007</v>
      </c>
      <c r="AI2726" s="36">
        <f t="shared" si="613"/>
        <v>10.31</v>
      </c>
      <c r="AJ2726" s="40">
        <v>43245</v>
      </c>
      <c r="AK2726" s="40">
        <v>43251</v>
      </c>
      <c r="AL2726" s="17">
        <v>1</v>
      </c>
      <c r="AM2726" s="17" t="s">
        <v>10821</v>
      </c>
      <c r="AN2726" s="17"/>
      <c r="AO2726" s="20" t="s">
        <v>10732</v>
      </c>
      <c r="AP2726" s="20" t="s">
        <v>10732</v>
      </c>
      <c r="AQ2726" s="20"/>
      <c r="AR2726" s="20"/>
      <c r="AS2726" s="40">
        <v>43315</v>
      </c>
      <c r="AT2726" s="173"/>
    </row>
    <row r="2727" spans="1:46" ht="47.25" customHeight="1">
      <c r="A2727" s="16">
        <v>8699548650567</v>
      </c>
      <c r="B2727" s="16" t="s">
        <v>5572</v>
      </c>
      <c r="C2727" s="16" t="s">
        <v>5573</v>
      </c>
      <c r="D2727" s="22" t="s">
        <v>87</v>
      </c>
      <c r="E2727" s="18" t="s">
        <v>87</v>
      </c>
      <c r="F2727" s="18">
        <v>0</v>
      </c>
      <c r="G2727" s="18">
        <v>1</v>
      </c>
      <c r="H2727" s="18">
        <v>1</v>
      </c>
      <c r="I2727" s="18"/>
      <c r="J2727" s="18"/>
      <c r="K2727" s="18"/>
      <c r="L2727" s="19" t="s">
        <v>7695</v>
      </c>
      <c r="M2727" s="19" t="s">
        <v>71</v>
      </c>
      <c r="N2727" s="18" t="s">
        <v>51</v>
      </c>
      <c r="O2727" s="18">
        <v>250</v>
      </c>
      <c r="P2727" s="18" t="s">
        <v>875</v>
      </c>
      <c r="Q2727" s="18">
        <v>250</v>
      </c>
      <c r="R2727" s="18" t="s">
        <v>45</v>
      </c>
      <c r="S2727" s="37" t="s">
        <v>96</v>
      </c>
      <c r="T2727" s="18" t="s">
        <v>331</v>
      </c>
      <c r="U2727" s="37">
        <v>88.94</v>
      </c>
      <c r="V2727" s="37">
        <v>88.94</v>
      </c>
      <c r="W2727" s="37">
        <v>88.94</v>
      </c>
      <c r="X2727" s="18" t="s">
        <v>331</v>
      </c>
      <c r="Y2727" s="39" t="s">
        <v>1356</v>
      </c>
      <c r="Z2727" s="16">
        <v>1</v>
      </c>
      <c r="AA2727" s="36">
        <v>240.37</v>
      </c>
      <c r="AB2727" s="36"/>
      <c r="AC2727" s="36">
        <v>240.37</v>
      </c>
      <c r="AD2727" s="70">
        <f t="shared" si="608"/>
        <v>252.7774</v>
      </c>
      <c r="AE2727" s="70">
        <f t="shared" si="609"/>
        <v>272.99959200000001</v>
      </c>
      <c r="AF2727" s="70">
        <f t="shared" si="610"/>
        <v>0</v>
      </c>
      <c r="AG2727" s="36">
        <f t="shared" si="611"/>
        <v>252.77</v>
      </c>
      <c r="AH2727" s="36">
        <f t="shared" si="612"/>
        <v>272.99</v>
      </c>
      <c r="AI2727" s="36">
        <f t="shared" si="613"/>
        <v>0</v>
      </c>
      <c r="AJ2727" s="40">
        <v>42545</v>
      </c>
      <c r="AK2727" s="40">
        <v>42547</v>
      </c>
      <c r="AL2727" s="22"/>
      <c r="AM2727" s="20" t="s">
        <v>184</v>
      </c>
      <c r="AN2727" s="20"/>
      <c r="AO2727" s="20" t="s">
        <v>10732</v>
      </c>
      <c r="AP2727" s="20" t="s">
        <v>10732</v>
      </c>
      <c r="AQ2727" s="20"/>
      <c r="AR2727" s="20"/>
      <c r="AS2727" s="40">
        <v>43315</v>
      </c>
      <c r="AT2727" s="173"/>
    </row>
    <row r="2728" spans="1:46" ht="47.25" customHeight="1">
      <c r="A2728" s="16">
        <v>8699593151187</v>
      </c>
      <c r="B2728" s="16" t="s">
        <v>6400</v>
      </c>
      <c r="C2728" s="16" t="s">
        <v>6401</v>
      </c>
      <c r="D2728" s="17" t="s">
        <v>87</v>
      </c>
      <c r="E2728" s="18" t="s">
        <v>295</v>
      </c>
      <c r="F2728" s="18">
        <v>0</v>
      </c>
      <c r="G2728" s="18">
        <v>2</v>
      </c>
      <c r="H2728" s="18">
        <v>1</v>
      </c>
      <c r="I2728" s="18"/>
      <c r="J2728" s="18"/>
      <c r="K2728" s="18"/>
      <c r="L2728" s="19" t="s">
        <v>6402</v>
      </c>
      <c r="M2728" s="19" t="s">
        <v>6403</v>
      </c>
      <c r="N2728" s="18" t="s">
        <v>3252</v>
      </c>
      <c r="O2728" s="18">
        <v>5</v>
      </c>
      <c r="P2728" s="18" t="s">
        <v>163</v>
      </c>
      <c r="Q2728" s="18">
        <v>50</v>
      </c>
      <c r="R2728" s="18" t="s">
        <v>95</v>
      </c>
      <c r="S2728" s="37" t="s">
        <v>46</v>
      </c>
      <c r="T2728" s="18" t="s">
        <v>6404</v>
      </c>
      <c r="U2728" s="38">
        <v>16.079999999999998</v>
      </c>
      <c r="V2728" s="38">
        <v>16.079999999999998</v>
      </c>
      <c r="W2728" s="38">
        <v>12.86</v>
      </c>
      <c r="X2728" s="18" t="s">
        <v>6404</v>
      </c>
      <c r="Y2728" s="39"/>
      <c r="Z2728" s="16">
        <v>0</v>
      </c>
      <c r="AA2728" s="45">
        <v>12.17</v>
      </c>
      <c r="AB2728" s="36"/>
      <c r="AC2728" s="36">
        <v>12.17</v>
      </c>
      <c r="AD2728" s="38">
        <f t="shared" si="608"/>
        <v>13.243600000000001</v>
      </c>
      <c r="AE2728" s="38">
        <f t="shared" si="609"/>
        <v>16.554500000000001</v>
      </c>
      <c r="AF2728" s="38">
        <f t="shared" si="610"/>
        <v>17.878860000000003</v>
      </c>
      <c r="AG2728" s="36">
        <f t="shared" si="611"/>
        <v>13.24</v>
      </c>
      <c r="AH2728" s="36">
        <f t="shared" si="612"/>
        <v>16.55</v>
      </c>
      <c r="AI2728" s="36">
        <f t="shared" si="613"/>
        <v>17.87</v>
      </c>
      <c r="AJ2728" s="40">
        <v>42783</v>
      </c>
      <c r="AK2728" s="40">
        <v>42786</v>
      </c>
      <c r="AL2728" s="17"/>
      <c r="AM2728" s="20" t="s">
        <v>3606</v>
      </c>
      <c r="AN2728" s="20"/>
      <c r="AO2728" s="20" t="s">
        <v>10732</v>
      </c>
      <c r="AP2728" s="20" t="s">
        <v>10732</v>
      </c>
      <c r="AQ2728" s="20"/>
      <c r="AR2728" s="20"/>
      <c r="AS2728" s="40">
        <v>43315</v>
      </c>
      <c r="AT2728" s="180"/>
    </row>
    <row r="2729" spans="1:46" ht="47.25" customHeight="1">
      <c r="A2729" s="16">
        <v>8699960580015</v>
      </c>
      <c r="B2729" s="16" t="s">
        <v>2719</v>
      </c>
      <c r="C2729" s="16" t="s">
        <v>2720</v>
      </c>
      <c r="D2729" s="17" t="s">
        <v>87</v>
      </c>
      <c r="E2729" s="18" t="s">
        <v>87</v>
      </c>
      <c r="F2729" s="18">
        <v>0</v>
      </c>
      <c r="G2729" s="18">
        <v>4</v>
      </c>
      <c r="H2729" s="18">
        <v>1</v>
      </c>
      <c r="I2729" s="18"/>
      <c r="J2729" s="18"/>
      <c r="K2729" s="18"/>
      <c r="L2729" s="19" t="s">
        <v>9383</v>
      </c>
      <c r="M2729" s="19" t="s">
        <v>2722</v>
      </c>
      <c r="N2729" s="18" t="s">
        <v>9384</v>
      </c>
      <c r="O2729" s="18">
        <v>4</v>
      </c>
      <c r="P2729" s="18" t="s">
        <v>163</v>
      </c>
      <c r="Q2729" s="18">
        <v>30</v>
      </c>
      <c r="R2729" s="18" t="s">
        <v>45</v>
      </c>
      <c r="S2729" s="37" t="s">
        <v>46</v>
      </c>
      <c r="T2729" s="37" t="s">
        <v>222</v>
      </c>
      <c r="U2729" s="37">
        <v>4.91</v>
      </c>
      <c r="V2729" s="37">
        <v>4.91</v>
      </c>
      <c r="W2729" s="37">
        <v>4.91</v>
      </c>
      <c r="X2729" s="37" t="s">
        <v>222</v>
      </c>
      <c r="Y2729" s="39"/>
      <c r="Z2729" s="16">
        <v>0</v>
      </c>
      <c r="AA2729" s="36">
        <v>10.37</v>
      </c>
      <c r="AB2729" s="36"/>
      <c r="AC2729" s="36">
        <v>10.37</v>
      </c>
      <c r="AD2729" s="70">
        <f t="shared" si="608"/>
        <v>11.2996</v>
      </c>
      <c r="AE2729" s="70">
        <f t="shared" si="609"/>
        <v>14.124499999999999</v>
      </c>
      <c r="AF2729" s="70">
        <f t="shared" si="610"/>
        <v>15.25446</v>
      </c>
      <c r="AG2729" s="36">
        <f t="shared" si="611"/>
        <v>11.29</v>
      </c>
      <c r="AH2729" s="36">
        <f t="shared" si="612"/>
        <v>14.12</v>
      </c>
      <c r="AI2729" s="36">
        <f t="shared" si="613"/>
        <v>15.25</v>
      </c>
      <c r="AJ2729" s="40">
        <v>42419</v>
      </c>
      <c r="AK2729" s="40">
        <v>42422</v>
      </c>
      <c r="AL2729" s="22"/>
      <c r="AM2729" s="20" t="s">
        <v>184</v>
      </c>
      <c r="AN2729" s="20"/>
      <c r="AO2729" s="20" t="s">
        <v>10732</v>
      </c>
      <c r="AP2729" s="20" t="s">
        <v>10732</v>
      </c>
      <c r="AQ2729" s="20"/>
      <c r="AR2729" s="20"/>
      <c r="AS2729" s="40">
        <v>43315</v>
      </c>
      <c r="AT2729" s="173"/>
    </row>
    <row r="2730" spans="1:46" ht="47.25" customHeight="1">
      <c r="A2730" s="16">
        <v>8699960580022</v>
      </c>
      <c r="B2730" s="16" t="s">
        <v>2719</v>
      </c>
      <c r="C2730" s="16" t="s">
        <v>2720</v>
      </c>
      <c r="D2730" s="17" t="s">
        <v>87</v>
      </c>
      <c r="E2730" s="18" t="s">
        <v>87</v>
      </c>
      <c r="F2730" s="18">
        <v>0</v>
      </c>
      <c r="G2730" s="18">
        <v>4</v>
      </c>
      <c r="H2730" s="18">
        <v>1</v>
      </c>
      <c r="I2730" s="18"/>
      <c r="J2730" s="18"/>
      <c r="K2730" s="18"/>
      <c r="L2730" s="19" t="s">
        <v>9386</v>
      </c>
      <c r="M2730" s="19" t="s">
        <v>2722</v>
      </c>
      <c r="N2730" s="18" t="s">
        <v>9384</v>
      </c>
      <c r="O2730" s="18">
        <v>8</v>
      </c>
      <c r="P2730" s="18" t="s">
        <v>163</v>
      </c>
      <c r="Q2730" s="18">
        <v>30</v>
      </c>
      <c r="R2730" s="18" t="s">
        <v>45</v>
      </c>
      <c r="S2730" s="37" t="s">
        <v>46</v>
      </c>
      <c r="T2730" s="37" t="s">
        <v>222</v>
      </c>
      <c r="U2730" s="37">
        <v>9.82</v>
      </c>
      <c r="V2730" s="37">
        <v>9.82</v>
      </c>
      <c r="W2730" s="37">
        <v>9.82</v>
      </c>
      <c r="X2730" s="37" t="s">
        <v>222</v>
      </c>
      <c r="Y2730" s="39"/>
      <c r="Z2730" s="16">
        <v>0</v>
      </c>
      <c r="AA2730" s="36">
        <v>20.77</v>
      </c>
      <c r="AB2730" s="36"/>
      <c r="AC2730" s="36">
        <v>20.77</v>
      </c>
      <c r="AD2730" s="70">
        <f t="shared" si="608"/>
        <v>22.531600000000001</v>
      </c>
      <c r="AE2730" s="70">
        <f t="shared" si="609"/>
        <v>28.1645</v>
      </c>
      <c r="AF2730" s="70">
        <f t="shared" si="610"/>
        <v>30.417660000000001</v>
      </c>
      <c r="AG2730" s="36">
        <f t="shared" si="611"/>
        <v>22.53</v>
      </c>
      <c r="AH2730" s="36">
        <f t="shared" si="612"/>
        <v>28.16</v>
      </c>
      <c r="AI2730" s="36">
        <f t="shared" si="613"/>
        <v>30.41</v>
      </c>
      <c r="AJ2730" s="40">
        <v>42419</v>
      </c>
      <c r="AK2730" s="40">
        <v>42422</v>
      </c>
      <c r="AL2730" s="22"/>
      <c r="AM2730" s="20" t="s">
        <v>184</v>
      </c>
      <c r="AN2730" s="20"/>
      <c r="AO2730" s="20" t="s">
        <v>10732</v>
      </c>
      <c r="AP2730" s="20" t="s">
        <v>10732</v>
      </c>
      <c r="AQ2730" s="20"/>
      <c r="AR2730" s="20"/>
      <c r="AS2730" s="40">
        <v>43315</v>
      </c>
      <c r="AT2730" s="175"/>
    </row>
    <row r="2731" spans="1:46" ht="47.25" customHeight="1">
      <c r="A2731" s="16">
        <v>8699523080013</v>
      </c>
      <c r="B2731" s="16" t="s">
        <v>14685</v>
      </c>
      <c r="C2731" s="16" t="s">
        <v>14686</v>
      </c>
      <c r="D2731" s="17" t="s">
        <v>323</v>
      </c>
      <c r="E2731" s="18" t="s">
        <v>295</v>
      </c>
      <c r="F2731" s="18">
        <v>4</v>
      </c>
      <c r="G2731" s="18">
        <v>1</v>
      </c>
      <c r="H2731" s="18">
        <v>3</v>
      </c>
      <c r="I2731" s="18"/>
      <c r="J2731" s="18"/>
      <c r="K2731" s="18"/>
      <c r="L2731" s="19" t="s">
        <v>3758</v>
      </c>
      <c r="M2731" s="19" t="s">
        <v>3759</v>
      </c>
      <c r="N2731" s="18" t="s">
        <v>2138</v>
      </c>
      <c r="O2731" s="18"/>
      <c r="P2731" s="18"/>
      <c r="Q2731" s="18">
        <v>30</v>
      </c>
      <c r="R2731" s="18" t="s">
        <v>95</v>
      </c>
      <c r="S2731" s="37" t="s">
        <v>46</v>
      </c>
      <c r="T2731" s="18" t="s">
        <v>53</v>
      </c>
      <c r="U2731" s="38">
        <v>1.43</v>
      </c>
      <c r="V2731" s="38">
        <v>1.43</v>
      </c>
      <c r="W2731" s="38">
        <v>1.43</v>
      </c>
      <c r="X2731" s="18" t="s">
        <v>53</v>
      </c>
      <c r="Y2731" s="39"/>
      <c r="Z2731" s="16">
        <v>0</v>
      </c>
      <c r="AA2731" s="36">
        <v>3.94</v>
      </c>
      <c r="AB2731" s="36"/>
      <c r="AC2731" s="36">
        <v>3.94</v>
      </c>
      <c r="AD2731" s="38">
        <f t="shared" si="608"/>
        <v>4.2946</v>
      </c>
      <c r="AE2731" s="38">
        <f>IF(Z2731=1,AD2731*1.08,IF(Z2731=4,AD2731*1.08,IF(Z2731=2,0,IF(AC2731&lt;=100,(AD2731*1.25),IF(AC2731&lt;=200,134.5+((AC2731-100)*1.04*1.16),255.14+((AC2731-200)*1.02*1.12))))))</f>
        <v>5.3682499999999997</v>
      </c>
      <c r="AF2731" s="38">
        <f>IF(Z2731=1,0,IF(Z2731=4,0,(AE2731*1.08)))</f>
        <v>5.7977100000000004</v>
      </c>
      <c r="AG2731" s="36">
        <f t="shared" si="611"/>
        <v>4.29</v>
      </c>
      <c r="AH2731" s="36">
        <f t="shared" si="612"/>
        <v>5.36</v>
      </c>
      <c r="AI2731" s="36">
        <f t="shared" si="613"/>
        <v>5.79</v>
      </c>
      <c r="AJ2731" s="40">
        <v>43245</v>
      </c>
      <c r="AK2731" s="40">
        <v>43251</v>
      </c>
      <c r="AL2731" s="17"/>
      <c r="AM2731" s="36" t="s">
        <v>10882</v>
      </c>
      <c r="AN2731" s="41"/>
      <c r="AO2731" s="20" t="s">
        <v>10732</v>
      </c>
      <c r="AP2731" s="20" t="s">
        <v>10732</v>
      </c>
      <c r="AQ2731" s="20"/>
      <c r="AR2731" s="20"/>
      <c r="AS2731" s="40">
        <v>43315</v>
      </c>
      <c r="AT2731" s="173"/>
    </row>
    <row r="2732" spans="1:46" ht="47.25" customHeight="1">
      <c r="A2732" s="16">
        <v>8699523700034</v>
      </c>
      <c r="B2732" s="16" t="s">
        <v>14685</v>
      </c>
      <c r="C2732" s="16" t="s">
        <v>14686</v>
      </c>
      <c r="D2732" s="17" t="s">
        <v>323</v>
      </c>
      <c r="E2732" s="18" t="s">
        <v>295</v>
      </c>
      <c r="F2732" s="18">
        <v>4</v>
      </c>
      <c r="G2732" s="18">
        <v>1</v>
      </c>
      <c r="H2732" s="18">
        <v>2</v>
      </c>
      <c r="I2732" s="18"/>
      <c r="J2732" s="18"/>
      <c r="K2732" s="18"/>
      <c r="L2732" s="19" t="s">
        <v>3761</v>
      </c>
      <c r="M2732" s="19" t="s">
        <v>3759</v>
      </c>
      <c r="N2732" s="18" t="s">
        <v>2138</v>
      </c>
      <c r="O2732" s="18"/>
      <c r="P2732" s="18"/>
      <c r="Q2732" s="18">
        <v>1</v>
      </c>
      <c r="R2732" s="18" t="s">
        <v>95</v>
      </c>
      <c r="S2732" s="37" t="s">
        <v>46</v>
      </c>
      <c r="T2732" s="18" t="s">
        <v>53</v>
      </c>
      <c r="U2732" s="38">
        <v>1.9</v>
      </c>
      <c r="V2732" s="38">
        <v>1.9</v>
      </c>
      <c r="W2732" s="38">
        <v>0</v>
      </c>
      <c r="X2732" s="18" t="s">
        <v>53</v>
      </c>
      <c r="Y2732" s="39"/>
      <c r="Z2732" s="16">
        <v>0</v>
      </c>
      <c r="AA2732" s="36">
        <v>5.23</v>
      </c>
      <c r="AB2732" s="36"/>
      <c r="AC2732" s="36">
        <v>5.23</v>
      </c>
      <c r="AD2732" s="38">
        <f t="shared" si="608"/>
        <v>5.7007000000000012</v>
      </c>
      <c r="AE2732" s="38">
        <f>IF(Z2732=1,AD2732*1.08,IF(Z2732=4,AD2732*1.08,IF(Z2732=2,0,IF(AC2732&lt;=100,(AD2732*1.25),IF(AC2732&lt;=200,134.5+((AC2732-100)*1.04*1.16),255.14+((AC2732-200)*1.02*1.12))))))</f>
        <v>7.1258750000000015</v>
      </c>
      <c r="AF2732" s="38">
        <f>IF(Z2732=1,0,IF(Z2732=4,0,(AE2732*1.08)))</f>
        <v>7.6959450000000018</v>
      </c>
      <c r="AG2732" s="36">
        <f t="shared" si="611"/>
        <v>5.7</v>
      </c>
      <c r="AH2732" s="36">
        <f t="shared" si="612"/>
        <v>7.12</v>
      </c>
      <c r="AI2732" s="36">
        <f t="shared" si="613"/>
        <v>7.69</v>
      </c>
      <c r="AJ2732" s="40">
        <v>43245</v>
      </c>
      <c r="AK2732" s="40">
        <v>43251</v>
      </c>
      <c r="AL2732" s="17"/>
      <c r="AM2732" s="36" t="s">
        <v>10882</v>
      </c>
      <c r="AN2732" s="41"/>
      <c r="AO2732" s="20" t="s">
        <v>10952</v>
      </c>
      <c r="AP2732" s="20" t="s">
        <v>10952</v>
      </c>
      <c r="AQ2732" s="20"/>
      <c r="AR2732" s="20"/>
      <c r="AS2732" s="40">
        <v>43315</v>
      </c>
      <c r="AT2732" s="175"/>
    </row>
    <row r="2733" spans="1:46" ht="47.25" customHeight="1">
      <c r="A2733" s="16">
        <v>8699559750089</v>
      </c>
      <c r="B2733" s="16" t="s">
        <v>3865</v>
      </c>
      <c r="C2733" s="16" t="s">
        <v>3866</v>
      </c>
      <c r="D2733" s="17" t="s">
        <v>38</v>
      </c>
      <c r="E2733" s="18" t="s">
        <v>38</v>
      </c>
      <c r="F2733" s="18">
        <v>0</v>
      </c>
      <c r="G2733" s="18">
        <v>1</v>
      </c>
      <c r="H2733" s="18">
        <v>1</v>
      </c>
      <c r="I2733" s="18"/>
      <c r="J2733" s="18"/>
      <c r="K2733" s="18"/>
      <c r="L2733" s="19" t="s">
        <v>3867</v>
      </c>
      <c r="M2733" s="19" t="s">
        <v>518</v>
      </c>
      <c r="N2733" s="18" t="s">
        <v>616</v>
      </c>
      <c r="O2733" s="18">
        <v>3</v>
      </c>
      <c r="P2733" s="18" t="s">
        <v>551</v>
      </c>
      <c r="Q2733" s="18">
        <v>1</v>
      </c>
      <c r="R2733" s="18" t="s">
        <v>45</v>
      </c>
      <c r="S2733" s="37" t="s">
        <v>46</v>
      </c>
      <c r="T2733" s="37"/>
      <c r="U2733" s="37"/>
      <c r="V2733" s="37">
        <v>14.3</v>
      </c>
      <c r="W2733" s="37">
        <v>8.58</v>
      </c>
      <c r="X2733" s="18" t="s">
        <v>331</v>
      </c>
      <c r="Y2733" s="18"/>
      <c r="Z2733" s="16">
        <v>0</v>
      </c>
      <c r="AA2733" s="16"/>
      <c r="AB2733" s="16"/>
      <c r="AC2733" s="37">
        <v>17.79</v>
      </c>
      <c r="AD2733" s="70">
        <f t="shared" si="608"/>
        <v>19.313200000000002</v>
      </c>
      <c r="AE2733" s="70">
        <f t="shared" ref="AE2733:AE2738" si="614">IF(Z2733=1,AD2733*1.08,IF(Z2733=2,0,IF(AC2733&lt;=100,(AD2733*1.25),IF(AC2733&lt;=200,134.5+((AC2733-100)*1.04*1.16),255.14+((AC2733-200)*1.02*1.12)))))</f>
        <v>24.141500000000001</v>
      </c>
      <c r="AF2733" s="70">
        <f t="shared" ref="AF2733:AF2738" si="615">IF(Z2733=1,0,(AE2733*1.08))</f>
        <v>26.072820000000004</v>
      </c>
      <c r="AG2733" s="36">
        <f t="shared" si="611"/>
        <v>19.309999999999999</v>
      </c>
      <c r="AH2733" s="36">
        <f t="shared" si="612"/>
        <v>24.14</v>
      </c>
      <c r="AI2733" s="36">
        <f t="shared" si="613"/>
        <v>26.07</v>
      </c>
      <c r="AJ2733" s="40">
        <v>42419</v>
      </c>
      <c r="AK2733" s="40">
        <v>42422</v>
      </c>
      <c r="AL2733" s="22"/>
      <c r="AM2733" s="20"/>
      <c r="AN2733" s="20"/>
      <c r="AO2733" s="20" t="s">
        <v>11198</v>
      </c>
      <c r="AP2733" s="20" t="s">
        <v>11198</v>
      </c>
      <c r="AQ2733" s="20"/>
      <c r="AR2733" s="20"/>
      <c r="AS2733" s="40">
        <v>43315</v>
      </c>
      <c r="AT2733" s="175"/>
    </row>
    <row r="2734" spans="1:46" ht="47.25" customHeight="1">
      <c r="A2734" s="16">
        <v>8699559750096</v>
      </c>
      <c r="B2734" s="16" t="s">
        <v>3865</v>
      </c>
      <c r="C2734" s="16" t="s">
        <v>3866</v>
      </c>
      <c r="D2734" s="17" t="s">
        <v>38</v>
      </c>
      <c r="E2734" s="18" t="s">
        <v>38</v>
      </c>
      <c r="F2734" s="18">
        <v>0</v>
      </c>
      <c r="G2734" s="18">
        <v>1</v>
      </c>
      <c r="H2734" s="18">
        <v>1</v>
      </c>
      <c r="I2734" s="18"/>
      <c r="J2734" s="18"/>
      <c r="K2734" s="18"/>
      <c r="L2734" s="19" t="s">
        <v>5124</v>
      </c>
      <c r="M2734" s="19" t="s">
        <v>518</v>
      </c>
      <c r="N2734" s="18" t="s">
        <v>616</v>
      </c>
      <c r="O2734" s="18">
        <v>3</v>
      </c>
      <c r="P2734" s="18" t="s">
        <v>551</v>
      </c>
      <c r="Q2734" s="18">
        <v>5</v>
      </c>
      <c r="R2734" s="18" t="s">
        <v>45</v>
      </c>
      <c r="S2734" s="37" t="s">
        <v>46</v>
      </c>
      <c r="T2734" s="37"/>
      <c r="U2734" s="37"/>
      <c r="V2734" s="37">
        <v>71.5</v>
      </c>
      <c r="W2734" s="37">
        <v>42.9</v>
      </c>
      <c r="X2734" s="18" t="s">
        <v>331</v>
      </c>
      <c r="Y2734" s="18"/>
      <c r="Z2734" s="16">
        <v>0</v>
      </c>
      <c r="AA2734" s="16"/>
      <c r="AB2734" s="16"/>
      <c r="AC2734" s="37">
        <v>88.99</v>
      </c>
      <c r="AD2734" s="70">
        <f t="shared" si="608"/>
        <v>95.819299999999998</v>
      </c>
      <c r="AE2734" s="70">
        <f t="shared" si="614"/>
        <v>119.774125</v>
      </c>
      <c r="AF2734" s="70">
        <f t="shared" si="615"/>
        <v>129.356055</v>
      </c>
      <c r="AG2734" s="36">
        <f t="shared" si="611"/>
        <v>95.81</v>
      </c>
      <c r="AH2734" s="36">
        <f t="shared" si="612"/>
        <v>119.77</v>
      </c>
      <c r="AI2734" s="36">
        <f t="shared" si="613"/>
        <v>129.35</v>
      </c>
      <c r="AJ2734" s="40">
        <v>42419</v>
      </c>
      <c r="AK2734" s="40">
        <v>42422</v>
      </c>
      <c r="AL2734" s="22"/>
      <c r="AM2734" s="20"/>
      <c r="AN2734" s="20"/>
      <c r="AO2734" s="20" t="s">
        <v>11202</v>
      </c>
      <c r="AP2734" s="20" t="s">
        <v>11202</v>
      </c>
      <c r="AQ2734" s="20"/>
      <c r="AR2734" s="20"/>
      <c r="AS2734" s="40">
        <v>43315</v>
      </c>
      <c r="AT2734" s="175"/>
    </row>
    <row r="2735" spans="1:46" ht="47.25" customHeight="1">
      <c r="A2735" s="16">
        <v>8698877750603</v>
      </c>
      <c r="B2735" s="16" t="s">
        <v>4604</v>
      </c>
      <c r="C2735" s="16" t="s">
        <v>4605</v>
      </c>
      <c r="D2735" s="17" t="s">
        <v>38</v>
      </c>
      <c r="E2735" s="18" t="s">
        <v>38</v>
      </c>
      <c r="F2735" s="18">
        <v>0</v>
      </c>
      <c r="G2735" s="18">
        <v>1</v>
      </c>
      <c r="H2735" s="18">
        <v>1</v>
      </c>
      <c r="I2735" s="18"/>
      <c r="J2735" s="18"/>
      <c r="K2735" s="18"/>
      <c r="L2735" s="19" t="s">
        <v>579</v>
      </c>
      <c r="M2735" s="19" t="s">
        <v>578</v>
      </c>
      <c r="N2735" s="18" t="s">
        <v>659</v>
      </c>
      <c r="O2735" s="18" t="s">
        <v>8202</v>
      </c>
      <c r="P2735" s="18" t="s">
        <v>551</v>
      </c>
      <c r="Q2735" s="18">
        <v>1</v>
      </c>
      <c r="R2735" s="18" t="s">
        <v>45</v>
      </c>
      <c r="S2735" s="37" t="s">
        <v>96</v>
      </c>
      <c r="T2735" s="18" t="s">
        <v>6141</v>
      </c>
      <c r="U2735" s="37">
        <v>308.11</v>
      </c>
      <c r="V2735" s="37">
        <v>308.11</v>
      </c>
      <c r="W2735" s="37">
        <v>74.94</v>
      </c>
      <c r="X2735" s="18" t="s">
        <v>6141</v>
      </c>
      <c r="Y2735" s="39"/>
      <c r="Z2735" s="16">
        <v>0</v>
      </c>
      <c r="AA2735" s="36">
        <v>158.59</v>
      </c>
      <c r="AB2735" s="36"/>
      <c r="AC2735" s="36">
        <v>158.59</v>
      </c>
      <c r="AD2735" s="70">
        <f t="shared" si="608"/>
        <v>168.53360000000001</v>
      </c>
      <c r="AE2735" s="70">
        <f t="shared" si="614"/>
        <v>205.182976</v>
      </c>
      <c r="AF2735" s="70">
        <f t="shared" si="615"/>
        <v>221.59761408</v>
      </c>
      <c r="AG2735" s="36">
        <f t="shared" si="611"/>
        <v>168.53</v>
      </c>
      <c r="AH2735" s="36">
        <f t="shared" si="612"/>
        <v>205.18</v>
      </c>
      <c r="AI2735" s="36">
        <f t="shared" si="613"/>
        <v>221.59</v>
      </c>
      <c r="AJ2735" s="40">
        <v>42419</v>
      </c>
      <c r="AK2735" s="40">
        <v>42422</v>
      </c>
      <c r="AL2735" s="22"/>
      <c r="AM2735" s="20" t="s">
        <v>184</v>
      </c>
      <c r="AN2735" s="20"/>
      <c r="AO2735" s="20" t="s">
        <v>11202</v>
      </c>
      <c r="AP2735" s="20" t="s">
        <v>11202</v>
      </c>
      <c r="AQ2735" s="20"/>
      <c r="AR2735" s="20"/>
      <c r="AS2735" s="40">
        <v>43315</v>
      </c>
      <c r="AT2735" s="176"/>
    </row>
    <row r="2736" spans="1:46" ht="47.25" customHeight="1">
      <c r="A2736" s="16">
        <v>8698877750702</v>
      </c>
      <c r="B2736" s="16" t="s">
        <v>4604</v>
      </c>
      <c r="C2736" s="16" t="s">
        <v>4605</v>
      </c>
      <c r="D2736" s="17" t="s">
        <v>38</v>
      </c>
      <c r="E2736" s="18" t="s">
        <v>38</v>
      </c>
      <c r="F2736" s="18">
        <v>0</v>
      </c>
      <c r="G2736" s="18">
        <v>5</v>
      </c>
      <c r="H2736" s="18">
        <v>1</v>
      </c>
      <c r="I2736" s="18"/>
      <c r="J2736" s="18"/>
      <c r="K2736" s="18"/>
      <c r="L2736" s="19" t="s">
        <v>582</v>
      </c>
      <c r="M2736" s="19" t="s">
        <v>578</v>
      </c>
      <c r="N2736" s="18" t="s">
        <v>659</v>
      </c>
      <c r="O2736" s="18" t="s">
        <v>8205</v>
      </c>
      <c r="P2736" s="18" t="s">
        <v>551</v>
      </c>
      <c r="Q2736" s="18">
        <v>1</v>
      </c>
      <c r="R2736" s="18" t="s">
        <v>45</v>
      </c>
      <c r="S2736" s="37" t="s">
        <v>96</v>
      </c>
      <c r="T2736" s="18" t="s">
        <v>6141</v>
      </c>
      <c r="U2736" s="37">
        <v>462.15</v>
      </c>
      <c r="V2736" s="37">
        <v>462.15</v>
      </c>
      <c r="W2736" s="37">
        <v>122.49</v>
      </c>
      <c r="X2736" s="18" t="s">
        <v>6141</v>
      </c>
      <c r="Y2736" s="39"/>
      <c r="Z2736" s="16">
        <v>0</v>
      </c>
      <c r="AA2736" s="36">
        <v>255.78</v>
      </c>
      <c r="AB2736" s="36"/>
      <c r="AC2736" s="36">
        <v>255.78</v>
      </c>
      <c r="AD2736" s="70">
        <f t="shared" si="608"/>
        <v>268.49559999999997</v>
      </c>
      <c r="AE2736" s="70">
        <f t="shared" si="614"/>
        <v>318.86307199999999</v>
      </c>
      <c r="AF2736" s="70">
        <f t="shared" si="615"/>
        <v>344.37211776000004</v>
      </c>
      <c r="AG2736" s="36">
        <f t="shared" si="611"/>
        <v>268.49</v>
      </c>
      <c r="AH2736" s="36">
        <f t="shared" si="612"/>
        <v>318.86</v>
      </c>
      <c r="AI2736" s="36">
        <f t="shared" si="613"/>
        <v>344.37</v>
      </c>
      <c r="AJ2736" s="40">
        <v>42419</v>
      </c>
      <c r="AK2736" s="40">
        <v>42422</v>
      </c>
      <c r="AL2736" s="22"/>
      <c r="AM2736" s="20" t="s">
        <v>184</v>
      </c>
      <c r="AN2736" s="20"/>
      <c r="AO2736" s="20" t="s">
        <v>10732</v>
      </c>
      <c r="AP2736" s="20" t="s">
        <v>10732</v>
      </c>
      <c r="AQ2736" s="20"/>
      <c r="AR2736" s="20"/>
      <c r="AS2736" s="40">
        <v>43315</v>
      </c>
      <c r="AT2736" s="176"/>
    </row>
    <row r="2737" spans="1:46" ht="47.25" customHeight="1">
      <c r="A2737" s="16">
        <v>8698877750504</v>
      </c>
      <c r="B2737" s="16" t="s">
        <v>4604</v>
      </c>
      <c r="C2737" s="16" t="s">
        <v>4605</v>
      </c>
      <c r="D2737" s="17" t="s">
        <v>38</v>
      </c>
      <c r="E2737" s="18" t="s">
        <v>38</v>
      </c>
      <c r="F2737" s="18">
        <v>0</v>
      </c>
      <c r="G2737" s="18">
        <v>1</v>
      </c>
      <c r="H2737" s="18">
        <v>1</v>
      </c>
      <c r="I2737" s="18"/>
      <c r="J2737" s="18"/>
      <c r="K2737" s="18"/>
      <c r="L2737" s="19" t="s">
        <v>584</v>
      </c>
      <c r="M2737" s="19" t="s">
        <v>578</v>
      </c>
      <c r="N2737" s="18" t="s">
        <v>659</v>
      </c>
      <c r="O2737" s="18" t="s">
        <v>8208</v>
      </c>
      <c r="P2737" s="18" t="s">
        <v>551</v>
      </c>
      <c r="Q2737" s="18">
        <v>1</v>
      </c>
      <c r="R2737" s="18" t="s">
        <v>45</v>
      </c>
      <c r="S2737" s="37" t="s">
        <v>96</v>
      </c>
      <c r="T2737" s="18" t="s">
        <v>6141</v>
      </c>
      <c r="U2737" s="37">
        <v>92.43</v>
      </c>
      <c r="V2737" s="37">
        <v>92.43</v>
      </c>
      <c r="W2737" s="37">
        <v>23.94</v>
      </c>
      <c r="X2737" s="18" t="s">
        <v>6141</v>
      </c>
      <c r="Y2737" s="39"/>
      <c r="Z2737" s="16">
        <v>0</v>
      </c>
      <c r="AA2737" s="36">
        <v>50.65</v>
      </c>
      <c r="AB2737" s="36"/>
      <c r="AC2737" s="36">
        <v>50.65</v>
      </c>
      <c r="AD2737" s="70">
        <f t="shared" ref="AD2737:AD2768" si="616">IF(Z2737=2,AC2737*1.08,IF(AC2737&lt;=10,(AC2737*1.09),IF(AC2737&lt;=50,(10*1.09)+((AC2737-10)*1.08),IF(AC2737&lt;=100,(10*1.09)+((50-10)*1.08)+((AC2737-50)*1.07),IF(AC2737&lt;=200,(10*1.09)+((50-10)*1.08)+((100-50)*1.07)+((AC2737-100)*1.04),(10*1.09)+((50-10)*1.08)+((100-50)*1.07)+((200-100)*1.04)+((AC2737-200)*1.02))))))</f>
        <v>54.795499999999997</v>
      </c>
      <c r="AE2737" s="70">
        <f t="shared" si="614"/>
        <v>68.494374999999991</v>
      </c>
      <c r="AF2737" s="70">
        <f t="shared" si="615"/>
        <v>73.973924999999994</v>
      </c>
      <c r="AG2737" s="36">
        <f t="shared" si="611"/>
        <v>54.79</v>
      </c>
      <c r="AH2737" s="36">
        <f t="shared" si="612"/>
        <v>68.489999999999995</v>
      </c>
      <c r="AI2737" s="36">
        <f t="shared" si="613"/>
        <v>73.97</v>
      </c>
      <c r="AJ2737" s="40">
        <v>42419</v>
      </c>
      <c r="AK2737" s="40">
        <v>42422</v>
      </c>
      <c r="AL2737" s="22"/>
      <c r="AM2737" s="20" t="s">
        <v>184</v>
      </c>
      <c r="AN2737" s="20"/>
      <c r="AO2737" s="20" t="s">
        <v>10945</v>
      </c>
      <c r="AP2737" s="20" t="s">
        <v>10945</v>
      </c>
      <c r="AQ2737" s="20"/>
      <c r="AR2737" s="20"/>
      <c r="AS2737" s="40">
        <v>43315</v>
      </c>
      <c r="AT2737" s="187"/>
    </row>
    <row r="2738" spans="1:46" ht="47.25" customHeight="1">
      <c r="A2738" s="16">
        <v>8698877750801</v>
      </c>
      <c r="B2738" s="16" t="s">
        <v>4604</v>
      </c>
      <c r="C2738" s="16" t="s">
        <v>4605</v>
      </c>
      <c r="D2738" s="17" t="s">
        <v>38</v>
      </c>
      <c r="E2738" s="18" t="s">
        <v>38</v>
      </c>
      <c r="F2738" s="18">
        <v>0</v>
      </c>
      <c r="G2738" s="18">
        <v>5</v>
      </c>
      <c r="H2738" s="18">
        <v>1</v>
      </c>
      <c r="I2738" s="18"/>
      <c r="J2738" s="18"/>
      <c r="K2738" s="18"/>
      <c r="L2738" s="19" t="s">
        <v>577</v>
      </c>
      <c r="M2738" s="19" t="s">
        <v>578</v>
      </c>
      <c r="N2738" s="18" t="s">
        <v>659</v>
      </c>
      <c r="O2738" s="18" t="s">
        <v>7215</v>
      </c>
      <c r="P2738" s="18" t="s">
        <v>551</v>
      </c>
      <c r="Q2738" s="18">
        <v>1</v>
      </c>
      <c r="R2738" s="18" t="s">
        <v>45</v>
      </c>
      <c r="S2738" s="37" t="s">
        <v>96</v>
      </c>
      <c r="T2738" s="18" t="s">
        <v>4626</v>
      </c>
      <c r="U2738" s="37">
        <v>204.75</v>
      </c>
      <c r="V2738" s="37">
        <v>204.75</v>
      </c>
      <c r="W2738" s="37">
        <v>204.75</v>
      </c>
      <c r="X2738" s="18" t="s">
        <v>4626</v>
      </c>
      <c r="Y2738" s="39"/>
      <c r="Z2738" s="16">
        <v>0</v>
      </c>
      <c r="AA2738" s="36">
        <v>433.37</v>
      </c>
      <c r="AB2738" s="36"/>
      <c r="AC2738" s="36">
        <v>433.37</v>
      </c>
      <c r="AD2738" s="70">
        <f t="shared" si="616"/>
        <v>449.63740000000001</v>
      </c>
      <c r="AE2738" s="70">
        <f t="shared" si="614"/>
        <v>521.74188800000002</v>
      </c>
      <c r="AF2738" s="70">
        <f t="shared" si="615"/>
        <v>563.4812390400001</v>
      </c>
      <c r="AG2738" s="36">
        <f t="shared" si="611"/>
        <v>449.63</v>
      </c>
      <c r="AH2738" s="36">
        <f t="shared" si="612"/>
        <v>521.74</v>
      </c>
      <c r="AI2738" s="36">
        <f t="shared" si="613"/>
        <v>563.48</v>
      </c>
      <c r="AJ2738" s="40">
        <v>42545</v>
      </c>
      <c r="AK2738" s="40">
        <v>42547</v>
      </c>
      <c r="AL2738" s="22"/>
      <c r="AM2738" s="20" t="s">
        <v>184</v>
      </c>
      <c r="AN2738" s="20"/>
      <c r="AO2738" s="20" t="s">
        <v>10844</v>
      </c>
      <c r="AP2738" s="20" t="s">
        <v>10844</v>
      </c>
      <c r="AQ2738" s="20"/>
      <c r="AR2738" s="20"/>
      <c r="AS2738" s="40">
        <v>43315</v>
      </c>
      <c r="AT2738" s="187"/>
    </row>
    <row r="2739" spans="1:46" ht="47.25" customHeight="1">
      <c r="A2739" s="16">
        <v>8699504570045</v>
      </c>
      <c r="B2739" s="16" t="s">
        <v>1001</v>
      </c>
      <c r="C2739" s="16" t="s">
        <v>1002</v>
      </c>
      <c r="D2739" s="17" t="s">
        <v>87</v>
      </c>
      <c r="E2739" s="18" t="s">
        <v>295</v>
      </c>
      <c r="F2739" s="18">
        <v>4</v>
      </c>
      <c r="G2739" s="18">
        <v>1</v>
      </c>
      <c r="H2739" s="18">
        <v>2</v>
      </c>
      <c r="I2739" s="18"/>
      <c r="J2739" s="18"/>
      <c r="K2739" s="18"/>
      <c r="L2739" s="19" t="s">
        <v>13773</v>
      </c>
      <c r="M2739" s="19" t="s">
        <v>694</v>
      </c>
      <c r="N2739" s="18" t="s">
        <v>1004</v>
      </c>
      <c r="O2739" s="18" t="s">
        <v>6937</v>
      </c>
      <c r="P2739" s="18" t="s">
        <v>551</v>
      </c>
      <c r="Q2739" s="18">
        <v>100</v>
      </c>
      <c r="R2739" s="18" t="s">
        <v>95</v>
      </c>
      <c r="S2739" s="37" t="s">
        <v>46</v>
      </c>
      <c r="T2739" s="18" t="s">
        <v>53</v>
      </c>
      <c r="U2739" s="38">
        <v>2.36</v>
      </c>
      <c r="V2739" s="38">
        <v>2.36</v>
      </c>
      <c r="W2739" s="38">
        <v>0</v>
      </c>
      <c r="X2739" s="18" t="s">
        <v>53</v>
      </c>
      <c r="Y2739" s="39"/>
      <c r="Z2739" s="16">
        <v>0</v>
      </c>
      <c r="AA2739" s="36">
        <v>6.5</v>
      </c>
      <c r="AB2739" s="36"/>
      <c r="AC2739" s="36">
        <v>6.5</v>
      </c>
      <c r="AD2739" s="38">
        <f t="shared" si="616"/>
        <v>7.0850000000000009</v>
      </c>
      <c r="AE2739" s="38">
        <f>IF(Z2739=1,AD2739*1.08,IF(Z2739=4,AD2739*1.08,IF(Z2739=2,0,IF(AC2739&lt;=100,(AD2739*1.25),IF(AC2739&lt;=200,134.5+((AC2739-100)*1.04*1.16),255.14+((AC2739-200)*1.02*1.12))))))</f>
        <v>8.8562500000000011</v>
      </c>
      <c r="AF2739" s="38">
        <f>IF(Z2739=1,0,IF(Z2739=4,0,(AE2739*1.08)))</f>
        <v>9.5647500000000019</v>
      </c>
      <c r="AG2739" s="36">
        <f t="shared" si="611"/>
        <v>7.08</v>
      </c>
      <c r="AH2739" s="36">
        <f t="shared" si="612"/>
        <v>8.85</v>
      </c>
      <c r="AI2739" s="36">
        <f t="shared" si="613"/>
        <v>9.56</v>
      </c>
      <c r="AJ2739" s="40">
        <v>43245</v>
      </c>
      <c r="AK2739" s="40">
        <v>43251</v>
      </c>
      <c r="AL2739" s="17">
        <v>1</v>
      </c>
      <c r="AM2739" s="36" t="s">
        <v>3754</v>
      </c>
      <c r="AN2739" s="41"/>
      <c r="AO2739" s="20" t="s">
        <v>10952</v>
      </c>
      <c r="AP2739" s="20" t="s">
        <v>10952</v>
      </c>
      <c r="AQ2739" s="20"/>
      <c r="AR2739" s="20"/>
      <c r="AS2739" s="40">
        <v>43315</v>
      </c>
      <c r="AT2739" s="173"/>
    </row>
    <row r="2740" spans="1:46" ht="47.25" customHeight="1">
      <c r="A2740" s="16">
        <v>8699504090086</v>
      </c>
      <c r="B2740" s="16" t="s">
        <v>1001</v>
      </c>
      <c r="C2740" s="16" t="s">
        <v>1002</v>
      </c>
      <c r="D2740" s="17" t="s">
        <v>87</v>
      </c>
      <c r="E2740" s="18" t="s">
        <v>41</v>
      </c>
      <c r="F2740" s="18">
        <v>4</v>
      </c>
      <c r="G2740" s="18">
        <v>2</v>
      </c>
      <c r="H2740" s="18">
        <v>2</v>
      </c>
      <c r="I2740" s="18"/>
      <c r="J2740" s="18"/>
      <c r="K2740" s="18"/>
      <c r="L2740" s="19" t="s">
        <v>1003</v>
      </c>
      <c r="M2740" s="19" t="s">
        <v>694</v>
      </c>
      <c r="N2740" s="18" t="s">
        <v>1004</v>
      </c>
      <c r="O2740" s="18">
        <v>50</v>
      </c>
      <c r="P2740" s="18" t="s">
        <v>163</v>
      </c>
      <c r="Q2740" s="18">
        <v>10</v>
      </c>
      <c r="R2740" s="18" t="s">
        <v>45</v>
      </c>
      <c r="S2740" s="37" t="s">
        <v>46</v>
      </c>
      <c r="T2740" s="18" t="s">
        <v>53</v>
      </c>
      <c r="U2740" s="37">
        <v>2.84</v>
      </c>
      <c r="V2740" s="37">
        <v>2.84</v>
      </c>
      <c r="W2740" s="37">
        <v>0</v>
      </c>
      <c r="X2740" s="18" t="s">
        <v>53</v>
      </c>
      <c r="Y2740" s="39"/>
      <c r="Z2740" s="16">
        <v>0</v>
      </c>
      <c r="AA2740" s="36">
        <v>6</v>
      </c>
      <c r="AB2740" s="36"/>
      <c r="AC2740" s="36">
        <v>6</v>
      </c>
      <c r="AD2740" s="70">
        <f t="shared" si="616"/>
        <v>6.5400000000000009</v>
      </c>
      <c r="AE2740" s="70">
        <f>IF(Z2740=1,AD2740*1.08,IF(Z2740=2,0,IF(AC2740&lt;=100,(AD2740*1.25),IF(AC2740&lt;=200,134.5+((AC2740-100)*1.04*1.16),255.14+((AC2740-200)*1.02*1.12)))))</f>
        <v>8.1750000000000007</v>
      </c>
      <c r="AF2740" s="70">
        <f>IF(Z2740=1,0,(AE2740*1.08))</f>
        <v>8.8290000000000006</v>
      </c>
      <c r="AG2740" s="36">
        <f t="shared" si="611"/>
        <v>6.54</v>
      </c>
      <c r="AH2740" s="36">
        <f t="shared" si="612"/>
        <v>8.17</v>
      </c>
      <c r="AI2740" s="36">
        <f t="shared" si="613"/>
        <v>8.82</v>
      </c>
      <c r="AJ2740" s="40">
        <v>42461</v>
      </c>
      <c r="AK2740" s="40">
        <v>42465</v>
      </c>
      <c r="AL2740" s="22"/>
      <c r="AM2740" s="20" t="s">
        <v>184</v>
      </c>
      <c r="AN2740" s="20"/>
      <c r="AO2740" s="20" t="s">
        <v>11253</v>
      </c>
      <c r="AP2740" s="20" t="s">
        <v>11253</v>
      </c>
      <c r="AQ2740" s="20"/>
      <c r="AR2740" s="20"/>
      <c r="AS2740" s="40">
        <v>43315</v>
      </c>
      <c r="AT2740" s="173"/>
    </row>
    <row r="2741" spans="1:46" ht="47.25" customHeight="1">
      <c r="A2741" s="16">
        <v>8699504091311</v>
      </c>
      <c r="B2741" s="16" t="s">
        <v>1001</v>
      </c>
      <c r="C2741" s="16" t="s">
        <v>1002</v>
      </c>
      <c r="D2741" s="17" t="s">
        <v>87</v>
      </c>
      <c r="E2741" s="18" t="s">
        <v>295</v>
      </c>
      <c r="F2741" s="18">
        <v>0</v>
      </c>
      <c r="G2741" s="18">
        <v>1</v>
      </c>
      <c r="H2741" s="18">
        <v>1</v>
      </c>
      <c r="I2741" s="18"/>
      <c r="J2741" s="18"/>
      <c r="K2741" s="18"/>
      <c r="L2741" s="19" t="s">
        <v>4690</v>
      </c>
      <c r="M2741" s="19" t="s">
        <v>694</v>
      </c>
      <c r="N2741" s="18" t="s">
        <v>1004</v>
      </c>
      <c r="O2741" s="18">
        <v>50</v>
      </c>
      <c r="P2741" s="18" t="s">
        <v>163</v>
      </c>
      <c r="Q2741" s="18">
        <v>20</v>
      </c>
      <c r="R2741" s="18" t="s">
        <v>95</v>
      </c>
      <c r="S2741" s="37" t="s">
        <v>46</v>
      </c>
      <c r="T2741" s="18" t="s">
        <v>7944</v>
      </c>
      <c r="U2741" s="18">
        <v>5.36</v>
      </c>
      <c r="V2741" s="38">
        <v>12.12</v>
      </c>
      <c r="W2741" s="18">
        <v>5.28</v>
      </c>
      <c r="X2741" s="18" t="s">
        <v>7944</v>
      </c>
      <c r="Y2741" s="39"/>
      <c r="Z2741" s="16">
        <v>0</v>
      </c>
      <c r="AA2741" s="36">
        <v>13.65</v>
      </c>
      <c r="AB2741" s="36"/>
      <c r="AC2741" s="36">
        <v>13.65</v>
      </c>
      <c r="AD2741" s="38">
        <f t="shared" si="616"/>
        <v>14.842000000000001</v>
      </c>
      <c r="AE2741" s="38">
        <f>IF(Z2741=1,AD2741*1.08,IF(Z2741=4,AD2741*1.08,IF(Z2741=2,0,IF(AC2741&lt;=100,(AD2741*1.25),IF(AC2741&lt;=200,134.5+((AC2741-100)*1.04*1.16),255.14+((AC2741-200)*1.02*1.12))))))</f>
        <v>18.552500000000002</v>
      </c>
      <c r="AF2741" s="38">
        <f>IF(Z2741=1,0,IF(Z2741=4,0,(AE2741*1.08)))</f>
        <v>20.036700000000003</v>
      </c>
      <c r="AG2741" s="36">
        <f t="shared" si="611"/>
        <v>14.84</v>
      </c>
      <c r="AH2741" s="36">
        <f t="shared" si="612"/>
        <v>18.55</v>
      </c>
      <c r="AI2741" s="36">
        <f t="shared" si="613"/>
        <v>20.03</v>
      </c>
      <c r="AJ2741" s="40">
        <v>43448</v>
      </c>
      <c r="AK2741" s="40">
        <v>43452</v>
      </c>
      <c r="AL2741" s="17">
        <v>1</v>
      </c>
      <c r="AM2741" s="36" t="s">
        <v>3754</v>
      </c>
      <c r="AN2741" s="20"/>
      <c r="AO2741" s="20" t="s">
        <v>11253</v>
      </c>
      <c r="AP2741" s="20" t="s">
        <v>11253</v>
      </c>
      <c r="AQ2741" s="20"/>
      <c r="AR2741" s="20"/>
      <c r="AS2741" s="40">
        <v>43315</v>
      </c>
      <c r="AT2741" s="180"/>
    </row>
    <row r="2742" spans="1:46" ht="47.25" customHeight="1">
      <c r="A2742" s="16">
        <v>8699636010600</v>
      </c>
      <c r="B2742" s="16" t="s">
        <v>8658</v>
      </c>
      <c r="C2742" s="16" t="s">
        <v>8659</v>
      </c>
      <c r="D2742" s="17" t="s">
        <v>87</v>
      </c>
      <c r="E2742" s="18" t="s">
        <v>41</v>
      </c>
      <c r="F2742" s="18">
        <v>4</v>
      </c>
      <c r="G2742" s="18">
        <v>2</v>
      </c>
      <c r="H2742" s="18">
        <v>2</v>
      </c>
      <c r="I2742" s="18"/>
      <c r="J2742" s="18"/>
      <c r="K2742" s="18"/>
      <c r="L2742" s="19" t="s">
        <v>8660</v>
      </c>
      <c r="M2742" s="19" t="s">
        <v>8661</v>
      </c>
      <c r="N2742" s="18" t="s">
        <v>556</v>
      </c>
      <c r="O2742" s="18"/>
      <c r="P2742" s="18"/>
      <c r="Q2742" s="18">
        <v>30</v>
      </c>
      <c r="R2742" s="18" t="s">
        <v>45</v>
      </c>
      <c r="S2742" s="37" t="s">
        <v>46</v>
      </c>
      <c r="T2742" s="18" t="s">
        <v>53</v>
      </c>
      <c r="U2742" s="37">
        <v>3.46</v>
      </c>
      <c r="V2742" s="37">
        <v>3.46</v>
      </c>
      <c r="W2742" s="37">
        <v>0</v>
      </c>
      <c r="X2742" s="18" t="s">
        <v>53</v>
      </c>
      <c r="Y2742" s="39"/>
      <c r="Z2742" s="16">
        <v>0</v>
      </c>
      <c r="AA2742" s="36">
        <v>7.32</v>
      </c>
      <c r="AB2742" s="36"/>
      <c r="AC2742" s="36">
        <v>7.32</v>
      </c>
      <c r="AD2742" s="70">
        <f t="shared" si="616"/>
        <v>7.9788000000000006</v>
      </c>
      <c r="AE2742" s="70">
        <f t="shared" ref="AE2742:AE2764" si="617">IF(Z2742=1,AD2742*1.08,IF(Z2742=2,0,IF(AC2742&lt;=100,(AD2742*1.25),IF(AC2742&lt;=200,134.5+((AC2742-100)*1.04*1.16),255.14+((AC2742-200)*1.02*1.12)))))</f>
        <v>9.9735000000000014</v>
      </c>
      <c r="AF2742" s="70">
        <f t="shared" ref="AF2742:AF2764" si="618">IF(Z2742=1,0,(AE2742*1.08))</f>
        <v>10.771380000000002</v>
      </c>
      <c r="AG2742" s="36">
        <f t="shared" si="611"/>
        <v>7.97</v>
      </c>
      <c r="AH2742" s="36">
        <f t="shared" si="612"/>
        <v>9.9700000000000006</v>
      </c>
      <c r="AI2742" s="36">
        <f t="shared" si="613"/>
        <v>10.77</v>
      </c>
      <c r="AJ2742" s="40">
        <v>42538</v>
      </c>
      <c r="AK2742" s="40">
        <v>42542</v>
      </c>
      <c r="AL2742" s="22"/>
      <c r="AM2742" s="20" t="s">
        <v>184</v>
      </c>
      <c r="AN2742" s="20"/>
      <c r="AO2742" s="20" t="s">
        <v>11253</v>
      </c>
      <c r="AP2742" s="20" t="s">
        <v>11253</v>
      </c>
      <c r="AQ2742" s="20"/>
      <c r="AR2742" s="20"/>
      <c r="AS2742" s="40">
        <v>43315</v>
      </c>
      <c r="AT2742" s="180"/>
    </row>
    <row r="2743" spans="1:46" ht="47.25" customHeight="1">
      <c r="A2743" s="16">
        <v>8699636240144</v>
      </c>
      <c r="B2743" s="16" t="s">
        <v>2885</v>
      </c>
      <c r="C2743" s="16" t="s">
        <v>2886</v>
      </c>
      <c r="D2743" s="17" t="s">
        <v>87</v>
      </c>
      <c r="E2743" s="18" t="s">
        <v>87</v>
      </c>
      <c r="F2743" s="18">
        <v>0</v>
      </c>
      <c r="G2743" s="18">
        <v>1</v>
      </c>
      <c r="H2743" s="18">
        <v>1</v>
      </c>
      <c r="I2743" s="18"/>
      <c r="J2743" s="18"/>
      <c r="K2743" s="18"/>
      <c r="L2743" s="19" t="s">
        <v>10926</v>
      </c>
      <c r="M2743" s="19" t="s">
        <v>172</v>
      </c>
      <c r="N2743" s="18" t="s">
        <v>556</v>
      </c>
      <c r="O2743" s="18">
        <v>4</v>
      </c>
      <c r="P2743" s="18" t="s">
        <v>163</v>
      </c>
      <c r="Q2743" s="18">
        <v>28</v>
      </c>
      <c r="R2743" s="18" t="s">
        <v>95</v>
      </c>
      <c r="S2743" s="37" t="s">
        <v>96</v>
      </c>
      <c r="T2743" s="18" t="s">
        <v>238</v>
      </c>
      <c r="U2743" s="38">
        <v>10.79</v>
      </c>
      <c r="V2743" s="38">
        <v>27.67</v>
      </c>
      <c r="W2743" s="38">
        <v>10.79</v>
      </c>
      <c r="X2743" s="18" t="s">
        <v>238</v>
      </c>
      <c r="Y2743" s="39"/>
      <c r="Z2743" s="16">
        <v>0</v>
      </c>
      <c r="AA2743" s="36">
        <v>29.02</v>
      </c>
      <c r="AB2743" s="36"/>
      <c r="AC2743" s="36">
        <v>29.02</v>
      </c>
      <c r="AD2743" s="38">
        <f t="shared" si="616"/>
        <v>31.441600000000001</v>
      </c>
      <c r="AE2743" s="38">
        <f t="shared" si="617"/>
        <v>39.302</v>
      </c>
      <c r="AF2743" s="38">
        <f t="shared" si="618"/>
        <v>42.446159999999999</v>
      </c>
      <c r="AG2743" s="36">
        <f t="shared" si="611"/>
        <v>31.44</v>
      </c>
      <c r="AH2743" s="36">
        <f t="shared" si="612"/>
        <v>39.299999999999997</v>
      </c>
      <c r="AI2743" s="36">
        <f t="shared" si="613"/>
        <v>42.44</v>
      </c>
      <c r="AJ2743" s="40">
        <v>43146</v>
      </c>
      <c r="AK2743" s="40">
        <v>43150</v>
      </c>
      <c r="AL2743" s="17">
        <v>1</v>
      </c>
      <c r="AM2743" s="17" t="s">
        <v>3606</v>
      </c>
      <c r="AN2743" s="17"/>
      <c r="AO2743" s="20" t="s">
        <v>11253</v>
      </c>
      <c r="AP2743" s="20" t="s">
        <v>11253</v>
      </c>
      <c r="AQ2743" s="20"/>
      <c r="AR2743" s="20"/>
      <c r="AS2743" s="40">
        <v>43315</v>
      </c>
      <c r="AT2743" s="180"/>
    </row>
    <row r="2744" spans="1:46" ht="47.25" customHeight="1">
      <c r="A2744" s="16">
        <v>8699772090177</v>
      </c>
      <c r="B2744" s="16" t="s">
        <v>10064</v>
      </c>
      <c r="C2744" s="16" t="s">
        <v>10065</v>
      </c>
      <c r="D2744" s="17" t="s">
        <v>323</v>
      </c>
      <c r="E2744" s="18" t="s">
        <v>323</v>
      </c>
      <c r="F2744" s="18">
        <v>0</v>
      </c>
      <c r="G2744" s="18">
        <v>1</v>
      </c>
      <c r="H2744" s="18">
        <v>1</v>
      </c>
      <c r="I2744" s="18"/>
      <c r="J2744" s="18"/>
      <c r="K2744" s="18"/>
      <c r="L2744" s="19" t="s">
        <v>11035</v>
      </c>
      <c r="M2744" s="19" t="s">
        <v>624</v>
      </c>
      <c r="N2744" s="18" t="s">
        <v>4317</v>
      </c>
      <c r="O2744" s="18">
        <v>20</v>
      </c>
      <c r="P2744" s="18" t="s">
        <v>163</v>
      </c>
      <c r="Q2744" s="18">
        <v>28</v>
      </c>
      <c r="R2744" s="18" t="s">
        <v>95</v>
      </c>
      <c r="S2744" s="37" t="s">
        <v>46</v>
      </c>
      <c r="T2744" s="18" t="s">
        <v>238</v>
      </c>
      <c r="U2744" s="38">
        <v>3.28</v>
      </c>
      <c r="V2744" s="38">
        <v>5.58</v>
      </c>
      <c r="W2744" s="38">
        <v>3.28</v>
      </c>
      <c r="X2744" s="18" t="s">
        <v>238</v>
      </c>
      <c r="Y2744" s="39"/>
      <c r="Z2744" s="16">
        <v>0</v>
      </c>
      <c r="AA2744" s="36">
        <v>8.83</v>
      </c>
      <c r="AB2744" s="36"/>
      <c r="AC2744" s="36">
        <v>8.83</v>
      </c>
      <c r="AD2744" s="38">
        <f t="shared" si="616"/>
        <v>9.6247000000000007</v>
      </c>
      <c r="AE2744" s="38">
        <f t="shared" si="617"/>
        <v>12.030875000000002</v>
      </c>
      <c r="AF2744" s="38">
        <f t="shared" si="618"/>
        <v>12.993345000000003</v>
      </c>
      <c r="AG2744" s="36">
        <f t="shared" si="611"/>
        <v>9.6199999999999992</v>
      </c>
      <c r="AH2744" s="36">
        <f t="shared" si="612"/>
        <v>12.03</v>
      </c>
      <c r="AI2744" s="36">
        <f t="shared" si="613"/>
        <v>12.99</v>
      </c>
      <c r="AJ2744" s="40">
        <v>43146</v>
      </c>
      <c r="AK2744" s="40">
        <v>43150</v>
      </c>
      <c r="AL2744" s="17">
        <v>1</v>
      </c>
      <c r="AM2744" s="17" t="s">
        <v>10821</v>
      </c>
      <c r="AN2744" s="17"/>
      <c r="AO2744" s="20" t="s">
        <v>10862</v>
      </c>
      <c r="AP2744" s="20" t="s">
        <v>10862</v>
      </c>
      <c r="AQ2744" s="20"/>
      <c r="AR2744" s="20"/>
      <c r="AS2744" s="40">
        <v>43315</v>
      </c>
      <c r="AT2744" s="173"/>
    </row>
    <row r="2745" spans="1:46" ht="47.25" customHeight="1">
      <c r="A2745" s="16">
        <v>8699772090184</v>
      </c>
      <c r="B2745" s="16" t="s">
        <v>10064</v>
      </c>
      <c r="C2745" s="16" t="s">
        <v>10065</v>
      </c>
      <c r="D2745" s="17" t="s">
        <v>323</v>
      </c>
      <c r="E2745" s="18" t="s">
        <v>323</v>
      </c>
      <c r="F2745" s="18">
        <v>0</v>
      </c>
      <c r="G2745" s="18">
        <v>5</v>
      </c>
      <c r="H2745" s="18">
        <v>1</v>
      </c>
      <c r="I2745" s="18"/>
      <c r="J2745" s="18"/>
      <c r="K2745" s="18"/>
      <c r="L2745" s="19" t="s">
        <v>11038</v>
      </c>
      <c r="M2745" s="19" t="s">
        <v>624</v>
      </c>
      <c r="N2745" s="18" t="s">
        <v>4317</v>
      </c>
      <c r="O2745" s="18">
        <v>20</v>
      </c>
      <c r="P2745" s="18" t="s">
        <v>163</v>
      </c>
      <c r="Q2745" s="18">
        <v>56</v>
      </c>
      <c r="R2745" s="18" t="s">
        <v>95</v>
      </c>
      <c r="S2745" s="37" t="s">
        <v>46</v>
      </c>
      <c r="T2745" s="18" t="s">
        <v>238</v>
      </c>
      <c r="U2745" s="38">
        <v>6.56</v>
      </c>
      <c r="V2745" s="38">
        <v>11.16</v>
      </c>
      <c r="W2745" s="38">
        <v>6.56</v>
      </c>
      <c r="X2745" s="18" t="s">
        <v>238</v>
      </c>
      <c r="Y2745" s="39"/>
      <c r="Z2745" s="16">
        <v>0</v>
      </c>
      <c r="AA2745" s="36">
        <v>17.66</v>
      </c>
      <c r="AB2745" s="36"/>
      <c r="AC2745" s="36">
        <v>17.66</v>
      </c>
      <c r="AD2745" s="38">
        <f t="shared" si="616"/>
        <v>19.172800000000002</v>
      </c>
      <c r="AE2745" s="38">
        <f t="shared" si="617"/>
        <v>23.966000000000001</v>
      </c>
      <c r="AF2745" s="38">
        <f t="shared" si="618"/>
        <v>25.883280000000003</v>
      </c>
      <c r="AG2745" s="36">
        <f t="shared" si="611"/>
        <v>19.170000000000002</v>
      </c>
      <c r="AH2745" s="36">
        <f t="shared" si="612"/>
        <v>23.96</v>
      </c>
      <c r="AI2745" s="36">
        <f t="shared" si="613"/>
        <v>25.88</v>
      </c>
      <c r="AJ2745" s="40">
        <v>43146</v>
      </c>
      <c r="AK2745" s="40">
        <v>43150</v>
      </c>
      <c r="AL2745" s="17">
        <v>1</v>
      </c>
      <c r="AM2745" s="17" t="s">
        <v>10821</v>
      </c>
      <c r="AN2745" s="17"/>
      <c r="AO2745" s="20" t="s">
        <v>11153</v>
      </c>
      <c r="AP2745" s="20" t="s">
        <v>11153</v>
      </c>
      <c r="AQ2745" s="20"/>
      <c r="AR2745" s="20"/>
      <c r="AS2745" s="40">
        <v>43315</v>
      </c>
      <c r="AT2745" s="173"/>
    </row>
    <row r="2746" spans="1:46" ht="47.25" customHeight="1">
      <c r="A2746" s="16">
        <v>8699772090191</v>
      </c>
      <c r="B2746" s="16" t="s">
        <v>10064</v>
      </c>
      <c r="C2746" s="16" t="s">
        <v>10065</v>
      </c>
      <c r="D2746" s="17" t="s">
        <v>323</v>
      </c>
      <c r="E2746" s="18" t="s">
        <v>323</v>
      </c>
      <c r="F2746" s="18">
        <v>0</v>
      </c>
      <c r="G2746" s="18">
        <v>5</v>
      </c>
      <c r="H2746" s="18">
        <v>1</v>
      </c>
      <c r="I2746" s="18"/>
      <c r="J2746" s="18"/>
      <c r="K2746" s="18"/>
      <c r="L2746" s="19" t="s">
        <v>11039</v>
      </c>
      <c r="M2746" s="19" t="s">
        <v>624</v>
      </c>
      <c r="N2746" s="18" t="s">
        <v>4317</v>
      </c>
      <c r="O2746" s="18">
        <v>40</v>
      </c>
      <c r="P2746" s="18" t="s">
        <v>163</v>
      </c>
      <c r="Q2746" s="18">
        <v>28</v>
      </c>
      <c r="R2746" s="18" t="s">
        <v>95</v>
      </c>
      <c r="S2746" s="37" t="s">
        <v>46</v>
      </c>
      <c r="T2746" s="18" t="s">
        <v>238</v>
      </c>
      <c r="U2746" s="38">
        <v>6.56</v>
      </c>
      <c r="V2746" s="38">
        <v>11.16</v>
      </c>
      <c r="W2746" s="38">
        <v>6.56</v>
      </c>
      <c r="X2746" s="18" t="s">
        <v>238</v>
      </c>
      <c r="Y2746" s="39"/>
      <c r="Z2746" s="16">
        <v>0</v>
      </c>
      <c r="AA2746" s="36">
        <v>17.66</v>
      </c>
      <c r="AB2746" s="36"/>
      <c r="AC2746" s="36">
        <v>17.66</v>
      </c>
      <c r="AD2746" s="38">
        <f t="shared" si="616"/>
        <v>19.172800000000002</v>
      </c>
      <c r="AE2746" s="38">
        <f t="shared" si="617"/>
        <v>23.966000000000001</v>
      </c>
      <c r="AF2746" s="38">
        <f t="shared" si="618"/>
        <v>25.883280000000003</v>
      </c>
      <c r="AG2746" s="36">
        <f t="shared" si="611"/>
        <v>19.170000000000002</v>
      </c>
      <c r="AH2746" s="36">
        <f t="shared" si="612"/>
        <v>23.96</v>
      </c>
      <c r="AI2746" s="36">
        <f t="shared" si="613"/>
        <v>25.88</v>
      </c>
      <c r="AJ2746" s="40">
        <v>43146</v>
      </c>
      <c r="AK2746" s="40">
        <v>43150</v>
      </c>
      <c r="AL2746" s="17">
        <v>1</v>
      </c>
      <c r="AM2746" s="17" t="s">
        <v>10821</v>
      </c>
      <c r="AN2746" s="17"/>
      <c r="AO2746" s="20" t="s">
        <v>10945</v>
      </c>
      <c r="AP2746" s="20" t="s">
        <v>10945</v>
      </c>
      <c r="AQ2746" s="20"/>
      <c r="AR2746" s="20"/>
      <c r="AS2746" s="40">
        <v>43315</v>
      </c>
      <c r="AT2746" s="175"/>
    </row>
    <row r="2747" spans="1:46" ht="47.25" customHeight="1">
      <c r="A2747" s="16">
        <v>8699569610168</v>
      </c>
      <c r="B2747" s="16" t="s">
        <v>4489</v>
      </c>
      <c r="C2747" s="16" t="s">
        <v>251</v>
      </c>
      <c r="D2747" s="17" t="s">
        <v>38</v>
      </c>
      <c r="E2747" s="18" t="s">
        <v>41</v>
      </c>
      <c r="F2747" s="18">
        <v>4</v>
      </c>
      <c r="G2747" s="18">
        <v>2</v>
      </c>
      <c r="H2747" s="18">
        <v>2</v>
      </c>
      <c r="I2747" s="18"/>
      <c r="J2747" s="18"/>
      <c r="K2747" s="18"/>
      <c r="L2747" s="19" t="s">
        <v>9158</v>
      </c>
      <c r="M2747" s="19" t="s">
        <v>9159</v>
      </c>
      <c r="N2747" s="18" t="s">
        <v>1122</v>
      </c>
      <c r="O2747" s="18">
        <v>5</v>
      </c>
      <c r="P2747" s="18" t="s">
        <v>875</v>
      </c>
      <c r="Q2747" s="18">
        <v>1</v>
      </c>
      <c r="R2747" s="18" t="s">
        <v>45</v>
      </c>
      <c r="S2747" s="37" t="s">
        <v>46</v>
      </c>
      <c r="T2747" s="18" t="s">
        <v>53</v>
      </c>
      <c r="U2747" s="37">
        <v>2.0999999999999996</v>
      </c>
      <c r="V2747" s="37">
        <v>2.0999999999999996</v>
      </c>
      <c r="W2747" s="37">
        <v>2.04</v>
      </c>
      <c r="X2747" s="18" t="s">
        <v>53</v>
      </c>
      <c r="Y2747" s="39"/>
      <c r="Z2747" s="16">
        <v>0</v>
      </c>
      <c r="AA2747" s="36">
        <v>4.4400000000000004</v>
      </c>
      <c r="AB2747" s="36"/>
      <c r="AC2747" s="36">
        <v>4.4400000000000004</v>
      </c>
      <c r="AD2747" s="70">
        <f t="shared" si="616"/>
        <v>4.8396000000000008</v>
      </c>
      <c r="AE2747" s="70">
        <f t="shared" si="617"/>
        <v>6.049500000000001</v>
      </c>
      <c r="AF2747" s="70">
        <f t="shared" si="618"/>
        <v>6.5334600000000016</v>
      </c>
      <c r="AG2747" s="36">
        <f t="shared" si="611"/>
        <v>4.83</v>
      </c>
      <c r="AH2747" s="36">
        <f t="shared" si="612"/>
        <v>6.04</v>
      </c>
      <c r="AI2747" s="36">
        <f t="shared" si="613"/>
        <v>6.53</v>
      </c>
      <c r="AJ2747" s="40">
        <v>42447</v>
      </c>
      <c r="AK2747" s="40">
        <v>42451</v>
      </c>
      <c r="AL2747" s="22"/>
      <c r="AM2747" s="20" t="s">
        <v>184</v>
      </c>
      <c r="AN2747" s="20"/>
      <c r="AO2747" s="20" t="s">
        <v>10732</v>
      </c>
      <c r="AP2747" s="20" t="s">
        <v>10732</v>
      </c>
      <c r="AQ2747" s="20"/>
      <c r="AR2747" s="20"/>
      <c r="AS2747" s="40">
        <v>43315</v>
      </c>
      <c r="AT2747" s="175"/>
    </row>
    <row r="2748" spans="1:46" ht="47.25" customHeight="1">
      <c r="A2748" s="16">
        <v>8699514651239</v>
      </c>
      <c r="B2748" s="16" t="s">
        <v>2734</v>
      </c>
      <c r="C2748" s="16" t="s">
        <v>2735</v>
      </c>
      <c r="D2748" s="17" t="s">
        <v>323</v>
      </c>
      <c r="E2748" s="18" t="s">
        <v>295</v>
      </c>
      <c r="F2748" s="18">
        <v>0</v>
      </c>
      <c r="G2748" s="18">
        <v>1</v>
      </c>
      <c r="H2748" s="18">
        <v>1</v>
      </c>
      <c r="I2748" s="18"/>
      <c r="J2748" s="18"/>
      <c r="K2748" s="18"/>
      <c r="L2748" s="19" t="s">
        <v>7134</v>
      </c>
      <c r="M2748" s="19" t="s">
        <v>2737</v>
      </c>
      <c r="N2748" s="18" t="s">
        <v>74</v>
      </c>
      <c r="O2748" s="18"/>
      <c r="P2748" s="18"/>
      <c r="Q2748" s="18">
        <v>1</v>
      </c>
      <c r="R2748" s="18" t="s">
        <v>95</v>
      </c>
      <c r="S2748" s="37" t="s">
        <v>46</v>
      </c>
      <c r="T2748" s="37" t="s">
        <v>165</v>
      </c>
      <c r="U2748" s="38">
        <v>15.75</v>
      </c>
      <c r="V2748" s="38">
        <v>15.75</v>
      </c>
      <c r="W2748" s="38">
        <v>12.6</v>
      </c>
      <c r="X2748" s="37" t="s">
        <v>165</v>
      </c>
      <c r="Y2748" s="39"/>
      <c r="Z2748" s="16">
        <v>0</v>
      </c>
      <c r="AA2748" s="36">
        <v>23.43</v>
      </c>
      <c r="AB2748" s="36"/>
      <c r="AC2748" s="36">
        <v>23.43</v>
      </c>
      <c r="AD2748" s="38">
        <f t="shared" si="616"/>
        <v>25.404400000000003</v>
      </c>
      <c r="AE2748" s="38">
        <f t="shared" si="617"/>
        <v>31.755500000000005</v>
      </c>
      <c r="AF2748" s="38">
        <f t="shared" si="618"/>
        <v>34.295940000000009</v>
      </c>
      <c r="AG2748" s="36">
        <f t="shared" si="611"/>
        <v>25.4</v>
      </c>
      <c r="AH2748" s="36">
        <f t="shared" si="612"/>
        <v>31.75</v>
      </c>
      <c r="AI2748" s="36">
        <f t="shared" si="613"/>
        <v>34.29</v>
      </c>
      <c r="AJ2748" s="40">
        <v>42860</v>
      </c>
      <c r="AK2748" s="40">
        <v>42864</v>
      </c>
      <c r="AL2748" s="17"/>
      <c r="AM2748" s="20" t="s">
        <v>477</v>
      </c>
      <c r="AN2748" s="20"/>
      <c r="AO2748" s="20" t="s">
        <v>11253</v>
      </c>
      <c r="AP2748" s="20" t="s">
        <v>11253</v>
      </c>
      <c r="AQ2748" s="20"/>
      <c r="AR2748" s="20"/>
      <c r="AS2748" s="40">
        <v>43315</v>
      </c>
      <c r="AT2748" s="176"/>
    </row>
    <row r="2749" spans="1:46" ht="47.25" customHeight="1">
      <c r="A2749" s="16">
        <v>8699514093770</v>
      </c>
      <c r="B2749" s="16" t="s">
        <v>7441</v>
      </c>
      <c r="C2749" s="16" t="s">
        <v>7442</v>
      </c>
      <c r="D2749" s="17" t="s">
        <v>38</v>
      </c>
      <c r="E2749" s="18" t="s">
        <v>38</v>
      </c>
      <c r="F2749" s="18">
        <v>0</v>
      </c>
      <c r="G2749" s="18">
        <v>2</v>
      </c>
      <c r="H2749" s="18">
        <v>3</v>
      </c>
      <c r="I2749" s="18"/>
      <c r="J2749" s="18"/>
      <c r="K2749" s="18"/>
      <c r="L2749" s="19" t="s">
        <v>7443</v>
      </c>
      <c r="M2749" s="19" t="s">
        <v>7444</v>
      </c>
      <c r="N2749" s="18" t="s">
        <v>74</v>
      </c>
      <c r="O2749" s="18">
        <v>8</v>
      </c>
      <c r="P2749" s="18" t="s">
        <v>163</v>
      </c>
      <c r="Q2749" s="18">
        <v>10</v>
      </c>
      <c r="R2749" s="18" t="s">
        <v>45</v>
      </c>
      <c r="S2749" s="37" t="s">
        <v>46</v>
      </c>
      <c r="T2749" s="18" t="s">
        <v>53</v>
      </c>
      <c r="U2749" s="38">
        <v>5.7</v>
      </c>
      <c r="V2749" s="38">
        <v>5.7</v>
      </c>
      <c r="W2749" s="38">
        <v>5.7</v>
      </c>
      <c r="X2749" s="18" t="s">
        <v>53</v>
      </c>
      <c r="Y2749" s="39"/>
      <c r="Z2749" s="16">
        <v>0</v>
      </c>
      <c r="AA2749" s="45">
        <v>13.34</v>
      </c>
      <c r="AB2749" s="36"/>
      <c r="AC2749" s="36">
        <v>13.34</v>
      </c>
      <c r="AD2749" s="38">
        <f t="shared" si="616"/>
        <v>14.507200000000001</v>
      </c>
      <c r="AE2749" s="38">
        <f t="shared" si="617"/>
        <v>18.134</v>
      </c>
      <c r="AF2749" s="38">
        <f t="shared" si="618"/>
        <v>19.584720000000001</v>
      </c>
      <c r="AG2749" s="36">
        <f t="shared" si="611"/>
        <v>14.5</v>
      </c>
      <c r="AH2749" s="36">
        <f t="shared" si="612"/>
        <v>18.13</v>
      </c>
      <c r="AI2749" s="36">
        <f t="shared" si="613"/>
        <v>19.579999999999998</v>
      </c>
      <c r="AJ2749" s="40">
        <v>42818</v>
      </c>
      <c r="AK2749" s="40">
        <v>42822</v>
      </c>
      <c r="AL2749" s="17"/>
      <c r="AM2749" s="20" t="s">
        <v>563</v>
      </c>
      <c r="AN2749" s="20"/>
      <c r="AO2749" s="20" t="s">
        <v>11253</v>
      </c>
      <c r="AP2749" s="20" t="s">
        <v>11253</v>
      </c>
      <c r="AQ2749" s="20"/>
      <c r="AR2749" s="20"/>
      <c r="AS2749" s="40">
        <v>43315</v>
      </c>
      <c r="AT2749" s="175"/>
    </row>
    <row r="2750" spans="1:46" ht="47.25" customHeight="1">
      <c r="A2750" s="16">
        <v>8699514093787</v>
      </c>
      <c r="B2750" s="16" t="s">
        <v>7441</v>
      </c>
      <c r="C2750" s="16" t="s">
        <v>7442</v>
      </c>
      <c r="D2750" s="17" t="s">
        <v>38</v>
      </c>
      <c r="E2750" s="18" t="s">
        <v>38</v>
      </c>
      <c r="F2750" s="18">
        <v>0</v>
      </c>
      <c r="G2750" s="18">
        <v>2</v>
      </c>
      <c r="H2750" s="18">
        <v>3</v>
      </c>
      <c r="I2750" s="18"/>
      <c r="J2750" s="18"/>
      <c r="K2750" s="18"/>
      <c r="L2750" s="19" t="s">
        <v>7447</v>
      </c>
      <c r="M2750" s="19" t="s">
        <v>7444</v>
      </c>
      <c r="N2750" s="18" t="s">
        <v>74</v>
      </c>
      <c r="O2750" s="18">
        <v>8</v>
      </c>
      <c r="P2750" s="18" t="s">
        <v>163</v>
      </c>
      <c r="Q2750" s="18">
        <v>30</v>
      </c>
      <c r="R2750" s="18" t="s">
        <v>45</v>
      </c>
      <c r="S2750" s="37" t="s">
        <v>46</v>
      </c>
      <c r="T2750" s="18" t="s">
        <v>53</v>
      </c>
      <c r="U2750" s="38">
        <v>10.26</v>
      </c>
      <c r="V2750" s="38">
        <v>10.26</v>
      </c>
      <c r="W2750" s="38">
        <v>10.26</v>
      </c>
      <c r="X2750" s="18" t="s">
        <v>53</v>
      </c>
      <c r="Y2750" s="39"/>
      <c r="Z2750" s="16">
        <v>0</v>
      </c>
      <c r="AA2750" s="45">
        <v>24.02</v>
      </c>
      <c r="AB2750" s="36"/>
      <c r="AC2750" s="36">
        <v>24.02</v>
      </c>
      <c r="AD2750" s="38">
        <f t="shared" si="616"/>
        <v>26.041600000000003</v>
      </c>
      <c r="AE2750" s="38">
        <f t="shared" si="617"/>
        <v>32.552000000000007</v>
      </c>
      <c r="AF2750" s="38">
        <f t="shared" si="618"/>
        <v>35.156160000000007</v>
      </c>
      <c r="AG2750" s="36">
        <f t="shared" si="611"/>
        <v>26.04</v>
      </c>
      <c r="AH2750" s="36">
        <f t="shared" si="612"/>
        <v>32.549999999999997</v>
      </c>
      <c r="AI2750" s="36">
        <f t="shared" si="613"/>
        <v>35.15</v>
      </c>
      <c r="AJ2750" s="40">
        <v>42818</v>
      </c>
      <c r="AK2750" s="40">
        <v>42822</v>
      </c>
      <c r="AL2750" s="17"/>
      <c r="AM2750" s="20" t="s">
        <v>563</v>
      </c>
      <c r="AN2750" s="20"/>
      <c r="AO2750" s="20" t="s">
        <v>11250</v>
      </c>
      <c r="AP2750" s="20" t="s">
        <v>11250</v>
      </c>
      <c r="AQ2750" s="20"/>
      <c r="AR2750" s="20"/>
      <c r="AS2750" s="40">
        <v>43315</v>
      </c>
      <c r="AT2750" s="175"/>
    </row>
    <row r="2751" spans="1:46" ht="47.25" customHeight="1">
      <c r="A2751" s="16">
        <v>8697596960089</v>
      </c>
      <c r="B2751" s="16" t="s">
        <v>4618</v>
      </c>
      <c r="C2751" s="16" t="s">
        <v>4619</v>
      </c>
      <c r="D2751" s="22" t="s">
        <v>87</v>
      </c>
      <c r="E2751" s="22" t="s">
        <v>87</v>
      </c>
      <c r="F2751" s="18">
        <v>6</v>
      </c>
      <c r="G2751" s="22">
        <v>2</v>
      </c>
      <c r="H2751" s="18">
        <v>1</v>
      </c>
      <c r="I2751" s="18"/>
      <c r="J2751" s="18"/>
      <c r="K2751" s="18"/>
      <c r="L2751" s="19" t="s">
        <v>9324</v>
      </c>
      <c r="M2751" s="19" t="s">
        <v>783</v>
      </c>
      <c r="N2751" s="18" t="s">
        <v>784</v>
      </c>
      <c r="O2751" s="18">
        <v>200</v>
      </c>
      <c r="P2751" s="18" t="s">
        <v>9325</v>
      </c>
      <c r="Q2751" s="18"/>
      <c r="R2751" s="18" t="s">
        <v>45</v>
      </c>
      <c r="S2751" s="37" t="s">
        <v>96</v>
      </c>
      <c r="T2751" s="18" t="s">
        <v>331</v>
      </c>
      <c r="U2751" s="37">
        <v>268.95999999999998</v>
      </c>
      <c r="V2751" s="37">
        <v>268.95999999999998</v>
      </c>
      <c r="W2751" s="37">
        <v>268.95999999999998</v>
      </c>
      <c r="X2751" s="18" t="s">
        <v>331</v>
      </c>
      <c r="Y2751" s="39"/>
      <c r="Z2751" s="16">
        <v>2</v>
      </c>
      <c r="AA2751" s="36">
        <v>569.25</v>
      </c>
      <c r="AB2751" s="36"/>
      <c r="AC2751" s="36">
        <v>569.25</v>
      </c>
      <c r="AD2751" s="70">
        <f t="shared" si="616"/>
        <v>614.79000000000008</v>
      </c>
      <c r="AE2751" s="70">
        <f t="shared" si="617"/>
        <v>0</v>
      </c>
      <c r="AF2751" s="70">
        <f t="shared" si="618"/>
        <v>0</v>
      </c>
      <c r="AG2751" s="36">
        <f t="shared" si="611"/>
        <v>614.79</v>
      </c>
      <c r="AH2751" s="36">
        <f t="shared" si="612"/>
        <v>0</v>
      </c>
      <c r="AI2751" s="36">
        <f t="shared" si="613"/>
        <v>0</v>
      </c>
      <c r="AJ2751" s="40">
        <v>42545</v>
      </c>
      <c r="AK2751" s="40">
        <v>42547</v>
      </c>
      <c r="AL2751" s="22"/>
      <c r="AM2751" s="20" t="s">
        <v>184</v>
      </c>
      <c r="AN2751" s="20"/>
      <c r="AO2751" s="20" t="s">
        <v>10732</v>
      </c>
      <c r="AP2751" s="20" t="s">
        <v>10732</v>
      </c>
      <c r="AQ2751" s="20"/>
      <c r="AR2751" s="20"/>
      <c r="AS2751" s="40">
        <v>43315</v>
      </c>
      <c r="AT2751" s="173"/>
    </row>
    <row r="2752" spans="1:46" ht="47.25" customHeight="1">
      <c r="A2752" s="16">
        <v>8699638153930</v>
      </c>
      <c r="B2752" s="16" t="s">
        <v>4516</v>
      </c>
      <c r="C2752" s="16" t="s">
        <v>4517</v>
      </c>
      <c r="D2752" s="17" t="s">
        <v>38</v>
      </c>
      <c r="E2752" s="18" t="s">
        <v>38</v>
      </c>
      <c r="F2752" s="18">
        <v>0</v>
      </c>
      <c r="G2752" s="18">
        <v>1</v>
      </c>
      <c r="H2752" s="18">
        <v>1</v>
      </c>
      <c r="I2752" s="18"/>
      <c r="J2752" s="18"/>
      <c r="K2752" s="18"/>
      <c r="L2752" s="19" t="s">
        <v>10475</v>
      </c>
      <c r="M2752" s="19" t="s">
        <v>247</v>
      </c>
      <c r="N2752" s="18" t="s">
        <v>6128</v>
      </c>
      <c r="O2752" s="18">
        <v>150</v>
      </c>
      <c r="P2752" s="18" t="s">
        <v>163</v>
      </c>
      <c r="Q2752" s="18">
        <v>56</v>
      </c>
      <c r="R2752" s="87" t="s">
        <v>1817</v>
      </c>
      <c r="S2752" s="37" t="s">
        <v>46</v>
      </c>
      <c r="T2752" s="37"/>
      <c r="U2752" s="37"/>
      <c r="V2752" s="37">
        <v>49.84</v>
      </c>
      <c r="W2752" s="37">
        <v>29.9</v>
      </c>
      <c r="X2752" s="18" t="s">
        <v>284</v>
      </c>
      <c r="Y2752" s="18"/>
      <c r="Z2752" s="16">
        <v>0</v>
      </c>
      <c r="AA2752" s="16"/>
      <c r="AB2752" s="16"/>
      <c r="AC2752" s="37">
        <v>62.06</v>
      </c>
      <c r="AD2752" s="70">
        <f t="shared" si="616"/>
        <v>67.004199999999997</v>
      </c>
      <c r="AE2752" s="70">
        <f t="shared" si="617"/>
        <v>83.75524999999999</v>
      </c>
      <c r="AF2752" s="70">
        <f t="shared" si="618"/>
        <v>90.455669999999998</v>
      </c>
      <c r="AG2752" s="36">
        <f t="shared" si="611"/>
        <v>67</v>
      </c>
      <c r="AH2752" s="36">
        <f t="shared" si="612"/>
        <v>83.75</v>
      </c>
      <c r="AI2752" s="36">
        <f t="shared" si="613"/>
        <v>90.45</v>
      </c>
      <c r="AJ2752" s="40">
        <v>42419</v>
      </c>
      <c r="AK2752" s="40">
        <v>42422</v>
      </c>
      <c r="AL2752" s="22"/>
      <c r="AM2752" s="20"/>
      <c r="AN2752" s="20"/>
      <c r="AO2752" s="20" t="s">
        <v>10732</v>
      </c>
      <c r="AP2752" s="20" t="s">
        <v>10732</v>
      </c>
      <c r="AQ2752" s="20"/>
      <c r="AR2752" s="20"/>
      <c r="AS2752" s="40">
        <v>43315</v>
      </c>
      <c r="AT2752" s="175"/>
    </row>
    <row r="2753" spans="1:46" ht="47.25" customHeight="1">
      <c r="A2753" s="16">
        <v>8699638153916</v>
      </c>
      <c r="B2753" s="16" t="s">
        <v>4516</v>
      </c>
      <c r="C2753" s="16" t="s">
        <v>4517</v>
      </c>
      <c r="D2753" s="17" t="s">
        <v>38</v>
      </c>
      <c r="E2753" s="18" t="s">
        <v>38</v>
      </c>
      <c r="F2753" s="18">
        <v>0</v>
      </c>
      <c r="G2753" s="18">
        <v>1</v>
      </c>
      <c r="H2753" s="18">
        <v>1</v>
      </c>
      <c r="I2753" s="18"/>
      <c r="J2753" s="18"/>
      <c r="K2753" s="18"/>
      <c r="L2753" s="19" t="s">
        <v>10483</v>
      </c>
      <c r="M2753" s="19" t="s">
        <v>247</v>
      </c>
      <c r="N2753" s="18" t="s">
        <v>6128</v>
      </c>
      <c r="O2753" s="18">
        <v>25</v>
      </c>
      <c r="P2753" s="18" t="s">
        <v>163</v>
      </c>
      <c r="Q2753" s="18">
        <v>56</v>
      </c>
      <c r="R2753" s="87" t="s">
        <v>1817</v>
      </c>
      <c r="S2753" s="37" t="s">
        <v>46</v>
      </c>
      <c r="T2753" s="37"/>
      <c r="U2753" s="37"/>
      <c r="V2753" s="37">
        <v>11.02</v>
      </c>
      <c r="W2753" s="37">
        <v>6.61</v>
      </c>
      <c r="X2753" s="37" t="s">
        <v>557</v>
      </c>
      <c r="Y2753" s="37"/>
      <c r="Z2753" s="16">
        <v>0</v>
      </c>
      <c r="AA2753" s="16"/>
      <c r="AB2753" s="16"/>
      <c r="AC2753" s="37">
        <v>12.94</v>
      </c>
      <c r="AD2753" s="70">
        <f t="shared" si="616"/>
        <v>14.075200000000001</v>
      </c>
      <c r="AE2753" s="70">
        <f t="shared" si="617"/>
        <v>17.594000000000001</v>
      </c>
      <c r="AF2753" s="70">
        <f t="shared" si="618"/>
        <v>19.001520000000003</v>
      </c>
      <c r="AG2753" s="36">
        <f t="shared" si="611"/>
        <v>14.07</v>
      </c>
      <c r="AH2753" s="36">
        <f t="shared" si="612"/>
        <v>17.59</v>
      </c>
      <c r="AI2753" s="36">
        <f t="shared" si="613"/>
        <v>19</v>
      </c>
      <c r="AJ2753" s="40">
        <v>42419</v>
      </c>
      <c r="AK2753" s="40">
        <v>42422</v>
      </c>
      <c r="AL2753" s="22"/>
      <c r="AM2753" s="20"/>
      <c r="AN2753" s="20"/>
      <c r="AO2753" s="20" t="s">
        <v>10938</v>
      </c>
      <c r="AP2753" s="20" t="s">
        <v>10938</v>
      </c>
      <c r="AQ2753" s="20"/>
      <c r="AR2753" s="20"/>
      <c r="AS2753" s="40">
        <v>43315</v>
      </c>
      <c r="AT2753" s="173"/>
    </row>
    <row r="2754" spans="1:46" ht="47.25" customHeight="1">
      <c r="A2754" s="16">
        <v>8699638153947</v>
      </c>
      <c r="B2754" s="16" t="s">
        <v>4516</v>
      </c>
      <c r="C2754" s="16" t="s">
        <v>4517</v>
      </c>
      <c r="D2754" s="17" t="s">
        <v>38</v>
      </c>
      <c r="E2754" s="18" t="s">
        <v>38</v>
      </c>
      <c r="F2754" s="18">
        <v>0</v>
      </c>
      <c r="G2754" s="18">
        <v>1</v>
      </c>
      <c r="H2754" s="18">
        <v>1</v>
      </c>
      <c r="I2754" s="18"/>
      <c r="J2754" s="18"/>
      <c r="K2754" s="18"/>
      <c r="L2754" s="19" t="s">
        <v>10480</v>
      </c>
      <c r="M2754" s="19" t="s">
        <v>247</v>
      </c>
      <c r="N2754" s="18" t="s">
        <v>6128</v>
      </c>
      <c r="O2754" s="18">
        <v>300</v>
      </c>
      <c r="P2754" s="18" t="s">
        <v>163</v>
      </c>
      <c r="Q2754" s="18">
        <v>56</v>
      </c>
      <c r="R2754" s="87" t="s">
        <v>1817</v>
      </c>
      <c r="S2754" s="37" t="s">
        <v>46</v>
      </c>
      <c r="T2754" s="37"/>
      <c r="U2754" s="37"/>
      <c r="V2754" s="37">
        <v>71.63</v>
      </c>
      <c r="W2754" s="37">
        <v>42.97</v>
      </c>
      <c r="X2754" s="37" t="s">
        <v>331</v>
      </c>
      <c r="Y2754" s="37"/>
      <c r="Z2754" s="16">
        <v>0</v>
      </c>
      <c r="AA2754" s="16"/>
      <c r="AB2754" s="16"/>
      <c r="AC2754" s="37">
        <v>89.45</v>
      </c>
      <c r="AD2754" s="70">
        <f t="shared" si="616"/>
        <v>96.311500000000009</v>
      </c>
      <c r="AE2754" s="70">
        <f t="shared" si="617"/>
        <v>120.38937500000002</v>
      </c>
      <c r="AF2754" s="70">
        <f t="shared" si="618"/>
        <v>130.02052500000002</v>
      </c>
      <c r="AG2754" s="36">
        <f t="shared" ref="AG2754:AG2773" si="619">TRUNC(AD2754,2)</f>
        <v>96.31</v>
      </c>
      <c r="AH2754" s="36">
        <f t="shared" ref="AH2754:AH2773" si="620">TRUNC(AE2754,2)</f>
        <v>120.38</v>
      </c>
      <c r="AI2754" s="36">
        <f t="shared" ref="AI2754:AI2773" si="621">TRUNC(AF2754,2)</f>
        <v>130.02000000000001</v>
      </c>
      <c r="AJ2754" s="40">
        <v>42419</v>
      </c>
      <c r="AK2754" s="40">
        <v>42422</v>
      </c>
      <c r="AL2754" s="22"/>
      <c r="AM2754" s="20"/>
      <c r="AN2754" s="20"/>
      <c r="AO2754" s="20" t="s">
        <v>10960</v>
      </c>
      <c r="AP2754" s="20" t="s">
        <v>10960</v>
      </c>
      <c r="AQ2754" s="20"/>
      <c r="AR2754" s="20"/>
      <c r="AS2754" s="40">
        <v>43315</v>
      </c>
      <c r="AT2754" s="173"/>
    </row>
    <row r="2755" spans="1:46" ht="47.25" customHeight="1">
      <c r="A2755" s="16">
        <v>8699638153923</v>
      </c>
      <c r="B2755" s="16" t="s">
        <v>4516</v>
      </c>
      <c r="C2755" s="16" t="s">
        <v>4517</v>
      </c>
      <c r="D2755" s="17" t="s">
        <v>38</v>
      </c>
      <c r="E2755" s="18" t="s">
        <v>38</v>
      </c>
      <c r="F2755" s="18">
        <v>0</v>
      </c>
      <c r="G2755" s="18">
        <v>1</v>
      </c>
      <c r="H2755" s="18">
        <v>1</v>
      </c>
      <c r="I2755" s="18"/>
      <c r="J2755" s="18"/>
      <c r="K2755" s="18"/>
      <c r="L2755" s="19" t="s">
        <v>10478</v>
      </c>
      <c r="M2755" s="19" t="s">
        <v>247</v>
      </c>
      <c r="N2755" s="18" t="s">
        <v>6128</v>
      </c>
      <c r="O2755" s="18">
        <v>75</v>
      </c>
      <c r="P2755" s="18" t="s">
        <v>163</v>
      </c>
      <c r="Q2755" s="18">
        <v>14</v>
      </c>
      <c r="R2755" s="87" t="s">
        <v>1817</v>
      </c>
      <c r="S2755" s="37" t="s">
        <v>46</v>
      </c>
      <c r="T2755" s="37"/>
      <c r="U2755" s="37"/>
      <c r="V2755" s="37">
        <v>8.35</v>
      </c>
      <c r="W2755" s="37">
        <v>5.01</v>
      </c>
      <c r="X2755" s="18" t="s">
        <v>284</v>
      </c>
      <c r="Y2755" s="18"/>
      <c r="Z2755" s="16">
        <v>0</v>
      </c>
      <c r="AA2755" s="16"/>
      <c r="AB2755" s="16"/>
      <c r="AC2755" s="37">
        <v>9.6999999999999993</v>
      </c>
      <c r="AD2755" s="70">
        <f t="shared" si="616"/>
        <v>10.573</v>
      </c>
      <c r="AE2755" s="70">
        <f t="shared" si="617"/>
        <v>13.21625</v>
      </c>
      <c r="AF2755" s="70">
        <f t="shared" si="618"/>
        <v>14.273550000000002</v>
      </c>
      <c r="AG2755" s="36">
        <f t="shared" si="619"/>
        <v>10.57</v>
      </c>
      <c r="AH2755" s="36">
        <f t="shared" si="620"/>
        <v>13.21</v>
      </c>
      <c r="AI2755" s="36">
        <f t="shared" si="621"/>
        <v>14.27</v>
      </c>
      <c r="AJ2755" s="40">
        <v>42419</v>
      </c>
      <c r="AK2755" s="40">
        <v>42422</v>
      </c>
      <c r="AL2755" s="22"/>
      <c r="AM2755" s="20"/>
      <c r="AN2755" s="20"/>
      <c r="AO2755" s="20" t="s">
        <v>10732</v>
      </c>
      <c r="AP2755" s="20" t="s">
        <v>10732</v>
      </c>
      <c r="AQ2755" s="20"/>
      <c r="AR2755" s="20"/>
      <c r="AS2755" s="40">
        <v>43315</v>
      </c>
      <c r="AT2755" s="173"/>
    </row>
    <row r="2756" spans="1:46" ht="47.25" customHeight="1">
      <c r="A2756" s="16">
        <v>8699788090055</v>
      </c>
      <c r="B2756" s="16" t="s">
        <v>927</v>
      </c>
      <c r="C2756" s="16" t="s">
        <v>929</v>
      </c>
      <c r="D2756" s="17" t="s">
        <v>323</v>
      </c>
      <c r="E2756" s="18" t="s">
        <v>295</v>
      </c>
      <c r="F2756" s="18">
        <v>4</v>
      </c>
      <c r="G2756" s="18">
        <v>1</v>
      </c>
      <c r="H2756" s="18">
        <v>2</v>
      </c>
      <c r="I2756" s="18"/>
      <c r="J2756" s="18"/>
      <c r="K2756" s="18"/>
      <c r="L2756" s="19" t="s">
        <v>11365</v>
      </c>
      <c r="M2756" s="19" t="s">
        <v>414</v>
      </c>
      <c r="N2756" s="18" t="s">
        <v>4851</v>
      </c>
      <c r="O2756" s="18">
        <v>275</v>
      </c>
      <c r="P2756" s="18" t="s">
        <v>163</v>
      </c>
      <c r="Q2756" s="18">
        <v>10</v>
      </c>
      <c r="R2756" s="18" t="s">
        <v>95</v>
      </c>
      <c r="S2756" s="37" t="s">
        <v>46</v>
      </c>
      <c r="T2756" s="18" t="s">
        <v>53</v>
      </c>
      <c r="U2756" s="38">
        <v>1.21</v>
      </c>
      <c r="V2756" s="38">
        <v>1.21</v>
      </c>
      <c r="W2756" s="38">
        <v>0</v>
      </c>
      <c r="X2756" s="18" t="s">
        <v>53</v>
      </c>
      <c r="Y2756" s="39"/>
      <c r="Z2756" s="16">
        <v>0</v>
      </c>
      <c r="AA2756" s="36">
        <v>3.33</v>
      </c>
      <c r="AB2756" s="36"/>
      <c r="AC2756" s="36">
        <v>3.33</v>
      </c>
      <c r="AD2756" s="38">
        <f t="shared" si="616"/>
        <v>3.6297000000000001</v>
      </c>
      <c r="AE2756" s="38">
        <f t="shared" si="617"/>
        <v>4.5371250000000005</v>
      </c>
      <c r="AF2756" s="38">
        <f t="shared" si="618"/>
        <v>4.9000950000000012</v>
      </c>
      <c r="AG2756" s="36">
        <f t="shared" si="619"/>
        <v>3.62</v>
      </c>
      <c r="AH2756" s="36">
        <f t="shared" si="620"/>
        <v>4.53</v>
      </c>
      <c r="AI2756" s="36">
        <f t="shared" si="621"/>
        <v>4.9000000000000004</v>
      </c>
      <c r="AJ2756" s="40">
        <v>43245</v>
      </c>
      <c r="AK2756" s="40">
        <v>43251</v>
      </c>
      <c r="AL2756" s="17">
        <v>1</v>
      </c>
      <c r="AM2756" s="17" t="s">
        <v>10882</v>
      </c>
      <c r="AN2756" s="17"/>
      <c r="AO2756" s="20" t="s">
        <v>10732</v>
      </c>
      <c r="AP2756" s="20" t="s">
        <v>10732</v>
      </c>
      <c r="AQ2756" s="20"/>
      <c r="AR2756" s="20"/>
      <c r="AS2756" s="40">
        <v>43315</v>
      </c>
      <c r="AT2756" s="173"/>
    </row>
    <row r="2757" spans="1:46" ht="47.25" customHeight="1">
      <c r="A2757" s="16">
        <v>8699788090062</v>
      </c>
      <c r="B2757" s="16" t="s">
        <v>927</v>
      </c>
      <c r="C2757" s="16" t="s">
        <v>929</v>
      </c>
      <c r="D2757" s="17" t="s">
        <v>323</v>
      </c>
      <c r="E2757" s="18" t="s">
        <v>295</v>
      </c>
      <c r="F2757" s="18">
        <v>4</v>
      </c>
      <c r="G2757" s="18">
        <v>1</v>
      </c>
      <c r="H2757" s="18">
        <v>2</v>
      </c>
      <c r="I2757" s="18"/>
      <c r="J2757" s="18"/>
      <c r="K2757" s="18"/>
      <c r="L2757" s="19" t="s">
        <v>11366</v>
      </c>
      <c r="M2757" s="19" t="s">
        <v>414</v>
      </c>
      <c r="N2757" s="18" t="s">
        <v>4851</v>
      </c>
      <c r="O2757" s="18">
        <v>275</v>
      </c>
      <c r="P2757" s="18" t="s">
        <v>163</v>
      </c>
      <c r="Q2757" s="18">
        <v>20</v>
      </c>
      <c r="R2757" s="18" t="s">
        <v>95</v>
      </c>
      <c r="S2757" s="37" t="s">
        <v>46</v>
      </c>
      <c r="T2757" s="18" t="s">
        <v>53</v>
      </c>
      <c r="U2757" s="38">
        <v>1.97</v>
      </c>
      <c r="V2757" s="38">
        <v>1.97</v>
      </c>
      <c r="W2757" s="38">
        <v>0</v>
      </c>
      <c r="X2757" s="18" t="s">
        <v>53</v>
      </c>
      <c r="Y2757" s="39"/>
      <c r="Z2757" s="16">
        <v>0</v>
      </c>
      <c r="AA2757" s="36">
        <v>5.41</v>
      </c>
      <c r="AB2757" s="36"/>
      <c r="AC2757" s="36">
        <v>5.41</v>
      </c>
      <c r="AD2757" s="38">
        <f t="shared" si="616"/>
        <v>5.8969000000000005</v>
      </c>
      <c r="AE2757" s="38">
        <f t="shared" si="617"/>
        <v>7.371125000000001</v>
      </c>
      <c r="AF2757" s="38">
        <f t="shared" si="618"/>
        <v>7.960815000000002</v>
      </c>
      <c r="AG2757" s="36">
        <f t="shared" si="619"/>
        <v>5.89</v>
      </c>
      <c r="AH2757" s="36">
        <f t="shared" si="620"/>
        <v>7.37</v>
      </c>
      <c r="AI2757" s="36">
        <f t="shared" si="621"/>
        <v>7.96</v>
      </c>
      <c r="AJ2757" s="40">
        <v>43245</v>
      </c>
      <c r="AK2757" s="40">
        <v>43251</v>
      </c>
      <c r="AL2757" s="17">
        <v>1</v>
      </c>
      <c r="AM2757" s="17" t="s">
        <v>10882</v>
      </c>
      <c r="AN2757" s="17"/>
      <c r="AO2757" s="20" t="s">
        <v>10732</v>
      </c>
      <c r="AP2757" s="20" t="s">
        <v>10732</v>
      </c>
      <c r="AQ2757" s="20"/>
      <c r="AR2757" s="20"/>
      <c r="AS2757" s="40">
        <v>43315</v>
      </c>
      <c r="AT2757" s="173"/>
    </row>
    <row r="2758" spans="1:46" ht="47.25" customHeight="1">
      <c r="A2758" s="16">
        <v>8699788090079</v>
      </c>
      <c r="B2758" s="16" t="s">
        <v>927</v>
      </c>
      <c r="C2758" s="16" t="s">
        <v>929</v>
      </c>
      <c r="D2758" s="17" t="s">
        <v>323</v>
      </c>
      <c r="E2758" s="18" t="s">
        <v>295</v>
      </c>
      <c r="F2758" s="18">
        <v>4</v>
      </c>
      <c r="G2758" s="18">
        <v>1</v>
      </c>
      <c r="H2758" s="18">
        <v>2</v>
      </c>
      <c r="I2758" s="18"/>
      <c r="J2758" s="18"/>
      <c r="K2758" s="18"/>
      <c r="L2758" s="19" t="s">
        <v>11367</v>
      </c>
      <c r="M2758" s="19" t="s">
        <v>414</v>
      </c>
      <c r="N2758" s="18" t="s">
        <v>4851</v>
      </c>
      <c r="O2758" s="18">
        <v>550</v>
      </c>
      <c r="P2758" s="18" t="s">
        <v>163</v>
      </c>
      <c r="Q2758" s="18">
        <v>10</v>
      </c>
      <c r="R2758" s="18" t="s">
        <v>95</v>
      </c>
      <c r="S2758" s="37" t="s">
        <v>46</v>
      </c>
      <c r="T2758" s="18" t="s">
        <v>53</v>
      </c>
      <c r="U2758" s="38">
        <v>1.98</v>
      </c>
      <c r="V2758" s="38">
        <v>1.98</v>
      </c>
      <c r="W2758" s="38">
        <v>0</v>
      </c>
      <c r="X2758" s="18" t="s">
        <v>53</v>
      </c>
      <c r="Y2758" s="39"/>
      <c r="Z2758" s="16">
        <v>0</v>
      </c>
      <c r="AA2758" s="36">
        <v>5.44</v>
      </c>
      <c r="AB2758" s="36"/>
      <c r="AC2758" s="36">
        <v>5.44</v>
      </c>
      <c r="AD2758" s="38">
        <f t="shared" si="616"/>
        <v>5.9296000000000006</v>
      </c>
      <c r="AE2758" s="38">
        <f t="shared" si="617"/>
        <v>7.4120000000000008</v>
      </c>
      <c r="AF2758" s="38">
        <f t="shared" si="618"/>
        <v>8.0049600000000005</v>
      </c>
      <c r="AG2758" s="36">
        <f t="shared" si="619"/>
        <v>5.92</v>
      </c>
      <c r="AH2758" s="36">
        <f t="shared" si="620"/>
        <v>7.41</v>
      </c>
      <c r="AI2758" s="36">
        <f t="shared" si="621"/>
        <v>8</v>
      </c>
      <c r="AJ2758" s="40">
        <v>43245</v>
      </c>
      <c r="AK2758" s="40">
        <v>43251</v>
      </c>
      <c r="AL2758" s="17">
        <v>1</v>
      </c>
      <c r="AM2758" s="17" t="s">
        <v>10882</v>
      </c>
      <c r="AN2758" s="17"/>
      <c r="AO2758" s="20" t="s">
        <v>11272</v>
      </c>
      <c r="AP2758" s="20" t="s">
        <v>11272</v>
      </c>
      <c r="AQ2758" s="20"/>
      <c r="AR2758" s="20"/>
      <c r="AS2758" s="40">
        <v>43315</v>
      </c>
      <c r="AT2758" s="173"/>
    </row>
    <row r="2759" spans="1:46" ht="47.25" customHeight="1">
      <c r="A2759" s="16">
        <v>8699788090086</v>
      </c>
      <c r="B2759" s="16" t="s">
        <v>927</v>
      </c>
      <c r="C2759" s="16" t="s">
        <v>929</v>
      </c>
      <c r="D2759" s="17" t="s">
        <v>323</v>
      </c>
      <c r="E2759" s="18" t="s">
        <v>295</v>
      </c>
      <c r="F2759" s="18">
        <v>4</v>
      </c>
      <c r="G2759" s="18">
        <v>1</v>
      </c>
      <c r="H2759" s="18">
        <v>2</v>
      </c>
      <c r="I2759" s="18"/>
      <c r="J2759" s="18"/>
      <c r="K2759" s="18"/>
      <c r="L2759" s="19" t="s">
        <v>11368</v>
      </c>
      <c r="M2759" s="19" t="s">
        <v>414</v>
      </c>
      <c r="N2759" s="18" t="s">
        <v>4851</v>
      </c>
      <c r="O2759" s="18">
        <v>550</v>
      </c>
      <c r="P2759" s="18" t="s">
        <v>163</v>
      </c>
      <c r="Q2759" s="18">
        <v>20</v>
      </c>
      <c r="R2759" s="18" t="s">
        <v>95</v>
      </c>
      <c r="S2759" s="37" t="s">
        <v>46</v>
      </c>
      <c r="T2759" s="18" t="s">
        <v>53</v>
      </c>
      <c r="U2759" s="38">
        <v>3.21</v>
      </c>
      <c r="V2759" s="38">
        <v>3.21</v>
      </c>
      <c r="W2759" s="38">
        <v>0</v>
      </c>
      <c r="X2759" s="18" t="s">
        <v>53</v>
      </c>
      <c r="Y2759" s="39"/>
      <c r="Z2759" s="16">
        <v>0</v>
      </c>
      <c r="AA2759" s="36">
        <v>8.85</v>
      </c>
      <c r="AB2759" s="36"/>
      <c r="AC2759" s="36">
        <v>8.85</v>
      </c>
      <c r="AD2759" s="38">
        <f t="shared" si="616"/>
        <v>9.6464999999999996</v>
      </c>
      <c r="AE2759" s="38">
        <f t="shared" si="617"/>
        <v>12.058125</v>
      </c>
      <c r="AF2759" s="38">
        <f t="shared" si="618"/>
        <v>13.022775000000001</v>
      </c>
      <c r="AG2759" s="36">
        <f t="shared" si="619"/>
        <v>9.64</v>
      </c>
      <c r="AH2759" s="36">
        <f t="shared" si="620"/>
        <v>12.05</v>
      </c>
      <c r="AI2759" s="36">
        <f t="shared" si="621"/>
        <v>13.02</v>
      </c>
      <c r="AJ2759" s="40">
        <v>43245</v>
      </c>
      <c r="AK2759" s="40">
        <v>43251</v>
      </c>
      <c r="AL2759" s="17">
        <v>1</v>
      </c>
      <c r="AM2759" s="17" t="s">
        <v>10882</v>
      </c>
      <c r="AN2759" s="17"/>
      <c r="AO2759" s="20" t="s">
        <v>10844</v>
      </c>
      <c r="AP2759" s="20" t="s">
        <v>10844</v>
      </c>
      <c r="AQ2759" s="20"/>
      <c r="AR2759" s="20"/>
      <c r="AS2759" s="40">
        <v>43315</v>
      </c>
      <c r="AT2759" s="173"/>
    </row>
    <row r="2760" spans="1:46" ht="47.25" customHeight="1">
      <c r="A2760" s="16">
        <v>8699809655065</v>
      </c>
      <c r="B2760" s="16" t="s">
        <v>6385</v>
      </c>
      <c r="C2760" s="16" t="s">
        <v>6386</v>
      </c>
      <c r="D2760" s="17" t="s">
        <v>87</v>
      </c>
      <c r="E2760" s="18" t="s">
        <v>41</v>
      </c>
      <c r="F2760" s="18">
        <v>0</v>
      </c>
      <c r="G2760" s="18">
        <v>2</v>
      </c>
      <c r="H2760" s="18">
        <v>1</v>
      </c>
      <c r="I2760" s="18"/>
      <c r="J2760" s="18"/>
      <c r="K2760" s="18"/>
      <c r="L2760" s="19" t="s">
        <v>6422</v>
      </c>
      <c r="M2760" s="19" t="s">
        <v>438</v>
      </c>
      <c r="N2760" s="18" t="s">
        <v>310</v>
      </c>
      <c r="O2760" s="18">
        <v>100</v>
      </c>
      <c r="P2760" s="18" t="s">
        <v>163</v>
      </c>
      <c r="Q2760" s="18">
        <v>60</v>
      </c>
      <c r="R2760" s="18" t="s">
        <v>45</v>
      </c>
      <c r="S2760" s="37" t="s">
        <v>96</v>
      </c>
      <c r="T2760" s="37"/>
      <c r="U2760" s="37"/>
      <c r="V2760" s="37">
        <v>12.77</v>
      </c>
      <c r="W2760" s="37">
        <v>10.220000000000001</v>
      </c>
      <c r="X2760" s="18" t="s">
        <v>238</v>
      </c>
      <c r="Y2760" s="18"/>
      <c r="Z2760" s="16">
        <v>0</v>
      </c>
      <c r="AA2760" s="16"/>
      <c r="AB2760" s="16"/>
      <c r="AC2760" s="36">
        <v>21.61</v>
      </c>
      <c r="AD2760" s="70">
        <f t="shared" si="616"/>
        <v>23.438800000000001</v>
      </c>
      <c r="AE2760" s="70">
        <f t="shared" si="617"/>
        <v>29.298500000000001</v>
      </c>
      <c r="AF2760" s="70">
        <f t="shared" si="618"/>
        <v>31.642380000000003</v>
      </c>
      <c r="AG2760" s="36">
        <f t="shared" si="619"/>
        <v>23.43</v>
      </c>
      <c r="AH2760" s="36">
        <f t="shared" si="620"/>
        <v>29.29</v>
      </c>
      <c r="AI2760" s="36">
        <f t="shared" si="621"/>
        <v>31.64</v>
      </c>
      <c r="AJ2760" s="40">
        <v>42419</v>
      </c>
      <c r="AK2760" s="40">
        <v>42422</v>
      </c>
      <c r="AL2760" s="22"/>
      <c r="AM2760" s="20"/>
      <c r="AN2760" s="20"/>
      <c r="AO2760" s="20" t="s">
        <v>10945</v>
      </c>
      <c r="AP2760" s="20" t="s">
        <v>10945</v>
      </c>
      <c r="AQ2760" s="20"/>
      <c r="AR2760" s="20"/>
      <c r="AS2760" s="40">
        <v>43315</v>
      </c>
      <c r="AT2760" s="173"/>
    </row>
    <row r="2761" spans="1:46" ht="47.25" customHeight="1">
      <c r="A2761" s="16">
        <v>8699809018563</v>
      </c>
      <c r="B2761" s="16" t="s">
        <v>6385</v>
      </c>
      <c r="C2761" s="16" t="s">
        <v>6386</v>
      </c>
      <c r="D2761" s="17" t="s">
        <v>87</v>
      </c>
      <c r="E2761" s="18" t="s">
        <v>41</v>
      </c>
      <c r="F2761" s="18">
        <v>0</v>
      </c>
      <c r="G2761" s="18">
        <v>1</v>
      </c>
      <c r="H2761" s="18">
        <v>1</v>
      </c>
      <c r="I2761" s="18"/>
      <c r="J2761" s="18"/>
      <c r="K2761" s="18"/>
      <c r="L2761" s="19" t="s">
        <v>6756</v>
      </c>
      <c r="M2761" s="19" t="s">
        <v>438</v>
      </c>
      <c r="N2761" s="18" t="s">
        <v>310</v>
      </c>
      <c r="O2761" s="18">
        <v>200</v>
      </c>
      <c r="P2761" s="18" t="s">
        <v>163</v>
      </c>
      <c r="Q2761" s="18">
        <v>60</v>
      </c>
      <c r="R2761" s="18" t="s">
        <v>45</v>
      </c>
      <c r="S2761" s="37" t="s">
        <v>46</v>
      </c>
      <c r="T2761" s="37"/>
      <c r="U2761" s="37"/>
      <c r="V2761" s="37">
        <v>25.55</v>
      </c>
      <c r="W2761" s="37">
        <v>20.440000000000001</v>
      </c>
      <c r="X2761" s="37" t="s">
        <v>238</v>
      </c>
      <c r="Y2761" s="37"/>
      <c r="Z2761" s="16">
        <v>0</v>
      </c>
      <c r="AA2761" s="16"/>
      <c r="AB2761" s="16"/>
      <c r="AC2761" s="36">
        <v>43.24</v>
      </c>
      <c r="AD2761" s="70">
        <f t="shared" si="616"/>
        <v>46.799200000000006</v>
      </c>
      <c r="AE2761" s="70">
        <f t="shared" si="617"/>
        <v>58.499000000000009</v>
      </c>
      <c r="AF2761" s="70">
        <f t="shared" si="618"/>
        <v>63.178920000000012</v>
      </c>
      <c r="AG2761" s="36">
        <f t="shared" si="619"/>
        <v>46.79</v>
      </c>
      <c r="AH2761" s="36">
        <f t="shared" si="620"/>
        <v>58.49</v>
      </c>
      <c r="AI2761" s="36">
        <f t="shared" si="621"/>
        <v>63.17</v>
      </c>
      <c r="AJ2761" s="40">
        <v>42419</v>
      </c>
      <c r="AK2761" s="40">
        <v>42422</v>
      </c>
      <c r="AL2761" s="22"/>
      <c r="AM2761" s="20"/>
      <c r="AN2761" s="20"/>
      <c r="AO2761" s="20" t="s">
        <v>10844</v>
      </c>
      <c r="AP2761" s="20" t="s">
        <v>10844</v>
      </c>
      <c r="AQ2761" s="20"/>
      <c r="AR2761" s="20"/>
      <c r="AS2761" s="40">
        <v>43315</v>
      </c>
      <c r="AT2761" s="173"/>
    </row>
    <row r="2762" spans="1:46" ht="47.25" customHeight="1">
      <c r="A2762" s="16">
        <v>8699809018143</v>
      </c>
      <c r="B2762" s="16" t="s">
        <v>6385</v>
      </c>
      <c r="C2762" s="16" t="s">
        <v>6386</v>
      </c>
      <c r="D2762" s="17" t="s">
        <v>87</v>
      </c>
      <c r="E2762" s="18" t="s">
        <v>41</v>
      </c>
      <c r="F2762" s="18">
        <v>0</v>
      </c>
      <c r="G2762" s="18">
        <v>1</v>
      </c>
      <c r="H2762" s="18">
        <v>1</v>
      </c>
      <c r="I2762" s="18"/>
      <c r="J2762" s="18"/>
      <c r="K2762" s="18"/>
      <c r="L2762" s="19" t="s">
        <v>6756</v>
      </c>
      <c r="M2762" s="19" t="s">
        <v>438</v>
      </c>
      <c r="N2762" s="18" t="s">
        <v>310</v>
      </c>
      <c r="O2762" s="18">
        <v>200</v>
      </c>
      <c r="P2762" s="18" t="s">
        <v>163</v>
      </c>
      <c r="Q2762" s="18">
        <v>60</v>
      </c>
      <c r="R2762" s="18" t="s">
        <v>45</v>
      </c>
      <c r="S2762" s="37" t="s">
        <v>96</v>
      </c>
      <c r="T2762" s="37"/>
      <c r="U2762" s="37"/>
      <c r="V2762" s="37">
        <v>25.55</v>
      </c>
      <c r="W2762" s="37">
        <v>20.440000000000001</v>
      </c>
      <c r="X2762" s="37" t="s">
        <v>238</v>
      </c>
      <c r="Y2762" s="37"/>
      <c r="Z2762" s="16">
        <v>0</v>
      </c>
      <c r="AA2762" s="16"/>
      <c r="AB2762" s="16"/>
      <c r="AC2762" s="36">
        <v>43.24</v>
      </c>
      <c r="AD2762" s="70">
        <f t="shared" si="616"/>
        <v>46.799200000000006</v>
      </c>
      <c r="AE2762" s="70">
        <f t="shared" si="617"/>
        <v>58.499000000000009</v>
      </c>
      <c r="AF2762" s="70">
        <f t="shared" si="618"/>
        <v>63.178920000000012</v>
      </c>
      <c r="AG2762" s="36">
        <f t="shared" si="619"/>
        <v>46.79</v>
      </c>
      <c r="AH2762" s="36">
        <f t="shared" si="620"/>
        <v>58.49</v>
      </c>
      <c r="AI2762" s="36">
        <f t="shared" si="621"/>
        <v>63.17</v>
      </c>
      <c r="AJ2762" s="40">
        <v>42419</v>
      </c>
      <c r="AK2762" s="40">
        <v>42422</v>
      </c>
      <c r="AL2762" s="22"/>
      <c r="AM2762" s="20"/>
      <c r="AN2762" s="20"/>
      <c r="AO2762" s="20" t="s">
        <v>11169</v>
      </c>
      <c r="AP2762" s="20" t="s">
        <v>11169</v>
      </c>
      <c r="AQ2762" s="20"/>
      <c r="AR2762" s="20"/>
      <c r="AS2762" s="40">
        <v>43315</v>
      </c>
      <c r="AT2762" s="173"/>
    </row>
    <row r="2763" spans="1:46" ht="47.25" customHeight="1">
      <c r="A2763" s="16">
        <v>8699542010701</v>
      </c>
      <c r="B2763" s="16" t="s">
        <v>6385</v>
      </c>
      <c r="C2763" s="16" t="s">
        <v>6386</v>
      </c>
      <c r="D2763" s="17" t="s">
        <v>87</v>
      </c>
      <c r="E2763" s="18" t="s">
        <v>41</v>
      </c>
      <c r="F2763" s="18">
        <v>0</v>
      </c>
      <c r="G2763" s="18">
        <v>1</v>
      </c>
      <c r="H2763" s="18">
        <v>1</v>
      </c>
      <c r="I2763" s="18"/>
      <c r="J2763" s="18"/>
      <c r="K2763" s="18"/>
      <c r="L2763" s="19" t="s">
        <v>6756</v>
      </c>
      <c r="M2763" s="19" t="s">
        <v>438</v>
      </c>
      <c r="N2763" s="18" t="s">
        <v>5338</v>
      </c>
      <c r="O2763" s="18">
        <v>200</v>
      </c>
      <c r="P2763" s="18" t="s">
        <v>163</v>
      </c>
      <c r="Q2763" s="18">
        <v>60</v>
      </c>
      <c r="R2763" s="18" t="s">
        <v>45</v>
      </c>
      <c r="S2763" s="37" t="s">
        <v>96</v>
      </c>
      <c r="T2763" s="37"/>
      <c r="U2763" s="37"/>
      <c r="V2763" s="37">
        <v>25.55</v>
      </c>
      <c r="W2763" s="37">
        <v>20.440000000000001</v>
      </c>
      <c r="X2763" s="37" t="s">
        <v>238</v>
      </c>
      <c r="Y2763" s="37"/>
      <c r="Z2763" s="16">
        <v>0</v>
      </c>
      <c r="AA2763" s="16"/>
      <c r="AB2763" s="16"/>
      <c r="AC2763" s="36">
        <v>43.24</v>
      </c>
      <c r="AD2763" s="70">
        <f t="shared" si="616"/>
        <v>46.799200000000006</v>
      </c>
      <c r="AE2763" s="70">
        <f t="shared" si="617"/>
        <v>58.499000000000009</v>
      </c>
      <c r="AF2763" s="70">
        <f t="shared" si="618"/>
        <v>63.178920000000012</v>
      </c>
      <c r="AG2763" s="36">
        <f t="shared" si="619"/>
        <v>46.79</v>
      </c>
      <c r="AH2763" s="36">
        <f t="shared" si="620"/>
        <v>58.49</v>
      </c>
      <c r="AI2763" s="36">
        <f t="shared" si="621"/>
        <v>63.17</v>
      </c>
      <c r="AJ2763" s="40">
        <v>42419</v>
      </c>
      <c r="AK2763" s="40">
        <v>42422</v>
      </c>
      <c r="AL2763" s="22"/>
      <c r="AM2763" s="20"/>
      <c r="AN2763" s="20"/>
      <c r="AO2763" s="20" t="s">
        <v>10945</v>
      </c>
      <c r="AP2763" s="20" t="s">
        <v>10945</v>
      </c>
      <c r="AQ2763" s="20"/>
      <c r="AR2763" s="20"/>
      <c r="AS2763" s="40">
        <v>43315</v>
      </c>
      <c r="AT2763" s="173"/>
    </row>
    <row r="2764" spans="1:46" ht="47.25" customHeight="1">
      <c r="A2764" s="16">
        <v>8699809097759</v>
      </c>
      <c r="B2764" s="16" t="s">
        <v>6385</v>
      </c>
      <c r="C2764" s="16" t="s">
        <v>6386</v>
      </c>
      <c r="D2764" s="17" t="s">
        <v>87</v>
      </c>
      <c r="E2764" s="18" t="s">
        <v>41</v>
      </c>
      <c r="F2764" s="18">
        <v>0</v>
      </c>
      <c r="G2764" s="18">
        <v>1</v>
      </c>
      <c r="H2764" s="18">
        <v>1</v>
      </c>
      <c r="I2764" s="18"/>
      <c r="J2764" s="18"/>
      <c r="K2764" s="18"/>
      <c r="L2764" s="19" t="s">
        <v>6387</v>
      </c>
      <c r="M2764" s="19" t="s">
        <v>438</v>
      </c>
      <c r="N2764" s="18" t="s">
        <v>310</v>
      </c>
      <c r="O2764" s="18">
        <v>400</v>
      </c>
      <c r="P2764" s="18" t="s">
        <v>163</v>
      </c>
      <c r="Q2764" s="18">
        <v>30</v>
      </c>
      <c r="R2764" s="18" t="s">
        <v>45</v>
      </c>
      <c r="S2764" s="37" t="s">
        <v>46</v>
      </c>
      <c r="T2764" s="37"/>
      <c r="U2764" s="37"/>
      <c r="V2764" s="37">
        <v>25.55</v>
      </c>
      <c r="W2764" s="37">
        <v>20.440000000000001</v>
      </c>
      <c r="X2764" s="37" t="s">
        <v>238</v>
      </c>
      <c r="Y2764" s="37"/>
      <c r="Z2764" s="16">
        <v>0</v>
      </c>
      <c r="AA2764" s="16"/>
      <c r="AB2764" s="16"/>
      <c r="AC2764" s="36">
        <v>43.24</v>
      </c>
      <c r="AD2764" s="70">
        <f t="shared" si="616"/>
        <v>46.799200000000006</v>
      </c>
      <c r="AE2764" s="70">
        <f t="shared" si="617"/>
        <v>58.499000000000009</v>
      </c>
      <c r="AF2764" s="70">
        <f t="shared" si="618"/>
        <v>63.178920000000012</v>
      </c>
      <c r="AG2764" s="36">
        <f t="shared" si="619"/>
        <v>46.79</v>
      </c>
      <c r="AH2764" s="36">
        <f t="shared" si="620"/>
        <v>58.49</v>
      </c>
      <c r="AI2764" s="36">
        <f t="shared" si="621"/>
        <v>63.17</v>
      </c>
      <c r="AJ2764" s="40">
        <v>42419</v>
      </c>
      <c r="AK2764" s="40">
        <v>42422</v>
      </c>
      <c r="AL2764" s="22"/>
      <c r="AM2764" s="20"/>
      <c r="AN2764" s="20"/>
      <c r="AO2764" s="20" t="s">
        <v>11153</v>
      </c>
      <c r="AP2764" s="20" t="s">
        <v>11153</v>
      </c>
      <c r="AQ2764" s="20"/>
      <c r="AR2764" s="20"/>
      <c r="AS2764" s="40">
        <v>43315</v>
      </c>
      <c r="AT2764" s="173"/>
    </row>
    <row r="2765" spans="1:46" ht="47.25" customHeight="1">
      <c r="A2765" s="16">
        <v>8699889090107</v>
      </c>
      <c r="B2765" s="16" t="s">
        <v>2462</v>
      </c>
      <c r="C2765" s="16" t="s">
        <v>2463</v>
      </c>
      <c r="D2765" s="17" t="s">
        <v>323</v>
      </c>
      <c r="E2765" s="18" t="s">
        <v>323</v>
      </c>
      <c r="F2765" s="18">
        <v>0</v>
      </c>
      <c r="G2765" s="18">
        <v>1</v>
      </c>
      <c r="H2765" s="18">
        <v>1</v>
      </c>
      <c r="I2765" s="18"/>
      <c r="J2765" s="18"/>
      <c r="K2765" s="18"/>
      <c r="L2765" s="19" t="s">
        <v>397</v>
      </c>
      <c r="M2765" s="19" t="s">
        <v>278</v>
      </c>
      <c r="N2765" s="18" t="s">
        <v>371</v>
      </c>
      <c r="O2765" s="18">
        <v>10</v>
      </c>
      <c r="P2765" s="18" t="s">
        <v>163</v>
      </c>
      <c r="Q2765" s="18">
        <v>30</v>
      </c>
      <c r="R2765" s="18" t="s">
        <v>95</v>
      </c>
      <c r="S2765" s="37" t="s">
        <v>46</v>
      </c>
      <c r="T2765" s="37" t="s">
        <v>331</v>
      </c>
      <c r="U2765" s="38">
        <v>17.100000000000001</v>
      </c>
      <c r="V2765" s="38">
        <v>26.1</v>
      </c>
      <c r="W2765" s="38">
        <v>15.66</v>
      </c>
      <c r="X2765" s="37" t="s">
        <v>284</v>
      </c>
      <c r="Y2765" s="39"/>
      <c r="Z2765" s="16">
        <v>0</v>
      </c>
      <c r="AA2765" s="36">
        <v>42.14</v>
      </c>
      <c r="AB2765" s="36"/>
      <c r="AC2765" s="36">
        <v>42.14</v>
      </c>
      <c r="AD2765" s="38">
        <f t="shared" si="616"/>
        <v>45.611200000000004</v>
      </c>
      <c r="AE2765" s="38">
        <f>IF(Z2765=1,AD2765*1.08,IF(Z2765=4,AD2765*1.08,IF(Z2765=2,0,IF(AC2765&lt;=100,(AD2765*1.25),IF(AC2765&lt;=200,134.5+((AC2765-100)*1.04*1.16),255.14+((AC2765-200)*1.02*1.12))))))</f>
        <v>57.014000000000003</v>
      </c>
      <c r="AF2765" s="38">
        <f>IF(Z2765=1,0,IF(Z2765=4,0,(AE2765*1.08)))</f>
        <v>61.575120000000005</v>
      </c>
      <c r="AG2765" s="36">
        <f t="shared" si="619"/>
        <v>45.61</v>
      </c>
      <c r="AH2765" s="36">
        <f t="shared" si="620"/>
        <v>57.01</v>
      </c>
      <c r="AI2765" s="36">
        <f t="shared" si="621"/>
        <v>61.57</v>
      </c>
      <c r="AJ2765" s="40">
        <v>43448</v>
      </c>
      <c r="AK2765" s="40">
        <v>43452</v>
      </c>
      <c r="AL2765" s="17"/>
      <c r="AM2765" s="36" t="s">
        <v>3754</v>
      </c>
      <c r="AN2765" s="20"/>
      <c r="AO2765" s="20" t="s">
        <v>10945</v>
      </c>
      <c r="AP2765" s="20" t="s">
        <v>10945</v>
      </c>
      <c r="AQ2765" s="20"/>
      <c r="AR2765" s="20"/>
      <c r="AS2765" s="40">
        <v>43315</v>
      </c>
      <c r="AT2765" s="173"/>
    </row>
    <row r="2766" spans="1:46" ht="47.25" customHeight="1">
      <c r="A2766" s="16">
        <v>8699889090114</v>
      </c>
      <c r="B2766" s="16" t="s">
        <v>2462</v>
      </c>
      <c r="C2766" s="16" t="s">
        <v>2463</v>
      </c>
      <c r="D2766" s="17" t="s">
        <v>323</v>
      </c>
      <c r="E2766" s="18" t="s">
        <v>323</v>
      </c>
      <c r="F2766" s="18">
        <v>0</v>
      </c>
      <c r="G2766" s="18">
        <v>1</v>
      </c>
      <c r="H2766" s="18">
        <v>1</v>
      </c>
      <c r="I2766" s="18"/>
      <c r="J2766" s="18"/>
      <c r="K2766" s="18"/>
      <c r="L2766" s="19" t="s">
        <v>401</v>
      </c>
      <c r="M2766" s="19" t="s">
        <v>278</v>
      </c>
      <c r="N2766" s="18" t="s">
        <v>371</v>
      </c>
      <c r="O2766" s="18">
        <v>10</v>
      </c>
      <c r="P2766" s="18" t="s">
        <v>163</v>
      </c>
      <c r="Q2766" s="18">
        <v>90</v>
      </c>
      <c r="R2766" s="18" t="s">
        <v>95</v>
      </c>
      <c r="S2766" s="37" t="s">
        <v>46</v>
      </c>
      <c r="T2766" s="37" t="s">
        <v>331</v>
      </c>
      <c r="U2766" s="38">
        <v>51.3</v>
      </c>
      <c r="V2766" s="38">
        <v>78.3</v>
      </c>
      <c r="W2766" s="38">
        <v>46.98</v>
      </c>
      <c r="X2766" s="37" t="s">
        <v>284</v>
      </c>
      <c r="Y2766" s="39"/>
      <c r="Z2766" s="16">
        <v>0</v>
      </c>
      <c r="AA2766" s="36">
        <v>126.43</v>
      </c>
      <c r="AB2766" s="36"/>
      <c r="AC2766" s="36">
        <v>126.43</v>
      </c>
      <c r="AD2766" s="38">
        <f t="shared" si="616"/>
        <v>135.0872</v>
      </c>
      <c r="AE2766" s="38">
        <f>IF(Z2766=1,AD2766*1.08,IF(Z2766=4,AD2766*1.08,IF(Z2766=2,0,IF(AC2766&lt;=100,(AD2766*1.25),IF(AC2766&lt;=200,134.5+((AC2766-100)*1.04*1.16),255.14+((AC2766-200)*1.02*1.12))))))</f>
        <v>166.38515200000001</v>
      </c>
      <c r="AF2766" s="38">
        <f>IF(Z2766=1,0,IF(Z2766=4,0,(AE2766*1.08)))</f>
        <v>179.69596416000002</v>
      </c>
      <c r="AG2766" s="36">
        <f t="shared" si="619"/>
        <v>135.08000000000001</v>
      </c>
      <c r="AH2766" s="36">
        <f t="shared" si="620"/>
        <v>166.38</v>
      </c>
      <c r="AI2766" s="36">
        <f t="shared" si="621"/>
        <v>179.69</v>
      </c>
      <c r="AJ2766" s="40">
        <v>43448</v>
      </c>
      <c r="AK2766" s="40">
        <v>43452</v>
      </c>
      <c r="AL2766" s="17"/>
      <c r="AM2766" s="36" t="s">
        <v>3754</v>
      </c>
      <c r="AN2766" s="20"/>
      <c r="AO2766" s="20" t="s">
        <v>10844</v>
      </c>
      <c r="AP2766" s="20" t="s">
        <v>10844</v>
      </c>
      <c r="AQ2766" s="20"/>
      <c r="AR2766" s="20"/>
      <c r="AS2766" s="40">
        <v>43315</v>
      </c>
      <c r="AT2766" s="176"/>
    </row>
    <row r="2767" spans="1:46" ht="47.25" customHeight="1">
      <c r="A2767" s="16">
        <v>8699889090084</v>
      </c>
      <c r="B2767" s="16" t="s">
        <v>2462</v>
      </c>
      <c r="C2767" s="16" t="s">
        <v>2463</v>
      </c>
      <c r="D2767" s="17" t="s">
        <v>323</v>
      </c>
      <c r="E2767" s="18" t="s">
        <v>323</v>
      </c>
      <c r="F2767" s="18">
        <v>0</v>
      </c>
      <c r="G2767" s="18">
        <v>1</v>
      </c>
      <c r="H2767" s="18">
        <v>1</v>
      </c>
      <c r="I2767" s="18"/>
      <c r="J2767" s="18"/>
      <c r="K2767" s="18"/>
      <c r="L2767" s="19" t="s">
        <v>393</v>
      </c>
      <c r="M2767" s="19" t="s">
        <v>278</v>
      </c>
      <c r="N2767" s="18" t="s">
        <v>371</v>
      </c>
      <c r="O2767" s="18">
        <v>5</v>
      </c>
      <c r="P2767" s="18" t="s">
        <v>163</v>
      </c>
      <c r="Q2767" s="18">
        <v>30</v>
      </c>
      <c r="R2767" s="18" t="s">
        <v>95</v>
      </c>
      <c r="S2767" s="37" t="s">
        <v>46</v>
      </c>
      <c r="T2767" s="37" t="s">
        <v>331</v>
      </c>
      <c r="U2767" s="38">
        <v>15.37</v>
      </c>
      <c r="V2767" s="38">
        <v>26.1</v>
      </c>
      <c r="W2767" s="38">
        <v>15.37</v>
      </c>
      <c r="X2767" s="37" t="s">
        <v>331</v>
      </c>
      <c r="Y2767" s="39"/>
      <c r="Z2767" s="16">
        <v>0</v>
      </c>
      <c r="AA2767" s="36">
        <v>41.39</v>
      </c>
      <c r="AB2767" s="36"/>
      <c r="AC2767" s="36">
        <v>41.39</v>
      </c>
      <c r="AD2767" s="38">
        <f t="shared" si="616"/>
        <v>44.801200000000001</v>
      </c>
      <c r="AE2767" s="38">
        <f>IF(Z2767=1,AD2767*1.08,IF(Z2767=4,AD2767*1.08,IF(Z2767=2,0,IF(AC2767&lt;=100,(AD2767*1.25),IF(AC2767&lt;=200,134.5+((AC2767-100)*1.04*1.16),255.14+((AC2767-200)*1.02*1.12))))))</f>
        <v>56.0015</v>
      </c>
      <c r="AF2767" s="38">
        <f>IF(Z2767=1,0,IF(Z2767=4,0,(AE2767*1.08)))</f>
        <v>60.481620000000007</v>
      </c>
      <c r="AG2767" s="36">
        <f t="shared" si="619"/>
        <v>44.8</v>
      </c>
      <c r="AH2767" s="36">
        <f t="shared" si="620"/>
        <v>56</v>
      </c>
      <c r="AI2767" s="36">
        <f t="shared" si="621"/>
        <v>60.48</v>
      </c>
      <c r="AJ2767" s="40">
        <v>43146</v>
      </c>
      <c r="AK2767" s="40">
        <v>43150</v>
      </c>
      <c r="AL2767" s="17"/>
      <c r="AM2767" s="36" t="s">
        <v>3754</v>
      </c>
      <c r="AN2767" s="41"/>
      <c r="AO2767" s="20" t="s">
        <v>10844</v>
      </c>
      <c r="AP2767" s="20" t="s">
        <v>10844</v>
      </c>
      <c r="AQ2767" s="20"/>
      <c r="AR2767" s="20"/>
      <c r="AS2767" s="40">
        <v>43315</v>
      </c>
      <c r="AT2767" s="176"/>
    </row>
    <row r="2768" spans="1:46" ht="47.25" customHeight="1">
      <c r="A2768" s="16">
        <v>8699889090091</v>
      </c>
      <c r="B2768" s="16" t="s">
        <v>2462</v>
      </c>
      <c r="C2768" s="16" t="s">
        <v>2463</v>
      </c>
      <c r="D2768" s="17" t="s">
        <v>323</v>
      </c>
      <c r="E2768" s="18" t="s">
        <v>323</v>
      </c>
      <c r="F2768" s="18">
        <v>0</v>
      </c>
      <c r="G2768" s="18">
        <v>1</v>
      </c>
      <c r="H2768" s="18">
        <v>1</v>
      </c>
      <c r="I2768" s="18"/>
      <c r="J2768" s="18"/>
      <c r="K2768" s="18"/>
      <c r="L2768" s="19" t="s">
        <v>394</v>
      </c>
      <c r="M2768" s="19" t="s">
        <v>278</v>
      </c>
      <c r="N2768" s="18" t="s">
        <v>371</v>
      </c>
      <c r="O2768" s="18">
        <v>5</v>
      </c>
      <c r="P2768" s="18" t="s">
        <v>163</v>
      </c>
      <c r="Q2768" s="18">
        <v>90</v>
      </c>
      <c r="R2768" s="18" t="s">
        <v>95</v>
      </c>
      <c r="S2768" s="37" t="s">
        <v>46</v>
      </c>
      <c r="T2768" s="37" t="s">
        <v>331</v>
      </c>
      <c r="U2768" s="38">
        <v>46.1</v>
      </c>
      <c r="V2768" s="38">
        <v>78.3</v>
      </c>
      <c r="W2768" s="38">
        <v>46.1</v>
      </c>
      <c r="X2768" s="37" t="s">
        <v>331</v>
      </c>
      <c r="Y2768" s="39"/>
      <c r="Z2768" s="16">
        <v>0</v>
      </c>
      <c r="AA2768" s="36">
        <v>124.16</v>
      </c>
      <c r="AB2768" s="36"/>
      <c r="AC2768" s="36">
        <v>124.16</v>
      </c>
      <c r="AD2768" s="38">
        <f t="shared" si="616"/>
        <v>132.72639999999998</v>
      </c>
      <c r="AE2768" s="38">
        <f>IF(Z2768=1,AD2768*1.08,IF(Z2768=4,AD2768*1.08,IF(Z2768=2,0,IF(AC2768&lt;=100,(AD2768*1.25),IF(AC2768&lt;=200,134.5+((AC2768-100)*1.04*1.16),255.14+((AC2768-200)*1.02*1.12))))))</f>
        <v>163.646624</v>
      </c>
      <c r="AF2768" s="38">
        <f>IF(Z2768=1,0,IF(Z2768=4,0,(AE2768*1.08)))</f>
        <v>176.73835392000001</v>
      </c>
      <c r="AG2768" s="36">
        <f t="shared" si="619"/>
        <v>132.72</v>
      </c>
      <c r="AH2768" s="36">
        <f t="shared" si="620"/>
        <v>163.63999999999999</v>
      </c>
      <c r="AI2768" s="36">
        <f t="shared" si="621"/>
        <v>176.73</v>
      </c>
      <c r="AJ2768" s="40">
        <v>43146</v>
      </c>
      <c r="AK2768" s="40">
        <v>43150</v>
      </c>
      <c r="AL2768" s="17"/>
      <c r="AM2768" s="36" t="s">
        <v>3754</v>
      </c>
      <c r="AN2768" s="41"/>
      <c r="AO2768" s="20" t="s">
        <v>10945</v>
      </c>
      <c r="AP2768" s="20" t="s">
        <v>10945</v>
      </c>
      <c r="AQ2768" s="20"/>
      <c r="AR2768" s="20"/>
      <c r="AS2768" s="40">
        <v>43315</v>
      </c>
      <c r="AT2768" s="175"/>
    </row>
    <row r="2769" spans="1:46" ht="47.25" customHeight="1">
      <c r="A2769" s="16">
        <v>8699769791018</v>
      </c>
      <c r="B2769" s="16" t="s">
        <v>7650</v>
      </c>
      <c r="C2769" s="16" t="s">
        <v>7651</v>
      </c>
      <c r="D2769" s="17" t="s">
        <v>87</v>
      </c>
      <c r="E2769" s="18" t="s">
        <v>41</v>
      </c>
      <c r="F2769" s="18">
        <v>0</v>
      </c>
      <c r="G2769" s="18">
        <v>2</v>
      </c>
      <c r="H2769" s="18">
        <v>1</v>
      </c>
      <c r="I2769" s="18"/>
      <c r="J2769" s="18"/>
      <c r="K2769" s="18"/>
      <c r="L2769" s="19" t="s">
        <v>7652</v>
      </c>
      <c r="M2769" s="19" t="s">
        <v>629</v>
      </c>
      <c r="N2769" s="18" t="s">
        <v>674</v>
      </c>
      <c r="O2769" s="18">
        <v>3</v>
      </c>
      <c r="P2769" s="18" t="s">
        <v>163</v>
      </c>
      <c r="Q2769" s="18">
        <v>1</v>
      </c>
      <c r="R2769" s="18" t="s">
        <v>45</v>
      </c>
      <c r="S2769" s="37" t="s">
        <v>96</v>
      </c>
      <c r="T2769" s="18" t="s">
        <v>165</v>
      </c>
      <c r="U2769" s="37">
        <v>38.229999999999997</v>
      </c>
      <c r="V2769" s="37">
        <v>38.229999999999997</v>
      </c>
      <c r="W2769" s="37">
        <v>30.58</v>
      </c>
      <c r="X2769" s="18" t="s">
        <v>165</v>
      </c>
      <c r="Y2769" s="39"/>
      <c r="Z2769" s="16">
        <v>0</v>
      </c>
      <c r="AA2769" s="36">
        <v>62.06</v>
      </c>
      <c r="AB2769" s="36"/>
      <c r="AC2769" s="36">
        <v>62.06</v>
      </c>
      <c r="AD2769" s="70">
        <f>IF(Z2769=2,AC2769*1.08,IF(AC2769&lt;=10,(AC2769*1.09),IF(AC2769&lt;=50,(10*1.09)+((AC2769-10)*1.08),IF(AC2769&lt;=100,(10*1.09)+((50-10)*1.08)+((AC2769-50)*1.07),IF(AC2769&lt;=200,(10*1.09)+((50-10)*1.08)+((100-50)*1.07)+((AC2769-100)*1.04),(10*1.09)+((50-10)*1.08)+((100-50)*1.07)+((200-100)*1.04)+((AC2769-200)*1.02))))))</f>
        <v>67.004199999999997</v>
      </c>
      <c r="AE2769" s="70">
        <f>IF(Z2769=1,AD2769*1.08,IF(Z2769=2,0,IF(AC2769&lt;=100,(AD2769*1.25),IF(AC2769&lt;=200,134.5+((AC2769-100)*1.04*1.16),255.14+((AC2769-200)*1.02*1.12)))))</f>
        <v>83.75524999999999</v>
      </c>
      <c r="AF2769" s="70">
        <f>IF(Z2769=1,0,(AE2769*1.08))</f>
        <v>90.455669999999998</v>
      </c>
      <c r="AG2769" s="36">
        <f t="shared" si="619"/>
        <v>67</v>
      </c>
      <c r="AH2769" s="36">
        <f t="shared" si="620"/>
        <v>83.75</v>
      </c>
      <c r="AI2769" s="36">
        <f t="shared" si="621"/>
        <v>90.45</v>
      </c>
      <c r="AJ2769" s="40">
        <v>42419</v>
      </c>
      <c r="AK2769" s="40">
        <v>42422</v>
      </c>
      <c r="AL2769" s="22"/>
      <c r="AM2769" s="20" t="s">
        <v>184</v>
      </c>
      <c r="AN2769" s="20"/>
      <c r="AO2769" s="20" t="s">
        <v>11318</v>
      </c>
      <c r="AP2769" s="20" t="s">
        <v>11318</v>
      </c>
      <c r="AQ2769" s="20"/>
      <c r="AR2769" s="20"/>
      <c r="AS2769" s="40">
        <v>43315</v>
      </c>
      <c r="AT2769" s="173"/>
    </row>
    <row r="2770" spans="1:46" ht="47.25" customHeight="1">
      <c r="A2770" s="16">
        <v>8699532268754</v>
      </c>
      <c r="B2770" s="16" t="s">
        <v>7358</v>
      </c>
      <c r="C2770" s="16" t="s">
        <v>7359</v>
      </c>
      <c r="D2770" s="17" t="s">
        <v>87</v>
      </c>
      <c r="E2770" s="18" t="s">
        <v>87</v>
      </c>
      <c r="F2770" s="18">
        <v>7</v>
      </c>
      <c r="G2770" s="18">
        <v>2</v>
      </c>
      <c r="H2770" s="18">
        <v>1</v>
      </c>
      <c r="I2770" s="18"/>
      <c r="J2770" s="18"/>
      <c r="K2770" s="18"/>
      <c r="L2770" s="19" t="s">
        <v>7360</v>
      </c>
      <c r="M2770" s="19" t="s">
        <v>4900</v>
      </c>
      <c r="N2770" s="18" t="s">
        <v>2263</v>
      </c>
      <c r="O2770" s="18">
        <v>15</v>
      </c>
      <c r="P2770" s="18" t="s">
        <v>163</v>
      </c>
      <c r="Q2770" s="18">
        <v>30</v>
      </c>
      <c r="R2770" s="18" t="s">
        <v>95</v>
      </c>
      <c r="S2770" s="37" t="s">
        <v>96</v>
      </c>
      <c r="T2770" s="18" t="s">
        <v>331</v>
      </c>
      <c r="U2770" s="38">
        <v>2495.4</v>
      </c>
      <c r="V2770" s="38">
        <v>2495.4</v>
      </c>
      <c r="W2770" s="38">
        <v>2495.4</v>
      </c>
      <c r="X2770" s="18" t="s">
        <v>331</v>
      </c>
      <c r="Y2770" s="39" t="s">
        <v>1356</v>
      </c>
      <c r="Z2770" s="16">
        <v>0</v>
      </c>
      <c r="AA2770" s="36">
        <v>6466.9</v>
      </c>
      <c r="AB2770" s="36"/>
      <c r="AC2770" s="36">
        <v>6466.9</v>
      </c>
      <c r="AD2770" s="38">
        <f>IF(Z2770=2,AC2770*1.08,IF(AC2770&lt;=10,(AC2770*1.09),IF(AC2770&lt;=50,(10*1.09)+((AC2770-10)*1.08),IF(AC2770&lt;=100,(10*1.09)+((50-10)*1.08)+((AC2770-50)*1.07),IF(AC2770&lt;=200,(10*1.09)+((50-10)*1.08)+((100-50)*1.07)+((AC2770-100)*1.04),(10*1.09)+((50-10)*1.08)+((100-50)*1.07)+((200-100)*1.04)+((AC2770-200)*1.02))))))</f>
        <v>6603.8379999999997</v>
      </c>
      <c r="AE2770" s="38">
        <f>IF(Z2770=1,AD2770*1.08,IF(Z2770=2,0,IF(AC2770&lt;=100,(AD2770*1.25),IF(AC2770&lt;=200,134.5+((AC2770-100)*1.04*1.16),255.14+((AC2770-200)*1.02*1.12)))))</f>
        <v>7414.4465600000003</v>
      </c>
      <c r="AF2770" s="38">
        <f>IF(Z2770=1,0,(AE2770*1.08))</f>
        <v>8007.6022848000011</v>
      </c>
      <c r="AG2770" s="36">
        <f t="shared" si="619"/>
        <v>6603.83</v>
      </c>
      <c r="AH2770" s="36">
        <f t="shared" si="620"/>
        <v>7414.44</v>
      </c>
      <c r="AI2770" s="36">
        <f t="shared" si="621"/>
        <v>8007.6</v>
      </c>
      <c r="AJ2770" s="40">
        <v>42895</v>
      </c>
      <c r="AK2770" s="40">
        <v>42899</v>
      </c>
      <c r="AL2770" s="17">
        <v>1</v>
      </c>
      <c r="AM2770" s="20" t="s">
        <v>477</v>
      </c>
      <c r="AN2770" s="20"/>
      <c r="AO2770" s="20" t="s">
        <v>10732</v>
      </c>
      <c r="AP2770" s="20" t="s">
        <v>10732</v>
      </c>
      <c r="AQ2770" s="20"/>
      <c r="AR2770" s="20"/>
      <c r="AS2770" s="40">
        <v>43315</v>
      </c>
      <c r="AT2770" s="177"/>
    </row>
    <row r="2771" spans="1:46" ht="47.25" customHeight="1">
      <c r="A2771" s="16">
        <v>8699536551595</v>
      </c>
      <c r="B2771" s="16" t="s">
        <v>6578</v>
      </c>
      <c r="C2771" s="16" t="s">
        <v>6579</v>
      </c>
      <c r="D2771" s="17" t="s">
        <v>38</v>
      </c>
      <c r="E2771" s="18" t="s">
        <v>38</v>
      </c>
      <c r="F2771" s="18">
        <v>0</v>
      </c>
      <c r="G2771" s="18">
        <v>5</v>
      </c>
      <c r="H2771" s="18">
        <v>1</v>
      </c>
      <c r="I2771" s="18"/>
      <c r="J2771" s="18"/>
      <c r="K2771" s="18"/>
      <c r="L2771" s="19" t="s">
        <v>4282</v>
      </c>
      <c r="M2771" s="19" t="s">
        <v>1891</v>
      </c>
      <c r="N2771" s="18" t="s">
        <v>502</v>
      </c>
      <c r="O2771" s="18">
        <v>200</v>
      </c>
      <c r="P2771" s="18" t="s">
        <v>470</v>
      </c>
      <c r="Q2771" s="18">
        <v>60</v>
      </c>
      <c r="R2771" s="18" t="s">
        <v>45</v>
      </c>
      <c r="S2771" s="37" t="s">
        <v>46</v>
      </c>
      <c r="T2771" s="37" t="s">
        <v>331</v>
      </c>
      <c r="U2771" s="37">
        <v>18.87</v>
      </c>
      <c r="V2771" s="37">
        <v>18.87</v>
      </c>
      <c r="W2771" s="37">
        <v>11.32</v>
      </c>
      <c r="X2771" s="37" t="s">
        <v>331</v>
      </c>
      <c r="Y2771" s="39"/>
      <c r="Z2771" s="16">
        <v>0</v>
      </c>
      <c r="AA2771" s="36">
        <v>23.94</v>
      </c>
      <c r="AB2771" s="36"/>
      <c r="AC2771" s="36">
        <v>23.94</v>
      </c>
      <c r="AD2771" s="37">
        <f>IF(Z2771=2,AC2771*1.08,IF(AC2771&lt;=10,(AC2771*1.09),IF(AC2771&lt;=50,(10*1.09)+((AC2771-10)*1.08),IF(AC2771&lt;=100,(10*1.09)+((50-10)*1.08)+((AC2771-50)*1.07),IF(AC2771&lt;=200,(10*1.09)+((50-10)*1.08)+((100-50)*1.07)+((AC2771-100)*1.04),(10*1.09)+((50-10)*1.08)+((100-50)*1.07)+((200-100)*1.04)+((AC2771-200)*1.02))))))</f>
        <v>25.955200000000005</v>
      </c>
      <c r="AE2771" s="37">
        <f>IF(Z2771=1,AD2771*1.08,IF(Z2771=2,0,IF(AC2771&lt;=100,(AD2771*1.25),IF(AC2771&lt;=200,134.5+((AC2771-100)*1.04*1.16),255.14+((AC2771-200)*1.02*1.12)))))</f>
        <v>32.444000000000003</v>
      </c>
      <c r="AF2771" s="37">
        <f>IF(Z2771=1,0,(AE2771*1.08))</f>
        <v>35.039520000000003</v>
      </c>
      <c r="AG2771" s="36">
        <f t="shared" si="619"/>
        <v>25.95</v>
      </c>
      <c r="AH2771" s="36">
        <f t="shared" si="620"/>
        <v>32.44</v>
      </c>
      <c r="AI2771" s="36">
        <f t="shared" si="621"/>
        <v>35.03</v>
      </c>
      <c r="AJ2771" s="40">
        <v>42636</v>
      </c>
      <c r="AK2771" s="40">
        <v>42640</v>
      </c>
      <c r="AL2771" s="22"/>
      <c r="AM2771" s="20" t="s">
        <v>184</v>
      </c>
      <c r="AN2771" s="20"/>
      <c r="AO2771" s="20" t="s">
        <v>10732</v>
      </c>
      <c r="AP2771" s="20" t="s">
        <v>10732</v>
      </c>
      <c r="AQ2771" s="20"/>
      <c r="AR2771" s="20"/>
      <c r="AS2771" s="40">
        <v>43315</v>
      </c>
      <c r="AT2771" s="175"/>
    </row>
    <row r="2772" spans="1:46" ht="47.25" customHeight="1">
      <c r="A2772" s="16">
        <v>8699536551618</v>
      </c>
      <c r="B2772" s="16" t="s">
        <v>6578</v>
      </c>
      <c r="C2772" s="16" t="s">
        <v>6579</v>
      </c>
      <c r="D2772" s="17" t="s">
        <v>38</v>
      </c>
      <c r="E2772" s="18" t="s">
        <v>38</v>
      </c>
      <c r="F2772" s="18">
        <v>0</v>
      </c>
      <c r="G2772" s="18">
        <v>5</v>
      </c>
      <c r="H2772" s="18">
        <v>1</v>
      </c>
      <c r="I2772" s="18"/>
      <c r="J2772" s="18"/>
      <c r="K2772" s="18"/>
      <c r="L2772" s="19" t="s">
        <v>4283</v>
      </c>
      <c r="M2772" s="19" t="s">
        <v>1891</v>
      </c>
      <c r="N2772" s="18" t="s">
        <v>502</v>
      </c>
      <c r="O2772" s="18">
        <v>400</v>
      </c>
      <c r="P2772" s="18" t="s">
        <v>470</v>
      </c>
      <c r="Q2772" s="18">
        <v>60</v>
      </c>
      <c r="R2772" s="18" t="s">
        <v>45</v>
      </c>
      <c r="S2772" s="37" t="s">
        <v>46</v>
      </c>
      <c r="T2772" s="37" t="s">
        <v>331</v>
      </c>
      <c r="U2772" s="37">
        <v>37.75</v>
      </c>
      <c r="V2772" s="37">
        <v>37.75</v>
      </c>
      <c r="W2772" s="37">
        <v>22.65</v>
      </c>
      <c r="X2772" s="37" t="s">
        <v>331</v>
      </c>
      <c r="Y2772" s="39"/>
      <c r="Z2772" s="16">
        <v>0</v>
      </c>
      <c r="AA2772" s="36">
        <v>47.9</v>
      </c>
      <c r="AB2772" s="36"/>
      <c r="AC2772" s="36">
        <v>47.9</v>
      </c>
      <c r="AD2772" s="37">
        <f>IF(Z2772=2,AC2772*1.08,IF(AC2772&lt;=10,(AC2772*1.09),IF(AC2772&lt;=50,(10*1.09)+((AC2772-10)*1.08),IF(AC2772&lt;=100,(10*1.09)+((50-10)*1.08)+((AC2772-50)*1.07),IF(AC2772&lt;=200,(10*1.09)+((50-10)*1.08)+((100-50)*1.07)+((AC2772-100)*1.04),(10*1.09)+((50-10)*1.08)+((100-50)*1.07)+((200-100)*1.04)+((AC2772-200)*1.02))))))</f>
        <v>51.832000000000001</v>
      </c>
      <c r="AE2772" s="37">
        <f>IF(Z2772=1,AD2772*1.08,IF(Z2772=2,0,IF(AC2772&lt;=100,(AD2772*1.25),IF(AC2772&lt;=200,134.5+((AC2772-100)*1.04*1.16),255.14+((AC2772-200)*1.02*1.12)))))</f>
        <v>64.790000000000006</v>
      </c>
      <c r="AF2772" s="37">
        <f>IF(Z2772=1,0,(AE2772*1.08))</f>
        <v>69.973200000000006</v>
      </c>
      <c r="AG2772" s="36">
        <f t="shared" si="619"/>
        <v>51.83</v>
      </c>
      <c r="AH2772" s="36">
        <f t="shared" si="620"/>
        <v>64.790000000000006</v>
      </c>
      <c r="AI2772" s="36">
        <f t="shared" si="621"/>
        <v>69.97</v>
      </c>
      <c r="AJ2772" s="40">
        <v>42636</v>
      </c>
      <c r="AK2772" s="40">
        <v>42640</v>
      </c>
      <c r="AL2772" s="22"/>
      <c r="AM2772" s="20" t="s">
        <v>184</v>
      </c>
      <c r="AN2772" s="20"/>
      <c r="AO2772" s="20" t="s">
        <v>10732</v>
      </c>
      <c r="AP2772" s="20" t="s">
        <v>10732</v>
      </c>
      <c r="AQ2772" s="20"/>
      <c r="AR2772" s="20"/>
      <c r="AS2772" s="40">
        <v>43315</v>
      </c>
      <c r="AT2772" s="174"/>
    </row>
    <row r="2773" spans="1:46" ht="47.25" customHeight="1">
      <c r="A2773" s="16">
        <v>8699704090107</v>
      </c>
      <c r="B2773" s="16" t="s">
        <v>3449</v>
      </c>
      <c r="C2773" s="16" t="s">
        <v>3450</v>
      </c>
      <c r="D2773" s="17" t="s">
        <v>38</v>
      </c>
      <c r="E2773" s="18" t="s">
        <v>41</v>
      </c>
      <c r="F2773" s="18">
        <v>4</v>
      </c>
      <c r="G2773" s="18">
        <v>1</v>
      </c>
      <c r="H2773" s="18">
        <v>2</v>
      </c>
      <c r="I2773" s="18"/>
      <c r="J2773" s="18"/>
      <c r="K2773" s="18"/>
      <c r="L2773" s="19" t="s">
        <v>3451</v>
      </c>
      <c r="M2773" s="19" t="s">
        <v>1415</v>
      </c>
      <c r="N2773" s="17" t="s">
        <v>329</v>
      </c>
      <c r="O2773" s="18">
        <v>40</v>
      </c>
      <c r="P2773" s="18" t="s">
        <v>163</v>
      </c>
      <c r="Q2773" s="18">
        <v>30</v>
      </c>
      <c r="R2773" s="18" t="s">
        <v>45</v>
      </c>
      <c r="S2773" s="37" t="s">
        <v>46</v>
      </c>
      <c r="T2773" s="18" t="s">
        <v>53</v>
      </c>
      <c r="U2773" s="37">
        <v>3.3899999999999997</v>
      </c>
      <c r="V2773" s="37">
        <v>3.3899999999999997</v>
      </c>
      <c r="W2773" s="37">
        <v>0</v>
      </c>
      <c r="X2773" s="18" t="s">
        <v>53</v>
      </c>
      <c r="Y2773" s="39"/>
      <c r="Z2773" s="16">
        <v>0</v>
      </c>
      <c r="AA2773" s="36">
        <v>7.16</v>
      </c>
      <c r="AB2773" s="36"/>
      <c r="AC2773" s="36">
        <v>7.16</v>
      </c>
      <c r="AD2773" s="70">
        <f>IF(Z2773=2,AC2773*1.08,IF(AC2773&lt;=10,(AC2773*1.09),IF(AC2773&lt;=50,(10*1.09)+((AC2773-10)*1.08),IF(AC2773&lt;=100,(10*1.09)+((50-10)*1.08)+((AC2773-50)*1.07),IF(AC2773&lt;=200,(10*1.09)+((50-10)*1.08)+((100-50)*1.07)+((AC2773-100)*1.04),(10*1.09)+((50-10)*1.08)+((100-50)*1.07)+((200-100)*1.04)+((AC2773-200)*1.02))))))</f>
        <v>7.8044000000000011</v>
      </c>
      <c r="AE2773" s="70">
        <f>IF(Z2773=1,AD2773*1.08,IF(Z2773=2,0,IF(AC2773&lt;=100,(AD2773*1.25),IF(AC2773&lt;=200,134.5+((AC2773-100)*1.04*1.16),255.14+((AC2773-200)*1.02*1.12)))))</f>
        <v>9.7555000000000014</v>
      </c>
      <c r="AF2773" s="70">
        <f>IF(Z2773=1,0,(AE2773*1.08))</f>
        <v>10.535940000000002</v>
      </c>
      <c r="AG2773" s="36">
        <f t="shared" si="619"/>
        <v>7.8</v>
      </c>
      <c r="AH2773" s="36">
        <f t="shared" si="620"/>
        <v>9.75</v>
      </c>
      <c r="AI2773" s="36">
        <f t="shared" si="621"/>
        <v>10.53</v>
      </c>
      <c r="AJ2773" s="40">
        <v>42447</v>
      </c>
      <c r="AK2773" s="40">
        <v>42451</v>
      </c>
      <c r="AL2773" s="22"/>
      <c r="AM2773" s="22" t="s">
        <v>3471</v>
      </c>
      <c r="AN2773" s="22"/>
      <c r="AO2773" s="20" t="s">
        <v>10952</v>
      </c>
      <c r="AP2773" s="20" t="s">
        <v>10952</v>
      </c>
      <c r="AQ2773" s="20"/>
      <c r="AR2773" s="20"/>
      <c r="AS2773" s="40">
        <v>43315</v>
      </c>
      <c r="AT2773" s="173"/>
    </row>
    <row r="2774" spans="1:46" ht="47.25" customHeight="1">
      <c r="A2774" s="16">
        <v>8699516098162</v>
      </c>
      <c r="B2774" s="17" t="s">
        <v>10328</v>
      </c>
      <c r="C2774" s="17"/>
      <c r="D2774" s="17" t="s">
        <v>38</v>
      </c>
      <c r="E2774" s="18" t="s">
        <v>41</v>
      </c>
      <c r="F2774" s="18">
        <v>4</v>
      </c>
      <c r="G2774" s="18">
        <v>1</v>
      </c>
      <c r="H2774" s="18">
        <v>2</v>
      </c>
      <c r="I2774" s="18"/>
      <c r="J2774" s="18"/>
      <c r="K2774" s="18"/>
      <c r="L2774" s="19" t="s">
        <v>10329</v>
      </c>
      <c r="M2774" s="19" t="s">
        <v>10330</v>
      </c>
      <c r="N2774" s="18" t="s">
        <v>5066</v>
      </c>
      <c r="O2774" s="18">
        <v>10</v>
      </c>
      <c r="P2774" s="18" t="s">
        <v>163</v>
      </c>
      <c r="Q2774" s="18">
        <v>30</v>
      </c>
      <c r="R2774" s="18" t="s">
        <v>45</v>
      </c>
      <c r="S2774" s="37" t="s">
        <v>46</v>
      </c>
      <c r="T2774" s="37"/>
      <c r="U2774" s="37"/>
      <c r="V2774" s="37">
        <v>0</v>
      </c>
      <c r="W2774" s="37">
        <v>0</v>
      </c>
      <c r="X2774" s="18"/>
      <c r="Y2774" s="18"/>
      <c r="Z2774" s="18"/>
      <c r="AA2774" s="18"/>
      <c r="AB2774" s="18"/>
      <c r="AC2774" s="37">
        <v>0</v>
      </c>
      <c r="AD2774" s="37"/>
      <c r="AE2774" s="37"/>
      <c r="AF2774" s="37"/>
      <c r="AG2774" s="37">
        <v>0</v>
      </c>
      <c r="AH2774" s="37">
        <v>0</v>
      </c>
      <c r="AI2774" s="37">
        <v>0</v>
      </c>
      <c r="AJ2774" s="40">
        <v>42405</v>
      </c>
      <c r="AK2774" s="40">
        <v>42409</v>
      </c>
      <c r="AL2774" s="46"/>
      <c r="AM2774" s="46"/>
      <c r="AN2774" s="46"/>
      <c r="AO2774" s="20" t="s">
        <v>10844</v>
      </c>
      <c r="AP2774" s="20" t="s">
        <v>10844</v>
      </c>
      <c r="AQ2774" s="20"/>
      <c r="AR2774" s="20"/>
      <c r="AS2774" s="40">
        <v>43315</v>
      </c>
      <c r="AT2774" s="175"/>
    </row>
    <row r="2775" spans="1:46" ht="47.25" customHeight="1">
      <c r="A2775" s="16">
        <v>8699516098100</v>
      </c>
      <c r="B2775" s="17" t="s">
        <v>10332</v>
      </c>
      <c r="C2775" s="17"/>
      <c r="D2775" s="17" t="s">
        <v>38</v>
      </c>
      <c r="E2775" s="18" t="s">
        <v>38</v>
      </c>
      <c r="F2775" s="18">
        <v>0</v>
      </c>
      <c r="G2775" s="18">
        <v>5</v>
      </c>
      <c r="H2775" s="18">
        <v>1</v>
      </c>
      <c r="I2775" s="18"/>
      <c r="J2775" s="18"/>
      <c r="K2775" s="18"/>
      <c r="L2775" s="19" t="s">
        <v>10333</v>
      </c>
      <c r="M2775" s="19" t="s">
        <v>1991</v>
      </c>
      <c r="N2775" s="18" t="s">
        <v>5066</v>
      </c>
      <c r="O2775" s="18" t="s">
        <v>6767</v>
      </c>
      <c r="P2775" s="18" t="s">
        <v>163</v>
      </c>
      <c r="Q2775" s="18">
        <v>30</v>
      </c>
      <c r="R2775" s="18" t="s">
        <v>45</v>
      </c>
      <c r="S2775" s="37" t="s">
        <v>46</v>
      </c>
      <c r="T2775" s="37"/>
      <c r="U2775" s="37"/>
      <c r="V2775" s="37">
        <v>0</v>
      </c>
      <c r="W2775" s="37">
        <v>0</v>
      </c>
      <c r="X2775" s="18"/>
      <c r="Y2775" s="18"/>
      <c r="Z2775" s="18"/>
      <c r="AA2775" s="18"/>
      <c r="AB2775" s="18"/>
      <c r="AC2775" s="37">
        <v>0</v>
      </c>
      <c r="AD2775" s="37"/>
      <c r="AE2775" s="37"/>
      <c r="AF2775" s="37"/>
      <c r="AG2775" s="37">
        <v>0</v>
      </c>
      <c r="AH2775" s="37">
        <v>0</v>
      </c>
      <c r="AI2775" s="37">
        <v>0</v>
      </c>
      <c r="AJ2775" s="40">
        <v>42405</v>
      </c>
      <c r="AK2775" s="40">
        <v>42409</v>
      </c>
      <c r="AL2775" s="46"/>
      <c r="AM2775" s="46"/>
      <c r="AN2775" s="46"/>
      <c r="AO2775" s="20" t="s">
        <v>11376</v>
      </c>
      <c r="AP2775" s="20" t="s">
        <v>11376</v>
      </c>
      <c r="AQ2775" s="20"/>
      <c r="AR2775" s="20"/>
      <c r="AS2775" s="40">
        <v>43315</v>
      </c>
      <c r="AT2775" s="187"/>
    </row>
    <row r="2776" spans="1:46" ht="47.25" customHeight="1">
      <c r="A2776" s="16">
        <v>8699516098148</v>
      </c>
      <c r="B2776" s="17" t="s">
        <v>10328</v>
      </c>
      <c r="C2776" s="17"/>
      <c r="D2776" s="17" t="s">
        <v>38</v>
      </c>
      <c r="E2776" s="18" t="s">
        <v>41</v>
      </c>
      <c r="F2776" s="18">
        <v>4</v>
      </c>
      <c r="G2776" s="18">
        <v>1</v>
      </c>
      <c r="H2776" s="18">
        <v>2</v>
      </c>
      <c r="I2776" s="18"/>
      <c r="J2776" s="18"/>
      <c r="K2776" s="18"/>
      <c r="L2776" s="19" t="s">
        <v>10331</v>
      </c>
      <c r="M2776" s="19" t="s">
        <v>10330</v>
      </c>
      <c r="N2776" s="18" t="s">
        <v>5066</v>
      </c>
      <c r="O2776" s="18">
        <v>5</v>
      </c>
      <c r="P2776" s="18" t="s">
        <v>163</v>
      </c>
      <c r="Q2776" s="18">
        <v>30</v>
      </c>
      <c r="R2776" s="18" t="s">
        <v>45</v>
      </c>
      <c r="S2776" s="37" t="s">
        <v>46</v>
      </c>
      <c r="T2776" s="37"/>
      <c r="U2776" s="37"/>
      <c r="V2776" s="37">
        <v>0</v>
      </c>
      <c r="W2776" s="37">
        <v>0</v>
      </c>
      <c r="X2776" s="18"/>
      <c r="Y2776" s="18"/>
      <c r="Z2776" s="18"/>
      <c r="AA2776" s="18"/>
      <c r="AB2776" s="18"/>
      <c r="AC2776" s="37">
        <v>0</v>
      </c>
      <c r="AD2776" s="37"/>
      <c r="AE2776" s="37"/>
      <c r="AF2776" s="37"/>
      <c r="AG2776" s="37">
        <v>0</v>
      </c>
      <c r="AH2776" s="37">
        <v>0</v>
      </c>
      <c r="AI2776" s="37">
        <v>0</v>
      </c>
      <c r="AJ2776" s="40">
        <v>42405</v>
      </c>
      <c r="AK2776" s="40">
        <v>42409</v>
      </c>
      <c r="AL2776" s="46"/>
      <c r="AM2776" s="46"/>
      <c r="AN2776" s="46"/>
      <c r="AO2776" s="20" t="s">
        <v>10844</v>
      </c>
      <c r="AP2776" s="20" t="s">
        <v>10844</v>
      </c>
      <c r="AQ2776" s="20"/>
      <c r="AR2776" s="20"/>
      <c r="AS2776" s="40">
        <v>43315</v>
      </c>
      <c r="AT2776" s="173"/>
    </row>
    <row r="2777" spans="1:46" ht="47.25" customHeight="1">
      <c r="A2777" s="16">
        <v>8699516098063</v>
      </c>
      <c r="B2777" s="17" t="s">
        <v>10332</v>
      </c>
      <c r="C2777" s="17"/>
      <c r="D2777" s="17" t="s">
        <v>38</v>
      </c>
      <c r="E2777" s="18" t="s">
        <v>38</v>
      </c>
      <c r="F2777" s="18">
        <v>0</v>
      </c>
      <c r="G2777" s="18">
        <v>5</v>
      </c>
      <c r="H2777" s="18">
        <v>1</v>
      </c>
      <c r="I2777" s="18"/>
      <c r="J2777" s="18"/>
      <c r="K2777" s="18"/>
      <c r="L2777" s="19" t="s">
        <v>10334</v>
      </c>
      <c r="M2777" s="19" t="s">
        <v>1991</v>
      </c>
      <c r="N2777" s="18" t="s">
        <v>5066</v>
      </c>
      <c r="O2777" s="18" t="s">
        <v>8317</v>
      </c>
      <c r="P2777" s="18" t="s">
        <v>163</v>
      </c>
      <c r="Q2777" s="18">
        <v>30</v>
      </c>
      <c r="R2777" s="18" t="s">
        <v>45</v>
      </c>
      <c r="S2777" s="37" t="s">
        <v>46</v>
      </c>
      <c r="T2777" s="37"/>
      <c r="U2777" s="37"/>
      <c r="V2777" s="37">
        <v>0</v>
      </c>
      <c r="W2777" s="37">
        <v>0</v>
      </c>
      <c r="X2777" s="18"/>
      <c r="Y2777" s="18"/>
      <c r="Z2777" s="18"/>
      <c r="AA2777" s="18"/>
      <c r="AB2777" s="18"/>
      <c r="AC2777" s="37">
        <v>0</v>
      </c>
      <c r="AD2777" s="37"/>
      <c r="AE2777" s="37"/>
      <c r="AF2777" s="37"/>
      <c r="AG2777" s="37">
        <v>0</v>
      </c>
      <c r="AH2777" s="37">
        <v>0</v>
      </c>
      <c r="AI2777" s="37">
        <v>0</v>
      </c>
      <c r="AJ2777" s="40">
        <v>42405</v>
      </c>
      <c r="AK2777" s="40">
        <v>42409</v>
      </c>
      <c r="AL2777" s="46"/>
      <c r="AM2777" s="46"/>
      <c r="AN2777" s="46"/>
      <c r="AO2777" s="20" t="s">
        <v>10732</v>
      </c>
      <c r="AP2777" s="20" t="s">
        <v>10732</v>
      </c>
      <c r="AQ2777" s="20"/>
      <c r="AR2777" s="20"/>
      <c r="AS2777" s="40">
        <v>43315</v>
      </c>
      <c r="AT2777" s="173"/>
    </row>
    <row r="2778" spans="1:46" ht="47.25" customHeight="1">
      <c r="A2778" s="16">
        <v>8699704096840</v>
      </c>
      <c r="B2778" s="16" t="s">
        <v>1033</v>
      </c>
      <c r="C2778" s="16" t="s">
        <v>1034</v>
      </c>
      <c r="D2778" s="17" t="s">
        <v>87</v>
      </c>
      <c r="E2778" s="18" t="s">
        <v>87</v>
      </c>
      <c r="F2778" s="18">
        <v>0</v>
      </c>
      <c r="G2778" s="18">
        <v>4</v>
      </c>
      <c r="H2778" s="18">
        <v>1</v>
      </c>
      <c r="I2778" s="18"/>
      <c r="J2778" s="18"/>
      <c r="K2778" s="18"/>
      <c r="L2778" s="19" t="s">
        <v>1036</v>
      </c>
      <c r="M2778" s="19" t="s">
        <v>269</v>
      </c>
      <c r="N2778" s="18" t="s">
        <v>329</v>
      </c>
      <c r="O2778" s="18">
        <v>200</v>
      </c>
      <c r="P2778" s="18" t="s">
        <v>163</v>
      </c>
      <c r="Q2778" s="18">
        <v>10</v>
      </c>
      <c r="R2778" s="18" t="s">
        <v>45</v>
      </c>
      <c r="S2778" s="37" t="s">
        <v>96</v>
      </c>
      <c r="T2778" s="18" t="s">
        <v>222</v>
      </c>
      <c r="U2778" s="38">
        <v>10.72</v>
      </c>
      <c r="V2778" s="38">
        <v>10.72</v>
      </c>
      <c r="W2778" s="38">
        <v>10.72</v>
      </c>
      <c r="X2778" s="18" t="s">
        <v>222</v>
      </c>
      <c r="Y2778" s="39"/>
      <c r="Z2778" s="16">
        <v>0</v>
      </c>
      <c r="AA2778" s="36">
        <v>22.67</v>
      </c>
      <c r="AB2778" s="36"/>
      <c r="AC2778" s="36">
        <v>22.67</v>
      </c>
      <c r="AD2778" s="38">
        <f t="shared" ref="AD2778:AD2783" si="622">IF(Z2778=2,AC2778*1.08,IF(AC2778&lt;=10,(AC2778*1.09),IF(AC2778&lt;=50,(10*1.09)+((AC2778-10)*1.08),IF(AC2778&lt;=100,(10*1.09)+((50-10)*1.08)+((AC2778-50)*1.07),IF(AC2778&lt;=200,(10*1.09)+((50-10)*1.08)+((100-50)*1.07)+((AC2778-100)*1.04),(10*1.09)+((50-10)*1.08)+((100-50)*1.07)+((200-100)*1.04)+((AC2778-200)*1.02))))))</f>
        <v>24.583600000000004</v>
      </c>
      <c r="AE2778" s="38">
        <f>IF(Z2778=1,AD2778*1.08,IF(Z2778=2,0,IF(AC2778&lt;=100,(AD2778*1.25),IF(AC2778&lt;=200,134.5+((AC2778-100)*1.04*1.16),255.14+((AC2778-200)*1.02*1.12)))))</f>
        <v>30.729500000000005</v>
      </c>
      <c r="AF2778" s="38">
        <f>IF(Z2778=1,0,(AE2778*1.08))</f>
        <v>33.187860000000008</v>
      </c>
      <c r="AG2778" s="36">
        <f t="shared" ref="AG2778:AG2818" si="623">TRUNC(AD2778,2)</f>
        <v>24.58</v>
      </c>
      <c r="AH2778" s="36">
        <f t="shared" ref="AH2778:AH2818" si="624">TRUNC(AE2778,2)</f>
        <v>30.72</v>
      </c>
      <c r="AI2778" s="36">
        <f t="shared" ref="AI2778:AI2818" si="625">TRUNC(AF2778,2)</f>
        <v>33.18</v>
      </c>
      <c r="AJ2778" s="40">
        <v>42419</v>
      </c>
      <c r="AK2778" s="40">
        <v>42422</v>
      </c>
      <c r="AL2778" s="18"/>
      <c r="AM2778" s="20" t="s">
        <v>184</v>
      </c>
      <c r="AN2778" s="20"/>
      <c r="AO2778" s="20" t="s">
        <v>10938</v>
      </c>
      <c r="AP2778" s="20" t="s">
        <v>10938</v>
      </c>
      <c r="AQ2778" s="20"/>
      <c r="AR2778" s="20"/>
      <c r="AS2778" s="40">
        <v>43315</v>
      </c>
      <c r="AT2778" s="173"/>
    </row>
    <row r="2779" spans="1:46" ht="47.25" customHeight="1">
      <c r="A2779" s="16">
        <v>8699704092583</v>
      </c>
      <c r="B2779" s="16" t="s">
        <v>1033</v>
      </c>
      <c r="C2779" s="16" t="s">
        <v>1034</v>
      </c>
      <c r="D2779" s="17" t="s">
        <v>87</v>
      </c>
      <c r="E2779" s="18" t="s">
        <v>87</v>
      </c>
      <c r="F2779" s="18">
        <v>0</v>
      </c>
      <c r="G2779" s="48" t="s">
        <v>9707</v>
      </c>
      <c r="H2779" s="18">
        <v>1</v>
      </c>
      <c r="I2779" s="18"/>
      <c r="J2779" s="18"/>
      <c r="K2779" s="18"/>
      <c r="L2779" s="19" t="s">
        <v>365</v>
      </c>
      <c r="M2779" s="19" t="s">
        <v>269</v>
      </c>
      <c r="N2779" s="18" t="s">
        <v>329</v>
      </c>
      <c r="O2779" s="18">
        <v>200</v>
      </c>
      <c r="P2779" s="18" t="s">
        <v>163</v>
      </c>
      <c r="Q2779" s="18">
        <v>20</v>
      </c>
      <c r="R2779" s="18" t="s">
        <v>95</v>
      </c>
      <c r="S2779" s="37" t="s">
        <v>96</v>
      </c>
      <c r="T2779" s="18" t="s">
        <v>222</v>
      </c>
      <c r="U2779" s="38">
        <v>21.44</v>
      </c>
      <c r="V2779" s="38">
        <v>21.44</v>
      </c>
      <c r="W2779" s="38">
        <v>21.44</v>
      </c>
      <c r="X2779" s="18" t="s">
        <v>222</v>
      </c>
      <c r="Y2779" s="39"/>
      <c r="Z2779" s="16">
        <v>0</v>
      </c>
      <c r="AA2779" s="36">
        <v>57.74</v>
      </c>
      <c r="AB2779" s="36"/>
      <c r="AC2779" s="36">
        <v>57.74</v>
      </c>
      <c r="AD2779" s="38">
        <f t="shared" si="622"/>
        <v>62.381800000000005</v>
      </c>
      <c r="AE2779" s="38">
        <f>IF(Z2779=1,AD2779*1.08,IF(Z2779=4,AD2779*1.08,IF(Z2779=2,0,IF(AC2779&lt;=100,(AD2779*1.25),IF(AC2779&lt;=200,134.5+((AC2779-100)*1.04*1.16),255.14+((AC2779-200)*1.02*1.12))))))</f>
        <v>77.977250000000012</v>
      </c>
      <c r="AF2779" s="38">
        <f>IF(Z2779=1,0,IF(Z2779=4,0,(AE2779*1.08)))</f>
        <v>84.215430000000012</v>
      </c>
      <c r="AG2779" s="36">
        <f t="shared" si="623"/>
        <v>62.38</v>
      </c>
      <c r="AH2779" s="36">
        <f t="shared" si="624"/>
        <v>77.97</v>
      </c>
      <c r="AI2779" s="36">
        <f t="shared" si="625"/>
        <v>84.21</v>
      </c>
      <c r="AJ2779" s="40">
        <v>43224</v>
      </c>
      <c r="AK2779" s="40">
        <v>43228</v>
      </c>
      <c r="AL2779" s="17"/>
      <c r="AM2779" s="36" t="s">
        <v>3754</v>
      </c>
      <c r="AN2779" s="41"/>
      <c r="AO2779" s="20" t="s">
        <v>11202</v>
      </c>
      <c r="AP2779" s="20" t="s">
        <v>11202</v>
      </c>
      <c r="AQ2779" s="20"/>
      <c r="AR2779" s="20"/>
      <c r="AS2779" s="40">
        <v>43315</v>
      </c>
      <c r="AT2779" s="173"/>
    </row>
    <row r="2780" spans="1:46" ht="47.25" customHeight="1">
      <c r="A2780" s="16">
        <v>8699514091967</v>
      </c>
      <c r="B2780" s="16" t="s">
        <v>5864</v>
      </c>
      <c r="C2780" s="16" t="s">
        <v>5866</v>
      </c>
      <c r="D2780" s="17" t="s">
        <v>323</v>
      </c>
      <c r="E2780" s="18" t="s">
        <v>323</v>
      </c>
      <c r="F2780" s="18">
        <v>0</v>
      </c>
      <c r="G2780" s="18">
        <v>1</v>
      </c>
      <c r="H2780" s="18">
        <v>1</v>
      </c>
      <c r="I2780" s="18"/>
      <c r="J2780" s="18"/>
      <c r="K2780" s="18"/>
      <c r="L2780" s="19" t="s">
        <v>10953</v>
      </c>
      <c r="M2780" s="19" t="s">
        <v>601</v>
      </c>
      <c r="N2780" s="18" t="s">
        <v>74</v>
      </c>
      <c r="O2780" s="18">
        <v>35</v>
      </c>
      <c r="P2780" s="18" t="s">
        <v>163</v>
      </c>
      <c r="Q2780" s="18">
        <v>4</v>
      </c>
      <c r="R2780" s="18" t="s">
        <v>95</v>
      </c>
      <c r="S2780" s="37" t="s">
        <v>46</v>
      </c>
      <c r="T2780" s="18" t="s">
        <v>331</v>
      </c>
      <c r="U2780" s="38">
        <v>8.7899999999999991</v>
      </c>
      <c r="V2780" s="38">
        <v>22.02</v>
      </c>
      <c r="W2780" s="38">
        <v>8.7899999999999991</v>
      </c>
      <c r="X2780" s="18" t="s">
        <v>331</v>
      </c>
      <c r="Y2780" s="39"/>
      <c r="Z2780" s="16">
        <v>0</v>
      </c>
      <c r="AA2780" s="45">
        <v>23.67</v>
      </c>
      <c r="AB2780" s="36"/>
      <c r="AC2780" s="36">
        <v>23.67</v>
      </c>
      <c r="AD2780" s="38">
        <f t="shared" si="622"/>
        <v>25.663600000000002</v>
      </c>
      <c r="AE2780" s="38">
        <f>IF(Z2780=1,AD2780*1.08,IF(Z2780=2,0,IF(AC2780&lt;=100,(AD2780*1.25),IF(AC2780&lt;=200,134.5+((AC2780-100)*1.04*1.16),255.14+((AC2780-200)*1.02*1.12)))))</f>
        <v>32.079500000000003</v>
      </c>
      <c r="AF2780" s="38">
        <f>IF(Z2780=1,0,(AE2780*1.08))</f>
        <v>34.645860000000006</v>
      </c>
      <c r="AG2780" s="36">
        <f t="shared" si="623"/>
        <v>25.66</v>
      </c>
      <c r="AH2780" s="36">
        <f t="shared" si="624"/>
        <v>32.07</v>
      </c>
      <c r="AI2780" s="36">
        <f t="shared" si="625"/>
        <v>34.64</v>
      </c>
      <c r="AJ2780" s="40">
        <v>43146</v>
      </c>
      <c r="AK2780" s="40">
        <v>43150</v>
      </c>
      <c r="AL2780" s="17">
        <v>1</v>
      </c>
      <c r="AM2780" s="17" t="s">
        <v>10821</v>
      </c>
      <c r="AN2780" s="17"/>
      <c r="AO2780" s="20" t="s">
        <v>10732</v>
      </c>
      <c r="AP2780" s="20" t="s">
        <v>10732</v>
      </c>
      <c r="AQ2780" s="20"/>
      <c r="AR2780" s="20"/>
      <c r="AS2780" s="40">
        <v>43315</v>
      </c>
      <c r="AT2780" s="173"/>
    </row>
    <row r="2781" spans="1:46" ht="47.25" customHeight="1">
      <c r="A2781" s="16">
        <v>8699593775024</v>
      </c>
      <c r="B2781" s="16" t="s">
        <v>9420</v>
      </c>
      <c r="C2781" s="16" t="s">
        <v>9421</v>
      </c>
      <c r="D2781" s="17" t="s">
        <v>87</v>
      </c>
      <c r="E2781" s="18" t="s">
        <v>87</v>
      </c>
      <c r="F2781" s="18">
        <v>0</v>
      </c>
      <c r="G2781" s="18">
        <v>2</v>
      </c>
      <c r="H2781" s="18">
        <v>1</v>
      </c>
      <c r="I2781" s="18"/>
      <c r="J2781" s="18"/>
      <c r="K2781" s="18"/>
      <c r="L2781" s="19" t="s">
        <v>9422</v>
      </c>
      <c r="M2781" s="24" t="s">
        <v>9423</v>
      </c>
      <c r="N2781" s="18" t="s">
        <v>3252</v>
      </c>
      <c r="O2781" s="18">
        <v>10</v>
      </c>
      <c r="P2781" s="18" t="s">
        <v>551</v>
      </c>
      <c r="Q2781" s="18">
        <v>1</v>
      </c>
      <c r="R2781" s="18" t="s">
        <v>45</v>
      </c>
      <c r="S2781" s="37" t="s">
        <v>96</v>
      </c>
      <c r="T2781" s="18" t="s">
        <v>331</v>
      </c>
      <c r="U2781" s="37">
        <v>38.46</v>
      </c>
      <c r="V2781" s="37">
        <v>38.46</v>
      </c>
      <c r="W2781" s="37">
        <v>38.46</v>
      </c>
      <c r="X2781" s="18" t="s">
        <v>331</v>
      </c>
      <c r="Y2781" s="39"/>
      <c r="Z2781" s="16">
        <v>0</v>
      </c>
      <c r="AA2781" s="36">
        <v>81.38</v>
      </c>
      <c r="AB2781" s="36"/>
      <c r="AC2781" s="36">
        <v>81.38</v>
      </c>
      <c r="AD2781" s="70">
        <f t="shared" si="622"/>
        <v>87.676600000000008</v>
      </c>
      <c r="AE2781" s="70">
        <f>IF(Z2781=1,AD2781*1.08,IF(Z2781=2,0,IF(AC2781&lt;=100,(AD2781*1.25),IF(AC2781&lt;=200,134.5+((AC2781-100)*1.04*1.16),255.14+((AC2781-200)*1.02*1.12)))))</f>
        <v>109.59575000000001</v>
      </c>
      <c r="AF2781" s="70">
        <f>IF(Z2781=1,0,(AE2781*1.08))</f>
        <v>118.36341000000002</v>
      </c>
      <c r="AG2781" s="36">
        <f t="shared" si="623"/>
        <v>87.67</v>
      </c>
      <c r="AH2781" s="36">
        <f t="shared" si="624"/>
        <v>109.59</v>
      </c>
      <c r="AI2781" s="36">
        <f t="shared" si="625"/>
        <v>118.36</v>
      </c>
      <c r="AJ2781" s="40">
        <v>42419</v>
      </c>
      <c r="AK2781" s="40">
        <v>42422</v>
      </c>
      <c r="AL2781" s="22"/>
      <c r="AM2781" s="20" t="s">
        <v>184</v>
      </c>
      <c r="AN2781" s="20"/>
      <c r="AO2781" s="20" t="s">
        <v>11343</v>
      </c>
      <c r="AP2781" s="20" t="s">
        <v>11343</v>
      </c>
      <c r="AQ2781" s="20"/>
      <c r="AR2781" s="20"/>
      <c r="AS2781" s="40">
        <v>43315</v>
      </c>
      <c r="AT2781" s="173"/>
    </row>
    <row r="2782" spans="1:46" ht="47.25" customHeight="1">
      <c r="A2782" s="16">
        <v>8697786010044</v>
      </c>
      <c r="B2782" s="16" t="s">
        <v>9754</v>
      </c>
      <c r="C2782" s="16" t="s">
        <v>9755</v>
      </c>
      <c r="D2782" s="17" t="s">
        <v>38</v>
      </c>
      <c r="E2782" s="18" t="s">
        <v>41</v>
      </c>
      <c r="F2782" s="18">
        <v>4</v>
      </c>
      <c r="G2782" s="18">
        <v>5</v>
      </c>
      <c r="H2782" s="18">
        <v>2</v>
      </c>
      <c r="I2782" s="18"/>
      <c r="J2782" s="18"/>
      <c r="K2782" s="18"/>
      <c r="L2782" s="19" t="s">
        <v>2724</v>
      </c>
      <c r="M2782" s="19" t="s">
        <v>907</v>
      </c>
      <c r="N2782" s="18" t="s">
        <v>2626</v>
      </c>
      <c r="O2782" s="18">
        <v>0.25</v>
      </c>
      <c r="P2782" s="18" t="s">
        <v>163</v>
      </c>
      <c r="Q2782" s="18">
        <v>30</v>
      </c>
      <c r="R2782" s="75" t="s">
        <v>3227</v>
      </c>
      <c r="S2782" s="37" t="s">
        <v>96</v>
      </c>
      <c r="T2782" s="18" t="s">
        <v>53</v>
      </c>
      <c r="U2782" s="38">
        <v>0.88</v>
      </c>
      <c r="V2782" s="38">
        <v>0.88</v>
      </c>
      <c r="W2782" s="38">
        <v>0</v>
      </c>
      <c r="X2782" s="18" t="s">
        <v>53</v>
      </c>
      <c r="Y2782" s="39"/>
      <c r="Z2782" s="16">
        <v>0</v>
      </c>
      <c r="AA2782" s="36">
        <v>1.86</v>
      </c>
      <c r="AB2782" s="36"/>
      <c r="AC2782" s="36">
        <v>1.86</v>
      </c>
      <c r="AD2782" s="38">
        <f t="shared" si="622"/>
        <v>2.0274000000000001</v>
      </c>
      <c r="AE2782" s="38">
        <f>IF(Z2782=1,AD2782*1.08,IF(Z2782=2,0,IF(AC2782&lt;=100,(AD2782*1.25),IF(AC2782&lt;=200,134.5+((AC2782-100)*1.04*1.16),255.14+((AC2782-200)*1.02*1.12)))))</f>
        <v>2.5342500000000001</v>
      </c>
      <c r="AF2782" s="38">
        <f>IF(Z2782=1,0,(AE2782*1.08))</f>
        <v>2.7369900000000005</v>
      </c>
      <c r="AG2782" s="36">
        <f t="shared" si="623"/>
        <v>2.02</v>
      </c>
      <c r="AH2782" s="36">
        <f t="shared" si="624"/>
        <v>2.5299999999999998</v>
      </c>
      <c r="AI2782" s="36">
        <f t="shared" si="625"/>
        <v>2.73</v>
      </c>
      <c r="AJ2782" s="40">
        <v>42699</v>
      </c>
      <c r="AK2782" s="40">
        <v>42703</v>
      </c>
      <c r="AL2782" s="18"/>
      <c r="AM2782" s="20" t="s">
        <v>184</v>
      </c>
      <c r="AN2782" s="20"/>
      <c r="AO2782" s="20" t="s">
        <v>11345</v>
      </c>
      <c r="AP2782" s="20" t="s">
        <v>11345</v>
      </c>
      <c r="AQ2782" s="20"/>
      <c r="AR2782" s="20"/>
      <c r="AS2782" s="40">
        <v>43315</v>
      </c>
      <c r="AT2782" s="173"/>
    </row>
    <row r="2783" spans="1:46" ht="47.25" customHeight="1">
      <c r="A2783" s="16">
        <v>8699504091212</v>
      </c>
      <c r="B2783" s="16" t="s">
        <v>8327</v>
      </c>
      <c r="C2783" s="16" t="s">
        <v>8328</v>
      </c>
      <c r="D2783" s="17" t="s">
        <v>87</v>
      </c>
      <c r="E2783" s="18" t="s">
        <v>87</v>
      </c>
      <c r="F2783" s="18">
        <v>0</v>
      </c>
      <c r="G2783" s="18">
        <v>1</v>
      </c>
      <c r="H2783" s="18">
        <v>1</v>
      </c>
      <c r="I2783" s="18"/>
      <c r="J2783" s="18"/>
      <c r="K2783" s="18"/>
      <c r="L2783" s="19" t="s">
        <v>9858</v>
      </c>
      <c r="M2783" s="19" t="s">
        <v>4119</v>
      </c>
      <c r="N2783" s="18" t="s">
        <v>1004</v>
      </c>
      <c r="O2783" s="18">
        <v>180</v>
      </c>
      <c r="P2783" s="18" t="s">
        <v>163</v>
      </c>
      <c r="Q2783" s="18">
        <v>84</v>
      </c>
      <c r="R2783" s="18" t="s">
        <v>45</v>
      </c>
      <c r="S2783" s="37" t="s">
        <v>96</v>
      </c>
      <c r="T2783" s="18" t="s">
        <v>557</v>
      </c>
      <c r="U2783" s="38">
        <v>22.19</v>
      </c>
      <c r="V2783" s="38">
        <v>22.19</v>
      </c>
      <c r="W2783" s="38">
        <v>13.31</v>
      </c>
      <c r="X2783" s="18" t="s">
        <v>557</v>
      </c>
      <c r="Y2783" s="39"/>
      <c r="Z2783" s="16">
        <v>0</v>
      </c>
      <c r="AA2783" s="36">
        <v>31.14</v>
      </c>
      <c r="AB2783" s="36"/>
      <c r="AC2783" s="36">
        <v>31.14</v>
      </c>
      <c r="AD2783" s="38">
        <f t="shared" si="622"/>
        <v>33.731200000000001</v>
      </c>
      <c r="AE2783" s="38">
        <f>IF(Z2783=1,AD2783*1.08,IF(Z2783=2,0,IF(AC2783&lt;=100,(AD2783*1.25),IF(AC2783&lt;=200,134.5+((AC2783-100)*1.04*1.16),255.14+((AC2783-200)*1.02*1.12)))))</f>
        <v>42.164000000000001</v>
      </c>
      <c r="AF2783" s="38">
        <f>IF(Z2783=1,0,(AE2783*1.08))</f>
        <v>45.537120000000002</v>
      </c>
      <c r="AG2783" s="36">
        <f t="shared" si="623"/>
        <v>33.729999999999997</v>
      </c>
      <c r="AH2783" s="36">
        <f t="shared" si="624"/>
        <v>42.16</v>
      </c>
      <c r="AI2783" s="36">
        <f t="shared" si="625"/>
        <v>45.53</v>
      </c>
      <c r="AJ2783" s="40">
        <v>42783</v>
      </c>
      <c r="AK2783" s="40">
        <v>42786</v>
      </c>
      <c r="AL2783" s="17"/>
      <c r="AM2783" s="20" t="s">
        <v>5185</v>
      </c>
      <c r="AN2783" s="20"/>
      <c r="AO2783" s="20" t="s">
        <v>11348</v>
      </c>
      <c r="AP2783" s="20" t="s">
        <v>11348</v>
      </c>
      <c r="AQ2783" s="20"/>
      <c r="AR2783" s="20"/>
      <c r="AS2783" s="40">
        <v>43315</v>
      </c>
      <c r="AT2783" s="173"/>
    </row>
    <row r="2784" spans="1:46" ht="47.25" customHeight="1">
      <c r="A2784" s="16">
        <v>8697473096665</v>
      </c>
      <c r="B2784" s="16" t="s">
        <v>1894</v>
      </c>
      <c r="C2784" s="16" t="s">
        <v>1895</v>
      </c>
      <c r="D2784" s="17" t="s">
        <v>323</v>
      </c>
      <c r="E2784" s="18" t="s">
        <v>323</v>
      </c>
      <c r="F2784" s="18">
        <v>0</v>
      </c>
      <c r="G2784" s="18">
        <v>1</v>
      </c>
      <c r="H2784" s="18">
        <v>1</v>
      </c>
      <c r="I2784" s="18"/>
      <c r="J2784" s="18"/>
      <c r="K2784" s="18"/>
      <c r="L2784" s="19" t="s">
        <v>4350</v>
      </c>
      <c r="M2784" s="19" t="s">
        <v>262</v>
      </c>
      <c r="N2784" s="18" t="s">
        <v>1519</v>
      </c>
      <c r="O2784" s="18">
        <v>10</v>
      </c>
      <c r="P2784" s="18" t="s">
        <v>163</v>
      </c>
      <c r="Q2784" s="18">
        <v>28</v>
      </c>
      <c r="R2784" s="18" t="s">
        <v>95</v>
      </c>
      <c r="S2784" s="37" t="s">
        <v>46</v>
      </c>
      <c r="T2784" s="18" t="s">
        <v>222</v>
      </c>
      <c r="U2784" s="38">
        <v>16.37</v>
      </c>
      <c r="V2784" s="38">
        <v>16.37</v>
      </c>
      <c r="W2784" s="38">
        <v>9.82</v>
      </c>
      <c r="X2784" s="18" t="s">
        <v>222</v>
      </c>
      <c r="Y2784" s="39"/>
      <c r="Z2784" s="16">
        <v>0</v>
      </c>
      <c r="AA2784" s="36">
        <v>15.49</v>
      </c>
      <c r="AB2784" s="36"/>
      <c r="AC2784" s="36">
        <v>15.49</v>
      </c>
      <c r="AD2784" s="36">
        <v>16.82</v>
      </c>
      <c r="AE2784" s="36">
        <v>21.03</v>
      </c>
      <c r="AF2784" s="36">
        <v>22.71</v>
      </c>
      <c r="AG2784" s="36">
        <f t="shared" si="623"/>
        <v>16.82</v>
      </c>
      <c r="AH2784" s="36">
        <f t="shared" si="624"/>
        <v>21.03</v>
      </c>
      <c r="AI2784" s="36">
        <f t="shared" si="625"/>
        <v>22.71</v>
      </c>
      <c r="AJ2784" s="40">
        <v>42783</v>
      </c>
      <c r="AK2784" s="40">
        <v>42786</v>
      </c>
      <c r="AL2784" s="17"/>
      <c r="AM2784" s="20" t="s">
        <v>477</v>
      </c>
      <c r="AN2784" s="20"/>
      <c r="AO2784" s="20" t="s">
        <v>11351</v>
      </c>
      <c r="AP2784" s="20" t="s">
        <v>11351</v>
      </c>
      <c r="AQ2784" s="20"/>
      <c r="AR2784" s="20"/>
      <c r="AS2784" s="40">
        <v>43315</v>
      </c>
      <c r="AT2784" s="173"/>
    </row>
    <row r="2785" spans="1:46" ht="47.25" customHeight="1">
      <c r="A2785" s="16">
        <v>8697473090076</v>
      </c>
      <c r="B2785" s="16" t="s">
        <v>1894</v>
      </c>
      <c r="C2785" s="16" t="s">
        <v>1895</v>
      </c>
      <c r="D2785" s="17" t="s">
        <v>38</v>
      </c>
      <c r="E2785" s="18" t="s">
        <v>38</v>
      </c>
      <c r="F2785" s="18">
        <v>0</v>
      </c>
      <c r="G2785" s="18">
        <v>1</v>
      </c>
      <c r="H2785" s="18">
        <v>1</v>
      </c>
      <c r="I2785" s="18"/>
      <c r="J2785" s="18"/>
      <c r="K2785" s="18"/>
      <c r="L2785" s="19" t="s">
        <v>4673</v>
      </c>
      <c r="M2785" s="19" t="s">
        <v>262</v>
      </c>
      <c r="N2785" s="18" t="s">
        <v>1519</v>
      </c>
      <c r="O2785" s="18">
        <v>10</v>
      </c>
      <c r="P2785" s="18" t="s">
        <v>163</v>
      </c>
      <c r="Q2785" s="18">
        <v>90</v>
      </c>
      <c r="R2785" s="18" t="s">
        <v>45</v>
      </c>
      <c r="S2785" s="37" t="s">
        <v>46</v>
      </c>
      <c r="T2785" s="18" t="s">
        <v>284</v>
      </c>
      <c r="U2785" s="37">
        <v>56.06</v>
      </c>
      <c r="V2785" s="37">
        <v>56.06</v>
      </c>
      <c r="W2785" s="37">
        <v>33.630000000000003</v>
      </c>
      <c r="X2785" s="18" t="s">
        <v>284</v>
      </c>
      <c r="Y2785" s="39"/>
      <c r="Z2785" s="16">
        <v>0</v>
      </c>
      <c r="AA2785" s="36">
        <v>40.51</v>
      </c>
      <c r="AB2785" s="36"/>
      <c r="AC2785" s="36">
        <v>40.51</v>
      </c>
      <c r="AD2785" s="70">
        <f t="shared" ref="AD2785:AD2818" si="626">IF(Z2785=2,AC2785*1.08,IF(AC2785&lt;=10,(AC2785*1.09),IF(AC2785&lt;=50,(10*1.09)+((AC2785-10)*1.08),IF(AC2785&lt;=100,(10*1.09)+((50-10)*1.08)+((AC2785-50)*1.07),IF(AC2785&lt;=200,(10*1.09)+((50-10)*1.08)+((100-50)*1.07)+((AC2785-100)*1.04),(10*1.09)+((50-10)*1.08)+((100-50)*1.07)+((200-100)*1.04)+((AC2785-200)*1.02))))))</f>
        <v>43.8508</v>
      </c>
      <c r="AE2785" s="70">
        <f>IF(Z2785=1,AD2785*1.08,IF(Z2785=2,0,IF(AC2785&lt;=100,(AD2785*1.25),IF(AC2785&lt;=200,134.5+((AC2785-100)*1.04*1.16),255.14+((AC2785-200)*1.02*1.12)))))</f>
        <v>54.813499999999998</v>
      </c>
      <c r="AF2785" s="70">
        <f>IF(Z2785=1,0,(AE2785*1.08))</f>
        <v>59.19858</v>
      </c>
      <c r="AG2785" s="36">
        <f t="shared" si="623"/>
        <v>43.85</v>
      </c>
      <c r="AH2785" s="36">
        <f t="shared" si="624"/>
        <v>54.81</v>
      </c>
      <c r="AI2785" s="36">
        <f t="shared" si="625"/>
        <v>59.19</v>
      </c>
      <c r="AJ2785" s="40">
        <v>42419</v>
      </c>
      <c r="AK2785" s="40">
        <v>42422</v>
      </c>
      <c r="AL2785" s="22"/>
      <c r="AM2785" s="20" t="s">
        <v>184</v>
      </c>
      <c r="AN2785" s="20"/>
      <c r="AO2785" s="20" t="s">
        <v>11253</v>
      </c>
      <c r="AP2785" s="20" t="s">
        <v>11253</v>
      </c>
      <c r="AQ2785" s="20"/>
      <c r="AR2785" s="20"/>
      <c r="AS2785" s="40">
        <v>43318</v>
      </c>
      <c r="AT2785" s="173"/>
    </row>
    <row r="2786" spans="1:46" ht="47.25" customHeight="1">
      <c r="A2786" s="16">
        <v>8697473096702</v>
      </c>
      <c r="B2786" s="16" t="s">
        <v>1894</v>
      </c>
      <c r="C2786" s="16" t="s">
        <v>1895</v>
      </c>
      <c r="D2786" s="17" t="s">
        <v>323</v>
      </c>
      <c r="E2786" s="18" t="s">
        <v>323</v>
      </c>
      <c r="F2786" s="18">
        <v>0</v>
      </c>
      <c r="G2786" s="18">
        <v>1</v>
      </c>
      <c r="H2786" s="18">
        <v>1</v>
      </c>
      <c r="I2786" s="18"/>
      <c r="J2786" s="18"/>
      <c r="K2786" s="18"/>
      <c r="L2786" s="19" t="s">
        <v>5812</v>
      </c>
      <c r="M2786" s="19" t="s">
        <v>262</v>
      </c>
      <c r="N2786" s="18" t="s">
        <v>1519</v>
      </c>
      <c r="O2786" s="18">
        <v>20</v>
      </c>
      <c r="P2786" s="18" t="s">
        <v>163</v>
      </c>
      <c r="Q2786" s="18">
        <v>28</v>
      </c>
      <c r="R2786" s="18" t="s">
        <v>95</v>
      </c>
      <c r="S2786" s="37" t="s">
        <v>46</v>
      </c>
      <c r="T2786" s="18" t="s">
        <v>222</v>
      </c>
      <c r="U2786" s="38">
        <v>8.82</v>
      </c>
      <c r="V2786" s="38">
        <v>24.93</v>
      </c>
      <c r="W2786" s="38">
        <v>8.82</v>
      </c>
      <c r="X2786" s="18" t="s">
        <v>222</v>
      </c>
      <c r="Y2786" s="39"/>
      <c r="Z2786" s="16">
        <v>0</v>
      </c>
      <c r="AA2786" s="36">
        <v>23.75</v>
      </c>
      <c r="AB2786" s="36"/>
      <c r="AC2786" s="36">
        <v>23.75</v>
      </c>
      <c r="AD2786" s="38">
        <f t="shared" si="626"/>
        <v>25.75</v>
      </c>
      <c r="AE2786" s="38">
        <f>IF(Z2786=1,AD2786*1.08,IF(Z2786=4,AD2786*1.08,IF(Z2786=2,0,IF(AC2786&lt;=100,(AD2786*1.25),IF(AC2786&lt;=200,134.5+((AC2786-100)*1.04*1.16),255.14+((AC2786-200)*1.02*1.12))))))</f>
        <v>32.1875</v>
      </c>
      <c r="AF2786" s="38">
        <f>IF(Z2786=1,0,IF(Z2786=4,0,(AE2786*1.08)))</f>
        <v>34.762500000000003</v>
      </c>
      <c r="AG2786" s="36">
        <f t="shared" si="623"/>
        <v>25.75</v>
      </c>
      <c r="AH2786" s="36">
        <f t="shared" si="624"/>
        <v>32.18</v>
      </c>
      <c r="AI2786" s="36">
        <f t="shared" si="625"/>
        <v>34.76</v>
      </c>
      <c r="AJ2786" s="40">
        <v>43448</v>
      </c>
      <c r="AK2786" s="40">
        <v>43452</v>
      </c>
      <c r="AL2786" s="17"/>
      <c r="AM2786" s="36" t="s">
        <v>3754</v>
      </c>
      <c r="AN2786" s="20"/>
      <c r="AO2786" s="20" t="s">
        <v>11253</v>
      </c>
      <c r="AP2786" s="20" t="s">
        <v>11253</v>
      </c>
      <c r="AQ2786" s="20"/>
      <c r="AR2786" s="20"/>
      <c r="AS2786" s="40">
        <v>43318</v>
      </c>
      <c r="AT2786" s="184"/>
    </row>
    <row r="2787" spans="1:46" ht="47.25" customHeight="1">
      <c r="A2787" s="16">
        <v>8697473090083</v>
      </c>
      <c r="B2787" s="16" t="s">
        <v>1894</v>
      </c>
      <c r="C2787" s="16" t="s">
        <v>1895</v>
      </c>
      <c r="D2787" s="17" t="s">
        <v>38</v>
      </c>
      <c r="E2787" s="18" t="s">
        <v>38</v>
      </c>
      <c r="F2787" s="18">
        <v>0</v>
      </c>
      <c r="G2787" s="18">
        <v>1</v>
      </c>
      <c r="H2787" s="18">
        <v>1</v>
      </c>
      <c r="I2787" s="18"/>
      <c r="J2787" s="18"/>
      <c r="K2787" s="18"/>
      <c r="L2787" s="19" t="s">
        <v>4675</v>
      </c>
      <c r="M2787" s="19" t="s">
        <v>262</v>
      </c>
      <c r="N2787" s="18" t="s">
        <v>1519</v>
      </c>
      <c r="O2787" s="18">
        <v>20</v>
      </c>
      <c r="P2787" s="18" t="s">
        <v>163</v>
      </c>
      <c r="Q2787" s="18">
        <v>90</v>
      </c>
      <c r="R2787" s="18" t="s">
        <v>45</v>
      </c>
      <c r="S2787" s="37" t="s">
        <v>46</v>
      </c>
      <c r="T2787" s="18" t="s">
        <v>557</v>
      </c>
      <c r="U2787" s="37">
        <v>88.54</v>
      </c>
      <c r="V2787" s="37">
        <v>88.54</v>
      </c>
      <c r="W2787" s="37">
        <v>53.12</v>
      </c>
      <c r="X2787" s="18" t="s">
        <v>557</v>
      </c>
      <c r="Y2787" s="39"/>
      <c r="Z2787" s="16">
        <v>0</v>
      </c>
      <c r="AA2787" s="36">
        <v>60.67</v>
      </c>
      <c r="AB2787" s="36"/>
      <c r="AC2787" s="36">
        <v>60.67</v>
      </c>
      <c r="AD2787" s="70">
        <f t="shared" si="626"/>
        <v>65.516900000000007</v>
      </c>
      <c r="AE2787" s="70">
        <f t="shared" ref="AE2787:AE2818" si="627">IF(Z2787=1,AD2787*1.08,IF(Z2787=2,0,IF(AC2787&lt;=100,(AD2787*1.25),IF(AC2787&lt;=200,134.5+((AC2787-100)*1.04*1.16),255.14+((AC2787-200)*1.02*1.12)))))</f>
        <v>81.896125000000012</v>
      </c>
      <c r="AF2787" s="70">
        <f t="shared" ref="AF2787:AF2818" si="628">IF(Z2787=1,0,(AE2787*1.08))</f>
        <v>88.44781500000002</v>
      </c>
      <c r="AG2787" s="36">
        <f t="shared" si="623"/>
        <v>65.510000000000005</v>
      </c>
      <c r="AH2787" s="36">
        <f t="shared" si="624"/>
        <v>81.89</v>
      </c>
      <c r="AI2787" s="36">
        <f t="shared" si="625"/>
        <v>88.44</v>
      </c>
      <c r="AJ2787" s="40">
        <v>42419</v>
      </c>
      <c r="AK2787" s="40">
        <v>42422</v>
      </c>
      <c r="AL2787" s="22"/>
      <c r="AM2787" s="20" t="s">
        <v>184</v>
      </c>
      <c r="AN2787" s="20"/>
      <c r="AO2787" s="20" t="s">
        <v>11253</v>
      </c>
      <c r="AP2787" s="20" t="s">
        <v>11253</v>
      </c>
      <c r="AQ2787" s="20"/>
      <c r="AR2787" s="20"/>
      <c r="AS2787" s="40">
        <v>43318</v>
      </c>
      <c r="AT2787" s="184"/>
    </row>
    <row r="2788" spans="1:46" ht="47.25" customHeight="1">
      <c r="A2788" s="16">
        <v>8697473096740</v>
      </c>
      <c r="B2788" s="16" t="s">
        <v>1894</v>
      </c>
      <c r="C2788" s="16" t="s">
        <v>1895</v>
      </c>
      <c r="D2788" s="17" t="s">
        <v>38</v>
      </c>
      <c r="E2788" s="18" t="s">
        <v>38</v>
      </c>
      <c r="F2788" s="18">
        <v>0</v>
      </c>
      <c r="G2788" s="18">
        <v>1</v>
      </c>
      <c r="H2788" s="18">
        <v>1</v>
      </c>
      <c r="I2788" s="18"/>
      <c r="J2788" s="18"/>
      <c r="K2788" s="18"/>
      <c r="L2788" s="19" t="s">
        <v>4679</v>
      </c>
      <c r="M2788" s="19" t="s">
        <v>262</v>
      </c>
      <c r="N2788" s="18" t="s">
        <v>1519</v>
      </c>
      <c r="O2788" s="18">
        <v>40</v>
      </c>
      <c r="P2788" s="18" t="s">
        <v>163</v>
      </c>
      <c r="Q2788" s="18">
        <v>28</v>
      </c>
      <c r="R2788" s="18" t="s">
        <v>45</v>
      </c>
      <c r="S2788" s="37" t="s">
        <v>46</v>
      </c>
      <c r="T2788" s="18" t="s">
        <v>222</v>
      </c>
      <c r="U2788" s="37">
        <v>24.56</v>
      </c>
      <c r="V2788" s="37">
        <v>24.56</v>
      </c>
      <c r="W2788" s="37">
        <v>14.73</v>
      </c>
      <c r="X2788" s="18" t="s">
        <v>222</v>
      </c>
      <c r="Y2788" s="39"/>
      <c r="Z2788" s="16">
        <v>0</v>
      </c>
      <c r="AA2788" s="36">
        <v>23.21</v>
      </c>
      <c r="AB2788" s="36"/>
      <c r="AC2788" s="36">
        <v>23.21</v>
      </c>
      <c r="AD2788" s="70">
        <f t="shared" si="626"/>
        <v>25.166800000000002</v>
      </c>
      <c r="AE2788" s="70">
        <f t="shared" si="627"/>
        <v>31.458500000000001</v>
      </c>
      <c r="AF2788" s="70">
        <f t="shared" si="628"/>
        <v>33.975180000000002</v>
      </c>
      <c r="AG2788" s="36">
        <f t="shared" si="623"/>
        <v>25.16</v>
      </c>
      <c r="AH2788" s="36">
        <f t="shared" si="624"/>
        <v>31.45</v>
      </c>
      <c r="AI2788" s="36">
        <f t="shared" si="625"/>
        <v>33.97</v>
      </c>
      <c r="AJ2788" s="40">
        <v>42419</v>
      </c>
      <c r="AK2788" s="40">
        <v>42422</v>
      </c>
      <c r="AL2788" s="22"/>
      <c r="AM2788" s="20" t="s">
        <v>184</v>
      </c>
      <c r="AN2788" s="20"/>
      <c r="AO2788" s="20" t="s">
        <v>11253</v>
      </c>
      <c r="AP2788" s="20" t="s">
        <v>11253</v>
      </c>
      <c r="AQ2788" s="20"/>
      <c r="AR2788" s="20"/>
      <c r="AS2788" s="40">
        <v>43318</v>
      </c>
      <c r="AT2788" s="184"/>
    </row>
    <row r="2789" spans="1:46" ht="47.25" customHeight="1">
      <c r="A2789" s="16">
        <v>8680381900032</v>
      </c>
      <c r="B2789" s="16" t="s">
        <v>5394</v>
      </c>
      <c r="C2789" s="16" t="s">
        <v>5396</v>
      </c>
      <c r="D2789" s="17" t="s">
        <v>38</v>
      </c>
      <c r="E2789" s="18" t="s">
        <v>41</v>
      </c>
      <c r="F2789" s="18">
        <v>0</v>
      </c>
      <c r="G2789" s="18">
        <v>1</v>
      </c>
      <c r="H2789" s="18">
        <v>1</v>
      </c>
      <c r="I2789" s="18"/>
      <c r="J2789" s="18"/>
      <c r="K2789" s="18"/>
      <c r="L2789" s="19" t="s">
        <v>8309</v>
      </c>
      <c r="M2789" s="19" t="s">
        <v>4944</v>
      </c>
      <c r="N2789" s="18" t="s">
        <v>8310</v>
      </c>
      <c r="O2789" s="18" t="s">
        <v>5401</v>
      </c>
      <c r="P2789" s="18" t="s">
        <v>551</v>
      </c>
      <c r="Q2789" s="18">
        <v>10</v>
      </c>
      <c r="R2789" s="18" t="s">
        <v>45</v>
      </c>
      <c r="S2789" s="37" t="s">
        <v>46</v>
      </c>
      <c r="T2789" s="37" t="s">
        <v>97</v>
      </c>
      <c r="U2789" s="37">
        <v>54.5</v>
      </c>
      <c r="V2789" s="37">
        <v>54.5</v>
      </c>
      <c r="W2789" s="37">
        <v>43.6</v>
      </c>
      <c r="X2789" s="37" t="s">
        <v>97</v>
      </c>
      <c r="Y2789" s="39"/>
      <c r="Z2789" s="16">
        <v>1</v>
      </c>
      <c r="AA2789" s="36">
        <v>45.35</v>
      </c>
      <c r="AB2789" s="36"/>
      <c r="AC2789" s="36">
        <v>45.35</v>
      </c>
      <c r="AD2789" s="70">
        <f t="shared" si="626"/>
        <v>49.078000000000003</v>
      </c>
      <c r="AE2789" s="70">
        <f t="shared" si="627"/>
        <v>53.00424000000001</v>
      </c>
      <c r="AF2789" s="70">
        <f t="shared" si="628"/>
        <v>0</v>
      </c>
      <c r="AG2789" s="36">
        <f t="shared" si="623"/>
        <v>49.07</v>
      </c>
      <c r="AH2789" s="36">
        <f t="shared" si="624"/>
        <v>53</v>
      </c>
      <c r="AI2789" s="36">
        <f t="shared" si="625"/>
        <v>0</v>
      </c>
      <c r="AJ2789" s="40">
        <v>42419</v>
      </c>
      <c r="AK2789" s="40">
        <v>42422</v>
      </c>
      <c r="AL2789" s="22"/>
      <c r="AM2789" s="20" t="s">
        <v>184</v>
      </c>
      <c r="AN2789" s="20"/>
      <c r="AO2789" s="20" t="s">
        <v>11253</v>
      </c>
      <c r="AP2789" s="20" t="s">
        <v>11253</v>
      </c>
      <c r="AQ2789" s="20"/>
      <c r="AR2789" s="20"/>
      <c r="AS2789" s="40">
        <v>43318</v>
      </c>
      <c r="AT2789" s="184"/>
    </row>
    <row r="2790" spans="1:46" ht="47.25" customHeight="1">
      <c r="A2790" s="16">
        <v>8699767750062</v>
      </c>
      <c r="B2790" s="16" t="s">
        <v>4297</v>
      </c>
      <c r="C2790" s="16" t="s">
        <v>4298</v>
      </c>
      <c r="D2790" s="17" t="s">
        <v>38</v>
      </c>
      <c r="E2790" s="18" t="s">
        <v>41</v>
      </c>
      <c r="F2790" s="18">
        <v>0</v>
      </c>
      <c r="G2790" s="18">
        <v>1</v>
      </c>
      <c r="H2790" s="18">
        <v>1</v>
      </c>
      <c r="I2790" s="18"/>
      <c r="J2790" s="18"/>
      <c r="K2790" s="18"/>
      <c r="L2790" s="19" t="s">
        <v>9069</v>
      </c>
      <c r="M2790" s="19" t="s">
        <v>2006</v>
      </c>
      <c r="N2790" s="18" t="s">
        <v>2756</v>
      </c>
      <c r="O2790" s="18">
        <v>200</v>
      </c>
      <c r="P2790" s="18" t="s">
        <v>163</v>
      </c>
      <c r="Q2790" s="18">
        <v>10</v>
      </c>
      <c r="R2790" s="18" t="s">
        <v>45</v>
      </c>
      <c r="S2790" s="37" t="s">
        <v>96</v>
      </c>
      <c r="T2790" s="37" t="s">
        <v>4374</v>
      </c>
      <c r="U2790" s="37">
        <v>33.76</v>
      </c>
      <c r="V2790" s="37">
        <v>33.76</v>
      </c>
      <c r="W2790" s="37">
        <v>27</v>
      </c>
      <c r="X2790" s="37" t="s">
        <v>4374</v>
      </c>
      <c r="Y2790" s="39"/>
      <c r="Z2790" s="16">
        <v>1</v>
      </c>
      <c r="AA2790" s="36">
        <v>22.53</v>
      </c>
      <c r="AB2790" s="36"/>
      <c r="AC2790" s="36">
        <v>22.53</v>
      </c>
      <c r="AD2790" s="70">
        <f t="shared" si="626"/>
        <v>24.432400000000001</v>
      </c>
      <c r="AE2790" s="70">
        <f t="shared" si="627"/>
        <v>26.386992000000003</v>
      </c>
      <c r="AF2790" s="70">
        <f t="shared" si="628"/>
        <v>0</v>
      </c>
      <c r="AG2790" s="36">
        <f t="shared" si="623"/>
        <v>24.43</v>
      </c>
      <c r="AH2790" s="36">
        <f t="shared" si="624"/>
        <v>26.38</v>
      </c>
      <c r="AI2790" s="36">
        <f t="shared" si="625"/>
        <v>0</v>
      </c>
      <c r="AJ2790" s="40">
        <v>42419</v>
      </c>
      <c r="AK2790" s="40">
        <v>42422</v>
      </c>
      <c r="AL2790" s="22"/>
      <c r="AM2790" s="20" t="s">
        <v>184</v>
      </c>
      <c r="AN2790" s="20"/>
      <c r="AO2790" s="20" t="s">
        <v>10732</v>
      </c>
      <c r="AP2790" s="20" t="s">
        <v>10732</v>
      </c>
      <c r="AQ2790" s="20"/>
      <c r="AR2790" s="20"/>
      <c r="AS2790" s="40">
        <v>43318</v>
      </c>
      <c r="AT2790" s="184"/>
    </row>
    <row r="2791" spans="1:46" ht="47.25" customHeight="1">
      <c r="A2791" s="16">
        <v>8699548381997</v>
      </c>
      <c r="B2791" s="16" t="s">
        <v>3506</v>
      </c>
      <c r="C2791" s="16" t="s">
        <v>3507</v>
      </c>
      <c r="D2791" s="17" t="s">
        <v>87</v>
      </c>
      <c r="E2791" s="18" t="s">
        <v>41</v>
      </c>
      <c r="F2791" s="18">
        <v>0</v>
      </c>
      <c r="G2791" s="18">
        <v>2</v>
      </c>
      <c r="H2791" s="18">
        <v>1</v>
      </c>
      <c r="I2791" s="18"/>
      <c r="J2791" s="18"/>
      <c r="K2791" s="18"/>
      <c r="L2791" s="19" t="s">
        <v>3509</v>
      </c>
      <c r="M2791" s="19" t="s">
        <v>3510</v>
      </c>
      <c r="N2791" s="18" t="s">
        <v>51</v>
      </c>
      <c r="O2791" s="18">
        <v>1.2</v>
      </c>
      <c r="P2791" s="18" t="s">
        <v>675</v>
      </c>
      <c r="Q2791" s="18">
        <v>30</v>
      </c>
      <c r="R2791" s="18" t="s">
        <v>45</v>
      </c>
      <c r="S2791" s="37" t="s">
        <v>96</v>
      </c>
      <c r="T2791" s="37"/>
      <c r="U2791" s="37"/>
      <c r="V2791" s="37">
        <v>7.05</v>
      </c>
      <c r="W2791" s="37">
        <v>5.64</v>
      </c>
      <c r="X2791" s="18" t="s">
        <v>238</v>
      </c>
      <c r="Y2791" s="18"/>
      <c r="Z2791" s="16">
        <v>0</v>
      </c>
      <c r="AA2791" s="16"/>
      <c r="AB2791" s="16"/>
      <c r="AC2791" s="37">
        <v>11.92</v>
      </c>
      <c r="AD2791" s="70">
        <f t="shared" si="626"/>
        <v>12.973600000000001</v>
      </c>
      <c r="AE2791" s="70">
        <f t="shared" si="627"/>
        <v>16.217000000000002</v>
      </c>
      <c r="AF2791" s="70">
        <f t="shared" si="628"/>
        <v>17.514360000000003</v>
      </c>
      <c r="AG2791" s="36">
        <f t="shared" si="623"/>
        <v>12.97</v>
      </c>
      <c r="AH2791" s="36">
        <f t="shared" si="624"/>
        <v>16.21</v>
      </c>
      <c r="AI2791" s="36">
        <f t="shared" si="625"/>
        <v>17.510000000000002</v>
      </c>
      <c r="AJ2791" s="40">
        <v>42419</v>
      </c>
      <c r="AK2791" s="40">
        <v>42422</v>
      </c>
      <c r="AL2791" s="22"/>
      <c r="AM2791" s="20"/>
      <c r="AN2791" s="20"/>
      <c r="AO2791" s="20" t="s">
        <v>10732</v>
      </c>
      <c r="AP2791" s="20" t="s">
        <v>10732</v>
      </c>
      <c r="AQ2791" s="20"/>
      <c r="AR2791" s="20"/>
      <c r="AS2791" s="40">
        <v>43318</v>
      </c>
      <c r="AT2791" s="184"/>
    </row>
    <row r="2792" spans="1:46" ht="47.25" customHeight="1">
      <c r="A2792" s="16">
        <v>8699767750055</v>
      </c>
      <c r="B2792" s="16" t="s">
        <v>7286</v>
      </c>
      <c r="C2792" s="16" t="s">
        <v>7287</v>
      </c>
      <c r="D2792" s="17" t="s">
        <v>38</v>
      </c>
      <c r="E2792" s="18" t="s">
        <v>41</v>
      </c>
      <c r="F2792" s="18">
        <v>0</v>
      </c>
      <c r="G2792" s="18">
        <v>1</v>
      </c>
      <c r="H2792" s="18">
        <v>1</v>
      </c>
      <c r="I2792" s="18"/>
      <c r="J2792" s="18"/>
      <c r="K2792" s="18"/>
      <c r="L2792" s="19" t="s">
        <v>9102</v>
      </c>
      <c r="M2792" s="19" t="s">
        <v>2755</v>
      </c>
      <c r="N2792" s="18" t="s">
        <v>2756</v>
      </c>
      <c r="O2792" s="18">
        <v>250</v>
      </c>
      <c r="P2792" s="18" t="s">
        <v>163</v>
      </c>
      <c r="Q2792" s="18">
        <v>1</v>
      </c>
      <c r="R2792" s="18" t="s">
        <v>45</v>
      </c>
      <c r="S2792" s="37" t="s">
        <v>96</v>
      </c>
      <c r="T2792" s="18" t="s">
        <v>4374</v>
      </c>
      <c r="U2792" s="37">
        <v>7.72</v>
      </c>
      <c r="V2792" s="37">
        <v>7.72</v>
      </c>
      <c r="W2792" s="37">
        <v>7.72</v>
      </c>
      <c r="X2792" s="18" t="s">
        <v>4374</v>
      </c>
      <c r="Y2792" s="39"/>
      <c r="Z2792" s="16">
        <v>0</v>
      </c>
      <c r="AA2792" s="36">
        <v>7.91</v>
      </c>
      <c r="AB2792" s="36"/>
      <c r="AC2792" s="36">
        <v>7.91</v>
      </c>
      <c r="AD2792" s="70">
        <f t="shared" si="626"/>
        <v>8.6219000000000001</v>
      </c>
      <c r="AE2792" s="70">
        <f t="shared" si="627"/>
        <v>10.777374999999999</v>
      </c>
      <c r="AF2792" s="70">
        <f t="shared" si="628"/>
        <v>11.639564999999999</v>
      </c>
      <c r="AG2792" s="36">
        <f t="shared" si="623"/>
        <v>8.6199999999999992</v>
      </c>
      <c r="AH2792" s="36">
        <f t="shared" si="624"/>
        <v>10.77</v>
      </c>
      <c r="AI2792" s="36">
        <f t="shared" si="625"/>
        <v>11.63</v>
      </c>
      <c r="AJ2792" s="40">
        <v>42419</v>
      </c>
      <c r="AK2792" s="40">
        <v>42422</v>
      </c>
      <c r="AL2792" s="22"/>
      <c r="AM2792" s="20" t="s">
        <v>184</v>
      </c>
      <c r="AN2792" s="20"/>
      <c r="AO2792" s="20" t="s">
        <v>11253</v>
      </c>
      <c r="AP2792" s="20" t="s">
        <v>11253</v>
      </c>
      <c r="AQ2792" s="20"/>
      <c r="AR2792" s="20"/>
      <c r="AS2792" s="40">
        <v>43318</v>
      </c>
      <c r="AT2792" s="184"/>
    </row>
    <row r="2793" spans="1:46" ht="47.25" customHeight="1">
      <c r="A2793" s="16">
        <v>8680184790090</v>
      </c>
      <c r="B2793" s="16" t="s">
        <v>7043</v>
      </c>
      <c r="C2793" s="16" t="s">
        <v>7044</v>
      </c>
      <c r="D2793" s="17" t="s">
        <v>323</v>
      </c>
      <c r="E2793" s="18" t="s">
        <v>295</v>
      </c>
      <c r="F2793" s="18">
        <v>4</v>
      </c>
      <c r="G2793" s="18">
        <v>3</v>
      </c>
      <c r="H2793" s="18">
        <v>2</v>
      </c>
      <c r="I2793" s="18"/>
      <c r="J2793" s="18"/>
      <c r="K2793" s="18"/>
      <c r="L2793" s="19" t="s">
        <v>7045</v>
      </c>
      <c r="M2793" s="19" t="s">
        <v>7046</v>
      </c>
      <c r="N2793" s="18" t="s">
        <v>7047</v>
      </c>
      <c r="O2793" s="18">
        <v>100</v>
      </c>
      <c r="P2793" s="18" t="s">
        <v>163</v>
      </c>
      <c r="Q2793" s="18">
        <v>1</v>
      </c>
      <c r="R2793" s="18" t="s">
        <v>95</v>
      </c>
      <c r="S2793" s="37" t="s">
        <v>46</v>
      </c>
      <c r="T2793" s="18" t="s">
        <v>53</v>
      </c>
      <c r="U2793" s="38">
        <v>3.01</v>
      </c>
      <c r="V2793" s="38">
        <v>3.01</v>
      </c>
      <c r="W2793" s="38">
        <v>0</v>
      </c>
      <c r="X2793" s="18" t="s">
        <v>53</v>
      </c>
      <c r="Y2793" s="39"/>
      <c r="Z2793" s="16">
        <v>0</v>
      </c>
      <c r="AA2793" s="36">
        <v>7.02</v>
      </c>
      <c r="AB2793" s="36"/>
      <c r="AC2793" s="36">
        <v>7.02</v>
      </c>
      <c r="AD2793" s="38">
        <f t="shared" si="626"/>
        <v>7.6517999999999997</v>
      </c>
      <c r="AE2793" s="38">
        <f t="shared" si="627"/>
        <v>9.5647500000000001</v>
      </c>
      <c r="AF2793" s="38">
        <f t="shared" si="628"/>
        <v>10.329930000000001</v>
      </c>
      <c r="AG2793" s="36">
        <f t="shared" si="623"/>
        <v>7.65</v>
      </c>
      <c r="AH2793" s="36">
        <f t="shared" si="624"/>
        <v>9.56</v>
      </c>
      <c r="AI2793" s="36">
        <f t="shared" si="625"/>
        <v>10.32</v>
      </c>
      <c r="AJ2793" s="40">
        <v>42923</v>
      </c>
      <c r="AK2793" s="40">
        <v>42927</v>
      </c>
      <c r="AL2793" s="17"/>
      <c r="AM2793" s="20" t="s">
        <v>477</v>
      </c>
      <c r="AN2793" s="20"/>
      <c r="AO2793" s="20" t="s">
        <v>11253</v>
      </c>
      <c r="AP2793" s="20" t="s">
        <v>11253</v>
      </c>
      <c r="AQ2793" s="20"/>
      <c r="AR2793" s="20"/>
      <c r="AS2793" s="40">
        <v>43318</v>
      </c>
      <c r="AT2793" s="184"/>
    </row>
    <row r="2794" spans="1:46" ht="47.25" customHeight="1">
      <c r="A2794" s="16">
        <v>8699559120097</v>
      </c>
      <c r="B2794" s="16" t="s">
        <v>6629</v>
      </c>
      <c r="C2794" s="16" t="s">
        <v>6630</v>
      </c>
      <c r="D2794" s="17" t="s">
        <v>38</v>
      </c>
      <c r="E2794" s="18" t="s">
        <v>41</v>
      </c>
      <c r="F2794" s="18">
        <v>4</v>
      </c>
      <c r="G2794" s="18">
        <v>2</v>
      </c>
      <c r="H2794" s="18">
        <v>2</v>
      </c>
      <c r="I2794" s="18"/>
      <c r="J2794" s="18"/>
      <c r="K2794" s="18"/>
      <c r="L2794" s="19" t="s">
        <v>6851</v>
      </c>
      <c r="M2794" s="19" t="s">
        <v>5156</v>
      </c>
      <c r="N2794" s="18" t="s">
        <v>616</v>
      </c>
      <c r="O2794" s="18">
        <v>1</v>
      </c>
      <c r="P2794" s="18" t="s">
        <v>163</v>
      </c>
      <c r="Q2794" s="18">
        <v>30</v>
      </c>
      <c r="R2794" s="18" t="s">
        <v>45</v>
      </c>
      <c r="S2794" s="37" t="s">
        <v>46</v>
      </c>
      <c r="T2794" s="37"/>
      <c r="U2794" s="37"/>
      <c r="V2794" s="37">
        <v>1.45</v>
      </c>
      <c r="W2794" s="37">
        <v>0</v>
      </c>
      <c r="X2794" s="18" t="s">
        <v>53</v>
      </c>
      <c r="Y2794" s="18"/>
      <c r="Z2794" s="16">
        <v>0</v>
      </c>
      <c r="AA2794" s="16"/>
      <c r="AB2794" s="16"/>
      <c r="AC2794" s="37">
        <v>3.06</v>
      </c>
      <c r="AD2794" s="70">
        <f t="shared" si="626"/>
        <v>3.3354000000000004</v>
      </c>
      <c r="AE2794" s="70">
        <f t="shared" si="627"/>
        <v>4.1692500000000008</v>
      </c>
      <c r="AF2794" s="70">
        <f t="shared" si="628"/>
        <v>4.502790000000001</v>
      </c>
      <c r="AG2794" s="36">
        <f t="shared" si="623"/>
        <v>3.33</v>
      </c>
      <c r="AH2794" s="36">
        <f t="shared" si="624"/>
        <v>4.16</v>
      </c>
      <c r="AI2794" s="36">
        <f t="shared" si="625"/>
        <v>4.5</v>
      </c>
      <c r="AJ2794" s="40">
        <v>42421</v>
      </c>
      <c r="AK2794" s="40">
        <v>42422</v>
      </c>
      <c r="AL2794" s="22"/>
      <c r="AM2794" s="20"/>
      <c r="AN2794" s="20"/>
      <c r="AO2794" s="20" t="s">
        <v>11253</v>
      </c>
      <c r="AP2794" s="20" t="s">
        <v>11253</v>
      </c>
      <c r="AQ2794" s="20"/>
      <c r="AR2794" s="20"/>
      <c r="AS2794" s="40">
        <v>43318</v>
      </c>
      <c r="AT2794" s="184"/>
    </row>
    <row r="2795" spans="1:46" ht="47.25" customHeight="1">
      <c r="A2795" s="16">
        <v>8699559750065</v>
      </c>
      <c r="B2795" s="16" t="s">
        <v>6629</v>
      </c>
      <c r="C2795" s="16" t="s">
        <v>6630</v>
      </c>
      <c r="D2795" s="17" t="s">
        <v>38</v>
      </c>
      <c r="E2795" s="18" t="s">
        <v>41</v>
      </c>
      <c r="F2795" s="18">
        <v>4</v>
      </c>
      <c r="G2795" s="18">
        <v>2</v>
      </c>
      <c r="H2795" s="18">
        <v>2</v>
      </c>
      <c r="I2795" s="18"/>
      <c r="J2795" s="18"/>
      <c r="K2795" s="18"/>
      <c r="L2795" s="19" t="s">
        <v>5155</v>
      </c>
      <c r="M2795" s="19" t="s">
        <v>5156</v>
      </c>
      <c r="N2795" s="18" t="s">
        <v>616</v>
      </c>
      <c r="O2795" s="18">
        <v>1</v>
      </c>
      <c r="P2795" s="18" t="s">
        <v>163</v>
      </c>
      <c r="Q2795" s="18">
        <v>5</v>
      </c>
      <c r="R2795" s="18" t="s">
        <v>45</v>
      </c>
      <c r="S2795" s="37" t="s">
        <v>46</v>
      </c>
      <c r="T2795" s="37"/>
      <c r="U2795" s="37"/>
      <c r="V2795" s="37">
        <v>1.1100000000000001</v>
      </c>
      <c r="W2795" s="37">
        <v>0</v>
      </c>
      <c r="X2795" s="18" t="s">
        <v>53</v>
      </c>
      <c r="Y2795" s="18"/>
      <c r="Z2795" s="16">
        <v>0</v>
      </c>
      <c r="AA2795" s="16"/>
      <c r="AB2795" s="16"/>
      <c r="AC2795" s="37">
        <v>2.33</v>
      </c>
      <c r="AD2795" s="70">
        <f t="shared" si="626"/>
        <v>2.5397000000000003</v>
      </c>
      <c r="AE2795" s="70">
        <f t="shared" si="627"/>
        <v>3.1746250000000003</v>
      </c>
      <c r="AF2795" s="70">
        <f t="shared" si="628"/>
        <v>3.4285950000000005</v>
      </c>
      <c r="AG2795" s="36">
        <f t="shared" si="623"/>
        <v>2.5299999999999998</v>
      </c>
      <c r="AH2795" s="36">
        <f t="shared" si="624"/>
        <v>3.17</v>
      </c>
      <c r="AI2795" s="36">
        <f t="shared" si="625"/>
        <v>3.42</v>
      </c>
      <c r="AJ2795" s="40">
        <v>42421</v>
      </c>
      <c r="AK2795" s="40">
        <v>42422</v>
      </c>
      <c r="AL2795" s="22"/>
      <c r="AM2795" s="20"/>
      <c r="AN2795" s="20"/>
      <c r="AO2795" s="20" t="s">
        <v>11253</v>
      </c>
      <c r="AP2795" s="20" t="s">
        <v>11253</v>
      </c>
      <c r="AQ2795" s="20"/>
      <c r="AR2795" s="20"/>
      <c r="AS2795" s="40">
        <v>43318</v>
      </c>
      <c r="AT2795" s="184"/>
    </row>
    <row r="2796" spans="1:46" ht="47.25" customHeight="1">
      <c r="A2796" s="16">
        <v>8699559120103</v>
      </c>
      <c r="B2796" s="16" t="s">
        <v>6629</v>
      </c>
      <c r="C2796" s="16" t="s">
        <v>6630</v>
      </c>
      <c r="D2796" s="17" t="s">
        <v>38</v>
      </c>
      <c r="E2796" s="18" t="s">
        <v>41</v>
      </c>
      <c r="F2796" s="18">
        <v>4</v>
      </c>
      <c r="G2796" s="18">
        <v>2</v>
      </c>
      <c r="H2796" s="18">
        <v>2</v>
      </c>
      <c r="I2796" s="18"/>
      <c r="J2796" s="18"/>
      <c r="K2796" s="18"/>
      <c r="L2796" s="19" t="s">
        <v>6671</v>
      </c>
      <c r="M2796" s="19" t="s">
        <v>5156</v>
      </c>
      <c r="N2796" s="18" t="s">
        <v>616</v>
      </c>
      <c r="O2796" s="18">
        <v>2</v>
      </c>
      <c r="P2796" s="18" t="s">
        <v>163</v>
      </c>
      <c r="Q2796" s="18">
        <v>30</v>
      </c>
      <c r="R2796" s="18" t="s">
        <v>45</v>
      </c>
      <c r="S2796" s="37" t="s">
        <v>46</v>
      </c>
      <c r="T2796" s="37"/>
      <c r="U2796" s="37"/>
      <c r="V2796" s="37">
        <v>1.67</v>
      </c>
      <c r="W2796" s="37">
        <v>0</v>
      </c>
      <c r="X2796" s="18" t="s">
        <v>53</v>
      </c>
      <c r="Y2796" s="18"/>
      <c r="Z2796" s="16">
        <v>0</v>
      </c>
      <c r="AA2796" s="16"/>
      <c r="AB2796" s="16"/>
      <c r="AC2796" s="37">
        <v>3.53</v>
      </c>
      <c r="AD2796" s="70">
        <f t="shared" si="626"/>
        <v>3.8477000000000001</v>
      </c>
      <c r="AE2796" s="70">
        <f t="shared" si="627"/>
        <v>4.8096250000000005</v>
      </c>
      <c r="AF2796" s="70">
        <f t="shared" si="628"/>
        <v>5.194395000000001</v>
      </c>
      <c r="AG2796" s="36">
        <f t="shared" si="623"/>
        <v>3.84</v>
      </c>
      <c r="AH2796" s="36">
        <f t="shared" si="624"/>
        <v>4.8</v>
      </c>
      <c r="AI2796" s="36">
        <f t="shared" si="625"/>
        <v>5.19</v>
      </c>
      <c r="AJ2796" s="40">
        <v>42421</v>
      </c>
      <c r="AK2796" s="40">
        <v>42422</v>
      </c>
      <c r="AL2796" s="22"/>
      <c r="AM2796" s="20"/>
      <c r="AN2796" s="20"/>
      <c r="AO2796" s="20" t="s">
        <v>11253</v>
      </c>
      <c r="AP2796" s="20" t="s">
        <v>11253</v>
      </c>
      <c r="AQ2796" s="20"/>
      <c r="AR2796" s="20"/>
      <c r="AS2796" s="40">
        <v>43318</v>
      </c>
      <c r="AT2796" s="184"/>
    </row>
    <row r="2797" spans="1:46" ht="47.25" customHeight="1">
      <c r="A2797" s="16">
        <v>8699559120110</v>
      </c>
      <c r="B2797" s="16" t="s">
        <v>6629</v>
      </c>
      <c r="C2797" s="16" t="s">
        <v>6630</v>
      </c>
      <c r="D2797" s="17" t="s">
        <v>38</v>
      </c>
      <c r="E2797" s="18" t="s">
        <v>41</v>
      </c>
      <c r="F2797" s="18">
        <v>4</v>
      </c>
      <c r="G2797" s="18">
        <v>2</v>
      </c>
      <c r="H2797" s="18">
        <v>2</v>
      </c>
      <c r="I2797" s="18"/>
      <c r="J2797" s="18"/>
      <c r="K2797" s="18"/>
      <c r="L2797" s="19" t="s">
        <v>6631</v>
      </c>
      <c r="M2797" s="19" t="s">
        <v>5156</v>
      </c>
      <c r="N2797" s="18" t="s">
        <v>616</v>
      </c>
      <c r="O2797" s="18">
        <v>5</v>
      </c>
      <c r="P2797" s="18" t="s">
        <v>163</v>
      </c>
      <c r="Q2797" s="18">
        <v>30</v>
      </c>
      <c r="R2797" s="18" t="s">
        <v>45</v>
      </c>
      <c r="S2797" s="37" t="s">
        <v>46</v>
      </c>
      <c r="T2797" s="37"/>
      <c r="U2797" s="37"/>
      <c r="V2797" s="37">
        <v>2.6599999999999997</v>
      </c>
      <c r="W2797" s="37">
        <v>0</v>
      </c>
      <c r="X2797" s="18" t="s">
        <v>53</v>
      </c>
      <c r="Y2797" s="18"/>
      <c r="Z2797" s="16">
        <v>0</v>
      </c>
      <c r="AA2797" s="16"/>
      <c r="AB2797" s="16"/>
      <c r="AC2797" s="37">
        <v>5.61</v>
      </c>
      <c r="AD2797" s="70">
        <f t="shared" si="626"/>
        <v>6.1149000000000004</v>
      </c>
      <c r="AE2797" s="70">
        <f t="shared" si="627"/>
        <v>7.6436250000000001</v>
      </c>
      <c r="AF2797" s="70">
        <f t="shared" si="628"/>
        <v>8.255115</v>
      </c>
      <c r="AG2797" s="36">
        <f t="shared" si="623"/>
        <v>6.11</v>
      </c>
      <c r="AH2797" s="36">
        <f t="shared" si="624"/>
        <v>7.64</v>
      </c>
      <c r="AI2797" s="36">
        <f t="shared" si="625"/>
        <v>8.25</v>
      </c>
      <c r="AJ2797" s="40">
        <v>42421</v>
      </c>
      <c r="AK2797" s="40">
        <v>42422</v>
      </c>
      <c r="AL2797" s="22"/>
      <c r="AM2797" s="20"/>
      <c r="AN2797" s="20"/>
      <c r="AO2797" s="20" t="s">
        <v>11253</v>
      </c>
      <c r="AP2797" s="20" t="s">
        <v>11253</v>
      </c>
      <c r="AQ2797" s="20"/>
      <c r="AR2797" s="20"/>
      <c r="AS2797" s="40">
        <v>43318</v>
      </c>
      <c r="AT2797" s="184"/>
    </row>
    <row r="2798" spans="1:46" ht="47.25" customHeight="1">
      <c r="A2798" s="16">
        <v>8699738790677</v>
      </c>
      <c r="B2798" s="16" t="s">
        <v>10984</v>
      </c>
      <c r="C2798" s="16" t="s">
        <v>10985</v>
      </c>
      <c r="D2798" s="17" t="s">
        <v>87</v>
      </c>
      <c r="E2798" s="18" t="s">
        <v>295</v>
      </c>
      <c r="F2798" s="18">
        <v>0</v>
      </c>
      <c r="G2798" s="18">
        <v>2</v>
      </c>
      <c r="H2798" s="18">
        <v>1</v>
      </c>
      <c r="I2798" s="18"/>
      <c r="J2798" s="18"/>
      <c r="K2798" s="18"/>
      <c r="L2798" s="19" t="s">
        <v>10986</v>
      </c>
      <c r="M2798" s="19" t="s">
        <v>10987</v>
      </c>
      <c r="N2798" s="18" t="s">
        <v>1367</v>
      </c>
      <c r="O2798" s="18">
        <v>1500000</v>
      </c>
      <c r="P2798" s="18" t="s">
        <v>675</v>
      </c>
      <c r="Q2798" s="18">
        <v>1</v>
      </c>
      <c r="R2798" s="18" t="s">
        <v>95</v>
      </c>
      <c r="S2798" s="37" t="s">
        <v>96</v>
      </c>
      <c r="T2798" s="37" t="s">
        <v>165</v>
      </c>
      <c r="U2798" s="38">
        <v>470</v>
      </c>
      <c r="V2798" s="38">
        <v>470</v>
      </c>
      <c r="W2798" s="38">
        <v>376</v>
      </c>
      <c r="X2798" s="37" t="s">
        <v>165</v>
      </c>
      <c r="Y2798" s="39"/>
      <c r="Z2798" s="16">
        <v>0</v>
      </c>
      <c r="AA2798" s="36">
        <v>751.62</v>
      </c>
      <c r="AB2798" s="36"/>
      <c r="AC2798" s="36">
        <v>751.62</v>
      </c>
      <c r="AD2798" s="38">
        <f t="shared" si="626"/>
        <v>774.25240000000008</v>
      </c>
      <c r="AE2798" s="38">
        <f t="shared" si="627"/>
        <v>885.31068800000014</v>
      </c>
      <c r="AF2798" s="38">
        <f t="shared" si="628"/>
        <v>956.13554304000024</v>
      </c>
      <c r="AG2798" s="36">
        <f t="shared" si="623"/>
        <v>774.25</v>
      </c>
      <c r="AH2798" s="36">
        <f t="shared" si="624"/>
        <v>885.31</v>
      </c>
      <c r="AI2798" s="36">
        <f t="shared" si="625"/>
        <v>956.13</v>
      </c>
      <c r="AJ2798" s="40">
        <v>43146</v>
      </c>
      <c r="AK2798" s="40">
        <v>43150</v>
      </c>
      <c r="AL2798" s="17">
        <v>1</v>
      </c>
      <c r="AM2798" s="17" t="s">
        <v>10821</v>
      </c>
      <c r="AN2798" s="17"/>
      <c r="AO2798" s="20" t="s">
        <v>10732</v>
      </c>
      <c r="AP2798" s="20" t="s">
        <v>10732</v>
      </c>
      <c r="AQ2798" s="20"/>
      <c r="AR2798" s="20"/>
      <c r="AS2798" s="40">
        <v>43318</v>
      </c>
      <c r="AT2798" s="185"/>
    </row>
    <row r="2799" spans="1:46" ht="47.25" customHeight="1">
      <c r="A2799" s="16">
        <v>8697932211042</v>
      </c>
      <c r="B2799" s="16" t="s">
        <v>7645</v>
      </c>
      <c r="C2799" s="16" t="s">
        <v>7646</v>
      </c>
      <c r="D2799" s="17" t="s">
        <v>38</v>
      </c>
      <c r="E2799" s="18" t="s">
        <v>38</v>
      </c>
      <c r="F2799" s="18">
        <v>0</v>
      </c>
      <c r="G2799" s="18">
        <v>5</v>
      </c>
      <c r="H2799" s="18">
        <v>1</v>
      </c>
      <c r="I2799" s="18"/>
      <c r="J2799" s="18"/>
      <c r="K2799" s="18"/>
      <c r="L2799" s="19" t="s">
        <v>4285</v>
      </c>
      <c r="M2799" s="19" t="s">
        <v>4286</v>
      </c>
      <c r="N2799" s="18" t="s">
        <v>1154</v>
      </c>
      <c r="O2799" s="18" t="s">
        <v>7647</v>
      </c>
      <c r="P2799" s="18" t="s">
        <v>7648</v>
      </c>
      <c r="Q2799" s="18">
        <v>28</v>
      </c>
      <c r="R2799" s="18" t="s">
        <v>45</v>
      </c>
      <c r="S2799" s="37" t="s">
        <v>46</v>
      </c>
      <c r="T2799" s="18" t="s">
        <v>53</v>
      </c>
      <c r="U2799" s="37">
        <v>24.78</v>
      </c>
      <c r="V2799" s="37">
        <v>24.78</v>
      </c>
      <c r="W2799" s="37">
        <v>14.86</v>
      </c>
      <c r="X2799" s="18" t="s">
        <v>53</v>
      </c>
      <c r="Y2799" s="39"/>
      <c r="Z2799" s="16">
        <v>0</v>
      </c>
      <c r="AA2799" s="36">
        <v>31.43</v>
      </c>
      <c r="AB2799" s="36"/>
      <c r="AC2799" s="36">
        <v>31.43</v>
      </c>
      <c r="AD2799" s="70">
        <f t="shared" si="626"/>
        <v>34.044400000000003</v>
      </c>
      <c r="AE2799" s="70">
        <f t="shared" si="627"/>
        <v>42.555500000000002</v>
      </c>
      <c r="AF2799" s="70">
        <f t="shared" si="628"/>
        <v>45.959940000000003</v>
      </c>
      <c r="AG2799" s="36">
        <f t="shared" si="623"/>
        <v>34.04</v>
      </c>
      <c r="AH2799" s="36">
        <f t="shared" si="624"/>
        <v>42.55</v>
      </c>
      <c r="AI2799" s="36">
        <f t="shared" si="625"/>
        <v>45.95</v>
      </c>
      <c r="AJ2799" s="40">
        <v>42419</v>
      </c>
      <c r="AK2799" s="40">
        <v>42422</v>
      </c>
      <c r="AL2799" s="22"/>
      <c r="AM2799" s="20" t="s">
        <v>184</v>
      </c>
      <c r="AN2799" s="20"/>
      <c r="AO2799" s="20" t="s">
        <v>10732</v>
      </c>
      <c r="AP2799" s="20" t="s">
        <v>10732</v>
      </c>
      <c r="AQ2799" s="20"/>
      <c r="AR2799" s="20"/>
      <c r="AS2799" s="40">
        <v>43318</v>
      </c>
      <c r="AT2799" s="188"/>
    </row>
    <row r="2800" spans="1:46" ht="47.25" customHeight="1">
      <c r="A2800" s="16">
        <v>8697936214063</v>
      </c>
      <c r="B2800" s="16" t="s">
        <v>7645</v>
      </c>
      <c r="C2800" s="16" t="s">
        <v>7646</v>
      </c>
      <c r="D2800" s="17" t="s">
        <v>38</v>
      </c>
      <c r="E2800" s="18" t="s">
        <v>38</v>
      </c>
      <c r="F2800" s="18">
        <v>0</v>
      </c>
      <c r="G2800" s="18">
        <v>5</v>
      </c>
      <c r="H2800" s="18">
        <v>1</v>
      </c>
      <c r="I2800" s="18"/>
      <c r="J2800" s="18"/>
      <c r="K2800" s="18"/>
      <c r="L2800" s="19" t="s">
        <v>4285</v>
      </c>
      <c r="M2800" s="19" t="s">
        <v>4286</v>
      </c>
      <c r="N2800" s="18" t="s">
        <v>502</v>
      </c>
      <c r="O2800" s="18" t="s">
        <v>7647</v>
      </c>
      <c r="P2800" s="18" t="s">
        <v>7648</v>
      </c>
      <c r="Q2800" s="18">
        <v>28</v>
      </c>
      <c r="R2800" s="18" t="s">
        <v>45</v>
      </c>
      <c r="S2800" s="37" t="s">
        <v>46</v>
      </c>
      <c r="T2800" s="18" t="s">
        <v>53</v>
      </c>
      <c r="U2800" s="37">
        <v>24.78</v>
      </c>
      <c r="V2800" s="37">
        <v>24.78</v>
      </c>
      <c r="W2800" s="37">
        <v>14.86</v>
      </c>
      <c r="X2800" s="18" t="s">
        <v>53</v>
      </c>
      <c r="Y2800" s="39"/>
      <c r="Z2800" s="16">
        <v>0</v>
      </c>
      <c r="AA2800" s="36">
        <v>31.43</v>
      </c>
      <c r="AB2800" s="36"/>
      <c r="AC2800" s="36">
        <v>31.43</v>
      </c>
      <c r="AD2800" s="37">
        <f t="shared" si="626"/>
        <v>34.044400000000003</v>
      </c>
      <c r="AE2800" s="37">
        <f t="shared" si="627"/>
        <v>42.555500000000002</v>
      </c>
      <c r="AF2800" s="37">
        <f t="shared" si="628"/>
        <v>45.959940000000003</v>
      </c>
      <c r="AG2800" s="36">
        <f t="shared" si="623"/>
        <v>34.04</v>
      </c>
      <c r="AH2800" s="36">
        <f t="shared" si="624"/>
        <v>42.55</v>
      </c>
      <c r="AI2800" s="36">
        <f t="shared" si="625"/>
        <v>45.95</v>
      </c>
      <c r="AJ2800" s="40">
        <v>42636</v>
      </c>
      <c r="AK2800" s="40">
        <v>42640</v>
      </c>
      <c r="AL2800" s="22"/>
      <c r="AM2800" s="20" t="s">
        <v>184</v>
      </c>
      <c r="AN2800" s="20"/>
      <c r="AO2800" s="20" t="s">
        <v>10732</v>
      </c>
      <c r="AP2800" s="20" t="s">
        <v>10732</v>
      </c>
      <c r="AQ2800" s="20"/>
      <c r="AR2800" s="20"/>
      <c r="AS2800" s="40">
        <v>43318</v>
      </c>
      <c r="AT2800" s="184"/>
    </row>
    <row r="2801" spans="1:46" ht="47.25" customHeight="1">
      <c r="A2801" s="16">
        <v>8697936021869</v>
      </c>
      <c r="B2801" s="16" t="s">
        <v>7645</v>
      </c>
      <c r="C2801" s="16" t="s">
        <v>7646</v>
      </c>
      <c r="D2801" s="17" t="s">
        <v>38</v>
      </c>
      <c r="E2801" s="18" t="s">
        <v>38</v>
      </c>
      <c r="F2801" s="18">
        <v>0</v>
      </c>
      <c r="G2801" s="18">
        <v>5</v>
      </c>
      <c r="H2801" s="18">
        <v>1</v>
      </c>
      <c r="I2801" s="18"/>
      <c r="J2801" s="18"/>
      <c r="K2801" s="18"/>
      <c r="L2801" s="19" t="s">
        <v>9758</v>
      </c>
      <c r="M2801" s="19" t="s">
        <v>1899</v>
      </c>
      <c r="N2801" s="18" t="s">
        <v>502</v>
      </c>
      <c r="O2801" s="18">
        <v>2</v>
      </c>
      <c r="P2801" s="18" t="s">
        <v>197</v>
      </c>
      <c r="Q2801" s="18">
        <v>56</v>
      </c>
      <c r="R2801" s="18" t="s">
        <v>45</v>
      </c>
      <c r="S2801" s="37" t="s">
        <v>46</v>
      </c>
      <c r="T2801" s="18" t="s">
        <v>331</v>
      </c>
      <c r="U2801" s="38">
        <v>48.73</v>
      </c>
      <c r="V2801" s="38">
        <v>49.56</v>
      </c>
      <c r="W2801" s="38">
        <v>29.73</v>
      </c>
      <c r="X2801" s="18" t="s">
        <v>331</v>
      </c>
      <c r="Y2801" s="39"/>
      <c r="Z2801" s="16">
        <v>0</v>
      </c>
      <c r="AA2801" s="45">
        <v>62.88</v>
      </c>
      <c r="AB2801" s="36"/>
      <c r="AC2801" s="36">
        <v>62.88</v>
      </c>
      <c r="AD2801" s="38">
        <f t="shared" si="626"/>
        <v>67.881600000000006</v>
      </c>
      <c r="AE2801" s="38">
        <f t="shared" si="627"/>
        <v>84.852000000000004</v>
      </c>
      <c r="AF2801" s="38">
        <f t="shared" si="628"/>
        <v>91.640160000000009</v>
      </c>
      <c r="AG2801" s="36">
        <f t="shared" si="623"/>
        <v>67.88</v>
      </c>
      <c r="AH2801" s="36">
        <f t="shared" si="624"/>
        <v>84.85</v>
      </c>
      <c r="AI2801" s="36">
        <f t="shared" si="625"/>
        <v>91.64</v>
      </c>
      <c r="AJ2801" s="40">
        <v>42727</v>
      </c>
      <c r="AK2801" s="40">
        <v>42729</v>
      </c>
      <c r="AL2801" s="18"/>
      <c r="AM2801" s="20" t="s">
        <v>184</v>
      </c>
      <c r="AN2801" s="20"/>
      <c r="AO2801" s="20" t="s">
        <v>10732</v>
      </c>
      <c r="AP2801" s="20" t="s">
        <v>10732</v>
      </c>
      <c r="AQ2801" s="20"/>
      <c r="AR2801" s="20"/>
      <c r="AS2801" s="40">
        <v>43318</v>
      </c>
      <c r="AT2801" s="184"/>
    </row>
    <row r="2802" spans="1:46" ht="47.25" customHeight="1">
      <c r="A2802" s="16">
        <v>8699556981271</v>
      </c>
      <c r="B2802" s="16" t="s">
        <v>10636</v>
      </c>
      <c r="C2802" s="16" t="s">
        <v>10637</v>
      </c>
      <c r="D2802" s="17" t="s">
        <v>87</v>
      </c>
      <c r="E2802" s="18" t="s">
        <v>87</v>
      </c>
      <c r="F2802" s="18">
        <v>5</v>
      </c>
      <c r="G2802" s="18">
        <v>2</v>
      </c>
      <c r="H2802" s="18">
        <v>1</v>
      </c>
      <c r="I2802" s="18"/>
      <c r="J2802" s="18"/>
      <c r="K2802" s="18"/>
      <c r="L2802" s="19" t="s">
        <v>10638</v>
      </c>
      <c r="M2802" s="19" t="s">
        <v>10639</v>
      </c>
      <c r="N2802" s="18" t="s">
        <v>1226</v>
      </c>
      <c r="O2802" s="18">
        <v>0.8</v>
      </c>
      <c r="P2802" s="18" t="s">
        <v>197</v>
      </c>
      <c r="Q2802" s="18">
        <v>20</v>
      </c>
      <c r="R2802" s="76" t="s">
        <v>676</v>
      </c>
      <c r="S2802" s="37" t="s">
        <v>96</v>
      </c>
      <c r="T2802" s="18" t="s">
        <v>4676</v>
      </c>
      <c r="U2802" s="38">
        <v>882.6</v>
      </c>
      <c r="V2802" s="38">
        <v>882.6</v>
      </c>
      <c r="W2802" s="38">
        <v>882.6</v>
      </c>
      <c r="X2802" s="18" t="s">
        <v>4676</v>
      </c>
      <c r="Y2802" s="39"/>
      <c r="Z2802" s="16">
        <v>3</v>
      </c>
      <c r="AA2802" s="36">
        <v>3635.44</v>
      </c>
      <c r="AB2802" s="36">
        <f>TRUNC((AA2802/4.112*4.1159),2)</f>
        <v>3638.88</v>
      </c>
      <c r="AC2802" s="36">
        <v>3638.88</v>
      </c>
      <c r="AD2802" s="38">
        <f t="shared" si="626"/>
        <v>3719.2575999999999</v>
      </c>
      <c r="AE2802" s="38">
        <f t="shared" si="627"/>
        <v>4183.7165120000009</v>
      </c>
      <c r="AF2802" s="38">
        <f t="shared" si="628"/>
        <v>4518.4138329600009</v>
      </c>
      <c r="AG2802" s="36">
        <f t="shared" si="623"/>
        <v>3719.25</v>
      </c>
      <c r="AH2802" s="36">
        <f t="shared" si="624"/>
        <v>4183.71</v>
      </c>
      <c r="AI2802" s="36">
        <f t="shared" si="625"/>
        <v>4518.41</v>
      </c>
      <c r="AJ2802" s="40">
        <v>42986</v>
      </c>
      <c r="AK2802" s="40">
        <v>42990</v>
      </c>
      <c r="AL2802" s="17"/>
      <c r="AM2802" s="46"/>
      <c r="AN2802" s="46"/>
      <c r="AO2802" s="20" t="s">
        <v>10732</v>
      </c>
      <c r="AP2802" s="20" t="s">
        <v>10732</v>
      </c>
      <c r="AQ2802" s="20"/>
      <c r="AR2802" s="20"/>
      <c r="AS2802" s="40">
        <v>43318</v>
      </c>
      <c r="AT2802" s="173"/>
    </row>
    <row r="2803" spans="1:46" ht="47.25" customHeight="1">
      <c r="A2803" s="16">
        <v>8699556981264</v>
      </c>
      <c r="B2803" s="16" t="s">
        <v>10636</v>
      </c>
      <c r="C2803" s="16" t="s">
        <v>10637</v>
      </c>
      <c r="D2803" s="17" t="s">
        <v>87</v>
      </c>
      <c r="E2803" s="18" t="s">
        <v>87</v>
      </c>
      <c r="F2803" s="18">
        <v>5</v>
      </c>
      <c r="G2803" s="18">
        <v>2</v>
      </c>
      <c r="H2803" s="18">
        <v>1</v>
      </c>
      <c r="I2803" s="18"/>
      <c r="J2803" s="18"/>
      <c r="K2803" s="18"/>
      <c r="L2803" s="19" t="s">
        <v>10642</v>
      </c>
      <c r="M2803" s="19" t="s">
        <v>10639</v>
      </c>
      <c r="N2803" s="18" t="s">
        <v>1226</v>
      </c>
      <c r="O2803" s="18">
        <v>0.8</v>
      </c>
      <c r="P2803" s="18" t="s">
        <v>197</v>
      </c>
      <c r="Q2803" s="18">
        <v>1</v>
      </c>
      <c r="R2803" s="76" t="s">
        <v>676</v>
      </c>
      <c r="S2803" s="37" t="s">
        <v>96</v>
      </c>
      <c r="T2803" s="18" t="s">
        <v>222</v>
      </c>
      <c r="U2803" s="38">
        <v>40.32</v>
      </c>
      <c r="V2803" s="38">
        <v>40.32</v>
      </c>
      <c r="W2803" s="38">
        <v>40.32</v>
      </c>
      <c r="X2803" s="18" t="s">
        <v>222</v>
      </c>
      <c r="Y2803" s="39"/>
      <c r="Z2803" s="16">
        <v>3</v>
      </c>
      <c r="AA2803" s="36">
        <v>181.83</v>
      </c>
      <c r="AB2803" s="36">
        <f>TRUNC((AA2803/4.112*4.1159),2)</f>
        <v>182</v>
      </c>
      <c r="AC2803" s="36">
        <v>182</v>
      </c>
      <c r="AD2803" s="38">
        <f t="shared" si="626"/>
        <v>192.88</v>
      </c>
      <c r="AE2803" s="38">
        <f t="shared" si="627"/>
        <v>233.4248</v>
      </c>
      <c r="AF2803" s="38">
        <f t="shared" si="628"/>
        <v>252.09878400000002</v>
      </c>
      <c r="AG2803" s="36">
        <f t="shared" si="623"/>
        <v>192.88</v>
      </c>
      <c r="AH2803" s="36">
        <f t="shared" si="624"/>
        <v>233.42</v>
      </c>
      <c r="AI2803" s="36">
        <f t="shared" si="625"/>
        <v>252.09</v>
      </c>
      <c r="AJ2803" s="40">
        <v>42986</v>
      </c>
      <c r="AK2803" s="40">
        <v>42990</v>
      </c>
      <c r="AL2803" s="17"/>
      <c r="AM2803" s="46"/>
      <c r="AN2803" s="46"/>
      <c r="AO2803" s="20" t="s">
        <v>10732</v>
      </c>
      <c r="AP2803" s="20" t="s">
        <v>10732</v>
      </c>
      <c r="AQ2803" s="20"/>
      <c r="AR2803" s="20"/>
      <c r="AS2803" s="40">
        <v>43318</v>
      </c>
      <c r="AT2803" s="173"/>
    </row>
    <row r="2804" spans="1:46" ht="47.25" customHeight="1">
      <c r="A2804" s="16">
        <v>8699556981240</v>
      </c>
      <c r="B2804" s="16" t="s">
        <v>10636</v>
      </c>
      <c r="C2804" s="16" t="s">
        <v>10637</v>
      </c>
      <c r="D2804" s="17" t="s">
        <v>87</v>
      </c>
      <c r="E2804" s="18" t="s">
        <v>87</v>
      </c>
      <c r="F2804" s="18">
        <v>5</v>
      </c>
      <c r="G2804" s="18">
        <v>2</v>
      </c>
      <c r="H2804" s="18">
        <v>1</v>
      </c>
      <c r="I2804" s="18"/>
      <c r="J2804" s="18"/>
      <c r="K2804" s="18"/>
      <c r="L2804" s="19" t="s">
        <v>10645</v>
      </c>
      <c r="M2804" s="19" t="s">
        <v>10639</v>
      </c>
      <c r="N2804" s="18" t="s">
        <v>1226</v>
      </c>
      <c r="O2804" s="18">
        <v>1.6</v>
      </c>
      <c r="P2804" s="18" t="s">
        <v>197</v>
      </c>
      <c r="Q2804" s="18">
        <v>1</v>
      </c>
      <c r="R2804" s="76" t="s">
        <v>676</v>
      </c>
      <c r="S2804" s="37" t="s">
        <v>96</v>
      </c>
      <c r="T2804" s="18" t="s">
        <v>222</v>
      </c>
      <c r="U2804" s="38">
        <v>80.64</v>
      </c>
      <c r="V2804" s="38">
        <v>80.64</v>
      </c>
      <c r="W2804" s="38">
        <v>80.64</v>
      </c>
      <c r="X2804" s="18" t="s">
        <v>222</v>
      </c>
      <c r="Y2804" s="39"/>
      <c r="Z2804" s="16">
        <v>3</v>
      </c>
      <c r="AA2804" s="36">
        <v>364.26</v>
      </c>
      <c r="AB2804" s="36">
        <f>TRUNC((AA2804/4.112*4.1159),2)</f>
        <v>364.6</v>
      </c>
      <c r="AC2804" s="36">
        <v>364.6</v>
      </c>
      <c r="AD2804" s="38">
        <f t="shared" si="626"/>
        <v>379.49200000000002</v>
      </c>
      <c r="AE2804" s="38">
        <f t="shared" si="627"/>
        <v>443.17904000000004</v>
      </c>
      <c r="AF2804" s="38">
        <f t="shared" si="628"/>
        <v>478.63336320000008</v>
      </c>
      <c r="AG2804" s="36">
        <f t="shared" si="623"/>
        <v>379.49</v>
      </c>
      <c r="AH2804" s="36">
        <f t="shared" si="624"/>
        <v>443.17</v>
      </c>
      <c r="AI2804" s="36">
        <f t="shared" si="625"/>
        <v>478.63</v>
      </c>
      <c r="AJ2804" s="40">
        <v>42986</v>
      </c>
      <c r="AK2804" s="40">
        <v>42990</v>
      </c>
      <c r="AL2804" s="17"/>
      <c r="AM2804" s="46"/>
      <c r="AN2804" s="46"/>
      <c r="AO2804" s="20" t="s">
        <v>10732</v>
      </c>
      <c r="AP2804" s="60" t="s">
        <v>10732</v>
      </c>
      <c r="AQ2804" s="60"/>
      <c r="AR2804" s="20"/>
      <c r="AS2804" s="40">
        <v>43318</v>
      </c>
      <c r="AT2804" s="173"/>
    </row>
    <row r="2805" spans="1:46" ht="47.25" customHeight="1">
      <c r="A2805" s="16">
        <v>8699556981257</v>
      </c>
      <c r="B2805" s="16" t="s">
        <v>10636</v>
      </c>
      <c r="C2805" s="16" t="s">
        <v>10637</v>
      </c>
      <c r="D2805" s="17" t="s">
        <v>87</v>
      </c>
      <c r="E2805" s="18" t="s">
        <v>87</v>
      </c>
      <c r="F2805" s="18">
        <v>5</v>
      </c>
      <c r="G2805" s="18">
        <v>2</v>
      </c>
      <c r="H2805" s="18">
        <v>1</v>
      </c>
      <c r="I2805" s="18"/>
      <c r="J2805" s="18"/>
      <c r="K2805" s="18"/>
      <c r="L2805" s="19" t="s">
        <v>10647</v>
      </c>
      <c r="M2805" s="19" t="s">
        <v>10639</v>
      </c>
      <c r="N2805" s="18" t="s">
        <v>1226</v>
      </c>
      <c r="O2805" s="18">
        <v>1.6</v>
      </c>
      <c r="P2805" s="18" t="s">
        <v>197</v>
      </c>
      <c r="Q2805" s="18">
        <v>20</v>
      </c>
      <c r="R2805" s="76" t="s">
        <v>676</v>
      </c>
      <c r="S2805" s="37" t="s">
        <v>96</v>
      </c>
      <c r="T2805" s="18" t="s">
        <v>4676</v>
      </c>
      <c r="U2805" s="38">
        <v>1700</v>
      </c>
      <c r="V2805" s="38">
        <v>1700</v>
      </c>
      <c r="W2805" s="38">
        <v>1700</v>
      </c>
      <c r="X2805" s="18" t="s">
        <v>4676</v>
      </c>
      <c r="Y2805" s="39"/>
      <c r="Z2805" s="16">
        <v>3</v>
      </c>
      <c r="AA2805" s="36">
        <v>7289.75</v>
      </c>
      <c r="AB2805" s="36">
        <f>TRUNC((AA2805/4.112*4.1159),2)</f>
        <v>7296.66</v>
      </c>
      <c r="AC2805" s="36">
        <v>7296.66</v>
      </c>
      <c r="AD2805" s="38">
        <f t="shared" si="626"/>
        <v>7450.1932000000006</v>
      </c>
      <c r="AE2805" s="38">
        <f t="shared" si="627"/>
        <v>8362.3643840000004</v>
      </c>
      <c r="AF2805" s="38">
        <f t="shared" si="628"/>
        <v>9031.3535347200013</v>
      </c>
      <c r="AG2805" s="36">
        <f t="shared" si="623"/>
        <v>7450.19</v>
      </c>
      <c r="AH2805" s="36">
        <f t="shared" si="624"/>
        <v>8362.36</v>
      </c>
      <c r="AI2805" s="36">
        <f t="shared" si="625"/>
        <v>9031.35</v>
      </c>
      <c r="AJ2805" s="40">
        <v>42986</v>
      </c>
      <c r="AK2805" s="40">
        <v>42990</v>
      </c>
      <c r="AL2805" s="17"/>
      <c r="AM2805" s="46"/>
      <c r="AN2805" s="46"/>
      <c r="AO2805" s="20" t="s">
        <v>11221</v>
      </c>
      <c r="AP2805" s="60" t="s">
        <v>11221</v>
      </c>
      <c r="AQ2805" s="60"/>
      <c r="AR2805" s="20"/>
      <c r="AS2805" s="40">
        <v>43318</v>
      </c>
      <c r="AT2805" s="173"/>
    </row>
    <row r="2806" spans="1:46" ht="47.25" customHeight="1">
      <c r="A2806" s="16">
        <v>8699790051327</v>
      </c>
      <c r="B2806" s="16" t="s">
        <v>9177</v>
      </c>
      <c r="C2806" s="16" t="s">
        <v>9178</v>
      </c>
      <c r="D2806" s="17" t="s">
        <v>87</v>
      </c>
      <c r="E2806" s="18" t="s">
        <v>87</v>
      </c>
      <c r="F2806" s="18">
        <v>0</v>
      </c>
      <c r="G2806" s="18">
        <v>2</v>
      </c>
      <c r="H2806" s="18">
        <v>1</v>
      </c>
      <c r="I2806" s="18"/>
      <c r="J2806" s="18"/>
      <c r="K2806" s="18"/>
      <c r="L2806" s="19" t="s">
        <v>9179</v>
      </c>
      <c r="M2806" s="19" t="s">
        <v>9180</v>
      </c>
      <c r="N2806" s="18" t="s">
        <v>235</v>
      </c>
      <c r="O2806" s="18" t="s">
        <v>9181</v>
      </c>
      <c r="P2806" s="18" t="s">
        <v>163</v>
      </c>
      <c r="Q2806" s="18">
        <v>28</v>
      </c>
      <c r="R2806" s="88" t="s">
        <v>9182</v>
      </c>
      <c r="S2806" s="37" t="s">
        <v>96</v>
      </c>
      <c r="T2806" s="18" t="s">
        <v>557</v>
      </c>
      <c r="U2806" s="37">
        <v>15.15</v>
      </c>
      <c r="V2806" s="37">
        <v>15.15</v>
      </c>
      <c r="W2806" s="37">
        <v>15.15</v>
      </c>
      <c r="X2806" s="18" t="s">
        <v>557</v>
      </c>
      <c r="Y2806" s="39"/>
      <c r="Z2806" s="16">
        <v>0</v>
      </c>
      <c r="AA2806" s="36">
        <v>32.06</v>
      </c>
      <c r="AB2806" s="36"/>
      <c r="AC2806" s="36">
        <v>32.06</v>
      </c>
      <c r="AD2806" s="70">
        <f t="shared" si="626"/>
        <v>34.724800000000002</v>
      </c>
      <c r="AE2806" s="70">
        <f t="shared" si="627"/>
        <v>43.406000000000006</v>
      </c>
      <c r="AF2806" s="70">
        <f t="shared" si="628"/>
        <v>46.87848000000001</v>
      </c>
      <c r="AG2806" s="36">
        <f t="shared" si="623"/>
        <v>34.72</v>
      </c>
      <c r="AH2806" s="36">
        <f t="shared" si="624"/>
        <v>43.4</v>
      </c>
      <c r="AI2806" s="36">
        <f t="shared" si="625"/>
        <v>46.87</v>
      </c>
      <c r="AJ2806" s="40">
        <v>42545</v>
      </c>
      <c r="AK2806" s="40">
        <v>42547</v>
      </c>
      <c r="AL2806" s="22"/>
      <c r="AM2806" s="20" t="s">
        <v>184</v>
      </c>
      <c r="AN2806" s="20"/>
      <c r="AO2806" s="20" t="s">
        <v>11221</v>
      </c>
      <c r="AP2806" s="20" t="s">
        <v>11221</v>
      </c>
      <c r="AQ2806" s="20"/>
      <c r="AR2806" s="20"/>
      <c r="AS2806" s="40">
        <v>43318</v>
      </c>
      <c r="AT2806" s="173"/>
    </row>
    <row r="2807" spans="1:46" ht="47.25" customHeight="1">
      <c r="A2807" s="16">
        <v>8699790051341</v>
      </c>
      <c r="B2807" s="16" t="s">
        <v>9177</v>
      </c>
      <c r="C2807" s="16" t="s">
        <v>9178</v>
      </c>
      <c r="D2807" s="17" t="s">
        <v>87</v>
      </c>
      <c r="E2807" s="18" t="s">
        <v>87</v>
      </c>
      <c r="F2807" s="18">
        <v>0</v>
      </c>
      <c r="G2807" s="18">
        <v>2</v>
      </c>
      <c r="H2807" s="18">
        <v>1</v>
      </c>
      <c r="I2807" s="18"/>
      <c r="J2807" s="18"/>
      <c r="K2807" s="18"/>
      <c r="L2807" s="19" t="s">
        <v>9184</v>
      </c>
      <c r="M2807" s="19" t="s">
        <v>9180</v>
      </c>
      <c r="N2807" s="18" t="s">
        <v>235</v>
      </c>
      <c r="O2807" s="18" t="s">
        <v>9185</v>
      </c>
      <c r="P2807" s="18" t="s">
        <v>163</v>
      </c>
      <c r="Q2807" s="18">
        <v>28</v>
      </c>
      <c r="R2807" s="88" t="s">
        <v>9182</v>
      </c>
      <c r="S2807" s="37" t="s">
        <v>96</v>
      </c>
      <c r="T2807" s="18" t="s">
        <v>557</v>
      </c>
      <c r="U2807" s="37">
        <v>51.48</v>
      </c>
      <c r="V2807" s="37">
        <v>51.48</v>
      </c>
      <c r="W2807" s="37">
        <v>51.48</v>
      </c>
      <c r="X2807" s="18" t="s">
        <v>557</v>
      </c>
      <c r="Y2807" s="39"/>
      <c r="Z2807" s="16">
        <v>0</v>
      </c>
      <c r="AA2807" s="36">
        <v>112.27</v>
      </c>
      <c r="AB2807" s="36"/>
      <c r="AC2807" s="36">
        <v>112.27</v>
      </c>
      <c r="AD2807" s="70">
        <f t="shared" si="626"/>
        <v>120.36079999999998</v>
      </c>
      <c r="AE2807" s="70">
        <f t="shared" si="627"/>
        <v>149.302528</v>
      </c>
      <c r="AF2807" s="70">
        <f t="shared" si="628"/>
        <v>161.24673024000001</v>
      </c>
      <c r="AG2807" s="36">
        <f t="shared" si="623"/>
        <v>120.36</v>
      </c>
      <c r="AH2807" s="36">
        <f t="shared" si="624"/>
        <v>149.30000000000001</v>
      </c>
      <c r="AI2807" s="36">
        <f t="shared" si="625"/>
        <v>161.24</v>
      </c>
      <c r="AJ2807" s="40">
        <v>42545</v>
      </c>
      <c r="AK2807" s="40">
        <v>42547</v>
      </c>
      <c r="AL2807" s="22"/>
      <c r="AM2807" s="20" t="s">
        <v>184</v>
      </c>
      <c r="AN2807" s="20"/>
      <c r="AO2807" s="20" t="s">
        <v>11221</v>
      </c>
      <c r="AP2807" s="20" t="s">
        <v>11221</v>
      </c>
      <c r="AQ2807" s="20"/>
      <c r="AR2807" s="20"/>
      <c r="AS2807" s="40">
        <v>43318</v>
      </c>
      <c r="AT2807" s="173"/>
    </row>
    <row r="2808" spans="1:46" ht="47.25" customHeight="1">
      <c r="A2808" s="16">
        <v>8699593755354</v>
      </c>
      <c r="B2808" s="16" t="s">
        <v>9407</v>
      </c>
      <c r="C2808" s="16" t="s">
        <v>9408</v>
      </c>
      <c r="D2808" s="17" t="s">
        <v>87</v>
      </c>
      <c r="E2808" s="18" t="s">
        <v>41</v>
      </c>
      <c r="F2808" s="18">
        <v>0</v>
      </c>
      <c r="G2808" s="18">
        <v>2</v>
      </c>
      <c r="H2808" s="18">
        <v>1</v>
      </c>
      <c r="I2808" s="18"/>
      <c r="J2808" s="18"/>
      <c r="K2808" s="18"/>
      <c r="L2808" s="19" t="s">
        <v>9411</v>
      </c>
      <c r="M2808" s="19" t="s">
        <v>9410</v>
      </c>
      <c r="N2808" s="18" t="s">
        <v>3252</v>
      </c>
      <c r="O2808" s="18">
        <v>5</v>
      </c>
      <c r="P2808" s="18" t="s">
        <v>470</v>
      </c>
      <c r="Q2808" s="18">
        <v>5</v>
      </c>
      <c r="R2808" s="88" t="s">
        <v>9182</v>
      </c>
      <c r="S2808" s="37" t="s">
        <v>96</v>
      </c>
      <c r="T2808" s="37" t="s">
        <v>97</v>
      </c>
      <c r="U2808" s="37">
        <v>5.12</v>
      </c>
      <c r="V2808" s="37">
        <v>5.12</v>
      </c>
      <c r="W2808" s="37">
        <v>4.0999999999999996</v>
      </c>
      <c r="X2808" s="37" t="s">
        <v>97</v>
      </c>
      <c r="Y2808" s="39"/>
      <c r="Z2808" s="16">
        <v>0</v>
      </c>
      <c r="AA2808" s="36">
        <v>8.66</v>
      </c>
      <c r="AB2808" s="36"/>
      <c r="AC2808" s="36">
        <v>8.66</v>
      </c>
      <c r="AD2808" s="70">
        <f t="shared" si="626"/>
        <v>9.4394000000000009</v>
      </c>
      <c r="AE2808" s="70">
        <f t="shared" si="627"/>
        <v>11.799250000000001</v>
      </c>
      <c r="AF2808" s="70">
        <f t="shared" si="628"/>
        <v>12.743190000000002</v>
      </c>
      <c r="AG2808" s="36">
        <f t="shared" si="623"/>
        <v>9.43</v>
      </c>
      <c r="AH2808" s="36">
        <f t="shared" si="624"/>
        <v>11.79</v>
      </c>
      <c r="AI2808" s="36">
        <f t="shared" si="625"/>
        <v>12.74</v>
      </c>
      <c r="AJ2808" s="40">
        <v>42419</v>
      </c>
      <c r="AK2808" s="40">
        <v>42422</v>
      </c>
      <c r="AL2808" s="22"/>
      <c r="AM2808" s="20" t="s">
        <v>184</v>
      </c>
      <c r="AN2808" s="20"/>
      <c r="AO2808" s="20" t="s">
        <v>10732</v>
      </c>
      <c r="AP2808" s="20" t="s">
        <v>10732</v>
      </c>
      <c r="AQ2808" s="20"/>
      <c r="AR2808" s="20"/>
      <c r="AS2808" s="40">
        <v>43318</v>
      </c>
      <c r="AT2808" s="173"/>
    </row>
    <row r="2809" spans="1:46" ht="47.25" customHeight="1">
      <c r="A2809" s="16">
        <v>8699593755347</v>
      </c>
      <c r="B2809" s="16" t="s">
        <v>9407</v>
      </c>
      <c r="C2809" s="16" t="s">
        <v>9408</v>
      </c>
      <c r="D2809" s="17" t="s">
        <v>87</v>
      </c>
      <c r="E2809" s="18" t="s">
        <v>41</v>
      </c>
      <c r="F2809" s="18">
        <v>4</v>
      </c>
      <c r="G2809" s="18">
        <v>2</v>
      </c>
      <c r="H2809" s="18">
        <v>2</v>
      </c>
      <c r="I2809" s="18"/>
      <c r="J2809" s="18"/>
      <c r="K2809" s="18"/>
      <c r="L2809" s="19" t="s">
        <v>9409</v>
      </c>
      <c r="M2809" s="19" t="s">
        <v>9410</v>
      </c>
      <c r="N2809" s="18" t="s">
        <v>3252</v>
      </c>
      <c r="O2809" s="18">
        <v>5</v>
      </c>
      <c r="P2809" s="18" t="s">
        <v>470</v>
      </c>
      <c r="Q2809" s="18">
        <v>5</v>
      </c>
      <c r="R2809" s="88" t="s">
        <v>9182</v>
      </c>
      <c r="S2809" s="37" t="s">
        <v>96</v>
      </c>
      <c r="T2809" s="18" t="s">
        <v>53</v>
      </c>
      <c r="U2809" s="37">
        <v>2.48</v>
      </c>
      <c r="V2809" s="37">
        <v>2.48</v>
      </c>
      <c r="W2809" s="37">
        <v>0</v>
      </c>
      <c r="X2809" s="18" t="s">
        <v>53</v>
      </c>
      <c r="Y2809" s="39"/>
      <c r="Z2809" s="16">
        <v>0</v>
      </c>
      <c r="AA2809" s="36">
        <v>5.24</v>
      </c>
      <c r="AB2809" s="36"/>
      <c r="AC2809" s="36">
        <v>5.24</v>
      </c>
      <c r="AD2809" s="70">
        <f t="shared" si="626"/>
        <v>5.7116000000000007</v>
      </c>
      <c r="AE2809" s="70">
        <f t="shared" si="627"/>
        <v>7.1395000000000008</v>
      </c>
      <c r="AF2809" s="70">
        <f t="shared" si="628"/>
        <v>7.7106600000000016</v>
      </c>
      <c r="AG2809" s="36">
        <f t="shared" si="623"/>
        <v>5.71</v>
      </c>
      <c r="AH2809" s="36">
        <f t="shared" si="624"/>
        <v>7.13</v>
      </c>
      <c r="AI2809" s="36">
        <f t="shared" si="625"/>
        <v>7.71</v>
      </c>
      <c r="AJ2809" s="40">
        <v>42447</v>
      </c>
      <c r="AK2809" s="40">
        <v>42451</v>
      </c>
      <c r="AL2809" s="22"/>
      <c r="AM2809" s="20" t="s">
        <v>184</v>
      </c>
      <c r="AN2809" s="20"/>
      <c r="AO2809" s="20" t="s">
        <v>11221</v>
      </c>
      <c r="AP2809" s="20" t="s">
        <v>11221</v>
      </c>
      <c r="AQ2809" s="20"/>
      <c r="AR2809" s="20"/>
      <c r="AS2809" s="40">
        <v>43318</v>
      </c>
      <c r="AT2809" s="173"/>
    </row>
    <row r="2810" spans="1:46" ht="47.25" customHeight="1">
      <c r="A2810" s="16">
        <v>8699532270665</v>
      </c>
      <c r="B2810" s="16" t="s">
        <v>11370</v>
      </c>
      <c r="C2810" s="16" t="s">
        <v>11371</v>
      </c>
      <c r="D2810" s="17" t="s">
        <v>87</v>
      </c>
      <c r="E2810" s="18" t="s">
        <v>295</v>
      </c>
      <c r="F2810" s="18">
        <v>0</v>
      </c>
      <c r="G2810" s="18">
        <v>1</v>
      </c>
      <c r="H2810" s="18">
        <v>1</v>
      </c>
      <c r="I2810" s="18"/>
      <c r="J2810" s="18"/>
      <c r="K2810" s="18"/>
      <c r="L2810" s="19" t="s">
        <v>11378</v>
      </c>
      <c r="M2810" s="19" t="s">
        <v>1449</v>
      </c>
      <c r="N2810" s="18" t="s">
        <v>2263</v>
      </c>
      <c r="O2810" s="18" t="s">
        <v>10431</v>
      </c>
      <c r="P2810" s="18" t="s">
        <v>163</v>
      </c>
      <c r="Q2810" s="18">
        <v>1</v>
      </c>
      <c r="R2810" s="18" t="s">
        <v>95</v>
      </c>
      <c r="S2810" s="37" t="s">
        <v>46</v>
      </c>
      <c r="T2810" s="37" t="s">
        <v>6141</v>
      </c>
      <c r="U2810" s="38">
        <v>5.48</v>
      </c>
      <c r="V2810" s="38">
        <v>5.48</v>
      </c>
      <c r="W2810" s="38">
        <v>4.38</v>
      </c>
      <c r="X2810" s="37" t="s">
        <v>6141</v>
      </c>
      <c r="Y2810" s="39"/>
      <c r="Z2810" s="16">
        <v>0</v>
      </c>
      <c r="AA2810" s="36">
        <v>11.76</v>
      </c>
      <c r="AB2810" s="36"/>
      <c r="AC2810" s="36">
        <v>11.76</v>
      </c>
      <c r="AD2810" s="38">
        <f t="shared" si="626"/>
        <v>12.800800000000001</v>
      </c>
      <c r="AE2810" s="38">
        <f t="shared" si="627"/>
        <v>16.001000000000001</v>
      </c>
      <c r="AF2810" s="38">
        <f t="shared" si="628"/>
        <v>17.281080000000003</v>
      </c>
      <c r="AG2810" s="36">
        <f t="shared" si="623"/>
        <v>12.8</v>
      </c>
      <c r="AH2810" s="36">
        <f t="shared" si="624"/>
        <v>16</v>
      </c>
      <c r="AI2810" s="36">
        <f t="shared" si="625"/>
        <v>17.28</v>
      </c>
      <c r="AJ2810" s="40">
        <v>43146</v>
      </c>
      <c r="AK2810" s="40">
        <v>43150</v>
      </c>
      <c r="AL2810" s="17">
        <v>1</v>
      </c>
      <c r="AM2810" s="17" t="s">
        <v>10882</v>
      </c>
      <c r="AN2810" s="17"/>
      <c r="AO2810" s="20" t="s">
        <v>10732</v>
      </c>
      <c r="AP2810" s="20" t="s">
        <v>10732</v>
      </c>
      <c r="AQ2810" s="20"/>
      <c r="AR2810" s="20"/>
      <c r="AS2810" s="40">
        <v>43318</v>
      </c>
      <c r="AT2810" s="173"/>
    </row>
    <row r="2811" spans="1:46" ht="47.25" customHeight="1">
      <c r="A2811" s="16">
        <v>8699532270221</v>
      </c>
      <c r="B2811" s="16" t="s">
        <v>11370</v>
      </c>
      <c r="C2811" s="16" t="s">
        <v>11371</v>
      </c>
      <c r="D2811" s="17" t="s">
        <v>87</v>
      </c>
      <c r="E2811" s="18" t="s">
        <v>295</v>
      </c>
      <c r="F2811" s="18">
        <v>0</v>
      </c>
      <c r="G2811" s="18">
        <v>2</v>
      </c>
      <c r="H2811" s="18">
        <v>2</v>
      </c>
      <c r="I2811" s="18"/>
      <c r="J2811" s="18"/>
      <c r="K2811" s="18"/>
      <c r="L2811" s="19" t="s">
        <v>11372</v>
      </c>
      <c r="M2811" s="19" t="s">
        <v>1449</v>
      </c>
      <c r="N2811" s="18" t="s">
        <v>2263</v>
      </c>
      <c r="O2811" s="18" t="s">
        <v>11373</v>
      </c>
      <c r="P2811" s="18" t="s">
        <v>163</v>
      </c>
      <c r="Q2811" s="18">
        <v>1</v>
      </c>
      <c r="R2811" s="18" t="s">
        <v>95</v>
      </c>
      <c r="S2811" s="37" t="s">
        <v>46</v>
      </c>
      <c r="T2811" s="37" t="s">
        <v>11374</v>
      </c>
      <c r="U2811" s="38">
        <v>13.51</v>
      </c>
      <c r="V2811" s="38">
        <v>13.51</v>
      </c>
      <c r="W2811" s="38">
        <v>10.8</v>
      </c>
      <c r="X2811" s="37" t="s">
        <v>11374</v>
      </c>
      <c r="Y2811" s="39"/>
      <c r="Z2811" s="16">
        <v>0</v>
      </c>
      <c r="AA2811" s="36">
        <v>22.78</v>
      </c>
      <c r="AB2811" s="36"/>
      <c r="AC2811" s="36">
        <v>22.78</v>
      </c>
      <c r="AD2811" s="38">
        <f t="shared" si="626"/>
        <v>24.702400000000004</v>
      </c>
      <c r="AE2811" s="38">
        <f t="shared" si="627"/>
        <v>30.878000000000007</v>
      </c>
      <c r="AF2811" s="38">
        <f t="shared" si="628"/>
        <v>33.348240000000011</v>
      </c>
      <c r="AG2811" s="36">
        <f t="shared" si="623"/>
        <v>24.7</v>
      </c>
      <c r="AH2811" s="36">
        <f t="shared" si="624"/>
        <v>30.87</v>
      </c>
      <c r="AI2811" s="36">
        <f t="shared" si="625"/>
        <v>33.340000000000003</v>
      </c>
      <c r="AJ2811" s="40">
        <v>43146</v>
      </c>
      <c r="AK2811" s="40">
        <v>43150</v>
      </c>
      <c r="AL2811" s="17">
        <v>1</v>
      </c>
      <c r="AM2811" s="17" t="s">
        <v>10882</v>
      </c>
      <c r="AN2811" s="17"/>
      <c r="AO2811" s="20" t="s">
        <v>10732</v>
      </c>
      <c r="AP2811" s="20" t="s">
        <v>10732</v>
      </c>
      <c r="AQ2811" s="20"/>
      <c r="AR2811" s="20"/>
      <c r="AS2811" s="40">
        <v>43318</v>
      </c>
      <c r="AT2811" s="173"/>
    </row>
    <row r="2812" spans="1:46" ht="47.25" customHeight="1">
      <c r="A2812" s="16">
        <v>8699532270658</v>
      </c>
      <c r="B2812" s="16" t="s">
        <v>11370</v>
      </c>
      <c r="C2812" s="16" t="s">
        <v>11371</v>
      </c>
      <c r="D2812" s="17" t="s">
        <v>87</v>
      </c>
      <c r="E2812" s="18" t="s">
        <v>295</v>
      </c>
      <c r="F2812" s="18">
        <v>0</v>
      </c>
      <c r="G2812" s="18">
        <v>1</v>
      </c>
      <c r="H2812" s="18">
        <v>1</v>
      </c>
      <c r="I2812" s="18"/>
      <c r="J2812" s="18"/>
      <c r="K2812" s="18"/>
      <c r="L2812" s="19" t="s">
        <v>11377</v>
      </c>
      <c r="M2812" s="19" t="s">
        <v>1449</v>
      </c>
      <c r="N2812" s="18" t="s">
        <v>2263</v>
      </c>
      <c r="O2812" s="18" t="s">
        <v>10431</v>
      </c>
      <c r="P2812" s="18" t="s">
        <v>163</v>
      </c>
      <c r="Q2812" s="18">
        <v>1</v>
      </c>
      <c r="R2812" s="18" t="s">
        <v>95</v>
      </c>
      <c r="S2812" s="37" t="s">
        <v>46</v>
      </c>
      <c r="T2812" s="37" t="s">
        <v>6141</v>
      </c>
      <c r="U2812" s="38">
        <v>5.48</v>
      </c>
      <c r="V2812" s="38">
        <v>5.48</v>
      </c>
      <c r="W2812" s="38">
        <v>4.38</v>
      </c>
      <c r="X2812" s="37" t="s">
        <v>6141</v>
      </c>
      <c r="Y2812" s="39"/>
      <c r="Z2812" s="16">
        <v>0</v>
      </c>
      <c r="AA2812" s="36">
        <v>11.76</v>
      </c>
      <c r="AB2812" s="36"/>
      <c r="AC2812" s="36">
        <v>11.76</v>
      </c>
      <c r="AD2812" s="38">
        <f t="shared" si="626"/>
        <v>12.800800000000001</v>
      </c>
      <c r="AE2812" s="38">
        <f t="shared" si="627"/>
        <v>16.001000000000001</v>
      </c>
      <c r="AF2812" s="38">
        <f t="shared" si="628"/>
        <v>17.281080000000003</v>
      </c>
      <c r="AG2812" s="36">
        <f t="shared" si="623"/>
        <v>12.8</v>
      </c>
      <c r="AH2812" s="36">
        <f t="shared" si="624"/>
        <v>16</v>
      </c>
      <c r="AI2812" s="36">
        <f t="shared" si="625"/>
        <v>17.28</v>
      </c>
      <c r="AJ2812" s="40">
        <v>43146</v>
      </c>
      <c r="AK2812" s="40">
        <v>43150</v>
      </c>
      <c r="AL2812" s="17">
        <v>1</v>
      </c>
      <c r="AM2812" s="17" t="s">
        <v>10882</v>
      </c>
      <c r="AN2812" s="17"/>
      <c r="AO2812" s="20" t="s">
        <v>10732</v>
      </c>
      <c r="AP2812" s="20" t="s">
        <v>10732</v>
      </c>
      <c r="AQ2812" s="20"/>
      <c r="AR2812" s="20"/>
      <c r="AS2812" s="40">
        <v>43318</v>
      </c>
      <c r="AT2812" s="176"/>
    </row>
    <row r="2813" spans="1:46" ht="47.25" customHeight="1">
      <c r="A2813" s="16">
        <v>8699809156678</v>
      </c>
      <c r="B2813" s="16" t="s">
        <v>6814</v>
      </c>
      <c r="C2813" s="16" t="s">
        <v>6815</v>
      </c>
      <c r="D2813" s="17" t="s">
        <v>38</v>
      </c>
      <c r="E2813" s="18" t="s">
        <v>41</v>
      </c>
      <c r="F2813" s="18">
        <v>4</v>
      </c>
      <c r="G2813" s="18">
        <v>1</v>
      </c>
      <c r="H2813" s="18">
        <v>2</v>
      </c>
      <c r="I2813" s="18"/>
      <c r="J2813" s="18"/>
      <c r="K2813" s="18"/>
      <c r="L2813" s="19" t="s">
        <v>6816</v>
      </c>
      <c r="M2813" s="19" t="s">
        <v>741</v>
      </c>
      <c r="N2813" s="18" t="s">
        <v>310</v>
      </c>
      <c r="O2813" s="18">
        <v>50</v>
      </c>
      <c r="P2813" s="18" t="s">
        <v>163</v>
      </c>
      <c r="Q2813" s="18">
        <v>30</v>
      </c>
      <c r="R2813" s="18" t="s">
        <v>45</v>
      </c>
      <c r="S2813" s="37" t="s">
        <v>46</v>
      </c>
      <c r="T2813" s="37"/>
      <c r="U2813" s="37"/>
      <c r="V2813" s="37">
        <v>3.4299999999999997</v>
      </c>
      <c r="W2813" s="37">
        <v>0</v>
      </c>
      <c r="X2813" s="18" t="s">
        <v>53</v>
      </c>
      <c r="Y2813" s="18"/>
      <c r="Z2813" s="16">
        <v>0</v>
      </c>
      <c r="AA2813" s="16"/>
      <c r="AB2813" s="16"/>
      <c r="AC2813" s="36">
        <v>7.32</v>
      </c>
      <c r="AD2813" s="70">
        <f t="shared" si="626"/>
        <v>7.9788000000000006</v>
      </c>
      <c r="AE2813" s="70">
        <f t="shared" si="627"/>
        <v>9.9735000000000014</v>
      </c>
      <c r="AF2813" s="70">
        <f t="shared" si="628"/>
        <v>10.771380000000002</v>
      </c>
      <c r="AG2813" s="36">
        <f t="shared" si="623"/>
        <v>7.97</v>
      </c>
      <c r="AH2813" s="36">
        <f t="shared" si="624"/>
        <v>9.9700000000000006</v>
      </c>
      <c r="AI2813" s="36">
        <f t="shared" si="625"/>
        <v>10.77</v>
      </c>
      <c r="AJ2813" s="40">
        <v>42454</v>
      </c>
      <c r="AK2813" s="40">
        <v>42458</v>
      </c>
      <c r="AL2813" s="22"/>
      <c r="AM2813" s="20" t="s">
        <v>335</v>
      </c>
      <c r="AN2813" s="20"/>
      <c r="AO2813" s="20" t="s">
        <v>10732</v>
      </c>
      <c r="AP2813" s="20" t="s">
        <v>10732</v>
      </c>
      <c r="AQ2813" s="20"/>
      <c r="AR2813" s="20"/>
      <c r="AS2813" s="40">
        <v>43318</v>
      </c>
      <c r="AT2813" s="173"/>
    </row>
    <row r="2814" spans="1:46" ht="47.25" customHeight="1">
      <c r="A2814" s="16">
        <v>8699523280024</v>
      </c>
      <c r="B2814" s="16" t="s">
        <v>9881</v>
      </c>
      <c r="C2814" s="16" t="s">
        <v>9882</v>
      </c>
      <c r="D2814" s="17" t="s">
        <v>323</v>
      </c>
      <c r="E2814" s="18" t="s">
        <v>295</v>
      </c>
      <c r="F2814" s="18">
        <v>0</v>
      </c>
      <c r="G2814" s="18">
        <v>1</v>
      </c>
      <c r="H2814" s="18">
        <v>1</v>
      </c>
      <c r="I2814" s="18"/>
      <c r="J2814" s="18"/>
      <c r="K2814" s="18"/>
      <c r="L2814" s="19" t="s">
        <v>9887</v>
      </c>
      <c r="M2814" s="19" t="s">
        <v>634</v>
      </c>
      <c r="N2814" s="18" t="s">
        <v>2138</v>
      </c>
      <c r="O2814" s="18" t="s">
        <v>2842</v>
      </c>
      <c r="P2814" s="18" t="s">
        <v>551</v>
      </c>
      <c r="Q2814" s="18">
        <v>70</v>
      </c>
      <c r="R2814" s="18" t="s">
        <v>95</v>
      </c>
      <c r="S2814" s="37" t="s">
        <v>46</v>
      </c>
      <c r="T2814" s="37" t="s">
        <v>331</v>
      </c>
      <c r="U2814" s="38">
        <v>4.9000000000000004</v>
      </c>
      <c r="V2814" s="38">
        <v>4.9000000000000004</v>
      </c>
      <c r="W2814" s="38">
        <v>3.92</v>
      </c>
      <c r="X2814" s="37" t="s">
        <v>331</v>
      </c>
      <c r="Y2814" s="39"/>
      <c r="Z2814" s="16">
        <v>0</v>
      </c>
      <c r="AA2814" s="36">
        <v>9.15</v>
      </c>
      <c r="AB2814" s="36"/>
      <c r="AC2814" s="36">
        <v>9.15</v>
      </c>
      <c r="AD2814" s="38">
        <f t="shared" si="626"/>
        <v>9.9735000000000014</v>
      </c>
      <c r="AE2814" s="38">
        <f t="shared" si="627"/>
        <v>12.466875000000002</v>
      </c>
      <c r="AF2814" s="38">
        <f t="shared" si="628"/>
        <v>13.464225000000003</v>
      </c>
      <c r="AG2814" s="36">
        <f t="shared" si="623"/>
        <v>9.9700000000000006</v>
      </c>
      <c r="AH2814" s="36">
        <f t="shared" si="624"/>
        <v>12.46</v>
      </c>
      <c r="AI2814" s="36">
        <f t="shared" si="625"/>
        <v>13.46</v>
      </c>
      <c r="AJ2814" s="40">
        <v>42783</v>
      </c>
      <c r="AK2814" s="40">
        <v>42786</v>
      </c>
      <c r="AL2814" s="17">
        <v>1</v>
      </c>
      <c r="AM2814" s="20" t="s">
        <v>3418</v>
      </c>
      <c r="AN2814" s="20"/>
      <c r="AO2814" s="20" t="s">
        <v>11221</v>
      </c>
      <c r="AP2814" s="20" t="s">
        <v>11221</v>
      </c>
      <c r="AQ2814" s="20"/>
      <c r="AR2814" s="20"/>
      <c r="AS2814" s="40">
        <v>43318</v>
      </c>
      <c r="AT2814" s="173"/>
    </row>
    <row r="2815" spans="1:46" ht="47.25" customHeight="1">
      <c r="A2815" s="16">
        <v>8699523090258</v>
      </c>
      <c r="B2815" s="16" t="s">
        <v>9881</v>
      </c>
      <c r="C2815" s="16" t="s">
        <v>9882</v>
      </c>
      <c r="D2815" s="17" t="s">
        <v>323</v>
      </c>
      <c r="E2815" s="18" t="s">
        <v>295</v>
      </c>
      <c r="F2815" s="18">
        <v>4</v>
      </c>
      <c r="G2815" s="18">
        <v>1</v>
      </c>
      <c r="H2815" s="18">
        <v>2</v>
      </c>
      <c r="I2815" s="18"/>
      <c r="J2815" s="18"/>
      <c r="K2815" s="18"/>
      <c r="L2815" s="19" t="s">
        <v>9885</v>
      </c>
      <c r="M2815" s="19" t="s">
        <v>634</v>
      </c>
      <c r="N2815" s="18" t="s">
        <v>2138</v>
      </c>
      <c r="O2815" s="18">
        <v>375</v>
      </c>
      <c r="P2815" s="18" t="s">
        <v>163</v>
      </c>
      <c r="Q2815" s="18">
        <v>10</v>
      </c>
      <c r="R2815" s="18" t="s">
        <v>95</v>
      </c>
      <c r="S2815" s="37" t="s">
        <v>46</v>
      </c>
      <c r="T2815" s="18" t="s">
        <v>53</v>
      </c>
      <c r="U2815" s="38">
        <v>3.460066343454963</v>
      </c>
      <c r="V2815" s="38">
        <v>3.460066343454963</v>
      </c>
      <c r="W2815" s="38">
        <v>0</v>
      </c>
      <c r="X2815" s="18" t="s">
        <v>53</v>
      </c>
      <c r="Y2815" s="39"/>
      <c r="Z2815" s="16">
        <v>0</v>
      </c>
      <c r="AA2815" s="36">
        <v>8.09</v>
      </c>
      <c r="AB2815" s="36"/>
      <c r="AC2815" s="36">
        <v>8.09</v>
      </c>
      <c r="AD2815" s="38">
        <f t="shared" si="626"/>
        <v>8.8181000000000012</v>
      </c>
      <c r="AE2815" s="38">
        <f t="shared" si="627"/>
        <v>11.022625000000001</v>
      </c>
      <c r="AF2815" s="38">
        <f t="shared" si="628"/>
        <v>11.904435000000003</v>
      </c>
      <c r="AG2815" s="36">
        <f t="shared" si="623"/>
        <v>8.81</v>
      </c>
      <c r="AH2815" s="36">
        <f t="shared" si="624"/>
        <v>11.02</v>
      </c>
      <c r="AI2815" s="36">
        <f t="shared" si="625"/>
        <v>11.9</v>
      </c>
      <c r="AJ2815" s="40">
        <v>42790</v>
      </c>
      <c r="AK2815" s="40">
        <v>42794</v>
      </c>
      <c r="AL2815" s="17">
        <v>1</v>
      </c>
      <c r="AM2815" s="20" t="s">
        <v>3418</v>
      </c>
      <c r="AN2815" s="20"/>
      <c r="AO2815" s="20" t="s">
        <v>11221</v>
      </c>
      <c r="AP2815" s="20" t="s">
        <v>11221</v>
      </c>
      <c r="AQ2815" s="20"/>
      <c r="AR2815" s="20"/>
      <c r="AS2815" s="40">
        <v>43318</v>
      </c>
      <c r="AT2815" s="173"/>
    </row>
    <row r="2816" spans="1:46" ht="47.25" customHeight="1">
      <c r="A2816" s="16">
        <v>8699523090135</v>
      </c>
      <c r="B2816" s="16" t="s">
        <v>9881</v>
      </c>
      <c r="C2816" s="16" t="s">
        <v>9882</v>
      </c>
      <c r="D2816" s="17" t="s">
        <v>323</v>
      </c>
      <c r="E2816" s="18" t="s">
        <v>295</v>
      </c>
      <c r="F2816" s="18">
        <v>0</v>
      </c>
      <c r="G2816" s="18">
        <v>5</v>
      </c>
      <c r="H2816" s="18">
        <v>1</v>
      </c>
      <c r="I2816" s="18"/>
      <c r="J2816" s="18"/>
      <c r="K2816" s="18"/>
      <c r="L2816" s="19" t="s">
        <v>9883</v>
      </c>
      <c r="M2816" s="19" t="s">
        <v>634</v>
      </c>
      <c r="N2816" s="18" t="s">
        <v>2138</v>
      </c>
      <c r="O2816" s="18">
        <v>750</v>
      </c>
      <c r="P2816" s="18" t="s">
        <v>163</v>
      </c>
      <c r="Q2816" s="18">
        <v>10</v>
      </c>
      <c r="R2816" s="18" t="s">
        <v>95</v>
      </c>
      <c r="S2816" s="37" t="s">
        <v>46</v>
      </c>
      <c r="T2816" s="37" t="s">
        <v>331</v>
      </c>
      <c r="U2816" s="38">
        <v>8.1999999999999993</v>
      </c>
      <c r="V2816" s="38">
        <v>8.1999999999999993</v>
      </c>
      <c r="W2816" s="38">
        <v>6.56</v>
      </c>
      <c r="X2816" s="37" t="s">
        <v>331</v>
      </c>
      <c r="Y2816" s="39"/>
      <c r="Z2816" s="16">
        <v>0</v>
      </c>
      <c r="AA2816" s="36">
        <v>15.33</v>
      </c>
      <c r="AB2816" s="36"/>
      <c r="AC2816" s="36">
        <v>15.33</v>
      </c>
      <c r="AD2816" s="38">
        <f t="shared" si="626"/>
        <v>16.656400000000001</v>
      </c>
      <c r="AE2816" s="38">
        <f t="shared" si="627"/>
        <v>20.820500000000003</v>
      </c>
      <c r="AF2816" s="38">
        <f t="shared" si="628"/>
        <v>22.486140000000006</v>
      </c>
      <c r="AG2816" s="36">
        <f t="shared" si="623"/>
        <v>16.649999999999999</v>
      </c>
      <c r="AH2816" s="36">
        <f t="shared" si="624"/>
        <v>20.82</v>
      </c>
      <c r="AI2816" s="36">
        <f t="shared" si="625"/>
        <v>22.48</v>
      </c>
      <c r="AJ2816" s="40">
        <v>42783</v>
      </c>
      <c r="AK2816" s="40">
        <v>42786</v>
      </c>
      <c r="AL2816" s="17">
        <v>1</v>
      </c>
      <c r="AM2816" s="20" t="s">
        <v>3418</v>
      </c>
      <c r="AN2816" s="20"/>
      <c r="AO2816" s="20" t="s">
        <v>10732</v>
      </c>
      <c r="AP2816" s="20" t="s">
        <v>10732</v>
      </c>
      <c r="AQ2816" s="20"/>
      <c r="AR2816" s="20"/>
      <c r="AS2816" s="40">
        <v>43318</v>
      </c>
      <c r="AT2816" s="173"/>
    </row>
    <row r="2817" spans="1:46" ht="47.25" customHeight="1">
      <c r="A2817" s="16">
        <v>8699523280017</v>
      </c>
      <c r="B2817" s="16" t="s">
        <v>9881</v>
      </c>
      <c r="C2817" s="16" t="s">
        <v>9882</v>
      </c>
      <c r="D2817" s="17" t="s">
        <v>323</v>
      </c>
      <c r="E2817" s="18" t="s">
        <v>295</v>
      </c>
      <c r="F2817" s="18">
        <v>4</v>
      </c>
      <c r="G2817" s="18">
        <v>5</v>
      </c>
      <c r="H2817" s="18">
        <v>2</v>
      </c>
      <c r="I2817" s="18"/>
      <c r="J2817" s="18"/>
      <c r="K2817" s="18"/>
      <c r="L2817" s="19" t="s">
        <v>9889</v>
      </c>
      <c r="M2817" s="19" t="s">
        <v>634</v>
      </c>
      <c r="N2817" s="18" t="s">
        <v>2138</v>
      </c>
      <c r="O2817" s="18" t="s">
        <v>3927</v>
      </c>
      <c r="P2817" s="18" t="s">
        <v>551</v>
      </c>
      <c r="Q2817" s="18">
        <v>40</v>
      </c>
      <c r="R2817" s="18" t="s">
        <v>95</v>
      </c>
      <c r="S2817" s="37" t="s">
        <v>46</v>
      </c>
      <c r="T2817" s="18" t="s">
        <v>53</v>
      </c>
      <c r="U2817" s="38">
        <v>3.42</v>
      </c>
      <c r="V2817" s="38">
        <v>3.42</v>
      </c>
      <c r="W2817" s="38">
        <v>0</v>
      </c>
      <c r="X2817" s="18" t="s">
        <v>53</v>
      </c>
      <c r="Y2817" s="39"/>
      <c r="Z2817" s="16">
        <v>0</v>
      </c>
      <c r="AA2817" s="36">
        <v>7.98</v>
      </c>
      <c r="AB2817" s="36"/>
      <c r="AC2817" s="36">
        <v>7.98</v>
      </c>
      <c r="AD2817" s="38">
        <f t="shared" si="626"/>
        <v>8.6982000000000017</v>
      </c>
      <c r="AE2817" s="38">
        <f t="shared" si="627"/>
        <v>10.872750000000002</v>
      </c>
      <c r="AF2817" s="38">
        <f t="shared" si="628"/>
        <v>11.742570000000002</v>
      </c>
      <c r="AG2817" s="36">
        <f t="shared" si="623"/>
        <v>8.69</v>
      </c>
      <c r="AH2817" s="36">
        <f t="shared" si="624"/>
        <v>10.87</v>
      </c>
      <c r="AI2817" s="36">
        <f t="shared" si="625"/>
        <v>11.74</v>
      </c>
      <c r="AJ2817" s="40">
        <v>42790</v>
      </c>
      <c r="AK2817" s="40">
        <v>42794</v>
      </c>
      <c r="AL2817" s="17">
        <v>1</v>
      </c>
      <c r="AM2817" s="20" t="s">
        <v>3418</v>
      </c>
      <c r="AN2817" s="20"/>
      <c r="AO2817" s="20" t="s">
        <v>10732</v>
      </c>
      <c r="AP2817" s="20" t="s">
        <v>10732</v>
      </c>
      <c r="AQ2817" s="20"/>
      <c r="AR2817" s="20"/>
      <c r="AS2817" s="40">
        <v>43318</v>
      </c>
      <c r="AT2817" s="173"/>
    </row>
    <row r="2818" spans="1:46" ht="47.25" customHeight="1">
      <c r="A2818" s="16">
        <v>8699717120013</v>
      </c>
      <c r="B2818" s="16" t="s">
        <v>36</v>
      </c>
      <c r="C2818" s="16" t="s">
        <v>37</v>
      </c>
      <c r="D2818" s="17" t="s">
        <v>38</v>
      </c>
      <c r="E2818" s="18" t="s">
        <v>41</v>
      </c>
      <c r="F2818" s="18">
        <v>4</v>
      </c>
      <c r="G2818" s="18">
        <v>1</v>
      </c>
      <c r="H2818" s="18">
        <v>2</v>
      </c>
      <c r="I2818" s="18"/>
      <c r="J2818" s="18"/>
      <c r="K2818" s="18"/>
      <c r="L2818" s="19" t="s">
        <v>8768</v>
      </c>
      <c r="M2818" s="19" t="s">
        <v>43</v>
      </c>
      <c r="N2818" s="18" t="s">
        <v>1112</v>
      </c>
      <c r="O2818" s="18">
        <v>400</v>
      </c>
      <c r="P2818" s="18" t="s">
        <v>163</v>
      </c>
      <c r="Q2818" s="18">
        <v>30</v>
      </c>
      <c r="R2818" s="18" t="s">
        <v>45</v>
      </c>
      <c r="S2818" s="37" t="s">
        <v>46</v>
      </c>
      <c r="T2818" s="18" t="s">
        <v>53</v>
      </c>
      <c r="U2818" s="37">
        <v>1.53</v>
      </c>
      <c r="V2818" s="37">
        <v>1.53</v>
      </c>
      <c r="W2818" s="37">
        <v>0</v>
      </c>
      <c r="X2818" s="18" t="s">
        <v>53</v>
      </c>
      <c r="Y2818" s="39"/>
      <c r="Z2818" s="16">
        <v>0</v>
      </c>
      <c r="AA2818" s="36">
        <v>3.23</v>
      </c>
      <c r="AB2818" s="36"/>
      <c r="AC2818" s="36">
        <v>3.23</v>
      </c>
      <c r="AD2818" s="70">
        <f t="shared" si="626"/>
        <v>3.5207000000000002</v>
      </c>
      <c r="AE2818" s="70">
        <f t="shared" si="627"/>
        <v>4.4008750000000001</v>
      </c>
      <c r="AF2818" s="70">
        <f t="shared" si="628"/>
        <v>4.7529450000000004</v>
      </c>
      <c r="AG2818" s="36">
        <f t="shared" si="623"/>
        <v>3.52</v>
      </c>
      <c r="AH2818" s="36">
        <f t="shared" si="624"/>
        <v>4.4000000000000004</v>
      </c>
      <c r="AI2818" s="36">
        <f t="shared" si="625"/>
        <v>4.75</v>
      </c>
      <c r="AJ2818" s="40">
        <v>42447</v>
      </c>
      <c r="AK2818" s="40">
        <v>42451</v>
      </c>
      <c r="AL2818" s="22"/>
      <c r="AM2818" s="20" t="s">
        <v>184</v>
      </c>
      <c r="AN2818" s="20"/>
      <c r="AO2818" s="20" t="s">
        <v>10732</v>
      </c>
      <c r="AP2818" s="20" t="s">
        <v>10732</v>
      </c>
      <c r="AQ2818" s="20"/>
      <c r="AR2818" s="20"/>
      <c r="AS2818" s="40">
        <v>43318</v>
      </c>
      <c r="AT2818" s="173"/>
    </row>
    <row r="2819" spans="1:46" ht="47.25" customHeight="1">
      <c r="A2819" s="16">
        <v>8699717120020</v>
      </c>
      <c r="B2819" s="16" t="s">
        <v>36</v>
      </c>
      <c r="C2819" s="16" t="s">
        <v>37</v>
      </c>
      <c r="D2819" s="17" t="s">
        <v>38</v>
      </c>
      <c r="E2819" s="18" t="s">
        <v>41</v>
      </c>
      <c r="F2819" s="18">
        <v>0</v>
      </c>
      <c r="G2819" s="18">
        <v>5</v>
      </c>
      <c r="H2819" s="18">
        <v>1</v>
      </c>
      <c r="I2819" s="18"/>
      <c r="J2819" s="18"/>
      <c r="K2819" s="18"/>
      <c r="L2819" s="19" t="s">
        <v>10452</v>
      </c>
      <c r="M2819" s="19" t="s">
        <v>43</v>
      </c>
      <c r="N2819" s="18" t="s">
        <v>1112</v>
      </c>
      <c r="O2819" s="18">
        <v>400</v>
      </c>
      <c r="P2819" s="18" t="s">
        <v>163</v>
      </c>
      <c r="Q2819" s="18">
        <v>100</v>
      </c>
      <c r="R2819" s="18" t="s">
        <v>45</v>
      </c>
      <c r="S2819" s="37" t="s">
        <v>46</v>
      </c>
      <c r="T2819" s="37"/>
      <c r="U2819" s="37"/>
      <c r="V2819" s="37">
        <v>4.83</v>
      </c>
      <c r="W2819" s="37">
        <v>3.86</v>
      </c>
      <c r="X2819" s="18" t="s">
        <v>238</v>
      </c>
      <c r="Y2819" s="18"/>
      <c r="Z2819" s="16">
        <v>0</v>
      </c>
      <c r="AA2819" s="16"/>
      <c r="AB2819" s="16"/>
      <c r="AC2819" s="37">
        <v>8.15</v>
      </c>
      <c r="AD2819" s="70">
        <v>8.8835000000000015</v>
      </c>
      <c r="AE2819" s="70">
        <v>11.104375000000001</v>
      </c>
      <c r="AF2819" s="70">
        <v>11.992725000000002</v>
      </c>
      <c r="AG2819" s="36">
        <v>8.8800000000000008</v>
      </c>
      <c r="AH2819" s="36">
        <v>11.1</v>
      </c>
      <c r="AI2819" s="36">
        <v>11.99</v>
      </c>
      <c r="AJ2819" s="40">
        <v>42419</v>
      </c>
      <c r="AK2819" s="40">
        <v>42422</v>
      </c>
      <c r="AL2819" s="22"/>
      <c r="AM2819" s="40"/>
      <c r="AN2819" s="40"/>
      <c r="AO2819" s="20" t="s">
        <v>10732</v>
      </c>
      <c r="AP2819" s="20" t="s">
        <v>10732</v>
      </c>
      <c r="AQ2819" s="20"/>
      <c r="AR2819" s="20"/>
      <c r="AS2819" s="40">
        <v>43318</v>
      </c>
      <c r="AT2819" s="173"/>
    </row>
    <row r="2820" spans="1:46" ht="47.25" customHeight="1">
      <c r="A2820" s="16">
        <v>8699717120037</v>
      </c>
      <c r="B2820" s="16" t="s">
        <v>36</v>
      </c>
      <c r="C2820" s="16" t="s">
        <v>37</v>
      </c>
      <c r="D2820" s="17" t="s">
        <v>38</v>
      </c>
      <c r="E2820" s="18" t="s">
        <v>41</v>
      </c>
      <c r="F2820" s="18">
        <v>4</v>
      </c>
      <c r="G2820" s="18">
        <v>1</v>
      </c>
      <c r="H2820" s="18">
        <v>2</v>
      </c>
      <c r="I2820" s="18"/>
      <c r="J2820" s="18"/>
      <c r="K2820" s="18"/>
      <c r="L2820" s="19" t="s">
        <v>10450</v>
      </c>
      <c r="M2820" s="19" t="s">
        <v>43</v>
      </c>
      <c r="N2820" s="18" t="s">
        <v>1112</v>
      </c>
      <c r="O2820" s="18">
        <v>400</v>
      </c>
      <c r="P2820" s="18" t="s">
        <v>163</v>
      </c>
      <c r="Q2820" s="18">
        <v>20</v>
      </c>
      <c r="R2820" s="18" t="s">
        <v>45</v>
      </c>
      <c r="S2820" s="37" t="s">
        <v>46</v>
      </c>
      <c r="T2820" s="37"/>
      <c r="U2820" s="37"/>
      <c r="V2820" s="37">
        <v>0.69915794845623891</v>
      </c>
      <c r="W2820" s="37">
        <v>0</v>
      </c>
      <c r="X2820" s="18" t="s">
        <v>53</v>
      </c>
      <c r="Y2820" s="18"/>
      <c r="Z2820" s="16">
        <v>0</v>
      </c>
      <c r="AA2820" s="16"/>
      <c r="AB2820" s="16"/>
      <c r="AC2820" s="37">
        <v>1.69</v>
      </c>
      <c r="AD2820" s="70">
        <v>1.8421000000000001</v>
      </c>
      <c r="AE2820" s="70">
        <v>2.3026249999999999</v>
      </c>
      <c r="AF2820" s="70">
        <v>2.4868350000000001</v>
      </c>
      <c r="AG2820" s="36">
        <v>1.84</v>
      </c>
      <c r="AH2820" s="36">
        <v>2.2999999999999998</v>
      </c>
      <c r="AI2820" s="36">
        <v>2.48</v>
      </c>
      <c r="AJ2820" s="40">
        <v>42421</v>
      </c>
      <c r="AK2820" s="40">
        <v>42422</v>
      </c>
      <c r="AL2820" s="22"/>
      <c r="AM2820" s="40"/>
      <c r="AN2820" s="40"/>
      <c r="AO2820" s="20" t="s">
        <v>11500</v>
      </c>
      <c r="AP2820" s="20" t="s">
        <v>11500</v>
      </c>
      <c r="AQ2820" s="20"/>
      <c r="AR2820" s="20"/>
      <c r="AS2820" s="40">
        <v>43318</v>
      </c>
      <c r="AT2820" s="176"/>
    </row>
    <row r="2821" spans="1:46" ht="47.25" customHeight="1">
      <c r="A2821" s="16">
        <v>8699790751210</v>
      </c>
      <c r="B2821" s="16" t="s">
        <v>2697</v>
      </c>
      <c r="C2821" s="16" t="s">
        <v>2698</v>
      </c>
      <c r="D2821" s="17" t="s">
        <v>87</v>
      </c>
      <c r="E2821" s="18" t="s">
        <v>41</v>
      </c>
      <c r="F2821" s="18">
        <v>0</v>
      </c>
      <c r="G2821" s="18">
        <v>2</v>
      </c>
      <c r="H2821" s="18">
        <v>1</v>
      </c>
      <c r="I2821" s="18"/>
      <c r="J2821" s="18"/>
      <c r="K2821" s="18"/>
      <c r="L2821" s="19" t="s">
        <v>2700</v>
      </c>
      <c r="M2821" s="19" t="s">
        <v>2701</v>
      </c>
      <c r="N2821" s="18" t="s">
        <v>235</v>
      </c>
      <c r="O2821" s="18">
        <v>250</v>
      </c>
      <c r="P2821" s="18" t="s">
        <v>163</v>
      </c>
      <c r="Q2821" s="18">
        <v>1</v>
      </c>
      <c r="R2821" s="18" t="s">
        <v>45</v>
      </c>
      <c r="S2821" s="37" t="s">
        <v>96</v>
      </c>
      <c r="T2821" s="18" t="s">
        <v>557</v>
      </c>
      <c r="U2821" s="37">
        <v>4.72</v>
      </c>
      <c r="V2821" s="37">
        <v>4.72</v>
      </c>
      <c r="W2821" s="37">
        <v>3.77</v>
      </c>
      <c r="X2821" s="18" t="s">
        <v>557</v>
      </c>
      <c r="Y2821" s="39">
        <v>3</v>
      </c>
      <c r="Z2821" s="16">
        <v>0</v>
      </c>
      <c r="AA2821" s="36">
        <v>7.96</v>
      </c>
      <c r="AB2821" s="36"/>
      <c r="AC2821" s="36">
        <v>7.96</v>
      </c>
      <c r="AD2821" s="70">
        <f>IF(Z2821=2,AC2821*1.08,IF(AC2821&lt;=10,(AC2821*1.09),IF(AC2821&lt;=50,(10*1.09)+((AC2821-10)*1.08),IF(AC2821&lt;=100,(10*1.09)+((50-10)*1.08)+((AC2821-50)*1.07),IF(AC2821&lt;=200,(10*1.09)+((50-10)*1.08)+((100-50)*1.07)+((AC2821-100)*1.04),(10*1.09)+((50-10)*1.08)+((100-50)*1.07)+((200-100)*1.04)+((AC2821-200)*1.02))))))</f>
        <v>8.676400000000001</v>
      </c>
      <c r="AE2821" s="70">
        <f>IF(Z2821=1,AD2821*1.08,IF(Z2821=2,0,IF(AC2821&lt;=100,(AD2821*1.25),IF(AC2821&lt;=200,134.5+((AC2821-100)*1.04*1.16),255.14+((AC2821-200)*1.02*1.12)))))</f>
        <v>10.845500000000001</v>
      </c>
      <c r="AF2821" s="70">
        <f>IF(Z2821=1,0,(AE2821*1.08))</f>
        <v>11.713140000000003</v>
      </c>
      <c r="AG2821" s="36">
        <f t="shared" ref="AG2821:AI2823" si="629">TRUNC(AD2821,2)</f>
        <v>8.67</v>
      </c>
      <c r="AH2821" s="36">
        <f t="shared" si="629"/>
        <v>10.84</v>
      </c>
      <c r="AI2821" s="36">
        <f t="shared" si="629"/>
        <v>11.71</v>
      </c>
      <c r="AJ2821" s="40">
        <v>42419</v>
      </c>
      <c r="AK2821" s="40">
        <v>42422</v>
      </c>
      <c r="AL2821" s="22"/>
      <c r="AM2821" s="20" t="s">
        <v>184</v>
      </c>
      <c r="AN2821" s="20"/>
      <c r="AO2821" s="20" t="s">
        <v>11496</v>
      </c>
      <c r="AP2821" s="20" t="s">
        <v>11496</v>
      </c>
      <c r="AQ2821" s="20"/>
      <c r="AR2821" s="20"/>
      <c r="AS2821" s="40">
        <v>43318</v>
      </c>
      <c r="AT2821" s="173"/>
    </row>
    <row r="2822" spans="1:46" ht="47.25" customHeight="1">
      <c r="A2822" s="16">
        <v>8699636751213</v>
      </c>
      <c r="B2822" s="16" t="s">
        <v>2697</v>
      </c>
      <c r="C2822" s="16" t="s">
        <v>2698</v>
      </c>
      <c r="D2822" s="17" t="s">
        <v>87</v>
      </c>
      <c r="E2822" s="18" t="s">
        <v>295</v>
      </c>
      <c r="F2822" s="18">
        <v>0</v>
      </c>
      <c r="G2822" s="18">
        <v>2</v>
      </c>
      <c r="H2822" s="18">
        <v>1</v>
      </c>
      <c r="I2822" s="18"/>
      <c r="J2822" s="18"/>
      <c r="K2822" s="18"/>
      <c r="L2822" s="19" t="s">
        <v>2700</v>
      </c>
      <c r="M2822" s="19" t="s">
        <v>2701</v>
      </c>
      <c r="N2822" s="18" t="s">
        <v>556</v>
      </c>
      <c r="O2822" s="18">
        <v>250</v>
      </c>
      <c r="P2822" s="18" t="s">
        <v>163</v>
      </c>
      <c r="Q2822" s="18">
        <v>1</v>
      </c>
      <c r="R2822" s="18" t="s">
        <v>95</v>
      </c>
      <c r="S2822" s="37" t="s">
        <v>96</v>
      </c>
      <c r="T2822" s="18" t="s">
        <v>557</v>
      </c>
      <c r="U2822" s="38">
        <v>4.72</v>
      </c>
      <c r="V2822" s="38">
        <v>4.72</v>
      </c>
      <c r="W2822" s="38">
        <v>3.77</v>
      </c>
      <c r="X2822" s="18" t="s">
        <v>557</v>
      </c>
      <c r="Y2822" s="39" t="s">
        <v>847</v>
      </c>
      <c r="Z2822" s="16">
        <v>0</v>
      </c>
      <c r="AA2822" s="45">
        <v>10.11</v>
      </c>
      <c r="AB2822" s="36"/>
      <c r="AC2822" s="36">
        <v>15.16</v>
      </c>
      <c r="AD2822" s="38">
        <f>IF(Z2822=2,AC2822*1.08,IF(AC2822&lt;=10,(AC2822*1.09),IF(AC2822&lt;=50,(10*1.09)+((AC2822-10)*1.08),IF(AC2822&lt;=100,(10*1.09)+((50-10)*1.08)+((AC2822-50)*1.07),IF(AC2822&lt;=200,(10*1.09)+((50-10)*1.08)+((100-50)*1.07)+((AC2822-100)*1.04),(10*1.09)+((50-10)*1.08)+((100-50)*1.07)+((200-100)*1.04)+((AC2822-200)*1.02))))))</f>
        <v>16.472799999999999</v>
      </c>
      <c r="AE2822" s="38">
        <f>IF(Z2822=1,AD2822*1.08,IF(Z2822=2,0,IF(AC2822&lt;=100,(AD2822*1.25),IF(AC2822&lt;=200,134.5+((AC2822-100)*1.04*1.16),255.14+((AC2822-200)*1.02*1.12)))))</f>
        <v>20.591000000000001</v>
      </c>
      <c r="AF2822" s="38">
        <f>IF(Z2822=1,0,(AE2822*1.08))</f>
        <v>22.238280000000003</v>
      </c>
      <c r="AG2822" s="36">
        <f t="shared" si="629"/>
        <v>16.47</v>
      </c>
      <c r="AH2822" s="36">
        <f t="shared" si="629"/>
        <v>20.59</v>
      </c>
      <c r="AI2822" s="36">
        <f t="shared" si="629"/>
        <v>22.23</v>
      </c>
      <c r="AJ2822" s="40">
        <v>43255</v>
      </c>
      <c r="AK2822" s="40">
        <v>43256</v>
      </c>
      <c r="AL2822" s="17">
        <v>1</v>
      </c>
      <c r="AM2822" s="20" t="s">
        <v>3754</v>
      </c>
      <c r="AN2822" s="20"/>
      <c r="AO2822" s="20" t="s">
        <v>11504</v>
      </c>
      <c r="AP2822" s="20" t="s">
        <v>11504</v>
      </c>
      <c r="AQ2822" s="20"/>
      <c r="AR2822" s="20"/>
      <c r="AS2822" s="40">
        <v>43318</v>
      </c>
      <c r="AT2822" s="173"/>
    </row>
    <row r="2823" spans="1:46" ht="47.25" customHeight="1">
      <c r="A2823" s="16">
        <v>6091403213191</v>
      </c>
      <c r="B2823" s="16" t="s">
        <v>2697</v>
      </c>
      <c r="C2823" s="16" t="s">
        <v>2698</v>
      </c>
      <c r="D2823" s="17" t="s">
        <v>87</v>
      </c>
      <c r="E2823" s="18" t="s">
        <v>295</v>
      </c>
      <c r="F2823" s="18">
        <v>0</v>
      </c>
      <c r="G2823" s="18">
        <v>2</v>
      </c>
      <c r="H2823" s="18">
        <v>1</v>
      </c>
      <c r="I2823" s="18"/>
      <c r="J2823" s="18"/>
      <c r="K2823" s="18"/>
      <c r="L2823" s="19" t="s">
        <v>2700</v>
      </c>
      <c r="M2823" s="19" t="s">
        <v>2701</v>
      </c>
      <c r="N2823" s="18" t="s">
        <v>5423</v>
      </c>
      <c r="O2823" s="18">
        <v>250</v>
      </c>
      <c r="P2823" s="18" t="s">
        <v>163</v>
      </c>
      <c r="Q2823" s="18">
        <v>1</v>
      </c>
      <c r="R2823" s="18" t="s">
        <v>95</v>
      </c>
      <c r="S2823" s="37" t="s">
        <v>96</v>
      </c>
      <c r="T2823" s="18" t="s">
        <v>557</v>
      </c>
      <c r="U2823" s="38">
        <v>4.72</v>
      </c>
      <c r="V2823" s="38">
        <v>4.72</v>
      </c>
      <c r="W2823" s="38">
        <v>3.77</v>
      </c>
      <c r="X2823" s="18" t="s">
        <v>557</v>
      </c>
      <c r="Y2823" s="39" t="s">
        <v>847</v>
      </c>
      <c r="Z2823" s="16">
        <v>0</v>
      </c>
      <c r="AA2823" s="45">
        <v>10.11</v>
      </c>
      <c r="AB2823" s="36"/>
      <c r="AC2823" s="36">
        <v>15.16</v>
      </c>
      <c r="AD2823" s="38">
        <f>IF(Z2823=2,AC2823*1.08,IF(AC2823&lt;=10,(AC2823*1.09),IF(AC2823&lt;=50,(10*1.09)+((AC2823-10)*1.08),IF(AC2823&lt;=100,(10*1.09)+((50-10)*1.08)+((AC2823-50)*1.07),IF(AC2823&lt;=200,(10*1.09)+((50-10)*1.08)+((100-50)*1.07)+((AC2823-100)*1.04),(10*1.09)+((50-10)*1.08)+((100-50)*1.07)+((200-100)*1.04)+((AC2823-200)*1.02))))))</f>
        <v>16.472799999999999</v>
      </c>
      <c r="AE2823" s="38">
        <f>IF(Z2823=1,AD2823*1.08,IF(Z2823=2,0,IF(AC2823&lt;=100,(AD2823*1.25),IF(AC2823&lt;=200,134.5+((AC2823-100)*1.04*1.16),255.14+((AC2823-200)*1.02*1.12)))))</f>
        <v>20.591000000000001</v>
      </c>
      <c r="AF2823" s="38">
        <f>IF(Z2823=1,0,(AE2823*1.08))</f>
        <v>22.238280000000003</v>
      </c>
      <c r="AG2823" s="36">
        <f t="shared" si="629"/>
        <v>16.47</v>
      </c>
      <c r="AH2823" s="36">
        <f t="shared" si="629"/>
        <v>20.59</v>
      </c>
      <c r="AI2823" s="36">
        <f t="shared" si="629"/>
        <v>22.23</v>
      </c>
      <c r="AJ2823" s="40">
        <v>43255</v>
      </c>
      <c r="AK2823" s="40">
        <v>43256</v>
      </c>
      <c r="AL2823" s="17">
        <v>1</v>
      </c>
      <c r="AM2823" s="20" t="s">
        <v>3754</v>
      </c>
      <c r="AN2823" s="20"/>
      <c r="AO2823" s="20" t="s">
        <v>10732</v>
      </c>
      <c r="AP2823" s="20" t="s">
        <v>10732</v>
      </c>
      <c r="AQ2823" s="20"/>
      <c r="AR2823" s="20"/>
      <c r="AS2823" s="40">
        <v>43318</v>
      </c>
      <c r="AT2823" s="173"/>
    </row>
    <row r="2824" spans="1:46" ht="47.25" customHeight="1">
      <c r="A2824" s="16">
        <v>8699795050905</v>
      </c>
      <c r="B2824" s="17" t="s">
        <v>10369</v>
      </c>
      <c r="C2824" s="17"/>
      <c r="D2824" s="17" t="s">
        <v>87</v>
      </c>
      <c r="E2824" s="18" t="s">
        <v>87</v>
      </c>
      <c r="F2824" s="18">
        <v>0</v>
      </c>
      <c r="G2824" s="18">
        <v>2</v>
      </c>
      <c r="H2824" s="18">
        <v>1</v>
      </c>
      <c r="I2824" s="18"/>
      <c r="J2824" s="18"/>
      <c r="K2824" s="18"/>
      <c r="L2824" s="19" t="s">
        <v>10370</v>
      </c>
      <c r="M2824" s="19" t="s">
        <v>10371</v>
      </c>
      <c r="N2824" s="18" t="s">
        <v>3593</v>
      </c>
      <c r="O2824" s="18">
        <v>10</v>
      </c>
      <c r="P2824" s="18" t="s">
        <v>163</v>
      </c>
      <c r="Q2824" s="18">
        <v>60</v>
      </c>
      <c r="R2824" s="18" t="s">
        <v>45</v>
      </c>
      <c r="S2824" s="37" t="s">
        <v>96</v>
      </c>
      <c r="T2824" s="37"/>
      <c r="U2824" s="37"/>
      <c r="V2824" s="37">
        <v>0</v>
      </c>
      <c r="W2824" s="37">
        <v>0</v>
      </c>
      <c r="X2824" s="37"/>
      <c r="Y2824" s="37"/>
      <c r="Z2824" s="37"/>
      <c r="AA2824" s="37"/>
      <c r="AB2824" s="37"/>
      <c r="AC2824" s="37">
        <v>0</v>
      </c>
      <c r="AD2824" s="37"/>
      <c r="AE2824" s="37"/>
      <c r="AF2824" s="37"/>
      <c r="AG2824" s="37">
        <v>0</v>
      </c>
      <c r="AH2824" s="37">
        <v>0</v>
      </c>
      <c r="AI2824" s="37">
        <v>0</v>
      </c>
      <c r="AJ2824" s="40">
        <v>42391</v>
      </c>
      <c r="AK2824" s="40">
        <v>42395</v>
      </c>
      <c r="AL2824" s="46"/>
      <c r="AM2824" s="46"/>
      <c r="AN2824" s="46"/>
      <c r="AO2824" s="20" t="s">
        <v>10844</v>
      </c>
      <c r="AP2824" s="20" t="s">
        <v>10844</v>
      </c>
      <c r="AQ2824" s="20"/>
      <c r="AR2824" s="20"/>
      <c r="AS2824" s="40">
        <v>43318</v>
      </c>
      <c r="AT2824" s="173"/>
    </row>
    <row r="2825" spans="1:46" ht="47.25" customHeight="1">
      <c r="A2825" s="16">
        <v>8699795050875</v>
      </c>
      <c r="B2825" s="17" t="s">
        <v>10369</v>
      </c>
      <c r="C2825" s="17"/>
      <c r="D2825" s="17" t="s">
        <v>87</v>
      </c>
      <c r="E2825" s="18" t="s">
        <v>87</v>
      </c>
      <c r="F2825" s="18">
        <v>0</v>
      </c>
      <c r="G2825" s="18">
        <v>2</v>
      </c>
      <c r="H2825" s="18">
        <v>1</v>
      </c>
      <c r="I2825" s="18"/>
      <c r="J2825" s="18"/>
      <c r="K2825" s="18"/>
      <c r="L2825" s="19" t="s">
        <v>10372</v>
      </c>
      <c r="M2825" s="19" t="s">
        <v>10371</v>
      </c>
      <c r="N2825" s="18" t="s">
        <v>3593</v>
      </c>
      <c r="O2825" s="18">
        <v>5</v>
      </c>
      <c r="P2825" s="18" t="s">
        <v>163</v>
      </c>
      <c r="Q2825" s="18">
        <v>60</v>
      </c>
      <c r="R2825" s="18" t="s">
        <v>45</v>
      </c>
      <c r="S2825" s="37" t="s">
        <v>96</v>
      </c>
      <c r="T2825" s="37"/>
      <c r="U2825" s="37"/>
      <c r="V2825" s="37">
        <v>0</v>
      </c>
      <c r="W2825" s="37">
        <v>0</v>
      </c>
      <c r="X2825" s="37"/>
      <c r="Y2825" s="37"/>
      <c r="Z2825" s="37"/>
      <c r="AA2825" s="37"/>
      <c r="AB2825" s="37"/>
      <c r="AC2825" s="37">
        <v>0</v>
      </c>
      <c r="AD2825" s="37"/>
      <c r="AE2825" s="37"/>
      <c r="AF2825" s="37"/>
      <c r="AG2825" s="37">
        <v>0</v>
      </c>
      <c r="AH2825" s="37">
        <v>0</v>
      </c>
      <c r="AI2825" s="37">
        <v>0</v>
      </c>
      <c r="AJ2825" s="40">
        <v>42391</v>
      </c>
      <c r="AK2825" s="40">
        <v>42395</v>
      </c>
      <c r="AL2825" s="46"/>
      <c r="AM2825" s="46"/>
      <c r="AN2825" s="46"/>
      <c r="AO2825" s="20" t="s">
        <v>10844</v>
      </c>
      <c r="AP2825" s="20" t="s">
        <v>10844</v>
      </c>
      <c r="AQ2825" s="20"/>
      <c r="AR2825" s="20"/>
      <c r="AS2825" s="40">
        <v>43318</v>
      </c>
      <c r="AT2825" s="173"/>
    </row>
    <row r="2826" spans="1:46" ht="47.25" customHeight="1">
      <c r="A2826" s="16">
        <v>8699536150352</v>
      </c>
      <c r="B2826" s="16" t="s">
        <v>4516</v>
      </c>
      <c r="C2826" s="16" t="s">
        <v>4517</v>
      </c>
      <c r="D2826" s="17" t="s">
        <v>323</v>
      </c>
      <c r="E2826" s="18" t="s">
        <v>323</v>
      </c>
      <c r="F2826" s="18">
        <v>0</v>
      </c>
      <c r="G2826" s="18">
        <v>1</v>
      </c>
      <c r="H2826" s="18">
        <v>1</v>
      </c>
      <c r="I2826" s="18"/>
      <c r="J2826" s="18"/>
      <c r="K2826" s="18"/>
      <c r="L2826" s="19" t="s">
        <v>6144</v>
      </c>
      <c r="M2826" s="19" t="s">
        <v>247</v>
      </c>
      <c r="N2826" s="18" t="s">
        <v>2585</v>
      </c>
      <c r="O2826" s="18">
        <v>150</v>
      </c>
      <c r="P2826" s="18" t="s">
        <v>163</v>
      </c>
      <c r="Q2826" s="18">
        <v>56</v>
      </c>
      <c r="R2826" s="45" t="s">
        <v>3928</v>
      </c>
      <c r="S2826" s="37" t="s">
        <v>46</v>
      </c>
      <c r="T2826" s="18" t="s">
        <v>97</v>
      </c>
      <c r="U2826" s="38">
        <v>23.04</v>
      </c>
      <c r="V2826" s="38">
        <v>49.84</v>
      </c>
      <c r="W2826" s="38">
        <v>23.04</v>
      </c>
      <c r="X2826" s="18" t="s">
        <v>97</v>
      </c>
      <c r="Y2826" s="39"/>
      <c r="Z2826" s="16">
        <v>0</v>
      </c>
      <c r="AA2826" s="45">
        <v>53.96</v>
      </c>
      <c r="AB2826" s="36"/>
      <c r="AC2826" s="36">
        <v>53.96</v>
      </c>
      <c r="AD2826" s="36">
        <v>58.33</v>
      </c>
      <c r="AE2826" s="36">
        <v>72.92</v>
      </c>
      <c r="AF2826" s="36">
        <v>78.75</v>
      </c>
      <c r="AG2826" s="36">
        <f t="shared" ref="AG2826:AG2857" si="630">TRUNC(AD2826,2)</f>
        <v>58.33</v>
      </c>
      <c r="AH2826" s="36">
        <f t="shared" ref="AH2826:AH2857" si="631">TRUNC(AE2826,2)</f>
        <v>72.92</v>
      </c>
      <c r="AI2826" s="36">
        <f t="shared" ref="AI2826:AI2857" si="632">TRUNC(AF2826,2)</f>
        <v>78.75</v>
      </c>
      <c r="AJ2826" s="40">
        <v>42783</v>
      </c>
      <c r="AK2826" s="40">
        <v>42786</v>
      </c>
      <c r="AL2826" s="17"/>
      <c r="AM2826" s="20" t="s">
        <v>477</v>
      </c>
      <c r="AN2826" s="20"/>
      <c r="AO2826" s="20" t="s">
        <v>11253</v>
      </c>
      <c r="AP2826" s="20" t="s">
        <v>11253</v>
      </c>
      <c r="AQ2826" s="20"/>
      <c r="AR2826" s="20"/>
      <c r="AS2826" s="40">
        <v>43318</v>
      </c>
      <c r="AT2826" s="173"/>
    </row>
    <row r="2827" spans="1:46" ht="47.25" customHeight="1">
      <c r="A2827" s="16">
        <v>8699536150338</v>
      </c>
      <c r="B2827" s="16" t="s">
        <v>4516</v>
      </c>
      <c r="C2827" s="16" t="s">
        <v>4517</v>
      </c>
      <c r="D2827" s="17" t="s">
        <v>323</v>
      </c>
      <c r="E2827" s="18" t="s">
        <v>323</v>
      </c>
      <c r="F2827" s="18">
        <v>0</v>
      </c>
      <c r="G2827" s="18">
        <v>1</v>
      </c>
      <c r="H2827" s="18">
        <v>1</v>
      </c>
      <c r="I2827" s="18"/>
      <c r="J2827" s="18"/>
      <c r="K2827" s="18"/>
      <c r="L2827" s="19" t="s">
        <v>4649</v>
      </c>
      <c r="M2827" s="19" t="s">
        <v>247</v>
      </c>
      <c r="N2827" s="18" t="s">
        <v>2585</v>
      </c>
      <c r="O2827" s="18">
        <v>25</v>
      </c>
      <c r="P2827" s="18" t="s">
        <v>163</v>
      </c>
      <c r="Q2827" s="18">
        <v>56</v>
      </c>
      <c r="R2827" s="45" t="s">
        <v>3928</v>
      </c>
      <c r="S2827" s="37" t="s">
        <v>46</v>
      </c>
      <c r="T2827" s="37" t="s">
        <v>238</v>
      </c>
      <c r="U2827" s="38">
        <v>7.5</v>
      </c>
      <c r="V2827" s="38">
        <v>11.02</v>
      </c>
      <c r="W2827" s="38">
        <v>6.61</v>
      </c>
      <c r="X2827" s="37" t="s">
        <v>557</v>
      </c>
      <c r="Y2827" s="39"/>
      <c r="Z2827" s="16">
        <v>0</v>
      </c>
      <c r="AA2827" s="36">
        <v>12.19</v>
      </c>
      <c r="AB2827" s="36"/>
      <c r="AC2827" s="36">
        <v>12.19</v>
      </c>
      <c r="AD2827" s="36">
        <v>13.26</v>
      </c>
      <c r="AE2827" s="36">
        <v>16.579999999999998</v>
      </c>
      <c r="AF2827" s="36">
        <v>17.899999999999999</v>
      </c>
      <c r="AG2827" s="36">
        <f t="shared" si="630"/>
        <v>13.26</v>
      </c>
      <c r="AH2827" s="36">
        <f t="shared" si="631"/>
        <v>16.579999999999998</v>
      </c>
      <c r="AI2827" s="36">
        <f t="shared" si="632"/>
        <v>17.899999999999999</v>
      </c>
      <c r="AJ2827" s="40">
        <v>42783</v>
      </c>
      <c r="AK2827" s="40">
        <v>42786</v>
      </c>
      <c r="AL2827" s="17"/>
      <c r="AM2827" s="20" t="s">
        <v>477</v>
      </c>
      <c r="AN2827" s="20"/>
      <c r="AO2827" s="20" t="s">
        <v>10732</v>
      </c>
      <c r="AP2827" s="20" t="s">
        <v>10732</v>
      </c>
      <c r="AQ2827" s="20"/>
      <c r="AR2827" s="20"/>
      <c r="AS2827" s="40">
        <v>43318</v>
      </c>
      <c r="AT2827" s="173"/>
    </row>
    <row r="2828" spans="1:46" ht="47.25" customHeight="1">
      <c r="A2828" s="16">
        <v>8699536150369</v>
      </c>
      <c r="B2828" s="16" t="s">
        <v>4516</v>
      </c>
      <c r="C2828" s="16" t="s">
        <v>4517</v>
      </c>
      <c r="D2828" s="17" t="s">
        <v>323</v>
      </c>
      <c r="E2828" s="18" t="s">
        <v>323</v>
      </c>
      <c r="F2828" s="18">
        <v>0</v>
      </c>
      <c r="G2828" s="18">
        <v>1</v>
      </c>
      <c r="H2828" s="18">
        <v>1</v>
      </c>
      <c r="I2828" s="18"/>
      <c r="J2828" s="18"/>
      <c r="K2828" s="18"/>
      <c r="L2828" s="19" t="s">
        <v>4518</v>
      </c>
      <c r="M2828" s="19" t="s">
        <v>247</v>
      </c>
      <c r="N2828" s="18" t="s">
        <v>2585</v>
      </c>
      <c r="O2828" s="18">
        <v>300</v>
      </c>
      <c r="P2828" s="18" t="s">
        <v>163</v>
      </c>
      <c r="Q2828" s="18">
        <v>56</v>
      </c>
      <c r="R2828" s="45" t="s">
        <v>3928</v>
      </c>
      <c r="S2828" s="37" t="s">
        <v>46</v>
      </c>
      <c r="T2828" s="18" t="s">
        <v>97</v>
      </c>
      <c r="U2828" s="38">
        <v>35.43</v>
      </c>
      <c r="V2828" s="38">
        <v>71.63</v>
      </c>
      <c r="W2828" s="38">
        <v>35.43</v>
      </c>
      <c r="X2828" s="18" t="s">
        <v>97</v>
      </c>
      <c r="Y2828" s="39"/>
      <c r="Z2828" s="16">
        <v>0</v>
      </c>
      <c r="AA2828" s="45">
        <v>82.98</v>
      </c>
      <c r="AB2828" s="36"/>
      <c r="AC2828" s="36">
        <v>82.98</v>
      </c>
      <c r="AD2828" s="36">
        <v>89.38</v>
      </c>
      <c r="AE2828" s="36">
        <v>111.73</v>
      </c>
      <c r="AF2828" s="36">
        <v>120.67</v>
      </c>
      <c r="AG2828" s="36">
        <f t="shared" si="630"/>
        <v>89.38</v>
      </c>
      <c r="AH2828" s="36">
        <f t="shared" si="631"/>
        <v>111.73</v>
      </c>
      <c r="AI2828" s="36">
        <f t="shared" si="632"/>
        <v>120.67</v>
      </c>
      <c r="AJ2828" s="40">
        <v>42783</v>
      </c>
      <c r="AK2828" s="40">
        <v>42786</v>
      </c>
      <c r="AL2828" s="17"/>
      <c r="AM2828" s="20" t="s">
        <v>477</v>
      </c>
      <c r="AN2828" s="20"/>
      <c r="AO2828" s="20" t="s">
        <v>10732</v>
      </c>
      <c r="AP2828" s="20" t="s">
        <v>10732</v>
      </c>
      <c r="AQ2828" s="20"/>
      <c r="AR2828" s="20"/>
      <c r="AS2828" s="40">
        <v>43318</v>
      </c>
      <c r="AT2828" s="173"/>
    </row>
    <row r="2829" spans="1:46" ht="47.25" customHeight="1">
      <c r="A2829" s="16">
        <v>8699536150345</v>
      </c>
      <c r="B2829" s="16" t="s">
        <v>4516</v>
      </c>
      <c r="C2829" s="16" t="s">
        <v>4517</v>
      </c>
      <c r="D2829" s="17" t="s">
        <v>323</v>
      </c>
      <c r="E2829" s="18" t="s">
        <v>323</v>
      </c>
      <c r="F2829" s="18">
        <v>0</v>
      </c>
      <c r="G2829" s="18">
        <v>1</v>
      </c>
      <c r="H2829" s="18">
        <v>1</v>
      </c>
      <c r="I2829" s="18"/>
      <c r="J2829" s="18"/>
      <c r="K2829" s="18"/>
      <c r="L2829" s="19" t="s">
        <v>5192</v>
      </c>
      <c r="M2829" s="19" t="s">
        <v>247</v>
      </c>
      <c r="N2829" s="18" t="s">
        <v>2585</v>
      </c>
      <c r="O2829" s="18">
        <v>75</v>
      </c>
      <c r="P2829" s="18" t="s">
        <v>163</v>
      </c>
      <c r="Q2829" s="18">
        <v>14</v>
      </c>
      <c r="R2829" s="45" t="s">
        <v>3928</v>
      </c>
      <c r="S2829" s="37" t="s">
        <v>46</v>
      </c>
      <c r="T2829" s="18" t="s">
        <v>557</v>
      </c>
      <c r="U2829" s="38">
        <v>5.22</v>
      </c>
      <c r="V2829" s="38">
        <v>8.35</v>
      </c>
      <c r="W2829" s="38">
        <v>5.01</v>
      </c>
      <c r="X2829" s="18" t="s">
        <v>284</v>
      </c>
      <c r="Y2829" s="39"/>
      <c r="Z2829" s="16">
        <v>0</v>
      </c>
      <c r="AA2829" s="36">
        <v>9.66</v>
      </c>
      <c r="AB2829" s="36"/>
      <c r="AC2829" s="36">
        <v>9.66</v>
      </c>
      <c r="AD2829" s="36">
        <v>10.52</v>
      </c>
      <c r="AE2829" s="36">
        <v>13.16</v>
      </c>
      <c r="AF2829" s="36">
        <v>14.21</v>
      </c>
      <c r="AG2829" s="36">
        <f t="shared" si="630"/>
        <v>10.52</v>
      </c>
      <c r="AH2829" s="36">
        <f t="shared" si="631"/>
        <v>13.16</v>
      </c>
      <c r="AI2829" s="36">
        <f t="shared" si="632"/>
        <v>14.21</v>
      </c>
      <c r="AJ2829" s="40">
        <v>42783</v>
      </c>
      <c r="AK2829" s="40">
        <v>42786</v>
      </c>
      <c r="AL2829" s="17"/>
      <c r="AM2829" s="20" t="s">
        <v>477</v>
      </c>
      <c r="AN2829" s="20"/>
      <c r="AO2829" s="20" t="s">
        <v>10844</v>
      </c>
      <c r="AP2829" s="20" t="s">
        <v>10844</v>
      </c>
      <c r="AQ2829" s="20"/>
      <c r="AR2829" s="20"/>
      <c r="AS2829" s="40">
        <v>43318</v>
      </c>
      <c r="AT2829" s="173"/>
    </row>
    <row r="2830" spans="1:46" ht="47.25" customHeight="1">
      <c r="A2830" s="16">
        <v>8699504750041</v>
      </c>
      <c r="B2830" s="16" t="s">
        <v>6247</v>
      </c>
      <c r="C2830" s="16" t="s">
        <v>6248</v>
      </c>
      <c r="D2830" s="17" t="s">
        <v>87</v>
      </c>
      <c r="E2830" s="18" t="s">
        <v>295</v>
      </c>
      <c r="F2830" s="18">
        <v>0</v>
      </c>
      <c r="G2830" s="18">
        <v>2</v>
      </c>
      <c r="H2830" s="18">
        <v>1</v>
      </c>
      <c r="I2830" s="18"/>
      <c r="J2830" s="18"/>
      <c r="K2830" s="18"/>
      <c r="L2830" s="19" t="s">
        <v>6249</v>
      </c>
      <c r="M2830" s="19" t="s">
        <v>6250</v>
      </c>
      <c r="N2830" s="18" t="s">
        <v>1004</v>
      </c>
      <c r="O2830" s="18">
        <v>1</v>
      </c>
      <c r="P2830" s="18" t="s">
        <v>163</v>
      </c>
      <c r="Q2830" s="18">
        <v>1</v>
      </c>
      <c r="R2830" s="18" t="s">
        <v>95</v>
      </c>
      <c r="S2830" s="37" t="s">
        <v>96</v>
      </c>
      <c r="T2830" s="18" t="s">
        <v>1658</v>
      </c>
      <c r="U2830" s="38">
        <v>40.1</v>
      </c>
      <c r="V2830" s="38">
        <v>40.1</v>
      </c>
      <c r="W2830" s="38">
        <v>32.08</v>
      </c>
      <c r="X2830" s="18" t="s">
        <v>1658</v>
      </c>
      <c r="Y2830" s="39">
        <v>1</v>
      </c>
      <c r="Z2830" s="16">
        <v>0</v>
      </c>
      <c r="AA2830" s="45">
        <v>32</v>
      </c>
      <c r="AB2830" s="36"/>
      <c r="AC2830" s="36">
        <v>32</v>
      </c>
      <c r="AD2830" s="36">
        <v>34.659999999999997</v>
      </c>
      <c r="AE2830" s="36">
        <v>43.32</v>
      </c>
      <c r="AF2830" s="36">
        <v>46.79</v>
      </c>
      <c r="AG2830" s="36">
        <f t="shared" si="630"/>
        <v>34.659999999999997</v>
      </c>
      <c r="AH2830" s="36">
        <f t="shared" si="631"/>
        <v>43.32</v>
      </c>
      <c r="AI2830" s="36">
        <f t="shared" si="632"/>
        <v>46.79</v>
      </c>
      <c r="AJ2830" s="40">
        <v>42727</v>
      </c>
      <c r="AK2830" s="40">
        <v>42729</v>
      </c>
      <c r="AL2830" s="17"/>
      <c r="AM2830" s="20" t="s">
        <v>477</v>
      </c>
      <c r="AN2830" s="20"/>
      <c r="AO2830" s="20" t="s">
        <v>11153</v>
      </c>
      <c r="AP2830" s="20" t="s">
        <v>11153</v>
      </c>
      <c r="AQ2830" s="20"/>
      <c r="AR2830" s="20"/>
      <c r="AS2830" s="40">
        <v>43318</v>
      </c>
      <c r="AT2830" s="173"/>
    </row>
    <row r="2831" spans="1:46" ht="47.25" customHeight="1">
      <c r="A2831" s="16">
        <v>5391525930084</v>
      </c>
      <c r="B2831" s="16" t="s">
        <v>6247</v>
      </c>
      <c r="C2831" s="16" t="s">
        <v>6248</v>
      </c>
      <c r="D2831" s="17" t="s">
        <v>87</v>
      </c>
      <c r="E2831" s="18" t="s">
        <v>295</v>
      </c>
      <c r="F2831" s="18">
        <v>0</v>
      </c>
      <c r="G2831" s="18">
        <v>2</v>
      </c>
      <c r="H2831" s="18">
        <v>1</v>
      </c>
      <c r="I2831" s="18"/>
      <c r="J2831" s="18"/>
      <c r="K2831" s="18"/>
      <c r="L2831" s="19" t="s">
        <v>6249</v>
      </c>
      <c r="M2831" s="19" t="s">
        <v>6250</v>
      </c>
      <c r="N2831" s="18" t="s">
        <v>5423</v>
      </c>
      <c r="O2831" s="18">
        <v>1</v>
      </c>
      <c r="P2831" s="18" t="s">
        <v>163</v>
      </c>
      <c r="Q2831" s="18">
        <v>1</v>
      </c>
      <c r="R2831" s="18" t="s">
        <v>95</v>
      </c>
      <c r="S2831" s="37" t="s">
        <v>96</v>
      </c>
      <c r="T2831" s="18" t="s">
        <v>1658</v>
      </c>
      <c r="U2831" s="38">
        <v>40.1</v>
      </c>
      <c r="V2831" s="38">
        <v>40.1</v>
      </c>
      <c r="W2831" s="38">
        <v>32.08</v>
      </c>
      <c r="X2831" s="18" t="s">
        <v>1658</v>
      </c>
      <c r="Y2831" s="39">
        <v>1</v>
      </c>
      <c r="Z2831" s="16">
        <v>0</v>
      </c>
      <c r="AA2831" s="45">
        <v>32</v>
      </c>
      <c r="AB2831" s="36"/>
      <c r="AC2831" s="36">
        <v>32</v>
      </c>
      <c r="AD2831" s="36">
        <v>34.659999999999997</v>
      </c>
      <c r="AE2831" s="36">
        <v>43.32</v>
      </c>
      <c r="AF2831" s="36">
        <v>46.79</v>
      </c>
      <c r="AG2831" s="36">
        <f t="shared" si="630"/>
        <v>34.659999999999997</v>
      </c>
      <c r="AH2831" s="36">
        <f t="shared" si="631"/>
        <v>43.32</v>
      </c>
      <c r="AI2831" s="36">
        <f t="shared" si="632"/>
        <v>46.79</v>
      </c>
      <c r="AJ2831" s="40">
        <v>42727</v>
      </c>
      <c r="AK2831" s="40">
        <v>42729</v>
      </c>
      <c r="AL2831" s="17"/>
      <c r="AM2831" s="20" t="s">
        <v>477</v>
      </c>
      <c r="AN2831" s="20"/>
      <c r="AO2831" s="20" t="s">
        <v>10732</v>
      </c>
      <c r="AP2831" s="20" t="s">
        <v>10732</v>
      </c>
      <c r="AQ2831" s="20"/>
      <c r="AR2831" s="20"/>
      <c r="AS2831" s="40">
        <v>43318</v>
      </c>
      <c r="AT2831" s="173"/>
    </row>
    <row r="2832" spans="1:46" ht="47.25" customHeight="1">
      <c r="A2832" s="16">
        <v>8699838950032</v>
      </c>
      <c r="B2832" s="16" t="s">
        <v>8776</v>
      </c>
      <c r="C2832" s="16" t="s">
        <v>7437</v>
      </c>
      <c r="D2832" s="17" t="s">
        <v>87</v>
      </c>
      <c r="E2832" s="18" t="s">
        <v>87</v>
      </c>
      <c r="F2832" s="18">
        <v>0</v>
      </c>
      <c r="G2832" s="18">
        <v>2</v>
      </c>
      <c r="H2832" s="18">
        <v>1</v>
      </c>
      <c r="I2832" s="18"/>
      <c r="J2832" s="18"/>
      <c r="K2832" s="18"/>
      <c r="L2832" s="19" t="s">
        <v>5296</v>
      </c>
      <c r="M2832" s="19" t="s">
        <v>5297</v>
      </c>
      <c r="N2832" s="18" t="s">
        <v>7699</v>
      </c>
      <c r="O2832" s="18">
        <v>16</v>
      </c>
      <c r="P2832" s="18" t="s">
        <v>163</v>
      </c>
      <c r="Q2832" s="18">
        <v>1</v>
      </c>
      <c r="R2832" s="18" t="s">
        <v>45</v>
      </c>
      <c r="S2832" s="37" t="s">
        <v>96</v>
      </c>
      <c r="T2832" s="18" t="s">
        <v>284</v>
      </c>
      <c r="U2832" s="37">
        <v>60.2</v>
      </c>
      <c r="V2832" s="37">
        <v>60.2</v>
      </c>
      <c r="W2832" s="37">
        <v>60.2</v>
      </c>
      <c r="X2832" s="18" t="s">
        <v>284</v>
      </c>
      <c r="Y2832" s="39"/>
      <c r="Z2832" s="16">
        <v>0</v>
      </c>
      <c r="AA2832" s="36">
        <v>71.89</v>
      </c>
      <c r="AB2832" s="36"/>
      <c r="AC2832" s="36">
        <v>71.89</v>
      </c>
      <c r="AD2832" s="70">
        <f t="shared" ref="AD2832:AD2860" si="633">IF(Z2832=2,AC2832*1.08,IF(AC2832&lt;=10,(AC2832*1.09),IF(AC2832&lt;=50,(10*1.09)+((AC2832-10)*1.08),IF(AC2832&lt;=100,(10*1.09)+((50-10)*1.08)+((AC2832-50)*1.07),IF(AC2832&lt;=200,(10*1.09)+((50-10)*1.08)+((100-50)*1.07)+((AC2832-100)*1.04),(10*1.09)+((50-10)*1.08)+((100-50)*1.07)+((200-100)*1.04)+((AC2832-200)*1.02))))))</f>
        <v>77.522300000000001</v>
      </c>
      <c r="AE2832" s="70">
        <f t="shared" ref="AE2832:AE2860" si="634">IF(Z2832=1,AD2832*1.08,IF(Z2832=2,0,IF(AC2832&lt;=100,(AD2832*1.25),IF(AC2832&lt;=200,134.5+((AC2832-100)*1.04*1.16),255.14+((AC2832-200)*1.02*1.12)))))</f>
        <v>96.902874999999995</v>
      </c>
      <c r="AF2832" s="70">
        <f t="shared" ref="AF2832:AF2860" si="635">IF(Z2832=1,0,(AE2832*1.08))</f>
        <v>104.65510500000001</v>
      </c>
      <c r="AG2832" s="36">
        <f t="shared" si="630"/>
        <v>77.52</v>
      </c>
      <c r="AH2832" s="36">
        <f t="shared" si="631"/>
        <v>96.9</v>
      </c>
      <c r="AI2832" s="36">
        <f t="shared" si="632"/>
        <v>104.65</v>
      </c>
      <c r="AJ2832" s="40">
        <v>42419</v>
      </c>
      <c r="AK2832" s="40">
        <v>42422</v>
      </c>
      <c r="AL2832" s="22"/>
      <c r="AM2832" s="20" t="s">
        <v>184</v>
      </c>
      <c r="AN2832" s="20"/>
      <c r="AO2832" s="20" t="s">
        <v>10732</v>
      </c>
      <c r="AP2832" s="20" t="s">
        <v>10732</v>
      </c>
      <c r="AQ2832" s="20"/>
      <c r="AR2832" s="20"/>
      <c r="AS2832" s="40">
        <v>43318</v>
      </c>
      <c r="AT2832" s="173"/>
    </row>
    <row r="2833" spans="1:47" ht="47.25" customHeight="1">
      <c r="A2833" s="16">
        <v>8699838950018</v>
      </c>
      <c r="B2833" s="16" t="s">
        <v>8776</v>
      </c>
      <c r="C2833" s="16" t="s">
        <v>7437</v>
      </c>
      <c r="D2833" s="17" t="s">
        <v>87</v>
      </c>
      <c r="E2833" s="18" t="s">
        <v>87</v>
      </c>
      <c r="F2833" s="18">
        <v>0</v>
      </c>
      <c r="G2833" s="18">
        <v>2</v>
      </c>
      <c r="H2833" s="18">
        <v>1</v>
      </c>
      <c r="I2833" s="18"/>
      <c r="J2833" s="18"/>
      <c r="K2833" s="18"/>
      <c r="L2833" s="19" t="s">
        <v>8779</v>
      </c>
      <c r="M2833" s="19" t="s">
        <v>5297</v>
      </c>
      <c r="N2833" s="18" t="s">
        <v>7699</v>
      </c>
      <c r="O2833" s="18">
        <v>16</v>
      </c>
      <c r="P2833" s="18" t="s">
        <v>163</v>
      </c>
      <c r="Q2833" s="18">
        <v>3</v>
      </c>
      <c r="R2833" s="18" t="s">
        <v>45</v>
      </c>
      <c r="S2833" s="37" t="s">
        <v>96</v>
      </c>
      <c r="T2833" s="18" t="s">
        <v>284</v>
      </c>
      <c r="U2833" s="37">
        <v>165.97</v>
      </c>
      <c r="V2833" s="37">
        <v>165.97</v>
      </c>
      <c r="W2833" s="37">
        <v>165.97</v>
      </c>
      <c r="X2833" s="18" t="s">
        <v>284</v>
      </c>
      <c r="Y2833" s="39"/>
      <c r="Z2833" s="16">
        <v>0</v>
      </c>
      <c r="AA2833" s="36">
        <v>215.72</v>
      </c>
      <c r="AB2833" s="36"/>
      <c r="AC2833" s="36">
        <v>215.72</v>
      </c>
      <c r="AD2833" s="70">
        <f t="shared" si="633"/>
        <v>227.6344</v>
      </c>
      <c r="AE2833" s="70">
        <f t="shared" si="634"/>
        <v>273.09852799999999</v>
      </c>
      <c r="AF2833" s="70">
        <f t="shared" si="635"/>
        <v>294.94641024000003</v>
      </c>
      <c r="AG2833" s="36">
        <f t="shared" si="630"/>
        <v>227.63</v>
      </c>
      <c r="AH2833" s="36">
        <f t="shared" si="631"/>
        <v>273.08999999999997</v>
      </c>
      <c r="AI2833" s="36">
        <f t="shared" si="632"/>
        <v>294.94</v>
      </c>
      <c r="AJ2833" s="40">
        <v>42419</v>
      </c>
      <c r="AK2833" s="40">
        <v>42422</v>
      </c>
      <c r="AL2833" s="22"/>
      <c r="AM2833" s="20" t="s">
        <v>184</v>
      </c>
      <c r="AN2833" s="20"/>
      <c r="AO2833" s="20" t="s">
        <v>10952</v>
      </c>
      <c r="AP2833" s="20" t="s">
        <v>10952</v>
      </c>
      <c r="AQ2833" s="20"/>
      <c r="AR2833" s="20"/>
      <c r="AS2833" s="40">
        <v>43318</v>
      </c>
      <c r="AT2833" s="173"/>
    </row>
    <row r="2834" spans="1:47" ht="47.25" customHeight="1">
      <c r="A2834" s="16">
        <v>8699522158188</v>
      </c>
      <c r="B2834" s="16" t="s">
        <v>8024</v>
      </c>
      <c r="C2834" s="16" t="s">
        <v>10826</v>
      </c>
      <c r="D2834" s="17" t="s">
        <v>87</v>
      </c>
      <c r="E2834" s="18" t="s">
        <v>87</v>
      </c>
      <c r="F2834" s="18">
        <v>0</v>
      </c>
      <c r="G2834" s="18">
        <v>2</v>
      </c>
      <c r="H2834" s="18">
        <v>1</v>
      </c>
      <c r="I2834" s="18"/>
      <c r="J2834" s="18"/>
      <c r="K2834" s="18"/>
      <c r="L2834" s="19" t="s">
        <v>8025</v>
      </c>
      <c r="M2834" s="19" t="s">
        <v>8026</v>
      </c>
      <c r="N2834" s="18" t="s">
        <v>2966</v>
      </c>
      <c r="O2834" s="18">
        <v>50</v>
      </c>
      <c r="P2834" s="18" t="s">
        <v>163</v>
      </c>
      <c r="Q2834" s="18">
        <v>120</v>
      </c>
      <c r="R2834" s="18" t="s">
        <v>95</v>
      </c>
      <c r="S2834" s="37" t="s">
        <v>96</v>
      </c>
      <c r="T2834" s="18" t="s">
        <v>1658</v>
      </c>
      <c r="U2834" s="38">
        <v>2349.41</v>
      </c>
      <c r="V2834" s="38">
        <v>2349.41</v>
      </c>
      <c r="W2834" s="38">
        <v>2349.41</v>
      </c>
      <c r="X2834" s="18" t="s">
        <v>1658</v>
      </c>
      <c r="Y2834" s="39"/>
      <c r="Z2834" s="16">
        <v>0</v>
      </c>
      <c r="AA2834" s="45">
        <v>6327.86</v>
      </c>
      <c r="AB2834" s="36"/>
      <c r="AC2834" s="36">
        <v>6327.86</v>
      </c>
      <c r="AD2834" s="38">
        <f t="shared" si="633"/>
        <v>6462.0172000000002</v>
      </c>
      <c r="AE2834" s="38">
        <f t="shared" si="634"/>
        <v>7255.6072640000011</v>
      </c>
      <c r="AF2834" s="38">
        <f t="shared" si="635"/>
        <v>7836.0558451200013</v>
      </c>
      <c r="AG2834" s="36">
        <f t="shared" si="630"/>
        <v>6462.01</v>
      </c>
      <c r="AH2834" s="36">
        <f t="shared" si="631"/>
        <v>7255.6</v>
      </c>
      <c r="AI2834" s="36">
        <f t="shared" si="632"/>
        <v>7836.05</v>
      </c>
      <c r="AJ2834" s="40">
        <v>43146</v>
      </c>
      <c r="AK2834" s="40">
        <v>43150</v>
      </c>
      <c r="AL2834" s="17">
        <v>1</v>
      </c>
      <c r="AM2834" s="17" t="s">
        <v>3754</v>
      </c>
      <c r="AN2834" s="17"/>
      <c r="AO2834" s="20" t="s">
        <v>10732</v>
      </c>
      <c r="AP2834" s="20" t="s">
        <v>10732</v>
      </c>
      <c r="AQ2834" s="20"/>
      <c r="AR2834" s="20"/>
      <c r="AS2834" s="40">
        <v>43318</v>
      </c>
      <c r="AT2834" s="173"/>
    </row>
    <row r="2835" spans="1:47" ht="47.25" customHeight="1">
      <c r="A2835" s="16">
        <v>8699522158195</v>
      </c>
      <c r="B2835" s="16" t="s">
        <v>8024</v>
      </c>
      <c r="C2835" s="16" t="s">
        <v>10826</v>
      </c>
      <c r="D2835" s="17" t="s">
        <v>87</v>
      </c>
      <c r="E2835" s="18" t="s">
        <v>87</v>
      </c>
      <c r="F2835" s="18">
        <v>0</v>
      </c>
      <c r="G2835" s="18">
        <v>2</v>
      </c>
      <c r="H2835" s="18">
        <v>1</v>
      </c>
      <c r="I2835" s="18"/>
      <c r="J2835" s="18"/>
      <c r="K2835" s="18"/>
      <c r="L2835" s="19" t="s">
        <v>8027</v>
      </c>
      <c r="M2835" s="19" t="s">
        <v>8026</v>
      </c>
      <c r="N2835" s="18" t="s">
        <v>2966</v>
      </c>
      <c r="O2835" s="18">
        <v>75</v>
      </c>
      <c r="P2835" s="18" t="s">
        <v>163</v>
      </c>
      <c r="Q2835" s="18">
        <v>120</v>
      </c>
      <c r="R2835" s="18" t="s">
        <v>95</v>
      </c>
      <c r="S2835" s="37" t="s">
        <v>96</v>
      </c>
      <c r="T2835" s="18" t="s">
        <v>1658</v>
      </c>
      <c r="U2835" s="38">
        <v>3524.12</v>
      </c>
      <c r="V2835" s="38">
        <v>3524.12</v>
      </c>
      <c r="W2835" s="38">
        <v>3524.12</v>
      </c>
      <c r="X2835" s="18" t="s">
        <v>1658</v>
      </c>
      <c r="Y2835" s="39"/>
      <c r="Z2835" s="16">
        <v>0</v>
      </c>
      <c r="AA2835" s="45">
        <v>9491.7999999999993</v>
      </c>
      <c r="AB2835" s="36"/>
      <c r="AC2835" s="36">
        <v>9491.7999999999993</v>
      </c>
      <c r="AD2835" s="38">
        <f t="shared" si="633"/>
        <v>9689.235999999999</v>
      </c>
      <c r="AE2835" s="38">
        <f t="shared" si="634"/>
        <v>10870.09232</v>
      </c>
      <c r="AF2835" s="38">
        <f t="shared" si="635"/>
        <v>11739.6997056</v>
      </c>
      <c r="AG2835" s="36">
        <f t="shared" si="630"/>
        <v>9689.23</v>
      </c>
      <c r="AH2835" s="36">
        <f t="shared" si="631"/>
        <v>10870.09</v>
      </c>
      <c r="AI2835" s="36">
        <f t="shared" si="632"/>
        <v>11739.69</v>
      </c>
      <c r="AJ2835" s="40">
        <v>43146</v>
      </c>
      <c r="AK2835" s="40">
        <v>43150</v>
      </c>
      <c r="AL2835" s="17">
        <v>1</v>
      </c>
      <c r="AM2835" s="17" t="s">
        <v>3754</v>
      </c>
      <c r="AN2835" s="134"/>
      <c r="AO2835" s="20" t="s">
        <v>11198</v>
      </c>
      <c r="AP2835" s="20" t="s">
        <v>11198</v>
      </c>
      <c r="AQ2835" s="20"/>
      <c r="AR2835" s="20"/>
      <c r="AS2835" s="40">
        <v>43318</v>
      </c>
      <c r="AT2835" s="173"/>
    </row>
    <row r="2836" spans="1:47" ht="47.25" customHeight="1">
      <c r="A2836" s="16">
        <v>8699504170252</v>
      </c>
      <c r="B2836" s="16" t="s">
        <v>6134</v>
      </c>
      <c r="C2836" s="16" t="s">
        <v>6135</v>
      </c>
      <c r="D2836" s="17" t="s">
        <v>87</v>
      </c>
      <c r="E2836" s="18" t="s">
        <v>41</v>
      </c>
      <c r="F2836" s="18">
        <v>4</v>
      </c>
      <c r="G2836" s="18">
        <v>1</v>
      </c>
      <c r="H2836" s="18">
        <v>2</v>
      </c>
      <c r="I2836" s="18"/>
      <c r="J2836" s="18"/>
      <c r="K2836" s="18"/>
      <c r="L2836" s="19" t="s">
        <v>6136</v>
      </c>
      <c r="M2836" s="19" t="s">
        <v>1160</v>
      </c>
      <c r="N2836" s="18" t="s">
        <v>1004</v>
      </c>
      <c r="O2836" s="18">
        <v>350</v>
      </c>
      <c r="P2836" s="18" t="s">
        <v>163</v>
      </c>
      <c r="Q2836" s="18">
        <v>30</v>
      </c>
      <c r="R2836" s="18" t="s">
        <v>45</v>
      </c>
      <c r="S2836" s="37" t="s">
        <v>46</v>
      </c>
      <c r="T2836" s="18" t="s">
        <v>53</v>
      </c>
      <c r="U2836" s="37">
        <v>2.0399999999999996</v>
      </c>
      <c r="V2836" s="37">
        <v>2.0399999999999996</v>
      </c>
      <c r="W2836" s="37">
        <v>0</v>
      </c>
      <c r="X2836" s="18" t="s">
        <v>53</v>
      </c>
      <c r="Y2836" s="39"/>
      <c r="Z2836" s="16">
        <v>0</v>
      </c>
      <c r="AA2836" s="36">
        <v>4.3099999999999996</v>
      </c>
      <c r="AB2836" s="36"/>
      <c r="AC2836" s="36">
        <v>4.3099999999999996</v>
      </c>
      <c r="AD2836" s="70">
        <f t="shared" si="633"/>
        <v>4.6978999999999997</v>
      </c>
      <c r="AE2836" s="70">
        <f t="shared" si="634"/>
        <v>5.8723749999999999</v>
      </c>
      <c r="AF2836" s="70">
        <f t="shared" si="635"/>
        <v>6.3421650000000005</v>
      </c>
      <c r="AG2836" s="36">
        <f t="shared" si="630"/>
        <v>4.6900000000000004</v>
      </c>
      <c r="AH2836" s="36">
        <f t="shared" si="631"/>
        <v>5.87</v>
      </c>
      <c r="AI2836" s="36">
        <f t="shared" si="632"/>
        <v>6.34</v>
      </c>
      <c r="AJ2836" s="40">
        <v>42447</v>
      </c>
      <c r="AK2836" s="40">
        <v>42451</v>
      </c>
      <c r="AL2836" s="22"/>
      <c r="AM2836" s="20" t="s">
        <v>2123</v>
      </c>
      <c r="AN2836" s="20"/>
      <c r="AO2836" s="20" t="s">
        <v>11429</v>
      </c>
      <c r="AP2836" s="20" t="s">
        <v>11429</v>
      </c>
      <c r="AQ2836" s="20"/>
      <c r="AR2836" s="20"/>
      <c r="AS2836" s="40">
        <v>43318</v>
      </c>
      <c r="AT2836" s="173"/>
    </row>
    <row r="2837" spans="1:47" ht="47.25" customHeight="1">
      <c r="A2837" s="16">
        <v>8699638010066</v>
      </c>
      <c r="B2837" s="16" t="s">
        <v>6521</v>
      </c>
      <c r="C2837" s="16" t="s">
        <v>6522</v>
      </c>
      <c r="D2837" s="17" t="s">
        <v>323</v>
      </c>
      <c r="E2837" s="18" t="s">
        <v>295</v>
      </c>
      <c r="F2837" s="18">
        <v>0</v>
      </c>
      <c r="G2837" s="18">
        <v>1</v>
      </c>
      <c r="H2837" s="18">
        <v>4</v>
      </c>
      <c r="I2837" s="18"/>
      <c r="J2837" s="18"/>
      <c r="K2837" s="18"/>
      <c r="L2837" s="19" t="s">
        <v>6523</v>
      </c>
      <c r="M2837" s="19" t="s">
        <v>1085</v>
      </c>
      <c r="N2837" s="18" t="s">
        <v>5610</v>
      </c>
      <c r="O2837" s="18">
        <v>10</v>
      </c>
      <c r="P2837" s="18" t="s">
        <v>163</v>
      </c>
      <c r="Q2837" s="18">
        <v>250</v>
      </c>
      <c r="R2837" s="18" t="s">
        <v>95</v>
      </c>
      <c r="S2837" s="37" t="s">
        <v>96</v>
      </c>
      <c r="T2837" s="18" t="s">
        <v>6419</v>
      </c>
      <c r="U2837" s="38">
        <v>16.5</v>
      </c>
      <c r="V2837" s="38">
        <v>16.5</v>
      </c>
      <c r="W2837" s="38">
        <v>16.5</v>
      </c>
      <c r="X2837" s="18" t="s">
        <v>6419</v>
      </c>
      <c r="Y2837" s="39"/>
      <c r="Z2837" s="16">
        <v>0</v>
      </c>
      <c r="AA2837" s="45">
        <v>38.64</v>
      </c>
      <c r="AB2837" s="36"/>
      <c r="AC2837" s="36">
        <v>38.64</v>
      </c>
      <c r="AD2837" s="38">
        <f t="shared" si="633"/>
        <v>41.831200000000003</v>
      </c>
      <c r="AE2837" s="38">
        <f t="shared" si="634"/>
        <v>52.289000000000001</v>
      </c>
      <c r="AF2837" s="38">
        <f t="shared" si="635"/>
        <v>56.472120000000004</v>
      </c>
      <c r="AG2837" s="36">
        <f t="shared" si="630"/>
        <v>41.83</v>
      </c>
      <c r="AH2837" s="36">
        <f t="shared" si="631"/>
        <v>52.28</v>
      </c>
      <c r="AI2837" s="36">
        <f t="shared" si="632"/>
        <v>56.47</v>
      </c>
      <c r="AJ2837" s="40">
        <v>42783</v>
      </c>
      <c r="AK2837" s="40">
        <v>42786</v>
      </c>
      <c r="AL2837" s="17"/>
      <c r="AM2837" s="20" t="s">
        <v>477</v>
      </c>
      <c r="AN2837" s="20"/>
      <c r="AO2837" s="20" t="s">
        <v>11202</v>
      </c>
      <c r="AP2837" s="20" t="s">
        <v>11202</v>
      </c>
      <c r="AQ2837" s="20"/>
      <c r="AR2837" s="20"/>
      <c r="AS2837" s="40">
        <v>43318</v>
      </c>
      <c r="AT2837" s="173"/>
    </row>
    <row r="2838" spans="1:47" ht="47.25" customHeight="1">
      <c r="A2838" s="16">
        <v>8699638010066</v>
      </c>
      <c r="B2838" s="16" t="s">
        <v>6521</v>
      </c>
      <c r="C2838" s="16" t="s">
        <v>6522</v>
      </c>
      <c r="D2838" s="17" t="s">
        <v>38</v>
      </c>
      <c r="E2838" s="18" t="s">
        <v>41</v>
      </c>
      <c r="F2838" s="18">
        <v>0</v>
      </c>
      <c r="G2838" s="18">
        <v>1</v>
      </c>
      <c r="H2838" s="18">
        <v>1</v>
      </c>
      <c r="I2838" s="18"/>
      <c r="J2838" s="18"/>
      <c r="K2838" s="18"/>
      <c r="L2838" s="19" t="s">
        <v>6523</v>
      </c>
      <c r="M2838" s="19" t="s">
        <v>1085</v>
      </c>
      <c r="N2838" s="18" t="s">
        <v>6128</v>
      </c>
      <c r="O2838" s="18">
        <v>10</v>
      </c>
      <c r="P2838" s="18" t="s">
        <v>163</v>
      </c>
      <c r="Q2838" s="18">
        <v>250</v>
      </c>
      <c r="R2838" s="18" t="s">
        <v>45</v>
      </c>
      <c r="S2838" s="37" t="s">
        <v>96</v>
      </c>
      <c r="T2838" s="37"/>
      <c r="U2838" s="37"/>
      <c r="V2838" s="37">
        <v>27.08</v>
      </c>
      <c r="W2838" s="37">
        <v>21.66</v>
      </c>
      <c r="X2838" s="18" t="s">
        <v>331</v>
      </c>
      <c r="Y2838" s="17"/>
      <c r="Z2838" s="16">
        <v>0</v>
      </c>
      <c r="AA2838" s="36">
        <v>45.83</v>
      </c>
      <c r="AB2838" s="36"/>
      <c r="AC2838" s="36">
        <v>45.83</v>
      </c>
      <c r="AD2838" s="70">
        <f t="shared" si="633"/>
        <v>49.596400000000003</v>
      </c>
      <c r="AE2838" s="70">
        <f t="shared" si="634"/>
        <v>61.995500000000007</v>
      </c>
      <c r="AF2838" s="70">
        <f t="shared" si="635"/>
        <v>66.955140000000014</v>
      </c>
      <c r="AG2838" s="36">
        <f t="shared" si="630"/>
        <v>49.59</v>
      </c>
      <c r="AH2838" s="36">
        <f t="shared" si="631"/>
        <v>61.99</v>
      </c>
      <c r="AI2838" s="36">
        <f t="shared" si="632"/>
        <v>66.95</v>
      </c>
      <c r="AJ2838" s="40">
        <v>42419</v>
      </c>
      <c r="AK2838" s="40">
        <v>42422</v>
      </c>
      <c r="AL2838" s="22"/>
      <c r="AM2838" s="20" t="s">
        <v>6290</v>
      </c>
      <c r="AN2838" s="20"/>
      <c r="AO2838" s="20" t="s">
        <v>11490</v>
      </c>
      <c r="AP2838" s="20" t="s">
        <v>11490</v>
      </c>
      <c r="AQ2838" s="20"/>
      <c r="AR2838" s="20"/>
      <c r="AS2838" s="40">
        <v>43318</v>
      </c>
      <c r="AT2838" s="173"/>
    </row>
    <row r="2839" spans="1:47" ht="47.25" customHeight="1">
      <c r="A2839" s="16">
        <v>8699638010059</v>
      </c>
      <c r="B2839" s="16" t="s">
        <v>6521</v>
      </c>
      <c r="C2839" s="16" t="s">
        <v>6522</v>
      </c>
      <c r="D2839" s="17" t="s">
        <v>38</v>
      </c>
      <c r="E2839" s="18" t="s">
        <v>41</v>
      </c>
      <c r="F2839" s="18">
        <v>4</v>
      </c>
      <c r="G2839" s="18">
        <v>1</v>
      </c>
      <c r="H2839" s="18">
        <v>2</v>
      </c>
      <c r="I2839" s="18"/>
      <c r="J2839" s="18"/>
      <c r="K2839" s="18"/>
      <c r="L2839" s="19" t="s">
        <v>6724</v>
      </c>
      <c r="M2839" s="19" t="s">
        <v>1085</v>
      </c>
      <c r="N2839" s="18" t="s">
        <v>6128</v>
      </c>
      <c r="O2839" s="18">
        <v>10</v>
      </c>
      <c r="P2839" s="18" t="s">
        <v>163</v>
      </c>
      <c r="Q2839" s="18">
        <v>30</v>
      </c>
      <c r="R2839" s="18" t="s">
        <v>45</v>
      </c>
      <c r="S2839" s="37" t="s">
        <v>96</v>
      </c>
      <c r="T2839" s="37"/>
      <c r="U2839" s="37"/>
      <c r="V2839" s="37">
        <v>2.3699999999999997</v>
      </c>
      <c r="W2839" s="37">
        <v>0</v>
      </c>
      <c r="X2839" s="18" t="s">
        <v>53</v>
      </c>
      <c r="Y2839" s="18"/>
      <c r="Z2839" s="16">
        <v>0</v>
      </c>
      <c r="AA2839" s="16"/>
      <c r="AB2839" s="16"/>
      <c r="AC2839" s="37">
        <v>5.01</v>
      </c>
      <c r="AD2839" s="70">
        <f t="shared" si="633"/>
        <v>5.4609000000000005</v>
      </c>
      <c r="AE2839" s="70">
        <f t="shared" si="634"/>
        <v>6.8261250000000011</v>
      </c>
      <c r="AF2839" s="70">
        <f t="shared" si="635"/>
        <v>7.3722150000000015</v>
      </c>
      <c r="AG2839" s="36">
        <f t="shared" si="630"/>
        <v>5.46</v>
      </c>
      <c r="AH2839" s="36">
        <f t="shared" si="631"/>
        <v>6.82</v>
      </c>
      <c r="AI2839" s="36">
        <f t="shared" si="632"/>
        <v>7.37</v>
      </c>
      <c r="AJ2839" s="40">
        <v>42447</v>
      </c>
      <c r="AK2839" s="40">
        <v>42451</v>
      </c>
      <c r="AL2839" s="22"/>
      <c r="AM2839" s="20"/>
      <c r="AN2839" s="20"/>
      <c r="AO2839" s="20" t="s">
        <v>10732</v>
      </c>
      <c r="AP2839" s="20" t="s">
        <v>10732</v>
      </c>
      <c r="AQ2839" s="20"/>
      <c r="AR2839" s="20"/>
      <c r="AS2839" s="40">
        <v>43329</v>
      </c>
      <c r="AT2839" s="173"/>
    </row>
    <row r="2840" spans="1:47" ht="47.25" customHeight="1">
      <c r="A2840" s="16">
        <v>8699744010097</v>
      </c>
      <c r="B2840" s="16" t="s">
        <v>6521</v>
      </c>
      <c r="C2840" s="16" t="s">
        <v>6522</v>
      </c>
      <c r="D2840" s="17" t="s">
        <v>323</v>
      </c>
      <c r="E2840" s="18" t="s">
        <v>295</v>
      </c>
      <c r="F2840" s="18">
        <v>0</v>
      </c>
      <c r="G2840" s="18">
        <v>1</v>
      </c>
      <c r="H2840" s="18">
        <v>1</v>
      </c>
      <c r="I2840" s="18"/>
      <c r="J2840" s="18"/>
      <c r="K2840" s="18"/>
      <c r="L2840" s="19" t="s">
        <v>7313</v>
      </c>
      <c r="M2840" s="19" t="s">
        <v>1085</v>
      </c>
      <c r="N2840" s="18" t="s">
        <v>3106</v>
      </c>
      <c r="O2840" s="18">
        <v>20</v>
      </c>
      <c r="P2840" s="18" t="s">
        <v>163</v>
      </c>
      <c r="Q2840" s="18">
        <v>30</v>
      </c>
      <c r="R2840" s="18" t="s">
        <v>95</v>
      </c>
      <c r="S2840" s="37" t="s">
        <v>96</v>
      </c>
      <c r="T2840" s="37" t="s">
        <v>331</v>
      </c>
      <c r="U2840" s="38">
        <v>4.3600000000000003</v>
      </c>
      <c r="V2840" s="38">
        <v>4.3600000000000003</v>
      </c>
      <c r="W2840" s="38">
        <v>3.48</v>
      </c>
      <c r="X2840" s="37" t="s">
        <v>331</v>
      </c>
      <c r="Y2840" s="39"/>
      <c r="Z2840" s="16">
        <v>0</v>
      </c>
      <c r="AA2840" s="36">
        <v>8.1300000000000008</v>
      </c>
      <c r="AB2840" s="36"/>
      <c r="AC2840" s="36">
        <v>8.1300000000000008</v>
      </c>
      <c r="AD2840" s="38">
        <f t="shared" si="633"/>
        <v>8.8617000000000008</v>
      </c>
      <c r="AE2840" s="38">
        <f t="shared" si="634"/>
        <v>11.077125000000001</v>
      </c>
      <c r="AF2840" s="38">
        <f t="shared" si="635"/>
        <v>11.963295000000002</v>
      </c>
      <c r="AG2840" s="36">
        <f t="shared" si="630"/>
        <v>8.86</v>
      </c>
      <c r="AH2840" s="36">
        <f t="shared" si="631"/>
        <v>11.07</v>
      </c>
      <c r="AI2840" s="36">
        <f t="shared" si="632"/>
        <v>11.96</v>
      </c>
      <c r="AJ2840" s="40">
        <v>42783</v>
      </c>
      <c r="AK2840" s="40">
        <v>42786</v>
      </c>
      <c r="AL2840" s="17"/>
      <c r="AM2840" s="20" t="s">
        <v>477</v>
      </c>
      <c r="AN2840" s="20"/>
      <c r="AO2840" s="20" t="s">
        <v>11153</v>
      </c>
      <c r="AP2840" s="20" t="s">
        <v>11153</v>
      </c>
      <c r="AQ2840" s="20"/>
      <c r="AR2840" s="20"/>
      <c r="AS2840" s="40">
        <v>43329</v>
      </c>
      <c r="AT2840" s="173"/>
    </row>
    <row r="2841" spans="1:47" ht="47.25" customHeight="1">
      <c r="A2841" s="16">
        <v>8699744010080</v>
      </c>
      <c r="B2841" s="16" t="s">
        <v>6521</v>
      </c>
      <c r="C2841" s="16" t="s">
        <v>6522</v>
      </c>
      <c r="D2841" s="17" t="s">
        <v>323</v>
      </c>
      <c r="E2841" s="18" t="s">
        <v>295</v>
      </c>
      <c r="F2841" s="18">
        <v>4</v>
      </c>
      <c r="G2841" s="18">
        <v>1</v>
      </c>
      <c r="H2841" s="18">
        <v>2</v>
      </c>
      <c r="I2841" s="18"/>
      <c r="J2841" s="18"/>
      <c r="K2841" s="18"/>
      <c r="L2841" s="19" t="s">
        <v>7317</v>
      </c>
      <c r="M2841" s="19" t="s">
        <v>1085</v>
      </c>
      <c r="N2841" s="18" t="s">
        <v>3106</v>
      </c>
      <c r="O2841" s="18">
        <v>10</v>
      </c>
      <c r="P2841" s="18" t="s">
        <v>163</v>
      </c>
      <c r="Q2841" s="18">
        <v>30</v>
      </c>
      <c r="R2841" s="18" t="s">
        <v>95</v>
      </c>
      <c r="S2841" s="37" t="s">
        <v>96</v>
      </c>
      <c r="T2841" s="18" t="s">
        <v>53</v>
      </c>
      <c r="U2841" s="38">
        <v>2.3699999999999997</v>
      </c>
      <c r="V2841" s="38">
        <v>2.3699999999999997</v>
      </c>
      <c r="W2841" s="38">
        <v>0</v>
      </c>
      <c r="X2841" s="18" t="s">
        <v>53</v>
      </c>
      <c r="Y2841" s="39"/>
      <c r="Z2841" s="16">
        <v>0</v>
      </c>
      <c r="AA2841" s="36">
        <v>5.54</v>
      </c>
      <c r="AB2841" s="36"/>
      <c r="AC2841" s="36">
        <v>5.54</v>
      </c>
      <c r="AD2841" s="38">
        <f t="shared" si="633"/>
        <v>6.0386000000000006</v>
      </c>
      <c r="AE2841" s="38">
        <f t="shared" si="634"/>
        <v>7.5482500000000012</v>
      </c>
      <c r="AF2841" s="38">
        <f t="shared" si="635"/>
        <v>8.1521100000000022</v>
      </c>
      <c r="AG2841" s="36">
        <f t="shared" si="630"/>
        <v>6.03</v>
      </c>
      <c r="AH2841" s="36">
        <f t="shared" si="631"/>
        <v>7.54</v>
      </c>
      <c r="AI2841" s="36">
        <f t="shared" si="632"/>
        <v>8.15</v>
      </c>
      <c r="AJ2841" s="40">
        <v>42783</v>
      </c>
      <c r="AK2841" s="40">
        <v>42786</v>
      </c>
      <c r="AL2841" s="17"/>
      <c r="AM2841" s="20" t="s">
        <v>477</v>
      </c>
      <c r="AN2841" s="20"/>
      <c r="AO2841" s="20" t="s">
        <v>11514</v>
      </c>
      <c r="AP2841" s="20" t="s">
        <v>11514</v>
      </c>
      <c r="AQ2841" s="20"/>
      <c r="AR2841" s="20"/>
      <c r="AS2841" s="40">
        <v>43346</v>
      </c>
      <c r="AT2841" s="173"/>
    </row>
    <row r="2842" spans="1:47" ht="47.25" customHeight="1">
      <c r="A2842" s="16">
        <v>8699514120506</v>
      </c>
      <c r="B2842" s="16" t="s">
        <v>6897</v>
      </c>
      <c r="C2842" s="16" t="s">
        <v>6898</v>
      </c>
      <c r="D2842" s="17" t="s">
        <v>323</v>
      </c>
      <c r="E2842" s="18" t="s">
        <v>295</v>
      </c>
      <c r="F2842" s="18">
        <v>4</v>
      </c>
      <c r="G2842" s="18">
        <v>1</v>
      </c>
      <c r="H2842" s="18">
        <v>2</v>
      </c>
      <c r="I2842" s="18"/>
      <c r="J2842" s="18"/>
      <c r="K2842" s="18"/>
      <c r="L2842" s="19" t="s">
        <v>10955</v>
      </c>
      <c r="M2842" s="19" t="s">
        <v>80</v>
      </c>
      <c r="N2842" s="18" t="s">
        <v>74</v>
      </c>
      <c r="O2842" s="18">
        <v>50</v>
      </c>
      <c r="P2842" s="18" t="s">
        <v>163</v>
      </c>
      <c r="Q2842" s="18">
        <v>20</v>
      </c>
      <c r="R2842" s="45" t="s">
        <v>3928</v>
      </c>
      <c r="S2842" s="37" t="s">
        <v>46</v>
      </c>
      <c r="T2842" s="18" t="s">
        <v>53</v>
      </c>
      <c r="U2842" s="38">
        <v>1.57</v>
      </c>
      <c r="V2842" s="38">
        <v>1.57</v>
      </c>
      <c r="W2842" s="38">
        <v>0</v>
      </c>
      <c r="X2842" s="18" t="s">
        <v>53</v>
      </c>
      <c r="Y2842" s="39"/>
      <c r="Z2842" s="16">
        <v>0</v>
      </c>
      <c r="AA2842" s="36">
        <v>4.32</v>
      </c>
      <c r="AB2842" s="36"/>
      <c r="AC2842" s="36">
        <v>4.32</v>
      </c>
      <c r="AD2842" s="38">
        <f t="shared" si="633"/>
        <v>4.708800000000001</v>
      </c>
      <c r="AE2842" s="38">
        <f t="shared" si="634"/>
        <v>5.886000000000001</v>
      </c>
      <c r="AF2842" s="38">
        <f t="shared" si="635"/>
        <v>6.3568800000000012</v>
      </c>
      <c r="AG2842" s="36">
        <f t="shared" si="630"/>
        <v>4.7</v>
      </c>
      <c r="AH2842" s="36">
        <f t="shared" si="631"/>
        <v>5.88</v>
      </c>
      <c r="AI2842" s="36">
        <f t="shared" si="632"/>
        <v>6.35</v>
      </c>
      <c r="AJ2842" s="40">
        <v>43245</v>
      </c>
      <c r="AK2842" s="40">
        <v>43251</v>
      </c>
      <c r="AL2842" s="17">
        <v>1</v>
      </c>
      <c r="AM2842" s="17" t="s">
        <v>10821</v>
      </c>
      <c r="AN2842" s="17"/>
      <c r="AO2842" s="20" t="s">
        <v>11518</v>
      </c>
      <c r="AP2842" s="20" t="s">
        <v>11518</v>
      </c>
      <c r="AQ2842" s="20"/>
      <c r="AR2842" s="20"/>
      <c r="AS2842" s="40">
        <v>43346</v>
      </c>
      <c r="AT2842" s="173"/>
    </row>
    <row r="2843" spans="1:47" ht="47.25" customHeight="1">
      <c r="A2843" s="16">
        <v>8699565123556</v>
      </c>
      <c r="B2843" s="16" t="s">
        <v>6897</v>
      </c>
      <c r="C2843" s="16" t="s">
        <v>6898</v>
      </c>
      <c r="D2843" s="17" t="s">
        <v>87</v>
      </c>
      <c r="E2843" s="18" t="s">
        <v>41</v>
      </c>
      <c r="F2843" s="18">
        <v>4</v>
      </c>
      <c r="G2843" s="18">
        <v>1</v>
      </c>
      <c r="H2843" s="18">
        <v>2</v>
      </c>
      <c r="I2843" s="18"/>
      <c r="J2843" s="18"/>
      <c r="K2843" s="18"/>
      <c r="L2843" s="19" t="s">
        <v>6899</v>
      </c>
      <c r="M2843" s="19" t="s">
        <v>80</v>
      </c>
      <c r="N2843" s="18" t="s">
        <v>1979</v>
      </c>
      <c r="O2843" s="18">
        <v>50</v>
      </c>
      <c r="P2843" s="18" t="s">
        <v>163</v>
      </c>
      <c r="Q2843" s="18">
        <v>20</v>
      </c>
      <c r="R2843" s="87" t="s">
        <v>1817</v>
      </c>
      <c r="S2843" s="37" t="s">
        <v>46</v>
      </c>
      <c r="T2843" s="37"/>
      <c r="U2843" s="37"/>
      <c r="V2843" s="37">
        <v>1.8</v>
      </c>
      <c r="W2843" s="37">
        <v>0</v>
      </c>
      <c r="X2843" s="18" t="s">
        <v>53</v>
      </c>
      <c r="Y2843" s="18"/>
      <c r="Z2843" s="16">
        <v>0</v>
      </c>
      <c r="AA2843" s="16"/>
      <c r="AB2843" s="16"/>
      <c r="AC2843" s="37">
        <v>3.79</v>
      </c>
      <c r="AD2843" s="70">
        <f t="shared" si="633"/>
        <v>4.1311</v>
      </c>
      <c r="AE2843" s="70">
        <f t="shared" si="634"/>
        <v>5.163875</v>
      </c>
      <c r="AF2843" s="70">
        <f t="shared" si="635"/>
        <v>5.5769850000000005</v>
      </c>
      <c r="AG2843" s="36">
        <f t="shared" si="630"/>
        <v>4.13</v>
      </c>
      <c r="AH2843" s="36">
        <f t="shared" si="631"/>
        <v>5.16</v>
      </c>
      <c r="AI2843" s="36">
        <f t="shared" si="632"/>
        <v>5.57</v>
      </c>
      <c r="AJ2843" s="40">
        <v>42421</v>
      </c>
      <c r="AK2843" s="40">
        <v>42422</v>
      </c>
      <c r="AL2843" s="22"/>
      <c r="AM2843" s="20"/>
      <c r="AN2843" s="20"/>
      <c r="AO2843" s="20" t="s">
        <v>11520</v>
      </c>
      <c r="AP2843" s="20" t="s">
        <v>11520</v>
      </c>
      <c r="AQ2843" s="20"/>
      <c r="AR2843" s="20"/>
      <c r="AS2843" s="40">
        <v>43346</v>
      </c>
      <c r="AT2843" s="95"/>
    </row>
    <row r="2844" spans="1:47" ht="47.25" customHeight="1">
      <c r="A2844" s="16">
        <v>8699565343572</v>
      </c>
      <c r="B2844" s="16" t="s">
        <v>6931</v>
      </c>
      <c r="C2844" s="16" t="s">
        <v>6898</v>
      </c>
      <c r="D2844" s="17" t="s">
        <v>87</v>
      </c>
      <c r="E2844" s="18" t="s">
        <v>41</v>
      </c>
      <c r="F2844" s="18">
        <v>4</v>
      </c>
      <c r="G2844" s="18">
        <v>1</v>
      </c>
      <c r="H2844" s="18">
        <v>2</v>
      </c>
      <c r="I2844" s="18"/>
      <c r="J2844" s="18"/>
      <c r="K2844" s="18"/>
      <c r="L2844" s="19" t="s">
        <v>6932</v>
      </c>
      <c r="M2844" s="19" t="s">
        <v>80</v>
      </c>
      <c r="N2844" s="18" t="s">
        <v>1979</v>
      </c>
      <c r="O2844" s="50">
        <v>0.05</v>
      </c>
      <c r="P2844" s="18" t="s">
        <v>197</v>
      </c>
      <c r="Q2844" s="18">
        <v>50</v>
      </c>
      <c r="R2844" s="18" t="s">
        <v>45</v>
      </c>
      <c r="S2844" s="37" t="s">
        <v>46</v>
      </c>
      <c r="T2844" s="37"/>
      <c r="U2844" s="37"/>
      <c r="V2844" s="37">
        <v>2.8699999999999997</v>
      </c>
      <c r="W2844" s="37">
        <v>0</v>
      </c>
      <c r="X2844" s="18" t="s">
        <v>53</v>
      </c>
      <c r="Y2844" s="18"/>
      <c r="Z2844" s="16">
        <v>0</v>
      </c>
      <c r="AA2844" s="16"/>
      <c r="AB2844" s="16"/>
      <c r="AC2844" s="37">
        <v>6.06</v>
      </c>
      <c r="AD2844" s="70">
        <f t="shared" si="633"/>
        <v>6.6054000000000004</v>
      </c>
      <c r="AE2844" s="70">
        <f t="shared" si="634"/>
        <v>8.2567500000000003</v>
      </c>
      <c r="AF2844" s="70">
        <f t="shared" si="635"/>
        <v>8.9172900000000013</v>
      </c>
      <c r="AG2844" s="36">
        <f t="shared" si="630"/>
        <v>6.6</v>
      </c>
      <c r="AH2844" s="36">
        <f t="shared" si="631"/>
        <v>8.25</v>
      </c>
      <c r="AI2844" s="36">
        <f t="shared" si="632"/>
        <v>8.91</v>
      </c>
      <c r="AJ2844" s="40">
        <v>42421</v>
      </c>
      <c r="AK2844" s="40">
        <v>42422</v>
      </c>
      <c r="AL2844" s="22"/>
      <c r="AM2844" s="20"/>
      <c r="AN2844" s="20"/>
      <c r="AO2844" s="20" t="s">
        <v>11522</v>
      </c>
      <c r="AP2844" s="20" t="s">
        <v>11522</v>
      </c>
      <c r="AQ2844" s="20"/>
      <c r="AR2844" s="20"/>
      <c r="AS2844" s="40">
        <v>43346</v>
      </c>
      <c r="AT2844" s="95"/>
    </row>
    <row r="2845" spans="1:47" ht="47.25" customHeight="1">
      <c r="A2845" s="16">
        <v>8699565643597</v>
      </c>
      <c r="B2845" s="16" t="s">
        <v>6911</v>
      </c>
      <c r="C2845" s="16" t="s">
        <v>6898</v>
      </c>
      <c r="D2845" s="17" t="s">
        <v>87</v>
      </c>
      <c r="E2845" s="18" t="s">
        <v>41</v>
      </c>
      <c r="F2845" s="18">
        <v>4</v>
      </c>
      <c r="G2845" s="18">
        <v>1</v>
      </c>
      <c r="H2845" s="18">
        <v>2</v>
      </c>
      <c r="I2845" s="18"/>
      <c r="J2845" s="18"/>
      <c r="K2845" s="18"/>
      <c r="L2845" s="19" t="s">
        <v>6912</v>
      </c>
      <c r="M2845" s="19" t="s">
        <v>80</v>
      </c>
      <c r="N2845" s="18" t="s">
        <v>1979</v>
      </c>
      <c r="O2845" s="52">
        <v>1.5E-3</v>
      </c>
      <c r="P2845" s="18" t="s">
        <v>197</v>
      </c>
      <c r="Q2845" s="18">
        <v>120</v>
      </c>
      <c r="R2845" s="18" t="s">
        <v>45</v>
      </c>
      <c r="S2845" s="37" t="s">
        <v>46</v>
      </c>
      <c r="T2845" s="37"/>
      <c r="U2845" s="37"/>
      <c r="V2845" s="37">
        <v>1.19</v>
      </c>
      <c r="W2845" s="37">
        <v>0</v>
      </c>
      <c r="X2845" s="18" t="s">
        <v>53</v>
      </c>
      <c r="Y2845" s="18"/>
      <c r="Z2845" s="16">
        <v>0</v>
      </c>
      <c r="AA2845" s="16"/>
      <c r="AB2845" s="16"/>
      <c r="AC2845" s="37">
        <v>2.5</v>
      </c>
      <c r="AD2845" s="70">
        <f t="shared" si="633"/>
        <v>2.7250000000000001</v>
      </c>
      <c r="AE2845" s="70">
        <f t="shared" si="634"/>
        <v>3.40625</v>
      </c>
      <c r="AF2845" s="70">
        <f t="shared" si="635"/>
        <v>3.6787500000000004</v>
      </c>
      <c r="AG2845" s="36">
        <f t="shared" si="630"/>
        <v>2.72</v>
      </c>
      <c r="AH2845" s="36">
        <f t="shared" si="631"/>
        <v>3.4</v>
      </c>
      <c r="AI2845" s="36">
        <f t="shared" si="632"/>
        <v>3.67</v>
      </c>
      <c r="AJ2845" s="40">
        <v>42421</v>
      </c>
      <c r="AK2845" s="40">
        <v>42422</v>
      </c>
      <c r="AL2845" s="22"/>
      <c r="AM2845" s="20"/>
      <c r="AN2845" s="20"/>
      <c r="AO2845" s="20" t="s">
        <v>11525</v>
      </c>
      <c r="AP2845" s="20" t="s">
        <v>11525</v>
      </c>
      <c r="AQ2845" s="20"/>
      <c r="AR2845" s="20"/>
      <c r="AS2845" s="40">
        <v>43346</v>
      </c>
      <c r="AT2845" s="95"/>
    </row>
    <row r="2846" spans="1:47" ht="47.25" customHeight="1">
      <c r="A2846" s="16">
        <v>8699565523585</v>
      </c>
      <c r="B2846" s="16" t="s">
        <v>6911</v>
      </c>
      <c r="C2846" s="16" t="s">
        <v>6898</v>
      </c>
      <c r="D2846" s="17" t="s">
        <v>87</v>
      </c>
      <c r="E2846" s="18" t="s">
        <v>41</v>
      </c>
      <c r="F2846" s="18">
        <v>4</v>
      </c>
      <c r="G2846" s="18">
        <v>1</v>
      </c>
      <c r="H2846" s="18">
        <v>2</v>
      </c>
      <c r="I2846" s="18"/>
      <c r="J2846" s="18"/>
      <c r="K2846" s="18"/>
      <c r="L2846" s="19" t="s">
        <v>6949</v>
      </c>
      <c r="M2846" s="19" t="s">
        <v>80</v>
      </c>
      <c r="N2846" s="18" t="s">
        <v>1979</v>
      </c>
      <c r="O2846" s="52">
        <v>1.5E-3</v>
      </c>
      <c r="P2846" s="18" t="s">
        <v>197</v>
      </c>
      <c r="Q2846" s="18">
        <v>30</v>
      </c>
      <c r="R2846" s="18" t="s">
        <v>45</v>
      </c>
      <c r="S2846" s="37" t="s">
        <v>46</v>
      </c>
      <c r="T2846" s="37"/>
      <c r="U2846" s="37"/>
      <c r="V2846" s="37">
        <v>1.9</v>
      </c>
      <c r="W2846" s="37">
        <v>0</v>
      </c>
      <c r="X2846" s="18" t="s">
        <v>53</v>
      </c>
      <c r="Y2846" s="18"/>
      <c r="Z2846" s="16">
        <v>0</v>
      </c>
      <c r="AA2846" s="16"/>
      <c r="AB2846" s="16"/>
      <c r="AC2846" s="37">
        <v>4.0199999999999996</v>
      </c>
      <c r="AD2846" s="70">
        <f t="shared" si="633"/>
        <v>4.3818000000000001</v>
      </c>
      <c r="AE2846" s="70">
        <f t="shared" si="634"/>
        <v>5.4772499999999997</v>
      </c>
      <c r="AF2846" s="70">
        <f t="shared" si="635"/>
        <v>5.9154299999999997</v>
      </c>
      <c r="AG2846" s="36">
        <f t="shared" si="630"/>
        <v>4.38</v>
      </c>
      <c r="AH2846" s="36">
        <f t="shared" si="631"/>
        <v>5.47</v>
      </c>
      <c r="AI2846" s="36">
        <f t="shared" si="632"/>
        <v>5.91</v>
      </c>
      <c r="AJ2846" s="40">
        <v>42421</v>
      </c>
      <c r="AK2846" s="40">
        <v>42422</v>
      </c>
      <c r="AL2846" s="22"/>
      <c r="AM2846" s="20"/>
      <c r="AN2846" s="20"/>
      <c r="AO2846" s="20" t="s">
        <v>11518</v>
      </c>
      <c r="AP2846" s="20" t="s">
        <v>11518</v>
      </c>
      <c r="AQ2846" s="20"/>
      <c r="AR2846" s="20"/>
      <c r="AS2846" s="40">
        <v>43346</v>
      </c>
      <c r="AT2846" s="189"/>
      <c r="AU2846" s="59"/>
    </row>
    <row r="2847" spans="1:47" ht="47.25" customHeight="1">
      <c r="A2847" s="16">
        <v>8699809790209</v>
      </c>
      <c r="B2847" s="16" t="s">
        <v>6795</v>
      </c>
      <c r="C2847" s="16" t="s">
        <v>6796</v>
      </c>
      <c r="D2847" s="17" t="s">
        <v>87</v>
      </c>
      <c r="E2847" s="18" t="s">
        <v>87</v>
      </c>
      <c r="F2847" s="18">
        <v>0</v>
      </c>
      <c r="G2847" s="18">
        <v>1</v>
      </c>
      <c r="H2847" s="18">
        <v>1</v>
      </c>
      <c r="I2847" s="18"/>
      <c r="J2847" s="18"/>
      <c r="K2847" s="18"/>
      <c r="L2847" s="19" t="s">
        <v>6797</v>
      </c>
      <c r="M2847" s="19" t="s">
        <v>1459</v>
      </c>
      <c r="N2847" s="18" t="s">
        <v>310</v>
      </c>
      <c r="O2847" s="18">
        <v>400</v>
      </c>
      <c r="P2847" s="18" t="s">
        <v>163</v>
      </c>
      <c r="Q2847" s="18">
        <v>1</v>
      </c>
      <c r="R2847" s="18" t="s">
        <v>45</v>
      </c>
      <c r="S2847" s="37" t="s">
        <v>96</v>
      </c>
      <c r="T2847" s="18" t="s">
        <v>222</v>
      </c>
      <c r="U2847" s="37">
        <v>50.42</v>
      </c>
      <c r="V2847" s="37">
        <v>50.42</v>
      </c>
      <c r="W2847" s="37">
        <v>30.25</v>
      </c>
      <c r="X2847" s="18" t="s">
        <v>222</v>
      </c>
      <c r="Y2847" s="39"/>
      <c r="Z2847" s="16">
        <v>0</v>
      </c>
      <c r="AA2847" s="36">
        <v>64.010000000000005</v>
      </c>
      <c r="AB2847" s="36"/>
      <c r="AC2847" s="36">
        <v>64.010000000000005</v>
      </c>
      <c r="AD2847" s="70">
        <f t="shared" si="633"/>
        <v>69.090700000000012</v>
      </c>
      <c r="AE2847" s="70">
        <f t="shared" si="634"/>
        <v>86.363375000000019</v>
      </c>
      <c r="AF2847" s="70">
        <f t="shared" si="635"/>
        <v>93.272445000000033</v>
      </c>
      <c r="AG2847" s="36">
        <f t="shared" si="630"/>
        <v>69.09</v>
      </c>
      <c r="AH2847" s="36">
        <f t="shared" si="631"/>
        <v>86.36</v>
      </c>
      <c r="AI2847" s="36">
        <f t="shared" si="632"/>
        <v>93.27</v>
      </c>
      <c r="AJ2847" s="71">
        <v>42566</v>
      </c>
      <c r="AK2847" s="40">
        <v>42570</v>
      </c>
      <c r="AL2847" s="22"/>
      <c r="AM2847" s="20" t="s">
        <v>335</v>
      </c>
      <c r="AN2847" s="20"/>
      <c r="AO2847" s="20" t="s">
        <v>11546</v>
      </c>
      <c r="AP2847" s="20" t="s">
        <v>11546</v>
      </c>
      <c r="AQ2847" s="20"/>
      <c r="AR2847" s="20"/>
      <c r="AS2847" s="40">
        <v>43346</v>
      </c>
      <c r="AT2847" s="189"/>
      <c r="AU2847" s="59"/>
    </row>
    <row r="2848" spans="1:47" ht="47.25" customHeight="1">
      <c r="A2848" s="16">
        <v>8699821150012</v>
      </c>
      <c r="B2848" s="16" t="s">
        <v>6357</v>
      </c>
      <c r="C2848" s="16" t="s">
        <v>6358</v>
      </c>
      <c r="D2848" s="17" t="s">
        <v>87</v>
      </c>
      <c r="E2848" s="18" t="s">
        <v>87</v>
      </c>
      <c r="F2848" s="18">
        <v>0</v>
      </c>
      <c r="G2848" s="18">
        <v>2</v>
      </c>
      <c r="H2848" s="18">
        <v>1</v>
      </c>
      <c r="I2848" s="18"/>
      <c r="J2848" s="18"/>
      <c r="K2848" s="18"/>
      <c r="L2848" s="19" t="s">
        <v>6359</v>
      </c>
      <c r="M2848" s="19" t="s">
        <v>6360</v>
      </c>
      <c r="N2848" s="18" t="s">
        <v>1697</v>
      </c>
      <c r="O2848" s="18">
        <v>250</v>
      </c>
      <c r="P2848" s="18" t="s">
        <v>163</v>
      </c>
      <c r="Q2848" s="18">
        <v>100</v>
      </c>
      <c r="R2848" s="18" t="s">
        <v>95</v>
      </c>
      <c r="S2848" s="37" t="s">
        <v>96</v>
      </c>
      <c r="T2848" s="18" t="s">
        <v>222</v>
      </c>
      <c r="U2848" s="38">
        <v>27.1</v>
      </c>
      <c r="V2848" s="38">
        <v>27.1</v>
      </c>
      <c r="W2848" s="38">
        <v>27.1</v>
      </c>
      <c r="X2848" s="18" t="s">
        <v>222</v>
      </c>
      <c r="Y2848" s="39">
        <v>3</v>
      </c>
      <c r="Z2848" s="16">
        <v>0</v>
      </c>
      <c r="AA2848" s="36">
        <v>72.959999999999994</v>
      </c>
      <c r="AB2848" s="36"/>
      <c r="AC2848" s="36">
        <v>72.959999999999994</v>
      </c>
      <c r="AD2848" s="38">
        <f t="shared" si="633"/>
        <v>78.667199999999994</v>
      </c>
      <c r="AE2848" s="38">
        <f t="shared" si="634"/>
        <v>98.333999999999989</v>
      </c>
      <c r="AF2848" s="38">
        <f t="shared" si="635"/>
        <v>106.20071999999999</v>
      </c>
      <c r="AG2848" s="36">
        <f t="shared" si="630"/>
        <v>78.66</v>
      </c>
      <c r="AH2848" s="36">
        <f t="shared" si="631"/>
        <v>98.33</v>
      </c>
      <c r="AI2848" s="36">
        <f t="shared" si="632"/>
        <v>106.2</v>
      </c>
      <c r="AJ2848" s="40">
        <v>42783</v>
      </c>
      <c r="AK2848" s="40">
        <v>42786</v>
      </c>
      <c r="AL2848" s="17"/>
      <c r="AM2848" s="20" t="s">
        <v>6364</v>
      </c>
      <c r="AN2848" s="20"/>
      <c r="AO2848" s="20" t="s">
        <v>11527</v>
      </c>
      <c r="AP2848" s="20" t="s">
        <v>11527</v>
      </c>
      <c r="AQ2848" s="20"/>
      <c r="AR2848" s="20"/>
      <c r="AS2848" s="40">
        <v>43346</v>
      </c>
      <c r="AT2848" s="189"/>
      <c r="AU2848" s="59"/>
    </row>
    <row r="2849" spans="1:47" ht="47.25" customHeight="1">
      <c r="A2849" s="16">
        <v>8699809690233</v>
      </c>
      <c r="B2849" s="16" t="s">
        <v>4094</v>
      </c>
      <c r="C2849" s="16" t="s">
        <v>4095</v>
      </c>
      <c r="D2849" s="17" t="s">
        <v>87</v>
      </c>
      <c r="E2849" s="18" t="s">
        <v>87</v>
      </c>
      <c r="F2849" s="18">
        <v>0</v>
      </c>
      <c r="G2849" s="18">
        <v>1</v>
      </c>
      <c r="H2849" s="18">
        <v>1</v>
      </c>
      <c r="I2849" s="18"/>
      <c r="J2849" s="18"/>
      <c r="K2849" s="18"/>
      <c r="L2849" s="19" t="s">
        <v>6498</v>
      </c>
      <c r="M2849" s="19" t="s">
        <v>541</v>
      </c>
      <c r="N2849" s="18" t="s">
        <v>310</v>
      </c>
      <c r="O2849" s="18" t="s">
        <v>6499</v>
      </c>
      <c r="P2849" s="18" t="s">
        <v>551</v>
      </c>
      <c r="Q2849" s="18">
        <v>1</v>
      </c>
      <c r="R2849" s="18" t="s">
        <v>45</v>
      </c>
      <c r="S2849" s="37" t="s">
        <v>96</v>
      </c>
      <c r="T2849" s="18" t="s">
        <v>331</v>
      </c>
      <c r="U2849" s="37">
        <v>13.07</v>
      </c>
      <c r="V2849" s="37">
        <v>16</v>
      </c>
      <c r="W2849" s="37">
        <v>9.6</v>
      </c>
      <c r="X2849" s="18" t="s">
        <v>557</v>
      </c>
      <c r="Y2849" s="39"/>
      <c r="Z2849" s="16">
        <v>0</v>
      </c>
      <c r="AA2849" s="36">
        <v>20.3</v>
      </c>
      <c r="AB2849" s="36"/>
      <c r="AC2849" s="36">
        <v>20.3</v>
      </c>
      <c r="AD2849" s="70">
        <f t="shared" si="633"/>
        <v>22.024000000000001</v>
      </c>
      <c r="AE2849" s="70">
        <f t="shared" si="634"/>
        <v>27.53</v>
      </c>
      <c r="AF2849" s="70">
        <f t="shared" si="635"/>
        <v>29.732400000000002</v>
      </c>
      <c r="AG2849" s="36">
        <f t="shared" si="630"/>
        <v>22.02</v>
      </c>
      <c r="AH2849" s="36">
        <f t="shared" si="631"/>
        <v>27.53</v>
      </c>
      <c r="AI2849" s="36">
        <f t="shared" si="632"/>
        <v>29.73</v>
      </c>
      <c r="AJ2849" s="40">
        <v>42419</v>
      </c>
      <c r="AK2849" s="40">
        <v>42422</v>
      </c>
      <c r="AL2849" s="22"/>
      <c r="AM2849" s="20" t="s">
        <v>4839</v>
      </c>
      <c r="AN2849" s="20"/>
      <c r="AO2849" s="20" t="s">
        <v>11528</v>
      </c>
      <c r="AP2849" s="20" t="s">
        <v>11528</v>
      </c>
      <c r="AQ2849" s="20"/>
      <c r="AR2849" s="20"/>
      <c r="AS2849" s="40">
        <v>43346</v>
      </c>
      <c r="AT2849" s="189"/>
      <c r="AU2849" s="59"/>
    </row>
    <row r="2850" spans="1:47" ht="47.25" customHeight="1">
      <c r="A2850" s="16">
        <v>8699514097624</v>
      </c>
      <c r="B2850" s="16" t="s">
        <v>9539</v>
      </c>
      <c r="C2850" s="16" t="s">
        <v>9540</v>
      </c>
      <c r="D2850" s="17" t="s">
        <v>87</v>
      </c>
      <c r="E2850" s="18" t="s">
        <v>295</v>
      </c>
      <c r="F2850" s="18">
        <v>0</v>
      </c>
      <c r="G2850" s="18">
        <v>1</v>
      </c>
      <c r="H2850" s="18">
        <v>1</v>
      </c>
      <c r="I2850" s="18"/>
      <c r="J2850" s="18"/>
      <c r="K2850" s="18"/>
      <c r="L2850" s="19" t="s">
        <v>11681</v>
      </c>
      <c r="M2850" s="19" t="s">
        <v>5527</v>
      </c>
      <c r="N2850" s="18" t="s">
        <v>74</v>
      </c>
      <c r="O2850" s="18">
        <v>120</v>
      </c>
      <c r="P2850" s="18" t="s">
        <v>163</v>
      </c>
      <c r="Q2850" s="18">
        <v>30</v>
      </c>
      <c r="R2850" s="18" t="s">
        <v>95</v>
      </c>
      <c r="S2850" s="37" t="s">
        <v>46</v>
      </c>
      <c r="T2850" s="37" t="s">
        <v>238</v>
      </c>
      <c r="U2850" s="38">
        <v>16.420000000000002</v>
      </c>
      <c r="V2850" s="38">
        <v>16.420000000000002</v>
      </c>
      <c r="W2850" s="38">
        <v>13.13</v>
      </c>
      <c r="X2850" s="37" t="s">
        <v>238</v>
      </c>
      <c r="Y2850" s="39"/>
      <c r="Z2850" s="16">
        <v>0</v>
      </c>
      <c r="AA2850" s="36">
        <v>35.33</v>
      </c>
      <c r="AB2850" s="36"/>
      <c r="AC2850" s="36">
        <v>35.33</v>
      </c>
      <c r="AD2850" s="38">
        <f t="shared" si="633"/>
        <v>38.256399999999999</v>
      </c>
      <c r="AE2850" s="38">
        <f t="shared" si="634"/>
        <v>47.820499999999996</v>
      </c>
      <c r="AF2850" s="38">
        <f t="shared" si="635"/>
        <v>51.646139999999995</v>
      </c>
      <c r="AG2850" s="36">
        <f t="shared" si="630"/>
        <v>38.25</v>
      </c>
      <c r="AH2850" s="36">
        <f t="shared" si="631"/>
        <v>47.82</v>
      </c>
      <c r="AI2850" s="36">
        <f t="shared" si="632"/>
        <v>51.64</v>
      </c>
      <c r="AJ2850" s="40">
        <v>43146</v>
      </c>
      <c r="AK2850" s="40">
        <v>43150</v>
      </c>
      <c r="AL2850" s="17"/>
      <c r="AM2850" s="17" t="s">
        <v>10882</v>
      </c>
      <c r="AN2850" s="17"/>
      <c r="AO2850" s="20" t="s">
        <v>11529</v>
      </c>
      <c r="AP2850" s="20" t="s">
        <v>11529</v>
      </c>
      <c r="AQ2850" s="20"/>
      <c r="AR2850" s="20"/>
      <c r="AS2850" s="40">
        <v>43346</v>
      </c>
      <c r="AT2850" s="189"/>
      <c r="AU2850" s="59"/>
    </row>
    <row r="2851" spans="1:47" ht="47.25" customHeight="1">
      <c r="A2851" s="16">
        <v>8697930021896</v>
      </c>
      <c r="B2851" s="16" t="s">
        <v>456</v>
      </c>
      <c r="C2851" s="16" t="s">
        <v>457</v>
      </c>
      <c r="D2851" s="17" t="s">
        <v>38</v>
      </c>
      <c r="E2851" s="18" t="s">
        <v>41</v>
      </c>
      <c r="F2851" s="18">
        <v>0</v>
      </c>
      <c r="G2851" s="18">
        <v>1</v>
      </c>
      <c r="H2851" s="18">
        <v>1</v>
      </c>
      <c r="I2851" s="18"/>
      <c r="J2851" s="18"/>
      <c r="K2851" s="18"/>
      <c r="L2851" s="19" t="s">
        <v>4305</v>
      </c>
      <c r="M2851" s="19" t="s">
        <v>291</v>
      </c>
      <c r="N2851" s="18" t="s">
        <v>1604</v>
      </c>
      <c r="O2851" s="18">
        <v>8</v>
      </c>
      <c r="P2851" s="18" t="s">
        <v>163</v>
      </c>
      <c r="Q2851" s="18">
        <v>30</v>
      </c>
      <c r="R2851" s="18" t="s">
        <v>45</v>
      </c>
      <c r="S2851" s="37" t="s">
        <v>46</v>
      </c>
      <c r="T2851" s="37" t="s">
        <v>331</v>
      </c>
      <c r="U2851" s="37">
        <v>9.2100000000000009</v>
      </c>
      <c r="V2851" s="37">
        <v>9.2100000000000009</v>
      </c>
      <c r="W2851" s="37">
        <v>7.36</v>
      </c>
      <c r="X2851" s="37" t="s">
        <v>331</v>
      </c>
      <c r="Y2851" s="39"/>
      <c r="Z2851" s="16">
        <v>0</v>
      </c>
      <c r="AA2851" s="36">
        <v>15.55</v>
      </c>
      <c r="AB2851" s="36"/>
      <c r="AC2851" s="36">
        <v>15.55</v>
      </c>
      <c r="AD2851" s="70">
        <f t="shared" si="633"/>
        <v>16.894000000000002</v>
      </c>
      <c r="AE2851" s="70">
        <f t="shared" si="634"/>
        <v>21.117500000000003</v>
      </c>
      <c r="AF2851" s="70">
        <f t="shared" si="635"/>
        <v>22.806900000000006</v>
      </c>
      <c r="AG2851" s="36">
        <f t="shared" si="630"/>
        <v>16.89</v>
      </c>
      <c r="AH2851" s="36">
        <f t="shared" si="631"/>
        <v>21.11</v>
      </c>
      <c r="AI2851" s="36">
        <f t="shared" si="632"/>
        <v>22.8</v>
      </c>
      <c r="AJ2851" s="40">
        <v>42419</v>
      </c>
      <c r="AK2851" s="40">
        <v>42422</v>
      </c>
      <c r="AL2851" s="22"/>
      <c r="AM2851" s="20" t="s">
        <v>184</v>
      </c>
      <c r="AN2851" s="20"/>
      <c r="AO2851" s="20" t="s">
        <v>11530</v>
      </c>
      <c r="AP2851" s="20" t="s">
        <v>11530</v>
      </c>
      <c r="AQ2851" s="20"/>
      <c r="AR2851" s="20"/>
      <c r="AS2851" s="40">
        <v>43346</v>
      </c>
      <c r="AT2851" s="189"/>
      <c r="AU2851" s="59"/>
    </row>
    <row r="2852" spans="1:47" ht="47.25" customHeight="1">
      <c r="A2852" s="16">
        <v>8699790011222</v>
      </c>
      <c r="B2852" s="16" t="s">
        <v>1351</v>
      </c>
      <c r="C2852" s="16" t="s">
        <v>1352</v>
      </c>
      <c r="D2852" s="17" t="s">
        <v>38</v>
      </c>
      <c r="E2852" s="18" t="s">
        <v>41</v>
      </c>
      <c r="F2852" s="18">
        <v>4</v>
      </c>
      <c r="G2852" s="18">
        <v>1</v>
      </c>
      <c r="H2852" s="18">
        <v>2</v>
      </c>
      <c r="I2852" s="18"/>
      <c r="J2852" s="18"/>
      <c r="K2852" s="18"/>
      <c r="L2852" s="19" t="s">
        <v>1353</v>
      </c>
      <c r="M2852" s="19" t="s">
        <v>1354</v>
      </c>
      <c r="N2852" s="18" t="s">
        <v>235</v>
      </c>
      <c r="O2852" s="18">
        <v>0.1</v>
      </c>
      <c r="P2852" s="18" t="s">
        <v>163</v>
      </c>
      <c r="Q2852" s="18">
        <v>100</v>
      </c>
      <c r="R2852" s="18" t="s">
        <v>45</v>
      </c>
      <c r="S2852" s="37" t="s">
        <v>46</v>
      </c>
      <c r="T2852" s="18" t="s">
        <v>53</v>
      </c>
      <c r="U2852" s="37">
        <v>1.47</v>
      </c>
      <c r="V2852" s="37">
        <v>1.47</v>
      </c>
      <c r="W2852" s="37">
        <v>0</v>
      </c>
      <c r="X2852" s="18" t="s">
        <v>53</v>
      </c>
      <c r="Y2852" s="39" t="s">
        <v>1356</v>
      </c>
      <c r="Z2852" s="16">
        <v>0</v>
      </c>
      <c r="AA2852" s="36">
        <v>6.54</v>
      </c>
      <c r="AB2852" s="36"/>
      <c r="AC2852" s="36">
        <v>6.54</v>
      </c>
      <c r="AD2852" s="70">
        <f t="shared" si="633"/>
        <v>7.1286000000000005</v>
      </c>
      <c r="AE2852" s="70">
        <f t="shared" si="634"/>
        <v>8.9107500000000002</v>
      </c>
      <c r="AF2852" s="70">
        <f t="shared" si="635"/>
        <v>9.6236100000000011</v>
      </c>
      <c r="AG2852" s="36">
        <f t="shared" si="630"/>
        <v>7.12</v>
      </c>
      <c r="AH2852" s="36">
        <f t="shared" si="631"/>
        <v>8.91</v>
      </c>
      <c r="AI2852" s="36">
        <f t="shared" si="632"/>
        <v>9.6199999999999992</v>
      </c>
      <c r="AJ2852" s="40">
        <v>42545</v>
      </c>
      <c r="AK2852" s="40">
        <v>42547</v>
      </c>
      <c r="AL2852" s="22"/>
      <c r="AM2852" s="20" t="s">
        <v>184</v>
      </c>
      <c r="AN2852" s="20"/>
      <c r="AO2852" s="20" t="s">
        <v>11529</v>
      </c>
      <c r="AP2852" s="20" t="s">
        <v>11529</v>
      </c>
      <c r="AQ2852" s="20"/>
      <c r="AR2852" s="20"/>
      <c r="AS2852" s="40">
        <v>43346</v>
      </c>
      <c r="AT2852" s="189"/>
      <c r="AU2852" s="59"/>
    </row>
    <row r="2853" spans="1:47" ht="47.25" customHeight="1">
      <c r="A2853" s="16">
        <v>6091403213184</v>
      </c>
      <c r="B2853" s="16" t="s">
        <v>1351</v>
      </c>
      <c r="C2853" s="16" t="s">
        <v>1352</v>
      </c>
      <c r="D2853" s="17" t="s">
        <v>38</v>
      </c>
      <c r="E2853" s="18" t="s">
        <v>41</v>
      </c>
      <c r="F2853" s="18">
        <v>4</v>
      </c>
      <c r="G2853" s="18">
        <v>1</v>
      </c>
      <c r="H2853" s="18">
        <v>2</v>
      </c>
      <c r="I2853" s="18"/>
      <c r="J2853" s="18"/>
      <c r="K2853" s="18"/>
      <c r="L2853" s="19" t="s">
        <v>1353</v>
      </c>
      <c r="M2853" s="19" t="s">
        <v>1354</v>
      </c>
      <c r="N2853" s="18" t="s">
        <v>5423</v>
      </c>
      <c r="O2853" s="18">
        <v>0.1</v>
      </c>
      <c r="P2853" s="18" t="s">
        <v>163</v>
      </c>
      <c r="Q2853" s="18">
        <v>100</v>
      </c>
      <c r="R2853" s="18" t="s">
        <v>45</v>
      </c>
      <c r="S2853" s="37" t="s">
        <v>46</v>
      </c>
      <c r="T2853" s="18" t="s">
        <v>53</v>
      </c>
      <c r="U2853" s="37">
        <v>1.47</v>
      </c>
      <c r="V2853" s="37">
        <v>1.47</v>
      </c>
      <c r="W2853" s="37">
        <v>0</v>
      </c>
      <c r="X2853" s="18" t="s">
        <v>53</v>
      </c>
      <c r="Y2853" s="39" t="s">
        <v>1356</v>
      </c>
      <c r="Z2853" s="16">
        <v>0</v>
      </c>
      <c r="AA2853" s="36">
        <v>6.54</v>
      </c>
      <c r="AB2853" s="36"/>
      <c r="AC2853" s="36">
        <v>6.54</v>
      </c>
      <c r="AD2853" s="70">
        <f t="shared" si="633"/>
        <v>7.1286000000000005</v>
      </c>
      <c r="AE2853" s="70">
        <f t="shared" si="634"/>
        <v>8.9107500000000002</v>
      </c>
      <c r="AF2853" s="70">
        <f t="shared" si="635"/>
        <v>9.6236100000000011</v>
      </c>
      <c r="AG2853" s="36">
        <f t="shared" si="630"/>
        <v>7.12</v>
      </c>
      <c r="AH2853" s="36">
        <f t="shared" si="631"/>
        <v>8.91</v>
      </c>
      <c r="AI2853" s="36">
        <f t="shared" si="632"/>
        <v>9.6199999999999992</v>
      </c>
      <c r="AJ2853" s="40">
        <v>42545</v>
      </c>
      <c r="AK2853" s="40">
        <v>42547</v>
      </c>
      <c r="AL2853" s="22"/>
      <c r="AM2853" s="20" t="s">
        <v>184</v>
      </c>
      <c r="AN2853" s="20"/>
      <c r="AO2853" s="20" t="s">
        <v>11532</v>
      </c>
      <c r="AP2853" s="20" t="s">
        <v>11532</v>
      </c>
      <c r="AQ2853" s="20"/>
      <c r="AR2853" s="20"/>
      <c r="AS2853" s="40">
        <v>43346</v>
      </c>
      <c r="AT2853" s="189"/>
      <c r="AU2853" s="59"/>
    </row>
    <row r="2854" spans="1:47" ht="47.25" customHeight="1">
      <c r="A2854" s="16">
        <v>8699636012222</v>
      </c>
      <c r="B2854" s="16" t="s">
        <v>1351</v>
      </c>
      <c r="C2854" s="16" t="s">
        <v>1352</v>
      </c>
      <c r="D2854" s="17" t="s">
        <v>38</v>
      </c>
      <c r="E2854" s="18" t="s">
        <v>41</v>
      </c>
      <c r="F2854" s="18">
        <v>4</v>
      </c>
      <c r="G2854" s="18">
        <v>1</v>
      </c>
      <c r="H2854" s="18">
        <v>2</v>
      </c>
      <c r="I2854" s="18"/>
      <c r="J2854" s="18"/>
      <c r="K2854" s="18"/>
      <c r="L2854" s="19" t="s">
        <v>1353</v>
      </c>
      <c r="M2854" s="19" t="s">
        <v>1354</v>
      </c>
      <c r="N2854" s="18" t="s">
        <v>556</v>
      </c>
      <c r="O2854" s="18">
        <v>0.1</v>
      </c>
      <c r="P2854" s="18" t="s">
        <v>163</v>
      </c>
      <c r="Q2854" s="18">
        <v>100</v>
      </c>
      <c r="R2854" s="18" t="s">
        <v>45</v>
      </c>
      <c r="S2854" s="37" t="s">
        <v>46</v>
      </c>
      <c r="T2854" s="18" t="s">
        <v>53</v>
      </c>
      <c r="U2854" s="37">
        <v>1.47</v>
      </c>
      <c r="V2854" s="37">
        <v>1.47</v>
      </c>
      <c r="W2854" s="37">
        <v>0</v>
      </c>
      <c r="X2854" s="18" t="s">
        <v>53</v>
      </c>
      <c r="Y2854" s="39" t="s">
        <v>1356</v>
      </c>
      <c r="Z2854" s="16">
        <v>0</v>
      </c>
      <c r="AA2854" s="36">
        <v>6.54</v>
      </c>
      <c r="AB2854" s="36"/>
      <c r="AC2854" s="36">
        <v>6.54</v>
      </c>
      <c r="AD2854" s="70">
        <f t="shared" si="633"/>
        <v>7.1286000000000005</v>
      </c>
      <c r="AE2854" s="70">
        <f t="shared" si="634"/>
        <v>8.9107500000000002</v>
      </c>
      <c r="AF2854" s="70">
        <f t="shared" si="635"/>
        <v>9.6236100000000011</v>
      </c>
      <c r="AG2854" s="36">
        <f t="shared" si="630"/>
        <v>7.12</v>
      </c>
      <c r="AH2854" s="36">
        <f t="shared" si="631"/>
        <v>8.91</v>
      </c>
      <c r="AI2854" s="36">
        <f t="shared" si="632"/>
        <v>9.6199999999999992</v>
      </c>
      <c r="AJ2854" s="40">
        <v>42545</v>
      </c>
      <c r="AK2854" s="40">
        <v>42547</v>
      </c>
      <c r="AL2854" s="22"/>
      <c r="AM2854" s="20" t="s">
        <v>184</v>
      </c>
      <c r="AN2854" s="20"/>
      <c r="AO2854" s="20" t="s">
        <v>11533</v>
      </c>
      <c r="AP2854" s="20" t="s">
        <v>11533</v>
      </c>
      <c r="AQ2854" s="20"/>
      <c r="AR2854" s="20"/>
      <c r="AS2854" s="40">
        <v>43346</v>
      </c>
      <c r="AT2854" s="189"/>
      <c r="AU2854" s="59"/>
    </row>
    <row r="2855" spans="1:47" ht="47.25" customHeight="1">
      <c r="A2855" s="16">
        <v>8699809090255</v>
      </c>
      <c r="B2855" s="16" t="s">
        <v>870</v>
      </c>
      <c r="C2855" s="16" t="s">
        <v>871</v>
      </c>
      <c r="D2855" s="17" t="s">
        <v>87</v>
      </c>
      <c r="E2855" s="18" t="s">
        <v>87</v>
      </c>
      <c r="F2855" s="18">
        <v>3</v>
      </c>
      <c r="G2855" s="18">
        <v>1</v>
      </c>
      <c r="H2855" s="18">
        <v>2</v>
      </c>
      <c r="I2855" s="18"/>
      <c r="J2855" s="18"/>
      <c r="K2855" s="18"/>
      <c r="L2855" s="19" t="s">
        <v>1734</v>
      </c>
      <c r="M2855" s="19" t="s">
        <v>506</v>
      </c>
      <c r="N2855" s="18" t="s">
        <v>310</v>
      </c>
      <c r="O2855" s="18">
        <v>120</v>
      </c>
      <c r="P2855" s="18" t="s">
        <v>163</v>
      </c>
      <c r="Q2855" s="18">
        <v>20</v>
      </c>
      <c r="R2855" s="18" t="s">
        <v>45</v>
      </c>
      <c r="S2855" s="37" t="s">
        <v>96</v>
      </c>
      <c r="T2855" s="18" t="s">
        <v>53</v>
      </c>
      <c r="U2855" s="37">
        <v>1.81</v>
      </c>
      <c r="V2855" s="37">
        <v>1.81</v>
      </c>
      <c r="W2855" s="37">
        <v>0</v>
      </c>
      <c r="X2855" s="18" t="s">
        <v>53</v>
      </c>
      <c r="Y2855" s="39"/>
      <c r="Z2855" s="16">
        <v>0</v>
      </c>
      <c r="AA2855" s="36">
        <v>3.83</v>
      </c>
      <c r="AB2855" s="36"/>
      <c r="AC2855" s="36">
        <v>3.83</v>
      </c>
      <c r="AD2855" s="70">
        <f t="shared" si="633"/>
        <v>4.1747000000000005</v>
      </c>
      <c r="AE2855" s="70">
        <f t="shared" si="634"/>
        <v>5.2183750000000009</v>
      </c>
      <c r="AF2855" s="70">
        <f t="shared" si="635"/>
        <v>5.6358450000000015</v>
      </c>
      <c r="AG2855" s="36">
        <f t="shared" si="630"/>
        <v>4.17</v>
      </c>
      <c r="AH2855" s="36">
        <f t="shared" si="631"/>
        <v>5.21</v>
      </c>
      <c r="AI2855" s="36">
        <f t="shared" si="632"/>
        <v>5.63</v>
      </c>
      <c r="AJ2855" s="40">
        <v>42447</v>
      </c>
      <c r="AK2855" s="40">
        <v>42451</v>
      </c>
      <c r="AL2855" s="22"/>
      <c r="AM2855" s="20" t="s">
        <v>184</v>
      </c>
      <c r="AN2855" s="20"/>
      <c r="AO2855" s="20" t="s">
        <v>11536</v>
      </c>
      <c r="AP2855" s="20" t="s">
        <v>11536</v>
      </c>
      <c r="AQ2855" s="20"/>
      <c r="AR2855" s="20"/>
      <c r="AS2855" s="40">
        <v>43346</v>
      </c>
      <c r="AT2855" s="189"/>
      <c r="AU2855" s="59"/>
    </row>
    <row r="2856" spans="1:47" ht="47.25" customHeight="1">
      <c r="A2856" s="16">
        <v>8699809090262</v>
      </c>
      <c r="B2856" s="16" t="s">
        <v>870</v>
      </c>
      <c r="C2856" s="16" t="s">
        <v>871</v>
      </c>
      <c r="D2856" s="17" t="s">
        <v>87</v>
      </c>
      <c r="E2856" s="18" t="s">
        <v>87</v>
      </c>
      <c r="F2856" s="18">
        <v>0</v>
      </c>
      <c r="G2856" s="18">
        <v>1</v>
      </c>
      <c r="H2856" s="18">
        <v>1</v>
      </c>
      <c r="I2856" s="18"/>
      <c r="J2856" s="18"/>
      <c r="K2856" s="18"/>
      <c r="L2856" s="19" t="s">
        <v>3124</v>
      </c>
      <c r="M2856" s="19" t="s">
        <v>506</v>
      </c>
      <c r="N2856" s="18" t="s">
        <v>310</v>
      </c>
      <c r="O2856" s="18">
        <v>180</v>
      </c>
      <c r="P2856" s="18" t="s">
        <v>163</v>
      </c>
      <c r="Q2856" s="18">
        <v>20</v>
      </c>
      <c r="R2856" s="18" t="s">
        <v>45</v>
      </c>
      <c r="S2856" s="37" t="s">
        <v>96</v>
      </c>
      <c r="T2856" s="18" t="s">
        <v>284</v>
      </c>
      <c r="U2856" s="37">
        <v>4.66</v>
      </c>
      <c r="V2856" s="37">
        <v>4.66</v>
      </c>
      <c r="W2856" s="37">
        <v>2.79</v>
      </c>
      <c r="X2856" s="18" t="s">
        <v>284</v>
      </c>
      <c r="Y2856" s="39"/>
      <c r="Z2856" s="16">
        <v>0</v>
      </c>
      <c r="AA2856" s="36">
        <v>5.88</v>
      </c>
      <c r="AB2856" s="36"/>
      <c r="AC2856" s="36">
        <v>5.88</v>
      </c>
      <c r="AD2856" s="70">
        <f t="shared" si="633"/>
        <v>6.4092000000000002</v>
      </c>
      <c r="AE2856" s="70">
        <f t="shared" si="634"/>
        <v>8.0114999999999998</v>
      </c>
      <c r="AF2856" s="70">
        <f t="shared" si="635"/>
        <v>8.6524200000000011</v>
      </c>
      <c r="AG2856" s="36">
        <f t="shared" si="630"/>
        <v>6.4</v>
      </c>
      <c r="AH2856" s="36">
        <f t="shared" si="631"/>
        <v>8.01</v>
      </c>
      <c r="AI2856" s="36">
        <f t="shared" si="632"/>
        <v>8.65</v>
      </c>
      <c r="AJ2856" s="40">
        <v>42419</v>
      </c>
      <c r="AK2856" s="40">
        <v>42422</v>
      </c>
      <c r="AL2856" s="22"/>
      <c r="AM2856" s="20" t="s">
        <v>184</v>
      </c>
      <c r="AN2856" s="20"/>
      <c r="AO2856" s="20" t="s">
        <v>11539</v>
      </c>
      <c r="AP2856" s="20" t="s">
        <v>11539</v>
      </c>
      <c r="AQ2856" s="20"/>
      <c r="AR2856" s="20"/>
      <c r="AS2856" s="40">
        <v>43346</v>
      </c>
      <c r="AT2856" s="189"/>
      <c r="AU2856" s="59"/>
    </row>
    <row r="2857" spans="1:47" ht="47.25" customHeight="1">
      <c r="A2857" s="16">
        <v>8697930014485</v>
      </c>
      <c r="B2857" s="16" t="s">
        <v>9290</v>
      </c>
      <c r="C2857" s="16" t="s">
        <v>9291</v>
      </c>
      <c r="D2857" s="17" t="s">
        <v>38</v>
      </c>
      <c r="E2857" s="18" t="s">
        <v>38</v>
      </c>
      <c r="F2857" s="18">
        <v>0</v>
      </c>
      <c r="G2857" s="18">
        <v>1</v>
      </c>
      <c r="H2857" s="18">
        <v>1</v>
      </c>
      <c r="I2857" s="18"/>
      <c r="J2857" s="18"/>
      <c r="K2857" s="18"/>
      <c r="L2857" s="19" t="s">
        <v>9292</v>
      </c>
      <c r="M2857" s="19" t="s">
        <v>1716</v>
      </c>
      <c r="N2857" s="18" t="s">
        <v>1604</v>
      </c>
      <c r="O2857" s="18" t="s">
        <v>9293</v>
      </c>
      <c r="P2857" s="18" t="s">
        <v>163</v>
      </c>
      <c r="Q2857" s="18">
        <v>28</v>
      </c>
      <c r="R2857" s="18" t="s">
        <v>45</v>
      </c>
      <c r="S2857" s="37" t="s">
        <v>46</v>
      </c>
      <c r="T2857" s="37" t="s">
        <v>331</v>
      </c>
      <c r="U2857" s="37">
        <v>17.73</v>
      </c>
      <c r="V2857" s="37">
        <v>17.73</v>
      </c>
      <c r="W2857" s="37">
        <v>10.63</v>
      </c>
      <c r="X2857" s="37" t="s">
        <v>331</v>
      </c>
      <c r="Y2857" s="39"/>
      <c r="Z2857" s="16">
        <v>0</v>
      </c>
      <c r="AA2857" s="36">
        <v>15.38</v>
      </c>
      <c r="AB2857" s="36"/>
      <c r="AC2857" s="36">
        <v>15.38</v>
      </c>
      <c r="AD2857" s="70">
        <f t="shared" si="633"/>
        <v>16.7104</v>
      </c>
      <c r="AE2857" s="70">
        <f t="shared" si="634"/>
        <v>20.887999999999998</v>
      </c>
      <c r="AF2857" s="70">
        <f t="shared" si="635"/>
        <v>22.55904</v>
      </c>
      <c r="AG2857" s="36">
        <f t="shared" si="630"/>
        <v>16.71</v>
      </c>
      <c r="AH2857" s="36">
        <f t="shared" si="631"/>
        <v>20.88</v>
      </c>
      <c r="AI2857" s="36">
        <f t="shared" si="632"/>
        <v>22.55</v>
      </c>
      <c r="AJ2857" s="40">
        <v>42545</v>
      </c>
      <c r="AK2857" s="40">
        <v>42549</v>
      </c>
      <c r="AL2857" s="22"/>
      <c r="AM2857" s="20" t="s">
        <v>184</v>
      </c>
      <c r="AN2857" s="20"/>
      <c r="AO2857" s="20" t="s">
        <v>11533</v>
      </c>
      <c r="AP2857" s="20" t="s">
        <v>11533</v>
      </c>
      <c r="AQ2857" s="20"/>
      <c r="AR2857" s="20"/>
      <c r="AS2857" s="40">
        <v>43346</v>
      </c>
      <c r="AT2857" s="189"/>
      <c r="AU2857" s="59"/>
    </row>
    <row r="2858" spans="1:47" ht="47.25" customHeight="1">
      <c r="A2858" s="16">
        <v>8697930014478</v>
      </c>
      <c r="B2858" s="16" t="s">
        <v>9290</v>
      </c>
      <c r="C2858" s="16" t="s">
        <v>9291</v>
      </c>
      <c r="D2858" s="17" t="s">
        <v>38</v>
      </c>
      <c r="E2858" s="18" t="s">
        <v>38</v>
      </c>
      <c r="F2858" s="18">
        <v>0</v>
      </c>
      <c r="G2858" s="18">
        <v>1</v>
      </c>
      <c r="H2858" s="18">
        <v>1</v>
      </c>
      <c r="I2858" s="18"/>
      <c r="J2858" s="18"/>
      <c r="K2858" s="18"/>
      <c r="L2858" s="19" t="s">
        <v>9296</v>
      </c>
      <c r="M2858" s="19" t="s">
        <v>1716</v>
      </c>
      <c r="N2858" s="18" t="s">
        <v>1604</v>
      </c>
      <c r="O2858" s="18" t="s">
        <v>9297</v>
      </c>
      <c r="P2858" s="18" t="s">
        <v>163</v>
      </c>
      <c r="Q2858" s="18">
        <v>28</v>
      </c>
      <c r="R2858" s="18" t="s">
        <v>45</v>
      </c>
      <c r="S2858" s="37" t="s">
        <v>46</v>
      </c>
      <c r="T2858" s="37" t="s">
        <v>331</v>
      </c>
      <c r="U2858" s="37">
        <v>17.739999999999998</v>
      </c>
      <c r="V2858" s="37">
        <v>17.739999999999998</v>
      </c>
      <c r="W2858" s="37">
        <v>10.64</v>
      </c>
      <c r="X2858" s="37" t="s">
        <v>331</v>
      </c>
      <c r="Y2858" s="39"/>
      <c r="Z2858" s="16">
        <v>0</v>
      </c>
      <c r="AA2858" s="36">
        <v>12.45</v>
      </c>
      <c r="AB2858" s="36"/>
      <c r="AC2858" s="36">
        <v>12.45</v>
      </c>
      <c r="AD2858" s="70">
        <f t="shared" si="633"/>
        <v>13.545999999999999</v>
      </c>
      <c r="AE2858" s="70">
        <f t="shared" si="634"/>
        <v>16.932499999999997</v>
      </c>
      <c r="AF2858" s="70">
        <f t="shared" si="635"/>
        <v>18.287099999999999</v>
      </c>
      <c r="AG2858" s="36">
        <f t="shared" ref="AG2858:AG2888" si="636">TRUNC(AD2858,2)</f>
        <v>13.54</v>
      </c>
      <c r="AH2858" s="36">
        <f t="shared" ref="AH2858:AH2888" si="637">TRUNC(AE2858,2)</f>
        <v>16.93</v>
      </c>
      <c r="AI2858" s="36">
        <f t="shared" ref="AI2858:AI2888" si="638">TRUNC(AF2858,2)</f>
        <v>18.28</v>
      </c>
      <c r="AJ2858" s="40">
        <v>42545</v>
      </c>
      <c r="AK2858" s="40">
        <v>42549</v>
      </c>
      <c r="AL2858" s="22"/>
      <c r="AM2858" s="20" t="s">
        <v>184</v>
      </c>
      <c r="AN2858" s="20"/>
      <c r="AO2858" s="20" t="s">
        <v>11542</v>
      </c>
      <c r="AP2858" s="20" t="s">
        <v>11542</v>
      </c>
      <c r="AQ2858" s="20"/>
      <c r="AR2858" s="20"/>
      <c r="AS2858" s="40">
        <v>43346</v>
      </c>
      <c r="AT2858" s="189"/>
      <c r="AU2858" s="59"/>
    </row>
    <row r="2859" spans="1:47" ht="47.25" customHeight="1">
      <c r="A2859" s="16">
        <v>8697936011174</v>
      </c>
      <c r="B2859" s="16" t="s">
        <v>3293</v>
      </c>
      <c r="C2859" s="16" t="s">
        <v>3295</v>
      </c>
      <c r="D2859" s="17" t="s">
        <v>38</v>
      </c>
      <c r="E2859" s="18" t="s">
        <v>38</v>
      </c>
      <c r="F2859" s="18">
        <v>0</v>
      </c>
      <c r="G2859" s="18">
        <v>1</v>
      </c>
      <c r="H2859" s="18">
        <v>1</v>
      </c>
      <c r="I2859" s="18"/>
      <c r="J2859" s="18"/>
      <c r="K2859" s="18"/>
      <c r="L2859" s="19" t="s">
        <v>3297</v>
      </c>
      <c r="M2859" s="19" t="s">
        <v>644</v>
      </c>
      <c r="N2859" s="18" t="s">
        <v>502</v>
      </c>
      <c r="O2859" s="18">
        <v>80</v>
      </c>
      <c r="P2859" s="18" t="s">
        <v>163</v>
      </c>
      <c r="Q2859" s="18">
        <v>28</v>
      </c>
      <c r="R2859" s="18" t="s">
        <v>45</v>
      </c>
      <c r="S2859" s="37" t="s">
        <v>46</v>
      </c>
      <c r="T2859" s="37" t="s">
        <v>222</v>
      </c>
      <c r="U2859" s="37">
        <v>16.2</v>
      </c>
      <c r="V2859" s="37">
        <v>16.2</v>
      </c>
      <c r="W2859" s="37">
        <v>6.17</v>
      </c>
      <c r="X2859" s="37" t="s">
        <v>222</v>
      </c>
      <c r="Y2859" s="39"/>
      <c r="Z2859" s="16">
        <v>0</v>
      </c>
      <c r="AA2859" s="36">
        <v>13.04</v>
      </c>
      <c r="AB2859" s="36"/>
      <c r="AC2859" s="36">
        <v>13.04</v>
      </c>
      <c r="AD2859" s="37">
        <f t="shared" si="633"/>
        <v>14.183199999999999</v>
      </c>
      <c r="AE2859" s="37">
        <f t="shared" si="634"/>
        <v>17.728999999999999</v>
      </c>
      <c r="AF2859" s="37">
        <f t="shared" si="635"/>
        <v>19.147320000000001</v>
      </c>
      <c r="AG2859" s="36">
        <f t="shared" si="636"/>
        <v>14.18</v>
      </c>
      <c r="AH2859" s="36">
        <f t="shared" si="637"/>
        <v>17.72</v>
      </c>
      <c r="AI2859" s="36">
        <f t="shared" si="638"/>
        <v>19.14</v>
      </c>
      <c r="AJ2859" s="40">
        <v>42419</v>
      </c>
      <c r="AK2859" s="40">
        <v>42422</v>
      </c>
      <c r="AL2859" s="22"/>
      <c r="AM2859" s="20" t="s">
        <v>184</v>
      </c>
      <c r="AN2859" s="20"/>
      <c r="AO2859" s="20" t="s">
        <v>11543</v>
      </c>
      <c r="AP2859" s="20" t="s">
        <v>11543</v>
      </c>
      <c r="AQ2859" s="20"/>
      <c r="AR2859" s="20"/>
      <c r="AS2859" s="40">
        <v>43346</v>
      </c>
      <c r="AT2859" s="189"/>
      <c r="AU2859" s="59"/>
    </row>
    <row r="2860" spans="1:47" ht="47.25" customHeight="1">
      <c r="A2860" s="16">
        <v>8697936011181</v>
      </c>
      <c r="B2860" s="16" t="s">
        <v>3293</v>
      </c>
      <c r="C2860" s="16" t="s">
        <v>3295</v>
      </c>
      <c r="D2860" s="17" t="s">
        <v>38</v>
      </c>
      <c r="E2860" s="18" t="s">
        <v>38</v>
      </c>
      <c r="F2860" s="18">
        <v>0</v>
      </c>
      <c r="G2860" s="18">
        <v>5</v>
      </c>
      <c r="H2860" s="18">
        <v>1</v>
      </c>
      <c r="I2860" s="18"/>
      <c r="J2860" s="18"/>
      <c r="K2860" s="18"/>
      <c r="L2860" s="19" t="s">
        <v>9613</v>
      </c>
      <c r="M2860" s="19" t="s">
        <v>644</v>
      </c>
      <c r="N2860" s="18" t="s">
        <v>502</v>
      </c>
      <c r="O2860" s="18">
        <v>80</v>
      </c>
      <c r="P2860" s="18" t="s">
        <v>163</v>
      </c>
      <c r="Q2860" s="18">
        <v>84</v>
      </c>
      <c r="R2860" s="18" t="s">
        <v>45</v>
      </c>
      <c r="S2860" s="37" t="s">
        <v>46</v>
      </c>
      <c r="T2860" s="37" t="s">
        <v>222</v>
      </c>
      <c r="U2860" s="37">
        <v>48.6</v>
      </c>
      <c r="V2860" s="37">
        <v>48.6</v>
      </c>
      <c r="W2860" s="37">
        <v>18.5</v>
      </c>
      <c r="X2860" s="37" t="s">
        <v>222</v>
      </c>
      <c r="Y2860" s="39"/>
      <c r="Z2860" s="16">
        <v>0</v>
      </c>
      <c r="AA2860" s="36">
        <v>39.06</v>
      </c>
      <c r="AB2860" s="36"/>
      <c r="AC2860" s="36">
        <v>39.06</v>
      </c>
      <c r="AD2860" s="37">
        <f t="shared" si="633"/>
        <v>42.284800000000004</v>
      </c>
      <c r="AE2860" s="37">
        <f t="shared" si="634"/>
        <v>52.856000000000009</v>
      </c>
      <c r="AF2860" s="37">
        <f t="shared" si="635"/>
        <v>57.084480000000013</v>
      </c>
      <c r="AG2860" s="36">
        <f t="shared" si="636"/>
        <v>42.28</v>
      </c>
      <c r="AH2860" s="36">
        <f t="shared" si="637"/>
        <v>52.85</v>
      </c>
      <c r="AI2860" s="36">
        <f t="shared" si="638"/>
        <v>57.08</v>
      </c>
      <c r="AJ2860" s="40">
        <v>42419</v>
      </c>
      <c r="AK2860" s="40">
        <v>42422</v>
      </c>
      <c r="AL2860" s="22"/>
      <c r="AM2860" s="20" t="s">
        <v>184</v>
      </c>
      <c r="AN2860" s="20"/>
      <c r="AO2860" s="20" t="s">
        <v>11543</v>
      </c>
      <c r="AP2860" s="20" t="s">
        <v>11543</v>
      </c>
      <c r="AQ2860" s="20"/>
      <c r="AR2860" s="20"/>
      <c r="AS2860" s="40">
        <v>43346</v>
      </c>
      <c r="AT2860" s="189"/>
      <c r="AU2860" s="59"/>
    </row>
    <row r="2861" spans="1:47" ht="47.25" customHeight="1">
      <c r="A2861" s="16">
        <v>8697936010122</v>
      </c>
      <c r="B2861" s="16" t="s">
        <v>3936</v>
      </c>
      <c r="C2861" s="16" t="s">
        <v>3937</v>
      </c>
      <c r="D2861" s="17" t="s">
        <v>323</v>
      </c>
      <c r="E2861" s="18" t="s">
        <v>323</v>
      </c>
      <c r="F2861" s="18">
        <v>0</v>
      </c>
      <c r="G2861" s="18">
        <v>1</v>
      </c>
      <c r="H2861" s="18">
        <v>1</v>
      </c>
      <c r="I2861" s="18"/>
      <c r="J2861" s="18"/>
      <c r="K2861" s="18"/>
      <c r="L2861" s="19" t="s">
        <v>5320</v>
      </c>
      <c r="M2861" s="19" t="s">
        <v>1726</v>
      </c>
      <c r="N2861" s="18" t="s">
        <v>502</v>
      </c>
      <c r="O2861" s="18" t="s">
        <v>3939</v>
      </c>
      <c r="P2861" s="18" t="s">
        <v>163</v>
      </c>
      <c r="Q2861" s="18">
        <v>28</v>
      </c>
      <c r="R2861" s="18" t="s">
        <v>95</v>
      </c>
      <c r="S2861" s="37" t="s">
        <v>46</v>
      </c>
      <c r="T2861" s="18" t="s">
        <v>222</v>
      </c>
      <c r="U2861" s="38">
        <v>6.94</v>
      </c>
      <c r="V2861" s="38">
        <v>13.36</v>
      </c>
      <c r="W2861" s="38">
        <v>6.94</v>
      </c>
      <c r="X2861" s="18" t="s">
        <v>222</v>
      </c>
      <c r="Y2861" s="39"/>
      <c r="Z2861" s="16">
        <v>0</v>
      </c>
      <c r="AA2861" s="36">
        <v>16.25</v>
      </c>
      <c r="AB2861" s="36"/>
      <c r="AC2861" s="36">
        <v>16.25</v>
      </c>
      <c r="AD2861" s="36">
        <v>17.649999999999999</v>
      </c>
      <c r="AE2861" s="36">
        <v>22.06</v>
      </c>
      <c r="AF2861" s="36">
        <v>23.82</v>
      </c>
      <c r="AG2861" s="36">
        <f t="shared" si="636"/>
        <v>17.649999999999999</v>
      </c>
      <c r="AH2861" s="36">
        <f t="shared" si="637"/>
        <v>22.06</v>
      </c>
      <c r="AI2861" s="36">
        <f t="shared" si="638"/>
        <v>23.82</v>
      </c>
      <c r="AJ2861" s="40">
        <v>42783</v>
      </c>
      <c r="AK2861" s="40">
        <v>42786</v>
      </c>
      <c r="AL2861" s="17"/>
      <c r="AM2861" s="20" t="s">
        <v>477</v>
      </c>
      <c r="AN2861" s="20"/>
      <c r="AO2861" s="20" t="s">
        <v>11511</v>
      </c>
      <c r="AP2861" s="20" t="s">
        <v>11511</v>
      </c>
      <c r="AQ2861" s="20"/>
      <c r="AR2861" s="20"/>
      <c r="AS2861" s="40">
        <v>43346</v>
      </c>
      <c r="AT2861" s="190"/>
      <c r="AU2861" s="59"/>
    </row>
    <row r="2862" spans="1:47" ht="47.25" customHeight="1">
      <c r="A2862" s="16">
        <v>8697936010139</v>
      </c>
      <c r="B2862" s="16" t="s">
        <v>3936</v>
      </c>
      <c r="C2862" s="16" t="s">
        <v>3937</v>
      </c>
      <c r="D2862" s="17" t="s">
        <v>323</v>
      </c>
      <c r="E2862" s="18" t="s">
        <v>323</v>
      </c>
      <c r="F2862" s="18">
        <v>0</v>
      </c>
      <c r="G2862" s="18">
        <v>5</v>
      </c>
      <c r="H2862" s="18">
        <v>1</v>
      </c>
      <c r="I2862" s="18"/>
      <c r="J2862" s="18"/>
      <c r="K2862" s="18"/>
      <c r="L2862" s="19" t="s">
        <v>3938</v>
      </c>
      <c r="M2862" s="19" t="s">
        <v>1726</v>
      </c>
      <c r="N2862" s="18" t="s">
        <v>502</v>
      </c>
      <c r="O2862" s="18" t="s">
        <v>3939</v>
      </c>
      <c r="P2862" s="18" t="s">
        <v>163</v>
      </c>
      <c r="Q2862" s="18">
        <v>84</v>
      </c>
      <c r="R2862" s="18" t="s">
        <v>95</v>
      </c>
      <c r="S2862" s="37" t="s">
        <v>46</v>
      </c>
      <c r="T2862" s="18" t="s">
        <v>222</v>
      </c>
      <c r="U2862" s="38">
        <v>20.81</v>
      </c>
      <c r="V2862" s="38">
        <v>40.049999999999997</v>
      </c>
      <c r="W2862" s="38">
        <v>20.81</v>
      </c>
      <c r="X2862" s="18" t="s">
        <v>222</v>
      </c>
      <c r="Y2862" s="39"/>
      <c r="Z2862" s="16">
        <v>0</v>
      </c>
      <c r="AA2862" s="36">
        <v>48.73</v>
      </c>
      <c r="AB2862" s="36"/>
      <c r="AC2862" s="36">
        <v>48.73</v>
      </c>
      <c r="AD2862" s="36">
        <v>52.72</v>
      </c>
      <c r="AE2862" s="36">
        <v>65.91</v>
      </c>
      <c r="AF2862" s="36">
        <v>71.180000000000007</v>
      </c>
      <c r="AG2862" s="36">
        <f t="shared" si="636"/>
        <v>52.72</v>
      </c>
      <c r="AH2862" s="36">
        <f t="shared" si="637"/>
        <v>65.91</v>
      </c>
      <c r="AI2862" s="36">
        <f t="shared" si="638"/>
        <v>71.180000000000007</v>
      </c>
      <c r="AJ2862" s="40">
        <v>42783</v>
      </c>
      <c r="AK2862" s="40">
        <v>42786</v>
      </c>
      <c r="AL2862" s="17"/>
      <c r="AM2862" s="20" t="s">
        <v>477</v>
      </c>
      <c r="AN2862" s="20"/>
      <c r="AO2862" s="20" t="s">
        <v>11511</v>
      </c>
      <c r="AP2862" s="20" t="s">
        <v>11511</v>
      </c>
      <c r="AQ2862" s="20"/>
      <c r="AR2862" s="20"/>
      <c r="AS2862" s="40">
        <v>43346</v>
      </c>
      <c r="AT2862" s="189"/>
      <c r="AU2862" s="59"/>
    </row>
    <row r="2863" spans="1:47" ht="47.25" customHeight="1">
      <c r="A2863" s="16">
        <v>8697936010344</v>
      </c>
      <c r="B2863" s="16" t="s">
        <v>3936</v>
      </c>
      <c r="C2863" s="16" t="s">
        <v>3937</v>
      </c>
      <c r="D2863" s="17" t="s">
        <v>38</v>
      </c>
      <c r="E2863" s="18" t="s">
        <v>38</v>
      </c>
      <c r="F2863" s="18">
        <v>0</v>
      </c>
      <c r="G2863" s="18">
        <v>1</v>
      </c>
      <c r="H2863" s="18">
        <v>1</v>
      </c>
      <c r="I2863" s="18"/>
      <c r="J2863" s="18"/>
      <c r="K2863" s="18"/>
      <c r="L2863" s="19" t="s">
        <v>7640</v>
      </c>
      <c r="M2863" s="19" t="s">
        <v>1726</v>
      </c>
      <c r="N2863" s="18" t="s">
        <v>502</v>
      </c>
      <c r="O2863" s="18" t="s">
        <v>7641</v>
      </c>
      <c r="P2863" s="18" t="s">
        <v>163</v>
      </c>
      <c r="Q2863" s="18">
        <v>28</v>
      </c>
      <c r="R2863" s="18" t="s">
        <v>45</v>
      </c>
      <c r="S2863" s="37" t="s">
        <v>46</v>
      </c>
      <c r="T2863" s="18" t="s">
        <v>222</v>
      </c>
      <c r="U2863" s="37">
        <v>13.49</v>
      </c>
      <c r="V2863" s="37">
        <v>6.94</v>
      </c>
      <c r="W2863" s="37">
        <v>6.94</v>
      </c>
      <c r="X2863" s="18" t="s">
        <v>222</v>
      </c>
      <c r="Y2863" s="39"/>
      <c r="Z2863" s="16">
        <v>0</v>
      </c>
      <c r="AA2863" s="36">
        <v>11.45</v>
      </c>
      <c r="AB2863" s="36"/>
      <c r="AC2863" s="36">
        <v>11.45</v>
      </c>
      <c r="AD2863" s="70">
        <f t="shared" ref="AD2863:AD2875" si="639">IF(Z2863=2,AC2863*1.08,IF(AC2863&lt;=10,(AC2863*1.09),IF(AC2863&lt;=50,(10*1.09)+((AC2863-10)*1.08),IF(AC2863&lt;=100,(10*1.09)+((50-10)*1.08)+((AC2863-50)*1.07),IF(AC2863&lt;=200,(10*1.09)+((50-10)*1.08)+((100-50)*1.07)+((AC2863-100)*1.04),(10*1.09)+((50-10)*1.08)+((100-50)*1.07)+((200-100)*1.04)+((AC2863-200)*1.02))))))</f>
        <v>12.465999999999999</v>
      </c>
      <c r="AE2863" s="70">
        <f t="shared" ref="AE2863:AE2869" si="640">IF(Z2863=1,AD2863*1.08,IF(Z2863=2,0,IF(AC2863&lt;=100,(AD2863*1.25),IF(AC2863&lt;=200,134.5+((AC2863-100)*1.04*1.16),255.14+((AC2863-200)*1.02*1.12)))))</f>
        <v>15.5825</v>
      </c>
      <c r="AF2863" s="70">
        <f t="shared" ref="AF2863:AF2869" si="641">IF(Z2863=1,0,(AE2863*1.08))</f>
        <v>16.8291</v>
      </c>
      <c r="AG2863" s="36">
        <f t="shared" si="636"/>
        <v>12.46</v>
      </c>
      <c r="AH2863" s="36">
        <f t="shared" si="637"/>
        <v>15.58</v>
      </c>
      <c r="AI2863" s="36">
        <f t="shared" si="638"/>
        <v>16.82</v>
      </c>
      <c r="AJ2863" s="40">
        <v>42545</v>
      </c>
      <c r="AK2863" s="40">
        <v>42547</v>
      </c>
      <c r="AL2863" s="22"/>
      <c r="AM2863" s="20" t="s">
        <v>184</v>
      </c>
      <c r="AN2863" s="20"/>
      <c r="AO2863" s="20" t="s">
        <v>11547</v>
      </c>
      <c r="AP2863" s="20"/>
      <c r="AQ2863" s="20"/>
      <c r="AR2863" s="16"/>
      <c r="AS2863" s="40">
        <v>43350</v>
      </c>
      <c r="AT2863" s="190"/>
      <c r="AU2863" s="59"/>
    </row>
    <row r="2864" spans="1:47" ht="47.25" customHeight="1">
      <c r="A2864" s="16">
        <v>8697936010351</v>
      </c>
      <c r="B2864" s="16" t="s">
        <v>3936</v>
      </c>
      <c r="C2864" s="16" t="s">
        <v>3937</v>
      </c>
      <c r="D2864" s="17" t="s">
        <v>38</v>
      </c>
      <c r="E2864" s="18" t="s">
        <v>38</v>
      </c>
      <c r="F2864" s="18">
        <v>0</v>
      </c>
      <c r="G2864" s="18">
        <v>1</v>
      </c>
      <c r="H2864" s="18">
        <v>1</v>
      </c>
      <c r="I2864" s="18"/>
      <c r="J2864" s="18"/>
      <c r="K2864" s="18"/>
      <c r="L2864" s="19" t="s">
        <v>4288</v>
      </c>
      <c r="M2864" s="19" t="s">
        <v>1726</v>
      </c>
      <c r="N2864" s="18" t="s">
        <v>502</v>
      </c>
      <c r="O2864" s="18" t="s">
        <v>7641</v>
      </c>
      <c r="P2864" s="18" t="s">
        <v>163</v>
      </c>
      <c r="Q2864" s="18">
        <v>84</v>
      </c>
      <c r="R2864" s="18" t="s">
        <v>45</v>
      </c>
      <c r="S2864" s="37" t="s">
        <v>46</v>
      </c>
      <c r="T2864" s="18" t="s">
        <v>222</v>
      </c>
      <c r="U2864" s="37">
        <v>40.46</v>
      </c>
      <c r="V2864" s="37">
        <v>20.81</v>
      </c>
      <c r="W2864" s="37">
        <v>20.81</v>
      </c>
      <c r="X2864" s="18" t="s">
        <v>222</v>
      </c>
      <c r="Y2864" s="39"/>
      <c r="Z2864" s="16">
        <v>0</v>
      </c>
      <c r="AA2864" s="36">
        <v>44.04</v>
      </c>
      <c r="AB2864" s="36"/>
      <c r="AC2864" s="36">
        <v>44.04</v>
      </c>
      <c r="AD2864" s="70">
        <f t="shared" si="639"/>
        <v>47.663200000000003</v>
      </c>
      <c r="AE2864" s="70">
        <f t="shared" si="640"/>
        <v>59.579000000000008</v>
      </c>
      <c r="AF2864" s="70">
        <f t="shared" si="641"/>
        <v>64.345320000000015</v>
      </c>
      <c r="AG2864" s="36">
        <f t="shared" si="636"/>
        <v>47.66</v>
      </c>
      <c r="AH2864" s="36">
        <f t="shared" si="637"/>
        <v>59.57</v>
      </c>
      <c r="AI2864" s="36">
        <f t="shared" si="638"/>
        <v>64.34</v>
      </c>
      <c r="AJ2864" s="40">
        <v>42545</v>
      </c>
      <c r="AK2864" s="40">
        <v>42547</v>
      </c>
      <c r="AL2864" s="22"/>
      <c r="AM2864" s="20" t="s">
        <v>184</v>
      </c>
      <c r="AN2864" s="20"/>
      <c r="AO2864" s="20" t="s">
        <v>11559</v>
      </c>
      <c r="AP2864" s="20"/>
      <c r="AQ2864" s="20"/>
      <c r="AR2864" s="16"/>
      <c r="AS2864" s="40">
        <v>43350</v>
      </c>
      <c r="AT2864" s="189"/>
      <c r="AU2864" s="59"/>
    </row>
    <row r="2865" spans="1:47" ht="47.25" customHeight="1">
      <c r="A2865" s="16">
        <v>8697936010368</v>
      </c>
      <c r="B2865" s="16" t="s">
        <v>3936</v>
      </c>
      <c r="C2865" s="16" t="s">
        <v>3937</v>
      </c>
      <c r="D2865" s="17" t="s">
        <v>38</v>
      </c>
      <c r="E2865" s="18" t="s">
        <v>38</v>
      </c>
      <c r="F2865" s="18">
        <v>0</v>
      </c>
      <c r="G2865" s="18">
        <v>1</v>
      </c>
      <c r="H2865" s="18">
        <v>1</v>
      </c>
      <c r="I2865" s="18"/>
      <c r="J2865" s="18"/>
      <c r="K2865" s="18"/>
      <c r="L2865" s="19" t="s">
        <v>4290</v>
      </c>
      <c r="M2865" s="19" t="s">
        <v>1726</v>
      </c>
      <c r="N2865" s="18" t="s">
        <v>502</v>
      </c>
      <c r="O2865" s="18" t="s">
        <v>7641</v>
      </c>
      <c r="P2865" s="18" t="s">
        <v>163</v>
      </c>
      <c r="Q2865" s="18">
        <v>98</v>
      </c>
      <c r="R2865" s="18" t="s">
        <v>45</v>
      </c>
      <c r="S2865" s="37" t="s">
        <v>46</v>
      </c>
      <c r="T2865" s="18" t="s">
        <v>222</v>
      </c>
      <c r="U2865" s="37">
        <v>47.19</v>
      </c>
      <c r="V2865" s="37">
        <v>24.28</v>
      </c>
      <c r="W2865" s="37">
        <v>24.28</v>
      </c>
      <c r="X2865" s="18" t="s">
        <v>222</v>
      </c>
      <c r="Y2865" s="39"/>
      <c r="Z2865" s="16">
        <v>0</v>
      </c>
      <c r="AA2865" s="36">
        <v>51.39</v>
      </c>
      <c r="AB2865" s="36"/>
      <c r="AC2865" s="36">
        <v>51.39</v>
      </c>
      <c r="AD2865" s="70">
        <f t="shared" si="639"/>
        <v>55.587299999999999</v>
      </c>
      <c r="AE2865" s="70">
        <f t="shared" si="640"/>
        <v>69.484125000000006</v>
      </c>
      <c r="AF2865" s="70">
        <f t="shared" si="641"/>
        <v>75.042855000000017</v>
      </c>
      <c r="AG2865" s="36">
        <f t="shared" si="636"/>
        <v>55.58</v>
      </c>
      <c r="AH2865" s="36">
        <f t="shared" si="637"/>
        <v>69.48</v>
      </c>
      <c r="AI2865" s="36">
        <f t="shared" si="638"/>
        <v>75.040000000000006</v>
      </c>
      <c r="AJ2865" s="40">
        <v>42545</v>
      </c>
      <c r="AK2865" s="40">
        <v>42547</v>
      </c>
      <c r="AL2865" s="22"/>
      <c r="AM2865" s="20" t="s">
        <v>184</v>
      </c>
      <c r="AN2865" s="20"/>
      <c r="AO2865" s="20" t="s">
        <v>11559</v>
      </c>
      <c r="AP2865" s="20"/>
      <c r="AQ2865" s="20"/>
      <c r="AR2865" s="16"/>
      <c r="AS2865" s="40">
        <v>43350</v>
      </c>
      <c r="AT2865" s="189"/>
      <c r="AU2865" s="59"/>
    </row>
    <row r="2866" spans="1:47" ht="47.25" customHeight="1">
      <c r="A2866" s="16">
        <v>8699505351643</v>
      </c>
      <c r="B2866" s="16" t="s">
        <v>10804</v>
      </c>
      <c r="C2866" s="16" t="s">
        <v>10805</v>
      </c>
      <c r="D2866" s="17" t="s">
        <v>87</v>
      </c>
      <c r="E2866" s="18" t="s">
        <v>295</v>
      </c>
      <c r="F2866" s="18">
        <v>4</v>
      </c>
      <c r="G2866" s="18">
        <v>2</v>
      </c>
      <c r="H2866" s="18">
        <v>2</v>
      </c>
      <c r="I2866" s="18"/>
      <c r="J2866" s="18"/>
      <c r="K2866" s="18"/>
      <c r="L2866" s="19" t="s">
        <v>10806</v>
      </c>
      <c r="M2866" s="19" t="s">
        <v>10807</v>
      </c>
      <c r="N2866" s="18" t="s">
        <v>3597</v>
      </c>
      <c r="O2866" s="51">
        <v>1E-3</v>
      </c>
      <c r="P2866" s="18" t="s">
        <v>163</v>
      </c>
      <c r="Q2866" s="18">
        <v>10</v>
      </c>
      <c r="R2866" s="18" t="s">
        <v>95</v>
      </c>
      <c r="S2866" s="37" t="s">
        <v>46</v>
      </c>
      <c r="T2866" s="18" t="s">
        <v>53</v>
      </c>
      <c r="U2866" s="38">
        <v>1.99</v>
      </c>
      <c r="V2866" s="38">
        <v>1.99</v>
      </c>
      <c r="W2866" s="38">
        <v>0</v>
      </c>
      <c r="X2866" s="18" t="s">
        <v>53</v>
      </c>
      <c r="Y2866" s="39"/>
      <c r="Z2866" s="16">
        <v>0</v>
      </c>
      <c r="AA2866" s="36">
        <v>5.47</v>
      </c>
      <c r="AB2866" s="36"/>
      <c r="AC2866" s="36">
        <v>5.47</v>
      </c>
      <c r="AD2866" s="38">
        <f t="shared" si="639"/>
        <v>5.9622999999999999</v>
      </c>
      <c r="AE2866" s="38">
        <f t="shared" si="640"/>
        <v>7.4528749999999997</v>
      </c>
      <c r="AF2866" s="38">
        <f t="shared" si="641"/>
        <v>8.0491050000000008</v>
      </c>
      <c r="AG2866" s="36">
        <f t="shared" si="636"/>
        <v>5.96</v>
      </c>
      <c r="AH2866" s="36">
        <f t="shared" si="637"/>
        <v>7.45</v>
      </c>
      <c r="AI2866" s="36">
        <f t="shared" si="638"/>
        <v>8.0399999999999991</v>
      </c>
      <c r="AJ2866" s="40">
        <v>43245</v>
      </c>
      <c r="AK2866" s="40">
        <v>43251</v>
      </c>
      <c r="AL2866" s="17">
        <v>1</v>
      </c>
      <c r="AM2866" s="17" t="s">
        <v>3754</v>
      </c>
      <c r="AN2866" s="17"/>
      <c r="AO2866" s="20" t="s">
        <v>11553</v>
      </c>
      <c r="AP2866" s="20"/>
      <c r="AQ2866" s="20"/>
      <c r="AR2866" s="16"/>
      <c r="AS2866" s="40">
        <v>43350</v>
      </c>
      <c r="AT2866" s="190"/>
      <c r="AU2866" s="59"/>
    </row>
    <row r="2867" spans="1:47" ht="47.25" customHeight="1">
      <c r="A2867" s="16">
        <v>8699790150495</v>
      </c>
      <c r="B2867" s="16" t="s">
        <v>7636</v>
      </c>
      <c r="C2867" s="16" t="s">
        <v>7637</v>
      </c>
      <c r="D2867" s="17" t="s">
        <v>87</v>
      </c>
      <c r="E2867" s="18" t="s">
        <v>87</v>
      </c>
      <c r="F2867" s="18">
        <v>0</v>
      </c>
      <c r="G2867" s="18">
        <v>1</v>
      </c>
      <c r="H2867" s="18">
        <v>1</v>
      </c>
      <c r="I2867" s="18"/>
      <c r="J2867" s="18"/>
      <c r="K2867" s="18"/>
      <c r="L2867" s="19" t="s">
        <v>7638</v>
      </c>
      <c r="M2867" s="19" t="s">
        <v>3430</v>
      </c>
      <c r="N2867" s="18" t="s">
        <v>235</v>
      </c>
      <c r="O2867" s="18">
        <v>5</v>
      </c>
      <c r="P2867" s="18" t="s">
        <v>163</v>
      </c>
      <c r="Q2867" s="18">
        <v>5</v>
      </c>
      <c r="R2867" s="18" t="s">
        <v>45</v>
      </c>
      <c r="S2867" s="37" t="s">
        <v>96</v>
      </c>
      <c r="T2867" s="18" t="s">
        <v>238</v>
      </c>
      <c r="U2867" s="37">
        <v>8.9600000000000009</v>
      </c>
      <c r="V2867" s="37">
        <v>8.9600000000000009</v>
      </c>
      <c r="W2867" s="37">
        <v>5.37</v>
      </c>
      <c r="X2867" s="18" t="s">
        <v>238</v>
      </c>
      <c r="Y2867" s="39"/>
      <c r="Z2867" s="16">
        <v>0</v>
      </c>
      <c r="AA2867" s="36">
        <v>11.35</v>
      </c>
      <c r="AB2867" s="36"/>
      <c r="AC2867" s="36">
        <v>11.35</v>
      </c>
      <c r="AD2867" s="70">
        <f t="shared" si="639"/>
        <v>12.358000000000001</v>
      </c>
      <c r="AE2867" s="70">
        <f t="shared" si="640"/>
        <v>15.447500000000002</v>
      </c>
      <c r="AF2867" s="70">
        <f t="shared" si="641"/>
        <v>16.683300000000003</v>
      </c>
      <c r="AG2867" s="36">
        <f t="shared" si="636"/>
        <v>12.35</v>
      </c>
      <c r="AH2867" s="36">
        <f t="shared" si="637"/>
        <v>15.44</v>
      </c>
      <c r="AI2867" s="36">
        <f t="shared" si="638"/>
        <v>16.68</v>
      </c>
      <c r="AJ2867" s="40">
        <v>42419</v>
      </c>
      <c r="AK2867" s="40">
        <v>42422</v>
      </c>
      <c r="AL2867" s="22"/>
      <c r="AM2867" s="20" t="s">
        <v>184</v>
      </c>
      <c r="AN2867" s="20"/>
      <c r="AO2867" s="20" t="s">
        <v>11554</v>
      </c>
      <c r="AP2867" s="20"/>
      <c r="AQ2867" s="20"/>
      <c r="AR2867" s="16"/>
      <c r="AS2867" s="40">
        <v>43350</v>
      </c>
      <c r="AT2867" s="97"/>
    </row>
    <row r="2868" spans="1:47" ht="47.25" customHeight="1">
      <c r="A2868" s="16">
        <v>8699788010190</v>
      </c>
      <c r="B2868" s="16" t="s">
        <v>3626</v>
      </c>
      <c r="C2868" s="16" t="s">
        <v>3627</v>
      </c>
      <c r="D2868" s="17" t="s">
        <v>323</v>
      </c>
      <c r="E2868" s="18" t="s">
        <v>295</v>
      </c>
      <c r="F2868" s="18">
        <v>4</v>
      </c>
      <c r="G2868" s="18">
        <v>1</v>
      </c>
      <c r="H2868" s="18">
        <v>2</v>
      </c>
      <c r="I2868" s="18"/>
      <c r="J2868" s="18"/>
      <c r="K2868" s="18"/>
      <c r="L2868" s="19" t="s">
        <v>11391</v>
      </c>
      <c r="M2868" s="19" t="s">
        <v>10029</v>
      </c>
      <c r="N2868" s="18" t="s">
        <v>4851</v>
      </c>
      <c r="O2868" s="18">
        <v>500</v>
      </c>
      <c r="P2868" s="18" t="s">
        <v>163</v>
      </c>
      <c r="Q2868" s="18">
        <v>20</v>
      </c>
      <c r="R2868" s="45" t="s">
        <v>3928</v>
      </c>
      <c r="S2868" s="37" t="s">
        <v>46</v>
      </c>
      <c r="T2868" s="18" t="s">
        <v>53</v>
      </c>
      <c r="U2868" s="38">
        <v>0.6</v>
      </c>
      <c r="V2868" s="38">
        <v>0.6</v>
      </c>
      <c r="W2868" s="38">
        <v>0</v>
      </c>
      <c r="X2868" s="18" t="s">
        <v>53</v>
      </c>
      <c r="Y2868" s="39"/>
      <c r="Z2868" s="16">
        <v>0</v>
      </c>
      <c r="AA2868" s="36">
        <v>1.62</v>
      </c>
      <c r="AB2868" s="36"/>
      <c r="AC2868" s="36">
        <v>1.62</v>
      </c>
      <c r="AD2868" s="38">
        <f t="shared" si="639"/>
        <v>1.7658000000000003</v>
      </c>
      <c r="AE2868" s="38">
        <f t="shared" si="640"/>
        <v>2.2072500000000002</v>
      </c>
      <c r="AF2868" s="38">
        <f t="shared" si="641"/>
        <v>2.3838300000000001</v>
      </c>
      <c r="AG2868" s="36">
        <f t="shared" si="636"/>
        <v>1.76</v>
      </c>
      <c r="AH2868" s="36">
        <f t="shared" si="637"/>
        <v>2.2000000000000002</v>
      </c>
      <c r="AI2868" s="36">
        <f t="shared" si="638"/>
        <v>2.38</v>
      </c>
      <c r="AJ2868" s="40">
        <v>43245</v>
      </c>
      <c r="AK2868" s="40">
        <v>43251</v>
      </c>
      <c r="AL2868" s="17">
        <v>1</v>
      </c>
      <c r="AM2868" s="17" t="s">
        <v>10882</v>
      </c>
      <c r="AN2868" s="17"/>
      <c r="AO2868" s="20" t="s">
        <v>11556</v>
      </c>
      <c r="AP2868" s="20"/>
      <c r="AQ2868" s="20"/>
      <c r="AR2868" s="16"/>
      <c r="AS2868" s="40">
        <v>43350</v>
      </c>
      <c r="AT2868" s="97"/>
    </row>
    <row r="2869" spans="1:47" ht="47.25" customHeight="1">
      <c r="A2869" s="16">
        <v>8699788120172</v>
      </c>
      <c r="B2869" s="16" t="s">
        <v>36</v>
      </c>
      <c r="C2869" s="16" t="s">
        <v>37</v>
      </c>
      <c r="D2869" s="17" t="s">
        <v>323</v>
      </c>
      <c r="E2869" s="18" t="s">
        <v>295</v>
      </c>
      <c r="F2869" s="18">
        <v>4</v>
      </c>
      <c r="G2869" s="18">
        <v>1</v>
      </c>
      <c r="H2869" s="18">
        <v>2</v>
      </c>
      <c r="I2869" s="18"/>
      <c r="J2869" s="18"/>
      <c r="K2869" s="18"/>
      <c r="L2869" s="19" t="s">
        <v>11319</v>
      </c>
      <c r="M2869" s="19" t="s">
        <v>43</v>
      </c>
      <c r="N2869" s="18" t="s">
        <v>4851</v>
      </c>
      <c r="O2869" s="18">
        <v>200</v>
      </c>
      <c r="P2869" s="18" t="s">
        <v>163</v>
      </c>
      <c r="Q2869" s="18">
        <v>20</v>
      </c>
      <c r="R2869" s="18" t="s">
        <v>95</v>
      </c>
      <c r="S2869" s="37" t="s">
        <v>46</v>
      </c>
      <c r="T2869" s="18" t="s">
        <v>53</v>
      </c>
      <c r="U2869" s="38">
        <v>0.84</v>
      </c>
      <c r="V2869" s="38">
        <v>0.84</v>
      </c>
      <c r="W2869" s="38">
        <v>0</v>
      </c>
      <c r="X2869" s="18" t="s">
        <v>53</v>
      </c>
      <c r="Y2869" s="39"/>
      <c r="Z2869" s="16">
        <v>0</v>
      </c>
      <c r="AA2869" s="36">
        <v>2.29</v>
      </c>
      <c r="AB2869" s="36"/>
      <c r="AC2869" s="36">
        <v>2.29</v>
      </c>
      <c r="AD2869" s="38">
        <f t="shared" si="639"/>
        <v>2.4961000000000002</v>
      </c>
      <c r="AE2869" s="38">
        <f t="shared" si="640"/>
        <v>3.1201250000000003</v>
      </c>
      <c r="AF2869" s="38">
        <f t="shared" si="641"/>
        <v>3.3697350000000004</v>
      </c>
      <c r="AG2869" s="36">
        <f t="shared" si="636"/>
        <v>2.4900000000000002</v>
      </c>
      <c r="AH2869" s="36">
        <f t="shared" si="637"/>
        <v>3.12</v>
      </c>
      <c r="AI2869" s="36">
        <f t="shared" si="638"/>
        <v>3.36</v>
      </c>
      <c r="AJ2869" s="40">
        <v>43245</v>
      </c>
      <c r="AK2869" s="40">
        <v>43251</v>
      </c>
      <c r="AL2869" s="17">
        <v>1</v>
      </c>
      <c r="AM2869" s="17" t="s">
        <v>10882</v>
      </c>
      <c r="AN2869" s="17"/>
      <c r="AO2869" s="20" t="s">
        <v>11558</v>
      </c>
      <c r="AP2869" s="20"/>
      <c r="AQ2869" s="20"/>
      <c r="AR2869" s="16"/>
      <c r="AS2869" s="40">
        <v>43350</v>
      </c>
      <c r="AT2869" s="95"/>
    </row>
    <row r="2870" spans="1:47" ht="47.25" customHeight="1">
      <c r="A2870" s="16">
        <v>8699523150013</v>
      </c>
      <c r="B2870" s="16" t="s">
        <v>12662</v>
      </c>
      <c r="C2870" s="16" t="s">
        <v>12663</v>
      </c>
      <c r="D2870" s="17" t="s">
        <v>323</v>
      </c>
      <c r="E2870" s="18" t="s">
        <v>295</v>
      </c>
      <c r="F2870" s="18">
        <v>4</v>
      </c>
      <c r="G2870" s="18">
        <v>1</v>
      </c>
      <c r="H2870" s="18">
        <v>2</v>
      </c>
      <c r="I2870" s="18"/>
      <c r="J2870" s="18"/>
      <c r="K2870" s="18"/>
      <c r="L2870" s="19" t="s">
        <v>3775</v>
      </c>
      <c r="M2870" s="19" t="s">
        <v>2228</v>
      </c>
      <c r="N2870" s="18" t="s">
        <v>2138</v>
      </c>
      <c r="O2870" s="18">
        <v>20</v>
      </c>
      <c r="P2870" s="18" t="s">
        <v>163</v>
      </c>
      <c r="Q2870" s="18">
        <v>10</v>
      </c>
      <c r="R2870" s="18" t="s">
        <v>95</v>
      </c>
      <c r="S2870" s="37" t="s">
        <v>46</v>
      </c>
      <c r="T2870" s="18" t="s">
        <v>53</v>
      </c>
      <c r="U2870" s="38">
        <v>1.61</v>
      </c>
      <c r="V2870" s="38">
        <v>1.61</v>
      </c>
      <c r="W2870" s="38">
        <v>0</v>
      </c>
      <c r="X2870" s="18" t="s">
        <v>53</v>
      </c>
      <c r="Y2870" s="39"/>
      <c r="Z2870" s="16">
        <v>0</v>
      </c>
      <c r="AA2870" s="36">
        <v>4.41</v>
      </c>
      <c r="AB2870" s="36"/>
      <c r="AC2870" s="36">
        <v>4.41</v>
      </c>
      <c r="AD2870" s="38">
        <f t="shared" si="639"/>
        <v>4.8069000000000006</v>
      </c>
      <c r="AE2870" s="38">
        <f>IF(Z2870=1,AD2870*1.08,IF(Z2870=4,AD2870*1.08,IF(Z2870=2,0,IF(AC2870&lt;=100,(AD2870*1.25),IF(AC2870&lt;=200,134.5+((AC2870-100)*1.04*1.16),255.14+((AC2870-200)*1.02*1.12))))))</f>
        <v>6.0086250000000003</v>
      </c>
      <c r="AF2870" s="38">
        <f>IF(Z2870=1,0,IF(Z2870=4,0,(AE2870*1.08)))</f>
        <v>6.4893150000000004</v>
      </c>
      <c r="AG2870" s="36">
        <f t="shared" si="636"/>
        <v>4.8</v>
      </c>
      <c r="AH2870" s="36">
        <f t="shared" si="637"/>
        <v>6</v>
      </c>
      <c r="AI2870" s="36">
        <f t="shared" si="638"/>
        <v>6.48</v>
      </c>
      <c r="AJ2870" s="40">
        <v>43245</v>
      </c>
      <c r="AK2870" s="40">
        <v>43251</v>
      </c>
      <c r="AL2870" s="17"/>
      <c r="AM2870" s="36" t="s">
        <v>10882</v>
      </c>
      <c r="AN2870" s="41"/>
      <c r="AO2870" s="20" t="s">
        <v>11561</v>
      </c>
      <c r="AP2870" s="20"/>
      <c r="AQ2870" s="20"/>
      <c r="AR2870" s="16"/>
      <c r="AS2870" s="40">
        <v>43350</v>
      </c>
      <c r="AT2870" s="95"/>
    </row>
    <row r="2871" spans="1:47" ht="47.25" customHeight="1">
      <c r="A2871" s="16">
        <v>8699530350017</v>
      </c>
      <c r="B2871" s="16" t="s">
        <v>1405</v>
      </c>
      <c r="C2871" s="16" t="s">
        <v>1406</v>
      </c>
      <c r="D2871" s="17" t="s">
        <v>38</v>
      </c>
      <c r="E2871" s="18" t="s">
        <v>38</v>
      </c>
      <c r="F2871" s="18">
        <v>3</v>
      </c>
      <c r="G2871" s="18">
        <v>1</v>
      </c>
      <c r="H2871" s="18">
        <v>2</v>
      </c>
      <c r="I2871" s="18"/>
      <c r="J2871" s="18"/>
      <c r="K2871" s="18"/>
      <c r="L2871" s="19" t="s">
        <v>5154</v>
      </c>
      <c r="M2871" s="19" t="s">
        <v>288</v>
      </c>
      <c r="N2871" s="18" t="s">
        <v>255</v>
      </c>
      <c r="O2871" s="18">
        <v>1</v>
      </c>
      <c r="P2871" s="18" t="s">
        <v>523</v>
      </c>
      <c r="Q2871" s="18">
        <v>15</v>
      </c>
      <c r="R2871" s="18" t="s">
        <v>45</v>
      </c>
      <c r="S2871" s="37" t="s">
        <v>46</v>
      </c>
      <c r="T2871" s="18" t="s">
        <v>53</v>
      </c>
      <c r="U2871" s="37">
        <v>1.81</v>
      </c>
      <c r="V2871" s="37">
        <v>1.81</v>
      </c>
      <c r="W2871" s="37">
        <v>0</v>
      </c>
      <c r="X2871" s="18" t="s">
        <v>53</v>
      </c>
      <c r="Y2871" s="39"/>
      <c r="Z2871" s="16">
        <v>0</v>
      </c>
      <c r="AA2871" s="36">
        <v>3.83</v>
      </c>
      <c r="AB2871" s="36"/>
      <c r="AC2871" s="36">
        <v>3.83</v>
      </c>
      <c r="AD2871" s="70">
        <f t="shared" si="639"/>
        <v>4.1747000000000005</v>
      </c>
      <c r="AE2871" s="70">
        <f>IF(Z2871=1,AD2871*1.08,IF(Z2871=2,0,IF(AC2871&lt;=100,(AD2871*1.25),IF(AC2871&lt;=200,134.5+((AC2871-100)*1.04*1.16),255.14+((AC2871-200)*1.02*1.12)))))</f>
        <v>5.2183750000000009</v>
      </c>
      <c r="AF2871" s="70">
        <f>IF(Z2871=1,0,(AE2871*1.08))</f>
        <v>5.6358450000000015</v>
      </c>
      <c r="AG2871" s="36">
        <f t="shared" si="636"/>
        <v>4.17</v>
      </c>
      <c r="AH2871" s="36">
        <f t="shared" si="637"/>
        <v>5.21</v>
      </c>
      <c r="AI2871" s="36">
        <f t="shared" si="638"/>
        <v>5.63</v>
      </c>
      <c r="AJ2871" s="40">
        <v>42447</v>
      </c>
      <c r="AK2871" s="40">
        <v>42451</v>
      </c>
      <c r="AL2871" s="22"/>
      <c r="AM2871" s="20" t="s">
        <v>184</v>
      </c>
      <c r="AN2871" s="20"/>
      <c r="AO2871" s="20" t="s">
        <v>11563</v>
      </c>
      <c r="AP2871" s="20"/>
      <c r="AQ2871" s="20"/>
      <c r="AR2871" s="16"/>
      <c r="AS2871" s="40">
        <v>43350</v>
      </c>
      <c r="AT2871" s="95"/>
    </row>
    <row r="2872" spans="1:47" ht="47.25" customHeight="1">
      <c r="A2872" s="16">
        <v>8699530350024</v>
      </c>
      <c r="B2872" s="16" t="s">
        <v>1405</v>
      </c>
      <c r="C2872" s="16" t="s">
        <v>1406</v>
      </c>
      <c r="D2872" s="17" t="s">
        <v>38</v>
      </c>
      <c r="E2872" s="18" t="s">
        <v>38</v>
      </c>
      <c r="F2872" s="18">
        <v>0</v>
      </c>
      <c r="G2872" s="18">
        <v>5</v>
      </c>
      <c r="H2872" s="18">
        <v>1</v>
      </c>
      <c r="I2872" s="18"/>
      <c r="J2872" s="18"/>
      <c r="K2872" s="18"/>
      <c r="L2872" s="19" t="s">
        <v>7634</v>
      </c>
      <c r="M2872" s="19" t="s">
        <v>288</v>
      </c>
      <c r="N2872" s="18" t="s">
        <v>255</v>
      </c>
      <c r="O2872" s="18">
        <v>1</v>
      </c>
      <c r="P2872" s="18" t="s">
        <v>523</v>
      </c>
      <c r="Q2872" s="18">
        <v>30</v>
      </c>
      <c r="R2872" s="18" t="s">
        <v>45</v>
      </c>
      <c r="S2872" s="37" t="s">
        <v>46</v>
      </c>
      <c r="T2872" s="37" t="s">
        <v>331</v>
      </c>
      <c r="U2872" s="37">
        <v>5</v>
      </c>
      <c r="V2872" s="37">
        <v>5</v>
      </c>
      <c r="W2872" s="37">
        <v>3</v>
      </c>
      <c r="X2872" s="37" t="s">
        <v>331</v>
      </c>
      <c r="Y2872" s="39"/>
      <c r="Z2872" s="16">
        <v>0</v>
      </c>
      <c r="AA2872" s="36">
        <v>6.33</v>
      </c>
      <c r="AB2872" s="36"/>
      <c r="AC2872" s="36">
        <v>6.33</v>
      </c>
      <c r="AD2872" s="70">
        <f t="shared" si="639"/>
        <v>6.8997000000000002</v>
      </c>
      <c r="AE2872" s="70">
        <f>IF(Z2872=1,AD2872*1.08,IF(Z2872=2,0,IF(AC2872&lt;=100,(AD2872*1.25),IF(AC2872&lt;=200,134.5+((AC2872-100)*1.04*1.16),255.14+((AC2872-200)*1.02*1.12)))))</f>
        <v>8.624625</v>
      </c>
      <c r="AF2872" s="70">
        <f>IF(Z2872=1,0,(AE2872*1.08))</f>
        <v>9.3145950000000006</v>
      </c>
      <c r="AG2872" s="36">
        <f t="shared" si="636"/>
        <v>6.89</v>
      </c>
      <c r="AH2872" s="36">
        <f t="shared" si="637"/>
        <v>8.6199999999999992</v>
      </c>
      <c r="AI2872" s="36">
        <f t="shared" si="638"/>
        <v>9.31</v>
      </c>
      <c r="AJ2872" s="40">
        <v>42419</v>
      </c>
      <c r="AK2872" s="40">
        <v>42422</v>
      </c>
      <c r="AL2872" s="22"/>
      <c r="AM2872" s="20" t="s">
        <v>184</v>
      </c>
      <c r="AN2872" s="20"/>
      <c r="AO2872" s="20" t="s">
        <v>11569</v>
      </c>
      <c r="AP2872" s="20"/>
      <c r="AQ2872" s="20"/>
      <c r="AR2872" s="16"/>
      <c r="AS2872" s="40">
        <v>43357</v>
      </c>
      <c r="AT2872" s="95"/>
    </row>
    <row r="2873" spans="1:47" ht="47.25" customHeight="1">
      <c r="A2873" s="16">
        <v>8699530510015</v>
      </c>
      <c r="B2873" s="16" t="s">
        <v>1405</v>
      </c>
      <c r="C2873" s="16" t="s">
        <v>1406</v>
      </c>
      <c r="D2873" s="17" t="s">
        <v>38</v>
      </c>
      <c r="E2873" s="18" t="s">
        <v>38</v>
      </c>
      <c r="F2873" s="18">
        <v>0</v>
      </c>
      <c r="G2873" s="18">
        <v>1</v>
      </c>
      <c r="H2873" s="18">
        <v>1</v>
      </c>
      <c r="I2873" s="18"/>
      <c r="J2873" s="18"/>
      <c r="K2873" s="18"/>
      <c r="L2873" s="19" t="s">
        <v>7631</v>
      </c>
      <c r="M2873" s="19" t="s">
        <v>288</v>
      </c>
      <c r="N2873" s="18" t="s">
        <v>255</v>
      </c>
      <c r="O2873" s="18">
        <v>1</v>
      </c>
      <c r="P2873" s="18" t="s">
        <v>523</v>
      </c>
      <c r="Q2873" s="18">
        <v>30</v>
      </c>
      <c r="R2873" s="18" t="s">
        <v>45</v>
      </c>
      <c r="S2873" s="37" t="s">
        <v>46</v>
      </c>
      <c r="T2873" s="18" t="s">
        <v>238</v>
      </c>
      <c r="U2873" s="37">
        <v>6.96</v>
      </c>
      <c r="V2873" s="37">
        <v>6.96</v>
      </c>
      <c r="W2873" s="37">
        <v>3.38</v>
      </c>
      <c r="X2873" s="18" t="s">
        <v>238</v>
      </c>
      <c r="Y2873" s="39"/>
      <c r="Z2873" s="16">
        <v>0</v>
      </c>
      <c r="AA2873" s="36">
        <v>7.13</v>
      </c>
      <c r="AB2873" s="36"/>
      <c r="AC2873" s="36">
        <v>7.13</v>
      </c>
      <c r="AD2873" s="70">
        <f t="shared" si="639"/>
        <v>7.7717000000000001</v>
      </c>
      <c r="AE2873" s="70">
        <f>IF(Z2873=1,AD2873*1.08,IF(Z2873=2,0,IF(AC2873&lt;=100,(AD2873*1.25),IF(AC2873&lt;=200,134.5+((AC2873-100)*1.04*1.16),255.14+((AC2873-200)*1.02*1.12)))))</f>
        <v>9.7146249999999998</v>
      </c>
      <c r="AF2873" s="70">
        <f>IF(Z2873=1,0,(AE2873*1.08))</f>
        <v>10.491795</v>
      </c>
      <c r="AG2873" s="36">
        <f t="shared" si="636"/>
        <v>7.77</v>
      </c>
      <c r="AH2873" s="36">
        <f t="shared" si="637"/>
        <v>9.7100000000000009</v>
      </c>
      <c r="AI2873" s="36">
        <f t="shared" si="638"/>
        <v>10.49</v>
      </c>
      <c r="AJ2873" s="40">
        <v>42454</v>
      </c>
      <c r="AK2873" s="40">
        <v>42458</v>
      </c>
      <c r="AL2873" s="22"/>
      <c r="AM2873" s="20" t="s">
        <v>184</v>
      </c>
      <c r="AN2873" s="20"/>
      <c r="AO2873" s="20" t="s">
        <v>11572</v>
      </c>
      <c r="AP2873" s="20"/>
      <c r="AQ2873" s="20"/>
      <c r="AR2873" s="16"/>
      <c r="AS2873" s="40">
        <v>43364</v>
      </c>
      <c r="AT2873" s="95"/>
    </row>
    <row r="2874" spans="1:47" ht="47.25" customHeight="1">
      <c r="A2874" s="16">
        <v>8699530010157</v>
      </c>
      <c r="B2874" s="16" t="s">
        <v>2199</v>
      </c>
      <c r="C2874" s="16" t="s">
        <v>1406</v>
      </c>
      <c r="D2874" s="17" t="s">
        <v>38</v>
      </c>
      <c r="E2874" s="18" t="s">
        <v>38</v>
      </c>
      <c r="F2874" s="18">
        <v>0</v>
      </c>
      <c r="G2874" s="18">
        <v>1</v>
      </c>
      <c r="H2874" s="18">
        <v>1</v>
      </c>
      <c r="I2874" s="18"/>
      <c r="J2874" s="18"/>
      <c r="K2874" s="18"/>
      <c r="L2874" s="19" t="s">
        <v>7628</v>
      </c>
      <c r="M2874" s="19" t="s">
        <v>288</v>
      </c>
      <c r="N2874" s="18" t="s">
        <v>255</v>
      </c>
      <c r="O2874" s="18">
        <v>250</v>
      </c>
      <c r="P2874" s="18" t="s">
        <v>163</v>
      </c>
      <c r="Q2874" s="18">
        <v>14</v>
      </c>
      <c r="R2874" s="18" t="s">
        <v>45</v>
      </c>
      <c r="S2874" s="37" t="s">
        <v>46</v>
      </c>
      <c r="T2874" s="18" t="s">
        <v>238</v>
      </c>
      <c r="U2874" s="37">
        <v>10.19</v>
      </c>
      <c r="V2874" s="37">
        <v>5.18</v>
      </c>
      <c r="W2874" s="37">
        <v>5.18</v>
      </c>
      <c r="X2874" s="18" t="s">
        <v>238</v>
      </c>
      <c r="Y2874" s="39"/>
      <c r="Z2874" s="16">
        <v>0</v>
      </c>
      <c r="AA2874" s="36">
        <v>10.96</v>
      </c>
      <c r="AB2874" s="36"/>
      <c r="AC2874" s="36">
        <v>10.96</v>
      </c>
      <c r="AD2874" s="70">
        <f t="shared" si="639"/>
        <v>11.936800000000002</v>
      </c>
      <c r="AE2874" s="70">
        <f>IF(Z2874=1,AD2874*1.08,IF(Z2874=2,0,IF(AC2874&lt;=100,(AD2874*1.25),IF(AC2874&lt;=200,134.5+((AC2874-100)*1.04*1.16),255.14+((AC2874-200)*1.02*1.12)))))</f>
        <v>14.921000000000003</v>
      </c>
      <c r="AF2874" s="70">
        <f>IF(Z2874=1,0,(AE2874*1.08))</f>
        <v>16.114680000000003</v>
      </c>
      <c r="AG2874" s="36">
        <f t="shared" si="636"/>
        <v>11.93</v>
      </c>
      <c r="AH2874" s="36">
        <f t="shared" si="637"/>
        <v>14.92</v>
      </c>
      <c r="AI2874" s="36">
        <f t="shared" si="638"/>
        <v>16.11</v>
      </c>
      <c r="AJ2874" s="40">
        <v>42545</v>
      </c>
      <c r="AK2874" s="40">
        <v>42547</v>
      </c>
      <c r="AL2874" s="22"/>
      <c r="AM2874" s="20" t="s">
        <v>184</v>
      </c>
      <c r="AN2874" s="20"/>
      <c r="AO2874" s="20" t="s">
        <v>11572</v>
      </c>
      <c r="AP2874" s="20"/>
      <c r="AQ2874" s="20"/>
      <c r="AR2874" s="16"/>
      <c r="AS2874" s="40">
        <v>43364</v>
      </c>
      <c r="AT2874" s="97"/>
    </row>
    <row r="2875" spans="1:47" ht="47.25" customHeight="1">
      <c r="A2875" s="16">
        <v>8699530010164</v>
      </c>
      <c r="B2875" s="16" t="s">
        <v>2199</v>
      </c>
      <c r="C2875" s="16" t="s">
        <v>1406</v>
      </c>
      <c r="D2875" s="17" t="s">
        <v>38</v>
      </c>
      <c r="E2875" s="18" t="s">
        <v>38</v>
      </c>
      <c r="F2875" s="18">
        <v>0</v>
      </c>
      <c r="G2875" s="18">
        <v>1</v>
      </c>
      <c r="H2875" s="18">
        <v>1</v>
      </c>
      <c r="I2875" s="18"/>
      <c r="J2875" s="18"/>
      <c r="K2875" s="18"/>
      <c r="L2875" s="19" t="s">
        <v>2201</v>
      </c>
      <c r="M2875" s="19" t="s">
        <v>288</v>
      </c>
      <c r="N2875" s="18" t="s">
        <v>255</v>
      </c>
      <c r="O2875" s="18">
        <v>250</v>
      </c>
      <c r="P2875" s="18" t="s">
        <v>163</v>
      </c>
      <c r="Q2875" s="18">
        <v>28</v>
      </c>
      <c r="R2875" s="18" t="s">
        <v>45</v>
      </c>
      <c r="S2875" s="37" t="s">
        <v>46</v>
      </c>
      <c r="T2875" s="18" t="s">
        <v>238</v>
      </c>
      <c r="U2875" s="37">
        <v>20.39</v>
      </c>
      <c r="V2875" s="37">
        <v>10.36</v>
      </c>
      <c r="W2875" s="37">
        <v>10.36</v>
      </c>
      <c r="X2875" s="18" t="s">
        <v>238</v>
      </c>
      <c r="Y2875" s="39"/>
      <c r="Z2875" s="16">
        <v>0</v>
      </c>
      <c r="AA2875" s="36">
        <v>21.92</v>
      </c>
      <c r="AB2875" s="36"/>
      <c r="AC2875" s="36">
        <v>21.92</v>
      </c>
      <c r="AD2875" s="70">
        <f t="shared" si="639"/>
        <v>23.773600000000002</v>
      </c>
      <c r="AE2875" s="70">
        <f>IF(Z2875=1,AD2875*1.08,IF(Z2875=2,0,IF(AC2875&lt;=100,(AD2875*1.25),IF(AC2875&lt;=200,134.5+((AC2875-100)*1.04*1.16),255.14+((AC2875-200)*1.02*1.12)))))</f>
        <v>29.717000000000002</v>
      </c>
      <c r="AF2875" s="70">
        <f>IF(Z2875=1,0,(AE2875*1.08))</f>
        <v>32.094360000000002</v>
      </c>
      <c r="AG2875" s="36">
        <f t="shared" si="636"/>
        <v>23.77</v>
      </c>
      <c r="AH2875" s="36">
        <f t="shared" si="637"/>
        <v>29.71</v>
      </c>
      <c r="AI2875" s="36">
        <f t="shared" si="638"/>
        <v>32.090000000000003</v>
      </c>
      <c r="AJ2875" s="40">
        <v>42545</v>
      </c>
      <c r="AK2875" s="40">
        <v>42547</v>
      </c>
      <c r="AL2875" s="22"/>
      <c r="AM2875" s="20" t="s">
        <v>184</v>
      </c>
      <c r="AN2875" s="20"/>
      <c r="AO2875" s="20" t="s">
        <v>11572</v>
      </c>
      <c r="AP2875" s="20"/>
      <c r="AQ2875" s="20"/>
      <c r="AR2875" s="16"/>
      <c r="AS2875" s="40">
        <v>43364</v>
      </c>
      <c r="AT2875" s="97"/>
    </row>
    <row r="2876" spans="1:47" ht="47.25" customHeight="1">
      <c r="A2876" s="16">
        <v>8699738980146</v>
      </c>
      <c r="B2876" s="16" t="s">
        <v>1953</v>
      </c>
      <c r="C2876" s="16" t="s">
        <v>1955</v>
      </c>
      <c r="D2876" s="17" t="s">
        <v>87</v>
      </c>
      <c r="E2876" s="18" t="s">
        <v>87</v>
      </c>
      <c r="F2876" s="18">
        <v>1</v>
      </c>
      <c r="G2876" s="18">
        <v>2</v>
      </c>
      <c r="H2876" s="18">
        <v>1</v>
      </c>
      <c r="I2876" s="18"/>
      <c r="J2876" s="18"/>
      <c r="K2876" s="18"/>
      <c r="L2876" s="19" t="s">
        <v>7243</v>
      </c>
      <c r="M2876" s="19" t="s">
        <v>1957</v>
      </c>
      <c r="N2876" s="18" t="s">
        <v>1367</v>
      </c>
      <c r="O2876" s="18">
        <v>250</v>
      </c>
      <c r="P2876" s="18" t="s">
        <v>675</v>
      </c>
      <c r="Q2876" s="18">
        <v>1</v>
      </c>
      <c r="R2876" s="76" t="s">
        <v>676</v>
      </c>
      <c r="S2876" s="37" t="s">
        <v>96</v>
      </c>
      <c r="T2876" s="18" t="s">
        <v>222</v>
      </c>
      <c r="U2876" s="38">
        <v>6.63</v>
      </c>
      <c r="V2876" s="38">
        <v>6.63</v>
      </c>
      <c r="W2876" s="38">
        <v>6.63</v>
      </c>
      <c r="X2876" s="18" t="s">
        <v>222</v>
      </c>
      <c r="Y2876" s="39"/>
      <c r="Z2876" s="16">
        <v>0</v>
      </c>
      <c r="AA2876" s="36">
        <v>17.05</v>
      </c>
      <c r="AB2876" s="36"/>
      <c r="AC2876" s="36">
        <v>17.05</v>
      </c>
      <c r="AD2876" s="36">
        <v>18.510000000000002</v>
      </c>
      <c r="AE2876" s="36">
        <v>23.14</v>
      </c>
      <c r="AF2876" s="36">
        <v>24.99</v>
      </c>
      <c r="AG2876" s="36">
        <f t="shared" si="636"/>
        <v>18.510000000000002</v>
      </c>
      <c r="AH2876" s="36">
        <f t="shared" si="637"/>
        <v>23.14</v>
      </c>
      <c r="AI2876" s="36">
        <f t="shared" si="638"/>
        <v>24.99</v>
      </c>
      <c r="AJ2876" s="40">
        <v>42853</v>
      </c>
      <c r="AK2876" s="40">
        <v>42857</v>
      </c>
      <c r="AL2876" s="17"/>
      <c r="AM2876" s="20" t="s">
        <v>477</v>
      </c>
      <c r="AN2876" s="20"/>
      <c r="AO2876" s="20" t="s">
        <v>11572</v>
      </c>
      <c r="AP2876" s="20"/>
      <c r="AQ2876" s="20"/>
      <c r="AR2876" s="16"/>
      <c r="AS2876" s="40">
        <v>43364</v>
      </c>
      <c r="AT2876" s="97"/>
    </row>
    <row r="2877" spans="1:47" ht="47.25" customHeight="1">
      <c r="A2877" s="16">
        <v>8699638953707</v>
      </c>
      <c r="B2877" s="16" t="s">
        <v>6414</v>
      </c>
      <c r="C2877" s="16" t="s">
        <v>6415</v>
      </c>
      <c r="D2877" s="17" t="s">
        <v>87</v>
      </c>
      <c r="E2877" s="18" t="s">
        <v>87</v>
      </c>
      <c r="F2877" s="18">
        <v>0</v>
      </c>
      <c r="G2877" s="18">
        <v>2</v>
      </c>
      <c r="H2877" s="18">
        <v>1</v>
      </c>
      <c r="I2877" s="18"/>
      <c r="J2877" s="18"/>
      <c r="K2877" s="18"/>
      <c r="L2877" s="19" t="s">
        <v>6460</v>
      </c>
      <c r="M2877" s="19" t="s">
        <v>6417</v>
      </c>
      <c r="N2877" s="18" t="s">
        <v>6128</v>
      </c>
      <c r="O2877" s="18">
        <v>30000000</v>
      </c>
      <c r="P2877" s="18" t="s">
        <v>675</v>
      </c>
      <c r="Q2877" s="18">
        <v>1</v>
      </c>
      <c r="R2877" s="18" t="s">
        <v>45</v>
      </c>
      <c r="S2877" s="37" t="s">
        <v>6461</v>
      </c>
      <c r="T2877" s="37"/>
      <c r="U2877" s="37"/>
      <c r="V2877" s="37">
        <v>43.93</v>
      </c>
      <c r="W2877" s="37">
        <v>43.93</v>
      </c>
      <c r="X2877" s="18" t="s">
        <v>6462</v>
      </c>
      <c r="Y2877" s="18"/>
      <c r="Z2877" s="16">
        <v>0</v>
      </c>
      <c r="AA2877" s="16"/>
      <c r="AB2877" s="16"/>
      <c r="AC2877" s="37">
        <v>73.02</v>
      </c>
      <c r="AD2877" s="70">
        <f t="shared" ref="AD2877:AD2888" si="642">IF(Z2877=2,AC2877*1.08,IF(AC2877&lt;=10,(AC2877*1.09),IF(AC2877&lt;=50,(10*1.09)+((AC2877-10)*1.08),IF(AC2877&lt;=100,(10*1.09)+((50-10)*1.08)+((AC2877-50)*1.07),IF(AC2877&lt;=200,(10*1.09)+((50-10)*1.08)+((100-50)*1.07)+((AC2877-100)*1.04),(10*1.09)+((50-10)*1.08)+((100-50)*1.07)+((200-100)*1.04)+((AC2877-200)*1.02))))))</f>
        <v>78.731399999999994</v>
      </c>
      <c r="AE2877" s="70">
        <f t="shared" ref="AE2877:AE2886" si="643">IF(Z2877=1,AD2877*1.08,IF(Z2877=2,0,IF(AC2877&lt;=100,(AD2877*1.25),IF(AC2877&lt;=200,134.5+((AC2877-100)*1.04*1.16),255.14+((AC2877-200)*1.02*1.12)))))</f>
        <v>98.414249999999996</v>
      </c>
      <c r="AF2877" s="70">
        <f t="shared" ref="AF2877:AF2886" si="644">IF(Z2877=1,0,(AE2877*1.08))</f>
        <v>106.28739</v>
      </c>
      <c r="AG2877" s="36">
        <f t="shared" si="636"/>
        <v>78.73</v>
      </c>
      <c r="AH2877" s="36">
        <f t="shared" si="637"/>
        <v>98.41</v>
      </c>
      <c r="AI2877" s="36">
        <f t="shared" si="638"/>
        <v>106.28</v>
      </c>
      <c r="AJ2877" s="40">
        <v>42419</v>
      </c>
      <c r="AK2877" s="40">
        <v>42422</v>
      </c>
      <c r="AL2877" s="22"/>
      <c r="AM2877" s="20"/>
      <c r="AN2877" s="20"/>
      <c r="AO2877" s="20" t="s">
        <v>11583</v>
      </c>
      <c r="AP2877" s="20"/>
      <c r="AQ2877" s="20"/>
      <c r="AR2877" s="16"/>
      <c r="AS2877" s="40">
        <v>43364</v>
      </c>
      <c r="AT2877" s="97"/>
    </row>
    <row r="2878" spans="1:47" ht="47.25" customHeight="1">
      <c r="A2878" s="16">
        <v>8699638953714</v>
      </c>
      <c r="B2878" s="16" t="s">
        <v>6414</v>
      </c>
      <c r="C2878" s="16" t="s">
        <v>6415</v>
      </c>
      <c r="D2878" s="17" t="s">
        <v>87</v>
      </c>
      <c r="E2878" s="18" t="s">
        <v>87</v>
      </c>
      <c r="F2878" s="18">
        <v>0</v>
      </c>
      <c r="G2878" s="18">
        <v>2</v>
      </c>
      <c r="H2878" s="18">
        <v>1</v>
      </c>
      <c r="I2878" s="18"/>
      <c r="J2878" s="18"/>
      <c r="K2878" s="18"/>
      <c r="L2878" s="19" t="s">
        <v>6614</v>
      </c>
      <c r="M2878" s="19" t="s">
        <v>6417</v>
      </c>
      <c r="N2878" s="18" t="s">
        <v>6128</v>
      </c>
      <c r="O2878" s="18">
        <v>30000000</v>
      </c>
      <c r="P2878" s="18" t="s">
        <v>675</v>
      </c>
      <c r="Q2878" s="18">
        <v>5</v>
      </c>
      <c r="R2878" s="18" t="s">
        <v>45</v>
      </c>
      <c r="S2878" s="37" t="s">
        <v>6461</v>
      </c>
      <c r="T2878" s="37"/>
      <c r="U2878" s="37"/>
      <c r="V2878" s="37">
        <v>155.22</v>
      </c>
      <c r="W2878" s="37">
        <v>155.22</v>
      </c>
      <c r="X2878" s="18" t="s">
        <v>331</v>
      </c>
      <c r="Y2878" s="18"/>
      <c r="Z2878" s="16">
        <v>0</v>
      </c>
      <c r="AA2878" s="16"/>
      <c r="AB2878" s="16"/>
      <c r="AC2878" s="37">
        <v>328.52</v>
      </c>
      <c r="AD2878" s="70">
        <f t="shared" si="642"/>
        <v>342.69039999999995</v>
      </c>
      <c r="AE2878" s="70">
        <f t="shared" si="643"/>
        <v>401.96124799999996</v>
      </c>
      <c r="AF2878" s="70">
        <f t="shared" si="644"/>
        <v>434.11814784000001</v>
      </c>
      <c r="AG2878" s="36">
        <f t="shared" si="636"/>
        <v>342.69</v>
      </c>
      <c r="AH2878" s="36">
        <f t="shared" si="637"/>
        <v>401.96</v>
      </c>
      <c r="AI2878" s="36">
        <f t="shared" si="638"/>
        <v>434.11</v>
      </c>
      <c r="AJ2878" s="40">
        <v>42419</v>
      </c>
      <c r="AK2878" s="40">
        <v>42422</v>
      </c>
      <c r="AL2878" s="22"/>
      <c r="AM2878" s="20"/>
      <c r="AN2878" s="20"/>
      <c r="AO2878" s="20" t="s">
        <v>11583</v>
      </c>
      <c r="AP2878" s="20"/>
      <c r="AQ2878" s="20"/>
      <c r="AR2878" s="16"/>
      <c r="AS2878" s="40">
        <v>43364</v>
      </c>
      <c r="AT2878" s="139"/>
    </row>
    <row r="2879" spans="1:47" ht="47.25" customHeight="1">
      <c r="A2879" s="16">
        <v>8699638953721</v>
      </c>
      <c r="B2879" s="16" t="s">
        <v>6414</v>
      </c>
      <c r="C2879" s="16" t="s">
        <v>6415</v>
      </c>
      <c r="D2879" s="17" t="s">
        <v>87</v>
      </c>
      <c r="E2879" s="18" t="s">
        <v>87</v>
      </c>
      <c r="F2879" s="18">
        <v>0</v>
      </c>
      <c r="G2879" s="18">
        <v>2</v>
      </c>
      <c r="H2879" s="18">
        <v>1</v>
      </c>
      <c r="I2879" s="18"/>
      <c r="J2879" s="18"/>
      <c r="K2879" s="18"/>
      <c r="L2879" s="19" t="s">
        <v>6416</v>
      </c>
      <c r="M2879" s="19" t="s">
        <v>6417</v>
      </c>
      <c r="N2879" s="18" t="s">
        <v>6128</v>
      </c>
      <c r="O2879" s="18">
        <v>48000000</v>
      </c>
      <c r="P2879" s="18" t="s">
        <v>675</v>
      </c>
      <c r="Q2879" s="18">
        <v>1</v>
      </c>
      <c r="R2879" s="18" t="s">
        <v>45</v>
      </c>
      <c r="S2879" s="37" t="s">
        <v>6418</v>
      </c>
      <c r="T2879" s="37"/>
      <c r="U2879" s="37"/>
      <c r="V2879" s="37">
        <v>67.8</v>
      </c>
      <c r="W2879" s="37">
        <v>67.8</v>
      </c>
      <c r="X2879" s="18" t="s">
        <v>6419</v>
      </c>
      <c r="Y2879" s="18"/>
      <c r="Z2879" s="16">
        <v>0</v>
      </c>
      <c r="AA2879" s="16"/>
      <c r="AB2879" s="16"/>
      <c r="AC2879" s="37">
        <v>143.47999999999999</v>
      </c>
      <c r="AD2879" s="70">
        <f t="shared" si="642"/>
        <v>152.8192</v>
      </c>
      <c r="AE2879" s="70">
        <f t="shared" si="643"/>
        <v>186.954272</v>
      </c>
      <c r="AF2879" s="70">
        <f t="shared" si="644"/>
        <v>201.91061376000002</v>
      </c>
      <c r="AG2879" s="36">
        <f t="shared" si="636"/>
        <v>152.81</v>
      </c>
      <c r="AH2879" s="36">
        <f t="shared" si="637"/>
        <v>186.95</v>
      </c>
      <c r="AI2879" s="36">
        <f t="shared" si="638"/>
        <v>201.91</v>
      </c>
      <c r="AJ2879" s="40">
        <v>42419</v>
      </c>
      <c r="AK2879" s="40">
        <v>42422</v>
      </c>
      <c r="AL2879" s="22"/>
      <c r="AM2879" s="20"/>
      <c r="AN2879" s="20"/>
      <c r="AO2879" s="20" t="s">
        <v>11583</v>
      </c>
      <c r="AP2879" s="20"/>
      <c r="AQ2879" s="20"/>
      <c r="AR2879" s="16"/>
      <c r="AS2879" s="40">
        <v>43364</v>
      </c>
      <c r="AT2879" s="139"/>
    </row>
    <row r="2880" spans="1:47" ht="47.25" customHeight="1">
      <c r="A2880" s="16">
        <v>8699638953738</v>
      </c>
      <c r="B2880" s="16" t="s">
        <v>6414</v>
      </c>
      <c r="C2880" s="16" t="s">
        <v>6415</v>
      </c>
      <c r="D2880" s="17" t="s">
        <v>87</v>
      </c>
      <c r="E2880" s="18" t="s">
        <v>87</v>
      </c>
      <c r="F2880" s="18">
        <v>0</v>
      </c>
      <c r="G2880" s="18">
        <v>2</v>
      </c>
      <c r="H2880" s="18">
        <v>1</v>
      </c>
      <c r="I2880" s="18"/>
      <c r="J2880" s="18"/>
      <c r="K2880" s="18"/>
      <c r="L2880" s="19" t="s">
        <v>6633</v>
      </c>
      <c r="M2880" s="19" t="s">
        <v>6417</v>
      </c>
      <c r="N2880" s="18" t="s">
        <v>6128</v>
      </c>
      <c r="O2880" s="18">
        <v>48000000</v>
      </c>
      <c r="P2880" s="18" t="s">
        <v>675</v>
      </c>
      <c r="Q2880" s="18">
        <v>5</v>
      </c>
      <c r="R2880" s="18" t="s">
        <v>45</v>
      </c>
      <c r="S2880" s="37" t="s">
        <v>6418</v>
      </c>
      <c r="T2880" s="37"/>
      <c r="U2880" s="37"/>
      <c r="V2880" s="37">
        <v>252.74</v>
      </c>
      <c r="W2880" s="37">
        <v>252.74</v>
      </c>
      <c r="X2880" s="18" t="s">
        <v>331</v>
      </c>
      <c r="Y2880" s="18"/>
      <c r="Z2880" s="16">
        <v>0</v>
      </c>
      <c r="AA2880" s="16"/>
      <c r="AB2880" s="16"/>
      <c r="AC2880" s="37">
        <v>534.92999999999995</v>
      </c>
      <c r="AD2880" s="70">
        <f t="shared" si="642"/>
        <v>553.22859999999991</v>
      </c>
      <c r="AE2880" s="70">
        <f t="shared" si="643"/>
        <v>637.76403200000004</v>
      </c>
      <c r="AF2880" s="70">
        <f t="shared" si="644"/>
        <v>688.78515456000014</v>
      </c>
      <c r="AG2880" s="36">
        <f t="shared" si="636"/>
        <v>553.22</v>
      </c>
      <c r="AH2880" s="36">
        <f t="shared" si="637"/>
        <v>637.76</v>
      </c>
      <c r="AI2880" s="36">
        <f t="shared" si="638"/>
        <v>688.78</v>
      </c>
      <c r="AJ2880" s="40">
        <v>42419</v>
      </c>
      <c r="AK2880" s="40">
        <v>42422</v>
      </c>
      <c r="AL2880" s="22"/>
      <c r="AM2880" s="20"/>
      <c r="AN2880" s="20"/>
      <c r="AO2880" s="20" t="s">
        <v>11583</v>
      </c>
      <c r="AP2880" s="20"/>
      <c r="AQ2880" s="20"/>
      <c r="AR2880" s="16"/>
      <c r="AS2880" s="40">
        <v>43364</v>
      </c>
      <c r="AT2880" s="139"/>
    </row>
    <row r="2881" spans="1:46" ht="47.25" customHeight="1">
      <c r="A2881" s="16">
        <v>8697930090441</v>
      </c>
      <c r="B2881" s="16" t="s">
        <v>7292</v>
      </c>
      <c r="C2881" s="16" t="s">
        <v>7293</v>
      </c>
      <c r="D2881" s="17" t="s">
        <v>38</v>
      </c>
      <c r="E2881" s="18" t="s">
        <v>38</v>
      </c>
      <c r="F2881" s="18">
        <v>0</v>
      </c>
      <c r="G2881" s="18">
        <v>5</v>
      </c>
      <c r="H2881" s="18">
        <v>1</v>
      </c>
      <c r="I2881" s="18"/>
      <c r="J2881" s="18"/>
      <c r="K2881" s="18"/>
      <c r="L2881" s="19" t="s">
        <v>4264</v>
      </c>
      <c r="M2881" s="19" t="s">
        <v>1027</v>
      </c>
      <c r="N2881" s="18" t="s">
        <v>1604</v>
      </c>
      <c r="O2881" s="18">
        <v>100</v>
      </c>
      <c r="P2881" s="18" t="s">
        <v>163</v>
      </c>
      <c r="Q2881" s="18">
        <v>20</v>
      </c>
      <c r="R2881" s="18" t="s">
        <v>45</v>
      </c>
      <c r="S2881" s="37" t="s">
        <v>46</v>
      </c>
      <c r="T2881" s="18" t="s">
        <v>238</v>
      </c>
      <c r="U2881" s="37">
        <v>10.210000000000001</v>
      </c>
      <c r="V2881" s="37">
        <v>10.210000000000001</v>
      </c>
      <c r="W2881" s="37">
        <v>6.12</v>
      </c>
      <c r="X2881" s="18" t="s">
        <v>238</v>
      </c>
      <c r="Y2881" s="39"/>
      <c r="Z2881" s="16">
        <v>0</v>
      </c>
      <c r="AA2881" s="36">
        <v>12.94</v>
      </c>
      <c r="AB2881" s="36"/>
      <c r="AC2881" s="36">
        <v>12.94</v>
      </c>
      <c r="AD2881" s="70">
        <f t="shared" si="642"/>
        <v>14.075200000000001</v>
      </c>
      <c r="AE2881" s="70">
        <f t="shared" si="643"/>
        <v>17.594000000000001</v>
      </c>
      <c r="AF2881" s="70">
        <f t="shared" si="644"/>
        <v>19.001520000000003</v>
      </c>
      <c r="AG2881" s="36">
        <f t="shared" si="636"/>
        <v>14.07</v>
      </c>
      <c r="AH2881" s="36">
        <f t="shared" si="637"/>
        <v>17.59</v>
      </c>
      <c r="AI2881" s="36">
        <f t="shared" si="638"/>
        <v>19</v>
      </c>
      <c r="AJ2881" s="40">
        <v>42419</v>
      </c>
      <c r="AK2881" s="40">
        <v>42422</v>
      </c>
      <c r="AL2881" s="22"/>
      <c r="AM2881" s="20" t="s">
        <v>184</v>
      </c>
      <c r="AN2881" s="20"/>
      <c r="AO2881" s="20" t="s">
        <v>11583</v>
      </c>
      <c r="AP2881" s="20"/>
      <c r="AQ2881" s="20"/>
      <c r="AR2881" s="16"/>
      <c r="AS2881" s="40">
        <v>43364</v>
      </c>
      <c r="AT2881" s="97"/>
    </row>
    <row r="2882" spans="1:46" ht="47.25" customHeight="1">
      <c r="A2882" s="16">
        <v>8697930211228</v>
      </c>
      <c r="B2882" s="16" t="s">
        <v>7292</v>
      </c>
      <c r="C2882" s="16" t="s">
        <v>7293</v>
      </c>
      <c r="D2882" s="17" t="s">
        <v>38</v>
      </c>
      <c r="E2882" s="18" t="s">
        <v>38</v>
      </c>
      <c r="F2882" s="18">
        <v>0</v>
      </c>
      <c r="G2882" s="18">
        <v>1</v>
      </c>
      <c r="H2882" s="18">
        <v>1</v>
      </c>
      <c r="I2882" s="18"/>
      <c r="J2882" s="18"/>
      <c r="K2882" s="18"/>
      <c r="L2882" s="19" t="s">
        <v>4266</v>
      </c>
      <c r="M2882" s="19" t="s">
        <v>1027</v>
      </c>
      <c r="N2882" s="18" t="s">
        <v>1604</v>
      </c>
      <c r="O2882" s="18">
        <v>100</v>
      </c>
      <c r="P2882" s="18" t="s">
        <v>163</v>
      </c>
      <c r="Q2882" s="18">
        <v>20</v>
      </c>
      <c r="R2882" s="18" t="s">
        <v>45</v>
      </c>
      <c r="S2882" s="37" t="s">
        <v>46</v>
      </c>
      <c r="T2882" s="37" t="s">
        <v>238</v>
      </c>
      <c r="U2882" s="37">
        <v>18.72</v>
      </c>
      <c r="V2882" s="37">
        <v>18.72</v>
      </c>
      <c r="W2882" s="37">
        <v>11.23</v>
      </c>
      <c r="X2882" s="37" t="s">
        <v>238</v>
      </c>
      <c r="Y2882" s="39"/>
      <c r="Z2882" s="16">
        <v>0</v>
      </c>
      <c r="AA2882" s="36">
        <v>14.4</v>
      </c>
      <c r="AB2882" s="36"/>
      <c r="AC2882" s="36">
        <v>14.4</v>
      </c>
      <c r="AD2882" s="37">
        <f t="shared" si="642"/>
        <v>15.652000000000001</v>
      </c>
      <c r="AE2882" s="37">
        <f t="shared" si="643"/>
        <v>19.565000000000001</v>
      </c>
      <c r="AF2882" s="37">
        <f t="shared" si="644"/>
        <v>21.130200000000002</v>
      </c>
      <c r="AG2882" s="36">
        <f t="shared" si="636"/>
        <v>15.65</v>
      </c>
      <c r="AH2882" s="36">
        <f t="shared" si="637"/>
        <v>19.559999999999999</v>
      </c>
      <c r="AI2882" s="36">
        <f t="shared" si="638"/>
        <v>21.13</v>
      </c>
      <c r="AJ2882" s="40">
        <v>42643</v>
      </c>
      <c r="AK2882" s="40">
        <v>42647</v>
      </c>
      <c r="AL2882" s="22"/>
      <c r="AM2882" s="20" t="s">
        <v>184</v>
      </c>
      <c r="AN2882" s="20"/>
      <c r="AO2882" s="20" t="s">
        <v>11583</v>
      </c>
      <c r="AP2882" s="20"/>
      <c r="AQ2882" s="20"/>
      <c r="AR2882" s="16"/>
      <c r="AS2882" s="40">
        <v>43364</v>
      </c>
      <c r="AT2882" s="97"/>
    </row>
    <row r="2883" spans="1:46" ht="47.25" customHeight="1">
      <c r="A2883" s="16">
        <v>8697930283409</v>
      </c>
      <c r="B2883" s="16" t="s">
        <v>7292</v>
      </c>
      <c r="C2883" s="16" t="s">
        <v>7293</v>
      </c>
      <c r="D2883" s="17" t="s">
        <v>38</v>
      </c>
      <c r="E2883" s="18" t="s">
        <v>38</v>
      </c>
      <c r="F2883" s="18">
        <v>0</v>
      </c>
      <c r="G2883" s="18">
        <v>1</v>
      </c>
      <c r="H2883" s="18">
        <v>1</v>
      </c>
      <c r="I2883" s="18"/>
      <c r="J2883" s="18"/>
      <c r="K2883" s="18"/>
      <c r="L2883" s="19" t="s">
        <v>4267</v>
      </c>
      <c r="M2883" s="19" t="s">
        <v>1027</v>
      </c>
      <c r="N2883" s="18" t="s">
        <v>1604</v>
      </c>
      <c r="O2883" s="18" t="s">
        <v>2139</v>
      </c>
      <c r="P2883" s="18" t="s">
        <v>551</v>
      </c>
      <c r="Q2883" s="18">
        <v>100</v>
      </c>
      <c r="R2883" s="18" t="s">
        <v>45</v>
      </c>
      <c r="S2883" s="37" t="s">
        <v>46</v>
      </c>
      <c r="T2883" s="18" t="s">
        <v>238</v>
      </c>
      <c r="U2883" s="37">
        <v>18.72</v>
      </c>
      <c r="V2883" s="37">
        <v>18.72</v>
      </c>
      <c r="W2883" s="37">
        <v>11.23</v>
      </c>
      <c r="X2883" s="18" t="s">
        <v>238</v>
      </c>
      <c r="Y2883" s="39"/>
      <c r="Z2883" s="16">
        <v>0</v>
      </c>
      <c r="AA2883" s="36">
        <v>14.46</v>
      </c>
      <c r="AB2883" s="36"/>
      <c r="AC2883" s="36">
        <v>14.46</v>
      </c>
      <c r="AD2883" s="70">
        <f t="shared" si="642"/>
        <v>15.716800000000003</v>
      </c>
      <c r="AE2883" s="70">
        <f t="shared" si="643"/>
        <v>19.646000000000004</v>
      </c>
      <c r="AF2883" s="70">
        <f t="shared" si="644"/>
        <v>21.217680000000005</v>
      </c>
      <c r="AG2883" s="36">
        <f t="shared" si="636"/>
        <v>15.71</v>
      </c>
      <c r="AH2883" s="36">
        <f t="shared" si="637"/>
        <v>19.64</v>
      </c>
      <c r="AI2883" s="36">
        <f t="shared" si="638"/>
        <v>21.21</v>
      </c>
      <c r="AJ2883" s="40">
        <v>42419</v>
      </c>
      <c r="AK2883" s="40">
        <v>42422</v>
      </c>
      <c r="AL2883" s="22"/>
      <c r="AM2883" s="20" t="s">
        <v>184</v>
      </c>
      <c r="AN2883" s="20"/>
      <c r="AO2883" s="20" t="s">
        <v>11583</v>
      </c>
      <c r="AP2883" s="20"/>
      <c r="AQ2883" s="20"/>
      <c r="AR2883" s="16"/>
      <c r="AS2883" s="40">
        <v>43364</v>
      </c>
      <c r="AT2883" s="97"/>
    </row>
    <row r="2884" spans="1:46" ht="47.25" customHeight="1">
      <c r="A2884" s="16">
        <v>8697930090465</v>
      </c>
      <c r="B2884" s="16" t="s">
        <v>7292</v>
      </c>
      <c r="C2884" s="16" t="s">
        <v>7293</v>
      </c>
      <c r="D2884" s="17" t="s">
        <v>38</v>
      </c>
      <c r="E2884" s="18" t="s">
        <v>38</v>
      </c>
      <c r="F2884" s="18">
        <v>0</v>
      </c>
      <c r="G2884" s="18">
        <v>5</v>
      </c>
      <c r="H2884" s="18">
        <v>1</v>
      </c>
      <c r="I2884" s="18"/>
      <c r="J2884" s="18"/>
      <c r="K2884" s="18"/>
      <c r="L2884" s="19" t="s">
        <v>4263</v>
      </c>
      <c r="M2884" s="19" t="s">
        <v>1027</v>
      </c>
      <c r="N2884" s="18" t="s">
        <v>1604</v>
      </c>
      <c r="O2884" s="18">
        <v>200</v>
      </c>
      <c r="P2884" s="18" t="s">
        <v>163</v>
      </c>
      <c r="Q2884" s="18">
        <v>20</v>
      </c>
      <c r="R2884" s="18" t="s">
        <v>45</v>
      </c>
      <c r="S2884" s="37" t="s">
        <v>46</v>
      </c>
      <c r="T2884" s="18" t="s">
        <v>238</v>
      </c>
      <c r="U2884" s="37">
        <v>20.43</v>
      </c>
      <c r="V2884" s="37">
        <v>20.43</v>
      </c>
      <c r="W2884" s="37">
        <v>12.25</v>
      </c>
      <c r="X2884" s="18" t="s">
        <v>238</v>
      </c>
      <c r="Y2884" s="39"/>
      <c r="Z2884" s="16">
        <v>0</v>
      </c>
      <c r="AA2884" s="36">
        <v>23.6</v>
      </c>
      <c r="AB2884" s="36"/>
      <c r="AC2884" s="36">
        <v>23.6</v>
      </c>
      <c r="AD2884" s="70">
        <f t="shared" si="642"/>
        <v>25.588000000000001</v>
      </c>
      <c r="AE2884" s="70">
        <f t="shared" si="643"/>
        <v>31.984999999999999</v>
      </c>
      <c r="AF2884" s="70">
        <f t="shared" si="644"/>
        <v>34.543800000000005</v>
      </c>
      <c r="AG2884" s="36">
        <f t="shared" si="636"/>
        <v>25.58</v>
      </c>
      <c r="AH2884" s="36">
        <f t="shared" si="637"/>
        <v>31.98</v>
      </c>
      <c r="AI2884" s="36">
        <f t="shared" si="638"/>
        <v>34.54</v>
      </c>
      <c r="AJ2884" s="40">
        <v>42419</v>
      </c>
      <c r="AK2884" s="40">
        <v>42422</v>
      </c>
      <c r="AL2884" s="22"/>
      <c r="AM2884" s="20" t="s">
        <v>184</v>
      </c>
      <c r="AN2884" s="20"/>
      <c r="AO2884" s="20" t="s">
        <v>10732</v>
      </c>
      <c r="AP2884" s="20"/>
      <c r="AQ2884" s="20"/>
      <c r="AR2884" s="16"/>
      <c r="AS2884" s="40">
        <v>43374</v>
      </c>
      <c r="AT2884" s="97"/>
    </row>
    <row r="2885" spans="1:46" ht="47.25" customHeight="1">
      <c r="A2885" s="16">
        <v>8697930211211</v>
      </c>
      <c r="B2885" s="16" t="s">
        <v>7292</v>
      </c>
      <c r="C2885" s="16" t="s">
        <v>7293</v>
      </c>
      <c r="D2885" s="17" t="s">
        <v>38</v>
      </c>
      <c r="E2885" s="18" t="s">
        <v>38</v>
      </c>
      <c r="F2885" s="18">
        <v>0</v>
      </c>
      <c r="G2885" s="18">
        <v>1</v>
      </c>
      <c r="H2885" s="18">
        <v>1</v>
      </c>
      <c r="I2885" s="18"/>
      <c r="J2885" s="18"/>
      <c r="K2885" s="18"/>
      <c r="L2885" s="19" t="s">
        <v>4265</v>
      </c>
      <c r="M2885" s="19" t="s">
        <v>1027</v>
      </c>
      <c r="N2885" s="18" t="s">
        <v>1604</v>
      </c>
      <c r="O2885" s="18">
        <v>50</v>
      </c>
      <c r="P2885" s="18" t="s">
        <v>163</v>
      </c>
      <c r="Q2885" s="18">
        <v>20</v>
      </c>
      <c r="R2885" s="18" t="s">
        <v>45</v>
      </c>
      <c r="S2885" s="37" t="s">
        <v>46</v>
      </c>
      <c r="T2885" s="18" t="s">
        <v>238</v>
      </c>
      <c r="U2885" s="37">
        <v>9.36</v>
      </c>
      <c r="V2885" s="37">
        <v>9.36</v>
      </c>
      <c r="W2885" s="37">
        <v>5.61</v>
      </c>
      <c r="X2885" s="18" t="s">
        <v>238</v>
      </c>
      <c r="Y2885" s="39"/>
      <c r="Z2885" s="16">
        <v>0</v>
      </c>
      <c r="AA2885" s="36">
        <v>8.58</v>
      </c>
      <c r="AB2885" s="36"/>
      <c r="AC2885" s="36">
        <v>8.58</v>
      </c>
      <c r="AD2885" s="37">
        <f t="shared" si="642"/>
        <v>9.3522000000000016</v>
      </c>
      <c r="AE2885" s="37">
        <f t="shared" si="643"/>
        <v>11.690250000000002</v>
      </c>
      <c r="AF2885" s="37">
        <f t="shared" si="644"/>
        <v>12.625470000000004</v>
      </c>
      <c r="AG2885" s="36">
        <f t="shared" si="636"/>
        <v>9.35</v>
      </c>
      <c r="AH2885" s="36">
        <f t="shared" si="637"/>
        <v>11.69</v>
      </c>
      <c r="AI2885" s="36">
        <f t="shared" si="638"/>
        <v>12.62</v>
      </c>
      <c r="AJ2885" s="40">
        <v>42643</v>
      </c>
      <c r="AK2885" s="40">
        <v>42647</v>
      </c>
      <c r="AL2885" s="22"/>
      <c r="AM2885" s="20" t="s">
        <v>184</v>
      </c>
      <c r="AN2885" s="20"/>
      <c r="AO2885" s="20" t="s">
        <v>11602</v>
      </c>
      <c r="AP2885" s="20" t="s">
        <v>11603</v>
      </c>
      <c r="AQ2885" s="20" t="s">
        <v>9123</v>
      </c>
      <c r="AR2885" s="20"/>
      <c r="AS2885" s="40">
        <v>43399</v>
      </c>
      <c r="AT2885" s="97"/>
    </row>
    <row r="2886" spans="1:46" ht="47.25" customHeight="1">
      <c r="A2886" s="16">
        <v>8697930211259</v>
      </c>
      <c r="B2886" s="16" t="s">
        <v>7292</v>
      </c>
      <c r="C2886" s="16" t="s">
        <v>7293</v>
      </c>
      <c r="D2886" s="17" t="s">
        <v>38</v>
      </c>
      <c r="E2886" s="18" t="s">
        <v>38</v>
      </c>
      <c r="F2886" s="18">
        <v>0</v>
      </c>
      <c r="G2886" s="18">
        <v>2</v>
      </c>
      <c r="H2886" s="18">
        <v>1</v>
      </c>
      <c r="I2886" s="18"/>
      <c r="J2886" s="18"/>
      <c r="K2886" s="18"/>
      <c r="L2886" s="19" t="s">
        <v>8621</v>
      </c>
      <c r="M2886" s="19" t="s">
        <v>8622</v>
      </c>
      <c r="N2886" s="18" t="s">
        <v>1604</v>
      </c>
      <c r="O2886" s="18" t="s">
        <v>7775</v>
      </c>
      <c r="P2886" s="18" t="s">
        <v>163</v>
      </c>
      <c r="Q2886" s="18">
        <v>20</v>
      </c>
      <c r="R2886" s="18" t="s">
        <v>45</v>
      </c>
      <c r="S2886" s="37" t="s">
        <v>46</v>
      </c>
      <c r="T2886" s="18" t="s">
        <v>53</v>
      </c>
      <c r="U2886" s="37">
        <v>24.18</v>
      </c>
      <c r="V2886" s="37">
        <v>24.18</v>
      </c>
      <c r="W2886" s="37">
        <v>14.51</v>
      </c>
      <c r="X2886" s="18" t="s">
        <v>53</v>
      </c>
      <c r="Y2886" s="39"/>
      <c r="Z2886" s="16">
        <v>0</v>
      </c>
      <c r="AA2886" s="36">
        <v>12.94</v>
      </c>
      <c r="AB2886" s="36"/>
      <c r="AC2886" s="36">
        <v>12.94</v>
      </c>
      <c r="AD2886" s="70">
        <f t="shared" si="642"/>
        <v>14.075200000000001</v>
      </c>
      <c r="AE2886" s="70">
        <f t="shared" si="643"/>
        <v>17.594000000000001</v>
      </c>
      <c r="AF2886" s="70">
        <f t="shared" si="644"/>
        <v>19.001520000000003</v>
      </c>
      <c r="AG2886" s="36">
        <f t="shared" si="636"/>
        <v>14.07</v>
      </c>
      <c r="AH2886" s="36">
        <f t="shared" si="637"/>
        <v>17.59</v>
      </c>
      <c r="AI2886" s="36">
        <f t="shared" si="638"/>
        <v>19</v>
      </c>
      <c r="AJ2886" s="40">
        <v>42419</v>
      </c>
      <c r="AK2886" s="40">
        <v>42422</v>
      </c>
      <c r="AL2886" s="22"/>
      <c r="AM2886" s="20" t="s">
        <v>184</v>
      </c>
      <c r="AN2886" s="20"/>
      <c r="AO2886" s="20" t="s">
        <v>11610</v>
      </c>
      <c r="AP2886" s="20"/>
      <c r="AQ2886" s="20"/>
      <c r="AR2886" s="16"/>
      <c r="AS2886" s="40">
        <v>43406</v>
      </c>
      <c r="AT2886" s="97"/>
    </row>
    <row r="2887" spans="1:46" ht="47.25" customHeight="1">
      <c r="A2887" s="16">
        <v>8699504090208</v>
      </c>
      <c r="B2887" s="16" t="s">
        <v>580</v>
      </c>
      <c r="C2887" s="16" t="s">
        <v>789</v>
      </c>
      <c r="D2887" s="17" t="s">
        <v>87</v>
      </c>
      <c r="E2887" s="18" t="s">
        <v>295</v>
      </c>
      <c r="F2887" s="18">
        <v>4</v>
      </c>
      <c r="G2887" s="18">
        <v>1</v>
      </c>
      <c r="H2887" s="18">
        <v>3</v>
      </c>
      <c r="I2887" s="18"/>
      <c r="J2887" s="18"/>
      <c r="K2887" s="18"/>
      <c r="L2887" s="19" t="s">
        <v>14921</v>
      </c>
      <c r="M2887" s="19" t="s">
        <v>5773</v>
      </c>
      <c r="N2887" s="18" t="s">
        <v>1004</v>
      </c>
      <c r="O2887" s="18" t="s">
        <v>5775</v>
      </c>
      <c r="P2887" s="18" t="s">
        <v>163</v>
      </c>
      <c r="Q2887" s="18">
        <v>20</v>
      </c>
      <c r="R2887" s="18" t="s">
        <v>95</v>
      </c>
      <c r="S2887" s="37" t="s">
        <v>46</v>
      </c>
      <c r="T2887" s="18" t="s">
        <v>53</v>
      </c>
      <c r="U2887" s="38">
        <v>1.3523858127073232</v>
      </c>
      <c r="V2887" s="38">
        <v>1.3523858127073232</v>
      </c>
      <c r="W2887" s="38">
        <v>0</v>
      </c>
      <c r="X2887" s="18" t="s">
        <v>53</v>
      </c>
      <c r="Y2887" s="39">
        <v>3</v>
      </c>
      <c r="Z2887" s="16">
        <v>0</v>
      </c>
      <c r="AA2887" s="36">
        <v>4.1399999999999997</v>
      </c>
      <c r="AB2887" s="36"/>
      <c r="AC2887" s="36">
        <v>4.1399999999999997</v>
      </c>
      <c r="AD2887" s="38">
        <f t="shared" si="642"/>
        <v>4.5125999999999999</v>
      </c>
      <c r="AE2887" s="38">
        <f>IF(Z2887=1,AD2887*1.08,IF(Z2887=4,AD2887*1.08,IF(Z2887=2,0,IF(AC2887&lt;=100,(AD2887*1.25),IF(AC2887&lt;=200,134.5+((AC2887-100)*1.04*1.16),255.14+((AC2887-200)*1.02*1.12))))))</f>
        <v>5.6407499999999997</v>
      </c>
      <c r="AF2887" s="38">
        <f>IF(Z2887=1,0,IF(Z2887=4,0,(AE2887*1.08)))</f>
        <v>6.0920100000000001</v>
      </c>
      <c r="AG2887" s="36">
        <f t="shared" si="636"/>
        <v>4.51</v>
      </c>
      <c r="AH2887" s="36">
        <f t="shared" si="637"/>
        <v>5.64</v>
      </c>
      <c r="AI2887" s="36">
        <f t="shared" si="638"/>
        <v>6.09</v>
      </c>
      <c r="AJ2887" s="40">
        <v>43245</v>
      </c>
      <c r="AK2887" s="40">
        <v>43251</v>
      </c>
      <c r="AL2887" s="17">
        <v>1</v>
      </c>
      <c r="AM2887" s="36" t="s">
        <v>3754</v>
      </c>
      <c r="AN2887" s="41"/>
      <c r="AO2887" s="20" t="s">
        <v>11612</v>
      </c>
      <c r="AP2887" s="20"/>
      <c r="AQ2887" s="20"/>
      <c r="AR2887" s="16"/>
      <c r="AS2887" s="40">
        <v>43406</v>
      </c>
      <c r="AT2887" s="97"/>
    </row>
    <row r="2888" spans="1:46" ht="47.25" customHeight="1">
      <c r="A2888" s="16">
        <v>8699559350012</v>
      </c>
      <c r="B2888" s="16" t="s">
        <v>2764</v>
      </c>
      <c r="C2888" s="16" t="s">
        <v>2765</v>
      </c>
      <c r="D2888" s="17" t="s">
        <v>38</v>
      </c>
      <c r="E2888" s="18" t="s">
        <v>41</v>
      </c>
      <c r="F2888" s="18">
        <v>4</v>
      </c>
      <c r="G2888" s="18">
        <v>1</v>
      </c>
      <c r="H2888" s="18">
        <v>2</v>
      </c>
      <c r="I2888" s="18"/>
      <c r="J2888" s="18"/>
      <c r="K2888" s="18"/>
      <c r="L2888" s="19" t="s">
        <v>6933</v>
      </c>
      <c r="M2888" s="19" t="s">
        <v>2768</v>
      </c>
      <c r="N2888" s="18" t="s">
        <v>616</v>
      </c>
      <c r="O2888" s="50">
        <v>0.1</v>
      </c>
      <c r="P2888" s="18" t="s">
        <v>163</v>
      </c>
      <c r="Q2888" s="18">
        <v>50</v>
      </c>
      <c r="R2888" s="18" t="s">
        <v>45</v>
      </c>
      <c r="S2888" s="37" t="s">
        <v>46</v>
      </c>
      <c r="T2888" s="37"/>
      <c r="U2888" s="37"/>
      <c r="V2888" s="37">
        <v>3.4299999999999997</v>
      </c>
      <c r="W2888" s="37">
        <v>0</v>
      </c>
      <c r="X2888" s="18" t="s">
        <v>53</v>
      </c>
      <c r="Y2888" s="18"/>
      <c r="Z2888" s="16">
        <v>0</v>
      </c>
      <c r="AA2888" s="16"/>
      <c r="AB2888" s="16"/>
      <c r="AC2888" s="37">
        <v>7.25</v>
      </c>
      <c r="AD2888" s="70">
        <f t="shared" si="642"/>
        <v>7.9025000000000007</v>
      </c>
      <c r="AE2888" s="70">
        <f>IF(Z2888=1,AD2888*1.08,IF(Z2888=2,0,IF(AC2888&lt;=100,(AD2888*1.25),IF(AC2888&lt;=200,134.5+((AC2888-100)*1.04*1.16),255.14+((AC2888-200)*1.02*1.12)))))</f>
        <v>9.8781250000000007</v>
      </c>
      <c r="AF2888" s="70">
        <f>IF(Z2888=1,0,(AE2888*1.08))</f>
        <v>10.668375000000001</v>
      </c>
      <c r="AG2888" s="36">
        <f t="shared" si="636"/>
        <v>7.9</v>
      </c>
      <c r="AH2888" s="36">
        <f t="shared" si="637"/>
        <v>9.8699999999999992</v>
      </c>
      <c r="AI2888" s="36">
        <f t="shared" si="638"/>
        <v>10.66</v>
      </c>
      <c r="AJ2888" s="40">
        <v>42421</v>
      </c>
      <c r="AK2888" s="40">
        <v>42422</v>
      </c>
      <c r="AL2888" s="22"/>
      <c r="AM2888" s="20"/>
      <c r="AN2888" s="20"/>
      <c r="AO2888" s="20" t="s">
        <v>11606</v>
      </c>
      <c r="AP2888" s="20"/>
      <c r="AQ2888" s="20"/>
      <c r="AR2888" s="16"/>
      <c r="AS2888" s="40">
        <v>43406</v>
      </c>
      <c r="AT2888" s="97"/>
    </row>
    <row r="2889" spans="1:46" ht="47.25" customHeight="1">
      <c r="A2889" s="16">
        <v>8699783090012</v>
      </c>
      <c r="B2889" s="17" t="s">
        <v>2476</v>
      </c>
      <c r="C2889" s="17"/>
      <c r="D2889" s="17" t="s">
        <v>87</v>
      </c>
      <c r="E2889" s="18" t="s">
        <v>41</v>
      </c>
      <c r="F2889" s="18">
        <v>0</v>
      </c>
      <c r="G2889" s="18">
        <v>1</v>
      </c>
      <c r="H2889" s="18">
        <v>1</v>
      </c>
      <c r="I2889" s="18"/>
      <c r="J2889" s="18"/>
      <c r="K2889" s="18"/>
      <c r="L2889" s="19" t="s">
        <v>10384</v>
      </c>
      <c r="M2889" s="19" t="s">
        <v>2481</v>
      </c>
      <c r="N2889" s="18" t="s">
        <v>1431</v>
      </c>
      <c r="O2889" s="18">
        <v>600</v>
      </c>
      <c r="P2889" s="18" t="s">
        <v>163</v>
      </c>
      <c r="Q2889" s="18">
        <v>30</v>
      </c>
      <c r="R2889" s="18" t="s">
        <v>45</v>
      </c>
      <c r="S2889" s="37" t="s">
        <v>96</v>
      </c>
      <c r="T2889" s="37"/>
      <c r="U2889" s="37"/>
      <c r="V2889" s="37">
        <v>0</v>
      </c>
      <c r="W2889" s="37">
        <v>0</v>
      </c>
      <c r="X2889" s="37"/>
      <c r="Y2889" s="37"/>
      <c r="Z2889" s="37"/>
      <c r="AA2889" s="37"/>
      <c r="AB2889" s="37"/>
      <c r="AC2889" s="37">
        <v>0</v>
      </c>
      <c r="AD2889" s="37"/>
      <c r="AE2889" s="37"/>
      <c r="AF2889" s="37"/>
      <c r="AG2889" s="37">
        <v>0</v>
      </c>
      <c r="AH2889" s="37">
        <v>0</v>
      </c>
      <c r="AI2889" s="37">
        <v>0</v>
      </c>
      <c r="AJ2889" s="40">
        <v>42391</v>
      </c>
      <c r="AK2889" s="40">
        <v>42395</v>
      </c>
      <c r="AL2889" s="46"/>
      <c r="AM2889" s="46"/>
      <c r="AN2889" s="46"/>
      <c r="AO2889" s="20" t="s">
        <v>11606</v>
      </c>
      <c r="AP2889" s="20"/>
      <c r="AQ2889" s="20"/>
      <c r="AR2889" s="16"/>
      <c r="AS2889" s="40">
        <v>43406</v>
      </c>
      <c r="AT2889" s="97"/>
    </row>
    <row r="2890" spans="1:46" ht="47.25" customHeight="1">
      <c r="A2890" s="16">
        <v>8699839750594</v>
      </c>
      <c r="B2890" s="16" t="s">
        <v>2943</v>
      </c>
      <c r="C2890" s="16" t="s">
        <v>2909</v>
      </c>
      <c r="D2890" s="17" t="s">
        <v>323</v>
      </c>
      <c r="E2890" s="18" t="s">
        <v>295</v>
      </c>
      <c r="F2890" s="18">
        <v>4</v>
      </c>
      <c r="G2890" s="18">
        <v>1</v>
      </c>
      <c r="H2890" s="18">
        <v>2</v>
      </c>
      <c r="I2890" s="18"/>
      <c r="J2890" s="18"/>
      <c r="K2890" s="18"/>
      <c r="L2890" s="19" t="s">
        <v>3294</v>
      </c>
      <c r="M2890" s="19" t="s">
        <v>211</v>
      </c>
      <c r="N2890" s="18" t="s">
        <v>3283</v>
      </c>
      <c r="O2890" s="18">
        <v>500</v>
      </c>
      <c r="P2890" s="18" t="s">
        <v>163</v>
      </c>
      <c r="Q2890" s="18">
        <v>1</v>
      </c>
      <c r="R2890" s="18" t="s">
        <v>95</v>
      </c>
      <c r="S2890" s="37" t="s">
        <v>46</v>
      </c>
      <c r="T2890" s="18" t="s">
        <v>53</v>
      </c>
      <c r="U2890" s="38">
        <v>1.51</v>
      </c>
      <c r="V2890" s="38">
        <v>1.51</v>
      </c>
      <c r="W2890" s="38">
        <v>0</v>
      </c>
      <c r="X2890" s="18" t="s">
        <v>53</v>
      </c>
      <c r="Y2890" s="39"/>
      <c r="Z2890" s="16">
        <v>0</v>
      </c>
      <c r="AA2890" s="36">
        <v>4.13</v>
      </c>
      <c r="AB2890" s="36"/>
      <c r="AC2890" s="36">
        <v>4.13</v>
      </c>
      <c r="AD2890" s="38">
        <f t="shared" ref="AD2890:AD2896" si="645">IF(Z2890=2,AC2890*1.08,IF(AC2890&lt;=10,(AC2890*1.09),IF(AC2890&lt;=50,(10*1.09)+((AC2890-10)*1.08),IF(AC2890&lt;=100,(10*1.09)+((50-10)*1.08)+((AC2890-50)*1.07),IF(AC2890&lt;=200,(10*1.09)+((50-10)*1.08)+((100-50)*1.07)+((AC2890-100)*1.04),(10*1.09)+((50-10)*1.08)+((100-50)*1.07)+((200-100)*1.04)+((AC2890-200)*1.02))))))</f>
        <v>4.5017000000000005</v>
      </c>
      <c r="AE2890" s="38">
        <f>IF(Z2890=1,AD2890*1.08,IF(Z2890=4,AD2890*1.08,IF(Z2890=2,0,IF(AC2890&lt;=100,(AD2890*1.25),IF(AC2890&lt;=200,134.5+((AC2890-100)*1.04*1.16),255.14+((AC2890-200)*1.02*1.12))))))</f>
        <v>5.6271250000000004</v>
      </c>
      <c r="AF2890" s="38">
        <f>IF(Z2890=1,0,IF(Z2890=4,0,(AE2890*1.08)))</f>
        <v>6.0772950000000012</v>
      </c>
      <c r="AG2890" s="36">
        <f t="shared" ref="AG2890:AG2911" si="646">TRUNC(AD2890,2)</f>
        <v>4.5</v>
      </c>
      <c r="AH2890" s="36">
        <f t="shared" ref="AH2890:AH2911" si="647">TRUNC(AE2890,2)</f>
        <v>5.62</v>
      </c>
      <c r="AI2890" s="36">
        <f t="shared" ref="AI2890:AI2911" si="648">TRUNC(AF2890,2)</f>
        <v>6.07</v>
      </c>
      <c r="AJ2890" s="40">
        <v>43245</v>
      </c>
      <c r="AK2890" s="40">
        <v>43251</v>
      </c>
      <c r="AL2890" s="17"/>
      <c r="AM2890" s="36" t="s">
        <v>3754</v>
      </c>
      <c r="AN2890" s="41"/>
      <c r="AO2890" s="41" t="s">
        <v>11679</v>
      </c>
      <c r="AP2890" s="41">
        <v>0</v>
      </c>
      <c r="AQ2890" s="20" t="s">
        <v>11679</v>
      </c>
      <c r="AR2890" s="20"/>
      <c r="AS2890" s="40">
        <v>43418</v>
      </c>
      <c r="AT2890" s="97"/>
    </row>
    <row r="2891" spans="1:46" ht="47.25" customHeight="1">
      <c r="A2891" s="16">
        <v>8699293614234</v>
      </c>
      <c r="B2891" s="16" t="s">
        <v>7785</v>
      </c>
      <c r="C2891" s="16" t="s">
        <v>7786</v>
      </c>
      <c r="D2891" s="17" t="s">
        <v>38</v>
      </c>
      <c r="E2891" s="18" t="s">
        <v>38</v>
      </c>
      <c r="F2891" s="18">
        <v>0</v>
      </c>
      <c r="G2891" s="18">
        <v>1</v>
      </c>
      <c r="H2891" s="18">
        <v>1</v>
      </c>
      <c r="I2891" s="18"/>
      <c r="J2891" s="18"/>
      <c r="K2891" s="18"/>
      <c r="L2891" s="19" t="s">
        <v>9441</v>
      </c>
      <c r="M2891" s="19" t="s">
        <v>1219</v>
      </c>
      <c r="N2891" s="18" t="s">
        <v>627</v>
      </c>
      <c r="O2891" s="18" t="s">
        <v>6501</v>
      </c>
      <c r="P2891" s="18" t="s">
        <v>8031</v>
      </c>
      <c r="Q2891" s="18">
        <v>5</v>
      </c>
      <c r="R2891" s="18" t="s">
        <v>45</v>
      </c>
      <c r="S2891" s="37" t="s">
        <v>46</v>
      </c>
      <c r="T2891" s="18" t="s">
        <v>284</v>
      </c>
      <c r="U2891" s="37">
        <v>11.35</v>
      </c>
      <c r="V2891" s="37">
        <v>11.35</v>
      </c>
      <c r="W2891" s="37">
        <v>5.53</v>
      </c>
      <c r="X2891" s="18" t="s">
        <v>284</v>
      </c>
      <c r="Y2891" s="39"/>
      <c r="Z2891" s="16">
        <v>0</v>
      </c>
      <c r="AA2891" s="36">
        <v>11</v>
      </c>
      <c r="AB2891" s="36"/>
      <c r="AC2891" s="36">
        <v>11</v>
      </c>
      <c r="AD2891" s="37">
        <f t="shared" si="645"/>
        <v>11.98</v>
      </c>
      <c r="AE2891" s="37">
        <f t="shared" ref="AE2891:AE2896" si="649">IF(Z2891=1,AD2891*1.08,IF(Z2891=2,0,IF(AC2891&lt;=100,(AD2891*1.25),IF(AC2891&lt;=200,134.5+((AC2891-100)*1.04*1.16),255.14+((AC2891-200)*1.02*1.12)))))</f>
        <v>14.975000000000001</v>
      </c>
      <c r="AF2891" s="37">
        <f t="shared" ref="AF2891:AF2896" si="650">IF(Z2891=1,0,(AE2891*1.08))</f>
        <v>16.173000000000002</v>
      </c>
      <c r="AG2891" s="36">
        <f t="shared" si="646"/>
        <v>11.98</v>
      </c>
      <c r="AH2891" s="36">
        <f t="shared" si="647"/>
        <v>14.97</v>
      </c>
      <c r="AI2891" s="36">
        <f t="shared" si="648"/>
        <v>16.170000000000002</v>
      </c>
      <c r="AJ2891" s="40">
        <v>42587</v>
      </c>
      <c r="AK2891" s="40">
        <v>42591</v>
      </c>
      <c r="AL2891" s="22"/>
      <c r="AM2891" s="20" t="s">
        <v>184</v>
      </c>
      <c r="AN2891" s="20"/>
      <c r="AO2891" s="20" t="s">
        <v>11629</v>
      </c>
      <c r="AP2891" s="20"/>
      <c r="AQ2891" s="20"/>
      <c r="AR2891" s="16"/>
      <c r="AS2891" s="40">
        <v>43420</v>
      </c>
      <c r="AT2891" s="97"/>
    </row>
    <row r="2892" spans="1:46" ht="47.25" customHeight="1">
      <c r="A2892" s="16">
        <v>8699823790247</v>
      </c>
      <c r="B2892" s="16" t="s">
        <v>7599</v>
      </c>
      <c r="C2892" s="16" t="s">
        <v>7600</v>
      </c>
      <c r="D2892" s="17" t="s">
        <v>38</v>
      </c>
      <c r="E2892" s="18" t="s">
        <v>38</v>
      </c>
      <c r="F2892" s="18">
        <v>0</v>
      </c>
      <c r="G2892" s="18">
        <v>1</v>
      </c>
      <c r="H2892" s="18">
        <v>1</v>
      </c>
      <c r="I2892" s="18"/>
      <c r="J2892" s="18"/>
      <c r="K2892" s="18"/>
      <c r="L2892" s="19" t="s">
        <v>1912</v>
      </c>
      <c r="M2892" s="19" t="s">
        <v>1913</v>
      </c>
      <c r="N2892" s="18" t="s">
        <v>985</v>
      </c>
      <c r="O2892" s="18">
        <v>50</v>
      </c>
      <c r="P2892" s="18" t="s">
        <v>163</v>
      </c>
      <c r="Q2892" s="18">
        <v>10</v>
      </c>
      <c r="R2892" s="18" t="s">
        <v>45</v>
      </c>
      <c r="S2892" s="37" t="s">
        <v>46</v>
      </c>
      <c r="T2892" s="18" t="s">
        <v>1541</v>
      </c>
      <c r="U2892" s="37">
        <v>363.68</v>
      </c>
      <c r="V2892" s="37">
        <v>363.68</v>
      </c>
      <c r="W2892" s="37">
        <v>218.2</v>
      </c>
      <c r="X2892" s="18" t="s">
        <v>1541</v>
      </c>
      <c r="Y2892" s="39"/>
      <c r="Z2892" s="16">
        <v>0</v>
      </c>
      <c r="AA2892" s="36">
        <v>461.82</v>
      </c>
      <c r="AB2892" s="36"/>
      <c r="AC2892" s="36">
        <v>461.82</v>
      </c>
      <c r="AD2892" s="70">
        <f t="shared" si="645"/>
        <v>478.65639999999996</v>
      </c>
      <c r="AE2892" s="70">
        <f t="shared" si="649"/>
        <v>554.24316799999997</v>
      </c>
      <c r="AF2892" s="70">
        <f t="shared" si="650"/>
        <v>598.58262144000003</v>
      </c>
      <c r="AG2892" s="36">
        <f t="shared" si="646"/>
        <v>478.65</v>
      </c>
      <c r="AH2892" s="36">
        <f t="shared" si="647"/>
        <v>554.24</v>
      </c>
      <c r="AI2892" s="36">
        <f t="shared" si="648"/>
        <v>598.58000000000004</v>
      </c>
      <c r="AJ2892" s="40">
        <v>42517</v>
      </c>
      <c r="AK2892" s="40">
        <v>42521</v>
      </c>
      <c r="AL2892" s="22"/>
      <c r="AM2892" s="20" t="s">
        <v>184</v>
      </c>
      <c r="AN2892" s="20"/>
      <c r="AO2892" s="20" t="s">
        <v>11630</v>
      </c>
      <c r="AP2892" s="20"/>
      <c r="AQ2892" s="20"/>
      <c r="AR2892" s="16"/>
      <c r="AS2892" s="40">
        <v>43420</v>
      </c>
      <c r="AT2892" s="97"/>
    </row>
    <row r="2893" spans="1:46" ht="47.25" customHeight="1">
      <c r="A2893" s="16">
        <v>8697930552918</v>
      </c>
      <c r="B2893" s="16" t="s">
        <v>7272</v>
      </c>
      <c r="C2893" s="16" t="s">
        <v>7273</v>
      </c>
      <c r="D2893" s="17" t="s">
        <v>38</v>
      </c>
      <c r="E2893" s="18" t="s">
        <v>38</v>
      </c>
      <c r="F2893" s="18">
        <v>0</v>
      </c>
      <c r="G2893" s="18">
        <v>2</v>
      </c>
      <c r="H2893" s="18">
        <v>1</v>
      </c>
      <c r="I2893" s="18"/>
      <c r="J2893" s="18"/>
      <c r="K2893" s="18"/>
      <c r="L2893" s="19" t="s">
        <v>4292</v>
      </c>
      <c r="M2893" s="19" t="s">
        <v>4293</v>
      </c>
      <c r="N2893" s="18" t="s">
        <v>1604</v>
      </c>
      <c r="O2893" s="18" t="s">
        <v>7595</v>
      </c>
      <c r="P2893" s="18" t="s">
        <v>470</v>
      </c>
      <c r="Q2893" s="18">
        <v>60</v>
      </c>
      <c r="R2893" s="18" t="s">
        <v>45</v>
      </c>
      <c r="S2893" s="37" t="s">
        <v>46</v>
      </c>
      <c r="T2893" s="18" t="s">
        <v>7596</v>
      </c>
      <c r="U2893" s="37">
        <v>36.53</v>
      </c>
      <c r="V2893" s="37">
        <v>36.53</v>
      </c>
      <c r="W2893" s="37">
        <v>21.92</v>
      </c>
      <c r="X2893" s="18" t="s">
        <v>7596</v>
      </c>
      <c r="Y2893" s="39"/>
      <c r="Z2893" s="16">
        <v>0</v>
      </c>
      <c r="AA2893" s="36">
        <v>43.67</v>
      </c>
      <c r="AB2893" s="36"/>
      <c r="AC2893" s="36">
        <v>43.67</v>
      </c>
      <c r="AD2893" s="70">
        <f t="shared" si="645"/>
        <v>47.263600000000004</v>
      </c>
      <c r="AE2893" s="70">
        <f t="shared" si="649"/>
        <v>59.079500000000003</v>
      </c>
      <c r="AF2893" s="70">
        <f t="shared" si="650"/>
        <v>63.80586000000001</v>
      </c>
      <c r="AG2893" s="36">
        <f t="shared" si="646"/>
        <v>47.26</v>
      </c>
      <c r="AH2893" s="36">
        <f t="shared" si="647"/>
        <v>59.07</v>
      </c>
      <c r="AI2893" s="36">
        <f t="shared" si="648"/>
        <v>63.8</v>
      </c>
      <c r="AJ2893" s="40">
        <v>42419</v>
      </c>
      <c r="AK2893" s="40">
        <v>42422</v>
      </c>
      <c r="AL2893" s="22"/>
      <c r="AM2893" s="20" t="s">
        <v>184</v>
      </c>
      <c r="AN2893" s="20"/>
      <c r="AO2893" s="20" t="s">
        <v>11627</v>
      </c>
      <c r="AP2893" s="20"/>
      <c r="AQ2893" s="20"/>
      <c r="AR2893" s="16"/>
      <c r="AS2893" s="40">
        <v>43420</v>
      </c>
      <c r="AT2893" s="97"/>
    </row>
    <row r="2894" spans="1:46" ht="47.25" customHeight="1">
      <c r="A2894" s="16">
        <v>8697930552932</v>
      </c>
      <c r="B2894" s="16" t="s">
        <v>7272</v>
      </c>
      <c r="C2894" s="16" t="s">
        <v>7273</v>
      </c>
      <c r="D2894" s="17" t="s">
        <v>38</v>
      </c>
      <c r="E2894" s="18" t="s">
        <v>38</v>
      </c>
      <c r="F2894" s="18">
        <v>0</v>
      </c>
      <c r="G2894" s="18">
        <v>2</v>
      </c>
      <c r="H2894" s="18">
        <v>1</v>
      </c>
      <c r="I2894" s="18"/>
      <c r="J2894" s="18"/>
      <c r="K2894" s="18"/>
      <c r="L2894" s="19" t="s">
        <v>4294</v>
      </c>
      <c r="M2894" s="19" t="s">
        <v>4293</v>
      </c>
      <c r="N2894" s="18" t="s">
        <v>1604</v>
      </c>
      <c r="O2894" s="18" t="s">
        <v>7598</v>
      </c>
      <c r="P2894" s="18" t="s">
        <v>470</v>
      </c>
      <c r="Q2894" s="18">
        <v>60</v>
      </c>
      <c r="R2894" s="18" t="s">
        <v>45</v>
      </c>
      <c r="S2894" s="37" t="s">
        <v>46</v>
      </c>
      <c r="T2894" s="18" t="s">
        <v>7596</v>
      </c>
      <c r="U2894" s="37">
        <v>41.86</v>
      </c>
      <c r="V2894" s="37">
        <v>41.86</v>
      </c>
      <c r="W2894" s="37">
        <v>25.12</v>
      </c>
      <c r="X2894" s="18" t="s">
        <v>7596</v>
      </c>
      <c r="Y2894" s="39"/>
      <c r="Z2894" s="16">
        <v>0</v>
      </c>
      <c r="AA2894" s="36">
        <v>52.37</v>
      </c>
      <c r="AB2894" s="36"/>
      <c r="AC2894" s="36">
        <v>52.37</v>
      </c>
      <c r="AD2894" s="70">
        <f t="shared" si="645"/>
        <v>56.635899999999999</v>
      </c>
      <c r="AE2894" s="70">
        <f t="shared" si="649"/>
        <v>70.794875000000005</v>
      </c>
      <c r="AF2894" s="70">
        <f t="shared" si="650"/>
        <v>76.458465000000004</v>
      </c>
      <c r="AG2894" s="36">
        <f t="shared" si="646"/>
        <v>56.63</v>
      </c>
      <c r="AH2894" s="36">
        <f t="shared" si="647"/>
        <v>70.790000000000006</v>
      </c>
      <c r="AI2894" s="36">
        <f t="shared" si="648"/>
        <v>76.45</v>
      </c>
      <c r="AJ2894" s="40">
        <v>42419</v>
      </c>
      <c r="AK2894" s="40">
        <v>42422</v>
      </c>
      <c r="AL2894" s="22"/>
      <c r="AM2894" s="20" t="s">
        <v>184</v>
      </c>
      <c r="AN2894" s="20"/>
      <c r="AO2894" s="20" t="s">
        <v>11628</v>
      </c>
      <c r="AP2894" s="20"/>
      <c r="AQ2894" s="20"/>
      <c r="AR2894" s="16"/>
      <c r="AS2894" s="40">
        <v>43420</v>
      </c>
      <c r="AT2894" s="97"/>
    </row>
    <row r="2895" spans="1:46" ht="47.25" customHeight="1">
      <c r="A2895" s="16">
        <v>8697930552970</v>
      </c>
      <c r="B2895" s="16" t="s">
        <v>7272</v>
      </c>
      <c r="C2895" s="16" t="s">
        <v>7273</v>
      </c>
      <c r="D2895" s="17" t="s">
        <v>38</v>
      </c>
      <c r="E2895" s="18" t="s">
        <v>38</v>
      </c>
      <c r="F2895" s="18">
        <v>0</v>
      </c>
      <c r="G2895" s="18">
        <v>2</v>
      </c>
      <c r="H2895" s="18">
        <v>1</v>
      </c>
      <c r="I2895" s="18"/>
      <c r="J2895" s="18"/>
      <c r="K2895" s="18"/>
      <c r="L2895" s="19" t="s">
        <v>4299</v>
      </c>
      <c r="M2895" s="19" t="s">
        <v>3646</v>
      </c>
      <c r="N2895" s="18" t="s">
        <v>1604</v>
      </c>
      <c r="O2895" s="18" t="s">
        <v>7587</v>
      </c>
      <c r="P2895" s="18" t="s">
        <v>470</v>
      </c>
      <c r="Q2895" s="18">
        <v>60</v>
      </c>
      <c r="R2895" s="18" t="s">
        <v>45</v>
      </c>
      <c r="S2895" s="37" t="s">
        <v>46</v>
      </c>
      <c r="T2895" s="18" t="s">
        <v>7588</v>
      </c>
      <c r="U2895" s="37">
        <v>86.75</v>
      </c>
      <c r="V2895" s="37">
        <v>86.75</v>
      </c>
      <c r="W2895" s="37">
        <v>52.05</v>
      </c>
      <c r="X2895" s="18" t="s">
        <v>7588</v>
      </c>
      <c r="Y2895" s="39"/>
      <c r="Z2895" s="16">
        <v>0</v>
      </c>
      <c r="AA2895" s="36">
        <v>102.83</v>
      </c>
      <c r="AB2895" s="36"/>
      <c r="AC2895" s="36">
        <v>102.83</v>
      </c>
      <c r="AD2895" s="70">
        <f t="shared" si="645"/>
        <v>110.5432</v>
      </c>
      <c r="AE2895" s="70">
        <f t="shared" si="649"/>
        <v>137.91411199999999</v>
      </c>
      <c r="AF2895" s="70">
        <f t="shared" si="650"/>
        <v>148.94724095999999</v>
      </c>
      <c r="AG2895" s="36">
        <f t="shared" si="646"/>
        <v>110.54</v>
      </c>
      <c r="AH2895" s="36">
        <f t="shared" si="647"/>
        <v>137.91</v>
      </c>
      <c r="AI2895" s="36">
        <f t="shared" si="648"/>
        <v>148.94</v>
      </c>
      <c r="AJ2895" s="40">
        <v>42419</v>
      </c>
      <c r="AK2895" s="40">
        <v>42422</v>
      </c>
      <c r="AL2895" s="22"/>
      <c r="AM2895" s="20" t="s">
        <v>184</v>
      </c>
      <c r="AN2895" s="20"/>
      <c r="AO2895" s="20" t="s">
        <v>11634</v>
      </c>
      <c r="AP2895" s="20"/>
      <c r="AQ2895" s="20"/>
      <c r="AR2895" s="16"/>
      <c r="AS2895" s="40">
        <v>43420</v>
      </c>
      <c r="AT2895" s="97"/>
    </row>
    <row r="2896" spans="1:46" ht="47.25" customHeight="1">
      <c r="A2896" s="16">
        <v>8699566016529</v>
      </c>
      <c r="B2896" s="16" t="s">
        <v>456</v>
      </c>
      <c r="C2896" s="16" t="s">
        <v>457</v>
      </c>
      <c r="D2896" s="17" t="s">
        <v>38</v>
      </c>
      <c r="E2896" s="18" t="s">
        <v>41</v>
      </c>
      <c r="F2896" s="18">
        <v>0</v>
      </c>
      <c r="G2896" s="18">
        <v>1</v>
      </c>
      <c r="H2896" s="18">
        <v>1</v>
      </c>
      <c r="I2896" s="18"/>
      <c r="J2896" s="18"/>
      <c r="K2896" s="18"/>
      <c r="L2896" s="19" t="s">
        <v>1661</v>
      </c>
      <c r="M2896" s="19" t="s">
        <v>291</v>
      </c>
      <c r="N2896" s="18" t="s">
        <v>1663</v>
      </c>
      <c r="O2896" s="18">
        <v>8</v>
      </c>
      <c r="P2896" s="18" t="s">
        <v>163</v>
      </c>
      <c r="Q2896" s="18">
        <v>20</v>
      </c>
      <c r="R2896" s="18" t="s">
        <v>45</v>
      </c>
      <c r="S2896" s="37" t="s">
        <v>46</v>
      </c>
      <c r="T2896" s="37"/>
      <c r="U2896" s="37"/>
      <c r="V2896" s="37">
        <v>6.42</v>
      </c>
      <c r="W2896" s="37">
        <v>5.13</v>
      </c>
      <c r="X2896" s="37" t="s">
        <v>331</v>
      </c>
      <c r="Y2896" s="37"/>
      <c r="Z2896" s="16">
        <v>0</v>
      </c>
      <c r="AA2896" s="16"/>
      <c r="AB2896" s="16"/>
      <c r="AC2896" s="37">
        <v>10.6</v>
      </c>
      <c r="AD2896" s="70">
        <f t="shared" si="645"/>
        <v>11.548</v>
      </c>
      <c r="AE2896" s="70">
        <f t="shared" si="649"/>
        <v>14.435</v>
      </c>
      <c r="AF2896" s="70">
        <f t="shared" si="650"/>
        <v>15.589800000000002</v>
      </c>
      <c r="AG2896" s="36">
        <f t="shared" si="646"/>
        <v>11.54</v>
      </c>
      <c r="AH2896" s="36">
        <f t="shared" si="647"/>
        <v>14.43</v>
      </c>
      <c r="AI2896" s="36">
        <f t="shared" si="648"/>
        <v>15.58</v>
      </c>
      <c r="AJ2896" s="40">
        <v>42419</v>
      </c>
      <c r="AK2896" s="40">
        <v>42422</v>
      </c>
      <c r="AL2896" s="22"/>
      <c r="AM2896" s="20"/>
      <c r="AN2896" s="20"/>
      <c r="AO2896" s="20" t="s">
        <v>11636</v>
      </c>
      <c r="AP2896" s="20"/>
      <c r="AQ2896" s="20"/>
      <c r="AR2896" s="16"/>
      <c r="AS2896" s="40">
        <v>43420</v>
      </c>
      <c r="AT2896" s="97"/>
    </row>
    <row r="2897" spans="1:46" ht="47.25" customHeight="1">
      <c r="A2897" s="16">
        <v>8699556980106</v>
      </c>
      <c r="B2897" s="16" t="s">
        <v>7246</v>
      </c>
      <c r="C2897" s="16" t="s">
        <v>7247</v>
      </c>
      <c r="D2897" s="17" t="s">
        <v>87</v>
      </c>
      <c r="E2897" s="18" t="s">
        <v>87</v>
      </c>
      <c r="F2897" s="18">
        <v>1</v>
      </c>
      <c r="G2897" s="18">
        <v>2</v>
      </c>
      <c r="H2897" s="18">
        <v>1</v>
      </c>
      <c r="I2897" s="18"/>
      <c r="J2897" s="18"/>
      <c r="K2897" s="18"/>
      <c r="L2897" s="19" t="s">
        <v>7304</v>
      </c>
      <c r="M2897" s="19" t="s">
        <v>2483</v>
      </c>
      <c r="N2897" s="18" t="s">
        <v>1226</v>
      </c>
      <c r="O2897" s="18">
        <v>2</v>
      </c>
      <c r="P2897" s="18" t="s">
        <v>875</v>
      </c>
      <c r="Q2897" s="18">
        <v>4</v>
      </c>
      <c r="R2897" s="76" t="s">
        <v>676</v>
      </c>
      <c r="S2897" s="37" t="s">
        <v>96</v>
      </c>
      <c r="T2897" s="18" t="s">
        <v>2268</v>
      </c>
      <c r="U2897" s="38">
        <v>236.15</v>
      </c>
      <c r="V2897" s="38">
        <v>236.15</v>
      </c>
      <c r="W2897" s="38">
        <v>236.15</v>
      </c>
      <c r="X2897" s="18" t="s">
        <v>2268</v>
      </c>
      <c r="Y2897" s="39"/>
      <c r="Z2897" s="16">
        <v>0</v>
      </c>
      <c r="AA2897" s="45">
        <v>500.12</v>
      </c>
      <c r="AB2897" s="36"/>
      <c r="AC2897" s="36">
        <v>500.12</v>
      </c>
      <c r="AD2897" s="36">
        <v>517.72</v>
      </c>
      <c r="AE2897" s="36">
        <v>597.99</v>
      </c>
      <c r="AF2897" s="36">
        <v>645.83000000000004</v>
      </c>
      <c r="AG2897" s="36">
        <f t="shared" si="646"/>
        <v>517.72</v>
      </c>
      <c r="AH2897" s="36">
        <f t="shared" si="647"/>
        <v>597.99</v>
      </c>
      <c r="AI2897" s="36">
        <f t="shared" si="648"/>
        <v>645.83000000000004</v>
      </c>
      <c r="AJ2897" s="40">
        <v>42783</v>
      </c>
      <c r="AK2897" s="40">
        <v>42786</v>
      </c>
      <c r="AL2897" s="17"/>
      <c r="AM2897" s="20" t="s">
        <v>477</v>
      </c>
      <c r="AN2897" s="20"/>
      <c r="AO2897" s="20" t="s">
        <v>11616</v>
      </c>
      <c r="AP2897" s="20"/>
      <c r="AQ2897" s="20"/>
      <c r="AR2897" s="16"/>
      <c r="AS2897" s="40">
        <v>43420</v>
      </c>
      <c r="AT2897" s="97"/>
    </row>
    <row r="2898" spans="1:46" ht="47.25" customHeight="1">
      <c r="A2898" s="16">
        <v>8699262240044</v>
      </c>
      <c r="B2898" s="16" t="s">
        <v>703</v>
      </c>
      <c r="C2898" s="16" t="s">
        <v>704</v>
      </c>
      <c r="D2898" s="17" t="s">
        <v>38</v>
      </c>
      <c r="E2898" s="18" t="s">
        <v>38</v>
      </c>
      <c r="F2898" s="18">
        <v>0</v>
      </c>
      <c r="G2898" s="18">
        <v>2</v>
      </c>
      <c r="H2898" s="18">
        <v>1</v>
      </c>
      <c r="I2898" s="18"/>
      <c r="J2898" s="18"/>
      <c r="K2898" s="18"/>
      <c r="L2898" s="19" t="s">
        <v>4542</v>
      </c>
      <c r="M2898" s="19" t="s">
        <v>713</v>
      </c>
      <c r="N2898" s="18" t="s">
        <v>2465</v>
      </c>
      <c r="O2898" s="18" t="s">
        <v>1333</v>
      </c>
      <c r="P2898" s="18" t="s">
        <v>163</v>
      </c>
      <c r="Q2898" s="18">
        <v>20</v>
      </c>
      <c r="R2898" s="18" t="s">
        <v>45</v>
      </c>
      <c r="S2898" s="37" t="s">
        <v>46</v>
      </c>
      <c r="T2898" s="37" t="s">
        <v>9140</v>
      </c>
      <c r="U2898" s="37">
        <v>12.82</v>
      </c>
      <c r="V2898" s="37">
        <v>12.82</v>
      </c>
      <c r="W2898" s="37">
        <v>7.69</v>
      </c>
      <c r="X2898" s="37" t="s">
        <v>9140</v>
      </c>
      <c r="Y2898" s="39"/>
      <c r="Z2898" s="16">
        <v>0</v>
      </c>
      <c r="AA2898" s="36">
        <v>13.8</v>
      </c>
      <c r="AB2898" s="36"/>
      <c r="AC2898" s="36">
        <v>13.8</v>
      </c>
      <c r="AD2898" s="70">
        <f t="shared" ref="AD2898:AD2911" si="651">IF(Z2898=2,AC2898*1.08,IF(AC2898&lt;=10,(AC2898*1.09),IF(AC2898&lt;=50,(10*1.09)+((AC2898-10)*1.08),IF(AC2898&lt;=100,(10*1.09)+((50-10)*1.08)+((AC2898-50)*1.07),IF(AC2898&lt;=200,(10*1.09)+((50-10)*1.08)+((100-50)*1.07)+((AC2898-100)*1.04),(10*1.09)+((50-10)*1.08)+((100-50)*1.07)+((200-100)*1.04)+((AC2898-200)*1.02))))))</f>
        <v>15.004000000000001</v>
      </c>
      <c r="AE2898" s="70">
        <f t="shared" ref="AE2898:AE2911" si="652">IF(Z2898=1,AD2898*1.08,IF(Z2898=2,0,IF(AC2898&lt;=100,(AD2898*1.25),IF(AC2898&lt;=200,134.5+((AC2898-100)*1.04*1.16),255.14+((AC2898-200)*1.02*1.12)))))</f>
        <v>18.755000000000003</v>
      </c>
      <c r="AF2898" s="70">
        <f t="shared" ref="AF2898:AF2911" si="653">IF(Z2898=1,0,(AE2898*1.08))</f>
        <v>20.255400000000005</v>
      </c>
      <c r="AG2898" s="36">
        <f t="shared" si="646"/>
        <v>15</v>
      </c>
      <c r="AH2898" s="36">
        <f t="shared" si="647"/>
        <v>18.75</v>
      </c>
      <c r="AI2898" s="36">
        <f t="shared" si="648"/>
        <v>20.25</v>
      </c>
      <c r="AJ2898" s="40">
        <v>42419</v>
      </c>
      <c r="AK2898" s="40">
        <v>42422</v>
      </c>
      <c r="AL2898" s="22"/>
      <c r="AM2898" s="20" t="s">
        <v>184</v>
      </c>
      <c r="AN2898" s="20"/>
      <c r="AO2898" s="20" t="s">
        <v>11066</v>
      </c>
      <c r="AP2898" s="20"/>
      <c r="AQ2898" s="20"/>
      <c r="AR2898" s="16"/>
      <c r="AS2898" s="40">
        <v>43420</v>
      </c>
      <c r="AT2898" s="97"/>
    </row>
    <row r="2899" spans="1:46" ht="47.25" customHeight="1">
      <c r="A2899" s="16">
        <v>8699693030023</v>
      </c>
      <c r="B2899" s="16" t="s">
        <v>1861</v>
      </c>
      <c r="C2899" s="16" t="s">
        <v>1862</v>
      </c>
      <c r="D2899" s="17" t="s">
        <v>87</v>
      </c>
      <c r="E2899" s="18" t="s">
        <v>87</v>
      </c>
      <c r="F2899" s="18">
        <v>0</v>
      </c>
      <c r="G2899" s="18">
        <v>2</v>
      </c>
      <c r="H2899" s="18">
        <v>1</v>
      </c>
      <c r="I2899" s="18"/>
      <c r="J2899" s="18"/>
      <c r="K2899" s="18"/>
      <c r="L2899" s="19" t="s">
        <v>1864</v>
      </c>
      <c r="M2899" s="19" t="s">
        <v>744</v>
      </c>
      <c r="N2899" s="18" t="s">
        <v>1714</v>
      </c>
      <c r="O2899" s="18">
        <v>0.4</v>
      </c>
      <c r="P2899" s="18" t="s">
        <v>163</v>
      </c>
      <c r="Q2899" s="18">
        <v>30</v>
      </c>
      <c r="R2899" s="18" t="s">
        <v>45</v>
      </c>
      <c r="S2899" s="37" t="s">
        <v>96</v>
      </c>
      <c r="T2899" s="18" t="s">
        <v>284</v>
      </c>
      <c r="U2899" s="37">
        <v>6.27</v>
      </c>
      <c r="V2899" s="37">
        <v>6.27</v>
      </c>
      <c r="W2899" s="37">
        <v>6.27</v>
      </c>
      <c r="X2899" s="18" t="s">
        <v>284</v>
      </c>
      <c r="Y2899" s="39"/>
      <c r="Z2899" s="16">
        <v>0</v>
      </c>
      <c r="AA2899" s="36">
        <v>13.27</v>
      </c>
      <c r="AB2899" s="36"/>
      <c r="AC2899" s="36">
        <v>13.27</v>
      </c>
      <c r="AD2899" s="70">
        <f t="shared" si="651"/>
        <v>14.4316</v>
      </c>
      <c r="AE2899" s="70">
        <f t="shared" si="652"/>
        <v>18.0395</v>
      </c>
      <c r="AF2899" s="70">
        <f t="shared" si="653"/>
        <v>19.482660000000003</v>
      </c>
      <c r="AG2899" s="36">
        <f t="shared" si="646"/>
        <v>14.43</v>
      </c>
      <c r="AH2899" s="36">
        <f t="shared" si="647"/>
        <v>18.03</v>
      </c>
      <c r="AI2899" s="36">
        <f t="shared" si="648"/>
        <v>19.48</v>
      </c>
      <c r="AJ2899" s="40">
        <v>42545</v>
      </c>
      <c r="AK2899" s="40">
        <v>42547</v>
      </c>
      <c r="AL2899" s="22"/>
      <c r="AM2899" s="20" t="s">
        <v>184</v>
      </c>
      <c r="AN2899" s="20"/>
      <c r="AO2899" s="20" t="s">
        <v>11623</v>
      </c>
      <c r="AP2899" s="20"/>
      <c r="AQ2899" s="20"/>
      <c r="AR2899" s="16"/>
      <c r="AS2899" s="40">
        <v>43420</v>
      </c>
      <c r="AT2899" s="97"/>
    </row>
    <row r="2900" spans="1:46" ht="47.25" customHeight="1">
      <c r="A2900" s="16">
        <v>8699504120066</v>
      </c>
      <c r="B2900" s="16" t="s">
        <v>2342</v>
      </c>
      <c r="C2900" s="16" t="s">
        <v>2344</v>
      </c>
      <c r="D2900" s="17" t="s">
        <v>87</v>
      </c>
      <c r="E2900" s="18" t="s">
        <v>41</v>
      </c>
      <c r="F2900" s="18">
        <v>4</v>
      </c>
      <c r="G2900" s="18">
        <v>2</v>
      </c>
      <c r="H2900" s="18">
        <v>2</v>
      </c>
      <c r="I2900" s="18"/>
      <c r="J2900" s="18"/>
      <c r="K2900" s="18"/>
      <c r="L2900" s="19" t="s">
        <v>1054</v>
      </c>
      <c r="M2900" s="19" t="s">
        <v>1055</v>
      </c>
      <c r="N2900" s="18" t="s">
        <v>1004</v>
      </c>
      <c r="O2900" s="18">
        <v>10</v>
      </c>
      <c r="P2900" s="18" t="s">
        <v>163</v>
      </c>
      <c r="Q2900" s="18">
        <v>50</v>
      </c>
      <c r="R2900" s="18" t="s">
        <v>45</v>
      </c>
      <c r="S2900" s="37" t="s">
        <v>46</v>
      </c>
      <c r="T2900" s="18" t="s">
        <v>53</v>
      </c>
      <c r="U2900" s="37">
        <v>0.82000000000000006</v>
      </c>
      <c r="V2900" s="37">
        <v>0.82000000000000006</v>
      </c>
      <c r="W2900" s="37">
        <v>0</v>
      </c>
      <c r="X2900" s="18" t="s">
        <v>53</v>
      </c>
      <c r="Y2900" s="39">
        <v>3</v>
      </c>
      <c r="Z2900" s="16">
        <v>0</v>
      </c>
      <c r="AA2900" s="36">
        <v>1.72</v>
      </c>
      <c r="AB2900" s="36"/>
      <c r="AC2900" s="36">
        <v>1.72</v>
      </c>
      <c r="AD2900" s="70">
        <f t="shared" si="651"/>
        <v>1.8748</v>
      </c>
      <c r="AE2900" s="70">
        <f t="shared" si="652"/>
        <v>2.3435000000000001</v>
      </c>
      <c r="AF2900" s="70">
        <f t="shared" si="653"/>
        <v>2.5309800000000005</v>
      </c>
      <c r="AG2900" s="36">
        <f t="shared" si="646"/>
        <v>1.87</v>
      </c>
      <c r="AH2900" s="36">
        <f t="shared" si="647"/>
        <v>2.34</v>
      </c>
      <c r="AI2900" s="36">
        <f t="shared" si="648"/>
        <v>2.5299999999999998</v>
      </c>
      <c r="AJ2900" s="40">
        <v>42447</v>
      </c>
      <c r="AK2900" s="40">
        <v>42451</v>
      </c>
      <c r="AL2900" s="22"/>
      <c r="AM2900" s="20" t="s">
        <v>184</v>
      </c>
      <c r="AN2900" s="20"/>
      <c r="AO2900" s="20" t="s">
        <v>11625</v>
      </c>
      <c r="AP2900" s="20"/>
      <c r="AQ2900" s="20"/>
      <c r="AR2900" s="16"/>
      <c r="AS2900" s="40">
        <v>43420</v>
      </c>
      <c r="AT2900" s="97"/>
    </row>
    <row r="2901" spans="1:46" ht="47.25" customHeight="1">
      <c r="A2901" s="16">
        <v>8699504120073</v>
      </c>
      <c r="B2901" s="16" t="s">
        <v>2342</v>
      </c>
      <c r="C2901" s="16" t="s">
        <v>2344</v>
      </c>
      <c r="D2901" s="17" t="s">
        <v>87</v>
      </c>
      <c r="E2901" s="18" t="s">
        <v>41</v>
      </c>
      <c r="F2901" s="18">
        <v>4</v>
      </c>
      <c r="G2901" s="18">
        <v>2</v>
      </c>
      <c r="H2901" s="18">
        <v>2</v>
      </c>
      <c r="I2901" s="18"/>
      <c r="J2901" s="18"/>
      <c r="K2901" s="18"/>
      <c r="L2901" s="19" t="s">
        <v>2345</v>
      </c>
      <c r="M2901" s="19" t="s">
        <v>1055</v>
      </c>
      <c r="N2901" s="18" t="s">
        <v>1004</v>
      </c>
      <c r="O2901" s="18">
        <v>25</v>
      </c>
      <c r="P2901" s="18" t="s">
        <v>163</v>
      </c>
      <c r="Q2901" s="18">
        <v>50</v>
      </c>
      <c r="R2901" s="18" t="s">
        <v>45</v>
      </c>
      <c r="S2901" s="37" t="s">
        <v>46</v>
      </c>
      <c r="T2901" s="18" t="s">
        <v>53</v>
      </c>
      <c r="U2901" s="37">
        <v>1.49</v>
      </c>
      <c r="V2901" s="37">
        <v>1.49</v>
      </c>
      <c r="W2901" s="37">
        <v>0</v>
      </c>
      <c r="X2901" s="18" t="s">
        <v>53</v>
      </c>
      <c r="Y2901" s="39">
        <v>1</v>
      </c>
      <c r="Z2901" s="16">
        <v>0</v>
      </c>
      <c r="AA2901" s="36">
        <v>3.62</v>
      </c>
      <c r="AB2901" s="36"/>
      <c r="AC2901" s="36">
        <v>3.62</v>
      </c>
      <c r="AD2901" s="70">
        <f t="shared" si="651"/>
        <v>3.9458000000000002</v>
      </c>
      <c r="AE2901" s="70">
        <f t="shared" si="652"/>
        <v>4.9322499999999998</v>
      </c>
      <c r="AF2901" s="70">
        <f t="shared" si="653"/>
        <v>5.3268300000000002</v>
      </c>
      <c r="AG2901" s="36">
        <f t="shared" si="646"/>
        <v>3.94</v>
      </c>
      <c r="AH2901" s="36">
        <f t="shared" si="647"/>
        <v>4.93</v>
      </c>
      <c r="AI2901" s="36">
        <f t="shared" si="648"/>
        <v>5.32</v>
      </c>
      <c r="AJ2901" s="40">
        <v>42468</v>
      </c>
      <c r="AK2901" s="40">
        <v>42472</v>
      </c>
      <c r="AL2901" s="22"/>
      <c r="AM2901" s="20" t="s">
        <v>184</v>
      </c>
      <c r="AN2901" s="20"/>
      <c r="AO2901" s="20" t="s">
        <v>11626</v>
      </c>
      <c r="AP2901" s="20"/>
      <c r="AQ2901" s="20"/>
      <c r="AR2901" s="16"/>
      <c r="AS2901" s="40">
        <v>43420</v>
      </c>
      <c r="AT2901" s="97"/>
    </row>
    <row r="2902" spans="1:46" ht="47.25" customHeight="1">
      <c r="A2902" s="16">
        <v>8699564752849</v>
      </c>
      <c r="B2902" s="16" t="s">
        <v>9432</v>
      </c>
      <c r="C2902" s="16" t="s">
        <v>9433</v>
      </c>
      <c r="D2902" s="17" t="s">
        <v>38</v>
      </c>
      <c r="E2902" s="18" t="s">
        <v>41</v>
      </c>
      <c r="F2902" s="18">
        <v>0</v>
      </c>
      <c r="G2902" s="18">
        <v>1</v>
      </c>
      <c r="H2902" s="18">
        <v>1</v>
      </c>
      <c r="I2902" s="18"/>
      <c r="J2902" s="18"/>
      <c r="K2902" s="18"/>
      <c r="L2902" s="19" t="s">
        <v>9436</v>
      </c>
      <c r="M2902" s="19" t="s">
        <v>811</v>
      </c>
      <c r="N2902" s="18" t="s">
        <v>3056</v>
      </c>
      <c r="O2902" s="18">
        <v>100</v>
      </c>
      <c r="P2902" s="18" t="s">
        <v>675</v>
      </c>
      <c r="Q2902" s="18">
        <v>5</v>
      </c>
      <c r="R2902" s="18" t="s">
        <v>45</v>
      </c>
      <c r="S2902" s="37" t="s">
        <v>96</v>
      </c>
      <c r="T2902" s="37" t="s">
        <v>331</v>
      </c>
      <c r="U2902" s="37">
        <v>8.0299999999999994</v>
      </c>
      <c r="V2902" s="37">
        <v>8.0299999999999994</v>
      </c>
      <c r="W2902" s="37">
        <v>6.42</v>
      </c>
      <c r="X2902" s="37" t="s">
        <v>331</v>
      </c>
      <c r="Y2902" s="39"/>
      <c r="Z2902" s="16">
        <v>0</v>
      </c>
      <c r="AA2902" s="36">
        <v>13.56</v>
      </c>
      <c r="AB2902" s="36"/>
      <c r="AC2902" s="36">
        <v>13.56</v>
      </c>
      <c r="AD2902" s="70">
        <f t="shared" si="651"/>
        <v>14.744800000000001</v>
      </c>
      <c r="AE2902" s="70">
        <f t="shared" si="652"/>
        <v>18.431000000000001</v>
      </c>
      <c r="AF2902" s="70">
        <f t="shared" si="653"/>
        <v>19.905480000000001</v>
      </c>
      <c r="AG2902" s="36">
        <f t="shared" si="646"/>
        <v>14.74</v>
      </c>
      <c r="AH2902" s="36">
        <f t="shared" si="647"/>
        <v>18.43</v>
      </c>
      <c r="AI2902" s="36">
        <f t="shared" si="648"/>
        <v>19.899999999999999</v>
      </c>
      <c r="AJ2902" s="40">
        <v>42419</v>
      </c>
      <c r="AK2902" s="40">
        <v>42422</v>
      </c>
      <c r="AL2902" s="22"/>
      <c r="AM2902" s="20" t="s">
        <v>184</v>
      </c>
      <c r="AN2902" s="20"/>
      <c r="AO2902" s="20" t="s">
        <v>11658</v>
      </c>
      <c r="AP2902" s="20"/>
      <c r="AQ2902" s="20"/>
      <c r="AR2902" s="16"/>
      <c r="AS2902" s="40">
        <v>43420</v>
      </c>
      <c r="AT2902" s="97"/>
    </row>
    <row r="2903" spans="1:46" ht="47.25" customHeight="1">
      <c r="A2903" s="16">
        <v>8699564543560</v>
      </c>
      <c r="B2903" s="16" t="s">
        <v>9432</v>
      </c>
      <c r="C2903" s="16" t="s">
        <v>9433</v>
      </c>
      <c r="D2903" s="17" t="s">
        <v>38</v>
      </c>
      <c r="E2903" s="18" t="s">
        <v>41</v>
      </c>
      <c r="F2903" s="18">
        <v>0</v>
      </c>
      <c r="G2903" s="18">
        <v>1</v>
      </c>
      <c r="H2903" s="18">
        <v>1</v>
      </c>
      <c r="I2903" s="18"/>
      <c r="J2903" s="18"/>
      <c r="K2903" s="18"/>
      <c r="L2903" s="19" t="s">
        <v>9437</v>
      </c>
      <c r="M2903" s="19" t="s">
        <v>811</v>
      </c>
      <c r="N2903" s="18" t="s">
        <v>3056</v>
      </c>
      <c r="O2903" s="18">
        <v>200</v>
      </c>
      <c r="P2903" s="18" t="s">
        <v>675</v>
      </c>
      <c r="Q2903" s="18">
        <v>14</v>
      </c>
      <c r="R2903" s="18" t="s">
        <v>45</v>
      </c>
      <c r="S2903" s="37" t="s">
        <v>96</v>
      </c>
      <c r="T2903" s="18" t="s">
        <v>238</v>
      </c>
      <c r="U2903" s="37">
        <v>25.74</v>
      </c>
      <c r="V2903" s="37">
        <v>25.74</v>
      </c>
      <c r="W2903" s="37">
        <v>20.59</v>
      </c>
      <c r="X2903" s="18" t="s">
        <v>238</v>
      </c>
      <c r="Y2903" s="39"/>
      <c r="Z2903" s="16">
        <v>0</v>
      </c>
      <c r="AA2903" s="36">
        <v>43.57</v>
      </c>
      <c r="AB2903" s="36"/>
      <c r="AC2903" s="36">
        <v>43.57</v>
      </c>
      <c r="AD2903" s="70">
        <f t="shared" si="651"/>
        <v>47.1556</v>
      </c>
      <c r="AE2903" s="70">
        <f t="shared" si="652"/>
        <v>58.944499999999998</v>
      </c>
      <c r="AF2903" s="70">
        <f t="shared" si="653"/>
        <v>63.660060000000001</v>
      </c>
      <c r="AG2903" s="36">
        <f t="shared" si="646"/>
        <v>47.15</v>
      </c>
      <c r="AH2903" s="36">
        <f t="shared" si="647"/>
        <v>58.94</v>
      </c>
      <c r="AI2903" s="36">
        <f t="shared" si="648"/>
        <v>63.66</v>
      </c>
      <c r="AJ2903" s="40">
        <v>42419</v>
      </c>
      <c r="AK2903" s="40">
        <v>42422</v>
      </c>
      <c r="AL2903" s="22"/>
      <c r="AM2903" s="20" t="s">
        <v>184</v>
      </c>
      <c r="AN2903" s="20"/>
      <c r="AO2903" s="20" t="s">
        <v>11616</v>
      </c>
      <c r="AP2903" s="20"/>
      <c r="AQ2903" s="20"/>
      <c r="AR2903" s="16"/>
      <c r="AS2903" s="40">
        <v>43420</v>
      </c>
      <c r="AT2903" s="97"/>
    </row>
    <row r="2904" spans="1:46" ht="47.25" customHeight="1">
      <c r="A2904" s="16">
        <v>8699564543577</v>
      </c>
      <c r="B2904" s="16" t="s">
        <v>9432</v>
      </c>
      <c r="C2904" s="16" t="s">
        <v>9433</v>
      </c>
      <c r="D2904" s="17" t="s">
        <v>38</v>
      </c>
      <c r="E2904" s="18" t="s">
        <v>41</v>
      </c>
      <c r="F2904" s="18">
        <v>0</v>
      </c>
      <c r="G2904" s="18">
        <v>1</v>
      </c>
      <c r="H2904" s="18">
        <v>1</v>
      </c>
      <c r="I2904" s="18"/>
      <c r="J2904" s="18"/>
      <c r="K2904" s="18"/>
      <c r="L2904" s="19" t="s">
        <v>810</v>
      </c>
      <c r="M2904" s="19" t="s">
        <v>811</v>
      </c>
      <c r="N2904" s="18" t="s">
        <v>3056</v>
      </c>
      <c r="O2904" s="18">
        <v>200</v>
      </c>
      <c r="P2904" s="18" t="s">
        <v>675</v>
      </c>
      <c r="Q2904" s="18">
        <v>28</v>
      </c>
      <c r="R2904" s="18" t="s">
        <v>45</v>
      </c>
      <c r="S2904" s="37" t="s">
        <v>96</v>
      </c>
      <c r="T2904" s="18" t="s">
        <v>238</v>
      </c>
      <c r="U2904" s="37">
        <v>44.54</v>
      </c>
      <c r="V2904" s="37">
        <v>44.54</v>
      </c>
      <c r="W2904" s="37">
        <v>35.630000000000003</v>
      </c>
      <c r="X2904" s="18" t="s">
        <v>238</v>
      </c>
      <c r="Y2904" s="39"/>
      <c r="Z2904" s="16">
        <v>0</v>
      </c>
      <c r="AA2904" s="36">
        <v>75.38</v>
      </c>
      <c r="AB2904" s="36"/>
      <c r="AC2904" s="36">
        <v>75.38</v>
      </c>
      <c r="AD2904" s="70">
        <f t="shared" si="651"/>
        <v>81.256599999999992</v>
      </c>
      <c r="AE2904" s="70">
        <f t="shared" si="652"/>
        <v>101.57074999999999</v>
      </c>
      <c r="AF2904" s="70">
        <f t="shared" si="653"/>
        <v>109.69641</v>
      </c>
      <c r="AG2904" s="36">
        <f t="shared" si="646"/>
        <v>81.25</v>
      </c>
      <c r="AH2904" s="36">
        <f t="shared" si="647"/>
        <v>101.57</v>
      </c>
      <c r="AI2904" s="36">
        <f t="shared" si="648"/>
        <v>109.69</v>
      </c>
      <c r="AJ2904" s="40">
        <v>42419</v>
      </c>
      <c r="AK2904" s="40">
        <v>42422</v>
      </c>
      <c r="AL2904" s="22"/>
      <c r="AM2904" s="20" t="s">
        <v>184</v>
      </c>
      <c r="AN2904" s="20"/>
      <c r="AO2904" s="20" t="s">
        <v>11666</v>
      </c>
      <c r="AP2904" s="20"/>
      <c r="AQ2904" s="20"/>
      <c r="AR2904" s="16"/>
      <c r="AS2904" s="40">
        <v>43420</v>
      </c>
      <c r="AT2904" s="97"/>
    </row>
    <row r="2905" spans="1:46" ht="47.25" customHeight="1">
      <c r="A2905" s="16">
        <v>8699564542839</v>
      </c>
      <c r="B2905" s="16" t="s">
        <v>9432</v>
      </c>
      <c r="C2905" s="16" t="s">
        <v>9433</v>
      </c>
      <c r="D2905" s="17" t="s">
        <v>38</v>
      </c>
      <c r="E2905" s="18" t="s">
        <v>41</v>
      </c>
      <c r="F2905" s="18">
        <v>0</v>
      </c>
      <c r="G2905" s="18">
        <v>2</v>
      </c>
      <c r="H2905" s="18">
        <v>1</v>
      </c>
      <c r="I2905" s="18"/>
      <c r="J2905" s="18"/>
      <c r="K2905" s="18"/>
      <c r="L2905" s="19" t="s">
        <v>9434</v>
      </c>
      <c r="M2905" s="19" t="s">
        <v>811</v>
      </c>
      <c r="N2905" s="18" t="s">
        <v>3056</v>
      </c>
      <c r="O2905" s="18">
        <v>100</v>
      </c>
      <c r="P2905" s="18" t="s">
        <v>675</v>
      </c>
      <c r="Q2905" s="18">
        <v>28</v>
      </c>
      <c r="R2905" s="18" t="s">
        <v>45</v>
      </c>
      <c r="S2905" s="37" t="s">
        <v>96</v>
      </c>
      <c r="T2905" s="18" t="s">
        <v>238</v>
      </c>
      <c r="U2905" s="37">
        <v>51.48</v>
      </c>
      <c r="V2905" s="37">
        <v>51.48</v>
      </c>
      <c r="W2905" s="37">
        <v>41.18</v>
      </c>
      <c r="X2905" s="18" t="s">
        <v>238</v>
      </c>
      <c r="Y2905" s="39"/>
      <c r="Z2905" s="16">
        <v>0</v>
      </c>
      <c r="AA2905" s="36">
        <v>41.48</v>
      </c>
      <c r="AB2905" s="36"/>
      <c r="AC2905" s="36">
        <v>41.48</v>
      </c>
      <c r="AD2905" s="70">
        <f t="shared" si="651"/>
        <v>44.898399999999995</v>
      </c>
      <c r="AE2905" s="70">
        <f t="shared" si="652"/>
        <v>56.12299999999999</v>
      </c>
      <c r="AF2905" s="70">
        <f t="shared" si="653"/>
        <v>60.612839999999991</v>
      </c>
      <c r="AG2905" s="36">
        <f t="shared" si="646"/>
        <v>44.89</v>
      </c>
      <c r="AH2905" s="36">
        <f t="shared" si="647"/>
        <v>56.12</v>
      </c>
      <c r="AI2905" s="36">
        <f t="shared" si="648"/>
        <v>60.61</v>
      </c>
      <c r="AJ2905" s="40">
        <v>42419</v>
      </c>
      <c r="AK2905" s="40">
        <v>42422</v>
      </c>
      <c r="AL2905" s="22"/>
      <c r="AM2905" s="20" t="s">
        <v>184</v>
      </c>
      <c r="AN2905" s="20"/>
      <c r="AO2905" s="20" t="s">
        <v>11669</v>
      </c>
      <c r="AP2905" s="20"/>
      <c r="AQ2905" s="20"/>
      <c r="AR2905" s="16"/>
      <c r="AS2905" s="40">
        <v>43420</v>
      </c>
      <c r="AT2905" s="97"/>
    </row>
    <row r="2906" spans="1:46" ht="47.25" customHeight="1">
      <c r="A2906" s="16">
        <v>8699564752856</v>
      </c>
      <c r="B2906" s="16" t="s">
        <v>9432</v>
      </c>
      <c r="C2906" s="16" t="s">
        <v>9433</v>
      </c>
      <c r="D2906" s="17" t="s">
        <v>38</v>
      </c>
      <c r="E2906" s="18" t="s">
        <v>41</v>
      </c>
      <c r="F2906" s="18">
        <v>0</v>
      </c>
      <c r="G2906" s="18">
        <v>5</v>
      </c>
      <c r="H2906" s="18">
        <v>1</v>
      </c>
      <c r="I2906" s="18"/>
      <c r="J2906" s="18"/>
      <c r="K2906" s="18"/>
      <c r="L2906" s="19" t="s">
        <v>9435</v>
      </c>
      <c r="M2906" s="19" t="s">
        <v>811</v>
      </c>
      <c r="N2906" s="18" t="s">
        <v>3056</v>
      </c>
      <c r="O2906" s="18">
        <v>50</v>
      </c>
      <c r="P2906" s="18" t="s">
        <v>675</v>
      </c>
      <c r="Q2906" s="18">
        <v>5</v>
      </c>
      <c r="R2906" s="18" t="s">
        <v>45</v>
      </c>
      <c r="S2906" s="37" t="s">
        <v>96</v>
      </c>
      <c r="T2906" s="37" t="s">
        <v>331</v>
      </c>
      <c r="U2906" s="37">
        <v>4.34</v>
      </c>
      <c r="V2906" s="37">
        <v>4.34</v>
      </c>
      <c r="W2906" s="37">
        <v>3.47</v>
      </c>
      <c r="X2906" s="37" t="s">
        <v>331</v>
      </c>
      <c r="Y2906" s="39"/>
      <c r="Z2906" s="16">
        <v>0</v>
      </c>
      <c r="AA2906" s="36">
        <v>7.33</v>
      </c>
      <c r="AB2906" s="36"/>
      <c r="AC2906" s="36">
        <v>7.33</v>
      </c>
      <c r="AD2906" s="70">
        <f t="shared" si="651"/>
        <v>7.9897000000000009</v>
      </c>
      <c r="AE2906" s="70">
        <f t="shared" si="652"/>
        <v>9.9871250000000007</v>
      </c>
      <c r="AF2906" s="70">
        <f t="shared" si="653"/>
        <v>10.786095000000001</v>
      </c>
      <c r="AG2906" s="36">
        <f t="shared" si="646"/>
        <v>7.98</v>
      </c>
      <c r="AH2906" s="36">
        <f t="shared" si="647"/>
        <v>9.98</v>
      </c>
      <c r="AI2906" s="36">
        <f t="shared" si="648"/>
        <v>10.78</v>
      </c>
      <c r="AJ2906" s="40">
        <v>42419</v>
      </c>
      <c r="AK2906" s="40">
        <v>42422</v>
      </c>
      <c r="AL2906" s="22"/>
      <c r="AM2906" s="20" t="s">
        <v>184</v>
      </c>
      <c r="AN2906" s="20"/>
      <c r="AO2906" s="20" t="s">
        <v>11671</v>
      </c>
      <c r="AP2906" s="20"/>
      <c r="AQ2906" s="20"/>
      <c r="AR2906" s="16"/>
      <c r="AS2906" s="40">
        <v>43420</v>
      </c>
      <c r="AT2906" s="97"/>
    </row>
    <row r="2907" spans="1:46" ht="47.25" customHeight="1">
      <c r="A2907" s="16">
        <v>8697930093732</v>
      </c>
      <c r="B2907" s="16" t="s">
        <v>7573</v>
      </c>
      <c r="C2907" s="16" t="s">
        <v>7574</v>
      </c>
      <c r="D2907" s="17" t="s">
        <v>38</v>
      </c>
      <c r="E2907" s="18" t="s">
        <v>38</v>
      </c>
      <c r="F2907" s="18">
        <v>0</v>
      </c>
      <c r="G2907" s="18">
        <v>1</v>
      </c>
      <c r="H2907" s="18">
        <v>1</v>
      </c>
      <c r="I2907" s="18"/>
      <c r="J2907" s="18"/>
      <c r="K2907" s="18"/>
      <c r="L2907" s="19" t="s">
        <v>4308</v>
      </c>
      <c r="M2907" s="19" t="s">
        <v>955</v>
      </c>
      <c r="N2907" s="18" t="s">
        <v>1604</v>
      </c>
      <c r="O2907" s="18">
        <v>100</v>
      </c>
      <c r="P2907" s="18" t="s">
        <v>163</v>
      </c>
      <c r="Q2907" s="18">
        <v>60</v>
      </c>
      <c r="R2907" s="18" t="s">
        <v>45</v>
      </c>
      <c r="S2907" s="37" t="s">
        <v>46</v>
      </c>
      <c r="T2907" s="37" t="s">
        <v>238</v>
      </c>
      <c r="U2907" s="37">
        <v>46.93</v>
      </c>
      <c r="V2907" s="37">
        <v>46.93</v>
      </c>
      <c r="W2907" s="37">
        <v>23.54</v>
      </c>
      <c r="X2907" s="37" t="s">
        <v>238</v>
      </c>
      <c r="Y2907" s="39"/>
      <c r="Z2907" s="16">
        <v>0</v>
      </c>
      <c r="AA2907" s="36">
        <v>49.89</v>
      </c>
      <c r="AB2907" s="36"/>
      <c r="AC2907" s="36">
        <v>49.89</v>
      </c>
      <c r="AD2907" s="70">
        <f t="shared" si="651"/>
        <v>53.981200000000001</v>
      </c>
      <c r="AE2907" s="70">
        <f t="shared" si="652"/>
        <v>67.476500000000001</v>
      </c>
      <c r="AF2907" s="70">
        <f t="shared" si="653"/>
        <v>72.874620000000007</v>
      </c>
      <c r="AG2907" s="36">
        <f t="shared" si="646"/>
        <v>53.98</v>
      </c>
      <c r="AH2907" s="36">
        <f t="shared" si="647"/>
        <v>67.47</v>
      </c>
      <c r="AI2907" s="36">
        <f t="shared" si="648"/>
        <v>72.87</v>
      </c>
      <c r="AJ2907" s="40">
        <v>42419</v>
      </c>
      <c r="AK2907" s="40">
        <v>42422</v>
      </c>
      <c r="AL2907" s="22"/>
      <c r="AM2907" s="20" t="s">
        <v>184</v>
      </c>
      <c r="AN2907" s="20"/>
      <c r="AO2907" s="20" t="s">
        <v>11671</v>
      </c>
      <c r="AP2907" s="20"/>
      <c r="AQ2907" s="20"/>
      <c r="AR2907" s="16"/>
      <c r="AS2907" s="40">
        <v>43420</v>
      </c>
      <c r="AT2907" s="97"/>
    </row>
    <row r="2908" spans="1:46" ht="47.25" customHeight="1">
      <c r="A2908" s="16">
        <v>8697930093756</v>
      </c>
      <c r="B2908" s="16" t="s">
        <v>7573</v>
      </c>
      <c r="C2908" s="16" t="s">
        <v>7574</v>
      </c>
      <c r="D2908" s="17" t="s">
        <v>38</v>
      </c>
      <c r="E2908" s="18" t="s">
        <v>38</v>
      </c>
      <c r="F2908" s="18">
        <v>0</v>
      </c>
      <c r="G2908" s="18">
        <v>1</v>
      </c>
      <c r="H2908" s="18">
        <v>1</v>
      </c>
      <c r="I2908" s="18"/>
      <c r="J2908" s="18"/>
      <c r="K2908" s="18"/>
      <c r="L2908" s="19" t="s">
        <v>4310</v>
      </c>
      <c r="M2908" s="19" t="s">
        <v>955</v>
      </c>
      <c r="N2908" s="18" t="s">
        <v>1604</v>
      </c>
      <c r="O2908" s="18">
        <v>200</v>
      </c>
      <c r="P2908" s="18" t="s">
        <v>163</v>
      </c>
      <c r="Q2908" s="18">
        <v>60</v>
      </c>
      <c r="R2908" s="18" t="s">
        <v>45</v>
      </c>
      <c r="S2908" s="37" t="s">
        <v>46</v>
      </c>
      <c r="T2908" s="18" t="s">
        <v>331</v>
      </c>
      <c r="U2908" s="37">
        <v>106.98</v>
      </c>
      <c r="V2908" s="37">
        <v>106.98</v>
      </c>
      <c r="W2908" s="37">
        <v>42.93</v>
      </c>
      <c r="X2908" s="18" t="s">
        <v>331</v>
      </c>
      <c r="Y2908" s="39"/>
      <c r="Z2908" s="16">
        <v>0</v>
      </c>
      <c r="AA2908" s="36">
        <v>90.84</v>
      </c>
      <c r="AB2908" s="36"/>
      <c r="AC2908" s="36">
        <v>90.84</v>
      </c>
      <c r="AD2908" s="70">
        <f t="shared" si="651"/>
        <v>97.7988</v>
      </c>
      <c r="AE2908" s="70">
        <f t="shared" si="652"/>
        <v>122.24850000000001</v>
      </c>
      <c r="AF2908" s="70">
        <f t="shared" si="653"/>
        <v>132.02838000000003</v>
      </c>
      <c r="AG2908" s="36">
        <f t="shared" si="646"/>
        <v>97.79</v>
      </c>
      <c r="AH2908" s="36">
        <f t="shared" si="647"/>
        <v>122.24</v>
      </c>
      <c r="AI2908" s="36">
        <f t="shared" si="648"/>
        <v>132.02000000000001</v>
      </c>
      <c r="AJ2908" s="40">
        <v>42419</v>
      </c>
      <c r="AK2908" s="40">
        <v>42422</v>
      </c>
      <c r="AL2908" s="22"/>
      <c r="AM2908" s="20" t="s">
        <v>184</v>
      </c>
      <c r="AN2908" s="20"/>
      <c r="AO2908" s="20" t="s">
        <v>11616</v>
      </c>
      <c r="AP2908" s="20"/>
      <c r="AQ2908" s="20"/>
      <c r="AR2908" s="16"/>
      <c r="AS2908" s="40">
        <v>43420</v>
      </c>
      <c r="AT2908" s="97"/>
    </row>
    <row r="2909" spans="1:46" ht="47.25" customHeight="1">
      <c r="A2909" s="16">
        <v>8697930093695</v>
      </c>
      <c r="B2909" s="16" t="s">
        <v>7573</v>
      </c>
      <c r="C2909" s="16" t="s">
        <v>7574</v>
      </c>
      <c r="D2909" s="17" t="s">
        <v>38</v>
      </c>
      <c r="E2909" s="18" t="s">
        <v>38</v>
      </c>
      <c r="F2909" s="18">
        <v>0</v>
      </c>
      <c r="G2909" s="18">
        <v>1</v>
      </c>
      <c r="H2909" s="18">
        <v>1</v>
      </c>
      <c r="I2909" s="18"/>
      <c r="J2909" s="18"/>
      <c r="K2909" s="18"/>
      <c r="L2909" s="19" t="s">
        <v>4306</v>
      </c>
      <c r="M2909" s="19" t="s">
        <v>955</v>
      </c>
      <c r="N2909" s="18" t="s">
        <v>1604</v>
      </c>
      <c r="O2909" s="18">
        <v>25</v>
      </c>
      <c r="P2909" s="18" t="s">
        <v>163</v>
      </c>
      <c r="Q2909" s="18">
        <v>60</v>
      </c>
      <c r="R2909" s="18" t="s">
        <v>45</v>
      </c>
      <c r="S2909" s="37" t="s">
        <v>46</v>
      </c>
      <c r="T2909" s="18" t="s">
        <v>557</v>
      </c>
      <c r="U2909" s="37">
        <v>15.24</v>
      </c>
      <c r="V2909" s="37">
        <v>5.64</v>
      </c>
      <c r="W2909" s="37">
        <v>5.64</v>
      </c>
      <c r="X2909" s="18" t="s">
        <v>557</v>
      </c>
      <c r="Y2909" s="39"/>
      <c r="Z2909" s="16">
        <v>0</v>
      </c>
      <c r="AA2909" s="36">
        <v>11.93</v>
      </c>
      <c r="AB2909" s="36"/>
      <c r="AC2909" s="36">
        <v>11.93</v>
      </c>
      <c r="AD2909" s="70">
        <f t="shared" si="651"/>
        <v>12.984400000000001</v>
      </c>
      <c r="AE2909" s="70">
        <f t="shared" si="652"/>
        <v>16.230499999999999</v>
      </c>
      <c r="AF2909" s="70">
        <f t="shared" si="653"/>
        <v>17.528939999999999</v>
      </c>
      <c r="AG2909" s="36">
        <f t="shared" si="646"/>
        <v>12.98</v>
      </c>
      <c r="AH2909" s="36">
        <f t="shared" si="647"/>
        <v>16.23</v>
      </c>
      <c r="AI2909" s="36">
        <f t="shared" si="648"/>
        <v>17.52</v>
      </c>
      <c r="AJ2909" s="40">
        <v>42545</v>
      </c>
      <c r="AK2909" s="40">
        <v>42547</v>
      </c>
      <c r="AL2909" s="22"/>
      <c r="AM2909" s="20" t="s">
        <v>184</v>
      </c>
      <c r="AN2909" s="20"/>
      <c r="AO2909" s="20" t="s">
        <v>11620</v>
      </c>
      <c r="AP2909" s="20"/>
      <c r="AQ2909" s="20"/>
      <c r="AR2909" s="16"/>
      <c r="AS2909" s="40">
        <v>43420</v>
      </c>
      <c r="AT2909" s="97"/>
    </row>
    <row r="2910" spans="1:46" ht="47.25" customHeight="1">
      <c r="A2910" s="16">
        <v>8697930093718</v>
      </c>
      <c r="B2910" s="16" t="s">
        <v>7573</v>
      </c>
      <c r="C2910" s="16" t="s">
        <v>7574</v>
      </c>
      <c r="D2910" s="17" t="s">
        <v>38</v>
      </c>
      <c r="E2910" s="18" t="s">
        <v>38</v>
      </c>
      <c r="F2910" s="18">
        <v>0</v>
      </c>
      <c r="G2910" s="18">
        <v>1</v>
      </c>
      <c r="H2910" s="18">
        <v>1</v>
      </c>
      <c r="I2910" s="18"/>
      <c r="J2910" s="18"/>
      <c r="K2910" s="18"/>
      <c r="L2910" s="19" t="s">
        <v>4307</v>
      </c>
      <c r="M2910" s="19" t="s">
        <v>955</v>
      </c>
      <c r="N2910" s="18" t="s">
        <v>1604</v>
      </c>
      <c r="O2910" s="18">
        <v>50</v>
      </c>
      <c r="P2910" s="18" t="s">
        <v>163</v>
      </c>
      <c r="Q2910" s="18">
        <v>60</v>
      </c>
      <c r="R2910" s="18" t="s">
        <v>45</v>
      </c>
      <c r="S2910" s="37" t="s">
        <v>46</v>
      </c>
      <c r="T2910" s="18" t="s">
        <v>238</v>
      </c>
      <c r="U2910" s="37">
        <v>27.88</v>
      </c>
      <c r="V2910" s="37">
        <v>27.88</v>
      </c>
      <c r="W2910" s="37">
        <v>11.76</v>
      </c>
      <c r="X2910" s="18" t="s">
        <v>238</v>
      </c>
      <c r="Y2910" s="39"/>
      <c r="Z2910" s="16">
        <v>0</v>
      </c>
      <c r="AA2910" s="36">
        <v>25.3</v>
      </c>
      <c r="AB2910" s="36"/>
      <c r="AC2910" s="36">
        <v>25.3</v>
      </c>
      <c r="AD2910" s="70">
        <f t="shared" si="651"/>
        <v>27.423999999999999</v>
      </c>
      <c r="AE2910" s="70">
        <f t="shared" si="652"/>
        <v>34.28</v>
      </c>
      <c r="AF2910" s="70">
        <f t="shared" si="653"/>
        <v>37.022400000000005</v>
      </c>
      <c r="AG2910" s="36">
        <f t="shared" si="646"/>
        <v>27.42</v>
      </c>
      <c r="AH2910" s="36">
        <f t="shared" si="647"/>
        <v>34.28</v>
      </c>
      <c r="AI2910" s="36">
        <f t="shared" si="648"/>
        <v>37.020000000000003</v>
      </c>
      <c r="AJ2910" s="40">
        <v>42419</v>
      </c>
      <c r="AK2910" s="40">
        <v>42422</v>
      </c>
      <c r="AL2910" s="22"/>
      <c r="AM2910" s="20" t="s">
        <v>184</v>
      </c>
      <c r="AN2910" s="20"/>
      <c r="AO2910" s="20" t="s">
        <v>11620</v>
      </c>
      <c r="AP2910" s="20"/>
      <c r="AQ2910" s="20"/>
      <c r="AR2910" s="16"/>
      <c r="AS2910" s="40">
        <v>43420</v>
      </c>
      <c r="AT2910" s="97"/>
    </row>
    <row r="2911" spans="1:46" ht="47.25" customHeight="1">
      <c r="A2911" s="16">
        <v>8699650772386</v>
      </c>
      <c r="B2911" s="16" t="s">
        <v>10208</v>
      </c>
      <c r="C2911" s="16" t="s">
        <v>10209</v>
      </c>
      <c r="D2911" s="17" t="s">
        <v>38</v>
      </c>
      <c r="E2911" s="18" t="s">
        <v>38</v>
      </c>
      <c r="F2911" s="18">
        <v>0</v>
      </c>
      <c r="G2911" s="18">
        <v>1</v>
      </c>
      <c r="H2911" s="18">
        <v>1</v>
      </c>
      <c r="I2911" s="18"/>
      <c r="J2911" s="18"/>
      <c r="K2911" s="18"/>
      <c r="L2911" s="19" t="s">
        <v>10210</v>
      </c>
      <c r="M2911" s="19" t="s">
        <v>649</v>
      </c>
      <c r="N2911" s="18" t="s">
        <v>1486</v>
      </c>
      <c r="O2911" s="18">
        <v>4</v>
      </c>
      <c r="P2911" s="18" t="s">
        <v>163</v>
      </c>
      <c r="Q2911" s="18">
        <v>1</v>
      </c>
      <c r="R2911" s="18" t="s">
        <v>45</v>
      </c>
      <c r="S2911" s="37" t="s">
        <v>96</v>
      </c>
      <c r="T2911" s="18" t="s">
        <v>4676</v>
      </c>
      <c r="U2911" s="37">
        <v>95</v>
      </c>
      <c r="V2911" s="37">
        <v>95</v>
      </c>
      <c r="W2911" s="37">
        <v>95</v>
      </c>
      <c r="X2911" s="18" t="s">
        <v>4676</v>
      </c>
      <c r="Y2911" s="39"/>
      <c r="Z2911" s="16">
        <v>0</v>
      </c>
      <c r="AA2911" s="36">
        <v>201.07</v>
      </c>
      <c r="AB2911" s="36"/>
      <c r="AC2911" s="36">
        <v>201.07</v>
      </c>
      <c r="AD2911" s="37">
        <f t="shared" si="651"/>
        <v>212.69139999999999</v>
      </c>
      <c r="AE2911" s="37">
        <f t="shared" si="652"/>
        <v>256.362368</v>
      </c>
      <c r="AF2911" s="37">
        <f t="shared" si="653"/>
        <v>276.87135744</v>
      </c>
      <c r="AG2911" s="36">
        <f t="shared" si="646"/>
        <v>212.69</v>
      </c>
      <c r="AH2911" s="36">
        <f t="shared" si="647"/>
        <v>256.36</v>
      </c>
      <c r="AI2911" s="36">
        <f t="shared" si="648"/>
        <v>276.87</v>
      </c>
      <c r="AJ2911" s="40">
        <v>42517</v>
      </c>
      <c r="AK2911" s="40">
        <v>42521</v>
      </c>
      <c r="AL2911" s="22"/>
      <c r="AM2911" s="20" t="s">
        <v>6364</v>
      </c>
      <c r="AN2911" s="20"/>
      <c r="AO2911" s="20" t="s">
        <v>11661</v>
      </c>
      <c r="AP2911" s="20"/>
      <c r="AQ2911" s="20"/>
      <c r="AR2911" s="16"/>
      <c r="AS2911" s="40">
        <v>43420</v>
      </c>
      <c r="AT2911" s="97"/>
    </row>
    <row r="2912" spans="1:46" ht="47.25" customHeight="1">
      <c r="A2912" s="16">
        <v>8699772750026</v>
      </c>
      <c r="B2912" s="17" t="s">
        <v>1737</v>
      </c>
      <c r="C2912" s="17"/>
      <c r="D2912" s="17" t="s">
        <v>38</v>
      </c>
      <c r="E2912" s="18" t="s">
        <v>38</v>
      </c>
      <c r="F2912" s="18">
        <v>0</v>
      </c>
      <c r="G2912" s="18">
        <v>1</v>
      </c>
      <c r="H2912" s="18">
        <v>1</v>
      </c>
      <c r="I2912" s="18"/>
      <c r="J2912" s="18"/>
      <c r="K2912" s="18"/>
      <c r="L2912" s="19" t="s">
        <v>10403</v>
      </c>
      <c r="M2912" s="19" t="s">
        <v>102</v>
      </c>
      <c r="N2912" s="18" t="s">
        <v>4317</v>
      </c>
      <c r="O2912" s="18">
        <v>50</v>
      </c>
      <c r="P2912" s="18" t="s">
        <v>163</v>
      </c>
      <c r="Q2912" s="18">
        <v>6</v>
      </c>
      <c r="R2912" s="18" t="s">
        <v>45</v>
      </c>
      <c r="S2912" s="37" t="s">
        <v>46</v>
      </c>
      <c r="T2912" s="37"/>
      <c r="U2912" s="37"/>
      <c r="V2912" s="37">
        <v>0</v>
      </c>
      <c r="W2912" s="37">
        <v>0</v>
      </c>
      <c r="X2912" s="18"/>
      <c r="Y2912" s="18"/>
      <c r="Z2912" s="18"/>
      <c r="AA2912" s="18"/>
      <c r="AB2912" s="18"/>
      <c r="AC2912" s="37">
        <v>0</v>
      </c>
      <c r="AD2912" s="37"/>
      <c r="AE2912" s="37"/>
      <c r="AF2912" s="37"/>
      <c r="AG2912" s="37">
        <v>0</v>
      </c>
      <c r="AH2912" s="37">
        <v>0</v>
      </c>
      <c r="AI2912" s="37">
        <v>0</v>
      </c>
      <c r="AJ2912" s="40">
        <v>42349</v>
      </c>
      <c r="AK2912" s="40">
        <v>42353</v>
      </c>
      <c r="AL2912" s="46"/>
      <c r="AM2912" s="46"/>
      <c r="AN2912" s="46"/>
      <c r="AO2912" s="20" t="s">
        <v>11661</v>
      </c>
      <c r="AP2912" s="20"/>
      <c r="AQ2912" s="20"/>
      <c r="AR2912" s="16"/>
      <c r="AS2912" s="40">
        <v>43420</v>
      </c>
      <c r="AT2912" s="95"/>
    </row>
    <row r="2913" spans="1:46" ht="47.25" customHeight="1">
      <c r="A2913" s="16">
        <v>8699516097585</v>
      </c>
      <c r="B2913" s="17" t="s">
        <v>4382</v>
      </c>
      <c r="C2913" s="17"/>
      <c r="D2913" s="17" t="s">
        <v>38</v>
      </c>
      <c r="E2913" s="18" t="s">
        <v>38</v>
      </c>
      <c r="F2913" s="18">
        <v>0</v>
      </c>
      <c r="G2913" s="18">
        <v>1</v>
      </c>
      <c r="H2913" s="18">
        <v>1</v>
      </c>
      <c r="I2913" s="18"/>
      <c r="J2913" s="18"/>
      <c r="K2913" s="18"/>
      <c r="L2913" s="19" t="s">
        <v>10345</v>
      </c>
      <c r="M2913" s="19" t="s">
        <v>78</v>
      </c>
      <c r="N2913" s="18" t="s">
        <v>5066</v>
      </c>
      <c r="O2913" s="18">
        <v>10</v>
      </c>
      <c r="P2913" s="18" t="s">
        <v>163</v>
      </c>
      <c r="Q2913" s="18">
        <v>30</v>
      </c>
      <c r="R2913" s="18" t="s">
        <v>45</v>
      </c>
      <c r="S2913" s="37" t="s">
        <v>46</v>
      </c>
      <c r="T2913" s="37"/>
      <c r="U2913" s="37"/>
      <c r="V2913" s="37">
        <v>0</v>
      </c>
      <c r="W2913" s="37">
        <v>0</v>
      </c>
      <c r="X2913" s="18"/>
      <c r="Y2913" s="18"/>
      <c r="Z2913" s="18"/>
      <c r="AA2913" s="18"/>
      <c r="AB2913" s="18"/>
      <c r="AC2913" s="37">
        <v>0</v>
      </c>
      <c r="AD2913" s="37"/>
      <c r="AE2913" s="37"/>
      <c r="AF2913" s="37"/>
      <c r="AG2913" s="37">
        <v>0</v>
      </c>
      <c r="AH2913" s="37">
        <v>0</v>
      </c>
      <c r="AI2913" s="37">
        <v>0</v>
      </c>
      <c r="AJ2913" s="40">
        <v>42405</v>
      </c>
      <c r="AK2913" s="40">
        <v>42409</v>
      </c>
      <c r="AL2913" s="46"/>
      <c r="AM2913" s="46"/>
      <c r="AN2913" s="46"/>
      <c r="AO2913" s="20" t="s">
        <v>11675</v>
      </c>
      <c r="AP2913" s="20"/>
      <c r="AQ2913" s="20"/>
      <c r="AR2913" s="16"/>
      <c r="AS2913" s="40">
        <v>43420</v>
      </c>
      <c r="AT2913" s="19"/>
    </row>
    <row r="2914" spans="1:46" ht="47.25" customHeight="1">
      <c r="A2914" s="16">
        <v>8699516097929</v>
      </c>
      <c r="B2914" s="17" t="s">
        <v>4382</v>
      </c>
      <c r="C2914" s="17"/>
      <c r="D2914" s="17" t="s">
        <v>38</v>
      </c>
      <c r="E2914" s="18" t="s">
        <v>38</v>
      </c>
      <c r="F2914" s="18">
        <v>0</v>
      </c>
      <c r="G2914" s="18">
        <v>1</v>
      </c>
      <c r="H2914" s="18">
        <v>1</v>
      </c>
      <c r="I2914" s="18"/>
      <c r="J2914" s="18"/>
      <c r="K2914" s="18"/>
      <c r="L2914" s="19" t="s">
        <v>10338</v>
      </c>
      <c r="M2914" s="19" t="s">
        <v>78</v>
      </c>
      <c r="N2914" s="18" t="s">
        <v>5066</v>
      </c>
      <c r="O2914" s="18">
        <v>10</v>
      </c>
      <c r="P2914" s="18" t="s">
        <v>163</v>
      </c>
      <c r="Q2914" s="18">
        <v>90</v>
      </c>
      <c r="R2914" s="18" t="s">
        <v>45</v>
      </c>
      <c r="S2914" s="37" t="s">
        <v>46</v>
      </c>
      <c r="T2914" s="37"/>
      <c r="U2914" s="37"/>
      <c r="V2914" s="37">
        <v>0</v>
      </c>
      <c r="W2914" s="37">
        <v>0</v>
      </c>
      <c r="X2914" s="18"/>
      <c r="Y2914" s="18"/>
      <c r="Z2914" s="18"/>
      <c r="AA2914" s="18"/>
      <c r="AB2914" s="18"/>
      <c r="AC2914" s="37">
        <v>0</v>
      </c>
      <c r="AD2914" s="37"/>
      <c r="AE2914" s="37"/>
      <c r="AF2914" s="37"/>
      <c r="AG2914" s="37">
        <v>0</v>
      </c>
      <c r="AH2914" s="37">
        <v>0</v>
      </c>
      <c r="AI2914" s="37">
        <v>0</v>
      </c>
      <c r="AJ2914" s="40">
        <v>42405</v>
      </c>
      <c r="AK2914" s="40">
        <v>42409</v>
      </c>
      <c r="AL2914" s="46"/>
      <c r="AM2914" s="46"/>
      <c r="AN2914" s="46"/>
      <c r="AO2914" s="20" t="s">
        <v>11675</v>
      </c>
      <c r="AP2914" s="20"/>
      <c r="AQ2914" s="20"/>
      <c r="AR2914" s="16"/>
      <c r="AS2914" s="40">
        <v>43420</v>
      </c>
      <c r="AT2914" s="19"/>
    </row>
    <row r="2915" spans="1:46" ht="47.25" customHeight="1">
      <c r="A2915" s="16">
        <v>8699516097592</v>
      </c>
      <c r="B2915" s="17" t="s">
        <v>4382</v>
      </c>
      <c r="C2915" s="17"/>
      <c r="D2915" s="17" t="s">
        <v>38</v>
      </c>
      <c r="E2915" s="18" t="s">
        <v>38</v>
      </c>
      <c r="F2915" s="18">
        <v>0</v>
      </c>
      <c r="G2915" s="18">
        <v>1</v>
      </c>
      <c r="H2915" s="18">
        <v>1</v>
      </c>
      <c r="I2915" s="18"/>
      <c r="J2915" s="18"/>
      <c r="K2915" s="18"/>
      <c r="L2915" s="19" t="s">
        <v>10344</v>
      </c>
      <c r="M2915" s="19" t="s">
        <v>78</v>
      </c>
      <c r="N2915" s="18" t="s">
        <v>5066</v>
      </c>
      <c r="O2915" s="18">
        <v>20</v>
      </c>
      <c r="P2915" s="18" t="s">
        <v>163</v>
      </c>
      <c r="Q2915" s="18">
        <v>30</v>
      </c>
      <c r="R2915" s="18" t="s">
        <v>45</v>
      </c>
      <c r="S2915" s="37" t="s">
        <v>46</v>
      </c>
      <c r="T2915" s="37"/>
      <c r="U2915" s="37"/>
      <c r="V2915" s="37">
        <v>0</v>
      </c>
      <c r="W2915" s="37">
        <v>0</v>
      </c>
      <c r="X2915" s="18"/>
      <c r="Y2915" s="18"/>
      <c r="Z2915" s="18"/>
      <c r="AA2915" s="18"/>
      <c r="AB2915" s="18"/>
      <c r="AC2915" s="37">
        <v>0</v>
      </c>
      <c r="AD2915" s="37"/>
      <c r="AE2915" s="37"/>
      <c r="AF2915" s="37"/>
      <c r="AG2915" s="37">
        <v>0</v>
      </c>
      <c r="AH2915" s="37">
        <v>0</v>
      </c>
      <c r="AI2915" s="37">
        <v>0</v>
      </c>
      <c r="AJ2915" s="40">
        <v>42405</v>
      </c>
      <c r="AK2915" s="40">
        <v>42409</v>
      </c>
      <c r="AL2915" s="46"/>
      <c r="AM2915" s="46"/>
      <c r="AN2915" s="46"/>
      <c r="AO2915" s="20" t="s">
        <v>11631</v>
      </c>
      <c r="AP2915" s="20"/>
      <c r="AQ2915" s="20"/>
      <c r="AR2915" s="16"/>
      <c r="AS2915" s="40">
        <v>43420</v>
      </c>
      <c r="AT2915" s="98"/>
    </row>
    <row r="2916" spans="1:46" ht="47.25" customHeight="1">
      <c r="A2916" s="16">
        <v>8699516097936</v>
      </c>
      <c r="B2916" s="17" t="s">
        <v>4382</v>
      </c>
      <c r="C2916" s="17"/>
      <c r="D2916" s="17" t="s">
        <v>38</v>
      </c>
      <c r="E2916" s="18" t="s">
        <v>38</v>
      </c>
      <c r="F2916" s="18">
        <v>0</v>
      </c>
      <c r="G2916" s="18">
        <v>1</v>
      </c>
      <c r="H2916" s="18">
        <v>1</v>
      </c>
      <c r="I2916" s="18"/>
      <c r="J2916" s="18"/>
      <c r="K2916" s="18"/>
      <c r="L2916" s="19" t="s">
        <v>10337</v>
      </c>
      <c r="M2916" s="19" t="s">
        <v>78</v>
      </c>
      <c r="N2916" s="18" t="s">
        <v>5066</v>
      </c>
      <c r="O2916" s="18">
        <v>20</v>
      </c>
      <c r="P2916" s="18" t="s">
        <v>163</v>
      </c>
      <c r="Q2916" s="18">
        <v>90</v>
      </c>
      <c r="R2916" s="18" t="s">
        <v>45</v>
      </c>
      <c r="S2916" s="37" t="s">
        <v>46</v>
      </c>
      <c r="T2916" s="37"/>
      <c r="U2916" s="37"/>
      <c r="V2916" s="37">
        <v>0</v>
      </c>
      <c r="W2916" s="37">
        <v>0</v>
      </c>
      <c r="X2916" s="18"/>
      <c r="Y2916" s="18"/>
      <c r="Z2916" s="18"/>
      <c r="AA2916" s="18"/>
      <c r="AB2916" s="18"/>
      <c r="AC2916" s="37">
        <v>0</v>
      </c>
      <c r="AD2916" s="37"/>
      <c r="AE2916" s="37"/>
      <c r="AF2916" s="37"/>
      <c r="AG2916" s="37">
        <v>0</v>
      </c>
      <c r="AH2916" s="37">
        <v>0</v>
      </c>
      <c r="AI2916" s="37">
        <v>0</v>
      </c>
      <c r="AJ2916" s="40">
        <v>42405</v>
      </c>
      <c r="AK2916" s="40">
        <v>42409</v>
      </c>
      <c r="AL2916" s="46"/>
      <c r="AM2916" s="46"/>
      <c r="AN2916" s="46"/>
      <c r="AO2916" s="20" t="s">
        <v>11638</v>
      </c>
      <c r="AP2916" s="20"/>
      <c r="AQ2916" s="20"/>
      <c r="AR2916" s="16"/>
      <c r="AS2916" s="40">
        <v>43420</v>
      </c>
      <c r="AT2916" s="19"/>
    </row>
    <row r="2917" spans="1:46" ht="47.25" customHeight="1">
      <c r="A2917" s="16">
        <v>8699516097608</v>
      </c>
      <c r="B2917" s="17" t="s">
        <v>4382</v>
      </c>
      <c r="C2917" s="17"/>
      <c r="D2917" s="17" t="s">
        <v>38</v>
      </c>
      <c r="E2917" s="18" t="s">
        <v>38</v>
      </c>
      <c r="F2917" s="18">
        <v>0</v>
      </c>
      <c r="G2917" s="18">
        <v>1</v>
      </c>
      <c r="H2917" s="18">
        <v>1</v>
      </c>
      <c r="I2917" s="18"/>
      <c r="J2917" s="18"/>
      <c r="K2917" s="18"/>
      <c r="L2917" s="19" t="s">
        <v>10342</v>
      </c>
      <c r="M2917" s="19" t="s">
        <v>78</v>
      </c>
      <c r="N2917" s="18" t="s">
        <v>5066</v>
      </c>
      <c r="O2917" s="18">
        <v>40</v>
      </c>
      <c r="P2917" s="18" t="s">
        <v>163</v>
      </c>
      <c r="Q2917" s="18">
        <v>30</v>
      </c>
      <c r="R2917" s="18" t="s">
        <v>45</v>
      </c>
      <c r="S2917" s="37" t="s">
        <v>46</v>
      </c>
      <c r="T2917" s="37"/>
      <c r="U2917" s="37"/>
      <c r="V2917" s="37">
        <v>0</v>
      </c>
      <c r="W2917" s="37">
        <v>0</v>
      </c>
      <c r="X2917" s="18"/>
      <c r="Y2917" s="18"/>
      <c r="Z2917" s="18"/>
      <c r="AA2917" s="18"/>
      <c r="AB2917" s="18"/>
      <c r="AC2917" s="37">
        <v>0</v>
      </c>
      <c r="AD2917" s="37"/>
      <c r="AE2917" s="37"/>
      <c r="AF2917" s="37"/>
      <c r="AG2917" s="37">
        <v>0</v>
      </c>
      <c r="AH2917" s="37">
        <v>0</v>
      </c>
      <c r="AI2917" s="37">
        <v>0</v>
      </c>
      <c r="AJ2917" s="40">
        <v>42405</v>
      </c>
      <c r="AK2917" s="40">
        <v>42409</v>
      </c>
      <c r="AL2917" s="46"/>
      <c r="AM2917" s="46"/>
      <c r="AN2917" s="46"/>
      <c r="AO2917" s="20" t="s">
        <v>11632</v>
      </c>
      <c r="AP2917" s="20"/>
      <c r="AQ2917" s="20"/>
      <c r="AR2917" s="16"/>
      <c r="AS2917" s="40">
        <v>43420</v>
      </c>
      <c r="AT2917" s="138"/>
    </row>
    <row r="2918" spans="1:46" ht="47.25" customHeight="1">
      <c r="A2918" s="16">
        <v>8699516097943</v>
      </c>
      <c r="B2918" s="17" t="s">
        <v>4382</v>
      </c>
      <c r="C2918" s="17"/>
      <c r="D2918" s="17" t="s">
        <v>38</v>
      </c>
      <c r="E2918" s="18" t="s">
        <v>38</v>
      </c>
      <c r="F2918" s="18">
        <v>0</v>
      </c>
      <c r="G2918" s="18">
        <v>1</v>
      </c>
      <c r="H2918" s="18">
        <v>1</v>
      </c>
      <c r="I2918" s="18"/>
      <c r="J2918" s="18"/>
      <c r="K2918" s="18"/>
      <c r="L2918" s="19" t="s">
        <v>10336</v>
      </c>
      <c r="M2918" s="19" t="s">
        <v>78</v>
      </c>
      <c r="N2918" s="18" t="s">
        <v>5066</v>
      </c>
      <c r="O2918" s="18">
        <v>40</v>
      </c>
      <c r="P2918" s="18" t="s">
        <v>163</v>
      </c>
      <c r="Q2918" s="18">
        <v>90</v>
      </c>
      <c r="R2918" s="18" t="s">
        <v>45</v>
      </c>
      <c r="S2918" s="37" t="s">
        <v>46</v>
      </c>
      <c r="T2918" s="37"/>
      <c r="U2918" s="37"/>
      <c r="V2918" s="37">
        <v>0</v>
      </c>
      <c r="W2918" s="37">
        <v>0</v>
      </c>
      <c r="X2918" s="18"/>
      <c r="Y2918" s="18"/>
      <c r="Z2918" s="18"/>
      <c r="AA2918" s="18"/>
      <c r="AB2918" s="18"/>
      <c r="AC2918" s="37">
        <v>0</v>
      </c>
      <c r="AD2918" s="37"/>
      <c r="AE2918" s="37"/>
      <c r="AF2918" s="37"/>
      <c r="AG2918" s="37">
        <v>0</v>
      </c>
      <c r="AH2918" s="37">
        <v>0</v>
      </c>
      <c r="AI2918" s="37">
        <v>0</v>
      </c>
      <c r="AJ2918" s="40">
        <v>42405</v>
      </c>
      <c r="AK2918" s="40">
        <v>42409</v>
      </c>
      <c r="AL2918" s="46"/>
      <c r="AM2918" s="46"/>
      <c r="AN2918" s="46"/>
      <c r="AO2918" s="20" t="s">
        <v>11631</v>
      </c>
      <c r="AP2918" s="20"/>
      <c r="AQ2918" s="20"/>
      <c r="AR2918" s="16"/>
      <c r="AS2918" s="114">
        <v>43420</v>
      </c>
      <c r="AT2918" s="98"/>
    </row>
    <row r="2919" spans="1:46" ht="47.25" customHeight="1">
      <c r="A2919" s="16">
        <v>8699514170020</v>
      </c>
      <c r="B2919" s="17" t="s">
        <v>1983</v>
      </c>
      <c r="C2919" s="17"/>
      <c r="D2919" s="17" t="s">
        <v>38</v>
      </c>
      <c r="E2919" s="18" t="s">
        <v>38</v>
      </c>
      <c r="F2919" s="18">
        <v>0</v>
      </c>
      <c r="G2919" s="18">
        <v>1</v>
      </c>
      <c r="H2919" s="18">
        <v>1</v>
      </c>
      <c r="I2919" s="18"/>
      <c r="J2919" s="18"/>
      <c r="K2919" s="18"/>
      <c r="L2919" s="19" t="s">
        <v>10432</v>
      </c>
      <c r="M2919" s="19" t="s">
        <v>110</v>
      </c>
      <c r="N2919" s="18" t="s">
        <v>74</v>
      </c>
      <c r="O2919" s="18">
        <v>20</v>
      </c>
      <c r="P2919" s="18" t="s">
        <v>163</v>
      </c>
      <c r="Q2919" s="18">
        <v>28</v>
      </c>
      <c r="R2919" s="18" t="s">
        <v>45</v>
      </c>
      <c r="S2919" s="37" t="s">
        <v>46</v>
      </c>
      <c r="T2919" s="37"/>
      <c r="U2919" s="37"/>
      <c r="V2919" s="37">
        <v>0</v>
      </c>
      <c r="W2919" s="37">
        <v>0</v>
      </c>
      <c r="X2919" s="18"/>
      <c r="Y2919" s="18"/>
      <c r="Z2919" s="18"/>
      <c r="AA2919" s="18"/>
      <c r="AB2919" s="18"/>
      <c r="AC2919" s="37">
        <v>0</v>
      </c>
      <c r="AD2919" s="37"/>
      <c r="AE2919" s="37"/>
      <c r="AF2919" s="37"/>
      <c r="AG2919" s="37">
        <v>0</v>
      </c>
      <c r="AH2919" s="37">
        <v>0</v>
      </c>
      <c r="AI2919" s="37">
        <v>0</v>
      </c>
      <c r="AJ2919" s="40">
        <v>42335</v>
      </c>
      <c r="AK2919" s="40">
        <v>42339</v>
      </c>
      <c r="AL2919" s="46"/>
      <c r="AM2919" s="46"/>
      <c r="AN2919" s="46"/>
      <c r="AO2919" s="20" t="s">
        <v>11066</v>
      </c>
      <c r="AP2919" s="20"/>
      <c r="AQ2919" s="20"/>
      <c r="AR2919" s="16"/>
      <c r="AS2919" s="114">
        <v>43420</v>
      </c>
      <c r="AT2919" s="139"/>
    </row>
    <row r="2920" spans="1:46" ht="47.25" customHeight="1">
      <c r="A2920" s="16">
        <v>8699514170044</v>
      </c>
      <c r="B2920" s="16" t="s">
        <v>1983</v>
      </c>
      <c r="C2920" s="16" t="s">
        <v>1984</v>
      </c>
      <c r="D2920" s="17" t="s">
        <v>38</v>
      </c>
      <c r="E2920" s="18" t="s">
        <v>38</v>
      </c>
      <c r="F2920" s="18">
        <v>0</v>
      </c>
      <c r="G2920" s="18">
        <v>1</v>
      </c>
      <c r="H2920" s="18">
        <v>1</v>
      </c>
      <c r="I2920" s="18"/>
      <c r="J2920" s="18"/>
      <c r="K2920" s="18"/>
      <c r="L2920" s="19" t="s">
        <v>9048</v>
      </c>
      <c r="M2920" s="19" t="s">
        <v>110</v>
      </c>
      <c r="N2920" s="18" t="s">
        <v>74</v>
      </c>
      <c r="O2920" s="18">
        <v>40</v>
      </c>
      <c r="P2920" s="18" t="s">
        <v>163</v>
      </c>
      <c r="Q2920" s="18">
        <v>28</v>
      </c>
      <c r="R2920" s="18" t="s">
        <v>45</v>
      </c>
      <c r="S2920" s="37" t="s">
        <v>46</v>
      </c>
      <c r="T2920" s="18" t="s">
        <v>331</v>
      </c>
      <c r="U2920" s="37">
        <v>16.100000000000001</v>
      </c>
      <c r="V2920" s="37">
        <v>16.100000000000001</v>
      </c>
      <c r="W2920" s="37">
        <v>8.9600000000000009</v>
      </c>
      <c r="X2920" s="18" t="s">
        <v>331</v>
      </c>
      <c r="Y2920" s="39"/>
      <c r="Z2920" s="16">
        <v>0</v>
      </c>
      <c r="AA2920" s="36">
        <v>14.87</v>
      </c>
      <c r="AB2920" s="36"/>
      <c r="AC2920" s="36">
        <v>14.87</v>
      </c>
      <c r="AD2920" s="70">
        <f>IF(Z2920=2,AC2920*1.08,IF(AC2920&lt;=10,(AC2920*1.09),IF(AC2920&lt;=50,(10*1.09)+((AC2920-10)*1.08),IF(AC2920&lt;=100,(10*1.09)+((50-10)*1.08)+((AC2920-50)*1.07),IF(AC2920&lt;=200,(10*1.09)+((50-10)*1.08)+((100-50)*1.07)+((AC2920-100)*1.04),(10*1.09)+((50-10)*1.08)+((100-50)*1.07)+((200-100)*1.04)+((AC2920-200)*1.02))))))</f>
        <v>16.159600000000001</v>
      </c>
      <c r="AE2920" s="70">
        <f>IF(Z2920=1,AD2920*1.08,IF(Z2920=2,0,IF(AC2920&lt;=100,(AD2920*1.25),IF(AC2920&lt;=200,134.5+((AC2920-100)*1.04*1.16),255.14+((AC2920-200)*1.02*1.12)))))</f>
        <v>20.1995</v>
      </c>
      <c r="AF2920" s="70">
        <f>IF(Z2920=1,0,(AE2920*1.08))</f>
        <v>21.815460000000002</v>
      </c>
      <c r="AG2920" s="36">
        <f>TRUNC(AD2920,2)</f>
        <v>16.149999999999999</v>
      </c>
      <c r="AH2920" s="36">
        <f>TRUNC(AE2920,2)</f>
        <v>20.190000000000001</v>
      </c>
      <c r="AI2920" s="36">
        <f>TRUNC(AF2920,2)</f>
        <v>21.81</v>
      </c>
      <c r="AJ2920" s="40">
        <v>42419</v>
      </c>
      <c r="AK2920" s="40">
        <v>42422</v>
      </c>
      <c r="AL2920" s="22"/>
      <c r="AM2920" s="20" t="s">
        <v>184</v>
      </c>
      <c r="AN2920" s="20"/>
      <c r="AO2920" s="20" t="s">
        <v>10862</v>
      </c>
      <c r="AP2920" s="20"/>
      <c r="AQ2920" s="20"/>
      <c r="AR2920" s="16"/>
      <c r="AS2920" s="114">
        <v>43420</v>
      </c>
      <c r="AT2920" s="139"/>
    </row>
    <row r="2921" spans="1:46" ht="47.25" customHeight="1">
      <c r="A2921" s="16">
        <v>8699516752682</v>
      </c>
      <c r="B2921" s="17" t="s">
        <v>7569</v>
      </c>
      <c r="C2921" s="17"/>
      <c r="D2921" s="17" t="s">
        <v>38</v>
      </c>
      <c r="E2921" s="18" t="s">
        <v>41</v>
      </c>
      <c r="F2921" s="18">
        <v>4</v>
      </c>
      <c r="G2921" s="18">
        <v>1</v>
      </c>
      <c r="H2921" s="18">
        <v>2</v>
      </c>
      <c r="I2921" s="18"/>
      <c r="J2921" s="18"/>
      <c r="K2921" s="18"/>
      <c r="L2921" s="19" t="s">
        <v>10308</v>
      </c>
      <c r="M2921" s="19" t="s">
        <v>750</v>
      </c>
      <c r="N2921" s="18" t="s">
        <v>5066</v>
      </c>
      <c r="O2921" s="18">
        <v>100</v>
      </c>
      <c r="P2921" s="18" t="s">
        <v>163</v>
      </c>
      <c r="Q2921" s="18">
        <v>5</v>
      </c>
      <c r="R2921" s="75" t="s">
        <v>3227</v>
      </c>
      <c r="S2921" s="37" t="s">
        <v>96</v>
      </c>
      <c r="T2921" s="37"/>
      <c r="U2921" s="37"/>
      <c r="V2921" s="37">
        <v>0</v>
      </c>
      <c r="W2921" s="37">
        <v>0</v>
      </c>
      <c r="X2921" s="18"/>
      <c r="Y2921" s="18"/>
      <c r="Z2921" s="18"/>
      <c r="AA2921" s="18"/>
      <c r="AB2921" s="18"/>
      <c r="AC2921" s="37">
        <v>0</v>
      </c>
      <c r="AD2921" s="37"/>
      <c r="AE2921" s="37"/>
      <c r="AF2921" s="37"/>
      <c r="AG2921" s="37">
        <v>0</v>
      </c>
      <c r="AH2921" s="37">
        <v>0</v>
      </c>
      <c r="AI2921" s="37">
        <v>0</v>
      </c>
      <c r="AJ2921" s="40">
        <v>42405</v>
      </c>
      <c r="AK2921" s="40">
        <v>42409</v>
      </c>
      <c r="AL2921" s="46"/>
      <c r="AM2921" s="46"/>
      <c r="AN2921" s="46"/>
      <c r="AO2921" s="20" t="s">
        <v>11616</v>
      </c>
      <c r="AP2921" s="20"/>
      <c r="AQ2921" s="20"/>
      <c r="AR2921" s="16"/>
      <c r="AS2921" s="114">
        <v>43420</v>
      </c>
      <c r="AT2921" s="139"/>
    </row>
    <row r="2922" spans="1:46" ht="47.25" customHeight="1">
      <c r="A2922" s="16">
        <v>8699516752750</v>
      </c>
      <c r="B2922" s="17" t="s">
        <v>7569</v>
      </c>
      <c r="C2922" s="17"/>
      <c r="D2922" s="17" t="s">
        <v>38</v>
      </c>
      <c r="E2922" s="18" t="s">
        <v>41</v>
      </c>
      <c r="F2922" s="18">
        <v>4</v>
      </c>
      <c r="G2922" s="18">
        <v>5</v>
      </c>
      <c r="H2922" s="18">
        <v>2</v>
      </c>
      <c r="I2922" s="18"/>
      <c r="J2922" s="18"/>
      <c r="K2922" s="18"/>
      <c r="L2922" s="19" t="s">
        <v>10307</v>
      </c>
      <c r="M2922" s="19" t="s">
        <v>750</v>
      </c>
      <c r="N2922" s="18" t="s">
        <v>5066</v>
      </c>
      <c r="O2922" s="18">
        <v>100</v>
      </c>
      <c r="P2922" s="18" t="s">
        <v>163</v>
      </c>
      <c r="Q2922" s="18">
        <v>10</v>
      </c>
      <c r="R2922" s="75" t="s">
        <v>3227</v>
      </c>
      <c r="S2922" s="37" t="s">
        <v>96</v>
      </c>
      <c r="T2922" s="37"/>
      <c r="U2922" s="37"/>
      <c r="V2922" s="37">
        <v>0</v>
      </c>
      <c r="W2922" s="37">
        <v>0</v>
      </c>
      <c r="X2922" s="18"/>
      <c r="Y2922" s="18"/>
      <c r="Z2922" s="18"/>
      <c r="AA2922" s="18"/>
      <c r="AB2922" s="18"/>
      <c r="AC2922" s="37">
        <v>0</v>
      </c>
      <c r="AD2922" s="37"/>
      <c r="AE2922" s="37"/>
      <c r="AF2922" s="37"/>
      <c r="AG2922" s="37">
        <v>0</v>
      </c>
      <c r="AH2922" s="37">
        <v>0</v>
      </c>
      <c r="AI2922" s="37">
        <v>0</v>
      </c>
      <c r="AJ2922" s="40">
        <v>42405</v>
      </c>
      <c r="AK2922" s="40">
        <v>42409</v>
      </c>
      <c r="AL2922" s="46"/>
      <c r="AM2922" s="46"/>
      <c r="AN2922" s="46"/>
      <c r="AO2922" s="20" t="s">
        <v>11616</v>
      </c>
      <c r="AP2922" s="20"/>
      <c r="AQ2922" s="20"/>
      <c r="AR2922" s="16"/>
      <c r="AS2922" s="40">
        <v>43420</v>
      </c>
      <c r="AT2922" s="139"/>
    </row>
    <row r="2923" spans="1:46" ht="47.25" customHeight="1">
      <c r="A2923" s="16">
        <v>8699517120602</v>
      </c>
      <c r="B2923" s="16" t="s">
        <v>4055</v>
      </c>
      <c r="C2923" s="16" t="s">
        <v>4056</v>
      </c>
      <c r="D2923" s="17" t="s">
        <v>87</v>
      </c>
      <c r="E2923" s="18" t="s">
        <v>41</v>
      </c>
      <c r="F2923" s="18">
        <v>4</v>
      </c>
      <c r="G2923" s="18">
        <v>2</v>
      </c>
      <c r="H2923" s="18">
        <v>3</v>
      </c>
      <c r="I2923" s="18"/>
      <c r="J2923" s="18"/>
      <c r="K2923" s="18"/>
      <c r="L2923" s="19" t="s">
        <v>9797</v>
      </c>
      <c r="M2923" s="19" t="s">
        <v>9798</v>
      </c>
      <c r="N2923" s="18" t="s">
        <v>433</v>
      </c>
      <c r="O2923" s="18"/>
      <c r="P2923" s="18"/>
      <c r="Q2923" s="18">
        <v>40</v>
      </c>
      <c r="R2923" s="45" t="s">
        <v>1817</v>
      </c>
      <c r="S2923" s="37" t="s">
        <v>46</v>
      </c>
      <c r="T2923" s="18" t="s">
        <v>53</v>
      </c>
      <c r="U2923" s="38">
        <v>2.5669813727991837</v>
      </c>
      <c r="V2923" s="38">
        <v>2.5669813727991837</v>
      </c>
      <c r="W2923" s="38">
        <v>0</v>
      </c>
      <c r="X2923" s="18" t="s">
        <v>53</v>
      </c>
      <c r="Y2923" s="39"/>
      <c r="Z2923" s="16">
        <v>0</v>
      </c>
      <c r="AA2923" s="36">
        <v>6.17</v>
      </c>
      <c r="AB2923" s="36"/>
      <c r="AC2923" s="36">
        <v>6.17</v>
      </c>
      <c r="AD2923" s="38">
        <f t="shared" ref="AD2923:AD2947" si="654">IF(Z2923=2,AC2923*1.08,IF(AC2923&lt;=10,(AC2923*1.09),IF(AC2923&lt;=50,(10*1.09)+((AC2923-10)*1.08),IF(AC2923&lt;=100,(10*1.09)+((50-10)*1.08)+((AC2923-50)*1.07),IF(AC2923&lt;=200,(10*1.09)+((50-10)*1.08)+((100-50)*1.07)+((AC2923-100)*1.04),(10*1.09)+((50-10)*1.08)+((100-50)*1.07)+((200-100)*1.04)+((AC2923-200)*1.02))))))</f>
        <v>6.7253000000000007</v>
      </c>
      <c r="AE2923" s="38">
        <f t="shared" ref="AE2923:AE2928" si="655">IF(Z2923=1,AD2923*1.08,IF(Z2923=2,0,IF(AC2923&lt;=100,(AD2923*1.25),IF(AC2923&lt;=200,134.5+((AC2923-100)*1.04*1.16),255.14+((AC2923-200)*1.02*1.12)))))</f>
        <v>8.4066250000000018</v>
      </c>
      <c r="AF2923" s="38">
        <f t="shared" ref="AF2923:AF2928" si="656">IF(Z2923=1,0,(AE2923*1.08))</f>
        <v>9.0791550000000019</v>
      </c>
      <c r="AG2923" s="36">
        <f t="shared" ref="AG2923:AG2959" si="657">TRUNC(AD2923,2)</f>
        <v>6.72</v>
      </c>
      <c r="AH2923" s="36">
        <f t="shared" ref="AH2923:AH2959" si="658">TRUNC(AE2923,2)</f>
        <v>8.4</v>
      </c>
      <c r="AI2923" s="36">
        <f t="shared" ref="AI2923:AI2959" si="659">TRUNC(AF2923,2)</f>
        <v>9.07</v>
      </c>
      <c r="AJ2923" s="40">
        <v>42790</v>
      </c>
      <c r="AK2923" s="40">
        <v>42794</v>
      </c>
      <c r="AL2923" s="18"/>
      <c r="AM2923" s="20" t="s">
        <v>184</v>
      </c>
      <c r="AN2923" s="20"/>
      <c r="AO2923" s="20" t="s">
        <v>11645</v>
      </c>
      <c r="AP2923" s="20"/>
      <c r="AQ2923" s="20"/>
      <c r="AR2923" s="16"/>
      <c r="AS2923" s="40">
        <v>43420</v>
      </c>
      <c r="AT2923" s="98"/>
    </row>
    <row r="2924" spans="1:46" ht="47.25" customHeight="1">
      <c r="A2924" s="16">
        <v>8699546691289</v>
      </c>
      <c r="B2924" s="16" t="s">
        <v>11046</v>
      </c>
      <c r="C2924" s="16" t="s">
        <v>11047</v>
      </c>
      <c r="D2924" s="17" t="s">
        <v>87</v>
      </c>
      <c r="E2924" s="18" t="s">
        <v>295</v>
      </c>
      <c r="F2924" s="18">
        <v>0</v>
      </c>
      <c r="G2924" s="18">
        <v>2</v>
      </c>
      <c r="H2924" s="18">
        <v>1</v>
      </c>
      <c r="I2924" s="18"/>
      <c r="J2924" s="18"/>
      <c r="K2924" s="18"/>
      <c r="L2924" s="19" t="s">
        <v>11048</v>
      </c>
      <c r="M2924" s="19" t="s">
        <v>11049</v>
      </c>
      <c r="N2924" s="18" t="s">
        <v>5248</v>
      </c>
      <c r="O2924" s="18">
        <v>500000</v>
      </c>
      <c r="P2924" s="18" t="s">
        <v>675</v>
      </c>
      <c r="Q2924" s="18">
        <v>1</v>
      </c>
      <c r="R2924" s="18" t="s">
        <v>95</v>
      </c>
      <c r="S2924" s="37" t="s">
        <v>96</v>
      </c>
      <c r="T2924" s="37" t="s">
        <v>331</v>
      </c>
      <c r="U2924" s="38">
        <v>18.3</v>
      </c>
      <c r="V2924" s="38">
        <v>18.3</v>
      </c>
      <c r="W2924" s="38">
        <v>14.64</v>
      </c>
      <c r="X2924" s="37" t="s">
        <v>331</v>
      </c>
      <c r="Y2924" s="39"/>
      <c r="Z2924" s="16">
        <v>0</v>
      </c>
      <c r="AA2924" s="36">
        <v>39.39</v>
      </c>
      <c r="AB2924" s="36"/>
      <c r="AC2924" s="36">
        <v>39.39</v>
      </c>
      <c r="AD2924" s="38">
        <f t="shared" si="654"/>
        <v>42.641200000000005</v>
      </c>
      <c r="AE2924" s="38">
        <f t="shared" si="655"/>
        <v>53.301500000000004</v>
      </c>
      <c r="AF2924" s="38">
        <f t="shared" si="656"/>
        <v>57.56562000000001</v>
      </c>
      <c r="AG2924" s="36">
        <f t="shared" si="657"/>
        <v>42.64</v>
      </c>
      <c r="AH2924" s="36">
        <f t="shared" si="658"/>
        <v>53.3</v>
      </c>
      <c r="AI2924" s="36">
        <f t="shared" si="659"/>
        <v>57.56</v>
      </c>
      <c r="AJ2924" s="40">
        <v>43146</v>
      </c>
      <c r="AK2924" s="40">
        <v>43150</v>
      </c>
      <c r="AL2924" s="17">
        <v>1</v>
      </c>
      <c r="AM2924" s="17" t="s">
        <v>10882</v>
      </c>
      <c r="AN2924" s="17"/>
      <c r="AO2924" s="20" t="s">
        <v>10862</v>
      </c>
      <c r="AP2924" s="20"/>
      <c r="AQ2924" s="20"/>
      <c r="AR2924" s="16"/>
      <c r="AS2924" s="40">
        <v>43420</v>
      </c>
      <c r="AT2924" s="98"/>
    </row>
    <row r="2925" spans="1:46" ht="47.25" customHeight="1">
      <c r="A2925" s="16">
        <v>8697529350239</v>
      </c>
      <c r="B2925" s="16" t="s">
        <v>216</v>
      </c>
      <c r="C2925" s="16" t="s">
        <v>86</v>
      </c>
      <c r="D2925" s="17" t="s">
        <v>87</v>
      </c>
      <c r="E2925" s="18" t="s">
        <v>41</v>
      </c>
      <c r="F2925" s="18">
        <v>0</v>
      </c>
      <c r="G2925" s="18">
        <v>1</v>
      </c>
      <c r="H2925" s="18">
        <v>1</v>
      </c>
      <c r="I2925" s="18"/>
      <c r="J2925" s="18"/>
      <c r="K2925" s="18"/>
      <c r="L2925" s="19" t="s">
        <v>218</v>
      </c>
      <c r="M2925" s="19" t="s">
        <v>219</v>
      </c>
      <c r="N2925" s="18" t="s">
        <v>220</v>
      </c>
      <c r="O2925" s="18" t="s">
        <v>221</v>
      </c>
      <c r="P2925" s="18" t="s">
        <v>163</v>
      </c>
      <c r="Q2925" s="18">
        <v>15</v>
      </c>
      <c r="R2925" s="18" t="s">
        <v>45</v>
      </c>
      <c r="S2925" s="37" t="s">
        <v>46</v>
      </c>
      <c r="T2925" s="37" t="s">
        <v>222</v>
      </c>
      <c r="U2925" s="37">
        <v>6.12</v>
      </c>
      <c r="V2925" s="37">
        <v>6.12</v>
      </c>
      <c r="W2925" s="37">
        <v>4.8899999999999997</v>
      </c>
      <c r="X2925" s="37" t="s">
        <v>222</v>
      </c>
      <c r="Y2925" s="39"/>
      <c r="Z2925" s="16">
        <v>0</v>
      </c>
      <c r="AA2925" s="36">
        <v>10.27</v>
      </c>
      <c r="AB2925" s="36"/>
      <c r="AC2925" s="36">
        <v>10.27</v>
      </c>
      <c r="AD2925" s="37">
        <f t="shared" si="654"/>
        <v>11.191599999999999</v>
      </c>
      <c r="AE2925" s="37">
        <f t="shared" si="655"/>
        <v>13.9895</v>
      </c>
      <c r="AF2925" s="37">
        <f t="shared" si="656"/>
        <v>15.10866</v>
      </c>
      <c r="AG2925" s="36">
        <f t="shared" si="657"/>
        <v>11.19</v>
      </c>
      <c r="AH2925" s="36">
        <f t="shared" si="658"/>
        <v>13.98</v>
      </c>
      <c r="AI2925" s="36">
        <f t="shared" si="659"/>
        <v>15.1</v>
      </c>
      <c r="AJ2925" s="40">
        <v>42545</v>
      </c>
      <c r="AK2925" s="40">
        <v>42547</v>
      </c>
      <c r="AL2925" s="22"/>
      <c r="AM2925" s="20" t="s">
        <v>184</v>
      </c>
      <c r="AN2925" s="20"/>
      <c r="AO2925" s="20" t="s">
        <v>11685</v>
      </c>
      <c r="AP2925" s="41">
        <v>0</v>
      </c>
      <c r="AQ2925" s="20" t="s">
        <v>11685</v>
      </c>
      <c r="AR2925" s="20"/>
      <c r="AS2925" s="20">
        <v>43448</v>
      </c>
      <c r="AT2925" s="98"/>
    </row>
    <row r="2926" spans="1:46" ht="47.25" customHeight="1">
      <c r="A2926" s="16">
        <v>8697529900045</v>
      </c>
      <c r="B2926" s="16" t="s">
        <v>8693</v>
      </c>
      <c r="C2926" s="16" t="s">
        <v>8694</v>
      </c>
      <c r="D2926" s="17" t="s">
        <v>87</v>
      </c>
      <c r="E2926" s="18" t="s">
        <v>41</v>
      </c>
      <c r="F2926" s="18">
        <v>0</v>
      </c>
      <c r="G2926" s="18">
        <v>2</v>
      </c>
      <c r="H2926" s="18">
        <v>2</v>
      </c>
      <c r="I2926" s="18"/>
      <c r="J2926" s="18"/>
      <c r="K2926" s="18"/>
      <c r="L2926" s="19" t="s">
        <v>8695</v>
      </c>
      <c r="M2926" s="19" t="s">
        <v>3074</v>
      </c>
      <c r="N2926" s="18" t="s">
        <v>220</v>
      </c>
      <c r="O2926" s="50"/>
      <c r="P2926" s="18" t="s">
        <v>875</v>
      </c>
      <c r="Q2926" s="18">
        <v>50</v>
      </c>
      <c r="R2926" s="18" t="s">
        <v>45</v>
      </c>
      <c r="S2926" s="37" t="s">
        <v>46</v>
      </c>
      <c r="T2926" s="37" t="s">
        <v>53</v>
      </c>
      <c r="U2926" s="37">
        <v>8.1300000000000008</v>
      </c>
      <c r="V2926" s="37">
        <v>8.1300000000000008</v>
      </c>
      <c r="W2926" s="37">
        <v>6.5</v>
      </c>
      <c r="X2926" s="37" t="s">
        <v>53</v>
      </c>
      <c r="Y2926" s="39"/>
      <c r="Z2926" s="16">
        <v>0</v>
      </c>
      <c r="AA2926" s="36">
        <v>13.74</v>
      </c>
      <c r="AB2926" s="36"/>
      <c r="AC2926" s="36">
        <v>13.74</v>
      </c>
      <c r="AD2926" s="70">
        <f t="shared" si="654"/>
        <v>14.9392</v>
      </c>
      <c r="AE2926" s="70">
        <f t="shared" si="655"/>
        <v>18.673999999999999</v>
      </c>
      <c r="AF2926" s="70">
        <f t="shared" si="656"/>
        <v>20.167920000000002</v>
      </c>
      <c r="AG2926" s="36">
        <f t="shared" si="657"/>
        <v>14.93</v>
      </c>
      <c r="AH2926" s="36">
        <f t="shared" si="658"/>
        <v>18.670000000000002</v>
      </c>
      <c r="AI2926" s="36">
        <f t="shared" si="659"/>
        <v>20.16</v>
      </c>
      <c r="AJ2926" s="40">
        <v>42419</v>
      </c>
      <c r="AK2926" s="40">
        <v>42422</v>
      </c>
      <c r="AL2926" s="22"/>
      <c r="AM2926" s="20" t="s">
        <v>184</v>
      </c>
      <c r="AN2926" s="20"/>
      <c r="AO2926" s="20" t="s">
        <v>11685</v>
      </c>
      <c r="AP2926" s="41">
        <v>0</v>
      </c>
      <c r="AQ2926" s="20" t="s">
        <v>11685</v>
      </c>
      <c r="AR2926" s="20"/>
      <c r="AS2926" s="20">
        <v>43448</v>
      </c>
      <c r="AT2926" s="98"/>
    </row>
    <row r="2927" spans="1:46" ht="47.25" customHeight="1">
      <c r="A2927" s="16">
        <v>8699546510023</v>
      </c>
      <c r="B2927" s="16" t="s">
        <v>8693</v>
      </c>
      <c r="C2927" s="16" t="s">
        <v>8694</v>
      </c>
      <c r="D2927" s="17" t="s">
        <v>87</v>
      </c>
      <c r="E2927" s="18" t="s">
        <v>295</v>
      </c>
      <c r="F2927" s="18">
        <v>0</v>
      </c>
      <c r="G2927" s="18">
        <v>2</v>
      </c>
      <c r="H2927" s="18">
        <v>1</v>
      </c>
      <c r="I2927" s="18"/>
      <c r="J2927" s="18"/>
      <c r="K2927" s="18"/>
      <c r="L2927" s="19" t="s">
        <v>8695</v>
      </c>
      <c r="M2927" s="19" t="s">
        <v>3074</v>
      </c>
      <c r="N2927" s="18" t="s">
        <v>5248</v>
      </c>
      <c r="O2927" s="50"/>
      <c r="P2927" s="18" t="s">
        <v>875</v>
      </c>
      <c r="Q2927" s="18">
        <v>50</v>
      </c>
      <c r="R2927" s="18" t="s">
        <v>95</v>
      </c>
      <c r="S2927" s="37" t="s">
        <v>46</v>
      </c>
      <c r="T2927" s="37" t="s">
        <v>53</v>
      </c>
      <c r="U2927" s="38">
        <v>8.1300000000000008</v>
      </c>
      <c r="V2927" s="38">
        <v>8.1300000000000008</v>
      </c>
      <c r="W2927" s="38">
        <v>6.5</v>
      </c>
      <c r="X2927" s="37" t="s">
        <v>53</v>
      </c>
      <c r="Y2927" s="39"/>
      <c r="Z2927" s="16">
        <v>0</v>
      </c>
      <c r="AA2927" s="36">
        <v>17.47</v>
      </c>
      <c r="AB2927" s="36"/>
      <c r="AC2927" s="36">
        <v>17.47</v>
      </c>
      <c r="AD2927" s="38">
        <f t="shared" si="654"/>
        <v>18.967599999999997</v>
      </c>
      <c r="AE2927" s="38">
        <f t="shared" si="655"/>
        <v>23.709499999999998</v>
      </c>
      <c r="AF2927" s="38">
        <f t="shared" si="656"/>
        <v>25.606259999999999</v>
      </c>
      <c r="AG2927" s="36">
        <f t="shared" si="657"/>
        <v>18.96</v>
      </c>
      <c r="AH2927" s="36">
        <f t="shared" si="658"/>
        <v>23.7</v>
      </c>
      <c r="AI2927" s="36">
        <f t="shared" si="659"/>
        <v>25.6</v>
      </c>
      <c r="AJ2927" s="40">
        <v>43146</v>
      </c>
      <c r="AK2927" s="40">
        <v>43150</v>
      </c>
      <c r="AL2927" s="17">
        <v>1</v>
      </c>
      <c r="AM2927" s="17" t="s">
        <v>10882</v>
      </c>
      <c r="AN2927" s="17"/>
      <c r="AO2927" s="20" t="s">
        <v>11685</v>
      </c>
      <c r="AP2927" s="41">
        <v>0</v>
      </c>
      <c r="AQ2927" s="20" t="s">
        <v>11685</v>
      </c>
      <c r="AR2927" s="20"/>
      <c r="AS2927" s="20">
        <v>43448</v>
      </c>
      <c r="AT2927" s="98"/>
    </row>
    <row r="2928" spans="1:46" ht="47.25" customHeight="1">
      <c r="A2928" s="16">
        <v>8697529900038</v>
      </c>
      <c r="B2928" s="16" t="s">
        <v>8693</v>
      </c>
      <c r="C2928" s="16" t="s">
        <v>8694</v>
      </c>
      <c r="D2928" s="17" t="s">
        <v>87</v>
      </c>
      <c r="E2928" s="18" t="s">
        <v>41</v>
      </c>
      <c r="F2928" s="18">
        <v>0</v>
      </c>
      <c r="G2928" s="18">
        <v>2</v>
      </c>
      <c r="H2928" s="18">
        <v>1</v>
      </c>
      <c r="I2928" s="18"/>
      <c r="J2928" s="18"/>
      <c r="K2928" s="18"/>
      <c r="L2928" s="19" t="s">
        <v>8697</v>
      </c>
      <c r="M2928" s="19" t="s">
        <v>3074</v>
      </c>
      <c r="N2928" s="18" t="s">
        <v>220</v>
      </c>
      <c r="O2928" s="18"/>
      <c r="P2928" s="18"/>
      <c r="Q2928" s="18">
        <v>60</v>
      </c>
      <c r="R2928" s="18" t="s">
        <v>45</v>
      </c>
      <c r="S2928" s="37" t="s">
        <v>46</v>
      </c>
      <c r="T2928" s="37" t="s">
        <v>331</v>
      </c>
      <c r="U2928" s="37">
        <v>5.2</v>
      </c>
      <c r="V2928" s="37">
        <v>5.2</v>
      </c>
      <c r="W2928" s="37">
        <v>4.16</v>
      </c>
      <c r="X2928" s="37" t="s">
        <v>331</v>
      </c>
      <c r="Y2928" s="39"/>
      <c r="Z2928" s="16">
        <v>0</v>
      </c>
      <c r="AA2928" s="36">
        <v>8.7799999999999994</v>
      </c>
      <c r="AB2928" s="36"/>
      <c r="AC2928" s="36">
        <v>8.7799999999999994</v>
      </c>
      <c r="AD2928" s="70">
        <f t="shared" si="654"/>
        <v>9.5701999999999998</v>
      </c>
      <c r="AE2928" s="70">
        <f t="shared" si="655"/>
        <v>11.96275</v>
      </c>
      <c r="AF2928" s="70">
        <f t="shared" si="656"/>
        <v>12.91977</v>
      </c>
      <c r="AG2928" s="36">
        <f t="shared" si="657"/>
        <v>9.57</v>
      </c>
      <c r="AH2928" s="36">
        <f t="shared" si="658"/>
        <v>11.96</v>
      </c>
      <c r="AI2928" s="36">
        <f t="shared" si="659"/>
        <v>12.91</v>
      </c>
      <c r="AJ2928" s="40">
        <v>42419</v>
      </c>
      <c r="AK2928" s="40">
        <v>42422</v>
      </c>
      <c r="AL2928" s="22"/>
      <c r="AM2928" s="20" t="s">
        <v>184</v>
      </c>
      <c r="AN2928" s="20"/>
      <c r="AO2928" s="20" t="s">
        <v>11687</v>
      </c>
      <c r="AP2928" s="41">
        <v>0</v>
      </c>
      <c r="AQ2928" s="20" t="s">
        <v>11687</v>
      </c>
      <c r="AR2928" s="20"/>
      <c r="AS2928" s="20">
        <v>43448</v>
      </c>
      <c r="AT2928" s="95"/>
    </row>
    <row r="2929" spans="1:46" ht="47.25" customHeight="1">
      <c r="A2929" s="16">
        <v>8697529510251</v>
      </c>
      <c r="B2929" s="16" t="s">
        <v>8693</v>
      </c>
      <c r="C2929" s="16" t="s">
        <v>8694</v>
      </c>
      <c r="D2929" s="17" t="s">
        <v>87</v>
      </c>
      <c r="E2929" s="18" t="s">
        <v>295</v>
      </c>
      <c r="F2929" s="18">
        <v>4</v>
      </c>
      <c r="G2929" s="18">
        <v>3</v>
      </c>
      <c r="H2929" s="18">
        <v>2</v>
      </c>
      <c r="I2929" s="18"/>
      <c r="J2929" s="18"/>
      <c r="K2929" s="18"/>
      <c r="L2929" s="19" t="s">
        <v>3233</v>
      </c>
      <c r="M2929" s="19" t="s">
        <v>3074</v>
      </c>
      <c r="N2929" s="18" t="s">
        <v>220</v>
      </c>
      <c r="O2929" s="18">
        <v>10</v>
      </c>
      <c r="P2929" s="18" t="s">
        <v>551</v>
      </c>
      <c r="Q2929" s="18">
        <v>20</v>
      </c>
      <c r="R2929" s="18" t="s">
        <v>95</v>
      </c>
      <c r="S2929" s="37" t="s">
        <v>46</v>
      </c>
      <c r="T2929" s="18" t="s">
        <v>53</v>
      </c>
      <c r="U2929" s="38">
        <v>3.3499999999999996</v>
      </c>
      <c r="V2929" s="38">
        <v>3.3499999999999996</v>
      </c>
      <c r="W2929" s="38">
        <v>0</v>
      </c>
      <c r="X2929" s="18" t="s">
        <v>53</v>
      </c>
      <c r="Y2929" s="39"/>
      <c r="Z2929" s="16">
        <v>0</v>
      </c>
      <c r="AA2929" s="36">
        <v>9.2100000000000009</v>
      </c>
      <c r="AB2929" s="36"/>
      <c r="AC2929" s="36">
        <v>9.2100000000000009</v>
      </c>
      <c r="AD2929" s="38">
        <f t="shared" si="654"/>
        <v>10.038900000000002</v>
      </c>
      <c r="AE2929" s="38">
        <f>IF(Z2929=1,AD2929*1.08,IF(Z2929=4,AD2929*1.08,IF(Z2929=2,0,IF(AC2929&lt;=100,(AD2929*1.25),IF(AC2929&lt;=200,134.5+((AC2929-100)*1.04*1.16),255.14+((AC2929-200)*1.02*1.12))))))</f>
        <v>12.548625000000001</v>
      </c>
      <c r="AF2929" s="38">
        <f>IF(Z2929=1,0,IF(Z2929=4,0,(AE2929*1.08)))</f>
        <v>13.552515000000001</v>
      </c>
      <c r="AG2929" s="36">
        <f t="shared" si="657"/>
        <v>10.029999999999999</v>
      </c>
      <c r="AH2929" s="36">
        <f t="shared" si="658"/>
        <v>12.54</v>
      </c>
      <c r="AI2929" s="36">
        <f t="shared" si="659"/>
        <v>13.55</v>
      </c>
      <c r="AJ2929" s="40">
        <v>43245</v>
      </c>
      <c r="AK2929" s="40">
        <v>43251</v>
      </c>
      <c r="AL2929" s="17"/>
      <c r="AM2929" s="36" t="s">
        <v>3754</v>
      </c>
      <c r="AN2929" s="41"/>
      <c r="AO2929" s="20" t="s">
        <v>11692</v>
      </c>
      <c r="AP2929" s="41">
        <v>0</v>
      </c>
      <c r="AQ2929" s="20" t="s">
        <v>11692</v>
      </c>
      <c r="AR2929" s="20"/>
      <c r="AS2929" s="20">
        <v>43448</v>
      </c>
      <c r="AT2929" s="95"/>
    </row>
    <row r="2930" spans="1:46" ht="47.25" customHeight="1">
      <c r="A2930" s="16">
        <v>8697529350246</v>
      </c>
      <c r="B2930" s="16" t="s">
        <v>8693</v>
      </c>
      <c r="C2930" s="16" t="s">
        <v>8694</v>
      </c>
      <c r="D2930" s="17" t="s">
        <v>87</v>
      </c>
      <c r="E2930" s="18" t="s">
        <v>295</v>
      </c>
      <c r="F2930" s="18">
        <v>4</v>
      </c>
      <c r="G2930" s="18">
        <v>1</v>
      </c>
      <c r="H2930" s="18">
        <v>2</v>
      </c>
      <c r="I2930" s="18"/>
      <c r="J2930" s="18"/>
      <c r="K2930" s="18"/>
      <c r="L2930" s="19" t="s">
        <v>3234</v>
      </c>
      <c r="M2930" s="19" t="s">
        <v>3074</v>
      </c>
      <c r="N2930" s="18" t="s">
        <v>220</v>
      </c>
      <c r="O2930" s="18"/>
      <c r="P2930" s="18"/>
      <c r="Q2930" s="18">
        <v>30</v>
      </c>
      <c r="R2930" s="18" t="s">
        <v>95</v>
      </c>
      <c r="S2930" s="37" t="s">
        <v>46</v>
      </c>
      <c r="T2930" s="18" t="s">
        <v>53</v>
      </c>
      <c r="U2930" s="38">
        <v>3.46</v>
      </c>
      <c r="V2930" s="38">
        <v>3.46</v>
      </c>
      <c r="W2930" s="38">
        <v>0</v>
      </c>
      <c r="X2930" s="18" t="s">
        <v>53</v>
      </c>
      <c r="Y2930" s="39"/>
      <c r="Z2930" s="16">
        <v>0</v>
      </c>
      <c r="AA2930" s="36">
        <v>9.5299999999999994</v>
      </c>
      <c r="AB2930" s="36"/>
      <c r="AC2930" s="36">
        <v>9.5299999999999994</v>
      </c>
      <c r="AD2930" s="38">
        <f t="shared" si="654"/>
        <v>10.387700000000001</v>
      </c>
      <c r="AE2930" s="38">
        <f>IF(Z2930=1,AD2930*1.08,IF(Z2930=4,AD2930*1.08,IF(Z2930=2,0,IF(AC2930&lt;=100,(AD2930*1.25),IF(AC2930&lt;=200,134.5+((AC2930-100)*1.04*1.16),255.14+((AC2930-200)*1.02*1.12))))))</f>
        <v>12.984625000000001</v>
      </c>
      <c r="AF2930" s="38">
        <f>IF(Z2930=1,0,IF(Z2930=4,0,(AE2930*1.08)))</f>
        <v>14.023395000000002</v>
      </c>
      <c r="AG2930" s="36">
        <f t="shared" si="657"/>
        <v>10.38</v>
      </c>
      <c r="AH2930" s="36">
        <f t="shared" si="658"/>
        <v>12.98</v>
      </c>
      <c r="AI2930" s="36">
        <f t="shared" si="659"/>
        <v>14.02</v>
      </c>
      <c r="AJ2930" s="40">
        <v>43245</v>
      </c>
      <c r="AK2930" s="40">
        <v>43251</v>
      </c>
      <c r="AL2930" s="17"/>
      <c r="AM2930" s="36" t="s">
        <v>3754</v>
      </c>
      <c r="AN2930" s="41"/>
      <c r="AO2930" s="20" t="s">
        <v>11689</v>
      </c>
      <c r="AP2930" s="41">
        <v>0</v>
      </c>
      <c r="AQ2930" s="20" t="s">
        <v>11689</v>
      </c>
      <c r="AR2930" s="20"/>
      <c r="AS2930" s="20">
        <v>43448</v>
      </c>
      <c r="AT2930" s="95"/>
    </row>
    <row r="2931" spans="1:46" ht="47.25" customHeight="1">
      <c r="A2931" s="16">
        <v>8680262000110</v>
      </c>
      <c r="B2931" s="16" t="s">
        <v>1791</v>
      </c>
      <c r="C2931" s="16" t="s">
        <v>1792</v>
      </c>
      <c r="D2931" s="17" t="s">
        <v>38</v>
      </c>
      <c r="E2931" s="18" t="s">
        <v>41</v>
      </c>
      <c r="F2931" s="18">
        <v>4</v>
      </c>
      <c r="G2931" s="18">
        <v>1</v>
      </c>
      <c r="H2931" s="18">
        <v>2</v>
      </c>
      <c r="I2931" s="18"/>
      <c r="J2931" s="18"/>
      <c r="K2931" s="18"/>
      <c r="L2931" s="19" t="s">
        <v>7735</v>
      </c>
      <c r="M2931" s="19" t="s">
        <v>968</v>
      </c>
      <c r="N2931" s="18" t="s">
        <v>7719</v>
      </c>
      <c r="O2931" s="18">
        <v>0.5</v>
      </c>
      <c r="P2931" s="18" t="s">
        <v>197</v>
      </c>
      <c r="Q2931" s="18">
        <v>1</v>
      </c>
      <c r="R2931" s="18" t="s">
        <v>45</v>
      </c>
      <c r="S2931" s="37" t="s">
        <v>46</v>
      </c>
      <c r="T2931" s="18" t="s">
        <v>53</v>
      </c>
      <c r="U2931" s="37">
        <v>2.3199999999999998</v>
      </c>
      <c r="V2931" s="37">
        <v>2.3199999999999998</v>
      </c>
      <c r="W2931" s="37">
        <v>0</v>
      </c>
      <c r="X2931" s="18" t="s">
        <v>53</v>
      </c>
      <c r="Y2931" s="39"/>
      <c r="Z2931" s="16">
        <v>0</v>
      </c>
      <c r="AA2931" s="36">
        <v>4.91</v>
      </c>
      <c r="AB2931" s="36"/>
      <c r="AC2931" s="36">
        <v>4.91</v>
      </c>
      <c r="AD2931" s="70">
        <f t="shared" si="654"/>
        <v>5.3519000000000005</v>
      </c>
      <c r="AE2931" s="70">
        <f t="shared" ref="AE2931:AE2947" si="660">IF(Z2931=1,AD2931*1.08,IF(Z2931=2,0,IF(AC2931&lt;=100,(AD2931*1.25),IF(AC2931&lt;=200,134.5+((AC2931-100)*1.04*1.16),255.14+((AC2931-200)*1.02*1.12)))))</f>
        <v>6.6898750000000007</v>
      </c>
      <c r="AF2931" s="70">
        <f t="shared" ref="AF2931:AF2947" si="661">IF(Z2931=1,0,(AE2931*1.08))</f>
        <v>7.2250650000000016</v>
      </c>
      <c r="AG2931" s="36">
        <f t="shared" si="657"/>
        <v>5.35</v>
      </c>
      <c r="AH2931" s="36">
        <f t="shared" si="658"/>
        <v>6.68</v>
      </c>
      <c r="AI2931" s="36">
        <f t="shared" si="659"/>
        <v>7.22</v>
      </c>
      <c r="AJ2931" s="40">
        <v>42447</v>
      </c>
      <c r="AK2931" s="40">
        <v>42451</v>
      </c>
      <c r="AL2931" s="22"/>
      <c r="AM2931" s="20" t="s">
        <v>184</v>
      </c>
      <c r="AN2931" s="20"/>
      <c r="AO2931" s="20" t="s">
        <v>11694</v>
      </c>
      <c r="AP2931" s="41">
        <v>0</v>
      </c>
      <c r="AQ2931" s="20" t="s">
        <v>11694</v>
      </c>
      <c r="AR2931" s="20"/>
      <c r="AS2931" s="20">
        <v>43448</v>
      </c>
      <c r="AT2931" s="97"/>
    </row>
    <row r="2932" spans="1:46" ht="47.25" customHeight="1">
      <c r="A2932" s="16">
        <v>8680262000127</v>
      </c>
      <c r="B2932" s="16" t="s">
        <v>1791</v>
      </c>
      <c r="C2932" s="16" t="s">
        <v>1792</v>
      </c>
      <c r="D2932" s="17" t="s">
        <v>38</v>
      </c>
      <c r="E2932" s="18" t="s">
        <v>41</v>
      </c>
      <c r="F2932" s="18">
        <v>4</v>
      </c>
      <c r="G2932" s="18">
        <v>1</v>
      </c>
      <c r="H2932" s="18">
        <v>2</v>
      </c>
      <c r="I2932" s="18"/>
      <c r="J2932" s="18"/>
      <c r="K2932" s="18"/>
      <c r="L2932" s="19" t="s">
        <v>9603</v>
      </c>
      <c r="M2932" s="19" t="s">
        <v>968</v>
      </c>
      <c r="N2932" s="18" t="s">
        <v>7719</v>
      </c>
      <c r="O2932" s="18">
        <v>0.5</v>
      </c>
      <c r="P2932" s="18" t="s">
        <v>197</v>
      </c>
      <c r="Q2932" s="18">
        <v>1</v>
      </c>
      <c r="R2932" s="18" t="s">
        <v>45</v>
      </c>
      <c r="S2932" s="37" t="s">
        <v>46</v>
      </c>
      <c r="T2932" s="18" t="s">
        <v>53</v>
      </c>
      <c r="U2932" s="37">
        <v>2.5099999999999998</v>
      </c>
      <c r="V2932" s="37">
        <v>2.5099999999999998</v>
      </c>
      <c r="W2932" s="37">
        <v>0</v>
      </c>
      <c r="X2932" s="18" t="s">
        <v>53</v>
      </c>
      <c r="Y2932" s="39"/>
      <c r="Z2932" s="16">
        <v>0</v>
      </c>
      <c r="AA2932" s="36">
        <v>5.3</v>
      </c>
      <c r="AB2932" s="36"/>
      <c r="AC2932" s="36">
        <v>5.3</v>
      </c>
      <c r="AD2932" s="37">
        <f t="shared" si="654"/>
        <v>5.7770000000000001</v>
      </c>
      <c r="AE2932" s="37">
        <f t="shared" si="660"/>
        <v>7.2212500000000004</v>
      </c>
      <c r="AF2932" s="37">
        <f t="shared" si="661"/>
        <v>7.7989500000000005</v>
      </c>
      <c r="AG2932" s="36">
        <f t="shared" si="657"/>
        <v>5.77</v>
      </c>
      <c r="AH2932" s="36">
        <f t="shared" si="658"/>
        <v>7.22</v>
      </c>
      <c r="AI2932" s="36">
        <f t="shared" si="659"/>
        <v>7.79</v>
      </c>
      <c r="AJ2932" s="40">
        <v>42447</v>
      </c>
      <c r="AK2932" s="40">
        <v>42451</v>
      </c>
      <c r="AL2932" s="22"/>
      <c r="AM2932" s="20" t="s">
        <v>184</v>
      </c>
      <c r="AN2932" s="20"/>
      <c r="AO2932" s="20" t="s">
        <v>11696</v>
      </c>
      <c r="AP2932" s="41">
        <v>0</v>
      </c>
      <c r="AQ2932" s="20" t="s">
        <v>11696</v>
      </c>
      <c r="AR2932" s="20"/>
      <c r="AS2932" s="20">
        <v>43448</v>
      </c>
      <c r="AT2932" s="97"/>
    </row>
    <row r="2933" spans="1:46" ht="47.25" customHeight="1">
      <c r="A2933" s="16">
        <v>8680262000134</v>
      </c>
      <c r="B2933" s="16" t="s">
        <v>1791</v>
      </c>
      <c r="C2933" s="16" t="s">
        <v>1792</v>
      </c>
      <c r="D2933" s="17" t="s">
        <v>38</v>
      </c>
      <c r="E2933" s="18" t="s">
        <v>41</v>
      </c>
      <c r="F2933" s="18">
        <v>4</v>
      </c>
      <c r="G2933" s="18">
        <v>1</v>
      </c>
      <c r="H2933" s="18">
        <v>2</v>
      </c>
      <c r="I2933" s="18"/>
      <c r="J2933" s="18"/>
      <c r="K2933" s="18"/>
      <c r="L2933" s="19" t="s">
        <v>7739</v>
      </c>
      <c r="M2933" s="19" t="s">
        <v>968</v>
      </c>
      <c r="N2933" s="18" t="s">
        <v>7719</v>
      </c>
      <c r="O2933" s="18">
        <v>1</v>
      </c>
      <c r="P2933" s="18" t="s">
        <v>197</v>
      </c>
      <c r="Q2933" s="18">
        <v>1</v>
      </c>
      <c r="R2933" s="18" t="s">
        <v>45</v>
      </c>
      <c r="S2933" s="37" t="s">
        <v>46</v>
      </c>
      <c r="T2933" s="18" t="s">
        <v>53</v>
      </c>
      <c r="U2933" s="37">
        <v>3.460066343454963</v>
      </c>
      <c r="V2933" s="37">
        <v>3.460066343454963</v>
      </c>
      <c r="W2933" s="37">
        <v>0</v>
      </c>
      <c r="X2933" s="18" t="s">
        <v>53</v>
      </c>
      <c r="Y2933" s="39"/>
      <c r="Z2933" s="16">
        <v>0</v>
      </c>
      <c r="AA2933" s="36">
        <v>7.32</v>
      </c>
      <c r="AB2933" s="36"/>
      <c r="AC2933" s="36">
        <v>7.32</v>
      </c>
      <c r="AD2933" s="70">
        <f t="shared" si="654"/>
        <v>7.9788000000000006</v>
      </c>
      <c r="AE2933" s="70">
        <f t="shared" si="660"/>
        <v>9.9735000000000014</v>
      </c>
      <c r="AF2933" s="70">
        <f t="shared" si="661"/>
        <v>10.771380000000002</v>
      </c>
      <c r="AG2933" s="36">
        <f t="shared" si="657"/>
        <v>7.97</v>
      </c>
      <c r="AH2933" s="36">
        <f t="shared" si="658"/>
        <v>9.9700000000000006</v>
      </c>
      <c r="AI2933" s="36">
        <f t="shared" si="659"/>
        <v>10.77</v>
      </c>
      <c r="AJ2933" s="40">
        <v>42419</v>
      </c>
      <c r="AK2933" s="40">
        <v>42422</v>
      </c>
      <c r="AL2933" s="22"/>
      <c r="AM2933" s="20" t="s">
        <v>184</v>
      </c>
      <c r="AN2933" s="20"/>
      <c r="AO2933" s="20" t="s">
        <v>11703</v>
      </c>
      <c r="AP2933" s="41">
        <v>0</v>
      </c>
      <c r="AQ2933" s="20" t="s">
        <v>11703</v>
      </c>
      <c r="AR2933" s="20"/>
      <c r="AS2933" s="20">
        <v>43448</v>
      </c>
      <c r="AT2933" s="95"/>
    </row>
    <row r="2934" spans="1:46" ht="47.25" customHeight="1">
      <c r="A2934" s="16">
        <v>8680262000141</v>
      </c>
      <c r="B2934" s="16" t="s">
        <v>1791</v>
      </c>
      <c r="C2934" s="16" t="s">
        <v>1792</v>
      </c>
      <c r="D2934" s="17" t="s">
        <v>38</v>
      </c>
      <c r="E2934" s="18" t="s">
        <v>41</v>
      </c>
      <c r="F2934" s="18">
        <v>4</v>
      </c>
      <c r="G2934" s="18">
        <v>1</v>
      </c>
      <c r="H2934" s="18">
        <v>2</v>
      </c>
      <c r="I2934" s="18"/>
      <c r="J2934" s="18"/>
      <c r="K2934" s="18"/>
      <c r="L2934" s="19" t="s">
        <v>9607</v>
      </c>
      <c r="M2934" s="19" t="s">
        <v>968</v>
      </c>
      <c r="N2934" s="18" t="s">
        <v>7719</v>
      </c>
      <c r="O2934" s="18">
        <v>1</v>
      </c>
      <c r="P2934" s="18" t="s">
        <v>197</v>
      </c>
      <c r="Q2934" s="18">
        <v>1</v>
      </c>
      <c r="R2934" s="18" t="s">
        <v>45</v>
      </c>
      <c r="S2934" s="37" t="s">
        <v>46</v>
      </c>
      <c r="T2934" s="18" t="s">
        <v>53</v>
      </c>
      <c r="U2934" s="37">
        <v>3.460066343454963</v>
      </c>
      <c r="V2934" s="37">
        <v>3.460066343454963</v>
      </c>
      <c r="W2934" s="37">
        <v>0</v>
      </c>
      <c r="X2934" s="18" t="s">
        <v>53</v>
      </c>
      <c r="Y2934" s="39"/>
      <c r="Z2934" s="16">
        <v>0</v>
      </c>
      <c r="AA2934" s="36">
        <v>7.32</v>
      </c>
      <c r="AB2934" s="36"/>
      <c r="AC2934" s="36">
        <v>7.32</v>
      </c>
      <c r="AD2934" s="37">
        <f t="shared" si="654"/>
        <v>7.9788000000000006</v>
      </c>
      <c r="AE2934" s="37">
        <f t="shared" si="660"/>
        <v>9.9735000000000014</v>
      </c>
      <c r="AF2934" s="37">
        <f t="shared" si="661"/>
        <v>10.771380000000002</v>
      </c>
      <c r="AG2934" s="36">
        <f t="shared" si="657"/>
        <v>7.97</v>
      </c>
      <c r="AH2934" s="36">
        <f t="shared" si="658"/>
        <v>9.9700000000000006</v>
      </c>
      <c r="AI2934" s="36">
        <f t="shared" si="659"/>
        <v>10.77</v>
      </c>
      <c r="AJ2934" s="40">
        <v>42419</v>
      </c>
      <c r="AK2934" s="40">
        <v>42422</v>
      </c>
      <c r="AL2934" s="22"/>
      <c r="AM2934" s="20" t="s">
        <v>184</v>
      </c>
      <c r="AN2934" s="20"/>
      <c r="AO2934" s="20" t="s">
        <v>11699</v>
      </c>
      <c r="AP2934" s="41">
        <v>0</v>
      </c>
      <c r="AQ2934" s="20" t="s">
        <v>11699</v>
      </c>
      <c r="AR2934" s="20"/>
      <c r="AS2934" s="20">
        <v>43448</v>
      </c>
      <c r="AT2934" s="95"/>
    </row>
    <row r="2935" spans="1:46" ht="47.25" customHeight="1">
      <c r="A2935" s="16">
        <v>8699809757608</v>
      </c>
      <c r="B2935" s="16" t="s">
        <v>3903</v>
      </c>
      <c r="C2935" s="16" t="s">
        <v>3904</v>
      </c>
      <c r="D2935" s="17" t="s">
        <v>87</v>
      </c>
      <c r="E2935" s="18" t="s">
        <v>41</v>
      </c>
      <c r="F2935" s="18">
        <v>4</v>
      </c>
      <c r="G2935" s="18">
        <v>1</v>
      </c>
      <c r="H2935" s="18">
        <v>2</v>
      </c>
      <c r="I2935" s="18"/>
      <c r="J2935" s="18"/>
      <c r="K2935" s="18"/>
      <c r="L2935" s="19" t="s">
        <v>3909</v>
      </c>
      <c r="M2935" s="19" t="s">
        <v>3176</v>
      </c>
      <c r="N2935" s="18" t="s">
        <v>310</v>
      </c>
      <c r="O2935" s="18">
        <v>100</v>
      </c>
      <c r="P2935" s="18" t="s">
        <v>163</v>
      </c>
      <c r="Q2935" s="18">
        <v>5</v>
      </c>
      <c r="R2935" s="18" t="s">
        <v>45</v>
      </c>
      <c r="S2935" s="37" t="s">
        <v>46</v>
      </c>
      <c r="T2935" s="37"/>
      <c r="U2935" s="37"/>
      <c r="V2935" s="37">
        <v>1.91</v>
      </c>
      <c r="W2935" s="37">
        <v>0</v>
      </c>
      <c r="X2935" s="18" t="s">
        <v>53</v>
      </c>
      <c r="Y2935" s="18"/>
      <c r="Z2935" s="16">
        <v>0</v>
      </c>
      <c r="AA2935" s="16"/>
      <c r="AB2935" s="16"/>
      <c r="AC2935" s="36">
        <v>4.18</v>
      </c>
      <c r="AD2935" s="70">
        <f t="shared" si="654"/>
        <v>4.5561999999999996</v>
      </c>
      <c r="AE2935" s="70">
        <f t="shared" si="660"/>
        <v>5.6952499999999997</v>
      </c>
      <c r="AF2935" s="70">
        <f t="shared" si="661"/>
        <v>6.1508700000000003</v>
      </c>
      <c r="AG2935" s="36">
        <f t="shared" si="657"/>
        <v>4.55</v>
      </c>
      <c r="AH2935" s="36">
        <f t="shared" si="658"/>
        <v>5.69</v>
      </c>
      <c r="AI2935" s="36">
        <f t="shared" si="659"/>
        <v>6.15</v>
      </c>
      <c r="AJ2935" s="40">
        <v>42454</v>
      </c>
      <c r="AK2935" s="40">
        <v>42458</v>
      </c>
      <c r="AL2935" s="77"/>
      <c r="AM2935" s="20"/>
      <c r="AN2935" s="20"/>
      <c r="AO2935" s="20" t="s">
        <v>11706</v>
      </c>
      <c r="AP2935" s="41">
        <v>0</v>
      </c>
      <c r="AQ2935" s="20" t="s">
        <v>11706</v>
      </c>
      <c r="AR2935" s="20"/>
      <c r="AS2935" s="20">
        <v>43448</v>
      </c>
      <c r="AT2935" s="95"/>
    </row>
    <row r="2936" spans="1:46" ht="47.25" customHeight="1">
      <c r="A2936" s="16">
        <v>8699809757608</v>
      </c>
      <c r="B2936" s="16" t="s">
        <v>3903</v>
      </c>
      <c r="C2936" s="16" t="s">
        <v>3904</v>
      </c>
      <c r="D2936" s="17" t="s">
        <v>87</v>
      </c>
      <c r="E2936" s="18" t="s">
        <v>295</v>
      </c>
      <c r="F2936" s="18">
        <v>4</v>
      </c>
      <c r="G2936" s="18">
        <v>1</v>
      </c>
      <c r="H2936" s="18">
        <v>2</v>
      </c>
      <c r="I2936" s="18"/>
      <c r="J2936" s="18"/>
      <c r="K2936" s="18"/>
      <c r="L2936" s="19" t="s">
        <v>3909</v>
      </c>
      <c r="M2936" s="19" t="s">
        <v>3176</v>
      </c>
      <c r="N2936" s="18" t="s">
        <v>281</v>
      </c>
      <c r="O2936" s="18">
        <v>100</v>
      </c>
      <c r="P2936" s="18" t="s">
        <v>163</v>
      </c>
      <c r="Q2936" s="18">
        <v>5</v>
      </c>
      <c r="R2936" s="18" t="s">
        <v>95</v>
      </c>
      <c r="S2936" s="37" t="s">
        <v>46</v>
      </c>
      <c r="T2936" s="18" t="s">
        <v>222</v>
      </c>
      <c r="U2936" s="38">
        <v>3.69</v>
      </c>
      <c r="V2936" s="38">
        <v>3.46</v>
      </c>
      <c r="W2936" s="38">
        <v>0</v>
      </c>
      <c r="X2936" s="18" t="s">
        <v>53</v>
      </c>
      <c r="Y2936" s="39"/>
      <c r="Z2936" s="16">
        <v>0</v>
      </c>
      <c r="AA2936" s="45">
        <v>9.5299999999999994</v>
      </c>
      <c r="AB2936" s="36"/>
      <c r="AC2936" s="36">
        <v>9.5299999999999994</v>
      </c>
      <c r="AD2936" s="38">
        <f t="shared" si="654"/>
        <v>10.387700000000001</v>
      </c>
      <c r="AE2936" s="38">
        <f t="shared" si="660"/>
        <v>12.984625000000001</v>
      </c>
      <c r="AF2936" s="38">
        <f t="shared" si="661"/>
        <v>14.023395000000002</v>
      </c>
      <c r="AG2936" s="36">
        <f t="shared" si="657"/>
        <v>10.38</v>
      </c>
      <c r="AH2936" s="36">
        <f t="shared" si="658"/>
        <v>12.98</v>
      </c>
      <c r="AI2936" s="36">
        <f t="shared" si="659"/>
        <v>14.02</v>
      </c>
      <c r="AJ2936" s="40">
        <v>43245</v>
      </c>
      <c r="AK2936" s="40">
        <v>43251</v>
      </c>
      <c r="AL2936" s="17">
        <v>1</v>
      </c>
      <c r="AM2936" s="17" t="s">
        <v>10821</v>
      </c>
      <c r="AN2936" s="17"/>
      <c r="AO2936" s="20" t="s">
        <v>11692</v>
      </c>
      <c r="AP2936" s="41">
        <v>0</v>
      </c>
      <c r="AQ2936" s="20" t="s">
        <v>11692</v>
      </c>
      <c r="AR2936" s="20"/>
      <c r="AS2936" s="20">
        <v>43448</v>
      </c>
      <c r="AT2936" s="97"/>
    </row>
    <row r="2937" spans="1:46" ht="47.25" customHeight="1">
      <c r="A2937" s="16">
        <v>8699809757707</v>
      </c>
      <c r="B2937" s="16" t="s">
        <v>3903</v>
      </c>
      <c r="C2937" s="16" t="s">
        <v>3904</v>
      </c>
      <c r="D2937" s="17" t="s">
        <v>87</v>
      </c>
      <c r="E2937" s="18" t="s">
        <v>41</v>
      </c>
      <c r="F2937" s="18">
        <v>4</v>
      </c>
      <c r="G2937" s="18">
        <v>1</v>
      </c>
      <c r="H2937" s="18">
        <v>2</v>
      </c>
      <c r="I2937" s="18"/>
      <c r="J2937" s="18"/>
      <c r="K2937" s="18"/>
      <c r="L2937" s="19" t="s">
        <v>10598</v>
      </c>
      <c r="M2937" s="19" t="s">
        <v>3176</v>
      </c>
      <c r="N2937" s="18" t="s">
        <v>310</v>
      </c>
      <c r="O2937" s="18">
        <v>300</v>
      </c>
      <c r="P2937" s="18" t="s">
        <v>163</v>
      </c>
      <c r="Q2937" s="18">
        <v>5</v>
      </c>
      <c r="R2937" s="18" t="s">
        <v>45</v>
      </c>
      <c r="S2937" s="37" t="s">
        <v>46</v>
      </c>
      <c r="T2937" s="37"/>
      <c r="U2937" s="37"/>
      <c r="V2937" s="37">
        <v>3.4299999999999997</v>
      </c>
      <c r="W2937" s="37">
        <v>0</v>
      </c>
      <c r="X2937" s="18" t="s">
        <v>53</v>
      </c>
      <c r="Y2937" s="18"/>
      <c r="Z2937" s="16">
        <v>0</v>
      </c>
      <c r="AA2937" s="16"/>
      <c r="AB2937" s="16"/>
      <c r="AC2937" s="36">
        <v>7.32</v>
      </c>
      <c r="AD2937" s="70">
        <f t="shared" si="654"/>
        <v>7.9788000000000006</v>
      </c>
      <c r="AE2937" s="70">
        <f t="shared" si="660"/>
        <v>9.9735000000000014</v>
      </c>
      <c r="AF2937" s="70">
        <f t="shared" si="661"/>
        <v>10.771380000000002</v>
      </c>
      <c r="AG2937" s="36">
        <f t="shared" si="657"/>
        <v>7.97</v>
      </c>
      <c r="AH2937" s="36">
        <f t="shared" si="658"/>
        <v>9.9700000000000006</v>
      </c>
      <c r="AI2937" s="36">
        <f t="shared" si="659"/>
        <v>10.77</v>
      </c>
      <c r="AJ2937" s="40">
        <v>42454</v>
      </c>
      <c r="AK2937" s="40">
        <v>42458</v>
      </c>
      <c r="AL2937" s="22"/>
      <c r="AM2937" s="20"/>
      <c r="AN2937" s="20"/>
      <c r="AO2937" s="20" t="s">
        <v>11701</v>
      </c>
      <c r="AP2937" s="41">
        <v>0</v>
      </c>
      <c r="AQ2937" s="20" t="s">
        <v>11699</v>
      </c>
      <c r="AR2937" s="20"/>
      <c r="AS2937" s="20">
        <v>43448</v>
      </c>
      <c r="AT2937" s="97"/>
    </row>
    <row r="2938" spans="1:46" ht="47.25" customHeight="1">
      <c r="A2938" s="16">
        <v>8699809757707</v>
      </c>
      <c r="B2938" s="16" t="s">
        <v>3903</v>
      </c>
      <c r="C2938" s="16" t="s">
        <v>3904</v>
      </c>
      <c r="D2938" s="17" t="s">
        <v>87</v>
      </c>
      <c r="E2938" s="18" t="s">
        <v>295</v>
      </c>
      <c r="F2938" s="18">
        <v>0</v>
      </c>
      <c r="G2938" s="18">
        <v>1</v>
      </c>
      <c r="H2938" s="18">
        <v>1</v>
      </c>
      <c r="I2938" s="18"/>
      <c r="J2938" s="18"/>
      <c r="K2938" s="18"/>
      <c r="L2938" s="19" t="s">
        <v>10598</v>
      </c>
      <c r="M2938" s="19" t="s">
        <v>3176</v>
      </c>
      <c r="N2938" s="18" t="s">
        <v>281</v>
      </c>
      <c r="O2938" s="18">
        <v>300</v>
      </c>
      <c r="P2938" s="18" t="s">
        <v>163</v>
      </c>
      <c r="Q2938" s="18">
        <v>5</v>
      </c>
      <c r="R2938" s="18" t="s">
        <v>95</v>
      </c>
      <c r="S2938" s="37" t="s">
        <v>46</v>
      </c>
      <c r="T2938" s="18" t="s">
        <v>222</v>
      </c>
      <c r="U2938" s="38">
        <v>11.16</v>
      </c>
      <c r="V2938" s="38">
        <v>11.16</v>
      </c>
      <c r="W2938" s="38">
        <v>8.92</v>
      </c>
      <c r="X2938" s="18" t="s">
        <v>222</v>
      </c>
      <c r="Y2938" s="39"/>
      <c r="Z2938" s="16">
        <v>0</v>
      </c>
      <c r="AA2938" s="45">
        <v>24.02</v>
      </c>
      <c r="AB2938" s="36"/>
      <c r="AC2938" s="36">
        <v>24.02</v>
      </c>
      <c r="AD2938" s="38">
        <f t="shared" si="654"/>
        <v>26.041600000000003</v>
      </c>
      <c r="AE2938" s="38">
        <f t="shared" si="660"/>
        <v>32.552000000000007</v>
      </c>
      <c r="AF2938" s="38">
        <f t="shared" si="661"/>
        <v>35.156160000000007</v>
      </c>
      <c r="AG2938" s="36">
        <f t="shared" si="657"/>
        <v>26.04</v>
      </c>
      <c r="AH2938" s="36">
        <f t="shared" si="658"/>
        <v>32.549999999999997</v>
      </c>
      <c r="AI2938" s="36">
        <f t="shared" si="659"/>
        <v>35.15</v>
      </c>
      <c r="AJ2938" s="40">
        <v>43146</v>
      </c>
      <c r="AK2938" s="40">
        <v>43150</v>
      </c>
      <c r="AL2938" s="17">
        <v>1</v>
      </c>
      <c r="AM2938" s="17" t="s">
        <v>10821</v>
      </c>
      <c r="AN2938" s="17"/>
      <c r="AO2938" s="20" t="s">
        <v>11682</v>
      </c>
      <c r="AP2938" s="20" t="e">
        <v>#N/A</v>
      </c>
      <c r="AQ2938" s="20" t="s">
        <v>11682</v>
      </c>
      <c r="AR2938" s="20"/>
      <c r="AS2938" s="20">
        <v>43448</v>
      </c>
      <c r="AT2938" s="98"/>
    </row>
    <row r="2939" spans="1:46" ht="47.25" customHeight="1">
      <c r="A2939" s="16">
        <v>8699809037724</v>
      </c>
      <c r="B2939" s="16" t="s">
        <v>3903</v>
      </c>
      <c r="C2939" s="16" t="s">
        <v>3904</v>
      </c>
      <c r="D2939" s="17" t="s">
        <v>87</v>
      </c>
      <c r="E2939" s="18" t="s">
        <v>41</v>
      </c>
      <c r="F2939" s="18">
        <v>4</v>
      </c>
      <c r="G2939" s="18">
        <v>1</v>
      </c>
      <c r="H2939" s="18">
        <v>2</v>
      </c>
      <c r="I2939" s="18"/>
      <c r="J2939" s="18"/>
      <c r="K2939" s="18"/>
      <c r="L2939" s="19" t="s">
        <v>6896</v>
      </c>
      <c r="M2939" s="19" t="s">
        <v>3176</v>
      </c>
      <c r="N2939" s="18" t="s">
        <v>310</v>
      </c>
      <c r="O2939" s="18">
        <v>600</v>
      </c>
      <c r="P2939" s="18" t="s">
        <v>163</v>
      </c>
      <c r="Q2939" s="18">
        <v>20</v>
      </c>
      <c r="R2939" s="18" t="s">
        <v>45</v>
      </c>
      <c r="S2939" s="37" t="s">
        <v>46</v>
      </c>
      <c r="T2939" s="37"/>
      <c r="U2939" s="37"/>
      <c r="V2939" s="37">
        <v>2.38</v>
      </c>
      <c r="W2939" s="37">
        <v>0</v>
      </c>
      <c r="X2939" s="18" t="s">
        <v>53</v>
      </c>
      <c r="Y2939" s="18"/>
      <c r="Z2939" s="16">
        <v>0</v>
      </c>
      <c r="AA2939" s="16"/>
      <c r="AB2939" s="16"/>
      <c r="AC2939" s="36">
        <v>5.03</v>
      </c>
      <c r="AD2939" s="70">
        <f t="shared" si="654"/>
        <v>5.4827000000000004</v>
      </c>
      <c r="AE2939" s="70">
        <f t="shared" si="660"/>
        <v>6.8533750000000007</v>
      </c>
      <c r="AF2939" s="70">
        <f t="shared" si="661"/>
        <v>7.4016450000000011</v>
      </c>
      <c r="AG2939" s="36">
        <f t="shared" si="657"/>
        <v>5.48</v>
      </c>
      <c r="AH2939" s="36">
        <f t="shared" si="658"/>
        <v>6.85</v>
      </c>
      <c r="AI2939" s="36">
        <f t="shared" si="659"/>
        <v>7.4</v>
      </c>
      <c r="AJ2939" s="40">
        <v>42447</v>
      </c>
      <c r="AK2939" s="40">
        <v>42451</v>
      </c>
      <c r="AL2939" s="77"/>
      <c r="AM2939" s="20"/>
      <c r="AN2939" s="20"/>
      <c r="AO2939" s="20" t="s">
        <v>10844</v>
      </c>
      <c r="AP2939" s="20"/>
      <c r="AQ2939" s="20"/>
      <c r="AR2939" s="16">
        <v>0</v>
      </c>
      <c r="AS2939" s="20">
        <v>43455</v>
      </c>
      <c r="AT2939" s="191"/>
    </row>
    <row r="2940" spans="1:46" ht="47.25" customHeight="1">
      <c r="A2940" s="16">
        <v>8699566034240</v>
      </c>
      <c r="B2940" s="16" t="s">
        <v>3903</v>
      </c>
      <c r="C2940" s="16" t="s">
        <v>3904</v>
      </c>
      <c r="D2940" s="17" t="s">
        <v>38</v>
      </c>
      <c r="E2940" s="18" t="s">
        <v>41</v>
      </c>
      <c r="F2940" s="18">
        <v>4</v>
      </c>
      <c r="G2940" s="18">
        <v>1</v>
      </c>
      <c r="H2940" s="18">
        <v>2</v>
      </c>
      <c r="I2940" s="18"/>
      <c r="J2940" s="18"/>
      <c r="K2940" s="18"/>
      <c r="L2940" s="19" t="s">
        <v>5545</v>
      </c>
      <c r="M2940" s="19" t="s">
        <v>3176</v>
      </c>
      <c r="N2940" s="18" t="s">
        <v>1663</v>
      </c>
      <c r="O2940" s="18">
        <v>600</v>
      </c>
      <c r="P2940" s="18" t="s">
        <v>163</v>
      </c>
      <c r="Q2940" s="18">
        <v>20</v>
      </c>
      <c r="R2940" s="18" t="s">
        <v>45</v>
      </c>
      <c r="S2940" s="37" t="s">
        <v>46</v>
      </c>
      <c r="T2940" s="37"/>
      <c r="U2940" s="37"/>
      <c r="V2940" s="37">
        <v>3.52</v>
      </c>
      <c r="W2940" s="37">
        <v>2.11</v>
      </c>
      <c r="X2940" s="18" t="s">
        <v>165</v>
      </c>
      <c r="Y2940" s="18"/>
      <c r="Z2940" s="16">
        <v>0</v>
      </c>
      <c r="AA2940" s="16"/>
      <c r="AB2940" s="16"/>
      <c r="AC2940" s="37">
        <v>4.57</v>
      </c>
      <c r="AD2940" s="70">
        <f t="shared" si="654"/>
        <v>4.9813000000000009</v>
      </c>
      <c r="AE2940" s="70">
        <f t="shared" si="660"/>
        <v>6.2266250000000012</v>
      </c>
      <c r="AF2940" s="70">
        <f t="shared" si="661"/>
        <v>6.7247550000000018</v>
      </c>
      <c r="AG2940" s="36">
        <f t="shared" si="657"/>
        <v>4.9800000000000004</v>
      </c>
      <c r="AH2940" s="36">
        <f t="shared" si="658"/>
        <v>6.22</v>
      </c>
      <c r="AI2940" s="36">
        <f t="shared" si="659"/>
        <v>6.72</v>
      </c>
      <c r="AJ2940" s="40">
        <v>42433</v>
      </c>
      <c r="AK2940" s="40">
        <v>42437</v>
      </c>
      <c r="AL2940" s="22"/>
      <c r="AM2940" s="20"/>
      <c r="AN2940" s="20"/>
      <c r="AO2940" s="20" t="s">
        <v>10844</v>
      </c>
      <c r="AP2940" s="20"/>
      <c r="AQ2940" s="20"/>
      <c r="AR2940" s="16"/>
      <c r="AS2940" s="20">
        <v>43455</v>
      </c>
      <c r="AT2940" s="98"/>
    </row>
    <row r="2941" spans="1:46" ht="47.25" customHeight="1">
      <c r="A2941" s="16">
        <v>8699704650011</v>
      </c>
      <c r="B2941" s="16" t="s">
        <v>5344</v>
      </c>
      <c r="C2941" s="16" t="s">
        <v>5345</v>
      </c>
      <c r="D2941" s="17" t="s">
        <v>38</v>
      </c>
      <c r="E2941" s="18" t="s">
        <v>38</v>
      </c>
      <c r="F2941" s="18">
        <v>0</v>
      </c>
      <c r="G2941" s="18">
        <v>1</v>
      </c>
      <c r="H2941" s="18">
        <v>1</v>
      </c>
      <c r="I2941" s="18"/>
      <c r="J2941" s="18"/>
      <c r="K2941" s="18"/>
      <c r="L2941" s="19" t="s">
        <v>10133</v>
      </c>
      <c r="M2941" s="19" t="s">
        <v>370</v>
      </c>
      <c r="N2941" s="18" t="s">
        <v>329</v>
      </c>
      <c r="O2941" s="18">
        <v>100</v>
      </c>
      <c r="P2941" s="18" t="s">
        <v>551</v>
      </c>
      <c r="Q2941" s="18">
        <v>300</v>
      </c>
      <c r="R2941" s="18" t="s">
        <v>45</v>
      </c>
      <c r="S2941" s="37" t="s">
        <v>46</v>
      </c>
      <c r="T2941" s="18" t="s">
        <v>331</v>
      </c>
      <c r="U2941" s="37">
        <v>53.28</v>
      </c>
      <c r="V2941" s="37">
        <v>53.28</v>
      </c>
      <c r="W2941" s="37">
        <v>24.98</v>
      </c>
      <c r="X2941" s="18" t="s">
        <v>331</v>
      </c>
      <c r="Y2941" s="39"/>
      <c r="Z2941" s="16">
        <v>0</v>
      </c>
      <c r="AA2941" s="36">
        <v>52.85</v>
      </c>
      <c r="AB2941" s="36"/>
      <c r="AC2941" s="36">
        <v>52.85</v>
      </c>
      <c r="AD2941" s="70">
        <f t="shared" si="654"/>
        <v>57.149500000000003</v>
      </c>
      <c r="AE2941" s="70">
        <f t="shared" si="660"/>
        <v>71.436875000000001</v>
      </c>
      <c r="AF2941" s="70">
        <f t="shared" si="661"/>
        <v>77.151825000000002</v>
      </c>
      <c r="AG2941" s="36">
        <f t="shared" si="657"/>
        <v>57.14</v>
      </c>
      <c r="AH2941" s="36">
        <f t="shared" si="658"/>
        <v>71.430000000000007</v>
      </c>
      <c r="AI2941" s="36">
        <f t="shared" si="659"/>
        <v>77.150000000000006</v>
      </c>
      <c r="AJ2941" s="40">
        <v>42419</v>
      </c>
      <c r="AK2941" s="40">
        <v>42422</v>
      </c>
      <c r="AL2941" s="22"/>
      <c r="AM2941" s="22" t="s">
        <v>3471</v>
      </c>
      <c r="AN2941" s="22"/>
      <c r="AO2941" s="20" t="s">
        <v>17084</v>
      </c>
      <c r="AP2941" s="59"/>
      <c r="AQ2941" s="59"/>
      <c r="AR2941" s="16"/>
      <c r="AS2941" s="20">
        <v>43469</v>
      </c>
      <c r="AT2941" s="98"/>
    </row>
    <row r="2942" spans="1:46" ht="47.25" customHeight="1">
      <c r="A2942" s="16">
        <v>8699704090275</v>
      </c>
      <c r="B2942" s="16" t="s">
        <v>5344</v>
      </c>
      <c r="C2942" s="16" t="s">
        <v>5345</v>
      </c>
      <c r="D2942" s="17" t="s">
        <v>38</v>
      </c>
      <c r="E2942" s="18" t="s">
        <v>38</v>
      </c>
      <c r="F2942" s="18">
        <v>0</v>
      </c>
      <c r="G2942" s="18">
        <v>1</v>
      </c>
      <c r="H2942" s="18">
        <v>1</v>
      </c>
      <c r="I2942" s="18"/>
      <c r="J2942" s="18"/>
      <c r="K2942" s="18"/>
      <c r="L2942" s="19" t="s">
        <v>10136</v>
      </c>
      <c r="M2942" s="19" t="s">
        <v>370</v>
      </c>
      <c r="N2942" s="18" t="s">
        <v>329</v>
      </c>
      <c r="O2942" s="18">
        <v>1000</v>
      </c>
      <c r="P2942" s="18" t="s">
        <v>163</v>
      </c>
      <c r="Q2942" s="18">
        <v>50</v>
      </c>
      <c r="R2942" s="18" t="s">
        <v>45</v>
      </c>
      <c r="S2942" s="37" t="s">
        <v>46</v>
      </c>
      <c r="T2942" s="18" t="s">
        <v>331</v>
      </c>
      <c r="U2942" s="37">
        <v>87.59</v>
      </c>
      <c r="V2942" s="37">
        <v>87.59</v>
      </c>
      <c r="W2942" s="37">
        <v>45.05</v>
      </c>
      <c r="X2942" s="18" t="s">
        <v>331</v>
      </c>
      <c r="Y2942" s="39"/>
      <c r="Z2942" s="16">
        <v>0</v>
      </c>
      <c r="AA2942" s="36">
        <v>68.75</v>
      </c>
      <c r="AB2942" s="36"/>
      <c r="AC2942" s="36">
        <v>68.75</v>
      </c>
      <c r="AD2942" s="70">
        <f t="shared" si="654"/>
        <v>74.162499999999994</v>
      </c>
      <c r="AE2942" s="70">
        <f t="shared" si="660"/>
        <v>92.703125</v>
      </c>
      <c r="AF2942" s="70">
        <f t="shared" si="661"/>
        <v>100.11937500000001</v>
      </c>
      <c r="AG2942" s="36">
        <f t="shared" si="657"/>
        <v>74.16</v>
      </c>
      <c r="AH2942" s="36">
        <f t="shared" si="658"/>
        <v>92.7</v>
      </c>
      <c r="AI2942" s="36">
        <f t="shared" si="659"/>
        <v>100.11</v>
      </c>
      <c r="AJ2942" s="40">
        <v>42419</v>
      </c>
      <c r="AK2942" s="40">
        <v>42422</v>
      </c>
      <c r="AL2942" s="22"/>
      <c r="AM2942" s="22" t="s">
        <v>3471</v>
      </c>
      <c r="AN2942" s="22"/>
      <c r="AO2942" s="20" t="s">
        <v>17085</v>
      </c>
      <c r="AP2942" s="59"/>
      <c r="AQ2942" s="59"/>
      <c r="AR2942" s="16"/>
      <c r="AS2942" s="20">
        <v>43469</v>
      </c>
      <c r="AT2942" s="98"/>
    </row>
    <row r="2943" spans="1:46" ht="47.25" customHeight="1">
      <c r="A2943" s="16">
        <v>8699704090244</v>
      </c>
      <c r="B2943" s="16" t="s">
        <v>5344</v>
      </c>
      <c r="C2943" s="16" t="s">
        <v>5345</v>
      </c>
      <c r="D2943" s="17" t="s">
        <v>38</v>
      </c>
      <c r="E2943" s="18" t="s">
        <v>38</v>
      </c>
      <c r="F2943" s="18">
        <v>0</v>
      </c>
      <c r="G2943" s="18">
        <v>1</v>
      </c>
      <c r="H2943" s="18">
        <v>1</v>
      </c>
      <c r="I2943" s="18"/>
      <c r="J2943" s="18"/>
      <c r="K2943" s="18"/>
      <c r="L2943" s="19" t="s">
        <v>10139</v>
      </c>
      <c r="M2943" s="19" t="s">
        <v>370</v>
      </c>
      <c r="N2943" s="18" t="s">
        <v>329</v>
      </c>
      <c r="O2943" s="18">
        <v>250</v>
      </c>
      <c r="P2943" s="18" t="s">
        <v>163</v>
      </c>
      <c r="Q2943" s="18">
        <v>50</v>
      </c>
      <c r="R2943" s="18" t="s">
        <v>45</v>
      </c>
      <c r="S2943" s="37" t="s">
        <v>46</v>
      </c>
      <c r="T2943" s="18" t="s">
        <v>331</v>
      </c>
      <c r="U2943" s="37">
        <v>22.85</v>
      </c>
      <c r="V2943" s="37">
        <v>22.85</v>
      </c>
      <c r="W2943" s="37">
        <v>11.08</v>
      </c>
      <c r="X2943" s="18" t="s">
        <v>331</v>
      </c>
      <c r="Y2943" s="39"/>
      <c r="Z2943" s="16">
        <v>0</v>
      </c>
      <c r="AA2943" s="36">
        <v>20.93</v>
      </c>
      <c r="AB2943" s="36"/>
      <c r="AC2943" s="36">
        <v>20.93</v>
      </c>
      <c r="AD2943" s="70">
        <f t="shared" si="654"/>
        <v>22.7044</v>
      </c>
      <c r="AE2943" s="70">
        <f t="shared" si="660"/>
        <v>28.380499999999998</v>
      </c>
      <c r="AF2943" s="70">
        <f t="shared" si="661"/>
        <v>30.650939999999999</v>
      </c>
      <c r="AG2943" s="36">
        <f t="shared" si="657"/>
        <v>22.7</v>
      </c>
      <c r="AH2943" s="36">
        <f t="shared" si="658"/>
        <v>28.38</v>
      </c>
      <c r="AI2943" s="36">
        <f t="shared" si="659"/>
        <v>30.65</v>
      </c>
      <c r="AJ2943" s="40">
        <v>42419</v>
      </c>
      <c r="AK2943" s="40">
        <v>42422</v>
      </c>
      <c r="AL2943" s="22"/>
      <c r="AM2943" s="22" t="s">
        <v>3471</v>
      </c>
      <c r="AN2943" s="22"/>
      <c r="AO2943" s="20" t="s">
        <v>11951</v>
      </c>
      <c r="AP2943" s="20"/>
      <c r="AQ2943" s="20"/>
      <c r="AR2943" s="16">
        <v>0</v>
      </c>
      <c r="AS2943" s="20">
        <v>43483</v>
      </c>
      <c r="AT2943" s="98"/>
    </row>
    <row r="2944" spans="1:46" ht="49.5" customHeight="1">
      <c r="A2944" s="16">
        <v>8699704090251</v>
      </c>
      <c r="B2944" s="16" t="s">
        <v>5344</v>
      </c>
      <c r="C2944" s="16" t="s">
        <v>5345</v>
      </c>
      <c r="D2944" s="17" t="s">
        <v>38</v>
      </c>
      <c r="E2944" s="18" t="s">
        <v>38</v>
      </c>
      <c r="F2944" s="18">
        <v>0</v>
      </c>
      <c r="G2944" s="18">
        <v>1</v>
      </c>
      <c r="H2944" s="18">
        <v>1</v>
      </c>
      <c r="I2944" s="18"/>
      <c r="J2944" s="18"/>
      <c r="K2944" s="18"/>
      <c r="L2944" s="19" t="s">
        <v>10141</v>
      </c>
      <c r="M2944" s="19" t="s">
        <v>370</v>
      </c>
      <c r="N2944" s="18" t="s">
        <v>329</v>
      </c>
      <c r="O2944" s="18">
        <v>500</v>
      </c>
      <c r="P2944" s="18" t="s">
        <v>163</v>
      </c>
      <c r="Q2944" s="18">
        <v>50</v>
      </c>
      <c r="R2944" s="18" t="s">
        <v>45</v>
      </c>
      <c r="S2944" s="37" t="s">
        <v>46</v>
      </c>
      <c r="T2944" s="18" t="s">
        <v>331</v>
      </c>
      <c r="U2944" s="37">
        <v>41.85</v>
      </c>
      <c r="V2944" s="37">
        <v>41.85</v>
      </c>
      <c r="W2944" s="37">
        <v>22.43</v>
      </c>
      <c r="X2944" s="18" t="s">
        <v>331</v>
      </c>
      <c r="Y2944" s="39"/>
      <c r="Z2944" s="16">
        <v>0</v>
      </c>
      <c r="AA2944" s="36">
        <v>33.26</v>
      </c>
      <c r="AB2944" s="36"/>
      <c r="AC2944" s="36">
        <v>33.26</v>
      </c>
      <c r="AD2944" s="70">
        <f t="shared" si="654"/>
        <v>36.020800000000001</v>
      </c>
      <c r="AE2944" s="70">
        <f t="shared" si="660"/>
        <v>45.026000000000003</v>
      </c>
      <c r="AF2944" s="70">
        <f t="shared" si="661"/>
        <v>48.628080000000004</v>
      </c>
      <c r="AG2944" s="36">
        <f t="shared" si="657"/>
        <v>36.020000000000003</v>
      </c>
      <c r="AH2944" s="36">
        <f t="shared" si="658"/>
        <v>45.02</v>
      </c>
      <c r="AI2944" s="36">
        <f t="shared" si="659"/>
        <v>48.62</v>
      </c>
      <c r="AJ2944" s="40">
        <v>42419</v>
      </c>
      <c r="AK2944" s="40">
        <v>42422</v>
      </c>
      <c r="AL2944" s="22"/>
      <c r="AM2944" s="22" t="s">
        <v>3471</v>
      </c>
      <c r="AN2944" s="117"/>
      <c r="AO2944" s="68" t="s">
        <v>16506</v>
      </c>
      <c r="AP2944" s="67"/>
      <c r="AQ2944" s="20"/>
      <c r="AR2944" s="16">
        <v>0</v>
      </c>
      <c r="AS2944" s="20">
        <v>43483</v>
      </c>
      <c r="AT2944" s="192"/>
    </row>
    <row r="2945" spans="1:46" ht="49.5" customHeight="1">
      <c r="A2945" s="16">
        <v>8699704090268</v>
      </c>
      <c r="B2945" s="16" t="s">
        <v>5344</v>
      </c>
      <c r="C2945" s="16" t="s">
        <v>5345</v>
      </c>
      <c r="D2945" s="17" t="s">
        <v>38</v>
      </c>
      <c r="E2945" s="18" t="s">
        <v>38</v>
      </c>
      <c r="F2945" s="18">
        <v>0</v>
      </c>
      <c r="G2945" s="18">
        <v>5</v>
      </c>
      <c r="H2945" s="18">
        <v>1</v>
      </c>
      <c r="I2945" s="18"/>
      <c r="J2945" s="18"/>
      <c r="K2945" s="18"/>
      <c r="L2945" s="19" t="s">
        <v>10142</v>
      </c>
      <c r="M2945" s="19" t="s">
        <v>370</v>
      </c>
      <c r="N2945" s="18" t="s">
        <v>329</v>
      </c>
      <c r="O2945" s="18">
        <v>750</v>
      </c>
      <c r="P2945" s="18" t="s">
        <v>163</v>
      </c>
      <c r="Q2945" s="18">
        <v>50</v>
      </c>
      <c r="R2945" s="18" t="s">
        <v>45</v>
      </c>
      <c r="S2945" s="37" t="s">
        <v>46</v>
      </c>
      <c r="T2945" s="18" t="s">
        <v>331</v>
      </c>
      <c r="U2945" s="37">
        <v>62.78</v>
      </c>
      <c r="V2945" s="37">
        <v>62.78</v>
      </c>
      <c r="W2945" s="37">
        <v>33.64</v>
      </c>
      <c r="X2945" s="18" t="s">
        <v>331</v>
      </c>
      <c r="Y2945" s="39"/>
      <c r="Z2945" s="16">
        <v>0</v>
      </c>
      <c r="AA2945" s="36">
        <v>49.24</v>
      </c>
      <c r="AB2945" s="36"/>
      <c r="AC2945" s="36">
        <v>49.24</v>
      </c>
      <c r="AD2945" s="70">
        <f t="shared" si="654"/>
        <v>53.279200000000003</v>
      </c>
      <c r="AE2945" s="70">
        <f t="shared" si="660"/>
        <v>66.599000000000004</v>
      </c>
      <c r="AF2945" s="70">
        <f t="shared" si="661"/>
        <v>71.92692000000001</v>
      </c>
      <c r="AG2945" s="36">
        <f t="shared" si="657"/>
        <v>53.27</v>
      </c>
      <c r="AH2945" s="36">
        <f t="shared" si="658"/>
        <v>66.59</v>
      </c>
      <c r="AI2945" s="36">
        <f t="shared" si="659"/>
        <v>71.92</v>
      </c>
      <c r="AJ2945" s="40">
        <v>42419</v>
      </c>
      <c r="AK2945" s="40">
        <v>42422</v>
      </c>
      <c r="AL2945" s="22"/>
      <c r="AM2945" s="22" t="s">
        <v>3471</v>
      </c>
      <c r="AN2945" s="117"/>
      <c r="AO2945" s="68" t="s">
        <v>16051</v>
      </c>
      <c r="AP2945" s="67"/>
      <c r="AQ2945" s="20"/>
      <c r="AR2945" s="16">
        <v>0</v>
      </c>
      <c r="AS2945" s="20">
        <v>43483</v>
      </c>
      <c r="AT2945" s="192"/>
    </row>
    <row r="2946" spans="1:46" ht="49.5" customHeight="1">
      <c r="A2946" s="16">
        <v>8699708350412</v>
      </c>
      <c r="B2946" s="16" t="s">
        <v>9807</v>
      </c>
      <c r="C2946" s="16" t="s">
        <v>9617</v>
      </c>
      <c r="D2946" s="17" t="s">
        <v>87</v>
      </c>
      <c r="E2946" s="18" t="s">
        <v>87</v>
      </c>
      <c r="F2946" s="18">
        <v>0</v>
      </c>
      <c r="G2946" s="18">
        <v>2</v>
      </c>
      <c r="H2946" s="18">
        <v>1</v>
      </c>
      <c r="I2946" s="18"/>
      <c r="J2946" s="18"/>
      <c r="K2946" s="18"/>
      <c r="L2946" s="19" t="s">
        <v>781</v>
      </c>
      <c r="M2946" s="19" t="s">
        <v>49</v>
      </c>
      <c r="N2946" s="18" t="s">
        <v>1041</v>
      </c>
      <c r="O2946" s="18">
        <v>0.05</v>
      </c>
      <c r="P2946" s="18" t="s">
        <v>163</v>
      </c>
      <c r="Q2946" s="18">
        <v>30</v>
      </c>
      <c r="R2946" s="18" t="s">
        <v>45</v>
      </c>
      <c r="S2946" s="37" t="s">
        <v>96</v>
      </c>
      <c r="T2946" s="18" t="s">
        <v>284</v>
      </c>
      <c r="U2946" s="38">
        <v>7.1</v>
      </c>
      <c r="V2946" s="38">
        <v>7.1</v>
      </c>
      <c r="W2946" s="38">
        <v>7.1</v>
      </c>
      <c r="X2946" s="18" t="s">
        <v>284</v>
      </c>
      <c r="Y2946" s="39"/>
      <c r="Z2946" s="16">
        <v>0</v>
      </c>
      <c r="AA2946" s="36">
        <v>12.16</v>
      </c>
      <c r="AB2946" s="36"/>
      <c r="AC2946" s="36">
        <v>12.16</v>
      </c>
      <c r="AD2946" s="38">
        <f t="shared" si="654"/>
        <v>13.232800000000001</v>
      </c>
      <c r="AE2946" s="38">
        <f t="shared" si="660"/>
        <v>16.541</v>
      </c>
      <c r="AF2946" s="38">
        <f t="shared" si="661"/>
        <v>17.864280000000001</v>
      </c>
      <c r="AG2946" s="36">
        <f t="shared" si="657"/>
        <v>13.23</v>
      </c>
      <c r="AH2946" s="36">
        <f t="shared" si="658"/>
        <v>16.54</v>
      </c>
      <c r="AI2946" s="36">
        <f t="shared" si="659"/>
        <v>17.86</v>
      </c>
      <c r="AJ2946" s="40">
        <v>42783</v>
      </c>
      <c r="AK2946" s="40">
        <v>42786</v>
      </c>
      <c r="AL2946" s="17"/>
      <c r="AM2946" s="20" t="s">
        <v>184</v>
      </c>
      <c r="AN2946" s="109"/>
      <c r="AO2946" s="68" t="s">
        <v>10233</v>
      </c>
      <c r="AP2946" s="67"/>
      <c r="AQ2946" s="53"/>
      <c r="AR2946" s="16">
        <v>0</v>
      </c>
      <c r="AS2946" s="20">
        <v>43483</v>
      </c>
      <c r="AT2946" s="192"/>
    </row>
    <row r="2947" spans="1:46" ht="49.5" customHeight="1">
      <c r="A2947" s="16">
        <v>8699525151315</v>
      </c>
      <c r="B2947" s="16" t="s">
        <v>7469</v>
      </c>
      <c r="C2947" s="16" t="s">
        <v>7470</v>
      </c>
      <c r="D2947" s="17" t="s">
        <v>87</v>
      </c>
      <c r="E2947" s="18" t="s">
        <v>41</v>
      </c>
      <c r="F2947" s="18">
        <v>4</v>
      </c>
      <c r="G2947" s="18">
        <v>2</v>
      </c>
      <c r="H2947" s="18">
        <v>2</v>
      </c>
      <c r="I2947" s="18"/>
      <c r="J2947" s="18"/>
      <c r="K2947" s="18"/>
      <c r="L2947" s="19" t="s">
        <v>7471</v>
      </c>
      <c r="M2947" s="19" t="s">
        <v>7472</v>
      </c>
      <c r="N2947" s="18" t="s">
        <v>1742</v>
      </c>
      <c r="O2947" s="18">
        <v>50</v>
      </c>
      <c r="P2947" s="18" t="s">
        <v>163</v>
      </c>
      <c r="Q2947" s="18">
        <v>20</v>
      </c>
      <c r="R2947" s="18" t="s">
        <v>45</v>
      </c>
      <c r="S2947" s="37" t="s">
        <v>46</v>
      </c>
      <c r="T2947" s="37"/>
      <c r="U2947" s="37"/>
      <c r="V2947" s="37">
        <v>1.51</v>
      </c>
      <c r="W2947" s="37">
        <v>0</v>
      </c>
      <c r="X2947" s="18" t="s">
        <v>53</v>
      </c>
      <c r="Y2947" s="18"/>
      <c r="Z2947" s="16">
        <v>0</v>
      </c>
      <c r="AA2947" s="16"/>
      <c r="AB2947" s="16"/>
      <c r="AC2947" s="36">
        <v>3.19</v>
      </c>
      <c r="AD2947" s="70">
        <f t="shared" si="654"/>
        <v>3.4771000000000001</v>
      </c>
      <c r="AE2947" s="70">
        <f t="shared" si="660"/>
        <v>4.3463750000000001</v>
      </c>
      <c r="AF2947" s="70">
        <f t="shared" si="661"/>
        <v>4.6940850000000003</v>
      </c>
      <c r="AG2947" s="36">
        <f t="shared" si="657"/>
        <v>3.47</v>
      </c>
      <c r="AH2947" s="36">
        <f t="shared" si="658"/>
        <v>4.34</v>
      </c>
      <c r="AI2947" s="36">
        <f t="shared" si="659"/>
        <v>4.6900000000000004</v>
      </c>
      <c r="AJ2947" s="40">
        <v>42447</v>
      </c>
      <c r="AK2947" s="40">
        <v>42451</v>
      </c>
      <c r="AL2947" s="22"/>
      <c r="AM2947" s="20" t="s">
        <v>184</v>
      </c>
      <c r="AN2947" s="109"/>
      <c r="AO2947" s="68" t="s">
        <v>16321</v>
      </c>
      <c r="AP2947" s="67"/>
      <c r="AQ2947" s="53"/>
      <c r="AR2947" s="16">
        <v>0</v>
      </c>
      <c r="AS2947" s="20">
        <v>43483</v>
      </c>
      <c r="AT2947" s="99"/>
    </row>
    <row r="2948" spans="1:46" ht="49.5" customHeight="1">
      <c r="A2948" s="16">
        <v>8699839240071</v>
      </c>
      <c r="B2948" s="16" t="s">
        <v>580</v>
      </c>
      <c r="C2948" s="16" t="s">
        <v>789</v>
      </c>
      <c r="D2948" s="17" t="s">
        <v>323</v>
      </c>
      <c r="E2948" s="18" t="s">
        <v>295</v>
      </c>
      <c r="F2948" s="18">
        <v>4</v>
      </c>
      <c r="G2948" s="18">
        <v>1</v>
      </c>
      <c r="H2948" s="18">
        <v>2</v>
      </c>
      <c r="I2948" s="18"/>
      <c r="J2948" s="18"/>
      <c r="K2948" s="18"/>
      <c r="L2948" s="19" t="s">
        <v>7184</v>
      </c>
      <c r="M2948" s="19" t="s">
        <v>1517</v>
      </c>
      <c r="N2948" s="18" t="s">
        <v>3283</v>
      </c>
      <c r="O2948" s="18" t="s">
        <v>7185</v>
      </c>
      <c r="P2948" s="18" t="s">
        <v>163</v>
      </c>
      <c r="Q2948" s="18">
        <v>20</v>
      </c>
      <c r="R2948" s="18" t="s">
        <v>95</v>
      </c>
      <c r="S2948" s="37" t="s">
        <v>46</v>
      </c>
      <c r="T2948" s="18" t="s">
        <v>53</v>
      </c>
      <c r="U2948" s="38">
        <v>0.85</v>
      </c>
      <c r="V2948" s="38">
        <v>0.85</v>
      </c>
      <c r="W2948" s="38">
        <v>0</v>
      </c>
      <c r="X2948" s="18" t="s">
        <v>53</v>
      </c>
      <c r="Y2948" s="39"/>
      <c r="Z2948" s="16">
        <v>0</v>
      </c>
      <c r="AA2948" s="36">
        <v>1.96</v>
      </c>
      <c r="AB2948" s="36"/>
      <c r="AC2948" s="36">
        <v>1.96</v>
      </c>
      <c r="AD2948" s="36">
        <v>2.13</v>
      </c>
      <c r="AE2948" s="36">
        <v>2.67</v>
      </c>
      <c r="AF2948" s="36">
        <v>2.88</v>
      </c>
      <c r="AG2948" s="36">
        <f t="shared" si="657"/>
        <v>2.13</v>
      </c>
      <c r="AH2948" s="36">
        <f t="shared" si="658"/>
        <v>2.67</v>
      </c>
      <c r="AI2948" s="36">
        <f t="shared" si="659"/>
        <v>2.88</v>
      </c>
      <c r="AJ2948" s="40">
        <v>42972</v>
      </c>
      <c r="AK2948" s="40">
        <v>42976</v>
      </c>
      <c r="AL2948" s="17"/>
      <c r="AM2948" s="20" t="s">
        <v>477</v>
      </c>
      <c r="AN2948" s="109"/>
      <c r="AO2948" s="68" t="s">
        <v>16143</v>
      </c>
      <c r="AP2948" s="67"/>
      <c r="AQ2948" s="20"/>
      <c r="AR2948" s="16">
        <v>0</v>
      </c>
      <c r="AS2948" s="20">
        <v>43483</v>
      </c>
      <c r="AT2948" s="193"/>
    </row>
    <row r="2949" spans="1:46" ht="49.5" customHeight="1">
      <c r="A2949" s="16">
        <v>8699514700043</v>
      </c>
      <c r="B2949" s="16" t="s">
        <v>2658</v>
      </c>
      <c r="C2949" s="16" t="s">
        <v>2659</v>
      </c>
      <c r="D2949" s="17" t="s">
        <v>38</v>
      </c>
      <c r="E2949" s="18" t="s">
        <v>41</v>
      </c>
      <c r="F2949" s="18">
        <v>4</v>
      </c>
      <c r="G2949" s="18">
        <v>1</v>
      </c>
      <c r="H2949" s="18">
        <v>2</v>
      </c>
      <c r="I2949" s="18"/>
      <c r="J2949" s="18"/>
      <c r="K2949" s="18"/>
      <c r="L2949" s="19" t="s">
        <v>9618</v>
      </c>
      <c r="M2949" s="19" t="s">
        <v>296</v>
      </c>
      <c r="N2949" s="18" t="s">
        <v>74</v>
      </c>
      <c r="O2949" s="18" t="s">
        <v>7568</v>
      </c>
      <c r="P2949" s="18" t="s">
        <v>551</v>
      </c>
      <c r="Q2949" s="18">
        <v>250</v>
      </c>
      <c r="R2949" s="18" t="s">
        <v>45</v>
      </c>
      <c r="S2949" s="37" t="s">
        <v>46</v>
      </c>
      <c r="T2949" s="18" t="s">
        <v>53</v>
      </c>
      <c r="U2949" s="37">
        <v>2.84</v>
      </c>
      <c r="V2949" s="37">
        <v>2.84</v>
      </c>
      <c r="W2949" s="37">
        <v>0</v>
      </c>
      <c r="X2949" s="18" t="s">
        <v>53</v>
      </c>
      <c r="Y2949" s="39"/>
      <c r="Z2949" s="16">
        <v>0</v>
      </c>
      <c r="AA2949" s="36">
        <v>6.01</v>
      </c>
      <c r="AB2949" s="36"/>
      <c r="AC2949" s="36">
        <v>6.01</v>
      </c>
      <c r="AD2949" s="37">
        <f t="shared" ref="AD2949:AD2958" si="662">IF(Z2949=2,AC2949*1.08,IF(AC2949&lt;=10,(AC2949*1.09),IF(AC2949&lt;=50,(10*1.09)+((AC2949-10)*1.08),IF(AC2949&lt;=100,(10*1.09)+((50-10)*1.08)+((AC2949-50)*1.07),IF(AC2949&lt;=200,(10*1.09)+((50-10)*1.08)+((100-50)*1.07)+((AC2949-100)*1.04),(10*1.09)+((50-10)*1.08)+((100-50)*1.07)+((200-100)*1.04)+((AC2949-200)*1.02))))))</f>
        <v>6.5509000000000004</v>
      </c>
      <c r="AE2949" s="37">
        <f t="shared" ref="AE2949:AE2958" si="663">IF(Z2949=1,AD2949*1.08,IF(Z2949=2,0,IF(AC2949&lt;=100,(AD2949*1.25),IF(AC2949&lt;=200,134.5+((AC2949-100)*1.04*1.16),255.14+((AC2949-200)*1.02*1.12)))))</f>
        <v>8.188625</v>
      </c>
      <c r="AF2949" s="37">
        <f t="shared" ref="AF2949:AF2958" si="664">IF(Z2949=1,0,(AE2949*1.08))</f>
        <v>8.8437150000000013</v>
      </c>
      <c r="AG2949" s="36">
        <f t="shared" si="657"/>
        <v>6.55</v>
      </c>
      <c r="AH2949" s="36">
        <f t="shared" si="658"/>
        <v>8.18</v>
      </c>
      <c r="AI2949" s="36">
        <f t="shared" si="659"/>
        <v>8.84</v>
      </c>
      <c r="AJ2949" s="40">
        <v>42615</v>
      </c>
      <c r="AK2949" s="40">
        <v>42619</v>
      </c>
      <c r="AL2949" s="22"/>
      <c r="AM2949" s="20" t="s">
        <v>184</v>
      </c>
      <c r="AN2949" s="109"/>
      <c r="AO2949" s="68" t="s">
        <v>16144</v>
      </c>
      <c r="AP2949" s="67"/>
      <c r="AQ2949" s="20"/>
      <c r="AR2949" s="16">
        <v>0</v>
      </c>
      <c r="AS2949" s="20">
        <v>43483</v>
      </c>
      <c r="AT2949" s="173"/>
    </row>
    <row r="2950" spans="1:46" ht="49.5" customHeight="1">
      <c r="A2950" s="16">
        <v>8699514010814</v>
      </c>
      <c r="B2950" s="16" t="s">
        <v>2658</v>
      </c>
      <c r="C2950" s="16" t="s">
        <v>2659</v>
      </c>
      <c r="D2950" s="17" t="s">
        <v>38</v>
      </c>
      <c r="E2950" s="18" t="s">
        <v>41</v>
      </c>
      <c r="F2950" s="18">
        <v>4</v>
      </c>
      <c r="G2950" s="18">
        <v>1</v>
      </c>
      <c r="H2950" s="18">
        <v>2</v>
      </c>
      <c r="I2950" s="18"/>
      <c r="J2950" s="18"/>
      <c r="K2950" s="18"/>
      <c r="L2950" s="19" t="s">
        <v>9620</v>
      </c>
      <c r="M2950" s="19" t="s">
        <v>296</v>
      </c>
      <c r="N2950" s="18" t="s">
        <v>74</v>
      </c>
      <c r="O2950" s="18">
        <v>200</v>
      </c>
      <c r="P2950" s="18" t="s">
        <v>163</v>
      </c>
      <c r="Q2950" s="18">
        <v>20</v>
      </c>
      <c r="R2950" s="18" t="s">
        <v>45</v>
      </c>
      <c r="S2950" s="37" t="s">
        <v>46</v>
      </c>
      <c r="T2950" s="18" t="s">
        <v>53</v>
      </c>
      <c r="U2950" s="37">
        <v>3.46</v>
      </c>
      <c r="V2950" s="37">
        <v>3.46</v>
      </c>
      <c r="W2950" s="37">
        <v>0</v>
      </c>
      <c r="X2950" s="18" t="s">
        <v>53</v>
      </c>
      <c r="Y2950" s="39"/>
      <c r="Z2950" s="16">
        <v>0</v>
      </c>
      <c r="AA2950" s="36">
        <v>7.32</v>
      </c>
      <c r="AB2950" s="36"/>
      <c r="AC2950" s="36">
        <v>7.32</v>
      </c>
      <c r="AD2950" s="37">
        <f t="shared" si="662"/>
        <v>7.9788000000000006</v>
      </c>
      <c r="AE2950" s="37">
        <f t="shared" si="663"/>
        <v>9.9735000000000014</v>
      </c>
      <c r="AF2950" s="37">
        <f t="shared" si="664"/>
        <v>10.771380000000002</v>
      </c>
      <c r="AG2950" s="36">
        <f t="shared" si="657"/>
        <v>7.97</v>
      </c>
      <c r="AH2950" s="36">
        <f t="shared" si="658"/>
        <v>9.9700000000000006</v>
      </c>
      <c r="AI2950" s="36">
        <f t="shared" si="659"/>
        <v>10.77</v>
      </c>
      <c r="AJ2950" s="40">
        <v>42615</v>
      </c>
      <c r="AK2950" s="40">
        <v>42619</v>
      </c>
      <c r="AL2950" s="22"/>
      <c r="AM2950" s="20" t="s">
        <v>184</v>
      </c>
      <c r="AN2950" s="109"/>
      <c r="AO2950" s="68" t="s">
        <v>16347</v>
      </c>
      <c r="AP2950" s="67"/>
      <c r="AQ2950" s="20"/>
      <c r="AR2950" s="16">
        <v>0</v>
      </c>
      <c r="AS2950" s="20">
        <v>43483</v>
      </c>
      <c r="AT2950" s="174"/>
    </row>
    <row r="2951" spans="1:46" ht="49.5" customHeight="1">
      <c r="A2951" s="16">
        <v>8699514010821</v>
      </c>
      <c r="B2951" s="16" t="s">
        <v>2658</v>
      </c>
      <c r="C2951" s="16" t="s">
        <v>2659</v>
      </c>
      <c r="D2951" s="17" t="s">
        <v>38</v>
      </c>
      <c r="E2951" s="18" t="s">
        <v>41</v>
      </c>
      <c r="F2951" s="18">
        <v>0</v>
      </c>
      <c r="G2951" s="18">
        <v>1</v>
      </c>
      <c r="H2951" s="18">
        <v>1</v>
      </c>
      <c r="I2951" s="18"/>
      <c r="J2951" s="18"/>
      <c r="K2951" s="18"/>
      <c r="L2951" s="19" t="s">
        <v>9622</v>
      </c>
      <c r="M2951" s="19" t="s">
        <v>296</v>
      </c>
      <c r="N2951" s="18" t="s">
        <v>74</v>
      </c>
      <c r="O2951" s="18">
        <v>200</v>
      </c>
      <c r="P2951" s="18" t="s">
        <v>163</v>
      </c>
      <c r="Q2951" s="18">
        <v>40</v>
      </c>
      <c r="R2951" s="18" t="s">
        <v>45</v>
      </c>
      <c r="S2951" s="37" t="s">
        <v>46</v>
      </c>
      <c r="T2951" s="37" t="s">
        <v>284</v>
      </c>
      <c r="U2951" s="37">
        <v>6.82</v>
      </c>
      <c r="V2951" s="37">
        <v>6.82</v>
      </c>
      <c r="W2951" s="37">
        <v>5.45</v>
      </c>
      <c r="X2951" s="37" t="s">
        <v>284</v>
      </c>
      <c r="Y2951" s="39"/>
      <c r="Z2951" s="16">
        <v>0</v>
      </c>
      <c r="AA2951" s="36">
        <v>11.02</v>
      </c>
      <c r="AB2951" s="36"/>
      <c r="AC2951" s="36">
        <v>11.02</v>
      </c>
      <c r="AD2951" s="37">
        <f t="shared" si="662"/>
        <v>12.0016</v>
      </c>
      <c r="AE2951" s="37">
        <f t="shared" si="663"/>
        <v>15.001999999999999</v>
      </c>
      <c r="AF2951" s="37">
        <f t="shared" si="664"/>
        <v>16.202159999999999</v>
      </c>
      <c r="AG2951" s="36">
        <f t="shared" si="657"/>
        <v>12</v>
      </c>
      <c r="AH2951" s="36">
        <f t="shared" si="658"/>
        <v>15</v>
      </c>
      <c r="AI2951" s="36">
        <f t="shared" si="659"/>
        <v>16.2</v>
      </c>
      <c r="AJ2951" s="40">
        <v>42615</v>
      </c>
      <c r="AK2951" s="40">
        <v>42619</v>
      </c>
      <c r="AL2951" s="22"/>
      <c r="AM2951" s="20" t="s">
        <v>184</v>
      </c>
      <c r="AN2951" s="109"/>
      <c r="AO2951" s="68" t="s">
        <v>7803</v>
      </c>
      <c r="AP2951" s="67"/>
      <c r="AQ2951" s="20"/>
      <c r="AR2951" s="16">
        <v>0</v>
      </c>
      <c r="AS2951" s="20">
        <v>43483</v>
      </c>
      <c r="AT2951" s="177"/>
    </row>
    <row r="2952" spans="1:46" ht="49.5" customHeight="1">
      <c r="A2952" s="16">
        <v>8697933011269</v>
      </c>
      <c r="B2952" s="16" t="s">
        <v>6448</v>
      </c>
      <c r="C2952" s="16" t="s">
        <v>6449</v>
      </c>
      <c r="D2952" s="17" t="s">
        <v>38</v>
      </c>
      <c r="E2952" s="18" t="s">
        <v>38</v>
      </c>
      <c r="F2952" s="18">
        <v>0</v>
      </c>
      <c r="G2952" s="18">
        <v>2</v>
      </c>
      <c r="H2952" s="18">
        <v>1</v>
      </c>
      <c r="I2952" s="18"/>
      <c r="J2952" s="18"/>
      <c r="K2952" s="18"/>
      <c r="L2952" s="19" t="s">
        <v>6450</v>
      </c>
      <c r="M2952" s="19" t="s">
        <v>6451</v>
      </c>
      <c r="N2952" s="18" t="s">
        <v>1900</v>
      </c>
      <c r="O2952" s="18" t="s">
        <v>6452</v>
      </c>
      <c r="P2952" s="18" t="s">
        <v>163</v>
      </c>
      <c r="Q2952" s="18">
        <v>30</v>
      </c>
      <c r="R2952" s="18" t="s">
        <v>45</v>
      </c>
      <c r="S2952" s="37" t="s">
        <v>46</v>
      </c>
      <c r="T2952" s="18" t="s">
        <v>9314</v>
      </c>
      <c r="U2952" s="37">
        <v>23.82</v>
      </c>
      <c r="V2952" s="37">
        <v>23.82</v>
      </c>
      <c r="W2952" s="37">
        <v>14.29</v>
      </c>
      <c r="X2952" s="18" t="s">
        <v>9314</v>
      </c>
      <c r="Y2952" s="39"/>
      <c r="Z2952" s="16">
        <v>0</v>
      </c>
      <c r="AA2952" s="36">
        <v>16.87</v>
      </c>
      <c r="AB2952" s="36"/>
      <c r="AC2952" s="36">
        <v>16.87</v>
      </c>
      <c r="AD2952" s="70">
        <f t="shared" si="662"/>
        <v>18.319600000000001</v>
      </c>
      <c r="AE2952" s="70">
        <f t="shared" si="663"/>
        <v>22.899500000000003</v>
      </c>
      <c r="AF2952" s="70">
        <f t="shared" si="664"/>
        <v>24.731460000000006</v>
      </c>
      <c r="AG2952" s="36">
        <f t="shared" si="657"/>
        <v>18.309999999999999</v>
      </c>
      <c r="AH2952" s="36">
        <f t="shared" si="658"/>
        <v>22.89</v>
      </c>
      <c r="AI2952" s="36">
        <f t="shared" si="659"/>
        <v>24.73</v>
      </c>
      <c r="AJ2952" s="40">
        <v>42419</v>
      </c>
      <c r="AK2952" s="40">
        <v>42422</v>
      </c>
      <c r="AL2952" s="22"/>
      <c r="AM2952" s="20" t="s">
        <v>184</v>
      </c>
      <c r="AN2952" s="109"/>
      <c r="AO2952" s="68" t="s">
        <v>10732</v>
      </c>
      <c r="AP2952" s="67"/>
      <c r="AQ2952" s="20"/>
      <c r="AR2952" s="16">
        <v>0</v>
      </c>
      <c r="AS2952" s="20">
        <v>43483</v>
      </c>
      <c r="AT2952" s="177"/>
    </row>
    <row r="2953" spans="1:46" ht="49.5" customHeight="1">
      <c r="A2953" s="16">
        <v>8697933011238</v>
      </c>
      <c r="B2953" s="16" t="s">
        <v>6448</v>
      </c>
      <c r="C2953" s="16" t="s">
        <v>6449</v>
      </c>
      <c r="D2953" s="17" t="s">
        <v>38</v>
      </c>
      <c r="E2953" s="18" t="s">
        <v>38</v>
      </c>
      <c r="F2953" s="18">
        <v>0</v>
      </c>
      <c r="G2953" s="18">
        <v>2</v>
      </c>
      <c r="H2953" s="18">
        <v>1</v>
      </c>
      <c r="I2953" s="18"/>
      <c r="J2953" s="18"/>
      <c r="K2953" s="18"/>
      <c r="L2953" s="19" t="s">
        <v>6457</v>
      </c>
      <c r="M2953" s="19" t="s">
        <v>6451</v>
      </c>
      <c r="N2953" s="18" t="s">
        <v>1900</v>
      </c>
      <c r="O2953" s="18" t="s">
        <v>6458</v>
      </c>
      <c r="P2953" s="18" t="s">
        <v>163</v>
      </c>
      <c r="Q2953" s="18">
        <v>30</v>
      </c>
      <c r="R2953" s="18" t="s">
        <v>45</v>
      </c>
      <c r="S2953" s="37" t="s">
        <v>46</v>
      </c>
      <c r="T2953" s="18" t="s">
        <v>9312</v>
      </c>
      <c r="U2953" s="37">
        <v>23.9</v>
      </c>
      <c r="V2953" s="37">
        <v>23.9</v>
      </c>
      <c r="W2953" s="37">
        <v>14.34</v>
      </c>
      <c r="X2953" s="18" t="s">
        <v>9312</v>
      </c>
      <c r="Y2953" s="39"/>
      <c r="Z2953" s="16">
        <v>0</v>
      </c>
      <c r="AA2953" s="36">
        <v>13.48</v>
      </c>
      <c r="AB2953" s="36"/>
      <c r="AC2953" s="36">
        <v>13.48</v>
      </c>
      <c r="AD2953" s="70">
        <f t="shared" si="662"/>
        <v>14.6584</v>
      </c>
      <c r="AE2953" s="70">
        <f t="shared" si="663"/>
        <v>18.323</v>
      </c>
      <c r="AF2953" s="70">
        <f t="shared" si="664"/>
        <v>19.78884</v>
      </c>
      <c r="AG2953" s="36">
        <f t="shared" si="657"/>
        <v>14.65</v>
      </c>
      <c r="AH2953" s="36">
        <f t="shared" si="658"/>
        <v>18.32</v>
      </c>
      <c r="AI2953" s="36">
        <f t="shared" si="659"/>
        <v>19.78</v>
      </c>
      <c r="AJ2953" s="40">
        <v>42419</v>
      </c>
      <c r="AK2953" s="40">
        <v>42422</v>
      </c>
      <c r="AL2953" s="22"/>
      <c r="AM2953" s="20" t="s">
        <v>184</v>
      </c>
      <c r="AN2953" s="109"/>
      <c r="AO2953" s="68" t="s">
        <v>10732</v>
      </c>
      <c r="AP2953" s="67"/>
      <c r="AQ2953" s="20"/>
      <c r="AR2953" s="16">
        <v>0</v>
      </c>
      <c r="AS2953" s="65">
        <v>43483</v>
      </c>
      <c r="AT2953" s="173"/>
    </row>
    <row r="2954" spans="1:46" ht="49.5" customHeight="1">
      <c r="A2954" s="16">
        <v>8699552090854</v>
      </c>
      <c r="B2954" s="16" t="s">
        <v>6694</v>
      </c>
      <c r="C2954" s="16" t="s">
        <v>6695</v>
      </c>
      <c r="D2954" s="17" t="s">
        <v>87</v>
      </c>
      <c r="E2954" s="18" t="s">
        <v>87</v>
      </c>
      <c r="F2954" s="18">
        <v>0</v>
      </c>
      <c r="G2954" s="18">
        <v>2</v>
      </c>
      <c r="H2954" s="18">
        <v>1</v>
      </c>
      <c r="I2954" s="18"/>
      <c r="J2954" s="18"/>
      <c r="K2954" s="18"/>
      <c r="L2954" s="19" t="s">
        <v>6786</v>
      </c>
      <c r="M2954" s="19" t="s">
        <v>5564</v>
      </c>
      <c r="N2954" s="18" t="s">
        <v>5559</v>
      </c>
      <c r="O2954" s="18" t="s">
        <v>6787</v>
      </c>
      <c r="P2954" s="18" t="s">
        <v>163</v>
      </c>
      <c r="Q2954" s="18">
        <v>30</v>
      </c>
      <c r="R2954" s="18" t="s">
        <v>95</v>
      </c>
      <c r="S2954" s="37" t="s">
        <v>96</v>
      </c>
      <c r="T2954" s="18" t="s">
        <v>557</v>
      </c>
      <c r="U2954" s="38">
        <v>10.42</v>
      </c>
      <c r="V2954" s="38">
        <v>10.42</v>
      </c>
      <c r="W2954" s="38">
        <v>10.42</v>
      </c>
      <c r="X2954" s="18" t="s">
        <v>557</v>
      </c>
      <c r="Y2954" s="39"/>
      <c r="Z2954" s="16">
        <v>0</v>
      </c>
      <c r="AA2954" s="36">
        <v>21.5</v>
      </c>
      <c r="AB2954" s="36"/>
      <c r="AC2954" s="36">
        <v>21.5</v>
      </c>
      <c r="AD2954" s="38">
        <f t="shared" si="662"/>
        <v>23.32</v>
      </c>
      <c r="AE2954" s="38">
        <f t="shared" si="663"/>
        <v>29.15</v>
      </c>
      <c r="AF2954" s="38">
        <f t="shared" si="664"/>
        <v>31.481999999999999</v>
      </c>
      <c r="AG2954" s="36">
        <f t="shared" si="657"/>
        <v>23.32</v>
      </c>
      <c r="AH2954" s="36">
        <f t="shared" si="658"/>
        <v>29.15</v>
      </c>
      <c r="AI2954" s="36">
        <f t="shared" si="659"/>
        <v>31.48</v>
      </c>
      <c r="AJ2954" s="40">
        <v>42783</v>
      </c>
      <c r="AK2954" s="40">
        <v>42786</v>
      </c>
      <c r="AL2954" s="17"/>
      <c r="AM2954" s="20" t="s">
        <v>6364</v>
      </c>
      <c r="AN2954" s="109"/>
      <c r="AO2954" s="68" t="s">
        <v>12071</v>
      </c>
      <c r="AP2954" s="67"/>
      <c r="AQ2954" s="20"/>
      <c r="AR2954" s="16">
        <v>0</v>
      </c>
      <c r="AS2954" s="65">
        <v>43483</v>
      </c>
      <c r="AT2954" s="173"/>
    </row>
    <row r="2955" spans="1:46" ht="49.5" customHeight="1">
      <c r="A2955" s="16">
        <v>8699552090847</v>
      </c>
      <c r="B2955" s="16" t="s">
        <v>6694</v>
      </c>
      <c r="C2955" s="16" t="s">
        <v>6695</v>
      </c>
      <c r="D2955" s="17" t="s">
        <v>87</v>
      </c>
      <c r="E2955" s="18" t="s">
        <v>87</v>
      </c>
      <c r="F2955" s="18">
        <v>0</v>
      </c>
      <c r="G2955" s="18">
        <v>2</v>
      </c>
      <c r="H2955" s="18">
        <v>1</v>
      </c>
      <c r="I2955" s="18"/>
      <c r="J2955" s="18"/>
      <c r="K2955" s="18"/>
      <c r="L2955" s="19" t="s">
        <v>6730</v>
      </c>
      <c r="M2955" s="19" t="s">
        <v>5564</v>
      </c>
      <c r="N2955" s="18" t="s">
        <v>5559</v>
      </c>
      <c r="O2955" s="18" t="s">
        <v>6731</v>
      </c>
      <c r="P2955" s="18" t="s">
        <v>163</v>
      </c>
      <c r="Q2955" s="18">
        <v>30</v>
      </c>
      <c r="R2955" s="18" t="s">
        <v>95</v>
      </c>
      <c r="S2955" s="37" t="s">
        <v>96</v>
      </c>
      <c r="T2955" s="18" t="s">
        <v>557</v>
      </c>
      <c r="U2955" s="38">
        <v>9.73</v>
      </c>
      <c r="V2955" s="38">
        <v>9.73</v>
      </c>
      <c r="W2955" s="38">
        <v>9.73</v>
      </c>
      <c r="X2955" s="18" t="s">
        <v>557</v>
      </c>
      <c r="Y2955" s="39"/>
      <c r="Z2955" s="16">
        <v>0</v>
      </c>
      <c r="AA2955" s="36">
        <v>16.100000000000001</v>
      </c>
      <c r="AB2955" s="36"/>
      <c r="AC2955" s="36">
        <v>16.100000000000001</v>
      </c>
      <c r="AD2955" s="38">
        <f t="shared" si="662"/>
        <v>17.488000000000003</v>
      </c>
      <c r="AE2955" s="38">
        <f t="shared" si="663"/>
        <v>21.860000000000003</v>
      </c>
      <c r="AF2955" s="38">
        <f t="shared" si="664"/>
        <v>23.608800000000006</v>
      </c>
      <c r="AG2955" s="36">
        <f t="shared" si="657"/>
        <v>17.48</v>
      </c>
      <c r="AH2955" s="36">
        <f t="shared" si="658"/>
        <v>21.86</v>
      </c>
      <c r="AI2955" s="36">
        <f t="shared" si="659"/>
        <v>23.6</v>
      </c>
      <c r="AJ2955" s="40">
        <v>42783</v>
      </c>
      <c r="AK2955" s="40">
        <v>42786</v>
      </c>
      <c r="AL2955" s="17"/>
      <c r="AM2955" s="20" t="s">
        <v>6364</v>
      </c>
      <c r="AN2955" s="109"/>
      <c r="AO2955" s="68" t="s">
        <v>11063</v>
      </c>
      <c r="AP2955" s="67"/>
      <c r="AQ2955" s="20"/>
      <c r="AR2955" s="16">
        <v>0</v>
      </c>
      <c r="AS2955" s="65">
        <v>43483</v>
      </c>
      <c r="AT2955" s="173"/>
    </row>
    <row r="2956" spans="1:46" ht="49.5" customHeight="1">
      <c r="A2956" s="16">
        <v>8699552090823</v>
      </c>
      <c r="B2956" s="16" t="s">
        <v>6694</v>
      </c>
      <c r="C2956" s="16" t="s">
        <v>6695</v>
      </c>
      <c r="D2956" s="17" t="s">
        <v>87</v>
      </c>
      <c r="E2956" s="18" t="s">
        <v>87</v>
      </c>
      <c r="F2956" s="18">
        <v>0</v>
      </c>
      <c r="G2956" s="18">
        <v>2</v>
      </c>
      <c r="H2956" s="18">
        <v>1</v>
      </c>
      <c r="I2956" s="18"/>
      <c r="J2956" s="18"/>
      <c r="K2956" s="18"/>
      <c r="L2956" s="19" t="s">
        <v>6696</v>
      </c>
      <c r="M2956" s="19" t="s">
        <v>5564</v>
      </c>
      <c r="N2956" s="18" t="s">
        <v>5559</v>
      </c>
      <c r="O2956" s="18" t="s">
        <v>6697</v>
      </c>
      <c r="P2956" s="18" t="s">
        <v>163</v>
      </c>
      <c r="Q2956" s="18">
        <v>30</v>
      </c>
      <c r="R2956" s="18" t="s">
        <v>95</v>
      </c>
      <c r="S2956" s="37" t="s">
        <v>96</v>
      </c>
      <c r="T2956" s="18" t="s">
        <v>331</v>
      </c>
      <c r="U2956" s="38">
        <v>6.44</v>
      </c>
      <c r="V2956" s="38">
        <v>6.44</v>
      </c>
      <c r="W2956" s="38">
        <v>6.44</v>
      </c>
      <c r="X2956" s="18" t="s">
        <v>331</v>
      </c>
      <c r="Y2956" s="39"/>
      <c r="Z2956" s="16">
        <v>0</v>
      </c>
      <c r="AA2956" s="45">
        <v>14.18</v>
      </c>
      <c r="AB2956" s="36"/>
      <c r="AC2956" s="36">
        <v>14.18</v>
      </c>
      <c r="AD2956" s="38">
        <f t="shared" si="662"/>
        <v>15.414400000000001</v>
      </c>
      <c r="AE2956" s="38">
        <f t="shared" si="663"/>
        <v>19.268000000000001</v>
      </c>
      <c r="AF2956" s="38">
        <f t="shared" si="664"/>
        <v>20.809440000000002</v>
      </c>
      <c r="AG2956" s="36">
        <f t="shared" si="657"/>
        <v>15.41</v>
      </c>
      <c r="AH2956" s="36">
        <f t="shared" si="658"/>
        <v>19.260000000000002</v>
      </c>
      <c r="AI2956" s="36">
        <f t="shared" si="659"/>
        <v>20.8</v>
      </c>
      <c r="AJ2956" s="40">
        <v>42783</v>
      </c>
      <c r="AK2956" s="40">
        <v>42786</v>
      </c>
      <c r="AL2956" s="17"/>
      <c r="AM2956" s="20" t="s">
        <v>6364</v>
      </c>
      <c r="AN2956" s="109"/>
      <c r="AO2956" s="68" t="s">
        <v>13688</v>
      </c>
      <c r="AP2956" s="67"/>
      <c r="AQ2956" s="20"/>
      <c r="AR2956" s="16">
        <v>0</v>
      </c>
      <c r="AS2956" s="65">
        <v>43483</v>
      </c>
      <c r="AT2956" s="173"/>
    </row>
    <row r="2957" spans="1:46" ht="49.5" customHeight="1">
      <c r="A2957" s="16">
        <v>8697936030298</v>
      </c>
      <c r="B2957" s="16" t="s">
        <v>1289</v>
      </c>
      <c r="C2957" s="16" t="s">
        <v>1290</v>
      </c>
      <c r="D2957" s="17" t="s">
        <v>38</v>
      </c>
      <c r="E2957" s="18" t="s">
        <v>41</v>
      </c>
      <c r="F2957" s="18">
        <v>0</v>
      </c>
      <c r="G2957" s="18">
        <v>1</v>
      </c>
      <c r="H2957" s="18">
        <v>1</v>
      </c>
      <c r="I2957" s="18"/>
      <c r="J2957" s="18"/>
      <c r="K2957" s="18"/>
      <c r="L2957" s="19" t="s">
        <v>1291</v>
      </c>
      <c r="M2957" s="19" t="s">
        <v>889</v>
      </c>
      <c r="N2957" s="18" t="s">
        <v>502</v>
      </c>
      <c r="O2957" s="18">
        <v>35</v>
      </c>
      <c r="P2957" s="18" t="s">
        <v>163</v>
      </c>
      <c r="Q2957" s="18">
        <v>60</v>
      </c>
      <c r="R2957" s="18" t="s">
        <v>45</v>
      </c>
      <c r="S2957" s="37" t="s">
        <v>46</v>
      </c>
      <c r="T2957" s="18" t="s">
        <v>331</v>
      </c>
      <c r="U2957" s="37">
        <v>5.83</v>
      </c>
      <c r="V2957" s="37">
        <v>5.83</v>
      </c>
      <c r="W2957" s="37">
        <v>4.66</v>
      </c>
      <c r="X2957" s="18" t="s">
        <v>331</v>
      </c>
      <c r="Y2957" s="39"/>
      <c r="Z2957" s="16">
        <v>0</v>
      </c>
      <c r="AA2957" s="36">
        <v>9.84</v>
      </c>
      <c r="AB2957" s="36"/>
      <c r="AC2957" s="36">
        <v>9.84</v>
      </c>
      <c r="AD2957" s="37">
        <f t="shared" si="662"/>
        <v>10.7256</v>
      </c>
      <c r="AE2957" s="37">
        <f t="shared" si="663"/>
        <v>13.407</v>
      </c>
      <c r="AF2957" s="37">
        <f t="shared" si="664"/>
        <v>14.479560000000001</v>
      </c>
      <c r="AG2957" s="36">
        <f t="shared" si="657"/>
        <v>10.72</v>
      </c>
      <c r="AH2957" s="36">
        <f t="shared" si="658"/>
        <v>13.4</v>
      </c>
      <c r="AI2957" s="36">
        <f t="shared" si="659"/>
        <v>14.47</v>
      </c>
      <c r="AJ2957" s="40">
        <v>42419</v>
      </c>
      <c r="AK2957" s="40">
        <v>42422</v>
      </c>
      <c r="AL2957" s="22"/>
      <c r="AM2957" s="20" t="s">
        <v>184</v>
      </c>
      <c r="AN2957" s="109"/>
      <c r="AO2957" s="68" t="s">
        <v>12478</v>
      </c>
      <c r="AP2957" s="67"/>
      <c r="AQ2957" s="20"/>
      <c r="AR2957" s="16">
        <v>0</v>
      </c>
      <c r="AS2957" s="65">
        <v>43483</v>
      </c>
      <c r="AT2957" s="175"/>
    </row>
    <row r="2958" spans="1:46" ht="49.5" customHeight="1">
      <c r="A2958" s="16">
        <v>8699545121275</v>
      </c>
      <c r="B2958" s="16" t="s">
        <v>8515</v>
      </c>
      <c r="C2958" s="16" t="s">
        <v>8516</v>
      </c>
      <c r="D2958" s="17" t="s">
        <v>87</v>
      </c>
      <c r="E2958" s="18" t="s">
        <v>295</v>
      </c>
      <c r="F2958" s="18">
        <v>4</v>
      </c>
      <c r="G2958" s="18">
        <v>2</v>
      </c>
      <c r="H2958" s="18">
        <v>2</v>
      </c>
      <c r="I2958" s="18"/>
      <c r="J2958" s="18"/>
      <c r="K2958" s="18"/>
      <c r="L2958" s="19" t="s">
        <v>11124</v>
      </c>
      <c r="M2958" s="19" t="s">
        <v>3289</v>
      </c>
      <c r="N2958" s="18" t="s">
        <v>7625</v>
      </c>
      <c r="O2958" s="18"/>
      <c r="P2958" s="18"/>
      <c r="Q2958" s="18">
        <v>21</v>
      </c>
      <c r="R2958" s="18" t="s">
        <v>95</v>
      </c>
      <c r="S2958" s="37" t="s">
        <v>46</v>
      </c>
      <c r="T2958" s="18" t="s">
        <v>53</v>
      </c>
      <c r="U2958" s="38">
        <v>1.32</v>
      </c>
      <c r="V2958" s="38">
        <v>1.32</v>
      </c>
      <c r="W2958" s="38">
        <v>0</v>
      </c>
      <c r="X2958" s="18" t="s">
        <v>53</v>
      </c>
      <c r="Y2958" s="39"/>
      <c r="Z2958" s="16">
        <v>0</v>
      </c>
      <c r="AA2958" s="36">
        <v>3.62</v>
      </c>
      <c r="AB2958" s="36"/>
      <c r="AC2958" s="36">
        <v>3.62</v>
      </c>
      <c r="AD2958" s="38">
        <f t="shared" si="662"/>
        <v>3.9458000000000002</v>
      </c>
      <c r="AE2958" s="38">
        <f t="shared" si="663"/>
        <v>4.9322499999999998</v>
      </c>
      <c r="AF2958" s="38">
        <f t="shared" si="664"/>
        <v>5.3268300000000002</v>
      </c>
      <c r="AG2958" s="36">
        <f t="shared" si="657"/>
        <v>3.94</v>
      </c>
      <c r="AH2958" s="36">
        <f t="shared" si="658"/>
        <v>4.93</v>
      </c>
      <c r="AI2958" s="36">
        <f t="shared" si="659"/>
        <v>5.32</v>
      </c>
      <c r="AJ2958" s="40">
        <v>43245</v>
      </c>
      <c r="AK2958" s="40">
        <v>43251</v>
      </c>
      <c r="AL2958" s="17">
        <v>1</v>
      </c>
      <c r="AM2958" s="17" t="s">
        <v>10882</v>
      </c>
      <c r="AN2958" s="113"/>
      <c r="AO2958" s="68" t="s">
        <v>14468</v>
      </c>
      <c r="AP2958" s="67"/>
      <c r="AQ2958" s="20"/>
      <c r="AR2958" s="16">
        <v>0</v>
      </c>
      <c r="AS2958" s="65">
        <v>43483</v>
      </c>
      <c r="AT2958" s="175"/>
    </row>
    <row r="2959" spans="1:46" ht="49.5" customHeight="1">
      <c r="A2959" s="16">
        <v>8697927551177</v>
      </c>
      <c r="B2959" s="16" t="s">
        <v>7272</v>
      </c>
      <c r="C2959" s="16" t="s">
        <v>7273</v>
      </c>
      <c r="D2959" s="17" t="s">
        <v>323</v>
      </c>
      <c r="E2959" s="18" t="s">
        <v>323</v>
      </c>
      <c r="F2959" s="18">
        <v>0</v>
      </c>
      <c r="G2959" s="73" t="s">
        <v>705</v>
      </c>
      <c r="H2959" s="18">
        <v>3</v>
      </c>
      <c r="I2959" s="18"/>
      <c r="J2959" s="18"/>
      <c r="K2959" s="18"/>
      <c r="L2959" s="19" t="s">
        <v>7274</v>
      </c>
      <c r="M2959" s="19" t="s">
        <v>1902</v>
      </c>
      <c r="N2959" s="18" t="s">
        <v>952</v>
      </c>
      <c r="O2959" s="18" t="s">
        <v>7275</v>
      </c>
      <c r="P2959" s="18" t="s">
        <v>470</v>
      </c>
      <c r="Q2959" s="18">
        <v>60</v>
      </c>
      <c r="R2959" s="18" t="s">
        <v>95</v>
      </c>
      <c r="S2959" s="37" t="s">
        <v>46</v>
      </c>
      <c r="T2959" s="18" t="s">
        <v>53</v>
      </c>
      <c r="U2959" s="38">
        <v>37.369999999999997</v>
      </c>
      <c r="V2959" s="38">
        <v>37.369999999999997</v>
      </c>
      <c r="W2959" s="38">
        <v>37.369999999999997</v>
      </c>
      <c r="X2959" s="18" t="s">
        <v>53</v>
      </c>
      <c r="Y2959" s="39"/>
      <c r="Z2959" s="16">
        <v>0</v>
      </c>
      <c r="AA2959" s="36">
        <v>74.709999999999994</v>
      </c>
      <c r="AB2959" s="36"/>
      <c r="AC2959" s="36">
        <v>74.709999999999994</v>
      </c>
      <c r="AD2959" s="36">
        <v>80.53</v>
      </c>
      <c r="AE2959" s="36">
        <v>100.67</v>
      </c>
      <c r="AF2959" s="36">
        <v>108.72</v>
      </c>
      <c r="AG2959" s="36">
        <f t="shared" si="657"/>
        <v>80.53</v>
      </c>
      <c r="AH2959" s="36">
        <f t="shared" si="658"/>
        <v>100.67</v>
      </c>
      <c r="AI2959" s="36">
        <f t="shared" si="659"/>
        <v>108.72</v>
      </c>
      <c r="AJ2959" s="40">
        <v>42832</v>
      </c>
      <c r="AK2959" s="40">
        <v>42836</v>
      </c>
      <c r="AL2959" s="17"/>
      <c r="AM2959" s="20" t="s">
        <v>477</v>
      </c>
      <c r="AN2959" s="109"/>
      <c r="AO2959" s="68" t="s">
        <v>6149</v>
      </c>
      <c r="AP2959" s="67"/>
      <c r="AQ2959" s="20"/>
      <c r="AR2959" s="16">
        <v>0</v>
      </c>
      <c r="AS2959" s="65">
        <v>43483</v>
      </c>
      <c r="AT2959" s="175"/>
    </row>
    <row r="2960" spans="1:46" ht="49.5" customHeight="1">
      <c r="A2960" s="16">
        <v>8699636610305</v>
      </c>
      <c r="B2960" s="17" t="s">
        <v>10388</v>
      </c>
      <c r="C2960" s="17"/>
      <c r="D2960" s="17" t="s">
        <v>87</v>
      </c>
      <c r="E2960" s="18" t="s">
        <v>87</v>
      </c>
      <c r="F2960" s="18">
        <v>0</v>
      </c>
      <c r="G2960" s="18">
        <v>1</v>
      </c>
      <c r="H2960" s="18">
        <v>1</v>
      </c>
      <c r="I2960" s="18"/>
      <c r="J2960" s="18"/>
      <c r="K2960" s="18"/>
      <c r="L2960" s="19" t="s">
        <v>10389</v>
      </c>
      <c r="M2960" s="19" t="s">
        <v>10390</v>
      </c>
      <c r="N2960" s="18" t="s">
        <v>556</v>
      </c>
      <c r="O2960" s="50">
        <v>0.02</v>
      </c>
      <c r="P2960" s="18" t="s">
        <v>163</v>
      </c>
      <c r="Q2960" s="18">
        <v>5</v>
      </c>
      <c r="R2960" s="18" t="s">
        <v>45</v>
      </c>
      <c r="S2960" s="37" t="s">
        <v>96</v>
      </c>
      <c r="T2960" s="37"/>
      <c r="U2960" s="37"/>
      <c r="V2960" s="37">
        <v>0</v>
      </c>
      <c r="W2960" s="37">
        <v>0</v>
      </c>
      <c r="X2960" s="37"/>
      <c r="Y2960" s="37"/>
      <c r="Z2960" s="37"/>
      <c r="AA2960" s="37"/>
      <c r="AB2960" s="37"/>
      <c r="AC2960" s="37">
        <v>0</v>
      </c>
      <c r="AD2960" s="37"/>
      <c r="AE2960" s="37"/>
      <c r="AF2960" s="37"/>
      <c r="AG2960" s="37">
        <v>0</v>
      </c>
      <c r="AH2960" s="37">
        <v>0</v>
      </c>
      <c r="AI2960" s="37">
        <v>0</v>
      </c>
      <c r="AJ2960" s="40">
        <v>42391</v>
      </c>
      <c r="AK2960" s="40">
        <v>42395</v>
      </c>
      <c r="AL2960" s="46"/>
      <c r="AM2960" s="46"/>
      <c r="AN2960" s="131"/>
      <c r="AO2960" s="68" t="s">
        <v>16444</v>
      </c>
      <c r="AP2960" s="67"/>
      <c r="AQ2960" s="20"/>
      <c r="AR2960" s="16">
        <v>0</v>
      </c>
      <c r="AS2960" s="65">
        <v>43483</v>
      </c>
      <c r="AT2960" s="177"/>
    </row>
    <row r="2961" spans="1:46" ht="49.5" customHeight="1">
      <c r="A2961" s="16">
        <v>8680262000011</v>
      </c>
      <c r="B2961" s="16" t="s">
        <v>1117</v>
      </c>
      <c r="C2961" s="16" t="s">
        <v>1118</v>
      </c>
      <c r="D2961" s="17" t="s">
        <v>38</v>
      </c>
      <c r="E2961" s="18" t="s">
        <v>41</v>
      </c>
      <c r="F2961" s="18">
        <v>4</v>
      </c>
      <c r="G2961" s="18">
        <v>1</v>
      </c>
      <c r="H2961" s="18">
        <v>2</v>
      </c>
      <c r="I2961" s="18"/>
      <c r="J2961" s="18"/>
      <c r="K2961" s="18"/>
      <c r="L2961" s="19" t="s">
        <v>7718</v>
      </c>
      <c r="M2961" s="19" t="s">
        <v>1121</v>
      </c>
      <c r="N2961" s="18" t="s">
        <v>7719</v>
      </c>
      <c r="O2961" s="18">
        <v>250</v>
      </c>
      <c r="P2961" s="18" t="s">
        <v>163</v>
      </c>
      <c r="Q2961" s="18">
        <v>1</v>
      </c>
      <c r="R2961" s="18" t="s">
        <v>45</v>
      </c>
      <c r="S2961" s="37" t="s">
        <v>46</v>
      </c>
      <c r="T2961" s="18" t="s">
        <v>53</v>
      </c>
      <c r="U2961" s="37">
        <v>1.57</v>
      </c>
      <c r="V2961" s="37">
        <v>1.57</v>
      </c>
      <c r="W2961" s="37">
        <v>0</v>
      </c>
      <c r="X2961" s="18" t="s">
        <v>53</v>
      </c>
      <c r="Y2961" s="39"/>
      <c r="Z2961" s="16">
        <v>0</v>
      </c>
      <c r="AA2961" s="36">
        <v>3.31</v>
      </c>
      <c r="AB2961" s="36"/>
      <c r="AC2961" s="36">
        <v>3.31</v>
      </c>
      <c r="AD2961" s="70">
        <f t="shared" ref="AD2961:AD2967" si="665">IF(Z2961=2,AC2961*1.08,IF(AC2961&lt;=10,(AC2961*1.09),IF(AC2961&lt;=50,(10*1.09)+((AC2961-10)*1.08),IF(AC2961&lt;=100,(10*1.09)+((50-10)*1.08)+((AC2961-50)*1.07),IF(AC2961&lt;=200,(10*1.09)+((50-10)*1.08)+((100-50)*1.07)+((AC2961-100)*1.04),(10*1.09)+((50-10)*1.08)+((100-50)*1.07)+((200-100)*1.04)+((AC2961-200)*1.02))))))</f>
        <v>3.6079000000000003</v>
      </c>
      <c r="AE2961" s="70">
        <f t="shared" ref="AE2961:AE2967" si="666">IF(Z2961=1,AD2961*1.08,IF(Z2961=2,0,IF(AC2961&lt;=100,(AD2961*1.25),IF(AC2961&lt;=200,134.5+((AC2961-100)*1.04*1.16),255.14+((AC2961-200)*1.02*1.12)))))</f>
        <v>4.5098750000000001</v>
      </c>
      <c r="AF2961" s="70">
        <f t="shared" ref="AF2961:AF2967" si="667">IF(Z2961=1,0,(AE2961*1.08))</f>
        <v>4.8706650000000007</v>
      </c>
      <c r="AG2961" s="36">
        <f t="shared" ref="AG2961:AG2992" si="668">TRUNC(AD2961,2)</f>
        <v>3.6</v>
      </c>
      <c r="AH2961" s="36">
        <f t="shared" ref="AH2961:AH2992" si="669">TRUNC(AE2961,2)</f>
        <v>4.5</v>
      </c>
      <c r="AI2961" s="36">
        <f t="shared" ref="AI2961:AI2992" si="670">TRUNC(AF2961,2)</f>
        <v>4.87</v>
      </c>
      <c r="AJ2961" s="40">
        <v>42447</v>
      </c>
      <c r="AK2961" s="40">
        <v>42451</v>
      </c>
      <c r="AL2961" s="22"/>
      <c r="AM2961" s="20" t="s">
        <v>184</v>
      </c>
      <c r="AN2961" s="109"/>
      <c r="AO2961" s="68" t="s">
        <v>8335</v>
      </c>
      <c r="AP2961" s="67"/>
      <c r="AQ2961" s="20"/>
      <c r="AR2961" s="16">
        <v>0</v>
      </c>
      <c r="AS2961" s="65">
        <v>43483</v>
      </c>
      <c r="AT2961" s="177"/>
    </row>
    <row r="2962" spans="1:46" ht="49.5" customHeight="1">
      <c r="A2962" s="16">
        <v>8680262000028</v>
      </c>
      <c r="B2962" s="16" t="s">
        <v>1117</v>
      </c>
      <c r="C2962" s="16" t="s">
        <v>1118</v>
      </c>
      <c r="D2962" s="17" t="s">
        <v>38</v>
      </c>
      <c r="E2962" s="18" t="s">
        <v>41</v>
      </c>
      <c r="F2962" s="18">
        <v>4</v>
      </c>
      <c r="G2962" s="18">
        <v>1</v>
      </c>
      <c r="H2962" s="18">
        <v>2</v>
      </c>
      <c r="I2962" s="18"/>
      <c r="J2962" s="18"/>
      <c r="K2962" s="18"/>
      <c r="L2962" s="19" t="s">
        <v>7720</v>
      </c>
      <c r="M2962" s="19" t="s">
        <v>1121</v>
      </c>
      <c r="N2962" s="18" t="s">
        <v>7719</v>
      </c>
      <c r="O2962" s="18">
        <v>250</v>
      </c>
      <c r="P2962" s="18" t="s">
        <v>163</v>
      </c>
      <c r="Q2962" s="18">
        <v>1</v>
      </c>
      <c r="R2962" s="18" t="s">
        <v>45</v>
      </c>
      <c r="S2962" s="37" t="s">
        <v>46</v>
      </c>
      <c r="T2962" s="18" t="s">
        <v>53</v>
      </c>
      <c r="U2962" s="37">
        <v>1.57</v>
      </c>
      <c r="V2962" s="37">
        <v>1.57</v>
      </c>
      <c r="W2962" s="37">
        <v>0</v>
      </c>
      <c r="X2962" s="18" t="s">
        <v>53</v>
      </c>
      <c r="Y2962" s="39"/>
      <c r="Z2962" s="16">
        <v>0</v>
      </c>
      <c r="AA2962" s="36">
        <v>3.31</v>
      </c>
      <c r="AB2962" s="36"/>
      <c r="AC2962" s="36">
        <v>3.31</v>
      </c>
      <c r="AD2962" s="70">
        <f t="shared" si="665"/>
        <v>3.6079000000000003</v>
      </c>
      <c r="AE2962" s="70">
        <f t="shared" si="666"/>
        <v>4.5098750000000001</v>
      </c>
      <c r="AF2962" s="70">
        <f t="shared" si="667"/>
        <v>4.8706650000000007</v>
      </c>
      <c r="AG2962" s="36">
        <f t="shared" si="668"/>
        <v>3.6</v>
      </c>
      <c r="AH2962" s="36">
        <f t="shared" si="669"/>
        <v>4.5</v>
      </c>
      <c r="AI2962" s="36">
        <f t="shared" si="670"/>
        <v>4.87</v>
      </c>
      <c r="AJ2962" s="40">
        <v>42447</v>
      </c>
      <c r="AK2962" s="40">
        <v>42451</v>
      </c>
      <c r="AL2962" s="22"/>
      <c r="AM2962" s="20" t="s">
        <v>184</v>
      </c>
      <c r="AN2962" s="109"/>
      <c r="AO2962" s="68" t="s">
        <v>16636</v>
      </c>
      <c r="AP2962" s="67"/>
      <c r="AQ2962" s="20"/>
      <c r="AR2962" s="16">
        <v>0</v>
      </c>
      <c r="AS2962" s="65">
        <v>43483</v>
      </c>
      <c r="AT2962" s="177"/>
    </row>
    <row r="2963" spans="1:46" ht="49.5" customHeight="1">
      <c r="A2963" s="16">
        <v>8680262000035</v>
      </c>
      <c r="B2963" s="16" t="s">
        <v>1117</v>
      </c>
      <c r="C2963" s="16" t="s">
        <v>1118</v>
      </c>
      <c r="D2963" s="17" t="s">
        <v>38</v>
      </c>
      <c r="E2963" s="18" t="s">
        <v>41</v>
      </c>
      <c r="F2963" s="18">
        <v>4</v>
      </c>
      <c r="G2963" s="18">
        <v>1</v>
      </c>
      <c r="H2963" s="18">
        <v>2</v>
      </c>
      <c r="I2963" s="18"/>
      <c r="J2963" s="18"/>
      <c r="K2963" s="18"/>
      <c r="L2963" s="19" t="s">
        <v>7721</v>
      </c>
      <c r="M2963" s="19" t="s">
        <v>1121</v>
      </c>
      <c r="N2963" s="18" t="s">
        <v>7719</v>
      </c>
      <c r="O2963" s="18">
        <v>750</v>
      </c>
      <c r="P2963" s="18" t="s">
        <v>163</v>
      </c>
      <c r="Q2963" s="18">
        <v>1</v>
      </c>
      <c r="R2963" s="18" t="s">
        <v>45</v>
      </c>
      <c r="S2963" s="37" t="s">
        <v>46</v>
      </c>
      <c r="T2963" s="18" t="s">
        <v>53</v>
      </c>
      <c r="U2963" s="37">
        <v>3.21</v>
      </c>
      <c r="V2963" s="37">
        <v>3.21</v>
      </c>
      <c r="W2963" s="37">
        <v>0</v>
      </c>
      <c r="X2963" s="18" t="s">
        <v>53</v>
      </c>
      <c r="Y2963" s="39"/>
      <c r="Z2963" s="16">
        <v>0</v>
      </c>
      <c r="AA2963" s="36">
        <v>6.78</v>
      </c>
      <c r="AB2963" s="36"/>
      <c r="AC2963" s="36">
        <v>6.78</v>
      </c>
      <c r="AD2963" s="70">
        <f t="shared" si="665"/>
        <v>7.390200000000001</v>
      </c>
      <c r="AE2963" s="70">
        <f t="shared" si="666"/>
        <v>9.2377500000000019</v>
      </c>
      <c r="AF2963" s="70">
        <f t="shared" si="667"/>
        <v>9.9767700000000019</v>
      </c>
      <c r="AG2963" s="36">
        <f t="shared" si="668"/>
        <v>7.39</v>
      </c>
      <c r="AH2963" s="36">
        <f t="shared" si="669"/>
        <v>9.23</v>
      </c>
      <c r="AI2963" s="36">
        <f t="shared" si="670"/>
        <v>9.9700000000000006</v>
      </c>
      <c r="AJ2963" s="40">
        <v>42447</v>
      </c>
      <c r="AK2963" s="40">
        <v>42451</v>
      </c>
      <c r="AL2963" s="22"/>
      <c r="AM2963" s="20" t="s">
        <v>184</v>
      </c>
      <c r="AN2963" s="109"/>
      <c r="AO2963" s="68" t="s">
        <v>16636</v>
      </c>
      <c r="AP2963" s="67"/>
      <c r="AQ2963" s="20"/>
      <c r="AR2963" s="16">
        <v>0</v>
      </c>
      <c r="AS2963" s="65">
        <v>43483</v>
      </c>
      <c r="AT2963" s="177"/>
    </row>
    <row r="2964" spans="1:46" ht="49.5" customHeight="1">
      <c r="A2964" s="16">
        <v>8680262000042</v>
      </c>
      <c r="B2964" s="16" t="s">
        <v>1117</v>
      </c>
      <c r="C2964" s="16" t="s">
        <v>1118</v>
      </c>
      <c r="D2964" s="17" t="s">
        <v>38</v>
      </c>
      <c r="E2964" s="18" t="s">
        <v>41</v>
      </c>
      <c r="F2964" s="18">
        <v>4</v>
      </c>
      <c r="G2964" s="18">
        <v>1</v>
      </c>
      <c r="H2964" s="18">
        <v>2</v>
      </c>
      <c r="I2964" s="18"/>
      <c r="J2964" s="18"/>
      <c r="K2964" s="18"/>
      <c r="L2964" s="19" t="s">
        <v>9761</v>
      </c>
      <c r="M2964" s="19" t="s">
        <v>1121</v>
      </c>
      <c r="N2964" s="18" t="s">
        <v>7719</v>
      </c>
      <c r="O2964" s="18">
        <v>750</v>
      </c>
      <c r="P2964" s="18" t="s">
        <v>163</v>
      </c>
      <c r="Q2964" s="18">
        <v>1</v>
      </c>
      <c r="R2964" s="18" t="s">
        <v>45</v>
      </c>
      <c r="S2964" s="37" t="s">
        <v>46</v>
      </c>
      <c r="T2964" s="18" t="s">
        <v>53</v>
      </c>
      <c r="U2964" s="38">
        <v>3.21</v>
      </c>
      <c r="V2964" s="38">
        <v>3.21</v>
      </c>
      <c r="W2964" s="38">
        <v>0</v>
      </c>
      <c r="X2964" s="18" t="s">
        <v>53</v>
      </c>
      <c r="Y2964" s="39"/>
      <c r="Z2964" s="16">
        <v>0</v>
      </c>
      <c r="AA2964" s="36">
        <v>6.78</v>
      </c>
      <c r="AB2964" s="36"/>
      <c r="AC2964" s="36">
        <v>6.78</v>
      </c>
      <c r="AD2964" s="38">
        <f t="shared" si="665"/>
        <v>7.390200000000001</v>
      </c>
      <c r="AE2964" s="38">
        <f t="shared" si="666"/>
        <v>9.2377500000000019</v>
      </c>
      <c r="AF2964" s="38">
        <f t="shared" si="667"/>
        <v>9.9767700000000019</v>
      </c>
      <c r="AG2964" s="36">
        <f t="shared" si="668"/>
        <v>7.39</v>
      </c>
      <c r="AH2964" s="36">
        <f t="shared" si="669"/>
        <v>9.23</v>
      </c>
      <c r="AI2964" s="36">
        <f t="shared" si="670"/>
        <v>9.9700000000000006</v>
      </c>
      <c r="AJ2964" s="40">
        <v>42447</v>
      </c>
      <c r="AK2964" s="40">
        <v>42451</v>
      </c>
      <c r="AL2964" s="18"/>
      <c r="AM2964" s="20" t="s">
        <v>184</v>
      </c>
      <c r="AN2964" s="109"/>
      <c r="AO2964" s="68" t="s">
        <v>16636</v>
      </c>
      <c r="AP2964" s="67"/>
      <c r="AQ2964" s="20"/>
      <c r="AR2964" s="16">
        <v>0</v>
      </c>
      <c r="AS2964" s="65">
        <v>43483</v>
      </c>
      <c r="AT2964" s="177"/>
    </row>
    <row r="2965" spans="1:46" ht="49.5" customHeight="1">
      <c r="A2965" s="16">
        <v>8697930570165</v>
      </c>
      <c r="B2965" s="16" t="s">
        <v>10258</v>
      </c>
      <c r="C2965" s="16" t="s">
        <v>10259</v>
      </c>
      <c r="D2965" s="17" t="s">
        <v>38</v>
      </c>
      <c r="E2965" s="18" t="s">
        <v>41</v>
      </c>
      <c r="F2965" s="18">
        <v>0</v>
      </c>
      <c r="G2965" s="18">
        <v>2</v>
      </c>
      <c r="H2965" s="18">
        <v>1</v>
      </c>
      <c r="I2965" s="18"/>
      <c r="J2965" s="18"/>
      <c r="K2965" s="18"/>
      <c r="L2965" s="19" t="s">
        <v>4318</v>
      </c>
      <c r="M2965" s="19" t="s">
        <v>4319</v>
      </c>
      <c r="N2965" s="18" t="s">
        <v>1604</v>
      </c>
      <c r="O2965" s="18" t="s">
        <v>10260</v>
      </c>
      <c r="P2965" s="18" t="s">
        <v>551</v>
      </c>
      <c r="Q2965" s="18">
        <v>150</v>
      </c>
      <c r="R2965" s="18" t="s">
        <v>45</v>
      </c>
      <c r="S2965" s="37" t="s">
        <v>46</v>
      </c>
      <c r="T2965" s="37" t="s">
        <v>165</v>
      </c>
      <c r="U2965" s="37">
        <v>10.1</v>
      </c>
      <c r="V2965" s="37">
        <v>10.1</v>
      </c>
      <c r="W2965" s="37">
        <v>8.08</v>
      </c>
      <c r="X2965" s="37" t="s">
        <v>165</v>
      </c>
      <c r="Y2965" s="39"/>
      <c r="Z2965" s="16">
        <v>0</v>
      </c>
      <c r="AA2965" s="36">
        <v>7.68</v>
      </c>
      <c r="AB2965" s="36"/>
      <c r="AC2965" s="36">
        <v>7.68</v>
      </c>
      <c r="AD2965" s="70">
        <f t="shared" si="665"/>
        <v>8.3712</v>
      </c>
      <c r="AE2965" s="70">
        <f t="shared" si="666"/>
        <v>10.464</v>
      </c>
      <c r="AF2965" s="70">
        <f t="shared" si="667"/>
        <v>11.301120000000001</v>
      </c>
      <c r="AG2965" s="36">
        <f t="shared" si="668"/>
        <v>8.3699999999999992</v>
      </c>
      <c r="AH2965" s="36">
        <f t="shared" si="669"/>
        <v>10.46</v>
      </c>
      <c r="AI2965" s="36">
        <f t="shared" si="670"/>
        <v>11.3</v>
      </c>
      <c r="AJ2965" s="40">
        <v>42419</v>
      </c>
      <c r="AK2965" s="40">
        <v>42422</v>
      </c>
      <c r="AL2965" s="22"/>
      <c r="AM2965" s="20" t="s">
        <v>4839</v>
      </c>
      <c r="AN2965" s="109"/>
      <c r="AO2965" s="68" t="s">
        <v>11544</v>
      </c>
      <c r="AP2965" s="67"/>
      <c r="AQ2965" s="20"/>
      <c r="AR2965" s="16">
        <v>0</v>
      </c>
      <c r="AS2965" s="65">
        <v>43483</v>
      </c>
      <c r="AT2965" s="177"/>
    </row>
    <row r="2966" spans="1:46" ht="49.5" customHeight="1">
      <c r="A2966" s="16">
        <v>8699504610079</v>
      </c>
      <c r="B2966" s="16" t="s">
        <v>11004</v>
      </c>
      <c r="C2966" s="16" t="s">
        <v>11005</v>
      </c>
      <c r="D2966" s="17" t="s">
        <v>323</v>
      </c>
      <c r="E2966" s="18" t="s">
        <v>295</v>
      </c>
      <c r="F2966" s="18">
        <v>4</v>
      </c>
      <c r="G2966" s="18">
        <v>2</v>
      </c>
      <c r="H2966" s="18">
        <v>2</v>
      </c>
      <c r="I2966" s="18"/>
      <c r="J2966" s="18"/>
      <c r="K2966" s="18"/>
      <c r="L2966" s="19" t="s">
        <v>11006</v>
      </c>
      <c r="M2966" s="19" t="s">
        <v>11007</v>
      </c>
      <c r="N2966" s="18" t="s">
        <v>1004</v>
      </c>
      <c r="O2966" s="18">
        <v>0.3</v>
      </c>
      <c r="P2966" s="18" t="s">
        <v>523</v>
      </c>
      <c r="Q2966" s="18">
        <v>5</v>
      </c>
      <c r="R2966" s="18" t="s">
        <v>95</v>
      </c>
      <c r="S2966" s="37" t="s">
        <v>96</v>
      </c>
      <c r="T2966" s="18" t="s">
        <v>53</v>
      </c>
      <c r="U2966" s="38">
        <v>3.4499999999999997</v>
      </c>
      <c r="V2966" s="38">
        <v>3.4499999999999997</v>
      </c>
      <c r="W2966" s="38">
        <v>0</v>
      </c>
      <c r="X2966" s="18" t="s">
        <v>53</v>
      </c>
      <c r="Y2966" s="39"/>
      <c r="Z2966" s="16">
        <v>0</v>
      </c>
      <c r="AA2966" s="36">
        <v>9.49</v>
      </c>
      <c r="AB2966" s="36"/>
      <c r="AC2966" s="36">
        <v>9.49</v>
      </c>
      <c r="AD2966" s="38">
        <f t="shared" si="665"/>
        <v>10.344100000000001</v>
      </c>
      <c r="AE2966" s="38">
        <f t="shared" si="666"/>
        <v>12.930125</v>
      </c>
      <c r="AF2966" s="38">
        <f t="shared" si="667"/>
        <v>13.964535000000001</v>
      </c>
      <c r="AG2966" s="36">
        <f t="shared" si="668"/>
        <v>10.34</v>
      </c>
      <c r="AH2966" s="36">
        <f t="shared" si="669"/>
        <v>12.93</v>
      </c>
      <c r="AI2966" s="36">
        <f t="shared" si="670"/>
        <v>13.96</v>
      </c>
      <c r="AJ2966" s="40">
        <v>43245</v>
      </c>
      <c r="AK2966" s="40">
        <v>43251</v>
      </c>
      <c r="AL2966" s="17">
        <v>1</v>
      </c>
      <c r="AM2966" s="17" t="s">
        <v>10821</v>
      </c>
      <c r="AN2966" s="113"/>
      <c r="AO2966" s="68" t="s">
        <v>11551</v>
      </c>
      <c r="AP2966" s="67"/>
      <c r="AQ2966" s="20"/>
      <c r="AR2966" s="16">
        <v>0</v>
      </c>
      <c r="AS2966" s="65">
        <v>43483</v>
      </c>
      <c r="AT2966" s="177"/>
    </row>
    <row r="2967" spans="1:46" ht="49.5" customHeight="1">
      <c r="A2967" s="16">
        <v>8699522091386</v>
      </c>
      <c r="B2967" s="16" t="s">
        <v>4155</v>
      </c>
      <c r="C2967" s="16" t="s">
        <v>4156</v>
      </c>
      <c r="D2967" s="17" t="s">
        <v>87</v>
      </c>
      <c r="E2967" s="17" t="s">
        <v>87</v>
      </c>
      <c r="F2967" s="18">
        <v>0</v>
      </c>
      <c r="G2967" s="18">
        <v>2</v>
      </c>
      <c r="H2967" s="18">
        <v>1</v>
      </c>
      <c r="I2967" s="18"/>
      <c r="J2967" s="18"/>
      <c r="K2967" s="18"/>
      <c r="L2967" s="19" t="s">
        <v>4158</v>
      </c>
      <c r="M2967" s="24" t="s">
        <v>4160</v>
      </c>
      <c r="N2967" s="17" t="s">
        <v>2966</v>
      </c>
      <c r="O2967" s="18">
        <v>250</v>
      </c>
      <c r="P2967" s="18" t="s">
        <v>163</v>
      </c>
      <c r="Q2967" s="18">
        <v>70</v>
      </c>
      <c r="R2967" s="18" t="s">
        <v>95</v>
      </c>
      <c r="S2967" s="37" t="s">
        <v>96</v>
      </c>
      <c r="T2967" s="18" t="s">
        <v>331</v>
      </c>
      <c r="U2967" s="38">
        <v>903.68</v>
      </c>
      <c r="V2967" s="38">
        <v>903.68</v>
      </c>
      <c r="W2967" s="38">
        <v>903.68</v>
      </c>
      <c r="X2967" s="18" t="s">
        <v>331</v>
      </c>
      <c r="Y2967" s="39"/>
      <c r="Z2967" s="16">
        <v>0</v>
      </c>
      <c r="AA2967" s="45">
        <v>2116.5</v>
      </c>
      <c r="AB2967" s="36"/>
      <c r="AC2967" s="36">
        <v>2116.5</v>
      </c>
      <c r="AD2967" s="38">
        <f t="shared" si="665"/>
        <v>2166.4299999999998</v>
      </c>
      <c r="AE2967" s="38">
        <f t="shared" si="666"/>
        <v>2444.5495999999998</v>
      </c>
      <c r="AF2967" s="38">
        <f t="shared" si="667"/>
        <v>2640.1135680000002</v>
      </c>
      <c r="AG2967" s="36">
        <f t="shared" si="668"/>
        <v>2166.4299999999998</v>
      </c>
      <c r="AH2967" s="36">
        <f t="shared" si="669"/>
        <v>2444.54</v>
      </c>
      <c r="AI2967" s="36">
        <f t="shared" si="670"/>
        <v>2640.11</v>
      </c>
      <c r="AJ2967" s="40">
        <v>43084</v>
      </c>
      <c r="AK2967" s="40">
        <v>43088</v>
      </c>
      <c r="AL2967" s="17">
        <v>1</v>
      </c>
      <c r="AM2967" s="20" t="s">
        <v>477</v>
      </c>
      <c r="AN2967" s="109"/>
      <c r="AO2967" s="68" t="s">
        <v>11551</v>
      </c>
      <c r="AP2967" s="67"/>
      <c r="AQ2967" s="20"/>
      <c r="AR2967" s="16">
        <v>0</v>
      </c>
      <c r="AS2967" s="65">
        <v>43483</v>
      </c>
      <c r="AT2967" s="176"/>
    </row>
    <row r="2968" spans="1:46" ht="49.5" customHeight="1">
      <c r="A2968" s="16">
        <v>8699745014643</v>
      </c>
      <c r="B2968" s="16" t="s">
        <v>7167</v>
      </c>
      <c r="C2968" s="16" t="s">
        <v>7168</v>
      </c>
      <c r="D2968" s="17" t="s">
        <v>87</v>
      </c>
      <c r="E2968" s="18" t="s">
        <v>87</v>
      </c>
      <c r="F2968" s="18">
        <v>2</v>
      </c>
      <c r="G2968" s="18">
        <v>2</v>
      </c>
      <c r="H2968" s="18">
        <v>1</v>
      </c>
      <c r="I2968" s="18"/>
      <c r="J2968" s="18"/>
      <c r="K2968" s="18"/>
      <c r="L2968" s="19" t="s">
        <v>7169</v>
      </c>
      <c r="M2968" s="19" t="s">
        <v>3835</v>
      </c>
      <c r="N2968" s="18" t="s">
        <v>4737</v>
      </c>
      <c r="O2968" s="18">
        <v>500</v>
      </c>
      <c r="P2968" s="18" t="s">
        <v>197</v>
      </c>
      <c r="Q2968" s="18">
        <v>1</v>
      </c>
      <c r="R2968" s="18" t="s">
        <v>95</v>
      </c>
      <c r="S2968" s="37" t="s">
        <v>96</v>
      </c>
      <c r="T2968" s="18" t="s">
        <v>222</v>
      </c>
      <c r="U2968" s="38">
        <v>257.45</v>
      </c>
      <c r="V2968" s="38">
        <v>257.45</v>
      </c>
      <c r="W2968" s="38">
        <v>257.45</v>
      </c>
      <c r="X2968" s="18" t="s">
        <v>222</v>
      </c>
      <c r="Y2968" s="39"/>
      <c r="Z2968" s="16">
        <v>0</v>
      </c>
      <c r="AA2968" s="36">
        <v>511.66</v>
      </c>
      <c r="AB2968" s="36"/>
      <c r="AC2968" s="36">
        <v>511.66</v>
      </c>
      <c r="AD2968" s="36">
        <v>529.49</v>
      </c>
      <c r="AE2968" s="36">
        <v>611.17999999999995</v>
      </c>
      <c r="AF2968" s="36">
        <v>660.07</v>
      </c>
      <c r="AG2968" s="36">
        <f t="shared" si="668"/>
        <v>529.49</v>
      </c>
      <c r="AH2968" s="36">
        <f t="shared" si="669"/>
        <v>611.17999999999995</v>
      </c>
      <c r="AI2968" s="36">
        <f t="shared" si="670"/>
        <v>660.07</v>
      </c>
      <c r="AJ2968" s="40">
        <v>43000</v>
      </c>
      <c r="AK2968" s="40">
        <v>43004</v>
      </c>
      <c r="AL2968" s="17"/>
      <c r="AM2968" s="20" t="s">
        <v>477</v>
      </c>
      <c r="AN2968" s="109"/>
      <c r="AO2968" s="68" t="s">
        <v>16289</v>
      </c>
      <c r="AP2968" s="67"/>
      <c r="AQ2968" s="20"/>
      <c r="AR2968" s="16">
        <v>0</v>
      </c>
      <c r="AS2968" s="65">
        <v>43483</v>
      </c>
      <c r="AT2968" s="173"/>
    </row>
    <row r="2969" spans="1:46" ht="49.5" customHeight="1">
      <c r="A2969" s="16">
        <v>8698807000075</v>
      </c>
      <c r="B2969" s="16" t="s">
        <v>4869</v>
      </c>
      <c r="C2969" s="16" t="s">
        <v>4870</v>
      </c>
      <c r="D2969" s="17" t="s">
        <v>87</v>
      </c>
      <c r="E2969" s="18" t="s">
        <v>87</v>
      </c>
      <c r="F2969" s="18">
        <v>2</v>
      </c>
      <c r="G2969" s="18">
        <v>2</v>
      </c>
      <c r="H2969" s="18">
        <v>1</v>
      </c>
      <c r="I2969" s="18"/>
      <c r="J2969" s="18"/>
      <c r="K2969" s="18"/>
      <c r="L2969" s="19" t="s">
        <v>8017</v>
      </c>
      <c r="M2969" s="19" t="s">
        <v>4739</v>
      </c>
      <c r="N2969" s="18" t="s">
        <v>5853</v>
      </c>
      <c r="O2969" s="18">
        <v>750</v>
      </c>
      <c r="P2969" s="18" t="s">
        <v>197</v>
      </c>
      <c r="Q2969" s="18">
        <v>30</v>
      </c>
      <c r="R2969" s="18" t="s">
        <v>45</v>
      </c>
      <c r="S2969" s="37" t="s">
        <v>96</v>
      </c>
      <c r="T2969" s="18" t="s">
        <v>1541</v>
      </c>
      <c r="U2969" s="37">
        <v>384.56</v>
      </c>
      <c r="V2969" s="37">
        <v>384.56</v>
      </c>
      <c r="W2969" s="37">
        <v>384.56</v>
      </c>
      <c r="X2969" s="18" t="s">
        <v>1541</v>
      </c>
      <c r="Y2969" s="39"/>
      <c r="Z2969" s="16">
        <v>0</v>
      </c>
      <c r="AA2969" s="36">
        <v>737.59</v>
      </c>
      <c r="AB2969" s="36"/>
      <c r="AC2969" s="36">
        <v>737.59</v>
      </c>
      <c r="AD2969" s="70">
        <f t="shared" ref="AD2969:AD2982" si="671">IF(Z2969=2,AC2969*1.08,IF(AC2969&lt;=10,(AC2969*1.09),IF(AC2969&lt;=50,(10*1.09)+((AC2969-10)*1.08),IF(AC2969&lt;=100,(10*1.09)+((50-10)*1.08)+((AC2969-50)*1.07),IF(AC2969&lt;=200,(10*1.09)+((50-10)*1.08)+((100-50)*1.07)+((AC2969-100)*1.04),(10*1.09)+((50-10)*1.08)+((100-50)*1.07)+((200-100)*1.04)+((AC2969-200)*1.02))))))</f>
        <v>759.94180000000006</v>
      </c>
      <c r="AE2969" s="70">
        <f t="shared" ref="AE2969:AE2982" si="672">IF(Z2969=1,AD2969*1.08,IF(Z2969=2,0,IF(AC2969&lt;=100,(AD2969*1.25),IF(AC2969&lt;=200,134.5+((AC2969-100)*1.04*1.16),255.14+((AC2969-200)*1.02*1.12)))))</f>
        <v>869.28281600000014</v>
      </c>
      <c r="AF2969" s="70">
        <f t="shared" ref="AF2969:AF2982" si="673">IF(Z2969=1,0,(AE2969*1.08))</f>
        <v>938.82544128000018</v>
      </c>
      <c r="AG2969" s="36">
        <f t="shared" si="668"/>
        <v>759.94</v>
      </c>
      <c r="AH2969" s="36">
        <f t="shared" si="669"/>
        <v>869.28</v>
      </c>
      <c r="AI2969" s="36">
        <f t="shared" si="670"/>
        <v>938.82</v>
      </c>
      <c r="AJ2969" s="40">
        <v>42419</v>
      </c>
      <c r="AK2969" s="40">
        <v>42422</v>
      </c>
      <c r="AL2969" s="22"/>
      <c r="AM2969" s="20" t="s">
        <v>184</v>
      </c>
      <c r="AN2969" s="109"/>
      <c r="AO2969" s="68" t="s">
        <v>16289</v>
      </c>
      <c r="AP2969" s="67"/>
      <c r="AQ2969" s="20"/>
      <c r="AR2969" s="16">
        <v>0</v>
      </c>
      <c r="AS2969" s="65">
        <v>43483</v>
      </c>
      <c r="AT2969" s="173"/>
    </row>
    <row r="2970" spans="1:46" ht="49.5" customHeight="1">
      <c r="A2970" s="16">
        <v>8697473015666</v>
      </c>
      <c r="B2970" s="16" t="s">
        <v>4394</v>
      </c>
      <c r="C2970" s="16" t="s">
        <v>4396</v>
      </c>
      <c r="D2970" s="17" t="s">
        <v>38</v>
      </c>
      <c r="E2970" s="18" t="s">
        <v>38</v>
      </c>
      <c r="F2970" s="18">
        <v>0</v>
      </c>
      <c r="G2970" s="18">
        <v>1</v>
      </c>
      <c r="H2970" s="18">
        <v>1</v>
      </c>
      <c r="I2970" s="18"/>
      <c r="J2970" s="18"/>
      <c r="K2970" s="18"/>
      <c r="L2970" s="19" t="s">
        <v>9772</v>
      </c>
      <c r="M2970" s="19" t="s">
        <v>7450</v>
      </c>
      <c r="N2970" s="18" t="s">
        <v>1519</v>
      </c>
      <c r="O2970" s="18">
        <v>16</v>
      </c>
      <c r="P2970" s="18" t="s">
        <v>163</v>
      </c>
      <c r="Q2970" s="18">
        <v>28</v>
      </c>
      <c r="R2970" s="18" t="s">
        <v>45</v>
      </c>
      <c r="S2970" s="37" t="s">
        <v>46</v>
      </c>
      <c r="T2970" s="18" t="s">
        <v>238</v>
      </c>
      <c r="U2970" s="38">
        <v>6.72</v>
      </c>
      <c r="V2970" s="38">
        <v>15.7</v>
      </c>
      <c r="W2970" s="38">
        <v>6.72</v>
      </c>
      <c r="X2970" s="18" t="s">
        <v>238</v>
      </c>
      <c r="Y2970" s="39"/>
      <c r="Z2970" s="16">
        <v>0</v>
      </c>
      <c r="AA2970" s="36">
        <v>14.2</v>
      </c>
      <c r="AB2970" s="36"/>
      <c r="AC2970" s="36">
        <v>14.2</v>
      </c>
      <c r="AD2970" s="38">
        <f t="shared" si="671"/>
        <v>15.436</v>
      </c>
      <c r="AE2970" s="38">
        <f t="shared" si="672"/>
        <v>19.295000000000002</v>
      </c>
      <c r="AF2970" s="38">
        <f t="shared" si="673"/>
        <v>20.838600000000003</v>
      </c>
      <c r="AG2970" s="36">
        <f t="shared" si="668"/>
        <v>15.43</v>
      </c>
      <c r="AH2970" s="36">
        <f t="shared" si="669"/>
        <v>19.29</v>
      </c>
      <c r="AI2970" s="36">
        <f t="shared" si="670"/>
        <v>20.83</v>
      </c>
      <c r="AJ2970" s="40">
        <v>42615</v>
      </c>
      <c r="AK2970" s="40">
        <v>42619</v>
      </c>
      <c r="AL2970" s="18"/>
      <c r="AM2970" s="20" t="s">
        <v>184</v>
      </c>
      <c r="AN2970" s="109"/>
      <c r="AO2970" s="68" t="s">
        <v>16376</v>
      </c>
      <c r="AP2970" s="67"/>
      <c r="AQ2970" s="20"/>
      <c r="AR2970" s="16">
        <v>0</v>
      </c>
      <c r="AS2970" s="65">
        <v>43483</v>
      </c>
      <c r="AT2970" s="173"/>
    </row>
    <row r="2971" spans="1:46" ht="47.25" customHeight="1">
      <c r="A2971" s="16">
        <v>8697473015697</v>
      </c>
      <c r="B2971" s="16" t="s">
        <v>4394</v>
      </c>
      <c r="C2971" s="16" t="s">
        <v>4396</v>
      </c>
      <c r="D2971" s="17" t="s">
        <v>38</v>
      </c>
      <c r="E2971" s="18" t="s">
        <v>38</v>
      </c>
      <c r="F2971" s="18">
        <v>0</v>
      </c>
      <c r="G2971" s="18">
        <v>1</v>
      </c>
      <c r="H2971" s="18">
        <v>1</v>
      </c>
      <c r="I2971" s="18"/>
      <c r="J2971" s="18"/>
      <c r="K2971" s="18"/>
      <c r="L2971" s="19" t="s">
        <v>7449</v>
      </c>
      <c r="M2971" s="19" t="s">
        <v>7450</v>
      </c>
      <c r="N2971" s="18" t="s">
        <v>1519</v>
      </c>
      <c r="O2971" s="18">
        <v>32</v>
      </c>
      <c r="P2971" s="18" t="s">
        <v>163</v>
      </c>
      <c r="Q2971" s="18">
        <v>28</v>
      </c>
      <c r="R2971" s="18" t="s">
        <v>45</v>
      </c>
      <c r="S2971" s="37" t="s">
        <v>46</v>
      </c>
      <c r="T2971" s="18" t="s">
        <v>222</v>
      </c>
      <c r="U2971" s="38">
        <v>10.49</v>
      </c>
      <c r="V2971" s="38">
        <v>19.920000000000002</v>
      </c>
      <c r="W2971" s="38">
        <v>10.49</v>
      </c>
      <c r="X2971" s="18" t="s">
        <v>222</v>
      </c>
      <c r="Y2971" s="39"/>
      <c r="Z2971" s="16">
        <v>0</v>
      </c>
      <c r="AA2971" s="36">
        <v>24.54</v>
      </c>
      <c r="AB2971" s="36"/>
      <c r="AC2971" s="36">
        <v>24.54</v>
      </c>
      <c r="AD2971" s="38">
        <f t="shared" si="671"/>
        <v>26.603200000000001</v>
      </c>
      <c r="AE2971" s="38">
        <f t="shared" si="672"/>
        <v>33.254000000000005</v>
      </c>
      <c r="AF2971" s="38">
        <f t="shared" si="673"/>
        <v>35.914320000000011</v>
      </c>
      <c r="AG2971" s="36">
        <f t="shared" si="668"/>
        <v>26.6</v>
      </c>
      <c r="AH2971" s="36">
        <f t="shared" si="669"/>
        <v>33.25</v>
      </c>
      <c r="AI2971" s="36">
        <f t="shared" si="670"/>
        <v>35.909999999999997</v>
      </c>
      <c r="AJ2971" s="40">
        <v>42783</v>
      </c>
      <c r="AK2971" s="40">
        <v>42786</v>
      </c>
      <c r="AL2971" s="17"/>
      <c r="AM2971" s="20" t="s">
        <v>563</v>
      </c>
      <c r="AN2971" s="20"/>
      <c r="AO2971" s="20" t="s">
        <v>16377</v>
      </c>
      <c r="AP2971" s="20"/>
      <c r="AQ2971" s="20"/>
      <c r="AR2971" s="16">
        <v>0</v>
      </c>
      <c r="AS2971" s="20">
        <v>43483</v>
      </c>
      <c r="AT2971" s="95"/>
    </row>
    <row r="2972" spans="1:46" ht="47.25" customHeight="1">
      <c r="A2972" s="16">
        <v>8697473015635</v>
      </c>
      <c r="B2972" s="16" t="s">
        <v>4394</v>
      </c>
      <c r="C2972" s="16" t="s">
        <v>4396</v>
      </c>
      <c r="D2972" s="17" t="s">
        <v>38</v>
      </c>
      <c r="E2972" s="18" t="s">
        <v>38</v>
      </c>
      <c r="F2972" s="18">
        <v>0</v>
      </c>
      <c r="G2972" s="18">
        <v>1</v>
      </c>
      <c r="H2972" s="18">
        <v>1</v>
      </c>
      <c r="I2972" s="18"/>
      <c r="J2972" s="18"/>
      <c r="K2972" s="18"/>
      <c r="L2972" s="19" t="s">
        <v>9525</v>
      </c>
      <c r="M2972" s="19" t="s">
        <v>7450</v>
      </c>
      <c r="N2972" s="18" t="s">
        <v>1519</v>
      </c>
      <c r="O2972" s="18">
        <v>8</v>
      </c>
      <c r="P2972" s="18" t="s">
        <v>163</v>
      </c>
      <c r="Q2972" s="18">
        <v>28</v>
      </c>
      <c r="R2972" s="18" t="s">
        <v>45</v>
      </c>
      <c r="S2972" s="37" t="s">
        <v>46</v>
      </c>
      <c r="T2972" s="18" t="s">
        <v>557</v>
      </c>
      <c r="U2972" s="37">
        <v>5.37</v>
      </c>
      <c r="V2972" s="37">
        <v>12.13</v>
      </c>
      <c r="W2972" s="37">
        <v>5.37</v>
      </c>
      <c r="X2972" s="18" t="s">
        <v>557</v>
      </c>
      <c r="Y2972" s="39"/>
      <c r="Z2972" s="16">
        <v>0</v>
      </c>
      <c r="AA2972" s="36">
        <v>11.36</v>
      </c>
      <c r="AB2972" s="36"/>
      <c r="AC2972" s="36">
        <v>11.36</v>
      </c>
      <c r="AD2972" s="37">
        <f t="shared" si="671"/>
        <v>12.3688</v>
      </c>
      <c r="AE2972" s="37">
        <f t="shared" si="672"/>
        <v>15.461</v>
      </c>
      <c r="AF2972" s="37">
        <f t="shared" si="673"/>
        <v>16.697880000000001</v>
      </c>
      <c r="AG2972" s="36">
        <f t="shared" si="668"/>
        <v>12.36</v>
      </c>
      <c r="AH2972" s="36">
        <f t="shared" si="669"/>
        <v>15.46</v>
      </c>
      <c r="AI2972" s="36">
        <f t="shared" si="670"/>
        <v>16.690000000000001</v>
      </c>
      <c r="AJ2972" s="40">
        <v>42545</v>
      </c>
      <c r="AK2972" s="40">
        <v>42547</v>
      </c>
      <c r="AL2972" s="22"/>
      <c r="AM2972" s="20" t="s">
        <v>184</v>
      </c>
      <c r="AN2972" s="20"/>
      <c r="AO2972" s="20" t="s">
        <v>15915</v>
      </c>
      <c r="AP2972" s="20"/>
      <c r="AQ2972" s="20"/>
      <c r="AR2972" s="16">
        <v>0</v>
      </c>
      <c r="AS2972" s="20">
        <v>43483</v>
      </c>
      <c r="AT2972" s="95"/>
    </row>
    <row r="2973" spans="1:46" ht="47.25" customHeight="1">
      <c r="A2973" s="16">
        <v>8699809758100</v>
      </c>
      <c r="B2973" s="16" t="s">
        <v>6307</v>
      </c>
      <c r="C2973" s="16" t="s">
        <v>6308</v>
      </c>
      <c r="D2973" s="17" t="s">
        <v>87</v>
      </c>
      <c r="E2973" s="18" t="s">
        <v>41</v>
      </c>
      <c r="F2973" s="18">
        <v>0</v>
      </c>
      <c r="G2973" s="18">
        <v>1</v>
      </c>
      <c r="H2973" s="18">
        <v>1</v>
      </c>
      <c r="I2973" s="18"/>
      <c r="J2973" s="18"/>
      <c r="K2973" s="18"/>
      <c r="L2973" s="19" t="s">
        <v>6662</v>
      </c>
      <c r="M2973" s="19" t="s">
        <v>39</v>
      </c>
      <c r="N2973" s="18" t="s">
        <v>310</v>
      </c>
      <c r="O2973" s="18" t="s">
        <v>6663</v>
      </c>
      <c r="P2973" s="18" t="s">
        <v>163</v>
      </c>
      <c r="Q2973" s="18">
        <v>20</v>
      </c>
      <c r="R2973" s="18" t="s">
        <v>45</v>
      </c>
      <c r="S2973" s="37" t="s">
        <v>46</v>
      </c>
      <c r="T2973" s="37"/>
      <c r="U2973" s="37"/>
      <c r="V2973" s="37">
        <v>7.17</v>
      </c>
      <c r="W2973" s="37">
        <v>5.73</v>
      </c>
      <c r="X2973" s="18" t="s">
        <v>238</v>
      </c>
      <c r="Y2973" s="18"/>
      <c r="Z2973" s="16">
        <v>0</v>
      </c>
      <c r="AA2973" s="16"/>
      <c r="AB2973" s="16"/>
      <c r="AC2973" s="36">
        <v>10.79</v>
      </c>
      <c r="AD2973" s="70">
        <f t="shared" si="671"/>
        <v>11.7532</v>
      </c>
      <c r="AE2973" s="70">
        <f t="shared" si="672"/>
        <v>14.6915</v>
      </c>
      <c r="AF2973" s="70">
        <f t="shared" si="673"/>
        <v>15.866820000000001</v>
      </c>
      <c r="AG2973" s="36">
        <f t="shared" si="668"/>
        <v>11.75</v>
      </c>
      <c r="AH2973" s="36">
        <f t="shared" si="669"/>
        <v>14.69</v>
      </c>
      <c r="AI2973" s="36">
        <f t="shared" si="670"/>
        <v>15.86</v>
      </c>
      <c r="AJ2973" s="40">
        <v>42454</v>
      </c>
      <c r="AK2973" s="40">
        <v>42458</v>
      </c>
      <c r="AL2973" s="22"/>
      <c r="AM2973" s="20" t="s">
        <v>335</v>
      </c>
      <c r="AN2973" s="20"/>
      <c r="AO2973" s="20" t="s">
        <v>15915</v>
      </c>
      <c r="AP2973" s="20"/>
      <c r="AQ2973" s="20"/>
      <c r="AR2973" s="16">
        <v>0</v>
      </c>
      <c r="AS2973" s="20">
        <v>43483</v>
      </c>
      <c r="AT2973" s="95"/>
    </row>
    <row r="2974" spans="1:46" ht="47.25" customHeight="1">
      <c r="A2974" s="16">
        <v>8699809770393</v>
      </c>
      <c r="B2974" s="16" t="s">
        <v>6307</v>
      </c>
      <c r="C2974" s="16" t="s">
        <v>6308</v>
      </c>
      <c r="D2974" s="22" t="s">
        <v>87</v>
      </c>
      <c r="E2974" s="18" t="s">
        <v>41</v>
      </c>
      <c r="F2974" s="18">
        <v>0</v>
      </c>
      <c r="G2974" s="18">
        <v>3</v>
      </c>
      <c r="H2974" s="18">
        <v>1</v>
      </c>
      <c r="I2974" s="18"/>
      <c r="J2974" s="18"/>
      <c r="K2974" s="18"/>
      <c r="L2974" s="19" t="s">
        <v>5336</v>
      </c>
      <c r="M2974" s="19" t="s">
        <v>39</v>
      </c>
      <c r="N2974" s="18" t="s">
        <v>310</v>
      </c>
      <c r="O2974" s="18" t="s">
        <v>6663</v>
      </c>
      <c r="P2974" s="18" t="s">
        <v>163</v>
      </c>
      <c r="Q2974" s="18">
        <v>100</v>
      </c>
      <c r="R2974" s="18" t="s">
        <v>45</v>
      </c>
      <c r="S2974" s="37" t="s">
        <v>96</v>
      </c>
      <c r="T2974" s="37" t="s">
        <v>165</v>
      </c>
      <c r="U2974" s="37">
        <v>73.31</v>
      </c>
      <c r="V2974" s="37">
        <v>73.31</v>
      </c>
      <c r="W2974" s="37">
        <v>73.31</v>
      </c>
      <c r="X2974" s="37" t="s">
        <v>165</v>
      </c>
      <c r="Y2974" s="39">
        <v>3</v>
      </c>
      <c r="Z2974" s="16">
        <v>1</v>
      </c>
      <c r="AA2974" s="36">
        <v>112.23</v>
      </c>
      <c r="AB2974" s="36"/>
      <c r="AC2974" s="36">
        <v>112.23</v>
      </c>
      <c r="AD2974" s="70">
        <f t="shared" si="671"/>
        <v>120.3192</v>
      </c>
      <c r="AE2974" s="70">
        <f t="shared" si="672"/>
        <v>129.94473600000001</v>
      </c>
      <c r="AF2974" s="70">
        <f t="shared" si="673"/>
        <v>0</v>
      </c>
      <c r="AG2974" s="36">
        <f t="shared" si="668"/>
        <v>120.31</v>
      </c>
      <c r="AH2974" s="36">
        <f t="shared" si="669"/>
        <v>129.94</v>
      </c>
      <c r="AI2974" s="36">
        <f t="shared" si="670"/>
        <v>0</v>
      </c>
      <c r="AJ2974" s="40">
        <v>42419</v>
      </c>
      <c r="AK2974" s="40">
        <v>42422</v>
      </c>
      <c r="AL2974" s="22"/>
      <c r="AM2974" s="20" t="s">
        <v>4839</v>
      </c>
      <c r="AN2974" s="20"/>
      <c r="AO2974" s="20" t="s">
        <v>16179</v>
      </c>
      <c r="AP2974" s="20"/>
      <c r="AQ2974" s="20"/>
      <c r="AR2974" s="16">
        <v>0</v>
      </c>
      <c r="AS2974" s="20">
        <v>43483</v>
      </c>
      <c r="AT2974" s="95"/>
    </row>
    <row r="2975" spans="1:46" ht="49.5" customHeight="1">
      <c r="A2975" s="16">
        <v>8699809770409</v>
      </c>
      <c r="B2975" s="16" t="s">
        <v>6307</v>
      </c>
      <c r="C2975" s="16" t="s">
        <v>6308</v>
      </c>
      <c r="D2975" s="22" t="s">
        <v>87</v>
      </c>
      <c r="E2975" s="18" t="s">
        <v>41</v>
      </c>
      <c r="F2975" s="18">
        <v>0</v>
      </c>
      <c r="G2975" s="18">
        <v>3</v>
      </c>
      <c r="H2975" s="18">
        <v>1</v>
      </c>
      <c r="I2975" s="18"/>
      <c r="J2975" s="18"/>
      <c r="K2975" s="18"/>
      <c r="L2975" s="19" t="s">
        <v>6309</v>
      </c>
      <c r="M2975" s="19" t="s">
        <v>39</v>
      </c>
      <c r="N2975" s="18" t="s">
        <v>310</v>
      </c>
      <c r="O2975" s="18" t="s">
        <v>6310</v>
      </c>
      <c r="P2975" s="18" t="s">
        <v>163</v>
      </c>
      <c r="Q2975" s="18">
        <v>100</v>
      </c>
      <c r="R2975" s="18" t="s">
        <v>45</v>
      </c>
      <c r="S2975" s="37" t="s">
        <v>96</v>
      </c>
      <c r="T2975" s="37"/>
      <c r="U2975" s="37"/>
      <c r="V2975" s="37">
        <v>73.31</v>
      </c>
      <c r="W2975" s="37">
        <v>73.31</v>
      </c>
      <c r="X2975" s="37" t="s">
        <v>165</v>
      </c>
      <c r="Y2975" s="37"/>
      <c r="Z2975" s="16">
        <v>1</v>
      </c>
      <c r="AA2975" s="16"/>
      <c r="AB2975" s="16"/>
      <c r="AC2975" s="36">
        <v>112.23</v>
      </c>
      <c r="AD2975" s="70">
        <f t="shared" si="671"/>
        <v>120.3192</v>
      </c>
      <c r="AE2975" s="70">
        <f t="shared" si="672"/>
        <v>129.94473600000001</v>
      </c>
      <c r="AF2975" s="70">
        <f t="shared" si="673"/>
        <v>0</v>
      </c>
      <c r="AG2975" s="36">
        <f t="shared" si="668"/>
        <v>120.31</v>
      </c>
      <c r="AH2975" s="36">
        <f t="shared" si="669"/>
        <v>129.94</v>
      </c>
      <c r="AI2975" s="36">
        <f t="shared" si="670"/>
        <v>0</v>
      </c>
      <c r="AJ2975" s="40">
        <v>42419</v>
      </c>
      <c r="AK2975" s="40">
        <v>42422</v>
      </c>
      <c r="AL2975" s="77"/>
      <c r="AM2975" s="20"/>
      <c r="AN2975" s="109"/>
      <c r="AO2975" s="68" t="s">
        <v>10862</v>
      </c>
      <c r="AP2975" s="67"/>
      <c r="AQ2975" s="20"/>
      <c r="AR2975" s="16">
        <v>0</v>
      </c>
      <c r="AS2975" s="20">
        <v>43483</v>
      </c>
      <c r="AT2975" s="95"/>
    </row>
    <row r="2976" spans="1:46" ht="47.25" customHeight="1">
      <c r="A2976" s="16">
        <v>8699546350025</v>
      </c>
      <c r="B2976" s="16" t="s">
        <v>1724</v>
      </c>
      <c r="C2976" s="16" t="s">
        <v>1013</v>
      </c>
      <c r="D2976" s="17" t="s">
        <v>87</v>
      </c>
      <c r="E2976" s="18" t="s">
        <v>295</v>
      </c>
      <c r="F2976" s="18">
        <v>4</v>
      </c>
      <c r="G2976" s="18">
        <v>2</v>
      </c>
      <c r="H2976" s="18">
        <v>2</v>
      </c>
      <c r="I2976" s="18"/>
      <c r="J2976" s="18"/>
      <c r="K2976" s="18"/>
      <c r="L2976" s="19" t="s">
        <v>3230</v>
      </c>
      <c r="M2976" s="19" t="s">
        <v>1728</v>
      </c>
      <c r="N2976" s="18" t="s">
        <v>5248</v>
      </c>
      <c r="O2976" s="18" t="s">
        <v>1729</v>
      </c>
      <c r="P2976" s="18" t="s">
        <v>163</v>
      </c>
      <c r="Q2976" s="18">
        <v>20</v>
      </c>
      <c r="R2976" s="18" t="s">
        <v>95</v>
      </c>
      <c r="S2976" s="37" t="s">
        <v>46</v>
      </c>
      <c r="T2976" s="18" t="s">
        <v>53</v>
      </c>
      <c r="U2976" s="38">
        <v>2.38</v>
      </c>
      <c r="V2976" s="38">
        <v>2.38</v>
      </c>
      <c r="W2976" s="38">
        <v>0</v>
      </c>
      <c r="X2976" s="18" t="s">
        <v>53</v>
      </c>
      <c r="Y2976" s="39"/>
      <c r="Z2976" s="16">
        <v>0</v>
      </c>
      <c r="AA2976" s="36">
        <v>6.54</v>
      </c>
      <c r="AB2976" s="36"/>
      <c r="AC2976" s="36">
        <v>6.54</v>
      </c>
      <c r="AD2976" s="38">
        <f t="shared" si="671"/>
        <v>7.1286000000000005</v>
      </c>
      <c r="AE2976" s="38">
        <f t="shared" si="672"/>
        <v>8.9107500000000002</v>
      </c>
      <c r="AF2976" s="38">
        <f t="shared" si="673"/>
        <v>9.6236100000000011</v>
      </c>
      <c r="AG2976" s="36">
        <f t="shared" si="668"/>
        <v>7.12</v>
      </c>
      <c r="AH2976" s="36">
        <f t="shared" si="669"/>
        <v>8.91</v>
      </c>
      <c r="AI2976" s="36">
        <f t="shared" si="670"/>
        <v>9.6199999999999992</v>
      </c>
      <c r="AJ2976" s="40">
        <v>43245</v>
      </c>
      <c r="AK2976" s="40">
        <v>43251</v>
      </c>
      <c r="AL2976" s="17">
        <v>1</v>
      </c>
      <c r="AM2976" s="17" t="s">
        <v>10882</v>
      </c>
      <c r="AN2976" s="17"/>
      <c r="AO2976" s="20" t="s">
        <v>16375</v>
      </c>
      <c r="AP2976" s="20"/>
      <c r="AQ2976" s="20"/>
      <c r="AR2976" s="16">
        <v>0</v>
      </c>
      <c r="AS2976" s="20">
        <v>43483</v>
      </c>
      <c r="AT2976" s="95"/>
    </row>
    <row r="2977" spans="1:46" ht="47.25" customHeight="1">
      <c r="A2977" s="16">
        <v>8697529380298</v>
      </c>
      <c r="B2977" s="16" t="s">
        <v>1724</v>
      </c>
      <c r="C2977" s="16" t="s">
        <v>1013</v>
      </c>
      <c r="D2977" s="17" t="s">
        <v>87</v>
      </c>
      <c r="E2977" s="18" t="s">
        <v>41</v>
      </c>
      <c r="F2977" s="18">
        <v>4</v>
      </c>
      <c r="G2977" s="18">
        <v>2</v>
      </c>
      <c r="H2977" s="18">
        <v>2</v>
      </c>
      <c r="I2977" s="18"/>
      <c r="J2977" s="18"/>
      <c r="K2977" s="18"/>
      <c r="L2977" s="19" t="s">
        <v>1727</v>
      </c>
      <c r="M2977" s="19" t="s">
        <v>1728</v>
      </c>
      <c r="N2977" s="18" t="s">
        <v>220</v>
      </c>
      <c r="O2977" s="18" t="s">
        <v>1729</v>
      </c>
      <c r="P2977" s="18" t="s">
        <v>163</v>
      </c>
      <c r="Q2977" s="18">
        <v>20</v>
      </c>
      <c r="R2977" s="18" t="s">
        <v>45</v>
      </c>
      <c r="S2977" s="37" t="s">
        <v>46</v>
      </c>
      <c r="T2977" s="18" t="s">
        <v>53</v>
      </c>
      <c r="U2977" s="37">
        <v>2.36</v>
      </c>
      <c r="V2977" s="37">
        <v>2.36</v>
      </c>
      <c r="W2977" s="37">
        <v>0</v>
      </c>
      <c r="X2977" s="18" t="s">
        <v>53</v>
      </c>
      <c r="Y2977" s="39"/>
      <c r="Z2977" s="16">
        <v>0</v>
      </c>
      <c r="AA2977" s="36">
        <v>4.99</v>
      </c>
      <c r="AB2977" s="36"/>
      <c r="AC2977" s="36">
        <v>4.99</v>
      </c>
      <c r="AD2977" s="70">
        <f t="shared" si="671"/>
        <v>5.4391000000000007</v>
      </c>
      <c r="AE2977" s="70">
        <f t="shared" si="672"/>
        <v>6.7988750000000007</v>
      </c>
      <c r="AF2977" s="70">
        <f t="shared" si="673"/>
        <v>7.342785000000001</v>
      </c>
      <c r="AG2977" s="36">
        <f t="shared" si="668"/>
        <v>5.43</v>
      </c>
      <c r="AH2977" s="36">
        <f t="shared" si="669"/>
        <v>6.79</v>
      </c>
      <c r="AI2977" s="36">
        <f t="shared" si="670"/>
        <v>7.34</v>
      </c>
      <c r="AJ2977" s="40">
        <v>42447</v>
      </c>
      <c r="AK2977" s="40">
        <v>42451</v>
      </c>
      <c r="AL2977" s="22"/>
      <c r="AM2977" s="20" t="s">
        <v>184</v>
      </c>
      <c r="AN2977" s="20"/>
      <c r="AO2977" s="20" t="s">
        <v>15840</v>
      </c>
      <c r="AP2977" s="20"/>
      <c r="AQ2977" s="20"/>
      <c r="AR2977" s="16">
        <v>0</v>
      </c>
      <c r="AS2977" s="20">
        <v>43483</v>
      </c>
      <c r="AT2977" s="95"/>
    </row>
    <row r="2978" spans="1:46" ht="47.25" customHeight="1">
      <c r="A2978" s="16">
        <v>8699546380060</v>
      </c>
      <c r="B2978" s="16" t="s">
        <v>1724</v>
      </c>
      <c r="C2978" s="16" t="s">
        <v>1013</v>
      </c>
      <c r="D2978" s="17" t="s">
        <v>87</v>
      </c>
      <c r="E2978" s="18" t="s">
        <v>295</v>
      </c>
      <c r="F2978" s="18">
        <v>4</v>
      </c>
      <c r="G2978" s="18">
        <v>2</v>
      </c>
      <c r="H2978" s="18">
        <v>2</v>
      </c>
      <c r="I2978" s="18"/>
      <c r="J2978" s="18"/>
      <c r="K2978" s="18"/>
      <c r="L2978" s="19" t="s">
        <v>1727</v>
      </c>
      <c r="M2978" s="19" t="s">
        <v>1728</v>
      </c>
      <c r="N2978" s="18" t="s">
        <v>5248</v>
      </c>
      <c r="O2978" s="18" t="s">
        <v>1729</v>
      </c>
      <c r="P2978" s="18" t="s">
        <v>163</v>
      </c>
      <c r="Q2978" s="18">
        <v>20</v>
      </c>
      <c r="R2978" s="18" t="s">
        <v>95</v>
      </c>
      <c r="S2978" s="37" t="s">
        <v>46</v>
      </c>
      <c r="T2978" s="18" t="s">
        <v>53</v>
      </c>
      <c r="U2978" s="38">
        <v>2.36</v>
      </c>
      <c r="V2978" s="38">
        <v>2.36</v>
      </c>
      <c r="W2978" s="38">
        <v>0</v>
      </c>
      <c r="X2978" s="18" t="s">
        <v>53</v>
      </c>
      <c r="Y2978" s="39"/>
      <c r="Z2978" s="16">
        <v>0</v>
      </c>
      <c r="AA2978" s="36">
        <v>6.5</v>
      </c>
      <c r="AB2978" s="36"/>
      <c r="AC2978" s="36">
        <v>6.5</v>
      </c>
      <c r="AD2978" s="38">
        <f t="shared" si="671"/>
        <v>7.0850000000000009</v>
      </c>
      <c r="AE2978" s="38">
        <f t="shared" si="672"/>
        <v>8.8562500000000011</v>
      </c>
      <c r="AF2978" s="38">
        <f t="shared" si="673"/>
        <v>9.5647500000000019</v>
      </c>
      <c r="AG2978" s="36">
        <f t="shared" si="668"/>
        <v>7.08</v>
      </c>
      <c r="AH2978" s="36">
        <f t="shared" si="669"/>
        <v>8.85</v>
      </c>
      <c r="AI2978" s="36">
        <f t="shared" si="670"/>
        <v>9.56</v>
      </c>
      <c r="AJ2978" s="40">
        <v>43245</v>
      </c>
      <c r="AK2978" s="40">
        <v>43251</v>
      </c>
      <c r="AL2978" s="17">
        <v>1</v>
      </c>
      <c r="AM2978" s="17" t="s">
        <v>10882</v>
      </c>
      <c r="AN2978" s="17"/>
      <c r="AO2978" s="20" t="s">
        <v>15916</v>
      </c>
      <c r="AP2978" s="20"/>
      <c r="AQ2978" s="20"/>
      <c r="AR2978" s="16">
        <v>0</v>
      </c>
      <c r="AS2978" s="20">
        <v>43483</v>
      </c>
      <c r="AT2978" s="97"/>
    </row>
    <row r="2979" spans="1:46" ht="47.25" customHeight="1">
      <c r="A2979" s="16">
        <v>8697529650308</v>
      </c>
      <c r="B2979" s="16" t="s">
        <v>5304</v>
      </c>
      <c r="C2979" s="16" t="s">
        <v>1013</v>
      </c>
      <c r="D2979" s="17" t="s">
        <v>87</v>
      </c>
      <c r="E2979" s="18" t="s">
        <v>295</v>
      </c>
      <c r="F2979" s="18">
        <v>4</v>
      </c>
      <c r="G2979" s="18">
        <v>2</v>
      </c>
      <c r="H2979" s="18">
        <v>2</v>
      </c>
      <c r="I2979" s="18"/>
      <c r="J2979" s="18"/>
      <c r="K2979" s="18"/>
      <c r="L2979" s="19" t="s">
        <v>5307</v>
      </c>
      <c r="M2979" s="19" t="s">
        <v>5308</v>
      </c>
      <c r="N2979" s="18" t="s">
        <v>220</v>
      </c>
      <c r="O2979" s="18"/>
      <c r="P2979" s="18"/>
      <c r="Q2979" s="18">
        <v>20</v>
      </c>
      <c r="R2979" s="18" t="s">
        <v>95</v>
      </c>
      <c r="S2979" s="37" t="s">
        <v>46</v>
      </c>
      <c r="T2979" s="18" t="s">
        <v>53</v>
      </c>
      <c r="U2979" s="38">
        <v>3.46</v>
      </c>
      <c r="V2979" s="38">
        <v>3.46</v>
      </c>
      <c r="W2979" s="38">
        <v>0</v>
      </c>
      <c r="X2979" s="18" t="s">
        <v>53</v>
      </c>
      <c r="Y2979" s="39"/>
      <c r="Z2979" s="16">
        <v>0</v>
      </c>
      <c r="AA2979" s="36">
        <v>8.09</v>
      </c>
      <c r="AB2979" s="36"/>
      <c r="AC2979" s="36">
        <v>8.09</v>
      </c>
      <c r="AD2979" s="38">
        <f t="shared" si="671"/>
        <v>8.8181000000000012</v>
      </c>
      <c r="AE2979" s="38">
        <f t="shared" si="672"/>
        <v>11.022625000000001</v>
      </c>
      <c r="AF2979" s="38">
        <f t="shared" si="673"/>
        <v>11.904435000000003</v>
      </c>
      <c r="AG2979" s="36">
        <f t="shared" si="668"/>
        <v>8.81</v>
      </c>
      <c r="AH2979" s="36">
        <f t="shared" si="669"/>
        <v>11.02</v>
      </c>
      <c r="AI2979" s="36">
        <f t="shared" si="670"/>
        <v>11.9</v>
      </c>
      <c r="AJ2979" s="40">
        <v>42790</v>
      </c>
      <c r="AK2979" s="40">
        <v>42794</v>
      </c>
      <c r="AL2979" s="17">
        <v>1</v>
      </c>
      <c r="AM2979" s="20" t="s">
        <v>477</v>
      </c>
      <c r="AN2979" s="20"/>
      <c r="AO2979" s="20" t="s">
        <v>14337</v>
      </c>
      <c r="AP2979" s="20"/>
      <c r="AQ2979" s="20"/>
      <c r="AR2979" s="16">
        <v>0</v>
      </c>
      <c r="AS2979" s="20">
        <v>43483</v>
      </c>
      <c r="AT2979" s="96"/>
    </row>
    <row r="2980" spans="1:46" ht="47.25" customHeight="1">
      <c r="A2980" s="16">
        <v>8699545010982</v>
      </c>
      <c r="B2980" s="16" t="s">
        <v>11505</v>
      </c>
      <c r="C2980" s="16" t="s">
        <v>1013</v>
      </c>
      <c r="D2980" s="17" t="s">
        <v>87</v>
      </c>
      <c r="E2980" s="18" t="s">
        <v>295</v>
      </c>
      <c r="F2980" s="18">
        <v>4</v>
      </c>
      <c r="G2980" s="18">
        <v>2</v>
      </c>
      <c r="H2980" s="18">
        <v>2</v>
      </c>
      <c r="I2980" s="18"/>
      <c r="J2980" s="18"/>
      <c r="K2980" s="18"/>
      <c r="L2980" s="19" t="s">
        <v>11506</v>
      </c>
      <c r="M2980" s="19" t="s">
        <v>11507</v>
      </c>
      <c r="N2980" s="18" t="s">
        <v>7625</v>
      </c>
      <c r="O2980" s="18">
        <v>5</v>
      </c>
      <c r="P2980" s="18" t="s">
        <v>163</v>
      </c>
      <c r="Q2980" s="18">
        <v>10</v>
      </c>
      <c r="R2980" s="18" t="s">
        <v>95</v>
      </c>
      <c r="S2980" s="37" t="s">
        <v>46</v>
      </c>
      <c r="T2980" s="18" t="s">
        <v>53</v>
      </c>
      <c r="U2980" s="38">
        <v>1.99</v>
      </c>
      <c r="V2980" s="38">
        <v>1.99</v>
      </c>
      <c r="W2980" s="38">
        <v>0</v>
      </c>
      <c r="X2980" s="18" t="s">
        <v>53</v>
      </c>
      <c r="Y2980" s="39"/>
      <c r="Z2980" s="16">
        <v>0</v>
      </c>
      <c r="AA2980" s="36">
        <v>5.47</v>
      </c>
      <c r="AB2980" s="36"/>
      <c r="AC2980" s="36">
        <v>5.47</v>
      </c>
      <c r="AD2980" s="38">
        <f t="shared" si="671"/>
        <v>5.9622999999999999</v>
      </c>
      <c r="AE2980" s="38">
        <f t="shared" si="672"/>
        <v>7.4528749999999997</v>
      </c>
      <c r="AF2980" s="38">
        <f t="shared" si="673"/>
        <v>8.0491050000000008</v>
      </c>
      <c r="AG2980" s="36">
        <f t="shared" si="668"/>
        <v>5.96</v>
      </c>
      <c r="AH2980" s="36">
        <f t="shared" si="669"/>
        <v>7.45</v>
      </c>
      <c r="AI2980" s="36">
        <f t="shared" si="670"/>
        <v>8.0399999999999991</v>
      </c>
      <c r="AJ2980" s="40">
        <v>43245</v>
      </c>
      <c r="AK2980" s="40">
        <v>43251</v>
      </c>
      <c r="AL2980" s="17">
        <v>1</v>
      </c>
      <c r="AM2980" s="17" t="s">
        <v>3754</v>
      </c>
      <c r="AN2980" s="17"/>
      <c r="AO2980" s="20" t="s">
        <v>5281</v>
      </c>
      <c r="AP2980" s="20"/>
      <c r="AQ2980" s="20"/>
      <c r="AR2980" s="16">
        <v>0</v>
      </c>
      <c r="AS2980" s="20">
        <v>43483</v>
      </c>
      <c r="AT2980" s="95"/>
    </row>
    <row r="2981" spans="1:46" ht="47.25" customHeight="1">
      <c r="A2981" s="16">
        <v>8699545010999</v>
      </c>
      <c r="B2981" s="16" t="s">
        <v>11505</v>
      </c>
      <c r="C2981" s="16" t="s">
        <v>1013</v>
      </c>
      <c r="D2981" s="17" t="s">
        <v>87</v>
      </c>
      <c r="E2981" s="18" t="s">
        <v>295</v>
      </c>
      <c r="F2981" s="18">
        <v>0</v>
      </c>
      <c r="G2981" s="18">
        <v>2</v>
      </c>
      <c r="H2981" s="18">
        <v>2</v>
      </c>
      <c r="I2981" s="18"/>
      <c r="J2981" s="18"/>
      <c r="K2981" s="18"/>
      <c r="L2981" s="19" t="s">
        <v>11508</v>
      </c>
      <c r="M2981" s="19" t="s">
        <v>11507</v>
      </c>
      <c r="N2981" s="18" t="s">
        <v>7625</v>
      </c>
      <c r="O2981" s="18">
        <v>20</v>
      </c>
      <c r="P2981" s="18" t="s">
        <v>163</v>
      </c>
      <c r="Q2981" s="18">
        <v>10</v>
      </c>
      <c r="R2981" s="18" t="s">
        <v>95</v>
      </c>
      <c r="S2981" s="37" t="s">
        <v>46</v>
      </c>
      <c r="T2981" s="18" t="s">
        <v>53</v>
      </c>
      <c r="U2981" s="38">
        <v>4.7461087011992857</v>
      </c>
      <c r="V2981" s="38">
        <v>4.7461087011992857</v>
      </c>
      <c r="W2981" s="38">
        <v>0</v>
      </c>
      <c r="X2981" s="18" t="s">
        <v>53</v>
      </c>
      <c r="Y2981" s="39"/>
      <c r="Z2981" s="16">
        <v>0</v>
      </c>
      <c r="AA2981" s="36">
        <v>12.76</v>
      </c>
      <c r="AB2981" s="36"/>
      <c r="AC2981" s="36">
        <v>12.76</v>
      </c>
      <c r="AD2981" s="38">
        <f t="shared" si="671"/>
        <v>13.880800000000001</v>
      </c>
      <c r="AE2981" s="38">
        <f t="shared" si="672"/>
        <v>17.350999999999999</v>
      </c>
      <c r="AF2981" s="38">
        <f t="shared" si="673"/>
        <v>18.739080000000001</v>
      </c>
      <c r="AG2981" s="36">
        <f t="shared" si="668"/>
        <v>13.88</v>
      </c>
      <c r="AH2981" s="36">
        <f t="shared" si="669"/>
        <v>17.350000000000001</v>
      </c>
      <c r="AI2981" s="36">
        <f t="shared" si="670"/>
        <v>18.73</v>
      </c>
      <c r="AJ2981" s="40">
        <v>43146</v>
      </c>
      <c r="AK2981" s="40">
        <v>43150</v>
      </c>
      <c r="AL2981" s="17">
        <v>1</v>
      </c>
      <c r="AM2981" s="17" t="s">
        <v>3754</v>
      </c>
      <c r="AN2981" s="17"/>
      <c r="AO2981" s="20" t="s">
        <v>10732</v>
      </c>
      <c r="AP2981" s="20"/>
      <c r="AQ2981" s="20"/>
      <c r="AR2981" s="16">
        <v>0</v>
      </c>
      <c r="AS2981" s="20">
        <v>43483</v>
      </c>
      <c r="AT2981" s="95"/>
    </row>
    <row r="2982" spans="1:46" ht="47.25" customHeight="1">
      <c r="A2982" s="16">
        <v>8697529890339</v>
      </c>
      <c r="B2982" s="16" t="s">
        <v>1011</v>
      </c>
      <c r="C2982" s="16" t="s">
        <v>1013</v>
      </c>
      <c r="D2982" s="17" t="s">
        <v>87</v>
      </c>
      <c r="E2982" s="18" t="s">
        <v>41</v>
      </c>
      <c r="F2982" s="18">
        <v>0</v>
      </c>
      <c r="G2982" s="18">
        <v>2</v>
      </c>
      <c r="H2982" s="18">
        <v>1</v>
      </c>
      <c r="I2982" s="18"/>
      <c r="J2982" s="18"/>
      <c r="K2982" s="18"/>
      <c r="L2982" s="19" t="s">
        <v>1014</v>
      </c>
      <c r="M2982" s="19" t="s">
        <v>1015</v>
      </c>
      <c r="N2982" s="18" t="s">
        <v>220</v>
      </c>
      <c r="O2982" s="18" t="s">
        <v>1017</v>
      </c>
      <c r="P2982" s="18" t="s">
        <v>163</v>
      </c>
      <c r="Q2982" s="18">
        <v>10</v>
      </c>
      <c r="R2982" s="18" t="s">
        <v>45</v>
      </c>
      <c r="S2982" s="37" t="s">
        <v>96</v>
      </c>
      <c r="T2982" s="18" t="s">
        <v>284</v>
      </c>
      <c r="U2982" s="37">
        <v>7.44</v>
      </c>
      <c r="V2982" s="37">
        <v>7.44</v>
      </c>
      <c r="W2982" s="37">
        <v>5.95</v>
      </c>
      <c r="X2982" s="18" t="s">
        <v>284</v>
      </c>
      <c r="Y2982" s="39"/>
      <c r="Z2982" s="16">
        <v>0</v>
      </c>
      <c r="AA2982" s="36">
        <v>11.02</v>
      </c>
      <c r="AB2982" s="36"/>
      <c r="AC2982" s="36">
        <v>11.02</v>
      </c>
      <c r="AD2982" s="37">
        <f t="shared" si="671"/>
        <v>12.0016</v>
      </c>
      <c r="AE2982" s="37">
        <f t="shared" si="672"/>
        <v>15.001999999999999</v>
      </c>
      <c r="AF2982" s="37">
        <f t="shared" si="673"/>
        <v>16.202159999999999</v>
      </c>
      <c r="AG2982" s="36">
        <f t="shared" si="668"/>
        <v>12</v>
      </c>
      <c r="AH2982" s="36">
        <f t="shared" si="669"/>
        <v>15</v>
      </c>
      <c r="AI2982" s="36">
        <f t="shared" si="670"/>
        <v>16.2</v>
      </c>
      <c r="AJ2982" s="40">
        <v>42545</v>
      </c>
      <c r="AK2982" s="40">
        <v>42547</v>
      </c>
      <c r="AL2982" s="22"/>
      <c r="AM2982" s="20" t="s">
        <v>184</v>
      </c>
      <c r="AN2982" s="20"/>
      <c r="AO2982" s="20" t="s">
        <v>9413</v>
      </c>
      <c r="AP2982" s="20"/>
      <c r="AQ2982" s="20"/>
      <c r="AR2982" s="16">
        <v>0</v>
      </c>
      <c r="AS2982" s="20">
        <v>43483</v>
      </c>
      <c r="AT2982" s="95"/>
    </row>
    <row r="2983" spans="1:46" ht="47.25" customHeight="1">
      <c r="A2983" s="16">
        <v>8697529380328</v>
      </c>
      <c r="B2983" s="16" t="s">
        <v>1011</v>
      </c>
      <c r="C2983" s="16" t="s">
        <v>1013</v>
      </c>
      <c r="D2983" s="17" t="s">
        <v>87</v>
      </c>
      <c r="E2983" s="18" t="s">
        <v>295</v>
      </c>
      <c r="F2983" s="18">
        <v>4</v>
      </c>
      <c r="G2983" s="18">
        <v>2</v>
      </c>
      <c r="H2983" s="18">
        <v>2</v>
      </c>
      <c r="I2983" s="18"/>
      <c r="J2983" s="18"/>
      <c r="K2983" s="18"/>
      <c r="L2983" s="19" t="s">
        <v>5330</v>
      </c>
      <c r="M2983" s="19" t="s">
        <v>1015</v>
      </c>
      <c r="N2983" s="18" t="s">
        <v>220</v>
      </c>
      <c r="O2983" s="18" t="s">
        <v>5332</v>
      </c>
      <c r="P2983" s="18" t="s">
        <v>163</v>
      </c>
      <c r="Q2983" s="18">
        <v>10</v>
      </c>
      <c r="R2983" s="18" t="s">
        <v>95</v>
      </c>
      <c r="S2983" s="37" t="s">
        <v>46</v>
      </c>
      <c r="T2983" s="18" t="s">
        <v>222</v>
      </c>
      <c r="U2983" s="38">
        <v>1.88</v>
      </c>
      <c r="V2983" s="38">
        <v>1.88</v>
      </c>
      <c r="W2983" s="38">
        <v>0</v>
      </c>
      <c r="X2983" s="18" t="s">
        <v>53</v>
      </c>
      <c r="Y2983" s="39"/>
      <c r="Z2983" s="16">
        <v>0</v>
      </c>
      <c r="AA2983" s="36">
        <v>4.3899999999999997</v>
      </c>
      <c r="AB2983" s="36"/>
      <c r="AC2983" s="36">
        <v>4.3899999999999997</v>
      </c>
      <c r="AD2983" s="36">
        <v>4.78</v>
      </c>
      <c r="AE2983" s="36">
        <v>5.98</v>
      </c>
      <c r="AF2983" s="36">
        <v>6.45</v>
      </c>
      <c r="AG2983" s="36">
        <f t="shared" si="668"/>
        <v>4.78</v>
      </c>
      <c r="AH2983" s="36">
        <f t="shared" si="669"/>
        <v>5.98</v>
      </c>
      <c r="AI2983" s="36">
        <f t="shared" si="670"/>
        <v>6.45</v>
      </c>
      <c r="AJ2983" s="40">
        <v>42783</v>
      </c>
      <c r="AK2983" s="40">
        <v>42786</v>
      </c>
      <c r="AL2983" s="17"/>
      <c r="AM2983" s="20" t="s">
        <v>477</v>
      </c>
      <c r="AN2983" s="20"/>
      <c r="AO2983" s="20" t="s">
        <v>8335</v>
      </c>
      <c r="AP2983" s="20"/>
      <c r="AQ2983" s="20"/>
      <c r="AR2983" s="16">
        <v>0</v>
      </c>
      <c r="AS2983" s="20">
        <v>43483</v>
      </c>
      <c r="AT2983" s="95"/>
    </row>
    <row r="2984" spans="1:46" ht="47.25" customHeight="1">
      <c r="A2984" s="16">
        <v>8699545771531</v>
      </c>
      <c r="B2984" s="16" t="s">
        <v>5242</v>
      </c>
      <c r="C2984" s="16" t="s">
        <v>5244</v>
      </c>
      <c r="D2984" s="17" t="s">
        <v>87</v>
      </c>
      <c r="E2984" s="18" t="s">
        <v>41</v>
      </c>
      <c r="F2984" s="18">
        <v>0</v>
      </c>
      <c r="G2984" s="18">
        <v>2</v>
      </c>
      <c r="H2984" s="18">
        <v>1</v>
      </c>
      <c r="I2984" s="18"/>
      <c r="J2984" s="18"/>
      <c r="K2984" s="18"/>
      <c r="L2984" s="19" t="s">
        <v>8729</v>
      </c>
      <c r="M2984" s="19" t="s">
        <v>5247</v>
      </c>
      <c r="N2984" s="18" t="s">
        <v>7625</v>
      </c>
      <c r="O2984" s="18">
        <v>623</v>
      </c>
      <c r="P2984" s="18" t="s">
        <v>163</v>
      </c>
      <c r="Q2984" s="18">
        <v>100</v>
      </c>
      <c r="R2984" s="18" t="s">
        <v>45</v>
      </c>
      <c r="S2984" s="37" t="s">
        <v>96</v>
      </c>
      <c r="T2984" s="37" t="s">
        <v>331</v>
      </c>
      <c r="U2984" s="37">
        <v>26.78</v>
      </c>
      <c r="V2984" s="37">
        <v>26.78</v>
      </c>
      <c r="W2984" s="37">
        <v>21.42</v>
      </c>
      <c r="X2984" s="37" t="s">
        <v>331</v>
      </c>
      <c r="Y2984" s="39"/>
      <c r="Z2984" s="16">
        <v>0</v>
      </c>
      <c r="AA2984" s="36">
        <v>45.32</v>
      </c>
      <c r="AB2984" s="36"/>
      <c r="AC2984" s="36">
        <v>45.32</v>
      </c>
      <c r="AD2984" s="70">
        <f t="shared" ref="AD2984:AD3020" si="674">IF(Z2984=2,AC2984*1.08,IF(AC2984&lt;=10,(AC2984*1.09),IF(AC2984&lt;=50,(10*1.09)+((AC2984-10)*1.08),IF(AC2984&lt;=100,(10*1.09)+((50-10)*1.08)+((AC2984-50)*1.07),IF(AC2984&lt;=200,(10*1.09)+((50-10)*1.08)+((100-50)*1.07)+((AC2984-100)*1.04),(10*1.09)+((50-10)*1.08)+((100-50)*1.07)+((200-100)*1.04)+((AC2984-200)*1.02))))))</f>
        <v>49.0456</v>
      </c>
      <c r="AE2984" s="70">
        <f t="shared" ref="AE2984:AE3006" si="675">IF(Z2984=1,AD2984*1.08,IF(Z2984=2,0,IF(AC2984&lt;=100,(AD2984*1.25),IF(AC2984&lt;=200,134.5+((AC2984-100)*1.04*1.16),255.14+((AC2984-200)*1.02*1.12)))))</f>
        <v>61.307000000000002</v>
      </c>
      <c r="AF2984" s="70">
        <f t="shared" ref="AF2984:AF3006" si="676">IF(Z2984=1,0,(AE2984*1.08))</f>
        <v>66.211560000000006</v>
      </c>
      <c r="AG2984" s="36">
        <f t="shared" si="668"/>
        <v>49.04</v>
      </c>
      <c r="AH2984" s="36">
        <f t="shared" si="669"/>
        <v>61.3</v>
      </c>
      <c r="AI2984" s="36">
        <f t="shared" si="670"/>
        <v>66.209999999999994</v>
      </c>
      <c r="AJ2984" s="40">
        <v>42419</v>
      </c>
      <c r="AK2984" s="40">
        <v>42422</v>
      </c>
      <c r="AL2984" s="22"/>
      <c r="AM2984" s="20" t="s">
        <v>184</v>
      </c>
      <c r="AN2984" s="20"/>
      <c r="AO2984" s="20" t="s">
        <v>13091</v>
      </c>
      <c r="AP2984" s="20"/>
      <c r="AQ2984" s="20"/>
      <c r="AR2984" s="16">
        <v>0</v>
      </c>
      <c r="AS2984" s="20">
        <v>43483</v>
      </c>
      <c r="AT2984" s="95"/>
    </row>
    <row r="2985" spans="1:46" ht="47.25" customHeight="1">
      <c r="A2985" s="16">
        <v>8699545771524</v>
      </c>
      <c r="B2985" s="16" t="s">
        <v>5242</v>
      </c>
      <c r="C2985" s="16" t="s">
        <v>5244</v>
      </c>
      <c r="D2985" s="17" t="s">
        <v>87</v>
      </c>
      <c r="E2985" s="18" t="s">
        <v>41</v>
      </c>
      <c r="F2985" s="18">
        <v>0</v>
      </c>
      <c r="G2985" s="18">
        <v>2</v>
      </c>
      <c r="H2985" s="18">
        <v>1</v>
      </c>
      <c r="I2985" s="18"/>
      <c r="J2985" s="18"/>
      <c r="K2985" s="18"/>
      <c r="L2985" s="19" t="s">
        <v>8731</v>
      </c>
      <c r="M2985" s="19" t="s">
        <v>5247</v>
      </c>
      <c r="N2985" s="18" t="s">
        <v>7625</v>
      </c>
      <c r="O2985" s="18">
        <v>623</v>
      </c>
      <c r="P2985" s="18" t="s">
        <v>163</v>
      </c>
      <c r="Q2985" s="18">
        <v>50</v>
      </c>
      <c r="R2985" s="18" t="s">
        <v>45</v>
      </c>
      <c r="S2985" s="37" t="s">
        <v>96</v>
      </c>
      <c r="T2985" s="37" t="s">
        <v>331</v>
      </c>
      <c r="U2985" s="37">
        <v>14.69</v>
      </c>
      <c r="V2985" s="37">
        <v>14.69</v>
      </c>
      <c r="W2985" s="37">
        <v>11.75</v>
      </c>
      <c r="X2985" s="37" t="s">
        <v>331</v>
      </c>
      <c r="Y2985" s="39"/>
      <c r="Z2985" s="16">
        <v>0</v>
      </c>
      <c r="AA2985" s="36">
        <v>24.85</v>
      </c>
      <c r="AB2985" s="36"/>
      <c r="AC2985" s="36">
        <v>24.85</v>
      </c>
      <c r="AD2985" s="70">
        <f t="shared" si="674"/>
        <v>26.938000000000002</v>
      </c>
      <c r="AE2985" s="70">
        <f t="shared" si="675"/>
        <v>33.672499999999999</v>
      </c>
      <c r="AF2985" s="70">
        <f t="shared" si="676"/>
        <v>36.366300000000003</v>
      </c>
      <c r="AG2985" s="36">
        <f t="shared" si="668"/>
        <v>26.93</v>
      </c>
      <c r="AH2985" s="36">
        <f t="shared" si="669"/>
        <v>33.67</v>
      </c>
      <c r="AI2985" s="36">
        <f t="shared" si="670"/>
        <v>36.36</v>
      </c>
      <c r="AJ2985" s="40">
        <v>42419</v>
      </c>
      <c r="AK2985" s="40">
        <v>42422</v>
      </c>
      <c r="AL2985" s="22"/>
      <c r="AM2985" s="20" t="s">
        <v>184</v>
      </c>
      <c r="AN2985" s="20"/>
      <c r="AO2985" s="20" t="s">
        <v>10732</v>
      </c>
      <c r="AP2985" s="20"/>
      <c r="AQ2985" s="20"/>
      <c r="AR2985" s="16">
        <v>0</v>
      </c>
      <c r="AS2985" s="20">
        <v>43483</v>
      </c>
      <c r="AT2985" s="95"/>
    </row>
    <row r="2986" spans="1:46" ht="47.25" customHeight="1">
      <c r="A2986" s="16">
        <v>8699545771555</v>
      </c>
      <c r="B2986" s="16" t="s">
        <v>5242</v>
      </c>
      <c r="C2986" s="16" t="s">
        <v>5244</v>
      </c>
      <c r="D2986" s="17" t="s">
        <v>87</v>
      </c>
      <c r="E2986" s="18" t="s">
        <v>295</v>
      </c>
      <c r="F2986" s="18">
        <v>0</v>
      </c>
      <c r="G2986" s="18">
        <v>3</v>
      </c>
      <c r="H2986" s="18">
        <v>1</v>
      </c>
      <c r="I2986" s="18"/>
      <c r="J2986" s="18"/>
      <c r="K2986" s="18"/>
      <c r="L2986" s="19" t="s">
        <v>11114</v>
      </c>
      <c r="M2986" s="19" t="s">
        <v>5247</v>
      </c>
      <c r="N2986" s="18" t="s">
        <v>7625</v>
      </c>
      <c r="O2986" s="18">
        <v>769</v>
      </c>
      <c r="P2986" s="18" t="s">
        <v>163</v>
      </c>
      <c r="Q2986" s="18">
        <v>100</v>
      </c>
      <c r="R2986" s="18" t="s">
        <v>95</v>
      </c>
      <c r="S2986" s="37" t="s">
        <v>96</v>
      </c>
      <c r="T2986" s="37" t="s">
        <v>331</v>
      </c>
      <c r="U2986" s="38">
        <v>26.54</v>
      </c>
      <c r="V2986" s="38">
        <v>26.54</v>
      </c>
      <c r="W2986" s="38">
        <v>21.23</v>
      </c>
      <c r="X2986" s="37" t="s">
        <v>331</v>
      </c>
      <c r="Y2986" s="39"/>
      <c r="Z2986" s="16">
        <v>0</v>
      </c>
      <c r="AA2986" s="36">
        <v>57.15</v>
      </c>
      <c r="AB2986" s="36"/>
      <c r="AC2986" s="36">
        <v>57.15</v>
      </c>
      <c r="AD2986" s="38">
        <f t="shared" si="674"/>
        <v>61.750500000000002</v>
      </c>
      <c r="AE2986" s="38">
        <f t="shared" si="675"/>
        <v>77.188124999999999</v>
      </c>
      <c r="AF2986" s="38">
        <f t="shared" si="676"/>
        <v>83.363174999999998</v>
      </c>
      <c r="AG2986" s="36">
        <f t="shared" si="668"/>
        <v>61.75</v>
      </c>
      <c r="AH2986" s="36">
        <f t="shared" si="669"/>
        <v>77.180000000000007</v>
      </c>
      <c r="AI2986" s="36">
        <f t="shared" si="670"/>
        <v>83.36</v>
      </c>
      <c r="AJ2986" s="40">
        <v>43146</v>
      </c>
      <c r="AK2986" s="40">
        <v>43150</v>
      </c>
      <c r="AL2986" s="17">
        <v>1</v>
      </c>
      <c r="AM2986" s="17" t="s">
        <v>10882</v>
      </c>
      <c r="AN2986" s="17"/>
      <c r="AO2986" s="20" t="s">
        <v>7654</v>
      </c>
      <c r="AP2986" s="20"/>
      <c r="AQ2986" s="20"/>
      <c r="AR2986" s="16">
        <v>0</v>
      </c>
      <c r="AS2986" s="20">
        <v>43483</v>
      </c>
      <c r="AT2986" s="95"/>
    </row>
    <row r="2987" spans="1:46" ht="47.25" customHeight="1">
      <c r="A2987" s="16">
        <v>8699545771562</v>
      </c>
      <c r="B2987" s="16" t="s">
        <v>5242</v>
      </c>
      <c r="C2987" s="16" t="s">
        <v>5244</v>
      </c>
      <c r="D2987" s="17" t="s">
        <v>87</v>
      </c>
      <c r="E2987" s="18" t="s">
        <v>41</v>
      </c>
      <c r="F2987" s="18">
        <v>0</v>
      </c>
      <c r="G2987" s="18">
        <v>2</v>
      </c>
      <c r="H2987" s="18">
        <v>1</v>
      </c>
      <c r="I2987" s="18"/>
      <c r="J2987" s="18"/>
      <c r="K2987" s="18"/>
      <c r="L2987" s="19" t="s">
        <v>8732</v>
      </c>
      <c r="M2987" s="19" t="s">
        <v>5247</v>
      </c>
      <c r="N2987" s="18" t="s">
        <v>7625</v>
      </c>
      <c r="O2987" s="18">
        <v>769</v>
      </c>
      <c r="P2987" s="18" t="s">
        <v>163</v>
      </c>
      <c r="Q2987" s="18">
        <v>200</v>
      </c>
      <c r="R2987" s="18" t="s">
        <v>45</v>
      </c>
      <c r="S2987" s="37" t="s">
        <v>96</v>
      </c>
      <c r="T2987" s="37" t="s">
        <v>331</v>
      </c>
      <c r="U2987" s="37">
        <v>57.1</v>
      </c>
      <c r="V2987" s="37">
        <v>57.1</v>
      </c>
      <c r="W2987" s="37">
        <v>45.68</v>
      </c>
      <c r="X2987" s="37" t="s">
        <v>331</v>
      </c>
      <c r="Y2987" s="39"/>
      <c r="Z2987" s="16">
        <v>0</v>
      </c>
      <c r="AA2987" s="36">
        <v>96.66</v>
      </c>
      <c r="AB2987" s="36"/>
      <c r="AC2987" s="36">
        <v>96.66</v>
      </c>
      <c r="AD2987" s="70">
        <f t="shared" si="674"/>
        <v>104.0262</v>
      </c>
      <c r="AE2987" s="70">
        <f t="shared" si="675"/>
        <v>130.03274999999999</v>
      </c>
      <c r="AF2987" s="70">
        <f t="shared" si="676"/>
        <v>140.43537000000001</v>
      </c>
      <c r="AG2987" s="36">
        <f t="shared" si="668"/>
        <v>104.02</v>
      </c>
      <c r="AH2987" s="36">
        <f t="shared" si="669"/>
        <v>130.03</v>
      </c>
      <c r="AI2987" s="36">
        <f t="shared" si="670"/>
        <v>140.43</v>
      </c>
      <c r="AJ2987" s="40">
        <v>42419</v>
      </c>
      <c r="AK2987" s="40">
        <v>42422</v>
      </c>
      <c r="AL2987" s="22"/>
      <c r="AM2987" s="20" t="s">
        <v>184</v>
      </c>
      <c r="AN2987" s="20"/>
      <c r="AO2987" s="20" t="s">
        <v>7661</v>
      </c>
      <c r="AP2987" s="20"/>
      <c r="AQ2987" s="20"/>
      <c r="AR2987" s="16">
        <v>0</v>
      </c>
      <c r="AS2987" s="20">
        <v>43483</v>
      </c>
      <c r="AT2987" s="95"/>
    </row>
    <row r="2988" spans="1:46" ht="47.25" customHeight="1">
      <c r="A2988" s="16">
        <v>8699545771548</v>
      </c>
      <c r="B2988" s="16" t="s">
        <v>5242</v>
      </c>
      <c r="C2988" s="16" t="s">
        <v>5244</v>
      </c>
      <c r="D2988" s="17" t="s">
        <v>87</v>
      </c>
      <c r="E2988" s="18" t="s">
        <v>41</v>
      </c>
      <c r="F2988" s="18">
        <v>0</v>
      </c>
      <c r="G2988" s="18">
        <v>2</v>
      </c>
      <c r="H2988" s="18">
        <v>1</v>
      </c>
      <c r="I2988" s="18"/>
      <c r="J2988" s="18"/>
      <c r="K2988" s="18"/>
      <c r="L2988" s="19" t="s">
        <v>8733</v>
      </c>
      <c r="M2988" s="19" t="s">
        <v>5247</v>
      </c>
      <c r="N2988" s="18" t="s">
        <v>7625</v>
      </c>
      <c r="O2988" s="18">
        <v>769</v>
      </c>
      <c r="P2988" s="18" t="s">
        <v>163</v>
      </c>
      <c r="Q2988" s="18">
        <v>50</v>
      </c>
      <c r="R2988" s="18" t="s">
        <v>45</v>
      </c>
      <c r="S2988" s="37" t="s">
        <v>96</v>
      </c>
      <c r="T2988" s="37" t="s">
        <v>331</v>
      </c>
      <c r="U2988" s="37">
        <v>13.86</v>
      </c>
      <c r="V2988" s="37">
        <v>13.86</v>
      </c>
      <c r="W2988" s="37">
        <v>11.08</v>
      </c>
      <c r="X2988" s="37" t="s">
        <v>331</v>
      </c>
      <c r="Y2988" s="39"/>
      <c r="Z2988" s="16">
        <v>0</v>
      </c>
      <c r="AA2988" s="36">
        <v>23.43</v>
      </c>
      <c r="AB2988" s="36"/>
      <c r="AC2988" s="36">
        <v>23.43</v>
      </c>
      <c r="AD2988" s="70">
        <f t="shared" si="674"/>
        <v>25.404400000000003</v>
      </c>
      <c r="AE2988" s="70">
        <f t="shared" si="675"/>
        <v>31.755500000000005</v>
      </c>
      <c r="AF2988" s="70">
        <f t="shared" si="676"/>
        <v>34.295940000000009</v>
      </c>
      <c r="AG2988" s="36">
        <f t="shared" si="668"/>
        <v>25.4</v>
      </c>
      <c r="AH2988" s="36">
        <f t="shared" si="669"/>
        <v>31.75</v>
      </c>
      <c r="AI2988" s="36">
        <f t="shared" si="670"/>
        <v>34.29</v>
      </c>
      <c r="AJ2988" s="40">
        <v>42419</v>
      </c>
      <c r="AK2988" s="40">
        <v>42422</v>
      </c>
      <c r="AL2988" s="22"/>
      <c r="AM2988" s="20" t="s">
        <v>184</v>
      </c>
      <c r="AN2988" s="20"/>
      <c r="AO2988" s="20" t="s">
        <v>11063</v>
      </c>
      <c r="AP2988" s="20"/>
      <c r="AQ2988" s="20"/>
      <c r="AR2988" s="16">
        <v>0</v>
      </c>
      <c r="AS2988" s="20">
        <v>43483</v>
      </c>
      <c r="AT2988" s="95"/>
    </row>
    <row r="2989" spans="1:46" ht="47.25" customHeight="1">
      <c r="A2989" s="16">
        <v>8699545771579</v>
      </c>
      <c r="B2989" s="16" t="s">
        <v>5242</v>
      </c>
      <c r="C2989" s="16" t="s">
        <v>5244</v>
      </c>
      <c r="D2989" s="22" t="s">
        <v>87</v>
      </c>
      <c r="E2989" s="18" t="s">
        <v>41</v>
      </c>
      <c r="F2989" s="18">
        <v>0</v>
      </c>
      <c r="G2989" s="18">
        <v>2</v>
      </c>
      <c r="H2989" s="18">
        <v>1</v>
      </c>
      <c r="I2989" s="18"/>
      <c r="J2989" s="18"/>
      <c r="K2989" s="18"/>
      <c r="L2989" s="19" t="s">
        <v>5246</v>
      </c>
      <c r="M2989" s="19" t="s">
        <v>8734</v>
      </c>
      <c r="N2989" s="18" t="s">
        <v>7625</v>
      </c>
      <c r="O2989" s="18">
        <v>0.76900000000000002</v>
      </c>
      <c r="P2989" s="18" t="s">
        <v>875</v>
      </c>
      <c r="Q2989" s="18">
        <v>500</v>
      </c>
      <c r="R2989" s="18" t="s">
        <v>45</v>
      </c>
      <c r="S2989" s="37" t="s">
        <v>96</v>
      </c>
      <c r="T2989" s="37" t="s">
        <v>238</v>
      </c>
      <c r="U2989" s="37">
        <v>194.16</v>
      </c>
      <c r="V2989" s="37">
        <v>194.16</v>
      </c>
      <c r="W2989" s="18">
        <v>155.32</v>
      </c>
      <c r="X2989" s="37" t="s">
        <v>238</v>
      </c>
      <c r="Y2989" s="39"/>
      <c r="Z2989" s="16">
        <v>1</v>
      </c>
      <c r="AA2989" s="36">
        <v>245.64</v>
      </c>
      <c r="AB2989" s="36"/>
      <c r="AC2989" s="36">
        <v>245.64</v>
      </c>
      <c r="AD2989" s="70">
        <f t="shared" si="674"/>
        <v>258.15279999999996</v>
      </c>
      <c r="AE2989" s="70">
        <f t="shared" si="675"/>
        <v>278.80502399999995</v>
      </c>
      <c r="AF2989" s="70">
        <f t="shared" si="676"/>
        <v>0</v>
      </c>
      <c r="AG2989" s="36">
        <f t="shared" si="668"/>
        <v>258.14999999999998</v>
      </c>
      <c r="AH2989" s="36">
        <f t="shared" si="669"/>
        <v>278.8</v>
      </c>
      <c r="AI2989" s="36">
        <f t="shared" si="670"/>
        <v>0</v>
      </c>
      <c r="AJ2989" s="40">
        <v>42419</v>
      </c>
      <c r="AK2989" s="40">
        <v>42422</v>
      </c>
      <c r="AL2989" s="22"/>
      <c r="AM2989" s="20" t="s">
        <v>184</v>
      </c>
      <c r="AN2989" s="20"/>
      <c r="AO2989" s="20" t="s">
        <v>12708</v>
      </c>
      <c r="AP2989" s="20"/>
      <c r="AQ2989" s="20"/>
      <c r="AR2989" s="16">
        <v>0</v>
      </c>
      <c r="AS2989" s="20">
        <v>43483</v>
      </c>
      <c r="AT2989" s="95"/>
    </row>
    <row r="2990" spans="1:46" ht="47.25" customHeight="1">
      <c r="A2990" s="16">
        <v>8699839750655</v>
      </c>
      <c r="B2990" s="16" t="s">
        <v>6130</v>
      </c>
      <c r="C2990" s="16" t="s">
        <v>6131</v>
      </c>
      <c r="D2990" s="17" t="s">
        <v>38</v>
      </c>
      <c r="E2990" s="18" t="s">
        <v>41</v>
      </c>
      <c r="F2990" s="18">
        <v>4</v>
      </c>
      <c r="G2990" s="18">
        <v>1</v>
      </c>
      <c r="H2990" s="18">
        <v>2</v>
      </c>
      <c r="I2990" s="18"/>
      <c r="J2990" s="18"/>
      <c r="K2990" s="18"/>
      <c r="L2990" s="19" t="s">
        <v>9800</v>
      </c>
      <c r="M2990" s="19" t="s">
        <v>1169</v>
      </c>
      <c r="N2990" s="18" t="s">
        <v>3283</v>
      </c>
      <c r="O2990" s="18" t="s">
        <v>6133</v>
      </c>
      <c r="P2990" s="18" t="s">
        <v>163</v>
      </c>
      <c r="Q2990" s="18">
        <v>5</v>
      </c>
      <c r="R2990" s="18" t="s">
        <v>45</v>
      </c>
      <c r="S2990" s="37" t="s">
        <v>46</v>
      </c>
      <c r="T2990" s="18" t="s">
        <v>53</v>
      </c>
      <c r="U2990" s="38">
        <v>1.37</v>
      </c>
      <c r="V2990" s="38">
        <v>1.37</v>
      </c>
      <c r="W2990" s="38">
        <v>0</v>
      </c>
      <c r="X2990" s="18" t="s">
        <v>53</v>
      </c>
      <c r="Y2990" s="39"/>
      <c r="Z2990" s="16">
        <v>0</v>
      </c>
      <c r="AA2990" s="36">
        <v>3.19</v>
      </c>
      <c r="AB2990" s="36"/>
      <c r="AC2990" s="36">
        <v>3.19</v>
      </c>
      <c r="AD2990" s="38">
        <f t="shared" si="674"/>
        <v>3.4771000000000001</v>
      </c>
      <c r="AE2990" s="38">
        <f t="shared" si="675"/>
        <v>4.3463750000000001</v>
      </c>
      <c r="AF2990" s="38">
        <f t="shared" si="676"/>
        <v>4.6940850000000003</v>
      </c>
      <c r="AG2990" s="36">
        <f t="shared" si="668"/>
        <v>3.47</v>
      </c>
      <c r="AH2990" s="36">
        <f t="shared" si="669"/>
        <v>4.34</v>
      </c>
      <c r="AI2990" s="36">
        <f t="shared" si="670"/>
        <v>4.6900000000000004</v>
      </c>
      <c r="AJ2990" s="40">
        <v>42790</v>
      </c>
      <c r="AK2990" s="40">
        <v>42794</v>
      </c>
      <c r="AL2990" s="18"/>
      <c r="AM2990" s="20" t="s">
        <v>184</v>
      </c>
      <c r="AN2990" s="20"/>
      <c r="AO2990" s="20" t="s">
        <v>15281</v>
      </c>
      <c r="AP2990" s="20"/>
      <c r="AQ2990" s="20"/>
      <c r="AR2990" s="16">
        <v>0</v>
      </c>
      <c r="AS2990" s="20">
        <v>43483</v>
      </c>
      <c r="AT2990" s="97"/>
    </row>
    <row r="2991" spans="1:46" ht="47.25" customHeight="1">
      <c r="A2991" s="16">
        <v>8699788751482</v>
      </c>
      <c r="B2991" s="16" t="s">
        <v>6130</v>
      </c>
      <c r="C2991" s="16" t="s">
        <v>6131</v>
      </c>
      <c r="D2991" s="17" t="s">
        <v>323</v>
      </c>
      <c r="E2991" s="18" t="s">
        <v>295</v>
      </c>
      <c r="F2991" s="18">
        <v>0</v>
      </c>
      <c r="G2991" s="18">
        <v>1</v>
      </c>
      <c r="H2991" s="18">
        <v>2</v>
      </c>
      <c r="I2991" s="18"/>
      <c r="J2991" s="18"/>
      <c r="K2991" s="18"/>
      <c r="L2991" s="23" t="s">
        <v>11309</v>
      </c>
      <c r="M2991" s="19" t="s">
        <v>1169</v>
      </c>
      <c r="N2991" s="18" t="s">
        <v>4851</v>
      </c>
      <c r="O2991" s="18" t="s">
        <v>6133</v>
      </c>
      <c r="P2991" s="22" t="s">
        <v>551</v>
      </c>
      <c r="Q2991" s="22">
        <v>100</v>
      </c>
      <c r="R2991" s="22" t="s">
        <v>95</v>
      </c>
      <c r="S2991" s="37" t="s">
        <v>46</v>
      </c>
      <c r="T2991" s="18" t="s">
        <v>53</v>
      </c>
      <c r="U2991" s="38">
        <v>6.1444245981117627</v>
      </c>
      <c r="V2991" s="38">
        <v>6.1444245981117627</v>
      </c>
      <c r="W2991" s="38">
        <v>0</v>
      </c>
      <c r="X2991" s="18" t="s">
        <v>53</v>
      </c>
      <c r="Y2991" s="39"/>
      <c r="Z2991" s="16">
        <v>1</v>
      </c>
      <c r="AA2991" s="36">
        <v>16.52</v>
      </c>
      <c r="AB2991" s="36"/>
      <c r="AC2991" s="36">
        <v>16.52</v>
      </c>
      <c r="AD2991" s="38">
        <f t="shared" si="674"/>
        <v>17.941600000000001</v>
      </c>
      <c r="AE2991" s="38">
        <f t="shared" si="675"/>
        <v>19.376928000000003</v>
      </c>
      <c r="AF2991" s="38">
        <f t="shared" si="676"/>
        <v>0</v>
      </c>
      <c r="AG2991" s="36">
        <f t="shared" si="668"/>
        <v>17.940000000000001</v>
      </c>
      <c r="AH2991" s="36">
        <f t="shared" si="669"/>
        <v>19.37</v>
      </c>
      <c r="AI2991" s="36">
        <f t="shared" si="670"/>
        <v>0</v>
      </c>
      <c r="AJ2991" s="40">
        <v>43146</v>
      </c>
      <c r="AK2991" s="40">
        <v>43150</v>
      </c>
      <c r="AL2991" s="17">
        <v>1</v>
      </c>
      <c r="AM2991" s="17" t="s">
        <v>10882</v>
      </c>
      <c r="AN2991" s="17"/>
      <c r="AO2991" s="20" t="s">
        <v>16294</v>
      </c>
      <c r="AP2991" s="20"/>
      <c r="AQ2991" s="20"/>
      <c r="AR2991" s="16">
        <v>0</v>
      </c>
      <c r="AS2991" s="20">
        <v>43483</v>
      </c>
      <c r="AT2991" s="97"/>
    </row>
    <row r="2992" spans="1:46" ht="47.25" customHeight="1">
      <c r="A2992" s="16">
        <v>8699530090265</v>
      </c>
      <c r="B2992" s="16" t="s">
        <v>1961</v>
      </c>
      <c r="C2992" s="16" t="s">
        <v>1962</v>
      </c>
      <c r="D2992" s="17" t="s">
        <v>87</v>
      </c>
      <c r="E2992" s="18" t="s">
        <v>41</v>
      </c>
      <c r="F2992" s="18">
        <v>0</v>
      </c>
      <c r="G2992" s="18">
        <v>1</v>
      </c>
      <c r="H2992" s="18">
        <v>1</v>
      </c>
      <c r="I2992" s="18"/>
      <c r="J2992" s="18"/>
      <c r="K2992" s="18"/>
      <c r="L2992" s="19" t="s">
        <v>1964</v>
      </c>
      <c r="M2992" s="19" t="s">
        <v>1965</v>
      </c>
      <c r="N2992" s="18" t="s">
        <v>255</v>
      </c>
      <c r="O2992" s="18">
        <v>200</v>
      </c>
      <c r="P2992" s="18" t="s">
        <v>163</v>
      </c>
      <c r="Q2992" s="18">
        <v>60</v>
      </c>
      <c r="R2992" s="18" t="s">
        <v>45</v>
      </c>
      <c r="S2992" s="37" t="s">
        <v>46</v>
      </c>
      <c r="T2992" s="37" t="s">
        <v>557</v>
      </c>
      <c r="U2992" s="37">
        <v>5.49</v>
      </c>
      <c r="V2992" s="37">
        <v>5.49</v>
      </c>
      <c r="W2992" s="37">
        <v>4.3899999999999997</v>
      </c>
      <c r="X2992" s="37" t="s">
        <v>557</v>
      </c>
      <c r="Y2992" s="39">
        <v>3</v>
      </c>
      <c r="Z2992" s="16">
        <v>0</v>
      </c>
      <c r="AA2992" s="36">
        <v>10.64</v>
      </c>
      <c r="AB2992" s="36"/>
      <c r="AC2992" s="36">
        <v>10.64</v>
      </c>
      <c r="AD2992" s="70">
        <f t="shared" si="674"/>
        <v>11.591200000000001</v>
      </c>
      <c r="AE2992" s="70">
        <f t="shared" si="675"/>
        <v>14.489000000000001</v>
      </c>
      <c r="AF2992" s="70">
        <f t="shared" si="676"/>
        <v>15.648120000000002</v>
      </c>
      <c r="AG2992" s="36">
        <f t="shared" si="668"/>
        <v>11.59</v>
      </c>
      <c r="AH2992" s="36">
        <f t="shared" si="669"/>
        <v>14.48</v>
      </c>
      <c r="AI2992" s="36">
        <f t="shared" si="670"/>
        <v>15.64</v>
      </c>
      <c r="AJ2992" s="40">
        <v>42454</v>
      </c>
      <c r="AK2992" s="40">
        <v>42458</v>
      </c>
      <c r="AL2992" s="22"/>
      <c r="AM2992" s="20" t="s">
        <v>184</v>
      </c>
      <c r="AN2992" s="20"/>
      <c r="AO2992" s="20" t="s">
        <v>16449</v>
      </c>
      <c r="AP2992" s="20"/>
      <c r="AQ2992" s="20"/>
      <c r="AR2992" s="16">
        <v>0</v>
      </c>
      <c r="AS2992" s="20">
        <v>43483</v>
      </c>
      <c r="AT2992" s="95"/>
    </row>
    <row r="2993" spans="1:46" ht="47.25" customHeight="1">
      <c r="A2993" s="16">
        <v>8699828150558</v>
      </c>
      <c r="B2993" s="16" t="s">
        <v>7551</v>
      </c>
      <c r="C2993" s="16" t="s">
        <v>7552</v>
      </c>
      <c r="D2993" s="17" t="s">
        <v>38</v>
      </c>
      <c r="E2993" s="18" t="s">
        <v>41</v>
      </c>
      <c r="F2993" s="18">
        <v>0</v>
      </c>
      <c r="G2993" s="18">
        <v>1</v>
      </c>
      <c r="H2993" s="18">
        <v>1</v>
      </c>
      <c r="I2993" s="18"/>
      <c r="J2993" s="18"/>
      <c r="K2993" s="18"/>
      <c r="L2993" s="19" t="s">
        <v>7553</v>
      </c>
      <c r="M2993" s="19" t="s">
        <v>1469</v>
      </c>
      <c r="N2993" s="18" t="s">
        <v>469</v>
      </c>
      <c r="O2993" s="18">
        <v>250</v>
      </c>
      <c r="P2993" s="18" t="s">
        <v>163</v>
      </c>
      <c r="Q2993" s="18">
        <v>100</v>
      </c>
      <c r="R2993" s="18" t="s">
        <v>45</v>
      </c>
      <c r="S2993" s="37" t="s">
        <v>46</v>
      </c>
      <c r="T2993" s="37" t="s">
        <v>165</v>
      </c>
      <c r="U2993" s="37">
        <v>22.41</v>
      </c>
      <c r="V2993" s="37">
        <v>22.41</v>
      </c>
      <c r="W2993" s="37">
        <v>17.920000000000002</v>
      </c>
      <c r="X2993" s="37" t="s">
        <v>165</v>
      </c>
      <c r="Y2993" s="39"/>
      <c r="Z2993" s="16">
        <v>0</v>
      </c>
      <c r="AA2993" s="36">
        <v>37.9</v>
      </c>
      <c r="AB2993" s="36"/>
      <c r="AC2993" s="36">
        <v>37.9</v>
      </c>
      <c r="AD2993" s="70">
        <f t="shared" si="674"/>
        <v>41.032000000000004</v>
      </c>
      <c r="AE2993" s="70">
        <f t="shared" si="675"/>
        <v>51.290000000000006</v>
      </c>
      <c r="AF2993" s="70">
        <f t="shared" si="676"/>
        <v>55.393200000000007</v>
      </c>
      <c r="AG2993" s="36">
        <f t="shared" ref="AG2993:AG3024" si="677">TRUNC(AD2993,2)</f>
        <v>41.03</v>
      </c>
      <c r="AH2993" s="36">
        <f t="shared" ref="AH2993:AH3024" si="678">TRUNC(AE2993,2)</f>
        <v>51.29</v>
      </c>
      <c r="AI2993" s="36">
        <f t="shared" ref="AI2993:AI3024" si="679">TRUNC(AF2993,2)</f>
        <v>55.39</v>
      </c>
      <c r="AJ2993" s="40">
        <v>42419</v>
      </c>
      <c r="AK2993" s="40">
        <v>42422</v>
      </c>
      <c r="AL2993" s="22"/>
      <c r="AM2993" s="20" t="s">
        <v>184</v>
      </c>
      <c r="AN2993" s="20"/>
      <c r="AO2993" s="20" t="s">
        <v>14633</v>
      </c>
      <c r="AP2993" s="20"/>
      <c r="AQ2993" s="20"/>
      <c r="AR2993" s="16">
        <v>0</v>
      </c>
      <c r="AS2993" s="20">
        <v>43483</v>
      </c>
      <c r="AT2993" s="97"/>
    </row>
    <row r="2994" spans="1:46" ht="47.25" customHeight="1">
      <c r="A2994" s="16">
        <v>8697936240949</v>
      </c>
      <c r="B2994" s="16" t="s">
        <v>1080</v>
      </c>
      <c r="C2994" s="16" t="s">
        <v>1081</v>
      </c>
      <c r="D2994" s="17" t="s">
        <v>38</v>
      </c>
      <c r="E2994" s="18" t="s">
        <v>41</v>
      </c>
      <c r="F2994" s="18">
        <v>4</v>
      </c>
      <c r="G2994" s="18">
        <v>1</v>
      </c>
      <c r="H2994" s="18">
        <v>2</v>
      </c>
      <c r="I2994" s="18"/>
      <c r="J2994" s="18"/>
      <c r="K2994" s="18"/>
      <c r="L2994" s="19" t="s">
        <v>1082</v>
      </c>
      <c r="M2994" s="19" t="s">
        <v>1083</v>
      </c>
      <c r="N2994" s="18" t="s">
        <v>502</v>
      </c>
      <c r="O2994" s="18">
        <v>3</v>
      </c>
      <c r="P2994" s="18" t="s">
        <v>197</v>
      </c>
      <c r="Q2994" s="18">
        <v>1</v>
      </c>
      <c r="R2994" s="18" t="s">
        <v>45</v>
      </c>
      <c r="S2994" s="37" t="s">
        <v>46</v>
      </c>
      <c r="T2994" s="18" t="s">
        <v>53</v>
      </c>
      <c r="U2994" s="37">
        <v>3.460066343454963</v>
      </c>
      <c r="V2994" s="37">
        <v>3.460066343454963</v>
      </c>
      <c r="W2994" s="37">
        <v>0</v>
      </c>
      <c r="X2994" s="18" t="s">
        <v>53</v>
      </c>
      <c r="Y2994" s="39"/>
      <c r="Z2994" s="16">
        <v>0</v>
      </c>
      <c r="AA2994" s="36">
        <v>7.32</v>
      </c>
      <c r="AB2994" s="36"/>
      <c r="AC2994" s="36">
        <v>7.32</v>
      </c>
      <c r="AD2994" s="37">
        <f t="shared" si="674"/>
        <v>7.9788000000000006</v>
      </c>
      <c r="AE2994" s="37">
        <f t="shared" si="675"/>
        <v>9.9735000000000014</v>
      </c>
      <c r="AF2994" s="37">
        <f t="shared" si="676"/>
        <v>10.771380000000002</v>
      </c>
      <c r="AG2994" s="36">
        <f t="shared" si="677"/>
        <v>7.97</v>
      </c>
      <c r="AH2994" s="36">
        <f t="shared" si="678"/>
        <v>9.9700000000000006</v>
      </c>
      <c r="AI2994" s="36">
        <f t="shared" si="679"/>
        <v>10.77</v>
      </c>
      <c r="AJ2994" s="40">
        <v>42419</v>
      </c>
      <c r="AK2994" s="40">
        <v>42422</v>
      </c>
      <c r="AL2994" s="22"/>
      <c r="AM2994" s="20" t="s">
        <v>184</v>
      </c>
      <c r="AN2994" s="20"/>
      <c r="AO2994" s="20" t="s">
        <v>15397</v>
      </c>
      <c r="AP2994" s="20"/>
      <c r="AQ2994" s="20"/>
      <c r="AR2994" s="16">
        <v>0</v>
      </c>
      <c r="AS2994" s="20">
        <v>43483</v>
      </c>
      <c r="AT2994" s="95"/>
    </row>
    <row r="2995" spans="1:46" ht="47.25" customHeight="1">
      <c r="A2995" s="16">
        <v>8697936240956</v>
      </c>
      <c r="B2995" s="16" t="s">
        <v>1080</v>
      </c>
      <c r="C2995" s="16" t="s">
        <v>1081</v>
      </c>
      <c r="D2995" s="17" t="s">
        <v>38</v>
      </c>
      <c r="E2995" s="18" t="s">
        <v>41</v>
      </c>
      <c r="F2995" s="18">
        <v>0</v>
      </c>
      <c r="G2995" s="18">
        <v>5</v>
      </c>
      <c r="H2995" s="18">
        <v>1</v>
      </c>
      <c r="I2995" s="18"/>
      <c r="J2995" s="18"/>
      <c r="K2995" s="18"/>
      <c r="L2995" s="19" t="s">
        <v>4008</v>
      </c>
      <c r="M2995" s="19" t="s">
        <v>1083</v>
      </c>
      <c r="N2995" s="18" t="s">
        <v>502</v>
      </c>
      <c r="O2995" s="18">
        <v>3</v>
      </c>
      <c r="P2995" s="18" t="s">
        <v>197</v>
      </c>
      <c r="Q2995" s="18">
        <v>2</v>
      </c>
      <c r="R2995" s="18" t="s">
        <v>45</v>
      </c>
      <c r="S2995" s="37" t="s">
        <v>46</v>
      </c>
      <c r="T2995" s="37" t="s">
        <v>557</v>
      </c>
      <c r="U2995" s="37">
        <v>7.12</v>
      </c>
      <c r="V2995" s="37">
        <v>6.85</v>
      </c>
      <c r="W2995" s="37">
        <v>5.69</v>
      </c>
      <c r="X2995" s="37" t="s">
        <v>53</v>
      </c>
      <c r="Y2995" s="39"/>
      <c r="Z2995" s="16">
        <v>0</v>
      </c>
      <c r="AA2995" s="36">
        <v>11.02</v>
      </c>
      <c r="AB2995" s="36"/>
      <c r="AC2995" s="36">
        <v>11.02</v>
      </c>
      <c r="AD2995" s="70">
        <f t="shared" si="674"/>
        <v>12.0016</v>
      </c>
      <c r="AE2995" s="70">
        <f t="shared" si="675"/>
        <v>15.001999999999999</v>
      </c>
      <c r="AF2995" s="70">
        <f t="shared" si="676"/>
        <v>16.202159999999999</v>
      </c>
      <c r="AG2995" s="36">
        <f t="shared" si="677"/>
        <v>12</v>
      </c>
      <c r="AH2995" s="36">
        <f t="shared" si="678"/>
        <v>15</v>
      </c>
      <c r="AI2995" s="36">
        <f t="shared" si="679"/>
        <v>16.2</v>
      </c>
      <c r="AJ2995" s="40">
        <v>42545</v>
      </c>
      <c r="AK2995" s="40">
        <v>42547</v>
      </c>
      <c r="AL2995" s="22"/>
      <c r="AM2995" s="20" t="s">
        <v>184</v>
      </c>
      <c r="AN2995" s="20"/>
      <c r="AO2995" s="20" t="s">
        <v>16604</v>
      </c>
      <c r="AP2995" s="20"/>
      <c r="AQ2995" s="20"/>
      <c r="AR2995" s="16">
        <v>0</v>
      </c>
      <c r="AS2995" s="20">
        <v>43483</v>
      </c>
      <c r="AT2995" s="95"/>
    </row>
    <row r="2996" spans="1:46" ht="47.25" customHeight="1">
      <c r="A2996" s="16">
        <v>8699545751762</v>
      </c>
      <c r="B2996" s="16" t="s">
        <v>7657</v>
      </c>
      <c r="C2996" s="16" t="s">
        <v>7658</v>
      </c>
      <c r="D2996" s="17" t="s">
        <v>87</v>
      </c>
      <c r="E2996" s="18" t="s">
        <v>41</v>
      </c>
      <c r="F2996" s="18">
        <v>0</v>
      </c>
      <c r="G2996" s="18">
        <v>2</v>
      </c>
      <c r="H2996" s="18">
        <v>1</v>
      </c>
      <c r="I2996" s="18"/>
      <c r="J2996" s="18"/>
      <c r="K2996" s="18"/>
      <c r="L2996" s="19" t="s">
        <v>7659</v>
      </c>
      <c r="M2996" s="19" t="s">
        <v>7660</v>
      </c>
      <c r="N2996" s="18" t="s">
        <v>7625</v>
      </c>
      <c r="O2996" s="18">
        <v>76</v>
      </c>
      <c r="P2996" s="18" t="s">
        <v>523</v>
      </c>
      <c r="Q2996" s="18">
        <v>50</v>
      </c>
      <c r="R2996" s="18" t="s">
        <v>45</v>
      </c>
      <c r="S2996" s="37" t="s">
        <v>96</v>
      </c>
      <c r="T2996" s="18" t="s">
        <v>238</v>
      </c>
      <c r="U2996" s="37">
        <v>29.12</v>
      </c>
      <c r="V2996" s="37">
        <v>29.12</v>
      </c>
      <c r="W2996" s="37">
        <v>23.29</v>
      </c>
      <c r="X2996" s="18" t="s">
        <v>238</v>
      </c>
      <c r="Y2996" s="39"/>
      <c r="Z2996" s="16">
        <v>0</v>
      </c>
      <c r="AA2996" s="36">
        <v>13.54</v>
      </c>
      <c r="AB2996" s="36"/>
      <c r="AC2996" s="36">
        <v>13.54</v>
      </c>
      <c r="AD2996" s="70">
        <f t="shared" si="674"/>
        <v>14.7232</v>
      </c>
      <c r="AE2996" s="70">
        <f t="shared" si="675"/>
        <v>18.404</v>
      </c>
      <c r="AF2996" s="70">
        <f t="shared" si="676"/>
        <v>19.87632</v>
      </c>
      <c r="AG2996" s="36">
        <f t="shared" si="677"/>
        <v>14.72</v>
      </c>
      <c r="AH2996" s="36">
        <f t="shared" si="678"/>
        <v>18.399999999999999</v>
      </c>
      <c r="AI2996" s="36">
        <f t="shared" si="679"/>
        <v>19.87</v>
      </c>
      <c r="AJ2996" s="40">
        <v>42419</v>
      </c>
      <c r="AK2996" s="40">
        <v>42422</v>
      </c>
      <c r="AL2996" s="22"/>
      <c r="AM2996" s="20" t="s">
        <v>184</v>
      </c>
      <c r="AN2996" s="20"/>
      <c r="AO2996" s="20" t="s">
        <v>16601</v>
      </c>
      <c r="AP2996" s="20"/>
      <c r="AQ2996" s="20"/>
      <c r="AR2996" s="16">
        <v>0</v>
      </c>
      <c r="AS2996" s="20">
        <v>43483</v>
      </c>
      <c r="AT2996" s="95"/>
    </row>
    <row r="2997" spans="1:46" ht="47.25" customHeight="1">
      <c r="A2997" s="16">
        <v>8699545751618</v>
      </c>
      <c r="B2997" s="16" t="s">
        <v>7657</v>
      </c>
      <c r="C2997" s="16" t="s">
        <v>7658</v>
      </c>
      <c r="D2997" s="17" t="s">
        <v>87</v>
      </c>
      <c r="E2997" s="18" t="s">
        <v>41</v>
      </c>
      <c r="F2997" s="18">
        <v>0</v>
      </c>
      <c r="G2997" s="18">
        <v>2</v>
      </c>
      <c r="H2997" s="18">
        <v>1</v>
      </c>
      <c r="I2997" s="18"/>
      <c r="J2997" s="18"/>
      <c r="K2997" s="18"/>
      <c r="L2997" s="19" t="s">
        <v>7664</v>
      </c>
      <c r="M2997" s="19" t="s">
        <v>7660</v>
      </c>
      <c r="N2997" s="18" t="s">
        <v>7625</v>
      </c>
      <c r="O2997" s="18">
        <v>76</v>
      </c>
      <c r="P2997" s="18" t="s">
        <v>523</v>
      </c>
      <c r="Q2997" s="18">
        <v>100</v>
      </c>
      <c r="R2997" s="18" t="s">
        <v>45</v>
      </c>
      <c r="S2997" s="37" t="s">
        <v>96</v>
      </c>
      <c r="T2997" s="18" t="s">
        <v>238</v>
      </c>
      <c r="U2997" s="37">
        <v>43.67</v>
      </c>
      <c r="V2997" s="37">
        <v>43.67</v>
      </c>
      <c r="W2997" s="37">
        <v>34.93</v>
      </c>
      <c r="X2997" s="18" t="s">
        <v>238</v>
      </c>
      <c r="Y2997" s="39"/>
      <c r="Z2997" s="16">
        <v>0</v>
      </c>
      <c r="AA2997" s="36">
        <v>24.44</v>
      </c>
      <c r="AB2997" s="36"/>
      <c r="AC2997" s="36">
        <v>24.44</v>
      </c>
      <c r="AD2997" s="70">
        <f t="shared" si="674"/>
        <v>26.495200000000004</v>
      </c>
      <c r="AE2997" s="70">
        <f t="shared" si="675"/>
        <v>33.119000000000007</v>
      </c>
      <c r="AF2997" s="70">
        <f t="shared" si="676"/>
        <v>35.768520000000009</v>
      </c>
      <c r="AG2997" s="36">
        <f t="shared" si="677"/>
        <v>26.49</v>
      </c>
      <c r="AH2997" s="36">
        <f t="shared" si="678"/>
        <v>33.11</v>
      </c>
      <c r="AI2997" s="36">
        <f t="shared" si="679"/>
        <v>35.76</v>
      </c>
      <c r="AJ2997" s="40">
        <v>42419</v>
      </c>
      <c r="AK2997" s="40">
        <v>42422</v>
      </c>
      <c r="AL2997" s="22"/>
      <c r="AM2997" s="20" t="s">
        <v>184</v>
      </c>
      <c r="AN2997" s="20"/>
      <c r="AO2997" s="20" t="s">
        <v>10470</v>
      </c>
      <c r="AP2997" s="20"/>
      <c r="AQ2997" s="20"/>
      <c r="AR2997" s="16">
        <v>0</v>
      </c>
      <c r="AS2997" s="20">
        <v>43483</v>
      </c>
      <c r="AT2997" s="95"/>
    </row>
    <row r="2998" spans="1:46" ht="47.25" customHeight="1">
      <c r="A2998" s="16">
        <v>8699715791338</v>
      </c>
      <c r="B2998" s="16" t="s">
        <v>10187</v>
      </c>
      <c r="C2998" s="16" t="s">
        <v>10188</v>
      </c>
      <c r="D2998" s="17" t="s">
        <v>87</v>
      </c>
      <c r="E2998" s="18" t="s">
        <v>41</v>
      </c>
      <c r="F2998" s="18">
        <v>0</v>
      </c>
      <c r="G2998" s="18">
        <v>2</v>
      </c>
      <c r="H2998" s="18">
        <v>1</v>
      </c>
      <c r="I2998" s="18"/>
      <c r="J2998" s="18"/>
      <c r="K2998" s="18"/>
      <c r="L2998" s="19" t="s">
        <v>10189</v>
      </c>
      <c r="M2998" s="19" t="s">
        <v>10190</v>
      </c>
      <c r="N2998" s="18" t="s">
        <v>10079</v>
      </c>
      <c r="O2998" s="18">
        <v>250000</v>
      </c>
      <c r="P2998" s="18" t="s">
        <v>675</v>
      </c>
      <c r="Q2998" s="18">
        <v>1</v>
      </c>
      <c r="R2998" s="18" t="s">
        <v>45</v>
      </c>
      <c r="S2998" s="37" t="s">
        <v>96</v>
      </c>
      <c r="T2998" s="37" t="s">
        <v>165</v>
      </c>
      <c r="U2998" s="37">
        <v>167.31</v>
      </c>
      <c r="V2998" s="37">
        <v>167.31</v>
      </c>
      <c r="W2998" s="37">
        <v>133.84</v>
      </c>
      <c r="X2998" s="37" t="s">
        <v>165</v>
      </c>
      <c r="Y2998" s="39"/>
      <c r="Z2998" s="16">
        <v>0</v>
      </c>
      <c r="AA2998" s="36">
        <v>158.51</v>
      </c>
      <c r="AB2998" s="36"/>
      <c r="AC2998" s="36">
        <v>158.51</v>
      </c>
      <c r="AD2998" s="70">
        <f t="shared" si="674"/>
        <v>168.4504</v>
      </c>
      <c r="AE2998" s="70">
        <f t="shared" si="675"/>
        <v>205.08646399999998</v>
      </c>
      <c r="AF2998" s="70">
        <f t="shared" si="676"/>
        <v>221.49338111999998</v>
      </c>
      <c r="AG2998" s="36">
        <f t="shared" si="677"/>
        <v>168.45</v>
      </c>
      <c r="AH2998" s="36">
        <f t="shared" si="678"/>
        <v>205.08</v>
      </c>
      <c r="AI2998" s="36">
        <f t="shared" si="679"/>
        <v>221.49</v>
      </c>
      <c r="AJ2998" s="40">
        <v>42419</v>
      </c>
      <c r="AK2998" s="40">
        <v>42422</v>
      </c>
      <c r="AL2998" s="22"/>
      <c r="AM2998" s="20" t="s">
        <v>3606</v>
      </c>
      <c r="AN2998" s="20"/>
      <c r="AO2998" s="20" t="s">
        <v>11481</v>
      </c>
      <c r="AP2998" s="20"/>
      <c r="AQ2998" s="20"/>
      <c r="AR2998" s="16">
        <v>0</v>
      </c>
      <c r="AS2998" s="20">
        <v>43483</v>
      </c>
      <c r="AT2998" s="95"/>
    </row>
    <row r="2999" spans="1:46" ht="47.25" customHeight="1">
      <c r="A2999" s="16">
        <v>8699715791321</v>
      </c>
      <c r="B2999" s="16" t="s">
        <v>10187</v>
      </c>
      <c r="C2999" s="16" t="s">
        <v>10188</v>
      </c>
      <c r="D2999" s="17" t="s">
        <v>87</v>
      </c>
      <c r="E2999" s="18" t="s">
        <v>41</v>
      </c>
      <c r="F2999" s="18">
        <v>0</v>
      </c>
      <c r="G2999" s="18">
        <v>2</v>
      </c>
      <c r="H2999" s="18">
        <v>1</v>
      </c>
      <c r="I2999" s="18"/>
      <c r="J2999" s="18"/>
      <c r="K2999" s="18"/>
      <c r="L2999" s="19" t="s">
        <v>10192</v>
      </c>
      <c r="M2999" s="19" t="s">
        <v>10190</v>
      </c>
      <c r="N2999" s="18" t="s">
        <v>10079</v>
      </c>
      <c r="O2999" s="18">
        <v>250000</v>
      </c>
      <c r="P2999" s="18" t="s">
        <v>675</v>
      </c>
      <c r="Q2999" s="18">
        <v>1</v>
      </c>
      <c r="R2999" s="18" t="s">
        <v>45</v>
      </c>
      <c r="S2999" s="37" t="s">
        <v>96</v>
      </c>
      <c r="T2999" s="37" t="s">
        <v>165</v>
      </c>
      <c r="U2999" s="37">
        <v>334.63</v>
      </c>
      <c r="V2999" s="37">
        <v>334.63</v>
      </c>
      <c r="W2999" s="37">
        <v>267.7</v>
      </c>
      <c r="X2999" s="37" t="s">
        <v>165</v>
      </c>
      <c r="Y2999" s="39"/>
      <c r="Z2999" s="16">
        <v>0</v>
      </c>
      <c r="AA2999" s="36">
        <v>308.48</v>
      </c>
      <c r="AB2999" s="36"/>
      <c r="AC2999" s="36">
        <v>308.48</v>
      </c>
      <c r="AD2999" s="70">
        <f t="shared" si="674"/>
        <v>322.24959999999999</v>
      </c>
      <c r="AE2999" s="70">
        <f t="shared" si="675"/>
        <v>379.06755200000003</v>
      </c>
      <c r="AF2999" s="70">
        <f t="shared" si="676"/>
        <v>409.39295616000004</v>
      </c>
      <c r="AG2999" s="36">
        <f t="shared" si="677"/>
        <v>322.24</v>
      </c>
      <c r="AH2999" s="36">
        <f t="shared" si="678"/>
        <v>379.06</v>
      </c>
      <c r="AI2999" s="36">
        <f t="shared" si="679"/>
        <v>409.39</v>
      </c>
      <c r="AJ2999" s="40">
        <v>42419</v>
      </c>
      <c r="AK2999" s="40">
        <v>42422</v>
      </c>
      <c r="AL2999" s="22"/>
      <c r="AM2999" s="20" t="s">
        <v>3606</v>
      </c>
      <c r="AN2999" s="20"/>
      <c r="AO2999" s="20" t="s">
        <v>16529</v>
      </c>
      <c r="AP2999" s="20"/>
      <c r="AQ2999" s="20" t="s">
        <v>3474</v>
      </c>
      <c r="AR2999" s="16">
        <v>0</v>
      </c>
      <c r="AS2999" s="20">
        <v>43483</v>
      </c>
      <c r="AT2999" s="95"/>
    </row>
    <row r="3000" spans="1:46" ht="47.25" customHeight="1">
      <c r="A3000" s="16">
        <v>8699579570063</v>
      </c>
      <c r="B3000" s="16" t="s">
        <v>8300</v>
      </c>
      <c r="C3000" s="16" t="s">
        <v>8301</v>
      </c>
      <c r="D3000" s="17" t="s">
        <v>38</v>
      </c>
      <c r="E3000" s="18" t="s">
        <v>41</v>
      </c>
      <c r="F3000" s="18">
        <v>0</v>
      </c>
      <c r="G3000" s="18">
        <v>2</v>
      </c>
      <c r="H3000" s="18">
        <v>3</v>
      </c>
      <c r="I3000" s="18"/>
      <c r="J3000" s="18"/>
      <c r="K3000" s="18"/>
      <c r="L3000" s="19" t="s">
        <v>3393</v>
      </c>
      <c r="M3000" s="19" t="s">
        <v>3394</v>
      </c>
      <c r="N3000" s="18" t="s">
        <v>7510</v>
      </c>
      <c r="O3000" s="18">
        <v>5</v>
      </c>
      <c r="P3000" s="18" t="s">
        <v>163</v>
      </c>
      <c r="Q3000" s="18">
        <v>250</v>
      </c>
      <c r="R3000" s="18" t="s">
        <v>45</v>
      </c>
      <c r="S3000" s="37" t="s">
        <v>46</v>
      </c>
      <c r="T3000" s="37" t="s">
        <v>53</v>
      </c>
      <c r="U3000" s="37">
        <v>5.16</v>
      </c>
      <c r="V3000" s="37">
        <v>5.16</v>
      </c>
      <c r="W3000" s="37">
        <v>5.16</v>
      </c>
      <c r="X3000" s="37" t="s">
        <v>53</v>
      </c>
      <c r="Y3000" s="39">
        <v>3</v>
      </c>
      <c r="Z3000" s="16">
        <v>0</v>
      </c>
      <c r="AA3000" s="36">
        <v>10.8</v>
      </c>
      <c r="AB3000" s="36"/>
      <c r="AC3000" s="36">
        <v>10.8</v>
      </c>
      <c r="AD3000" s="70">
        <f t="shared" si="674"/>
        <v>11.764000000000001</v>
      </c>
      <c r="AE3000" s="70">
        <f t="shared" si="675"/>
        <v>14.705000000000002</v>
      </c>
      <c r="AF3000" s="70">
        <f t="shared" si="676"/>
        <v>15.881400000000003</v>
      </c>
      <c r="AG3000" s="36">
        <f t="shared" si="677"/>
        <v>11.76</v>
      </c>
      <c r="AH3000" s="36">
        <f t="shared" si="678"/>
        <v>14.7</v>
      </c>
      <c r="AI3000" s="36">
        <f t="shared" si="679"/>
        <v>15.88</v>
      </c>
      <c r="AJ3000" s="40">
        <v>42419</v>
      </c>
      <c r="AK3000" s="40">
        <v>42422</v>
      </c>
      <c r="AL3000" s="22"/>
      <c r="AM3000" s="20" t="s">
        <v>184</v>
      </c>
      <c r="AN3000" s="20"/>
      <c r="AO3000" s="20" t="s">
        <v>10952</v>
      </c>
      <c r="AP3000" s="20"/>
      <c r="AQ3000" s="20"/>
      <c r="AR3000" s="16">
        <v>0</v>
      </c>
      <c r="AS3000" s="20">
        <v>43483</v>
      </c>
      <c r="AT3000" s="95"/>
    </row>
    <row r="3001" spans="1:46" ht="47.25" customHeight="1">
      <c r="A3001" s="16">
        <v>8699530150013</v>
      </c>
      <c r="B3001" s="16" t="s">
        <v>2719</v>
      </c>
      <c r="C3001" s="16" t="s">
        <v>2720</v>
      </c>
      <c r="D3001" s="17" t="s">
        <v>87</v>
      </c>
      <c r="E3001" s="18" t="s">
        <v>87</v>
      </c>
      <c r="F3001" s="18">
        <v>0</v>
      </c>
      <c r="G3001" s="18">
        <v>4</v>
      </c>
      <c r="H3001" s="18">
        <v>1</v>
      </c>
      <c r="I3001" s="18"/>
      <c r="J3001" s="18"/>
      <c r="K3001" s="18"/>
      <c r="L3001" s="19" t="s">
        <v>7681</v>
      </c>
      <c r="M3001" s="19" t="s">
        <v>2722</v>
      </c>
      <c r="N3001" s="18" t="s">
        <v>255</v>
      </c>
      <c r="O3001" s="18">
        <v>4</v>
      </c>
      <c r="P3001" s="18" t="s">
        <v>163</v>
      </c>
      <c r="Q3001" s="18">
        <v>30</v>
      </c>
      <c r="R3001" s="18" t="s">
        <v>45</v>
      </c>
      <c r="S3001" s="37" t="s">
        <v>46</v>
      </c>
      <c r="T3001" s="37" t="s">
        <v>331</v>
      </c>
      <c r="U3001" s="37">
        <v>4.68</v>
      </c>
      <c r="V3001" s="37">
        <v>4.68</v>
      </c>
      <c r="W3001" s="37">
        <v>4.68</v>
      </c>
      <c r="X3001" s="37" t="s">
        <v>331</v>
      </c>
      <c r="Y3001" s="39">
        <v>3</v>
      </c>
      <c r="Z3001" s="16">
        <v>0</v>
      </c>
      <c r="AA3001" s="36">
        <v>11.37</v>
      </c>
      <c r="AB3001" s="36"/>
      <c r="AC3001" s="36">
        <v>11.37</v>
      </c>
      <c r="AD3001" s="70">
        <f t="shared" si="674"/>
        <v>12.3796</v>
      </c>
      <c r="AE3001" s="70">
        <f t="shared" si="675"/>
        <v>15.474499999999999</v>
      </c>
      <c r="AF3001" s="70">
        <f t="shared" si="676"/>
        <v>16.71246</v>
      </c>
      <c r="AG3001" s="36">
        <f t="shared" si="677"/>
        <v>12.37</v>
      </c>
      <c r="AH3001" s="36">
        <f t="shared" si="678"/>
        <v>15.47</v>
      </c>
      <c r="AI3001" s="36">
        <f t="shared" si="679"/>
        <v>16.71</v>
      </c>
      <c r="AJ3001" s="40">
        <v>42419</v>
      </c>
      <c r="AK3001" s="40">
        <v>42422</v>
      </c>
      <c r="AL3001" s="22"/>
      <c r="AM3001" s="20" t="s">
        <v>184</v>
      </c>
      <c r="AN3001" s="20"/>
      <c r="AO3001" s="20" t="s">
        <v>13774</v>
      </c>
      <c r="AP3001" s="20"/>
      <c r="AQ3001" s="20"/>
      <c r="AR3001" s="16">
        <v>0</v>
      </c>
      <c r="AS3001" s="20">
        <v>43483</v>
      </c>
      <c r="AT3001" s="95"/>
    </row>
    <row r="3002" spans="1:46" ht="47.25" customHeight="1">
      <c r="A3002" s="16">
        <v>8699530150020</v>
      </c>
      <c r="B3002" s="16" t="s">
        <v>2719</v>
      </c>
      <c r="C3002" s="16" t="s">
        <v>2720</v>
      </c>
      <c r="D3002" s="17" t="s">
        <v>87</v>
      </c>
      <c r="E3002" s="18" t="s">
        <v>87</v>
      </c>
      <c r="F3002" s="18">
        <v>0</v>
      </c>
      <c r="G3002" s="18">
        <v>4</v>
      </c>
      <c r="H3002" s="18">
        <v>1</v>
      </c>
      <c r="I3002" s="18"/>
      <c r="J3002" s="18"/>
      <c r="K3002" s="18"/>
      <c r="L3002" s="19" t="s">
        <v>2721</v>
      </c>
      <c r="M3002" s="19" t="s">
        <v>2722</v>
      </c>
      <c r="N3002" s="18" t="s">
        <v>255</v>
      </c>
      <c r="O3002" s="18">
        <v>8</v>
      </c>
      <c r="P3002" s="18" t="s">
        <v>163</v>
      </c>
      <c r="Q3002" s="18">
        <v>30</v>
      </c>
      <c r="R3002" s="18" t="s">
        <v>45</v>
      </c>
      <c r="S3002" s="37" t="s">
        <v>46</v>
      </c>
      <c r="T3002" s="37" t="s">
        <v>331</v>
      </c>
      <c r="U3002" s="37">
        <v>9.0399999999999991</v>
      </c>
      <c r="V3002" s="37">
        <v>9.0399999999999991</v>
      </c>
      <c r="W3002" s="37">
        <v>9.0399999999999991</v>
      </c>
      <c r="X3002" s="37" t="s">
        <v>331</v>
      </c>
      <c r="Y3002" s="39">
        <v>3</v>
      </c>
      <c r="Z3002" s="16">
        <v>0</v>
      </c>
      <c r="AA3002" s="36">
        <v>19.12</v>
      </c>
      <c r="AB3002" s="36"/>
      <c r="AC3002" s="36">
        <v>19.12</v>
      </c>
      <c r="AD3002" s="70">
        <f t="shared" si="674"/>
        <v>20.749600000000001</v>
      </c>
      <c r="AE3002" s="70">
        <f t="shared" si="675"/>
        <v>25.937000000000001</v>
      </c>
      <c r="AF3002" s="70">
        <f t="shared" si="676"/>
        <v>28.011960000000002</v>
      </c>
      <c r="AG3002" s="36">
        <f t="shared" si="677"/>
        <v>20.74</v>
      </c>
      <c r="AH3002" s="36">
        <f t="shared" si="678"/>
        <v>25.93</v>
      </c>
      <c r="AI3002" s="36">
        <f t="shared" si="679"/>
        <v>28.01</v>
      </c>
      <c r="AJ3002" s="40">
        <v>42419</v>
      </c>
      <c r="AK3002" s="40">
        <v>42422</v>
      </c>
      <c r="AL3002" s="22"/>
      <c r="AM3002" s="20" t="s">
        <v>184</v>
      </c>
      <c r="AN3002" s="20"/>
      <c r="AO3002" s="20" t="s">
        <v>10952</v>
      </c>
      <c r="AP3002" s="20"/>
      <c r="AQ3002" s="20"/>
      <c r="AR3002" s="16">
        <v>0</v>
      </c>
      <c r="AS3002" s="20">
        <v>43483</v>
      </c>
      <c r="AT3002" s="95"/>
    </row>
    <row r="3003" spans="1:46" ht="47.25" customHeight="1">
      <c r="A3003" s="16">
        <v>8699546778935</v>
      </c>
      <c r="B3003" s="16" t="s">
        <v>7657</v>
      </c>
      <c r="C3003" s="16" t="s">
        <v>7658</v>
      </c>
      <c r="D3003" s="17" t="s">
        <v>87</v>
      </c>
      <c r="E3003" s="18" t="s">
        <v>295</v>
      </c>
      <c r="F3003" s="18">
        <v>0</v>
      </c>
      <c r="G3003" s="18">
        <v>2</v>
      </c>
      <c r="H3003" s="18">
        <v>1</v>
      </c>
      <c r="I3003" s="18"/>
      <c r="J3003" s="18"/>
      <c r="K3003" s="18"/>
      <c r="L3003" s="19" t="s">
        <v>11077</v>
      </c>
      <c r="M3003" s="19" t="s">
        <v>11075</v>
      </c>
      <c r="N3003" s="18" t="s">
        <v>5248</v>
      </c>
      <c r="O3003" s="18">
        <v>650</v>
      </c>
      <c r="P3003" s="18" t="s">
        <v>163</v>
      </c>
      <c r="Q3003" s="18">
        <v>50</v>
      </c>
      <c r="R3003" s="18" t="s">
        <v>95</v>
      </c>
      <c r="S3003" s="37" t="s">
        <v>96</v>
      </c>
      <c r="T3003" s="18" t="s">
        <v>238</v>
      </c>
      <c r="U3003" s="38">
        <v>6</v>
      </c>
      <c r="V3003" s="38">
        <v>6</v>
      </c>
      <c r="W3003" s="38">
        <v>4.8</v>
      </c>
      <c r="X3003" s="18" t="s">
        <v>238</v>
      </c>
      <c r="Y3003" s="39"/>
      <c r="Z3003" s="16">
        <v>0</v>
      </c>
      <c r="AA3003" s="36">
        <v>10.92</v>
      </c>
      <c r="AB3003" s="36"/>
      <c r="AC3003" s="36">
        <v>10.92</v>
      </c>
      <c r="AD3003" s="38">
        <f t="shared" si="674"/>
        <v>11.893600000000001</v>
      </c>
      <c r="AE3003" s="38">
        <f t="shared" si="675"/>
        <v>14.867000000000001</v>
      </c>
      <c r="AF3003" s="38">
        <f t="shared" si="676"/>
        <v>16.056360000000002</v>
      </c>
      <c r="AG3003" s="36">
        <f t="shared" si="677"/>
        <v>11.89</v>
      </c>
      <c r="AH3003" s="36">
        <f t="shared" si="678"/>
        <v>14.86</v>
      </c>
      <c r="AI3003" s="36">
        <f t="shared" si="679"/>
        <v>16.05</v>
      </c>
      <c r="AJ3003" s="40">
        <v>43146</v>
      </c>
      <c r="AK3003" s="40">
        <v>43150</v>
      </c>
      <c r="AL3003" s="17">
        <v>1</v>
      </c>
      <c r="AM3003" s="17" t="s">
        <v>10882</v>
      </c>
      <c r="AN3003" s="17"/>
      <c r="AO3003" s="20" t="s">
        <v>11355</v>
      </c>
      <c r="AP3003" s="20"/>
      <c r="AQ3003" s="20"/>
      <c r="AR3003" s="16">
        <v>0</v>
      </c>
      <c r="AS3003" s="20">
        <v>43483</v>
      </c>
      <c r="AT3003" s="95"/>
    </row>
    <row r="3004" spans="1:46" ht="47.25" customHeight="1">
      <c r="A3004" s="16">
        <v>8699545778769</v>
      </c>
      <c r="B3004" s="16" t="s">
        <v>7657</v>
      </c>
      <c r="C3004" s="16" t="s">
        <v>7658</v>
      </c>
      <c r="D3004" s="17" t="s">
        <v>87</v>
      </c>
      <c r="E3004" s="18" t="s">
        <v>295</v>
      </c>
      <c r="F3004" s="18">
        <v>0</v>
      </c>
      <c r="G3004" s="18">
        <v>2</v>
      </c>
      <c r="H3004" s="18">
        <v>1</v>
      </c>
      <c r="I3004" s="18"/>
      <c r="J3004" s="18"/>
      <c r="K3004" s="18"/>
      <c r="L3004" s="19" t="s">
        <v>11077</v>
      </c>
      <c r="M3004" s="19" t="s">
        <v>11075</v>
      </c>
      <c r="N3004" s="18" t="s">
        <v>7625</v>
      </c>
      <c r="O3004" s="18">
        <v>650</v>
      </c>
      <c r="P3004" s="18" t="s">
        <v>163</v>
      </c>
      <c r="Q3004" s="18">
        <v>50</v>
      </c>
      <c r="R3004" s="18" t="s">
        <v>95</v>
      </c>
      <c r="S3004" s="37" t="s">
        <v>96</v>
      </c>
      <c r="T3004" s="18" t="s">
        <v>238</v>
      </c>
      <c r="U3004" s="38">
        <v>6</v>
      </c>
      <c r="V3004" s="38">
        <v>6</v>
      </c>
      <c r="W3004" s="38">
        <v>4.8</v>
      </c>
      <c r="X3004" s="18" t="s">
        <v>238</v>
      </c>
      <c r="Y3004" s="39"/>
      <c r="Z3004" s="16">
        <v>0</v>
      </c>
      <c r="AA3004" s="36">
        <v>10.92</v>
      </c>
      <c r="AB3004" s="36"/>
      <c r="AC3004" s="36">
        <v>10.92</v>
      </c>
      <c r="AD3004" s="38">
        <f t="shared" si="674"/>
        <v>11.893600000000001</v>
      </c>
      <c r="AE3004" s="38">
        <f t="shared" si="675"/>
        <v>14.867000000000001</v>
      </c>
      <c r="AF3004" s="38">
        <f t="shared" si="676"/>
        <v>16.056360000000002</v>
      </c>
      <c r="AG3004" s="36">
        <f t="shared" si="677"/>
        <v>11.89</v>
      </c>
      <c r="AH3004" s="36">
        <f t="shared" si="678"/>
        <v>14.86</v>
      </c>
      <c r="AI3004" s="36">
        <f t="shared" si="679"/>
        <v>16.05</v>
      </c>
      <c r="AJ3004" s="40">
        <v>43146</v>
      </c>
      <c r="AK3004" s="40">
        <v>43150</v>
      </c>
      <c r="AL3004" s="17">
        <v>1</v>
      </c>
      <c r="AM3004" s="17" t="s">
        <v>10882</v>
      </c>
      <c r="AN3004" s="17"/>
      <c r="AO3004" s="20" t="s">
        <v>11358</v>
      </c>
      <c r="AP3004" s="20"/>
      <c r="AQ3004" s="20"/>
      <c r="AR3004" s="16">
        <v>0</v>
      </c>
      <c r="AS3004" s="20">
        <v>43483</v>
      </c>
      <c r="AT3004" s="95"/>
    </row>
    <row r="3005" spans="1:46" ht="47.25" customHeight="1">
      <c r="A3005" s="16">
        <v>8699546772254</v>
      </c>
      <c r="B3005" s="16" t="s">
        <v>7657</v>
      </c>
      <c r="C3005" s="16" t="s">
        <v>7658</v>
      </c>
      <c r="D3005" s="17" t="s">
        <v>87</v>
      </c>
      <c r="E3005" s="18" t="s">
        <v>295</v>
      </c>
      <c r="F3005" s="18">
        <v>0</v>
      </c>
      <c r="G3005" s="18">
        <v>2</v>
      </c>
      <c r="H3005" s="18">
        <v>1</v>
      </c>
      <c r="I3005" s="18"/>
      <c r="J3005" s="18"/>
      <c r="K3005" s="18"/>
      <c r="L3005" s="19" t="s">
        <v>11074</v>
      </c>
      <c r="M3005" s="19" t="s">
        <v>11075</v>
      </c>
      <c r="N3005" s="18" t="s">
        <v>5248</v>
      </c>
      <c r="O3005" s="18">
        <v>650</v>
      </c>
      <c r="P3005" s="18" t="s">
        <v>163</v>
      </c>
      <c r="Q3005" s="18">
        <v>100</v>
      </c>
      <c r="R3005" s="18" t="s">
        <v>95</v>
      </c>
      <c r="S3005" s="37" t="s">
        <v>96</v>
      </c>
      <c r="T3005" s="18" t="s">
        <v>238</v>
      </c>
      <c r="U3005" s="38">
        <v>22</v>
      </c>
      <c r="V3005" s="38">
        <v>22</v>
      </c>
      <c r="W3005" s="38">
        <v>17.600000000000001</v>
      </c>
      <c r="X3005" s="18" t="s">
        <v>238</v>
      </c>
      <c r="Y3005" s="39"/>
      <c r="Z3005" s="16">
        <v>0</v>
      </c>
      <c r="AA3005" s="36">
        <v>15.6</v>
      </c>
      <c r="AB3005" s="36"/>
      <c r="AC3005" s="36">
        <v>15.6</v>
      </c>
      <c r="AD3005" s="38">
        <f t="shared" si="674"/>
        <v>16.948</v>
      </c>
      <c r="AE3005" s="38">
        <f t="shared" si="675"/>
        <v>21.185000000000002</v>
      </c>
      <c r="AF3005" s="38">
        <f t="shared" si="676"/>
        <v>22.879800000000003</v>
      </c>
      <c r="AG3005" s="36">
        <f t="shared" si="677"/>
        <v>16.940000000000001</v>
      </c>
      <c r="AH3005" s="36">
        <f t="shared" si="678"/>
        <v>21.18</v>
      </c>
      <c r="AI3005" s="36">
        <f t="shared" si="679"/>
        <v>22.87</v>
      </c>
      <c r="AJ3005" s="40">
        <v>43146</v>
      </c>
      <c r="AK3005" s="40">
        <v>43150</v>
      </c>
      <c r="AL3005" s="17">
        <v>1</v>
      </c>
      <c r="AM3005" s="17" t="s">
        <v>10882</v>
      </c>
      <c r="AN3005" s="17"/>
      <c r="AO3005" s="20" t="s">
        <v>16549</v>
      </c>
      <c r="AP3005" s="20"/>
      <c r="AQ3005" s="20"/>
      <c r="AR3005" s="16">
        <v>0</v>
      </c>
      <c r="AS3005" s="20">
        <v>43483</v>
      </c>
      <c r="AT3005" s="95"/>
    </row>
    <row r="3006" spans="1:46" ht="47.25" customHeight="1">
      <c r="A3006" s="16">
        <v>8699545778752</v>
      </c>
      <c r="B3006" s="16" t="s">
        <v>7657</v>
      </c>
      <c r="C3006" s="16" t="s">
        <v>7658</v>
      </c>
      <c r="D3006" s="17" t="s">
        <v>87</v>
      </c>
      <c r="E3006" s="18" t="s">
        <v>295</v>
      </c>
      <c r="F3006" s="18">
        <v>0</v>
      </c>
      <c r="G3006" s="18">
        <v>2</v>
      </c>
      <c r="H3006" s="18">
        <v>1</v>
      </c>
      <c r="I3006" s="18"/>
      <c r="J3006" s="18"/>
      <c r="K3006" s="18"/>
      <c r="L3006" s="19" t="s">
        <v>11074</v>
      </c>
      <c r="M3006" s="19" t="s">
        <v>11075</v>
      </c>
      <c r="N3006" s="18" t="s">
        <v>7625</v>
      </c>
      <c r="O3006" s="18">
        <v>650</v>
      </c>
      <c r="P3006" s="18" t="s">
        <v>163</v>
      </c>
      <c r="Q3006" s="18">
        <v>100</v>
      </c>
      <c r="R3006" s="18" t="s">
        <v>95</v>
      </c>
      <c r="S3006" s="37" t="s">
        <v>96</v>
      </c>
      <c r="T3006" s="18" t="s">
        <v>238</v>
      </c>
      <c r="U3006" s="38">
        <v>22</v>
      </c>
      <c r="V3006" s="38">
        <v>22</v>
      </c>
      <c r="W3006" s="38">
        <v>17.600000000000001</v>
      </c>
      <c r="X3006" s="18" t="s">
        <v>238</v>
      </c>
      <c r="Y3006" s="39"/>
      <c r="Z3006" s="16">
        <v>0</v>
      </c>
      <c r="AA3006" s="36">
        <v>15.6</v>
      </c>
      <c r="AB3006" s="36"/>
      <c r="AC3006" s="36">
        <v>15.6</v>
      </c>
      <c r="AD3006" s="38">
        <f t="shared" si="674"/>
        <v>16.948</v>
      </c>
      <c r="AE3006" s="38">
        <f t="shared" si="675"/>
        <v>21.185000000000002</v>
      </c>
      <c r="AF3006" s="38">
        <f t="shared" si="676"/>
        <v>22.879800000000003</v>
      </c>
      <c r="AG3006" s="36">
        <f t="shared" si="677"/>
        <v>16.940000000000001</v>
      </c>
      <c r="AH3006" s="36">
        <f t="shared" si="678"/>
        <v>21.18</v>
      </c>
      <c r="AI3006" s="36">
        <f t="shared" si="679"/>
        <v>22.87</v>
      </c>
      <c r="AJ3006" s="40">
        <v>43146</v>
      </c>
      <c r="AK3006" s="40">
        <v>43150</v>
      </c>
      <c r="AL3006" s="17">
        <v>1</v>
      </c>
      <c r="AM3006" s="17" t="s">
        <v>10882</v>
      </c>
      <c r="AN3006" s="17"/>
      <c r="AO3006" s="20" t="s">
        <v>11602</v>
      </c>
      <c r="AP3006" s="20"/>
      <c r="AQ3006" s="20"/>
      <c r="AR3006" s="16">
        <v>0</v>
      </c>
      <c r="AS3006" s="20">
        <v>43483</v>
      </c>
      <c r="AT3006" s="95"/>
    </row>
    <row r="3007" spans="1:46" ht="47.25" customHeight="1">
      <c r="A3007" s="16">
        <v>8699523750039</v>
      </c>
      <c r="B3007" s="16" t="s">
        <v>9849</v>
      </c>
      <c r="C3007" s="16" t="s">
        <v>9850</v>
      </c>
      <c r="D3007" s="17" t="s">
        <v>323</v>
      </c>
      <c r="E3007" s="18" t="s">
        <v>295</v>
      </c>
      <c r="F3007" s="18">
        <v>4</v>
      </c>
      <c r="G3007" s="18">
        <v>1</v>
      </c>
      <c r="H3007" s="18">
        <v>2</v>
      </c>
      <c r="I3007" s="18"/>
      <c r="J3007" s="18"/>
      <c r="K3007" s="18"/>
      <c r="L3007" s="19" t="s">
        <v>3764</v>
      </c>
      <c r="M3007" s="19" t="s">
        <v>3763</v>
      </c>
      <c r="N3007" s="18" t="s">
        <v>2138</v>
      </c>
      <c r="O3007" s="18">
        <v>200</v>
      </c>
      <c r="P3007" s="18" t="s">
        <v>470</v>
      </c>
      <c r="Q3007" s="18">
        <v>3</v>
      </c>
      <c r="R3007" s="18" t="s">
        <v>95</v>
      </c>
      <c r="S3007" s="37" t="s">
        <v>46</v>
      </c>
      <c r="T3007" s="18" t="s">
        <v>53</v>
      </c>
      <c r="U3007" s="38">
        <v>0.9</v>
      </c>
      <c r="V3007" s="38">
        <v>0.9</v>
      </c>
      <c r="W3007" s="38">
        <v>0</v>
      </c>
      <c r="X3007" s="18" t="s">
        <v>53</v>
      </c>
      <c r="Y3007" s="39"/>
      <c r="Z3007" s="16">
        <v>0</v>
      </c>
      <c r="AA3007" s="36">
        <v>2.48</v>
      </c>
      <c r="AB3007" s="36"/>
      <c r="AC3007" s="36">
        <v>2.48</v>
      </c>
      <c r="AD3007" s="38">
        <f t="shared" si="674"/>
        <v>2.7032000000000003</v>
      </c>
      <c r="AE3007" s="38">
        <f>IF(Z3007=1,AD3007*1.08,IF(Z3007=4,AD3007*1.08,IF(Z3007=2,0,IF(AC3007&lt;=100,(AD3007*1.25),IF(AC3007&lt;=200,134.5+((AC3007-100)*1.04*1.16),255.14+((AC3007-200)*1.02*1.12))))))</f>
        <v>3.3790000000000004</v>
      </c>
      <c r="AF3007" s="38">
        <f>IF(Z3007=1,0,IF(Z3007=4,0,(AE3007*1.08)))</f>
        <v>3.6493200000000008</v>
      </c>
      <c r="AG3007" s="36">
        <f t="shared" si="677"/>
        <v>2.7</v>
      </c>
      <c r="AH3007" s="36">
        <f t="shared" si="678"/>
        <v>3.37</v>
      </c>
      <c r="AI3007" s="36">
        <f t="shared" si="679"/>
        <v>3.64</v>
      </c>
      <c r="AJ3007" s="40">
        <v>43245</v>
      </c>
      <c r="AK3007" s="40">
        <v>43251</v>
      </c>
      <c r="AL3007" s="17"/>
      <c r="AM3007" s="36" t="s">
        <v>10882</v>
      </c>
      <c r="AN3007" s="41"/>
      <c r="AO3007" s="20" t="s">
        <v>15350</v>
      </c>
      <c r="AP3007" s="20"/>
      <c r="AQ3007" s="20"/>
      <c r="AR3007" s="16">
        <v>0</v>
      </c>
      <c r="AS3007" s="20">
        <v>43483</v>
      </c>
      <c r="AT3007" s="95"/>
    </row>
    <row r="3008" spans="1:46" ht="47.25" customHeight="1">
      <c r="A3008" s="16">
        <v>8699523120047</v>
      </c>
      <c r="B3008" s="16" t="s">
        <v>9849</v>
      </c>
      <c r="C3008" s="16" t="s">
        <v>9850</v>
      </c>
      <c r="D3008" s="17" t="s">
        <v>323</v>
      </c>
      <c r="E3008" s="18" t="s">
        <v>295</v>
      </c>
      <c r="F3008" s="18">
        <v>4</v>
      </c>
      <c r="G3008" s="18">
        <v>1</v>
      </c>
      <c r="H3008" s="18">
        <v>2</v>
      </c>
      <c r="I3008" s="18"/>
      <c r="J3008" s="18"/>
      <c r="K3008" s="18"/>
      <c r="L3008" s="19" t="s">
        <v>3762</v>
      </c>
      <c r="M3008" s="19" t="s">
        <v>3763</v>
      </c>
      <c r="N3008" s="18" t="s">
        <v>2138</v>
      </c>
      <c r="O3008" s="18">
        <v>0.125</v>
      </c>
      <c r="P3008" s="18" t="s">
        <v>163</v>
      </c>
      <c r="Q3008" s="18">
        <v>20</v>
      </c>
      <c r="R3008" s="18" t="s">
        <v>95</v>
      </c>
      <c r="S3008" s="37" t="s">
        <v>46</v>
      </c>
      <c r="T3008" s="18" t="s">
        <v>53</v>
      </c>
      <c r="U3008" s="38">
        <v>0.73</v>
      </c>
      <c r="V3008" s="38">
        <v>0.73</v>
      </c>
      <c r="W3008" s="38">
        <v>0</v>
      </c>
      <c r="X3008" s="18" t="s">
        <v>53</v>
      </c>
      <c r="Y3008" s="39"/>
      <c r="Z3008" s="16">
        <v>0</v>
      </c>
      <c r="AA3008" s="36">
        <v>1.98</v>
      </c>
      <c r="AB3008" s="36"/>
      <c r="AC3008" s="36">
        <v>1.98</v>
      </c>
      <c r="AD3008" s="38">
        <f t="shared" si="674"/>
        <v>2.1582000000000003</v>
      </c>
      <c r="AE3008" s="38">
        <f>IF(Z3008=1,AD3008*1.08,IF(Z3008=4,AD3008*1.08,IF(Z3008=2,0,IF(AC3008&lt;=100,(AD3008*1.25),IF(AC3008&lt;=200,134.5+((AC3008-100)*1.04*1.16),255.14+((AC3008-200)*1.02*1.12))))))</f>
        <v>2.6977500000000005</v>
      </c>
      <c r="AF3008" s="38">
        <f>IF(Z3008=1,0,IF(Z3008=4,0,(AE3008*1.08)))</f>
        <v>2.9135700000000009</v>
      </c>
      <c r="AG3008" s="36">
        <f t="shared" si="677"/>
        <v>2.15</v>
      </c>
      <c r="AH3008" s="36">
        <f t="shared" si="678"/>
        <v>2.69</v>
      </c>
      <c r="AI3008" s="36">
        <f t="shared" si="679"/>
        <v>2.91</v>
      </c>
      <c r="AJ3008" s="40">
        <v>43245</v>
      </c>
      <c r="AK3008" s="40">
        <v>43251</v>
      </c>
      <c r="AL3008" s="17"/>
      <c r="AM3008" s="36" t="s">
        <v>10882</v>
      </c>
      <c r="AN3008" s="41"/>
      <c r="AO3008" s="20" t="s">
        <v>10844</v>
      </c>
      <c r="AP3008" s="20"/>
      <c r="AQ3008" s="20"/>
      <c r="AR3008" s="16">
        <v>0</v>
      </c>
      <c r="AS3008" s="20">
        <v>43483</v>
      </c>
      <c r="AT3008" s="95"/>
    </row>
    <row r="3009" spans="1:46" ht="47.25" customHeight="1">
      <c r="A3009" s="16">
        <v>8699788751550</v>
      </c>
      <c r="B3009" s="16" t="s">
        <v>9849</v>
      </c>
      <c r="C3009" s="16" t="s">
        <v>9850</v>
      </c>
      <c r="D3009" s="17" t="s">
        <v>323</v>
      </c>
      <c r="E3009" s="18" t="s">
        <v>295</v>
      </c>
      <c r="F3009" s="18">
        <v>0</v>
      </c>
      <c r="G3009" s="18">
        <v>1</v>
      </c>
      <c r="H3009" s="18">
        <v>3</v>
      </c>
      <c r="I3009" s="18"/>
      <c r="J3009" s="18"/>
      <c r="K3009" s="18"/>
      <c r="L3009" s="19" t="s">
        <v>11363</v>
      </c>
      <c r="M3009" s="19" t="s">
        <v>3763</v>
      </c>
      <c r="N3009" s="18" t="s">
        <v>4851</v>
      </c>
      <c r="O3009" s="18">
        <v>0.2</v>
      </c>
      <c r="P3009" s="18" t="s">
        <v>163</v>
      </c>
      <c r="Q3009" s="18">
        <v>50</v>
      </c>
      <c r="R3009" s="18" t="s">
        <v>95</v>
      </c>
      <c r="S3009" s="37" t="s">
        <v>46</v>
      </c>
      <c r="T3009" s="18" t="s">
        <v>53</v>
      </c>
      <c r="U3009" s="38">
        <v>6.9507527430466949</v>
      </c>
      <c r="V3009" s="38">
        <v>6.9507527430466949</v>
      </c>
      <c r="W3009" s="38">
        <v>0</v>
      </c>
      <c r="X3009" s="18" t="s">
        <v>53</v>
      </c>
      <c r="Y3009" s="39"/>
      <c r="Z3009" s="16">
        <v>1</v>
      </c>
      <c r="AA3009" s="36">
        <v>18.72</v>
      </c>
      <c r="AB3009" s="36"/>
      <c r="AC3009" s="36">
        <v>18.72</v>
      </c>
      <c r="AD3009" s="38">
        <f t="shared" si="674"/>
        <v>20.317599999999999</v>
      </c>
      <c r="AE3009" s="38">
        <f t="shared" ref="AE3009:AE3020" si="680">IF(Z3009=1,AD3009*1.08,IF(Z3009=2,0,IF(AC3009&lt;=100,(AD3009*1.25),IF(AC3009&lt;=200,134.5+((AC3009-100)*1.04*1.16),255.14+((AC3009-200)*1.02*1.12)))))</f>
        <v>21.943007999999999</v>
      </c>
      <c r="AF3009" s="38">
        <f t="shared" ref="AF3009:AF3020" si="681">IF(Z3009=1,0,(AE3009*1.08))</f>
        <v>0</v>
      </c>
      <c r="AG3009" s="36">
        <f t="shared" si="677"/>
        <v>20.309999999999999</v>
      </c>
      <c r="AH3009" s="36">
        <f t="shared" si="678"/>
        <v>21.94</v>
      </c>
      <c r="AI3009" s="36">
        <f t="shared" si="679"/>
        <v>0</v>
      </c>
      <c r="AJ3009" s="40">
        <v>43146</v>
      </c>
      <c r="AK3009" s="40">
        <v>43150</v>
      </c>
      <c r="AL3009" s="17">
        <v>1</v>
      </c>
      <c r="AM3009" s="17" t="s">
        <v>10882</v>
      </c>
      <c r="AN3009" s="17"/>
      <c r="AO3009" s="20" t="s">
        <v>10977</v>
      </c>
      <c r="AP3009" s="20"/>
      <c r="AQ3009" s="20"/>
      <c r="AR3009" s="16">
        <v>0</v>
      </c>
      <c r="AS3009" s="20">
        <v>43483</v>
      </c>
      <c r="AT3009" s="95"/>
    </row>
    <row r="3010" spans="1:46" ht="47.25" customHeight="1">
      <c r="A3010" s="16">
        <v>8680199094084</v>
      </c>
      <c r="B3010" s="16" t="s">
        <v>7532</v>
      </c>
      <c r="C3010" s="16" t="s">
        <v>7533</v>
      </c>
      <c r="D3010" s="17" t="s">
        <v>38</v>
      </c>
      <c r="E3010" s="18" t="s">
        <v>38</v>
      </c>
      <c r="F3010" s="18">
        <v>0</v>
      </c>
      <c r="G3010" s="18">
        <v>1</v>
      </c>
      <c r="H3010" s="18">
        <v>1</v>
      </c>
      <c r="I3010" s="18"/>
      <c r="J3010" s="18"/>
      <c r="K3010" s="18"/>
      <c r="L3010" s="19" t="s">
        <v>7548</v>
      </c>
      <c r="M3010" s="19" t="s">
        <v>7535</v>
      </c>
      <c r="N3010" s="18" t="s">
        <v>3887</v>
      </c>
      <c r="O3010" s="18">
        <v>1000</v>
      </c>
      <c r="P3010" s="18" t="s">
        <v>163</v>
      </c>
      <c r="Q3010" s="18">
        <v>21</v>
      </c>
      <c r="R3010" s="18" t="s">
        <v>45</v>
      </c>
      <c r="S3010" s="37" t="s">
        <v>46</v>
      </c>
      <c r="T3010" s="18" t="s">
        <v>331</v>
      </c>
      <c r="U3010" s="37">
        <v>29.19</v>
      </c>
      <c r="V3010" s="37">
        <v>29.19</v>
      </c>
      <c r="W3010" s="37">
        <v>17.510000000000002</v>
      </c>
      <c r="X3010" s="18" t="s">
        <v>331</v>
      </c>
      <c r="Y3010" s="39"/>
      <c r="Z3010" s="16">
        <v>0</v>
      </c>
      <c r="AA3010" s="36">
        <v>37.049999999999997</v>
      </c>
      <c r="AB3010" s="36"/>
      <c r="AC3010" s="36">
        <v>37.049999999999997</v>
      </c>
      <c r="AD3010" s="70">
        <f t="shared" si="674"/>
        <v>40.113999999999997</v>
      </c>
      <c r="AE3010" s="70">
        <f t="shared" si="680"/>
        <v>50.142499999999998</v>
      </c>
      <c r="AF3010" s="70">
        <f t="shared" si="681"/>
        <v>54.1539</v>
      </c>
      <c r="AG3010" s="36">
        <f t="shared" si="677"/>
        <v>40.11</v>
      </c>
      <c r="AH3010" s="36">
        <f t="shared" si="678"/>
        <v>50.14</v>
      </c>
      <c r="AI3010" s="36">
        <f t="shared" si="679"/>
        <v>54.15</v>
      </c>
      <c r="AJ3010" s="40">
        <v>42482</v>
      </c>
      <c r="AK3010" s="40">
        <v>42486</v>
      </c>
      <c r="AL3010" s="22"/>
      <c r="AM3010" s="20" t="s">
        <v>184</v>
      </c>
      <c r="AN3010" s="20"/>
      <c r="AO3010" s="20" t="s">
        <v>17472</v>
      </c>
      <c r="AP3010" s="20"/>
      <c r="AQ3010" s="20"/>
      <c r="AR3010" s="16">
        <v>0</v>
      </c>
      <c r="AS3010" s="20">
        <v>43483</v>
      </c>
      <c r="AT3010" s="95"/>
    </row>
    <row r="3011" spans="1:46" ht="47.25" customHeight="1">
      <c r="A3011" s="16">
        <v>8699676100316</v>
      </c>
      <c r="B3011" s="16" t="s">
        <v>9039</v>
      </c>
      <c r="C3011" s="16" t="s">
        <v>9040</v>
      </c>
      <c r="D3011" s="17" t="s">
        <v>87</v>
      </c>
      <c r="E3011" s="18" t="s">
        <v>295</v>
      </c>
      <c r="F3011" s="18">
        <v>0</v>
      </c>
      <c r="G3011" s="18">
        <v>2</v>
      </c>
      <c r="H3011" s="18">
        <v>1</v>
      </c>
      <c r="I3011" s="18"/>
      <c r="J3011" s="18"/>
      <c r="K3011" s="18"/>
      <c r="L3011" s="19" t="s">
        <v>10880</v>
      </c>
      <c r="M3011" s="19" t="s">
        <v>3348</v>
      </c>
      <c r="N3011" s="18" t="s">
        <v>4733</v>
      </c>
      <c r="O3011" s="18">
        <v>25</v>
      </c>
      <c r="P3011" s="18" t="s">
        <v>470</v>
      </c>
      <c r="Q3011" s="18">
        <v>15</v>
      </c>
      <c r="R3011" s="18" t="s">
        <v>95</v>
      </c>
      <c r="S3011" s="37" t="s">
        <v>96</v>
      </c>
      <c r="T3011" s="18" t="s">
        <v>557</v>
      </c>
      <c r="U3011" s="38">
        <v>8.31</v>
      </c>
      <c r="V3011" s="38">
        <v>8.31</v>
      </c>
      <c r="W3011" s="38">
        <v>6.64</v>
      </c>
      <c r="X3011" s="18" t="s">
        <v>557</v>
      </c>
      <c r="Y3011" s="39"/>
      <c r="Z3011" s="16">
        <v>0</v>
      </c>
      <c r="AA3011" s="36">
        <v>17.88</v>
      </c>
      <c r="AB3011" s="36"/>
      <c r="AC3011" s="36">
        <v>17.88</v>
      </c>
      <c r="AD3011" s="38">
        <f t="shared" si="674"/>
        <v>19.410399999999999</v>
      </c>
      <c r="AE3011" s="38">
        <f t="shared" si="680"/>
        <v>24.262999999999998</v>
      </c>
      <c r="AF3011" s="38">
        <f t="shared" si="681"/>
        <v>26.204039999999999</v>
      </c>
      <c r="AG3011" s="36">
        <f t="shared" si="677"/>
        <v>19.41</v>
      </c>
      <c r="AH3011" s="36">
        <f t="shared" si="678"/>
        <v>24.26</v>
      </c>
      <c r="AI3011" s="36">
        <f t="shared" si="679"/>
        <v>26.2</v>
      </c>
      <c r="AJ3011" s="40">
        <v>43146</v>
      </c>
      <c r="AK3011" s="40">
        <v>43150</v>
      </c>
      <c r="AL3011" s="17">
        <v>1</v>
      </c>
      <c r="AM3011" s="17" t="s">
        <v>3606</v>
      </c>
      <c r="AN3011" s="17"/>
      <c r="AO3011" s="20" t="s">
        <v>9565</v>
      </c>
      <c r="AP3011" s="20"/>
      <c r="AQ3011" s="20"/>
      <c r="AR3011" s="16">
        <v>0</v>
      </c>
      <c r="AS3011" s="20">
        <v>43483</v>
      </c>
      <c r="AT3011" s="95"/>
    </row>
    <row r="3012" spans="1:46" ht="47.25" customHeight="1">
      <c r="A3012" s="16">
        <v>8680262000097</v>
      </c>
      <c r="B3012" s="16" t="s">
        <v>2973</v>
      </c>
      <c r="C3012" s="16" t="s">
        <v>2975</v>
      </c>
      <c r="D3012" s="17" t="s">
        <v>38</v>
      </c>
      <c r="E3012" s="18" t="s">
        <v>41</v>
      </c>
      <c r="F3012" s="18">
        <v>4</v>
      </c>
      <c r="G3012" s="18">
        <v>1</v>
      </c>
      <c r="H3012" s="18">
        <v>2</v>
      </c>
      <c r="I3012" s="18"/>
      <c r="J3012" s="18"/>
      <c r="K3012" s="18"/>
      <c r="L3012" s="19" t="s">
        <v>7818</v>
      </c>
      <c r="M3012" s="19" t="s">
        <v>1287</v>
      </c>
      <c r="N3012" s="18" t="s">
        <v>7719</v>
      </c>
      <c r="O3012" s="18">
        <v>1000</v>
      </c>
      <c r="P3012" s="18" t="s">
        <v>163</v>
      </c>
      <c r="Q3012" s="18">
        <v>1</v>
      </c>
      <c r="R3012" s="18" t="s">
        <v>45</v>
      </c>
      <c r="S3012" s="37" t="s">
        <v>46</v>
      </c>
      <c r="T3012" s="18" t="s">
        <v>53</v>
      </c>
      <c r="U3012" s="37">
        <v>1.92</v>
      </c>
      <c r="V3012" s="37">
        <v>1.92</v>
      </c>
      <c r="W3012" s="37">
        <v>0</v>
      </c>
      <c r="X3012" s="18" t="s">
        <v>53</v>
      </c>
      <c r="Y3012" s="39"/>
      <c r="Z3012" s="16">
        <v>0</v>
      </c>
      <c r="AA3012" s="36">
        <v>4.05</v>
      </c>
      <c r="AB3012" s="36"/>
      <c r="AC3012" s="36">
        <v>4.05</v>
      </c>
      <c r="AD3012" s="70">
        <f t="shared" si="674"/>
        <v>4.4145000000000003</v>
      </c>
      <c r="AE3012" s="70">
        <f t="shared" si="680"/>
        <v>5.5181250000000004</v>
      </c>
      <c r="AF3012" s="70">
        <f t="shared" si="681"/>
        <v>5.959575000000001</v>
      </c>
      <c r="AG3012" s="36">
        <f t="shared" si="677"/>
        <v>4.41</v>
      </c>
      <c r="AH3012" s="36">
        <f t="shared" si="678"/>
        <v>5.51</v>
      </c>
      <c r="AI3012" s="36">
        <f t="shared" si="679"/>
        <v>5.95</v>
      </c>
      <c r="AJ3012" s="40">
        <v>42447</v>
      </c>
      <c r="AK3012" s="40">
        <v>42451</v>
      </c>
      <c r="AL3012" s="22"/>
      <c r="AM3012" s="20" t="s">
        <v>184</v>
      </c>
      <c r="AN3012" s="20"/>
      <c r="AO3012" s="20" t="s">
        <v>6362</v>
      </c>
      <c r="AP3012" s="20"/>
      <c r="AQ3012" s="20" t="s">
        <v>3757</v>
      </c>
      <c r="AR3012" s="16">
        <v>0</v>
      </c>
      <c r="AS3012" s="20">
        <v>43483</v>
      </c>
      <c r="AT3012" s="95"/>
    </row>
    <row r="3013" spans="1:46" ht="47.25" customHeight="1">
      <c r="A3013" s="16">
        <v>8680262000103</v>
      </c>
      <c r="B3013" s="16" t="s">
        <v>2973</v>
      </c>
      <c r="C3013" s="16" t="s">
        <v>2975</v>
      </c>
      <c r="D3013" s="17" t="s">
        <v>38</v>
      </c>
      <c r="E3013" s="18" t="s">
        <v>41</v>
      </c>
      <c r="F3013" s="18">
        <v>4</v>
      </c>
      <c r="G3013" s="18">
        <v>1</v>
      </c>
      <c r="H3013" s="18">
        <v>2</v>
      </c>
      <c r="I3013" s="18"/>
      <c r="J3013" s="18"/>
      <c r="K3013" s="18"/>
      <c r="L3013" s="19" t="s">
        <v>9591</v>
      </c>
      <c r="M3013" s="19" t="s">
        <v>1287</v>
      </c>
      <c r="N3013" s="18" t="s">
        <v>7719</v>
      </c>
      <c r="O3013" s="18">
        <v>1000</v>
      </c>
      <c r="P3013" s="18" t="s">
        <v>163</v>
      </c>
      <c r="Q3013" s="18">
        <v>1</v>
      </c>
      <c r="R3013" s="18" t="s">
        <v>45</v>
      </c>
      <c r="S3013" s="37" t="s">
        <v>46</v>
      </c>
      <c r="T3013" s="18" t="s">
        <v>53</v>
      </c>
      <c r="U3013" s="37">
        <v>1.9</v>
      </c>
      <c r="V3013" s="37">
        <v>1.9</v>
      </c>
      <c r="W3013" s="37">
        <v>0</v>
      </c>
      <c r="X3013" s="18" t="s">
        <v>53</v>
      </c>
      <c r="Y3013" s="39"/>
      <c r="Z3013" s="16">
        <v>0</v>
      </c>
      <c r="AA3013" s="36">
        <v>4.0199999999999996</v>
      </c>
      <c r="AB3013" s="36"/>
      <c r="AC3013" s="36">
        <v>4.0199999999999996</v>
      </c>
      <c r="AD3013" s="37">
        <f t="shared" si="674"/>
        <v>4.3818000000000001</v>
      </c>
      <c r="AE3013" s="37">
        <f t="shared" si="680"/>
        <v>5.4772499999999997</v>
      </c>
      <c r="AF3013" s="37">
        <f t="shared" si="681"/>
        <v>5.9154299999999997</v>
      </c>
      <c r="AG3013" s="36">
        <f t="shared" si="677"/>
        <v>4.38</v>
      </c>
      <c r="AH3013" s="36">
        <f t="shared" si="678"/>
        <v>5.47</v>
      </c>
      <c r="AI3013" s="36">
        <f t="shared" si="679"/>
        <v>5.91</v>
      </c>
      <c r="AJ3013" s="40">
        <v>42447</v>
      </c>
      <c r="AK3013" s="40">
        <v>42451</v>
      </c>
      <c r="AL3013" s="22"/>
      <c r="AM3013" s="20" t="s">
        <v>184</v>
      </c>
      <c r="AN3013" s="20"/>
      <c r="AO3013" s="20" t="s">
        <v>14437</v>
      </c>
      <c r="AP3013" s="20"/>
      <c r="AQ3013" s="20"/>
      <c r="AR3013" s="16">
        <v>0</v>
      </c>
      <c r="AS3013" s="20">
        <v>43483</v>
      </c>
      <c r="AT3013" s="95"/>
    </row>
    <row r="3014" spans="1:46" ht="47.25" customHeight="1">
      <c r="A3014" s="16">
        <v>8680262000059</v>
      </c>
      <c r="B3014" s="16" t="s">
        <v>2973</v>
      </c>
      <c r="C3014" s="16" t="s">
        <v>2975</v>
      </c>
      <c r="D3014" s="17" t="s">
        <v>38</v>
      </c>
      <c r="E3014" s="18" t="s">
        <v>41</v>
      </c>
      <c r="F3014" s="18">
        <v>4</v>
      </c>
      <c r="G3014" s="18">
        <v>1</v>
      </c>
      <c r="H3014" s="18">
        <v>2</v>
      </c>
      <c r="I3014" s="18"/>
      <c r="J3014" s="18"/>
      <c r="K3014" s="18"/>
      <c r="L3014" s="19" t="s">
        <v>7821</v>
      </c>
      <c r="M3014" s="19" t="s">
        <v>1287</v>
      </c>
      <c r="N3014" s="18" t="s">
        <v>7719</v>
      </c>
      <c r="O3014" s="18">
        <v>250</v>
      </c>
      <c r="P3014" s="18" t="s">
        <v>163</v>
      </c>
      <c r="Q3014" s="18">
        <v>1</v>
      </c>
      <c r="R3014" s="18" t="s">
        <v>45</v>
      </c>
      <c r="S3014" s="37" t="s">
        <v>46</v>
      </c>
      <c r="T3014" s="18" t="s">
        <v>53</v>
      </c>
      <c r="U3014" s="37">
        <v>1.1399999999999999</v>
      </c>
      <c r="V3014" s="37">
        <v>1.1399999999999999</v>
      </c>
      <c r="W3014" s="37">
        <v>0</v>
      </c>
      <c r="X3014" s="18" t="s">
        <v>53</v>
      </c>
      <c r="Y3014" s="39"/>
      <c r="Z3014" s="16">
        <v>0</v>
      </c>
      <c r="AA3014" s="36">
        <v>2.4</v>
      </c>
      <c r="AB3014" s="36"/>
      <c r="AC3014" s="36">
        <v>2.4</v>
      </c>
      <c r="AD3014" s="70">
        <f t="shared" si="674"/>
        <v>2.6160000000000001</v>
      </c>
      <c r="AE3014" s="70">
        <f t="shared" si="680"/>
        <v>3.27</v>
      </c>
      <c r="AF3014" s="70">
        <f t="shared" si="681"/>
        <v>3.5316000000000001</v>
      </c>
      <c r="AG3014" s="36">
        <f t="shared" si="677"/>
        <v>2.61</v>
      </c>
      <c r="AH3014" s="36">
        <f t="shared" si="678"/>
        <v>3.27</v>
      </c>
      <c r="AI3014" s="36">
        <f t="shared" si="679"/>
        <v>3.53</v>
      </c>
      <c r="AJ3014" s="40">
        <v>42447</v>
      </c>
      <c r="AK3014" s="40">
        <v>42451</v>
      </c>
      <c r="AL3014" s="22"/>
      <c r="AM3014" s="20" t="s">
        <v>184</v>
      </c>
      <c r="AN3014" s="20"/>
      <c r="AO3014" s="20" t="s">
        <v>12504</v>
      </c>
      <c r="AP3014" s="20"/>
      <c r="AQ3014" s="20"/>
      <c r="AR3014" s="16">
        <v>0</v>
      </c>
      <c r="AS3014" s="20">
        <v>43483</v>
      </c>
      <c r="AT3014" s="97"/>
    </row>
    <row r="3015" spans="1:46" ht="47.25" customHeight="1">
      <c r="A3015" s="16">
        <v>8680262000066</v>
      </c>
      <c r="B3015" s="16" t="s">
        <v>2973</v>
      </c>
      <c r="C3015" s="16" t="s">
        <v>2975</v>
      </c>
      <c r="D3015" s="17" t="s">
        <v>38</v>
      </c>
      <c r="E3015" s="18" t="s">
        <v>41</v>
      </c>
      <c r="F3015" s="18">
        <v>4</v>
      </c>
      <c r="G3015" s="18">
        <v>1</v>
      </c>
      <c r="H3015" s="18">
        <v>2</v>
      </c>
      <c r="I3015" s="18"/>
      <c r="J3015" s="18"/>
      <c r="K3015" s="18"/>
      <c r="L3015" s="19" t="s">
        <v>7823</v>
      </c>
      <c r="M3015" s="19" t="s">
        <v>1287</v>
      </c>
      <c r="N3015" s="18" t="s">
        <v>7719</v>
      </c>
      <c r="O3015" s="18">
        <v>250</v>
      </c>
      <c r="P3015" s="18" t="s">
        <v>163</v>
      </c>
      <c r="Q3015" s="18">
        <v>1</v>
      </c>
      <c r="R3015" s="18" t="s">
        <v>45</v>
      </c>
      <c r="S3015" s="37" t="s">
        <v>46</v>
      </c>
      <c r="T3015" s="18" t="s">
        <v>53</v>
      </c>
      <c r="U3015" s="37">
        <v>1.08</v>
      </c>
      <c r="V3015" s="37">
        <v>1.08</v>
      </c>
      <c r="W3015" s="37">
        <v>0</v>
      </c>
      <c r="X3015" s="18" t="s">
        <v>53</v>
      </c>
      <c r="Y3015" s="39"/>
      <c r="Z3015" s="16">
        <v>0</v>
      </c>
      <c r="AA3015" s="36">
        <v>2.2799999999999998</v>
      </c>
      <c r="AB3015" s="36"/>
      <c r="AC3015" s="36">
        <v>2.2799999999999998</v>
      </c>
      <c r="AD3015" s="70">
        <f t="shared" si="674"/>
        <v>2.4851999999999999</v>
      </c>
      <c r="AE3015" s="70">
        <f t="shared" si="680"/>
        <v>3.1064999999999996</v>
      </c>
      <c r="AF3015" s="70">
        <f t="shared" si="681"/>
        <v>3.3550199999999997</v>
      </c>
      <c r="AG3015" s="36">
        <f t="shared" si="677"/>
        <v>2.48</v>
      </c>
      <c r="AH3015" s="36">
        <f t="shared" si="678"/>
        <v>3.1</v>
      </c>
      <c r="AI3015" s="36">
        <f t="shared" si="679"/>
        <v>3.35</v>
      </c>
      <c r="AJ3015" s="40">
        <v>42447</v>
      </c>
      <c r="AK3015" s="40">
        <v>42451</v>
      </c>
      <c r="AL3015" s="22"/>
      <c r="AM3015" s="20" t="s">
        <v>184</v>
      </c>
      <c r="AN3015" s="20"/>
      <c r="AO3015" s="20" t="s">
        <v>13151</v>
      </c>
      <c r="AP3015" s="20"/>
      <c r="AQ3015" s="20"/>
      <c r="AR3015" s="16">
        <v>0</v>
      </c>
      <c r="AS3015" s="20">
        <v>43483</v>
      </c>
      <c r="AT3015" s="97"/>
    </row>
    <row r="3016" spans="1:46" ht="47.25" customHeight="1">
      <c r="A3016" s="16">
        <v>8680262000073</v>
      </c>
      <c r="B3016" s="16" t="s">
        <v>2973</v>
      </c>
      <c r="C3016" s="16" t="s">
        <v>2975</v>
      </c>
      <c r="D3016" s="17" t="s">
        <v>38</v>
      </c>
      <c r="E3016" s="18" t="s">
        <v>41</v>
      </c>
      <c r="F3016" s="18">
        <v>4</v>
      </c>
      <c r="G3016" s="18">
        <v>1</v>
      </c>
      <c r="H3016" s="18">
        <v>2</v>
      </c>
      <c r="I3016" s="18"/>
      <c r="J3016" s="18"/>
      <c r="K3016" s="18"/>
      <c r="L3016" s="19" t="s">
        <v>7824</v>
      </c>
      <c r="M3016" s="19" t="s">
        <v>1287</v>
      </c>
      <c r="N3016" s="18" t="s">
        <v>7719</v>
      </c>
      <c r="O3016" s="18">
        <v>500</v>
      </c>
      <c r="P3016" s="18" t="s">
        <v>163</v>
      </c>
      <c r="Q3016" s="18">
        <v>1</v>
      </c>
      <c r="R3016" s="18" t="s">
        <v>45</v>
      </c>
      <c r="S3016" s="37" t="s">
        <v>46</v>
      </c>
      <c r="T3016" s="18" t="s">
        <v>53</v>
      </c>
      <c r="U3016" s="37">
        <v>1.6300000000000001</v>
      </c>
      <c r="V3016" s="37">
        <v>1.6300000000000001</v>
      </c>
      <c r="W3016" s="37">
        <v>0</v>
      </c>
      <c r="X3016" s="18" t="s">
        <v>53</v>
      </c>
      <c r="Y3016" s="39"/>
      <c r="Z3016" s="16">
        <v>0</v>
      </c>
      <c r="AA3016" s="36">
        <v>3.43</v>
      </c>
      <c r="AB3016" s="36"/>
      <c r="AC3016" s="36">
        <v>3.43</v>
      </c>
      <c r="AD3016" s="70">
        <f t="shared" si="674"/>
        <v>3.7387000000000006</v>
      </c>
      <c r="AE3016" s="70">
        <f t="shared" si="680"/>
        <v>4.6733750000000009</v>
      </c>
      <c r="AF3016" s="70">
        <f t="shared" si="681"/>
        <v>5.0472450000000011</v>
      </c>
      <c r="AG3016" s="36">
        <f t="shared" si="677"/>
        <v>3.73</v>
      </c>
      <c r="AH3016" s="36">
        <f t="shared" si="678"/>
        <v>4.67</v>
      </c>
      <c r="AI3016" s="36">
        <f t="shared" si="679"/>
        <v>5.04</v>
      </c>
      <c r="AJ3016" s="40">
        <v>42447</v>
      </c>
      <c r="AK3016" s="40">
        <v>42451</v>
      </c>
      <c r="AL3016" s="22"/>
      <c r="AM3016" s="20" t="s">
        <v>184</v>
      </c>
      <c r="AN3016" s="20"/>
      <c r="AO3016" s="20" t="s">
        <v>11022</v>
      </c>
      <c r="AP3016" s="20"/>
      <c r="AQ3016" s="20"/>
      <c r="AR3016" s="16">
        <v>0</v>
      </c>
      <c r="AS3016" s="20">
        <v>43483</v>
      </c>
      <c r="AT3016" s="97"/>
    </row>
    <row r="3017" spans="1:46" ht="47.25" customHeight="1">
      <c r="A3017" s="16">
        <v>8680262000080</v>
      </c>
      <c r="B3017" s="16" t="s">
        <v>2973</v>
      </c>
      <c r="C3017" s="16" t="s">
        <v>2975</v>
      </c>
      <c r="D3017" s="17" t="s">
        <v>38</v>
      </c>
      <c r="E3017" s="18" t="s">
        <v>41</v>
      </c>
      <c r="F3017" s="18">
        <v>4</v>
      </c>
      <c r="G3017" s="18">
        <v>1</v>
      </c>
      <c r="H3017" s="18">
        <v>2</v>
      </c>
      <c r="I3017" s="18"/>
      <c r="J3017" s="18"/>
      <c r="K3017" s="18"/>
      <c r="L3017" s="19" t="s">
        <v>7826</v>
      </c>
      <c r="M3017" s="19" t="s">
        <v>1287</v>
      </c>
      <c r="N3017" s="18" t="s">
        <v>7719</v>
      </c>
      <c r="O3017" s="18">
        <v>500</v>
      </c>
      <c r="P3017" s="18" t="s">
        <v>163</v>
      </c>
      <c r="Q3017" s="18">
        <v>1</v>
      </c>
      <c r="R3017" s="18" t="s">
        <v>45</v>
      </c>
      <c r="S3017" s="37" t="s">
        <v>46</v>
      </c>
      <c r="T3017" s="18" t="s">
        <v>53</v>
      </c>
      <c r="U3017" s="37">
        <v>1.47</v>
      </c>
      <c r="V3017" s="37">
        <v>1.47</v>
      </c>
      <c r="W3017" s="37">
        <v>0</v>
      </c>
      <c r="X3017" s="18" t="s">
        <v>53</v>
      </c>
      <c r="Y3017" s="39"/>
      <c r="Z3017" s="16">
        <v>0</v>
      </c>
      <c r="AA3017" s="36">
        <v>3.1</v>
      </c>
      <c r="AB3017" s="36"/>
      <c r="AC3017" s="36">
        <v>3.1</v>
      </c>
      <c r="AD3017" s="70">
        <f t="shared" si="674"/>
        <v>3.3790000000000004</v>
      </c>
      <c r="AE3017" s="70">
        <f t="shared" si="680"/>
        <v>4.2237500000000008</v>
      </c>
      <c r="AF3017" s="70">
        <f t="shared" si="681"/>
        <v>4.5616500000000011</v>
      </c>
      <c r="AG3017" s="36">
        <f t="shared" si="677"/>
        <v>3.37</v>
      </c>
      <c r="AH3017" s="36">
        <f t="shared" si="678"/>
        <v>4.22</v>
      </c>
      <c r="AI3017" s="36">
        <f t="shared" si="679"/>
        <v>4.5599999999999996</v>
      </c>
      <c r="AJ3017" s="40">
        <v>42447</v>
      </c>
      <c r="AK3017" s="40">
        <v>42451</v>
      </c>
      <c r="AL3017" s="22"/>
      <c r="AM3017" s="20" t="s">
        <v>184</v>
      </c>
      <c r="AN3017" s="20"/>
      <c r="AO3017" s="20" t="s">
        <v>11022</v>
      </c>
      <c r="AP3017" s="20"/>
      <c r="AQ3017" s="20"/>
      <c r="AR3017" s="16">
        <v>0</v>
      </c>
      <c r="AS3017" s="20">
        <v>43483</v>
      </c>
      <c r="AT3017" s="97"/>
    </row>
    <row r="3018" spans="1:46" ht="47.25" customHeight="1">
      <c r="A3018" s="16">
        <v>8699556694461</v>
      </c>
      <c r="B3018" s="16" t="s">
        <v>9919</v>
      </c>
      <c r="C3018" s="16" t="s">
        <v>9920</v>
      </c>
      <c r="D3018" s="17" t="s">
        <v>38</v>
      </c>
      <c r="E3018" s="18" t="s">
        <v>41</v>
      </c>
      <c r="F3018" s="18">
        <v>0</v>
      </c>
      <c r="G3018" s="18">
        <v>1</v>
      </c>
      <c r="H3018" s="18">
        <v>3</v>
      </c>
      <c r="I3018" s="18"/>
      <c r="J3018" s="18"/>
      <c r="K3018" s="18"/>
      <c r="L3018" s="19" t="s">
        <v>9941</v>
      </c>
      <c r="M3018" s="19" t="s">
        <v>2489</v>
      </c>
      <c r="N3018" s="18" t="s">
        <v>1226</v>
      </c>
      <c r="O3018" s="18"/>
      <c r="P3018" s="18"/>
      <c r="Q3018" s="18">
        <v>500</v>
      </c>
      <c r="R3018" s="18" t="s">
        <v>45</v>
      </c>
      <c r="S3018" s="37" t="s">
        <v>46</v>
      </c>
      <c r="T3018" s="37" t="s">
        <v>53</v>
      </c>
      <c r="U3018" s="37">
        <v>6</v>
      </c>
      <c r="V3018" s="37">
        <v>6</v>
      </c>
      <c r="W3018" s="37">
        <v>6</v>
      </c>
      <c r="X3018" s="37" t="s">
        <v>53</v>
      </c>
      <c r="Y3018" s="39"/>
      <c r="Z3018" s="16">
        <v>0</v>
      </c>
      <c r="AA3018" s="36">
        <v>12.67</v>
      </c>
      <c r="AB3018" s="36"/>
      <c r="AC3018" s="36">
        <v>12.67</v>
      </c>
      <c r="AD3018" s="70">
        <f t="shared" si="674"/>
        <v>13.7836</v>
      </c>
      <c r="AE3018" s="70">
        <f t="shared" si="680"/>
        <v>17.229500000000002</v>
      </c>
      <c r="AF3018" s="70">
        <f t="shared" si="681"/>
        <v>18.607860000000002</v>
      </c>
      <c r="AG3018" s="36">
        <f t="shared" si="677"/>
        <v>13.78</v>
      </c>
      <c r="AH3018" s="36">
        <f t="shared" si="678"/>
        <v>17.22</v>
      </c>
      <c r="AI3018" s="36">
        <f t="shared" si="679"/>
        <v>18.600000000000001</v>
      </c>
      <c r="AJ3018" s="40">
        <v>42419</v>
      </c>
      <c r="AK3018" s="40">
        <v>42422</v>
      </c>
      <c r="AL3018" s="22"/>
      <c r="AM3018" s="20" t="s">
        <v>2123</v>
      </c>
      <c r="AN3018" s="20"/>
      <c r="AO3018" s="20" t="s">
        <v>13631</v>
      </c>
      <c r="AP3018" s="20"/>
      <c r="AQ3018" s="20"/>
      <c r="AR3018" s="16">
        <v>0</v>
      </c>
      <c r="AS3018" s="20">
        <v>43483</v>
      </c>
      <c r="AT3018" s="95"/>
    </row>
    <row r="3019" spans="1:46" ht="47.25" customHeight="1">
      <c r="A3019" s="16">
        <v>8699556694522</v>
      </c>
      <c r="B3019" s="16" t="s">
        <v>9919</v>
      </c>
      <c r="C3019" s="16" t="s">
        <v>9920</v>
      </c>
      <c r="D3019" s="17" t="s">
        <v>38</v>
      </c>
      <c r="E3019" s="18" t="s">
        <v>41</v>
      </c>
      <c r="F3019" s="18">
        <v>0</v>
      </c>
      <c r="G3019" s="18">
        <v>1</v>
      </c>
      <c r="H3019" s="18">
        <v>3</v>
      </c>
      <c r="I3019" s="18"/>
      <c r="J3019" s="18"/>
      <c r="K3019" s="18"/>
      <c r="L3019" s="19" t="s">
        <v>9944</v>
      </c>
      <c r="M3019" s="19" t="s">
        <v>2489</v>
      </c>
      <c r="N3019" s="18" t="s">
        <v>1226</v>
      </c>
      <c r="O3019" s="18"/>
      <c r="P3019" s="18"/>
      <c r="Q3019" s="18">
        <v>500</v>
      </c>
      <c r="R3019" s="18" t="s">
        <v>45</v>
      </c>
      <c r="S3019" s="37" t="s">
        <v>46</v>
      </c>
      <c r="T3019" s="37" t="s">
        <v>53</v>
      </c>
      <c r="U3019" s="37">
        <v>6.2</v>
      </c>
      <c r="V3019" s="37">
        <v>6.2</v>
      </c>
      <c r="W3019" s="37">
        <v>6.2</v>
      </c>
      <c r="X3019" s="37" t="s">
        <v>53</v>
      </c>
      <c r="Y3019" s="39"/>
      <c r="Z3019" s="16">
        <v>0</v>
      </c>
      <c r="AA3019" s="36">
        <v>13.09</v>
      </c>
      <c r="AB3019" s="36"/>
      <c r="AC3019" s="36">
        <v>13.09</v>
      </c>
      <c r="AD3019" s="70">
        <f t="shared" si="674"/>
        <v>14.237200000000001</v>
      </c>
      <c r="AE3019" s="70">
        <f t="shared" si="680"/>
        <v>17.796500000000002</v>
      </c>
      <c r="AF3019" s="70">
        <f t="shared" si="681"/>
        <v>19.220220000000005</v>
      </c>
      <c r="AG3019" s="36">
        <f t="shared" si="677"/>
        <v>14.23</v>
      </c>
      <c r="AH3019" s="36">
        <f t="shared" si="678"/>
        <v>17.79</v>
      </c>
      <c r="AI3019" s="36">
        <f t="shared" si="679"/>
        <v>19.22</v>
      </c>
      <c r="AJ3019" s="40">
        <v>42419</v>
      </c>
      <c r="AK3019" s="40">
        <v>42422</v>
      </c>
      <c r="AL3019" s="22"/>
      <c r="AM3019" s="20" t="s">
        <v>2123</v>
      </c>
      <c r="AN3019" s="20"/>
      <c r="AO3019" s="20" t="s">
        <v>16682</v>
      </c>
      <c r="AP3019" s="20"/>
      <c r="AQ3019" s="20"/>
      <c r="AR3019" s="16">
        <v>0</v>
      </c>
      <c r="AS3019" s="20">
        <v>43483</v>
      </c>
      <c r="AT3019" s="95"/>
    </row>
    <row r="3020" spans="1:46" ht="47.25" customHeight="1">
      <c r="A3020" s="16">
        <v>8697930090397</v>
      </c>
      <c r="B3020" s="16" t="s">
        <v>1289</v>
      </c>
      <c r="C3020" s="16" t="s">
        <v>1290</v>
      </c>
      <c r="D3020" s="17" t="s">
        <v>38</v>
      </c>
      <c r="E3020" s="18" t="s">
        <v>41</v>
      </c>
      <c r="F3020" s="18">
        <v>4</v>
      </c>
      <c r="G3020" s="18">
        <v>1</v>
      </c>
      <c r="H3020" s="18">
        <v>2</v>
      </c>
      <c r="I3020" s="18"/>
      <c r="J3020" s="18"/>
      <c r="K3020" s="18"/>
      <c r="L3020" s="19" t="s">
        <v>2192</v>
      </c>
      <c r="M3020" s="19" t="s">
        <v>889</v>
      </c>
      <c r="N3020" s="18" t="s">
        <v>1604</v>
      </c>
      <c r="O3020" s="18">
        <v>20</v>
      </c>
      <c r="P3020" s="18" t="s">
        <v>163</v>
      </c>
      <c r="Q3020" s="18">
        <v>60</v>
      </c>
      <c r="R3020" s="18" t="s">
        <v>45</v>
      </c>
      <c r="S3020" s="37" t="s">
        <v>46</v>
      </c>
      <c r="T3020" s="18" t="s">
        <v>53</v>
      </c>
      <c r="U3020" s="37">
        <v>3.46</v>
      </c>
      <c r="V3020" s="37">
        <v>3.46</v>
      </c>
      <c r="W3020" s="37">
        <v>0</v>
      </c>
      <c r="X3020" s="18" t="s">
        <v>53</v>
      </c>
      <c r="Y3020" s="39"/>
      <c r="Z3020" s="16">
        <v>0</v>
      </c>
      <c r="AA3020" s="36">
        <v>7.32</v>
      </c>
      <c r="AB3020" s="36"/>
      <c r="AC3020" s="36">
        <v>7.32</v>
      </c>
      <c r="AD3020" s="70">
        <f t="shared" si="674"/>
        <v>7.9788000000000006</v>
      </c>
      <c r="AE3020" s="70">
        <f t="shared" si="680"/>
        <v>9.9735000000000014</v>
      </c>
      <c r="AF3020" s="70">
        <f t="shared" si="681"/>
        <v>10.771380000000002</v>
      </c>
      <c r="AG3020" s="36">
        <f t="shared" si="677"/>
        <v>7.97</v>
      </c>
      <c r="AH3020" s="36">
        <f t="shared" si="678"/>
        <v>9.9700000000000006</v>
      </c>
      <c r="AI3020" s="36">
        <f t="shared" si="679"/>
        <v>10.77</v>
      </c>
      <c r="AJ3020" s="40">
        <v>42545</v>
      </c>
      <c r="AK3020" s="40">
        <v>42547</v>
      </c>
      <c r="AL3020" s="22"/>
      <c r="AM3020" s="20" t="s">
        <v>184</v>
      </c>
      <c r="AN3020" s="20"/>
      <c r="AO3020" s="20" t="s">
        <v>16682</v>
      </c>
      <c r="AP3020" s="20"/>
      <c r="AQ3020" s="20"/>
      <c r="AR3020" s="16">
        <v>0</v>
      </c>
      <c r="AS3020" s="20">
        <v>43483</v>
      </c>
      <c r="AT3020" s="95"/>
    </row>
    <row r="3021" spans="1:46" ht="47.25" customHeight="1">
      <c r="A3021" s="16">
        <v>8699708151590</v>
      </c>
      <c r="B3021" s="16" t="s">
        <v>3803</v>
      </c>
      <c r="C3021" s="16" t="s">
        <v>3804</v>
      </c>
      <c r="D3021" s="17" t="s">
        <v>87</v>
      </c>
      <c r="E3021" s="18" t="s">
        <v>295</v>
      </c>
      <c r="F3021" s="18">
        <v>6</v>
      </c>
      <c r="G3021" s="18">
        <v>2</v>
      </c>
      <c r="H3021" s="18">
        <v>1</v>
      </c>
      <c r="I3021" s="18"/>
      <c r="J3021" s="18"/>
      <c r="K3021" s="18"/>
      <c r="L3021" s="19" t="s">
        <v>3806</v>
      </c>
      <c r="M3021" s="19" t="s">
        <v>3808</v>
      </c>
      <c r="N3021" s="18" t="s">
        <v>1041</v>
      </c>
      <c r="O3021" s="18">
        <v>3.5</v>
      </c>
      <c r="P3021" s="18" t="s">
        <v>163</v>
      </c>
      <c r="Q3021" s="18">
        <v>30</v>
      </c>
      <c r="R3021" s="18" t="s">
        <v>95</v>
      </c>
      <c r="S3021" s="37" t="s">
        <v>96</v>
      </c>
      <c r="T3021" s="18" t="s">
        <v>1658</v>
      </c>
      <c r="U3021" s="38">
        <v>18.21</v>
      </c>
      <c r="V3021" s="38">
        <v>18.21</v>
      </c>
      <c r="W3021" s="38">
        <v>18.21</v>
      </c>
      <c r="X3021" s="18" t="s">
        <v>1658</v>
      </c>
      <c r="Y3021" s="39"/>
      <c r="Z3021" s="16">
        <v>0</v>
      </c>
      <c r="AA3021" s="36">
        <v>42.62</v>
      </c>
      <c r="AB3021" s="36"/>
      <c r="AC3021" s="36">
        <v>42.62</v>
      </c>
      <c r="AD3021" s="36">
        <v>46.12</v>
      </c>
      <c r="AE3021" s="36">
        <v>57.66</v>
      </c>
      <c r="AF3021" s="36">
        <v>62.27</v>
      </c>
      <c r="AG3021" s="36">
        <f t="shared" si="677"/>
        <v>46.12</v>
      </c>
      <c r="AH3021" s="36">
        <f t="shared" si="678"/>
        <v>57.66</v>
      </c>
      <c r="AI3021" s="36">
        <f t="shared" si="679"/>
        <v>62.27</v>
      </c>
      <c r="AJ3021" s="40">
        <v>42783</v>
      </c>
      <c r="AK3021" s="40">
        <v>42786</v>
      </c>
      <c r="AL3021" s="17"/>
      <c r="AM3021" s="20" t="s">
        <v>477</v>
      </c>
      <c r="AN3021" s="20"/>
      <c r="AO3021" s="20" t="s">
        <v>11221</v>
      </c>
      <c r="AP3021" s="20"/>
      <c r="AQ3021" s="20"/>
      <c r="AR3021" s="16">
        <v>0</v>
      </c>
      <c r="AS3021" s="20">
        <v>43483</v>
      </c>
      <c r="AT3021" s="95"/>
    </row>
    <row r="3022" spans="1:46" ht="47.25" customHeight="1">
      <c r="A3022" s="16">
        <v>8699708151583</v>
      </c>
      <c r="B3022" s="16" t="s">
        <v>3803</v>
      </c>
      <c r="C3022" s="16" t="s">
        <v>3804</v>
      </c>
      <c r="D3022" s="17" t="s">
        <v>87</v>
      </c>
      <c r="E3022" s="18" t="s">
        <v>295</v>
      </c>
      <c r="F3022" s="18">
        <v>6</v>
      </c>
      <c r="G3022" s="18">
        <v>2</v>
      </c>
      <c r="H3022" s="18">
        <v>1</v>
      </c>
      <c r="I3022" s="18"/>
      <c r="J3022" s="18"/>
      <c r="K3022" s="18"/>
      <c r="L3022" s="19" t="s">
        <v>5215</v>
      </c>
      <c r="M3022" s="19" t="s">
        <v>3808</v>
      </c>
      <c r="N3022" s="18" t="s">
        <v>1041</v>
      </c>
      <c r="O3022" s="18">
        <v>7</v>
      </c>
      <c r="P3022" s="18" t="s">
        <v>163</v>
      </c>
      <c r="Q3022" s="18">
        <v>30</v>
      </c>
      <c r="R3022" s="18" t="s">
        <v>95</v>
      </c>
      <c r="S3022" s="37" t="s">
        <v>96</v>
      </c>
      <c r="T3022" s="18" t="s">
        <v>1658</v>
      </c>
      <c r="U3022" s="38">
        <v>27.66</v>
      </c>
      <c r="V3022" s="38">
        <v>27.66</v>
      </c>
      <c r="W3022" s="38">
        <v>27.66</v>
      </c>
      <c r="X3022" s="18" t="s">
        <v>1658</v>
      </c>
      <c r="Y3022" s="39"/>
      <c r="Z3022" s="16">
        <v>0</v>
      </c>
      <c r="AA3022" s="36">
        <v>64.72</v>
      </c>
      <c r="AB3022" s="36"/>
      <c r="AC3022" s="36">
        <v>64.72</v>
      </c>
      <c r="AD3022" s="36">
        <v>69.849999999999994</v>
      </c>
      <c r="AE3022" s="36">
        <v>87.31</v>
      </c>
      <c r="AF3022" s="36">
        <v>94.29</v>
      </c>
      <c r="AG3022" s="36">
        <f t="shared" si="677"/>
        <v>69.849999999999994</v>
      </c>
      <c r="AH3022" s="36">
        <f t="shared" si="678"/>
        <v>87.31</v>
      </c>
      <c r="AI3022" s="36">
        <f t="shared" si="679"/>
        <v>94.29</v>
      </c>
      <c r="AJ3022" s="40">
        <v>42783</v>
      </c>
      <c r="AK3022" s="40">
        <v>42786</v>
      </c>
      <c r="AL3022" s="17"/>
      <c r="AM3022" s="20" t="s">
        <v>477</v>
      </c>
      <c r="AN3022" s="20"/>
      <c r="AO3022" s="20" t="s">
        <v>10960</v>
      </c>
      <c r="AP3022" s="20"/>
      <c r="AQ3022" s="20"/>
      <c r="AR3022" s="16">
        <v>0</v>
      </c>
      <c r="AS3022" s="20">
        <v>43483</v>
      </c>
      <c r="AT3022" s="95"/>
    </row>
    <row r="3023" spans="1:46" ht="47.25" customHeight="1">
      <c r="A3023" s="16">
        <v>8697936093378</v>
      </c>
      <c r="B3023" s="16" t="s">
        <v>7532</v>
      </c>
      <c r="C3023" s="16" t="s">
        <v>7533</v>
      </c>
      <c r="D3023" s="17" t="s">
        <v>38</v>
      </c>
      <c r="E3023" s="18" t="s">
        <v>38</v>
      </c>
      <c r="F3023" s="18">
        <v>0</v>
      </c>
      <c r="G3023" s="18">
        <v>1</v>
      </c>
      <c r="H3023" s="18">
        <v>1</v>
      </c>
      <c r="I3023" s="18"/>
      <c r="J3023" s="18"/>
      <c r="K3023" s="18"/>
      <c r="L3023" s="19" t="s">
        <v>7534</v>
      </c>
      <c r="M3023" s="19" t="s">
        <v>7535</v>
      </c>
      <c r="N3023" s="18" t="s">
        <v>502</v>
      </c>
      <c r="O3023" s="18">
        <v>1000</v>
      </c>
      <c r="P3023" s="18" t="s">
        <v>163</v>
      </c>
      <c r="Q3023" s="18">
        <v>21</v>
      </c>
      <c r="R3023" s="18" t="s">
        <v>45</v>
      </c>
      <c r="S3023" s="37" t="s">
        <v>46</v>
      </c>
      <c r="T3023" s="18" t="s">
        <v>238</v>
      </c>
      <c r="U3023" s="37">
        <v>31.05</v>
      </c>
      <c r="V3023" s="37">
        <v>31.05</v>
      </c>
      <c r="W3023" s="37">
        <v>18.63</v>
      </c>
      <c r="X3023" s="18" t="s">
        <v>238</v>
      </c>
      <c r="Y3023" s="39"/>
      <c r="Z3023" s="16">
        <v>0</v>
      </c>
      <c r="AA3023" s="36">
        <v>39.409999999999997</v>
      </c>
      <c r="AB3023" s="36"/>
      <c r="AC3023" s="36">
        <v>39.409999999999997</v>
      </c>
      <c r="AD3023" s="70">
        <f t="shared" ref="AD3023:AD3041" si="682">IF(Z3023=2,AC3023*1.08,IF(AC3023&lt;=10,(AC3023*1.09),IF(AC3023&lt;=50,(10*1.09)+((AC3023-10)*1.08),IF(AC3023&lt;=100,(10*1.09)+((50-10)*1.08)+((AC3023-50)*1.07),IF(AC3023&lt;=200,(10*1.09)+((50-10)*1.08)+((100-50)*1.07)+((AC3023-100)*1.04),(10*1.09)+((50-10)*1.08)+((100-50)*1.07)+((200-100)*1.04)+((AC3023-200)*1.02))))))</f>
        <v>42.662799999999997</v>
      </c>
      <c r="AE3023" s="70">
        <f t="shared" ref="AE3023:AE3033" si="683">IF(Z3023=1,AD3023*1.08,IF(Z3023=2,0,IF(AC3023&lt;=100,(AD3023*1.25),IF(AC3023&lt;=200,134.5+((AC3023-100)*1.04*1.16),255.14+((AC3023-200)*1.02*1.12)))))</f>
        <v>53.328499999999998</v>
      </c>
      <c r="AF3023" s="70">
        <f t="shared" ref="AF3023:AF3033" si="684">IF(Z3023=1,0,(AE3023*1.08))</f>
        <v>57.59478</v>
      </c>
      <c r="AG3023" s="36">
        <f t="shared" si="677"/>
        <v>42.66</v>
      </c>
      <c r="AH3023" s="36">
        <f t="shared" si="678"/>
        <v>53.32</v>
      </c>
      <c r="AI3023" s="36">
        <f t="shared" si="679"/>
        <v>57.59</v>
      </c>
      <c r="AJ3023" s="40">
        <v>42419</v>
      </c>
      <c r="AK3023" s="40">
        <v>42422</v>
      </c>
      <c r="AL3023" s="22"/>
      <c r="AM3023" s="20" t="s">
        <v>184</v>
      </c>
      <c r="AN3023" s="20"/>
      <c r="AO3023" s="20" t="s">
        <v>15397</v>
      </c>
      <c r="AP3023" s="20"/>
      <c r="AQ3023" s="20"/>
      <c r="AR3023" s="16">
        <v>0</v>
      </c>
      <c r="AS3023" s="20">
        <v>43483</v>
      </c>
      <c r="AT3023" s="95"/>
    </row>
    <row r="3024" spans="1:46" ht="47.25" customHeight="1">
      <c r="A3024" s="16">
        <v>8697932091293</v>
      </c>
      <c r="B3024" s="16" t="s">
        <v>7532</v>
      </c>
      <c r="C3024" s="16" t="s">
        <v>7533</v>
      </c>
      <c r="D3024" s="17" t="s">
        <v>38</v>
      </c>
      <c r="E3024" s="18" t="s">
        <v>38</v>
      </c>
      <c r="F3024" s="18">
        <v>0</v>
      </c>
      <c r="G3024" s="18">
        <v>1</v>
      </c>
      <c r="H3024" s="18">
        <v>1</v>
      </c>
      <c r="I3024" s="18"/>
      <c r="J3024" s="18"/>
      <c r="K3024" s="18"/>
      <c r="L3024" s="19" t="s">
        <v>7534</v>
      </c>
      <c r="M3024" s="19" t="s">
        <v>7535</v>
      </c>
      <c r="N3024" s="18" t="s">
        <v>1154</v>
      </c>
      <c r="O3024" s="18">
        <v>1000</v>
      </c>
      <c r="P3024" s="18" t="s">
        <v>163</v>
      </c>
      <c r="Q3024" s="18">
        <v>21</v>
      </c>
      <c r="R3024" s="18" t="s">
        <v>45</v>
      </c>
      <c r="S3024" s="37" t="s">
        <v>46</v>
      </c>
      <c r="T3024" s="18" t="s">
        <v>238</v>
      </c>
      <c r="U3024" s="37">
        <v>31.05</v>
      </c>
      <c r="V3024" s="37">
        <v>31.05</v>
      </c>
      <c r="W3024" s="37">
        <v>18.63</v>
      </c>
      <c r="X3024" s="18" t="s">
        <v>238</v>
      </c>
      <c r="Y3024" s="39"/>
      <c r="Z3024" s="16">
        <v>0</v>
      </c>
      <c r="AA3024" s="36">
        <v>39.409999999999997</v>
      </c>
      <c r="AB3024" s="36"/>
      <c r="AC3024" s="36">
        <v>39.409999999999997</v>
      </c>
      <c r="AD3024" s="70">
        <f t="shared" si="682"/>
        <v>42.662799999999997</v>
      </c>
      <c r="AE3024" s="70">
        <f t="shared" si="683"/>
        <v>53.328499999999998</v>
      </c>
      <c r="AF3024" s="70">
        <f t="shared" si="684"/>
        <v>57.59478</v>
      </c>
      <c r="AG3024" s="36">
        <f t="shared" si="677"/>
        <v>42.66</v>
      </c>
      <c r="AH3024" s="36">
        <f t="shared" si="678"/>
        <v>53.32</v>
      </c>
      <c r="AI3024" s="36">
        <f t="shared" si="679"/>
        <v>57.59</v>
      </c>
      <c r="AJ3024" s="40">
        <v>42419</v>
      </c>
      <c r="AK3024" s="40">
        <v>42422</v>
      </c>
      <c r="AL3024" s="22"/>
      <c r="AM3024" s="20" t="s">
        <v>184</v>
      </c>
      <c r="AN3024" s="20"/>
      <c r="AO3024" s="20" t="s">
        <v>12391</v>
      </c>
      <c r="AP3024" s="20"/>
      <c r="AQ3024" s="20"/>
      <c r="AR3024" s="16">
        <v>0</v>
      </c>
      <c r="AS3024" s="20">
        <v>43483</v>
      </c>
      <c r="AT3024" s="95"/>
    </row>
    <row r="3025" spans="1:46" ht="47.25" customHeight="1">
      <c r="A3025" s="16">
        <v>8697936093385</v>
      </c>
      <c r="B3025" s="16" t="s">
        <v>7532</v>
      </c>
      <c r="C3025" s="16" t="s">
        <v>7533</v>
      </c>
      <c r="D3025" s="17" t="s">
        <v>38</v>
      </c>
      <c r="E3025" s="18" t="s">
        <v>38</v>
      </c>
      <c r="F3025" s="18">
        <v>0</v>
      </c>
      <c r="G3025" s="18">
        <v>1</v>
      </c>
      <c r="H3025" s="18">
        <v>1</v>
      </c>
      <c r="I3025" s="18"/>
      <c r="J3025" s="18"/>
      <c r="K3025" s="18"/>
      <c r="L3025" s="19" t="s">
        <v>7537</v>
      </c>
      <c r="M3025" s="19" t="s">
        <v>7535</v>
      </c>
      <c r="N3025" s="18" t="s">
        <v>502</v>
      </c>
      <c r="O3025" s="18">
        <v>500</v>
      </c>
      <c r="P3025" s="18" t="s">
        <v>163</v>
      </c>
      <c r="Q3025" s="18">
        <v>10</v>
      </c>
      <c r="R3025" s="18" t="s">
        <v>45</v>
      </c>
      <c r="S3025" s="37" t="s">
        <v>46</v>
      </c>
      <c r="T3025" s="18" t="s">
        <v>238</v>
      </c>
      <c r="U3025" s="37">
        <v>7.4</v>
      </c>
      <c r="V3025" s="37">
        <v>7.4</v>
      </c>
      <c r="W3025" s="37">
        <v>4.4400000000000004</v>
      </c>
      <c r="X3025" s="18" t="s">
        <v>238</v>
      </c>
      <c r="Y3025" s="39"/>
      <c r="Z3025" s="16">
        <v>0</v>
      </c>
      <c r="AA3025" s="36">
        <v>9.3699999999999992</v>
      </c>
      <c r="AB3025" s="36"/>
      <c r="AC3025" s="36">
        <v>9.3699999999999992</v>
      </c>
      <c r="AD3025" s="70">
        <f t="shared" si="682"/>
        <v>10.2133</v>
      </c>
      <c r="AE3025" s="70">
        <f t="shared" si="683"/>
        <v>12.766625000000001</v>
      </c>
      <c r="AF3025" s="70">
        <f t="shared" si="684"/>
        <v>13.787955000000002</v>
      </c>
      <c r="AG3025" s="36">
        <f t="shared" ref="AG3025:AG3050" si="685">TRUNC(AD3025,2)</f>
        <v>10.210000000000001</v>
      </c>
      <c r="AH3025" s="36">
        <f t="shared" ref="AH3025:AH3050" si="686">TRUNC(AE3025,2)</f>
        <v>12.76</v>
      </c>
      <c r="AI3025" s="36">
        <f t="shared" ref="AI3025:AI3050" si="687">TRUNC(AF3025,2)</f>
        <v>13.78</v>
      </c>
      <c r="AJ3025" s="40">
        <v>42419</v>
      </c>
      <c r="AK3025" s="40">
        <v>42422</v>
      </c>
      <c r="AL3025" s="22"/>
      <c r="AM3025" s="20" t="s">
        <v>184</v>
      </c>
      <c r="AN3025" s="20"/>
      <c r="AO3025" s="20" t="s">
        <v>10732</v>
      </c>
      <c r="AP3025" s="20"/>
      <c r="AQ3025" s="20"/>
      <c r="AR3025" s="16">
        <v>0</v>
      </c>
      <c r="AS3025" s="20">
        <v>43483</v>
      </c>
      <c r="AT3025" s="95"/>
    </row>
    <row r="3026" spans="1:46" ht="47.25" customHeight="1">
      <c r="A3026" s="16">
        <v>8697932091279</v>
      </c>
      <c r="B3026" s="16" t="s">
        <v>7532</v>
      </c>
      <c r="C3026" s="16" t="s">
        <v>7533</v>
      </c>
      <c r="D3026" s="17" t="s">
        <v>38</v>
      </c>
      <c r="E3026" s="18" t="s">
        <v>38</v>
      </c>
      <c r="F3026" s="18">
        <v>0</v>
      </c>
      <c r="G3026" s="18">
        <v>1</v>
      </c>
      <c r="H3026" s="18">
        <v>1</v>
      </c>
      <c r="I3026" s="18"/>
      <c r="J3026" s="18"/>
      <c r="K3026" s="18"/>
      <c r="L3026" s="19" t="s">
        <v>7537</v>
      </c>
      <c r="M3026" s="19" t="s">
        <v>7535</v>
      </c>
      <c r="N3026" s="18" t="s">
        <v>1154</v>
      </c>
      <c r="O3026" s="18">
        <v>500</v>
      </c>
      <c r="P3026" s="18" t="s">
        <v>163</v>
      </c>
      <c r="Q3026" s="18">
        <v>10</v>
      </c>
      <c r="R3026" s="18" t="s">
        <v>45</v>
      </c>
      <c r="S3026" s="37" t="s">
        <v>46</v>
      </c>
      <c r="T3026" s="18" t="s">
        <v>238</v>
      </c>
      <c r="U3026" s="37">
        <v>7.4</v>
      </c>
      <c r="V3026" s="37">
        <v>7.4</v>
      </c>
      <c r="W3026" s="37">
        <v>4.4400000000000004</v>
      </c>
      <c r="X3026" s="18" t="s">
        <v>238</v>
      </c>
      <c r="Y3026" s="39"/>
      <c r="Z3026" s="16">
        <v>0</v>
      </c>
      <c r="AA3026" s="36">
        <v>9.3699999999999992</v>
      </c>
      <c r="AB3026" s="36"/>
      <c r="AC3026" s="36">
        <v>9.3699999999999992</v>
      </c>
      <c r="AD3026" s="70">
        <f t="shared" si="682"/>
        <v>10.2133</v>
      </c>
      <c r="AE3026" s="70">
        <f t="shared" si="683"/>
        <v>12.766625000000001</v>
      </c>
      <c r="AF3026" s="70">
        <f t="shared" si="684"/>
        <v>13.787955000000002</v>
      </c>
      <c r="AG3026" s="36">
        <f t="shared" si="685"/>
        <v>10.210000000000001</v>
      </c>
      <c r="AH3026" s="36">
        <f t="shared" si="686"/>
        <v>12.76</v>
      </c>
      <c r="AI3026" s="36">
        <f t="shared" si="687"/>
        <v>13.78</v>
      </c>
      <c r="AJ3026" s="40">
        <v>42419</v>
      </c>
      <c r="AK3026" s="40">
        <v>42422</v>
      </c>
      <c r="AL3026" s="22"/>
      <c r="AM3026" s="20" t="s">
        <v>184</v>
      </c>
      <c r="AN3026" s="20"/>
      <c r="AO3026" s="20" t="s">
        <v>14890</v>
      </c>
      <c r="AP3026" s="20"/>
      <c r="AQ3026" s="20"/>
      <c r="AR3026" s="16">
        <v>0</v>
      </c>
      <c r="AS3026" s="20">
        <v>43483</v>
      </c>
      <c r="AT3026" s="96"/>
    </row>
    <row r="3027" spans="1:46" ht="47.25" customHeight="1">
      <c r="A3027" s="16">
        <v>8697936093392</v>
      </c>
      <c r="B3027" s="16" t="s">
        <v>7532</v>
      </c>
      <c r="C3027" s="16" t="s">
        <v>7533</v>
      </c>
      <c r="D3027" s="17" t="s">
        <v>38</v>
      </c>
      <c r="E3027" s="18" t="s">
        <v>38</v>
      </c>
      <c r="F3027" s="18">
        <v>0</v>
      </c>
      <c r="G3027" s="18">
        <v>1</v>
      </c>
      <c r="H3027" s="18">
        <v>1</v>
      </c>
      <c r="I3027" s="18"/>
      <c r="J3027" s="18"/>
      <c r="K3027" s="18"/>
      <c r="L3027" s="19" t="s">
        <v>7546</v>
      </c>
      <c r="M3027" s="19" t="s">
        <v>7535</v>
      </c>
      <c r="N3027" s="18" t="s">
        <v>502</v>
      </c>
      <c r="O3027" s="18">
        <v>500</v>
      </c>
      <c r="P3027" s="18" t="s">
        <v>163</v>
      </c>
      <c r="Q3027" s="18">
        <v>42</v>
      </c>
      <c r="R3027" s="18" t="s">
        <v>45</v>
      </c>
      <c r="S3027" s="37" t="s">
        <v>46</v>
      </c>
      <c r="T3027" s="18" t="s">
        <v>238</v>
      </c>
      <c r="U3027" s="37">
        <v>31.05</v>
      </c>
      <c r="V3027" s="37">
        <v>31.05</v>
      </c>
      <c r="W3027" s="37">
        <v>18.63</v>
      </c>
      <c r="X3027" s="18" t="s">
        <v>238</v>
      </c>
      <c r="Y3027" s="39"/>
      <c r="Z3027" s="16">
        <v>0</v>
      </c>
      <c r="AA3027" s="36">
        <v>39.409999999999997</v>
      </c>
      <c r="AB3027" s="36"/>
      <c r="AC3027" s="36">
        <v>39.409999999999997</v>
      </c>
      <c r="AD3027" s="70">
        <f t="shared" si="682"/>
        <v>42.662799999999997</v>
      </c>
      <c r="AE3027" s="70">
        <f t="shared" si="683"/>
        <v>53.328499999999998</v>
      </c>
      <c r="AF3027" s="70">
        <f t="shared" si="684"/>
        <v>57.59478</v>
      </c>
      <c r="AG3027" s="36">
        <f t="shared" si="685"/>
        <v>42.66</v>
      </c>
      <c r="AH3027" s="36">
        <f t="shared" si="686"/>
        <v>53.32</v>
      </c>
      <c r="AI3027" s="36">
        <f t="shared" si="687"/>
        <v>57.59</v>
      </c>
      <c r="AJ3027" s="40">
        <v>42419</v>
      </c>
      <c r="AK3027" s="40">
        <v>42422</v>
      </c>
      <c r="AL3027" s="22"/>
      <c r="AM3027" s="20" t="s">
        <v>184</v>
      </c>
      <c r="AN3027" s="20"/>
      <c r="AO3027" s="20" t="s">
        <v>14437</v>
      </c>
      <c r="AP3027" s="20"/>
      <c r="AQ3027" s="20"/>
      <c r="AR3027" s="16">
        <v>0</v>
      </c>
      <c r="AS3027" s="20">
        <v>43483</v>
      </c>
      <c r="AT3027" s="96"/>
    </row>
    <row r="3028" spans="1:46" ht="47.25" customHeight="1">
      <c r="A3028" s="16">
        <v>8697932091286</v>
      </c>
      <c r="B3028" s="16" t="s">
        <v>7532</v>
      </c>
      <c r="C3028" s="16" t="s">
        <v>7533</v>
      </c>
      <c r="D3028" s="17" t="s">
        <v>38</v>
      </c>
      <c r="E3028" s="18" t="s">
        <v>38</v>
      </c>
      <c r="F3028" s="18">
        <v>0</v>
      </c>
      <c r="G3028" s="18">
        <v>1</v>
      </c>
      <c r="H3028" s="18">
        <v>1</v>
      </c>
      <c r="I3028" s="18"/>
      <c r="J3028" s="18"/>
      <c r="K3028" s="18"/>
      <c r="L3028" s="19" t="s">
        <v>7546</v>
      </c>
      <c r="M3028" s="19" t="s">
        <v>7535</v>
      </c>
      <c r="N3028" s="18" t="s">
        <v>1154</v>
      </c>
      <c r="O3028" s="18">
        <v>500</v>
      </c>
      <c r="P3028" s="18" t="s">
        <v>163</v>
      </c>
      <c r="Q3028" s="18">
        <v>42</v>
      </c>
      <c r="R3028" s="18" t="s">
        <v>45</v>
      </c>
      <c r="S3028" s="37" t="s">
        <v>46</v>
      </c>
      <c r="T3028" s="18" t="s">
        <v>238</v>
      </c>
      <c r="U3028" s="37">
        <v>31.05</v>
      </c>
      <c r="V3028" s="37">
        <v>31.05</v>
      </c>
      <c r="W3028" s="37">
        <v>18.63</v>
      </c>
      <c r="X3028" s="18" t="s">
        <v>238</v>
      </c>
      <c r="Y3028" s="39"/>
      <c r="Z3028" s="16">
        <v>0</v>
      </c>
      <c r="AA3028" s="36">
        <v>39.409999999999997</v>
      </c>
      <c r="AB3028" s="36"/>
      <c r="AC3028" s="36">
        <v>39.409999999999997</v>
      </c>
      <c r="AD3028" s="70">
        <f t="shared" si="682"/>
        <v>42.662799999999997</v>
      </c>
      <c r="AE3028" s="70">
        <f t="shared" si="683"/>
        <v>53.328499999999998</v>
      </c>
      <c r="AF3028" s="70">
        <f t="shared" si="684"/>
        <v>57.59478</v>
      </c>
      <c r="AG3028" s="36">
        <f t="shared" si="685"/>
        <v>42.66</v>
      </c>
      <c r="AH3028" s="36">
        <f t="shared" si="686"/>
        <v>53.32</v>
      </c>
      <c r="AI3028" s="36">
        <f t="shared" si="687"/>
        <v>57.59</v>
      </c>
      <c r="AJ3028" s="40">
        <v>42419</v>
      </c>
      <c r="AK3028" s="40">
        <v>42422</v>
      </c>
      <c r="AL3028" s="22"/>
      <c r="AM3028" s="20" t="s">
        <v>184</v>
      </c>
      <c r="AN3028" s="20"/>
      <c r="AO3028" s="20" t="s">
        <v>14482</v>
      </c>
      <c r="AP3028" s="20"/>
      <c r="AQ3028" s="20"/>
      <c r="AR3028" s="16">
        <v>0</v>
      </c>
      <c r="AS3028" s="20">
        <v>43483</v>
      </c>
      <c r="AT3028" s="96"/>
    </row>
    <row r="3029" spans="1:46" ht="47.25" customHeight="1">
      <c r="A3029" s="16">
        <v>8699788120189</v>
      </c>
      <c r="B3029" s="16" t="s">
        <v>8465</v>
      </c>
      <c r="C3029" s="16" t="s">
        <v>8466</v>
      </c>
      <c r="D3029" s="17" t="s">
        <v>323</v>
      </c>
      <c r="E3029" s="18" t="s">
        <v>295</v>
      </c>
      <c r="F3029" s="18">
        <v>4</v>
      </c>
      <c r="G3029" s="18">
        <v>1</v>
      </c>
      <c r="H3029" s="18">
        <v>2</v>
      </c>
      <c r="I3029" s="18"/>
      <c r="J3029" s="18"/>
      <c r="K3029" s="18"/>
      <c r="L3029" s="19" t="s">
        <v>11265</v>
      </c>
      <c r="M3029" s="19" t="s">
        <v>3343</v>
      </c>
      <c r="N3029" s="18" t="s">
        <v>4851</v>
      </c>
      <c r="O3029" s="18">
        <v>75</v>
      </c>
      <c r="P3029" s="18" t="s">
        <v>163</v>
      </c>
      <c r="Q3029" s="18">
        <v>50</v>
      </c>
      <c r="R3029" s="18" t="s">
        <v>95</v>
      </c>
      <c r="S3029" s="37" t="s">
        <v>46</v>
      </c>
      <c r="T3029" s="18" t="s">
        <v>53</v>
      </c>
      <c r="U3029" s="38">
        <v>1.26</v>
      </c>
      <c r="V3029" s="38">
        <v>1.26</v>
      </c>
      <c r="W3029" s="38">
        <v>0</v>
      </c>
      <c r="X3029" s="18" t="s">
        <v>53</v>
      </c>
      <c r="Y3029" s="39"/>
      <c r="Z3029" s="16">
        <v>0</v>
      </c>
      <c r="AA3029" s="36">
        <v>3.44</v>
      </c>
      <c r="AB3029" s="36"/>
      <c r="AC3029" s="36">
        <v>3.44</v>
      </c>
      <c r="AD3029" s="38">
        <f t="shared" si="682"/>
        <v>3.7496</v>
      </c>
      <c r="AE3029" s="38">
        <f t="shared" si="683"/>
        <v>4.6870000000000003</v>
      </c>
      <c r="AF3029" s="38">
        <f t="shared" si="684"/>
        <v>5.0619600000000009</v>
      </c>
      <c r="AG3029" s="36">
        <f t="shared" si="685"/>
        <v>3.74</v>
      </c>
      <c r="AH3029" s="36">
        <f t="shared" si="686"/>
        <v>4.68</v>
      </c>
      <c r="AI3029" s="36">
        <f t="shared" si="687"/>
        <v>5.0599999999999996</v>
      </c>
      <c r="AJ3029" s="40">
        <v>43245</v>
      </c>
      <c r="AK3029" s="40">
        <v>43251</v>
      </c>
      <c r="AL3029" s="17">
        <v>1</v>
      </c>
      <c r="AM3029" s="17" t="s">
        <v>10882</v>
      </c>
      <c r="AN3029" s="17"/>
      <c r="AO3029" s="20" t="s">
        <v>10732</v>
      </c>
      <c r="AP3029" s="20"/>
      <c r="AQ3029" s="20"/>
      <c r="AR3029" s="16">
        <v>0</v>
      </c>
      <c r="AS3029" s="20">
        <v>43483</v>
      </c>
      <c r="AT3029" s="95"/>
    </row>
    <row r="3030" spans="1:46" ht="47.25" customHeight="1">
      <c r="A3030" s="16">
        <v>8699569091837</v>
      </c>
      <c r="B3030" s="16" t="s">
        <v>1918</v>
      </c>
      <c r="C3030" s="16" t="s">
        <v>1919</v>
      </c>
      <c r="D3030" s="17" t="s">
        <v>87</v>
      </c>
      <c r="E3030" s="18" t="s">
        <v>87</v>
      </c>
      <c r="F3030" s="18">
        <v>0</v>
      </c>
      <c r="G3030" s="73" t="s">
        <v>705</v>
      </c>
      <c r="H3030" s="18">
        <v>1</v>
      </c>
      <c r="I3030" s="18"/>
      <c r="J3030" s="18"/>
      <c r="K3030" s="18"/>
      <c r="L3030" s="19" t="s">
        <v>3601</v>
      </c>
      <c r="M3030" s="19" t="s">
        <v>1921</v>
      </c>
      <c r="N3030" s="18" t="s">
        <v>1122</v>
      </c>
      <c r="O3030" s="18" t="s">
        <v>1922</v>
      </c>
      <c r="P3030" s="18" t="s">
        <v>163</v>
      </c>
      <c r="Q3030" s="18">
        <v>56</v>
      </c>
      <c r="R3030" s="18" t="s">
        <v>45</v>
      </c>
      <c r="S3030" s="37" t="s">
        <v>96</v>
      </c>
      <c r="T3030" s="37" t="s">
        <v>284</v>
      </c>
      <c r="U3030" s="37">
        <v>28</v>
      </c>
      <c r="V3030" s="37">
        <v>28</v>
      </c>
      <c r="W3030" s="37">
        <v>28</v>
      </c>
      <c r="X3030" s="37" t="s">
        <v>284</v>
      </c>
      <c r="Y3030" s="39"/>
      <c r="Z3030" s="16">
        <v>0</v>
      </c>
      <c r="AA3030" s="36">
        <v>59.26</v>
      </c>
      <c r="AB3030" s="36"/>
      <c r="AC3030" s="36">
        <v>59.26</v>
      </c>
      <c r="AD3030" s="70">
        <f t="shared" si="682"/>
        <v>64.008200000000002</v>
      </c>
      <c r="AE3030" s="70">
        <f t="shared" si="683"/>
        <v>80.010249999999999</v>
      </c>
      <c r="AF3030" s="70">
        <f t="shared" si="684"/>
        <v>86.411070000000009</v>
      </c>
      <c r="AG3030" s="36">
        <f t="shared" si="685"/>
        <v>64</v>
      </c>
      <c r="AH3030" s="36">
        <f t="shared" si="686"/>
        <v>80.010000000000005</v>
      </c>
      <c r="AI3030" s="36">
        <f t="shared" si="687"/>
        <v>86.41</v>
      </c>
      <c r="AJ3030" s="40">
        <v>42545</v>
      </c>
      <c r="AK3030" s="40">
        <v>42547</v>
      </c>
      <c r="AL3030" s="22"/>
      <c r="AM3030" s="20" t="s">
        <v>184</v>
      </c>
      <c r="AN3030" s="20"/>
      <c r="AO3030" s="20" t="s">
        <v>13710</v>
      </c>
      <c r="AP3030" s="20"/>
      <c r="AQ3030" s="20"/>
      <c r="AR3030" s="16">
        <v>0</v>
      </c>
      <c r="AS3030" s="20">
        <v>43483</v>
      </c>
      <c r="AT3030" s="96"/>
    </row>
    <row r="3031" spans="1:46" ht="47.25" customHeight="1">
      <c r="A3031" s="16">
        <v>8699569091813</v>
      </c>
      <c r="B3031" s="16" t="s">
        <v>1918</v>
      </c>
      <c r="C3031" s="16" t="s">
        <v>1919</v>
      </c>
      <c r="D3031" s="17" t="s">
        <v>87</v>
      </c>
      <c r="E3031" s="18" t="s">
        <v>87</v>
      </c>
      <c r="F3031" s="18">
        <v>0</v>
      </c>
      <c r="G3031" s="73" t="s">
        <v>705</v>
      </c>
      <c r="H3031" s="18">
        <v>1</v>
      </c>
      <c r="I3031" s="18"/>
      <c r="J3031" s="18"/>
      <c r="K3031" s="18"/>
      <c r="L3031" s="19" t="s">
        <v>3595</v>
      </c>
      <c r="M3031" s="19" t="s">
        <v>1921</v>
      </c>
      <c r="N3031" s="18" t="s">
        <v>1122</v>
      </c>
      <c r="O3031" s="18" t="s">
        <v>3269</v>
      </c>
      <c r="P3031" s="18" t="s">
        <v>163</v>
      </c>
      <c r="Q3031" s="18">
        <v>56</v>
      </c>
      <c r="R3031" s="18" t="s">
        <v>45</v>
      </c>
      <c r="S3031" s="37" t="s">
        <v>96</v>
      </c>
      <c r="T3031" s="37" t="s">
        <v>284</v>
      </c>
      <c r="U3031" s="37">
        <v>33.32</v>
      </c>
      <c r="V3031" s="37">
        <v>33.32</v>
      </c>
      <c r="W3031" s="37">
        <v>33.32</v>
      </c>
      <c r="X3031" s="37" t="s">
        <v>284</v>
      </c>
      <c r="Y3031" s="39"/>
      <c r="Z3031" s="16">
        <v>0</v>
      </c>
      <c r="AA3031" s="36">
        <v>64.489999999999995</v>
      </c>
      <c r="AB3031" s="36"/>
      <c r="AC3031" s="36">
        <v>64.489999999999995</v>
      </c>
      <c r="AD3031" s="70">
        <f t="shared" si="682"/>
        <v>69.604299999999995</v>
      </c>
      <c r="AE3031" s="70">
        <f t="shared" si="683"/>
        <v>87.005374999999987</v>
      </c>
      <c r="AF3031" s="70">
        <f t="shared" si="684"/>
        <v>93.965804999999989</v>
      </c>
      <c r="AG3031" s="36">
        <f t="shared" si="685"/>
        <v>69.599999999999994</v>
      </c>
      <c r="AH3031" s="36">
        <f t="shared" si="686"/>
        <v>87</v>
      </c>
      <c r="AI3031" s="36">
        <f t="shared" si="687"/>
        <v>93.96</v>
      </c>
      <c r="AJ3031" s="40">
        <v>42419</v>
      </c>
      <c r="AK3031" s="40">
        <v>42422</v>
      </c>
      <c r="AL3031" s="22"/>
      <c r="AM3031" s="20" t="s">
        <v>184</v>
      </c>
      <c r="AN3031" s="20"/>
      <c r="AO3031" s="20" t="s">
        <v>13091</v>
      </c>
      <c r="AP3031" s="20"/>
      <c r="AQ3031" s="20"/>
      <c r="AR3031" s="16">
        <v>0</v>
      </c>
      <c r="AS3031" s="20">
        <v>43483</v>
      </c>
      <c r="AT3031" s="96"/>
    </row>
    <row r="3032" spans="1:46" ht="47.25" customHeight="1">
      <c r="A3032" s="16">
        <v>8699569091820</v>
      </c>
      <c r="B3032" s="16" t="s">
        <v>1918</v>
      </c>
      <c r="C3032" s="16" t="s">
        <v>1919</v>
      </c>
      <c r="D3032" s="17" t="s">
        <v>87</v>
      </c>
      <c r="E3032" s="18" t="s">
        <v>87</v>
      </c>
      <c r="F3032" s="18">
        <v>0</v>
      </c>
      <c r="G3032" s="73" t="s">
        <v>705</v>
      </c>
      <c r="H3032" s="18">
        <v>1</v>
      </c>
      <c r="I3032" s="18"/>
      <c r="J3032" s="18"/>
      <c r="K3032" s="18"/>
      <c r="L3032" s="19" t="s">
        <v>3600</v>
      </c>
      <c r="M3032" s="19" t="s">
        <v>1921</v>
      </c>
      <c r="N3032" s="18" t="s">
        <v>1122</v>
      </c>
      <c r="O3032" s="18" t="s">
        <v>8429</v>
      </c>
      <c r="P3032" s="18" t="s">
        <v>163</v>
      </c>
      <c r="Q3032" s="18">
        <v>56</v>
      </c>
      <c r="R3032" s="18" t="s">
        <v>45</v>
      </c>
      <c r="S3032" s="37" t="s">
        <v>96</v>
      </c>
      <c r="T3032" s="37" t="s">
        <v>331</v>
      </c>
      <c r="U3032" s="37">
        <v>33.130000000000003</v>
      </c>
      <c r="V3032" s="37">
        <v>33.130000000000003</v>
      </c>
      <c r="W3032" s="37">
        <v>33.130000000000003</v>
      </c>
      <c r="X3032" s="37" t="s">
        <v>331</v>
      </c>
      <c r="Y3032" s="39"/>
      <c r="Z3032" s="16">
        <v>0</v>
      </c>
      <c r="AA3032" s="36">
        <v>61.51</v>
      </c>
      <c r="AB3032" s="36"/>
      <c r="AC3032" s="36">
        <v>61.51</v>
      </c>
      <c r="AD3032" s="70">
        <f t="shared" si="682"/>
        <v>66.415700000000001</v>
      </c>
      <c r="AE3032" s="70">
        <f t="shared" si="683"/>
        <v>83.019625000000005</v>
      </c>
      <c r="AF3032" s="70">
        <f t="shared" si="684"/>
        <v>89.661195000000006</v>
      </c>
      <c r="AG3032" s="36">
        <f t="shared" si="685"/>
        <v>66.41</v>
      </c>
      <c r="AH3032" s="36">
        <f t="shared" si="686"/>
        <v>83.01</v>
      </c>
      <c r="AI3032" s="36">
        <f t="shared" si="687"/>
        <v>89.66</v>
      </c>
      <c r="AJ3032" s="40">
        <v>42545</v>
      </c>
      <c r="AK3032" s="40">
        <v>42547</v>
      </c>
      <c r="AL3032" s="22"/>
      <c r="AM3032" s="20" t="s">
        <v>184</v>
      </c>
      <c r="AN3032" s="20"/>
      <c r="AO3032" s="20" t="s">
        <v>15616</v>
      </c>
      <c r="AP3032" s="20"/>
      <c r="AQ3032" s="20"/>
      <c r="AR3032" s="16">
        <v>0</v>
      </c>
      <c r="AS3032" s="20">
        <v>43483</v>
      </c>
      <c r="AT3032" s="96"/>
    </row>
    <row r="3033" spans="1:46" ht="47.25" customHeight="1">
      <c r="A3033" s="16">
        <v>8699504011364</v>
      </c>
      <c r="B3033" s="16" t="s">
        <v>6454</v>
      </c>
      <c r="C3033" s="16" t="s">
        <v>6455</v>
      </c>
      <c r="D3033" s="17" t="s">
        <v>87</v>
      </c>
      <c r="E3033" s="18" t="s">
        <v>295</v>
      </c>
      <c r="F3033" s="18">
        <v>0</v>
      </c>
      <c r="G3033" s="18">
        <v>2</v>
      </c>
      <c r="H3033" s="18">
        <v>1</v>
      </c>
      <c r="I3033" s="18"/>
      <c r="J3033" s="18"/>
      <c r="K3033" s="18"/>
      <c r="L3033" s="19" t="s">
        <v>6456</v>
      </c>
      <c r="M3033" s="19" t="s">
        <v>4719</v>
      </c>
      <c r="N3033" s="18" t="s">
        <v>1004</v>
      </c>
      <c r="O3033" s="18">
        <v>500</v>
      </c>
      <c r="P3033" s="18" t="s">
        <v>163</v>
      </c>
      <c r="Q3033" s="18">
        <v>60</v>
      </c>
      <c r="R3033" s="18" t="s">
        <v>95</v>
      </c>
      <c r="S3033" s="37" t="s">
        <v>46</v>
      </c>
      <c r="T3033" s="37" t="s">
        <v>222</v>
      </c>
      <c r="U3033" s="37">
        <v>17.78</v>
      </c>
      <c r="V3033" s="38">
        <v>20.3</v>
      </c>
      <c r="W3033" s="38">
        <v>16.239999999999998</v>
      </c>
      <c r="X3033" s="18" t="s">
        <v>222</v>
      </c>
      <c r="Y3033" s="39"/>
      <c r="Z3033" s="16">
        <v>0</v>
      </c>
      <c r="AA3033" s="36">
        <v>38</v>
      </c>
      <c r="AB3033" s="36"/>
      <c r="AC3033" s="36">
        <v>38</v>
      </c>
      <c r="AD3033" s="38">
        <f t="shared" si="682"/>
        <v>41.14</v>
      </c>
      <c r="AE3033" s="38">
        <f t="shared" si="683"/>
        <v>51.424999999999997</v>
      </c>
      <c r="AF3033" s="38">
        <f t="shared" si="684"/>
        <v>55.539000000000001</v>
      </c>
      <c r="AG3033" s="36">
        <f t="shared" si="685"/>
        <v>41.14</v>
      </c>
      <c r="AH3033" s="36">
        <f t="shared" si="686"/>
        <v>51.42</v>
      </c>
      <c r="AI3033" s="36">
        <f t="shared" si="687"/>
        <v>55.53</v>
      </c>
      <c r="AJ3033" s="40">
        <v>43084</v>
      </c>
      <c r="AK3033" s="40">
        <v>43088</v>
      </c>
      <c r="AL3033" s="17">
        <v>1</v>
      </c>
      <c r="AM3033" s="20" t="s">
        <v>477</v>
      </c>
      <c r="AN3033" s="20"/>
      <c r="AO3033" s="20" t="s">
        <v>14236</v>
      </c>
      <c r="AP3033" s="20"/>
      <c r="AQ3033" s="20"/>
      <c r="AR3033" s="16">
        <v>0</v>
      </c>
      <c r="AS3033" s="20">
        <v>43483</v>
      </c>
      <c r="AT3033" s="96"/>
    </row>
    <row r="3034" spans="1:46" ht="47.25" customHeight="1">
      <c r="A3034" s="16">
        <v>8699704097571</v>
      </c>
      <c r="B3034" s="16" t="s">
        <v>7207</v>
      </c>
      <c r="C3034" s="16" t="s">
        <v>7208</v>
      </c>
      <c r="D3034" s="17" t="s">
        <v>87</v>
      </c>
      <c r="E3034" s="18" t="s">
        <v>295</v>
      </c>
      <c r="F3034" s="18">
        <v>0</v>
      </c>
      <c r="G3034" s="18">
        <v>2</v>
      </c>
      <c r="H3034" s="18">
        <v>1</v>
      </c>
      <c r="I3034" s="18"/>
      <c r="J3034" s="18"/>
      <c r="K3034" s="18"/>
      <c r="L3034" s="19" t="s">
        <v>333</v>
      </c>
      <c r="M3034" s="19" t="s">
        <v>334</v>
      </c>
      <c r="N3034" s="18" t="s">
        <v>329</v>
      </c>
      <c r="O3034" s="18">
        <v>263.2</v>
      </c>
      <c r="P3034" s="18" t="s">
        <v>163</v>
      </c>
      <c r="Q3034" s="18">
        <v>60</v>
      </c>
      <c r="R3034" s="18" t="s">
        <v>95</v>
      </c>
      <c r="S3034" s="37" t="s">
        <v>96</v>
      </c>
      <c r="T3034" s="18" t="s">
        <v>557</v>
      </c>
      <c r="U3034" s="38">
        <v>10.8</v>
      </c>
      <c r="V3034" s="38">
        <v>11.96</v>
      </c>
      <c r="W3034" s="38">
        <v>9.56</v>
      </c>
      <c r="X3034" s="18" t="s">
        <v>557</v>
      </c>
      <c r="Y3034" s="39"/>
      <c r="Z3034" s="16">
        <v>0</v>
      </c>
      <c r="AA3034" s="36">
        <v>25.74</v>
      </c>
      <c r="AB3034" s="36"/>
      <c r="AC3034" s="36">
        <v>25.74</v>
      </c>
      <c r="AD3034" s="38">
        <f t="shared" si="682"/>
        <v>27.8992</v>
      </c>
      <c r="AE3034" s="38">
        <f>IF(Z3034=1,AD3034*1.08,IF(Z3034=4,AD3034*1.08,IF(Z3034=2,0,IF(AC3034&lt;=100,(AD3034*1.25),IF(AC3034&lt;=200,134.5+((AC3034-100)*1.04*1.16),255.14+((AC3034-200)*1.02*1.12))))))</f>
        <v>34.874000000000002</v>
      </c>
      <c r="AF3034" s="38">
        <f>IF(Z3034=1,0,IF(Z3034=4,0,(AE3034*1.08)))</f>
        <v>37.663920000000005</v>
      </c>
      <c r="AG3034" s="36">
        <f t="shared" si="685"/>
        <v>27.89</v>
      </c>
      <c r="AH3034" s="36">
        <f t="shared" si="686"/>
        <v>34.869999999999997</v>
      </c>
      <c r="AI3034" s="36">
        <f t="shared" si="687"/>
        <v>37.659999999999997</v>
      </c>
      <c r="AJ3034" s="40">
        <v>43448</v>
      </c>
      <c r="AK3034" s="40">
        <v>43452</v>
      </c>
      <c r="AL3034" s="17"/>
      <c r="AM3034" s="36" t="s">
        <v>3754</v>
      </c>
      <c r="AN3034" s="20"/>
      <c r="AO3034" s="20" t="s">
        <v>12530</v>
      </c>
      <c r="AP3034" s="20"/>
      <c r="AQ3034" s="20"/>
      <c r="AR3034" s="16">
        <v>0</v>
      </c>
      <c r="AS3034" s="20">
        <v>43483</v>
      </c>
      <c r="AT3034" s="96"/>
    </row>
    <row r="3035" spans="1:46" ht="47.25" customHeight="1">
      <c r="A3035" s="16">
        <v>8699545756613</v>
      </c>
      <c r="B3035" s="16" t="s">
        <v>462</v>
      </c>
      <c r="C3035" s="16" t="s">
        <v>464</v>
      </c>
      <c r="D3035" s="17" t="s">
        <v>87</v>
      </c>
      <c r="E3035" s="18" t="s">
        <v>87</v>
      </c>
      <c r="F3035" s="18">
        <v>0</v>
      </c>
      <c r="G3035" s="18">
        <v>1</v>
      </c>
      <c r="H3035" s="18">
        <v>1</v>
      </c>
      <c r="I3035" s="18"/>
      <c r="J3035" s="18"/>
      <c r="K3035" s="18"/>
      <c r="L3035" s="19" t="s">
        <v>11111</v>
      </c>
      <c r="M3035" s="19" t="s">
        <v>468</v>
      </c>
      <c r="N3035" s="18" t="s">
        <v>7625</v>
      </c>
      <c r="O3035" s="18">
        <v>10</v>
      </c>
      <c r="P3035" s="18" t="s">
        <v>470</v>
      </c>
      <c r="Q3035" s="18">
        <v>30</v>
      </c>
      <c r="R3035" s="18" t="s">
        <v>95</v>
      </c>
      <c r="S3035" s="37" t="s">
        <v>96</v>
      </c>
      <c r="T3035" s="18" t="s">
        <v>222</v>
      </c>
      <c r="U3035" s="38">
        <v>900</v>
      </c>
      <c r="V3035" s="38">
        <v>900</v>
      </c>
      <c r="W3035" s="38">
        <v>540</v>
      </c>
      <c r="X3035" s="18" t="s">
        <v>222</v>
      </c>
      <c r="Y3035" s="39"/>
      <c r="Z3035" s="16">
        <v>0</v>
      </c>
      <c r="AA3035" s="36">
        <v>876.75</v>
      </c>
      <c r="AB3035" s="36"/>
      <c r="AC3035" s="36">
        <v>876.75</v>
      </c>
      <c r="AD3035" s="38">
        <f t="shared" si="682"/>
        <v>901.88499999999999</v>
      </c>
      <c r="AE3035" s="38">
        <f>IF(Z3035=1,AD3035*1.08,IF(Z3035=2,0,IF(AC3035&lt;=100,(AD3035*1.25),IF(AC3035&lt;=200,134.5+((AC3035-100)*1.04*1.16),255.14+((AC3035-200)*1.02*1.12)))))</f>
        <v>1028.2592</v>
      </c>
      <c r="AF3035" s="38">
        <f>IF(Z3035=1,0,(AE3035*1.08))</f>
        <v>1110.5199360000001</v>
      </c>
      <c r="AG3035" s="36">
        <f t="shared" si="685"/>
        <v>901.88</v>
      </c>
      <c r="AH3035" s="36">
        <f t="shared" si="686"/>
        <v>1028.25</v>
      </c>
      <c r="AI3035" s="36">
        <f t="shared" si="687"/>
        <v>1110.51</v>
      </c>
      <c r="AJ3035" s="40">
        <v>43146</v>
      </c>
      <c r="AK3035" s="40">
        <v>43150</v>
      </c>
      <c r="AL3035" s="17">
        <v>1</v>
      </c>
      <c r="AM3035" s="17" t="s">
        <v>10882</v>
      </c>
      <c r="AN3035" s="17"/>
      <c r="AO3035" s="20" t="s">
        <v>14651</v>
      </c>
      <c r="AP3035" s="20"/>
      <c r="AQ3035" s="20"/>
      <c r="AR3035" s="16">
        <v>0</v>
      </c>
      <c r="AS3035" s="20">
        <v>43483</v>
      </c>
      <c r="AT3035" s="95"/>
    </row>
    <row r="3036" spans="1:46" ht="47.25" customHeight="1">
      <c r="A3036" s="16">
        <v>8699523080037</v>
      </c>
      <c r="B3036" s="16" t="s">
        <v>2885</v>
      </c>
      <c r="C3036" s="16" t="s">
        <v>2886</v>
      </c>
      <c r="D3036" s="17" t="s">
        <v>38</v>
      </c>
      <c r="E3036" s="18" t="s">
        <v>38</v>
      </c>
      <c r="F3036" s="18">
        <v>0</v>
      </c>
      <c r="G3036" s="39" t="s">
        <v>2260</v>
      </c>
      <c r="H3036" s="18">
        <v>1</v>
      </c>
      <c r="I3036" s="18"/>
      <c r="J3036" s="18"/>
      <c r="K3036" s="18"/>
      <c r="L3036" s="19" t="s">
        <v>5827</v>
      </c>
      <c r="M3036" s="19" t="s">
        <v>172</v>
      </c>
      <c r="N3036" s="18" t="s">
        <v>2138</v>
      </c>
      <c r="O3036" s="18">
        <v>4</v>
      </c>
      <c r="P3036" s="18" t="s">
        <v>163</v>
      </c>
      <c r="Q3036" s="18">
        <v>28</v>
      </c>
      <c r="R3036" s="18" t="s">
        <v>45</v>
      </c>
      <c r="S3036" s="37" t="s">
        <v>46</v>
      </c>
      <c r="T3036" s="18" t="s">
        <v>238</v>
      </c>
      <c r="U3036" s="37">
        <v>27.67</v>
      </c>
      <c r="V3036" s="37">
        <v>27.67</v>
      </c>
      <c r="W3036" s="37">
        <v>10.79</v>
      </c>
      <c r="X3036" s="18" t="s">
        <v>238</v>
      </c>
      <c r="Y3036" s="39"/>
      <c r="Z3036" s="16">
        <v>0</v>
      </c>
      <c r="AA3036" s="36">
        <v>19.77</v>
      </c>
      <c r="AB3036" s="36"/>
      <c r="AC3036" s="36">
        <v>19.77</v>
      </c>
      <c r="AD3036" s="70">
        <f t="shared" si="682"/>
        <v>21.451599999999999</v>
      </c>
      <c r="AE3036" s="70">
        <f>IF(Z3036=1,AD3036*1.08,IF(Z3036=2,0,IF(AC3036&lt;=100,(AD3036*1.25),IF(AC3036&lt;=200,134.5+((AC3036-100)*1.04*1.16),255.14+((AC3036-200)*1.02*1.12)))))</f>
        <v>26.814499999999999</v>
      </c>
      <c r="AF3036" s="70">
        <f>IF(Z3036=1,0,(AE3036*1.08))</f>
        <v>28.95966</v>
      </c>
      <c r="AG3036" s="36">
        <f t="shared" si="685"/>
        <v>21.45</v>
      </c>
      <c r="AH3036" s="36">
        <f t="shared" si="686"/>
        <v>26.81</v>
      </c>
      <c r="AI3036" s="36">
        <f t="shared" si="687"/>
        <v>28.95</v>
      </c>
      <c r="AJ3036" s="40">
        <v>42510</v>
      </c>
      <c r="AK3036" s="40">
        <v>42514</v>
      </c>
      <c r="AL3036" s="22"/>
      <c r="AM3036" s="20" t="s">
        <v>184</v>
      </c>
      <c r="AN3036" s="20"/>
      <c r="AO3036" s="20" t="s">
        <v>10732</v>
      </c>
      <c r="AP3036" s="20" t="s">
        <v>10732</v>
      </c>
      <c r="AQ3036" s="20"/>
      <c r="AR3036" s="16">
        <v>0</v>
      </c>
      <c r="AS3036" s="20">
        <v>43486</v>
      </c>
      <c r="AT3036" s="95"/>
    </row>
    <row r="3037" spans="1:46" ht="47.25" customHeight="1">
      <c r="A3037" s="16">
        <v>8699523080044</v>
      </c>
      <c r="B3037" s="16" t="s">
        <v>2885</v>
      </c>
      <c r="C3037" s="16" t="s">
        <v>2886</v>
      </c>
      <c r="D3037" s="17" t="s">
        <v>38</v>
      </c>
      <c r="E3037" s="18" t="s">
        <v>38</v>
      </c>
      <c r="F3037" s="18">
        <v>0</v>
      </c>
      <c r="G3037" s="39" t="s">
        <v>2260</v>
      </c>
      <c r="H3037" s="18">
        <v>1</v>
      </c>
      <c r="I3037" s="18"/>
      <c r="J3037" s="18"/>
      <c r="K3037" s="18"/>
      <c r="L3037" s="19" t="s">
        <v>5828</v>
      </c>
      <c r="M3037" s="19" t="s">
        <v>172</v>
      </c>
      <c r="N3037" s="18" t="s">
        <v>2138</v>
      </c>
      <c r="O3037" s="18">
        <v>5</v>
      </c>
      <c r="P3037" s="18" t="s">
        <v>163</v>
      </c>
      <c r="Q3037" s="18">
        <v>28</v>
      </c>
      <c r="R3037" s="18" t="s">
        <v>45</v>
      </c>
      <c r="S3037" s="37" t="s">
        <v>46</v>
      </c>
      <c r="T3037" s="18" t="s">
        <v>222</v>
      </c>
      <c r="U3037" s="37">
        <v>27.53</v>
      </c>
      <c r="V3037" s="37">
        <v>27.53</v>
      </c>
      <c r="W3037" s="37">
        <v>11.75</v>
      </c>
      <c r="X3037" s="18" t="s">
        <v>222</v>
      </c>
      <c r="Y3037" s="39"/>
      <c r="Z3037" s="16">
        <v>0</v>
      </c>
      <c r="AA3037" s="36">
        <v>18.62</v>
      </c>
      <c r="AB3037" s="36"/>
      <c r="AC3037" s="36">
        <v>18.62</v>
      </c>
      <c r="AD3037" s="70">
        <f t="shared" si="682"/>
        <v>20.209600000000002</v>
      </c>
      <c r="AE3037" s="70">
        <f>IF(Z3037=1,AD3037*1.08,IF(Z3037=2,0,IF(AC3037&lt;=100,(AD3037*1.25),IF(AC3037&lt;=200,134.5+((AC3037-100)*1.04*1.16),255.14+((AC3037-200)*1.02*1.12)))))</f>
        <v>25.262</v>
      </c>
      <c r="AF3037" s="70">
        <f>IF(Z3037=1,0,(AE3037*1.08))</f>
        <v>27.282960000000003</v>
      </c>
      <c r="AG3037" s="36">
        <f t="shared" si="685"/>
        <v>20.2</v>
      </c>
      <c r="AH3037" s="36">
        <f t="shared" si="686"/>
        <v>25.26</v>
      </c>
      <c r="AI3037" s="36">
        <f t="shared" si="687"/>
        <v>27.28</v>
      </c>
      <c r="AJ3037" s="40">
        <v>42510</v>
      </c>
      <c r="AK3037" s="40">
        <v>42514</v>
      </c>
      <c r="AL3037" s="22"/>
      <c r="AM3037" s="20" t="s">
        <v>184</v>
      </c>
      <c r="AN3037" s="20"/>
      <c r="AO3037" s="20" t="s">
        <v>14272</v>
      </c>
      <c r="AP3037" s="20"/>
      <c r="AQ3037" s="20"/>
      <c r="AR3037" s="16">
        <v>0</v>
      </c>
      <c r="AS3037" s="20">
        <v>43493</v>
      </c>
      <c r="AT3037" s="59"/>
    </row>
    <row r="3038" spans="1:46" ht="47.25" customHeight="1">
      <c r="A3038" s="16">
        <v>8699569520016</v>
      </c>
      <c r="B3038" s="16" t="s">
        <v>7853</v>
      </c>
      <c r="C3038" s="16" t="s">
        <v>7854</v>
      </c>
      <c r="D3038" s="17" t="s">
        <v>323</v>
      </c>
      <c r="E3038" s="18" t="s">
        <v>295</v>
      </c>
      <c r="F3038" s="18">
        <v>4</v>
      </c>
      <c r="G3038" s="18">
        <v>1</v>
      </c>
      <c r="H3038" s="18">
        <v>2</v>
      </c>
      <c r="I3038" s="18" t="s">
        <v>6214</v>
      </c>
      <c r="J3038" s="18">
        <v>0</v>
      </c>
      <c r="K3038" s="18" t="s">
        <v>7563</v>
      </c>
      <c r="L3038" s="19" t="s">
        <v>1482</v>
      </c>
      <c r="M3038" s="19" t="s">
        <v>1483</v>
      </c>
      <c r="N3038" s="18" t="s">
        <v>1122</v>
      </c>
      <c r="O3038" s="18">
        <v>100</v>
      </c>
      <c r="P3038" s="18" t="s">
        <v>470</v>
      </c>
      <c r="Q3038" s="18">
        <v>200</v>
      </c>
      <c r="R3038" s="18" t="s">
        <v>95</v>
      </c>
      <c r="S3038" s="37" t="s">
        <v>46</v>
      </c>
      <c r="T3038" s="18" t="s">
        <v>53</v>
      </c>
      <c r="U3038" s="38">
        <v>1.98</v>
      </c>
      <c r="V3038" s="38">
        <v>1.98</v>
      </c>
      <c r="W3038" s="38">
        <v>0</v>
      </c>
      <c r="X3038" s="18" t="s">
        <v>53</v>
      </c>
      <c r="Y3038" s="39"/>
      <c r="Z3038" s="16">
        <v>0</v>
      </c>
      <c r="AA3038" s="36">
        <v>5.43</v>
      </c>
      <c r="AB3038" s="36"/>
      <c r="AC3038" s="36">
        <v>5.43</v>
      </c>
      <c r="AD3038" s="38">
        <f t="shared" si="682"/>
        <v>5.9187000000000003</v>
      </c>
      <c r="AE3038" s="38">
        <f>IF(Z3038=1,AD3038*1.08,IF(Z3038=4,AD3038*1.08,IF(Z3038=2,0,IF(AC3038&lt;=100,(AD3038*1.25),IF(AC3038&lt;=200,134.5+((AC3038-100)*1.04*1.16),255.14+((AC3038-200)*1.02*1.12))))))</f>
        <v>7.3983750000000006</v>
      </c>
      <c r="AF3038" s="38">
        <f>IF(Z3038=1,0,IF(Z3038=4,0,(AE3038*1.08)))</f>
        <v>7.9902450000000016</v>
      </c>
      <c r="AG3038" s="36">
        <f t="shared" si="685"/>
        <v>5.91</v>
      </c>
      <c r="AH3038" s="36">
        <f t="shared" si="686"/>
        <v>7.39</v>
      </c>
      <c r="AI3038" s="36">
        <f t="shared" si="687"/>
        <v>7.99</v>
      </c>
      <c r="AJ3038" s="40">
        <v>43395</v>
      </c>
      <c r="AK3038" s="40">
        <v>43396</v>
      </c>
      <c r="AL3038" s="17"/>
      <c r="AM3038" s="36" t="s">
        <v>3754</v>
      </c>
      <c r="AN3038" s="41"/>
      <c r="AO3038" s="20" t="s">
        <v>16466</v>
      </c>
      <c r="AP3038" s="20"/>
      <c r="AQ3038" s="20"/>
      <c r="AR3038" s="16">
        <v>0</v>
      </c>
      <c r="AS3038" s="20">
        <v>43493</v>
      </c>
      <c r="AT3038" s="59"/>
    </row>
    <row r="3039" spans="1:46" ht="47.25" customHeight="1">
      <c r="A3039" s="16">
        <v>8699559010091</v>
      </c>
      <c r="B3039" s="16" t="s">
        <v>7754</v>
      </c>
      <c r="C3039" s="16" t="s">
        <v>7755</v>
      </c>
      <c r="D3039" s="17" t="s">
        <v>38</v>
      </c>
      <c r="E3039" s="18" t="s">
        <v>41</v>
      </c>
      <c r="F3039" s="18">
        <v>4</v>
      </c>
      <c r="G3039" s="18">
        <v>1</v>
      </c>
      <c r="H3039" s="18">
        <v>2</v>
      </c>
      <c r="I3039" s="18"/>
      <c r="J3039" s="18"/>
      <c r="K3039" s="18"/>
      <c r="L3039" s="19" t="s">
        <v>7771</v>
      </c>
      <c r="M3039" s="19" t="s">
        <v>484</v>
      </c>
      <c r="N3039" s="18" t="s">
        <v>616</v>
      </c>
      <c r="O3039" s="18">
        <v>16</v>
      </c>
      <c r="P3039" s="18" t="s">
        <v>163</v>
      </c>
      <c r="Q3039" s="18">
        <v>30</v>
      </c>
      <c r="R3039" s="18" t="s">
        <v>45</v>
      </c>
      <c r="S3039" s="37" t="s">
        <v>46</v>
      </c>
      <c r="T3039" s="37"/>
      <c r="U3039" s="37"/>
      <c r="V3039" s="37">
        <v>3.4299999999999997</v>
      </c>
      <c r="W3039" s="37">
        <v>0</v>
      </c>
      <c r="X3039" s="18" t="s">
        <v>53</v>
      </c>
      <c r="Y3039" s="18"/>
      <c r="Z3039" s="16">
        <v>0</v>
      </c>
      <c r="AA3039" s="16"/>
      <c r="AB3039" s="16"/>
      <c r="AC3039" s="37">
        <v>7.25</v>
      </c>
      <c r="AD3039" s="70">
        <f t="shared" si="682"/>
        <v>7.9025000000000007</v>
      </c>
      <c r="AE3039" s="70">
        <f>IF(Z3039=1,AD3039*1.08,IF(Z3039=2,0,IF(AC3039&lt;=100,(AD3039*1.25),IF(AC3039&lt;=200,134.5+((AC3039-100)*1.04*1.16),255.14+((AC3039-200)*1.02*1.12)))))</f>
        <v>9.8781250000000007</v>
      </c>
      <c r="AF3039" s="70">
        <f>IF(Z3039=1,0,(AE3039*1.08))</f>
        <v>10.668375000000001</v>
      </c>
      <c r="AG3039" s="36">
        <f t="shared" si="685"/>
        <v>7.9</v>
      </c>
      <c r="AH3039" s="36">
        <f t="shared" si="686"/>
        <v>9.8699999999999992</v>
      </c>
      <c r="AI3039" s="36">
        <f t="shared" si="687"/>
        <v>10.66</v>
      </c>
      <c r="AJ3039" s="40">
        <v>42421</v>
      </c>
      <c r="AK3039" s="40">
        <v>42422</v>
      </c>
      <c r="AL3039" s="22"/>
      <c r="AM3039" s="20"/>
      <c r="AN3039" s="20"/>
      <c r="AO3039" s="20" t="s">
        <v>16467</v>
      </c>
      <c r="AP3039" s="20"/>
      <c r="AQ3039" s="20"/>
      <c r="AR3039" s="16">
        <v>0</v>
      </c>
      <c r="AS3039" s="20">
        <v>43493</v>
      </c>
      <c r="AT3039" s="59"/>
    </row>
    <row r="3040" spans="1:46" ht="47.25" customHeight="1">
      <c r="A3040" s="16">
        <v>8699559010084</v>
      </c>
      <c r="B3040" s="16" t="s">
        <v>7754</v>
      </c>
      <c r="C3040" s="16" t="s">
        <v>7755</v>
      </c>
      <c r="D3040" s="17" t="s">
        <v>38</v>
      </c>
      <c r="E3040" s="18" t="s">
        <v>41</v>
      </c>
      <c r="F3040" s="18">
        <v>4</v>
      </c>
      <c r="G3040" s="18">
        <v>1</v>
      </c>
      <c r="H3040" s="18">
        <v>2</v>
      </c>
      <c r="I3040" s="18"/>
      <c r="J3040" s="18"/>
      <c r="K3040" s="18"/>
      <c r="L3040" s="19" t="s">
        <v>10514</v>
      </c>
      <c r="M3040" s="19" t="s">
        <v>484</v>
      </c>
      <c r="N3040" s="18" t="s">
        <v>616</v>
      </c>
      <c r="O3040" s="18">
        <v>8</v>
      </c>
      <c r="P3040" s="18" t="s">
        <v>163</v>
      </c>
      <c r="Q3040" s="18">
        <v>30</v>
      </c>
      <c r="R3040" s="18" t="s">
        <v>45</v>
      </c>
      <c r="S3040" s="37" t="s">
        <v>46</v>
      </c>
      <c r="T3040" s="37"/>
      <c r="U3040" s="37"/>
      <c r="V3040" s="37">
        <v>2.8899999999999997</v>
      </c>
      <c r="W3040" s="37">
        <v>0</v>
      </c>
      <c r="X3040" s="18" t="s">
        <v>53</v>
      </c>
      <c r="Y3040" s="18"/>
      <c r="Z3040" s="16">
        <v>0</v>
      </c>
      <c r="AA3040" s="16"/>
      <c r="AB3040" s="16"/>
      <c r="AC3040" s="37">
        <v>6.1</v>
      </c>
      <c r="AD3040" s="70">
        <f t="shared" si="682"/>
        <v>6.649</v>
      </c>
      <c r="AE3040" s="70">
        <f>IF(Z3040=1,AD3040*1.08,IF(Z3040=2,0,IF(AC3040&lt;=100,(AD3040*1.25),IF(AC3040&lt;=200,134.5+((AC3040-100)*1.04*1.16),255.14+((AC3040-200)*1.02*1.12)))))</f>
        <v>8.3112499999999994</v>
      </c>
      <c r="AF3040" s="70">
        <f>IF(Z3040=1,0,(AE3040*1.08))</f>
        <v>8.9761500000000005</v>
      </c>
      <c r="AG3040" s="36">
        <f t="shared" si="685"/>
        <v>6.64</v>
      </c>
      <c r="AH3040" s="36">
        <f t="shared" si="686"/>
        <v>8.31</v>
      </c>
      <c r="AI3040" s="36">
        <f t="shared" si="687"/>
        <v>8.9700000000000006</v>
      </c>
      <c r="AJ3040" s="40">
        <v>42433</v>
      </c>
      <c r="AK3040" s="40">
        <v>42437</v>
      </c>
      <c r="AL3040" s="22"/>
      <c r="AM3040" s="20"/>
      <c r="AN3040" s="20"/>
      <c r="AO3040" s="20" t="s">
        <v>16466</v>
      </c>
      <c r="AP3040" s="20"/>
      <c r="AQ3040" s="20"/>
      <c r="AR3040" s="16">
        <v>0</v>
      </c>
      <c r="AS3040" s="20">
        <v>43493</v>
      </c>
      <c r="AT3040" s="59"/>
    </row>
    <row r="3041" spans="1:46" ht="47.25" customHeight="1">
      <c r="A3041" s="16">
        <v>8699505193182</v>
      </c>
      <c r="B3041" s="16" t="s">
        <v>9616</v>
      </c>
      <c r="C3041" s="16" t="s">
        <v>9617</v>
      </c>
      <c r="D3041" s="17" t="s">
        <v>87</v>
      </c>
      <c r="E3041" s="18" t="s">
        <v>87</v>
      </c>
      <c r="F3041" s="18">
        <v>0</v>
      </c>
      <c r="G3041" s="18">
        <v>2</v>
      </c>
      <c r="H3041" s="18">
        <v>1</v>
      </c>
      <c r="I3041" s="18"/>
      <c r="J3041" s="18"/>
      <c r="K3041" s="18"/>
      <c r="L3041" s="19" t="s">
        <v>48</v>
      </c>
      <c r="M3041" s="19" t="s">
        <v>49</v>
      </c>
      <c r="N3041" s="18" t="s">
        <v>3597</v>
      </c>
      <c r="O3041" s="18">
        <v>10</v>
      </c>
      <c r="P3041" s="18" t="s">
        <v>163</v>
      </c>
      <c r="Q3041" s="18">
        <v>100</v>
      </c>
      <c r="R3041" s="18" t="s">
        <v>45</v>
      </c>
      <c r="S3041" s="37" t="s">
        <v>96</v>
      </c>
      <c r="T3041" s="18" t="s">
        <v>331</v>
      </c>
      <c r="U3041" s="37">
        <v>139.74</v>
      </c>
      <c r="V3041" s="37">
        <v>139.74</v>
      </c>
      <c r="W3041" s="37">
        <v>139.74</v>
      </c>
      <c r="X3041" s="18" t="s">
        <v>331</v>
      </c>
      <c r="Y3041" s="39"/>
      <c r="Z3041" s="16">
        <v>0</v>
      </c>
      <c r="AA3041" s="36">
        <v>295.75</v>
      </c>
      <c r="AB3041" s="36"/>
      <c r="AC3041" s="36">
        <v>295.75</v>
      </c>
      <c r="AD3041" s="37">
        <f t="shared" si="682"/>
        <v>309.26499999999999</v>
      </c>
      <c r="AE3041" s="37">
        <f>IF(Z3041=1,AD3041*1.08,IF(Z3041=2,0,IF(AC3041&lt;=100,(AD3041*1.25),IF(AC3041&lt;=200,134.5+((AC3041-100)*1.04*1.16),255.14+((AC3041-200)*1.02*1.12)))))</f>
        <v>364.52480000000003</v>
      </c>
      <c r="AF3041" s="37">
        <f>IF(Z3041=1,0,(AE3041*1.08))</f>
        <v>393.68678400000005</v>
      </c>
      <c r="AG3041" s="36">
        <f t="shared" si="685"/>
        <v>309.26</v>
      </c>
      <c r="AH3041" s="36">
        <f t="shared" si="686"/>
        <v>364.52</v>
      </c>
      <c r="AI3041" s="36">
        <f t="shared" si="687"/>
        <v>393.68</v>
      </c>
      <c r="AJ3041" s="40">
        <v>42419</v>
      </c>
      <c r="AK3041" s="40">
        <v>42422</v>
      </c>
      <c r="AL3041" s="22"/>
      <c r="AM3041" s="20" t="s">
        <v>184</v>
      </c>
      <c r="AN3041" s="20"/>
      <c r="AO3041" s="20" t="s">
        <v>16467</v>
      </c>
      <c r="AP3041" s="20"/>
      <c r="AQ3041" s="20"/>
      <c r="AR3041" s="16">
        <v>0</v>
      </c>
      <c r="AS3041" s="20">
        <v>43493</v>
      </c>
      <c r="AT3041" s="59"/>
    </row>
    <row r="3042" spans="1:46" ht="47.25" customHeight="1">
      <c r="A3042" s="16">
        <v>8699043091124</v>
      </c>
      <c r="B3042" s="16" t="s">
        <v>2462</v>
      </c>
      <c r="C3042" s="16" t="s">
        <v>2463</v>
      </c>
      <c r="D3042" s="17" t="s">
        <v>87</v>
      </c>
      <c r="E3042" s="18" t="s">
        <v>87</v>
      </c>
      <c r="F3042" s="18">
        <v>0</v>
      </c>
      <c r="G3042" s="18">
        <v>1</v>
      </c>
      <c r="H3042" s="18">
        <v>1</v>
      </c>
      <c r="I3042" s="18"/>
      <c r="J3042" s="18"/>
      <c r="K3042" s="18"/>
      <c r="L3042" s="19" t="s">
        <v>6245</v>
      </c>
      <c r="M3042" s="19" t="s">
        <v>278</v>
      </c>
      <c r="N3042" s="18" t="s">
        <v>1098</v>
      </c>
      <c r="O3042" s="18">
        <v>10</v>
      </c>
      <c r="P3042" s="18" t="s">
        <v>163</v>
      </c>
      <c r="Q3042" s="18">
        <v>90</v>
      </c>
      <c r="R3042" s="18" t="s">
        <v>95</v>
      </c>
      <c r="S3042" s="37" t="s">
        <v>96</v>
      </c>
      <c r="T3042" s="37" t="s">
        <v>284</v>
      </c>
      <c r="U3042" s="38">
        <v>66.569999999999993</v>
      </c>
      <c r="V3042" s="38">
        <v>78.3</v>
      </c>
      <c r="W3042" s="38">
        <v>46.98</v>
      </c>
      <c r="X3042" s="37" t="s">
        <v>284</v>
      </c>
      <c r="Y3042" s="39"/>
      <c r="Z3042" s="16">
        <v>0</v>
      </c>
      <c r="AA3042" s="36">
        <v>110.01</v>
      </c>
      <c r="AB3042" s="36"/>
      <c r="AC3042" s="36">
        <v>110.01</v>
      </c>
      <c r="AD3042" s="36">
        <v>118.01</v>
      </c>
      <c r="AE3042" s="36">
        <v>146.57</v>
      </c>
      <c r="AF3042" s="36">
        <v>158.30000000000001</v>
      </c>
      <c r="AG3042" s="36">
        <f t="shared" si="685"/>
        <v>118.01</v>
      </c>
      <c r="AH3042" s="36">
        <f t="shared" si="686"/>
        <v>146.57</v>
      </c>
      <c r="AI3042" s="36">
        <f t="shared" si="687"/>
        <v>158.30000000000001</v>
      </c>
      <c r="AJ3042" s="40">
        <v>42825</v>
      </c>
      <c r="AK3042" s="40">
        <v>42829</v>
      </c>
      <c r="AL3042" s="17"/>
      <c r="AM3042" s="20" t="s">
        <v>477</v>
      </c>
      <c r="AN3042" s="20"/>
      <c r="AO3042" s="20" t="s">
        <v>16466</v>
      </c>
      <c r="AP3042" s="20"/>
      <c r="AQ3042" s="20"/>
      <c r="AR3042" s="16">
        <v>0</v>
      </c>
      <c r="AS3042" s="20">
        <v>43493</v>
      </c>
      <c r="AT3042" s="59"/>
    </row>
    <row r="3043" spans="1:46" ht="47.25" customHeight="1">
      <c r="A3043" s="16">
        <v>8699043890390</v>
      </c>
      <c r="B3043" s="16" t="s">
        <v>2462</v>
      </c>
      <c r="C3043" s="16" t="s">
        <v>2463</v>
      </c>
      <c r="D3043" s="17" t="s">
        <v>87</v>
      </c>
      <c r="E3043" s="18" t="s">
        <v>87</v>
      </c>
      <c r="F3043" s="18">
        <v>0</v>
      </c>
      <c r="G3043" s="18">
        <v>1</v>
      </c>
      <c r="H3043" s="18">
        <v>1</v>
      </c>
      <c r="I3043" s="18"/>
      <c r="J3043" s="18"/>
      <c r="K3043" s="18"/>
      <c r="L3043" s="19" t="s">
        <v>6245</v>
      </c>
      <c r="M3043" s="19" t="s">
        <v>278</v>
      </c>
      <c r="N3043" s="18" t="s">
        <v>1098</v>
      </c>
      <c r="O3043" s="18">
        <v>10</v>
      </c>
      <c r="P3043" s="18" t="s">
        <v>163</v>
      </c>
      <c r="Q3043" s="18">
        <v>90</v>
      </c>
      <c r="R3043" s="18" t="s">
        <v>95</v>
      </c>
      <c r="S3043" s="37" t="s">
        <v>96</v>
      </c>
      <c r="T3043" s="37" t="s">
        <v>331</v>
      </c>
      <c r="U3043" s="38">
        <v>62.57</v>
      </c>
      <c r="V3043" s="38">
        <v>78.3</v>
      </c>
      <c r="W3043" s="38">
        <v>46.98</v>
      </c>
      <c r="X3043" s="37" t="s">
        <v>284</v>
      </c>
      <c r="Y3043" s="39"/>
      <c r="Z3043" s="16">
        <v>0</v>
      </c>
      <c r="AA3043" s="36">
        <v>126.51</v>
      </c>
      <c r="AB3043" s="36"/>
      <c r="AC3043" s="36">
        <v>126.51</v>
      </c>
      <c r="AD3043" s="38">
        <f>IF(Z3043=2,AC3043*1.08,IF(AC3043&lt;=10,(AC3043*1.09),IF(AC3043&lt;=50,(10*1.09)+((AC3043-10)*1.08),IF(AC3043&lt;=100,(10*1.09)+((50-10)*1.08)+((AC3043-50)*1.07),IF(AC3043&lt;=200,(10*1.09)+((50-10)*1.08)+((100-50)*1.07)+((AC3043-100)*1.04),(10*1.09)+((50-10)*1.08)+((100-50)*1.07)+((200-100)*1.04)+((AC3043-200)*1.02))))))</f>
        <v>135.1704</v>
      </c>
      <c r="AE3043" s="38">
        <f>IF(Z3043=1,AD3043*1.08,IF(Z3043=2,0,IF(AC3043&lt;=100,(AD3043*1.25),IF(AC3043&lt;=200,134.5+((AC3043-100)*1.04*1.16),255.14+((AC3043-200)*1.02*1.12)))))</f>
        <v>166.48166399999999</v>
      </c>
      <c r="AF3043" s="38">
        <f>IF(Z3043=1,0,(AE3043*1.08))</f>
        <v>179.80019712000001</v>
      </c>
      <c r="AG3043" s="36">
        <f t="shared" si="685"/>
        <v>135.16999999999999</v>
      </c>
      <c r="AH3043" s="36">
        <f t="shared" si="686"/>
        <v>166.48</v>
      </c>
      <c r="AI3043" s="36">
        <f t="shared" si="687"/>
        <v>179.8</v>
      </c>
      <c r="AJ3043" s="40">
        <v>43146</v>
      </c>
      <c r="AK3043" s="40">
        <v>43150</v>
      </c>
      <c r="AL3043" s="17">
        <v>1</v>
      </c>
      <c r="AM3043" s="17" t="s">
        <v>10882</v>
      </c>
      <c r="AN3043" s="17"/>
      <c r="AO3043" s="20" t="s">
        <v>16468</v>
      </c>
      <c r="AP3043" s="20"/>
      <c r="AQ3043" s="20"/>
      <c r="AR3043" s="16">
        <v>0</v>
      </c>
      <c r="AS3043" s="20">
        <v>43493</v>
      </c>
      <c r="AT3043" s="59"/>
    </row>
    <row r="3044" spans="1:46" ht="47.25" customHeight="1">
      <c r="A3044" s="16">
        <v>8699043091117</v>
      </c>
      <c r="B3044" s="16" t="s">
        <v>2462</v>
      </c>
      <c r="C3044" s="16" t="s">
        <v>2463</v>
      </c>
      <c r="D3044" s="17" t="s">
        <v>87</v>
      </c>
      <c r="E3044" s="18" t="s">
        <v>87</v>
      </c>
      <c r="F3044" s="18">
        <v>0</v>
      </c>
      <c r="G3044" s="18">
        <v>1</v>
      </c>
      <c r="H3044" s="18">
        <v>1</v>
      </c>
      <c r="I3044" s="18"/>
      <c r="J3044" s="18"/>
      <c r="K3044" s="18"/>
      <c r="L3044" s="19" t="s">
        <v>6278</v>
      </c>
      <c r="M3044" s="19" t="s">
        <v>278</v>
      </c>
      <c r="N3044" s="18" t="s">
        <v>1098</v>
      </c>
      <c r="O3044" s="18">
        <v>5</v>
      </c>
      <c r="P3044" s="18" t="s">
        <v>163</v>
      </c>
      <c r="Q3044" s="18">
        <v>90</v>
      </c>
      <c r="R3044" s="18" t="s">
        <v>95</v>
      </c>
      <c r="S3044" s="37" t="s">
        <v>96</v>
      </c>
      <c r="T3044" s="37" t="s">
        <v>331</v>
      </c>
      <c r="U3044" s="38">
        <v>46.1</v>
      </c>
      <c r="V3044" s="38">
        <v>78.3</v>
      </c>
      <c r="W3044" s="38">
        <v>46.1</v>
      </c>
      <c r="X3044" s="37" t="s">
        <v>331</v>
      </c>
      <c r="Y3044" s="39"/>
      <c r="Z3044" s="16">
        <v>0</v>
      </c>
      <c r="AA3044" s="36">
        <v>107.97</v>
      </c>
      <c r="AB3044" s="36"/>
      <c r="AC3044" s="36">
        <v>107.97</v>
      </c>
      <c r="AD3044" s="38">
        <f>IF(Z3044=2,AC3044*1.08,IF(AC3044&lt;=10,(AC3044*1.09),IF(AC3044&lt;=50,(10*1.09)+((AC3044-10)*1.08),IF(AC3044&lt;=100,(10*1.09)+((50-10)*1.08)+((AC3044-50)*1.07),IF(AC3044&lt;=200,(10*1.09)+((50-10)*1.08)+((100-50)*1.07)+((AC3044-100)*1.04),(10*1.09)+((50-10)*1.08)+((100-50)*1.07)+((200-100)*1.04)+((AC3044-200)*1.02))))))</f>
        <v>115.88879999999999</v>
      </c>
      <c r="AE3044" s="38">
        <f>IF(Z3044=1,AD3044*1.08,IF(Z3044=2,0,IF(AC3044&lt;=100,(AD3044*1.25),IF(AC3044&lt;=200,134.5+((AC3044-100)*1.04*1.16),255.14+((AC3044-200)*1.02*1.12)))))</f>
        <v>144.11500799999999</v>
      </c>
      <c r="AF3044" s="38">
        <f>IF(Z3044=1,0,(AE3044*1.08))</f>
        <v>155.64420863999999</v>
      </c>
      <c r="AG3044" s="36">
        <f t="shared" si="685"/>
        <v>115.88</v>
      </c>
      <c r="AH3044" s="36">
        <f t="shared" si="686"/>
        <v>144.11000000000001</v>
      </c>
      <c r="AI3044" s="36">
        <f t="shared" si="687"/>
        <v>155.63999999999999</v>
      </c>
      <c r="AJ3044" s="40">
        <v>43084</v>
      </c>
      <c r="AK3044" s="40">
        <v>43088</v>
      </c>
      <c r="AL3044" s="17">
        <v>1</v>
      </c>
      <c r="AM3044" s="20" t="s">
        <v>477</v>
      </c>
      <c r="AN3044" s="20"/>
      <c r="AO3044" s="20" t="s">
        <v>16466</v>
      </c>
      <c r="AP3044" s="20"/>
      <c r="AQ3044" s="20"/>
      <c r="AR3044" s="16">
        <v>0</v>
      </c>
      <c r="AS3044" s="20">
        <v>43493</v>
      </c>
      <c r="AT3044" s="59"/>
    </row>
    <row r="3045" spans="1:46" ht="47.25" customHeight="1">
      <c r="A3045" s="16">
        <v>8699043890383</v>
      </c>
      <c r="B3045" s="16" t="s">
        <v>2462</v>
      </c>
      <c r="C3045" s="16" t="s">
        <v>2463</v>
      </c>
      <c r="D3045" s="17" t="s">
        <v>87</v>
      </c>
      <c r="E3045" s="18" t="s">
        <v>87</v>
      </c>
      <c r="F3045" s="18">
        <v>0</v>
      </c>
      <c r="G3045" s="18">
        <v>1</v>
      </c>
      <c r="H3045" s="18">
        <v>1</v>
      </c>
      <c r="I3045" s="18"/>
      <c r="J3045" s="18"/>
      <c r="K3045" s="18"/>
      <c r="L3045" s="19" t="s">
        <v>6278</v>
      </c>
      <c r="M3045" s="19" t="s">
        <v>278</v>
      </c>
      <c r="N3045" s="18" t="s">
        <v>1098</v>
      </c>
      <c r="O3045" s="18">
        <v>5</v>
      </c>
      <c r="P3045" s="18" t="s">
        <v>163</v>
      </c>
      <c r="Q3045" s="18">
        <v>90</v>
      </c>
      <c r="R3045" s="18" t="s">
        <v>95</v>
      </c>
      <c r="S3045" s="37" t="s">
        <v>96</v>
      </c>
      <c r="T3045" s="37" t="s">
        <v>331</v>
      </c>
      <c r="U3045" s="38">
        <v>46.1</v>
      </c>
      <c r="V3045" s="38">
        <v>78.3</v>
      </c>
      <c r="W3045" s="38">
        <v>46.1</v>
      </c>
      <c r="X3045" s="37" t="s">
        <v>331</v>
      </c>
      <c r="Y3045" s="39"/>
      <c r="Z3045" s="16">
        <v>0</v>
      </c>
      <c r="AA3045" s="36">
        <v>124.16</v>
      </c>
      <c r="AB3045" s="36"/>
      <c r="AC3045" s="36">
        <v>124.16</v>
      </c>
      <c r="AD3045" s="38">
        <f>IF(Z3045=2,AC3045*1.08,IF(AC3045&lt;=10,(AC3045*1.09),IF(AC3045&lt;=50,(10*1.09)+((AC3045-10)*1.08),IF(AC3045&lt;=100,(10*1.09)+((50-10)*1.08)+((AC3045-50)*1.07),IF(AC3045&lt;=200,(10*1.09)+((50-10)*1.08)+((100-50)*1.07)+((AC3045-100)*1.04),(10*1.09)+((50-10)*1.08)+((100-50)*1.07)+((200-100)*1.04)+((AC3045-200)*1.02))))))</f>
        <v>132.72639999999998</v>
      </c>
      <c r="AE3045" s="38">
        <f>IF(Z3045=1,AD3045*1.08,IF(Z3045=2,0,IF(AC3045&lt;=100,(AD3045*1.25),IF(AC3045&lt;=200,134.5+((AC3045-100)*1.04*1.16),255.14+((AC3045-200)*1.02*1.12)))))</f>
        <v>163.646624</v>
      </c>
      <c r="AF3045" s="38">
        <f>IF(Z3045=1,0,(AE3045*1.08))</f>
        <v>176.73835392000001</v>
      </c>
      <c r="AG3045" s="36">
        <f t="shared" si="685"/>
        <v>132.72</v>
      </c>
      <c r="AH3045" s="36">
        <f t="shared" si="686"/>
        <v>163.63999999999999</v>
      </c>
      <c r="AI3045" s="36">
        <f t="shared" si="687"/>
        <v>176.73</v>
      </c>
      <c r="AJ3045" s="40">
        <v>43146</v>
      </c>
      <c r="AK3045" s="40">
        <v>43150</v>
      </c>
      <c r="AL3045" s="17">
        <v>1</v>
      </c>
      <c r="AM3045" s="17" t="s">
        <v>10882</v>
      </c>
      <c r="AN3045" s="17"/>
      <c r="AO3045" s="20" t="s">
        <v>11679</v>
      </c>
      <c r="AP3045" s="20"/>
      <c r="AQ3045" s="20"/>
      <c r="AR3045" s="16">
        <v>0</v>
      </c>
      <c r="AS3045" s="20">
        <v>43493</v>
      </c>
      <c r="AT3045" s="59"/>
    </row>
    <row r="3046" spans="1:46" ht="47.25" customHeight="1">
      <c r="A3046" s="16">
        <v>8699262090441</v>
      </c>
      <c r="B3046" s="16" t="s">
        <v>2462</v>
      </c>
      <c r="C3046" s="16" t="s">
        <v>2463</v>
      </c>
      <c r="D3046" s="17" t="s">
        <v>323</v>
      </c>
      <c r="E3046" s="18" t="s">
        <v>323</v>
      </c>
      <c r="F3046" s="18">
        <v>0</v>
      </c>
      <c r="G3046" s="18">
        <v>1</v>
      </c>
      <c r="H3046" s="18">
        <v>1</v>
      </c>
      <c r="I3046" s="18"/>
      <c r="J3046" s="18"/>
      <c r="K3046" s="18"/>
      <c r="L3046" s="19" t="s">
        <v>4419</v>
      </c>
      <c r="M3046" s="19" t="s">
        <v>278</v>
      </c>
      <c r="N3046" s="18" t="s">
        <v>2465</v>
      </c>
      <c r="O3046" s="18">
        <v>10</v>
      </c>
      <c r="P3046" s="18" t="s">
        <v>163</v>
      </c>
      <c r="Q3046" s="18">
        <v>30</v>
      </c>
      <c r="R3046" s="18" t="s">
        <v>95</v>
      </c>
      <c r="S3046" s="37" t="s">
        <v>46</v>
      </c>
      <c r="T3046" s="37" t="s">
        <v>284</v>
      </c>
      <c r="U3046" s="38">
        <v>22.19</v>
      </c>
      <c r="V3046" s="38">
        <v>26.1</v>
      </c>
      <c r="W3046" s="38">
        <v>15.66</v>
      </c>
      <c r="X3046" s="37" t="s">
        <v>284</v>
      </c>
      <c r="Y3046" s="39"/>
      <c r="Z3046" s="16">
        <v>0</v>
      </c>
      <c r="AA3046" s="36">
        <v>36.65</v>
      </c>
      <c r="AB3046" s="36"/>
      <c r="AC3046" s="36">
        <v>36.65</v>
      </c>
      <c r="AD3046" s="36">
        <v>39.68</v>
      </c>
      <c r="AE3046" s="36">
        <v>49.6</v>
      </c>
      <c r="AF3046" s="36">
        <v>53.57</v>
      </c>
      <c r="AG3046" s="36">
        <f t="shared" si="685"/>
        <v>39.68</v>
      </c>
      <c r="AH3046" s="36">
        <f t="shared" si="686"/>
        <v>49.6</v>
      </c>
      <c r="AI3046" s="36">
        <f t="shared" si="687"/>
        <v>53.57</v>
      </c>
      <c r="AJ3046" s="40">
        <v>42783</v>
      </c>
      <c r="AK3046" s="40">
        <v>42786</v>
      </c>
      <c r="AL3046" s="17"/>
      <c r="AM3046" s="20" t="s">
        <v>477</v>
      </c>
      <c r="AN3046" s="20"/>
      <c r="AO3046" s="20" t="s">
        <v>12182</v>
      </c>
      <c r="AP3046" s="20"/>
      <c r="AQ3046" s="20"/>
      <c r="AR3046" s="16">
        <v>0</v>
      </c>
      <c r="AS3046" s="20">
        <v>43493</v>
      </c>
      <c r="AT3046" s="59"/>
    </row>
    <row r="3047" spans="1:46" ht="47.25" customHeight="1">
      <c r="A3047" s="16">
        <v>8699262090434</v>
      </c>
      <c r="B3047" s="16" t="s">
        <v>2462</v>
      </c>
      <c r="C3047" s="16" t="s">
        <v>2463</v>
      </c>
      <c r="D3047" s="17" t="s">
        <v>38</v>
      </c>
      <c r="E3047" s="18" t="s">
        <v>38</v>
      </c>
      <c r="F3047" s="18">
        <v>0</v>
      </c>
      <c r="G3047" s="18">
        <v>1</v>
      </c>
      <c r="H3047" s="18">
        <v>1</v>
      </c>
      <c r="I3047" s="18"/>
      <c r="J3047" s="18"/>
      <c r="K3047" s="18"/>
      <c r="L3047" s="19" t="s">
        <v>2464</v>
      </c>
      <c r="M3047" s="19" t="s">
        <v>278</v>
      </c>
      <c r="N3047" s="18" t="s">
        <v>2465</v>
      </c>
      <c r="O3047" s="18">
        <v>5</v>
      </c>
      <c r="P3047" s="18" t="s">
        <v>163</v>
      </c>
      <c r="Q3047" s="18">
        <v>30</v>
      </c>
      <c r="R3047" s="18" t="s">
        <v>45</v>
      </c>
      <c r="S3047" s="37" t="s">
        <v>46</v>
      </c>
      <c r="T3047" s="37" t="s">
        <v>284</v>
      </c>
      <c r="U3047" s="37">
        <v>22.19</v>
      </c>
      <c r="V3047" s="37">
        <v>26.1</v>
      </c>
      <c r="W3047" s="37">
        <v>15.66</v>
      </c>
      <c r="X3047" s="37" t="s">
        <v>284</v>
      </c>
      <c r="Y3047" s="39"/>
      <c r="Z3047" s="16">
        <v>0</v>
      </c>
      <c r="AA3047" s="36">
        <v>32.6</v>
      </c>
      <c r="AB3047" s="36"/>
      <c r="AC3047" s="36">
        <v>32.6</v>
      </c>
      <c r="AD3047" s="37">
        <f>IF(Z3047=2,AC3047*1.08,IF(AC3047&lt;=10,(AC3047*1.09),IF(AC3047&lt;=50,(10*1.09)+((AC3047-10)*1.08),IF(AC3047&lt;=100,(10*1.09)+((50-10)*1.08)+((AC3047-50)*1.07),IF(AC3047&lt;=200,(10*1.09)+((50-10)*1.08)+((100-50)*1.07)+((AC3047-100)*1.04),(10*1.09)+((50-10)*1.08)+((100-50)*1.07)+((200-100)*1.04)+((AC3047-200)*1.02))))))</f>
        <v>35.308000000000007</v>
      </c>
      <c r="AE3047" s="37">
        <f>IF(Z3047=1,AD3047*1.08,IF(Z3047=2,0,IF(AC3047&lt;=100,(AD3047*1.25),IF(AC3047&lt;=200,134.5+((AC3047-100)*1.04*1.16),255.14+((AC3047-200)*1.02*1.12)))))</f>
        <v>44.135000000000005</v>
      </c>
      <c r="AF3047" s="37">
        <f>IF(Z3047=1,0,(AE3047*1.08))</f>
        <v>47.665800000000011</v>
      </c>
      <c r="AG3047" s="36">
        <f t="shared" si="685"/>
        <v>35.299999999999997</v>
      </c>
      <c r="AH3047" s="36">
        <f t="shared" si="686"/>
        <v>44.13</v>
      </c>
      <c r="AI3047" s="36">
        <f t="shared" si="687"/>
        <v>47.66</v>
      </c>
      <c r="AJ3047" s="40">
        <v>42545</v>
      </c>
      <c r="AK3047" s="40">
        <v>42547</v>
      </c>
      <c r="AL3047" s="22"/>
      <c r="AM3047" s="20" t="s">
        <v>184</v>
      </c>
      <c r="AN3047" s="20"/>
      <c r="AO3047" s="20" t="s">
        <v>16295</v>
      </c>
      <c r="AP3047" s="20"/>
      <c r="AQ3047" s="20"/>
      <c r="AR3047" s="16">
        <v>0</v>
      </c>
      <c r="AS3047" s="20">
        <v>43493</v>
      </c>
      <c r="AT3047" s="59"/>
    </row>
    <row r="3048" spans="1:46" ht="47.25" customHeight="1">
      <c r="A3048" s="16">
        <v>8699586570117</v>
      </c>
      <c r="B3048" s="16" t="s">
        <v>580</v>
      </c>
      <c r="C3048" s="16" t="s">
        <v>789</v>
      </c>
      <c r="D3048" s="17" t="s">
        <v>87</v>
      </c>
      <c r="E3048" s="18" t="s">
        <v>295</v>
      </c>
      <c r="F3048" s="18">
        <v>4</v>
      </c>
      <c r="G3048" s="18">
        <v>2</v>
      </c>
      <c r="H3048" s="18">
        <v>2</v>
      </c>
      <c r="I3048" s="18"/>
      <c r="J3048" s="18"/>
      <c r="K3048" s="18"/>
      <c r="L3048" s="19" t="s">
        <v>6435</v>
      </c>
      <c r="M3048" s="19" t="s">
        <v>6436</v>
      </c>
      <c r="N3048" s="18" t="s">
        <v>437</v>
      </c>
      <c r="O3048" s="18" t="s">
        <v>6437</v>
      </c>
      <c r="P3048" s="18" t="s">
        <v>163</v>
      </c>
      <c r="Q3048" s="18">
        <v>120</v>
      </c>
      <c r="R3048" s="45" t="s">
        <v>3928</v>
      </c>
      <c r="S3048" s="37" t="s">
        <v>46</v>
      </c>
      <c r="T3048" s="18" t="s">
        <v>53</v>
      </c>
      <c r="U3048" s="38">
        <v>1.84</v>
      </c>
      <c r="V3048" s="38">
        <v>1.84</v>
      </c>
      <c r="W3048" s="38">
        <v>0</v>
      </c>
      <c r="X3048" s="18" t="s">
        <v>53</v>
      </c>
      <c r="Y3048" s="39"/>
      <c r="Z3048" s="16">
        <v>0</v>
      </c>
      <c r="AA3048" s="36">
        <v>4.29</v>
      </c>
      <c r="AB3048" s="36"/>
      <c r="AC3048" s="36">
        <v>4.29</v>
      </c>
      <c r="AD3048" s="38">
        <f>IF(Z3048=2,AC3048*1.08,IF(AC3048&lt;=10,(AC3048*1.09),IF(AC3048&lt;=50,(10*1.09)+((AC3048-10)*1.08),IF(AC3048&lt;=100,(10*1.09)+((50-10)*1.08)+((AC3048-50)*1.07),IF(AC3048&lt;=200,(10*1.09)+((50-10)*1.08)+((100-50)*1.07)+((AC3048-100)*1.04),(10*1.09)+((50-10)*1.08)+((100-50)*1.07)+((200-100)*1.04)+((AC3048-200)*1.02))))))</f>
        <v>4.6761000000000008</v>
      </c>
      <c r="AE3048" s="38">
        <f>IF(Z3048=1,AD3048*1.08,IF(Z3048=2,0,IF(AC3048&lt;=100,(AD3048*1.25),IF(AC3048&lt;=200,134.5+((AC3048-100)*1.04*1.16),255.14+((AC3048-200)*1.02*1.12)))))</f>
        <v>5.8451250000000012</v>
      </c>
      <c r="AF3048" s="38">
        <f>IF(Z3048=1,0,(AE3048*1.08))</f>
        <v>6.3127350000000018</v>
      </c>
      <c r="AG3048" s="36">
        <f t="shared" si="685"/>
        <v>4.67</v>
      </c>
      <c r="AH3048" s="36">
        <f t="shared" si="686"/>
        <v>5.84</v>
      </c>
      <c r="AI3048" s="36">
        <f t="shared" si="687"/>
        <v>6.31</v>
      </c>
      <c r="AJ3048" s="40">
        <v>42783</v>
      </c>
      <c r="AK3048" s="40">
        <v>42786</v>
      </c>
      <c r="AL3048" s="17">
        <v>1</v>
      </c>
      <c r="AM3048" s="20" t="s">
        <v>477</v>
      </c>
      <c r="AN3048" s="20"/>
      <c r="AO3048" s="20" t="s">
        <v>7279</v>
      </c>
      <c r="AP3048" s="20"/>
      <c r="AQ3048" s="20"/>
      <c r="AR3048" s="16">
        <v>0</v>
      </c>
      <c r="AS3048" s="20">
        <v>43493</v>
      </c>
      <c r="AT3048" s="59"/>
    </row>
    <row r="3049" spans="1:46" ht="47.25" customHeight="1">
      <c r="A3049" s="16">
        <v>8699586570148</v>
      </c>
      <c r="B3049" s="16" t="s">
        <v>6380</v>
      </c>
      <c r="C3049" s="16" t="s">
        <v>6381</v>
      </c>
      <c r="D3049" s="17" t="s">
        <v>87</v>
      </c>
      <c r="E3049" s="18" t="s">
        <v>295</v>
      </c>
      <c r="F3049" s="18">
        <v>4</v>
      </c>
      <c r="G3049" s="18">
        <v>2</v>
      </c>
      <c r="H3049" s="18">
        <v>2</v>
      </c>
      <c r="I3049" s="18"/>
      <c r="J3049" s="18"/>
      <c r="K3049" s="18"/>
      <c r="L3049" s="19" t="s">
        <v>6382</v>
      </c>
      <c r="M3049" s="19" t="s">
        <v>6383</v>
      </c>
      <c r="N3049" s="18" t="s">
        <v>437</v>
      </c>
      <c r="O3049" s="18">
        <v>200</v>
      </c>
      <c r="P3049" s="18" t="s">
        <v>163</v>
      </c>
      <c r="Q3049" s="18">
        <v>120</v>
      </c>
      <c r="R3049" s="18" t="s">
        <v>95</v>
      </c>
      <c r="S3049" s="37" t="s">
        <v>46</v>
      </c>
      <c r="T3049" s="18" t="s">
        <v>53</v>
      </c>
      <c r="U3049" s="38">
        <v>1.45</v>
      </c>
      <c r="V3049" s="38">
        <v>1.45</v>
      </c>
      <c r="W3049" s="38">
        <v>0</v>
      </c>
      <c r="X3049" s="18" t="s">
        <v>53</v>
      </c>
      <c r="Y3049" s="39"/>
      <c r="Z3049" s="16">
        <v>0</v>
      </c>
      <c r="AA3049" s="36">
        <v>3.38</v>
      </c>
      <c r="AB3049" s="36"/>
      <c r="AC3049" s="36">
        <v>3.38</v>
      </c>
      <c r="AD3049" s="36">
        <v>3.68</v>
      </c>
      <c r="AE3049" s="36">
        <v>4.5999999999999996</v>
      </c>
      <c r="AF3049" s="36">
        <v>4.97</v>
      </c>
      <c r="AG3049" s="36">
        <f t="shared" si="685"/>
        <v>3.68</v>
      </c>
      <c r="AH3049" s="36">
        <f t="shared" si="686"/>
        <v>4.5999999999999996</v>
      </c>
      <c r="AI3049" s="36">
        <f t="shared" si="687"/>
        <v>4.97</v>
      </c>
      <c r="AJ3049" s="40">
        <v>42783</v>
      </c>
      <c r="AK3049" s="40">
        <v>42786</v>
      </c>
      <c r="AL3049" s="17"/>
      <c r="AM3049" s="20" t="s">
        <v>477</v>
      </c>
      <c r="AN3049" s="20"/>
      <c r="AO3049" s="20" t="s">
        <v>10844</v>
      </c>
      <c r="AP3049" s="20"/>
      <c r="AQ3049" s="20"/>
      <c r="AR3049" s="16">
        <v>0</v>
      </c>
      <c r="AS3049" s="20">
        <v>43493</v>
      </c>
      <c r="AT3049" s="59"/>
    </row>
    <row r="3050" spans="1:46" ht="47.25" customHeight="1">
      <c r="A3050" s="16">
        <v>8699636150566</v>
      </c>
      <c r="B3050" s="16" t="s">
        <v>10900</v>
      </c>
      <c r="C3050" s="16" t="s">
        <v>10901</v>
      </c>
      <c r="D3050" s="17" t="s">
        <v>87</v>
      </c>
      <c r="E3050" s="18" t="s">
        <v>87</v>
      </c>
      <c r="F3050" s="18">
        <v>0</v>
      </c>
      <c r="G3050" s="18">
        <v>2</v>
      </c>
      <c r="H3050" s="18">
        <v>1</v>
      </c>
      <c r="I3050" s="18"/>
      <c r="J3050" s="18"/>
      <c r="K3050" s="18"/>
      <c r="L3050" s="19" t="s">
        <v>10902</v>
      </c>
      <c r="M3050" s="19" t="s">
        <v>10903</v>
      </c>
      <c r="N3050" s="18" t="s">
        <v>556</v>
      </c>
      <c r="O3050" s="18">
        <v>200</v>
      </c>
      <c r="P3050" s="18" t="s">
        <v>163</v>
      </c>
      <c r="Q3050" s="18">
        <v>336</v>
      </c>
      <c r="R3050" s="18" t="s">
        <v>95</v>
      </c>
      <c r="S3050" s="37" t="s">
        <v>96</v>
      </c>
      <c r="T3050" s="18" t="s">
        <v>331</v>
      </c>
      <c r="U3050" s="38">
        <v>2047.53</v>
      </c>
      <c r="V3050" s="38">
        <v>2047.53</v>
      </c>
      <c r="W3050" s="38">
        <v>2047.53</v>
      </c>
      <c r="X3050" s="18" t="s">
        <v>331</v>
      </c>
      <c r="Y3050" s="39"/>
      <c r="Z3050" s="16">
        <v>0</v>
      </c>
      <c r="AA3050" s="45">
        <v>5514.81</v>
      </c>
      <c r="AB3050" s="36"/>
      <c r="AC3050" s="36">
        <v>5514.81</v>
      </c>
      <c r="AD3050" s="38">
        <f>IF(Z3050=2,AC3050*1.08,IF(AC3050&lt;=10,(AC3050*1.09),IF(AC3050&lt;=50,(10*1.09)+((AC3050-10)*1.08),IF(AC3050&lt;=100,(10*1.09)+((50-10)*1.08)+((AC3050-50)*1.07),IF(AC3050&lt;=200,(10*1.09)+((50-10)*1.08)+((100-50)*1.07)+((AC3050-100)*1.04),(10*1.09)+((50-10)*1.08)+((100-50)*1.07)+((200-100)*1.04)+((AC3050-200)*1.02))))))</f>
        <v>5632.7062000000005</v>
      </c>
      <c r="AE3050" s="38">
        <f>IF(Z3050=1,AD3050*1.08,IF(Z3050=2,0,IF(AC3050&lt;=100,(AD3050*1.25),IF(AC3050&lt;=200,134.5+((AC3050-100)*1.04*1.16),255.14+((AC3050-200)*1.02*1.12)))))</f>
        <v>6326.7789440000015</v>
      </c>
      <c r="AF3050" s="38">
        <f>IF(Z3050=1,0,(AE3050*1.08))</f>
        <v>6832.9212595200024</v>
      </c>
      <c r="AG3050" s="36">
        <f t="shared" si="685"/>
        <v>5632.7</v>
      </c>
      <c r="AH3050" s="36">
        <f t="shared" si="686"/>
        <v>6326.77</v>
      </c>
      <c r="AI3050" s="36">
        <f t="shared" si="687"/>
        <v>6832.92</v>
      </c>
      <c r="AJ3050" s="40">
        <v>43146</v>
      </c>
      <c r="AK3050" s="40">
        <v>43150</v>
      </c>
      <c r="AL3050" s="17">
        <v>1</v>
      </c>
      <c r="AM3050" s="17" t="s">
        <v>3606</v>
      </c>
      <c r="AN3050" s="17"/>
      <c r="AO3050" s="20" t="s">
        <v>9813</v>
      </c>
      <c r="AP3050" s="20"/>
      <c r="AQ3050" s="20"/>
      <c r="AR3050" s="16">
        <v>0</v>
      </c>
      <c r="AS3050" s="20">
        <v>43493</v>
      </c>
      <c r="AT3050" s="59"/>
    </row>
    <row r="3051" spans="1:46" ht="47.25" customHeight="1">
      <c r="A3051" s="16">
        <v>8699587093752</v>
      </c>
      <c r="B3051" s="17" t="s">
        <v>10397</v>
      </c>
      <c r="C3051" s="17"/>
      <c r="D3051" s="17" t="s">
        <v>87</v>
      </c>
      <c r="E3051" s="18" t="s">
        <v>87</v>
      </c>
      <c r="F3051" s="18">
        <v>0</v>
      </c>
      <c r="G3051" s="18">
        <v>2</v>
      </c>
      <c r="H3051" s="18">
        <v>1</v>
      </c>
      <c r="I3051" s="18"/>
      <c r="J3051" s="18"/>
      <c r="K3051" s="18"/>
      <c r="L3051" s="19" t="s">
        <v>10398</v>
      </c>
      <c r="M3051" s="19" t="s">
        <v>718</v>
      </c>
      <c r="N3051" s="18" t="s">
        <v>683</v>
      </c>
      <c r="O3051" s="18">
        <v>100</v>
      </c>
      <c r="P3051" s="18" t="s">
        <v>163</v>
      </c>
      <c r="Q3051" s="18">
        <v>56</v>
      </c>
      <c r="R3051" s="18" t="s">
        <v>45</v>
      </c>
      <c r="S3051" s="37" t="s">
        <v>96</v>
      </c>
      <c r="T3051" s="37"/>
      <c r="U3051" s="37"/>
      <c r="V3051" s="37">
        <v>0</v>
      </c>
      <c r="W3051" s="37">
        <v>0</v>
      </c>
      <c r="X3051" s="18"/>
      <c r="Y3051" s="18"/>
      <c r="Z3051" s="18"/>
      <c r="AA3051" s="18"/>
      <c r="AB3051" s="18"/>
      <c r="AC3051" s="37">
        <v>0</v>
      </c>
      <c r="AD3051" s="37"/>
      <c r="AE3051" s="37"/>
      <c r="AF3051" s="37"/>
      <c r="AG3051" s="37">
        <v>0</v>
      </c>
      <c r="AH3051" s="37">
        <v>0</v>
      </c>
      <c r="AI3051" s="37">
        <v>0</v>
      </c>
      <c r="AJ3051" s="40">
        <v>42377</v>
      </c>
      <c r="AK3051" s="40">
        <v>42381</v>
      </c>
      <c r="AL3051" s="46"/>
      <c r="AM3051" s="46"/>
      <c r="AN3051" s="46"/>
      <c r="AO3051" s="20" t="s">
        <v>16887</v>
      </c>
      <c r="AP3051" s="20"/>
      <c r="AQ3051" s="20"/>
      <c r="AR3051" s="16">
        <v>0</v>
      </c>
      <c r="AS3051" s="20">
        <v>43493</v>
      </c>
      <c r="AT3051" s="59"/>
    </row>
    <row r="3052" spans="1:46" ht="47.25" customHeight="1">
      <c r="A3052" s="16">
        <v>8699587093745</v>
      </c>
      <c r="B3052" s="17" t="s">
        <v>10397</v>
      </c>
      <c r="C3052" s="17"/>
      <c r="D3052" s="17" t="s">
        <v>87</v>
      </c>
      <c r="E3052" s="18" t="s">
        <v>87</v>
      </c>
      <c r="F3052" s="18">
        <v>0</v>
      </c>
      <c r="G3052" s="18">
        <v>3</v>
      </c>
      <c r="H3052" s="18">
        <v>1</v>
      </c>
      <c r="I3052" s="18"/>
      <c r="J3052" s="18"/>
      <c r="K3052" s="18"/>
      <c r="L3052" s="19" t="s">
        <v>10399</v>
      </c>
      <c r="M3052" s="19" t="s">
        <v>718</v>
      </c>
      <c r="N3052" s="18" t="s">
        <v>683</v>
      </c>
      <c r="O3052" s="18">
        <v>50</v>
      </c>
      <c r="P3052" s="18" t="s">
        <v>163</v>
      </c>
      <c r="Q3052" s="18">
        <v>14</v>
      </c>
      <c r="R3052" s="18" t="s">
        <v>45</v>
      </c>
      <c r="S3052" s="37" t="s">
        <v>96</v>
      </c>
      <c r="T3052" s="37"/>
      <c r="U3052" s="37"/>
      <c r="V3052" s="37">
        <v>0</v>
      </c>
      <c r="W3052" s="37">
        <v>0</v>
      </c>
      <c r="X3052" s="18"/>
      <c r="Y3052" s="18"/>
      <c r="Z3052" s="18"/>
      <c r="AA3052" s="18"/>
      <c r="AB3052" s="18"/>
      <c r="AC3052" s="37">
        <v>0</v>
      </c>
      <c r="AD3052" s="37"/>
      <c r="AE3052" s="37"/>
      <c r="AF3052" s="37"/>
      <c r="AG3052" s="37">
        <v>0</v>
      </c>
      <c r="AH3052" s="37">
        <v>0</v>
      </c>
      <c r="AI3052" s="37">
        <v>0</v>
      </c>
      <c r="AJ3052" s="40">
        <v>42377</v>
      </c>
      <c r="AK3052" s="40">
        <v>42381</v>
      </c>
      <c r="AL3052" s="46"/>
      <c r="AM3052" s="46"/>
      <c r="AN3052" s="46"/>
      <c r="AO3052" s="20" t="s">
        <v>16888</v>
      </c>
      <c r="AP3052" s="20"/>
      <c r="AQ3052" s="20"/>
      <c r="AR3052" s="16">
        <v>0</v>
      </c>
      <c r="AS3052" s="20">
        <v>43493</v>
      </c>
      <c r="AT3052" s="59"/>
    </row>
    <row r="3053" spans="1:46" ht="47.25" customHeight="1">
      <c r="A3053" s="16">
        <v>8699638770083</v>
      </c>
      <c r="B3053" s="16" t="s">
        <v>10453</v>
      </c>
      <c r="C3053" s="16" t="s">
        <v>10454</v>
      </c>
      <c r="D3053" s="17" t="s">
        <v>38</v>
      </c>
      <c r="E3053" s="18" t="s">
        <v>41</v>
      </c>
      <c r="F3053" s="18">
        <v>4</v>
      </c>
      <c r="G3053" s="18">
        <v>1</v>
      </c>
      <c r="H3053" s="18">
        <v>2</v>
      </c>
      <c r="I3053" s="18"/>
      <c r="J3053" s="18"/>
      <c r="K3053" s="18"/>
      <c r="L3053" s="19" t="s">
        <v>10567</v>
      </c>
      <c r="M3053" s="19" t="s">
        <v>1152</v>
      </c>
      <c r="N3053" s="18" t="s">
        <v>6128</v>
      </c>
      <c r="O3053" s="18">
        <v>1</v>
      </c>
      <c r="P3053" s="18" t="s">
        <v>163</v>
      </c>
      <c r="Q3053" s="18">
        <v>1</v>
      </c>
      <c r="R3053" s="18" t="s">
        <v>45</v>
      </c>
      <c r="S3053" s="37" t="s">
        <v>96</v>
      </c>
      <c r="T3053" s="37"/>
      <c r="U3053" s="37"/>
      <c r="V3053" s="37">
        <v>3.46</v>
      </c>
      <c r="W3053" s="37">
        <v>0</v>
      </c>
      <c r="X3053" s="18" t="s">
        <v>53</v>
      </c>
      <c r="Y3053" s="18"/>
      <c r="Z3053" s="16">
        <v>0</v>
      </c>
      <c r="AA3053" s="16"/>
      <c r="AB3053" s="16"/>
      <c r="AC3053" s="37">
        <v>7.32</v>
      </c>
      <c r="AD3053" s="70">
        <f t="shared" ref="AD3053:AD3062" si="688">IF(Z3053=2,AC3053*1.08,IF(AC3053&lt;=10,(AC3053*1.09),IF(AC3053&lt;=50,(10*1.09)+((AC3053-10)*1.08),IF(AC3053&lt;=100,(10*1.09)+((50-10)*1.08)+((AC3053-50)*1.07),IF(AC3053&lt;=200,(10*1.09)+((50-10)*1.08)+((100-50)*1.07)+((AC3053-100)*1.04),(10*1.09)+((50-10)*1.08)+((100-50)*1.07)+((200-100)*1.04)+((AC3053-200)*1.02))))))</f>
        <v>7.9788000000000006</v>
      </c>
      <c r="AE3053" s="70">
        <f t="shared" ref="AE3053:AE3062" si="689">IF(Z3053=1,AD3053*1.08,IF(Z3053=2,0,IF(AC3053&lt;=100,(AD3053*1.25),IF(AC3053&lt;=200,134.5+((AC3053-100)*1.04*1.16),255.14+((AC3053-200)*1.02*1.12)))))</f>
        <v>9.9735000000000014</v>
      </c>
      <c r="AF3053" s="70">
        <f t="shared" ref="AF3053:AF3062" si="690">IF(Z3053=1,0,(AE3053*1.08))</f>
        <v>10.771380000000002</v>
      </c>
      <c r="AG3053" s="36">
        <f t="shared" ref="AG3053:AG3077" si="691">TRUNC(AD3053,2)</f>
        <v>7.97</v>
      </c>
      <c r="AH3053" s="36">
        <f t="shared" ref="AH3053:AH3077" si="692">TRUNC(AE3053,2)</f>
        <v>9.9700000000000006</v>
      </c>
      <c r="AI3053" s="36">
        <f t="shared" ref="AI3053:AI3077" si="693">TRUNC(AF3053,2)</f>
        <v>10.77</v>
      </c>
      <c r="AJ3053" s="40">
        <v>42447</v>
      </c>
      <c r="AK3053" s="40">
        <v>42451</v>
      </c>
      <c r="AL3053" s="22"/>
      <c r="AM3053" s="20"/>
      <c r="AN3053" s="20"/>
      <c r="AO3053" s="20" t="s">
        <v>11602</v>
      </c>
      <c r="AP3053" s="20"/>
      <c r="AQ3053" s="20"/>
      <c r="AR3053" s="16">
        <v>1</v>
      </c>
      <c r="AS3053" s="20">
        <v>43493</v>
      </c>
      <c r="AT3053" s="59"/>
    </row>
    <row r="3054" spans="1:46" ht="47.25" customHeight="1">
      <c r="A3054" s="16">
        <v>8699638772001</v>
      </c>
      <c r="B3054" s="16" t="s">
        <v>10453</v>
      </c>
      <c r="C3054" s="16" t="s">
        <v>10454</v>
      </c>
      <c r="D3054" s="17" t="s">
        <v>38</v>
      </c>
      <c r="E3054" s="18" t="s">
        <v>41</v>
      </c>
      <c r="F3054" s="18">
        <v>0</v>
      </c>
      <c r="G3054" s="18">
        <v>1</v>
      </c>
      <c r="H3054" s="18">
        <v>1</v>
      </c>
      <c r="I3054" s="18"/>
      <c r="J3054" s="18"/>
      <c r="K3054" s="18"/>
      <c r="L3054" s="19" t="s">
        <v>10455</v>
      </c>
      <c r="M3054" s="19" t="s">
        <v>1152</v>
      </c>
      <c r="N3054" s="18" t="s">
        <v>6128</v>
      </c>
      <c r="O3054" s="18">
        <v>2</v>
      </c>
      <c r="P3054" s="18" t="s">
        <v>163</v>
      </c>
      <c r="Q3054" s="18">
        <v>1</v>
      </c>
      <c r="R3054" s="18" t="s">
        <v>45</v>
      </c>
      <c r="S3054" s="37" t="s">
        <v>96</v>
      </c>
      <c r="T3054" s="37"/>
      <c r="U3054" s="37"/>
      <c r="V3054" s="37">
        <v>5.69</v>
      </c>
      <c r="W3054" s="37">
        <v>4.55</v>
      </c>
      <c r="X3054" s="18" t="s">
        <v>238</v>
      </c>
      <c r="Y3054" s="18"/>
      <c r="Z3054" s="16">
        <v>0</v>
      </c>
      <c r="AA3054" s="16"/>
      <c r="AB3054" s="16"/>
      <c r="AC3054" s="37">
        <v>9.61</v>
      </c>
      <c r="AD3054" s="70">
        <f t="shared" si="688"/>
        <v>10.4749</v>
      </c>
      <c r="AE3054" s="70">
        <f t="shared" si="689"/>
        <v>13.093624999999999</v>
      </c>
      <c r="AF3054" s="70">
        <f t="shared" si="690"/>
        <v>14.141115000000001</v>
      </c>
      <c r="AG3054" s="36">
        <f t="shared" si="691"/>
        <v>10.47</v>
      </c>
      <c r="AH3054" s="36">
        <f t="shared" si="692"/>
        <v>13.09</v>
      </c>
      <c r="AI3054" s="36">
        <f t="shared" si="693"/>
        <v>14.14</v>
      </c>
      <c r="AJ3054" s="40">
        <v>42419</v>
      </c>
      <c r="AK3054" s="40">
        <v>42422</v>
      </c>
      <c r="AL3054" s="22"/>
      <c r="AM3054" s="20"/>
      <c r="AN3054" s="20"/>
      <c r="AO3054" s="20" t="s">
        <v>10977</v>
      </c>
      <c r="AP3054" s="20"/>
      <c r="AQ3054" s="20"/>
      <c r="AR3054" s="16">
        <v>0</v>
      </c>
      <c r="AS3054" s="20">
        <v>43493</v>
      </c>
      <c r="AT3054" s="59"/>
    </row>
    <row r="3055" spans="1:46" ht="47.25" customHeight="1">
      <c r="A3055" s="16">
        <v>8699456090011</v>
      </c>
      <c r="B3055" s="16" t="s">
        <v>6321</v>
      </c>
      <c r="C3055" s="16" t="s">
        <v>6322</v>
      </c>
      <c r="D3055" s="17" t="s">
        <v>87</v>
      </c>
      <c r="E3055" s="18" t="s">
        <v>87</v>
      </c>
      <c r="F3055" s="18">
        <v>0</v>
      </c>
      <c r="G3055" s="18">
        <v>2</v>
      </c>
      <c r="H3055" s="18">
        <v>1</v>
      </c>
      <c r="I3055" s="18"/>
      <c r="J3055" s="18"/>
      <c r="K3055" s="18"/>
      <c r="L3055" s="19" t="s">
        <v>5588</v>
      </c>
      <c r="M3055" s="19" t="s">
        <v>5589</v>
      </c>
      <c r="N3055" s="18" t="s">
        <v>802</v>
      </c>
      <c r="O3055" s="18">
        <v>25</v>
      </c>
      <c r="P3055" s="18" t="s">
        <v>163</v>
      </c>
      <c r="Q3055" s="18">
        <v>28</v>
      </c>
      <c r="R3055" s="18" t="s">
        <v>95</v>
      </c>
      <c r="S3055" s="37" t="s">
        <v>96</v>
      </c>
      <c r="T3055" s="37" t="s">
        <v>331</v>
      </c>
      <c r="U3055" s="38">
        <v>25.29</v>
      </c>
      <c r="V3055" s="38">
        <v>25.29</v>
      </c>
      <c r="W3055" s="38">
        <v>25.29</v>
      </c>
      <c r="X3055" s="37" t="s">
        <v>331</v>
      </c>
      <c r="Y3055" s="39"/>
      <c r="Z3055" s="16">
        <v>0</v>
      </c>
      <c r="AA3055" s="36">
        <v>68.11</v>
      </c>
      <c r="AB3055" s="36"/>
      <c r="AC3055" s="36">
        <v>68.11</v>
      </c>
      <c r="AD3055" s="38">
        <f t="shared" si="688"/>
        <v>73.477699999999999</v>
      </c>
      <c r="AE3055" s="38">
        <f t="shared" si="689"/>
        <v>91.847125000000005</v>
      </c>
      <c r="AF3055" s="38">
        <f t="shared" si="690"/>
        <v>99.194895000000017</v>
      </c>
      <c r="AG3055" s="36">
        <f t="shared" si="691"/>
        <v>73.47</v>
      </c>
      <c r="AH3055" s="36">
        <f t="shared" si="692"/>
        <v>91.84</v>
      </c>
      <c r="AI3055" s="36">
        <f t="shared" si="693"/>
        <v>99.19</v>
      </c>
      <c r="AJ3055" s="40">
        <v>43146</v>
      </c>
      <c r="AK3055" s="40">
        <v>43150</v>
      </c>
      <c r="AL3055" s="17">
        <v>1</v>
      </c>
      <c r="AM3055" s="17" t="s">
        <v>10882</v>
      </c>
      <c r="AN3055" s="20"/>
      <c r="AO3055" s="20" t="s">
        <v>9062</v>
      </c>
      <c r="AP3055" s="20"/>
      <c r="AQ3055" s="20"/>
      <c r="AR3055" s="16">
        <v>0</v>
      </c>
      <c r="AS3055" s="20">
        <v>43493</v>
      </c>
      <c r="AT3055" s="59"/>
    </row>
    <row r="3056" spans="1:46" ht="47.25" customHeight="1">
      <c r="A3056" s="16">
        <v>8699788751253</v>
      </c>
      <c r="B3056" s="16" t="s">
        <v>3333</v>
      </c>
      <c r="C3056" s="16" t="s">
        <v>3334</v>
      </c>
      <c r="D3056" s="17" t="s">
        <v>323</v>
      </c>
      <c r="E3056" s="22" t="s">
        <v>295</v>
      </c>
      <c r="F3056" s="18">
        <v>0</v>
      </c>
      <c r="G3056" s="22">
        <v>1</v>
      </c>
      <c r="H3056" s="18">
        <v>3</v>
      </c>
      <c r="I3056" s="18"/>
      <c r="J3056" s="18"/>
      <c r="K3056" s="18"/>
      <c r="L3056" s="19" t="s">
        <v>11461</v>
      </c>
      <c r="M3056" s="19" t="s">
        <v>3337</v>
      </c>
      <c r="N3056" s="18" t="s">
        <v>4851</v>
      </c>
      <c r="O3056" s="18">
        <v>1000</v>
      </c>
      <c r="P3056" s="18" t="s">
        <v>470</v>
      </c>
      <c r="Q3056" s="18">
        <v>100</v>
      </c>
      <c r="R3056" s="18" t="s">
        <v>95</v>
      </c>
      <c r="S3056" s="37" t="s">
        <v>46</v>
      </c>
      <c r="T3056" s="18" t="s">
        <v>53</v>
      </c>
      <c r="U3056" s="38">
        <v>10.344475631538657</v>
      </c>
      <c r="V3056" s="38">
        <v>10.344475631538657</v>
      </c>
      <c r="W3056" s="38">
        <v>0</v>
      </c>
      <c r="X3056" s="18" t="s">
        <v>53</v>
      </c>
      <c r="Y3056" s="39"/>
      <c r="Z3056" s="16">
        <v>1</v>
      </c>
      <c r="AA3056" s="36">
        <v>27.84</v>
      </c>
      <c r="AB3056" s="36"/>
      <c r="AC3056" s="36">
        <v>27.84</v>
      </c>
      <c r="AD3056" s="38">
        <f t="shared" si="688"/>
        <v>30.167200000000001</v>
      </c>
      <c r="AE3056" s="38">
        <f t="shared" si="689"/>
        <v>32.580576000000001</v>
      </c>
      <c r="AF3056" s="38">
        <f t="shared" si="690"/>
        <v>0</v>
      </c>
      <c r="AG3056" s="36">
        <f t="shared" si="691"/>
        <v>30.16</v>
      </c>
      <c r="AH3056" s="36">
        <f t="shared" si="692"/>
        <v>32.58</v>
      </c>
      <c r="AI3056" s="36">
        <f t="shared" si="693"/>
        <v>0</v>
      </c>
      <c r="AJ3056" s="40">
        <v>43146</v>
      </c>
      <c r="AK3056" s="40">
        <v>43150</v>
      </c>
      <c r="AL3056" s="17">
        <v>1</v>
      </c>
      <c r="AM3056" s="17" t="s">
        <v>10882</v>
      </c>
      <c r="AN3056" s="17"/>
      <c r="AO3056" s="20" t="s">
        <v>9062</v>
      </c>
      <c r="AP3056" s="20"/>
      <c r="AQ3056" s="20"/>
      <c r="AR3056" s="16">
        <v>0</v>
      </c>
      <c r="AS3056" s="20">
        <v>43493</v>
      </c>
      <c r="AT3056" s="59"/>
    </row>
    <row r="3057" spans="1:46" ht="47.25" customHeight="1">
      <c r="A3057" s="16">
        <v>8699788751093</v>
      </c>
      <c r="B3057" s="16" t="s">
        <v>11425</v>
      </c>
      <c r="C3057" s="16" t="s">
        <v>11426</v>
      </c>
      <c r="D3057" s="17" t="s">
        <v>323</v>
      </c>
      <c r="E3057" s="18" t="s">
        <v>295</v>
      </c>
      <c r="F3057" s="18">
        <v>4</v>
      </c>
      <c r="G3057" s="18">
        <v>2</v>
      </c>
      <c r="H3057" s="18">
        <v>3</v>
      </c>
      <c r="I3057" s="18"/>
      <c r="J3057" s="18"/>
      <c r="K3057" s="18"/>
      <c r="L3057" s="19" t="s">
        <v>11427</v>
      </c>
      <c r="M3057" s="19" t="s">
        <v>11428</v>
      </c>
      <c r="N3057" s="18" t="s">
        <v>4851</v>
      </c>
      <c r="O3057" s="18">
        <v>250</v>
      </c>
      <c r="P3057" s="18" t="s">
        <v>163</v>
      </c>
      <c r="Q3057" s="18">
        <v>3</v>
      </c>
      <c r="R3057" s="18" t="s">
        <v>95</v>
      </c>
      <c r="S3057" s="37" t="s">
        <v>46</v>
      </c>
      <c r="T3057" s="18" t="s">
        <v>53</v>
      </c>
      <c r="U3057" s="38">
        <v>0.83</v>
      </c>
      <c r="V3057" s="38">
        <v>0.83</v>
      </c>
      <c r="W3057" s="38">
        <v>0.83</v>
      </c>
      <c r="X3057" s="18" t="s">
        <v>53</v>
      </c>
      <c r="Y3057" s="39"/>
      <c r="Z3057" s="16">
        <v>0</v>
      </c>
      <c r="AA3057" s="36">
        <v>2.2799999999999998</v>
      </c>
      <c r="AB3057" s="36"/>
      <c r="AC3057" s="36">
        <v>2.2799999999999998</v>
      </c>
      <c r="AD3057" s="38">
        <f t="shared" si="688"/>
        <v>2.4851999999999999</v>
      </c>
      <c r="AE3057" s="38">
        <f t="shared" si="689"/>
        <v>3.1064999999999996</v>
      </c>
      <c r="AF3057" s="38">
        <f t="shared" si="690"/>
        <v>3.3550199999999997</v>
      </c>
      <c r="AG3057" s="36">
        <f t="shared" si="691"/>
        <v>2.48</v>
      </c>
      <c r="AH3057" s="36">
        <f t="shared" si="692"/>
        <v>3.1</v>
      </c>
      <c r="AI3057" s="36">
        <f t="shared" si="693"/>
        <v>3.35</v>
      </c>
      <c r="AJ3057" s="40">
        <v>43245</v>
      </c>
      <c r="AK3057" s="40">
        <v>43251</v>
      </c>
      <c r="AL3057" s="17">
        <v>1</v>
      </c>
      <c r="AM3057" s="17" t="s">
        <v>10882</v>
      </c>
      <c r="AN3057" s="17"/>
      <c r="AO3057" s="20" t="s">
        <v>16133</v>
      </c>
      <c r="AP3057" s="20"/>
      <c r="AQ3057" s="20"/>
      <c r="AR3057" s="16">
        <v>0</v>
      </c>
      <c r="AS3057" s="20">
        <v>43493</v>
      </c>
      <c r="AT3057" s="59"/>
    </row>
    <row r="3058" spans="1:46" ht="47.25" customHeight="1">
      <c r="A3058" s="16">
        <v>8699788751109</v>
      </c>
      <c r="B3058" s="16" t="s">
        <v>11425</v>
      </c>
      <c r="C3058" s="16" t="s">
        <v>11426</v>
      </c>
      <c r="D3058" s="17" t="s">
        <v>323</v>
      </c>
      <c r="E3058" s="22" t="s">
        <v>295</v>
      </c>
      <c r="F3058" s="18">
        <v>0</v>
      </c>
      <c r="G3058" s="22">
        <v>2</v>
      </c>
      <c r="H3058" s="22">
        <v>3</v>
      </c>
      <c r="I3058" s="22"/>
      <c r="J3058" s="22"/>
      <c r="K3058" s="18"/>
      <c r="L3058" s="19" t="s">
        <v>11456</v>
      </c>
      <c r="M3058" s="19" t="s">
        <v>11457</v>
      </c>
      <c r="N3058" s="18" t="s">
        <v>4851</v>
      </c>
      <c r="O3058" s="18"/>
      <c r="P3058" s="18"/>
      <c r="Q3058" s="18">
        <v>100</v>
      </c>
      <c r="R3058" s="18" t="s">
        <v>95</v>
      </c>
      <c r="S3058" s="37" t="s">
        <v>46</v>
      </c>
      <c r="T3058" s="18" t="s">
        <v>53</v>
      </c>
      <c r="U3058" s="38">
        <v>17.3156417453432</v>
      </c>
      <c r="V3058" s="38">
        <v>17.3156417453432</v>
      </c>
      <c r="W3058" s="38">
        <v>0</v>
      </c>
      <c r="X3058" s="18" t="s">
        <v>53</v>
      </c>
      <c r="Y3058" s="39"/>
      <c r="Z3058" s="16">
        <v>1</v>
      </c>
      <c r="AA3058" s="36">
        <v>46.63</v>
      </c>
      <c r="AB3058" s="36"/>
      <c r="AC3058" s="36">
        <v>46.63</v>
      </c>
      <c r="AD3058" s="38">
        <f t="shared" si="688"/>
        <v>50.460400000000007</v>
      </c>
      <c r="AE3058" s="38">
        <f t="shared" si="689"/>
        <v>54.497232000000011</v>
      </c>
      <c r="AF3058" s="38">
        <f t="shared" si="690"/>
        <v>0</v>
      </c>
      <c r="AG3058" s="36">
        <f t="shared" si="691"/>
        <v>50.46</v>
      </c>
      <c r="AH3058" s="36">
        <f t="shared" si="692"/>
        <v>54.49</v>
      </c>
      <c r="AI3058" s="36">
        <f t="shared" si="693"/>
        <v>0</v>
      </c>
      <c r="AJ3058" s="40">
        <v>43146</v>
      </c>
      <c r="AK3058" s="40">
        <v>43150</v>
      </c>
      <c r="AL3058" s="17">
        <v>1</v>
      </c>
      <c r="AM3058" s="17" t="s">
        <v>10882</v>
      </c>
      <c r="AN3058" s="17"/>
      <c r="AO3058" s="20" t="s">
        <v>16133</v>
      </c>
      <c r="AP3058" s="20"/>
      <c r="AQ3058" s="20"/>
      <c r="AR3058" s="16">
        <v>0</v>
      </c>
      <c r="AS3058" s="20">
        <v>43493</v>
      </c>
      <c r="AT3058" s="59"/>
    </row>
    <row r="3059" spans="1:46" ht="47.25" customHeight="1">
      <c r="A3059" s="16">
        <v>8699788751161</v>
      </c>
      <c r="B3059" s="16" t="s">
        <v>11339</v>
      </c>
      <c r="C3059" s="16" t="s">
        <v>11340</v>
      </c>
      <c r="D3059" s="17" t="s">
        <v>323</v>
      </c>
      <c r="E3059" s="18" t="s">
        <v>295</v>
      </c>
      <c r="F3059" s="18">
        <v>4</v>
      </c>
      <c r="G3059" s="18">
        <v>5</v>
      </c>
      <c r="H3059" s="18">
        <v>2</v>
      </c>
      <c r="I3059" s="18"/>
      <c r="J3059" s="18"/>
      <c r="K3059" s="18"/>
      <c r="L3059" s="19" t="s">
        <v>11341</v>
      </c>
      <c r="M3059" s="19" t="s">
        <v>3568</v>
      </c>
      <c r="N3059" s="18" t="s">
        <v>4851</v>
      </c>
      <c r="O3059" s="18">
        <v>10</v>
      </c>
      <c r="P3059" s="18" t="s">
        <v>163</v>
      </c>
      <c r="Q3059" s="18">
        <v>3</v>
      </c>
      <c r="R3059" s="18" t="s">
        <v>95</v>
      </c>
      <c r="S3059" s="37" t="s">
        <v>46</v>
      </c>
      <c r="T3059" s="18" t="s">
        <v>53</v>
      </c>
      <c r="U3059" s="38">
        <v>0.45</v>
      </c>
      <c r="V3059" s="38">
        <v>0.45</v>
      </c>
      <c r="W3059" s="38">
        <v>0</v>
      </c>
      <c r="X3059" s="18" t="s">
        <v>53</v>
      </c>
      <c r="Y3059" s="39"/>
      <c r="Z3059" s="16">
        <v>0</v>
      </c>
      <c r="AA3059" s="36">
        <v>1.24</v>
      </c>
      <c r="AB3059" s="36"/>
      <c r="AC3059" s="36">
        <v>1.24</v>
      </c>
      <c r="AD3059" s="38">
        <f t="shared" si="688"/>
        <v>1.3516000000000001</v>
      </c>
      <c r="AE3059" s="38">
        <f t="shared" si="689"/>
        <v>1.6895000000000002</v>
      </c>
      <c r="AF3059" s="38">
        <f t="shared" si="690"/>
        <v>1.8246600000000004</v>
      </c>
      <c r="AG3059" s="36">
        <f t="shared" si="691"/>
        <v>1.35</v>
      </c>
      <c r="AH3059" s="36">
        <f t="shared" si="692"/>
        <v>1.68</v>
      </c>
      <c r="AI3059" s="36">
        <f t="shared" si="693"/>
        <v>1.82</v>
      </c>
      <c r="AJ3059" s="40">
        <v>43245</v>
      </c>
      <c r="AK3059" s="40">
        <v>43251</v>
      </c>
      <c r="AL3059" s="17">
        <v>1</v>
      </c>
      <c r="AM3059" s="17" t="s">
        <v>10882</v>
      </c>
      <c r="AN3059" s="17"/>
      <c r="AO3059" s="20" t="s">
        <v>16217</v>
      </c>
      <c r="AP3059" s="20"/>
      <c r="AQ3059" s="20"/>
      <c r="AR3059" s="16">
        <v>0</v>
      </c>
      <c r="AS3059" s="20">
        <v>43497</v>
      </c>
      <c r="AT3059" s="59"/>
    </row>
    <row r="3060" spans="1:46" ht="47.25" customHeight="1">
      <c r="A3060" s="16">
        <v>8699788751185</v>
      </c>
      <c r="B3060" s="16" t="s">
        <v>11339</v>
      </c>
      <c r="C3060" s="16" t="s">
        <v>11340</v>
      </c>
      <c r="D3060" s="17" t="s">
        <v>323</v>
      </c>
      <c r="E3060" s="18" t="s">
        <v>295</v>
      </c>
      <c r="F3060" s="18">
        <v>0</v>
      </c>
      <c r="G3060" s="22">
        <v>5</v>
      </c>
      <c r="H3060" s="18">
        <v>2</v>
      </c>
      <c r="I3060" s="18"/>
      <c r="J3060" s="18"/>
      <c r="K3060" s="18"/>
      <c r="L3060" s="19" t="s">
        <v>11344</v>
      </c>
      <c r="M3060" s="19" t="s">
        <v>3568</v>
      </c>
      <c r="N3060" s="18" t="s">
        <v>4851</v>
      </c>
      <c r="O3060" s="18">
        <v>10</v>
      </c>
      <c r="P3060" s="18" t="s">
        <v>163</v>
      </c>
      <c r="Q3060" s="18">
        <v>100</v>
      </c>
      <c r="R3060" s="18" t="s">
        <v>95</v>
      </c>
      <c r="S3060" s="37" t="s">
        <v>46</v>
      </c>
      <c r="T3060" s="18" t="s">
        <v>53</v>
      </c>
      <c r="U3060" s="38">
        <v>10.165858637407503</v>
      </c>
      <c r="V3060" s="38">
        <v>10.165858637407503</v>
      </c>
      <c r="W3060" s="38">
        <v>0</v>
      </c>
      <c r="X3060" s="18" t="s">
        <v>53</v>
      </c>
      <c r="Y3060" s="39"/>
      <c r="Z3060" s="16">
        <v>1</v>
      </c>
      <c r="AA3060" s="36">
        <v>27.35</v>
      </c>
      <c r="AB3060" s="36"/>
      <c r="AC3060" s="36">
        <v>27.35</v>
      </c>
      <c r="AD3060" s="38">
        <f t="shared" si="688"/>
        <v>29.638000000000005</v>
      </c>
      <c r="AE3060" s="38">
        <f t="shared" si="689"/>
        <v>32.009040000000006</v>
      </c>
      <c r="AF3060" s="38">
        <f t="shared" si="690"/>
        <v>0</v>
      </c>
      <c r="AG3060" s="36">
        <f t="shared" si="691"/>
        <v>29.63</v>
      </c>
      <c r="AH3060" s="36">
        <f t="shared" si="692"/>
        <v>32</v>
      </c>
      <c r="AI3060" s="36">
        <f t="shared" si="693"/>
        <v>0</v>
      </c>
      <c r="AJ3060" s="40">
        <v>43146</v>
      </c>
      <c r="AK3060" s="40">
        <v>43150</v>
      </c>
      <c r="AL3060" s="17">
        <v>1</v>
      </c>
      <c r="AM3060" s="17" t="s">
        <v>10882</v>
      </c>
      <c r="AN3060" s="17"/>
      <c r="AO3060" s="20" t="s">
        <v>16217</v>
      </c>
      <c r="AP3060" s="20"/>
      <c r="AQ3060" s="20"/>
      <c r="AR3060" s="16">
        <v>0</v>
      </c>
      <c r="AS3060" s="20">
        <v>43497</v>
      </c>
      <c r="AT3060" s="59"/>
    </row>
    <row r="3061" spans="1:46" ht="47.25" customHeight="1">
      <c r="A3061" s="16">
        <v>8699788751215</v>
      </c>
      <c r="B3061" s="16" t="s">
        <v>11339</v>
      </c>
      <c r="C3061" s="16" t="s">
        <v>11340</v>
      </c>
      <c r="D3061" s="17" t="s">
        <v>323</v>
      </c>
      <c r="E3061" s="18" t="s">
        <v>295</v>
      </c>
      <c r="F3061" s="18">
        <v>0</v>
      </c>
      <c r="G3061" s="22">
        <v>1</v>
      </c>
      <c r="H3061" s="18">
        <v>2</v>
      </c>
      <c r="I3061" s="18"/>
      <c r="J3061" s="18"/>
      <c r="K3061" s="18"/>
      <c r="L3061" s="19" t="s">
        <v>11347</v>
      </c>
      <c r="M3061" s="19" t="s">
        <v>3568</v>
      </c>
      <c r="N3061" s="18" t="s">
        <v>4851</v>
      </c>
      <c r="O3061" s="18">
        <v>20</v>
      </c>
      <c r="P3061" s="18" t="s">
        <v>163</v>
      </c>
      <c r="Q3061" s="18">
        <v>100</v>
      </c>
      <c r="R3061" s="18" t="s">
        <v>95</v>
      </c>
      <c r="S3061" s="37" t="s">
        <v>46</v>
      </c>
      <c r="T3061" s="18" t="s">
        <v>53</v>
      </c>
      <c r="U3061" s="38">
        <v>7.0375095687675424</v>
      </c>
      <c r="V3061" s="38">
        <v>7.0375095687675424</v>
      </c>
      <c r="W3061" s="38">
        <v>0</v>
      </c>
      <c r="X3061" s="18" t="s">
        <v>53</v>
      </c>
      <c r="Y3061" s="39"/>
      <c r="Z3061" s="16">
        <v>1</v>
      </c>
      <c r="AA3061" s="36">
        <v>18.940000000000001</v>
      </c>
      <c r="AB3061" s="36"/>
      <c r="AC3061" s="36">
        <v>18.940000000000001</v>
      </c>
      <c r="AD3061" s="38">
        <f t="shared" si="688"/>
        <v>20.555200000000003</v>
      </c>
      <c r="AE3061" s="38">
        <f t="shared" si="689"/>
        <v>22.199616000000006</v>
      </c>
      <c r="AF3061" s="38">
        <f t="shared" si="690"/>
        <v>0</v>
      </c>
      <c r="AG3061" s="36">
        <f t="shared" si="691"/>
        <v>20.55</v>
      </c>
      <c r="AH3061" s="36">
        <f t="shared" si="692"/>
        <v>22.19</v>
      </c>
      <c r="AI3061" s="36">
        <f t="shared" si="693"/>
        <v>0</v>
      </c>
      <c r="AJ3061" s="40">
        <v>43146</v>
      </c>
      <c r="AK3061" s="40">
        <v>43150</v>
      </c>
      <c r="AL3061" s="17">
        <v>1</v>
      </c>
      <c r="AM3061" s="17" t="s">
        <v>10882</v>
      </c>
      <c r="AN3061" s="17"/>
      <c r="AO3061" s="20" t="s">
        <v>16217</v>
      </c>
      <c r="AP3061" s="20"/>
      <c r="AQ3061" s="20"/>
      <c r="AR3061" s="16">
        <v>0</v>
      </c>
      <c r="AS3061" s="20">
        <v>43497</v>
      </c>
      <c r="AT3061" s="59"/>
    </row>
    <row r="3062" spans="1:46" ht="47.25" customHeight="1">
      <c r="A3062" s="16">
        <v>8699788751628</v>
      </c>
      <c r="B3062" s="16" t="s">
        <v>11339</v>
      </c>
      <c r="C3062" s="16" t="s">
        <v>11340</v>
      </c>
      <c r="D3062" s="17" t="s">
        <v>323</v>
      </c>
      <c r="E3062" s="18" t="s">
        <v>295</v>
      </c>
      <c r="F3062" s="18">
        <v>4</v>
      </c>
      <c r="G3062" s="22">
        <v>1</v>
      </c>
      <c r="H3062" s="18">
        <v>2</v>
      </c>
      <c r="I3062" s="18"/>
      <c r="J3062" s="18"/>
      <c r="K3062" s="18"/>
      <c r="L3062" s="19" t="s">
        <v>11350</v>
      </c>
      <c r="M3062" s="19" t="s">
        <v>3568</v>
      </c>
      <c r="N3062" s="18" t="s">
        <v>4851</v>
      </c>
      <c r="O3062" s="18">
        <v>20</v>
      </c>
      <c r="P3062" s="18" t="s">
        <v>163</v>
      </c>
      <c r="Q3062" s="18">
        <v>5</v>
      </c>
      <c r="R3062" s="18" t="s">
        <v>95</v>
      </c>
      <c r="S3062" s="37" t="s">
        <v>46</v>
      </c>
      <c r="T3062" s="18" t="s">
        <v>53</v>
      </c>
      <c r="U3062" s="38">
        <v>1.25</v>
      </c>
      <c r="V3062" s="38">
        <v>1.25</v>
      </c>
      <c r="W3062" s="38">
        <v>0</v>
      </c>
      <c r="X3062" s="18" t="s">
        <v>53</v>
      </c>
      <c r="Y3062" s="39"/>
      <c r="Z3062" s="16">
        <v>0</v>
      </c>
      <c r="AA3062" s="36">
        <v>3.42</v>
      </c>
      <c r="AB3062" s="36"/>
      <c r="AC3062" s="36">
        <v>3.42</v>
      </c>
      <c r="AD3062" s="38">
        <f t="shared" si="688"/>
        <v>3.7278000000000002</v>
      </c>
      <c r="AE3062" s="38">
        <f t="shared" si="689"/>
        <v>4.6597500000000007</v>
      </c>
      <c r="AF3062" s="38">
        <f t="shared" si="690"/>
        <v>5.0325300000000013</v>
      </c>
      <c r="AG3062" s="36">
        <f t="shared" si="691"/>
        <v>3.72</v>
      </c>
      <c r="AH3062" s="36">
        <f t="shared" si="692"/>
        <v>4.6500000000000004</v>
      </c>
      <c r="AI3062" s="36">
        <f t="shared" si="693"/>
        <v>5.03</v>
      </c>
      <c r="AJ3062" s="40">
        <v>43245</v>
      </c>
      <c r="AK3062" s="40">
        <v>43251</v>
      </c>
      <c r="AL3062" s="17">
        <v>1</v>
      </c>
      <c r="AM3062" s="17" t="s">
        <v>10882</v>
      </c>
      <c r="AN3062" s="17"/>
      <c r="AO3062" s="20" t="s">
        <v>16217</v>
      </c>
      <c r="AP3062" s="20"/>
      <c r="AQ3062" s="20"/>
      <c r="AR3062" s="16">
        <v>0</v>
      </c>
      <c r="AS3062" s="20">
        <v>43497</v>
      </c>
      <c r="AT3062" s="59"/>
    </row>
    <row r="3063" spans="1:46" ht="47.25" customHeight="1">
      <c r="A3063" s="16">
        <v>8699262090526</v>
      </c>
      <c r="B3063" s="16" t="s">
        <v>3656</v>
      </c>
      <c r="C3063" s="16" t="s">
        <v>3657</v>
      </c>
      <c r="D3063" s="17" t="s">
        <v>323</v>
      </c>
      <c r="E3063" s="18" t="s">
        <v>323</v>
      </c>
      <c r="F3063" s="18">
        <v>0</v>
      </c>
      <c r="G3063" s="18">
        <v>1</v>
      </c>
      <c r="H3063" s="18">
        <v>1</v>
      </c>
      <c r="I3063" s="18"/>
      <c r="J3063" s="18"/>
      <c r="K3063" s="18"/>
      <c r="L3063" s="19" t="s">
        <v>3659</v>
      </c>
      <c r="M3063" s="19" t="s">
        <v>981</v>
      </c>
      <c r="N3063" s="18" t="s">
        <v>2465</v>
      </c>
      <c r="O3063" s="18">
        <v>0.5</v>
      </c>
      <c r="P3063" s="18" t="s">
        <v>163</v>
      </c>
      <c r="Q3063" s="18">
        <v>30</v>
      </c>
      <c r="R3063" s="18" t="s">
        <v>95</v>
      </c>
      <c r="S3063" s="37" t="s">
        <v>46</v>
      </c>
      <c r="T3063" s="18" t="s">
        <v>331</v>
      </c>
      <c r="U3063" s="38">
        <v>327.47000000000003</v>
      </c>
      <c r="V3063" s="38">
        <v>327.47000000000003</v>
      </c>
      <c r="W3063" s="38">
        <v>196.48</v>
      </c>
      <c r="X3063" s="18" t="s">
        <v>331</v>
      </c>
      <c r="Y3063" s="39"/>
      <c r="Z3063" s="16">
        <v>0</v>
      </c>
      <c r="AA3063" s="36">
        <v>356.11</v>
      </c>
      <c r="AB3063" s="36"/>
      <c r="AC3063" s="36">
        <v>356.11</v>
      </c>
      <c r="AD3063" s="36">
        <v>370.83</v>
      </c>
      <c r="AE3063" s="36">
        <v>433.48</v>
      </c>
      <c r="AF3063" s="36">
        <v>468.15</v>
      </c>
      <c r="AG3063" s="36">
        <f t="shared" si="691"/>
        <v>370.83</v>
      </c>
      <c r="AH3063" s="36">
        <f t="shared" si="692"/>
        <v>433.48</v>
      </c>
      <c r="AI3063" s="36">
        <f t="shared" si="693"/>
        <v>468.15</v>
      </c>
      <c r="AJ3063" s="40">
        <v>42783</v>
      </c>
      <c r="AK3063" s="40">
        <v>42786</v>
      </c>
      <c r="AL3063" s="17"/>
      <c r="AM3063" s="20" t="s">
        <v>477</v>
      </c>
      <c r="AN3063" s="20"/>
      <c r="AO3063" s="20" t="s">
        <v>16217</v>
      </c>
      <c r="AP3063" s="20"/>
      <c r="AQ3063" s="20"/>
      <c r="AR3063" s="16">
        <v>0</v>
      </c>
      <c r="AS3063" s="20">
        <v>43497</v>
      </c>
      <c r="AT3063" s="59"/>
    </row>
    <row r="3064" spans="1:46" ht="47.25" customHeight="1">
      <c r="A3064" s="16">
        <v>8699262090533</v>
      </c>
      <c r="B3064" s="16" t="s">
        <v>3656</v>
      </c>
      <c r="C3064" s="16" t="s">
        <v>3657</v>
      </c>
      <c r="D3064" s="17" t="s">
        <v>323</v>
      </c>
      <c r="E3064" s="18" t="s">
        <v>323</v>
      </c>
      <c r="F3064" s="18">
        <v>0</v>
      </c>
      <c r="G3064" s="18">
        <v>1</v>
      </c>
      <c r="H3064" s="18">
        <v>1</v>
      </c>
      <c r="I3064" s="18"/>
      <c r="J3064" s="18"/>
      <c r="K3064" s="18"/>
      <c r="L3064" s="19" t="s">
        <v>3823</v>
      </c>
      <c r="M3064" s="19" t="s">
        <v>981</v>
      </c>
      <c r="N3064" s="18" t="s">
        <v>2465</v>
      </c>
      <c r="O3064" s="18">
        <v>1</v>
      </c>
      <c r="P3064" s="18" t="s">
        <v>163</v>
      </c>
      <c r="Q3064" s="18">
        <v>30</v>
      </c>
      <c r="R3064" s="18" t="s">
        <v>95</v>
      </c>
      <c r="S3064" s="37" t="s">
        <v>46</v>
      </c>
      <c r="T3064" s="18" t="s">
        <v>331</v>
      </c>
      <c r="U3064" s="38">
        <v>359.68</v>
      </c>
      <c r="V3064" s="38">
        <v>359.68</v>
      </c>
      <c r="W3064" s="38">
        <v>215.8</v>
      </c>
      <c r="X3064" s="18" t="s">
        <v>331</v>
      </c>
      <c r="Y3064" s="39"/>
      <c r="Z3064" s="16">
        <v>0</v>
      </c>
      <c r="AA3064" s="36">
        <v>408.95</v>
      </c>
      <c r="AB3064" s="36"/>
      <c r="AC3064" s="36">
        <v>408.95</v>
      </c>
      <c r="AD3064" s="36">
        <v>424.72</v>
      </c>
      <c r="AE3064" s="36">
        <v>493.84</v>
      </c>
      <c r="AF3064" s="36">
        <v>533.35</v>
      </c>
      <c r="AG3064" s="36">
        <f t="shared" si="691"/>
        <v>424.72</v>
      </c>
      <c r="AH3064" s="36">
        <f t="shared" si="692"/>
        <v>493.84</v>
      </c>
      <c r="AI3064" s="36">
        <f t="shared" si="693"/>
        <v>533.35</v>
      </c>
      <c r="AJ3064" s="40">
        <v>42783</v>
      </c>
      <c r="AK3064" s="40">
        <v>42786</v>
      </c>
      <c r="AL3064" s="17"/>
      <c r="AM3064" s="20" t="s">
        <v>477</v>
      </c>
      <c r="AN3064" s="20"/>
      <c r="AO3064" s="20" t="s">
        <v>16217</v>
      </c>
      <c r="AP3064" s="20"/>
      <c r="AQ3064" s="20"/>
      <c r="AR3064" s="16">
        <v>0</v>
      </c>
      <c r="AS3064" s="20">
        <v>43497</v>
      </c>
      <c r="AT3064" s="59"/>
    </row>
    <row r="3065" spans="1:46" ht="47.25" customHeight="1">
      <c r="A3065" s="16">
        <v>8697930091745</v>
      </c>
      <c r="B3065" s="16" t="s">
        <v>8986</v>
      </c>
      <c r="C3065" s="16" t="s">
        <v>8987</v>
      </c>
      <c r="D3065" s="17" t="s">
        <v>38</v>
      </c>
      <c r="E3065" s="18" t="s">
        <v>38</v>
      </c>
      <c r="F3065" s="18">
        <v>0</v>
      </c>
      <c r="G3065" s="18">
        <v>5</v>
      </c>
      <c r="H3065" s="18">
        <v>1</v>
      </c>
      <c r="I3065" s="18"/>
      <c r="J3065" s="18"/>
      <c r="K3065" s="18"/>
      <c r="L3065" s="19" t="s">
        <v>3988</v>
      </c>
      <c r="M3065" s="19" t="s">
        <v>3989</v>
      </c>
      <c r="N3065" s="18" t="s">
        <v>1604</v>
      </c>
      <c r="O3065" s="18">
        <v>125</v>
      </c>
      <c r="P3065" s="18" t="s">
        <v>163</v>
      </c>
      <c r="Q3065" s="18">
        <v>14</v>
      </c>
      <c r="R3065" s="18" t="s">
        <v>45</v>
      </c>
      <c r="S3065" s="37" t="s">
        <v>46</v>
      </c>
      <c r="T3065" s="18" t="s">
        <v>331</v>
      </c>
      <c r="U3065" s="37">
        <v>12.74</v>
      </c>
      <c r="V3065" s="37">
        <v>6.03</v>
      </c>
      <c r="W3065" s="37">
        <v>6.03</v>
      </c>
      <c r="X3065" s="18" t="s">
        <v>331</v>
      </c>
      <c r="Y3065" s="39"/>
      <c r="Z3065" s="16">
        <v>0</v>
      </c>
      <c r="AA3065" s="36">
        <v>11.38</v>
      </c>
      <c r="AB3065" s="36"/>
      <c r="AC3065" s="36">
        <v>11.38</v>
      </c>
      <c r="AD3065" s="70">
        <f t="shared" ref="AD3065:AD3077" si="694">IF(Z3065=2,AC3065*1.08,IF(AC3065&lt;=10,(AC3065*1.09),IF(AC3065&lt;=50,(10*1.09)+((AC3065-10)*1.08),IF(AC3065&lt;=100,(10*1.09)+((50-10)*1.08)+((AC3065-50)*1.07),IF(AC3065&lt;=200,(10*1.09)+((50-10)*1.08)+((100-50)*1.07)+((AC3065-100)*1.04),(10*1.09)+((50-10)*1.08)+((100-50)*1.07)+((200-100)*1.04)+((AC3065-200)*1.02))))))</f>
        <v>12.390400000000001</v>
      </c>
      <c r="AE3065" s="70">
        <f t="shared" ref="AE3065:AE3074" si="695">IF(Z3065=1,AD3065*1.08,IF(Z3065=2,0,IF(AC3065&lt;=100,(AD3065*1.25),IF(AC3065&lt;=200,134.5+((AC3065-100)*1.04*1.16),255.14+((AC3065-200)*1.02*1.12)))))</f>
        <v>15.488000000000001</v>
      </c>
      <c r="AF3065" s="70">
        <f t="shared" ref="AF3065:AF3074" si="696">IF(Z3065=1,0,(AE3065*1.08))</f>
        <v>16.727040000000002</v>
      </c>
      <c r="AG3065" s="36">
        <f t="shared" si="691"/>
        <v>12.39</v>
      </c>
      <c r="AH3065" s="36">
        <f t="shared" si="692"/>
        <v>15.48</v>
      </c>
      <c r="AI3065" s="36">
        <f t="shared" si="693"/>
        <v>16.72</v>
      </c>
      <c r="AJ3065" s="40">
        <v>42545</v>
      </c>
      <c r="AK3065" s="40">
        <v>42547</v>
      </c>
      <c r="AL3065" s="22"/>
      <c r="AM3065" s="20" t="s">
        <v>184</v>
      </c>
      <c r="AN3065" s="20"/>
      <c r="AO3065" s="20" t="s">
        <v>11301</v>
      </c>
      <c r="AP3065" s="20"/>
      <c r="AQ3065" s="20"/>
      <c r="AR3065" s="16">
        <v>0</v>
      </c>
      <c r="AS3065" s="20">
        <v>43497</v>
      </c>
      <c r="AT3065" s="59"/>
    </row>
    <row r="3066" spans="1:46" ht="47.25" customHeight="1">
      <c r="A3066" s="16">
        <v>8697930090922</v>
      </c>
      <c r="B3066" s="16" t="s">
        <v>8986</v>
      </c>
      <c r="C3066" s="16" t="s">
        <v>8987</v>
      </c>
      <c r="D3066" s="17" t="s">
        <v>38</v>
      </c>
      <c r="E3066" s="18" t="s">
        <v>38</v>
      </c>
      <c r="F3066" s="18">
        <v>0</v>
      </c>
      <c r="G3066" s="18">
        <v>1</v>
      </c>
      <c r="H3066" s="18">
        <v>1</v>
      </c>
      <c r="I3066" s="18"/>
      <c r="J3066" s="18"/>
      <c r="K3066" s="18"/>
      <c r="L3066" s="19" t="s">
        <v>8989</v>
      </c>
      <c r="M3066" s="19" t="s">
        <v>3989</v>
      </c>
      <c r="N3066" s="18" t="s">
        <v>1604</v>
      </c>
      <c r="O3066" s="18">
        <v>250</v>
      </c>
      <c r="P3066" s="18" t="s">
        <v>163</v>
      </c>
      <c r="Q3066" s="18">
        <v>21</v>
      </c>
      <c r="R3066" s="18" t="s">
        <v>45</v>
      </c>
      <c r="S3066" s="37" t="s">
        <v>46</v>
      </c>
      <c r="T3066" s="18" t="s">
        <v>331</v>
      </c>
      <c r="U3066" s="37">
        <v>31.06</v>
      </c>
      <c r="V3066" s="37">
        <v>18.11</v>
      </c>
      <c r="W3066" s="37">
        <v>18.11</v>
      </c>
      <c r="X3066" s="18" t="s">
        <v>331</v>
      </c>
      <c r="Y3066" s="39"/>
      <c r="Z3066" s="16">
        <v>0</v>
      </c>
      <c r="AA3066" s="36">
        <v>38.33</v>
      </c>
      <c r="AB3066" s="36"/>
      <c r="AC3066" s="36">
        <v>38.33</v>
      </c>
      <c r="AD3066" s="70">
        <f t="shared" si="694"/>
        <v>41.496400000000001</v>
      </c>
      <c r="AE3066" s="70">
        <f t="shared" si="695"/>
        <v>51.8705</v>
      </c>
      <c r="AF3066" s="70">
        <f t="shared" si="696"/>
        <v>56.020140000000005</v>
      </c>
      <c r="AG3066" s="36">
        <f t="shared" si="691"/>
        <v>41.49</v>
      </c>
      <c r="AH3066" s="36">
        <f t="shared" si="692"/>
        <v>51.87</v>
      </c>
      <c r="AI3066" s="36">
        <f t="shared" si="693"/>
        <v>56.02</v>
      </c>
      <c r="AJ3066" s="40">
        <v>42545</v>
      </c>
      <c r="AK3066" s="40">
        <v>42547</v>
      </c>
      <c r="AL3066" s="22"/>
      <c r="AM3066" s="20" t="s">
        <v>184</v>
      </c>
      <c r="AN3066" s="20"/>
      <c r="AO3066" s="20" t="s">
        <v>11803</v>
      </c>
      <c r="AP3066" s="20"/>
      <c r="AQ3066" s="20"/>
      <c r="AR3066" s="16">
        <v>0</v>
      </c>
      <c r="AS3066" s="20">
        <v>43497</v>
      </c>
      <c r="AT3066" s="59"/>
    </row>
    <row r="3067" spans="1:46" ht="47.25" customHeight="1">
      <c r="A3067" s="16">
        <v>8697930090946</v>
      </c>
      <c r="B3067" s="16" t="s">
        <v>8986</v>
      </c>
      <c r="C3067" s="16" t="s">
        <v>8987</v>
      </c>
      <c r="D3067" s="17" t="s">
        <v>38</v>
      </c>
      <c r="E3067" s="18" t="s">
        <v>38</v>
      </c>
      <c r="F3067" s="18">
        <v>0</v>
      </c>
      <c r="G3067" s="18">
        <v>5</v>
      </c>
      <c r="H3067" s="18">
        <v>1</v>
      </c>
      <c r="I3067" s="18"/>
      <c r="J3067" s="18"/>
      <c r="K3067" s="18"/>
      <c r="L3067" s="19" t="s">
        <v>3990</v>
      </c>
      <c r="M3067" s="19" t="s">
        <v>3989</v>
      </c>
      <c r="N3067" s="18" t="s">
        <v>1604</v>
      </c>
      <c r="O3067" s="18">
        <v>500</v>
      </c>
      <c r="P3067" s="18" t="s">
        <v>163</v>
      </c>
      <c r="Q3067" s="18">
        <v>14</v>
      </c>
      <c r="R3067" s="18" t="s">
        <v>45</v>
      </c>
      <c r="S3067" s="37" t="s">
        <v>46</v>
      </c>
      <c r="T3067" s="18" t="s">
        <v>331</v>
      </c>
      <c r="U3067" s="37">
        <v>50.98</v>
      </c>
      <c r="V3067" s="37">
        <v>24.15</v>
      </c>
      <c r="W3067" s="37">
        <v>24.15</v>
      </c>
      <c r="X3067" s="18" t="s">
        <v>331</v>
      </c>
      <c r="Y3067" s="39"/>
      <c r="Z3067" s="16">
        <v>0</v>
      </c>
      <c r="AA3067" s="36">
        <v>45.61</v>
      </c>
      <c r="AB3067" s="36"/>
      <c r="AC3067" s="36">
        <v>45.61</v>
      </c>
      <c r="AD3067" s="70">
        <f t="shared" si="694"/>
        <v>49.358800000000002</v>
      </c>
      <c r="AE3067" s="70">
        <f t="shared" si="695"/>
        <v>61.698500000000003</v>
      </c>
      <c r="AF3067" s="70">
        <f t="shared" si="696"/>
        <v>66.634380000000007</v>
      </c>
      <c r="AG3067" s="36">
        <f t="shared" si="691"/>
        <v>49.35</v>
      </c>
      <c r="AH3067" s="36">
        <f t="shared" si="692"/>
        <v>61.69</v>
      </c>
      <c r="AI3067" s="36">
        <f t="shared" si="693"/>
        <v>66.63</v>
      </c>
      <c r="AJ3067" s="40">
        <v>42545</v>
      </c>
      <c r="AK3067" s="40">
        <v>42547</v>
      </c>
      <c r="AL3067" s="22"/>
      <c r="AM3067" s="20" t="s">
        <v>184</v>
      </c>
      <c r="AN3067" s="20"/>
      <c r="AO3067" s="20" t="s">
        <v>11803</v>
      </c>
      <c r="AP3067" s="20"/>
      <c r="AQ3067" s="20"/>
      <c r="AR3067" s="16">
        <v>0</v>
      </c>
      <c r="AS3067" s="20">
        <v>43497</v>
      </c>
      <c r="AT3067" s="59"/>
    </row>
    <row r="3068" spans="1:46" ht="47.25" customHeight="1">
      <c r="A3068" s="16">
        <v>8697930090953</v>
      </c>
      <c r="B3068" s="16" t="s">
        <v>8986</v>
      </c>
      <c r="C3068" s="16" t="s">
        <v>8987</v>
      </c>
      <c r="D3068" s="17" t="s">
        <v>38</v>
      </c>
      <c r="E3068" s="18" t="s">
        <v>38</v>
      </c>
      <c r="F3068" s="18">
        <v>0</v>
      </c>
      <c r="G3068" s="18">
        <v>5</v>
      </c>
      <c r="H3068" s="18">
        <v>1</v>
      </c>
      <c r="I3068" s="18"/>
      <c r="J3068" s="18"/>
      <c r="K3068" s="18"/>
      <c r="L3068" s="19" t="s">
        <v>3992</v>
      </c>
      <c r="M3068" s="19" t="s">
        <v>3989</v>
      </c>
      <c r="N3068" s="18" t="s">
        <v>1604</v>
      </c>
      <c r="O3068" s="18">
        <v>500</v>
      </c>
      <c r="P3068" s="18" t="s">
        <v>163</v>
      </c>
      <c r="Q3068" s="18">
        <v>21</v>
      </c>
      <c r="R3068" s="18" t="s">
        <v>45</v>
      </c>
      <c r="S3068" s="37" t="s">
        <v>46</v>
      </c>
      <c r="T3068" s="18" t="s">
        <v>331</v>
      </c>
      <c r="U3068" s="37">
        <v>76.48</v>
      </c>
      <c r="V3068" s="37">
        <v>36.22</v>
      </c>
      <c r="W3068" s="37">
        <v>36.22</v>
      </c>
      <c r="X3068" s="18" t="s">
        <v>331</v>
      </c>
      <c r="Y3068" s="39"/>
      <c r="Z3068" s="16">
        <v>0</v>
      </c>
      <c r="AA3068" s="36">
        <v>68.44</v>
      </c>
      <c r="AB3068" s="36"/>
      <c r="AC3068" s="36">
        <v>68.44</v>
      </c>
      <c r="AD3068" s="70">
        <f t="shared" si="694"/>
        <v>73.830799999999996</v>
      </c>
      <c r="AE3068" s="70">
        <f t="shared" si="695"/>
        <v>92.288499999999999</v>
      </c>
      <c r="AF3068" s="70">
        <f t="shared" si="696"/>
        <v>99.671580000000006</v>
      </c>
      <c r="AG3068" s="36">
        <f t="shared" si="691"/>
        <v>73.83</v>
      </c>
      <c r="AH3068" s="36">
        <f t="shared" si="692"/>
        <v>92.28</v>
      </c>
      <c r="AI3068" s="36">
        <f t="shared" si="693"/>
        <v>99.67</v>
      </c>
      <c r="AJ3068" s="40">
        <v>42545</v>
      </c>
      <c r="AK3068" s="40">
        <v>42547</v>
      </c>
      <c r="AL3068" s="22"/>
      <c r="AM3068" s="20" t="s">
        <v>184</v>
      </c>
      <c r="AN3068" s="20"/>
      <c r="AO3068" s="20" t="s">
        <v>11803</v>
      </c>
      <c r="AP3068" s="20"/>
      <c r="AQ3068" s="20"/>
      <c r="AR3068" s="16">
        <v>0</v>
      </c>
      <c r="AS3068" s="20">
        <v>43497</v>
      </c>
      <c r="AT3068" s="59"/>
    </row>
    <row r="3069" spans="1:46" ht="47.25" customHeight="1">
      <c r="A3069" s="16">
        <v>8697930090977</v>
      </c>
      <c r="B3069" s="16" t="s">
        <v>8986</v>
      </c>
      <c r="C3069" s="16" t="s">
        <v>8987</v>
      </c>
      <c r="D3069" s="17" t="s">
        <v>38</v>
      </c>
      <c r="E3069" s="18" t="s">
        <v>38</v>
      </c>
      <c r="F3069" s="18">
        <v>0</v>
      </c>
      <c r="G3069" s="18">
        <v>5</v>
      </c>
      <c r="H3069" s="18">
        <v>1</v>
      </c>
      <c r="I3069" s="18"/>
      <c r="J3069" s="18"/>
      <c r="K3069" s="18"/>
      <c r="L3069" s="19" t="s">
        <v>3998</v>
      </c>
      <c r="M3069" s="19" t="s">
        <v>3989</v>
      </c>
      <c r="N3069" s="18" t="s">
        <v>1604</v>
      </c>
      <c r="O3069" s="18">
        <v>750</v>
      </c>
      <c r="P3069" s="18" t="s">
        <v>163</v>
      </c>
      <c r="Q3069" s="18">
        <v>14</v>
      </c>
      <c r="R3069" s="18" t="s">
        <v>45</v>
      </c>
      <c r="S3069" s="37" t="s">
        <v>46</v>
      </c>
      <c r="T3069" s="18" t="s">
        <v>331</v>
      </c>
      <c r="U3069" s="37">
        <v>76.48</v>
      </c>
      <c r="V3069" s="37">
        <v>45.88</v>
      </c>
      <c r="W3069" s="37">
        <v>45.88</v>
      </c>
      <c r="X3069" s="18" t="s">
        <v>331</v>
      </c>
      <c r="Y3069" s="39"/>
      <c r="Z3069" s="16">
        <v>0</v>
      </c>
      <c r="AA3069" s="36">
        <v>86.7</v>
      </c>
      <c r="AB3069" s="36"/>
      <c r="AC3069" s="36">
        <v>86.7</v>
      </c>
      <c r="AD3069" s="70">
        <f t="shared" si="694"/>
        <v>93.369</v>
      </c>
      <c r="AE3069" s="70">
        <f t="shared" si="695"/>
        <v>116.71125000000001</v>
      </c>
      <c r="AF3069" s="70">
        <f t="shared" si="696"/>
        <v>126.04815000000002</v>
      </c>
      <c r="AG3069" s="36">
        <f t="shared" si="691"/>
        <v>93.36</v>
      </c>
      <c r="AH3069" s="36">
        <f t="shared" si="692"/>
        <v>116.71</v>
      </c>
      <c r="AI3069" s="36">
        <f t="shared" si="693"/>
        <v>126.04</v>
      </c>
      <c r="AJ3069" s="40">
        <v>42545</v>
      </c>
      <c r="AK3069" s="40">
        <v>42547</v>
      </c>
      <c r="AL3069" s="22"/>
      <c r="AM3069" s="20" t="s">
        <v>184</v>
      </c>
      <c r="AN3069" s="20"/>
      <c r="AO3069" s="20" t="s">
        <v>17060</v>
      </c>
      <c r="AP3069" s="20"/>
      <c r="AQ3069" s="20"/>
      <c r="AR3069" s="16">
        <v>0</v>
      </c>
      <c r="AS3069" s="20">
        <v>43497</v>
      </c>
      <c r="AT3069" s="59"/>
    </row>
    <row r="3070" spans="1:46" ht="47.25" customHeight="1">
      <c r="A3070" s="16">
        <v>8697930090960</v>
      </c>
      <c r="B3070" s="16" t="s">
        <v>8986</v>
      </c>
      <c r="C3070" s="16" t="s">
        <v>8987</v>
      </c>
      <c r="D3070" s="17" t="s">
        <v>38</v>
      </c>
      <c r="E3070" s="18" t="s">
        <v>38</v>
      </c>
      <c r="F3070" s="18">
        <v>0</v>
      </c>
      <c r="G3070" s="18">
        <v>5</v>
      </c>
      <c r="H3070" s="18">
        <v>1</v>
      </c>
      <c r="I3070" s="18"/>
      <c r="J3070" s="18"/>
      <c r="K3070" s="18"/>
      <c r="L3070" s="19" t="s">
        <v>3996</v>
      </c>
      <c r="M3070" s="19" t="s">
        <v>3989</v>
      </c>
      <c r="N3070" s="18" t="s">
        <v>1604</v>
      </c>
      <c r="O3070" s="18">
        <v>750</v>
      </c>
      <c r="P3070" s="18" t="s">
        <v>163</v>
      </c>
      <c r="Q3070" s="18">
        <v>7</v>
      </c>
      <c r="R3070" s="18" t="s">
        <v>45</v>
      </c>
      <c r="S3070" s="37" t="s">
        <v>46</v>
      </c>
      <c r="T3070" s="18" t="s">
        <v>331</v>
      </c>
      <c r="U3070" s="37">
        <v>38.24</v>
      </c>
      <c r="V3070" s="37">
        <v>18.11</v>
      </c>
      <c r="W3070" s="37">
        <v>18.11</v>
      </c>
      <c r="X3070" s="18" t="s">
        <v>331</v>
      </c>
      <c r="Y3070" s="39"/>
      <c r="Z3070" s="16">
        <v>0</v>
      </c>
      <c r="AA3070" s="36">
        <v>34.21</v>
      </c>
      <c r="AB3070" s="36"/>
      <c r="AC3070" s="36">
        <v>34.21</v>
      </c>
      <c r="AD3070" s="70">
        <f t="shared" si="694"/>
        <v>37.046800000000005</v>
      </c>
      <c r="AE3070" s="70">
        <f t="shared" si="695"/>
        <v>46.308500000000009</v>
      </c>
      <c r="AF3070" s="70">
        <f t="shared" si="696"/>
        <v>50.013180000000013</v>
      </c>
      <c r="AG3070" s="36">
        <f t="shared" si="691"/>
        <v>37.04</v>
      </c>
      <c r="AH3070" s="36">
        <f t="shared" si="692"/>
        <v>46.3</v>
      </c>
      <c r="AI3070" s="36">
        <f t="shared" si="693"/>
        <v>50.01</v>
      </c>
      <c r="AJ3070" s="40">
        <v>42545</v>
      </c>
      <c r="AK3070" s="40">
        <v>42547</v>
      </c>
      <c r="AL3070" s="22"/>
      <c r="AM3070" s="20" t="s">
        <v>184</v>
      </c>
      <c r="AN3070" s="20"/>
      <c r="AO3070" s="20" t="s">
        <v>14636</v>
      </c>
      <c r="AP3070" s="20"/>
      <c r="AQ3070" s="20"/>
      <c r="AR3070" s="16">
        <v>0</v>
      </c>
      <c r="AS3070" s="20">
        <v>43497</v>
      </c>
      <c r="AT3070" s="59"/>
    </row>
    <row r="3071" spans="1:46" ht="47.25" customHeight="1">
      <c r="A3071" s="16">
        <v>8699504440027</v>
      </c>
      <c r="B3071" s="16" t="s">
        <v>2321</v>
      </c>
      <c r="C3071" s="16" t="s">
        <v>2322</v>
      </c>
      <c r="D3071" s="17" t="s">
        <v>87</v>
      </c>
      <c r="E3071" s="18" t="s">
        <v>41</v>
      </c>
      <c r="F3071" s="18">
        <v>4</v>
      </c>
      <c r="G3071" s="18">
        <v>1</v>
      </c>
      <c r="H3071" s="18">
        <v>2</v>
      </c>
      <c r="I3071" s="18"/>
      <c r="J3071" s="18"/>
      <c r="K3071" s="18"/>
      <c r="L3071" s="19" t="s">
        <v>2325</v>
      </c>
      <c r="M3071" s="19" t="s">
        <v>2326</v>
      </c>
      <c r="N3071" s="18" t="s">
        <v>1004</v>
      </c>
      <c r="O3071" s="18"/>
      <c r="P3071" s="18"/>
      <c r="Q3071" s="18">
        <v>10</v>
      </c>
      <c r="R3071" s="18" t="s">
        <v>45</v>
      </c>
      <c r="S3071" s="37" t="s">
        <v>96</v>
      </c>
      <c r="T3071" s="18" t="s">
        <v>53</v>
      </c>
      <c r="U3071" s="37">
        <v>1.91</v>
      </c>
      <c r="V3071" s="37">
        <v>1.91</v>
      </c>
      <c r="W3071" s="37">
        <v>0</v>
      </c>
      <c r="X3071" s="18" t="s">
        <v>53</v>
      </c>
      <c r="Y3071" s="39"/>
      <c r="Z3071" s="16">
        <v>0</v>
      </c>
      <c r="AA3071" s="36">
        <v>4.04</v>
      </c>
      <c r="AB3071" s="36"/>
      <c r="AC3071" s="36">
        <v>4.04</v>
      </c>
      <c r="AD3071" s="70">
        <f t="shared" si="694"/>
        <v>4.4036</v>
      </c>
      <c r="AE3071" s="70">
        <f t="shared" si="695"/>
        <v>5.5045000000000002</v>
      </c>
      <c r="AF3071" s="70">
        <f t="shared" si="696"/>
        <v>5.9448600000000003</v>
      </c>
      <c r="AG3071" s="36">
        <f t="shared" si="691"/>
        <v>4.4000000000000004</v>
      </c>
      <c r="AH3071" s="36">
        <f t="shared" si="692"/>
        <v>5.5</v>
      </c>
      <c r="AI3071" s="36">
        <f t="shared" si="693"/>
        <v>5.94</v>
      </c>
      <c r="AJ3071" s="40">
        <v>42447</v>
      </c>
      <c r="AK3071" s="40">
        <v>42451</v>
      </c>
      <c r="AL3071" s="22"/>
      <c r="AM3071" s="20" t="s">
        <v>184</v>
      </c>
      <c r="AN3071" s="20"/>
      <c r="AO3071" s="20" t="s">
        <v>10792</v>
      </c>
      <c r="AP3071" s="20"/>
      <c r="AQ3071" s="20"/>
      <c r="AR3071" s="16">
        <v>0</v>
      </c>
      <c r="AS3071" s="20">
        <v>43497</v>
      </c>
      <c r="AT3071" s="59"/>
    </row>
    <row r="3072" spans="1:46" ht="47.25" customHeight="1">
      <c r="A3072" s="16">
        <v>8699792753212</v>
      </c>
      <c r="B3072" s="16" t="s">
        <v>3375</v>
      </c>
      <c r="C3072" s="16" t="s">
        <v>3376</v>
      </c>
      <c r="D3072" s="17" t="s">
        <v>323</v>
      </c>
      <c r="E3072" s="18" t="s">
        <v>295</v>
      </c>
      <c r="F3072" s="18">
        <v>4</v>
      </c>
      <c r="G3072" s="18">
        <v>3</v>
      </c>
      <c r="H3072" s="18">
        <v>2</v>
      </c>
      <c r="I3072" s="18"/>
      <c r="J3072" s="18"/>
      <c r="K3072" s="18"/>
      <c r="L3072" s="19" t="s">
        <v>6779</v>
      </c>
      <c r="M3072" s="19" t="s">
        <v>3378</v>
      </c>
      <c r="N3072" s="18" t="s">
        <v>5598</v>
      </c>
      <c r="O3072" s="18">
        <v>300000</v>
      </c>
      <c r="P3072" s="18" t="s">
        <v>675</v>
      </c>
      <c r="Q3072" s="18">
        <v>1</v>
      </c>
      <c r="R3072" s="18" t="s">
        <v>95</v>
      </c>
      <c r="S3072" s="37" t="s">
        <v>46</v>
      </c>
      <c r="T3072" s="18" t="s">
        <v>53</v>
      </c>
      <c r="U3072" s="38">
        <v>0.77</v>
      </c>
      <c r="V3072" s="38">
        <v>0.77</v>
      </c>
      <c r="W3072" s="38">
        <v>0</v>
      </c>
      <c r="X3072" s="18" t="s">
        <v>53</v>
      </c>
      <c r="Y3072" s="39"/>
      <c r="Z3072" s="16">
        <v>0</v>
      </c>
      <c r="AA3072" s="36">
        <v>1.79</v>
      </c>
      <c r="AB3072" s="36"/>
      <c r="AC3072" s="36">
        <v>1.79</v>
      </c>
      <c r="AD3072" s="38">
        <f t="shared" si="694"/>
        <v>1.9511000000000003</v>
      </c>
      <c r="AE3072" s="38">
        <f t="shared" si="695"/>
        <v>2.4388750000000003</v>
      </c>
      <c r="AF3072" s="38">
        <f t="shared" si="696"/>
        <v>2.6339850000000005</v>
      </c>
      <c r="AG3072" s="36">
        <f t="shared" si="691"/>
        <v>1.95</v>
      </c>
      <c r="AH3072" s="36">
        <f t="shared" si="692"/>
        <v>2.4300000000000002</v>
      </c>
      <c r="AI3072" s="36">
        <f t="shared" si="693"/>
        <v>2.63</v>
      </c>
      <c r="AJ3072" s="40">
        <v>42888</v>
      </c>
      <c r="AK3072" s="40">
        <v>42892</v>
      </c>
      <c r="AL3072" s="17"/>
      <c r="AM3072" s="20" t="s">
        <v>6781</v>
      </c>
      <c r="AN3072" s="20"/>
      <c r="AO3072" s="20" t="s">
        <v>13774</v>
      </c>
      <c r="AP3072" s="20"/>
      <c r="AQ3072" s="20"/>
      <c r="AR3072" s="16">
        <v>0</v>
      </c>
      <c r="AS3072" s="20">
        <v>43497</v>
      </c>
      <c r="AT3072" s="59"/>
    </row>
    <row r="3073" spans="1:48" ht="47.25" customHeight="1">
      <c r="A3073" s="16">
        <v>8699792593214</v>
      </c>
      <c r="B3073" s="16" t="s">
        <v>3375</v>
      </c>
      <c r="C3073" s="16" t="s">
        <v>3376</v>
      </c>
      <c r="D3073" s="17" t="s">
        <v>323</v>
      </c>
      <c r="E3073" s="18" t="s">
        <v>295</v>
      </c>
      <c r="F3073" s="18">
        <v>4</v>
      </c>
      <c r="G3073" s="18">
        <v>1</v>
      </c>
      <c r="H3073" s="18">
        <v>2</v>
      </c>
      <c r="I3073" s="18"/>
      <c r="J3073" s="18"/>
      <c r="K3073" s="18"/>
      <c r="L3073" s="19" t="s">
        <v>6818</v>
      </c>
      <c r="M3073" s="19" t="s">
        <v>3378</v>
      </c>
      <c r="N3073" s="18" t="s">
        <v>5598</v>
      </c>
      <c r="O3073" s="18">
        <v>50000</v>
      </c>
      <c r="P3073" s="18" t="s">
        <v>675</v>
      </c>
      <c r="Q3073" s="18">
        <v>15</v>
      </c>
      <c r="R3073" s="18" t="s">
        <v>95</v>
      </c>
      <c r="S3073" s="37" t="s">
        <v>46</v>
      </c>
      <c r="T3073" s="18" t="s">
        <v>53</v>
      </c>
      <c r="U3073" s="38">
        <v>1.75</v>
      </c>
      <c r="V3073" s="38">
        <v>1.75</v>
      </c>
      <c r="W3073" s="38">
        <v>0</v>
      </c>
      <c r="X3073" s="18" t="s">
        <v>53</v>
      </c>
      <c r="Y3073" s="39"/>
      <c r="Z3073" s="16">
        <v>0</v>
      </c>
      <c r="AA3073" s="36">
        <v>4.09</v>
      </c>
      <c r="AB3073" s="36"/>
      <c r="AC3073" s="36">
        <v>4.09</v>
      </c>
      <c r="AD3073" s="38">
        <f t="shared" si="694"/>
        <v>4.4581</v>
      </c>
      <c r="AE3073" s="38">
        <f t="shared" si="695"/>
        <v>5.5726250000000004</v>
      </c>
      <c r="AF3073" s="38">
        <f t="shared" si="696"/>
        <v>6.0184350000000011</v>
      </c>
      <c r="AG3073" s="36">
        <f t="shared" si="691"/>
        <v>4.45</v>
      </c>
      <c r="AH3073" s="36">
        <f t="shared" si="692"/>
        <v>5.57</v>
      </c>
      <c r="AI3073" s="36">
        <f t="shared" si="693"/>
        <v>6.01</v>
      </c>
      <c r="AJ3073" s="40">
        <v>42888</v>
      </c>
      <c r="AK3073" s="40">
        <v>42892</v>
      </c>
      <c r="AL3073" s="17"/>
      <c r="AM3073" s="20" t="s">
        <v>6781</v>
      </c>
      <c r="AN3073" s="20"/>
      <c r="AO3073" s="20" t="s">
        <v>7949</v>
      </c>
      <c r="AP3073" s="20"/>
      <c r="AQ3073" s="20"/>
      <c r="AR3073" s="16">
        <v>0</v>
      </c>
      <c r="AS3073" s="20">
        <v>43497</v>
      </c>
      <c r="AT3073" s="59"/>
    </row>
    <row r="3074" spans="1:48" ht="47.25" customHeight="1">
      <c r="A3074" s="16">
        <v>8680265750104</v>
      </c>
      <c r="B3074" s="16" t="s">
        <v>3333</v>
      </c>
      <c r="C3074" s="16" t="s">
        <v>3334</v>
      </c>
      <c r="D3074" s="17" t="s">
        <v>38</v>
      </c>
      <c r="E3074" s="18" t="s">
        <v>41</v>
      </c>
      <c r="F3074" s="18">
        <v>4</v>
      </c>
      <c r="G3074" s="18">
        <v>1</v>
      </c>
      <c r="H3074" s="18">
        <v>2</v>
      </c>
      <c r="I3074" s="18"/>
      <c r="J3074" s="18"/>
      <c r="K3074" s="18"/>
      <c r="L3074" s="19" t="s">
        <v>7668</v>
      </c>
      <c r="M3074" s="19" t="s">
        <v>3337</v>
      </c>
      <c r="N3074" s="18" t="s">
        <v>754</v>
      </c>
      <c r="O3074" s="18">
        <v>1000</v>
      </c>
      <c r="P3074" s="18" t="s">
        <v>470</v>
      </c>
      <c r="Q3074" s="18">
        <v>5</v>
      </c>
      <c r="R3074" s="18" t="s">
        <v>45</v>
      </c>
      <c r="S3074" s="37" t="s">
        <v>46</v>
      </c>
      <c r="T3074" s="18" t="s">
        <v>53</v>
      </c>
      <c r="U3074" s="37">
        <v>2.8299999999999996</v>
      </c>
      <c r="V3074" s="37">
        <v>2.8299999999999996</v>
      </c>
      <c r="W3074" s="37">
        <v>0</v>
      </c>
      <c r="X3074" s="18" t="s">
        <v>53</v>
      </c>
      <c r="Y3074" s="39"/>
      <c r="Z3074" s="16">
        <v>0</v>
      </c>
      <c r="AA3074" s="36">
        <v>5.97</v>
      </c>
      <c r="AB3074" s="36"/>
      <c r="AC3074" s="36">
        <v>5.97</v>
      </c>
      <c r="AD3074" s="70">
        <f t="shared" si="694"/>
        <v>6.5072999999999999</v>
      </c>
      <c r="AE3074" s="70">
        <f t="shared" si="695"/>
        <v>8.1341249999999992</v>
      </c>
      <c r="AF3074" s="70">
        <f t="shared" si="696"/>
        <v>8.7848550000000003</v>
      </c>
      <c r="AG3074" s="36">
        <f t="shared" si="691"/>
        <v>6.5</v>
      </c>
      <c r="AH3074" s="36">
        <f t="shared" si="692"/>
        <v>8.1300000000000008</v>
      </c>
      <c r="AI3074" s="36">
        <f t="shared" si="693"/>
        <v>8.7799999999999994</v>
      </c>
      <c r="AJ3074" s="40">
        <v>42447</v>
      </c>
      <c r="AK3074" s="40">
        <v>42451</v>
      </c>
      <c r="AL3074" s="22"/>
      <c r="AM3074" s="20" t="s">
        <v>184</v>
      </c>
      <c r="AN3074" s="20"/>
      <c r="AO3074" s="20" t="s">
        <v>13642</v>
      </c>
      <c r="AP3074" s="20" t="s">
        <v>14922</v>
      </c>
      <c r="AQ3074" s="20"/>
      <c r="AR3074" s="16">
        <v>0</v>
      </c>
      <c r="AS3074" s="20">
        <v>43497</v>
      </c>
      <c r="AT3074" s="59"/>
    </row>
    <row r="3075" spans="1:48" ht="47.25" customHeight="1">
      <c r="A3075" s="16">
        <v>8699844750589</v>
      </c>
      <c r="B3075" s="16" t="s">
        <v>13119</v>
      </c>
      <c r="C3075" s="16" t="s">
        <v>13120</v>
      </c>
      <c r="D3075" s="17" t="s">
        <v>323</v>
      </c>
      <c r="E3075" s="18" t="s">
        <v>295</v>
      </c>
      <c r="F3075" s="18">
        <v>4</v>
      </c>
      <c r="G3075" s="18">
        <v>1</v>
      </c>
      <c r="H3075" s="18">
        <v>2</v>
      </c>
      <c r="I3075" s="18"/>
      <c r="J3075" s="18"/>
      <c r="K3075" s="18"/>
      <c r="L3075" s="19" t="s">
        <v>5844</v>
      </c>
      <c r="M3075" s="19" t="s">
        <v>5845</v>
      </c>
      <c r="N3075" s="18" t="s">
        <v>4098</v>
      </c>
      <c r="O3075" s="18">
        <v>20</v>
      </c>
      <c r="P3075" s="18" t="s">
        <v>163</v>
      </c>
      <c r="Q3075" s="18">
        <v>5</v>
      </c>
      <c r="R3075" s="18" t="s">
        <v>95</v>
      </c>
      <c r="S3075" s="37" t="s">
        <v>46</v>
      </c>
      <c r="T3075" s="18" t="s">
        <v>53</v>
      </c>
      <c r="U3075" s="38">
        <v>2.3099999999999996</v>
      </c>
      <c r="V3075" s="38">
        <v>2.3099999999999996</v>
      </c>
      <c r="W3075" s="38">
        <v>0</v>
      </c>
      <c r="X3075" s="18" t="s">
        <v>53</v>
      </c>
      <c r="Y3075" s="39"/>
      <c r="Z3075" s="16">
        <v>0</v>
      </c>
      <c r="AA3075" s="36">
        <v>6.34</v>
      </c>
      <c r="AB3075" s="36"/>
      <c r="AC3075" s="36">
        <v>6.34</v>
      </c>
      <c r="AD3075" s="38">
        <f t="shared" si="694"/>
        <v>6.9106000000000005</v>
      </c>
      <c r="AE3075" s="38">
        <f>IF(Z3075=1,AD3075*1.08,IF(Z3075=4,AD3075*1.08,IF(Z3075=2,0,IF(AC3075&lt;=100,(AD3075*1.25),IF(AC3075&lt;=200,134.5+((AC3075-100)*1.04*1.16),255.14+((AC3075-200)*1.02*1.12))))))</f>
        <v>8.6382500000000011</v>
      </c>
      <c r="AF3075" s="38">
        <f>IF(Z3075=1,0,IF(Z3075=4,0,(AE3075*1.08)))</f>
        <v>9.3293100000000013</v>
      </c>
      <c r="AG3075" s="36">
        <f t="shared" si="691"/>
        <v>6.91</v>
      </c>
      <c r="AH3075" s="36">
        <f t="shared" si="692"/>
        <v>8.6300000000000008</v>
      </c>
      <c r="AI3075" s="36">
        <f t="shared" si="693"/>
        <v>9.32</v>
      </c>
      <c r="AJ3075" s="40">
        <v>43245</v>
      </c>
      <c r="AK3075" s="40">
        <v>43251</v>
      </c>
      <c r="AL3075" s="17"/>
      <c r="AM3075" s="20" t="s">
        <v>184</v>
      </c>
      <c r="AN3075" s="41"/>
      <c r="AO3075" s="20" t="s">
        <v>13763</v>
      </c>
      <c r="AP3075" s="20"/>
      <c r="AQ3075" s="20"/>
      <c r="AR3075" s="16">
        <v>0</v>
      </c>
      <c r="AS3075" s="20">
        <v>43511</v>
      </c>
      <c r="AT3075" s="45"/>
    </row>
    <row r="3076" spans="1:48" ht="47.25" customHeight="1">
      <c r="A3076" s="16">
        <v>8699844770594</v>
      </c>
      <c r="B3076" s="16" t="s">
        <v>13119</v>
      </c>
      <c r="C3076" s="16" t="s">
        <v>13120</v>
      </c>
      <c r="D3076" s="17" t="s">
        <v>323</v>
      </c>
      <c r="E3076" s="18" t="s">
        <v>295</v>
      </c>
      <c r="F3076" s="18">
        <v>4</v>
      </c>
      <c r="G3076" s="18">
        <v>1</v>
      </c>
      <c r="H3076" s="18">
        <v>2</v>
      </c>
      <c r="I3076" s="18"/>
      <c r="J3076" s="18"/>
      <c r="K3076" s="18"/>
      <c r="L3076" s="19" t="s">
        <v>5846</v>
      </c>
      <c r="M3076" s="19" t="s">
        <v>5845</v>
      </c>
      <c r="N3076" s="18" t="s">
        <v>4098</v>
      </c>
      <c r="O3076" s="18">
        <v>5</v>
      </c>
      <c r="P3076" s="18" t="s">
        <v>163</v>
      </c>
      <c r="Q3076" s="18">
        <v>1</v>
      </c>
      <c r="R3076" s="18" t="s">
        <v>95</v>
      </c>
      <c r="S3076" s="37" t="s">
        <v>46</v>
      </c>
      <c r="T3076" s="18" t="s">
        <v>53</v>
      </c>
      <c r="U3076" s="38">
        <v>1.9</v>
      </c>
      <c r="V3076" s="38">
        <v>1.9</v>
      </c>
      <c r="W3076" s="38">
        <v>0</v>
      </c>
      <c r="X3076" s="18" t="s">
        <v>53</v>
      </c>
      <c r="Y3076" s="39"/>
      <c r="Z3076" s="16">
        <v>0</v>
      </c>
      <c r="AA3076" s="36">
        <v>5.21</v>
      </c>
      <c r="AB3076" s="36"/>
      <c r="AC3076" s="36">
        <v>5.21</v>
      </c>
      <c r="AD3076" s="38">
        <f t="shared" si="694"/>
        <v>5.6789000000000005</v>
      </c>
      <c r="AE3076" s="38">
        <f>IF(Z3076=1,AD3076*1.08,IF(Z3076=4,AD3076*1.08,IF(Z3076=2,0,IF(AC3076&lt;=100,(AD3076*1.25),IF(AC3076&lt;=200,134.5+((AC3076-100)*1.04*1.16),255.14+((AC3076-200)*1.02*1.12))))))</f>
        <v>7.0986250000000002</v>
      </c>
      <c r="AF3076" s="38">
        <f>IF(Z3076=1,0,IF(Z3076=4,0,(AE3076*1.08)))</f>
        <v>7.6665150000000004</v>
      </c>
      <c r="AG3076" s="36">
        <f t="shared" si="691"/>
        <v>5.67</v>
      </c>
      <c r="AH3076" s="36">
        <f t="shared" si="692"/>
        <v>7.09</v>
      </c>
      <c r="AI3076" s="36">
        <f t="shared" si="693"/>
        <v>7.66</v>
      </c>
      <c r="AJ3076" s="40">
        <v>43245</v>
      </c>
      <c r="AK3076" s="40">
        <v>43251</v>
      </c>
      <c r="AL3076" s="17"/>
      <c r="AM3076" s="20" t="s">
        <v>184</v>
      </c>
      <c r="AN3076" s="41"/>
      <c r="AO3076" s="20" t="s">
        <v>13762</v>
      </c>
      <c r="AP3076" s="20"/>
      <c r="AQ3076" s="20"/>
      <c r="AR3076" s="16">
        <v>0</v>
      </c>
      <c r="AS3076" s="20">
        <v>43511</v>
      </c>
      <c r="AT3076" s="45"/>
    </row>
    <row r="3077" spans="1:48" ht="47.25" customHeight="1">
      <c r="A3077" s="16">
        <v>8699844170073</v>
      </c>
      <c r="B3077" s="16" t="s">
        <v>6134</v>
      </c>
      <c r="C3077" s="16" t="s">
        <v>6135</v>
      </c>
      <c r="D3077" s="17" t="s">
        <v>87</v>
      </c>
      <c r="E3077" s="18" t="s">
        <v>295</v>
      </c>
      <c r="F3077" s="18">
        <v>4</v>
      </c>
      <c r="G3077" s="18">
        <v>1</v>
      </c>
      <c r="H3077" s="18">
        <v>2</v>
      </c>
      <c r="I3077" s="18"/>
      <c r="J3077" s="18"/>
      <c r="K3077" s="18"/>
      <c r="L3077" s="19" t="s">
        <v>5850</v>
      </c>
      <c r="M3077" s="19" t="s">
        <v>746</v>
      </c>
      <c r="N3077" s="18" t="s">
        <v>4098</v>
      </c>
      <c r="O3077" s="18">
        <v>200</v>
      </c>
      <c r="P3077" s="18" t="s">
        <v>163</v>
      </c>
      <c r="Q3077" s="18">
        <v>30</v>
      </c>
      <c r="R3077" s="18" t="s">
        <v>95</v>
      </c>
      <c r="S3077" s="37" t="s">
        <v>96</v>
      </c>
      <c r="T3077" s="18" t="s">
        <v>53</v>
      </c>
      <c r="U3077" s="38">
        <v>1.98</v>
      </c>
      <c r="V3077" s="38">
        <v>1.98</v>
      </c>
      <c r="W3077" s="38">
        <v>0</v>
      </c>
      <c r="X3077" s="18" t="s">
        <v>53</v>
      </c>
      <c r="Y3077" s="39"/>
      <c r="Z3077" s="16">
        <v>0</v>
      </c>
      <c r="AA3077" s="36">
        <v>5.46</v>
      </c>
      <c r="AB3077" s="36"/>
      <c r="AC3077" s="36">
        <v>5.46</v>
      </c>
      <c r="AD3077" s="38">
        <f t="shared" si="694"/>
        <v>5.9514000000000005</v>
      </c>
      <c r="AE3077" s="38">
        <f>IF(Z3077=1,AD3077*1.08,IF(Z3077=4,AD3077*1.08,IF(Z3077=2,0,IF(AC3077&lt;=100,(AD3077*1.25),IF(AC3077&lt;=200,134.5+((AC3077-100)*1.04*1.16),255.14+((AC3077-200)*1.02*1.12))))))</f>
        <v>7.4392500000000004</v>
      </c>
      <c r="AF3077" s="38">
        <f>IF(Z3077=1,0,IF(Z3077=4,0,(AE3077*1.08)))</f>
        <v>8.0343900000000001</v>
      </c>
      <c r="AG3077" s="36">
        <f t="shared" si="691"/>
        <v>5.95</v>
      </c>
      <c r="AH3077" s="36">
        <f t="shared" si="692"/>
        <v>7.43</v>
      </c>
      <c r="AI3077" s="36">
        <f t="shared" si="693"/>
        <v>8.0299999999999994</v>
      </c>
      <c r="AJ3077" s="40">
        <v>43245</v>
      </c>
      <c r="AK3077" s="40">
        <v>43251</v>
      </c>
      <c r="AL3077" s="17"/>
      <c r="AM3077" s="17" t="s">
        <v>10882</v>
      </c>
      <c r="AN3077" s="41"/>
      <c r="AO3077" s="20" t="s">
        <v>12897</v>
      </c>
      <c r="AP3077" s="20"/>
      <c r="AQ3077" s="20"/>
      <c r="AR3077" s="16">
        <v>2</v>
      </c>
      <c r="AS3077" s="20">
        <v>43511</v>
      </c>
      <c r="AT3077" s="171"/>
    </row>
    <row r="3078" spans="1:48" ht="47.25" customHeight="1">
      <c r="A3078" s="16">
        <v>8699511286878</v>
      </c>
      <c r="B3078" s="16" t="s">
        <v>946</v>
      </c>
      <c r="C3078" s="16" t="s">
        <v>948</v>
      </c>
      <c r="D3078" s="17" t="s">
        <v>323</v>
      </c>
      <c r="E3078" s="18" t="s">
        <v>323</v>
      </c>
      <c r="F3078" s="18">
        <v>0</v>
      </c>
      <c r="G3078" s="18">
        <v>1</v>
      </c>
      <c r="H3078" s="18">
        <v>2</v>
      </c>
      <c r="I3078" s="18"/>
      <c r="J3078" s="18"/>
      <c r="K3078" s="18"/>
      <c r="L3078" s="19" t="s">
        <v>5190</v>
      </c>
      <c r="M3078" s="19" t="s">
        <v>1023</v>
      </c>
      <c r="N3078" s="18" t="s">
        <v>6424</v>
      </c>
      <c r="O3078" s="18" t="s">
        <v>2842</v>
      </c>
      <c r="P3078" s="18" t="s">
        <v>163</v>
      </c>
      <c r="Q3078" s="18">
        <v>100</v>
      </c>
      <c r="R3078" s="18" t="s">
        <v>95</v>
      </c>
      <c r="S3078" s="37" t="s">
        <v>46</v>
      </c>
      <c r="T3078" s="37" t="s">
        <v>53</v>
      </c>
      <c r="U3078" s="38">
        <v>37.299999999999997</v>
      </c>
      <c r="V3078" s="38">
        <v>37.299999999999997</v>
      </c>
      <c r="W3078" s="38">
        <v>37.299999999999997</v>
      </c>
      <c r="X3078" s="37" t="s">
        <v>53</v>
      </c>
      <c r="Y3078" s="39"/>
      <c r="Z3078" s="16">
        <v>0</v>
      </c>
      <c r="AA3078" s="36">
        <v>53.78</v>
      </c>
      <c r="AB3078" s="36"/>
      <c r="AC3078" s="36">
        <v>67.959999999999994</v>
      </c>
      <c r="AD3078" s="36">
        <v>73.3172</v>
      </c>
      <c r="AE3078" s="38">
        <v>91.646500000000003</v>
      </c>
      <c r="AF3078" s="38">
        <v>98.978220000000007</v>
      </c>
      <c r="AG3078" s="38">
        <v>73.31</v>
      </c>
      <c r="AH3078" s="36">
        <v>91.64</v>
      </c>
      <c r="AI3078" s="36">
        <v>98.97</v>
      </c>
      <c r="AJ3078" s="40">
        <v>43513</v>
      </c>
      <c r="AK3078" s="40">
        <v>43515</v>
      </c>
      <c r="AL3078" s="17"/>
      <c r="AM3078" s="17" t="s">
        <v>10882</v>
      </c>
      <c r="AN3078" s="17"/>
      <c r="AO3078" s="41" t="s">
        <v>17718</v>
      </c>
      <c r="AP3078" s="20" t="s">
        <v>17718</v>
      </c>
      <c r="AQ3078" s="20"/>
      <c r="AR3078" s="16">
        <v>0</v>
      </c>
      <c r="AS3078" s="20">
        <v>43518</v>
      </c>
      <c r="AT3078" s="171"/>
      <c r="AU3078" s="146"/>
      <c r="AV3078" s="69"/>
    </row>
    <row r="3079" spans="1:48" ht="47.25" customHeight="1">
      <c r="A3079" s="16">
        <v>8699511286854</v>
      </c>
      <c r="B3079" s="16" t="s">
        <v>946</v>
      </c>
      <c r="C3079" s="16" t="s">
        <v>948</v>
      </c>
      <c r="D3079" s="17" t="s">
        <v>323</v>
      </c>
      <c r="E3079" s="18" t="s">
        <v>323</v>
      </c>
      <c r="F3079" s="18">
        <v>0</v>
      </c>
      <c r="G3079" s="18">
        <v>1</v>
      </c>
      <c r="H3079" s="18">
        <v>2</v>
      </c>
      <c r="I3079" s="18"/>
      <c r="J3079" s="18"/>
      <c r="K3079" s="18"/>
      <c r="L3079" s="19" t="s">
        <v>5189</v>
      </c>
      <c r="M3079" s="19" t="s">
        <v>1023</v>
      </c>
      <c r="N3079" s="18" t="s">
        <v>6424</v>
      </c>
      <c r="O3079" s="18" t="s">
        <v>2774</v>
      </c>
      <c r="P3079" s="18" t="s">
        <v>163</v>
      </c>
      <c r="Q3079" s="18">
        <v>100</v>
      </c>
      <c r="R3079" s="18" t="s">
        <v>95</v>
      </c>
      <c r="S3079" s="37" t="s">
        <v>46</v>
      </c>
      <c r="T3079" s="18" t="s">
        <v>53</v>
      </c>
      <c r="U3079" s="38">
        <v>9.18</v>
      </c>
      <c r="V3079" s="38">
        <v>9.18</v>
      </c>
      <c r="W3079" s="38">
        <v>9.18</v>
      </c>
      <c r="X3079" s="18" t="s">
        <v>53</v>
      </c>
      <c r="Y3079" s="39"/>
      <c r="Z3079" s="16">
        <v>0</v>
      </c>
      <c r="AA3079" s="36">
        <v>24.72</v>
      </c>
      <c r="AB3079" s="36"/>
      <c r="AC3079" s="36">
        <v>31.24</v>
      </c>
      <c r="AD3079" s="36">
        <v>33.839199999999998</v>
      </c>
      <c r="AE3079" s="38">
        <v>42.298999999999999</v>
      </c>
      <c r="AF3079" s="38">
        <v>45.682920000000003</v>
      </c>
      <c r="AG3079" s="38">
        <v>33.83</v>
      </c>
      <c r="AH3079" s="36">
        <v>42.29</v>
      </c>
      <c r="AI3079" s="36">
        <v>45.68</v>
      </c>
      <c r="AJ3079" s="40">
        <v>43513</v>
      </c>
      <c r="AK3079" s="40">
        <v>43515</v>
      </c>
      <c r="AL3079" s="17"/>
      <c r="AM3079" s="17" t="s">
        <v>10882</v>
      </c>
      <c r="AN3079" s="17"/>
      <c r="AO3079" s="20" t="s">
        <v>17723</v>
      </c>
      <c r="AP3079" s="20" t="s">
        <v>17723</v>
      </c>
      <c r="AQ3079" s="20"/>
      <c r="AR3079" s="16">
        <v>0</v>
      </c>
      <c r="AS3079" s="20">
        <v>43518</v>
      </c>
      <c r="AT3079" s="171"/>
      <c r="AU3079" s="146"/>
      <c r="AV3079" s="69"/>
    </row>
    <row r="3080" spans="1:48" ht="47.25" customHeight="1">
      <c r="A3080" s="16">
        <v>8699511150605</v>
      </c>
      <c r="B3080" s="16" t="s">
        <v>946</v>
      </c>
      <c r="C3080" s="16" t="s">
        <v>948</v>
      </c>
      <c r="D3080" s="17" t="s">
        <v>323</v>
      </c>
      <c r="E3080" s="18" t="s">
        <v>323</v>
      </c>
      <c r="F3080" s="18">
        <v>0</v>
      </c>
      <c r="G3080" s="18">
        <v>1</v>
      </c>
      <c r="H3080" s="18">
        <v>2</v>
      </c>
      <c r="I3080" s="18"/>
      <c r="J3080" s="18"/>
      <c r="K3080" s="18"/>
      <c r="L3080" s="19" t="s">
        <v>17108</v>
      </c>
      <c r="M3080" s="19" t="s">
        <v>1023</v>
      </c>
      <c r="N3080" s="18" t="s">
        <v>6424</v>
      </c>
      <c r="O3080" s="18">
        <v>300</v>
      </c>
      <c r="P3080" s="18" t="s">
        <v>163</v>
      </c>
      <c r="Q3080" s="18">
        <v>20</v>
      </c>
      <c r="R3080" s="18" t="s">
        <v>95</v>
      </c>
      <c r="S3080" s="37" t="s">
        <v>46</v>
      </c>
      <c r="T3080" s="18" t="s">
        <v>53</v>
      </c>
      <c r="U3080" s="38">
        <v>31.46</v>
      </c>
      <c r="V3080" s="38">
        <v>31.46</v>
      </c>
      <c r="W3080" s="38">
        <v>31.46</v>
      </c>
      <c r="X3080" s="18" t="s">
        <v>53</v>
      </c>
      <c r="Y3080" s="39"/>
      <c r="Z3080" s="16">
        <v>0</v>
      </c>
      <c r="AA3080" s="36">
        <v>48.64</v>
      </c>
      <c r="AB3080" s="36"/>
      <c r="AC3080" s="36">
        <v>61.46</v>
      </c>
      <c r="AD3080" s="36">
        <v>66.362200000000001</v>
      </c>
      <c r="AE3080" s="38">
        <v>82.952750000000009</v>
      </c>
      <c r="AF3080" s="38">
        <v>89.588970000000018</v>
      </c>
      <c r="AG3080" s="38">
        <v>66.36</v>
      </c>
      <c r="AH3080" s="36">
        <v>82.95</v>
      </c>
      <c r="AI3080" s="36">
        <v>89.58</v>
      </c>
      <c r="AJ3080" s="40">
        <v>43513</v>
      </c>
      <c r="AK3080" s="40">
        <v>43515</v>
      </c>
      <c r="AL3080" s="17"/>
      <c r="AM3080" s="17" t="s">
        <v>10882</v>
      </c>
      <c r="AN3080" s="17"/>
      <c r="AO3080" s="20" t="s">
        <v>17724</v>
      </c>
      <c r="AP3080" s="20" t="s">
        <v>17724</v>
      </c>
      <c r="AQ3080" s="20"/>
      <c r="AR3080" s="16">
        <v>0</v>
      </c>
      <c r="AS3080" s="20">
        <v>43518</v>
      </c>
      <c r="AT3080" s="171"/>
      <c r="AU3080" s="146"/>
      <c r="AV3080" s="69"/>
    </row>
    <row r="3081" spans="1:48" ht="47.25" customHeight="1">
      <c r="A3081" s="16">
        <v>8698622750155</v>
      </c>
      <c r="B3081" s="16" t="s">
        <v>5167</v>
      </c>
      <c r="C3081" s="16" t="s">
        <v>5168</v>
      </c>
      <c r="D3081" s="17" t="s">
        <v>323</v>
      </c>
      <c r="E3081" s="18" t="s">
        <v>295</v>
      </c>
      <c r="F3081" s="18">
        <v>4</v>
      </c>
      <c r="G3081" s="18">
        <v>1</v>
      </c>
      <c r="H3081" s="18">
        <v>3</v>
      </c>
      <c r="I3081" s="18"/>
      <c r="J3081" s="18"/>
      <c r="K3081" s="18"/>
      <c r="L3081" s="19" t="s">
        <v>1159</v>
      </c>
      <c r="M3081" s="19" t="s">
        <v>1160</v>
      </c>
      <c r="N3081" s="18" t="s">
        <v>1161</v>
      </c>
      <c r="O3081" s="18">
        <v>240</v>
      </c>
      <c r="P3081" s="18" t="s">
        <v>163</v>
      </c>
      <c r="Q3081" s="18">
        <v>10</v>
      </c>
      <c r="R3081" s="18" t="s">
        <v>95</v>
      </c>
      <c r="S3081" s="37" t="s">
        <v>46</v>
      </c>
      <c r="T3081" s="18" t="s">
        <v>53</v>
      </c>
      <c r="U3081" s="38">
        <v>3.12</v>
      </c>
      <c r="V3081" s="38">
        <v>3.12</v>
      </c>
      <c r="W3081" s="38">
        <v>3.12</v>
      </c>
      <c r="X3081" s="18" t="s">
        <v>53</v>
      </c>
      <c r="Y3081" s="39"/>
      <c r="Z3081" s="16">
        <v>0</v>
      </c>
      <c r="AA3081" s="36">
        <v>8.3800000000000008</v>
      </c>
      <c r="AB3081" s="36"/>
      <c r="AC3081" s="36">
        <v>10.33</v>
      </c>
      <c r="AD3081" s="36">
        <v>10.33</v>
      </c>
      <c r="AE3081" s="38">
        <f t="shared" ref="AE3081:AE3098" si="697">IF(Z3081=2,AD3081*1.08,IF(AD3081&lt;=10,(AD3081*1.09),IF(AD3081&lt;=50,(10*1.09)+((AD3081-10)*1.08),IF(AD3081&lt;=100,(10*1.09)+((50-10)*1.08)+((AD3081-50)*1.07),IF(AD3081&lt;=200,(10*1.09)+((50-10)*1.08)+((100-50)*1.07)+((AD3081-100)*1.04),(10*1.09)+((50-10)*1.08)+((100-50)*1.07)+((200-100)*1.04)+((AD3081-200)*1.02))))))</f>
        <v>11.256400000000001</v>
      </c>
      <c r="AF3081" s="38">
        <f t="shared" ref="AF3081:AF3098" si="698">IF(Z3081=1,AE3081*1.08,IF(Z3081=4,AE3081*1.08,IF(Z3081=2,0,IF(AD3081&lt;=100,(AE3081*1.25),IF(AD3081&lt;=200,134.5+((AD3081-100)*1.04*1.16),255.14+((AD3081-200)*1.02*1.12))))))</f>
        <v>14.070500000000001</v>
      </c>
      <c r="AG3081" s="38">
        <v>11.25</v>
      </c>
      <c r="AH3081" s="36">
        <v>14.07</v>
      </c>
      <c r="AI3081" s="36">
        <v>15.19</v>
      </c>
      <c r="AJ3081" s="40">
        <v>43513</v>
      </c>
      <c r="AK3081" s="40">
        <v>43515</v>
      </c>
      <c r="AL3081" s="17"/>
      <c r="AM3081" s="17" t="s">
        <v>56</v>
      </c>
      <c r="AN3081" s="17"/>
      <c r="AO3081" s="41"/>
      <c r="AP3081" s="20" t="s">
        <v>17721</v>
      </c>
      <c r="AQ3081" s="20"/>
      <c r="AR3081" s="16">
        <v>0</v>
      </c>
      <c r="AS3081" s="20">
        <v>43518</v>
      </c>
      <c r="AT3081" s="45"/>
      <c r="AU3081" s="146"/>
      <c r="AV3081" s="69"/>
    </row>
    <row r="3082" spans="1:48" ht="47.25" customHeight="1">
      <c r="A3082" s="16">
        <v>8698622750070</v>
      </c>
      <c r="B3082" s="16" t="s">
        <v>13646</v>
      </c>
      <c r="C3082" s="16" t="s">
        <v>13647</v>
      </c>
      <c r="D3082" s="17" t="s">
        <v>323</v>
      </c>
      <c r="E3082" s="18" t="s">
        <v>295</v>
      </c>
      <c r="F3082" s="18">
        <v>4</v>
      </c>
      <c r="G3082" s="18">
        <v>1</v>
      </c>
      <c r="H3082" s="18">
        <v>2</v>
      </c>
      <c r="I3082" s="18"/>
      <c r="J3082" s="18"/>
      <c r="K3082" s="18"/>
      <c r="L3082" s="19" t="s">
        <v>1162</v>
      </c>
      <c r="M3082" s="19" t="s">
        <v>1163</v>
      </c>
      <c r="N3082" s="18" t="s">
        <v>1161</v>
      </c>
      <c r="O3082" s="18">
        <v>150</v>
      </c>
      <c r="P3082" s="18" t="s">
        <v>163</v>
      </c>
      <c r="Q3082" s="18">
        <v>6</v>
      </c>
      <c r="R3082" s="18" t="s">
        <v>95</v>
      </c>
      <c r="S3082" s="37" t="s">
        <v>46</v>
      </c>
      <c r="T3082" s="18" t="s">
        <v>53</v>
      </c>
      <c r="U3082" s="38">
        <v>2.27</v>
      </c>
      <c r="V3082" s="38">
        <v>2.27</v>
      </c>
      <c r="W3082" s="38">
        <v>0</v>
      </c>
      <c r="X3082" s="18" t="s">
        <v>53</v>
      </c>
      <c r="Y3082" s="39"/>
      <c r="Z3082" s="16">
        <v>0</v>
      </c>
      <c r="AA3082" s="36">
        <v>6.24</v>
      </c>
      <c r="AB3082" s="36"/>
      <c r="AC3082" s="36">
        <v>7.69</v>
      </c>
      <c r="AD3082" s="36">
        <v>7.69</v>
      </c>
      <c r="AE3082" s="38">
        <f t="shared" si="697"/>
        <v>8.3821000000000012</v>
      </c>
      <c r="AF3082" s="38">
        <f t="shared" si="698"/>
        <v>10.477625000000002</v>
      </c>
      <c r="AG3082" s="38">
        <v>8.3800000000000008</v>
      </c>
      <c r="AH3082" s="36">
        <v>10.47</v>
      </c>
      <c r="AI3082" s="36">
        <v>11.31</v>
      </c>
      <c r="AJ3082" s="40">
        <v>43513</v>
      </c>
      <c r="AK3082" s="40">
        <v>43515</v>
      </c>
      <c r="AL3082" s="17"/>
      <c r="AM3082" s="17" t="s">
        <v>56</v>
      </c>
      <c r="AN3082" s="17"/>
      <c r="AO3082" s="41"/>
      <c r="AP3082" s="20" t="s">
        <v>17722</v>
      </c>
      <c r="AQ3082" s="20"/>
      <c r="AR3082" s="16">
        <v>0</v>
      </c>
      <c r="AS3082" s="20">
        <v>43518</v>
      </c>
      <c r="AT3082" s="45"/>
      <c r="AU3082" s="146"/>
      <c r="AV3082" s="69"/>
    </row>
    <row r="3083" spans="1:48" ht="47.25" customHeight="1">
      <c r="A3083" s="16">
        <v>8698622750124</v>
      </c>
      <c r="B3083" s="16" t="s">
        <v>2595</v>
      </c>
      <c r="C3083" s="16" t="s">
        <v>2582</v>
      </c>
      <c r="D3083" s="17" t="s">
        <v>323</v>
      </c>
      <c r="E3083" s="18" t="s">
        <v>295</v>
      </c>
      <c r="F3083" s="18">
        <v>0</v>
      </c>
      <c r="G3083" s="18">
        <v>1</v>
      </c>
      <c r="H3083" s="18">
        <v>2</v>
      </c>
      <c r="I3083" s="18"/>
      <c r="J3083" s="18"/>
      <c r="K3083" s="18"/>
      <c r="L3083" s="19" t="s">
        <v>1164</v>
      </c>
      <c r="M3083" s="19" t="s">
        <v>1165</v>
      </c>
      <c r="N3083" s="18" t="s">
        <v>1161</v>
      </c>
      <c r="O3083" s="18">
        <v>8</v>
      </c>
      <c r="P3083" s="18" t="s">
        <v>163</v>
      </c>
      <c r="Q3083" s="18">
        <v>100</v>
      </c>
      <c r="R3083" s="18" t="s">
        <v>95</v>
      </c>
      <c r="S3083" s="37" t="s">
        <v>46</v>
      </c>
      <c r="T3083" s="18" t="s">
        <v>53</v>
      </c>
      <c r="U3083" s="38">
        <v>25.618780301097221</v>
      </c>
      <c r="V3083" s="38">
        <v>25.618780301097221</v>
      </c>
      <c r="W3083" s="38">
        <v>0</v>
      </c>
      <c r="X3083" s="18" t="s">
        <v>53</v>
      </c>
      <c r="Y3083" s="39"/>
      <c r="Z3083" s="16">
        <v>1</v>
      </c>
      <c r="AA3083" s="36">
        <v>68.97</v>
      </c>
      <c r="AB3083" s="36"/>
      <c r="AC3083" s="36">
        <v>87.15</v>
      </c>
      <c r="AD3083" s="36">
        <v>87.15</v>
      </c>
      <c r="AE3083" s="38">
        <f t="shared" si="697"/>
        <v>93.850500000000011</v>
      </c>
      <c r="AF3083" s="38">
        <f t="shared" si="698"/>
        <v>101.35854000000002</v>
      </c>
      <c r="AG3083" s="36">
        <v>93.85</v>
      </c>
      <c r="AH3083" s="36">
        <v>101.35</v>
      </c>
      <c r="AI3083" s="36">
        <v>0</v>
      </c>
      <c r="AJ3083" s="40">
        <v>43513</v>
      </c>
      <c r="AK3083" s="40">
        <v>43515</v>
      </c>
      <c r="AL3083" s="17"/>
      <c r="AM3083" s="17" t="s">
        <v>56</v>
      </c>
      <c r="AN3083" s="17"/>
      <c r="AO3083" s="41"/>
      <c r="AP3083" s="20" t="s">
        <v>17726</v>
      </c>
      <c r="AQ3083" s="20"/>
      <c r="AR3083" s="16">
        <v>0</v>
      </c>
      <c r="AS3083" s="20">
        <v>43518</v>
      </c>
      <c r="AT3083" s="45"/>
      <c r="AU3083" s="146"/>
      <c r="AV3083" s="69"/>
    </row>
    <row r="3084" spans="1:48" ht="47.25" customHeight="1">
      <c r="A3084" s="16">
        <v>8698622750094</v>
      </c>
      <c r="B3084" s="16" t="s">
        <v>9173</v>
      </c>
      <c r="C3084" s="16" t="s">
        <v>9174</v>
      </c>
      <c r="D3084" s="17" t="s">
        <v>323</v>
      </c>
      <c r="E3084" s="18" t="s">
        <v>295</v>
      </c>
      <c r="F3084" s="18">
        <v>4</v>
      </c>
      <c r="G3084" s="18">
        <v>1</v>
      </c>
      <c r="H3084" s="18">
        <v>2</v>
      </c>
      <c r="I3084" s="18"/>
      <c r="J3084" s="18"/>
      <c r="K3084" s="18"/>
      <c r="L3084" s="19" t="s">
        <v>1166</v>
      </c>
      <c r="M3084" s="19" t="s">
        <v>1167</v>
      </c>
      <c r="N3084" s="18" t="s">
        <v>1161</v>
      </c>
      <c r="O3084" s="18">
        <v>45.5</v>
      </c>
      <c r="P3084" s="18" t="s">
        <v>163</v>
      </c>
      <c r="Q3084" s="18">
        <v>5</v>
      </c>
      <c r="R3084" s="18" t="s">
        <v>95</v>
      </c>
      <c r="S3084" s="37" t="s">
        <v>46</v>
      </c>
      <c r="T3084" s="18" t="s">
        <v>53</v>
      </c>
      <c r="U3084" s="38">
        <v>1.21</v>
      </c>
      <c r="V3084" s="38">
        <v>1.21</v>
      </c>
      <c r="W3084" s="38">
        <v>0</v>
      </c>
      <c r="X3084" s="18" t="s">
        <v>53</v>
      </c>
      <c r="Y3084" s="39"/>
      <c r="Z3084" s="16">
        <v>0</v>
      </c>
      <c r="AA3084" s="36">
        <v>3.33</v>
      </c>
      <c r="AB3084" s="36"/>
      <c r="AC3084" s="36">
        <v>4.1100000000000003</v>
      </c>
      <c r="AD3084" s="36">
        <v>4.1100000000000003</v>
      </c>
      <c r="AE3084" s="38">
        <f t="shared" si="697"/>
        <v>4.4799000000000007</v>
      </c>
      <c r="AF3084" s="38">
        <f t="shared" si="698"/>
        <v>5.5998750000000008</v>
      </c>
      <c r="AG3084" s="38">
        <v>4.47</v>
      </c>
      <c r="AH3084" s="36">
        <v>5.59</v>
      </c>
      <c r="AI3084" s="36">
        <v>6.04</v>
      </c>
      <c r="AJ3084" s="40">
        <v>43513</v>
      </c>
      <c r="AK3084" s="40">
        <v>43515</v>
      </c>
      <c r="AL3084" s="17"/>
      <c r="AM3084" s="17" t="s">
        <v>10882</v>
      </c>
      <c r="AN3084" s="17"/>
      <c r="AO3084" s="41"/>
      <c r="AP3084" s="20" t="s">
        <v>17719</v>
      </c>
      <c r="AQ3084" s="20"/>
      <c r="AR3084" s="16">
        <v>0</v>
      </c>
      <c r="AS3084" s="20">
        <v>43518</v>
      </c>
      <c r="AT3084" s="45"/>
      <c r="AU3084" s="146"/>
      <c r="AV3084" s="69"/>
    </row>
    <row r="3085" spans="1:48" ht="47.25" customHeight="1">
      <c r="A3085" s="16">
        <v>8698622750261</v>
      </c>
      <c r="B3085" s="16" t="s">
        <v>6130</v>
      </c>
      <c r="C3085" s="16" t="s">
        <v>6131</v>
      </c>
      <c r="D3085" s="17" t="s">
        <v>323</v>
      </c>
      <c r="E3085" s="18" t="s">
        <v>295</v>
      </c>
      <c r="F3085" s="18">
        <v>4</v>
      </c>
      <c r="G3085" s="18">
        <v>1</v>
      </c>
      <c r="H3085" s="18">
        <v>2</v>
      </c>
      <c r="I3085" s="18"/>
      <c r="J3085" s="18"/>
      <c r="K3085" s="18"/>
      <c r="L3085" s="19" t="s">
        <v>1168</v>
      </c>
      <c r="M3085" s="19" t="s">
        <v>1169</v>
      </c>
      <c r="N3085" s="18" t="s">
        <v>1161</v>
      </c>
      <c r="O3085" s="18" t="s">
        <v>6133</v>
      </c>
      <c r="P3085" s="18" t="s">
        <v>163</v>
      </c>
      <c r="Q3085" s="18">
        <v>5</v>
      </c>
      <c r="R3085" s="18" t="s">
        <v>95</v>
      </c>
      <c r="S3085" s="37" t="s">
        <v>46</v>
      </c>
      <c r="T3085" s="18" t="s">
        <v>53</v>
      </c>
      <c r="U3085" s="38">
        <v>1.1200000000000001</v>
      </c>
      <c r="V3085" s="38">
        <v>1.1200000000000001</v>
      </c>
      <c r="W3085" s="38">
        <v>0</v>
      </c>
      <c r="X3085" s="18" t="s">
        <v>53</v>
      </c>
      <c r="Y3085" s="39"/>
      <c r="Z3085" s="16">
        <v>0</v>
      </c>
      <c r="AA3085" s="36">
        <v>3.05</v>
      </c>
      <c r="AB3085" s="36"/>
      <c r="AC3085" s="36">
        <v>3.76</v>
      </c>
      <c r="AD3085" s="36">
        <v>3.76</v>
      </c>
      <c r="AE3085" s="38">
        <f t="shared" si="697"/>
        <v>4.0983999999999998</v>
      </c>
      <c r="AF3085" s="38">
        <f t="shared" si="698"/>
        <v>5.1229999999999993</v>
      </c>
      <c r="AG3085" s="38">
        <v>4.09</v>
      </c>
      <c r="AH3085" s="36">
        <v>5.12</v>
      </c>
      <c r="AI3085" s="36">
        <v>5.53</v>
      </c>
      <c r="AJ3085" s="40">
        <v>43513</v>
      </c>
      <c r="AK3085" s="40">
        <v>43515</v>
      </c>
      <c r="AL3085" s="17"/>
      <c r="AM3085" s="17" t="s">
        <v>10882</v>
      </c>
      <c r="AN3085" s="17"/>
      <c r="AO3085" s="41"/>
      <c r="AP3085" s="20" t="s">
        <v>17725</v>
      </c>
      <c r="AQ3085" s="20"/>
      <c r="AR3085" s="16">
        <v>0</v>
      </c>
      <c r="AS3085" s="20">
        <v>43518</v>
      </c>
      <c r="AT3085" s="45"/>
      <c r="AU3085" s="146"/>
      <c r="AV3085" s="69"/>
    </row>
    <row r="3086" spans="1:48" ht="47.25" customHeight="1">
      <c r="A3086" s="16">
        <v>8698622750278</v>
      </c>
      <c r="B3086" s="16" t="s">
        <v>6130</v>
      </c>
      <c r="C3086" s="16" t="s">
        <v>6131</v>
      </c>
      <c r="D3086" s="17" t="s">
        <v>323</v>
      </c>
      <c r="E3086" s="18" t="s">
        <v>295</v>
      </c>
      <c r="F3086" s="18">
        <v>0</v>
      </c>
      <c r="G3086" s="18">
        <v>1</v>
      </c>
      <c r="H3086" s="18">
        <v>2</v>
      </c>
      <c r="I3086" s="18"/>
      <c r="J3086" s="18"/>
      <c r="K3086" s="18"/>
      <c r="L3086" s="23" t="s">
        <v>1170</v>
      </c>
      <c r="M3086" s="19" t="s">
        <v>1169</v>
      </c>
      <c r="N3086" s="18" t="s">
        <v>1161</v>
      </c>
      <c r="O3086" s="18" t="s">
        <v>6133</v>
      </c>
      <c r="P3086" s="22" t="s">
        <v>551</v>
      </c>
      <c r="Q3086" s="22">
        <v>100</v>
      </c>
      <c r="R3086" s="22" t="s">
        <v>95</v>
      </c>
      <c r="S3086" s="37" t="s">
        <v>46</v>
      </c>
      <c r="T3086" s="18" t="s">
        <v>222</v>
      </c>
      <c r="U3086" s="38">
        <v>24.8</v>
      </c>
      <c r="V3086" s="38">
        <v>24.8</v>
      </c>
      <c r="W3086" s="38">
        <v>24.8</v>
      </c>
      <c r="X3086" s="18" t="s">
        <v>222</v>
      </c>
      <c r="Y3086" s="39"/>
      <c r="Z3086" s="16">
        <v>1</v>
      </c>
      <c r="AA3086" s="36">
        <v>20.79</v>
      </c>
      <c r="AB3086" s="36"/>
      <c r="AC3086" s="36">
        <v>26.27</v>
      </c>
      <c r="AD3086" s="36">
        <v>26.27</v>
      </c>
      <c r="AE3086" s="38">
        <f t="shared" si="697"/>
        <v>28.471600000000002</v>
      </c>
      <c r="AF3086" s="38">
        <f t="shared" si="698"/>
        <v>30.749328000000006</v>
      </c>
      <c r="AG3086" s="38">
        <v>28.47</v>
      </c>
      <c r="AH3086" s="36">
        <v>30.74</v>
      </c>
      <c r="AI3086" s="36">
        <v>0</v>
      </c>
      <c r="AJ3086" s="40">
        <v>43513</v>
      </c>
      <c r="AK3086" s="40">
        <v>43515</v>
      </c>
      <c r="AL3086" s="17"/>
      <c r="AM3086" s="17" t="s">
        <v>10882</v>
      </c>
      <c r="AN3086" s="17"/>
      <c r="AO3086" s="41"/>
      <c r="AP3086" s="20" t="s">
        <v>17718</v>
      </c>
      <c r="AQ3086" s="20"/>
      <c r="AR3086" s="16">
        <v>0</v>
      </c>
      <c r="AS3086" s="20">
        <v>43518</v>
      </c>
      <c r="AT3086" s="45"/>
      <c r="AU3086" s="146"/>
      <c r="AV3086" s="69"/>
    </row>
    <row r="3087" spans="1:48" ht="47.25" customHeight="1">
      <c r="A3087" s="16">
        <v>8698622750018</v>
      </c>
      <c r="B3087" s="16" t="s">
        <v>11311</v>
      </c>
      <c r="C3087" s="16" t="s">
        <v>11143</v>
      </c>
      <c r="D3087" s="17" t="s">
        <v>323</v>
      </c>
      <c r="E3087" s="18" t="s">
        <v>295</v>
      </c>
      <c r="F3087" s="18">
        <v>4</v>
      </c>
      <c r="G3087" s="18">
        <v>1</v>
      </c>
      <c r="H3087" s="18">
        <v>2</v>
      </c>
      <c r="I3087" s="18"/>
      <c r="J3087" s="18"/>
      <c r="K3087" s="18"/>
      <c r="L3087" s="19" t="s">
        <v>1171</v>
      </c>
      <c r="M3087" s="19" t="s">
        <v>1172</v>
      </c>
      <c r="N3087" s="18" t="s">
        <v>1161</v>
      </c>
      <c r="O3087" s="18">
        <v>20</v>
      </c>
      <c r="P3087" s="18" t="s">
        <v>163</v>
      </c>
      <c r="Q3087" s="18">
        <v>1</v>
      </c>
      <c r="R3087" s="18" t="s">
        <v>95</v>
      </c>
      <c r="S3087" s="37" t="s">
        <v>46</v>
      </c>
      <c r="T3087" s="18" t="s">
        <v>53</v>
      </c>
      <c r="U3087" s="38">
        <v>0.19</v>
      </c>
      <c r="V3087" s="38">
        <v>0.19</v>
      </c>
      <c r="W3087" s="38">
        <v>0</v>
      </c>
      <c r="X3087" s="18" t="s">
        <v>53</v>
      </c>
      <c r="Y3087" s="39"/>
      <c r="Z3087" s="16">
        <v>0</v>
      </c>
      <c r="AA3087" s="36">
        <v>0.5</v>
      </c>
      <c r="AB3087" s="36"/>
      <c r="AC3087" s="36">
        <v>0.61</v>
      </c>
      <c r="AD3087" s="36">
        <v>0.61</v>
      </c>
      <c r="AE3087" s="38">
        <f t="shared" si="697"/>
        <v>0.66490000000000005</v>
      </c>
      <c r="AF3087" s="38">
        <f t="shared" si="698"/>
        <v>0.83112500000000011</v>
      </c>
      <c r="AG3087" s="38">
        <v>0.66</v>
      </c>
      <c r="AH3087" s="36">
        <v>0.83</v>
      </c>
      <c r="AI3087" s="36">
        <v>0.89</v>
      </c>
      <c r="AJ3087" s="40">
        <v>43513</v>
      </c>
      <c r="AK3087" s="40">
        <v>43515</v>
      </c>
      <c r="AL3087" s="17"/>
      <c r="AM3087" s="17" t="s">
        <v>10882</v>
      </c>
      <c r="AN3087" s="17"/>
      <c r="AO3087" s="41"/>
      <c r="AP3087" s="20" t="s">
        <v>17719</v>
      </c>
      <c r="AQ3087" s="20"/>
      <c r="AR3087" s="16">
        <v>0</v>
      </c>
      <c r="AS3087" s="20">
        <v>43518</v>
      </c>
      <c r="AT3087" s="45"/>
      <c r="AU3087" s="146"/>
      <c r="AV3087" s="69"/>
    </row>
    <row r="3088" spans="1:48" ht="47.25" customHeight="1">
      <c r="A3088" s="16">
        <v>8698622750025</v>
      </c>
      <c r="B3088" s="16" t="s">
        <v>11311</v>
      </c>
      <c r="C3088" s="16" t="s">
        <v>11143</v>
      </c>
      <c r="D3088" s="17" t="s">
        <v>323</v>
      </c>
      <c r="E3088" s="18" t="s">
        <v>295</v>
      </c>
      <c r="F3088" s="18">
        <v>4</v>
      </c>
      <c r="G3088" s="18">
        <v>1</v>
      </c>
      <c r="H3088" s="18">
        <v>2</v>
      </c>
      <c r="I3088" s="18"/>
      <c r="J3088" s="18"/>
      <c r="K3088" s="18"/>
      <c r="L3088" s="19" t="s">
        <v>1173</v>
      </c>
      <c r="M3088" s="19" t="s">
        <v>1172</v>
      </c>
      <c r="N3088" s="18" t="s">
        <v>1161</v>
      </c>
      <c r="O3088" s="18">
        <v>40</v>
      </c>
      <c r="P3088" s="18" t="s">
        <v>163</v>
      </c>
      <c r="Q3088" s="18">
        <v>1</v>
      </c>
      <c r="R3088" s="18" t="s">
        <v>95</v>
      </c>
      <c r="S3088" s="37" t="s">
        <v>46</v>
      </c>
      <c r="T3088" s="18" t="s">
        <v>53</v>
      </c>
      <c r="U3088" s="38">
        <v>0.25</v>
      </c>
      <c r="V3088" s="38">
        <v>0.25</v>
      </c>
      <c r="W3088" s="38">
        <v>0</v>
      </c>
      <c r="X3088" s="18" t="s">
        <v>53</v>
      </c>
      <c r="Y3088" s="39"/>
      <c r="Z3088" s="16">
        <v>0</v>
      </c>
      <c r="AA3088" s="36">
        <v>0.66</v>
      </c>
      <c r="AB3088" s="36"/>
      <c r="AC3088" s="36">
        <v>0.82</v>
      </c>
      <c r="AD3088" s="36">
        <v>0.82</v>
      </c>
      <c r="AE3088" s="38">
        <f t="shared" si="697"/>
        <v>0.89380000000000004</v>
      </c>
      <c r="AF3088" s="38">
        <f t="shared" si="698"/>
        <v>1.1172500000000001</v>
      </c>
      <c r="AG3088" s="38">
        <v>0.89</v>
      </c>
      <c r="AH3088" s="36">
        <v>1.1100000000000001</v>
      </c>
      <c r="AI3088" s="36">
        <v>1.2</v>
      </c>
      <c r="AJ3088" s="40">
        <v>43513</v>
      </c>
      <c r="AK3088" s="40">
        <v>43515</v>
      </c>
      <c r="AL3088" s="17"/>
      <c r="AM3088" s="17" t="s">
        <v>10882</v>
      </c>
      <c r="AN3088" s="17"/>
      <c r="AO3088" s="41"/>
      <c r="AP3088" s="20" t="s">
        <v>17719</v>
      </c>
      <c r="AQ3088" s="20"/>
      <c r="AR3088" s="16">
        <v>0</v>
      </c>
      <c r="AS3088" s="20">
        <v>43518</v>
      </c>
      <c r="AT3088" s="45"/>
      <c r="AU3088" s="146"/>
      <c r="AV3088" s="69"/>
    </row>
    <row r="3089" spans="1:48" ht="47.25" customHeight="1">
      <c r="A3089" s="16">
        <v>8698622750032</v>
      </c>
      <c r="B3089" s="16" t="s">
        <v>11311</v>
      </c>
      <c r="C3089" s="16" t="s">
        <v>11143</v>
      </c>
      <c r="D3089" s="17" t="s">
        <v>323</v>
      </c>
      <c r="E3089" s="18" t="s">
        <v>295</v>
      </c>
      <c r="F3089" s="18">
        <v>4</v>
      </c>
      <c r="G3089" s="18">
        <v>1</v>
      </c>
      <c r="H3089" s="18">
        <v>2</v>
      </c>
      <c r="I3089" s="18"/>
      <c r="J3089" s="18"/>
      <c r="K3089" s="18"/>
      <c r="L3089" s="19" t="s">
        <v>1174</v>
      </c>
      <c r="M3089" s="19" t="s">
        <v>1172</v>
      </c>
      <c r="N3089" s="18" t="s">
        <v>1161</v>
      </c>
      <c r="O3089" s="18">
        <v>80</v>
      </c>
      <c r="P3089" s="18" t="s">
        <v>163</v>
      </c>
      <c r="Q3089" s="18">
        <v>1</v>
      </c>
      <c r="R3089" s="18" t="s">
        <v>95</v>
      </c>
      <c r="S3089" s="37" t="s">
        <v>46</v>
      </c>
      <c r="T3089" s="18" t="s">
        <v>53</v>
      </c>
      <c r="U3089" s="38">
        <v>0.33</v>
      </c>
      <c r="V3089" s="38">
        <v>0.33</v>
      </c>
      <c r="W3089" s="38">
        <v>0</v>
      </c>
      <c r="X3089" s="18" t="s">
        <v>53</v>
      </c>
      <c r="Y3089" s="39"/>
      <c r="Z3089" s="16">
        <v>0</v>
      </c>
      <c r="AA3089" s="36">
        <v>0.88</v>
      </c>
      <c r="AB3089" s="36"/>
      <c r="AC3089" s="36">
        <v>1.08</v>
      </c>
      <c r="AD3089" s="36">
        <v>1.08</v>
      </c>
      <c r="AE3089" s="38">
        <f t="shared" si="697"/>
        <v>1.1772000000000002</v>
      </c>
      <c r="AF3089" s="38">
        <f t="shared" si="698"/>
        <v>1.4715000000000003</v>
      </c>
      <c r="AG3089" s="38">
        <v>1.17</v>
      </c>
      <c r="AH3089" s="36">
        <v>1.47</v>
      </c>
      <c r="AI3089" s="36">
        <v>1.58</v>
      </c>
      <c r="AJ3089" s="40">
        <v>43513</v>
      </c>
      <c r="AK3089" s="40">
        <v>43515</v>
      </c>
      <c r="AL3089" s="17"/>
      <c r="AM3089" s="17" t="s">
        <v>10882</v>
      </c>
      <c r="AN3089" s="17"/>
      <c r="AO3089" s="41"/>
      <c r="AP3089" s="20" t="s">
        <v>17719</v>
      </c>
      <c r="AQ3089" s="20"/>
      <c r="AR3089" s="16">
        <v>0</v>
      </c>
      <c r="AS3089" s="20">
        <v>43518</v>
      </c>
      <c r="AT3089" s="45"/>
      <c r="AU3089" s="146"/>
      <c r="AV3089" s="69"/>
    </row>
    <row r="3090" spans="1:48" ht="47.25" customHeight="1">
      <c r="A3090" s="16">
        <v>8698622750049</v>
      </c>
      <c r="B3090" s="16" t="s">
        <v>11311</v>
      </c>
      <c r="C3090" s="16" t="s">
        <v>11143</v>
      </c>
      <c r="D3090" s="17" t="s">
        <v>323</v>
      </c>
      <c r="E3090" s="18" t="s">
        <v>295</v>
      </c>
      <c r="F3090" s="18">
        <v>0</v>
      </c>
      <c r="G3090" s="18">
        <v>1</v>
      </c>
      <c r="H3090" s="18">
        <v>1</v>
      </c>
      <c r="I3090" s="18"/>
      <c r="J3090" s="18"/>
      <c r="K3090" s="18"/>
      <c r="L3090" s="23" t="s">
        <v>1175</v>
      </c>
      <c r="M3090" s="23" t="s">
        <v>1172</v>
      </c>
      <c r="N3090" s="18" t="s">
        <v>1161</v>
      </c>
      <c r="O3090" s="22">
        <v>20</v>
      </c>
      <c r="P3090" s="22" t="s">
        <v>551</v>
      </c>
      <c r="Q3090" s="22">
        <v>50</v>
      </c>
      <c r="R3090" s="22" t="s">
        <v>95</v>
      </c>
      <c r="S3090" s="37" t="s">
        <v>46</v>
      </c>
      <c r="T3090" s="37" t="s">
        <v>557</v>
      </c>
      <c r="U3090" s="38">
        <v>33.659999999999997</v>
      </c>
      <c r="V3090" s="38">
        <v>33.659999999999997</v>
      </c>
      <c r="W3090" s="38">
        <v>26.92</v>
      </c>
      <c r="X3090" s="37" t="s">
        <v>557</v>
      </c>
      <c r="Y3090" s="39"/>
      <c r="Z3090" s="16">
        <v>1</v>
      </c>
      <c r="AA3090" s="36">
        <v>16.45</v>
      </c>
      <c r="AB3090" s="36"/>
      <c r="AC3090" s="36">
        <v>20.78</v>
      </c>
      <c r="AD3090" s="36">
        <v>20.78</v>
      </c>
      <c r="AE3090" s="38">
        <f t="shared" si="697"/>
        <v>22.542400000000001</v>
      </c>
      <c r="AF3090" s="38">
        <f t="shared" si="698"/>
        <v>24.345792000000003</v>
      </c>
      <c r="AG3090" s="38">
        <v>22.54</v>
      </c>
      <c r="AH3090" s="36">
        <v>24.34</v>
      </c>
      <c r="AI3090" s="36">
        <v>0</v>
      </c>
      <c r="AJ3090" s="40">
        <v>43513</v>
      </c>
      <c r="AK3090" s="40">
        <v>43515</v>
      </c>
      <c r="AL3090" s="17"/>
      <c r="AM3090" s="17" t="s">
        <v>10882</v>
      </c>
      <c r="AN3090" s="17"/>
      <c r="AO3090" s="41"/>
      <c r="AP3090" s="20" t="s">
        <v>17720</v>
      </c>
      <c r="AQ3090" s="20"/>
      <c r="AR3090" s="16">
        <v>0</v>
      </c>
      <c r="AS3090" s="20">
        <v>43518</v>
      </c>
      <c r="AT3090" s="45"/>
      <c r="AU3090" s="146"/>
      <c r="AV3090" s="69"/>
    </row>
    <row r="3091" spans="1:48" ht="47.25" customHeight="1">
      <c r="A3091" s="16">
        <v>8698622750056</v>
      </c>
      <c r="B3091" s="16" t="s">
        <v>11311</v>
      </c>
      <c r="C3091" s="16" t="s">
        <v>11143</v>
      </c>
      <c r="D3091" s="17" t="s">
        <v>323</v>
      </c>
      <c r="E3091" s="18" t="s">
        <v>295</v>
      </c>
      <c r="F3091" s="18">
        <v>0</v>
      </c>
      <c r="G3091" s="18">
        <v>1</v>
      </c>
      <c r="H3091" s="18">
        <v>1</v>
      </c>
      <c r="I3091" s="18"/>
      <c r="J3091" s="18"/>
      <c r="K3091" s="18"/>
      <c r="L3091" s="23" t="s">
        <v>1176</v>
      </c>
      <c r="M3091" s="23" t="s">
        <v>1172</v>
      </c>
      <c r="N3091" s="18" t="s">
        <v>1161</v>
      </c>
      <c r="O3091" s="22">
        <v>40</v>
      </c>
      <c r="P3091" s="22" t="s">
        <v>551</v>
      </c>
      <c r="Q3091" s="22">
        <v>50</v>
      </c>
      <c r="R3091" s="22" t="s">
        <v>95</v>
      </c>
      <c r="S3091" s="37" t="s">
        <v>46</v>
      </c>
      <c r="T3091" s="37" t="s">
        <v>222</v>
      </c>
      <c r="U3091" s="38">
        <v>36.5</v>
      </c>
      <c r="V3091" s="38">
        <v>36.5</v>
      </c>
      <c r="W3091" s="38">
        <v>29.2</v>
      </c>
      <c r="X3091" s="37" t="s">
        <v>222</v>
      </c>
      <c r="Y3091" s="39"/>
      <c r="Z3091" s="16">
        <v>1</v>
      </c>
      <c r="AA3091" s="36">
        <v>15.12</v>
      </c>
      <c r="AB3091" s="36"/>
      <c r="AC3091" s="36">
        <v>19.100000000000001</v>
      </c>
      <c r="AD3091" s="36">
        <v>19.100000000000001</v>
      </c>
      <c r="AE3091" s="38">
        <f t="shared" si="697"/>
        <v>20.728000000000002</v>
      </c>
      <c r="AF3091" s="38">
        <f t="shared" si="698"/>
        <v>22.386240000000004</v>
      </c>
      <c r="AG3091" s="38">
        <v>20.72</v>
      </c>
      <c r="AH3091" s="36">
        <v>22.38</v>
      </c>
      <c r="AI3091" s="36">
        <v>0</v>
      </c>
      <c r="AJ3091" s="40">
        <v>43513</v>
      </c>
      <c r="AK3091" s="40">
        <v>43515</v>
      </c>
      <c r="AL3091" s="17"/>
      <c r="AM3091" s="17" t="s">
        <v>10882</v>
      </c>
      <c r="AN3091" s="17"/>
      <c r="AO3091" s="41"/>
      <c r="AP3091" s="20" t="s">
        <v>17720</v>
      </c>
      <c r="AQ3091" s="20"/>
      <c r="AR3091" s="16">
        <v>0</v>
      </c>
      <c r="AS3091" s="20">
        <v>43518</v>
      </c>
      <c r="AT3091" s="45"/>
      <c r="AU3091" s="146"/>
      <c r="AV3091" s="69"/>
    </row>
    <row r="3092" spans="1:48" ht="47.25" customHeight="1">
      <c r="A3092" s="16">
        <v>8698622750063</v>
      </c>
      <c r="B3092" s="16" t="s">
        <v>11311</v>
      </c>
      <c r="C3092" s="16" t="s">
        <v>11143</v>
      </c>
      <c r="D3092" s="17" t="s">
        <v>323</v>
      </c>
      <c r="E3092" s="18" t="s">
        <v>295</v>
      </c>
      <c r="F3092" s="18">
        <v>0</v>
      </c>
      <c r="G3092" s="18">
        <v>1</v>
      </c>
      <c r="H3092" s="18">
        <v>1</v>
      </c>
      <c r="I3092" s="18"/>
      <c r="J3092" s="18"/>
      <c r="K3092" s="18"/>
      <c r="L3092" s="23" t="s">
        <v>1177</v>
      </c>
      <c r="M3092" s="23" t="s">
        <v>1172</v>
      </c>
      <c r="N3092" s="18" t="s">
        <v>1161</v>
      </c>
      <c r="O3092" s="22">
        <v>80</v>
      </c>
      <c r="P3092" s="22" t="s">
        <v>551</v>
      </c>
      <c r="Q3092" s="22">
        <v>50</v>
      </c>
      <c r="R3092" s="22" t="s">
        <v>95</v>
      </c>
      <c r="S3092" s="37" t="s">
        <v>46</v>
      </c>
      <c r="T3092" s="37" t="s">
        <v>331</v>
      </c>
      <c r="U3092" s="38">
        <v>35.5</v>
      </c>
      <c r="V3092" s="38">
        <v>35.5</v>
      </c>
      <c r="W3092" s="38">
        <v>28.4</v>
      </c>
      <c r="X3092" s="37" t="s">
        <v>331</v>
      </c>
      <c r="Y3092" s="39"/>
      <c r="Z3092" s="16">
        <v>1</v>
      </c>
      <c r="AA3092" s="36">
        <v>19.75</v>
      </c>
      <c r="AB3092" s="36"/>
      <c r="AC3092" s="36">
        <v>24.95</v>
      </c>
      <c r="AD3092" s="36">
        <v>24.95</v>
      </c>
      <c r="AE3092" s="38">
        <f t="shared" si="697"/>
        <v>27.045999999999999</v>
      </c>
      <c r="AF3092" s="38">
        <f t="shared" si="698"/>
        <v>29.209680000000002</v>
      </c>
      <c r="AG3092" s="38">
        <v>27.04</v>
      </c>
      <c r="AH3092" s="36">
        <v>29.2</v>
      </c>
      <c r="AI3092" s="36">
        <v>0</v>
      </c>
      <c r="AJ3092" s="40">
        <v>43513</v>
      </c>
      <c r="AK3092" s="40">
        <v>43515</v>
      </c>
      <c r="AL3092" s="17"/>
      <c r="AM3092" s="17" t="s">
        <v>10882</v>
      </c>
      <c r="AN3092" s="17"/>
      <c r="AO3092" s="41"/>
      <c r="AP3092" s="20" t="s">
        <v>17720</v>
      </c>
      <c r="AQ3092" s="20"/>
      <c r="AR3092" s="16">
        <v>0</v>
      </c>
      <c r="AS3092" s="20">
        <v>43518</v>
      </c>
      <c r="AT3092" s="45"/>
      <c r="AU3092" s="146"/>
      <c r="AV3092" s="69"/>
    </row>
    <row r="3093" spans="1:48" ht="47.25" customHeight="1">
      <c r="A3093" s="16">
        <v>8698622750377</v>
      </c>
      <c r="B3093" s="16" t="s">
        <v>3865</v>
      </c>
      <c r="C3093" s="16" t="s">
        <v>3866</v>
      </c>
      <c r="D3093" s="17" t="s">
        <v>323</v>
      </c>
      <c r="E3093" s="18" t="s">
        <v>323</v>
      </c>
      <c r="F3093" s="18">
        <v>0</v>
      </c>
      <c r="G3093" s="18">
        <v>1</v>
      </c>
      <c r="H3093" s="18">
        <v>1</v>
      </c>
      <c r="I3093" s="18"/>
      <c r="J3093" s="18"/>
      <c r="K3093" s="18"/>
      <c r="L3093" s="19" t="s">
        <v>1178</v>
      </c>
      <c r="M3093" s="19" t="s">
        <v>518</v>
      </c>
      <c r="N3093" s="18" t="s">
        <v>1161</v>
      </c>
      <c r="O3093" s="18">
        <v>3</v>
      </c>
      <c r="P3093" s="18" t="s">
        <v>163</v>
      </c>
      <c r="Q3093" s="18">
        <v>5</v>
      </c>
      <c r="R3093" s="18" t="s">
        <v>95</v>
      </c>
      <c r="S3093" s="37" t="s">
        <v>46</v>
      </c>
      <c r="T3093" s="18" t="s">
        <v>331</v>
      </c>
      <c r="U3093" s="38">
        <v>71.5</v>
      </c>
      <c r="V3093" s="38">
        <v>71.5</v>
      </c>
      <c r="W3093" s="38">
        <v>42.9</v>
      </c>
      <c r="X3093" s="18" t="s">
        <v>331</v>
      </c>
      <c r="Y3093" s="39"/>
      <c r="Z3093" s="16">
        <v>0</v>
      </c>
      <c r="AA3093" s="36">
        <v>76.34</v>
      </c>
      <c r="AB3093" s="36"/>
      <c r="AC3093" s="36">
        <v>96.47</v>
      </c>
      <c r="AD3093" s="36">
        <v>96.47</v>
      </c>
      <c r="AE3093" s="38">
        <f t="shared" si="697"/>
        <v>103.8229</v>
      </c>
      <c r="AF3093" s="38">
        <f t="shared" si="698"/>
        <v>129.77862500000001</v>
      </c>
      <c r="AG3093" s="38">
        <v>103.82</v>
      </c>
      <c r="AH3093" s="36">
        <v>129.77000000000001</v>
      </c>
      <c r="AI3093" s="36">
        <v>140.16</v>
      </c>
      <c r="AJ3093" s="40">
        <v>43513</v>
      </c>
      <c r="AK3093" s="40">
        <v>43515</v>
      </c>
      <c r="AL3093" s="17"/>
      <c r="AM3093" s="17" t="s">
        <v>56</v>
      </c>
      <c r="AN3093" s="17"/>
      <c r="AO3093" s="41"/>
      <c r="AP3093" s="20" t="s">
        <v>17727</v>
      </c>
      <c r="AQ3093" s="20"/>
      <c r="AR3093" s="16">
        <v>0</v>
      </c>
      <c r="AS3093" s="20">
        <v>43518</v>
      </c>
      <c r="AT3093" s="45"/>
      <c r="AU3093" s="146"/>
      <c r="AV3093" s="69"/>
    </row>
    <row r="3094" spans="1:48" ht="47.25" customHeight="1">
      <c r="A3094" s="16">
        <v>8698622750247</v>
      </c>
      <c r="B3094" s="16" t="s">
        <v>2866</v>
      </c>
      <c r="C3094" s="16" t="s">
        <v>2867</v>
      </c>
      <c r="D3094" s="17" t="s">
        <v>323</v>
      </c>
      <c r="E3094" s="18" t="s">
        <v>295</v>
      </c>
      <c r="F3094" s="18">
        <v>4</v>
      </c>
      <c r="G3094" s="18">
        <v>1</v>
      </c>
      <c r="H3094" s="18">
        <v>2</v>
      </c>
      <c r="I3094" s="18"/>
      <c r="J3094" s="18"/>
      <c r="K3094" s="18"/>
      <c r="L3094" s="19" t="s">
        <v>1179</v>
      </c>
      <c r="M3094" s="19" t="s">
        <v>720</v>
      </c>
      <c r="N3094" s="18" t="s">
        <v>1161</v>
      </c>
      <c r="O3094" s="18" t="s">
        <v>11300</v>
      </c>
      <c r="P3094" s="18" t="s">
        <v>1896</v>
      </c>
      <c r="Q3094" s="18">
        <v>10</v>
      </c>
      <c r="R3094" s="18" t="s">
        <v>95</v>
      </c>
      <c r="S3094" s="37" t="s">
        <v>46</v>
      </c>
      <c r="T3094" s="18" t="s">
        <v>222</v>
      </c>
      <c r="U3094" s="38">
        <v>9.08</v>
      </c>
      <c r="V3094" s="38">
        <v>1.73</v>
      </c>
      <c r="W3094" s="38">
        <v>0</v>
      </c>
      <c r="X3094" s="18" t="s">
        <v>53</v>
      </c>
      <c r="Y3094" s="39"/>
      <c r="Z3094" s="16">
        <v>0</v>
      </c>
      <c r="AA3094" s="36">
        <v>4.76</v>
      </c>
      <c r="AB3094" s="36"/>
      <c r="AC3094" s="36">
        <v>5.88</v>
      </c>
      <c r="AD3094" s="36">
        <v>5.88</v>
      </c>
      <c r="AE3094" s="38">
        <f t="shared" si="697"/>
        <v>6.4092000000000002</v>
      </c>
      <c r="AF3094" s="38">
        <f t="shared" si="698"/>
        <v>8.0114999999999998</v>
      </c>
      <c r="AG3094" s="38">
        <v>6.4</v>
      </c>
      <c r="AH3094" s="36">
        <v>8.01</v>
      </c>
      <c r="AI3094" s="36">
        <v>8.65</v>
      </c>
      <c r="AJ3094" s="40">
        <v>43513</v>
      </c>
      <c r="AK3094" s="40">
        <v>43515</v>
      </c>
      <c r="AL3094" s="17"/>
      <c r="AM3094" s="17" t="s">
        <v>56</v>
      </c>
      <c r="AN3094" s="17"/>
      <c r="AO3094" s="41"/>
      <c r="AP3094" s="20" t="s">
        <v>17728</v>
      </c>
      <c r="AQ3094" s="20"/>
      <c r="AR3094" s="16">
        <v>0</v>
      </c>
      <c r="AS3094" s="20">
        <v>43518</v>
      </c>
      <c r="AT3094" s="45"/>
      <c r="AU3094" s="146"/>
      <c r="AV3094" s="69"/>
    </row>
    <row r="3095" spans="1:48" ht="47.25" customHeight="1">
      <c r="A3095" s="16">
        <v>8698622750254</v>
      </c>
      <c r="B3095" s="16" t="s">
        <v>2866</v>
      </c>
      <c r="C3095" s="16" t="s">
        <v>2867</v>
      </c>
      <c r="D3095" s="17" t="s">
        <v>323</v>
      </c>
      <c r="E3095" s="18" t="s">
        <v>295</v>
      </c>
      <c r="F3095" s="18">
        <v>0</v>
      </c>
      <c r="G3095" s="18">
        <v>5</v>
      </c>
      <c r="H3095" s="18">
        <v>1</v>
      </c>
      <c r="I3095" s="18"/>
      <c r="J3095" s="18"/>
      <c r="K3095" s="18"/>
      <c r="L3095" s="19" t="s">
        <v>1180</v>
      </c>
      <c r="M3095" s="19" t="s">
        <v>720</v>
      </c>
      <c r="N3095" s="18" t="s">
        <v>1161</v>
      </c>
      <c r="O3095" s="18" t="s">
        <v>11300</v>
      </c>
      <c r="P3095" s="18" t="s">
        <v>1896</v>
      </c>
      <c r="Q3095" s="18">
        <v>100</v>
      </c>
      <c r="R3095" s="18" t="s">
        <v>95</v>
      </c>
      <c r="S3095" s="37" t="s">
        <v>46</v>
      </c>
      <c r="T3095" s="37" t="s">
        <v>222</v>
      </c>
      <c r="U3095" s="38">
        <v>50.98</v>
      </c>
      <c r="V3095" s="38">
        <v>50.98</v>
      </c>
      <c r="W3095" s="38">
        <v>40.78</v>
      </c>
      <c r="X3095" s="37" t="s">
        <v>222</v>
      </c>
      <c r="Y3095" s="39"/>
      <c r="Z3095" s="16">
        <v>1</v>
      </c>
      <c r="AA3095" s="36">
        <v>24.72</v>
      </c>
      <c r="AB3095" s="36"/>
      <c r="AC3095" s="36">
        <v>31.23</v>
      </c>
      <c r="AD3095" s="36">
        <v>31.23</v>
      </c>
      <c r="AE3095" s="38">
        <f t="shared" si="697"/>
        <v>33.828400000000002</v>
      </c>
      <c r="AF3095" s="38">
        <f t="shared" si="698"/>
        <v>36.534672000000008</v>
      </c>
      <c r="AG3095" s="38">
        <v>33.82</v>
      </c>
      <c r="AH3095" s="36">
        <v>36.53</v>
      </c>
      <c r="AI3095" s="36">
        <v>0</v>
      </c>
      <c r="AJ3095" s="40">
        <v>43513</v>
      </c>
      <c r="AK3095" s="40">
        <v>43515</v>
      </c>
      <c r="AL3095" s="17"/>
      <c r="AM3095" s="17" t="s">
        <v>10882</v>
      </c>
      <c r="AN3095" s="17"/>
      <c r="AO3095" s="41"/>
      <c r="AP3095" s="20" t="s">
        <v>17718</v>
      </c>
      <c r="AQ3095" s="20"/>
      <c r="AR3095" s="16">
        <v>0</v>
      </c>
      <c r="AS3095" s="20">
        <v>43518</v>
      </c>
      <c r="AT3095" s="45"/>
      <c r="AU3095" s="146"/>
      <c r="AV3095" s="69"/>
    </row>
    <row r="3096" spans="1:48" ht="47.25" customHeight="1">
      <c r="A3096" s="16">
        <v>8698622750100</v>
      </c>
      <c r="B3096" s="16" t="s">
        <v>8382</v>
      </c>
      <c r="C3096" s="16" t="s">
        <v>8383</v>
      </c>
      <c r="D3096" s="17" t="s">
        <v>323</v>
      </c>
      <c r="E3096" s="18" t="s">
        <v>295</v>
      </c>
      <c r="F3096" s="18">
        <v>4</v>
      </c>
      <c r="G3096" s="18">
        <v>1</v>
      </c>
      <c r="H3096" s="18">
        <v>2</v>
      </c>
      <c r="I3096" s="18"/>
      <c r="J3096" s="18"/>
      <c r="K3096" s="18"/>
      <c r="L3096" s="19" t="s">
        <v>1181</v>
      </c>
      <c r="M3096" s="19" t="s">
        <v>1182</v>
      </c>
      <c r="N3096" s="18" t="s">
        <v>1161</v>
      </c>
      <c r="O3096" s="18" t="s">
        <v>5031</v>
      </c>
      <c r="P3096" s="18" t="s">
        <v>551</v>
      </c>
      <c r="Q3096" s="18">
        <v>5</v>
      </c>
      <c r="R3096" s="18" t="s">
        <v>95</v>
      </c>
      <c r="S3096" s="37" t="s">
        <v>46</v>
      </c>
      <c r="T3096" s="18" t="s">
        <v>53</v>
      </c>
      <c r="U3096" s="38">
        <v>1.06</v>
      </c>
      <c r="V3096" s="38">
        <v>1.06</v>
      </c>
      <c r="W3096" s="38">
        <v>0</v>
      </c>
      <c r="X3096" s="18" t="s">
        <v>53</v>
      </c>
      <c r="Y3096" s="39"/>
      <c r="Z3096" s="16">
        <v>0</v>
      </c>
      <c r="AA3096" s="36">
        <v>2.89</v>
      </c>
      <c r="AB3096" s="36"/>
      <c r="AC3096" s="36">
        <v>3.56</v>
      </c>
      <c r="AD3096" s="36">
        <v>3.56</v>
      </c>
      <c r="AE3096" s="38">
        <f t="shared" si="697"/>
        <v>3.8804000000000003</v>
      </c>
      <c r="AF3096" s="38">
        <f t="shared" si="698"/>
        <v>4.8505000000000003</v>
      </c>
      <c r="AG3096" s="38">
        <v>3.88</v>
      </c>
      <c r="AH3096" s="36">
        <v>4.8499999999999996</v>
      </c>
      <c r="AI3096" s="36">
        <v>5.23</v>
      </c>
      <c r="AJ3096" s="40">
        <v>43513</v>
      </c>
      <c r="AK3096" s="40">
        <v>43515</v>
      </c>
      <c r="AL3096" s="17"/>
      <c r="AM3096" s="17" t="s">
        <v>10882</v>
      </c>
      <c r="AN3096" s="17"/>
      <c r="AO3096" s="41"/>
      <c r="AP3096" s="20" t="s">
        <v>17725</v>
      </c>
      <c r="AQ3096" s="20"/>
      <c r="AR3096" s="16">
        <v>0</v>
      </c>
      <c r="AS3096" s="20">
        <v>43518</v>
      </c>
      <c r="AT3096" s="45"/>
      <c r="AU3096" s="146"/>
      <c r="AV3096" s="69"/>
    </row>
    <row r="3097" spans="1:48" ht="47.25" customHeight="1">
      <c r="A3097" s="16">
        <v>8698622770320</v>
      </c>
      <c r="B3097" s="16" t="s">
        <v>6253</v>
      </c>
      <c r="C3097" s="16" t="s">
        <v>6254</v>
      </c>
      <c r="D3097" s="17" t="s">
        <v>323</v>
      </c>
      <c r="E3097" s="18" t="s">
        <v>323</v>
      </c>
      <c r="F3097" s="18">
        <v>0</v>
      </c>
      <c r="G3097" s="18">
        <v>1</v>
      </c>
      <c r="H3097" s="18">
        <v>1</v>
      </c>
      <c r="I3097" s="18"/>
      <c r="J3097" s="18"/>
      <c r="K3097" s="18"/>
      <c r="L3097" s="19" t="s">
        <v>1183</v>
      </c>
      <c r="M3097" s="19" t="s">
        <v>1184</v>
      </c>
      <c r="N3097" s="18" t="s">
        <v>1161</v>
      </c>
      <c r="O3097" s="18" t="s">
        <v>2842</v>
      </c>
      <c r="P3097" s="18" t="s">
        <v>3599</v>
      </c>
      <c r="Q3097" s="18">
        <v>1</v>
      </c>
      <c r="R3097" s="18" t="s">
        <v>95</v>
      </c>
      <c r="S3097" s="37" t="s">
        <v>46</v>
      </c>
      <c r="T3097" s="18" t="s">
        <v>331</v>
      </c>
      <c r="U3097" s="38">
        <v>28.36</v>
      </c>
      <c r="V3097" s="38">
        <v>63.4</v>
      </c>
      <c r="W3097" s="38">
        <v>28.36</v>
      </c>
      <c r="X3097" s="18" t="s">
        <v>331</v>
      </c>
      <c r="Y3097" s="39"/>
      <c r="Z3097" s="16">
        <v>0</v>
      </c>
      <c r="AA3097" s="36">
        <v>53.44</v>
      </c>
      <c r="AB3097" s="36"/>
      <c r="AC3097" s="36">
        <v>67.53</v>
      </c>
      <c r="AD3097" s="36">
        <v>67.53</v>
      </c>
      <c r="AE3097" s="38">
        <f t="shared" si="697"/>
        <v>72.857100000000003</v>
      </c>
      <c r="AF3097" s="38">
        <f t="shared" si="698"/>
        <v>91.071375000000003</v>
      </c>
      <c r="AG3097" s="36">
        <v>72.849999999999994</v>
      </c>
      <c r="AH3097" s="36">
        <v>91.07</v>
      </c>
      <c r="AI3097" s="36">
        <v>98.35</v>
      </c>
      <c r="AJ3097" s="40">
        <v>43513</v>
      </c>
      <c r="AK3097" s="40">
        <v>43515</v>
      </c>
      <c r="AL3097" s="17"/>
      <c r="AM3097" s="17" t="s">
        <v>56</v>
      </c>
      <c r="AN3097" s="17"/>
      <c r="AO3097" s="41"/>
      <c r="AP3097" s="20" t="s">
        <v>17729</v>
      </c>
      <c r="AQ3097" s="20"/>
      <c r="AR3097" s="16">
        <v>0</v>
      </c>
      <c r="AS3097" s="20">
        <v>43518</v>
      </c>
      <c r="AT3097" s="124"/>
      <c r="AU3097" s="146"/>
      <c r="AV3097" s="69"/>
    </row>
    <row r="3098" spans="1:48" ht="47.25" customHeight="1">
      <c r="A3098" s="16">
        <v>8699839700780</v>
      </c>
      <c r="B3098" s="16" t="s">
        <v>9341</v>
      </c>
      <c r="C3098" s="16" t="s">
        <v>9342</v>
      </c>
      <c r="D3098" s="17" t="s">
        <v>323</v>
      </c>
      <c r="E3098" s="18" t="s">
        <v>295</v>
      </c>
      <c r="F3098" s="18">
        <v>0</v>
      </c>
      <c r="G3098" s="18">
        <v>1</v>
      </c>
      <c r="H3098" s="18">
        <v>1</v>
      </c>
      <c r="I3098" s="18"/>
      <c r="J3098" s="18"/>
      <c r="K3098" s="18"/>
      <c r="L3098" s="19" t="s">
        <v>3282</v>
      </c>
      <c r="M3098" s="19" t="s">
        <v>1222</v>
      </c>
      <c r="N3098" s="18" t="s">
        <v>3283</v>
      </c>
      <c r="O3098" s="18">
        <v>12</v>
      </c>
      <c r="P3098" s="18" t="s">
        <v>197</v>
      </c>
      <c r="Q3098" s="18">
        <v>60</v>
      </c>
      <c r="R3098" s="18" t="s">
        <v>95</v>
      </c>
      <c r="S3098" s="37" t="s">
        <v>96</v>
      </c>
      <c r="T3098" s="37" t="s">
        <v>284</v>
      </c>
      <c r="U3098" s="38">
        <v>6.9</v>
      </c>
      <c r="V3098" s="38">
        <v>6.9</v>
      </c>
      <c r="W3098" s="38">
        <v>6.9</v>
      </c>
      <c r="X3098" s="37" t="s">
        <v>284</v>
      </c>
      <c r="Y3098" s="39"/>
      <c r="Z3098" s="16">
        <v>0</v>
      </c>
      <c r="AA3098" s="36">
        <v>18.559999999999999</v>
      </c>
      <c r="AB3098" s="36"/>
      <c r="AC3098" s="36">
        <v>23.45</v>
      </c>
      <c r="AD3098" s="36">
        <v>23.45</v>
      </c>
      <c r="AE3098" s="38">
        <f t="shared" si="697"/>
        <v>25.426000000000002</v>
      </c>
      <c r="AF3098" s="38">
        <f t="shared" si="698"/>
        <v>31.782500000000002</v>
      </c>
      <c r="AG3098" s="36">
        <v>25.42</v>
      </c>
      <c r="AH3098" s="36">
        <v>31.78</v>
      </c>
      <c r="AI3098" s="36">
        <v>34.32</v>
      </c>
      <c r="AJ3098" s="40">
        <v>43513</v>
      </c>
      <c r="AK3098" s="40">
        <v>43515</v>
      </c>
      <c r="AL3098" s="17"/>
      <c r="AM3098" s="17" t="s">
        <v>17733</v>
      </c>
      <c r="AN3098" s="17"/>
      <c r="AO3098" s="41"/>
      <c r="AP3098" s="20" t="s">
        <v>17718</v>
      </c>
      <c r="AQ3098" s="20"/>
      <c r="AR3098" s="16">
        <v>0</v>
      </c>
      <c r="AS3098" s="20">
        <v>43518</v>
      </c>
      <c r="AT3098" s="45"/>
      <c r="AU3098" s="146"/>
      <c r="AV3098" s="69"/>
    </row>
    <row r="3099" spans="1:48" ht="47.25" customHeight="1">
      <c r="A3099" s="16">
        <v>8698622790397</v>
      </c>
      <c r="B3099" s="16" t="s">
        <v>6601</v>
      </c>
      <c r="C3099" s="16" t="s">
        <v>6602</v>
      </c>
      <c r="D3099" s="17" t="s">
        <v>323</v>
      </c>
      <c r="E3099" s="18" t="s">
        <v>323</v>
      </c>
      <c r="F3099" s="18">
        <v>0</v>
      </c>
      <c r="G3099" s="18">
        <v>1</v>
      </c>
      <c r="H3099" s="18">
        <v>1</v>
      </c>
      <c r="I3099" s="18"/>
      <c r="J3099" s="18"/>
      <c r="K3099" s="18"/>
      <c r="L3099" s="19" t="s">
        <v>1185</v>
      </c>
      <c r="M3099" s="19" t="s">
        <v>213</v>
      </c>
      <c r="N3099" s="18" t="s">
        <v>1161</v>
      </c>
      <c r="O3099" s="18">
        <v>40</v>
      </c>
      <c r="P3099" s="18" t="s">
        <v>163</v>
      </c>
      <c r="Q3099" s="18">
        <v>1</v>
      </c>
      <c r="R3099" s="18" t="s">
        <v>95</v>
      </c>
      <c r="S3099" s="37" t="s">
        <v>46</v>
      </c>
      <c r="T3099" s="18" t="s">
        <v>557</v>
      </c>
      <c r="U3099" s="18">
        <v>4.38</v>
      </c>
      <c r="V3099" s="38">
        <v>5.16</v>
      </c>
      <c r="W3099" s="38">
        <v>3.09</v>
      </c>
      <c r="X3099" s="18" t="s">
        <v>331</v>
      </c>
      <c r="Y3099" s="39"/>
      <c r="Z3099" s="16">
        <v>0</v>
      </c>
      <c r="AA3099" s="36">
        <v>7.48</v>
      </c>
      <c r="AB3099" s="36"/>
      <c r="AC3099" s="36">
        <v>9.4499999999999993</v>
      </c>
      <c r="AD3099" s="38">
        <f t="shared" ref="AD3099:AD3160" si="699">IF(Z3099=2,AC3099*1.08,IF(AC3099&lt;=10,(AC3099*1.09),IF(AC3099&lt;=50,(10*1.09)+((AC3099-10)*1.08),IF(AC3099&lt;=100,(10*1.09)+((50-10)*1.08)+((AC3099-50)*1.07),IF(AC3099&lt;=200,(10*1.09)+((50-10)*1.08)+((100-50)*1.07)+((AC3099-100)*1.04),(10*1.09)+((50-10)*1.08)+((100-50)*1.07)+((200-100)*1.04)+((AC3099-200)*1.02))))))</f>
        <v>10.3005</v>
      </c>
      <c r="AE3099" s="38">
        <f t="shared" ref="AE3099:AE3160" si="700">IF(Z3099=1,AD3099*1.08,IF(Z3099=4,AD3099*1.08,IF(Z3099=2,0,IF(AC3099&lt;=100,(AD3099*1.25),IF(AC3099&lt;=200,134.5+((AC3099-100)*1.04*1.16),255.14+((AC3099-200)*1.02*1.12))))))</f>
        <v>12.875624999999999</v>
      </c>
      <c r="AF3099" s="38">
        <f t="shared" ref="AF3099:AF3160" si="701">IF(Z3099=1,0,IF(Z3099=4,0,(AE3099*1.08)))</f>
        <v>13.905675</v>
      </c>
      <c r="AG3099" s="36">
        <f t="shared" ref="AG3099:AG3160" si="702">TRUNC(AD3099,2)</f>
        <v>10.3</v>
      </c>
      <c r="AH3099" s="36">
        <f t="shared" ref="AH3099:AH3160" si="703">TRUNC(AE3099,2)</f>
        <v>12.87</v>
      </c>
      <c r="AI3099" s="36">
        <f t="shared" ref="AI3099:AI3160" si="704">TRUNC(AF3099,2)</f>
        <v>13.9</v>
      </c>
      <c r="AJ3099" s="40">
        <v>43513</v>
      </c>
      <c r="AK3099" s="40">
        <v>43515</v>
      </c>
      <c r="AL3099" s="17">
        <v>1</v>
      </c>
      <c r="AM3099" s="17" t="s">
        <v>17793</v>
      </c>
      <c r="AN3099" s="41"/>
      <c r="AO3099" s="20" t="s">
        <v>17763</v>
      </c>
      <c r="AP3099" s="20"/>
      <c r="AQ3099" s="20"/>
      <c r="AR3099" s="16">
        <v>0</v>
      </c>
      <c r="AS3099" s="20">
        <v>43525</v>
      </c>
      <c r="AT3099" s="16"/>
      <c r="AU3099" s="69"/>
    </row>
    <row r="3100" spans="1:48" ht="47.25" customHeight="1">
      <c r="A3100" s="16">
        <v>8698622750209</v>
      </c>
      <c r="B3100" s="16" t="s">
        <v>4781</v>
      </c>
      <c r="C3100" s="16" t="s">
        <v>4782</v>
      </c>
      <c r="D3100" s="17" t="s">
        <v>323</v>
      </c>
      <c r="E3100" s="18" t="s">
        <v>295</v>
      </c>
      <c r="F3100" s="18">
        <v>0</v>
      </c>
      <c r="G3100" s="18">
        <v>1</v>
      </c>
      <c r="H3100" s="18">
        <v>1</v>
      </c>
      <c r="I3100" s="18"/>
      <c r="J3100" s="18"/>
      <c r="K3100" s="18"/>
      <c r="L3100" s="19" t="s">
        <v>1187</v>
      </c>
      <c r="M3100" s="19" t="s">
        <v>421</v>
      </c>
      <c r="N3100" s="18" t="s">
        <v>1161</v>
      </c>
      <c r="O3100" s="18">
        <v>50</v>
      </c>
      <c r="P3100" s="18" t="s">
        <v>163</v>
      </c>
      <c r="Q3100" s="18">
        <v>100</v>
      </c>
      <c r="R3100" s="18" t="s">
        <v>95</v>
      </c>
      <c r="S3100" s="37" t="s">
        <v>46</v>
      </c>
      <c r="T3100" s="37" t="s">
        <v>331</v>
      </c>
      <c r="U3100" s="38">
        <v>50</v>
      </c>
      <c r="V3100" s="38">
        <v>50</v>
      </c>
      <c r="W3100" s="38">
        <v>50</v>
      </c>
      <c r="X3100" s="37" t="s">
        <v>331</v>
      </c>
      <c r="Y3100" s="39"/>
      <c r="Z3100" s="16">
        <v>1</v>
      </c>
      <c r="AA3100" s="36">
        <v>39.83</v>
      </c>
      <c r="AB3100" s="36"/>
      <c r="AC3100" s="36">
        <v>50.33</v>
      </c>
      <c r="AD3100" s="38">
        <f t="shared" si="699"/>
        <v>54.453099999999999</v>
      </c>
      <c r="AE3100" s="38">
        <f t="shared" si="700"/>
        <v>58.809348</v>
      </c>
      <c r="AF3100" s="38">
        <f t="shared" si="701"/>
        <v>0</v>
      </c>
      <c r="AG3100" s="36">
        <f t="shared" si="702"/>
        <v>54.45</v>
      </c>
      <c r="AH3100" s="36">
        <f t="shared" si="703"/>
        <v>58.8</v>
      </c>
      <c r="AI3100" s="36">
        <f t="shared" si="704"/>
        <v>0</v>
      </c>
      <c r="AJ3100" s="40">
        <v>43513</v>
      </c>
      <c r="AK3100" s="40">
        <v>43515</v>
      </c>
      <c r="AL3100" s="17">
        <v>1</v>
      </c>
      <c r="AM3100" s="17" t="s">
        <v>17793</v>
      </c>
      <c r="AN3100" s="41"/>
      <c r="AO3100" s="20" t="s">
        <v>17771</v>
      </c>
      <c r="AP3100" s="20"/>
      <c r="AQ3100" s="20"/>
      <c r="AR3100" s="16">
        <v>0</v>
      </c>
      <c r="AS3100" s="20">
        <v>43525</v>
      </c>
      <c r="AT3100" s="16"/>
      <c r="AU3100" s="69"/>
    </row>
    <row r="3101" spans="1:48" ht="47.25" customHeight="1">
      <c r="A3101" s="16">
        <v>8698622750193</v>
      </c>
      <c r="B3101" s="16" t="s">
        <v>4781</v>
      </c>
      <c r="C3101" s="16" t="s">
        <v>4782</v>
      </c>
      <c r="D3101" s="17" t="s">
        <v>323</v>
      </c>
      <c r="E3101" s="18" t="s">
        <v>295</v>
      </c>
      <c r="F3101" s="18">
        <v>4</v>
      </c>
      <c r="G3101" s="18">
        <v>1</v>
      </c>
      <c r="H3101" s="18">
        <v>2</v>
      </c>
      <c r="I3101" s="18"/>
      <c r="J3101" s="18"/>
      <c r="K3101" s="18"/>
      <c r="L3101" s="19" t="s">
        <v>1188</v>
      </c>
      <c r="M3101" s="19" t="s">
        <v>421</v>
      </c>
      <c r="N3101" s="18" t="s">
        <v>1161</v>
      </c>
      <c r="O3101" s="18">
        <v>50</v>
      </c>
      <c r="P3101" s="18" t="s">
        <v>163</v>
      </c>
      <c r="Q3101" s="18">
        <v>10</v>
      </c>
      <c r="R3101" s="18" t="s">
        <v>95</v>
      </c>
      <c r="S3101" s="37" t="s">
        <v>46</v>
      </c>
      <c r="T3101" s="18" t="s">
        <v>53</v>
      </c>
      <c r="U3101" s="38">
        <v>1.76</v>
      </c>
      <c r="V3101" s="38">
        <v>1.76</v>
      </c>
      <c r="W3101" s="38">
        <v>0</v>
      </c>
      <c r="X3101" s="18" t="s">
        <v>53</v>
      </c>
      <c r="Y3101" s="39"/>
      <c r="Z3101" s="16">
        <v>0</v>
      </c>
      <c r="AA3101" s="36">
        <v>4.83</v>
      </c>
      <c r="AB3101" s="36"/>
      <c r="AC3101" s="36">
        <v>5.96</v>
      </c>
      <c r="AD3101" s="38">
        <f t="shared" si="699"/>
        <v>6.4964000000000004</v>
      </c>
      <c r="AE3101" s="38">
        <f t="shared" si="700"/>
        <v>8.1204999999999998</v>
      </c>
      <c r="AF3101" s="38">
        <f t="shared" si="701"/>
        <v>8.7701399999999996</v>
      </c>
      <c r="AG3101" s="36">
        <f t="shared" si="702"/>
        <v>6.49</v>
      </c>
      <c r="AH3101" s="36">
        <f t="shared" si="703"/>
        <v>8.1199999999999992</v>
      </c>
      <c r="AI3101" s="36">
        <f t="shared" si="704"/>
        <v>8.77</v>
      </c>
      <c r="AJ3101" s="40">
        <v>43513</v>
      </c>
      <c r="AK3101" s="40">
        <v>43515</v>
      </c>
      <c r="AL3101" s="17">
        <v>1</v>
      </c>
      <c r="AM3101" s="17" t="s">
        <v>17793</v>
      </c>
      <c r="AN3101" s="41"/>
      <c r="AO3101" s="20" t="s">
        <v>17770</v>
      </c>
      <c r="AP3101" s="20"/>
      <c r="AQ3101" s="20"/>
      <c r="AR3101" s="16">
        <v>0</v>
      </c>
      <c r="AS3101" s="20">
        <v>43525</v>
      </c>
      <c r="AT3101" s="16"/>
      <c r="AU3101" s="69"/>
    </row>
    <row r="3102" spans="1:48" ht="47.25" customHeight="1">
      <c r="A3102" s="16">
        <v>8699630698088</v>
      </c>
      <c r="B3102" s="16" t="s">
        <v>9919</v>
      </c>
      <c r="C3102" s="16" t="s">
        <v>9920</v>
      </c>
      <c r="D3102" s="17" t="s">
        <v>87</v>
      </c>
      <c r="E3102" s="18" t="s">
        <v>87</v>
      </c>
      <c r="F3102" s="18">
        <v>0</v>
      </c>
      <c r="G3102" s="18">
        <v>3</v>
      </c>
      <c r="H3102" s="18">
        <v>1</v>
      </c>
      <c r="I3102" s="18"/>
      <c r="J3102" s="18"/>
      <c r="K3102" s="18"/>
      <c r="L3102" s="19" t="s">
        <v>17518</v>
      </c>
      <c r="M3102" s="19" t="s">
        <v>2807</v>
      </c>
      <c r="N3102" s="18" t="s">
        <v>2770</v>
      </c>
      <c r="O3102" s="18">
        <v>6</v>
      </c>
      <c r="P3102" s="18" t="s">
        <v>523</v>
      </c>
      <c r="Q3102" s="18">
        <v>20</v>
      </c>
      <c r="R3102" s="18" t="s">
        <v>95</v>
      </c>
      <c r="S3102" s="37" t="s">
        <v>96</v>
      </c>
      <c r="T3102" s="37" t="s">
        <v>165</v>
      </c>
      <c r="U3102" s="38">
        <v>220.11</v>
      </c>
      <c r="V3102" s="38">
        <v>220.11</v>
      </c>
      <c r="W3102" s="38">
        <v>220.11</v>
      </c>
      <c r="X3102" s="37" t="s">
        <v>165</v>
      </c>
      <c r="Y3102" s="39"/>
      <c r="Z3102" s="16">
        <v>1</v>
      </c>
      <c r="AA3102" s="36">
        <v>402.16</v>
      </c>
      <c r="AB3102" s="36"/>
      <c r="AC3102" s="36">
        <v>508.21</v>
      </c>
      <c r="AD3102" s="38">
        <f t="shared" si="699"/>
        <v>525.9742</v>
      </c>
      <c r="AE3102" s="38">
        <f t="shared" si="700"/>
        <v>568.05213600000002</v>
      </c>
      <c r="AF3102" s="38">
        <f t="shared" si="701"/>
        <v>0</v>
      </c>
      <c r="AG3102" s="36">
        <f t="shared" si="702"/>
        <v>525.97</v>
      </c>
      <c r="AH3102" s="36">
        <f t="shared" si="703"/>
        <v>568.04999999999995</v>
      </c>
      <c r="AI3102" s="36">
        <f t="shared" si="704"/>
        <v>0</v>
      </c>
      <c r="AJ3102" s="40">
        <v>43513</v>
      </c>
      <c r="AK3102" s="40">
        <v>43515</v>
      </c>
      <c r="AL3102" s="17"/>
      <c r="AM3102" s="17" t="s">
        <v>10882</v>
      </c>
      <c r="AN3102" s="41"/>
      <c r="AO3102" s="20" t="s">
        <v>17769</v>
      </c>
      <c r="AP3102" s="20"/>
      <c r="AQ3102" s="20"/>
      <c r="AR3102" s="20"/>
      <c r="AS3102" s="20">
        <v>43532</v>
      </c>
      <c r="AT3102" s="16">
        <v>0</v>
      </c>
    </row>
    <row r="3103" spans="1:48" ht="47.25" customHeight="1">
      <c r="A3103" s="16">
        <v>8699630697227</v>
      </c>
      <c r="B3103" s="16" t="s">
        <v>85</v>
      </c>
      <c r="C3103" s="16" t="s">
        <v>86</v>
      </c>
      <c r="D3103" s="17" t="s">
        <v>87</v>
      </c>
      <c r="E3103" s="18" t="s">
        <v>87</v>
      </c>
      <c r="F3103" s="18">
        <v>0</v>
      </c>
      <c r="G3103" s="18">
        <v>2</v>
      </c>
      <c r="H3103" s="18">
        <v>1</v>
      </c>
      <c r="I3103" s="18"/>
      <c r="J3103" s="18"/>
      <c r="K3103" s="18"/>
      <c r="L3103" s="19" t="s">
        <v>15700</v>
      </c>
      <c r="M3103" s="19" t="s">
        <v>2769</v>
      </c>
      <c r="N3103" s="18" t="s">
        <v>2770</v>
      </c>
      <c r="O3103" s="18"/>
      <c r="P3103" s="18"/>
      <c r="Q3103" s="18">
        <v>2566</v>
      </c>
      <c r="R3103" s="18" t="s">
        <v>95</v>
      </c>
      <c r="S3103" s="37" t="s">
        <v>96</v>
      </c>
      <c r="T3103" s="37" t="s">
        <v>1481</v>
      </c>
      <c r="U3103" s="38">
        <v>46.02</v>
      </c>
      <c r="V3103" s="38">
        <v>46.02</v>
      </c>
      <c r="W3103" s="38">
        <v>46.02</v>
      </c>
      <c r="X3103" s="37" t="s">
        <v>1481</v>
      </c>
      <c r="Y3103" s="39"/>
      <c r="Z3103" s="16">
        <v>0</v>
      </c>
      <c r="AA3103" s="36">
        <v>123.95</v>
      </c>
      <c r="AB3103" s="36"/>
      <c r="AC3103" s="36">
        <v>156.63</v>
      </c>
      <c r="AD3103" s="38">
        <f t="shared" si="699"/>
        <v>166.49519999999998</v>
      </c>
      <c r="AE3103" s="38">
        <f t="shared" si="700"/>
        <v>202.81843199999997</v>
      </c>
      <c r="AF3103" s="38">
        <f t="shared" si="701"/>
        <v>219.04390655999998</v>
      </c>
      <c r="AG3103" s="36">
        <f t="shared" si="702"/>
        <v>166.49</v>
      </c>
      <c r="AH3103" s="36">
        <f t="shared" si="703"/>
        <v>202.81</v>
      </c>
      <c r="AI3103" s="36">
        <f t="shared" si="704"/>
        <v>219.04</v>
      </c>
      <c r="AJ3103" s="40">
        <v>43513</v>
      </c>
      <c r="AK3103" s="40">
        <v>43515</v>
      </c>
      <c r="AL3103" s="17"/>
      <c r="AM3103" s="17" t="s">
        <v>10882</v>
      </c>
      <c r="AN3103" s="20"/>
      <c r="AO3103" s="20" t="s">
        <v>17743</v>
      </c>
      <c r="AP3103" s="20"/>
      <c r="AQ3103" s="20"/>
      <c r="AR3103" s="20"/>
      <c r="AS3103" s="20">
        <v>43532</v>
      </c>
      <c r="AT3103" s="16">
        <v>1</v>
      </c>
    </row>
    <row r="3104" spans="1:48" ht="47.25" customHeight="1">
      <c r="A3104" s="16">
        <v>8699630697210</v>
      </c>
      <c r="B3104" s="16" t="s">
        <v>85</v>
      </c>
      <c r="C3104" s="16" t="s">
        <v>86</v>
      </c>
      <c r="D3104" s="17" t="s">
        <v>87</v>
      </c>
      <c r="E3104" s="18" t="s">
        <v>87</v>
      </c>
      <c r="F3104" s="18">
        <v>0</v>
      </c>
      <c r="G3104" s="18">
        <v>2</v>
      </c>
      <c r="H3104" s="18">
        <v>1</v>
      </c>
      <c r="I3104" s="18"/>
      <c r="J3104" s="18"/>
      <c r="K3104" s="18"/>
      <c r="L3104" s="19" t="s">
        <v>6361</v>
      </c>
      <c r="M3104" s="19" t="s">
        <v>2769</v>
      </c>
      <c r="N3104" s="18" t="s">
        <v>2770</v>
      </c>
      <c r="O3104" s="18"/>
      <c r="P3104" s="18"/>
      <c r="Q3104" s="18">
        <v>2400</v>
      </c>
      <c r="R3104" s="18" t="s">
        <v>95</v>
      </c>
      <c r="S3104" s="37" t="s">
        <v>96</v>
      </c>
      <c r="T3104" s="18" t="s">
        <v>284</v>
      </c>
      <c r="U3104" s="38">
        <v>33.53</v>
      </c>
      <c r="V3104" s="38">
        <v>33.53</v>
      </c>
      <c r="W3104" s="38">
        <v>33.53</v>
      </c>
      <c r="X3104" s="18" t="s">
        <v>284</v>
      </c>
      <c r="Y3104" s="39"/>
      <c r="Z3104" s="16">
        <v>0</v>
      </c>
      <c r="AA3104" s="36">
        <v>90.26</v>
      </c>
      <c r="AB3104" s="36"/>
      <c r="AC3104" s="36">
        <v>114.06</v>
      </c>
      <c r="AD3104" s="38">
        <f t="shared" si="699"/>
        <v>122.22239999999999</v>
      </c>
      <c r="AE3104" s="38">
        <f t="shared" si="700"/>
        <v>151.461984</v>
      </c>
      <c r="AF3104" s="38">
        <f t="shared" si="701"/>
        <v>163.57894272000001</v>
      </c>
      <c r="AG3104" s="36">
        <f t="shared" si="702"/>
        <v>122.22</v>
      </c>
      <c r="AH3104" s="36">
        <f t="shared" si="703"/>
        <v>151.46</v>
      </c>
      <c r="AI3104" s="36">
        <f t="shared" si="704"/>
        <v>163.57</v>
      </c>
      <c r="AJ3104" s="40">
        <v>43513</v>
      </c>
      <c r="AK3104" s="40">
        <v>43515</v>
      </c>
      <c r="AL3104" s="17"/>
      <c r="AM3104" s="17" t="s">
        <v>10882</v>
      </c>
      <c r="AN3104" s="41"/>
      <c r="AO3104" s="20" t="s">
        <v>17760</v>
      </c>
      <c r="AP3104" s="20"/>
      <c r="AQ3104" s="20"/>
      <c r="AR3104" s="20"/>
      <c r="AS3104" s="20">
        <v>43532</v>
      </c>
      <c r="AT3104" s="16">
        <v>0</v>
      </c>
    </row>
    <row r="3105" spans="1:46" ht="47.25" customHeight="1">
      <c r="A3105" s="16">
        <v>8699630697326</v>
      </c>
      <c r="B3105" s="16" t="s">
        <v>85</v>
      </c>
      <c r="C3105" s="16" t="s">
        <v>86</v>
      </c>
      <c r="D3105" s="17" t="s">
        <v>87</v>
      </c>
      <c r="E3105" s="18" t="s">
        <v>87</v>
      </c>
      <c r="F3105" s="18">
        <v>0</v>
      </c>
      <c r="G3105" s="18">
        <v>2</v>
      </c>
      <c r="H3105" s="18">
        <v>1</v>
      </c>
      <c r="I3105" s="18"/>
      <c r="J3105" s="18"/>
      <c r="K3105" s="18"/>
      <c r="L3105" s="19" t="s">
        <v>2771</v>
      </c>
      <c r="M3105" s="19" t="s">
        <v>2773</v>
      </c>
      <c r="N3105" s="18" t="s">
        <v>2770</v>
      </c>
      <c r="O3105" s="18" t="s">
        <v>15702</v>
      </c>
      <c r="P3105" s="18" t="s">
        <v>551</v>
      </c>
      <c r="Q3105" s="18">
        <v>1970</v>
      </c>
      <c r="R3105" s="18" t="s">
        <v>95</v>
      </c>
      <c r="S3105" s="37" t="s">
        <v>96</v>
      </c>
      <c r="T3105" s="18" t="s">
        <v>331</v>
      </c>
      <c r="U3105" s="38">
        <v>32.79</v>
      </c>
      <c r="V3105" s="38">
        <v>32.79</v>
      </c>
      <c r="W3105" s="38">
        <v>32.79</v>
      </c>
      <c r="X3105" s="18" t="s">
        <v>331</v>
      </c>
      <c r="Y3105" s="39"/>
      <c r="Z3105" s="16">
        <v>0</v>
      </c>
      <c r="AA3105" s="36">
        <v>88.31</v>
      </c>
      <c r="AB3105" s="36"/>
      <c r="AC3105" s="36">
        <v>111.6</v>
      </c>
      <c r="AD3105" s="38">
        <f t="shared" si="699"/>
        <v>119.66399999999999</v>
      </c>
      <c r="AE3105" s="38">
        <f t="shared" si="700"/>
        <v>148.49423999999999</v>
      </c>
      <c r="AF3105" s="38">
        <f t="shared" si="701"/>
        <v>160.3737792</v>
      </c>
      <c r="AG3105" s="36">
        <f t="shared" si="702"/>
        <v>119.66</v>
      </c>
      <c r="AH3105" s="36">
        <f t="shared" si="703"/>
        <v>148.49</v>
      </c>
      <c r="AI3105" s="36">
        <f t="shared" si="704"/>
        <v>160.37</v>
      </c>
      <c r="AJ3105" s="40">
        <v>43513</v>
      </c>
      <c r="AK3105" s="40">
        <v>43515</v>
      </c>
      <c r="AL3105" s="17"/>
      <c r="AM3105" s="17" t="s">
        <v>10882</v>
      </c>
      <c r="AN3105" s="20"/>
      <c r="AO3105" s="20" t="s">
        <v>17765</v>
      </c>
      <c r="AP3105" s="20"/>
      <c r="AQ3105" s="20"/>
      <c r="AR3105" s="20"/>
      <c r="AS3105" s="20">
        <v>43532</v>
      </c>
      <c r="AT3105" s="16">
        <v>1</v>
      </c>
    </row>
    <row r="3106" spans="1:46" ht="47.25" customHeight="1">
      <c r="A3106" s="16">
        <v>8699630697333</v>
      </c>
      <c r="B3106" s="16" t="s">
        <v>85</v>
      </c>
      <c r="C3106" s="16" t="s">
        <v>86</v>
      </c>
      <c r="D3106" s="17" t="s">
        <v>87</v>
      </c>
      <c r="E3106" s="18" t="s">
        <v>87</v>
      </c>
      <c r="F3106" s="18">
        <v>0</v>
      </c>
      <c r="G3106" s="18">
        <v>2</v>
      </c>
      <c r="H3106" s="18">
        <v>1</v>
      </c>
      <c r="I3106" s="18"/>
      <c r="J3106" s="18"/>
      <c r="K3106" s="18"/>
      <c r="L3106" s="19" t="s">
        <v>2775</v>
      </c>
      <c r="M3106" s="19" t="s">
        <v>2773</v>
      </c>
      <c r="N3106" s="18" t="s">
        <v>2770</v>
      </c>
      <c r="O3106" s="18" t="s">
        <v>15703</v>
      </c>
      <c r="P3106" s="18" t="s">
        <v>551</v>
      </c>
      <c r="Q3106" s="18">
        <v>2463</v>
      </c>
      <c r="R3106" s="18" t="s">
        <v>95</v>
      </c>
      <c r="S3106" s="37" t="s">
        <v>96</v>
      </c>
      <c r="T3106" s="18" t="s">
        <v>1481</v>
      </c>
      <c r="U3106" s="18">
        <v>41.41</v>
      </c>
      <c r="V3106" s="18">
        <v>41.41</v>
      </c>
      <c r="W3106" s="18">
        <v>41.41</v>
      </c>
      <c r="X3106" s="18" t="s">
        <v>1481</v>
      </c>
      <c r="Y3106" s="39"/>
      <c r="Z3106" s="16">
        <v>0</v>
      </c>
      <c r="AA3106" s="36">
        <v>111.53</v>
      </c>
      <c r="AB3106" s="36"/>
      <c r="AC3106" s="36">
        <v>140.94</v>
      </c>
      <c r="AD3106" s="38">
        <f t="shared" si="699"/>
        <v>150.17759999999998</v>
      </c>
      <c r="AE3106" s="38">
        <f t="shared" si="700"/>
        <v>183.890016</v>
      </c>
      <c r="AF3106" s="38">
        <f t="shared" si="701"/>
        <v>198.60121728000001</v>
      </c>
      <c r="AG3106" s="36">
        <f t="shared" si="702"/>
        <v>150.16999999999999</v>
      </c>
      <c r="AH3106" s="36">
        <f t="shared" si="703"/>
        <v>183.89</v>
      </c>
      <c r="AI3106" s="36">
        <f t="shared" si="704"/>
        <v>198.6</v>
      </c>
      <c r="AJ3106" s="40">
        <v>43513</v>
      </c>
      <c r="AK3106" s="40">
        <v>43515</v>
      </c>
      <c r="AL3106" s="17"/>
      <c r="AM3106" s="17" t="s">
        <v>10882</v>
      </c>
      <c r="AN3106" s="20"/>
      <c r="AO3106" s="20" t="s">
        <v>17766</v>
      </c>
      <c r="AP3106" s="20"/>
      <c r="AQ3106" s="20"/>
      <c r="AR3106" s="20"/>
      <c r="AS3106" s="20">
        <v>43532</v>
      </c>
      <c r="AT3106" s="16">
        <v>1</v>
      </c>
    </row>
    <row r="3107" spans="1:46" ht="47.25" customHeight="1">
      <c r="A3107" s="16">
        <v>8699630697340</v>
      </c>
      <c r="B3107" s="16" t="s">
        <v>85</v>
      </c>
      <c r="C3107" s="16" t="s">
        <v>86</v>
      </c>
      <c r="D3107" s="17" t="s">
        <v>87</v>
      </c>
      <c r="E3107" s="18" t="s">
        <v>87</v>
      </c>
      <c r="F3107" s="18">
        <v>0</v>
      </c>
      <c r="G3107" s="18">
        <v>2</v>
      </c>
      <c r="H3107" s="18">
        <v>1</v>
      </c>
      <c r="I3107" s="18"/>
      <c r="J3107" s="18"/>
      <c r="K3107" s="18"/>
      <c r="L3107" s="19" t="s">
        <v>2776</v>
      </c>
      <c r="M3107" s="19" t="s">
        <v>2777</v>
      </c>
      <c r="N3107" s="18" t="s">
        <v>2770</v>
      </c>
      <c r="O3107" s="18" t="s">
        <v>15705</v>
      </c>
      <c r="P3107" s="18" t="s">
        <v>551</v>
      </c>
      <c r="Q3107" s="18">
        <v>1206</v>
      </c>
      <c r="R3107" s="18" t="s">
        <v>95</v>
      </c>
      <c r="S3107" s="37" t="s">
        <v>96</v>
      </c>
      <c r="T3107" s="18" t="s">
        <v>1481</v>
      </c>
      <c r="U3107" s="38">
        <v>20.3</v>
      </c>
      <c r="V3107" s="38">
        <v>20.3</v>
      </c>
      <c r="W3107" s="38">
        <v>20.3</v>
      </c>
      <c r="X3107" s="18" t="s">
        <v>1481</v>
      </c>
      <c r="Y3107" s="39"/>
      <c r="Z3107" s="16">
        <v>0</v>
      </c>
      <c r="AA3107" s="36">
        <v>54.67</v>
      </c>
      <c r="AB3107" s="36"/>
      <c r="AC3107" s="36">
        <v>69.09</v>
      </c>
      <c r="AD3107" s="38">
        <f t="shared" si="699"/>
        <v>74.526300000000006</v>
      </c>
      <c r="AE3107" s="38">
        <f t="shared" si="700"/>
        <v>93.157875000000004</v>
      </c>
      <c r="AF3107" s="38">
        <f t="shared" si="701"/>
        <v>100.61050500000002</v>
      </c>
      <c r="AG3107" s="36">
        <f t="shared" si="702"/>
        <v>74.52</v>
      </c>
      <c r="AH3107" s="36">
        <f t="shared" si="703"/>
        <v>93.15</v>
      </c>
      <c r="AI3107" s="36">
        <f t="shared" si="704"/>
        <v>100.61</v>
      </c>
      <c r="AJ3107" s="40">
        <v>43513</v>
      </c>
      <c r="AK3107" s="40">
        <v>43515</v>
      </c>
      <c r="AL3107" s="17"/>
      <c r="AM3107" s="17" t="s">
        <v>10882</v>
      </c>
      <c r="AN3107" s="20"/>
      <c r="AO3107" s="20" t="s">
        <v>17757</v>
      </c>
      <c r="AP3107" s="20"/>
      <c r="AQ3107" s="20"/>
      <c r="AR3107" s="20"/>
      <c r="AS3107" s="20">
        <v>43532</v>
      </c>
      <c r="AT3107" s="16">
        <v>1</v>
      </c>
    </row>
    <row r="3108" spans="1:46" ht="47.25" customHeight="1">
      <c r="A3108" s="16">
        <v>8699630697364</v>
      </c>
      <c r="B3108" s="16" t="s">
        <v>85</v>
      </c>
      <c r="C3108" s="16" t="s">
        <v>86</v>
      </c>
      <c r="D3108" s="17" t="s">
        <v>87</v>
      </c>
      <c r="E3108" s="18" t="s">
        <v>87</v>
      </c>
      <c r="F3108" s="18">
        <v>0</v>
      </c>
      <c r="G3108" s="18">
        <v>2</v>
      </c>
      <c r="H3108" s="18">
        <v>1</v>
      </c>
      <c r="I3108" s="18"/>
      <c r="J3108" s="18"/>
      <c r="K3108" s="18"/>
      <c r="L3108" s="19" t="s">
        <v>2778</v>
      </c>
      <c r="M3108" s="19" t="s">
        <v>2777</v>
      </c>
      <c r="N3108" s="18" t="s">
        <v>2770</v>
      </c>
      <c r="O3108" s="18" t="s">
        <v>6366</v>
      </c>
      <c r="P3108" s="18" t="s">
        <v>551</v>
      </c>
      <c r="Q3108" s="18">
        <v>1904</v>
      </c>
      <c r="R3108" s="18" t="s">
        <v>95</v>
      </c>
      <c r="S3108" s="37" t="s">
        <v>96</v>
      </c>
      <c r="T3108" s="18" t="s">
        <v>1481</v>
      </c>
      <c r="U3108" s="38">
        <v>30</v>
      </c>
      <c r="V3108" s="38">
        <v>30</v>
      </c>
      <c r="W3108" s="38">
        <v>30</v>
      </c>
      <c r="X3108" s="18" t="s">
        <v>1481</v>
      </c>
      <c r="Y3108" s="39"/>
      <c r="Z3108" s="16">
        <v>0</v>
      </c>
      <c r="AA3108" s="36">
        <v>80.75</v>
      </c>
      <c r="AB3108" s="36"/>
      <c r="AC3108" s="36">
        <v>102.04</v>
      </c>
      <c r="AD3108" s="38">
        <f t="shared" si="699"/>
        <v>109.7216</v>
      </c>
      <c r="AE3108" s="38">
        <f t="shared" si="700"/>
        <v>136.96105600000001</v>
      </c>
      <c r="AF3108" s="38">
        <f t="shared" si="701"/>
        <v>147.91794048000003</v>
      </c>
      <c r="AG3108" s="36">
        <f t="shared" si="702"/>
        <v>109.72</v>
      </c>
      <c r="AH3108" s="36">
        <f t="shared" si="703"/>
        <v>136.96</v>
      </c>
      <c r="AI3108" s="36">
        <f t="shared" si="704"/>
        <v>147.91</v>
      </c>
      <c r="AJ3108" s="40">
        <v>43513</v>
      </c>
      <c r="AK3108" s="40">
        <v>43515</v>
      </c>
      <c r="AL3108" s="17"/>
      <c r="AM3108" s="17" t="s">
        <v>10882</v>
      </c>
      <c r="AN3108" s="41"/>
      <c r="AO3108" s="20" t="s">
        <v>17755</v>
      </c>
      <c r="AP3108" s="20"/>
      <c r="AQ3108" s="20"/>
      <c r="AR3108" s="20"/>
      <c r="AS3108" s="20">
        <v>43532</v>
      </c>
      <c r="AT3108" s="16">
        <v>0</v>
      </c>
    </row>
    <row r="3109" spans="1:46" ht="47.25" customHeight="1">
      <c r="A3109" s="16">
        <v>8699630697562</v>
      </c>
      <c r="B3109" s="16" t="s">
        <v>85</v>
      </c>
      <c r="C3109" s="16" t="s">
        <v>86</v>
      </c>
      <c r="D3109" s="17" t="s">
        <v>87</v>
      </c>
      <c r="E3109" s="18" t="s">
        <v>87</v>
      </c>
      <c r="F3109" s="18">
        <v>0</v>
      </c>
      <c r="G3109" s="18">
        <v>2</v>
      </c>
      <c r="H3109" s="18">
        <v>1</v>
      </c>
      <c r="I3109" s="18"/>
      <c r="J3109" s="18"/>
      <c r="K3109" s="18"/>
      <c r="L3109" s="19" t="s">
        <v>2780</v>
      </c>
      <c r="M3109" s="19" t="s">
        <v>2311</v>
      </c>
      <c r="N3109" s="18" t="s">
        <v>2770</v>
      </c>
      <c r="O3109" s="18"/>
      <c r="P3109" s="18"/>
      <c r="Q3109" s="18">
        <v>1000</v>
      </c>
      <c r="R3109" s="18" t="s">
        <v>95</v>
      </c>
      <c r="S3109" s="37" t="s">
        <v>96</v>
      </c>
      <c r="T3109" s="37" t="s">
        <v>331</v>
      </c>
      <c r="U3109" s="38">
        <v>9.69</v>
      </c>
      <c r="V3109" s="38">
        <v>9.69</v>
      </c>
      <c r="W3109" s="38">
        <v>9.69</v>
      </c>
      <c r="X3109" s="37" t="s">
        <v>331</v>
      </c>
      <c r="Y3109" s="39"/>
      <c r="Z3109" s="16">
        <v>0</v>
      </c>
      <c r="AA3109" s="36">
        <v>26.07</v>
      </c>
      <c r="AB3109" s="36"/>
      <c r="AC3109" s="36">
        <v>32.94</v>
      </c>
      <c r="AD3109" s="38">
        <f t="shared" si="699"/>
        <v>35.675199999999997</v>
      </c>
      <c r="AE3109" s="38">
        <f t="shared" si="700"/>
        <v>44.593999999999994</v>
      </c>
      <c r="AF3109" s="38">
        <f t="shared" si="701"/>
        <v>48.161519999999996</v>
      </c>
      <c r="AG3109" s="36">
        <f t="shared" si="702"/>
        <v>35.67</v>
      </c>
      <c r="AH3109" s="36">
        <f t="shared" si="703"/>
        <v>44.59</v>
      </c>
      <c r="AI3109" s="36">
        <f t="shared" si="704"/>
        <v>48.16</v>
      </c>
      <c r="AJ3109" s="40">
        <v>43513</v>
      </c>
      <c r="AK3109" s="40">
        <v>43515</v>
      </c>
      <c r="AL3109" s="17"/>
      <c r="AM3109" s="17" t="s">
        <v>10882</v>
      </c>
      <c r="AN3109" s="41"/>
      <c r="AO3109" s="20" t="s">
        <v>17745</v>
      </c>
      <c r="AP3109" s="20"/>
      <c r="AQ3109" s="20"/>
      <c r="AR3109" s="20"/>
      <c r="AS3109" s="20">
        <v>43532</v>
      </c>
      <c r="AT3109" s="16">
        <v>0</v>
      </c>
    </row>
    <row r="3110" spans="1:46" ht="47.25" customHeight="1">
      <c r="A3110" s="16">
        <v>8699630697586</v>
      </c>
      <c r="B3110" s="16" t="s">
        <v>85</v>
      </c>
      <c r="C3110" s="16" t="s">
        <v>86</v>
      </c>
      <c r="D3110" s="17" t="s">
        <v>87</v>
      </c>
      <c r="E3110" s="18" t="s">
        <v>87</v>
      </c>
      <c r="F3110" s="18">
        <v>0</v>
      </c>
      <c r="G3110" s="18">
        <v>2</v>
      </c>
      <c r="H3110" s="18">
        <v>1</v>
      </c>
      <c r="I3110" s="18"/>
      <c r="J3110" s="18"/>
      <c r="K3110" s="18"/>
      <c r="L3110" s="19" t="s">
        <v>2781</v>
      </c>
      <c r="M3110" s="19" t="s">
        <v>2311</v>
      </c>
      <c r="N3110" s="18" t="s">
        <v>2770</v>
      </c>
      <c r="O3110" s="18"/>
      <c r="P3110" s="18"/>
      <c r="Q3110" s="18">
        <v>2000</v>
      </c>
      <c r="R3110" s="18" t="s">
        <v>95</v>
      </c>
      <c r="S3110" s="37" t="s">
        <v>96</v>
      </c>
      <c r="T3110" s="37" t="s">
        <v>331</v>
      </c>
      <c r="U3110" s="38">
        <v>17.760000000000002</v>
      </c>
      <c r="V3110" s="38">
        <v>17.760000000000002</v>
      </c>
      <c r="W3110" s="38">
        <v>17.760000000000002</v>
      </c>
      <c r="X3110" s="37" t="s">
        <v>331</v>
      </c>
      <c r="Y3110" s="39"/>
      <c r="Z3110" s="16">
        <v>0</v>
      </c>
      <c r="AA3110" s="36">
        <v>47.8</v>
      </c>
      <c r="AB3110" s="36"/>
      <c r="AC3110" s="36">
        <v>60.4</v>
      </c>
      <c r="AD3110" s="38">
        <f t="shared" si="699"/>
        <v>65.227999999999994</v>
      </c>
      <c r="AE3110" s="38">
        <f t="shared" si="700"/>
        <v>81.534999999999997</v>
      </c>
      <c r="AF3110" s="38">
        <f t="shared" si="701"/>
        <v>88.0578</v>
      </c>
      <c r="AG3110" s="36">
        <f t="shared" si="702"/>
        <v>65.22</v>
      </c>
      <c r="AH3110" s="36">
        <f t="shared" si="703"/>
        <v>81.53</v>
      </c>
      <c r="AI3110" s="36">
        <f t="shared" si="704"/>
        <v>88.05</v>
      </c>
      <c r="AJ3110" s="40">
        <v>43513</v>
      </c>
      <c r="AK3110" s="40">
        <v>43515</v>
      </c>
      <c r="AL3110" s="17"/>
      <c r="AM3110" s="17" t="s">
        <v>10882</v>
      </c>
      <c r="AN3110" s="41"/>
      <c r="AO3110" s="20" t="s">
        <v>17745</v>
      </c>
      <c r="AP3110" s="20"/>
      <c r="AQ3110" s="20"/>
      <c r="AR3110" s="20"/>
      <c r="AS3110" s="20">
        <v>43532</v>
      </c>
      <c r="AT3110" s="16">
        <v>0</v>
      </c>
    </row>
    <row r="3111" spans="1:46" ht="47.25" customHeight="1">
      <c r="A3111" s="16">
        <v>8699630690600</v>
      </c>
      <c r="B3111" s="16" t="s">
        <v>6370</v>
      </c>
      <c r="C3111" s="16" t="s">
        <v>6371</v>
      </c>
      <c r="D3111" s="17" t="s">
        <v>87</v>
      </c>
      <c r="E3111" s="18" t="s">
        <v>295</v>
      </c>
      <c r="F3111" s="18">
        <v>0</v>
      </c>
      <c r="G3111" s="18">
        <v>2</v>
      </c>
      <c r="H3111" s="18">
        <v>1</v>
      </c>
      <c r="I3111" s="18"/>
      <c r="J3111" s="18"/>
      <c r="K3111" s="18"/>
      <c r="L3111" s="19" t="s">
        <v>2779</v>
      </c>
      <c r="M3111" s="19" t="s">
        <v>2311</v>
      </c>
      <c r="N3111" s="18" t="s">
        <v>2770</v>
      </c>
      <c r="O3111" s="18"/>
      <c r="P3111" s="18"/>
      <c r="Q3111" s="18">
        <v>500</v>
      </c>
      <c r="R3111" s="18" t="s">
        <v>95</v>
      </c>
      <c r="S3111" s="37" t="s">
        <v>96</v>
      </c>
      <c r="T3111" s="37" t="s">
        <v>97</v>
      </c>
      <c r="U3111" s="38">
        <v>11.42</v>
      </c>
      <c r="V3111" s="38">
        <v>11.42</v>
      </c>
      <c r="W3111" s="38">
        <v>9.1300000000000008</v>
      </c>
      <c r="X3111" s="37" t="s">
        <v>6372</v>
      </c>
      <c r="Y3111" s="39"/>
      <c r="Z3111" s="16">
        <v>0</v>
      </c>
      <c r="AA3111" s="36">
        <v>14.28</v>
      </c>
      <c r="AB3111" s="36"/>
      <c r="AC3111" s="36">
        <v>18.04</v>
      </c>
      <c r="AD3111" s="38">
        <f t="shared" si="699"/>
        <v>19.583199999999998</v>
      </c>
      <c r="AE3111" s="38">
        <f t="shared" si="700"/>
        <v>24.478999999999999</v>
      </c>
      <c r="AF3111" s="38">
        <f t="shared" si="701"/>
        <v>26.43732</v>
      </c>
      <c r="AG3111" s="36">
        <f t="shared" si="702"/>
        <v>19.579999999999998</v>
      </c>
      <c r="AH3111" s="36">
        <f t="shared" si="703"/>
        <v>24.47</v>
      </c>
      <c r="AI3111" s="36">
        <f t="shared" si="704"/>
        <v>26.43</v>
      </c>
      <c r="AJ3111" s="40">
        <v>43513</v>
      </c>
      <c r="AK3111" s="40">
        <v>43515</v>
      </c>
      <c r="AL3111" s="17"/>
      <c r="AM3111" s="17" t="s">
        <v>10882</v>
      </c>
      <c r="AN3111" s="41"/>
      <c r="AO3111" s="20" t="s">
        <v>17749</v>
      </c>
      <c r="AP3111" s="20"/>
      <c r="AQ3111" s="20"/>
      <c r="AR3111" s="20"/>
      <c r="AS3111" s="20">
        <v>43532</v>
      </c>
      <c r="AT3111" s="16">
        <v>0</v>
      </c>
    </row>
    <row r="3112" spans="1:46" ht="47.25" customHeight="1">
      <c r="A3112" s="16">
        <v>8699630699009</v>
      </c>
      <c r="B3112" s="16" t="s">
        <v>6370</v>
      </c>
      <c r="C3112" s="16" t="s">
        <v>6371</v>
      </c>
      <c r="D3112" s="17" t="s">
        <v>87</v>
      </c>
      <c r="E3112" s="18" t="s">
        <v>87</v>
      </c>
      <c r="F3112" s="18">
        <v>0</v>
      </c>
      <c r="G3112" s="18">
        <v>2</v>
      </c>
      <c r="H3112" s="18">
        <v>1</v>
      </c>
      <c r="I3112" s="18"/>
      <c r="J3112" s="18"/>
      <c r="K3112" s="18"/>
      <c r="L3112" s="19" t="s">
        <v>6377</v>
      </c>
      <c r="M3112" s="19" t="s">
        <v>2311</v>
      </c>
      <c r="N3112" s="18" t="s">
        <v>2770</v>
      </c>
      <c r="O3112" s="18"/>
      <c r="P3112" s="18"/>
      <c r="Q3112" s="18">
        <v>500</v>
      </c>
      <c r="R3112" s="18" t="s">
        <v>95</v>
      </c>
      <c r="S3112" s="37" t="s">
        <v>96</v>
      </c>
      <c r="T3112" s="37" t="s">
        <v>222</v>
      </c>
      <c r="U3112" s="38">
        <v>6.91</v>
      </c>
      <c r="V3112" s="38">
        <v>6.91</v>
      </c>
      <c r="W3112" s="38">
        <v>6.91</v>
      </c>
      <c r="X3112" s="37" t="s">
        <v>222</v>
      </c>
      <c r="Y3112" s="39"/>
      <c r="Z3112" s="16">
        <v>0</v>
      </c>
      <c r="AA3112" s="36">
        <v>18.61</v>
      </c>
      <c r="AB3112" s="36"/>
      <c r="AC3112" s="36">
        <v>23.51</v>
      </c>
      <c r="AD3112" s="38">
        <f t="shared" si="699"/>
        <v>25.490800000000004</v>
      </c>
      <c r="AE3112" s="38">
        <f t="shared" si="700"/>
        <v>31.863500000000005</v>
      </c>
      <c r="AF3112" s="38">
        <f t="shared" si="701"/>
        <v>34.412580000000005</v>
      </c>
      <c r="AG3112" s="36">
        <f t="shared" si="702"/>
        <v>25.49</v>
      </c>
      <c r="AH3112" s="36">
        <f t="shared" si="703"/>
        <v>31.86</v>
      </c>
      <c r="AI3112" s="36">
        <f t="shared" si="704"/>
        <v>34.409999999999997</v>
      </c>
      <c r="AJ3112" s="40">
        <v>43513</v>
      </c>
      <c r="AK3112" s="40">
        <v>43515</v>
      </c>
      <c r="AL3112" s="17"/>
      <c r="AM3112" s="17" t="s">
        <v>10882</v>
      </c>
      <c r="AN3112" s="20"/>
      <c r="AO3112" s="20" t="s">
        <v>17750</v>
      </c>
      <c r="AP3112" s="20"/>
      <c r="AQ3112" s="20"/>
      <c r="AR3112" s="20"/>
      <c r="AS3112" s="20">
        <v>43532</v>
      </c>
      <c r="AT3112" s="16">
        <v>1</v>
      </c>
    </row>
    <row r="3113" spans="1:46" ht="47.25" customHeight="1">
      <c r="A3113" s="16">
        <v>8699630697371</v>
      </c>
      <c r="B3113" s="16" t="s">
        <v>6370</v>
      </c>
      <c r="C3113" s="16" t="s">
        <v>6371</v>
      </c>
      <c r="D3113" s="17" t="s">
        <v>87</v>
      </c>
      <c r="E3113" s="18" t="s">
        <v>87</v>
      </c>
      <c r="F3113" s="18">
        <v>0</v>
      </c>
      <c r="G3113" s="18">
        <v>2</v>
      </c>
      <c r="H3113" s="18">
        <v>1</v>
      </c>
      <c r="I3113" s="18"/>
      <c r="J3113" s="18"/>
      <c r="K3113" s="18"/>
      <c r="L3113" s="19" t="s">
        <v>15706</v>
      </c>
      <c r="M3113" s="19" t="s">
        <v>2311</v>
      </c>
      <c r="N3113" s="18" t="s">
        <v>2770</v>
      </c>
      <c r="O3113" s="18"/>
      <c r="P3113" s="18"/>
      <c r="Q3113" s="18">
        <v>250</v>
      </c>
      <c r="R3113" s="18" t="s">
        <v>95</v>
      </c>
      <c r="S3113" s="37" t="s">
        <v>96</v>
      </c>
      <c r="T3113" s="37" t="s">
        <v>4676</v>
      </c>
      <c r="U3113" s="38">
        <v>10.050000000000001</v>
      </c>
      <c r="V3113" s="38">
        <v>10.050000000000001</v>
      </c>
      <c r="W3113" s="38">
        <v>10.050000000000001</v>
      </c>
      <c r="X3113" s="37" t="s">
        <v>4676</v>
      </c>
      <c r="Y3113" s="39"/>
      <c r="Z3113" s="16">
        <v>0</v>
      </c>
      <c r="AA3113" s="36">
        <v>21.95</v>
      </c>
      <c r="AB3113" s="36"/>
      <c r="AC3113" s="36">
        <v>27.73</v>
      </c>
      <c r="AD3113" s="38">
        <f t="shared" si="699"/>
        <v>30.048400000000001</v>
      </c>
      <c r="AE3113" s="38">
        <f t="shared" si="700"/>
        <v>37.560500000000005</v>
      </c>
      <c r="AF3113" s="38">
        <f t="shared" si="701"/>
        <v>40.565340000000006</v>
      </c>
      <c r="AG3113" s="36">
        <f t="shared" si="702"/>
        <v>30.04</v>
      </c>
      <c r="AH3113" s="36">
        <f t="shared" si="703"/>
        <v>37.56</v>
      </c>
      <c r="AI3113" s="36">
        <f t="shared" si="704"/>
        <v>40.56</v>
      </c>
      <c r="AJ3113" s="40">
        <v>43513</v>
      </c>
      <c r="AK3113" s="40">
        <v>43515</v>
      </c>
      <c r="AL3113" s="17"/>
      <c r="AM3113" s="17" t="s">
        <v>10882</v>
      </c>
      <c r="AN3113" s="41"/>
      <c r="AO3113" s="20" t="s">
        <v>17761</v>
      </c>
      <c r="AP3113" s="20"/>
      <c r="AQ3113" s="20"/>
      <c r="AR3113" s="20"/>
      <c r="AS3113" s="20">
        <v>43532</v>
      </c>
      <c r="AT3113" s="16">
        <v>0</v>
      </c>
    </row>
    <row r="3114" spans="1:46" ht="47.25" customHeight="1">
      <c r="A3114" s="16">
        <v>8699630697548</v>
      </c>
      <c r="B3114" s="16" t="s">
        <v>6370</v>
      </c>
      <c r="C3114" s="16" t="s">
        <v>6371</v>
      </c>
      <c r="D3114" s="17" t="s">
        <v>87</v>
      </c>
      <c r="E3114" s="18" t="s">
        <v>87</v>
      </c>
      <c r="F3114" s="18">
        <v>0</v>
      </c>
      <c r="G3114" s="18">
        <v>2</v>
      </c>
      <c r="H3114" s="18">
        <v>1</v>
      </c>
      <c r="I3114" s="18"/>
      <c r="J3114" s="18"/>
      <c r="K3114" s="18"/>
      <c r="L3114" s="19" t="s">
        <v>15707</v>
      </c>
      <c r="M3114" s="19" t="s">
        <v>2311</v>
      </c>
      <c r="N3114" s="18" t="s">
        <v>2770</v>
      </c>
      <c r="O3114" s="18"/>
      <c r="P3114" s="18"/>
      <c r="Q3114" s="18">
        <v>500</v>
      </c>
      <c r="R3114" s="18" t="s">
        <v>95</v>
      </c>
      <c r="S3114" s="37" t="s">
        <v>96</v>
      </c>
      <c r="T3114" s="37" t="s">
        <v>331</v>
      </c>
      <c r="U3114" s="38">
        <v>9.8000000000000007</v>
      </c>
      <c r="V3114" s="38">
        <v>9.8000000000000007</v>
      </c>
      <c r="W3114" s="38">
        <v>9.8000000000000007</v>
      </c>
      <c r="X3114" s="37" t="s">
        <v>331</v>
      </c>
      <c r="Y3114" s="39"/>
      <c r="Z3114" s="16">
        <v>0</v>
      </c>
      <c r="AA3114" s="36">
        <v>18.88</v>
      </c>
      <c r="AB3114" s="36"/>
      <c r="AC3114" s="36">
        <v>23.85</v>
      </c>
      <c r="AD3114" s="38">
        <f t="shared" si="699"/>
        <v>25.858000000000004</v>
      </c>
      <c r="AE3114" s="38">
        <f t="shared" si="700"/>
        <v>32.322500000000005</v>
      </c>
      <c r="AF3114" s="38">
        <f t="shared" si="701"/>
        <v>34.908300000000011</v>
      </c>
      <c r="AG3114" s="36">
        <f t="shared" si="702"/>
        <v>25.85</v>
      </c>
      <c r="AH3114" s="36">
        <f t="shared" si="703"/>
        <v>32.32</v>
      </c>
      <c r="AI3114" s="36">
        <f t="shared" si="704"/>
        <v>34.9</v>
      </c>
      <c r="AJ3114" s="40">
        <v>43513</v>
      </c>
      <c r="AK3114" s="40">
        <v>43515</v>
      </c>
      <c r="AL3114" s="17"/>
      <c r="AM3114" s="17" t="s">
        <v>10882</v>
      </c>
      <c r="AN3114" s="41"/>
      <c r="AO3114" s="20" t="s">
        <v>17762</v>
      </c>
      <c r="AP3114" s="20"/>
      <c r="AQ3114" s="20"/>
      <c r="AR3114" s="20"/>
      <c r="AS3114" s="20">
        <v>43532</v>
      </c>
      <c r="AT3114" s="16">
        <v>0</v>
      </c>
    </row>
    <row r="3115" spans="1:46" ht="47.25" customHeight="1">
      <c r="A3115" s="16">
        <v>8699630098475</v>
      </c>
      <c r="B3115" s="16" t="s">
        <v>6703</v>
      </c>
      <c r="C3115" s="16" t="s">
        <v>6704</v>
      </c>
      <c r="D3115" s="17" t="s">
        <v>323</v>
      </c>
      <c r="E3115" s="18" t="s">
        <v>323</v>
      </c>
      <c r="F3115" s="18">
        <v>0</v>
      </c>
      <c r="G3115" s="18">
        <v>1</v>
      </c>
      <c r="H3115" s="18">
        <v>4</v>
      </c>
      <c r="I3115" s="18"/>
      <c r="J3115" s="18"/>
      <c r="K3115" s="18"/>
      <c r="L3115" s="19" t="s">
        <v>15745</v>
      </c>
      <c r="M3115" s="19" t="s">
        <v>2084</v>
      </c>
      <c r="N3115" s="18" t="s">
        <v>2770</v>
      </c>
      <c r="O3115" s="18">
        <v>1</v>
      </c>
      <c r="P3115" s="18" t="s">
        <v>163</v>
      </c>
      <c r="Q3115" s="18">
        <v>28</v>
      </c>
      <c r="R3115" s="18" t="s">
        <v>95</v>
      </c>
      <c r="S3115" s="37" t="s">
        <v>96</v>
      </c>
      <c r="T3115" s="18" t="s">
        <v>7944</v>
      </c>
      <c r="U3115" s="38">
        <v>12.86</v>
      </c>
      <c r="V3115" s="38">
        <v>12.86</v>
      </c>
      <c r="W3115" s="38">
        <v>12.86</v>
      </c>
      <c r="X3115" s="18" t="s">
        <v>7944</v>
      </c>
      <c r="Y3115" s="39"/>
      <c r="Z3115" s="16">
        <v>0</v>
      </c>
      <c r="AA3115" s="36">
        <v>34.630000000000003</v>
      </c>
      <c r="AB3115" s="36"/>
      <c r="AC3115" s="36">
        <v>43.77</v>
      </c>
      <c r="AD3115" s="38">
        <f t="shared" si="699"/>
        <v>47.371600000000001</v>
      </c>
      <c r="AE3115" s="38">
        <f t="shared" si="700"/>
        <v>59.214500000000001</v>
      </c>
      <c r="AF3115" s="38">
        <f t="shared" si="701"/>
        <v>63.951660000000004</v>
      </c>
      <c r="AG3115" s="36">
        <f t="shared" si="702"/>
        <v>47.37</v>
      </c>
      <c r="AH3115" s="36">
        <f t="shared" si="703"/>
        <v>59.21</v>
      </c>
      <c r="AI3115" s="36">
        <f t="shared" si="704"/>
        <v>63.95</v>
      </c>
      <c r="AJ3115" s="40">
        <v>43513</v>
      </c>
      <c r="AK3115" s="40">
        <v>43515</v>
      </c>
      <c r="AL3115" s="17"/>
      <c r="AM3115" s="17" t="s">
        <v>10882</v>
      </c>
      <c r="AN3115" s="20"/>
      <c r="AO3115" s="20" t="s">
        <v>17751</v>
      </c>
      <c r="AP3115" s="20"/>
      <c r="AQ3115" s="20"/>
      <c r="AR3115" s="20"/>
      <c r="AS3115" s="20">
        <v>43532</v>
      </c>
      <c r="AT3115" s="16">
        <v>1</v>
      </c>
    </row>
    <row r="3116" spans="1:46" ht="47.25" customHeight="1">
      <c r="A3116" s="16">
        <v>8699630998331</v>
      </c>
      <c r="B3116" s="16" t="s">
        <v>6514</v>
      </c>
      <c r="C3116" s="16" t="s">
        <v>6515</v>
      </c>
      <c r="D3116" s="17" t="s">
        <v>87</v>
      </c>
      <c r="E3116" s="18" t="s">
        <v>87</v>
      </c>
      <c r="F3116" s="18">
        <v>2</v>
      </c>
      <c r="G3116" s="18">
        <v>2</v>
      </c>
      <c r="H3116" s="18">
        <v>1</v>
      </c>
      <c r="I3116" s="18"/>
      <c r="J3116" s="18"/>
      <c r="K3116" s="18"/>
      <c r="L3116" s="19" t="s">
        <v>2786</v>
      </c>
      <c r="M3116" s="19" t="s">
        <v>2783</v>
      </c>
      <c r="N3116" s="18" t="s">
        <v>2770</v>
      </c>
      <c r="O3116" s="18">
        <v>500</v>
      </c>
      <c r="P3116" s="18" t="s">
        <v>875</v>
      </c>
      <c r="Q3116" s="18">
        <v>1</v>
      </c>
      <c r="R3116" s="18" t="s">
        <v>95</v>
      </c>
      <c r="S3116" s="37" t="s">
        <v>96</v>
      </c>
      <c r="T3116" s="18" t="s">
        <v>284</v>
      </c>
      <c r="U3116" s="38">
        <v>3.9</v>
      </c>
      <c r="V3116" s="38">
        <v>3.9</v>
      </c>
      <c r="W3116" s="38">
        <v>3.9</v>
      </c>
      <c r="X3116" s="18" t="s">
        <v>284</v>
      </c>
      <c r="Y3116" s="39"/>
      <c r="Z3116" s="16">
        <v>0</v>
      </c>
      <c r="AA3116" s="36">
        <v>10.5</v>
      </c>
      <c r="AB3116" s="36"/>
      <c r="AC3116" s="36">
        <v>13.27</v>
      </c>
      <c r="AD3116" s="38">
        <f t="shared" si="699"/>
        <v>14.4316</v>
      </c>
      <c r="AE3116" s="38">
        <f t="shared" si="700"/>
        <v>18.0395</v>
      </c>
      <c r="AF3116" s="38">
        <f t="shared" si="701"/>
        <v>19.482660000000003</v>
      </c>
      <c r="AG3116" s="36">
        <f t="shared" si="702"/>
        <v>14.43</v>
      </c>
      <c r="AH3116" s="36">
        <f t="shared" si="703"/>
        <v>18.03</v>
      </c>
      <c r="AI3116" s="36">
        <f t="shared" si="704"/>
        <v>19.48</v>
      </c>
      <c r="AJ3116" s="40">
        <v>43513</v>
      </c>
      <c r="AK3116" s="40">
        <v>43515</v>
      </c>
      <c r="AL3116" s="17"/>
      <c r="AM3116" s="17" t="s">
        <v>10882</v>
      </c>
      <c r="AN3116" s="20"/>
      <c r="AO3116" s="20" t="s">
        <v>17756</v>
      </c>
      <c r="AP3116" s="20"/>
      <c r="AQ3116" s="20"/>
      <c r="AR3116" s="20"/>
      <c r="AS3116" s="20">
        <v>43532</v>
      </c>
      <c r="AT3116" s="16">
        <v>1</v>
      </c>
    </row>
    <row r="3117" spans="1:46" ht="47.25" customHeight="1">
      <c r="A3117" s="16">
        <v>8699630998300</v>
      </c>
      <c r="B3117" s="16" t="s">
        <v>6514</v>
      </c>
      <c r="C3117" s="16" t="s">
        <v>6515</v>
      </c>
      <c r="D3117" s="17" t="s">
        <v>87</v>
      </c>
      <c r="E3117" s="18" t="s">
        <v>87</v>
      </c>
      <c r="F3117" s="18">
        <v>2</v>
      </c>
      <c r="G3117" s="18">
        <v>2</v>
      </c>
      <c r="H3117" s="18">
        <v>1</v>
      </c>
      <c r="I3117" s="18"/>
      <c r="J3117" s="18"/>
      <c r="K3117" s="18"/>
      <c r="L3117" s="19" t="s">
        <v>2782</v>
      </c>
      <c r="M3117" s="19" t="s">
        <v>2783</v>
      </c>
      <c r="N3117" s="18" t="s">
        <v>2770</v>
      </c>
      <c r="O3117" s="18">
        <v>500</v>
      </c>
      <c r="P3117" s="18" t="s">
        <v>875</v>
      </c>
      <c r="Q3117" s="18">
        <v>1</v>
      </c>
      <c r="R3117" s="18" t="s">
        <v>95</v>
      </c>
      <c r="S3117" s="37" t="s">
        <v>96</v>
      </c>
      <c r="T3117" s="18" t="s">
        <v>284</v>
      </c>
      <c r="U3117" s="38">
        <v>3.17</v>
      </c>
      <c r="V3117" s="38">
        <v>3.17</v>
      </c>
      <c r="W3117" s="38">
        <v>3.17</v>
      </c>
      <c r="X3117" s="18" t="s">
        <v>284</v>
      </c>
      <c r="Y3117" s="39"/>
      <c r="Z3117" s="16">
        <v>0</v>
      </c>
      <c r="AA3117" s="36">
        <v>8.5299999999999994</v>
      </c>
      <c r="AB3117" s="36"/>
      <c r="AC3117" s="36">
        <v>10.78</v>
      </c>
      <c r="AD3117" s="38">
        <f t="shared" si="699"/>
        <v>11.7424</v>
      </c>
      <c r="AE3117" s="38">
        <f t="shared" si="700"/>
        <v>14.678000000000001</v>
      </c>
      <c r="AF3117" s="38">
        <f t="shared" si="701"/>
        <v>15.852240000000002</v>
      </c>
      <c r="AG3117" s="36">
        <f t="shared" si="702"/>
        <v>11.74</v>
      </c>
      <c r="AH3117" s="36">
        <f t="shared" si="703"/>
        <v>14.67</v>
      </c>
      <c r="AI3117" s="36">
        <f t="shared" si="704"/>
        <v>15.85</v>
      </c>
      <c r="AJ3117" s="40">
        <v>43513</v>
      </c>
      <c r="AK3117" s="40">
        <v>43515</v>
      </c>
      <c r="AL3117" s="17"/>
      <c r="AM3117" s="17" t="s">
        <v>10882</v>
      </c>
      <c r="AN3117" s="20"/>
      <c r="AO3117" s="20" t="s">
        <v>17756</v>
      </c>
      <c r="AP3117" s="20"/>
      <c r="AQ3117" s="20"/>
      <c r="AR3117" s="20"/>
      <c r="AS3117" s="20">
        <v>43532</v>
      </c>
      <c r="AT3117" s="16">
        <v>1</v>
      </c>
    </row>
    <row r="3118" spans="1:46" ht="47.25" customHeight="1">
      <c r="A3118" s="16">
        <v>8699630998317</v>
      </c>
      <c r="B3118" s="16" t="s">
        <v>6514</v>
      </c>
      <c r="C3118" s="16" t="s">
        <v>6515</v>
      </c>
      <c r="D3118" s="17" t="s">
        <v>87</v>
      </c>
      <c r="E3118" s="18" t="s">
        <v>87</v>
      </c>
      <c r="F3118" s="18">
        <v>2</v>
      </c>
      <c r="G3118" s="18">
        <v>2</v>
      </c>
      <c r="H3118" s="18">
        <v>1</v>
      </c>
      <c r="I3118" s="18"/>
      <c r="J3118" s="18"/>
      <c r="K3118" s="18"/>
      <c r="L3118" s="19" t="s">
        <v>2784</v>
      </c>
      <c r="M3118" s="19" t="s">
        <v>2783</v>
      </c>
      <c r="N3118" s="18" t="s">
        <v>2770</v>
      </c>
      <c r="O3118" s="18">
        <v>500</v>
      </c>
      <c r="P3118" s="18" t="s">
        <v>875</v>
      </c>
      <c r="Q3118" s="18">
        <v>1</v>
      </c>
      <c r="R3118" s="18" t="s">
        <v>95</v>
      </c>
      <c r="S3118" s="37" t="s">
        <v>96</v>
      </c>
      <c r="T3118" s="18" t="s">
        <v>284</v>
      </c>
      <c r="U3118" s="38">
        <v>3.17</v>
      </c>
      <c r="V3118" s="38">
        <v>3.17</v>
      </c>
      <c r="W3118" s="38">
        <v>3.17</v>
      </c>
      <c r="X3118" s="18" t="s">
        <v>284</v>
      </c>
      <c r="Y3118" s="39"/>
      <c r="Z3118" s="16">
        <v>0</v>
      </c>
      <c r="AA3118" s="36">
        <v>8.5299999999999994</v>
      </c>
      <c r="AB3118" s="36"/>
      <c r="AC3118" s="36">
        <v>10.78</v>
      </c>
      <c r="AD3118" s="38">
        <f t="shared" si="699"/>
        <v>11.7424</v>
      </c>
      <c r="AE3118" s="38">
        <f t="shared" si="700"/>
        <v>14.678000000000001</v>
      </c>
      <c r="AF3118" s="38">
        <f t="shared" si="701"/>
        <v>15.852240000000002</v>
      </c>
      <c r="AG3118" s="36">
        <f t="shared" si="702"/>
        <v>11.74</v>
      </c>
      <c r="AH3118" s="36">
        <f t="shared" si="703"/>
        <v>14.67</v>
      </c>
      <c r="AI3118" s="36">
        <f t="shared" si="704"/>
        <v>15.85</v>
      </c>
      <c r="AJ3118" s="40">
        <v>43513</v>
      </c>
      <c r="AK3118" s="40">
        <v>43515</v>
      </c>
      <c r="AL3118" s="17"/>
      <c r="AM3118" s="17" t="s">
        <v>10882</v>
      </c>
      <c r="AN3118" s="20"/>
      <c r="AO3118" s="20" t="s">
        <v>17756</v>
      </c>
      <c r="AP3118" s="20"/>
      <c r="AQ3118" s="20"/>
      <c r="AR3118" s="20"/>
      <c r="AS3118" s="20">
        <v>43532</v>
      </c>
      <c r="AT3118" s="16">
        <v>1</v>
      </c>
    </row>
    <row r="3119" spans="1:46" ht="47.25" customHeight="1">
      <c r="A3119" s="16">
        <v>8699630010101</v>
      </c>
      <c r="B3119" s="16" t="s">
        <v>8990</v>
      </c>
      <c r="C3119" s="16" t="s">
        <v>8991</v>
      </c>
      <c r="D3119" s="17" t="s">
        <v>87</v>
      </c>
      <c r="E3119" s="18" t="s">
        <v>295</v>
      </c>
      <c r="F3119" s="18">
        <v>0</v>
      </c>
      <c r="G3119" s="18">
        <v>2</v>
      </c>
      <c r="H3119" s="18">
        <v>1</v>
      </c>
      <c r="I3119" s="18"/>
      <c r="J3119" s="18"/>
      <c r="K3119" s="18"/>
      <c r="L3119" s="19" t="s">
        <v>2787</v>
      </c>
      <c r="M3119" s="19" t="s">
        <v>2788</v>
      </c>
      <c r="N3119" s="18" t="s">
        <v>2770</v>
      </c>
      <c r="O3119" s="18"/>
      <c r="P3119" s="18"/>
      <c r="Q3119" s="18">
        <v>100</v>
      </c>
      <c r="R3119" s="18" t="s">
        <v>95</v>
      </c>
      <c r="S3119" s="37" t="s">
        <v>96</v>
      </c>
      <c r="T3119" s="18" t="s">
        <v>557</v>
      </c>
      <c r="U3119" s="38">
        <v>55.25</v>
      </c>
      <c r="V3119" s="38">
        <v>55.25</v>
      </c>
      <c r="W3119" s="38">
        <v>44.2</v>
      </c>
      <c r="X3119" s="18" t="s">
        <v>557</v>
      </c>
      <c r="Y3119" s="39"/>
      <c r="Z3119" s="16">
        <v>0</v>
      </c>
      <c r="AA3119" s="36">
        <v>91.2</v>
      </c>
      <c r="AB3119" s="36"/>
      <c r="AC3119" s="36">
        <v>115.25</v>
      </c>
      <c r="AD3119" s="38">
        <f t="shared" si="699"/>
        <v>123.46</v>
      </c>
      <c r="AE3119" s="38">
        <f t="shared" si="700"/>
        <v>152.89760000000001</v>
      </c>
      <c r="AF3119" s="38">
        <f t="shared" si="701"/>
        <v>165.12940800000001</v>
      </c>
      <c r="AG3119" s="36">
        <f t="shared" si="702"/>
        <v>123.46</v>
      </c>
      <c r="AH3119" s="36">
        <f t="shared" si="703"/>
        <v>152.88999999999999</v>
      </c>
      <c r="AI3119" s="36">
        <f t="shared" si="704"/>
        <v>165.12</v>
      </c>
      <c r="AJ3119" s="40">
        <v>43513</v>
      </c>
      <c r="AK3119" s="40">
        <v>43515</v>
      </c>
      <c r="AL3119" s="17"/>
      <c r="AM3119" s="17" t="s">
        <v>10882</v>
      </c>
      <c r="AN3119" s="41"/>
      <c r="AO3119" s="20" t="s">
        <v>17746</v>
      </c>
      <c r="AP3119" s="20"/>
      <c r="AQ3119" s="20"/>
      <c r="AR3119" s="20"/>
      <c r="AS3119" s="20">
        <v>43532</v>
      </c>
      <c r="AT3119" s="16">
        <v>0</v>
      </c>
    </row>
    <row r="3120" spans="1:46" ht="47.25" customHeight="1">
      <c r="A3120" s="16">
        <v>8699630098420</v>
      </c>
      <c r="B3120" s="16" t="s">
        <v>8990</v>
      </c>
      <c r="C3120" s="16" t="s">
        <v>8991</v>
      </c>
      <c r="D3120" s="17" t="s">
        <v>87</v>
      </c>
      <c r="E3120" s="18" t="s">
        <v>295</v>
      </c>
      <c r="F3120" s="18">
        <v>0</v>
      </c>
      <c r="G3120" s="18">
        <v>2</v>
      </c>
      <c r="H3120" s="18">
        <v>1</v>
      </c>
      <c r="I3120" s="18"/>
      <c r="J3120" s="18"/>
      <c r="K3120" s="18"/>
      <c r="L3120" s="19" t="s">
        <v>2790</v>
      </c>
      <c r="M3120" s="19" t="s">
        <v>2249</v>
      </c>
      <c r="N3120" s="18" t="s">
        <v>2770</v>
      </c>
      <c r="O3120" s="18">
        <v>600</v>
      </c>
      <c r="P3120" s="18" t="s">
        <v>163</v>
      </c>
      <c r="Q3120" s="18">
        <v>20</v>
      </c>
      <c r="R3120" s="18" t="s">
        <v>95</v>
      </c>
      <c r="S3120" s="37" t="s">
        <v>96</v>
      </c>
      <c r="T3120" s="37" t="s">
        <v>557</v>
      </c>
      <c r="U3120" s="38">
        <v>8.1999999999999993</v>
      </c>
      <c r="V3120" s="38">
        <v>8.1999999999999993</v>
      </c>
      <c r="W3120" s="38">
        <v>6.56</v>
      </c>
      <c r="X3120" s="37" t="s">
        <v>557</v>
      </c>
      <c r="Y3120" s="39"/>
      <c r="Z3120" s="16">
        <v>0</v>
      </c>
      <c r="AA3120" s="36">
        <v>17.62</v>
      </c>
      <c r="AB3120" s="36"/>
      <c r="AC3120" s="36">
        <v>22.26</v>
      </c>
      <c r="AD3120" s="38">
        <f t="shared" si="699"/>
        <v>24.140800000000002</v>
      </c>
      <c r="AE3120" s="38">
        <f t="shared" si="700"/>
        <v>30.176000000000002</v>
      </c>
      <c r="AF3120" s="38">
        <f t="shared" si="701"/>
        <v>32.590080000000007</v>
      </c>
      <c r="AG3120" s="36">
        <f t="shared" si="702"/>
        <v>24.14</v>
      </c>
      <c r="AH3120" s="36">
        <f t="shared" si="703"/>
        <v>30.17</v>
      </c>
      <c r="AI3120" s="36">
        <f t="shared" si="704"/>
        <v>32.590000000000003</v>
      </c>
      <c r="AJ3120" s="40">
        <v>43513</v>
      </c>
      <c r="AK3120" s="40">
        <v>43515</v>
      </c>
      <c r="AL3120" s="17"/>
      <c r="AM3120" s="17" t="s">
        <v>10882</v>
      </c>
      <c r="AN3120" s="41"/>
      <c r="AO3120" s="20" t="s">
        <v>17744</v>
      </c>
      <c r="AP3120" s="20"/>
      <c r="AQ3120" s="20"/>
      <c r="AR3120" s="20"/>
      <c r="AS3120" s="20">
        <v>43532</v>
      </c>
      <c r="AT3120" s="16">
        <v>0</v>
      </c>
    </row>
    <row r="3121" spans="1:46" ht="47.25" customHeight="1">
      <c r="A3121" s="16">
        <v>8699630097553</v>
      </c>
      <c r="B3121" s="16" t="s">
        <v>8990</v>
      </c>
      <c r="C3121" s="16" t="s">
        <v>8991</v>
      </c>
      <c r="D3121" s="17" t="s">
        <v>87</v>
      </c>
      <c r="E3121" s="18" t="s">
        <v>295</v>
      </c>
      <c r="F3121" s="18">
        <v>0</v>
      </c>
      <c r="G3121" s="18">
        <v>2</v>
      </c>
      <c r="H3121" s="18">
        <v>1</v>
      </c>
      <c r="I3121" s="18"/>
      <c r="J3121" s="18"/>
      <c r="K3121" s="18"/>
      <c r="L3121" s="19" t="s">
        <v>2789</v>
      </c>
      <c r="M3121" s="19" t="s">
        <v>2249</v>
      </c>
      <c r="N3121" s="18" t="s">
        <v>2770</v>
      </c>
      <c r="O3121" s="18">
        <v>600</v>
      </c>
      <c r="P3121" s="18" t="s">
        <v>163</v>
      </c>
      <c r="Q3121" s="18">
        <v>300</v>
      </c>
      <c r="R3121" s="18" t="s">
        <v>95</v>
      </c>
      <c r="S3121" s="37" t="s">
        <v>96</v>
      </c>
      <c r="T3121" s="37" t="s">
        <v>557</v>
      </c>
      <c r="U3121" s="38">
        <v>123.08</v>
      </c>
      <c r="V3121" s="38">
        <v>123.08</v>
      </c>
      <c r="W3121" s="38">
        <v>98.46</v>
      </c>
      <c r="X3121" s="37" t="s">
        <v>557</v>
      </c>
      <c r="Y3121" s="39"/>
      <c r="Z3121" s="16">
        <v>0</v>
      </c>
      <c r="AA3121" s="36">
        <v>262.63</v>
      </c>
      <c r="AB3121" s="36"/>
      <c r="AC3121" s="36">
        <v>331.89</v>
      </c>
      <c r="AD3121" s="38">
        <f t="shared" si="699"/>
        <v>346.12779999999998</v>
      </c>
      <c r="AE3121" s="38">
        <f t="shared" si="700"/>
        <v>405.81113599999998</v>
      </c>
      <c r="AF3121" s="38">
        <f t="shared" si="701"/>
        <v>438.27602688000002</v>
      </c>
      <c r="AG3121" s="36">
        <f t="shared" si="702"/>
        <v>346.12</v>
      </c>
      <c r="AH3121" s="36">
        <f t="shared" si="703"/>
        <v>405.81</v>
      </c>
      <c r="AI3121" s="36">
        <f t="shared" si="704"/>
        <v>438.27</v>
      </c>
      <c r="AJ3121" s="40">
        <v>43513</v>
      </c>
      <c r="AK3121" s="40">
        <v>43515</v>
      </c>
      <c r="AL3121" s="17"/>
      <c r="AM3121" s="17" t="s">
        <v>10882</v>
      </c>
      <c r="AN3121" s="41"/>
      <c r="AO3121" s="20" t="s">
        <v>17753</v>
      </c>
      <c r="AP3121" s="20"/>
      <c r="AQ3121" s="20"/>
      <c r="AR3121" s="20"/>
      <c r="AS3121" s="20">
        <v>43532</v>
      </c>
      <c r="AT3121" s="16">
        <v>0</v>
      </c>
    </row>
    <row r="3122" spans="1:46" ht="47.25" customHeight="1">
      <c r="A3122" s="16">
        <v>8699630797873</v>
      </c>
      <c r="B3122" s="16" t="s">
        <v>9515</v>
      </c>
      <c r="C3122" s="16" t="s">
        <v>9516</v>
      </c>
      <c r="D3122" s="17" t="s">
        <v>323</v>
      </c>
      <c r="E3122" s="18" t="s">
        <v>323</v>
      </c>
      <c r="F3122" s="18">
        <v>0</v>
      </c>
      <c r="G3122" s="18">
        <v>1</v>
      </c>
      <c r="H3122" s="18">
        <v>4</v>
      </c>
      <c r="I3122" s="18"/>
      <c r="J3122" s="18"/>
      <c r="K3122" s="18"/>
      <c r="L3122" s="19" t="s">
        <v>9517</v>
      </c>
      <c r="M3122" s="19" t="s">
        <v>511</v>
      </c>
      <c r="N3122" s="18" t="s">
        <v>2770</v>
      </c>
      <c r="O3122" s="18">
        <v>200</v>
      </c>
      <c r="P3122" s="18" t="s">
        <v>163</v>
      </c>
      <c r="Q3122" s="18">
        <v>1</v>
      </c>
      <c r="R3122" s="18" t="s">
        <v>95</v>
      </c>
      <c r="S3122" s="37" t="s">
        <v>96</v>
      </c>
      <c r="T3122" s="18" t="s">
        <v>300</v>
      </c>
      <c r="U3122" s="38">
        <v>17.64</v>
      </c>
      <c r="V3122" s="38">
        <v>17.64</v>
      </c>
      <c r="W3122" s="38">
        <v>17.64</v>
      </c>
      <c r="X3122" s="18" t="s">
        <v>300</v>
      </c>
      <c r="Y3122" s="39"/>
      <c r="Z3122" s="16">
        <v>0</v>
      </c>
      <c r="AA3122" s="36">
        <v>23.5</v>
      </c>
      <c r="AB3122" s="36"/>
      <c r="AC3122" s="36">
        <v>29.69</v>
      </c>
      <c r="AD3122" s="38">
        <f t="shared" si="699"/>
        <v>32.165200000000006</v>
      </c>
      <c r="AE3122" s="38">
        <f t="shared" si="700"/>
        <v>40.206500000000005</v>
      </c>
      <c r="AF3122" s="38">
        <f t="shared" si="701"/>
        <v>43.423020000000008</v>
      </c>
      <c r="AG3122" s="36">
        <f t="shared" si="702"/>
        <v>32.159999999999997</v>
      </c>
      <c r="AH3122" s="36">
        <f t="shared" si="703"/>
        <v>40.200000000000003</v>
      </c>
      <c r="AI3122" s="36">
        <f t="shared" si="704"/>
        <v>43.42</v>
      </c>
      <c r="AJ3122" s="40">
        <v>43513</v>
      </c>
      <c r="AK3122" s="40">
        <v>43515</v>
      </c>
      <c r="AL3122" s="17"/>
      <c r="AM3122" s="17" t="s">
        <v>10882</v>
      </c>
      <c r="AN3122" s="41"/>
      <c r="AO3122" s="20" t="s">
        <v>17758</v>
      </c>
      <c r="AP3122" s="20"/>
      <c r="AQ3122" s="20"/>
      <c r="AR3122" s="20"/>
      <c r="AS3122" s="20">
        <v>43532</v>
      </c>
      <c r="AT3122" s="16">
        <v>0</v>
      </c>
    </row>
    <row r="3123" spans="1:46" ht="47.25" customHeight="1">
      <c r="A3123" s="16">
        <v>8699630690808</v>
      </c>
      <c r="B3123" s="16" t="s">
        <v>9919</v>
      </c>
      <c r="C3123" s="16" t="s">
        <v>9920</v>
      </c>
      <c r="D3123" s="17" t="s">
        <v>87</v>
      </c>
      <c r="E3123" s="18" t="s">
        <v>295</v>
      </c>
      <c r="F3123" s="18">
        <v>0</v>
      </c>
      <c r="G3123" s="18">
        <v>2</v>
      </c>
      <c r="H3123" s="18">
        <v>1</v>
      </c>
      <c r="I3123" s="18"/>
      <c r="J3123" s="18"/>
      <c r="K3123" s="18"/>
      <c r="L3123" s="19" t="s">
        <v>2798</v>
      </c>
      <c r="M3123" s="19" t="s">
        <v>2797</v>
      </c>
      <c r="N3123" s="18" t="s">
        <v>2770</v>
      </c>
      <c r="O3123" s="18">
        <v>10</v>
      </c>
      <c r="P3123" s="18" t="s">
        <v>523</v>
      </c>
      <c r="Q3123" s="18">
        <v>500</v>
      </c>
      <c r="R3123" s="18" t="s">
        <v>95</v>
      </c>
      <c r="S3123" s="37" t="s">
        <v>96</v>
      </c>
      <c r="T3123" s="37" t="s">
        <v>331</v>
      </c>
      <c r="U3123" s="38">
        <v>6.28</v>
      </c>
      <c r="V3123" s="38">
        <v>6.28</v>
      </c>
      <c r="W3123" s="38">
        <v>5.0199999999999996</v>
      </c>
      <c r="X3123" s="37" t="s">
        <v>331</v>
      </c>
      <c r="Y3123" s="39"/>
      <c r="Z3123" s="16">
        <v>0</v>
      </c>
      <c r="AA3123" s="36">
        <v>13.47</v>
      </c>
      <c r="AB3123" s="36"/>
      <c r="AC3123" s="36">
        <v>17.02</v>
      </c>
      <c r="AD3123" s="38">
        <f t="shared" si="699"/>
        <v>18.4816</v>
      </c>
      <c r="AE3123" s="38">
        <f t="shared" si="700"/>
        <v>23.102</v>
      </c>
      <c r="AF3123" s="38">
        <f t="shared" si="701"/>
        <v>24.95016</v>
      </c>
      <c r="AG3123" s="36">
        <f t="shared" si="702"/>
        <v>18.48</v>
      </c>
      <c r="AH3123" s="36">
        <f t="shared" si="703"/>
        <v>23.1</v>
      </c>
      <c r="AI3123" s="36">
        <f t="shared" si="704"/>
        <v>24.95</v>
      </c>
      <c r="AJ3123" s="40">
        <v>43513</v>
      </c>
      <c r="AK3123" s="40">
        <v>43515</v>
      </c>
      <c r="AL3123" s="17"/>
      <c r="AM3123" s="17" t="s">
        <v>10882</v>
      </c>
      <c r="AN3123" s="41"/>
      <c r="AO3123" s="20" t="s">
        <v>17745</v>
      </c>
      <c r="AP3123" s="20"/>
      <c r="AQ3123" s="20"/>
      <c r="AR3123" s="20"/>
      <c r="AS3123" s="20">
        <v>43532</v>
      </c>
      <c r="AT3123" s="16">
        <v>0</v>
      </c>
    </row>
    <row r="3124" spans="1:46" ht="47.25" customHeight="1">
      <c r="A3124" s="16">
        <v>8699630690709</v>
      </c>
      <c r="B3124" s="16" t="s">
        <v>9919</v>
      </c>
      <c r="C3124" s="16" t="s">
        <v>9920</v>
      </c>
      <c r="D3124" s="17" t="s">
        <v>87</v>
      </c>
      <c r="E3124" s="18" t="s">
        <v>295</v>
      </c>
      <c r="F3124" s="18">
        <v>0</v>
      </c>
      <c r="G3124" s="18">
        <v>2</v>
      </c>
      <c r="H3124" s="18">
        <v>2</v>
      </c>
      <c r="I3124" s="18"/>
      <c r="J3124" s="18"/>
      <c r="K3124" s="18"/>
      <c r="L3124" s="19" t="s">
        <v>2796</v>
      </c>
      <c r="M3124" s="19" t="s">
        <v>2797</v>
      </c>
      <c r="N3124" s="18" t="s">
        <v>2770</v>
      </c>
      <c r="O3124" s="18">
        <v>6</v>
      </c>
      <c r="P3124" s="18" t="s">
        <v>523</v>
      </c>
      <c r="Q3124" s="18">
        <v>500</v>
      </c>
      <c r="R3124" s="18" t="s">
        <v>95</v>
      </c>
      <c r="S3124" s="37" t="s">
        <v>96</v>
      </c>
      <c r="T3124" s="18" t="s">
        <v>53</v>
      </c>
      <c r="U3124" s="38">
        <v>5.0421025771880581</v>
      </c>
      <c r="V3124" s="38">
        <v>5.0421025771880581</v>
      </c>
      <c r="W3124" s="38">
        <v>0</v>
      </c>
      <c r="X3124" s="18" t="s">
        <v>53</v>
      </c>
      <c r="Y3124" s="39"/>
      <c r="Z3124" s="16">
        <v>0</v>
      </c>
      <c r="AA3124" s="36">
        <v>13.55</v>
      </c>
      <c r="AB3124" s="36"/>
      <c r="AC3124" s="36">
        <v>17.12</v>
      </c>
      <c r="AD3124" s="38">
        <f t="shared" si="699"/>
        <v>18.589600000000001</v>
      </c>
      <c r="AE3124" s="38">
        <f t="shared" si="700"/>
        <v>23.237000000000002</v>
      </c>
      <c r="AF3124" s="38">
        <f t="shared" si="701"/>
        <v>25.095960000000005</v>
      </c>
      <c r="AG3124" s="36">
        <f t="shared" si="702"/>
        <v>18.579999999999998</v>
      </c>
      <c r="AH3124" s="36">
        <f t="shared" si="703"/>
        <v>23.23</v>
      </c>
      <c r="AI3124" s="36">
        <f t="shared" si="704"/>
        <v>25.09</v>
      </c>
      <c r="AJ3124" s="40">
        <v>43513</v>
      </c>
      <c r="AK3124" s="40">
        <v>43515</v>
      </c>
      <c r="AL3124" s="17"/>
      <c r="AM3124" s="17" t="s">
        <v>10882</v>
      </c>
      <c r="AN3124" s="41"/>
      <c r="AO3124" s="20" t="s">
        <v>17746</v>
      </c>
      <c r="AP3124" s="20"/>
      <c r="AQ3124" s="20"/>
      <c r="AR3124" s="20"/>
      <c r="AS3124" s="20">
        <v>43532</v>
      </c>
      <c r="AT3124" s="16">
        <v>0</v>
      </c>
    </row>
    <row r="3125" spans="1:46" ht="47.25" customHeight="1">
      <c r="A3125" s="16">
        <v>8699630697579</v>
      </c>
      <c r="B3125" s="16" t="s">
        <v>85</v>
      </c>
      <c r="C3125" s="16" t="s">
        <v>86</v>
      </c>
      <c r="D3125" s="17" t="s">
        <v>87</v>
      </c>
      <c r="E3125" s="18" t="s">
        <v>87</v>
      </c>
      <c r="F3125" s="18">
        <v>0</v>
      </c>
      <c r="G3125" s="18">
        <v>2</v>
      </c>
      <c r="H3125" s="18">
        <v>1</v>
      </c>
      <c r="I3125" s="18"/>
      <c r="J3125" s="18"/>
      <c r="K3125" s="18"/>
      <c r="L3125" s="19" t="s">
        <v>2800</v>
      </c>
      <c r="M3125" s="19" t="s">
        <v>2801</v>
      </c>
      <c r="N3125" s="18" t="s">
        <v>2770</v>
      </c>
      <c r="O3125" s="18" t="s">
        <v>16318</v>
      </c>
      <c r="P3125" s="18" t="s">
        <v>197</v>
      </c>
      <c r="Q3125" s="18">
        <v>1</v>
      </c>
      <c r="R3125" s="18" t="s">
        <v>95</v>
      </c>
      <c r="S3125" s="37" t="s">
        <v>96</v>
      </c>
      <c r="T3125" s="18" t="s">
        <v>331</v>
      </c>
      <c r="U3125" s="38">
        <v>14.04</v>
      </c>
      <c r="V3125" s="38">
        <v>14.04</v>
      </c>
      <c r="W3125" s="38">
        <v>14.04</v>
      </c>
      <c r="X3125" s="18" t="s">
        <v>331</v>
      </c>
      <c r="Y3125" s="39"/>
      <c r="Z3125" s="16">
        <v>0</v>
      </c>
      <c r="AA3125" s="36">
        <v>37.78</v>
      </c>
      <c r="AB3125" s="36"/>
      <c r="AC3125" s="36">
        <v>47.74</v>
      </c>
      <c r="AD3125" s="38">
        <f t="shared" si="699"/>
        <v>51.659200000000006</v>
      </c>
      <c r="AE3125" s="38">
        <f t="shared" si="700"/>
        <v>64.574000000000012</v>
      </c>
      <c r="AF3125" s="38">
        <f t="shared" si="701"/>
        <v>69.739920000000012</v>
      </c>
      <c r="AG3125" s="36">
        <f t="shared" si="702"/>
        <v>51.65</v>
      </c>
      <c r="AH3125" s="36">
        <f t="shared" si="703"/>
        <v>64.569999999999993</v>
      </c>
      <c r="AI3125" s="36">
        <f t="shared" si="704"/>
        <v>69.73</v>
      </c>
      <c r="AJ3125" s="40">
        <v>43513</v>
      </c>
      <c r="AK3125" s="40">
        <v>43515</v>
      </c>
      <c r="AL3125" s="17"/>
      <c r="AM3125" s="17" t="s">
        <v>10882</v>
      </c>
      <c r="AN3125" s="41"/>
      <c r="AO3125" s="20" t="s">
        <v>17745</v>
      </c>
      <c r="AP3125" s="20"/>
      <c r="AQ3125" s="20"/>
      <c r="AR3125" s="20"/>
      <c r="AS3125" s="20">
        <v>43532</v>
      </c>
      <c r="AT3125" s="16">
        <v>0</v>
      </c>
    </row>
    <row r="3126" spans="1:46" ht="47.25" customHeight="1">
      <c r="A3126" s="16">
        <v>8699630697593</v>
      </c>
      <c r="B3126" s="16" t="s">
        <v>85</v>
      </c>
      <c r="C3126" s="16" t="s">
        <v>86</v>
      </c>
      <c r="D3126" s="17" t="s">
        <v>87</v>
      </c>
      <c r="E3126" s="18" t="s">
        <v>87</v>
      </c>
      <c r="F3126" s="18">
        <v>0</v>
      </c>
      <c r="G3126" s="18">
        <v>2</v>
      </c>
      <c r="H3126" s="18">
        <v>1</v>
      </c>
      <c r="I3126" s="18"/>
      <c r="J3126" s="18"/>
      <c r="K3126" s="18"/>
      <c r="L3126" s="19" t="s">
        <v>2802</v>
      </c>
      <c r="M3126" s="19" t="s">
        <v>2801</v>
      </c>
      <c r="N3126" s="18" t="s">
        <v>2770</v>
      </c>
      <c r="O3126" s="18" t="s">
        <v>16319</v>
      </c>
      <c r="P3126" s="18" t="s">
        <v>197</v>
      </c>
      <c r="Q3126" s="18">
        <v>1</v>
      </c>
      <c r="R3126" s="18" t="s">
        <v>95</v>
      </c>
      <c r="S3126" s="37" t="s">
        <v>96</v>
      </c>
      <c r="T3126" s="18" t="s">
        <v>331</v>
      </c>
      <c r="U3126" s="38">
        <v>13.97</v>
      </c>
      <c r="V3126" s="38">
        <v>13.97</v>
      </c>
      <c r="W3126" s="38">
        <v>13.97</v>
      </c>
      <c r="X3126" s="18" t="s">
        <v>331</v>
      </c>
      <c r="Y3126" s="39"/>
      <c r="Z3126" s="16">
        <v>0</v>
      </c>
      <c r="AA3126" s="36">
        <v>37.51</v>
      </c>
      <c r="AB3126" s="36"/>
      <c r="AC3126" s="36">
        <v>47.4</v>
      </c>
      <c r="AD3126" s="38">
        <f t="shared" si="699"/>
        <v>51.292000000000002</v>
      </c>
      <c r="AE3126" s="38">
        <f t="shared" si="700"/>
        <v>64.115000000000009</v>
      </c>
      <c r="AF3126" s="38">
        <f t="shared" si="701"/>
        <v>69.244200000000021</v>
      </c>
      <c r="AG3126" s="36">
        <f t="shared" si="702"/>
        <v>51.29</v>
      </c>
      <c r="AH3126" s="36">
        <f t="shared" si="703"/>
        <v>64.11</v>
      </c>
      <c r="AI3126" s="36">
        <f t="shared" si="704"/>
        <v>69.239999999999995</v>
      </c>
      <c r="AJ3126" s="40">
        <v>43513</v>
      </c>
      <c r="AK3126" s="40">
        <v>43515</v>
      </c>
      <c r="AL3126" s="17"/>
      <c r="AM3126" s="17" t="s">
        <v>10882</v>
      </c>
      <c r="AN3126" s="41"/>
      <c r="AO3126" s="20" t="s">
        <v>17746</v>
      </c>
      <c r="AP3126" s="20"/>
      <c r="AQ3126" s="20"/>
      <c r="AR3126" s="20"/>
      <c r="AS3126" s="20">
        <v>43532</v>
      </c>
      <c r="AT3126" s="16">
        <v>0</v>
      </c>
    </row>
    <row r="3127" spans="1:46" ht="47.25" customHeight="1">
      <c r="A3127" s="16">
        <v>8699630697609</v>
      </c>
      <c r="B3127" s="16" t="s">
        <v>85</v>
      </c>
      <c r="C3127" s="16" t="s">
        <v>86</v>
      </c>
      <c r="D3127" s="17" t="s">
        <v>87</v>
      </c>
      <c r="E3127" s="18" t="s">
        <v>87</v>
      </c>
      <c r="F3127" s="18">
        <v>0</v>
      </c>
      <c r="G3127" s="18">
        <v>2</v>
      </c>
      <c r="H3127" s="18">
        <v>1</v>
      </c>
      <c r="I3127" s="18"/>
      <c r="J3127" s="18"/>
      <c r="K3127" s="18"/>
      <c r="L3127" s="19" t="s">
        <v>2803</v>
      </c>
      <c r="M3127" s="19" t="s">
        <v>2801</v>
      </c>
      <c r="N3127" s="18" t="s">
        <v>2770</v>
      </c>
      <c r="O3127" s="18" t="s">
        <v>16318</v>
      </c>
      <c r="P3127" s="18" t="s">
        <v>197</v>
      </c>
      <c r="Q3127" s="18">
        <v>1</v>
      </c>
      <c r="R3127" s="18" t="s">
        <v>95</v>
      </c>
      <c r="S3127" s="37" t="s">
        <v>96</v>
      </c>
      <c r="T3127" s="18" t="s">
        <v>331</v>
      </c>
      <c r="U3127" s="38">
        <v>20.23</v>
      </c>
      <c r="V3127" s="38">
        <v>20.23</v>
      </c>
      <c r="W3127" s="38">
        <v>20.23</v>
      </c>
      <c r="X3127" s="18" t="s">
        <v>331</v>
      </c>
      <c r="Y3127" s="39"/>
      <c r="Z3127" s="16">
        <v>0</v>
      </c>
      <c r="AA3127" s="36">
        <v>54.3</v>
      </c>
      <c r="AB3127" s="36"/>
      <c r="AC3127" s="36">
        <v>68.61</v>
      </c>
      <c r="AD3127" s="38">
        <f t="shared" si="699"/>
        <v>74.012699999999995</v>
      </c>
      <c r="AE3127" s="38">
        <f t="shared" si="700"/>
        <v>92.515874999999994</v>
      </c>
      <c r="AF3127" s="38">
        <f t="shared" si="701"/>
        <v>99.917145000000005</v>
      </c>
      <c r="AG3127" s="36">
        <f t="shared" si="702"/>
        <v>74.010000000000005</v>
      </c>
      <c r="AH3127" s="36">
        <f t="shared" si="703"/>
        <v>92.51</v>
      </c>
      <c r="AI3127" s="36">
        <f t="shared" si="704"/>
        <v>99.91</v>
      </c>
      <c r="AJ3127" s="40">
        <v>43513</v>
      </c>
      <c r="AK3127" s="40">
        <v>43515</v>
      </c>
      <c r="AL3127" s="17"/>
      <c r="AM3127" s="17" t="s">
        <v>10882</v>
      </c>
      <c r="AN3127" s="41"/>
      <c r="AO3127" s="20" t="s">
        <v>17746</v>
      </c>
      <c r="AP3127" s="20"/>
      <c r="AQ3127" s="20"/>
      <c r="AR3127" s="20"/>
      <c r="AS3127" s="20">
        <v>43532</v>
      </c>
      <c r="AT3127" s="16">
        <v>0</v>
      </c>
    </row>
    <row r="3128" spans="1:46" ht="47.25" customHeight="1">
      <c r="A3128" s="16">
        <v>8699630697616</v>
      </c>
      <c r="B3128" s="16" t="s">
        <v>85</v>
      </c>
      <c r="C3128" s="16" t="s">
        <v>86</v>
      </c>
      <c r="D3128" s="17" t="s">
        <v>87</v>
      </c>
      <c r="E3128" s="18" t="s">
        <v>87</v>
      </c>
      <c r="F3128" s="18">
        <v>0</v>
      </c>
      <c r="G3128" s="18">
        <v>2</v>
      </c>
      <c r="H3128" s="18">
        <v>1</v>
      </c>
      <c r="I3128" s="18"/>
      <c r="J3128" s="18"/>
      <c r="K3128" s="18"/>
      <c r="L3128" s="19" t="s">
        <v>2804</v>
      </c>
      <c r="M3128" s="19" t="s">
        <v>2801</v>
      </c>
      <c r="N3128" s="18" t="s">
        <v>2770</v>
      </c>
      <c r="O3128" s="18" t="s">
        <v>16318</v>
      </c>
      <c r="P3128" s="18" t="s">
        <v>197</v>
      </c>
      <c r="Q3128" s="18">
        <v>1</v>
      </c>
      <c r="R3128" s="18" t="s">
        <v>95</v>
      </c>
      <c r="S3128" s="37" t="s">
        <v>96</v>
      </c>
      <c r="T3128" s="18" t="s">
        <v>331</v>
      </c>
      <c r="U3128" s="38">
        <v>24.32</v>
      </c>
      <c r="V3128" s="38">
        <v>24.32</v>
      </c>
      <c r="W3128" s="38">
        <v>24.32</v>
      </c>
      <c r="X3128" s="18" t="s">
        <v>331</v>
      </c>
      <c r="Y3128" s="39"/>
      <c r="Z3128" s="16">
        <v>0</v>
      </c>
      <c r="AA3128" s="36">
        <v>65.31</v>
      </c>
      <c r="AB3128" s="36"/>
      <c r="AC3128" s="36">
        <v>82.53</v>
      </c>
      <c r="AD3128" s="38">
        <f t="shared" si="699"/>
        <v>88.907100000000014</v>
      </c>
      <c r="AE3128" s="38">
        <f t="shared" si="700"/>
        <v>111.13387500000002</v>
      </c>
      <c r="AF3128" s="38">
        <f t="shared" si="701"/>
        <v>120.02458500000003</v>
      </c>
      <c r="AG3128" s="36">
        <f t="shared" si="702"/>
        <v>88.9</v>
      </c>
      <c r="AH3128" s="36">
        <f t="shared" si="703"/>
        <v>111.13</v>
      </c>
      <c r="AI3128" s="36">
        <f t="shared" si="704"/>
        <v>120.02</v>
      </c>
      <c r="AJ3128" s="40">
        <v>43513</v>
      </c>
      <c r="AK3128" s="40">
        <v>43515</v>
      </c>
      <c r="AL3128" s="17"/>
      <c r="AM3128" s="17" t="s">
        <v>10882</v>
      </c>
      <c r="AN3128" s="41"/>
      <c r="AO3128" s="20" t="s">
        <v>17746</v>
      </c>
      <c r="AP3128" s="20"/>
      <c r="AQ3128" s="20"/>
      <c r="AR3128" s="20"/>
      <c r="AS3128" s="20">
        <v>43532</v>
      </c>
      <c r="AT3128" s="16">
        <v>0</v>
      </c>
    </row>
    <row r="3129" spans="1:46" ht="47.25" customHeight="1">
      <c r="A3129" s="16">
        <v>8699630098482</v>
      </c>
      <c r="B3129" s="16" t="s">
        <v>11085</v>
      </c>
      <c r="C3129" s="16" t="s">
        <v>11087</v>
      </c>
      <c r="D3129" s="17" t="s">
        <v>323</v>
      </c>
      <c r="E3129" s="18" t="s">
        <v>323</v>
      </c>
      <c r="F3129" s="18">
        <v>0</v>
      </c>
      <c r="G3129" s="18">
        <v>1</v>
      </c>
      <c r="H3129" s="18">
        <v>4</v>
      </c>
      <c r="I3129" s="18"/>
      <c r="J3129" s="18"/>
      <c r="K3129" s="18"/>
      <c r="L3129" s="19" t="s">
        <v>2805</v>
      </c>
      <c r="M3129" s="19" t="s">
        <v>2806</v>
      </c>
      <c r="N3129" s="18" t="s">
        <v>2770</v>
      </c>
      <c r="O3129" s="18">
        <v>2.5</v>
      </c>
      <c r="P3129" s="18" t="s">
        <v>163</v>
      </c>
      <c r="Q3129" s="18">
        <v>30</v>
      </c>
      <c r="R3129" s="18" t="s">
        <v>95</v>
      </c>
      <c r="S3129" s="37" t="s">
        <v>96</v>
      </c>
      <c r="T3129" s="18" t="s">
        <v>7961</v>
      </c>
      <c r="U3129" s="38">
        <v>12.09</v>
      </c>
      <c r="V3129" s="38">
        <v>12.09</v>
      </c>
      <c r="W3129" s="38">
        <v>12.09</v>
      </c>
      <c r="X3129" s="18" t="s">
        <v>7961</v>
      </c>
      <c r="Y3129" s="39"/>
      <c r="Z3129" s="16">
        <v>0</v>
      </c>
      <c r="AA3129" s="36">
        <v>32.56</v>
      </c>
      <c r="AB3129" s="36"/>
      <c r="AC3129" s="36">
        <v>41.15</v>
      </c>
      <c r="AD3129" s="38">
        <f t="shared" si="699"/>
        <v>44.542000000000002</v>
      </c>
      <c r="AE3129" s="38">
        <f t="shared" si="700"/>
        <v>55.677500000000002</v>
      </c>
      <c r="AF3129" s="38">
        <f t="shared" si="701"/>
        <v>60.131700000000009</v>
      </c>
      <c r="AG3129" s="36">
        <f t="shared" si="702"/>
        <v>44.54</v>
      </c>
      <c r="AH3129" s="36">
        <f t="shared" si="703"/>
        <v>55.67</v>
      </c>
      <c r="AI3129" s="36">
        <f t="shared" si="704"/>
        <v>60.13</v>
      </c>
      <c r="AJ3129" s="40">
        <v>43513</v>
      </c>
      <c r="AK3129" s="40">
        <v>43515</v>
      </c>
      <c r="AL3129" s="17"/>
      <c r="AM3129" s="17" t="s">
        <v>10882</v>
      </c>
      <c r="AN3129" s="20"/>
      <c r="AO3129" s="20" t="s">
        <v>17751</v>
      </c>
      <c r="AP3129" s="20"/>
      <c r="AQ3129" s="20"/>
      <c r="AR3129" s="20"/>
      <c r="AS3129" s="20">
        <v>43532</v>
      </c>
      <c r="AT3129" s="16">
        <v>1</v>
      </c>
    </row>
    <row r="3130" spans="1:46" ht="47.25" customHeight="1">
      <c r="A3130" s="16">
        <v>8699630467363</v>
      </c>
      <c r="B3130" s="16" t="s">
        <v>9444</v>
      </c>
      <c r="C3130" s="16" t="s">
        <v>9445</v>
      </c>
      <c r="D3130" s="17" t="s">
        <v>87</v>
      </c>
      <c r="E3130" s="18" t="s">
        <v>87</v>
      </c>
      <c r="F3130" s="18">
        <v>0</v>
      </c>
      <c r="G3130" s="18">
        <v>2</v>
      </c>
      <c r="H3130" s="18">
        <v>1</v>
      </c>
      <c r="I3130" s="18"/>
      <c r="J3130" s="18"/>
      <c r="K3130" s="18"/>
      <c r="L3130" s="19" t="s">
        <v>17038</v>
      </c>
      <c r="M3130" s="19" t="s">
        <v>2808</v>
      </c>
      <c r="N3130" s="18" t="s">
        <v>2770</v>
      </c>
      <c r="O3130" s="18">
        <v>20</v>
      </c>
      <c r="P3130" s="18" t="s">
        <v>523</v>
      </c>
      <c r="Q3130" s="18">
        <v>500</v>
      </c>
      <c r="R3130" s="18" t="s">
        <v>95</v>
      </c>
      <c r="S3130" s="37" t="s">
        <v>96</v>
      </c>
      <c r="T3130" s="18" t="s">
        <v>331</v>
      </c>
      <c r="U3130" s="38">
        <v>7.75</v>
      </c>
      <c r="V3130" s="38">
        <v>7.75</v>
      </c>
      <c r="W3130" s="38">
        <v>7.75</v>
      </c>
      <c r="X3130" s="18" t="s">
        <v>331</v>
      </c>
      <c r="Y3130" s="39"/>
      <c r="Z3130" s="16">
        <v>0</v>
      </c>
      <c r="AA3130" s="36">
        <v>20.87</v>
      </c>
      <c r="AB3130" s="36"/>
      <c r="AC3130" s="36">
        <v>26.37</v>
      </c>
      <c r="AD3130" s="38">
        <f t="shared" si="699"/>
        <v>28.579599999999999</v>
      </c>
      <c r="AE3130" s="38">
        <f t="shared" si="700"/>
        <v>35.724499999999999</v>
      </c>
      <c r="AF3130" s="38">
        <f t="shared" si="701"/>
        <v>38.582460000000005</v>
      </c>
      <c r="AG3130" s="36">
        <f t="shared" si="702"/>
        <v>28.57</v>
      </c>
      <c r="AH3130" s="36">
        <f t="shared" si="703"/>
        <v>35.72</v>
      </c>
      <c r="AI3130" s="36">
        <f t="shared" si="704"/>
        <v>38.58</v>
      </c>
      <c r="AJ3130" s="40">
        <v>43513</v>
      </c>
      <c r="AK3130" s="40">
        <v>43515</v>
      </c>
      <c r="AL3130" s="17"/>
      <c r="AM3130" s="17" t="s">
        <v>10882</v>
      </c>
      <c r="AN3130" s="20"/>
      <c r="AO3130" s="20" t="s">
        <v>17767</v>
      </c>
      <c r="AP3130" s="20"/>
      <c r="AQ3130" s="20"/>
      <c r="AR3130" s="20"/>
      <c r="AS3130" s="20">
        <v>43532</v>
      </c>
      <c r="AT3130" s="16">
        <v>1</v>
      </c>
    </row>
    <row r="3131" spans="1:46" ht="47.25" customHeight="1">
      <c r="A3131" s="16">
        <v>8699630697944</v>
      </c>
      <c r="B3131" s="16" t="s">
        <v>250</v>
      </c>
      <c r="C3131" s="16" t="s">
        <v>251</v>
      </c>
      <c r="D3131" s="17" t="s">
        <v>323</v>
      </c>
      <c r="E3131" s="18" t="s">
        <v>295</v>
      </c>
      <c r="F3131" s="18">
        <v>0</v>
      </c>
      <c r="G3131" s="18">
        <v>1</v>
      </c>
      <c r="H3131" s="18">
        <v>4</v>
      </c>
      <c r="I3131" s="18"/>
      <c r="J3131" s="18"/>
      <c r="K3131" s="18"/>
      <c r="L3131" s="19" t="s">
        <v>17832</v>
      </c>
      <c r="M3131" s="19" t="s">
        <v>254</v>
      </c>
      <c r="N3131" s="18" t="s">
        <v>2770</v>
      </c>
      <c r="O3131" s="18" t="s">
        <v>3315</v>
      </c>
      <c r="P3131" s="18" t="s">
        <v>551</v>
      </c>
      <c r="Q3131" s="18">
        <v>1</v>
      </c>
      <c r="R3131" s="18" t="s">
        <v>95</v>
      </c>
      <c r="S3131" s="37" t="s">
        <v>96</v>
      </c>
      <c r="T3131" s="18" t="s">
        <v>331</v>
      </c>
      <c r="U3131" s="38">
        <v>6.69</v>
      </c>
      <c r="V3131" s="38">
        <v>6.69</v>
      </c>
      <c r="W3131" s="38">
        <v>5.35</v>
      </c>
      <c r="X3131" s="18" t="s">
        <v>331</v>
      </c>
      <c r="Y3131" s="39"/>
      <c r="Z3131" s="16">
        <v>0</v>
      </c>
      <c r="AA3131" s="36">
        <v>11.71</v>
      </c>
      <c r="AB3131" s="36"/>
      <c r="AC3131" s="36">
        <v>14.79</v>
      </c>
      <c r="AD3131" s="38">
        <f t="shared" si="699"/>
        <v>16.0732</v>
      </c>
      <c r="AE3131" s="38">
        <f t="shared" si="700"/>
        <v>20.0915</v>
      </c>
      <c r="AF3131" s="38">
        <f t="shared" si="701"/>
        <v>21.698820000000001</v>
      </c>
      <c r="AG3131" s="36">
        <f t="shared" si="702"/>
        <v>16.07</v>
      </c>
      <c r="AH3131" s="36">
        <f t="shared" si="703"/>
        <v>20.09</v>
      </c>
      <c r="AI3131" s="36">
        <f t="shared" si="704"/>
        <v>21.69</v>
      </c>
      <c r="AJ3131" s="40">
        <v>43513</v>
      </c>
      <c r="AK3131" s="40">
        <v>43515</v>
      </c>
      <c r="AL3131" s="17"/>
      <c r="AM3131" s="17" t="s">
        <v>10882</v>
      </c>
      <c r="AN3131" s="41"/>
      <c r="AO3131" s="20" t="s">
        <v>17742</v>
      </c>
      <c r="AP3131" s="20"/>
      <c r="AQ3131" s="20"/>
      <c r="AR3131" s="20"/>
      <c r="AS3131" s="20">
        <v>43532</v>
      </c>
      <c r="AT3131" s="16">
        <v>0</v>
      </c>
    </row>
    <row r="3132" spans="1:46" ht="47.25" customHeight="1">
      <c r="A3132" s="16">
        <v>8699630697951</v>
      </c>
      <c r="B3132" s="16" t="s">
        <v>250</v>
      </c>
      <c r="C3132" s="16" t="s">
        <v>251</v>
      </c>
      <c r="D3132" s="17" t="s">
        <v>323</v>
      </c>
      <c r="E3132" s="18" t="s">
        <v>295</v>
      </c>
      <c r="F3132" s="18">
        <v>0</v>
      </c>
      <c r="G3132" s="18">
        <v>1</v>
      </c>
      <c r="H3132" s="18">
        <v>4</v>
      </c>
      <c r="I3132" s="18"/>
      <c r="J3132" s="18"/>
      <c r="K3132" s="18"/>
      <c r="L3132" s="19" t="s">
        <v>12528</v>
      </c>
      <c r="M3132" s="19" t="s">
        <v>254</v>
      </c>
      <c r="N3132" s="18" t="s">
        <v>2770</v>
      </c>
      <c r="O3132" s="18" t="s">
        <v>3326</v>
      </c>
      <c r="P3132" s="18" t="s">
        <v>551</v>
      </c>
      <c r="Q3132" s="18">
        <v>1</v>
      </c>
      <c r="R3132" s="18" t="s">
        <v>95</v>
      </c>
      <c r="S3132" s="37" t="s">
        <v>96</v>
      </c>
      <c r="T3132" s="18" t="s">
        <v>331</v>
      </c>
      <c r="U3132" s="38">
        <v>11.48</v>
      </c>
      <c r="V3132" s="38">
        <v>11.48</v>
      </c>
      <c r="W3132" s="38">
        <v>9.18</v>
      </c>
      <c r="X3132" s="18" t="s">
        <v>331</v>
      </c>
      <c r="Y3132" s="39"/>
      <c r="Z3132" s="16">
        <v>0</v>
      </c>
      <c r="AA3132" s="36">
        <v>20.27</v>
      </c>
      <c r="AB3132" s="36"/>
      <c r="AC3132" s="36">
        <v>25.61</v>
      </c>
      <c r="AD3132" s="38">
        <f t="shared" si="699"/>
        <v>27.758800000000001</v>
      </c>
      <c r="AE3132" s="38">
        <f t="shared" si="700"/>
        <v>34.698500000000003</v>
      </c>
      <c r="AF3132" s="38">
        <f t="shared" si="701"/>
        <v>37.474380000000004</v>
      </c>
      <c r="AG3132" s="36">
        <f t="shared" si="702"/>
        <v>27.75</v>
      </c>
      <c r="AH3132" s="36">
        <f t="shared" si="703"/>
        <v>34.69</v>
      </c>
      <c r="AI3132" s="36">
        <f t="shared" si="704"/>
        <v>37.47</v>
      </c>
      <c r="AJ3132" s="40">
        <v>43513</v>
      </c>
      <c r="AK3132" s="40">
        <v>43515</v>
      </c>
      <c r="AL3132" s="17"/>
      <c r="AM3132" s="17" t="s">
        <v>10882</v>
      </c>
      <c r="AN3132" s="41"/>
      <c r="AO3132" s="20" t="s">
        <v>17754</v>
      </c>
      <c r="AP3132" s="20"/>
      <c r="AQ3132" s="20"/>
      <c r="AR3132" s="20"/>
      <c r="AS3132" s="20">
        <v>43532</v>
      </c>
      <c r="AT3132" s="16">
        <v>0</v>
      </c>
    </row>
    <row r="3133" spans="1:46" ht="47.25" customHeight="1">
      <c r="A3133" s="16">
        <v>8699630697319</v>
      </c>
      <c r="B3133" s="16" t="s">
        <v>9919</v>
      </c>
      <c r="C3133" s="16" t="s">
        <v>9920</v>
      </c>
      <c r="D3133" s="17" t="s">
        <v>87</v>
      </c>
      <c r="E3133" s="18" t="s">
        <v>87</v>
      </c>
      <c r="F3133" s="18">
        <v>0</v>
      </c>
      <c r="G3133" s="18">
        <v>2</v>
      </c>
      <c r="H3133" s="18">
        <v>1</v>
      </c>
      <c r="I3133" s="18"/>
      <c r="J3133" s="18"/>
      <c r="K3133" s="18"/>
      <c r="L3133" s="19" t="s">
        <v>2809</v>
      </c>
      <c r="M3133" s="19" t="s">
        <v>2810</v>
      </c>
      <c r="N3133" s="18" t="s">
        <v>2770</v>
      </c>
      <c r="O3133" s="18"/>
      <c r="P3133" s="18"/>
      <c r="Q3133" s="18">
        <v>1</v>
      </c>
      <c r="R3133" s="18" t="s">
        <v>95</v>
      </c>
      <c r="S3133" s="37" t="s">
        <v>96</v>
      </c>
      <c r="T3133" s="18" t="s">
        <v>165</v>
      </c>
      <c r="U3133" s="38">
        <v>13.74</v>
      </c>
      <c r="V3133" s="38">
        <v>13.74</v>
      </c>
      <c r="W3133" s="38">
        <v>13.74</v>
      </c>
      <c r="X3133" s="18" t="s">
        <v>165</v>
      </c>
      <c r="Y3133" s="39"/>
      <c r="Z3133" s="16">
        <v>0</v>
      </c>
      <c r="AA3133" s="36">
        <v>36.97</v>
      </c>
      <c r="AB3133" s="36"/>
      <c r="AC3133" s="36">
        <v>46.71</v>
      </c>
      <c r="AD3133" s="38">
        <f t="shared" si="699"/>
        <v>50.546800000000005</v>
      </c>
      <c r="AE3133" s="38">
        <f t="shared" si="700"/>
        <v>63.183500000000009</v>
      </c>
      <c r="AF3133" s="38">
        <f t="shared" si="701"/>
        <v>68.238180000000014</v>
      </c>
      <c r="AG3133" s="36">
        <f t="shared" si="702"/>
        <v>50.54</v>
      </c>
      <c r="AH3133" s="36">
        <f t="shared" si="703"/>
        <v>63.18</v>
      </c>
      <c r="AI3133" s="36">
        <f t="shared" si="704"/>
        <v>68.23</v>
      </c>
      <c r="AJ3133" s="40">
        <v>43513</v>
      </c>
      <c r="AK3133" s="40">
        <v>43515</v>
      </c>
      <c r="AL3133" s="17"/>
      <c r="AM3133" s="17" t="s">
        <v>10882</v>
      </c>
      <c r="AN3133" s="41"/>
      <c r="AO3133" s="20" t="s">
        <v>17748</v>
      </c>
      <c r="AP3133" s="20"/>
      <c r="AQ3133" s="20"/>
      <c r="AR3133" s="20"/>
      <c r="AS3133" s="20">
        <v>43532</v>
      </c>
      <c r="AT3133" s="16">
        <v>0</v>
      </c>
    </row>
    <row r="3134" spans="1:46" ht="47.25" customHeight="1">
      <c r="A3134" s="16">
        <v>8699630694103</v>
      </c>
      <c r="B3134" s="16" t="s">
        <v>9444</v>
      </c>
      <c r="C3134" s="16" t="s">
        <v>9445</v>
      </c>
      <c r="D3134" s="17" t="s">
        <v>87</v>
      </c>
      <c r="E3134" s="18" t="s">
        <v>295</v>
      </c>
      <c r="F3134" s="18">
        <v>0</v>
      </c>
      <c r="G3134" s="18">
        <v>2</v>
      </c>
      <c r="H3134" s="18">
        <v>1</v>
      </c>
      <c r="I3134" s="18"/>
      <c r="J3134" s="18"/>
      <c r="K3134" s="18"/>
      <c r="L3134" s="19" t="s">
        <v>17834</v>
      </c>
      <c r="M3134" s="19" t="s">
        <v>2811</v>
      </c>
      <c r="N3134" s="18" t="s">
        <v>2770</v>
      </c>
      <c r="O3134" s="18">
        <v>10</v>
      </c>
      <c r="P3134" s="18" t="s">
        <v>523</v>
      </c>
      <c r="Q3134" s="18">
        <v>500</v>
      </c>
      <c r="R3134" s="18" t="s">
        <v>95</v>
      </c>
      <c r="S3134" s="37" t="s">
        <v>96</v>
      </c>
      <c r="T3134" s="37" t="s">
        <v>1481</v>
      </c>
      <c r="U3134" s="38">
        <v>8.9700000000000006</v>
      </c>
      <c r="V3134" s="38">
        <v>8.9700000000000006</v>
      </c>
      <c r="W3134" s="38">
        <v>7.17</v>
      </c>
      <c r="X3134" s="37" t="s">
        <v>1481</v>
      </c>
      <c r="Y3134" s="39"/>
      <c r="Z3134" s="16">
        <v>0</v>
      </c>
      <c r="AA3134" s="36">
        <v>19.309999999999999</v>
      </c>
      <c r="AB3134" s="36"/>
      <c r="AC3134" s="36">
        <v>24.4</v>
      </c>
      <c r="AD3134" s="38">
        <f t="shared" si="699"/>
        <v>26.451999999999998</v>
      </c>
      <c r="AE3134" s="38">
        <f t="shared" si="700"/>
        <v>33.064999999999998</v>
      </c>
      <c r="AF3134" s="38">
        <f t="shared" si="701"/>
        <v>35.7102</v>
      </c>
      <c r="AG3134" s="36">
        <f t="shared" si="702"/>
        <v>26.45</v>
      </c>
      <c r="AH3134" s="36">
        <f t="shared" si="703"/>
        <v>33.06</v>
      </c>
      <c r="AI3134" s="36">
        <f t="shared" si="704"/>
        <v>35.71</v>
      </c>
      <c r="AJ3134" s="40">
        <v>43513</v>
      </c>
      <c r="AK3134" s="40">
        <v>43515</v>
      </c>
      <c r="AL3134" s="17"/>
      <c r="AM3134" s="17" t="s">
        <v>10882</v>
      </c>
      <c r="AN3134" s="20"/>
      <c r="AO3134" s="20" t="s">
        <v>17743</v>
      </c>
      <c r="AP3134" s="20"/>
      <c r="AQ3134" s="20"/>
      <c r="AR3134" s="20"/>
      <c r="AS3134" s="20">
        <v>43532</v>
      </c>
      <c r="AT3134" s="16">
        <v>1</v>
      </c>
    </row>
    <row r="3135" spans="1:46" ht="47.25" customHeight="1">
      <c r="A3135" s="16">
        <v>8699630694202</v>
      </c>
      <c r="B3135" s="16" t="s">
        <v>9444</v>
      </c>
      <c r="C3135" s="16" t="s">
        <v>9445</v>
      </c>
      <c r="D3135" s="17" t="s">
        <v>87</v>
      </c>
      <c r="E3135" s="18" t="s">
        <v>295</v>
      </c>
      <c r="F3135" s="18">
        <v>4</v>
      </c>
      <c r="G3135" s="18">
        <v>2</v>
      </c>
      <c r="H3135" s="18">
        <v>2</v>
      </c>
      <c r="I3135" s="18"/>
      <c r="J3135" s="18"/>
      <c r="K3135" s="18"/>
      <c r="L3135" s="19" t="s">
        <v>2814</v>
      </c>
      <c r="M3135" s="19" t="s">
        <v>2811</v>
      </c>
      <c r="N3135" s="18" t="s">
        <v>2770</v>
      </c>
      <c r="O3135" s="18">
        <v>20</v>
      </c>
      <c r="P3135" s="18" t="s">
        <v>523</v>
      </c>
      <c r="Q3135" s="18">
        <v>100</v>
      </c>
      <c r="R3135" s="18" t="s">
        <v>95</v>
      </c>
      <c r="S3135" s="37" t="s">
        <v>96</v>
      </c>
      <c r="T3135" s="18" t="s">
        <v>53</v>
      </c>
      <c r="U3135" s="38">
        <v>3.3499999999999996</v>
      </c>
      <c r="V3135" s="38">
        <v>3.3499999999999996</v>
      </c>
      <c r="W3135" s="38">
        <v>0</v>
      </c>
      <c r="X3135" s="18" t="s">
        <v>53</v>
      </c>
      <c r="Y3135" s="39"/>
      <c r="Z3135" s="16">
        <v>0</v>
      </c>
      <c r="AA3135" s="36">
        <v>9.2100000000000009</v>
      </c>
      <c r="AB3135" s="36"/>
      <c r="AC3135" s="36">
        <v>11.36</v>
      </c>
      <c r="AD3135" s="38">
        <f t="shared" si="699"/>
        <v>12.3688</v>
      </c>
      <c r="AE3135" s="38">
        <f t="shared" si="700"/>
        <v>15.461</v>
      </c>
      <c r="AF3135" s="38">
        <f t="shared" si="701"/>
        <v>16.697880000000001</v>
      </c>
      <c r="AG3135" s="36">
        <f t="shared" si="702"/>
        <v>12.36</v>
      </c>
      <c r="AH3135" s="36">
        <f t="shared" si="703"/>
        <v>15.46</v>
      </c>
      <c r="AI3135" s="36">
        <f t="shared" si="704"/>
        <v>16.690000000000001</v>
      </c>
      <c r="AJ3135" s="40">
        <v>43513</v>
      </c>
      <c r="AK3135" s="40">
        <v>43515</v>
      </c>
      <c r="AL3135" s="17"/>
      <c r="AM3135" s="17" t="s">
        <v>10882</v>
      </c>
      <c r="AN3135" s="41"/>
      <c r="AO3135" s="20" t="s">
        <v>17752</v>
      </c>
      <c r="AP3135" s="20"/>
      <c r="AQ3135" s="20"/>
      <c r="AR3135" s="20"/>
      <c r="AS3135" s="20">
        <v>43532</v>
      </c>
      <c r="AT3135" s="16">
        <v>0</v>
      </c>
    </row>
    <row r="3136" spans="1:46" ht="47.25" customHeight="1">
      <c r="A3136" s="16">
        <v>8699630694301</v>
      </c>
      <c r="B3136" s="16" t="s">
        <v>9444</v>
      </c>
      <c r="C3136" s="16" t="s">
        <v>9445</v>
      </c>
      <c r="D3136" s="17" t="s">
        <v>87</v>
      </c>
      <c r="E3136" s="18" t="s">
        <v>295</v>
      </c>
      <c r="F3136" s="18">
        <v>0</v>
      </c>
      <c r="G3136" s="18">
        <v>2</v>
      </c>
      <c r="H3136" s="18">
        <v>1</v>
      </c>
      <c r="I3136" s="18"/>
      <c r="J3136" s="18"/>
      <c r="K3136" s="18"/>
      <c r="L3136" s="19" t="s">
        <v>2815</v>
      </c>
      <c r="M3136" s="19" t="s">
        <v>2811</v>
      </c>
      <c r="N3136" s="18" t="s">
        <v>2770</v>
      </c>
      <c r="O3136" s="18">
        <v>20</v>
      </c>
      <c r="P3136" s="18" t="s">
        <v>523</v>
      </c>
      <c r="Q3136" s="18">
        <v>250</v>
      </c>
      <c r="R3136" s="18" t="s">
        <v>95</v>
      </c>
      <c r="S3136" s="37" t="s">
        <v>96</v>
      </c>
      <c r="T3136" s="37" t="s">
        <v>331</v>
      </c>
      <c r="U3136" s="38">
        <v>4.6900000000000004</v>
      </c>
      <c r="V3136" s="38">
        <v>4.6900000000000004</v>
      </c>
      <c r="W3136" s="38">
        <v>3.75</v>
      </c>
      <c r="X3136" s="37" t="s">
        <v>331</v>
      </c>
      <c r="Y3136" s="39"/>
      <c r="Z3136" s="16">
        <v>0</v>
      </c>
      <c r="AA3136" s="36">
        <v>9.86</v>
      </c>
      <c r="AB3136" s="36"/>
      <c r="AC3136" s="36">
        <v>12.46</v>
      </c>
      <c r="AD3136" s="38">
        <f t="shared" si="699"/>
        <v>13.556800000000001</v>
      </c>
      <c r="AE3136" s="38">
        <f t="shared" si="700"/>
        <v>16.946000000000002</v>
      </c>
      <c r="AF3136" s="38">
        <f t="shared" si="701"/>
        <v>18.301680000000001</v>
      </c>
      <c r="AG3136" s="36">
        <f t="shared" si="702"/>
        <v>13.55</v>
      </c>
      <c r="AH3136" s="36">
        <f t="shared" si="703"/>
        <v>16.940000000000001</v>
      </c>
      <c r="AI3136" s="36">
        <f t="shared" si="704"/>
        <v>18.3</v>
      </c>
      <c r="AJ3136" s="40">
        <v>43513</v>
      </c>
      <c r="AK3136" s="40">
        <v>43515</v>
      </c>
      <c r="AL3136" s="17"/>
      <c r="AM3136" s="17" t="s">
        <v>10882</v>
      </c>
      <c r="AN3136" s="41"/>
      <c r="AO3136" s="20" t="s">
        <v>17759</v>
      </c>
      <c r="AP3136" s="20"/>
      <c r="AQ3136" s="20"/>
      <c r="AR3136" s="20"/>
      <c r="AS3136" s="20">
        <v>43532</v>
      </c>
      <c r="AT3136" s="16">
        <v>0</v>
      </c>
    </row>
    <row r="3137" spans="1:47" ht="47.25" customHeight="1">
      <c r="A3137" s="16">
        <v>8699630694400</v>
      </c>
      <c r="B3137" s="16" t="s">
        <v>9444</v>
      </c>
      <c r="C3137" s="16" t="s">
        <v>9445</v>
      </c>
      <c r="D3137" s="17" t="s">
        <v>87</v>
      </c>
      <c r="E3137" s="18" t="s">
        <v>295</v>
      </c>
      <c r="F3137" s="18">
        <v>0</v>
      </c>
      <c r="G3137" s="18">
        <v>2</v>
      </c>
      <c r="H3137" s="18">
        <v>1</v>
      </c>
      <c r="I3137" s="18"/>
      <c r="J3137" s="18"/>
      <c r="K3137" s="18"/>
      <c r="L3137" s="19" t="s">
        <v>2817</v>
      </c>
      <c r="M3137" s="19" t="s">
        <v>2811</v>
      </c>
      <c r="N3137" s="18" t="s">
        <v>2770</v>
      </c>
      <c r="O3137" s="18">
        <v>20</v>
      </c>
      <c r="P3137" s="18" t="s">
        <v>523</v>
      </c>
      <c r="Q3137" s="18">
        <v>500</v>
      </c>
      <c r="R3137" s="18" t="s">
        <v>95</v>
      </c>
      <c r="S3137" s="37" t="s">
        <v>96</v>
      </c>
      <c r="T3137" s="37" t="s">
        <v>331</v>
      </c>
      <c r="U3137" s="38">
        <v>7.17</v>
      </c>
      <c r="V3137" s="38">
        <v>7.17</v>
      </c>
      <c r="W3137" s="38">
        <v>5.73</v>
      </c>
      <c r="X3137" s="37" t="s">
        <v>331</v>
      </c>
      <c r="Y3137" s="39"/>
      <c r="Z3137" s="16">
        <v>0</v>
      </c>
      <c r="AA3137" s="36">
        <v>15.4</v>
      </c>
      <c r="AB3137" s="36"/>
      <c r="AC3137" s="36">
        <v>19.46</v>
      </c>
      <c r="AD3137" s="38">
        <f t="shared" si="699"/>
        <v>21.116800000000001</v>
      </c>
      <c r="AE3137" s="38">
        <f t="shared" si="700"/>
        <v>26.396000000000001</v>
      </c>
      <c r="AF3137" s="38">
        <f t="shared" si="701"/>
        <v>28.507680000000004</v>
      </c>
      <c r="AG3137" s="36">
        <f t="shared" si="702"/>
        <v>21.11</v>
      </c>
      <c r="AH3137" s="36">
        <f t="shared" si="703"/>
        <v>26.39</v>
      </c>
      <c r="AI3137" s="36">
        <f t="shared" si="704"/>
        <v>28.5</v>
      </c>
      <c r="AJ3137" s="40">
        <v>43513</v>
      </c>
      <c r="AK3137" s="40">
        <v>43515</v>
      </c>
      <c r="AL3137" s="17"/>
      <c r="AM3137" s="17" t="s">
        <v>10882</v>
      </c>
      <c r="AN3137" s="41"/>
      <c r="AO3137" s="20" t="s">
        <v>17745</v>
      </c>
      <c r="AP3137" s="20"/>
      <c r="AQ3137" s="20"/>
      <c r="AR3137" s="20"/>
      <c r="AS3137" s="20">
        <v>43532</v>
      </c>
      <c r="AT3137" s="16">
        <v>0</v>
      </c>
    </row>
    <row r="3138" spans="1:47" ht="47.25" customHeight="1">
      <c r="A3138" s="16">
        <v>8699540090576</v>
      </c>
      <c r="B3138" s="16" t="s">
        <v>15878</v>
      </c>
      <c r="C3138" s="16" t="s">
        <v>11286</v>
      </c>
      <c r="D3138" s="17" t="s">
        <v>323</v>
      </c>
      <c r="E3138" s="18" t="s">
        <v>323</v>
      </c>
      <c r="F3138" s="18">
        <v>0</v>
      </c>
      <c r="G3138" s="18">
        <v>1</v>
      </c>
      <c r="H3138" s="18">
        <v>2</v>
      </c>
      <c r="I3138" s="18"/>
      <c r="J3138" s="18"/>
      <c r="K3138" s="18"/>
      <c r="L3138" s="19" t="s">
        <v>15879</v>
      </c>
      <c r="M3138" s="19" t="s">
        <v>5870</v>
      </c>
      <c r="N3138" s="18" t="s">
        <v>503</v>
      </c>
      <c r="O3138" s="18" t="s">
        <v>15880</v>
      </c>
      <c r="P3138" s="18" t="s">
        <v>163</v>
      </c>
      <c r="Q3138" s="18">
        <v>3</v>
      </c>
      <c r="R3138" s="18" t="s">
        <v>95</v>
      </c>
      <c r="S3138" s="37" t="s">
        <v>46</v>
      </c>
      <c r="T3138" s="37" t="s">
        <v>53</v>
      </c>
      <c r="U3138" s="38">
        <v>47.37</v>
      </c>
      <c r="V3138" s="38">
        <v>47.37</v>
      </c>
      <c r="W3138" s="38">
        <v>47.37</v>
      </c>
      <c r="X3138" s="37" t="s">
        <v>53</v>
      </c>
      <c r="Y3138" s="39"/>
      <c r="Z3138" s="16">
        <v>0</v>
      </c>
      <c r="AA3138" s="36">
        <v>127.58</v>
      </c>
      <c r="AB3138" s="36"/>
      <c r="AC3138" s="36">
        <v>161.22999999999999</v>
      </c>
      <c r="AD3138" s="38">
        <f t="shared" si="699"/>
        <v>171.2792</v>
      </c>
      <c r="AE3138" s="38">
        <f t="shared" si="700"/>
        <v>208.36787199999998</v>
      </c>
      <c r="AF3138" s="38">
        <f t="shared" si="701"/>
        <v>225.03730175999999</v>
      </c>
      <c r="AG3138" s="36">
        <f t="shared" si="702"/>
        <v>171.27</v>
      </c>
      <c r="AH3138" s="36">
        <f t="shared" si="703"/>
        <v>208.36</v>
      </c>
      <c r="AI3138" s="36">
        <f t="shared" si="704"/>
        <v>225.03</v>
      </c>
      <c r="AJ3138" s="40">
        <v>43513</v>
      </c>
      <c r="AK3138" s="40">
        <v>43515</v>
      </c>
      <c r="AL3138" s="17"/>
      <c r="AM3138" s="17" t="s">
        <v>17846</v>
      </c>
      <c r="AN3138" s="20"/>
      <c r="AO3138" s="20" t="s">
        <v>17747</v>
      </c>
      <c r="AP3138" s="20"/>
      <c r="AQ3138" s="20"/>
      <c r="AR3138" s="16"/>
      <c r="AS3138" s="20">
        <v>43532</v>
      </c>
      <c r="AT3138" s="16">
        <v>1</v>
      </c>
    </row>
    <row r="3139" spans="1:47" ht="47.25" customHeight="1">
      <c r="A3139" s="16">
        <v>8699540090583</v>
      </c>
      <c r="B3139" s="16" t="s">
        <v>15878</v>
      </c>
      <c r="C3139" s="16" t="s">
        <v>11286</v>
      </c>
      <c r="D3139" s="17" t="s">
        <v>323</v>
      </c>
      <c r="E3139" s="18" t="s">
        <v>323</v>
      </c>
      <c r="F3139" s="18">
        <v>0</v>
      </c>
      <c r="G3139" s="18">
        <v>1</v>
      </c>
      <c r="H3139" s="18">
        <v>2</v>
      </c>
      <c r="I3139" s="18"/>
      <c r="J3139" s="18"/>
      <c r="K3139" s="18"/>
      <c r="L3139" s="19" t="s">
        <v>15881</v>
      </c>
      <c r="M3139" s="19" t="s">
        <v>5870</v>
      </c>
      <c r="N3139" s="18" t="s">
        <v>503</v>
      </c>
      <c r="O3139" s="18" t="s">
        <v>15880</v>
      </c>
      <c r="P3139" s="18" t="s">
        <v>163</v>
      </c>
      <c r="Q3139" s="18">
        <v>6</v>
      </c>
      <c r="R3139" s="18" t="s">
        <v>95</v>
      </c>
      <c r="S3139" s="37" t="s">
        <v>46</v>
      </c>
      <c r="T3139" s="37" t="s">
        <v>53</v>
      </c>
      <c r="U3139" s="38">
        <v>91.74</v>
      </c>
      <c r="V3139" s="38">
        <v>91.74</v>
      </c>
      <c r="W3139" s="38">
        <v>91.74</v>
      </c>
      <c r="X3139" s="37" t="s">
        <v>53</v>
      </c>
      <c r="Y3139" s="39"/>
      <c r="Z3139" s="16">
        <v>0</v>
      </c>
      <c r="AA3139" s="36">
        <v>247.09</v>
      </c>
      <c r="AB3139" s="36"/>
      <c r="AC3139" s="36">
        <v>312.25</v>
      </c>
      <c r="AD3139" s="38">
        <f t="shared" si="699"/>
        <v>326.09500000000003</v>
      </c>
      <c r="AE3139" s="38">
        <f t="shared" si="700"/>
        <v>383.37440000000004</v>
      </c>
      <c r="AF3139" s="38">
        <f t="shared" si="701"/>
        <v>414.04435200000006</v>
      </c>
      <c r="AG3139" s="36">
        <f t="shared" si="702"/>
        <v>326.08999999999997</v>
      </c>
      <c r="AH3139" s="36">
        <f t="shared" si="703"/>
        <v>383.37</v>
      </c>
      <c r="AI3139" s="36">
        <f t="shared" si="704"/>
        <v>414.04</v>
      </c>
      <c r="AJ3139" s="40">
        <v>43513</v>
      </c>
      <c r="AK3139" s="40">
        <v>43515</v>
      </c>
      <c r="AL3139" s="17"/>
      <c r="AM3139" s="17" t="s">
        <v>17846</v>
      </c>
      <c r="AN3139" s="20"/>
      <c r="AO3139" s="20" t="s">
        <v>17747</v>
      </c>
      <c r="AP3139" s="20"/>
      <c r="AQ3139" s="20"/>
      <c r="AR3139" s="16"/>
      <c r="AS3139" s="20">
        <v>43532</v>
      </c>
      <c r="AT3139" s="16">
        <v>1</v>
      </c>
    </row>
    <row r="3140" spans="1:47" ht="47.25" customHeight="1">
      <c r="A3140" s="16">
        <v>8699769980047</v>
      </c>
      <c r="B3140" s="16" t="s">
        <v>1610</v>
      </c>
      <c r="C3140" s="16" t="s">
        <v>1612</v>
      </c>
      <c r="D3140" s="17" t="s">
        <v>87</v>
      </c>
      <c r="E3140" s="18" t="s">
        <v>87</v>
      </c>
      <c r="F3140" s="18">
        <v>5</v>
      </c>
      <c r="G3140" s="18">
        <v>2</v>
      </c>
      <c r="H3140" s="18">
        <v>1</v>
      </c>
      <c r="I3140" s="18"/>
      <c r="J3140" s="18"/>
      <c r="K3140" s="18"/>
      <c r="L3140" s="19" t="s">
        <v>2026</v>
      </c>
      <c r="M3140" s="19" t="s">
        <v>2027</v>
      </c>
      <c r="N3140" s="18" t="s">
        <v>674</v>
      </c>
      <c r="O3140" s="18">
        <v>5</v>
      </c>
      <c r="P3140" s="18" t="s">
        <v>197</v>
      </c>
      <c r="Q3140" s="18">
        <v>100</v>
      </c>
      <c r="R3140" s="45" t="s">
        <v>676</v>
      </c>
      <c r="S3140" s="37" t="s">
        <v>96</v>
      </c>
      <c r="T3140" s="18" t="s">
        <v>165</v>
      </c>
      <c r="U3140" s="38">
        <v>325</v>
      </c>
      <c r="V3140" s="38">
        <v>325</v>
      </c>
      <c r="W3140" s="38">
        <v>325</v>
      </c>
      <c r="X3140" s="18" t="s">
        <v>165</v>
      </c>
      <c r="Y3140" s="39"/>
      <c r="Z3140" s="16">
        <v>3</v>
      </c>
      <c r="AA3140" s="36">
        <v>2116.4499999999998</v>
      </c>
      <c r="AB3140" s="36">
        <f>TRUNC((AA3140/5.9442*6.0871),2)</f>
        <v>2167.3200000000002</v>
      </c>
      <c r="AC3140" s="36">
        <v>2167.3200000000002</v>
      </c>
      <c r="AD3140" s="38">
        <f t="shared" si="699"/>
        <v>2218.2664000000004</v>
      </c>
      <c r="AE3140" s="38">
        <f t="shared" si="700"/>
        <v>2502.6063680000002</v>
      </c>
      <c r="AF3140" s="38">
        <f t="shared" si="701"/>
        <v>2702.8148774400006</v>
      </c>
      <c r="AG3140" s="36">
        <f t="shared" si="702"/>
        <v>2218.2600000000002</v>
      </c>
      <c r="AH3140" s="36">
        <f t="shared" si="703"/>
        <v>2502.6</v>
      </c>
      <c r="AI3140" s="36">
        <f t="shared" si="704"/>
        <v>2702.81</v>
      </c>
      <c r="AJ3140" s="40">
        <v>43525</v>
      </c>
      <c r="AK3140" s="40">
        <v>43529</v>
      </c>
      <c r="AL3140" s="17"/>
      <c r="AM3140" s="17" t="s">
        <v>17848</v>
      </c>
      <c r="AN3140" s="20"/>
      <c r="AO3140" s="46" t="s">
        <v>17813</v>
      </c>
      <c r="AP3140" s="46"/>
      <c r="AQ3140" s="46"/>
      <c r="AR3140" s="16">
        <v>0</v>
      </c>
      <c r="AS3140" s="20">
        <v>43532</v>
      </c>
      <c r="AT3140" s="16">
        <v>0</v>
      </c>
    </row>
    <row r="3141" spans="1:47" ht="47.25" customHeight="1">
      <c r="A3141" s="16">
        <v>8699769980061</v>
      </c>
      <c r="B3141" s="16" t="s">
        <v>1610</v>
      </c>
      <c r="C3141" s="16" t="s">
        <v>1612</v>
      </c>
      <c r="D3141" s="17" t="s">
        <v>87</v>
      </c>
      <c r="E3141" s="18" t="s">
        <v>87</v>
      </c>
      <c r="F3141" s="18">
        <v>5</v>
      </c>
      <c r="G3141" s="18">
        <v>2</v>
      </c>
      <c r="H3141" s="18">
        <v>1</v>
      </c>
      <c r="I3141" s="18"/>
      <c r="J3141" s="18"/>
      <c r="K3141" s="18"/>
      <c r="L3141" s="19" t="s">
        <v>2028</v>
      </c>
      <c r="M3141" s="19" t="s">
        <v>2027</v>
      </c>
      <c r="N3141" s="18" t="s">
        <v>674</v>
      </c>
      <c r="O3141" s="18">
        <v>10</v>
      </c>
      <c r="P3141" s="18" t="s">
        <v>197</v>
      </c>
      <c r="Q3141" s="18">
        <v>200</v>
      </c>
      <c r="R3141" s="45" t="s">
        <v>676</v>
      </c>
      <c r="S3141" s="37" t="s">
        <v>96</v>
      </c>
      <c r="T3141" s="18" t="s">
        <v>165</v>
      </c>
      <c r="U3141" s="38">
        <v>715</v>
      </c>
      <c r="V3141" s="38">
        <v>715</v>
      </c>
      <c r="W3141" s="38">
        <v>715</v>
      </c>
      <c r="X3141" s="18" t="s">
        <v>165</v>
      </c>
      <c r="Y3141" s="39"/>
      <c r="Z3141" s="16">
        <v>3</v>
      </c>
      <c r="AA3141" s="36">
        <v>4233.29</v>
      </c>
      <c r="AB3141" s="36">
        <f>TRUNC((AA3141/5.9442*6.0871),2)</f>
        <v>4335.05</v>
      </c>
      <c r="AC3141" s="36">
        <v>4335.05</v>
      </c>
      <c r="AD3141" s="38">
        <f t="shared" si="699"/>
        <v>4429.3510000000006</v>
      </c>
      <c r="AE3141" s="38">
        <f t="shared" si="700"/>
        <v>4979.0211200000012</v>
      </c>
      <c r="AF3141" s="38">
        <f t="shared" si="701"/>
        <v>5377.3428096000016</v>
      </c>
      <c r="AG3141" s="36">
        <f t="shared" si="702"/>
        <v>4429.3500000000004</v>
      </c>
      <c r="AH3141" s="36">
        <f t="shared" si="703"/>
        <v>4979.0200000000004</v>
      </c>
      <c r="AI3141" s="36">
        <f t="shared" si="704"/>
        <v>5377.34</v>
      </c>
      <c r="AJ3141" s="40">
        <v>43525</v>
      </c>
      <c r="AK3141" s="40">
        <v>43529</v>
      </c>
      <c r="AL3141" s="17"/>
      <c r="AM3141" s="17" t="s">
        <v>17848</v>
      </c>
      <c r="AN3141" s="20"/>
      <c r="AO3141" s="46" t="s">
        <v>17812</v>
      </c>
      <c r="AP3141" s="46"/>
      <c r="AQ3141" s="46"/>
      <c r="AR3141" s="16">
        <v>0</v>
      </c>
      <c r="AS3141" s="20">
        <v>43532</v>
      </c>
      <c r="AT3141" s="16">
        <v>0</v>
      </c>
    </row>
    <row r="3142" spans="1:47" ht="47.25" customHeight="1">
      <c r="A3142" s="16">
        <v>8699769260002</v>
      </c>
      <c r="B3142" s="16" t="s">
        <v>16113</v>
      </c>
      <c r="C3142" s="16" t="s">
        <v>16114</v>
      </c>
      <c r="D3142" s="17" t="s">
        <v>87</v>
      </c>
      <c r="E3142" s="18" t="s">
        <v>87</v>
      </c>
      <c r="F3142" s="18">
        <v>0</v>
      </c>
      <c r="G3142" s="18">
        <v>2</v>
      </c>
      <c r="H3142" s="18">
        <v>1</v>
      </c>
      <c r="I3142" s="18"/>
      <c r="J3142" s="18"/>
      <c r="K3142" s="18"/>
      <c r="L3142" s="19" t="s">
        <v>2015</v>
      </c>
      <c r="M3142" s="19" t="s">
        <v>2016</v>
      </c>
      <c r="N3142" s="18" t="s">
        <v>674</v>
      </c>
      <c r="O3142" s="18">
        <v>500</v>
      </c>
      <c r="P3142" s="18" t="s">
        <v>163</v>
      </c>
      <c r="Q3142" s="18">
        <v>1</v>
      </c>
      <c r="R3142" s="18" t="s">
        <v>95</v>
      </c>
      <c r="S3142" s="37" t="s">
        <v>96</v>
      </c>
      <c r="T3142" s="18" t="s">
        <v>678</v>
      </c>
      <c r="U3142" s="38">
        <v>99.4</v>
      </c>
      <c r="V3142" s="38">
        <v>99.4</v>
      </c>
      <c r="W3142" s="38">
        <v>99.4</v>
      </c>
      <c r="X3142" s="18" t="s">
        <v>678</v>
      </c>
      <c r="Y3142" s="39"/>
      <c r="Z3142" s="16">
        <v>0</v>
      </c>
      <c r="AA3142" s="36">
        <v>267.67</v>
      </c>
      <c r="AB3142" s="36"/>
      <c r="AC3142" s="36">
        <v>338.25</v>
      </c>
      <c r="AD3142" s="38">
        <f t="shared" si="699"/>
        <v>352.61500000000001</v>
      </c>
      <c r="AE3142" s="38">
        <f t="shared" si="700"/>
        <v>413.07680000000005</v>
      </c>
      <c r="AF3142" s="38">
        <f t="shared" si="701"/>
        <v>446.12294400000007</v>
      </c>
      <c r="AG3142" s="36">
        <f t="shared" si="702"/>
        <v>352.61</v>
      </c>
      <c r="AH3142" s="36">
        <f t="shared" si="703"/>
        <v>413.07</v>
      </c>
      <c r="AI3142" s="36">
        <f t="shared" si="704"/>
        <v>446.12</v>
      </c>
      <c r="AJ3142" s="40">
        <v>43513</v>
      </c>
      <c r="AK3142" s="40">
        <v>43515</v>
      </c>
      <c r="AL3142" s="17"/>
      <c r="AM3142" s="17" t="s">
        <v>17846</v>
      </c>
      <c r="AN3142" s="41"/>
      <c r="AO3142" s="20" t="s">
        <v>17746</v>
      </c>
      <c r="AP3142" s="20"/>
      <c r="AQ3142" s="20"/>
      <c r="AR3142" s="16">
        <v>0</v>
      </c>
      <c r="AS3142" s="20">
        <v>43532</v>
      </c>
      <c r="AT3142" s="16">
        <v>0</v>
      </c>
    </row>
    <row r="3143" spans="1:47" ht="47.25" customHeight="1">
      <c r="A3143" s="16">
        <v>8699769650049</v>
      </c>
      <c r="B3143" s="16" t="s">
        <v>5264</v>
      </c>
      <c r="C3143" s="16" t="s">
        <v>5265</v>
      </c>
      <c r="D3143" s="17" t="s">
        <v>323</v>
      </c>
      <c r="E3143" s="18" t="s">
        <v>295</v>
      </c>
      <c r="F3143" s="18">
        <v>0</v>
      </c>
      <c r="G3143" s="18">
        <v>1</v>
      </c>
      <c r="H3143" s="18">
        <v>1</v>
      </c>
      <c r="I3143" s="18"/>
      <c r="J3143" s="18"/>
      <c r="K3143" s="18"/>
      <c r="L3143" s="19" t="s">
        <v>2024</v>
      </c>
      <c r="M3143" s="19" t="s">
        <v>55</v>
      </c>
      <c r="N3143" s="18" t="s">
        <v>674</v>
      </c>
      <c r="O3143" s="18">
        <v>100</v>
      </c>
      <c r="P3143" s="18" t="s">
        <v>875</v>
      </c>
      <c r="Q3143" s="18">
        <v>1</v>
      </c>
      <c r="R3143" s="18" t="s">
        <v>95</v>
      </c>
      <c r="S3143" s="37" t="s">
        <v>96</v>
      </c>
      <c r="T3143" s="18" t="s">
        <v>678</v>
      </c>
      <c r="U3143" s="38">
        <v>17.39</v>
      </c>
      <c r="V3143" s="38">
        <v>17.39</v>
      </c>
      <c r="W3143" s="38">
        <v>13.91</v>
      </c>
      <c r="X3143" s="18" t="s">
        <v>678</v>
      </c>
      <c r="Y3143" s="39"/>
      <c r="Z3143" s="16">
        <v>1</v>
      </c>
      <c r="AA3143" s="36">
        <v>37.43</v>
      </c>
      <c r="AB3143" s="36"/>
      <c r="AC3143" s="36">
        <v>47.3</v>
      </c>
      <c r="AD3143" s="38">
        <f t="shared" si="699"/>
        <v>51.183999999999997</v>
      </c>
      <c r="AE3143" s="38">
        <f t="shared" si="700"/>
        <v>55.27872</v>
      </c>
      <c r="AF3143" s="38">
        <f t="shared" si="701"/>
        <v>0</v>
      </c>
      <c r="AG3143" s="36">
        <f t="shared" si="702"/>
        <v>51.18</v>
      </c>
      <c r="AH3143" s="36">
        <f t="shared" si="703"/>
        <v>55.27</v>
      </c>
      <c r="AI3143" s="36">
        <f t="shared" si="704"/>
        <v>0</v>
      </c>
      <c r="AJ3143" s="40">
        <v>43513</v>
      </c>
      <c r="AK3143" s="40">
        <v>43515</v>
      </c>
      <c r="AL3143" s="17"/>
      <c r="AM3143" s="17" t="s">
        <v>17846</v>
      </c>
      <c r="AN3143" s="41"/>
      <c r="AO3143" s="20" t="s">
        <v>17746</v>
      </c>
      <c r="AP3143" s="20"/>
      <c r="AQ3143" s="20"/>
      <c r="AR3143" s="16">
        <v>0</v>
      </c>
      <c r="AS3143" s="20">
        <v>43532</v>
      </c>
      <c r="AT3143" s="16">
        <v>0</v>
      </c>
    </row>
    <row r="3144" spans="1:47" ht="47.25" customHeight="1">
      <c r="A3144" s="16">
        <v>8699769650056</v>
      </c>
      <c r="B3144" s="16" t="s">
        <v>5264</v>
      </c>
      <c r="C3144" s="16" t="s">
        <v>5265</v>
      </c>
      <c r="D3144" s="17" t="s">
        <v>323</v>
      </c>
      <c r="E3144" s="18" t="s">
        <v>295</v>
      </c>
      <c r="F3144" s="18">
        <v>0</v>
      </c>
      <c r="G3144" s="18">
        <v>2</v>
      </c>
      <c r="H3144" s="18">
        <v>1</v>
      </c>
      <c r="I3144" s="18"/>
      <c r="J3144" s="18"/>
      <c r="K3144" s="18"/>
      <c r="L3144" s="19" t="s">
        <v>2025</v>
      </c>
      <c r="M3144" s="19" t="s">
        <v>55</v>
      </c>
      <c r="N3144" s="18" t="s">
        <v>674</v>
      </c>
      <c r="O3144" s="18">
        <v>250</v>
      </c>
      <c r="P3144" s="18" t="s">
        <v>875</v>
      </c>
      <c r="Q3144" s="18">
        <v>1</v>
      </c>
      <c r="R3144" s="18" t="s">
        <v>95</v>
      </c>
      <c r="S3144" s="37" t="s">
        <v>96</v>
      </c>
      <c r="T3144" s="18" t="s">
        <v>678</v>
      </c>
      <c r="U3144" s="38">
        <v>43.47</v>
      </c>
      <c r="V3144" s="38">
        <v>43.47</v>
      </c>
      <c r="W3144" s="38">
        <v>34.770000000000003</v>
      </c>
      <c r="X3144" s="18" t="s">
        <v>678</v>
      </c>
      <c r="Y3144" s="39"/>
      <c r="Z3144" s="16">
        <v>1</v>
      </c>
      <c r="AA3144" s="36">
        <v>93.6</v>
      </c>
      <c r="AB3144" s="36"/>
      <c r="AC3144" s="36">
        <v>118.28</v>
      </c>
      <c r="AD3144" s="38">
        <f t="shared" si="699"/>
        <v>126.6112</v>
      </c>
      <c r="AE3144" s="38">
        <f t="shared" si="700"/>
        <v>136.74009599999999</v>
      </c>
      <c r="AF3144" s="38">
        <f t="shared" si="701"/>
        <v>0</v>
      </c>
      <c r="AG3144" s="36">
        <f t="shared" si="702"/>
        <v>126.61</v>
      </c>
      <c r="AH3144" s="36">
        <f t="shared" si="703"/>
        <v>136.74</v>
      </c>
      <c r="AI3144" s="36">
        <f t="shared" si="704"/>
        <v>0</v>
      </c>
      <c r="AJ3144" s="40">
        <v>43513</v>
      </c>
      <c r="AK3144" s="40">
        <v>43515</v>
      </c>
      <c r="AL3144" s="17"/>
      <c r="AM3144" s="17" t="s">
        <v>17846</v>
      </c>
      <c r="AN3144" s="41"/>
      <c r="AO3144" s="20" t="s">
        <v>17746</v>
      </c>
      <c r="AP3144" s="20"/>
      <c r="AQ3144" s="20"/>
      <c r="AR3144" s="16">
        <v>0</v>
      </c>
      <c r="AS3144" s="20">
        <v>43532</v>
      </c>
      <c r="AT3144" s="16">
        <v>0</v>
      </c>
    </row>
    <row r="3145" spans="1:47" ht="47.25" customHeight="1">
      <c r="A3145" s="16">
        <v>8699769790028</v>
      </c>
      <c r="B3145" s="16" t="s">
        <v>6172</v>
      </c>
      <c r="C3145" s="16" t="s">
        <v>6173</v>
      </c>
      <c r="D3145" s="17" t="s">
        <v>323</v>
      </c>
      <c r="E3145" s="18" t="s">
        <v>323</v>
      </c>
      <c r="F3145" s="18">
        <v>0</v>
      </c>
      <c r="G3145" s="18">
        <v>5</v>
      </c>
      <c r="H3145" s="18">
        <v>1</v>
      </c>
      <c r="I3145" s="18"/>
      <c r="J3145" s="18"/>
      <c r="K3145" s="18"/>
      <c r="L3145" s="19" t="s">
        <v>2047</v>
      </c>
      <c r="M3145" s="24" t="s">
        <v>2044</v>
      </c>
      <c r="N3145" s="17" t="s">
        <v>674</v>
      </c>
      <c r="O3145" s="18">
        <v>30</v>
      </c>
      <c r="P3145" s="18" t="s">
        <v>163</v>
      </c>
      <c r="Q3145" s="18">
        <v>1</v>
      </c>
      <c r="R3145" s="18" t="s">
        <v>95</v>
      </c>
      <c r="S3145" s="37" t="s">
        <v>96</v>
      </c>
      <c r="T3145" s="18" t="s">
        <v>238</v>
      </c>
      <c r="U3145" s="38">
        <v>64.540000000000006</v>
      </c>
      <c r="V3145" s="38">
        <v>64.540000000000006</v>
      </c>
      <c r="W3145" s="38">
        <v>38.72</v>
      </c>
      <c r="X3145" s="18" t="s">
        <v>238</v>
      </c>
      <c r="Y3145" s="39"/>
      <c r="Z3145" s="16">
        <v>0</v>
      </c>
      <c r="AA3145" s="36">
        <v>104.24</v>
      </c>
      <c r="AB3145" s="36"/>
      <c r="AC3145" s="36">
        <v>131.72999999999999</v>
      </c>
      <c r="AD3145" s="38">
        <f t="shared" si="699"/>
        <v>140.5992</v>
      </c>
      <c r="AE3145" s="38">
        <f t="shared" si="700"/>
        <v>172.77907199999999</v>
      </c>
      <c r="AF3145" s="38">
        <f t="shared" si="701"/>
        <v>186.60139776</v>
      </c>
      <c r="AG3145" s="36">
        <f t="shared" si="702"/>
        <v>140.59</v>
      </c>
      <c r="AH3145" s="36">
        <f t="shared" si="703"/>
        <v>172.77</v>
      </c>
      <c r="AI3145" s="36">
        <f t="shared" si="704"/>
        <v>186.6</v>
      </c>
      <c r="AJ3145" s="40">
        <v>43513</v>
      </c>
      <c r="AK3145" s="40">
        <v>43515</v>
      </c>
      <c r="AL3145" s="17"/>
      <c r="AM3145" s="17" t="s">
        <v>17846</v>
      </c>
      <c r="AN3145" s="41"/>
      <c r="AO3145" s="20" t="s">
        <v>17746</v>
      </c>
      <c r="AP3145" s="20"/>
      <c r="AQ3145" s="20"/>
      <c r="AR3145" s="16">
        <v>0</v>
      </c>
      <c r="AS3145" s="20">
        <v>43532</v>
      </c>
      <c r="AT3145" s="16">
        <v>0</v>
      </c>
    </row>
    <row r="3146" spans="1:47" ht="47.25" customHeight="1">
      <c r="A3146" s="16">
        <v>8699769790011</v>
      </c>
      <c r="B3146" s="16" t="s">
        <v>6172</v>
      </c>
      <c r="C3146" s="16" t="s">
        <v>6173</v>
      </c>
      <c r="D3146" s="17" t="s">
        <v>323</v>
      </c>
      <c r="E3146" s="18" t="s">
        <v>323</v>
      </c>
      <c r="F3146" s="18">
        <v>0</v>
      </c>
      <c r="G3146" s="18">
        <v>1</v>
      </c>
      <c r="H3146" s="18">
        <v>1</v>
      </c>
      <c r="I3146" s="18"/>
      <c r="J3146" s="18"/>
      <c r="K3146" s="18"/>
      <c r="L3146" s="19" t="s">
        <v>2043</v>
      </c>
      <c r="M3146" s="24" t="s">
        <v>2044</v>
      </c>
      <c r="N3146" s="17" t="s">
        <v>674</v>
      </c>
      <c r="O3146" s="18">
        <v>90</v>
      </c>
      <c r="P3146" s="18" t="s">
        <v>163</v>
      </c>
      <c r="Q3146" s="18">
        <v>1</v>
      </c>
      <c r="R3146" s="18" t="s">
        <v>95</v>
      </c>
      <c r="S3146" s="37" t="s">
        <v>96</v>
      </c>
      <c r="T3146" s="18" t="s">
        <v>238</v>
      </c>
      <c r="U3146" s="38">
        <v>193.63</v>
      </c>
      <c r="V3146" s="38">
        <v>193.63</v>
      </c>
      <c r="W3146" s="38">
        <v>116.17</v>
      </c>
      <c r="X3146" s="18" t="s">
        <v>238</v>
      </c>
      <c r="Y3146" s="39"/>
      <c r="Z3146" s="16">
        <v>0</v>
      </c>
      <c r="AA3146" s="36">
        <v>312.86</v>
      </c>
      <c r="AB3146" s="36"/>
      <c r="AC3146" s="36">
        <v>395.36</v>
      </c>
      <c r="AD3146" s="38">
        <f t="shared" si="699"/>
        <v>410.86720000000003</v>
      </c>
      <c r="AE3146" s="38">
        <f t="shared" si="700"/>
        <v>478.31926400000003</v>
      </c>
      <c r="AF3146" s="38">
        <f t="shared" si="701"/>
        <v>516.58480512000006</v>
      </c>
      <c r="AG3146" s="36">
        <f t="shared" si="702"/>
        <v>410.86</v>
      </c>
      <c r="AH3146" s="36">
        <f t="shared" si="703"/>
        <v>478.31</v>
      </c>
      <c r="AI3146" s="36">
        <f t="shared" si="704"/>
        <v>516.58000000000004</v>
      </c>
      <c r="AJ3146" s="40">
        <v>43513</v>
      </c>
      <c r="AK3146" s="40">
        <v>43515</v>
      </c>
      <c r="AL3146" s="17"/>
      <c r="AM3146" s="17" t="s">
        <v>17846</v>
      </c>
      <c r="AN3146" s="41"/>
      <c r="AO3146" s="20" t="s">
        <v>17746</v>
      </c>
      <c r="AP3146" s="20"/>
      <c r="AQ3146" s="20"/>
      <c r="AR3146" s="16">
        <v>0</v>
      </c>
      <c r="AS3146" s="20">
        <v>43532</v>
      </c>
      <c r="AT3146" s="16">
        <v>0</v>
      </c>
    </row>
    <row r="3147" spans="1:47" ht="47.25" customHeight="1">
      <c r="A3147" s="16">
        <v>8699673150291</v>
      </c>
      <c r="B3147" s="16" t="s">
        <v>7221</v>
      </c>
      <c r="C3147" s="16" t="s">
        <v>7222</v>
      </c>
      <c r="D3147" s="17" t="s">
        <v>87</v>
      </c>
      <c r="E3147" s="18" t="s">
        <v>87</v>
      </c>
      <c r="F3147" s="18">
        <v>6</v>
      </c>
      <c r="G3147" s="18">
        <v>1</v>
      </c>
      <c r="H3147" s="18">
        <v>1</v>
      </c>
      <c r="I3147" s="18"/>
      <c r="J3147" s="18"/>
      <c r="K3147" s="18"/>
      <c r="L3147" s="19" t="s">
        <v>3574</v>
      </c>
      <c r="M3147" s="19" t="s">
        <v>3575</v>
      </c>
      <c r="N3147" s="18" t="s">
        <v>3576</v>
      </c>
      <c r="O3147" s="18">
        <v>100</v>
      </c>
      <c r="P3147" s="18" t="s">
        <v>163</v>
      </c>
      <c r="Q3147" s="18">
        <v>28</v>
      </c>
      <c r="R3147" s="18" t="s">
        <v>95</v>
      </c>
      <c r="S3147" s="37" t="s">
        <v>96</v>
      </c>
      <c r="T3147" s="18" t="s">
        <v>238</v>
      </c>
      <c r="U3147" s="38">
        <v>77.8</v>
      </c>
      <c r="V3147" s="38">
        <v>77.8</v>
      </c>
      <c r="W3147" s="38">
        <v>77.8</v>
      </c>
      <c r="X3147" s="18" t="s">
        <v>238</v>
      </c>
      <c r="Y3147" s="39"/>
      <c r="Z3147" s="16">
        <v>0</v>
      </c>
      <c r="AA3147" s="36">
        <v>125.72</v>
      </c>
      <c r="AB3147" s="36"/>
      <c r="AC3147" s="36">
        <v>264.76</v>
      </c>
      <c r="AD3147" s="38">
        <f t="shared" si="699"/>
        <v>277.65519999999998</v>
      </c>
      <c r="AE3147" s="38">
        <f t="shared" si="700"/>
        <v>329.12182399999995</v>
      </c>
      <c r="AF3147" s="38">
        <f t="shared" si="701"/>
        <v>355.45156991999994</v>
      </c>
      <c r="AG3147" s="36">
        <f t="shared" si="702"/>
        <v>277.64999999999998</v>
      </c>
      <c r="AH3147" s="36">
        <f t="shared" si="703"/>
        <v>329.12</v>
      </c>
      <c r="AI3147" s="36">
        <f t="shared" si="704"/>
        <v>355.45</v>
      </c>
      <c r="AJ3147" s="40">
        <v>43513</v>
      </c>
      <c r="AK3147" s="40">
        <v>43515</v>
      </c>
      <c r="AL3147" s="17">
        <v>1</v>
      </c>
      <c r="AM3147" s="17" t="s">
        <v>17874</v>
      </c>
      <c r="AN3147" s="41"/>
      <c r="AO3147" s="20" t="s">
        <v>17768</v>
      </c>
      <c r="AP3147" s="20"/>
      <c r="AQ3147" s="20"/>
      <c r="AR3147" s="16">
        <v>0</v>
      </c>
      <c r="AS3147" s="20">
        <v>43539</v>
      </c>
      <c r="AT3147" s="16">
        <v>0</v>
      </c>
      <c r="AU3147" s="69"/>
    </row>
    <row r="3148" spans="1:47" ht="47.25" customHeight="1">
      <c r="A3148" s="16">
        <v>8699508750849</v>
      </c>
      <c r="B3148" s="16" t="s">
        <v>6808</v>
      </c>
      <c r="C3148" s="16" t="s">
        <v>6809</v>
      </c>
      <c r="D3148" s="17" t="s">
        <v>323</v>
      </c>
      <c r="E3148" s="18" t="s">
        <v>295</v>
      </c>
      <c r="F3148" s="18">
        <v>0</v>
      </c>
      <c r="G3148" s="18">
        <v>5</v>
      </c>
      <c r="H3148" s="18">
        <v>1</v>
      </c>
      <c r="I3148" s="18"/>
      <c r="J3148" s="18"/>
      <c r="K3148" s="18"/>
      <c r="L3148" s="19" t="s">
        <v>15660</v>
      </c>
      <c r="M3148" s="19" t="s">
        <v>3179</v>
      </c>
      <c r="N3148" s="18" t="s">
        <v>3130</v>
      </c>
      <c r="O3148" s="18">
        <v>250</v>
      </c>
      <c r="P3148" s="18" t="s">
        <v>163</v>
      </c>
      <c r="Q3148" s="18">
        <v>50</v>
      </c>
      <c r="R3148" s="18" t="s">
        <v>95</v>
      </c>
      <c r="S3148" s="37" t="s">
        <v>46</v>
      </c>
      <c r="T3148" s="37" t="s">
        <v>53</v>
      </c>
      <c r="U3148" s="38">
        <v>43.13</v>
      </c>
      <c r="V3148" s="38">
        <v>43.13</v>
      </c>
      <c r="W3148" s="38">
        <v>43.13</v>
      </c>
      <c r="X3148" s="37" t="s">
        <v>53</v>
      </c>
      <c r="Y3148" s="39"/>
      <c r="Z3148" s="16">
        <v>1</v>
      </c>
      <c r="AA3148" s="36">
        <v>116.12</v>
      </c>
      <c r="AB3148" s="36"/>
      <c r="AC3148" s="36">
        <v>146.74</v>
      </c>
      <c r="AD3148" s="38">
        <f t="shared" si="699"/>
        <v>156.20960000000002</v>
      </c>
      <c r="AE3148" s="38">
        <f t="shared" si="700"/>
        <v>168.70636800000003</v>
      </c>
      <c r="AF3148" s="38">
        <f t="shared" si="701"/>
        <v>0</v>
      </c>
      <c r="AG3148" s="36">
        <f t="shared" si="702"/>
        <v>156.19999999999999</v>
      </c>
      <c r="AH3148" s="36">
        <f t="shared" si="703"/>
        <v>168.7</v>
      </c>
      <c r="AI3148" s="36">
        <f t="shared" si="704"/>
        <v>0</v>
      </c>
      <c r="AJ3148" s="40">
        <v>43513</v>
      </c>
      <c r="AK3148" s="40">
        <v>43515</v>
      </c>
      <c r="AL3148" s="17">
        <v>1</v>
      </c>
      <c r="AM3148" s="17" t="s">
        <v>17938</v>
      </c>
      <c r="AN3148" s="41"/>
      <c r="AO3148" s="20" t="s">
        <v>17764</v>
      </c>
      <c r="AP3148" s="20"/>
      <c r="AQ3148" s="20"/>
      <c r="AR3148" s="16">
        <v>0</v>
      </c>
      <c r="AS3148" s="145">
        <v>43549</v>
      </c>
      <c r="AT3148" s="16">
        <v>0</v>
      </c>
    </row>
    <row r="3149" spans="1:47" ht="47.25" customHeight="1">
      <c r="A3149" s="16">
        <v>6091403200245</v>
      </c>
      <c r="B3149" s="16" t="s">
        <v>6286</v>
      </c>
      <c r="C3149" s="16" t="s">
        <v>6287</v>
      </c>
      <c r="D3149" s="17" t="s">
        <v>87</v>
      </c>
      <c r="E3149" s="18" t="s">
        <v>295</v>
      </c>
      <c r="F3149" s="18">
        <v>0</v>
      </c>
      <c r="G3149" s="18">
        <v>1</v>
      </c>
      <c r="H3149" s="18">
        <v>1</v>
      </c>
      <c r="I3149" s="18"/>
      <c r="J3149" s="18"/>
      <c r="K3149" s="18"/>
      <c r="L3149" s="19" t="s">
        <v>5960</v>
      </c>
      <c r="M3149" s="19" t="s">
        <v>1130</v>
      </c>
      <c r="N3149" s="18" t="s">
        <v>5423</v>
      </c>
      <c r="O3149" s="18">
        <v>25</v>
      </c>
      <c r="P3149" s="18" t="s">
        <v>163</v>
      </c>
      <c r="Q3149" s="18">
        <v>100</v>
      </c>
      <c r="R3149" s="18" t="s">
        <v>95</v>
      </c>
      <c r="S3149" s="37" t="s">
        <v>96</v>
      </c>
      <c r="T3149" s="18" t="s">
        <v>165</v>
      </c>
      <c r="U3149" s="38">
        <v>14.6</v>
      </c>
      <c r="V3149" s="38">
        <v>16.22</v>
      </c>
      <c r="W3149" s="38">
        <v>12.97</v>
      </c>
      <c r="X3149" s="18" t="s">
        <v>165</v>
      </c>
      <c r="Y3149" s="39"/>
      <c r="Z3149" s="16">
        <v>0</v>
      </c>
      <c r="AA3149" s="36">
        <v>34.93</v>
      </c>
      <c r="AB3149" s="36"/>
      <c r="AC3149" s="36">
        <v>44.14</v>
      </c>
      <c r="AD3149" s="38">
        <f t="shared" si="699"/>
        <v>47.7712</v>
      </c>
      <c r="AE3149" s="38">
        <f t="shared" si="700"/>
        <v>59.713999999999999</v>
      </c>
      <c r="AF3149" s="38">
        <f t="shared" si="701"/>
        <v>64.491120000000009</v>
      </c>
      <c r="AG3149" s="36">
        <f t="shared" si="702"/>
        <v>47.77</v>
      </c>
      <c r="AH3149" s="36">
        <f t="shared" si="703"/>
        <v>59.71</v>
      </c>
      <c r="AI3149" s="36">
        <f t="shared" si="704"/>
        <v>64.489999999999995</v>
      </c>
      <c r="AJ3149" s="40">
        <v>43513</v>
      </c>
      <c r="AK3149" s="40">
        <v>43515</v>
      </c>
      <c r="AL3149" s="17">
        <v>1</v>
      </c>
      <c r="AM3149" s="17" t="s">
        <v>17938</v>
      </c>
      <c r="AN3149" s="20"/>
      <c r="AO3149" s="20" t="s">
        <v>17987</v>
      </c>
      <c r="AP3149" s="20"/>
      <c r="AQ3149" s="20"/>
      <c r="AR3149" s="16">
        <v>1</v>
      </c>
      <c r="AS3149" s="143">
        <v>43553</v>
      </c>
      <c r="AT3149" s="16">
        <v>1</v>
      </c>
    </row>
    <row r="3150" spans="1:47" ht="47.25" customHeight="1">
      <c r="A3150" s="16">
        <v>6091403201372</v>
      </c>
      <c r="B3150" s="16" t="s">
        <v>6286</v>
      </c>
      <c r="C3150" s="16" t="s">
        <v>6287</v>
      </c>
      <c r="D3150" s="17" t="s">
        <v>87</v>
      </c>
      <c r="E3150" s="18" t="s">
        <v>295</v>
      </c>
      <c r="F3150" s="18">
        <v>0</v>
      </c>
      <c r="G3150" s="18">
        <v>2</v>
      </c>
      <c r="H3150" s="18">
        <v>1</v>
      </c>
      <c r="I3150" s="18"/>
      <c r="J3150" s="18"/>
      <c r="K3150" s="18"/>
      <c r="L3150" s="19" t="s">
        <v>5961</v>
      </c>
      <c r="M3150" s="19" t="s">
        <v>1130</v>
      </c>
      <c r="N3150" s="18" t="s">
        <v>5423</v>
      </c>
      <c r="O3150" s="18">
        <v>50</v>
      </c>
      <c r="P3150" s="18" t="s">
        <v>163</v>
      </c>
      <c r="Q3150" s="18">
        <v>1</v>
      </c>
      <c r="R3150" s="18" t="s">
        <v>95</v>
      </c>
      <c r="S3150" s="37" t="s">
        <v>96</v>
      </c>
      <c r="T3150" s="37" t="s">
        <v>165</v>
      </c>
      <c r="U3150" s="38">
        <v>16.649999999999999</v>
      </c>
      <c r="V3150" s="38">
        <v>16.649999999999999</v>
      </c>
      <c r="W3150" s="38">
        <v>13.32</v>
      </c>
      <c r="X3150" s="37" t="s">
        <v>165</v>
      </c>
      <c r="Y3150" s="39"/>
      <c r="Z3150" s="16">
        <v>0</v>
      </c>
      <c r="AA3150" s="36">
        <v>26.64</v>
      </c>
      <c r="AB3150" s="36"/>
      <c r="AC3150" s="36">
        <v>33.659999999999997</v>
      </c>
      <c r="AD3150" s="38">
        <f t="shared" si="699"/>
        <v>36.452799999999996</v>
      </c>
      <c r="AE3150" s="38">
        <f t="shared" si="700"/>
        <v>45.565999999999995</v>
      </c>
      <c r="AF3150" s="38">
        <f t="shared" si="701"/>
        <v>49.211279999999995</v>
      </c>
      <c r="AG3150" s="36">
        <f t="shared" si="702"/>
        <v>36.450000000000003</v>
      </c>
      <c r="AH3150" s="36">
        <f t="shared" si="703"/>
        <v>45.56</v>
      </c>
      <c r="AI3150" s="36">
        <f t="shared" si="704"/>
        <v>49.21</v>
      </c>
      <c r="AJ3150" s="40">
        <v>43513</v>
      </c>
      <c r="AK3150" s="40">
        <v>43515</v>
      </c>
      <c r="AL3150" s="17">
        <v>1</v>
      </c>
      <c r="AM3150" s="17" t="s">
        <v>17938</v>
      </c>
      <c r="AN3150" s="41"/>
      <c r="AO3150" s="20" t="s">
        <v>17986</v>
      </c>
      <c r="AP3150" s="20"/>
      <c r="AQ3150" s="20"/>
      <c r="AR3150" s="16">
        <v>0</v>
      </c>
      <c r="AS3150" s="143">
        <v>43553</v>
      </c>
      <c r="AT3150" s="16">
        <v>0</v>
      </c>
    </row>
    <row r="3151" spans="1:47" ht="47.25" customHeight="1">
      <c r="A3151" s="16">
        <v>6091403210046</v>
      </c>
      <c r="B3151" s="16" t="s">
        <v>7931</v>
      </c>
      <c r="C3151" s="16" t="s">
        <v>15859</v>
      </c>
      <c r="D3151" s="17" t="s">
        <v>87</v>
      </c>
      <c r="E3151" s="18" t="s">
        <v>295</v>
      </c>
      <c r="F3151" s="18">
        <v>0</v>
      </c>
      <c r="G3151" s="18">
        <v>2</v>
      </c>
      <c r="H3151" s="18">
        <v>1</v>
      </c>
      <c r="I3151" s="18"/>
      <c r="J3151" s="18"/>
      <c r="K3151" s="18"/>
      <c r="L3151" s="19" t="s">
        <v>5962</v>
      </c>
      <c r="M3151" s="19" t="s">
        <v>5963</v>
      </c>
      <c r="N3151" s="18" t="s">
        <v>5423</v>
      </c>
      <c r="O3151" s="18">
        <v>2</v>
      </c>
      <c r="P3151" s="18" t="s">
        <v>163</v>
      </c>
      <c r="Q3151" s="18">
        <v>100</v>
      </c>
      <c r="R3151" s="18" t="s">
        <v>95</v>
      </c>
      <c r="S3151" s="37" t="s">
        <v>96</v>
      </c>
      <c r="T3151" s="18" t="s">
        <v>222</v>
      </c>
      <c r="U3151" s="38">
        <v>235</v>
      </c>
      <c r="V3151" s="38">
        <v>235</v>
      </c>
      <c r="W3151" s="38">
        <v>188</v>
      </c>
      <c r="X3151" s="18" t="s">
        <v>222</v>
      </c>
      <c r="Y3151" s="39"/>
      <c r="Z3151" s="16">
        <v>0</v>
      </c>
      <c r="AA3151" s="36">
        <v>108.15</v>
      </c>
      <c r="AB3151" s="36"/>
      <c r="AC3151" s="36">
        <v>136.66999999999999</v>
      </c>
      <c r="AD3151" s="38">
        <f t="shared" si="699"/>
        <v>145.73679999999999</v>
      </c>
      <c r="AE3151" s="38">
        <f t="shared" si="700"/>
        <v>178.73868799999997</v>
      </c>
      <c r="AF3151" s="38">
        <f t="shared" si="701"/>
        <v>193.03778303999997</v>
      </c>
      <c r="AG3151" s="36">
        <f t="shared" si="702"/>
        <v>145.72999999999999</v>
      </c>
      <c r="AH3151" s="36">
        <f t="shared" si="703"/>
        <v>178.73</v>
      </c>
      <c r="AI3151" s="36">
        <f t="shared" si="704"/>
        <v>193.03</v>
      </c>
      <c r="AJ3151" s="40">
        <v>43513</v>
      </c>
      <c r="AK3151" s="40">
        <v>43515</v>
      </c>
      <c r="AL3151" s="17">
        <v>1</v>
      </c>
      <c r="AM3151" s="17" t="s">
        <v>17938</v>
      </c>
      <c r="AN3151" s="41"/>
      <c r="AO3151" s="20" t="s">
        <v>17988</v>
      </c>
      <c r="AP3151" s="20"/>
      <c r="AQ3151" s="53"/>
      <c r="AR3151" s="16">
        <v>0</v>
      </c>
      <c r="AS3151" s="143">
        <v>43553</v>
      </c>
      <c r="AT3151" s="16">
        <v>0</v>
      </c>
    </row>
    <row r="3152" spans="1:47" ht="47.25" customHeight="1">
      <c r="A3152" s="16">
        <v>8699514355700</v>
      </c>
      <c r="B3152" s="16" t="s">
        <v>15238</v>
      </c>
      <c r="C3152" s="16" t="s">
        <v>15239</v>
      </c>
      <c r="D3152" s="17" t="s">
        <v>87</v>
      </c>
      <c r="E3152" s="18" t="s">
        <v>295</v>
      </c>
      <c r="F3152" s="18">
        <v>4</v>
      </c>
      <c r="G3152" s="18">
        <v>2</v>
      </c>
      <c r="H3152" s="18">
        <v>2</v>
      </c>
      <c r="I3152" s="18"/>
      <c r="J3152" s="18"/>
      <c r="K3152" s="18"/>
      <c r="L3152" s="19" t="s">
        <v>15240</v>
      </c>
      <c r="M3152" s="19" t="s">
        <v>15241</v>
      </c>
      <c r="N3152" s="18" t="s">
        <v>74</v>
      </c>
      <c r="O3152" s="18">
        <v>0.01</v>
      </c>
      <c r="P3152" s="18" t="s">
        <v>197</v>
      </c>
      <c r="Q3152" s="18">
        <v>1</v>
      </c>
      <c r="R3152" s="18" t="s">
        <v>95</v>
      </c>
      <c r="S3152" s="37" t="s">
        <v>46</v>
      </c>
      <c r="T3152" s="18" t="s">
        <v>53</v>
      </c>
      <c r="U3152" s="38">
        <v>2.5</v>
      </c>
      <c r="V3152" s="38">
        <v>2.5</v>
      </c>
      <c r="W3152" s="38">
        <v>0</v>
      </c>
      <c r="X3152" s="18" t="s">
        <v>53</v>
      </c>
      <c r="Y3152" s="39"/>
      <c r="Z3152" s="16">
        <v>0</v>
      </c>
      <c r="AA3152" s="36">
        <v>6.87</v>
      </c>
      <c r="AB3152" s="36"/>
      <c r="AC3152" s="36">
        <v>8.4700000000000006</v>
      </c>
      <c r="AD3152" s="38">
        <f t="shared" si="699"/>
        <v>9.2323000000000022</v>
      </c>
      <c r="AE3152" s="38">
        <f t="shared" si="700"/>
        <v>11.540375000000003</v>
      </c>
      <c r="AF3152" s="38">
        <f t="shared" si="701"/>
        <v>12.463605000000003</v>
      </c>
      <c r="AG3152" s="36">
        <f t="shared" si="702"/>
        <v>9.23</v>
      </c>
      <c r="AH3152" s="36">
        <f t="shared" si="703"/>
        <v>11.54</v>
      </c>
      <c r="AI3152" s="36">
        <f t="shared" si="704"/>
        <v>12.46</v>
      </c>
      <c r="AJ3152" s="40">
        <v>43513</v>
      </c>
      <c r="AK3152" s="40">
        <v>43515</v>
      </c>
      <c r="AL3152" s="17">
        <v>1</v>
      </c>
      <c r="AM3152" s="17" t="s">
        <v>10821</v>
      </c>
      <c r="AN3152" s="41"/>
      <c r="AO3152" s="20" t="s">
        <v>18019</v>
      </c>
      <c r="AP3152" s="20"/>
      <c r="AQ3152" s="20"/>
      <c r="AR3152" s="16">
        <v>0</v>
      </c>
      <c r="AS3152" s="20">
        <v>43567</v>
      </c>
      <c r="AT3152" s="16">
        <v>0</v>
      </c>
      <c r="AU3152" s="69"/>
    </row>
    <row r="3153" spans="1:47" ht="47.25" customHeight="1">
      <c r="A3153" s="16">
        <v>8699278350010</v>
      </c>
      <c r="B3153" s="16" t="s">
        <v>9807</v>
      </c>
      <c r="C3153" s="16" t="s">
        <v>9617</v>
      </c>
      <c r="D3153" s="17" t="s">
        <v>87</v>
      </c>
      <c r="E3153" s="18" t="s">
        <v>87</v>
      </c>
      <c r="F3153" s="18">
        <v>6</v>
      </c>
      <c r="G3153" s="18">
        <v>2</v>
      </c>
      <c r="H3153" s="18">
        <v>1</v>
      </c>
      <c r="I3153" s="18"/>
      <c r="J3153" s="18"/>
      <c r="K3153" s="18"/>
      <c r="L3153" s="19" t="s">
        <v>781</v>
      </c>
      <c r="M3153" s="19" t="s">
        <v>49</v>
      </c>
      <c r="N3153" s="18" t="s">
        <v>782</v>
      </c>
      <c r="O3153" s="18">
        <v>0.05</v>
      </c>
      <c r="P3153" s="18" t="s">
        <v>163</v>
      </c>
      <c r="Q3153" s="18">
        <v>30</v>
      </c>
      <c r="R3153" s="18" t="s">
        <v>95</v>
      </c>
      <c r="S3153" s="37" t="s">
        <v>96</v>
      </c>
      <c r="T3153" s="18" t="s">
        <v>284</v>
      </c>
      <c r="U3153" s="38">
        <v>9.0500000000000007</v>
      </c>
      <c r="V3153" s="38">
        <v>9.0500000000000007</v>
      </c>
      <c r="W3153" s="38">
        <v>9.0500000000000007</v>
      </c>
      <c r="X3153" s="18" t="s">
        <v>284</v>
      </c>
      <c r="Y3153" s="39"/>
      <c r="Z3153" s="16">
        <v>0</v>
      </c>
      <c r="AA3153" s="36">
        <v>24.37</v>
      </c>
      <c r="AB3153" s="36"/>
      <c r="AC3153" s="36">
        <v>30.8</v>
      </c>
      <c r="AD3153" s="38">
        <f t="shared" si="699"/>
        <v>33.364000000000004</v>
      </c>
      <c r="AE3153" s="38">
        <f t="shared" si="700"/>
        <v>41.705000000000005</v>
      </c>
      <c r="AF3153" s="38">
        <f t="shared" si="701"/>
        <v>45.04140000000001</v>
      </c>
      <c r="AG3153" s="36">
        <f t="shared" si="702"/>
        <v>33.36</v>
      </c>
      <c r="AH3153" s="36">
        <f t="shared" si="703"/>
        <v>41.7</v>
      </c>
      <c r="AI3153" s="36">
        <f t="shared" si="704"/>
        <v>45.04</v>
      </c>
      <c r="AJ3153" s="40">
        <v>43513</v>
      </c>
      <c r="AK3153" s="40">
        <v>43515</v>
      </c>
      <c r="AL3153" s="17">
        <v>1</v>
      </c>
      <c r="AM3153" s="17" t="s">
        <v>18070</v>
      </c>
      <c r="AN3153" s="20"/>
      <c r="AO3153" s="20" t="s">
        <v>18067</v>
      </c>
      <c r="AP3153" s="20"/>
      <c r="AQ3153" s="20"/>
      <c r="AR3153" s="16">
        <v>0</v>
      </c>
      <c r="AS3153" s="20">
        <v>43567</v>
      </c>
      <c r="AT3153" s="16">
        <v>1</v>
      </c>
      <c r="AU3153" s="69"/>
    </row>
    <row r="3154" spans="1:47" ht="47.25" customHeight="1">
      <c r="A3154" s="16">
        <v>8690570120035</v>
      </c>
      <c r="B3154" s="16" t="s">
        <v>9819</v>
      </c>
      <c r="C3154" s="16" t="s">
        <v>14456</v>
      </c>
      <c r="D3154" s="17" t="s">
        <v>323</v>
      </c>
      <c r="E3154" s="18" t="s">
        <v>295</v>
      </c>
      <c r="F3154" s="18">
        <v>4</v>
      </c>
      <c r="G3154" s="18">
        <v>2</v>
      </c>
      <c r="H3154" s="18">
        <v>2</v>
      </c>
      <c r="I3154" s="18"/>
      <c r="J3154" s="18"/>
      <c r="K3154" s="18"/>
      <c r="L3154" s="19" t="s">
        <v>5113</v>
      </c>
      <c r="M3154" s="19" t="s">
        <v>43</v>
      </c>
      <c r="N3154" s="18" t="s">
        <v>5114</v>
      </c>
      <c r="O3154" s="18">
        <v>200</v>
      </c>
      <c r="P3154" s="18" t="s">
        <v>163</v>
      </c>
      <c r="Q3154" s="18">
        <v>30</v>
      </c>
      <c r="R3154" s="18" t="s">
        <v>95</v>
      </c>
      <c r="S3154" s="37" t="s">
        <v>46</v>
      </c>
      <c r="T3154" s="18" t="s">
        <v>53</v>
      </c>
      <c r="U3154" s="38">
        <v>1.24</v>
      </c>
      <c r="V3154" s="38">
        <v>1.24</v>
      </c>
      <c r="W3154" s="38">
        <v>0</v>
      </c>
      <c r="X3154" s="18" t="s">
        <v>53</v>
      </c>
      <c r="Y3154" s="39"/>
      <c r="Z3154" s="16">
        <v>0</v>
      </c>
      <c r="AA3154" s="36">
        <v>3.4</v>
      </c>
      <c r="AB3154" s="36"/>
      <c r="AC3154" s="36">
        <v>4.1900000000000004</v>
      </c>
      <c r="AD3154" s="38">
        <f t="shared" si="699"/>
        <v>4.5671000000000008</v>
      </c>
      <c r="AE3154" s="38">
        <f t="shared" si="700"/>
        <v>5.7088750000000008</v>
      </c>
      <c r="AF3154" s="38">
        <f t="shared" si="701"/>
        <v>6.165585000000001</v>
      </c>
      <c r="AG3154" s="36">
        <f t="shared" si="702"/>
        <v>4.5599999999999996</v>
      </c>
      <c r="AH3154" s="36">
        <f t="shared" si="703"/>
        <v>5.7</v>
      </c>
      <c r="AI3154" s="36">
        <f t="shared" si="704"/>
        <v>6.16</v>
      </c>
      <c r="AJ3154" s="40">
        <v>43513</v>
      </c>
      <c r="AK3154" s="40">
        <v>43515</v>
      </c>
      <c r="AL3154" s="17">
        <v>1</v>
      </c>
      <c r="AM3154" s="17" t="s">
        <v>18096</v>
      </c>
      <c r="AN3154" s="41"/>
      <c r="AO3154" s="20" t="s">
        <v>18040</v>
      </c>
      <c r="AP3154" s="20"/>
      <c r="AQ3154" s="20"/>
      <c r="AR3154" s="16">
        <v>0</v>
      </c>
      <c r="AS3154" s="20">
        <v>43570</v>
      </c>
      <c r="AT3154" s="16">
        <v>0</v>
      </c>
    </row>
    <row r="3155" spans="1:47" ht="47.25" customHeight="1">
      <c r="A3155" s="16">
        <v>8690570120042</v>
      </c>
      <c r="B3155" s="16" t="s">
        <v>36</v>
      </c>
      <c r="C3155" s="16" t="s">
        <v>37</v>
      </c>
      <c r="D3155" s="17" t="s">
        <v>323</v>
      </c>
      <c r="E3155" s="18" t="s">
        <v>295</v>
      </c>
      <c r="F3155" s="18">
        <v>4</v>
      </c>
      <c r="G3155" s="18">
        <v>2</v>
      </c>
      <c r="H3155" s="18">
        <v>2</v>
      </c>
      <c r="I3155" s="18"/>
      <c r="J3155" s="18"/>
      <c r="K3155" s="18"/>
      <c r="L3155" s="19" t="s">
        <v>5115</v>
      </c>
      <c r="M3155" s="19" t="s">
        <v>43</v>
      </c>
      <c r="N3155" s="18" t="s">
        <v>5114</v>
      </c>
      <c r="O3155" s="18">
        <v>400</v>
      </c>
      <c r="P3155" s="18" t="s">
        <v>163</v>
      </c>
      <c r="Q3155" s="18">
        <v>30</v>
      </c>
      <c r="R3155" s="18" t="s">
        <v>95</v>
      </c>
      <c r="S3155" s="37" t="s">
        <v>46</v>
      </c>
      <c r="T3155" s="18" t="s">
        <v>53</v>
      </c>
      <c r="U3155" s="38">
        <v>1.5</v>
      </c>
      <c r="V3155" s="38">
        <v>1.5</v>
      </c>
      <c r="W3155" s="38">
        <v>0</v>
      </c>
      <c r="X3155" s="18" t="s">
        <v>53</v>
      </c>
      <c r="Y3155" s="39"/>
      <c r="Z3155" s="16">
        <v>0</v>
      </c>
      <c r="AA3155" s="36">
        <v>4.1100000000000003</v>
      </c>
      <c r="AB3155" s="36"/>
      <c r="AC3155" s="36">
        <v>5.0599999999999996</v>
      </c>
      <c r="AD3155" s="38">
        <f t="shared" si="699"/>
        <v>5.5153999999999996</v>
      </c>
      <c r="AE3155" s="38">
        <f t="shared" si="700"/>
        <v>6.8942499999999995</v>
      </c>
      <c r="AF3155" s="38">
        <f t="shared" si="701"/>
        <v>7.4457899999999997</v>
      </c>
      <c r="AG3155" s="36">
        <f t="shared" si="702"/>
        <v>5.51</v>
      </c>
      <c r="AH3155" s="36">
        <f t="shared" si="703"/>
        <v>6.89</v>
      </c>
      <c r="AI3155" s="36">
        <f t="shared" si="704"/>
        <v>7.44</v>
      </c>
      <c r="AJ3155" s="40">
        <v>43513</v>
      </c>
      <c r="AK3155" s="40">
        <v>43515</v>
      </c>
      <c r="AL3155" s="17">
        <v>1</v>
      </c>
      <c r="AM3155" s="17" t="s">
        <v>18096</v>
      </c>
      <c r="AN3155" s="41"/>
      <c r="AO3155" s="20" t="s">
        <v>18060</v>
      </c>
      <c r="AP3155" s="20"/>
      <c r="AQ3155" s="20"/>
      <c r="AR3155" s="16">
        <v>0</v>
      </c>
      <c r="AS3155" s="20">
        <v>43570</v>
      </c>
      <c r="AT3155" s="16">
        <v>0</v>
      </c>
    </row>
    <row r="3156" spans="1:47" ht="47.25" customHeight="1">
      <c r="A3156" s="16">
        <v>8699742750131</v>
      </c>
      <c r="B3156" s="16" t="s">
        <v>9126</v>
      </c>
      <c r="C3156" s="16" t="s">
        <v>9127</v>
      </c>
      <c r="D3156" s="17" t="s">
        <v>323</v>
      </c>
      <c r="E3156" s="18" t="s">
        <v>295</v>
      </c>
      <c r="F3156" s="18">
        <v>0</v>
      </c>
      <c r="G3156" s="18">
        <v>1</v>
      </c>
      <c r="H3156" s="18">
        <v>1</v>
      </c>
      <c r="I3156" s="18"/>
      <c r="J3156" s="18"/>
      <c r="K3156" s="18"/>
      <c r="L3156" s="19" t="s">
        <v>4927</v>
      </c>
      <c r="M3156" s="19" t="s">
        <v>3274</v>
      </c>
      <c r="N3156" s="18" t="s">
        <v>4928</v>
      </c>
      <c r="O3156" s="18" t="s">
        <v>2139</v>
      </c>
      <c r="P3156" s="18" t="s">
        <v>551</v>
      </c>
      <c r="Q3156" s="18">
        <v>5</v>
      </c>
      <c r="R3156" s="18" t="s">
        <v>95</v>
      </c>
      <c r="S3156" s="37" t="s">
        <v>46</v>
      </c>
      <c r="T3156" s="37" t="s">
        <v>331</v>
      </c>
      <c r="U3156" s="38">
        <v>27.9</v>
      </c>
      <c r="V3156" s="38">
        <v>27.9</v>
      </c>
      <c r="W3156" s="38">
        <v>22.32</v>
      </c>
      <c r="X3156" s="37" t="s">
        <v>331</v>
      </c>
      <c r="Y3156" s="39"/>
      <c r="Z3156" s="16">
        <v>0</v>
      </c>
      <c r="AA3156" s="36">
        <v>60.08</v>
      </c>
      <c r="AB3156" s="36"/>
      <c r="AC3156" s="36">
        <v>75.92</v>
      </c>
      <c r="AD3156" s="38">
        <f t="shared" si="699"/>
        <v>81.834400000000002</v>
      </c>
      <c r="AE3156" s="38">
        <f t="shared" si="700"/>
        <v>102.29300000000001</v>
      </c>
      <c r="AF3156" s="38">
        <f t="shared" si="701"/>
        <v>110.47644000000001</v>
      </c>
      <c r="AG3156" s="36">
        <f t="shared" si="702"/>
        <v>81.83</v>
      </c>
      <c r="AH3156" s="36">
        <f t="shared" si="703"/>
        <v>102.29</v>
      </c>
      <c r="AI3156" s="36">
        <f t="shared" si="704"/>
        <v>110.47</v>
      </c>
      <c r="AJ3156" s="40">
        <v>43513</v>
      </c>
      <c r="AK3156" s="40">
        <v>43515</v>
      </c>
      <c r="AL3156" s="17">
        <v>1</v>
      </c>
      <c r="AM3156" s="17" t="s">
        <v>17793</v>
      </c>
      <c r="AN3156" s="41"/>
      <c r="AO3156" s="20" t="s">
        <v>18036</v>
      </c>
      <c r="AP3156" s="20"/>
      <c r="AQ3156" s="20"/>
      <c r="AR3156" s="16">
        <v>0</v>
      </c>
      <c r="AS3156" s="20">
        <v>43572</v>
      </c>
      <c r="AT3156" s="16">
        <v>0</v>
      </c>
    </row>
    <row r="3157" spans="1:47" ht="47.25" customHeight="1">
      <c r="A3157" s="16">
        <v>8699742750179</v>
      </c>
      <c r="B3157" s="16" t="s">
        <v>8927</v>
      </c>
      <c r="C3157" s="16" t="s">
        <v>8928</v>
      </c>
      <c r="D3157" s="17" t="s">
        <v>323</v>
      </c>
      <c r="E3157" s="18" t="s">
        <v>323</v>
      </c>
      <c r="F3157" s="18">
        <v>0</v>
      </c>
      <c r="G3157" s="18">
        <v>1</v>
      </c>
      <c r="H3157" s="18">
        <v>1</v>
      </c>
      <c r="I3157" s="18"/>
      <c r="J3157" s="18"/>
      <c r="K3157" s="18"/>
      <c r="L3157" s="19" t="s">
        <v>4929</v>
      </c>
      <c r="M3157" s="19" t="s">
        <v>4930</v>
      </c>
      <c r="N3157" s="18" t="s">
        <v>4928</v>
      </c>
      <c r="O3157" s="18">
        <v>0.5</v>
      </c>
      <c r="P3157" s="18" t="s">
        <v>163</v>
      </c>
      <c r="Q3157" s="18">
        <v>5</v>
      </c>
      <c r="R3157" s="18" t="s">
        <v>95</v>
      </c>
      <c r="S3157" s="37" t="s">
        <v>46</v>
      </c>
      <c r="T3157" s="18" t="s">
        <v>1658</v>
      </c>
      <c r="U3157" s="38">
        <v>114.52</v>
      </c>
      <c r="V3157" s="38">
        <v>114.52</v>
      </c>
      <c r="W3157" s="38">
        <v>68.709999999999994</v>
      </c>
      <c r="X3157" s="18" t="s">
        <v>1658</v>
      </c>
      <c r="Y3157" s="39"/>
      <c r="Z3157" s="16">
        <v>0</v>
      </c>
      <c r="AA3157" s="36">
        <v>75.150000000000006</v>
      </c>
      <c r="AB3157" s="36"/>
      <c r="AC3157" s="36">
        <v>94.96</v>
      </c>
      <c r="AD3157" s="38">
        <f t="shared" si="699"/>
        <v>102.2072</v>
      </c>
      <c r="AE3157" s="38">
        <f t="shared" si="700"/>
        <v>127.759</v>
      </c>
      <c r="AF3157" s="38">
        <f t="shared" si="701"/>
        <v>137.97972000000001</v>
      </c>
      <c r="AG3157" s="36">
        <f t="shared" si="702"/>
        <v>102.2</v>
      </c>
      <c r="AH3157" s="36">
        <f t="shared" si="703"/>
        <v>127.75</v>
      </c>
      <c r="AI3157" s="36">
        <f t="shared" si="704"/>
        <v>137.97</v>
      </c>
      <c r="AJ3157" s="40">
        <v>43513</v>
      </c>
      <c r="AK3157" s="40">
        <v>43515</v>
      </c>
      <c r="AL3157" s="17">
        <v>1</v>
      </c>
      <c r="AM3157" s="17" t="s">
        <v>17793</v>
      </c>
      <c r="AN3157" s="41"/>
      <c r="AO3157" s="20" t="s">
        <v>18042</v>
      </c>
      <c r="AP3157" s="20"/>
      <c r="AQ3157" s="20"/>
      <c r="AR3157" s="16">
        <v>0</v>
      </c>
      <c r="AS3157" s="20">
        <v>43572</v>
      </c>
      <c r="AT3157" s="16">
        <v>0</v>
      </c>
    </row>
    <row r="3158" spans="1:47" ht="47.25" customHeight="1">
      <c r="A3158" s="16">
        <v>8699742770023</v>
      </c>
      <c r="B3158" s="16" t="s">
        <v>3787</v>
      </c>
      <c r="C3158" s="16" t="s">
        <v>3790</v>
      </c>
      <c r="D3158" s="17" t="s">
        <v>323</v>
      </c>
      <c r="E3158" s="18" t="s">
        <v>295</v>
      </c>
      <c r="F3158" s="18">
        <v>4</v>
      </c>
      <c r="G3158" s="18">
        <v>1</v>
      </c>
      <c r="H3158" s="18">
        <v>3</v>
      </c>
      <c r="I3158" s="18"/>
      <c r="J3158" s="18"/>
      <c r="K3158" s="18"/>
      <c r="L3158" s="19" t="s">
        <v>4932</v>
      </c>
      <c r="M3158" s="19" t="s">
        <v>3798</v>
      </c>
      <c r="N3158" s="18" t="s">
        <v>4928</v>
      </c>
      <c r="O3158" s="18">
        <v>25000</v>
      </c>
      <c r="P3158" s="18" t="s">
        <v>675</v>
      </c>
      <c r="Q3158" s="18">
        <v>1</v>
      </c>
      <c r="R3158" s="18" t="s">
        <v>95</v>
      </c>
      <c r="S3158" s="37" t="s">
        <v>46</v>
      </c>
      <c r="T3158" s="18" t="s">
        <v>53</v>
      </c>
      <c r="U3158" s="38">
        <v>5.2</v>
      </c>
      <c r="V3158" s="38">
        <v>5.2</v>
      </c>
      <c r="W3158" s="38">
        <v>5.2</v>
      </c>
      <c r="X3158" s="18" t="s">
        <v>53</v>
      </c>
      <c r="Y3158" s="39"/>
      <c r="Z3158" s="16">
        <v>0</v>
      </c>
      <c r="AA3158" s="36">
        <v>10.96</v>
      </c>
      <c r="AB3158" s="36"/>
      <c r="AC3158" s="36">
        <v>13.85</v>
      </c>
      <c r="AD3158" s="38">
        <f t="shared" si="699"/>
        <v>15.058</v>
      </c>
      <c r="AE3158" s="38">
        <f t="shared" si="700"/>
        <v>18.822499999999998</v>
      </c>
      <c r="AF3158" s="38">
        <f t="shared" si="701"/>
        <v>20.328299999999999</v>
      </c>
      <c r="AG3158" s="36">
        <f t="shared" si="702"/>
        <v>15.05</v>
      </c>
      <c r="AH3158" s="36">
        <f t="shared" si="703"/>
        <v>18.82</v>
      </c>
      <c r="AI3158" s="36">
        <f t="shared" si="704"/>
        <v>20.32</v>
      </c>
      <c r="AJ3158" s="40">
        <v>43513</v>
      </c>
      <c r="AK3158" s="40">
        <v>43515</v>
      </c>
      <c r="AL3158" s="17">
        <v>1</v>
      </c>
      <c r="AM3158" s="17" t="s">
        <v>17793</v>
      </c>
      <c r="AN3158" s="41"/>
      <c r="AO3158" s="20" t="s">
        <v>18049</v>
      </c>
      <c r="AP3158" s="20"/>
      <c r="AQ3158" s="20"/>
      <c r="AR3158" s="16">
        <v>0</v>
      </c>
      <c r="AS3158" s="20">
        <v>43572</v>
      </c>
      <c r="AT3158" s="16">
        <v>0</v>
      </c>
    </row>
    <row r="3159" spans="1:47" ht="47.25" customHeight="1">
      <c r="A3159" s="16">
        <v>8699742790038</v>
      </c>
      <c r="B3159" s="16" t="s">
        <v>8233</v>
      </c>
      <c r="C3159" s="16" t="s">
        <v>8234</v>
      </c>
      <c r="D3159" s="17" t="s">
        <v>323</v>
      </c>
      <c r="E3159" s="18" t="s">
        <v>323</v>
      </c>
      <c r="F3159" s="18">
        <v>0</v>
      </c>
      <c r="G3159" s="18">
        <v>1</v>
      </c>
      <c r="H3159" s="18">
        <v>3</v>
      </c>
      <c r="I3159" s="18"/>
      <c r="J3159" s="18"/>
      <c r="K3159" s="18"/>
      <c r="L3159" s="19" t="s">
        <v>4939</v>
      </c>
      <c r="M3159" s="19" t="s">
        <v>1634</v>
      </c>
      <c r="N3159" s="18" t="s">
        <v>4928</v>
      </c>
      <c r="O3159" s="18">
        <v>40</v>
      </c>
      <c r="P3159" s="18" t="s">
        <v>163</v>
      </c>
      <c r="Q3159" s="18">
        <v>1</v>
      </c>
      <c r="R3159" s="18" t="s">
        <v>95</v>
      </c>
      <c r="S3159" s="37" t="s">
        <v>46</v>
      </c>
      <c r="T3159" s="18" t="s">
        <v>53</v>
      </c>
      <c r="U3159" s="38">
        <v>3.46</v>
      </c>
      <c r="V3159" s="38">
        <v>3.46</v>
      </c>
      <c r="W3159" s="38">
        <v>3.46</v>
      </c>
      <c r="X3159" s="18" t="s">
        <v>53</v>
      </c>
      <c r="Y3159" s="39"/>
      <c r="Z3159" s="16">
        <v>0</v>
      </c>
      <c r="AA3159" s="36">
        <v>9.3000000000000007</v>
      </c>
      <c r="AB3159" s="36"/>
      <c r="AC3159" s="36">
        <v>11.75</v>
      </c>
      <c r="AD3159" s="38">
        <f t="shared" si="699"/>
        <v>12.790000000000001</v>
      </c>
      <c r="AE3159" s="38">
        <f t="shared" si="700"/>
        <v>15.987500000000001</v>
      </c>
      <c r="AF3159" s="38">
        <f t="shared" si="701"/>
        <v>17.266500000000001</v>
      </c>
      <c r="AG3159" s="36">
        <f t="shared" si="702"/>
        <v>12.79</v>
      </c>
      <c r="AH3159" s="36">
        <f t="shared" si="703"/>
        <v>15.98</v>
      </c>
      <c r="AI3159" s="36">
        <f t="shared" si="704"/>
        <v>17.260000000000002</v>
      </c>
      <c r="AJ3159" s="40">
        <v>43513</v>
      </c>
      <c r="AK3159" s="40">
        <v>43515</v>
      </c>
      <c r="AL3159" s="17">
        <v>1</v>
      </c>
      <c r="AM3159" s="17" t="s">
        <v>17793</v>
      </c>
      <c r="AN3159" s="41"/>
      <c r="AO3159" s="20" t="s">
        <v>18057</v>
      </c>
      <c r="AP3159" s="20"/>
      <c r="AQ3159" s="20"/>
      <c r="AR3159" s="16">
        <v>0</v>
      </c>
      <c r="AS3159" s="20">
        <v>43572</v>
      </c>
      <c r="AT3159" s="16">
        <v>0</v>
      </c>
    </row>
    <row r="3160" spans="1:47" ht="47.25" customHeight="1">
      <c r="A3160" s="16">
        <v>8699742760017</v>
      </c>
      <c r="B3160" s="16" t="s">
        <v>6527</v>
      </c>
      <c r="C3160" s="16" t="s">
        <v>6528</v>
      </c>
      <c r="D3160" s="17" t="s">
        <v>323</v>
      </c>
      <c r="E3160" s="18" t="s">
        <v>323</v>
      </c>
      <c r="F3160" s="18">
        <v>0</v>
      </c>
      <c r="G3160" s="18">
        <v>1</v>
      </c>
      <c r="H3160" s="18">
        <v>1</v>
      </c>
      <c r="I3160" s="18"/>
      <c r="J3160" s="18"/>
      <c r="K3160" s="18"/>
      <c r="L3160" s="19" t="s">
        <v>4942</v>
      </c>
      <c r="M3160" s="19" t="s">
        <v>989</v>
      </c>
      <c r="N3160" s="18" t="s">
        <v>4928</v>
      </c>
      <c r="O3160" s="18" t="s">
        <v>6530</v>
      </c>
      <c r="P3160" s="18" t="s">
        <v>551</v>
      </c>
      <c r="Q3160" s="18">
        <v>1</v>
      </c>
      <c r="R3160" s="18" t="s">
        <v>95</v>
      </c>
      <c r="S3160" s="37" t="s">
        <v>46</v>
      </c>
      <c r="T3160" s="18" t="s">
        <v>1658</v>
      </c>
      <c r="U3160" s="38">
        <v>114.03</v>
      </c>
      <c r="V3160" s="38">
        <v>253.15</v>
      </c>
      <c r="W3160" s="38">
        <v>114.03</v>
      </c>
      <c r="X3160" s="18" t="s">
        <v>1658</v>
      </c>
      <c r="Y3160" s="39"/>
      <c r="Z3160" s="16">
        <v>0</v>
      </c>
      <c r="AA3160" s="36">
        <v>229.55</v>
      </c>
      <c r="AB3160" s="36"/>
      <c r="AC3160" s="36">
        <v>290.08</v>
      </c>
      <c r="AD3160" s="38">
        <f t="shared" si="699"/>
        <v>303.48159999999996</v>
      </c>
      <c r="AE3160" s="38">
        <f t="shared" si="700"/>
        <v>358.047392</v>
      </c>
      <c r="AF3160" s="38">
        <f t="shared" si="701"/>
        <v>386.69118336000003</v>
      </c>
      <c r="AG3160" s="36">
        <f t="shared" si="702"/>
        <v>303.48</v>
      </c>
      <c r="AH3160" s="36">
        <f t="shared" si="703"/>
        <v>358.04</v>
      </c>
      <c r="AI3160" s="36">
        <f t="shared" si="704"/>
        <v>386.69</v>
      </c>
      <c r="AJ3160" s="40">
        <v>43513</v>
      </c>
      <c r="AK3160" s="40">
        <v>43515</v>
      </c>
      <c r="AL3160" s="17">
        <v>1</v>
      </c>
      <c r="AM3160" s="17" t="s">
        <v>17793</v>
      </c>
      <c r="AN3160" s="41"/>
      <c r="AO3160" s="20" t="s">
        <v>18068</v>
      </c>
      <c r="AP3160" s="20"/>
      <c r="AQ3160" s="20"/>
      <c r="AR3160" s="16">
        <v>0</v>
      </c>
      <c r="AS3160" s="20">
        <v>43572</v>
      </c>
      <c r="AT3160" s="16">
        <v>0</v>
      </c>
    </row>
    <row r="3161" spans="1:47" ht="47.25" customHeight="1">
      <c r="A3161" s="16">
        <v>8699742750193</v>
      </c>
      <c r="B3161" s="16" t="s">
        <v>5394</v>
      </c>
      <c r="C3161" s="16" t="s">
        <v>5396</v>
      </c>
      <c r="D3161" s="17" t="s">
        <v>323</v>
      </c>
      <c r="E3161" s="18" t="s">
        <v>295</v>
      </c>
      <c r="F3161" s="18">
        <v>0</v>
      </c>
      <c r="G3161" s="18">
        <v>1</v>
      </c>
      <c r="H3161" s="18">
        <v>3</v>
      </c>
      <c r="I3161" s="18"/>
      <c r="J3161" s="18"/>
      <c r="K3161" s="18"/>
      <c r="L3161" s="19" t="s">
        <v>4943</v>
      </c>
      <c r="M3161" s="19" t="s">
        <v>4944</v>
      </c>
      <c r="N3161" s="18" t="s">
        <v>4945</v>
      </c>
      <c r="O3161" s="18" t="s">
        <v>5401</v>
      </c>
      <c r="P3161" s="18" t="s">
        <v>551</v>
      </c>
      <c r="Q3161" s="18">
        <v>10</v>
      </c>
      <c r="R3161" s="18" t="s">
        <v>95</v>
      </c>
      <c r="S3161" s="37" t="s">
        <v>46</v>
      </c>
      <c r="T3161" s="37" t="s">
        <v>53</v>
      </c>
      <c r="U3161" s="38">
        <v>20.18</v>
      </c>
      <c r="V3161" s="38">
        <v>20.18</v>
      </c>
      <c r="W3161" s="38">
        <v>20.18</v>
      </c>
      <c r="X3161" s="37" t="s">
        <v>53</v>
      </c>
      <c r="Y3161" s="39"/>
      <c r="Z3161" s="16">
        <v>1</v>
      </c>
      <c r="AA3161" s="36">
        <v>54.03</v>
      </c>
      <c r="AB3161" s="36"/>
      <c r="AC3161" s="36">
        <v>68.27</v>
      </c>
      <c r="AD3161" s="38">
        <f t="shared" ref="AD3161:AD3224" si="705">IF(Z3161=2,AC3161*1.08,IF(AC3161&lt;=10,(AC3161*1.09),IF(AC3161&lt;=50,(10*1.09)+((AC3161-10)*1.08),IF(AC3161&lt;=100,(10*1.09)+((50-10)*1.08)+((AC3161-50)*1.07),IF(AC3161&lt;=200,(10*1.09)+((50-10)*1.08)+((100-50)*1.07)+((AC3161-100)*1.04),(10*1.09)+((50-10)*1.08)+((100-50)*1.07)+((200-100)*1.04)+((AC3161-200)*1.02))))))</f>
        <v>73.648899999999998</v>
      </c>
      <c r="AE3161" s="38">
        <f t="shared" ref="AE3161:AE3224" si="706">IF(Z3161=1,AD3161*1.08,IF(Z3161=4,AD3161*1.08,IF(Z3161=2,0,IF(AC3161&lt;=100,(AD3161*1.25),IF(AC3161&lt;=200,134.5+((AC3161-100)*1.04*1.16),255.14+((AC3161-200)*1.02*1.12))))))</f>
        <v>79.540812000000003</v>
      </c>
      <c r="AF3161" s="38">
        <f t="shared" ref="AF3161:AF3224" si="707">IF(Z3161=1,0,IF(Z3161=4,0,(AE3161*1.08)))</f>
        <v>0</v>
      </c>
      <c r="AG3161" s="36">
        <f t="shared" ref="AG3161:AG3224" si="708">TRUNC(AD3161,2)</f>
        <v>73.64</v>
      </c>
      <c r="AH3161" s="36">
        <f t="shared" ref="AH3161:AH3224" si="709">TRUNC(AE3161,2)</f>
        <v>79.540000000000006</v>
      </c>
      <c r="AI3161" s="36">
        <f t="shared" ref="AI3161:AI3224" si="710">TRUNC(AF3161,2)</f>
        <v>0</v>
      </c>
      <c r="AJ3161" s="40">
        <v>43513</v>
      </c>
      <c r="AK3161" s="40">
        <v>43515</v>
      </c>
      <c r="AL3161" s="17">
        <v>1</v>
      </c>
      <c r="AM3161" s="17" t="s">
        <v>17793</v>
      </c>
      <c r="AN3161" s="41"/>
      <c r="AO3161" s="20" t="s">
        <v>18058</v>
      </c>
      <c r="AP3161" s="20"/>
      <c r="AQ3161" s="20"/>
      <c r="AR3161" s="16">
        <v>0</v>
      </c>
      <c r="AS3161" s="20">
        <v>43572</v>
      </c>
      <c r="AT3161" s="16">
        <v>0</v>
      </c>
    </row>
    <row r="3162" spans="1:47" ht="47.25" customHeight="1">
      <c r="A3162" s="16">
        <v>8699508280018</v>
      </c>
      <c r="B3162" s="16" t="s">
        <v>6604</v>
      </c>
      <c r="C3162" s="16" t="s">
        <v>6605</v>
      </c>
      <c r="D3162" s="17" t="s">
        <v>323</v>
      </c>
      <c r="E3162" s="18" t="s">
        <v>295</v>
      </c>
      <c r="F3162" s="18">
        <v>4</v>
      </c>
      <c r="G3162" s="18">
        <v>1</v>
      </c>
      <c r="H3162" s="18">
        <v>2</v>
      </c>
      <c r="I3162" s="18"/>
      <c r="J3162" s="18"/>
      <c r="K3162" s="18"/>
      <c r="L3162" s="19" t="s">
        <v>3129</v>
      </c>
      <c r="M3162" s="19" t="s">
        <v>450</v>
      </c>
      <c r="N3162" s="18" t="s">
        <v>3130</v>
      </c>
      <c r="O3162" s="18">
        <v>250</v>
      </c>
      <c r="P3162" s="18" t="s">
        <v>163</v>
      </c>
      <c r="Q3162" s="18">
        <v>80</v>
      </c>
      <c r="R3162" s="18" t="s">
        <v>95</v>
      </c>
      <c r="S3162" s="37" t="s">
        <v>46</v>
      </c>
      <c r="T3162" s="18" t="s">
        <v>53</v>
      </c>
      <c r="U3162" s="38">
        <v>1.78</v>
      </c>
      <c r="V3162" s="38">
        <v>1.78</v>
      </c>
      <c r="W3162" s="38">
        <v>0</v>
      </c>
      <c r="X3162" s="18" t="s">
        <v>53</v>
      </c>
      <c r="Y3162" s="39"/>
      <c r="Z3162" s="16">
        <v>0</v>
      </c>
      <c r="AA3162" s="36">
        <v>6.05</v>
      </c>
      <c r="AB3162" s="36"/>
      <c r="AC3162" s="36">
        <v>6.05</v>
      </c>
      <c r="AD3162" s="38">
        <f t="shared" si="705"/>
        <v>6.5945</v>
      </c>
      <c r="AE3162" s="38">
        <f t="shared" si="706"/>
        <v>8.2431249999999991</v>
      </c>
      <c r="AF3162" s="38">
        <f t="shared" si="707"/>
        <v>8.9025749999999988</v>
      </c>
      <c r="AG3162" s="36">
        <f t="shared" si="708"/>
        <v>6.59</v>
      </c>
      <c r="AH3162" s="36">
        <f t="shared" si="709"/>
        <v>8.24</v>
      </c>
      <c r="AI3162" s="36">
        <f t="shared" si="710"/>
        <v>8.9</v>
      </c>
      <c r="AJ3162" s="40">
        <v>43513</v>
      </c>
      <c r="AK3162" s="40">
        <v>43515</v>
      </c>
      <c r="AL3162" s="17">
        <v>1</v>
      </c>
      <c r="AM3162" s="20" t="s">
        <v>18133</v>
      </c>
      <c r="AN3162" s="41"/>
      <c r="AO3162" s="20" t="s">
        <v>18069</v>
      </c>
      <c r="AP3162" s="20"/>
      <c r="AQ3162" s="20"/>
      <c r="AR3162" s="16">
        <v>0</v>
      </c>
      <c r="AS3162" s="20">
        <v>43584</v>
      </c>
      <c r="AT3162" s="16">
        <v>1</v>
      </c>
    </row>
    <row r="3163" spans="1:47" ht="47.25" customHeight="1">
      <c r="A3163" s="16">
        <v>8699508270477</v>
      </c>
      <c r="B3163" s="16" t="s">
        <v>6604</v>
      </c>
      <c r="C3163" s="16" t="s">
        <v>6605</v>
      </c>
      <c r="D3163" s="17" t="s">
        <v>323</v>
      </c>
      <c r="E3163" s="18" t="s">
        <v>295</v>
      </c>
      <c r="F3163" s="18">
        <v>4</v>
      </c>
      <c r="G3163" s="18">
        <v>1</v>
      </c>
      <c r="H3163" s="18">
        <v>2</v>
      </c>
      <c r="I3163" s="18"/>
      <c r="J3163" s="18"/>
      <c r="K3163" s="18"/>
      <c r="L3163" s="19" t="s">
        <v>3131</v>
      </c>
      <c r="M3163" s="19" t="s">
        <v>450</v>
      </c>
      <c r="N3163" s="18" t="s">
        <v>3130</v>
      </c>
      <c r="O3163" s="18">
        <v>250</v>
      </c>
      <c r="P3163" s="18" t="s">
        <v>163</v>
      </c>
      <c r="Q3163" s="18">
        <v>1</v>
      </c>
      <c r="R3163" s="18" t="s">
        <v>95</v>
      </c>
      <c r="S3163" s="37" t="s">
        <v>46</v>
      </c>
      <c r="T3163" s="18" t="s">
        <v>53</v>
      </c>
      <c r="U3163" s="38">
        <v>0.8</v>
      </c>
      <c r="V3163" s="38">
        <v>0.8</v>
      </c>
      <c r="W3163" s="38">
        <v>0</v>
      </c>
      <c r="X3163" s="18" t="s">
        <v>53</v>
      </c>
      <c r="Y3163" s="39"/>
      <c r="Z3163" s="16">
        <v>0</v>
      </c>
      <c r="AA3163" s="36">
        <v>2.67</v>
      </c>
      <c r="AB3163" s="36"/>
      <c r="AC3163" s="36">
        <v>2.67</v>
      </c>
      <c r="AD3163" s="38">
        <f t="shared" si="705"/>
        <v>2.9103000000000003</v>
      </c>
      <c r="AE3163" s="38">
        <f t="shared" si="706"/>
        <v>3.6378750000000002</v>
      </c>
      <c r="AF3163" s="38">
        <f t="shared" si="707"/>
        <v>3.9289050000000003</v>
      </c>
      <c r="AG3163" s="36">
        <f t="shared" si="708"/>
        <v>2.91</v>
      </c>
      <c r="AH3163" s="36">
        <f t="shared" si="709"/>
        <v>3.63</v>
      </c>
      <c r="AI3163" s="36">
        <f t="shared" si="710"/>
        <v>3.92</v>
      </c>
      <c r="AJ3163" s="40">
        <v>43513</v>
      </c>
      <c r="AK3163" s="40">
        <v>43515</v>
      </c>
      <c r="AL3163" s="17">
        <v>1</v>
      </c>
      <c r="AM3163" s="20" t="s">
        <v>18133</v>
      </c>
      <c r="AN3163" s="41"/>
      <c r="AO3163" s="20" t="s">
        <v>18033</v>
      </c>
      <c r="AP3163" s="20"/>
      <c r="AQ3163" s="20"/>
      <c r="AR3163" s="16">
        <v>0</v>
      </c>
      <c r="AS3163" s="20">
        <v>43584</v>
      </c>
      <c r="AT3163" s="16">
        <v>0</v>
      </c>
    </row>
    <row r="3164" spans="1:47" ht="47.25" customHeight="1">
      <c r="A3164" s="16">
        <v>8699508010561</v>
      </c>
      <c r="B3164" s="16" t="s">
        <v>6950</v>
      </c>
      <c r="C3164" s="16" t="s">
        <v>6945</v>
      </c>
      <c r="D3164" s="17" t="s">
        <v>323</v>
      </c>
      <c r="E3164" s="18" t="s">
        <v>295</v>
      </c>
      <c r="F3164" s="18">
        <v>4</v>
      </c>
      <c r="G3164" s="18">
        <v>1</v>
      </c>
      <c r="H3164" s="18">
        <v>2</v>
      </c>
      <c r="I3164" s="18"/>
      <c r="J3164" s="18"/>
      <c r="K3164" s="18"/>
      <c r="L3164" s="19" t="s">
        <v>3132</v>
      </c>
      <c r="M3164" s="19" t="s">
        <v>3133</v>
      </c>
      <c r="N3164" s="18" t="s">
        <v>3130</v>
      </c>
      <c r="O3164" s="18">
        <v>100</v>
      </c>
      <c r="P3164" s="18" t="s">
        <v>163</v>
      </c>
      <c r="Q3164" s="18">
        <v>100</v>
      </c>
      <c r="R3164" s="18" t="s">
        <v>95</v>
      </c>
      <c r="S3164" s="37" t="s">
        <v>96</v>
      </c>
      <c r="T3164" s="18" t="s">
        <v>53</v>
      </c>
      <c r="U3164" s="38">
        <v>0.67</v>
      </c>
      <c r="V3164" s="38">
        <v>0.67</v>
      </c>
      <c r="W3164" s="38">
        <v>0</v>
      </c>
      <c r="X3164" s="18" t="s">
        <v>53</v>
      </c>
      <c r="Y3164" s="39"/>
      <c r="Z3164" s="16">
        <v>0</v>
      </c>
      <c r="AA3164" s="36">
        <v>2.2799999999999998</v>
      </c>
      <c r="AB3164" s="36"/>
      <c r="AC3164" s="36">
        <v>2.2799999999999998</v>
      </c>
      <c r="AD3164" s="38">
        <f t="shared" si="705"/>
        <v>2.4851999999999999</v>
      </c>
      <c r="AE3164" s="38">
        <f t="shared" si="706"/>
        <v>3.1064999999999996</v>
      </c>
      <c r="AF3164" s="38">
        <f t="shared" si="707"/>
        <v>3.3550199999999997</v>
      </c>
      <c r="AG3164" s="36">
        <f t="shared" si="708"/>
        <v>2.48</v>
      </c>
      <c r="AH3164" s="36">
        <f t="shared" si="709"/>
        <v>3.1</v>
      </c>
      <c r="AI3164" s="36">
        <f t="shared" si="710"/>
        <v>3.35</v>
      </c>
      <c r="AJ3164" s="40">
        <v>43513</v>
      </c>
      <c r="AK3164" s="40">
        <v>43515</v>
      </c>
      <c r="AL3164" s="17">
        <v>1</v>
      </c>
      <c r="AM3164" s="20" t="s">
        <v>18133</v>
      </c>
      <c r="AN3164" s="41"/>
      <c r="AO3164" s="20" t="s">
        <v>18024</v>
      </c>
      <c r="AP3164" s="20"/>
      <c r="AQ3164" s="20"/>
      <c r="AR3164" s="16">
        <v>0</v>
      </c>
      <c r="AS3164" s="20">
        <v>43584</v>
      </c>
      <c r="AT3164" s="16">
        <v>1</v>
      </c>
    </row>
    <row r="3165" spans="1:47" ht="47.25" customHeight="1">
      <c r="A3165" s="16">
        <v>8699508010370</v>
      </c>
      <c r="B3165" s="16" t="s">
        <v>6950</v>
      </c>
      <c r="C3165" s="16" t="s">
        <v>6945</v>
      </c>
      <c r="D3165" s="17" t="s">
        <v>323</v>
      </c>
      <c r="E3165" s="18" t="s">
        <v>295</v>
      </c>
      <c r="F3165" s="18">
        <v>4</v>
      </c>
      <c r="G3165" s="18">
        <v>1</v>
      </c>
      <c r="H3165" s="18">
        <v>2</v>
      </c>
      <c r="I3165" s="18"/>
      <c r="J3165" s="18"/>
      <c r="K3165" s="18"/>
      <c r="L3165" s="19" t="s">
        <v>3135</v>
      </c>
      <c r="M3165" s="19" t="s">
        <v>3133</v>
      </c>
      <c r="N3165" s="18" t="s">
        <v>3130</v>
      </c>
      <c r="O3165" s="18">
        <v>300</v>
      </c>
      <c r="P3165" s="18" t="s">
        <v>163</v>
      </c>
      <c r="Q3165" s="18">
        <v>100</v>
      </c>
      <c r="R3165" s="18" t="s">
        <v>95</v>
      </c>
      <c r="S3165" s="37" t="s">
        <v>96</v>
      </c>
      <c r="T3165" s="18" t="s">
        <v>53</v>
      </c>
      <c r="U3165" s="38">
        <v>0.83</v>
      </c>
      <c r="V3165" s="38">
        <v>0.83</v>
      </c>
      <c r="W3165" s="38">
        <v>0</v>
      </c>
      <c r="X3165" s="18" t="s">
        <v>53</v>
      </c>
      <c r="Y3165" s="39"/>
      <c r="Z3165" s="16">
        <v>0</v>
      </c>
      <c r="AA3165" s="36">
        <v>2.79</v>
      </c>
      <c r="AB3165" s="36"/>
      <c r="AC3165" s="36">
        <v>2.79</v>
      </c>
      <c r="AD3165" s="38">
        <f t="shared" si="705"/>
        <v>3.0411000000000001</v>
      </c>
      <c r="AE3165" s="38">
        <f t="shared" si="706"/>
        <v>3.8013750000000002</v>
      </c>
      <c r="AF3165" s="38">
        <f t="shared" si="707"/>
        <v>4.1054850000000007</v>
      </c>
      <c r="AG3165" s="36">
        <f t="shared" si="708"/>
        <v>3.04</v>
      </c>
      <c r="AH3165" s="36">
        <f t="shared" si="709"/>
        <v>3.8</v>
      </c>
      <c r="AI3165" s="36">
        <f t="shared" si="710"/>
        <v>4.0999999999999996</v>
      </c>
      <c r="AJ3165" s="40">
        <v>43513</v>
      </c>
      <c r="AK3165" s="40">
        <v>43515</v>
      </c>
      <c r="AL3165" s="17">
        <v>1</v>
      </c>
      <c r="AM3165" s="20" t="s">
        <v>18133</v>
      </c>
      <c r="AN3165" s="41"/>
      <c r="AO3165" s="20" t="s">
        <v>18024</v>
      </c>
      <c r="AP3165" s="20"/>
      <c r="AQ3165" s="20"/>
      <c r="AR3165" s="16">
        <v>0</v>
      </c>
      <c r="AS3165" s="20">
        <v>43584</v>
      </c>
      <c r="AT3165" s="16">
        <v>0</v>
      </c>
    </row>
    <row r="3166" spans="1:47" ht="47.25" customHeight="1">
      <c r="A3166" s="16">
        <v>8699508010578</v>
      </c>
      <c r="B3166" s="16" t="s">
        <v>6944</v>
      </c>
      <c r="C3166" s="16" t="s">
        <v>6945</v>
      </c>
      <c r="D3166" s="17" t="s">
        <v>323</v>
      </c>
      <c r="E3166" s="18" t="s">
        <v>295</v>
      </c>
      <c r="F3166" s="18">
        <v>4</v>
      </c>
      <c r="G3166" s="18">
        <v>1</v>
      </c>
      <c r="H3166" s="18">
        <v>2</v>
      </c>
      <c r="I3166" s="18"/>
      <c r="J3166" s="18"/>
      <c r="K3166" s="18"/>
      <c r="L3166" s="19" t="s">
        <v>3137</v>
      </c>
      <c r="M3166" s="19" t="s">
        <v>3133</v>
      </c>
      <c r="N3166" s="18" t="s">
        <v>3130</v>
      </c>
      <c r="O3166" s="18">
        <v>500</v>
      </c>
      <c r="P3166" s="18" t="s">
        <v>163</v>
      </c>
      <c r="Q3166" s="18">
        <v>20</v>
      </c>
      <c r="R3166" s="18" t="s">
        <v>95</v>
      </c>
      <c r="S3166" s="37" t="s">
        <v>96</v>
      </c>
      <c r="T3166" s="18" t="s">
        <v>53</v>
      </c>
      <c r="U3166" s="38">
        <v>0.45</v>
      </c>
      <c r="V3166" s="38">
        <v>0.45</v>
      </c>
      <c r="W3166" s="38">
        <v>0</v>
      </c>
      <c r="X3166" s="18" t="s">
        <v>53</v>
      </c>
      <c r="Y3166" s="39"/>
      <c r="Z3166" s="16">
        <v>0</v>
      </c>
      <c r="AA3166" s="36">
        <v>1.53</v>
      </c>
      <c r="AB3166" s="36"/>
      <c r="AC3166" s="36">
        <v>1.53</v>
      </c>
      <c r="AD3166" s="38">
        <f t="shared" si="705"/>
        <v>1.6677000000000002</v>
      </c>
      <c r="AE3166" s="38">
        <f t="shared" si="706"/>
        <v>2.0846250000000004</v>
      </c>
      <c r="AF3166" s="38">
        <f t="shared" si="707"/>
        <v>2.2513950000000005</v>
      </c>
      <c r="AG3166" s="36">
        <f t="shared" si="708"/>
        <v>1.66</v>
      </c>
      <c r="AH3166" s="36">
        <f t="shared" si="709"/>
        <v>2.08</v>
      </c>
      <c r="AI3166" s="36">
        <f t="shared" si="710"/>
        <v>2.25</v>
      </c>
      <c r="AJ3166" s="40">
        <v>43513</v>
      </c>
      <c r="AK3166" s="40">
        <v>43515</v>
      </c>
      <c r="AL3166" s="17">
        <v>1</v>
      </c>
      <c r="AM3166" s="20" t="s">
        <v>18133</v>
      </c>
      <c r="AN3166" s="41"/>
      <c r="AO3166" s="20" t="s">
        <v>18019</v>
      </c>
      <c r="AP3166" s="20"/>
      <c r="AQ3166" s="20"/>
      <c r="AR3166" s="16">
        <v>0</v>
      </c>
      <c r="AS3166" s="20">
        <v>43584</v>
      </c>
      <c r="AT3166" s="16">
        <v>1</v>
      </c>
    </row>
    <row r="3167" spans="1:47" ht="47.25" customHeight="1">
      <c r="A3167" s="16">
        <v>8699508690251</v>
      </c>
      <c r="B3167" s="16" t="s">
        <v>11276</v>
      </c>
      <c r="C3167" s="16" t="s">
        <v>11277</v>
      </c>
      <c r="D3167" s="17" t="s">
        <v>323</v>
      </c>
      <c r="E3167" s="18" t="s">
        <v>295</v>
      </c>
      <c r="F3167" s="18">
        <v>4</v>
      </c>
      <c r="G3167" s="18">
        <v>1</v>
      </c>
      <c r="H3167" s="18">
        <v>2</v>
      </c>
      <c r="I3167" s="18"/>
      <c r="J3167" s="18"/>
      <c r="K3167" s="18"/>
      <c r="L3167" s="19" t="s">
        <v>3140</v>
      </c>
      <c r="M3167" s="19" t="s">
        <v>1929</v>
      </c>
      <c r="N3167" s="18" t="s">
        <v>3130</v>
      </c>
      <c r="O3167" s="18"/>
      <c r="P3167" s="18"/>
      <c r="Q3167" s="18">
        <v>500</v>
      </c>
      <c r="R3167" s="18" t="s">
        <v>95</v>
      </c>
      <c r="S3167" s="37" t="s">
        <v>46</v>
      </c>
      <c r="T3167" s="18" t="s">
        <v>53</v>
      </c>
      <c r="U3167" s="38">
        <v>1.5</v>
      </c>
      <c r="V3167" s="38">
        <v>1.5</v>
      </c>
      <c r="W3167" s="38">
        <v>0</v>
      </c>
      <c r="X3167" s="18" t="s">
        <v>53</v>
      </c>
      <c r="Y3167" s="39"/>
      <c r="Z3167" s="16">
        <v>0</v>
      </c>
      <c r="AA3167" s="36">
        <v>5.0599999999999996</v>
      </c>
      <c r="AB3167" s="36"/>
      <c r="AC3167" s="36">
        <v>5.0599999999999996</v>
      </c>
      <c r="AD3167" s="38">
        <f t="shared" si="705"/>
        <v>5.5153999999999996</v>
      </c>
      <c r="AE3167" s="38">
        <f t="shared" si="706"/>
        <v>6.8942499999999995</v>
      </c>
      <c r="AF3167" s="38">
        <f t="shared" si="707"/>
        <v>7.4457899999999997</v>
      </c>
      <c r="AG3167" s="36">
        <f t="shared" si="708"/>
        <v>5.51</v>
      </c>
      <c r="AH3167" s="36">
        <f t="shared" si="709"/>
        <v>6.89</v>
      </c>
      <c r="AI3167" s="36">
        <f t="shared" si="710"/>
        <v>7.44</v>
      </c>
      <c r="AJ3167" s="40">
        <v>43513</v>
      </c>
      <c r="AK3167" s="40">
        <v>43515</v>
      </c>
      <c r="AL3167" s="17">
        <v>1</v>
      </c>
      <c r="AM3167" s="20" t="s">
        <v>18133</v>
      </c>
      <c r="AN3167" s="41"/>
      <c r="AO3167" s="20" t="s">
        <v>18017</v>
      </c>
      <c r="AP3167" s="20"/>
      <c r="AQ3167" s="20"/>
      <c r="AR3167" s="16">
        <v>2</v>
      </c>
      <c r="AS3167" s="20">
        <v>43584</v>
      </c>
      <c r="AT3167" s="16">
        <v>0</v>
      </c>
    </row>
    <row r="3168" spans="1:47" ht="47.25" customHeight="1">
      <c r="A3168" s="16">
        <v>8699508690268</v>
      </c>
      <c r="B3168" s="16" t="s">
        <v>11276</v>
      </c>
      <c r="C3168" s="16" t="s">
        <v>11277</v>
      </c>
      <c r="D3168" s="17" t="s">
        <v>323</v>
      </c>
      <c r="E3168" s="18" t="s">
        <v>295</v>
      </c>
      <c r="F3168" s="18">
        <v>4</v>
      </c>
      <c r="G3168" s="18">
        <v>1</v>
      </c>
      <c r="H3168" s="18">
        <v>2</v>
      </c>
      <c r="I3168" s="18"/>
      <c r="J3168" s="18"/>
      <c r="K3168" s="18"/>
      <c r="L3168" s="19" t="s">
        <v>3141</v>
      </c>
      <c r="M3168" s="19" t="s">
        <v>1929</v>
      </c>
      <c r="N3168" s="18" t="s">
        <v>3130</v>
      </c>
      <c r="O3168" s="18">
        <v>5</v>
      </c>
      <c r="P3168" s="18" t="s">
        <v>523</v>
      </c>
      <c r="Q3168" s="18">
        <v>1000</v>
      </c>
      <c r="R3168" s="18" t="s">
        <v>95</v>
      </c>
      <c r="S3168" s="37" t="s">
        <v>46</v>
      </c>
      <c r="T3168" s="18" t="s">
        <v>53</v>
      </c>
      <c r="U3168" s="38">
        <v>1.9</v>
      </c>
      <c r="V3168" s="38">
        <v>1.9</v>
      </c>
      <c r="W3168" s="38">
        <v>0</v>
      </c>
      <c r="X3168" s="18" t="s">
        <v>53</v>
      </c>
      <c r="Y3168" s="39"/>
      <c r="Z3168" s="16">
        <v>0</v>
      </c>
      <c r="AA3168" s="36">
        <v>6.46</v>
      </c>
      <c r="AB3168" s="36"/>
      <c r="AC3168" s="36">
        <v>6.46</v>
      </c>
      <c r="AD3168" s="38">
        <f t="shared" si="705"/>
        <v>7.0414000000000003</v>
      </c>
      <c r="AE3168" s="38">
        <f t="shared" si="706"/>
        <v>8.8017500000000002</v>
      </c>
      <c r="AF3168" s="38">
        <f t="shared" si="707"/>
        <v>9.5058900000000008</v>
      </c>
      <c r="AG3168" s="36">
        <f t="shared" si="708"/>
        <v>7.04</v>
      </c>
      <c r="AH3168" s="36">
        <f t="shared" si="709"/>
        <v>8.8000000000000007</v>
      </c>
      <c r="AI3168" s="36">
        <f t="shared" si="710"/>
        <v>9.5</v>
      </c>
      <c r="AJ3168" s="40">
        <v>43513</v>
      </c>
      <c r="AK3168" s="40">
        <v>43515</v>
      </c>
      <c r="AL3168" s="17">
        <v>1</v>
      </c>
      <c r="AM3168" s="20" t="s">
        <v>18133</v>
      </c>
      <c r="AN3168" s="41"/>
      <c r="AO3168" s="20" t="s">
        <v>18017</v>
      </c>
      <c r="AP3168" s="20"/>
      <c r="AQ3168" s="20"/>
      <c r="AR3168" s="16">
        <v>2</v>
      </c>
      <c r="AS3168" s="20">
        <v>43584</v>
      </c>
      <c r="AT3168" s="16">
        <v>1</v>
      </c>
    </row>
    <row r="3169" spans="1:46" ht="47.25" customHeight="1">
      <c r="A3169" s="16">
        <v>8699508750528</v>
      </c>
      <c r="B3169" s="16" t="s">
        <v>2681</v>
      </c>
      <c r="C3169" s="16" t="s">
        <v>2682</v>
      </c>
      <c r="D3169" s="17" t="s">
        <v>323</v>
      </c>
      <c r="E3169" s="18" t="s">
        <v>295</v>
      </c>
      <c r="F3169" s="18">
        <v>4</v>
      </c>
      <c r="G3169" s="18">
        <v>1</v>
      </c>
      <c r="H3169" s="18">
        <v>2</v>
      </c>
      <c r="I3169" s="18"/>
      <c r="J3169" s="18"/>
      <c r="K3169" s="18"/>
      <c r="L3169" s="19" t="s">
        <v>3161</v>
      </c>
      <c r="M3169" s="19" t="s">
        <v>1508</v>
      </c>
      <c r="N3169" s="18" t="s">
        <v>3130</v>
      </c>
      <c r="O3169" s="18">
        <v>75</v>
      </c>
      <c r="P3169" s="18" t="s">
        <v>163</v>
      </c>
      <c r="Q3169" s="18">
        <v>4</v>
      </c>
      <c r="R3169" s="18" t="s">
        <v>95</v>
      </c>
      <c r="S3169" s="37" t="s">
        <v>46</v>
      </c>
      <c r="T3169" s="18" t="s">
        <v>53</v>
      </c>
      <c r="U3169" s="38">
        <v>1.1200000000000001</v>
      </c>
      <c r="V3169" s="38">
        <v>1.1200000000000001</v>
      </c>
      <c r="W3169" s="38">
        <v>0</v>
      </c>
      <c r="X3169" s="18" t="s">
        <v>53</v>
      </c>
      <c r="Y3169" s="39"/>
      <c r="Z3169" s="16">
        <v>0</v>
      </c>
      <c r="AA3169" s="36">
        <v>3.79</v>
      </c>
      <c r="AB3169" s="36"/>
      <c r="AC3169" s="36">
        <v>3.79</v>
      </c>
      <c r="AD3169" s="38">
        <f t="shared" si="705"/>
        <v>4.1311</v>
      </c>
      <c r="AE3169" s="38">
        <f t="shared" si="706"/>
        <v>5.163875</v>
      </c>
      <c r="AF3169" s="38">
        <f t="shared" si="707"/>
        <v>5.5769850000000005</v>
      </c>
      <c r="AG3169" s="36">
        <f t="shared" si="708"/>
        <v>4.13</v>
      </c>
      <c r="AH3169" s="36">
        <f t="shared" si="709"/>
        <v>5.16</v>
      </c>
      <c r="AI3169" s="36">
        <f t="shared" si="710"/>
        <v>5.57</v>
      </c>
      <c r="AJ3169" s="40">
        <v>43513</v>
      </c>
      <c r="AK3169" s="40">
        <v>43515</v>
      </c>
      <c r="AL3169" s="17">
        <v>1</v>
      </c>
      <c r="AM3169" s="20" t="s">
        <v>18133</v>
      </c>
      <c r="AN3169" s="41"/>
      <c r="AO3169" s="20" t="s">
        <v>18019</v>
      </c>
      <c r="AP3169" s="20"/>
      <c r="AQ3169" s="20"/>
      <c r="AR3169" s="16">
        <v>0</v>
      </c>
      <c r="AS3169" s="20">
        <v>43584</v>
      </c>
      <c r="AT3169" s="16">
        <v>0</v>
      </c>
    </row>
    <row r="3170" spans="1:46" ht="47.25" customHeight="1">
      <c r="A3170" s="16">
        <v>8699508750863</v>
      </c>
      <c r="B3170" s="16" t="s">
        <v>2681</v>
      </c>
      <c r="C3170" s="16" t="s">
        <v>2682</v>
      </c>
      <c r="D3170" s="17" t="s">
        <v>323</v>
      </c>
      <c r="E3170" s="18" t="s">
        <v>295</v>
      </c>
      <c r="F3170" s="18">
        <v>4</v>
      </c>
      <c r="G3170" s="18">
        <v>1</v>
      </c>
      <c r="H3170" s="18">
        <v>2</v>
      </c>
      <c r="I3170" s="18"/>
      <c r="J3170" s="18"/>
      <c r="K3170" s="18"/>
      <c r="L3170" s="19" t="s">
        <v>3162</v>
      </c>
      <c r="M3170" s="19" t="s">
        <v>1508</v>
      </c>
      <c r="N3170" s="18" t="s">
        <v>3130</v>
      </c>
      <c r="O3170" s="18">
        <v>75</v>
      </c>
      <c r="P3170" s="18" t="s">
        <v>163</v>
      </c>
      <c r="Q3170" s="18">
        <v>10</v>
      </c>
      <c r="R3170" s="18" t="s">
        <v>95</v>
      </c>
      <c r="S3170" s="37" t="s">
        <v>46</v>
      </c>
      <c r="T3170" s="18" t="s">
        <v>53</v>
      </c>
      <c r="U3170" s="38">
        <v>2.0599999999999996</v>
      </c>
      <c r="V3170" s="38">
        <v>2.0599999999999996</v>
      </c>
      <c r="W3170" s="38">
        <v>0</v>
      </c>
      <c r="X3170" s="18" t="s">
        <v>53</v>
      </c>
      <c r="Y3170" s="39"/>
      <c r="Z3170" s="16">
        <v>0</v>
      </c>
      <c r="AA3170" s="36">
        <v>7.01</v>
      </c>
      <c r="AB3170" s="36"/>
      <c r="AC3170" s="36">
        <v>7.01</v>
      </c>
      <c r="AD3170" s="38">
        <f t="shared" si="705"/>
        <v>7.6409000000000002</v>
      </c>
      <c r="AE3170" s="38">
        <f t="shared" si="706"/>
        <v>9.5511250000000008</v>
      </c>
      <c r="AF3170" s="38">
        <f t="shared" si="707"/>
        <v>10.315215000000002</v>
      </c>
      <c r="AG3170" s="36">
        <f t="shared" si="708"/>
        <v>7.64</v>
      </c>
      <c r="AH3170" s="36">
        <f t="shared" si="709"/>
        <v>9.5500000000000007</v>
      </c>
      <c r="AI3170" s="36">
        <f t="shared" si="710"/>
        <v>10.31</v>
      </c>
      <c r="AJ3170" s="40">
        <v>43513</v>
      </c>
      <c r="AK3170" s="40">
        <v>43515</v>
      </c>
      <c r="AL3170" s="17">
        <v>1</v>
      </c>
      <c r="AM3170" s="20" t="s">
        <v>18133</v>
      </c>
      <c r="AN3170" s="41"/>
      <c r="AO3170" s="20" t="s">
        <v>18026</v>
      </c>
      <c r="AP3170" s="20"/>
      <c r="AQ3170" s="20"/>
      <c r="AR3170" s="16">
        <v>0</v>
      </c>
      <c r="AS3170" s="20">
        <v>43584</v>
      </c>
      <c r="AT3170" s="16">
        <v>1</v>
      </c>
    </row>
    <row r="3171" spans="1:46" ht="47.25" customHeight="1">
      <c r="A3171" s="16">
        <v>8699508280230</v>
      </c>
      <c r="B3171" s="16" t="s">
        <v>2812</v>
      </c>
      <c r="C3171" s="16" t="s">
        <v>2813</v>
      </c>
      <c r="D3171" s="17" t="s">
        <v>323</v>
      </c>
      <c r="E3171" s="18" t="s">
        <v>323</v>
      </c>
      <c r="F3171" s="18">
        <v>3</v>
      </c>
      <c r="G3171" s="18">
        <v>1</v>
      </c>
      <c r="H3171" s="18">
        <v>2</v>
      </c>
      <c r="I3171" s="18"/>
      <c r="J3171" s="18"/>
      <c r="K3171" s="18"/>
      <c r="L3171" s="19" t="s">
        <v>3170</v>
      </c>
      <c r="M3171" s="19" t="s">
        <v>57</v>
      </c>
      <c r="N3171" s="18" t="s">
        <v>3130</v>
      </c>
      <c r="O3171" s="18" t="s">
        <v>2774</v>
      </c>
      <c r="P3171" s="18" t="s">
        <v>551</v>
      </c>
      <c r="Q3171" s="18">
        <v>70</v>
      </c>
      <c r="R3171" s="18" t="s">
        <v>95</v>
      </c>
      <c r="S3171" s="37" t="s">
        <v>46</v>
      </c>
      <c r="T3171" s="18" t="s">
        <v>53</v>
      </c>
      <c r="U3171" s="38">
        <v>1.81</v>
      </c>
      <c r="V3171" s="38">
        <v>1.81</v>
      </c>
      <c r="W3171" s="38">
        <v>0</v>
      </c>
      <c r="X3171" s="18" t="s">
        <v>53</v>
      </c>
      <c r="Y3171" s="39"/>
      <c r="Z3171" s="16">
        <v>0</v>
      </c>
      <c r="AA3171" s="36">
        <v>6.14</v>
      </c>
      <c r="AB3171" s="36"/>
      <c r="AC3171" s="36">
        <v>6.14</v>
      </c>
      <c r="AD3171" s="38">
        <f t="shared" si="705"/>
        <v>6.6926000000000005</v>
      </c>
      <c r="AE3171" s="38">
        <f t="shared" si="706"/>
        <v>8.3657500000000002</v>
      </c>
      <c r="AF3171" s="38">
        <f t="shared" si="707"/>
        <v>9.0350100000000015</v>
      </c>
      <c r="AG3171" s="36">
        <f t="shared" si="708"/>
        <v>6.69</v>
      </c>
      <c r="AH3171" s="36">
        <f t="shared" si="709"/>
        <v>8.36</v>
      </c>
      <c r="AI3171" s="36">
        <f t="shared" si="710"/>
        <v>9.0299999999999994</v>
      </c>
      <c r="AJ3171" s="40">
        <v>43513</v>
      </c>
      <c r="AK3171" s="40">
        <v>43515</v>
      </c>
      <c r="AL3171" s="17">
        <v>1</v>
      </c>
      <c r="AM3171" s="20" t="s">
        <v>18133</v>
      </c>
      <c r="AN3171" s="41"/>
      <c r="AO3171" s="20" t="s">
        <v>18034</v>
      </c>
      <c r="AP3171" s="20"/>
      <c r="AQ3171" s="20"/>
      <c r="AR3171" s="16">
        <v>0</v>
      </c>
      <c r="AS3171" s="20">
        <v>43584</v>
      </c>
      <c r="AT3171" s="16">
        <v>0</v>
      </c>
    </row>
    <row r="3172" spans="1:46" ht="47.25" customHeight="1">
      <c r="A3172" s="16">
        <v>8699508690527</v>
      </c>
      <c r="B3172" s="16" t="s">
        <v>10729</v>
      </c>
      <c r="C3172" s="16" t="s">
        <v>663</v>
      </c>
      <c r="D3172" s="17" t="s">
        <v>323</v>
      </c>
      <c r="E3172" s="18" t="s">
        <v>295</v>
      </c>
      <c r="F3172" s="18">
        <v>4</v>
      </c>
      <c r="G3172" s="18">
        <v>1</v>
      </c>
      <c r="H3172" s="18">
        <v>2</v>
      </c>
      <c r="I3172" s="18"/>
      <c r="J3172" s="18"/>
      <c r="K3172" s="18"/>
      <c r="L3172" s="19" t="s">
        <v>3172</v>
      </c>
      <c r="M3172" s="19" t="s">
        <v>666</v>
      </c>
      <c r="N3172" s="18" t="s">
        <v>3130</v>
      </c>
      <c r="O3172" s="18">
        <v>500</v>
      </c>
      <c r="P3172" s="18" t="s">
        <v>163</v>
      </c>
      <c r="Q3172" s="18">
        <v>100</v>
      </c>
      <c r="R3172" s="18" t="s">
        <v>95</v>
      </c>
      <c r="S3172" s="37" t="s">
        <v>46</v>
      </c>
      <c r="T3172" s="18" t="s">
        <v>53</v>
      </c>
      <c r="U3172" s="38">
        <v>1.62</v>
      </c>
      <c r="V3172" s="38">
        <v>1.62</v>
      </c>
      <c r="W3172" s="38">
        <v>0</v>
      </c>
      <c r="X3172" s="18" t="s">
        <v>53</v>
      </c>
      <c r="Y3172" s="39"/>
      <c r="Z3172" s="16">
        <v>0</v>
      </c>
      <c r="AA3172" s="36">
        <v>5.48</v>
      </c>
      <c r="AB3172" s="36"/>
      <c r="AC3172" s="36">
        <v>5.48</v>
      </c>
      <c r="AD3172" s="38">
        <f t="shared" si="705"/>
        <v>5.9732000000000012</v>
      </c>
      <c r="AE3172" s="38">
        <f t="shared" si="706"/>
        <v>7.4665000000000017</v>
      </c>
      <c r="AF3172" s="38">
        <f t="shared" si="707"/>
        <v>8.0638200000000015</v>
      </c>
      <c r="AG3172" s="36">
        <f t="shared" si="708"/>
        <v>5.97</v>
      </c>
      <c r="AH3172" s="36">
        <f t="shared" si="709"/>
        <v>7.46</v>
      </c>
      <c r="AI3172" s="36">
        <f t="shared" si="710"/>
        <v>8.06</v>
      </c>
      <c r="AJ3172" s="40">
        <v>43513</v>
      </c>
      <c r="AK3172" s="40">
        <v>43515</v>
      </c>
      <c r="AL3172" s="17">
        <v>1</v>
      </c>
      <c r="AM3172" s="20" t="s">
        <v>18133</v>
      </c>
      <c r="AN3172" s="41"/>
      <c r="AO3172" s="20" t="s">
        <v>18019</v>
      </c>
      <c r="AP3172" s="20"/>
      <c r="AQ3172" s="20"/>
      <c r="AR3172" s="16">
        <v>2</v>
      </c>
      <c r="AS3172" s="20">
        <v>43584</v>
      </c>
      <c r="AT3172" s="16">
        <v>0</v>
      </c>
    </row>
    <row r="3173" spans="1:46" ht="47.25" customHeight="1">
      <c r="A3173" s="16">
        <v>8699508340040</v>
      </c>
      <c r="B3173" s="16" t="s">
        <v>11384</v>
      </c>
      <c r="C3173" s="16" t="s">
        <v>929</v>
      </c>
      <c r="D3173" s="17" t="s">
        <v>323</v>
      </c>
      <c r="E3173" s="18" t="s">
        <v>295</v>
      </c>
      <c r="F3173" s="18">
        <v>4</v>
      </c>
      <c r="G3173" s="18">
        <v>1</v>
      </c>
      <c r="H3173" s="18">
        <v>2</v>
      </c>
      <c r="I3173" s="18"/>
      <c r="J3173" s="18"/>
      <c r="K3173" s="18"/>
      <c r="L3173" s="19" t="s">
        <v>3173</v>
      </c>
      <c r="M3173" s="19" t="s">
        <v>414</v>
      </c>
      <c r="N3173" s="18" t="s">
        <v>3130</v>
      </c>
      <c r="O3173" s="18">
        <v>10</v>
      </c>
      <c r="P3173" s="18" t="s">
        <v>523</v>
      </c>
      <c r="Q3173" s="18">
        <v>50</v>
      </c>
      <c r="R3173" s="18" t="s">
        <v>95</v>
      </c>
      <c r="S3173" s="37" t="s">
        <v>46</v>
      </c>
      <c r="T3173" s="18" t="s">
        <v>53</v>
      </c>
      <c r="U3173" s="38">
        <v>1.83</v>
      </c>
      <c r="V3173" s="38">
        <v>1.83</v>
      </c>
      <c r="W3173" s="38">
        <v>0</v>
      </c>
      <c r="X3173" s="18" t="s">
        <v>53</v>
      </c>
      <c r="Y3173" s="39"/>
      <c r="Z3173" s="16">
        <v>0</v>
      </c>
      <c r="AA3173" s="36">
        <v>6.2</v>
      </c>
      <c r="AB3173" s="36"/>
      <c r="AC3173" s="36">
        <v>6.2</v>
      </c>
      <c r="AD3173" s="38">
        <f t="shared" si="705"/>
        <v>6.7580000000000009</v>
      </c>
      <c r="AE3173" s="38">
        <f t="shared" si="706"/>
        <v>8.4475000000000016</v>
      </c>
      <c r="AF3173" s="38">
        <f t="shared" si="707"/>
        <v>9.1233000000000022</v>
      </c>
      <c r="AG3173" s="36">
        <f t="shared" si="708"/>
        <v>6.75</v>
      </c>
      <c r="AH3173" s="36">
        <f t="shared" si="709"/>
        <v>8.44</v>
      </c>
      <c r="AI3173" s="36">
        <f t="shared" si="710"/>
        <v>9.1199999999999992</v>
      </c>
      <c r="AJ3173" s="40">
        <v>43513</v>
      </c>
      <c r="AK3173" s="40">
        <v>43515</v>
      </c>
      <c r="AL3173" s="17">
        <v>1</v>
      </c>
      <c r="AM3173" s="20" t="s">
        <v>18133</v>
      </c>
      <c r="AN3173" s="41"/>
      <c r="AO3173" s="20" t="s">
        <v>18019</v>
      </c>
      <c r="AP3173" s="20"/>
      <c r="AQ3173" s="20"/>
      <c r="AR3173" s="16">
        <v>0</v>
      </c>
      <c r="AS3173" s="20">
        <v>43584</v>
      </c>
      <c r="AT3173" s="16">
        <v>0</v>
      </c>
    </row>
    <row r="3174" spans="1:46" ht="47.25" customHeight="1">
      <c r="A3174" s="16">
        <v>8699508270712</v>
      </c>
      <c r="B3174" s="16" t="s">
        <v>11370</v>
      </c>
      <c r="C3174" s="16" t="s">
        <v>11371</v>
      </c>
      <c r="D3174" s="17" t="s">
        <v>323</v>
      </c>
      <c r="E3174" s="18" t="s">
        <v>295</v>
      </c>
      <c r="F3174" s="18">
        <v>0</v>
      </c>
      <c r="G3174" s="18">
        <v>1</v>
      </c>
      <c r="H3174" s="18">
        <v>1</v>
      </c>
      <c r="I3174" s="18"/>
      <c r="J3174" s="18"/>
      <c r="K3174" s="18"/>
      <c r="L3174" s="19" t="s">
        <v>3186</v>
      </c>
      <c r="M3174" s="19" t="s">
        <v>1449</v>
      </c>
      <c r="N3174" s="18" t="s">
        <v>3130</v>
      </c>
      <c r="O3174" s="18" t="s">
        <v>10431</v>
      </c>
      <c r="P3174" s="18" t="s">
        <v>163</v>
      </c>
      <c r="Q3174" s="18">
        <v>1</v>
      </c>
      <c r="R3174" s="18" t="s">
        <v>95</v>
      </c>
      <c r="S3174" s="37" t="s">
        <v>46</v>
      </c>
      <c r="T3174" s="37" t="s">
        <v>6141</v>
      </c>
      <c r="U3174" s="38">
        <v>5.48</v>
      </c>
      <c r="V3174" s="38">
        <v>5.48</v>
      </c>
      <c r="W3174" s="38">
        <v>4.38</v>
      </c>
      <c r="X3174" s="37" t="s">
        <v>6141</v>
      </c>
      <c r="Y3174" s="39"/>
      <c r="Z3174" s="16">
        <v>0</v>
      </c>
      <c r="AA3174" s="36">
        <v>13.39</v>
      </c>
      <c r="AB3174" s="36"/>
      <c r="AC3174" s="36">
        <v>13.39</v>
      </c>
      <c r="AD3174" s="38">
        <f t="shared" si="705"/>
        <v>14.561200000000001</v>
      </c>
      <c r="AE3174" s="38">
        <f t="shared" si="706"/>
        <v>18.201500000000003</v>
      </c>
      <c r="AF3174" s="38">
        <f t="shared" si="707"/>
        <v>19.657620000000005</v>
      </c>
      <c r="AG3174" s="36">
        <f t="shared" si="708"/>
        <v>14.56</v>
      </c>
      <c r="AH3174" s="36">
        <f t="shared" si="709"/>
        <v>18.2</v>
      </c>
      <c r="AI3174" s="36">
        <f t="shared" si="710"/>
        <v>19.649999999999999</v>
      </c>
      <c r="AJ3174" s="40">
        <v>43513</v>
      </c>
      <c r="AK3174" s="40">
        <v>43515</v>
      </c>
      <c r="AL3174" s="17">
        <v>1</v>
      </c>
      <c r="AM3174" s="20" t="s">
        <v>18133</v>
      </c>
      <c r="AN3174" s="41"/>
      <c r="AO3174" s="20" t="s">
        <v>18028</v>
      </c>
      <c r="AP3174" s="20"/>
      <c r="AQ3174" s="20"/>
      <c r="AR3174" s="16">
        <v>0</v>
      </c>
      <c r="AS3174" s="20">
        <v>43584</v>
      </c>
      <c r="AT3174" s="16">
        <v>0</v>
      </c>
    </row>
    <row r="3175" spans="1:46" ht="47.25" customHeight="1">
      <c r="A3175" s="16">
        <v>8699514558064</v>
      </c>
      <c r="B3175" s="16" t="s">
        <v>6886</v>
      </c>
      <c r="C3175" s="16" t="s">
        <v>6887</v>
      </c>
      <c r="D3175" s="17" t="s">
        <v>323</v>
      </c>
      <c r="E3175" s="18" t="s">
        <v>295</v>
      </c>
      <c r="F3175" s="18">
        <v>0</v>
      </c>
      <c r="G3175" s="18">
        <v>1</v>
      </c>
      <c r="H3175" s="18">
        <v>1</v>
      </c>
      <c r="I3175" s="18" t="s">
        <v>6203</v>
      </c>
      <c r="J3175" s="18">
        <v>3</v>
      </c>
      <c r="K3175" s="18" t="s">
        <v>7891</v>
      </c>
      <c r="L3175" s="19" t="s">
        <v>81</v>
      </c>
      <c r="M3175" s="19" t="s">
        <v>82</v>
      </c>
      <c r="N3175" s="18" t="s">
        <v>74</v>
      </c>
      <c r="O3175" s="18">
        <v>100</v>
      </c>
      <c r="P3175" s="18" t="s">
        <v>470</v>
      </c>
      <c r="Q3175" s="18">
        <v>200</v>
      </c>
      <c r="R3175" s="18" t="s">
        <v>95</v>
      </c>
      <c r="S3175" s="37" t="s">
        <v>96</v>
      </c>
      <c r="T3175" s="18" t="s">
        <v>238</v>
      </c>
      <c r="U3175" s="38">
        <v>8.43</v>
      </c>
      <c r="V3175" s="38">
        <v>13.03</v>
      </c>
      <c r="W3175" s="38">
        <v>8.43</v>
      </c>
      <c r="X3175" s="18" t="s">
        <v>238</v>
      </c>
      <c r="Y3175" s="39"/>
      <c r="Z3175" s="16">
        <v>0</v>
      </c>
      <c r="AA3175" s="36">
        <v>25.85</v>
      </c>
      <c r="AB3175" s="36"/>
      <c r="AC3175" s="36">
        <v>25.85</v>
      </c>
      <c r="AD3175" s="38">
        <f t="shared" si="705"/>
        <v>28.018000000000001</v>
      </c>
      <c r="AE3175" s="38">
        <f t="shared" si="706"/>
        <v>35.022500000000001</v>
      </c>
      <c r="AF3175" s="38">
        <f t="shared" si="707"/>
        <v>37.824300000000001</v>
      </c>
      <c r="AG3175" s="36">
        <f t="shared" si="708"/>
        <v>28.01</v>
      </c>
      <c r="AH3175" s="36">
        <f t="shared" si="709"/>
        <v>35.020000000000003</v>
      </c>
      <c r="AI3175" s="36">
        <f t="shared" si="710"/>
        <v>37.82</v>
      </c>
      <c r="AJ3175" s="40">
        <v>43513</v>
      </c>
      <c r="AK3175" s="40">
        <v>43515</v>
      </c>
      <c r="AL3175" s="17">
        <v>1</v>
      </c>
      <c r="AM3175" s="17" t="s">
        <v>18186</v>
      </c>
      <c r="AN3175" s="41"/>
      <c r="AO3175" s="20" t="s">
        <v>18045</v>
      </c>
      <c r="AP3175" s="20"/>
      <c r="AQ3175" s="20"/>
      <c r="AR3175" s="16">
        <v>0</v>
      </c>
      <c r="AS3175" s="20">
        <v>43602</v>
      </c>
      <c r="AT3175" s="16">
        <v>0</v>
      </c>
    </row>
    <row r="3176" spans="1:46" ht="47.25" customHeight="1">
      <c r="A3176" s="16">
        <v>8699514558071</v>
      </c>
      <c r="B3176" s="16" t="s">
        <v>6886</v>
      </c>
      <c r="C3176" s="16" t="s">
        <v>6887</v>
      </c>
      <c r="D3176" s="17" t="s">
        <v>323</v>
      </c>
      <c r="E3176" s="18" t="s">
        <v>295</v>
      </c>
      <c r="F3176" s="18">
        <v>0</v>
      </c>
      <c r="G3176" s="18">
        <v>5</v>
      </c>
      <c r="H3176" s="18">
        <v>1</v>
      </c>
      <c r="I3176" s="18" t="s">
        <v>6203</v>
      </c>
      <c r="J3176" s="18">
        <v>3</v>
      </c>
      <c r="K3176" s="18" t="s">
        <v>7891</v>
      </c>
      <c r="L3176" s="19" t="s">
        <v>13032</v>
      </c>
      <c r="M3176" s="19" t="s">
        <v>82</v>
      </c>
      <c r="N3176" s="18" t="s">
        <v>74</v>
      </c>
      <c r="O3176" s="18">
        <v>200</v>
      </c>
      <c r="P3176" s="18" t="s">
        <v>470</v>
      </c>
      <c r="Q3176" s="18">
        <v>200</v>
      </c>
      <c r="R3176" s="18" t="s">
        <v>95</v>
      </c>
      <c r="S3176" s="37" t="s">
        <v>96</v>
      </c>
      <c r="T3176" s="18" t="s">
        <v>238</v>
      </c>
      <c r="U3176" s="38">
        <v>12.97</v>
      </c>
      <c r="V3176" s="38">
        <v>17.55</v>
      </c>
      <c r="W3176" s="38">
        <v>12.97</v>
      </c>
      <c r="X3176" s="18" t="s">
        <v>238</v>
      </c>
      <c r="Y3176" s="39"/>
      <c r="Z3176" s="16">
        <v>0</v>
      </c>
      <c r="AA3176" s="36">
        <v>44.14</v>
      </c>
      <c r="AB3176" s="36"/>
      <c r="AC3176" s="36">
        <v>44.14</v>
      </c>
      <c r="AD3176" s="38">
        <f t="shared" si="705"/>
        <v>47.7712</v>
      </c>
      <c r="AE3176" s="38">
        <f t="shared" si="706"/>
        <v>59.713999999999999</v>
      </c>
      <c r="AF3176" s="38">
        <f t="shared" si="707"/>
        <v>64.491120000000009</v>
      </c>
      <c r="AG3176" s="36">
        <f t="shared" si="708"/>
        <v>47.77</v>
      </c>
      <c r="AH3176" s="36">
        <f t="shared" si="709"/>
        <v>59.71</v>
      </c>
      <c r="AI3176" s="36">
        <f t="shared" si="710"/>
        <v>64.489999999999995</v>
      </c>
      <c r="AJ3176" s="40">
        <v>43513</v>
      </c>
      <c r="AK3176" s="40">
        <v>43515</v>
      </c>
      <c r="AL3176" s="17">
        <v>1</v>
      </c>
      <c r="AM3176" s="17" t="s">
        <v>18186</v>
      </c>
      <c r="AN3176" s="20"/>
      <c r="AO3176" s="20" t="s">
        <v>18046</v>
      </c>
      <c r="AP3176" s="20"/>
      <c r="AQ3176" s="20"/>
      <c r="AR3176" s="16">
        <v>0</v>
      </c>
      <c r="AS3176" s="20">
        <v>43602</v>
      </c>
      <c r="AT3176" s="16">
        <v>1</v>
      </c>
    </row>
    <row r="3177" spans="1:46" ht="47.25" customHeight="1">
      <c r="A3177" s="16">
        <v>8699514558088</v>
      </c>
      <c r="B3177" s="16" t="s">
        <v>6886</v>
      </c>
      <c r="C3177" s="16" t="s">
        <v>6887</v>
      </c>
      <c r="D3177" s="17" t="s">
        <v>323</v>
      </c>
      <c r="E3177" s="18" t="s">
        <v>295</v>
      </c>
      <c r="F3177" s="18">
        <v>0</v>
      </c>
      <c r="G3177" s="18">
        <v>1</v>
      </c>
      <c r="H3177" s="18">
        <v>1</v>
      </c>
      <c r="I3177" s="18" t="s">
        <v>6203</v>
      </c>
      <c r="J3177" s="18">
        <v>3</v>
      </c>
      <c r="K3177" s="18" t="s">
        <v>7891</v>
      </c>
      <c r="L3177" s="19" t="s">
        <v>7892</v>
      </c>
      <c r="M3177" s="19" t="s">
        <v>82</v>
      </c>
      <c r="N3177" s="18" t="s">
        <v>74</v>
      </c>
      <c r="O3177" s="18">
        <v>400</v>
      </c>
      <c r="P3177" s="18" t="s">
        <v>470</v>
      </c>
      <c r="Q3177" s="18">
        <v>100</v>
      </c>
      <c r="R3177" s="18" t="s">
        <v>95</v>
      </c>
      <c r="S3177" s="37" t="s">
        <v>96</v>
      </c>
      <c r="T3177" s="18" t="s">
        <v>238</v>
      </c>
      <c r="U3177" s="38">
        <v>16.86</v>
      </c>
      <c r="V3177" s="38">
        <v>18.600000000000001</v>
      </c>
      <c r="W3177" s="38">
        <v>14.88</v>
      </c>
      <c r="X3177" s="18" t="s">
        <v>238</v>
      </c>
      <c r="Y3177" s="39"/>
      <c r="Z3177" s="16">
        <v>0</v>
      </c>
      <c r="AA3177" s="36">
        <v>50.52</v>
      </c>
      <c r="AB3177" s="36"/>
      <c r="AC3177" s="36">
        <v>50.52</v>
      </c>
      <c r="AD3177" s="38">
        <f t="shared" si="705"/>
        <v>54.656400000000005</v>
      </c>
      <c r="AE3177" s="38">
        <f t="shared" si="706"/>
        <v>68.32050000000001</v>
      </c>
      <c r="AF3177" s="38">
        <f t="shared" si="707"/>
        <v>73.786140000000017</v>
      </c>
      <c r="AG3177" s="36">
        <f t="shared" si="708"/>
        <v>54.65</v>
      </c>
      <c r="AH3177" s="36">
        <f t="shared" si="709"/>
        <v>68.319999999999993</v>
      </c>
      <c r="AI3177" s="36">
        <f t="shared" si="710"/>
        <v>73.78</v>
      </c>
      <c r="AJ3177" s="40">
        <v>43513</v>
      </c>
      <c r="AK3177" s="40">
        <v>43515</v>
      </c>
      <c r="AL3177" s="17">
        <v>1</v>
      </c>
      <c r="AM3177" s="17" t="s">
        <v>18186</v>
      </c>
      <c r="AN3177" s="41"/>
      <c r="AO3177" s="20" t="s">
        <v>18047</v>
      </c>
      <c r="AP3177" s="20"/>
      <c r="AQ3177" s="20"/>
      <c r="AR3177" s="16">
        <v>0</v>
      </c>
      <c r="AS3177" s="20">
        <v>43602</v>
      </c>
      <c r="AT3177" s="16">
        <v>0</v>
      </c>
    </row>
    <row r="3178" spans="1:46" ht="47.25" customHeight="1">
      <c r="A3178" s="16">
        <v>8681308274441</v>
      </c>
      <c r="B3178" s="16" t="s">
        <v>8995</v>
      </c>
      <c r="C3178" s="16" t="s">
        <v>8996</v>
      </c>
      <c r="D3178" s="17" t="s">
        <v>87</v>
      </c>
      <c r="E3178" s="18" t="s">
        <v>18879</v>
      </c>
      <c r="F3178" s="39" t="s">
        <v>847</v>
      </c>
      <c r="G3178" s="39">
        <v>2</v>
      </c>
      <c r="H3178" s="18">
        <v>1</v>
      </c>
      <c r="I3178" s="18"/>
      <c r="J3178" s="18"/>
      <c r="K3178" s="18"/>
      <c r="L3178" s="19" t="s">
        <v>4922</v>
      </c>
      <c r="M3178" s="19" t="s">
        <v>4316</v>
      </c>
      <c r="N3178" s="18" t="s">
        <v>4923</v>
      </c>
      <c r="O3178" s="18">
        <v>250</v>
      </c>
      <c r="P3178" s="18" t="s">
        <v>675</v>
      </c>
      <c r="Q3178" s="18">
        <v>1</v>
      </c>
      <c r="R3178" s="45" t="s">
        <v>3676</v>
      </c>
      <c r="S3178" s="37" t="s">
        <v>96</v>
      </c>
      <c r="T3178" s="37" t="s">
        <v>222</v>
      </c>
      <c r="U3178" s="38">
        <v>172.37</v>
      </c>
      <c r="V3178" s="38">
        <v>172.37</v>
      </c>
      <c r="W3178" s="38">
        <v>172.37</v>
      </c>
      <c r="X3178" s="37" t="s">
        <v>222</v>
      </c>
      <c r="Y3178" s="39"/>
      <c r="Z3178" s="16">
        <v>0</v>
      </c>
      <c r="AA3178" s="36">
        <v>657.61</v>
      </c>
      <c r="AB3178" s="36"/>
      <c r="AC3178" s="36">
        <v>657.61</v>
      </c>
      <c r="AD3178" s="38">
        <f t="shared" si="705"/>
        <v>678.36220000000003</v>
      </c>
      <c r="AE3178" s="38">
        <f t="shared" si="706"/>
        <v>777.91366400000004</v>
      </c>
      <c r="AF3178" s="38">
        <f t="shared" si="707"/>
        <v>840.14675712000007</v>
      </c>
      <c r="AG3178" s="36">
        <f t="shared" si="708"/>
        <v>678.36</v>
      </c>
      <c r="AH3178" s="36">
        <f t="shared" si="709"/>
        <v>777.91</v>
      </c>
      <c r="AI3178" s="36">
        <f t="shared" si="710"/>
        <v>840.14</v>
      </c>
      <c r="AJ3178" s="40">
        <v>43879</v>
      </c>
      <c r="AK3178" s="40">
        <v>43880</v>
      </c>
      <c r="AL3178" s="17"/>
      <c r="AM3178" s="20" t="s">
        <v>19898</v>
      </c>
      <c r="AN3178" s="17"/>
      <c r="AO3178" s="20" t="s">
        <v>19380</v>
      </c>
      <c r="AP3178" s="20"/>
      <c r="AQ3178" s="20"/>
      <c r="AR3178" s="16">
        <v>0</v>
      </c>
      <c r="AS3178" s="20">
        <v>44007</v>
      </c>
      <c r="AT3178" s="16"/>
    </row>
    <row r="3179" spans="1:46" ht="47.25" customHeight="1">
      <c r="A3179" s="16">
        <v>8699514550020</v>
      </c>
      <c r="B3179" s="16" t="s">
        <v>7109</v>
      </c>
      <c r="C3179" s="16" t="s">
        <v>7110</v>
      </c>
      <c r="D3179" s="17" t="s">
        <v>323</v>
      </c>
      <c r="E3179" s="17" t="s">
        <v>323</v>
      </c>
      <c r="F3179" s="18">
        <v>0</v>
      </c>
      <c r="G3179" s="18">
        <v>2</v>
      </c>
      <c r="H3179" s="18">
        <v>1</v>
      </c>
      <c r="I3179" s="18" t="s">
        <v>6203</v>
      </c>
      <c r="J3179" s="18">
        <v>3</v>
      </c>
      <c r="K3179" s="18" t="s">
        <v>7891</v>
      </c>
      <c r="L3179" s="19" t="s">
        <v>13036</v>
      </c>
      <c r="M3179" s="19" t="s">
        <v>84</v>
      </c>
      <c r="N3179" s="18" t="s">
        <v>74</v>
      </c>
      <c r="O3179" s="18" t="s">
        <v>7910</v>
      </c>
      <c r="P3179" s="18" t="s">
        <v>470</v>
      </c>
      <c r="Q3179" s="18">
        <v>240</v>
      </c>
      <c r="R3179" s="18" t="s">
        <v>95</v>
      </c>
      <c r="S3179" s="37" t="s">
        <v>96</v>
      </c>
      <c r="T3179" s="18" t="s">
        <v>6282</v>
      </c>
      <c r="U3179" s="38">
        <v>80.599999999999994</v>
      </c>
      <c r="V3179" s="38">
        <v>80.599999999999994</v>
      </c>
      <c r="W3179" s="38">
        <v>48.36</v>
      </c>
      <c r="X3179" s="18" t="s">
        <v>6282</v>
      </c>
      <c r="Y3179" s="39"/>
      <c r="Z3179" s="16">
        <v>0</v>
      </c>
      <c r="AA3179" s="36">
        <v>86.36</v>
      </c>
      <c r="AB3179" s="36"/>
      <c r="AC3179" s="36">
        <v>86.36</v>
      </c>
      <c r="AD3179" s="38">
        <f t="shared" si="705"/>
        <v>93.005200000000002</v>
      </c>
      <c r="AE3179" s="38">
        <f t="shared" si="706"/>
        <v>116.2565</v>
      </c>
      <c r="AF3179" s="38">
        <f t="shared" si="707"/>
        <v>125.55702000000001</v>
      </c>
      <c r="AG3179" s="36">
        <f t="shared" si="708"/>
        <v>93</v>
      </c>
      <c r="AH3179" s="36">
        <f t="shared" si="709"/>
        <v>116.25</v>
      </c>
      <c r="AI3179" s="36">
        <f t="shared" si="710"/>
        <v>125.55</v>
      </c>
      <c r="AJ3179" s="40">
        <v>43513</v>
      </c>
      <c r="AK3179" s="40">
        <v>43515</v>
      </c>
      <c r="AL3179" s="17">
        <v>1</v>
      </c>
      <c r="AM3179" s="17" t="s">
        <v>18186</v>
      </c>
      <c r="AN3179" s="41"/>
      <c r="AO3179" s="20" t="s">
        <v>18037</v>
      </c>
      <c r="AP3179" s="20"/>
      <c r="AQ3179" s="20"/>
      <c r="AR3179" s="16">
        <v>0</v>
      </c>
      <c r="AS3179" s="20">
        <v>43602</v>
      </c>
      <c r="AT3179" s="16">
        <v>0</v>
      </c>
    </row>
    <row r="3180" spans="1:46" ht="47.25" customHeight="1">
      <c r="A3180" s="16">
        <v>8699514550013</v>
      </c>
      <c r="B3180" s="16" t="s">
        <v>7109</v>
      </c>
      <c r="C3180" s="16" t="s">
        <v>7110</v>
      </c>
      <c r="D3180" s="17" t="s">
        <v>323</v>
      </c>
      <c r="E3180" s="17" t="s">
        <v>323</v>
      </c>
      <c r="F3180" s="18">
        <v>0</v>
      </c>
      <c r="G3180" s="18">
        <v>2</v>
      </c>
      <c r="H3180" s="18">
        <v>1</v>
      </c>
      <c r="I3180" s="18" t="s">
        <v>6203</v>
      </c>
      <c r="J3180" s="18">
        <v>3</v>
      </c>
      <c r="K3180" s="18" t="s">
        <v>7891</v>
      </c>
      <c r="L3180" s="19" t="s">
        <v>83</v>
      </c>
      <c r="M3180" s="19" t="s">
        <v>84</v>
      </c>
      <c r="N3180" s="18" t="s">
        <v>74</v>
      </c>
      <c r="O3180" s="18" t="s">
        <v>7908</v>
      </c>
      <c r="P3180" s="18" t="s">
        <v>470</v>
      </c>
      <c r="Q3180" s="18">
        <v>240</v>
      </c>
      <c r="R3180" s="18" t="s">
        <v>95</v>
      </c>
      <c r="S3180" s="37" t="s">
        <v>96</v>
      </c>
      <c r="T3180" s="18" t="s">
        <v>6282</v>
      </c>
      <c r="U3180" s="38">
        <v>66.7</v>
      </c>
      <c r="V3180" s="38">
        <v>66.7</v>
      </c>
      <c r="W3180" s="38">
        <v>40.020000000000003</v>
      </c>
      <c r="X3180" s="18" t="s">
        <v>6282</v>
      </c>
      <c r="Y3180" s="39"/>
      <c r="Z3180" s="16">
        <v>0</v>
      </c>
      <c r="AA3180" s="36">
        <v>61.31</v>
      </c>
      <c r="AB3180" s="36"/>
      <c r="AC3180" s="36">
        <v>61.31</v>
      </c>
      <c r="AD3180" s="38">
        <f t="shared" si="705"/>
        <v>66.201700000000002</v>
      </c>
      <c r="AE3180" s="38">
        <f t="shared" si="706"/>
        <v>82.752125000000007</v>
      </c>
      <c r="AF3180" s="38">
        <f t="shared" si="707"/>
        <v>89.372295000000008</v>
      </c>
      <c r="AG3180" s="36">
        <f t="shared" si="708"/>
        <v>66.2</v>
      </c>
      <c r="AH3180" s="36">
        <f t="shared" si="709"/>
        <v>82.75</v>
      </c>
      <c r="AI3180" s="36">
        <f t="shared" si="710"/>
        <v>89.37</v>
      </c>
      <c r="AJ3180" s="40">
        <v>43513</v>
      </c>
      <c r="AK3180" s="40">
        <v>43515</v>
      </c>
      <c r="AL3180" s="17">
        <v>1</v>
      </c>
      <c r="AM3180" s="17" t="s">
        <v>18186</v>
      </c>
      <c r="AN3180" s="41"/>
      <c r="AO3180" s="20" t="s">
        <v>18037</v>
      </c>
      <c r="AP3180" s="20"/>
      <c r="AQ3180" s="20"/>
      <c r="AR3180" s="16">
        <v>0</v>
      </c>
      <c r="AS3180" s="20">
        <v>43602</v>
      </c>
      <c r="AT3180" s="16">
        <v>0</v>
      </c>
    </row>
    <row r="3181" spans="1:46" ht="47.25" customHeight="1">
      <c r="A3181" s="16">
        <v>8699724550018</v>
      </c>
      <c r="B3181" s="16" t="s">
        <v>2503</v>
      </c>
      <c r="C3181" s="16" t="s">
        <v>2504</v>
      </c>
      <c r="D3181" s="17" t="s">
        <v>323</v>
      </c>
      <c r="E3181" s="18" t="s">
        <v>323</v>
      </c>
      <c r="F3181" s="18">
        <v>0</v>
      </c>
      <c r="G3181" s="39" t="s">
        <v>2260</v>
      </c>
      <c r="H3181" s="18">
        <v>1</v>
      </c>
      <c r="I3181" s="18" t="s">
        <v>6197</v>
      </c>
      <c r="J3181" s="18">
        <v>2</v>
      </c>
      <c r="K3181" s="18" t="s">
        <v>9281</v>
      </c>
      <c r="L3181" s="19" t="s">
        <v>997</v>
      </c>
      <c r="M3181" s="19" t="s">
        <v>960</v>
      </c>
      <c r="N3181" s="18" t="s">
        <v>991</v>
      </c>
      <c r="O3181" s="18" t="s">
        <v>4091</v>
      </c>
      <c r="P3181" s="18" t="s">
        <v>470</v>
      </c>
      <c r="Q3181" s="18">
        <v>60</v>
      </c>
      <c r="R3181" s="18" t="s">
        <v>95</v>
      </c>
      <c r="S3181" s="37" t="s">
        <v>46</v>
      </c>
      <c r="T3181" s="18" t="s">
        <v>331</v>
      </c>
      <c r="U3181" s="38">
        <v>15.88</v>
      </c>
      <c r="V3181" s="38">
        <v>21.67</v>
      </c>
      <c r="W3181" s="38">
        <v>13</v>
      </c>
      <c r="X3181" s="18" t="s">
        <v>331</v>
      </c>
      <c r="Y3181" s="39"/>
      <c r="Z3181" s="16">
        <v>0</v>
      </c>
      <c r="AA3181" s="36">
        <v>44.2</v>
      </c>
      <c r="AB3181" s="36"/>
      <c r="AC3181" s="36">
        <v>44.2</v>
      </c>
      <c r="AD3181" s="38">
        <f t="shared" si="705"/>
        <v>47.836000000000006</v>
      </c>
      <c r="AE3181" s="38">
        <f t="shared" si="706"/>
        <v>59.795000000000009</v>
      </c>
      <c r="AF3181" s="38">
        <f t="shared" si="707"/>
        <v>64.578600000000009</v>
      </c>
      <c r="AG3181" s="36">
        <f t="shared" si="708"/>
        <v>47.83</v>
      </c>
      <c r="AH3181" s="36">
        <f t="shared" si="709"/>
        <v>59.79</v>
      </c>
      <c r="AI3181" s="36">
        <f t="shared" si="710"/>
        <v>64.569999999999993</v>
      </c>
      <c r="AJ3181" s="40">
        <v>43513</v>
      </c>
      <c r="AK3181" s="40">
        <v>43515</v>
      </c>
      <c r="AL3181" s="17">
        <v>1</v>
      </c>
      <c r="AM3181" s="17" t="s">
        <v>18186</v>
      </c>
      <c r="AN3181" s="41"/>
      <c r="AO3181" s="20" t="s">
        <v>18029</v>
      </c>
      <c r="AP3181" s="20"/>
      <c r="AQ3181" s="20"/>
      <c r="AR3181" s="16">
        <v>0</v>
      </c>
      <c r="AS3181" s="20">
        <v>43602</v>
      </c>
      <c r="AT3181" s="16">
        <v>0</v>
      </c>
    </row>
    <row r="3182" spans="1:46" ht="47.25" customHeight="1">
      <c r="A3182" s="16">
        <v>8699724550025</v>
      </c>
      <c r="B3182" s="16" t="s">
        <v>2503</v>
      </c>
      <c r="C3182" s="16" t="s">
        <v>2504</v>
      </c>
      <c r="D3182" s="17" t="s">
        <v>323</v>
      </c>
      <c r="E3182" s="18" t="s">
        <v>323</v>
      </c>
      <c r="F3182" s="18">
        <v>0</v>
      </c>
      <c r="G3182" s="39" t="s">
        <v>2260</v>
      </c>
      <c r="H3182" s="18">
        <v>1</v>
      </c>
      <c r="I3182" s="18" t="s">
        <v>6197</v>
      </c>
      <c r="J3182" s="18">
        <v>2</v>
      </c>
      <c r="K3182" s="18" t="s">
        <v>9281</v>
      </c>
      <c r="L3182" s="19" t="s">
        <v>998</v>
      </c>
      <c r="M3182" s="19" t="s">
        <v>960</v>
      </c>
      <c r="N3182" s="18" t="s">
        <v>991</v>
      </c>
      <c r="O3182" s="18" t="s">
        <v>3256</v>
      </c>
      <c r="P3182" s="18" t="s">
        <v>470</v>
      </c>
      <c r="Q3182" s="18">
        <v>60</v>
      </c>
      <c r="R3182" s="18" t="s">
        <v>95</v>
      </c>
      <c r="S3182" s="37" t="s">
        <v>46</v>
      </c>
      <c r="T3182" s="18" t="s">
        <v>331</v>
      </c>
      <c r="U3182" s="38">
        <v>21.49</v>
      </c>
      <c r="V3182" s="38">
        <v>33.82</v>
      </c>
      <c r="W3182" s="38">
        <v>20.29</v>
      </c>
      <c r="X3182" s="18" t="s">
        <v>331</v>
      </c>
      <c r="Y3182" s="39"/>
      <c r="Z3182" s="16">
        <v>0</v>
      </c>
      <c r="AA3182" s="36">
        <v>69.010000000000005</v>
      </c>
      <c r="AB3182" s="36"/>
      <c r="AC3182" s="36">
        <v>69.010000000000005</v>
      </c>
      <c r="AD3182" s="38">
        <f t="shared" si="705"/>
        <v>74.440700000000007</v>
      </c>
      <c r="AE3182" s="38">
        <f t="shared" si="706"/>
        <v>93.050875000000005</v>
      </c>
      <c r="AF3182" s="38">
        <f t="shared" si="707"/>
        <v>100.49494500000002</v>
      </c>
      <c r="AG3182" s="36">
        <f t="shared" si="708"/>
        <v>74.44</v>
      </c>
      <c r="AH3182" s="36">
        <f t="shared" si="709"/>
        <v>93.05</v>
      </c>
      <c r="AI3182" s="36">
        <f t="shared" si="710"/>
        <v>100.49</v>
      </c>
      <c r="AJ3182" s="40">
        <v>43513</v>
      </c>
      <c r="AK3182" s="40">
        <v>43515</v>
      </c>
      <c r="AL3182" s="17">
        <v>1</v>
      </c>
      <c r="AM3182" s="17" t="s">
        <v>18186</v>
      </c>
      <c r="AN3182" s="41"/>
      <c r="AO3182" s="20" t="s">
        <v>18030</v>
      </c>
      <c r="AP3182" s="20"/>
      <c r="AQ3182" s="20"/>
      <c r="AR3182" s="16">
        <v>0</v>
      </c>
      <c r="AS3182" s="20">
        <v>43602</v>
      </c>
      <c r="AT3182" s="16">
        <v>0</v>
      </c>
    </row>
    <row r="3183" spans="1:46" ht="47.25" customHeight="1">
      <c r="A3183" s="16">
        <v>8699724550032</v>
      </c>
      <c r="B3183" s="16" t="s">
        <v>2503</v>
      </c>
      <c r="C3183" s="16" t="s">
        <v>2504</v>
      </c>
      <c r="D3183" s="17" t="s">
        <v>323</v>
      </c>
      <c r="E3183" s="18" t="s">
        <v>323</v>
      </c>
      <c r="F3183" s="18">
        <v>0</v>
      </c>
      <c r="G3183" s="39" t="s">
        <v>2260</v>
      </c>
      <c r="H3183" s="18">
        <v>1</v>
      </c>
      <c r="I3183" s="18" t="s">
        <v>6197</v>
      </c>
      <c r="J3183" s="18">
        <v>2</v>
      </c>
      <c r="K3183" s="18" t="s">
        <v>9281</v>
      </c>
      <c r="L3183" s="19" t="s">
        <v>1000</v>
      </c>
      <c r="M3183" s="19" t="s">
        <v>960</v>
      </c>
      <c r="N3183" s="18" t="s">
        <v>991</v>
      </c>
      <c r="O3183" s="18" t="s">
        <v>2507</v>
      </c>
      <c r="P3183" s="18" t="s">
        <v>470</v>
      </c>
      <c r="Q3183" s="18">
        <v>60</v>
      </c>
      <c r="R3183" s="18" t="s">
        <v>95</v>
      </c>
      <c r="S3183" s="37" t="s">
        <v>46</v>
      </c>
      <c r="T3183" s="18" t="s">
        <v>238</v>
      </c>
      <c r="U3183" s="38">
        <v>26.44</v>
      </c>
      <c r="V3183" s="38">
        <v>42.84</v>
      </c>
      <c r="W3183" s="38">
        <v>25.7</v>
      </c>
      <c r="X3183" s="18" t="s">
        <v>331</v>
      </c>
      <c r="Y3183" s="39"/>
      <c r="Z3183" s="16">
        <v>0</v>
      </c>
      <c r="AA3183" s="36">
        <v>87.43</v>
      </c>
      <c r="AB3183" s="36"/>
      <c r="AC3183" s="36">
        <v>87.43</v>
      </c>
      <c r="AD3183" s="38">
        <f t="shared" si="705"/>
        <v>94.150100000000009</v>
      </c>
      <c r="AE3183" s="38">
        <f t="shared" si="706"/>
        <v>117.68762500000001</v>
      </c>
      <c r="AF3183" s="38">
        <f t="shared" si="707"/>
        <v>127.10263500000002</v>
      </c>
      <c r="AG3183" s="36">
        <f t="shared" si="708"/>
        <v>94.15</v>
      </c>
      <c r="AH3183" s="36">
        <f t="shared" si="709"/>
        <v>117.68</v>
      </c>
      <c r="AI3183" s="36">
        <f t="shared" si="710"/>
        <v>127.1</v>
      </c>
      <c r="AJ3183" s="40">
        <v>43513</v>
      </c>
      <c r="AK3183" s="40">
        <v>43515</v>
      </c>
      <c r="AL3183" s="17">
        <v>1</v>
      </c>
      <c r="AM3183" s="17" t="s">
        <v>18186</v>
      </c>
      <c r="AN3183" s="41"/>
      <c r="AO3183" s="20" t="s">
        <v>18031</v>
      </c>
      <c r="AP3183" s="20"/>
      <c r="AQ3183" s="20"/>
      <c r="AR3183" s="16">
        <v>0</v>
      </c>
      <c r="AS3183" s="20">
        <v>43602</v>
      </c>
      <c r="AT3183" s="16">
        <v>0</v>
      </c>
    </row>
    <row r="3184" spans="1:46" ht="47.25" customHeight="1">
      <c r="A3184" s="16">
        <v>8699502550094</v>
      </c>
      <c r="B3184" s="16" t="s">
        <v>8894</v>
      </c>
      <c r="C3184" s="16" t="s">
        <v>8895</v>
      </c>
      <c r="D3184" s="17" t="s">
        <v>323</v>
      </c>
      <c r="E3184" s="18" t="s">
        <v>295</v>
      </c>
      <c r="F3184" s="18">
        <v>0</v>
      </c>
      <c r="G3184" s="18">
        <v>1</v>
      </c>
      <c r="H3184" s="18">
        <v>1</v>
      </c>
      <c r="I3184" s="18" t="s">
        <v>6189</v>
      </c>
      <c r="J3184" s="18">
        <v>1</v>
      </c>
      <c r="K3184" s="18" t="s">
        <v>7893</v>
      </c>
      <c r="L3184" s="19" t="s">
        <v>6030</v>
      </c>
      <c r="M3184" s="19" t="s">
        <v>120</v>
      </c>
      <c r="N3184" s="18" t="s">
        <v>44</v>
      </c>
      <c r="O3184" s="18">
        <v>12</v>
      </c>
      <c r="P3184" s="18" t="s">
        <v>470</v>
      </c>
      <c r="Q3184" s="18">
        <v>60</v>
      </c>
      <c r="R3184" s="18" t="s">
        <v>95</v>
      </c>
      <c r="S3184" s="37" t="s">
        <v>96</v>
      </c>
      <c r="T3184" s="18" t="s">
        <v>557</v>
      </c>
      <c r="U3184" s="38">
        <v>16.52</v>
      </c>
      <c r="V3184" s="38">
        <v>17.100000000000001</v>
      </c>
      <c r="W3184" s="38">
        <v>13.68</v>
      </c>
      <c r="X3184" s="18" t="s">
        <v>284</v>
      </c>
      <c r="Y3184" s="39"/>
      <c r="Z3184" s="16">
        <v>0</v>
      </c>
      <c r="AA3184" s="36">
        <v>46.41</v>
      </c>
      <c r="AB3184" s="36"/>
      <c r="AC3184" s="36">
        <v>46.41</v>
      </c>
      <c r="AD3184" s="38">
        <f t="shared" si="705"/>
        <v>50.222799999999999</v>
      </c>
      <c r="AE3184" s="38">
        <f t="shared" si="706"/>
        <v>62.778500000000001</v>
      </c>
      <c r="AF3184" s="38">
        <f t="shared" si="707"/>
        <v>67.800780000000003</v>
      </c>
      <c r="AG3184" s="36">
        <f t="shared" si="708"/>
        <v>50.22</v>
      </c>
      <c r="AH3184" s="36">
        <f t="shared" si="709"/>
        <v>62.77</v>
      </c>
      <c r="AI3184" s="36">
        <f t="shared" si="710"/>
        <v>67.8</v>
      </c>
      <c r="AJ3184" s="40">
        <v>43513</v>
      </c>
      <c r="AK3184" s="40">
        <v>43515</v>
      </c>
      <c r="AL3184" s="17">
        <v>1</v>
      </c>
      <c r="AM3184" s="17" t="s">
        <v>18186</v>
      </c>
      <c r="AN3184" s="41"/>
      <c r="AO3184" s="20" t="s">
        <v>18043</v>
      </c>
      <c r="AP3184" s="20"/>
      <c r="AQ3184" s="20"/>
      <c r="AR3184" s="16">
        <v>0</v>
      </c>
      <c r="AS3184" s="20">
        <v>43602</v>
      </c>
      <c r="AT3184" s="16">
        <v>0</v>
      </c>
    </row>
    <row r="3185" spans="1:46" ht="47.25" customHeight="1">
      <c r="A3185" s="16">
        <v>8699514557791</v>
      </c>
      <c r="B3185" s="16" t="s">
        <v>8894</v>
      </c>
      <c r="C3185" s="16" t="s">
        <v>8895</v>
      </c>
      <c r="D3185" s="17" t="s">
        <v>323</v>
      </c>
      <c r="E3185" s="18" t="s">
        <v>295</v>
      </c>
      <c r="F3185" s="18">
        <v>0</v>
      </c>
      <c r="G3185" s="18">
        <v>5</v>
      </c>
      <c r="H3185" s="18">
        <v>1</v>
      </c>
      <c r="I3185" s="18" t="s">
        <v>6203</v>
      </c>
      <c r="J3185" s="18">
        <v>3</v>
      </c>
      <c r="K3185" s="18" t="s">
        <v>7891</v>
      </c>
      <c r="L3185" s="19" t="s">
        <v>119</v>
      </c>
      <c r="M3185" s="19" t="s">
        <v>120</v>
      </c>
      <c r="N3185" s="18" t="s">
        <v>74</v>
      </c>
      <c r="O3185" s="18">
        <v>12</v>
      </c>
      <c r="P3185" s="18" t="s">
        <v>8890</v>
      </c>
      <c r="Q3185" s="18">
        <v>120</v>
      </c>
      <c r="R3185" s="18" t="s">
        <v>95</v>
      </c>
      <c r="S3185" s="37" t="s">
        <v>96</v>
      </c>
      <c r="T3185" s="37" t="s">
        <v>331</v>
      </c>
      <c r="U3185" s="38">
        <v>28.27</v>
      </c>
      <c r="V3185" s="38">
        <v>28.27</v>
      </c>
      <c r="W3185" s="38">
        <v>22.61</v>
      </c>
      <c r="X3185" s="37" t="s">
        <v>331</v>
      </c>
      <c r="Y3185" s="39"/>
      <c r="Z3185" s="16">
        <v>0</v>
      </c>
      <c r="AA3185" s="36">
        <v>76.89</v>
      </c>
      <c r="AB3185" s="36"/>
      <c r="AC3185" s="36">
        <v>76.89</v>
      </c>
      <c r="AD3185" s="38">
        <f t="shared" si="705"/>
        <v>82.872299999999996</v>
      </c>
      <c r="AE3185" s="38">
        <f t="shared" si="706"/>
        <v>103.59037499999999</v>
      </c>
      <c r="AF3185" s="38">
        <f t="shared" si="707"/>
        <v>111.877605</v>
      </c>
      <c r="AG3185" s="36">
        <f t="shared" si="708"/>
        <v>82.87</v>
      </c>
      <c r="AH3185" s="36">
        <f t="shared" si="709"/>
        <v>103.59</v>
      </c>
      <c r="AI3185" s="36">
        <f t="shared" si="710"/>
        <v>111.87</v>
      </c>
      <c r="AJ3185" s="40">
        <v>43513</v>
      </c>
      <c r="AK3185" s="40">
        <v>43515</v>
      </c>
      <c r="AL3185" s="17">
        <v>1</v>
      </c>
      <c r="AM3185" s="17" t="s">
        <v>18186</v>
      </c>
      <c r="AN3185" s="41"/>
      <c r="AO3185" s="20" t="s">
        <v>18044</v>
      </c>
      <c r="AP3185" s="20"/>
      <c r="AQ3185" s="20"/>
      <c r="AR3185" s="16">
        <v>0</v>
      </c>
      <c r="AS3185" s="20">
        <v>43602</v>
      </c>
      <c r="AT3185" s="16">
        <v>0</v>
      </c>
    </row>
    <row r="3186" spans="1:46" ht="47.25" customHeight="1">
      <c r="A3186" s="16">
        <v>8697930552956</v>
      </c>
      <c r="B3186" s="16" t="s">
        <v>7272</v>
      </c>
      <c r="C3186" s="16" t="s">
        <v>7273</v>
      </c>
      <c r="D3186" s="17" t="s">
        <v>323</v>
      </c>
      <c r="E3186" s="18" t="s">
        <v>323</v>
      </c>
      <c r="F3186" s="18">
        <v>0</v>
      </c>
      <c r="G3186" s="18">
        <v>2</v>
      </c>
      <c r="H3186" s="18">
        <v>1</v>
      </c>
      <c r="I3186" s="18" t="s">
        <v>6189</v>
      </c>
      <c r="J3186" s="18">
        <v>1</v>
      </c>
      <c r="K3186" s="18" t="s">
        <v>7893</v>
      </c>
      <c r="L3186" s="19" t="s">
        <v>3644</v>
      </c>
      <c r="M3186" s="19" t="s">
        <v>3646</v>
      </c>
      <c r="N3186" s="18" t="s">
        <v>1604</v>
      </c>
      <c r="O3186" s="18" t="s">
        <v>7595</v>
      </c>
      <c r="P3186" s="18" t="s">
        <v>470</v>
      </c>
      <c r="Q3186" s="18">
        <v>60</v>
      </c>
      <c r="R3186" s="18" t="s">
        <v>95</v>
      </c>
      <c r="S3186" s="37" t="s">
        <v>46</v>
      </c>
      <c r="T3186" s="18" t="s">
        <v>284</v>
      </c>
      <c r="U3186" s="38">
        <v>38.1</v>
      </c>
      <c r="V3186" s="38">
        <v>38.1</v>
      </c>
      <c r="W3186" s="38">
        <v>22.86</v>
      </c>
      <c r="X3186" s="18" t="s">
        <v>284</v>
      </c>
      <c r="Y3186" s="39"/>
      <c r="Z3186" s="16">
        <v>0</v>
      </c>
      <c r="AA3186" s="36">
        <v>77.75</v>
      </c>
      <c r="AB3186" s="36"/>
      <c r="AC3186" s="36">
        <v>77.75</v>
      </c>
      <c r="AD3186" s="38">
        <f t="shared" si="705"/>
        <v>83.792500000000004</v>
      </c>
      <c r="AE3186" s="38">
        <f t="shared" si="706"/>
        <v>104.74062500000001</v>
      </c>
      <c r="AF3186" s="38">
        <f t="shared" si="707"/>
        <v>113.11987500000002</v>
      </c>
      <c r="AG3186" s="36">
        <f t="shared" si="708"/>
        <v>83.79</v>
      </c>
      <c r="AH3186" s="36">
        <f t="shared" si="709"/>
        <v>104.74</v>
      </c>
      <c r="AI3186" s="36">
        <f t="shared" si="710"/>
        <v>113.11</v>
      </c>
      <c r="AJ3186" s="40">
        <v>43513</v>
      </c>
      <c r="AK3186" s="40">
        <v>43515</v>
      </c>
      <c r="AL3186" s="17">
        <v>1</v>
      </c>
      <c r="AM3186" s="17" t="s">
        <v>18186</v>
      </c>
      <c r="AN3186" s="41"/>
      <c r="AO3186" s="20" t="s">
        <v>18022</v>
      </c>
      <c r="AP3186" s="20"/>
      <c r="AQ3186" s="20"/>
      <c r="AR3186" s="16">
        <v>0</v>
      </c>
      <c r="AS3186" s="20">
        <v>43602</v>
      </c>
      <c r="AT3186" s="16">
        <v>0</v>
      </c>
    </row>
    <row r="3187" spans="1:46" ht="47.25" customHeight="1">
      <c r="A3187" s="16">
        <v>8699673954479</v>
      </c>
      <c r="B3187" s="16" t="s">
        <v>9859</v>
      </c>
      <c r="C3187" s="16" t="s">
        <v>9860</v>
      </c>
      <c r="D3187" s="17" t="s">
        <v>87</v>
      </c>
      <c r="E3187" s="18" t="s">
        <v>87</v>
      </c>
      <c r="F3187" s="18">
        <v>7</v>
      </c>
      <c r="G3187" s="18">
        <v>2</v>
      </c>
      <c r="H3187" s="18">
        <v>1</v>
      </c>
      <c r="I3187" s="18"/>
      <c r="J3187" s="18"/>
      <c r="K3187" s="18"/>
      <c r="L3187" s="19" t="s">
        <v>9868</v>
      </c>
      <c r="M3187" s="19" t="s">
        <v>9862</v>
      </c>
      <c r="N3187" s="18" t="s">
        <v>9863</v>
      </c>
      <c r="O3187" s="18">
        <v>80</v>
      </c>
      <c r="P3187" s="18" t="s">
        <v>163</v>
      </c>
      <c r="Q3187" s="18">
        <v>3</v>
      </c>
      <c r="R3187" s="18" t="s">
        <v>95</v>
      </c>
      <c r="S3187" s="37" t="s">
        <v>96</v>
      </c>
      <c r="T3187" s="18" t="s">
        <v>678</v>
      </c>
      <c r="U3187" s="38">
        <v>12013.03</v>
      </c>
      <c r="V3187" s="38">
        <v>12013.03</v>
      </c>
      <c r="W3187" s="38">
        <v>12013.03</v>
      </c>
      <c r="X3187" s="18" t="s">
        <v>678</v>
      </c>
      <c r="Y3187" s="39"/>
      <c r="Z3187" s="16">
        <v>0</v>
      </c>
      <c r="AA3187" s="36">
        <v>8114.41</v>
      </c>
      <c r="AB3187" s="36"/>
      <c r="AC3187" s="36">
        <v>8114.41</v>
      </c>
      <c r="AD3187" s="38">
        <f t="shared" si="705"/>
        <v>8284.2981999999993</v>
      </c>
      <c r="AE3187" s="38">
        <f t="shared" si="706"/>
        <v>9296.5619839999999</v>
      </c>
      <c r="AF3187" s="38">
        <f t="shared" si="707"/>
        <v>10040.28694272</v>
      </c>
      <c r="AG3187" s="36">
        <f t="shared" si="708"/>
        <v>8284.2900000000009</v>
      </c>
      <c r="AH3187" s="36">
        <f t="shared" si="709"/>
        <v>9296.56</v>
      </c>
      <c r="AI3187" s="36">
        <f t="shared" si="710"/>
        <v>10040.280000000001</v>
      </c>
      <c r="AJ3187" s="40">
        <v>43513</v>
      </c>
      <c r="AK3187" s="40">
        <v>43515</v>
      </c>
      <c r="AL3187" s="17">
        <v>1</v>
      </c>
      <c r="AM3187" s="17" t="s">
        <v>18070</v>
      </c>
      <c r="AN3187" s="41"/>
      <c r="AO3187" s="20" t="s">
        <v>18063</v>
      </c>
      <c r="AP3187" s="20"/>
      <c r="AQ3187" s="20"/>
      <c r="AR3187" s="16">
        <v>0</v>
      </c>
      <c r="AS3187" s="20">
        <v>43605</v>
      </c>
      <c r="AT3187" s="16">
        <v>0</v>
      </c>
    </row>
    <row r="3188" spans="1:46" ht="47.25" customHeight="1">
      <c r="A3188" s="16">
        <v>8699556120014</v>
      </c>
      <c r="B3188" s="16" t="s">
        <v>10648</v>
      </c>
      <c r="C3188" s="16" t="s">
        <v>10649</v>
      </c>
      <c r="D3188" s="17" t="s">
        <v>87</v>
      </c>
      <c r="E3188" s="18" t="s">
        <v>295</v>
      </c>
      <c r="F3188" s="18">
        <v>0</v>
      </c>
      <c r="G3188" s="18">
        <v>2</v>
      </c>
      <c r="H3188" s="18">
        <v>1</v>
      </c>
      <c r="I3188" s="18"/>
      <c r="J3188" s="18"/>
      <c r="K3188" s="18"/>
      <c r="L3188" s="19" t="s">
        <v>2561</v>
      </c>
      <c r="M3188" s="19" t="s">
        <v>1149</v>
      </c>
      <c r="N3188" s="18" t="s">
        <v>1226</v>
      </c>
      <c r="O3188" s="18">
        <v>50</v>
      </c>
      <c r="P3188" s="18" t="s">
        <v>163</v>
      </c>
      <c r="Q3188" s="18">
        <v>50</v>
      </c>
      <c r="R3188" s="18" t="s">
        <v>95</v>
      </c>
      <c r="S3188" s="37" t="s">
        <v>96</v>
      </c>
      <c r="T3188" s="18" t="s">
        <v>284</v>
      </c>
      <c r="U3188" s="38">
        <v>9</v>
      </c>
      <c r="V3188" s="38">
        <v>9</v>
      </c>
      <c r="W3188" s="38">
        <v>7.2</v>
      </c>
      <c r="X3188" s="18" t="s">
        <v>284</v>
      </c>
      <c r="Y3188" s="39" t="s">
        <v>12943</v>
      </c>
      <c r="Z3188" s="16">
        <v>0</v>
      </c>
      <c r="AA3188" s="36">
        <v>45.88</v>
      </c>
      <c r="AB3188" s="36"/>
      <c r="AC3188" s="36">
        <v>45.88</v>
      </c>
      <c r="AD3188" s="38">
        <f t="shared" si="705"/>
        <v>49.650400000000005</v>
      </c>
      <c r="AE3188" s="38">
        <f t="shared" si="706"/>
        <v>62.063000000000002</v>
      </c>
      <c r="AF3188" s="38">
        <f t="shared" si="707"/>
        <v>67.028040000000004</v>
      </c>
      <c r="AG3188" s="36">
        <f t="shared" si="708"/>
        <v>49.65</v>
      </c>
      <c r="AH3188" s="36">
        <f t="shared" si="709"/>
        <v>62.06</v>
      </c>
      <c r="AI3188" s="36">
        <f t="shared" si="710"/>
        <v>67.02</v>
      </c>
      <c r="AJ3188" s="40">
        <v>43513</v>
      </c>
      <c r="AK3188" s="40">
        <v>43515</v>
      </c>
      <c r="AL3188" s="17">
        <v>1</v>
      </c>
      <c r="AM3188" s="17" t="s">
        <v>18070</v>
      </c>
      <c r="AN3188" s="41"/>
      <c r="AO3188" s="20" t="s">
        <v>18038</v>
      </c>
      <c r="AP3188" s="20" t="s">
        <v>12489</v>
      </c>
      <c r="AQ3188" s="20" t="s">
        <v>12490</v>
      </c>
      <c r="AR3188" s="16">
        <v>0</v>
      </c>
      <c r="AS3188" s="20">
        <v>43609</v>
      </c>
      <c r="AT3188" s="16">
        <v>0</v>
      </c>
    </row>
    <row r="3189" spans="1:46" ht="47.25" customHeight="1">
      <c r="A3189" s="16">
        <v>8699556260048</v>
      </c>
      <c r="B3189" s="16" t="s">
        <v>10648</v>
      </c>
      <c r="C3189" s="16" t="s">
        <v>10649</v>
      </c>
      <c r="D3189" s="17" t="s">
        <v>87</v>
      </c>
      <c r="E3189" s="18" t="s">
        <v>295</v>
      </c>
      <c r="F3189" s="18">
        <v>0</v>
      </c>
      <c r="G3189" s="18">
        <v>1</v>
      </c>
      <c r="H3189" s="18">
        <v>1</v>
      </c>
      <c r="I3189" s="18"/>
      <c r="J3189" s="18"/>
      <c r="K3189" s="18"/>
      <c r="L3189" s="19" t="s">
        <v>2560</v>
      </c>
      <c r="M3189" s="19" t="s">
        <v>1149</v>
      </c>
      <c r="N3189" s="18" t="s">
        <v>1226</v>
      </c>
      <c r="O3189" s="18">
        <v>1000</v>
      </c>
      <c r="P3189" s="18" t="s">
        <v>163</v>
      </c>
      <c r="Q3189" s="18">
        <v>1</v>
      </c>
      <c r="R3189" s="18" t="s">
        <v>95</v>
      </c>
      <c r="S3189" s="37" t="s">
        <v>96</v>
      </c>
      <c r="T3189" s="18" t="s">
        <v>165</v>
      </c>
      <c r="U3189" s="38">
        <v>14.85</v>
      </c>
      <c r="V3189" s="38">
        <v>14.85</v>
      </c>
      <c r="W3189" s="38">
        <v>11.88</v>
      </c>
      <c r="X3189" s="18" t="s">
        <v>165</v>
      </c>
      <c r="Y3189" s="39" t="s">
        <v>847</v>
      </c>
      <c r="Z3189" s="16">
        <v>0</v>
      </c>
      <c r="AA3189" s="36">
        <v>40.43</v>
      </c>
      <c r="AB3189" s="36"/>
      <c r="AC3189" s="36">
        <v>40.43</v>
      </c>
      <c r="AD3189" s="38">
        <f t="shared" si="705"/>
        <v>43.764400000000002</v>
      </c>
      <c r="AE3189" s="38">
        <f t="shared" si="706"/>
        <v>54.705500000000001</v>
      </c>
      <c r="AF3189" s="38">
        <f t="shared" si="707"/>
        <v>59.081940000000003</v>
      </c>
      <c r="AG3189" s="36">
        <f t="shared" si="708"/>
        <v>43.76</v>
      </c>
      <c r="AH3189" s="36">
        <f t="shared" si="709"/>
        <v>54.7</v>
      </c>
      <c r="AI3189" s="36">
        <f t="shared" si="710"/>
        <v>59.08</v>
      </c>
      <c r="AJ3189" s="40">
        <v>43556</v>
      </c>
      <c r="AK3189" s="40">
        <v>43557</v>
      </c>
      <c r="AL3189" s="17">
        <v>1</v>
      </c>
      <c r="AM3189" s="17" t="s">
        <v>18070</v>
      </c>
      <c r="AN3189" s="41"/>
      <c r="AO3189" s="20" t="s">
        <v>18014</v>
      </c>
      <c r="AP3189" s="20"/>
      <c r="AQ3189" s="20" t="s">
        <v>18002</v>
      </c>
      <c r="AR3189" s="16">
        <v>0</v>
      </c>
      <c r="AS3189" s="20">
        <v>43609</v>
      </c>
      <c r="AT3189" s="16">
        <v>0</v>
      </c>
    </row>
    <row r="3190" spans="1:46" ht="47.25" customHeight="1">
      <c r="A3190" s="16">
        <v>8699556260031</v>
      </c>
      <c r="B3190" s="16" t="s">
        <v>10648</v>
      </c>
      <c r="C3190" s="16" t="s">
        <v>10649</v>
      </c>
      <c r="D3190" s="17" t="s">
        <v>87</v>
      </c>
      <c r="E3190" s="18" t="s">
        <v>295</v>
      </c>
      <c r="F3190" s="18">
        <v>0</v>
      </c>
      <c r="G3190" s="18">
        <v>1</v>
      </c>
      <c r="H3190" s="18">
        <v>1</v>
      </c>
      <c r="I3190" s="18"/>
      <c r="J3190" s="18"/>
      <c r="K3190" s="18"/>
      <c r="L3190" s="19" t="s">
        <v>2562</v>
      </c>
      <c r="M3190" s="19" t="s">
        <v>1149</v>
      </c>
      <c r="N3190" s="18" t="s">
        <v>1226</v>
      </c>
      <c r="O3190" s="18">
        <v>500</v>
      </c>
      <c r="P3190" s="18" t="s">
        <v>163</v>
      </c>
      <c r="Q3190" s="18">
        <v>1</v>
      </c>
      <c r="R3190" s="18" t="s">
        <v>95</v>
      </c>
      <c r="S3190" s="37" t="s">
        <v>96</v>
      </c>
      <c r="T3190" s="18" t="s">
        <v>165</v>
      </c>
      <c r="U3190" s="38">
        <v>9.35</v>
      </c>
      <c r="V3190" s="38">
        <v>9.35</v>
      </c>
      <c r="W3190" s="38">
        <v>7.48</v>
      </c>
      <c r="X3190" s="18" t="s">
        <v>165</v>
      </c>
      <c r="Y3190" s="39">
        <v>3</v>
      </c>
      <c r="Z3190" s="16">
        <v>0</v>
      </c>
      <c r="AA3190" s="36">
        <v>29.21</v>
      </c>
      <c r="AB3190" s="36"/>
      <c r="AC3190" s="36">
        <v>29.21</v>
      </c>
      <c r="AD3190" s="38">
        <f t="shared" si="705"/>
        <v>31.646800000000006</v>
      </c>
      <c r="AE3190" s="38">
        <f t="shared" si="706"/>
        <v>39.558500000000009</v>
      </c>
      <c r="AF3190" s="38">
        <f t="shared" si="707"/>
        <v>42.723180000000013</v>
      </c>
      <c r="AG3190" s="36">
        <f t="shared" si="708"/>
        <v>31.64</v>
      </c>
      <c r="AH3190" s="36">
        <f t="shared" si="709"/>
        <v>39.549999999999997</v>
      </c>
      <c r="AI3190" s="36">
        <f t="shared" si="710"/>
        <v>42.72</v>
      </c>
      <c r="AJ3190" s="40">
        <v>43513</v>
      </c>
      <c r="AK3190" s="40">
        <v>43515</v>
      </c>
      <c r="AL3190" s="17">
        <v>1</v>
      </c>
      <c r="AM3190" s="17" t="s">
        <v>18070</v>
      </c>
      <c r="AN3190" s="41"/>
      <c r="AO3190" s="20" t="s">
        <v>18039</v>
      </c>
      <c r="AP3190" s="20" t="s">
        <v>6702</v>
      </c>
      <c r="AQ3190" s="20"/>
      <c r="AR3190" s="16">
        <v>0</v>
      </c>
      <c r="AS3190" s="20">
        <v>43609</v>
      </c>
      <c r="AT3190" s="16">
        <v>0</v>
      </c>
    </row>
    <row r="3191" spans="1:46" ht="47.25" customHeight="1">
      <c r="A3191" s="16">
        <v>8699556693112</v>
      </c>
      <c r="B3191" s="16" t="s">
        <v>85</v>
      </c>
      <c r="C3191" s="16" t="s">
        <v>86</v>
      </c>
      <c r="D3191" s="17" t="s">
        <v>87</v>
      </c>
      <c r="E3191" s="18" t="s">
        <v>87</v>
      </c>
      <c r="F3191" s="18">
        <v>0</v>
      </c>
      <c r="G3191" s="18">
        <v>2</v>
      </c>
      <c r="H3191" s="18">
        <v>1</v>
      </c>
      <c r="I3191" s="18"/>
      <c r="J3191" s="18"/>
      <c r="K3191" s="18"/>
      <c r="L3191" s="19" t="s">
        <v>2309</v>
      </c>
      <c r="M3191" s="19" t="s">
        <v>2310</v>
      </c>
      <c r="N3191" s="18" t="s">
        <v>1226</v>
      </c>
      <c r="O3191" s="18">
        <v>1000</v>
      </c>
      <c r="P3191" s="18" t="s">
        <v>875</v>
      </c>
      <c r="Q3191" s="18">
        <v>1</v>
      </c>
      <c r="R3191" s="18" t="s">
        <v>95</v>
      </c>
      <c r="S3191" s="37" t="s">
        <v>96</v>
      </c>
      <c r="T3191" s="18" t="s">
        <v>222</v>
      </c>
      <c r="U3191" s="38">
        <v>130.30000000000001</v>
      </c>
      <c r="V3191" s="38">
        <v>130.30000000000001</v>
      </c>
      <c r="W3191" s="38">
        <v>130.30000000000001</v>
      </c>
      <c r="X3191" s="18" t="s">
        <v>222</v>
      </c>
      <c r="Y3191" s="39"/>
      <c r="Z3191" s="16">
        <v>0</v>
      </c>
      <c r="AA3191" s="36">
        <v>443.45</v>
      </c>
      <c r="AB3191" s="36"/>
      <c r="AC3191" s="36">
        <v>443.45</v>
      </c>
      <c r="AD3191" s="38">
        <f t="shared" si="705"/>
        <v>459.91899999999998</v>
      </c>
      <c r="AE3191" s="38">
        <f t="shared" si="706"/>
        <v>533.25728000000004</v>
      </c>
      <c r="AF3191" s="38">
        <f t="shared" si="707"/>
        <v>575.9178624000001</v>
      </c>
      <c r="AG3191" s="36">
        <f t="shared" si="708"/>
        <v>459.91</v>
      </c>
      <c r="AH3191" s="36">
        <f t="shared" si="709"/>
        <v>533.25</v>
      </c>
      <c r="AI3191" s="36">
        <f t="shared" si="710"/>
        <v>575.91</v>
      </c>
      <c r="AJ3191" s="40">
        <v>43513</v>
      </c>
      <c r="AK3191" s="40">
        <v>43515</v>
      </c>
      <c r="AL3191" s="17">
        <v>1</v>
      </c>
      <c r="AM3191" s="17" t="s">
        <v>18070</v>
      </c>
      <c r="AN3191" s="41"/>
      <c r="AO3191" s="20" t="s">
        <v>18059</v>
      </c>
      <c r="AP3191" s="20"/>
      <c r="AQ3191" s="20"/>
      <c r="AR3191" s="16">
        <v>2</v>
      </c>
      <c r="AS3191" s="20">
        <v>43609</v>
      </c>
      <c r="AT3191" s="16">
        <v>0</v>
      </c>
    </row>
    <row r="3192" spans="1:46" ht="47.25" customHeight="1">
      <c r="A3192" s="16">
        <v>8699556520203</v>
      </c>
      <c r="B3192" s="16" t="s">
        <v>5140</v>
      </c>
      <c r="C3192" s="16" t="s">
        <v>5142</v>
      </c>
      <c r="D3192" s="22" t="s">
        <v>87</v>
      </c>
      <c r="E3192" s="22" t="s">
        <v>87</v>
      </c>
      <c r="F3192" s="18">
        <v>0</v>
      </c>
      <c r="G3192" s="22">
        <v>2</v>
      </c>
      <c r="H3192" s="18">
        <v>1</v>
      </c>
      <c r="I3192" s="18"/>
      <c r="J3192" s="18"/>
      <c r="K3192" s="18"/>
      <c r="L3192" s="19" t="s">
        <v>2601</v>
      </c>
      <c r="M3192" s="19" t="s">
        <v>2602</v>
      </c>
      <c r="N3192" s="18" t="s">
        <v>1226</v>
      </c>
      <c r="O3192" s="18">
        <v>240</v>
      </c>
      <c r="P3192" s="18" t="s">
        <v>875</v>
      </c>
      <c r="Q3192" s="18">
        <v>1</v>
      </c>
      <c r="R3192" s="18" t="s">
        <v>95</v>
      </c>
      <c r="S3192" s="37" t="s">
        <v>96</v>
      </c>
      <c r="T3192" s="18" t="s">
        <v>331</v>
      </c>
      <c r="U3192" s="38">
        <v>71.37</v>
      </c>
      <c r="V3192" s="38">
        <v>71.37</v>
      </c>
      <c r="W3192" s="38">
        <v>71.37</v>
      </c>
      <c r="X3192" s="18" t="s">
        <v>331</v>
      </c>
      <c r="Y3192" s="39" t="s">
        <v>847</v>
      </c>
      <c r="Z3192" s="16">
        <v>1</v>
      </c>
      <c r="AA3192" s="36">
        <v>378.46</v>
      </c>
      <c r="AB3192" s="36"/>
      <c r="AC3192" s="36">
        <v>378.46</v>
      </c>
      <c r="AD3192" s="38">
        <f t="shared" si="705"/>
        <v>393.62919999999997</v>
      </c>
      <c r="AE3192" s="38">
        <f t="shared" si="706"/>
        <v>425.11953599999998</v>
      </c>
      <c r="AF3192" s="38">
        <f t="shared" si="707"/>
        <v>0</v>
      </c>
      <c r="AG3192" s="36">
        <f t="shared" si="708"/>
        <v>393.62</v>
      </c>
      <c r="AH3192" s="36">
        <f t="shared" si="709"/>
        <v>425.11</v>
      </c>
      <c r="AI3192" s="36">
        <f t="shared" si="710"/>
        <v>0</v>
      </c>
      <c r="AJ3192" s="40">
        <v>43556</v>
      </c>
      <c r="AK3192" s="40">
        <v>43557</v>
      </c>
      <c r="AL3192" s="17">
        <v>1</v>
      </c>
      <c r="AM3192" s="17" t="s">
        <v>18070</v>
      </c>
      <c r="AN3192" s="41"/>
      <c r="AO3192" s="20" t="s">
        <v>18016</v>
      </c>
      <c r="AP3192" s="20"/>
      <c r="AQ3192" s="20" t="s">
        <v>18006</v>
      </c>
      <c r="AR3192" s="16">
        <v>0</v>
      </c>
      <c r="AS3192" s="20">
        <v>43609</v>
      </c>
      <c r="AT3192" s="16">
        <v>0</v>
      </c>
    </row>
    <row r="3193" spans="1:46" ht="47.25" customHeight="1">
      <c r="A3193" s="16">
        <v>8699556981158</v>
      </c>
      <c r="B3193" s="16" t="s">
        <v>7246</v>
      </c>
      <c r="C3193" s="16" t="s">
        <v>7247</v>
      </c>
      <c r="D3193" s="17" t="s">
        <v>87</v>
      </c>
      <c r="E3193" s="18" t="s">
        <v>87</v>
      </c>
      <c r="F3193" s="18">
        <v>0</v>
      </c>
      <c r="G3193" s="18">
        <v>2</v>
      </c>
      <c r="H3193" s="18">
        <v>1</v>
      </c>
      <c r="I3193" s="18"/>
      <c r="J3193" s="18"/>
      <c r="K3193" s="18"/>
      <c r="L3193" s="19" t="s">
        <v>2486</v>
      </c>
      <c r="M3193" s="19" t="s">
        <v>2483</v>
      </c>
      <c r="N3193" s="18" t="s">
        <v>1226</v>
      </c>
      <c r="O3193" s="18">
        <v>10</v>
      </c>
      <c r="P3193" s="18" t="s">
        <v>875</v>
      </c>
      <c r="Q3193" s="18">
        <v>1</v>
      </c>
      <c r="R3193" s="45" t="s">
        <v>676</v>
      </c>
      <c r="S3193" s="37" t="s">
        <v>96</v>
      </c>
      <c r="T3193" s="18" t="s">
        <v>4676</v>
      </c>
      <c r="U3193" s="38">
        <v>446</v>
      </c>
      <c r="V3193" s="38">
        <v>446</v>
      </c>
      <c r="W3193" s="38">
        <v>446</v>
      </c>
      <c r="X3193" s="18" t="s">
        <v>4676</v>
      </c>
      <c r="Y3193" s="39"/>
      <c r="Z3193" s="16">
        <v>0</v>
      </c>
      <c r="AA3193" s="36">
        <v>1669.76</v>
      </c>
      <c r="AB3193" s="36"/>
      <c r="AC3193" s="36">
        <v>1669.76</v>
      </c>
      <c r="AD3193" s="38">
        <f t="shared" si="705"/>
        <v>1710.7551999999998</v>
      </c>
      <c r="AE3193" s="38">
        <f t="shared" si="706"/>
        <v>1934.1938239999999</v>
      </c>
      <c r="AF3193" s="38">
        <f t="shared" si="707"/>
        <v>2088.9293299199999</v>
      </c>
      <c r="AG3193" s="36">
        <f t="shared" si="708"/>
        <v>1710.75</v>
      </c>
      <c r="AH3193" s="36">
        <f t="shared" si="709"/>
        <v>1934.19</v>
      </c>
      <c r="AI3193" s="36">
        <f t="shared" si="710"/>
        <v>2088.92</v>
      </c>
      <c r="AJ3193" s="40">
        <v>43513</v>
      </c>
      <c r="AK3193" s="40">
        <v>43515</v>
      </c>
      <c r="AL3193" s="17">
        <v>1</v>
      </c>
      <c r="AM3193" s="17" t="s">
        <v>18070</v>
      </c>
      <c r="AN3193" s="41"/>
      <c r="AO3193" s="20" t="s">
        <v>18064</v>
      </c>
      <c r="AP3193" s="20"/>
      <c r="AQ3193" s="20"/>
      <c r="AR3193" s="16">
        <v>0</v>
      </c>
      <c r="AS3193" s="20">
        <v>43609</v>
      </c>
      <c r="AT3193" s="16">
        <v>0</v>
      </c>
    </row>
    <row r="3194" spans="1:46" ht="47.25" customHeight="1">
      <c r="A3194" s="16">
        <v>8699556981134</v>
      </c>
      <c r="B3194" s="16" t="s">
        <v>7246</v>
      </c>
      <c r="C3194" s="16" t="s">
        <v>7247</v>
      </c>
      <c r="D3194" s="17" t="s">
        <v>87</v>
      </c>
      <c r="E3194" s="18" t="s">
        <v>87</v>
      </c>
      <c r="F3194" s="18">
        <v>0</v>
      </c>
      <c r="G3194" s="18">
        <v>2</v>
      </c>
      <c r="H3194" s="18">
        <v>1</v>
      </c>
      <c r="I3194" s="18"/>
      <c r="J3194" s="18"/>
      <c r="K3194" s="18"/>
      <c r="L3194" s="19" t="s">
        <v>2484</v>
      </c>
      <c r="M3194" s="19" t="s">
        <v>2483</v>
      </c>
      <c r="N3194" s="18" t="s">
        <v>1226</v>
      </c>
      <c r="O3194" s="18">
        <v>2</v>
      </c>
      <c r="P3194" s="18" t="s">
        <v>875</v>
      </c>
      <c r="Q3194" s="18">
        <v>1</v>
      </c>
      <c r="R3194" s="45" t="s">
        <v>676</v>
      </c>
      <c r="S3194" s="37" t="s">
        <v>96</v>
      </c>
      <c r="T3194" s="18" t="s">
        <v>4676</v>
      </c>
      <c r="U3194" s="38">
        <v>109.98</v>
      </c>
      <c r="V3194" s="38">
        <v>109.98</v>
      </c>
      <c r="W3194" s="38">
        <v>109.98</v>
      </c>
      <c r="X3194" s="18" t="s">
        <v>4676</v>
      </c>
      <c r="Y3194" s="39"/>
      <c r="Z3194" s="16">
        <v>0</v>
      </c>
      <c r="AA3194" s="36">
        <v>411.69</v>
      </c>
      <c r="AB3194" s="36"/>
      <c r="AC3194" s="36">
        <v>411.69</v>
      </c>
      <c r="AD3194" s="38">
        <f t="shared" si="705"/>
        <v>427.52379999999999</v>
      </c>
      <c r="AE3194" s="38">
        <f t="shared" si="706"/>
        <v>496.97465599999998</v>
      </c>
      <c r="AF3194" s="38">
        <f t="shared" si="707"/>
        <v>536.73262848000002</v>
      </c>
      <c r="AG3194" s="36">
        <f t="shared" si="708"/>
        <v>427.52</v>
      </c>
      <c r="AH3194" s="36">
        <f t="shared" si="709"/>
        <v>496.97</v>
      </c>
      <c r="AI3194" s="36">
        <f t="shared" si="710"/>
        <v>536.73</v>
      </c>
      <c r="AJ3194" s="40">
        <v>43513</v>
      </c>
      <c r="AK3194" s="40">
        <v>43515</v>
      </c>
      <c r="AL3194" s="17">
        <v>1</v>
      </c>
      <c r="AM3194" s="17" t="s">
        <v>18070</v>
      </c>
      <c r="AN3194" s="41"/>
      <c r="AO3194" s="20" t="s">
        <v>18065</v>
      </c>
      <c r="AP3194" s="20"/>
      <c r="AQ3194" s="20"/>
      <c r="AR3194" s="16">
        <v>0</v>
      </c>
      <c r="AS3194" s="20">
        <v>43609</v>
      </c>
      <c r="AT3194" s="16">
        <v>0</v>
      </c>
    </row>
    <row r="3195" spans="1:46" ht="47.25" customHeight="1">
      <c r="A3195" s="16">
        <v>8699556981141</v>
      </c>
      <c r="B3195" s="16" t="s">
        <v>7246</v>
      </c>
      <c r="C3195" s="16" t="s">
        <v>7247</v>
      </c>
      <c r="D3195" s="17" t="s">
        <v>87</v>
      </c>
      <c r="E3195" s="18" t="s">
        <v>87</v>
      </c>
      <c r="F3195" s="18">
        <v>0</v>
      </c>
      <c r="G3195" s="18">
        <v>2</v>
      </c>
      <c r="H3195" s="18">
        <v>1</v>
      </c>
      <c r="I3195" s="18"/>
      <c r="J3195" s="18"/>
      <c r="K3195" s="18"/>
      <c r="L3195" s="19" t="s">
        <v>2485</v>
      </c>
      <c r="M3195" s="19" t="s">
        <v>2483</v>
      </c>
      <c r="N3195" s="18" t="s">
        <v>1226</v>
      </c>
      <c r="O3195" s="18">
        <v>4</v>
      </c>
      <c r="P3195" s="18" t="s">
        <v>875</v>
      </c>
      <c r="Q3195" s="18">
        <v>1</v>
      </c>
      <c r="R3195" s="45" t="s">
        <v>676</v>
      </c>
      <c r="S3195" s="37" t="s">
        <v>96</v>
      </c>
      <c r="T3195" s="18" t="s">
        <v>4676</v>
      </c>
      <c r="U3195" s="38">
        <v>192.73</v>
      </c>
      <c r="V3195" s="38">
        <v>192.73</v>
      </c>
      <c r="W3195" s="38">
        <v>192.73</v>
      </c>
      <c r="X3195" s="18" t="s">
        <v>4676</v>
      </c>
      <c r="Y3195" s="39"/>
      <c r="Z3195" s="16">
        <v>0</v>
      </c>
      <c r="AA3195" s="36">
        <v>721.54</v>
      </c>
      <c r="AB3195" s="36"/>
      <c r="AC3195" s="36">
        <v>721.54</v>
      </c>
      <c r="AD3195" s="38">
        <f t="shared" si="705"/>
        <v>743.57079999999996</v>
      </c>
      <c r="AE3195" s="38">
        <f t="shared" si="706"/>
        <v>850.94729599999994</v>
      </c>
      <c r="AF3195" s="38">
        <f t="shared" si="707"/>
        <v>919.02307968000002</v>
      </c>
      <c r="AG3195" s="36">
        <f t="shared" si="708"/>
        <v>743.57</v>
      </c>
      <c r="AH3195" s="36">
        <f t="shared" si="709"/>
        <v>850.94</v>
      </c>
      <c r="AI3195" s="36">
        <f t="shared" si="710"/>
        <v>919.02</v>
      </c>
      <c r="AJ3195" s="40">
        <v>43513</v>
      </c>
      <c r="AK3195" s="40">
        <v>43515</v>
      </c>
      <c r="AL3195" s="17">
        <v>1</v>
      </c>
      <c r="AM3195" s="17" t="s">
        <v>18070</v>
      </c>
      <c r="AN3195" s="41"/>
      <c r="AO3195" s="20" t="s">
        <v>18066</v>
      </c>
      <c r="AP3195" s="20"/>
      <c r="AQ3195" s="20"/>
      <c r="AR3195" s="16">
        <v>0</v>
      </c>
      <c r="AS3195" s="20">
        <v>43609</v>
      </c>
      <c r="AT3195" s="16">
        <v>0</v>
      </c>
    </row>
    <row r="3196" spans="1:46" ht="47.25" customHeight="1">
      <c r="A3196" s="16">
        <v>8699556980168</v>
      </c>
      <c r="B3196" s="16" t="s">
        <v>7246</v>
      </c>
      <c r="C3196" s="16" t="s">
        <v>7247</v>
      </c>
      <c r="D3196" s="17" t="s">
        <v>87</v>
      </c>
      <c r="E3196" s="18" t="s">
        <v>87</v>
      </c>
      <c r="F3196" s="18">
        <v>0</v>
      </c>
      <c r="G3196" s="18">
        <v>2</v>
      </c>
      <c r="H3196" s="18">
        <v>1</v>
      </c>
      <c r="I3196" s="18"/>
      <c r="J3196" s="18"/>
      <c r="K3196" s="18"/>
      <c r="L3196" s="19" t="s">
        <v>2482</v>
      </c>
      <c r="M3196" s="19" t="s">
        <v>2483</v>
      </c>
      <c r="N3196" s="18" t="s">
        <v>1226</v>
      </c>
      <c r="O3196" s="18">
        <v>1</v>
      </c>
      <c r="P3196" s="18" t="s">
        <v>875</v>
      </c>
      <c r="Q3196" s="18">
        <v>4</v>
      </c>
      <c r="R3196" s="45" t="s">
        <v>676</v>
      </c>
      <c r="S3196" s="37" t="s">
        <v>96</v>
      </c>
      <c r="T3196" s="18" t="s">
        <v>557</v>
      </c>
      <c r="U3196" s="38">
        <v>96.06</v>
      </c>
      <c r="V3196" s="38">
        <v>96.06</v>
      </c>
      <c r="W3196" s="38">
        <v>96.06</v>
      </c>
      <c r="X3196" s="18" t="s">
        <v>557</v>
      </c>
      <c r="Y3196" s="39"/>
      <c r="Z3196" s="16">
        <v>0</v>
      </c>
      <c r="AA3196" s="36">
        <v>314.02999999999997</v>
      </c>
      <c r="AB3196" s="36"/>
      <c r="AC3196" s="36">
        <v>314.02999999999997</v>
      </c>
      <c r="AD3196" s="38">
        <f t="shared" si="705"/>
        <v>327.91059999999999</v>
      </c>
      <c r="AE3196" s="38">
        <f t="shared" si="706"/>
        <v>385.407872</v>
      </c>
      <c r="AF3196" s="38">
        <f t="shared" si="707"/>
        <v>416.24050176000003</v>
      </c>
      <c r="AG3196" s="36">
        <f t="shared" si="708"/>
        <v>327.91</v>
      </c>
      <c r="AH3196" s="36">
        <f t="shared" si="709"/>
        <v>385.4</v>
      </c>
      <c r="AI3196" s="36">
        <f t="shared" si="710"/>
        <v>416.24</v>
      </c>
      <c r="AJ3196" s="40">
        <v>43513</v>
      </c>
      <c r="AK3196" s="40">
        <v>43515</v>
      </c>
      <c r="AL3196" s="17">
        <v>1</v>
      </c>
      <c r="AM3196" s="17" t="s">
        <v>18070</v>
      </c>
      <c r="AN3196" s="41"/>
      <c r="AO3196" s="20" t="s">
        <v>18023</v>
      </c>
      <c r="AP3196" s="20"/>
      <c r="AQ3196" s="20"/>
      <c r="AR3196" s="16">
        <v>0</v>
      </c>
      <c r="AS3196" s="20">
        <v>43609</v>
      </c>
      <c r="AT3196" s="16">
        <v>0</v>
      </c>
    </row>
    <row r="3197" spans="1:46" ht="47.25" customHeight="1">
      <c r="A3197" s="16">
        <v>8699556690135</v>
      </c>
      <c r="B3197" s="16" t="s">
        <v>11276</v>
      </c>
      <c r="C3197" s="16" t="s">
        <v>11277</v>
      </c>
      <c r="D3197" s="17" t="s">
        <v>87</v>
      </c>
      <c r="E3197" s="18" t="s">
        <v>295</v>
      </c>
      <c r="F3197" s="18">
        <v>4</v>
      </c>
      <c r="G3197" s="18">
        <v>1</v>
      </c>
      <c r="H3197" s="18">
        <v>2</v>
      </c>
      <c r="I3197" s="18"/>
      <c r="J3197" s="18"/>
      <c r="K3197" s="18"/>
      <c r="L3197" s="19" t="s">
        <v>2335</v>
      </c>
      <c r="M3197" s="19" t="s">
        <v>1929</v>
      </c>
      <c r="N3197" s="18" t="s">
        <v>1226</v>
      </c>
      <c r="O3197" s="18"/>
      <c r="P3197" s="18"/>
      <c r="Q3197" s="18">
        <v>150</v>
      </c>
      <c r="R3197" s="18" t="s">
        <v>95</v>
      </c>
      <c r="S3197" s="37" t="s">
        <v>46</v>
      </c>
      <c r="T3197" s="18" t="s">
        <v>53</v>
      </c>
      <c r="U3197" s="38">
        <v>1.32</v>
      </c>
      <c r="V3197" s="38">
        <v>1.32</v>
      </c>
      <c r="W3197" s="38">
        <v>0</v>
      </c>
      <c r="X3197" s="18" t="s">
        <v>53</v>
      </c>
      <c r="Y3197" s="39"/>
      <c r="Z3197" s="16">
        <v>0</v>
      </c>
      <c r="AA3197" s="36">
        <v>4.46</v>
      </c>
      <c r="AB3197" s="36"/>
      <c r="AC3197" s="36">
        <v>4.46</v>
      </c>
      <c r="AD3197" s="38">
        <f t="shared" si="705"/>
        <v>4.8614000000000006</v>
      </c>
      <c r="AE3197" s="38">
        <f t="shared" si="706"/>
        <v>6.0767500000000005</v>
      </c>
      <c r="AF3197" s="38">
        <f t="shared" si="707"/>
        <v>6.5628900000000012</v>
      </c>
      <c r="AG3197" s="36">
        <f t="shared" si="708"/>
        <v>4.8600000000000003</v>
      </c>
      <c r="AH3197" s="36">
        <f t="shared" si="709"/>
        <v>6.07</v>
      </c>
      <c r="AI3197" s="36">
        <f t="shared" si="710"/>
        <v>6.56</v>
      </c>
      <c r="AJ3197" s="40">
        <v>43513</v>
      </c>
      <c r="AK3197" s="40">
        <v>43515</v>
      </c>
      <c r="AL3197" s="17">
        <v>1</v>
      </c>
      <c r="AM3197" s="17" t="s">
        <v>18070</v>
      </c>
      <c r="AN3197" s="41"/>
      <c r="AO3197" s="20" t="s">
        <v>18018</v>
      </c>
      <c r="AP3197" s="20"/>
      <c r="AQ3197" s="20"/>
      <c r="AR3197" s="16">
        <v>2</v>
      </c>
      <c r="AS3197" s="20">
        <v>43609</v>
      </c>
      <c r="AT3197" s="16">
        <v>0</v>
      </c>
    </row>
    <row r="3198" spans="1:46" ht="47.25" customHeight="1">
      <c r="A3198" s="16">
        <v>8699556690166</v>
      </c>
      <c r="B3198" s="16" t="s">
        <v>11276</v>
      </c>
      <c r="C3198" s="16" t="s">
        <v>11277</v>
      </c>
      <c r="D3198" s="17" t="s">
        <v>87</v>
      </c>
      <c r="E3198" s="18" t="s">
        <v>295</v>
      </c>
      <c r="F3198" s="18">
        <v>4</v>
      </c>
      <c r="G3198" s="18">
        <v>1</v>
      </c>
      <c r="H3198" s="18">
        <v>2</v>
      </c>
      <c r="I3198" s="18"/>
      <c r="J3198" s="18"/>
      <c r="K3198" s="18"/>
      <c r="L3198" s="19" t="s">
        <v>2336</v>
      </c>
      <c r="M3198" s="19" t="s">
        <v>1929</v>
      </c>
      <c r="N3198" s="18" t="s">
        <v>1226</v>
      </c>
      <c r="O3198" s="18"/>
      <c r="P3198" s="18"/>
      <c r="Q3198" s="18">
        <v>150</v>
      </c>
      <c r="R3198" s="18" t="s">
        <v>95</v>
      </c>
      <c r="S3198" s="37" t="s">
        <v>46</v>
      </c>
      <c r="T3198" s="18" t="s">
        <v>53</v>
      </c>
      <c r="U3198" s="38">
        <v>1</v>
      </c>
      <c r="V3198" s="38">
        <v>1</v>
      </c>
      <c r="W3198" s="38">
        <v>0</v>
      </c>
      <c r="X3198" s="18" t="s">
        <v>53</v>
      </c>
      <c r="Y3198" s="39"/>
      <c r="Z3198" s="16">
        <v>0</v>
      </c>
      <c r="AA3198" s="36">
        <v>3.37</v>
      </c>
      <c r="AB3198" s="36"/>
      <c r="AC3198" s="36">
        <v>3.37</v>
      </c>
      <c r="AD3198" s="38">
        <f t="shared" si="705"/>
        <v>3.6733000000000002</v>
      </c>
      <c r="AE3198" s="38">
        <f t="shared" si="706"/>
        <v>4.5916250000000005</v>
      </c>
      <c r="AF3198" s="38">
        <f t="shared" si="707"/>
        <v>4.9589550000000004</v>
      </c>
      <c r="AG3198" s="36">
        <f t="shared" si="708"/>
        <v>3.67</v>
      </c>
      <c r="AH3198" s="36">
        <f t="shared" si="709"/>
        <v>4.59</v>
      </c>
      <c r="AI3198" s="36">
        <f t="shared" si="710"/>
        <v>4.95</v>
      </c>
      <c r="AJ3198" s="40">
        <v>43513</v>
      </c>
      <c r="AK3198" s="40">
        <v>43515</v>
      </c>
      <c r="AL3198" s="17">
        <v>1</v>
      </c>
      <c r="AM3198" s="17" t="s">
        <v>18070</v>
      </c>
      <c r="AN3198" s="41"/>
      <c r="AO3198" s="20" t="s">
        <v>18018</v>
      </c>
      <c r="AP3198" s="20"/>
      <c r="AQ3198" s="20"/>
      <c r="AR3198" s="16">
        <v>2</v>
      </c>
      <c r="AS3198" s="20">
        <v>43609</v>
      </c>
      <c r="AT3198" s="16">
        <v>0</v>
      </c>
    </row>
    <row r="3199" spans="1:46" ht="47.25" customHeight="1">
      <c r="A3199" s="16">
        <v>8699556691538</v>
      </c>
      <c r="B3199" s="16" t="s">
        <v>11276</v>
      </c>
      <c r="C3199" s="16" t="s">
        <v>11277</v>
      </c>
      <c r="D3199" s="17" t="s">
        <v>87</v>
      </c>
      <c r="E3199" s="18" t="s">
        <v>295</v>
      </c>
      <c r="F3199" s="18">
        <v>4</v>
      </c>
      <c r="G3199" s="18">
        <v>1</v>
      </c>
      <c r="H3199" s="18">
        <v>2</v>
      </c>
      <c r="I3199" s="18"/>
      <c r="J3199" s="18"/>
      <c r="K3199" s="18"/>
      <c r="L3199" s="19" t="s">
        <v>2337</v>
      </c>
      <c r="M3199" s="19" t="s">
        <v>1929</v>
      </c>
      <c r="N3199" s="18" t="s">
        <v>1226</v>
      </c>
      <c r="O3199" s="18"/>
      <c r="P3199" s="18"/>
      <c r="Q3199" s="18">
        <v>500</v>
      </c>
      <c r="R3199" s="18" t="s">
        <v>95</v>
      </c>
      <c r="S3199" s="37" t="s">
        <v>46</v>
      </c>
      <c r="T3199" s="18" t="s">
        <v>53</v>
      </c>
      <c r="U3199" s="38">
        <v>1.59</v>
      </c>
      <c r="V3199" s="38">
        <v>1.59</v>
      </c>
      <c r="W3199" s="38">
        <v>0</v>
      </c>
      <c r="X3199" s="18" t="s">
        <v>53</v>
      </c>
      <c r="Y3199" s="39"/>
      <c r="Z3199" s="16">
        <v>0</v>
      </c>
      <c r="AA3199" s="36">
        <v>5.38</v>
      </c>
      <c r="AB3199" s="36"/>
      <c r="AC3199" s="36">
        <v>5.38</v>
      </c>
      <c r="AD3199" s="38">
        <f t="shared" si="705"/>
        <v>5.8642000000000003</v>
      </c>
      <c r="AE3199" s="38">
        <f t="shared" si="706"/>
        <v>7.3302500000000004</v>
      </c>
      <c r="AF3199" s="38">
        <f t="shared" si="707"/>
        <v>7.9166700000000008</v>
      </c>
      <c r="AG3199" s="36">
        <f t="shared" si="708"/>
        <v>5.86</v>
      </c>
      <c r="AH3199" s="36">
        <f t="shared" si="709"/>
        <v>7.33</v>
      </c>
      <c r="AI3199" s="36">
        <f t="shared" si="710"/>
        <v>7.91</v>
      </c>
      <c r="AJ3199" s="40">
        <v>43513</v>
      </c>
      <c r="AK3199" s="40">
        <v>43515</v>
      </c>
      <c r="AL3199" s="17">
        <v>1</v>
      </c>
      <c r="AM3199" s="17" t="s">
        <v>18070</v>
      </c>
      <c r="AN3199" s="41"/>
      <c r="AO3199" s="20" t="s">
        <v>18018</v>
      </c>
      <c r="AP3199" s="20"/>
      <c r="AQ3199" s="20"/>
      <c r="AR3199" s="16">
        <v>2</v>
      </c>
      <c r="AS3199" s="20">
        <v>43609</v>
      </c>
      <c r="AT3199" s="16">
        <v>0</v>
      </c>
    </row>
    <row r="3200" spans="1:46" ht="47.25" customHeight="1">
      <c r="A3200" s="16">
        <v>8699556691453</v>
      </c>
      <c r="B3200" s="16" t="s">
        <v>11276</v>
      </c>
      <c r="C3200" s="16" t="s">
        <v>11277</v>
      </c>
      <c r="D3200" s="17" t="s">
        <v>87</v>
      </c>
      <c r="E3200" s="18" t="s">
        <v>295</v>
      </c>
      <c r="F3200" s="18">
        <v>4</v>
      </c>
      <c r="G3200" s="18">
        <v>1</v>
      </c>
      <c r="H3200" s="18">
        <v>2</v>
      </c>
      <c r="I3200" s="18"/>
      <c r="J3200" s="18"/>
      <c r="K3200" s="18"/>
      <c r="L3200" s="19" t="s">
        <v>2338</v>
      </c>
      <c r="M3200" s="19" t="s">
        <v>1929</v>
      </c>
      <c r="N3200" s="18" t="s">
        <v>1226</v>
      </c>
      <c r="O3200" s="18"/>
      <c r="P3200" s="18"/>
      <c r="Q3200" s="18">
        <v>500</v>
      </c>
      <c r="R3200" s="18" t="s">
        <v>95</v>
      </c>
      <c r="S3200" s="37" t="s">
        <v>46</v>
      </c>
      <c r="T3200" s="18" t="s">
        <v>53</v>
      </c>
      <c r="U3200" s="38">
        <v>1.8800000000000001</v>
      </c>
      <c r="V3200" s="38">
        <v>1.8800000000000001</v>
      </c>
      <c r="W3200" s="38">
        <v>0</v>
      </c>
      <c r="X3200" s="18" t="s">
        <v>53</v>
      </c>
      <c r="Y3200" s="39"/>
      <c r="Z3200" s="16">
        <v>0</v>
      </c>
      <c r="AA3200" s="36">
        <v>6.35</v>
      </c>
      <c r="AB3200" s="36"/>
      <c r="AC3200" s="36">
        <v>6.35</v>
      </c>
      <c r="AD3200" s="38">
        <f t="shared" si="705"/>
        <v>6.9215</v>
      </c>
      <c r="AE3200" s="38">
        <f t="shared" si="706"/>
        <v>8.6518750000000004</v>
      </c>
      <c r="AF3200" s="38">
        <f t="shared" si="707"/>
        <v>9.3440250000000002</v>
      </c>
      <c r="AG3200" s="36">
        <f t="shared" si="708"/>
        <v>6.92</v>
      </c>
      <c r="AH3200" s="36">
        <f t="shared" si="709"/>
        <v>8.65</v>
      </c>
      <c r="AI3200" s="36">
        <f t="shared" si="710"/>
        <v>9.34</v>
      </c>
      <c r="AJ3200" s="40">
        <v>43513</v>
      </c>
      <c r="AK3200" s="40">
        <v>43515</v>
      </c>
      <c r="AL3200" s="17">
        <v>1</v>
      </c>
      <c r="AM3200" s="17" t="s">
        <v>18070</v>
      </c>
      <c r="AN3200" s="41"/>
      <c r="AO3200" s="20" t="s">
        <v>18018</v>
      </c>
      <c r="AP3200" s="20"/>
      <c r="AQ3200" s="20"/>
      <c r="AR3200" s="16">
        <v>2</v>
      </c>
      <c r="AS3200" s="20">
        <v>43609</v>
      </c>
      <c r="AT3200" s="16">
        <v>0</v>
      </c>
    </row>
    <row r="3201" spans="1:46" ht="47.25" customHeight="1">
      <c r="A3201" s="16">
        <v>8699556690425</v>
      </c>
      <c r="B3201" s="16" t="s">
        <v>11276</v>
      </c>
      <c r="C3201" s="16" t="s">
        <v>11277</v>
      </c>
      <c r="D3201" s="17" t="s">
        <v>87</v>
      </c>
      <c r="E3201" s="18" t="s">
        <v>295</v>
      </c>
      <c r="F3201" s="18">
        <v>4</v>
      </c>
      <c r="G3201" s="18">
        <v>1</v>
      </c>
      <c r="H3201" s="18">
        <v>2</v>
      </c>
      <c r="I3201" s="18"/>
      <c r="J3201" s="18"/>
      <c r="K3201" s="18"/>
      <c r="L3201" s="19" t="s">
        <v>2339</v>
      </c>
      <c r="M3201" s="19" t="s">
        <v>1929</v>
      </c>
      <c r="N3201" s="18" t="s">
        <v>1226</v>
      </c>
      <c r="O3201" s="18"/>
      <c r="P3201" s="18"/>
      <c r="Q3201" s="18">
        <v>500</v>
      </c>
      <c r="R3201" s="18" t="s">
        <v>95</v>
      </c>
      <c r="S3201" s="37" t="s">
        <v>46</v>
      </c>
      <c r="T3201" s="18" t="s">
        <v>53</v>
      </c>
      <c r="U3201" s="38">
        <v>1.8800000000000001</v>
      </c>
      <c r="V3201" s="38">
        <v>1.8800000000000001</v>
      </c>
      <c r="W3201" s="38">
        <v>0</v>
      </c>
      <c r="X3201" s="18" t="s">
        <v>53</v>
      </c>
      <c r="Y3201" s="39"/>
      <c r="Z3201" s="16">
        <v>0</v>
      </c>
      <c r="AA3201" s="36">
        <v>6.35</v>
      </c>
      <c r="AB3201" s="36"/>
      <c r="AC3201" s="36">
        <v>6.35</v>
      </c>
      <c r="AD3201" s="38">
        <f t="shared" si="705"/>
        <v>6.9215</v>
      </c>
      <c r="AE3201" s="38">
        <f t="shared" si="706"/>
        <v>8.6518750000000004</v>
      </c>
      <c r="AF3201" s="38">
        <f t="shared" si="707"/>
        <v>9.3440250000000002</v>
      </c>
      <c r="AG3201" s="36">
        <f t="shared" si="708"/>
        <v>6.92</v>
      </c>
      <c r="AH3201" s="36">
        <f t="shared" si="709"/>
        <v>8.65</v>
      </c>
      <c r="AI3201" s="36">
        <f t="shared" si="710"/>
        <v>9.34</v>
      </c>
      <c r="AJ3201" s="40">
        <v>43513</v>
      </c>
      <c r="AK3201" s="40">
        <v>43515</v>
      </c>
      <c r="AL3201" s="17">
        <v>1</v>
      </c>
      <c r="AM3201" s="17" t="s">
        <v>18070</v>
      </c>
      <c r="AN3201" s="41"/>
      <c r="AO3201" s="20" t="s">
        <v>18018</v>
      </c>
      <c r="AP3201" s="20"/>
      <c r="AQ3201" s="20"/>
      <c r="AR3201" s="16">
        <v>2</v>
      </c>
      <c r="AS3201" s="20">
        <v>43609</v>
      </c>
      <c r="AT3201" s="16">
        <v>0</v>
      </c>
    </row>
    <row r="3202" spans="1:46" ht="47.25" customHeight="1">
      <c r="A3202" s="16">
        <v>8699556690555</v>
      </c>
      <c r="B3202" s="16" t="s">
        <v>11276</v>
      </c>
      <c r="C3202" s="16" t="s">
        <v>11277</v>
      </c>
      <c r="D3202" s="17" t="s">
        <v>87</v>
      </c>
      <c r="E3202" s="18" t="s">
        <v>295</v>
      </c>
      <c r="F3202" s="18">
        <v>4</v>
      </c>
      <c r="G3202" s="18">
        <v>1</v>
      </c>
      <c r="H3202" s="18">
        <v>2</v>
      </c>
      <c r="I3202" s="18"/>
      <c r="J3202" s="18"/>
      <c r="K3202" s="18"/>
      <c r="L3202" s="19" t="s">
        <v>2341</v>
      </c>
      <c r="M3202" s="19" t="s">
        <v>1929</v>
      </c>
      <c r="N3202" s="18" t="s">
        <v>1226</v>
      </c>
      <c r="O3202" s="18"/>
      <c r="P3202" s="18"/>
      <c r="Q3202" s="18">
        <v>500</v>
      </c>
      <c r="R3202" s="18" t="s">
        <v>95</v>
      </c>
      <c r="S3202" s="37" t="s">
        <v>46</v>
      </c>
      <c r="T3202" s="18" t="s">
        <v>53</v>
      </c>
      <c r="U3202" s="38">
        <v>1.59</v>
      </c>
      <c r="V3202" s="38">
        <v>1.59</v>
      </c>
      <c r="W3202" s="38">
        <v>0</v>
      </c>
      <c r="X3202" s="18" t="s">
        <v>53</v>
      </c>
      <c r="Y3202" s="39"/>
      <c r="Z3202" s="16">
        <v>0</v>
      </c>
      <c r="AA3202" s="36">
        <v>5.38</v>
      </c>
      <c r="AB3202" s="36"/>
      <c r="AC3202" s="36">
        <v>5.38</v>
      </c>
      <c r="AD3202" s="38">
        <f t="shared" si="705"/>
        <v>5.8642000000000003</v>
      </c>
      <c r="AE3202" s="38">
        <f t="shared" si="706"/>
        <v>7.3302500000000004</v>
      </c>
      <c r="AF3202" s="38">
        <f t="shared" si="707"/>
        <v>7.9166700000000008</v>
      </c>
      <c r="AG3202" s="36">
        <f t="shared" si="708"/>
        <v>5.86</v>
      </c>
      <c r="AH3202" s="36">
        <f t="shared" si="709"/>
        <v>7.33</v>
      </c>
      <c r="AI3202" s="36">
        <f t="shared" si="710"/>
        <v>7.91</v>
      </c>
      <c r="AJ3202" s="40">
        <v>43513</v>
      </c>
      <c r="AK3202" s="40">
        <v>43515</v>
      </c>
      <c r="AL3202" s="17">
        <v>1</v>
      </c>
      <c r="AM3202" s="17" t="s">
        <v>18070</v>
      </c>
      <c r="AN3202" s="41"/>
      <c r="AO3202" s="20" t="s">
        <v>18018</v>
      </c>
      <c r="AP3202" s="20"/>
      <c r="AQ3202" s="20"/>
      <c r="AR3202" s="16">
        <v>2</v>
      </c>
      <c r="AS3202" s="20">
        <v>43609</v>
      </c>
      <c r="AT3202" s="16">
        <v>0</v>
      </c>
    </row>
    <row r="3203" spans="1:46" ht="47.25" customHeight="1">
      <c r="A3203" s="16">
        <v>8699556691484</v>
      </c>
      <c r="B3203" s="16" t="s">
        <v>11276</v>
      </c>
      <c r="C3203" s="16" t="s">
        <v>11277</v>
      </c>
      <c r="D3203" s="17" t="s">
        <v>87</v>
      </c>
      <c r="E3203" s="18" t="s">
        <v>295</v>
      </c>
      <c r="F3203" s="18">
        <v>4</v>
      </c>
      <c r="G3203" s="18">
        <v>1</v>
      </c>
      <c r="H3203" s="18">
        <v>2</v>
      </c>
      <c r="I3203" s="18"/>
      <c r="J3203" s="18"/>
      <c r="K3203" s="18"/>
      <c r="L3203" s="19" t="s">
        <v>2343</v>
      </c>
      <c r="M3203" s="19" t="s">
        <v>1929</v>
      </c>
      <c r="N3203" s="18" t="s">
        <v>1226</v>
      </c>
      <c r="O3203" s="18"/>
      <c r="P3203" s="18"/>
      <c r="Q3203" s="18">
        <v>500</v>
      </c>
      <c r="R3203" s="18" t="s">
        <v>95</v>
      </c>
      <c r="S3203" s="37" t="s">
        <v>46</v>
      </c>
      <c r="T3203" s="18" t="s">
        <v>53</v>
      </c>
      <c r="U3203" s="38">
        <v>1.8800000000000001</v>
      </c>
      <c r="V3203" s="38">
        <v>1.8800000000000001</v>
      </c>
      <c r="W3203" s="38">
        <v>0</v>
      </c>
      <c r="X3203" s="18" t="s">
        <v>53</v>
      </c>
      <c r="Y3203" s="39"/>
      <c r="Z3203" s="16">
        <v>0</v>
      </c>
      <c r="AA3203" s="36">
        <v>6.35</v>
      </c>
      <c r="AB3203" s="36"/>
      <c r="AC3203" s="36">
        <v>6.35</v>
      </c>
      <c r="AD3203" s="38">
        <f t="shared" si="705"/>
        <v>6.9215</v>
      </c>
      <c r="AE3203" s="38">
        <f t="shared" si="706"/>
        <v>8.6518750000000004</v>
      </c>
      <c r="AF3203" s="38">
        <f t="shared" si="707"/>
        <v>9.3440250000000002</v>
      </c>
      <c r="AG3203" s="36">
        <f t="shared" si="708"/>
        <v>6.92</v>
      </c>
      <c r="AH3203" s="36">
        <f t="shared" si="709"/>
        <v>8.65</v>
      </c>
      <c r="AI3203" s="36">
        <f t="shared" si="710"/>
        <v>9.34</v>
      </c>
      <c r="AJ3203" s="40">
        <v>43513</v>
      </c>
      <c r="AK3203" s="40">
        <v>43515</v>
      </c>
      <c r="AL3203" s="17">
        <v>1</v>
      </c>
      <c r="AM3203" s="17" t="s">
        <v>18070</v>
      </c>
      <c r="AN3203" s="41"/>
      <c r="AO3203" s="20" t="s">
        <v>18020</v>
      </c>
      <c r="AP3203" s="22"/>
      <c r="AQ3203" s="46"/>
      <c r="AR3203" s="16">
        <v>2</v>
      </c>
      <c r="AS3203" s="20">
        <v>43609</v>
      </c>
      <c r="AT3203" s="16">
        <v>0</v>
      </c>
    </row>
    <row r="3204" spans="1:46" ht="47.25" customHeight="1">
      <c r="A3204" s="16">
        <v>8699556691545</v>
      </c>
      <c r="B3204" s="16" t="s">
        <v>11276</v>
      </c>
      <c r="C3204" s="16" t="s">
        <v>11277</v>
      </c>
      <c r="D3204" s="17" t="s">
        <v>87</v>
      </c>
      <c r="E3204" s="18" t="s">
        <v>295</v>
      </c>
      <c r="F3204" s="18">
        <v>4</v>
      </c>
      <c r="G3204" s="18">
        <v>1</v>
      </c>
      <c r="H3204" s="18">
        <v>2</v>
      </c>
      <c r="I3204" s="18"/>
      <c r="J3204" s="18"/>
      <c r="K3204" s="18"/>
      <c r="L3204" s="19" t="s">
        <v>2346</v>
      </c>
      <c r="M3204" s="19" t="s">
        <v>1929</v>
      </c>
      <c r="N3204" s="18" t="s">
        <v>1226</v>
      </c>
      <c r="O3204" s="18">
        <v>20</v>
      </c>
      <c r="P3204" s="18" t="s">
        <v>523</v>
      </c>
      <c r="Q3204" s="18">
        <v>500</v>
      </c>
      <c r="R3204" s="18" t="s">
        <v>95</v>
      </c>
      <c r="S3204" s="37" t="s">
        <v>46</v>
      </c>
      <c r="T3204" s="18" t="s">
        <v>53</v>
      </c>
      <c r="U3204" s="38">
        <v>1.59</v>
      </c>
      <c r="V3204" s="38">
        <v>1.59</v>
      </c>
      <c r="W3204" s="38">
        <v>0</v>
      </c>
      <c r="X3204" s="18" t="s">
        <v>53</v>
      </c>
      <c r="Y3204" s="39"/>
      <c r="Z3204" s="16">
        <v>0</v>
      </c>
      <c r="AA3204" s="36">
        <v>5.38</v>
      </c>
      <c r="AB3204" s="36"/>
      <c r="AC3204" s="36">
        <v>5.38</v>
      </c>
      <c r="AD3204" s="38">
        <f t="shared" si="705"/>
        <v>5.8642000000000003</v>
      </c>
      <c r="AE3204" s="38">
        <f t="shared" si="706"/>
        <v>7.3302500000000004</v>
      </c>
      <c r="AF3204" s="38">
        <f t="shared" si="707"/>
        <v>7.9166700000000008</v>
      </c>
      <c r="AG3204" s="36">
        <f t="shared" si="708"/>
        <v>5.86</v>
      </c>
      <c r="AH3204" s="36">
        <f t="shared" si="709"/>
        <v>7.33</v>
      </c>
      <c r="AI3204" s="36">
        <f t="shared" si="710"/>
        <v>7.91</v>
      </c>
      <c r="AJ3204" s="40">
        <v>43513</v>
      </c>
      <c r="AK3204" s="40">
        <v>43515</v>
      </c>
      <c r="AL3204" s="17">
        <v>1</v>
      </c>
      <c r="AM3204" s="17" t="s">
        <v>18070</v>
      </c>
      <c r="AN3204" s="41"/>
      <c r="AO3204" s="20" t="s">
        <v>18020</v>
      </c>
      <c r="AP3204" s="22"/>
      <c r="AQ3204" s="46"/>
      <c r="AR3204" s="16">
        <v>2</v>
      </c>
      <c r="AS3204" s="20">
        <v>43609</v>
      </c>
      <c r="AT3204" s="16">
        <v>0</v>
      </c>
    </row>
    <row r="3205" spans="1:46" ht="47.25" customHeight="1">
      <c r="A3205" s="16">
        <v>8699556690432</v>
      </c>
      <c r="B3205" s="16" t="s">
        <v>11276</v>
      </c>
      <c r="C3205" s="16" t="s">
        <v>11277</v>
      </c>
      <c r="D3205" s="17" t="s">
        <v>87</v>
      </c>
      <c r="E3205" s="18" t="s">
        <v>295</v>
      </c>
      <c r="F3205" s="18">
        <v>4</v>
      </c>
      <c r="G3205" s="18">
        <v>1</v>
      </c>
      <c r="H3205" s="18">
        <v>2</v>
      </c>
      <c r="I3205" s="18"/>
      <c r="J3205" s="18"/>
      <c r="K3205" s="18"/>
      <c r="L3205" s="19" t="s">
        <v>2347</v>
      </c>
      <c r="M3205" s="19" t="s">
        <v>1929</v>
      </c>
      <c r="N3205" s="18" t="s">
        <v>1226</v>
      </c>
      <c r="O3205" s="18"/>
      <c r="P3205" s="18"/>
      <c r="Q3205" s="18">
        <v>500</v>
      </c>
      <c r="R3205" s="18" t="s">
        <v>95</v>
      </c>
      <c r="S3205" s="37" t="s">
        <v>46</v>
      </c>
      <c r="T3205" s="18" t="s">
        <v>53</v>
      </c>
      <c r="U3205" s="38">
        <v>1.8800000000000001</v>
      </c>
      <c r="V3205" s="38">
        <v>1.8800000000000001</v>
      </c>
      <c r="W3205" s="38">
        <v>0</v>
      </c>
      <c r="X3205" s="18" t="s">
        <v>53</v>
      </c>
      <c r="Y3205" s="39"/>
      <c r="Z3205" s="16">
        <v>0</v>
      </c>
      <c r="AA3205" s="36">
        <v>6.35</v>
      </c>
      <c r="AB3205" s="36"/>
      <c r="AC3205" s="36">
        <v>6.35</v>
      </c>
      <c r="AD3205" s="38">
        <f t="shared" si="705"/>
        <v>6.9215</v>
      </c>
      <c r="AE3205" s="38">
        <f t="shared" si="706"/>
        <v>8.6518750000000004</v>
      </c>
      <c r="AF3205" s="38">
        <f t="shared" si="707"/>
        <v>9.3440250000000002</v>
      </c>
      <c r="AG3205" s="36">
        <f t="shared" si="708"/>
        <v>6.92</v>
      </c>
      <c r="AH3205" s="36">
        <f t="shared" si="709"/>
        <v>8.65</v>
      </c>
      <c r="AI3205" s="36">
        <f t="shared" si="710"/>
        <v>9.34</v>
      </c>
      <c r="AJ3205" s="40">
        <v>43513</v>
      </c>
      <c r="AK3205" s="40">
        <v>43515</v>
      </c>
      <c r="AL3205" s="17">
        <v>1</v>
      </c>
      <c r="AM3205" s="17" t="s">
        <v>18070</v>
      </c>
      <c r="AN3205" s="41"/>
      <c r="AO3205" s="20" t="s">
        <v>18020</v>
      </c>
      <c r="AP3205" s="22"/>
      <c r="AQ3205" s="46"/>
      <c r="AR3205" s="16">
        <v>2</v>
      </c>
      <c r="AS3205" s="20">
        <v>43609</v>
      </c>
      <c r="AT3205" s="16">
        <v>0</v>
      </c>
    </row>
    <row r="3206" spans="1:46" ht="47.25" customHeight="1">
      <c r="A3206" s="16">
        <v>8699556690562</v>
      </c>
      <c r="B3206" s="16" t="s">
        <v>11276</v>
      </c>
      <c r="C3206" s="16" t="s">
        <v>11277</v>
      </c>
      <c r="D3206" s="17" t="s">
        <v>87</v>
      </c>
      <c r="E3206" s="18" t="s">
        <v>295</v>
      </c>
      <c r="F3206" s="18">
        <v>4</v>
      </c>
      <c r="G3206" s="18">
        <v>1</v>
      </c>
      <c r="H3206" s="18">
        <v>2</v>
      </c>
      <c r="I3206" s="18"/>
      <c r="J3206" s="18"/>
      <c r="K3206" s="18"/>
      <c r="L3206" s="19" t="s">
        <v>2348</v>
      </c>
      <c r="M3206" s="19" t="s">
        <v>1929</v>
      </c>
      <c r="N3206" s="18" t="s">
        <v>1226</v>
      </c>
      <c r="O3206" s="18"/>
      <c r="P3206" s="18"/>
      <c r="Q3206" s="18">
        <v>500</v>
      </c>
      <c r="R3206" s="18" t="s">
        <v>95</v>
      </c>
      <c r="S3206" s="37" t="s">
        <v>46</v>
      </c>
      <c r="T3206" s="18" t="s">
        <v>53</v>
      </c>
      <c r="U3206" s="38">
        <v>1.59</v>
      </c>
      <c r="V3206" s="38">
        <v>1.59</v>
      </c>
      <c r="W3206" s="38">
        <v>0</v>
      </c>
      <c r="X3206" s="18" t="s">
        <v>53</v>
      </c>
      <c r="Y3206" s="39"/>
      <c r="Z3206" s="16">
        <v>0</v>
      </c>
      <c r="AA3206" s="36">
        <v>5.38</v>
      </c>
      <c r="AB3206" s="36"/>
      <c r="AC3206" s="36">
        <v>5.38</v>
      </c>
      <c r="AD3206" s="38">
        <f t="shared" si="705"/>
        <v>5.8642000000000003</v>
      </c>
      <c r="AE3206" s="38">
        <f t="shared" si="706"/>
        <v>7.3302500000000004</v>
      </c>
      <c r="AF3206" s="38">
        <f t="shared" si="707"/>
        <v>7.9166700000000008</v>
      </c>
      <c r="AG3206" s="36">
        <f t="shared" si="708"/>
        <v>5.86</v>
      </c>
      <c r="AH3206" s="36">
        <f t="shared" si="709"/>
        <v>7.33</v>
      </c>
      <c r="AI3206" s="36">
        <f t="shared" si="710"/>
        <v>7.91</v>
      </c>
      <c r="AJ3206" s="40">
        <v>43513</v>
      </c>
      <c r="AK3206" s="40">
        <v>43515</v>
      </c>
      <c r="AL3206" s="17">
        <v>1</v>
      </c>
      <c r="AM3206" s="17" t="s">
        <v>18070</v>
      </c>
      <c r="AN3206" s="41"/>
      <c r="AO3206" s="20" t="s">
        <v>18020</v>
      </c>
      <c r="AP3206" s="22"/>
      <c r="AQ3206" s="46"/>
      <c r="AR3206" s="16">
        <v>2</v>
      </c>
      <c r="AS3206" s="20">
        <v>43609</v>
      </c>
      <c r="AT3206" s="16">
        <v>0</v>
      </c>
    </row>
    <row r="3207" spans="1:46" ht="47.25" customHeight="1">
      <c r="A3207" s="16">
        <v>8699556691446</v>
      </c>
      <c r="B3207" s="16" t="s">
        <v>11276</v>
      </c>
      <c r="C3207" s="16" t="s">
        <v>11277</v>
      </c>
      <c r="D3207" s="17" t="s">
        <v>87</v>
      </c>
      <c r="E3207" s="18" t="s">
        <v>295</v>
      </c>
      <c r="F3207" s="18">
        <v>4</v>
      </c>
      <c r="G3207" s="18">
        <v>1</v>
      </c>
      <c r="H3207" s="18">
        <v>2</v>
      </c>
      <c r="I3207" s="18"/>
      <c r="J3207" s="18"/>
      <c r="K3207" s="18"/>
      <c r="L3207" s="19" t="s">
        <v>2349</v>
      </c>
      <c r="M3207" s="19" t="s">
        <v>1929</v>
      </c>
      <c r="N3207" s="18" t="s">
        <v>1226</v>
      </c>
      <c r="O3207" s="18"/>
      <c r="P3207" s="18"/>
      <c r="Q3207" s="18">
        <v>500</v>
      </c>
      <c r="R3207" s="18" t="s">
        <v>95</v>
      </c>
      <c r="S3207" s="37" t="s">
        <v>46</v>
      </c>
      <c r="T3207" s="18" t="s">
        <v>53</v>
      </c>
      <c r="U3207" s="38">
        <v>1.9</v>
      </c>
      <c r="V3207" s="38">
        <v>1.9</v>
      </c>
      <c r="W3207" s="38">
        <v>0</v>
      </c>
      <c r="X3207" s="18" t="s">
        <v>53</v>
      </c>
      <c r="Y3207" s="39"/>
      <c r="Z3207" s="16">
        <v>0</v>
      </c>
      <c r="AA3207" s="36">
        <v>6.46</v>
      </c>
      <c r="AB3207" s="36"/>
      <c r="AC3207" s="36">
        <v>6.46</v>
      </c>
      <c r="AD3207" s="38">
        <f t="shared" si="705"/>
        <v>7.0414000000000003</v>
      </c>
      <c r="AE3207" s="38">
        <f t="shared" si="706"/>
        <v>8.8017500000000002</v>
      </c>
      <c r="AF3207" s="38">
        <f t="shared" si="707"/>
        <v>9.5058900000000008</v>
      </c>
      <c r="AG3207" s="36">
        <f t="shared" si="708"/>
        <v>7.04</v>
      </c>
      <c r="AH3207" s="36">
        <f t="shared" si="709"/>
        <v>8.8000000000000007</v>
      </c>
      <c r="AI3207" s="36">
        <f t="shared" si="710"/>
        <v>9.5</v>
      </c>
      <c r="AJ3207" s="40">
        <v>43513</v>
      </c>
      <c r="AK3207" s="40">
        <v>43515</v>
      </c>
      <c r="AL3207" s="17">
        <v>1</v>
      </c>
      <c r="AM3207" s="17" t="s">
        <v>18070</v>
      </c>
      <c r="AN3207" s="41"/>
      <c r="AO3207" s="20" t="s">
        <v>18020</v>
      </c>
      <c r="AP3207" s="22"/>
      <c r="AQ3207" s="46"/>
      <c r="AR3207" s="16">
        <v>2</v>
      </c>
      <c r="AS3207" s="20">
        <v>43609</v>
      </c>
      <c r="AT3207" s="16">
        <v>1</v>
      </c>
    </row>
    <row r="3208" spans="1:46" ht="47.25" customHeight="1">
      <c r="A3208" s="16">
        <v>8699556691552</v>
      </c>
      <c r="B3208" s="16" t="s">
        <v>11276</v>
      </c>
      <c r="C3208" s="16" t="s">
        <v>11277</v>
      </c>
      <c r="D3208" s="17" t="s">
        <v>87</v>
      </c>
      <c r="E3208" s="18" t="s">
        <v>295</v>
      </c>
      <c r="F3208" s="18">
        <v>4</v>
      </c>
      <c r="G3208" s="18">
        <v>1</v>
      </c>
      <c r="H3208" s="18">
        <v>2</v>
      </c>
      <c r="I3208" s="18"/>
      <c r="J3208" s="18"/>
      <c r="K3208" s="18"/>
      <c r="L3208" s="19" t="s">
        <v>2350</v>
      </c>
      <c r="M3208" s="19" t="s">
        <v>1929</v>
      </c>
      <c r="N3208" s="18" t="s">
        <v>1226</v>
      </c>
      <c r="O3208" s="18"/>
      <c r="P3208" s="18"/>
      <c r="Q3208" s="18">
        <v>500</v>
      </c>
      <c r="R3208" s="18" t="s">
        <v>95</v>
      </c>
      <c r="S3208" s="37" t="s">
        <v>46</v>
      </c>
      <c r="T3208" s="18" t="s">
        <v>53</v>
      </c>
      <c r="U3208" s="38">
        <v>1.6300000000000001</v>
      </c>
      <c r="V3208" s="38">
        <v>1.6300000000000001</v>
      </c>
      <c r="W3208" s="38">
        <v>0</v>
      </c>
      <c r="X3208" s="18" t="s">
        <v>53</v>
      </c>
      <c r="Y3208" s="39"/>
      <c r="Z3208" s="16">
        <v>0</v>
      </c>
      <c r="AA3208" s="36">
        <v>5.49</v>
      </c>
      <c r="AB3208" s="36"/>
      <c r="AC3208" s="36">
        <v>5.49</v>
      </c>
      <c r="AD3208" s="38">
        <f t="shared" si="705"/>
        <v>5.9841000000000006</v>
      </c>
      <c r="AE3208" s="38">
        <f t="shared" si="706"/>
        <v>7.480125000000001</v>
      </c>
      <c r="AF3208" s="38">
        <f t="shared" si="707"/>
        <v>8.0785350000000022</v>
      </c>
      <c r="AG3208" s="36">
        <f t="shared" si="708"/>
        <v>5.98</v>
      </c>
      <c r="AH3208" s="36">
        <f t="shared" si="709"/>
        <v>7.48</v>
      </c>
      <c r="AI3208" s="36">
        <f t="shared" si="710"/>
        <v>8.07</v>
      </c>
      <c r="AJ3208" s="40">
        <v>43513</v>
      </c>
      <c r="AK3208" s="40">
        <v>43515</v>
      </c>
      <c r="AL3208" s="17">
        <v>1</v>
      </c>
      <c r="AM3208" s="17" t="s">
        <v>18070</v>
      </c>
      <c r="AN3208" s="41"/>
      <c r="AO3208" s="20" t="s">
        <v>18020</v>
      </c>
      <c r="AP3208" s="22"/>
      <c r="AQ3208" s="46"/>
      <c r="AR3208" s="16">
        <v>2</v>
      </c>
      <c r="AS3208" s="20">
        <v>43609</v>
      </c>
      <c r="AT3208" s="16">
        <v>0</v>
      </c>
    </row>
    <row r="3209" spans="1:46" ht="47.25" customHeight="1">
      <c r="A3209" s="16">
        <v>8699556690449</v>
      </c>
      <c r="B3209" s="16" t="s">
        <v>11276</v>
      </c>
      <c r="C3209" s="16" t="s">
        <v>11277</v>
      </c>
      <c r="D3209" s="17" t="s">
        <v>87</v>
      </c>
      <c r="E3209" s="18" t="s">
        <v>295</v>
      </c>
      <c r="F3209" s="18">
        <v>4</v>
      </c>
      <c r="G3209" s="18">
        <v>1</v>
      </c>
      <c r="H3209" s="18">
        <v>2</v>
      </c>
      <c r="I3209" s="18"/>
      <c r="J3209" s="18"/>
      <c r="K3209" s="18"/>
      <c r="L3209" s="19" t="s">
        <v>2351</v>
      </c>
      <c r="M3209" s="19" t="s">
        <v>1929</v>
      </c>
      <c r="N3209" s="18" t="s">
        <v>1226</v>
      </c>
      <c r="O3209" s="18"/>
      <c r="P3209" s="18"/>
      <c r="Q3209" s="18">
        <v>500</v>
      </c>
      <c r="R3209" s="18" t="s">
        <v>95</v>
      </c>
      <c r="S3209" s="37" t="s">
        <v>46</v>
      </c>
      <c r="T3209" s="18" t="s">
        <v>53</v>
      </c>
      <c r="U3209" s="38">
        <v>1.9</v>
      </c>
      <c r="V3209" s="38">
        <v>1.9</v>
      </c>
      <c r="W3209" s="38">
        <v>0</v>
      </c>
      <c r="X3209" s="18" t="s">
        <v>53</v>
      </c>
      <c r="Y3209" s="39"/>
      <c r="Z3209" s="16">
        <v>0</v>
      </c>
      <c r="AA3209" s="36">
        <v>6.46</v>
      </c>
      <c r="AB3209" s="36"/>
      <c r="AC3209" s="36">
        <v>6.46</v>
      </c>
      <c r="AD3209" s="38">
        <f t="shared" si="705"/>
        <v>7.0414000000000003</v>
      </c>
      <c r="AE3209" s="38">
        <f t="shared" si="706"/>
        <v>8.8017500000000002</v>
      </c>
      <c r="AF3209" s="38">
        <f t="shared" si="707"/>
        <v>9.5058900000000008</v>
      </c>
      <c r="AG3209" s="36">
        <f t="shared" si="708"/>
        <v>7.04</v>
      </c>
      <c r="AH3209" s="36">
        <f t="shared" si="709"/>
        <v>8.8000000000000007</v>
      </c>
      <c r="AI3209" s="36">
        <f t="shared" si="710"/>
        <v>9.5</v>
      </c>
      <c r="AJ3209" s="40">
        <v>43513</v>
      </c>
      <c r="AK3209" s="40">
        <v>43515</v>
      </c>
      <c r="AL3209" s="17">
        <v>1</v>
      </c>
      <c r="AM3209" s="17" t="s">
        <v>18070</v>
      </c>
      <c r="AN3209" s="41"/>
      <c r="AO3209" s="20" t="s">
        <v>18020</v>
      </c>
      <c r="AP3209" s="22"/>
      <c r="AQ3209" s="46"/>
      <c r="AR3209" s="16">
        <v>2</v>
      </c>
      <c r="AS3209" s="20">
        <v>43609</v>
      </c>
      <c r="AT3209" s="16">
        <v>1</v>
      </c>
    </row>
    <row r="3210" spans="1:46" ht="47.25" customHeight="1">
      <c r="A3210" s="16">
        <v>8699556690579</v>
      </c>
      <c r="B3210" s="16" t="s">
        <v>11276</v>
      </c>
      <c r="C3210" s="16" t="s">
        <v>11277</v>
      </c>
      <c r="D3210" s="17" t="s">
        <v>87</v>
      </c>
      <c r="E3210" s="18" t="s">
        <v>295</v>
      </c>
      <c r="F3210" s="18">
        <v>4</v>
      </c>
      <c r="G3210" s="18">
        <v>1</v>
      </c>
      <c r="H3210" s="18">
        <v>2</v>
      </c>
      <c r="I3210" s="18"/>
      <c r="J3210" s="18"/>
      <c r="K3210" s="18"/>
      <c r="L3210" s="19" t="s">
        <v>2352</v>
      </c>
      <c r="M3210" s="19" t="s">
        <v>1929</v>
      </c>
      <c r="N3210" s="18" t="s">
        <v>1226</v>
      </c>
      <c r="O3210" s="18"/>
      <c r="P3210" s="18"/>
      <c r="Q3210" s="18">
        <v>500</v>
      </c>
      <c r="R3210" s="18" t="s">
        <v>95</v>
      </c>
      <c r="S3210" s="37" t="s">
        <v>46</v>
      </c>
      <c r="T3210" s="18" t="s">
        <v>53</v>
      </c>
      <c r="U3210" s="38">
        <v>1.6300000000000001</v>
      </c>
      <c r="V3210" s="38">
        <v>1.6300000000000001</v>
      </c>
      <c r="W3210" s="38">
        <v>0</v>
      </c>
      <c r="X3210" s="18" t="s">
        <v>53</v>
      </c>
      <c r="Y3210" s="39"/>
      <c r="Z3210" s="16">
        <v>0</v>
      </c>
      <c r="AA3210" s="36">
        <v>5.49</v>
      </c>
      <c r="AB3210" s="36"/>
      <c r="AC3210" s="36">
        <v>5.49</v>
      </c>
      <c r="AD3210" s="38">
        <f t="shared" si="705"/>
        <v>5.9841000000000006</v>
      </c>
      <c r="AE3210" s="38">
        <f t="shared" si="706"/>
        <v>7.480125000000001</v>
      </c>
      <c r="AF3210" s="38">
        <f t="shared" si="707"/>
        <v>8.0785350000000022</v>
      </c>
      <c r="AG3210" s="36">
        <f t="shared" si="708"/>
        <v>5.98</v>
      </c>
      <c r="AH3210" s="36">
        <f t="shared" si="709"/>
        <v>7.48</v>
      </c>
      <c r="AI3210" s="36">
        <f t="shared" si="710"/>
        <v>8.07</v>
      </c>
      <c r="AJ3210" s="40">
        <v>43513</v>
      </c>
      <c r="AK3210" s="40">
        <v>43515</v>
      </c>
      <c r="AL3210" s="17">
        <v>1</v>
      </c>
      <c r="AM3210" s="17" t="s">
        <v>18070</v>
      </c>
      <c r="AN3210" s="41"/>
      <c r="AO3210" s="20" t="s">
        <v>18020</v>
      </c>
      <c r="AP3210" s="22"/>
      <c r="AQ3210" s="46"/>
      <c r="AR3210" s="16">
        <v>2</v>
      </c>
      <c r="AS3210" s="20">
        <v>43609</v>
      </c>
      <c r="AT3210" s="16">
        <v>0</v>
      </c>
    </row>
    <row r="3211" spans="1:46" ht="47.25" customHeight="1">
      <c r="A3211" s="16">
        <v>8699556691064</v>
      </c>
      <c r="B3211" s="16" t="s">
        <v>11276</v>
      </c>
      <c r="C3211" s="16" t="s">
        <v>11277</v>
      </c>
      <c r="D3211" s="17" t="s">
        <v>87</v>
      </c>
      <c r="E3211" s="18" t="s">
        <v>295</v>
      </c>
      <c r="F3211" s="18">
        <v>4</v>
      </c>
      <c r="G3211" s="18">
        <v>1</v>
      </c>
      <c r="H3211" s="18">
        <v>2</v>
      </c>
      <c r="I3211" s="18"/>
      <c r="J3211" s="18"/>
      <c r="K3211" s="18"/>
      <c r="L3211" s="19" t="s">
        <v>2354</v>
      </c>
      <c r="M3211" s="19" t="s">
        <v>1929</v>
      </c>
      <c r="N3211" s="18" t="s">
        <v>1226</v>
      </c>
      <c r="O3211" s="18"/>
      <c r="P3211" s="18"/>
      <c r="Q3211" s="18">
        <v>50</v>
      </c>
      <c r="R3211" s="18" t="s">
        <v>95</v>
      </c>
      <c r="S3211" s="37" t="s">
        <v>46</v>
      </c>
      <c r="T3211" s="18" t="s">
        <v>53</v>
      </c>
      <c r="U3211" s="38">
        <v>1.04</v>
      </c>
      <c r="V3211" s="38">
        <v>1.04</v>
      </c>
      <c r="W3211" s="38">
        <v>0</v>
      </c>
      <c r="X3211" s="18" t="s">
        <v>53</v>
      </c>
      <c r="Y3211" s="39"/>
      <c r="Z3211" s="16">
        <v>0</v>
      </c>
      <c r="AA3211" s="36">
        <v>3.53</v>
      </c>
      <c r="AB3211" s="36"/>
      <c r="AC3211" s="36">
        <v>3.53</v>
      </c>
      <c r="AD3211" s="38">
        <f t="shared" si="705"/>
        <v>3.8477000000000001</v>
      </c>
      <c r="AE3211" s="38">
        <f t="shared" si="706"/>
        <v>4.8096250000000005</v>
      </c>
      <c r="AF3211" s="38">
        <f t="shared" si="707"/>
        <v>5.194395000000001</v>
      </c>
      <c r="AG3211" s="36">
        <f t="shared" si="708"/>
        <v>3.84</v>
      </c>
      <c r="AH3211" s="36">
        <f t="shared" si="709"/>
        <v>4.8</v>
      </c>
      <c r="AI3211" s="36">
        <f t="shared" si="710"/>
        <v>5.19</v>
      </c>
      <c r="AJ3211" s="40">
        <v>43513</v>
      </c>
      <c r="AK3211" s="40">
        <v>43515</v>
      </c>
      <c r="AL3211" s="17">
        <v>1</v>
      </c>
      <c r="AM3211" s="17" t="s">
        <v>18070</v>
      </c>
      <c r="AN3211" s="41"/>
      <c r="AO3211" s="20" t="s">
        <v>18018</v>
      </c>
      <c r="AP3211" s="20"/>
      <c r="AQ3211" s="20"/>
      <c r="AR3211" s="16">
        <v>2</v>
      </c>
      <c r="AS3211" s="20">
        <v>43609</v>
      </c>
      <c r="AT3211" s="16">
        <v>1</v>
      </c>
    </row>
    <row r="3212" spans="1:46" ht="47.25" customHeight="1">
      <c r="A3212" s="16">
        <v>8699556691088</v>
      </c>
      <c r="B3212" s="16" t="s">
        <v>11276</v>
      </c>
      <c r="C3212" s="16" t="s">
        <v>11277</v>
      </c>
      <c r="D3212" s="17" t="s">
        <v>87</v>
      </c>
      <c r="E3212" s="18" t="s">
        <v>295</v>
      </c>
      <c r="F3212" s="18">
        <v>4</v>
      </c>
      <c r="G3212" s="18">
        <v>1</v>
      </c>
      <c r="H3212" s="18">
        <v>2</v>
      </c>
      <c r="I3212" s="18"/>
      <c r="J3212" s="18"/>
      <c r="K3212" s="18"/>
      <c r="L3212" s="19" t="s">
        <v>2355</v>
      </c>
      <c r="M3212" s="19" t="s">
        <v>1929</v>
      </c>
      <c r="N3212" s="18" t="s">
        <v>1226</v>
      </c>
      <c r="O3212" s="18"/>
      <c r="P3212" s="18"/>
      <c r="Q3212" s="18">
        <v>50</v>
      </c>
      <c r="R3212" s="18" t="s">
        <v>95</v>
      </c>
      <c r="S3212" s="37" t="s">
        <v>46</v>
      </c>
      <c r="T3212" s="18" t="s">
        <v>53</v>
      </c>
      <c r="U3212" s="38">
        <v>0.72</v>
      </c>
      <c r="V3212" s="38">
        <v>0.72</v>
      </c>
      <c r="W3212" s="38">
        <v>0</v>
      </c>
      <c r="X3212" s="18" t="s">
        <v>53</v>
      </c>
      <c r="Y3212" s="39"/>
      <c r="Z3212" s="16">
        <v>0</v>
      </c>
      <c r="AA3212" s="36">
        <v>2.42</v>
      </c>
      <c r="AB3212" s="36"/>
      <c r="AC3212" s="36">
        <v>2.42</v>
      </c>
      <c r="AD3212" s="38">
        <f t="shared" si="705"/>
        <v>2.6377999999999999</v>
      </c>
      <c r="AE3212" s="38">
        <f t="shared" si="706"/>
        <v>3.29725</v>
      </c>
      <c r="AF3212" s="38">
        <f t="shared" si="707"/>
        <v>3.5610300000000001</v>
      </c>
      <c r="AG3212" s="36">
        <f t="shared" si="708"/>
        <v>2.63</v>
      </c>
      <c r="AH3212" s="36">
        <f t="shared" si="709"/>
        <v>3.29</v>
      </c>
      <c r="AI3212" s="36">
        <f t="shared" si="710"/>
        <v>3.56</v>
      </c>
      <c r="AJ3212" s="40">
        <v>43513</v>
      </c>
      <c r="AK3212" s="40">
        <v>43515</v>
      </c>
      <c r="AL3212" s="17">
        <v>1</v>
      </c>
      <c r="AM3212" s="17" t="s">
        <v>18070</v>
      </c>
      <c r="AN3212" s="41"/>
      <c r="AO3212" s="20" t="s">
        <v>18018</v>
      </c>
      <c r="AP3212" s="20"/>
      <c r="AQ3212" s="20"/>
      <c r="AR3212" s="16">
        <v>2</v>
      </c>
      <c r="AS3212" s="20">
        <v>43609</v>
      </c>
      <c r="AT3212" s="16">
        <v>0</v>
      </c>
    </row>
    <row r="3213" spans="1:46" ht="47.25" customHeight="1">
      <c r="A3213" s="16">
        <v>8699556691217</v>
      </c>
      <c r="B3213" s="16" t="s">
        <v>11276</v>
      </c>
      <c r="C3213" s="16" t="s">
        <v>11277</v>
      </c>
      <c r="D3213" s="17" t="s">
        <v>87</v>
      </c>
      <c r="E3213" s="18" t="s">
        <v>295</v>
      </c>
      <c r="F3213" s="18">
        <v>4</v>
      </c>
      <c r="G3213" s="18">
        <v>1</v>
      </c>
      <c r="H3213" s="18">
        <v>2</v>
      </c>
      <c r="I3213" s="18"/>
      <c r="J3213" s="18"/>
      <c r="K3213" s="18"/>
      <c r="L3213" s="19" t="s">
        <v>2356</v>
      </c>
      <c r="M3213" s="19" t="s">
        <v>1929</v>
      </c>
      <c r="N3213" s="18" t="s">
        <v>1226</v>
      </c>
      <c r="O3213" s="18"/>
      <c r="P3213" s="18"/>
      <c r="Q3213" s="18">
        <v>250</v>
      </c>
      <c r="R3213" s="18" t="s">
        <v>95</v>
      </c>
      <c r="S3213" s="37" t="s">
        <v>46</v>
      </c>
      <c r="T3213" s="18" t="s">
        <v>53</v>
      </c>
      <c r="U3213" s="38">
        <v>1.42</v>
      </c>
      <c r="V3213" s="38">
        <v>1.42</v>
      </c>
      <c r="W3213" s="38">
        <v>0</v>
      </c>
      <c r="X3213" s="18" t="s">
        <v>53</v>
      </c>
      <c r="Y3213" s="39"/>
      <c r="Z3213" s="16">
        <v>0</v>
      </c>
      <c r="AA3213" s="36">
        <v>4.8</v>
      </c>
      <c r="AB3213" s="36"/>
      <c r="AC3213" s="36">
        <v>4.8</v>
      </c>
      <c r="AD3213" s="38">
        <f t="shared" si="705"/>
        <v>5.2320000000000002</v>
      </c>
      <c r="AE3213" s="38">
        <f t="shared" si="706"/>
        <v>6.54</v>
      </c>
      <c r="AF3213" s="38">
        <f t="shared" si="707"/>
        <v>7.0632000000000001</v>
      </c>
      <c r="AG3213" s="36">
        <f t="shared" si="708"/>
        <v>5.23</v>
      </c>
      <c r="AH3213" s="36">
        <f t="shared" si="709"/>
        <v>6.54</v>
      </c>
      <c r="AI3213" s="36">
        <f t="shared" si="710"/>
        <v>7.06</v>
      </c>
      <c r="AJ3213" s="40">
        <v>43513</v>
      </c>
      <c r="AK3213" s="40">
        <v>43515</v>
      </c>
      <c r="AL3213" s="17">
        <v>1</v>
      </c>
      <c r="AM3213" s="17" t="s">
        <v>18070</v>
      </c>
      <c r="AN3213" s="41"/>
      <c r="AO3213" s="20" t="s">
        <v>18018</v>
      </c>
      <c r="AP3213" s="20"/>
      <c r="AQ3213" s="20"/>
      <c r="AR3213" s="16">
        <v>2</v>
      </c>
      <c r="AS3213" s="20">
        <v>43609</v>
      </c>
      <c r="AT3213" s="16">
        <v>0</v>
      </c>
    </row>
    <row r="3214" spans="1:46" ht="47.25" customHeight="1">
      <c r="A3214" s="16">
        <v>8699556690043</v>
      </c>
      <c r="B3214" s="16" t="s">
        <v>11276</v>
      </c>
      <c r="C3214" s="16" t="s">
        <v>11277</v>
      </c>
      <c r="D3214" s="17" t="s">
        <v>87</v>
      </c>
      <c r="E3214" s="18" t="s">
        <v>295</v>
      </c>
      <c r="F3214" s="18">
        <v>4</v>
      </c>
      <c r="G3214" s="18">
        <v>1</v>
      </c>
      <c r="H3214" s="18">
        <v>2</v>
      </c>
      <c r="I3214" s="18"/>
      <c r="J3214" s="18"/>
      <c r="K3214" s="18"/>
      <c r="L3214" s="19" t="s">
        <v>2357</v>
      </c>
      <c r="M3214" s="19" t="s">
        <v>1929</v>
      </c>
      <c r="N3214" s="18" t="s">
        <v>1226</v>
      </c>
      <c r="O3214" s="18"/>
      <c r="P3214" s="18"/>
      <c r="Q3214" s="18">
        <v>100</v>
      </c>
      <c r="R3214" s="18" t="s">
        <v>95</v>
      </c>
      <c r="S3214" s="37" t="s">
        <v>46</v>
      </c>
      <c r="T3214" s="18" t="s">
        <v>53</v>
      </c>
      <c r="U3214" s="38">
        <v>0.87</v>
      </c>
      <c r="V3214" s="38">
        <v>0.87</v>
      </c>
      <c r="W3214" s="38">
        <v>0</v>
      </c>
      <c r="X3214" s="18" t="s">
        <v>53</v>
      </c>
      <c r="Y3214" s="39"/>
      <c r="Z3214" s="16">
        <v>0</v>
      </c>
      <c r="AA3214" s="36">
        <v>2.96</v>
      </c>
      <c r="AB3214" s="36"/>
      <c r="AC3214" s="36">
        <v>2.96</v>
      </c>
      <c r="AD3214" s="38">
        <f t="shared" si="705"/>
        <v>3.2264000000000004</v>
      </c>
      <c r="AE3214" s="38">
        <f t="shared" si="706"/>
        <v>4.0330000000000004</v>
      </c>
      <c r="AF3214" s="38">
        <f t="shared" si="707"/>
        <v>4.3556400000000011</v>
      </c>
      <c r="AG3214" s="36">
        <f t="shared" si="708"/>
        <v>3.22</v>
      </c>
      <c r="AH3214" s="36">
        <f t="shared" si="709"/>
        <v>4.03</v>
      </c>
      <c r="AI3214" s="36">
        <f t="shared" si="710"/>
        <v>4.3499999999999996</v>
      </c>
      <c r="AJ3214" s="40">
        <v>43513</v>
      </c>
      <c r="AK3214" s="40">
        <v>43515</v>
      </c>
      <c r="AL3214" s="17">
        <v>1</v>
      </c>
      <c r="AM3214" s="17" t="s">
        <v>18070</v>
      </c>
      <c r="AN3214" s="41"/>
      <c r="AO3214" s="20" t="s">
        <v>18018</v>
      </c>
      <c r="AP3214" s="20"/>
      <c r="AQ3214" s="20"/>
      <c r="AR3214" s="16">
        <v>2</v>
      </c>
      <c r="AS3214" s="20">
        <v>43609</v>
      </c>
      <c r="AT3214" s="16">
        <v>1</v>
      </c>
    </row>
    <row r="3215" spans="1:46" ht="47.25" customHeight="1">
      <c r="A3215" s="16">
        <v>8699556690111</v>
      </c>
      <c r="B3215" s="16" t="s">
        <v>11276</v>
      </c>
      <c r="C3215" s="16" t="s">
        <v>11277</v>
      </c>
      <c r="D3215" s="17" t="s">
        <v>87</v>
      </c>
      <c r="E3215" s="18" t="s">
        <v>295</v>
      </c>
      <c r="F3215" s="18">
        <v>4</v>
      </c>
      <c r="G3215" s="18">
        <v>1</v>
      </c>
      <c r="H3215" s="18">
        <v>2</v>
      </c>
      <c r="I3215" s="18"/>
      <c r="J3215" s="18"/>
      <c r="K3215" s="18"/>
      <c r="L3215" s="19" t="s">
        <v>2358</v>
      </c>
      <c r="M3215" s="19" t="s">
        <v>1929</v>
      </c>
      <c r="N3215" s="18" t="s">
        <v>1226</v>
      </c>
      <c r="O3215" s="18"/>
      <c r="P3215" s="18"/>
      <c r="Q3215" s="18">
        <v>150</v>
      </c>
      <c r="R3215" s="18" t="s">
        <v>95</v>
      </c>
      <c r="S3215" s="37" t="s">
        <v>46</v>
      </c>
      <c r="T3215" s="18" t="s">
        <v>53</v>
      </c>
      <c r="U3215" s="38">
        <v>1.27</v>
      </c>
      <c r="V3215" s="38">
        <v>1.27</v>
      </c>
      <c r="W3215" s="38">
        <v>0</v>
      </c>
      <c r="X3215" s="18" t="s">
        <v>53</v>
      </c>
      <c r="Y3215" s="39"/>
      <c r="Z3215" s="16">
        <v>0</v>
      </c>
      <c r="AA3215" s="36">
        <v>4.28</v>
      </c>
      <c r="AB3215" s="36"/>
      <c r="AC3215" s="36">
        <v>4.28</v>
      </c>
      <c r="AD3215" s="38">
        <f t="shared" si="705"/>
        <v>4.6652000000000005</v>
      </c>
      <c r="AE3215" s="38">
        <f t="shared" si="706"/>
        <v>5.8315000000000001</v>
      </c>
      <c r="AF3215" s="38">
        <f t="shared" si="707"/>
        <v>6.2980200000000002</v>
      </c>
      <c r="AG3215" s="36">
        <f t="shared" si="708"/>
        <v>4.66</v>
      </c>
      <c r="AH3215" s="36">
        <f t="shared" si="709"/>
        <v>5.83</v>
      </c>
      <c r="AI3215" s="36">
        <f t="shared" si="710"/>
        <v>6.29</v>
      </c>
      <c r="AJ3215" s="40">
        <v>43513</v>
      </c>
      <c r="AK3215" s="40">
        <v>43515</v>
      </c>
      <c r="AL3215" s="17">
        <v>1</v>
      </c>
      <c r="AM3215" s="17" t="s">
        <v>18070</v>
      </c>
      <c r="AN3215" s="41"/>
      <c r="AO3215" s="20" t="s">
        <v>18018</v>
      </c>
      <c r="AP3215" s="20"/>
      <c r="AQ3215" s="20"/>
      <c r="AR3215" s="16">
        <v>2</v>
      </c>
      <c r="AS3215" s="20">
        <v>43609</v>
      </c>
      <c r="AT3215" s="16">
        <v>0</v>
      </c>
    </row>
    <row r="3216" spans="1:46" ht="47.25" customHeight="1">
      <c r="A3216" s="16">
        <v>8699556690159</v>
      </c>
      <c r="B3216" s="16" t="s">
        <v>11276</v>
      </c>
      <c r="C3216" s="16" t="s">
        <v>11277</v>
      </c>
      <c r="D3216" s="17" t="s">
        <v>87</v>
      </c>
      <c r="E3216" s="18" t="s">
        <v>295</v>
      </c>
      <c r="F3216" s="18">
        <v>4</v>
      </c>
      <c r="G3216" s="18">
        <v>1</v>
      </c>
      <c r="H3216" s="18">
        <v>2</v>
      </c>
      <c r="I3216" s="18"/>
      <c r="J3216" s="18"/>
      <c r="K3216" s="18"/>
      <c r="L3216" s="19" t="s">
        <v>2359</v>
      </c>
      <c r="M3216" s="19" t="s">
        <v>1929</v>
      </c>
      <c r="N3216" s="18" t="s">
        <v>1226</v>
      </c>
      <c r="O3216" s="18"/>
      <c r="P3216" s="18"/>
      <c r="Q3216" s="18">
        <v>150</v>
      </c>
      <c r="R3216" s="18" t="s">
        <v>95</v>
      </c>
      <c r="S3216" s="37" t="s">
        <v>46</v>
      </c>
      <c r="T3216" s="18" t="s">
        <v>53</v>
      </c>
      <c r="U3216" s="38">
        <v>0.96</v>
      </c>
      <c r="V3216" s="38">
        <v>0.96</v>
      </c>
      <c r="W3216" s="38">
        <v>0</v>
      </c>
      <c r="X3216" s="18" t="s">
        <v>53</v>
      </c>
      <c r="Y3216" s="39"/>
      <c r="Z3216" s="16">
        <v>0</v>
      </c>
      <c r="AA3216" s="36">
        <v>3.26</v>
      </c>
      <c r="AB3216" s="36"/>
      <c r="AC3216" s="36">
        <v>3.26</v>
      </c>
      <c r="AD3216" s="38">
        <f t="shared" si="705"/>
        <v>3.5533999999999999</v>
      </c>
      <c r="AE3216" s="38">
        <f t="shared" si="706"/>
        <v>4.4417499999999999</v>
      </c>
      <c r="AF3216" s="38">
        <f t="shared" si="707"/>
        <v>4.7970899999999999</v>
      </c>
      <c r="AG3216" s="36">
        <f t="shared" si="708"/>
        <v>3.55</v>
      </c>
      <c r="AH3216" s="36">
        <f t="shared" si="709"/>
        <v>4.4400000000000004</v>
      </c>
      <c r="AI3216" s="36">
        <f t="shared" si="710"/>
        <v>4.79</v>
      </c>
      <c r="AJ3216" s="40">
        <v>43513</v>
      </c>
      <c r="AK3216" s="40">
        <v>43515</v>
      </c>
      <c r="AL3216" s="17">
        <v>1</v>
      </c>
      <c r="AM3216" s="17" t="s">
        <v>18070</v>
      </c>
      <c r="AN3216" s="41"/>
      <c r="AO3216" s="20" t="s">
        <v>18018</v>
      </c>
      <c r="AP3216" s="20"/>
      <c r="AQ3216" s="20"/>
      <c r="AR3216" s="16">
        <v>2</v>
      </c>
      <c r="AS3216" s="20">
        <v>43609</v>
      </c>
      <c r="AT3216" s="16">
        <v>1</v>
      </c>
    </row>
    <row r="3217" spans="1:46" ht="47.25" customHeight="1">
      <c r="A3217" s="16">
        <v>8699556690241</v>
      </c>
      <c r="B3217" s="16" t="s">
        <v>11276</v>
      </c>
      <c r="C3217" s="16" t="s">
        <v>11277</v>
      </c>
      <c r="D3217" s="17" t="s">
        <v>87</v>
      </c>
      <c r="E3217" s="18" t="s">
        <v>295</v>
      </c>
      <c r="F3217" s="18">
        <v>4</v>
      </c>
      <c r="G3217" s="18">
        <v>1</v>
      </c>
      <c r="H3217" s="18">
        <v>2</v>
      </c>
      <c r="I3217" s="18"/>
      <c r="J3217" s="18"/>
      <c r="K3217" s="18"/>
      <c r="L3217" s="19" t="s">
        <v>2360</v>
      </c>
      <c r="M3217" s="19" t="s">
        <v>1929</v>
      </c>
      <c r="N3217" s="18" t="s">
        <v>1226</v>
      </c>
      <c r="O3217" s="18"/>
      <c r="P3217" s="18"/>
      <c r="Q3217" s="18">
        <v>250</v>
      </c>
      <c r="R3217" s="18" t="s">
        <v>95</v>
      </c>
      <c r="S3217" s="37" t="s">
        <v>46</v>
      </c>
      <c r="T3217" s="18" t="s">
        <v>53</v>
      </c>
      <c r="U3217" s="38">
        <v>1.1200000000000001</v>
      </c>
      <c r="V3217" s="38">
        <v>1.1200000000000001</v>
      </c>
      <c r="W3217" s="38">
        <v>0</v>
      </c>
      <c r="X3217" s="18" t="s">
        <v>53</v>
      </c>
      <c r="Y3217" s="39"/>
      <c r="Z3217" s="16">
        <v>0</v>
      </c>
      <c r="AA3217" s="36">
        <v>3.76</v>
      </c>
      <c r="AB3217" s="36"/>
      <c r="AC3217" s="36">
        <v>3.76</v>
      </c>
      <c r="AD3217" s="38">
        <f t="shared" si="705"/>
        <v>4.0983999999999998</v>
      </c>
      <c r="AE3217" s="38">
        <f t="shared" si="706"/>
        <v>5.1229999999999993</v>
      </c>
      <c r="AF3217" s="38">
        <f t="shared" si="707"/>
        <v>5.5328399999999993</v>
      </c>
      <c r="AG3217" s="36">
        <f t="shared" si="708"/>
        <v>4.09</v>
      </c>
      <c r="AH3217" s="36">
        <f t="shared" si="709"/>
        <v>5.12</v>
      </c>
      <c r="AI3217" s="36">
        <f t="shared" si="710"/>
        <v>5.53</v>
      </c>
      <c r="AJ3217" s="40">
        <v>43513</v>
      </c>
      <c r="AK3217" s="40">
        <v>43515</v>
      </c>
      <c r="AL3217" s="17">
        <v>1</v>
      </c>
      <c r="AM3217" s="17" t="s">
        <v>18070</v>
      </c>
      <c r="AN3217" s="41"/>
      <c r="AO3217" s="20" t="s">
        <v>18018</v>
      </c>
      <c r="AP3217" s="20"/>
      <c r="AQ3217" s="20"/>
      <c r="AR3217" s="16">
        <v>2</v>
      </c>
      <c r="AS3217" s="20">
        <v>43609</v>
      </c>
      <c r="AT3217" s="16">
        <v>0</v>
      </c>
    </row>
    <row r="3218" spans="1:46" ht="47.25" customHeight="1">
      <c r="A3218" s="16">
        <v>8699556691415</v>
      </c>
      <c r="B3218" s="16" t="s">
        <v>11276</v>
      </c>
      <c r="C3218" s="16" t="s">
        <v>11277</v>
      </c>
      <c r="D3218" s="17" t="s">
        <v>87</v>
      </c>
      <c r="E3218" s="18" t="s">
        <v>295</v>
      </c>
      <c r="F3218" s="18">
        <v>4</v>
      </c>
      <c r="G3218" s="18">
        <v>1</v>
      </c>
      <c r="H3218" s="18">
        <v>2</v>
      </c>
      <c r="I3218" s="18"/>
      <c r="J3218" s="18"/>
      <c r="K3218" s="18"/>
      <c r="L3218" s="19" t="s">
        <v>2361</v>
      </c>
      <c r="M3218" s="19" t="s">
        <v>1929</v>
      </c>
      <c r="N3218" s="18" t="s">
        <v>1226</v>
      </c>
      <c r="O3218" s="18"/>
      <c r="P3218" s="18"/>
      <c r="Q3218" s="18">
        <v>500</v>
      </c>
      <c r="R3218" s="18" t="s">
        <v>95</v>
      </c>
      <c r="S3218" s="37" t="s">
        <v>46</v>
      </c>
      <c r="T3218" s="18" t="s">
        <v>53</v>
      </c>
      <c r="U3218" s="38">
        <v>1.75</v>
      </c>
      <c r="V3218" s="38">
        <v>1.75</v>
      </c>
      <c r="W3218" s="38">
        <v>0</v>
      </c>
      <c r="X3218" s="18" t="s">
        <v>53</v>
      </c>
      <c r="Y3218" s="39"/>
      <c r="Z3218" s="16">
        <v>0</v>
      </c>
      <c r="AA3218" s="36">
        <v>5.95</v>
      </c>
      <c r="AB3218" s="36"/>
      <c r="AC3218" s="36">
        <v>5.95</v>
      </c>
      <c r="AD3218" s="38">
        <f t="shared" si="705"/>
        <v>6.4855000000000009</v>
      </c>
      <c r="AE3218" s="38">
        <f t="shared" si="706"/>
        <v>8.1068750000000005</v>
      </c>
      <c r="AF3218" s="38">
        <f t="shared" si="707"/>
        <v>8.7554250000000007</v>
      </c>
      <c r="AG3218" s="36">
        <f t="shared" si="708"/>
        <v>6.48</v>
      </c>
      <c r="AH3218" s="36">
        <f t="shared" si="709"/>
        <v>8.1</v>
      </c>
      <c r="AI3218" s="36">
        <f t="shared" si="710"/>
        <v>8.75</v>
      </c>
      <c r="AJ3218" s="40">
        <v>43513</v>
      </c>
      <c r="AK3218" s="40">
        <v>43515</v>
      </c>
      <c r="AL3218" s="17">
        <v>1</v>
      </c>
      <c r="AM3218" s="17" t="s">
        <v>18070</v>
      </c>
      <c r="AN3218" s="41"/>
      <c r="AO3218" s="20" t="s">
        <v>18018</v>
      </c>
      <c r="AP3218" s="20"/>
      <c r="AQ3218" s="20"/>
      <c r="AR3218" s="16">
        <v>2</v>
      </c>
      <c r="AS3218" s="20">
        <v>43609</v>
      </c>
      <c r="AT3218" s="16">
        <v>1</v>
      </c>
    </row>
    <row r="3219" spans="1:46" ht="47.25" customHeight="1">
      <c r="A3219" s="16">
        <v>8699556691521</v>
      </c>
      <c r="B3219" s="16" t="s">
        <v>11276</v>
      </c>
      <c r="C3219" s="16" t="s">
        <v>11277</v>
      </c>
      <c r="D3219" s="17" t="s">
        <v>87</v>
      </c>
      <c r="E3219" s="18" t="s">
        <v>295</v>
      </c>
      <c r="F3219" s="18">
        <v>4</v>
      </c>
      <c r="G3219" s="18">
        <v>1</v>
      </c>
      <c r="H3219" s="18">
        <v>2</v>
      </c>
      <c r="I3219" s="18"/>
      <c r="J3219" s="18"/>
      <c r="K3219" s="18"/>
      <c r="L3219" s="19" t="s">
        <v>2362</v>
      </c>
      <c r="M3219" s="19" t="s">
        <v>1929</v>
      </c>
      <c r="N3219" s="18" t="s">
        <v>1226</v>
      </c>
      <c r="O3219" s="18"/>
      <c r="P3219" s="18"/>
      <c r="Q3219" s="18">
        <v>500</v>
      </c>
      <c r="R3219" s="18" t="s">
        <v>95</v>
      </c>
      <c r="S3219" s="37" t="s">
        <v>46</v>
      </c>
      <c r="T3219" s="18" t="s">
        <v>53</v>
      </c>
      <c r="U3219" s="38">
        <v>1.46</v>
      </c>
      <c r="V3219" s="38">
        <v>1.46</v>
      </c>
      <c r="W3219" s="38">
        <v>0</v>
      </c>
      <c r="X3219" s="18" t="s">
        <v>53</v>
      </c>
      <c r="Y3219" s="39"/>
      <c r="Z3219" s="16">
        <v>0</v>
      </c>
      <c r="AA3219" s="36">
        <v>4.92</v>
      </c>
      <c r="AB3219" s="36"/>
      <c r="AC3219" s="36">
        <v>4.92</v>
      </c>
      <c r="AD3219" s="38">
        <f t="shared" si="705"/>
        <v>5.3628</v>
      </c>
      <c r="AE3219" s="38">
        <f t="shared" si="706"/>
        <v>6.7035</v>
      </c>
      <c r="AF3219" s="38">
        <f t="shared" si="707"/>
        <v>7.2397800000000005</v>
      </c>
      <c r="AG3219" s="36">
        <f t="shared" si="708"/>
        <v>5.36</v>
      </c>
      <c r="AH3219" s="36">
        <f t="shared" si="709"/>
        <v>6.7</v>
      </c>
      <c r="AI3219" s="36">
        <f t="shared" si="710"/>
        <v>7.23</v>
      </c>
      <c r="AJ3219" s="40">
        <v>43513</v>
      </c>
      <c r="AK3219" s="40">
        <v>43515</v>
      </c>
      <c r="AL3219" s="17">
        <v>1</v>
      </c>
      <c r="AM3219" s="17" t="s">
        <v>18070</v>
      </c>
      <c r="AN3219" s="41"/>
      <c r="AO3219" s="20" t="s">
        <v>18018</v>
      </c>
      <c r="AP3219" s="20"/>
      <c r="AQ3219" s="20"/>
      <c r="AR3219" s="16">
        <v>2</v>
      </c>
      <c r="AS3219" s="20">
        <v>43609</v>
      </c>
      <c r="AT3219" s="16">
        <v>0</v>
      </c>
    </row>
    <row r="3220" spans="1:46" ht="47.25" customHeight="1">
      <c r="A3220" s="16">
        <v>8699556691712</v>
      </c>
      <c r="B3220" s="16" t="s">
        <v>11276</v>
      </c>
      <c r="C3220" s="16" t="s">
        <v>11277</v>
      </c>
      <c r="D3220" s="17" t="s">
        <v>87</v>
      </c>
      <c r="E3220" s="18" t="s">
        <v>295</v>
      </c>
      <c r="F3220" s="18">
        <v>4</v>
      </c>
      <c r="G3220" s="18">
        <v>1</v>
      </c>
      <c r="H3220" s="18">
        <v>2</v>
      </c>
      <c r="I3220" s="18"/>
      <c r="J3220" s="18"/>
      <c r="K3220" s="18"/>
      <c r="L3220" s="19" t="s">
        <v>2363</v>
      </c>
      <c r="M3220" s="19" t="s">
        <v>1929</v>
      </c>
      <c r="N3220" s="18" t="s">
        <v>1226</v>
      </c>
      <c r="O3220" s="18">
        <v>5</v>
      </c>
      <c r="P3220" s="18" t="s">
        <v>523</v>
      </c>
      <c r="Q3220" s="18">
        <v>1000</v>
      </c>
      <c r="R3220" s="18" t="s">
        <v>95</v>
      </c>
      <c r="S3220" s="37" t="s">
        <v>46</v>
      </c>
      <c r="T3220" s="18" t="s">
        <v>53</v>
      </c>
      <c r="U3220" s="38">
        <v>1.94</v>
      </c>
      <c r="V3220" s="38">
        <v>1.94</v>
      </c>
      <c r="W3220" s="38">
        <v>0</v>
      </c>
      <c r="X3220" s="18" t="s">
        <v>53</v>
      </c>
      <c r="Y3220" s="39"/>
      <c r="Z3220" s="16">
        <v>0</v>
      </c>
      <c r="AA3220" s="36">
        <v>6.55</v>
      </c>
      <c r="AB3220" s="36"/>
      <c r="AC3220" s="36">
        <v>6.55</v>
      </c>
      <c r="AD3220" s="38">
        <f t="shared" si="705"/>
        <v>7.1395</v>
      </c>
      <c r="AE3220" s="38">
        <f t="shared" si="706"/>
        <v>8.9243749999999995</v>
      </c>
      <c r="AF3220" s="38">
        <f t="shared" si="707"/>
        <v>9.638325</v>
      </c>
      <c r="AG3220" s="36">
        <f t="shared" si="708"/>
        <v>7.13</v>
      </c>
      <c r="AH3220" s="36">
        <f t="shared" si="709"/>
        <v>8.92</v>
      </c>
      <c r="AI3220" s="36">
        <f t="shared" si="710"/>
        <v>9.6300000000000008</v>
      </c>
      <c r="AJ3220" s="40">
        <v>43513</v>
      </c>
      <c r="AK3220" s="40">
        <v>43515</v>
      </c>
      <c r="AL3220" s="17">
        <v>1</v>
      </c>
      <c r="AM3220" s="17" t="s">
        <v>18070</v>
      </c>
      <c r="AN3220" s="41"/>
      <c r="AO3220" s="20" t="s">
        <v>18018</v>
      </c>
      <c r="AP3220" s="20"/>
      <c r="AQ3220" s="20"/>
      <c r="AR3220" s="16">
        <v>2</v>
      </c>
      <c r="AS3220" s="20">
        <v>43609</v>
      </c>
      <c r="AT3220" s="16">
        <v>0</v>
      </c>
    </row>
    <row r="3221" spans="1:46" ht="47.25" customHeight="1">
      <c r="A3221" s="16">
        <v>8699556691750</v>
      </c>
      <c r="B3221" s="16" t="s">
        <v>11276</v>
      </c>
      <c r="C3221" s="16" t="s">
        <v>11277</v>
      </c>
      <c r="D3221" s="17" t="s">
        <v>87</v>
      </c>
      <c r="E3221" s="18" t="s">
        <v>295</v>
      </c>
      <c r="F3221" s="18">
        <v>4</v>
      </c>
      <c r="G3221" s="18">
        <v>1</v>
      </c>
      <c r="H3221" s="18">
        <v>2</v>
      </c>
      <c r="I3221" s="18"/>
      <c r="J3221" s="18"/>
      <c r="K3221" s="18"/>
      <c r="L3221" s="19" t="s">
        <v>2364</v>
      </c>
      <c r="M3221" s="19" t="s">
        <v>1929</v>
      </c>
      <c r="N3221" s="18" t="s">
        <v>1226</v>
      </c>
      <c r="O3221" s="18">
        <v>5</v>
      </c>
      <c r="P3221" s="18" t="s">
        <v>523</v>
      </c>
      <c r="Q3221" s="18">
        <v>1000</v>
      </c>
      <c r="R3221" s="18" t="s">
        <v>95</v>
      </c>
      <c r="S3221" s="37" t="s">
        <v>46</v>
      </c>
      <c r="T3221" s="18" t="s">
        <v>53</v>
      </c>
      <c r="U3221" s="38">
        <v>1.9</v>
      </c>
      <c r="V3221" s="38">
        <v>1.9</v>
      </c>
      <c r="W3221" s="38">
        <v>0</v>
      </c>
      <c r="X3221" s="18" t="s">
        <v>53</v>
      </c>
      <c r="Y3221" s="39"/>
      <c r="Z3221" s="16">
        <v>0</v>
      </c>
      <c r="AA3221" s="36">
        <v>6.46</v>
      </c>
      <c r="AB3221" s="36"/>
      <c r="AC3221" s="36">
        <v>6.46</v>
      </c>
      <c r="AD3221" s="38">
        <f t="shared" si="705"/>
        <v>7.0414000000000003</v>
      </c>
      <c r="AE3221" s="38">
        <f t="shared" si="706"/>
        <v>8.8017500000000002</v>
      </c>
      <c r="AF3221" s="38">
        <f t="shared" si="707"/>
        <v>9.5058900000000008</v>
      </c>
      <c r="AG3221" s="36">
        <f t="shared" si="708"/>
        <v>7.04</v>
      </c>
      <c r="AH3221" s="36">
        <f t="shared" si="709"/>
        <v>8.8000000000000007</v>
      </c>
      <c r="AI3221" s="36">
        <f t="shared" si="710"/>
        <v>9.5</v>
      </c>
      <c r="AJ3221" s="40">
        <v>43513</v>
      </c>
      <c r="AK3221" s="40">
        <v>43515</v>
      </c>
      <c r="AL3221" s="17">
        <v>1</v>
      </c>
      <c r="AM3221" s="17" t="s">
        <v>18070</v>
      </c>
      <c r="AN3221" s="41"/>
      <c r="AO3221" s="20" t="s">
        <v>18018</v>
      </c>
      <c r="AP3221" s="20"/>
      <c r="AQ3221" s="20"/>
      <c r="AR3221" s="16">
        <v>2</v>
      </c>
      <c r="AS3221" s="20">
        <v>43609</v>
      </c>
      <c r="AT3221" s="16">
        <v>1</v>
      </c>
    </row>
    <row r="3222" spans="1:46" ht="47.25" customHeight="1">
      <c r="A3222" s="16">
        <v>8699556690418</v>
      </c>
      <c r="B3222" s="16" t="s">
        <v>11276</v>
      </c>
      <c r="C3222" s="16" t="s">
        <v>11277</v>
      </c>
      <c r="D3222" s="17" t="s">
        <v>87</v>
      </c>
      <c r="E3222" s="18" t="s">
        <v>295</v>
      </c>
      <c r="F3222" s="18">
        <v>4</v>
      </c>
      <c r="G3222" s="18">
        <v>1</v>
      </c>
      <c r="H3222" s="18">
        <v>2</v>
      </c>
      <c r="I3222" s="18"/>
      <c r="J3222" s="18"/>
      <c r="K3222" s="18"/>
      <c r="L3222" s="19" t="s">
        <v>2378</v>
      </c>
      <c r="M3222" s="19" t="s">
        <v>1929</v>
      </c>
      <c r="N3222" s="18" t="s">
        <v>1226</v>
      </c>
      <c r="O3222" s="18"/>
      <c r="P3222" s="18"/>
      <c r="Q3222" s="18">
        <v>500</v>
      </c>
      <c r="R3222" s="18" t="s">
        <v>95</v>
      </c>
      <c r="S3222" s="37" t="s">
        <v>46</v>
      </c>
      <c r="T3222" s="18" t="s">
        <v>53</v>
      </c>
      <c r="U3222" s="38">
        <v>1.6300000000000001</v>
      </c>
      <c r="V3222" s="38">
        <v>1.6300000000000001</v>
      </c>
      <c r="W3222" s="38">
        <v>0</v>
      </c>
      <c r="X3222" s="18" t="s">
        <v>53</v>
      </c>
      <c r="Y3222" s="39"/>
      <c r="Z3222" s="16">
        <v>0</v>
      </c>
      <c r="AA3222" s="36">
        <v>5.5</v>
      </c>
      <c r="AB3222" s="36"/>
      <c r="AC3222" s="36">
        <v>5.5</v>
      </c>
      <c r="AD3222" s="38">
        <f t="shared" si="705"/>
        <v>5.9950000000000001</v>
      </c>
      <c r="AE3222" s="38">
        <f t="shared" si="706"/>
        <v>7.4937500000000004</v>
      </c>
      <c r="AF3222" s="38">
        <f t="shared" si="707"/>
        <v>8.0932500000000012</v>
      </c>
      <c r="AG3222" s="36">
        <f t="shared" si="708"/>
        <v>5.99</v>
      </c>
      <c r="AH3222" s="36">
        <f t="shared" si="709"/>
        <v>7.49</v>
      </c>
      <c r="AI3222" s="36">
        <f t="shared" si="710"/>
        <v>8.09</v>
      </c>
      <c r="AJ3222" s="40">
        <v>43513</v>
      </c>
      <c r="AK3222" s="40">
        <v>43515</v>
      </c>
      <c r="AL3222" s="17">
        <v>1</v>
      </c>
      <c r="AM3222" s="17" t="s">
        <v>18070</v>
      </c>
      <c r="AN3222" s="41"/>
      <c r="AO3222" s="20" t="s">
        <v>18017</v>
      </c>
      <c r="AP3222" s="20"/>
      <c r="AQ3222" s="20"/>
      <c r="AR3222" s="16">
        <v>2</v>
      </c>
      <c r="AS3222" s="20">
        <v>43609</v>
      </c>
      <c r="AT3222" s="146">
        <v>0</v>
      </c>
    </row>
    <row r="3223" spans="1:46" ht="47.25" customHeight="1">
      <c r="A3223" s="16">
        <v>8699556690531</v>
      </c>
      <c r="B3223" s="16" t="s">
        <v>11276</v>
      </c>
      <c r="C3223" s="16" t="s">
        <v>11277</v>
      </c>
      <c r="D3223" s="17" t="s">
        <v>87</v>
      </c>
      <c r="E3223" s="18" t="s">
        <v>295</v>
      </c>
      <c r="F3223" s="18">
        <v>4</v>
      </c>
      <c r="G3223" s="18">
        <v>1</v>
      </c>
      <c r="H3223" s="18">
        <v>2</v>
      </c>
      <c r="I3223" s="18"/>
      <c r="J3223" s="18"/>
      <c r="K3223" s="18"/>
      <c r="L3223" s="19" t="s">
        <v>2368</v>
      </c>
      <c r="M3223" s="19" t="s">
        <v>1929</v>
      </c>
      <c r="N3223" s="18" t="s">
        <v>1226</v>
      </c>
      <c r="O3223" s="18"/>
      <c r="P3223" s="18"/>
      <c r="Q3223" s="18">
        <v>500</v>
      </c>
      <c r="R3223" s="18" t="s">
        <v>95</v>
      </c>
      <c r="S3223" s="37" t="s">
        <v>46</v>
      </c>
      <c r="T3223" s="18" t="s">
        <v>53</v>
      </c>
      <c r="U3223" s="38">
        <v>1.34</v>
      </c>
      <c r="V3223" s="38">
        <v>1.34</v>
      </c>
      <c r="W3223" s="38">
        <v>0</v>
      </c>
      <c r="X3223" s="18" t="s">
        <v>53</v>
      </c>
      <c r="Y3223" s="39"/>
      <c r="Z3223" s="16">
        <v>0</v>
      </c>
      <c r="AA3223" s="36">
        <v>4.5199999999999996</v>
      </c>
      <c r="AB3223" s="36"/>
      <c r="AC3223" s="36">
        <v>4.5199999999999996</v>
      </c>
      <c r="AD3223" s="38">
        <f t="shared" si="705"/>
        <v>4.9268000000000001</v>
      </c>
      <c r="AE3223" s="38">
        <f t="shared" si="706"/>
        <v>6.1585000000000001</v>
      </c>
      <c r="AF3223" s="38">
        <f t="shared" si="707"/>
        <v>6.6511800000000001</v>
      </c>
      <c r="AG3223" s="36">
        <f t="shared" si="708"/>
        <v>4.92</v>
      </c>
      <c r="AH3223" s="36">
        <f t="shared" si="709"/>
        <v>6.15</v>
      </c>
      <c r="AI3223" s="36">
        <f t="shared" si="710"/>
        <v>6.65</v>
      </c>
      <c r="AJ3223" s="40">
        <v>43513</v>
      </c>
      <c r="AK3223" s="40">
        <v>43515</v>
      </c>
      <c r="AL3223" s="17">
        <v>1</v>
      </c>
      <c r="AM3223" s="17" t="s">
        <v>18070</v>
      </c>
      <c r="AN3223" s="41"/>
      <c r="AO3223" s="20" t="s">
        <v>18018</v>
      </c>
      <c r="AP3223" s="20"/>
      <c r="AQ3223" s="20"/>
      <c r="AR3223" s="16">
        <v>2</v>
      </c>
      <c r="AS3223" s="20">
        <v>43609</v>
      </c>
      <c r="AT3223" s="146">
        <v>0</v>
      </c>
    </row>
    <row r="3224" spans="1:46" ht="47.25" customHeight="1">
      <c r="A3224" s="16">
        <v>8699556690715</v>
      </c>
      <c r="B3224" s="16" t="s">
        <v>11276</v>
      </c>
      <c r="C3224" s="16" t="s">
        <v>11277</v>
      </c>
      <c r="D3224" s="17" t="s">
        <v>87</v>
      </c>
      <c r="E3224" s="18" t="s">
        <v>295</v>
      </c>
      <c r="F3224" s="18">
        <v>4</v>
      </c>
      <c r="G3224" s="18">
        <v>1</v>
      </c>
      <c r="H3224" s="18">
        <v>2</v>
      </c>
      <c r="I3224" s="18"/>
      <c r="J3224" s="18"/>
      <c r="K3224" s="18"/>
      <c r="L3224" s="19" t="s">
        <v>2371</v>
      </c>
      <c r="M3224" s="19" t="s">
        <v>1929</v>
      </c>
      <c r="N3224" s="18" t="s">
        <v>1226</v>
      </c>
      <c r="O3224" s="18">
        <v>5</v>
      </c>
      <c r="P3224" s="18" t="s">
        <v>523</v>
      </c>
      <c r="Q3224" s="18">
        <v>1000</v>
      </c>
      <c r="R3224" s="18" t="s">
        <v>95</v>
      </c>
      <c r="S3224" s="37" t="s">
        <v>46</v>
      </c>
      <c r="T3224" s="18" t="s">
        <v>53</v>
      </c>
      <c r="U3224" s="38">
        <v>1.91</v>
      </c>
      <c r="V3224" s="38">
        <v>1.91</v>
      </c>
      <c r="W3224" s="38">
        <v>0</v>
      </c>
      <c r="X3224" s="18" t="s">
        <v>53</v>
      </c>
      <c r="Y3224" s="39"/>
      <c r="Z3224" s="16">
        <v>0</v>
      </c>
      <c r="AA3224" s="36">
        <v>6.5</v>
      </c>
      <c r="AB3224" s="36"/>
      <c r="AC3224" s="36">
        <v>6.5</v>
      </c>
      <c r="AD3224" s="38">
        <f t="shared" si="705"/>
        <v>7.0850000000000009</v>
      </c>
      <c r="AE3224" s="38">
        <f t="shared" si="706"/>
        <v>8.8562500000000011</v>
      </c>
      <c r="AF3224" s="38">
        <f t="shared" si="707"/>
        <v>9.5647500000000019</v>
      </c>
      <c r="AG3224" s="36">
        <f t="shared" si="708"/>
        <v>7.08</v>
      </c>
      <c r="AH3224" s="36">
        <f t="shared" si="709"/>
        <v>8.85</v>
      </c>
      <c r="AI3224" s="36">
        <f t="shared" si="710"/>
        <v>9.56</v>
      </c>
      <c r="AJ3224" s="40">
        <v>43513</v>
      </c>
      <c r="AK3224" s="40">
        <v>43515</v>
      </c>
      <c r="AL3224" s="17">
        <v>1</v>
      </c>
      <c r="AM3224" s="17" t="s">
        <v>18070</v>
      </c>
      <c r="AN3224" s="41"/>
      <c r="AO3224" s="20" t="s">
        <v>18018</v>
      </c>
      <c r="AP3224" s="20"/>
      <c r="AQ3224" s="20"/>
      <c r="AR3224" s="16">
        <v>2</v>
      </c>
      <c r="AS3224" s="20">
        <v>43609</v>
      </c>
      <c r="AT3224" s="146">
        <v>1</v>
      </c>
    </row>
    <row r="3225" spans="1:46" ht="47.25" customHeight="1">
      <c r="A3225" s="16">
        <v>8699556690753</v>
      </c>
      <c r="B3225" s="16" t="s">
        <v>11276</v>
      </c>
      <c r="C3225" s="16" t="s">
        <v>11277</v>
      </c>
      <c r="D3225" s="17" t="s">
        <v>87</v>
      </c>
      <c r="E3225" s="18" t="s">
        <v>295</v>
      </c>
      <c r="F3225" s="18">
        <v>4</v>
      </c>
      <c r="G3225" s="18">
        <v>1</v>
      </c>
      <c r="H3225" s="18">
        <v>2</v>
      </c>
      <c r="I3225" s="18"/>
      <c r="J3225" s="18"/>
      <c r="K3225" s="18"/>
      <c r="L3225" s="19" t="s">
        <v>2373</v>
      </c>
      <c r="M3225" s="19" t="s">
        <v>1929</v>
      </c>
      <c r="N3225" s="18" t="s">
        <v>1226</v>
      </c>
      <c r="O3225" s="18">
        <v>5</v>
      </c>
      <c r="P3225" s="18" t="s">
        <v>523</v>
      </c>
      <c r="Q3225" s="18">
        <v>1000</v>
      </c>
      <c r="R3225" s="18" t="s">
        <v>95</v>
      </c>
      <c r="S3225" s="37" t="s">
        <v>46</v>
      </c>
      <c r="T3225" s="18" t="s">
        <v>53</v>
      </c>
      <c r="U3225" s="38">
        <v>1.76</v>
      </c>
      <c r="V3225" s="38">
        <v>1.76</v>
      </c>
      <c r="W3225" s="38">
        <v>0</v>
      </c>
      <c r="X3225" s="18" t="s">
        <v>53</v>
      </c>
      <c r="Y3225" s="39"/>
      <c r="Z3225" s="16">
        <v>0</v>
      </c>
      <c r="AA3225" s="36">
        <v>5.95</v>
      </c>
      <c r="AB3225" s="36"/>
      <c r="AC3225" s="36">
        <v>5.95</v>
      </c>
      <c r="AD3225" s="38">
        <f t="shared" ref="AD3225:AD3288" si="711">IF(Z3225=2,AC3225*1.08,IF(AC3225&lt;=10,(AC3225*1.09),IF(AC3225&lt;=50,(10*1.09)+((AC3225-10)*1.08),IF(AC3225&lt;=100,(10*1.09)+((50-10)*1.08)+((AC3225-50)*1.07),IF(AC3225&lt;=200,(10*1.09)+((50-10)*1.08)+((100-50)*1.07)+((AC3225-100)*1.04),(10*1.09)+((50-10)*1.08)+((100-50)*1.07)+((200-100)*1.04)+((AC3225-200)*1.02))))))</f>
        <v>6.4855000000000009</v>
      </c>
      <c r="AE3225" s="38">
        <f t="shared" ref="AE3225:AE3288" si="712">IF(Z3225=1,AD3225*1.08,IF(Z3225=4,AD3225*1.08,IF(Z3225=2,0,IF(AC3225&lt;=100,(AD3225*1.25),IF(AC3225&lt;=200,134.5+((AC3225-100)*1.04*1.16),255.14+((AC3225-200)*1.02*1.12))))))</f>
        <v>8.1068750000000005</v>
      </c>
      <c r="AF3225" s="38">
        <f t="shared" ref="AF3225:AF3288" si="713">IF(Z3225=1,0,IF(Z3225=4,0,(AE3225*1.08)))</f>
        <v>8.7554250000000007</v>
      </c>
      <c r="AG3225" s="36">
        <f t="shared" ref="AG3225:AG3288" si="714">TRUNC(AD3225,2)</f>
        <v>6.48</v>
      </c>
      <c r="AH3225" s="36">
        <f t="shared" ref="AH3225:AH3288" si="715">TRUNC(AE3225,2)</f>
        <v>8.1</v>
      </c>
      <c r="AI3225" s="36">
        <f t="shared" ref="AI3225:AI3288" si="716">TRUNC(AF3225,2)</f>
        <v>8.75</v>
      </c>
      <c r="AJ3225" s="40">
        <v>43513</v>
      </c>
      <c r="AK3225" s="40">
        <v>43515</v>
      </c>
      <c r="AL3225" s="17">
        <v>1</v>
      </c>
      <c r="AM3225" s="17" t="s">
        <v>18070</v>
      </c>
      <c r="AN3225" s="41"/>
      <c r="AO3225" s="20" t="s">
        <v>18018</v>
      </c>
      <c r="AP3225" s="20"/>
      <c r="AQ3225" s="20"/>
      <c r="AR3225" s="16">
        <v>2</v>
      </c>
      <c r="AS3225" s="20">
        <v>43609</v>
      </c>
      <c r="AT3225" s="146">
        <v>0</v>
      </c>
    </row>
    <row r="3226" spans="1:46" ht="47.25" customHeight="1">
      <c r="A3226" s="16">
        <v>8699556690456</v>
      </c>
      <c r="B3226" s="16" t="s">
        <v>11276</v>
      </c>
      <c r="C3226" s="16" t="s">
        <v>11277</v>
      </c>
      <c r="D3226" s="17" t="s">
        <v>87</v>
      </c>
      <c r="E3226" s="18" t="s">
        <v>295</v>
      </c>
      <c r="F3226" s="18">
        <v>4</v>
      </c>
      <c r="G3226" s="18">
        <v>1</v>
      </c>
      <c r="H3226" s="18">
        <v>2</v>
      </c>
      <c r="I3226" s="18"/>
      <c r="J3226" s="18"/>
      <c r="K3226" s="18"/>
      <c r="L3226" s="19" t="s">
        <v>2374</v>
      </c>
      <c r="M3226" s="19" t="s">
        <v>1929</v>
      </c>
      <c r="N3226" s="18" t="s">
        <v>1226</v>
      </c>
      <c r="O3226" s="18"/>
      <c r="P3226" s="18"/>
      <c r="Q3226" s="18">
        <v>500</v>
      </c>
      <c r="R3226" s="18" t="s">
        <v>95</v>
      </c>
      <c r="S3226" s="37" t="s">
        <v>46</v>
      </c>
      <c r="T3226" s="18" t="s">
        <v>53</v>
      </c>
      <c r="U3226" s="38">
        <v>1.87</v>
      </c>
      <c r="V3226" s="38">
        <v>1.87</v>
      </c>
      <c r="W3226" s="38">
        <v>0</v>
      </c>
      <c r="X3226" s="18" t="s">
        <v>53</v>
      </c>
      <c r="Y3226" s="39"/>
      <c r="Z3226" s="16">
        <v>0</v>
      </c>
      <c r="AA3226" s="36">
        <v>6.36</v>
      </c>
      <c r="AB3226" s="36"/>
      <c r="AC3226" s="36">
        <v>6.36</v>
      </c>
      <c r="AD3226" s="38">
        <f t="shared" si="711"/>
        <v>6.9324000000000012</v>
      </c>
      <c r="AE3226" s="38">
        <f t="shared" si="712"/>
        <v>8.6655000000000015</v>
      </c>
      <c r="AF3226" s="38">
        <f t="shared" si="713"/>
        <v>9.3587400000000027</v>
      </c>
      <c r="AG3226" s="36">
        <f t="shared" si="714"/>
        <v>6.93</v>
      </c>
      <c r="AH3226" s="36">
        <f t="shared" si="715"/>
        <v>8.66</v>
      </c>
      <c r="AI3226" s="36">
        <f t="shared" si="716"/>
        <v>9.35</v>
      </c>
      <c r="AJ3226" s="40">
        <v>43513</v>
      </c>
      <c r="AK3226" s="40">
        <v>43515</v>
      </c>
      <c r="AL3226" s="17">
        <v>1</v>
      </c>
      <c r="AM3226" s="17" t="s">
        <v>18070</v>
      </c>
      <c r="AN3226" s="41"/>
      <c r="AO3226" s="20" t="s">
        <v>18020</v>
      </c>
      <c r="AP3226" s="22"/>
      <c r="AQ3226" s="46"/>
      <c r="AR3226" s="16">
        <v>2</v>
      </c>
      <c r="AS3226" s="20">
        <v>43609</v>
      </c>
      <c r="AT3226" s="146">
        <v>1</v>
      </c>
    </row>
    <row r="3227" spans="1:46" ht="47.25" customHeight="1">
      <c r="A3227" s="16">
        <v>8699556690586</v>
      </c>
      <c r="B3227" s="16" t="s">
        <v>11276</v>
      </c>
      <c r="C3227" s="16" t="s">
        <v>11277</v>
      </c>
      <c r="D3227" s="17" t="s">
        <v>87</v>
      </c>
      <c r="E3227" s="18" t="s">
        <v>295</v>
      </c>
      <c r="F3227" s="18">
        <v>4</v>
      </c>
      <c r="G3227" s="18">
        <v>1</v>
      </c>
      <c r="H3227" s="18">
        <v>2</v>
      </c>
      <c r="I3227" s="18"/>
      <c r="J3227" s="18"/>
      <c r="K3227" s="18"/>
      <c r="L3227" s="19" t="s">
        <v>2375</v>
      </c>
      <c r="M3227" s="19" t="s">
        <v>1929</v>
      </c>
      <c r="N3227" s="18" t="s">
        <v>1226</v>
      </c>
      <c r="O3227" s="18"/>
      <c r="P3227" s="18"/>
      <c r="Q3227" s="18">
        <v>500</v>
      </c>
      <c r="R3227" s="18" t="s">
        <v>95</v>
      </c>
      <c r="S3227" s="37" t="s">
        <v>46</v>
      </c>
      <c r="T3227" s="18" t="s">
        <v>53</v>
      </c>
      <c r="U3227" s="38">
        <v>1.83</v>
      </c>
      <c r="V3227" s="38">
        <v>1.83</v>
      </c>
      <c r="W3227" s="38">
        <v>0</v>
      </c>
      <c r="X3227" s="18" t="s">
        <v>53</v>
      </c>
      <c r="Y3227" s="39"/>
      <c r="Z3227" s="16">
        <v>0</v>
      </c>
      <c r="AA3227" s="36">
        <v>6.22</v>
      </c>
      <c r="AB3227" s="36"/>
      <c r="AC3227" s="36">
        <v>6.22</v>
      </c>
      <c r="AD3227" s="38">
        <f t="shared" si="711"/>
        <v>6.7797999999999998</v>
      </c>
      <c r="AE3227" s="38">
        <f t="shared" si="712"/>
        <v>8.4747500000000002</v>
      </c>
      <c r="AF3227" s="38">
        <f t="shared" si="713"/>
        <v>9.15273</v>
      </c>
      <c r="AG3227" s="36">
        <f t="shared" si="714"/>
        <v>6.77</v>
      </c>
      <c r="AH3227" s="36">
        <f t="shared" si="715"/>
        <v>8.4700000000000006</v>
      </c>
      <c r="AI3227" s="36">
        <f t="shared" si="716"/>
        <v>9.15</v>
      </c>
      <c r="AJ3227" s="40">
        <v>43513</v>
      </c>
      <c r="AK3227" s="40">
        <v>43515</v>
      </c>
      <c r="AL3227" s="17">
        <v>1</v>
      </c>
      <c r="AM3227" s="17" t="s">
        <v>18070</v>
      </c>
      <c r="AN3227" s="41"/>
      <c r="AO3227" s="20" t="s">
        <v>18020</v>
      </c>
      <c r="AP3227" s="22"/>
      <c r="AQ3227" s="46"/>
      <c r="AR3227" s="16">
        <v>2</v>
      </c>
      <c r="AS3227" s="20">
        <v>43609</v>
      </c>
      <c r="AT3227" s="146">
        <v>1</v>
      </c>
    </row>
    <row r="3228" spans="1:46" ht="47.25" customHeight="1">
      <c r="A3228" s="16">
        <v>8699556692214</v>
      </c>
      <c r="B3228" s="16" t="s">
        <v>10290</v>
      </c>
      <c r="C3228" s="16" t="s">
        <v>10291</v>
      </c>
      <c r="D3228" s="17" t="s">
        <v>87</v>
      </c>
      <c r="E3228" s="18" t="s">
        <v>295</v>
      </c>
      <c r="F3228" s="18">
        <v>4</v>
      </c>
      <c r="G3228" s="18">
        <v>2</v>
      </c>
      <c r="H3228" s="18">
        <v>2</v>
      </c>
      <c r="I3228" s="18"/>
      <c r="J3228" s="18"/>
      <c r="K3228" s="18"/>
      <c r="L3228" s="19" t="s">
        <v>2383</v>
      </c>
      <c r="M3228" s="19" t="s">
        <v>2384</v>
      </c>
      <c r="N3228" s="18" t="s">
        <v>1226</v>
      </c>
      <c r="O3228" s="18">
        <v>5</v>
      </c>
      <c r="P3228" s="18" t="s">
        <v>523</v>
      </c>
      <c r="Q3228" s="18">
        <v>250</v>
      </c>
      <c r="R3228" s="18" t="s">
        <v>95</v>
      </c>
      <c r="S3228" s="37" t="s">
        <v>46</v>
      </c>
      <c r="T3228" s="18" t="s">
        <v>53</v>
      </c>
      <c r="U3228" s="38">
        <v>1.68</v>
      </c>
      <c r="V3228" s="38">
        <v>1.68</v>
      </c>
      <c r="W3228" s="38">
        <v>0</v>
      </c>
      <c r="X3228" s="18" t="s">
        <v>53</v>
      </c>
      <c r="Y3228" s="39"/>
      <c r="Z3228" s="16">
        <v>0</v>
      </c>
      <c r="AA3228" s="36">
        <v>5.68</v>
      </c>
      <c r="AB3228" s="36"/>
      <c r="AC3228" s="36">
        <v>5.68</v>
      </c>
      <c r="AD3228" s="38">
        <f t="shared" si="711"/>
        <v>6.1912000000000003</v>
      </c>
      <c r="AE3228" s="38">
        <f t="shared" si="712"/>
        <v>7.7390000000000008</v>
      </c>
      <c r="AF3228" s="38">
        <f t="shared" si="713"/>
        <v>8.3581200000000013</v>
      </c>
      <c r="AG3228" s="36">
        <f t="shared" si="714"/>
        <v>6.19</v>
      </c>
      <c r="AH3228" s="36">
        <f t="shared" si="715"/>
        <v>7.73</v>
      </c>
      <c r="AI3228" s="36">
        <f t="shared" si="716"/>
        <v>8.35</v>
      </c>
      <c r="AJ3228" s="40">
        <v>43513</v>
      </c>
      <c r="AK3228" s="40">
        <v>43515</v>
      </c>
      <c r="AL3228" s="17">
        <v>1</v>
      </c>
      <c r="AM3228" s="17" t="s">
        <v>18070</v>
      </c>
      <c r="AN3228" s="41"/>
      <c r="AO3228" s="20" t="s">
        <v>18020</v>
      </c>
      <c r="AP3228" s="22"/>
      <c r="AQ3228" s="46"/>
      <c r="AR3228" s="16">
        <v>2</v>
      </c>
      <c r="AS3228" s="20">
        <v>43609</v>
      </c>
      <c r="AT3228" s="146">
        <v>0</v>
      </c>
    </row>
    <row r="3229" spans="1:46" ht="47.25" customHeight="1">
      <c r="A3229" s="16">
        <v>8699556692221</v>
      </c>
      <c r="B3229" s="16" t="s">
        <v>10290</v>
      </c>
      <c r="C3229" s="16" t="s">
        <v>10291</v>
      </c>
      <c r="D3229" s="17" t="s">
        <v>87</v>
      </c>
      <c r="E3229" s="18" t="s">
        <v>295</v>
      </c>
      <c r="F3229" s="18">
        <v>4</v>
      </c>
      <c r="G3229" s="18">
        <v>1</v>
      </c>
      <c r="H3229" s="18">
        <v>2</v>
      </c>
      <c r="I3229" s="18"/>
      <c r="J3229" s="18"/>
      <c r="K3229" s="18"/>
      <c r="L3229" s="19" t="s">
        <v>2386</v>
      </c>
      <c r="M3229" s="19" t="s">
        <v>2384</v>
      </c>
      <c r="N3229" s="18" t="s">
        <v>1226</v>
      </c>
      <c r="O3229" s="18">
        <v>5</v>
      </c>
      <c r="P3229" s="18" t="s">
        <v>523</v>
      </c>
      <c r="Q3229" s="18">
        <v>250</v>
      </c>
      <c r="R3229" s="18" t="s">
        <v>95</v>
      </c>
      <c r="S3229" s="37" t="s">
        <v>46</v>
      </c>
      <c r="T3229" s="18" t="s">
        <v>53</v>
      </c>
      <c r="U3229" s="38">
        <v>1.37</v>
      </c>
      <c r="V3229" s="38">
        <v>1.37</v>
      </c>
      <c r="W3229" s="38">
        <v>0</v>
      </c>
      <c r="X3229" s="18" t="s">
        <v>53</v>
      </c>
      <c r="Y3229" s="39"/>
      <c r="Z3229" s="16">
        <v>0</v>
      </c>
      <c r="AA3229" s="36">
        <v>4.66</v>
      </c>
      <c r="AB3229" s="36"/>
      <c r="AC3229" s="36">
        <v>4.66</v>
      </c>
      <c r="AD3229" s="38">
        <f t="shared" si="711"/>
        <v>5.0794000000000006</v>
      </c>
      <c r="AE3229" s="38">
        <f t="shared" si="712"/>
        <v>6.3492500000000005</v>
      </c>
      <c r="AF3229" s="38">
        <f t="shared" si="713"/>
        <v>6.857190000000001</v>
      </c>
      <c r="AG3229" s="36">
        <f t="shared" si="714"/>
        <v>5.07</v>
      </c>
      <c r="AH3229" s="36">
        <f t="shared" si="715"/>
        <v>6.34</v>
      </c>
      <c r="AI3229" s="36">
        <f t="shared" si="716"/>
        <v>6.85</v>
      </c>
      <c r="AJ3229" s="40">
        <v>43513</v>
      </c>
      <c r="AK3229" s="40">
        <v>43515</v>
      </c>
      <c r="AL3229" s="17">
        <v>1</v>
      </c>
      <c r="AM3229" s="17" t="s">
        <v>18070</v>
      </c>
      <c r="AN3229" s="41"/>
      <c r="AO3229" s="20" t="s">
        <v>18020</v>
      </c>
      <c r="AP3229" s="22"/>
      <c r="AQ3229" s="46"/>
      <c r="AR3229" s="16">
        <v>2</v>
      </c>
      <c r="AS3229" s="20">
        <v>43609</v>
      </c>
      <c r="AT3229" s="146">
        <v>1</v>
      </c>
    </row>
    <row r="3230" spans="1:46" ht="47.25" customHeight="1">
      <c r="A3230" s="16">
        <v>8699556693525</v>
      </c>
      <c r="B3230" s="16" t="s">
        <v>10290</v>
      </c>
      <c r="C3230" s="16" t="s">
        <v>10291</v>
      </c>
      <c r="D3230" s="17" t="s">
        <v>87</v>
      </c>
      <c r="E3230" s="18" t="s">
        <v>295</v>
      </c>
      <c r="F3230" s="18">
        <v>4</v>
      </c>
      <c r="G3230" s="18">
        <v>1</v>
      </c>
      <c r="H3230" s="18">
        <v>2</v>
      </c>
      <c r="I3230" s="18"/>
      <c r="J3230" s="18"/>
      <c r="K3230" s="18"/>
      <c r="L3230" s="19" t="s">
        <v>2388</v>
      </c>
      <c r="M3230" s="19" t="s">
        <v>2384</v>
      </c>
      <c r="N3230" s="18" t="s">
        <v>1226</v>
      </c>
      <c r="O3230" s="18"/>
      <c r="P3230" s="18"/>
      <c r="Q3230" s="18">
        <v>500</v>
      </c>
      <c r="R3230" s="18" t="s">
        <v>95</v>
      </c>
      <c r="S3230" s="37" t="s">
        <v>46</v>
      </c>
      <c r="T3230" s="18" t="s">
        <v>53</v>
      </c>
      <c r="U3230" s="38">
        <v>1.47</v>
      </c>
      <c r="V3230" s="38">
        <v>1.47</v>
      </c>
      <c r="W3230" s="38">
        <v>0</v>
      </c>
      <c r="X3230" s="18" t="s">
        <v>53</v>
      </c>
      <c r="Y3230" s="39"/>
      <c r="Z3230" s="16">
        <v>0</v>
      </c>
      <c r="AA3230" s="36">
        <v>4.97</v>
      </c>
      <c r="AB3230" s="36"/>
      <c r="AC3230" s="36">
        <v>4.97</v>
      </c>
      <c r="AD3230" s="38">
        <f t="shared" si="711"/>
        <v>5.4173</v>
      </c>
      <c r="AE3230" s="38">
        <f t="shared" si="712"/>
        <v>6.7716250000000002</v>
      </c>
      <c r="AF3230" s="38">
        <f t="shared" si="713"/>
        <v>7.3133550000000005</v>
      </c>
      <c r="AG3230" s="36">
        <f t="shared" si="714"/>
        <v>5.41</v>
      </c>
      <c r="AH3230" s="36">
        <f t="shared" si="715"/>
        <v>6.77</v>
      </c>
      <c r="AI3230" s="36">
        <f t="shared" si="716"/>
        <v>7.31</v>
      </c>
      <c r="AJ3230" s="40">
        <v>43513</v>
      </c>
      <c r="AK3230" s="40">
        <v>43515</v>
      </c>
      <c r="AL3230" s="17">
        <v>1</v>
      </c>
      <c r="AM3230" s="17" t="s">
        <v>18070</v>
      </c>
      <c r="AN3230" s="41"/>
      <c r="AO3230" s="20" t="s">
        <v>18020</v>
      </c>
      <c r="AP3230" s="22"/>
      <c r="AQ3230" s="46"/>
      <c r="AR3230" s="16">
        <v>2</v>
      </c>
      <c r="AS3230" s="20">
        <v>43609</v>
      </c>
      <c r="AT3230" s="146">
        <v>0</v>
      </c>
    </row>
    <row r="3231" spans="1:46" ht="47.25" customHeight="1">
      <c r="A3231" s="16">
        <v>8699556693433</v>
      </c>
      <c r="B3231" s="16" t="s">
        <v>10290</v>
      </c>
      <c r="C3231" s="16" t="s">
        <v>10291</v>
      </c>
      <c r="D3231" s="17" t="s">
        <v>87</v>
      </c>
      <c r="E3231" s="18" t="s">
        <v>295</v>
      </c>
      <c r="F3231" s="18">
        <v>4</v>
      </c>
      <c r="G3231" s="18">
        <v>1</v>
      </c>
      <c r="H3231" s="18">
        <v>2</v>
      </c>
      <c r="I3231" s="18"/>
      <c r="J3231" s="18"/>
      <c r="K3231" s="18"/>
      <c r="L3231" s="19" t="s">
        <v>2389</v>
      </c>
      <c r="M3231" s="19" t="s">
        <v>2384</v>
      </c>
      <c r="N3231" s="18" t="s">
        <v>1226</v>
      </c>
      <c r="O3231" s="18"/>
      <c r="P3231" s="18"/>
      <c r="Q3231" s="18">
        <v>500</v>
      </c>
      <c r="R3231" s="18" t="s">
        <v>95</v>
      </c>
      <c r="S3231" s="37" t="s">
        <v>46</v>
      </c>
      <c r="T3231" s="18" t="s">
        <v>53</v>
      </c>
      <c r="U3231" s="38">
        <v>1.79</v>
      </c>
      <c r="V3231" s="38">
        <v>1.79</v>
      </c>
      <c r="W3231" s="38">
        <v>0</v>
      </c>
      <c r="X3231" s="18" t="s">
        <v>53</v>
      </c>
      <c r="Y3231" s="39"/>
      <c r="Z3231" s="16">
        <v>0</v>
      </c>
      <c r="AA3231" s="36">
        <v>6.06</v>
      </c>
      <c r="AB3231" s="36"/>
      <c r="AC3231" s="36">
        <v>6.06</v>
      </c>
      <c r="AD3231" s="38">
        <f t="shared" si="711"/>
        <v>6.6054000000000004</v>
      </c>
      <c r="AE3231" s="38">
        <f t="shared" si="712"/>
        <v>8.2567500000000003</v>
      </c>
      <c r="AF3231" s="38">
        <f t="shared" si="713"/>
        <v>8.9172900000000013</v>
      </c>
      <c r="AG3231" s="36">
        <f t="shared" si="714"/>
        <v>6.6</v>
      </c>
      <c r="AH3231" s="36">
        <f t="shared" si="715"/>
        <v>8.25</v>
      </c>
      <c r="AI3231" s="36">
        <f t="shared" si="716"/>
        <v>8.91</v>
      </c>
      <c r="AJ3231" s="40">
        <v>43513</v>
      </c>
      <c r="AK3231" s="40">
        <v>43515</v>
      </c>
      <c r="AL3231" s="17">
        <v>1</v>
      </c>
      <c r="AM3231" s="17" t="s">
        <v>18070</v>
      </c>
      <c r="AN3231" s="41"/>
      <c r="AO3231" s="20" t="s">
        <v>18020</v>
      </c>
      <c r="AP3231" s="22"/>
      <c r="AQ3231" s="46"/>
      <c r="AR3231" s="16">
        <v>2</v>
      </c>
      <c r="AS3231" s="20">
        <v>43609</v>
      </c>
      <c r="AT3231" s="146">
        <v>0</v>
      </c>
    </row>
    <row r="3232" spans="1:46" ht="47.25" customHeight="1">
      <c r="A3232" s="16">
        <v>8699556692498</v>
      </c>
      <c r="B3232" s="16" t="s">
        <v>10290</v>
      </c>
      <c r="C3232" s="16" t="s">
        <v>10291</v>
      </c>
      <c r="D3232" s="17" t="s">
        <v>87</v>
      </c>
      <c r="E3232" s="18" t="s">
        <v>295</v>
      </c>
      <c r="F3232" s="18">
        <v>4</v>
      </c>
      <c r="G3232" s="18">
        <v>1</v>
      </c>
      <c r="H3232" s="18">
        <v>2</v>
      </c>
      <c r="I3232" s="18"/>
      <c r="J3232" s="18"/>
      <c r="K3232" s="18"/>
      <c r="L3232" s="19" t="s">
        <v>2390</v>
      </c>
      <c r="M3232" s="19" t="s">
        <v>2384</v>
      </c>
      <c r="N3232" s="18" t="s">
        <v>1226</v>
      </c>
      <c r="O3232" s="18"/>
      <c r="P3232" s="18"/>
      <c r="Q3232" s="18">
        <v>500</v>
      </c>
      <c r="R3232" s="18" t="s">
        <v>95</v>
      </c>
      <c r="S3232" s="37" t="s">
        <v>46</v>
      </c>
      <c r="T3232" s="18" t="s">
        <v>53</v>
      </c>
      <c r="U3232" s="38">
        <v>1.47</v>
      </c>
      <c r="V3232" s="38">
        <v>1.47</v>
      </c>
      <c r="W3232" s="38">
        <v>0</v>
      </c>
      <c r="X3232" s="18" t="s">
        <v>53</v>
      </c>
      <c r="Y3232" s="39"/>
      <c r="Z3232" s="16">
        <v>0</v>
      </c>
      <c r="AA3232" s="36">
        <v>4.97</v>
      </c>
      <c r="AB3232" s="36"/>
      <c r="AC3232" s="36">
        <v>4.97</v>
      </c>
      <c r="AD3232" s="38">
        <f t="shared" si="711"/>
        <v>5.4173</v>
      </c>
      <c r="AE3232" s="38">
        <f t="shared" si="712"/>
        <v>6.7716250000000002</v>
      </c>
      <c r="AF3232" s="38">
        <f t="shared" si="713"/>
        <v>7.3133550000000005</v>
      </c>
      <c r="AG3232" s="36">
        <f t="shared" si="714"/>
        <v>5.41</v>
      </c>
      <c r="AH3232" s="36">
        <f t="shared" si="715"/>
        <v>6.77</v>
      </c>
      <c r="AI3232" s="36">
        <f t="shared" si="716"/>
        <v>7.31</v>
      </c>
      <c r="AJ3232" s="40">
        <v>43513</v>
      </c>
      <c r="AK3232" s="40">
        <v>43515</v>
      </c>
      <c r="AL3232" s="17">
        <v>1</v>
      </c>
      <c r="AM3232" s="17" t="s">
        <v>18070</v>
      </c>
      <c r="AN3232" s="41"/>
      <c r="AO3232" s="20" t="s">
        <v>18020</v>
      </c>
      <c r="AP3232" s="22"/>
      <c r="AQ3232" s="46"/>
      <c r="AR3232" s="16">
        <v>2</v>
      </c>
      <c r="AS3232" s="20">
        <v>43609</v>
      </c>
      <c r="AT3232" s="146">
        <v>0</v>
      </c>
    </row>
    <row r="3233" spans="1:46" ht="47.25" customHeight="1">
      <c r="A3233" s="16">
        <v>8699556692436</v>
      </c>
      <c r="B3233" s="16" t="s">
        <v>10290</v>
      </c>
      <c r="C3233" s="16" t="s">
        <v>10291</v>
      </c>
      <c r="D3233" s="17" t="s">
        <v>87</v>
      </c>
      <c r="E3233" s="18" t="s">
        <v>295</v>
      </c>
      <c r="F3233" s="18">
        <v>4</v>
      </c>
      <c r="G3233" s="18">
        <v>1</v>
      </c>
      <c r="H3233" s="18">
        <v>2</v>
      </c>
      <c r="I3233" s="18"/>
      <c r="J3233" s="18"/>
      <c r="K3233" s="18"/>
      <c r="L3233" s="19" t="s">
        <v>2391</v>
      </c>
      <c r="M3233" s="19" t="s">
        <v>2384</v>
      </c>
      <c r="N3233" s="18" t="s">
        <v>1226</v>
      </c>
      <c r="O3233" s="18"/>
      <c r="P3233" s="18"/>
      <c r="Q3233" s="18">
        <v>500</v>
      </c>
      <c r="R3233" s="18" t="s">
        <v>95</v>
      </c>
      <c r="S3233" s="37" t="s">
        <v>46</v>
      </c>
      <c r="T3233" s="18" t="s">
        <v>53</v>
      </c>
      <c r="U3233" s="38">
        <v>1.79</v>
      </c>
      <c r="V3233" s="38">
        <v>1.79</v>
      </c>
      <c r="W3233" s="38">
        <v>0</v>
      </c>
      <c r="X3233" s="18" t="s">
        <v>53</v>
      </c>
      <c r="Y3233" s="39"/>
      <c r="Z3233" s="16">
        <v>0</v>
      </c>
      <c r="AA3233" s="36">
        <v>6.06</v>
      </c>
      <c r="AB3233" s="36"/>
      <c r="AC3233" s="36">
        <v>6.06</v>
      </c>
      <c r="AD3233" s="38">
        <f t="shared" si="711"/>
        <v>6.6054000000000004</v>
      </c>
      <c r="AE3233" s="38">
        <f t="shared" si="712"/>
        <v>8.2567500000000003</v>
      </c>
      <c r="AF3233" s="38">
        <f t="shared" si="713"/>
        <v>8.9172900000000013</v>
      </c>
      <c r="AG3233" s="36">
        <f t="shared" si="714"/>
        <v>6.6</v>
      </c>
      <c r="AH3233" s="36">
        <f t="shared" si="715"/>
        <v>8.25</v>
      </c>
      <c r="AI3233" s="36">
        <f t="shared" si="716"/>
        <v>8.91</v>
      </c>
      <c r="AJ3233" s="40">
        <v>43513</v>
      </c>
      <c r="AK3233" s="40">
        <v>43515</v>
      </c>
      <c r="AL3233" s="17">
        <v>1</v>
      </c>
      <c r="AM3233" s="17" t="s">
        <v>18070</v>
      </c>
      <c r="AN3233" s="41"/>
      <c r="AO3233" s="20" t="s">
        <v>18020</v>
      </c>
      <c r="AP3233" s="22"/>
      <c r="AQ3233" s="46"/>
      <c r="AR3233" s="16">
        <v>2</v>
      </c>
      <c r="AS3233" s="20">
        <v>43609</v>
      </c>
      <c r="AT3233" s="146">
        <v>0</v>
      </c>
    </row>
    <row r="3234" spans="1:46" ht="47.25" customHeight="1">
      <c r="A3234" s="16">
        <v>8699556693426</v>
      </c>
      <c r="B3234" s="16" t="s">
        <v>10290</v>
      </c>
      <c r="C3234" s="16" t="s">
        <v>10291</v>
      </c>
      <c r="D3234" s="17" t="s">
        <v>87</v>
      </c>
      <c r="E3234" s="18" t="s">
        <v>295</v>
      </c>
      <c r="F3234" s="18">
        <v>4</v>
      </c>
      <c r="G3234" s="18">
        <v>1</v>
      </c>
      <c r="H3234" s="18">
        <v>2</v>
      </c>
      <c r="I3234" s="18"/>
      <c r="J3234" s="18"/>
      <c r="K3234" s="18"/>
      <c r="L3234" s="19" t="s">
        <v>2392</v>
      </c>
      <c r="M3234" s="19" t="s">
        <v>2393</v>
      </c>
      <c r="N3234" s="18" t="s">
        <v>1226</v>
      </c>
      <c r="O3234" s="18"/>
      <c r="P3234" s="18"/>
      <c r="Q3234" s="18">
        <v>500</v>
      </c>
      <c r="R3234" s="18" t="s">
        <v>95</v>
      </c>
      <c r="S3234" s="37" t="s">
        <v>46</v>
      </c>
      <c r="T3234" s="18" t="s">
        <v>53</v>
      </c>
      <c r="U3234" s="38">
        <v>1.79</v>
      </c>
      <c r="V3234" s="38">
        <v>1.79</v>
      </c>
      <c r="W3234" s="38">
        <v>0</v>
      </c>
      <c r="X3234" s="18" t="s">
        <v>53</v>
      </c>
      <c r="Y3234" s="39"/>
      <c r="Z3234" s="16">
        <v>0</v>
      </c>
      <c r="AA3234" s="36">
        <v>6.06</v>
      </c>
      <c r="AB3234" s="36"/>
      <c r="AC3234" s="36">
        <v>6.06</v>
      </c>
      <c r="AD3234" s="38">
        <f t="shared" si="711"/>
        <v>6.6054000000000004</v>
      </c>
      <c r="AE3234" s="38">
        <f t="shared" si="712"/>
        <v>8.2567500000000003</v>
      </c>
      <c r="AF3234" s="38">
        <f t="shared" si="713"/>
        <v>8.9172900000000013</v>
      </c>
      <c r="AG3234" s="36">
        <f t="shared" si="714"/>
        <v>6.6</v>
      </c>
      <c r="AH3234" s="36">
        <f t="shared" si="715"/>
        <v>8.25</v>
      </c>
      <c r="AI3234" s="36">
        <f t="shared" si="716"/>
        <v>8.91</v>
      </c>
      <c r="AJ3234" s="40">
        <v>43513</v>
      </c>
      <c r="AK3234" s="40">
        <v>43515</v>
      </c>
      <c r="AL3234" s="17">
        <v>1</v>
      </c>
      <c r="AM3234" s="17" t="s">
        <v>18070</v>
      </c>
      <c r="AN3234" s="41"/>
      <c r="AO3234" s="20" t="s">
        <v>18020</v>
      </c>
      <c r="AP3234" s="22"/>
      <c r="AQ3234" s="46"/>
      <c r="AR3234" s="16">
        <v>2</v>
      </c>
      <c r="AS3234" s="20">
        <v>43609</v>
      </c>
      <c r="AT3234" s="146">
        <v>0</v>
      </c>
    </row>
    <row r="3235" spans="1:46" ht="47.25" customHeight="1">
      <c r="A3235" s="16">
        <v>8699556693518</v>
      </c>
      <c r="B3235" s="16" t="s">
        <v>10290</v>
      </c>
      <c r="C3235" s="16" t="s">
        <v>10291</v>
      </c>
      <c r="D3235" s="17" t="s">
        <v>87</v>
      </c>
      <c r="E3235" s="18" t="s">
        <v>295</v>
      </c>
      <c r="F3235" s="18">
        <v>4</v>
      </c>
      <c r="G3235" s="18">
        <v>1</v>
      </c>
      <c r="H3235" s="18">
        <v>2</v>
      </c>
      <c r="I3235" s="18"/>
      <c r="J3235" s="18"/>
      <c r="K3235" s="18"/>
      <c r="L3235" s="19" t="s">
        <v>2394</v>
      </c>
      <c r="M3235" s="19" t="s">
        <v>2393</v>
      </c>
      <c r="N3235" s="18" t="s">
        <v>1226</v>
      </c>
      <c r="O3235" s="18"/>
      <c r="P3235" s="18"/>
      <c r="Q3235" s="18">
        <v>500</v>
      </c>
      <c r="R3235" s="18" t="s">
        <v>95</v>
      </c>
      <c r="S3235" s="37" t="s">
        <v>46</v>
      </c>
      <c r="T3235" s="18" t="s">
        <v>53</v>
      </c>
      <c r="U3235" s="38">
        <v>1.5</v>
      </c>
      <c r="V3235" s="38">
        <v>1.5</v>
      </c>
      <c r="W3235" s="38">
        <v>0</v>
      </c>
      <c r="X3235" s="18" t="s">
        <v>53</v>
      </c>
      <c r="Y3235" s="39"/>
      <c r="Z3235" s="16">
        <v>0</v>
      </c>
      <c r="AA3235" s="36">
        <v>5.0599999999999996</v>
      </c>
      <c r="AB3235" s="36"/>
      <c r="AC3235" s="36">
        <v>5.0599999999999996</v>
      </c>
      <c r="AD3235" s="38">
        <f t="shared" si="711"/>
        <v>5.5153999999999996</v>
      </c>
      <c r="AE3235" s="38">
        <f t="shared" si="712"/>
        <v>6.8942499999999995</v>
      </c>
      <c r="AF3235" s="38">
        <f t="shared" si="713"/>
        <v>7.4457899999999997</v>
      </c>
      <c r="AG3235" s="36">
        <f t="shared" si="714"/>
        <v>5.51</v>
      </c>
      <c r="AH3235" s="36">
        <f t="shared" si="715"/>
        <v>6.89</v>
      </c>
      <c r="AI3235" s="36">
        <f t="shared" si="716"/>
        <v>7.44</v>
      </c>
      <c r="AJ3235" s="40">
        <v>43513</v>
      </c>
      <c r="AK3235" s="40">
        <v>43515</v>
      </c>
      <c r="AL3235" s="17">
        <v>1</v>
      </c>
      <c r="AM3235" s="17" t="s">
        <v>18070</v>
      </c>
      <c r="AN3235" s="41"/>
      <c r="AO3235" s="20" t="s">
        <v>18020</v>
      </c>
      <c r="AP3235" s="22"/>
      <c r="AQ3235" s="46"/>
      <c r="AR3235" s="16">
        <v>2</v>
      </c>
      <c r="AS3235" s="20">
        <v>43609</v>
      </c>
      <c r="AT3235" s="146">
        <v>0</v>
      </c>
    </row>
    <row r="3236" spans="1:46" ht="47.25" customHeight="1">
      <c r="A3236" s="16">
        <v>8699556692429</v>
      </c>
      <c r="B3236" s="16" t="s">
        <v>10290</v>
      </c>
      <c r="C3236" s="16" t="s">
        <v>10291</v>
      </c>
      <c r="D3236" s="17" t="s">
        <v>87</v>
      </c>
      <c r="E3236" s="18" t="s">
        <v>295</v>
      </c>
      <c r="F3236" s="18">
        <v>4</v>
      </c>
      <c r="G3236" s="18">
        <v>1</v>
      </c>
      <c r="H3236" s="18">
        <v>2</v>
      </c>
      <c r="I3236" s="18"/>
      <c r="J3236" s="18"/>
      <c r="K3236" s="18"/>
      <c r="L3236" s="19" t="s">
        <v>2395</v>
      </c>
      <c r="M3236" s="19" t="s">
        <v>2393</v>
      </c>
      <c r="N3236" s="18" t="s">
        <v>1226</v>
      </c>
      <c r="O3236" s="18"/>
      <c r="P3236" s="18"/>
      <c r="Q3236" s="18">
        <v>500</v>
      </c>
      <c r="R3236" s="18" t="s">
        <v>95</v>
      </c>
      <c r="S3236" s="37" t="s">
        <v>46</v>
      </c>
      <c r="T3236" s="18" t="s">
        <v>53</v>
      </c>
      <c r="U3236" s="38">
        <v>1.79</v>
      </c>
      <c r="V3236" s="38">
        <v>1.79</v>
      </c>
      <c r="W3236" s="38">
        <v>0</v>
      </c>
      <c r="X3236" s="18" t="s">
        <v>53</v>
      </c>
      <c r="Y3236" s="39"/>
      <c r="Z3236" s="16">
        <v>0</v>
      </c>
      <c r="AA3236" s="36">
        <v>6.06</v>
      </c>
      <c r="AB3236" s="36"/>
      <c r="AC3236" s="36">
        <v>6.06</v>
      </c>
      <c r="AD3236" s="38">
        <f t="shared" si="711"/>
        <v>6.6054000000000004</v>
      </c>
      <c r="AE3236" s="38">
        <f t="shared" si="712"/>
        <v>8.2567500000000003</v>
      </c>
      <c r="AF3236" s="38">
        <f t="shared" si="713"/>
        <v>8.9172900000000013</v>
      </c>
      <c r="AG3236" s="36">
        <f t="shared" si="714"/>
        <v>6.6</v>
      </c>
      <c r="AH3236" s="36">
        <f t="shared" si="715"/>
        <v>8.25</v>
      </c>
      <c r="AI3236" s="36">
        <f t="shared" si="716"/>
        <v>8.91</v>
      </c>
      <c r="AJ3236" s="40">
        <v>43513</v>
      </c>
      <c r="AK3236" s="40">
        <v>43515</v>
      </c>
      <c r="AL3236" s="17">
        <v>1</v>
      </c>
      <c r="AM3236" s="17" t="s">
        <v>18070</v>
      </c>
      <c r="AN3236" s="41"/>
      <c r="AO3236" s="20" t="s">
        <v>18020</v>
      </c>
      <c r="AP3236" s="22"/>
      <c r="AQ3236" s="46"/>
      <c r="AR3236" s="16">
        <v>2</v>
      </c>
      <c r="AS3236" s="20">
        <v>43609</v>
      </c>
      <c r="AT3236" s="146">
        <v>0</v>
      </c>
    </row>
    <row r="3237" spans="1:46" ht="47.25" customHeight="1">
      <c r="A3237" s="16">
        <v>8699556692481</v>
      </c>
      <c r="B3237" s="16" t="s">
        <v>10290</v>
      </c>
      <c r="C3237" s="16" t="s">
        <v>10291</v>
      </c>
      <c r="D3237" s="17" t="s">
        <v>87</v>
      </c>
      <c r="E3237" s="18" t="s">
        <v>295</v>
      </c>
      <c r="F3237" s="18">
        <v>4</v>
      </c>
      <c r="G3237" s="18">
        <v>1</v>
      </c>
      <c r="H3237" s="18">
        <v>2</v>
      </c>
      <c r="I3237" s="18"/>
      <c r="J3237" s="18"/>
      <c r="K3237" s="18"/>
      <c r="L3237" s="19" t="s">
        <v>2396</v>
      </c>
      <c r="M3237" s="19" t="s">
        <v>2393</v>
      </c>
      <c r="N3237" s="18" t="s">
        <v>1226</v>
      </c>
      <c r="O3237" s="18"/>
      <c r="P3237" s="18"/>
      <c r="Q3237" s="18">
        <v>500</v>
      </c>
      <c r="R3237" s="18" t="s">
        <v>95</v>
      </c>
      <c r="S3237" s="37" t="s">
        <v>46</v>
      </c>
      <c r="T3237" s="18" t="s">
        <v>53</v>
      </c>
      <c r="U3237" s="38">
        <v>1.5</v>
      </c>
      <c r="V3237" s="38">
        <v>1.5</v>
      </c>
      <c r="W3237" s="38">
        <v>0</v>
      </c>
      <c r="X3237" s="18" t="s">
        <v>53</v>
      </c>
      <c r="Y3237" s="39"/>
      <c r="Z3237" s="16">
        <v>0</v>
      </c>
      <c r="AA3237" s="36">
        <v>5.0599999999999996</v>
      </c>
      <c r="AB3237" s="36"/>
      <c r="AC3237" s="36">
        <v>5.0599999999999996</v>
      </c>
      <c r="AD3237" s="38">
        <f t="shared" si="711"/>
        <v>5.5153999999999996</v>
      </c>
      <c r="AE3237" s="38">
        <f t="shared" si="712"/>
        <v>6.8942499999999995</v>
      </c>
      <c r="AF3237" s="38">
        <f t="shared" si="713"/>
        <v>7.4457899999999997</v>
      </c>
      <c r="AG3237" s="36">
        <f t="shared" si="714"/>
        <v>5.51</v>
      </c>
      <c r="AH3237" s="36">
        <f t="shared" si="715"/>
        <v>6.89</v>
      </c>
      <c r="AI3237" s="36">
        <f t="shared" si="716"/>
        <v>7.44</v>
      </c>
      <c r="AJ3237" s="40">
        <v>43513</v>
      </c>
      <c r="AK3237" s="40">
        <v>43515</v>
      </c>
      <c r="AL3237" s="17">
        <v>1</v>
      </c>
      <c r="AM3237" s="17" t="s">
        <v>18070</v>
      </c>
      <c r="AN3237" s="41"/>
      <c r="AO3237" s="20" t="s">
        <v>18020</v>
      </c>
      <c r="AP3237" s="22"/>
      <c r="AQ3237" s="46"/>
      <c r="AR3237" s="16">
        <v>2</v>
      </c>
      <c r="AS3237" s="20">
        <v>43609</v>
      </c>
      <c r="AT3237" s="146">
        <v>0</v>
      </c>
    </row>
    <row r="3238" spans="1:46" ht="47.25" customHeight="1">
      <c r="A3238" s="16">
        <v>8699556693488</v>
      </c>
      <c r="B3238" s="16" t="s">
        <v>10290</v>
      </c>
      <c r="C3238" s="16" t="s">
        <v>10291</v>
      </c>
      <c r="D3238" s="17" t="s">
        <v>87</v>
      </c>
      <c r="E3238" s="18" t="s">
        <v>295</v>
      </c>
      <c r="F3238" s="18">
        <v>4</v>
      </c>
      <c r="G3238" s="18">
        <v>1</v>
      </c>
      <c r="H3238" s="18">
        <v>2</v>
      </c>
      <c r="I3238" s="18"/>
      <c r="J3238" s="18"/>
      <c r="K3238" s="18"/>
      <c r="L3238" s="19" t="s">
        <v>2397</v>
      </c>
      <c r="M3238" s="19" t="s">
        <v>2393</v>
      </c>
      <c r="N3238" s="18" t="s">
        <v>1226</v>
      </c>
      <c r="O3238" s="18">
        <v>5</v>
      </c>
      <c r="P3238" s="18" t="s">
        <v>523</v>
      </c>
      <c r="Q3238" s="18">
        <v>1000</v>
      </c>
      <c r="R3238" s="18" t="s">
        <v>95</v>
      </c>
      <c r="S3238" s="37" t="s">
        <v>46</v>
      </c>
      <c r="T3238" s="18" t="s">
        <v>53</v>
      </c>
      <c r="U3238" s="38">
        <v>2.0299999999999998</v>
      </c>
      <c r="V3238" s="38">
        <v>2.0299999999999998</v>
      </c>
      <c r="W3238" s="38">
        <v>0</v>
      </c>
      <c r="X3238" s="18" t="s">
        <v>53</v>
      </c>
      <c r="Y3238" s="39"/>
      <c r="Z3238" s="16">
        <v>0</v>
      </c>
      <c r="AA3238" s="36">
        <v>6.86</v>
      </c>
      <c r="AB3238" s="36"/>
      <c r="AC3238" s="36">
        <v>6.86</v>
      </c>
      <c r="AD3238" s="38">
        <f t="shared" si="711"/>
        <v>7.4774000000000012</v>
      </c>
      <c r="AE3238" s="38">
        <f t="shared" si="712"/>
        <v>9.3467500000000019</v>
      </c>
      <c r="AF3238" s="38">
        <f t="shared" si="713"/>
        <v>10.094490000000002</v>
      </c>
      <c r="AG3238" s="36">
        <f t="shared" si="714"/>
        <v>7.47</v>
      </c>
      <c r="AH3238" s="36">
        <f t="shared" si="715"/>
        <v>9.34</v>
      </c>
      <c r="AI3238" s="36">
        <f t="shared" si="716"/>
        <v>10.09</v>
      </c>
      <c r="AJ3238" s="40">
        <v>43513</v>
      </c>
      <c r="AK3238" s="40">
        <v>43515</v>
      </c>
      <c r="AL3238" s="17">
        <v>1</v>
      </c>
      <c r="AM3238" s="17" t="s">
        <v>18070</v>
      </c>
      <c r="AN3238" s="41"/>
      <c r="AO3238" s="20" t="s">
        <v>18020</v>
      </c>
      <c r="AP3238" s="22"/>
      <c r="AQ3238" s="46"/>
      <c r="AR3238" s="16">
        <v>2</v>
      </c>
      <c r="AS3238" s="20">
        <v>43609</v>
      </c>
      <c r="AT3238" s="146">
        <v>0</v>
      </c>
    </row>
    <row r="3239" spans="1:46" ht="47.25" customHeight="1">
      <c r="A3239" s="16">
        <v>8699556693679</v>
      </c>
      <c r="B3239" s="16" t="s">
        <v>10290</v>
      </c>
      <c r="C3239" s="16" t="s">
        <v>10291</v>
      </c>
      <c r="D3239" s="17" t="s">
        <v>87</v>
      </c>
      <c r="E3239" s="18" t="s">
        <v>295</v>
      </c>
      <c r="F3239" s="18">
        <v>4</v>
      </c>
      <c r="G3239" s="18">
        <v>1</v>
      </c>
      <c r="H3239" s="18">
        <v>2</v>
      </c>
      <c r="I3239" s="18"/>
      <c r="J3239" s="18"/>
      <c r="K3239" s="18"/>
      <c r="L3239" s="19" t="s">
        <v>2398</v>
      </c>
      <c r="M3239" s="19" t="s">
        <v>2393</v>
      </c>
      <c r="N3239" s="18" t="s">
        <v>1226</v>
      </c>
      <c r="O3239" s="18">
        <v>5</v>
      </c>
      <c r="P3239" s="18" t="s">
        <v>523</v>
      </c>
      <c r="Q3239" s="18">
        <v>1000</v>
      </c>
      <c r="R3239" s="18" t="s">
        <v>95</v>
      </c>
      <c r="S3239" s="37" t="s">
        <v>46</v>
      </c>
      <c r="T3239" s="18" t="s">
        <v>53</v>
      </c>
      <c r="U3239" s="38">
        <v>1.9</v>
      </c>
      <c r="V3239" s="38">
        <v>1.9</v>
      </c>
      <c r="W3239" s="38">
        <v>0</v>
      </c>
      <c r="X3239" s="18" t="s">
        <v>53</v>
      </c>
      <c r="Y3239" s="39"/>
      <c r="Z3239" s="16">
        <v>0</v>
      </c>
      <c r="AA3239" s="36">
        <v>6.46</v>
      </c>
      <c r="AB3239" s="36"/>
      <c r="AC3239" s="36">
        <v>6.46</v>
      </c>
      <c r="AD3239" s="38">
        <f t="shared" si="711"/>
        <v>7.0414000000000003</v>
      </c>
      <c r="AE3239" s="38">
        <f t="shared" si="712"/>
        <v>8.8017500000000002</v>
      </c>
      <c r="AF3239" s="38">
        <f t="shared" si="713"/>
        <v>9.5058900000000008</v>
      </c>
      <c r="AG3239" s="36">
        <f t="shared" si="714"/>
        <v>7.04</v>
      </c>
      <c r="AH3239" s="36">
        <f t="shared" si="715"/>
        <v>8.8000000000000007</v>
      </c>
      <c r="AI3239" s="36">
        <f t="shared" si="716"/>
        <v>9.5</v>
      </c>
      <c r="AJ3239" s="40">
        <v>43513</v>
      </c>
      <c r="AK3239" s="40">
        <v>43515</v>
      </c>
      <c r="AL3239" s="17">
        <v>1</v>
      </c>
      <c r="AM3239" s="17" t="s">
        <v>18070</v>
      </c>
      <c r="AN3239" s="41"/>
      <c r="AO3239" s="20" t="s">
        <v>18020</v>
      </c>
      <c r="AP3239" s="22"/>
      <c r="AQ3239" s="46"/>
      <c r="AR3239" s="16">
        <v>2</v>
      </c>
      <c r="AS3239" s="20">
        <v>43609</v>
      </c>
      <c r="AT3239" s="146">
        <v>1</v>
      </c>
    </row>
    <row r="3240" spans="1:46" ht="47.25" customHeight="1">
      <c r="A3240" s="16">
        <v>8699556692726</v>
      </c>
      <c r="B3240" s="16" t="s">
        <v>13994</v>
      </c>
      <c r="C3240" s="16" t="s">
        <v>13995</v>
      </c>
      <c r="D3240" s="17" t="s">
        <v>87</v>
      </c>
      <c r="E3240" s="18" t="s">
        <v>295</v>
      </c>
      <c r="F3240" s="18">
        <v>4</v>
      </c>
      <c r="G3240" s="18">
        <v>1</v>
      </c>
      <c r="H3240" s="18">
        <v>2</v>
      </c>
      <c r="I3240" s="18"/>
      <c r="J3240" s="18"/>
      <c r="K3240" s="18"/>
      <c r="L3240" s="19" t="s">
        <v>2399</v>
      </c>
      <c r="M3240" s="19" t="s">
        <v>2393</v>
      </c>
      <c r="N3240" s="18" t="s">
        <v>1226</v>
      </c>
      <c r="O3240" s="18">
        <v>5</v>
      </c>
      <c r="P3240" s="18" t="s">
        <v>523</v>
      </c>
      <c r="Q3240" s="18">
        <v>1000</v>
      </c>
      <c r="R3240" s="18" t="s">
        <v>95</v>
      </c>
      <c r="S3240" s="37" t="s">
        <v>46</v>
      </c>
      <c r="T3240" s="18" t="s">
        <v>53</v>
      </c>
      <c r="U3240" s="38">
        <v>2.0299999999999998</v>
      </c>
      <c r="V3240" s="38">
        <v>2.0299999999999998</v>
      </c>
      <c r="W3240" s="38">
        <v>0</v>
      </c>
      <c r="X3240" s="18" t="s">
        <v>53</v>
      </c>
      <c r="Y3240" s="39"/>
      <c r="Z3240" s="16">
        <v>0</v>
      </c>
      <c r="AA3240" s="36">
        <v>6.86</v>
      </c>
      <c r="AB3240" s="36"/>
      <c r="AC3240" s="36">
        <v>6.86</v>
      </c>
      <c r="AD3240" s="38">
        <f t="shared" si="711"/>
        <v>7.4774000000000012</v>
      </c>
      <c r="AE3240" s="38">
        <f t="shared" si="712"/>
        <v>9.3467500000000019</v>
      </c>
      <c r="AF3240" s="38">
        <f t="shared" si="713"/>
        <v>10.094490000000002</v>
      </c>
      <c r="AG3240" s="36">
        <f t="shared" si="714"/>
        <v>7.47</v>
      </c>
      <c r="AH3240" s="36">
        <f t="shared" si="715"/>
        <v>9.34</v>
      </c>
      <c r="AI3240" s="36">
        <f t="shared" si="716"/>
        <v>10.09</v>
      </c>
      <c r="AJ3240" s="40">
        <v>43513</v>
      </c>
      <c r="AK3240" s="40">
        <v>43515</v>
      </c>
      <c r="AL3240" s="17">
        <v>1</v>
      </c>
      <c r="AM3240" s="17" t="s">
        <v>18070</v>
      </c>
      <c r="AN3240" s="41"/>
      <c r="AO3240" s="20" t="s">
        <v>18020</v>
      </c>
      <c r="AP3240" s="22"/>
      <c r="AQ3240" s="46"/>
      <c r="AR3240" s="16">
        <v>2</v>
      </c>
      <c r="AS3240" s="20">
        <v>43609</v>
      </c>
      <c r="AT3240" s="146">
        <v>0</v>
      </c>
    </row>
    <row r="3241" spans="1:46" ht="47.25" customHeight="1">
      <c r="A3241" s="16">
        <v>8699556692610</v>
      </c>
      <c r="B3241" s="16" t="s">
        <v>13994</v>
      </c>
      <c r="C3241" s="16" t="s">
        <v>13995</v>
      </c>
      <c r="D3241" s="17" t="s">
        <v>87</v>
      </c>
      <c r="E3241" s="18" t="s">
        <v>295</v>
      </c>
      <c r="F3241" s="18">
        <v>4</v>
      </c>
      <c r="G3241" s="18">
        <v>1</v>
      </c>
      <c r="H3241" s="18">
        <v>2</v>
      </c>
      <c r="I3241" s="18"/>
      <c r="J3241" s="18"/>
      <c r="K3241" s="18"/>
      <c r="L3241" s="19" t="s">
        <v>2400</v>
      </c>
      <c r="M3241" s="19" t="s">
        <v>2393</v>
      </c>
      <c r="N3241" s="18" t="s">
        <v>1226</v>
      </c>
      <c r="O3241" s="18">
        <v>5</v>
      </c>
      <c r="P3241" s="18" t="s">
        <v>523</v>
      </c>
      <c r="Q3241" s="18">
        <v>1000</v>
      </c>
      <c r="R3241" s="18" t="s">
        <v>95</v>
      </c>
      <c r="S3241" s="37" t="s">
        <v>46</v>
      </c>
      <c r="T3241" s="18" t="s">
        <v>53</v>
      </c>
      <c r="U3241" s="38">
        <v>1.9</v>
      </c>
      <c r="V3241" s="38">
        <v>1.9</v>
      </c>
      <c r="W3241" s="38">
        <v>0</v>
      </c>
      <c r="X3241" s="18" t="s">
        <v>53</v>
      </c>
      <c r="Y3241" s="39"/>
      <c r="Z3241" s="16">
        <v>0</v>
      </c>
      <c r="AA3241" s="36">
        <v>6.46</v>
      </c>
      <c r="AB3241" s="36"/>
      <c r="AC3241" s="36">
        <v>6.46</v>
      </c>
      <c r="AD3241" s="38">
        <f t="shared" si="711"/>
        <v>7.0414000000000003</v>
      </c>
      <c r="AE3241" s="38">
        <f t="shared" si="712"/>
        <v>8.8017500000000002</v>
      </c>
      <c r="AF3241" s="38">
        <f t="shared" si="713"/>
        <v>9.5058900000000008</v>
      </c>
      <c r="AG3241" s="36">
        <f t="shared" si="714"/>
        <v>7.04</v>
      </c>
      <c r="AH3241" s="36">
        <f t="shared" si="715"/>
        <v>8.8000000000000007</v>
      </c>
      <c r="AI3241" s="36">
        <f t="shared" si="716"/>
        <v>9.5</v>
      </c>
      <c r="AJ3241" s="40">
        <v>43513</v>
      </c>
      <c r="AK3241" s="40">
        <v>43515</v>
      </c>
      <c r="AL3241" s="17">
        <v>1</v>
      </c>
      <c r="AM3241" s="17" t="s">
        <v>18070</v>
      </c>
      <c r="AN3241" s="41"/>
      <c r="AO3241" s="20" t="s">
        <v>18053</v>
      </c>
      <c r="AP3241" s="22"/>
      <c r="AQ3241" s="46"/>
      <c r="AR3241" s="16">
        <v>2</v>
      </c>
      <c r="AS3241" s="20">
        <v>43609</v>
      </c>
      <c r="AT3241" s="146">
        <v>1</v>
      </c>
    </row>
    <row r="3242" spans="1:46" ht="47.25" customHeight="1">
      <c r="A3242" s="16">
        <v>8699556693693</v>
      </c>
      <c r="B3242" s="16" t="s">
        <v>10290</v>
      </c>
      <c r="C3242" s="16" t="s">
        <v>10291</v>
      </c>
      <c r="D3242" s="17" t="s">
        <v>87</v>
      </c>
      <c r="E3242" s="18" t="s">
        <v>295</v>
      </c>
      <c r="F3242" s="18">
        <v>4</v>
      </c>
      <c r="G3242" s="18">
        <v>1</v>
      </c>
      <c r="H3242" s="18">
        <v>2</v>
      </c>
      <c r="I3242" s="18"/>
      <c r="J3242" s="18"/>
      <c r="K3242" s="18"/>
      <c r="L3242" s="19" t="s">
        <v>2404</v>
      </c>
      <c r="M3242" s="19" t="s">
        <v>2405</v>
      </c>
      <c r="N3242" s="18" t="s">
        <v>1226</v>
      </c>
      <c r="O3242" s="18">
        <v>5</v>
      </c>
      <c r="P3242" s="18" t="s">
        <v>523</v>
      </c>
      <c r="Q3242" s="18">
        <v>1000</v>
      </c>
      <c r="R3242" s="18" t="s">
        <v>95</v>
      </c>
      <c r="S3242" s="37" t="s">
        <v>46</v>
      </c>
      <c r="T3242" s="18" t="s">
        <v>53</v>
      </c>
      <c r="U3242" s="38">
        <v>1.89</v>
      </c>
      <c r="V3242" s="38">
        <v>1.89</v>
      </c>
      <c r="W3242" s="38">
        <v>0</v>
      </c>
      <c r="X3242" s="18" t="s">
        <v>53</v>
      </c>
      <c r="Y3242" s="39"/>
      <c r="Z3242" s="16">
        <v>0</v>
      </c>
      <c r="AA3242" s="36">
        <v>6.4</v>
      </c>
      <c r="AB3242" s="36"/>
      <c r="AC3242" s="36">
        <v>6.4</v>
      </c>
      <c r="AD3242" s="38">
        <f t="shared" si="711"/>
        <v>6.9760000000000009</v>
      </c>
      <c r="AE3242" s="38">
        <f t="shared" si="712"/>
        <v>8.7200000000000006</v>
      </c>
      <c r="AF3242" s="38">
        <f t="shared" si="713"/>
        <v>9.417600000000002</v>
      </c>
      <c r="AG3242" s="36">
        <f t="shared" si="714"/>
        <v>6.97</v>
      </c>
      <c r="AH3242" s="36">
        <f t="shared" si="715"/>
        <v>8.7200000000000006</v>
      </c>
      <c r="AI3242" s="36">
        <f t="shared" si="716"/>
        <v>9.41</v>
      </c>
      <c r="AJ3242" s="40">
        <v>43513</v>
      </c>
      <c r="AK3242" s="40">
        <v>43515</v>
      </c>
      <c r="AL3242" s="17">
        <v>1</v>
      </c>
      <c r="AM3242" s="17" t="s">
        <v>18070</v>
      </c>
      <c r="AN3242" s="41"/>
      <c r="AO3242" s="20" t="s">
        <v>18020</v>
      </c>
      <c r="AP3242" s="22"/>
      <c r="AQ3242" s="46"/>
      <c r="AR3242" s="16">
        <v>2</v>
      </c>
      <c r="AS3242" s="20">
        <v>43609</v>
      </c>
      <c r="AT3242" s="146">
        <v>0</v>
      </c>
    </row>
    <row r="3243" spans="1:46" ht="47.25" customHeight="1">
      <c r="A3243" s="16">
        <v>8699556693792</v>
      </c>
      <c r="B3243" s="16" t="s">
        <v>10290</v>
      </c>
      <c r="C3243" s="16" t="s">
        <v>10291</v>
      </c>
      <c r="D3243" s="17" t="s">
        <v>87</v>
      </c>
      <c r="E3243" s="18" t="s">
        <v>295</v>
      </c>
      <c r="F3243" s="18">
        <v>4</v>
      </c>
      <c r="G3243" s="18">
        <v>1</v>
      </c>
      <c r="H3243" s="18">
        <v>2</v>
      </c>
      <c r="I3243" s="18"/>
      <c r="J3243" s="18"/>
      <c r="K3243" s="18"/>
      <c r="L3243" s="19" t="s">
        <v>2406</v>
      </c>
      <c r="M3243" s="19" t="s">
        <v>2405</v>
      </c>
      <c r="N3243" s="18" t="s">
        <v>1226</v>
      </c>
      <c r="O3243" s="18">
        <v>5</v>
      </c>
      <c r="P3243" s="18" t="s">
        <v>523</v>
      </c>
      <c r="Q3243" s="18">
        <v>1000</v>
      </c>
      <c r="R3243" s="18" t="s">
        <v>95</v>
      </c>
      <c r="S3243" s="37" t="s">
        <v>46</v>
      </c>
      <c r="T3243" s="18" t="s">
        <v>53</v>
      </c>
      <c r="U3243" s="38">
        <v>1.93</v>
      </c>
      <c r="V3243" s="38">
        <v>1.93</v>
      </c>
      <c r="W3243" s="38">
        <v>0</v>
      </c>
      <c r="X3243" s="18" t="s">
        <v>53</v>
      </c>
      <c r="Y3243" s="39"/>
      <c r="Z3243" s="16">
        <v>0</v>
      </c>
      <c r="AA3243" s="36">
        <v>6.53</v>
      </c>
      <c r="AB3243" s="36"/>
      <c r="AC3243" s="36">
        <v>6.53</v>
      </c>
      <c r="AD3243" s="38">
        <f t="shared" si="711"/>
        <v>7.117700000000001</v>
      </c>
      <c r="AE3243" s="38">
        <f t="shared" si="712"/>
        <v>8.8971250000000008</v>
      </c>
      <c r="AF3243" s="38">
        <f t="shared" si="713"/>
        <v>9.6088950000000022</v>
      </c>
      <c r="AG3243" s="36">
        <f t="shared" si="714"/>
        <v>7.11</v>
      </c>
      <c r="AH3243" s="36">
        <f t="shared" si="715"/>
        <v>8.89</v>
      </c>
      <c r="AI3243" s="36">
        <f t="shared" si="716"/>
        <v>9.6</v>
      </c>
      <c r="AJ3243" s="40">
        <v>43513</v>
      </c>
      <c r="AK3243" s="40">
        <v>43515</v>
      </c>
      <c r="AL3243" s="17">
        <v>1</v>
      </c>
      <c r="AM3243" s="17" t="s">
        <v>18070</v>
      </c>
      <c r="AN3243" s="41"/>
      <c r="AO3243" s="20" t="s">
        <v>18020</v>
      </c>
      <c r="AP3243" s="22"/>
      <c r="AQ3243" s="46"/>
      <c r="AR3243" s="16">
        <v>2</v>
      </c>
      <c r="AS3243" s="20">
        <v>43609</v>
      </c>
      <c r="AT3243" s="146">
        <v>0</v>
      </c>
    </row>
    <row r="3244" spans="1:46" ht="47.25" customHeight="1">
      <c r="A3244" s="16">
        <v>8699556693464</v>
      </c>
      <c r="B3244" s="16" t="s">
        <v>10290</v>
      </c>
      <c r="C3244" s="16" t="s">
        <v>10291</v>
      </c>
      <c r="D3244" s="17" t="s">
        <v>87</v>
      </c>
      <c r="E3244" s="18" t="s">
        <v>295</v>
      </c>
      <c r="F3244" s="18">
        <v>4</v>
      </c>
      <c r="G3244" s="18">
        <v>1</v>
      </c>
      <c r="H3244" s="18">
        <v>2</v>
      </c>
      <c r="I3244" s="18"/>
      <c r="J3244" s="18"/>
      <c r="K3244" s="18"/>
      <c r="L3244" s="19" t="s">
        <v>2410</v>
      </c>
      <c r="M3244" s="19" t="s">
        <v>2405</v>
      </c>
      <c r="N3244" s="18" t="s">
        <v>1226</v>
      </c>
      <c r="O3244" s="18">
        <v>5</v>
      </c>
      <c r="P3244" s="18" t="s">
        <v>523</v>
      </c>
      <c r="Q3244" s="18">
        <v>500</v>
      </c>
      <c r="R3244" s="18" t="s">
        <v>95</v>
      </c>
      <c r="S3244" s="37" t="s">
        <v>46</v>
      </c>
      <c r="T3244" s="18" t="s">
        <v>53</v>
      </c>
      <c r="U3244" s="38">
        <v>1.78</v>
      </c>
      <c r="V3244" s="38">
        <v>1.78</v>
      </c>
      <c r="W3244" s="38">
        <v>0</v>
      </c>
      <c r="X3244" s="18" t="s">
        <v>53</v>
      </c>
      <c r="Y3244" s="39"/>
      <c r="Z3244" s="16">
        <v>0</v>
      </c>
      <c r="AA3244" s="36">
        <v>6.05</v>
      </c>
      <c r="AB3244" s="36"/>
      <c r="AC3244" s="36">
        <v>6.05</v>
      </c>
      <c r="AD3244" s="38">
        <f t="shared" si="711"/>
        <v>6.5945</v>
      </c>
      <c r="AE3244" s="38">
        <f t="shared" si="712"/>
        <v>8.2431249999999991</v>
      </c>
      <c r="AF3244" s="38">
        <f t="shared" si="713"/>
        <v>8.9025749999999988</v>
      </c>
      <c r="AG3244" s="36">
        <f t="shared" si="714"/>
        <v>6.59</v>
      </c>
      <c r="AH3244" s="36">
        <f t="shared" si="715"/>
        <v>8.24</v>
      </c>
      <c r="AI3244" s="36">
        <f t="shared" si="716"/>
        <v>8.9</v>
      </c>
      <c r="AJ3244" s="40">
        <v>43513</v>
      </c>
      <c r="AK3244" s="40">
        <v>43515</v>
      </c>
      <c r="AL3244" s="17">
        <v>1</v>
      </c>
      <c r="AM3244" s="17" t="s">
        <v>18070</v>
      </c>
      <c r="AN3244" s="41"/>
      <c r="AO3244" s="20" t="s">
        <v>18020</v>
      </c>
      <c r="AP3244" s="22"/>
      <c r="AQ3244" s="46"/>
      <c r="AR3244" s="16">
        <v>2</v>
      </c>
      <c r="AS3244" s="20">
        <v>43609</v>
      </c>
      <c r="AT3244" s="146">
        <v>1</v>
      </c>
    </row>
    <row r="3245" spans="1:46" ht="47.25" customHeight="1">
      <c r="A3245" s="16">
        <v>8699556693495</v>
      </c>
      <c r="B3245" s="16" t="s">
        <v>10290</v>
      </c>
      <c r="C3245" s="16" t="s">
        <v>10291</v>
      </c>
      <c r="D3245" s="17" t="s">
        <v>87</v>
      </c>
      <c r="E3245" s="18" t="s">
        <v>295</v>
      </c>
      <c r="F3245" s="18">
        <v>4</v>
      </c>
      <c r="G3245" s="18">
        <v>1</v>
      </c>
      <c r="H3245" s="18">
        <v>2</v>
      </c>
      <c r="I3245" s="18"/>
      <c r="J3245" s="18"/>
      <c r="K3245" s="18"/>
      <c r="L3245" s="19" t="s">
        <v>2411</v>
      </c>
      <c r="M3245" s="19" t="s">
        <v>2405</v>
      </c>
      <c r="N3245" s="18" t="s">
        <v>1226</v>
      </c>
      <c r="O3245" s="18">
        <v>5</v>
      </c>
      <c r="P3245" s="18" t="s">
        <v>523</v>
      </c>
      <c r="Q3245" s="18">
        <v>500</v>
      </c>
      <c r="R3245" s="18" t="s">
        <v>95</v>
      </c>
      <c r="S3245" s="37" t="s">
        <v>46</v>
      </c>
      <c r="T3245" s="18" t="s">
        <v>53</v>
      </c>
      <c r="U3245" s="38">
        <v>1.45</v>
      </c>
      <c r="V3245" s="38">
        <v>1.45</v>
      </c>
      <c r="W3245" s="38">
        <v>0</v>
      </c>
      <c r="X3245" s="18" t="s">
        <v>53</v>
      </c>
      <c r="Y3245" s="39"/>
      <c r="Z3245" s="16">
        <v>0</v>
      </c>
      <c r="AA3245" s="36">
        <v>4.9000000000000004</v>
      </c>
      <c r="AB3245" s="36"/>
      <c r="AC3245" s="36">
        <v>4.9000000000000004</v>
      </c>
      <c r="AD3245" s="38">
        <f t="shared" si="711"/>
        <v>5.3410000000000011</v>
      </c>
      <c r="AE3245" s="38">
        <f t="shared" si="712"/>
        <v>6.6762500000000014</v>
      </c>
      <c r="AF3245" s="38">
        <f t="shared" si="713"/>
        <v>7.2103500000000018</v>
      </c>
      <c r="AG3245" s="36">
        <f t="shared" si="714"/>
        <v>5.34</v>
      </c>
      <c r="AH3245" s="36">
        <f t="shared" si="715"/>
        <v>6.67</v>
      </c>
      <c r="AI3245" s="36">
        <f t="shared" si="716"/>
        <v>7.21</v>
      </c>
      <c r="AJ3245" s="40">
        <v>43513</v>
      </c>
      <c r="AK3245" s="40">
        <v>43515</v>
      </c>
      <c r="AL3245" s="17">
        <v>1</v>
      </c>
      <c r="AM3245" s="17" t="s">
        <v>18070</v>
      </c>
      <c r="AN3245" s="41"/>
      <c r="AO3245" s="20" t="s">
        <v>18020</v>
      </c>
      <c r="AP3245" s="22"/>
      <c r="AQ3245" s="46"/>
      <c r="AR3245" s="16">
        <v>2</v>
      </c>
      <c r="AS3245" s="20">
        <v>43609</v>
      </c>
      <c r="AT3245" s="146">
        <v>0</v>
      </c>
    </row>
    <row r="3246" spans="1:46" ht="47.25" customHeight="1">
      <c r="A3246" s="16">
        <v>8699556692443</v>
      </c>
      <c r="B3246" s="16" t="s">
        <v>10290</v>
      </c>
      <c r="C3246" s="16" t="s">
        <v>10291</v>
      </c>
      <c r="D3246" s="17" t="s">
        <v>87</v>
      </c>
      <c r="E3246" s="18" t="s">
        <v>295</v>
      </c>
      <c r="F3246" s="18">
        <v>4</v>
      </c>
      <c r="G3246" s="18">
        <v>1</v>
      </c>
      <c r="H3246" s="18">
        <v>2</v>
      </c>
      <c r="I3246" s="18"/>
      <c r="J3246" s="18"/>
      <c r="K3246" s="18"/>
      <c r="L3246" s="19" t="s">
        <v>2412</v>
      </c>
      <c r="M3246" s="19" t="s">
        <v>2405</v>
      </c>
      <c r="N3246" s="18" t="s">
        <v>1226</v>
      </c>
      <c r="O3246" s="18"/>
      <c r="P3246" s="18"/>
      <c r="Q3246" s="18">
        <v>500</v>
      </c>
      <c r="R3246" s="18" t="s">
        <v>95</v>
      </c>
      <c r="S3246" s="37" t="s">
        <v>46</v>
      </c>
      <c r="T3246" s="18" t="s">
        <v>53</v>
      </c>
      <c r="U3246" s="38">
        <v>1.41</v>
      </c>
      <c r="V3246" s="38">
        <v>1.41</v>
      </c>
      <c r="W3246" s="38">
        <v>0</v>
      </c>
      <c r="X3246" s="18" t="s">
        <v>53</v>
      </c>
      <c r="Y3246" s="39"/>
      <c r="Z3246" s="16">
        <v>0</v>
      </c>
      <c r="AA3246" s="36">
        <v>4.7699999999999996</v>
      </c>
      <c r="AB3246" s="36"/>
      <c r="AC3246" s="36">
        <v>4.7699999999999996</v>
      </c>
      <c r="AD3246" s="38">
        <f t="shared" si="711"/>
        <v>5.1993</v>
      </c>
      <c r="AE3246" s="38">
        <f t="shared" si="712"/>
        <v>6.4991250000000003</v>
      </c>
      <c r="AF3246" s="38">
        <f t="shared" si="713"/>
        <v>7.0190550000000007</v>
      </c>
      <c r="AG3246" s="36">
        <f t="shared" si="714"/>
        <v>5.19</v>
      </c>
      <c r="AH3246" s="36">
        <f t="shared" si="715"/>
        <v>6.49</v>
      </c>
      <c r="AI3246" s="36">
        <f t="shared" si="716"/>
        <v>7.01</v>
      </c>
      <c r="AJ3246" s="40">
        <v>43513</v>
      </c>
      <c r="AK3246" s="40">
        <v>43515</v>
      </c>
      <c r="AL3246" s="17">
        <v>1</v>
      </c>
      <c r="AM3246" s="17" t="s">
        <v>18070</v>
      </c>
      <c r="AN3246" s="41"/>
      <c r="AO3246" s="20" t="s">
        <v>18021</v>
      </c>
      <c r="AP3246" s="20"/>
      <c r="AQ3246" s="20"/>
      <c r="AR3246" s="16">
        <v>2</v>
      </c>
      <c r="AS3246" s="20">
        <v>43609</v>
      </c>
      <c r="AT3246" s="146">
        <v>0</v>
      </c>
    </row>
    <row r="3247" spans="1:46" ht="47.25" customHeight="1">
      <c r="A3247" s="16">
        <v>8699556692443</v>
      </c>
      <c r="B3247" s="16" t="s">
        <v>10290</v>
      </c>
      <c r="C3247" s="16" t="s">
        <v>10291</v>
      </c>
      <c r="D3247" s="17" t="s">
        <v>87</v>
      </c>
      <c r="E3247" s="18" t="s">
        <v>295</v>
      </c>
      <c r="F3247" s="18">
        <v>4</v>
      </c>
      <c r="G3247" s="18">
        <v>1</v>
      </c>
      <c r="H3247" s="18">
        <v>2</v>
      </c>
      <c r="I3247" s="18"/>
      <c r="J3247" s="18"/>
      <c r="K3247" s="18"/>
      <c r="L3247" s="19" t="s">
        <v>2412</v>
      </c>
      <c r="M3247" s="19" t="s">
        <v>2405</v>
      </c>
      <c r="N3247" s="18" t="s">
        <v>1226</v>
      </c>
      <c r="O3247" s="18"/>
      <c r="P3247" s="18"/>
      <c r="Q3247" s="18">
        <v>500</v>
      </c>
      <c r="R3247" s="18" t="s">
        <v>95</v>
      </c>
      <c r="S3247" s="37" t="s">
        <v>46</v>
      </c>
      <c r="T3247" s="18" t="s">
        <v>53</v>
      </c>
      <c r="U3247" s="38">
        <v>1.41</v>
      </c>
      <c r="V3247" s="38">
        <v>1.41</v>
      </c>
      <c r="W3247" s="38">
        <v>0</v>
      </c>
      <c r="X3247" s="18" t="s">
        <v>53</v>
      </c>
      <c r="Y3247" s="39"/>
      <c r="Z3247" s="16">
        <v>0</v>
      </c>
      <c r="AA3247" s="36">
        <v>4.7699999999999996</v>
      </c>
      <c r="AB3247" s="36"/>
      <c r="AC3247" s="36">
        <v>4.7699999999999996</v>
      </c>
      <c r="AD3247" s="38">
        <f t="shared" si="711"/>
        <v>5.1993</v>
      </c>
      <c r="AE3247" s="38">
        <f t="shared" si="712"/>
        <v>6.4991250000000003</v>
      </c>
      <c r="AF3247" s="38">
        <f t="shared" si="713"/>
        <v>7.0190550000000007</v>
      </c>
      <c r="AG3247" s="36">
        <f t="shared" si="714"/>
        <v>5.19</v>
      </c>
      <c r="AH3247" s="36">
        <f t="shared" si="715"/>
        <v>6.49</v>
      </c>
      <c r="AI3247" s="36">
        <f t="shared" si="716"/>
        <v>7.01</v>
      </c>
      <c r="AJ3247" s="40">
        <v>43513</v>
      </c>
      <c r="AK3247" s="40">
        <v>43515</v>
      </c>
      <c r="AL3247" s="17">
        <v>1</v>
      </c>
      <c r="AM3247" s="17" t="s">
        <v>18070</v>
      </c>
      <c r="AN3247" s="41"/>
      <c r="AO3247" s="20" t="s">
        <v>18021</v>
      </c>
      <c r="AP3247" s="20"/>
      <c r="AQ3247" s="20"/>
      <c r="AR3247" s="16">
        <v>2</v>
      </c>
      <c r="AS3247" s="20">
        <v>43609</v>
      </c>
      <c r="AT3247" s="146">
        <v>0</v>
      </c>
    </row>
    <row r="3248" spans="1:46" ht="47.25" customHeight="1">
      <c r="A3248" s="16">
        <v>8699556692467</v>
      </c>
      <c r="B3248" s="16" t="s">
        <v>10290</v>
      </c>
      <c r="C3248" s="16" t="s">
        <v>10291</v>
      </c>
      <c r="D3248" s="17" t="s">
        <v>87</v>
      </c>
      <c r="E3248" s="18" t="s">
        <v>295</v>
      </c>
      <c r="F3248" s="18">
        <v>4</v>
      </c>
      <c r="G3248" s="18">
        <v>1</v>
      </c>
      <c r="H3248" s="18">
        <v>2</v>
      </c>
      <c r="I3248" s="18"/>
      <c r="J3248" s="18"/>
      <c r="K3248" s="18"/>
      <c r="L3248" s="19" t="s">
        <v>18396</v>
      </c>
      <c r="M3248" s="19" t="s">
        <v>2405</v>
      </c>
      <c r="N3248" s="18" t="s">
        <v>1226</v>
      </c>
      <c r="O3248" s="18"/>
      <c r="P3248" s="18"/>
      <c r="Q3248" s="18">
        <v>500</v>
      </c>
      <c r="R3248" s="18" t="s">
        <v>95</v>
      </c>
      <c r="S3248" s="37" t="s">
        <v>46</v>
      </c>
      <c r="T3248" s="18" t="s">
        <v>53</v>
      </c>
      <c r="U3248" s="38">
        <v>1.72</v>
      </c>
      <c r="V3248" s="38">
        <v>1.72</v>
      </c>
      <c r="W3248" s="38">
        <v>0</v>
      </c>
      <c r="X3248" s="18" t="s">
        <v>53</v>
      </c>
      <c r="Y3248" s="39"/>
      <c r="Z3248" s="16">
        <v>0</v>
      </c>
      <c r="AA3248" s="36">
        <v>5.8</v>
      </c>
      <c r="AB3248" s="36"/>
      <c r="AC3248" s="36">
        <v>5.8</v>
      </c>
      <c r="AD3248" s="38">
        <f t="shared" si="711"/>
        <v>6.3220000000000001</v>
      </c>
      <c r="AE3248" s="38">
        <f t="shared" si="712"/>
        <v>7.9024999999999999</v>
      </c>
      <c r="AF3248" s="38">
        <f t="shared" si="713"/>
        <v>8.5347000000000008</v>
      </c>
      <c r="AG3248" s="36">
        <f t="shared" si="714"/>
        <v>6.32</v>
      </c>
      <c r="AH3248" s="36">
        <f t="shared" si="715"/>
        <v>7.9</v>
      </c>
      <c r="AI3248" s="36">
        <f t="shared" si="716"/>
        <v>8.5299999999999994</v>
      </c>
      <c r="AJ3248" s="40">
        <v>43513</v>
      </c>
      <c r="AK3248" s="40">
        <v>43515</v>
      </c>
      <c r="AL3248" s="17">
        <v>1</v>
      </c>
      <c r="AM3248" s="17" t="s">
        <v>18070</v>
      </c>
      <c r="AN3248" s="41"/>
      <c r="AO3248" s="20" t="s">
        <v>18021</v>
      </c>
      <c r="AP3248" s="20"/>
      <c r="AQ3248" s="20"/>
      <c r="AR3248" s="16">
        <v>2</v>
      </c>
      <c r="AS3248" s="20">
        <v>43609</v>
      </c>
      <c r="AT3248" s="146">
        <v>0</v>
      </c>
    </row>
    <row r="3249" spans="1:46" ht="47.25" customHeight="1">
      <c r="A3249" s="16">
        <v>8699556692740</v>
      </c>
      <c r="B3249" s="16" t="s">
        <v>10290</v>
      </c>
      <c r="C3249" s="16" t="s">
        <v>10291</v>
      </c>
      <c r="D3249" s="17" t="s">
        <v>87</v>
      </c>
      <c r="E3249" s="18" t="s">
        <v>295</v>
      </c>
      <c r="F3249" s="18">
        <v>4</v>
      </c>
      <c r="G3249" s="18">
        <v>1</v>
      </c>
      <c r="H3249" s="18">
        <v>2</v>
      </c>
      <c r="I3249" s="18"/>
      <c r="J3249" s="18"/>
      <c r="K3249" s="18"/>
      <c r="L3249" s="19" t="s">
        <v>2413</v>
      </c>
      <c r="M3249" s="19" t="s">
        <v>2405</v>
      </c>
      <c r="N3249" s="18" t="s">
        <v>1226</v>
      </c>
      <c r="O3249" s="18">
        <v>5</v>
      </c>
      <c r="P3249" s="18" t="s">
        <v>523</v>
      </c>
      <c r="Q3249" s="18">
        <v>1000</v>
      </c>
      <c r="R3249" s="18" t="s">
        <v>95</v>
      </c>
      <c r="S3249" s="37" t="s">
        <v>46</v>
      </c>
      <c r="T3249" s="18" t="s">
        <v>53</v>
      </c>
      <c r="U3249" s="38">
        <v>1.93</v>
      </c>
      <c r="V3249" s="38">
        <v>1.93</v>
      </c>
      <c r="W3249" s="38">
        <v>0</v>
      </c>
      <c r="X3249" s="18" t="s">
        <v>53</v>
      </c>
      <c r="Y3249" s="39"/>
      <c r="Z3249" s="16">
        <v>0</v>
      </c>
      <c r="AA3249" s="36">
        <v>6.53</v>
      </c>
      <c r="AB3249" s="36"/>
      <c r="AC3249" s="36">
        <v>6.53</v>
      </c>
      <c r="AD3249" s="38">
        <f t="shared" si="711"/>
        <v>7.117700000000001</v>
      </c>
      <c r="AE3249" s="38">
        <f t="shared" si="712"/>
        <v>8.8971250000000008</v>
      </c>
      <c r="AF3249" s="38">
        <f t="shared" si="713"/>
        <v>9.6088950000000022</v>
      </c>
      <c r="AG3249" s="36">
        <f t="shared" si="714"/>
        <v>7.11</v>
      </c>
      <c r="AH3249" s="36">
        <f t="shared" si="715"/>
        <v>8.89</v>
      </c>
      <c r="AI3249" s="36">
        <f t="shared" si="716"/>
        <v>9.6</v>
      </c>
      <c r="AJ3249" s="40">
        <v>43513</v>
      </c>
      <c r="AK3249" s="40">
        <v>43515</v>
      </c>
      <c r="AL3249" s="17">
        <v>1</v>
      </c>
      <c r="AM3249" s="17" t="s">
        <v>18070</v>
      </c>
      <c r="AN3249" s="41"/>
      <c r="AO3249" s="20" t="s">
        <v>18021</v>
      </c>
      <c r="AP3249" s="20"/>
      <c r="AQ3249" s="20"/>
      <c r="AR3249" s="16">
        <v>2</v>
      </c>
      <c r="AS3249" s="20">
        <v>43609</v>
      </c>
      <c r="AT3249" s="146">
        <v>0</v>
      </c>
    </row>
    <row r="3250" spans="1:46" ht="47.25" customHeight="1">
      <c r="A3250" s="16">
        <v>8699556692696</v>
      </c>
      <c r="B3250" s="16" t="s">
        <v>10290</v>
      </c>
      <c r="C3250" s="16" t="s">
        <v>10291</v>
      </c>
      <c r="D3250" s="17" t="s">
        <v>87</v>
      </c>
      <c r="E3250" s="18" t="s">
        <v>295</v>
      </c>
      <c r="F3250" s="18">
        <v>4</v>
      </c>
      <c r="G3250" s="18">
        <v>1</v>
      </c>
      <c r="H3250" s="18">
        <v>2</v>
      </c>
      <c r="I3250" s="18"/>
      <c r="J3250" s="18"/>
      <c r="K3250" s="18"/>
      <c r="L3250" s="19" t="s">
        <v>2414</v>
      </c>
      <c r="M3250" s="19" t="s">
        <v>2405</v>
      </c>
      <c r="N3250" s="18" t="s">
        <v>1226</v>
      </c>
      <c r="O3250" s="18">
        <v>5</v>
      </c>
      <c r="P3250" s="18" t="s">
        <v>523</v>
      </c>
      <c r="Q3250" s="18">
        <v>1000</v>
      </c>
      <c r="R3250" s="18" t="s">
        <v>95</v>
      </c>
      <c r="S3250" s="37" t="s">
        <v>46</v>
      </c>
      <c r="T3250" s="18" t="s">
        <v>53</v>
      </c>
      <c r="U3250" s="38">
        <v>1.89</v>
      </c>
      <c r="V3250" s="38">
        <v>1.89</v>
      </c>
      <c r="W3250" s="38">
        <v>0</v>
      </c>
      <c r="X3250" s="18" t="s">
        <v>53</v>
      </c>
      <c r="Y3250" s="39"/>
      <c r="Z3250" s="16">
        <v>0</v>
      </c>
      <c r="AA3250" s="36">
        <v>6.4</v>
      </c>
      <c r="AB3250" s="36"/>
      <c r="AC3250" s="36">
        <v>6.4</v>
      </c>
      <c r="AD3250" s="38">
        <f t="shared" si="711"/>
        <v>6.9760000000000009</v>
      </c>
      <c r="AE3250" s="38">
        <f t="shared" si="712"/>
        <v>8.7200000000000006</v>
      </c>
      <c r="AF3250" s="38">
        <f t="shared" si="713"/>
        <v>9.417600000000002</v>
      </c>
      <c r="AG3250" s="36">
        <f t="shared" si="714"/>
        <v>6.97</v>
      </c>
      <c r="AH3250" s="36">
        <f t="shared" si="715"/>
        <v>8.7200000000000006</v>
      </c>
      <c r="AI3250" s="36">
        <f t="shared" si="716"/>
        <v>9.41</v>
      </c>
      <c r="AJ3250" s="40">
        <v>43513</v>
      </c>
      <c r="AK3250" s="40">
        <v>43515</v>
      </c>
      <c r="AL3250" s="17">
        <v>1</v>
      </c>
      <c r="AM3250" s="17" t="s">
        <v>18070</v>
      </c>
      <c r="AN3250" s="41"/>
      <c r="AO3250" s="20" t="s">
        <v>18021</v>
      </c>
      <c r="AP3250" s="20"/>
      <c r="AQ3250" s="20"/>
      <c r="AR3250" s="16">
        <v>2</v>
      </c>
      <c r="AS3250" s="20">
        <v>43609</v>
      </c>
      <c r="AT3250" s="146">
        <v>0</v>
      </c>
    </row>
    <row r="3251" spans="1:46" ht="47.25" customHeight="1">
      <c r="A3251" s="16">
        <v>8699556690500</v>
      </c>
      <c r="B3251" s="16" t="s">
        <v>10290</v>
      </c>
      <c r="C3251" s="16" t="s">
        <v>10291</v>
      </c>
      <c r="D3251" s="17" t="s">
        <v>87</v>
      </c>
      <c r="E3251" s="18" t="s">
        <v>295</v>
      </c>
      <c r="F3251" s="18">
        <v>4</v>
      </c>
      <c r="G3251" s="18">
        <v>2</v>
      </c>
      <c r="H3251" s="18">
        <v>2</v>
      </c>
      <c r="I3251" s="18"/>
      <c r="J3251" s="18"/>
      <c r="K3251" s="18"/>
      <c r="L3251" s="19" t="s">
        <v>2417</v>
      </c>
      <c r="M3251" s="19" t="s">
        <v>2418</v>
      </c>
      <c r="N3251" s="18" t="s">
        <v>1226</v>
      </c>
      <c r="O3251" s="18"/>
      <c r="P3251" s="18"/>
      <c r="Q3251" s="18">
        <v>500</v>
      </c>
      <c r="R3251" s="18" t="s">
        <v>95</v>
      </c>
      <c r="S3251" s="37" t="s">
        <v>46</v>
      </c>
      <c r="T3251" s="18" t="s">
        <v>53</v>
      </c>
      <c r="U3251" s="38">
        <v>1.75</v>
      </c>
      <c r="V3251" s="38">
        <v>1.75</v>
      </c>
      <c r="W3251" s="38">
        <v>0</v>
      </c>
      <c r="X3251" s="18" t="s">
        <v>53</v>
      </c>
      <c r="Y3251" s="39"/>
      <c r="Z3251" s="16">
        <v>0</v>
      </c>
      <c r="AA3251" s="36">
        <v>5.95</v>
      </c>
      <c r="AB3251" s="36"/>
      <c r="AC3251" s="36">
        <v>5.95</v>
      </c>
      <c r="AD3251" s="38">
        <f t="shared" si="711"/>
        <v>6.4855000000000009</v>
      </c>
      <c r="AE3251" s="38">
        <f t="shared" si="712"/>
        <v>8.1068750000000005</v>
      </c>
      <c r="AF3251" s="38">
        <f t="shared" si="713"/>
        <v>8.7554250000000007</v>
      </c>
      <c r="AG3251" s="36">
        <f t="shared" si="714"/>
        <v>6.48</v>
      </c>
      <c r="AH3251" s="36">
        <f t="shared" si="715"/>
        <v>8.1</v>
      </c>
      <c r="AI3251" s="36">
        <f t="shared" si="716"/>
        <v>8.75</v>
      </c>
      <c r="AJ3251" s="40">
        <v>43513</v>
      </c>
      <c r="AK3251" s="40">
        <v>43515</v>
      </c>
      <c r="AL3251" s="17">
        <v>1</v>
      </c>
      <c r="AM3251" s="17" t="s">
        <v>18070</v>
      </c>
      <c r="AN3251" s="41"/>
      <c r="AO3251" s="20" t="s">
        <v>18018</v>
      </c>
      <c r="AP3251" s="20"/>
      <c r="AQ3251" s="20"/>
      <c r="AR3251" s="16">
        <v>2</v>
      </c>
      <c r="AS3251" s="20">
        <v>43609</v>
      </c>
      <c r="AT3251" s="146">
        <v>1</v>
      </c>
    </row>
    <row r="3252" spans="1:46" ht="47.25" customHeight="1">
      <c r="A3252" s="16">
        <v>8699556690524</v>
      </c>
      <c r="B3252" s="16" t="s">
        <v>10290</v>
      </c>
      <c r="C3252" s="16" t="s">
        <v>10291</v>
      </c>
      <c r="D3252" s="17" t="s">
        <v>87</v>
      </c>
      <c r="E3252" s="18" t="s">
        <v>295</v>
      </c>
      <c r="F3252" s="18">
        <v>4</v>
      </c>
      <c r="G3252" s="18">
        <v>1</v>
      </c>
      <c r="H3252" s="18">
        <v>2</v>
      </c>
      <c r="I3252" s="18"/>
      <c r="J3252" s="18"/>
      <c r="K3252" s="18"/>
      <c r="L3252" s="19" t="s">
        <v>2420</v>
      </c>
      <c r="M3252" s="19" t="s">
        <v>2421</v>
      </c>
      <c r="N3252" s="18" t="s">
        <v>1226</v>
      </c>
      <c r="O3252" s="18"/>
      <c r="P3252" s="18"/>
      <c r="Q3252" s="18">
        <v>500</v>
      </c>
      <c r="R3252" s="18" t="s">
        <v>95</v>
      </c>
      <c r="S3252" s="37" t="s">
        <v>46</v>
      </c>
      <c r="T3252" s="18" t="s">
        <v>53</v>
      </c>
      <c r="U3252" s="38">
        <v>1.86</v>
      </c>
      <c r="V3252" s="38">
        <v>1.86</v>
      </c>
      <c r="W3252" s="38">
        <v>0</v>
      </c>
      <c r="X3252" s="18" t="s">
        <v>53</v>
      </c>
      <c r="Y3252" s="39"/>
      <c r="Z3252" s="16">
        <v>0</v>
      </c>
      <c r="AA3252" s="36">
        <v>6.3</v>
      </c>
      <c r="AB3252" s="36"/>
      <c r="AC3252" s="36">
        <v>6.3</v>
      </c>
      <c r="AD3252" s="38">
        <f t="shared" si="711"/>
        <v>6.867</v>
      </c>
      <c r="AE3252" s="38">
        <f t="shared" si="712"/>
        <v>8.5837500000000002</v>
      </c>
      <c r="AF3252" s="38">
        <f t="shared" si="713"/>
        <v>9.2704500000000003</v>
      </c>
      <c r="AG3252" s="36">
        <f t="shared" si="714"/>
        <v>6.86</v>
      </c>
      <c r="AH3252" s="36">
        <f t="shared" si="715"/>
        <v>8.58</v>
      </c>
      <c r="AI3252" s="36">
        <f t="shared" si="716"/>
        <v>9.27</v>
      </c>
      <c r="AJ3252" s="40">
        <v>43513</v>
      </c>
      <c r="AK3252" s="40">
        <v>43515</v>
      </c>
      <c r="AL3252" s="17">
        <v>1</v>
      </c>
      <c r="AM3252" s="17" t="s">
        <v>18070</v>
      </c>
      <c r="AN3252" s="41"/>
      <c r="AO3252" s="20" t="s">
        <v>18020</v>
      </c>
      <c r="AP3252" s="22"/>
      <c r="AQ3252" s="46"/>
      <c r="AR3252" s="16">
        <v>2</v>
      </c>
      <c r="AS3252" s="20">
        <v>43609</v>
      </c>
      <c r="AT3252" s="146">
        <v>0</v>
      </c>
    </row>
    <row r="3253" spans="1:46" ht="47.25" customHeight="1">
      <c r="A3253" s="16">
        <v>8699556690654</v>
      </c>
      <c r="B3253" s="16" t="s">
        <v>10290</v>
      </c>
      <c r="C3253" s="16" t="s">
        <v>10291</v>
      </c>
      <c r="D3253" s="17" t="s">
        <v>87</v>
      </c>
      <c r="E3253" s="18" t="s">
        <v>295</v>
      </c>
      <c r="F3253" s="18">
        <v>4</v>
      </c>
      <c r="G3253" s="18">
        <v>1</v>
      </c>
      <c r="H3253" s="18">
        <v>2</v>
      </c>
      <c r="I3253" s="18"/>
      <c r="J3253" s="18"/>
      <c r="K3253" s="18"/>
      <c r="L3253" s="19" t="s">
        <v>2423</v>
      </c>
      <c r="M3253" s="19" t="s">
        <v>2421</v>
      </c>
      <c r="N3253" s="18" t="s">
        <v>1226</v>
      </c>
      <c r="O3253" s="18"/>
      <c r="P3253" s="18"/>
      <c r="Q3253" s="18">
        <v>500</v>
      </c>
      <c r="R3253" s="18" t="s">
        <v>95</v>
      </c>
      <c r="S3253" s="37" t="s">
        <v>46</v>
      </c>
      <c r="T3253" s="18" t="s">
        <v>53</v>
      </c>
      <c r="U3253" s="38">
        <v>1.58</v>
      </c>
      <c r="V3253" s="38">
        <v>1.58</v>
      </c>
      <c r="W3253" s="38">
        <v>0</v>
      </c>
      <c r="X3253" s="18" t="s">
        <v>53</v>
      </c>
      <c r="Y3253" s="39"/>
      <c r="Z3253" s="16">
        <v>0</v>
      </c>
      <c r="AA3253" s="36">
        <v>5.34</v>
      </c>
      <c r="AB3253" s="36"/>
      <c r="AC3253" s="36">
        <v>5.34</v>
      </c>
      <c r="AD3253" s="38">
        <f t="shared" si="711"/>
        <v>5.8206000000000007</v>
      </c>
      <c r="AE3253" s="38">
        <f t="shared" si="712"/>
        <v>7.2757500000000004</v>
      </c>
      <c r="AF3253" s="38">
        <f t="shared" si="713"/>
        <v>7.8578100000000006</v>
      </c>
      <c r="AG3253" s="36">
        <f t="shared" si="714"/>
        <v>5.82</v>
      </c>
      <c r="AH3253" s="36">
        <f t="shared" si="715"/>
        <v>7.27</v>
      </c>
      <c r="AI3253" s="36">
        <f t="shared" si="716"/>
        <v>7.85</v>
      </c>
      <c r="AJ3253" s="40">
        <v>43513</v>
      </c>
      <c r="AK3253" s="40">
        <v>43515</v>
      </c>
      <c r="AL3253" s="17">
        <v>1</v>
      </c>
      <c r="AM3253" s="17" t="s">
        <v>18070</v>
      </c>
      <c r="AN3253" s="41"/>
      <c r="AO3253" s="20" t="s">
        <v>18020</v>
      </c>
      <c r="AP3253" s="22"/>
      <c r="AQ3253" s="46"/>
      <c r="AR3253" s="16">
        <v>2</v>
      </c>
      <c r="AS3253" s="20">
        <v>43609</v>
      </c>
      <c r="AT3253" s="146">
        <v>0</v>
      </c>
    </row>
    <row r="3254" spans="1:46" ht="47.25" customHeight="1">
      <c r="A3254" s="16">
        <v>8699556690210</v>
      </c>
      <c r="B3254" s="16" t="s">
        <v>10290</v>
      </c>
      <c r="C3254" s="16" t="s">
        <v>10291</v>
      </c>
      <c r="D3254" s="17" t="s">
        <v>87</v>
      </c>
      <c r="E3254" s="18" t="s">
        <v>295</v>
      </c>
      <c r="F3254" s="18">
        <v>4</v>
      </c>
      <c r="G3254" s="18">
        <v>1</v>
      </c>
      <c r="H3254" s="18">
        <v>2</v>
      </c>
      <c r="I3254" s="18"/>
      <c r="J3254" s="18"/>
      <c r="K3254" s="18"/>
      <c r="L3254" s="19" t="s">
        <v>2424</v>
      </c>
      <c r="M3254" s="19" t="s">
        <v>1936</v>
      </c>
      <c r="N3254" s="18" t="s">
        <v>1226</v>
      </c>
      <c r="O3254" s="18"/>
      <c r="P3254" s="18"/>
      <c r="Q3254" s="18">
        <v>250</v>
      </c>
      <c r="R3254" s="18" t="s">
        <v>95</v>
      </c>
      <c r="S3254" s="37" t="s">
        <v>46</v>
      </c>
      <c r="T3254" s="18" t="s">
        <v>53</v>
      </c>
      <c r="U3254" s="38">
        <v>1.44</v>
      </c>
      <c r="V3254" s="38">
        <v>1.44</v>
      </c>
      <c r="W3254" s="38">
        <v>0</v>
      </c>
      <c r="X3254" s="18" t="s">
        <v>53</v>
      </c>
      <c r="Y3254" s="39"/>
      <c r="Z3254" s="16">
        <v>0</v>
      </c>
      <c r="AA3254" s="36">
        <v>4.87</v>
      </c>
      <c r="AB3254" s="36"/>
      <c r="AC3254" s="36">
        <v>4.87</v>
      </c>
      <c r="AD3254" s="38">
        <f t="shared" si="711"/>
        <v>5.3083000000000009</v>
      </c>
      <c r="AE3254" s="38">
        <f t="shared" si="712"/>
        <v>6.6353750000000016</v>
      </c>
      <c r="AF3254" s="38">
        <f t="shared" si="713"/>
        <v>7.1662050000000024</v>
      </c>
      <c r="AG3254" s="36">
        <f t="shared" si="714"/>
        <v>5.3</v>
      </c>
      <c r="AH3254" s="36">
        <f t="shared" si="715"/>
        <v>6.63</v>
      </c>
      <c r="AI3254" s="36">
        <f t="shared" si="716"/>
        <v>7.16</v>
      </c>
      <c r="AJ3254" s="40">
        <v>43513</v>
      </c>
      <c r="AK3254" s="40">
        <v>43515</v>
      </c>
      <c r="AL3254" s="17">
        <v>1</v>
      </c>
      <c r="AM3254" s="17" t="s">
        <v>18070</v>
      </c>
      <c r="AN3254" s="41"/>
      <c r="AO3254" s="20" t="s">
        <v>18020</v>
      </c>
      <c r="AP3254" s="22"/>
      <c r="AQ3254" s="46"/>
      <c r="AR3254" s="16">
        <v>2</v>
      </c>
      <c r="AS3254" s="20">
        <v>43609</v>
      </c>
      <c r="AT3254" s="146">
        <v>0</v>
      </c>
    </row>
    <row r="3255" spans="1:46" ht="47.25" customHeight="1">
      <c r="A3255" s="16">
        <v>8699556690258</v>
      </c>
      <c r="B3255" s="16" t="s">
        <v>10290</v>
      </c>
      <c r="C3255" s="16" t="s">
        <v>10291</v>
      </c>
      <c r="D3255" s="17" t="s">
        <v>87</v>
      </c>
      <c r="E3255" s="18" t="s">
        <v>295</v>
      </c>
      <c r="F3255" s="18">
        <v>4</v>
      </c>
      <c r="G3255" s="18">
        <v>1</v>
      </c>
      <c r="H3255" s="18">
        <v>2</v>
      </c>
      <c r="I3255" s="18"/>
      <c r="J3255" s="18"/>
      <c r="K3255" s="18"/>
      <c r="L3255" s="19" t="s">
        <v>2425</v>
      </c>
      <c r="M3255" s="19" t="s">
        <v>1936</v>
      </c>
      <c r="N3255" s="18" t="s">
        <v>1226</v>
      </c>
      <c r="O3255" s="18"/>
      <c r="P3255" s="18"/>
      <c r="Q3255" s="18">
        <v>250</v>
      </c>
      <c r="R3255" s="18" t="s">
        <v>95</v>
      </c>
      <c r="S3255" s="37" t="s">
        <v>46</v>
      </c>
      <c r="T3255" s="18" t="s">
        <v>53</v>
      </c>
      <c r="U3255" s="38">
        <v>1.1100000000000001</v>
      </c>
      <c r="V3255" s="38">
        <v>1.1100000000000001</v>
      </c>
      <c r="W3255" s="38">
        <v>0</v>
      </c>
      <c r="X3255" s="18" t="s">
        <v>53</v>
      </c>
      <c r="Y3255" s="39"/>
      <c r="Z3255" s="16">
        <v>0</v>
      </c>
      <c r="AA3255" s="36">
        <v>3.72</v>
      </c>
      <c r="AB3255" s="36"/>
      <c r="AC3255" s="36">
        <v>3.72</v>
      </c>
      <c r="AD3255" s="38">
        <f t="shared" si="711"/>
        <v>4.0548000000000002</v>
      </c>
      <c r="AE3255" s="38">
        <f t="shared" si="712"/>
        <v>5.0685000000000002</v>
      </c>
      <c r="AF3255" s="38">
        <f t="shared" si="713"/>
        <v>5.473980000000001</v>
      </c>
      <c r="AG3255" s="36">
        <f t="shared" si="714"/>
        <v>4.05</v>
      </c>
      <c r="AH3255" s="36">
        <f t="shared" si="715"/>
        <v>5.0599999999999996</v>
      </c>
      <c r="AI3255" s="36">
        <f t="shared" si="716"/>
        <v>5.47</v>
      </c>
      <c r="AJ3255" s="40">
        <v>43513</v>
      </c>
      <c r="AK3255" s="40">
        <v>43515</v>
      </c>
      <c r="AL3255" s="17">
        <v>1</v>
      </c>
      <c r="AM3255" s="17" t="s">
        <v>18070</v>
      </c>
      <c r="AN3255" s="41"/>
      <c r="AO3255" s="20" t="s">
        <v>18020</v>
      </c>
      <c r="AP3255" s="22"/>
      <c r="AQ3255" s="46"/>
      <c r="AR3255" s="16">
        <v>2</v>
      </c>
      <c r="AS3255" s="20">
        <v>43609</v>
      </c>
      <c r="AT3255" s="146">
        <v>0</v>
      </c>
    </row>
    <row r="3256" spans="1:46" ht="47.25" customHeight="1">
      <c r="A3256" s="16">
        <v>8699556690548</v>
      </c>
      <c r="B3256" s="16" t="s">
        <v>10290</v>
      </c>
      <c r="C3256" s="16" t="s">
        <v>10291</v>
      </c>
      <c r="D3256" s="17" t="s">
        <v>87</v>
      </c>
      <c r="E3256" s="18" t="s">
        <v>295</v>
      </c>
      <c r="F3256" s="18">
        <v>4</v>
      </c>
      <c r="G3256" s="18">
        <v>1</v>
      </c>
      <c r="H3256" s="18">
        <v>2</v>
      </c>
      <c r="I3256" s="18"/>
      <c r="J3256" s="18"/>
      <c r="K3256" s="18"/>
      <c r="L3256" s="19" t="s">
        <v>2426</v>
      </c>
      <c r="M3256" s="19" t="s">
        <v>1936</v>
      </c>
      <c r="N3256" s="18" t="s">
        <v>1226</v>
      </c>
      <c r="O3256" s="18"/>
      <c r="P3256" s="18"/>
      <c r="Q3256" s="18">
        <v>500</v>
      </c>
      <c r="R3256" s="18" t="s">
        <v>95</v>
      </c>
      <c r="S3256" s="37" t="s">
        <v>46</v>
      </c>
      <c r="T3256" s="18" t="s">
        <v>53</v>
      </c>
      <c r="U3256" s="38">
        <v>1.74</v>
      </c>
      <c r="V3256" s="38">
        <v>1.74</v>
      </c>
      <c r="W3256" s="38">
        <v>0</v>
      </c>
      <c r="X3256" s="18" t="s">
        <v>53</v>
      </c>
      <c r="Y3256" s="39"/>
      <c r="Z3256" s="16">
        <v>0</v>
      </c>
      <c r="AA3256" s="36">
        <v>5.88</v>
      </c>
      <c r="AB3256" s="36"/>
      <c r="AC3256" s="36">
        <v>5.88</v>
      </c>
      <c r="AD3256" s="38">
        <f t="shared" si="711"/>
        <v>6.4092000000000002</v>
      </c>
      <c r="AE3256" s="38">
        <f t="shared" si="712"/>
        <v>8.0114999999999998</v>
      </c>
      <c r="AF3256" s="38">
        <f t="shared" si="713"/>
        <v>8.6524200000000011</v>
      </c>
      <c r="AG3256" s="36">
        <f t="shared" si="714"/>
        <v>6.4</v>
      </c>
      <c r="AH3256" s="36">
        <f t="shared" si="715"/>
        <v>8.01</v>
      </c>
      <c r="AI3256" s="36">
        <f t="shared" si="716"/>
        <v>8.65</v>
      </c>
      <c r="AJ3256" s="40">
        <v>43513</v>
      </c>
      <c r="AK3256" s="40">
        <v>43515</v>
      </c>
      <c r="AL3256" s="17">
        <v>1</v>
      </c>
      <c r="AM3256" s="17" t="s">
        <v>18070</v>
      </c>
      <c r="AN3256" s="41"/>
      <c r="AO3256" s="20" t="s">
        <v>18020</v>
      </c>
      <c r="AP3256" s="22"/>
      <c r="AQ3256" s="46"/>
      <c r="AR3256" s="16">
        <v>2</v>
      </c>
      <c r="AS3256" s="20">
        <v>43609</v>
      </c>
      <c r="AT3256" s="146">
        <v>0</v>
      </c>
    </row>
    <row r="3257" spans="1:46" ht="47.25" customHeight="1">
      <c r="A3257" s="16">
        <v>8699556691576</v>
      </c>
      <c r="B3257" s="16" t="s">
        <v>10290</v>
      </c>
      <c r="C3257" s="16" t="s">
        <v>10291</v>
      </c>
      <c r="D3257" s="17" t="s">
        <v>87</v>
      </c>
      <c r="E3257" s="18" t="s">
        <v>295</v>
      </c>
      <c r="F3257" s="18">
        <v>4</v>
      </c>
      <c r="G3257" s="18">
        <v>1</v>
      </c>
      <c r="H3257" s="18">
        <v>2</v>
      </c>
      <c r="I3257" s="18"/>
      <c r="J3257" s="18"/>
      <c r="K3257" s="18"/>
      <c r="L3257" s="19" t="s">
        <v>2427</v>
      </c>
      <c r="M3257" s="19" t="s">
        <v>1936</v>
      </c>
      <c r="N3257" s="18" t="s">
        <v>1226</v>
      </c>
      <c r="O3257" s="18"/>
      <c r="P3257" s="18"/>
      <c r="Q3257" s="18">
        <v>500</v>
      </c>
      <c r="R3257" s="18" t="s">
        <v>95</v>
      </c>
      <c r="S3257" s="37" t="s">
        <v>46</v>
      </c>
      <c r="T3257" s="18" t="s">
        <v>53</v>
      </c>
      <c r="U3257" s="38">
        <v>1.44</v>
      </c>
      <c r="V3257" s="38">
        <v>1.44</v>
      </c>
      <c r="W3257" s="38">
        <v>0</v>
      </c>
      <c r="X3257" s="18" t="s">
        <v>53</v>
      </c>
      <c r="Y3257" s="39"/>
      <c r="Z3257" s="16">
        <v>0</v>
      </c>
      <c r="AA3257" s="36">
        <v>4.87</v>
      </c>
      <c r="AB3257" s="36"/>
      <c r="AC3257" s="36">
        <v>4.87</v>
      </c>
      <c r="AD3257" s="38">
        <f t="shared" si="711"/>
        <v>5.3083000000000009</v>
      </c>
      <c r="AE3257" s="38">
        <f t="shared" si="712"/>
        <v>6.6353750000000016</v>
      </c>
      <c r="AF3257" s="38">
        <f t="shared" si="713"/>
        <v>7.1662050000000024</v>
      </c>
      <c r="AG3257" s="36">
        <f t="shared" si="714"/>
        <v>5.3</v>
      </c>
      <c r="AH3257" s="36">
        <f t="shared" si="715"/>
        <v>6.63</v>
      </c>
      <c r="AI3257" s="36">
        <f t="shared" si="716"/>
        <v>7.16</v>
      </c>
      <c r="AJ3257" s="40">
        <v>43513</v>
      </c>
      <c r="AK3257" s="40">
        <v>43515</v>
      </c>
      <c r="AL3257" s="17">
        <v>1</v>
      </c>
      <c r="AM3257" s="17" t="s">
        <v>18070</v>
      </c>
      <c r="AN3257" s="41"/>
      <c r="AO3257" s="20" t="s">
        <v>18020</v>
      </c>
      <c r="AP3257" s="22"/>
      <c r="AQ3257" s="46"/>
      <c r="AR3257" s="16">
        <v>2</v>
      </c>
      <c r="AS3257" s="20">
        <v>43609</v>
      </c>
      <c r="AT3257" s="146">
        <v>0</v>
      </c>
    </row>
    <row r="3258" spans="1:46" ht="47.25" customHeight="1">
      <c r="A3258" s="16">
        <v>8699556690593</v>
      </c>
      <c r="B3258" s="16" t="s">
        <v>10290</v>
      </c>
      <c r="C3258" s="16" t="s">
        <v>10291</v>
      </c>
      <c r="D3258" s="17" t="s">
        <v>87</v>
      </c>
      <c r="E3258" s="18" t="s">
        <v>295</v>
      </c>
      <c r="F3258" s="18">
        <v>4</v>
      </c>
      <c r="G3258" s="18">
        <v>1</v>
      </c>
      <c r="H3258" s="18">
        <v>2</v>
      </c>
      <c r="I3258" s="18"/>
      <c r="J3258" s="18"/>
      <c r="K3258" s="18"/>
      <c r="L3258" s="19" t="s">
        <v>2428</v>
      </c>
      <c r="M3258" s="19" t="s">
        <v>1936</v>
      </c>
      <c r="N3258" s="18" t="s">
        <v>1226</v>
      </c>
      <c r="O3258" s="18"/>
      <c r="P3258" s="18"/>
      <c r="Q3258" s="18">
        <v>500</v>
      </c>
      <c r="R3258" s="18" t="s">
        <v>95</v>
      </c>
      <c r="S3258" s="37" t="s">
        <v>46</v>
      </c>
      <c r="T3258" s="18" t="s">
        <v>53</v>
      </c>
      <c r="U3258" s="38">
        <v>1.37</v>
      </c>
      <c r="V3258" s="38">
        <v>1.37</v>
      </c>
      <c r="W3258" s="38">
        <v>0</v>
      </c>
      <c r="X3258" s="18" t="s">
        <v>53</v>
      </c>
      <c r="Y3258" s="39"/>
      <c r="Z3258" s="16">
        <v>0</v>
      </c>
      <c r="AA3258" s="36">
        <v>4.6100000000000003</v>
      </c>
      <c r="AB3258" s="36"/>
      <c r="AC3258" s="36">
        <v>4.6100000000000003</v>
      </c>
      <c r="AD3258" s="38">
        <f t="shared" si="711"/>
        <v>5.0249000000000006</v>
      </c>
      <c r="AE3258" s="38">
        <f t="shared" si="712"/>
        <v>6.2811250000000012</v>
      </c>
      <c r="AF3258" s="38">
        <f t="shared" si="713"/>
        <v>6.7836150000000019</v>
      </c>
      <c r="AG3258" s="36">
        <f t="shared" si="714"/>
        <v>5.0199999999999996</v>
      </c>
      <c r="AH3258" s="36">
        <f t="shared" si="715"/>
        <v>6.28</v>
      </c>
      <c r="AI3258" s="36">
        <f t="shared" si="716"/>
        <v>6.78</v>
      </c>
      <c r="AJ3258" s="40">
        <v>43513</v>
      </c>
      <c r="AK3258" s="40">
        <v>43515</v>
      </c>
      <c r="AL3258" s="17">
        <v>1</v>
      </c>
      <c r="AM3258" s="17" t="s">
        <v>18070</v>
      </c>
      <c r="AN3258" s="41"/>
      <c r="AO3258" s="20" t="s">
        <v>18018</v>
      </c>
      <c r="AP3258" s="20"/>
      <c r="AQ3258" s="20"/>
      <c r="AR3258" s="16">
        <v>2</v>
      </c>
      <c r="AS3258" s="20">
        <v>43609</v>
      </c>
      <c r="AT3258" s="146">
        <v>0</v>
      </c>
    </row>
    <row r="3259" spans="1:46" ht="47.25" customHeight="1">
      <c r="A3259" s="16">
        <v>8699556690470</v>
      </c>
      <c r="B3259" s="16" t="s">
        <v>10290</v>
      </c>
      <c r="C3259" s="16" t="s">
        <v>10291</v>
      </c>
      <c r="D3259" s="17" t="s">
        <v>87</v>
      </c>
      <c r="E3259" s="18" t="s">
        <v>295</v>
      </c>
      <c r="F3259" s="18">
        <v>4</v>
      </c>
      <c r="G3259" s="18">
        <v>1</v>
      </c>
      <c r="H3259" s="18">
        <v>2</v>
      </c>
      <c r="I3259" s="18"/>
      <c r="J3259" s="18"/>
      <c r="K3259" s="18"/>
      <c r="L3259" s="19" t="s">
        <v>2429</v>
      </c>
      <c r="M3259" s="19" t="s">
        <v>1936</v>
      </c>
      <c r="N3259" s="18" t="s">
        <v>1226</v>
      </c>
      <c r="O3259" s="18"/>
      <c r="P3259" s="18"/>
      <c r="Q3259" s="18">
        <v>500</v>
      </c>
      <c r="R3259" s="18" t="s">
        <v>95</v>
      </c>
      <c r="S3259" s="37" t="s">
        <v>46</v>
      </c>
      <c r="T3259" s="18" t="s">
        <v>53</v>
      </c>
      <c r="U3259" s="38">
        <v>1.66</v>
      </c>
      <c r="V3259" s="38">
        <v>1.66</v>
      </c>
      <c r="W3259" s="38">
        <v>0</v>
      </c>
      <c r="X3259" s="18" t="s">
        <v>53</v>
      </c>
      <c r="Y3259" s="39"/>
      <c r="Z3259" s="16">
        <v>0</v>
      </c>
      <c r="AA3259" s="36">
        <v>5.65</v>
      </c>
      <c r="AB3259" s="36"/>
      <c r="AC3259" s="36">
        <v>5.65</v>
      </c>
      <c r="AD3259" s="38">
        <f t="shared" si="711"/>
        <v>6.158500000000001</v>
      </c>
      <c r="AE3259" s="38">
        <f t="shared" si="712"/>
        <v>7.698125000000001</v>
      </c>
      <c r="AF3259" s="38">
        <f t="shared" si="713"/>
        <v>8.313975000000001</v>
      </c>
      <c r="AG3259" s="36">
        <f t="shared" si="714"/>
        <v>6.15</v>
      </c>
      <c r="AH3259" s="36">
        <f t="shared" si="715"/>
        <v>7.69</v>
      </c>
      <c r="AI3259" s="36">
        <f t="shared" si="716"/>
        <v>8.31</v>
      </c>
      <c r="AJ3259" s="40">
        <v>43513</v>
      </c>
      <c r="AK3259" s="40">
        <v>43515</v>
      </c>
      <c r="AL3259" s="17">
        <v>1</v>
      </c>
      <c r="AM3259" s="17" t="s">
        <v>18070</v>
      </c>
      <c r="AN3259" s="41"/>
      <c r="AO3259" s="20" t="s">
        <v>18018</v>
      </c>
      <c r="AP3259" s="20"/>
      <c r="AQ3259" s="20"/>
      <c r="AR3259" s="16">
        <v>2</v>
      </c>
      <c r="AS3259" s="20">
        <v>43609</v>
      </c>
      <c r="AT3259" s="146">
        <v>1</v>
      </c>
    </row>
    <row r="3260" spans="1:46" ht="47.25" customHeight="1">
      <c r="A3260" s="16">
        <v>8699556690746</v>
      </c>
      <c r="B3260" s="16" t="s">
        <v>10290</v>
      </c>
      <c r="C3260" s="16" t="s">
        <v>10291</v>
      </c>
      <c r="D3260" s="17" t="s">
        <v>87</v>
      </c>
      <c r="E3260" s="18" t="s">
        <v>295</v>
      </c>
      <c r="F3260" s="18">
        <v>4</v>
      </c>
      <c r="G3260" s="18">
        <v>1</v>
      </c>
      <c r="H3260" s="18">
        <v>2</v>
      </c>
      <c r="I3260" s="18"/>
      <c r="J3260" s="18"/>
      <c r="K3260" s="18"/>
      <c r="L3260" s="19" t="s">
        <v>2430</v>
      </c>
      <c r="M3260" s="19" t="s">
        <v>1936</v>
      </c>
      <c r="N3260" s="18" t="s">
        <v>1226</v>
      </c>
      <c r="O3260" s="18">
        <v>5</v>
      </c>
      <c r="P3260" s="18" t="s">
        <v>523</v>
      </c>
      <c r="Q3260" s="18">
        <v>1000</v>
      </c>
      <c r="R3260" s="18" t="s">
        <v>95</v>
      </c>
      <c r="S3260" s="37" t="s">
        <v>46</v>
      </c>
      <c r="T3260" s="18" t="s">
        <v>53</v>
      </c>
      <c r="U3260" s="38">
        <v>1.8800000000000001</v>
      </c>
      <c r="V3260" s="38">
        <v>1.8800000000000001</v>
      </c>
      <c r="W3260" s="38">
        <v>0</v>
      </c>
      <c r="X3260" s="18" t="s">
        <v>53</v>
      </c>
      <c r="Y3260" s="39"/>
      <c r="Z3260" s="16">
        <v>0</v>
      </c>
      <c r="AA3260" s="36">
        <v>6.35</v>
      </c>
      <c r="AB3260" s="36"/>
      <c r="AC3260" s="36">
        <v>6.35</v>
      </c>
      <c r="AD3260" s="38">
        <f t="shared" si="711"/>
        <v>6.9215</v>
      </c>
      <c r="AE3260" s="38">
        <f t="shared" si="712"/>
        <v>8.6518750000000004</v>
      </c>
      <c r="AF3260" s="38">
        <f t="shared" si="713"/>
        <v>9.3440250000000002</v>
      </c>
      <c r="AG3260" s="36">
        <f t="shared" si="714"/>
        <v>6.92</v>
      </c>
      <c r="AH3260" s="36">
        <f t="shared" si="715"/>
        <v>8.65</v>
      </c>
      <c r="AI3260" s="36">
        <f t="shared" si="716"/>
        <v>9.34</v>
      </c>
      <c r="AJ3260" s="40">
        <v>43513</v>
      </c>
      <c r="AK3260" s="40">
        <v>43515</v>
      </c>
      <c r="AL3260" s="17">
        <v>1</v>
      </c>
      <c r="AM3260" s="17" t="s">
        <v>18070</v>
      </c>
      <c r="AN3260" s="41"/>
      <c r="AO3260" s="20" t="s">
        <v>18018</v>
      </c>
      <c r="AP3260" s="20"/>
      <c r="AQ3260" s="20"/>
      <c r="AR3260" s="16">
        <v>2</v>
      </c>
      <c r="AS3260" s="20">
        <v>43609</v>
      </c>
      <c r="AT3260" s="146">
        <v>0</v>
      </c>
    </row>
    <row r="3261" spans="1:46" ht="47.25" customHeight="1">
      <c r="A3261" s="16">
        <v>8699556691774</v>
      </c>
      <c r="B3261" s="16" t="s">
        <v>10290</v>
      </c>
      <c r="C3261" s="16" t="s">
        <v>10291</v>
      </c>
      <c r="D3261" s="17" t="s">
        <v>87</v>
      </c>
      <c r="E3261" s="18" t="s">
        <v>295</v>
      </c>
      <c r="F3261" s="18">
        <v>4</v>
      </c>
      <c r="G3261" s="18">
        <v>1</v>
      </c>
      <c r="H3261" s="18">
        <v>2</v>
      </c>
      <c r="I3261" s="18"/>
      <c r="J3261" s="18"/>
      <c r="K3261" s="18"/>
      <c r="L3261" s="19" t="s">
        <v>2431</v>
      </c>
      <c r="M3261" s="19" t="s">
        <v>1936</v>
      </c>
      <c r="N3261" s="18" t="s">
        <v>1226</v>
      </c>
      <c r="O3261" s="18">
        <v>5</v>
      </c>
      <c r="P3261" s="18" t="s">
        <v>523</v>
      </c>
      <c r="Q3261" s="18">
        <v>1000</v>
      </c>
      <c r="R3261" s="18" t="s">
        <v>95</v>
      </c>
      <c r="S3261" s="37" t="s">
        <v>46</v>
      </c>
      <c r="T3261" s="18" t="s">
        <v>53</v>
      </c>
      <c r="U3261" s="38">
        <v>1.83</v>
      </c>
      <c r="V3261" s="38">
        <v>1.83</v>
      </c>
      <c r="W3261" s="38">
        <v>0</v>
      </c>
      <c r="X3261" s="18" t="s">
        <v>53</v>
      </c>
      <c r="Y3261" s="39"/>
      <c r="Z3261" s="16">
        <v>0</v>
      </c>
      <c r="AA3261" s="36">
        <v>6.22</v>
      </c>
      <c r="AB3261" s="36"/>
      <c r="AC3261" s="36">
        <v>6.22</v>
      </c>
      <c r="AD3261" s="38">
        <f t="shared" si="711"/>
        <v>6.7797999999999998</v>
      </c>
      <c r="AE3261" s="38">
        <f t="shared" si="712"/>
        <v>8.4747500000000002</v>
      </c>
      <c r="AF3261" s="38">
        <f t="shared" si="713"/>
        <v>9.15273</v>
      </c>
      <c r="AG3261" s="36">
        <f t="shared" si="714"/>
        <v>6.77</v>
      </c>
      <c r="AH3261" s="36">
        <f t="shared" si="715"/>
        <v>8.4700000000000006</v>
      </c>
      <c r="AI3261" s="36">
        <f t="shared" si="716"/>
        <v>9.15</v>
      </c>
      <c r="AJ3261" s="40">
        <v>43513</v>
      </c>
      <c r="AK3261" s="40">
        <v>43515</v>
      </c>
      <c r="AL3261" s="17">
        <v>1</v>
      </c>
      <c r="AM3261" s="17" t="s">
        <v>18070</v>
      </c>
      <c r="AN3261" s="41"/>
      <c r="AO3261" s="20" t="s">
        <v>18018</v>
      </c>
      <c r="AP3261" s="20"/>
      <c r="AQ3261" s="20"/>
      <c r="AR3261" s="16">
        <v>2</v>
      </c>
      <c r="AS3261" s="20">
        <v>43609</v>
      </c>
      <c r="AT3261" s="146">
        <v>1</v>
      </c>
    </row>
    <row r="3262" spans="1:46" ht="47.25" customHeight="1">
      <c r="A3262" s="16">
        <v>8699556691514</v>
      </c>
      <c r="B3262" s="16" t="s">
        <v>10290</v>
      </c>
      <c r="C3262" s="16" t="s">
        <v>10291</v>
      </c>
      <c r="D3262" s="17" t="s">
        <v>87</v>
      </c>
      <c r="E3262" s="18" t="s">
        <v>295</v>
      </c>
      <c r="F3262" s="18">
        <v>4</v>
      </c>
      <c r="G3262" s="18">
        <v>1</v>
      </c>
      <c r="H3262" s="18">
        <v>2</v>
      </c>
      <c r="I3262" s="18"/>
      <c r="J3262" s="18"/>
      <c r="K3262" s="18"/>
      <c r="L3262" s="19" t="s">
        <v>2434</v>
      </c>
      <c r="M3262" s="19" t="s">
        <v>1936</v>
      </c>
      <c r="N3262" s="18" t="s">
        <v>1226</v>
      </c>
      <c r="O3262" s="18"/>
      <c r="P3262" s="18"/>
      <c r="Q3262" s="18">
        <v>500</v>
      </c>
      <c r="R3262" s="18" t="s">
        <v>95</v>
      </c>
      <c r="S3262" s="37" t="s">
        <v>46</v>
      </c>
      <c r="T3262" s="18" t="s">
        <v>53</v>
      </c>
      <c r="U3262" s="38">
        <v>1.78</v>
      </c>
      <c r="V3262" s="38">
        <v>1.78</v>
      </c>
      <c r="W3262" s="38">
        <v>0</v>
      </c>
      <c r="X3262" s="18" t="s">
        <v>53</v>
      </c>
      <c r="Y3262" s="39"/>
      <c r="Z3262" s="16">
        <v>0</v>
      </c>
      <c r="AA3262" s="36">
        <v>6.05</v>
      </c>
      <c r="AB3262" s="36"/>
      <c r="AC3262" s="36">
        <v>6.05</v>
      </c>
      <c r="AD3262" s="38">
        <f t="shared" si="711"/>
        <v>6.5945</v>
      </c>
      <c r="AE3262" s="38">
        <f t="shared" si="712"/>
        <v>8.2431249999999991</v>
      </c>
      <c r="AF3262" s="38">
        <f t="shared" si="713"/>
        <v>8.9025749999999988</v>
      </c>
      <c r="AG3262" s="36">
        <f t="shared" si="714"/>
        <v>6.59</v>
      </c>
      <c r="AH3262" s="36">
        <f t="shared" si="715"/>
        <v>8.24</v>
      </c>
      <c r="AI3262" s="36">
        <f t="shared" si="716"/>
        <v>8.9</v>
      </c>
      <c r="AJ3262" s="40">
        <v>43513</v>
      </c>
      <c r="AK3262" s="40">
        <v>43515</v>
      </c>
      <c r="AL3262" s="17">
        <v>1</v>
      </c>
      <c r="AM3262" s="17" t="s">
        <v>18070</v>
      </c>
      <c r="AN3262" s="41"/>
      <c r="AO3262" s="20" t="s">
        <v>18018</v>
      </c>
      <c r="AP3262" s="20"/>
      <c r="AQ3262" s="20"/>
      <c r="AR3262" s="16">
        <v>2</v>
      </c>
      <c r="AS3262" s="20">
        <v>43609</v>
      </c>
      <c r="AT3262" s="146">
        <v>1</v>
      </c>
    </row>
    <row r="3263" spans="1:46" ht="47.25" customHeight="1">
      <c r="A3263" s="16">
        <v>8699556691583</v>
      </c>
      <c r="B3263" s="16" t="s">
        <v>10290</v>
      </c>
      <c r="C3263" s="16" t="s">
        <v>10291</v>
      </c>
      <c r="D3263" s="17" t="s">
        <v>87</v>
      </c>
      <c r="E3263" s="18" t="s">
        <v>295</v>
      </c>
      <c r="F3263" s="18">
        <v>4</v>
      </c>
      <c r="G3263" s="18">
        <v>1</v>
      </c>
      <c r="H3263" s="18">
        <v>2</v>
      </c>
      <c r="I3263" s="18"/>
      <c r="J3263" s="18"/>
      <c r="K3263" s="18"/>
      <c r="L3263" s="19" t="s">
        <v>2436</v>
      </c>
      <c r="M3263" s="19" t="s">
        <v>1936</v>
      </c>
      <c r="N3263" s="18" t="s">
        <v>1226</v>
      </c>
      <c r="O3263" s="18"/>
      <c r="P3263" s="18"/>
      <c r="Q3263" s="18">
        <v>500</v>
      </c>
      <c r="R3263" s="18" t="s">
        <v>95</v>
      </c>
      <c r="S3263" s="37" t="s">
        <v>46</v>
      </c>
      <c r="T3263" s="18" t="s">
        <v>53</v>
      </c>
      <c r="U3263" s="38">
        <v>1.45</v>
      </c>
      <c r="V3263" s="38">
        <v>1.45</v>
      </c>
      <c r="W3263" s="38">
        <v>0</v>
      </c>
      <c r="X3263" s="18" t="s">
        <v>53</v>
      </c>
      <c r="Y3263" s="39"/>
      <c r="Z3263" s="16">
        <v>0</v>
      </c>
      <c r="AA3263" s="36">
        <v>4.9000000000000004</v>
      </c>
      <c r="AB3263" s="36"/>
      <c r="AC3263" s="36">
        <v>4.9000000000000004</v>
      </c>
      <c r="AD3263" s="38">
        <f t="shared" si="711"/>
        <v>5.3410000000000011</v>
      </c>
      <c r="AE3263" s="38">
        <f t="shared" si="712"/>
        <v>6.6762500000000014</v>
      </c>
      <c r="AF3263" s="38">
        <f t="shared" si="713"/>
        <v>7.2103500000000018</v>
      </c>
      <c r="AG3263" s="36">
        <f t="shared" si="714"/>
        <v>5.34</v>
      </c>
      <c r="AH3263" s="36">
        <f t="shared" si="715"/>
        <v>6.67</v>
      </c>
      <c r="AI3263" s="36">
        <f t="shared" si="716"/>
        <v>7.21</v>
      </c>
      <c r="AJ3263" s="40">
        <v>43513</v>
      </c>
      <c r="AK3263" s="40">
        <v>43515</v>
      </c>
      <c r="AL3263" s="17">
        <v>1</v>
      </c>
      <c r="AM3263" s="17" t="s">
        <v>18070</v>
      </c>
      <c r="AN3263" s="41"/>
      <c r="AO3263" s="20" t="s">
        <v>18018</v>
      </c>
      <c r="AP3263" s="20"/>
      <c r="AQ3263" s="20"/>
      <c r="AR3263" s="16">
        <v>2</v>
      </c>
      <c r="AS3263" s="20">
        <v>43609</v>
      </c>
      <c r="AT3263" s="146">
        <v>0</v>
      </c>
    </row>
    <row r="3264" spans="1:46" ht="47.25" customHeight="1">
      <c r="A3264" s="16">
        <v>8699556690487</v>
      </c>
      <c r="B3264" s="16" t="s">
        <v>10290</v>
      </c>
      <c r="C3264" s="16" t="s">
        <v>10291</v>
      </c>
      <c r="D3264" s="17" t="s">
        <v>87</v>
      </c>
      <c r="E3264" s="18" t="s">
        <v>295</v>
      </c>
      <c r="F3264" s="18">
        <v>4</v>
      </c>
      <c r="G3264" s="18">
        <v>1</v>
      </c>
      <c r="H3264" s="18">
        <v>2</v>
      </c>
      <c r="I3264" s="18"/>
      <c r="J3264" s="18"/>
      <c r="K3264" s="18"/>
      <c r="L3264" s="19" t="s">
        <v>2437</v>
      </c>
      <c r="M3264" s="19" t="s">
        <v>1936</v>
      </c>
      <c r="N3264" s="18" t="s">
        <v>1226</v>
      </c>
      <c r="O3264" s="18"/>
      <c r="P3264" s="18"/>
      <c r="Q3264" s="18">
        <v>500</v>
      </c>
      <c r="R3264" s="18" t="s">
        <v>95</v>
      </c>
      <c r="S3264" s="37" t="s">
        <v>46</v>
      </c>
      <c r="T3264" s="18" t="s">
        <v>53</v>
      </c>
      <c r="U3264" s="38">
        <v>1.68</v>
      </c>
      <c r="V3264" s="38">
        <v>1.68</v>
      </c>
      <c r="W3264" s="38">
        <v>0</v>
      </c>
      <c r="X3264" s="18" t="s">
        <v>53</v>
      </c>
      <c r="Y3264" s="39"/>
      <c r="Z3264" s="16">
        <v>0</v>
      </c>
      <c r="AA3264" s="36">
        <v>5.68</v>
      </c>
      <c r="AB3264" s="36"/>
      <c r="AC3264" s="36">
        <v>5.68</v>
      </c>
      <c r="AD3264" s="38">
        <f t="shared" si="711"/>
        <v>6.1912000000000003</v>
      </c>
      <c r="AE3264" s="38">
        <f t="shared" si="712"/>
        <v>7.7390000000000008</v>
      </c>
      <c r="AF3264" s="38">
        <f t="shared" si="713"/>
        <v>8.3581200000000013</v>
      </c>
      <c r="AG3264" s="36">
        <f t="shared" si="714"/>
        <v>6.19</v>
      </c>
      <c r="AH3264" s="36">
        <f t="shared" si="715"/>
        <v>7.73</v>
      </c>
      <c r="AI3264" s="36">
        <f t="shared" si="716"/>
        <v>8.35</v>
      </c>
      <c r="AJ3264" s="40">
        <v>43513</v>
      </c>
      <c r="AK3264" s="40">
        <v>43515</v>
      </c>
      <c r="AL3264" s="17">
        <v>1</v>
      </c>
      <c r="AM3264" s="17" t="s">
        <v>18070</v>
      </c>
      <c r="AN3264" s="41"/>
      <c r="AO3264" s="20" t="s">
        <v>18018</v>
      </c>
      <c r="AP3264" s="20"/>
      <c r="AQ3264" s="20"/>
      <c r="AR3264" s="16">
        <v>2</v>
      </c>
      <c r="AS3264" s="20">
        <v>43609</v>
      </c>
      <c r="AT3264" s="146">
        <v>0</v>
      </c>
    </row>
    <row r="3265" spans="1:46" ht="47.25" customHeight="1">
      <c r="A3265" s="16">
        <v>8699556690609</v>
      </c>
      <c r="B3265" s="16" t="s">
        <v>10290</v>
      </c>
      <c r="C3265" s="16" t="s">
        <v>10291</v>
      </c>
      <c r="D3265" s="17" t="s">
        <v>87</v>
      </c>
      <c r="E3265" s="18" t="s">
        <v>295</v>
      </c>
      <c r="F3265" s="18">
        <v>4</v>
      </c>
      <c r="G3265" s="18">
        <v>1</v>
      </c>
      <c r="H3265" s="18">
        <v>2</v>
      </c>
      <c r="I3265" s="18"/>
      <c r="J3265" s="18"/>
      <c r="K3265" s="18"/>
      <c r="L3265" s="19" t="s">
        <v>2439</v>
      </c>
      <c r="M3265" s="19" t="s">
        <v>1936</v>
      </c>
      <c r="N3265" s="18" t="s">
        <v>1226</v>
      </c>
      <c r="O3265" s="18"/>
      <c r="P3265" s="18"/>
      <c r="Q3265" s="18">
        <v>500</v>
      </c>
      <c r="R3265" s="18" t="s">
        <v>95</v>
      </c>
      <c r="S3265" s="37" t="s">
        <v>46</v>
      </c>
      <c r="T3265" s="18" t="s">
        <v>53</v>
      </c>
      <c r="U3265" s="38">
        <v>1.3800000000000001</v>
      </c>
      <c r="V3265" s="38">
        <v>1.3800000000000001</v>
      </c>
      <c r="W3265" s="38">
        <v>0</v>
      </c>
      <c r="X3265" s="18" t="s">
        <v>53</v>
      </c>
      <c r="Y3265" s="39"/>
      <c r="Z3265" s="16">
        <v>0</v>
      </c>
      <c r="AA3265" s="36">
        <v>4.63</v>
      </c>
      <c r="AB3265" s="36"/>
      <c r="AC3265" s="36">
        <v>4.63</v>
      </c>
      <c r="AD3265" s="38">
        <f t="shared" si="711"/>
        <v>5.0467000000000004</v>
      </c>
      <c r="AE3265" s="38">
        <f t="shared" si="712"/>
        <v>6.3083750000000007</v>
      </c>
      <c r="AF3265" s="38">
        <f t="shared" si="713"/>
        <v>6.8130450000000016</v>
      </c>
      <c r="AG3265" s="36">
        <f t="shared" si="714"/>
        <v>5.04</v>
      </c>
      <c r="AH3265" s="36">
        <f t="shared" si="715"/>
        <v>6.3</v>
      </c>
      <c r="AI3265" s="36">
        <f t="shared" si="716"/>
        <v>6.81</v>
      </c>
      <c r="AJ3265" s="40">
        <v>43513</v>
      </c>
      <c r="AK3265" s="40">
        <v>43515</v>
      </c>
      <c r="AL3265" s="17">
        <v>1</v>
      </c>
      <c r="AM3265" s="17" t="s">
        <v>18070</v>
      </c>
      <c r="AN3265" s="41"/>
      <c r="AO3265" s="20" t="s">
        <v>18018</v>
      </c>
      <c r="AP3265" s="20"/>
      <c r="AQ3265" s="20"/>
      <c r="AR3265" s="16">
        <v>2</v>
      </c>
      <c r="AS3265" s="20">
        <v>43609</v>
      </c>
      <c r="AT3265" s="146">
        <v>0</v>
      </c>
    </row>
    <row r="3266" spans="1:46" ht="47.25" customHeight="1">
      <c r="A3266" s="16">
        <v>8699556691460</v>
      </c>
      <c r="B3266" s="16" t="s">
        <v>10290</v>
      </c>
      <c r="C3266" s="16" t="s">
        <v>10291</v>
      </c>
      <c r="D3266" s="17" t="s">
        <v>87</v>
      </c>
      <c r="E3266" s="18" t="s">
        <v>295</v>
      </c>
      <c r="F3266" s="18">
        <v>4</v>
      </c>
      <c r="G3266" s="18">
        <v>1</v>
      </c>
      <c r="H3266" s="18">
        <v>2</v>
      </c>
      <c r="I3266" s="18"/>
      <c r="J3266" s="18"/>
      <c r="K3266" s="18"/>
      <c r="L3266" s="19" t="s">
        <v>2460</v>
      </c>
      <c r="M3266" s="19" t="s">
        <v>1936</v>
      </c>
      <c r="N3266" s="18" t="s">
        <v>1226</v>
      </c>
      <c r="O3266" s="18"/>
      <c r="P3266" s="18"/>
      <c r="Q3266" s="18">
        <v>500</v>
      </c>
      <c r="R3266" s="18" t="s">
        <v>95</v>
      </c>
      <c r="S3266" s="37" t="s">
        <v>46</v>
      </c>
      <c r="T3266" s="18" t="s">
        <v>53</v>
      </c>
      <c r="U3266" s="38">
        <v>1.72</v>
      </c>
      <c r="V3266" s="38">
        <v>1.72</v>
      </c>
      <c r="W3266" s="38">
        <v>0</v>
      </c>
      <c r="X3266" s="18" t="s">
        <v>53</v>
      </c>
      <c r="Y3266" s="39"/>
      <c r="Z3266" s="16">
        <v>0</v>
      </c>
      <c r="AA3266" s="36">
        <v>5.85</v>
      </c>
      <c r="AB3266" s="36"/>
      <c r="AC3266" s="36">
        <v>5.85</v>
      </c>
      <c r="AD3266" s="38">
        <f t="shared" si="711"/>
        <v>6.3765000000000001</v>
      </c>
      <c r="AE3266" s="38">
        <f t="shared" si="712"/>
        <v>7.9706250000000001</v>
      </c>
      <c r="AF3266" s="38">
        <f t="shared" si="713"/>
        <v>8.6082750000000008</v>
      </c>
      <c r="AG3266" s="36">
        <f t="shared" si="714"/>
        <v>6.37</v>
      </c>
      <c r="AH3266" s="36">
        <f t="shared" si="715"/>
        <v>7.97</v>
      </c>
      <c r="AI3266" s="36">
        <f t="shared" si="716"/>
        <v>8.6</v>
      </c>
      <c r="AJ3266" s="40">
        <v>43513</v>
      </c>
      <c r="AK3266" s="40">
        <v>43515</v>
      </c>
      <c r="AL3266" s="17">
        <v>1</v>
      </c>
      <c r="AM3266" s="17" t="s">
        <v>18070</v>
      </c>
      <c r="AN3266" s="41"/>
      <c r="AO3266" s="20" t="s">
        <v>18017</v>
      </c>
      <c r="AP3266" s="20"/>
      <c r="AQ3266" s="20"/>
      <c r="AR3266" s="16">
        <v>2</v>
      </c>
      <c r="AS3266" s="20">
        <v>43609</v>
      </c>
      <c r="AT3266" s="146">
        <v>1</v>
      </c>
    </row>
    <row r="3267" spans="1:46" ht="47.25" customHeight="1">
      <c r="A3267" s="16">
        <v>8699556691569</v>
      </c>
      <c r="B3267" s="16" t="s">
        <v>10290</v>
      </c>
      <c r="C3267" s="16" t="s">
        <v>10291</v>
      </c>
      <c r="D3267" s="17" t="s">
        <v>87</v>
      </c>
      <c r="E3267" s="18" t="s">
        <v>295</v>
      </c>
      <c r="F3267" s="18">
        <v>4</v>
      </c>
      <c r="G3267" s="18">
        <v>1</v>
      </c>
      <c r="H3267" s="18">
        <v>2</v>
      </c>
      <c r="I3267" s="18"/>
      <c r="J3267" s="18"/>
      <c r="K3267" s="18"/>
      <c r="L3267" s="19" t="s">
        <v>2461</v>
      </c>
      <c r="M3267" s="19" t="s">
        <v>1936</v>
      </c>
      <c r="N3267" s="18" t="s">
        <v>1226</v>
      </c>
      <c r="O3267" s="18"/>
      <c r="P3267" s="18"/>
      <c r="Q3267" s="18">
        <v>500</v>
      </c>
      <c r="R3267" s="18" t="s">
        <v>95</v>
      </c>
      <c r="S3267" s="37" t="s">
        <v>46</v>
      </c>
      <c r="T3267" s="18" t="s">
        <v>53</v>
      </c>
      <c r="U3267" s="38">
        <v>1.42</v>
      </c>
      <c r="V3267" s="38">
        <v>1.42</v>
      </c>
      <c r="W3267" s="38">
        <v>0</v>
      </c>
      <c r="X3267" s="18" t="s">
        <v>53</v>
      </c>
      <c r="Y3267" s="39"/>
      <c r="Z3267" s="16">
        <v>0</v>
      </c>
      <c r="AA3267" s="36">
        <v>4.78</v>
      </c>
      <c r="AB3267" s="36"/>
      <c r="AC3267" s="36">
        <v>4.78</v>
      </c>
      <c r="AD3267" s="38">
        <f t="shared" si="711"/>
        <v>5.2102000000000004</v>
      </c>
      <c r="AE3267" s="38">
        <f t="shared" si="712"/>
        <v>6.5127500000000005</v>
      </c>
      <c r="AF3267" s="38">
        <f t="shared" si="713"/>
        <v>7.0337700000000014</v>
      </c>
      <c r="AG3267" s="36">
        <f t="shared" si="714"/>
        <v>5.21</v>
      </c>
      <c r="AH3267" s="36">
        <f t="shared" si="715"/>
        <v>6.51</v>
      </c>
      <c r="AI3267" s="36">
        <f t="shared" si="716"/>
        <v>7.03</v>
      </c>
      <c r="AJ3267" s="40">
        <v>43513</v>
      </c>
      <c r="AK3267" s="40">
        <v>43515</v>
      </c>
      <c r="AL3267" s="17">
        <v>1</v>
      </c>
      <c r="AM3267" s="17" t="s">
        <v>18070</v>
      </c>
      <c r="AN3267" s="41"/>
      <c r="AO3267" s="20" t="s">
        <v>18017</v>
      </c>
      <c r="AP3267" s="20"/>
      <c r="AQ3267" s="20"/>
      <c r="AR3267" s="16">
        <v>2</v>
      </c>
      <c r="AS3267" s="20">
        <v>43609</v>
      </c>
      <c r="AT3267" s="146">
        <v>0</v>
      </c>
    </row>
    <row r="3268" spans="1:46" ht="47.25" customHeight="1">
      <c r="A3268" s="16">
        <v>8699556691729</v>
      </c>
      <c r="B3268" s="16" t="s">
        <v>10290</v>
      </c>
      <c r="C3268" s="16" t="s">
        <v>10291</v>
      </c>
      <c r="D3268" s="17" t="s">
        <v>87</v>
      </c>
      <c r="E3268" s="18" t="s">
        <v>295</v>
      </c>
      <c r="F3268" s="18">
        <v>4</v>
      </c>
      <c r="G3268" s="18">
        <v>1</v>
      </c>
      <c r="H3268" s="18">
        <v>2</v>
      </c>
      <c r="I3268" s="18"/>
      <c r="J3268" s="18"/>
      <c r="K3268" s="18"/>
      <c r="L3268" s="19" t="s">
        <v>2466</v>
      </c>
      <c r="M3268" s="19" t="s">
        <v>1936</v>
      </c>
      <c r="N3268" s="18" t="s">
        <v>1226</v>
      </c>
      <c r="O3268" s="18">
        <v>5</v>
      </c>
      <c r="P3268" s="18" t="s">
        <v>523</v>
      </c>
      <c r="Q3268" s="18">
        <v>1000</v>
      </c>
      <c r="R3268" s="18" t="s">
        <v>95</v>
      </c>
      <c r="S3268" s="37" t="s">
        <v>46</v>
      </c>
      <c r="T3268" s="18" t="s">
        <v>53</v>
      </c>
      <c r="U3268" s="38">
        <v>1.8800000000000001</v>
      </c>
      <c r="V3268" s="38">
        <v>1.8800000000000001</v>
      </c>
      <c r="W3268" s="38">
        <v>0</v>
      </c>
      <c r="X3268" s="18" t="s">
        <v>53</v>
      </c>
      <c r="Y3268" s="39"/>
      <c r="Z3268" s="16">
        <v>0</v>
      </c>
      <c r="AA3268" s="36">
        <v>6.36</v>
      </c>
      <c r="AB3268" s="36"/>
      <c r="AC3268" s="36">
        <v>6.36</v>
      </c>
      <c r="AD3268" s="38">
        <f t="shared" si="711"/>
        <v>6.9324000000000012</v>
      </c>
      <c r="AE3268" s="38">
        <f t="shared" si="712"/>
        <v>8.6655000000000015</v>
      </c>
      <c r="AF3268" s="38">
        <f t="shared" si="713"/>
        <v>9.3587400000000027</v>
      </c>
      <c r="AG3268" s="36">
        <f t="shared" si="714"/>
        <v>6.93</v>
      </c>
      <c r="AH3268" s="36">
        <f t="shared" si="715"/>
        <v>8.66</v>
      </c>
      <c r="AI3268" s="36">
        <f t="shared" si="716"/>
        <v>9.35</v>
      </c>
      <c r="AJ3268" s="40">
        <v>43513</v>
      </c>
      <c r="AK3268" s="40">
        <v>43515</v>
      </c>
      <c r="AL3268" s="17">
        <v>1</v>
      </c>
      <c r="AM3268" s="17" t="s">
        <v>18070</v>
      </c>
      <c r="AN3268" s="41"/>
      <c r="AO3268" s="20" t="s">
        <v>18017</v>
      </c>
      <c r="AP3268" s="20"/>
      <c r="AQ3268" s="20"/>
      <c r="AR3268" s="16">
        <v>2</v>
      </c>
      <c r="AS3268" s="20">
        <v>43609</v>
      </c>
      <c r="AT3268" s="146">
        <v>0</v>
      </c>
    </row>
    <row r="3269" spans="1:46" ht="47.25" customHeight="1">
      <c r="A3269" s="16">
        <v>8699556691767</v>
      </c>
      <c r="B3269" s="16" t="s">
        <v>10290</v>
      </c>
      <c r="C3269" s="16" t="s">
        <v>10291</v>
      </c>
      <c r="D3269" s="17" t="s">
        <v>87</v>
      </c>
      <c r="E3269" s="18" t="s">
        <v>295</v>
      </c>
      <c r="F3269" s="18">
        <v>4</v>
      </c>
      <c r="G3269" s="18">
        <v>1</v>
      </c>
      <c r="H3269" s="18">
        <v>2</v>
      </c>
      <c r="I3269" s="18"/>
      <c r="J3269" s="18"/>
      <c r="K3269" s="18"/>
      <c r="L3269" s="19" t="s">
        <v>2467</v>
      </c>
      <c r="M3269" s="19" t="s">
        <v>1936</v>
      </c>
      <c r="N3269" s="18" t="s">
        <v>1226</v>
      </c>
      <c r="O3269" s="18">
        <v>5</v>
      </c>
      <c r="P3269" s="18" t="s">
        <v>523</v>
      </c>
      <c r="Q3269" s="18">
        <v>1000</v>
      </c>
      <c r="R3269" s="18" t="s">
        <v>95</v>
      </c>
      <c r="S3269" s="37" t="s">
        <v>46</v>
      </c>
      <c r="T3269" s="18" t="s">
        <v>53</v>
      </c>
      <c r="U3269" s="38">
        <v>1.84</v>
      </c>
      <c r="V3269" s="38">
        <v>1.84</v>
      </c>
      <c r="W3269" s="38">
        <v>0</v>
      </c>
      <c r="X3269" s="18" t="s">
        <v>53</v>
      </c>
      <c r="Y3269" s="39"/>
      <c r="Z3269" s="16">
        <v>0</v>
      </c>
      <c r="AA3269" s="36">
        <v>6.23</v>
      </c>
      <c r="AB3269" s="36"/>
      <c r="AC3269" s="36">
        <v>6.23</v>
      </c>
      <c r="AD3269" s="38">
        <f t="shared" si="711"/>
        <v>6.7907000000000011</v>
      </c>
      <c r="AE3269" s="38">
        <f t="shared" si="712"/>
        <v>8.4883750000000013</v>
      </c>
      <c r="AF3269" s="38">
        <f t="shared" si="713"/>
        <v>9.1674450000000025</v>
      </c>
      <c r="AG3269" s="36">
        <f t="shared" si="714"/>
        <v>6.79</v>
      </c>
      <c r="AH3269" s="36">
        <f t="shared" si="715"/>
        <v>8.48</v>
      </c>
      <c r="AI3269" s="36">
        <f t="shared" si="716"/>
        <v>9.16</v>
      </c>
      <c r="AJ3269" s="40">
        <v>43513</v>
      </c>
      <c r="AK3269" s="40">
        <v>43515</v>
      </c>
      <c r="AL3269" s="17">
        <v>1</v>
      </c>
      <c r="AM3269" s="17" t="s">
        <v>18070</v>
      </c>
      <c r="AN3269" s="41"/>
      <c r="AO3269" s="20" t="s">
        <v>18017</v>
      </c>
      <c r="AP3269" s="20"/>
      <c r="AQ3269" s="20"/>
      <c r="AR3269" s="16">
        <v>2</v>
      </c>
      <c r="AS3269" s="20">
        <v>43609</v>
      </c>
      <c r="AT3269" s="146">
        <v>0</v>
      </c>
    </row>
    <row r="3270" spans="1:46" ht="47.25" customHeight="1">
      <c r="A3270" s="16">
        <v>8699556690463</v>
      </c>
      <c r="B3270" s="16" t="s">
        <v>10290</v>
      </c>
      <c r="C3270" s="16" t="s">
        <v>10291</v>
      </c>
      <c r="D3270" s="17" t="s">
        <v>87</v>
      </c>
      <c r="E3270" s="18" t="s">
        <v>295</v>
      </c>
      <c r="F3270" s="18">
        <v>4</v>
      </c>
      <c r="G3270" s="18">
        <v>1</v>
      </c>
      <c r="H3270" s="18">
        <v>2</v>
      </c>
      <c r="I3270" s="18"/>
      <c r="J3270" s="18"/>
      <c r="K3270" s="18"/>
      <c r="L3270" s="19" t="s">
        <v>2440</v>
      </c>
      <c r="M3270" s="19" t="s">
        <v>1936</v>
      </c>
      <c r="N3270" s="18" t="s">
        <v>1226</v>
      </c>
      <c r="O3270" s="18"/>
      <c r="P3270" s="18"/>
      <c r="Q3270" s="18">
        <v>500</v>
      </c>
      <c r="R3270" s="18" t="s">
        <v>95</v>
      </c>
      <c r="S3270" s="37" t="s">
        <v>46</v>
      </c>
      <c r="T3270" s="18" t="s">
        <v>53</v>
      </c>
      <c r="U3270" s="38">
        <v>1.72</v>
      </c>
      <c r="V3270" s="38">
        <v>1.72</v>
      </c>
      <c r="W3270" s="38">
        <v>0</v>
      </c>
      <c r="X3270" s="18" t="s">
        <v>53</v>
      </c>
      <c r="Y3270" s="39"/>
      <c r="Z3270" s="16">
        <v>0</v>
      </c>
      <c r="AA3270" s="36">
        <v>5.85</v>
      </c>
      <c r="AB3270" s="36"/>
      <c r="AC3270" s="36">
        <v>5.85</v>
      </c>
      <c r="AD3270" s="38">
        <f t="shared" si="711"/>
        <v>6.3765000000000001</v>
      </c>
      <c r="AE3270" s="38">
        <f t="shared" si="712"/>
        <v>7.9706250000000001</v>
      </c>
      <c r="AF3270" s="38">
        <f t="shared" si="713"/>
        <v>8.6082750000000008</v>
      </c>
      <c r="AG3270" s="36">
        <f t="shared" si="714"/>
        <v>6.37</v>
      </c>
      <c r="AH3270" s="36">
        <f t="shared" si="715"/>
        <v>7.97</v>
      </c>
      <c r="AI3270" s="36">
        <f t="shared" si="716"/>
        <v>8.6</v>
      </c>
      <c r="AJ3270" s="40">
        <v>43513</v>
      </c>
      <c r="AK3270" s="40">
        <v>43515</v>
      </c>
      <c r="AL3270" s="17">
        <v>1</v>
      </c>
      <c r="AM3270" s="17" t="s">
        <v>18070</v>
      </c>
      <c r="AN3270" s="41"/>
      <c r="AO3270" s="20" t="s">
        <v>18018</v>
      </c>
      <c r="AP3270" s="20"/>
      <c r="AQ3270" s="20"/>
      <c r="AR3270" s="16">
        <v>2</v>
      </c>
      <c r="AS3270" s="20">
        <v>43609</v>
      </c>
      <c r="AT3270" s="146">
        <v>1</v>
      </c>
    </row>
    <row r="3271" spans="1:46" ht="47.25" customHeight="1">
      <c r="A3271" s="16">
        <v>8699556690616</v>
      </c>
      <c r="B3271" s="16" t="s">
        <v>10290</v>
      </c>
      <c r="C3271" s="16" t="s">
        <v>10291</v>
      </c>
      <c r="D3271" s="17" t="s">
        <v>87</v>
      </c>
      <c r="E3271" s="18" t="s">
        <v>295</v>
      </c>
      <c r="F3271" s="18">
        <v>4</v>
      </c>
      <c r="G3271" s="18">
        <v>1</v>
      </c>
      <c r="H3271" s="18">
        <v>2</v>
      </c>
      <c r="I3271" s="18"/>
      <c r="J3271" s="18"/>
      <c r="K3271" s="18"/>
      <c r="L3271" s="19" t="s">
        <v>2441</v>
      </c>
      <c r="M3271" s="19" t="s">
        <v>1936</v>
      </c>
      <c r="N3271" s="18" t="s">
        <v>1226</v>
      </c>
      <c r="O3271" s="18"/>
      <c r="P3271" s="18"/>
      <c r="Q3271" s="18">
        <v>500</v>
      </c>
      <c r="R3271" s="18" t="s">
        <v>95</v>
      </c>
      <c r="S3271" s="37" t="s">
        <v>46</v>
      </c>
      <c r="T3271" s="18" t="s">
        <v>53</v>
      </c>
      <c r="U3271" s="38">
        <v>1.42</v>
      </c>
      <c r="V3271" s="38">
        <v>1.42</v>
      </c>
      <c r="W3271" s="38">
        <v>0</v>
      </c>
      <c r="X3271" s="18" t="s">
        <v>53</v>
      </c>
      <c r="Y3271" s="39"/>
      <c r="Z3271" s="16">
        <v>0</v>
      </c>
      <c r="AA3271" s="36">
        <v>4.78</v>
      </c>
      <c r="AB3271" s="36"/>
      <c r="AC3271" s="36">
        <v>4.78</v>
      </c>
      <c r="AD3271" s="38">
        <f t="shared" si="711"/>
        <v>5.2102000000000004</v>
      </c>
      <c r="AE3271" s="38">
        <f t="shared" si="712"/>
        <v>6.5127500000000005</v>
      </c>
      <c r="AF3271" s="38">
        <f t="shared" si="713"/>
        <v>7.0337700000000014</v>
      </c>
      <c r="AG3271" s="36">
        <f t="shared" si="714"/>
        <v>5.21</v>
      </c>
      <c r="AH3271" s="36">
        <f t="shared" si="715"/>
        <v>6.51</v>
      </c>
      <c r="AI3271" s="36">
        <f t="shared" si="716"/>
        <v>7.03</v>
      </c>
      <c r="AJ3271" s="40">
        <v>43513</v>
      </c>
      <c r="AK3271" s="40">
        <v>43515</v>
      </c>
      <c r="AL3271" s="17">
        <v>1</v>
      </c>
      <c r="AM3271" s="17" t="s">
        <v>18070</v>
      </c>
      <c r="AN3271" s="41"/>
      <c r="AO3271" s="20" t="s">
        <v>18018</v>
      </c>
      <c r="AP3271" s="20"/>
      <c r="AQ3271" s="20"/>
      <c r="AR3271" s="16">
        <v>2</v>
      </c>
      <c r="AS3271" s="20">
        <v>43609</v>
      </c>
      <c r="AT3271" s="146">
        <v>0</v>
      </c>
    </row>
    <row r="3272" spans="1:46" ht="47.25" customHeight="1">
      <c r="A3272" s="16">
        <v>8699556690722</v>
      </c>
      <c r="B3272" s="16" t="s">
        <v>10290</v>
      </c>
      <c r="C3272" s="16" t="s">
        <v>10291</v>
      </c>
      <c r="D3272" s="17" t="s">
        <v>87</v>
      </c>
      <c r="E3272" s="18" t="s">
        <v>295</v>
      </c>
      <c r="F3272" s="18">
        <v>4</v>
      </c>
      <c r="G3272" s="18">
        <v>1</v>
      </c>
      <c r="H3272" s="18">
        <v>2</v>
      </c>
      <c r="I3272" s="18"/>
      <c r="J3272" s="18"/>
      <c r="K3272" s="18"/>
      <c r="L3272" s="19" t="s">
        <v>2442</v>
      </c>
      <c r="M3272" s="19" t="s">
        <v>1936</v>
      </c>
      <c r="N3272" s="18" t="s">
        <v>1226</v>
      </c>
      <c r="O3272" s="18">
        <v>5</v>
      </c>
      <c r="P3272" s="18" t="s">
        <v>523</v>
      </c>
      <c r="Q3272" s="18">
        <v>1000</v>
      </c>
      <c r="R3272" s="18" t="s">
        <v>95</v>
      </c>
      <c r="S3272" s="37" t="s">
        <v>46</v>
      </c>
      <c r="T3272" s="18" t="s">
        <v>53</v>
      </c>
      <c r="U3272" s="38">
        <v>1.8800000000000001</v>
      </c>
      <c r="V3272" s="38">
        <v>1.8800000000000001</v>
      </c>
      <c r="W3272" s="38">
        <v>0</v>
      </c>
      <c r="X3272" s="18" t="s">
        <v>53</v>
      </c>
      <c r="Y3272" s="39"/>
      <c r="Z3272" s="16">
        <v>0</v>
      </c>
      <c r="AA3272" s="36">
        <v>6.36</v>
      </c>
      <c r="AB3272" s="36"/>
      <c r="AC3272" s="36">
        <v>6.36</v>
      </c>
      <c r="AD3272" s="38">
        <f t="shared" si="711"/>
        <v>6.9324000000000012</v>
      </c>
      <c r="AE3272" s="38">
        <f t="shared" si="712"/>
        <v>8.6655000000000015</v>
      </c>
      <c r="AF3272" s="38">
        <f t="shared" si="713"/>
        <v>9.3587400000000027</v>
      </c>
      <c r="AG3272" s="36">
        <f t="shared" si="714"/>
        <v>6.93</v>
      </c>
      <c r="AH3272" s="36">
        <f t="shared" si="715"/>
        <v>8.66</v>
      </c>
      <c r="AI3272" s="36">
        <f t="shared" si="716"/>
        <v>9.35</v>
      </c>
      <c r="AJ3272" s="40">
        <v>43513</v>
      </c>
      <c r="AK3272" s="40">
        <v>43515</v>
      </c>
      <c r="AL3272" s="17">
        <v>1</v>
      </c>
      <c r="AM3272" s="17" t="s">
        <v>18070</v>
      </c>
      <c r="AN3272" s="41"/>
      <c r="AO3272" s="20" t="s">
        <v>18018</v>
      </c>
      <c r="AP3272" s="20"/>
      <c r="AQ3272" s="20"/>
      <c r="AR3272" s="16">
        <v>2</v>
      </c>
      <c r="AS3272" s="20">
        <v>43609</v>
      </c>
      <c r="AT3272" s="146">
        <v>0</v>
      </c>
    </row>
    <row r="3273" spans="1:46" ht="47.25" customHeight="1">
      <c r="A3273" s="16">
        <v>8699556690760</v>
      </c>
      <c r="B3273" s="16" t="s">
        <v>10290</v>
      </c>
      <c r="C3273" s="16" t="s">
        <v>10291</v>
      </c>
      <c r="D3273" s="17" t="s">
        <v>87</v>
      </c>
      <c r="E3273" s="18" t="s">
        <v>295</v>
      </c>
      <c r="F3273" s="18">
        <v>4</v>
      </c>
      <c r="G3273" s="18">
        <v>1</v>
      </c>
      <c r="H3273" s="18">
        <v>2</v>
      </c>
      <c r="I3273" s="18"/>
      <c r="J3273" s="18"/>
      <c r="K3273" s="18"/>
      <c r="L3273" s="19" t="s">
        <v>2443</v>
      </c>
      <c r="M3273" s="19" t="s">
        <v>1936</v>
      </c>
      <c r="N3273" s="18" t="s">
        <v>1226</v>
      </c>
      <c r="O3273" s="18">
        <v>5</v>
      </c>
      <c r="P3273" s="18" t="s">
        <v>523</v>
      </c>
      <c r="Q3273" s="18">
        <v>1000</v>
      </c>
      <c r="R3273" s="18" t="s">
        <v>95</v>
      </c>
      <c r="S3273" s="37" t="s">
        <v>46</v>
      </c>
      <c r="T3273" s="18" t="s">
        <v>53</v>
      </c>
      <c r="U3273" s="38">
        <v>1.81</v>
      </c>
      <c r="V3273" s="38">
        <v>1.81</v>
      </c>
      <c r="W3273" s="38">
        <v>0</v>
      </c>
      <c r="X3273" s="18" t="s">
        <v>53</v>
      </c>
      <c r="Y3273" s="39"/>
      <c r="Z3273" s="16">
        <v>0</v>
      </c>
      <c r="AA3273" s="36">
        <v>6.11</v>
      </c>
      <c r="AB3273" s="36"/>
      <c r="AC3273" s="36">
        <v>6.11</v>
      </c>
      <c r="AD3273" s="38">
        <f t="shared" si="711"/>
        <v>6.6599000000000013</v>
      </c>
      <c r="AE3273" s="38">
        <f t="shared" si="712"/>
        <v>8.3248750000000022</v>
      </c>
      <c r="AF3273" s="38">
        <f t="shared" si="713"/>
        <v>8.990865000000003</v>
      </c>
      <c r="AG3273" s="36">
        <f t="shared" si="714"/>
        <v>6.65</v>
      </c>
      <c r="AH3273" s="36">
        <f t="shared" si="715"/>
        <v>8.32</v>
      </c>
      <c r="AI3273" s="36">
        <f t="shared" si="716"/>
        <v>8.99</v>
      </c>
      <c r="AJ3273" s="40">
        <v>43513</v>
      </c>
      <c r="AK3273" s="40">
        <v>43515</v>
      </c>
      <c r="AL3273" s="17">
        <v>1</v>
      </c>
      <c r="AM3273" s="17" t="s">
        <v>18070</v>
      </c>
      <c r="AN3273" s="41"/>
      <c r="AO3273" s="20" t="s">
        <v>18018</v>
      </c>
      <c r="AP3273" s="20"/>
      <c r="AQ3273" s="20"/>
      <c r="AR3273" s="16">
        <v>2</v>
      </c>
      <c r="AS3273" s="20">
        <v>43609</v>
      </c>
      <c r="AT3273" s="146">
        <v>0</v>
      </c>
    </row>
    <row r="3274" spans="1:46" ht="47.25" customHeight="1">
      <c r="A3274" s="16">
        <v>8699556690234</v>
      </c>
      <c r="B3274" s="16" t="s">
        <v>10290</v>
      </c>
      <c r="C3274" s="16" t="s">
        <v>10291</v>
      </c>
      <c r="D3274" s="17" t="s">
        <v>87</v>
      </c>
      <c r="E3274" s="18" t="s">
        <v>295</v>
      </c>
      <c r="F3274" s="18">
        <v>4</v>
      </c>
      <c r="G3274" s="18">
        <v>1</v>
      </c>
      <c r="H3274" s="18">
        <v>2</v>
      </c>
      <c r="I3274" s="18"/>
      <c r="J3274" s="18"/>
      <c r="K3274" s="18"/>
      <c r="L3274" s="19" t="s">
        <v>2444</v>
      </c>
      <c r="M3274" s="19" t="s">
        <v>1936</v>
      </c>
      <c r="N3274" s="18" t="s">
        <v>1226</v>
      </c>
      <c r="O3274" s="18"/>
      <c r="P3274" s="18"/>
      <c r="Q3274" s="18">
        <v>250</v>
      </c>
      <c r="R3274" s="18" t="s">
        <v>95</v>
      </c>
      <c r="S3274" s="37" t="s">
        <v>46</v>
      </c>
      <c r="T3274" s="18" t="s">
        <v>53</v>
      </c>
      <c r="U3274" s="38">
        <v>1.61</v>
      </c>
      <c r="V3274" s="38">
        <v>1.61</v>
      </c>
      <c r="W3274" s="38">
        <v>0</v>
      </c>
      <c r="X3274" s="18" t="s">
        <v>53</v>
      </c>
      <c r="Y3274" s="39"/>
      <c r="Z3274" s="16">
        <v>0</v>
      </c>
      <c r="AA3274" s="36">
        <v>5.44</v>
      </c>
      <c r="AB3274" s="36"/>
      <c r="AC3274" s="36">
        <v>5.44</v>
      </c>
      <c r="AD3274" s="38">
        <f t="shared" si="711"/>
        <v>5.9296000000000006</v>
      </c>
      <c r="AE3274" s="38">
        <f t="shared" si="712"/>
        <v>7.4120000000000008</v>
      </c>
      <c r="AF3274" s="38">
        <f t="shared" si="713"/>
        <v>8.0049600000000005</v>
      </c>
      <c r="AG3274" s="36">
        <f t="shared" si="714"/>
        <v>5.92</v>
      </c>
      <c r="AH3274" s="36">
        <f t="shared" si="715"/>
        <v>7.41</v>
      </c>
      <c r="AI3274" s="36">
        <f t="shared" si="716"/>
        <v>8</v>
      </c>
      <c r="AJ3274" s="40">
        <v>43513</v>
      </c>
      <c r="AK3274" s="40">
        <v>43515</v>
      </c>
      <c r="AL3274" s="17">
        <v>1</v>
      </c>
      <c r="AM3274" s="17" t="s">
        <v>18070</v>
      </c>
      <c r="AN3274" s="41"/>
      <c r="AO3274" s="20" t="s">
        <v>18020</v>
      </c>
      <c r="AP3274" s="22"/>
      <c r="AQ3274" s="46"/>
      <c r="AR3274" s="16">
        <v>2</v>
      </c>
      <c r="AS3274" s="20">
        <v>43609</v>
      </c>
      <c r="AT3274" s="146">
        <v>0</v>
      </c>
    </row>
    <row r="3275" spans="1:46" ht="47.25" customHeight="1">
      <c r="A3275" s="16">
        <v>8699556690272</v>
      </c>
      <c r="B3275" s="16" t="s">
        <v>10290</v>
      </c>
      <c r="C3275" s="16" t="s">
        <v>10291</v>
      </c>
      <c r="D3275" s="17" t="s">
        <v>87</v>
      </c>
      <c r="E3275" s="18" t="s">
        <v>295</v>
      </c>
      <c r="F3275" s="18">
        <v>4</v>
      </c>
      <c r="G3275" s="18">
        <v>1</v>
      </c>
      <c r="H3275" s="18">
        <v>2</v>
      </c>
      <c r="I3275" s="18"/>
      <c r="J3275" s="18"/>
      <c r="K3275" s="18"/>
      <c r="L3275" s="19" t="s">
        <v>2445</v>
      </c>
      <c r="M3275" s="19" t="s">
        <v>1936</v>
      </c>
      <c r="N3275" s="18" t="s">
        <v>1226</v>
      </c>
      <c r="O3275" s="18"/>
      <c r="P3275" s="18"/>
      <c r="Q3275" s="18">
        <v>250</v>
      </c>
      <c r="R3275" s="18" t="s">
        <v>95</v>
      </c>
      <c r="S3275" s="37" t="s">
        <v>46</v>
      </c>
      <c r="T3275" s="18" t="s">
        <v>53</v>
      </c>
      <c r="U3275" s="38">
        <v>1.31</v>
      </c>
      <c r="V3275" s="38">
        <v>1.31</v>
      </c>
      <c r="W3275" s="38">
        <v>0</v>
      </c>
      <c r="X3275" s="18" t="s">
        <v>53</v>
      </c>
      <c r="Y3275" s="39"/>
      <c r="Z3275" s="16">
        <v>0</v>
      </c>
      <c r="AA3275" s="36">
        <v>4.45</v>
      </c>
      <c r="AB3275" s="36"/>
      <c r="AC3275" s="36">
        <v>4.45</v>
      </c>
      <c r="AD3275" s="38">
        <f t="shared" si="711"/>
        <v>4.8505000000000003</v>
      </c>
      <c r="AE3275" s="38">
        <f t="shared" si="712"/>
        <v>6.0631250000000003</v>
      </c>
      <c r="AF3275" s="38">
        <f t="shared" si="713"/>
        <v>6.5481750000000005</v>
      </c>
      <c r="AG3275" s="36">
        <f t="shared" si="714"/>
        <v>4.8499999999999996</v>
      </c>
      <c r="AH3275" s="36">
        <f t="shared" si="715"/>
        <v>6.06</v>
      </c>
      <c r="AI3275" s="36">
        <f t="shared" si="716"/>
        <v>6.54</v>
      </c>
      <c r="AJ3275" s="40">
        <v>43513</v>
      </c>
      <c r="AK3275" s="40">
        <v>43515</v>
      </c>
      <c r="AL3275" s="17">
        <v>1</v>
      </c>
      <c r="AM3275" s="17" t="s">
        <v>18070</v>
      </c>
      <c r="AN3275" s="41"/>
      <c r="AO3275" s="20" t="s">
        <v>18020</v>
      </c>
      <c r="AP3275" s="22"/>
      <c r="AQ3275" s="46"/>
      <c r="AR3275" s="16">
        <v>2</v>
      </c>
      <c r="AS3275" s="20">
        <v>43609</v>
      </c>
      <c r="AT3275" s="146">
        <v>1</v>
      </c>
    </row>
    <row r="3276" spans="1:46" ht="47.25" customHeight="1">
      <c r="A3276" s="16">
        <v>8699556691507</v>
      </c>
      <c r="B3276" s="16" t="s">
        <v>10290</v>
      </c>
      <c r="C3276" s="16" t="s">
        <v>10291</v>
      </c>
      <c r="D3276" s="17" t="s">
        <v>87</v>
      </c>
      <c r="E3276" s="18" t="s">
        <v>295</v>
      </c>
      <c r="F3276" s="18">
        <v>4</v>
      </c>
      <c r="G3276" s="18">
        <v>1</v>
      </c>
      <c r="H3276" s="18">
        <v>2</v>
      </c>
      <c r="I3276" s="18"/>
      <c r="J3276" s="18"/>
      <c r="K3276" s="18"/>
      <c r="L3276" s="19" t="s">
        <v>2446</v>
      </c>
      <c r="M3276" s="19" t="s">
        <v>1936</v>
      </c>
      <c r="N3276" s="18" t="s">
        <v>1226</v>
      </c>
      <c r="O3276" s="18"/>
      <c r="P3276" s="18"/>
      <c r="Q3276" s="18">
        <v>500</v>
      </c>
      <c r="R3276" s="18" t="s">
        <v>95</v>
      </c>
      <c r="S3276" s="37" t="s">
        <v>46</v>
      </c>
      <c r="T3276" s="18" t="s">
        <v>53</v>
      </c>
      <c r="U3276" s="38">
        <v>1.66</v>
      </c>
      <c r="V3276" s="38">
        <v>1.66</v>
      </c>
      <c r="W3276" s="38">
        <v>0</v>
      </c>
      <c r="X3276" s="18" t="s">
        <v>53</v>
      </c>
      <c r="Y3276" s="39"/>
      <c r="Z3276" s="16">
        <v>0</v>
      </c>
      <c r="AA3276" s="36">
        <v>5.65</v>
      </c>
      <c r="AB3276" s="36"/>
      <c r="AC3276" s="36">
        <v>5.65</v>
      </c>
      <c r="AD3276" s="38">
        <f t="shared" si="711"/>
        <v>6.158500000000001</v>
      </c>
      <c r="AE3276" s="38">
        <f t="shared" si="712"/>
        <v>7.698125000000001</v>
      </c>
      <c r="AF3276" s="38">
        <f t="shared" si="713"/>
        <v>8.313975000000001</v>
      </c>
      <c r="AG3276" s="36">
        <f t="shared" si="714"/>
        <v>6.15</v>
      </c>
      <c r="AH3276" s="36">
        <f t="shared" si="715"/>
        <v>7.69</v>
      </c>
      <c r="AI3276" s="36">
        <f t="shared" si="716"/>
        <v>8.31</v>
      </c>
      <c r="AJ3276" s="40">
        <v>43513</v>
      </c>
      <c r="AK3276" s="40">
        <v>43515</v>
      </c>
      <c r="AL3276" s="17">
        <v>1</v>
      </c>
      <c r="AM3276" s="17" t="s">
        <v>18070</v>
      </c>
      <c r="AN3276" s="41"/>
      <c r="AO3276" s="20" t="s">
        <v>18020</v>
      </c>
      <c r="AP3276" s="22"/>
      <c r="AQ3276" s="46"/>
      <c r="AR3276" s="16">
        <v>2</v>
      </c>
      <c r="AS3276" s="20">
        <v>43609</v>
      </c>
      <c r="AT3276" s="146">
        <v>1</v>
      </c>
    </row>
    <row r="3277" spans="1:46" ht="47.25" customHeight="1">
      <c r="A3277" s="16">
        <v>8699556691590</v>
      </c>
      <c r="B3277" s="16" t="s">
        <v>10290</v>
      </c>
      <c r="C3277" s="16" t="s">
        <v>10291</v>
      </c>
      <c r="D3277" s="17" t="s">
        <v>87</v>
      </c>
      <c r="E3277" s="18" t="s">
        <v>295</v>
      </c>
      <c r="F3277" s="18">
        <v>4</v>
      </c>
      <c r="G3277" s="18">
        <v>1</v>
      </c>
      <c r="H3277" s="18">
        <v>2</v>
      </c>
      <c r="I3277" s="18"/>
      <c r="J3277" s="18"/>
      <c r="K3277" s="18"/>
      <c r="L3277" s="19" t="s">
        <v>2447</v>
      </c>
      <c r="M3277" s="19" t="s">
        <v>1936</v>
      </c>
      <c r="N3277" s="18" t="s">
        <v>1226</v>
      </c>
      <c r="O3277" s="18"/>
      <c r="P3277" s="18"/>
      <c r="Q3277" s="18">
        <v>500</v>
      </c>
      <c r="R3277" s="18" t="s">
        <v>95</v>
      </c>
      <c r="S3277" s="37" t="s">
        <v>46</v>
      </c>
      <c r="T3277" s="18" t="s">
        <v>53</v>
      </c>
      <c r="U3277" s="38">
        <v>1.37</v>
      </c>
      <c r="V3277" s="38">
        <v>1.37</v>
      </c>
      <c r="W3277" s="38">
        <v>0</v>
      </c>
      <c r="X3277" s="18" t="s">
        <v>53</v>
      </c>
      <c r="Y3277" s="39"/>
      <c r="Z3277" s="16">
        <v>0</v>
      </c>
      <c r="AA3277" s="36">
        <v>4.6100000000000003</v>
      </c>
      <c r="AB3277" s="36"/>
      <c r="AC3277" s="36">
        <v>4.6100000000000003</v>
      </c>
      <c r="AD3277" s="38">
        <f t="shared" si="711"/>
        <v>5.0249000000000006</v>
      </c>
      <c r="AE3277" s="38">
        <f t="shared" si="712"/>
        <v>6.2811250000000012</v>
      </c>
      <c r="AF3277" s="38">
        <f t="shared" si="713"/>
        <v>6.7836150000000019</v>
      </c>
      <c r="AG3277" s="36">
        <f t="shared" si="714"/>
        <v>5.0199999999999996</v>
      </c>
      <c r="AH3277" s="36">
        <f t="shared" si="715"/>
        <v>6.28</v>
      </c>
      <c r="AI3277" s="36">
        <f t="shared" si="716"/>
        <v>6.78</v>
      </c>
      <c r="AJ3277" s="40">
        <v>43513</v>
      </c>
      <c r="AK3277" s="40">
        <v>43515</v>
      </c>
      <c r="AL3277" s="17">
        <v>1</v>
      </c>
      <c r="AM3277" s="17" t="s">
        <v>18070</v>
      </c>
      <c r="AN3277" s="41"/>
      <c r="AO3277" s="20" t="s">
        <v>18020</v>
      </c>
      <c r="AP3277" s="22"/>
      <c r="AQ3277" s="46"/>
      <c r="AR3277" s="16">
        <v>2</v>
      </c>
      <c r="AS3277" s="20">
        <v>43609</v>
      </c>
      <c r="AT3277" s="146">
        <v>0</v>
      </c>
    </row>
    <row r="3278" spans="1:46" ht="47.25" customHeight="1">
      <c r="A3278" s="16">
        <v>8699556690517</v>
      </c>
      <c r="B3278" s="16" t="s">
        <v>10290</v>
      </c>
      <c r="C3278" s="16" t="s">
        <v>10291</v>
      </c>
      <c r="D3278" s="17" t="s">
        <v>87</v>
      </c>
      <c r="E3278" s="18" t="s">
        <v>295</v>
      </c>
      <c r="F3278" s="18">
        <v>4</v>
      </c>
      <c r="G3278" s="18">
        <v>1</v>
      </c>
      <c r="H3278" s="18">
        <v>2</v>
      </c>
      <c r="I3278" s="18"/>
      <c r="J3278" s="18"/>
      <c r="K3278" s="18"/>
      <c r="L3278" s="19" t="s">
        <v>2448</v>
      </c>
      <c r="M3278" s="19" t="s">
        <v>1936</v>
      </c>
      <c r="N3278" s="18" t="s">
        <v>1226</v>
      </c>
      <c r="O3278" s="18"/>
      <c r="P3278" s="18"/>
      <c r="Q3278" s="18">
        <v>500</v>
      </c>
      <c r="R3278" s="18" t="s">
        <v>95</v>
      </c>
      <c r="S3278" s="37" t="s">
        <v>46</v>
      </c>
      <c r="T3278" s="18" t="s">
        <v>53</v>
      </c>
      <c r="U3278" s="38">
        <v>1.66</v>
      </c>
      <c r="V3278" s="38">
        <v>1.66</v>
      </c>
      <c r="W3278" s="38">
        <v>0</v>
      </c>
      <c r="X3278" s="18" t="s">
        <v>53</v>
      </c>
      <c r="Y3278" s="39"/>
      <c r="Z3278" s="16">
        <v>0</v>
      </c>
      <c r="AA3278" s="36">
        <v>5.65</v>
      </c>
      <c r="AB3278" s="36"/>
      <c r="AC3278" s="36">
        <v>5.65</v>
      </c>
      <c r="AD3278" s="38">
        <f t="shared" si="711"/>
        <v>6.158500000000001</v>
      </c>
      <c r="AE3278" s="38">
        <f t="shared" si="712"/>
        <v>7.698125000000001</v>
      </c>
      <c r="AF3278" s="38">
        <f t="shared" si="713"/>
        <v>8.313975000000001</v>
      </c>
      <c r="AG3278" s="36">
        <f t="shared" si="714"/>
        <v>6.15</v>
      </c>
      <c r="AH3278" s="36">
        <f t="shared" si="715"/>
        <v>7.69</v>
      </c>
      <c r="AI3278" s="36">
        <f t="shared" si="716"/>
        <v>8.31</v>
      </c>
      <c r="AJ3278" s="40">
        <v>43513</v>
      </c>
      <c r="AK3278" s="40">
        <v>43515</v>
      </c>
      <c r="AL3278" s="17">
        <v>1</v>
      </c>
      <c r="AM3278" s="17" t="s">
        <v>18070</v>
      </c>
      <c r="AN3278" s="41"/>
      <c r="AO3278" s="20" t="s">
        <v>18020</v>
      </c>
      <c r="AP3278" s="22"/>
      <c r="AQ3278" s="46"/>
      <c r="AR3278" s="16">
        <v>2</v>
      </c>
      <c r="AS3278" s="20">
        <v>43609</v>
      </c>
      <c r="AT3278" s="146">
        <v>1</v>
      </c>
    </row>
    <row r="3279" spans="1:46" ht="47.25" customHeight="1">
      <c r="A3279" s="16">
        <v>8699556690623</v>
      </c>
      <c r="B3279" s="16" t="s">
        <v>10290</v>
      </c>
      <c r="C3279" s="16" t="s">
        <v>10291</v>
      </c>
      <c r="D3279" s="17" t="s">
        <v>87</v>
      </c>
      <c r="E3279" s="18" t="s">
        <v>295</v>
      </c>
      <c r="F3279" s="18">
        <v>4</v>
      </c>
      <c r="G3279" s="18">
        <v>1</v>
      </c>
      <c r="H3279" s="18">
        <v>2</v>
      </c>
      <c r="I3279" s="18"/>
      <c r="J3279" s="18"/>
      <c r="K3279" s="18"/>
      <c r="L3279" s="19" t="s">
        <v>2449</v>
      </c>
      <c r="M3279" s="19" t="s">
        <v>1936</v>
      </c>
      <c r="N3279" s="18" t="s">
        <v>1226</v>
      </c>
      <c r="O3279" s="18"/>
      <c r="P3279" s="18"/>
      <c r="Q3279" s="18">
        <v>500</v>
      </c>
      <c r="R3279" s="18" t="s">
        <v>95</v>
      </c>
      <c r="S3279" s="37" t="s">
        <v>46</v>
      </c>
      <c r="T3279" s="18" t="s">
        <v>53</v>
      </c>
      <c r="U3279" s="38">
        <v>1.37</v>
      </c>
      <c r="V3279" s="38">
        <v>1.37</v>
      </c>
      <c r="W3279" s="38">
        <v>0</v>
      </c>
      <c r="X3279" s="18" t="s">
        <v>53</v>
      </c>
      <c r="Y3279" s="39"/>
      <c r="Z3279" s="16">
        <v>0</v>
      </c>
      <c r="AA3279" s="36">
        <v>4.6100000000000003</v>
      </c>
      <c r="AB3279" s="36"/>
      <c r="AC3279" s="36">
        <v>4.6100000000000003</v>
      </c>
      <c r="AD3279" s="38">
        <f t="shared" si="711"/>
        <v>5.0249000000000006</v>
      </c>
      <c r="AE3279" s="38">
        <f t="shared" si="712"/>
        <v>6.2811250000000012</v>
      </c>
      <c r="AF3279" s="38">
        <f t="shared" si="713"/>
        <v>6.7836150000000019</v>
      </c>
      <c r="AG3279" s="36">
        <f t="shared" si="714"/>
        <v>5.0199999999999996</v>
      </c>
      <c r="AH3279" s="36">
        <f t="shared" si="715"/>
        <v>6.28</v>
      </c>
      <c r="AI3279" s="36">
        <f t="shared" si="716"/>
        <v>6.78</v>
      </c>
      <c r="AJ3279" s="40">
        <v>43513</v>
      </c>
      <c r="AK3279" s="40">
        <v>43515</v>
      </c>
      <c r="AL3279" s="17">
        <v>1</v>
      </c>
      <c r="AM3279" s="17" t="s">
        <v>18070</v>
      </c>
      <c r="AN3279" s="41"/>
      <c r="AO3279" s="20" t="s">
        <v>18020</v>
      </c>
      <c r="AP3279" s="22"/>
      <c r="AQ3279" s="46"/>
      <c r="AR3279" s="16">
        <v>2</v>
      </c>
      <c r="AS3279" s="20">
        <v>43609</v>
      </c>
      <c r="AT3279" s="146">
        <v>0</v>
      </c>
    </row>
    <row r="3280" spans="1:46" ht="47.25" customHeight="1">
      <c r="A3280" s="16">
        <v>8699556690647</v>
      </c>
      <c r="B3280" s="16" t="s">
        <v>10290</v>
      </c>
      <c r="C3280" s="16" t="s">
        <v>10291</v>
      </c>
      <c r="D3280" s="17" t="s">
        <v>87</v>
      </c>
      <c r="E3280" s="18" t="s">
        <v>295</v>
      </c>
      <c r="F3280" s="18">
        <v>4</v>
      </c>
      <c r="G3280" s="18">
        <v>2</v>
      </c>
      <c r="H3280" s="18">
        <v>2</v>
      </c>
      <c r="I3280" s="18"/>
      <c r="J3280" s="18"/>
      <c r="K3280" s="18"/>
      <c r="L3280" s="19" t="s">
        <v>2454</v>
      </c>
      <c r="M3280" s="19" t="s">
        <v>1936</v>
      </c>
      <c r="N3280" s="18" t="s">
        <v>1226</v>
      </c>
      <c r="O3280" s="18"/>
      <c r="P3280" s="18"/>
      <c r="Q3280" s="18">
        <v>500</v>
      </c>
      <c r="R3280" s="18" t="s">
        <v>95</v>
      </c>
      <c r="S3280" s="37" t="s">
        <v>46</v>
      </c>
      <c r="T3280" s="18" t="s">
        <v>53</v>
      </c>
      <c r="U3280" s="38">
        <v>1.46</v>
      </c>
      <c r="V3280" s="38">
        <v>1.46</v>
      </c>
      <c r="W3280" s="38">
        <v>0</v>
      </c>
      <c r="X3280" s="18" t="s">
        <v>53</v>
      </c>
      <c r="Y3280" s="39"/>
      <c r="Z3280" s="16">
        <v>0</v>
      </c>
      <c r="AA3280" s="36">
        <v>4.92</v>
      </c>
      <c r="AB3280" s="36"/>
      <c r="AC3280" s="36">
        <v>4.92</v>
      </c>
      <c r="AD3280" s="38">
        <f t="shared" si="711"/>
        <v>5.3628</v>
      </c>
      <c r="AE3280" s="38">
        <f t="shared" si="712"/>
        <v>6.7035</v>
      </c>
      <c r="AF3280" s="38">
        <f t="shared" si="713"/>
        <v>7.2397800000000005</v>
      </c>
      <c r="AG3280" s="36">
        <f t="shared" si="714"/>
        <v>5.36</v>
      </c>
      <c r="AH3280" s="36">
        <f t="shared" si="715"/>
        <v>6.7</v>
      </c>
      <c r="AI3280" s="36">
        <f t="shared" si="716"/>
        <v>7.23</v>
      </c>
      <c r="AJ3280" s="40">
        <v>43513</v>
      </c>
      <c r="AK3280" s="40">
        <v>43515</v>
      </c>
      <c r="AL3280" s="17">
        <v>1</v>
      </c>
      <c r="AM3280" s="17" t="s">
        <v>18070</v>
      </c>
      <c r="AN3280" s="41"/>
      <c r="AO3280" s="20" t="s">
        <v>18017</v>
      </c>
      <c r="AP3280" s="20"/>
      <c r="AQ3280" s="20"/>
      <c r="AR3280" s="16">
        <v>2</v>
      </c>
      <c r="AS3280" s="20">
        <v>43609</v>
      </c>
      <c r="AT3280" s="146">
        <v>0</v>
      </c>
    </row>
    <row r="3281" spans="1:46" ht="47.25" customHeight="1">
      <c r="A3281" s="16">
        <v>8699556693440</v>
      </c>
      <c r="B3281" s="16" t="s">
        <v>13994</v>
      </c>
      <c r="C3281" s="16" t="s">
        <v>13995</v>
      </c>
      <c r="D3281" s="17" t="s">
        <v>87</v>
      </c>
      <c r="E3281" s="18" t="s">
        <v>295</v>
      </c>
      <c r="F3281" s="18">
        <v>4</v>
      </c>
      <c r="G3281" s="18">
        <v>1</v>
      </c>
      <c r="H3281" s="18">
        <v>2</v>
      </c>
      <c r="I3281" s="18"/>
      <c r="J3281" s="18"/>
      <c r="K3281" s="18"/>
      <c r="L3281" s="19" t="s">
        <v>2468</v>
      </c>
      <c r="M3281" s="19" t="s">
        <v>2469</v>
      </c>
      <c r="N3281" s="18" t="s">
        <v>1226</v>
      </c>
      <c r="O3281" s="18"/>
      <c r="P3281" s="18"/>
      <c r="Q3281" s="18">
        <v>500</v>
      </c>
      <c r="R3281" s="18" t="s">
        <v>95</v>
      </c>
      <c r="S3281" s="37" t="s">
        <v>46</v>
      </c>
      <c r="T3281" s="18" t="s">
        <v>53</v>
      </c>
      <c r="U3281" s="38">
        <v>1.86</v>
      </c>
      <c r="V3281" s="38">
        <v>1.86</v>
      </c>
      <c r="W3281" s="38">
        <v>0</v>
      </c>
      <c r="X3281" s="18" t="s">
        <v>53</v>
      </c>
      <c r="Y3281" s="39"/>
      <c r="Z3281" s="16">
        <v>0</v>
      </c>
      <c r="AA3281" s="36">
        <v>6.3</v>
      </c>
      <c r="AB3281" s="36"/>
      <c r="AC3281" s="36">
        <v>6.3</v>
      </c>
      <c r="AD3281" s="38">
        <f t="shared" si="711"/>
        <v>6.867</v>
      </c>
      <c r="AE3281" s="38">
        <f t="shared" si="712"/>
        <v>8.5837500000000002</v>
      </c>
      <c r="AF3281" s="38">
        <f t="shared" si="713"/>
        <v>9.2704500000000003</v>
      </c>
      <c r="AG3281" s="36">
        <f t="shared" si="714"/>
        <v>6.86</v>
      </c>
      <c r="AH3281" s="36">
        <f t="shared" si="715"/>
        <v>8.58</v>
      </c>
      <c r="AI3281" s="36">
        <f t="shared" si="716"/>
        <v>9.27</v>
      </c>
      <c r="AJ3281" s="40">
        <v>43513</v>
      </c>
      <c r="AK3281" s="40">
        <v>43515</v>
      </c>
      <c r="AL3281" s="17">
        <v>1</v>
      </c>
      <c r="AM3281" s="17" t="s">
        <v>18070</v>
      </c>
      <c r="AN3281" s="41"/>
      <c r="AO3281" s="20" t="s">
        <v>18018</v>
      </c>
      <c r="AP3281" s="20"/>
      <c r="AQ3281" s="20"/>
      <c r="AR3281" s="16">
        <v>2</v>
      </c>
      <c r="AS3281" s="20">
        <v>43609</v>
      </c>
      <c r="AT3281" s="146">
        <v>0</v>
      </c>
    </row>
    <row r="3282" spans="1:46" ht="47.25" customHeight="1">
      <c r="A3282" s="16">
        <v>8699556693532</v>
      </c>
      <c r="B3282" s="16" t="s">
        <v>13994</v>
      </c>
      <c r="C3282" s="16" t="s">
        <v>13995</v>
      </c>
      <c r="D3282" s="17" t="s">
        <v>87</v>
      </c>
      <c r="E3282" s="18" t="s">
        <v>295</v>
      </c>
      <c r="F3282" s="18">
        <v>4</v>
      </c>
      <c r="G3282" s="18">
        <v>1</v>
      </c>
      <c r="H3282" s="18">
        <v>2</v>
      </c>
      <c r="I3282" s="18"/>
      <c r="J3282" s="18"/>
      <c r="K3282" s="18"/>
      <c r="L3282" s="19" t="s">
        <v>2470</v>
      </c>
      <c r="M3282" s="19" t="s">
        <v>2469</v>
      </c>
      <c r="N3282" s="18" t="s">
        <v>1226</v>
      </c>
      <c r="O3282" s="18"/>
      <c r="P3282" s="18"/>
      <c r="Q3282" s="18">
        <v>500</v>
      </c>
      <c r="R3282" s="18" t="s">
        <v>95</v>
      </c>
      <c r="S3282" s="37" t="s">
        <v>46</v>
      </c>
      <c r="T3282" s="18" t="s">
        <v>53</v>
      </c>
      <c r="U3282" s="38">
        <v>1.58</v>
      </c>
      <c r="V3282" s="38">
        <v>1.58</v>
      </c>
      <c r="W3282" s="38">
        <v>0</v>
      </c>
      <c r="X3282" s="18" t="s">
        <v>53</v>
      </c>
      <c r="Y3282" s="39"/>
      <c r="Z3282" s="16">
        <v>0</v>
      </c>
      <c r="AA3282" s="36">
        <v>5.34</v>
      </c>
      <c r="AB3282" s="36"/>
      <c r="AC3282" s="36">
        <v>5.34</v>
      </c>
      <c r="AD3282" s="38">
        <f t="shared" si="711"/>
        <v>5.8206000000000007</v>
      </c>
      <c r="AE3282" s="38">
        <f t="shared" si="712"/>
        <v>7.2757500000000004</v>
      </c>
      <c r="AF3282" s="38">
        <f t="shared" si="713"/>
        <v>7.8578100000000006</v>
      </c>
      <c r="AG3282" s="36">
        <f t="shared" si="714"/>
        <v>5.82</v>
      </c>
      <c r="AH3282" s="36">
        <f t="shared" si="715"/>
        <v>7.27</v>
      </c>
      <c r="AI3282" s="36">
        <f t="shared" si="716"/>
        <v>7.85</v>
      </c>
      <c r="AJ3282" s="40">
        <v>43513</v>
      </c>
      <c r="AK3282" s="40">
        <v>43515</v>
      </c>
      <c r="AL3282" s="17">
        <v>1</v>
      </c>
      <c r="AM3282" s="17" t="s">
        <v>18070</v>
      </c>
      <c r="AN3282" s="41"/>
      <c r="AO3282" s="20" t="s">
        <v>18020</v>
      </c>
      <c r="AP3282" s="22"/>
      <c r="AQ3282" s="46"/>
      <c r="AR3282" s="16">
        <v>2</v>
      </c>
      <c r="AS3282" s="20">
        <v>43609</v>
      </c>
      <c r="AT3282" s="146">
        <v>0</v>
      </c>
    </row>
    <row r="3283" spans="1:46" ht="47.25" customHeight="1">
      <c r="A3283" s="16">
        <v>8699556693716</v>
      </c>
      <c r="B3283" s="16" t="s">
        <v>13994</v>
      </c>
      <c r="C3283" s="16" t="s">
        <v>13995</v>
      </c>
      <c r="D3283" s="17" t="s">
        <v>87</v>
      </c>
      <c r="E3283" s="18" t="s">
        <v>295</v>
      </c>
      <c r="F3283" s="18">
        <v>4</v>
      </c>
      <c r="G3283" s="18">
        <v>1</v>
      </c>
      <c r="H3283" s="18">
        <v>2</v>
      </c>
      <c r="I3283" s="18"/>
      <c r="J3283" s="18"/>
      <c r="K3283" s="18"/>
      <c r="L3283" s="19" t="s">
        <v>2471</v>
      </c>
      <c r="M3283" s="19" t="s">
        <v>2469</v>
      </c>
      <c r="N3283" s="18" t="s">
        <v>1226</v>
      </c>
      <c r="O3283" s="18"/>
      <c r="P3283" s="18"/>
      <c r="Q3283" s="18">
        <v>1000</v>
      </c>
      <c r="R3283" s="18" t="s">
        <v>95</v>
      </c>
      <c r="S3283" s="37" t="s">
        <v>46</v>
      </c>
      <c r="T3283" s="18" t="s">
        <v>53</v>
      </c>
      <c r="U3283" s="38">
        <v>1.98</v>
      </c>
      <c r="V3283" s="38">
        <v>1.98</v>
      </c>
      <c r="W3283" s="38">
        <v>0</v>
      </c>
      <c r="X3283" s="18" t="s">
        <v>53</v>
      </c>
      <c r="Y3283" s="39"/>
      <c r="Z3283" s="16">
        <v>0</v>
      </c>
      <c r="AA3283" s="36">
        <v>6.71</v>
      </c>
      <c r="AB3283" s="36"/>
      <c r="AC3283" s="36">
        <v>6.71</v>
      </c>
      <c r="AD3283" s="38">
        <f t="shared" si="711"/>
        <v>7.3139000000000003</v>
      </c>
      <c r="AE3283" s="38">
        <f t="shared" si="712"/>
        <v>9.1423750000000013</v>
      </c>
      <c r="AF3283" s="38">
        <f t="shared" si="713"/>
        <v>9.8737650000000023</v>
      </c>
      <c r="AG3283" s="36">
        <f t="shared" si="714"/>
        <v>7.31</v>
      </c>
      <c r="AH3283" s="36">
        <f t="shared" si="715"/>
        <v>9.14</v>
      </c>
      <c r="AI3283" s="36">
        <f t="shared" si="716"/>
        <v>9.8699999999999992</v>
      </c>
      <c r="AJ3283" s="40">
        <v>43513</v>
      </c>
      <c r="AK3283" s="40">
        <v>43515</v>
      </c>
      <c r="AL3283" s="17">
        <v>1</v>
      </c>
      <c r="AM3283" s="17" t="s">
        <v>18070</v>
      </c>
      <c r="AN3283" s="41"/>
      <c r="AO3283" s="20" t="s">
        <v>18020</v>
      </c>
      <c r="AP3283" s="22"/>
      <c r="AQ3283" s="46"/>
      <c r="AR3283" s="16">
        <v>2</v>
      </c>
      <c r="AS3283" s="20">
        <v>43609</v>
      </c>
      <c r="AT3283" s="146">
        <v>0</v>
      </c>
    </row>
    <row r="3284" spans="1:46" ht="47.25" customHeight="1">
      <c r="A3284" s="16">
        <v>8699556693662</v>
      </c>
      <c r="B3284" s="16" t="s">
        <v>13994</v>
      </c>
      <c r="C3284" s="16" t="s">
        <v>13995</v>
      </c>
      <c r="D3284" s="17" t="s">
        <v>87</v>
      </c>
      <c r="E3284" s="18" t="s">
        <v>295</v>
      </c>
      <c r="F3284" s="18">
        <v>4</v>
      </c>
      <c r="G3284" s="18">
        <v>1</v>
      </c>
      <c r="H3284" s="18">
        <v>2</v>
      </c>
      <c r="I3284" s="18"/>
      <c r="J3284" s="18"/>
      <c r="K3284" s="18"/>
      <c r="L3284" s="19" t="s">
        <v>2472</v>
      </c>
      <c r="M3284" s="19" t="s">
        <v>2469</v>
      </c>
      <c r="N3284" s="18" t="s">
        <v>1226</v>
      </c>
      <c r="O3284" s="18"/>
      <c r="P3284" s="18"/>
      <c r="Q3284" s="18">
        <v>1000</v>
      </c>
      <c r="R3284" s="18" t="s">
        <v>95</v>
      </c>
      <c r="S3284" s="37" t="s">
        <v>46</v>
      </c>
      <c r="T3284" s="18" t="s">
        <v>53</v>
      </c>
      <c r="U3284" s="38">
        <v>1.9</v>
      </c>
      <c r="V3284" s="38">
        <v>1.9</v>
      </c>
      <c r="W3284" s="38">
        <v>0</v>
      </c>
      <c r="X3284" s="18" t="s">
        <v>53</v>
      </c>
      <c r="Y3284" s="39"/>
      <c r="Z3284" s="16">
        <v>0</v>
      </c>
      <c r="AA3284" s="36">
        <v>6.46</v>
      </c>
      <c r="AB3284" s="36"/>
      <c r="AC3284" s="36">
        <v>6.46</v>
      </c>
      <c r="AD3284" s="38">
        <f t="shared" si="711"/>
        <v>7.0414000000000003</v>
      </c>
      <c r="AE3284" s="38">
        <f t="shared" si="712"/>
        <v>8.8017500000000002</v>
      </c>
      <c r="AF3284" s="38">
        <f t="shared" si="713"/>
        <v>9.5058900000000008</v>
      </c>
      <c r="AG3284" s="36">
        <f t="shared" si="714"/>
        <v>7.04</v>
      </c>
      <c r="AH3284" s="36">
        <f t="shared" si="715"/>
        <v>8.8000000000000007</v>
      </c>
      <c r="AI3284" s="36">
        <f t="shared" si="716"/>
        <v>9.5</v>
      </c>
      <c r="AJ3284" s="40">
        <v>43513</v>
      </c>
      <c r="AK3284" s="40">
        <v>43515</v>
      </c>
      <c r="AL3284" s="17">
        <v>1</v>
      </c>
      <c r="AM3284" s="17" t="s">
        <v>18070</v>
      </c>
      <c r="AN3284" s="41"/>
      <c r="AO3284" s="20" t="s">
        <v>18020</v>
      </c>
      <c r="AP3284" s="22"/>
      <c r="AQ3284" s="46"/>
      <c r="AR3284" s="16">
        <v>2</v>
      </c>
      <c r="AS3284" s="20">
        <v>43609</v>
      </c>
      <c r="AT3284" s="146">
        <v>1</v>
      </c>
    </row>
    <row r="3285" spans="1:46" ht="47.25" customHeight="1">
      <c r="A3285" s="16">
        <v>8699556685926</v>
      </c>
      <c r="B3285" s="16" t="s">
        <v>9567</v>
      </c>
      <c r="C3285" s="16" t="s">
        <v>9568</v>
      </c>
      <c r="D3285" s="17" t="s">
        <v>87</v>
      </c>
      <c r="E3285" s="18" t="s">
        <v>295</v>
      </c>
      <c r="F3285" s="18">
        <v>4</v>
      </c>
      <c r="G3285" s="18">
        <v>1</v>
      </c>
      <c r="H3285" s="18">
        <v>3</v>
      </c>
      <c r="I3285" s="18"/>
      <c r="J3285" s="18"/>
      <c r="K3285" s="18"/>
      <c r="L3285" s="19" t="s">
        <v>2487</v>
      </c>
      <c r="M3285" s="19" t="s">
        <v>2488</v>
      </c>
      <c r="N3285" s="18" t="s">
        <v>1226</v>
      </c>
      <c r="O3285" s="18">
        <v>1.5</v>
      </c>
      <c r="P3285" s="18" t="s">
        <v>523</v>
      </c>
      <c r="Q3285" s="18">
        <v>3000</v>
      </c>
      <c r="R3285" s="18" t="s">
        <v>95</v>
      </c>
      <c r="S3285" s="37" t="s">
        <v>46</v>
      </c>
      <c r="T3285" s="18" t="s">
        <v>53</v>
      </c>
      <c r="U3285" s="38">
        <v>2.98</v>
      </c>
      <c r="V3285" s="38">
        <v>2.98</v>
      </c>
      <c r="W3285" s="38">
        <v>2.98</v>
      </c>
      <c r="X3285" s="18" t="s">
        <v>53</v>
      </c>
      <c r="Y3285" s="39"/>
      <c r="Z3285" s="16">
        <v>0</v>
      </c>
      <c r="AA3285" s="36">
        <v>10.14</v>
      </c>
      <c r="AB3285" s="36"/>
      <c r="AC3285" s="36">
        <v>10.14</v>
      </c>
      <c r="AD3285" s="38">
        <f t="shared" si="711"/>
        <v>11.051200000000001</v>
      </c>
      <c r="AE3285" s="38">
        <f t="shared" si="712"/>
        <v>13.814000000000002</v>
      </c>
      <c r="AF3285" s="38">
        <f t="shared" si="713"/>
        <v>14.919120000000003</v>
      </c>
      <c r="AG3285" s="36">
        <f t="shared" si="714"/>
        <v>11.05</v>
      </c>
      <c r="AH3285" s="36">
        <f t="shared" si="715"/>
        <v>13.81</v>
      </c>
      <c r="AI3285" s="36">
        <f t="shared" si="716"/>
        <v>14.91</v>
      </c>
      <c r="AJ3285" s="40">
        <v>43513</v>
      </c>
      <c r="AK3285" s="40">
        <v>43515</v>
      </c>
      <c r="AL3285" s="17">
        <v>1</v>
      </c>
      <c r="AM3285" s="17" t="s">
        <v>18070</v>
      </c>
      <c r="AN3285" s="41"/>
      <c r="AO3285" s="20" t="s">
        <v>18048</v>
      </c>
      <c r="AP3285" s="22"/>
      <c r="AQ3285" s="46"/>
      <c r="AR3285" s="16">
        <v>2</v>
      </c>
      <c r="AS3285" s="20">
        <v>43609</v>
      </c>
      <c r="AT3285" s="146">
        <v>1</v>
      </c>
    </row>
    <row r="3286" spans="1:46" ht="47.25" customHeight="1">
      <c r="A3286" s="16">
        <v>8699556693471</v>
      </c>
      <c r="B3286" s="16" t="s">
        <v>13994</v>
      </c>
      <c r="C3286" s="16" t="s">
        <v>13995</v>
      </c>
      <c r="D3286" s="17" t="s">
        <v>87</v>
      </c>
      <c r="E3286" s="18" t="s">
        <v>295</v>
      </c>
      <c r="F3286" s="18">
        <v>4</v>
      </c>
      <c r="G3286" s="18">
        <v>1</v>
      </c>
      <c r="H3286" s="18">
        <v>2</v>
      </c>
      <c r="I3286" s="18"/>
      <c r="J3286" s="18"/>
      <c r="K3286" s="18"/>
      <c r="L3286" s="19" t="s">
        <v>2491</v>
      </c>
      <c r="M3286" s="19" t="s">
        <v>2128</v>
      </c>
      <c r="N3286" s="18" t="s">
        <v>1226</v>
      </c>
      <c r="O3286" s="18"/>
      <c r="P3286" s="18"/>
      <c r="Q3286" s="18">
        <v>500</v>
      </c>
      <c r="R3286" s="18" t="s">
        <v>95</v>
      </c>
      <c r="S3286" s="37" t="s">
        <v>46</v>
      </c>
      <c r="T3286" s="18" t="s">
        <v>53</v>
      </c>
      <c r="U3286" s="38">
        <v>1.72</v>
      </c>
      <c r="V3286" s="38">
        <v>1.72</v>
      </c>
      <c r="W3286" s="38">
        <v>0</v>
      </c>
      <c r="X3286" s="18" t="s">
        <v>53</v>
      </c>
      <c r="Y3286" s="39"/>
      <c r="Z3286" s="16">
        <v>0</v>
      </c>
      <c r="AA3286" s="36">
        <v>5.8</v>
      </c>
      <c r="AB3286" s="36"/>
      <c r="AC3286" s="36">
        <v>5.8</v>
      </c>
      <c r="AD3286" s="38">
        <f t="shared" si="711"/>
        <v>6.3220000000000001</v>
      </c>
      <c r="AE3286" s="38">
        <f t="shared" si="712"/>
        <v>7.9024999999999999</v>
      </c>
      <c r="AF3286" s="38">
        <f t="shared" si="713"/>
        <v>8.5347000000000008</v>
      </c>
      <c r="AG3286" s="36">
        <f t="shared" si="714"/>
        <v>6.32</v>
      </c>
      <c r="AH3286" s="36">
        <f t="shared" si="715"/>
        <v>7.9</v>
      </c>
      <c r="AI3286" s="36">
        <f t="shared" si="716"/>
        <v>8.5299999999999994</v>
      </c>
      <c r="AJ3286" s="40">
        <v>43513</v>
      </c>
      <c r="AK3286" s="40">
        <v>43515</v>
      </c>
      <c r="AL3286" s="17">
        <v>1</v>
      </c>
      <c r="AM3286" s="17" t="s">
        <v>18070</v>
      </c>
      <c r="AN3286" s="41"/>
      <c r="AO3286" s="20" t="s">
        <v>18020</v>
      </c>
      <c r="AP3286" s="22"/>
      <c r="AQ3286" s="46"/>
      <c r="AR3286" s="16">
        <v>2</v>
      </c>
      <c r="AS3286" s="20">
        <v>43609</v>
      </c>
      <c r="AT3286" s="146">
        <v>0</v>
      </c>
    </row>
    <row r="3287" spans="1:46" ht="47.25" customHeight="1">
      <c r="A3287" s="16">
        <v>8699556693501</v>
      </c>
      <c r="B3287" s="16" t="s">
        <v>13994</v>
      </c>
      <c r="C3287" s="16" t="s">
        <v>13995</v>
      </c>
      <c r="D3287" s="17" t="s">
        <v>87</v>
      </c>
      <c r="E3287" s="18" t="s">
        <v>295</v>
      </c>
      <c r="F3287" s="18">
        <v>4</v>
      </c>
      <c r="G3287" s="18">
        <v>1</v>
      </c>
      <c r="H3287" s="18">
        <v>2</v>
      </c>
      <c r="I3287" s="18"/>
      <c r="J3287" s="18"/>
      <c r="K3287" s="18"/>
      <c r="L3287" s="19" t="s">
        <v>2492</v>
      </c>
      <c r="M3287" s="19" t="s">
        <v>2128</v>
      </c>
      <c r="N3287" s="18" t="s">
        <v>1226</v>
      </c>
      <c r="O3287" s="18"/>
      <c r="P3287" s="18"/>
      <c r="Q3287" s="18">
        <v>500</v>
      </c>
      <c r="R3287" s="18" t="s">
        <v>95</v>
      </c>
      <c r="S3287" s="37" t="s">
        <v>46</v>
      </c>
      <c r="T3287" s="18" t="s">
        <v>53</v>
      </c>
      <c r="U3287" s="38">
        <v>1.41</v>
      </c>
      <c r="V3287" s="38">
        <v>1.41</v>
      </c>
      <c r="W3287" s="38">
        <v>0</v>
      </c>
      <c r="X3287" s="18" t="s">
        <v>53</v>
      </c>
      <c r="Y3287" s="39"/>
      <c r="Z3287" s="16">
        <v>0</v>
      </c>
      <c r="AA3287" s="36">
        <v>4.7699999999999996</v>
      </c>
      <c r="AB3287" s="36"/>
      <c r="AC3287" s="36">
        <v>4.7699999999999996</v>
      </c>
      <c r="AD3287" s="38">
        <f t="shared" si="711"/>
        <v>5.1993</v>
      </c>
      <c r="AE3287" s="38">
        <f t="shared" si="712"/>
        <v>6.4991250000000003</v>
      </c>
      <c r="AF3287" s="38">
        <f t="shared" si="713"/>
        <v>7.0190550000000007</v>
      </c>
      <c r="AG3287" s="36">
        <f t="shared" si="714"/>
        <v>5.19</v>
      </c>
      <c r="AH3287" s="36">
        <f t="shared" si="715"/>
        <v>6.49</v>
      </c>
      <c r="AI3287" s="36">
        <f t="shared" si="716"/>
        <v>7.01</v>
      </c>
      <c r="AJ3287" s="40">
        <v>43513</v>
      </c>
      <c r="AK3287" s="40">
        <v>43515</v>
      </c>
      <c r="AL3287" s="17">
        <v>1</v>
      </c>
      <c r="AM3287" s="17" t="s">
        <v>18070</v>
      </c>
      <c r="AN3287" s="41"/>
      <c r="AO3287" s="20" t="s">
        <v>18020</v>
      </c>
      <c r="AP3287" s="22"/>
      <c r="AQ3287" s="46"/>
      <c r="AR3287" s="16">
        <v>2</v>
      </c>
      <c r="AS3287" s="20">
        <v>43609</v>
      </c>
      <c r="AT3287" s="146">
        <v>0</v>
      </c>
    </row>
    <row r="3288" spans="1:46" ht="47.25" customHeight="1">
      <c r="A3288" s="16">
        <v>8699556693723</v>
      </c>
      <c r="B3288" s="16" t="s">
        <v>13994</v>
      </c>
      <c r="C3288" s="16" t="s">
        <v>13995</v>
      </c>
      <c r="D3288" s="17" t="s">
        <v>87</v>
      </c>
      <c r="E3288" s="18" t="s">
        <v>295</v>
      </c>
      <c r="F3288" s="18">
        <v>4</v>
      </c>
      <c r="G3288" s="18">
        <v>1</v>
      </c>
      <c r="H3288" s="18">
        <v>2</v>
      </c>
      <c r="I3288" s="18"/>
      <c r="J3288" s="18"/>
      <c r="K3288" s="18"/>
      <c r="L3288" s="19" t="s">
        <v>2495</v>
      </c>
      <c r="M3288" s="19" t="s">
        <v>2128</v>
      </c>
      <c r="N3288" s="18" t="s">
        <v>1226</v>
      </c>
      <c r="O3288" s="18"/>
      <c r="P3288" s="18"/>
      <c r="Q3288" s="18">
        <v>1000</v>
      </c>
      <c r="R3288" s="18" t="s">
        <v>95</v>
      </c>
      <c r="S3288" s="37" t="s">
        <v>46</v>
      </c>
      <c r="T3288" s="18" t="s">
        <v>53</v>
      </c>
      <c r="U3288" s="38">
        <v>1.98</v>
      </c>
      <c r="V3288" s="38">
        <v>1.98</v>
      </c>
      <c r="W3288" s="38">
        <v>0</v>
      </c>
      <c r="X3288" s="18" t="s">
        <v>53</v>
      </c>
      <c r="Y3288" s="39"/>
      <c r="Z3288" s="16">
        <v>0</v>
      </c>
      <c r="AA3288" s="36">
        <v>6.71</v>
      </c>
      <c r="AB3288" s="36"/>
      <c r="AC3288" s="36">
        <v>6.71</v>
      </c>
      <c r="AD3288" s="38">
        <f t="shared" si="711"/>
        <v>7.3139000000000003</v>
      </c>
      <c r="AE3288" s="38">
        <f t="shared" si="712"/>
        <v>9.1423750000000013</v>
      </c>
      <c r="AF3288" s="38">
        <f t="shared" si="713"/>
        <v>9.8737650000000023</v>
      </c>
      <c r="AG3288" s="36">
        <f t="shared" si="714"/>
        <v>7.31</v>
      </c>
      <c r="AH3288" s="36">
        <f t="shared" si="715"/>
        <v>9.14</v>
      </c>
      <c r="AI3288" s="36">
        <f t="shared" si="716"/>
        <v>9.8699999999999992</v>
      </c>
      <c r="AJ3288" s="40">
        <v>43513</v>
      </c>
      <c r="AK3288" s="40">
        <v>43515</v>
      </c>
      <c r="AL3288" s="17">
        <v>1</v>
      </c>
      <c r="AM3288" s="17" t="s">
        <v>18070</v>
      </c>
      <c r="AN3288" s="41"/>
      <c r="AO3288" s="20" t="s">
        <v>18051</v>
      </c>
      <c r="AP3288" s="22"/>
      <c r="AQ3288" s="46"/>
      <c r="AR3288" s="16">
        <v>2</v>
      </c>
      <c r="AS3288" s="20">
        <v>43609</v>
      </c>
      <c r="AT3288" s="146">
        <v>0</v>
      </c>
    </row>
    <row r="3289" spans="1:46" ht="47.25" customHeight="1">
      <c r="A3289" s="16">
        <v>8699556693686</v>
      </c>
      <c r="B3289" s="16" t="s">
        <v>13994</v>
      </c>
      <c r="C3289" s="16" t="s">
        <v>13995</v>
      </c>
      <c r="D3289" s="17" t="s">
        <v>87</v>
      </c>
      <c r="E3289" s="18" t="s">
        <v>295</v>
      </c>
      <c r="F3289" s="18">
        <v>4</v>
      </c>
      <c r="G3289" s="18">
        <v>1</v>
      </c>
      <c r="H3289" s="18">
        <v>2</v>
      </c>
      <c r="I3289" s="18"/>
      <c r="J3289" s="18"/>
      <c r="K3289" s="18"/>
      <c r="L3289" s="19" t="s">
        <v>2497</v>
      </c>
      <c r="M3289" s="19" t="s">
        <v>2128</v>
      </c>
      <c r="N3289" s="18" t="s">
        <v>1226</v>
      </c>
      <c r="O3289" s="18"/>
      <c r="P3289" s="18"/>
      <c r="Q3289" s="18">
        <v>1000</v>
      </c>
      <c r="R3289" s="18" t="s">
        <v>95</v>
      </c>
      <c r="S3289" s="37" t="s">
        <v>46</v>
      </c>
      <c r="T3289" s="18" t="s">
        <v>53</v>
      </c>
      <c r="U3289" s="38">
        <v>1.8</v>
      </c>
      <c r="V3289" s="38">
        <v>1.8</v>
      </c>
      <c r="W3289" s="38">
        <v>0</v>
      </c>
      <c r="X3289" s="18" t="s">
        <v>53</v>
      </c>
      <c r="Y3289" s="39"/>
      <c r="Z3289" s="16">
        <v>0</v>
      </c>
      <c r="AA3289" s="36">
        <v>6.09</v>
      </c>
      <c r="AB3289" s="36"/>
      <c r="AC3289" s="36">
        <v>6.09</v>
      </c>
      <c r="AD3289" s="38">
        <f t="shared" ref="AD3289:AD3352" si="717">IF(Z3289=2,AC3289*1.08,IF(AC3289&lt;=10,(AC3289*1.09),IF(AC3289&lt;=50,(10*1.09)+((AC3289-10)*1.08),IF(AC3289&lt;=100,(10*1.09)+((50-10)*1.08)+((AC3289-50)*1.07),IF(AC3289&lt;=200,(10*1.09)+((50-10)*1.08)+((100-50)*1.07)+((AC3289-100)*1.04),(10*1.09)+((50-10)*1.08)+((100-50)*1.07)+((200-100)*1.04)+((AC3289-200)*1.02))))))</f>
        <v>6.6381000000000006</v>
      </c>
      <c r="AE3289" s="38">
        <f t="shared" ref="AE3289:AE3352" si="718">IF(Z3289=1,AD3289*1.08,IF(Z3289=4,AD3289*1.08,IF(Z3289=2,0,IF(AC3289&lt;=100,(AD3289*1.25),IF(AC3289&lt;=200,134.5+((AC3289-100)*1.04*1.16),255.14+((AC3289-200)*1.02*1.12))))))</f>
        <v>8.297625</v>
      </c>
      <c r="AF3289" s="38">
        <f t="shared" ref="AF3289:AF3352" si="719">IF(Z3289=1,0,IF(Z3289=4,0,(AE3289*1.08)))</f>
        <v>8.9614349999999998</v>
      </c>
      <c r="AG3289" s="36">
        <f t="shared" ref="AG3289:AG3352" si="720">TRUNC(AD3289,2)</f>
        <v>6.63</v>
      </c>
      <c r="AH3289" s="36">
        <f t="shared" ref="AH3289:AH3352" si="721">TRUNC(AE3289,2)</f>
        <v>8.2899999999999991</v>
      </c>
      <c r="AI3289" s="36">
        <f t="shared" ref="AI3289:AI3352" si="722">TRUNC(AF3289,2)</f>
        <v>8.9600000000000009</v>
      </c>
      <c r="AJ3289" s="40">
        <v>43513</v>
      </c>
      <c r="AK3289" s="40">
        <v>43515</v>
      </c>
      <c r="AL3289" s="17">
        <v>1</v>
      </c>
      <c r="AM3289" s="17" t="s">
        <v>18070</v>
      </c>
      <c r="AN3289" s="41"/>
      <c r="AO3289" s="20" t="s">
        <v>18020</v>
      </c>
      <c r="AP3289" s="22"/>
      <c r="AQ3289" s="46"/>
      <c r="AR3289" s="16">
        <v>2</v>
      </c>
      <c r="AS3289" s="20">
        <v>43609</v>
      </c>
      <c r="AT3289" s="146">
        <v>0</v>
      </c>
    </row>
    <row r="3290" spans="1:46" ht="47.25" customHeight="1">
      <c r="A3290" s="16">
        <v>8699556692412</v>
      </c>
      <c r="B3290" s="16" t="s">
        <v>13994</v>
      </c>
      <c r="C3290" s="16" t="s">
        <v>13995</v>
      </c>
      <c r="D3290" s="17" t="s">
        <v>87</v>
      </c>
      <c r="E3290" s="18" t="s">
        <v>295</v>
      </c>
      <c r="F3290" s="18">
        <v>4</v>
      </c>
      <c r="G3290" s="18">
        <v>1</v>
      </c>
      <c r="H3290" s="18">
        <v>2</v>
      </c>
      <c r="I3290" s="18"/>
      <c r="J3290" s="18"/>
      <c r="K3290" s="18"/>
      <c r="L3290" s="19" t="s">
        <v>2498</v>
      </c>
      <c r="M3290" s="19" t="s">
        <v>2128</v>
      </c>
      <c r="N3290" s="18" t="s">
        <v>1226</v>
      </c>
      <c r="O3290" s="18"/>
      <c r="P3290" s="18"/>
      <c r="Q3290" s="18">
        <v>500</v>
      </c>
      <c r="R3290" s="18" t="s">
        <v>95</v>
      </c>
      <c r="S3290" s="37" t="s">
        <v>46</v>
      </c>
      <c r="T3290" s="18" t="s">
        <v>53</v>
      </c>
      <c r="U3290" s="38">
        <v>1.72</v>
      </c>
      <c r="V3290" s="38">
        <v>1.72</v>
      </c>
      <c r="W3290" s="38">
        <v>0</v>
      </c>
      <c r="X3290" s="18" t="s">
        <v>53</v>
      </c>
      <c r="Y3290" s="39"/>
      <c r="Z3290" s="16">
        <v>0</v>
      </c>
      <c r="AA3290" s="36">
        <v>5.8</v>
      </c>
      <c r="AB3290" s="36"/>
      <c r="AC3290" s="36">
        <v>5.8</v>
      </c>
      <c r="AD3290" s="38">
        <f t="shared" si="717"/>
        <v>6.3220000000000001</v>
      </c>
      <c r="AE3290" s="38">
        <f t="shared" si="718"/>
        <v>7.9024999999999999</v>
      </c>
      <c r="AF3290" s="38">
        <f t="shared" si="719"/>
        <v>8.5347000000000008</v>
      </c>
      <c r="AG3290" s="36">
        <f t="shared" si="720"/>
        <v>6.32</v>
      </c>
      <c r="AH3290" s="36">
        <f t="shared" si="721"/>
        <v>7.9</v>
      </c>
      <c r="AI3290" s="36">
        <f t="shared" si="722"/>
        <v>8.5299999999999994</v>
      </c>
      <c r="AJ3290" s="40">
        <v>43513</v>
      </c>
      <c r="AK3290" s="40">
        <v>43515</v>
      </c>
      <c r="AL3290" s="17">
        <v>1</v>
      </c>
      <c r="AM3290" s="17" t="s">
        <v>18070</v>
      </c>
      <c r="AN3290" s="41"/>
      <c r="AO3290" s="20" t="s">
        <v>18020</v>
      </c>
      <c r="AP3290" s="22"/>
      <c r="AQ3290" s="46"/>
      <c r="AR3290" s="16">
        <v>2</v>
      </c>
      <c r="AS3290" s="20">
        <v>43609</v>
      </c>
      <c r="AT3290" s="146">
        <v>0</v>
      </c>
    </row>
    <row r="3291" spans="1:46" ht="47.25" customHeight="1">
      <c r="A3291" s="16">
        <v>8699556692474</v>
      </c>
      <c r="B3291" s="16" t="s">
        <v>13994</v>
      </c>
      <c r="C3291" s="16" t="s">
        <v>13995</v>
      </c>
      <c r="D3291" s="17" t="s">
        <v>87</v>
      </c>
      <c r="E3291" s="18" t="s">
        <v>295</v>
      </c>
      <c r="F3291" s="18">
        <v>4</v>
      </c>
      <c r="G3291" s="18">
        <v>1</v>
      </c>
      <c r="H3291" s="18">
        <v>2</v>
      </c>
      <c r="I3291" s="18"/>
      <c r="J3291" s="18"/>
      <c r="K3291" s="18"/>
      <c r="L3291" s="19" t="s">
        <v>2499</v>
      </c>
      <c r="M3291" s="19" t="s">
        <v>2128</v>
      </c>
      <c r="N3291" s="18" t="s">
        <v>1226</v>
      </c>
      <c r="O3291" s="18"/>
      <c r="P3291" s="18"/>
      <c r="Q3291" s="18">
        <v>500</v>
      </c>
      <c r="R3291" s="18" t="s">
        <v>95</v>
      </c>
      <c r="S3291" s="37" t="s">
        <v>46</v>
      </c>
      <c r="T3291" s="18" t="s">
        <v>53</v>
      </c>
      <c r="U3291" s="38">
        <v>1.41</v>
      </c>
      <c r="V3291" s="38">
        <v>1.41</v>
      </c>
      <c r="W3291" s="38">
        <v>0</v>
      </c>
      <c r="X3291" s="18" t="s">
        <v>53</v>
      </c>
      <c r="Y3291" s="39"/>
      <c r="Z3291" s="16">
        <v>0</v>
      </c>
      <c r="AA3291" s="36">
        <v>4.7699999999999996</v>
      </c>
      <c r="AB3291" s="36"/>
      <c r="AC3291" s="36">
        <v>4.7699999999999996</v>
      </c>
      <c r="AD3291" s="38">
        <f t="shared" si="717"/>
        <v>5.1993</v>
      </c>
      <c r="AE3291" s="38">
        <f t="shared" si="718"/>
        <v>6.4991250000000003</v>
      </c>
      <c r="AF3291" s="38">
        <f t="shared" si="719"/>
        <v>7.0190550000000007</v>
      </c>
      <c r="AG3291" s="36">
        <f t="shared" si="720"/>
        <v>5.19</v>
      </c>
      <c r="AH3291" s="36">
        <f t="shared" si="721"/>
        <v>6.49</v>
      </c>
      <c r="AI3291" s="36">
        <f t="shared" si="722"/>
        <v>7.01</v>
      </c>
      <c r="AJ3291" s="40">
        <v>43513</v>
      </c>
      <c r="AK3291" s="40">
        <v>43515</v>
      </c>
      <c r="AL3291" s="17">
        <v>1</v>
      </c>
      <c r="AM3291" s="17" t="s">
        <v>18070</v>
      </c>
      <c r="AN3291" s="41"/>
      <c r="AO3291" s="20" t="s">
        <v>18020</v>
      </c>
      <c r="AP3291" s="22"/>
      <c r="AQ3291" s="46"/>
      <c r="AR3291" s="16">
        <v>2</v>
      </c>
      <c r="AS3291" s="20">
        <v>43609</v>
      </c>
      <c r="AT3291" s="146">
        <v>0</v>
      </c>
    </row>
    <row r="3292" spans="1:46" ht="47.25" customHeight="1">
      <c r="A3292" s="16">
        <v>8699556692719</v>
      </c>
      <c r="B3292" s="16" t="s">
        <v>13994</v>
      </c>
      <c r="C3292" s="16" t="s">
        <v>13995</v>
      </c>
      <c r="D3292" s="17" t="s">
        <v>87</v>
      </c>
      <c r="E3292" s="18" t="s">
        <v>295</v>
      </c>
      <c r="F3292" s="18">
        <v>4</v>
      </c>
      <c r="G3292" s="18">
        <v>1</v>
      </c>
      <c r="H3292" s="18">
        <v>2</v>
      </c>
      <c r="I3292" s="18"/>
      <c r="J3292" s="18"/>
      <c r="K3292" s="18"/>
      <c r="L3292" s="19" t="s">
        <v>2500</v>
      </c>
      <c r="M3292" s="19" t="s">
        <v>2128</v>
      </c>
      <c r="N3292" s="18" t="s">
        <v>1226</v>
      </c>
      <c r="O3292" s="18"/>
      <c r="P3292" s="18"/>
      <c r="Q3292" s="18">
        <v>1000</v>
      </c>
      <c r="R3292" s="18" t="s">
        <v>95</v>
      </c>
      <c r="S3292" s="37" t="s">
        <v>46</v>
      </c>
      <c r="T3292" s="18" t="s">
        <v>53</v>
      </c>
      <c r="U3292" s="38">
        <v>1.91</v>
      </c>
      <c r="V3292" s="38">
        <v>1.91</v>
      </c>
      <c r="W3292" s="38">
        <v>0</v>
      </c>
      <c r="X3292" s="18" t="s">
        <v>53</v>
      </c>
      <c r="Y3292" s="39"/>
      <c r="Z3292" s="16">
        <v>0</v>
      </c>
      <c r="AA3292" s="36">
        <v>6.5</v>
      </c>
      <c r="AB3292" s="36"/>
      <c r="AC3292" s="36">
        <v>6.5</v>
      </c>
      <c r="AD3292" s="38">
        <f t="shared" si="717"/>
        <v>7.0850000000000009</v>
      </c>
      <c r="AE3292" s="38">
        <f t="shared" si="718"/>
        <v>8.8562500000000011</v>
      </c>
      <c r="AF3292" s="38">
        <f t="shared" si="719"/>
        <v>9.5647500000000019</v>
      </c>
      <c r="AG3292" s="36">
        <f t="shared" si="720"/>
        <v>7.08</v>
      </c>
      <c r="AH3292" s="36">
        <f t="shared" si="721"/>
        <v>8.85</v>
      </c>
      <c r="AI3292" s="36">
        <f t="shared" si="722"/>
        <v>9.56</v>
      </c>
      <c r="AJ3292" s="40">
        <v>43513</v>
      </c>
      <c r="AK3292" s="40">
        <v>43515</v>
      </c>
      <c r="AL3292" s="17">
        <v>1</v>
      </c>
      <c r="AM3292" s="17" t="s">
        <v>18070</v>
      </c>
      <c r="AN3292" s="41"/>
      <c r="AO3292" s="20" t="s">
        <v>18052</v>
      </c>
      <c r="AP3292" s="22"/>
      <c r="AQ3292" s="46"/>
      <c r="AR3292" s="16">
        <v>2</v>
      </c>
      <c r="AS3292" s="20">
        <v>43609</v>
      </c>
      <c r="AT3292" s="146">
        <v>1</v>
      </c>
    </row>
    <row r="3293" spans="1:46" ht="47.25" customHeight="1">
      <c r="A3293" s="16">
        <v>8699556692603</v>
      </c>
      <c r="B3293" s="16" t="s">
        <v>13994</v>
      </c>
      <c r="C3293" s="16" t="s">
        <v>13995</v>
      </c>
      <c r="D3293" s="17" t="s">
        <v>87</v>
      </c>
      <c r="E3293" s="18" t="s">
        <v>295</v>
      </c>
      <c r="F3293" s="18">
        <v>4</v>
      </c>
      <c r="G3293" s="18">
        <v>1</v>
      </c>
      <c r="H3293" s="18">
        <v>2</v>
      </c>
      <c r="I3293" s="18"/>
      <c r="J3293" s="18"/>
      <c r="K3293" s="18"/>
      <c r="L3293" s="19" t="s">
        <v>2502</v>
      </c>
      <c r="M3293" s="19" t="s">
        <v>2128</v>
      </c>
      <c r="N3293" s="18" t="s">
        <v>1226</v>
      </c>
      <c r="O3293" s="18"/>
      <c r="P3293" s="18"/>
      <c r="Q3293" s="18">
        <v>1000</v>
      </c>
      <c r="R3293" s="18" t="s">
        <v>95</v>
      </c>
      <c r="S3293" s="37" t="s">
        <v>46</v>
      </c>
      <c r="T3293" s="18" t="s">
        <v>53</v>
      </c>
      <c r="U3293" s="38">
        <v>1.8</v>
      </c>
      <c r="V3293" s="38">
        <v>1.8</v>
      </c>
      <c r="W3293" s="38">
        <v>0</v>
      </c>
      <c r="X3293" s="18" t="s">
        <v>53</v>
      </c>
      <c r="Y3293" s="39"/>
      <c r="Z3293" s="16">
        <v>0</v>
      </c>
      <c r="AA3293" s="36">
        <v>6.09</v>
      </c>
      <c r="AB3293" s="36"/>
      <c r="AC3293" s="36">
        <v>6.09</v>
      </c>
      <c r="AD3293" s="38">
        <f t="shared" si="717"/>
        <v>6.6381000000000006</v>
      </c>
      <c r="AE3293" s="38">
        <f t="shared" si="718"/>
        <v>8.297625</v>
      </c>
      <c r="AF3293" s="38">
        <f t="shared" si="719"/>
        <v>8.9614349999999998</v>
      </c>
      <c r="AG3293" s="36">
        <f t="shared" si="720"/>
        <v>6.63</v>
      </c>
      <c r="AH3293" s="36">
        <f t="shared" si="721"/>
        <v>8.2899999999999991</v>
      </c>
      <c r="AI3293" s="36">
        <f t="shared" si="722"/>
        <v>8.9600000000000009</v>
      </c>
      <c r="AJ3293" s="40">
        <v>43513</v>
      </c>
      <c r="AK3293" s="40">
        <v>43515</v>
      </c>
      <c r="AL3293" s="17">
        <v>1</v>
      </c>
      <c r="AM3293" s="17" t="s">
        <v>18070</v>
      </c>
      <c r="AN3293" s="41"/>
      <c r="AO3293" s="20" t="s">
        <v>18020</v>
      </c>
      <c r="AP3293" s="22"/>
      <c r="AQ3293" s="46"/>
      <c r="AR3293" s="16">
        <v>2</v>
      </c>
      <c r="AS3293" s="20">
        <v>43609</v>
      </c>
      <c r="AT3293" s="146">
        <v>0</v>
      </c>
    </row>
    <row r="3294" spans="1:46" ht="47.25" customHeight="1">
      <c r="A3294" s="16">
        <v>8699556692764</v>
      </c>
      <c r="B3294" s="16" t="s">
        <v>13468</v>
      </c>
      <c r="C3294" s="16" t="s">
        <v>13469</v>
      </c>
      <c r="D3294" s="17" t="s">
        <v>87</v>
      </c>
      <c r="E3294" s="18" t="s">
        <v>295</v>
      </c>
      <c r="F3294" s="18">
        <v>4</v>
      </c>
      <c r="G3294" s="18">
        <v>1</v>
      </c>
      <c r="H3294" s="18">
        <v>2</v>
      </c>
      <c r="I3294" s="18"/>
      <c r="J3294" s="18"/>
      <c r="K3294" s="18"/>
      <c r="L3294" s="19" t="s">
        <v>2508</v>
      </c>
      <c r="M3294" s="19" t="s">
        <v>2509</v>
      </c>
      <c r="N3294" s="18" t="s">
        <v>1226</v>
      </c>
      <c r="O3294" s="18"/>
      <c r="P3294" s="18"/>
      <c r="Q3294" s="18">
        <v>1000</v>
      </c>
      <c r="R3294" s="18" t="s">
        <v>95</v>
      </c>
      <c r="S3294" s="37" t="s">
        <v>46</v>
      </c>
      <c r="T3294" s="18" t="s">
        <v>53</v>
      </c>
      <c r="U3294" s="38">
        <v>1.93</v>
      </c>
      <c r="V3294" s="38">
        <v>1.93</v>
      </c>
      <c r="W3294" s="38">
        <v>0</v>
      </c>
      <c r="X3294" s="18" t="s">
        <v>53</v>
      </c>
      <c r="Y3294" s="39"/>
      <c r="Z3294" s="16">
        <v>0</v>
      </c>
      <c r="AA3294" s="36">
        <v>6.53</v>
      </c>
      <c r="AB3294" s="36"/>
      <c r="AC3294" s="36">
        <v>6.53</v>
      </c>
      <c r="AD3294" s="38">
        <f t="shared" si="717"/>
        <v>7.117700000000001</v>
      </c>
      <c r="AE3294" s="38">
        <f t="shared" si="718"/>
        <v>8.8971250000000008</v>
      </c>
      <c r="AF3294" s="38">
        <f t="shared" si="719"/>
        <v>9.6088950000000022</v>
      </c>
      <c r="AG3294" s="36">
        <f t="shared" si="720"/>
        <v>7.11</v>
      </c>
      <c r="AH3294" s="36">
        <f t="shared" si="721"/>
        <v>8.89</v>
      </c>
      <c r="AI3294" s="36">
        <f t="shared" si="722"/>
        <v>9.6</v>
      </c>
      <c r="AJ3294" s="40">
        <v>43513</v>
      </c>
      <c r="AK3294" s="40">
        <v>43515</v>
      </c>
      <c r="AL3294" s="17">
        <v>1</v>
      </c>
      <c r="AM3294" s="17" t="s">
        <v>18070</v>
      </c>
      <c r="AN3294" s="41"/>
      <c r="AO3294" s="20" t="s">
        <v>18051</v>
      </c>
      <c r="AP3294" s="22"/>
      <c r="AQ3294" s="46"/>
      <c r="AR3294" s="16">
        <v>2</v>
      </c>
      <c r="AS3294" s="20">
        <v>43609</v>
      </c>
      <c r="AT3294" s="146">
        <v>0</v>
      </c>
    </row>
    <row r="3295" spans="1:46" ht="47.25" customHeight="1">
      <c r="A3295" s="16">
        <v>8699556692870</v>
      </c>
      <c r="B3295" s="16" t="s">
        <v>13468</v>
      </c>
      <c r="C3295" s="16" t="s">
        <v>13469</v>
      </c>
      <c r="D3295" s="17" t="s">
        <v>87</v>
      </c>
      <c r="E3295" s="18" t="s">
        <v>295</v>
      </c>
      <c r="F3295" s="18">
        <v>4</v>
      </c>
      <c r="G3295" s="18">
        <v>1</v>
      </c>
      <c r="H3295" s="18">
        <v>2</v>
      </c>
      <c r="I3295" s="18"/>
      <c r="J3295" s="18"/>
      <c r="K3295" s="18"/>
      <c r="L3295" s="19" t="s">
        <v>2510</v>
      </c>
      <c r="M3295" s="19" t="s">
        <v>2509</v>
      </c>
      <c r="N3295" s="18" t="s">
        <v>1226</v>
      </c>
      <c r="O3295" s="18"/>
      <c r="P3295" s="18"/>
      <c r="Q3295" s="18">
        <v>1000</v>
      </c>
      <c r="R3295" s="18" t="s">
        <v>95</v>
      </c>
      <c r="S3295" s="37" t="s">
        <v>46</v>
      </c>
      <c r="T3295" s="18" t="s">
        <v>53</v>
      </c>
      <c r="U3295" s="38">
        <v>1.79</v>
      </c>
      <c r="V3295" s="38">
        <v>1.79</v>
      </c>
      <c r="W3295" s="38">
        <v>0</v>
      </c>
      <c r="X3295" s="18" t="s">
        <v>53</v>
      </c>
      <c r="Y3295" s="39"/>
      <c r="Z3295" s="16">
        <v>0</v>
      </c>
      <c r="AA3295" s="36">
        <v>6.05</v>
      </c>
      <c r="AB3295" s="36"/>
      <c r="AC3295" s="36">
        <v>6.05</v>
      </c>
      <c r="AD3295" s="38">
        <f t="shared" si="717"/>
        <v>6.5945</v>
      </c>
      <c r="AE3295" s="38">
        <f t="shared" si="718"/>
        <v>8.2431249999999991</v>
      </c>
      <c r="AF3295" s="38">
        <f t="shared" si="719"/>
        <v>8.9025749999999988</v>
      </c>
      <c r="AG3295" s="36">
        <f t="shared" si="720"/>
        <v>6.59</v>
      </c>
      <c r="AH3295" s="36">
        <f t="shared" si="721"/>
        <v>8.24</v>
      </c>
      <c r="AI3295" s="36">
        <f t="shared" si="722"/>
        <v>8.9</v>
      </c>
      <c r="AJ3295" s="40">
        <v>43513</v>
      </c>
      <c r="AK3295" s="40">
        <v>43515</v>
      </c>
      <c r="AL3295" s="17">
        <v>1</v>
      </c>
      <c r="AM3295" s="17" t="s">
        <v>18070</v>
      </c>
      <c r="AN3295" s="41"/>
      <c r="AO3295" s="20" t="s">
        <v>18020</v>
      </c>
      <c r="AP3295" s="22"/>
      <c r="AQ3295" s="46"/>
      <c r="AR3295" s="16">
        <v>2</v>
      </c>
      <c r="AS3295" s="20">
        <v>43609</v>
      </c>
      <c r="AT3295" s="146">
        <v>0</v>
      </c>
    </row>
    <row r="3296" spans="1:46" ht="47.25" customHeight="1">
      <c r="A3296" s="16">
        <v>8699556692825</v>
      </c>
      <c r="B3296" s="16" t="s">
        <v>13468</v>
      </c>
      <c r="C3296" s="16" t="s">
        <v>13469</v>
      </c>
      <c r="D3296" s="17" t="s">
        <v>87</v>
      </c>
      <c r="E3296" s="18" t="s">
        <v>295</v>
      </c>
      <c r="F3296" s="18">
        <v>4</v>
      </c>
      <c r="G3296" s="18">
        <v>1</v>
      </c>
      <c r="H3296" s="18">
        <v>2</v>
      </c>
      <c r="I3296" s="18"/>
      <c r="J3296" s="18"/>
      <c r="K3296" s="18"/>
      <c r="L3296" s="19" t="s">
        <v>2511</v>
      </c>
      <c r="M3296" s="19" t="s">
        <v>2509</v>
      </c>
      <c r="N3296" s="18" t="s">
        <v>1226</v>
      </c>
      <c r="O3296" s="18"/>
      <c r="P3296" s="18"/>
      <c r="Q3296" s="18">
        <v>2000</v>
      </c>
      <c r="R3296" s="18" t="s">
        <v>95</v>
      </c>
      <c r="S3296" s="37" t="s">
        <v>46</v>
      </c>
      <c r="T3296" s="18" t="s">
        <v>53</v>
      </c>
      <c r="U3296" s="38">
        <v>2.75</v>
      </c>
      <c r="V3296" s="38">
        <v>2.75</v>
      </c>
      <c r="W3296" s="38">
        <v>0</v>
      </c>
      <c r="X3296" s="18" t="s">
        <v>53</v>
      </c>
      <c r="Y3296" s="39"/>
      <c r="Z3296" s="16">
        <v>0</v>
      </c>
      <c r="AA3296" s="36">
        <v>9.36</v>
      </c>
      <c r="AB3296" s="36"/>
      <c r="AC3296" s="36">
        <v>9.36</v>
      </c>
      <c r="AD3296" s="38">
        <f t="shared" si="717"/>
        <v>10.202400000000001</v>
      </c>
      <c r="AE3296" s="38">
        <f t="shared" si="718"/>
        <v>12.753</v>
      </c>
      <c r="AF3296" s="38">
        <f t="shared" si="719"/>
        <v>13.773240000000001</v>
      </c>
      <c r="AG3296" s="36">
        <f t="shared" si="720"/>
        <v>10.199999999999999</v>
      </c>
      <c r="AH3296" s="36">
        <f t="shared" si="721"/>
        <v>12.75</v>
      </c>
      <c r="AI3296" s="36">
        <f t="shared" si="722"/>
        <v>13.77</v>
      </c>
      <c r="AJ3296" s="40">
        <v>43513</v>
      </c>
      <c r="AK3296" s="40">
        <v>43515</v>
      </c>
      <c r="AL3296" s="17">
        <v>1</v>
      </c>
      <c r="AM3296" s="17" t="s">
        <v>18070</v>
      </c>
      <c r="AN3296" s="41"/>
      <c r="AO3296" s="20" t="s">
        <v>18020</v>
      </c>
      <c r="AP3296" s="22"/>
      <c r="AQ3296" s="46"/>
      <c r="AR3296" s="16">
        <v>2</v>
      </c>
      <c r="AS3296" s="20">
        <v>43609</v>
      </c>
      <c r="AT3296" s="146">
        <v>1</v>
      </c>
    </row>
    <row r="3297" spans="1:46" ht="47.25" customHeight="1">
      <c r="A3297" s="16">
        <v>8699556692863</v>
      </c>
      <c r="B3297" s="16" t="s">
        <v>13468</v>
      </c>
      <c r="C3297" s="16" t="s">
        <v>13469</v>
      </c>
      <c r="D3297" s="17" t="s">
        <v>87</v>
      </c>
      <c r="E3297" s="18" t="s">
        <v>295</v>
      </c>
      <c r="F3297" s="18">
        <v>4</v>
      </c>
      <c r="G3297" s="18">
        <v>1</v>
      </c>
      <c r="H3297" s="18">
        <v>2</v>
      </c>
      <c r="I3297" s="18"/>
      <c r="J3297" s="18"/>
      <c r="K3297" s="18"/>
      <c r="L3297" s="19" t="s">
        <v>2512</v>
      </c>
      <c r="M3297" s="19" t="s">
        <v>2509</v>
      </c>
      <c r="N3297" s="18" t="s">
        <v>1226</v>
      </c>
      <c r="O3297" s="18"/>
      <c r="P3297" s="18"/>
      <c r="Q3297" s="18">
        <v>2000</v>
      </c>
      <c r="R3297" s="18" t="s">
        <v>95</v>
      </c>
      <c r="S3297" s="37" t="s">
        <v>46</v>
      </c>
      <c r="T3297" s="18" t="s">
        <v>53</v>
      </c>
      <c r="U3297" s="38">
        <v>2.46</v>
      </c>
      <c r="V3297" s="38">
        <v>2.46</v>
      </c>
      <c r="W3297" s="38">
        <v>0</v>
      </c>
      <c r="X3297" s="18" t="s">
        <v>53</v>
      </c>
      <c r="Y3297" s="39"/>
      <c r="Z3297" s="16">
        <v>0</v>
      </c>
      <c r="AA3297" s="36">
        <v>8.34</v>
      </c>
      <c r="AB3297" s="36"/>
      <c r="AC3297" s="36">
        <v>8.34</v>
      </c>
      <c r="AD3297" s="38">
        <f t="shared" si="717"/>
        <v>9.0906000000000002</v>
      </c>
      <c r="AE3297" s="38">
        <f t="shared" si="718"/>
        <v>11.363250000000001</v>
      </c>
      <c r="AF3297" s="38">
        <f t="shared" si="719"/>
        <v>12.272310000000001</v>
      </c>
      <c r="AG3297" s="36">
        <f t="shared" si="720"/>
        <v>9.09</v>
      </c>
      <c r="AH3297" s="36">
        <f t="shared" si="721"/>
        <v>11.36</v>
      </c>
      <c r="AI3297" s="36">
        <f t="shared" si="722"/>
        <v>12.27</v>
      </c>
      <c r="AJ3297" s="40">
        <v>43513</v>
      </c>
      <c r="AK3297" s="40">
        <v>43515</v>
      </c>
      <c r="AL3297" s="17">
        <v>1</v>
      </c>
      <c r="AM3297" s="17" t="s">
        <v>18070</v>
      </c>
      <c r="AN3297" s="41"/>
      <c r="AO3297" s="20" t="s">
        <v>18020</v>
      </c>
      <c r="AP3297" s="22"/>
      <c r="AQ3297" s="46"/>
      <c r="AR3297" s="16">
        <v>2</v>
      </c>
      <c r="AS3297" s="20">
        <v>43609</v>
      </c>
      <c r="AT3297" s="146">
        <v>0</v>
      </c>
    </row>
    <row r="3298" spans="1:46" ht="47.25" customHeight="1">
      <c r="A3298" s="16">
        <v>8699556692757</v>
      </c>
      <c r="B3298" s="16" t="s">
        <v>13994</v>
      </c>
      <c r="C3298" s="16" t="s">
        <v>13995</v>
      </c>
      <c r="D3298" s="17" t="s">
        <v>87</v>
      </c>
      <c r="E3298" s="18" t="s">
        <v>295</v>
      </c>
      <c r="F3298" s="18">
        <v>4</v>
      </c>
      <c r="G3298" s="18">
        <v>1</v>
      </c>
      <c r="H3298" s="18">
        <v>2</v>
      </c>
      <c r="I3298" s="18"/>
      <c r="J3298" s="18"/>
      <c r="K3298" s="18"/>
      <c r="L3298" s="19" t="s">
        <v>2514</v>
      </c>
      <c r="M3298" s="19" t="s">
        <v>2509</v>
      </c>
      <c r="N3298" s="18" t="s">
        <v>1226</v>
      </c>
      <c r="O3298" s="18"/>
      <c r="P3298" s="18"/>
      <c r="Q3298" s="18">
        <v>1000</v>
      </c>
      <c r="R3298" s="18" t="s">
        <v>95</v>
      </c>
      <c r="S3298" s="37" t="s">
        <v>46</v>
      </c>
      <c r="T3298" s="18" t="s">
        <v>53</v>
      </c>
      <c r="U3298" s="38">
        <v>1.9</v>
      </c>
      <c r="V3298" s="38">
        <v>1.9</v>
      </c>
      <c r="W3298" s="38">
        <v>0</v>
      </c>
      <c r="X3298" s="18" t="s">
        <v>53</v>
      </c>
      <c r="Y3298" s="39"/>
      <c r="Z3298" s="16">
        <v>0</v>
      </c>
      <c r="AA3298" s="36">
        <v>6.46</v>
      </c>
      <c r="AB3298" s="36"/>
      <c r="AC3298" s="36">
        <v>6.46</v>
      </c>
      <c r="AD3298" s="38">
        <f t="shared" si="717"/>
        <v>7.0414000000000003</v>
      </c>
      <c r="AE3298" s="38">
        <f t="shared" si="718"/>
        <v>8.8017500000000002</v>
      </c>
      <c r="AF3298" s="38">
        <f t="shared" si="719"/>
        <v>9.5058900000000008</v>
      </c>
      <c r="AG3298" s="36">
        <f t="shared" si="720"/>
        <v>7.04</v>
      </c>
      <c r="AH3298" s="36">
        <f t="shared" si="721"/>
        <v>8.8000000000000007</v>
      </c>
      <c r="AI3298" s="36">
        <f t="shared" si="722"/>
        <v>9.5</v>
      </c>
      <c r="AJ3298" s="40">
        <v>43513</v>
      </c>
      <c r="AK3298" s="40">
        <v>43515</v>
      </c>
      <c r="AL3298" s="17">
        <v>1</v>
      </c>
      <c r="AM3298" s="17" t="s">
        <v>18070</v>
      </c>
      <c r="AN3298" s="41"/>
      <c r="AO3298" s="20" t="s">
        <v>18020</v>
      </c>
      <c r="AP3298" s="22"/>
      <c r="AQ3298" s="46"/>
      <c r="AR3298" s="16">
        <v>2</v>
      </c>
      <c r="AS3298" s="20">
        <v>43609</v>
      </c>
      <c r="AT3298" s="146">
        <v>1</v>
      </c>
    </row>
    <row r="3299" spans="1:46" ht="47.25" customHeight="1">
      <c r="A3299" s="16">
        <v>8699556692634</v>
      </c>
      <c r="B3299" s="16" t="s">
        <v>13994</v>
      </c>
      <c r="C3299" s="16" t="s">
        <v>13995</v>
      </c>
      <c r="D3299" s="17" t="s">
        <v>87</v>
      </c>
      <c r="E3299" s="18" t="s">
        <v>295</v>
      </c>
      <c r="F3299" s="18">
        <v>4</v>
      </c>
      <c r="G3299" s="18">
        <v>1</v>
      </c>
      <c r="H3299" s="18">
        <v>2</v>
      </c>
      <c r="I3299" s="18"/>
      <c r="J3299" s="18"/>
      <c r="K3299" s="18"/>
      <c r="L3299" s="19" t="s">
        <v>2515</v>
      </c>
      <c r="M3299" s="19" t="s">
        <v>2509</v>
      </c>
      <c r="N3299" s="18" t="s">
        <v>1226</v>
      </c>
      <c r="O3299" s="18"/>
      <c r="P3299" s="18"/>
      <c r="Q3299" s="18">
        <v>1000</v>
      </c>
      <c r="R3299" s="18" t="s">
        <v>95</v>
      </c>
      <c r="S3299" s="37" t="s">
        <v>46</v>
      </c>
      <c r="T3299" s="18" t="s">
        <v>53</v>
      </c>
      <c r="U3299" s="38">
        <v>1.61</v>
      </c>
      <c r="V3299" s="38">
        <v>1.61</v>
      </c>
      <c r="W3299" s="38">
        <v>0</v>
      </c>
      <c r="X3299" s="18" t="s">
        <v>53</v>
      </c>
      <c r="Y3299" s="39"/>
      <c r="Z3299" s="16">
        <v>0</v>
      </c>
      <c r="AA3299" s="36">
        <v>5.44</v>
      </c>
      <c r="AB3299" s="36"/>
      <c r="AC3299" s="36">
        <v>5.44</v>
      </c>
      <c r="AD3299" s="38">
        <f t="shared" si="717"/>
        <v>5.9296000000000006</v>
      </c>
      <c r="AE3299" s="38">
        <f t="shared" si="718"/>
        <v>7.4120000000000008</v>
      </c>
      <c r="AF3299" s="38">
        <f t="shared" si="719"/>
        <v>8.0049600000000005</v>
      </c>
      <c r="AG3299" s="36">
        <f t="shared" si="720"/>
        <v>5.92</v>
      </c>
      <c r="AH3299" s="36">
        <f t="shared" si="721"/>
        <v>7.41</v>
      </c>
      <c r="AI3299" s="36">
        <f t="shared" si="722"/>
        <v>8</v>
      </c>
      <c r="AJ3299" s="40">
        <v>43513</v>
      </c>
      <c r="AK3299" s="40">
        <v>43515</v>
      </c>
      <c r="AL3299" s="17">
        <v>1</v>
      </c>
      <c r="AM3299" s="17" t="s">
        <v>18070</v>
      </c>
      <c r="AN3299" s="41"/>
      <c r="AO3299" s="20" t="s">
        <v>18020</v>
      </c>
      <c r="AP3299" s="22"/>
      <c r="AQ3299" s="46"/>
      <c r="AR3299" s="16">
        <v>2</v>
      </c>
      <c r="AS3299" s="20">
        <v>43609</v>
      </c>
      <c r="AT3299" s="146">
        <v>0</v>
      </c>
    </row>
    <row r="3300" spans="1:46" ht="47.25" customHeight="1">
      <c r="A3300" s="16">
        <v>8699556693457</v>
      </c>
      <c r="B3300" s="16" t="s">
        <v>13468</v>
      </c>
      <c r="C3300" s="16" t="s">
        <v>13469</v>
      </c>
      <c r="D3300" s="17" t="s">
        <v>87</v>
      </c>
      <c r="E3300" s="18" t="s">
        <v>295</v>
      </c>
      <c r="F3300" s="18">
        <v>4</v>
      </c>
      <c r="G3300" s="18">
        <v>1</v>
      </c>
      <c r="H3300" s="18">
        <v>2</v>
      </c>
      <c r="I3300" s="18"/>
      <c r="J3300" s="18"/>
      <c r="K3300" s="18"/>
      <c r="L3300" s="19" t="s">
        <v>2517</v>
      </c>
      <c r="M3300" s="19" t="s">
        <v>2030</v>
      </c>
      <c r="N3300" s="18" t="s">
        <v>1226</v>
      </c>
      <c r="O3300" s="18"/>
      <c r="P3300" s="18"/>
      <c r="Q3300" s="18">
        <v>500</v>
      </c>
      <c r="R3300" s="18" t="s">
        <v>95</v>
      </c>
      <c r="S3300" s="37" t="s">
        <v>46</v>
      </c>
      <c r="T3300" s="18" t="s">
        <v>53</v>
      </c>
      <c r="U3300" s="38">
        <v>1.71</v>
      </c>
      <c r="V3300" s="38">
        <v>1.71</v>
      </c>
      <c r="W3300" s="38">
        <v>0</v>
      </c>
      <c r="X3300" s="18" t="s">
        <v>53</v>
      </c>
      <c r="Y3300" s="39"/>
      <c r="Z3300" s="16">
        <v>0</v>
      </c>
      <c r="AA3300" s="36">
        <v>5.78</v>
      </c>
      <c r="AB3300" s="36"/>
      <c r="AC3300" s="36">
        <v>5.78</v>
      </c>
      <c r="AD3300" s="38">
        <f t="shared" si="717"/>
        <v>6.3002000000000011</v>
      </c>
      <c r="AE3300" s="38">
        <f t="shared" si="718"/>
        <v>7.8752500000000012</v>
      </c>
      <c r="AF3300" s="38">
        <f t="shared" si="719"/>
        <v>8.5052700000000012</v>
      </c>
      <c r="AG3300" s="36">
        <f t="shared" si="720"/>
        <v>6.3</v>
      </c>
      <c r="AH3300" s="36">
        <f t="shared" si="721"/>
        <v>7.87</v>
      </c>
      <c r="AI3300" s="36">
        <f t="shared" si="722"/>
        <v>8.5</v>
      </c>
      <c r="AJ3300" s="40">
        <v>43513</v>
      </c>
      <c r="AK3300" s="40">
        <v>43515</v>
      </c>
      <c r="AL3300" s="17">
        <v>1</v>
      </c>
      <c r="AM3300" s="17" t="s">
        <v>18070</v>
      </c>
      <c r="AN3300" s="41"/>
      <c r="AO3300" s="20" t="s">
        <v>18056</v>
      </c>
      <c r="AP3300" s="22"/>
      <c r="AQ3300" s="46"/>
      <c r="AR3300" s="16">
        <v>2</v>
      </c>
      <c r="AS3300" s="20">
        <v>43609</v>
      </c>
      <c r="AT3300" s="146">
        <v>0</v>
      </c>
    </row>
    <row r="3301" spans="1:46" ht="47.25" customHeight="1">
      <c r="A3301" s="16">
        <v>8699556693549</v>
      </c>
      <c r="B3301" s="16" t="s">
        <v>13468</v>
      </c>
      <c r="C3301" s="16" t="s">
        <v>13469</v>
      </c>
      <c r="D3301" s="17" t="s">
        <v>87</v>
      </c>
      <c r="E3301" s="18" t="s">
        <v>295</v>
      </c>
      <c r="F3301" s="18">
        <v>4</v>
      </c>
      <c r="G3301" s="18">
        <v>1</v>
      </c>
      <c r="H3301" s="18">
        <v>2</v>
      </c>
      <c r="I3301" s="18"/>
      <c r="J3301" s="18"/>
      <c r="K3301" s="18"/>
      <c r="L3301" s="19" t="s">
        <v>2519</v>
      </c>
      <c r="M3301" s="19" t="s">
        <v>2030</v>
      </c>
      <c r="N3301" s="18" t="s">
        <v>1226</v>
      </c>
      <c r="O3301" s="18"/>
      <c r="P3301" s="18"/>
      <c r="Q3301" s="18">
        <v>500</v>
      </c>
      <c r="R3301" s="18" t="s">
        <v>95</v>
      </c>
      <c r="S3301" s="37" t="s">
        <v>46</v>
      </c>
      <c r="T3301" s="18" t="s">
        <v>53</v>
      </c>
      <c r="U3301" s="38">
        <v>1.41</v>
      </c>
      <c r="V3301" s="38">
        <v>1.41</v>
      </c>
      <c r="W3301" s="38">
        <v>0</v>
      </c>
      <c r="X3301" s="18" t="s">
        <v>53</v>
      </c>
      <c r="Y3301" s="39"/>
      <c r="Z3301" s="16">
        <v>0</v>
      </c>
      <c r="AA3301" s="36">
        <v>4.7699999999999996</v>
      </c>
      <c r="AB3301" s="36"/>
      <c r="AC3301" s="36">
        <v>4.7699999999999996</v>
      </c>
      <c r="AD3301" s="38">
        <f t="shared" si="717"/>
        <v>5.1993</v>
      </c>
      <c r="AE3301" s="38">
        <f t="shared" si="718"/>
        <v>6.4991250000000003</v>
      </c>
      <c r="AF3301" s="38">
        <f t="shared" si="719"/>
        <v>7.0190550000000007</v>
      </c>
      <c r="AG3301" s="36">
        <f t="shared" si="720"/>
        <v>5.19</v>
      </c>
      <c r="AH3301" s="36">
        <f t="shared" si="721"/>
        <v>6.49</v>
      </c>
      <c r="AI3301" s="36">
        <f t="shared" si="722"/>
        <v>7.01</v>
      </c>
      <c r="AJ3301" s="40">
        <v>43513</v>
      </c>
      <c r="AK3301" s="40">
        <v>43515</v>
      </c>
      <c r="AL3301" s="17">
        <v>1</v>
      </c>
      <c r="AM3301" s="17" t="s">
        <v>18070</v>
      </c>
      <c r="AN3301" s="41"/>
      <c r="AO3301" s="20" t="s">
        <v>18020</v>
      </c>
      <c r="AP3301" s="22"/>
      <c r="AQ3301" s="46"/>
      <c r="AR3301" s="16">
        <v>2</v>
      </c>
      <c r="AS3301" s="20">
        <v>43609</v>
      </c>
      <c r="AT3301" s="146">
        <v>0</v>
      </c>
    </row>
    <row r="3302" spans="1:46" ht="47.25" customHeight="1">
      <c r="A3302" s="16">
        <v>8699556693730</v>
      </c>
      <c r="B3302" s="16" t="s">
        <v>13468</v>
      </c>
      <c r="C3302" s="16" t="s">
        <v>13469</v>
      </c>
      <c r="D3302" s="17" t="s">
        <v>87</v>
      </c>
      <c r="E3302" s="18" t="s">
        <v>295</v>
      </c>
      <c r="F3302" s="18">
        <v>4</v>
      </c>
      <c r="G3302" s="18">
        <v>1</v>
      </c>
      <c r="H3302" s="18">
        <v>2</v>
      </c>
      <c r="I3302" s="18"/>
      <c r="J3302" s="18"/>
      <c r="K3302" s="18"/>
      <c r="L3302" s="19" t="s">
        <v>2521</v>
      </c>
      <c r="M3302" s="19" t="s">
        <v>2030</v>
      </c>
      <c r="N3302" s="18" t="s">
        <v>1226</v>
      </c>
      <c r="O3302" s="18"/>
      <c r="P3302" s="18"/>
      <c r="Q3302" s="18">
        <v>1000</v>
      </c>
      <c r="R3302" s="18" t="s">
        <v>95</v>
      </c>
      <c r="S3302" s="37" t="s">
        <v>46</v>
      </c>
      <c r="T3302" s="18" t="s">
        <v>53</v>
      </c>
      <c r="U3302" s="38">
        <v>1.98</v>
      </c>
      <c r="V3302" s="38">
        <v>1.98</v>
      </c>
      <c r="W3302" s="38">
        <v>0</v>
      </c>
      <c r="X3302" s="18" t="s">
        <v>53</v>
      </c>
      <c r="Y3302" s="39"/>
      <c r="Z3302" s="16">
        <v>0</v>
      </c>
      <c r="AA3302" s="36">
        <v>6.71</v>
      </c>
      <c r="AB3302" s="36"/>
      <c r="AC3302" s="36">
        <v>6.71</v>
      </c>
      <c r="AD3302" s="38">
        <f t="shared" si="717"/>
        <v>7.3139000000000003</v>
      </c>
      <c r="AE3302" s="38">
        <f t="shared" si="718"/>
        <v>9.1423750000000013</v>
      </c>
      <c r="AF3302" s="38">
        <f t="shared" si="719"/>
        <v>9.8737650000000023</v>
      </c>
      <c r="AG3302" s="36">
        <f t="shared" si="720"/>
        <v>7.31</v>
      </c>
      <c r="AH3302" s="36">
        <f t="shared" si="721"/>
        <v>9.14</v>
      </c>
      <c r="AI3302" s="36">
        <f t="shared" si="722"/>
        <v>9.8699999999999992</v>
      </c>
      <c r="AJ3302" s="40">
        <v>43513</v>
      </c>
      <c r="AK3302" s="40">
        <v>43515</v>
      </c>
      <c r="AL3302" s="17">
        <v>1</v>
      </c>
      <c r="AM3302" s="17" t="s">
        <v>18070</v>
      </c>
      <c r="AN3302" s="41"/>
      <c r="AO3302" s="20" t="s">
        <v>18051</v>
      </c>
      <c r="AP3302" s="22"/>
      <c r="AQ3302" s="46"/>
      <c r="AR3302" s="16">
        <v>2</v>
      </c>
      <c r="AS3302" s="20">
        <v>43609</v>
      </c>
      <c r="AT3302" s="146">
        <v>0</v>
      </c>
    </row>
    <row r="3303" spans="1:46" ht="47.25" customHeight="1">
      <c r="A3303" s="16">
        <v>8699556693655</v>
      </c>
      <c r="B3303" s="16" t="s">
        <v>13468</v>
      </c>
      <c r="C3303" s="16" t="s">
        <v>13469</v>
      </c>
      <c r="D3303" s="17" t="s">
        <v>87</v>
      </c>
      <c r="E3303" s="18" t="s">
        <v>295</v>
      </c>
      <c r="F3303" s="18">
        <v>4</v>
      </c>
      <c r="G3303" s="18">
        <v>1</v>
      </c>
      <c r="H3303" s="18">
        <v>2</v>
      </c>
      <c r="I3303" s="18"/>
      <c r="J3303" s="18"/>
      <c r="K3303" s="18"/>
      <c r="L3303" s="19" t="s">
        <v>2526</v>
      </c>
      <c r="M3303" s="19" t="s">
        <v>2030</v>
      </c>
      <c r="N3303" s="18" t="s">
        <v>1226</v>
      </c>
      <c r="O3303" s="18"/>
      <c r="P3303" s="18"/>
      <c r="Q3303" s="18">
        <v>1000</v>
      </c>
      <c r="R3303" s="18" t="s">
        <v>95</v>
      </c>
      <c r="S3303" s="37" t="s">
        <v>46</v>
      </c>
      <c r="T3303" s="18" t="s">
        <v>53</v>
      </c>
      <c r="U3303" s="38">
        <v>1.8</v>
      </c>
      <c r="V3303" s="38">
        <v>1.8</v>
      </c>
      <c r="W3303" s="38">
        <v>0</v>
      </c>
      <c r="X3303" s="18" t="s">
        <v>53</v>
      </c>
      <c r="Y3303" s="39"/>
      <c r="Z3303" s="16">
        <v>0</v>
      </c>
      <c r="AA3303" s="36">
        <v>6.07</v>
      </c>
      <c r="AB3303" s="36"/>
      <c r="AC3303" s="36">
        <v>6.07</v>
      </c>
      <c r="AD3303" s="38">
        <f t="shared" si="717"/>
        <v>6.6163000000000007</v>
      </c>
      <c r="AE3303" s="38">
        <f t="shared" si="718"/>
        <v>8.2703750000000014</v>
      </c>
      <c r="AF3303" s="38">
        <f t="shared" si="719"/>
        <v>8.932005000000002</v>
      </c>
      <c r="AG3303" s="36">
        <f t="shared" si="720"/>
        <v>6.61</v>
      </c>
      <c r="AH3303" s="36">
        <f t="shared" si="721"/>
        <v>8.27</v>
      </c>
      <c r="AI3303" s="36">
        <f t="shared" si="722"/>
        <v>8.93</v>
      </c>
      <c r="AJ3303" s="40">
        <v>43513</v>
      </c>
      <c r="AK3303" s="40">
        <v>43515</v>
      </c>
      <c r="AL3303" s="17">
        <v>1</v>
      </c>
      <c r="AM3303" s="17" t="s">
        <v>18070</v>
      </c>
      <c r="AN3303" s="41"/>
      <c r="AO3303" s="20" t="s">
        <v>18020</v>
      </c>
      <c r="AP3303" s="22"/>
      <c r="AQ3303" s="46"/>
      <c r="AR3303" s="16">
        <v>2</v>
      </c>
      <c r="AS3303" s="20">
        <v>43609</v>
      </c>
      <c r="AT3303" s="146">
        <v>0</v>
      </c>
    </row>
    <row r="3304" spans="1:46" ht="47.25" customHeight="1">
      <c r="A3304" s="16">
        <v>8699556692818</v>
      </c>
      <c r="B3304" s="16" t="s">
        <v>13468</v>
      </c>
      <c r="C3304" s="16" t="s">
        <v>13469</v>
      </c>
      <c r="D3304" s="17" t="s">
        <v>87</v>
      </c>
      <c r="E3304" s="18" t="s">
        <v>295</v>
      </c>
      <c r="F3304" s="18">
        <v>4</v>
      </c>
      <c r="G3304" s="18">
        <v>1</v>
      </c>
      <c r="H3304" s="18">
        <v>2</v>
      </c>
      <c r="I3304" s="18"/>
      <c r="J3304" s="18"/>
      <c r="K3304" s="18"/>
      <c r="L3304" s="19" t="s">
        <v>2527</v>
      </c>
      <c r="M3304" s="19" t="s">
        <v>2030</v>
      </c>
      <c r="N3304" s="18" t="s">
        <v>1226</v>
      </c>
      <c r="O3304" s="18"/>
      <c r="P3304" s="18"/>
      <c r="Q3304" s="18">
        <v>2000</v>
      </c>
      <c r="R3304" s="18" t="s">
        <v>95</v>
      </c>
      <c r="S3304" s="37" t="s">
        <v>46</v>
      </c>
      <c r="T3304" s="18" t="s">
        <v>53</v>
      </c>
      <c r="U3304" s="38">
        <v>2.9099999999999997</v>
      </c>
      <c r="V3304" s="38">
        <v>2.9099999999999997</v>
      </c>
      <c r="W3304" s="38">
        <v>0</v>
      </c>
      <c r="X3304" s="18" t="s">
        <v>53</v>
      </c>
      <c r="Y3304" s="39"/>
      <c r="Z3304" s="16">
        <v>0</v>
      </c>
      <c r="AA3304" s="36">
        <v>9.85</v>
      </c>
      <c r="AB3304" s="36"/>
      <c r="AC3304" s="36">
        <v>9.85</v>
      </c>
      <c r="AD3304" s="38">
        <f t="shared" si="717"/>
        <v>10.736500000000001</v>
      </c>
      <c r="AE3304" s="38">
        <f t="shared" si="718"/>
        <v>13.420625000000001</v>
      </c>
      <c r="AF3304" s="38">
        <f t="shared" si="719"/>
        <v>14.494275000000002</v>
      </c>
      <c r="AG3304" s="36">
        <f t="shared" si="720"/>
        <v>10.73</v>
      </c>
      <c r="AH3304" s="36">
        <f t="shared" si="721"/>
        <v>13.42</v>
      </c>
      <c r="AI3304" s="36">
        <f t="shared" si="722"/>
        <v>14.49</v>
      </c>
      <c r="AJ3304" s="40">
        <v>43513</v>
      </c>
      <c r="AK3304" s="40">
        <v>43515</v>
      </c>
      <c r="AL3304" s="17">
        <v>1</v>
      </c>
      <c r="AM3304" s="17" t="s">
        <v>18070</v>
      </c>
      <c r="AN3304" s="41"/>
      <c r="AO3304" s="20" t="s">
        <v>18020</v>
      </c>
      <c r="AP3304" s="22"/>
      <c r="AQ3304" s="46"/>
      <c r="AR3304" s="16">
        <v>2</v>
      </c>
      <c r="AS3304" s="20">
        <v>43609</v>
      </c>
      <c r="AT3304" s="146">
        <v>0</v>
      </c>
    </row>
    <row r="3305" spans="1:46" ht="47.25" customHeight="1">
      <c r="A3305" s="16">
        <v>8699556692856</v>
      </c>
      <c r="B3305" s="16" t="s">
        <v>13468</v>
      </c>
      <c r="C3305" s="16" t="s">
        <v>13469</v>
      </c>
      <c r="D3305" s="17" t="s">
        <v>87</v>
      </c>
      <c r="E3305" s="18" t="s">
        <v>295</v>
      </c>
      <c r="F3305" s="18">
        <v>4</v>
      </c>
      <c r="G3305" s="18">
        <v>1</v>
      </c>
      <c r="H3305" s="18">
        <v>2</v>
      </c>
      <c r="I3305" s="18"/>
      <c r="J3305" s="18"/>
      <c r="K3305" s="18"/>
      <c r="L3305" s="19" t="s">
        <v>2528</v>
      </c>
      <c r="M3305" s="19" t="s">
        <v>2030</v>
      </c>
      <c r="N3305" s="18" t="s">
        <v>1226</v>
      </c>
      <c r="O3305" s="18"/>
      <c r="P3305" s="18"/>
      <c r="Q3305" s="18">
        <v>2000</v>
      </c>
      <c r="R3305" s="18" t="s">
        <v>95</v>
      </c>
      <c r="S3305" s="37" t="s">
        <v>46</v>
      </c>
      <c r="T3305" s="18" t="s">
        <v>53</v>
      </c>
      <c r="U3305" s="38">
        <v>2.63</v>
      </c>
      <c r="V3305" s="38">
        <v>2.63</v>
      </c>
      <c r="W3305" s="38">
        <v>0</v>
      </c>
      <c r="X3305" s="18" t="s">
        <v>53</v>
      </c>
      <c r="Y3305" s="39"/>
      <c r="Z3305" s="16">
        <v>0</v>
      </c>
      <c r="AA3305" s="36">
        <v>8.9499999999999993</v>
      </c>
      <c r="AB3305" s="36"/>
      <c r="AC3305" s="36">
        <v>8.9499999999999993</v>
      </c>
      <c r="AD3305" s="38">
        <f t="shared" si="717"/>
        <v>9.7554999999999996</v>
      </c>
      <c r="AE3305" s="38">
        <f t="shared" si="718"/>
        <v>12.194374999999999</v>
      </c>
      <c r="AF3305" s="38">
        <f t="shared" si="719"/>
        <v>13.169924999999999</v>
      </c>
      <c r="AG3305" s="36">
        <f t="shared" si="720"/>
        <v>9.75</v>
      </c>
      <c r="AH3305" s="36">
        <f t="shared" si="721"/>
        <v>12.19</v>
      </c>
      <c r="AI3305" s="36">
        <f t="shared" si="722"/>
        <v>13.16</v>
      </c>
      <c r="AJ3305" s="40">
        <v>43513</v>
      </c>
      <c r="AK3305" s="40">
        <v>43515</v>
      </c>
      <c r="AL3305" s="17">
        <v>1</v>
      </c>
      <c r="AM3305" s="17" t="s">
        <v>18070</v>
      </c>
      <c r="AN3305" s="41"/>
      <c r="AO3305" s="20" t="s">
        <v>18020</v>
      </c>
      <c r="AP3305" s="22"/>
      <c r="AQ3305" s="46"/>
      <c r="AR3305" s="16">
        <v>2</v>
      </c>
      <c r="AS3305" s="20">
        <v>43609</v>
      </c>
      <c r="AT3305" s="146">
        <v>1</v>
      </c>
    </row>
    <row r="3306" spans="1:46" ht="47.25" customHeight="1">
      <c r="A3306" s="16">
        <v>8699556692450</v>
      </c>
      <c r="B3306" s="16" t="s">
        <v>13468</v>
      </c>
      <c r="C3306" s="16" t="s">
        <v>13469</v>
      </c>
      <c r="D3306" s="17" t="s">
        <v>87</v>
      </c>
      <c r="E3306" s="18" t="s">
        <v>295</v>
      </c>
      <c r="F3306" s="18">
        <v>4</v>
      </c>
      <c r="G3306" s="18">
        <v>1</v>
      </c>
      <c r="H3306" s="18">
        <v>2</v>
      </c>
      <c r="I3306" s="18"/>
      <c r="J3306" s="18"/>
      <c r="K3306" s="18"/>
      <c r="L3306" s="19" t="s">
        <v>2529</v>
      </c>
      <c r="M3306" s="19" t="s">
        <v>2030</v>
      </c>
      <c r="N3306" s="18" t="s">
        <v>1226</v>
      </c>
      <c r="O3306" s="18"/>
      <c r="P3306" s="18"/>
      <c r="Q3306" s="18">
        <v>500</v>
      </c>
      <c r="R3306" s="18" t="s">
        <v>95</v>
      </c>
      <c r="S3306" s="37" t="s">
        <v>46</v>
      </c>
      <c r="T3306" s="18" t="s">
        <v>53</v>
      </c>
      <c r="U3306" s="38">
        <v>1.66</v>
      </c>
      <c r="V3306" s="38">
        <v>1.66</v>
      </c>
      <c r="W3306" s="38">
        <v>0</v>
      </c>
      <c r="X3306" s="18" t="s">
        <v>53</v>
      </c>
      <c r="Y3306" s="39"/>
      <c r="Z3306" s="16">
        <v>0</v>
      </c>
      <c r="AA3306" s="36">
        <v>5.65</v>
      </c>
      <c r="AB3306" s="36"/>
      <c r="AC3306" s="36">
        <v>5.65</v>
      </c>
      <c r="AD3306" s="38">
        <f t="shared" si="717"/>
        <v>6.158500000000001</v>
      </c>
      <c r="AE3306" s="38">
        <f t="shared" si="718"/>
        <v>7.698125000000001</v>
      </c>
      <c r="AF3306" s="38">
        <f t="shared" si="719"/>
        <v>8.313975000000001</v>
      </c>
      <c r="AG3306" s="36">
        <f t="shared" si="720"/>
        <v>6.15</v>
      </c>
      <c r="AH3306" s="36">
        <f t="shared" si="721"/>
        <v>7.69</v>
      </c>
      <c r="AI3306" s="36">
        <f t="shared" si="722"/>
        <v>8.31</v>
      </c>
      <c r="AJ3306" s="40">
        <v>43513</v>
      </c>
      <c r="AK3306" s="40">
        <v>43515</v>
      </c>
      <c r="AL3306" s="17">
        <v>1</v>
      </c>
      <c r="AM3306" s="17" t="s">
        <v>18070</v>
      </c>
      <c r="AN3306" s="41"/>
      <c r="AO3306" s="20" t="s">
        <v>18020</v>
      </c>
      <c r="AP3306" s="22"/>
      <c r="AQ3306" s="46"/>
      <c r="AR3306" s="16">
        <v>2</v>
      </c>
      <c r="AS3306" s="65">
        <v>43609</v>
      </c>
      <c r="AT3306" s="146">
        <v>1</v>
      </c>
    </row>
    <row r="3307" spans="1:46" ht="47.25" customHeight="1">
      <c r="A3307" s="16">
        <v>8699556690661</v>
      </c>
      <c r="B3307" s="16" t="s">
        <v>13468</v>
      </c>
      <c r="C3307" s="16" t="s">
        <v>13469</v>
      </c>
      <c r="D3307" s="17" t="s">
        <v>87</v>
      </c>
      <c r="E3307" s="18" t="s">
        <v>295</v>
      </c>
      <c r="F3307" s="18">
        <v>4</v>
      </c>
      <c r="G3307" s="18">
        <v>1</v>
      </c>
      <c r="H3307" s="18">
        <v>2</v>
      </c>
      <c r="I3307" s="18"/>
      <c r="J3307" s="18"/>
      <c r="K3307" s="18"/>
      <c r="L3307" s="19" t="s">
        <v>2530</v>
      </c>
      <c r="M3307" s="19" t="s">
        <v>2030</v>
      </c>
      <c r="N3307" s="18" t="s">
        <v>1226</v>
      </c>
      <c r="O3307" s="18"/>
      <c r="P3307" s="18"/>
      <c r="Q3307" s="18">
        <v>500</v>
      </c>
      <c r="R3307" s="18" t="s">
        <v>95</v>
      </c>
      <c r="S3307" s="37" t="s">
        <v>46</v>
      </c>
      <c r="T3307" s="18" t="s">
        <v>53</v>
      </c>
      <c r="U3307" s="38">
        <v>1.37</v>
      </c>
      <c r="V3307" s="38">
        <v>1.37</v>
      </c>
      <c r="W3307" s="38">
        <v>0</v>
      </c>
      <c r="X3307" s="18" t="s">
        <v>53</v>
      </c>
      <c r="Y3307" s="39"/>
      <c r="Z3307" s="16">
        <v>0</v>
      </c>
      <c r="AA3307" s="36">
        <v>4.6100000000000003</v>
      </c>
      <c r="AB3307" s="36"/>
      <c r="AC3307" s="36">
        <v>4.6100000000000003</v>
      </c>
      <c r="AD3307" s="38">
        <f t="shared" si="717"/>
        <v>5.0249000000000006</v>
      </c>
      <c r="AE3307" s="38">
        <f t="shared" si="718"/>
        <v>6.2811250000000012</v>
      </c>
      <c r="AF3307" s="38">
        <f t="shared" si="719"/>
        <v>6.7836150000000019</v>
      </c>
      <c r="AG3307" s="36">
        <f t="shared" si="720"/>
        <v>5.0199999999999996</v>
      </c>
      <c r="AH3307" s="36">
        <f t="shared" si="721"/>
        <v>6.28</v>
      </c>
      <c r="AI3307" s="36">
        <f t="shared" si="722"/>
        <v>6.78</v>
      </c>
      <c r="AJ3307" s="40">
        <v>43513</v>
      </c>
      <c r="AK3307" s="40">
        <v>43515</v>
      </c>
      <c r="AL3307" s="17">
        <v>1</v>
      </c>
      <c r="AM3307" s="17" t="s">
        <v>18070</v>
      </c>
      <c r="AN3307" s="41"/>
      <c r="AO3307" s="20" t="s">
        <v>18020</v>
      </c>
      <c r="AP3307" s="22"/>
      <c r="AQ3307" s="46"/>
      <c r="AR3307" s="16">
        <v>2</v>
      </c>
      <c r="AS3307" s="65">
        <v>43609</v>
      </c>
      <c r="AT3307" s="146">
        <v>0</v>
      </c>
    </row>
    <row r="3308" spans="1:46" ht="47.25" customHeight="1">
      <c r="A3308" s="16">
        <v>8699556692733</v>
      </c>
      <c r="B3308" s="16" t="s">
        <v>13468</v>
      </c>
      <c r="C3308" s="16" t="s">
        <v>13469</v>
      </c>
      <c r="D3308" s="17" t="s">
        <v>87</v>
      </c>
      <c r="E3308" s="18" t="s">
        <v>295</v>
      </c>
      <c r="F3308" s="18">
        <v>4</v>
      </c>
      <c r="G3308" s="18">
        <v>1</v>
      </c>
      <c r="H3308" s="18">
        <v>2</v>
      </c>
      <c r="I3308" s="18"/>
      <c r="J3308" s="18"/>
      <c r="K3308" s="18"/>
      <c r="L3308" s="19" t="s">
        <v>2531</v>
      </c>
      <c r="M3308" s="19" t="s">
        <v>2030</v>
      </c>
      <c r="N3308" s="18" t="s">
        <v>1226</v>
      </c>
      <c r="O3308" s="18"/>
      <c r="P3308" s="18"/>
      <c r="Q3308" s="18">
        <v>1000</v>
      </c>
      <c r="R3308" s="18" t="s">
        <v>95</v>
      </c>
      <c r="S3308" s="37" t="s">
        <v>46</v>
      </c>
      <c r="T3308" s="18" t="s">
        <v>53</v>
      </c>
      <c r="U3308" s="38">
        <v>1.91</v>
      </c>
      <c r="V3308" s="38">
        <v>1.91</v>
      </c>
      <c r="W3308" s="38">
        <v>0</v>
      </c>
      <c r="X3308" s="18" t="s">
        <v>53</v>
      </c>
      <c r="Y3308" s="39"/>
      <c r="Z3308" s="16">
        <v>0</v>
      </c>
      <c r="AA3308" s="36">
        <v>6.5</v>
      </c>
      <c r="AB3308" s="36"/>
      <c r="AC3308" s="36">
        <v>6.5</v>
      </c>
      <c r="AD3308" s="38">
        <f t="shared" si="717"/>
        <v>7.0850000000000009</v>
      </c>
      <c r="AE3308" s="38">
        <f t="shared" si="718"/>
        <v>8.8562500000000011</v>
      </c>
      <c r="AF3308" s="38">
        <f t="shared" si="719"/>
        <v>9.5647500000000019</v>
      </c>
      <c r="AG3308" s="36">
        <f t="shared" si="720"/>
        <v>7.08</v>
      </c>
      <c r="AH3308" s="36">
        <f t="shared" si="721"/>
        <v>8.85</v>
      </c>
      <c r="AI3308" s="36">
        <f t="shared" si="722"/>
        <v>9.56</v>
      </c>
      <c r="AJ3308" s="40">
        <v>43513</v>
      </c>
      <c r="AK3308" s="40">
        <v>43515</v>
      </c>
      <c r="AL3308" s="17">
        <v>1</v>
      </c>
      <c r="AM3308" s="17" t="s">
        <v>18070</v>
      </c>
      <c r="AN3308" s="119"/>
      <c r="AO3308" s="20" t="s">
        <v>18025</v>
      </c>
      <c r="AP3308" s="20"/>
      <c r="AQ3308" s="20"/>
      <c r="AR3308" s="16">
        <v>2</v>
      </c>
      <c r="AS3308" s="65">
        <v>43609</v>
      </c>
      <c r="AT3308" s="146">
        <v>1</v>
      </c>
    </row>
    <row r="3309" spans="1:46" ht="47.25" customHeight="1">
      <c r="A3309" s="16">
        <v>8699556692627</v>
      </c>
      <c r="B3309" s="16" t="s">
        <v>13468</v>
      </c>
      <c r="C3309" s="16" t="s">
        <v>13469</v>
      </c>
      <c r="D3309" s="17" t="s">
        <v>87</v>
      </c>
      <c r="E3309" s="18" t="s">
        <v>295</v>
      </c>
      <c r="F3309" s="18">
        <v>4</v>
      </c>
      <c r="G3309" s="18">
        <v>1</v>
      </c>
      <c r="H3309" s="18">
        <v>2</v>
      </c>
      <c r="I3309" s="18"/>
      <c r="J3309" s="18"/>
      <c r="K3309" s="18"/>
      <c r="L3309" s="19" t="s">
        <v>2532</v>
      </c>
      <c r="M3309" s="19" t="s">
        <v>2030</v>
      </c>
      <c r="N3309" s="18" t="s">
        <v>1226</v>
      </c>
      <c r="O3309" s="18"/>
      <c r="P3309" s="18"/>
      <c r="Q3309" s="18">
        <v>1000</v>
      </c>
      <c r="R3309" s="18" t="s">
        <v>95</v>
      </c>
      <c r="S3309" s="37" t="s">
        <v>46</v>
      </c>
      <c r="T3309" s="18" t="s">
        <v>53</v>
      </c>
      <c r="U3309" s="38">
        <v>1.79</v>
      </c>
      <c r="V3309" s="38">
        <v>1.79</v>
      </c>
      <c r="W3309" s="38">
        <v>0</v>
      </c>
      <c r="X3309" s="18" t="s">
        <v>53</v>
      </c>
      <c r="Y3309" s="39"/>
      <c r="Z3309" s="16">
        <v>0</v>
      </c>
      <c r="AA3309" s="36">
        <v>6.06</v>
      </c>
      <c r="AB3309" s="36"/>
      <c r="AC3309" s="36">
        <v>6.06</v>
      </c>
      <c r="AD3309" s="38">
        <f t="shared" si="717"/>
        <v>6.6054000000000004</v>
      </c>
      <c r="AE3309" s="38">
        <f t="shared" si="718"/>
        <v>8.2567500000000003</v>
      </c>
      <c r="AF3309" s="38">
        <f t="shared" si="719"/>
        <v>8.9172900000000013</v>
      </c>
      <c r="AG3309" s="36">
        <f t="shared" si="720"/>
        <v>6.6</v>
      </c>
      <c r="AH3309" s="36">
        <f t="shared" si="721"/>
        <v>8.25</v>
      </c>
      <c r="AI3309" s="36">
        <f t="shared" si="722"/>
        <v>8.91</v>
      </c>
      <c r="AJ3309" s="40">
        <v>43513</v>
      </c>
      <c r="AK3309" s="40">
        <v>43515</v>
      </c>
      <c r="AL3309" s="17">
        <v>1</v>
      </c>
      <c r="AM3309" s="17" t="s">
        <v>18070</v>
      </c>
      <c r="AN3309" s="119"/>
      <c r="AO3309" s="20" t="s">
        <v>18020</v>
      </c>
      <c r="AP3309" s="22"/>
      <c r="AQ3309" s="46"/>
      <c r="AR3309" s="16">
        <v>2</v>
      </c>
      <c r="AS3309" s="65">
        <v>43609</v>
      </c>
      <c r="AT3309" s="146">
        <v>0</v>
      </c>
    </row>
    <row r="3310" spans="1:46" ht="47.25" customHeight="1">
      <c r="A3310" s="16">
        <v>8699556695055</v>
      </c>
      <c r="B3310" s="16" t="s">
        <v>11332</v>
      </c>
      <c r="C3310" s="16" t="s">
        <v>11333</v>
      </c>
      <c r="D3310" s="17" t="s">
        <v>87</v>
      </c>
      <c r="E3310" s="18" t="s">
        <v>295</v>
      </c>
      <c r="F3310" s="18">
        <v>4</v>
      </c>
      <c r="G3310" s="18">
        <v>1</v>
      </c>
      <c r="H3310" s="18">
        <v>2</v>
      </c>
      <c r="I3310" s="18"/>
      <c r="J3310" s="18"/>
      <c r="K3310" s="18"/>
      <c r="L3310" s="19" t="s">
        <v>2538</v>
      </c>
      <c r="M3310" s="19" t="s">
        <v>2539</v>
      </c>
      <c r="N3310" s="18" t="s">
        <v>1226</v>
      </c>
      <c r="O3310" s="18"/>
      <c r="P3310" s="18"/>
      <c r="Q3310" s="18">
        <v>100</v>
      </c>
      <c r="R3310" s="18" t="s">
        <v>95</v>
      </c>
      <c r="S3310" s="37" t="s">
        <v>46</v>
      </c>
      <c r="T3310" s="18" t="s">
        <v>53</v>
      </c>
      <c r="U3310" s="38">
        <v>1.2</v>
      </c>
      <c r="V3310" s="38">
        <v>1.2</v>
      </c>
      <c r="W3310" s="38">
        <v>0</v>
      </c>
      <c r="X3310" s="18" t="s">
        <v>53</v>
      </c>
      <c r="Y3310" s="39"/>
      <c r="Z3310" s="16">
        <v>0</v>
      </c>
      <c r="AA3310" s="36">
        <v>4.04</v>
      </c>
      <c r="AB3310" s="36"/>
      <c r="AC3310" s="36">
        <v>4.04</v>
      </c>
      <c r="AD3310" s="38">
        <f t="shared" si="717"/>
        <v>4.4036</v>
      </c>
      <c r="AE3310" s="38">
        <f t="shared" si="718"/>
        <v>5.5045000000000002</v>
      </c>
      <c r="AF3310" s="38">
        <f t="shared" si="719"/>
        <v>5.9448600000000003</v>
      </c>
      <c r="AG3310" s="36">
        <f t="shared" si="720"/>
        <v>4.4000000000000004</v>
      </c>
      <c r="AH3310" s="36">
        <f t="shared" si="721"/>
        <v>5.5</v>
      </c>
      <c r="AI3310" s="36">
        <f t="shared" si="722"/>
        <v>5.94</v>
      </c>
      <c r="AJ3310" s="40">
        <v>43513</v>
      </c>
      <c r="AK3310" s="40">
        <v>43515</v>
      </c>
      <c r="AL3310" s="17">
        <v>1</v>
      </c>
      <c r="AM3310" s="17" t="s">
        <v>18070</v>
      </c>
      <c r="AN3310" s="119"/>
      <c r="AO3310" s="20" t="s">
        <v>18020</v>
      </c>
      <c r="AP3310" s="22"/>
      <c r="AQ3310" s="46"/>
      <c r="AR3310" s="16">
        <v>2</v>
      </c>
      <c r="AS3310" s="65">
        <v>43609</v>
      </c>
      <c r="AT3310" s="146">
        <v>0</v>
      </c>
    </row>
    <row r="3311" spans="1:46" ht="47.25" customHeight="1">
      <c r="A3311" s="16">
        <v>8699556695062</v>
      </c>
      <c r="B3311" s="16" t="s">
        <v>11332</v>
      </c>
      <c r="C3311" s="16" t="s">
        <v>11333</v>
      </c>
      <c r="D3311" s="17" t="s">
        <v>87</v>
      </c>
      <c r="E3311" s="18" t="s">
        <v>295</v>
      </c>
      <c r="F3311" s="18">
        <v>4</v>
      </c>
      <c r="G3311" s="18">
        <v>1</v>
      </c>
      <c r="H3311" s="18">
        <v>2</v>
      </c>
      <c r="I3311" s="18"/>
      <c r="J3311" s="18"/>
      <c r="K3311" s="18"/>
      <c r="L3311" s="19" t="s">
        <v>2540</v>
      </c>
      <c r="M3311" s="19" t="s">
        <v>2539</v>
      </c>
      <c r="N3311" s="18" t="s">
        <v>1226</v>
      </c>
      <c r="O3311" s="18"/>
      <c r="P3311" s="18"/>
      <c r="Q3311" s="18">
        <v>100</v>
      </c>
      <c r="R3311" s="18" t="s">
        <v>95</v>
      </c>
      <c r="S3311" s="37" t="s">
        <v>46</v>
      </c>
      <c r="T3311" s="18" t="s">
        <v>53</v>
      </c>
      <c r="U3311" s="38">
        <v>0.88</v>
      </c>
      <c r="V3311" s="38">
        <v>0.88</v>
      </c>
      <c r="W3311" s="38">
        <v>0</v>
      </c>
      <c r="X3311" s="18" t="s">
        <v>53</v>
      </c>
      <c r="Y3311" s="39"/>
      <c r="Z3311" s="16">
        <v>0</v>
      </c>
      <c r="AA3311" s="36">
        <v>2.96</v>
      </c>
      <c r="AB3311" s="36"/>
      <c r="AC3311" s="36">
        <v>2.96</v>
      </c>
      <c r="AD3311" s="38">
        <f t="shared" si="717"/>
        <v>3.2264000000000004</v>
      </c>
      <c r="AE3311" s="38">
        <f t="shared" si="718"/>
        <v>4.0330000000000004</v>
      </c>
      <c r="AF3311" s="38">
        <f t="shared" si="719"/>
        <v>4.3556400000000011</v>
      </c>
      <c r="AG3311" s="36">
        <f t="shared" si="720"/>
        <v>3.22</v>
      </c>
      <c r="AH3311" s="36">
        <f t="shared" si="721"/>
        <v>4.03</v>
      </c>
      <c r="AI3311" s="36">
        <f t="shared" si="722"/>
        <v>4.3499999999999996</v>
      </c>
      <c r="AJ3311" s="40">
        <v>43513</v>
      </c>
      <c r="AK3311" s="40">
        <v>43515</v>
      </c>
      <c r="AL3311" s="17">
        <v>1</v>
      </c>
      <c r="AM3311" s="17" t="s">
        <v>18070</v>
      </c>
      <c r="AN3311" s="119"/>
      <c r="AO3311" s="20" t="s">
        <v>18020</v>
      </c>
      <c r="AP3311" s="22"/>
      <c r="AQ3311" s="46"/>
      <c r="AR3311" s="16">
        <v>2</v>
      </c>
      <c r="AS3311" s="65">
        <v>43609</v>
      </c>
      <c r="AT3311" s="146">
        <v>0</v>
      </c>
    </row>
    <row r="3312" spans="1:46" ht="47.25" customHeight="1">
      <c r="A3312" s="16">
        <v>8699556695116</v>
      </c>
      <c r="B3312" s="16" t="s">
        <v>11332</v>
      </c>
      <c r="C3312" s="16" t="s">
        <v>11333</v>
      </c>
      <c r="D3312" s="17" t="s">
        <v>87</v>
      </c>
      <c r="E3312" s="18" t="s">
        <v>295</v>
      </c>
      <c r="F3312" s="18">
        <v>4</v>
      </c>
      <c r="G3312" s="18">
        <v>1</v>
      </c>
      <c r="H3312" s="18">
        <v>2</v>
      </c>
      <c r="I3312" s="18"/>
      <c r="J3312" s="18"/>
      <c r="K3312" s="18"/>
      <c r="L3312" s="19" t="s">
        <v>2541</v>
      </c>
      <c r="M3312" s="19" t="s">
        <v>2539</v>
      </c>
      <c r="N3312" s="18" t="s">
        <v>1226</v>
      </c>
      <c r="O3312" s="18"/>
      <c r="P3312" s="18"/>
      <c r="Q3312" s="18">
        <v>150</v>
      </c>
      <c r="R3312" s="18" t="s">
        <v>95</v>
      </c>
      <c r="S3312" s="37" t="s">
        <v>46</v>
      </c>
      <c r="T3312" s="18" t="s">
        <v>53</v>
      </c>
      <c r="U3312" s="38">
        <v>1.56</v>
      </c>
      <c r="V3312" s="38">
        <v>1.56</v>
      </c>
      <c r="W3312" s="38">
        <v>0</v>
      </c>
      <c r="X3312" s="18" t="s">
        <v>53</v>
      </c>
      <c r="Y3312" s="39"/>
      <c r="Z3312" s="16">
        <v>0</v>
      </c>
      <c r="AA3312" s="36">
        <v>5.28</v>
      </c>
      <c r="AB3312" s="36"/>
      <c r="AC3312" s="36">
        <v>5.28</v>
      </c>
      <c r="AD3312" s="38">
        <f t="shared" si="717"/>
        <v>5.7552000000000003</v>
      </c>
      <c r="AE3312" s="38">
        <f t="shared" si="718"/>
        <v>7.1940000000000008</v>
      </c>
      <c r="AF3312" s="38">
        <f t="shared" si="719"/>
        <v>7.7695200000000018</v>
      </c>
      <c r="AG3312" s="36">
        <f t="shared" si="720"/>
        <v>5.75</v>
      </c>
      <c r="AH3312" s="36">
        <f t="shared" si="721"/>
        <v>7.19</v>
      </c>
      <c r="AI3312" s="36">
        <f t="shared" si="722"/>
        <v>7.76</v>
      </c>
      <c r="AJ3312" s="40">
        <v>43513</v>
      </c>
      <c r="AK3312" s="40">
        <v>43515</v>
      </c>
      <c r="AL3312" s="17">
        <v>1</v>
      </c>
      <c r="AM3312" s="17" t="s">
        <v>18070</v>
      </c>
      <c r="AN3312" s="119"/>
      <c r="AO3312" s="20" t="s">
        <v>18020</v>
      </c>
      <c r="AP3312" s="22"/>
      <c r="AQ3312" s="46"/>
      <c r="AR3312" s="16">
        <v>2</v>
      </c>
      <c r="AS3312" s="65">
        <v>43609</v>
      </c>
      <c r="AT3312" s="146">
        <v>0</v>
      </c>
    </row>
    <row r="3313" spans="1:46" ht="47.25" customHeight="1">
      <c r="A3313" s="16">
        <v>8699556695123</v>
      </c>
      <c r="B3313" s="16" t="s">
        <v>11332</v>
      </c>
      <c r="C3313" s="16" t="s">
        <v>11333</v>
      </c>
      <c r="D3313" s="17" t="s">
        <v>87</v>
      </c>
      <c r="E3313" s="18" t="s">
        <v>295</v>
      </c>
      <c r="F3313" s="18">
        <v>4</v>
      </c>
      <c r="G3313" s="18">
        <v>1</v>
      </c>
      <c r="H3313" s="18">
        <v>2</v>
      </c>
      <c r="I3313" s="18"/>
      <c r="J3313" s="18"/>
      <c r="K3313" s="18"/>
      <c r="L3313" s="19" t="s">
        <v>2542</v>
      </c>
      <c r="M3313" s="19" t="s">
        <v>2539</v>
      </c>
      <c r="N3313" s="18" t="s">
        <v>1226</v>
      </c>
      <c r="O3313" s="18"/>
      <c r="P3313" s="18"/>
      <c r="Q3313" s="18">
        <v>150</v>
      </c>
      <c r="R3313" s="18" t="s">
        <v>95</v>
      </c>
      <c r="S3313" s="37" t="s">
        <v>46</v>
      </c>
      <c r="T3313" s="18" t="s">
        <v>53</v>
      </c>
      <c r="U3313" s="38">
        <v>1.26</v>
      </c>
      <c r="V3313" s="38">
        <v>1.26</v>
      </c>
      <c r="W3313" s="38">
        <v>0</v>
      </c>
      <c r="X3313" s="18" t="s">
        <v>53</v>
      </c>
      <c r="Y3313" s="39"/>
      <c r="Z3313" s="16">
        <v>0</v>
      </c>
      <c r="AA3313" s="36">
        <v>4.24</v>
      </c>
      <c r="AB3313" s="36"/>
      <c r="AC3313" s="36">
        <v>4.24</v>
      </c>
      <c r="AD3313" s="38">
        <f t="shared" si="717"/>
        <v>4.6216000000000008</v>
      </c>
      <c r="AE3313" s="38">
        <f t="shared" si="718"/>
        <v>5.777000000000001</v>
      </c>
      <c r="AF3313" s="38">
        <f t="shared" si="719"/>
        <v>6.2391600000000018</v>
      </c>
      <c r="AG3313" s="36">
        <f t="shared" si="720"/>
        <v>4.62</v>
      </c>
      <c r="AH3313" s="36">
        <f t="shared" si="721"/>
        <v>5.77</v>
      </c>
      <c r="AI3313" s="36">
        <f t="shared" si="722"/>
        <v>6.23</v>
      </c>
      <c r="AJ3313" s="40">
        <v>43513</v>
      </c>
      <c r="AK3313" s="40">
        <v>43515</v>
      </c>
      <c r="AL3313" s="17">
        <v>1</v>
      </c>
      <c r="AM3313" s="17" t="s">
        <v>18070</v>
      </c>
      <c r="AN3313" s="119"/>
      <c r="AO3313" s="20" t="s">
        <v>18020</v>
      </c>
      <c r="AP3313" s="22"/>
      <c r="AQ3313" s="46"/>
      <c r="AR3313" s="16">
        <v>2</v>
      </c>
      <c r="AS3313" s="65">
        <v>43609</v>
      </c>
      <c r="AT3313" s="146">
        <v>0</v>
      </c>
    </row>
    <row r="3314" spans="1:46" ht="47.25" customHeight="1">
      <c r="A3314" s="16">
        <v>8699556695420</v>
      </c>
      <c r="B3314" s="16" t="s">
        <v>11332</v>
      </c>
      <c r="C3314" s="16" t="s">
        <v>11333</v>
      </c>
      <c r="D3314" s="17" t="s">
        <v>87</v>
      </c>
      <c r="E3314" s="18" t="s">
        <v>295</v>
      </c>
      <c r="F3314" s="18">
        <v>4</v>
      </c>
      <c r="G3314" s="18">
        <v>1</v>
      </c>
      <c r="H3314" s="18">
        <v>2</v>
      </c>
      <c r="I3314" s="18"/>
      <c r="J3314" s="18"/>
      <c r="K3314" s="18"/>
      <c r="L3314" s="19" t="s">
        <v>2543</v>
      </c>
      <c r="M3314" s="19" t="s">
        <v>2539</v>
      </c>
      <c r="N3314" s="18" t="s">
        <v>1226</v>
      </c>
      <c r="O3314" s="18"/>
      <c r="P3314" s="18"/>
      <c r="Q3314" s="18">
        <v>500</v>
      </c>
      <c r="R3314" s="18" t="s">
        <v>95</v>
      </c>
      <c r="S3314" s="37" t="s">
        <v>46</v>
      </c>
      <c r="T3314" s="18" t="s">
        <v>53</v>
      </c>
      <c r="U3314" s="38">
        <v>2.1999999999999997</v>
      </c>
      <c r="V3314" s="38">
        <v>2.1999999999999997</v>
      </c>
      <c r="W3314" s="38">
        <v>0</v>
      </c>
      <c r="X3314" s="18" t="s">
        <v>53</v>
      </c>
      <c r="Y3314" s="39"/>
      <c r="Z3314" s="16">
        <v>0</v>
      </c>
      <c r="AA3314" s="36">
        <v>7.46</v>
      </c>
      <c r="AB3314" s="36"/>
      <c r="AC3314" s="36">
        <v>7.46</v>
      </c>
      <c r="AD3314" s="38">
        <f t="shared" si="717"/>
        <v>8.1314000000000011</v>
      </c>
      <c r="AE3314" s="38">
        <f t="shared" si="718"/>
        <v>10.164250000000001</v>
      </c>
      <c r="AF3314" s="38">
        <f t="shared" si="719"/>
        <v>10.977390000000002</v>
      </c>
      <c r="AG3314" s="36">
        <f t="shared" si="720"/>
        <v>8.1300000000000008</v>
      </c>
      <c r="AH3314" s="36">
        <f t="shared" si="721"/>
        <v>10.16</v>
      </c>
      <c r="AI3314" s="36">
        <f t="shared" si="722"/>
        <v>10.97</v>
      </c>
      <c r="AJ3314" s="40">
        <v>43513</v>
      </c>
      <c r="AK3314" s="40">
        <v>43515</v>
      </c>
      <c r="AL3314" s="17">
        <v>1</v>
      </c>
      <c r="AM3314" s="17" t="s">
        <v>18070</v>
      </c>
      <c r="AN3314" s="119"/>
      <c r="AO3314" s="20" t="s">
        <v>18020</v>
      </c>
      <c r="AP3314" s="22"/>
      <c r="AQ3314" s="46"/>
      <c r="AR3314" s="16">
        <v>2</v>
      </c>
      <c r="AS3314" s="65">
        <v>43609</v>
      </c>
      <c r="AT3314" s="146">
        <v>0</v>
      </c>
    </row>
    <row r="3315" spans="1:46" ht="47.25" customHeight="1">
      <c r="A3315" s="16">
        <v>8699556695499</v>
      </c>
      <c r="B3315" s="16" t="s">
        <v>11332</v>
      </c>
      <c r="C3315" s="16" t="s">
        <v>11333</v>
      </c>
      <c r="D3315" s="17" t="s">
        <v>87</v>
      </c>
      <c r="E3315" s="18" t="s">
        <v>295</v>
      </c>
      <c r="F3315" s="18">
        <v>4</v>
      </c>
      <c r="G3315" s="18">
        <v>1</v>
      </c>
      <c r="H3315" s="18">
        <v>2</v>
      </c>
      <c r="I3315" s="18"/>
      <c r="J3315" s="18"/>
      <c r="K3315" s="18"/>
      <c r="L3315" s="19" t="s">
        <v>2544</v>
      </c>
      <c r="M3315" s="19" t="s">
        <v>2539</v>
      </c>
      <c r="N3315" s="18" t="s">
        <v>1226</v>
      </c>
      <c r="O3315" s="18"/>
      <c r="P3315" s="18"/>
      <c r="Q3315" s="18">
        <v>500</v>
      </c>
      <c r="R3315" s="18" t="s">
        <v>95</v>
      </c>
      <c r="S3315" s="37" t="s">
        <v>46</v>
      </c>
      <c r="T3315" s="18" t="s">
        <v>53</v>
      </c>
      <c r="U3315" s="38">
        <v>1.92</v>
      </c>
      <c r="V3315" s="38">
        <v>1.92</v>
      </c>
      <c r="W3315" s="38">
        <v>0</v>
      </c>
      <c r="X3315" s="18" t="s">
        <v>53</v>
      </c>
      <c r="Y3315" s="39"/>
      <c r="Z3315" s="16">
        <v>0</v>
      </c>
      <c r="AA3315" s="36">
        <v>6.5</v>
      </c>
      <c r="AB3315" s="36"/>
      <c r="AC3315" s="36">
        <v>6.5</v>
      </c>
      <c r="AD3315" s="38">
        <f t="shared" si="717"/>
        <v>7.0850000000000009</v>
      </c>
      <c r="AE3315" s="38">
        <f t="shared" si="718"/>
        <v>8.8562500000000011</v>
      </c>
      <c r="AF3315" s="38">
        <f t="shared" si="719"/>
        <v>9.5647500000000019</v>
      </c>
      <c r="AG3315" s="36">
        <f t="shared" si="720"/>
        <v>7.08</v>
      </c>
      <c r="AH3315" s="36">
        <f t="shared" si="721"/>
        <v>8.85</v>
      </c>
      <c r="AI3315" s="36">
        <f t="shared" si="722"/>
        <v>9.56</v>
      </c>
      <c r="AJ3315" s="40">
        <v>43513</v>
      </c>
      <c r="AK3315" s="40">
        <v>43515</v>
      </c>
      <c r="AL3315" s="17">
        <v>1</v>
      </c>
      <c r="AM3315" s="17" t="s">
        <v>18070</v>
      </c>
      <c r="AN3315" s="119"/>
      <c r="AO3315" s="20" t="s">
        <v>18020</v>
      </c>
      <c r="AP3315" s="22"/>
      <c r="AQ3315" s="46"/>
      <c r="AR3315" s="16">
        <v>2</v>
      </c>
      <c r="AS3315" s="65">
        <v>43609</v>
      </c>
      <c r="AT3315" s="146">
        <v>0</v>
      </c>
    </row>
    <row r="3316" spans="1:46" ht="47.25" customHeight="1">
      <c r="A3316" s="16">
        <v>8699556695413</v>
      </c>
      <c r="B3316" s="16" t="s">
        <v>11332</v>
      </c>
      <c r="C3316" s="16" t="s">
        <v>11333</v>
      </c>
      <c r="D3316" s="17" t="s">
        <v>87</v>
      </c>
      <c r="E3316" s="18" t="s">
        <v>295</v>
      </c>
      <c r="F3316" s="18">
        <v>4</v>
      </c>
      <c r="G3316" s="18">
        <v>1</v>
      </c>
      <c r="H3316" s="18">
        <v>2</v>
      </c>
      <c r="I3316" s="18"/>
      <c r="J3316" s="18"/>
      <c r="K3316" s="18"/>
      <c r="L3316" s="19" t="s">
        <v>2547</v>
      </c>
      <c r="M3316" s="19" t="s">
        <v>2539</v>
      </c>
      <c r="N3316" s="18" t="s">
        <v>1226</v>
      </c>
      <c r="O3316" s="18"/>
      <c r="P3316" s="18"/>
      <c r="Q3316" s="18">
        <v>500</v>
      </c>
      <c r="R3316" s="18" t="s">
        <v>95</v>
      </c>
      <c r="S3316" s="37" t="s">
        <v>46</v>
      </c>
      <c r="T3316" s="18" t="s">
        <v>53</v>
      </c>
      <c r="U3316" s="38">
        <v>2.1999999999999997</v>
      </c>
      <c r="V3316" s="38">
        <v>2.1999999999999997</v>
      </c>
      <c r="W3316" s="38">
        <v>0</v>
      </c>
      <c r="X3316" s="18" t="s">
        <v>53</v>
      </c>
      <c r="Y3316" s="39"/>
      <c r="Z3316" s="16">
        <v>0</v>
      </c>
      <c r="AA3316" s="36">
        <v>7.46</v>
      </c>
      <c r="AB3316" s="36"/>
      <c r="AC3316" s="36">
        <v>7.46</v>
      </c>
      <c r="AD3316" s="38">
        <f t="shared" si="717"/>
        <v>8.1314000000000011</v>
      </c>
      <c r="AE3316" s="38">
        <f t="shared" si="718"/>
        <v>10.164250000000001</v>
      </c>
      <c r="AF3316" s="38">
        <f t="shared" si="719"/>
        <v>10.977390000000002</v>
      </c>
      <c r="AG3316" s="36">
        <f t="shared" si="720"/>
        <v>8.1300000000000008</v>
      </c>
      <c r="AH3316" s="36">
        <f t="shared" si="721"/>
        <v>10.16</v>
      </c>
      <c r="AI3316" s="36">
        <f t="shared" si="722"/>
        <v>10.97</v>
      </c>
      <c r="AJ3316" s="40">
        <v>43513</v>
      </c>
      <c r="AK3316" s="40">
        <v>43515</v>
      </c>
      <c r="AL3316" s="17">
        <v>1</v>
      </c>
      <c r="AM3316" s="17" t="s">
        <v>18070</v>
      </c>
      <c r="AN3316" s="119"/>
      <c r="AO3316" s="20" t="s">
        <v>18017</v>
      </c>
      <c r="AP3316" s="20"/>
      <c r="AQ3316" s="20"/>
      <c r="AR3316" s="16">
        <v>2</v>
      </c>
      <c r="AS3316" s="65">
        <v>43609</v>
      </c>
      <c r="AT3316" s="146">
        <v>0</v>
      </c>
    </row>
    <row r="3317" spans="1:46" ht="47.25" customHeight="1">
      <c r="A3317" s="16">
        <v>8699556695482</v>
      </c>
      <c r="B3317" s="16" t="s">
        <v>11332</v>
      </c>
      <c r="C3317" s="16" t="s">
        <v>11333</v>
      </c>
      <c r="D3317" s="17" t="s">
        <v>87</v>
      </c>
      <c r="E3317" s="18" t="s">
        <v>295</v>
      </c>
      <c r="F3317" s="18">
        <v>4</v>
      </c>
      <c r="G3317" s="18">
        <v>1</v>
      </c>
      <c r="H3317" s="18">
        <v>2</v>
      </c>
      <c r="I3317" s="18"/>
      <c r="J3317" s="18"/>
      <c r="K3317" s="18"/>
      <c r="L3317" s="19" t="s">
        <v>2548</v>
      </c>
      <c r="M3317" s="19" t="s">
        <v>2539</v>
      </c>
      <c r="N3317" s="18" t="s">
        <v>1226</v>
      </c>
      <c r="O3317" s="18"/>
      <c r="P3317" s="18"/>
      <c r="Q3317" s="18">
        <v>500</v>
      </c>
      <c r="R3317" s="18" t="s">
        <v>95</v>
      </c>
      <c r="S3317" s="37" t="s">
        <v>46</v>
      </c>
      <c r="T3317" s="18" t="s">
        <v>53</v>
      </c>
      <c r="U3317" s="38">
        <v>1.92</v>
      </c>
      <c r="V3317" s="38">
        <v>1.92</v>
      </c>
      <c r="W3317" s="38">
        <v>0</v>
      </c>
      <c r="X3317" s="18" t="s">
        <v>53</v>
      </c>
      <c r="Y3317" s="39"/>
      <c r="Z3317" s="16">
        <v>0</v>
      </c>
      <c r="AA3317" s="36">
        <v>6.5</v>
      </c>
      <c r="AB3317" s="36"/>
      <c r="AC3317" s="36">
        <v>6.5</v>
      </c>
      <c r="AD3317" s="38">
        <f t="shared" si="717"/>
        <v>7.0850000000000009</v>
      </c>
      <c r="AE3317" s="38">
        <f t="shared" si="718"/>
        <v>8.8562500000000011</v>
      </c>
      <c r="AF3317" s="38">
        <f t="shared" si="719"/>
        <v>9.5647500000000019</v>
      </c>
      <c r="AG3317" s="36">
        <f t="shared" si="720"/>
        <v>7.08</v>
      </c>
      <c r="AH3317" s="36">
        <f t="shared" si="721"/>
        <v>8.85</v>
      </c>
      <c r="AI3317" s="36">
        <f t="shared" si="722"/>
        <v>9.56</v>
      </c>
      <c r="AJ3317" s="40">
        <v>43513</v>
      </c>
      <c r="AK3317" s="40">
        <v>43515</v>
      </c>
      <c r="AL3317" s="17">
        <v>1</v>
      </c>
      <c r="AM3317" s="17" t="s">
        <v>18070</v>
      </c>
      <c r="AN3317" s="119"/>
      <c r="AO3317" s="20" t="s">
        <v>18017</v>
      </c>
      <c r="AP3317" s="20"/>
      <c r="AQ3317" s="20"/>
      <c r="AR3317" s="16">
        <v>2</v>
      </c>
      <c r="AS3317" s="65">
        <v>43609</v>
      </c>
      <c r="AT3317" s="146">
        <v>0</v>
      </c>
    </row>
    <row r="3318" spans="1:46" ht="47.25" customHeight="1">
      <c r="A3318" s="16">
        <v>8699556698919</v>
      </c>
      <c r="B3318" s="16" t="s">
        <v>11403</v>
      </c>
      <c r="C3318" s="16" t="s">
        <v>11333</v>
      </c>
      <c r="D3318" s="17" t="s">
        <v>87</v>
      </c>
      <c r="E3318" s="18" t="s">
        <v>295</v>
      </c>
      <c r="F3318" s="18">
        <v>4</v>
      </c>
      <c r="G3318" s="18">
        <v>1</v>
      </c>
      <c r="H3318" s="18">
        <v>3</v>
      </c>
      <c r="I3318" s="18"/>
      <c r="J3318" s="18"/>
      <c r="K3318" s="18"/>
      <c r="L3318" s="19" t="s">
        <v>2545</v>
      </c>
      <c r="M3318" s="19" t="s">
        <v>2539</v>
      </c>
      <c r="N3318" s="18" t="s">
        <v>1226</v>
      </c>
      <c r="O3318" s="18"/>
      <c r="P3318" s="18"/>
      <c r="Q3318" s="18">
        <v>3000</v>
      </c>
      <c r="R3318" s="18" t="s">
        <v>95</v>
      </c>
      <c r="S3318" s="37" t="s">
        <v>46</v>
      </c>
      <c r="T3318" s="37" t="s">
        <v>53</v>
      </c>
      <c r="U3318" s="38">
        <v>3.46</v>
      </c>
      <c r="V3318" s="38">
        <v>3.46</v>
      </c>
      <c r="W3318" s="38">
        <v>0</v>
      </c>
      <c r="X3318" s="37" t="s">
        <v>53</v>
      </c>
      <c r="Y3318" s="39"/>
      <c r="Z3318" s="16">
        <v>0</v>
      </c>
      <c r="AA3318" s="36">
        <v>11.65</v>
      </c>
      <c r="AB3318" s="36"/>
      <c r="AC3318" s="36">
        <v>11.65</v>
      </c>
      <c r="AD3318" s="38">
        <f t="shared" si="717"/>
        <v>12.682</v>
      </c>
      <c r="AE3318" s="38">
        <f t="shared" si="718"/>
        <v>15.852500000000001</v>
      </c>
      <c r="AF3318" s="38">
        <f t="shared" si="719"/>
        <v>17.120700000000003</v>
      </c>
      <c r="AG3318" s="36">
        <f t="shared" si="720"/>
        <v>12.68</v>
      </c>
      <c r="AH3318" s="36">
        <f t="shared" si="721"/>
        <v>15.85</v>
      </c>
      <c r="AI3318" s="36">
        <f t="shared" si="722"/>
        <v>17.12</v>
      </c>
      <c r="AJ3318" s="40">
        <v>43513</v>
      </c>
      <c r="AK3318" s="40">
        <v>43515</v>
      </c>
      <c r="AL3318" s="17">
        <v>1</v>
      </c>
      <c r="AM3318" s="17" t="s">
        <v>18070</v>
      </c>
      <c r="AN3318" s="119"/>
      <c r="AO3318" s="20" t="s">
        <v>18061</v>
      </c>
      <c r="AP3318" s="22"/>
      <c r="AQ3318" s="46"/>
      <c r="AR3318" s="16">
        <v>2</v>
      </c>
      <c r="AS3318" s="65">
        <v>43609</v>
      </c>
      <c r="AT3318" s="146">
        <v>0</v>
      </c>
    </row>
    <row r="3319" spans="1:46" ht="47.25" customHeight="1">
      <c r="A3319" s="16">
        <v>8699556680945</v>
      </c>
      <c r="B3319" s="16" t="s">
        <v>11403</v>
      </c>
      <c r="C3319" s="16" t="s">
        <v>11333</v>
      </c>
      <c r="D3319" s="17" t="s">
        <v>87</v>
      </c>
      <c r="E3319" s="18" t="s">
        <v>295</v>
      </c>
      <c r="F3319" s="18">
        <v>4</v>
      </c>
      <c r="G3319" s="18">
        <v>1</v>
      </c>
      <c r="H3319" s="18">
        <v>2</v>
      </c>
      <c r="I3319" s="18"/>
      <c r="J3319" s="18"/>
      <c r="K3319" s="18"/>
      <c r="L3319" s="19" t="s">
        <v>2546</v>
      </c>
      <c r="M3319" s="19" t="s">
        <v>2539</v>
      </c>
      <c r="N3319" s="18" t="s">
        <v>1226</v>
      </c>
      <c r="O3319" s="18"/>
      <c r="P3319" s="18"/>
      <c r="Q3319" s="18">
        <v>3000</v>
      </c>
      <c r="R3319" s="18" t="s">
        <v>95</v>
      </c>
      <c r="S3319" s="37" t="s">
        <v>46</v>
      </c>
      <c r="T3319" s="18" t="s">
        <v>53</v>
      </c>
      <c r="U3319" s="38">
        <v>3.3699999999999997</v>
      </c>
      <c r="V3319" s="38">
        <v>3.3699999999999997</v>
      </c>
      <c r="W3319" s="38">
        <v>0</v>
      </c>
      <c r="X3319" s="18" t="s">
        <v>53</v>
      </c>
      <c r="Y3319" s="39"/>
      <c r="Z3319" s="16">
        <v>0</v>
      </c>
      <c r="AA3319" s="36">
        <v>11.43</v>
      </c>
      <c r="AB3319" s="36"/>
      <c r="AC3319" s="36">
        <v>11.43</v>
      </c>
      <c r="AD3319" s="38">
        <f t="shared" si="717"/>
        <v>12.4444</v>
      </c>
      <c r="AE3319" s="38">
        <f t="shared" si="718"/>
        <v>15.5555</v>
      </c>
      <c r="AF3319" s="38">
        <f t="shared" si="719"/>
        <v>16.799940000000003</v>
      </c>
      <c r="AG3319" s="36">
        <f t="shared" si="720"/>
        <v>12.44</v>
      </c>
      <c r="AH3319" s="36">
        <f t="shared" si="721"/>
        <v>15.55</v>
      </c>
      <c r="AI3319" s="36">
        <f t="shared" si="722"/>
        <v>16.79</v>
      </c>
      <c r="AJ3319" s="40">
        <v>43513</v>
      </c>
      <c r="AK3319" s="40">
        <v>43515</v>
      </c>
      <c r="AL3319" s="17">
        <v>1</v>
      </c>
      <c r="AM3319" s="17" t="s">
        <v>18070</v>
      </c>
      <c r="AN3319" s="119"/>
      <c r="AO3319" s="20" t="s">
        <v>18062</v>
      </c>
      <c r="AP3319" s="22"/>
      <c r="AQ3319" s="46"/>
      <c r="AR3319" s="16">
        <v>2</v>
      </c>
      <c r="AS3319" s="65">
        <v>43609</v>
      </c>
      <c r="AT3319" s="146">
        <v>0</v>
      </c>
    </row>
    <row r="3320" spans="1:46" ht="47.25" customHeight="1">
      <c r="A3320" s="16">
        <v>8699556691149</v>
      </c>
      <c r="B3320" s="16" t="s">
        <v>11462</v>
      </c>
      <c r="C3320" s="16" t="s">
        <v>11463</v>
      </c>
      <c r="D3320" s="17" t="s">
        <v>87</v>
      </c>
      <c r="E3320" s="18" t="s">
        <v>295</v>
      </c>
      <c r="F3320" s="18">
        <v>4</v>
      </c>
      <c r="G3320" s="18">
        <v>1</v>
      </c>
      <c r="H3320" s="18">
        <v>2</v>
      </c>
      <c r="I3320" s="18"/>
      <c r="J3320" s="18"/>
      <c r="K3320" s="18"/>
      <c r="L3320" s="19" t="s">
        <v>2563</v>
      </c>
      <c r="M3320" s="19" t="s">
        <v>1682</v>
      </c>
      <c r="N3320" s="18" t="s">
        <v>1226</v>
      </c>
      <c r="O3320" s="18"/>
      <c r="P3320" s="18"/>
      <c r="Q3320" s="18">
        <v>150</v>
      </c>
      <c r="R3320" s="18" t="s">
        <v>95</v>
      </c>
      <c r="S3320" s="37" t="s">
        <v>46</v>
      </c>
      <c r="T3320" s="18" t="s">
        <v>53</v>
      </c>
      <c r="U3320" s="38">
        <v>1.1300000000000001</v>
      </c>
      <c r="V3320" s="38">
        <v>1.1300000000000001</v>
      </c>
      <c r="W3320" s="38">
        <v>0</v>
      </c>
      <c r="X3320" s="18" t="s">
        <v>53</v>
      </c>
      <c r="Y3320" s="39"/>
      <c r="Z3320" s="16">
        <v>0</v>
      </c>
      <c r="AA3320" s="36">
        <v>3.84</v>
      </c>
      <c r="AB3320" s="36"/>
      <c r="AC3320" s="36">
        <v>3.84</v>
      </c>
      <c r="AD3320" s="38">
        <f t="shared" si="717"/>
        <v>4.1856</v>
      </c>
      <c r="AE3320" s="38">
        <f t="shared" si="718"/>
        <v>5.2320000000000002</v>
      </c>
      <c r="AF3320" s="38">
        <f t="shared" si="719"/>
        <v>5.6505600000000005</v>
      </c>
      <c r="AG3320" s="36">
        <f t="shared" si="720"/>
        <v>4.18</v>
      </c>
      <c r="AH3320" s="36">
        <f t="shared" si="721"/>
        <v>5.23</v>
      </c>
      <c r="AI3320" s="36">
        <f t="shared" si="722"/>
        <v>5.65</v>
      </c>
      <c r="AJ3320" s="40">
        <v>43513</v>
      </c>
      <c r="AK3320" s="40">
        <v>43515</v>
      </c>
      <c r="AL3320" s="17">
        <v>1</v>
      </c>
      <c r="AM3320" s="17" t="s">
        <v>18070</v>
      </c>
      <c r="AN3320" s="119"/>
      <c r="AO3320" s="20" t="s">
        <v>18020</v>
      </c>
      <c r="AP3320" s="22"/>
      <c r="AQ3320" s="46"/>
      <c r="AR3320" s="16">
        <v>2</v>
      </c>
      <c r="AS3320" s="65">
        <v>43609</v>
      </c>
      <c r="AT3320" s="146">
        <v>1</v>
      </c>
    </row>
    <row r="3321" spans="1:46" ht="47.25" customHeight="1">
      <c r="A3321" s="16">
        <v>8699556691163</v>
      </c>
      <c r="B3321" s="16" t="s">
        <v>11462</v>
      </c>
      <c r="C3321" s="16" t="s">
        <v>11463</v>
      </c>
      <c r="D3321" s="17" t="s">
        <v>87</v>
      </c>
      <c r="E3321" s="18" t="s">
        <v>295</v>
      </c>
      <c r="F3321" s="18">
        <v>4</v>
      </c>
      <c r="G3321" s="18">
        <v>1</v>
      </c>
      <c r="H3321" s="18">
        <v>2</v>
      </c>
      <c r="I3321" s="18"/>
      <c r="J3321" s="18"/>
      <c r="K3321" s="18"/>
      <c r="L3321" s="19" t="s">
        <v>2564</v>
      </c>
      <c r="M3321" s="19" t="s">
        <v>1682</v>
      </c>
      <c r="N3321" s="18" t="s">
        <v>1226</v>
      </c>
      <c r="O3321" s="18"/>
      <c r="P3321" s="18"/>
      <c r="Q3321" s="18">
        <v>150</v>
      </c>
      <c r="R3321" s="18" t="s">
        <v>95</v>
      </c>
      <c r="S3321" s="37" t="s">
        <v>46</v>
      </c>
      <c r="T3321" s="18" t="s">
        <v>53</v>
      </c>
      <c r="U3321" s="38">
        <v>0.85</v>
      </c>
      <c r="V3321" s="38">
        <v>0.85</v>
      </c>
      <c r="W3321" s="38">
        <v>0</v>
      </c>
      <c r="X3321" s="18" t="s">
        <v>53</v>
      </c>
      <c r="Y3321" s="39"/>
      <c r="Z3321" s="16">
        <v>0</v>
      </c>
      <c r="AA3321" s="36">
        <v>2.84</v>
      </c>
      <c r="AB3321" s="36"/>
      <c r="AC3321" s="36">
        <v>2.84</v>
      </c>
      <c r="AD3321" s="38">
        <f t="shared" si="717"/>
        <v>3.0956000000000001</v>
      </c>
      <c r="AE3321" s="38">
        <f t="shared" si="718"/>
        <v>3.8695000000000004</v>
      </c>
      <c r="AF3321" s="38">
        <f t="shared" si="719"/>
        <v>4.1790600000000007</v>
      </c>
      <c r="AG3321" s="36">
        <f t="shared" si="720"/>
        <v>3.09</v>
      </c>
      <c r="AH3321" s="36">
        <f t="shared" si="721"/>
        <v>3.86</v>
      </c>
      <c r="AI3321" s="36">
        <f t="shared" si="722"/>
        <v>4.17</v>
      </c>
      <c r="AJ3321" s="40">
        <v>43513</v>
      </c>
      <c r="AK3321" s="40">
        <v>43515</v>
      </c>
      <c r="AL3321" s="17">
        <v>1</v>
      </c>
      <c r="AM3321" s="17" t="s">
        <v>18070</v>
      </c>
      <c r="AN3321" s="41"/>
      <c r="AO3321" s="20" t="s">
        <v>18020</v>
      </c>
      <c r="AP3321" s="22"/>
      <c r="AQ3321" s="46"/>
      <c r="AR3321" s="16">
        <v>2</v>
      </c>
      <c r="AS3321" s="65">
        <v>43609</v>
      </c>
      <c r="AT3321" s="146">
        <v>0</v>
      </c>
    </row>
    <row r="3322" spans="1:46" ht="47.25" customHeight="1">
      <c r="A3322" s="16">
        <v>8699556691248</v>
      </c>
      <c r="B3322" s="16" t="s">
        <v>11462</v>
      </c>
      <c r="C3322" s="16" t="s">
        <v>11463</v>
      </c>
      <c r="D3322" s="17" t="s">
        <v>87</v>
      </c>
      <c r="E3322" s="18" t="s">
        <v>295</v>
      </c>
      <c r="F3322" s="18">
        <v>4</v>
      </c>
      <c r="G3322" s="18">
        <v>1</v>
      </c>
      <c r="H3322" s="18">
        <v>2</v>
      </c>
      <c r="I3322" s="18"/>
      <c r="J3322" s="18"/>
      <c r="K3322" s="18"/>
      <c r="L3322" s="19" t="s">
        <v>2565</v>
      </c>
      <c r="M3322" s="19" t="s">
        <v>1682</v>
      </c>
      <c r="N3322" s="18" t="s">
        <v>1226</v>
      </c>
      <c r="O3322" s="18"/>
      <c r="P3322" s="18"/>
      <c r="Q3322" s="18">
        <v>250</v>
      </c>
      <c r="R3322" s="18" t="s">
        <v>95</v>
      </c>
      <c r="S3322" s="37" t="s">
        <v>46</v>
      </c>
      <c r="T3322" s="18" t="s">
        <v>53</v>
      </c>
      <c r="U3322" s="38">
        <v>0.92</v>
      </c>
      <c r="V3322" s="38">
        <v>0.92</v>
      </c>
      <c r="W3322" s="38">
        <v>0</v>
      </c>
      <c r="X3322" s="18" t="s">
        <v>53</v>
      </c>
      <c r="Y3322" s="39"/>
      <c r="Z3322" s="16">
        <v>0</v>
      </c>
      <c r="AA3322" s="36">
        <v>3.1</v>
      </c>
      <c r="AB3322" s="36"/>
      <c r="AC3322" s="36">
        <v>3.1</v>
      </c>
      <c r="AD3322" s="38">
        <f t="shared" si="717"/>
        <v>3.3790000000000004</v>
      </c>
      <c r="AE3322" s="38">
        <f t="shared" si="718"/>
        <v>4.2237500000000008</v>
      </c>
      <c r="AF3322" s="38">
        <f t="shared" si="719"/>
        <v>4.5616500000000011</v>
      </c>
      <c r="AG3322" s="36">
        <f t="shared" si="720"/>
        <v>3.37</v>
      </c>
      <c r="AH3322" s="36">
        <f t="shared" si="721"/>
        <v>4.22</v>
      </c>
      <c r="AI3322" s="36">
        <f t="shared" si="722"/>
        <v>4.5599999999999996</v>
      </c>
      <c r="AJ3322" s="40">
        <v>43513</v>
      </c>
      <c r="AK3322" s="40">
        <v>43515</v>
      </c>
      <c r="AL3322" s="17">
        <v>1</v>
      </c>
      <c r="AM3322" s="17" t="s">
        <v>18070</v>
      </c>
      <c r="AN3322" s="119"/>
      <c r="AO3322" s="20" t="s">
        <v>18021</v>
      </c>
      <c r="AP3322" s="20"/>
      <c r="AQ3322" s="20"/>
      <c r="AR3322" s="16">
        <v>2</v>
      </c>
      <c r="AS3322" s="65">
        <v>43609</v>
      </c>
      <c r="AT3322" s="146">
        <v>0</v>
      </c>
    </row>
    <row r="3323" spans="1:46" ht="47.25" customHeight="1">
      <c r="A3323" s="16">
        <v>8699556691255</v>
      </c>
      <c r="B3323" s="16" t="s">
        <v>11462</v>
      </c>
      <c r="C3323" s="16" t="s">
        <v>11463</v>
      </c>
      <c r="D3323" s="17" t="s">
        <v>87</v>
      </c>
      <c r="E3323" s="18" t="s">
        <v>295</v>
      </c>
      <c r="F3323" s="18">
        <v>4</v>
      </c>
      <c r="G3323" s="18">
        <v>1</v>
      </c>
      <c r="H3323" s="18">
        <v>2</v>
      </c>
      <c r="I3323" s="18"/>
      <c r="J3323" s="18"/>
      <c r="K3323" s="18"/>
      <c r="L3323" s="19" t="s">
        <v>2566</v>
      </c>
      <c r="M3323" s="19" t="s">
        <v>1682</v>
      </c>
      <c r="N3323" s="18" t="s">
        <v>1226</v>
      </c>
      <c r="O3323" s="18"/>
      <c r="P3323" s="18"/>
      <c r="Q3323" s="18">
        <v>250</v>
      </c>
      <c r="R3323" s="18" t="s">
        <v>95</v>
      </c>
      <c r="S3323" s="37" t="s">
        <v>46</v>
      </c>
      <c r="T3323" s="18" t="s">
        <v>53</v>
      </c>
      <c r="U3323" s="38">
        <v>0.6</v>
      </c>
      <c r="V3323" s="38">
        <v>0.6</v>
      </c>
      <c r="W3323" s="38">
        <v>0</v>
      </c>
      <c r="X3323" s="18" t="s">
        <v>53</v>
      </c>
      <c r="Y3323" s="39"/>
      <c r="Z3323" s="16">
        <v>0</v>
      </c>
      <c r="AA3323" s="36">
        <v>2</v>
      </c>
      <c r="AB3323" s="36"/>
      <c r="AC3323" s="36">
        <v>2</v>
      </c>
      <c r="AD3323" s="38">
        <f t="shared" si="717"/>
        <v>2.1800000000000002</v>
      </c>
      <c r="AE3323" s="38">
        <f t="shared" si="718"/>
        <v>2.7250000000000001</v>
      </c>
      <c r="AF3323" s="38">
        <f t="shared" si="719"/>
        <v>2.9430000000000005</v>
      </c>
      <c r="AG3323" s="36">
        <f t="shared" si="720"/>
        <v>2.1800000000000002</v>
      </c>
      <c r="AH3323" s="36">
        <f t="shared" si="721"/>
        <v>2.72</v>
      </c>
      <c r="AI3323" s="36">
        <f t="shared" si="722"/>
        <v>2.94</v>
      </c>
      <c r="AJ3323" s="40">
        <v>43513</v>
      </c>
      <c r="AK3323" s="40">
        <v>43515</v>
      </c>
      <c r="AL3323" s="17">
        <v>1</v>
      </c>
      <c r="AM3323" s="17" t="s">
        <v>18070</v>
      </c>
      <c r="AN3323" s="119"/>
      <c r="AO3323" s="20" t="s">
        <v>18021</v>
      </c>
      <c r="AP3323" s="20"/>
      <c r="AQ3323" s="20"/>
      <c r="AR3323" s="16">
        <v>2</v>
      </c>
      <c r="AS3323" s="65">
        <v>43609</v>
      </c>
      <c r="AT3323" s="146">
        <v>0</v>
      </c>
    </row>
    <row r="3324" spans="1:46" ht="47.25" customHeight="1">
      <c r="A3324" s="16">
        <v>8699556680402</v>
      </c>
      <c r="B3324" s="16" t="s">
        <v>15104</v>
      </c>
      <c r="C3324" s="16" t="s">
        <v>11463</v>
      </c>
      <c r="D3324" s="17" t="s">
        <v>87</v>
      </c>
      <c r="E3324" s="18" t="s">
        <v>295</v>
      </c>
      <c r="F3324" s="18">
        <v>4</v>
      </c>
      <c r="G3324" s="18">
        <v>2</v>
      </c>
      <c r="H3324" s="18">
        <v>2</v>
      </c>
      <c r="I3324" s="18"/>
      <c r="J3324" s="18"/>
      <c r="K3324" s="18"/>
      <c r="L3324" s="19" t="s">
        <v>2567</v>
      </c>
      <c r="M3324" s="19" t="s">
        <v>1682</v>
      </c>
      <c r="N3324" s="18" t="s">
        <v>1226</v>
      </c>
      <c r="O3324" s="18"/>
      <c r="P3324" s="18"/>
      <c r="Q3324" s="18">
        <v>500</v>
      </c>
      <c r="R3324" s="18" t="s">
        <v>95</v>
      </c>
      <c r="S3324" s="37" t="s">
        <v>46</v>
      </c>
      <c r="T3324" s="18" t="s">
        <v>53</v>
      </c>
      <c r="U3324" s="38">
        <v>1.34</v>
      </c>
      <c r="V3324" s="38">
        <v>1.34</v>
      </c>
      <c r="W3324" s="38">
        <v>0</v>
      </c>
      <c r="X3324" s="18" t="s">
        <v>53</v>
      </c>
      <c r="Y3324" s="39"/>
      <c r="Z3324" s="16">
        <v>0</v>
      </c>
      <c r="AA3324" s="36">
        <v>4.5599999999999996</v>
      </c>
      <c r="AB3324" s="36"/>
      <c r="AC3324" s="36">
        <v>4.5599999999999996</v>
      </c>
      <c r="AD3324" s="38">
        <f t="shared" si="717"/>
        <v>4.9703999999999997</v>
      </c>
      <c r="AE3324" s="38">
        <f t="shared" si="718"/>
        <v>6.2129999999999992</v>
      </c>
      <c r="AF3324" s="38">
        <f t="shared" si="719"/>
        <v>6.7100399999999993</v>
      </c>
      <c r="AG3324" s="36">
        <f t="shared" si="720"/>
        <v>4.97</v>
      </c>
      <c r="AH3324" s="36">
        <f t="shared" si="721"/>
        <v>6.21</v>
      </c>
      <c r="AI3324" s="36">
        <f t="shared" si="722"/>
        <v>6.71</v>
      </c>
      <c r="AJ3324" s="40">
        <v>43513</v>
      </c>
      <c r="AK3324" s="40">
        <v>43515</v>
      </c>
      <c r="AL3324" s="17">
        <v>1</v>
      </c>
      <c r="AM3324" s="17" t="s">
        <v>18070</v>
      </c>
      <c r="AN3324" s="119"/>
      <c r="AO3324" s="20" t="s">
        <v>18018</v>
      </c>
      <c r="AP3324" s="20"/>
      <c r="AQ3324" s="20"/>
      <c r="AR3324" s="16">
        <v>2</v>
      </c>
      <c r="AS3324" s="65">
        <v>43609</v>
      </c>
      <c r="AT3324" s="146">
        <v>1</v>
      </c>
    </row>
    <row r="3325" spans="1:46" ht="47.25" customHeight="1">
      <c r="A3325" s="16">
        <v>8699556680709</v>
      </c>
      <c r="B3325" s="16" t="s">
        <v>15104</v>
      </c>
      <c r="C3325" s="16" t="s">
        <v>11463</v>
      </c>
      <c r="D3325" s="17" t="s">
        <v>87</v>
      </c>
      <c r="E3325" s="18" t="s">
        <v>295</v>
      </c>
      <c r="F3325" s="18">
        <v>4</v>
      </c>
      <c r="G3325" s="18">
        <v>2</v>
      </c>
      <c r="H3325" s="18">
        <v>2</v>
      </c>
      <c r="I3325" s="18"/>
      <c r="J3325" s="18"/>
      <c r="K3325" s="18"/>
      <c r="L3325" s="19" t="s">
        <v>2568</v>
      </c>
      <c r="M3325" s="19" t="s">
        <v>1682</v>
      </c>
      <c r="N3325" s="18" t="s">
        <v>1226</v>
      </c>
      <c r="O3325" s="18"/>
      <c r="P3325" s="18"/>
      <c r="Q3325" s="18">
        <v>1000</v>
      </c>
      <c r="R3325" s="18" t="s">
        <v>95</v>
      </c>
      <c r="S3325" s="37" t="s">
        <v>46</v>
      </c>
      <c r="T3325" s="18" t="s">
        <v>53</v>
      </c>
      <c r="U3325" s="38">
        <v>1.75</v>
      </c>
      <c r="V3325" s="38">
        <v>1.75</v>
      </c>
      <c r="W3325" s="38">
        <v>0</v>
      </c>
      <c r="X3325" s="18" t="s">
        <v>53</v>
      </c>
      <c r="Y3325" s="39"/>
      <c r="Z3325" s="16">
        <v>0</v>
      </c>
      <c r="AA3325" s="36">
        <v>5.95</v>
      </c>
      <c r="AB3325" s="36"/>
      <c r="AC3325" s="36">
        <v>5.95</v>
      </c>
      <c r="AD3325" s="38">
        <f t="shared" si="717"/>
        <v>6.4855000000000009</v>
      </c>
      <c r="AE3325" s="38">
        <f t="shared" si="718"/>
        <v>8.1068750000000005</v>
      </c>
      <c r="AF3325" s="38">
        <f t="shared" si="719"/>
        <v>8.7554250000000007</v>
      </c>
      <c r="AG3325" s="36">
        <f t="shared" si="720"/>
        <v>6.48</v>
      </c>
      <c r="AH3325" s="36">
        <f t="shared" si="721"/>
        <v>8.1</v>
      </c>
      <c r="AI3325" s="36">
        <f t="shared" si="722"/>
        <v>8.75</v>
      </c>
      <c r="AJ3325" s="40">
        <v>43513</v>
      </c>
      <c r="AK3325" s="40">
        <v>43515</v>
      </c>
      <c r="AL3325" s="17">
        <v>1</v>
      </c>
      <c r="AM3325" s="17" t="s">
        <v>18070</v>
      </c>
      <c r="AN3325" s="119"/>
      <c r="AO3325" s="20" t="s">
        <v>18018</v>
      </c>
      <c r="AP3325" s="20"/>
      <c r="AQ3325" s="20"/>
      <c r="AR3325" s="16">
        <v>2</v>
      </c>
      <c r="AS3325" s="65">
        <v>43609</v>
      </c>
      <c r="AT3325" s="146">
        <v>1</v>
      </c>
    </row>
    <row r="3326" spans="1:46" ht="47.25" customHeight="1">
      <c r="A3326" s="16">
        <v>8699556691071</v>
      </c>
      <c r="B3326" s="16" t="s">
        <v>11462</v>
      </c>
      <c r="C3326" s="16" t="s">
        <v>11463</v>
      </c>
      <c r="D3326" s="17" t="s">
        <v>87</v>
      </c>
      <c r="E3326" s="18" t="s">
        <v>295</v>
      </c>
      <c r="F3326" s="18">
        <v>4</v>
      </c>
      <c r="G3326" s="18">
        <v>1</v>
      </c>
      <c r="H3326" s="18">
        <v>2</v>
      </c>
      <c r="I3326" s="18"/>
      <c r="J3326" s="18"/>
      <c r="K3326" s="18"/>
      <c r="L3326" s="19" t="s">
        <v>2569</v>
      </c>
      <c r="M3326" s="19" t="s">
        <v>1682</v>
      </c>
      <c r="N3326" s="18" t="s">
        <v>1226</v>
      </c>
      <c r="O3326" s="18"/>
      <c r="P3326" s="18"/>
      <c r="Q3326" s="18">
        <v>50</v>
      </c>
      <c r="R3326" s="18" t="s">
        <v>95</v>
      </c>
      <c r="S3326" s="37" t="s">
        <v>46</v>
      </c>
      <c r="T3326" s="18" t="s">
        <v>53</v>
      </c>
      <c r="U3326" s="38">
        <v>0.99</v>
      </c>
      <c r="V3326" s="38">
        <v>0.99</v>
      </c>
      <c r="W3326" s="38">
        <v>0</v>
      </c>
      <c r="X3326" s="18" t="s">
        <v>53</v>
      </c>
      <c r="Y3326" s="39"/>
      <c r="Z3326" s="16">
        <v>0</v>
      </c>
      <c r="AA3326" s="36">
        <v>3.36</v>
      </c>
      <c r="AB3326" s="36"/>
      <c r="AC3326" s="36">
        <v>3.36</v>
      </c>
      <c r="AD3326" s="38">
        <f t="shared" si="717"/>
        <v>3.6624000000000003</v>
      </c>
      <c r="AE3326" s="38">
        <f t="shared" si="718"/>
        <v>4.5780000000000003</v>
      </c>
      <c r="AF3326" s="38">
        <f t="shared" si="719"/>
        <v>4.9442400000000006</v>
      </c>
      <c r="AG3326" s="36">
        <f t="shared" si="720"/>
        <v>3.66</v>
      </c>
      <c r="AH3326" s="36">
        <f t="shared" si="721"/>
        <v>4.57</v>
      </c>
      <c r="AI3326" s="36">
        <f t="shared" si="722"/>
        <v>4.9400000000000004</v>
      </c>
      <c r="AJ3326" s="40">
        <v>43513</v>
      </c>
      <c r="AK3326" s="40">
        <v>43515</v>
      </c>
      <c r="AL3326" s="17">
        <v>1</v>
      </c>
      <c r="AM3326" s="17" t="s">
        <v>18070</v>
      </c>
      <c r="AN3326" s="119"/>
      <c r="AO3326" s="20" t="s">
        <v>18018</v>
      </c>
      <c r="AP3326" s="20"/>
      <c r="AQ3326" s="20"/>
      <c r="AR3326" s="16">
        <v>2</v>
      </c>
      <c r="AS3326" s="65">
        <v>43609</v>
      </c>
      <c r="AT3326" s="146">
        <v>1</v>
      </c>
    </row>
    <row r="3327" spans="1:46" ht="47.25" customHeight="1">
      <c r="A3327" s="16">
        <v>8699556691095</v>
      </c>
      <c r="B3327" s="16" t="s">
        <v>11462</v>
      </c>
      <c r="C3327" s="16" t="s">
        <v>11463</v>
      </c>
      <c r="D3327" s="17" t="s">
        <v>87</v>
      </c>
      <c r="E3327" s="18" t="s">
        <v>295</v>
      </c>
      <c r="F3327" s="18">
        <v>4</v>
      </c>
      <c r="G3327" s="18">
        <v>1</v>
      </c>
      <c r="H3327" s="18">
        <v>2</v>
      </c>
      <c r="I3327" s="18"/>
      <c r="J3327" s="18"/>
      <c r="K3327" s="18"/>
      <c r="L3327" s="19" t="s">
        <v>2571</v>
      </c>
      <c r="M3327" s="19" t="s">
        <v>1682</v>
      </c>
      <c r="N3327" s="18" t="s">
        <v>1226</v>
      </c>
      <c r="O3327" s="18"/>
      <c r="P3327" s="18"/>
      <c r="Q3327" s="18">
        <v>50</v>
      </c>
      <c r="R3327" s="18" t="s">
        <v>95</v>
      </c>
      <c r="S3327" s="37" t="s">
        <v>46</v>
      </c>
      <c r="T3327" s="18" t="s">
        <v>53</v>
      </c>
      <c r="U3327" s="38">
        <v>0.68</v>
      </c>
      <c r="V3327" s="38">
        <v>0.68</v>
      </c>
      <c r="W3327" s="38">
        <v>0</v>
      </c>
      <c r="X3327" s="18" t="s">
        <v>53</v>
      </c>
      <c r="Y3327" s="39"/>
      <c r="Z3327" s="16">
        <v>0</v>
      </c>
      <c r="AA3327" s="36">
        <v>2.27</v>
      </c>
      <c r="AB3327" s="36"/>
      <c r="AC3327" s="36">
        <v>2.27</v>
      </c>
      <c r="AD3327" s="38">
        <f t="shared" si="717"/>
        <v>2.4743000000000004</v>
      </c>
      <c r="AE3327" s="38">
        <f t="shared" si="718"/>
        <v>3.0928750000000003</v>
      </c>
      <c r="AF3327" s="38">
        <f t="shared" si="719"/>
        <v>3.3403050000000003</v>
      </c>
      <c r="AG3327" s="36">
        <f t="shared" si="720"/>
        <v>2.4700000000000002</v>
      </c>
      <c r="AH3327" s="36">
        <f t="shared" si="721"/>
        <v>3.09</v>
      </c>
      <c r="AI3327" s="36">
        <f t="shared" si="722"/>
        <v>3.34</v>
      </c>
      <c r="AJ3327" s="40">
        <v>43513</v>
      </c>
      <c r="AK3327" s="40">
        <v>43515</v>
      </c>
      <c r="AL3327" s="17">
        <v>1</v>
      </c>
      <c r="AM3327" s="17" t="s">
        <v>18070</v>
      </c>
      <c r="AN3327" s="119"/>
      <c r="AO3327" s="20" t="s">
        <v>18018</v>
      </c>
      <c r="AP3327" s="20"/>
      <c r="AQ3327" s="20"/>
      <c r="AR3327" s="16">
        <v>2</v>
      </c>
      <c r="AS3327" s="65">
        <v>43609</v>
      </c>
      <c r="AT3327" s="146">
        <v>0</v>
      </c>
    </row>
    <row r="3328" spans="1:46" ht="47.25" customHeight="1">
      <c r="A3328" s="16">
        <v>8699556690173</v>
      </c>
      <c r="B3328" s="16" t="s">
        <v>11462</v>
      </c>
      <c r="C3328" s="16" t="s">
        <v>11463</v>
      </c>
      <c r="D3328" s="17" t="s">
        <v>87</v>
      </c>
      <c r="E3328" s="18" t="s">
        <v>295</v>
      </c>
      <c r="F3328" s="18">
        <v>4</v>
      </c>
      <c r="G3328" s="18">
        <v>1</v>
      </c>
      <c r="H3328" s="18">
        <v>2</v>
      </c>
      <c r="I3328" s="18"/>
      <c r="J3328" s="18"/>
      <c r="K3328" s="18"/>
      <c r="L3328" s="19" t="s">
        <v>2572</v>
      </c>
      <c r="M3328" s="19" t="s">
        <v>1682</v>
      </c>
      <c r="N3328" s="18" t="s">
        <v>1226</v>
      </c>
      <c r="O3328" s="18"/>
      <c r="P3328" s="18"/>
      <c r="Q3328" s="18">
        <v>150</v>
      </c>
      <c r="R3328" s="18" t="s">
        <v>95</v>
      </c>
      <c r="S3328" s="37" t="s">
        <v>46</v>
      </c>
      <c r="T3328" s="18" t="s">
        <v>53</v>
      </c>
      <c r="U3328" s="38">
        <v>0.91</v>
      </c>
      <c r="V3328" s="38">
        <v>0.91</v>
      </c>
      <c r="W3328" s="38">
        <v>0</v>
      </c>
      <c r="X3328" s="18" t="s">
        <v>53</v>
      </c>
      <c r="Y3328" s="39"/>
      <c r="Z3328" s="16">
        <v>0</v>
      </c>
      <c r="AA3328" s="36">
        <v>3.07</v>
      </c>
      <c r="AB3328" s="36"/>
      <c r="AC3328" s="36">
        <v>3.07</v>
      </c>
      <c r="AD3328" s="38">
        <f t="shared" si="717"/>
        <v>3.3463000000000003</v>
      </c>
      <c r="AE3328" s="38">
        <f t="shared" si="718"/>
        <v>4.1828750000000001</v>
      </c>
      <c r="AF3328" s="38">
        <f t="shared" si="719"/>
        <v>4.5175050000000008</v>
      </c>
      <c r="AG3328" s="36">
        <f t="shared" si="720"/>
        <v>3.34</v>
      </c>
      <c r="AH3328" s="36">
        <f t="shared" si="721"/>
        <v>4.18</v>
      </c>
      <c r="AI3328" s="36">
        <f t="shared" si="722"/>
        <v>4.51</v>
      </c>
      <c r="AJ3328" s="40">
        <v>43513</v>
      </c>
      <c r="AK3328" s="40">
        <v>43515</v>
      </c>
      <c r="AL3328" s="17">
        <v>1</v>
      </c>
      <c r="AM3328" s="17" t="s">
        <v>18070</v>
      </c>
      <c r="AN3328" s="119"/>
      <c r="AO3328" s="20" t="s">
        <v>18018</v>
      </c>
      <c r="AP3328" s="20"/>
      <c r="AQ3328" s="20"/>
      <c r="AR3328" s="16">
        <v>2</v>
      </c>
      <c r="AS3328" s="65">
        <v>43609</v>
      </c>
      <c r="AT3328" s="146">
        <v>0</v>
      </c>
    </row>
    <row r="3329" spans="1:46" ht="47.25" customHeight="1">
      <c r="A3329" s="16">
        <v>8699556691491</v>
      </c>
      <c r="B3329" s="16" t="s">
        <v>11462</v>
      </c>
      <c r="C3329" s="16" t="s">
        <v>11463</v>
      </c>
      <c r="D3329" s="17" t="s">
        <v>87</v>
      </c>
      <c r="E3329" s="18" t="s">
        <v>295</v>
      </c>
      <c r="F3329" s="18">
        <v>4</v>
      </c>
      <c r="G3329" s="18">
        <v>1</v>
      </c>
      <c r="H3329" s="18">
        <v>2</v>
      </c>
      <c r="I3329" s="18"/>
      <c r="J3329" s="18"/>
      <c r="K3329" s="18"/>
      <c r="L3329" s="19" t="s">
        <v>2573</v>
      </c>
      <c r="M3329" s="19" t="s">
        <v>1682</v>
      </c>
      <c r="N3329" s="18" t="s">
        <v>1226</v>
      </c>
      <c r="O3329" s="18"/>
      <c r="P3329" s="18"/>
      <c r="Q3329" s="18">
        <v>500</v>
      </c>
      <c r="R3329" s="18" t="s">
        <v>95</v>
      </c>
      <c r="S3329" s="37" t="s">
        <v>46</v>
      </c>
      <c r="T3329" s="18" t="s">
        <v>53</v>
      </c>
      <c r="U3329" s="38">
        <v>1.64</v>
      </c>
      <c r="V3329" s="38">
        <v>1.64</v>
      </c>
      <c r="W3329" s="38">
        <v>0</v>
      </c>
      <c r="X3329" s="18" t="s">
        <v>53</v>
      </c>
      <c r="Y3329" s="39"/>
      <c r="Z3329" s="16">
        <v>0</v>
      </c>
      <c r="AA3329" s="36">
        <v>5.54</v>
      </c>
      <c r="AB3329" s="36"/>
      <c r="AC3329" s="36">
        <v>5.54</v>
      </c>
      <c r="AD3329" s="38">
        <f t="shared" si="717"/>
        <v>6.0386000000000006</v>
      </c>
      <c r="AE3329" s="38">
        <f t="shared" si="718"/>
        <v>7.5482500000000012</v>
      </c>
      <c r="AF3329" s="38">
        <f t="shared" si="719"/>
        <v>8.1521100000000022</v>
      </c>
      <c r="AG3329" s="36">
        <f t="shared" si="720"/>
        <v>6.03</v>
      </c>
      <c r="AH3329" s="36">
        <f t="shared" si="721"/>
        <v>7.54</v>
      </c>
      <c r="AI3329" s="36">
        <f t="shared" si="722"/>
        <v>8.15</v>
      </c>
      <c r="AJ3329" s="40">
        <v>43513</v>
      </c>
      <c r="AK3329" s="40">
        <v>43515</v>
      </c>
      <c r="AL3329" s="17">
        <v>1</v>
      </c>
      <c r="AM3329" s="17" t="s">
        <v>18070</v>
      </c>
      <c r="AN3329" s="119"/>
      <c r="AO3329" s="20" t="s">
        <v>18018</v>
      </c>
      <c r="AP3329" s="20"/>
      <c r="AQ3329" s="20"/>
      <c r="AR3329" s="16">
        <v>2</v>
      </c>
      <c r="AS3329" s="65">
        <v>43609</v>
      </c>
      <c r="AT3329" s="146">
        <v>0</v>
      </c>
    </row>
    <row r="3330" spans="1:46" ht="47.25" customHeight="1">
      <c r="A3330" s="16">
        <v>8699556691606</v>
      </c>
      <c r="B3330" s="16" t="s">
        <v>11462</v>
      </c>
      <c r="C3330" s="16" t="s">
        <v>11463</v>
      </c>
      <c r="D3330" s="17" t="s">
        <v>87</v>
      </c>
      <c r="E3330" s="18" t="s">
        <v>295</v>
      </c>
      <c r="F3330" s="18">
        <v>4</v>
      </c>
      <c r="G3330" s="18">
        <v>1</v>
      </c>
      <c r="H3330" s="18">
        <v>2</v>
      </c>
      <c r="I3330" s="18"/>
      <c r="J3330" s="18"/>
      <c r="K3330" s="18"/>
      <c r="L3330" s="19" t="s">
        <v>2574</v>
      </c>
      <c r="M3330" s="19" t="s">
        <v>1682</v>
      </c>
      <c r="N3330" s="18" t="s">
        <v>1226</v>
      </c>
      <c r="O3330" s="18"/>
      <c r="P3330" s="18"/>
      <c r="Q3330" s="18">
        <v>500</v>
      </c>
      <c r="R3330" s="18" t="s">
        <v>95</v>
      </c>
      <c r="S3330" s="37" t="s">
        <v>46</v>
      </c>
      <c r="T3330" s="18" t="s">
        <v>53</v>
      </c>
      <c r="U3330" s="38">
        <v>1.34</v>
      </c>
      <c r="V3330" s="38">
        <v>1.34</v>
      </c>
      <c r="W3330" s="38">
        <v>0</v>
      </c>
      <c r="X3330" s="18" t="s">
        <v>53</v>
      </c>
      <c r="Y3330" s="39"/>
      <c r="Z3330" s="16">
        <v>0</v>
      </c>
      <c r="AA3330" s="36">
        <v>4.5599999999999996</v>
      </c>
      <c r="AB3330" s="36"/>
      <c r="AC3330" s="36">
        <v>4.5599999999999996</v>
      </c>
      <c r="AD3330" s="38">
        <f t="shared" si="717"/>
        <v>4.9703999999999997</v>
      </c>
      <c r="AE3330" s="38">
        <f t="shared" si="718"/>
        <v>6.2129999999999992</v>
      </c>
      <c r="AF3330" s="38">
        <f t="shared" si="719"/>
        <v>6.7100399999999993</v>
      </c>
      <c r="AG3330" s="36">
        <f t="shared" si="720"/>
        <v>4.97</v>
      </c>
      <c r="AH3330" s="36">
        <f t="shared" si="721"/>
        <v>6.21</v>
      </c>
      <c r="AI3330" s="36">
        <f t="shared" si="722"/>
        <v>6.71</v>
      </c>
      <c r="AJ3330" s="40">
        <v>43513</v>
      </c>
      <c r="AK3330" s="40">
        <v>43515</v>
      </c>
      <c r="AL3330" s="17">
        <v>1</v>
      </c>
      <c r="AM3330" s="17" t="s">
        <v>18070</v>
      </c>
      <c r="AN3330" s="119"/>
      <c r="AO3330" s="20" t="s">
        <v>18018</v>
      </c>
      <c r="AP3330" s="20"/>
      <c r="AQ3330" s="20"/>
      <c r="AR3330" s="16">
        <v>2</v>
      </c>
      <c r="AS3330" s="65">
        <v>43609</v>
      </c>
      <c r="AT3330" s="146">
        <v>1</v>
      </c>
    </row>
    <row r="3331" spans="1:46" ht="47.25" customHeight="1">
      <c r="A3331" s="16">
        <v>8699556690029</v>
      </c>
      <c r="B3331" s="16" t="s">
        <v>11462</v>
      </c>
      <c r="C3331" s="16" t="s">
        <v>11463</v>
      </c>
      <c r="D3331" s="17" t="s">
        <v>87</v>
      </c>
      <c r="E3331" s="18" t="s">
        <v>295</v>
      </c>
      <c r="F3331" s="18">
        <v>4</v>
      </c>
      <c r="G3331" s="18">
        <v>1</v>
      </c>
      <c r="H3331" s="18">
        <v>2</v>
      </c>
      <c r="I3331" s="18"/>
      <c r="J3331" s="18"/>
      <c r="K3331" s="18"/>
      <c r="L3331" s="19" t="s">
        <v>2575</v>
      </c>
      <c r="M3331" s="19" t="s">
        <v>1682</v>
      </c>
      <c r="N3331" s="18" t="s">
        <v>1226</v>
      </c>
      <c r="O3331" s="18"/>
      <c r="P3331" s="18"/>
      <c r="Q3331" s="18">
        <v>100</v>
      </c>
      <c r="R3331" s="18" t="s">
        <v>95</v>
      </c>
      <c r="S3331" s="37" t="s">
        <v>46</v>
      </c>
      <c r="T3331" s="18" t="s">
        <v>53</v>
      </c>
      <c r="U3331" s="38">
        <v>1.1599999999999999</v>
      </c>
      <c r="V3331" s="38">
        <v>1.1599999999999999</v>
      </c>
      <c r="W3331" s="38">
        <v>0</v>
      </c>
      <c r="X3331" s="18" t="s">
        <v>53</v>
      </c>
      <c r="Y3331" s="39"/>
      <c r="Z3331" s="16">
        <v>0</v>
      </c>
      <c r="AA3331" s="36">
        <v>3.94</v>
      </c>
      <c r="AB3331" s="36"/>
      <c r="AC3331" s="36">
        <v>3.94</v>
      </c>
      <c r="AD3331" s="38">
        <f t="shared" si="717"/>
        <v>4.2946</v>
      </c>
      <c r="AE3331" s="38">
        <f t="shared" si="718"/>
        <v>5.3682499999999997</v>
      </c>
      <c r="AF3331" s="38">
        <f t="shared" si="719"/>
        <v>5.7977100000000004</v>
      </c>
      <c r="AG3331" s="36">
        <f t="shared" si="720"/>
        <v>4.29</v>
      </c>
      <c r="AH3331" s="36">
        <f t="shared" si="721"/>
        <v>5.36</v>
      </c>
      <c r="AI3331" s="36">
        <f t="shared" si="722"/>
        <v>5.79</v>
      </c>
      <c r="AJ3331" s="40">
        <v>43513</v>
      </c>
      <c r="AK3331" s="40">
        <v>43515</v>
      </c>
      <c r="AL3331" s="17">
        <v>1</v>
      </c>
      <c r="AM3331" s="17" t="s">
        <v>18070</v>
      </c>
      <c r="AN3331" s="119"/>
      <c r="AO3331" s="20" t="s">
        <v>18018</v>
      </c>
      <c r="AP3331" s="20"/>
      <c r="AQ3331" s="20"/>
      <c r="AR3331" s="16">
        <v>2</v>
      </c>
      <c r="AS3331" s="65">
        <v>43609</v>
      </c>
      <c r="AT3331" s="146">
        <v>1</v>
      </c>
    </row>
    <row r="3332" spans="1:46" ht="47.25" customHeight="1">
      <c r="A3332" s="16">
        <v>8699556690050</v>
      </c>
      <c r="B3332" s="16" t="s">
        <v>11462</v>
      </c>
      <c r="C3332" s="16" t="s">
        <v>11463</v>
      </c>
      <c r="D3332" s="17" t="s">
        <v>87</v>
      </c>
      <c r="E3332" s="18" t="s">
        <v>295</v>
      </c>
      <c r="F3332" s="18">
        <v>4</v>
      </c>
      <c r="G3332" s="18">
        <v>1</v>
      </c>
      <c r="H3332" s="18">
        <v>2</v>
      </c>
      <c r="I3332" s="18"/>
      <c r="J3332" s="18"/>
      <c r="K3332" s="18"/>
      <c r="L3332" s="19" t="s">
        <v>2576</v>
      </c>
      <c r="M3332" s="19" t="s">
        <v>1682</v>
      </c>
      <c r="N3332" s="18" t="s">
        <v>1226</v>
      </c>
      <c r="O3332" s="18"/>
      <c r="P3332" s="18"/>
      <c r="Q3332" s="18">
        <v>100</v>
      </c>
      <c r="R3332" s="18" t="s">
        <v>95</v>
      </c>
      <c r="S3332" s="37" t="s">
        <v>46</v>
      </c>
      <c r="T3332" s="18" t="s">
        <v>53</v>
      </c>
      <c r="U3332" s="38">
        <v>0.84</v>
      </c>
      <c r="V3332" s="38">
        <v>0.84</v>
      </c>
      <c r="W3332" s="38">
        <v>0</v>
      </c>
      <c r="X3332" s="18" t="s">
        <v>53</v>
      </c>
      <c r="Y3332" s="39"/>
      <c r="Z3332" s="16">
        <v>0</v>
      </c>
      <c r="AA3332" s="36">
        <v>2.83</v>
      </c>
      <c r="AB3332" s="36"/>
      <c r="AC3332" s="36">
        <v>2.83</v>
      </c>
      <c r="AD3332" s="38">
        <f t="shared" si="717"/>
        <v>3.0847000000000002</v>
      </c>
      <c r="AE3332" s="38">
        <f t="shared" si="718"/>
        <v>3.8558750000000002</v>
      </c>
      <c r="AF3332" s="38">
        <f t="shared" si="719"/>
        <v>4.1643450000000009</v>
      </c>
      <c r="AG3332" s="36">
        <f t="shared" si="720"/>
        <v>3.08</v>
      </c>
      <c r="AH3332" s="36">
        <f t="shared" si="721"/>
        <v>3.85</v>
      </c>
      <c r="AI3332" s="36">
        <f t="shared" si="722"/>
        <v>4.16</v>
      </c>
      <c r="AJ3332" s="40">
        <v>43513</v>
      </c>
      <c r="AK3332" s="40">
        <v>43515</v>
      </c>
      <c r="AL3332" s="17">
        <v>1</v>
      </c>
      <c r="AM3332" s="17" t="s">
        <v>18070</v>
      </c>
      <c r="AN3332" s="119"/>
      <c r="AO3332" s="20" t="s">
        <v>18018</v>
      </c>
      <c r="AP3332" s="20"/>
      <c r="AQ3332" s="20"/>
      <c r="AR3332" s="16">
        <v>2</v>
      </c>
      <c r="AS3332" s="65">
        <v>43609</v>
      </c>
      <c r="AT3332" s="146">
        <v>0</v>
      </c>
    </row>
    <row r="3333" spans="1:46" ht="47.25" customHeight="1">
      <c r="A3333" s="16">
        <v>8699556690128</v>
      </c>
      <c r="B3333" s="16" t="s">
        <v>11462</v>
      </c>
      <c r="C3333" s="16" t="s">
        <v>11463</v>
      </c>
      <c r="D3333" s="17" t="s">
        <v>87</v>
      </c>
      <c r="E3333" s="18" t="s">
        <v>295</v>
      </c>
      <c r="F3333" s="18">
        <v>4</v>
      </c>
      <c r="G3333" s="18">
        <v>1</v>
      </c>
      <c r="H3333" s="18">
        <v>2</v>
      </c>
      <c r="I3333" s="18"/>
      <c r="J3333" s="18"/>
      <c r="K3333" s="18"/>
      <c r="L3333" s="19" t="s">
        <v>2577</v>
      </c>
      <c r="M3333" s="19" t="s">
        <v>1682</v>
      </c>
      <c r="N3333" s="18" t="s">
        <v>1226</v>
      </c>
      <c r="O3333" s="18"/>
      <c r="P3333" s="18"/>
      <c r="Q3333" s="18">
        <v>150</v>
      </c>
      <c r="R3333" s="18" t="s">
        <v>95</v>
      </c>
      <c r="S3333" s="37" t="s">
        <v>46</v>
      </c>
      <c r="T3333" s="18" t="s">
        <v>53</v>
      </c>
      <c r="U3333" s="38">
        <v>1.23</v>
      </c>
      <c r="V3333" s="38">
        <v>1.23</v>
      </c>
      <c r="W3333" s="38">
        <v>0</v>
      </c>
      <c r="X3333" s="18" t="s">
        <v>53</v>
      </c>
      <c r="Y3333" s="39"/>
      <c r="Z3333" s="16">
        <v>0</v>
      </c>
      <c r="AA3333" s="36">
        <v>4.1399999999999997</v>
      </c>
      <c r="AB3333" s="36"/>
      <c r="AC3333" s="36">
        <v>4.1399999999999997</v>
      </c>
      <c r="AD3333" s="38">
        <f t="shared" si="717"/>
        <v>4.5125999999999999</v>
      </c>
      <c r="AE3333" s="38">
        <f t="shared" si="718"/>
        <v>5.6407499999999997</v>
      </c>
      <c r="AF3333" s="38">
        <f t="shared" si="719"/>
        <v>6.0920100000000001</v>
      </c>
      <c r="AG3333" s="36">
        <f t="shared" si="720"/>
        <v>4.51</v>
      </c>
      <c r="AH3333" s="36">
        <f t="shared" si="721"/>
        <v>5.64</v>
      </c>
      <c r="AI3333" s="36">
        <f t="shared" si="722"/>
        <v>6.09</v>
      </c>
      <c r="AJ3333" s="40">
        <v>43513</v>
      </c>
      <c r="AK3333" s="40">
        <v>43515</v>
      </c>
      <c r="AL3333" s="17">
        <v>1</v>
      </c>
      <c r="AM3333" s="17" t="s">
        <v>18070</v>
      </c>
      <c r="AN3333" s="119"/>
      <c r="AO3333" s="20" t="s">
        <v>18018</v>
      </c>
      <c r="AP3333" s="20"/>
      <c r="AQ3333" s="20"/>
      <c r="AR3333" s="16">
        <v>2</v>
      </c>
      <c r="AS3333" s="65">
        <v>43609</v>
      </c>
      <c r="AT3333" s="146">
        <v>0</v>
      </c>
    </row>
    <row r="3334" spans="1:46" ht="47.25" customHeight="1">
      <c r="A3334" s="16">
        <v>8699556691224</v>
      </c>
      <c r="B3334" s="16" t="s">
        <v>11462</v>
      </c>
      <c r="C3334" s="16" t="s">
        <v>11463</v>
      </c>
      <c r="D3334" s="17" t="s">
        <v>87</v>
      </c>
      <c r="E3334" s="18" t="s">
        <v>295</v>
      </c>
      <c r="F3334" s="18">
        <v>4</v>
      </c>
      <c r="G3334" s="18">
        <v>1</v>
      </c>
      <c r="H3334" s="18">
        <v>2</v>
      </c>
      <c r="I3334" s="18"/>
      <c r="J3334" s="18"/>
      <c r="K3334" s="18"/>
      <c r="L3334" s="19" t="s">
        <v>2580</v>
      </c>
      <c r="M3334" s="19" t="s">
        <v>1682</v>
      </c>
      <c r="N3334" s="18" t="s">
        <v>1226</v>
      </c>
      <c r="O3334" s="18"/>
      <c r="P3334" s="18"/>
      <c r="Q3334" s="18">
        <v>250</v>
      </c>
      <c r="R3334" s="18" t="s">
        <v>95</v>
      </c>
      <c r="S3334" s="37" t="s">
        <v>46</v>
      </c>
      <c r="T3334" s="18" t="s">
        <v>53</v>
      </c>
      <c r="U3334" s="38">
        <v>1.35</v>
      </c>
      <c r="V3334" s="38">
        <v>1.35</v>
      </c>
      <c r="W3334" s="38">
        <v>0</v>
      </c>
      <c r="X3334" s="18" t="s">
        <v>53</v>
      </c>
      <c r="Y3334" s="39"/>
      <c r="Z3334" s="16">
        <v>0</v>
      </c>
      <c r="AA3334" s="36">
        <v>4.57</v>
      </c>
      <c r="AB3334" s="36"/>
      <c r="AC3334" s="36">
        <v>4.57</v>
      </c>
      <c r="AD3334" s="38">
        <f t="shared" si="717"/>
        <v>4.9813000000000009</v>
      </c>
      <c r="AE3334" s="38">
        <f t="shared" si="718"/>
        <v>6.2266250000000012</v>
      </c>
      <c r="AF3334" s="38">
        <f t="shared" si="719"/>
        <v>6.7247550000000018</v>
      </c>
      <c r="AG3334" s="36">
        <f t="shared" si="720"/>
        <v>4.9800000000000004</v>
      </c>
      <c r="AH3334" s="36">
        <f t="shared" si="721"/>
        <v>6.22</v>
      </c>
      <c r="AI3334" s="36">
        <f t="shared" si="722"/>
        <v>6.72</v>
      </c>
      <c r="AJ3334" s="40">
        <v>43513</v>
      </c>
      <c r="AK3334" s="40">
        <v>43515</v>
      </c>
      <c r="AL3334" s="17">
        <v>1</v>
      </c>
      <c r="AM3334" s="17" t="s">
        <v>18070</v>
      </c>
      <c r="AN3334" s="119"/>
      <c r="AO3334" s="20" t="s">
        <v>18018</v>
      </c>
      <c r="AP3334" s="20"/>
      <c r="AQ3334" s="20"/>
      <c r="AR3334" s="16">
        <v>2</v>
      </c>
      <c r="AS3334" s="65">
        <v>43609</v>
      </c>
      <c r="AT3334" s="146">
        <v>0</v>
      </c>
    </row>
    <row r="3335" spans="1:46" ht="47.25" customHeight="1">
      <c r="A3335" s="16">
        <v>8699556690289</v>
      </c>
      <c r="B3335" s="16" t="s">
        <v>11462</v>
      </c>
      <c r="C3335" s="16" t="s">
        <v>11463</v>
      </c>
      <c r="D3335" s="17" t="s">
        <v>87</v>
      </c>
      <c r="E3335" s="18" t="s">
        <v>295</v>
      </c>
      <c r="F3335" s="18">
        <v>4</v>
      </c>
      <c r="G3335" s="18">
        <v>1</v>
      </c>
      <c r="H3335" s="18">
        <v>2</v>
      </c>
      <c r="I3335" s="18"/>
      <c r="J3335" s="18"/>
      <c r="K3335" s="18"/>
      <c r="L3335" s="19" t="s">
        <v>2581</v>
      </c>
      <c r="M3335" s="19" t="s">
        <v>1682</v>
      </c>
      <c r="N3335" s="18" t="s">
        <v>1226</v>
      </c>
      <c r="O3335" s="18"/>
      <c r="P3335" s="18"/>
      <c r="Q3335" s="18">
        <v>250</v>
      </c>
      <c r="R3335" s="18" t="s">
        <v>95</v>
      </c>
      <c r="S3335" s="37" t="s">
        <v>46</v>
      </c>
      <c r="T3335" s="18" t="s">
        <v>53</v>
      </c>
      <c r="U3335" s="38">
        <v>1.04</v>
      </c>
      <c r="V3335" s="38">
        <v>1.04</v>
      </c>
      <c r="W3335" s="38">
        <v>0</v>
      </c>
      <c r="X3335" s="18" t="s">
        <v>53</v>
      </c>
      <c r="Y3335" s="39"/>
      <c r="Z3335" s="16">
        <v>0</v>
      </c>
      <c r="AA3335" s="36">
        <v>3.51</v>
      </c>
      <c r="AB3335" s="36"/>
      <c r="AC3335" s="36">
        <v>3.51</v>
      </c>
      <c r="AD3335" s="38">
        <f t="shared" si="717"/>
        <v>3.8258999999999999</v>
      </c>
      <c r="AE3335" s="38">
        <f t="shared" si="718"/>
        <v>4.782375</v>
      </c>
      <c r="AF3335" s="38">
        <f t="shared" si="719"/>
        <v>5.1649650000000005</v>
      </c>
      <c r="AG3335" s="36">
        <f t="shared" si="720"/>
        <v>3.82</v>
      </c>
      <c r="AH3335" s="36">
        <f t="shared" si="721"/>
        <v>4.78</v>
      </c>
      <c r="AI3335" s="36">
        <f t="shared" si="722"/>
        <v>5.16</v>
      </c>
      <c r="AJ3335" s="40">
        <v>43513</v>
      </c>
      <c r="AK3335" s="40">
        <v>43515</v>
      </c>
      <c r="AL3335" s="17">
        <v>1</v>
      </c>
      <c r="AM3335" s="17" t="s">
        <v>18070</v>
      </c>
      <c r="AN3335" s="119"/>
      <c r="AO3335" s="20" t="s">
        <v>18018</v>
      </c>
      <c r="AP3335" s="20"/>
      <c r="AQ3335" s="20"/>
      <c r="AR3335" s="16">
        <v>2</v>
      </c>
      <c r="AS3335" s="65">
        <v>43609</v>
      </c>
      <c r="AT3335" s="146">
        <v>0</v>
      </c>
    </row>
    <row r="3336" spans="1:46" ht="47.25" customHeight="1">
      <c r="A3336" s="16">
        <v>8699556691736</v>
      </c>
      <c r="B3336" s="16" t="s">
        <v>11462</v>
      </c>
      <c r="C3336" s="16" t="s">
        <v>11463</v>
      </c>
      <c r="D3336" s="17" t="s">
        <v>87</v>
      </c>
      <c r="E3336" s="18" t="s">
        <v>295</v>
      </c>
      <c r="F3336" s="18">
        <v>4</v>
      </c>
      <c r="G3336" s="18">
        <v>1</v>
      </c>
      <c r="H3336" s="18">
        <v>2</v>
      </c>
      <c r="I3336" s="18"/>
      <c r="J3336" s="18"/>
      <c r="K3336" s="18"/>
      <c r="L3336" s="19" t="s">
        <v>2586</v>
      </c>
      <c r="M3336" s="19" t="s">
        <v>1682</v>
      </c>
      <c r="N3336" s="18" t="s">
        <v>1226</v>
      </c>
      <c r="O3336" s="18"/>
      <c r="P3336" s="18"/>
      <c r="Q3336" s="18">
        <v>1000</v>
      </c>
      <c r="R3336" s="18" t="s">
        <v>95</v>
      </c>
      <c r="S3336" s="37" t="s">
        <v>46</v>
      </c>
      <c r="T3336" s="18" t="s">
        <v>53</v>
      </c>
      <c r="U3336" s="38">
        <v>1.9</v>
      </c>
      <c r="V3336" s="38">
        <v>1.9</v>
      </c>
      <c r="W3336" s="38">
        <v>0</v>
      </c>
      <c r="X3336" s="18" t="s">
        <v>53</v>
      </c>
      <c r="Y3336" s="39"/>
      <c r="Z3336" s="16">
        <v>0</v>
      </c>
      <c r="AA3336" s="36">
        <v>6.46</v>
      </c>
      <c r="AB3336" s="36"/>
      <c r="AC3336" s="36">
        <v>6.46</v>
      </c>
      <c r="AD3336" s="38">
        <f t="shared" si="717"/>
        <v>7.0414000000000003</v>
      </c>
      <c r="AE3336" s="38">
        <f t="shared" si="718"/>
        <v>8.8017500000000002</v>
      </c>
      <c r="AF3336" s="38">
        <f t="shared" si="719"/>
        <v>9.5058900000000008</v>
      </c>
      <c r="AG3336" s="36">
        <f t="shared" si="720"/>
        <v>7.04</v>
      </c>
      <c r="AH3336" s="36">
        <f t="shared" si="721"/>
        <v>8.8000000000000007</v>
      </c>
      <c r="AI3336" s="36">
        <f t="shared" si="722"/>
        <v>9.5</v>
      </c>
      <c r="AJ3336" s="40">
        <v>43513</v>
      </c>
      <c r="AK3336" s="40">
        <v>43515</v>
      </c>
      <c r="AL3336" s="17">
        <v>1</v>
      </c>
      <c r="AM3336" s="17" t="s">
        <v>18070</v>
      </c>
      <c r="AN3336" s="119"/>
      <c r="AO3336" s="20" t="s">
        <v>18018</v>
      </c>
      <c r="AP3336" s="20"/>
      <c r="AQ3336" s="20"/>
      <c r="AR3336" s="16">
        <v>2</v>
      </c>
      <c r="AS3336" s="65">
        <v>43609</v>
      </c>
      <c r="AT3336" s="146">
        <v>1</v>
      </c>
    </row>
    <row r="3337" spans="1:46" ht="47.25" customHeight="1">
      <c r="A3337" s="16">
        <v>8699556691781</v>
      </c>
      <c r="B3337" s="16" t="s">
        <v>11462</v>
      </c>
      <c r="C3337" s="16" t="s">
        <v>11463</v>
      </c>
      <c r="D3337" s="17" t="s">
        <v>87</v>
      </c>
      <c r="E3337" s="18" t="s">
        <v>295</v>
      </c>
      <c r="F3337" s="18">
        <v>4</v>
      </c>
      <c r="G3337" s="18">
        <v>1</v>
      </c>
      <c r="H3337" s="18">
        <v>2</v>
      </c>
      <c r="I3337" s="18"/>
      <c r="J3337" s="18"/>
      <c r="K3337" s="18"/>
      <c r="L3337" s="19" t="s">
        <v>2588</v>
      </c>
      <c r="M3337" s="19" t="s">
        <v>1682</v>
      </c>
      <c r="N3337" s="18" t="s">
        <v>1226</v>
      </c>
      <c r="O3337" s="18"/>
      <c r="P3337" s="18"/>
      <c r="Q3337" s="18">
        <v>1000</v>
      </c>
      <c r="R3337" s="18" t="s">
        <v>95</v>
      </c>
      <c r="S3337" s="37" t="s">
        <v>46</v>
      </c>
      <c r="T3337" s="18" t="s">
        <v>53</v>
      </c>
      <c r="U3337" s="38">
        <v>1.75</v>
      </c>
      <c r="V3337" s="38">
        <v>1.75</v>
      </c>
      <c r="W3337" s="38">
        <v>0</v>
      </c>
      <c r="X3337" s="18" t="s">
        <v>53</v>
      </c>
      <c r="Y3337" s="39"/>
      <c r="Z3337" s="16">
        <v>0</v>
      </c>
      <c r="AA3337" s="36">
        <v>5.95</v>
      </c>
      <c r="AB3337" s="36"/>
      <c r="AC3337" s="36">
        <v>5.95</v>
      </c>
      <c r="AD3337" s="38">
        <f t="shared" si="717"/>
        <v>6.4855000000000009</v>
      </c>
      <c r="AE3337" s="38">
        <f t="shared" si="718"/>
        <v>8.1068750000000005</v>
      </c>
      <c r="AF3337" s="38">
        <f t="shared" si="719"/>
        <v>8.7554250000000007</v>
      </c>
      <c r="AG3337" s="36">
        <f t="shared" si="720"/>
        <v>6.48</v>
      </c>
      <c r="AH3337" s="36">
        <f t="shared" si="721"/>
        <v>8.1</v>
      </c>
      <c r="AI3337" s="36">
        <f t="shared" si="722"/>
        <v>8.75</v>
      </c>
      <c r="AJ3337" s="40">
        <v>43513</v>
      </c>
      <c r="AK3337" s="40">
        <v>43515</v>
      </c>
      <c r="AL3337" s="17">
        <v>1</v>
      </c>
      <c r="AM3337" s="17" t="s">
        <v>18070</v>
      </c>
      <c r="AN3337" s="119"/>
      <c r="AO3337" s="20" t="s">
        <v>18018</v>
      </c>
      <c r="AP3337" s="20"/>
      <c r="AQ3337" s="20"/>
      <c r="AR3337" s="16">
        <v>2</v>
      </c>
      <c r="AS3337" s="65">
        <v>43609</v>
      </c>
      <c r="AT3337" s="146">
        <v>1</v>
      </c>
    </row>
    <row r="3338" spans="1:46" ht="47.25" customHeight="1">
      <c r="A3338" s="16">
        <v>8699556680938</v>
      </c>
      <c r="B3338" s="16" t="s">
        <v>15104</v>
      </c>
      <c r="C3338" s="16" t="s">
        <v>11463</v>
      </c>
      <c r="D3338" s="17" t="s">
        <v>87</v>
      </c>
      <c r="E3338" s="18" t="s">
        <v>295</v>
      </c>
      <c r="F3338" s="18">
        <v>4</v>
      </c>
      <c r="G3338" s="18">
        <v>1</v>
      </c>
      <c r="H3338" s="18">
        <v>2</v>
      </c>
      <c r="I3338" s="18"/>
      <c r="J3338" s="18"/>
      <c r="K3338" s="18"/>
      <c r="L3338" s="19" t="s">
        <v>2594</v>
      </c>
      <c r="M3338" s="19" t="s">
        <v>1682</v>
      </c>
      <c r="N3338" s="18" t="s">
        <v>1226</v>
      </c>
      <c r="O3338" s="18"/>
      <c r="P3338" s="18"/>
      <c r="Q3338" s="18">
        <v>3000</v>
      </c>
      <c r="R3338" s="18" t="s">
        <v>95</v>
      </c>
      <c r="S3338" s="37" t="s">
        <v>46</v>
      </c>
      <c r="T3338" s="18" t="s">
        <v>53</v>
      </c>
      <c r="U3338" s="38">
        <v>3.2399999999999998</v>
      </c>
      <c r="V3338" s="38">
        <v>3.2399999999999998</v>
      </c>
      <c r="W3338" s="38">
        <v>0</v>
      </c>
      <c r="X3338" s="18" t="s">
        <v>53</v>
      </c>
      <c r="Y3338" s="39"/>
      <c r="Z3338" s="16">
        <v>0</v>
      </c>
      <c r="AA3338" s="36">
        <v>10.99</v>
      </c>
      <c r="AB3338" s="36"/>
      <c r="AC3338" s="36">
        <v>10.99</v>
      </c>
      <c r="AD3338" s="38">
        <f t="shared" si="717"/>
        <v>11.969200000000001</v>
      </c>
      <c r="AE3338" s="38">
        <f t="shared" si="718"/>
        <v>14.961500000000001</v>
      </c>
      <c r="AF3338" s="38">
        <f t="shared" si="719"/>
        <v>16.158420000000003</v>
      </c>
      <c r="AG3338" s="36">
        <f t="shared" si="720"/>
        <v>11.96</v>
      </c>
      <c r="AH3338" s="36">
        <f t="shared" si="721"/>
        <v>14.96</v>
      </c>
      <c r="AI3338" s="36">
        <f t="shared" si="722"/>
        <v>16.149999999999999</v>
      </c>
      <c r="AJ3338" s="40">
        <v>43513</v>
      </c>
      <c r="AK3338" s="40">
        <v>43515</v>
      </c>
      <c r="AL3338" s="17">
        <v>1</v>
      </c>
      <c r="AM3338" s="17" t="s">
        <v>18070</v>
      </c>
      <c r="AN3338" s="119"/>
      <c r="AO3338" s="20" t="s">
        <v>18050</v>
      </c>
      <c r="AP3338" s="20"/>
      <c r="AQ3338" s="20"/>
      <c r="AR3338" s="16">
        <v>2</v>
      </c>
      <c r="AS3338" s="65">
        <v>43609</v>
      </c>
      <c r="AT3338" s="146">
        <v>0</v>
      </c>
    </row>
    <row r="3339" spans="1:46" ht="47.25" customHeight="1">
      <c r="A3339" s="16">
        <v>8699556680914</v>
      </c>
      <c r="B3339" s="16" t="s">
        <v>15104</v>
      </c>
      <c r="C3339" s="16" t="s">
        <v>11463</v>
      </c>
      <c r="D3339" s="17" t="s">
        <v>87</v>
      </c>
      <c r="E3339" s="18" t="s">
        <v>295</v>
      </c>
      <c r="F3339" s="18">
        <v>4</v>
      </c>
      <c r="G3339" s="18">
        <v>1</v>
      </c>
      <c r="H3339" s="18">
        <v>2</v>
      </c>
      <c r="I3339" s="18"/>
      <c r="J3339" s="18"/>
      <c r="K3339" s="18"/>
      <c r="L3339" s="19" t="s">
        <v>2589</v>
      </c>
      <c r="M3339" s="19" t="s">
        <v>1682</v>
      </c>
      <c r="N3339" s="18" t="s">
        <v>1226</v>
      </c>
      <c r="O3339" s="18"/>
      <c r="P3339" s="18"/>
      <c r="Q3339" s="18">
        <v>3000</v>
      </c>
      <c r="R3339" s="18" t="s">
        <v>95</v>
      </c>
      <c r="S3339" s="37" t="s">
        <v>46</v>
      </c>
      <c r="T3339" s="18" t="s">
        <v>53</v>
      </c>
      <c r="U3339" s="38">
        <v>3.4299999999999997</v>
      </c>
      <c r="V3339" s="38">
        <v>3.4299999999999997</v>
      </c>
      <c r="W3339" s="38">
        <v>0</v>
      </c>
      <c r="X3339" s="18" t="s">
        <v>53</v>
      </c>
      <c r="Y3339" s="39"/>
      <c r="Z3339" s="16">
        <v>0</v>
      </c>
      <c r="AA3339" s="36">
        <v>11.65</v>
      </c>
      <c r="AB3339" s="36"/>
      <c r="AC3339" s="36">
        <v>11.65</v>
      </c>
      <c r="AD3339" s="38">
        <f t="shared" si="717"/>
        <v>12.682</v>
      </c>
      <c r="AE3339" s="38">
        <f t="shared" si="718"/>
        <v>15.852500000000001</v>
      </c>
      <c r="AF3339" s="38">
        <f t="shared" si="719"/>
        <v>17.120700000000003</v>
      </c>
      <c r="AG3339" s="36">
        <f t="shared" si="720"/>
        <v>12.68</v>
      </c>
      <c r="AH3339" s="36">
        <f t="shared" si="721"/>
        <v>15.85</v>
      </c>
      <c r="AI3339" s="36">
        <f t="shared" si="722"/>
        <v>17.12</v>
      </c>
      <c r="AJ3339" s="40">
        <v>43513</v>
      </c>
      <c r="AK3339" s="40">
        <v>43515</v>
      </c>
      <c r="AL3339" s="17">
        <v>1</v>
      </c>
      <c r="AM3339" s="17" t="s">
        <v>18070</v>
      </c>
      <c r="AN3339" s="119"/>
      <c r="AO3339" s="20" t="s">
        <v>18054</v>
      </c>
      <c r="AP3339" s="20"/>
      <c r="AQ3339" s="20"/>
      <c r="AR3339" s="16">
        <v>2</v>
      </c>
      <c r="AS3339" s="65">
        <v>43609</v>
      </c>
      <c r="AT3339" s="146">
        <v>0</v>
      </c>
    </row>
    <row r="3340" spans="1:46" ht="47.25" customHeight="1">
      <c r="A3340" s="16">
        <v>8699556690494</v>
      </c>
      <c r="B3340" s="16" t="s">
        <v>11462</v>
      </c>
      <c r="C3340" s="16" t="s">
        <v>11463</v>
      </c>
      <c r="D3340" s="17" t="s">
        <v>87</v>
      </c>
      <c r="E3340" s="18" t="s">
        <v>295</v>
      </c>
      <c r="F3340" s="18">
        <v>4</v>
      </c>
      <c r="G3340" s="18">
        <v>1</v>
      </c>
      <c r="H3340" s="18">
        <v>2</v>
      </c>
      <c r="I3340" s="18"/>
      <c r="J3340" s="18"/>
      <c r="K3340" s="18"/>
      <c r="L3340" s="19" t="s">
        <v>2590</v>
      </c>
      <c r="M3340" s="19" t="s">
        <v>1682</v>
      </c>
      <c r="N3340" s="18" t="s">
        <v>1226</v>
      </c>
      <c r="O3340" s="18"/>
      <c r="P3340" s="18"/>
      <c r="Q3340" s="18">
        <v>500</v>
      </c>
      <c r="R3340" s="18" t="s">
        <v>95</v>
      </c>
      <c r="S3340" s="37" t="s">
        <v>46</v>
      </c>
      <c r="T3340" s="18" t="s">
        <v>53</v>
      </c>
      <c r="U3340" s="38">
        <v>1.62</v>
      </c>
      <c r="V3340" s="38">
        <v>1.62</v>
      </c>
      <c r="W3340" s="38">
        <v>0</v>
      </c>
      <c r="X3340" s="18" t="s">
        <v>53</v>
      </c>
      <c r="Y3340" s="39"/>
      <c r="Z3340" s="16">
        <v>0</v>
      </c>
      <c r="AA3340" s="36">
        <v>5.47</v>
      </c>
      <c r="AB3340" s="36"/>
      <c r="AC3340" s="36">
        <v>5.47</v>
      </c>
      <c r="AD3340" s="38">
        <f t="shared" si="717"/>
        <v>5.9622999999999999</v>
      </c>
      <c r="AE3340" s="38">
        <f t="shared" si="718"/>
        <v>7.4528749999999997</v>
      </c>
      <c r="AF3340" s="38">
        <f t="shared" si="719"/>
        <v>8.0491050000000008</v>
      </c>
      <c r="AG3340" s="36">
        <f t="shared" si="720"/>
        <v>5.96</v>
      </c>
      <c r="AH3340" s="36">
        <f t="shared" si="721"/>
        <v>7.45</v>
      </c>
      <c r="AI3340" s="36">
        <f t="shared" si="722"/>
        <v>8.0399999999999991</v>
      </c>
      <c r="AJ3340" s="40">
        <v>43513</v>
      </c>
      <c r="AK3340" s="40">
        <v>43515</v>
      </c>
      <c r="AL3340" s="17">
        <v>1</v>
      </c>
      <c r="AM3340" s="17" t="s">
        <v>18070</v>
      </c>
      <c r="AN3340" s="119"/>
      <c r="AO3340" s="20" t="s">
        <v>18018</v>
      </c>
      <c r="AP3340" s="20"/>
      <c r="AQ3340" s="20"/>
      <c r="AR3340" s="16">
        <v>2</v>
      </c>
      <c r="AS3340" s="65">
        <v>43609</v>
      </c>
      <c r="AT3340" s="146">
        <v>0</v>
      </c>
    </row>
    <row r="3341" spans="1:46" ht="47.25" customHeight="1">
      <c r="A3341" s="16">
        <v>8699556690630</v>
      </c>
      <c r="B3341" s="16" t="s">
        <v>11462</v>
      </c>
      <c r="C3341" s="16" t="s">
        <v>11463</v>
      </c>
      <c r="D3341" s="17" t="s">
        <v>87</v>
      </c>
      <c r="E3341" s="18" t="s">
        <v>295</v>
      </c>
      <c r="F3341" s="18">
        <v>4</v>
      </c>
      <c r="G3341" s="18">
        <v>1</v>
      </c>
      <c r="H3341" s="18">
        <v>2</v>
      </c>
      <c r="I3341" s="18"/>
      <c r="J3341" s="18"/>
      <c r="K3341" s="18"/>
      <c r="L3341" s="19" t="s">
        <v>2591</v>
      </c>
      <c r="M3341" s="19" t="s">
        <v>1682</v>
      </c>
      <c r="N3341" s="18" t="s">
        <v>1226</v>
      </c>
      <c r="O3341" s="18"/>
      <c r="P3341" s="18"/>
      <c r="Q3341" s="18">
        <v>500</v>
      </c>
      <c r="R3341" s="18" t="s">
        <v>95</v>
      </c>
      <c r="S3341" s="37" t="s">
        <v>46</v>
      </c>
      <c r="T3341" s="18" t="s">
        <v>53</v>
      </c>
      <c r="U3341" s="38">
        <v>1.32</v>
      </c>
      <c r="V3341" s="38">
        <v>1.32</v>
      </c>
      <c r="W3341" s="38">
        <v>0</v>
      </c>
      <c r="X3341" s="18" t="s">
        <v>53</v>
      </c>
      <c r="Y3341" s="39"/>
      <c r="Z3341" s="16">
        <v>0</v>
      </c>
      <c r="AA3341" s="36">
        <v>4.46</v>
      </c>
      <c r="AB3341" s="36"/>
      <c r="AC3341" s="36">
        <v>4.46</v>
      </c>
      <c r="AD3341" s="38">
        <f t="shared" si="717"/>
        <v>4.8614000000000006</v>
      </c>
      <c r="AE3341" s="38">
        <f t="shared" si="718"/>
        <v>6.0767500000000005</v>
      </c>
      <c r="AF3341" s="38">
        <f t="shared" si="719"/>
        <v>6.5628900000000012</v>
      </c>
      <c r="AG3341" s="36">
        <f t="shared" si="720"/>
        <v>4.8600000000000003</v>
      </c>
      <c r="AH3341" s="36">
        <f t="shared" si="721"/>
        <v>6.07</v>
      </c>
      <c r="AI3341" s="36">
        <f t="shared" si="722"/>
        <v>6.56</v>
      </c>
      <c r="AJ3341" s="40">
        <v>43513</v>
      </c>
      <c r="AK3341" s="40">
        <v>43515</v>
      </c>
      <c r="AL3341" s="17">
        <v>1</v>
      </c>
      <c r="AM3341" s="17" t="s">
        <v>18070</v>
      </c>
      <c r="AN3341" s="119"/>
      <c r="AO3341" s="20" t="s">
        <v>18018</v>
      </c>
      <c r="AP3341" s="20"/>
      <c r="AQ3341" s="20"/>
      <c r="AR3341" s="16">
        <v>2</v>
      </c>
      <c r="AS3341" s="65">
        <v>43609</v>
      </c>
      <c r="AT3341" s="146">
        <v>0</v>
      </c>
    </row>
    <row r="3342" spans="1:46" ht="47.25" customHeight="1">
      <c r="A3342" s="16">
        <v>8699556690739</v>
      </c>
      <c r="B3342" s="16" t="s">
        <v>11462</v>
      </c>
      <c r="C3342" s="16" t="s">
        <v>11463</v>
      </c>
      <c r="D3342" s="17" t="s">
        <v>87</v>
      </c>
      <c r="E3342" s="18" t="s">
        <v>295</v>
      </c>
      <c r="F3342" s="18">
        <v>4</v>
      </c>
      <c r="G3342" s="18">
        <v>1</v>
      </c>
      <c r="H3342" s="18">
        <v>2</v>
      </c>
      <c r="I3342" s="18"/>
      <c r="J3342" s="18"/>
      <c r="K3342" s="18"/>
      <c r="L3342" s="19" t="s">
        <v>2592</v>
      </c>
      <c r="M3342" s="19" t="s">
        <v>1682</v>
      </c>
      <c r="N3342" s="18" t="s">
        <v>1226</v>
      </c>
      <c r="O3342" s="18"/>
      <c r="P3342" s="18"/>
      <c r="Q3342" s="18">
        <v>1000</v>
      </c>
      <c r="R3342" s="18" t="s">
        <v>95</v>
      </c>
      <c r="S3342" s="37" t="s">
        <v>46</v>
      </c>
      <c r="T3342" s="18" t="s">
        <v>53</v>
      </c>
      <c r="U3342" s="38">
        <v>1.9</v>
      </c>
      <c r="V3342" s="38">
        <v>1.9</v>
      </c>
      <c r="W3342" s="38">
        <v>0</v>
      </c>
      <c r="X3342" s="18" t="s">
        <v>53</v>
      </c>
      <c r="Y3342" s="39"/>
      <c r="Z3342" s="16">
        <v>0</v>
      </c>
      <c r="AA3342" s="36">
        <v>6.46</v>
      </c>
      <c r="AB3342" s="36"/>
      <c r="AC3342" s="36">
        <v>6.46</v>
      </c>
      <c r="AD3342" s="38">
        <f t="shared" si="717"/>
        <v>7.0414000000000003</v>
      </c>
      <c r="AE3342" s="38">
        <f t="shared" si="718"/>
        <v>8.8017500000000002</v>
      </c>
      <c r="AF3342" s="38">
        <f t="shared" si="719"/>
        <v>9.5058900000000008</v>
      </c>
      <c r="AG3342" s="36">
        <f t="shared" si="720"/>
        <v>7.04</v>
      </c>
      <c r="AH3342" s="36">
        <f t="shared" si="721"/>
        <v>8.8000000000000007</v>
      </c>
      <c r="AI3342" s="36">
        <f t="shared" si="722"/>
        <v>9.5</v>
      </c>
      <c r="AJ3342" s="40">
        <v>43513</v>
      </c>
      <c r="AK3342" s="40">
        <v>43515</v>
      </c>
      <c r="AL3342" s="17">
        <v>1</v>
      </c>
      <c r="AM3342" s="17" t="s">
        <v>18070</v>
      </c>
      <c r="AN3342" s="119"/>
      <c r="AO3342" s="20" t="s">
        <v>18018</v>
      </c>
      <c r="AP3342" s="20"/>
      <c r="AQ3342" s="20"/>
      <c r="AR3342" s="16">
        <v>2</v>
      </c>
      <c r="AS3342" s="65">
        <v>43609</v>
      </c>
      <c r="AT3342" s="146">
        <v>1</v>
      </c>
    </row>
    <row r="3343" spans="1:46" ht="47.25" customHeight="1">
      <c r="A3343" s="16">
        <v>8699556690777</v>
      </c>
      <c r="B3343" s="16" t="s">
        <v>11462</v>
      </c>
      <c r="C3343" s="16" t="s">
        <v>11463</v>
      </c>
      <c r="D3343" s="17" t="s">
        <v>87</v>
      </c>
      <c r="E3343" s="18" t="s">
        <v>295</v>
      </c>
      <c r="F3343" s="18">
        <v>4</v>
      </c>
      <c r="G3343" s="18">
        <v>1</v>
      </c>
      <c r="H3343" s="18">
        <v>2</v>
      </c>
      <c r="I3343" s="18"/>
      <c r="J3343" s="18"/>
      <c r="K3343" s="18"/>
      <c r="L3343" s="19" t="s">
        <v>2593</v>
      </c>
      <c r="M3343" s="19" t="s">
        <v>1682</v>
      </c>
      <c r="N3343" s="18" t="s">
        <v>1226</v>
      </c>
      <c r="O3343" s="18"/>
      <c r="P3343" s="18"/>
      <c r="Q3343" s="18">
        <v>1000</v>
      </c>
      <c r="R3343" s="18" t="s">
        <v>95</v>
      </c>
      <c r="S3343" s="37" t="s">
        <v>46</v>
      </c>
      <c r="T3343" s="18" t="s">
        <v>53</v>
      </c>
      <c r="U3343" s="38">
        <v>1.68</v>
      </c>
      <c r="V3343" s="38">
        <v>1.68</v>
      </c>
      <c r="W3343" s="38">
        <v>0</v>
      </c>
      <c r="X3343" s="18" t="s">
        <v>53</v>
      </c>
      <c r="Y3343" s="39"/>
      <c r="Z3343" s="16">
        <v>0</v>
      </c>
      <c r="AA3343" s="36">
        <v>5.68</v>
      </c>
      <c r="AB3343" s="36"/>
      <c r="AC3343" s="36">
        <v>5.68</v>
      </c>
      <c r="AD3343" s="38">
        <f t="shared" si="717"/>
        <v>6.1912000000000003</v>
      </c>
      <c r="AE3343" s="38">
        <f t="shared" si="718"/>
        <v>7.7390000000000008</v>
      </c>
      <c r="AF3343" s="38">
        <f t="shared" si="719"/>
        <v>8.3581200000000013</v>
      </c>
      <c r="AG3343" s="36">
        <f t="shared" si="720"/>
        <v>6.19</v>
      </c>
      <c r="AH3343" s="36">
        <f t="shared" si="721"/>
        <v>7.73</v>
      </c>
      <c r="AI3343" s="36">
        <f t="shared" si="722"/>
        <v>8.35</v>
      </c>
      <c r="AJ3343" s="40">
        <v>43513</v>
      </c>
      <c r="AK3343" s="40">
        <v>43515</v>
      </c>
      <c r="AL3343" s="17">
        <v>1</v>
      </c>
      <c r="AM3343" s="17" t="s">
        <v>18070</v>
      </c>
      <c r="AN3343" s="119"/>
      <c r="AO3343" s="20" t="s">
        <v>18018</v>
      </c>
      <c r="AP3343" s="20"/>
      <c r="AQ3343" s="20"/>
      <c r="AR3343" s="16">
        <v>2</v>
      </c>
      <c r="AS3343" s="65">
        <v>43609</v>
      </c>
      <c r="AT3343" s="146">
        <v>0</v>
      </c>
    </row>
    <row r="3344" spans="1:46" ht="47.25" customHeight="1">
      <c r="A3344" s="16">
        <v>8699556695000</v>
      </c>
      <c r="B3344" s="16" t="s">
        <v>6134</v>
      </c>
      <c r="C3344" s="16" t="s">
        <v>6135</v>
      </c>
      <c r="D3344" s="17" t="s">
        <v>323</v>
      </c>
      <c r="E3344" s="18" t="s">
        <v>295</v>
      </c>
      <c r="F3344" s="18">
        <v>4</v>
      </c>
      <c r="G3344" s="18">
        <v>1</v>
      </c>
      <c r="H3344" s="18">
        <v>2</v>
      </c>
      <c r="I3344" s="18"/>
      <c r="J3344" s="18"/>
      <c r="K3344" s="18"/>
      <c r="L3344" s="19" t="s">
        <v>2597</v>
      </c>
      <c r="M3344" s="19" t="s">
        <v>746</v>
      </c>
      <c r="N3344" s="18" t="s">
        <v>1226</v>
      </c>
      <c r="O3344" s="18"/>
      <c r="P3344" s="18"/>
      <c r="Q3344" s="18">
        <v>100</v>
      </c>
      <c r="R3344" s="18" t="s">
        <v>95</v>
      </c>
      <c r="S3344" s="37" t="s">
        <v>46</v>
      </c>
      <c r="T3344" s="18" t="s">
        <v>53</v>
      </c>
      <c r="U3344" s="38">
        <v>1.5</v>
      </c>
      <c r="V3344" s="38">
        <v>1.5</v>
      </c>
      <c r="W3344" s="38">
        <v>0</v>
      </c>
      <c r="X3344" s="18" t="s">
        <v>53</v>
      </c>
      <c r="Y3344" s="39"/>
      <c r="Z3344" s="16">
        <v>0</v>
      </c>
      <c r="AA3344" s="36">
        <v>5.0599999999999996</v>
      </c>
      <c r="AB3344" s="36"/>
      <c r="AC3344" s="36">
        <v>5.0599999999999996</v>
      </c>
      <c r="AD3344" s="38">
        <f t="shared" si="717"/>
        <v>5.5153999999999996</v>
      </c>
      <c r="AE3344" s="38">
        <f t="shared" si="718"/>
        <v>6.8942499999999995</v>
      </c>
      <c r="AF3344" s="38">
        <f t="shared" si="719"/>
        <v>7.4457899999999997</v>
      </c>
      <c r="AG3344" s="36">
        <f t="shared" si="720"/>
        <v>5.51</v>
      </c>
      <c r="AH3344" s="36">
        <f t="shared" si="721"/>
        <v>6.89</v>
      </c>
      <c r="AI3344" s="36">
        <f t="shared" si="722"/>
        <v>7.44</v>
      </c>
      <c r="AJ3344" s="40">
        <v>43513</v>
      </c>
      <c r="AK3344" s="40">
        <v>43515</v>
      </c>
      <c r="AL3344" s="17">
        <v>1</v>
      </c>
      <c r="AM3344" s="17" t="s">
        <v>18070</v>
      </c>
      <c r="AN3344" s="119"/>
      <c r="AO3344" s="20" t="s">
        <v>18032</v>
      </c>
      <c r="AP3344" s="20"/>
      <c r="AQ3344" s="20"/>
      <c r="AR3344" s="16">
        <v>2</v>
      </c>
      <c r="AS3344" s="65">
        <v>43609</v>
      </c>
      <c r="AT3344" s="146">
        <v>0</v>
      </c>
    </row>
    <row r="3345" spans="1:47" ht="47.25" customHeight="1">
      <c r="A3345" s="16">
        <v>8699556695079</v>
      </c>
      <c r="B3345" s="16" t="s">
        <v>6134</v>
      </c>
      <c r="C3345" s="16" t="s">
        <v>6135</v>
      </c>
      <c r="D3345" s="17" t="s">
        <v>323</v>
      </c>
      <c r="E3345" s="18" t="s">
        <v>295</v>
      </c>
      <c r="F3345" s="18">
        <v>4</v>
      </c>
      <c r="G3345" s="18">
        <v>1</v>
      </c>
      <c r="H3345" s="18">
        <v>2</v>
      </c>
      <c r="I3345" s="18"/>
      <c r="J3345" s="18"/>
      <c r="K3345" s="18"/>
      <c r="L3345" s="19" t="s">
        <v>2598</v>
      </c>
      <c r="M3345" s="19" t="s">
        <v>746</v>
      </c>
      <c r="N3345" s="18" t="s">
        <v>1226</v>
      </c>
      <c r="O3345" s="18"/>
      <c r="P3345" s="18"/>
      <c r="Q3345" s="18">
        <v>100</v>
      </c>
      <c r="R3345" s="18" t="s">
        <v>95</v>
      </c>
      <c r="S3345" s="37" t="s">
        <v>46</v>
      </c>
      <c r="T3345" s="18" t="s">
        <v>53</v>
      </c>
      <c r="U3345" s="38">
        <v>1.22</v>
      </c>
      <c r="V3345" s="38">
        <v>1.22</v>
      </c>
      <c r="W3345" s="38">
        <v>0</v>
      </c>
      <c r="X3345" s="18" t="s">
        <v>53</v>
      </c>
      <c r="Y3345" s="39"/>
      <c r="Z3345" s="16">
        <v>0</v>
      </c>
      <c r="AA3345" s="36">
        <v>4.1500000000000004</v>
      </c>
      <c r="AB3345" s="36"/>
      <c r="AC3345" s="36">
        <v>4.1500000000000004</v>
      </c>
      <c r="AD3345" s="38">
        <f t="shared" si="717"/>
        <v>4.5235000000000003</v>
      </c>
      <c r="AE3345" s="38">
        <f t="shared" si="718"/>
        <v>5.6543749999999999</v>
      </c>
      <c r="AF3345" s="38">
        <f t="shared" si="719"/>
        <v>6.106725</v>
      </c>
      <c r="AG3345" s="36">
        <f t="shared" si="720"/>
        <v>4.5199999999999996</v>
      </c>
      <c r="AH3345" s="36">
        <f t="shared" si="721"/>
        <v>5.65</v>
      </c>
      <c r="AI3345" s="36">
        <f t="shared" si="722"/>
        <v>6.1</v>
      </c>
      <c r="AJ3345" s="40">
        <v>43513</v>
      </c>
      <c r="AK3345" s="40">
        <v>43515</v>
      </c>
      <c r="AL3345" s="17">
        <v>1</v>
      </c>
      <c r="AM3345" s="17" t="s">
        <v>18070</v>
      </c>
      <c r="AN3345" s="119"/>
      <c r="AO3345" s="20" t="s">
        <v>18032</v>
      </c>
      <c r="AP3345" s="20"/>
      <c r="AQ3345" s="20"/>
      <c r="AR3345" s="16">
        <v>2</v>
      </c>
      <c r="AS3345" s="65">
        <v>43609</v>
      </c>
      <c r="AT3345" s="146">
        <v>1</v>
      </c>
    </row>
    <row r="3346" spans="1:47" ht="47.25" customHeight="1">
      <c r="A3346" s="16">
        <v>8699556695444</v>
      </c>
      <c r="B3346" s="16" t="s">
        <v>6134</v>
      </c>
      <c r="C3346" s="16" t="s">
        <v>6135</v>
      </c>
      <c r="D3346" s="17" t="s">
        <v>323</v>
      </c>
      <c r="E3346" s="18" t="s">
        <v>295</v>
      </c>
      <c r="F3346" s="18">
        <v>4</v>
      </c>
      <c r="G3346" s="18">
        <v>1</v>
      </c>
      <c r="H3346" s="18">
        <v>2</v>
      </c>
      <c r="I3346" s="18"/>
      <c r="J3346" s="18"/>
      <c r="K3346" s="18"/>
      <c r="L3346" s="19" t="s">
        <v>2599</v>
      </c>
      <c r="M3346" s="19" t="s">
        <v>746</v>
      </c>
      <c r="N3346" s="18" t="s">
        <v>1226</v>
      </c>
      <c r="O3346" s="18"/>
      <c r="P3346" s="18"/>
      <c r="Q3346" s="18">
        <v>500</v>
      </c>
      <c r="R3346" s="18" t="s">
        <v>95</v>
      </c>
      <c r="S3346" s="37" t="s">
        <v>46</v>
      </c>
      <c r="T3346" s="18" t="s">
        <v>53</v>
      </c>
      <c r="U3346" s="38">
        <v>1.8800000000000001</v>
      </c>
      <c r="V3346" s="38">
        <v>1.8800000000000001</v>
      </c>
      <c r="W3346" s="38">
        <v>0</v>
      </c>
      <c r="X3346" s="18" t="s">
        <v>53</v>
      </c>
      <c r="Y3346" s="39"/>
      <c r="Z3346" s="16">
        <v>0</v>
      </c>
      <c r="AA3346" s="36">
        <v>6.35</v>
      </c>
      <c r="AB3346" s="36"/>
      <c r="AC3346" s="36">
        <v>6.35</v>
      </c>
      <c r="AD3346" s="38">
        <f t="shared" si="717"/>
        <v>6.9215</v>
      </c>
      <c r="AE3346" s="38">
        <f t="shared" si="718"/>
        <v>8.6518750000000004</v>
      </c>
      <c r="AF3346" s="38">
        <f t="shared" si="719"/>
        <v>9.3440250000000002</v>
      </c>
      <c r="AG3346" s="36">
        <f t="shared" si="720"/>
        <v>6.92</v>
      </c>
      <c r="AH3346" s="36">
        <f t="shared" si="721"/>
        <v>8.65</v>
      </c>
      <c r="AI3346" s="36">
        <f t="shared" si="722"/>
        <v>9.34</v>
      </c>
      <c r="AJ3346" s="40">
        <v>43513</v>
      </c>
      <c r="AK3346" s="40">
        <v>43515</v>
      </c>
      <c r="AL3346" s="17">
        <v>1</v>
      </c>
      <c r="AM3346" s="17" t="s">
        <v>18070</v>
      </c>
      <c r="AN3346" s="119"/>
      <c r="AO3346" s="20" t="s">
        <v>18032</v>
      </c>
      <c r="AP3346" s="20"/>
      <c r="AQ3346" s="20"/>
      <c r="AR3346" s="16">
        <v>2</v>
      </c>
      <c r="AS3346" s="65">
        <v>43609</v>
      </c>
      <c r="AT3346" s="146">
        <v>0</v>
      </c>
    </row>
    <row r="3347" spans="1:47" ht="47.25" customHeight="1">
      <c r="A3347" s="16">
        <v>8699556695505</v>
      </c>
      <c r="B3347" s="16" t="s">
        <v>6134</v>
      </c>
      <c r="C3347" s="16" t="s">
        <v>6135</v>
      </c>
      <c r="D3347" s="17" t="s">
        <v>323</v>
      </c>
      <c r="E3347" s="18" t="s">
        <v>295</v>
      </c>
      <c r="F3347" s="18">
        <v>4</v>
      </c>
      <c r="G3347" s="18">
        <v>1</v>
      </c>
      <c r="H3347" s="18">
        <v>2</v>
      </c>
      <c r="I3347" s="18"/>
      <c r="J3347" s="18"/>
      <c r="K3347" s="18"/>
      <c r="L3347" s="19" t="s">
        <v>2600</v>
      </c>
      <c r="M3347" s="19" t="s">
        <v>746</v>
      </c>
      <c r="N3347" s="18" t="s">
        <v>1226</v>
      </c>
      <c r="O3347" s="18"/>
      <c r="P3347" s="18"/>
      <c r="Q3347" s="18">
        <v>500</v>
      </c>
      <c r="R3347" s="18" t="s">
        <v>95</v>
      </c>
      <c r="S3347" s="37" t="s">
        <v>46</v>
      </c>
      <c r="T3347" s="18" t="s">
        <v>53</v>
      </c>
      <c r="U3347" s="38">
        <v>1.62</v>
      </c>
      <c r="V3347" s="38">
        <v>1.62</v>
      </c>
      <c r="W3347" s="38">
        <v>0</v>
      </c>
      <c r="X3347" s="18" t="s">
        <v>53</v>
      </c>
      <c r="Y3347" s="39"/>
      <c r="Z3347" s="16">
        <v>0</v>
      </c>
      <c r="AA3347" s="36">
        <v>5.47</v>
      </c>
      <c r="AB3347" s="36"/>
      <c r="AC3347" s="36">
        <v>5.47</v>
      </c>
      <c r="AD3347" s="38">
        <f t="shared" si="717"/>
        <v>5.9622999999999999</v>
      </c>
      <c r="AE3347" s="38">
        <f t="shared" si="718"/>
        <v>7.4528749999999997</v>
      </c>
      <c r="AF3347" s="38">
        <f t="shared" si="719"/>
        <v>8.0491050000000008</v>
      </c>
      <c r="AG3347" s="36">
        <f t="shared" si="720"/>
        <v>5.96</v>
      </c>
      <c r="AH3347" s="36">
        <f t="shared" si="721"/>
        <v>7.45</v>
      </c>
      <c r="AI3347" s="36">
        <f t="shared" si="722"/>
        <v>8.0399999999999991</v>
      </c>
      <c r="AJ3347" s="40">
        <v>43513</v>
      </c>
      <c r="AK3347" s="40">
        <v>43515</v>
      </c>
      <c r="AL3347" s="17">
        <v>1</v>
      </c>
      <c r="AM3347" s="17" t="s">
        <v>18070</v>
      </c>
      <c r="AN3347" s="119"/>
      <c r="AO3347" s="20" t="s">
        <v>18032</v>
      </c>
      <c r="AP3347" s="20"/>
      <c r="AQ3347" s="20"/>
      <c r="AR3347" s="16">
        <v>2</v>
      </c>
      <c r="AS3347" s="65">
        <v>43609</v>
      </c>
      <c r="AT3347" s="146">
        <v>0</v>
      </c>
    </row>
    <row r="3348" spans="1:47" ht="47.25" customHeight="1">
      <c r="A3348" s="16">
        <v>8681094090126</v>
      </c>
      <c r="B3348" s="16" t="s">
        <v>946</v>
      </c>
      <c r="C3348" s="16" t="s">
        <v>948</v>
      </c>
      <c r="D3348" s="17" t="s">
        <v>323</v>
      </c>
      <c r="E3348" s="18" t="s">
        <v>323</v>
      </c>
      <c r="F3348" s="18">
        <v>0</v>
      </c>
      <c r="G3348" s="18">
        <v>1</v>
      </c>
      <c r="H3348" s="18">
        <v>1</v>
      </c>
      <c r="I3348" s="18"/>
      <c r="J3348" s="18"/>
      <c r="K3348" s="18"/>
      <c r="L3348" s="19" t="s">
        <v>950</v>
      </c>
      <c r="M3348" s="19" t="s">
        <v>951</v>
      </c>
      <c r="N3348" s="18" t="s">
        <v>802</v>
      </c>
      <c r="O3348" s="18" t="s">
        <v>953</v>
      </c>
      <c r="P3348" s="18" t="s">
        <v>163</v>
      </c>
      <c r="Q3348" s="18">
        <v>20</v>
      </c>
      <c r="R3348" s="18" t="s">
        <v>95</v>
      </c>
      <c r="S3348" s="37" t="s">
        <v>46</v>
      </c>
      <c r="T3348" s="18" t="s">
        <v>53</v>
      </c>
      <c r="U3348" s="38">
        <v>20.6</v>
      </c>
      <c r="V3348" s="38">
        <v>39.21</v>
      </c>
      <c r="W3348" s="38">
        <v>20.6</v>
      </c>
      <c r="X3348" s="18" t="s">
        <v>53</v>
      </c>
      <c r="Y3348" s="39"/>
      <c r="Z3348" s="16">
        <v>0</v>
      </c>
      <c r="AA3348" s="36">
        <v>66.83</v>
      </c>
      <c r="AB3348" s="36"/>
      <c r="AC3348" s="36">
        <v>66.83</v>
      </c>
      <c r="AD3348" s="38">
        <f t="shared" si="717"/>
        <v>72.108100000000007</v>
      </c>
      <c r="AE3348" s="38">
        <f t="shared" si="718"/>
        <v>90.135125000000016</v>
      </c>
      <c r="AF3348" s="38">
        <f t="shared" si="719"/>
        <v>97.345935000000026</v>
      </c>
      <c r="AG3348" s="36">
        <f t="shared" si="720"/>
        <v>72.099999999999994</v>
      </c>
      <c r="AH3348" s="36">
        <f t="shared" si="721"/>
        <v>90.13</v>
      </c>
      <c r="AI3348" s="36">
        <f t="shared" si="722"/>
        <v>97.34</v>
      </c>
      <c r="AJ3348" s="40">
        <v>43513</v>
      </c>
      <c r="AK3348" s="40">
        <v>43515</v>
      </c>
      <c r="AL3348" s="17">
        <v>1</v>
      </c>
      <c r="AM3348" s="17" t="s">
        <v>3606</v>
      </c>
      <c r="AN3348" s="119"/>
      <c r="AO3348" s="20" t="s">
        <v>18035</v>
      </c>
      <c r="AP3348" s="20"/>
      <c r="AQ3348" s="20"/>
      <c r="AR3348" s="16">
        <v>0</v>
      </c>
      <c r="AS3348" s="65">
        <v>43637</v>
      </c>
      <c r="AT3348" s="146">
        <v>0</v>
      </c>
    </row>
    <row r="3349" spans="1:47" ht="47.25" customHeight="1">
      <c r="A3349" s="16">
        <v>8699456980015</v>
      </c>
      <c r="B3349" s="16" t="s">
        <v>668</v>
      </c>
      <c r="C3349" s="16" t="s">
        <v>669</v>
      </c>
      <c r="D3349" s="17" t="s">
        <v>87</v>
      </c>
      <c r="E3349" s="18" t="s">
        <v>87</v>
      </c>
      <c r="F3349" s="18">
        <v>5</v>
      </c>
      <c r="G3349" s="18">
        <v>2</v>
      </c>
      <c r="H3349" s="18">
        <v>1</v>
      </c>
      <c r="I3349" s="18"/>
      <c r="J3349" s="18"/>
      <c r="K3349" s="18"/>
      <c r="L3349" s="19" t="s">
        <v>801</v>
      </c>
      <c r="M3349" s="19" t="s">
        <v>773</v>
      </c>
      <c r="N3349" s="18" t="s">
        <v>802</v>
      </c>
      <c r="O3349" s="18">
        <v>1500</v>
      </c>
      <c r="P3349" s="18" t="s">
        <v>675</v>
      </c>
      <c r="Q3349" s="18">
        <v>1</v>
      </c>
      <c r="R3349" s="45" t="s">
        <v>676</v>
      </c>
      <c r="S3349" s="37" t="s">
        <v>96</v>
      </c>
      <c r="T3349" s="18" t="s">
        <v>331</v>
      </c>
      <c r="U3349" s="38">
        <v>35.47</v>
      </c>
      <c r="V3349" s="38">
        <v>35.47</v>
      </c>
      <c r="W3349" s="38">
        <v>35.47</v>
      </c>
      <c r="X3349" s="18" t="s">
        <v>331</v>
      </c>
      <c r="Y3349" s="39"/>
      <c r="Z3349" s="16">
        <v>3</v>
      </c>
      <c r="AA3349" s="36">
        <v>263.87</v>
      </c>
      <c r="AB3349" s="36">
        <f>TRUNC((AA3349/6.7986*6.575),2)</f>
        <v>255.19</v>
      </c>
      <c r="AC3349" s="36">
        <v>255.19</v>
      </c>
      <c r="AD3349" s="38">
        <f t="shared" si="717"/>
        <v>267.8938</v>
      </c>
      <c r="AE3349" s="38">
        <f t="shared" si="718"/>
        <v>318.18905599999999</v>
      </c>
      <c r="AF3349" s="38">
        <f t="shared" si="719"/>
        <v>343.64418047999999</v>
      </c>
      <c r="AG3349" s="36">
        <f t="shared" si="720"/>
        <v>267.89</v>
      </c>
      <c r="AH3349" s="36">
        <f t="shared" si="721"/>
        <v>318.18</v>
      </c>
      <c r="AI3349" s="36">
        <f t="shared" si="722"/>
        <v>343.64</v>
      </c>
      <c r="AJ3349" s="40">
        <v>43626</v>
      </c>
      <c r="AK3349" s="40">
        <v>43627</v>
      </c>
      <c r="AL3349" s="17">
        <v>1</v>
      </c>
      <c r="AM3349" s="17" t="s">
        <v>18070</v>
      </c>
      <c r="AN3349" s="65"/>
      <c r="AO3349" s="46" t="s">
        <v>18209</v>
      </c>
      <c r="AP3349" s="46"/>
      <c r="AQ3349" s="46"/>
      <c r="AR3349" s="16">
        <v>0</v>
      </c>
      <c r="AS3349" s="65">
        <v>43637</v>
      </c>
      <c r="AT3349" s="146">
        <v>0</v>
      </c>
    </row>
    <row r="3350" spans="1:47" ht="47.25" customHeight="1">
      <c r="A3350" s="16">
        <v>8699786910010</v>
      </c>
      <c r="B3350" s="16" t="s">
        <v>7884</v>
      </c>
      <c r="C3350" s="16" t="s">
        <v>6887</v>
      </c>
      <c r="D3350" s="17" t="s">
        <v>87</v>
      </c>
      <c r="E3350" s="18" t="s">
        <v>295</v>
      </c>
      <c r="F3350" s="18">
        <v>0</v>
      </c>
      <c r="G3350" s="18">
        <v>2</v>
      </c>
      <c r="H3350" s="18">
        <v>1</v>
      </c>
      <c r="I3350" s="18"/>
      <c r="J3350" s="18"/>
      <c r="K3350" s="18"/>
      <c r="L3350" s="19" t="s">
        <v>1109</v>
      </c>
      <c r="M3350" s="19" t="s">
        <v>82</v>
      </c>
      <c r="N3350" s="18" t="s">
        <v>4511</v>
      </c>
      <c r="O3350" s="18">
        <v>2.2999999999999998</v>
      </c>
      <c r="P3350" s="18" t="s">
        <v>163</v>
      </c>
      <c r="Q3350" s="18">
        <v>7</v>
      </c>
      <c r="R3350" s="18" t="s">
        <v>95</v>
      </c>
      <c r="S3350" s="37" t="s">
        <v>96</v>
      </c>
      <c r="T3350" s="18" t="s">
        <v>238</v>
      </c>
      <c r="U3350" s="38">
        <v>25.82</v>
      </c>
      <c r="V3350" s="38">
        <v>25.82</v>
      </c>
      <c r="W3350" s="38">
        <v>20.65</v>
      </c>
      <c r="X3350" s="18" t="s">
        <v>238</v>
      </c>
      <c r="Y3350" s="39" t="s">
        <v>847</v>
      </c>
      <c r="Z3350" s="16">
        <v>0</v>
      </c>
      <c r="AA3350" s="36">
        <v>84.29</v>
      </c>
      <c r="AB3350" s="36"/>
      <c r="AC3350" s="36">
        <v>84.29</v>
      </c>
      <c r="AD3350" s="38">
        <f t="shared" si="717"/>
        <v>90.790300000000002</v>
      </c>
      <c r="AE3350" s="38">
        <f t="shared" si="718"/>
        <v>113.487875</v>
      </c>
      <c r="AF3350" s="38">
        <f t="shared" si="719"/>
        <v>122.56690500000001</v>
      </c>
      <c r="AG3350" s="36">
        <f t="shared" si="720"/>
        <v>90.79</v>
      </c>
      <c r="AH3350" s="36">
        <f t="shared" si="721"/>
        <v>113.48</v>
      </c>
      <c r="AI3350" s="36">
        <f t="shared" si="722"/>
        <v>122.56</v>
      </c>
      <c r="AJ3350" s="40">
        <v>43556</v>
      </c>
      <c r="AK3350" s="40">
        <v>43557</v>
      </c>
      <c r="AL3350" s="17">
        <v>1</v>
      </c>
      <c r="AM3350" s="17" t="s">
        <v>18070</v>
      </c>
      <c r="AN3350" s="119"/>
      <c r="AO3350" s="20" t="s">
        <v>18015</v>
      </c>
      <c r="AP3350" s="20"/>
      <c r="AQ3350" s="20" t="s">
        <v>18001</v>
      </c>
      <c r="AR3350" s="16">
        <v>0</v>
      </c>
      <c r="AS3350" s="65">
        <v>43647</v>
      </c>
      <c r="AT3350" s="146">
        <v>0</v>
      </c>
    </row>
    <row r="3351" spans="1:47" ht="47.25" customHeight="1">
      <c r="A3351" s="16">
        <v>8699786092693</v>
      </c>
      <c r="B3351" s="16" t="s">
        <v>16641</v>
      </c>
      <c r="C3351" s="16" t="s">
        <v>16642</v>
      </c>
      <c r="D3351" s="17" t="s">
        <v>87</v>
      </c>
      <c r="E3351" s="17" t="s">
        <v>87</v>
      </c>
      <c r="F3351" s="18">
        <v>0</v>
      </c>
      <c r="G3351" s="18">
        <v>2</v>
      </c>
      <c r="H3351" s="18">
        <v>1</v>
      </c>
      <c r="I3351" s="18"/>
      <c r="J3351" s="18"/>
      <c r="K3351" s="18"/>
      <c r="L3351" s="19" t="s">
        <v>16646</v>
      </c>
      <c r="M3351" s="19" t="s">
        <v>16644</v>
      </c>
      <c r="N3351" s="18" t="s">
        <v>4511</v>
      </c>
      <c r="O3351" s="18" t="s">
        <v>16647</v>
      </c>
      <c r="P3351" s="18" t="s">
        <v>163</v>
      </c>
      <c r="Q3351" s="18">
        <v>56</v>
      </c>
      <c r="R3351" s="18" t="s">
        <v>95</v>
      </c>
      <c r="S3351" s="37" t="s">
        <v>96</v>
      </c>
      <c r="T3351" s="18" t="s">
        <v>331</v>
      </c>
      <c r="U3351" s="38">
        <v>30.48</v>
      </c>
      <c r="V3351" s="38">
        <v>30.48</v>
      </c>
      <c r="W3351" s="38">
        <v>30.48</v>
      </c>
      <c r="X3351" s="18" t="s">
        <v>331</v>
      </c>
      <c r="Y3351" s="39"/>
      <c r="Z3351" s="16">
        <v>0</v>
      </c>
      <c r="AA3351" s="36">
        <v>93.14</v>
      </c>
      <c r="AB3351" s="36"/>
      <c r="AC3351" s="36">
        <v>93.14</v>
      </c>
      <c r="AD3351" s="38">
        <f t="shared" si="717"/>
        <v>100.25980000000001</v>
      </c>
      <c r="AE3351" s="38">
        <f t="shared" si="718"/>
        <v>125.32475000000002</v>
      </c>
      <c r="AF3351" s="38">
        <f t="shared" si="719"/>
        <v>135.35073000000003</v>
      </c>
      <c r="AG3351" s="36">
        <f t="shared" si="720"/>
        <v>100.25</v>
      </c>
      <c r="AH3351" s="36">
        <f t="shared" si="721"/>
        <v>125.32</v>
      </c>
      <c r="AI3351" s="36">
        <f t="shared" si="722"/>
        <v>135.35</v>
      </c>
      <c r="AJ3351" s="40">
        <v>43513</v>
      </c>
      <c r="AK3351" s="40">
        <v>43515</v>
      </c>
      <c r="AL3351" s="17">
        <v>1</v>
      </c>
      <c r="AM3351" s="17" t="s">
        <v>3606</v>
      </c>
      <c r="AN3351" s="119"/>
      <c r="AO3351" s="20" t="s">
        <v>18041</v>
      </c>
      <c r="AP3351" s="20"/>
      <c r="AQ3351" s="20"/>
      <c r="AR3351" s="16">
        <v>0</v>
      </c>
      <c r="AS3351" s="65">
        <v>43651</v>
      </c>
      <c r="AT3351" s="146">
        <v>0</v>
      </c>
      <c r="AU3351" s="69"/>
    </row>
    <row r="3352" spans="1:47" ht="47.25" customHeight="1">
      <c r="A3352" s="16">
        <v>8699786092709</v>
      </c>
      <c r="B3352" s="16" t="s">
        <v>16641</v>
      </c>
      <c r="C3352" s="16" t="s">
        <v>16642</v>
      </c>
      <c r="D3352" s="17" t="s">
        <v>87</v>
      </c>
      <c r="E3352" s="17" t="s">
        <v>87</v>
      </c>
      <c r="F3352" s="18">
        <v>0</v>
      </c>
      <c r="G3352" s="18">
        <v>2</v>
      </c>
      <c r="H3352" s="18">
        <v>1</v>
      </c>
      <c r="I3352" s="18"/>
      <c r="J3352" s="18"/>
      <c r="K3352" s="18"/>
      <c r="L3352" s="19" t="s">
        <v>16643</v>
      </c>
      <c r="M3352" s="19" t="s">
        <v>16644</v>
      </c>
      <c r="N3352" s="18" t="s">
        <v>4511</v>
      </c>
      <c r="O3352" s="18" t="s">
        <v>16645</v>
      </c>
      <c r="P3352" s="18" t="s">
        <v>163</v>
      </c>
      <c r="Q3352" s="18">
        <v>56</v>
      </c>
      <c r="R3352" s="18" t="s">
        <v>95</v>
      </c>
      <c r="S3352" s="37" t="s">
        <v>96</v>
      </c>
      <c r="T3352" s="18" t="s">
        <v>331</v>
      </c>
      <c r="U3352" s="38">
        <v>25.2</v>
      </c>
      <c r="V3352" s="38">
        <v>25.2</v>
      </c>
      <c r="W3352" s="38">
        <v>25.2</v>
      </c>
      <c r="X3352" s="18" t="s">
        <v>331</v>
      </c>
      <c r="Y3352" s="39"/>
      <c r="Z3352" s="16">
        <v>0</v>
      </c>
      <c r="AA3352" s="36">
        <v>85.77</v>
      </c>
      <c r="AB3352" s="36"/>
      <c r="AC3352" s="36">
        <v>85.77</v>
      </c>
      <c r="AD3352" s="38">
        <f t="shared" si="717"/>
        <v>92.373899999999992</v>
      </c>
      <c r="AE3352" s="38">
        <f t="shared" si="718"/>
        <v>115.46737499999999</v>
      </c>
      <c r="AF3352" s="38">
        <f t="shared" si="719"/>
        <v>124.70476499999999</v>
      </c>
      <c r="AG3352" s="36">
        <f t="shared" si="720"/>
        <v>92.37</v>
      </c>
      <c r="AH3352" s="36">
        <f t="shared" si="721"/>
        <v>115.46</v>
      </c>
      <c r="AI3352" s="36">
        <f t="shared" si="722"/>
        <v>124.7</v>
      </c>
      <c r="AJ3352" s="40">
        <v>43513</v>
      </c>
      <c r="AK3352" s="40">
        <v>43515</v>
      </c>
      <c r="AL3352" s="17">
        <v>1</v>
      </c>
      <c r="AM3352" s="17" t="s">
        <v>3606</v>
      </c>
      <c r="AN3352" s="65"/>
      <c r="AO3352" s="20" t="s">
        <v>18055</v>
      </c>
      <c r="AP3352" s="20"/>
      <c r="AQ3352" s="20"/>
      <c r="AR3352" s="16">
        <v>0</v>
      </c>
      <c r="AS3352" s="65">
        <v>43651</v>
      </c>
      <c r="AT3352" s="146">
        <v>1</v>
      </c>
      <c r="AU3352" s="69"/>
    </row>
    <row r="3353" spans="1:47" ht="47.25" customHeight="1">
      <c r="A3353" s="16">
        <v>8699630997839</v>
      </c>
      <c r="B3353" s="16" t="s">
        <v>1492</v>
      </c>
      <c r="C3353" s="16" t="s">
        <v>1493</v>
      </c>
      <c r="D3353" s="17" t="s">
        <v>87</v>
      </c>
      <c r="E3353" s="18" t="s">
        <v>87</v>
      </c>
      <c r="F3353" s="18">
        <v>2</v>
      </c>
      <c r="G3353" s="18">
        <v>2</v>
      </c>
      <c r="H3353" s="18">
        <v>1</v>
      </c>
      <c r="I3353" s="18"/>
      <c r="J3353" s="18"/>
      <c r="K3353" s="18"/>
      <c r="L3353" s="19" t="s">
        <v>16021</v>
      </c>
      <c r="M3353" s="19" t="s">
        <v>2783</v>
      </c>
      <c r="N3353" s="18" t="s">
        <v>2770</v>
      </c>
      <c r="O3353" s="18">
        <v>200</v>
      </c>
      <c r="P3353" s="18" t="s">
        <v>875</v>
      </c>
      <c r="Q3353" s="18">
        <v>4</v>
      </c>
      <c r="R3353" s="18" t="s">
        <v>95</v>
      </c>
      <c r="S3353" s="37" t="s">
        <v>96</v>
      </c>
      <c r="T3353" s="18" t="s">
        <v>284</v>
      </c>
      <c r="U3353" s="18">
        <v>5.0599999999999996</v>
      </c>
      <c r="V3353" s="18">
        <v>5.0599999999999996</v>
      </c>
      <c r="W3353" s="18">
        <v>5.0599999999999996</v>
      </c>
      <c r="X3353" s="18" t="s">
        <v>284</v>
      </c>
      <c r="Y3353" s="39"/>
      <c r="Z3353" s="16">
        <v>0</v>
      </c>
      <c r="AA3353" s="36">
        <v>17.22</v>
      </c>
      <c r="AB3353" s="36"/>
      <c r="AC3353" s="36">
        <v>17.22</v>
      </c>
      <c r="AD3353" s="38">
        <f t="shared" ref="AD3353:AD3416" si="723">IF(Z3353=2,AC3353*1.08,IF(AC3353&lt;=10,(AC3353*1.09),IF(AC3353&lt;=50,(10*1.09)+((AC3353-10)*1.08),IF(AC3353&lt;=100,(10*1.09)+((50-10)*1.08)+((AC3353-50)*1.07),IF(AC3353&lt;=200,(10*1.09)+((50-10)*1.08)+((100-50)*1.07)+((AC3353-100)*1.04),(10*1.09)+((50-10)*1.08)+((100-50)*1.07)+((200-100)*1.04)+((AC3353-200)*1.02))))))</f>
        <v>18.697600000000001</v>
      </c>
      <c r="AE3353" s="38">
        <f t="shared" ref="AE3353:AE3416" si="724">IF(Z3353=1,AD3353*1.08,IF(Z3353=4,AD3353*1.08,IF(Z3353=2,0,IF(AC3353&lt;=100,(AD3353*1.25),IF(AC3353&lt;=200,134.5+((AC3353-100)*1.04*1.16),255.14+((AC3353-200)*1.02*1.12))))))</f>
        <v>23.372</v>
      </c>
      <c r="AF3353" s="38">
        <f t="shared" ref="AF3353:AF3416" si="725">IF(Z3353=1,0,IF(Z3353=4,0,(AE3353*1.08)))</f>
        <v>25.241760000000003</v>
      </c>
      <c r="AG3353" s="36">
        <f t="shared" ref="AG3353:AG3416" si="726">TRUNC(AD3353,2)</f>
        <v>18.690000000000001</v>
      </c>
      <c r="AH3353" s="36">
        <f t="shared" ref="AH3353:AH3416" si="727">TRUNC(AE3353,2)</f>
        <v>23.37</v>
      </c>
      <c r="AI3353" s="36">
        <f t="shared" ref="AI3353:AI3416" si="728">TRUNC(AF3353,2)</f>
        <v>25.24</v>
      </c>
      <c r="AJ3353" s="40">
        <v>43513</v>
      </c>
      <c r="AK3353" s="40">
        <v>43515</v>
      </c>
      <c r="AL3353" s="17">
        <v>1</v>
      </c>
      <c r="AM3353" s="17" t="s">
        <v>3991</v>
      </c>
      <c r="AN3353" s="65"/>
      <c r="AO3353" s="20" t="s">
        <v>18027</v>
      </c>
      <c r="AP3353" s="20"/>
      <c r="AQ3353" s="20"/>
      <c r="AR3353" s="16">
        <v>1</v>
      </c>
      <c r="AS3353" s="65">
        <v>43658</v>
      </c>
      <c r="AT3353" s="146">
        <v>1</v>
      </c>
      <c r="AU3353" s="69"/>
    </row>
    <row r="3354" spans="1:47" ht="47.25" customHeight="1">
      <c r="A3354" s="16">
        <v>8699630997662</v>
      </c>
      <c r="B3354" s="16" t="s">
        <v>1492</v>
      </c>
      <c r="C3354" s="16" t="s">
        <v>1493</v>
      </c>
      <c r="D3354" s="17" t="s">
        <v>87</v>
      </c>
      <c r="E3354" s="18" t="s">
        <v>87</v>
      </c>
      <c r="F3354" s="18">
        <v>2</v>
      </c>
      <c r="G3354" s="18">
        <v>2</v>
      </c>
      <c r="H3354" s="18">
        <v>1</v>
      </c>
      <c r="I3354" s="18"/>
      <c r="J3354" s="18"/>
      <c r="K3354" s="18"/>
      <c r="L3354" s="19" t="s">
        <v>16020</v>
      </c>
      <c r="M3354" s="19" t="s">
        <v>2783</v>
      </c>
      <c r="N3354" s="18" t="s">
        <v>2770</v>
      </c>
      <c r="O3354" s="18">
        <v>200</v>
      </c>
      <c r="P3354" s="18" t="s">
        <v>875</v>
      </c>
      <c r="Q3354" s="18">
        <v>4</v>
      </c>
      <c r="R3354" s="18" t="s">
        <v>95</v>
      </c>
      <c r="S3354" s="37" t="s">
        <v>96</v>
      </c>
      <c r="T3354" s="18" t="s">
        <v>284</v>
      </c>
      <c r="U3354" s="18">
        <v>5.0599999999999996</v>
      </c>
      <c r="V3354" s="18">
        <v>5.0599999999999996</v>
      </c>
      <c r="W3354" s="18">
        <v>5.0599999999999996</v>
      </c>
      <c r="X3354" s="18" t="s">
        <v>284</v>
      </c>
      <c r="Y3354" s="39"/>
      <c r="Z3354" s="16">
        <v>0</v>
      </c>
      <c r="AA3354" s="36">
        <v>17.22</v>
      </c>
      <c r="AB3354" s="36"/>
      <c r="AC3354" s="36">
        <v>17.22</v>
      </c>
      <c r="AD3354" s="38">
        <f t="shared" si="723"/>
        <v>18.697600000000001</v>
      </c>
      <c r="AE3354" s="38">
        <f t="shared" si="724"/>
        <v>23.372</v>
      </c>
      <c r="AF3354" s="38">
        <f t="shared" si="725"/>
        <v>25.241760000000003</v>
      </c>
      <c r="AG3354" s="36">
        <f t="shared" si="726"/>
        <v>18.690000000000001</v>
      </c>
      <c r="AH3354" s="36">
        <f t="shared" si="727"/>
        <v>23.37</v>
      </c>
      <c r="AI3354" s="36">
        <f t="shared" si="728"/>
        <v>25.24</v>
      </c>
      <c r="AJ3354" s="40">
        <v>43513</v>
      </c>
      <c r="AK3354" s="40">
        <v>43515</v>
      </c>
      <c r="AL3354" s="17">
        <v>1</v>
      </c>
      <c r="AM3354" s="17" t="s">
        <v>3991</v>
      </c>
      <c r="AN3354" s="65"/>
      <c r="AO3354" s="20" t="s">
        <v>18027</v>
      </c>
      <c r="AP3354" s="20"/>
      <c r="AQ3354" s="20"/>
      <c r="AR3354" s="16">
        <v>1</v>
      </c>
      <c r="AS3354" s="65">
        <v>43658</v>
      </c>
      <c r="AT3354" s="146">
        <v>1</v>
      </c>
      <c r="AU3354" s="69"/>
    </row>
    <row r="3355" spans="1:47" ht="47.25" customHeight="1">
      <c r="A3355" s="16">
        <v>8699630997655</v>
      </c>
      <c r="B3355" s="16" t="s">
        <v>1492</v>
      </c>
      <c r="C3355" s="16" t="s">
        <v>1493</v>
      </c>
      <c r="D3355" s="17" t="s">
        <v>87</v>
      </c>
      <c r="E3355" s="18" t="s">
        <v>87</v>
      </c>
      <c r="F3355" s="18">
        <v>2</v>
      </c>
      <c r="G3355" s="18">
        <v>2</v>
      </c>
      <c r="H3355" s="18">
        <v>1</v>
      </c>
      <c r="I3355" s="18"/>
      <c r="J3355" s="18"/>
      <c r="K3355" s="18"/>
      <c r="L3355" s="19" t="s">
        <v>16019</v>
      </c>
      <c r="M3355" s="19" t="s">
        <v>2783</v>
      </c>
      <c r="N3355" s="18" t="s">
        <v>2770</v>
      </c>
      <c r="O3355" s="18">
        <v>200</v>
      </c>
      <c r="P3355" s="18" t="s">
        <v>875</v>
      </c>
      <c r="Q3355" s="18">
        <v>4</v>
      </c>
      <c r="R3355" s="18" t="s">
        <v>95</v>
      </c>
      <c r="S3355" s="37" t="s">
        <v>96</v>
      </c>
      <c r="T3355" s="18" t="s">
        <v>284</v>
      </c>
      <c r="U3355" s="18">
        <v>5.0599999999999996</v>
      </c>
      <c r="V3355" s="18">
        <v>5.0599999999999996</v>
      </c>
      <c r="W3355" s="18">
        <v>5.0599999999999996</v>
      </c>
      <c r="X3355" s="18" t="s">
        <v>284</v>
      </c>
      <c r="Y3355" s="39"/>
      <c r="Z3355" s="16">
        <v>0</v>
      </c>
      <c r="AA3355" s="36">
        <v>17.22</v>
      </c>
      <c r="AB3355" s="36"/>
      <c r="AC3355" s="36">
        <v>17.22</v>
      </c>
      <c r="AD3355" s="38">
        <f t="shared" si="723"/>
        <v>18.697600000000001</v>
      </c>
      <c r="AE3355" s="38">
        <f t="shared" si="724"/>
        <v>23.372</v>
      </c>
      <c r="AF3355" s="38">
        <f t="shared" si="725"/>
        <v>25.241760000000003</v>
      </c>
      <c r="AG3355" s="36">
        <f t="shared" si="726"/>
        <v>18.690000000000001</v>
      </c>
      <c r="AH3355" s="36">
        <f t="shared" si="727"/>
        <v>23.37</v>
      </c>
      <c r="AI3355" s="36">
        <f t="shared" si="728"/>
        <v>25.24</v>
      </c>
      <c r="AJ3355" s="40">
        <v>43513</v>
      </c>
      <c r="AK3355" s="40">
        <v>43515</v>
      </c>
      <c r="AL3355" s="17">
        <v>1</v>
      </c>
      <c r="AM3355" s="17" t="s">
        <v>3991</v>
      </c>
      <c r="AN3355" s="65"/>
      <c r="AO3355" s="20" t="s">
        <v>18027</v>
      </c>
      <c r="AP3355" s="20"/>
      <c r="AQ3355" s="20"/>
      <c r="AR3355" s="16">
        <v>1</v>
      </c>
      <c r="AS3355" s="65">
        <v>43658</v>
      </c>
      <c r="AT3355" s="146">
        <v>1</v>
      </c>
      <c r="AU3355" s="69"/>
    </row>
    <row r="3356" spans="1:47" ht="47.25" customHeight="1">
      <c r="A3356" s="16">
        <v>8699630997730</v>
      </c>
      <c r="B3356" s="16" t="s">
        <v>1492</v>
      </c>
      <c r="C3356" s="16" t="s">
        <v>1493</v>
      </c>
      <c r="D3356" s="17" t="s">
        <v>87</v>
      </c>
      <c r="E3356" s="18" t="s">
        <v>87</v>
      </c>
      <c r="F3356" s="18">
        <v>2</v>
      </c>
      <c r="G3356" s="18">
        <v>2</v>
      </c>
      <c r="H3356" s="18">
        <v>1</v>
      </c>
      <c r="I3356" s="18"/>
      <c r="J3356" s="18"/>
      <c r="K3356" s="18"/>
      <c r="L3356" s="19" t="s">
        <v>16015</v>
      </c>
      <c r="M3356" s="19" t="s">
        <v>2783</v>
      </c>
      <c r="N3356" s="18" t="s">
        <v>2770</v>
      </c>
      <c r="O3356" s="18">
        <v>200</v>
      </c>
      <c r="P3356" s="18" t="s">
        <v>875</v>
      </c>
      <c r="Q3356" s="18">
        <v>4</v>
      </c>
      <c r="R3356" s="18" t="s">
        <v>95</v>
      </c>
      <c r="S3356" s="37" t="s">
        <v>96</v>
      </c>
      <c r="T3356" s="18" t="s">
        <v>284</v>
      </c>
      <c r="U3356" s="18">
        <v>6.72</v>
      </c>
      <c r="V3356" s="18">
        <v>6.72</v>
      </c>
      <c r="W3356" s="18">
        <v>6.72</v>
      </c>
      <c r="X3356" s="18" t="s">
        <v>284</v>
      </c>
      <c r="Y3356" s="39"/>
      <c r="Z3356" s="16">
        <v>0</v>
      </c>
      <c r="AA3356" s="36">
        <v>22.87</v>
      </c>
      <c r="AB3356" s="36"/>
      <c r="AC3356" s="36">
        <v>22.87</v>
      </c>
      <c r="AD3356" s="38">
        <f t="shared" si="723"/>
        <v>24.799600000000002</v>
      </c>
      <c r="AE3356" s="38">
        <f t="shared" si="724"/>
        <v>30.999500000000001</v>
      </c>
      <c r="AF3356" s="38">
        <f t="shared" si="725"/>
        <v>33.479460000000003</v>
      </c>
      <c r="AG3356" s="36">
        <f t="shared" si="726"/>
        <v>24.79</v>
      </c>
      <c r="AH3356" s="36">
        <f t="shared" si="727"/>
        <v>30.99</v>
      </c>
      <c r="AI3356" s="36">
        <f t="shared" si="728"/>
        <v>33.47</v>
      </c>
      <c r="AJ3356" s="40">
        <v>43513</v>
      </c>
      <c r="AK3356" s="40">
        <v>43515</v>
      </c>
      <c r="AL3356" s="17">
        <v>1</v>
      </c>
      <c r="AM3356" s="17" t="s">
        <v>3991</v>
      </c>
      <c r="AN3356" s="65"/>
      <c r="AO3356" s="20" t="s">
        <v>18027</v>
      </c>
      <c r="AP3356" s="20"/>
      <c r="AQ3356" s="20"/>
      <c r="AR3356" s="16">
        <v>1</v>
      </c>
      <c r="AS3356" s="65">
        <v>43658</v>
      </c>
      <c r="AT3356" s="146">
        <v>1</v>
      </c>
      <c r="AU3356" s="69"/>
    </row>
    <row r="3357" spans="1:47" ht="47.25" customHeight="1">
      <c r="A3357" s="16">
        <v>8699630997747</v>
      </c>
      <c r="B3357" s="16" t="s">
        <v>1492</v>
      </c>
      <c r="C3357" s="16" t="s">
        <v>1493</v>
      </c>
      <c r="D3357" s="17" t="s">
        <v>87</v>
      </c>
      <c r="E3357" s="18" t="s">
        <v>87</v>
      </c>
      <c r="F3357" s="18">
        <v>2</v>
      </c>
      <c r="G3357" s="18">
        <v>2</v>
      </c>
      <c r="H3357" s="18">
        <v>1</v>
      </c>
      <c r="I3357" s="18"/>
      <c r="J3357" s="18"/>
      <c r="K3357" s="18"/>
      <c r="L3357" s="19" t="s">
        <v>16014</v>
      </c>
      <c r="M3357" s="19" t="s">
        <v>2783</v>
      </c>
      <c r="N3357" s="18" t="s">
        <v>2770</v>
      </c>
      <c r="O3357" s="18">
        <v>200</v>
      </c>
      <c r="P3357" s="18" t="s">
        <v>875</v>
      </c>
      <c r="Q3357" s="18">
        <v>4</v>
      </c>
      <c r="R3357" s="18" t="s">
        <v>95</v>
      </c>
      <c r="S3357" s="37" t="s">
        <v>96</v>
      </c>
      <c r="T3357" s="18" t="s">
        <v>284</v>
      </c>
      <c r="U3357" s="18">
        <v>6.72</v>
      </c>
      <c r="V3357" s="18">
        <v>6.72</v>
      </c>
      <c r="W3357" s="18">
        <v>6.72</v>
      </c>
      <c r="X3357" s="18" t="s">
        <v>284</v>
      </c>
      <c r="Y3357" s="39"/>
      <c r="Z3357" s="16">
        <v>0</v>
      </c>
      <c r="AA3357" s="36">
        <v>22.87</v>
      </c>
      <c r="AB3357" s="36"/>
      <c r="AC3357" s="36">
        <v>22.87</v>
      </c>
      <c r="AD3357" s="38">
        <f t="shared" si="723"/>
        <v>24.799600000000002</v>
      </c>
      <c r="AE3357" s="38">
        <f t="shared" si="724"/>
        <v>30.999500000000001</v>
      </c>
      <c r="AF3357" s="38">
        <f t="shared" si="725"/>
        <v>33.479460000000003</v>
      </c>
      <c r="AG3357" s="36">
        <f t="shared" si="726"/>
        <v>24.79</v>
      </c>
      <c r="AH3357" s="36">
        <f t="shared" si="727"/>
        <v>30.99</v>
      </c>
      <c r="AI3357" s="36">
        <f t="shared" si="728"/>
        <v>33.47</v>
      </c>
      <c r="AJ3357" s="40">
        <v>43513</v>
      </c>
      <c r="AK3357" s="40">
        <v>43515</v>
      </c>
      <c r="AL3357" s="17">
        <v>1</v>
      </c>
      <c r="AM3357" s="17" t="s">
        <v>3991</v>
      </c>
      <c r="AN3357" s="65"/>
      <c r="AO3357" s="20" t="s">
        <v>18027</v>
      </c>
      <c r="AP3357" s="20"/>
      <c r="AQ3357" s="20"/>
      <c r="AR3357" s="16">
        <v>1</v>
      </c>
      <c r="AS3357" s="65">
        <v>43658</v>
      </c>
      <c r="AT3357" s="146">
        <v>1</v>
      </c>
      <c r="AU3357" s="69"/>
    </row>
    <row r="3358" spans="1:47" ht="47.25" customHeight="1">
      <c r="A3358" s="16">
        <v>8699844090975</v>
      </c>
      <c r="B3358" s="16" t="s">
        <v>12584</v>
      </c>
      <c r="C3358" s="16" t="s">
        <v>12585</v>
      </c>
      <c r="D3358" s="17" t="s">
        <v>323</v>
      </c>
      <c r="E3358" s="18" t="s">
        <v>323</v>
      </c>
      <c r="F3358" s="18">
        <v>6</v>
      </c>
      <c r="G3358" s="18">
        <v>2</v>
      </c>
      <c r="H3358" s="18">
        <v>1</v>
      </c>
      <c r="I3358" s="18"/>
      <c r="J3358" s="18"/>
      <c r="K3358" s="18"/>
      <c r="L3358" s="19" t="s">
        <v>12590</v>
      </c>
      <c r="M3358" s="19" t="s">
        <v>12586</v>
      </c>
      <c r="N3358" s="18" t="s">
        <v>4098</v>
      </c>
      <c r="O3358" s="18" t="s">
        <v>12587</v>
      </c>
      <c r="P3358" s="18" t="s">
        <v>12588</v>
      </c>
      <c r="Q3358" s="18">
        <v>14</v>
      </c>
      <c r="R3358" s="18" t="s">
        <v>95</v>
      </c>
      <c r="S3358" s="37" t="s">
        <v>46</v>
      </c>
      <c r="T3358" s="37" t="s">
        <v>284</v>
      </c>
      <c r="U3358" s="37">
        <v>6.97</v>
      </c>
      <c r="V3358" s="38">
        <v>6.97</v>
      </c>
      <c r="W3358" s="38">
        <v>6.97</v>
      </c>
      <c r="X3358" s="37" t="s">
        <v>284</v>
      </c>
      <c r="Y3358" s="39"/>
      <c r="Z3358" s="16">
        <v>0</v>
      </c>
      <c r="AA3358" s="36">
        <v>23.34</v>
      </c>
      <c r="AB3358" s="36"/>
      <c r="AC3358" s="36">
        <v>23.34</v>
      </c>
      <c r="AD3358" s="38">
        <f t="shared" si="723"/>
        <v>25.307200000000002</v>
      </c>
      <c r="AE3358" s="38">
        <f t="shared" si="724"/>
        <v>31.634</v>
      </c>
      <c r="AF3358" s="38">
        <f t="shared" si="725"/>
        <v>34.164720000000003</v>
      </c>
      <c r="AG3358" s="36">
        <f t="shared" si="726"/>
        <v>25.3</v>
      </c>
      <c r="AH3358" s="36">
        <f t="shared" si="727"/>
        <v>31.63</v>
      </c>
      <c r="AI3358" s="36">
        <f t="shared" si="728"/>
        <v>34.159999999999997</v>
      </c>
      <c r="AJ3358" s="40">
        <v>43525</v>
      </c>
      <c r="AK3358" s="40">
        <v>43529</v>
      </c>
      <c r="AL3358" s="17">
        <v>1</v>
      </c>
      <c r="AM3358" s="17" t="s">
        <v>18070</v>
      </c>
      <c r="AN3358" s="119"/>
      <c r="AO3358" s="20" t="s">
        <v>18391</v>
      </c>
      <c r="AP3358" s="20"/>
      <c r="AQ3358" s="20"/>
      <c r="AR3358" s="16">
        <v>0</v>
      </c>
      <c r="AS3358" s="65">
        <v>43662</v>
      </c>
      <c r="AT3358" s="146">
        <v>0</v>
      </c>
      <c r="AU3358" s="69"/>
    </row>
    <row r="3359" spans="1:47" ht="47.25" customHeight="1">
      <c r="A3359" s="16">
        <v>8699844090654</v>
      </c>
      <c r="B3359" s="16" t="s">
        <v>12584</v>
      </c>
      <c r="C3359" s="16" t="s">
        <v>12585</v>
      </c>
      <c r="D3359" s="17" t="s">
        <v>323</v>
      </c>
      <c r="E3359" s="18" t="s">
        <v>323</v>
      </c>
      <c r="F3359" s="18">
        <v>6</v>
      </c>
      <c r="G3359" s="18">
        <v>2</v>
      </c>
      <c r="H3359" s="18">
        <v>1</v>
      </c>
      <c r="I3359" s="18"/>
      <c r="J3359" s="18"/>
      <c r="K3359" s="18"/>
      <c r="L3359" s="19" t="s">
        <v>12589</v>
      </c>
      <c r="M3359" s="19" t="s">
        <v>12586</v>
      </c>
      <c r="N3359" s="18" t="s">
        <v>4098</v>
      </c>
      <c r="O3359" s="18" t="s">
        <v>12587</v>
      </c>
      <c r="P3359" s="18" t="s">
        <v>12588</v>
      </c>
      <c r="Q3359" s="18">
        <v>10</v>
      </c>
      <c r="R3359" s="18" t="s">
        <v>95</v>
      </c>
      <c r="S3359" s="37" t="s">
        <v>46</v>
      </c>
      <c r="T3359" s="37" t="s">
        <v>284</v>
      </c>
      <c r="U3359" s="37">
        <v>4.9800000000000004</v>
      </c>
      <c r="V3359" s="38">
        <v>4.9800000000000004</v>
      </c>
      <c r="W3359" s="38">
        <v>4.9800000000000004</v>
      </c>
      <c r="X3359" s="37" t="s">
        <v>284</v>
      </c>
      <c r="Y3359" s="39"/>
      <c r="Z3359" s="16">
        <v>0</v>
      </c>
      <c r="AA3359" s="36">
        <v>16.95</v>
      </c>
      <c r="AB3359" s="36"/>
      <c r="AC3359" s="36">
        <v>16.95</v>
      </c>
      <c r="AD3359" s="38">
        <f t="shared" si="723"/>
        <v>18.405999999999999</v>
      </c>
      <c r="AE3359" s="38">
        <f t="shared" si="724"/>
        <v>23.0075</v>
      </c>
      <c r="AF3359" s="38">
        <f t="shared" si="725"/>
        <v>24.848100000000002</v>
      </c>
      <c r="AG3359" s="36">
        <f t="shared" si="726"/>
        <v>18.399999999999999</v>
      </c>
      <c r="AH3359" s="36">
        <f t="shared" si="727"/>
        <v>23</v>
      </c>
      <c r="AI3359" s="36">
        <f t="shared" si="728"/>
        <v>24.84</v>
      </c>
      <c r="AJ3359" s="40">
        <v>43525</v>
      </c>
      <c r="AK3359" s="40">
        <v>43529</v>
      </c>
      <c r="AL3359" s="17">
        <v>1</v>
      </c>
      <c r="AM3359" s="17" t="s">
        <v>18070</v>
      </c>
      <c r="AN3359" s="65"/>
      <c r="AO3359" s="20" t="s">
        <v>18390</v>
      </c>
      <c r="AP3359" s="20"/>
      <c r="AQ3359" s="20"/>
      <c r="AR3359" s="16">
        <v>0</v>
      </c>
      <c r="AS3359" s="65">
        <v>43662</v>
      </c>
      <c r="AT3359" s="146">
        <v>1</v>
      </c>
      <c r="AU3359" s="69"/>
    </row>
    <row r="3360" spans="1:47" ht="47.25" customHeight="1">
      <c r="A3360" s="16">
        <v>8699736690412</v>
      </c>
      <c r="B3360" s="16" t="s">
        <v>85</v>
      </c>
      <c r="C3360" s="16" t="s">
        <v>86</v>
      </c>
      <c r="D3360" s="17" t="s">
        <v>87</v>
      </c>
      <c r="E3360" s="18" t="s">
        <v>87</v>
      </c>
      <c r="F3360" s="18">
        <v>0</v>
      </c>
      <c r="G3360" s="18">
        <v>2</v>
      </c>
      <c r="H3360" s="18">
        <v>1</v>
      </c>
      <c r="I3360" s="18"/>
      <c r="J3360" s="18"/>
      <c r="K3360" s="18"/>
      <c r="L3360" s="19" t="s">
        <v>15830</v>
      </c>
      <c r="M3360" s="19" t="s">
        <v>1205</v>
      </c>
      <c r="N3360" s="18" t="s">
        <v>1206</v>
      </c>
      <c r="O3360" s="18"/>
      <c r="P3360" s="18"/>
      <c r="Q3360" s="18">
        <v>1250</v>
      </c>
      <c r="R3360" s="18" t="s">
        <v>95</v>
      </c>
      <c r="S3360" s="37" t="s">
        <v>96</v>
      </c>
      <c r="T3360" s="18" t="s">
        <v>331</v>
      </c>
      <c r="U3360" s="38">
        <v>20.51</v>
      </c>
      <c r="V3360" s="38">
        <v>20.51</v>
      </c>
      <c r="W3360" s="38">
        <v>20.51</v>
      </c>
      <c r="X3360" s="18" t="s">
        <v>331</v>
      </c>
      <c r="Y3360" s="39"/>
      <c r="Z3360" s="16">
        <v>0</v>
      </c>
      <c r="AA3360" s="36">
        <v>69.8</v>
      </c>
      <c r="AB3360" s="36"/>
      <c r="AC3360" s="36">
        <v>69.8</v>
      </c>
      <c r="AD3360" s="38">
        <f t="shared" si="723"/>
        <v>75.286000000000001</v>
      </c>
      <c r="AE3360" s="38">
        <f t="shared" si="724"/>
        <v>94.107500000000002</v>
      </c>
      <c r="AF3360" s="38">
        <f t="shared" si="725"/>
        <v>101.63610000000001</v>
      </c>
      <c r="AG3360" s="36">
        <f t="shared" si="726"/>
        <v>75.28</v>
      </c>
      <c r="AH3360" s="36">
        <f t="shared" si="727"/>
        <v>94.1</v>
      </c>
      <c r="AI3360" s="36">
        <f t="shared" si="728"/>
        <v>101.63</v>
      </c>
      <c r="AJ3360" s="40">
        <v>43513</v>
      </c>
      <c r="AK3360" s="40">
        <v>43515</v>
      </c>
      <c r="AL3360" s="17">
        <v>1</v>
      </c>
      <c r="AM3360" s="17" t="s">
        <v>3606</v>
      </c>
      <c r="AN3360" s="65"/>
      <c r="AO3360" s="20" t="s">
        <v>18319</v>
      </c>
      <c r="AP3360" s="20"/>
      <c r="AQ3360" s="20"/>
      <c r="AR3360" s="16">
        <v>1</v>
      </c>
      <c r="AS3360" s="65">
        <v>43663</v>
      </c>
      <c r="AT3360" s="146">
        <v>1</v>
      </c>
      <c r="AU3360" s="69"/>
    </row>
    <row r="3361" spans="1:47" ht="47.25" customHeight="1">
      <c r="A3361" s="16">
        <v>8699736690429</v>
      </c>
      <c r="B3361" s="16" t="s">
        <v>85</v>
      </c>
      <c r="C3361" s="16" t="s">
        <v>86</v>
      </c>
      <c r="D3361" s="17" t="s">
        <v>87</v>
      </c>
      <c r="E3361" s="18" t="s">
        <v>87</v>
      </c>
      <c r="F3361" s="18">
        <v>0</v>
      </c>
      <c r="G3361" s="18">
        <v>2</v>
      </c>
      <c r="H3361" s="18">
        <v>1</v>
      </c>
      <c r="I3361" s="18"/>
      <c r="J3361" s="18"/>
      <c r="K3361" s="18"/>
      <c r="L3361" s="19" t="s">
        <v>15831</v>
      </c>
      <c r="M3361" s="19" t="s">
        <v>1205</v>
      </c>
      <c r="N3361" s="18" t="s">
        <v>1206</v>
      </c>
      <c r="O3361" s="18"/>
      <c r="P3361" s="18"/>
      <c r="Q3361" s="18">
        <v>1875</v>
      </c>
      <c r="R3361" s="18" t="s">
        <v>95</v>
      </c>
      <c r="S3361" s="37" t="s">
        <v>96</v>
      </c>
      <c r="T3361" s="18" t="s">
        <v>331</v>
      </c>
      <c r="U3361" s="38">
        <v>23.44</v>
      </c>
      <c r="V3361" s="38">
        <v>23.44</v>
      </c>
      <c r="W3361" s="38">
        <v>23.44</v>
      </c>
      <c r="X3361" s="18" t="s">
        <v>331</v>
      </c>
      <c r="Y3361" s="39"/>
      <c r="Z3361" s="16">
        <v>0</v>
      </c>
      <c r="AA3361" s="36">
        <v>79.739999999999995</v>
      </c>
      <c r="AB3361" s="36"/>
      <c r="AC3361" s="36">
        <v>79.739999999999995</v>
      </c>
      <c r="AD3361" s="38">
        <f t="shared" si="723"/>
        <v>85.92179999999999</v>
      </c>
      <c r="AE3361" s="38">
        <f t="shared" si="724"/>
        <v>107.40224999999998</v>
      </c>
      <c r="AF3361" s="38">
        <f t="shared" si="725"/>
        <v>115.99442999999998</v>
      </c>
      <c r="AG3361" s="36">
        <f t="shared" si="726"/>
        <v>85.92</v>
      </c>
      <c r="AH3361" s="36">
        <f t="shared" si="727"/>
        <v>107.4</v>
      </c>
      <c r="AI3361" s="36">
        <f t="shared" si="728"/>
        <v>115.99</v>
      </c>
      <c r="AJ3361" s="40">
        <v>43513</v>
      </c>
      <c r="AK3361" s="40">
        <v>43515</v>
      </c>
      <c r="AL3361" s="17">
        <v>1</v>
      </c>
      <c r="AM3361" s="17" t="s">
        <v>3606</v>
      </c>
      <c r="AN3361" s="119"/>
      <c r="AO3361" s="20" t="s">
        <v>18316</v>
      </c>
      <c r="AP3361" s="20"/>
      <c r="AQ3361" s="20"/>
      <c r="AR3361" s="16">
        <v>1</v>
      </c>
      <c r="AS3361" s="65">
        <v>43663</v>
      </c>
      <c r="AT3361" s="146">
        <v>0</v>
      </c>
      <c r="AU3361" s="69"/>
    </row>
    <row r="3362" spans="1:47" ht="47.25" customHeight="1">
      <c r="A3362" s="16">
        <v>8699736690382</v>
      </c>
      <c r="B3362" s="16" t="s">
        <v>85</v>
      </c>
      <c r="C3362" s="16" t="s">
        <v>86</v>
      </c>
      <c r="D3362" s="17" t="s">
        <v>87</v>
      </c>
      <c r="E3362" s="18" t="s">
        <v>87</v>
      </c>
      <c r="F3362" s="18">
        <v>0</v>
      </c>
      <c r="G3362" s="18">
        <v>2</v>
      </c>
      <c r="H3362" s="18">
        <v>1</v>
      </c>
      <c r="I3362" s="18"/>
      <c r="J3362" s="18"/>
      <c r="K3362" s="18"/>
      <c r="L3362" s="19" t="s">
        <v>15832</v>
      </c>
      <c r="M3362" s="19" t="s">
        <v>1205</v>
      </c>
      <c r="N3362" s="18" t="s">
        <v>1206</v>
      </c>
      <c r="O3362" s="18"/>
      <c r="P3362" s="18"/>
      <c r="Q3362" s="18">
        <v>1250</v>
      </c>
      <c r="R3362" s="18" t="s">
        <v>95</v>
      </c>
      <c r="S3362" s="37" t="s">
        <v>96</v>
      </c>
      <c r="T3362" s="18" t="s">
        <v>331</v>
      </c>
      <c r="U3362" s="38">
        <v>22.46</v>
      </c>
      <c r="V3362" s="38">
        <v>22.46</v>
      </c>
      <c r="W3362" s="38">
        <v>22.46</v>
      </c>
      <c r="X3362" s="18" t="s">
        <v>331</v>
      </c>
      <c r="Y3362" s="39"/>
      <c r="Z3362" s="16">
        <v>0</v>
      </c>
      <c r="AA3362" s="36">
        <v>76.44</v>
      </c>
      <c r="AB3362" s="36"/>
      <c r="AC3362" s="36">
        <v>76.44</v>
      </c>
      <c r="AD3362" s="38">
        <f t="shared" si="723"/>
        <v>82.390799999999999</v>
      </c>
      <c r="AE3362" s="38">
        <f t="shared" si="724"/>
        <v>102.9885</v>
      </c>
      <c r="AF3362" s="38">
        <f t="shared" si="725"/>
        <v>111.22758</v>
      </c>
      <c r="AG3362" s="36">
        <f t="shared" si="726"/>
        <v>82.39</v>
      </c>
      <c r="AH3362" s="36">
        <f t="shared" si="727"/>
        <v>102.98</v>
      </c>
      <c r="AI3362" s="36">
        <f t="shared" si="728"/>
        <v>111.22</v>
      </c>
      <c r="AJ3362" s="40">
        <v>43513</v>
      </c>
      <c r="AK3362" s="40">
        <v>43515</v>
      </c>
      <c r="AL3362" s="17">
        <v>1</v>
      </c>
      <c r="AM3362" s="17" t="s">
        <v>3606</v>
      </c>
      <c r="AN3362" s="65"/>
      <c r="AO3362" s="20" t="s">
        <v>18320</v>
      </c>
      <c r="AP3362" s="20"/>
      <c r="AQ3362" s="20"/>
      <c r="AR3362" s="16">
        <v>1</v>
      </c>
      <c r="AS3362" s="65">
        <v>43663</v>
      </c>
      <c r="AT3362" s="146">
        <v>1</v>
      </c>
      <c r="AU3362" s="69"/>
    </row>
    <row r="3363" spans="1:47" ht="47.25" customHeight="1">
      <c r="A3363" s="16">
        <v>8699736690399</v>
      </c>
      <c r="B3363" s="16" t="s">
        <v>85</v>
      </c>
      <c r="C3363" s="16" t="s">
        <v>86</v>
      </c>
      <c r="D3363" s="17" t="s">
        <v>87</v>
      </c>
      <c r="E3363" s="18" t="s">
        <v>87</v>
      </c>
      <c r="F3363" s="18">
        <v>0</v>
      </c>
      <c r="G3363" s="18">
        <v>2</v>
      </c>
      <c r="H3363" s="18">
        <v>1</v>
      </c>
      <c r="I3363" s="18"/>
      <c r="J3363" s="18"/>
      <c r="K3363" s="18"/>
      <c r="L3363" s="19" t="s">
        <v>1204</v>
      </c>
      <c r="M3363" s="19" t="s">
        <v>1205</v>
      </c>
      <c r="N3363" s="18" t="s">
        <v>1206</v>
      </c>
      <c r="O3363" s="18"/>
      <c r="P3363" s="18"/>
      <c r="Q3363" s="18">
        <v>1875</v>
      </c>
      <c r="R3363" s="18" t="s">
        <v>95</v>
      </c>
      <c r="S3363" s="37" t="s">
        <v>96</v>
      </c>
      <c r="T3363" s="37" t="s">
        <v>331</v>
      </c>
      <c r="U3363" s="38">
        <v>26.05</v>
      </c>
      <c r="V3363" s="38">
        <v>26.05</v>
      </c>
      <c r="W3363" s="38">
        <v>26.05</v>
      </c>
      <c r="X3363" s="18" t="s">
        <v>331</v>
      </c>
      <c r="Y3363" s="39"/>
      <c r="Z3363" s="16">
        <v>0</v>
      </c>
      <c r="AA3363" s="36">
        <v>88.66</v>
      </c>
      <c r="AB3363" s="36"/>
      <c r="AC3363" s="36">
        <v>88.66</v>
      </c>
      <c r="AD3363" s="38">
        <f t="shared" si="723"/>
        <v>95.466200000000001</v>
      </c>
      <c r="AE3363" s="38">
        <f t="shared" si="724"/>
        <v>119.33275</v>
      </c>
      <c r="AF3363" s="38">
        <f t="shared" si="725"/>
        <v>128.87937000000002</v>
      </c>
      <c r="AG3363" s="36">
        <f t="shared" si="726"/>
        <v>95.46</v>
      </c>
      <c r="AH3363" s="36">
        <f t="shared" si="727"/>
        <v>119.33</v>
      </c>
      <c r="AI3363" s="36">
        <f t="shared" si="728"/>
        <v>128.87</v>
      </c>
      <c r="AJ3363" s="40">
        <v>43513</v>
      </c>
      <c r="AK3363" s="40">
        <v>43515</v>
      </c>
      <c r="AL3363" s="17">
        <v>1</v>
      </c>
      <c r="AM3363" s="17" t="s">
        <v>3606</v>
      </c>
      <c r="AN3363" s="65"/>
      <c r="AO3363" s="20" t="s">
        <v>18321</v>
      </c>
      <c r="AP3363" s="20"/>
      <c r="AQ3363" s="20"/>
      <c r="AR3363" s="16">
        <v>1</v>
      </c>
      <c r="AS3363" s="65">
        <v>43663</v>
      </c>
      <c r="AT3363" s="146">
        <v>1</v>
      </c>
      <c r="AU3363" s="69"/>
    </row>
    <row r="3364" spans="1:47" ht="47.25" customHeight="1">
      <c r="A3364" s="16">
        <v>8699736690450</v>
      </c>
      <c r="B3364" s="16" t="s">
        <v>85</v>
      </c>
      <c r="C3364" s="16" t="s">
        <v>86</v>
      </c>
      <c r="D3364" s="17" t="s">
        <v>87</v>
      </c>
      <c r="E3364" s="18" t="s">
        <v>87</v>
      </c>
      <c r="F3364" s="18">
        <v>0</v>
      </c>
      <c r="G3364" s="18">
        <v>2</v>
      </c>
      <c r="H3364" s="18">
        <v>1</v>
      </c>
      <c r="I3364" s="18"/>
      <c r="J3364" s="18"/>
      <c r="K3364" s="18"/>
      <c r="L3364" s="19" t="s">
        <v>1207</v>
      </c>
      <c r="M3364" s="19" t="s">
        <v>1205</v>
      </c>
      <c r="N3364" s="18" t="s">
        <v>1206</v>
      </c>
      <c r="O3364" s="18"/>
      <c r="P3364" s="18"/>
      <c r="Q3364" s="18">
        <v>1875</v>
      </c>
      <c r="R3364" s="18" t="s">
        <v>95</v>
      </c>
      <c r="S3364" s="37" t="s">
        <v>96</v>
      </c>
      <c r="T3364" s="37" t="s">
        <v>284</v>
      </c>
      <c r="U3364" s="38">
        <v>30.49</v>
      </c>
      <c r="V3364" s="38">
        <v>30.49</v>
      </c>
      <c r="W3364" s="38">
        <v>30.49</v>
      </c>
      <c r="X3364" s="18" t="s">
        <v>284</v>
      </c>
      <c r="Y3364" s="39"/>
      <c r="Z3364" s="16">
        <v>0</v>
      </c>
      <c r="AA3364" s="36">
        <v>103.77</v>
      </c>
      <c r="AB3364" s="36"/>
      <c r="AC3364" s="36">
        <v>103.77</v>
      </c>
      <c r="AD3364" s="38">
        <f t="shared" si="723"/>
        <v>111.52079999999999</v>
      </c>
      <c r="AE3364" s="38">
        <f t="shared" si="724"/>
        <v>139.04812799999999</v>
      </c>
      <c r="AF3364" s="38">
        <f t="shared" si="725"/>
        <v>150.17197823999999</v>
      </c>
      <c r="AG3364" s="36">
        <f t="shared" si="726"/>
        <v>111.52</v>
      </c>
      <c r="AH3364" s="36">
        <f t="shared" si="727"/>
        <v>139.04</v>
      </c>
      <c r="AI3364" s="36">
        <f t="shared" si="728"/>
        <v>150.16999999999999</v>
      </c>
      <c r="AJ3364" s="40">
        <v>43513</v>
      </c>
      <c r="AK3364" s="40">
        <v>43515</v>
      </c>
      <c r="AL3364" s="17">
        <v>1</v>
      </c>
      <c r="AM3364" s="17" t="s">
        <v>3606</v>
      </c>
      <c r="AN3364" s="65"/>
      <c r="AO3364" s="20" t="s">
        <v>18322</v>
      </c>
      <c r="AP3364" s="20"/>
      <c r="AQ3364" s="20"/>
      <c r="AR3364" s="16">
        <v>1</v>
      </c>
      <c r="AS3364" s="65">
        <v>43663</v>
      </c>
      <c r="AT3364" s="146">
        <v>1</v>
      </c>
      <c r="AU3364" s="69"/>
    </row>
    <row r="3365" spans="1:47" ht="47.25" customHeight="1">
      <c r="A3365" s="16">
        <v>8699736690443</v>
      </c>
      <c r="B3365" s="16" t="s">
        <v>85</v>
      </c>
      <c r="C3365" s="16" t="s">
        <v>86</v>
      </c>
      <c r="D3365" s="18" t="s">
        <v>87</v>
      </c>
      <c r="E3365" s="18" t="s">
        <v>87</v>
      </c>
      <c r="F3365" s="18">
        <v>2</v>
      </c>
      <c r="G3365" s="18">
        <v>2</v>
      </c>
      <c r="H3365" s="18">
        <v>1</v>
      </c>
      <c r="I3365" s="18"/>
      <c r="J3365" s="18"/>
      <c r="K3365" s="18"/>
      <c r="L3365" s="19" t="s">
        <v>16983</v>
      </c>
      <c r="M3365" s="19" t="s">
        <v>62</v>
      </c>
      <c r="N3365" s="18" t="s">
        <v>1206</v>
      </c>
      <c r="O3365" s="18">
        <v>1250</v>
      </c>
      <c r="P3365" s="18" t="s">
        <v>875</v>
      </c>
      <c r="Q3365" s="18">
        <v>1</v>
      </c>
      <c r="R3365" s="18" t="s">
        <v>95</v>
      </c>
      <c r="S3365" s="37" t="s">
        <v>96</v>
      </c>
      <c r="T3365" s="18" t="s">
        <v>331</v>
      </c>
      <c r="U3365" s="38">
        <v>27.65</v>
      </c>
      <c r="V3365" s="38">
        <v>27.65</v>
      </c>
      <c r="W3365" s="38">
        <v>27.65</v>
      </c>
      <c r="X3365" s="18" t="s">
        <v>331</v>
      </c>
      <c r="Y3365" s="39"/>
      <c r="Z3365" s="16">
        <v>0</v>
      </c>
      <c r="AA3365" s="36">
        <v>94.11</v>
      </c>
      <c r="AB3365" s="36"/>
      <c r="AC3365" s="36">
        <v>94.11</v>
      </c>
      <c r="AD3365" s="38">
        <f t="shared" si="723"/>
        <v>101.29770000000001</v>
      </c>
      <c r="AE3365" s="38">
        <f t="shared" si="724"/>
        <v>126.62212500000001</v>
      </c>
      <c r="AF3365" s="38">
        <f t="shared" si="725"/>
        <v>136.75189500000002</v>
      </c>
      <c r="AG3365" s="36">
        <f t="shared" si="726"/>
        <v>101.29</v>
      </c>
      <c r="AH3365" s="36">
        <f t="shared" si="727"/>
        <v>126.62</v>
      </c>
      <c r="AI3365" s="36">
        <f t="shared" si="728"/>
        <v>136.75</v>
      </c>
      <c r="AJ3365" s="40">
        <v>43513</v>
      </c>
      <c r="AK3365" s="40">
        <v>43515</v>
      </c>
      <c r="AL3365" s="17">
        <v>1</v>
      </c>
      <c r="AM3365" s="17" t="s">
        <v>3606</v>
      </c>
      <c r="AN3365" s="65"/>
      <c r="AO3365" s="20" t="s">
        <v>18380</v>
      </c>
      <c r="AP3365" s="20"/>
      <c r="AQ3365" s="20"/>
      <c r="AR3365" s="16">
        <v>1</v>
      </c>
      <c r="AS3365" s="65">
        <v>43663</v>
      </c>
      <c r="AT3365" s="146">
        <v>1</v>
      </c>
      <c r="AU3365" s="69"/>
    </row>
    <row r="3366" spans="1:47" ht="47.25" customHeight="1">
      <c r="A3366" s="16">
        <v>8699736690191</v>
      </c>
      <c r="B3366" s="16" t="s">
        <v>9444</v>
      </c>
      <c r="C3366" s="16" t="s">
        <v>9445</v>
      </c>
      <c r="D3366" s="17" t="s">
        <v>87</v>
      </c>
      <c r="E3366" s="18" t="s">
        <v>295</v>
      </c>
      <c r="F3366" s="18">
        <v>0</v>
      </c>
      <c r="G3366" s="18">
        <v>2</v>
      </c>
      <c r="H3366" s="18">
        <v>1</v>
      </c>
      <c r="I3366" s="18"/>
      <c r="J3366" s="18"/>
      <c r="K3366" s="18"/>
      <c r="L3366" s="19" t="s">
        <v>1208</v>
      </c>
      <c r="M3366" s="19" t="s">
        <v>1209</v>
      </c>
      <c r="N3366" s="18" t="s">
        <v>1206</v>
      </c>
      <c r="O3366" s="18">
        <v>10</v>
      </c>
      <c r="P3366" s="18" t="s">
        <v>523</v>
      </c>
      <c r="Q3366" s="18">
        <v>500</v>
      </c>
      <c r="R3366" s="18" t="s">
        <v>95</v>
      </c>
      <c r="S3366" s="37" t="s">
        <v>96</v>
      </c>
      <c r="T3366" s="37" t="s">
        <v>331</v>
      </c>
      <c r="U3366" s="38">
        <v>6.14</v>
      </c>
      <c r="V3366" s="38">
        <v>6.14</v>
      </c>
      <c r="W3366" s="38">
        <v>4.91</v>
      </c>
      <c r="X3366" s="37" t="s">
        <v>331</v>
      </c>
      <c r="Y3366" s="39"/>
      <c r="Z3366" s="16">
        <v>0</v>
      </c>
      <c r="AA3366" s="36">
        <v>16.66</v>
      </c>
      <c r="AB3366" s="36"/>
      <c r="AC3366" s="36">
        <v>16.66</v>
      </c>
      <c r="AD3366" s="38">
        <f t="shared" si="723"/>
        <v>18.0928</v>
      </c>
      <c r="AE3366" s="38">
        <f t="shared" si="724"/>
        <v>22.616</v>
      </c>
      <c r="AF3366" s="38">
        <f t="shared" si="725"/>
        <v>24.425280000000001</v>
      </c>
      <c r="AG3366" s="36">
        <f t="shared" si="726"/>
        <v>18.09</v>
      </c>
      <c r="AH3366" s="36">
        <f t="shared" si="727"/>
        <v>22.61</v>
      </c>
      <c r="AI3366" s="36">
        <f t="shared" si="728"/>
        <v>24.42</v>
      </c>
      <c r="AJ3366" s="40">
        <v>43513</v>
      </c>
      <c r="AK3366" s="40">
        <v>43515</v>
      </c>
      <c r="AL3366" s="17">
        <v>1</v>
      </c>
      <c r="AM3366" s="17" t="s">
        <v>3606</v>
      </c>
      <c r="AN3366" s="119"/>
      <c r="AO3366" s="20" t="s">
        <v>18299</v>
      </c>
      <c r="AP3366" s="20"/>
      <c r="AQ3366" s="20"/>
      <c r="AR3366" s="16">
        <v>2</v>
      </c>
      <c r="AS3366" s="65">
        <v>43663</v>
      </c>
      <c r="AT3366" s="146">
        <v>0</v>
      </c>
      <c r="AU3366" s="69"/>
    </row>
    <row r="3367" spans="1:47" ht="47.25" customHeight="1">
      <c r="A3367" s="16">
        <v>8699736690221</v>
      </c>
      <c r="B3367" s="16" t="s">
        <v>9444</v>
      </c>
      <c r="C3367" s="16" t="s">
        <v>9445</v>
      </c>
      <c r="D3367" s="17" t="s">
        <v>87</v>
      </c>
      <c r="E3367" s="18" t="s">
        <v>295</v>
      </c>
      <c r="F3367" s="18">
        <v>0</v>
      </c>
      <c r="G3367" s="18">
        <v>2</v>
      </c>
      <c r="H3367" s="18">
        <v>1</v>
      </c>
      <c r="I3367" s="18"/>
      <c r="J3367" s="18"/>
      <c r="K3367" s="18"/>
      <c r="L3367" s="19" t="s">
        <v>1210</v>
      </c>
      <c r="M3367" s="19" t="s">
        <v>1209</v>
      </c>
      <c r="N3367" s="18" t="s">
        <v>1206</v>
      </c>
      <c r="O3367" s="18">
        <v>20</v>
      </c>
      <c r="P3367" s="18" t="s">
        <v>523</v>
      </c>
      <c r="Q3367" s="18">
        <v>500</v>
      </c>
      <c r="R3367" s="18" t="s">
        <v>95</v>
      </c>
      <c r="S3367" s="37" t="s">
        <v>96</v>
      </c>
      <c r="T3367" s="37" t="s">
        <v>238</v>
      </c>
      <c r="U3367" s="38">
        <v>13.3</v>
      </c>
      <c r="V3367" s="38">
        <v>13.3</v>
      </c>
      <c r="W3367" s="38">
        <v>10.64</v>
      </c>
      <c r="X3367" s="37" t="s">
        <v>238</v>
      </c>
      <c r="Y3367" s="39"/>
      <c r="Z3367" s="16">
        <v>0</v>
      </c>
      <c r="AA3367" s="36">
        <v>36.21</v>
      </c>
      <c r="AB3367" s="36"/>
      <c r="AC3367" s="36">
        <v>36.21</v>
      </c>
      <c r="AD3367" s="38">
        <f t="shared" si="723"/>
        <v>39.206800000000001</v>
      </c>
      <c r="AE3367" s="38">
        <f t="shared" si="724"/>
        <v>49.008499999999998</v>
      </c>
      <c r="AF3367" s="38">
        <f t="shared" si="725"/>
        <v>52.929180000000002</v>
      </c>
      <c r="AG3367" s="36">
        <f t="shared" si="726"/>
        <v>39.200000000000003</v>
      </c>
      <c r="AH3367" s="36">
        <f t="shared" si="727"/>
        <v>49</v>
      </c>
      <c r="AI3367" s="36">
        <f t="shared" si="728"/>
        <v>52.92</v>
      </c>
      <c r="AJ3367" s="40">
        <v>43513</v>
      </c>
      <c r="AK3367" s="40">
        <v>43515</v>
      </c>
      <c r="AL3367" s="17">
        <v>1</v>
      </c>
      <c r="AM3367" s="17" t="s">
        <v>3606</v>
      </c>
      <c r="AN3367" s="65"/>
      <c r="AO3367" s="20" t="s">
        <v>18389</v>
      </c>
      <c r="AP3367" s="20"/>
      <c r="AQ3367" s="20"/>
      <c r="AR3367" s="16">
        <v>2</v>
      </c>
      <c r="AS3367" s="65">
        <v>43663</v>
      </c>
      <c r="AT3367" s="146">
        <v>1</v>
      </c>
      <c r="AU3367" s="69"/>
    </row>
    <row r="3368" spans="1:47" ht="47.25" customHeight="1">
      <c r="A3368" s="16">
        <v>8699043381096</v>
      </c>
      <c r="B3368" s="16" t="s">
        <v>12626</v>
      </c>
      <c r="C3368" s="16" t="s">
        <v>10762</v>
      </c>
      <c r="D3368" s="17" t="s">
        <v>87</v>
      </c>
      <c r="E3368" s="18" t="s">
        <v>87</v>
      </c>
      <c r="F3368" s="18">
        <v>0</v>
      </c>
      <c r="G3368" s="18">
        <v>1</v>
      </c>
      <c r="H3368" s="18">
        <v>1</v>
      </c>
      <c r="I3368" s="18"/>
      <c r="J3368" s="18"/>
      <c r="K3368" s="18"/>
      <c r="L3368" s="19" t="s">
        <v>17300</v>
      </c>
      <c r="M3368" s="19" t="s">
        <v>1104</v>
      </c>
      <c r="N3368" s="18" t="s">
        <v>1098</v>
      </c>
      <c r="O3368" s="18">
        <v>0.03</v>
      </c>
      <c r="P3368" s="18" t="s">
        <v>523</v>
      </c>
      <c r="Q3368" s="18">
        <v>30</v>
      </c>
      <c r="R3368" s="18" t="s">
        <v>95</v>
      </c>
      <c r="S3368" s="37" t="s">
        <v>96</v>
      </c>
      <c r="T3368" s="18" t="s">
        <v>331</v>
      </c>
      <c r="U3368" s="38">
        <v>18.600000000000001</v>
      </c>
      <c r="V3368" s="38">
        <v>19.5</v>
      </c>
      <c r="W3368" s="38">
        <v>11.7</v>
      </c>
      <c r="X3368" s="18" t="s">
        <v>331</v>
      </c>
      <c r="Y3368" s="39"/>
      <c r="Z3368" s="16">
        <v>0</v>
      </c>
      <c r="AA3368" s="36">
        <v>39.82</v>
      </c>
      <c r="AB3368" s="36"/>
      <c r="AC3368" s="36">
        <v>39.82</v>
      </c>
      <c r="AD3368" s="38">
        <f t="shared" si="723"/>
        <v>43.105600000000003</v>
      </c>
      <c r="AE3368" s="38">
        <f t="shared" si="724"/>
        <v>53.882000000000005</v>
      </c>
      <c r="AF3368" s="38">
        <f t="shared" si="725"/>
        <v>58.192560000000007</v>
      </c>
      <c r="AG3368" s="36">
        <f t="shared" si="726"/>
        <v>43.1</v>
      </c>
      <c r="AH3368" s="36">
        <f t="shared" si="727"/>
        <v>53.88</v>
      </c>
      <c r="AI3368" s="36">
        <f t="shared" si="728"/>
        <v>58.19</v>
      </c>
      <c r="AJ3368" s="40">
        <v>43513</v>
      </c>
      <c r="AK3368" s="40">
        <v>43515</v>
      </c>
      <c r="AL3368" s="17">
        <v>1</v>
      </c>
      <c r="AM3368" s="17" t="s">
        <v>18070</v>
      </c>
      <c r="AN3368" s="65"/>
      <c r="AO3368" s="20" t="s">
        <v>18393</v>
      </c>
      <c r="AP3368" s="108"/>
      <c r="AQ3368" s="20"/>
      <c r="AR3368" s="16">
        <v>0</v>
      </c>
      <c r="AS3368" s="65">
        <v>43665</v>
      </c>
      <c r="AT3368" s="146">
        <v>1</v>
      </c>
      <c r="AU3368" s="69"/>
    </row>
    <row r="3369" spans="1:47" ht="47.25" customHeight="1">
      <c r="A3369" s="16">
        <v>8699043381102</v>
      </c>
      <c r="B3369" s="16" t="s">
        <v>12626</v>
      </c>
      <c r="C3369" s="16" t="s">
        <v>10762</v>
      </c>
      <c r="D3369" s="17" t="s">
        <v>87</v>
      </c>
      <c r="E3369" s="18" t="s">
        <v>87</v>
      </c>
      <c r="F3369" s="18">
        <v>0</v>
      </c>
      <c r="G3369" s="18">
        <v>1</v>
      </c>
      <c r="H3369" s="18">
        <v>1</v>
      </c>
      <c r="I3369" s="18"/>
      <c r="J3369" s="18"/>
      <c r="K3369" s="18"/>
      <c r="L3369" s="19" t="s">
        <v>17301</v>
      </c>
      <c r="M3369" s="19" t="s">
        <v>1104</v>
      </c>
      <c r="N3369" s="18" t="s">
        <v>1098</v>
      </c>
      <c r="O3369" s="18">
        <v>0.1</v>
      </c>
      <c r="P3369" s="18" t="s">
        <v>523</v>
      </c>
      <c r="Q3369" s="18">
        <v>30</v>
      </c>
      <c r="R3369" s="18" t="s">
        <v>95</v>
      </c>
      <c r="S3369" s="37" t="s">
        <v>96</v>
      </c>
      <c r="T3369" s="37" t="s">
        <v>331</v>
      </c>
      <c r="U3369" s="38">
        <v>20.38</v>
      </c>
      <c r="V3369" s="38">
        <v>21.44</v>
      </c>
      <c r="W3369" s="38">
        <v>12.86</v>
      </c>
      <c r="X3369" s="37" t="s">
        <v>331</v>
      </c>
      <c r="Y3369" s="39"/>
      <c r="Z3369" s="16">
        <v>0</v>
      </c>
      <c r="AA3369" s="36">
        <v>43.77</v>
      </c>
      <c r="AB3369" s="36"/>
      <c r="AC3369" s="36">
        <v>43.77</v>
      </c>
      <c r="AD3369" s="38">
        <f t="shared" si="723"/>
        <v>47.371600000000001</v>
      </c>
      <c r="AE3369" s="38">
        <f t="shared" si="724"/>
        <v>59.214500000000001</v>
      </c>
      <c r="AF3369" s="38">
        <f t="shared" si="725"/>
        <v>63.951660000000004</v>
      </c>
      <c r="AG3369" s="36">
        <f t="shared" si="726"/>
        <v>47.37</v>
      </c>
      <c r="AH3369" s="36">
        <f t="shared" si="727"/>
        <v>59.21</v>
      </c>
      <c r="AI3369" s="36">
        <f t="shared" si="728"/>
        <v>63.95</v>
      </c>
      <c r="AJ3369" s="40">
        <v>43513</v>
      </c>
      <c r="AK3369" s="40">
        <v>43515</v>
      </c>
      <c r="AL3369" s="17">
        <v>1</v>
      </c>
      <c r="AM3369" s="17" t="s">
        <v>18070</v>
      </c>
      <c r="AN3369" s="65"/>
      <c r="AO3369" s="20" t="s">
        <v>18393</v>
      </c>
      <c r="AP3369" s="20"/>
      <c r="AQ3369" s="20"/>
      <c r="AR3369" s="16">
        <v>0</v>
      </c>
      <c r="AS3369" s="65">
        <v>43665</v>
      </c>
      <c r="AT3369" s="146">
        <v>1</v>
      </c>
      <c r="AU3369" s="69"/>
    </row>
    <row r="3370" spans="1:47" ht="47.25" customHeight="1">
      <c r="A3370" s="16">
        <v>8699832090222</v>
      </c>
      <c r="B3370" s="16" t="s">
        <v>9634</v>
      </c>
      <c r="C3370" s="16" t="s">
        <v>9635</v>
      </c>
      <c r="D3370" s="17" t="s">
        <v>87</v>
      </c>
      <c r="E3370" s="18" t="s">
        <v>87</v>
      </c>
      <c r="F3370" s="18">
        <v>0</v>
      </c>
      <c r="G3370" s="18">
        <v>2</v>
      </c>
      <c r="H3370" s="18">
        <v>1</v>
      </c>
      <c r="I3370" s="18"/>
      <c r="J3370" s="18"/>
      <c r="K3370" s="18"/>
      <c r="L3370" s="19" t="s">
        <v>5780</v>
      </c>
      <c r="M3370" s="19" t="s">
        <v>5781</v>
      </c>
      <c r="N3370" s="18" t="s">
        <v>1631</v>
      </c>
      <c r="O3370" s="18" t="s">
        <v>9637</v>
      </c>
      <c r="P3370" s="18" t="s">
        <v>163</v>
      </c>
      <c r="Q3370" s="18">
        <v>84</v>
      </c>
      <c r="R3370" s="18" t="s">
        <v>95</v>
      </c>
      <c r="S3370" s="37" t="s">
        <v>96</v>
      </c>
      <c r="T3370" s="18" t="s">
        <v>284</v>
      </c>
      <c r="U3370" s="38">
        <v>36.119999999999997</v>
      </c>
      <c r="V3370" s="38">
        <v>36.119999999999997</v>
      </c>
      <c r="W3370" s="38">
        <v>36.119999999999997</v>
      </c>
      <c r="X3370" s="18" t="s">
        <v>284</v>
      </c>
      <c r="Y3370" s="39"/>
      <c r="Z3370" s="16">
        <v>0</v>
      </c>
      <c r="AA3370" s="36">
        <v>70.69</v>
      </c>
      <c r="AB3370" s="36"/>
      <c r="AC3370" s="36">
        <v>70.69</v>
      </c>
      <c r="AD3370" s="38">
        <f t="shared" si="723"/>
        <v>76.238299999999995</v>
      </c>
      <c r="AE3370" s="38">
        <f t="shared" si="724"/>
        <v>95.297874999999991</v>
      </c>
      <c r="AF3370" s="38">
        <f t="shared" si="725"/>
        <v>102.921705</v>
      </c>
      <c r="AG3370" s="36">
        <f t="shared" si="726"/>
        <v>76.23</v>
      </c>
      <c r="AH3370" s="36">
        <f t="shared" si="727"/>
        <v>95.29</v>
      </c>
      <c r="AI3370" s="36">
        <f t="shared" si="728"/>
        <v>102.92</v>
      </c>
      <c r="AJ3370" s="40">
        <v>43513</v>
      </c>
      <c r="AK3370" s="40">
        <v>43515</v>
      </c>
      <c r="AL3370" s="17">
        <v>1</v>
      </c>
      <c r="AM3370" s="17" t="s">
        <v>18407</v>
      </c>
      <c r="AN3370" s="119"/>
      <c r="AO3370" s="20" t="s">
        <v>18342</v>
      </c>
      <c r="AP3370" s="20"/>
      <c r="AQ3370" s="20"/>
      <c r="AR3370" s="16">
        <v>1</v>
      </c>
      <c r="AS3370" s="65">
        <v>43669</v>
      </c>
      <c r="AT3370" s="146">
        <v>0</v>
      </c>
      <c r="AU3370" s="69"/>
    </row>
    <row r="3371" spans="1:47" ht="47.25" customHeight="1">
      <c r="A3371" s="16">
        <v>8699832090253</v>
      </c>
      <c r="B3371" s="16" t="s">
        <v>2286</v>
      </c>
      <c r="C3371" s="16" t="s">
        <v>2287</v>
      </c>
      <c r="D3371" s="17" t="s">
        <v>87</v>
      </c>
      <c r="E3371" s="18" t="s">
        <v>87</v>
      </c>
      <c r="F3371" s="18">
        <v>0</v>
      </c>
      <c r="G3371" s="18">
        <v>1</v>
      </c>
      <c r="H3371" s="18">
        <v>1</v>
      </c>
      <c r="I3371" s="18"/>
      <c r="J3371" s="18"/>
      <c r="K3371" s="18"/>
      <c r="L3371" s="19" t="s">
        <v>5782</v>
      </c>
      <c r="M3371" s="19" t="s">
        <v>183</v>
      </c>
      <c r="N3371" s="18" t="s">
        <v>1631</v>
      </c>
      <c r="O3371" s="18">
        <v>10</v>
      </c>
      <c r="P3371" s="18" t="s">
        <v>163</v>
      </c>
      <c r="Q3371" s="18">
        <v>84</v>
      </c>
      <c r="R3371" s="18" t="s">
        <v>95</v>
      </c>
      <c r="S3371" s="37" t="s">
        <v>96</v>
      </c>
      <c r="T3371" s="18" t="s">
        <v>165</v>
      </c>
      <c r="U3371" s="38">
        <v>41.63</v>
      </c>
      <c r="V3371" s="38">
        <v>46.26</v>
      </c>
      <c r="W3371" s="38">
        <v>27.76</v>
      </c>
      <c r="X3371" s="18" t="s">
        <v>165</v>
      </c>
      <c r="Y3371" s="39"/>
      <c r="Z3371" s="16">
        <v>0</v>
      </c>
      <c r="AA3371" s="36">
        <v>42.87</v>
      </c>
      <c r="AB3371" s="36"/>
      <c r="AC3371" s="36">
        <v>42.87</v>
      </c>
      <c r="AD3371" s="38">
        <f t="shared" si="723"/>
        <v>46.3996</v>
      </c>
      <c r="AE3371" s="38">
        <f t="shared" si="724"/>
        <v>57.999499999999998</v>
      </c>
      <c r="AF3371" s="38">
        <f t="shared" si="725"/>
        <v>62.63946</v>
      </c>
      <c r="AG3371" s="36">
        <f t="shared" si="726"/>
        <v>46.39</v>
      </c>
      <c r="AH3371" s="36">
        <f t="shared" si="727"/>
        <v>57.99</v>
      </c>
      <c r="AI3371" s="36">
        <f t="shared" si="728"/>
        <v>62.63</v>
      </c>
      <c r="AJ3371" s="40">
        <v>43513</v>
      </c>
      <c r="AK3371" s="40">
        <v>43515</v>
      </c>
      <c r="AL3371" s="17">
        <v>1</v>
      </c>
      <c r="AM3371" s="17" t="s">
        <v>18407</v>
      </c>
      <c r="AN3371" s="119"/>
      <c r="AO3371" s="20" t="s">
        <v>18364</v>
      </c>
      <c r="AP3371" s="20"/>
      <c r="AQ3371" s="20"/>
      <c r="AR3371" s="16">
        <v>1</v>
      </c>
      <c r="AS3371" s="65">
        <v>43669</v>
      </c>
      <c r="AT3371" s="146">
        <v>0</v>
      </c>
      <c r="AU3371" s="69"/>
    </row>
    <row r="3372" spans="1:47" ht="47.25" customHeight="1">
      <c r="A3372" s="16">
        <v>8699832090260</v>
      </c>
      <c r="B3372" s="16" t="s">
        <v>2286</v>
      </c>
      <c r="C3372" s="16" t="s">
        <v>2287</v>
      </c>
      <c r="D3372" s="17" t="s">
        <v>87</v>
      </c>
      <c r="E3372" s="18" t="s">
        <v>87</v>
      </c>
      <c r="F3372" s="18">
        <v>0</v>
      </c>
      <c r="G3372" s="18" t="s">
        <v>2260</v>
      </c>
      <c r="H3372" s="18">
        <v>1</v>
      </c>
      <c r="I3372" s="18"/>
      <c r="J3372" s="18"/>
      <c r="K3372" s="18"/>
      <c r="L3372" s="19" t="s">
        <v>5783</v>
      </c>
      <c r="M3372" s="19" t="s">
        <v>183</v>
      </c>
      <c r="N3372" s="18" t="s">
        <v>1631</v>
      </c>
      <c r="O3372" s="18">
        <v>20</v>
      </c>
      <c r="P3372" s="18" t="s">
        <v>163</v>
      </c>
      <c r="Q3372" s="18">
        <v>84</v>
      </c>
      <c r="R3372" s="18" t="s">
        <v>95</v>
      </c>
      <c r="S3372" s="37" t="s">
        <v>96</v>
      </c>
      <c r="T3372" s="18" t="s">
        <v>557</v>
      </c>
      <c r="U3372" s="38">
        <v>33.01</v>
      </c>
      <c r="V3372" s="38">
        <v>37.869999999999997</v>
      </c>
      <c r="W3372" s="38">
        <v>22.72</v>
      </c>
      <c r="X3372" s="18" t="s">
        <v>557</v>
      </c>
      <c r="Y3372" s="39"/>
      <c r="Z3372" s="16">
        <v>0</v>
      </c>
      <c r="AA3372" s="36">
        <v>73.42</v>
      </c>
      <c r="AB3372" s="36"/>
      <c r="AC3372" s="36">
        <v>73.42</v>
      </c>
      <c r="AD3372" s="38">
        <f t="shared" si="723"/>
        <v>79.159400000000005</v>
      </c>
      <c r="AE3372" s="38">
        <f t="shared" si="724"/>
        <v>98.949250000000006</v>
      </c>
      <c r="AF3372" s="38">
        <f t="shared" si="725"/>
        <v>106.86519000000001</v>
      </c>
      <c r="AG3372" s="36">
        <f t="shared" si="726"/>
        <v>79.150000000000006</v>
      </c>
      <c r="AH3372" s="36">
        <f t="shared" si="727"/>
        <v>98.94</v>
      </c>
      <c r="AI3372" s="36">
        <f t="shared" si="728"/>
        <v>106.86</v>
      </c>
      <c r="AJ3372" s="40">
        <v>43513</v>
      </c>
      <c r="AK3372" s="40">
        <v>43515</v>
      </c>
      <c r="AL3372" s="17">
        <v>1</v>
      </c>
      <c r="AM3372" s="17" t="s">
        <v>18407</v>
      </c>
      <c r="AN3372" s="119"/>
      <c r="AO3372" s="20" t="s">
        <v>18365</v>
      </c>
      <c r="AP3372" s="20"/>
      <c r="AQ3372" s="20"/>
      <c r="AR3372" s="16">
        <v>1</v>
      </c>
      <c r="AS3372" s="65">
        <v>43669</v>
      </c>
      <c r="AT3372" s="146">
        <v>0</v>
      </c>
      <c r="AU3372" s="69"/>
    </row>
    <row r="3373" spans="1:47" ht="47.25" customHeight="1">
      <c r="A3373" s="16">
        <v>8699832090277</v>
      </c>
      <c r="B3373" s="16" t="s">
        <v>2286</v>
      </c>
      <c r="C3373" s="16" t="s">
        <v>2287</v>
      </c>
      <c r="D3373" s="17" t="s">
        <v>87</v>
      </c>
      <c r="E3373" s="18" t="s">
        <v>87</v>
      </c>
      <c r="F3373" s="18">
        <v>0</v>
      </c>
      <c r="G3373" s="18">
        <v>1</v>
      </c>
      <c r="H3373" s="18">
        <v>1</v>
      </c>
      <c r="I3373" s="18"/>
      <c r="J3373" s="18"/>
      <c r="K3373" s="18"/>
      <c r="L3373" s="19" t="s">
        <v>5784</v>
      </c>
      <c r="M3373" s="19" t="s">
        <v>183</v>
      </c>
      <c r="N3373" s="18" t="s">
        <v>1631</v>
      </c>
      <c r="O3373" s="18">
        <v>40</v>
      </c>
      <c r="P3373" s="18" t="s">
        <v>163</v>
      </c>
      <c r="Q3373" s="18">
        <v>84</v>
      </c>
      <c r="R3373" s="18" t="s">
        <v>95</v>
      </c>
      <c r="S3373" s="37" t="s">
        <v>96</v>
      </c>
      <c r="T3373" s="18" t="s">
        <v>557</v>
      </c>
      <c r="U3373" s="38">
        <v>40.54</v>
      </c>
      <c r="V3373" s="38">
        <v>47.98</v>
      </c>
      <c r="W3373" s="38">
        <v>28.78</v>
      </c>
      <c r="X3373" s="18" t="s">
        <v>557</v>
      </c>
      <c r="Y3373" s="39"/>
      <c r="Z3373" s="16">
        <v>0</v>
      </c>
      <c r="AA3373" s="36">
        <v>88.85</v>
      </c>
      <c r="AB3373" s="36"/>
      <c r="AC3373" s="36">
        <v>88.85</v>
      </c>
      <c r="AD3373" s="38">
        <f t="shared" si="723"/>
        <v>95.669499999999999</v>
      </c>
      <c r="AE3373" s="38">
        <f t="shared" si="724"/>
        <v>119.58687499999999</v>
      </c>
      <c r="AF3373" s="38">
        <f t="shared" si="725"/>
        <v>129.15382500000001</v>
      </c>
      <c r="AG3373" s="36">
        <f t="shared" si="726"/>
        <v>95.66</v>
      </c>
      <c r="AH3373" s="36">
        <f t="shared" si="727"/>
        <v>119.58</v>
      </c>
      <c r="AI3373" s="36">
        <f t="shared" si="728"/>
        <v>129.15</v>
      </c>
      <c r="AJ3373" s="40">
        <v>43513</v>
      </c>
      <c r="AK3373" s="40">
        <v>43515</v>
      </c>
      <c r="AL3373" s="17">
        <v>1</v>
      </c>
      <c r="AM3373" s="17" t="s">
        <v>18407</v>
      </c>
      <c r="AN3373" s="119"/>
      <c r="AO3373" s="20" t="s">
        <v>18366</v>
      </c>
      <c r="AP3373" s="20"/>
      <c r="AQ3373" s="20"/>
      <c r="AR3373" s="16">
        <v>1</v>
      </c>
      <c r="AS3373" s="65">
        <v>43669</v>
      </c>
      <c r="AT3373" s="146">
        <v>0</v>
      </c>
      <c r="AU3373" s="69"/>
    </row>
    <row r="3374" spans="1:47" ht="47.25" customHeight="1">
      <c r="A3374" s="16">
        <v>8699228090065</v>
      </c>
      <c r="B3374" s="16" t="s">
        <v>10332</v>
      </c>
      <c r="C3374" s="16" t="s">
        <v>15846</v>
      </c>
      <c r="D3374" s="17" t="s">
        <v>87</v>
      </c>
      <c r="E3374" s="18" t="s">
        <v>87</v>
      </c>
      <c r="F3374" s="18">
        <v>0</v>
      </c>
      <c r="G3374" s="18">
        <v>1</v>
      </c>
      <c r="H3374" s="18">
        <v>1</v>
      </c>
      <c r="I3374" s="18"/>
      <c r="J3374" s="18"/>
      <c r="K3374" s="18"/>
      <c r="L3374" s="19" t="s">
        <v>1990</v>
      </c>
      <c r="M3374" s="19" t="s">
        <v>1991</v>
      </c>
      <c r="N3374" s="18" t="s">
        <v>1992</v>
      </c>
      <c r="O3374" s="18" t="s">
        <v>15847</v>
      </c>
      <c r="P3374" s="18" t="s">
        <v>163</v>
      </c>
      <c r="Q3374" s="18">
        <v>30</v>
      </c>
      <c r="R3374" s="18" t="s">
        <v>95</v>
      </c>
      <c r="S3374" s="37" t="s">
        <v>96</v>
      </c>
      <c r="T3374" s="18" t="s">
        <v>222</v>
      </c>
      <c r="U3374" s="38">
        <v>4.4400000000000004</v>
      </c>
      <c r="V3374" s="38">
        <v>4.4400000000000004</v>
      </c>
      <c r="W3374" s="38">
        <v>2.66</v>
      </c>
      <c r="X3374" s="18" t="s">
        <v>222</v>
      </c>
      <c r="Y3374" s="39"/>
      <c r="Z3374" s="16">
        <v>0</v>
      </c>
      <c r="AA3374" s="36">
        <v>8.99</v>
      </c>
      <c r="AB3374" s="36"/>
      <c r="AC3374" s="36">
        <v>8.99</v>
      </c>
      <c r="AD3374" s="38">
        <f t="shared" si="723"/>
        <v>9.799100000000001</v>
      </c>
      <c r="AE3374" s="38">
        <f t="shared" si="724"/>
        <v>12.248875000000002</v>
      </c>
      <c r="AF3374" s="38">
        <f t="shared" si="725"/>
        <v>13.228785000000002</v>
      </c>
      <c r="AG3374" s="36">
        <f t="shared" si="726"/>
        <v>9.7899999999999991</v>
      </c>
      <c r="AH3374" s="36">
        <f t="shared" si="727"/>
        <v>12.24</v>
      </c>
      <c r="AI3374" s="36">
        <f t="shared" si="728"/>
        <v>13.22</v>
      </c>
      <c r="AJ3374" s="40">
        <v>43513</v>
      </c>
      <c r="AK3374" s="40">
        <v>43515</v>
      </c>
      <c r="AL3374" s="17">
        <v>1</v>
      </c>
      <c r="AM3374" s="17" t="s">
        <v>18407</v>
      </c>
      <c r="AN3374" s="119"/>
      <c r="AO3374" s="20" t="s">
        <v>18299</v>
      </c>
      <c r="AP3374" s="20"/>
      <c r="AQ3374" s="20"/>
      <c r="AR3374" s="16">
        <v>1</v>
      </c>
      <c r="AS3374" s="65">
        <v>43669</v>
      </c>
      <c r="AT3374" s="146">
        <v>0</v>
      </c>
      <c r="AU3374" s="69"/>
    </row>
    <row r="3375" spans="1:47" ht="47.25" customHeight="1">
      <c r="A3375" s="16">
        <v>8680881254697</v>
      </c>
      <c r="B3375" s="16" t="s">
        <v>1080</v>
      </c>
      <c r="C3375" s="16" t="s">
        <v>1081</v>
      </c>
      <c r="D3375" s="17" t="s">
        <v>323</v>
      </c>
      <c r="E3375" s="18" t="s">
        <v>295</v>
      </c>
      <c r="F3375" s="18">
        <v>0</v>
      </c>
      <c r="G3375" s="18">
        <v>5</v>
      </c>
      <c r="H3375" s="18">
        <v>1</v>
      </c>
      <c r="I3375" s="18"/>
      <c r="J3375" s="18"/>
      <c r="K3375" s="18"/>
      <c r="L3375" s="19" t="s">
        <v>4008</v>
      </c>
      <c r="M3375" s="19" t="s">
        <v>1083</v>
      </c>
      <c r="N3375" s="18" t="s">
        <v>3357</v>
      </c>
      <c r="O3375" s="18">
        <v>3</v>
      </c>
      <c r="P3375" s="18" t="s">
        <v>197</v>
      </c>
      <c r="Q3375" s="18">
        <v>2</v>
      </c>
      <c r="R3375" s="18" t="s">
        <v>95</v>
      </c>
      <c r="S3375" s="37" t="s">
        <v>46</v>
      </c>
      <c r="T3375" s="37" t="s">
        <v>53</v>
      </c>
      <c r="U3375" s="38">
        <v>6.85</v>
      </c>
      <c r="V3375" s="38">
        <v>7.12</v>
      </c>
      <c r="W3375" s="38">
        <v>5.69</v>
      </c>
      <c r="X3375" s="37" t="s">
        <v>557</v>
      </c>
      <c r="Y3375" s="39"/>
      <c r="Z3375" s="16">
        <v>0</v>
      </c>
      <c r="AA3375" s="36">
        <v>17.7</v>
      </c>
      <c r="AB3375" s="36"/>
      <c r="AC3375" s="36">
        <v>17.7</v>
      </c>
      <c r="AD3375" s="38">
        <f t="shared" si="723"/>
        <v>19.216000000000001</v>
      </c>
      <c r="AE3375" s="38">
        <f t="shared" si="724"/>
        <v>24.020000000000003</v>
      </c>
      <c r="AF3375" s="38">
        <f t="shared" si="725"/>
        <v>25.941600000000005</v>
      </c>
      <c r="AG3375" s="36">
        <f t="shared" si="726"/>
        <v>19.21</v>
      </c>
      <c r="AH3375" s="36">
        <f t="shared" si="727"/>
        <v>24.02</v>
      </c>
      <c r="AI3375" s="36">
        <f t="shared" si="728"/>
        <v>25.94</v>
      </c>
      <c r="AJ3375" s="40">
        <v>43513</v>
      </c>
      <c r="AK3375" s="40">
        <v>43515</v>
      </c>
      <c r="AL3375" s="17">
        <v>1</v>
      </c>
      <c r="AM3375" s="17" t="s">
        <v>18407</v>
      </c>
      <c r="AN3375" s="119"/>
      <c r="AO3375" s="20" t="s">
        <v>18341</v>
      </c>
      <c r="AP3375" s="20"/>
      <c r="AQ3375" s="20"/>
      <c r="AR3375" s="16">
        <v>1</v>
      </c>
      <c r="AS3375" s="65">
        <v>43672</v>
      </c>
      <c r="AT3375" s="146">
        <v>0</v>
      </c>
      <c r="AU3375" s="69"/>
    </row>
    <row r="3376" spans="1:47" ht="47.25" customHeight="1">
      <c r="A3376" s="16">
        <v>8699074090332</v>
      </c>
      <c r="B3376" s="16" t="s">
        <v>11574</v>
      </c>
      <c r="C3376" s="16" t="s">
        <v>11575</v>
      </c>
      <c r="D3376" s="17" t="s">
        <v>87</v>
      </c>
      <c r="E3376" s="18" t="s">
        <v>87</v>
      </c>
      <c r="F3376" s="18">
        <v>0</v>
      </c>
      <c r="G3376" s="73" t="s">
        <v>705</v>
      </c>
      <c r="H3376" s="18">
        <v>1</v>
      </c>
      <c r="I3376" s="18"/>
      <c r="J3376" s="18"/>
      <c r="K3376" s="18"/>
      <c r="L3376" s="19" t="s">
        <v>2693</v>
      </c>
      <c r="M3376" s="19" t="s">
        <v>2692</v>
      </c>
      <c r="N3376" s="18" t="s">
        <v>2689</v>
      </c>
      <c r="O3376" s="18" t="s">
        <v>1922</v>
      </c>
      <c r="P3376" s="18" t="s">
        <v>163</v>
      </c>
      <c r="Q3376" s="18">
        <v>60</v>
      </c>
      <c r="R3376" s="18" t="s">
        <v>95</v>
      </c>
      <c r="S3376" s="37" t="s">
        <v>96</v>
      </c>
      <c r="T3376" s="18" t="s">
        <v>284</v>
      </c>
      <c r="U3376" s="18">
        <v>24.6</v>
      </c>
      <c r="V3376" s="18">
        <v>24.6</v>
      </c>
      <c r="W3376" s="18">
        <v>24.6</v>
      </c>
      <c r="X3376" s="18" t="s">
        <v>284</v>
      </c>
      <c r="Y3376" s="39"/>
      <c r="Z3376" s="16">
        <v>0</v>
      </c>
      <c r="AA3376" s="36">
        <v>83.73</v>
      </c>
      <c r="AB3376" s="36"/>
      <c r="AC3376" s="36">
        <v>83.73</v>
      </c>
      <c r="AD3376" s="38">
        <f t="shared" si="723"/>
        <v>90.191100000000006</v>
      </c>
      <c r="AE3376" s="38">
        <f t="shared" si="724"/>
        <v>112.73887500000001</v>
      </c>
      <c r="AF3376" s="38">
        <f t="shared" si="725"/>
        <v>121.75798500000002</v>
      </c>
      <c r="AG3376" s="36">
        <f t="shared" si="726"/>
        <v>90.19</v>
      </c>
      <c r="AH3376" s="36">
        <f t="shared" si="727"/>
        <v>112.73</v>
      </c>
      <c r="AI3376" s="36">
        <f t="shared" si="728"/>
        <v>121.75</v>
      </c>
      <c r="AJ3376" s="40">
        <v>43513</v>
      </c>
      <c r="AK3376" s="40">
        <v>43515</v>
      </c>
      <c r="AL3376" s="17">
        <v>1</v>
      </c>
      <c r="AM3376" s="17" t="s">
        <v>18407</v>
      </c>
      <c r="AN3376" s="65"/>
      <c r="AO3376" s="20" t="s">
        <v>18354</v>
      </c>
      <c r="AP3376" s="20"/>
      <c r="AQ3376" s="20"/>
      <c r="AR3376" s="16">
        <v>0</v>
      </c>
      <c r="AS3376" s="65">
        <v>43672</v>
      </c>
      <c r="AT3376" s="146">
        <v>1</v>
      </c>
      <c r="AU3376" s="69"/>
    </row>
    <row r="3377" spans="1:47" ht="47.25" customHeight="1">
      <c r="A3377" s="16">
        <v>8699074090301</v>
      </c>
      <c r="B3377" s="16" t="s">
        <v>11574</v>
      </c>
      <c r="C3377" s="16" t="s">
        <v>11575</v>
      </c>
      <c r="D3377" s="17" t="s">
        <v>87</v>
      </c>
      <c r="E3377" s="18" t="s">
        <v>87</v>
      </c>
      <c r="F3377" s="18">
        <v>0</v>
      </c>
      <c r="G3377" s="73" t="s">
        <v>705</v>
      </c>
      <c r="H3377" s="18">
        <v>1</v>
      </c>
      <c r="I3377" s="18"/>
      <c r="J3377" s="18"/>
      <c r="K3377" s="18"/>
      <c r="L3377" s="19" t="s">
        <v>2691</v>
      </c>
      <c r="M3377" s="19" t="s">
        <v>2692</v>
      </c>
      <c r="N3377" s="18" t="s">
        <v>2689</v>
      </c>
      <c r="O3377" s="18" t="s">
        <v>8429</v>
      </c>
      <c r="P3377" s="18" t="s">
        <v>163</v>
      </c>
      <c r="Q3377" s="18">
        <v>60</v>
      </c>
      <c r="R3377" s="18" t="s">
        <v>95</v>
      </c>
      <c r="S3377" s="37" t="s">
        <v>96</v>
      </c>
      <c r="T3377" s="18" t="s">
        <v>1658</v>
      </c>
      <c r="U3377" s="18">
        <v>33.159999999999997</v>
      </c>
      <c r="V3377" s="18">
        <v>33.159999999999997</v>
      </c>
      <c r="W3377" s="18">
        <v>33.159999999999997</v>
      </c>
      <c r="X3377" s="18" t="s">
        <v>1658</v>
      </c>
      <c r="Y3377" s="39"/>
      <c r="Z3377" s="16">
        <v>0</v>
      </c>
      <c r="AA3377" s="36">
        <v>112.86</v>
      </c>
      <c r="AB3377" s="36"/>
      <c r="AC3377" s="36">
        <v>112.86</v>
      </c>
      <c r="AD3377" s="38">
        <f t="shared" si="723"/>
        <v>120.97439999999999</v>
      </c>
      <c r="AE3377" s="38">
        <f t="shared" si="724"/>
        <v>150.01430400000001</v>
      </c>
      <c r="AF3377" s="38">
        <f t="shared" si="725"/>
        <v>162.01544832000002</v>
      </c>
      <c r="AG3377" s="36">
        <f t="shared" si="726"/>
        <v>120.97</v>
      </c>
      <c r="AH3377" s="36">
        <f t="shared" si="727"/>
        <v>150.01</v>
      </c>
      <c r="AI3377" s="36">
        <f t="shared" si="728"/>
        <v>162.01</v>
      </c>
      <c r="AJ3377" s="40">
        <v>43513</v>
      </c>
      <c r="AK3377" s="40">
        <v>43515</v>
      </c>
      <c r="AL3377" s="17">
        <v>1</v>
      </c>
      <c r="AM3377" s="17" t="s">
        <v>18407</v>
      </c>
      <c r="AN3377" s="65"/>
      <c r="AO3377" s="20" t="s">
        <v>18355</v>
      </c>
      <c r="AP3377" s="20"/>
      <c r="AQ3377" s="20"/>
      <c r="AR3377" s="16">
        <v>0</v>
      </c>
      <c r="AS3377" s="65">
        <v>43672</v>
      </c>
      <c r="AT3377" s="146">
        <v>1</v>
      </c>
      <c r="AU3377" s="69"/>
    </row>
    <row r="3378" spans="1:47" ht="47.25" customHeight="1">
      <c r="A3378" s="16">
        <v>8699074090035</v>
      </c>
      <c r="B3378" s="16" t="s">
        <v>6510</v>
      </c>
      <c r="C3378" s="16" t="s">
        <v>6511</v>
      </c>
      <c r="D3378" s="17" t="s">
        <v>87</v>
      </c>
      <c r="E3378" s="18" t="s">
        <v>87</v>
      </c>
      <c r="F3378" s="18">
        <v>0</v>
      </c>
      <c r="G3378" s="73" t="s">
        <v>2260</v>
      </c>
      <c r="H3378" s="18">
        <v>1</v>
      </c>
      <c r="I3378" s="18"/>
      <c r="J3378" s="18"/>
      <c r="K3378" s="18"/>
      <c r="L3378" s="19" t="s">
        <v>2690</v>
      </c>
      <c r="M3378" s="19" t="s">
        <v>2688</v>
      </c>
      <c r="N3378" s="18" t="s">
        <v>2689</v>
      </c>
      <c r="O3378" s="18" t="s">
        <v>6513</v>
      </c>
      <c r="P3378" s="18" t="s">
        <v>163</v>
      </c>
      <c r="Q3378" s="18">
        <v>28</v>
      </c>
      <c r="R3378" s="18" t="s">
        <v>95</v>
      </c>
      <c r="S3378" s="37" t="s">
        <v>96</v>
      </c>
      <c r="T3378" s="18" t="s">
        <v>238</v>
      </c>
      <c r="U3378" s="18">
        <v>8.5</v>
      </c>
      <c r="V3378" s="38">
        <v>22.47</v>
      </c>
      <c r="W3378" s="18">
        <v>8.5</v>
      </c>
      <c r="X3378" s="18" t="s">
        <v>238</v>
      </c>
      <c r="Y3378" s="39"/>
      <c r="Z3378" s="16">
        <v>0</v>
      </c>
      <c r="AA3378" s="36">
        <v>28.93</v>
      </c>
      <c r="AB3378" s="36"/>
      <c r="AC3378" s="36">
        <v>28.93</v>
      </c>
      <c r="AD3378" s="38">
        <f t="shared" si="723"/>
        <v>31.3444</v>
      </c>
      <c r="AE3378" s="38">
        <f t="shared" si="724"/>
        <v>39.180500000000002</v>
      </c>
      <c r="AF3378" s="38">
        <f t="shared" si="725"/>
        <v>42.314940000000007</v>
      </c>
      <c r="AG3378" s="36">
        <f t="shared" si="726"/>
        <v>31.34</v>
      </c>
      <c r="AH3378" s="36">
        <f t="shared" si="727"/>
        <v>39.18</v>
      </c>
      <c r="AI3378" s="36">
        <f t="shared" si="728"/>
        <v>42.31</v>
      </c>
      <c r="AJ3378" s="40">
        <v>43513</v>
      </c>
      <c r="AK3378" s="40">
        <v>43515</v>
      </c>
      <c r="AL3378" s="17">
        <v>1</v>
      </c>
      <c r="AM3378" s="17" t="s">
        <v>18407</v>
      </c>
      <c r="AN3378" s="65"/>
      <c r="AO3378" s="20" t="s">
        <v>18308</v>
      </c>
      <c r="AP3378" s="20"/>
      <c r="AQ3378" s="20"/>
      <c r="AR3378" s="16">
        <v>0</v>
      </c>
      <c r="AS3378" s="65">
        <v>43672</v>
      </c>
      <c r="AT3378" s="146">
        <v>1</v>
      </c>
      <c r="AU3378" s="69"/>
    </row>
    <row r="3379" spans="1:47" ht="47.25" customHeight="1">
      <c r="A3379" s="16">
        <v>8699074090028</v>
      </c>
      <c r="B3379" s="16" t="s">
        <v>6510</v>
      </c>
      <c r="C3379" s="16" t="s">
        <v>6511</v>
      </c>
      <c r="D3379" s="17" t="s">
        <v>87</v>
      </c>
      <c r="E3379" s="18" t="s">
        <v>87</v>
      </c>
      <c r="F3379" s="18">
        <v>0</v>
      </c>
      <c r="G3379" s="73" t="s">
        <v>2260</v>
      </c>
      <c r="H3379" s="18">
        <v>1</v>
      </c>
      <c r="I3379" s="18"/>
      <c r="J3379" s="18"/>
      <c r="K3379" s="18"/>
      <c r="L3379" s="19" t="s">
        <v>2687</v>
      </c>
      <c r="M3379" s="19" t="s">
        <v>2688</v>
      </c>
      <c r="N3379" s="18" t="s">
        <v>2689</v>
      </c>
      <c r="O3379" s="18" t="s">
        <v>6518</v>
      </c>
      <c r="P3379" s="18" t="s">
        <v>163</v>
      </c>
      <c r="Q3379" s="18">
        <v>28</v>
      </c>
      <c r="R3379" s="18" t="s">
        <v>95</v>
      </c>
      <c r="S3379" s="37" t="s">
        <v>96</v>
      </c>
      <c r="T3379" s="18" t="s">
        <v>238</v>
      </c>
      <c r="U3379" s="38">
        <v>8.5</v>
      </c>
      <c r="V3379" s="38">
        <v>22.47</v>
      </c>
      <c r="W3379" s="38">
        <v>8.5</v>
      </c>
      <c r="X3379" s="18" t="s">
        <v>238</v>
      </c>
      <c r="Y3379" s="39"/>
      <c r="Z3379" s="16">
        <v>0</v>
      </c>
      <c r="AA3379" s="36">
        <v>28.93</v>
      </c>
      <c r="AB3379" s="36"/>
      <c r="AC3379" s="36">
        <v>28.93</v>
      </c>
      <c r="AD3379" s="38">
        <f t="shared" si="723"/>
        <v>31.3444</v>
      </c>
      <c r="AE3379" s="38">
        <f t="shared" si="724"/>
        <v>39.180500000000002</v>
      </c>
      <c r="AF3379" s="38">
        <f t="shared" si="725"/>
        <v>42.314940000000007</v>
      </c>
      <c r="AG3379" s="36">
        <f t="shared" si="726"/>
        <v>31.34</v>
      </c>
      <c r="AH3379" s="36">
        <f t="shared" si="727"/>
        <v>39.18</v>
      </c>
      <c r="AI3379" s="36">
        <f t="shared" si="728"/>
        <v>42.31</v>
      </c>
      <c r="AJ3379" s="40">
        <v>43513</v>
      </c>
      <c r="AK3379" s="40">
        <v>43515</v>
      </c>
      <c r="AL3379" s="17">
        <v>1</v>
      </c>
      <c r="AM3379" s="17" t="s">
        <v>18407</v>
      </c>
      <c r="AN3379" s="65"/>
      <c r="AO3379" s="20" t="s">
        <v>18309</v>
      </c>
      <c r="AP3379" s="20"/>
      <c r="AQ3379" s="20"/>
      <c r="AR3379" s="16">
        <v>0</v>
      </c>
      <c r="AS3379" s="65">
        <v>43672</v>
      </c>
      <c r="AT3379" s="146">
        <v>1</v>
      </c>
      <c r="AU3379" s="69"/>
    </row>
    <row r="3380" spans="1:47" ht="47.25" customHeight="1">
      <c r="A3380" s="16">
        <v>8699074090509</v>
      </c>
      <c r="B3380" s="16" t="s">
        <v>12404</v>
      </c>
      <c r="C3380" s="16" t="s">
        <v>12405</v>
      </c>
      <c r="D3380" s="17" t="s">
        <v>87</v>
      </c>
      <c r="E3380" s="18" t="s">
        <v>87</v>
      </c>
      <c r="F3380" s="18">
        <v>0</v>
      </c>
      <c r="G3380" s="18">
        <v>2</v>
      </c>
      <c r="H3380" s="18">
        <v>1</v>
      </c>
      <c r="I3380" s="18"/>
      <c r="J3380" s="18"/>
      <c r="K3380" s="18"/>
      <c r="L3380" s="19" t="s">
        <v>2694</v>
      </c>
      <c r="M3380" s="19" t="s">
        <v>2696</v>
      </c>
      <c r="N3380" s="18" t="s">
        <v>2689</v>
      </c>
      <c r="O3380" s="18" t="s">
        <v>12406</v>
      </c>
      <c r="P3380" s="18" t="s">
        <v>163</v>
      </c>
      <c r="Q3380" s="18">
        <v>28</v>
      </c>
      <c r="R3380" s="18" t="s">
        <v>95</v>
      </c>
      <c r="S3380" s="37" t="s">
        <v>96</v>
      </c>
      <c r="T3380" s="18" t="s">
        <v>331</v>
      </c>
      <c r="U3380" s="38">
        <v>54.85</v>
      </c>
      <c r="V3380" s="38">
        <v>54.85</v>
      </c>
      <c r="W3380" s="38">
        <v>54.85</v>
      </c>
      <c r="X3380" s="18" t="s">
        <v>331</v>
      </c>
      <c r="Y3380" s="39"/>
      <c r="Z3380" s="16">
        <v>0</v>
      </c>
      <c r="AA3380" s="36">
        <v>186.69</v>
      </c>
      <c r="AB3380" s="36"/>
      <c r="AC3380" s="36">
        <v>186.69</v>
      </c>
      <c r="AD3380" s="38">
        <f t="shared" si="723"/>
        <v>197.7576</v>
      </c>
      <c r="AE3380" s="38">
        <f t="shared" si="724"/>
        <v>239.08281599999998</v>
      </c>
      <c r="AF3380" s="38">
        <f t="shared" si="725"/>
        <v>258.20944128000002</v>
      </c>
      <c r="AG3380" s="36">
        <f t="shared" si="726"/>
        <v>197.75</v>
      </c>
      <c r="AH3380" s="36">
        <f t="shared" si="727"/>
        <v>239.08</v>
      </c>
      <c r="AI3380" s="36">
        <f t="shared" si="728"/>
        <v>258.2</v>
      </c>
      <c r="AJ3380" s="40">
        <v>43513</v>
      </c>
      <c r="AK3380" s="40">
        <v>43515</v>
      </c>
      <c r="AL3380" s="17">
        <v>1</v>
      </c>
      <c r="AM3380" s="17" t="s">
        <v>18070</v>
      </c>
      <c r="AN3380" s="65"/>
      <c r="AO3380" s="20" t="s">
        <v>18384</v>
      </c>
      <c r="AP3380" s="20"/>
      <c r="AQ3380" s="20"/>
      <c r="AR3380" s="16">
        <v>0</v>
      </c>
      <c r="AS3380" s="65">
        <v>43672</v>
      </c>
      <c r="AT3380" s="146">
        <v>1</v>
      </c>
      <c r="AU3380" s="69"/>
    </row>
    <row r="3381" spans="1:47" ht="47.25" customHeight="1">
      <c r="A3381" s="16">
        <v>8699504090505</v>
      </c>
      <c r="B3381" s="16" t="s">
        <v>10087</v>
      </c>
      <c r="C3381" s="16" t="s">
        <v>10088</v>
      </c>
      <c r="D3381" s="17" t="s">
        <v>87</v>
      </c>
      <c r="E3381" s="18" t="s">
        <v>87</v>
      </c>
      <c r="F3381" s="18">
        <v>0</v>
      </c>
      <c r="G3381" s="18">
        <v>1</v>
      </c>
      <c r="H3381" s="18">
        <v>1</v>
      </c>
      <c r="I3381" s="18"/>
      <c r="J3381" s="18"/>
      <c r="K3381" s="18"/>
      <c r="L3381" s="19" t="s">
        <v>11835</v>
      </c>
      <c r="M3381" s="19" t="s">
        <v>1623</v>
      </c>
      <c r="N3381" s="18" t="s">
        <v>1004</v>
      </c>
      <c r="O3381" s="18">
        <v>150</v>
      </c>
      <c r="P3381" s="18" t="s">
        <v>163</v>
      </c>
      <c r="Q3381" s="18">
        <v>50</v>
      </c>
      <c r="R3381" s="18" t="s">
        <v>95</v>
      </c>
      <c r="S3381" s="37" t="s">
        <v>96</v>
      </c>
      <c r="T3381" s="18" t="s">
        <v>284</v>
      </c>
      <c r="U3381" s="38">
        <v>6.09</v>
      </c>
      <c r="V3381" s="38">
        <v>7.11</v>
      </c>
      <c r="W3381" s="38">
        <v>4.26</v>
      </c>
      <c r="X3381" s="18" t="s">
        <v>284</v>
      </c>
      <c r="Y3381" s="39"/>
      <c r="Z3381" s="16">
        <v>0</v>
      </c>
      <c r="AA3381" s="36">
        <v>14.45</v>
      </c>
      <c r="AB3381" s="36"/>
      <c r="AC3381" s="36">
        <v>14.45</v>
      </c>
      <c r="AD3381" s="38">
        <f t="shared" si="723"/>
        <v>15.706</v>
      </c>
      <c r="AE3381" s="38">
        <f t="shared" si="724"/>
        <v>19.6325</v>
      </c>
      <c r="AF3381" s="38">
        <f t="shared" si="725"/>
        <v>21.203100000000003</v>
      </c>
      <c r="AG3381" s="36">
        <f t="shared" si="726"/>
        <v>15.7</v>
      </c>
      <c r="AH3381" s="36">
        <f t="shared" si="727"/>
        <v>19.63</v>
      </c>
      <c r="AI3381" s="36">
        <f t="shared" si="728"/>
        <v>21.2</v>
      </c>
      <c r="AJ3381" s="40">
        <v>43513</v>
      </c>
      <c r="AK3381" s="40">
        <v>43515</v>
      </c>
      <c r="AL3381" s="17">
        <v>1</v>
      </c>
      <c r="AM3381" s="17" t="s">
        <v>3606</v>
      </c>
      <c r="AN3381" s="119"/>
      <c r="AO3381" s="20" t="s">
        <v>18360</v>
      </c>
      <c r="AP3381" s="20"/>
      <c r="AQ3381" s="20"/>
      <c r="AR3381" s="16">
        <v>1</v>
      </c>
      <c r="AS3381" s="65">
        <v>43672</v>
      </c>
      <c r="AT3381" s="146">
        <v>0</v>
      </c>
      <c r="AU3381" s="69"/>
    </row>
    <row r="3382" spans="1:47" ht="47.25" customHeight="1">
      <c r="A3382" s="16">
        <v>8699504750409</v>
      </c>
      <c r="B3382" s="16" t="s">
        <v>9432</v>
      </c>
      <c r="C3382" s="16" t="s">
        <v>9433</v>
      </c>
      <c r="D3382" s="17" t="s">
        <v>87</v>
      </c>
      <c r="E3382" s="18" t="s">
        <v>295</v>
      </c>
      <c r="F3382" s="18">
        <v>0</v>
      </c>
      <c r="G3382" s="18">
        <v>1</v>
      </c>
      <c r="H3382" s="18">
        <v>1</v>
      </c>
      <c r="I3382" s="18"/>
      <c r="J3382" s="18"/>
      <c r="K3382" s="18"/>
      <c r="L3382" s="19" t="s">
        <v>12417</v>
      </c>
      <c r="M3382" s="19" t="s">
        <v>811</v>
      </c>
      <c r="N3382" s="18" t="s">
        <v>1004</v>
      </c>
      <c r="O3382" s="18">
        <v>100</v>
      </c>
      <c r="P3382" s="18" t="s">
        <v>675</v>
      </c>
      <c r="Q3382" s="18">
        <v>5</v>
      </c>
      <c r="R3382" s="18" t="s">
        <v>95</v>
      </c>
      <c r="S3382" s="37" t="s">
        <v>96</v>
      </c>
      <c r="T3382" s="37" t="s">
        <v>4512</v>
      </c>
      <c r="U3382" s="38">
        <v>59.25</v>
      </c>
      <c r="V3382" s="38">
        <v>59.25</v>
      </c>
      <c r="W3382" s="38">
        <v>47.4</v>
      </c>
      <c r="X3382" s="37" t="s">
        <v>4512</v>
      </c>
      <c r="Y3382" s="39"/>
      <c r="Z3382" s="16">
        <v>0</v>
      </c>
      <c r="AA3382" s="36">
        <v>26.13</v>
      </c>
      <c r="AB3382" s="36"/>
      <c r="AC3382" s="36">
        <v>26.13</v>
      </c>
      <c r="AD3382" s="38">
        <f t="shared" si="723"/>
        <v>28.320399999999999</v>
      </c>
      <c r="AE3382" s="38">
        <f t="shared" si="724"/>
        <v>35.400500000000001</v>
      </c>
      <c r="AF3382" s="38">
        <f t="shared" si="725"/>
        <v>38.23254</v>
      </c>
      <c r="AG3382" s="36">
        <f t="shared" si="726"/>
        <v>28.32</v>
      </c>
      <c r="AH3382" s="36">
        <f t="shared" si="727"/>
        <v>35.4</v>
      </c>
      <c r="AI3382" s="36">
        <f t="shared" si="728"/>
        <v>38.229999999999997</v>
      </c>
      <c r="AJ3382" s="40">
        <v>43513</v>
      </c>
      <c r="AK3382" s="40">
        <v>43515</v>
      </c>
      <c r="AL3382" s="17">
        <v>1</v>
      </c>
      <c r="AM3382" s="17" t="s">
        <v>3606</v>
      </c>
      <c r="AN3382" s="119"/>
      <c r="AO3382" s="20" t="s">
        <v>18385</v>
      </c>
      <c r="AP3382" s="20"/>
      <c r="AQ3382" s="20"/>
      <c r="AR3382" s="16">
        <v>1</v>
      </c>
      <c r="AS3382" s="65">
        <v>43672</v>
      </c>
      <c r="AT3382" s="146">
        <v>0</v>
      </c>
      <c r="AU3382" s="69"/>
    </row>
    <row r="3383" spans="1:47" ht="47.25" customHeight="1">
      <c r="A3383" s="16">
        <v>8699504150100</v>
      </c>
      <c r="B3383" s="16" t="s">
        <v>9347</v>
      </c>
      <c r="C3383" s="16" t="s">
        <v>9348</v>
      </c>
      <c r="D3383" s="17" t="s">
        <v>87</v>
      </c>
      <c r="E3383" s="18" t="s">
        <v>87</v>
      </c>
      <c r="F3383" s="18">
        <v>0</v>
      </c>
      <c r="G3383" s="18">
        <v>2</v>
      </c>
      <c r="H3383" s="18">
        <v>1</v>
      </c>
      <c r="I3383" s="18"/>
      <c r="J3383" s="18"/>
      <c r="K3383" s="18"/>
      <c r="L3383" s="19" t="s">
        <v>16155</v>
      </c>
      <c r="M3383" s="19" t="s">
        <v>9350</v>
      </c>
      <c r="N3383" s="18" t="s">
        <v>1004</v>
      </c>
      <c r="O3383" s="18">
        <v>40</v>
      </c>
      <c r="P3383" s="18" t="s">
        <v>163</v>
      </c>
      <c r="Q3383" s="18">
        <v>28</v>
      </c>
      <c r="R3383" s="18" t="s">
        <v>95</v>
      </c>
      <c r="S3383" s="37" t="s">
        <v>46</v>
      </c>
      <c r="T3383" s="18" t="s">
        <v>238</v>
      </c>
      <c r="U3383" s="38">
        <v>6.4</v>
      </c>
      <c r="V3383" s="38">
        <v>6.4</v>
      </c>
      <c r="W3383" s="38">
        <v>6.4</v>
      </c>
      <c r="X3383" s="18" t="s">
        <v>238</v>
      </c>
      <c r="Y3383" s="39"/>
      <c r="Z3383" s="16">
        <v>0</v>
      </c>
      <c r="AA3383" s="36">
        <v>21.78</v>
      </c>
      <c r="AB3383" s="36"/>
      <c r="AC3383" s="36">
        <v>21.78</v>
      </c>
      <c r="AD3383" s="38">
        <f t="shared" si="723"/>
        <v>23.622400000000003</v>
      </c>
      <c r="AE3383" s="38">
        <f t="shared" si="724"/>
        <v>29.528000000000002</v>
      </c>
      <c r="AF3383" s="38">
        <f t="shared" si="725"/>
        <v>31.890240000000006</v>
      </c>
      <c r="AG3383" s="36">
        <f t="shared" si="726"/>
        <v>23.62</v>
      </c>
      <c r="AH3383" s="36">
        <f t="shared" si="727"/>
        <v>29.52</v>
      </c>
      <c r="AI3383" s="36">
        <f t="shared" si="728"/>
        <v>31.89</v>
      </c>
      <c r="AJ3383" s="40">
        <v>43513</v>
      </c>
      <c r="AK3383" s="40">
        <v>43515</v>
      </c>
      <c r="AL3383" s="17">
        <v>1</v>
      </c>
      <c r="AM3383" s="17" t="s">
        <v>3606</v>
      </c>
      <c r="AN3383" s="65"/>
      <c r="AO3383" s="20" t="s">
        <v>18338</v>
      </c>
      <c r="AP3383" s="20"/>
      <c r="AQ3383" s="20"/>
      <c r="AR3383" s="16">
        <v>0</v>
      </c>
      <c r="AS3383" s="65">
        <v>43672</v>
      </c>
      <c r="AT3383" s="146">
        <v>1</v>
      </c>
      <c r="AU3383" s="69"/>
    </row>
    <row r="3384" spans="1:47" ht="47.25" customHeight="1">
      <c r="A3384" s="16">
        <v>8699504750256</v>
      </c>
      <c r="B3384" s="16" t="s">
        <v>14486</v>
      </c>
      <c r="C3384" s="16" t="s">
        <v>14487</v>
      </c>
      <c r="D3384" s="17" t="s">
        <v>87</v>
      </c>
      <c r="E3384" s="18" t="s">
        <v>295</v>
      </c>
      <c r="F3384" s="18">
        <v>4</v>
      </c>
      <c r="G3384" s="18">
        <v>1</v>
      </c>
      <c r="H3384" s="18">
        <v>2</v>
      </c>
      <c r="I3384" s="18"/>
      <c r="J3384" s="18"/>
      <c r="K3384" s="18"/>
      <c r="L3384" s="19" t="s">
        <v>4703</v>
      </c>
      <c r="M3384" s="19" t="s">
        <v>4704</v>
      </c>
      <c r="N3384" s="18" t="s">
        <v>1004</v>
      </c>
      <c r="O3384" s="47">
        <v>1375</v>
      </c>
      <c r="P3384" s="18" t="s">
        <v>197</v>
      </c>
      <c r="Q3384" s="18">
        <v>5</v>
      </c>
      <c r="R3384" s="18" t="s">
        <v>95</v>
      </c>
      <c r="S3384" s="37" t="s">
        <v>96</v>
      </c>
      <c r="T3384" s="18" t="s">
        <v>53</v>
      </c>
      <c r="U3384" s="38">
        <v>2.17</v>
      </c>
      <c r="V3384" s="38">
        <v>2.17</v>
      </c>
      <c r="W3384" s="38">
        <v>0</v>
      </c>
      <c r="X3384" s="18" t="s">
        <v>53</v>
      </c>
      <c r="Y3384" s="39"/>
      <c r="Z3384" s="16">
        <v>0</v>
      </c>
      <c r="AA3384" s="36">
        <v>7.34</v>
      </c>
      <c r="AB3384" s="36"/>
      <c r="AC3384" s="36">
        <v>7.34</v>
      </c>
      <c r="AD3384" s="38">
        <f t="shared" si="723"/>
        <v>8.0006000000000004</v>
      </c>
      <c r="AE3384" s="38">
        <f t="shared" si="724"/>
        <v>10.00075</v>
      </c>
      <c r="AF3384" s="38">
        <f t="shared" si="725"/>
        <v>10.80081</v>
      </c>
      <c r="AG3384" s="36">
        <f t="shared" si="726"/>
        <v>8</v>
      </c>
      <c r="AH3384" s="36">
        <f t="shared" si="727"/>
        <v>10</v>
      </c>
      <c r="AI3384" s="36">
        <f t="shared" si="728"/>
        <v>10.8</v>
      </c>
      <c r="AJ3384" s="40">
        <v>43513</v>
      </c>
      <c r="AK3384" s="40">
        <v>43515</v>
      </c>
      <c r="AL3384" s="17">
        <v>1</v>
      </c>
      <c r="AM3384" s="17" t="s">
        <v>18407</v>
      </c>
      <c r="AN3384" s="119"/>
      <c r="AO3384" s="20" t="s">
        <v>18295</v>
      </c>
      <c r="AP3384" s="20"/>
      <c r="AQ3384" s="20"/>
      <c r="AR3384" s="16">
        <v>0</v>
      </c>
      <c r="AS3384" s="65">
        <v>43672</v>
      </c>
      <c r="AT3384" s="146">
        <v>0</v>
      </c>
      <c r="AU3384" s="69"/>
    </row>
    <row r="3385" spans="1:47" ht="47.25" customHeight="1">
      <c r="A3385" s="16">
        <v>8699504020304</v>
      </c>
      <c r="B3385" s="16" t="s">
        <v>8663</v>
      </c>
      <c r="C3385" s="16" t="s">
        <v>8664</v>
      </c>
      <c r="D3385" s="17" t="s">
        <v>87</v>
      </c>
      <c r="E3385" s="18" t="s">
        <v>295</v>
      </c>
      <c r="F3385" s="18">
        <v>4</v>
      </c>
      <c r="G3385" s="18">
        <v>2</v>
      </c>
      <c r="H3385" s="18">
        <v>2</v>
      </c>
      <c r="I3385" s="18"/>
      <c r="J3385" s="18"/>
      <c r="K3385" s="18"/>
      <c r="L3385" s="19" t="s">
        <v>4708</v>
      </c>
      <c r="M3385" s="19" t="s">
        <v>4709</v>
      </c>
      <c r="N3385" s="18" t="s">
        <v>1004</v>
      </c>
      <c r="O3385" s="18">
        <v>1000</v>
      </c>
      <c r="P3385" s="18" t="s">
        <v>163</v>
      </c>
      <c r="Q3385" s="18">
        <v>20</v>
      </c>
      <c r="R3385" s="18" t="s">
        <v>95</v>
      </c>
      <c r="S3385" s="37" t="s">
        <v>96</v>
      </c>
      <c r="T3385" s="18" t="s">
        <v>53</v>
      </c>
      <c r="U3385" s="38">
        <v>3.460066343454963</v>
      </c>
      <c r="V3385" s="38">
        <v>3.460066343454963</v>
      </c>
      <c r="W3385" s="38">
        <v>0</v>
      </c>
      <c r="X3385" s="18" t="s">
        <v>53</v>
      </c>
      <c r="Y3385" s="39"/>
      <c r="Z3385" s="16">
        <v>0</v>
      </c>
      <c r="AA3385" s="36">
        <v>11.75</v>
      </c>
      <c r="AB3385" s="36"/>
      <c r="AC3385" s="36">
        <v>11.75</v>
      </c>
      <c r="AD3385" s="38">
        <f t="shared" si="723"/>
        <v>12.790000000000001</v>
      </c>
      <c r="AE3385" s="38">
        <f t="shared" si="724"/>
        <v>15.987500000000001</v>
      </c>
      <c r="AF3385" s="38">
        <f t="shared" si="725"/>
        <v>17.266500000000001</v>
      </c>
      <c r="AG3385" s="36">
        <f t="shared" si="726"/>
        <v>12.79</v>
      </c>
      <c r="AH3385" s="36">
        <f t="shared" si="727"/>
        <v>15.98</v>
      </c>
      <c r="AI3385" s="36">
        <f t="shared" si="728"/>
        <v>17.260000000000002</v>
      </c>
      <c r="AJ3385" s="40">
        <v>43513</v>
      </c>
      <c r="AK3385" s="40">
        <v>43515</v>
      </c>
      <c r="AL3385" s="17">
        <v>1</v>
      </c>
      <c r="AM3385" s="17" t="s">
        <v>18407</v>
      </c>
      <c r="AN3385" s="119"/>
      <c r="AO3385" s="20" t="s">
        <v>18296</v>
      </c>
      <c r="AP3385" s="20"/>
      <c r="AQ3385" s="20"/>
      <c r="AR3385" s="16">
        <v>0</v>
      </c>
      <c r="AS3385" s="65">
        <v>43672</v>
      </c>
      <c r="AT3385" s="146">
        <v>0</v>
      </c>
      <c r="AU3385" s="69"/>
    </row>
    <row r="3386" spans="1:47" ht="47.25" customHeight="1">
      <c r="A3386" s="16">
        <v>8699504020113</v>
      </c>
      <c r="B3386" s="16" t="s">
        <v>8663</v>
      </c>
      <c r="C3386" s="16" t="s">
        <v>8664</v>
      </c>
      <c r="D3386" s="17" t="s">
        <v>87</v>
      </c>
      <c r="E3386" s="18" t="s">
        <v>295</v>
      </c>
      <c r="F3386" s="18">
        <v>4</v>
      </c>
      <c r="G3386" s="18">
        <v>2</v>
      </c>
      <c r="H3386" s="18">
        <v>2</v>
      </c>
      <c r="I3386" s="18"/>
      <c r="J3386" s="18"/>
      <c r="K3386" s="18"/>
      <c r="L3386" s="19" t="s">
        <v>4705</v>
      </c>
      <c r="M3386" s="19" t="s">
        <v>4706</v>
      </c>
      <c r="N3386" s="18" t="s">
        <v>1004</v>
      </c>
      <c r="O3386" s="18"/>
      <c r="P3386" s="18"/>
      <c r="Q3386" s="18">
        <v>20</v>
      </c>
      <c r="R3386" s="18" t="s">
        <v>95</v>
      </c>
      <c r="S3386" s="37" t="s">
        <v>46</v>
      </c>
      <c r="T3386" s="18" t="s">
        <v>53</v>
      </c>
      <c r="U3386" s="38">
        <v>2.8899999999999997</v>
      </c>
      <c r="V3386" s="38">
        <v>2.8899999999999997</v>
      </c>
      <c r="W3386" s="38">
        <v>0</v>
      </c>
      <c r="X3386" s="18" t="s">
        <v>53</v>
      </c>
      <c r="Y3386" s="39"/>
      <c r="Z3386" s="16">
        <v>0</v>
      </c>
      <c r="AA3386" s="36">
        <v>9.7899999999999991</v>
      </c>
      <c r="AB3386" s="36"/>
      <c r="AC3386" s="36">
        <v>9.7899999999999991</v>
      </c>
      <c r="AD3386" s="38">
        <f t="shared" si="723"/>
        <v>10.671099999999999</v>
      </c>
      <c r="AE3386" s="38">
        <f t="shared" si="724"/>
        <v>13.338874999999998</v>
      </c>
      <c r="AF3386" s="38">
        <f t="shared" si="725"/>
        <v>14.405984999999999</v>
      </c>
      <c r="AG3386" s="36">
        <f t="shared" si="726"/>
        <v>10.67</v>
      </c>
      <c r="AH3386" s="36">
        <f t="shared" si="727"/>
        <v>13.33</v>
      </c>
      <c r="AI3386" s="36">
        <f t="shared" si="728"/>
        <v>14.4</v>
      </c>
      <c r="AJ3386" s="40">
        <v>43513</v>
      </c>
      <c r="AK3386" s="40">
        <v>43515</v>
      </c>
      <c r="AL3386" s="17">
        <v>1</v>
      </c>
      <c r="AM3386" s="17" t="s">
        <v>18407</v>
      </c>
      <c r="AN3386" s="119"/>
      <c r="AO3386" s="20" t="s">
        <v>18310</v>
      </c>
      <c r="AP3386" s="20"/>
      <c r="AQ3386" s="20"/>
      <c r="AR3386" s="16">
        <v>0</v>
      </c>
      <c r="AS3386" s="65">
        <v>43672</v>
      </c>
      <c r="AT3386" s="146">
        <v>0</v>
      </c>
      <c r="AU3386" s="69"/>
    </row>
    <row r="3387" spans="1:47" ht="47.25" customHeight="1">
      <c r="A3387" s="16">
        <v>8699504020205</v>
      </c>
      <c r="B3387" s="16" t="s">
        <v>1472</v>
      </c>
      <c r="C3387" s="16" t="s">
        <v>1474</v>
      </c>
      <c r="D3387" s="17" t="s">
        <v>87</v>
      </c>
      <c r="E3387" s="18" t="s">
        <v>295</v>
      </c>
      <c r="F3387" s="18">
        <v>4</v>
      </c>
      <c r="G3387" s="18">
        <v>2</v>
      </c>
      <c r="H3387" s="18">
        <v>2</v>
      </c>
      <c r="I3387" s="18"/>
      <c r="J3387" s="18"/>
      <c r="K3387" s="18"/>
      <c r="L3387" s="19" t="s">
        <v>4707</v>
      </c>
      <c r="M3387" s="19" t="s">
        <v>126</v>
      </c>
      <c r="N3387" s="18" t="s">
        <v>1004</v>
      </c>
      <c r="O3387" s="18" t="s">
        <v>1478</v>
      </c>
      <c r="P3387" s="18" t="s">
        <v>1479</v>
      </c>
      <c r="Q3387" s="18">
        <v>20</v>
      </c>
      <c r="R3387" s="18" t="s">
        <v>95</v>
      </c>
      <c r="S3387" s="37" t="s">
        <v>96</v>
      </c>
      <c r="T3387" s="18" t="s">
        <v>53</v>
      </c>
      <c r="U3387" s="38">
        <v>2.0599999999999996</v>
      </c>
      <c r="V3387" s="38">
        <v>2.0599999999999996</v>
      </c>
      <c r="W3387" s="38">
        <v>0</v>
      </c>
      <c r="X3387" s="18" t="s">
        <v>53</v>
      </c>
      <c r="Y3387" s="39"/>
      <c r="Z3387" s="16">
        <v>0</v>
      </c>
      <c r="AA3387" s="36">
        <v>6.98</v>
      </c>
      <c r="AB3387" s="36"/>
      <c r="AC3387" s="36">
        <v>6.98</v>
      </c>
      <c r="AD3387" s="38">
        <f t="shared" si="723"/>
        <v>7.608200000000001</v>
      </c>
      <c r="AE3387" s="38">
        <f t="shared" si="724"/>
        <v>9.510250000000001</v>
      </c>
      <c r="AF3387" s="38">
        <f t="shared" si="725"/>
        <v>10.271070000000002</v>
      </c>
      <c r="AG3387" s="36">
        <f t="shared" si="726"/>
        <v>7.6</v>
      </c>
      <c r="AH3387" s="36">
        <f t="shared" si="727"/>
        <v>9.51</v>
      </c>
      <c r="AI3387" s="36">
        <f t="shared" si="728"/>
        <v>10.27</v>
      </c>
      <c r="AJ3387" s="40">
        <v>43513</v>
      </c>
      <c r="AK3387" s="40">
        <v>43515</v>
      </c>
      <c r="AL3387" s="17">
        <v>1</v>
      </c>
      <c r="AM3387" s="17" t="s">
        <v>18407</v>
      </c>
      <c r="AN3387" s="119"/>
      <c r="AO3387" s="20" t="s">
        <v>18295</v>
      </c>
      <c r="AP3387" s="20"/>
      <c r="AQ3387" s="20"/>
      <c r="AR3387" s="16">
        <v>0</v>
      </c>
      <c r="AS3387" s="65">
        <v>43672</v>
      </c>
      <c r="AT3387" s="146">
        <v>0</v>
      </c>
      <c r="AU3387" s="69"/>
    </row>
    <row r="3388" spans="1:47" ht="47.25" customHeight="1">
      <c r="A3388" s="16">
        <v>8699504550054</v>
      </c>
      <c r="B3388" s="16" t="s">
        <v>8894</v>
      </c>
      <c r="C3388" s="16" t="s">
        <v>8895</v>
      </c>
      <c r="D3388" s="17" t="s">
        <v>87</v>
      </c>
      <c r="E3388" s="18" t="s">
        <v>295</v>
      </c>
      <c r="F3388" s="18">
        <v>0</v>
      </c>
      <c r="G3388" s="18">
        <v>1</v>
      </c>
      <c r="H3388" s="18">
        <v>1</v>
      </c>
      <c r="I3388" s="18" t="s">
        <v>6189</v>
      </c>
      <c r="J3388" s="18">
        <v>1</v>
      </c>
      <c r="K3388" s="18" t="s">
        <v>7893</v>
      </c>
      <c r="L3388" s="19" t="s">
        <v>4700</v>
      </c>
      <c r="M3388" s="19" t="s">
        <v>120</v>
      </c>
      <c r="N3388" s="18" t="s">
        <v>1004</v>
      </c>
      <c r="O3388" s="18">
        <v>12</v>
      </c>
      <c r="P3388" s="18" t="s">
        <v>470</v>
      </c>
      <c r="Q3388" s="18">
        <v>60</v>
      </c>
      <c r="R3388" s="18" t="s">
        <v>95</v>
      </c>
      <c r="S3388" s="37" t="s">
        <v>96</v>
      </c>
      <c r="T3388" s="18" t="s">
        <v>557</v>
      </c>
      <c r="U3388" s="38">
        <v>16.52</v>
      </c>
      <c r="V3388" s="38">
        <v>17.100000000000001</v>
      </c>
      <c r="W3388" s="38">
        <v>13.68</v>
      </c>
      <c r="X3388" s="18" t="s">
        <v>284</v>
      </c>
      <c r="Y3388" s="39"/>
      <c r="Z3388" s="16">
        <v>0</v>
      </c>
      <c r="AA3388" s="36">
        <v>46.49</v>
      </c>
      <c r="AB3388" s="36"/>
      <c r="AC3388" s="36">
        <v>46.49</v>
      </c>
      <c r="AD3388" s="38">
        <f t="shared" si="723"/>
        <v>50.309200000000004</v>
      </c>
      <c r="AE3388" s="38">
        <f t="shared" si="724"/>
        <v>62.886500000000005</v>
      </c>
      <c r="AF3388" s="38">
        <f t="shared" si="725"/>
        <v>67.917420000000007</v>
      </c>
      <c r="AG3388" s="36">
        <f t="shared" si="726"/>
        <v>50.3</v>
      </c>
      <c r="AH3388" s="36">
        <f t="shared" si="727"/>
        <v>62.88</v>
      </c>
      <c r="AI3388" s="36">
        <f t="shared" si="728"/>
        <v>67.91</v>
      </c>
      <c r="AJ3388" s="40">
        <v>43513</v>
      </c>
      <c r="AK3388" s="40">
        <v>43515</v>
      </c>
      <c r="AL3388" s="17">
        <v>1</v>
      </c>
      <c r="AM3388" s="17" t="s">
        <v>18407</v>
      </c>
      <c r="AN3388" s="119"/>
      <c r="AO3388" s="20" t="s">
        <v>18339</v>
      </c>
      <c r="AP3388" s="20"/>
      <c r="AQ3388" s="20"/>
      <c r="AR3388" s="16">
        <v>1</v>
      </c>
      <c r="AS3388" s="65">
        <v>43672</v>
      </c>
      <c r="AT3388" s="146">
        <v>0</v>
      </c>
      <c r="AU3388" s="69"/>
    </row>
    <row r="3389" spans="1:47" ht="47.25" customHeight="1">
      <c r="A3389" s="16">
        <v>8699504610758</v>
      </c>
      <c r="B3389" s="16" t="s">
        <v>2321</v>
      </c>
      <c r="C3389" s="16" t="s">
        <v>2322</v>
      </c>
      <c r="D3389" s="17" t="s">
        <v>87</v>
      </c>
      <c r="E3389" s="18" t="s">
        <v>87</v>
      </c>
      <c r="F3389" s="18">
        <v>3</v>
      </c>
      <c r="G3389" s="18">
        <v>1</v>
      </c>
      <c r="H3389" s="18">
        <v>2</v>
      </c>
      <c r="I3389" s="18"/>
      <c r="J3389" s="18"/>
      <c r="K3389" s="18"/>
      <c r="L3389" s="19" t="s">
        <v>4724</v>
      </c>
      <c r="M3389" s="19" t="s">
        <v>799</v>
      </c>
      <c r="N3389" s="18" t="s">
        <v>1004</v>
      </c>
      <c r="O3389" s="18">
        <v>50</v>
      </c>
      <c r="P3389" s="18" t="s">
        <v>163</v>
      </c>
      <c r="Q3389" s="18">
        <v>10</v>
      </c>
      <c r="R3389" s="18" t="s">
        <v>95</v>
      </c>
      <c r="S3389" s="37" t="s">
        <v>96</v>
      </c>
      <c r="T3389" s="18" t="s">
        <v>53</v>
      </c>
      <c r="U3389" s="38">
        <v>1.81</v>
      </c>
      <c r="V3389" s="38">
        <v>1.81</v>
      </c>
      <c r="W3389" s="38">
        <v>0</v>
      </c>
      <c r="X3389" s="18" t="s">
        <v>53</v>
      </c>
      <c r="Y3389" s="39"/>
      <c r="Z3389" s="16">
        <v>0</v>
      </c>
      <c r="AA3389" s="36">
        <v>6.14</v>
      </c>
      <c r="AB3389" s="36"/>
      <c r="AC3389" s="36">
        <v>6.14</v>
      </c>
      <c r="AD3389" s="38">
        <f t="shared" si="723"/>
        <v>6.6926000000000005</v>
      </c>
      <c r="AE3389" s="38">
        <f t="shared" si="724"/>
        <v>8.3657500000000002</v>
      </c>
      <c r="AF3389" s="38">
        <f t="shared" si="725"/>
        <v>9.0350100000000015</v>
      </c>
      <c r="AG3389" s="36">
        <f t="shared" si="726"/>
        <v>6.69</v>
      </c>
      <c r="AH3389" s="36">
        <f t="shared" si="727"/>
        <v>8.36</v>
      </c>
      <c r="AI3389" s="36">
        <f t="shared" si="728"/>
        <v>9.0299999999999994</v>
      </c>
      <c r="AJ3389" s="40">
        <v>43513</v>
      </c>
      <c r="AK3389" s="40">
        <v>43515</v>
      </c>
      <c r="AL3389" s="17">
        <v>1</v>
      </c>
      <c r="AM3389" s="17" t="s">
        <v>18407</v>
      </c>
      <c r="AN3389" s="119"/>
      <c r="AO3389" s="20" t="s">
        <v>18349</v>
      </c>
      <c r="AP3389" s="20"/>
      <c r="AQ3389" s="20"/>
      <c r="AR3389" s="16">
        <v>0</v>
      </c>
      <c r="AS3389" s="65">
        <v>43672</v>
      </c>
      <c r="AT3389" s="146">
        <v>0</v>
      </c>
      <c r="AU3389" s="69"/>
    </row>
    <row r="3390" spans="1:47" ht="47.25" customHeight="1">
      <c r="A3390" s="16">
        <v>8699504550405</v>
      </c>
      <c r="B3390" s="16" t="s">
        <v>9957</v>
      </c>
      <c r="C3390" s="16" t="s">
        <v>9958</v>
      </c>
      <c r="D3390" s="17" t="s">
        <v>87</v>
      </c>
      <c r="E3390" s="18" t="s">
        <v>87</v>
      </c>
      <c r="F3390" s="18">
        <v>6</v>
      </c>
      <c r="G3390" s="18" t="s">
        <v>9959</v>
      </c>
      <c r="H3390" s="18">
        <v>1</v>
      </c>
      <c r="I3390" s="18" t="s">
        <v>6189</v>
      </c>
      <c r="J3390" s="18">
        <v>1</v>
      </c>
      <c r="K3390" s="18" t="s">
        <v>7893</v>
      </c>
      <c r="L3390" s="19" t="s">
        <v>4701</v>
      </c>
      <c r="M3390" s="19" t="s">
        <v>4702</v>
      </c>
      <c r="N3390" s="18" t="s">
        <v>1004</v>
      </c>
      <c r="O3390" s="18">
        <v>150</v>
      </c>
      <c r="P3390" s="18" t="s">
        <v>470</v>
      </c>
      <c r="Q3390" s="18">
        <v>30</v>
      </c>
      <c r="R3390" s="18" t="s">
        <v>95</v>
      </c>
      <c r="S3390" s="37" t="s">
        <v>96</v>
      </c>
      <c r="T3390" s="37" t="s">
        <v>238</v>
      </c>
      <c r="U3390" s="38">
        <v>32.11</v>
      </c>
      <c r="V3390" s="38">
        <v>32.11</v>
      </c>
      <c r="W3390" s="38">
        <v>32.11</v>
      </c>
      <c r="X3390" s="37" t="s">
        <v>238</v>
      </c>
      <c r="Y3390" s="39"/>
      <c r="Z3390" s="16">
        <v>0</v>
      </c>
      <c r="AA3390" s="36">
        <v>109.23</v>
      </c>
      <c r="AB3390" s="36"/>
      <c r="AC3390" s="36">
        <v>109.23</v>
      </c>
      <c r="AD3390" s="38">
        <f t="shared" si="723"/>
        <v>117.1992</v>
      </c>
      <c r="AE3390" s="38">
        <f t="shared" si="724"/>
        <v>145.63507200000001</v>
      </c>
      <c r="AF3390" s="38">
        <f t="shared" si="725"/>
        <v>157.28587776000001</v>
      </c>
      <c r="AG3390" s="36">
        <f t="shared" si="726"/>
        <v>117.19</v>
      </c>
      <c r="AH3390" s="36">
        <f t="shared" si="727"/>
        <v>145.63</v>
      </c>
      <c r="AI3390" s="36">
        <f t="shared" si="728"/>
        <v>157.28</v>
      </c>
      <c r="AJ3390" s="40">
        <v>43513</v>
      </c>
      <c r="AK3390" s="40">
        <v>43515</v>
      </c>
      <c r="AL3390" s="17">
        <v>1</v>
      </c>
      <c r="AM3390" s="17" t="s">
        <v>18407</v>
      </c>
      <c r="AN3390" s="119"/>
      <c r="AO3390" s="20" t="s">
        <v>18345</v>
      </c>
      <c r="AP3390" s="20"/>
      <c r="AQ3390" s="20"/>
      <c r="AR3390" s="16">
        <v>0</v>
      </c>
      <c r="AS3390" s="65">
        <v>43672</v>
      </c>
      <c r="AT3390" s="146">
        <v>0</v>
      </c>
      <c r="AU3390" s="69"/>
    </row>
    <row r="3391" spans="1:47" ht="47.25" customHeight="1">
      <c r="A3391" s="16">
        <v>8699504091120</v>
      </c>
      <c r="B3391" s="16" t="s">
        <v>12117</v>
      </c>
      <c r="C3391" s="16" t="s">
        <v>4449</v>
      </c>
      <c r="D3391" s="17" t="s">
        <v>87</v>
      </c>
      <c r="E3391" s="18" t="s">
        <v>295</v>
      </c>
      <c r="F3391" s="18">
        <v>0</v>
      </c>
      <c r="G3391" s="18">
        <v>2</v>
      </c>
      <c r="H3391" s="18">
        <v>1</v>
      </c>
      <c r="I3391" s="18"/>
      <c r="J3391" s="18"/>
      <c r="K3391" s="18"/>
      <c r="L3391" s="19" t="s">
        <v>4723</v>
      </c>
      <c r="M3391" s="19" t="s">
        <v>223</v>
      </c>
      <c r="N3391" s="18" t="s">
        <v>1004</v>
      </c>
      <c r="O3391" s="18">
        <v>5</v>
      </c>
      <c r="P3391" s="18" t="s">
        <v>163</v>
      </c>
      <c r="Q3391" s="18">
        <v>84</v>
      </c>
      <c r="R3391" s="18" t="s">
        <v>95</v>
      </c>
      <c r="S3391" s="37" t="s">
        <v>96</v>
      </c>
      <c r="T3391" s="37" t="s">
        <v>331</v>
      </c>
      <c r="U3391" s="38">
        <v>20.079999999999998</v>
      </c>
      <c r="V3391" s="38">
        <v>20.079999999999998</v>
      </c>
      <c r="W3391" s="38">
        <v>16.059999999999999</v>
      </c>
      <c r="X3391" s="18" t="s">
        <v>331</v>
      </c>
      <c r="Y3391" s="39" t="s">
        <v>12943</v>
      </c>
      <c r="Z3391" s="16">
        <v>0</v>
      </c>
      <c r="AA3391" s="36">
        <v>97.76</v>
      </c>
      <c r="AB3391" s="36"/>
      <c r="AC3391" s="36">
        <v>97.76</v>
      </c>
      <c r="AD3391" s="38">
        <f t="shared" si="723"/>
        <v>105.20320000000001</v>
      </c>
      <c r="AE3391" s="38">
        <f t="shared" si="724"/>
        <v>131.50400000000002</v>
      </c>
      <c r="AF3391" s="38">
        <f t="shared" si="725"/>
        <v>142.02432000000002</v>
      </c>
      <c r="AG3391" s="36">
        <f t="shared" si="726"/>
        <v>105.2</v>
      </c>
      <c r="AH3391" s="36">
        <f t="shared" si="727"/>
        <v>131.5</v>
      </c>
      <c r="AI3391" s="36">
        <f t="shared" si="728"/>
        <v>142.02000000000001</v>
      </c>
      <c r="AJ3391" s="40">
        <v>43513</v>
      </c>
      <c r="AK3391" s="40">
        <v>43515</v>
      </c>
      <c r="AL3391" s="17">
        <v>1</v>
      </c>
      <c r="AM3391" s="17" t="s">
        <v>18407</v>
      </c>
      <c r="AN3391" s="119"/>
      <c r="AO3391" s="20" t="s">
        <v>18374</v>
      </c>
      <c r="AP3391" s="20" t="s">
        <v>5120</v>
      </c>
      <c r="AQ3391" s="20" t="s">
        <v>17610</v>
      </c>
      <c r="AR3391" s="16">
        <v>0</v>
      </c>
      <c r="AS3391" s="65">
        <v>43672</v>
      </c>
      <c r="AT3391" s="146">
        <v>0</v>
      </c>
      <c r="AU3391" s="69"/>
    </row>
    <row r="3392" spans="1:47" ht="47.25" customHeight="1">
      <c r="A3392" s="16">
        <v>8699504090147</v>
      </c>
      <c r="B3392" s="16" t="s">
        <v>4954</v>
      </c>
      <c r="C3392" s="16" t="s">
        <v>4955</v>
      </c>
      <c r="D3392" s="17" t="s">
        <v>87</v>
      </c>
      <c r="E3392" s="18" t="s">
        <v>87</v>
      </c>
      <c r="F3392" s="18">
        <v>0</v>
      </c>
      <c r="G3392" s="18">
        <v>1</v>
      </c>
      <c r="H3392" s="18">
        <v>1</v>
      </c>
      <c r="I3392" s="18"/>
      <c r="J3392" s="18"/>
      <c r="K3392" s="18"/>
      <c r="L3392" s="19" t="s">
        <v>4721</v>
      </c>
      <c r="M3392" s="19" t="s">
        <v>735</v>
      </c>
      <c r="N3392" s="18" t="s">
        <v>1004</v>
      </c>
      <c r="O3392" s="18">
        <v>20</v>
      </c>
      <c r="P3392" s="18" t="s">
        <v>163</v>
      </c>
      <c r="Q3392" s="18">
        <v>14</v>
      </c>
      <c r="R3392" s="18" t="s">
        <v>95</v>
      </c>
      <c r="S3392" s="37" t="s">
        <v>46</v>
      </c>
      <c r="T3392" s="18" t="s">
        <v>238</v>
      </c>
      <c r="U3392" s="38">
        <v>4.54</v>
      </c>
      <c r="V3392" s="38">
        <v>4.54</v>
      </c>
      <c r="W3392" s="38">
        <v>2.72</v>
      </c>
      <c r="X3392" s="18" t="s">
        <v>238</v>
      </c>
      <c r="Y3392" s="39"/>
      <c r="Z3392" s="16">
        <v>0</v>
      </c>
      <c r="AA3392" s="36">
        <v>9.2100000000000009</v>
      </c>
      <c r="AB3392" s="36"/>
      <c r="AC3392" s="36">
        <v>9.2100000000000009</v>
      </c>
      <c r="AD3392" s="38">
        <f t="shared" si="723"/>
        <v>10.038900000000002</v>
      </c>
      <c r="AE3392" s="38">
        <f t="shared" si="724"/>
        <v>12.548625000000001</v>
      </c>
      <c r="AF3392" s="38">
        <f t="shared" si="725"/>
        <v>13.552515000000001</v>
      </c>
      <c r="AG3392" s="36">
        <f t="shared" si="726"/>
        <v>10.029999999999999</v>
      </c>
      <c r="AH3392" s="36">
        <f t="shared" si="727"/>
        <v>12.54</v>
      </c>
      <c r="AI3392" s="36">
        <f t="shared" si="728"/>
        <v>13.55</v>
      </c>
      <c r="AJ3392" s="40">
        <v>43513</v>
      </c>
      <c r="AK3392" s="40">
        <v>43515</v>
      </c>
      <c r="AL3392" s="17">
        <v>1</v>
      </c>
      <c r="AM3392" s="17" t="s">
        <v>18407</v>
      </c>
      <c r="AN3392" s="119"/>
      <c r="AO3392" s="20" t="s">
        <v>18299</v>
      </c>
      <c r="AP3392" s="20"/>
      <c r="AQ3392" s="20"/>
      <c r="AR3392" s="16">
        <v>0</v>
      </c>
      <c r="AS3392" s="65">
        <v>43672</v>
      </c>
      <c r="AT3392" s="146">
        <v>0</v>
      </c>
      <c r="AU3392" s="69"/>
    </row>
    <row r="3393" spans="1:47" ht="47.25" customHeight="1">
      <c r="A3393" s="16">
        <v>8699504091069</v>
      </c>
      <c r="B3393" s="16" t="s">
        <v>4954</v>
      </c>
      <c r="C3393" s="16" t="s">
        <v>4955</v>
      </c>
      <c r="D3393" s="17" t="s">
        <v>87</v>
      </c>
      <c r="E3393" s="18" t="s">
        <v>87</v>
      </c>
      <c r="F3393" s="18">
        <v>0</v>
      </c>
      <c r="G3393" s="18">
        <v>1</v>
      </c>
      <c r="H3393" s="18">
        <v>1</v>
      </c>
      <c r="I3393" s="18"/>
      <c r="J3393" s="18"/>
      <c r="K3393" s="18"/>
      <c r="L3393" s="19" t="s">
        <v>4722</v>
      </c>
      <c r="M3393" s="19" t="s">
        <v>735</v>
      </c>
      <c r="N3393" s="18" t="s">
        <v>1004</v>
      </c>
      <c r="O3393" s="18">
        <v>20</v>
      </c>
      <c r="P3393" s="18" t="s">
        <v>163</v>
      </c>
      <c r="Q3393" s="18">
        <v>28</v>
      </c>
      <c r="R3393" s="18" t="s">
        <v>95</v>
      </c>
      <c r="S3393" s="37" t="s">
        <v>46</v>
      </c>
      <c r="T3393" s="18" t="s">
        <v>238</v>
      </c>
      <c r="U3393" s="38">
        <v>3.9</v>
      </c>
      <c r="V3393" s="38">
        <v>9.08</v>
      </c>
      <c r="W3393" s="38">
        <v>3.9</v>
      </c>
      <c r="X3393" s="18" t="s">
        <v>238</v>
      </c>
      <c r="Y3393" s="39"/>
      <c r="Z3393" s="16">
        <v>0</v>
      </c>
      <c r="AA3393" s="36">
        <v>13.21</v>
      </c>
      <c r="AB3393" s="36"/>
      <c r="AC3393" s="36">
        <v>13.21</v>
      </c>
      <c r="AD3393" s="38">
        <f t="shared" si="723"/>
        <v>14.366800000000001</v>
      </c>
      <c r="AE3393" s="38">
        <f t="shared" si="724"/>
        <v>17.958500000000001</v>
      </c>
      <c r="AF3393" s="38">
        <f t="shared" si="725"/>
        <v>19.395180000000003</v>
      </c>
      <c r="AG3393" s="36">
        <f t="shared" si="726"/>
        <v>14.36</v>
      </c>
      <c r="AH3393" s="36">
        <f t="shared" si="727"/>
        <v>17.95</v>
      </c>
      <c r="AI3393" s="36">
        <f t="shared" si="728"/>
        <v>19.39</v>
      </c>
      <c r="AJ3393" s="40">
        <v>43513</v>
      </c>
      <c r="AK3393" s="40">
        <v>43515</v>
      </c>
      <c r="AL3393" s="17">
        <v>1</v>
      </c>
      <c r="AM3393" s="17" t="s">
        <v>18407</v>
      </c>
      <c r="AN3393" s="119"/>
      <c r="AO3393" s="20" t="s">
        <v>18302</v>
      </c>
      <c r="AP3393" s="20"/>
      <c r="AQ3393" s="20"/>
      <c r="AR3393" s="16">
        <v>0</v>
      </c>
      <c r="AS3393" s="65">
        <v>43672</v>
      </c>
      <c r="AT3393" s="146">
        <v>0</v>
      </c>
      <c r="AU3393" s="69"/>
    </row>
    <row r="3394" spans="1:47" ht="47.25" customHeight="1">
      <c r="A3394" s="16">
        <v>8699504570359</v>
      </c>
      <c r="B3394" s="16" t="s">
        <v>1001</v>
      </c>
      <c r="C3394" s="16" t="s">
        <v>1002</v>
      </c>
      <c r="D3394" s="17" t="s">
        <v>87</v>
      </c>
      <c r="E3394" s="18" t="s">
        <v>295</v>
      </c>
      <c r="F3394" s="18">
        <v>4</v>
      </c>
      <c r="G3394" s="18">
        <v>1</v>
      </c>
      <c r="H3394" s="18">
        <v>2</v>
      </c>
      <c r="I3394" s="18"/>
      <c r="J3394" s="18"/>
      <c r="K3394" s="18"/>
      <c r="L3394" s="19" t="s">
        <v>4689</v>
      </c>
      <c r="M3394" s="19" t="s">
        <v>694</v>
      </c>
      <c r="N3394" s="18" t="s">
        <v>1004</v>
      </c>
      <c r="O3394" s="18" t="s">
        <v>6937</v>
      </c>
      <c r="P3394" s="18" t="s">
        <v>551</v>
      </c>
      <c r="Q3394" s="18">
        <v>200</v>
      </c>
      <c r="R3394" s="18" t="s">
        <v>95</v>
      </c>
      <c r="S3394" s="37" t="s">
        <v>46</v>
      </c>
      <c r="T3394" s="18" t="s">
        <v>53</v>
      </c>
      <c r="U3394" s="38">
        <v>3.460066343454963</v>
      </c>
      <c r="V3394" s="38">
        <v>3.460066343454963</v>
      </c>
      <c r="W3394" s="38">
        <v>0</v>
      </c>
      <c r="X3394" s="18" t="s">
        <v>53</v>
      </c>
      <c r="Y3394" s="39"/>
      <c r="Z3394" s="16">
        <v>0</v>
      </c>
      <c r="AA3394" s="36">
        <v>11.75</v>
      </c>
      <c r="AB3394" s="36"/>
      <c r="AC3394" s="36">
        <v>11.75</v>
      </c>
      <c r="AD3394" s="38">
        <f t="shared" si="723"/>
        <v>12.790000000000001</v>
      </c>
      <c r="AE3394" s="38">
        <f t="shared" si="724"/>
        <v>15.987500000000001</v>
      </c>
      <c r="AF3394" s="38">
        <f t="shared" si="725"/>
        <v>17.266500000000001</v>
      </c>
      <c r="AG3394" s="36">
        <f t="shared" si="726"/>
        <v>12.79</v>
      </c>
      <c r="AH3394" s="36">
        <f t="shared" si="727"/>
        <v>15.98</v>
      </c>
      <c r="AI3394" s="36">
        <f t="shared" si="728"/>
        <v>17.260000000000002</v>
      </c>
      <c r="AJ3394" s="40">
        <v>43513</v>
      </c>
      <c r="AK3394" s="40">
        <v>43515</v>
      </c>
      <c r="AL3394" s="17">
        <v>1</v>
      </c>
      <c r="AM3394" s="17" t="s">
        <v>18407</v>
      </c>
      <c r="AN3394" s="119"/>
      <c r="AO3394" s="20" t="s">
        <v>18296</v>
      </c>
      <c r="AP3394" s="20"/>
      <c r="AQ3394" s="20"/>
      <c r="AR3394" s="16">
        <v>0</v>
      </c>
      <c r="AS3394" s="65">
        <v>43672</v>
      </c>
      <c r="AT3394" s="146">
        <v>0</v>
      </c>
      <c r="AU3394" s="69"/>
    </row>
    <row r="3395" spans="1:47" ht="47.25" customHeight="1">
      <c r="A3395" s="16">
        <v>8699504890105</v>
      </c>
      <c r="B3395" s="16" t="s">
        <v>1671</v>
      </c>
      <c r="C3395" s="16" t="s">
        <v>1672</v>
      </c>
      <c r="D3395" s="17" t="s">
        <v>323</v>
      </c>
      <c r="E3395" s="18" t="s">
        <v>295</v>
      </c>
      <c r="F3395" s="18">
        <v>4</v>
      </c>
      <c r="G3395" s="18">
        <v>1</v>
      </c>
      <c r="H3395" s="18">
        <v>2</v>
      </c>
      <c r="I3395" s="18"/>
      <c r="J3395" s="18"/>
      <c r="K3395" s="18"/>
      <c r="L3395" s="19" t="s">
        <v>4720</v>
      </c>
      <c r="M3395" s="19" t="s">
        <v>733</v>
      </c>
      <c r="N3395" s="18" t="s">
        <v>1004</v>
      </c>
      <c r="O3395" s="18">
        <v>100</v>
      </c>
      <c r="P3395" s="18" t="s">
        <v>163</v>
      </c>
      <c r="Q3395" s="18">
        <v>10</v>
      </c>
      <c r="R3395" s="18" t="s">
        <v>95</v>
      </c>
      <c r="S3395" s="37" t="s">
        <v>46</v>
      </c>
      <c r="T3395" s="18" t="s">
        <v>53</v>
      </c>
      <c r="U3395" s="38">
        <v>1.21</v>
      </c>
      <c r="V3395" s="38">
        <v>1.21</v>
      </c>
      <c r="W3395" s="38">
        <v>0</v>
      </c>
      <c r="X3395" s="18" t="s">
        <v>53</v>
      </c>
      <c r="Y3395" s="39"/>
      <c r="Z3395" s="16">
        <v>0</v>
      </c>
      <c r="AA3395" s="36">
        <v>4.09</v>
      </c>
      <c r="AB3395" s="36"/>
      <c r="AC3395" s="36">
        <v>4.09</v>
      </c>
      <c r="AD3395" s="38">
        <f t="shared" si="723"/>
        <v>4.4581</v>
      </c>
      <c r="AE3395" s="38">
        <f t="shared" si="724"/>
        <v>5.5726250000000004</v>
      </c>
      <c r="AF3395" s="38">
        <f t="shared" si="725"/>
        <v>6.0184350000000011</v>
      </c>
      <c r="AG3395" s="36">
        <f t="shared" si="726"/>
        <v>4.45</v>
      </c>
      <c r="AH3395" s="36">
        <f t="shared" si="727"/>
        <v>5.57</v>
      </c>
      <c r="AI3395" s="36">
        <f t="shared" si="728"/>
        <v>6.01</v>
      </c>
      <c r="AJ3395" s="40">
        <v>43513</v>
      </c>
      <c r="AK3395" s="40">
        <v>43515</v>
      </c>
      <c r="AL3395" s="17">
        <v>1</v>
      </c>
      <c r="AM3395" s="17" t="s">
        <v>18407</v>
      </c>
      <c r="AN3395" s="119"/>
      <c r="AO3395" s="20" t="s">
        <v>18295</v>
      </c>
      <c r="AP3395" s="20"/>
      <c r="AQ3395" s="20"/>
      <c r="AR3395" s="16">
        <v>0</v>
      </c>
      <c r="AS3395" s="65">
        <v>43672</v>
      </c>
      <c r="AT3395" s="146">
        <v>0</v>
      </c>
      <c r="AU3395" s="69"/>
    </row>
    <row r="3396" spans="1:47" ht="47.25" customHeight="1">
      <c r="A3396" s="16">
        <v>8699504011203</v>
      </c>
      <c r="B3396" s="16" t="s">
        <v>6454</v>
      </c>
      <c r="C3396" s="16" t="s">
        <v>6455</v>
      </c>
      <c r="D3396" s="17" t="s">
        <v>87</v>
      </c>
      <c r="E3396" s="18" t="s">
        <v>295</v>
      </c>
      <c r="F3396" s="18">
        <v>0</v>
      </c>
      <c r="G3396" s="18">
        <v>2</v>
      </c>
      <c r="H3396" s="18">
        <v>1</v>
      </c>
      <c r="I3396" s="18"/>
      <c r="J3396" s="18"/>
      <c r="K3396" s="18"/>
      <c r="L3396" s="19" t="s">
        <v>4718</v>
      </c>
      <c r="M3396" s="19" t="s">
        <v>4719</v>
      </c>
      <c r="N3396" s="18" t="s">
        <v>1004</v>
      </c>
      <c r="O3396" s="18">
        <v>500</v>
      </c>
      <c r="P3396" s="18" t="s">
        <v>163</v>
      </c>
      <c r="Q3396" s="18">
        <v>30</v>
      </c>
      <c r="R3396" s="18" t="s">
        <v>95</v>
      </c>
      <c r="S3396" s="37" t="s">
        <v>46</v>
      </c>
      <c r="T3396" s="37" t="s">
        <v>222</v>
      </c>
      <c r="U3396" s="38">
        <v>10.16</v>
      </c>
      <c r="V3396" s="38">
        <v>10.16</v>
      </c>
      <c r="W3396" s="38">
        <v>8.1199999999999992</v>
      </c>
      <c r="X3396" s="37" t="s">
        <v>222</v>
      </c>
      <c r="Y3396" s="39"/>
      <c r="Z3396" s="16">
        <v>0</v>
      </c>
      <c r="AA3396" s="36">
        <v>27.57</v>
      </c>
      <c r="AB3396" s="36"/>
      <c r="AC3396" s="36">
        <v>27.57</v>
      </c>
      <c r="AD3396" s="38">
        <f t="shared" si="723"/>
        <v>29.875599999999999</v>
      </c>
      <c r="AE3396" s="38">
        <f t="shared" si="724"/>
        <v>37.344499999999996</v>
      </c>
      <c r="AF3396" s="38">
        <f t="shared" si="725"/>
        <v>40.332059999999998</v>
      </c>
      <c r="AG3396" s="36">
        <f t="shared" si="726"/>
        <v>29.87</v>
      </c>
      <c r="AH3396" s="36">
        <f t="shared" si="727"/>
        <v>37.340000000000003</v>
      </c>
      <c r="AI3396" s="36">
        <f t="shared" si="728"/>
        <v>40.33</v>
      </c>
      <c r="AJ3396" s="40">
        <v>43513</v>
      </c>
      <c r="AK3396" s="40">
        <v>43515</v>
      </c>
      <c r="AL3396" s="17">
        <v>1</v>
      </c>
      <c r="AM3396" s="17" t="s">
        <v>18407</v>
      </c>
      <c r="AN3396" s="119"/>
      <c r="AO3396" s="20" t="s">
        <v>18300</v>
      </c>
      <c r="AP3396" s="20"/>
      <c r="AQ3396" s="20"/>
      <c r="AR3396" s="16">
        <v>0</v>
      </c>
      <c r="AS3396" s="65">
        <v>43672</v>
      </c>
      <c r="AT3396" s="146">
        <v>0</v>
      </c>
      <c r="AU3396" s="69"/>
    </row>
    <row r="3397" spans="1:47" ht="47.25" customHeight="1">
      <c r="A3397" s="16">
        <v>8699504810301</v>
      </c>
      <c r="B3397" s="16" t="s">
        <v>8426</v>
      </c>
      <c r="C3397" s="16" t="s">
        <v>2682</v>
      </c>
      <c r="D3397" s="17" t="s">
        <v>87</v>
      </c>
      <c r="E3397" s="18" t="s">
        <v>87</v>
      </c>
      <c r="F3397" s="18">
        <v>0</v>
      </c>
      <c r="G3397" s="18">
        <v>2</v>
      </c>
      <c r="H3397" s="18">
        <v>1</v>
      </c>
      <c r="I3397" s="18"/>
      <c r="J3397" s="18"/>
      <c r="K3397" s="18"/>
      <c r="L3397" s="19" t="s">
        <v>4691</v>
      </c>
      <c r="M3397" s="19" t="s">
        <v>4693</v>
      </c>
      <c r="N3397" s="18" t="s">
        <v>1004</v>
      </c>
      <c r="O3397" s="18">
        <v>140</v>
      </c>
      <c r="P3397" s="18" t="s">
        <v>163</v>
      </c>
      <c r="Q3397" s="18">
        <v>2</v>
      </c>
      <c r="R3397" s="18" t="s">
        <v>95</v>
      </c>
      <c r="S3397" s="37" t="s">
        <v>96</v>
      </c>
      <c r="T3397" s="18" t="s">
        <v>331</v>
      </c>
      <c r="U3397" s="38">
        <v>2.5</v>
      </c>
      <c r="V3397" s="38">
        <v>2.5</v>
      </c>
      <c r="W3397" s="38">
        <v>2.5</v>
      </c>
      <c r="X3397" s="18" t="s">
        <v>331</v>
      </c>
      <c r="Y3397" s="39"/>
      <c r="Z3397" s="16">
        <v>0</v>
      </c>
      <c r="AA3397" s="36">
        <v>8.4600000000000009</v>
      </c>
      <c r="AB3397" s="36"/>
      <c r="AC3397" s="36">
        <v>8.4600000000000009</v>
      </c>
      <c r="AD3397" s="38">
        <f t="shared" si="723"/>
        <v>9.2214000000000009</v>
      </c>
      <c r="AE3397" s="38">
        <f t="shared" si="724"/>
        <v>11.526750000000002</v>
      </c>
      <c r="AF3397" s="38">
        <f t="shared" si="725"/>
        <v>12.448890000000002</v>
      </c>
      <c r="AG3397" s="36">
        <f t="shared" si="726"/>
        <v>9.2200000000000006</v>
      </c>
      <c r="AH3397" s="36">
        <f t="shared" si="727"/>
        <v>11.52</v>
      </c>
      <c r="AI3397" s="36">
        <f t="shared" si="728"/>
        <v>12.44</v>
      </c>
      <c r="AJ3397" s="40">
        <v>43513</v>
      </c>
      <c r="AK3397" s="40">
        <v>43515</v>
      </c>
      <c r="AL3397" s="17">
        <v>1</v>
      </c>
      <c r="AM3397" s="17" t="s">
        <v>18407</v>
      </c>
      <c r="AN3397" s="119"/>
      <c r="AO3397" s="20" t="s">
        <v>18297</v>
      </c>
      <c r="AP3397" s="20"/>
      <c r="AQ3397" s="20"/>
      <c r="AR3397" s="16">
        <v>0</v>
      </c>
      <c r="AS3397" s="65">
        <v>43672</v>
      </c>
      <c r="AT3397" s="146">
        <v>0</v>
      </c>
      <c r="AU3397" s="69"/>
    </row>
    <row r="3398" spans="1:47" ht="47.25" customHeight="1">
      <c r="A3398" s="16">
        <v>8699504010152</v>
      </c>
      <c r="B3398" s="16" t="s">
        <v>15091</v>
      </c>
      <c r="C3398" s="16" t="s">
        <v>15092</v>
      </c>
      <c r="D3398" s="17" t="s">
        <v>87</v>
      </c>
      <c r="E3398" s="18" t="s">
        <v>295</v>
      </c>
      <c r="F3398" s="18">
        <v>4</v>
      </c>
      <c r="G3398" s="18">
        <v>2</v>
      </c>
      <c r="H3398" s="18">
        <v>2</v>
      </c>
      <c r="I3398" s="18"/>
      <c r="J3398" s="18"/>
      <c r="K3398" s="18"/>
      <c r="L3398" s="19" t="s">
        <v>4725</v>
      </c>
      <c r="M3398" s="19" t="s">
        <v>2066</v>
      </c>
      <c r="N3398" s="18" t="s">
        <v>1004</v>
      </c>
      <c r="O3398" s="18">
        <v>0.25</v>
      </c>
      <c r="P3398" s="18" t="s">
        <v>163</v>
      </c>
      <c r="Q3398" s="18">
        <v>400</v>
      </c>
      <c r="R3398" s="18" t="s">
        <v>95</v>
      </c>
      <c r="S3398" s="37" t="s">
        <v>96</v>
      </c>
      <c r="T3398" s="18" t="s">
        <v>53</v>
      </c>
      <c r="U3398" s="38">
        <v>1.9</v>
      </c>
      <c r="V3398" s="38">
        <v>1.9</v>
      </c>
      <c r="W3398" s="38">
        <v>0</v>
      </c>
      <c r="X3398" s="18" t="s">
        <v>53</v>
      </c>
      <c r="Y3398" s="39"/>
      <c r="Z3398" s="16">
        <v>0</v>
      </c>
      <c r="AA3398" s="36">
        <v>6.46</v>
      </c>
      <c r="AB3398" s="36"/>
      <c r="AC3398" s="36">
        <v>6.46</v>
      </c>
      <c r="AD3398" s="38">
        <f t="shared" si="723"/>
        <v>7.0414000000000003</v>
      </c>
      <c r="AE3398" s="38">
        <f t="shared" si="724"/>
        <v>8.8017500000000002</v>
      </c>
      <c r="AF3398" s="38">
        <f t="shared" si="725"/>
        <v>9.5058900000000008</v>
      </c>
      <c r="AG3398" s="36">
        <f t="shared" si="726"/>
        <v>7.04</v>
      </c>
      <c r="AH3398" s="36">
        <f t="shared" si="727"/>
        <v>8.8000000000000007</v>
      </c>
      <c r="AI3398" s="36">
        <f t="shared" si="728"/>
        <v>9.5</v>
      </c>
      <c r="AJ3398" s="40">
        <v>43513</v>
      </c>
      <c r="AK3398" s="40">
        <v>43515</v>
      </c>
      <c r="AL3398" s="17">
        <v>1</v>
      </c>
      <c r="AM3398" s="17" t="s">
        <v>18407</v>
      </c>
      <c r="AN3398" s="119"/>
      <c r="AO3398" s="20" t="s">
        <v>18295</v>
      </c>
      <c r="AP3398" s="20"/>
      <c r="AQ3398" s="20"/>
      <c r="AR3398" s="16">
        <v>1</v>
      </c>
      <c r="AS3398" s="65">
        <v>43672</v>
      </c>
      <c r="AT3398" s="146">
        <v>1</v>
      </c>
      <c r="AU3398" s="69"/>
    </row>
    <row r="3399" spans="1:47" ht="47.25" customHeight="1">
      <c r="A3399" s="16">
        <v>8699673150031</v>
      </c>
      <c r="B3399" s="16" t="s">
        <v>9248</v>
      </c>
      <c r="C3399" s="16" t="s">
        <v>9249</v>
      </c>
      <c r="D3399" s="17" t="s">
        <v>87</v>
      </c>
      <c r="E3399" s="18" t="s">
        <v>295</v>
      </c>
      <c r="F3399" s="18">
        <v>4</v>
      </c>
      <c r="G3399" s="18">
        <v>1</v>
      </c>
      <c r="H3399" s="18">
        <v>2</v>
      </c>
      <c r="I3399" s="18"/>
      <c r="J3399" s="18"/>
      <c r="K3399" s="18"/>
      <c r="L3399" s="19" t="s">
        <v>3577</v>
      </c>
      <c r="M3399" s="19" t="s">
        <v>2120</v>
      </c>
      <c r="N3399" s="18" t="s">
        <v>3576</v>
      </c>
      <c r="O3399" s="18">
        <v>20</v>
      </c>
      <c r="P3399" s="18" t="s">
        <v>163</v>
      </c>
      <c r="Q3399" s="18">
        <v>16</v>
      </c>
      <c r="R3399" s="18" t="s">
        <v>95</v>
      </c>
      <c r="S3399" s="37" t="s">
        <v>46</v>
      </c>
      <c r="T3399" s="18" t="s">
        <v>53</v>
      </c>
      <c r="U3399" s="38">
        <v>2.37</v>
      </c>
      <c r="V3399" s="38">
        <v>2.37</v>
      </c>
      <c r="W3399" s="38">
        <v>0</v>
      </c>
      <c r="X3399" s="18" t="s">
        <v>53</v>
      </c>
      <c r="Y3399" s="39"/>
      <c r="Z3399" s="16">
        <v>0</v>
      </c>
      <c r="AA3399" s="36">
        <v>8.0399999999999991</v>
      </c>
      <c r="AB3399" s="36"/>
      <c r="AC3399" s="36">
        <v>8.0399999999999991</v>
      </c>
      <c r="AD3399" s="38">
        <f t="shared" si="723"/>
        <v>8.7636000000000003</v>
      </c>
      <c r="AE3399" s="38">
        <f t="shared" si="724"/>
        <v>10.954499999999999</v>
      </c>
      <c r="AF3399" s="38">
        <f t="shared" si="725"/>
        <v>11.830859999999999</v>
      </c>
      <c r="AG3399" s="36">
        <f t="shared" si="726"/>
        <v>8.76</v>
      </c>
      <c r="AH3399" s="36">
        <f t="shared" si="727"/>
        <v>10.95</v>
      </c>
      <c r="AI3399" s="36">
        <f t="shared" si="728"/>
        <v>11.83</v>
      </c>
      <c r="AJ3399" s="40">
        <v>43513</v>
      </c>
      <c r="AK3399" s="40">
        <v>43515</v>
      </c>
      <c r="AL3399" s="17">
        <v>1</v>
      </c>
      <c r="AM3399" s="17" t="s">
        <v>18407</v>
      </c>
      <c r="AN3399" s="119"/>
      <c r="AO3399" s="20" t="s">
        <v>18337</v>
      </c>
      <c r="AP3399" s="20"/>
      <c r="AQ3399" s="20"/>
      <c r="AR3399" s="16">
        <v>0</v>
      </c>
      <c r="AS3399" s="65">
        <v>43686</v>
      </c>
      <c r="AT3399" s="146">
        <v>0</v>
      </c>
    </row>
    <row r="3400" spans="1:47" ht="47.25" customHeight="1">
      <c r="A3400" s="16">
        <v>8699673098104</v>
      </c>
      <c r="B3400" s="16" t="s">
        <v>3905</v>
      </c>
      <c r="C3400" s="16" t="s">
        <v>3906</v>
      </c>
      <c r="D3400" s="17" t="s">
        <v>87</v>
      </c>
      <c r="E3400" s="18" t="s">
        <v>87</v>
      </c>
      <c r="F3400" s="18">
        <v>6</v>
      </c>
      <c r="G3400" s="18">
        <v>1</v>
      </c>
      <c r="H3400" s="18">
        <v>1</v>
      </c>
      <c r="I3400" s="18"/>
      <c r="J3400" s="18"/>
      <c r="K3400" s="18"/>
      <c r="L3400" s="19" t="s">
        <v>3578</v>
      </c>
      <c r="M3400" s="19" t="s">
        <v>283</v>
      </c>
      <c r="N3400" s="18" t="s">
        <v>3576</v>
      </c>
      <c r="O3400" s="18">
        <v>20</v>
      </c>
      <c r="P3400" s="18" t="s">
        <v>163</v>
      </c>
      <c r="Q3400" s="18">
        <v>2</v>
      </c>
      <c r="R3400" s="18" t="s">
        <v>95</v>
      </c>
      <c r="S3400" s="37" t="s">
        <v>96</v>
      </c>
      <c r="T3400" s="18" t="s">
        <v>222</v>
      </c>
      <c r="U3400" s="38">
        <v>19.690000000000001</v>
      </c>
      <c r="V3400" s="38">
        <v>19.690000000000001</v>
      </c>
      <c r="W3400" s="38">
        <v>19.690000000000001</v>
      </c>
      <c r="X3400" s="18" t="s">
        <v>222</v>
      </c>
      <c r="Y3400" s="39"/>
      <c r="Z3400" s="16">
        <v>0</v>
      </c>
      <c r="AA3400" s="36">
        <v>66.97</v>
      </c>
      <c r="AB3400" s="36"/>
      <c r="AC3400" s="36">
        <v>66.97</v>
      </c>
      <c r="AD3400" s="38">
        <f t="shared" si="723"/>
        <v>72.257900000000006</v>
      </c>
      <c r="AE3400" s="38">
        <f t="shared" si="724"/>
        <v>90.322375000000008</v>
      </c>
      <c r="AF3400" s="38">
        <f t="shared" si="725"/>
        <v>97.548165000000012</v>
      </c>
      <c r="AG3400" s="36">
        <f t="shared" si="726"/>
        <v>72.25</v>
      </c>
      <c r="AH3400" s="36">
        <f t="shared" si="727"/>
        <v>90.32</v>
      </c>
      <c r="AI3400" s="36">
        <f t="shared" si="728"/>
        <v>97.54</v>
      </c>
      <c r="AJ3400" s="40">
        <v>43513</v>
      </c>
      <c r="AK3400" s="40">
        <v>43515</v>
      </c>
      <c r="AL3400" s="17">
        <v>1</v>
      </c>
      <c r="AM3400" s="17" t="s">
        <v>18407</v>
      </c>
      <c r="AN3400" s="119"/>
      <c r="AO3400" s="20" t="s">
        <v>18392</v>
      </c>
      <c r="AP3400" s="20"/>
      <c r="AQ3400" s="20"/>
      <c r="AR3400" s="16">
        <v>0</v>
      </c>
      <c r="AS3400" s="65">
        <v>43686</v>
      </c>
      <c r="AT3400" s="146">
        <v>0</v>
      </c>
    </row>
    <row r="3401" spans="1:47" ht="47.25" customHeight="1">
      <c r="A3401" s="16">
        <v>8699456090608</v>
      </c>
      <c r="B3401" s="16" t="s">
        <v>6589</v>
      </c>
      <c r="C3401" s="16" t="s">
        <v>6590</v>
      </c>
      <c r="D3401" s="17" t="s">
        <v>87</v>
      </c>
      <c r="E3401" s="18" t="s">
        <v>295</v>
      </c>
      <c r="F3401" s="18">
        <v>0</v>
      </c>
      <c r="G3401" s="18">
        <v>2</v>
      </c>
      <c r="H3401" s="18">
        <v>1</v>
      </c>
      <c r="I3401" s="18"/>
      <c r="J3401" s="18"/>
      <c r="K3401" s="18"/>
      <c r="L3401" s="19" t="s">
        <v>5590</v>
      </c>
      <c r="M3401" s="19" t="s">
        <v>5591</v>
      </c>
      <c r="N3401" s="18" t="s">
        <v>802</v>
      </c>
      <c r="O3401" s="18">
        <v>600</v>
      </c>
      <c r="P3401" s="18" t="s">
        <v>163</v>
      </c>
      <c r="Q3401" s="18">
        <v>30</v>
      </c>
      <c r="R3401" s="18" t="s">
        <v>95</v>
      </c>
      <c r="S3401" s="37" t="s">
        <v>96</v>
      </c>
      <c r="T3401" s="18" t="s">
        <v>222</v>
      </c>
      <c r="U3401" s="38">
        <v>5.41</v>
      </c>
      <c r="V3401" s="38">
        <v>5.41</v>
      </c>
      <c r="W3401" s="38">
        <v>4.32</v>
      </c>
      <c r="X3401" s="18" t="s">
        <v>222</v>
      </c>
      <c r="Y3401" s="39"/>
      <c r="Z3401" s="16">
        <v>0</v>
      </c>
      <c r="AA3401" s="36">
        <v>14.65</v>
      </c>
      <c r="AB3401" s="36"/>
      <c r="AC3401" s="36">
        <v>14.65</v>
      </c>
      <c r="AD3401" s="38">
        <f t="shared" si="723"/>
        <v>15.922000000000001</v>
      </c>
      <c r="AE3401" s="38">
        <f t="shared" si="724"/>
        <v>19.9025</v>
      </c>
      <c r="AF3401" s="38">
        <f t="shared" si="725"/>
        <v>21.494700000000002</v>
      </c>
      <c r="AG3401" s="36">
        <f t="shared" si="726"/>
        <v>15.92</v>
      </c>
      <c r="AH3401" s="36">
        <f t="shared" si="727"/>
        <v>19.899999999999999</v>
      </c>
      <c r="AI3401" s="36">
        <f t="shared" si="728"/>
        <v>21.49</v>
      </c>
      <c r="AJ3401" s="40">
        <v>43513</v>
      </c>
      <c r="AK3401" s="40">
        <v>43515</v>
      </c>
      <c r="AL3401" s="17">
        <v>1</v>
      </c>
      <c r="AM3401" s="17" t="s">
        <v>3606</v>
      </c>
      <c r="AN3401" s="119"/>
      <c r="AO3401" s="20" t="s">
        <v>18370</v>
      </c>
      <c r="AP3401" s="20"/>
      <c r="AQ3401" s="20"/>
      <c r="AR3401" s="16">
        <v>0</v>
      </c>
      <c r="AS3401" s="65">
        <v>43697</v>
      </c>
      <c r="AT3401" s="146">
        <v>0</v>
      </c>
    </row>
    <row r="3402" spans="1:47" ht="47.25" customHeight="1">
      <c r="A3402" s="16">
        <v>8699831090063</v>
      </c>
      <c r="B3402" s="16" t="s">
        <v>3449</v>
      </c>
      <c r="C3402" s="16" t="s">
        <v>3450</v>
      </c>
      <c r="D3402" s="17" t="s">
        <v>87</v>
      </c>
      <c r="E3402" s="18" t="s">
        <v>295</v>
      </c>
      <c r="F3402" s="18">
        <v>0</v>
      </c>
      <c r="G3402" s="73" t="s">
        <v>2260</v>
      </c>
      <c r="H3402" s="18">
        <v>1</v>
      </c>
      <c r="I3402" s="18"/>
      <c r="J3402" s="18"/>
      <c r="K3402" s="18"/>
      <c r="L3402" s="19" t="s">
        <v>5793</v>
      </c>
      <c r="M3402" s="19" t="s">
        <v>1415</v>
      </c>
      <c r="N3402" s="17" t="s">
        <v>5787</v>
      </c>
      <c r="O3402" s="18">
        <v>40</v>
      </c>
      <c r="P3402" s="18" t="s">
        <v>163</v>
      </c>
      <c r="Q3402" s="18">
        <v>30</v>
      </c>
      <c r="R3402" s="18" t="s">
        <v>95</v>
      </c>
      <c r="S3402" s="37" t="s">
        <v>96</v>
      </c>
      <c r="T3402" s="37" t="s">
        <v>331</v>
      </c>
      <c r="U3402" s="38">
        <v>4.8600000000000003</v>
      </c>
      <c r="V3402" s="38">
        <v>4.8600000000000003</v>
      </c>
      <c r="W3402" s="38">
        <v>3.88</v>
      </c>
      <c r="X3402" s="37" t="s">
        <v>331</v>
      </c>
      <c r="Y3402" s="39"/>
      <c r="Z3402" s="16">
        <v>0</v>
      </c>
      <c r="AA3402" s="36">
        <v>13.15</v>
      </c>
      <c r="AB3402" s="36"/>
      <c r="AC3402" s="36">
        <v>13.15</v>
      </c>
      <c r="AD3402" s="38">
        <f t="shared" si="723"/>
        <v>14.302000000000001</v>
      </c>
      <c r="AE3402" s="38">
        <f t="shared" si="724"/>
        <v>17.877500000000001</v>
      </c>
      <c r="AF3402" s="38">
        <f t="shared" si="725"/>
        <v>19.307700000000004</v>
      </c>
      <c r="AG3402" s="36">
        <f t="shared" si="726"/>
        <v>14.3</v>
      </c>
      <c r="AH3402" s="36">
        <f t="shared" si="727"/>
        <v>17.87</v>
      </c>
      <c r="AI3402" s="36">
        <f t="shared" si="728"/>
        <v>19.3</v>
      </c>
      <c r="AJ3402" s="40">
        <v>43513</v>
      </c>
      <c r="AK3402" s="40">
        <v>43515</v>
      </c>
      <c r="AL3402" s="17">
        <v>1</v>
      </c>
      <c r="AM3402" s="17" t="s">
        <v>18407</v>
      </c>
      <c r="AN3402" s="119"/>
      <c r="AO3402" s="20" t="s">
        <v>18316</v>
      </c>
      <c r="AP3402" s="20"/>
      <c r="AQ3402" s="20"/>
      <c r="AR3402" s="16">
        <v>0</v>
      </c>
      <c r="AS3402" s="65">
        <v>43706</v>
      </c>
      <c r="AT3402" s="146">
        <v>0</v>
      </c>
    </row>
    <row r="3403" spans="1:47" ht="47.25" customHeight="1">
      <c r="A3403" s="16">
        <v>8699559750072</v>
      </c>
      <c r="B3403" s="16" t="s">
        <v>9126</v>
      </c>
      <c r="C3403" s="16" t="s">
        <v>9127</v>
      </c>
      <c r="D3403" s="17" t="s">
        <v>323</v>
      </c>
      <c r="E3403" s="18" t="s">
        <v>295</v>
      </c>
      <c r="F3403" s="18">
        <v>0</v>
      </c>
      <c r="G3403" s="18">
        <v>1</v>
      </c>
      <c r="H3403" s="18">
        <v>1</v>
      </c>
      <c r="I3403" s="18"/>
      <c r="J3403" s="18"/>
      <c r="K3403" s="18"/>
      <c r="L3403" s="19" t="s">
        <v>5121</v>
      </c>
      <c r="M3403" s="19" t="s">
        <v>3274</v>
      </c>
      <c r="N3403" s="18" t="s">
        <v>1064</v>
      </c>
      <c r="O3403" s="18" t="s">
        <v>2139</v>
      </c>
      <c r="P3403" s="18" t="s">
        <v>551</v>
      </c>
      <c r="Q3403" s="18">
        <v>5</v>
      </c>
      <c r="R3403" s="18" t="s">
        <v>95</v>
      </c>
      <c r="S3403" s="37" t="s">
        <v>96</v>
      </c>
      <c r="T3403" s="18" t="s">
        <v>331</v>
      </c>
      <c r="U3403" s="38">
        <v>19.79</v>
      </c>
      <c r="V3403" s="38">
        <v>24.74</v>
      </c>
      <c r="W3403" s="38">
        <v>19.79</v>
      </c>
      <c r="X3403" s="18" t="s">
        <v>331</v>
      </c>
      <c r="Y3403" s="39"/>
      <c r="Z3403" s="16">
        <v>0</v>
      </c>
      <c r="AA3403" s="36">
        <v>67.290000000000006</v>
      </c>
      <c r="AB3403" s="36"/>
      <c r="AC3403" s="36">
        <v>67.290000000000006</v>
      </c>
      <c r="AD3403" s="38">
        <f t="shared" si="723"/>
        <v>72.600300000000004</v>
      </c>
      <c r="AE3403" s="38">
        <f t="shared" si="724"/>
        <v>90.750375000000005</v>
      </c>
      <c r="AF3403" s="38">
        <f t="shared" si="725"/>
        <v>98.010405000000006</v>
      </c>
      <c r="AG3403" s="36">
        <f t="shared" si="726"/>
        <v>72.599999999999994</v>
      </c>
      <c r="AH3403" s="36">
        <f t="shared" si="727"/>
        <v>90.75</v>
      </c>
      <c r="AI3403" s="36">
        <f t="shared" si="728"/>
        <v>98.01</v>
      </c>
      <c r="AJ3403" s="40">
        <v>43513</v>
      </c>
      <c r="AK3403" s="40">
        <v>43515</v>
      </c>
      <c r="AL3403" s="17">
        <v>1</v>
      </c>
      <c r="AM3403" s="17" t="s">
        <v>18407</v>
      </c>
      <c r="AN3403" s="119"/>
      <c r="AO3403" s="20" t="s">
        <v>18336</v>
      </c>
      <c r="AP3403" s="20"/>
      <c r="AQ3403" s="20"/>
      <c r="AR3403" s="16">
        <v>0</v>
      </c>
      <c r="AS3403" s="65">
        <v>43706</v>
      </c>
      <c r="AT3403" s="146">
        <v>0</v>
      </c>
    </row>
    <row r="3404" spans="1:47" ht="47.25" customHeight="1">
      <c r="A3404" s="16">
        <v>8699205790025</v>
      </c>
      <c r="B3404" s="16" t="s">
        <v>6138</v>
      </c>
      <c r="C3404" s="16" t="s">
        <v>6139</v>
      </c>
      <c r="D3404" s="17" t="s">
        <v>323</v>
      </c>
      <c r="E3404" s="18" t="s">
        <v>323</v>
      </c>
      <c r="F3404" s="18">
        <v>0</v>
      </c>
      <c r="G3404" s="18">
        <v>1</v>
      </c>
      <c r="H3404" s="18">
        <v>1</v>
      </c>
      <c r="I3404" s="18"/>
      <c r="J3404" s="18"/>
      <c r="K3404" s="18"/>
      <c r="L3404" s="19" t="s">
        <v>5241</v>
      </c>
      <c r="M3404" s="19" t="s">
        <v>574</v>
      </c>
      <c r="N3404" s="18" t="s">
        <v>5066</v>
      </c>
      <c r="O3404" s="18">
        <v>100</v>
      </c>
      <c r="P3404" s="18" t="s">
        <v>551</v>
      </c>
      <c r="Q3404" s="18">
        <v>1</v>
      </c>
      <c r="R3404" s="18" t="s">
        <v>95</v>
      </c>
      <c r="S3404" s="37" t="s">
        <v>96</v>
      </c>
      <c r="T3404" s="18" t="s">
        <v>6141</v>
      </c>
      <c r="U3404" s="38">
        <v>107.9</v>
      </c>
      <c r="V3404" s="38">
        <v>352.5</v>
      </c>
      <c r="W3404" s="38">
        <v>107.9</v>
      </c>
      <c r="X3404" s="18" t="s">
        <v>6141</v>
      </c>
      <c r="Y3404" s="39"/>
      <c r="Z3404" s="16">
        <v>0</v>
      </c>
      <c r="AA3404" s="36">
        <v>367.21</v>
      </c>
      <c r="AB3404" s="36"/>
      <c r="AC3404" s="36">
        <v>367.21</v>
      </c>
      <c r="AD3404" s="38">
        <f t="shared" si="723"/>
        <v>382.15419999999995</v>
      </c>
      <c r="AE3404" s="38">
        <f t="shared" si="724"/>
        <v>446.16070400000001</v>
      </c>
      <c r="AF3404" s="38">
        <f t="shared" si="725"/>
        <v>481.85356032000004</v>
      </c>
      <c r="AG3404" s="36">
        <f t="shared" si="726"/>
        <v>382.15</v>
      </c>
      <c r="AH3404" s="36">
        <f t="shared" si="727"/>
        <v>446.16</v>
      </c>
      <c r="AI3404" s="36">
        <f t="shared" si="728"/>
        <v>481.85</v>
      </c>
      <c r="AJ3404" s="40">
        <v>43513</v>
      </c>
      <c r="AK3404" s="40">
        <v>43515</v>
      </c>
      <c r="AL3404" s="17"/>
      <c r="AM3404" s="17" t="s">
        <v>18407</v>
      </c>
      <c r="AN3404" s="119"/>
      <c r="AO3404" s="20" t="s">
        <v>18298</v>
      </c>
      <c r="AP3404" s="20"/>
      <c r="AQ3404" s="20"/>
      <c r="AR3404" s="16">
        <v>0</v>
      </c>
      <c r="AS3404" s="65">
        <v>43714</v>
      </c>
      <c r="AT3404" s="146">
        <v>0</v>
      </c>
    </row>
    <row r="3405" spans="1:47" ht="47.25" customHeight="1">
      <c r="A3405" s="16">
        <v>8699205790018</v>
      </c>
      <c r="B3405" s="16" t="s">
        <v>6138</v>
      </c>
      <c r="C3405" s="16" t="s">
        <v>6139</v>
      </c>
      <c r="D3405" s="17" t="s">
        <v>323</v>
      </c>
      <c r="E3405" s="18" t="s">
        <v>323</v>
      </c>
      <c r="F3405" s="18">
        <v>0</v>
      </c>
      <c r="G3405" s="18">
        <v>1</v>
      </c>
      <c r="H3405" s="18">
        <v>4</v>
      </c>
      <c r="I3405" s="18"/>
      <c r="J3405" s="18"/>
      <c r="K3405" s="18"/>
      <c r="L3405" s="19" t="s">
        <v>5240</v>
      </c>
      <c r="M3405" s="19" t="s">
        <v>574</v>
      </c>
      <c r="N3405" s="18" t="s">
        <v>5066</v>
      </c>
      <c r="O3405" s="18">
        <v>50</v>
      </c>
      <c r="P3405" s="18" t="s">
        <v>551</v>
      </c>
      <c r="Q3405" s="18">
        <v>1</v>
      </c>
      <c r="R3405" s="18" t="s">
        <v>95</v>
      </c>
      <c r="S3405" s="37" t="s">
        <v>96</v>
      </c>
      <c r="T3405" s="17" t="s">
        <v>6141</v>
      </c>
      <c r="U3405" s="38">
        <v>53.95</v>
      </c>
      <c r="V3405" s="38">
        <v>176.29</v>
      </c>
      <c r="W3405" s="38">
        <v>53.95</v>
      </c>
      <c r="X3405" s="17" t="s">
        <v>6141</v>
      </c>
      <c r="Y3405" s="39"/>
      <c r="Z3405" s="16">
        <v>0</v>
      </c>
      <c r="AA3405" s="36">
        <v>183.58</v>
      </c>
      <c r="AB3405" s="36"/>
      <c r="AC3405" s="36">
        <v>183.58</v>
      </c>
      <c r="AD3405" s="38">
        <f t="shared" si="723"/>
        <v>194.52320000000003</v>
      </c>
      <c r="AE3405" s="38">
        <f t="shared" si="724"/>
        <v>235.33091200000001</v>
      </c>
      <c r="AF3405" s="38">
        <f t="shared" si="725"/>
        <v>254.15738496000003</v>
      </c>
      <c r="AG3405" s="36">
        <f t="shared" si="726"/>
        <v>194.52</v>
      </c>
      <c r="AH3405" s="36">
        <f t="shared" si="727"/>
        <v>235.33</v>
      </c>
      <c r="AI3405" s="36">
        <f t="shared" si="728"/>
        <v>254.15</v>
      </c>
      <c r="AJ3405" s="40">
        <v>43513</v>
      </c>
      <c r="AK3405" s="40">
        <v>43515</v>
      </c>
      <c r="AL3405" s="17"/>
      <c r="AM3405" s="17" t="s">
        <v>18407</v>
      </c>
      <c r="AN3405" s="119"/>
      <c r="AO3405" s="20" t="s">
        <v>18298</v>
      </c>
      <c r="AP3405" s="20"/>
      <c r="AQ3405" s="20"/>
      <c r="AR3405" s="16">
        <v>0</v>
      </c>
      <c r="AS3405" s="65">
        <v>43714</v>
      </c>
      <c r="AT3405" s="146">
        <v>0</v>
      </c>
    </row>
    <row r="3406" spans="1:47" ht="47.25" customHeight="1">
      <c r="A3406" s="16">
        <v>8699586692802</v>
      </c>
      <c r="B3406" s="16" t="s">
        <v>9444</v>
      </c>
      <c r="C3406" s="16" t="s">
        <v>9445</v>
      </c>
      <c r="D3406" s="17" t="s">
        <v>87</v>
      </c>
      <c r="E3406" s="18" t="s">
        <v>87</v>
      </c>
      <c r="F3406" s="18">
        <v>0</v>
      </c>
      <c r="G3406" s="18">
        <v>2</v>
      </c>
      <c r="H3406" s="18">
        <v>1</v>
      </c>
      <c r="I3406" s="18"/>
      <c r="J3406" s="18"/>
      <c r="K3406" s="18"/>
      <c r="L3406" s="19" t="s">
        <v>16546</v>
      </c>
      <c r="M3406" s="19" t="s">
        <v>2662</v>
      </c>
      <c r="N3406" s="18" t="s">
        <v>94</v>
      </c>
      <c r="O3406" s="18"/>
      <c r="P3406" s="18"/>
      <c r="Q3406" s="18">
        <v>250</v>
      </c>
      <c r="R3406" s="18" t="s">
        <v>95</v>
      </c>
      <c r="S3406" s="37" t="s">
        <v>96</v>
      </c>
      <c r="T3406" s="37" t="s">
        <v>165</v>
      </c>
      <c r="U3406" s="38">
        <v>41.86</v>
      </c>
      <c r="V3406" s="38">
        <v>41.86</v>
      </c>
      <c r="W3406" s="38">
        <v>41.86</v>
      </c>
      <c r="X3406" s="18" t="s">
        <v>165</v>
      </c>
      <c r="Y3406" s="39"/>
      <c r="Z3406" s="16">
        <v>0</v>
      </c>
      <c r="AA3406" s="36">
        <v>37.15</v>
      </c>
      <c r="AB3406" s="36"/>
      <c r="AC3406" s="36">
        <v>37.15</v>
      </c>
      <c r="AD3406" s="38">
        <f t="shared" si="723"/>
        <v>40.222000000000001</v>
      </c>
      <c r="AE3406" s="38">
        <f t="shared" si="724"/>
        <v>50.277500000000003</v>
      </c>
      <c r="AF3406" s="38">
        <f t="shared" si="725"/>
        <v>54.299700000000009</v>
      </c>
      <c r="AG3406" s="36">
        <f t="shared" si="726"/>
        <v>40.22</v>
      </c>
      <c r="AH3406" s="36">
        <f t="shared" si="727"/>
        <v>50.27</v>
      </c>
      <c r="AI3406" s="36">
        <f t="shared" si="728"/>
        <v>54.29</v>
      </c>
      <c r="AJ3406" s="40">
        <v>43513</v>
      </c>
      <c r="AK3406" s="40">
        <v>43515</v>
      </c>
      <c r="AL3406" s="17"/>
      <c r="AM3406" s="17" t="s">
        <v>18407</v>
      </c>
      <c r="AN3406" s="119"/>
      <c r="AO3406" s="20" t="s">
        <v>18351</v>
      </c>
      <c r="AP3406" s="20"/>
      <c r="AQ3406" s="20"/>
      <c r="AR3406" s="16">
        <v>2</v>
      </c>
      <c r="AS3406" s="65">
        <v>43714</v>
      </c>
      <c r="AT3406" s="146">
        <v>0</v>
      </c>
    </row>
    <row r="3407" spans="1:47" ht="47.25" customHeight="1">
      <c r="A3407" s="16">
        <v>8699586692826</v>
      </c>
      <c r="B3407" s="16" t="s">
        <v>9444</v>
      </c>
      <c r="C3407" s="16" t="s">
        <v>9445</v>
      </c>
      <c r="D3407" s="17" t="s">
        <v>87</v>
      </c>
      <c r="E3407" s="18" t="s">
        <v>87</v>
      </c>
      <c r="F3407" s="18">
        <v>0</v>
      </c>
      <c r="G3407" s="18">
        <v>2</v>
      </c>
      <c r="H3407" s="18">
        <v>1</v>
      </c>
      <c r="I3407" s="18"/>
      <c r="J3407" s="18"/>
      <c r="K3407" s="18"/>
      <c r="L3407" s="19" t="s">
        <v>13007</v>
      </c>
      <c r="M3407" s="19" t="s">
        <v>2662</v>
      </c>
      <c r="N3407" s="18" t="s">
        <v>94</v>
      </c>
      <c r="O3407" s="18"/>
      <c r="P3407" s="18"/>
      <c r="Q3407" s="18">
        <v>1000</v>
      </c>
      <c r="R3407" s="18" t="s">
        <v>95</v>
      </c>
      <c r="S3407" s="37" t="s">
        <v>96</v>
      </c>
      <c r="T3407" s="37" t="s">
        <v>165</v>
      </c>
      <c r="U3407" s="38">
        <v>127.43</v>
      </c>
      <c r="V3407" s="38">
        <v>127.43</v>
      </c>
      <c r="W3407" s="38">
        <v>127.43</v>
      </c>
      <c r="X3407" s="18" t="s">
        <v>165</v>
      </c>
      <c r="Y3407" s="39"/>
      <c r="Z3407" s="16">
        <v>0</v>
      </c>
      <c r="AA3407" s="36">
        <v>78.12</v>
      </c>
      <c r="AB3407" s="36"/>
      <c r="AC3407" s="36">
        <v>78.12</v>
      </c>
      <c r="AD3407" s="38">
        <f t="shared" si="723"/>
        <v>84.188400000000001</v>
      </c>
      <c r="AE3407" s="38">
        <f t="shared" si="724"/>
        <v>105.2355</v>
      </c>
      <c r="AF3407" s="38">
        <f t="shared" si="725"/>
        <v>113.65434</v>
      </c>
      <c r="AG3407" s="36">
        <f t="shared" si="726"/>
        <v>84.18</v>
      </c>
      <c r="AH3407" s="36">
        <f t="shared" si="727"/>
        <v>105.23</v>
      </c>
      <c r="AI3407" s="36">
        <f t="shared" si="728"/>
        <v>113.65</v>
      </c>
      <c r="AJ3407" s="40">
        <v>43513</v>
      </c>
      <c r="AK3407" s="40">
        <v>43515</v>
      </c>
      <c r="AL3407" s="17"/>
      <c r="AM3407" s="17" t="s">
        <v>18407</v>
      </c>
      <c r="AN3407" s="119"/>
      <c r="AO3407" s="20" t="s">
        <v>18352</v>
      </c>
      <c r="AP3407" s="20"/>
      <c r="AQ3407" s="20"/>
      <c r="AR3407" s="16">
        <v>2</v>
      </c>
      <c r="AS3407" s="65">
        <v>43714</v>
      </c>
      <c r="AT3407" s="146">
        <v>0</v>
      </c>
    </row>
    <row r="3408" spans="1:47" ht="47.25" customHeight="1">
      <c r="A3408" s="16">
        <v>8699630997723</v>
      </c>
      <c r="B3408" s="16" t="s">
        <v>1492</v>
      </c>
      <c r="C3408" s="16" t="s">
        <v>1493</v>
      </c>
      <c r="D3408" s="17" t="s">
        <v>87</v>
      </c>
      <c r="E3408" s="18" t="s">
        <v>87</v>
      </c>
      <c r="F3408" s="18">
        <v>2</v>
      </c>
      <c r="G3408" s="18">
        <v>2</v>
      </c>
      <c r="H3408" s="18">
        <v>1</v>
      </c>
      <c r="I3408" s="18"/>
      <c r="J3408" s="18"/>
      <c r="K3408" s="18"/>
      <c r="L3408" s="19" t="s">
        <v>16013</v>
      </c>
      <c r="M3408" s="19" t="s">
        <v>2783</v>
      </c>
      <c r="N3408" s="18" t="s">
        <v>2770</v>
      </c>
      <c r="O3408" s="18">
        <v>200</v>
      </c>
      <c r="P3408" s="18" t="s">
        <v>875</v>
      </c>
      <c r="Q3408" s="18">
        <v>4</v>
      </c>
      <c r="R3408" s="18" t="s">
        <v>95</v>
      </c>
      <c r="S3408" s="37" t="s">
        <v>96</v>
      </c>
      <c r="T3408" s="18" t="s">
        <v>284</v>
      </c>
      <c r="U3408" s="18">
        <v>6.72</v>
      </c>
      <c r="V3408" s="18">
        <v>6.72</v>
      </c>
      <c r="W3408" s="18">
        <v>6.72</v>
      </c>
      <c r="X3408" s="18" t="s">
        <v>284</v>
      </c>
      <c r="Y3408" s="39"/>
      <c r="Z3408" s="16">
        <v>0</v>
      </c>
      <c r="AA3408" s="36">
        <v>22.87</v>
      </c>
      <c r="AB3408" s="36"/>
      <c r="AC3408" s="36">
        <v>22.87</v>
      </c>
      <c r="AD3408" s="38">
        <f t="shared" si="723"/>
        <v>24.799600000000002</v>
      </c>
      <c r="AE3408" s="38">
        <f t="shared" si="724"/>
        <v>30.999500000000001</v>
      </c>
      <c r="AF3408" s="38">
        <f t="shared" si="725"/>
        <v>33.479460000000003</v>
      </c>
      <c r="AG3408" s="36">
        <f t="shared" si="726"/>
        <v>24.79</v>
      </c>
      <c r="AH3408" s="36">
        <f t="shared" si="727"/>
        <v>30.99</v>
      </c>
      <c r="AI3408" s="36">
        <f t="shared" si="728"/>
        <v>33.47</v>
      </c>
      <c r="AJ3408" s="40">
        <v>43513</v>
      </c>
      <c r="AK3408" s="40">
        <v>43515</v>
      </c>
      <c r="AL3408" s="17"/>
      <c r="AM3408" s="17" t="s">
        <v>3991</v>
      </c>
      <c r="AN3408" s="65"/>
      <c r="AO3408" s="20" t="s">
        <v>18329</v>
      </c>
      <c r="AP3408" s="20"/>
      <c r="AQ3408" s="20"/>
      <c r="AR3408" s="16">
        <v>1</v>
      </c>
      <c r="AS3408" s="65">
        <v>43714</v>
      </c>
      <c r="AT3408" s="146">
        <v>1</v>
      </c>
    </row>
    <row r="3409" spans="1:46" ht="47.25" customHeight="1">
      <c r="A3409" s="16">
        <v>8699630998157</v>
      </c>
      <c r="B3409" s="16" t="s">
        <v>1492</v>
      </c>
      <c r="C3409" s="16" t="s">
        <v>1493</v>
      </c>
      <c r="D3409" s="18" t="s">
        <v>87</v>
      </c>
      <c r="E3409" s="18" t="s">
        <v>87</v>
      </c>
      <c r="F3409" s="18">
        <v>2</v>
      </c>
      <c r="G3409" s="18">
        <v>2</v>
      </c>
      <c r="H3409" s="18">
        <v>1</v>
      </c>
      <c r="I3409" s="18"/>
      <c r="J3409" s="18"/>
      <c r="K3409" s="18"/>
      <c r="L3409" s="19" t="s">
        <v>17033</v>
      </c>
      <c r="M3409" s="19" t="s">
        <v>12947</v>
      </c>
      <c r="N3409" s="18" t="s">
        <v>2770</v>
      </c>
      <c r="O3409" s="18">
        <v>200</v>
      </c>
      <c r="P3409" s="18" t="s">
        <v>875</v>
      </c>
      <c r="Q3409" s="18">
        <v>4</v>
      </c>
      <c r="R3409" s="18" t="s">
        <v>95</v>
      </c>
      <c r="S3409" s="37" t="s">
        <v>96</v>
      </c>
      <c r="T3409" s="37" t="s">
        <v>284</v>
      </c>
      <c r="U3409" s="37">
        <v>6.72</v>
      </c>
      <c r="V3409" s="37">
        <v>6.72</v>
      </c>
      <c r="W3409" s="37">
        <v>6.72</v>
      </c>
      <c r="X3409" s="37" t="s">
        <v>284</v>
      </c>
      <c r="Y3409" s="39"/>
      <c r="Z3409" s="16">
        <v>0</v>
      </c>
      <c r="AA3409" s="36">
        <v>22.87</v>
      </c>
      <c r="AB3409" s="36"/>
      <c r="AC3409" s="36">
        <v>22.87</v>
      </c>
      <c r="AD3409" s="38">
        <f t="shared" si="723"/>
        <v>24.799600000000002</v>
      </c>
      <c r="AE3409" s="38">
        <f t="shared" si="724"/>
        <v>30.999500000000001</v>
      </c>
      <c r="AF3409" s="38">
        <f t="shared" si="725"/>
        <v>33.479460000000003</v>
      </c>
      <c r="AG3409" s="36">
        <f t="shared" si="726"/>
        <v>24.79</v>
      </c>
      <c r="AH3409" s="36">
        <f t="shared" si="727"/>
        <v>30.99</v>
      </c>
      <c r="AI3409" s="36">
        <f t="shared" si="728"/>
        <v>33.47</v>
      </c>
      <c r="AJ3409" s="40">
        <v>43513</v>
      </c>
      <c r="AK3409" s="40">
        <v>43515</v>
      </c>
      <c r="AL3409" s="17"/>
      <c r="AM3409" s="17" t="s">
        <v>3991</v>
      </c>
      <c r="AN3409" s="65"/>
      <c r="AO3409" s="20" t="s">
        <v>18381</v>
      </c>
      <c r="AP3409" s="20"/>
      <c r="AQ3409" s="20"/>
      <c r="AR3409" s="16">
        <v>1</v>
      </c>
      <c r="AS3409" s="65">
        <v>43714</v>
      </c>
      <c r="AT3409" s="146">
        <v>1</v>
      </c>
    </row>
    <row r="3410" spans="1:46" ht="47.25" customHeight="1">
      <c r="A3410" s="16">
        <v>8699630998140</v>
      </c>
      <c r="B3410" s="16" t="s">
        <v>1492</v>
      </c>
      <c r="C3410" s="16" t="s">
        <v>1493</v>
      </c>
      <c r="D3410" s="18" t="s">
        <v>87</v>
      </c>
      <c r="E3410" s="18" t="s">
        <v>87</v>
      </c>
      <c r="F3410" s="18">
        <v>2</v>
      </c>
      <c r="G3410" s="18">
        <v>2</v>
      </c>
      <c r="H3410" s="18">
        <v>1</v>
      </c>
      <c r="I3410" s="18"/>
      <c r="J3410" s="18"/>
      <c r="K3410" s="18"/>
      <c r="L3410" s="19" t="s">
        <v>17034</v>
      </c>
      <c r="M3410" s="19" t="s">
        <v>12947</v>
      </c>
      <c r="N3410" s="18" t="s">
        <v>2770</v>
      </c>
      <c r="O3410" s="18">
        <v>200</v>
      </c>
      <c r="P3410" s="18" t="s">
        <v>875</v>
      </c>
      <c r="Q3410" s="18">
        <v>4</v>
      </c>
      <c r="R3410" s="18" t="s">
        <v>95</v>
      </c>
      <c r="S3410" s="37" t="s">
        <v>96</v>
      </c>
      <c r="T3410" s="37" t="s">
        <v>284</v>
      </c>
      <c r="U3410" s="37">
        <v>6.72</v>
      </c>
      <c r="V3410" s="37">
        <v>6.72</v>
      </c>
      <c r="W3410" s="37">
        <v>6.72</v>
      </c>
      <c r="X3410" s="37" t="s">
        <v>284</v>
      </c>
      <c r="Y3410" s="39"/>
      <c r="Z3410" s="16">
        <v>0</v>
      </c>
      <c r="AA3410" s="36">
        <v>22.87</v>
      </c>
      <c r="AB3410" s="36"/>
      <c r="AC3410" s="36">
        <v>22.87</v>
      </c>
      <c r="AD3410" s="38">
        <f t="shared" si="723"/>
        <v>24.799600000000002</v>
      </c>
      <c r="AE3410" s="38">
        <f t="shared" si="724"/>
        <v>30.999500000000001</v>
      </c>
      <c r="AF3410" s="38">
        <f t="shared" si="725"/>
        <v>33.479460000000003</v>
      </c>
      <c r="AG3410" s="36">
        <f t="shared" si="726"/>
        <v>24.79</v>
      </c>
      <c r="AH3410" s="36">
        <f t="shared" si="727"/>
        <v>30.99</v>
      </c>
      <c r="AI3410" s="36">
        <f t="shared" si="728"/>
        <v>33.47</v>
      </c>
      <c r="AJ3410" s="40">
        <v>43513</v>
      </c>
      <c r="AK3410" s="40">
        <v>43515</v>
      </c>
      <c r="AL3410" s="17"/>
      <c r="AM3410" s="17" t="s">
        <v>3991</v>
      </c>
      <c r="AN3410" s="65"/>
      <c r="AO3410" s="20" t="s">
        <v>18381</v>
      </c>
      <c r="AP3410" s="20"/>
      <c r="AQ3410" s="20"/>
      <c r="AR3410" s="16">
        <v>1</v>
      </c>
      <c r="AS3410" s="65">
        <v>43714</v>
      </c>
      <c r="AT3410" s="146">
        <v>1</v>
      </c>
    </row>
    <row r="3411" spans="1:46" ht="47.25" customHeight="1">
      <c r="A3411" s="16">
        <v>8699630997853</v>
      </c>
      <c r="B3411" s="16" t="s">
        <v>1492</v>
      </c>
      <c r="C3411" s="16" t="s">
        <v>1493</v>
      </c>
      <c r="D3411" s="17" t="s">
        <v>87</v>
      </c>
      <c r="E3411" s="18" t="s">
        <v>87</v>
      </c>
      <c r="F3411" s="18">
        <v>2</v>
      </c>
      <c r="G3411" s="18">
        <v>2</v>
      </c>
      <c r="H3411" s="18">
        <v>1</v>
      </c>
      <c r="I3411" s="18"/>
      <c r="J3411" s="18"/>
      <c r="K3411" s="18"/>
      <c r="L3411" s="19" t="s">
        <v>8810</v>
      </c>
      <c r="M3411" s="19" t="s">
        <v>2783</v>
      </c>
      <c r="N3411" s="18" t="s">
        <v>2770</v>
      </c>
      <c r="O3411" s="18">
        <v>200</v>
      </c>
      <c r="P3411" s="18" t="s">
        <v>875</v>
      </c>
      <c r="Q3411" s="18">
        <v>4</v>
      </c>
      <c r="R3411" s="18" t="s">
        <v>95</v>
      </c>
      <c r="S3411" s="37" t="s">
        <v>96</v>
      </c>
      <c r="T3411" s="18" t="s">
        <v>165</v>
      </c>
      <c r="U3411" s="18">
        <v>10.17</v>
      </c>
      <c r="V3411" s="18">
        <v>10.17</v>
      </c>
      <c r="W3411" s="18">
        <v>10.17</v>
      </c>
      <c r="X3411" s="18" t="s">
        <v>165</v>
      </c>
      <c r="Y3411" s="39"/>
      <c r="Z3411" s="16">
        <v>0</v>
      </c>
      <c r="AA3411" s="36">
        <v>21.93</v>
      </c>
      <c r="AB3411" s="36"/>
      <c r="AC3411" s="36">
        <v>21.93</v>
      </c>
      <c r="AD3411" s="38">
        <f t="shared" si="723"/>
        <v>23.784400000000002</v>
      </c>
      <c r="AE3411" s="38">
        <f t="shared" si="724"/>
        <v>29.730500000000003</v>
      </c>
      <c r="AF3411" s="38">
        <f t="shared" si="725"/>
        <v>32.108940000000004</v>
      </c>
      <c r="AG3411" s="36">
        <f t="shared" si="726"/>
        <v>23.78</v>
      </c>
      <c r="AH3411" s="36">
        <f t="shared" si="727"/>
        <v>29.73</v>
      </c>
      <c r="AI3411" s="36">
        <f t="shared" si="728"/>
        <v>32.1</v>
      </c>
      <c r="AJ3411" s="40">
        <v>43513</v>
      </c>
      <c r="AK3411" s="40">
        <v>43515</v>
      </c>
      <c r="AL3411" s="17"/>
      <c r="AM3411" s="17" t="s">
        <v>3991</v>
      </c>
      <c r="AN3411" s="119"/>
      <c r="AO3411" s="20" t="s">
        <v>18333</v>
      </c>
      <c r="AP3411" s="20"/>
      <c r="AQ3411" s="20"/>
      <c r="AR3411" s="16">
        <v>1</v>
      </c>
      <c r="AS3411" s="65">
        <v>43714</v>
      </c>
      <c r="AT3411" s="146">
        <v>0</v>
      </c>
    </row>
    <row r="3412" spans="1:46" ht="47.25" customHeight="1">
      <c r="A3412" s="16">
        <v>8699586092435</v>
      </c>
      <c r="B3412" s="16" t="s">
        <v>7306</v>
      </c>
      <c r="C3412" s="16" t="s">
        <v>7307</v>
      </c>
      <c r="D3412" s="17" t="s">
        <v>323</v>
      </c>
      <c r="E3412" s="18" t="s">
        <v>323</v>
      </c>
      <c r="F3412" s="18">
        <v>0</v>
      </c>
      <c r="G3412" s="18">
        <v>1</v>
      </c>
      <c r="H3412" s="18">
        <v>1</v>
      </c>
      <c r="I3412" s="18"/>
      <c r="J3412" s="18"/>
      <c r="K3412" s="18"/>
      <c r="L3412" s="19" t="s">
        <v>2615</v>
      </c>
      <c r="M3412" s="19" t="s">
        <v>1457</v>
      </c>
      <c r="N3412" s="18" t="s">
        <v>437</v>
      </c>
      <c r="O3412" s="18">
        <v>245</v>
      </c>
      <c r="P3412" s="18" t="s">
        <v>163</v>
      </c>
      <c r="Q3412" s="18">
        <v>90</v>
      </c>
      <c r="R3412" s="18" t="s">
        <v>95</v>
      </c>
      <c r="S3412" s="37" t="s">
        <v>46</v>
      </c>
      <c r="T3412" s="18" t="s">
        <v>331</v>
      </c>
      <c r="U3412" s="38">
        <v>407.54</v>
      </c>
      <c r="V3412" s="38">
        <v>795.13</v>
      </c>
      <c r="W3412" s="38">
        <v>407.54</v>
      </c>
      <c r="X3412" s="18" t="s">
        <v>331</v>
      </c>
      <c r="Y3412" s="39"/>
      <c r="Z3412" s="16">
        <v>0</v>
      </c>
      <c r="AA3412" s="36">
        <v>1387.14</v>
      </c>
      <c r="AB3412" s="36"/>
      <c r="AC3412" s="36">
        <v>1387.14</v>
      </c>
      <c r="AD3412" s="38">
        <f t="shared" si="723"/>
        <v>1422.4828</v>
      </c>
      <c r="AE3412" s="38">
        <f t="shared" si="724"/>
        <v>1611.3287360000004</v>
      </c>
      <c r="AF3412" s="38">
        <f t="shared" si="725"/>
        <v>1740.2350348800005</v>
      </c>
      <c r="AG3412" s="36">
        <f t="shared" si="726"/>
        <v>1422.48</v>
      </c>
      <c r="AH3412" s="36">
        <f t="shared" si="727"/>
        <v>1611.32</v>
      </c>
      <c r="AI3412" s="36">
        <f t="shared" si="728"/>
        <v>1740.23</v>
      </c>
      <c r="AJ3412" s="40">
        <v>43513</v>
      </c>
      <c r="AK3412" s="40">
        <v>43515</v>
      </c>
      <c r="AL3412" s="17"/>
      <c r="AM3412" s="17" t="s">
        <v>18407</v>
      </c>
      <c r="AN3412" s="65"/>
      <c r="AO3412" s="20" t="s">
        <v>18358</v>
      </c>
      <c r="AP3412" s="20"/>
      <c r="AQ3412" s="20"/>
      <c r="AR3412" s="16">
        <v>0</v>
      </c>
      <c r="AS3412" s="65">
        <v>43721</v>
      </c>
      <c r="AT3412" s="146">
        <v>1</v>
      </c>
    </row>
    <row r="3413" spans="1:46" ht="47.25" customHeight="1">
      <c r="A3413" s="16">
        <v>8699586042287</v>
      </c>
      <c r="B3413" s="16" t="s">
        <v>8005</v>
      </c>
      <c r="C3413" s="16" t="s">
        <v>8006</v>
      </c>
      <c r="D3413" s="17" t="s">
        <v>323</v>
      </c>
      <c r="E3413" s="18" t="s">
        <v>323</v>
      </c>
      <c r="F3413" s="18">
        <v>0</v>
      </c>
      <c r="G3413" s="18">
        <v>1</v>
      </c>
      <c r="H3413" s="18">
        <v>1</v>
      </c>
      <c r="I3413" s="18"/>
      <c r="J3413" s="18"/>
      <c r="K3413" s="18"/>
      <c r="L3413" s="19" t="s">
        <v>2609</v>
      </c>
      <c r="M3413" s="19" t="s">
        <v>2610</v>
      </c>
      <c r="N3413" s="18" t="s">
        <v>437</v>
      </c>
      <c r="O3413" s="18">
        <v>20</v>
      </c>
      <c r="P3413" s="18" t="s">
        <v>163</v>
      </c>
      <c r="Q3413" s="18">
        <v>14</v>
      </c>
      <c r="R3413" s="18" t="s">
        <v>95</v>
      </c>
      <c r="S3413" s="37" t="s">
        <v>46</v>
      </c>
      <c r="T3413" s="18" t="s">
        <v>284</v>
      </c>
      <c r="U3413" s="38">
        <v>3.36</v>
      </c>
      <c r="V3413" s="38">
        <v>11.11</v>
      </c>
      <c r="W3413" s="38">
        <v>3.36</v>
      </c>
      <c r="X3413" s="18" t="s">
        <v>284</v>
      </c>
      <c r="Y3413" s="39"/>
      <c r="Z3413" s="16">
        <v>0</v>
      </c>
      <c r="AA3413" s="36">
        <v>11.43</v>
      </c>
      <c r="AB3413" s="36"/>
      <c r="AC3413" s="36">
        <v>11.43</v>
      </c>
      <c r="AD3413" s="38">
        <f t="shared" si="723"/>
        <v>12.4444</v>
      </c>
      <c r="AE3413" s="38">
        <f t="shared" si="724"/>
        <v>15.5555</v>
      </c>
      <c r="AF3413" s="38">
        <f t="shared" si="725"/>
        <v>16.799940000000003</v>
      </c>
      <c r="AG3413" s="36">
        <f t="shared" si="726"/>
        <v>12.44</v>
      </c>
      <c r="AH3413" s="36">
        <f t="shared" si="727"/>
        <v>15.55</v>
      </c>
      <c r="AI3413" s="36">
        <f t="shared" si="728"/>
        <v>16.79</v>
      </c>
      <c r="AJ3413" s="40">
        <v>43513</v>
      </c>
      <c r="AK3413" s="40">
        <v>43515</v>
      </c>
      <c r="AL3413" s="17"/>
      <c r="AM3413" s="17" t="s">
        <v>18407</v>
      </c>
      <c r="AN3413" s="65"/>
      <c r="AO3413" s="20" t="s">
        <v>18350</v>
      </c>
      <c r="AP3413" s="20"/>
      <c r="AQ3413" s="20"/>
      <c r="AR3413" s="16">
        <v>0</v>
      </c>
      <c r="AS3413" s="65">
        <v>43721</v>
      </c>
      <c r="AT3413" s="146">
        <v>1</v>
      </c>
    </row>
    <row r="3414" spans="1:46" ht="47.25" customHeight="1">
      <c r="A3414" s="16">
        <v>8680760350137</v>
      </c>
      <c r="B3414" s="16" t="s">
        <v>8318</v>
      </c>
      <c r="C3414" s="16" t="s">
        <v>15904</v>
      </c>
      <c r="D3414" s="22" t="s">
        <v>323</v>
      </c>
      <c r="E3414" s="18" t="s">
        <v>323</v>
      </c>
      <c r="F3414" s="18">
        <v>6</v>
      </c>
      <c r="G3414" s="18">
        <v>1</v>
      </c>
      <c r="H3414" s="18">
        <v>1</v>
      </c>
      <c r="I3414" s="18"/>
      <c r="J3414" s="18"/>
      <c r="K3414" s="18"/>
      <c r="L3414" s="19" t="s">
        <v>15905</v>
      </c>
      <c r="M3414" s="19" t="s">
        <v>8320</v>
      </c>
      <c r="N3414" s="18" t="s">
        <v>4925</v>
      </c>
      <c r="O3414" s="18" t="s">
        <v>7326</v>
      </c>
      <c r="P3414" s="18" t="s">
        <v>8031</v>
      </c>
      <c r="Q3414" s="18">
        <v>30</v>
      </c>
      <c r="R3414" s="18" t="s">
        <v>95</v>
      </c>
      <c r="S3414" s="37" t="s">
        <v>46</v>
      </c>
      <c r="T3414" s="18" t="s">
        <v>557</v>
      </c>
      <c r="U3414" s="38">
        <v>4.25</v>
      </c>
      <c r="V3414" s="38">
        <v>4.25</v>
      </c>
      <c r="W3414" s="38">
        <v>4.25</v>
      </c>
      <c r="X3414" s="18" t="s">
        <v>557</v>
      </c>
      <c r="Y3414" s="39"/>
      <c r="Z3414" s="16">
        <v>0</v>
      </c>
      <c r="AA3414" s="36">
        <v>14.46</v>
      </c>
      <c r="AB3414" s="36"/>
      <c r="AC3414" s="36">
        <v>14.46</v>
      </c>
      <c r="AD3414" s="38">
        <f t="shared" si="723"/>
        <v>15.716800000000003</v>
      </c>
      <c r="AE3414" s="38">
        <f t="shared" si="724"/>
        <v>19.646000000000004</v>
      </c>
      <c r="AF3414" s="38">
        <f t="shared" si="725"/>
        <v>21.217680000000005</v>
      </c>
      <c r="AG3414" s="36">
        <f t="shared" si="726"/>
        <v>15.71</v>
      </c>
      <c r="AH3414" s="36">
        <f t="shared" si="727"/>
        <v>19.64</v>
      </c>
      <c r="AI3414" s="36">
        <f t="shared" si="728"/>
        <v>21.21</v>
      </c>
      <c r="AJ3414" s="40">
        <v>43710</v>
      </c>
      <c r="AK3414" s="40">
        <v>43711</v>
      </c>
      <c r="AL3414" s="17"/>
      <c r="AM3414" s="17" t="s">
        <v>18070</v>
      </c>
      <c r="AN3414" s="65"/>
      <c r="AO3414" s="20" t="s">
        <v>18483</v>
      </c>
      <c r="AP3414" s="20"/>
      <c r="AQ3414" s="20"/>
      <c r="AR3414" s="16">
        <v>0</v>
      </c>
      <c r="AS3414" s="65">
        <v>43738</v>
      </c>
      <c r="AT3414" s="146">
        <v>1</v>
      </c>
    </row>
    <row r="3415" spans="1:46" ht="47.25" customHeight="1">
      <c r="A3415" s="16">
        <v>8699726192001</v>
      </c>
      <c r="B3415" s="16" t="s">
        <v>15783</v>
      </c>
      <c r="C3415" s="16" t="s">
        <v>15784</v>
      </c>
      <c r="D3415" s="17" t="s">
        <v>87</v>
      </c>
      <c r="E3415" s="18" t="s">
        <v>87</v>
      </c>
      <c r="F3415" s="18">
        <v>0</v>
      </c>
      <c r="G3415" s="18">
        <v>2</v>
      </c>
      <c r="H3415" s="18">
        <v>1</v>
      </c>
      <c r="I3415" s="18"/>
      <c r="J3415" s="18"/>
      <c r="K3415" s="18"/>
      <c r="L3415" s="19" t="s">
        <v>15785</v>
      </c>
      <c r="M3415" s="19" t="s">
        <v>15786</v>
      </c>
      <c r="N3415" s="19" t="s">
        <v>1777</v>
      </c>
      <c r="O3415" s="17">
        <v>100</v>
      </c>
      <c r="P3415" s="18" t="s">
        <v>163</v>
      </c>
      <c r="Q3415" s="18">
        <v>56</v>
      </c>
      <c r="R3415" s="18" t="s">
        <v>95</v>
      </c>
      <c r="S3415" s="37" t="s">
        <v>96</v>
      </c>
      <c r="T3415" s="18" t="s">
        <v>4610</v>
      </c>
      <c r="U3415" s="38">
        <v>127.67</v>
      </c>
      <c r="V3415" s="38">
        <v>127.67</v>
      </c>
      <c r="W3415" s="38">
        <v>127.67</v>
      </c>
      <c r="X3415" s="18" t="s">
        <v>4610</v>
      </c>
      <c r="Y3415" s="39"/>
      <c r="Z3415" s="16">
        <v>0</v>
      </c>
      <c r="AA3415" s="36">
        <v>434.55</v>
      </c>
      <c r="AB3415" s="36"/>
      <c r="AC3415" s="36">
        <v>434.55</v>
      </c>
      <c r="AD3415" s="38">
        <f t="shared" si="723"/>
        <v>450.84100000000001</v>
      </c>
      <c r="AE3415" s="38">
        <f t="shared" si="724"/>
        <v>523.08992000000001</v>
      </c>
      <c r="AF3415" s="38">
        <f t="shared" si="725"/>
        <v>564.93711360000009</v>
      </c>
      <c r="AG3415" s="36">
        <f t="shared" si="726"/>
        <v>450.84</v>
      </c>
      <c r="AH3415" s="36">
        <f t="shared" si="727"/>
        <v>523.08000000000004</v>
      </c>
      <c r="AI3415" s="36">
        <f t="shared" si="728"/>
        <v>564.92999999999995</v>
      </c>
      <c r="AJ3415" s="40">
        <v>43513</v>
      </c>
      <c r="AK3415" s="40">
        <v>43515</v>
      </c>
      <c r="AL3415" s="17"/>
      <c r="AM3415" s="17" t="s">
        <v>18186</v>
      </c>
      <c r="AN3415" s="65"/>
      <c r="AO3415" s="20" t="s">
        <v>18314</v>
      </c>
      <c r="AP3415" s="20"/>
      <c r="AQ3415" s="20"/>
      <c r="AR3415" s="16">
        <v>0</v>
      </c>
      <c r="AS3415" s="65">
        <v>43738</v>
      </c>
      <c r="AT3415" s="146">
        <v>1</v>
      </c>
    </row>
    <row r="3416" spans="1:46" ht="47.25" customHeight="1">
      <c r="A3416" s="16">
        <v>8699726097207</v>
      </c>
      <c r="B3416" s="16" t="s">
        <v>15871</v>
      </c>
      <c r="C3416" s="16" t="s">
        <v>15872</v>
      </c>
      <c r="D3416" s="17" t="s">
        <v>87</v>
      </c>
      <c r="E3416" s="18" t="s">
        <v>87</v>
      </c>
      <c r="F3416" s="18">
        <v>0</v>
      </c>
      <c r="G3416" s="18">
        <v>2</v>
      </c>
      <c r="H3416" s="18">
        <v>1</v>
      </c>
      <c r="I3416" s="18"/>
      <c r="J3416" s="18"/>
      <c r="K3416" s="18"/>
      <c r="L3416" s="19" t="s">
        <v>15873</v>
      </c>
      <c r="M3416" s="19" t="s">
        <v>15874</v>
      </c>
      <c r="N3416" s="18" t="s">
        <v>1777</v>
      </c>
      <c r="O3416" s="18">
        <v>60</v>
      </c>
      <c r="P3416" s="18" t="s">
        <v>163</v>
      </c>
      <c r="Q3416" s="18">
        <v>28</v>
      </c>
      <c r="R3416" s="18" t="s">
        <v>95</v>
      </c>
      <c r="S3416" s="37" t="s">
        <v>96</v>
      </c>
      <c r="T3416" s="18" t="s">
        <v>331</v>
      </c>
      <c r="U3416" s="38">
        <v>8735.81</v>
      </c>
      <c r="V3416" s="38">
        <v>8735.81</v>
      </c>
      <c r="W3416" s="38">
        <v>8735.81</v>
      </c>
      <c r="X3416" s="18" t="s">
        <v>331</v>
      </c>
      <c r="Y3416" s="39"/>
      <c r="Z3416" s="16">
        <v>0</v>
      </c>
      <c r="AA3416" s="36">
        <v>8319.42</v>
      </c>
      <c r="AB3416" s="36"/>
      <c r="AC3416" s="36">
        <v>8319.42</v>
      </c>
      <c r="AD3416" s="38">
        <f t="shared" si="723"/>
        <v>8493.4084000000003</v>
      </c>
      <c r="AE3416" s="38">
        <f t="shared" si="724"/>
        <v>9530.7654079999993</v>
      </c>
      <c r="AF3416" s="38">
        <f t="shared" si="725"/>
        <v>10293.226640639999</v>
      </c>
      <c r="AG3416" s="36">
        <f t="shared" si="726"/>
        <v>8493.4</v>
      </c>
      <c r="AH3416" s="36">
        <f t="shared" si="727"/>
        <v>9530.76</v>
      </c>
      <c r="AI3416" s="36">
        <f t="shared" si="728"/>
        <v>10293.219999999999</v>
      </c>
      <c r="AJ3416" s="40">
        <v>43513</v>
      </c>
      <c r="AK3416" s="40">
        <v>43515</v>
      </c>
      <c r="AL3416" s="17"/>
      <c r="AM3416" s="17" t="s">
        <v>18186</v>
      </c>
      <c r="AN3416" s="119"/>
      <c r="AO3416" s="20" t="s">
        <v>18315</v>
      </c>
      <c r="AP3416" s="20"/>
      <c r="AQ3416" s="20"/>
      <c r="AR3416" s="16">
        <v>0</v>
      </c>
      <c r="AS3416" s="65">
        <v>43738</v>
      </c>
      <c r="AT3416" s="146">
        <v>0</v>
      </c>
    </row>
    <row r="3417" spans="1:46" ht="47.25" customHeight="1">
      <c r="A3417" s="16">
        <v>8699638154784</v>
      </c>
      <c r="B3417" s="16" t="s">
        <v>7188</v>
      </c>
      <c r="C3417" s="16" t="s">
        <v>7189</v>
      </c>
      <c r="D3417" s="17" t="s">
        <v>87</v>
      </c>
      <c r="E3417" s="18" t="s">
        <v>87</v>
      </c>
      <c r="F3417" s="18">
        <v>0</v>
      </c>
      <c r="G3417" s="18">
        <v>3</v>
      </c>
      <c r="H3417" s="18">
        <v>1</v>
      </c>
      <c r="I3417" s="18"/>
      <c r="J3417" s="18"/>
      <c r="K3417" s="18"/>
      <c r="L3417" s="19" t="s">
        <v>471</v>
      </c>
      <c r="M3417" s="19" t="s">
        <v>467</v>
      </c>
      <c r="N3417" s="18" t="s">
        <v>5610</v>
      </c>
      <c r="O3417" s="18">
        <v>25</v>
      </c>
      <c r="P3417" s="18" t="s">
        <v>163</v>
      </c>
      <c r="Q3417" s="18">
        <v>100</v>
      </c>
      <c r="R3417" s="18" t="s">
        <v>95</v>
      </c>
      <c r="S3417" s="37" t="s">
        <v>96</v>
      </c>
      <c r="T3417" s="18" t="s">
        <v>1658</v>
      </c>
      <c r="U3417" s="38">
        <v>122.51</v>
      </c>
      <c r="V3417" s="38">
        <v>122.51</v>
      </c>
      <c r="W3417" s="38">
        <v>73.5</v>
      </c>
      <c r="X3417" s="18" t="s">
        <v>1658</v>
      </c>
      <c r="Y3417" s="39"/>
      <c r="Z3417" s="16">
        <v>0</v>
      </c>
      <c r="AA3417" s="36">
        <v>416.98</v>
      </c>
      <c r="AB3417" s="36"/>
      <c r="AC3417" s="36">
        <v>250.17</v>
      </c>
      <c r="AD3417" s="38">
        <f t="shared" ref="AD3417:AD3480" si="729">IF(Z3417=2,AC3417*1.08,IF(AC3417&lt;=10,(AC3417*1.09),IF(AC3417&lt;=50,(10*1.09)+((AC3417-10)*1.08),IF(AC3417&lt;=100,(10*1.09)+((50-10)*1.08)+((AC3417-50)*1.07),IF(AC3417&lt;=200,(10*1.09)+((50-10)*1.08)+((100-50)*1.07)+((AC3417-100)*1.04),(10*1.09)+((50-10)*1.08)+((100-50)*1.07)+((200-100)*1.04)+((AC3417-200)*1.02))))))</f>
        <v>262.77339999999998</v>
      </c>
      <c r="AE3417" s="38">
        <f t="shared" ref="AE3417:AE3480" si="730">IF(Z3417=1,AD3417*1.08,IF(Z3417=4,AD3417*1.08,IF(Z3417=2,0,IF(AC3417&lt;=100,(AD3417*1.25),IF(AC3417&lt;=200,134.5+((AC3417-100)*1.04*1.16),255.14+((AC3417-200)*1.02*1.12))))))</f>
        <v>312.45420799999999</v>
      </c>
      <c r="AF3417" s="38">
        <f t="shared" ref="AF3417:AF3480" si="731">IF(Z3417=1,0,IF(Z3417=4,0,(AE3417*1.08)))</f>
        <v>337.45054464000003</v>
      </c>
      <c r="AG3417" s="36">
        <f t="shared" ref="AG3417:AG3480" si="732">TRUNC(AD3417,2)</f>
        <v>262.77</v>
      </c>
      <c r="AH3417" s="36">
        <f t="shared" ref="AH3417:AH3480" si="733">TRUNC(AE3417,2)</f>
        <v>312.45</v>
      </c>
      <c r="AI3417" s="36">
        <f t="shared" ref="AI3417:AI3480" si="734">TRUNC(AF3417,2)</f>
        <v>337.45</v>
      </c>
      <c r="AJ3417" s="40">
        <v>43728</v>
      </c>
      <c r="AK3417" s="40">
        <v>43732</v>
      </c>
      <c r="AL3417" s="17"/>
      <c r="AM3417" s="17" t="s">
        <v>18619</v>
      </c>
      <c r="AN3417" s="65"/>
      <c r="AO3417" s="20" t="s">
        <v>18584</v>
      </c>
      <c r="AP3417" s="20"/>
      <c r="AQ3417" s="20" t="s">
        <v>7193</v>
      </c>
      <c r="AR3417" s="16">
        <v>1</v>
      </c>
      <c r="AS3417" s="65" t="s">
        <v>18620</v>
      </c>
      <c r="AT3417" s="146">
        <v>1</v>
      </c>
    </row>
    <row r="3418" spans="1:46" ht="47.25" customHeight="1">
      <c r="A3418" s="16">
        <v>8699517150579</v>
      </c>
      <c r="B3418" s="16" t="s">
        <v>7188</v>
      </c>
      <c r="C3418" s="16" t="s">
        <v>7189</v>
      </c>
      <c r="D3418" s="17" t="s">
        <v>87</v>
      </c>
      <c r="E3418" s="18" t="s">
        <v>87</v>
      </c>
      <c r="F3418" s="18">
        <v>0</v>
      </c>
      <c r="G3418" s="18">
        <v>3</v>
      </c>
      <c r="H3418" s="18">
        <v>1</v>
      </c>
      <c r="I3418" s="18"/>
      <c r="J3418" s="18"/>
      <c r="K3418" s="18"/>
      <c r="L3418" s="19" t="s">
        <v>471</v>
      </c>
      <c r="M3418" s="19" t="s">
        <v>467</v>
      </c>
      <c r="N3418" s="18" t="s">
        <v>433</v>
      </c>
      <c r="O3418" s="18">
        <v>25</v>
      </c>
      <c r="P3418" s="18" t="s">
        <v>163</v>
      </c>
      <c r="Q3418" s="18">
        <v>100</v>
      </c>
      <c r="R3418" s="18" t="s">
        <v>95</v>
      </c>
      <c r="S3418" s="37" t="s">
        <v>96</v>
      </c>
      <c r="T3418" s="18" t="s">
        <v>1658</v>
      </c>
      <c r="U3418" s="38">
        <v>122.51</v>
      </c>
      <c r="V3418" s="38">
        <v>122.51</v>
      </c>
      <c r="W3418" s="38">
        <v>73.5</v>
      </c>
      <c r="X3418" s="18" t="s">
        <v>1658</v>
      </c>
      <c r="Y3418" s="39"/>
      <c r="Z3418" s="16">
        <v>0</v>
      </c>
      <c r="AA3418" s="36">
        <v>416.98</v>
      </c>
      <c r="AB3418" s="36"/>
      <c r="AC3418" s="36">
        <v>250.17</v>
      </c>
      <c r="AD3418" s="38">
        <f t="shared" si="729"/>
        <v>262.77339999999998</v>
      </c>
      <c r="AE3418" s="38">
        <f t="shared" si="730"/>
        <v>312.45420799999999</v>
      </c>
      <c r="AF3418" s="38">
        <f t="shared" si="731"/>
        <v>337.45054464000003</v>
      </c>
      <c r="AG3418" s="36">
        <f t="shared" si="732"/>
        <v>262.77</v>
      </c>
      <c r="AH3418" s="36">
        <f t="shared" si="733"/>
        <v>312.45</v>
      </c>
      <c r="AI3418" s="36">
        <f t="shared" si="734"/>
        <v>337.45</v>
      </c>
      <c r="AJ3418" s="40">
        <v>43728</v>
      </c>
      <c r="AK3418" s="40">
        <v>43732</v>
      </c>
      <c r="AL3418" s="17"/>
      <c r="AM3418" s="17" t="s">
        <v>18619</v>
      </c>
      <c r="AN3418" s="65"/>
      <c r="AO3418" s="20" t="s">
        <v>18585</v>
      </c>
      <c r="AP3418" s="20"/>
      <c r="AQ3418" s="20" t="s">
        <v>6780</v>
      </c>
      <c r="AR3418" s="16">
        <v>0</v>
      </c>
      <c r="AS3418" s="65" t="s">
        <v>18620</v>
      </c>
      <c r="AT3418" s="146">
        <v>1</v>
      </c>
    </row>
    <row r="3419" spans="1:46" ht="47.25" customHeight="1">
      <c r="A3419" s="16">
        <v>8699638154777</v>
      </c>
      <c r="B3419" s="16" t="s">
        <v>7188</v>
      </c>
      <c r="C3419" s="16" t="s">
        <v>7189</v>
      </c>
      <c r="D3419" s="17" t="s">
        <v>87</v>
      </c>
      <c r="E3419" s="18" t="s">
        <v>87</v>
      </c>
      <c r="F3419" s="18">
        <v>0</v>
      </c>
      <c r="G3419" s="18">
        <v>3</v>
      </c>
      <c r="H3419" s="18">
        <v>1</v>
      </c>
      <c r="I3419" s="18"/>
      <c r="J3419" s="18"/>
      <c r="K3419" s="18"/>
      <c r="L3419" s="19" t="s">
        <v>465</v>
      </c>
      <c r="M3419" s="19" t="s">
        <v>467</v>
      </c>
      <c r="N3419" s="18" t="s">
        <v>5610</v>
      </c>
      <c r="O3419" s="18">
        <v>10</v>
      </c>
      <c r="P3419" s="18" t="s">
        <v>163</v>
      </c>
      <c r="Q3419" s="18">
        <v>100</v>
      </c>
      <c r="R3419" s="18" t="s">
        <v>95</v>
      </c>
      <c r="S3419" s="37" t="s">
        <v>96</v>
      </c>
      <c r="T3419" s="18" t="s">
        <v>1658</v>
      </c>
      <c r="U3419" s="38">
        <v>60.62</v>
      </c>
      <c r="V3419" s="38">
        <v>60.62</v>
      </c>
      <c r="W3419" s="38">
        <v>36.369999999999997</v>
      </c>
      <c r="X3419" s="18" t="s">
        <v>1658</v>
      </c>
      <c r="Y3419" s="39"/>
      <c r="Z3419" s="16">
        <v>0</v>
      </c>
      <c r="AA3419" s="36">
        <v>206.33</v>
      </c>
      <c r="AB3419" s="36"/>
      <c r="AC3419" s="36">
        <v>123.79</v>
      </c>
      <c r="AD3419" s="38">
        <f t="shared" si="729"/>
        <v>132.3416</v>
      </c>
      <c r="AE3419" s="38">
        <f t="shared" si="730"/>
        <v>163.200256</v>
      </c>
      <c r="AF3419" s="38">
        <f t="shared" si="731"/>
        <v>176.25627648</v>
      </c>
      <c r="AG3419" s="36">
        <f t="shared" si="732"/>
        <v>132.34</v>
      </c>
      <c r="AH3419" s="36">
        <f t="shared" si="733"/>
        <v>163.19999999999999</v>
      </c>
      <c r="AI3419" s="36">
        <f t="shared" si="734"/>
        <v>176.25</v>
      </c>
      <c r="AJ3419" s="40">
        <v>43728</v>
      </c>
      <c r="AK3419" s="40">
        <v>43732</v>
      </c>
      <c r="AL3419" s="17"/>
      <c r="AM3419" s="17" t="s">
        <v>18619</v>
      </c>
      <c r="AN3419" s="65"/>
      <c r="AO3419" s="20" t="s">
        <v>18586</v>
      </c>
      <c r="AP3419" s="20"/>
      <c r="AQ3419" s="20" t="s">
        <v>7193</v>
      </c>
      <c r="AR3419" s="16">
        <v>1</v>
      </c>
      <c r="AS3419" s="65" t="s">
        <v>18620</v>
      </c>
      <c r="AT3419" s="146">
        <v>1</v>
      </c>
    </row>
    <row r="3420" spans="1:46" ht="47.25" customHeight="1">
      <c r="A3420" s="16">
        <v>8699517150562</v>
      </c>
      <c r="B3420" s="16" t="s">
        <v>7188</v>
      </c>
      <c r="C3420" s="16" t="s">
        <v>7189</v>
      </c>
      <c r="D3420" s="17" t="s">
        <v>87</v>
      </c>
      <c r="E3420" s="18" t="s">
        <v>87</v>
      </c>
      <c r="F3420" s="18">
        <v>0</v>
      </c>
      <c r="G3420" s="18">
        <v>3</v>
      </c>
      <c r="H3420" s="18">
        <v>1</v>
      </c>
      <c r="I3420" s="18"/>
      <c r="J3420" s="18"/>
      <c r="K3420" s="18"/>
      <c r="L3420" s="19" t="s">
        <v>465</v>
      </c>
      <c r="M3420" s="19" t="s">
        <v>467</v>
      </c>
      <c r="N3420" s="18" t="s">
        <v>433</v>
      </c>
      <c r="O3420" s="18">
        <v>10</v>
      </c>
      <c r="P3420" s="18" t="s">
        <v>163</v>
      </c>
      <c r="Q3420" s="18">
        <v>100</v>
      </c>
      <c r="R3420" s="18" t="s">
        <v>95</v>
      </c>
      <c r="S3420" s="37" t="s">
        <v>96</v>
      </c>
      <c r="T3420" s="18" t="s">
        <v>1658</v>
      </c>
      <c r="U3420" s="38">
        <v>60.62</v>
      </c>
      <c r="V3420" s="38">
        <v>60.62</v>
      </c>
      <c r="W3420" s="38">
        <v>36.369999999999997</v>
      </c>
      <c r="X3420" s="18" t="s">
        <v>1658</v>
      </c>
      <c r="Y3420" s="39"/>
      <c r="Z3420" s="16">
        <v>0</v>
      </c>
      <c r="AA3420" s="36">
        <v>206.33</v>
      </c>
      <c r="AB3420" s="36"/>
      <c r="AC3420" s="36">
        <v>123.79</v>
      </c>
      <c r="AD3420" s="38">
        <f t="shared" si="729"/>
        <v>132.3416</v>
      </c>
      <c r="AE3420" s="38">
        <f t="shared" si="730"/>
        <v>163.200256</v>
      </c>
      <c r="AF3420" s="38">
        <f t="shared" si="731"/>
        <v>176.25627648</v>
      </c>
      <c r="AG3420" s="36">
        <f t="shared" si="732"/>
        <v>132.34</v>
      </c>
      <c r="AH3420" s="36">
        <f t="shared" si="733"/>
        <v>163.19999999999999</v>
      </c>
      <c r="AI3420" s="36">
        <f t="shared" si="734"/>
        <v>176.25</v>
      </c>
      <c r="AJ3420" s="40">
        <v>43728</v>
      </c>
      <c r="AK3420" s="40">
        <v>43732</v>
      </c>
      <c r="AL3420" s="17"/>
      <c r="AM3420" s="17" t="s">
        <v>18619</v>
      </c>
      <c r="AN3420" s="65"/>
      <c r="AO3420" s="20" t="s">
        <v>18587</v>
      </c>
      <c r="AP3420" s="20"/>
      <c r="AQ3420" s="20" t="s">
        <v>7193</v>
      </c>
      <c r="AR3420" s="16">
        <v>0</v>
      </c>
      <c r="AS3420" s="65" t="s">
        <v>18620</v>
      </c>
      <c r="AT3420" s="146">
        <v>1</v>
      </c>
    </row>
    <row r="3421" spans="1:46" ht="47.25" customHeight="1">
      <c r="A3421" s="16">
        <v>8699643770184</v>
      </c>
      <c r="B3421" s="16" t="s">
        <v>6172</v>
      </c>
      <c r="C3421" s="16" t="s">
        <v>6173</v>
      </c>
      <c r="D3421" s="17" t="s">
        <v>323</v>
      </c>
      <c r="E3421" s="18" t="s">
        <v>323</v>
      </c>
      <c r="F3421" s="18">
        <v>0</v>
      </c>
      <c r="G3421" s="18">
        <v>1</v>
      </c>
      <c r="H3421" s="18">
        <v>1</v>
      </c>
      <c r="I3421" s="18"/>
      <c r="J3421" s="18"/>
      <c r="K3421" s="18"/>
      <c r="L3421" s="19" t="s">
        <v>16810</v>
      </c>
      <c r="M3421" s="19" t="s">
        <v>2044</v>
      </c>
      <c r="N3421" s="18" t="s">
        <v>4830</v>
      </c>
      <c r="O3421" s="18">
        <v>90</v>
      </c>
      <c r="P3421" s="18" t="s">
        <v>163</v>
      </c>
      <c r="Q3421" s="18">
        <v>1</v>
      </c>
      <c r="R3421" s="18" t="s">
        <v>95</v>
      </c>
      <c r="S3421" s="37" t="s">
        <v>96</v>
      </c>
      <c r="T3421" s="18" t="s">
        <v>3647</v>
      </c>
      <c r="U3421" s="38">
        <v>42.56</v>
      </c>
      <c r="V3421" s="38">
        <v>193.63</v>
      </c>
      <c r="W3421" s="38">
        <v>42.56</v>
      </c>
      <c r="X3421" s="18" t="s">
        <v>3647</v>
      </c>
      <c r="Y3421" s="39"/>
      <c r="Z3421" s="16">
        <v>0</v>
      </c>
      <c r="AA3421" s="36">
        <v>144.86000000000001</v>
      </c>
      <c r="AB3421" s="36"/>
      <c r="AC3421" s="36">
        <v>144.86000000000001</v>
      </c>
      <c r="AD3421" s="38">
        <f t="shared" si="729"/>
        <v>154.2544</v>
      </c>
      <c r="AE3421" s="38">
        <f t="shared" si="730"/>
        <v>188.61910400000002</v>
      </c>
      <c r="AF3421" s="38">
        <f t="shared" si="731"/>
        <v>203.70863232000005</v>
      </c>
      <c r="AG3421" s="36">
        <f t="shared" si="732"/>
        <v>154.25</v>
      </c>
      <c r="AH3421" s="36">
        <f t="shared" si="733"/>
        <v>188.61</v>
      </c>
      <c r="AI3421" s="36">
        <f t="shared" si="734"/>
        <v>203.7</v>
      </c>
      <c r="AJ3421" s="40">
        <v>43513</v>
      </c>
      <c r="AK3421" s="40">
        <v>43515</v>
      </c>
      <c r="AL3421" s="17"/>
      <c r="AM3421" s="17" t="s">
        <v>18622</v>
      </c>
      <c r="AN3421" s="65"/>
      <c r="AO3421" s="20" t="s">
        <v>18371</v>
      </c>
      <c r="AP3421" s="20"/>
      <c r="AQ3421" s="20"/>
      <c r="AR3421" s="16">
        <v>0</v>
      </c>
      <c r="AS3421" s="65" t="s">
        <v>18620</v>
      </c>
      <c r="AT3421" s="146">
        <v>1</v>
      </c>
    </row>
    <row r="3422" spans="1:46" ht="47.25" customHeight="1">
      <c r="A3422" s="16">
        <v>8699822760227</v>
      </c>
      <c r="B3422" s="16" t="s">
        <v>7335</v>
      </c>
      <c r="C3422" s="16" t="s">
        <v>7336</v>
      </c>
      <c r="D3422" s="17" t="s">
        <v>87</v>
      </c>
      <c r="E3422" s="18" t="s">
        <v>87</v>
      </c>
      <c r="F3422" s="18">
        <v>0</v>
      </c>
      <c r="G3422" s="18">
        <v>1</v>
      </c>
      <c r="H3422" s="18">
        <v>1</v>
      </c>
      <c r="I3422" s="18"/>
      <c r="J3422" s="18"/>
      <c r="K3422" s="18"/>
      <c r="L3422" s="19" t="s">
        <v>1976</v>
      </c>
      <c r="M3422" s="19" t="s">
        <v>1977</v>
      </c>
      <c r="N3422" s="18" t="s">
        <v>1968</v>
      </c>
      <c r="O3422" s="18" t="s">
        <v>7339</v>
      </c>
      <c r="P3422" s="18" t="s">
        <v>551</v>
      </c>
      <c r="Q3422" s="18">
        <v>1</v>
      </c>
      <c r="R3422" s="18" t="s">
        <v>95</v>
      </c>
      <c r="S3422" s="37" t="s">
        <v>96</v>
      </c>
      <c r="T3422" s="18" t="s">
        <v>331</v>
      </c>
      <c r="U3422" s="38">
        <v>144.93</v>
      </c>
      <c r="V3422" s="38">
        <v>144.93</v>
      </c>
      <c r="W3422" s="38">
        <v>86.95</v>
      </c>
      <c r="X3422" s="18" t="s">
        <v>331</v>
      </c>
      <c r="Y3422" s="39"/>
      <c r="Z3422" s="16">
        <v>0</v>
      </c>
      <c r="AA3422" s="36">
        <v>295.91000000000003</v>
      </c>
      <c r="AB3422" s="36"/>
      <c r="AC3422" s="36">
        <v>295.91000000000003</v>
      </c>
      <c r="AD3422" s="38">
        <f t="shared" si="729"/>
        <v>309.4282</v>
      </c>
      <c r="AE3422" s="38">
        <f t="shared" si="730"/>
        <v>364.707584</v>
      </c>
      <c r="AF3422" s="38">
        <f t="shared" si="731"/>
        <v>393.88419072000005</v>
      </c>
      <c r="AG3422" s="36">
        <f t="shared" si="732"/>
        <v>309.42</v>
      </c>
      <c r="AH3422" s="36">
        <f t="shared" si="733"/>
        <v>364.7</v>
      </c>
      <c r="AI3422" s="36">
        <f t="shared" si="734"/>
        <v>393.88</v>
      </c>
      <c r="AJ3422" s="40">
        <v>43513</v>
      </c>
      <c r="AK3422" s="40">
        <v>43515</v>
      </c>
      <c r="AL3422" s="17"/>
      <c r="AM3422" s="17" t="s">
        <v>18186</v>
      </c>
      <c r="AN3422" s="119"/>
      <c r="AO3422" s="20" t="s">
        <v>18318</v>
      </c>
      <c r="AP3422" s="20"/>
      <c r="AQ3422" s="20"/>
      <c r="AR3422" s="16">
        <v>0</v>
      </c>
      <c r="AS3422" s="65" t="s">
        <v>18620</v>
      </c>
      <c r="AT3422" s="146">
        <v>0</v>
      </c>
    </row>
    <row r="3423" spans="1:46" ht="47.25" customHeight="1">
      <c r="A3423" s="16">
        <v>8699751010011</v>
      </c>
      <c r="B3423" s="16" t="s">
        <v>7255</v>
      </c>
      <c r="C3423" s="16" t="s">
        <v>7256</v>
      </c>
      <c r="D3423" s="17" t="s">
        <v>87</v>
      </c>
      <c r="E3423" s="18" t="s">
        <v>295</v>
      </c>
      <c r="F3423" s="18">
        <v>0</v>
      </c>
      <c r="G3423" s="18">
        <v>1</v>
      </c>
      <c r="H3423" s="18">
        <v>1</v>
      </c>
      <c r="I3423" s="18"/>
      <c r="J3423" s="18"/>
      <c r="K3423" s="18"/>
      <c r="L3423" s="19" t="s">
        <v>5550</v>
      </c>
      <c r="M3423" s="19" t="s">
        <v>5551</v>
      </c>
      <c r="N3423" s="18" t="s">
        <v>5552</v>
      </c>
      <c r="O3423" s="18">
        <v>1000</v>
      </c>
      <c r="P3423" s="18" t="s">
        <v>163</v>
      </c>
      <c r="Q3423" s="18">
        <v>180</v>
      </c>
      <c r="R3423" s="18" t="s">
        <v>95</v>
      </c>
      <c r="S3423" s="37" t="s">
        <v>96</v>
      </c>
      <c r="T3423" s="18" t="s">
        <v>1481</v>
      </c>
      <c r="U3423" s="38">
        <v>16.7</v>
      </c>
      <c r="V3423" s="38">
        <v>16.7</v>
      </c>
      <c r="W3423" s="38">
        <v>13.36</v>
      </c>
      <c r="X3423" s="18" t="s">
        <v>1481</v>
      </c>
      <c r="Y3423" s="39"/>
      <c r="Z3423" s="16">
        <v>0</v>
      </c>
      <c r="AA3423" s="36">
        <v>45.44</v>
      </c>
      <c r="AB3423" s="36"/>
      <c r="AC3423" s="36">
        <v>45.44</v>
      </c>
      <c r="AD3423" s="38">
        <f t="shared" si="729"/>
        <v>49.175199999999997</v>
      </c>
      <c r="AE3423" s="38">
        <f t="shared" si="730"/>
        <v>61.468999999999994</v>
      </c>
      <c r="AF3423" s="38">
        <f t="shared" si="731"/>
        <v>66.386520000000004</v>
      </c>
      <c r="AG3423" s="36">
        <f t="shared" si="732"/>
        <v>49.17</v>
      </c>
      <c r="AH3423" s="36">
        <f t="shared" si="733"/>
        <v>61.46</v>
      </c>
      <c r="AI3423" s="36">
        <f t="shared" si="734"/>
        <v>66.38</v>
      </c>
      <c r="AJ3423" s="40">
        <v>43513</v>
      </c>
      <c r="AK3423" s="40">
        <v>43515</v>
      </c>
      <c r="AL3423" s="17"/>
      <c r="AM3423" s="17" t="s">
        <v>18186</v>
      </c>
      <c r="AN3423" s="119"/>
      <c r="AO3423" s="20" t="s">
        <v>18299</v>
      </c>
      <c r="AP3423" s="20"/>
      <c r="AQ3423" s="20"/>
      <c r="AR3423" s="16">
        <v>0</v>
      </c>
      <c r="AS3423" s="65" t="s">
        <v>18620</v>
      </c>
      <c r="AT3423" s="146">
        <v>0</v>
      </c>
    </row>
    <row r="3424" spans="1:46" ht="47.25" customHeight="1">
      <c r="A3424" s="16">
        <v>8699033010128</v>
      </c>
      <c r="B3424" s="16" t="s">
        <v>580</v>
      </c>
      <c r="C3424" s="16" t="s">
        <v>789</v>
      </c>
      <c r="D3424" s="17" t="s">
        <v>323</v>
      </c>
      <c r="E3424" s="18" t="s">
        <v>295</v>
      </c>
      <c r="F3424" s="18">
        <v>0</v>
      </c>
      <c r="G3424" s="18">
        <v>1</v>
      </c>
      <c r="H3424" s="18">
        <v>1</v>
      </c>
      <c r="I3424" s="18"/>
      <c r="J3424" s="18"/>
      <c r="K3424" s="18"/>
      <c r="L3424" s="19" t="s">
        <v>7418</v>
      </c>
      <c r="M3424" s="19" t="s">
        <v>123</v>
      </c>
      <c r="N3424" s="18" t="s">
        <v>2156</v>
      </c>
      <c r="O3424" s="18" t="s">
        <v>7419</v>
      </c>
      <c r="P3424" s="18" t="s">
        <v>163</v>
      </c>
      <c r="Q3424" s="18">
        <v>30</v>
      </c>
      <c r="R3424" s="18" t="s">
        <v>95</v>
      </c>
      <c r="S3424" s="37" t="s">
        <v>46</v>
      </c>
      <c r="T3424" s="37" t="s">
        <v>331</v>
      </c>
      <c r="U3424" s="38">
        <v>5.43</v>
      </c>
      <c r="V3424" s="38">
        <v>5.43</v>
      </c>
      <c r="W3424" s="38">
        <v>4.34</v>
      </c>
      <c r="X3424" s="18" t="s">
        <v>331</v>
      </c>
      <c r="Y3424" s="39"/>
      <c r="Z3424" s="16">
        <v>0</v>
      </c>
      <c r="AA3424" s="36">
        <v>14.77</v>
      </c>
      <c r="AB3424" s="36"/>
      <c r="AC3424" s="36">
        <v>14.77</v>
      </c>
      <c r="AD3424" s="38">
        <f t="shared" si="729"/>
        <v>16.051600000000001</v>
      </c>
      <c r="AE3424" s="38">
        <f t="shared" si="730"/>
        <v>20.064500000000002</v>
      </c>
      <c r="AF3424" s="38">
        <f t="shared" si="731"/>
        <v>21.669660000000004</v>
      </c>
      <c r="AG3424" s="36">
        <f t="shared" si="732"/>
        <v>16.05</v>
      </c>
      <c r="AH3424" s="36">
        <f t="shared" si="733"/>
        <v>20.059999999999999</v>
      </c>
      <c r="AI3424" s="36">
        <f t="shared" si="734"/>
        <v>21.66</v>
      </c>
      <c r="AJ3424" s="40">
        <v>43513</v>
      </c>
      <c r="AK3424" s="40">
        <v>43515</v>
      </c>
      <c r="AL3424" s="17"/>
      <c r="AM3424" s="17" t="s">
        <v>18070</v>
      </c>
      <c r="AN3424" s="65"/>
      <c r="AO3424" s="20" t="s">
        <v>18344</v>
      </c>
      <c r="AP3424" s="20"/>
      <c r="AQ3424" s="20"/>
      <c r="AR3424" s="16">
        <v>1</v>
      </c>
      <c r="AS3424" s="65" t="s">
        <v>18620</v>
      </c>
      <c r="AT3424" s="146">
        <v>1</v>
      </c>
    </row>
    <row r="3425" spans="1:46" ht="47.25" customHeight="1">
      <c r="A3425" s="16">
        <v>8699033340454</v>
      </c>
      <c r="B3425" s="16" t="s">
        <v>6429</v>
      </c>
      <c r="C3425" s="16" t="s">
        <v>37</v>
      </c>
      <c r="D3425" s="17" t="s">
        <v>323</v>
      </c>
      <c r="E3425" s="18" t="s">
        <v>295</v>
      </c>
      <c r="F3425" s="18">
        <v>4</v>
      </c>
      <c r="G3425" s="18">
        <v>1</v>
      </c>
      <c r="H3425" s="18">
        <v>2</v>
      </c>
      <c r="I3425" s="18"/>
      <c r="J3425" s="18"/>
      <c r="K3425" s="18"/>
      <c r="L3425" s="19" t="s">
        <v>14455</v>
      </c>
      <c r="M3425" s="19" t="s">
        <v>43</v>
      </c>
      <c r="N3425" s="18" t="s">
        <v>2156</v>
      </c>
      <c r="O3425" s="18">
        <v>5</v>
      </c>
      <c r="P3425" s="18" t="s">
        <v>523</v>
      </c>
      <c r="Q3425" s="18">
        <v>60</v>
      </c>
      <c r="R3425" s="18" t="s">
        <v>95</v>
      </c>
      <c r="S3425" s="37" t="s">
        <v>46</v>
      </c>
      <c r="T3425" s="18" t="s">
        <v>53</v>
      </c>
      <c r="U3425" s="38">
        <v>2.4099999999999997</v>
      </c>
      <c r="V3425" s="38">
        <v>2.4099999999999997</v>
      </c>
      <c r="W3425" s="38">
        <v>0</v>
      </c>
      <c r="X3425" s="18" t="s">
        <v>53</v>
      </c>
      <c r="Y3425" s="39"/>
      <c r="Z3425" s="16">
        <v>0</v>
      </c>
      <c r="AA3425" s="36">
        <v>8.1999999999999993</v>
      </c>
      <c r="AB3425" s="36"/>
      <c r="AC3425" s="36">
        <v>8.1999999999999993</v>
      </c>
      <c r="AD3425" s="38">
        <f t="shared" si="729"/>
        <v>8.9380000000000006</v>
      </c>
      <c r="AE3425" s="38">
        <f t="shared" si="730"/>
        <v>11.172500000000001</v>
      </c>
      <c r="AF3425" s="38">
        <f t="shared" si="731"/>
        <v>12.066300000000002</v>
      </c>
      <c r="AG3425" s="36">
        <f t="shared" si="732"/>
        <v>8.93</v>
      </c>
      <c r="AH3425" s="36">
        <f t="shared" si="733"/>
        <v>11.17</v>
      </c>
      <c r="AI3425" s="36">
        <f t="shared" si="734"/>
        <v>12.06</v>
      </c>
      <c r="AJ3425" s="40">
        <v>43513</v>
      </c>
      <c r="AK3425" s="40">
        <v>43515</v>
      </c>
      <c r="AL3425" s="17"/>
      <c r="AM3425" s="17" t="s">
        <v>18070</v>
      </c>
      <c r="AN3425" s="119"/>
      <c r="AO3425" s="20" t="s">
        <v>18343</v>
      </c>
      <c r="AP3425" s="20"/>
      <c r="AQ3425" s="20"/>
      <c r="AR3425" s="16">
        <v>0</v>
      </c>
      <c r="AS3425" s="65" t="s">
        <v>18620</v>
      </c>
      <c r="AT3425" s="146">
        <v>1</v>
      </c>
    </row>
    <row r="3426" spans="1:46" ht="47.25" customHeight="1">
      <c r="A3426" s="16">
        <v>8699033080367</v>
      </c>
      <c r="B3426" s="16" t="s">
        <v>10869</v>
      </c>
      <c r="C3426" s="16" t="s">
        <v>10870</v>
      </c>
      <c r="D3426" s="17" t="s">
        <v>323</v>
      </c>
      <c r="E3426" s="18" t="s">
        <v>295</v>
      </c>
      <c r="F3426" s="18">
        <v>0</v>
      </c>
      <c r="G3426" s="18">
        <v>4</v>
      </c>
      <c r="H3426" s="18">
        <v>3</v>
      </c>
      <c r="I3426" s="18"/>
      <c r="J3426" s="18"/>
      <c r="K3426" s="18"/>
      <c r="L3426" s="19" t="s">
        <v>15850</v>
      </c>
      <c r="M3426" s="19" t="s">
        <v>10872</v>
      </c>
      <c r="N3426" s="18" t="s">
        <v>2156</v>
      </c>
      <c r="O3426" s="18">
        <v>262</v>
      </c>
      <c r="P3426" s="18" t="s">
        <v>163</v>
      </c>
      <c r="Q3426" s="18">
        <v>30</v>
      </c>
      <c r="R3426" s="18" t="s">
        <v>95</v>
      </c>
      <c r="S3426" s="37" t="s">
        <v>46</v>
      </c>
      <c r="T3426" s="18" t="s">
        <v>53</v>
      </c>
      <c r="U3426" s="38">
        <v>4.75</v>
      </c>
      <c r="V3426" s="38">
        <v>4.75</v>
      </c>
      <c r="W3426" s="38">
        <v>4.75</v>
      </c>
      <c r="X3426" s="18" t="s">
        <v>53</v>
      </c>
      <c r="Y3426" s="39"/>
      <c r="Z3426" s="16">
        <v>0</v>
      </c>
      <c r="AA3426" s="36">
        <v>16.11</v>
      </c>
      <c r="AB3426" s="36"/>
      <c r="AC3426" s="36">
        <v>16.11</v>
      </c>
      <c r="AD3426" s="38">
        <f t="shared" si="729"/>
        <v>17.498799999999999</v>
      </c>
      <c r="AE3426" s="38">
        <f t="shared" si="730"/>
        <v>21.8735</v>
      </c>
      <c r="AF3426" s="38">
        <f t="shared" si="731"/>
        <v>23.623380000000001</v>
      </c>
      <c r="AG3426" s="36">
        <f t="shared" si="732"/>
        <v>17.489999999999998</v>
      </c>
      <c r="AH3426" s="36">
        <f t="shared" si="733"/>
        <v>21.87</v>
      </c>
      <c r="AI3426" s="36">
        <f t="shared" si="734"/>
        <v>23.62</v>
      </c>
      <c r="AJ3426" s="40">
        <v>43513</v>
      </c>
      <c r="AK3426" s="40">
        <v>43515</v>
      </c>
      <c r="AL3426" s="17"/>
      <c r="AM3426" s="17" t="s">
        <v>18070</v>
      </c>
      <c r="AN3426" s="119"/>
      <c r="AO3426" s="20" t="s">
        <v>18324</v>
      </c>
      <c r="AP3426" s="20"/>
      <c r="AQ3426" s="20"/>
      <c r="AR3426" s="16">
        <v>1</v>
      </c>
      <c r="AS3426" s="65" t="s">
        <v>18620</v>
      </c>
      <c r="AT3426" s="146">
        <v>0</v>
      </c>
    </row>
    <row r="3427" spans="1:46" ht="47.25" customHeight="1">
      <c r="A3427" s="16">
        <v>8699738750046</v>
      </c>
      <c r="B3427" s="16" t="s">
        <v>9560</v>
      </c>
      <c r="C3427" s="16" t="s">
        <v>8312</v>
      </c>
      <c r="D3427" s="17" t="s">
        <v>323</v>
      </c>
      <c r="E3427" s="18" t="s">
        <v>295</v>
      </c>
      <c r="F3427" s="18">
        <v>0</v>
      </c>
      <c r="G3427" s="18">
        <v>2</v>
      </c>
      <c r="H3427" s="18">
        <v>1</v>
      </c>
      <c r="I3427" s="18"/>
      <c r="J3427" s="18"/>
      <c r="K3427" s="18"/>
      <c r="L3427" s="19" t="s">
        <v>2731</v>
      </c>
      <c r="M3427" s="19" t="s">
        <v>2729</v>
      </c>
      <c r="N3427" s="18" t="s">
        <v>1367</v>
      </c>
      <c r="O3427" s="18">
        <v>10</v>
      </c>
      <c r="P3427" s="18" t="s">
        <v>163</v>
      </c>
      <c r="Q3427" s="18">
        <v>10</v>
      </c>
      <c r="R3427" s="18" t="s">
        <v>95</v>
      </c>
      <c r="S3427" s="37" t="s">
        <v>96</v>
      </c>
      <c r="T3427" s="37" t="s">
        <v>165</v>
      </c>
      <c r="U3427" s="38">
        <v>13.58</v>
      </c>
      <c r="V3427" s="38">
        <v>13.58</v>
      </c>
      <c r="W3427" s="38">
        <v>10.86</v>
      </c>
      <c r="X3427" s="37" t="s">
        <v>165</v>
      </c>
      <c r="Y3427" s="39"/>
      <c r="Z3427" s="16">
        <v>0</v>
      </c>
      <c r="AA3427" s="36">
        <v>36.92</v>
      </c>
      <c r="AB3427" s="36"/>
      <c r="AC3427" s="36">
        <v>36.92</v>
      </c>
      <c r="AD3427" s="38">
        <f t="shared" si="729"/>
        <v>39.973600000000005</v>
      </c>
      <c r="AE3427" s="38">
        <f t="shared" si="730"/>
        <v>49.967000000000006</v>
      </c>
      <c r="AF3427" s="38">
        <f t="shared" si="731"/>
        <v>53.964360000000006</v>
      </c>
      <c r="AG3427" s="36">
        <f t="shared" si="732"/>
        <v>39.97</v>
      </c>
      <c r="AH3427" s="36">
        <f t="shared" si="733"/>
        <v>49.96</v>
      </c>
      <c r="AI3427" s="36">
        <f t="shared" si="734"/>
        <v>53.96</v>
      </c>
      <c r="AJ3427" s="40">
        <v>43513</v>
      </c>
      <c r="AK3427" s="40">
        <v>43515</v>
      </c>
      <c r="AL3427" s="17"/>
      <c r="AM3427" s="17" t="s">
        <v>18407</v>
      </c>
      <c r="AN3427" s="119"/>
      <c r="AO3427" s="20" t="s">
        <v>18299</v>
      </c>
      <c r="AP3427" s="20"/>
      <c r="AQ3427" s="20"/>
      <c r="AR3427" s="16">
        <v>0</v>
      </c>
      <c r="AS3427" s="65">
        <v>43756</v>
      </c>
      <c r="AT3427" s="146">
        <v>0</v>
      </c>
    </row>
    <row r="3428" spans="1:46" ht="47.25" customHeight="1">
      <c r="A3428" s="16">
        <v>8699772750033</v>
      </c>
      <c r="B3428" s="16" t="s">
        <v>9126</v>
      </c>
      <c r="C3428" s="16" t="s">
        <v>9212</v>
      </c>
      <c r="D3428" s="17" t="s">
        <v>87</v>
      </c>
      <c r="E3428" s="18" t="s">
        <v>295</v>
      </c>
      <c r="F3428" s="18">
        <v>4</v>
      </c>
      <c r="G3428" s="18">
        <v>1</v>
      </c>
      <c r="H3428" s="18">
        <v>2</v>
      </c>
      <c r="I3428" s="18"/>
      <c r="J3428" s="18"/>
      <c r="K3428" s="18"/>
      <c r="L3428" s="19" t="s">
        <v>14208</v>
      </c>
      <c r="M3428" s="19" t="s">
        <v>1245</v>
      </c>
      <c r="N3428" s="18" t="s">
        <v>4317</v>
      </c>
      <c r="O3428" s="18">
        <v>100</v>
      </c>
      <c r="P3428" s="18" t="s">
        <v>163</v>
      </c>
      <c r="Q3428" s="18">
        <v>5</v>
      </c>
      <c r="R3428" s="18" t="s">
        <v>95</v>
      </c>
      <c r="S3428" s="37" t="s">
        <v>46</v>
      </c>
      <c r="T3428" s="18" t="s">
        <v>53</v>
      </c>
      <c r="U3428" s="38">
        <v>3.46</v>
      </c>
      <c r="V3428" s="38">
        <v>3.46</v>
      </c>
      <c r="W3428" s="38">
        <v>0</v>
      </c>
      <c r="X3428" s="18" t="s">
        <v>53</v>
      </c>
      <c r="Y3428" s="39"/>
      <c r="Z3428" s="16">
        <v>0</v>
      </c>
      <c r="AA3428" s="36">
        <v>11.75</v>
      </c>
      <c r="AB3428" s="36"/>
      <c r="AC3428" s="36">
        <v>11.75</v>
      </c>
      <c r="AD3428" s="38">
        <f t="shared" si="729"/>
        <v>12.790000000000001</v>
      </c>
      <c r="AE3428" s="38">
        <f t="shared" si="730"/>
        <v>15.987500000000001</v>
      </c>
      <c r="AF3428" s="38">
        <f t="shared" si="731"/>
        <v>17.266500000000001</v>
      </c>
      <c r="AG3428" s="36">
        <f t="shared" si="732"/>
        <v>12.79</v>
      </c>
      <c r="AH3428" s="36">
        <f t="shared" si="733"/>
        <v>15.98</v>
      </c>
      <c r="AI3428" s="36">
        <f t="shared" si="734"/>
        <v>17.260000000000002</v>
      </c>
      <c r="AJ3428" s="40">
        <v>43763</v>
      </c>
      <c r="AK3428" s="40">
        <v>43767</v>
      </c>
      <c r="AL3428" s="17"/>
      <c r="AM3428" s="17" t="s">
        <v>18070</v>
      </c>
      <c r="AN3428" s="119"/>
      <c r="AO3428" s="20" t="s">
        <v>18630</v>
      </c>
      <c r="AP3428" s="20"/>
      <c r="AQ3428" s="20"/>
      <c r="AR3428" s="16">
        <v>0</v>
      </c>
      <c r="AS3428" s="65">
        <v>43773</v>
      </c>
    </row>
    <row r="3429" spans="1:46" ht="47.25" customHeight="1">
      <c r="A3429" s="16">
        <v>8699522387991</v>
      </c>
      <c r="B3429" s="16" t="s">
        <v>12311</v>
      </c>
      <c r="C3429" s="16" t="s">
        <v>12312</v>
      </c>
      <c r="D3429" s="17" t="s">
        <v>87</v>
      </c>
      <c r="E3429" s="18" t="s">
        <v>87</v>
      </c>
      <c r="F3429" s="18">
        <v>0</v>
      </c>
      <c r="G3429" s="18">
        <v>2</v>
      </c>
      <c r="H3429" s="18">
        <v>1</v>
      </c>
      <c r="I3429" s="18"/>
      <c r="J3429" s="18"/>
      <c r="K3429" s="18"/>
      <c r="L3429" s="19" t="s">
        <v>2997</v>
      </c>
      <c r="M3429" s="19" t="s">
        <v>2998</v>
      </c>
      <c r="N3429" s="18" t="s">
        <v>2966</v>
      </c>
      <c r="O3429" s="18">
        <v>5</v>
      </c>
      <c r="P3429" s="18" t="s">
        <v>197</v>
      </c>
      <c r="Q3429" s="18">
        <v>1</v>
      </c>
      <c r="R3429" s="18" t="s">
        <v>95</v>
      </c>
      <c r="S3429" s="37" t="s">
        <v>96</v>
      </c>
      <c r="T3429" s="37" t="s">
        <v>331</v>
      </c>
      <c r="U3429" s="38">
        <v>7.11</v>
      </c>
      <c r="V3429" s="38">
        <v>7.11</v>
      </c>
      <c r="W3429" s="38">
        <v>7.11</v>
      </c>
      <c r="X3429" s="37" t="s">
        <v>331</v>
      </c>
      <c r="Y3429" s="39"/>
      <c r="Z3429" s="16">
        <v>0</v>
      </c>
      <c r="AA3429" s="36">
        <v>16.920000000000002</v>
      </c>
      <c r="AB3429" s="36"/>
      <c r="AC3429" s="36">
        <v>16.920000000000002</v>
      </c>
      <c r="AD3429" s="38">
        <f t="shared" si="729"/>
        <v>18.373600000000003</v>
      </c>
      <c r="AE3429" s="38">
        <f t="shared" si="730"/>
        <v>22.967000000000006</v>
      </c>
      <c r="AF3429" s="38">
        <f t="shared" si="731"/>
        <v>24.804360000000006</v>
      </c>
      <c r="AG3429" s="36">
        <f t="shared" si="732"/>
        <v>18.37</v>
      </c>
      <c r="AH3429" s="36">
        <f t="shared" si="733"/>
        <v>22.96</v>
      </c>
      <c r="AI3429" s="36">
        <f t="shared" si="734"/>
        <v>24.8</v>
      </c>
      <c r="AJ3429" s="40">
        <v>43513</v>
      </c>
      <c r="AK3429" s="40">
        <v>43515</v>
      </c>
      <c r="AL3429" s="17"/>
      <c r="AM3429" s="17" t="s">
        <v>3606</v>
      </c>
      <c r="AN3429" s="119"/>
      <c r="AO3429" s="20" t="s">
        <v>18332</v>
      </c>
      <c r="AP3429" s="20"/>
      <c r="AQ3429" s="20"/>
      <c r="AR3429" s="16">
        <v>0</v>
      </c>
      <c r="AS3429" s="65">
        <v>43780</v>
      </c>
    </row>
    <row r="3430" spans="1:46" ht="47.25" customHeight="1">
      <c r="A3430" s="16">
        <v>8699522096602</v>
      </c>
      <c r="B3430" s="16" t="s">
        <v>12349</v>
      </c>
      <c r="C3430" s="16" t="s">
        <v>12350</v>
      </c>
      <c r="D3430" s="17" t="s">
        <v>87</v>
      </c>
      <c r="E3430" s="18" t="s">
        <v>87</v>
      </c>
      <c r="F3430" s="18">
        <v>0</v>
      </c>
      <c r="G3430" s="18">
        <v>2</v>
      </c>
      <c r="H3430" s="18">
        <v>2</v>
      </c>
      <c r="I3430" s="18"/>
      <c r="J3430" s="18"/>
      <c r="K3430" s="18"/>
      <c r="L3430" s="19" t="s">
        <v>3002</v>
      </c>
      <c r="M3430" s="19" t="s">
        <v>1709</v>
      </c>
      <c r="N3430" s="18" t="s">
        <v>2966</v>
      </c>
      <c r="O3430" s="18">
        <v>0.25</v>
      </c>
      <c r="P3430" s="18" t="s">
        <v>163</v>
      </c>
      <c r="Q3430" s="18">
        <v>21</v>
      </c>
      <c r="R3430" s="18" t="s">
        <v>95</v>
      </c>
      <c r="S3430" s="37" t="s">
        <v>96</v>
      </c>
      <c r="T3430" s="18" t="s">
        <v>53</v>
      </c>
      <c r="U3430" s="38">
        <v>1.91</v>
      </c>
      <c r="V3430" s="38">
        <v>1.91</v>
      </c>
      <c r="W3430" s="38">
        <v>0</v>
      </c>
      <c r="X3430" s="18" t="s">
        <v>53</v>
      </c>
      <c r="Y3430" s="39"/>
      <c r="Z3430" s="16">
        <v>0</v>
      </c>
      <c r="AA3430" s="36">
        <v>6.5</v>
      </c>
      <c r="AB3430" s="36"/>
      <c r="AC3430" s="36">
        <v>6.5</v>
      </c>
      <c r="AD3430" s="38">
        <f t="shared" si="729"/>
        <v>7.0850000000000009</v>
      </c>
      <c r="AE3430" s="38">
        <f t="shared" si="730"/>
        <v>8.8562500000000011</v>
      </c>
      <c r="AF3430" s="38">
        <f t="shared" si="731"/>
        <v>9.5647500000000019</v>
      </c>
      <c r="AG3430" s="36">
        <f t="shared" si="732"/>
        <v>7.08</v>
      </c>
      <c r="AH3430" s="36">
        <f t="shared" si="733"/>
        <v>8.85</v>
      </c>
      <c r="AI3430" s="36">
        <f t="shared" si="734"/>
        <v>9.56</v>
      </c>
      <c r="AJ3430" s="40">
        <v>43513</v>
      </c>
      <c r="AK3430" s="40">
        <v>43515</v>
      </c>
      <c r="AL3430" s="17"/>
      <c r="AM3430" s="17" t="s">
        <v>3606</v>
      </c>
      <c r="AN3430" s="119"/>
      <c r="AO3430" s="20" t="s">
        <v>18312</v>
      </c>
      <c r="AP3430" s="20"/>
      <c r="AQ3430" s="20"/>
      <c r="AR3430" s="16">
        <v>0</v>
      </c>
      <c r="AS3430" s="65">
        <v>43780</v>
      </c>
    </row>
    <row r="3431" spans="1:46" ht="47.25" customHeight="1">
      <c r="A3431" s="16">
        <v>8699522096619</v>
      </c>
      <c r="B3431" s="16" t="s">
        <v>12349</v>
      </c>
      <c r="C3431" s="16" t="s">
        <v>12350</v>
      </c>
      <c r="D3431" s="17" t="s">
        <v>87</v>
      </c>
      <c r="E3431" s="18" t="s">
        <v>87</v>
      </c>
      <c r="F3431" s="18">
        <v>0</v>
      </c>
      <c r="G3431" s="18">
        <v>2</v>
      </c>
      <c r="H3431" s="18">
        <v>2</v>
      </c>
      <c r="I3431" s="18"/>
      <c r="J3431" s="18"/>
      <c r="K3431" s="18"/>
      <c r="L3431" s="19" t="s">
        <v>3000</v>
      </c>
      <c r="M3431" s="19" t="s">
        <v>1709</v>
      </c>
      <c r="N3431" s="18" t="s">
        <v>2966</v>
      </c>
      <c r="O3431" s="18">
        <v>1</v>
      </c>
      <c r="P3431" s="18" t="s">
        <v>163</v>
      </c>
      <c r="Q3431" s="18">
        <v>21</v>
      </c>
      <c r="R3431" s="18" t="s">
        <v>95</v>
      </c>
      <c r="S3431" s="37" t="s">
        <v>96</v>
      </c>
      <c r="T3431" s="18" t="s">
        <v>53</v>
      </c>
      <c r="U3431" s="38">
        <v>1.91</v>
      </c>
      <c r="V3431" s="38">
        <v>1.91</v>
      </c>
      <c r="W3431" s="38">
        <v>0</v>
      </c>
      <c r="X3431" s="18" t="s">
        <v>53</v>
      </c>
      <c r="Y3431" s="39"/>
      <c r="Z3431" s="16">
        <v>0</v>
      </c>
      <c r="AA3431" s="36">
        <v>6.5</v>
      </c>
      <c r="AB3431" s="36"/>
      <c r="AC3431" s="36">
        <v>6.5</v>
      </c>
      <c r="AD3431" s="38">
        <f t="shared" si="729"/>
        <v>7.0850000000000009</v>
      </c>
      <c r="AE3431" s="38">
        <f t="shared" si="730"/>
        <v>8.8562500000000011</v>
      </c>
      <c r="AF3431" s="38">
        <f t="shared" si="731"/>
        <v>9.5647500000000019</v>
      </c>
      <c r="AG3431" s="36">
        <f t="shared" si="732"/>
        <v>7.08</v>
      </c>
      <c r="AH3431" s="36">
        <f t="shared" si="733"/>
        <v>8.85</v>
      </c>
      <c r="AI3431" s="36">
        <f t="shared" si="734"/>
        <v>9.56</v>
      </c>
      <c r="AJ3431" s="40">
        <v>43513</v>
      </c>
      <c r="AK3431" s="40">
        <v>43515</v>
      </c>
      <c r="AL3431" s="17"/>
      <c r="AM3431" s="17" t="s">
        <v>3606</v>
      </c>
      <c r="AN3431" s="119"/>
      <c r="AO3431" s="20" t="s">
        <v>18312</v>
      </c>
      <c r="AP3431" s="20"/>
      <c r="AQ3431" s="20"/>
      <c r="AR3431" s="16">
        <v>0</v>
      </c>
      <c r="AS3431" s="65">
        <v>43780</v>
      </c>
    </row>
    <row r="3432" spans="1:46" ht="47.25" customHeight="1">
      <c r="A3432" s="16">
        <v>8699522096626</v>
      </c>
      <c r="B3432" s="16" t="s">
        <v>12349</v>
      </c>
      <c r="C3432" s="16" t="s">
        <v>12350</v>
      </c>
      <c r="D3432" s="17" t="s">
        <v>87</v>
      </c>
      <c r="E3432" s="18" t="s">
        <v>87</v>
      </c>
      <c r="F3432" s="18">
        <v>0</v>
      </c>
      <c r="G3432" s="18">
        <v>2</v>
      </c>
      <c r="H3432" s="18">
        <v>1</v>
      </c>
      <c r="I3432" s="18"/>
      <c r="J3432" s="18"/>
      <c r="K3432" s="18"/>
      <c r="L3432" s="19" t="s">
        <v>3004</v>
      </c>
      <c r="M3432" s="19" t="s">
        <v>1709</v>
      </c>
      <c r="N3432" s="18" t="s">
        <v>2966</v>
      </c>
      <c r="O3432" s="18">
        <v>2</v>
      </c>
      <c r="P3432" s="18" t="s">
        <v>163</v>
      </c>
      <c r="Q3432" s="18">
        <v>21</v>
      </c>
      <c r="R3432" s="18" t="s">
        <v>95</v>
      </c>
      <c r="S3432" s="37" t="s">
        <v>96</v>
      </c>
      <c r="T3432" s="18" t="s">
        <v>284</v>
      </c>
      <c r="U3432" s="38">
        <v>6.74</v>
      </c>
      <c r="V3432" s="38">
        <v>6.74</v>
      </c>
      <c r="W3432" s="38">
        <v>6.74</v>
      </c>
      <c r="X3432" s="18" t="s">
        <v>284</v>
      </c>
      <c r="Y3432" s="39"/>
      <c r="Z3432" s="16">
        <v>0</v>
      </c>
      <c r="AA3432" s="36">
        <v>22.94</v>
      </c>
      <c r="AB3432" s="36"/>
      <c r="AC3432" s="36">
        <v>22.94</v>
      </c>
      <c r="AD3432" s="38">
        <f t="shared" si="729"/>
        <v>24.875200000000003</v>
      </c>
      <c r="AE3432" s="38">
        <f t="shared" si="730"/>
        <v>31.094000000000005</v>
      </c>
      <c r="AF3432" s="38">
        <f t="shared" si="731"/>
        <v>33.581520000000005</v>
      </c>
      <c r="AG3432" s="36">
        <f t="shared" si="732"/>
        <v>24.87</v>
      </c>
      <c r="AH3432" s="36">
        <f t="shared" si="733"/>
        <v>31.09</v>
      </c>
      <c r="AI3432" s="36">
        <f t="shared" si="734"/>
        <v>33.58</v>
      </c>
      <c r="AJ3432" s="40">
        <v>43513</v>
      </c>
      <c r="AK3432" s="40">
        <v>43515</v>
      </c>
      <c r="AL3432" s="17"/>
      <c r="AM3432" s="17" t="s">
        <v>3606</v>
      </c>
      <c r="AN3432" s="65"/>
      <c r="AO3432" s="20" t="s">
        <v>18383</v>
      </c>
      <c r="AP3432" s="20"/>
      <c r="AQ3432" s="20"/>
      <c r="AR3432" s="16">
        <v>0</v>
      </c>
      <c r="AS3432" s="65">
        <v>43780</v>
      </c>
    </row>
    <row r="3433" spans="1:46" ht="47.25" customHeight="1">
      <c r="A3433" s="16">
        <v>8699522096633</v>
      </c>
      <c r="B3433" s="16" t="s">
        <v>12349</v>
      </c>
      <c r="C3433" s="16" t="s">
        <v>12350</v>
      </c>
      <c r="D3433" s="17" t="s">
        <v>87</v>
      </c>
      <c r="E3433" s="18" t="s">
        <v>87</v>
      </c>
      <c r="F3433" s="18">
        <v>0</v>
      </c>
      <c r="G3433" s="18">
        <v>2</v>
      </c>
      <c r="H3433" s="18">
        <v>1</v>
      </c>
      <c r="I3433" s="18"/>
      <c r="J3433" s="18"/>
      <c r="K3433" s="18"/>
      <c r="L3433" s="19" t="s">
        <v>3005</v>
      </c>
      <c r="M3433" s="19" t="s">
        <v>1709</v>
      </c>
      <c r="N3433" s="18" t="s">
        <v>2966</v>
      </c>
      <c r="O3433" s="18">
        <v>5</v>
      </c>
      <c r="P3433" s="18" t="s">
        <v>163</v>
      </c>
      <c r="Q3433" s="18">
        <v>21</v>
      </c>
      <c r="R3433" s="18" t="s">
        <v>95</v>
      </c>
      <c r="S3433" s="37" t="s">
        <v>96</v>
      </c>
      <c r="T3433" s="18" t="s">
        <v>284</v>
      </c>
      <c r="U3433" s="38">
        <v>13.81</v>
      </c>
      <c r="V3433" s="38">
        <v>13.81</v>
      </c>
      <c r="W3433" s="38">
        <v>13.81</v>
      </c>
      <c r="X3433" s="18" t="s">
        <v>284</v>
      </c>
      <c r="Y3433" s="39"/>
      <c r="Z3433" s="16">
        <v>0</v>
      </c>
      <c r="AA3433" s="36">
        <v>47</v>
      </c>
      <c r="AB3433" s="36"/>
      <c r="AC3433" s="36">
        <v>47</v>
      </c>
      <c r="AD3433" s="38">
        <f t="shared" si="729"/>
        <v>50.86</v>
      </c>
      <c r="AE3433" s="38">
        <f t="shared" si="730"/>
        <v>63.575000000000003</v>
      </c>
      <c r="AF3433" s="38">
        <f t="shared" si="731"/>
        <v>68.661000000000001</v>
      </c>
      <c r="AG3433" s="36">
        <f t="shared" si="732"/>
        <v>50.86</v>
      </c>
      <c r="AH3433" s="36">
        <f t="shared" si="733"/>
        <v>63.57</v>
      </c>
      <c r="AI3433" s="36">
        <f t="shared" si="734"/>
        <v>68.66</v>
      </c>
      <c r="AJ3433" s="40">
        <v>43513</v>
      </c>
      <c r="AK3433" s="40">
        <v>43515</v>
      </c>
      <c r="AL3433" s="17"/>
      <c r="AM3433" s="17" t="s">
        <v>3606</v>
      </c>
      <c r="AN3433" s="65"/>
      <c r="AO3433" s="20" t="s">
        <v>18307</v>
      </c>
      <c r="AP3433" s="20"/>
      <c r="AQ3433" s="20"/>
      <c r="AR3433" s="16">
        <v>0</v>
      </c>
      <c r="AS3433" s="65">
        <v>43780</v>
      </c>
    </row>
    <row r="3434" spans="1:46" ht="47.25" customHeight="1">
      <c r="A3434" s="16">
        <v>8699522115327</v>
      </c>
      <c r="B3434" s="16" t="s">
        <v>14203</v>
      </c>
      <c r="C3434" s="16" t="s">
        <v>8334</v>
      </c>
      <c r="D3434" s="17" t="s">
        <v>87</v>
      </c>
      <c r="E3434" s="18" t="s">
        <v>87</v>
      </c>
      <c r="F3434" s="18">
        <v>3</v>
      </c>
      <c r="G3434" s="18">
        <v>2</v>
      </c>
      <c r="H3434" s="18">
        <v>2</v>
      </c>
      <c r="I3434" s="18"/>
      <c r="J3434" s="18"/>
      <c r="K3434" s="18"/>
      <c r="L3434" s="19" t="s">
        <v>2974</v>
      </c>
      <c r="M3434" s="19" t="s">
        <v>2976</v>
      </c>
      <c r="N3434" s="18" t="s">
        <v>2966</v>
      </c>
      <c r="O3434" s="18">
        <v>0.25</v>
      </c>
      <c r="P3434" s="18" t="s">
        <v>163</v>
      </c>
      <c r="Q3434" s="18">
        <v>30</v>
      </c>
      <c r="R3434" s="18" t="s">
        <v>4844</v>
      </c>
      <c r="S3434" s="37" t="s">
        <v>46</v>
      </c>
      <c r="T3434" s="18" t="s">
        <v>53</v>
      </c>
      <c r="U3434" s="38">
        <v>1.25</v>
      </c>
      <c r="V3434" s="38">
        <v>1.25</v>
      </c>
      <c r="W3434" s="38">
        <v>0</v>
      </c>
      <c r="X3434" s="18" t="s">
        <v>53</v>
      </c>
      <c r="Y3434" s="39"/>
      <c r="Z3434" s="16">
        <v>0</v>
      </c>
      <c r="AA3434" s="36">
        <v>4.22</v>
      </c>
      <c r="AB3434" s="36"/>
      <c r="AC3434" s="36">
        <v>4.22</v>
      </c>
      <c r="AD3434" s="38">
        <f t="shared" si="729"/>
        <v>4.5998000000000001</v>
      </c>
      <c r="AE3434" s="38">
        <f t="shared" si="730"/>
        <v>5.7497500000000006</v>
      </c>
      <c r="AF3434" s="38">
        <f t="shared" si="731"/>
        <v>6.2097300000000013</v>
      </c>
      <c r="AG3434" s="36">
        <f t="shared" si="732"/>
        <v>4.59</v>
      </c>
      <c r="AH3434" s="36">
        <f t="shared" si="733"/>
        <v>5.74</v>
      </c>
      <c r="AI3434" s="36">
        <f t="shared" si="734"/>
        <v>6.2</v>
      </c>
      <c r="AJ3434" s="40">
        <v>43513</v>
      </c>
      <c r="AK3434" s="40">
        <v>43515</v>
      </c>
      <c r="AL3434" s="17"/>
      <c r="AM3434" s="17" t="s">
        <v>3606</v>
      </c>
      <c r="AN3434" s="119"/>
      <c r="AO3434" s="20" t="s">
        <v>18295</v>
      </c>
      <c r="AP3434" s="20"/>
      <c r="AQ3434" s="20"/>
      <c r="AR3434" s="16">
        <v>0</v>
      </c>
      <c r="AS3434" s="65">
        <v>43780</v>
      </c>
    </row>
    <row r="3435" spans="1:46" ht="47.25" customHeight="1">
      <c r="A3435" s="16">
        <v>8699522092857</v>
      </c>
      <c r="B3435" s="16" t="s">
        <v>12349</v>
      </c>
      <c r="C3435" s="16" t="s">
        <v>12350</v>
      </c>
      <c r="D3435" s="17" t="s">
        <v>87</v>
      </c>
      <c r="E3435" s="18" t="s">
        <v>87</v>
      </c>
      <c r="F3435" s="18">
        <v>0</v>
      </c>
      <c r="G3435" s="18">
        <v>2</v>
      </c>
      <c r="H3435" s="18">
        <v>2</v>
      </c>
      <c r="I3435" s="18"/>
      <c r="J3435" s="18"/>
      <c r="K3435" s="18"/>
      <c r="L3435" s="19" t="s">
        <v>3001</v>
      </c>
      <c r="M3435" s="19" t="s">
        <v>1709</v>
      </c>
      <c r="N3435" s="18" t="s">
        <v>2966</v>
      </c>
      <c r="O3435" s="18">
        <v>0.5</v>
      </c>
      <c r="P3435" s="18" t="s">
        <v>163</v>
      </c>
      <c r="Q3435" s="18">
        <v>21</v>
      </c>
      <c r="R3435" s="18" t="s">
        <v>95</v>
      </c>
      <c r="S3435" s="37" t="s">
        <v>96</v>
      </c>
      <c r="T3435" s="18" t="s">
        <v>53</v>
      </c>
      <c r="U3435" s="38">
        <v>1.91</v>
      </c>
      <c r="V3435" s="38">
        <v>1.91</v>
      </c>
      <c r="W3435" s="38">
        <v>0</v>
      </c>
      <c r="X3435" s="18" t="s">
        <v>53</v>
      </c>
      <c r="Y3435" s="39"/>
      <c r="Z3435" s="16">
        <v>0</v>
      </c>
      <c r="AA3435" s="36">
        <v>6.5</v>
      </c>
      <c r="AB3435" s="36"/>
      <c r="AC3435" s="36">
        <v>6.5</v>
      </c>
      <c r="AD3435" s="38">
        <f t="shared" si="729"/>
        <v>7.0850000000000009</v>
      </c>
      <c r="AE3435" s="38">
        <f t="shared" si="730"/>
        <v>8.8562500000000011</v>
      </c>
      <c r="AF3435" s="38">
        <f t="shared" si="731"/>
        <v>9.5647500000000019</v>
      </c>
      <c r="AG3435" s="36">
        <f t="shared" si="732"/>
        <v>7.08</v>
      </c>
      <c r="AH3435" s="36">
        <f t="shared" si="733"/>
        <v>8.85</v>
      </c>
      <c r="AI3435" s="36">
        <f t="shared" si="734"/>
        <v>9.56</v>
      </c>
      <c r="AJ3435" s="40">
        <v>43513</v>
      </c>
      <c r="AK3435" s="40">
        <v>43515</v>
      </c>
      <c r="AL3435" s="17"/>
      <c r="AM3435" s="17" t="s">
        <v>3606</v>
      </c>
      <c r="AN3435" s="119"/>
      <c r="AO3435" s="20" t="s">
        <v>18312</v>
      </c>
      <c r="AP3435" s="20"/>
      <c r="AQ3435" s="20"/>
      <c r="AR3435" s="16">
        <v>0</v>
      </c>
      <c r="AS3435" s="65">
        <v>43780</v>
      </c>
    </row>
    <row r="3436" spans="1:46" ht="47.25" customHeight="1">
      <c r="A3436" s="16">
        <v>8699786550063</v>
      </c>
      <c r="B3436" s="16" t="s">
        <v>8894</v>
      </c>
      <c r="C3436" s="16" t="s">
        <v>8895</v>
      </c>
      <c r="D3436" s="17" t="s">
        <v>87</v>
      </c>
      <c r="E3436" s="18" t="s">
        <v>295</v>
      </c>
      <c r="F3436" s="18">
        <v>0</v>
      </c>
      <c r="G3436" s="18">
        <v>5</v>
      </c>
      <c r="H3436" s="18">
        <v>1</v>
      </c>
      <c r="I3436" s="18" t="s">
        <v>6203</v>
      </c>
      <c r="J3436" s="18">
        <v>3</v>
      </c>
      <c r="K3436" s="18" t="s">
        <v>7897</v>
      </c>
      <c r="L3436" s="19" t="s">
        <v>9371</v>
      </c>
      <c r="M3436" s="19" t="s">
        <v>120</v>
      </c>
      <c r="N3436" s="18" t="s">
        <v>4511</v>
      </c>
      <c r="O3436" s="18">
        <v>4.5</v>
      </c>
      <c r="P3436" s="18" t="s">
        <v>470</v>
      </c>
      <c r="Q3436" s="18">
        <v>60</v>
      </c>
      <c r="R3436" s="18" t="s">
        <v>95</v>
      </c>
      <c r="S3436" s="37" t="s">
        <v>96</v>
      </c>
      <c r="T3436" s="18" t="s">
        <v>238</v>
      </c>
      <c r="U3436" s="38">
        <v>8.3699999999999992</v>
      </c>
      <c r="V3436" s="38">
        <v>8.3699999999999992</v>
      </c>
      <c r="W3436" s="38">
        <v>6.69</v>
      </c>
      <c r="X3436" s="18" t="s">
        <v>238</v>
      </c>
      <c r="Y3436" s="39"/>
      <c r="Z3436" s="16">
        <v>0</v>
      </c>
      <c r="AA3436" s="36">
        <v>22.7</v>
      </c>
      <c r="AB3436" s="36"/>
      <c r="AC3436" s="36">
        <v>22.7</v>
      </c>
      <c r="AD3436" s="38">
        <f t="shared" si="729"/>
        <v>24.616</v>
      </c>
      <c r="AE3436" s="38">
        <f t="shared" si="730"/>
        <v>30.77</v>
      </c>
      <c r="AF3436" s="38">
        <f t="shared" si="731"/>
        <v>33.2316</v>
      </c>
      <c r="AG3436" s="36">
        <f t="shared" si="732"/>
        <v>24.61</v>
      </c>
      <c r="AH3436" s="36">
        <f t="shared" si="733"/>
        <v>30.77</v>
      </c>
      <c r="AI3436" s="36">
        <f t="shared" si="734"/>
        <v>33.229999999999997</v>
      </c>
      <c r="AJ3436" s="40">
        <v>43513</v>
      </c>
      <c r="AK3436" s="40">
        <v>43515</v>
      </c>
      <c r="AL3436" s="17"/>
      <c r="AM3436" s="17" t="s">
        <v>3606</v>
      </c>
      <c r="AN3436" s="119"/>
      <c r="AO3436" s="20" t="s">
        <v>18340</v>
      </c>
      <c r="AP3436" s="20"/>
      <c r="AQ3436" s="20"/>
      <c r="AR3436" s="16">
        <v>1</v>
      </c>
      <c r="AS3436" s="65">
        <v>43784</v>
      </c>
    </row>
    <row r="3437" spans="1:46" ht="47.25" customHeight="1">
      <c r="A3437" s="16">
        <v>8699630997686</v>
      </c>
      <c r="B3437" s="16" t="s">
        <v>1492</v>
      </c>
      <c r="C3437" s="16" t="s">
        <v>1493</v>
      </c>
      <c r="D3437" s="17" t="s">
        <v>87</v>
      </c>
      <c r="E3437" s="18" t="s">
        <v>87</v>
      </c>
      <c r="F3437" s="18">
        <v>2</v>
      </c>
      <c r="G3437" s="18">
        <v>2</v>
      </c>
      <c r="H3437" s="18">
        <v>1</v>
      </c>
      <c r="I3437" s="18"/>
      <c r="J3437" s="18"/>
      <c r="K3437" s="18"/>
      <c r="L3437" s="19" t="s">
        <v>8813</v>
      </c>
      <c r="M3437" s="19" t="s">
        <v>2783</v>
      </c>
      <c r="N3437" s="18" t="s">
        <v>2770</v>
      </c>
      <c r="O3437" s="18">
        <v>200</v>
      </c>
      <c r="P3437" s="18" t="s">
        <v>875</v>
      </c>
      <c r="Q3437" s="18">
        <v>4</v>
      </c>
      <c r="R3437" s="18" t="s">
        <v>95</v>
      </c>
      <c r="S3437" s="37" t="s">
        <v>96</v>
      </c>
      <c r="T3437" s="18" t="s">
        <v>165</v>
      </c>
      <c r="U3437" s="18">
        <v>10.17</v>
      </c>
      <c r="V3437" s="18">
        <v>10.17</v>
      </c>
      <c r="W3437" s="18">
        <v>10.17</v>
      </c>
      <c r="X3437" s="18" t="s">
        <v>165</v>
      </c>
      <c r="Y3437" s="39"/>
      <c r="Z3437" s="16">
        <v>0</v>
      </c>
      <c r="AA3437" s="36">
        <v>20.48</v>
      </c>
      <c r="AB3437" s="36"/>
      <c r="AC3437" s="36">
        <v>20.48</v>
      </c>
      <c r="AD3437" s="38">
        <f t="shared" si="729"/>
        <v>22.218400000000003</v>
      </c>
      <c r="AE3437" s="38">
        <f t="shared" si="730"/>
        <v>27.773000000000003</v>
      </c>
      <c r="AF3437" s="38">
        <f t="shared" si="731"/>
        <v>29.994840000000007</v>
      </c>
      <c r="AG3437" s="36">
        <f t="shared" si="732"/>
        <v>22.21</v>
      </c>
      <c r="AH3437" s="36">
        <f t="shared" si="733"/>
        <v>27.77</v>
      </c>
      <c r="AI3437" s="36">
        <f t="shared" si="734"/>
        <v>29.99</v>
      </c>
      <c r="AJ3437" s="40">
        <v>43513</v>
      </c>
      <c r="AK3437" s="40">
        <v>43515</v>
      </c>
      <c r="AL3437" s="17"/>
      <c r="AM3437" s="17" t="s">
        <v>18695</v>
      </c>
      <c r="AN3437" s="119"/>
      <c r="AO3437" s="20" t="s">
        <v>18334</v>
      </c>
      <c r="AP3437" s="20"/>
      <c r="AQ3437" s="20"/>
      <c r="AR3437" s="16">
        <v>1</v>
      </c>
      <c r="AS3437" s="65">
        <v>43791</v>
      </c>
    </row>
    <row r="3438" spans="1:46" ht="47.25" customHeight="1">
      <c r="A3438" s="16">
        <v>8699522093328</v>
      </c>
      <c r="B3438" s="16" t="s">
        <v>6162</v>
      </c>
      <c r="C3438" s="16" t="s">
        <v>6163</v>
      </c>
      <c r="D3438" s="17" t="s">
        <v>87</v>
      </c>
      <c r="E3438" s="18" t="s">
        <v>87</v>
      </c>
      <c r="F3438" s="18">
        <v>0</v>
      </c>
      <c r="G3438" s="18">
        <v>1</v>
      </c>
      <c r="H3438" s="18">
        <v>1</v>
      </c>
      <c r="I3438" s="18"/>
      <c r="J3438" s="18"/>
      <c r="K3438" s="18"/>
      <c r="L3438" s="19" t="s">
        <v>2994</v>
      </c>
      <c r="M3438" s="19" t="s">
        <v>727</v>
      </c>
      <c r="N3438" s="18" t="s">
        <v>2966</v>
      </c>
      <c r="O3438" s="18">
        <v>8</v>
      </c>
      <c r="P3438" s="18" t="s">
        <v>163</v>
      </c>
      <c r="Q3438" s="18">
        <v>6</v>
      </c>
      <c r="R3438" s="18" t="s">
        <v>95</v>
      </c>
      <c r="S3438" s="37" t="s">
        <v>96</v>
      </c>
      <c r="T3438" s="18" t="s">
        <v>238</v>
      </c>
      <c r="U3438" s="38">
        <v>17.07</v>
      </c>
      <c r="V3438" s="38">
        <v>24.41</v>
      </c>
      <c r="W3438" s="38">
        <v>14.64</v>
      </c>
      <c r="X3438" s="18" t="s">
        <v>238</v>
      </c>
      <c r="Y3438" s="39"/>
      <c r="Z3438" s="16">
        <v>0</v>
      </c>
      <c r="AA3438" s="36">
        <v>49.77</v>
      </c>
      <c r="AB3438" s="36"/>
      <c r="AC3438" s="36">
        <v>49.77</v>
      </c>
      <c r="AD3438" s="38">
        <f t="shared" si="729"/>
        <v>53.851600000000005</v>
      </c>
      <c r="AE3438" s="38">
        <f t="shared" si="730"/>
        <v>67.31450000000001</v>
      </c>
      <c r="AF3438" s="38">
        <f t="shared" si="731"/>
        <v>72.699660000000009</v>
      </c>
      <c r="AG3438" s="36">
        <f t="shared" si="732"/>
        <v>53.85</v>
      </c>
      <c r="AH3438" s="36">
        <f t="shared" si="733"/>
        <v>67.31</v>
      </c>
      <c r="AI3438" s="36">
        <f t="shared" si="734"/>
        <v>72.69</v>
      </c>
      <c r="AJ3438" s="40">
        <v>43513</v>
      </c>
      <c r="AK3438" s="40">
        <v>43515</v>
      </c>
      <c r="AL3438" s="17"/>
      <c r="AM3438" s="17" t="s">
        <v>18070</v>
      </c>
      <c r="AN3438" s="119"/>
      <c r="AO3438" s="20" t="s">
        <v>18368</v>
      </c>
      <c r="AP3438" s="20"/>
      <c r="AQ3438" s="20"/>
      <c r="AR3438" s="16">
        <v>0</v>
      </c>
      <c r="AS3438" s="65">
        <v>43794</v>
      </c>
    </row>
    <row r="3439" spans="1:46" ht="47.25" customHeight="1">
      <c r="A3439" s="16">
        <v>8699522753369</v>
      </c>
      <c r="B3439" s="16" t="s">
        <v>6162</v>
      </c>
      <c r="C3439" s="16" t="s">
        <v>6163</v>
      </c>
      <c r="D3439" s="17" t="s">
        <v>87</v>
      </c>
      <c r="E3439" s="18" t="s">
        <v>87</v>
      </c>
      <c r="F3439" s="18">
        <v>0</v>
      </c>
      <c r="G3439" s="18">
        <v>1</v>
      </c>
      <c r="H3439" s="18">
        <v>1</v>
      </c>
      <c r="I3439" s="18"/>
      <c r="J3439" s="18"/>
      <c r="K3439" s="18"/>
      <c r="L3439" s="19" t="s">
        <v>2995</v>
      </c>
      <c r="M3439" s="19" t="s">
        <v>727</v>
      </c>
      <c r="N3439" s="18" t="s">
        <v>2966</v>
      </c>
      <c r="O3439" s="18">
        <v>8</v>
      </c>
      <c r="P3439" s="18" t="s">
        <v>163</v>
      </c>
      <c r="Q3439" s="18">
        <v>1</v>
      </c>
      <c r="R3439" s="18" t="s">
        <v>95</v>
      </c>
      <c r="S3439" s="37" t="s">
        <v>96</v>
      </c>
      <c r="T3439" s="18" t="s">
        <v>331</v>
      </c>
      <c r="U3439" s="38">
        <v>4.62</v>
      </c>
      <c r="V3439" s="38">
        <v>8.25</v>
      </c>
      <c r="W3439" s="38">
        <v>4.62</v>
      </c>
      <c r="X3439" s="18" t="s">
        <v>331</v>
      </c>
      <c r="Y3439" s="39"/>
      <c r="Z3439" s="16">
        <v>0</v>
      </c>
      <c r="AA3439" s="36">
        <v>15.67</v>
      </c>
      <c r="AB3439" s="36"/>
      <c r="AC3439" s="36">
        <v>15.67</v>
      </c>
      <c r="AD3439" s="38">
        <f t="shared" si="729"/>
        <v>17.023600000000002</v>
      </c>
      <c r="AE3439" s="38">
        <f t="shared" si="730"/>
        <v>21.279500000000002</v>
      </c>
      <c r="AF3439" s="38">
        <f t="shared" si="731"/>
        <v>22.981860000000005</v>
      </c>
      <c r="AG3439" s="36">
        <f t="shared" si="732"/>
        <v>17.02</v>
      </c>
      <c r="AH3439" s="36">
        <f t="shared" si="733"/>
        <v>21.27</v>
      </c>
      <c r="AI3439" s="36">
        <f t="shared" si="734"/>
        <v>22.98</v>
      </c>
      <c r="AJ3439" s="40">
        <v>43513</v>
      </c>
      <c r="AK3439" s="40">
        <v>43515</v>
      </c>
      <c r="AL3439" s="17"/>
      <c r="AM3439" s="17" t="s">
        <v>18070</v>
      </c>
      <c r="AN3439" s="119"/>
      <c r="AO3439" s="20" t="s">
        <v>18369</v>
      </c>
      <c r="AP3439" s="20"/>
      <c r="AQ3439" s="20"/>
      <c r="AR3439" s="16">
        <v>0</v>
      </c>
      <c r="AS3439" s="65">
        <v>43794</v>
      </c>
    </row>
    <row r="3440" spans="1:46" ht="47.25" customHeight="1">
      <c r="A3440" s="16">
        <v>8699522753352</v>
      </c>
      <c r="B3440" s="16" t="s">
        <v>6162</v>
      </c>
      <c r="C3440" s="16" t="s">
        <v>6163</v>
      </c>
      <c r="D3440" s="17" t="s">
        <v>87</v>
      </c>
      <c r="E3440" s="18" t="s">
        <v>87</v>
      </c>
      <c r="F3440" s="18">
        <v>0</v>
      </c>
      <c r="G3440" s="18">
        <v>1</v>
      </c>
      <c r="H3440" s="18">
        <v>1</v>
      </c>
      <c r="I3440" s="18"/>
      <c r="J3440" s="18"/>
      <c r="K3440" s="18"/>
      <c r="L3440" s="19" t="s">
        <v>2996</v>
      </c>
      <c r="M3440" s="19" t="s">
        <v>727</v>
      </c>
      <c r="N3440" s="18" t="s">
        <v>2966</v>
      </c>
      <c r="O3440" s="18">
        <v>4</v>
      </c>
      <c r="P3440" s="18" t="s">
        <v>163</v>
      </c>
      <c r="Q3440" s="18">
        <v>1</v>
      </c>
      <c r="R3440" s="18" t="s">
        <v>95</v>
      </c>
      <c r="S3440" s="37" t="s">
        <v>96</v>
      </c>
      <c r="T3440" s="18" t="s">
        <v>331</v>
      </c>
      <c r="U3440" s="18">
        <v>4.38</v>
      </c>
      <c r="V3440" s="38">
        <v>5.7</v>
      </c>
      <c r="W3440" s="38">
        <v>3.42</v>
      </c>
      <c r="X3440" s="18" t="s">
        <v>331</v>
      </c>
      <c r="Y3440" s="39"/>
      <c r="Z3440" s="16">
        <v>0</v>
      </c>
      <c r="AA3440" s="36">
        <v>11.49</v>
      </c>
      <c r="AB3440" s="36"/>
      <c r="AC3440" s="36">
        <v>11.49</v>
      </c>
      <c r="AD3440" s="38">
        <f t="shared" si="729"/>
        <v>12.5092</v>
      </c>
      <c r="AE3440" s="38">
        <f t="shared" si="730"/>
        <v>15.6365</v>
      </c>
      <c r="AF3440" s="38">
        <f t="shared" si="731"/>
        <v>16.887420000000002</v>
      </c>
      <c r="AG3440" s="36">
        <f t="shared" si="732"/>
        <v>12.5</v>
      </c>
      <c r="AH3440" s="36">
        <f t="shared" si="733"/>
        <v>15.63</v>
      </c>
      <c r="AI3440" s="36">
        <f t="shared" si="734"/>
        <v>16.88</v>
      </c>
      <c r="AJ3440" s="40">
        <v>43513</v>
      </c>
      <c r="AK3440" s="40">
        <v>43515</v>
      </c>
      <c r="AL3440" s="17"/>
      <c r="AM3440" s="17" t="s">
        <v>18070</v>
      </c>
      <c r="AN3440" s="119"/>
      <c r="AO3440" s="20" t="s">
        <v>18367</v>
      </c>
      <c r="AP3440" s="20"/>
      <c r="AQ3440" s="20"/>
      <c r="AR3440" s="16">
        <v>0</v>
      </c>
      <c r="AS3440" s="65">
        <v>43794</v>
      </c>
    </row>
    <row r="3441" spans="1:45" ht="47.25" customHeight="1">
      <c r="A3441" s="16">
        <v>8699522750122</v>
      </c>
      <c r="B3441" s="16" t="s">
        <v>15466</v>
      </c>
      <c r="C3441" s="16" t="s">
        <v>15467</v>
      </c>
      <c r="D3441" s="17" t="s">
        <v>87</v>
      </c>
      <c r="E3441" s="18" t="s">
        <v>87</v>
      </c>
      <c r="F3441" s="18">
        <v>0</v>
      </c>
      <c r="G3441" s="18">
        <v>2</v>
      </c>
      <c r="H3441" s="18">
        <v>1</v>
      </c>
      <c r="I3441" s="18"/>
      <c r="J3441" s="18"/>
      <c r="K3441" s="18"/>
      <c r="L3441" s="19" t="s">
        <v>2969</v>
      </c>
      <c r="M3441" s="19" t="s">
        <v>2970</v>
      </c>
      <c r="N3441" s="18" t="s">
        <v>2966</v>
      </c>
      <c r="O3441" s="18">
        <v>20</v>
      </c>
      <c r="P3441" s="18" t="s">
        <v>163</v>
      </c>
      <c r="Q3441" s="18">
        <v>5</v>
      </c>
      <c r="R3441" s="18" t="s">
        <v>95</v>
      </c>
      <c r="S3441" s="37" t="s">
        <v>96</v>
      </c>
      <c r="T3441" s="18" t="s">
        <v>238</v>
      </c>
      <c r="U3441" s="38">
        <v>18.670000000000002</v>
      </c>
      <c r="V3441" s="38">
        <v>18.670000000000002</v>
      </c>
      <c r="W3441" s="38">
        <v>18.670000000000002</v>
      </c>
      <c r="X3441" s="18" t="s">
        <v>238</v>
      </c>
      <c r="Y3441" s="39"/>
      <c r="Z3441" s="16">
        <v>1</v>
      </c>
      <c r="AA3441" s="36">
        <v>63.54</v>
      </c>
      <c r="AB3441" s="36"/>
      <c r="AC3441" s="36">
        <v>63.54</v>
      </c>
      <c r="AD3441" s="38">
        <f t="shared" si="729"/>
        <v>68.587800000000001</v>
      </c>
      <c r="AE3441" s="38">
        <f t="shared" si="730"/>
        <v>74.074824000000007</v>
      </c>
      <c r="AF3441" s="38">
        <f t="shared" si="731"/>
        <v>0</v>
      </c>
      <c r="AG3441" s="36">
        <f t="shared" si="732"/>
        <v>68.58</v>
      </c>
      <c r="AH3441" s="36">
        <f t="shared" si="733"/>
        <v>74.069999999999993</v>
      </c>
      <c r="AI3441" s="36">
        <f t="shared" si="734"/>
        <v>0</v>
      </c>
      <c r="AJ3441" s="40">
        <v>43658</v>
      </c>
      <c r="AK3441" s="40">
        <v>43662</v>
      </c>
      <c r="AL3441" s="17"/>
      <c r="AM3441" s="17" t="s">
        <v>18070</v>
      </c>
      <c r="AN3441" s="119"/>
      <c r="AO3441" s="20" t="s">
        <v>18293</v>
      </c>
      <c r="AP3441" s="20"/>
      <c r="AQ3441" s="20"/>
      <c r="AR3441" s="16">
        <v>0</v>
      </c>
      <c r="AS3441" s="65">
        <v>43794</v>
      </c>
    </row>
    <row r="3442" spans="1:45" ht="47.25" customHeight="1">
      <c r="A3442" s="16">
        <v>8699522752485</v>
      </c>
      <c r="B3442" s="16" t="s">
        <v>15486</v>
      </c>
      <c r="C3442" s="16" t="s">
        <v>15487</v>
      </c>
      <c r="D3442" s="17" t="s">
        <v>87</v>
      </c>
      <c r="E3442" s="18" t="s">
        <v>87</v>
      </c>
      <c r="F3442" s="18">
        <v>0</v>
      </c>
      <c r="G3442" s="18">
        <v>2</v>
      </c>
      <c r="H3442" s="18">
        <v>1</v>
      </c>
      <c r="I3442" s="18"/>
      <c r="J3442" s="18"/>
      <c r="K3442" s="18"/>
      <c r="L3442" s="19" t="s">
        <v>2989</v>
      </c>
      <c r="M3442" s="19" t="s">
        <v>2990</v>
      </c>
      <c r="N3442" s="18" t="s">
        <v>2966</v>
      </c>
      <c r="O3442" s="18">
        <v>10</v>
      </c>
      <c r="P3442" s="18" t="s">
        <v>163</v>
      </c>
      <c r="Q3442" s="18">
        <v>5</v>
      </c>
      <c r="R3442" s="18" t="s">
        <v>95</v>
      </c>
      <c r="S3442" s="37" t="s">
        <v>96</v>
      </c>
      <c r="T3442" s="18" t="s">
        <v>222</v>
      </c>
      <c r="U3442" s="38">
        <v>12.27</v>
      </c>
      <c r="V3442" s="38">
        <v>12.27</v>
      </c>
      <c r="W3442" s="38">
        <v>12.27</v>
      </c>
      <c r="X3442" s="18" t="s">
        <v>222</v>
      </c>
      <c r="Y3442" s="39"/>
      <c r="Z3442" s="16">
        <v>1</v>
      </c>
      <c r="AA3442" s="36">
        <v>41.76</v>
      </c>
      <c r="AB3442" s="36"/>
      <c r="AC3442" s="36">
        <v>41.76</v>
      </c>
      <c r="AD3442" s="38">
        <f t="shared" si="729"/>
        <v>45.200800000000001</v>
      </c>
      <c r="AE3442" s="38">
        <f t="shared" si="730"/>
        <v>48.816864000000002</v>
      </c>
      <c r="AF3442" s="38">
        <f t="shared" si="731"/>
        <v>0</v>
      </c>
      <c r="AG3442" s="36">
        <f t="shared" si="732"/>
        <v>45.2</v>
      </c>
      <c r="AH3442" s="36">
        <f t="shared" si="733"/>
        <v>48.81</v>
      </c>
      <c r="AI3442" s="36">
        <f t="shared" si="734"/>
        <v>0</v>
      </c>
      <c r="AJ3442" s="40">
        <v>43642</v>
      </c>
      <c r="AK3442" s="40">
        <v>43648</v>
      </c>
      <c r="AL3442" s="17"/>
      <c r="AM3442" s="17" t="s">
        <v>18070</v>
      </c>
      <c r="AN3442" s="65"/>
      <c r="AO3442" s="20" t="s">
        <v>18356</v>
      </c>
      <c r="AP3442" s="20"/>
      <c r="AQ3442" s="20"/>
      <c r="AR3442" s="16">
        <v>0</v>
      </c>
      <c r="AS3442" s="65">
        <v>43794</v>
      </c>
    </row>
    <row r="3443" spans="1:45" ht="47.25" customHeight="1">
      <c r="A3443" s="16">
        <v>8699522794720</v>
      </c>
      <c r="B3443" s="16" t="s">
        <v>10208</v>
      </c>
      <c r="C3443" s="16" t="s">
        <v>10209</v>
      </c>
      <c r="D3443" s="17" t="s">
        <v>87</v>
      </c>
      <c r="E3443" s="18" t="s">
        <v>87</v>
      </c>
      <c r="F3443" s="18">
        <v>0</v>
      </c>
      <c r="G3443" s="18">
        <v>1</v>
      </c>
      <c r="H3443" s="18">
        <v>1</v>
      </c>
      <c r="I3443" s="18"/>
      <c r="J3443" s="18"/>
      <c r="K3443" s="18"/>
      <c r="L3443" s="19" t="s">
        <v>3010</v>
      </c>
      <c r="M3443" s="19" t="s">
        <v>649</v>
      </c>
      <c r="N3443" s="18" t="s">
        <v>2966</v>
      </c>
      <c r="O3443" s="18">
        <v>4</v>
      </c>
      <c r="P3443" s="18" t="s">
        <v>163</v>
      </c>
      <c r="Q3443" s="18">
        <v>1</v>
      </c>
      <c r="R3443" s="18" t="s">
        <v>95</v>
      </c>
      <c r="S3443" s="37" t="s">
        <v>96</v>
      </c>
      <c r="T3443" s="18" t="s">
        <v>1658</v>
      </c>
      <c r="U3443" s="38">
        <v>209.62</v>
      </c>
      <c r="V3443" s="38">
        <v>223.58</v>
      </c>
      <c r="W3443" s="38">
        <v>134.13999999999999</v>
      </c>
      <c r="X3443" s="18" t="s">
        <v>6317</v>
      </c>
      <c r="Y3443" s="39"/>
      <c r="Z3443" s="16">
        <v>0</v>
      </c>
      <c r="AA3443" s="36">
        <v>449.97</v>
      </c>
      <c r="AB3443" s="36"/>
      <c r="AC3443" s="36">
        <v>449.97</v>
      </c>
      <c r="AD3443" s="38">
        <f t="shared" si="729"/>
        <v>466.56940000000003</v>
      </c>
      <c r="AE3443" s="38">
        <f t="shared" si="730"/>
        <v>540.70572800000014</v>
      </c>
      <c r="AF3443" s="38">
        <f t="shared" si="731"/>
        <v>583.96218624000016</v>
      </c>
      <c r="AG3443" s="36">
        <f t="shared" si="732"/>
        <v>466.56</v>
      </c>
      <c r="AH3443" s="36">
        <f t="shared" si="733"/>
        <v>540.70000000000005</v>
      </c>
      <c r="AI3443" s="36">
        <f t="shared" si="734"/>
        <v>583.96</v>
      </c>
      <c r="AJ3443" s="40">
        <v>43513</v>
      </c>
      <c r="AK3443" s="40">
        <v>43515</v>
      </c>
      <c r="AL3443" s="17"/>
      <c r="AM3443" s="17" t="s">
        <v>18070</v>
      </c>
      <c r="AN3443" s="119"/>
      <c r="AO3443" s="20" t="s">
        <v>18395</v>
      </c>
      <c r="AP3443" s="20"/>
      <c r="AQ3443" s="20"/>
      <c r="AR3443" s="16">
        <v>0</v>
      </c>
      <c r="AS3443" s="65">
        <v>43794</v>
      </c>
    </row>
    <row r="3444" spans="1:45" ht="47.25" customHeight="1">
      <c r="A3444" s="16">
        <v>8699522750115</v>
      </c>
      <c r="B3444" s="16" t="s">
        <v>15466</v>
      </c>
      <c r="C3444" s="16" t="s">
        <v>15467</v>
      </c>
      <c r="D3444" s="17" t="s">
        <v>87</v>
      </c>
      <c r="E3444" s="18" t="s">
        <v>87</v>
      </c>
      <c r="F3444" s="18">
        <v>0</v>
      </c>
      <c r="G3444" s="18">
        <v>2</v>
      </c>
      <c r="H3444" s="18">
        <v>1</v>
      </c>
      <c r="I3444" s="18"/>
      <c r="J3444" s="18"/>
      <c r="K3444" s="18"/>
      <c r="L3444" s="19" t="s">
        <v>2972</v>
      </c>
      <c r="M3444" s="19" t="s">
        <v>2970</v>
      </c>
      <c r="N3444" s="18" t="s">
        <v>2966</v>
      </c>
      <c r="O3444" s="18">
        <v>10</v>
      </c>
      <c r="P3444" s="18" t="s">
        <v>163</v>
      </c>
      <c r="Q3444" s="18">
        <v>5</v>
      </c>
      <c r="R3444" s="18" t="s">
        <v>95</v>
      </c>
      <c r="S3444" s="37" t="s">
        <v>96</v>
      </c>
      <c r="T3444" s="18" t="s">
        <v>238</v>
      </c>
      <c r="U3444" s="38">
        <v>9.34</v>
      </c>
      <c r="V3444" s="38">
        <v>9.34</v>
      </c>
      <c r="W3444" s="38">
        <v>9.34</v>
      </c>
      <c r="X3444" s="18" t="s">
        <v>238</v>
      </c>
      <c r="Y3444" s="39"/>
      <c r="Z3444" s="16">
        <v>1</v>
      </c>
      <c r="AA3444" s="36">
        <v>31.79</v>
      </c>
      <c r="AB3444" s="36"/>
      <c r="AC3444" s="36">
        <v>31.79</v>
      </c>
      <c r="AD3444" s="38">
        <f t="shared" si="729"/>
        <v>34.433199999999999</v>
      </c>
      <c r="AE3444" s="38">
        <f t="shared" si="730"/>
        <v>37.187856000000004</v>
      </c>
      <c r="AF3444" s="38">
        <f t="shared" si="731"/>
        <v>0</v>
      </c>
      <c r="AG3444" s="36">
        <f t="shared" si="732"/>
        <v>34.43</v>
      </c>
      <c r="AH3444" s="36">
        <f t="shared" si="733"/>
        <v>37.18</v>
      </c>
      <c r="AI3444" s="36">
        <f t="shared" si="734"/>
        <v>0</v>
      </c>
      <c r="AJ3444" s="40">
        <v>43658</v>
      </c>
      <c r="AK3444" s="40">
        <v>43662</v>
      </c>
      <c r="AL3444" s="17"/>
      <c r="AM3444" s="17" t="s">
        <v>18070</v>
      </c>
      <c r="AN3444" s="119"/>
      <c r="AO3444" s="20" t="s">
        <v>18292</v>
      </c>
      <c r="AP3444" s="20"/>
      <c r="AQ3444" s="20"/>
      <c r="AR3444" s="16">
        <v>1</v>
      </c>
      <c r="AS3444" s="65">
        <v>43801</v>
      </c>
    </row>
    <row r="3445" spans="1:45" ht="47.25" customHeight="1">
      <c r="A3445" s="16">
        <v>8699522752492</v>
      </c>
      <c r="B3445" s="16" t="s">
        <v>15486</v>
      </c>
      <c r="C3445" s="16" t="s">
        <v>15487</v>
      </c>
      <c r="D3445" s="17" t="s">
        <v>87</v>
      </c>
      <c r="E3445" s="18" t="s">
        <v>87</v>
      </c>
      <c r="F3445" s="18">
        <v>0</v>
      </c>
      <c r="G3445" s="18">
        <v>2</v>
      </c>
      <c r="H3445" s="18">
        <v>1</v>
      </c>
      <c r="I3445" s="18"/>
      <c r="J3445" s="18"/>
      <c r="K3445" s="18"/>
      <c r="L3445" s="19" t="s">
        <v>2991</v>
      </c>
      <c r="M3445" s="19" t="s">
        <v>2990</v>
      </c>
      <c r="N3445" s="18" t="s">
        <v>2966</v>
      </c>
      <c r="O3445" s="18">
        <v>20</v>
      </c>
      <c r="P3445" s="18" t="s">
        <v>163</v>
      </c>
      <c r="Q3445" s="18">
        <v>5</v>
      </c>
      <c r="R3445" s="18" t="s">
        <v>95</v>
      </c>
      <c r="S3445" s="37" t="s">
        <v>96</v>
      </c>
      <c r="T3445" s="18" t="s">
        <v>222</v>
      </c>
      <c r="U3445" s="38">
        <v>21.36</v>
      </c>
      <c r="V3445" s="38">
        <v>21.36</v>
      </c>
      <c r="W3445" s="38">
        <v>21.36</v>
      </c>
      <c r="X3445" s="18" t="s">
        <v>222</v>
      </c>
      <c r="Y3445" s="39"/>
      <c r="Z3445" s="16">
        <v>1</v>
      </c>
      <c r="AA3445" s="36">
        <v>72.7</v>
      </c>
      <c r="AB3445" s="36"/>
      <c r="AC3445" s="36">
        <v>72.7</v>
      </c>
      <c r="AD3445" s="38">
        <f t="shared" si="729"/>
        <v>78.38900000000001</v>
      </c>
      <c r="AE3445" s="38">
        <f t="shared" si="730"/>
        <v>84.66012000000002</v>
      </c>
      <c r="AF3445" s="38">
        <f t="shared" si="731"/>
        <v>0</v>
      </c>
      <c r="AG3445" s="36">
        <f t="shared" si="732"/>
        <v>78.38</v>
      </c>
      <c r="AH3445" s="36">
        <f t="shared" si="733"/>
        <v>84.66</v>
      </c>
      <c r="AI3445" s="36">
        <f t="shared" si="734"/>
        <v>0</v>
      </c>
      <c r="AJ3445" s="40">
        <v>43642</v>
      </c>
      <c r="AK3445" s="40">
        <v>43648</v>
      </c>
      <c r="AL3445" s="17"/>
      <c r="AM3445" s="17" t="s">
        <v>18070</v>
      </c>
      <c r="AN3445" s="65"/>
      <c r="AO3445" s="20" t="s">
        <v>18357</v>
      </c>
      <c r="AP3445" s="20"/>
      <c r="AQ3445" s="20"/>
      <c r="AR3445" s="16">
        <v>1</v>
      </c>
      <c r="AS3445" s="65">
        <v>43801</v>
      </c>
    </row>
    <row r="3446" spans="1:45" ht="47.25" customHeight="1">
      <c r="A3446" s="16">
        <v>8699522750108</v>
      </c>
      <c r="B3446" s="16" t="s">
        <v>15466</v>
      </c>
      <c r="C3446" s="16" t="s">
        <v>15467</v>
      </c>
      <c r="D3446" s="17" t="s">
        <v>87</v>
      </c>
      <c r="E3446" s="18" t="s">
        <v>87</v>
      </c>
      <c r="F3446" s="18">
        <v>0</v>
      </c>
      <c r="G3446" s="18">
        <v>2</v>
      </c>
      <c r="H3446" s="18">
        <v>1</v>
      </c>
      <c r="I3446" s="18"/>
      <c r="J3446" s="18"/>
      <c r="K3446" s="18"/>
      <c r="L3446" s="19" t="s">
        <v>2971</v>
      </c>
      <c r="M3446" s="19" t="s">
        <v>2970</v>
      </c>
      <c r="N3446" s="18" t="s">
        <v>2966</v>
      </c>
      <c r="O3446" s="18">
        <v>5</v>
      </c>
      <c r="P3446" s="18" t="s">
        <v>163</v>
      </c>
      <c r="Q3446" s="18">
        <v>5</v>
      </c>
      <c r="R3446" s="18" t="s">
        <v>95</v>
      </c>
      <c r="S3446" s="37" t="s">
        <v>96</v>
      </c>
      <c r="T3446" s="18" t="s">
        <v>238</v>
      </c>
      <c r="U3446" s="38">
        <v>4.67</v>
      </c>
      <c r="V3446" s="38">
        <v>4.67</v>
      </c>
      <c r="W3446" s="38">
        <v>4.67</v>
      </c>
      <c r="X3446" s="18" t="s">
        <v>238</v>
      </c>
      <c r="Y3446" s="39"/>
      <c r="Z3446" s="16">
        <v>1</v>
      </c>
      <c r="AA3446" s="36">
        <v>15.89</v>
      </c>
      <c r="AB3446" s="36"/>
      <c r="AC3446" s="36">
        <v>15.89</v>
      </c>
      <c r="AD3446" s="38">
        <f t="shared" si="729"/>
        <v>17.261200000000002</v>
      </c>
      <c r="AE3446" s="38">
        <f t="shared" si="730"/>
        <v>18.642096000000002</v>
      </c>
      <c r="AF3446" s="38">
        <f t="shared" si="731"/>
        <v>0</v>
      </c>
      <c r="AG3446" s="36">
        <f t="shared" si="732"/>
        <v>17.260000000000002</v>
      </c>
      <c r="AH3446" s="36">
        <f t="shared" si="733"/>
        <v>18.64</v>
      </c>
      <c r="AI3446" s="36">
        <f t="shared" si="734"/>
        <v>0</v>
      </c>
      <c r="AJ3446" s="40">
        <v>43658</v>
      </c>
      <c r="AK3446" s="40">
        <v>43662</v>
      </c>
      <c r="AL3446" s="17"/>
      <c r="AM3446" s="17" t="s">
        <v>18070</v>
      </c>
      <c r="AN3446" s="119"/>
      <c r="AO3446" s="20" t="s">
        <v>18291</v>
      </c>
      <c r="AP3446" s="20"/>
      <c r="AQ3446" s="20"/>
      <c r="AR3446" s="16">
        <v>1</v>
      </c>
      <c r="AS3446" s="65">
        <v>43801</v>
      </c>
    </row>
    <row r="3447" spans="1:45" ht="47.25" customHeight="1">
      <c r="A3447" s="16">
        <v>8699522752171</v>
      </c>
      <c r="B3447" s="16" t="s">
        <v>7277</v>
      </c>
      <c r="C3447" s="16" t="s">
        <v>7278</v>
      </c>
      <c r="D3447" s="17" t="s">
        <v>87</v>
      </c>
      <c r="E3447" s="18" t="s">
        <v>295</v>
      </c>
      <c r="F3447" s="18">
        <v>6</v>
      </c>
      <c r="G3447" s="18">
        <v>1</v>
      </c>
      <c r="H3447" s="18">
        <v>1</v>
      </c>
      <c r="I3447" s="18"/>
      <c r="J3447" s="18"/>
      <c r="K3447" s="18"/>
      <c r="L3447" s="19" t="s">
        <v>2968</v>
      </c>
      <c r="M3447" s="19" t="s">
        <v>481</v>
      </c>
      <c r="N3447" s="18" t="s">
        <v>2966</v>
      </c>
      <c r="O3447" s="18" t="s">
        <v>7326</v>
      </c>
      <c r="P3447" s="18" t="s">
        <v>163</v>
      </c>
      <c r="Q3447" s="18">
        <v>5</v>
      </c>
      <c r="R3447" s="18" t="s">
        <v>95</v>
      </c>
      <c r="S3447" s="37" t="s">
        <v>96</v>
      </c>
      <c r="T3447" s="18" t="s">
        <v>284</v>
      </c>
      <c r="U3447" s="38">
        <v>33.450000000000003</v>
      </c>
      <c r="V3447" s="38">
        <v>33.450000000000003</v>
      </c>
      <c r="W3447" s="38">
        <v>33.450000000000003</v>
      </c>
      <c r="X3447" s="18" t="s">
        <v>284</v>
      </c>
      <c r="Y3447" s="39"/>
      <c r="Z3447" s="16">
        <v>1</v>
      </c>
      <c r="AA3447" s="36">
        <v>113.85</v>
      </c>
      <c r="AB3447" s="36"/>
      <c r="AC3447" s="36">
        <v>113.85</v>
      </c>
      <c r="AD3447" s="38">
        <f t="shared" si="729"/>
        <v>122.00399999999999</v>
      </c>
      <c r="AE3447" s="38">
        <f t="shared" si="730"/>
        <v>131.76432</v>
      </c>
      <c r="AF3447" s="38">
        <f t="shared" si="731"/>
        <v>0</v>
      </c>
      <c r="AG3447" s="36">
        <f t="shared" si="732"/>
        <v>122</v>
      </c>
      <c r="AH3447" s="36">
        <f t="shared" si="733"/>
        <v>131.76</v>
      </c>
      <c r="AI3447" s="36">
        <f t="shared" si="734"/>
        <v>0</v>
      </c>
      <c r="AJ3447" s="40">
        <v>43644</v>
      </c>
      <c r="AK3447" s="40">
        <v>43648</v>
      </c>
      <c r="AL3447" s="17"/>
      <c r="AM3447" s="17" t="s">
        <v>18070</v>
      </c>
      <c r="AN3447" s="65"/>
      <c r="AO3447" s="20" t="s">
        <v>18317</v>
      </c>
      <c r="AP3447" s="20"/>
      <c r="AQ3447" s="20"/>
      <c r="AR3447" s="16">
        <v>0</v>
      </c>
      <c r="AS3447" s="65">
        <v>43801</v>
      </c>
    </row>
    <row r="3448" spans="1:45" ht="47.25" customHeight="1">
      <c r="A3448" s="16">
        <v>8699522091027</v>
      </c>
      <c r="B3448" s="16" t="s">
        <v>1671</v>
      </c>
      <c r="C3448" s="16" t="s">
        <v>1672</v>
      </c>
      <c r="D3448" s="17" t="s">
        <v>87</v>
      </c>
      <c r="E3448" s="18" t="s">
        <v>295</v>
      </c>
      <c r="F3448" s="18">
        <v>4</v>
      </c>
      <c r="G3448" s="18">
        <v>1</v>
      </c>
      <c r="H3448" s="18">
        <v>2</v>
      </c>
      <c r="I3448" s="18"/>
      <c r="J3448" s="18"/>
      <c r="K3448" s="18"/>
      <c r="L3448" s="19" t="s">
        <v>11997</v>
      </c>
      <c r="M3448" s="19" t="s">
        <v>733</v>
      </c>
      <c r="N3448" s="18" t="s">
        <v>2966</v>
      </c>
      <c r="O3448" s="18">
        <v>500</v>
      </c>
      <c r="P3448" s="18" t="s">
        <v>163</v>
      </c>
      <c r="Q3448" s="18">
        <v>24</v>
      </c>
      <c r="R3448" s="18" t="s">
        <v>95</v>
      </c>
      <c r="S3448" s="37" t="s">
        <v>96</v>
      </c>
      <c r="T3448" s="18" t="s">
        <v>4374</v>
      </c>
      <c r="U3448" s="38">
        <v>2.11</v>
      </c>
      <c r="V3448" s="38">
        <v>1.0900000000000001</v>
      </c>
      <c r="W3448" s="38">
        <v>0</v>
      </c>
      <c r="X3448" s="18" t="s">
        <v>53</v>
      </c>
      <c r="Y3448" s="39"/>
      <c r="Z3448" s="16">
        <v>0</v>
      </c>
      <c r="AA3448" s="36">
        <v>3.67</v>
      </c>
      <c r="AB3448" s="36"/>
      <c r="AC3448" s="36">
        <v>3.67</v>
      </c>
      <c r="AD3448" s="38">
        <f t="shared" si="729"/>
        <v>4.0003000000000002</v>
      </c>
      <c r="AE3448" s="38">
        <f t="shared" si="730"/>
        <v>5.000375</v>
      </c>
      <c r="AF3448" s="38">
        <f t="shared" si="731"/>
        <v>5.4004050000000001</v>
      </c>
      <c r="AG3448" s="36">
        <f t="shared" si="732"/>
        <v>4</v>
      </c>
      <c r="AH3448" s="36">
        <f t="shared" si="733"/>
        <v>5</v>
      </c>
      <c r="AI3448" s="36">
        <f t="shared" si="734"/>
        <v>5.4</v>
      </c>
      <c r="AJ3448" s="40">
        <v>43513</v>
      </c>
      <c r="AK3448" s="40">
        <v>43515</v>
      </c>
      <c r="AL3448" s="17"/>
      <c r="AM3448" s="17" t="s">
        <v>18070</v>
      </c>
      <c r="AN3448" s="119"/>
      <c r="AO3448" s="20" t="s">
        <v>18372</v>
      </c>
      <c r="AP3448" s="20"/>
      <c r="AQ3448" s="20"/>
      <c r="AR3448" s="16">
        <v>0</v>
      </c>
      <c r="AS3448" s="65">
        <v>43801</v>
      </c>
    </row>
    <row r="3449" spans="1:45" ht="47.25" customHeight="1">
      <c r="A3449" s="16">
        <v>8699522095964</v>
      </c>
      <c r="B3449" s="16" t="s">
        <v>3626</v>
      </c>
      <c r="C3449" s="16" t="s">
        <v>3627</v>
      </c>
      <c r="D3449" s="17" t="s">
        <v>87</v>
      </c>
      <c r="E3449" s="18" t="s">
        <v>295</v>
      </c>
      <c r="F3449" s="18">
        <v>4</v>
      </c>
      <c r="G3449" s="18">
        <v>1</v>
      </c>
      <c r="H3449" s="18">
        <v>2</v>
      </c>
      <c r="I3449" s="18"/>
      <c r="J3449" s="18"/>
      <c r="K3449" s="18"/>
      <c r="L3449" s="19" t="s">
        <v>14914</v>
      </c>
      <c r="M3449" s="19" t="s">
        <v>428</v>
      </c>
      <c r="N3449" s="18" t="s">
        <v>2966</v>
      </c>
      <c r="O3449" s="18" t="s">
        <v>14915</v>
      </c>
      <c r="P3449" s="18" t="s">
        <v>163</v>
      </c>
      <c r="Q3449" s="18">
        <v>24</v>
      </c>
      <c r="R3449" s="18" t="s">
        <v>95</v>
      </c>
      <c r="S3449" s="37" t="s">
        <v>96</v>
      </c>
      <c r="T3449" s="18" t="s">
        <v>4374</v>
      </c>
      <c r="U3449" s="38">
        <v>2.77</v>
      </c>
      <c r="V3449" s="38">
        <v>1.1200000000000001</v>
      </c>
      <c r="W3449" s="38">
        <v>0</v>
      </c>
      <c r="X3449" s="18" t="s">
        <v>53</v>
      </c>
      <c r="Y3449" s="39"/>
      <c r="Z3449" s="16">
        <v>0</v>
      </c>
      <c r="AA3449" s="36">
        <v>3.76</v>
      </c>
      <c r="AB3449" s="36"/>
      <c r="AC3449" s="36">
        <v>3.76</v>
      </c>
      <c r="AD3449" s="38">
        <f t="shared" si="729"/>
        <v>4.0983999999999998</v>
      </c>
      <c r="AE3449" s="38">
        <f t="shared" si="730"/>
        <v>5.1229999999999993</v>
      </c>
      <c r="AF3449" s="38">
        <f t="shared" si="731"/>
        <v>5.5328399999999993</v>
      </c>
      <c r="AG3449" s="36">
        <f t="shared" si="732"/>
        <v>4.09</v>
      </c>
      <c r="AH3449" s="36">
        <f t="shared" si="733"/>
        <v>5.12</v>
      </c>
      <c r="AI3449" s="36">
        <f t="shared" si="734"/>
        <v>5.53</v>
      </c>
      <c r="AJ3449" s="40">
        <v>43513</v>
      </c>
      <c r="AK3449" s="40">
        <v>43515</v>
      </c>
      <c r="AL3449" s="17"/>
      <c r="AM3449" s="17" t="s">
        <v>18070</v>
      </c>
      <c r="AN3449" s="119"/>
      <c r="AO3449" s="20" t="s">
        <v>18373</v>
      </c>
      <c r="AP3449" s="20"/>
      <c r="AQ3449" s="20"/>
      <c r="AR3449" s="16">
        <v>0</v>
      </c>
      <c r="AS3449" s="65">
        <v>43801</v>
      </c>
    </row>
    <row r="3450" spans="1:45" ht="47.25" customHeight="1">
      <c r="A3450" s="16">
        <v>8699522091003</v>
      </c>
      <c r="B3450" s="16" t="s">
        <v>8705</v>
      </c>
      <c r="C3450" s="16" t="s">
        <v>8706</v>
      </c>
      <c r="D3450" s="17" t="s">
        <v>87</v>
      </c>
      <c r="E3450" s="18" t="s">
        <v>87</v>
      </c>
      <c r="F3450" s="18">
        <v>0</v>
      </c>
      <c r="G3450" s="18">
        <v>2</v>
      </c>
      <c r="H3450" s="18">
        <v>1</v>
      </c>
      <c r="I3450" s="18"/>
      <c r="J3450" s="18"/>
      <c r="K3450" s="18"/>
      <c r="L3450" s="19" t="s">
        <v>17782</v>
      </c>
      <c r="M3450" s="19" t="s">
        <v>8707</v>
      </c>
      <c r="N3450" s="18" t="s">
        <v>2966</v>
      </c>
      <c r="O3450" s="18">
        <v>25</v>
      </c>
      <c r="P3450" s="18" t="s">
        <v>163</v>
      </c>
      <c r="Q3450" s="18">
        <v>14</v>
      </c>
      <c r="R3450" s="18" t="s">
        <v>95</v>
      </c>
      <c r="S3450" s="37" t="s">
        <v>96</v>
      </c>
      <c r="T3450" s="18" t="s">
        <v>1658</v>
      </c>
      <c r="U3450" s="38">
        <v>404.43</v>
      </c>
      <c r="V3450" s="38">
        <v>404.43</v>
      </c>
      <c r="W3450" s="38">
        <v>404.43</v>
      </c>
      <c r="X3450" s="18" t="s">
        <v>1658</v>
      </c>
      <c r="Y3450" s="39"/>
      <c r="Z3450" s="16">
        <v>0</v>
      </c>
      <c r="AA3450" s="36">
        <v>1376.55</v>
      </c>
      <c r="AB3450" s="36"/>
      <c r="AC3450" s="36">
        <v>1376.55</v>
      </c>
      <c r="AD3450" s="38">
        <f t="shared" si="729"/>
        <v>1411.6809999999998</v>
      </c>
      <c r="AE3450" s="38">
        <f t="shared" si="730"/>
        <v>1599.23072</v>
      </c>
      <c r="AF3450" s="38">
        <f t="shared" si="731"/>
        <v>1727.1691776000002</v>
      </c>
      <c r="AG3450" s="36">
        <f t="shared" si="732"/>
        <v>1411.68</v>
      </c>
      <c r="AH3450" s="36">
        <f t="shared" si="733"/>
        <v>1599.23</v>
      </c>
      <c r="AI3450" s="36">
        <f t="shared" si="734"/>
        <v>1727.16</v>
      </c>
      <c r="AJ3450" s="40">
        <v>43513</v>
      </c>
      <c r="AK3450" s="40">
        <v>43515</v>
      </c>
      <c r="AL3450" s="17"/>
      <c r="AM3450" s="17" t="s">
        <v>18070</v>
      </c>
      <c r="AN3450" s="119"/>
      <c r="AO3450" s="20" t="s">
        <v>18330</v>
      </c>
      <c r="AP3450" s="20"/>
      <c r="AQ3450" s="20" t="s">
        <v>8710</v>
      </c>
      <c r="AR3450" s="16">
        <v>0</v>
      </c>
      <c r="AS3450" s="65">
        <v>43801</v>
      </c>
    </row>
    <row r="3451" spans="1:45" ht="47.25" customHeight="1">
      <c r="A3451" s="16">
        <v>8699522091010</v>
      </c>
      <c r="B3451" s="16" t="s">
        <v>8705</v>
      </c>
      <c r="C3451" s="16" t="s">
        <v>8706</v>
      </c>
      <c r="D3451" s="17" t="s">
        <v>87</v>
      </c>
      <c r="E3451" s="18" t="s">
        <v>87</v>
      </c>
      <c r="F3451" s="18">
        <v>0</v>
      </c>
      <c r="G3451" s="18">
        <v>2</v>
      </c>
      <c r="H3451" s="18">
        <v>1</v>
      </c>
      <c r="I3451" s="18"/>
      <c r="J3451" s="18"/>
      <c r="K3451" s="18"/>
      <c r="L3451" s="19" t="s">
        <v>17783</v>
      </c>
      <c r="M3451" s="19" t="s">
        <v>8707</v>
      </c>
      <c r="N3451" s="18" t="s">
        <v>2966</v>
      </c>
      <c r="O3451" s="18">
        <v>50</v>
      </c>
      <c r="P3451" s="18" t="s">
        <v>163</v>
      </c>
      <c r="Q3451" s="18">
        <v>14</v>
      </c>
      <c r="R3451" s="18" t="s">
        <v>95</v>
      </c>
      <c r="S3451" s="37" t="s">
        <v>96</v>
      </c>
      <c r="T3451" s="18" t="s">
        <v>1658</v>
      </c>
      <c r="U3451" s="38">
        <v>808.86</v>
      </c>
      <c r="V3451" s="38">
        <v>808.86</v>
      </c>
      <c r="W3451" s="38">
        <v>808.86</v>
      </c>
      <c r="X3451" s="18" t="s">
        <v>1658</v>
      </c>
      <c r="Y3451" s="39"/>
      <c r="Z3451" s="16">
        <v>0</v>
      </c>
      <c r="AA3451" s="36">
        <v>2753.11</v>
      </c>
      <c r="AB3451" s="36"/>
      <c r="AC3451" s="36">
        <v>2753.11</v>
      </c>
      <c r="AD3451" s="38">
        <f t="shared" si="729"/>
        <v>2815.7721999999999</v>
      </c>
      <c r="AE3451" s="38">
        <f t="shared" si="730"/>
        <v>3171.812864</v>
      </c>
      <c r="AF3451" s="38">
        <f t="shared" si="731"/>
        <v>3425.5578931200002</v>
      </c>
      <c r="AG3451" s="36">
        <f t="shared" si="732"/>
        <v>2815.77</v>
      </c>
      <c r="AH3451" s="36">
        <f t="shared" si="733"/>
        <v>3171.81</v>
      </c>
      <c r="AI3451" s="36">
        <f t="shared" si="734"/>
        <v>3425.55</v>
      </c>
      <c r="AJ3451" s="40">
        <v>43513</v>
      </c>
      <c r="AK3451" s="40">
        <v>43515</v>
      </c>
      <c r="AL3451" s="17"/>
      <c r="AM3451" s="17" t="s">
        <v>18070</v>
      </c>
      <c r="AN3451" s="119"/>
      <c r="AO3451" s="20" t="s">
        <v>18331</v>
      </c>
      <c r="AP3451" s="20"/>
      <c r="AQ3451" s="20" t="s">
        <v>8717</v>
      </c>
      <c r="AR3451" s="16">
        <v>0</v>
      </c>
      <c r="AS3451" s="65">
        <v>43801</v>
      </c>
    </row>
    <row r="3452" spans="1:45" ht="47.25" customHeight="1">
      <c r="A3452" s="16">
        <v>8699536080024</v>
      </c>
      <c r="B3452" s="16" t="s">
        <v>2885</v>
      </c>
      <c r="C3452" s="16" t="s">
        <v>2886</v>
      </c>
      <c r="D3452" s="17" t="s">
        <v>323</v>
      </c>
      <c r="E3452" s="18" t="s">
        <v>323</v>
      </c>
      <c r="F3452" s="18">
        <v>0</v>
      </c>
      <c r="G3452" s="39">
        <v>1</v>
      </c>
      <c r="H3452" s="18">
        <v>1</v>
      </c>
      <c r="I3452" s="18"/>
      <c r="J3452" s="18"/>
      <c r="K3452" s="18"/>
      <c r="L3452" s="19" t="s">
        <v>5439</v>
      </c>
      <c r="M3452" s="19" t="s">
        <v>172</v>
      </c>
      <c r="N3452" s="18" t="s">
        <v>2585</v>
      </c>
      <c r="O3452" s="18">
        <v>5</v>
      </c>
      <c r="P3452" s="18" t="s">
        <v>163</v>
      </c>
      <c r="Q3452" s="18">
        <v>28</v>
      </c>
      <c r="R3452" s="18" t="s">
        <v>95</v>
      </c>
      <c r="S3452" s="37" t="s">
        <v>46</v>
      </c>
      <c r="T3452" s="18" t="s">
        <v>222</v>
      </c>
      <c r="U3452" s="38">
        <v>11.75</v>
      </c>
      <c r="V3452" s="38">
        <v>27.53</v>
      </c>
      <c r="W3452" s="38">
        <v>11.75</v>
      </c>
      <c r="X3452" s="18" t="s">
        <v>222</v>
      </c>
      <c r="Y3452" s="39"/>
      <c r="Z3452" s="16">
        <v>0</v>
      </c>
      <c r="AA3452" s="36">
        <v>39.94</v>
      </c>
      <c r="AB3452" s="36"/>
      <c r="AC3452" s="36">
        <v>39.94</v>
      </c>
      <c r="AD3452" s="38">
        <f t="shared" si="729"/>
        <v>43.235199999999999</v>
      </c>
      <c r="AE3452" s="38">
        <f t="shared" si="730"/>
        <v>54.043999999999997</v>
      </c>
      <c r="AF3452" s="38">
        <f t="shared" si="731"/>
        <v>58.367519999999999</v>
      </c>
      <c r="AG3452" s="36">
        <f t="shared" si="732"/>
        <v>43.23</v>
      </c>
      <c r="AH3452" s="36">
        <f t="shared" si="733"/>
        <v>54.04</v>
      </c>
      <c r="AI3452" s="36">
        <f t="shared" si="734"/>
        <v>58.36</v>
      </c>
      <c r="AJ3452" s="40">
        <v>43513</v>
      </c>
      <c r="AK3452" s="40">
        <v>43515</v>
      </c>
      <c r="AL3452" s="17"/>
      <c r="AM3452" s="17" t="s">
        <v>18070</v>
      </c>
      <c r="AN3452" s="119"/>
      <c r="AO3452" s="20" t="s">
        <v>18359</v>
      </c>
      <c r="AP3452" s="20"/>
      <c r="AQ3452" s="20"/>
      <c r="AR3452" s="16">
        <v>1</v>
      </c>
      <c r="AS3452" s="65">
        <v>43840</v>
      </c>
    </row>
    <row r="3453" spans="1:45" ht="47.25" customHeight="1">
      <c r="A3453" s="16">
        <v>8699536080048</v>
      </c>
      <c r="B3453" s="16" t="s">
        <v>2885</v>
      </c>
      <c r="C3453" s="16" t="s">
        <v>2886</v>
      </c>
      <c r="D3453" s="17" t="s">
        <v>323</v>
      </c>
      <c r="E3453" s="18" t="s">
        <v>323</v>
      </c>
      <c r="F3453" s="18">
        <v>0</v>
      </c>
      <c r="G3453" s="39">
        <v>5</v>
      </c>
      <c r="H3453" s="18">
        <v>1</v>
      </c>
      <c r="I3453" s="18"/>
      <c r="J3453" s="18"/>
      <c r="K3453" s="18"/>
      <c r="L3453" s="19" t="s">
        <v>5437</v>
      </c>
      <c r="M3453" s="19" t="s">
        <v>172</v>
      </c>
      <c r="N3453" s="18" t="s">
        <v>2585</v>
      </c>
      <c r="O3453" s="18">
        <v>5</v>
      </c>
      <c r="P3453" s="18" t="s">
        <v>163</v>
      </c>
      <c r="Q3453" s="18">
        <v>90</v>
      </c>
      <c r="R3453" s="18" t="s">
        <v>95</v>
      </c>
      <c r="S3453" s="37" t="s">
        <v>46</v>
      </c>
      <c r="T3453" s="18" t="s">
        <v>222</v>
      </c>
      <c r="U3453" s="38">
        <v>37.76</v>
      </c>
      <c r="V3453" s="38">
        <v>88.44</v>
      </c>
      <c r="W3453" s="38">
        <v>37.76</v>
      </c>
      <c r="X3453" s="18" t="s">
        <v>222</v>
      </c>
      <c r="Y3453" s="39"/>
      <c r="Z3453" s="16">
        <v>0</v>
      </c>
      <c r="AA3453" s="36">
        <v>125.23</v>
      </c>
      <c r="AB3453" s="36"/>
      <c r="AC3453" s="36">
        <v>125.23</v>
      </c>
      <c r="AD3453" s="38">
        <f t="shared" si="729"/>
        <v>133.83920000000001</v>
      </c>
      <c r="AE3453" s="38">
        <f t="shared" si="730"/>
        <v>164.93747200000001</v>
      </c>
      <c r="AF3453" s="38">
        <f t="shared" si="731"/>
        <v>178.13246976000002</v>
      </c>
      <c r="AG3453" s="36">
        <f t="shared" si="732"/>
        <v>133.83000000000001</v>
      </c>
      <c r="AH3453" s="36">
        <f t="shared" si="733"/>
        <v>164.93</v>
      </c>
      <c r="AI3453" s="36">
        <f t="shared" si="734"/>
        <v>178.13</v>
      </c>
      <c r="AJ3453" s="40">
        <v>43513</v>
      </c>
      <c r="AK3453" s="40">
        <v>43515</v>
      </c>
      <c r="AL3453" s="17"/>
      <c r="AM3453" s="17" t="s">
        <v>18070</v>
      </c>
      <c r="AN3453" s="119"/>
      <c r="AO3453" s="20" t="s">
        <v>18359</v>
      </c>
      <c r="AP3453" s="20"/>
      <c r="AQ3453" s="20"/>
      <c r="AR3453" s="16">
        <v>0</v>
      </c>
      <c r="AS3453" s="65">
        <v>43840</v>
      </c>
    </row>
    <row r="3454" spans="1:45" ht="47.25" customHeight="1">
      <c r="A3454" s="16">
        <v>8699548990359</v>
      </c>
      <c r="B3454" s="16" t="s">
        <v>1492</v>
      </c>
      <c r="C3454" s="16" t="s">
        <v>1493</v>
      </c>
      <c r="D3454" s="18" t="s">
        <v>87</v>
      </c>
      <c r="E3454" s="18" t="s">
        <v>87</v>
      </c>
      <c r="F3454" s="18">
        <v>2</v>
      </c>
      <c r="G3454" s="39">
        <v>2</v>
      </c>
      <c r="H3454" s="18">
        <v>1</v>
      </c>
      <c r="I3454" s="18"/>
      <c r="J3454" s="18"/>
      <c r="K3454" s="18"/>
      <c r="L3454" s="19" t="s">
        <v>16969</v>
      </c>
      <c r="M3454" s="19" t="s">
        <v>62</v>
      </c>
      <c r="N3454" s="18" t="s">
        <v>51</v>
      </c>
      <c r="O3454" s="18">
        <v>250</v>
      </c>
      <c r="P3454" s="18" t="s">
        <v>875</v>
      </c>
      <c r="Q3454" s="18">
        <v>1</v>
      </c>
      <c r="R3454" s="18" t="s">
        <v>95</v>
      </c>
      <c r="S3454" s="37" t="s">
        <v>96</v>
      </c>
      <c r="T3454" s="18" t="s">
        <v>4374</v>
      </c>
      <c r="U3454" s="18">
        <v>2.12</v>
      </c>
      <c r="V3454" s="18">
        <v>2.12</v>
      </c>
      <c r="W3454" s="18">
        <v>2.12</v>
      </c>
      <c r="X3454" s="18" t="s">
        <v>4374</v>
      </c>
      <c r="Y3454" s="39"/>
      <c r="Z3454" s="16">
        <v>0</v>
      </c>
      <c r="AA3454" s="36">
        <v>7.21</v>
      </c>
      <c r="AB3454" s="36"/>
      <c r="AC3454" s="36">
        <v>7.21</v>
      </c>
      <c r="AD3454" s="38">
        <f t="shared" si="729"/>
        <v>7.8589000000000002</v>
      </c>
      <c r="AE3454" s="38">
        <f t="shared" si="730"/>
        <v>9.8236249999999998</v>
      </c>
      <c r="AF3454" s="38">
        <f t="shared" si="731"/>
        <v>10.609515</v>
      </c>
      <c r="AG3454" s="36">
        <f t="shared" si="732"/>
        <v>7.85</v>
      </c>
      <c r="AH3454" s="36">
        <f t="shared" si="733"/>
        <v>9.82</v>
      </c>
      <c r="AI3454" s="36">
        <f t="shared" si="734"/>
        <v>10.6</v>
      </c>
      <c r="AJ3454" s="40">
        <v>43513</v>
      </c>
      <c r="AK3454" s="40">
        <v>43515</v>
      </c>
      <c r="AL3454" s="17"/>
      <c r="AM3454" s="17" t="s">
        <v>18809</v>
      </c>
      <c r="AN3454" s="65"/>
      <c r="AO3454" s="20" t="s">
        <v>18379</v>
      </c>
      <c r="AP3454" s="20"/>
      <c r="AQ3454" s="20" t="s">
        <v>10241</v>
      </c>
      <c r="AR3454" s="16">
        <v>0</v>
      </c>
      <c r="AS3454" s="65">
        <v>43840</v>
      </c>
    </row>
    <row r="3455" spans="1:45" ht="47.25" customHeight="1">
      <c r="A3455" s="16">
        <v>8699536010540</v>
      </c>
      <c r="B3455" s="16" t="s">
        <v>1513</v>
      </c>
      <c r="C3455" s="16" t="s">
        <v>1514</v>
      </c>
      <c r="D3455" s="17" t="s">
        <v>323</v>
      </c>
      <c r="E3455" s="18" t="s">
        <v>323</v>
      </c>
      <c r="F3455" s="18">
        <v>0</v>
      </c>
      <c r="G3455" s="39">
        <v>1</v>
      </c>
      <c r="H3455" s="18">
        <v>1</v>
      </c>
      <c r="I3455" s="18"/>
      <c r="J3455" s="18"/>
      <c r="K3455" s="18"/>
      <c r="L3455" s="19" t="s">
        <v>5389</v>
      </c>
      <c r="M3455" s="19" t="s">
        <v>134</v>
      </c>
      <c r="N3455" s="18" t="s">
        <v>2585</v>
      </c>
      <c r="O3455" s="18" t="s">
        <v>2185</v>
      </c>
      <c r="P3455" s="18" t="s">
        <v>163</v>
      </c>
      <c r="Q3455" s="18">
        <v>28</v>
      </c>
      <c r="R3455" s="18" t="s">
        <v>95</v>
      </c>
      <c r="S3455" s="37" t="s">
        <v>46</v>
      </c>
      <c r="T3455" s="18" t="s">
        <v>557</v>
      </c>
      <c r="U3455" s="38">
        <v>7.24</v>
      </c>
      <c r="V3455" s="38">
        <v>15.12</v>
      </c>
      <c r="W3455" s="38">
        <v>7.24</v>
      </c>
      <c r="X3455" s="18" t="s">
        <v>557</v>
      </c>
      <c r="Y3455" s="39"/>
      <c r="Z3455" s="16">
        <v>0</v>
      </c>
      <c r="AA3455" s="36">
        <v>19.09</v>
      </c>
      <c r="AB3455" s="36"/>
      <c r="AC3455" s="36">
        <v>19.09</v>
      </c>
      <c r="AD3455" s="38">
        <f t="shared" si="729"/>
        <v>20.717199999999998</v>
      </c>
      <c r="AE3455" s="38">
        <f t="shared" si="730"/>
        <v>25.896499999999996</v>
      </c>
      <c r="AF3455" s="38">
        <f t="shared" si="731"/>
        <v>27.968219999999999</v>
      </c>
      <c r="AG3455" s="36">
        <f t="shared" si="732"/>
        <v>20.71</v>
      </c>
      <c r="AH3455" s="36">
        <f t="shared" si="733"/>
        <v>25.89</v>
      </c>
      <c r="AI3455" s="36">
        <f t="shared" si="734"/>
        <v>27.96</v>
      </c>
      <c r="AJ3455" s="40">
        <v>43513</v>
      </c>
      <c r="AK3455" s="40">
        <v>43515</v>
      </c>
      <c r="AL3455" s="17"/>
      <c r="AM3455" s="17" t="s">
        <v>18070</v>
      </c>
      <c r="AN3455" s="119"/>
      <c r="AO3455" s="20" t="s">
        <v>18348</v>
      </c>
      <c r="AP3455" s="20"/>
      <c r="AQ3455" s="20"/>
      <c r="AR3455" s="16">
        <v>1</v>
      </c>
      <c r="AS3455" s="65">
        <v>43847</v>
      </c>
    </row>
    <row r="3456" spans="1:45" ht="47.25" customHeight="1">
      <c r="A3456" s="16">
        <v>8699536010687</v>
      </c>
      <c r="B3456" s="16" t="s">
        <v>1513</v>
      </c>
      <c r="C3456" s="16" t="s">
        <v>1514</v>
      </c>
      <c r="D3456" s="17" t="s">
        <v>323</v>
      </c>
      <c r="E3456" s="18" t="s">
        <v>323</v>
      </c>
      <c r="F3456" s="18">
        <v>0</v>
      </c>
      <c r="G3456" s="39">
        <v>5</v>
      </c>
      <c r="H3456" s="18">
        <v>1</v>
      </c>
      <c r="I3456" s="18"/>
      <c r="J3456" s="18"/>
      <c r="K3456" s="18"/>
      <c r="L3456" s="19" t="s">
        <v>5388</v>
      </c>
      <c r="M3456" s="19" t="s">
        <v>134</v>
      </c>
      <c r="N3456" s="18" t="s">
        <v>2585</v>
      </c>
      <c r="O3456" s="18" t="s">
        <v>2185</v>
      </c>
      <c r="P3456" s="18" t="s">
        <v>163</v>
      </c>
      <c r="Q3456" s="18">
        <v>90</v>
      </c>
      <c r="R3456" s="18" t="s">
        <v>95</v>
      </c>
      <c r="S3456" s="37" t="s">
        <v>46</v>
      </c>
      <c r="T3456" s="18" t="s">
        <v>284</v>
      </c>
      <c r="U3456" s="38">
        <v>13.5</v>
      </c>
      <c r="V3456" s="38">
        <v>55.94</v>
      </c>
      <c r="W3456" s="38">
        <v>13.5</v>
      </c>
      <c r="X3456" s="18" t="s">
        <v>284</v>
      </c>
      <c r="Y3456" s="39"/>
      <c r="Z3456" s="16">
        <v>0</v>
      </c>
      <c r="AA3456" s="36">
        <v>45.94</v>
      </c>
      <c r="AB3456" s="36"/>
      <c r="AC3456" s="36">
        <v>45.94</v>
      </c>
      <c r="AD3456" s="38">
        <f t="shared" si="729"/>
        <v>49.715199999999996</v>
      </c>
      <c r="AE3456" s="38">
        <f t="shared" si="730"/>
        <v>62.143999999999991</v>
      </c>
      <c r="AF3456" s="38">
        <f t="shared" si="731"/>
        <v>67.115519999999989</v>
      </c>
      <c r="AG3456" s="36">
        <f t="shared" si="732"/>
        <v>49.71</v>
      </c>
      <c r="AH3456" s="36">
        <f t="shared" si="733"/>
        <v>62.14</v>
      </c>
      <c r="AI3456" s="36">
        <f t="shared" si="734"/>
        <v>67.11</v>
      </c>
      <c r="AJ3456" s="40">
        <v>43814</v>
      </c>
      <c r="AK3456" s="40">
        <v>43816</v>
      </c>
      <c r="AL3456" s="17"/>
      <c r="AM3456" s="17" t="s">
        <v>18070</v>
      </c>
      <c r="AN3456" s="111"/>
      <c r="AO3456" s="20" t="s">
        <v>18748</v>
      </c>
      <c r="AP3456" s="20"/>
      <c r="AQ3456" s="20"/>
      <c r="AR3456" s="16">
        <v>1</v>
      </c>
      <c r="AS3456" s="65">
        <v>43847</v>
      </c>
    </row>
    <row r="3457" spans="1:46" ht="47.25" customHeight="1">
      <c r="A3457" s="16">
        <v>8699536010489</v>
      </c>
      <c r="B3457" s="16" t="s">
        <v>2848</v>
      </c>
      <c r="C3457" s="16" t="s">
        <v>2850</v>
      </c>
      <c r="D3457" s="17" t="s">
        <v>323</v>
      </c>
      <c r="E3457" s="18" t="s">
        <v>323</v>
      </c>
      <c r="F3457" s="18">
        <v>0</v>
      </c>
      <c r="G3457" s="39">
        <v>5</v>
      </c>
      <c r="H3457" s="18">
        <v>1</v>
      </c>
      <c r="I3457" s="18"/>
      <c r="J3457" s="18"/>
      <c r="K3457" s="18"/>
      <c r="L3457" s="19" t="s">
        <v>5466</v>
      </c>
      <c r="M3457" s="19" t="s">
        <v>226</v>
      </c>
      <c r="N3457" s="18" t="s">
        <v>2585</v>
      </c>
      <c r="O3457" s="18">
        <v>15</v>
      </c>
      <c r="P3457" s="18" t="s">
        <v>163</v>
      </c>
      <c r="Q3457" s="18">
        <v>90</v>
      </c>
      <c r="R3457" s="18" t="s">
        <v>95</v>
      </c>
      <c r="S3457" s="37" t="s">
        <v>46</v>
      </c>
      <c r="T3457" s="18" t="s">
        <v>557</v>
      </c>
      <c r="U3457" s="38">
        <v>28.57</v>
      </c>
      <c r="V3457" s="38">
        <v>49.99</v>
      </c>
      <c r="W3457" s="38">
        <v>28.57</v>
      </c>
      <c r="X3457" s="18" t="s">
        <v>557</v>
      </c>
      <c r="Y3457" s="39"/>
      <c r="Z3457" s="16">
        <v>0</v>
      </c>
      <c r="AA3457" s="36">
        <v>97.17</v>
      </c>
      <c r="AB3457" s="36"/>
      <c r="AC3457" s="36">
        <v>97.17</v>
      </c>
      <c r="AD3457" s="38">
        <f t="shared" si="729"/>
        <v>104.5719</v>
      </c>
      <c r="AE3457" s="38">
        <f t="shared" si="730"/>
        <v>130.71487500000001</v>
      </c>
      <c r="AF3457" s="38">
        <f t="shared" si="731"/>
        <v>141.172065</v>
      </c>
      <c r="AG3457" s="36">
        <f t="shared" si="732"/>
        <v>104.57</v>
      </c>
      <c r="AH3457" s="36">
        <f t="shared" si="733"/>
        <v>130.71</v>
      </c>
      <c r="AI3457" s="36">
        <f t="shared" si="734"/>
        <v>141.16999999999999</v>
      </c>
      <c r="AJ3457" s="40">
        <v>43513</v>
      </c>
      <c r="AK3457" s="40">
        <v>43515</v>
      </c>
      <c r="AL3457" s="17"/>
      <c r="AM3457" s="17" t="s">
        <v>18070</v>
      </c>
      <c r="AN3457" s="119"/>
      <c r="AO3457" s="20" t="s">
        <v>18375</v>
      </c>
      <c r="AP3457" s="20"/>
      <c r="AQ3457" s="20"/>
      <c r="AR3457" s="16">
        <v>1</v>
      </c>
      <c r="AS3457" s="65">
        <v>43847</v>
      </c>
    </row>
    <row r="3458" spans="1:46" ht="47.25" customHeight="1">
      <c r="A3458" s="16">
        <v>8699536010502</v>
      </c>
      <c r="B3458" s="16" t="s">
        <v>2848</v>
      </c>
      <c r="C3458" s="16" t="s">
        <v>2850</v>
      </c>
      <c r="D3458" s="17" t="s">
        <v>323</v>
      </c>
      <c r="E3458" s="18" t="s">
        <v>323</v>
      </c>
      <c r="F3458" s="18">
        <v>0</v>
      </c>
      <c r="G3458" s="39">
        <v>5</v>
      </c>
      <c r="H3458" s="18">
        <v>1</v>
      </c>
      <c r="I3458" s="18"/>
      <c r="J3458" s="18"/>
      <c r="K3458" s="18"/>
      <c r="L3458" s="19" t="s">
        <v>5468</v>
      </c>
      <c r="M3458" s="19" t="s">
        <v>226</v>
      </c>
      <c r="N3458" s="18" t="s">
        <v>2585</v>
      </c>
      <c r="O3458" s="18">
        <v>30</v>
      </c>
      <c r="P3458" s="18" t="s">
        <v>163</v>
      </c>
      <c r="Q3458" s="18">
        <v>90</v>
      </c>
      <c r="R3458" s="18" t="s">
        <v>95</v>
      </c>
      <c r="S3458" s="37" t="s">
        <v>46</v>
      </c>
      <c r="T3458" s="18" t="s">
        <v>222</v>
      </c>
      <c r="U3458" s="38">
        <v>39.880000000000003</v>
      </c>
      <c r="V3458" s="38">
        <v>73.72</v>
      </c>
      <c r="W3458" s="38">
        <v>39.880000000000003</v>
      </c>
      <c r="X3458" s="18" t="s">
        <v>222</v>
      </c>
      <c r="Y3458" s="39"/>
      <c r="Z3458" s="16">
        <v>0</v>
      </c>
      <c r="AA3458" s="36">
        <v>135.66999999999999</v>
      </c>
      <c r="AB3458" s="36"/>
      <c r="AC3458" s="36">
        <v>135.66999999999999</v>
      </c>
      <c r="AD3458" s="38">
        <f t="shared" si="729"/>
        <v>144.6968</v>
      </c>
      <c r="AE3458" s="38">
        <f t="shared" si="730"/>
        <v>177.53228799999999</v>
      </c>
      <c r="AF3458" s="38">
        <f t="shared" si="731"/>
        <v>191.73487104</v>
      </c>
      <c r="AG3458" s="36">
        <f t="shared" si="732"/>
        <v>144.69</v>
      </c>
      <c r="AH3458" s="36">
        <f t="shared" si="733"/>
        <v>177.53</v>
      </c>
      <c r="AI3458" s="36">
        <f t="shared" si="734"/>
        <v>191.73</v>
      </c>
      <c r="AJ3458" s="40">
        <v>43513</v>
      </c>
      <c r="AK3458" s="40">
        <v>43515</v>
      </c>
      <c r="AL3458" s="17"/>
      <c r="AM3458" s="17" t="s">
        <v>18070</v>
      </c>
      <c r="AN3458" s="119"/>
      <c r="AO3458" s="20" t="s">
        <v>18375</v>
      </c>
      <c r="AP3458" s="20"/>
      <c r="AQ3458" s="20"/>
      <c r="AR3458" s="16">
        <v>1</v>
      </c>
      <c r="AS3458" s="65">
        <v>43847</v>
      </c>
    </row>
    <row r="3459" spans="1:46" ht="47.25" customHeight="1">
      <c r="A3459" s="16">
        <v>8699536010526</v>
      </c>
      <c r="B3459" s="16" t="s">
        <v>2848</v>
      </c>
      <c r="C3459" s="16" t="s">
        <v>2850</v>
      </c>
      <c r="D3459" s="17" t="s">
        <v>323</v>
      </c>
      <c r="E3459" s="18" t="s">
        <v>323</v>
      </c>
      <c r="F3459" s="18">
        <v>0</v>
      </c>
      <c r="G3459" s="39">
        <v>5</v>
      </c>
      <c r="H3459" s="18">
        <v>1</v>
      </c>
      <c r="I3459" s="18"/>
      <c r="J3459" s="18"/>
      <c r="K3459" s="18"/>
      <c r="L3459" s="19" t="s">
        <v>5467</v>
      </c>
      <c r="M3459" s="19" t="s">
        <v>226</v>
      </c>
      <c r="N3459" s="18" t="s">
        <v>2585</v>
      </c>
      <c r="O3459" s="18">
        <v>45</v>
      </c>
      <c r="P3459" s="18" t="s">
        <v>163</v>
      </c>
      <c r="Q3459" s="18">
        <v>90</v>
      </c>
      <c r="R3459" s="18" t="s">
        <v>95</v>
      </c>
      <c r="S3459" s="37" t="s">
        <v>46</v>
      </c>
      <c r="T3459" s="18" t="s">
        <v>222</v>
      </c>
      <c r="U3459" s="38">
        <v>59.83</v>
      </c>
      <c r="V3459" s="38">
        <v>110.61</v>
      </c>
      <c r="W3459" s="38">
        <v>59.83</v>
      </c>
      <c r="X3459" s="18" t="s">
        <v>222</v>
      </c>
      <c r="Y3459" s="39"/>
      <c r="Z3459" s="16">
        <v>0</v>
      </c>
      <c r="AA3459" s="36">
        <v>203.47</v>
      </c>
      <c r="AB3459" s="36"/>
      <c r="AC3459" s="36">
        <v>203.47</v>
      </c>
      <c r="AD3459" s="38">
        <f t="shared" si="729"/>
        <v>215.13939999999999</v>
      </c>
      <c r="AE3459" s="38">
        <f t="shared" si="730"/>
        <v>259.104128</v>
      </c>
      <c r="AF3459" s="38">
        <f t="shared" si="731"/>
        <v>279.83245823999999</v>
      </c>
      <c r="AG3459" s="36">
        <f t="shared" si="732"/>
        <v>215.13</v>
      </c>
      <c r="AH3459" s="36">
        <f t="shared" si="733"/>
        <v>259.10000000000002</v>
      </c>
      <c r="AI3459" s="36">
        <f t="shared" si="734"/>
        <v>279.83</v>
      </c>
      <c r="AJ3459" s="40">
        <v>43513</v>
      </c>
      <c r="AK3459" s="40">
        <v>43515</v>
      </c>
      <c r="AL3459" s="17"/>
      <c r="AM3459" s="17" t="s">
        <v>18070</v>
      </c>
      <c r="AN3459" s="119"/>
      <c r="AO3459" s="20" t="s">
        <v>18377</v>
      </c>
      <c r="AP3459" s="20"/>
      <c r="AQ3459" s="20"/>
      <c r="AR3459" s="16">
        <v>1</v>
      </c>
      <c r="AS3459" s="65">
        <v>43847</v>
      </c>
    </row>
    <row r="3460" spans="1:46" ht="47.25" customHeight="1">
      <c r="A3460" s="16">
        <v>8699536150192</v>
      </c>
      <c r="B3460" s="16" t="s">
        <v>7968</v>
      </c>
      <c r="C3460" s="16" t="s">
        <v>7969</v>
      </c>
      <c r="D3460" s="17" t="s">
        <v>323</v>
      </c>
      <c r="E3460" s="18" t="s">
        <v>323</v>
      </c>
      <c r="F3460" s="18">
        <v>0</v>
      </c>
      <c r="G3460" s="39">
        <v>1</v>
      </c>
      <c r="H3460" s="18">
        <v>1</v>
      </c>
      <c r="I3460" s="18"/>
      <c r="J3460" s="18"/>
      <c r="K3460" s="18"/>
      <c r="L3460" s="19" t="s">
        <v>5481</v>
      </c>
      <c r="M3460" s="19" t="s">
        <v>885</v>
      </c>
      <c r="N3460" s="18" t="s">
        <v>2585</v>
      </c>
      <c r="O3460" s="18">
        <v>200</v>
      </c>
      <c r="P3460" s="18" t="s">
        <v>163</v>
      </c>
      <c r="Q3460" s="18">
        <v>70</v>
      </c>
      <c r="R3460" s="18" t="s">
        <v>95</v>
      </c>
      <c r="S3460" s="37" t="s">
        <v>46</v>
      </c>
      <c r="T3460" s="18" t="s">
        <v>284</v>
      </c>
      <c r="U3460" s="38">
        <v>110.25</v>
      </c>
      <c r="V3460" s="38">
        <v>256.2</v>
      </c>
      <c r="W3460" s="38">
        <v>110.25</v>
      </c>
      <c r="X3460" s="18" t="s">
        <v>284</v>
      </c>
      <c r="Y3460" s="39"/>
      <c r="Z3460" s="16">
        <v>0</v>
      </c>
      <c r="AA3460" s="36">
        <v>365.6</v>
      </c>
      <c r="AB3460" s="36"/>
      <c r="AC3460" s="36">
        <v>365.6</v>
      </c>
      <c r="AD3460" s="38">
        <f t="shared" si="729"/>
        <v>380.51200000000006</v>
      </c>
      <c r="AE3460" s="38">
        <f t="shared" si="730"/>
        <v>444.32144000000005</v>
      </c>
      <c r="AF3460" s="38">
        <f t="shared" si="731"/>
        <v>479.86715520000007</v>
      </c>
      <c r="AG3460" s="36">
        <f t="shared" si="732"/>
        <v>380.51</v>
      </c>
      <c r="AH3460" s="36">
        <f t="shared" si="733"/>
        <v>444.32</v>
      </c>
      <c r="AI3460" s="36">
        <f t="shared" si="734"/>
        <v>479.86</v>
      </c>
      <c r="AJ3460" s="40">
        <v>43814</v>
      </c>
      <c r="AK3460" s="40">
        <v>43816</v>
      </c>
      <c r="AL3460" s="17"/>
      <c r="AM3460" s="17" t="s">
        <v>18070</v>
      </c>
      <c r="AN3460" s="126"/>
      <c r="AO3460" s="20" t="s">
        <v>18750</v>
      </c>
      <c r="AP3460" s="20"/>
      <c r="AQ3460" s="20"/>
      <c r="AR3460" s="16">
        <v>1</v>
      </c>
      <c r="AS3460" s="65">
        <v>43847</v>
      </c>
    </row>
    <row r="3461" spans="1:46" ht="47.25" customHeight="1">
      <c r="A3461" s="16">
        <v>8699536150208</v>
      </c>
      <c r="B3461" s="16" t="s">
        <v>7968</v>
      </c>
      <c r="C3461" s="16" t="s">
        <v>7969</v>
      </c>
      <c r="D3461" s="17" t="s">
        <v>323</v>
      </c>
      <c r="E3461" s="18" t="s">
        <v>323</v>
      </c>
      <c r="F3461" s="18">
        <v>0</v>
      </c>
      <c r="G3461" s="39">
        <v>1</v>
      </c>
      <c r="H3461" s="18">
        <v>1</v>
      </c>
      <c r="I3461" s="18"/>
      <c r="J3461" s="18"/>
      <c r="K3461" s="18"/>
      <c r="L3461" s="19" t="s">
        <v>5480</v>
      </c>
      <c r="M3461" s="19" t="s">
        <v>885</v>
      </c>
      <c r="N3461" s="18" t="s">
        <v>2585</v>
      </c>
      <c r="O3461" s="18">
        <v>200</v>
      </c>
      <c r="P3461" s="18" t="s">
        <v>163</v>
      </c>
      <c r="Q3461" s="18">
        <v>84</v>
      </c>
      <c r="R3461" s="18" t="s">
        <v>95</v>
      </c>
      <c r="S3461" s="37" t="s">
        <v>46</v>
      </c>
      <c r="T3461" s="37" t="s">
        <v>284</v>
      </c>
      <c r="U3461" s="38">
        <v>132.30000000000001</v>
      </c>
      <c r="V3461" s="38">
        <v>307.44</v>
      </c>
      <c r="W3461" s="38">
        <v>132.30000000000001</v>
      </c>
      <c r="X3461" s="37" t="s">
        <v>284</v>
      </c>
      <c r="Y3461" s="39"/>
      <c r="Z3461" s="16">
        <v>0</v>
      </c>
      <c r="AA3461" s="36">
        <v>446.82</v>
      </c>
      <c r="AB3461" s="36"/>
      <c r="AC3461" s="36">
        <v>446.82</v>
      </c>
      <c r="AD3461" s="38">
        <f t="shared" si="729"/>
        <v>463.35640000000001</v>
      </c>
      <c r="AE3461" s="38">
        <f t="shared" si="730"/>
        <v>537.107168</v>
      </c>
      <c r="AF3461" s="38">
        <f t="shared" si="731"/>
        <v>580.07574144</v>
      </c>
      <c r="AG3461" s="36">
        <f t="shared" si="732"/>
        <v>463.35</v>
      </c>
      <c r="AH3461" s="36">
        <f t="shared" si="733"/>
        <v>537.1</v>
      </c>
      <c r="AI3461" s="36">
        <f t="shared" si="734"/>
        <v>580.07000000000005</v>
      </c>
      <c r="AJ3461" s="40">
        <v>43814</v>
      </c>
      <c r="AK3461" s="40">
        <v>43816</v>
      </c>
      <c r="AL3461" s="17"/>
      <c r="AM3461" s="17" t="s">
        <v>18070</v>
      </c>
      <c r="AN3461" s="126"/>
      <c r="AO3461" s="20" t="s">
        <v>18750</v>
      </c>
      <c r="AP3461" s="20"/>
      <c r="AQ3461" s="20"/>
      <c r="AR3461" s="16">
        <v>1</v>
      </c>
      <c r="AS3461" s="65">
        <v>43847</v>
      </c>
    </row>
    <row r="3462" spans="1:46" ht="47.25" customHeight="1">
      <c r="A3462" s="16">
        <v>8699536150215</v>
      </c>
      <c r="B3462" s="16" t="s">
        <v>7968</v>
      </c>
      <c r="C3462" s="16" t="s">
        <v>7969</v>
      </c>
      <c r="D3462" s="17" t="s">
        <v>323</v>
      </c>
      <c r="E3462" s="18" t="s">
        <v>323</v>
      </c>
      <c r="F3462" s="18">
        <v>0</v>
      </c>
      <c r="G3462" s="39">
        <v>5</v>
      </c>
      <c r="H3462" s="18">
        <v>1</v>
      </c>
      <c r="I3462" s="18"/>
      <c r="J3462" s="18"/>
      <c r="K3462" s="18"/>
      <c r="L3462" s="19" t="s">
        <v>5478</v>
      </c>
      <c r="M3462" s="19" t="s">
        <v>885</v>
      </c>
      <c r="N3462" s="18" t="s">
        <v>2585</v>
      </c>
      <c r="O3462" s="18">
        <v>200</v>
      </c>
      <c r="P3462" s="18" t="s">
        <v>163</v>
      </c>
      <c r="Q3462" s="18">
        <v>140</v>
      </c>
      <c r="R3462" s="18" t="s">
        <v>95</v>
      </c>
      <c r="S3462" s="37" t="s">
        <v>46</v>
      </c>
      <c r="T3462" s="18" t="s">
        <v>284</v>
      </c>
      <c r="U3462" s="38">
        <v>220.5</v>
      </c>
      <c r="V3462" s="38">
        <v>490</v>
      </c>
      <c r="W3462" s="38">
        <v>220.5</v>
      </c>
      <c r="X3462" s="18" t="s">
        <v>284</v>
      </c>
      <c r="Y3462" s="39"/>
      <c r="Z3462" s="16">
        <v>0</v>
      </c>
      <c r="AA3462" s="36">
        <v>715.35</v>
      </c>
      <c r="AB3462" s="36"/>
      <c r="AC3462" s="36">
        <v>715.35</v>
      </c>
      <c r="AD3462" s="38">
        <f t="shared" si="729"/>
        <v>737.25700000000006</v>
      </c>
      <c r="AE3462" s="38">
        <f t="shared" si="730"/>
        <v>843.87584000000004</v>
      </c>
      <c r="AF3462" s="38">
        <f t="shared" si="731"/>
        <v>911.38590720000013</v>
      </c>
      <c r="AG3462" s="36">
        <f t="shared" si="732"/>
        <v>737.25</v>
      </c>
      <c r="AH3462" s="36">
        <f t="shared" si="733"/>
        <v>843.87</v>
      </c>
      <c r="AI3462" s="36">
        <f t="shared" si="734"/>
        <v>911.38</v>
      </c>
      <c r="AJ3462" s="40">
        <v>43814</v>
      </c>
      <c r="AK3462" s="40">
        <v>43816</v>
      </c>
      <c r="AL3462" s="17"/>
      <c r="AM3462" s="17" t="s">
        <v>18070</v>
      </c>
      <c r="AN3462" s="126"/>
      <c r="AO3462" s="20" t="s">
        <v>18750</v>
      </c>
      <c r="AP3462" s="20"/>
      <c r="AQ3462" s="20"/>
      <c r="AR3462" s="16">
        <v>1</v>
      </c>
      <c r="AS3462" s="65">
        <v>43847</v>
      </c>
    </row>
    <row r="3463" spans="1:46" ht="47.25" customHeight="1">
      <c r="A3463" s="16">
        <v>8699536150222</v>
      </c>
      <c r="B3463" s="16" t="s">
        <v>7968</v>
      </c>
      <c r="C3463" s="16" t="s">
        <v>7969</v>
      </c>
      <c r="D3463" s="17" t="s">
        <v>323</v>
      </c>
      <c r="E3463" s="18" t="s">
        <v>323</v>
      </c>
      <c r="F3463" s="18">
        <v>0</v>
      </c>
      <c r="G3463" s="39">
        <v>1</v>
      </c>
      <c r="H3463" s="18">
        <v>1</v>
      </c>
      <c r="I3463" s="18"/>
      <c r="J3463" s="18"/>
      <c r="K3463" s="18"/>
      <c r="L3463" s="19" t="s">
        <v>5479</v>
      </c>
      <c r="M3463" s="19" t="s">
        <v>885</v>
      </c>
      <c r="N3463" s="18" t="s">
        <v>2585</v>
      </c>
      <c r="O3463" s="18">
        <v>200</v>
      </c>
      <c r="P3463" s="18" t="s">
        <v>163</v>
      </c>
      <c r="Q3463" s="18">
        <v>168</v>
      </c>
      <c r="R3463" s="18" t="s">
        <v>95</v>
      </c>
      <c r="S3463" s="37" t="s">
        <v>46</v>
      </c>
      <c r="T3463" s="18" t="s">
        <v>284</v>
      </c>
      <c r="U3463" s="38">
        <v>264.60000000000002</v>
      </c>
      <c r="V3463" s="38">
        <v>614.88</v>
      </c>
      <c r="W3463" s="38">
        <v>264.60000000000002</v>
      </c>
      <c r="X3463" s="18" t="s">
        <v>284</v>
      </c>
      <c r="Y3463" s="39"/>
      <c r="Z3463" s="16">
        <v>0</v>
      </c>
      <c r="AA3463" s="36">
        <v>887.57</v>
      </c>
      <c r="AB3463" s="36"/>
      <c r="AC3463" s="36">
        <v>887.57</v>
      </c>
      <c r="AD3463" s="38">
        <f t="shared" si="729"/>
        <v>912.92140000000006</v>
      </c>
      <c r="AE3463" s="38">
        <f t="shared" si="730"/>
        <v>1040.619968</v>
      </c>
      <c r="AF3463" s="38">
        <f t="shared" si="731"/>
        <v>1123.8695654400001</v>
      </c>
      <c r="AG3463" s="36">
        <f t="shared" si="732"/>
        <v>912.92</v>
      </c>
      <c r="AH3463" s="36">
        <f t="shared" si="733"/>
        <v>1040.6099999999999</v>
      </c>
      <c r="AI3463" s="36">
        <f t="shared" si="734"/>
        <v>1123.8599999999999</v>
      </c>
      <c r="AJ3463" s="40">
        <v>43513</v>
      </c>
      <c r="AK3463" s="40">
        <v>43515</v>
      </c>
      <c r="AL3463" s="17"/>
      <c r="AM3463" s="17" t="s">
        <v>18070</v>
      </c>
      <c r="AN3463" s="119"/>
      <c r="AO3463" s="20" t="s">
        <v>18382</v>
      </c>
      <c r="AP3463" s="20"/>
      <c r="AQ3463" s="20"/>
      <c r="AR3463" s="16">
        <v>1</v>
      </c>
      <c r="AS3463" s="65">
        <v>43847</v>
      </c>
    </row>
    <row r="3464" spans="1:46" ht="47.25" customHeight="1">
      <c r="A3464" s="16">
        <v>8699536080017</v>
      </c>
      <c r="B3464" s="16" t="s">
        <v>2885</v>
      </c>
      <c r="C3464" s="16" t="s">
        <v>2886</v>
      </c>
      <c r="D3464" s="17" t="s">
        <v>323</v>
      </c>
      <c r="E3464" s="18" t="s">
        <v>323</v>
      </c>
      <c r="F3464" s="18">
        <v>0</v>
      </c>
      <c r="G3464" s="39">
        <v>1</v>
      </c>
      <c r="H3464" s="18">
        <v>1</v>
      </c>
      <c r="I3464" s="18"/>
      <c r="J3464" s="18"/>
      <c r="K3464" s="18"/>
      <c r="L3464" s="19" t="s">
        <v>5440</v>
      </c>
      <c r="M3464" s="19" t="s">
        <v>172</v>
      </c>
      <c r="N3464" s="18" t="s">
        <v>2585</v>
      </c>
      <c r="O3464" s="18">
        <v>4</v>
      </c>
      <c r="P3464" s="18" t="s">
        <v>163</v>
      </c>
      <c r="Q3464" s="18">
        <v>28</v>
      </c>
      <c r="R3464" s="18" t="s">
        <v>95</v>
      </c>
      <c r="S3464" s="37" t="s">
        <v>46</v>
      </c>
      <c r="T3464" s="18" t="s">
        <v>238</v>
      </c>
      <c r="U3464" s="38">
        <v>10.79</v>
      </c>
      <c r="V3464" s="38">
        <v>27.67</v>
      </c>
      <c r="W3464" s="38">
        <v>10.79</v>
      </c>
      <c r="X3464" s="18" t="s">
        <v>238</v>
      </c>
      <c r="Y3464" s="39"/>
      <c r="Z3464" s="16">
        <v>0</v>
      </c>
      <c r="AA3464" s="36">
        <v>36.67</v>
      </c>
      <c r="AB3464" s="36"/>
      <c r="AC3464" s="36">
        <v>36.67</v>
      </c>
      <c r="AD3464" s="38">
        <f t="shared" si="729"/>
        <v>39.703600000000002</v>
      </c>
      <c r="AE3464" s="38">
        <f t="shared" si="730"/>
        <v>49.6295</v>
      </c>
      <c r="AF3464" s="38">
        <f t="shared" si="731"/>
        <v>53.599860000000007</v>
      </c>
      <c r="AG3464" s="36">
        <f t="shared" si="732"/>
        <v>39.700000000000003</v>
      </c>
      <c r="AH3464" s="36">
        <f t="shared" si="733"/>
        <v>49.62</v>
      </c>
      <c r="AI3464" s="36">
        <f t="shared" si="734"/>
        <v>53.59</v>
      </c>
      <c r="AJ3464" s="40">
        <v>43513</v>
      </c>
      <c r="AK3464" s="40">
        <v>43515</v>
      </c>
      <c r="AL3464" s="17"/>
      <c r="AM3464" s="17" t="s">
        <v>18070</v>
      </c>
      <c r="AN3464" s="119"/>
      <c r="AO3464" s="20" t="s">
        <v>18359</v>
      </c>
      <c r="AP3464" s="20"/>
      <c r="AQ3464" s="20"/>
      <c r="AR3464" s="16">
        <v>1</v>
      </c>
      <c r="AS3464" s="65">
        <v>43847</v>
      </c>
    </row>
    <row r="3465" spans="1:46" ht="47.25" customHeight="1">
      <c r="A3465" s="16">
        <v>8699536080031</v>
      </c>
      <c r="B3465" s="16" t="s">
        <v>2885</v>
      </c>
      <c r="C3465" s="16" t="s">
        <v>2886</v>
      </c>
      <c r="D3465" s="17" t="s">
        <v>323</v>
      </c>
      <c r="E3465" s="18" t="s">
        <v>323</v>
      </c>
      <c r="F3465" s="18">
        <v>0</v>
      </c>
      <c r="G3465" s="39">
        <v>5</v>
      </c>
      <c r="H3465" s="18">
        <v>1</v>
      </c>
      <c r="I3465" s="18"/>
      <c r="J3465" s="18"/>
      <c r="K3465" s="18"/>
      <c r="L3465" s="19" t="s">
        <v>983</v>
      </c>
      <c r="M3465" s="19" t="s">
        <v>172</v>
      </c>
      <c r="N3465" s="18" t="s">
        <v>2585</v>
      </c>
      <c r="O3465" s="18">
        <v>4</v>
      </c>
      <c r="P3465" s="18" t="s">
        <v>163</v>
      </c>
      <c r="Q3465" s="18">
        <v>90</v>
      </c>
      <c r="R3465" s="18" t="s">
        <v>95</v>
      </c>
      <c r="S3465" s="37" t="s">
        <v>46</v>
      </c>
      <c r="T3465" s="18" t="s">
        <v>238</v>
      </c>
      <c r="U3465" s="38">
        <v>34.68</v>
      </c>
      <c r="V3465" s="38">
        <v>88.44</v>
      </c>
      <c r="W3465" s="38">
        <v>34.68</v>
      </c>
      <c r="X3465" s="18" t="s">
        <v>238</v>
      </c>
      <c r="Y3465" s="39"/>
      <c r="Z3465" s="16">
        <v>0</v>
      </c>
      <c r="AA3465" s="36">
        <v>117.98</v>
      </c>
      <c r="AB3465" s="36"/>
      <c r="AC3465" s="36">
        <v>117.98</v>
      </c>
      <c r="AD3465" s="38">
        <f t="shared" si="729"/>
        <v>126.2992</v>
      </c>
      <c r="AE3465" s="38">
        <f t="shared" si="730"/>
        <v>156.19107200000002</v>
      </c>
      <c r="AF3465" s="38">
        <f t="shared" si="731"/>
        <v>168.68635776000002</v>
      </c>
      <c r="AG3465" s="36">
        <f t="shared" si="732"/>
        <v>126.29</v>
      </c>
      <c r="AH3465" s="36">
        <f t="shared" si="733"/>
        <v>156.19</v>
      </c>
      <c r="AI3465" s="36">
        <f t="shared" si="734"/>
        <v>168.68</v>
      </c>
      <c r="AJ3465" s="40">
        <v>43513</v>
      </c>
      <c r="AK3465" s="40">
        <v>43515</v>
      </c>
      <c r="AL3465" s="17"/>
      <c r="AM3465" s="17" t="s">
        <v>18070</v>
      </c>
      <c r="AN3465" s="119"/>
      <c r="AO3465" s="20" t="s">
        <v>18359</v>
      </c>
      <c r="AP3465" s="20"/>
      <c r="AQ3465" s="20"/>
      <c r="AR3465" s="16">
        <v>0</v>
      </c>
      <c r="AS3465" s="65">
        <v>43847</v>
      </c>
    </row>
    <row r="3466" spans="1:46" ht="47.25" customHeight="1">
      <c r="A3466" s="16">
        <v>8699536010335</v>
      </c>
      <c r="B3466" s="16" t="s">
        <v>4394</v>
      </c>
      <c r="C3466" s="16" t="s">
        <v>4396</v>
      </c>
      <c r="D3466" s="17" t="s">
        <v>323</v>
      </c>
      <c r="E3466" s="18" t="s">
        <v>18879</v>
      </c>
      <c r="F3466" s="18">
        <v>0</v>
      </c>
      <c r="G3466" s="39">
        <v>1</v>
      </c>
      <c r="H3466" s="18">
        <v>1</v>
      </c>
      <c r="I3466" s="18"/>
      <c r="J3466" s="18"/>
      <c r="K3466" s="18"/>
      <c r="L3466" s="19" t="s">
        <v>5386</v>
      </c>
      <c r="M3466" s="19" t="s">
        <v>130</v>
      </c>
      <c r="N3466" s="18" t="s">
        <v>2585</v>
      </c>
      <c r="O3466" s="18">
        <v>16</v>
      </c>
      <c r="P3466" s="18" t="s">
        <v>163</v>
      </c>
      <c r="Q3466" s="18">
        <v>28</v>
      </c>
      <c r="R3466" s="18" t="s">
        <v>95</v>
      </c>
      <c r="S3466" s="37" t="s">
        <v>46</v>
      </c>
      <c r="T3466" s="18" t="s">
        <v>238</v>
      </c>
      <c r="U3466" s="38">
        <v>6.71</v>
      </c>
      <c r="V3466" s="38">
        <v>15.7</v>
      </c>
      <c r="W3466" s="38">
        <v>6.71</v>
      </c>
      <c r="X3466" s="18" t="s">
        <v>238</v>
      </c>
      <c r="Y3466" s="39"/>
      <c r="Z3466" s="16">
        <v>0</v>
      </c>
      <c r="AA3466" s="36">
        <v>17.7</v>
      </c>
      <c r="AB3466" s="36"/>
      <c r="AC3466" s="36">
        <v>17.7</v>
      </c>
      <c r="AD3466" s="38">
        <f t="shared" si="729"/>
        <v>19.216000000000001</v>
      </c>
      <c r="AE3466" s="38">
        <f t="shared" si="730"/>
        <v>24.020000000000003</v>
      </c>
      <c r="AF3466" s="38">
        <f t="shared" si="731"/>
        <v>25.941600000000005</v>
      </c>
      <c r="AG3466" s="36">
        <f t="shared" si="732"/>
        <v>19.21</v>
      </c>
      <c r="AH3466" s="36">
        <f t="shared" si="733"/>
        <v>24.02</v>
      </c>
      <c r="AI3466" s="36">
        <f t="shared" si="734"/>
        <v>25.94</v>
      </c>
      <c r="AJ3466" s="40">
        <v>43513</v>
      </c>
      <c r="AK3466" s="40">
        <v>43515</v>
      </c>
      <c r="AL3466" s="17"/>
      <c r="AM3466" s="17" t="s">
        <v>18070</v>
      </c>
      <c r="AN3466" s="119"/>
      <c r="AO3466" s="20" t="s">
        <v>18347</v>
      </c>
      <c r="AP3466" s="20"/>
      <c r="AQ3466" s="20"/>
      <c r="AR3466" s="16">
        <v>0</v>
      </c>
      <c r="AS3466" s="65">
        <v>43868</v>
      </c>
      <c r="AT3466" s="69"/>
    </row>
    <row r="3467" spans="1:46" ht="47.25" customHeight="1">
      <c r="A3467" s="16">
        <v>8699536010403</v>
      </c>
      <c r="B3467" s="16" t="s">
        <v>2848</v>
      </c>
      <c r="C3467" s="16" t="s">
        <v>2850</v>
      </c>
      <c r="D3467" s="17" t="s">
        <v>323</v>
      </c>
      <c r="E3467" s="18" t="s">
        <v>18879</v>
      </c>
      <c r="F3467" s="18">
        <v>0</v>
      </c>
      <c r="G3467" s="39">
        <v>5</v>
      </c>
      <c r="H3467" s="18">
        <v>1</v>
      </c>
      <c r="I3467" s="18"/>
      <c r="J3467" s="18"/>
      <c r="K3467" s="18"/>
      <c r="L3467" s="19" t="s">
        <v>5469</v>
      </c>
      <c r="M3467" s="19" t="s">
        <v>226</v>
      </c>
      <c r="N3467" s="18" t="s">
        <v>2585</v>
      </c>
      <c r="O3467" s="18">
        <v>30</v>
      </c>
      <c r="P3467" s="18" t="s">
        <v>163</v>
      </c>
      <c r="Q3467" s="18">
        <v>30</v>
      </c>
      <c r="R3467" s="18" t="s">
        <v>95</v>
      </c>
      <c r="S3467" s="37" t="s">
        <v>46</v>
      </c>
      <c r="T3467" s="18" t="s">
        <v>222</v>
      </c>
      <c r="U3467" s="38">
        <v>13.29</v>
      </c>
      <c r="V3467" s="38">
        <v>24.58</v>
      </c>
      <c r="W3467" s="38">
        <v>13.29</v>
      </c>
      <c r="X3467" s="18" t="s">
        <v>222</v>
      </c>
      <c r="Y3467" s="39"/>
      <c r="Z3467" s="16">
        <v>0</v>
      </c>
      <c r="AA3467" s="36">
        <v>45.23</v>
      </c>
      <c r="AB3467" s="36"/>
      <c r="AC3467" s="36">
        <v>45.23</v>
      </c>
      <c r="AD3467" s="38">
        <f t="shared" si="729"/>
        <v>48.948399999999999</v>
      </c>
      <c r="AE3467" s="38">
        <f t="shared" si="730"/>
        <v>61.185499999999998</v>
      </c>
      <c r="AF3467" s="38">
        <f t="shared" si="731"/>
        <v>66.080340000000007</v>
      </c>
      <c r="AG3467" s="36">
        <f t="shared" si="732"/>
        <v>48.94</v>
      </c>
      <c r="AH3467" s="36">
        <f t="shared" si="733"/>
        <v>61.18</v>
      </c>
      <c r="AI3467" s="36">
        <f t="shared" si="734"/>
        <v>66.08</v>
      </c>
      <c r="AJ3467" s="40">
        <v>43513</v>
      </c>
      <c r="AK3467" s="40">
        <v>43515</v>
      </c>
      <c r="AL3467" s="17"/>
      <c r="AM3467" s="17" t="s">
        <v>18070</v>
      </c>
      <c r="AN3467" s="65"/>
      <c r="AO3467" s="20" t="s">
        <v>18376</v>
      </c>
      <c r="AP3467" s="20"/>
      <c r="AQ3467" s="20"/>
      <c r="AR3467" s="16">
        <v>1</v>
      </c>
      <c r="AS3467" s="65">
        <v>43868</v>
      </c>
      <c r="AT3467" s="69"/>
    </row>
    <row r="3468" spans="1:46" ht="47.25" customHeight="1">
      <c r="A3468" s="16">
        <v>8699536090658</v>
      </c>
      <c r="B3468" s="16" t="s">
        <v>2885</v>
      </c>
      <c r="C3468" s="16" t="s">
        <v>2886</v>
      </c>
      <c r="D3468" s="17" t="s">
        <v>323</v>
      </c>
      <c r="E3468" s="18" t="s">
        <v>18879</v>
      </c>
      <c r="F3468" s="18">
        <v>0</v>
      </c>
      <c r="G3468" s="39">
        <v>1</v>
      </c>
      <c r="H3468" s="18">
        <v>1</v>
      </c>
      <c r="I3468" s="18"/>
      <c r="J3468" s="18"/>
      <c r="K3468" s="18"/>
      <c r="L3468" s="19" t="s">
        <v>5438</v>
      </c>
      <c r="M3468" s="19" t="s">
        <v>172</v>
      </c>
      <c r="N3468" s="18" t="s">
        <v>2585</v>
      </c>
      <c r="O3468" s="18">
        <v>10</v>
      </c>
      <c r="P3468" s="18" t="s">
        <v>163</v>
      </c>
      <c r="Q3468" s="18">
        <v>28</v>
      </c>
      <c r="R3468" s="18" t="s">
        <v>95</v>
      </c>
      <c r="S3468" s="37" t="s">
        <v>46</v>
      </c>
      <c r="T3468" s="18" t="s">
        <v>557</v>
      </c>
      <c r="U3468" s="38">
        <v>11.65</v>
      </c>
      <c r="V3468" s="38">
        <v>26.62</v>
      </c>
      <c r="W3468" s="38">
        <v>11.65</v>
      </c>
      <c r="X3468" s="18" t="s">
        <v>557</v>
      </c>
      <c r="Y3468" s="39"/>
      <c r="Z3468" s="16">
        <v>0</v>
      </c>
      <c r="AA3468" s="36">
        <v>39.64</v>
      </c>
      <c r="AB3468" s="36"/>
      <c r="AC3468" s="36">
        <v>39.64</v>
      </c>
      <c r="AD3468" s="38">
        <f t="shared" si="729"/>
        <v>42.911200000000001</v>
      </c>
      <c r="AE3468" s="38">
        <f t="shared" si="730"/>
        <v>53.639000000000003</v>
      </c>
      <c r="AF3468" s="38">
        <f t="shared" si="731"/>
        <v>57.930120000000009</v>
      </c>
      <c r="AG3468" s="36">
        <f t="shared" si="732"/>
        <v>42.91</v>
      </c>
      <c r="AH3468" s="36">
        <f t="shared" si="733"/>
        <v>53.63</v>
      </c>
      <c r="AI3468" s="36">
        <f t="shared" si="734"/>
        <v>57.93</v>
      </c>
      <c r="AJ3468" s="40">
        <v>43814</v>
      </c>
      <c r="AK3468" s="40">
        <v>43816</v>
      </c>
      <c r="AL3468" s="17"/>
      <c r="AM3468" s="17" t="s">
        <v>18070</v>
      </c>
      <c r="AN3468" s="126"/>
      <c r="AO3468" s="20" t="s">
        <v>18746</v>
      </c>
      <c r="AP3468" s="20"/>
      <c r="AQ3468" s="20"/>
      <c r="AR3468" s="16">
        <v>0</v>
      </c>
      <c r="AS3468" s="65">
        <v>43868</v>
      </c>
      <c r="AT3468" s="69"/>
    </row>
    <row r="3469" spans="1:46" ht="47.25" customHeight="1">
      <c r="A3469" s="16">
        <v>8699771010015</v>
      </c>
      <c r="B3469" s="16" t="s">
        <v>16883</v>
      </c>
      <c r="C3469" s="16" t="s">
        <v>16884</v>
      </c>
      <c r="D3469" s="17" t="s">
        <v>87</v>
      </c>
      <c r="E3469" s="18" t="s">
        <v>295</v>
      </c>
      <c r="F3469" s="18">
        <v>0</v>
      </c>
      <c r="G3469" s="39" t="s">
        <v>12965</v>
      </c>
      <c r="H3469" s="18">
        <v>1</v>
      </c>
      <c r="I3469" s="18"/>
      <c r="J3469" s="18"/>
      <c r="K3469" s="18"/>
      <c r="L3469" s="19" t="s">
        <v>1197</v>
      </c>
      <c r="M3469" s="19" t="s">
        <v>1199</v>
      </c>
      <c r="N3469" s="18" t="s">
        <v>1200</v>
      </c>
      <c r="O3469" s="18">
        <v>540</v>
      </c>
      <c r="P3469" s="18" t="s">
        <v>163</v>
      </c>
      <c r="Q3469" s="18">
        <v>100</v>
      </c>
      <c r="R3469" s="18" t="s">
        <v>95</v>
      </c>
      <c r="S3469" s="37" t="s">
        <v>96</v>
      </c>
      <c r="T3469" s="18" t="s">
        <v>678</v>
      </c>
      <c r="U3469" s="38">
        <v>18.72</v>
      </c>
      <c r="V3469" s="38">
        <v>18.72</v>
      </c>
      <c r="W3469" s="38">
        <v>14.97</v>
      </c>
      <c r="X3469" s="18" t="s">
        <v>678</v>
      </c>
      <c r="Y3469" s="39"/>
      <c r="Z3469" s="16">
        <v>0</v>
      </c>
      <c r="AA3469" s="36">
        <v>50.9</v>
      </c>
      <c r="AB3469" s="36"/>
      <c r="AC3469" s="36">
        <v>50.9</v>
      </c>
      <c r="AD3469" s="38">
        <f t="shared" si="729"/>
        <v>55.063000000000002</v>
      </c>
      <c r="AE3469" s="38">
        <f t="shared" si="730"/>
        <v>68.828749999999999</v>
      </c>
      <c r="AF3469" s="38">
        <f t="shared" si="731"/>
        <v>74.33505000000001</v>
      </c>
      <c r="AG3469" s="36">
        <f t="shared" si="732"/>
        <v>55.06</v>
      </c>
      <c r="AH3469" s="36">
        <f t="shared" si="733"/>
        <v>68.819999999999993</v>
      </c>
      <c r="AI3469" s="36">
        <f t="shared" si="734"/>
        <v>74.33</v>
      </c>
      <c r="AJ3469" s="40">
        <v>43864</v>
      </c>
      <c r="AK3469" s="40">
        <v>43865</v>
      </c>
      <c r="AL3469" s="17"/>
      <c r="AM3469" s="17" t="s">
        <v>18070</v>
      </c>
      <c r="AN3469" s="119"/>
      <c r="AO3469" s="20" t="s">
        <v>18880</v>
      </c>
      <c r="AP3469" s="20"/>
      <c r="AQ3469" s="20"/>
      <c r="AR3469" s="16">
        <v>0</v>
      </c>
      <c r="AS3469" s="65">
        <v>43868</v>
      </c>
      <c r="AT3469" s="69"/>
    </row>
    <row r="3470" spans="1:46" ht="47.25" customHeight="1">
      <c r="A3470" s="16">
        <v>8699552010555</v>
      </c>
      <c r="B3470" s="16" t="s">
        <v>8173</v>
      </c>
      <c r="C3470" s="16" t="s">
        <v>8174</v>
      </c>
      <c r="D3470" s="17" t="s">
        <v>87</v>
      </c>
      <c r="E3470" s="18" t="s">
        <v>18879</v>
      </c>
      <c r="F3470" s="18">
        <v>0</v>
      </c>
      <c r="G3470" s="39">
        <v>1</v>
      </c>
      <c r="H3470" s="18">
        <v>1</v>
      </c>
      <c r="I3470" s="18"/>
      <c r="J3470" s="18"/>
      <c r="K3470" s="18"/>
      <c r="L3470" s="19" t="s">
        <v>16835</v>
      </c>
      <c r="M3470" s="19" t="s">
        <v>362</v>
      </c>
      <c r="N3470" s="18" t="s">
        <v>6221</v>
      </c>
      <c r="O3470" s="18" t="s">
        <v>16832</v>
      </c>
      <c r="P3470" s="18" t="s">
        <v>163</v>
      </c>
      <c r="Q3470" s="18">
        <v>30</v>
      </c>
      <c r="R3470" s="18" t="s">
        <v>95</v>
      </c>
      <c r="S3470" s="37" t="s">
        <v>96</v>
      </c>
      <c r="T3470" s="18" t="s">
        <v>238</v>
      </c>
      <c r="U3470" s="38">
        <v>10.74</v>
      </c>
      <c r="V3470" s="38">
        <v>10.74</v>
      </c>
      <c r="W3470" s="38">
        <v>6.44</v>
      </c>
      <c r="X3470" s="18" t="s">
        <v>238</v>
      </c>
      <c r="Y3470" s="39"/>
      <c r="Z3470" s="16">
        <v>0</v>
      </c>
      <c r="AA3470" s="36">
        <v>21.91</v>
      </c>
      <c r="AB3470" s="36"/>
      <c r="AC3470" s="36">
        <v>21.91</v>
      </c>
      <c r="AD3470" s="38">
        <f t="shared" si="729"/>
        <v>23.762800000000002</v>
      </c>
      <c r="AE3470" s="38">
        <f t="shared" si="730"/>
        <v>29.703500000000002</v>
      </c>
      <c r="AF3470" s="38">
        <f t="shared" si="731"/>
        <v>32.079780000000007</v>
      </c>
      <c r="AG3470" s="36">
        <f t="shared" si="732"/>
        <v>23.76</v>
      </c>
      <c r="AH3470" s="36">
        <f t="shared" si="733"/>
        <v>29.7</v>
      </c>
      <c r="AI3470" s="36">
        <f t="shared" si="734"/>
        <v>32.07</v>
      </c>
      <c r="AJ3470" s="40">
        <v>43822</v>
      </c>
      <c r="AK3470" s="40">
        <v>43823</v>
      </c>
      <c r="AL3470" s="17"/>
      <c r="AM3470" s="17" t="s">
        <v>6608</v>
      </c>
      <c r="AN3470" s="119"/>
      <c r="AO3470" s="20" t="s">
        <v>18774</v>
      </c>
      <c r="AP3470" s="20"/>
      <c r="AQ3470" s="20"/>
      <c r="AR3470" s="16">
        <v>0</v>
      </c>
      <c r="AS3470" s="65">
        <v>43868</v>
      </c>
    </row>
    <row r="3471" spans="1:46" ht="47.25" customHeight="1">
      <c r="A3471" s="16">
        <v>8699697330020</v>
      </c>
      <c r="B3471" s="16" t="s">
        <v>12144</v>
      </c>
      <c r="C3471" s="16" t="s">
        <v>11189</v>
      </c>
      <c r="D3471" s="17" t="s">
        <v>87</v>
      </c>
      <c r="E3471" s="18" t="s">
        <v>295</v>
      </c>
      <c r="F3471" s="18">
        <v>0</v>
      </c>
      <c r="G3471" s="39">
        <v>2</v>
      </c>
      <c r="H3471" s="18">
        <v>1</v>
      </c>
      <c r="I3471" s="18"/>
      <c r="J3471" s="18"/>
      <c r="K3471" s="18"/>
      <c r="L3471" s="19" t="s">
        <v>3468</v>
      </c>
      <c r="M3471" s="19" t="s">
        <v>980</v>
      </c>
      <c r="N3471" s="18" t="s">
        <v>3466</v>
      </c>
      <c r="O3471" s="18"/>
      <c r="P3471" s="18"/>
      <c r="Q3471" s="18">
        <v>133</v>
      </c>
      <c r="R3471" s="18" t="s">
        <v>95</v>
      </c>
      <c r="S3471" s="37" t="s">
        <v>96</v>
      </c>
      <c r="T3471" s="18" t="s">
        <v>678</v>
      </c>
      <c r="U3471" s="38">
        <v>4.5</v>
      </c>
      <c r="V3471" s="38">
        <v>4.5</v>
      </c>
      <c r="W3471" s="38">
        <v>3.6</v>
      </c>
      <c r="X3471" s="18" t="s">
        <v>678</v>
      </c>
      <c r="Y3471" s="39"/>
      <c r="Z3471" s="16">
        <v>0</v>
      </c>
      <c r="AA3471" s="36">
        <v>12.25</v>
      </c>
      <c r="AB3471" s="36"/>
      <c r="AC3471" s="36">
        <v>12.25</v>
      </c>
      <c r="AD3471" s="38">
        <f t="shared" si="729"/>
        <v>13.33</v>
      </c>
      <c r="AE3471" s="38">
        <f t="shared" si="730"/>
        <v>16.662500000000001</v>
      </c>
      <c r="AF3471" s="38">
        <f t="shared" si="731"/>
        <v>17.995500000000003</v>
      </c>
      <c r="AG3471" s="36">
        <f t="shared" si="732"/>
        <v>13.33</v>
      </c>
      <c r="AH3471" s="36">
        <f t="shared" si="733"/>
        <v>16.66</v>
      </c>
      <c r="AI3471" s="36">
        <f t="shared" si="734"/>
        <v>17.989999999999998</v>
      </c>
      <c r="AJ3471" s="40">
        <v>43815</v>
      </c>
      <c r="AK3471" s="40">
        <v>43816</v>
      </c>
      <c r="AL3471" s="17"/>
      <c r="AM3471" s="17" t="s">
        <v>6608</v>
      </c>
      <c r="AN3471" s="119"/>
      <c r="AO3471" s="20" t="s">
        <v>18745</v>
      </c>
      <c r="AP3471" s="20"/>
      <c r="AQ3471" s="20"/>
      <c r="AR3471" s="16">
        <v>0</v>
      </c>
      <c r="AS3471" s="65">
        <v>43868</v>
      </c>
    </row>
    <row r="3472" spans="1:46" ht="47.25" customHeight="1">
      <c r="A3472" s="16">
        <v>8699697920030</v>
      </c>
      <c r="B3472" s="16" t="s">
        <v>8876</v>
      </c>
      <c r="C3472" s="16" t="s">
        <v>8877</v>
      </c>
      <c r="D3472" s="17" t="s">
        <v>87</v>
      </c>
      <c r="E3472" s="18" t="s">
        <v>295</v>
      </c>
      <c r="F3472" s="18">
        <v>4</v>
      </c>
      <c r="G3472" s="39">
        <v>2</v>
      </c>
      <c r="H3472" s="18">
        <v>2</v>
      </c>
      <c r="I3472" s="18"/>
      <c r="J3472" s="18"/>
      <c r="K3472" s="18"/>
      <c r="L3472" s="19" t="s">
        <v>3469</v>
      </c>
      <c r="M3472" s="19" t="s">
        <v>3470</v>
      </c>
      <c r="N3472" s="18" t="s">
        <v>3466</v>
      </c>
      <c r="O3472" s="18"/>
      <c r="P3472" s="18"/>
      <c r="Q3472" s="18">
        <v>133</v>
      </c>
      <c r="R3472" s="18" t="s">
        <v>95</v>
      </c>
      <c r="S3472" s="37" t="s">
        <v>96</v>
      </c>
      <c r="T3472" s="37" t="s">
        <v>53</v>
      </c>
      <c r="U3472" s="38">
        <v>2.13</v>
      </c>
      <c r="V3472" s="38">
        <v>2.12</v>
      </c>
      <c r="W3472" s="38">
        <v>0</v>
      </c>
      <c r="X3472" s="37" t="s">
        <v>53</v>
      </c>
      <c r="Y3472" s="39"/>
      <c r="Z3472" s="16">
        <v>0</v>
      </c>
      <c r="AA3472" s="36">
        <v>7.2</v>
      </c>
      <c r="AB3472" s="36"/>
      <c r="AC3472" s="36">
        <v>7.2</v>
      </c>
      <c r="AD3472" s="38">
        <f t="shared" si="729"/>
        <v>7.8480000000000008</v>
      </c>
      <c r="AE3472" s="38">
        <f t="shared" si="730"/>
        <v>9.81</v>
      </c>
      <c r="AF3472" s="38">
        <f t="shared" si="731"/>
        <v>10.594800000000001</v>
      </c>
      <c r="AG3472" s="36">
        <f t="shared" si="732"/>
        <v>7.84</v>
      </c>
      <c r="AH3472" s="36">
        <f t="shared" si="733"/>
        <v>9.81</v>
      </c>
      <c r="AI3472" s="36">
        <f t="shared" si="734"/>
        <v>10.59</v>
      </c>
      <c r="AJ3472" s="40">
        <v>43815</v>
      </c>
      <c r="AK3472" s="40">
        <v>43816</v>
      </c>
      <c r="AL3472" s="17"/>
      <c r="AM3472" s="17" t="s">
        <v>6608</v>
      </c>
      <c r="AN3472" s="119"/>
      <c r="AO3472" s="20" t="s">
        <v>18744</v>
      </c>
      <c r="AP3472" s="20"/>
      <c r="AQ3472" s="20"/>
      <c r="AR3472" s="16">
        <v>0</v>
      </c>
      <c r="AS3472" s="65">
        <v>43868</v>
      </c>
    </row>
    <row r="3473" spans="1:45" ht="47.25" customHeight="1">
      <c r="A3473" s="16">
        <v>8699502013346</v>
      </c>
      <c r="B3473" s="16" t="s">
        <v>2150</v>
      </c>
      <c r="C3473" s="16" t="s">
        <v>2151</v>
      </c>
      <c r="D3473" s="17" t="s">
        <v>323</v>
      </c>
      <c r="E3473" s="18" t="s">
        <v>18879</v>
      </c>
      <c r="F3473" s="18">
        <v>0</v>
      </c>
      <c r="G3473" s="39">
        <v>1</v>
      </c>
      <c r="H3473" s="18">
        <v>1</v>
      </c>
      <c r="I3473" s="18"/>
      <c r="J3473" s="18"/>
      <c r="K3473" s="18"/>
      <c r="L3473" s="19" t="s">
        <v>15692</v>
      </c>
      <c r="M3473" s="19" t="s">
        <v>432</v>
      </c>
      <c r="N3473" s="18" t="s">
        <v>44</v>
      </c>
      <c r="O3473" s="18">
        <v>70</v>
      </c>
      <c r="P3473" s="18" t="s">
        <v>163</v>
      </c>
      <c r="Q3473" s="18">
        <v>4</v>
      </c>
      <c r="R3473" s="18" t="s">
        <v>95</v>
      </c>
      <c r="S3473" s="37" t="s">
        <v>46</v>
      </c>
      <c r="T3473" s="37" t="s">
        <v>238</v>
      </c>
      <c r="U3473" s="38">
        <v>6.39</v>
      </c>
      <c r="V3473" s="38">
        <v>13.93</v>
      </c>
      <c r="W3473" s="38">
        <v>6.39</v>
      </c>
      <c r="X3473" s="37" t="s">
        <v>238</v>
      </c>
      <c r="Y3473" s="39"/>
      <c r="Z3473" s="16">
        <v>0</v>
      </c>
      <c r="AA3473" s="36">
        <v>21.74</v>
      </c>
      <c r="AB3473" s="36"/>
      <c r="AC3473" s="36">
        <v>21.74</v>
      </c>
      <c r="AD3473" s="38">
        <f t="shared" si="729"/>
        <v>23.5792</v>
      </c>
      <c r="AE3473" s="38">
        <f t="shared" si="730"/>
        <v>29.474</v>
      </c>
      <c r="AF3473" s="38">
        <f t="shared" si="731"/>
        <v>31.831920000000004</v>
      </c>
      <c r="AG3473" s="36">
        <f t="shared" si="732"/>
        <v>23.57</v>
      </c>
      <c r="AH3473" s="36">
        <f t="shared" si="733"/>
        <v>29.47</v>
      </c>
      <c r="AI3473" s="36">
        <f t="shared" si="734"/>
        <v>31.83</v>
      </c>
      <c r="AJ3473" s="40">
        <v>43814</v>
      </c>
      <c r="AK3473" s="40">
        <v>43816</v>
      </c>
      <c r="AL3473" s="17"/>
      <c r="AM3473" s="17" t="s">
        <v>6608</v>
      </c>
      <c r="AN3473" s="133"/>
      <c r="AO3473" s="20" t="s">
        <v>18751</v>
      </c>
      <c r="AP3473" s="20"/>
      <c r="AQ3473" s="20"/>
      <c r="AR3473" s="16">
        <v>0</v>
      </c>
      <c r="AS3473" s="65">
        <v>43868</v>
      </c>
    </row>
    <row r="3474" spans="1:45" ht="47.25" customHeight="1">
      <c r="A3474" s="16">
        <v>8699552090618</v>
      </c>
      <c r="B3474" s="16" t="s">
        <v>8173</v>
      </c>
      <c r="C3474" s="16" t="s">
        <v>8174</v>
      </c>
      <c r="D3474" s="17" t="s">
        <v>87</v>
      </c>
      <c r="E3474" s="18" t="s">
        <v>18879</v>
      </c>
      <c r="F3474" s="18">
        <v>0</v>
      </c>
      <c r="G3474" s="39">
        <v>2</v>
      </c>
      <c r="H3474" s="18">
        <v>1</v>
      </c>
      <c r="I3474" s="18"/>
      <c r="J3474" s="18"/>
      <c r="K3474" s="18"/>
      <c r="L3474" s="19" t="s">
        <v>5562</v>
      </c>
      <c r="M3474" s="19" t="s">
        <v>362</v>
      </c>
      <c r="N3474" s="18" t="s">
        <v>6221</v>
      </c>
      <c r="O3474" s="18" t="s">
        <v>16834</v>
      </c>
      <c r="P3474" s="18" t="s">
        <v>163</v>
      </c>
      <c r="Q3474" s="18">
        <v>30</v>
      </c>
      <c r="R3474" s="18" t="s">
        <v>95</v>
      </c>
      <c r="S3474" s="37" t="s">
        <v>96</v>
      </c>
      <c r="T3474" s="18" t="s">
        <v>284</v>
      </c>
      <c r="U3474" s="38">
        <v>3</v>
      </c>
      <c r="V3474" s="38">
        <v>3</v>
      </c>
      <c r="W3474" s="38">
        <v>3</v>
      </c>
      <c r="X3474" s="18" t="s">
        <v>284</v>
      </c>
      <c r="Y3474" s="39"/>
      <c r="Z3474" s="16">
        <v>0</v>
      </c>
      <c r="AA3474" s="36">
        <v>10.210000000000001</v>
      </c>
      <c r="AB3474" s="36"/>
      <c r="AC3474" s="36">
        <v>10.210000000000001</v>
      </c>
      <c r="AD3474" s="38">
        <f t="shared" si="729"/>
        <v>11.126800000000001</v>
      </c>
      <c r="AE3474" s="38">
        <f t="shared" si="730"/>
        <v>13.908500000000002</v>
      </c>
      <c r="AF3474" s="38">
        <f t="shared" si="731"/>
        <v>15.021180000000003</v>
      </c>
      <c r="AG3474" s="36">
        <f t="shared" si="732"/>
        <v>11.12</v>
      </c>
      <c r="AH3474" s="36">
        <f t="shared" si="733"/>
        <v>13.9</v>
      </c>
      <c r="AI3474" s="36">
        <f t="shared" si="734"/>
        <v>15.02</v>
      </c>
      <c r="AJ3474" s="40">
        <v>43814</v>
      </c>
      <c r="AK3474" s="40">
        <v>43816</v>
      </c>
      <c r="AL3474" s="17"/>
      <c r="AM3474" s="17" t="s">
        <v>6608</v>
      </c>
      <c r="AN3474" s="111"/>
      <c r="AO3474" s="20" t="s">
        <v>18749</v>
      </c>
      <c r="AP3474" s="20"/>
      <c r="AQ3474" s="20"/>
      <c r="AR3474" s="16">
        <v>0</v>
      </c>
      <c r="AS3474" s="65">
        <v>43868</v>
      </c>
    </row>
    <row r="3475" spans="1:45" ht="47.25" customHeight="1">
      <c r="A3475" s="16">
        <v>8699502151345</v>
      </c>
      <c r="B3475" s="16" t="s">
        <v>3922</v>
      </c>
      <c r="C3475" s="16" t="s">
        <v>3924</v>
      </c>
      <c r="D3475" s="17" t="s">
        <v>323</v>
      </c>
      <c r="E3475" s="18" t="s">
        <v>18879</v>
      </c>
      <c r="F3475" s="18">
        <v>3</v>
      </c>
      <c r="G3475" s="39">
        <v>1</v>
      </c>
      <c r="H3475" s="18">
        <v>2</v>
      </c>
      <c r="I3475" s="18"/>
      <c r="J3475" s="18"/>
      <c r="K3475" s="18"/>
      <c r="L3475" s="19" t="s">
        <v>6031</v>
      </c>
      <c r="M3475" s="19" t="s">
        <v>751</v>
      </c>
      <c r="N3475" s="18" t="s">
        <v>44</v>
      </c>
      <c r="O3475" s="18">
        <v>100</v>
      </c>
      <c r="P3475" s="18" t="s">
        <v>163</v>
      </c>
      <c r="Q3475" s="18">
        <v>20</v>
      </c>
      <c r="R3475" s="45" t="s">
        <v>18285</v>
      </c>
      <c r="S3475" s="37" t="s">
        <v>46</v>
      </c>
      <c r="T3475" s="18" t="s">
        <v>53</v>
      </c>
      <c r="U3475" s="38">
        <v>1.81</v>
      </c>
      <c r="V3475" s="38">
        <v>1.81</v>
      </c>
      <c r="W3475" s="38">
        <v>0</v>
      </c>
      <c r="X3475" s="18" t="s">
        <v>53</v>
      </c>
      <c r="Y3475" s="39"/>
      <c r="Z3475" s="16">
        <v>0</v>
      </c>
      <c r="AA3475" s="36">
        <v>6.14</v>
      </c>
      <c r="AB3475" s="36"/>
      <c r="AC3475" s="36">
        <v>6.14</v>
      </c>
      <c r="AD3475" s="38">
        <f t="shared" si="729"/>
        <v>6.6926000000000005</v>
      </c>
      <c r="AE3475" s="38">
        <f t="shared" si="730"/>
        <v>8.3657500000000002</v>
      </c>
      <c r="AF3475" s="38">
        <f t="shared" si="731"/>
        <v>9.0350100000000015</v>
      </c>
      <c r="AG3475" s="36">
        <f t="shared" si="732"/>
        <v>6.69</v>
      </c>
      <c r="AH3475" s="36">
        <f t="shared" si="733"/>
        <v>8.36</v>
      </c>
      <c r="AI3475" s="36">
        <f t="shared" si="734"/>
        <v>9.0299999999999994</v>
      </c>
      <c r="AJ3475" s="40">
        <v>43658</v>
      </c>
      <c r="AK3475" s="40">
        <v>43662</v>
      </c>
      <c r="AL3475" s="17"/>
      <c r="AM3475" s="17" t="s">
        <v>6608</v>
      </c>
      <c r="AN3475" s="119"/>
      <c r="AO3475" s="20" t="s">
        <v>18294</v>
      </c>
      <c r="AP3475" s="20"/>
      <c r="AQ3475" s="20"/>
      <c r="AR3475" s="16">
        <v>0</v>
      </c>
      <c r="AS3475" s="65">
        <v>43868</v>
      </c>
    </row>
    <row r="3476" spans="1:45" ht="47.25" customHeight="1">
      <c r="A3476" s="16">
        <v>8699502151604</v>
      </c>
      <c r="B3476" s="16" t="s">
        <v>4516</v>
      </c>
      <c r="C3476" s="16" t="s">
        <v>4517</v>
      </c>
      <c r="D3476" s="17" t="s">
        <v>323</v>
      </c>
      <c r="E3476" s="18" t="s">
        <v>18879</v>
      </c>
      <c r="F3476" s="18">
        <v>0</v>
      </c>
      <c r="G3476" s="39">
        <v>1</v>
      </c>
      <c r="H3476" s="18">
        <v>1</v>
      </c>
      <c r="I3476" s="18"/>
      <c r="J3476" s="18"/>
      <c r="K3476" s="18"/>
      <c r="L3476" s="19" t="s">
        <v>6082</v>
      </c>
      <c r="M3476" s="19" t="s">
        <v>247</v>
      </c>
      <c r="N3476" s="18" t="s">
        <v>44</v>
      </c>
      <c r="O3476" s="18">
        <v>25</v>
      </c>
      <c r="P3476" s="18" t="s">
        <v>163</v>
      </c>
      <c r="Q3476" s="18">
        <v>56</v>
      </c>
      <c r="R3476" s="45" t="s">
        <v>2627</v>
      </c>
      <c r="S3476" s="37" t="s">
        <v>46</v>
      </c>
      <c r="T3476" s="37" t="s">
        <v>238</v>
      </c>
      <c r="U3476" s="37">
        <v>3.13</v>
      </c>
      <c r="V3476" s="38">
        <v>11.02</v>
      </c>
      <c r="W3476" s="37">
        <v>3.13</v>
      </c>
      <c r="X3476" s="18" t="s">
        <v>238</v>
      </c>
      <c r="Y3476" s="39"/>
      <c r="Z3476" s="16">
        <v>0</v>
      </c>
      <c r="AA3476" s="36">
        <v>10.65</v>
      </c>
      <c r="AB3476" s="36"/>
      <c r="AC3476" s="36">
        <v>10.65</v>
      </c>
      <c r="AD3476" s="38">
        <f t="shared" si="729"/>
        <v>11.602</v>
      </c>
      <c r="AE3476" s="38">
        <f t="shared" si="730"/>
        <v>14.502500000000001</v>
      </c>
      <c r="AF3476" s="38">
        <f t="shared" si="731"/>
        <v>15.662700000000003</v>
      </c>
      <c r="AG3476" s="36">
        <f t="shared" si="732"/>
        <v>11.6</v>
      </c>
      <c r="AH3476" s="36">
        <f t="shared" si="733"/>
        <v>14.5</v>
      </c>
      <c r="AI3476" s="36">
        <f t="shared" si="734"/>
        <v>15.66</v>
      </c>
      <c r="AJ3476" s="40">
        <v>43588</v>
      </c>
      <c r="AK3476" s="40">
        <v>43592</v>
      </c>
      <c r="AL3476" s="17"/>
      <c r="AM3476" s="17" t="s">
        <v>6608</v>
      </c>
      <c r="AN3476" s="65"/>
      <c r="AO3476" s="20" t="s">
        <v>18378</v>
      </c>
      <c r="AP3476" s="20"/>
      <c r="AQ3476" s="20"/>
      <c r="AR3476" s="16">
        <v>0</v>
      </c>
      <c r="AS3476" s="65">
        <v>43868</v>
      </c>
    </row>
    <row r="3477" spans="1:45" ht="47.25" customHeight="1">
      <c r="A3477" s="16">
        <v>8699809770393</v>
      </c>
      <c r="B3477" s="16" t="s">
        <v>6307</v>
      </c>
      <c r="C3477" s="16" t="s">
        <v>6308</v>
      </c>
      <c r="D3477" s="22" t="s">
        <v>87</v>
      </c>
      <c r="E3477" s="18" t="s">
        <v>295</v>
      </c>
      <c r="F3477" s="18">
        <v>0</v>
      </c>
      <c r="G3477" s="39">
        <v>3</v>
      </c>
      <c r="H3477" s="18">
        <v>1</v>
      </c>
      <c r="I3477" s="18"/>
      <c r="J3477" s="18"/>
      <c r="K3477" s="18"/>
      <c r="L3477" s="19" t="s">
        <v>5336</v>
      </c>
      <c r="M3477" s="19" t="s">
        <v>39</v>
      </c>
      <c r="N3477" s="18" t="s">
        <v>281</v>
      </c>
      <c r="O3477" s="18" t="s">
        <v>6663</v>
      </c>
      <c r="P3477" s="18" t="s">
        <v>163</v>
      </c>
      <c r="Q3477" s="18">
        <v>100</v>
      </c>
      <c r="R3477" s="18" t="s">
        <v>95</v>
      </c>
      <c r="S3477" s="37" t="s">
        <v>96</v>
      </c>
      <c r="T3477" s="18" t="s">
        <v>165</v>
      </c>
      <c r="U3477" s="18">
        <v>75.510000000000005</v>
      </c>
      <c r="V3477" s="18">
        <v>75.510000000000005</v>
      </c>
      <c r="W3477" s="18">
        <v>75.510000000000005</v>
      </c>
      <c r="X3477" s="18" t="s">
        <v>165</v>
      </c>
      <c r="Y3477" s="39"/>
      <c r="Z3477" s="16">
        <v>1</v>
      </c>
      <c r="AA3477" s="36">
        <v>185.86</v>
      </c>
      <c r="AB3477" s="36"/>
      <c r="AC3477" s="36">
        <v>185.86</v>
      </c>
      <c r="AD3477" s="38">
        <f t="shared" si="729"/>
        <v>196.89440000000002</v>
      </c>
      <c r="AE3477" s="38">
        <f t="shared" si="730"/>
        <v>212.64595200000002</v>
      </c>
      <c r="AF3477" s="38">
        <f t="shared" si="731"/>
        <v>0</v>
      </c>
      <c r="AG3477" s="36">
        <f t="shared" si="732"/>
        <v>196.89</v>
      </c>
      <c r="AH3477" s="36">
        <f t="shared" si="733"/>
        <v>212.64</v>
      </c>
      <c r="AI3477" s="36">
        <f t="shared" si="734"/>
        <v>0</v>
      </c>
      <c r="AJ3477" s="40">
        <v>43513</v>
      </c>
      <c r="AK3477" s="40">
        <v>43515</v>
      </c>
      <c r="AL3477" s="17"/>
      <c r="AM3477" s="17" t="s">
        <v>6608</v>
      </c>
      <c r="AN3477" s="119"/>
      <c r="AO3477" s="20" t="s">
        <v>18313</v>
      </c>
      <c r="AP3477" s="20"/>
      <c r="AQ3477" s="20"/>
      <c r="AR3477" s="16">
        <v>0</v>
      </c>
      <c r="AS3477" s="65">
        <v>43868</v>
      </c>
    </row>
    <row r="3478" spans="1:45" ht="47.25" customHeight="1">
      <c r="A3478" s="16">
        <v>8699517270109</v>
      </c>
      <c r="B3478" s="16" t="s">
        <v>6667</v>
      </c>
      <c r="C3478" s="16" t="s">
        <v>6668</v>
      </c>
      <c r="D3478" s="17" t="s">
        <v>323</v>
      </c>
      <c r="E3478" s="18" t="s">
        <v>295</v>
      </c>
      <c r="F3478" s="18">
        <v>4</v>
      </c>
      <c r="G3478" s="39">
        <v>1</v>
      </c>
      <c r="H3478" s="18">
        <v>2</v>
      </c>
      <c r="I3478" s="18"/>
      <c r="J3478" s="18"/>
      <c r="K3478" s="18"/>
      <c r="L3478" s="19" t="s">
        <v>458</v>
      </c>
      <c r="M3478" s="19" t="s">
        <v>459</v>
      </c>
      <c r="N3478" s="18" t="s">
        <v>433</v>
      </c>
      <c r="O3478" s="18">
        <v>250</v>
      </c>
      <c r="P3478" s="18" t="s">
        <v>163</v>
      </c>
      <c r="Q3478" s="18">
        <v>1</v>
      </c>
      <c r="R3478" s="18" t="s">
        <v>95</v>
      </c>
      <c r="S3478" s="37" t="s">
        <v>46</v>
      </c>
      <c r="T3478" s="18" t="s">
        <v>53</v>
      </c>
      <c r="U3478" s="38">
        <v>0.8</v>
      </c>
      <c r="V3478" s="38">
        <v>0.8</v>
      </c>
      <c r="W3478" s="38">
        <v>0</v>
      </c>
      <c r="X3478" s="18" t="s">
        <v>53</v>
      </c>
      <c r="Y3478" s="39"/>
      <c r="Z3478" s="16">
        <v>0</v>
      </c>
      <c r="AA3478" s="36">
        <v>2.72</v>
      </c>
      <c r="AB3478" s="36"/>
      <c r="AC3478" s="36">
        <v>2.72</v>
      </c>
      <c r="AD3478" s="38">
        <f t="shared" si="729"/>
        <v>2.9648000000000003</v>
      </c>
      <c r="AE3478" s="38">
        <f t="shared" si="730"/>
        <v>3.7060000000000004</v>
      </c>
      <c r="AF3478" s="38">
        <f t="shared" si="731"/>
        <v>4.0024800000000003</v>
      </c>
      <c r="AG3478" s="36">
        <f t="shared" si="732"/>
        <v>2.96</v>
      </c>
      <c r="AH3478" s="36">
        <f t="shared" si="733"/>
        <v>3.7</v>
      </c>
      <c r="AI3478" s="36">
        <f t="shared" si="734"/>
        <v>4</v>
      </c>
      <c r="AJ3478" s="40">
        <v>43513</v>
      </c>
      <c r="AK3478" s="40">
        <v>43515</v>
      </c>
      <c r="AL3478" s="17"/>
      <c r="AM3478" s="17" t="s">
        <v>6608</v>
      </c>
      <c r="AN3478" s="119"/>
      <c r="AO3478" s="20" t="s">
        <v>18295</v>
      </c>
      <c r="AP3478" s="20"/>
      <c r="AQ3478" s="20"/>
      <c r="AR3478" s="16">
        <v>0</v>
      </c>
      <c r="AS3478" s="65">
        <v>43868</v>
      </c>
    </row>
    <row r="3479" spans="1:45" ht="47.25" customHeight="1">
      <c r="A3479" s="16">
        <v>8699532270368</v>
      </c>
      <c r="B3479" s="16" t="s">
        <v>3579</v>
      </c>
      <c r="C3479" s="16" t="s">
        <v>3580</v>
      </c>
      <c r="D3479" s="17" t="s">
        <v>87</v>
      </c>
      <c r="E3479" s="18" t="s">
        <v>295</v>
      </c>
      <c r="F3479" s="18">
        <v>4</v>
      </c>
      <c r="G3479" s="39">
        <v>1</v>
      </c>
      <c r="H3479" s="18">
        <v>2</v>
      </c>
      <c r="I3479" s="18"/>
      <c r="J3479" s="18"/>
      <c r="K3479" s="18"/>
      <c r="L3479" s="19" t="s">
        <v>13699</v>
      </c>
      <c r="M3479" s="19" t="s">
        <v>1294</v>
      </c>
      <c r="N3479" s="18" t="s">
        <v>2263</v>
      </c>
      <c r="O3479" s="18" t="s">
        <v>3623</v>
      </c>
      <c r="P3479" s="18" t="s">
        <v>163</v>
      </c>
      <c r="Q3479" s="18">
        <v>1</v>
      </c>
      <c r="R3479" s="18" t="s">
        <v>95</v>
      </c>
      <c r="S3479" s="37" t="s">
        <v>96</v>
      </c>
      <c r="T3479" s="18" t="s">
        <v>53</v>
      </c>
      <c r="U3479" s="38">
        <v>1.48</v>
      </c>
      <c r="V3479" s="38">
        <v>1.48</v>
      </c>
      <c r="W3479" s="38">
        <v>0</v>
      </c>
      <c r="X3479" s="18" t="s">
        <v>53</v>
      </c>
      <c r="Y3479" s="39"/>
      <c r="Z3479" s="16">
        <v>0</v>
      </c>
      <c r="AA3479" s="36">
        <v>5.03</v>
      </c>
      <c r="AB3479" s="36"/>
      <c r="AC3479" s="36">
        <v>5.03</v>
      </c>
      <c r="AD3479" s="38">
        <f t="shared" si="729"/>
        <v>5.4827000000000004</v>
      </c>
      <c r="AE3479" s="38">
        <f t="shared" si="730"/>
        <v>6.8533750000000007</v>
      </c>
      <c r="AF3479" s="38">
        <f t="shared" si="731"/>
        <v>7.4016450000000011</v>
      </c>
      <c r="AG3479" s="36">
        <f t="shared" si="732"/>
        <v>5.48</v>
      </c>
      <c r="AH3479" s="36">
        <f t="shared" si="733"/>
        <v>6.85</v>
      </c>
      <c r="AI3479" s="36">
        <f t="shared" si="734"/>
        <v>7.4</v>
      </c>
      <c r="AJ3479" s="40">
        <v>43513</v>
      </c>
      <c r="AK3479" s="40">
        <v>43515</v>
      </c>
      <c r="AL3479" s="17"/>
      <c r="AM3479" s="17" t="s">
        <v>6608</v>
      </c>
      <c r="AN3479" s="119"/>
      <c r="AO3479" s="20" t="s">
        <v>18295</v>
      </c>
      <c r="AP3479" s="20"/>
      <c r="AQ3479" s="20"/>
      <c r="AR3479" s="16">
        <v>0</v>
      </c>
      <c r="AS3479" s="65">
        <v>43868</v>
      </c>
    </row>
    <row r="3480" spans="1:45" ht="47.25" customHeight="1">
      <c r="A3480" s="16">
        <v>8699760520013</v>
      </c>
      <c r="B3480" s="16" t="s">
        <v>12996</v>
      </c>
      <c r="C3480" s="16" t="s">
        <v>6887</v>
      </c>
      <c r="D3480" s="17" t="s">
        <v>323</v>
      </c>
      <c r="E3480" s="18" t="s">
        <v>295</v>
      </c>
      <c r="F3480" s="18">
        <v>0</v>
      </c>
      <c r="G3480" s="39">
        <v>2</v>
      </c>
      <c r="H3480" s="18">
        <v>1</v>
      </c>
      <c r="I3480" s="18"/>
      <c r="J3480" s="18"/>
      <c r="K3480" s="18"/>
      <c r="L3480" s="19" t="s">
        <v>786</v>
      </c>
      <c r="M3480" s="19" t="s">
        <v>82</v>
      </c>
      <c r="N3480" s="18" t="s">
        <v>787</v>
      </c>
      <c r="O3480" s="18">
        <v>2</v>
      </c>
      <c r="P3480" s="18" t="s">
        <v>163</v>
      </c>
      <c r="Q3480" s="18">
        <v>10</v>
      </c>
      <c r="R3480" s="18" t="s">
        <v>95</v>
      </c>
      <c r="S3480" s="37" t="s">
        <v>96</v>
      </c>
      <c r="T3480" s="18" t="s">
        <v>331</v>
      </c>
      <c r="U3480" s="38">
        <v>11.17</v>
      </c>
      <c r="V3480" s="38">
        <v>11.17</v>
      </c>
      <c r="W3480" s="38">
        <v>8.93</v>
      </c>
      <c r="X3480" s="18" t="s">
        <v>331</v>
      </c>
      <c r="Y3480" s="39"/>
      <c r="Z3480" s="16">
        <v>0</v>
      </c>
      <c r="AA3480" s="36">
        <v>18.04</v>
      </c>
      <c r="AB3480" s="36"/>
      <c r="AC3480" s="36">
        <v>18.04</v>
      </c>
      <c r="AD3480" s="38">
        <f t="shared" si="729"/>
        <v>19.583199999999998</v>
      </c>
      <c r="AE3480" s="38">
        <f t="shared" si="730"/>
        <v>24.478999999999999</v>
      </c>
      <c r="AF3480" s="38">
        <f t="shared" si="731"/>
        <v>26.43732</v>
      </c>
      <c r="AG3480" s="36">
        <f t="shared" si="732"/>
        <v>19.579999999999998</v>
      </c>
      <c r="AH3480" s="36">
        <f t="shared" si="733"/>
        <v>24.47</v>
      </c>
      <c r="AI3480" s="36">
        <f t="shared" si="734"/>
        <v>26.43</v>
      </c>
      <c r="AJ3480" s="40">
        <v>43513</v>
      </c>
      <c r="AK3480" s="40">
        <v>43515</v>
      </c>
      <c r="AL3480" s="17"/>
      <c r="AM3480" s="17" t="s">
        <v>6608</v>
      </c>
      <c r="AN3480" s="119"/>
      <c r="AO3480" s="20" t="s">
        <v>18325</v>
      </c>
      <c r="AP3480" s="20"/>
      <c r="AQ3480" s="20"/>
      <c r="AR3480" s="16">
        <v>0</v>
      </c>
      <c r="AS3480" s="65">
        <v>43868</v>
      </c>
    </row>
    <row r="3481" spans="1:45" ht="47.25" customHeight="1">
      <c r="A3481" s="16">
        <v>8699809549159</v>
      </c>
      <c r="B3481" s="16" t="s">
        <v>15856</v>
      </c>
      <c r="C3481" s="16" t="s">
        <v>15857</v>
      </c>
      <c r="D3481" s="17" t="s">
        <v>87</v>
      </c>
      <c r="E3481" s="18" t="s">
        <v>295</v>
      </c>
      <c r="F3481" s="18">
        <v>0</v>
      </c>
      <c r="G3481" s="39">
        <v>2</v>
      </c>
      <c r="H3481" s="18">
        <v>1</v>
      </c>
      <c r="I3481" s="18"/>
      <c r="J3481" s="18"/>
      <c r="K3481" s="18"/>
      <c r="L3481" s="19" t="s">
        <v>5289</v>
      </c>
      <c r="M3481" s="19" t="s">
        <v>5288</v>
      </c>
      <c r="N3481" s="18" t="s">
        <v>310</v>
      </c>
      <c r="O3481" s="18">
        <v>0.15</v>
      </c>
      <c r="P3481" s="18" t="s">
        <v>163</v>
      </c>
      <c r="Q3481" s="18">
        <v>10</v>
      </c>
      <c r="R3481" s="18" t="s">
        <v>95</v>
      </c>
      <c r="S3481" s="37" t="s">
        <v>96</v>
      </c>
      <c r="T3481" s="18" t="s">
        <v>4626</v>
      </c>
      <c r="U3481" s="38">
        <v>44.01</v>
      </c>
      <c r="V3481" s="38">
        <v>44.01</v>
      </c>
      <c r="W3481" s="38">
        <v>35.200000000000003</v>
      </c>
      <c r="X3481" s="18" t="s">
        <v>4626</v>
      </c>
      <c r="Y3481" s="39"/>
      <c r="Z3481" s="16">
        <v>0</v>
      </c>
      <c r="AA3481" s="36">
        <v>119.81</v>
      </c>
      <c r="AB3481" s="36"/>
      <c r="AC3481" s="36">
        <v>119.81</v>
      </c>
      <c r="AD3481" s="38">
        <f t="shared" ref="AD3481:AD3544" si="735">IF(Z3481=2,AC3481*1.08,IF(AC3481&lt;=10,(AC3481*1.09),IF(AC3481&lt;=50,(10*1.09)+((AC3481-10)*1.08),IF(AC3481&lt;=100,(10*1.09)+((50-10)*1.08)+((AC3481-50)*1.07),IF(AC3481&lt;=200,(10*1.09)+((50-10)*1.08)+((100-50)*1.07)+((AC3481-100)*1.04),(10*1.09)+((50-10)*1.08)+((100-50)*1.07)+((200-100)*1.04)+((AC3481-200)*1.02))))))</f>
        <v>128.20240000000001</v>
      </c>
      <c r="AE3481" s="38">
        <f t="shared" ref="AE3481:AE3544" si="736">IF(Z3481=1,AD3481*1.08,IF(Z3481=4,AD3481*1.08,IF(Z3481=2,0,IF(AC3481&lt;=100,(AD3481*1.25),IF(AC3481&lt;=200,134.5+((AC3481-100)*1.04*1.16),255.14+((AC3481-200)*1.02*1.12))))))</f>
        <v>158.39878400000001</v>
      </c>
      <c r="AF3481" s="38">
        <f t="shared" ref="AF3481:AF3544" si="737">IF(Z3481=1,0,IF(Z3481=4,0,(AE3481*1.08)))</f>
        <v>171.07068672000003</v>
      </c>
      <c r="AG3481" s="36">
        <f t="shared" ref="AG3481:AG3544" si="738">TRUNC(AD3481,2)</f>
        <v>128.19999999999999</v>
      </c>
      <c r="AH3481" s="36">
        <f t="shared" ref="AH3481:AH3544" si="739">TRUNC(AE3481,2)</f>
        <v>158.38999999999999</v>
      </c>
      <c r="AI3481" s="36">
        <f t="shared" ref="AI3481:AI3544" si="740">TRUNC(AF3481,2)</f>
        <v>171.07</v>
      </c>
      <c r="AJ3481" s="40">
        <v>43513</v>
      </c>
      <c r="AK3481" s="40">
        <v>43515</v>
      </c>
      <c r="AL3481" s="17"/>
      <c r="AM3481" s="17" t="s">
        <v>6608</v>
      </c>
      <c r="AN3481" s="65"/>
      <c r="AO3481" s="20" t="s">
        <v>18316</v>
      </c>
      <c r="AP3481" s="20"/>
      <c r="AQ3481" s="20"/>
      <c r="AR3481" s="16">
        <v>0</v>
      </c>
      <c r="AS3481" s="65">
        <v>43868</v>
      </c>
    </row>
    <row r="3482" spans="1:45" ht="47.25" customHeight="1">
      <c r="A3482" s="16">
        <v>8699809549067</v>
      </c>
      <c r="B3482" s="16" t="s">
        <v>15856</v>
      </c>
      <c r="C3482" s="16" t="s">
        <v>15857</v>
      </c>
      <c r="D3482" s="17" t="s">
        <v>87</v>
      </c>
      <c r="E3482" s="18" t="s">
        <v>295</v>
      </c>
      <c r="F3482" s="18">
        <v>0</v>
      </c>
      <c r="G3482" s="39">
        <v>2</v>
      </c>
      <c r="H3482" s="18">
        <v>1</v>
      </c>
      <c r="I3482" s="18"/>
      <c r="J3482" s="18"/>
      <c r="K3482" s="18"/>
      <c r="L3482" s="19" t="s">
        <v>5287</v>
      </c>
      <c r="M3482" s="19" t="s">
        <v>5288</v>
      </c>
      <c r="N3482" s="18" t="s">
        <v>310</v>
      </c>
      <c r="O3482" s="18">
        <v>0.1</v>
      </c>
      <c r="P3482" s="18" t="s">
        <v>163</v>
      </c>
      <c r="Q3482" s="18">
        <v>1</v>
      </c>
      <c r="R3482" s="18" t="s">
        <v>95</v>
      </c>
      <c r="S3482" s="37" t="s">
        <v>96</v>
      </c>
      <c r="T3482" s="18" t="s">
        <v>222</v>
      </c>
      <c r="U3482" s="38">
        <v>24.53</v>
      </c>
      <c r="V3482" s="38">
        <v>24.53</v>
      </c>
      <c r="W3482" s="38">
        <v>19.62</v>
      </c>
      <c r="X3482" s="18" t="s">
        <v>222</v>
      </c>
      <c r="Y3482" s="39"/>
      <c r="Z3482" s="16">
        <v>0</v>
      </c>
      <c r="AA3482" s="36">
        <v>66.73</v>
      </c>
      <c r="AB3482" s="36"/>
      <c r="AC3482" s="36">
        <v>66.73</v>
      </c>
      <c r="AD3482" s="38">
        <f t="shared" si="735"/>
        <v>72.001100000000008</v>
      </c>
      <c r="AE3482" s="38">
        <f t="shared" si="736"/>
        <v>90.00137500000001</v>
      </c>
      <c r="AF3482" s="38">
        <f t="shared" si="737"/>
        <v>97.201485000000019</v>
      </c>
      <c r="AG3482" s="36">
        <f t="shared" si="738"/>
        <v>72</v>
      </c>
      <c r="AH3482" s="36">
        <f t="shared" si="739"/>
        <v>90</v>
      </c>
      <c r="AI3482" s="36">
        <f t="shared" si="740"/>
        <v>97.2</v>
      </c>
      <c r="AJ3482" s="40">
        <v>43513</v>
      </c>
      <c r="AK3482" s="40">
        <v>43515</v>
      </c>
      <c r="AL3482" s="17"/>
      <c r="AM3482" s="17" t="s">
        <v>6608</v>
      </c>
      <c r="AN3482" s="119"/>
      <c r="AO3482" s="20" t="s">
        <v>18299</v>
      </c>
      <c r="AP3482" s="20"/>
      <c r="AQ3482" s="20"/>
      <c r="AR3482" s="16">
        <v>0</v>
      </c>
      <c r="AS3482" s="65">
        <v>43868</v>
      </c>
    </row>
    <row r="3483" spans="1:45" ht="47.25" customHeight="1">
      <c r="A3483" s="16">
        <v>8699809779075</v>
      </c>
      <c r="B3483" s="16" t="s">
        <v>15856</v>
      </c>
      <c r="C3483" s="16" t="s">
        <v>15857</v>
      </c>
      <c r="D3483" s="17" t="s">
        <v>87</v>
      </c>
      <c r="E3483" s="18" t="s">
        <v>295</v>
      </c>
      <c r="F3483" s="18">
        <v>0</v>
      </c>
      <c r="G3483" s="39">
        <v>2</v>
      </c>
      <c r="H3483" s="18">
        <v>1</v>
      </c>
      <c r="I3483" s="18"/>
      <c r="J3483" s="18"/>
      <c r="K3483" s="18"/>
      <c r="L3483" s="19" t="s">
        <v>5290</v>
      </c>
      <c r="M3483" s="19" t="s">
        <v>5288</v>
      </c>
      <c r="N3483" s="18" t="s">
        <v>310</v>
      </c>
      <c r="O3483" s="18">
        <v>5.5</v>
      </c>
      <c r="P3483" s="18" t="s">
        <v>163</v>
      </c>
      <c r="Q3483" s="18">
        <v>2</v>
      </c>
      <c r="R3483" s="18" t="s">
        <v>95</v>
      </c>
      <c r="S3483" s="37" t="s">
        <v>96</v>
      </c>
      <c r="T3483" s="18" t="s">
        <v>331</v>
      </c>
      <c r="U3483" s="38">
        <v>13.61</v>
      </c>
      <c r="V3483" s="38">
        <v>13.61</v>
      </c>
      <c r="W3483" s="38">
        <v>10.88</v>
      </c>
      <c r="X3483" s="18" t="s">
        <v>331</v>
      </c>
      <c r="Y3483" s="39"/>
      <c r="Z3483" s="16">
        <v>0</v>
      </c>
      <c r="AA3483" s="36">
        <v>36.979999999999997</v>
      </c>
      <c r="AB3483" s="36"/>
      <c r="AC3483" s="36">
        <v>36.979999999999997</v>
      </c>
      <c r="AD3483" s="38">
        <f t="shared" si="735"/>
        <v>40.038399999999996</v>
      </c>
      <c r="AE3483" s="38">
        <f t="shared" si="736"/>
        <v>50.047999999999995</v>
      </c>
      <c r="AF3483" s="38">
        <f t="shared" si="737"/>
        <v>54.051839999999999</v>
      </c>
      <c r="AG3483" s="36">
        <f t="shared" si="738"/>
        <v>40.03</v>
      </c>
      <c r="AH3483" s="36">
        <f t="shared" si="739"/>
        <v>50.04</v>
      </c>
      <c r="AI3483" s="36">
        <f t="shared" si="740"/>
        <v>54.05</v>
      </c>
      <c r="AJ3483" s="40">
        <v>43513</v>
      </c>
      <c r="AK3483" s="40">
        <v>43515</v>
      </c>
      <c r="AL3483" s="17"/>
      <c r="AM3483" s="17" t="s">
        <v>6608</v>
      </c>
      <c r="AN3483" s="119"/>
      <c r="AO3483" s="20" t="s">
        <v>18316</v>
      </c>
      <c r="AP3483" s="20"/>
      <c r="AQ3483" s="20"/>
      <c r="AR3483" s="16">
        <v>0</v>
      </c>
      <c r="AS3483" s="65">
        <v>43868</v>
      </c>
    </row>
    <row r="3484" spans="1:45" ht="47.25" customHeight="1">
      <c r="A3484" s="16">
        <v>8697843760011</v>
      </c>
      <c r="B3484" s="16" t="s">
        <v>7286</v>
      </c>
      <c r="C3484" s="16" t="s">
        <v>7287</v>
      </c>
      <c r="D3484" s="17" t="s">
        <v>323</v>
      </c>
      <c r="E3484" s="18" t="s">
        <v>295</v>
      </c>
      <c r="F3484" s="18">
        <v>4</v>
      </c>
      <c r="G3484" s="39">
        <v>1</v>
      </c>
      <c r="H3484" s="18">
        <v>2</v>
      </c>
      <c r="I3484" s="18"/>
      <c r="J3484" s="18"/>
      <c r="K3484" s="18"/>
      <c r="L3484" s="19" t="s">
        <v>3613</v>
      </c>
      <c r="M3484" s="19" t="s">
        <v>2755</v>
      </c>
      <c r="N3484" s="18" t="s">
        <v>3609</v>
      </c>
      <c r="O3484" s="18">
        <v>250</v>
      </c>
      <c r="P3484" s="18" t="s">
        <v>163</v>
      </c>
      <c r="Q3484" s="18">
        <v>1</v>
      </c>
      <c r="R3484" s="18" t="s">
        <v>95</v>
      </c>
      <c r="S3484" s="37" t="s">
        <v>96</v>
      </c>
      <c r="T3484" s="18" t="s">
        <v>238</v>
      </c>
      <c r="U3484" s="38">
        <v>4.4800000000000004</v>
      </c>
      <c r="V3484" s="38">
        <v>3.46</v>
      </c>
      <c r="W3484" s="38">
        <v>0</v>
      </c>
      <c r="X3484" s="18" t="s">
        <v>53</v>
      </c>
      <c r="Y3484" s="39"/>
      <c r="Z3484" s="16">
        <v>0</v>
      </c>
      <c r="AA3484" s="36">
        <v>11.75</v>
      </c>
      <c r="AB3484" s="36"/>
      <c r="AC3484" s="36">
        <v>11.75</v>
      </c>
      <c r="AD3484" s="38">
        <f t="shared" si="735"/>
        <v>12.790000000000001</v>
      </c>
      <c r="AE3484" s="38">
        <f t="shared" si="736"/>
        <v>15.987500000000001</v>
      </c>
      <c r="AF3484" s="38">
        <f t="shared" si="737"/>
        <v>17.266500000000001</v>
      </c>
      <c r="AG3484" s="36">
        <f t="shared" si="738"/>
        <v>12.79</v>
      </c>
      <c r="AH3484" s="36">
        <f t="shared" si="739"/>
        <v>15.98</v>
      </c>
      <c r="AI3484" s="36">
        <f t="shared" si="740"/>
        <v>17.260000000000002</v>
      </c>
      <c r="AJ3484" s="40">
        <v>43513</v>
      </c>
      <c r="AK3484" s="40">
        <v>43515</v>
      </c>
      <c r="AL3484" s="17"/>
      <c r="AM3484" s="17" t="s">
        <v>6608</v>
      </c>
      <c r="AN3484" s="119"/>
      <c r="AO3484" s="20" t="s">
        <v>18328</v>
      </c>
      <c r="AP3484" s="20"/>
      <c r="AQ3484" s="20"/>
      <c r="AR3484" s="16">
        <v>0</v>
      </c>
      <c r="AS3484" s="65">
        <v>43868</v>
      </c>
    </row>
    <row r="3485" spans="1:45" ht="47.25" customHeight="1">
      <c r="A3485" s="16">
        <v>8699502092891</v>
      </c>
      <c r="B3485" s="16" t="s">
        <v>6560</v>
      </c>
      <c r="C3485" s="16" t="s">
        <v>6561</v>
      </c>
      <c r="D3485" s="17" t="s">
        <v>323</v>
      </c>
      <c r="E3485" s="18" t="s">
        <v>295</v>
      </c>
      <c r="F3485" s="18">
        <v>4</v>
      </c>
      <c r="G3485" s="39">
        <v>1</v>
      </c>
      <c r="H3485" s="18">
        <v>2</v>
      </c>
      <c r="I3485" s="18"/>
      <c r="J3485" s="18"/>
      <c r="K3485" s="18"/>
      <c r="L3485" s="19" t="s">
        <v>14308</v>
      </c>
      <c r="M3485" s="19" t="s">
        <v>846</v>
      </c>
      <c r="N3485" s="18" t="s">
        <v>44</v>
      </c>
      <c r="O3485" s="18">
        <v>500</v>
      </c>
      <c r="P3485" s="18" t="s">
        <v>163</v>
      </c>
      <c r="Q3485" s="18">
        <v>14</v>
      </c>
      <c r="R3485" s="18" t="s">
        <v>95</v>
      </c>
      <c r="S3485" s="37" t="s">
        <v>46</v>
      </c>
      <c r="T3485" s="18" t="s">
        <v>53</v>
      </c>
      <c r="U3485" s="38">
        <v>3.26</v>
      </c>
      <c r="V3485" s="38">
        <v>3.26</v>
      </c>
      <c r="W3485" s="38">
        <v>0</v>
      </c>
      <c r="X3485" s="18" t="s">
        <v>53</v>
      </c>
      <c r="Y3485" s="39"/>
      <c r="Z3485" s="16">
        <v>0</v>
      </c>
      <c r="AA3485" s="36">
        <v>11.05</v>
      </c>
      <c r="AB3485" s="36"/>
      <c r="AC3485" s="36">
        <v>11.05</v>
      </c>
      <c r="AD3485" s="38">
        <f t="shared" si="735"/>
        <v>12.034000000000001</v>
      </c>
      <c r="AE3485" s="38">
        <f t="shared" si="736"/>
        <v>15.0425</v>
      </c>
      <c r="AF3485" s="38">
        <f t="shared" si="737"/>
        <v>16.245900000000002</v>
      </c>
      <c r="AG3485" s="36">
        <f t="shared" si="738"/>
        <v>12.03</v>
      </c>
      <c r="AH3485" s="36">
        <f t="shared" si="739"/>
        <v>15.04</v>
      </c>
      <c r="AI3485" s="36">
        <f t="shared" si="740"/>
        <v>16.239999999999998</v>
      </c>
      <c r="AJ3485" s="40">
        <v>43513</v>
      </c>
      <c r="AK3485" s="40">
        <v>43515</v>
      </c>
      <c r="AL3485" s="17"/>
      <c r="AM3485" s="17" t="s">
        <v>6608</v>
      </c>
      <c r="AN3485" s="119"/>
      <c r="AO3485" s="20" t="s">
        <v>18306</v>
      </c>
      <c r="AP3485" s="20"/>
      <c r="AQ3485" s="20"/>
      <c r="AR3485" s="16">
        <v>0</v>
      </c>
      <c r="AS3485" s="65">
        <v>43868</v>
      </c>
    </row>
    <row r="3486" spans="1:45" ht="47.25" customHeight="1">
      <c r="A3486" s="16">
        <v>8699694770010</v>
      </c>
      <c r="B3486" s="16" t="s">
        <v>6125</v>
      </c>
      <c r="C3486" s="16" t="s">
        <v>6126</v>
      </c>
      <c r="D3486" s="17" t="s">
        <v>323</v>
      </c>
      <c r="E3486" s="18" t="s">
        <v>295</v>
      </c>
      <c r="F3486" s="18">
        <v>0</v>
      </c>
      <c r="G3486" s="39">
        <v>1</v>
      </c>
      <c r="H3486" s="18">
        <v>2</v>
      </c>
      <c r="I3486" s="18"/>
      <c r="J3486" s="18"/>
      <c r="K3486" s="18"/>
      <c r="L3486" s="19" t="s">
        <v>1138</v>
      </c>
      <c r="M3486" s="19" t="s">
        <v>1139</v>
      </c>
      <c r="N3486" s="18" t="s">
        <v>1131</v>
      </c>
      <c r="O3486" s="18">
        <v>100</v>
      </c>
      <c r="P3486" s="18" t="s">
        <v>163</v>
      </c>
      <c r="Q3486" s="18">
        <v>1</v>
      </c>
      <c r="R3486" s="18" t="s">
        <v>95</v>
      </c>
      <c r="S3486" s="37" t="s">
        <v>96</v>
      </c>
      <c r="T3486" s="18" t="s">
        <v>53</v>
      </c>
      <c r="U3486" s="38">
        <v>5.27</v>
      </c>
      <c r="V3486" s="38">
        <v>5.27</v>
      </c>
      <c r="W3486" s="38">
        <v>0</v>
      </c>
      <c r="X3486" s="18" t="s">
        <v>53</v>
      </c>
      <c r="Y3486" s="39"/>
      <c r="Z3486" s="16">
        <v>0</v>
      </c>
      <c r="AA3486" s="36">
        <v>17.899999999999999</v>
      </c>
      <c r="AB3486" s="36"/>
      <c r="AC3486" s="36">
        <v>17.899999999999999</v>
      </c>
      <c r="AD3486" s="38">
        <f t="shared" si="735"/>
        <v>19.431999999999999</v>
      </c>
      <c r="AE3486" s="38">
        <f t="shared" si="736"/>
        <v>24.29</v>
      </c>
      <c r="AF3486" s="38">
        <f t="shared" si="737"/>
        <v>26.2332</v>
      </c>
      <c r="AG3486" s="36">
        <f t="shared" si="738"/>
        <v>19.43</v>
      </c>
      <c r="AH3486" s="36">
        <f t="shared" si="739"/>
        <v>24.29</v>
      </c>
      <c r="AI3486" s="36">
        <f t="shared" si="740"/>
        <v>26.23</v>
      </c>
      <c r="AJ3486" s="40">
        <v>43513</v>
      </c>
      <c r="AK3486" s="40">
        <v>43515</v>
      </c>
      <c r="AL3486" s="17"/>
      <c r="AM3486" s="17" t="s">
        <v>6608</v>
      </c>
      <c r="AN3486" s="119"/>
      <c r="AO3486" s="20" t="s">
        <v>18303</v>
      </c>
      <c r="AP3486" s="20"/>
      <c r="AQ3486" s="20"/>
      <c r="AR3486" s="16">
        <v>0</v>
      </c>
      <c r="AS3486" s="65">
        <v>43868</v>
      </c>
    </row>
    <row r="3487" spans="1:45" ht="47.25" customHeight="1">
      <c r="A3487" s="16">
        <v>8699525793997</v>
      </c>
      <c r="B3487" s="16" t="s">
        <v>4328</v>
      </c>
      <c r="C3487" s="16" t="s">
        <v>4330</v>
      </c>
      <c r="D3487" s="17" t="s">
        <v>323</v>
      </c>
      <c r="E3487" s="17" t="s">
        <v>295</v>
      </c>
      <c r="F3487" s="18">
        <v>4</v>
      </c>
      <c r="G3487" s="39">
        <v>1</v>
      </c>
      <c r="H3487" s="18">
        <v>2</v>
      </c>
      <c r="I3487" s="18"/>
      <c r="J3487" s="18"/>
      <c r="K3487" s="18"/>
      <c r="L3487" s="19" t="s">
        <v>2116</v>
      </c>
      <c r="M3487" s="19" t="s">
        <v>2115</v>
      </c>
      <c r="N3487" s="18" t="s">
        <v>327</v>
      </c>
      <c r="O3487" s="18">
        <v>20</v>
      </c>
      <c r="P3487" s="18" t="s">
        <v>163</v>
      </c>
      <c r="Q3487" s="18">
        <v>2</v>
      </c>
      <c r="R3487" s="18" t="s">
        <v>95</v>
      </c>
      <c r="S3487" s="37" t="s">
        <v>46</v>
      </c>
      <c r="T3487" s="18" t="s">
        <v>53</v>
      </c>
      <c r="U3487" s="38">
        <v>1.18</v>
      </c>
      <c r="V3487" s="38">
        <v>1.18</v>
      </c>
      <c r="W3487" s="38">
        <v>0</v>
      </c>
      <c r="X3487" s="18" t="s">
        <v>53</v>
      </c>
      <c r="Y3487" s="39"/>
      <c r="Z3487" s="16">
        <v>0</v>
      </c>
      <c r="AA3487" s="36">
        <v>3.98</v>
      </c>
      <c r="AB3487" s="36"/>
      <c r="AC3487" s="36">
        <v>3.98</v>
      </c>
      <c r="AD3487" s="38">
        <f t="shared" si="735"/>
        <v>4.3382000000000005</v>
      </c>
      <c r="AE3487" s="38">
        <f t="shared" si="736"/>
        <v>5.4227500000000006</v>
      </c>
      <c r="AF3487" s="38">
        <f t="shared" si="737"/>
        <v>5.8565700000000014</v>
      </c>
      <c r="AG3487" s="36">
        <f t="shared" si="738"/>
        <v>4.33</v>
      </c>
      <c r="AH3487" s="36">
        <f t="shared" si="739"/>
        <v>5.42</v>
      </c>
      <c r="AI3487" s="36">
        <f t="shared" si="740"/>
        <v>5.85</v>
      </c>
      <c r="AJ3487" s="40">
        <v>43513</v>
      </c>
      <c r="AK3487" s="40">
        <v>43515</v>
      </c>
      <c r="AL3487" s="17"/>
      <c r="AM3487" s="17" t="s">
        <v>6608</v>
      </c>
      <c r="AN3487" s="119"/>
      <c r="AO3487" s="20" t="s">
        <v>18327</v>
      </c>
      <c r="AP3487" s="20"/>
      <c r="AQ3487" s="20"/>
      <c r="AR3487" s="16">
        <v>0</v>
      </c>
      <c r="AS3487" s="65">
        <v>43868</v>
      </c>
    </row>
    <row r="3488" spans="1:45" ht="47.25" customHeight="1">
      <c r="A3488" s="16">
        <v>8699525091031</v>
      </c>
      <c r="B3488" s="16" t="s">
        <v>4328</v>
      </c>
      <c r="C3488" s="16" t="s">
        <v>4330</v>
      </c>
      <c r="D3488" s="17" t="s">
        <v>323</v>
      </c>
      <c r="E3488" s="18" t="s">
        <v>295</v>
      </c>
      <c r="F3488" s="18">
        <v>4</v>
      </c>
      <c r="G3488" s="39">
        <v>1</v>
      </c>
      <c r="H3488" s="18">
        <v>2</v>
      </c>
      <c r="I3488" s="18"/>
      <c r="J3488" s="18"/>
      <c r="K3488" s="18"/>
      <c r="L3488" s="19" t="s">
        <v>2114</v>
      </c>
      <c r="M3488" s="19" t="s">
        <v>2115</v>
      </c>
      <c r="N3488" s="18" t="s">
        <v>327</v>
      </c>
      <c r="O3488" s="18">
        <v>40</v>
      </c>
      <c r="P3488" s="18" t="s">
        <v>163</v>
      </c>
      <c r="Q3488" s="18">
        <v>30</v>
      </c>
      <c r="R3488" s="18" t="s">
        <v>95</v>
      </c>
      <c r="S3488" s="37" t="s">
        <v>46</v>
      </c>
      <c r="T3488" s="18" t="s">
        <v>53</v>
      </c>
      <c r="U3488" s="38">
        <v>1.9</v>
      </c>
      <c r="V3488" s="38">
        <v>1.9</v>
      </c>
      <c r="W3488" s="38">
        <v>0</v>
      </c>
      <c r="X3488" s="18" t="s">
        <v>53</v>
      </c>
      <c r="Y3488" s="39"/>
      <c r="Z3488" s="16">
        <v>0</v>
      </c>
      <c r="AA3488" s="36">
        <v>6.46</v>
      </c>
      <c r="AB3488" s="36"/>
      <c r="AC3488" s="36">
        <v>6.46</v>
      </c>
      <c r="AD3488" s="38">
        <f t="shared" si="735"/>
        <v>7.0414000000000003</v>
      </c>
      <c r="AE3488" s="38">
        <f t="shared" si="736"/>
        <v>8.8017500000000002</v>
      </c>
      <c r="AF3488" s="38">
        <f t="shared" si="737"/>
        <v>9.5058900000000008</v>
      </c>
      <c r="AG3488" s="36">
        <f t="shared" si="738"/>
        <v>7.04</v>
      </c>
      <c r="AH3488" s="36">
        <f t="shared" si="739"/>
        <v>8.8000000000000007</v>
      </c>
      <c r="AI3488" s="36">
        <f t="shared" si="740"/>
        <v>9.5</v>
      </c>
      <c r="AJ3488" s="40">
        <v>43513</v>
      </c>
      <c r="AK3488" s="40">
        <v>43515</v>
      </c>
      <c r="AL3488" s="17"/>
      <c r="AM3488" s="17" t="s">
        <v>6608</v>
      </c>
      <c r="AN3488" s="119"/>
      <c r="AO3488" s="20" t="s">
        <v>18295</v>
      </c>
      <c r="AP3488" s="20"/>
      <c r="AQ3488" s="20"/>
      <c r="AR3488" s="16">
        <v>0</v>
      </c>
      <c r="AS3488" s="65">
        <v>43868</v>
      </c>
    </row>
    <row r="3489" spans="1:45" ht="47.25" customHeight="1">
      <c r="A3489" s="16">
        <v>8699546082230</v>
      </c>
      <c r="B3489" s="16" t="s">
        <v>9665</v>
      </c>
      <c r="C3489" s="16" t="s">
        <v>9666</v>
      </c>
      <c r="D3489" s="17" t="s">
        <v>87</v>
      </c>
      <c r="E3489" s="18" t="s">
        <v>295</v>
      </c>
      <c r="F3489" s="18">
        <v>4</v>
      </c>
      <c r="G3489" s="39">
        <v>2</v>
      </c>
      <c r="H3489" s="18">
        <v>3</v>
      </c>
      <c r="I3489" s="18"/>
      <c r="J3489" s="18"/>
      <c r="K3489" s="18"/>
      <c r="L3489" s="19" t="s">
        <v>14438</v>
      </c>
      <c r="M3489" s="19" t="s">
        <v>3370</v>
      </c>
      <c r="N3489" s="18" t="s">
        <v>5248</v>
      </c>
      <c r="O3489" s="18">
        <v>1</v>
      </c>
      <c r="P3489" s="18" t="s">
        <v>197</v>
      </c>
      <c r="Q3489" s="18">
        <v>24</v>
      </c>
      <c r="R3489" s="18" t="s">
        <v>95</v>
      </c>
      <c r="S3489" s="37" t="s">
        <v>46</v>
      </c>
      <c r="T3489" s="18" t="s">
        <v>53</v>
      </c>
      <c r="U3489" s="38">
        <v>2.04</v>
      </c>
      <c r="V3489" s="38">
        <v>2.04</v>
      </c>
      <c r="W3489" s="38">
        <v>2.04</v>
      </c>
      <c r="X3489" s="18" t="s">
        <v>53</v>
      </c>
      <c r="Y3489" s="39"/>
      <c r="Z3489" s="16">
        <v>0</v>
      </c>
      <c r="AA3489" s="36">
        <v>6.89</v>
      </c>
      <c r="AB3489" s="36"/>
      <c r="AC3489" s="36">
        <v>6.89</v>
      </c>
      <c r="AD3489" s="38">
        <f t="shared" si="735"/>
        <v>7.5101000000000004</v>
      </c>
      <c r="AE3489" s="38">
        <f t="shared" si="736"/>
        <v>9.3876249999999999</v>
      </c>
      <c r="AF3489" s="38">
        <f t="shared" si="737"/>
        <v>10.138635000000001</v>
      </c>
      <c r="AG3489" s="36">
        <f t="shared" si="738"/>
        <v>7.51</v>
      </c>
      <c r="AH3489" s="36">
        <f t="shared" si="739"/>
        <v>9.3800000000000008</v>
      </c>
      <c r="AI3489" s="36">
        <f t="shared" si="740"/>
        <v>10.130000000000001</v>
      </c>
      <c r="AJ3489" s="40">
        <v>43513</v>
      </c>
      <c r="AK3489" s="40">
        <v>43515</v>
      </c>
      <c r="AL3489" s="17"/>
      <c r="AM3489" s="17" t="s">
        <v>6608</v>
      </c>
      <c r="AN3489" s="119"/>
      <c r="AO3489" s="20" t="s">
        <v>18335</v>
      </c>
      <c r="AP3489" s="20"/>
      <c r="AQ3489" s="20"/>
      <c r="AR3489" s="16">
        <v>0</v>
      </c>
      <c r="AS3489" s="65">
        <v>43868</v>
      </c>
    </row>
    <row r="3490" spans="1:45" ht="47.25" customHeight="1">
      <c r="A3490" s="16">
        <v>8699527752992</v>
      </c>
      <c r="B3490" s="16" t="s">
        <v>10251</v>
      </c>
      <c r="C3490" s="16" t="s">
        <v>10252</v>
      </c>
      <c r="D3490" s="17" t="s">
        <v>323</v>
      </c>
      <c r="E3490" s="18" t="s">
        <v>295</v>
      </c>
      <c r="F3490" s="18">
        <v>0</v>
      </c>
      <c r="G3490" s="39">
        <v>1</v>
      </c>
      <c r="H3490" s="18">
        <v>1</v>
      </c>
      <c r="I3490" s="18"/>
      <c r="J3490" s="18"/>
      <c r="K3490" s="18"/>
      <c r="L3490" s="19" t="s">
        <v>16329</v>
      </c>
      <c r="M3490" s="19" t="s">
        <v>4934</v>
      </c>
      <c r="N3490" s="18" t="s">
        <v>195</v>
      </c>
      <c r="O3490" s="18">
        <v>1</v>
      </c>
      <c r="P3490" s="18" t="s">
        <v>3599</v>
      </c>
      <c r="Q3490" s="18">
        <v>25</v>
      </c>
      <c r="R3490" s="18" t="s">
        <v>95</v>
      </c>
      <c r="S3490" s="37" t="s">
        <v>96</v>
      </c>
      <c r="T3490" s="37" t="s">
        <v>331</v>
      </c>
      <c r="U3490" s="38">
        <v>113.13</v>
      </c>
      <c r="V3490" s="38">
        <v>113.13</v>
      </c>
      <c r="W3490" s="38">
        <v>90.5</v>
      </c>
      <c r="X3490" s="37" t="s">
        <v>331</v>
      </c>
      <c r="Y3490" s="39"/>
      <c r="Z3490" s="16">
        <v>0</v>
      </c>
      <c r="AA3490" s="36">
        <v>248.44</v>
      </c>
      <c r="AB3490" s="36"/>
      <c r="AC3490" s="36">
        <v>248.44</v>
      </c>
      <c r="AD3490" s="38">
        <f t="shared" si="735"/>
        <v>261.00880000000001</v>
      </c>
      <c r="AE3490" s="38">
        <f t="shared" si="736"/>
        <v>310.47785599999997</v>
      </c>
      <c r="AF3490" s="38">
        <f t="shared" si="737"/>
        <v>335.31608447999997</v>
      </c>
      <c r="AG3490" s="36">
        <f t="shared" si="738"/>
        <v>261</v>
      </c>
      <c r="AH3490" s="36">
        <f t="shared" si="739"/>
        <v>310.47000000000003</v>
      </c>
      <c r="AI3490" s="36">
        <f t="shared" si="740"/>
        <v>335.31</v>
      </c>
      <c r="AJ3490" s="40">
        <v>43513</v>
      </c>
      <c r="AK3490" s="40">
        <v>43515</v>
      </c>
      <c r="AL3490" s="17"/>
      <c r="AM3490" s="17" t="s">
        <v>6608</v>
      </c>
      <c r="AN3490" s="119"/>
      <c r="AO3490" s="20" t="s">
        <v>18301</v>
      </c>
      <c r="AP3490" s="20"/>
      <c r="AQ3490" s="20"/>
      <c r="AR3490" s="16">
        <v>0</v>
      </c>
      <c r="AS3490" s="65">
        <v>43868</v>
      </c>
    </row>
    <row r="3491" spans="1:45" ht="47.25" customHeight="1">
      <c r="A3491" s="16">
        <v>8699527753012</v>
      </c>
      <c r="B3491" s="16" t="s">
        <v>10251</v>
      </c>
      <c r="C3491" s="16" t="s">
        <v>10252</v>
      </c>
      <c r="D3491" s="17" t="s">
        <v>323</v>
      </c>
      <c r="E3491" s="18" t="s">
        <v>295</v>
      </c>
      <c r="F3491" s="18">
        <v>0</v>
      </c>
      <c r="G3491" s="39">
        <v>1</v>
      </c>
      <c r="H3491" s="18">
        <v>1</v>
      </c>
      <c r="I3491" s="18"/>
      <c r="J3491" s="18"/>
      <c r="K3491" s="18"/>
      <c r="L3491" s="19" t="s">
        <v>16330</v>
      </c>
      <c r="M3491" s="19" t="s">
        <v>4934</v>
      </c>
      <c r="N3491" s="18" t="s">
        <v>195</v>
      </c>
      <c r="O3491" s="18">
        <v>2</v>
      </c>
      <c r="P3491" s="18" t="s">
        <v>3599</v>
      </c>
      <c r="Q3491" s="18">
        <v>25</v>
      </c>
      <c r="R3491" s="18" t="s">
        <v>95</v>
      </c>
      <c r="S3491" s="37" t="s">
        <v>96</v>
      </c>
      <c r="T3491" s="18" t="s">
        <v>7944</v>
      </c>
      <c r="U3491" s="38">
        <v>171.77</v>
      </c>
      <c r="V3491" s="38">
        <v>251.74</v>
      </c>
      <c r="W3491" s="38">
        <v>171.77</v>
      </c>
      <c r="X3491" s="18" t="s">
        <v>7944</v>
      </c>
      <c r="Y3491" s="39"/>
      <c r="Z3491" s="16">
        <v>0</v>
      </c>
      <c r="AA3491" s="36">
        <v>432.24</v>
      </c>
      <c r="AB3491" s="36"/>
      <c r="AC3491" s="36">
        <v>432.24</v>
      </c>
      <c r="AD3491" s="38">
        <f t="shared" si="735"/>
        <v>448.48480000000001</v>
      </c>
      <c r="AE3491" s="38">
        <f t="shared" si="736"/>
        <v>520.45097600000008</v>
      </c>
      <c r="AF3491" s="38">
        <f t="shared" si="737"/>
        <v>562.08705408000014</v>
      </c>
      <c r="AG3491" s="36">
        <f t="shared" si="738"/>
        <v>448.48</v>
      </c>
      <c r="AH3491" s="36">
        <f t="shared" si="739"/>
        <v>520.45000000000005</v>
      </c>
      <c r="AI3491" s="36">
        <f t="shared" si="740"/>
        <v>562.08000000000004</v>
      </c>
      <c r="AJ3491" s="40">
        <v>43513</v>
      </c>
      <c r="AK3491" s="40">
        <v>43515</v>
      </c>
      <c r="AL3491" s="17"/>
      <c r="AM3491" s="17" t="s">
        <v>6608</v>
      </c>
      <c r="AN3491" s="119"/>
      <c r="AO3491" s="20" t="s">
        <v>18305</v>
      </c>
      <c r="AP3491" s="20"/>
      <c r="AQ3491" s="20"/>
      <c r="AR3491" s="16">
        <v>0</v>
      </c>
      <c r="AS3491" s="65">
        <v>43868</v>
      </c>
    </row>
    <row r="3492" spans="1:45" ht="47.25" customHeight="1">
      <c r="A3492" s="16">
        <v>8699694790063</v>
      </c>
      <c r="B3492" s="16" t="s">
        <v>10493</v>
      </c>
      <c r="C3492" s="16" t="s">
        <v>10494</v>
      </c>
      <c r="D3492" s="17" t="s">
        <v>323</v>
      </c>
      <c r="E3492" s="18" t="s">
        <v>295</v>
      </c>
      <c r="F3492" s="18">
        <v>0</v>
      </c>
      <c r="G3492" s="39">
        <v>1</v>
      </c>
      <c r="H3492" s="18">
        <v>1</v>
      </c>
      <c r="I3492" s="18"/>
      <c r="J3492" s="18"/>
      <c r="K3492" s="18"/>
      <c r="L3492" s="19" t="s">
        <v>1140</v>
      </c>
      <c r="M3492" s="19" t="s">
        <v>1141</v>
      </c>
      <c r="N3492" s="18" t="s">
        <v>1131</v>
      </c>
      <c r="O3492" s="18" t="s">
        <v>10533</v>
      </c>
      <c r="P3492" s="18" t="s">
        <v>551</v>
      </c>
      <c r="Q3492" s="18">
        <v>1</v>
      </c>
      <c r="R3492" s="18" t="s">
        <v>95</v>
      </c>
      <c r="S3492" s="37" t="s">
        <v>96</v>
      </c>
      <c r="T3492" s="18" t="s">
        <v>238</v>
      </c>
      <c r="U3492" s="38">
        <v>22.92</v>
      </c>
      <c r="V3492" s="38">
        <v>22.92</v>
      </c>
      <c r="W3492" s="38">
        <v>18.329999999999998</v>
      </c>
      <c r="X3492" s="18" t="s">
        <v>238</v>
      </c>
      <c r="Y3492" s="39"/>
      <c r="Z3492" s="16">
        <v>0</v>
      </c>
      <c r="AA3492" s="36">
        <v>62.35</v>
      </c>
      <c r="AB3492" s="36"/>
      <c r="AC3492" s="36">
        <v>62.35</v>
      </c>
      <c r="AD3492" s="38">
        <f t="shared" si="735"/>
        <v>67.31450000000001</v>
      </c>
      <c r="AE3492" s="38">
        <f t="shared" si="736"/>
        <v>84.143125000000012</v>
      </c>
      <c r="AF3492" s="38">
        <f t="shared" si="737"/>
        <v>90.874575000000021</v>
      </c>
      <c r="AG3492" s="36">
        <f t="shared" si="738"/>
        <v>67.31</v>
      </c>
      <c r="AH3492" s="36">
        <f t="shared" si="739"/>
        <v>84.14</v>
      </c>
      <c r="AI3492" s="36">
        <f t="shared" si="740"/>
        <v>90.87</v>
      </c>
      <c r="AJ3492" s="40">
        <v>43513</v>
      </c>
      <c r="AK3492" s="40">
        <v>43515</v>
      </c>
      <c r="AL3492" s="17"/>
      <c r="AM3492" s="17" t="s">
        <v>6608</v>
      </c>
      <c r="AN3492" s="119"/>
      <c r="AO3492" s="20" t="s">
        <v>18302</v>
      </c>
      <c r="AP3492" s="20"/>
      <c r="AQ3492" s="20"/>
      <c r="AR3492" s="16">
        <v>0</v>
      </c>
      <c r="AS3492" s="65">
        <v>43868</v>
      </c>
    </row>
    <row r="3493" spans="1:45" ht="47.25" customHeight="1">
      <c r="A3493" s="16">
        <v>8699532708380</v>
      </c>
      <c r="B3493" s="16" t="s">
        <v>5143</v>
      </c>
      <c r="C3493" s="16" t="s">
        <v>5144</v>
      </c>
      <c r="D3493" s="17" t="s">
        <v>87</v>
      </c>
      <c r="E3493" s="18" t="s">
        <v>18879</v>
      </c>
      <c r="F3493" s="18">
        <v>0</v>
      </c>
      <c r="G3493" s="39">
        <v>3</v>
      </c>
      <c r="H3493" s="18">
        <v>1</v>
      </c>
      <c r="I3493" s="18"/>
      <c r="J3493" s="18"/>
      <c r="K3493" s="18"/>
      <c r="L3493" s="19" t="s">
        <v>16545</v>
      </c>
      <c r="M3493" s="19" t="s">
        <v>1583</v>
      </c>
      <c r="N3493" s="18" t="s">
        <v>2263</v>
      </c>
      <c r="O3493" s="18">
        <v>20</v>
      </c>
      <c r="P3493" s="18" t="s">
        <v>551</v>
      </c>
      <c r="Q3493" s="18">
        <v>1</v>
      </c>
      <c r="R3493" s="18" t="s">
        <v>95</v>
      </c>
      <c r="S3493" s="37" t="s">
        <v>96</v>
      </c>
      <c r="T3493" s="18" t="s">
        <v>222</v>
      </c>
      <c r="U3493" s="38">
        <v>276.97000000000003</v>
      </c>
      <c r="V3493" s="38">
        <v>276.97000000000003</v>
      </c>
      <c r="W3493" s="38">
        <v>276.97000000000003</v>
      </c>
      <c r="X3493" s="18" t="s">
        <v>222</v>
      </c>
      <c r="Y3493" s="39"/>
      <c r="Z3493" s="16">
        <v>0</v>
      </c>
      <c r="AA3493" s="36">
        <v>850.24</v>
      </c>
      <c r="AB3493" s="36"/>
      <c r="AC3493" s="36">
        <v>850.24</v>
      </c>
      <c r="AD3493" s="38">
        <f t="shared" si="735"/>
        <v>874.84480000000008</v>
      </c>
      <c r="AE3493" s="38">
        <f t="shared" si="736"/>
        <v>997.97417600000017</v>
      </c>
      <c r="AF3493" s="38">
        <f t="shared" si="737"/>
        <v>1077.8121100800004</v>
      </c>
      <c r="AG3493" s="36">
        <f t="shared" si="738"/>
        <v>874.84</v>
      </c>
      <c r="AH3493" s="36">
        <f t="shared" si="739"/>
        <v>997.97</v>
      </c>
      <c r="AI3493" s="36">
        <f t="shared" si="740"/>
        <v>1077.81</v>
      </c>
      <c r="AJ3493" s="40">
        <v>43513</v>
      </c>
      <c r="AK3493" s="40">
        <v>43515</v>
      </c>
      <c r="AL3493" s="17"/>
      <c r="AM3493" s="17" t="s">
        <v>6608</v>
      </c>
      <c r="AN3493" s="119"/>
      <c r="AO3493" s="20" t="s">
        <v>18323</v>
      </c>
      <c r="AP3493" s="20"/>
      <c r="AQ3493" s="20"/>
      <c r="AR3493" s="16">
        <v>0</v>
      </c>
      <c r="AS3493" s="65">
        <v>43868</v>
      </c>
    </row>
    <row r="3494" spans="1:45" ht="47.25" customHeight="1">
      <c r="A3494" s="16">
        <v>8699839010735</v>
      </c>
      <c r="B3494" s="16" t="s">
        <v>8475</v>
      </c>
      <c r="C3494" s="16" t="s">
        <v>8476</v>
      </c>
      <c r="D3494" s="17" t="s">
        <v>323</v>
      </c>
      <c r="E3494" s="18" t="s">
        <v>18879</v>
      </c>
      <c r="F3494" s="18">
        <v>3</v>
      </c>
      <c r="G3494" s="39">
        <v>1</v>
      </c>
      <c r="H3494" s="18">
        <v>2</v>
      </c>
      <c r="I3494" s="18"/>
      <c r="J3494" s="18"/>
      <c r="K3494" s="18"/>
      <c r="L3494" s="19" t="s">
        <v>3290</v>
      </c>
      <c r="M3494" s="19" t="s">
        <v>931</v>
      </c>
      <c r="N3494" s="18" t="s">
        <v>3283</v>
      </c>
      <c r="O3494" s="18">
        <v>15</v>
      </c>
      <c r="P3494" s="18" t="s">
        <v>163</v>
      </c>
      <c r="Q3494" s="18">
        <v>10</v>
      </c>
      <c r="R3494" s="18" t="s">
        <v>95</v>
      </c>
      <c r="S3494" s="37" t="s">
        <v>96</v>
      </c>
      <c r="T3494" s="18" t="s">
        <v>53</v>
      </c>
      <c r="U3494" s="38">
        <v>1.81</v>
      </c>
      <c r="V3494" s="38">
        <v>1.81</v>
      </c>
      <c r="W3494" s="38">
        <v>0</v>
      </c>
      <c r="X3494" s="18" t="s">
        <v>53</v>
      </c>
      <c r="Y3494" s="39"/>
      <c r="Z3494" s="16">
        <v>0</v>
      </c>
      <c r="AA3494" s="36">
        <v>6.14</v>
      </c>
      <c r="AB3494" s="36"/>
      <c r="AC3494" s="36">
        <v>6.14</v>
      </c>
      <c r="AD3494" s="38">
        <f t="shared" si="735"/>
        <v>6.6926000000000005</v>
      </c>
      <c r="AE3494" s="38">
        <f t="shared" si="736"/>
        <v>8.3657500000000002</v>
      </c>
      <c r="AF3494" s="38">
        <f t="shared" si="737"/>
        <v>9.0350100000000015</v>
      </c>
      <c r="AG3494" s="36">
        <f t="shared" si="738"/>
        <v>6.69</v>
      </c>
      <c r="AH3494" s="36">
        <f t="shared" si="739"/>
        <v>8.36</v>
      </c>
      <c r="AI3494" s="36">
        <f t="shared" si="740"/>
        <v>9.0299999999999994</v>
      </c>
      <c r="AJ3494" s="40">
        <v>43513</v>
      </c>
      <c r="AK3494" s="40">
        <v>43515</v>
      </c>
      <c r="AL3494" s="17"/>
      <c r="AM3494" s="17" t="s">
        <v>6608</v>
      </c>
      <c r="AN3494" s="119"/>
      <c r="AO3494" s="20" t="s">
        <v>18326</v>
      </c>
      <c r="AP3494" s="20"/>
      <c r="AQ3494" s="20"/>
      <c r="AR3494" s="16">
        <v>0</v>
      </c>
      <c r="AS3494" s="65">
        <v>43868</v>
      </c>
    </row>
    <row r="3495" spans="1:45" ht="47.25" customHeight="1">
      <c r="A3495" s="16">
        <v>8699809755109</v>
      </c>
      <c r="B3495" s="16" t="s">
        <v>2866</v>
      </c>
      <c r="C3495" s="16" t="s">
        <v>2867</v>
      </c>
      <c r="D3495" s="17" t="s">
        <v>87</v>
      </c>
      <c r="E3495" s="18" t="s">
        <v>295</v>
      </c>
      <c r="F3495" s="18">
        <v>4</v>
      </c>
      <c r="G3495" s="39">
        <v>1</v>
      </c>
      <c r="H3495" s="18">
        <v>2</v>
      </c>
      <c r="I3495" s="18"/>
      <c r="J3495" s="18"/>
      <c r="K3495" s="18"/>
      <c r="L3495" s="19" t="s">
        <v>5305</v>
      </c>
      <c r="M3495" s="19" t="s">
        <v>720</v>
      </c>
      <c r="N3495" s="18" t="s">
        <v>310</v>
      </c>
      <c r="O3495" s="18">
        <v>5</v>
      </c>
      <c r="P3495" s="18" t="s">
        <v>875</v>
      </c>
      <c r="Q3495" s="18">
        <v>5</v>
      </c>
      <c r="R3495" s="18" t="s">
        <v>95</v>
      </c>
      <c r="S3495" s="37" t="s">
        <v>46</v>
      </c>
      <c r="T3495" s="18" t="s">
        <v>53</v>
      </c>
      <c r="U3495" s="38">
        <v>1.98</v>
      </c>
      <c r="V3495" s="38">
        <v>1.98</v>
      </c>
      <c r="W3495" s="38">
        <v>0</v>
      </c>
      <c r="X3495" s="18" t="s">
        <v>53</v>
      </c>
      <c r="Y3495" s="39"/>
      <c r="Z3495" s="16">
        <v>0</v>
      </c>
      <c r="AA3495" s="36">
        <v>6.71</v>
      </c>
      <c r="AB3495" s="36"/>
      <c r="AC3495" s="36">
        <v>6.71</v>
      </c>
      <c r="AD3495" s="38">
        <f t="shared" si="735"/>
        <v>7.3139000000000003</v>
      </c>
      <c r="AE3495" s="38">
        <f t="shared" si="736"/>
        <v>9.1423750000000013</v>
      </c>
      <c r="AF3495" s="38">
        <f t="shared" si="737"/>
        <v>9.8737650000000023</v>
      </c>
      <c r="AG3495" s="36">
        <f t="shared" si="738"/>
        <v>7.31</v>
      </c>
      <c r="AH3495" s="36">
        <f t="shared" si="739"/>
        <v>9.14</v>
      </c>
      <c r="AI3495" s="36">
        <f t="shared" si="740"/>
        <v>9.8699999999999992</v>
      </c>
      <c r="AJ3495" s="40">
        <v>43513</v>
      </c>
      <c r="AK3495" s="40">
        <v>43515</v>
      </c>
      <c r="AL3495" s="17"/>
      <c r="AM3495" s="17" t="s">
        <v>6608</v>
      </c>
      <c r="AN3495" s="119"/>
      <c r="AO3495" s="20" t="s">
        <v>18353</v>
      </c>
      <c r="AP3495" s="20"/>
      <c r="AQ3495" s="20"/>
      <c r="AR3495" s="16">
        <v>0</v>
      </c>
      <c r="AS3495" s="65">
        <v>43868</v>
      </c>
    </row>
    <row r="3496" spans="1:45" ht="47.25" customHeight="1">
      <c r="A3496" s="16">
        <v>8699694690103</v>
      </c>
      <c r="B3496" s="16" t="s">
        <v>10129</v>
      </c>
      <c r="C3496" s="16" t="s">
        <v>10130</v>
      </c>
      <c r="D3496" s="17" t="s">
        <v>323</v>
      </c>
      <c r="E3496" s="18" t="s">
        <v>18879</v>
      </c>
      <c r="F3496" s="18">
        <v>0</v>
      </c>
      <c r="G3496" s="39">
        <v>1</v>
      </c>
      <c r="H3496" s="18">
        <v>1</v>
      </c>
      <c r="I3496" s="18"/>
      <c r="J3496" s="18"/>
      <c r="K3496" s="18"/>
      <c r="L3496" s="19" t="s">
        <v>1146</v>
      </c>
      <c r="M3496" s="19" t="s">
        <v>1147</v>
      </c>
      <c r="N3496" s="18" t="s">
        <v>1131</v>
      </c>
      <c r="O3496" s="18" t="s">
        <v>7154</v>
      </c>
      <c r="P3496" s="18" t="s">
        <v>551</v>
      </c>
      <c r="Q3496" s="18">
        <v>1</v>
      </c>
      <c r="R3496" s="18" t="s">
        <v>95</v>
      </c>
      <c r="S3496" s="37" t="s">
        <v>96</v>
      </c>
      <c r="T3496" s="18" t="s">
        <v>300</v>
      </c>
      <c r="U3496" s="38">
        <v>79.569999999999993</v>
      </c>
      <c r="V3496" s="38">
        <v>79.569999999999993</v>
      </c>
      <c r="W3496" s="38">
        <v>47.74</v>
      </c>
      <c r="X3496" s="18" t="s">
        <v>300</v>
      </c>
      <c r="Y3496" s="39"/>
      <c r="Z3496" s="16">
        <v>0</v>
      </c>
      <c r="AA3496" s="36">
        <v>162.43</v>
      </c>
      <c r="AB3496" s="36"/>
      <c r="AC3496" s="36">
        <v>162.43</v>
      </c>
      <c r="AD3496" s="38">
        <f t="shared" si="735"/>
        <v>172.52719999999999</v>
      </c>
      <c r="AE3496" s="38">
        <f t="shared" si="736"/>
        <v>209.81555200000003</v>
      </c>
      <c r="AF3496" s="38">
        <f t="shared" si="737"/>
        <v>226.60079616000004</v>
      </c>
      <c r="AG3496" s="36">
        <f t="shared" si="738"/>
        <v>172.52</v>
      </c>
      <c r="AH3496" s="36">
        <f t="shared" si="739"/>
        <v>209.81</v>
      </c>
      <c r="AI3496" s="36">
        <f t="shared" si="740"/>
        <v>226.6</v>
      </c>
      <c r="AJ3496" s="40">
        <v>43513</v>
      </c>
      <c r="AK3496" s="40">
        <v>43515</v>
      </c>
      <c r="AL3496" s="17"/>
      <c r="AM3496" s="17" t="s">
        <v>6608</v>
      </c>
      <c r="AN3496" s="119"/>
      <c r="AO3496" s="20" t="s">
        <v>18299</v>
      </c>
      <c r="AP3496" s="20"/>
      <c r="AQ3496" s="20"/>
      <c r="AR3496" s="16">
        <v>0</v>
      </c>
      <c r="AS3496" s="65">
        <v>43868</v>
      </c>
    </row>
    <row r="3497" spans="1:45" ht="47.25" customHeight="1">
      <c r="A3497" s="16">
        <v>8699502092761</v>
      </c>
      <c r="B3497" s="16" t="s">
        <v>3719</v>
      </c>
      <c r="C3497" s="16" t="s">
        <v>3720</v>
      </c>
      <c r="D3497" s="17" t="s">
        <v>323</v>
      </c>
      <c r="E3497" s="18" t="s">
        <v>18879</v>
      </c>
      <c r="F3497" s="18">
        <v>0</v>
      </c>
      <c r="G3497" s="39">
        <v>1</v>
      </c>
      <c r="H3497" s="18">
        <v>1</v>
      </c>
      <c r="I3497" s="18"/>
      <c r="J3497" s="18"/>
      <c r="K3497" s="18"/>
      <c r="L3497" s="19" t="s">
        <v>6073</v>
      </c>
      <c r="M3497" s="19" t="s">
        <v>180</v>
      </c>
      <c r="N3497" s="18" t="s">
        <v>44</v>
      </c>
      <c r="O3497" s="18">
        <v>10</v>
      </c>
      <c r="P3497" s="18" t="s">
        <v>163</v>
      </c>
      <c r="Q3497" s="18">
        <v>28</v>
      </c>
      <c r="R3497" s="18" t="s">
        <v>95</v>
      </c>
      <c r="S3497" s="37" t="s">
        <v>46</v>
      </c>
      <c r="T3497" s="18" t="s">
        <v>331</v>
      </c>
      <c r="U3497" s="38">
        <v>33.25</v>
      </c>
      <c r="V3497" s="38">
        <v>83.54</v>
      </c>
      <c r="W3497" s="38">
        <v>33.25</v>
      </c>
      <c r="X3497" s="18" t="s">
        <v>331</v>
      </c>
      <c r="Y3497" s="39"/>
      <c r="Z3497" s="16">
        <v>0</v>
      </c>
      <c r="AA3497" s="36">
        <v>113.17</v>
      </c>
      <c r="AB3497" s="36"/>
      <c r="AC3497" s="36">
        <v>113.17</v>
      </c>
      <c r="AD3497" s="38">
        <f t="shared" si="735"/>
        <v>121.29679999999999</v>
      </c>
      <c r="AE3497" s="38">
        <f t="shared" si="736"/>
        <v>150.38828799999999</v>
      </c>
      <c r="AF3497" s="38">
        <f t="shared" si="737"/>
        <v>162.41935104000001</v>
      </c>
      <c r="AG3497" s="36">
        <f t="shared" si="738"/>
        <v>121.29</v>
      </c>
      <c r="AH3497" s="36">
        <f t="shared" si="739"/>
        <v>150.38</v>
      </c>
      <c r="AI3497" s="36">
        <f t="shared" si="740"/>
        <v>162.41</v>
      </c>
      <c r="AJ3497" s="40">
        <v>43513</v>
      </c>
      <c r="AK3497" s="40">
        <v>43515</v>
      </c>
      <c r="AL3497" s="17"/>
      <c r="AM3497" s="17" t="s">
        <v>6608</v>
      </c>
      <c r="AN3497" s="65"/>
      <c r="AO3497" s="20" t="s">
        <v>18361</v>
      </c>
      <c r="AP3497" s="20"/>
      <c r="AQ3497" s="20"/>
      <c r="AR3497" s="16">
        <v>0</v>
      </c>
      <c r="AS3497" s="65">
        <v>43868</v>
      </c>
    </row>
    <row r="3498" spans="1:45" ht="47.25" customHeight="1">
      <c r="A3498" s="16">
        <v>8699502050037</v>
      </c>
      <c r="B3498" s="16" t="s">
        <v>3719</v>
      </c>
      <c r="C3498" s="16" t="s">
        <v>3720</v>
      </c>
      <c r="D3498" s="17" t="s">
        <v>323</v>
      </c>
      <c r="E3498" s="18" t="s">
        <v>18879</v>
      </c>
      <c r="F3498" s="18">
        <v>0</v>
      </c>
      <c r="G3498" s="39">
        <v>1</v>
      </c>
      <c r="H3498" s="18">
        <v>1</v>
      </c>
      <c r="I3498" s="18"/>
      <c r="J3498" s="18"/>
      <c r="K3498" s="18"/>
      <c r="L3498" s="19" t="s">
        <v>6071</v>
      </c>
      <c r="M3498" s="19" t="s">
        <v>180</v>
      </c>
      <c r="N3498" s="18" t="s">
        <v>44</v>
      </c>
      <c r="O3498" s="18">
        <v>15</v>
      </c>
      <c r="P3498" s="18" t="s">
        <v>163</v>
      </c>
      <c r="Q3498" s="18">
        <v>28</v>
      </c>
      <c r="R3498" s="18" t="s">
        <v>95</v>
      </c>
      <c r="S3498" s="37" t="s">
        <v>46</v>
      </c>
      <c r="T3498" s="18" t="s">
        <v>331</v>
      </c>
      <c r="U3498" s="38">
        <v>44.74</v>
      </c>
      <c r="V3498" s="38">
        <v>125.28</v>
      </c>
      <c r="W3498" s="38">
        <v>44.74</v>
      </c>
      <c r="X3498" s="18" t="s">
        <v>331</v>
      </c>
      <c r="Y3498" s="39"/>
      <c r="Z3498" s="16">
        <v>0</v>
      </c>
      <c r="AA3498" s="36">
        <v>152.28</v>
      </c>
      <c r="AB3498" s="36"/>
      <c r="AC3498" s="36">
        <v>152.28</v>
      </c>
      <c r="AD3498" s="38">
        <f t="shared" si="735"/>
        <v>161.97120000000001</v>
      </c>
      <c r="AE3498" s="38">
        <f t="shared" si="736"/>
        <v>197.570592</v>
      </c>
      <c r="AF3498" s="38">
        <f t="shared" si="737"/>
        <v>213.37623936000003</v>
      </c>
      <c r="AG3498" s="36">
        <f t="shared" si="738"/>
        <v>161.97</v>
      </c>
      <c r="AH3498" s="36">
        <f t="shared" si="739"/>
        <v>197.57</v>
      </c>
      <c r="AI3498" s="36">
        <f t="shared" si="740"/>
        <v>213.37</v>
      </c>
      <c r="AJ3498" s="40">
        <v>43513</v>
      </c>
      <c r="AK3498" s="40">
        <v>43515</v>
      </c>
      <c r="AL3498" s="17"/>
      <c r="AM3498" s="17" t="s">
        <v>6608</v>
      </c>
      <c r="AN3498" s="65"/>
      <c r="AO3498" s="20" t="s">
        <v>18362</v>
      </c>
      <c r="AP3498" s="20"/>
      <c r="AQ3498" s="20"/>
      <c r="AR3498" s="16">
        <v>0</v>
      </c>
      <c r="AS3498" s="65">
        <v>43868</v>
      </c>
    </row>
    <row r="3499" spans="1:45" ht="47.25" customHeight="1">
      <c r="A3499" s="16">
        <v>8699502050044</v>
      </c>
      <c r="B3499" s="16" t="s">
        <v>3719</v>
      </c>
      <c r="C3499" s="16" t="s">
        <v>3720</v>
      </c>
      <c r="D3499" s="17" t="s">
        <v>323</v>
      </c>
      <c r="E3499" s="18" t="s">
        <v>18879</v>
      </c>
      <c r="F3499" s="18">
        <v>0</v>
      </c>
      <c r="G3499" s="39">
        <v>1</v>
      </c>
      <c r="H3499" s="18">
        <v>1</v>
      </c>
      <c r="I3499" s="18"/>
      <c r="J3499" s="18"/>
      <c r="K3499" s="18"/>
      <c r="L3499" s="19" t="s">
        <v>6072</v>
      </c>
      <c r="M3499" s="19" t="s">
        <v>180</v>
      </c>
      <c r="N3499" s="18" t="s">
        <v>44</v>
      </c>
      <c r="O3499" s="18">
        <v>20</v>
      </c>
      <c r="P3499" s="18" t="s">
        <v>163</v>
      </c>
      <c r="Q3499" s="18">
        <v>28</v>
      </c>
      <c r="R3499" s="18" t="s">
        <v>95</v>
      </c>
      <c r="S3499" s="37" t="s">
        <v>46</v>
      </c>
      <c r="T3499" s="18" t="s">
        <v>238</v>
      </c>
      <c r="U3499" s="38">
        <v>67.760000000000005</v>
      </c>
      <c r="V3499" s="38">
        <v>167.04</v>
      </c>
      <c r="W3499" s="38">
        <v>67.760000000000005</v>
      </c>
      <c r="X3499" s="18" t="s">
        <v>238</v>
      </c>
      <c r="Y3499" s="39"/>
      <c r="Z3499" s="16">
        <v>0</v>
      </c>
      <c r="AA3499" s="36">
        <v>230.63</v>
      </c>
      <c r="AB3499" s="36"/>
      <c r="AC3499" s="36">
        <v>230.63</v>
      </c>
      <c r="AD3499" s="38">
        <f t="shared" si="735"/>
        <v>242.8426</v>
      </c>
      <c r="AE3499" s="38">
        <f t="shared" si="736"/>
        <v>290.13171199999999</v>
      </c>
      <c r="AF3499" s="38">
        <f t="shared" si="737"/>
        <v>313.34224896000001</v>
      </c>
      <c r="AG3499" s="36">
        <f t="shared" si="738"/>
        <v>242.84</v>
      </c>
      <c r="AH3499" s="36">
        <f t="shared" si="739"/>
        <v>290.13</v>
      </c>
      <c r="AI3499" s="36">
        <f t="shared" si="740"/>
        <v>313.33999999999997</v>
      </c>
      <c r="AJ3499" s="40">
        <v>43513</v>
      </c>
      <c r="AK3499" s="40">
        <v>43515</v>
      </c>
      <c r="AL3499" s="17"/>
      <c r="AM3499" s="17" t="s">
        <v>6608</v>
      </c>
      <c r="AN3499" s="65"/>
      <c r="AO3499" s="20" t="s">
        <v>18363</v>
      </c>
      <c r="AP3499" s="20"/>
      <c r="AQ3499" s="20"/>
      <c r="AR3499" s="16">
        <v>0</v>
      </c>
      <c r="AS3499" s="65">
        <v>43868</v>
      </c>
    </row>
    <row r="3500" spans="1:45" ht="47.25" customHeight="1">
      <c r="A3500" s="16">
        <v>8699502092778</v>
      </c>
      <c r="B3500" s="16" t="s">
        <v>3719</v>
      </c>
      <c r="C3500" s="16" t="s">
        <v>3720</v>
      </c>
      <c r="D3500" s="17" t="s">
        <v>323</v>
      </c>
      <c r="E3500" s="18" t="s">
        <v>18879</v>
      </c>
      <c r="F3500" s="18">
        <v>0</v>
      </c>
      <c r="G3500" s="39">
        <v>1</v>
      </c>
      <c r="H3500" s="18">
        <v>1</v>
      </c>
      <c r="I3500" s="18"/>
      <c r="J3500" s="18"/>
      <c r="K3500" s="18"/>
      <c r="L3500" s="19" t="s">
        <v>6074</v>
      </c>
      <c r="M3500" s="19" t="s">
        <v>180</v>
      </c>
      <c r="N3500" s="18" t="s">
        <v>44</v>
      </c>
      <c r="O3500" s="18">
        <v>5</v>
      </c>
      <c r="P3500" s="18" t="s">
        <v>163</v>
      </c>
      <c r="Q3500" s="18">
        <v>28</v>
      </c>
      <c r="R3500" s="18" t="s">
        <v>95</v>
      </c>
      <c r="S3500" s="37" t="s">
        <v>46</v>
      </c>
      <c r="T3500" s="18" t="s">
        <v>238</v>
      </c>
      <c r="U3500" s="38">
        <v>16.93</v>
      </c>
      <c r="V3500" s="38">
        <v>41.77</v>
      </c>
      <c r="W3500" s="38">
        <v>16.93</v>
      </c>
      <c r="X3500" s="18" t="s">
        <v>238</v>
      </c>
      <c r="Y3500" s="39"/>
      <c r="Z3500" s="16">
        <v>0</v>
      </c>
      <c r="AA3500" s="36">
        <v>57.62</v>
      </c>
      <c r="AB3500" s="36"/>
      <c r="AC3500" s="36">
        <v>57.62</v>
      </c>
      <c r="AD3500" s="38">
        <f t="shared" si="735"/>
        <v>62.253399999999999</v>
      </c>
      <c r="AE3500" s="38">
        <f t="shared" si="736"/>
        <v>77.816749999999999</v>
      </c>
      <c r="AF3500" s="38">
        <f t="shared" si="737"/>
        <v>84.042090000000002</v>
      </c>
      <c r="AG3500" s="36">
        <f t="shared" si="738"/>
        <v>62.25</v>
      </c>
      <c r="AH3500" s="36">
        <f t="shared" si="739"/>
        <v>77.81</v>
      </c>
      <c r="AI3500" s="36">
        <f t="shared" si="740"/>
        <v>84.04</v>
      </c>
      <c r="AJ3500" s="40">
        <v>43513</v>
      </c>
      <c r="AK3500" s="40">
        <v>43515</v>
      </c>
      <c r="AL3500" s="17"/>
      <c r="AM3500" s="17" t="s">
        <v>6608</v>
      </c>
      <c r="AN3500" s="65"/>
      <c r="AO3500" s="20" t="s">
        <v>18361</v>
      </c>
      <c r="AP3500" s="20"/>
      <c r="AQ3500" s="20"/>
      <c r="AR3500" s="16">
        <v>0</v>
      </c>
      <c r="AS3500" s="65">
        <v>43868</v>
      </c>
    </row>
    <row r="3501" spans="1:45" ht="47.25" customHeight="1">
      <c r="A3501" s="16">
        <v>8699525093660</v>
      </c>
      <c r="B3501" s="16" t="s">
        <v>10064</v>
      </c>
      <c r="C3501" s="16" t="s">
        <v>10065</v>
      </c>
      <c r="D3501" s="17" t="s">
        <v>323</v>
      </c>
      <c r="E3501" s="18" t="s">
        <v>18879</v>
      </c>
      <c r="F3501" s="18">
        <v>0</v>
      </c>
      <c r="G3501" s="39">
        <v>1</v>
      </c>
      <c r="H3501" s="18">
        <v>1</v>
      </c>
      <c r="I3501" s="18"/>
      <c r="J3501" s="18"/>
      <c r="K3501" s="18"/>
      <c r="L3501" s="19" t="s">
        <v>2208</v>
      </c>
      <c r="M3501" s="19" t="s">
        <v>624</v>
      </c>
      <c r="N3501" s="18" t="s">
        <v>327</v>
      </c>
      <c r="O3501" s="18">
        <v>20</v>
      </c>
      <c r="P3501" s="18" t="s">
        <v>163</v>
      </c>
      <c r="Q3501" s="18">
        <v>28</v>
      </c>
      <c r="R3501" s="18" t="s">
        <v>95</v>
      </c>
      <c r="S3501" s="37" t="s">
        <v>46</v>
      </c>
      <c r="T3501" s="18" t="s">
        <v>238</v>
      </c>
      <c r="U3501" s="38">
        <v>3.27</v>
      </c>
      <c r="V3501" s="38">
        <v>5.58</v>
      </c>
      <c r="W3501" s="38">
        <v>3.27</v>
      </c>
      <c r="X3501" s="18" t="s">
        <v>238</v>
      </c>
      <c r="Y3501" s="39"/>
      <c r="Z3501" s="16">
        <v>0</v>
      </c>
      <c r="AA3501" s="36">
        <v>7.36</v>
      </c>
      <c r="AB3501" s="36"/>
      <c r="AC3501" s="36">
        <v>7.36</v>
      </c>
      <c r="AD3501" s="38">
        <f t="shared" si="735"/>
        <v>8.0224000000000011</v>
      </c>
      <c r="AE3501" s="38">
        <f t="shared" si="736"/>
        <v>10.028000000000002</v>
      </c>
      <c r="AF3501" s="38">
        <f t="shared" si="737"/>
        <v>10.830240000000003</v>
      </c>
      <c r="AG3501" s="36">
        <f t="shared" si="738"/>
        <v>8.02</v>
      </c>
      <c r="AH3501" s="36">
        <f t="shared" si="739"/>
        <v>10.02</v>
      </c>
      <c r="AI3501" s="36">
        <f t="shared" si="740"/>
        <v>10.83</v>
      </c>
      <c r="AJ3501" s="40">
        <v>43513</v>
      </c>
      <c r="AK3501" s="40">
        <v>43515</v>
      </c>
      <c r="AL3501" s="17"/>
      <c r="AM3501" s="17" t="s">
        <v>6608</v>
      </c>
      <c r="AN3501" s="119"/>
      <c r="AO3501" s="20" t="s">
        <v>18388</v>
      </c>
      <c r="AP3501" s="20"/>
      <c r="AQ3501" s="20"/>
      <c r="AR3501" s="16">
        <v>0</v>
      </c>
      <c r="AS3501" s="65">
        <v>43868</v>
      </c>
    </row>
    <row r="3502" spans="1:45" ht="47.25" customHeight="1">
      <c r="A3502" s="16">
        <v>8699525093677</v>
      </c>
      <c r="B3502" s="16" t="s">
        <v>10064</v>
      </c>
      <c r="C3502" s="16" t="s">
        <v>10065</v>
      </c>
      <c r="D3502" s="17" t="s">
        <v>323</v>
      </c>
      <c r="E3502" s="18" t="s">
        <v>18879</v>
      </c>
      <c r="F3502" s="18">
        <v>0</v>
      </c>
      <c r="G3502" s="39">
        <v>5</v>
      </c>
      <c r="H3502" s="18">
        <v>1</v>
      </c>
      <c r="I3502" s="18"/>
      <c r="J3502" s="18"/>
      <c r="K3502" s="18"/>
      <c r="L3502" s="19" t="s">
        <v>2209</v>
      </c>
      <c r="M3502" s="19" t="s">
        <v>624</v>
      </c>
      <c r="N3502" s="18" t="s">
        <v>327</v>
      </c>
      <c r="O3502" s="18">
        <v>40</v>
      </c>
      <c r="P3502" s="18" t="s">
        <v>163</v>
      </c>
      <c r="Q3502" s="18">
        <v>28</v>
      </c>
      <c r="R3502" s="18" t="s">
        <v>95</v>
      </c>
      <c r="S3502" s="37" t="s">
        <v>46</v>
      </c>
      <c r="T3502" s="18" t="s">
        <v>238</v>
      </c>
      <c r="U3502" s="38">
        <v>6.54</v>
      </c>
      <c r="V3502" s="38">
        <v>11.16</v>
      </c>
      <c r="W3502" s="38">
        <v>6.54</v>
      </c>
      <c r="X3502" s="18" t="s">
        <v>238</v>
      </c>
      <c r="Y3502" s="39"/>
      <c r="Z3502" s="16">
        <v>0</v>
      </c>
      <c r="AA3502" s="36">
        <v>22.26</v>
      </c>
      <c r="AB3502" s="36"/>
      <c r="AC3502" s="36">
        <v>22.26</v>
      </c>
      <c r="AD3502" s="38">
        <f t="shared" si="735"/>
        <v>24.140800000000002</v>
      </c>
      <c r="AE3502" s="38">
        <f t="shared" si="736"/>
        <v>30.176000000000002</v>
      </c>
      <c r="AF3502" s="38">
        <f t="shared" si="737"/>
        <v>32.590080000000007</v>
      </c>
      <c r="AG3502" s="36">
        <f t="shared" si="738"/>
        <v>24.14</v>
      </c>
      <c r="AH3502" s="36">
        <f t="shared" si="739"/>
        <v>30.17</v>
      </c>
      <c r="AI3502" s="36">
        <f t="shared" si="740"/>
        <v>32.590000000000003</v>
      </c>
      <c r="AJ3502" s="40">
        <v>43513</v>
      </c>
      <c r="AK3502" s="40">
        <v>43515</v>
      </c>
      <c r="AL3502" s="17"/>
      <c r="AM3502" s="17" t="s">
        <v>6608</v>
      </c>
      <c r="AN3502" s="65"/>
      <c r="AO3502" s="20" t="s">
        <v>18386</v>
      </c>
      <c r="AP3502" s="20"/>
      <c r="AQ3502" s="20"/>
      <c r="AR3502" s="16">
        <v>0</v>
      </c>
      <c r="AS3502" s="65">
        <v>43868</v>
      </c>
    </row>
    <row r="3503" spans="1:45" ht="47.25" customHeight="1">
      <c r="A3503" s="16">
        <v>8699502091771</v>
      </c>
      <c r="B3503" s="16" t="s">
        <v>10064</v>
      </c>
      <c r="C3503" s="16" t="s">
        <v>10065</v>
      </c>
      <c r="D3503" s="17" t="s">
        <v>323</v>
      </c>
      <c r="E3503" s="18" t="s">
        <v>18879</v>
      </c>
      <c r="F3503" s="18">
        <v>0</v>
      </c>
      <c r="G3503" s="39">
        <v>1</v>
      </c>
      <c r="H3503" s="18">
        <v>1</v>
      </c>
      <c r="I3503" s="18"/>
      <c r="J3503" s="18"/>
      <c r="K3503" s="18"/>
      <c r="L3503" s="19" t="s">
        <v>6117</v>
      </c>
      <c r="M3503" s="19" t="s">
        <v>624</v>
      </c>
      <c r="N3503" s="18" t="s">
        <v>44</v>
      </c>
      <c r="O3503" s="18">
        <v>20</v>
      </c>
      <c r="P3503" s="18" t="s">
        <v>163</v>
      </c>
      <c r="Q3503" s="18">
        <v>28</v>
      </c>
      <c r="R3503" s="18" t="s">
        <v>95</v>
      </c>
      <c r="S3503" s="37" t="s">
        <v>46</v>
      </c>
      <c r="T3503" s="18" t="s">
        <v>238</v>
      </c>
      <c r="U3503" s="38">
        <v>3.27</v>
      </c>
      <c r="V3503" s="38">
        <v>5.58</v>
      </c>
      <c r="W3503" s="38">
        <v>3.27</v>
      </c>
      <c r="X3503" s="18" t="s">
        <v>238</v>
      </c>
      <c r="Y3503" s="39"/>
      <c r="Z3503" s="16">
        <v>0</v>
      </c>
      <c r="AA3503" s="36">
        <v>11.13</v>
      </c>
      <c r="AB3503" s="36"/>
      <c r="AC3503" s="36">
        <v>11.13</v>
      </c>
      <c r="AD3503" s="38">
        <f t="shared" si="735"/>
        <v>12.120400000000002</v>
      </c>
      <c r="AE3503" s="38">
        <f t="shared" si="736"/>
        <v>15.150500000000003</v>
      </c>
      <c r="AF3503" s="38">
        <f t="shared" si="737"/>
        <v>16.362540000000003</v>
      </c>
      <c r="AG3503" s="36">
        <f t="shared" si="738"/>
        <v>12.12</v>
      </c>
      <c r="AH3503" s="36">
        <f t="shared" si="739"/>
        <v>15.15</v>
      </c>
      <c r="AI3503" s="36">
        <f t="shared" si="740"/>
        <v>16.36</v>
      </c>
      <c r="AJ3503" s="40">
        <v>43513</v>
      </c>
      <c r="AK3503" s="40">
        <v>43515</v>
      </c>
      <c r="AL3503" s="17"/>
      <c r="AM3503" s="17" t="s">
        <v>6608</v>
      </c>
      <c r="AN3503" s="65"/>
      <c r="AO3503" s="20" t="s">
        <v>18387</v>
      </c>
      <c r="AP3503" s="20"/>
      <c r="AQ3503" s="20"/>
      <c r="AR3503" s="16">
        <v>0</v>
      </c>
      <c r="AS3503" s="65">
        <v>43868</v>
      </c>
    </row>
    <row r="3504" spans="1:45" ht="47.25" customHeight="1">
      <c r="A3504" s="16">
        <v>8699809132788</v>
      </c>
      <c r="B3504" s="16" t="s">
        <v>275</v>
      </c>
      <c r="C3504" s="16" t="s">
        <v>277</v>
      </c>
      <c r="D3504" s="17" t="s">
        <v>87</v>
      </c>
      <c r="E3504" s="18" t="s">
        <v>295</v>
      </c>
      <c r="F3504" s="18">
        <v>4</v>
      </c>
      <c r="G3504" s="39">
        <v>1</v>
      </c>
      <c r="H3504" s="18">
        <v>2</v>
      </c>
      <c r="I3504" s="18"/>
      <c r="J3504" s="18"/>
      <c r="K3504" s="18"/>
      <c r="L3504" s="19" t="s">
        <v>15229</v>
      </c>
      <c r="M3504" s="19" t="s">
        <v>5326</v>
      </c>
      <c r="N3504" s="18" t="s">
        <v>310</v>
      </c>
      <c r="O3504" s="18">
        <v>500</v>
      </c>
      <c r="P3504" s="18" t="s">
        <v>163</v>
      </c>
      <c r="Q3504" s="18">
        <v>40</v>
      </c>
      <c r="R3504" s="18" t="s">
        <v>95</v>
      </c>
      <c r="S3504" s="37" t="s">
        <v>46</v>
      </c>
      <c r="T3504" s="18" t="s">
        <v>53</v>
      </c>
      <c r="U3504" s="38">
        <v>3.46</v>
      </c>
      <c r="V3504" s="38">
        <v>3.46</v>
      </c>
      <c r="W3504" s="38">
        <v>0</v>
      </c>
      <c r="X3504" s="18" t="s">
        <v>53</v>
      </c>
      <c r="Y3504" s="39"/>
      <c r="Z3504" s="16">
        <v>0</v>
      </c>
      <c r="AA3504" s="36">
        <v>11.75</v>
      </c>
      <c r="AB3504" s="36"/>
      <c r="AC3504" s="36">
        <v>11.75</v>
      </c>
      <c r="AD3504" s="38">
        <f t="shared" si="735"/>
        <v>12.790000000000001</v>
      </c>
      <c r="AE3504" s="38">
        <f t="shared" si="736"/>
        <v>15.987500000000001</v>
      </c>
      <c r="AF3504" s="38">
        <f t="shared" si="737"/>
        <v>17.266500000000001</v>
      </c>
      <c r="AG3504" s="36">
        <f t="shared" si="738"/>
        <v>12.79</v>
      </c>
      <c r="AH3504" s="36">
        <f t="shared" si="739"/>
        <v>15.98</v>
      </c>
      <c r="AI3504" s="36">
        <f t="shared" si="740"/>
        <v>17.260000000000002</v>
      </c>
      <c r="AJ3504" s="40">
        <v>43513</v>
      </c>
      <c r="AK3504" s="40">
        <v>43515</v>
      </c>
      <c r="AL3504" s="17"/>
      <c r="AM3504" s="17" t="s">
        <v>6608</v>
      </c>
      <c r="AN3504" s="119"/>
      <c r="AO3504" s="20" t="s">
        <v>18304</v>
      </c>
      <c r="AP3504" s="20"/>
      <c r="AQ3504" s="20"/>
      <c r="AR3504" s="16">
        <v>0</v>
      </c>
      <c r="AS3504" s="65">
        <v>43868</v>
      </c>
    </row>
    <row r="3505" spans="1:46" ht="47.25" customHeight="1">
      <c r="A3505" s="16">
        <v>8699809132771</v>
      </c>
      <c r="B3505" s="16" t="s">
        <v>275</v>
      </c>
      <c r="C3505" s="16" t="s">
        <v>277</v>
      </c>
      <c r="D3505" s="17" t="s">
        <v>87</v>
      </c>
      <c r="E3505" s="18" t="s">
        <v>295</v>
      </c>
      <c r="F3505" s="18">
        <v>4</v>
      </c>
      <c r="G3505" s="39">
        <v>1</v>
      </c>
      <c r="H3505" s="18">
        <v>2</v>
      </c>
      <c r="I3505" s="18"/>
      <c r="J3505" s="18"/>
      <c r="K3505" s="18"/>
      <c r="L3505" s="19" t="s">
        <v>5325</v>
      </c>
      <c r="M3505" s="19" t="s">
        <v>5326</v>
      </c>
      <c r="N3505" s="18" t="s">
        <v>310</v>
      </c>
      <c r="O3505" s="18">
        <v>200</v>
      </c>
      <c r="P3505" s="18" t="s">
        <v>163</v>
      </c>
      <c r="Q3505" s="18">
        <v>40</v>
      </c>
      <c r="R3505" s="18" t="s">
        <v>95</v>
      </c>
      <c r="S3505" s="37" t="s">
        <v>46</v>
      </c>
      <c r="T3505" s="18" t="s">
        <v>53</v>
      </c>
      <c r="U3505" s="38">
        <v>3.38</v>
      </c>
      <c r="V3505" s="38">
        <v>3.38</v>
      </c>
      <c r="W3505" s="38">
        <v>0</v>
      </c>
      <c r="X3505" s="18" t="s">
        <v>53</v>
      </c>
      <c r="Y3505" s="39"/>
      <c r="Z3505" s="16">
        <v>0</v>
      </c>
      <c r="AA3505" s="36">
        <v>11.47</v>
      </c>
      <c r="AB3505" s="36"/>
      <c r="AC3505" s="36">
        <v>11.47</v>
      </c>
      <c r="AD3505" s="38">
        <f t="shared" si="735"/>
        <v>12.4876</v>
      </c>
      <c r="AE3505" s="38">
        <f t="shared" si="736"/>
        <v>15.609500000000001</v>
      </c>
      <c r="AF3505" s="38">
        <f t="shared" si="737"/>
        <v>16.858260000000001</v>
      </c>
      <c r="AG3505" s="36">
        <f t="shared" si="738"/>
        <v>12.48</v>
      </c>
      <c r="AH3505" s="36">
        <f t="shared" si="739"/>
        <v>15.6</v>
      </c>
      <c r="AI3505" s="36">
        <f t="shared" si="740"/>
        <v>16.850000000000001</v>
      </c>
      <c r="AJ3505" s="40">
        <v>43513</v>
      </c>
      <c r="AK3505" s="40">
        <v>43515</v>
      </c>
      <c r="AL3505" s="17"/>
      <c r="AM3505" s="17" t="s">
        <v>6608</v>
      </c>
      <c r="AN3505" s="119"/>
      <c r="AO3505" s="20" t="s">
        <v>18306</v>
      </c>
      <c r="AP3505" s="20"/>
      <c r="AQ3505" s="20"/>
      <c r="AR3505" s="16">
        <v>0</v>
      </c>
      <c r="AS3505" s="65">
        <v>43868</v>
      </c>
    </row>
    <row r="3506" spans="1:46" ht="47.25" customHeight="1">
      <c r="A3506" s="16">
        <v>8699809090491</v>
      </c>
      <c r="B3506" s="16" t="s">
        <v>17315</v>
      </c>
      <c r="C3506" s="16" t="s">
        <v>17316</v>
      </c>
      <c r="D3506" s="17" t="s">
        <v>87</v>
      </c>
      <c r="E3506" s="18" t="s">
        <v>18879</v>
      </c>
      <c r="F3506" s="18">
        <v>0</v>
      </c>
      <c r="G3506" s="39">
        <v>2</v>
      </c>
      <c r="H3506" s="18">
        <v>1</v>
      </c>
      <c r="I3506" s="18"/>
      <c r="J3506" s="18"/>
      <c r="K3506" s="18"/>
      <c r="L3506" s="19" t="s">
        <v>5327</v>
      </c>
      <c r="M3506" s="19" t="s">
        <v>5328</v>
      </c>
      <c r="N3506" s="18" t="s">
        <v>310</v>
      </c>
      <c r="O3506" s="18">
        <v>400</v>
      </c>
      <c r="P3506" s="18" t="s">
        <v>163</v>
      </c>
      <c r="Q3506" s="18">
        <v>10</v>
      </c>
      <c r="R3506" s="18" t="s">
        <v>95</v>
      </c>
      <c r="S3506" s="37" t="s">
        <v>96</v>
      </c>
      <c r="T3506" s="18" t="s">
        <v>222</v>
      </c>
      <c r="U3506" s="38">
        <v>18.04</v>
      </c>
      <c r="V3506" s="38">
        <v>18.04</v>
      </c>
      <c r="W3506" s="38">
        <v>18.04</v>
      </c>
      <c r="X3506" s="18" t="s">
        <v>222</v>
      </c>
      <c r="Y3506" s="39"/>
      <c r="Z3506" s="16">
        <v>0</v>
      </c>
      <c r="AA3506" s="36">
        <v>61.34</v>
      </c>
      <c r="AB3506" s="36"/>
      <c r="AC3506" s="36">
        <v>61.34</v>
      </c>
      <c r="AD3506" s="38">
        <f t="shared" si="735"/>
        <v>66.233800000000002</v>
      </c>
      <c r="AE3506" s="38">
        <f t="shared" si="736"/>
        <v>82.792249999999996</v>
      </c>
      <c r="AF3506" s="38">
        <f t="shared" si="737"/>
        <v>89.415630000000007</v>
      </c>
      <c r="AG3506" s="36">
        <f t="shared" si="738"/>
        <v>66.23</v>
      </c>
      <c r="AH3506" s="36">
        <f t="shared" si="739"/>
        <v>82.79</v>
      </c>
      <c r="AI3506" s="36">
        <f t="shared" si="740"/>
        <v>89.41</v>
      </c>
      <c r="AJ3506" s="40">
        <v>43513</v>
      </c>
      <c r="AK3506" s="40">
        <v>43515</v>
      </c>
      <c r="AL3506" s="17"/>
      <c r="AM3506" s="17" t="s">
        <v>6608</v>
      </c>
      <c r="AN3506" s="119"/>
      <c r="AO3506" s="20" t="s">
        <v>18394</v>
      </c>
      <c r="AP3506" s="20"/>
      <c r="AQ3506" s="20"/>
      <c r="AR3506" s="16">
        <v>0</v>
      </c>
      <c r="AS3506" s="65">
        <v>43868</v>
      </c>
    </row>
    <row r="3507" spans="1:46" ht="47.25" customHeight="1">
      <c r="A3507" s="16">
        <v>8699744790029</v>
      </c>
      <c r="B3507" s="16" t="s">
        <v>12805</v>
      </c>
      <c r="C3507" s="16" t="s">
        <v>12806</v>
      </c>
      <c r="D3507" s="17" t="s">
        <v>323</v>
      </c>
      <c r="E3507" s="18" t="s">
        <v>295</v>
      </c>
      <c r="F3507" s="18">
        <v>4</v>
      </c>
      <c r="G3507" s="39">
        <v>1</v>
      </c>
      <c r="H3507" s="18">
        <v>2</v>
      </c>
      <c r="I3507" s="18"/>
      <c r="J3507" s="18"/>
      <c r="K3507" s="18"/>
      <c r="L3507" s="19" t="s">
        <v>3104</v>
      </c>
      <c r="M3507" s="19" t="s">
        <v>3105</v>
      </c>
      <c r="N3507" s="18" t="s">
        <v>3106</v>
      </c>
      <c r="O3507" s="18">
        <v>500</v>
      </c>
      <c r="P3507" s="18" t="s">
        <v>163</v>
      </c>
      <c r="Q3507" s="18">
        <v>1</v>
      </c>
      <c r="R3507" s="18" t="s">
        <v>95</v>
      </c>
      <c r="S3507" s="37" t="s">
        <v>96</v>
      </c>
      <c r="T3507" s="18" t="s">
        <v>53</v>
      </c>
      <c r="U3507" s="38">
        <v>3.46</v>
      </c>
      <c r="V3507" s="38">
        <v>3.46</v>
      </c>
      <c r="W3507" s="38">
        <v>0</v>
      </c>
      <c r="X3507" s="18" t="s">
        <v>53</v>
      </c>
      <c r="Y3507" s="39"/>
      <c r="Z3507" s="16">
        <v>0</v>
      </c>
      <c r="AA3507" s="36">
        <v>11.75</v>
      </c>
      <c r="AB3507" s="36"/>
      <c r="AC3507" s="36">
        <v>11.75</v>
      </c>
      <c r="AD3507" s="38">
        <f t="shared" si="735"/>
        <v>12.790000000000001</v>
      </c>
      <c r="AE3507" s="38">
        <f t="shared" si="736"/>
        <v>15.987500000000001</v>
      </c>
      <c r="AF3507" s="38">
        <f t="shared" si="737"/>
        <v>17.266500000000001</v>
      </c>
      <c r="AG3507" s="36">
        <f t="shared" si="738"/>
        <v>12.79</v>
      </c>
      <c r="AH3507" s="36">
        <f t="shared" si="739"/>
        <v>15.98</v>
      </c>
      <c r="AI3507" s="36">
        <f t="shared" si="740"/>
        <v>17.260000000000002</v>
      </c>
      <c r="AJ3507" s="40">
        <v>43513</v>
      </c>
      <c r="AK3507" s="40">
        <v>43515</v>
      </c>
      <c r="AL3507" s="17"/>
      <c r="AM3507" s="17" t="s">
        <v>6608</v>
      </c>
      <c r="AN3507" s="119"/>
      <c r="AO3507" s="20" t="s">
        <v>18311</v>
      </c>
      <c r="AP3507" s="20"/>
      <c r="AQ3507" s="20"/>
      <c r="AR3507" s="16">
        <v>0</v>
      </c>
      <c r="AS3507" s="65">
        <v>43868</v>
      </c>
    </row>
    <row r="3508" spans="1:46" ht="47.25" customHeight="1">
      <c r="A3508" s="16">
        <v>8697843790100</v>
      </c>
      <c r="B3508" s="16" t="s">
        <v>12805</v>
      </c>
      <c r="C3508" s="16" t="s">
        <v>12806</v>
      </c>
      <c r="D3508" s="17" t="s">
        <v>323</v>
      </c>
      <c r="E3508" s="18" t="s">
        <v>295</v>
      </c>
      <c r="F3508" s="18">
        <v>0</v>
      </c>
      <c r="G3508" s="39">
        <v>1</v>
      </c>
      <c r="H3508" s="18">
        <v>1</v>
      </c>
      <c r="I3508" s="18"/>
      <c r="J3508" s="18"/>
      <c r="K3508" s="18"/>
      <c r="L3508" s="19" t="s">
        <v>3618</v>
      </c>
      <c r="M3508" s="19" t="s">
        <v>3105</v>
      </c>
      <c r="N3508" s="18" t="s">
        <v>3609</v>
      </c>
      <c r="O3508" s="18">
        <v>1</v>
      </c>
      <c r="P3508" s="18" t="s">
        <v>197</v>
      </c>
      <c r="Q3508" s="18">
        <v>1</v>
      </c>
      <c r="R3508" s="18" t="s">
        <v>95</v>
      </c>
      <c r="S3508" s="37" t="s">
        <v>96</v>
      </c>
      <c r="T3508" s="18" t="s">
        <v>238</v>
      </c>
      <c r="U3508" s="38">
        <v>6.89</v>
      </c>
      <c r="V3508" s="38">
        <v>6.89</v>
      </c>
      <c r="W3508" s="38">
        <v>5.51</v>
      </c>
      <c r="X3508" s="18" t="s">
        <v>238</v>
      </c>
      <c r="Y3508" s="39"/>
      <c r="Z3508" s="16">
        <v>0</v>
      </c>
      <c r="AA3508" s="36">
        <v>18.53</v>
      </c>
      <c r="AB3508" s="36"/>
      <c r="AC3508" s="36">
        <v>18.53</v>
      </c>
      <c r="AD3508" s="38">
        <f t="shared" si="735"/>
        <v>20.112400000000001</v>
      </c>
      <c r="AE3508" s="38">
        <f t="shared" si="736"/>
        <v>25.140500000000003</v>
      </c>
      <c r="AF3508" s="38">
        <f t="shared" si="737"/>
        <v>27.151740000000004</v>
      </c>
      <c r="AG3508" s="36">
        <f t="shared" si="738"/>
        <v>20.11</v>
      </c>
      <c r="AH3508" s="36">
        <f t="shared" si="739"/>
        <v>25.14</v>
      </c>
      <c r="AI3508" s="36">
        <f t="shared" si="740"/>
        <v>27.15</v>
      </c>
      <c r="AJ3508" s="40">
        <v>43513</v>
      </c>
      <c r="AK3508" s="40">
        <v>43515</v>
      </c>
      <c r="AL3508" s="17"/>
      <c r="AM3508" s="17" t="s">
        <v>6608</v>
      </c>
      <c r="AN3508" s="119"/>
      <c r="AO3508" s="20" t="s">
        <v>18299</v>
      </c>
      <c r="AP3508" s="20"/>
      <c r="AQ3508" s="20"/>
      <c r="AR3508" s="16">
        <v>0</v>
      </c>
      <c r="AS3508" s="65">
        <v>43868</v>
      </c>
    </row>
    <row r="3509" spans="1:46" ht="47.25" customHeight="1">
      <c r="A3509" s="16">
        <v>8697843790094</v>
      </c>
      <c r="B3509" s="16" t="s">
        <v>12805</v>
      </c>
      <c r="C3509" s="16" t="s">
        <v>12806</v>
      </c>
      <c r="D3509" s="17" t="s">
        <v>323</v>
      </c>
      <c r="E3509" s="18" t="s">
        <v>295</v>
      </c>
      <c r="F3509" s="18">
        <v>4</v>
      </c>
      <c r="G3509" s="39">
        <v>1</v>
      </c>
      <c r="H3509" s="18">
        <v>2</v>
      </c>
      <c r="I3509" s="18"/>
      <c r="J3509" s="18"/>
      <c r="K3509" s="18"/>
      <c r="L3509" s="19" t="s">
        <v>3617</v>
      </c>
      <c r="M3509" s="19" t="s">
        <v>3105</v>
      </c>
      <c r="N3509" s="18" t="s">
        <v>3609</v>
      </c>
      <c r="O3509" s="18">
        <v>500</v>
      </c>
      <c r="P3509" s="18" t="s">
        <v>163</v>
      </c>
      <c r="Q3509" s="18">
        <v>1</v>
      </c>
      <c r="R3509" s="18" t="s">
        <v>95</v>
      </c>
      <c r="S3509" s="37" t="s">
        <v>96</v>
      </c>
      <c r="T3509" s="18" t="s">
        <v>53</v>
      </c>
      <c r="U3509" s="38">
        <v>3.46</v>
      </c>
      <c r="V3509" s="38">
        <v>3.46</v>
      </c>
      <c r="W3509" s="38">
        <v>0</v>
      </c>
      <c r="X3509" s="18" t="s">
        <v>53</v>
      </c>
      <c r="Y3509" s="39"/>
      <c r="Z3509" s="16">
        <v>0</v>
      </c>
      <c r="AA3509" s="36">
        <v>11.75</v>
      </c>
      <c r="AB3509" s="36"/>
      <c r="AC3509" s="36">
        <v>11.75</v>
      </c>
      <c r="AD3509" s="38">
        <f t="shared" si="735"/>
        <v>12.790000000000001</v>
      </c>
      <c r="AE3509" s="38">
        <f t="shared" si="736"/>
        <v>15.987500000000001</v>
      </c>
      <c r="AF3509" s="38">
        <f t="shared" si="737"/>
        <v>17.266500000000001</v>
      </c>
      <c r="AG3509" s="36">
        <f t="shared" si="738"/>
        <v>12.79</v>
      </c>
      <c r="AH3509" s="36">
        <f t="shared" si="739"/>
        <v>15.98</v>
      </c>
      <c r="AI3509" s="36">
        <f t="shared" si="740"/>
        <v>17.260000000000002</v>
      </c>
      <c r="AJ3509" s="40">
        <v>43513</v>
      </c>
      <c r="AK3509" s="40">
        <v>43515</v>
      </c>
      <c r="AL3509" s="17"/>
      <c r="AM3509" s="17" t="s">
        <v>6608</v>
      </c>
      <c r="AN3509" s="119"/>
      <c r="AO3509" s="20" t="s">
        <v>18346</v>
      </c>
      <c r="AP3509" s="20"/>
      <c r="AQ3509" s="20"/>
      <c r="AR3509" s="16">
        <v>0</v>
      </c>
      <c r="AS3509" s="65">
        <v>43868</v>
      </c>
    </row>
    <row r="3510" spans="1:46" ht="47.25" customHeight="1">
      <c r="A3510" s="16">
        <v>8699536010328</v>
      </c>
      <c r="B3510" s="16" t="s">
        <v>4394</v>
      </c>
      <c r="C3510" s="16" t="s">
        <v>4396</v>
      </c>
      <c r="D3510" s="17" t="s">
        <v>323</v>
      </c>
      <c r="E3510" s="18" t="s">
        <v>18879</v>
      </c>
      <c r="F3510" s="18">
        <v>0</v>
      </c>
      <c r="G3510" s="39">
        <v>1</v>
      </c>
      <c r="H3510" s="18">
        <v>1</v>
      </c>
      <c r="I3510" s="18"/>
      <c r="J3510" s="18"/>
      <c r="K3510" s="18"/>
      <c r="L3510" s="19" t="s">
        <v>5387</v>
      </c>
      <c r="M3510" s="19" t="s">
        <v>130</v>
      </c>
      <c r="N3510" s="18" t="s">
        <v>2585</v>
      </c>
      <c r="O3510" s="18">
        <v>8</v>
      </c>
      <c r="P3510" s="18" t="s">
        <v>163</v>
      </c>
      <c r="Q3510" s="18">
        <v>28</v>
      </c>
      <c r="R3510" s="18" t="s">
        <v>95</v>
      </c>
      <c r="S3510" s="37" t="s">
        <v>46</v>
      </c>
      <c r="T3510" s="18" t="s">
        <v>557</v>
      </c>
      <c r="U3510" s="18">
        <v>4.68</v>
      </c>
      <c r="V3510" s="38">
        <v>12.13</v>
      </c>
      <c r="W3510" s="18">
        <v>4.68</v>
      </c>
      <c r="X3510" s="18" t="s">
        <v>557</v>
      </c>
      <c r="Y3510" s="39"/>
      <c r="Z3510" s="16">
        <v>0</v>
      </c>
      <c r="AA3510" s="36">
        <v>15.92</v>
      </c>
      <c r="AB3510" s="36"/>
      <c r="AC3510" s="36">
        <v>15.92</v>
      </c>
      <c r="AD3510" s="38">
        <f t="shared" si="735"/>
        <v>17.293600000000001</v>
      </c>
      <c r="AE3510" s="38">
        <f t="shared" si="736"/>
        <v>21.617000000000001</v>
      </c>
      <c r="AF3510" s="38">
        <f t="shared" si="737"/>
        <v>23.346360000000004</v>
      </c>
      <c r="AG3510" s="36">
        <f t="shared" si="738"/>
        <v>17.29</v>
      </c>
      <c r="AH3510" s="36">
        <f t="shared" si="739"/>
        <v>21.61</v>
      </c>
      <c r="AI3510" s="36">
        <f t="shared" si="740"/>
        <v>23.34</v>
      </c>
      <c r="AJ3510" s="40">
        <v>43814</v>
      </c>
      <c r="AK3510" s="40">
        <v>43816</v>
      </c>
      <c r="AL3510" s="17"/>
      <c r="AM3510" s="17" t="s">
        <v>18070</v>
      </c>
      <c r="AN3510" s="126"/>
      <c r="AO3510" s="20" t="s">
        <v>18747</v>
      </c>
      <c r="AP3510" s="20"/>
      <c r="AQ3510" s="20"/>
      <c r="AR3510" s="16">
        <v>0</v>
      </c>
      <c r="AS3510" s="65">
        <v>43874</v>
      </c>
      <c r="AT3510" s="69"/>
    </row>
    <row r="3511" spans="1:46" ht="47.25" customHeight="1">
      <c r="A3511" s="16">
        <v>8699536010632</v>
      </c>
      <c r="B3511" s="16" t="s">
        <v>4394</v>
      </c>
      <c r="C3511" s="16" t="s">
        <v>4396</v>
      </c>
      <c r="D3511" s="17" t="s">
        <v>323</v>
      </c>
      <c r="E3511" s="18" t="s">
        <v>18879</v>
      </c>
      <c r="F3511" s="18">
        <v>0</v>
      </c>
      <c r="G3511" s="39">
        <v>5</v>
      </c>
      <c r="H3511" s="18">
        <v>1</v>
      </c>
      <c r="I3511" s="18"/>
      <c r="J3511" s="18"/>
      <c r="K3511" s="18"/>
      <c r="L3511" s="19" t="s">
        <v>5384</v>
      </c>
      <c r="M3511" s="19" t="s">
        <v>130</v>
      </c>
      <c r="N3511" s="18" t="s">
        <v>2585</v>
      </c>
      <c r="O3511" s="18">
        <v>16</v>
      </c>
      <c r="P3511" s="18" t="s">
        <v>163</v>
      </c>
      <c r="Q3511" s="18">
        <v>90</v>
      </c>
      <c r="R3511" s="18" t="s">
        <v>95</v>
      </c>
      <c r="S3511" s="37" t="s">
        <v>46</v>
      </c>
      <c r="T3511" s="18" t="s">
        <v>238</v>
      </c>
      <c r="U3511" s="38">
        <v>21.56</v>
      </c>
      <c r="V3511" s="38">
        <v>50.46</v>
      </c>
      <c r="W3511" s="38">
        <v>21.56</v>
      </c>
      <c r="X3511" s="18" t="s">
        <v>238</v>
      </c>
      <c r="Y3511" s="39"/>
      <c r="Z3511" s="16">
        <v>0</v>
      </c>
      <c r="AA3511" s="36">
        <v>56.46</v>
      </c>
      <c r="AB3511" s="36"/>
      <c r="AC3511" s="36">
        <v>63.29</v>
      </c>
      <c r="AD3511" s="38">
        <f t="shared" si="735"/>
        <v>68.320300000000003</v>
      </c>
      <c r="AE3511" s="38">
        <f t="shared" si="736"/>
        <v>85.400374999999997</v>
      </c>
      <c r="AF3511" s="38">
        <f t="shared" si="737"/>
        <v>92.232405</v>
      </c>
      <c r="AG3511" s="36">
        <f t="shared" si="738"/>
        <v>68.319999999999993</v>
      </c>
      <c r="AH3511" s="36">
        <f t="shared" si="739"/>
        <v>85.4</v>
      </c>
      <c r="AI3511" s="36">
        <f t="shared" si="740"/>
        <v>92.23</v>
      </c>
      <c r="AJ3511" s="40">
        <v>43879</v>
      </c>
      <c r="AK3511" s="40">
        <v>43880</v>
      </c>
      <c r="AL3511" s="17"/>
      <c r="AM3511" s="17" t="s">
        <v>18070</v>
      </c>
      <c r="AN3511" s="130"/>
      <c r="AO3511" s="20" t="s">
        <v>19414</v>
      </c>
      <c r="AP3511" s="20"/>
      <c r="AQ3511" s="20"/>
      <c r="AR3511" s="16">
        <v>0</v>
      </c>
      <c r="AS3511" s="65">
        <v>43882</v>
      </c>
    </row>
    <row r="3512" spans="1:46" ht="47.25" customHeight="1">
      <c r="A3512" s="16">
        <v>8699586042294</v>
      </c>
      <c r="B3512" s="16" t="s">
        <v>8005</v>
      </c>
      <c r="C3512" s="16" t="s">
        <v>8006</v>
      </c>
      <c r="D3512" s="17" t="s">
        <v>323</v>
      </c>
      <c r="E3512" s="18" t="s">
        <v>18879</v>
      </c>
      <c r="F3512" s="18">
        <v>0</v>
      </c>
      <c r="G3512" s="39">
        <v>1</v>
      </c>
      <c r="H3512" s="18">
        <v>1</v>
      </c>
      <c r="I3512" s="18"/>
      <c r="J3512" s="18"/>
      <c r="K3512" s="18"/>
      <c r="L3512" s="19" t="s">
        <v>12285</v>
      </c>
      <c r="M3512" s="19" t="s">
        <v>2610</v>
      </c>
      <c r="N3512" s="18" t="s">
        <v>437</v>
      </c>
      <c r="O3512" s="18">
        <v>20</v>
      </c>
      <c r="P3512" s="18" t="s">
        <v>163</v>
      </c>
      <c r="Q3512" s="18">
        <v>28</v>
      </c>
      <c r="R3512" s="18" t="s">
        <v>95</v>
      </c>
      <c r="S3512" s="37" t="s">
        <v>46</v>
      </c>
      <c r="T3512" s="18" t="s">
        <v>284</v>
      </c>
      <c r="U3512" s="38">
        <v>5.32</v>
      </c>
      <c r="V3512" s="38">
        <v>22.24</v>
      </c>
      <c r="W3512" s="38">
        <v>5.32</v>
      </c>
      <c r="X3512" s="18" t="s">
        <v>284</v>
      </c>
      <c r="Y3512" s="39"/>
      <c r="Z3512" s="16">
        <v>0</v>
      </c>
      <c r="AA3512" s="36">
        <v>18.100000000000001</v>
      </c>
      <c r="AB3512" s="36"/>
      <c r="AC3512" s="36">
        <v>20.28</v>
      </c>
      <c r="AD3512" s="38">
        <f t="shared" si="735"/>
        <v>22.002400000000002</v>
      </c>
      <c r="AE3512" s="38">
        <f t="shared" si="736"/>
        <v>27.503</v>
      </c>
      <c r="AF3512" s="38">
        <f t="shared" si="737"/>
        <v>29.703240000000001</v>
      </c>
      <c r="AG3512" s="36">
        <f t="shared" si="738"/>
        <v>22</v>
      </c>
      <c r="AH3512" s="36">
        <f t="shared" si="739"/>
        <v>27.5</v>
      </c>
      <c r="AI3512" s="36">
        <f t="shared" si="740"/>
        <v>29.7</v>
      </c>
      <c r="AJ3512" s="40">
        <v>43879</v>
      </c>
      <c r="AK3512" s="40">
        <v>43880</v>
      </c>
      <c r="AL3512" s="17"/>
      <c r="AM3512" s="17" t="s">
        <v>18186</v>
      </c>
      <c r="AN3512" s="132"/>
      <c r="AO3512" s="20" t="s">
        <v>19199</v>
      </c>
      <c r="AP3512" s="20"/>
      <c r="AQ3512" s="20"/>
      <c r="AR3512" s="16">
        <v>0</v>
      </c>
      <c r="AS3512" s="65">
        <v>43882</v>
      </c>
    </row>
    <row r="3513" spans="1:46" ht="47.25" customHeight="1">
      <c r="A3513" s="16">
        <v>8699532270535</v>
      </c>
      <c r="B3513" s="16" t="s">
        <v>12445</v>
      </c>
      <c r="C3513" s="16" t="s">
        <v>12446</v>
      </c>
      <c r="D3513" s="17" t="s">
        <v>87</v>
      </c>
      <c r="E3513" s="18" t="s">
        <v>295</v>
      </c>
      <c r="F3513" s="18">
        <v>4</v>
      </c>
      <c r="G3513" s="39">
        <v>2</v>
      </c>
      <c r="H3513" s="18">
        <v>2</v>
      </c>
      <c r="I3513" s="18"/>
      <c r="J3513" s="18"/>
      <c r="K3513" s="18"/>
      <c r="L3513" s="19" t="s">
        <v>15025</v>
      </c>
      <c r="M3513" s="19" t="s">
        <v>12447</v>
      </c>
      <c r="N3513" s="18" t="s">
        <v>2263</v>
      </c>
      <c r="O3513" s="18">
        <v>1</v>
      </c>
      <c r="P3513" s="18" t="s">
        <v>197</v>
      </c>
      <c r="Q3513" s="18">
        <v>1</v>
      </c>
      <c r="R3513" s="18" t="s">
        <v>95</v>
      </c>
      <c r="S3513" s="37" t="s">
        <v>46</v>
      </c>
      <c r="T3513" s="18" t="s">
        <v>11275</v>
      </c>
      <c r="U3513" s="38">
        <v>3.64</v>
      </c>
      <c r="V3513" s="38">
        <v>3.46</v>
      </c>
      <c r="W3513" s="38">
        <v>0</v>
      </c>
      <c r="X3513" s="18" t="s">
        <v>53</v>
      </c>
      <c r="Y3513" s="39"/>
      <c r="Z3513" s="16">
        <v>0</v>
      </c>
      <c r="AA3513" s="36">
        <v>11.75</v>
      </c>
      <c r="AB3513" s="36"/>
      <c r="AC3513" s="36">
        <f>VLOOKUP(A3513,'[1]Pasif Ürünler Fiyat Listesi'!$A$2:$AC$3928,29,FALSE)</f>
        <v>13.17</v>
      </c>
      <c r="AD3513" s="38">
        <f t="shared" si="735"/>
        <v>14.323600000000001</v>
      </c>
      <c r="AE3513" s="38">
        <f t="shared" si="736"/>
        <v>17.904500000000002</v>
      </c>
      <c r="AF3513" s="38">
        <f t="shared" si="737"/>
        <v>19.336860000000005</v>
      </c>
      <c r="AG3513" s="36">
        <f t="shared" si="738"/>
        <v>14.32</v>
      </c>
      <c r="AH3513" s="36">
        <f t="shared" si="739"/>
        <v>17.899999999999999</v>
      </c>
      <c r="AI3513" s="36">
        <f t="shared" si="740"/>
        <v>19.329999999999998</v>
      </c>
      <c r="AJ3513" s="40">
        <v>43879</v>
      </c>
      <c r="AK3513" s="40">
        <v>43880</v>
      </c>
      <c r="AL3513" s="17"/>
      <c r="AM3513" s="17" t="s">
        <v>18186</v>
      </c>
      <c r="AN3513" s="132"/>
      <c r="AO3513" s="20" t="s">
        <v>19391</v>
      </c>
      <c r="AP3513" s="20"/>
      <c r="AQ3513" s="20"/>
      <c r="AR3513" s="16">
        <v>0</v>
      </c>
      <c r="AS3513" s="65">
        <v>43885</v>
      </c>
    </row>
    <row r="3514" spans="1:46" ht="47.25" customHeight="1">
      <c r="A3514" s="16">
        <v>8699783750084</v>
      </c>
      <c r="B3514" s="16" t="s">
        <v>6773</v>
      </c>
      <c r="C3514" s="16" t="s">
        <v>6774</v>
      </c>
      <c r="D3514" s="17" t="s">
        <v>87</v>
      </c>
      <c r="E3514" s="18" t="s">
        <v>295</v>
      </c>
      <c r="F3514" s="18">
        <v>0</v>
      </c>
      <c r="G3514" s="39">
        <v>3</v>
      </c>
      <c r="H3514" s="18">
        <v>1</v>
      </c>
      <c r="I3514" s="18"/>
      <c r="J3514" s="18"/>
      <c r="K3514" s="18"/>
      <c r="L3514" s="19" t="s">
        <v>2845</v>
      </c>
      <c r="M3514" s="19" t="s">
        <v>2846</v>
      </c>
      <c r="N3514" s="18" t="s">
        <v>1431</v>
      </c>
      <c r="O3514" s="18">
        <v>20</v>
      </c>
      <c r="P3514" s="18" t="s">
        <v>163</v>
      </c>
      <c r="Q3514" s="18">
        <v>5</v>
      </c>
      <c r="R3514" s="18" t="s">
        <v>95</v>
      </c>
      <c r="S3514" s="37" t="s">
        <v>96</v>
      </c>
      <c r="T3514" s="37" t="s">
        <v>1541</v>
      </c>
      <c r="U3514" s="38">
        <v>32.909999999999997</v>
      </c>
      <c r="V3514" s="38">
        <v>32.909999999999997</v>
      </c>
      <c r="W3514" s="38">
        <v>26.32</v>
      </c>
      <c r="X3514" s="37" t="s">
        <v>1541</v>
      </c>
      <c r="Y3514" s="39"/>
      <c r="Z3514" s="16">
        <v>0</v>
      </c>
      <c r="AA3514" s="36">
        <v>67.86</v>
      </c>
      <c r="AB3514" s="36">
        <v>73.209999999999994</v>
      </c>
      <c r="AC3514" s="36">
        <f>VLOOKUP(A3514,'[1]Pasif Ürünler Fiyat Listesi'!$A$2:$AC$3928,29,FALSE)</f>
        <v>67.86</v>
      </c>
      <c r="AD3514" s="38">
        <f t="shared" si="735"/>
        <v>73.2102</v>
      </c>
      <c r="AE3514" s="38">
        <f t="shared" si="736"/>
        <v>91.512749999999997</v>
      </c>
      <c r="AF3514" s="38">
        <f t="shared" si="737"/>
        <v>98.833770000000001</v>
      </c>
      <c r="AG3514" s="36">
        <f t="shared" si="738"/>
        <v>73.209999999999994</v>
      </c>
      <c r="AH3514" s="36">
        <f t="shared" si="739"/>
        <v>91.51</v>
      </c>
      <c r="AI3514" s="36">
        <f t="shared" si="740"/>
        <v>98.83</v>
      </c>
      <c r="AJ3514" s="40">
        <v>43879</v>
      </c>
      <c r="AK3514" s="40">
        <v>43880</v>
      </c>
      <c r="AL3514" s="20"/>
      <c r="AM3514" s="17" t="s">
        <v>18070</v>
      </c>
      <c r="AN3514" s="62"/>
      <c r="AO3514" s="20" t="s">
        <v>19317</v>
      </c>
      <c r="AP3514" s="20"/>
      <c r="AQ3514" s="20"/>
      <c r="AR3514" s="16">
        <v>0</v>
      </c>
      <c r="AS3514" s="65">
        <v>43885</v>
      </c>
    </row>
    <row r="3515" spans="1:46" ht="47.25" customHeight="1">
      <c r="A3515" s="16">
        <v>8699517090684</v>
      </c>
      <c r="B3515" s="16" t="s">
        <v>12498</v>
      </c>
      <c r="C3515" s="16" t="s">
        <v>12499</v>
      </c>
      <c r="D3515" s="17" t="s">
        <v>323</v>
      </c>
      <c r="E3515" s="18" t="s">
        <v>18879</v>
      </c>
      <c r="F3515" s="18">
        <v>6</v>
      </c>
      <c r="G3515" s="39">
        <v>1</v>
      </c>
      <c r="H3515" s="18">
        <v>1</v>
      </c>
      <c r="I3515" s="18"/>
      <c r="J3515" s="18"/>
      <c r="K3515" s="18"/>
      <c r="L3515" s="19" t="s">
        <v>17199</v>
      </c>
      <c r="M3515" s="19" t="s">
        <v>622</v>
      </c>
      <c r="N3515" s="18" t="s">
        <v>433</v>
      </c>
      <c r="O3515" s="18">
        <v>50</v>
      </c>
      <c r="P3515" s="18" t="s">
        <v>163</v>
      </c>
      <c r="Q3515" s="18">
        <v>4</v>
      </c>
      <c r="R3515" s="18" t="s">
        <v>95</v>
      </c>
      <c r="S3515" s="37" t="s">
        <v>46</v>
      </c>
      <c r="T3515" s="18" t="s">
        <v>284</v>
      </c>
      <c r="U3515" s="38">
        <v>41.16</v>
      </c>
      <c r="V3515" s="38">
        <v>41.16</v>
      </c>
      <c r="W3515" s="38">
        <v>41.16</v>
      </c>
      <c r="X3515" s="18" t="s">
        <v>284</v>
      </c>
      <c r="Y3515" s="39"/>
      <c r="Z3515" s="16">
        <v>0</v>
      </c>
      <c r="AA3515" s="36">
        <v>121.86</v>
      </c>
      <c r="AB3515" s="36">
        <v>130.33000000000001</v>
      </c>
      <c r="AC3515" s="36">
        <f>VLOOKUP(A3515,'[1]Pasif Ürünler Fiyat Listesi'!$A$2:$AC$3928,29,FALSE)</f>
        <v>121.86</v>
      </c>
      <c r="AD3515" s="38">
        <f t="shared" si="735"/>
        <v>130.33439999999999</v>
      </c>
      <c r="AE3515" s="38">
        <f t="shared" si="736"/>
        <v>160.871904</v>
      </c>
      <c r="AF3515" s="38">
        <f t="shared" si="737"/>
        <v>173.74165632</v>
      </c>
      <c r="AG3515" s="36">
        <f t="shared" si="738"/>
        <v>130.33000000000001</v>
      </c>
      <c r="AH3515" s="36">
        <f t="shared" si="739"/>
        <v>160.87</v>
      </c>
      <c r="AI3515" s="36">
        <f t="shared" si="740"/>
        <v>173.74</v>
      </c>
      <c r="AJ3515" s="40">
        <v>43879</v>
      </c>
      <c r="AK3515" s="40">
        <v>43880</v>
      </c>
      <c r="AL3515" s="20"/>
      <c r="AM3515" s="17" t="s">
        <v>18070</v>
      </c>
      <c r="AN3515" s="64"/>
      <c r="AO3515" s="20" t="s">
        <v>19508</v>
      </c>
      <c r="AP3515" s="20"/>
      <c r="AQ3515" s="20"/>
      <c r="AR3515" s="16">
        <v>0</v>
      </c>
      <c r="AS3515" s="65">
        <v>43885</v>
      </c>
    </row>
    <row r="3516" spans="1:46" ht="47.25" customHeight="1">
      <c r="A3516" s="16">
        <v>8681309090040</v>
      </c>
      <c r="B3516" s="16" t="s">
        <v>4021</v>
      </c>
      <c r="C3516" s="16" t="s">
        <v>4022</v>
      </c>
      <c r="D3516" s="17" t="s">
        <v>323</v>
      </c>
      <c r="E3516" s="18" t="s">
        <v>18879</v>
      </c>
      <c r="F3516" s="18">
        <v>0</v>
      </c>
      <c r="G3516" s="39">
        <v>3</v>
      </c>
      <c r="H3516" s="18">
        <v>2</v>
      </c>
      <c r="I3516" s="18"/>
      <c r="J3516" s="18"/>
      <c r="K3516" s="18"/>
      <c r="L3516" s="19" t="s">
        <v>15601</v>
      </c>
      <c r="M3516" s="19" t="s">
        <v>4027</v>
      </c>
      <c r="N3516" s="18" t="s">
        <v>5095</v>
      </c>
      <c r="O3516" s="18" t="s">
        <v>4029</v>
      </c>
      <c r="P3516" s="18" t="s">
        <v>8593</v>
      </c>
      <c r="Q3516" s="18">
        <v>28</v>
      </c>
      <c r="R3516" s="18" t="s">
        <v>95</v>
      </c>
      <c r="S3516" s="37" t="s">
        <v>46</v>
      </c>
      <c r="T3516" s="18" t="s">
        <v>15533</v>
      </c>
      <c r="U3516" s="38">
        <v>81.93</v>
      </c>
      <c r="V3516" s="38">
        <v>81.93</v>
      </c>
      <c r="W3516" s="38">
        <v>49.15</v>
      </c>
      <c r="X3516" s="18" t="s">
        <v>15533</v>
      </c>
      <c r="Y3516" s="39"/>
      <c r="Z3516" s="16">
        <v>0</v>
      </c>
      <c r="AA3516" s="36">
        <v>106.06</v>
      </c>
      <c r="AB3516" s="36">
        <v>113.9</v>
      </c>
      <c r="AC3516" s="36">
        <f>VLOOKUP(A3516,'[1]Pasif Ürünler Fiyat Listesi'!$A$2:$AC$3928,29,FALSE)</f>
        <v>106.06</v>
      </c>
      <c r="AD3516" s="38">
        <f t="shared" si="735"/>
        <v>113.9024</v>
      </c>
      <c r="AE3516" s="38">
        <f t="shared" si="736"/>
        <v>141.81078400000001</v>
      </c>
      <c r="AF3516" s="38">
        <f t="shared" si="737"/>
        <v>153.15564672000002</v>
      </c>
      <c r="AG3516" s="36">
        <f t="shared" si="738"/>
        <v>113.9</v>
      </c>
      <c r="AH3516" s="36">
        <f t="shared" si="739"/>
        <v>141.81</v>
      </c>
      <c r="AI3516" s="36">
        <f t="shared" si="740"/>
        <v>153.15</v>
      </c>
      <c r="AJ3516" s="40">
        <v>43879</v>
      </c>
      <c r="AK3516" s="40">
        <v>43880</v>
      </c>
      <c r="AL3516" s="20"/>
      <c r="AM3516" s="17" t="s">
        <v>18070</v>
      </c>
      <c r="AN3516" s="62"/>
      <c r="AO3516" s="20" t="s">
        <v>19358</v>
      </c>
      <c r="AP3516" s="20"/>
      <c r="AQ3516" s="20"/>
      <c r="AR3516" s="16">
        <v>0</v>
      </c>
      <c r="AS3516" s="65">
        <v>43885</v>
      </c>
    </row>
    <row r="3517" spans="1:46" ht="47.25" customHeight="1">
      <c r="A3517" s="16">
        <v>8681309090026</v>
      </c>
      <c r="B3517" s="16" t="s">
        <v>4021</v>
      </c>
      <c r="C3517" s="16" t="s">
        <v>4022</v>
      </c>
      <c r="D3517" s="17" t="s">
        <v>323</v>
      </c>
      <c r="E3517" s="18" t="s">
        <v>18879</v>
      </c>
      <c r="F3517" s="18">
        <v>0</v>
      </c>
      <c r="G3517" s="39">
        <v>5</v>
      </c>
      <c r="H3517" s="18">
        <v>2</v>
      </c>
      <c r="I3517" s="18"/>
      <c r="J3517" s="18"/>
      <c r="K3517" s="18"/>
      <c r="L3517" s="19" t="s">
        <v>15534</v>
      </c>
      <c r="M3517" s="19" t="s">
        <v>4027</v>
      </c>
      <c r="N3517" s="18" t="s">
        <v>5095</v>
      </c>
      <c r="O3517" s="18" t="s">
        <v>6480</v>
      </c>
      <c r="P3517" s="18" t="s">
        <v>8593</v>
      </c>
      <c r="Q3517" s="18">
        <v>28</v>
      </c>
      <c r="R3517" s="18" t="s">
        <v>95</v>
      </c>
      <c r="S3517" s="37" t="s">
        <v>46</v>
      </c>
      <c r="T3517" s="18" t="s">
        <v>15533</v>
      </c>
      <c r="U3517" s="38">
        <v>63.41</v>
      </c>
      <c r="V3517" s="38">
        <v>63.41</v>
      </c>
      <c r="W3517" s="38">
        <v>38.04</v>
      </c>
      <c r="X3517" s="18" t="s">
        <v>15533</v>
      </c>
      <c r="Y3517" s="39"/>
      <c r="Z3517" s="16">
        <v>0</v>
      </c>
      <c r="AA3517" s="36">
        <v>65.38</v>
      </c>
      <c r="AB3517" s="36">
        <v>70.55</v>
      </c>
      <c r="AC3517" s="36">
        <f>VLOOKUP(A3517,'[1]Pasif Ürünler Fiyat Listesi'!$A$2:$AC$3928,29,FALSE)</f>
        <v>65.38</v>
      </c>
      <c r="AD3517" s="38">
        <f t="shared" si="735"/>
        <v>70.556600000000003</v>
      </c>
      <c r="AE3517" s="38">
        <f t="shared" si="736"/>
        <v>88.195750000000004</v>
      </c>
      <c r="AF3517" s="38">
        <f t="shared" si="737"/>
        <v>95.251410000000007</v>
      </c>
      <c r="AG3517" s="36">
        <f t="shared" si="738"/>
        <v>70.55</v>
      </c>
      <c r="AH3517" s="36">
        <f t="shared" si="739"/>
        <v>88.19</v>
      </c>
      <c r="AI3517" s="36">
        <f t="shared" si="740"/>
        <v>95.25</v>
      </c>
      <c r="AJ3517" s="40">
        <v>43879</v>
      </c>
      <c r="AK3517" s="40">
        <v>43880</v>
      </c>
      <c r="AL3517" s="20"/>
      <c r="AM3517" s="17" t="s">
        <v>18070</v>
      </c>
      <c r="AN3517" s="62"/>
      <c r="AO3517" s="20" t="s">
        <v>19360</v>
      </c>
      <c r="AP3517" s="20"/>
      <c r="AQ3517" s="20"/>
      <c r="AR3517" s="16">
        <v>0</v>
      </c>
      <c r="AS3517" s="65">
        <v>43885</v>
      </c>
    </row>
    <row r="3518" spans="1:46" ht="47.25" customHeight="1">
      <c r="A3518" s="16">
        <v>8681309090033</v>
      </c>
      <c r="B3518" s="16" t="s">
        <v>4021</v>
      </c>
      <c r="C3518" s="16" t="s">
        <v>4022</v>
      </c>
      <c r="D3518" s="17" t="s">
        <v>323</v>
      </c>
      <c r="E3518" s="18" t="s">
        <v>18879</v>
      </c>
      <c r="F3518" s="18">
        <v>0</v>
      </c>
      <c r="G3518" s="39">
        <v>5</v>
      </c>
      <c r="H3518" s="18">
        <v>2</v>
      </c>
      <c r="I3518" s="18"/>
      <c r="J3518" s="18"/>
      <c r="K3518" s="18"/>
      <c r="L3518" s="19" t="s">
        <v>15602</v>
      </c>
      <c r="M3518" s="19" t="s">
        <v>4027</v>
      </c>
      <c r="N3518" s="18" t="s">
        <v>5095</v>
      </c>
      <c r="O3518" s="18" t="s">
        <v>6501</v>
      </c>
      <c r="P3518" s="18" t="s">
        <v>8593</v>
      </c>
      <c r="Q3518" s="18">
        <v>28</v>
      </c>
      <c r="R3518" s="18" t="s">
        <v>95</v>
      </c>
      <c r="S3518" s="37" t="s">
        <v>46</v>
      </c>
      <c r="T3518" s="18" t="s">
        <v>15533</v>
      </c>
      <c r="U3518" s="38">
        <v>62.38</v>
      </c>
      <c r="V3518" s="38">
        <v>62.38</v>
      </c>
      <c r="W3518" s="38">
        <v>37.42</v>
      </c>
      <c r="X3518" s="18" t="s">
        <v>15533</v>
      </c>
      <c r="Y3518" s="39"/>
      <c r="Z3518" s="16">
        <v>0</v>
      </c>
      <c r="AA3518" s="36">
        <v>102.13</v>
      </c>
      <c r="AB3518" s="36">
        <v>109.81</v>
      </c>
      <c r="AC3518" s="36">
        <f>VLOOKUP(A3518,'[1]Pasif Ürünler Fiyat Listesi'!$A$2:$AC$3928,29,FALSE)</f>
        <v>102.13</v>
      </c>
      <c r="AD3518" s="38">
        <f t="shared" si="735"/>
        <v>109.81519999999999</v>
      </c>
      <c r="AE3518" s="38">
        <f t="shared" si="736"/>
        <v>137.06963199999998</v>
      </c>
      <c r="AF3518" s="38">
        <f t="shared" si="737"/>
        <v>148.03520255999999</v>
      </c>
      <c r="AG3518" s="36">
        <f t="shared" si="738"/>
        <v>109.81</v>
      </c>
      <c r="AH3518" s="36">
        <f t="shared" si="739"/>
        <v>137.06</v>
      </c>
      <c r="AI3518" s="36">
        <f t="shared" si="740"/>
        <v>148.03</v>
      </c>
      <c r="AJ3518" s="40">
        <v>43879</v>
      </c>
      <c r="AK3518" s="40">
        <v>43880</v>
      </c>
      <c r="AL3518" s="20"/>
      <c r="AM3518" s="17" t="s">
        <v>18070</v>
      </c>
      <c r="AN3518" s="62"/>
      <c r="AO3518" s="20" t="s">
        <v>19358</v>
      </c>
      <c r="AP3518" s="20"/>
      <c r="AQ3518" s="20"/>
      <c r="AR3518" s="16">
        <v>0</v>
      </c>
      <c r="AS3518" s="65">
        <v>43885</v>
      </c>
    </row>
    <row r="3519" spans="1:46" ht="47.25" customHeight="1">
      <c r="A3519" s="16">
        <v>8699742750087</v>
      </c>
      <c r="B3519" s="16" t="s">
        <v>10251</v>
      </c>
      <c r="C3519" s="16" t="s">
        <v>10252</v>
      </c>
      <c r="D3519" s="17" t="s">
        <v>323</v>
      </c>
      <c r="E3519" s="18" t="s">
        <v>295</v>
      </c>
      <c r="F3519" s="18">
        <v>0</v>
      </c>
      <c r="G3519" s="39">
        <v>1</v>
      </c>
      <c r="H3519" s="18">
        <v>1</v>
      </c>
      <c r="I3519" s="18"/>
      <c r="J3519" s="18"/>
      <c r="K3519" s="18"/>
      <c r="L3519" s="19" t="s">
        <v>4935</v>
      </c>
      <c r="M3519" s="19" t="s">
        <v>4934</v>
      </c>
      <c r="N3519" s="18" t="s">
        <v>4928</v>
      </c>
      <c r="O3519" s="18">
        <v>2</v>
      </c>
      <c r="P3519" s="18" t="s">
        <v>3599</v>
      </c>
      <c r="Q3519" s="18">
        <v>25</v>
      </c>
      <c r="R3519" s="18" t="s">
        <v>95</v>
      </c>
      <c r="S3519" s="37" t="s">
        <v>46</v>
      </c>
      <c r="T3519" s="18" t="s">
        <v>10673</v>
      </c>
      <c r="U3519" s="38">
        <v>232.92</v>
      </c>
      <c r="V3519" s="38">
        <v>300.5</v>
      </c>
      <c r="W3519" s="38">
        <v>232.92</v>
      </c>
      <c r="X3519" s="18" t="s">
        <v>10673</v>
      </c>
      <c r="Y3519" s="39"/>
      <c r="Z3519" s="16">
        <v>0</v>
      </c>
      <c r="AA3519" s="36">
        <v>533.47</v>
      </c>
      <c r="AB3519" s="36">
        <v>551.73</v>
      </c>
      <c r="AC3519" s="36">
        <f>VLOOKUP(A3519,'[1]Pasif Ürünler Fiyat Listesi'!$A$2:$AC$3928,29,FALSE)</f>
        <v>533.47</v>
      </c>
      <c r="AD3519" s="38">
        <f t="shared" si="735"/>
        <v>551.73940000000005</v>
      </c>
      <c r="AE3519" s="38">
        <f t="shared" si="736"/>
        <v>636.09612800000002</v>
      </c>
      <c r="AF3519" s="38">
        <f t="shared" si="737"/>
        <v>686.98381824000012</v>
      </c>
      <c r="AG3519" s="36">
        <f t="shared" si="738"/>
        <v>551.73</v>
      </c>
      <c r="AH3519" s="36">
        <f t="shared" si="739"/>
        <v>636.09</v>
      </c>
      <c r="AI3519" s="36">
        <f t="shared" si="740"/>
        <v>686.98</v>
      </c>
      <c r="AJ3519" s="40">
        <v>43879</v>
      </c>
      <c r="AK3519" s="40">
        <v>43880</v>
      </c>
      <c r="AL3519" s="20"/>
      <c r="AM3519" s="17" t="s">
        <v>18070</v>
      </c>
      <c r="AN3519" s="65"/>
      <c r="AO3519" s="20" t="s">
        <v>19162</v>
      </c>
      <c r="AP3519" s="20"/>
      <c r="AQ3519" s="20"/>
      <c r="AR3519" s="16">
        <v>0</v>
      </c>
      <c r="AS3519" s="65">
        <v>43885</v>
      </c>
    </row>
    <row r="3520" spans="1:46" ht="47.25" customHeight="1">
      <c r="A3520" s="16">
        <v>8699262150077</v>
      </c>
      <c r="B3520" s="16" t="s">
        <v>11814</v>
      </c>
      <c r="C3520" s="16" t="s">
        <v>11815</v>
      </c>
      <c r="D3520" s="17" t="s">
        <v>323</v>
      </c>
      <c r="E3520" s="18" t="s">
        <v>18879</v>
      </c>
      <c r="F3520" s="18">
        <v>0</v>
      </c>
      <c r="G3520" s="39">
        <v>1</v>
      </c>
      <c r="H3520" s="18">
        <v>1</v>
      </c>
      <c r="I3520" s="18"/>
      <c r="J3520" s="18"/>
      <c r="K3520" s="18"/>
      <c r="L3520" s="19" t="s">
        <v>4446</v>
      </c>
      <c r="M3520" s="19" t="s">
        <v>4447</v>
      </c>
      <c r="N3520" s="18" t="s">
        <v>2465</v>
      </c>
      <c r="O3520" s="17">
        <v>5</v>
      </c>
      <c r="P3520" s="18" t="s">
        <v>163</v>
      </c>
      <c r="Q3520" s="18">
        <v>60</v>
      </c>
      <c r="R3520" s="18" t="s">
        <v>95</v>
      </c>
      <c r="S3520" s="37" t="s">
        <v>46</v>
      </c>
      <c r="T3520" s="18" t="s">
        <v>222</v>
      </c>
      <c r="U3520" s="38">
        <v>1599.99</v>
      </c>
      <c r="V3520" s="38">
        <v>1599.99</v>
      </c>
      <c r="W3520" s="38">
        <v>959.99</v>
      </c>
      <c r="X3520" s="18" t="s">
        <v>222</v>
      </c>
      <c r="Y3520" s="39">
        <v>1</v>
      </c>
      <c r="Z3520" s="16">
        <v>0</v>
      </c>
      <c r="AA3520" s="36">
        <v>5445.85</v>
      </c>
      <c r="AB3520" s="36">
        <v>5562.36</v>
      </c>
      <c r="AC3520" s="36">
        <f>VLOOKUP(A3520,'[1]Pasif Ürünler Fiyat Listesi'!$A$2:$AC$3928,29,FALSE)</f>
        <v>5445.85</v>
      </c>
      <c r="AD3520" s="38">
        <f t="shared" si="735"/>
        <v>5562.3670000000011</v>
      </c>
      <c r="AE3520" s="38">
        <f t="shared" si="736"/>
        <v>6247.9990400000015</v>
      </c>
      <c r="AF3520" s="38">
        <f t="shared" si="737"/>
        <v>6747.8389632000017</v>
      </c>
      <c r="AG3520" s="36">
        <f t="shared" si="738"/>
        <v>5562.36</v>
      </c>
      <c r="AH3520" s="36">
        <f t="shared" si="739"/>
        <v>6247.99</v>
      </c>
      <c r="AI3520" s="36">
        <f t="shared" si="740"/>
        <v>6747.83</v>
      </c>
      <c r="AJ3520" s="40">
        <v>43879</v>
      </c>
      <c r="AK3520" s="40">
        <v>43880</v>
      </c>
      <c r="AL3520" s="20"/>
      <c r="AM3520" s="17" t="s">
        <v>18070</v>
      </c>
      <c r="AN3520" s="63">
        <v>4091</v>
      </c>
      <c r="AO3520" s="20" t="s">
        <v>19545</v>
      </c>
      <c r="AP3520" s="20"/>
      <c r="AQ3520" s="20" t="s">
        <v>18004</v>
      </c>
      <c r="AR3520" s="16">
        <v>0</v>
      </c>
      <c r="AS3520" s="65">
        <v>43885</v>
      </c>
    </row>
    <row r="3521" spans="1:45" ht="47.25" customHeight="1">
      <c r="A3521" s="16">
        <v>8699517762154</v>
      </c>
      <c r="B3521" s="16" t="s">
        <v>3639</v>
      </c>
      <c r="C3521" s="16" t="s">
        <v>3642</v>
      </c>
      <c r="D3521" s="17" t="s">
        <v>323</v>
      </c>
      <c r="E3521" s="18" t="s">
        <v>18879</v>
      </c>
      <c r="F3521" s="18">
        <v>0</v>
      </c>
      <c r="G3521" s="39">
        <v>1</v>
      </c>
      <c r="H3521" s="18">
        <v>4</v>
      </c>
      <c r="I3521" s="18"/>
      <c r="J3521" s="18"/>
      <c r="K3521" s="18"/>
      <c r="L3521" s="19" t="s">
        <v>530</v>
      </c>
      <c r="M3521" s="19" t="s">
        <v>529</v>
      </c>
      <c r="N3521" s="18" t="s">
        <v>433</v>
      </c>
      <c r="O3521" s="18" t="s">
        <v>3645</v>
      </c>
      <c r="P3521" s="18" t="s">
        <v>551</v>
      </c>
      <c r="Q3521" s="18">
        <v>1</v>
      </c>
      <c r="R3521" s="18" t="s">
        <v>95</v>
      </c>
      <c r="S3521" s="37" t="s">
        <v>96</v>
      </c>
      <c r="T3521" s="18" t="s">
        <v>18740</v>
      </c>
      <c r="U3521" s="38">
        <v>11.51</v>
      </c>
      <c r="V3521" s="38">
        <v>11.51</v>
      </c>
      <c r="W3521" s="38">
        <v>11.51</v>
      </c>
      <c r="X3521" s="18" t="s">
        <v>6319</v>
      </c>
      <c r="Y3521" s="39"/>
      <c r="Z3521" s="16">
        <v>0</v>
      </c>
      <c r="AA3521" s="36">
        <v>43.9</v>
      </c>
      <c r="AB3521" s="36">
        <v>47.51</v>
      </c>
      <c r="AC3521" s="36">
        <f>VLOOKUP(A3521,'[1]Pasif Ürünler Fiyat Listesi'!$A$2:$AC$3928,29,FALSE)</f>
        <v>43.9</v>
      </c>
      <c r="AD3521" s="38">
        <f t="shared" si="735"/>
        <v>47.512</v>
      </c>
      <c r="AE3521" s="38">
        <f t="shared" si="736"/>
        <v>59.39</v>
      </c>
      <c r="AF3521" s="38">
        <f t="shared" si="737"/>
        <v>64.141199999999998</v>
      </c>
      <c r="AG3521" s="36">
        <f t="shared" si="738"/>
        <v>47.51</v>
      </c>
      <c r="AH3521" s="36">
        <f t="shared" si="739"/>
        <v>59.39</v>
      </c>
      <c r="AI3521" s="36">
        <f t="shared" si="740"/>
        <v>64.14</v>
      </c>
      <c r="AJ3521" s="40">
        <v>43879</v>
      </c>
      <c r="AK3521" s="40">
        <v>43880</v>
      </c>
      <c r="AL3521" s="20"/>
      <c r="AM3521" s="17" t="s">
        <v>18070</v>
      </c>
      <c r="AN3521" s="61"/>
      <c r="AO3521" s="20" t="s">
        <v>19296</v>
      </c>
      <c r="AP3521" s="20"/>
      <c r="AQ3521" s="20"/>
      <c r="AR3521" s="16">
        <v>0</v>
      </c>
      <c r="AS3521" s="65">
        <v>43885</v>
      </c>
    </row>
    <row r="3522" spans="1:45" ht="47.25" customHeight="1">
      <c r="A3522" s="16">
        <v>8699514340416</v>
      </c>
      <c r="B3522" s="16" t="s">
        <v>6678</v>
      </c>
      <c r="C3522" s="16" t="s">
        <v>6679</v>
      </c>
      <c r="D3522" s="17" t="s">
        <v>87</v>
      </c>
      <c r="E3522" s="18" t="s">
        <v>295</v>
      </c>
      <c r="F3522" s="18">
        <v>4</v>
      </c>
      <c r="G3522" s="39">
        <v>1</v>
      </c>
      <c r="H3522" s="18">
        <v>1</v>
      </c>
      <c r="I3522" s="18"/>
      <c r="J3522" s="18"/>
      <c r="K3522" s="18"/>
      <c r="L3522" s="19" t="s">
        <v>13629</v>
      </c>
      <c r="M3522" s="19" t="s">
        <v>6908</v>
      </c>
      <c r="N3522" s="18" t="s">
        <v>74</v>
      </c>
      <c r="O3522" s="50" t="s">
        <v>6909</v>
      </c>
      <c r="P3522" s="18" t="s">
        <v>197</v>
      </c>
      <c r="Q3522" s="18">
        <v>50</v>
      </c>
      <c r="R3522" s="18" t="s">
        <v>95</v>
      </c>
      <c r="S3522" s="37" t="s">
        <v>46</v>
      </c>
      <c r="T3522" s="18" t="s">
        <v>238</v>
      </c>
      <c r="U3522" s="38">
        <v>4.8</v>
      </c>
      <c r="V3522" s="38">
        <v>3.46</v>
      </c>
      <c r="W3522" s="38">
        <v>0</v>
      </c>
      <c r="X3522" s="18" t="s">
        <v>53</v>
      </c>
      <c r="Y3522" s="39"/>
      <c r="Z3522" s="16">
        <v>0</v>
      </c>
      <c r="AA3522" s="36">
        <v>13.17</v>
      </c>
      <c r="AB3522" s="36">
        <v>14.32</v>
      </c>
      <c r="AC3522" s="36">
        <f>VLOOKUP(A3522,'[1]Pasif Ürünler Fiyat Listesi'!$A$2:$AC$3928,29,FALSE)</f>
        <v>13.17</v>
      </c>
      <c r="AD3522" s="38">
        <f t="shared" si="735"/>
        <v>14.323600000000001</v>
      </c>
      <c r="AE3522" s="38">
        <f t="shared" si="736"/>
        <v>17.904500000000002</v>
      </c>
      <c r="AF3522" s="38">
        <f t="shared" si="737"/>
        <v>19.336860000000005</v>
      </c>
      <c r="AG3522" s="36">
        <f t="shared" si="738"/>
        <v>14.32</v>
      </c>
      <c r="AH3522" s="36">
        <f t="shared" si="739"/>
        <v>17.899999999999999</v>
      </c>
      <c r="AI3522" s="36">
        <f t="shared" si="740"/>
        <v>19.329999999999998</v>
      </c>
      <c r="AJ3522" s="40">
        <v>43879</v>
      </c>
      <c r="AK3522" s="40">
        <v>43880</v>
      </c>
      <c r="AL3522" s="20"/>
      <c r="AM3522" s="17" t="s">
        <v>18070</v>
      </c>
      <c r="AN3522" s="62"/>
      <c r="AO3522" s="20" t="s">
        <v>19116</v>
      </c>
      <c r="AP3522" s="20"/>
      <c r="AQ3522" s="20"/>
      <c r="AR3522" s="16">
        <v>0</v>
      </c>
      <c r="AS3522" s="65">
        <v>43885</v>
      </c>
    </row>
    <row r="3523" spans="1:45" ht="47.25" customHeight="1">
      <c r="A3523" s="16">
        <v>8699751050017</v>
      </c>
      <c r="B3523" s="16" t="s">
        <v>7963</v>
      </c>
      <c r="C3523" s="16" t="s">
        <v>7964</v>
      </c>
      <c r="D3523" s="22" t="s">
        <v>87</v>
      </c>
      <c r="E3523" s="22" t="s">
        <v>18879</v>
      </c>
      <c r="F3523" s="18">
        <v>6</v>
      </c>
      <c r="G3523" s="39">
        <v>2</v>
      </c>
      <c r="H3523" s="18">
        <v>1</v>
      </c>
      <c r="I3523" s="18"/>
      <c r="J3523" s="18"/>
      <c r="K3523" s="18"/>
      <c r="L3523" s="19" t="s">
        <v>13517</v>
      </c>
      <c r="M3523" s="19" t="s">
        <v>897</v>
      </c>
      <c r="N3523" s="18" t="s">
        <v>5552</v>
      </c>
      <c r="O3523" s="18" t="s">
        <v>13432</v>
      </c>
      <c r="P3523" s="18" t="s">
        <v>13433</v>
      </c>
      <c r="Q3523" s="18" t="s">
        <v>13434</v>
      </c>
      <c r="R3523" s="18" t="s">
        <v>95</v>
      </c>
      <c r="S3523" s="37" t="s">
        <v>96</v>
      </c>
      <c r="T3523" s="18" t="s">
        <v>238</v>
      </c>
      <c r="U3523" s="38">
        <v>68.430000000000007</v>
      </c>
      <c r="V3523" s="38">
        <v>68.430000000000007</v>
      </c>
      <c r="W3523" s="38">
        <v>68.430000000000007</v>
      </c>
      <c r="X3523" s="18" t="s">
        <v>238</v>
      </c>
      <c r="Y3523" s="39"/>
      <c r="Z3523" s="16">
        <v>0</v>
      </c>
      <c r="AA3523" s="36">
        <v>261.08</v>
      </c>
      <c r="AB3523" s="36">
        <v>273.89999999999998</v>
      </c>
      <c r="AC3523" s="36">
        <f>VLOOKUP(A3523,'[1]Pasif Ürünler Fiyat Listesi'!$A$2:$AC$3928,29,FALSE)</f>
        <v>261.08</v>
      </c>
      <c r="AD3523" s="38">
        <f t="shared" si="735"/>
        <v>273.90159999999997</v>
      </c>
      <c r="AE3523" s="38">
        <f t="shared" si="736"/>
        <v>324.91779199999996</v>
      </c>
      <c r="AF3523" s="38">
        <f t="shared" si="737"/>
        <v>350.91121535999997</v>
      </c>
      <c r="AG3523" s="36">
        <f t="shared" si="738"/>
        <v>273.89999999999998</v>
      </c>
      <c r="AH3523" s="36">
        <f t="shared" si="739"/>
        <v>324.91000000000003</v>
      </c>
      <c r="AI3523" s="36">
        <f t="shared" si="740"/>
        <v>350.91</v>
      </c>
      <c r="AJ3523" s="40">
        <v>43879</v>
      </c>
      <c r="AK3523" s="40">
        <v>43880</v>
      </c>
      <c r="AL3523" s="20"/>
      <c r="AM3523" s="17" t="s">
        <v>18070</v>
      </c>
      <c r="AN3523" s="62"/>
      <c r="AO3523" s="20" t="s">
        <v>19093</v>
      </c>
      <c r="AP3523" s="20"/>
      <c r="AQ3523" s="20"/>
      <c r="AR3523" s="16">
        <v>0</v>
      </c>
      <c r="AS3523" s="65">
        <v>43885</v>
      </c>
    </row>
    <row r="3524" spans="1:45" ht="47.25" customHeight="1">
      <c r="A3524" s="16">
        <v>8699751050024</v>
      </c>
      <c r="B3524" s="16" t="s">
        <v>7963</v>
      </c>
      <c r="C3524" s="16" t="s">
        <v>7964</v>
      </c>
      <c r="D3524" s="22" t="s">
        <v>87</v>
      </c>
      <c r="E3524" s="22" t="s">
        <v>18879</v>
      </c>
      <c r="F3524" s="18">
        <v>6</v>
      </c>
      <c r="G3524" s="39">
        <v>2</v>
      </c>
      <c r="H3524" s="18">
        <v>1</v>
      </c>
      <c r="I3524" s="18"/>
      <c r="J3524" s="18"/>
      <c r="K3524" s="18"/>
      <c r="L3524" s="19" t="s">
        <v>13518</v>
      </c>
      <c r="M3524" s="19" t="s">
        <v>897</v>
      </c>
      <c r="N3524" s="18" t="s">
        <v>5552</v>
      </c>
      <c r="O3524" s="18">
        <v>300</v>
      </c>
      <c r="P3524" s="18" t="s">
        <v>13433</v>
      </c>
      <c r="Q3524" s="18">
        <v>30</v>
      </c>
      <c r="R3524" s="18" t="s">
        <v>95</v>
      </c>
      <c r="S3524" s="37" t="s">
        <v>96</v>
      </c>
      <c r="T3524" s="18" t="s">
        <v>238</v>
      </c>
      <c r="U3524" s="38">
        <v>68.430000000000007</v>
      </c>
      <c r="V3524" s="38">
        <v>68.430000000000007</v>
      </c>
      <c r="W3524" s="38">
        <v>68.430000000000007</v>
      </c>
      <c r="X3524" s="18" t="s">
        <v>238</v>
      </c>
      <c r="Y3524" s="39"/>
      <c r="Z3524" s="16">
        <v>0</v>
      </c>
      <c r="AA3524" s="36">
        <v>261.08</v>
      </c>
      <c r="AB3524" s="36">
        <v>273.89999999999998</v>
      </c>
      <c r="AC3524" s="36">
        <f>VLOOKUP(A3524,'[1]Pasif Ürünler Fiyat Listesi'!$A$2:$AC$3928,29,FALSE)</f>
        <v>261.08</v>
      </c>
      <c r="AD3524" s="38">
        <f t="shared" si="735"/>
        <v>273.90159999999997</v>
      </c>
      <c r="AE3524" s="38">
        <f t="shared" si="736"/>
        <v>324.91779199999996</v>
      </c>
      <c r="AF3524" s="38">
        <f t="shared" si="737"/>
        <v>350.91121535999997</v>
      </c>
      <c r="AG3524" s="36">
        <f t="shared" si="738"/>
        <v>273.89999999999998</v>
      </c>
      <c r="AH3524" s="36">
        <f t="shared" si="739"/>
        <v>324.91000000000003</v>
      </c>
      <c r="AI3524" s="36">
        <f t="shared" si="740"/>
        <v>350.91</v>
      </c>
      <c r="AJ3524" s="40">
        <v>43879</v>
      </c>
      <c r="AK3524" s="40">
        <v>43880</v>
      </c>
      <c r="AL3524" s="20"/>
      <c r="AM3524" s="17" t="s">
        <v>18070</v>
      </c>
      <c r="AN3524" s="62"/>
      <c r="AO3524" s="20" t="s">
        <v>19094</v>
      </c>
      <c r="AP3524" s="20"/>
      <c r="AQ3524" s="20"/>
      <c r="AR3524" s="16">
        <v>0</v>
      </c>
      <c r="AS3524" s="65">
        <v>43885</v>
      </c>
    </row>
    <row r="3525" spans="1:45" ht="47.25" customHeight="1">
      <c r="A3525" s="16">
        <v>8699751050031</v>
      </c>
      <c r="B3525" s="16" t="s">
        <v>7963</v>
      </c>
      <c r="C3525" s="16" t="s">
        <v>7964</v>
      </c>
      <c r="D3525" s="22" t="s">
        <v>87</v>
      </c>
      <c r="E3525" s="22" t="s">
        <v>18879</v>
      </c>
      <c r="F3525" s="18">
        <v>0</v>
      </c>
      <c r="G3525" s="39">
        <v>2</v>
      </c>
      <c r="H3525" s="18">
        <v>1</v>
      </c>
      <c r="I3525" s="18"/>
      <c r="J3525" s="18"/>
      <c r="K3525" s="18"/>
      <c r="L3525" s="19" t="s">
        <v>13519</v>
      </c>
      <c r="M3525" s="19" t="s">
        <v>897</v>
      </c>
      <c r="N3525" s="18" t="s">
        <v>5552</v>
      </c>
      <c r="O3525" s="18">
        <v>300</v>
      </c>
      <c r="P3525" s="18" t="s">
        <v>13433</v>
      </c>
      <c r="Q3525" s="18">
        <v>90</v>
      </c>
      <c r="R3525" s="18" t="s">
        <v>95</v>
      </c>
      <c r="S3525" s="37" t="s">
        <v>96</v>
      </c>
      <c r="T3525" s="18" t="s">
        <v>222</v>
      </c>
      <c r="U3525" s="38">
        <v>180.45</v>
      </c>
      <c r="V3525" s="38">
        <v>180.45</v>
      </c>
      <c r="W3525" s="38">
        <v>180.45</v>
      </c>
      <c r="X3525" s="18" t="s">
        <v>222</v>
      </c>
      <c r="Y3525" s="39"/>
      <c r="Z3525" s="16">
        <v>0</v>
      </c>
      <c r="AA3525" s="36">
        <v>688.49</v>
      </c>
      <c r="AB3525" s="36">
        <v>709.85</v>
      </c>
      <c r="AC3525" s="36">
        <f>VLOOKUP(A3525,'[1]Pasif Ürünler Fiyat Listesi'!$A$2:$AC$3928,29,FALSE)</f>
        <v>688.49</v>
      </c>
      <c r="AD3525" s="38">
        <f t="shared" si="735"/>
        <v>709.85980000000006</v>
      </c>
      <c r="AE3525" s="38">
        <f t="shared" si="736"/>
        <v>813.19097600000009</v>
      </c>
      <c r="AF3525" s="38">
        <f t="shared" si="737"/>
        <v>878.2462540800002</v>
      </c>
      <c r="AG3525" s="36">
        <f t="shared" si="738"/>
        <v>709.85</v>
      </c>
      <c r="AH3525" s="36">
        <f t="shared" si="739"/>
        <v>813.19</v>
      </c>
      <c r="AI3525" s="36">
        <f t="shared" si="740"/>
        <v>878.24</v>
      </c>
      <c r="AJ3525" s="40">
        <v>43879</v>
      </c>
      <c r="AK3525" s="40">
        <v>43880</v>
      </c>
      <c r="AL3525" s="20"/>
      <c r="AM3525" s="17" t="s">
        <v>18070</v>
      </c>
      <c r="AN3525" s="62"/>
      <c r="AO3525" s="20" t="s">
        <v>19294</v>
      </c>
      <c r="AP3525" s="20"/>
      <c r="AQ3525" s="20"/>
      <c r="AR3525" s="16">
        <v>0</v>
      </c>
      <c r="AS3525" s="65">
        <v>43885</v>
      </c>
    </row>
    <row r="3526" spans="1:45" ht="47.25" customHeight="1">
      <c r="A3526" s="16">
        <v>8697786010068</v>
      </c>
      <c r="B3526" s="16" t="s">
        <v>9754</v>
      </c>
      <c r="C3526" s="16" t="s">
        <v>9755</v>
      </c>
      <c r="D3526" s="17" t="s">
        <v>323</v>
      </c>
      <c r="E3526" s="18" t="s">
        <v>295</v>
      </c>
      <c r="F3526" s="18">
        <v>4</v>
      </c>
      <c r="G3526" s="39">
        <v>1</v>
      </c>
      <c r="H3526" s="18">
        <v>1</v>
      </c>
      <c r="I3526" s="18"/>
      <c r="J3526" s="18"/>
      <c r="K3526" s="18"/>
      <c r="L3526" s="19" t="s">
        <v>2628</v>
      </c>
      <c r="M3526" s="19" t="s">
        <v>907</v>
      </c>
      <c r="N3526" s="18" t="s">
        <v>2626</v>
      </c>
      <c r="O3526" s="18">
        <v>0.5</v>
      </c>
      <c r="P3526" s="18" t="s">
        <v>163</v>
      </c>
      <c r="Q3526" s="18">
        <v>30</v>
      </c>
      <c r="R3526" s="45" t="s">
        <v>2627</v>
      </c>
      <c r="S3526" s="37" t="s">
        <v>96</v>
      </c>
      <c r="T3526" s="18" t="s">
        <v>53</v>
      </c>
      <c r="U3526" s="38">
        <v>1.71</v>
      </c>
      <c r="V3526" s="38">
        <v>1.71</v>
      </c>
      <c r="W3526" s="38">
        <v>0</v>
      </c>
      <c r="X3526" s="18" t="s">
        <v>53</v>
      </c>
      <c r="Y3526" s="39"/>
      <c r="Z3526" s="16">
        <v>0</v>
      </c>
      <c r="AA3526" s="36">
        <v>6.47</v>
      </c>
      <c r="AB3526" s="36">
        <v>7.05</v>
      </c>
      <c r="AC3526" s="36">
        <f>VLOOKUP(A3526,'[1]Pasif Ürünler Fiyat Listesi'!$A$2:$AC$3928,29,FALSE)</f>
        <v>6.47</v>
      </c>
      <c r="AD3526" s="38">
        <f t="shared" si="735"/>
        <v>7.0523000000000007</v>
      </c>
      <c r="AE3526" s="38">
        <f t="shared" si="736"/>
        <v>8.8153750000000013</v>
      </c>
      <c r="AF3526" s="38">
        <f t="shared" si="737"/>
        <v>9.5206050000000015</v>
      </c>
      <c r="AG3526" s="36">
        <f t="shared" si="738"/>
        <v>7.05</v>
      </c>
      <c r="AH3526" s="36">
        <f t="shared" si="739"/>
        <v>8.81</v>
      </c>
      <c r="AI3526" s="36">
        <f t="shared" si="740"/>
        <v>9.52</v>
      </c>
      <c r="AJ3526" s="40">
        <v>43879</v>
      </c>
      <c r="AK3526" s="40">
        <v>43880</v>
      </c>
      <c r="AL3526" s="20"/>
      <c r="AM3526" s="17" t="s">
        <v>18070</v>
      </c>
      <c r="AN3526" s="62"/>
      <c r="AO3526" s="20" t="s">
        <v>19106</v>
      </c>
      <c r="AP3526" s="20"/>
      <c r="AQ3526" s="20"/>
      <c r="AR3526" s="16">
        <v>0</v>
      </c>
      <c r="AS3526" s="65">
        <v>43885</v>
      </c>
    </row>
    <row r="3527" spans="1:45" ht="47.25" customHeight="1">
      <c r="A3527" s="16">
        <v>8697786010082</v>
      </c>
      <c r="B3527" s="16" t="s">
        <v>9754</v>
      </c>
      <c r="C3527" s="16" t="s">
        <v>9755</v>
      </c>
      <c r="D3527" s="17" t="s">
        <v>323</v>
      </c>
      <c r="E3527" s="18" t="s">
        <v>295</v>
      </c>
      <c r="F3527" s="18">
        <v>4</v>
      </c>
      <c r="G3527" s="39">
        <v>1</v>
      </c>
      <c r="H3527" s="18">
        <v>1</v>
      </c>
      <c r="I3527" s="18"/>
      <c r="J3527" s="18"/>
      <c r="K3527" s="18"/>
      <c r="L3527" s="19" t="s">
        <v>2624</v>
      </c>
      <c r="M3527" s="19" t="s">
        <v>907</v>
      </c>
      <c r="N3527" s="18" t="s">
        <v>2626</v>
      </c>
      <c r="O3527" s="18">
        <v>1</v>
      </c>
      <c r="P3527" s="18" t="s">
        <v>163</v>
      </c>
      <c r="Q3527" s="18">
        <v>30</v>
      </c>
      <c r="R3527" s="45" t="s">
        <v>2627</v>
      </c>
      <c r="S3527" s="37" t="s">
        <v>96</v>
      </c>
      <c r="T3527" s="18" t="s">
        <v>53</v>
      </c>
      <c r="U3527" s="38">
        <v>1.91</v>
      </c>
      <c r="V3527" s="38">
        <v>1.91</v>
      </c>
      <c r="W3527" s="38">
        <v>0</v>
      </c>
      <c r="X3527" s="18" t="s">
        <v>53</v>
      </c>
      <c r="Y3527" s="39"/>
      <c r="Z3527" s="16">
        <v>0</v>
      </c>
      <c r="AA3527" s="36">
        <v>7.28</v>
      </c>
      <c r="AB3527" s="36">
        <v>7.93</v>
      </c>
      <c r="AC3527" s="36">
        <f>VLOOKUP(A3527,'[1]Pasif Ürünler Fiyat Listesi'!$A$2:$AC$3928,29,FALSE)</f>
        <v>7.28</v>
      </c>
      <c r="AD3527" s="38">
        <f t="shared" si="735"/>
        <v>7.9352000000000009</v>
      </c>
      <c r="AE3527" s="38">
        <f t="shared" si="736"/>
        <v>9.9190000000000005</v>
      </c>
      <c r="AF3527" s="38">
        <f t="shared" si="737"/>
        <v>10.712520000000001</v>
      </c>
      <c r="AG3527" s="36">
        <f t="shared" si="738"/>
        <v>7.93</v>
      </c>
      <c r="AH3527" s="36">
        <f t="shared" si="739"/>
        <v>9.91</v>
      </c>
      <c r="AI3527" s="36">
        <f t="shared" si="740"/>
        <v>10.71</v>
      </c>
      <c r="AJ3527" s="40">
        <v>43879</v>
      </c>
      <c r="AK3527" s="40">
        <v>43880</v>
      </c>
      <c r="AL3527" s="20"/>
      <c r="AM3527" s="17" t="s">
        <v>18070</v>
      </c>
      <c r="AN3527" s="62"/>
      <c r="AO3527" s="20" t="s">
        <v>19107</v>
      </c>
      <c r="AP3527" s="20"/>
      <c r="AQ3527" s="20"/>
      <c r="AR3527" s="16">
        <v>0</v>
      </c>
      <c r="AS3527" s="65">
        <v>43885</v>
      </c>
    </row>
    <row r="3528" spans="1:45" ht="47.25" customHeight="1">
      <c r="A3528" s="16">
        <v>8699538793908</v>
      </c>
      <c r="B3528" s="16" t="s">
        <v>15457</v>
      </c>
      <c r="C3528" s="16" t="s">
        <v>15458</v>
      </c>
      <c r="D3528" s="17" t="s">
        <v>87</v>
      </c>
      <c r="E3528" s="18" t="s">
        <v>18879</v>
      </c>
      <c r="F3528" s="18">
        <v>0</v>
      </c>
      <c r="G3528" s="39">
        <v>2</v>
      </c>
      <c r="H3528" s="18">
        <v>1</v>
      </c>
      <c r="I3528" s="18"/>
      <c r="J3528" s="18"/>
      <c r="K3528" s="18"/>
      <c r="L3528" s="19" t="s">
        <v>15459</v>
      </c>
      <c r="M3528" s="19" t="s">
        <v>15460</v>
      </c>
      <c r="N3528" s="18" t="s">
        <v>1516</v>
      </c>
      <c r="O3528" s="18">
        <v>500</v>
      </c>
      <c r="P3528" s="18" t="s">
        <v>163</v>
      </c>
      <c r="Q3528" s="18">
        <v>1</v>
      </c>
      <c r="R3528" s="18" t="s">
        <v>95</v>
      </c>
      <c r="S3528" s="37" t="s">
        <v>96</v>
      </c>
      <c r="T3528" s="37" t="s">
        <v>222</v>
      </c>
      <c r="U3528" s="38">
        <v>127.15</v>
      </c>
      <c r="V3528" s="38">
        <v>127.15</v>
      </c>
      <c r="W3528" s="38">
        <v>127.15</v>
      </c>
      <c r="X3528" s="37" t="s">
        <v>222</v>
      </c>
      <c r="Y3528" s="39"/>
      <c r="Z3528" s="16">
        <v>0</v>
      </c>
      <c r="AA3528" s="36">
        <v>485.14</v>
      </c>
      <c r="AB3528" s="36">
        <v>502.44</v>
      </c>
      <c r="AC3528" s="36">
        <f>VLOOKUP(A3528,'[1]Pasif Ürünler Fiyat Listesi'!$A$2:$AC$3928,29,FALSE)</f>
        <v>485.14</v>
      </c>
      <c r="AD3528" s="38">
        <f t="shared" si="735"/>
        <v>502.44280000000003</v>
      </c>
      <c r="AE3528" s="38">
        <f t="shared" si="736"/>
        <v>580.88393599999995</v>
      </c>
      <c r="AF3528" s="38">
        <f t="shared" si="737"/>
        <v>627.35465088000001</v>
      </c>
      <c r="AG3528" s="36">
        <f t="shared" si="738"/>
        <v>502.44</v>
      </c>
      <c r="AH3528" s="36">
        <f t="shared" si="739"/>
        <v>580.88</v>
      </c>
      <c r="AI3528" s="36">
        <f t="shared" si="740"/>
        <v>627.35</v>
      </c>
      <c r="AJ3528" s="40">
        <v>43879</v>
      </c>
      <c r="AK3528" s="40">
        <v>43880</v>
      </c>
      <c r="AL3528" s="20"/>
      <c r="AM3528" s="17" t="s">
        <v>18070</v>
      </c>
      <c r="AN3528" s="62">
        <v>5073</v>
      </c>
      <c r="AO3528" s="20" t="s">
        <v>19258</v>
      </c>
      <c r="AP3528" s="20"/>
      <c r="AQ3528" s="20" t="s">
        <v>15461</v>
      </c>
      <c r="AR3528" s="16">
        <v>0</v>
      </c>
      <c r="AS3528" s="65">
        <v>43885</v>
      </c>
    </row>
    <row r="3529" spans="1:45" ht="47.25" customHeight="1">
      <c r="A3529" s="16">
        <v>8699517012068</v>
      </c>
      <c r="B3529" s="16" t="s">
        <v>6392</v>
      </c>
      <c r="C3529" s="16" t="s">
        <v>6393</v>
      </c>
      <c r="D3529" s="17" t="s">
        <v>323</v>
      </c>
      <c r="E3529" s="18" t="s">
        <v>18879</v>
      </c>
      <c r="F3529" s="18">
        <v>0</v>
      </c>
      <c r="G3529" s="39">
        <v>1</v>
      </c>
      <c r="H3529" s="18">
        <v>1</v>
      </c>
      <c r="I3529" s="18"/>
      <c r="J3529" s="18"/>
      <c r="K3529" s="18"/>
      <c r="L3529" s="19" t="s">
        <v>406</v>
      </c>
      <c r="M3529" s="19" t="s">
        <v>73</v>
      </c>
      <c r="N3529" s="18" t="s">
        <v>433</v>
      </c>
      <c r="O3529" s="18">
        <v>10</v>
      </c>
      <c r="P3529" s="18" t="s">
        <v>163</v>
      </c>
      <c r="Q3529" s="18">
        <v>30</v>
      </c>
      <c r="R3529" s="18" t="s">
        <v>95</v>
      </c>
      <c r="S3529" s="37" t="s">
        <v>46</v>
      </c>
      <c r="T3529" s="18" t="s">
        <v>238</v>
      </c>
      <c r="U3529" s="38">
        <v>13.43</v>
      </c>
      <c r="V3529" s="38">
        <v>13.43</v>
      </c>
      <c r="W3529" s="38">
        <v>8.0500000000000007</v>
      </c>
      <c r="X3529" s="18" t="s">
        <v>238</v>
      </c>
      <c r="Y3529" s="39"/>
      <c r="Z3529" s="16">
        <v>0</v>
      </c>
      <c r="AA3529" s="36">
        <v>26.62</v>
      </c>
      <c r="AB3529" s="36">
        <v>28.84</v>
      </c>
      <c r="AC3529" s="36">
        <f>VLOOKUP(A3529,'[1]Pasif Ürünler Fiyat Listesi'!$A$2:$AC$3928,29,FALSE)</f>
        <v>26.62</v>
      </c>
      <c r="AD3529" s="38">
        <f t="shared" si="735"/>
        <v>28.849600000000002</v>
      </c>
      <c r="AE3529" s="38">
        <f t="shared" si="736"/>
        <v>36.062000000000005</v>
      </c>
      <c r="AF3529" s="38">
        <f t="shared" si="737"/>
        <v>38.946960000000004</v>
      </c>
      <c r="AG3529" s="36">
        <f t="shared" si="738"/>
        <v>28.84</v>
      </c>
      <c r="AH3529" s="36">
        <f t="shared" si="739"/>
        <v>36.06</v>
      </c>
      <c r="AI3529" s="36">
        <f t="shared" si="740"/>
        <v>38.94</v>
      </c>
      <c r="AJ3529" s="40">
        <v>43879</v>
      </c>
      <c r="AK3529" s="40">
        <v>43880</v>
      </c>
      <c r="AL3529" s="20"/>
      <c r="AM3529" s="17" t="s">
        <v>18070</v>
      </c>
      <c r="AN3529" s="62">
        <v>4021</v>
      </c>
      <c r="AO3529" s="20" t="s">
        <v>19305</v>
      </c>
      <c r="AP3529" s="20"/>
      <c r="AQ3529" s="20"/>
      <c r="AR3529" s="16">
        <v>0</v>
      </c>
      <c r="AS3529" s="65">
        <v>43885</v>
      </c>
    </row>
    <row r="3530" spans="1:45" ht="47.25" customHeight="1">
      <c r="A3530" s="16">
        <v>8699517012051</v>
      </c>
      <c r="B3530" s="16" t="s">
        <v>6392</v>
      </c>
      <c r="C3530" s="16" t="s">
        <v>6393</v>
      </c>
      <c r="D3530" s="17" t="s">
        <v>323</v>
      </c>
      <c r="E3530" s="18" t="s">
        <v>18879</v>
      </c>
      <c r="F3530" s="18">
        <v>0</v>
      </c>
      <c r="G3530" s="39">
        <v>1</v>
      </c>
      <c r="H3530" s="18">
        <v>1</v>
      </c>
      <c r="I3530" s="18"/>
      <c r="J3530" s="18"/>
      <c r="K3530" s="18"/>
      <c r="L3530" s="19" t="s">
        <v>404</v>
      </c>
      <c r="M3530" s="19" t="s">
        <v>73</v>
      </c>
      <c r="N3530" s="18" t="s">
        <v>433</v>
      </c>
      <c r="O3530" s="18">
        <v>5</v>
      </c>
      <c r="P3530" s="18" t="s">
        <v>163</v>
      </c>
      <c r="Q3530" s="18">
        <v>30</v>
      </c>
      <c r="R3530" s="18" t="s">
        <v>95</v>
      </c>
      <c r="S3530" s="37" t="s">
        <v>46</v>
      </c>
      <c r="T3530" s="18" t="s">
        <v>238</v>
      </c>
      <c r="U3530" s="38">
        <v>5.37</v>
      </c>
      <c r="V3530" s="38">
        <v>9.6</v>
      </c>
      <c r="W3530" s="38">
        <v>5.37</v>
      </c>
      <c r="X3530" s="18" t="s">
        <v>238</v>
      </c>
      <c r="Y3530" s="39"/>
      <c r="Z3530" s="16">
        <v>0</v>
      </c>
      <c r="AA3530" s="36">
        <v>14.09</v>
      </c>
      <c r="AB3530" s="36">
        <v>15.31</v>
      </c>
      <c r="AC3530" s="36">
        <f>VLOOKUP(A3530,'[1]Pasif Ürünler Fiyat Listesi'!$A$2:$AC$3928,29,FALSE)</f>
        <v>14.09</v>
      </c>
      <c r="AD3530" s="38">
        <f t="shared" si="735"/>
        <v>15.3172</v>
      </c>
      <c r="AE3530" s="38">
        <f t="shared" si="736"/>
        <v>19.1465</v>
      </c>
      <c r="AF3530" s="38">
        <f t="shared" si="737"/>
        <v>20.67822</v>
      </c>
      <c r="AG3530" s="36">
        <f t="shared" si="738"/>
        <v>15.31</v>
      </c>
      <c r="AH3530" s="36">
        <f t="shared" si="739"/>
        <v>19.14</v>
      </c>
      <c r="AI3530" s="36">
        <f t="shared" si="740"/>
        <v>20.67</v>
      </c>
      <c r="AJ3530" s="40">
        <v>43879</v>
      </c>
      <c r="AK3530" s="40">
        <v>43880</v>
      </c>
      <c r="AL3530" s="20"/>
      <c r="AM3530" s="17" t="s">
        <v>18070</v>
      </c>
      <c r="AN3530" s="62"/>
      <c r="AO3530" s="20" t="s">
        <v>19306</v>
      </c>
      <c r="AP3530" s="20"/>
      <c r="AQ3530" s="20"/>
      <c r="AR3530" s="16">
        <v>0</v>
      </c>
      <c r="AS3530" s="65">
        <v>43885</v>
      </c>
    </row>
    <row r="3531" spans="1:45" ht="47.25" customHeight="1">
      <c r="A3531" s="16">
        <v>8699517221194</v>
      </c>
      <c r="B3531" s="16" t="s">
        <v>9781</v>
      </c>
      <c r="C3531" s="16" t="s">
        <v>9782</v>
      </c>
      <c r="D3531" s="17" t="s">
        <v>323</v>
      </c>
      <c r="E3531" s="18" t="s">
        <v>18879</v>
      </c>
      <c r="F3531" s="18">
        <v>0</v>
      </c>
      <c r="G3531" s="39">
        <v>1</v>
      </c>
      <c r="H3531" s="18">
        <v>2</v>
      </c>
      <c r="I3531" s="18"/>
      <c r="J3531" s="18"/>
      <c r="K3531" s="18"/>
      <c r="L3531" s="19" t="s">
        <v>15404</v>
      </c>
      <c r="M3531" s="19" t="s">
        <v>9784</v>
      </c>
      <c r="N3531" s="18" t="s">
        <v>433</v>
      </c>
      <c r="O3531" s="18" t="s">
        <v>9785</v>
      </c>
      <c r="P3531" s="18" t="s">
        <v>163</v>
      </c>
      <c r="Q3531" s="18">
        <v>14</v>
      </c>
      <c r="R3531" s="18" t="s">
        <v>95</v>
      </c>
      <c r="S3531" s="37" t="s">
        <v>46</v>
      </c>
      <c r="T3531" s="18" t="s">
        <v>53</v>
      </c>
      <c r="U3531" s="38">
        <v>34.880000000000003</v>
      </c>
      <c r="V3531" s="38">
        <v>34.880000000000003</v>
      </c>
      <c r="W3531" s="38">
        <v>20.92</v>
      </c>
      <c r="X3531" s="18" t="s">
        <v>53</v>
      </c>
      <c r="Y3531" s="39"/>
      <c r="Z3531" s="16">
        <v>0</v>
      </c>
      <c r="AA3531" s="36">
        <v>79.760000000000005</v>
      </c>
      <c r="AB3531" s="36">
        <v>85.94</v>
      </c>
      <c r="AC3531" s="36">
        <f>VLOOKUP(A3531,'[1]Pasif Ürünler Fiyat Listesi'!$A$2:$AC$3928,29,FALSE)</f>
        <v>79.760000000000005</v>
      </c>
      <c r="AD3531" s="38">
        <f t="shared" si="735"/>
        <v>85.943200000000004</v>
      </c>
      <c r="AE3531" s="38">
        <f t="shared" si="736"/>
        <v>107.429</v>
      </c>
      <c r="AF3531" s="38">
        <f t="shared" si="737"/>
        <v>116.02332000000001</v>
      </c>
      <c r="AG3531" s="36">
        <f t="shared" si="738"/>
        <v>85.94</v>
      </c>
      <c r="AH3531" s="36">
        <f t="shared" si="739"/>
        <v>107.42</v>
      </c>
      <c r="AI3531" s="36">
        <f t="shared" si="740"/>
        <v>116.02</v>
      </c>
      <c r="AJ3531" s="40">
        <v>43879</v>
      </c>
      <c r="AK3531" s="40">
        <v>43880</v>
      </c>
      <c r="AL3531" s="20"/>
      <c r="AM3531" s="17" t="s">
        <v>18070</v>
      </c>
      <c r="AN3531" s="62"/>
      <c r="AO3531" s="20" t="s">
        <v>19102</v>
      </c>
      <c r="AP3531" s="20"/>
      <c r="AQ3531" s="20"/>
      <c r="AR3531" s="16">
        <v>0</v>
      </c>
      <c r="AS3531" s="65">
        <v>43885</v>
      </c>
    </row>
    <row r="3532" spans="1:45" ht="47.25" customHeight="1">
      <c r="A3532" s="16">
        <v>8699517280801</v>
      </c>
      <c r="B3532" s="16" t="s">
        <v>3453</v>
      </c>
      <c r="C3532" s="16" t="s">
        <v>3454</v>
      </c>
      <c r="D3532" s="17" t="s">
        <v>323</v>
      </c>
      <c r="E3532" s="18" t="s">
        <v>295</v>
      </c>
      <c r="F3532" s="18">
        <v>4</v>
      </c>
      <c r="G3532" s="39">
        <v>1</v>
      </c>
      <c r="H3532" s="18">
        <v>1</v>
      </c>
      <c r="I3532" s="18"/>
      <c r="J3532" s="18"/>
      <c r="K3532" s="18"/>
      <c r="L3532" s="19" t="s">
        <v>13660</v>
      </c>
      <c r="M3532" s="19" t="s">
        <v>445</v>
      </c>
      <c r="N3532" s="18" t="s">
        <v>433</v>
      </c>
      <c r="O3532" s="18" t="s">
        <v>3479</v>
      </c>
      <c r="P3532" s="18" t="s">
        <v>163</v>
      </c>
      <c r="Q3532" s="18">
        <v>70</v>
      </c>
      <c r="R3532" s="18" t="s">
        <v>95</v>
      </c>
      <c r="S3532" s="37" t="s">
        <v>46</v>
      </c>
      <c r="T3532" s="18" t="s">
        <v>53</v>
      </c>
      <c r="U3532" s="38">
        <v>2.84</v>
      </c>
      <c r="V3532" s="38">
        <v>2.84</v>
      </c>
      <c r="W3532" s="38">
        <v>0</v>
      </c>
      <c r="X3532" s="18" t="s">
        <v>53</v>
      </c>
      <c r="Y3532" s="39"/>
      <c r="Z3532" s="16">
        <v>0</v>
      </c>
      <c r="AA3532" s="36">
        <v>10.78</v>
      </c>
      <c r="AB3532" s="36">
        <v>11.74</v>
      </c>
      <c r="AC3532" s="36">
        <f>VLOOKUP(A3532,'[1]Pasif Ürünler Fiyat Listesi'!$A$2:$AC$3928,29,FALSE)</f>
        <v>10.78</v>
      </c>
      <c r="AD3532" s="38">
        <f t="shared" si="735"/>
        <v>11.7424</v>
      </c>
      <c r="AE3532" s="38">
        <f t="shared" si="736"/>
        <v>14.678000000000001</v>
      </c>
      <c r="AF3532" s="38">
        <f t="shared" si="737"/>
        <v>15.852240000000002</v>
      </c>
      <c r="AG3532" s="36">
        <f t="shared" si="738"/>
        <v>11.74</v>
      </c>
      <c r="AH3532" s="36">
        <f t="shared" si="739"/>
        <v>14.67</v>
      </c>
      <c r="AI3532" s="36">
        <f t="shared" si="740"/>
        <v>15.85</v>
      </c>
      <c r="AJ3532" s="40">
        <v>43879</v>
      </c>
      <c r="AK3532" s="40">
        <v>43880</v>
      </c>
      <c r="AL3532" s="20"/>
      <c r="AM3532" s="17" t="s">
        <v>18070</v>
      </c>
      <c r="AN3532" s="62"/>
      <c r="AO3532" s="20" t="s">
        <v>19103</v>
      </c>
      <c r="AP3532" s="20"/>
      <c r="AQ3532" s="20"/>
      <c r="AR3532" s="16">
        <v>0</v>
      </c>
      <c r="AS3532" s="65">
        <v>43885</v>
      </c>
    </row>
    <row r="3533" spans="1:45" ht="47.25" customHeight="1">
      <c r="A3533" s="16">
        <v>8699517280825</v>
      </c>
      <c r="B3533" s="16" t="s">
        <v>3453</v>
      </c>
      <c r="C3533" s="16" t="s">
        <v>3454</v>
      </c>
      <c r="D3533" s="17" t="s">
        <v>323</v>
      </c>
      <c r="E3533" s="18" t="s">
        <v>295</v>
      </c>
      <c r="F3533" s="18">
        <v>4</v>
      </c>
      <c r="G3533" s="39">
        <v>1</v>
      </c>
      <c r="H3533" s="18">
        <v>1</v>
      </c>
      <c r="I3533" s="18"/>
      <c r="J3533" s="18"/>
      <c r="K3533" s="18"/>
      <c r="L3533" s="19" t="s">
        <v>13661</v>
      </c>
      <c r="M3533" s="19" t="s">
        <v>445</v>
      </c>
      <c r="N3533" s="18" t="s">
        <v>433</v>
      </c>
      <c r="O3533" s="18" t="s">
        <v>3525</v>
      </c>
      <c r="P3533" s="18" t="s">
        <v>163</v>
      </c>
      <c r="Q3533" s="18">
        <v>70</v>
      </c>
      <c r="R3533" s="18" t="s">
        <v>95</v>
      </c>
      <c r="S3533" s="37" t="s">
        <v>46</v>
      </c>
      <c r="T3533" s="18" t="s">
        <v>53</v>
      </c>
      <c r="U3533" s="38">
        <v>3.46</v>
      </c>
      <c r="V3533" s="38">
        <v>3.46</v>
      </c>
      <c r="W3533" s="38">
        <v>0</v>
      </c>
      <c r="X3533" s="18" t="s">
        <v>53</v>
      </c>
      <c r="Y3533" s="39"/>
      <c r="Z3533" s="16">
        <v>0</v>
      </c>
      <c r="AA3533" s="36">
        <v>13.17</v>
      </c>
      <c r="AB3533" s="36">
        <v>14.32</v>
      </c>
      <c r="AC3533" s="36">
        <f>VLOOKUP(A3533,'[1]Pasif Ürünler Fiyat Listesi'!$A$2:$AC$3928,29,FALSE)</f>
        <v>13.17</v>
      </c>
      <c r="AD3533" s="38">
        <f t="shared" si="735"/>
        <v>14.323600000000001</v>
      </c>
      <c r="AE3533" s="38">
        <f t="shared" si="736"/>
        <v>17.904500000000002</v>
      </c>
      <c r="AF3533" s="38">
        <f t="shared" si="737"/>
        <v>19.336860000000005</v>
      </c>
      <c r="AG3533" s="36">
        <f t="shared" si="738"/>
        <v>14.32</v>
      </c>
      <c r="AH3533" s="36">
        <f t="shared" si="739"/>
        <v>17.899999999999999</v>
      </c>
      <c r="AI3533" s="36">
        <f t="shared" si="740"/>
        <v>19.329999999999998</v>
      </c>
      <c r="AJ3533" s="40">
        <v>43879</v>
      </c>
      <c r="AK3533" s="40">
        <v>43880</v>
      </c>
      <c r="AL3533" s="20"/>
      <c r="AM3533" s="17" t="s">
        <v>18070</v>
      </c>
      <c r="AN3533" s="62"/>
      <c r="AO3533" s="20" t="s">
        <v>19104</v>
      </c>
      <c r="AP3533" s="20"/>
      <c r="AQ3533" s="20"/>
      <c r="AR3533" s="16">
        <v>0</v>
      </c>
      <c r="AS3533" s="65">
        <v>43885</v>
      </c>
    </row>
    <row r="3534" spans="1:45" ht="47.25" customHeight="1">
      <c r="A3534" s="16">
        <v>8699517282027</v>
      </c>
      <c r="B3534" s="16" t="s">
        <v>6604</v>
      </c>
      <c r="C3534" s="16" t="s">
        <v>6605</v>
      </c>
      <c r="D3534" s="17" t="s">
        <v>323</v>
      </c>
      <c r="E3534" s="18" t="s">
        <v>295</v>
      </c>
      <c r="F3534" s="18">
        <v>4</v>
      </c>
      <c r="G3534" s="39">
        <v>1</v>
      </c>
      <c r="H3534" s="18">
        <v>2</v>
      </c>
      <c r="I3534" s="18"/>
      <c r="J3534" s="18"/>
      <c r="K3534" s="18"/>
      <c r="L3534" s="19" t="s">
        <v>13686</v>
      </c>
      <c r="M3534" s="19" t="s">
        <v>450</v>
      </c>
      <c r="N3534" s="18" t="s">
        <v>433</v>
      </c>
      <c r="O3534" s="18">
        <v>250</v>
      </c>
      <c r="P3534" s="18" t="s">
        <v>163</v>
      </c>
      <c r="Q3534" s="18">
        <v>100</v>
      </c>
      <c r="R3534" s="18" t="s">
        <v>95</v>
      </c>
      <c r="S3534" s="37" t="s">
        <v>46</v>
      </c>
      <c r="T3534" s="18" t="s">
        <v>53</v>
      </c>
      <c r="U3534" s="38">
        <v>1.79</v>
      </c>
      <c r="V3534" s="38">
        <v>1.79</v>
      </c>
      <c r="W3534" s="38">
        <v>0</v>
      </c>
      <c r="X3534" s="18" t="s">
        <v>53</v>
      </c>
      <c r="Y3534" s="39"/>
      <c r="Z3534" s="16">
        <v>0</v>
      </c>
      <c r="AA3534" s="36">
        <v>6.78</v>
      </c>
      <c r="AB3534" s="36">
        <v>7.39</v>
      </c>
      <c r="AC3534" s="36">
        <f>VLOOKUP(A3534,'[1]Pasif Ürünler Fiyat Listesi'!$A$2:$AC$3928,29,FALSE)</f>
        <v>6.78</v>
      </c>
      <c r="AD3534" s="38">
        <f t="shared" si="735"/>
        <v>7.390200000000001</v>
      </c>
      <c r="AE3534" s="38">
        <f t="shared" si="736"/>
        <v>9.2377500000000019</v>
      </c>
      <c r="AF3534" s="38">
        <f t="shared" si="737"/>
        <v>9.9767700000000019</v>
      </c>
      <c r="AG3534" s="36">
        <f t="shared" si="738"/>
        <v>7.39</v>
      </c>
      <c r="AH3534" s="36">
        <f t="shared" si="739"/>
        <v>9.23</v>
      </c>
      <c r="AI3534" s="36">
        <f t="shared" si="740"/>
        <v>9.9700000000000006</v>
      </c>
      <c r="AJ3534" s="40">
        <v>43879</v>
      </c>
      <c r="AK3534" s="40">
        <v>43880</v>
      </c>
      <c r="AL3534" s="20"/>
      <c r="AM3534" s="17" t="s">
        <v>18070</v>
      </c>
      <c r="AN3534" s="62"/>
      <c r="AO3534" s="20" t="s">
        <v>19307</v>
      </c>
      <c r="AP3534" s="20"/>
      <c r="AQ3534" s="20"/>
      <c r="AR3534" s="16">
        <v>0</v>
      </c>
      <c r="AS3534" s="65">
        <v>43885</v>
      </c>
    </row>
    <row r="3535" spans="1:45" ht="47.25" customHeight="1">
      <c r="A3535" s="16">
        <v>8699541012201</v>
      </c>
      <c r="B3535" s="16" t="s">
        <v>6604</v>
      </c>
      <c r="C3535" s="16" t="s">
        <v>6605</v>
      </c>
      <c r="D3535" s="17" t="s">
        <v>323</v>
      </c>
      <c r="E3535" s="18" t="s">
        <v>295</v>
      </c>
      <c r="F3535" s="18">
        <v>4</v>
      </c>
      <c r="G3535" s="39">
        <v>1</v>
      </c>
      <c r="H3535" s="18">
        <v>2</v>
      </c>
      <c r="I3535" s="18"/>
      <c r="J3535" s="18"/>
      <c r="K3535" s="18"/>
      <c r="L3535" s="19" t="s">
        <v>6616</v>
      </c>
      <c r="M3535" s="19" t="s">
        <v>450</v>
      </c>
      <c r="N3535" s="18" t="s">
        <v>3780</v>
      </c>
      <c r="O3535" s="18">
        <v>1</v>
      </c>
      <c r="P3535" s="18" t="s">
        <v>197</v>
      </c>
      <c r="Q3535" s="18">
        <v>16</v>
      </c>
      <c r="R3535" s="18" t="s">
        <v>95</v>
      </c>
      <c r="S3535" s="37" t="s">
        <v>46</v>
      </c>
      <c r="T3535" s="18" t="s">
        <v>238</v>
      </c>
      <c r="U3535" s="38">
        <v>1.95</v>
      </c>
      <c r="V3535" s="38">
        <v>3.38</v>
      </c>
      <c r="W3535" s="38">
        <v>0</v>
      </c>
      <c r="X3535" s="18" t="s">
        <v>53</v>
      </c>
      <c r="Y3535" s="39"/>
      <c r="Z3535" s="16">
        <v>0</v>
      </c>
      <c r="AA3535" s="36">
        <v>12.89</v>
      </c>
      <c r="AB3535" s="36">
        <v>14.02</v>
      </c>
      <c r="AC3535" s="36">
        <f>VLOOKUP(A3535,'[1]Pasif Ürünler Fiyat Listesi'!$A$2:$AC$3928,29,FALSE)</f>
        <v>12.89</v>
      </c>
      <c r="AD3535" s="38">
        <f t="shared" si="735"/>
        <v>14.0212</v>
      </c>
      <c r="AE3535" s="38">
        <f t="shared" si="736"/>
        <v>17.526499999999999</v>
      </c>
      <c r="AF3535" s="38">
        <f t="shared" si="737"/>
        <v>18.928619999999999</v>
      </c>
      <c r="AG3535" s="36">
        <f t="shared" si="738"/>
        <v>14.02</v>
      </c>
      <c r="AH3535" s="36">
        <f t="shared" si="739"/>
        <v>17.52</v>
      </c>
      <c r="AI3535" s="36">
        <f t="shared" si="740"/>
        <v>18.920000000000002</v>
      </c>
      <c r="AJ3535" s="40">
        <v>43879</v>
      </c>
      <c r="AK3535" s="40">
        <v>43880</v>
      </c>
      <c r="AL3535" s="20"/>
      <c r="AM3535" s="17" t="s">
        <v>18070</v>
      </c>
      <c r="AN3535" s="62"/>
      <c r="AO3535" s="20" t="s">
        <v>19308</v>
      </c>
      <c r="AP3535" s="20"/>
      <c r="AQ3535" s="20"/>
      <c r="AR3535" s="16">
        <v>0</v>
      </c>
      <c r="AS3535" s="65">
        <v>43885</v>
      </c>
    </row>
    <row r="3536" spans="1:45" ht="47.25" customHeight="1">
      <c r="A3536" s="16">
        <v>8699541010016</v>
      </c>
      <c r="B3536" s="16" t="s">
        <v>6604</v>
      </c>
      <c r="C3536" s="16" t="s">
        <v>6605</v>
      </c>
      <c r="D3536" s="17" t="s">
        <v>323</v>
      </c>
      <c r="E3536" s="18" t="s">
        <v>295</v>
      </c>
      <c r="F3536" s="18">
        <v>4</v>
      </c>
      <c r="G3536" s="39">
        <v>1</v>
      </c>
      <c r="H3536" s="18">
        <v>1</v>
      </c>
      <c r="I3536" s="18"/>
      <c r="J3536" s="18"/>
      <c r="K3536" s="18"/>
      <c r="L3536" s="19" t="s">
        <v>6617</v>
      </c>
      <c r="M3536" s="19" t="s">
        <v>450</v>
      </c>
      <c r="N3536" s="18" t="s">
        <v>3780</v>
      </c>
      <c r="O3536" s="18">
        <v>500</v>
      </c>
      <c r="P3536" s="18" t="s">
        <v>163</v>
      </c>
      <c r="Q3536" s="18">
        <v>16</v>
      </c>
      <c r="R3536" s="18" t="s">
        <v>95</v>
      </c>
      <c r="S3536" s="37" t="s">
        <v>46</v>
      </c>
      <c r="T3536" s="18" t="s">
        <v>238</v>
      </c>
      <c r="U3536" s="38">
        <v>0.97</v>
      </c>
      <c r="V3536" s="38">
        <v>2.0699999999999998</v>
      </c>
      <c r="W3536" s="38">
        <v>0</v>
      </c>
      <c r="X3536" s="18" t="s">
        <v>53</v>
      </c>
      <c r="Y3536" s="39"/>
      <c r="Z3536" s="16">
        <v>0</v>
      </c>
      <c r="AA3536" s="36">
        <v>7.85</v>
      </c>
      <c r="AB3536" s="36">
        <v>8.5500000000000007</v>
      </c>
      <c r="AC3536" s="36">
        <f>VLOOKUP(A3536,'[1]Pasif Ürünler Fiyat Listesi'!$A$2:$AC$3928,29,FALSE)</f>
        <v>7.85</v>
      </c>
      <c r="AD3536" s="38">
        <f t="shared" si="735"/>
        <v>8.5564999999999998</v>
      </c>
      <c r="AE3536" s="38">
        <f t="shared" si="736"/>
        <v>10.695625</v>
      </c>
      <c r="AF3536" s="38">
        <f t="shared" si="737"/>
        <v>11.551275</v>
      </c>
      <c r="AG3536" s="36">
        <f t="shared" si="738"/>
        <v>8.5500000000000007</v>
      </c>
      <c r="AH3536" s="36">
        <f t="shared" si="739"/>
        <v>10.69</v>
      </c>
      <c r="AI3536" s="36">
        <f t="shared" si="740"/>
        <v>11.55</v>
      </c>
      <c r="AJ3536" s="40">
        <v>43879</v>
      </c>
      <c r="AK3536" s="40">
        <v>43880</v>
      </c>
      <c r="AL3536" s="20"/>
      <c r="AM3536" s="17" t="s">
        <v>18070</v>
      </c>
      <c r="AN3536" s="62"/>
      <c r="AO3536" s="20" t="s">
        <v>19117</v>
      </c>
      <c r="AP3536" s="20"/>
      <c r="AQ3536" s="20"/>
      <c r="AR3536" s="16">
        <v>0</v>
      </c>
      <c r="AS3536" s="65">
        <v>43885</v>
      </c>
    </row>
    <row r="3537" spans="1:45" ht="47.25" customHeight="1">
      <c r="A3537" s="16">
        <v>8699517150203</v>
      </c>
      <c r="B3537" s="16" t="s">
        <v>6667</v>
      </c>
      <c r="C3537" s="16" t="s">
        <v>6668</v>
      </c>
      <c r="D3537" s="17" t="s">
        <v>323</v>
      </c>
      <c r="E3537" s="18" t="s">
        <v>295</v>
      </c>
      <c r="F3537" s="18">
        <v>4</v>
      </c>
      <c r="G3537" s="39">
        <v>1</v>
      </c>
      <c r="H3537" s="18">
        <v>2</v>
      </c>
      <c r="I3537" s="18"/>
      <c r="J3537" s="18"/>
      <c r="K3537" s="18"/>
      <c r="L3537" s="19" t="s">
        <v>13687</v>
      </c>
      <c r="M3537" s="19" t="s">
        <v>459</v>
      </c>
      <c r="N3537" s="18" t="s">
        <v>433</v>
      </c>
      <c r="O3537" s="18">
        <v>500</v>
      </c>
      <c r="P3537" s="18" t="s">
        <v>163</v>
      </c>
      <c r="Q3537" s="18">
        <v>16</v>
      </c>
      <c r="R3537" s="18" t="s">
        <v>95</v>
      </c>
      <c r="S3537" s="37" t="s">
        <v>46</v>
      </c>
      <c r="T3537" s="18" t="s">
        <v>53</v>
      </c>
      <c r="U3537" s="38">
        <v>2.81</v>
      </c>
      <c r="V3537" s="38">
        <v>2.81</v>
      </c>
      <c r="W3537" s="38">
        <v>0</v>
      </c>
      <c r="X3537" s="18" t="s">
        <v>53</v>
      </c>
      <c r="Y3537" s="39"/>
      <c r="Z3537" s="16">
        <v>0</v>
      </c>
      <c r="AA3537" s="36">
        <v>10.67</v>
      </c>
      <c r="AB3537" s="36">
        <v>11.62</v>
      </c>
      <c r="AC3537" s="36">
        <f>VLOOKUP(A3537,'[1]Pasif Ürünler Fiyat Listesi'!$A$2:$AC$3928,29,FALSE)</f>
        <v>10.67</v>
      </c>
      <c r="AD3537" s="38">
        <f t="shared" si="735"/>
        <v>11.6236</v>
      </c>
      <c r="AE3537" s="38">
        <f t="shared" si="736"/>
        <v>14.529499999999999</v>
      </c>
      <c r="AF3537" s="38">
        <f t="shared" si="737"/>
        <v>15.69186</v>
      </c>
      <c r="AG3537" s="36">
        <f t="shared" si="738"/>
        <v>11.62</v>
      </c>
      <c r="AH3537" s="36">
        <f t="shared" si="739"/>
        <v>14.52</v>
      </c>
      <c r="AI3537" s="36">
        <f t="shared" si="740"/>
        <v>15.69</v>
      </c>
      <c r="AJ3537" s="40">
        <v>43879</v>
      </c>
      <c r="AK3537" s="40">
        <v>43880</v>
      </c>
      <c r="AL3537" s="20"/>
      <c r="AM3537" s="17" t="s">
        <v>18070</v>
      </c>
      <c r="AN3537" s="62"/>
      <c r="AO3537" s="20" t="s">
        <v>19310</v>
      </c>
      <c r="AP3537" s="20"/>
      <c r="AQ3537" s="20"/>
      <c r="AR3537" s="16">
        <v>0</v>
      </c>
      <c r="AS3537" s="65">
        <v>43885</v>
      </c>
    </row>
    <row r="3538" spans="1:45" ht="47.25" customHeight="1">
      <c r="A3538" s="16">
        <v>8699541010108</v>
      </c>
      <c r="B3538" s="16" t="s">
        <v>6667</v>
      </c>
      <c r="C3538" s="16" t="s">
        <v>6668</v>
      </c>
      <c r="D3538" s="17" t="s">
        <v>323</v>
      </c>
      <c r="E3538" s="18" t="s">
        <v>295</v>
      </c>
      <c r="F3538" s="18">
        <v>4</v>
      </c>
      <c r="G3538" s="39">
        <v>1</v>
      </c>
      <c r="H3538" s="18">
        <v>2</v>
      </c>
      <c r="I3538" s="18"/>
      <c r="J3538" s="18"/>
      <c r="K3538" s="18"/>
      <c r="L3538" s="19" t="s">
        <v>13484</v>
      </c>
      <c r="M3538" s="19" t="s">
        <v>459</v>
      </c>
      <c r="N3538" s="18" t="s">
        <v>3780</v>
      </c>
      <c r="O3538" s="18">
        <v>1</v>
      </c>
      <c r="P3538" s="18" t="s">
        <v>197</v>
      </c>
      <c r="Q3538" s="18">
        <v>16</v>
      </c>
      <c r="R3538" s="18" t="s">
        <v>95</v>
      </c>
      <c r="S3538" s="37" t="s">
        <v>46</v>
      </c>
      <c r="T3538" s="18" t="s">
        <v>53</v>
      </c>
      <c r="U3538" s="38">
        <v>3.46</v>
      </c>
      <c r="V3538" s="38">
        <v>3.46</v>
      </c>
      <c r="W3538" s="38">
        <v>0</v>
      </c>
      <c r="X3538" s="18" t="s">
        <v>53</v>
      </c>
      <c r="Y3538" s="39"/>
      <c r="Z3538" s="16">
        <v>0</v>
      </c>
      <c r="AA3538" s="36">
        <v>13.17</v>
      </c>
      <c r="AB3538" s="36">
        <v>14.32</v>
      </c>
      <c r="AC3538" s="36">
        <f>VLOOKUP(A3538,'[1]Pasif Ürünler Fiyat Listesi'!$A$2:$AC$3928,29,FALSE)</f>
        <v>13.17</v>
      </c>
      <c r="AD3538" s="38">
        <f t="shared" si="735"/>
        <v>14.323600000000001</v>
      </c>
      <c r="AE3538" s="38">
        <f t="shared" si="736"/>
        <v>17.904500000000002</v>
      </c>
      <c r="AF3538" s="38">
        <f t="shared" si="737"/>
        <v>19.336860000000005</v>
      </c>
      <c r="AG3538" s="36">
        <f t="shared" si="738"/>
        <v>14.32</v>
      </c>
      <c r="AH3538" s="36">
        <f t="shared" si="739"/>
        <v>17.899999999999999</v>
      </c>
      <c r="AI3538" s="36">
        <f t="shared" si="740"/>
        <v>19.329999999999998</v>
      </c>
      <c r="AJ3538" s="40">
        <v>43879</v>
      </c>
      <c r="AK3538" s="40">
        <v>43880</v>
      </c>
      <c r="AL3538" s="20"/>
      <c r="AM3538" s="17" t="s">
        <v>18070</v>
      </c>
      <c r="AN3538" s="62"/>
      <c r="AO3538" s="20" t="s">
        <v>19312</v>
      </c>
      <c r="AP3538" s="20"/>
      <c r="AQ3538" s="20"/>
      <c r="AR3538" s="16">
        <v>0</v>
      </c>
      <c r="AS3538" s="65">
        <v>43885</v>
      </c>
    </row>
    <row r="3539" spans="1:45" ht="47.25" customHeight="1">
      <c r="A3539" s="16">
        <v>8699541150309</v>
      </c>
      <c r="B3539" s="16" t="s">
        <v>6667</v>
      </c>
      <c r="C3539" s="16" t="s">
        <v>6668</v>
      </c>
      <c r="D3539" s="17" t="s">
        <v>323</v>
      </c>
      <c r="E3539" s="18" t="s">
        <v>295</v>
      </c>
      <c r="F3539" s="18">
        <v>4</v>
      </c>
      <c r="G3539" s="39">
        <v>1</v>
      </c>
      <c r="H3539" s="18">
        <v>2</v>
      </c>
      <c r="I3539" s="18"/>
      <c r="J3539" s="18"/>
      <c r="K3539" s="18"/>
      <c r="L3539" s="19" t="s">
        <v>13485</v>
      </c>
      <c r="M3539" s="19" t="s">
        <v>459</v>
      </c>
      <c r="N3539" s="18" t="s">
        <v>3780</v>
      </c>
      <c r="O3539" s="18">
        <v>500</v>
      </c>
      <c r="P3539" s="18" t="s">
        <v>163</v>
      </c>
      <c r="Q3539" s="18">
        <v>16</v>
      </c>
      <c r="R3539" s="18" t="s">
        <v>95</v>
      </c>
      <c r="S3539" s="37" t="s">
        <v>46</v>
      </c>
      <c r="T3539" s="18" t="s">
        <v>53</v>
      </c>
      <c r="U3539" s="38">
        <v>2.4500000000000002</v>
      </c>
      <c r="V3539" s="38">
        <v>2.4500000000000002</v>
      </c>
      <c r="W3539" s="38">
        <v>0</v>
      </c>
      <c r="X3539" s="18" t="s">
        <v>53</v>
      </c>
      <c r="Y3539" s="39"/>
      <c r="Z3539" s="16">
        <v>0</v>
      </c>
      <c r="AA3539" s="36">
        <v>9.33</v>
      </c>
      <c r="AB3539" s="36">
        <v>10.16</v>
      </c>
      <c r="AC3539" s="36">
        <f>VLOOKUP(A3539,'[1]Pasif Ürünler Fiyat Listesi'!$A$2:$AC$3928,29,FALSE)</f>
        <v>9.33</v>
      </c>
      <c r="AD3539" s="38">
        <f t="shared" si="735"/>
        <v>10.169700000000001</v>
      </c>
      <c r="AE3539" s="38">
        <f t="shared" si="736"/>
        <v>12.712125</v>
      </c>
      <c r="AF3539" s="38">
        <f t="shared" si="737"/>
        <v>13.729095000000001</v>
      </c>
      <c r="AG3539" s="36">
        <f t="shared" si="738"/>
        <v>10.16</v>
      </c>
      <c r="AH3539" s="36">
        <f t="shared" si="739"/>
        <v>12.71</v>
      </c>
      <c r="AI3539" s="36">
        <f t="shared" si="740"/>
        <v>13.72</v>
      </c>
      <c r="AJ3539" s="40">
        <v>43879</v>
      </c>
      <c r="AK3539" s="40">
        <v>43880</v>
      </c>
      <c r="AL3539" s="20"/>
      <c r="AM3539" s="17" t="s">
        <v>18070</v>
      </c>
      <c r="AN3539" s="62"/>
      <c r="AO3539" s="20" t="s">
        <v>19313</v>
      </c>
      <c r="AP3539" s="20"/>
      <c r="AQ3539" s="20"/>
      <c r="AR3539" s="16">
        <v>0</v>
      </c>
      <c r="AS3539" s="65">
        <v>43885</v>
      </c>
    </row>
    <row r="3540" spans="1:45" ht="47.25" customHeight="1">
      <c r="A3540" s="16">
        <v>8699541272001</v>
      </c>
      <c r="B3540" s="16" t="s">
        <v>3579</v>
      </c>
      <c r="C3540" s="16" t="s">
        <v>19036</v>
      </c>
      <c r="D3540" s="17" t="s">
        <v>323</v>
      </c>
      <c r="E3540" s="18" t="s">
        <v>295</v>
      </c>
      <c r="F3540" s="18">
        <v>4</v>
      </c>
      <c r="G3540" s="39">
        <v>1</v>
      </c>
      <c r="H3540" s="18">
        <v>2</v>
      </c>
      <c r="I3540" s="18"/>
      <c r="J3540" s="18"/>
      <c r="K3540" s="18"/>
      <c r="L3540" s="19" t="s">
        <v>13486</v>
      </c>
      <c r="M3540" s="19" t="s">
        <v>1294</v>
      </c>
      <c r="N3540" s="18" t="s">
        <v>3780</v>
      </c>
      <c r="O3540" s="18" t="s">
        <v>3584</v>
      </c>
      <c r="P3540" s="18" t="s">
        <v>163</v>
      </c>
      <c r="Q3540" s="18">
        <v>1</v>
      </c>
      <c r="R3540" s="18" t="s">
        <v>95</v>
      </c>
      <c r="S3540" s="37" t="s">
        <v>46</v>
      </c>
      <c r="T3540" s="18" t="s">
        <v>53</v>
      </c>
      <c r="U3540" s="38">
        <v>0.83</v>
      </c>
      <c r="V3540" s="38">
        <v>0.83</v>
      </c>
      <c r="W3540" s="38">
        <v>0</v>
      </c>
      <c r="X3540" s="18" t="s">
        <v>53</v>
      </c>
      <c r="Y3540" s="39"/>
      <c r="Z3540" s="16">
        <v>0</v>
      </c>
      <c r="AA3540" s="36">
        <v>3.11</v>
      </c>
      <c r="AB3540" s="36">
        <v>3.38</v>
      </c>
      <c r="AC3540" s="36">
        <f>VLOOKUP(A3540,'[1]Pasif Ürünler Fiyat Listesi'!$A$2:$AC$3928,29,FALSE)</f>
        <v>3.11</v>
      </c>
      <c r="AD3540" s="38">
        <f t="shared" si="735"/>
        <v>3.3898999999999999</v>
      </c>
      <c r="AE3540" s="38">
        <f t="shared" si="736"/>
        <v>4.2373750000000001</v>
      </c>
      <c r="AF3540" s="38">
        <f t="shared" si="737"/>
        <v>4.576365</v>
      </c>
      <c r="AG3540" s="36">
        <f t="shared" si="738"/>
        <v>3.38</v>
      </c>
      <c r="AH3540" s="36">
        <f t="shared" si="739"/>
        <v>4.2300000000000004</v>
      </c>
      <c r="AI3540" s="36">
        <f t="shared" si="740"/>
        <v>4.57</v>
      </c>
      <c r="AJ3540" s="40">
        <v>43879</v>
      </c>
      <c r="AK3540" s="40">
        <v>43880</v>
      </c>
      <c r="AL3540" s="20"/>
      <c r="AM3540" s="17" t="s">
        <v>18070</v>
      </c>
      <c r="AN3540" s="62"/>
      <c r="AO3540" s="20" t="s">
        <v>19056</v>
      </c>
      <c r="AP3540" s="20"/>
      <c r="AQ3540" s="20"/>
      <c r="AR3540" s="16">
        <v>0</v>
      </c>
      <c r="AS3540" s="65">
        <v>43885</v>
      </c>
    </row>
    <row r="3541" spans="1:45" ht="47.25" customHeight="1">
      <c r="A3541" s="16">
        <v>4047725118272</v>
      </c>
      <c r="B3541" s="16" t="s">
        <v>4311</v>
      </c>
      <c r="C3541" s="16" t="s">
        <v>4312</v>
      </c>
      <c r="D3541" s="17" t="s">
        <v>87</v>
      </c>
      <c r="E3541" s="18" t="s">
        <v>18879</v>
      </c>
      <c r="F3541" s="18">
        <v>1</v>
      </c>
      <c r="G3541" s="39">
        <v>2</v>
      </c>
      <c r="H3541" s="18">
        <v>1</v>
      </c>
      <c r="I3541" s="18"/>
      <c r="J3541" s="18"/>
      <c r="K3541" s="18"/>
      <c r="L3541" s="19" t="s">
        <v>7283</v>
      </c>
      <c r="M3541" s="19" t="s">
        <v>2324</v>
      </c>
      <c r="N3541" s="18" t="s">
        <v>818</v>
      </c>
      <c r="O3541" s="18">
        <v>600</v>
      </c>
      <c r="P3541" s="18" t="s">
        <v>675</v>
      </c>
      <c r="Q3541" s="18">
        <v>1</v>
      </c>
      <c r="R3541" s="45" t="s">
        <v>3676</v>
      </c>
      <c r="S3541" s="37" t="s">
        <v>96</v>
      </c>
      <c r="T3541" s="18" t="s">
        <v>165</v>
      </c>
      <c r="U3541" s="38">
        <v>504</v>
      </c>
      <c r="V3541" s="38">
        <v>504</v>
      </c>
      <c r="W3541" s="38">
        <v>504</v>
      </c>
      <c r="X3541" s="18" t="s">
        <v>165</v>
      </c>
      <c r="Y3541" s="39"/>
      <c r="Z3541" s="16">
        <v>0</v>
      </c>
      <c r="AA3541" s="36">
        <v>1196.3900000000001</v>
      </c>
      <c r="AB3541" s="36">
        <v>1227.9100000000001</v>
      </c>
      <c r="AC3541" s="36">
        <f>VLOOKUP(A3541,'[1]Pasif Ürünler Fiyat Listesi'!$A$2:$AC$3928,29,FALSE)</f>
        <v>1196.3900000000001</v>
      </c>
      <c r="AD3541" s="38">
        <f t="shared" si="735"/>
        <v>1227.9178000000002</v>
      </c>
      <c r="AE3541" s="38">
        <f t="shared" si="736"/>
        <v>1393.4159360000003</v>
      </c>
      <c r="AF3541" s="38">
        <f t="shared" si="737"/>
        <v>1504.8892108800005</v>
      </c>
      <c r="AG3541" s="36">
        <f t="shared" si="738"/>
        <v>1227.9100000000001</v>
      </c>
      <c r="AH3541" s="36">
        <f t="shared" si="739"/>
        <v>1393.41</v>
      </c>
      <c r="AI3541" s="36">
        <f t="shared" si="740"/>
        <v>1504.88</v>
      </c>
      <c r="AJ3541" s="40">
        <v>43879</v>
      </c>
      <c r="AK3541" s="40">
        <v>43880</v>
      </c>
      <c r="AL3541" s="20"/>
      <c r="AM3541" s="17" t="s">
        <v>18070</v>
      </c>
      <c r="AN3541" s="62"/>
      <c r="AO3541" s="20" t="s">
        <v>19314</v>
      </c>
      <c r="AP3541" s="20"/>
      <c r="AQ3541" s="20"/>
      <c r="AR3541" s="16">
        <v>0</v>
      </c>
      <c r="AS3541" s="65">
        <v>43885</v>
      </c>
    </row>
    <row r="3542" spans="1:45" ht="47.25" customHeight="1">
      <c r="A3542" s="16">
        <v>8699556980083</v>
      </c>
      <c r="B3542" s="16" t="s">
        <v>4311</v>
      </c>
      <c r="C3542" s="16" t="s">
        <v>4312</v>
      </c>
      <c r="D3542" s="17" t="s">
        <v>87</v>
      </c>
      <c r="E3542" s="18" t="s">
        <v>18879</v>
      </c>
      <c r="F3542" s="18">
        <v>1</v>
      </c>
      <c r="G3542" s="39">
        <v>2</v>
      </c>
      <c r="H3542" s="18">
        <v>1</v>
      </c>
      <c r="I3542" s="18"/>
      <c r="J3542" s="18"/>
      <c r="K3542" s="18"/>
      <c r="L3542" s="19" t="s">
        <v>2323</v>
      </c>
      <c r="M3542" s="19" t="s">
        <v>2324</v>
      </c>
      <c r="N3542" s="18" t="s">
        <v>1226</v>
      </c>
      <c r="O3542" s="18">
        <v>600</v>
      </c>
      <c r="P3542" s="18" t="s">
        <v>675</v>
      </c>
      <c r="Q3542" s="18">
        <v>1</v>
      </c>
      <c r="R3542" s="45" t="s">
        <v>3676</v>
      </c>
      <c r="S3542" s="37" t="s">
        <v>96</v>
      </c>
      <c r="T3542" s="18" t="s">
        <v>4676</v>
      </c>
      <c r="U3542" s="38">
        <v>359.6</v>
      </c>
      <c r="V3542" s="38">
        <v>359.6</v>
      </c>
      <c r="W3542" s="38">
        <v>359.6</v>
      </c>
      <c r="X3542" s="18" t="s">
        <v>4676</v>
      </c>
      <c r="Y3542" s="39"/>
      <c r="Z3542" s="16">
        <v>0</v>
      </c>
      <c r="AA3542" s="36">
        <v>1083.55</v>
      </c>
      <c r="AB3542" s="36">
        <v>1112.82</v>
      </c>
      <c r="AC3542" s="36">
        <f>VLOOKUP(A3542,'[1]Pasif Ürünler Fiyat Listesi'!$A$2:$AC$3928,29,FALSE)</f>
        <v>1083.55</v>
      </c>
      <c r="AD3542" s="38">
        <f t="shared" si="735"/>
        <v>1112.8209999999999</v>
      </c>
      <c r="AE3542" s="38">
        <f t="shared" si="736"/>
        <v>1264.5075200000001</v>
      </c>
      <c r="AF3542" s="38">
        <f t="shared" si="737"/>
        <v>1365.6681216000002</v>
      </c>
      <c r="AG3542" s="36">
        <f t="shared" si="738"/>
        <v>1112.82</v>
      </c>
      <c r="AH3542" s="36">
        <f t="shared" si="739"/>
        <v>1264.5</v>
      </c>
      <c r="AI3542" s="36">
        <f t="shared" si="740"/>
        <v>1365.66</v>
      </c>
      <c r="AJ3542" s="40">
        <v>43879</v>
      </c>
      <c r="AK3542" s="40">
        <v>43880</v>
      </c>
      <c r="AL3542" s="20"/>
      <c r="AM3542" s="17" t="s">
        <v>18070</v>
      </c>
      <c r="AN3542" s="62"/>
      <c r="AO3542" s="20" t="s">
        <v>19315</v>
      </c>
      <c r="AP3542" s="20"/>
      <c r="AQ3542" s="20"/>
      <c r="AR3542" s="16">
        <v>0</v>
      </c>
      <c r="AS3542" s="65">
        <v>43885</v>
      </c>
    </row>
    <row r="3543" spans="1:45" ht="47.25" customHeight="1">
      <c r="A3543" s="16">
        <v>8699556980038</v>
      </c>
      <c r="B3543" s="16" t="s">
        <v>3671</v>
      </c>
      <c r="C3543" s="16" t="s">
        <v>3672</v>
      </c>
      <c r="D3543" s="17" t="s">
        <v>87</v>
      </c>
      <c r="E3543" s="18" t="s">
        <v>18879</v>
      </c>
      <c r="F3543" s="18">
        <v>1</v>
      </c>
      <c r="G3543" s="39">
        <v>2</v>
      </c>
      <c r="H3543" s="18">
        <v>1</v>
      </c>
      <c r="I3543" s="18"/>
      <c r="J3543" s="18"/>
      <c r="K3543" s="18"/>
      <c r="L3543" s="19" t="s">
        <v>2327</v>
      </c>
      <c r="M3543" s="19" t="s">
        <v>1995</v>
      </c>
      <c r="N3543" s="18" t="s">
        <v>1226</v>
      </c>
      <c r="O3543" s="18">
        <v>1000</v>
      </c>
      <c r="P3543" s="18" t="s">
        <v>675</v>
      </c>
      <c r="Q3543" s="18">
        <v>1</v>
      </c>
      <c r="R3543" s="45" t="s">
        <v>3676</v>
      </c>
      <c r="S3543" s="37" t="s">
        <v>96</v>
      </c>
      <c r="T3543" s="18" t="s">
        <v>678</v>
      </c>
      <c r="U3543" s="38">
        <v>1070.5899999999999</v>
      </c>
      <c r="V3543" s="38">
        <v>1070.5899999999999</v>
      </c>
      <c r="W3543" s="38">
        <v>1070.5899999999999</v>
      </c>
      <c r="X3543" s="18" t="s">
        <v>678</v>
      </c>
      <c r="Y3543" s="39"/>
      <c r="Z3543" s="16">
        <v>0</v>
      </c>
      <c r="AA3543" s="36">
        <v>1854.22</v>
      </c>
      <c r="AB3543" s="36">
        <v>1898.9</v>
      </c>
      <c r="AC3543" s="36">
        <f>VLOOKUP(A3543,'[1]Pasif Ürünler Fiyat Listesi'!$A$2:$AC$3928,29,FALSE)</f>
        <v>1854.22</v>
      </c>
      <c r="AD3543" s="38">
        <f t="shared" si="735"/>
        <v>1898.9043999999999</v>
      </c>
      <c r="AE3543" s="38">
        <f t="shared" si="736"/>
        <v>2144.920928</v>
      </c>
      <c r="AF3543" s="38">
        <f t="shared" si="737"/>
        <v>2316.5146022399999</v>
      </c>
      <c r="AG3543" s="36">
        <f t="shared" si="738"/>
        <v>1898.9</v>
      </c>
      <c r="AH3543" s="36">
        <f t="shared" si="739"/>
        <v>2144.92</v>
      </c>
      <c r="AI3543" s="36">
        <f t="shared" si="740"/>
        <v>2316.5100000000002</v>
      </c>
      <c r="AJ3543" s="40">
        <v>43879</v>
      </c>
      <c r="AK3543" s="40">
        <v>43880</v>
      </c>
      <c r="AL3543" s="20"/>
      <c r="AM3543" s="17" t="s">
        <v>18070</v>
      </c>
      <c r="AN3543" s="62">
        <v>5031</v>
      </c>
      <c r="AO3543" s="20" t="s">
        <v>19118</v>
      </c>
      <c r="AP3543" s="20"/>
      <c r="AQ3543" s="20"/>
      <c r="AR3543" s="16">
        <v>0</v>
      </c>
      <c r="AS3543" s="65">
        <v>43885</v>
      </c>
    </row>
    <row r="3544" spans="1:45" ht="47.25" customHeight="1">
      <c r="A3544" s="16">
        <v>8699783750091</v>
      </c>
      <c r="B3544" s="16" t="s">
        <v>6773</v>
      </c>
      <c r="C3544" s="16" t="s">
        <v>6774</v>
      </c>
      <c r="D3544" s="17" t="s">
        <v>87</v>
      </c>
      <c r="E3544" s="18" t="s">
        <v>295</v>
      </c>
      <c r="F3544" s="18">
        <v>0</v>
      </c>
      <c r="G3544" s="39">
        <v>3</v>
      </c>
      <c r="H3544" s="18">
        <v>1</v>
      </c>
      <c r="I3544" s="18"/>
      <c r="J3544" s="18"/>
      <c r="K3544" s="18"/>
      <c r="L3544" s="19" t="s">
        <v>2847</v>
      </c>
      <c r="M3544" s="19" t="s">
        <v>2846</v>
      </c>
      <c r="N3544" s="18" t="s">
        <v>1431</v>
      </c>
      <c r="O3544" s="18">
        <v>50</v>
      </c>
      <c r="P3544" s="18" t="s">
        <v>163</v>
      </c>
      <c r="Q3544" s="18">
        <v>5</v>
      </c>
      <c r="R3544" s="18" t="s">
        <v>95</v>
      </c>
      <c r="S3544" s="37" t="s">
        <v>96</v>
      </c>
      <c r="T3544" s="37" t="s">
        <v>1541</v>
      </c>
      <c r="U3544" s="38">
        <v>82.82</v>
      </c>
      <c r="V3544" s="38">
        <v>82.82</v>
      </c>
      <c r="W3544" s="38">
        <v>66.25</v>
      </c>
      <c r="X3544" s="37" t="s">
        <v>1541</v>
      </c>
      <c r="Y3544" s="39"/>
      <c r="Z3544" s="16">
        <v>0</v>
      </c>
      <c r="AA3544" s="36">
        <v>252.77</v>
      </c>
      <c r="AB3544" s="36">
        <v>265.42</v>
      </c>
      <c r="AC3544" s="36">
        <f>VLOOKUP(A3544,'[1]Pasif Ürünler Fiyat Listesi'!$A$2:$AC$3928,29,FALSE)</f>
        <v>252.77</v>
      </c>
      <c r="AD3544" s="38">
        <f t="shared" si="735"/>
        <v>265.42540000000002</v>
      </c>
      <c r="AE3544" s="38">
        <f t="shared" si="736"/>
        <v>315.42444799999998</v>
      </c>
      <c r="AF3544" s="38">
        <f t="shared" si="737"/>
        <v>340.65840384000001</v>
      </c>
      <c r="AG3544" s="36">
        <f t="shared" si="738"/>
        <v>265.42</v>
      </c>
      <c r="AH3544" s="36">
        <f t="shared" si="739"/>
        <v>315.42</v>
      </c>
      <c r="AI3544" s="36">
        <f t="shared" si="740"/>
        <v>340.65</v>
      </c>
      <c r="AJ3544" s="40">
        <v>43879</v>
      </c>
      <c r="AK3544" s="40">
        <v>43880</v>
      </c>
      <c r="AL3544" s="20"/>
      <c r="AM3544" s="17" t="s">
        <v>18070</v>
      </c>
      <c r="AN3544" s="62"/>
      <c r="AO3544" s="20" t="s">
        <v>19318</v>
      </c>
      <c r="AP3544" s="20"/>
      <c r="AQ3544" s="20" t="s">
        <v>6780</v>
      </c>
      <c r="AR3544" s="16">
        <v>0</v>
      </c>
      <c r="AS3544" s="65">
        <v>43885</v>
      </c>
    </row>
    <row r="3545" spans="1:45" ht="47.25" customHeight="1">
      <c r="A3545" s="16">
        <v>8699262070047</v>
      </c>
      <c r="B3545" s="16" t="s">
        <v>3314</v>
      </c>
      <c r="C3545" s="16" t="s">
        <v>3317</v>
      </c>
      <c r="D3545" s="17" t="s">
        <v>323</v>
      </c>
      <c r="E3545" s="18" t="s">
        <v>18879</v>
      </c>
      <c r="F3545" s="18">
        <v>0</v>
      </c>
      <c r="G3545" s="39">
        <v>1</v>
      </c>
      <c r="H3545" s="18">
        <v>1</v>
      </c>
      <c r="I3545" s="18"/>
      <c r="J3545" s="18"/>
      <c r="K3545" s="18"/>
      <c r="L3545" s="19" t="s">
        <v>4404</v>
      </c>
      <c r="M3545" s="19" t="s">
        <v>829</v>
      </c>
      <c r="N3545" s="18" t="s">
        <v>2465</v>
      </c>
      <c r="O3545" s="18">
        <v>15</v>
      </c>
      <c r="P3545" s="18" t="s">
        <v>163</v>
      </c>
      <c r="Q3545" s="18">
        <v>28</v>
      </c>
      <c r="R3545" s="18" t="s">
        <v>95</v>
      </c>
      <c r="S3545" s="37" t="s">
        <v>46</v>
      </c>
      <c r="T3545" s="18" t="s">
        <v>284</v>
      </c>
      <c r="U3545" s="38">
        <v>20.440000000000001</v>
      </c>
      <c r="V3545" s="38">
        <v>80.87</v>
      </c>
      <c r="W3545" s="38">
        <v>20.440000000000001</v>
      </c>
      <c r="X3545" s="18" t="s">
        <v>284</v>
      </c>
      <c r="Y3545" s="39"/>
      <c r="Z3545" s="16">
        <v>0</v>
      </c>
      <c r="AA3545" s="36">
        <v>77.98</v>
      </c>
      <c r="AB3545" s="36">
        <v>84.03</v>
      </c>
      <c r="AC3545" s="36">
        <f>VLOOKUP(A3545,'[1]Pasif Ürünler Fiyat Listesi'!$A$2:$AC$3928,29,FALSE)</f>
        <v>77.98</v>
      </c>
      <c r="AD3545" s="38">
        <f t="shared" ref="AD3545:AD3608" si="741">IF(Z3545=2,AC3545*1.08,IF(AC3545&lt;=10,(AC3545*1.09),IF(AC3545&lt;=50,(10*1.09)+((AC3545-10)*1.08),IF(AC3545&lt;=100,(10*1.09)+((50-10)*1.08)+((AC3545-50)*1.07),IF(AC3545&lt;=200,(10*1.09)+((50-10)*1.08)+((100-50)*1.07)+((AC3545-100)*1.04),(10*1.09)+((50-10)*1.08)+((100-50)*1.07)+((200-100)*1.04)+((AC3545-200)*1.02))))))</f>
        <v>84.038600000000002</v>
      </c>
      <c r="AE3545" s="38">
        <f t="shared" ref="AE3545:AE3608" si="742">IF(Z3545=1,AD3545*1.08,IF(Z3545=4,AD3545*1.08,IF(Z3545=2,0,IF(AC3545&lt;=100,(AD3545*1.25),IF(AC3545&lt;=200,134.5+((AC3545-100)*1.04*1.16),255.14+((AC3545-200)*1.02*1.12))))))</f>
        <v>105.04825</v>
      </c>
      <c r="AF3545" s="38">
        <f t="shared" ref="AF3545:AF3608" si="743">IF(Z3545=1,0,IF(Z3545=4,0,(AE3545*1.08)))</f>
        <v>113.45211</v>
      </c>
      <c r="AG3545" s="36">
        <f t="shared" ref="AG3545:AG3608" si="744">TRUNC(AD3545,2)</f>
        <v>84.03</v>
      </c>
      <c r="AH3545" s="36">
        <f t="shared" ref="AH3545:AH3608" si="745">TRUNC(AE3545,2)</f>
        <v>105.04</v>
      </c>
      <c r="AI3545" s="36">
        <f t="shared" ref="AI3545:AI3608" si="746">TRUNC(AF3545,2)</f>
        <v>113.45</v>
      </c>
      <c r="AJ3545" s="40">
        <v>43879</v>
      </c>
      <c r="AK3545" s="40">
        <v>43880</v>
      </c>
      <c r="AL3545" s="20"/>
      <c r="AM3545" s="17" t="s">
        <v>18070</v>
      </c>
      <c r="AN3545" s="62"/>
      <c r="AO3545" s="20" t="s">
        <v>19142</v>
      </c>
      <c r="AP3545" s="20"/>
      <c r="AQ3545" s="20"/>
      <c r="AR3545" s="16">
        <v>0</v>
      </c>
      <c r="AS3545" s="65">
        <v>43885</v>
      </c>
    </row>
    <row r="3546" spans="1:45" ht="47.25" customHeight="1">
      <c r="A3546" s="16">
        <v>8699804020257</v>
      </c>
      <c r="B3546" s="16" t="s">
        <v>156</v>
      </c>
      <c r="C3546" s="16" t="s">
        <v>157</v>
      </c>
      <c r="D3546" s="17" t="s">
        <v>323</v>
      </c>
      <c r="E3546" s="18" t="s">
        <v>295</v>
      </c>
      <c r="F3546" s="18">
        <v>4</v>
      </c>
      <c r="G3546" s="39">
        <v>1</v>
      </c>
      <c r="H3546" s="18">
        <v>2</v>
      </c>
      <c r="I3546" s="18"/>
      <c r="J3546" s="18"/>
      <c r="K3546" s="18"/>
      <c r="L3546" s="19" t="s">
        <v>2950</v>
      </c>
      <c r="M3546" s="19" t="s">
        <v>161</v>
      </c>
      <c r="N3546" s="18" t="s">
        <v>1644</v>
      </c>
      <c r="O3546" s="18">
        <v>600</v>
      </c>
      <c r="P3546" s="18" t="s">
        <v>163</v>
      </c>
      <c r="Q3546" s="18">
        <v>20</v>
      </c>
      <c r="R3546" s="18" t="s">
        <v>95</v>
      </c>
      <c r="S3546" s="37" t="s">
        <v>96</v>
      </c>
      <c r="T3546" s="18" t="s">
        <v>53</v>
      </c>
      <c r="U3546" s="38">
        <v>3.36</v>
      </c>
      <c r="V3546" s="38">
        <v>3.36</v>
      </c>
      <c r="W3546" s="38">
        <v>0</v>
      </c>
      <c r="X3546" s="18" t="s">
        <v>53</v>
      </c>
      <c r="Y3546" s="39"/>
      <c r="Z3546" s="16">
        <v>0</v>
      </c>
      <c r="AA3546" s="36">
        <v>12.76</v>
      </c>
      <c r="AB3546" s="36">
        <v>13.88</v>
      </c>
      <c r="AC3546" s="36">
        <f>VLOOKUP(A3546,'[1]Pasif Ürünler Fiyat Listesi'!$A$2:$AC$3928,29,FALSE)</f>
        <v>12.76</v>
      </c>
      <c r="AD3546" s="38">
        <f t="shared" si="741"/>
        <v>13.880800000000001</v>
      </c>
      <c r="AE3546" s="38">
        <f t="shared" si="742"/>
        <v>17.350999999999999</v>
      </c>
      <c r="AF3546" s="38">
        <f t="shared" si="743"/>
        <v>18.739080000000001</v>
      </c>
      <c r="AG3546" s="36">
        <f t="shared" si="744"/>
        <v>13.88</v>
      </c>
      <c r="AH3546" s="36">
        <f t="shared" si="745"/>
        <v>17.350000000000001</v>
      </c>
      <c r="AI3546" s="36">
        <f t="shared" si="746"/>
        <v>18.73</v>
      </c>
      <c r="AJ3546" s="40">
        <v>43879</v>
      </c>
      <c r="AK3546" s="40">
        <v>43880</v>
      </c>
      <c r="AL3546" s="20"/>
      <c r="AM3546" s="17" t="s">
        <v>18070</v>
      </c>
      <c r="AN3546" s="62"/>
      <c r="AO3546" s="20" t="s">
        <v>19319</v>
      </c>
      <c r="AP3546" s="20"/>
      <c r="AQ3546" s="20"/>
      <c r="AR3546" s="16">
        <v>0</v>
      </c>
      <c r="AS3546" s="65">
        <v>43885</v>
      </c>
    </row>
    <row r="3547" spans="1:45" ht="47.25" customHeight="1">
      <c r="A3547" s="16">
        <v>8699522352678</v>
      </c>
      <c r="B3547" s="16" t="s">
        <v>7123</v>
      </c>
      <c r="C3547" s="16" t="s">
        <v>7124</v>
      </c>
      <c r="D3547" s="17" t="s">
        <v>87</v>
      </c>
      <c r="E3547" s="18" t="s">
        <v>295</v>
      </c>
      <c r="F3547" s="18">
        <v>4</v>
      </c>
      <c r="G3547" s="39">
        <v>1</v>
      </c>
      <c r="H3547" s="18">
        <v>2</v>
      </c>
      <c r="I3547" s="18"/>
      <c r="J3547" s="18"/>
      <c r="K3547" s="18"/>
      <c r="L3547" s="19" t="s">
        <v>13723</v>
      </c>
      <c r="M3547" s="19" t="s">
        <v>4521</v>
      </c>
      <c r="N3547" s="18" t="s">
        <v>2966</v>
      </c>
      <c r="O3547" s="50">
        <v>0.05</v>
      </c>
      <c r="P3547" s="18" t="s">
        <v>197</v>
      </c>
      <c r="Q3547" s="18">
        <v>2</v>
      </c>
      <c r="R3547" s="18" t="s">
        <v>95</v>
      </c>
      <c r="S3547" s="37" t="s">
        <v>96</v>
      </c>
      <c r="T3547" s="18" t="s">
        <v>53</v>
      </c>
      <c r="U3547" s="38">
        <v>3.46</v>
      </c>
      <c r="V3547" s="38">
        <v>3.46</v>
      </c>
      <c r="W3547" s="38">
        <v>0</v>
      </c>
      <c r="X3547" s="18" t="s">
        <v>53</v>
      </c>
      <c r="Y3547" s="39"/>
      <c r="Z3547" s="16">
        <v>0</v>
      </c>
      <c r="AA3547" s="36">
        <v>13.17</v>
      </c>
      <c r="AB3547" s="36">
        <v>14.32</v>
      </c>
      <c r="AC3547" s="36">
        <f>VLOOKUP(A3547,'[1]Pasif Ürünler Fiyat Listesi'!$A$2:$AC$3928,29,FALSE)</f>
        <v>13.17</v>
      </c>
      <c r="AD3547" s="38">
        <f t="shared" si="741"/>
        <v>14.323600000000001</v>
      </c>
      <c r="AE3547" s="38">
        <f t="shared" si="742"/>
        <v>17.904500000000002</v>
      </c>
      <c r="AF3547" s="38">
        <f t="shared" si="743"/>
        <v>19.336860000000005</v>
      </c>
      <c r="AG3547" s="36">
        <f t="shared" si="744"/>
        <v>14.32</v>
      </c>
      <c r="AH3547" s="36">
        <f t="shared" si="745"/>
        <v>17.899999999999999</v>
      </c>
      <c r="AI3547" s="36">
        <f t="shared" si="746"/>
        <v>19.329999999999998</v>
      </c>
      <c r="AJ3547" s="40">
        <v>43879</v>
      </c>
      <c r="AK3547" s="40">
        <v>43880</v>
      </c>
      <c r="AL3547" s="20"/>
      <c r="AM3547" s="17" t="s">
        <v>18070</v>
      </c>
      <c r="AN3547" s="62"/>
      <c r="AO3547" s="20" t="s">
        <v>19322</v>
      </c>
      <c r="AP3547" s="20"/>
      <c r="AQ3547" s="20"/>
      <c r="AR3547" s="16">
        <v>0</v>
      </c>
      <c r="AS3547" s="65">
        <v>43885</v>
      </c>
    </row>
    <row r="3548" spans="1:45" ht="47.25" customHeight="1">
      <c r="A3548" s="16">
        <v>8699742750018</v>
      </c>
      <c r="B3548" s="16" t="s">
        <v>7277</v>
      </c>
      <c r="C3548" s="16" t="s">
        <v>7278</v>
      </c>
      <c r="D3548" s="17" t="s">
        <v>323</v>
      </c>
      <c r="E3548" s="18" t="s">
        <v>295</v>
      </c>
      <c r="F3548" s="18">
        <v>0</v>
      </c>
      <c r="G3548" s="39">
        <v>1</v>
      </c>
      <c r="H3548" s="18">
        <v>1</v>
      </c>
      <c r="I3548" s="18"/>
      <c r="J3548" s="18"/>
      <c r="K3548" s="18"/>
      <c r="L3548" s="19" t="s">
        <v>15814</v>
      </c>
      <c r="M3548" s="19" t="s">
        <v>481</v>
      </c>
      <c r="N3548" s="18" t="s">
        <v>4928</v>
      </c>
      <c r="O3548" s="18" t="s">
        <v>7326</v>
      </c>
      <c r="P3548" s="18" t="s">
        <v>551</v>
      </c>
      <c r="Q3548" s="18">
        <v>10</v>
      </c>
      <c r="R3548" s="18" t="s">
        <v>95</v>
      </c>
      <c r="S3548" s="37" t="s">
        <v>46</v>
      </c>
      <c r="T3548" s="18" t="s">
        <v>331</v>
      </c>
      <c r="U3548" s="38">
        <v>12.82</v>
      </c>
      <c r="V3548" s="38">
        <v>15.46</v>
      </c>
      <c r="W3548" s="38">
        <v>12.36</v>
      </c>
      <c r="X3548" s="18" t="s">
        <v>331</v>
      </c>
      <c r="Y3548" s="39"/>
      <c r="Z3548" s="16">
        <v>0</v>
      </c>
      <c r="AA3548" s="36">
        <v>47.09</v>
      </c>
      <c r="AB3548" s="36">
        <v>50.95</v>
      </c>
      <c r="AC3548" s="36">
        <f>VLOOKUP(A3548,'[1]Pasif Ürünler Fiyat Listesi'!$A$2:$AC$3928,29,FALSE)</f>
        <v>47.09</v>
      </c>
      <c r="AD3548" s="38">
        <f t="shared" si="741"/>
        <v>50.957200000000007</v>
      </c>
      <c r="AE3548" s="38">
        <f t="shared" si="742"/>
        <v>63.696500000000007</v>
      </c>
      <c r="AF3548" s="38">
        <f t="shared" si="743"/>
        <v>68.792220000000015</v>
      </c>
      <c r="AG3548" s="36">
        <f t="shared" si="744"/>
        <v>50.95</v>
      </c>
      <c r="AH3548" s="36">
        <f t="shared" si="745"/>
        <v>63.69</v>
      </c>
      <c r="AI3548" s="36">
        <f t="shared" si="746"/>
        <v>68.790000000000006</v>
      </c>
      <c r="AJ3548" s="40">
        <v>43879</v>
      </c>
      <c r="AK3548" s="40">
        <v>43880</v>
      </c>
      <c r="AL3548" s="20"/>
      <c r="AM3548" s="17" t="s">
        <v>18070</v>
      </c>
      <c r="AN3548" s="62"/>
      <c r="AO3548" s="20" t="s">
        <v>19143</v>
      </c>
      <c r="AP3548" s="20"/>
      <c r="AQ3548" s="20"/>
      <c r="AR3548" s="16">
        <v>0</v>
      </c>
      <c r="AS3548" s="65">
        <v>43885</v>
      </c>
    </row>
    <row r="3549" spans="1:45" ht="47.25" customHeight="1">
      <c r="A3549" s="16">
        <v>8697529350222</v>
      </c>
      <c r="B3549" s="16" t="s">
        <v>7519</v>
      </c>
      <c r="C3549" s="16" t="s">
        <v>7520</v>
      </c>
      <c r="D3549" s="17" t="s">
        <v>87</v>
      </c>
      <c r="E3549" s="18" t="s">
        <v>18879</v>
      </c>
      <c r="F3549" s="18">
        <v>6</v>
      </c>
      <c r="G3549" s="39">
        <v>1</v>
      </c>
      <c r="H3549" s="18">
        <v>2</v>
      </c>
      <c r="I3549" s="18"/>
      <c r="J3549" s="18"/>
      <c r="K3549" s="18"/>
      <c r="L3549" s="19" t="s">
        <v>3223</v>
      </c>
      <c r="M3549" s="19" t="s">
        <v>3224</v>
      </c>
      <c r="N3549" s="18" t="s">
        <v>220</v>
      </c>
      <c r="O3549" s="50">
        <v>0.2</v>
      </c>
      <c r="P3549" s="18" t="s">
        <v>197</v>
      </c>
      <c r="Q3549" s="18">
        <v>30</v>
      </c>
      <c r="R3549" s="18" t="s">
        <v>95</v>
      </c>
      <c r="S3549" s="37" t="s">
        <v>46</v>
      </c>
      <c r="T3549" s="18" t="s">
        <v>53</v>
      </c>
      <c r="U3549" s="38">
        <v>16.52</v>
      </c>
      <c r="V3549" s="38">
        <v>16.52</v>
      </c>
      <c r="W3549" s="38">
        <v>16.52</v>
      </c>
      <c r="X3549" s="18" t="s">
        <v>53</v>
      </c>
      <c r="Y3549" s="39"/>
      <c r="Z3549" s="16">
        <v>0</v>
      </c>
      <c r="AA3549" s="36">
        <v>63.02</v>
      </c>
      <c r="AB3549" s="36">
        <v>68.03</v>
      </c>
      <c r="AC3549" s="36">
        <f>VLOOKUP(A3549,'[1]Pasif Ürünler Fiyat Listesi'!$A$2:$AC$3928,29,FALSE)</f>
        <v>63.02</v>
      </c>
      <c r="AD3549" s="38">
        <f t="shared" si="741"/>
        <v>68.031400000000005</v>
      </c>
      <c r="AE3549" s="38">
        <f t="shared" si="742"/>
        <v>85.03925000000001</v>
      </c>
      <c r="AF3549" s="38">
        <f t="shared" si="743"/>
        <v>91.842390000000023</v>
      </c>
      <c r="AG3549" s="36">
        <f t="shared" si="744"/>
        <v>68.03</v>
      </c>
      <c r="AH3549" s="36">
        <f t="shared" si="745"/>
        <v>85.03</v>
      </c>
      <c r="AI3549" s="36">
        <f t="shared" si="746"/>
        <v>91.84</v>
      </c>
      <c r="AJ3549" s="40">
        <v>43879</v>
      </c>
      <c r="AK3549" s="40">
        <v>43880</v>
      </c>
      <c r="AL3549" s="20"/>
      <c r="AM3549" s="17" t="s">
        <v>18070</v>
      </c>
      <c r="AN3549" s="62">
        <v>4037</v>
      </c>
      <c r="AO3549" s="20" t="s">
        <v>19144</v>
      </c>
      <c r="AP3549" s="20"/>
      <c r="AQ3549" s="20"/>
      <c r="AR3549" s="16">
        <v>0</v>
      </c>
      <c r="AS3549" s="65">
        <v>43885</v>
      </c>
    </row>
    <row r="3550" spans="1:45" ht="47.25" customHeight="1">
      <c r="A3550" s="16">
        <v>8699755640023</v>
      </c>
      <c r="B3550" s="16" t="s">
        <v>189</v>
      </c>
      <c r="C3550" s="16" t="s">
        <v>190</v>
      </c>
      <c r="D3550" s="17" t="s">
        <v>323</v>
      </c>
      <c r="E3550" s="17" t="s">
        <v>18879</v>
      </c>
      <c r="F3550" s="18">
        <v>3</v>
      </c>
      <c r="G3550" s="39">
        <v>1</v>
      </c>
      <c r="H3550" s="18">
        <v>2</v>
      </c>
      <c r="I3550" s="18"/>
      <c r="J3550" s="18"/>
      <c r="K3550" s="18"/>
      <c r="L3550" s="19" t="s">
        <v>2056</v>
      </c>
      <c r="M3550" s="19" t="s">
        <v>193</v>
      </c>
      <c r="N3550" s="18" t="s">
        <v>2055</v>
      </c>
      <c r="O3550" s="18" t="s">
        <v>196</v>
      </c>
      <c r="P3550" s="18" t="s">
        <v>197</v>
      </c>
      <c r="Q3550" s="18">
        <v>200</v>
      </c>
      <c r="R3550" s="18" t="s">
        <v>95</v>
      </c>
      <c r="S3550" s="37" t="s">
        <v>46</v>
      </c>
      <c r="T3550" s="18" t="s">
        <v>53</v>
      </c>
      <c r="U3550" s="38">
        <v>2.27</v>
      </c>
      <c r="V3550" s="38">
        <v>1.81</v>
      </c>
      <c r="W3550" s="38">
        <v>0</v>
      </c>
      <c r="X3550" s="18" t="s">
        <v>53</v>
      </c>
      <c r="Y3550" s="39"/>
      <c r="Z3550" s="16">
        <v>0</v>
      </c>
      <c r="AA3550" s="36">
        <v>6.21</v>
      </c>
      <c r="AB3550" s="36">
        <v>6.76</v>
      </c>
      <c r="AC3550" s="36">
        <f>VLOOKUP(A3550,'[1]Pasif Ürünler Fiyat Listesi'!$A$2:$AC$3928,29,FALSE)</f>
        <v>6.21</v>
      </c>
      <c r="AD3550" s="38">
        <f t="shared" si="741"/>
        <v>6.7689000000000004</v>
      </c>
      <c r="AE3550" s="38">
        <f t="shared" si="742"/>
        <v>8.4611250000000009</v>
      </c>
      <c r="AF3550" s="38">
        <f t="shared" si="743"/>
        <v>9.1380150000000011</v>
      </c>
      <c r="AG3550" s="36">
        <f t="shared" si="744"/>
        <v>6.76</v>
      </c>
      <c r="AH3550" s="36">
        <f t="shared" si="745"/>
        <v>8.4600000000000009</v>
      </c>
      <c r="AI3550" s="36">
        <f t="shared" si="746"/>
        <v>9.1300000000000008</v>
      </c>
      <c r="AJ3550" s="40">
        <v>43879</v>
      </c>
      <c r="AK3550" s="40">
        <v>43880</v>
      </c>
      <c r="AL3550" s="20"/>
      <c r="AM3550" s="17" t="s">
        <v>18070</v>
      </c>
      <c r="AN3550" s="62">
        <v>4040</v>
      </c>
      <c r="AO3550" s="20" t="s">
        <v>19323</v>
      </c>
      <c r="AP3550" s="20"/>
      <c r="AQ3550" s="20"/>
      <c r="AR3550" s="16">
        <v>0</v>
      </c>
      <c r="AS3550" s="65">
        <v>43885</v>
      </c>
    </row>
    <row r="3551" spans="1:45" ht="47.25" customHeight="1">
      <c r="A3551" s="16">
        <v>8699755510029</v>
      </c>
      <c r="B3551" s="16" t="s">
        <v>189</v>
      </c>
      <c r="C3551" s="16" t="s">
        <v>190</v>
      </c>
      <c r="D3551" s="17" t="s">
        <v>323</v>
      </c>
      <c r="E3551" s="17" t="s">
        <v>18879</v>
      </c>
      <c r="F3551" s="18">
        <v>0</v>
      </c>
      <c r="G3551" s="39">
        <v>1</v>
      </c>
      <c r="H3551" s="18">
        <v>3</v>
      </c>
      <c r="I3551" s="18"/>
      <c r="J3551" s="18"/>
      <c r="K3551" s="18"/>
      <c r="L3551" s="19" t="s">
        <v>2054</v>
      </c>
      <c r="M3551" s="19" t="s">
        <v>193</v>
      </c>
      <c r="N3551" s="18" t="s">
        <v>2055</v>
      </c>
      <c r="O3551" s="18" t="s">
        <v>196</v>
      </c>
      <c r="P3551" s="18" t="s">
        <v>197</v>
      </c>
      <c r="Q3551" s="18">
        <v>30</v>
      </c>
      <c r="R3551" s="18" t="s">
        <v>95</v>
      </c>
      <c r="S3551" s="37" t="s">
        <v>46</v>
      </c>
      <c r="T3551" s="18" t="s">
        <v>53</v>
      </c>
      <c r="U3551" s="38">
        <v>3.56</v>
      </c>
      <c r="V3551" s="38">
        <v>3.56</v>
      </c>
      <c r="W3551" s="38">
        <v>3.56</v>
      </c>
      <c r="X3551" s="18" t="s">
        <v>53</v>
      </c>
      <c r="Y3551" s="39"/>
      <c r="Z3551" s="16">
        <v>0</v>
      </c>
      <c r="AA3551" s="36">
        <v>13.17</v>
      </c>
      <c r="AB3551" s="36">
        <v>14.32</v>
      </c>
      <c r="AC3551" s="36">
        <f>VLOOKUP(A3551,'[1]Pasif Ürünler Fiyat Listesi'!$A$2:$AC$3928,29,FALSE)</f>
        <v>13.17</v>
      </c>
      <c r="AD3551" s="38">
        <f t="shared" si="741"/>
        <v>14.323600000000001</v>
      </c>
      <c r="AE3551" s="38">
        <f t="shared" si="742"/>
        <v>17.904500000000002</v>
      </c>
      <c r="AF3551" s="38">
        <f t="shared" si="743"/>
        <v>19.336860000000005</v>
      </c>
      <c r="AG3551" s="36">
        <f t="shared" si="744"/>
        <v>14.32</v>
      </c>
      <c r="AH3551" s="36">
        <f t="shared" si="745"/>
        <v>17.899999999999999</v>
      </c>
      <c r="AI3551" s="36">
        <f t="shared" si="746"/>
        <v>19.329999999999998</v>
      </c>
      <c r="AJ3551" s="40">
        <v>43879</v>
      </c>
      <c r="AK3551" s="40">
        <v>43880</v>
      </c>
      <c r="AL3551" s="20"/>
      <c r="AM3551" s="17" t="s">
        <v>18070</v>
      </c>
      <c r="AN3551" s="62"/>
      <c r="AO3551" s="20" t="s">
        <v>19324</v>
      </c>
      <c r="AP3551" s="20"/>
      <c r="AQ3551" s="20"/>
      <c r="AR3551" s="16">
        <v>0</v>
      </c>
      <c r="AS3551" s="65">
        <v>43885</v>
      </c>
    </row>
    <row r="3552" spans="1:45" ht="47.25" customHeight="1">
      <c r="A3552" s="16">
        <v>8699559010091</v>
      </c>
      <c r="B3552" s="16" t="s">
        <v>7754</v>
      </c>
      <c r="C3552" s="16" t="s">
        <v>7755</v>
      </c>
      <c r="D3552" s="17" t="s">
        <v>323</v>
      </c>
      <c r="E3552" s="18" t="s">
        <v>295</v>
      </c>
      <c r="F3552" s="18">
        <v>0</v>
      </c>
      <c r="G3552" s="39">
        <v>1</v>
      </c>
      <c r="H3552" s="18">
        <v>1</v>
      </c>
      <c r="I3552" s="18"/>
      <c r="J3552" s="18"/>
      <c r="K3552" s="18"/>
      <c r="L3552" s="19" t="s">
        <v>7771</v>
      </c>
      <c r="M3552" s="19" t="s">
        <v>484</v>
      </c>
      <c r="N3552" s="18" t="s">
        <v>1064</v>
      </c>
      <c r="O3552" s="18">
        <v>16</v>
      </c>
      <c r="P3552" s="18" t="s">
        <v>163</v>
      </c>
      <c r="Q3552" s="18">
        <v>30</v>
      </c>
      <c r="R3552" s="18" t="s">
        <v>95</v>
      </c>
      <c r="S3552" s="37" t="s">
        <v>46</v>
      </c>
      <c r="T3552" s="18" t="s">
        <v>7760</v>
      </c>
      <c r="U3552" s="38">
        <v>22.81</v>
      </c>
      <c r="V3552" s="38">
        <v>28.88</v>
      </c>
      <c r="W3552" s="38">
        <v>22.81</v>
      </c>
      <c r="X3552" s="18" t="s">
        <v>7760</v>
      </c>
      <c r="Y3552" s="39"/>
      <c r="Z3552" s="16">
        <v>0</v>
      </c>
      <c r="AA3552" s="36">
        <v>17.16</v>
      </c>
      <c r="AB3552" s="36">
        <v>18.63</v>
      </c>
      <c r="AC3552" s="36">
        <f>VLOOKUP(A3552,'[1]Pasif Ürünler Fiyat Listesi'!$A$2:$AC$3928,29,FALSE)</f>
        <v>7.25</v>
      </c>
      <c r="AD3552" s="38">
        <f t="shared" si="741"/>
        <v>7.9025000000000007</v>
      </c>
      <c r="AE3552" s="38">
        <f t="shared" si="742"/>
        <v>9.8781250000000007</v>
      </c>
      <c r="AF3552" s="38">
        <f t="shared" si="743"/>
        <v>10.668375000000001</v>
      </c>
      <c r="AG3552" s="36">
        <f t="shared" si="744"/>
        <v>7.9</v>
      </c>
      <c r="AH3552" s="36">
        <f t="shared" si="745"/>
        <v>9.8699999999999992</v>
      </c>
      <c r="AI3552" s="36">
        <f t="shared" si="746"/>
        <v>10.66</v>
      </c>
      <c r="AJ3552" s="40">
        <v>43879</v>
      </c>
      <c r="AK3552" s="40">
        <v>43880</v>
      </c>
      <c r="AL3552" s="20"/>
      <c r="AM3552" s="17" t="s">
        <v>18070</v>
      </c>
      <c r="AN3552" s="62">
        <v>4010</v>
      </c>
      <c r="AO3552" s="20" t="s">
        <v>19325</v>
      </c>
      <c r="AP3552" s="20"/>
      <c r="AQ3552" s="20"/>
      <c r="AR3552" s="16">
        <v>0</v>
      </c>
      <c r="AS3552" s="65">
        <v>43885</v>
      </c>
    </row>
    <row r="3553" spans="1:45" ht="47.25" customHeight="1">
      <c r="A3553" s="16">
        <v>8699559010084</v>
      </c>
      <c r="B3553" s="16" t="s">
        <v>7754</v>
      </c>
      <c r="C3553" s="16" t="s">
        <v>7755</v>
      </c>
      <c r="D3553" s="17" t="s">
        <v>323</v>
      </c>
      <c r="E3553" s="18" t="s">
        <v>295</v>
      </c>
      <c r="F3553" s="18">
        <v>4</v>
      </c>
      <c r="G3553" s="39">
        <v>1</v>
      </c>
      <c r="H3553" s="18">
        <v>2</v>
      </c>
      <c r="I3553" s="18"/>
      <c r="J3553" s="18"/>
      <c r="K3553" s="18"/>
      <c r="L3553" s="19" t="s">
        <v>10514</v>
      </c>
      <c r="M3553" s="19" t="s">
        <v>484</v>
      </c>
      <c r="N3553" s="18" t="s">
        <v>1064</v>
      </c>
      <c r="O3553" s="18">
        <v>8</v>
      </c>
      <c r="P3553" s="18" t="s">
        <v>163</v>
      </c>
      <c r="Q3553" s="18">
        <v>30</v>
      </c>
      <c r="R3553" s="18" t="s">
        <v>95</v>
      </c>
      <c r="S3553" s="37" t="s">
        <v>46</v>
      </c>
      <c r="T3553" s="18" t="s">
        <v>7766</v>
      </c>
      <c r="U3553" s="38">
        <v>5.66</v>
      </c>
      <c r="V3553" s="38">
        <v>3.46</v>
      </c>
      <c r="W3553" s="38">
        <v>0</v>
      </c>
      <c r="X3553" s="18" t="s">
        <v>53</v>
      </c>
      <c r="Y3553" s="39"/>
      <c r="Z3553" s="16">
        <v>0</v>
      </c>
      <c r="AA3553" s="36">
        <v>13.17</v>
      </c>
      <c r="AB3553" s="36">
        <v>14.32</v>
      </c>
      <c r="AC3553" s="36">
        <f>VLOOKUP(A3553,'[1]Pasif Ürünler Fiyat Listesi'!$A$2:$AC$3928,29,FALSE)</f>
        <v>6.1</v>
      </c>
      <c r="AD3553" s="38">
        <f t="shared" si="741"/>
        <v>6.649</v>
      </c>
      <c r="AE3553" s="38">
        <f t="shared" si="742"/>
        <v>8.3112499999999994</v>
      </c>
      <c r="AF3553" s="38">
        <f t="shared" si="743"/>
        <v>8.9761500000000005</v>
      </c>
      <c r="AG3553" s="36">
        <f t="shared" si="744"/>
        <v>6.64</v>
      </c>
      <c r="AH3553" s="36">
        <f t="shared" si="745"/>
        <v>8.31</v>
      </c>
      <c r="AI3553" s="36">
        <f t="shared" si="746"/>
        <v>8.9700000000000006</v>
      </c>
      <c r="AJ3553" s="40">
        <v>43879</v>
      </c>
      <c r="AK3553" s="40">
        <v>43880</v>
      </c>
      <c r="AL3553" s="20"/>
      <c r="AM3553" s="17" t="s">
        <v>18070</v>
      </c>
      <c r="AN3553" s="62">
        <v>4007</v>
      </c>
      <c r="AO3553" s="20" t="s">
        <v>19326</v>
      </c>
      <c r="AP3553" s="20"/>
      <c r="AQ3553" s="20"/>
      <c r="AR3553" s="16">
        <v>0</v>
      </c>
      <c r="AS3553" s="65">
        <v>43885</v>
      </c>
    </row>
    <row r="3554" spans="1:45" ht="47.25" customHeight="1">
      <c r="A3554" s="16">
        <v>8699760710032</v>
      </c>
      <c r="B3554" s="16" t="s">
        <v>13744</v>
      </c>
      <c r="C3554" s="16" t="s">
        <v>13745</v>
      </c>
      <c r="D3554" s="17" t="s">
        <v>87</v>
      </c>
      <c r="E3554" s="18" t="s">
        <v>295</v>
      </c>
      <c r="F3554" s="18">
        <v>4</v>
      </c>
      <c r="G3554" s="39">
        <v>2</v>
      </c>
      <c r="H3554" s="18">
        <v>2</v>
      </c>
      <c r="I3554" s="18"/>
      <c r="J3554" s="18"/>
      <c r="K3554" s="18"/>
      <c r="L3554" s="19" t="s">
        <v>13748</v>
      </c>
      <c r="M3554" s="19" t="s">
        <v>13747</v>
      </c>
      <c r="N3554" s="18" t="s">
        <v>787</v>
      </c>
      <c r="O3554" s="52">
        <v>2.5000000000000001E-3</v>
      </c>
      <c r="P3554" s="18" t="s">
        <v>163</v>
      </c>
      <c r="Q3554" s="18">
        <v>5</v>
      </c>
      <c r="R3554" s="18" t="s">
        <v>95</v>
      </c>
      <c r="S3554" s="37" t="s">
        <v>96</v>
      </c>
      <c r="T3554" s="18" t="s">
        <v>53</v>
      </c>
      <c r="U3554" s="38">
        <v>3.46</v>
      </c>
      <c r="V3554" s="38">
        <v>3.46</v>
      </c>
      <c r="W3554" s="38">
        <v>0</v>
      </c>
      <c r="X3554" s="18" t="s">
        <v>53</v>
      </c>
      <c r="Y3554" s="39"/>
      <c r="Z3554" s="16">
        <v>0</v>
      </c>
      <c r="AA3554" s="36">
        <v>13.17</v>
      </c>
      <c r="AB3554" s="36">
        <v>14.32</v>
      </c>
      <c r="AC3554" s="36">
        <f>VLOOKUP(A3554,'[1]Pasif Ürünler Fiyat Listesi'!$A$2:$AC$3928,29,FALSE)</f>
        <v>13.17</v>
      </c>
      <c r="AD3554" s="38">
        <f t="shared" si="741"/>
        <v>14.323600000000001</v>
      </c>
      <c r="AE3554" s="38">
        <f t="shared" si="742"/>
        <v>17.904500000000002</v>
      </c>
      <c r="AF3554" s="38">
        <f t="shared" si="743"/>
        <v>19.336860000000005</v>
      </c>
      <c r="AG3554" s="36">
        <f t="shared" si="744"/>
        <v>14.32</v>
      </c>
      <c r="AH3554" s="36">
        <f t="shared" si="745"/>
        <v>17.899999999999999</v>
      </c>
      <c r="AI3554" s="36">
        <f t="shared" si="746"/>
        <v>19.329999999999998</v>
      </c>
      <c r="AJ3554" s="40">
        <v>43879</v>
      </c>
      <c r="AK3554" s="40">
        <v>43880</v>
      </c>
      <c r="AL3554" s="20"/>
      <c r="AM3554" s="17" t="s">
        <v>18070</v>
      </c>
      <c r="AN3554" s="62"/>
      <c r="AO3554" s="20" t="s">
        <v>19311</v>
      </c>
      <c r="AP3554" s="20"/>
      <c r="AQ3554" s="20"/>
      <c r="AR3554" s="16">
        <v>0</v>
      </c>
      <c r="AS3554" s="65">
        <v>43885</v>
      </c>
    </row>
    <row r="3555" spans="1:45" ht="47.25" customHeight="1">
      <c r="A3555" s="16">
        <v>8699584420131</v>
      </c>
      <c r="B3555" s="16" t="s">
        <v>2518</v>
      </c>
      <c r="C3555" s="16" t="s">
        <v>2520</v>
      </c>
      <c r="D3555" s="17" t="s">
        <v>323</v>
      </c>
      <c r="E3555" s="18" t="s">
        <v>18879</v>
      </c>
      <c r="F3555" s="18">
        <v>0</v>
      </c>
      <c r="G3555" s="39">
        <v>2</v>
      </c>
      <c r="H3555" s="18">
        <v>3</v>
      </c>
      <c r="I3555" s="18"/>
      <c r="J3555" s="18"/>
      <c r="K3555" s="18"/>
      <c r="L3555" s="19" t="s">
        <v>7806</v>
      </c>
      <c r="M3555" s="19" t="s">
        <v>7804</v>
      </c>
      <c r="N3555" s="18" t="s">
        <v>2524</v>
      </c>
      <c r="O3555" s="18" t="s">
        <v>7805</v>
      </c>
      <c r="P3555" s="18" t="s">
        <v>163</v>
      </c>
      <c r="Q3555" s="18">
        <v>30</v>
      </c>
      <c r="R3555" s="18" t="s">
        <v>95</v>
      </c>
      <c r="S3555" s="37" t="s">
        <v>46</v>
      </c>
      <c r="T3555" s="18" t="s">
        <v>53</v>
      </c>
      <c r="U3555" s="38">
        <v>4.62</v>
      </c>
      <c r="V3555" s="38">
        <v>4.62</v>
      </c>
      <c r="W3555" s="38">
        <v>4.62</v>
      </c>
      <c r="X3555" s="18" t="s">
        <v>53</v>
      </c>
      <c r="Y3555" s="39"/>
      <c r="Z3555" s="16">
        <v>0</v>
      </c>
      <c r="AA3555" s="36">
        <v>15.81</v>
      </c>
      <c r="AB3555" s="36">
        <v>17.170000000000002</v>
      </c>
      <c r="AC3555" s="36">
        <f>VLOOKUP(A3555,'[1]Pasif Ürünler Fiyat Listesi'!$A$2:$AC$3928,29,FALSE)</f>
        <v>15.81</v>
      </c>
      <c r="AD3555" s="38">
        <f t="shared" si="741"/>
        <v>17.174800000000001</v>
      </c>
      <c r="AE3555" s="38">
        <f t="shared" si="742"/>
        <v>21.468500000000002</v>
      </c>
      <c r="AF3555" s="38">
        <f t="shared" si="743"/>
        <v>23.185980000000004</v>
      </c>
      <c r="AG3555" s="36">
        <f t="shared" si="744"/>
        <v>17.170000000000002</v>
      </c>
      <c r="AH3555" s="36">
        <f t="shared" si="745"/>
        <v>21.46</v>
      </c>
      <c r="AI3555" s="36">
        <f t="shared" si="746"/>
        <v>23.18</v>
      </c>
      <c r="AJ3555" s="40">
        <v>43879</v>
      </c>
      <c r="AK3555" s="40">
        <v>43880</v>
      </c>
      <c r="AL3555" s="20"/>
      <c r="AM3555" s="17" t="s">
        <v>18070</v>
      </c>
      <c r="AN3555" s="62"/>
      <c r="AO3555" s="20" t="s">
        <v>19329</v>
      </c>
      <c r="AP3555" s="20"/>
      <c r="AQ3555" s="20"/>
      <c r="AR3555" s="16">
        <v>0</v>
      </c>
      <c r="AS3555" s="65">
        <v>43885</v>
      </c>
    </row>
    <row r="3556" spans="1:45" ht="47.25" customHeight="1">
      <c r="A3556" s="16">
        <v>8699828790273</v>
      </c>
      <c r="B3556" s="16" t="s">
        <v>320</v>
      </c>
      <c r="C3556" s="16" t="s">
        <v>321</v>
      </c>
      <c r="D3556" s="17" t="s">
        <v>323</v>
      </c>
      <c r="E3556" s="18" t="s">
        <v>18879</v>
      </c>
      <c r="F3556" s="18">
        <v>0</v>
      </c>
      <c r="G3556" s="39">
        <v>1</v>
      </c>
      <c r="H3556" s="18">
        <v>1</v>
      </c>
      <c r="I3556" s="18"/>
      <c r="J3556" s="18"/>
      <c r="K3556" s="18"/>
      <c r="L3556" s="19" t="s">
        <v>15853</v>
      </c>
      <c r="M3556" s="19" t="s">
        <v>326</v>
      </c>
      <c r="N3556" s="18" t="s">
        <v>469</v>
      </c>
      <c r="O3556" s="18">
        <v>3.5</v>
      </c>
      <c r="P3556" s="18" t="s">
        <v>163</v>
      </c>
      <c r="Q3556" s="18">
        <v>1</v>
      </c>
      <c r="R3556" s="18" t="s">
        <v>95</v>
      </c>
      <c r="S3556" s="37" t="s">
        <v>46</v>
      </c>
      <c r="T3556" s="18" t="s">
        <v>18740</v>
      </c>
      <c r="U3556" s="38">
        <v>879.05</v>
      </c>
      <c r="V3556" s="38">
        <v>879.05</v>
      </c>
      <c r="W3556" s="38">
        <v>527.42999999999995</v>
      </c>
      <c r="X3556" s="18" t="s">
        <v>18740</v>
      </c>
      <c r="Y3556" s="39"/>
      <c r="Z3556" s="16">
        <v>0</v>
      </c>
      <c r="AA3556" s="36">
        <v>1895.63</v>
      </c>
      <c r="AB3556" s="36">
        <v>1941.14</v>
      </c>
      <c r="AC3556" s="36">
        <f>VLOOKUP(A3556,'[1]Pasif Ürünler Fiyat Listesi'!$A$2:$AC$3928,29,FALSE)</f>
        <v>1895.63</v>
      </c>
      <c r="AD3556" s="38">
        <f t="shared" si="741"/>
        <v>1941.1426000000001</v>
      </c>
      <c r="AE3556" s="38">
        <f t="shared" si="742"/>
        <v>2192.2277120000003</v>
      </c>
      <c r="AF3556" s="38">
        <f t="shared" si="743"/>
        <v>2367.6059289600007</v>
      </c>
      <c r="AG3556" s="36">
        <f t="shared" si="744"/>
        <v>1941.14</v>
      </c>
      <c r="AH3556" s="36">
        <f t="shared" si="745"/>
        <v>2192.2199999999998</v>
      </c>
      <c r="AI3556" s="36">
        <f t="shared" si="746"/>
        <v>2367.6</v>
      </c>
      <c r="AJ3556" s="40">
        <v>43879</v>
      </c>
      <c r="AK3556" s="40">
        <v>43880</v>
      </c>
      <c r="AL3556" s="20"/>
      <c r="AM3556" s="17" t="s">
        <v>18070</v>
      </c>
      <c r="AN3556" s="62"/>
      <c r="AO3556" s="20" t="s">
        <v>19123</v>
      </c>
      <c r="AP3556" s="20"/>
      <c r="AQ3556" s="20"/>
      <c r="AR3556" s="16">
        <v>0</v>
      </c>
      <c r="AS3556" s="65">
        <v>43885</v>
      </c>
    </row>
    <row r="3557" spans="1:45" ht="47.25" customHeight="1">
      <c r="A3557" s="16">
        <v>8699760710056</v>
      </c>
      <c r="B3557" s="16" t="s">
        <v>7870</v>
      </c>
      <c r="C3557" s="16" t="s">
        <v>7871</v>
      </c>
      <c r="D3557" s="17" t="s">
        <v>87</v>
      </c>
      <c r="E3557" s="18" t="s">
        <v>18879</v>
      </c>
      <c r="F3557" s="18">
        <v>0</v>
      </c>
      <c r="G3557" s="39">
        <v>1</v>
      </c>
      <c r="H3557" s="18">
        <v>1</v>
      </c>
      <c r="I3557" s="18"/>
      <c r="J3557" s="18"/>
      <c r="K3557" s="18"/>
      <c r="L3557" s="19" t="s">
        <v>7872</v>
      </c>
      <c r="M3557" s="19" t="s">
        <v>7873</v>
      </c>
      <c r="N3557" s="18" t="s">
        <v>787</v>
      </c>
      <c r="O3557" s="50">
        <v>0.01</v>
      </c>
      <c r="P3557" s="18" t="s">
        <v>163</v>
      </c>
      <c r="Q3557" s="18">
        <v>5</v>
      </c>
      <c r="R3557" s="18" t="s">
        <v>95</v>
      </c>
      <c r="S3557" s="37" t="s">
        <v>96</v>
      </c>
      <c r="T3557" s="37" t="s">
        <v>331</v>
      </c>
      <c r="U3557" s="37">
        <v>4.6900000000000004</v>
      </c>
      <c r="V3557" s="38">
        <v>4.9000000000000004</v>
      </c>
      <c r="W3557" s="38">
        <v>2.94</v>
      </c>
      <c r="X3557" s="18" t="s">
        <v>238</v>
      </c>
      <c r="Y3557" s="39"/>
      <c r="Z3557" s="16">
        <v>0</v>
      </c>
      <c r="AA3557" s="36">
        <v>11.2</v>
      </c>
      <c r="AB3557" s="36">
        <v>12.19</v>
      </c>
      <c r="AC3557" s="36">
        <f>VLOOKUP(A3557,'[1]Pasif Ürünler Fiyat Listesi'!$A$2:$AC$3928,29,FALSE)</f>
        <v>11.2</v>
      </c>
      <c r="AD3557" s="38">
        <f t="shared" si="741"/>
        <v>12.196</v>
      </c>
      <c r="AE3557" s="38">
        <f t="shared" si="742"/>
        <v>15.244999999999999</v>
      </c>
      <c r="AF3557" s="38">
        <f t="shared" si="743"/>
        <v>16.464600000000001</v>
      </c>
      <c r="AG3557" s="36">
        <f t="shared" si="744"/>
        <v>12.19</v>
      </c>
      <c r="AH3557" s="36">
        <f t="shared" si="745"/>
        <v>15.24</v>
      </c>
      <c r="AI3557" s="36">
        <f t="shared" si="746"/>
        <v>16.46</v>
      </c>
      <c r="AJ3557" s="40">
        <v>43879</v>
      </c>
      <c r="AK3557" s="40">
        <v>43880</v>
      </c>
      <c r="AL3557" s="20"/>
      <c r="AM3557" s="17" t="s">
        <v>18070</v>
      </c>
      <c r="AN3557" s="62"/>
      <c r="AO3557" s="20" t="s">
        <v>19330</v>
      </c>
      <c r="AP3557" s="20"/>
      <c r="AQ3557" s="20"/>
      <c r="AR3557" s="16">
        <v>0</v>
      </c>
      <c r="AS3557" s="65">
        <v>43885</v>
      </c>
    </row>
    <row r="3558" spans="1:45" ht="47.25" customHeight="1">
      <c r="A3558" s="16">
        <v>8699760710070</v>
      </c>
      <c r="B3558" s="16" t="s">
        <v>7785</v>
      </c>
      <c r="C3558" s="16" t="s">
        <v>7786</v>
      </c>
      <c r="D3558" s="17" t="s">
        <v>87</v>
      </c>
      <c r="E3558" s="18" t="s">
        <v>18879</v>
      </c>
      <c r="F3558" s="18">
        <v>0</v>
      </c>
      <c r="G3558" s="39">
        <v>3</v>
      </c>
      <c r="H3558" s="18">
        <v>1</v>
      </c>
      <c r="I3558" s="18"/>
      <c r="J3558" s="18"/>
      <c r="K3558" s="18"/>
      <c r="L3558" s="19" t="s">
        <v>7879</v>
      </c>
      <c r="M3558" s="19" t="s">
        <v>7880</v>
      </c>
      <c r="N3558" s="18" t="s">
        <v>787</v>
      </c>
      <c r="O3558" s="18" t="s">
        <v>7881</v>
      </c>
      <c r="P3558" s="18" t="s">
        <v>163</v>
      </c>
      <c r="Q3558" s="18">
        <v>5</v>
      </c>
      <c r="R3558" s="18" t="s">
        <v>95</v>
      </c>
      <c r="S3558" s="37" t="s">
        <v>96</v>
      </c>
      <c r="T3558" s="18" t="s">
        <v>284</v>
      </c>
      <c r="U3558" s="38">
        <v>8</v>
      </c>
      <c r="V3558" s="38">
        <v>8</v>
      </c>
      <c r="W3558" s="38">
        <v>8</v>
      </c>
      <c r="X3558" s="18" t="s">
        <v>284</v>
      </c>
      <c r="Y3558" s="39"/>
      <c r="Z3558" s="16">
        <v>0</v>
      </c>
      <c r="AA3558" s="36">
        <v>30.51</v>
      </c>
      <c r="AB3558" s="36">
        <v>33.049999999999997</v>
      </c>
      <c r="AC3558" s="36">
        <f>VLOOKUP(A3558,'[1]Pasif Ürünler Fiyat Listesi'!$A$2:$AC$3928,29,FALSE)</f>
        <v>30.51</v>
      </c>
      <c r="AD3558" s="38">
        <f t="shared" si="741"/>
        <v>33.050800000000002</v>
      </c>
      <c r="AE3558" s="38">
        <f t="shared" si="742"/>
        <v>41.313500000000005</v>
      </c>
      <c r="AF3558" s="38">
        <f t="shared" si="743"/>
        <v>44.618580000000009</v>
      </c>
      <c r="AG3558" s="36">
        <f t="shared" si="744"/>
        <v>33.049999999999997</v>
      </c>
      <c r="AH3558" s="36">
        <f t="shared" si="745"/>
        <v>41.31</v>
      </c>
      <c r="AI3558" s="36">
        <f t="shared" si="746"/>
        <v>44.61</v>
      </c>
      <c r="AJ3558" s="40">
        <v>43879</v>
      </c>
      <c r="AK3558" s="40">
        <v>43880</v>
      </c>
      <c r="AL3558" s="20"/>
      <c r="AM3558" s="17" t="s">
        <v>18070</v>
      </c>
      <c r="AN3558" s="62"/>
      <c r="AO3558" s="20" t="s">
        <v>19145</v>
      </c>
      <c r="AP3558" s="20"/>
      <c r="AQ3558" s="20"/>
      <c r="AR3558" s="16">
        <v>0</v>
      </c>
      <c r="AS3558" s="65">
        <v>43885</v>
      </c>
    </row>
    <row r="3559" spans="1:45" ht="47.25" customHeight="1">
      <c r="A3559" s="16">
        <v>8699823980143</v>
      </c>
      <c r="B3559" s="16" t="s">
        <v>4969</v>
      </c>
      <c r="C3559" s="16" t="s">
        <v>4970</v>
      </c>
      <c r="D3559" s="17" t="s">
        <v>87</v>
      </c>
      <c r="E3559" s="18" t="s">
        <v>18879</v>
      </c>
      <c r="F3559" s="18">
        <v>1</v>
      </c>
      <c r="G3559" s="39">
        <v>2</v>
      </c>
      <c r="H3559" s="18">
        <v>1</v>
      </c>
      <c r="I3559" s="18"/>
      <c r="J3559" s="18"/>
      <c r="K3559" s="18"/>
      <c r="L3559" s="19" t="s">
        <v>7957</v>
      </c>
      <c r="M3559" s="19" t="s">
        <v>4972</v>
      </c>
      <c r="N3559" s="18" t="s">
        <v>6209</v>
      </c>
      <c r="O3559" s="18">
        <v>500</v>
      </c>
      <c r="P3559" s="18" t="s">
        <v>675</v>
      </c>
      <c r="Q3559" s="18">
        <v>2</v>
      </c>
      <c r="R3559" s="45" t="s">
        <v>676</v>
      </c>
      <c r="S3559" s="37" t="s">
        <v>96</v>
      </c>
      <c r="T3559" s="18" t="s">
        <v>300</v>
      </c>
      <c r="U3559" s="18">
        <v>1130</v>
      </c>
      <c r="V3559" s="18">
        <v>1130</v>
      </c>
      <c r="W3559" s="18">
        <v>1130</v>
      </c>
      <c r="X3559" s="18" t="s">
        <v>300</v>
      </c>
      <c r="Y3559" s="39"/>
      <c r="Z3559" s="16">
        <v>0</v>
      </c>
      <c r="AA3559" s="36">
        <v>4311.51</v>
      </c>
      <c r="AB3559" s="36">
        <v>4405.34</v>
      </c>
      <c r="AC3559" s="36">
        <f>VLOOKUP(A3559,'[1]Pasif Ürünler Fiyat Listesi'!$A$2:$AC$3928,29,FALSE)</f>
        <v>1979.64</v>
      </c>
      <c r="AD3559" s="38">
        <f t="shared" si="741"/>
        <v>2026.8328000000001</v>
      </c>
      <c r="AE3559" s="38">
        <f t="shared" si="742"/>
        <v>2288.2007360000002</v>
      </c>
      <c r="AF3559" s="38">
        <f t="shared" si="743"/>
        <v>2471.2567948800006</v>
      </c>
      <c r="AG3559" s="36">
        <f t="shared" si="744"/>
        <v>2026.83</v>
      </c>
      <c r="AH3559" s="36">
        <f t="shared" si="745"/>
        <v>2288.1999999999998</v>
      </c>
      <c r="AI3559" s="36">
        <f t="shared" si="746"/>
        <v>2471.25</v>
      </c>
      <c r="AJ3559" s="40">
        <v>43879</v>
      </c>
      <c r="AK3559" s="40">
        <v>43880</v>
      </c>
      <c r="AL3559" s="20"/>
      <c r="AM3559" s="17" t="s">
        <v>18070</v>
      </c>
      <c r="AN3559" s="62" t="s">
        <v>18593</v>
      </c>
      <c r="AO3559" s="20" t="s">
        <v>19125</v>
      </c>
      <c r="AP3559" s="20"/>
      <c r="AQ3559" s="20"/>
      <c r="AR3559" s="16">
        <v>0</v>
      </c>
      <c r="AS3559" s="65">
        <v>43885</v>
      </c>
    </row>
    <row r="3560" spans="1:45" ht="47.25" customHeight="1">
      <c r="A3560" s="16">
        <v>8698613572018</v>
      </c>
      <c r="B3560" s="16" t="s">
        <v>4504</v>
      </c>
      <c r="C3560" s="16" t="s">
        <v>4505</v>
      </c>
      <c r="D3560" s="17" t="s">
        <v>323</v>
      </c>
      <c r="E3560" s="17" t="s">
        <v>295</v>
      </c>
      <c r="F3560" s="18">
        <v>0</v>
      </c>
      <c r="G3560" s="39">
        <v>1</v>
      </c>
      <c r="H3560" s="18">
        <v>3</v>
      </c>
      <c r="I3560" s="18"/>
      <c r="J3560" s="18"/>
      <c r="K3560" s="18"/>
      <c r="L3560" s="19" t="s">
        <v>2243</v>
      </c>
      <c r="M3560" s="19" t="s">
        <v>92</v>
      </c>
      <c r="N3560" s="17" t="s">
        <v>2245</v>
      </c>
      <c r="O3560" s="18">
        <v>110</v>
      </c>
      <c r="P3560" s="18" t="s">
        <v>163</v>
      </c>
      <c r="Q3560" s="18">
        <v>100</v>
      </c>
      <c r="R3560" s="18" t="s">
        <v>95</v>
      </c>
      <c r="S3560" s="37" t="s">
        <v>46</v>
      </c>
      <c r="T3560" s="18" t="s">
        <v>53</v>
      </c>
      <c r="U3560" s="38">
        <v>5.32</v>
      </c>
      <c r="V3560" s="38">
        <v>5.32</v>
      </c>
      <c r="W3560" s="38">
        <v>5.32</v>
      </c>
      <c r="X3560" s="18" t="s">
        <v>53</v>
      </c>
      <c r="Y3560" s="39"/>
      <c r="Z3560" s="16">
        <v>0</v>
      </c>
      <c r="AA3560" s="36">
        <v>19.75</v>
      </c>
      <c r="AB3560" s="36">
        <v>21.43</v>
      </c>
      <c r="AC3560" s="36">
        <f>VLOOKUP(A3560,'[1]Pasif Ürünler Fiyat Listesi'!$A$2:$AC$3928,29,FALSE)</f>
        <v>19.75</v>
      </c>
      <c r="AD3560" s="38">
        <f t="shared" si="741"/>
        <v>21.43</v>
      </c>
      <c r="AE3560" s="38">
        <f t="shared" si="742"/>
        <v>26.787500000000001</v>
      </c>
      <c r="AF3560" s="38">
        <f t="shared" si="743"/>
        <v>28.930500000000002</v>
      </c>
      <c r="AG3560" s="36">
        <f t="shared" si="744"/>
        <v>21.43</v>
      </c>
      <c r="AH3560" s="36">
        <f t="shared" si="745"/>
        <v>26.78</v>
      </c>
      <c r="AI3560" s="36">
        <f t="shared" si="746"/>
        <v>28.93</v>
      </c>
      <c r="AJ3560" s="40">
        <v>43879</v>
      </c>
      <c r="AK3560" s="40">
        <v>43880</v>
      </c>
      <c r="AL3560" s="20"/>
      <c r="AM3560" s="17" t="s">
        <v>18070</v>
      </c>
      <c r="AN3560" s="62"/>
      <c r="AO3560" s="20" t="s">
        <v>19057</v>
      </c>
      <c r="AP3560" s="20"/>
      <c r="AQ3560" s="20"/>
      <c r="AR3560" s="16">
        <v>0</v>
      </c>
      <c r="AS3560" s="65">
        <v>43885</v>
      </c>
    </row>
    <row r="3561" spans="1:45" ht="47.25" customHeight="1">
      <c r="A3561" s="16">
        <v>8699262090892</v>
      </c>
      <c r="B3561" s="16" t="s">
        <v>1627</v>
      </c>
      <c r="C3561" s="16" t="s">
        <v>1628</v>
      </c>
      <c r="D3561" s="17" t="s">
        <v>323</v>
      </c>
      <c r="E3561" s="18" t="s">
        <v>18879</v>
      </c>
      <c r="F3561" s="18">
        <v>6</v>
      </c>
      <c r="G3561" s="39">
        <v>1</v>
      </c>
      <c r="H3561" s="18">
        <v>1</v>
      </c>
      <c r="I3561" s="18"/>
      <c r="J3561" s="18"/>
      <c r="K3561" s="18"/>
      <c r="L3561" s="19" t="s">
        <v>4413</v>
      </c>
      <c r="M3561" s="19" t="s">
        <v>99</v>
      </c>
      <c r="N3561" s="18" t="s">
        <v>2465</v>
      </c>
      <c r="O3561" s="18">
        <v>30</v>
      </c>
      <c r="P3561" s="18" t="s">
        <v>163</v>
      </c>
      <c r="Q3561" s="18">
        <v>3</v>
      </c>
      <c r="R3561" s="18" t="s">
        <v>95</v>
      </c>
      <c r="S3561" s="37" t="s">
        <v>46</v>
      </c>
      <c r="T3561" s="37" t="s">
        <v>284</v>
      </c>
      <c r="U3561" s="38">
        <v>16.5</v>
      </c>
      <c r="V3561" s="38">
        <v>16.5</v>
      </c>
      <c r="W3561" s="38">
        <v>16.5</v>
      </c>
      <c r="X3561" s="37" t="s">
        <v>284</v>
      </c>
      <c r="Y3561" s="39"/>
      <c r="Z3561" s="16">
        <v>0</v>
      </c>
      <c r="AA3561" s="36">
        <v>62.27</v>
      </c>
      <c r="AB3561" s="36">
        <v>67.22</v>
      </c>
      <c r="AC3561" s="36">
        <f>VLOOKUP(A3561,'[1]Pasif Ürünler Fiyat Listesi'!$A$2:$AC$3928,29,FALSE)</f>
        <v>62.27</v>
      </c>
      <c r="AD3561" s="38">
        <f t="shared" si="741"/>
        <v>67.22890000000001</v>
      </c>
      <c r="AE3561" s="38">
        <f t="shared" si="742"/>
        <v>84.036125000000013</v>
      </c>
      <c r="AF3561" s="38">
        <f t="shared" si="743"/>
        <v>90.759015000000019</v>
      </c>
      <c r="AG3561" s="36">
        <f t="shared" si="744"/>
        <v>67.22</v>
      </c>
      <c r="AH3561" s="36">
        <f t="shared" si="745"/>
        <v>84.03</v>
      </c>
      <c r="AI3561" s="36">
        <f t="shared" si="746"/>
        <v>90.75</v>
      </c>
      <c r="AJ3561" s="40">
        <v>43879</v>
      </c>
      <c r="AK3561" s="40">
        <v>43880</v>
      </c>
      <c r="AL3561" s="20"/>
      <c r="AM3561" s="17" t="s">
        <v>18070</v>
      </c>
      <c r="AN3561" s="62"/>
      <c r="AO3561" s="20" t="s">
        <v>19334</v>
      </c>
      <c r="AP3561" s="20"/>
      <c r="AQ3561" s="20"/>
      <c r="AR3561" s="16">
        <v>0</v>
      </c>
      <c r="AS3561" s="65">
        <v>43885</v>
      </c>
    </row>
    <row r="3562" spans="1:45" ht="47.25" customHeight="1">
      <c r="A3562" s="16">
        <v>8699262090908</v>
      </c>
      <c r="B3562" s="16" t="s">
        <v>1627</v>
      </c>
      <c r="C3562" s="16" t="s">
        <v>1628</v>
      </c>
      <c r="D3562" s="17" t="s">
        <v>323</v>
      </c>
      <c r="E3562" s="18" t="s">
        <v>18879</v>
      </c>
      <c r="F3562" s="18">
        <v>6</v>
      </c>
      <c r="G3562" s="39">
        <v>1</v>
      </c>
      <c r="H3562" s="18">
        <v>1</v>
      </c>
      <c r="I3562" s="18"/>
      <c r="J3562" s="18"/>
      <c r="K3562" s="18"/>
      <c r="L3562" s="19" t="s">
        <v>4411</v>
      </c>
      <c r="M3562" s="19" t="s">
        <v>99</v>
      </c>
      <c r="N3562" s="18" t="s">
        <v>2465</v>
      </c>
      <c r="O3562" s="18">
        <v>30</v>
      </c>
      <c r="P3562" s="18" t="s">
        <v>163</v>
      </c>
      <c r="Q3562" s="18">
        <v>6</v>
      </c>
      <c r="R3562" s="18" t="s">
        <v>95</v>
      </c>
      <c r="S3562" s="37" t="s">
        <v>46</v>
      </c>
      <c r="T3562" s="37" t="s">
        <v>238</v>
      </c>
      <c r="U3562" s="38">
        <v>30</v>
      </c>
      <c r="V3562" s="38">
        <v>30</v>
      </c>
      <c r="W3562" s="38">
        <v>30</v>
      </c>
      <c r="X3562" s="37" t="s">
        <v>238</v>
      </c>
      <c r="Y3562" s="39"/>
      <c r="Z3562" s="16">
        <v>0</v>
      </c>
      <c r="AA3562" s="36">
        <v>114.46</v>
      </c>
      <c r="AB3562" s="36">
        <v>122.63</v>
      </c>
      <c r="AC3562" s="36">
        <f>VLOOKUP(A3562,'[1]Pasif Ürünler Fiyat Listesi'!$A$2:$AC$3928,29,FALSE)</f>
        <v>114.46</v>
      </c>
      <c r="AD3562" s="38">
        <f t="shared" si="741"/>
        <v>122.63839999999999</v>
      </c>
      <c r="AE3562" s="38">
        <f t="shared" si="742"/>
        <v>151.94454400000001</v>
      </c>
      <c r="AF3562" s="38">
        <f t="shared" si="743"/>
        <v>164.10010752000002</v>
      </c>
      <c r="AG3562" s="36">
        <f t="shared" si="744"/>
        <v>122.63</v>
      </c>
      <c r="AH3562" s="36">
        <f t="shared" si="745"/>
        <v>151.94</v>
      </c>
      <c r="AI3562" s="36">
        <f t="shared" si="746"/>
        <v>164.1</v>
      </c>
      <c r="AJ3562" s="40">
        <v>43879</v>
      </c>
      <c r="AK3562" s="40">
        <v>43880</v>
      </c>
      <c r="AL3562" s="20"/>
      <c r="AM3562" s="17" t="s">
        <v>18070</v>
      </c>
      <c r="AN3562" s="62"/>
      <c r="AO3562" s="20" t="s">
        <v>19335</v>
      </c>
      <c r="AP3562" s="20"/>
      <c r="AQ3562" s="20"/>
      <c r="AR3562" s="16">
        <v>0</v>
      </c>
      <c r="AS3562" s="65">
        <v>43885</v>
      </c>
    </row>
    <row r="3563" spans="1:45" ht="47.25" customHeight="1">
      <c r="A3563" s="16">
        <v>8699262090915</v>
      </c>
      <c r="B3563" s="16" t="s">
        <v>1627</v>
      </c>
      <c r="C3563" s="16" t="s">
        <v>1628</v>
      </c>
      <c r="D3563" s="17" t="s">
        <v>323</v>
      </c>
      <c r="E3563" s="18" t="s">
        <v>18879</v>
      </c>
      <c r="F3563" s="18">
        <v>6</v>
      </c>
      <c r="G3563" s="39">
        <v>1</v>
      </c>
      <c r="H3563" s="18">
        <v>1</v>
      </c>
      <c r="I3563" s="18"/>
      <c r="J3563" s="18"/>
      <c r="K3563" s="18"/>
      <c r="L3563" s="19" t="s">
        <v>4412</v>
      </c>
      <c r="M3563" s="19" t="s">
        <v>99</v>
      </c>
      <c r="N3563" s="18" t="s">
        <v>2465</v>
      </c>
      <c r="O3563" s="18">
        <v>60</v>
      </c>
      <c r="P3563" s="18" t="s">
        <v>163</v>
      </c>
      <c r="Q3563" s="18">
        <v>3</v>
      </c>
      <c r="R3563" s="18" t="s">
        <v>95</v>
      </c>
      <c r="S3563" s="37" t="s">
        <v>46</v>
      </c>
      <c r="T3563" s="37" t="s">
        <v>284</v>
      </c>
      <c r="U3563" s="38">
        <v>21.45</v>
      </c>
      <c r="V3563" s="38">
        <v>21.45</v>
      </c>
      <c r="W3563" s="38">
        <v>21.45</v>
      </c>
      <c r="X3563" s="37" t="s">
        <v>284</v>
      </c>
      <c r="Y3563" s="39"/>
      <c r="Z3563" s="16">
        <v>0</v>
      </c>
      <c r="AA3563" s="36">
        <v>81.83</v>
      </c>
      <c r="AB3563" s="36">
        <v>88.15</v>
      </c>
      <c r="AC3563" s="36">
        <f>VLOOKUP(A3563,'[1]Pasif Ürünler Fiyat Listesi'!$A$2:$AC$3928,29,FALSE)</f>
        <v>81.83</v>
      </c>
      <c r="AD3563" s="38">
        <f t="shared" si="741"/>
        <v>88.158100000000005</v>
      </c>
      <c r="AE3563" s="38">
        <f t="shared" si="742"/>
        <v>110.197625</v>
      </c>
      <c r="AF3563" s="38">
        <f t="shared" si="743"/>
        <v>119.01343500000002</v>
      </c>
      <c r="AG3563" s="36">
        <f t="shared" si="744"/>
        <v>88.15</v>
      </c>
      <c r="AH3563" s="36">
        <f t="shared" si="745"/>
        <v>110.19</v>
      </c>
      <c r="AI3563" s="36">
        <f t="shared" si="746"/>
        <v>119.01</v>
      </c>
      <c r="AJ3563" s="40">
        <v>43879</v>
      </c>
      <c r="AK3563" s="40">
        <v>43880</v>
      </c>
      <c r="AL3563" s="20"/>
      <c r="AM3563" s="17" t="s">
        <v>18070</v>
      </c>
      <c r="AN3563" s="62"/>
      <c r="AO3563" s="20" t="s">
        <v>19334</v>
      </c>
      <c r="AP3563" s="20"/>
      <c r="AQ3563" s="20"/>
      <c r="AR3563" s="16">
        <v>0</v>
      </c>
      <c r="AS3563" s="65">
        <v>43885</v>
      </c>
    </row>
    <row r="3564" spans="1:45" ht="47.25" customHeight="1">
      <c r="A3564" s="16">
        <v>6091403211272</v>
      </c>
      <c r="B3564" s="16" t="s">
        <v>8103</v>
      </c>
      <c r="C3564" s="16" t="s">
        <v>8104</v>
      </c>
      <c r="D3564" s="17" t="s">
        <v>87</v>
      </c>
      <c r="E3564" s="18" t="s">
        <v>18879</v>
      </c>
      <c r="F3564" s="18">
        <v>0</v>
      </c>
      <c r="G3564" s="39">
        <v>2</v>
      </c>
      <c r="H3564" s="18">
        <v>1</v>
      </c>
      <c r="I3564" s="18"/>
      <c r="J3564" s="18"/>
      <c r="K3564" s="18"/>
      <c r="L3564" s="19" t="s">
        <v>5966</v>
      </c>
      <c r="M3564" s="19" t="s">
        <v>5965</v>
      </c>
      <c r="N3564" s="18" t="s">
        <v>5423</v>
      </c>
      <c r="O3564" s="18">
        <v>15</v>
      </c>
      <c r="P3564" s="18" t="s">
        <v>163</v>
      </c>
      <c r="Q3564" s="18">
        <v>28</v>
      </c>
      <c r="R3564" s="18" t="s">
        <v>95</v>
      </c>
      <c r="S3564" s="37" t="s">
        <v>96</v>
      </c>
      <c r="T3564" s="18" t="s">
        <v>2140</v>
      </c>
      <c r="U3564" s="18">
        <v>29.13</v>
      </c>
      <c r="V3564" s="18">
        <v>29.13</v>
      </c>
      <c r="W3564" s="18">
        <v>29.13</v>
      </c>
      <c r="X3564" s="18" t="s">
        <v>2140</v>
      </c>
      <c r="Y3564" s="39"/>
      <c r="Z3564" s="16">
        <v>0</v>
      </c>
      <c r="AA3564" s="36">
        <v>111.13</v>
      </c>
      <c r="AB3564" s="36">
        <v>119.17</v>
      </c>
      <c r="AC3564" s="36">
        <f>VLOOKUP(A3564,'[1]Pasif Ürünler Fiyat Listesi'!$A$2:$AC$3928,29,FALSE)</f>
        <v>111.13</v>
      </c>
      <c r="AD3564" s="38">
        <f t="shared" si="741"/>
        <v>119.17519999999999</v>
      </c>
      <c r="AE3564" s="38">
        <f t="shared" si="742"/>
        <v>147.927232</v>
      </c>
      <c r="AF3564" s="38">
        <f t="shared" si="743"/>
        <v>159.76141056</v>
      </c>
      <c r="AG3564" s="36">
        <f t="shared" si="744"/>
        <v>119.17</v>
      </c>
      <c r="AH3564" s="36">
        <f t="shared" si="745"/>
        <v>147.91999999999999</v>
      </c>
      <c r="AI3564" s="36">
        <f t="shared" si="746"/>
        <v>159.76</v>
      </c>
      <c r="AJ3564" s="40">
        <v>43879</v>
      </c>
      <c r="AK3564" s="40">
        <v>43880</v>
      </c>
      <c r="AL3564" s="20"/>
      <c r="AM3564" s="17" t="s">
        <v>18070</v>
      </c>
      <c r="AN3564" s="62"/>
      <c r="AO3564" s="20" t="s">
        <v>19338</v>
      </c>
      <c r="AP3564" s="20"/>
      <c r="AQ3564" s="20"/>
      <c r="AR3564" s="16">
        <v>0</v>
      </c>
      <c r="AS3564" s="65">
        <v>43885</v>
      </c>
    </row>
    <row r="3565" spans="1:45" ht="47.25" customHeight="1">
      <c r="A3565" s="16">
        <v>6091403211265</v>
      </c>
      <c r="B3565" s="16" t="s">
        <v>8103</v>
      </c>
      <c r="C3565" s="16" t="s">
        <v>8104</v>
      </c>
      <c r="D3565" s="17" t="s">
        <v>87</v>
      </c>
      <c r="E3565" s="18" t="s">
        <v>18879</v>
      </c>
      <c r="F3565" s="18">
        <v>0</v>
      </c>
      <c r="G3565" s="39">
        <v>2</v>
      </c>
      <c r="H3565" s="18">
        <v>1</v>
      </c>
      <c r="I3565" s="18"/>
      <c r="J3565" s="18"/>
      <c r="K3565" s="18"/>
      <c r="L3565" s="19" t="s">
        <v>5964</v>
      </c>
      <c r="M3565" s="19" t="s">
        <v>5965</v>
      </c>
      <c r="N3565" s="18" t="s">
        <v>5423</v>
      </c>
      <c r="O3565" s="18">
        <v>7.5</v>
      </c>
      <c r="P3565" s="18" t="s">
        <v>163</v>
      </c>
      <c r="Q3565" s="18">
        <v>28</v>
      </c>
      <c r="R3565" s="18" t="s">
        <v>95</v>
      </c>
      <c r="S3565" s="37" t="s">
        <v>96</v>
      </c>
      <c r="T3565" s="18" t="s">
        <v>2140</v>
      </c>
      <c r="U3565" s="18">
        <v>29.13</v>
      </c>
      <c r="V3565" s="18">
        <v>29.13</v>
      </c>
      <c r="W3565" s="18">
        <v>29.13</v>
      </c>
      <c r="X3565" s="18" t="s">
        <v>2140</v>
      </c>
      <c r="Y3565" s="39"/>
      <c r="Z3565" s="16">
        <v>0</v>
      </c>
      <c r="AA3565" s="36">
        <v>111.13</v>
      </c>
      <c r="AB3565" s="36">
        <v>119.17</v>
      </c>
      <c r="AC3565" s="36">
        <f>VLOOKUP(A3565,'[1]Pasif Ürünler Fiyat Listesi'!$A$2:$AC$3928,29,FALSE)</f>
        <v>111.13</v>
      </c>
      <c r="AD3565" s="38">
        <f t="shared" si="741"/>
        <v>119.17519999999999</v>
      </c>
      <c r="AE3565" s="38">
        <f t="shared" si="742"/>
        <v>147.927232</v>
      </c>
      <c r="AF3565" s="38">
        <f t="shared" si="743"/>
        <v>159.76141056</v>
      </c>
      <c r="AG3565" s="36">
        <f t="shared" si="744"/>
        <v>119.17</v>
      </c>
      <c r="AH3565" s="36">
        <f t="shared" si="745"/>
        <v>147.91999999999999</v>
      </c>
      <c r="AI3565" s="36">
        <f t="shared" si="746"/>
        <v>159.76</v>
      </c>
      <c r="AJ3565" s="40">
        <v>43879</v>
      </c>
      <c r="AK3565" s="40">
        <v>43880</v>
      </c>
      <c r="AL3565" s="20"/>
      <c r="AM3565" s="17" t="s">
        <v>18070</v>
      </c>
      <c r="AN3565" s="62"/>
      <c r="AO3565" s="20" t="s">
        <v>19146</v>
      </c>
      <c r="AP3565" s="20"/>
      <c r="AQ3565" s="20"/>
      <c r="AR3565" s="16">
        <v>0</v>
      </c>
      <c r="AS3565" s="65">
        <v>43885</v>
      </c>
    </row>
    <row r="3566" spans="1:45" ht="47.25" customHeight="1">
      <c r="A3566" s="16">
        <v>8699760710063</v>
      </c>
      <c r="B3566" s="16" t="s">
        <v>13796</v>
      </c>
      <c r="C3566" s="16" t="s">
        <v>13797</v>
      </c>
      <c r="D3566" s="17" t="s">
        <v>87</v>
      </c>
      <c r="E3566" s="17" t="s">
        <v>18879</v>
      </c>
      <c r="F3566" s="18">
        <v>3</v>
      </c>
      <c r="G3566" s="39">
        <v>2</v>
      </c>
      <c r="H3566" s="18">
        <v>2</v>
      </c>
      <c r="I3566" s="18"/>
      <c r="J3566" s="18"/>
      <c r="K3566" s="18"/>
      <c r="L3566" s="19" t="s">
        <v>13801</v>
      </c>
      <c r="M3566" s="19" t="s">
        <v>13799</v>
      </c>
      <c r="N3566" s="17" t="s">
        <v>787</v>
      </c>
      <c r="O3566" s="18" t="s">
        <v>13800</v>
      </c>
      <c r="P3566" s="18" t="s">
        <v>163</v>
      </c>
      <c r="Q3566" s="18">
        <v>5</v>
      </c>
      <c r="R3566" s="18" t="s">
        <v>95</v>
      </c>
      <c r="S3566" s="37" t="s">
        <v>96</v>
      </c>
      <c r="T3566" s="18" t="s">
        <v>53</v>
      </c>
      <c r="U3566" s="38">
        <v>1.81</v>
      </c>
      <c r="V3566" s="38">
        <v>1.81</v>
      </c>
      <c r="W3566" s="38">
        <v>0</v>
      </c>
      <c r="X3566" s="18" t="s">
        <v>53</v>
      </c>
      <c r="Y3566" s="39"/>
      <c r="Z3566" s="16">
        <v>0</v>
      </c>
      <c r="AA3566" s="36">
        <v>6.88</v>
      </c>
      <c r="AB3566" s="36">
        <v>7.49</v>
      </c>
      <c r="AC3566" s="36">
        <f>VLOOKUP(A3566,'[1]Pasif Ürünler Fiyat Listesi'!$A$2:$AC$3928,29,FALSE)</f>
        <v>6.88</v>
      </c>
      <c r="AD3566" s="38">
        <f t="shared" si="741"/>
        <v>7.4992000000000001</v>
      </c>
      <c r="AE3566" s="38">
        <f t="shared" si="742"/>
        <v>9.3740000000000006</v>
      </c>
      <c r="AF3566" s="38">
        <f t="shared" si="743"/>
        <v>10.123920000000002</v>
      </c>
      <c r="AG3566" s="36">
        <f t="shared" si="744"/>
        <v>7.49</v>
      </c>
      <c r="AH3566" s="36">
        <f t="shared" si="745"/>
        <v>9.3699999999999992</v>
      </c>
      <c r="AI3566" s="36">
        <f t="shared" si="746"/>
        <v>10.119999999999999</v>
      </c>
      <c r="AJ3566" s="40">
        <v>43879</v>
      </c>
      <c r="AK3566" s="40">
        <v>43880</v>
      </c>
      <c r="AL3566" s="20"/>
      <c r="AM3566" s="17" t="s">
        <v>18070</v>
      </c>
      <c r="AN3566" s="62"/>
      <c r="AO3566" s="20" t="s">
        <v>19342</v>
      </c>
      <c r="AP3566" s="20"/>
      <c r="AQ3566" s="20"/>
      <c r="AR3566" s="16">
        <v>0</v>
      </c>
      <c r="AS3566" s="65">
        <v>43885</v>
      </c>
    </row>
    <row r="3567" spans="1:45" ht="47.25" customHeight="1">
      <c r="A3567" s="16">
        <v>8699293753834</v>
      </c>
      <c r="B3567" s="16" t="s">
        <v>1737</v>
      </c>
      <c r="C3567" s="16" t="s">
        <v>1738</v>
      </c>
      <c r="D3567" s="17" t="s">
        <v>323</v>
      </c>
      <c r="E3567" s="18" t="s">
        <v>18879</v>
      </c>
      <c r="F3567" s="18">
        <v>0</v>
      </c>
      <c r="G3567" s="39">
        <v>1</v>
      </c>
      <c r="H3567" s="18">
        <v>1</v>
      </c>
      <c r="I3567" s="18"/>
      <c r="J3567" s="18"/>
      <c r="K3567" s="18"/>
      <c r="L3567" s="19" t="s">
        <v>2895</v>
      </c>
      <c r="M3567" s="19" t="s">
        <v>102</v>
      </c>
      <c r="N3567" s="18" t="s">
        <v>627</v>
      </c>
      <c r="O3567" s="18">
        <v>50</v>
      </c>
      <c r="P3567" s="18" t="s">
        <v>163</v>
      </c>
      <c r="Q3567" s="18">
        <v>6</v>
      </c>
      <c r="R3567" s="18" t="s">
        <v>95</v>
      </c>
      <c r="S3567" s="37" t="s">
        <v>46</v>
      </c>
      <c r="T3567" s="18" t="s">
        <v>238</v>
      </c>
      <c r="U3567" s="38">
        <v>3.58</v>
      </c>
      <c r="V3567" s="38">
        <v>5.97</v>
      </c>
      <c r="W3567" s="38">
        <v>3.58</v>
      </c>
      <c r="X3567" s="18" t="s">
        <v>238</v>
      </c>
      <c r="Y3567" s="39"/>
      <c r="Z3567" s="16">
        <v>0</v>
      </c>
      <c r="AA3567" s="36">
        <v>11.55</v>
      </c>
      <c r="AB3567" s="36">
        <v>12.57</v>
      </c>
      <c r="AC3567" s="36">
        <f>VLOOKUP(A3567,'[1]Pasif Ürünler Fiyat Listesi'!$A$2:$AC$3928,29,FALSE)</f>
        <v>11.55</v>
      </c>
      <c r="AD3567" s="38">
        <f t="shared" si="741"/>
        <v>12.574000000000002</v>
      </c>
      <c r="AE3567" s="38">
        <f t="shared" si="742"/>
        <v>15.717500000000001</v>
      </c>
      <c r="AF3567" s="38">
        <f t="shared" si="743"/>
        <v>16.974900000000002</v>
      </c>
      <c r="AG3567" s="36">
        <f t="shared" si="744"/>
        <v>12.57</v>
      </c>
      <c r="AH3567" s="36">
        <f t="shared" si="745"/>
        <v>15.71</v>
      </c>
      <c r="AI3567" s="36">
        <f t="shared" si="746"/>
        <v>16.97</v>
      </c>
      <c r="AJ3567" s="40">
        <v>43879</v>
      </c>
      <c r="AK3567" s="40">
        <v>43880</v>
      </c>
      <c r="AL3567" s="20"/>
      <c r="AM3567" s="17" t="s">
        <v>18070</v>
      </c>
      <c r="AN3567" s="62">
        <v>4095</v>
      </c>
      <c r="AO3567" s="20" t="s">
        <v>19343</v>
      </c>
      <c r="AP3567" s="20"/>
      <c r="AQ3567" s="20"/>
      <c r="AR3567" s="16">
        <v>0</v>
      </c>
      <c r="AS3567" s="65">
        <v>43885</v>
      </c>
    </row>
    <row r="3568" spans="1:45" ht="47.25" customHeight="1">
      <c r="A3568" s="16">
        <v>8699262340027</v>
      </c>
      <c r="B3568" s="16" t="s">
        <v>703</v>
      </c>
      <c r="C3568" s="16" t="s">
        <v>704</v>
      </c>
      <c r="D3568" s="17" t="s">
        <v>323</v>
      </c>
      <c r="E3568" s="18" t="s">
        <v>18879</v>
      </c>
      <c r="F3568" s="18">
        <v>0</v>
      </c>
      <c r="G3568" s="39">
        <v>1</v>
      </c>
      <c r="H3568" s="18">
        <v>3</v>
      </c>
      <c r="I3568" s="18"/>
      <c r="J3568" s="18"/>
      <c r="K3568" s="18"/>
      <c r="L3568" s="19" t="s">
        <v>17612</v>
      </c>
      <c r="M3568" s="19" t="s">
        <v>713</v>
      </c>
      <c r="N3568" s="18" t="s">
        <v>2465</v>
      </c>
      <c r="O3568" s="18" t="s">
        <v>8307</v>
      </c>
      <c r="P3568" s="18" t="s">
        <v>163</v>
      </c>
      <c r="Q3568" s="18">
        <v>30</v>
      </c>
      <c r="R3568" s="18" t="s">
        <v>95</v>
      </c>
      <c r="S3568" s="37" t="s">
        <v>46</v>
      </c>
      <c r="T3568" s="37" t="s">
        <v>53</v>
      </c>
      <c r="U3568" s="38">
        <v>5.46</v>
      </c>
      <c r="V3568" s="38">
        <v>5.46</v>
      </c>
      <c r="W3568" s="38">
        <v>5.46</v>
      </c>
      <c r="X3568" s="37" t="s">
        <v>53</v>
      </c>
      <c r="Y3568" s="39"/>
      <c r="Z3568" s="16">
        <v>0</v>
      </c>
      <c r="AA3568" s="36">
        <v>19.84</v>
      </c>
      <c r="AB3568" s="36">
        <v>21.52</v>
      </c>
      <c r="AC3568" s="36">
        <f>VLOOKUP(A3568,'[1]Pasif Ürünler Fiyat Listesi'!$A$2:$AC$3928,29,FALSE)</f>
        <v>19.84</v>
      </c>
      <c r="AD3568" s="38">
        <f t="shared" si="741"/>
        <v>21.527200000000001</v>
      </c>
      <c r="AE3568" s="38">
        <f t="shared" si="742"/>
        <v>26.908999999999999</v>
      </c>
      <c r="AF3568" s="38">
        <f t="shared" si="743"/>
        <v>29.061720000000001</v>
      </c>
      <c r="AG3568" s="36">
        <f t="shared" si="744"/>
        <v>21.52</v>
      </c>
      <c r="AH3568" s="36">
        <f t="shared" si="745"/>
        <v>26.9</v>
      </c>
      <c r="AI3568" s="36">
        <f t="shared" si="746"/>
        <v>29.06</v>
      </c>
      <c r="AJ3568" s="40">
        <v>43879</v>
      </c>
      <c r="AK3568" s="40">
        <v>43880</v>
      </c>
      <c r="AL3568" s="20"/>
      <c r="AM3568" s="17" t="s">
        <v>18070</v>
      </c>
      <c r="AN3568" s="62"/>
      <c r="AO3568" s="20" t="s">
        <v>19345</v>
      </c>
      <c r="AP3568" s="20"/>
      <c r="AQ3568" s="20"/>
      <c r="AR3568" s="16">
        <v>0</v>
      </c>
      <c r="AS3568" s="65">
        <v>43885</v>
      </c>
    </row>
    <row r="3569" spans="1:45" ht="47.25" customHeight="1">
      <c r="A3569" s="16">
        <v>8697927020857</v>
      </c>
      <c r="B3569" s="16" t="s">
        <v>353</v>
      </c>
      <c r="C3569" s="16" t="s">
        <v>354</v>
      </c>
      <c r="D3569" s="17" t="s">
        <v>323</v>
      </c>
      <c r="E3569" s="18" t="s">
        <v>18879</v>
      </c>
      <c r="F3569" s="18">
        <v>0</v>
      </c>
      <c r="G3569" s="39">
        <v>3</v>
      </c>
      <c r="H3569" s="18">
        <v>3</v>
      </c>
      <c r="I3569" s="18"/>
      <c r="J3569" s="18"/>
      <c r="K3569" s="18"/>
      <c r="L3569" s="19" t="s">
        <v>1763</v>
      </c>
      <c r="M3569" s="19" t="s">
        <v>1764</v>
      </c>
      <c r="N3569" s="18" t="s">
        <v>952</v>
      </c>
      <c r="O3569" s="18" t="s">
        <v>8381</v>
      </c>
      <c r="P3569" s="18" t="s">
        <v>163</v>
      </c>
      <c r="Q3569" s="18">
        <v>20</v>
      </c>
      <c r="R3569" s="45" t="s">
        <v>18285</v>
      </c>
      <c r="S3569" s="37" t="s">
        <v>46</v>
      </c>
      <c r="T3569" s="18" t="s">
        <v>53</v>
      </c>
      <c r="U3569" s="38">
        <v>6.11</v>
      </c>
      <c r="V3569" s="38">
        <v>6.11</v>
      </c>
      <c r="W3569" s="38">
        <v>6.11</v>
      </c>
      <c r="X3569" s="18" t="s">
        <v>53</v>
      </c>
      <c r="Y3569" s="39"/>
      <c r="Z3569" s="16">
        <v>0</v>
      </c>
      <c r="AA3569" s="36">
        <v>16.72</v>
      </c>
      <c r="AB3569" s="36">
        <v>18.149999999999999</v>
      </c>
      <c r="AC3569" s="36">
        <f>VLOOKUP(A3569,'[1]Pasif Ürünler Fiyat Listesi'!$A$2:$AC$3928,29,FALSE)</f>
        <v>16.72</v>
      </c>
      <c r="AD3569" s="38">
        <f t="shared" si="741"/>
        <v>18.157599999999999</v>
      </c>
      <c r="AE3569" s="38">
        <f t="shared" si="742"/>
        <v>22.696999999999999</v>
      </c>
      <c r="AF3569" s="38">
        <f t="shared" si="743"/>
        <v>24.51276</v>
      </c>
      <c r="AG3569" s="36">
        <f t="shared" si="744"/>
        <v>18.149999999999999</v>
      </c>
      <c r="AH3569" s="36">
        <f t="shared" si="745"/>
        <v>22.69</v>
      </c>
      <c r="AI3569" s="36">
        <f t="shared" si="746"/>
        <v>24.51</v>
      </c>
      <c r="AJ3569" s="40">
        <v>43879</v>
      </c>
      <c r="AK3569" s="40">
        <v>43880</v>
      </c>
      <c r="AL3569" s="20"/>
      <c r="AM3569" s="17" t="s">
        <v>18070</v>
      </c>
      <c r="AN3569" s="62">
        <v>4028</v>
      </c>
      <c r="AO3569" s="20" t="s">
        <v>19262</v>
      </c>
      <c r="AP3569" s="20"/>
      <c r="AQ3569" s="20"/>
      <c r="AR3569" s="16">
        <v>0</v>
      </c>
      <c r="AS3569" s="65">
        <v>43885</v>
      </c>
    </row>
    <row r="3570" spans="1:45" ht="47.25" customHeight="1">
      <c r="A3570" s="16">
        <v>8681026050082</v>
      </c>
      <c r="B3570" s="16" t="s">
        <v>8401</v>
      </c>
      <c r="C3570" s="16" t="s">
        <v>8402</v>
      </c>
      <c r="D3570" s="17" t="s">
        <v>323</v>
      </c>
      <c r="E3570" s="18" t="s">
        <v>18879</v>
      </c>
      <c r="F3570" s="18">
        <v>6</v>
      </c>
      <c r="G3570" s="39">
        <v>2</v>
      </c>
      <c r="H3570" s="18">
        <v>1</v>
      </c>
      <c r="I3570" s="18"/>
      <c r="J3570" s="18"/>
      <c r="K3570" s="18"/>
      <c r="L3570" s="19" t="s">
        <v>8403</v>
      </c>
      <c r="M3570" s="19" t="s">
        <v>8404</v>
      </c>
      <c r="N3570" s="18" t="s">
        <v>2676</v>
      </c>
      <c r="O3570" s="18">
        <v>75</v>
      </c>
      <c r="P3570" s="18" t="s">
        <v>470</v>
      </c>
      <c r="Q3570" s="18">
        <v>28</v>
      </c>
      <c r="R3570" s="18" t="s">
        <v>95</v>
      </c>
      <c r="S3570" s="37" t="s">
        <v>96</v>
      </c>
      <c r="T3570" s="37" t="s">
        <v>222</v>
      </c>
      <c r="U3570" s="38">
        <v>9.36</v>
      </c>
      <c r="V3570" s="38">
        <v>9.36</v>
      </c>
      <c r="W3570" s="38">
        <v>9.36</v>
      </c>
      <c r="X3570" s="37" t="s">
        <v>222</v>
      </c>
      <c r="Y3570" s="39"/>
      <c r="Z3570" s="16">
        <v>0</v>
      </c>
      <c r="AA3570" s="36">
        <v>35.64</v>
      </c>
      <c r="AB3570" s="36">
        <v>38.590000000000003</v>
      </c>
      <c r="AC3570" s="36">
        <f>VLOOKUP(A3570,'[1]Pasif Ürünler Fiyat Listesi'!$A$2:$AC$3928,29,FALSE)</f>
        <v>35.64</v>
      </c>
      <c r="AD3570" s="38">
        <f t="shared" si="741"/>
        <v>38.591200000000001</v>
      </c>
      <c r="AE3570" s="38">
        <f t="shared" si="742"/>
        <v>48.239000000000004</v>
      </c>
      <c r="AF3570" s="38">
        <f t="shared" si="743"/>
        <v>52.098120000000009</v>
      </c>
      <c r="AG3570" s="36">
        <f t="shared" si="744"/>
        <v>38.590000000000003</v>
      </c>
      <c r="AH3570" s="36">
        <f t="shared" si="745"/>
        <v>48.23</v>
      </c>
      <c r="AI3570" s="36">
        <f t="shared" si="746"/>
        <v>52.09</v>
      </c>
      <c r="AJ3570" s="40">
        <v>43879</v>
      </c>
      <c r="AK3570" s="40">
        <v>43880</v>
      </c>
      <c r="AL3570" s="20"/>
      <c r="AM3570" s="17" t="s">
        <v>18070</v>
      </c>
      <c r="AN3570" s="62"/>
      <c r="AO3570" s="20" t="s">
        <v>19346</v>
      </c>
      <c r="AP3570" s="20"/>
      <c r="AQ3570" s="20"/>
      <c r="AR3570" s="16">
        <v>0</v>
      </c>
      <c r="AS3570" s="65">
        <v>43885</v>
      </c>
    </row>
    <row r="3571" spans="1:45" ht="47.25" customHeight="1">
      <c r="A3571" s="16">
        <v>8699697650050</v>
      </c>
      <c r="B3571" s="16" t="s">
        <v>12552</v>
      </c>
      <c r="C3571" s="16" t="s">
        <v>8411</v>
      </c>
      <c r="D3571" s="17" t="s">
        <v>323</v>
      </c>
      <c r="E3571" s="18" t="s">
        <v>295</v>
      </c>
      <c r="F3571" s="18">
        <v>4</v>
      </c>
      <c r="G3571" s="39">
        <v>1</v>
      </c>
      <c r="H3571" s="18">
        <v>2</v>
      </c>
      <c r="I3571" s="18"/>
      <c r="J3571" s="18"/>
      <c r="K3571" s="18"/>
      <c r="L3571" s="19" t="s">
        <v>3464</v>
      </c>
      <c r="M3571" s="19" t="s">
        <v>3465</v>
      </c>
      <c r="N3571" s="18" t="s">
        <v>3466</v>
      </c>
      <c r="O3571" s="18" t="s">
        <v>8413</v>
      </c>
      <c r="P3571" s="18" t="s">
        <v>197</v>
      </c>
      <c r="Q3571" s="18">
        <v>45</v>
      </c>
      <c r="R3571" s="18" t="s">
        <v>95</v>
      </c>
      <c r="S3571" s="37" t="s">
        <v>96</v>
      </c>
      <c r="T3571" s="18" t="s">
        <v>53</v>
      </c>
      <c r="U3571" s="38">
        <v>2.2000000000000002</v>
      </c>
      <c r="V3571" s="38">
        <v>2.2000000000000002</v>
      </c>
      <c r="W3571" s="38">
        <v>0</v>
      </c>
      <c r="X3571" s="18" t="s">
        <v>53</v>
      </c>
      <c r="Y3571" s="39"/>
      <c r="Z3571" s="16">
        <v>0</v>
      </c>
      <c r="AA3571" s="36">
        <v>8.36</v>
      </c>
      <c r="AB3571" s="36">
        <v>9.11</v>
      </c>
      <c r="AC3571" s="36">
        <f>VLOOKUP(A3571,'[1]Pasif Ürünler Fiyat Listesi'!$A$2:$AC$3928,29,FALSE)</f>
        <v>8.36</v>
      </c>
      <c r="AD3571" s="38">
        <f t="shared" si="741"/>
        <v>9.1123999999999992</v>
      </c>
      <c r="AE3571" s="38">
        <f t="shared" si="742"/>
        <v>11.390499999999999</v>
      </c>
      <c r="AF3571" s="38">
        <f t="shared" si="743"/>
        <v>12.301740000000001</v>
      </c>
      <c r="AG3571" s="36">
        <f t="shared" si="744"/>
        <v>9.11</v>
      </c>
      <c r="AH3571" s="36">
        <f t="shared" si="745"/>
        <v>11.39</v>
      </c>
      <c r="AI3571" s="36">
        <f t="shared" si="746"/>
        <v>12.3</v>
      </c>
      <c r="AJ3571" s="40">
        <v>43879</v>
      </c>
      <c r="AK3571" s="40">
        <v>43880</v>
      </c>
      <c r="AL3571" s="20"/>
      <c r="AM3571" s="17" t="s">
        <v>18070</v>
      </c>
      <c r="AN3571" s="62"/>
      <c r="AO3571" s="20" t="s">
        <v>19347</v>
      </c>
      <c r="AP3571" s="20"/>
      <c r="AQ3571" s="20"/>
      <c r="AR3571" s="16">
        <v>0</v>
      </c>
      <c r="AS3571" s="65">
        <v>43885</v>
      </c>
    </row>
    <row r="3572" spans="1:45" ht="47.25" customHeight="1">
      <c r="A3572" s="16">
        <v>8681026050068</v>
      </c>
      <c r="B3572" s="16" t="s">
        <v>15943</v>
      </c>
      <c r="C3572" s="16" t="s">
        <v>15944</v>
      </c>
      <c r="D3572" s="17" t="s">
        <v>323</v>
      </c>
      <c r="E3572" s="18" t="s">
        <v>18879</v>
      </c>
      <c r="F3572" s="18">
        <v>6</v>
      </c>
      <c r="G3572" s="39">
        <v>2</v>
      </c>
      <c r="H3572" s="18">
        <v>1</v>
      </c>
      <c r="I3572" s="18"/>
      <c r="J3572" s="18"/>
      <c r="K3572" s="18"/>
      <c r="L3572" s="19" t="s">
        <v>15945</v>
      </c>
      <c r="M3572" s="19" t="s">
        <v>15946</v>
      </c>
      <c r="N3572" s="18" t="s">
        <v>2676</v>
      </c>
      <c r="O3572" s="18" t="s">
        <v>10394</v>
      </c>
      <c r="P3572" s="18" t="s">
        <v>163</v>
      </c>
      <c r="Q3572" s="18">
        <v>21</v>
      </c>
      <c r="R3572" s="18" t="s">
        <v>95</v>
      </c>
      <c r="S3572" s="37" t="s">
        <v>96</v>
      </c>
      <c r="T3572" s="18" t="s">
        <v>7944</v>
      </c>
      <c r="U3572" s="38">
        <v>17.98</v>
      </c>
      <c r="V3572" s="38">
        <v>17.98</v>
      </c>
      <c r="W3572" s="38">
        <v>17.98</v>
      </c>
      <c r="X3572" s="18" t="s">
        <v>7944</v>
      </c>
      <c r="Y3572" s="39"/>
      <c r="Z3572" s="16">
        <v>0</v>
      </c>
      <c r="AA3572" s="36">
        <v>42.59</v>
      </c>
      <c r="AB3572" s="36">
        <v>46.09</v>
      </c>
      <c r="AC3572" s="36">
        <f>VLOOKUP(A3572,'[1]Pasif Ürünler Fiyat Listesi'!$A$2:$AC$3928,29,FALSE)</f>
        <v>42.59</v>
      </c>
      <c r="AD3572" s="38">
        <f t="shared" si="741"/>
        <v>46.097200000000008</v>
      </c>
      <c r="AE3572" s="38">
        <f t="shared" si="742"/>
        <v>57.621500000000012</v>
      </c>
      <c r="AF3572" s="38">
        <f t="shared" si="743"/>
        <v>62.231220000000015</v>
      </c>
      <c r="AG3572" s="36">
        <f t="shared" si="744"/>
        <v>46.09</v>
      </c>
      <c r="AH3572" s="36">
        <f t="shared" si="745"/>
        <v>57.62</v>
      </c>
      <c r="AI3572" s="36">
        <f t="shared" si="746"/>
        <v>62.23</v>
      </c>
      <c r="AJ3572" s="40">
        <v>43879</v>
      </c>
      <c r="AK3572" s="40">
        <v>43880</v>
      </c>
      <c r="AL3572" s="20"/>
      <c r="AM3572" s="17" t="s">
        <v>18070</v>
      </c>
      <c r="AN3572" s="62"/>
      <c r="AO3572" s="20" t="s">
        <v>19348</v>
      </c>
      <c r="AP3572" s="20"/>
      <c r="AQ3572" s="20"/>
      <c r="AR3572" s="16">
        <v>0</v>
      </c>
      <c r="AS3572" s="65">
        <v>43885</v>
      </c>
    </row>
    <row r="3573" spans="1:45" ht="47.25" customHeight="1">
      <c r="A3573" s="16">
        <v>8697529350079</v>
      </c>
      <c r="B3573" s="16" t="s">
        <v>10777</v>
      </c>
      <c r="C3573" s="16" t="s">
        <v>10778</v>
      </c>
      <c r="D3573" s="17" t="s">
        <v>87</v>
      </c>
      <c r="E3573" s="18" t="s">
        <v>295</v>
      </c>
      <c r="F3573" s="18">
        <v>4</v>
      </c>
      <c r="G3573" s="39">
        <v>2</v>
      </c>
      <c r="H3573" s="18">
        <v>2</v>
      </c>
      <c r="I3573" s="18"/>
      <c r="J3573" s="18"/>
      <c r="K3573" s="18"/>
      <c r="L3573" s="19" t="s">
        <v>3228</v>
      </c>
      <c r="M3573" s="19" t="s">
        <v>3229</v>
      </c>
      <c r="N3573" s="18" t="s">
        <v>220</v>
      </c>
      <c r="O3573" s="18" t="s">
        <v>221</v>
      </c>
      <c r="P3573" s="18" t="s">
        <v>163</v>
      </c>
      <c r="Q3573" s="18">
        <v>15</v>
      </c>
      <c r="R3573" s="18" t="s">
        <v>95</v>
      </c>
      <c r="S3573" s="37" t="s">
        <v>46</v>
      </c>
      <c r="T3573" s="18" t="s">
        <v>53</v>
      </c>
      <c r="U3573" s="38">
        <v>2.59</v>
      </c>
      <c r="V3573" s="38">
        <v>2.59</v>
      </c>
      <c r="W3573" s="38">
        <v>0</v>
      </c>
      <c r="X3573" s="18" t="s">
        <v>53</v>
      </c>
      <c r="Y3573" s="39"/>
      <c r="Z3573" s="16">
        <v>0</v>
      </c>
      <c r="AA3573" s="36">
        <v>9.84</v>
      </c>
      <c r="AB3573" s="36">
        <v>10.72</v>
      </c>
      <c r="AC3573" s="36">
        <f>VLOOKUP(A3573,'[1]Pasif Ürünler Fiyat Listesi'!$A$2:$AC$3928,29,FALSE)</f>
        <v>9.84</v>
      </c>
      <c r="AD3573" s="38">
        <f t="shared" si="741"/>
        <v>10.7256</v>
      </c>
      <c r="AE3573" s="38">
        <f t="shared" si="742"/>
        <v>13.407</v>
      </c>
      <c r="AF3573" s="38">
        <f t="shared" si="743"/>
        <v>14.479560000000001</v>
      </c>
      <c r="AG3573" s="36">
        <f t="shared" si="744"/>
        <v>10.72</v>
      </c>
      <c r="AH3573" s="36">
        <f t="shared" si="745"/>
        <v>13.4</v>
      </c>
      <c r="AI3573" s="36">
        <f t="shared" si="746"/>
        <v>14.47</v>
      </c>
      <c r="AJ3573" s="40">
        <v>43879</v>
      </c>
      <c r="AK3573" s="40">
        <v>43880</v>
      </c>
      <c r="AL3573" s="20"/>
      <c r="AM3573" s="17" t="s">
        <v>18070</v>
      </c>
      <c r="AN3573" s="62"/>
      <c r="AO3573" s="20" t="s">
        <v>19349</v>
      </c>
      <c r="AP3573" s="20"/>
      <c r="AQ3573" s="20"/>
      <c r="AR3573" s="16">
        <v>0</v>
      </c>
      <c r="AS3573" s="65">
        <v>43885</v>
      </c>
    </row>
    <row r="3574" spans="1:45" ht="47.25" customHeight="1">
      <c r="A3574" s="16">
        <v>8680859340018</v>
      </c>
      <c r="B3574" s="16" t="s">
        <v>8426</v>
      </c>
      <c r="C3574" s="16" t="s">
        <v>2682</v>
      </c>
      <c r="D3574" s="17" t="s">
        <v>323</v>
      </c>
      <c r="E3574" s="18" t="s">
        <v>295</v>
      </c>
      <c r="F3574" s="18">
        <v>4</v>
      </c>
      <c r="G3574" s="39" t="s">
        <v>12778</v>
      </c>
      <c r="H3574" s="18">
        <v>2</v>
      </c>
      <c r="I3574" s="18"/>
      <c r="J3574" s="18"/>
      <c r="K3574" s="18"/>
      <c r="L3574" s="19" t="s">
        <v>14229</v>
      </c>
      <c r="M3574" s="19" t="s">
        <v>12885</v>
      </c>
      <c r="N3574" s="18" t="s">
        <v>6532</v>
      </c>
      <c r="O3574" s="50">
        <v>0.01</v>
      </c>
      <c r="P3574" s="18" t="s">
        <v>197</v>
      </c>
      <c r="Q3574" s="18">
        <v>50</v>
      </c>
      <c r="R3574" s="18" t="s">
        <v>95</v>
      </c>
      <c r="S3574" s="37" t="s">
        <v>46</v>
      </c>
      <c r="T3574" s="18" t="s">
        <v>53</v>
      </c>
      <c r="U3574" s="38">
        <v>2.84</v>
      </c>
      <c r="V3574" s="38">
        <v>2.84</v>
      </c>
      <c r="W3574" s="38">
        <v>0</v>
      </c>
      <c r="X3574" s="18" t="s">
        <v>53</v>
      </c>
      <c r="Y3574" s="39"/>
      <c r="Z3574" s="16">
        <v>0</v>
      </c>
      <c r="AA3574" s="36">
        <v>10.78</v>
      </c>
      <c r="AB3574" s="36">
        <v>11.74</v>
      </c>
      <c r="AC3574" s="36">
        <f>VLOOKUP(A3574,'[1]Pasif Ürünler Fiyat Listesi'!$A$2:$AC$3928,29,FALSE)</f>
        <v>10.78</v>
      </c>
      <c r="AD3574" s="38">
        <f t="shared" si="741"/>
        <v>11.7424</v>
      </c>
      <c r="AE3574" s="38">
        <f t="shared" si="742"/>
        <v>14.678000000000001</v>
      </c>
      <c r="AF3574" s="38">
        <f t="shared" si="743"/>
        <v>15.852240000000002</v>
      </c>
      <c r="AG3574" s="36">
        <f t="shared" si="744"/>
        <v>11.74</v>
      </c>
      <c r="AH3574" s="36">
        <f t="shared" si="745"/>
        <v>14.67</v>
      </c>
      <c r="AI3574" s="36">
        <f t="shared" si="746"/>
        <v>15.85</v>
      </c>
      <c r="AJ3574" s="40">
        <v>43879</v>
      </c>
      <c r="AK3574" s="40">
        <v>43880</v>
      </c>
      <c r="AL3574" s="20"/>
      <c r="AM3574" s="17" t="s">
        <v>18070</v>
      </c>
      <c r="AN3574" s="62"/>
      <c r="AO3574" s="20" t="s">
        <v>19068</v>
      </c>
      <c r="AP3574" s="20"/>
      <c r="AQ3574" s="20"/>
      <c r="AR3574" s="16">
        <v>0</v>
      </c>
      <c r="AS3574" s="65">
        <v>43885</v>
      </c>
    </row>
    <row r="3575" spans="1:45" ht="47.25" customHeight="1">
      <c r="A3575" s="16">
        <v>8699541094801</v>
      </c>
      <c r="B3575" s="16" t="s">
        <v>6623</v>
      </c>
      <c r="C3575" s="16" t="s">
        <v>6624</v>
      </c>
      <c r="D3575" s="17" t="s">
        <v>323</v>
      </c>
      <c r="E3575" s="18" t="s">
        <v>18879</v>
      </c>
      <c r="F3575" s="18">
        <v>0</v>
      </c>
      <c r="G3575" s="39">
        <v>1</v>
      </c>
      <c r="H3575" s="18">
        <v>1</v>
      </c>
      <c r="I3575" s="18"/>
      <c r="J3575" s="18"/>
      <c r="K3575" s="18"/>
      <c r="L3575" s="19" t="s">
        <v>8572</v>
      </c>
      <c r="M3575" s="19" t="s">
        <v>843</v>
      </c>
      <c r="N3575" s="18" t="s">
        <v>3780</v>
      </c>
      <c r="O3575" s="18">
        <v>10</v>
      </c>
      <c r="P3575" s="18" t="s">
        <v>163</v>
      </c>
      <c r="Q3575" s="18">
        <v>28</v>
      </c>
      <c r="R3575" s="18" t="s">
        <v>95</v>
      </c>
      <c r="S3575" s="37" t="s">
        <v>46</v>
      </c>
      <c r="T3575" s="18" t="s">
        <v>331</v>
      </c>
      <c r="U3575" s="38">
        <v>21.92</v>
      </c>
      <c r="V3575" s="38">
        <v>63.69</v>
      </c>
      <c r="W3575" s="38">
        <v>21.92</v>
      </c>
      <c r="X3575" s="18" t="s">
        <v>331</v>
      </c>
      <c r="Y3575" s="39"/>
      <c r="Z3575" s="16">
        <v>0</v>
      </c>
      <c r="AA3575" s="36">
        <v>83.62</v>
      </c>
      <c r="AB3575" s="36">
        <v>90.07</v>
      </c>
      <c r="AC3575" s="36">
        <f>VLOOKUP(A3575,'[1]Pasif Ürünler Fiyat Listesi'!$A$2:$AC$3928,29,FALSE)</f>
        <v>83.62</v>
      </c>
      <c r="AD3575" s="38">
        <f t="shared" si="741"/>
        <v>90.073400000000007</v>
      </c>
      <c r="AE3575" s="38">
        <f t="shared" si="742"/>
        <v>112.59175</v>
      </c>
      <c r="AF3575" s="38">
        <f t="shared" si="743"/>
        <v>121.59909000000002</v>
      </c>
      <c r="AG3575" s="36">
        <f t="shared" si="744"/>
        <v>90.07</v>
      </c>
      <c r="AH3575" s="36">
        <f t="shared" si="745"/>
        <v>112.59</v>
      </c>
      <c r="AI3575" s="36">
        <f t="shared" si="746"/>
        <v>121.59</v>
      </c>
      <c r="AJ3575" s="40">
        <v>43879</v>
      </c>
      <c r="AK3575" s="40">
        <v>43880</v>
      </c>
      <c r="AL3575" s="20"/>
      <c r="AM3575" s="17" t="s">
        <v>18070</v>
      </c>
      <c r="AN3575" s="62"/>
      <c r="AO3575" s="20" t="s">
        <v>19356</v>
      </c>
      <c r="AP3575" s="20"/>
      <c r="AQ3575" s="20"/>
      <c r="AR3575" s="16">
        <v>0</v>
      </c>
      <c r="AS3575" s="65">
        <v>43885</v>
      </c>
    </row>
    <row r="3576" spans="1:45" ht="47.25" customHeight="1">
      <c r="A3576" s="16">
        <v>8699541094702</v>
      </c>
      <c r="B3576" s="16" t="s">
        <v>6623</v>
      </c>
      <c r="C3576" s="16" t="s">
        <v>6624</v>
      </c>
      <c r="D3576" s="17" t="s">
        <v>323</v>
      </c>
      <c r="E3576" s="18" t="s">
        <v>18879</v>
      </c>
      <c r="F3576" s="18">
        <v>0</v>
      </c>
      <c r="G3576" s="39">
        <v>1</v>
      </c>
      <c r="H3576" s="18">
        <v>1</v>
      </c>
      <c r="I3576" s="18"/>
      <c r="J3576" s="18"/>
      <c r="K3576" s="18"/>
      <c r="L3576" s="19" t="s">
        <v>8575</v>
      </c>
      <c r="M3576" s="19" t="s">
        <v>843</v>
      </c>
      <c r="N3576" s="18" t="s">
        <v>3780</v>
      </c>
      <c r="O3576" s="18">
        <v>5</v>
      </c>
      <c r="P3576" s="18" t="s">
        <v>163</v>
      </c>
      <c r="Q3576" s="18">
        <v>14</v>
      </c>
      <c r="R3576" s="18" t="s">
        <v>95</v>
      </c>
      <c r="S3576" s="37" t="s">
        <v>46</v>
      </c>
      <c r="T3576" s="37" t="s">
        <v>331</v>
      </c>
      <c r="U3576" s="38">
        <v>7.57</v>
      </c>
      <c r="V3576" s="38">
        <v>17.41</v>
      </c>
      <c r="W3576" s="38">
        <v>7.57</v>
      </c>
      <c r="X3576" s="37" t="s">
        <v>331</v>
      </c>
      <c r="Y3576" s="39"/>
      <c r="Z3576" s="16">
        <v>0</v>
      </c>
      <c r="AA3576" s="36">
        <v>28.87</v>
      </c>
      <c r="AB3576" s="36">
        <v>31.27</v>
      </c>
      <c r="AC3576" s="36">
        <f>VLOOKUP(A3576,'[1]Pasif Ürünler Fiyat Listesi'!$A$2:$AC$3928,29,FALSE)</f>
        <v>28.87</v>
      </c>
      <c r="AD3576" s="38">
        <f t="shared" si="741"/>
        <v>31.279600000000002</v>
      </c>
      <c r="AE3576" s="38">
        <f t="shared" si="742"/>
        <v>39.099500000000006</v>
      </c>
      <c r="AF3576" s="38">
        <f t="shared" si="743"/>
        <v>42.227460000000008</v>
      </c>
      <c r="AG3576" s="36">
        <f t="shared" si="744"/>
        <v>31.27</v>
      </c>
      <c r="AH3576" s="36">
        <f t="shared" si="745"/>
        <v>39.090000000000003</v>
      </c>
      <c r="AI3576" s="36">
        <f t="shared" si="746"/>
        <v>42.22</v>
      </c>
      <c r="AJ3576" s="40">
        <v>43879</v>
      </c>
      <c r="AK3576" s="40">
        <v>43880</v>
      </c>
      <c r="AL3576" s="20"/>
      <c r="AM3576" s="17" t="s">
        <v>18070</v>
      </c>
      <c r="AN3576" s="62"/>
      <c r="AO3576" s="20" t="s">
        <v>19357</v>
      </c>
      <c r="AP3576" s="20"/>
      <c r="AQ3576" s="20"/>
      <c r="AR3576" s="16">
        <v>0</v>
      </c>
      <c r="AS3576" s="65">
        <v>43885</v>
      </c>
    </row>
    <row r="3577" spans="1:45" ht="47.25" customHeight="1">
      <c r="A3577" s="16">
        <v>8681309090118</v>
      </c>
      <c r="B3577" s="16" t="s">
        <v>4021</v>
      </c>
      <c r="C3577" s="16" t="s">
        <v>4022</v>
      </c>
      <c r="D3577" s="17" t="s">
        <v>323</v>
      </c>
      <c r="E3577" s="18" t="s">
        <v>18879</v>
      </c>
      <c r="F3577" s="18">
        <v>0</v>
      </c>
      <c r="G3577" s="39">
        <v>5</v>
      </c>
      <c r="H3577" s="18">
        <v>2</v>
      </c>
      <c r="I3577" s="18"/>
      <c r="J3577" s="18"/>
      <c r="K3577" s="18"/>
      <c r="L3577" s="19" t="s">
        <v>15535</v>
      </c>
      <c r="M3577" s="19" t="s">
        <v>4027</v>
      </c>
      <c r="N3577" s="18" t="s">
        <v>5095</v>
      </c>
      <c r="O3577" s="18" t="s">
        <v>4069</v>
      </c>
      <c r="P3577" s="18" t="s">
        <v>8593</v>
      </c>
      <c r="Q3577" s="18">
        <v>10</v>
      </c>
      <c r="R3577" s="18" t="s">
        <v>95</v>
      </c>
      <c r="S3577" s="37" t="s">
        <v>46</v>
      </c>
      <c r="T3577" s="18" t="s">
        <v>15533</v>
      </c>
      <c r="U3577" s="38">
        <v>17.02</v>
      </c>
      <c r="V3577" s="38">
        <v>17.02</v>
      </c>
      <c r="W3577" s="38">
        <v>10.210000000000001</v>
      </c>
      <c r="X3577" s="18" t="s">
        <v>15533</v>
      </c>
      <c r="Y3577" s="39"/>
      <c r="Z3577" s="16">
        <v>0</v>
      </c>
      <c r="AA3577" s="36">
        <v>18.350000000000001</v>
      </c>
      <c r="AB3577" s="36">
        <v>19.91</v>
      </c>
      <c r="AC3577" s="36">
        <f>VLOOKUP(A3577,'[1]Pasif Ürünler Fiyat Listesi'!$A$2:$AC$3928,29,FALSE)</f>
        <v>18.350000000000001</v>
      </c>
      <c r="AD3577" s="38">
        <f t="shared" si="741"/>
        <v>19.918000000000003</v>
      </c>
      <c r="AE3577" s="38">
        <f t="shared" si="742"/>
        <v>24.897500000000004</v>
      </c>
      <c r="AF3577" s="38">
        <f t="shared" si="743"/>
        <v>26.889300000000006</v>
      </c>
      <c r="AG3577" s="36">
        <f t="shared" si="744"/>
        <v>19.91</v>
      </c>
      <c r="AH3577" s="36">
        <f t="shared" si="745"/>
        <v>24.89</v>
      </c>
      <c r="AI3577" s="36">
        <f t="shared" si="746"/>
        <v>26.88</v>
      </c>
      <c r="AJ3577" s="40">
        <v>43879</v>
      </c>
      <c r="AK3577" s="40">
        <v>43880</v>
      </c>
      <c r="AL3577" s="20"/>
      <c r="AM3577" s="17" t="s">
        <v>18070</v>
      </c>
      <c r="AN3577" s="62"/>
      <c r="AO3577" s="20" t="s">
        <v>19361</v>
      </c>
      <c r="AP3577" s="20"/>
      <c r="AQ3577" s="20"/>
      <c r="AR3577" s="16">
        <v>0</v>
      </c>
      <c r="AS3577" s="65">
        <v>43885</v>
      </c>
    </row>
    <row r="3578" spans="1:45" ht="47.25" customHeight="1">
      <c r="A3578" s="16">
        <v>8699517762208</v>
      </c>
      <c r="B3578" s="16" t="s">
        <v>8594</v>
      </c>
      <c r="C3578" s="16" t="s">
        <v>8595</v>
      </c>
      <c r="D3578" s="17" t="s">
        <v>323</v>
      </c>
      <c r="E3578" s="18" t="s">
        <v>18879</v>
      </c>
      <c r="F3578" s="18">
        <v>0</v>
      </c>
      <c r="G3578" s="39">
        <v>1</v>
      </c>
      <c r="H3578" s="18">
        <v>4</v>
      </c>
      <c r="I3578" s="18"/>
      <c r="J3578" s="18"/>
      <c r="K3578" s="18"/>
      <c r="L3578" s="19" t="s">
        <v>492</v>
      </c>
      <c r="M3578" s="19" t="s">
        <v>491</v>
      </c>
      <c r="N3578" s="18" t="s">
        <v>433</v>
      </c>
      <c r="O3578" s="18">
        <v>20</v>
      </c>
      <c r="P3578" s="18" t="s">
        <v>163</v>
      </c>
      <c r="Q3578" s="18">
        <v>1</v>
      </c>
      <c r="R3578" s="18" t="s">
        <v>95</v>
      </c>
      <c r="S3578" s="37" t="s">
        <v>96</v>
      </c>
      <c r="T3578" s="18" t="s">
        <v>4626</v>
      </c>
      <c r="U3578" s="38">
        <v>52.36</v>
      </c>
      <c r="V3578" s="38">
        <v>52.36</v>
      </c>
      <c r="W3578" s="38">
        <v>52.36</v>
      </c>
      <c r="X3578" s="18" t="s">
        <v>4626</v>
      </c>
      <c r="Y3578" s="39"/>
      <c r="Z3578" s="16">
        <v>0</v>
      </c>
      <c r="AA3578" s="36">
        <v>199.77</v>
      </c>
      <c r="AB3578" s="36">
        <v>211.36</v>
      </c>
      <c r="AC3578" s="36">
        <f>VLOOKUP(A3578,'[1]Pasif Ürünler Fiyat Listesi'!$A$2:$AC$3928,29,FALSE)</f>
        <v>199.77</v>
      </c>
      <c r="AD3578" s="38">
        <f t="shared" si="741"/>
        <v>211.36080000000001</v>
      </c>
      <c r="AE3578" s="38">
        <f t="shared" si="742"/>
        <v>254.862528</v>
      </c>
      <c r="AF3578" s="38">
        <f t="shared" si="743"/>
        <v>275.25153024000002</v>
      </c>
      <c r="AG3578" s="36">
        <f t="shared" si="744"/>
        <v>211.36</v>
      </c>
      <c r="AH3578" s="36">
        <f t="shared" si="745"/>
        <v>254.86</v>
      </c>
      <c r="AI3578" s="36">
        <f t="shared" si="746"/>
        <v>275.25</v>
      </c>
      <c r="AJ3578" s="40">
        <v>43879</v>
      </c>
      <c r="AK3578" s="40">
        <v>43880</v>
      </c>
      <c r="AL3578" s="20"/>
      <c r="AM3578" s="17" t="s">
        <v>18070</v>
      </c>
      <c r="AN3578" s="62"/>
      <c r="AO3578" s="20" t="s">
        <v>19362</v>
      </c>
      <c r="AP3578" s="20"/>
      <c r="AQ3578" s="20"/>
      <c r="AR3578" s="16">
        <v>0</v>
      </c>
      <c r="AS3578" s="65">
        <v>43885</v>
      </c>
    </row>
    <row r="3579" spans="1:45" ht="47.25" customHeight="1">
      <c r="A3579" s="16">
        <v>8699517762215</v>
      </c>
      <c r="B3579" s="16" t="s">
        <v>8594</v>
      </c>
      <c r="C3579" s="16" t="s">
        <v>8595</v>
      </c>
      <c r="D3579" s="17" t="s">
        <v>323</v>
      </c>
      <c r="E3579" s="18" t="s">
        <v>18879</v>
      </c>
      <c r="F3579" s="18">
        <v>0</v>
      </c>
      <c r="G3579" s="39">
        <v>1</v>
      </c>
      <c r="H3579" s="18">
        <v>4</v>
      </c>
      <c r="I3579" s="18"/>
      <c r="J3579" s="18"/>
      <c r="K3579" s="18"/>
      <c r="L3579" s="19" t="s">
        <v>490</v>
      </c>
      <c r="M3579" s="19" t="s">
        <v>491</v>
      </c>
      <c r="N3579" s="18" t="s">
        <v>433</v>
      </c>
      <c r="O3579" s="18">
        <v>80</v>
      </c>
      <c r="P3579" s="18" t="s">
        <v>163</v>
      </c>
      <c r="Q3579" s="18">
        <v>1</v>
      </c>
      <c r="R3579" s="18" t="s">
        <v>95</v>
      </c>
      <c r="S3579" s="37" t="s">
        <v>96</v>
      </c>
      <c r="T3579" s="18" t="s">
        <v>4626</v>
      </c>
      <c r="U3579" s="38">
        <v>262.48</v>
      </c>
      <c r="V3579" s="38">
        <v>262.48</v>
      </c>
      <c r="W3579" s="38">
        <v>262.48</v>
      </c>
      <c r="X3579" s="18" t="s">
        <v>4626</v>
      </c>
      <c r="Y3579" s="39"/>
      <c r="Z3579" s="16">
        <v>0</v>
      </c>
      <c r="AA3579" s="36">
        <v>873.88</v>
      </c>
      <c r="AB3579" s="36">
        <v>898.95</v>
      </c>
      <c r="AC3579" s="36">
        <f>VLOOKUP(A3579,'[1]Pasif Ürünler Fiyat Listesi'!$A$2:$AC$3928,29,FALSE)</f>
        <v>873.88</v>
      </c>
      <c r="AD3579" s="38">
        <f t="shared" si="741"/>
        <v>898.95760000000007</v>
      </c>
      <c r="AE3579" s="38">
        <f t="shared" si="742"/>
        <v>1024.9805120000001</v>
      </c>
      <c r="AF3579" s="38">
        <f t="shared" si="743"/>
        <v>1106.9789529600002</v>
      </c>
      <c r="AG3579" s="36">
        <f t="shared" si="744"/>
        <v>898.95</v>
      </c>
      <c r="AH3579" s="36">
        <f t="shared" si="745"/>
        <v>1024.98</v>
      </c>
      <c r="AI3579" s="36">
        <f t="shared" si="746"/>
        <v>1106.97</v>
      </c>
      <c r="AJ3579" s="40">
        <v>43879</v>
      </c>
      <c r="AK3579" s="40">
        <v>43880</v>
      </c>
      <c r="AL3579" s="20"/>
      <c r="AM3579" s="17" t="s">
        <v>18070</v>
      </c>
      <c r="AN3579" s="62"/>
      <c r="AO3579" s="20" t="s">
        <v>19295</v>
      </c>
      <c r="AP3579" s="20"/>
      <c r="AQ3579" s="20"/>
      <c r="AR3579" s="16">
        <v>0</v>
      </c>
      <c r="AS3579" s="65">
        <v>43885</v>
      </c>
    </row>
    <row r="3580" spans="1:45" ht="47.25" customHeight="1">
      <c r="A3580" s="16">
        <v>8681026050044</v>
      </c>
      <c r="B3580" s="16" t="s">
        <v>8616</v>
      </c>
      <c r="C3580" s="16" t="s">
        <v>8617</v>
      </c>
      <c r="D3580" s="17" t="s">
        <v>323</v>
      </c>
      <c r="E3580" s="18" t="s">
        <v>18879</v>
      </c>
      <c r="F3580" s="18">
        <v>6</v>
      </c>
      <c r="G3580" s="39">
        <v>1</v>
      </c>
      <c r="H3580" s="18">
        <v>1</v>
      </c>
      <c r="I3580" s="18"/>
      <c r="J3580" s="18"/>
      <c r="K3580" s="18"/>
      <c r="L3580" s="19" t="s">
        <v>15991</v>
      </c>
      <c r="M3580" s="19" t="s">
        <v>8619</v>
      </c>
      <c r="N3580" s="18" t="s">
        <v>2676</v>
      </c>
      <c r="O3580" s="18" t="s">
        <v>8624</v>
      </c>
      <c r="P3580" s="18" t="s">
        <v>163</v>
      </c>
      <c r="Q3580" s="18">
        <v>21</v>
      </c>
      <c r="R3580" s="18" t="s">
        <v>95</v>
      </c>
      <c r="S3580" s="37" t="s">
        <v>96</v>
      </c>
      <c r="T3580" s="18" t="s">
        <v>7944</v>
      </c>
      <c r="U3580" s="38">
        <v>15.91</v>
      </c>
      <c r="V3580" s="38">
        <v>15.91</v>
      </c>
      <c r="W3580" s="38">
        <v>15.91</v>
      </c>
      <c r="X3580" s="18" t="s">
        <v>7944</v>
      </c>
      <c r="Y3580" s="39"/>
      <c r="Z3580" s="16">
        <v>0</v>
      </c>
      <c r="AA3580" s="36">
        <v>33.700000000000003</v>
      </c>
      <c r="AB3580" s="36">
        <v>36.49</v>
      </c>
      <c r="AC3580" s="36">
        <f>VLOOKUP(A3580,'[1]Pasif Ürünler Fiyat Listesi'!$A$2:$AC$3928,29,FALSE)</f>
        <v>33.700000000000003</v>
      </c>
      <c r="AD3580" s="38">
        <f t="shared" si="741"/>
        <v>36.496000000000002</v>
      </c>
      <c r="AE3580" s="38">
        <f t="shared" si="742"/>
        <v>45.620000000000005</v>
      </c>
      <c r="AF3580" s="38">
        <f t="shared" si="743"/>
        <v>49.269600000000011</v>
      </c>
      <c r="AG3580" s="36">
        <f t="shared" si="744"/>
        <v>36.49</v>
      </c>
      <c r="AH3580" s="36">
        <f t="shared" si="745"/>
        <v>45.62</v>
      </c>
      <c r="AI3580" s="36">
        <f t="shared" si="746"/>
        <v>49.26</v>
      </c>
      <c r="AJ3580" s="40">
        <v>43879</v>
      </c>
      <c r="AK3580" s="40">
        <v>43880</v>
      </c>
      <c r="AL3580" s="20"/>
      <c r="AM3580" s="17" t="s">
        <v>18070</v>
      </c>
      <c r="AN3580" s="62"/>
      <c r="AO3580" s="20" t="s">
        <v>19363</v>
      </c>
      <c r="AP3580" s="20"/>
      <c r="AQ3580" s="20"/>
      <c r="AR3580" s="16">
        <v>0</v>
      </c>
      <c r="AS3580" s="65">
        <v>43885</v>
      </c>
    </row>
    <row r="3581" spans="1:45" ht="47.25" customHeight="1">
      <c r="A3581" s="16">
        <v>8681026050051</v>
      </c>
      <c r="B3581" s="16" t="s">
        <v>8616</v>
      </c>
      <c r="C3581" s="16" t="s">
        <v>8617</v>
      </c>
      <c r="D3581" s="17" t="s">
        <v>323</v>
      </c>
      <c r="E3581" s="18" t="s">
        <v>18879</v>
      </c>
      <c r="F3581" s="18">
        <v>6</v>
      </c>
      <c r="G3581" s="39">
        <v>1</v>
      </c>
      <c r="H3581" s="18">
        <v>1</v>
      </c>
      <c r="I3581" s="18"/>
      <c r="J3581" s="18"/>
      <c r="K3581" s="18"/>
      <c r="L3581" s="19" t="s">
        <v>15992</v>
      </c>
      <c r="M3581" s="19" t="s">
        <v>8619</v>
      </c>
      <c r="N3581" s="18" t="s">
        <v>2676</v>
      </c>
      <c r="O3581" s="18" t="s">
        <v>13370</v>
      </c>
      <c r="P3581" s="18" t="s">
        <v>163</v>
      </c>
      <c r="Q3581" s="18">
        <v>28</v>
      </c>
      <c r="R3581" s="18" t="s">
        <v>95</v>
      </c>
      <c r="S3581" s="37" t="s">
        <v>96</v>
      </c>
      <c r="T3581" s="18" t="s">
        <v>15993</v>
      </c>
      <c r="U3581" s="38">
        <v>14.62</v>
      </c>
      <c r="V3581" s="38">
        <v>14.62</v>
      </c>
      <c r="W3581" s="38">
        <v>14.62</v>
      </c>
      <c r="X3581" s="18" t="s">
        <v>15993</v>
      </c>
      <c r="Y3581" s="39"/>
      <c r="Z3581" s="16">
        <v>0</v>
      </c>
      <c r="AA3581" s="36">
        <v>36.82</v>
      </c>
      <c r="AB3581" s="36">
        <v>39.86</v>
      </c>
      <c r="AC3581" s="36">
        <f>VLOOKUP(A3581,'[1]Pasif Ürünler Fiyat Listesi'!$A$2:$AC$3928,29,FALSE)</f>
        <v>36.82</v>
      </c>
      <c r="AD3581" s="38">
        <f t="shared" si="741"/>
        <v>39.865600000000001</v>
      </c>
      <c r="AE3581" s="38">
        <f t="shared" si="742"/>
        <v>49.832000000000001</v>
      </c>
      <c r="AF3581" s="38">
        <f t="shared" si="743"/>
        <v>53.818560000000005</v>
      </c>
      <c r="AG3581" s="36">
        <f t="shared" si="744"/>
        <v>39.86</v>
      </c>
      <c r="AH3581" s="36">
        <f t="shared" si="745"/>
        <v>49.83</v>
      </c>
      <c r="AI3581" s="36">
        <f t="shared" si="746"/>
        <v>53.81</v>
      </c>
      <c r="AJ3581" s="40">
        <v>43879</v>
      </c>
      <c r="AK3581" s="40">
        <v>43880</v>
      </c>
      <c r="AL3581" s="20"/>
      <c r="AM3581" s="17" t="s">
        <v>18070</v>
      </c>
      <c r="AN3581" s="62"/>
      <c r="AO3581" s="20" t="s">
        <v>19365</v>
      </c>
      <c r="AP3581" s="20"/>
      <c r="AQ3581" s="20"/>
      <c r="AR3581" s="16">
        <v>0</v>
      </c>
      <c r="AS3581" s="65">
        <v>43885</v>
      </c>
    </row>
    <row r="3582" spans="1:45" ht="47.25" customHeight="1">
      <c r="A3582" s="16">
        <v>8699262160038</v>
      </c>
      <c r="B3582" s="16" t="s">
        <v>8631</v>
      </c>
      <c r="C3582" s="16" t="s">
        <v>8632</v>
      </c>
      <c r="D3582" s="17" t="s">
        <v>323</v>
      </c>
      <c r="E3582" s="18" t="s">
        <v>18879</v>
      </c>
      <c r="F3582" s="18">
        <v>0</v>
      </c>
      <c r="G3582" s="39">
        <v>5</v>
      </c>
      <c r="H3582" s="18">
        <v>1</v>
      </c>
      <c r="I3582" s="18"/>
      <c r="J3582" s="18"/>
      <c r="K3582" s="18"/>
      <c r="L3582" s="19" t="s">
        <v>8666</v>
      </c>
      <c r="M3582" s="19" t="s">
        <v>965</v>
      </c>
      <c r="N3582" s="18" t="s">
        <v>2465</v>
      </c>
      <c r="O3582" s="18">
        <v>20</v>
      </c>
      <c r="P3582" s="18" t="s">
        <v>163</v>
      </c>
      <c r="Q3582" s="18">
        <v>28</v>
      </c>
      <c r="R3582" s="18" t="s">
        <v>95</v>
      </c>
      <c r="S3582" s="37" t="s">
        <v>46</v>
      </c>
      <c r="T3582" s="18" t="s">
        <v>331</v>
      </c>
      <c r="U3582" s="38">
        <v>11.4</v>
      </c>
      <c r="V3582" s="38">
        <v>11.4</v>
      </c>
      <c r="W3582" s="38">
        <v>6.84</v>
      </c>
      <c r="X3582" s="18" t="s">
        <v>331</v>
      </c>
      <c r="Y3582" s="39"/>
      <c r="Z3582" s="16">
        <v>0</v>
      </c>
      <c r="AA3582" s="36">
        <v>25.23</v>
      </c>
      <c r="AB3582" s="36">
        <v>27.34</v>
      </c>
      <c r="AC3582" s="36">
        <f>VLOOKUP(A3582,'[1]Pasif Ürünler Fiyat Listesi'!$A$2:$AC$3928,29,FALSE)</f>
        <v>25.23</v>
      </c>
      <c r="AD3582" s="38">
        <f t="shared" si="741"/>
        <v>27.348400000000005</v>
      </c>
      <c r="AE3582" s="38">
        <f t="shared" si="742"/>
        <v>34.185500000000005</v>
      </c>
      <c r="AF3582" s="38">
        <f t="shared" si="743"/>
        <v>36.92034000000001</v>
      </c>
      <c r="AG3582" s="36">
        <f t="shared" si="744"/>
        <v>27.34</v>
      </c>
      <c r="AH3582" s="36">
        <f t="shared" si="745"/>
        <v>34.18</v>
      </c>
      <c r="AI3582" s="36">
        <f t="shared" si="746"/>
        <v>36.92</v>
      </c>
      <c r="AJ3582" s="40">
        <v>43879</v>
      </c>
      <c r="AK3582" s="40">
        <v>43880</v>
      </c>
      <c r="AL3582" s="20"/>
      <c r="AM3582" s="17" t="s">
        <v>18070</v>
      </c>
      <c r="AN3582" s="62"/>
      <c r="AO3582" s="20" t="s">
        <v>19147</v>
      </c>
      <c r="AP3582" s="20"/>
      <c r="AQ3582" s="20"/>
      <c r="AR3582" s="16">
        <v>0</v>
      </c>
      <c r="AS3582" s="65">
        <v>43885</v>
      </c>
    </row>
    <row r="3583" spans="1:45" ht="47.25" customHeight="1">
      <c r="A3583" s="16">
        <v>8699262090878</v>
      </c>
      <c r="B3583" s="16" t="s">
        <v>8984</v>
      </c>
      <c r="C3583" s="16" t="s">
        <v>8985</v>
      </c>
      <c r="D3583" s="17" t="s">
        <v>323</v>
      </c>
      <c r="E3583" s="18" t="s">
        <v>18879</v>
      </c>
      <c r="F3583" s="18">
        <v>0</v>
      </c>
      <c r="G3583" s="39">
        <v>1</v>
      </c>
      <c r="H3583" s="18">
        <v>1</v>
      </c>
      <c r="I3583" s="18"/>
      <c r="J3583" s="18"/>
      <c r="K3583" s="18"/>
      <c r="L3583" s="19" t="s">
        <v>4420</v>
      </c>
      <c r="M3583" s="19" t="s">
        <v>4421</v>
      </c>
      <c r="N3583" s="18" t="s">
        <v>2465</v>
      </c>
      <c r="O3583" s="18">
        <v>100</v>
      </c>
      <c r="P3583" s="18" t="s">
        <v>163</v>
      </c>
      <c r="Q3583" s="18">
        <v>30</v>
      </c>
      <c r="R3583" s="18" t="s">
        <v>95</v>
      </c>
      <c r="S3583" s="37" t="s">
        <v>46</v>
      </c>
      <c r="T3583" s="18" t="s">
        <v>331</v>
      </c>
      <c r="U3583" s="38">
        <v>1306.68</v>
      </c>
      <c r="V3583" s="38">
        <v>1314.07</v>
      </c>
      <c r="W3583" s="38">
        <v>788.44</v>
      </c>
      <c r="X3583" s="18" t="s">
        <v>331</v>
      </c>
      <c r="Y3583" s="39"/>
      <c r="Z3583" s="16">
        <v>0</v>
      </c>
      <c r="AA3583" s="36">
        <v>2946.01</v>
      </c>
      <c r="AB3583" s="36">
        <v>3012.53</v>
      </c>
      <c r="AC3583" s="36">
        <f>VLOOKUP(A3583,'[1]Pasif Ürünler Fiyat Listesi'!$A$2:$AC$3928,29,FALSE)</f>
        <v>2946.01</v>
      </c>
      <c r="AD3583" s="38">
        <f t="shared" si="741"/>
        <v>3012.5302000000001</v>
      </c>
      <c r="AE3583" s="38">
        <f t="shared" si="742"/>
        <v>3392.1818240000002</v>
      </c>
      <c r="AF3583" s="38">
        <f t="shared" si="743"/>
        <v>3663.5563699200006</v>
      </c>
      <c r="AG3583" s="36">
        <f t="shared" si="744"/>
        <v>3012.53</v>
      </c>
      <c r="AH3583" s="36">
        <f t="shared" si="745"/>
        <v>3392.18</v>
      </c>
      <c r="AI3583" s="36">
        <f t="shared" si="746"/>
        <v>3663.55</v>
      </c>
      <c r="AJ3583" s="40">
        <v>43879</v>
      </c>
      <c r="AK3583" s="40">
        <v>43880</v>
      </c>
      <c r="AL3583" s="20"/>
      <c r="AM3583" s="17" t="s">
        <v>18070</v>
      </c>
      <c r="AN3583" s="62"/>
      <c r="AO3583" s="20" t="s">
        <v>19369</v>
      </c>
      <c r="AP3583" s="20"/>
      <c r="AQ3583" s="20"/>
      <c r="AR3583" s="16">
        <v>0</v>
      </c>
      <c r="AS3583" s="65">
        <v>43885</v>
      </c>
    </row>
    <row r="3584" spans="1:45" ht="47.25" customHeight="1">
      <c r="A3584" s="16">
        <v>8699262090885</v>
      </c>
      <c r="B3584" s="16" t="s">
        <v>8984</v>
      </c>
      <c r="C3584" s="16" t="s">
        <v>8985</v>
      </c>
      <c r="D3584" s="17" t="s">
        <v>323</v>
      </c>
      <c r="E3584" s="18" t="s">
        <v>18879</v>
      </c>
      <c r="F3584" s="18">
        <v>0</v>
      </c>
      <c r="G3584" s="39">
        <v>1</v>
      </c>
      <c r="H3584" s="18">
        <v>1</v>
      </c>
      <c r="I3584" s="18"/>
      <c r="J3584" s="18"/>
      <c r="K3584" s="18"/>
      <c r="L3584" s="19" t="s">
        <v>4422</v>
      </c>
      <c r="M3584" s="19" t="s">
        <v>4421</v>
      </c>
      <c r="N3584" s="18" t="s">
        <v>2465</v>
      </c>
      <c r="O3584" s="18">
        <v>150</v>
      </c>
      <c r="P3584" s="18" t="s">
        <v>163</v>
      </c>
      <c r="Q3584" s="18">
        <v>30</v>
      </c>
      <c r="R3584" s="18" t="s">
        <v>95</v>
      </c>
      <c r="S3584" s="37" t="s">
        <v>46</v>
      </c>
      <c r="T3584" s="18" t="s">
        <v>331</v>
      </c>
      <c r="U3584" s="38">
        <v>1627.02</v>
      </c>
      <c r="V3584" s="38">
        <v>1638.63</v>
      </c>
      <c r="W3584" s="38">
        <v>983.17</v>
      </c>
      <c r="X3584" s="18" t="s">
        <v>331</v>
      </c>
      <c r="Y3584" s="39"/>
      <c r="Z3584" s="16">
        <v>0</v>
      </c>
      <c r="AA3584" s="36">
        <v>3673.82</v>
      </c>
      <c r="AB3584" s="36">
        <v>3754.89</v>
      </c>
      <c r="AC3584" s="36">
        <f>VLOOKUP(A3584,'[1]Pasif Ürünler Fiyat Listesi'!$A$2:$AC$3928,29,FALSE)</f>
        <v>3673.82</v>
      </c>
      <c r="AD3584" s="38">
        <f t="shared" si="741"/>
        <v>3754.8964000000001</v>
      </c>
      <c r="AE3584" s="38">
        <f t="shared" si="742"/>
        <v>4223.6319680000006</v>
      </c>
      <c r="AF3584" s="38">
        <f t="shared" si="743"/>
        <v>4561.5225254400011</v>
      </c>
      <c r="AG3584" s="36">
        <f t="shared" si="744"/>
        <v>3754.89</v>
      </c>
      <c r="AH3584" s="36">
        <f t="shared" si="745"/>
        <v>4223.63</v>
      </c>
      <c r="AI3584" s="36">
        <f t="shared" si="746"/>
        <v>4561.5200000000004</v>
      </c>
      <c r="AJ3584" s="40">
        <v>43879</v>
      </c>
      <c r="AK3584" s="40">
        <v>43880</v>
      </c>
      <c r="AL3584" s="20"/>
      <c r="AM3584" s="17" t="s">
        <v>18070</v>
      </c>
      <c r="AN3584" s="62"/>
      <c r="AO3584" s="20" t="s">
        <v>19370</v>
      </c>
      <c r="AP3584" s="20"/>
      <c r="AQ3584" s="20"/>
      <c r="AR3584" s="16">
        <v>0</v>
      </c>
      <c r="AS3584" s="65">
        <v>43885</v>
      </c>
    </row>
    <row r="3585" spans="1:45" ht="47.25" customHeight="1">
      <c r="A3585" s="16">
        <v>8699783090180</v>
      </c>
      <c r="B3585" s="16" t="s">
        <v>8990</v>
      </c>
      <c r="C3585" s="16" t="s">
        <v>8991</v>
      </c>
      <c r="D3585" s="17" t="s">
        <v>323</v>
      </c>
      <c r="E3585" s="18" t="s">
        <v>295</v>
      </c>
      <c r="F3585" s="18">
        <v>0</v>
      </c>
      <c r="G3585" s="39">
        <v>1</v>
      </c>
      <c r="H3585" s="18">
        <v>1</v>
      </c>
      <c r="I3585" s="18"/>
      <c r="J3585" s="18"/>
      <c r="K3585" s="18"/>
      <c r="L3585" s="19" t="s">
        <v>16049</v>
      </c>
      <c r="M3585" s="19" t="s">
        <v>2249</v>
      </c>
      <c r="N3585" s="18" t="s">
        <v>1431</v>
      </c>
      <c r="O3585" s="18">
        <v>600</v>
      </c>
      <c r="P3585" s="18" t="s">
        <v>163</v>
      </c>
      <c r="Q3585" s="18">
        <v>100</v>
      </c>
      <c r="R3585" s="18" t="s">
        <v>95</v>
      </c>
      <c r="S3585" s="37" t="s">
        <v>46</v>
      </c>
      <c r="T3585" s="18" t="s">
        <v>284</v>
      </c>
      <c r="U3585" s="38">
        <v>46.11</v>
      </c>
      <c r="V3585" s="38">
        <v>57.75</v>
      </c>
      <c r="W3585" s="38">
        <v>46.11</v>
      </c>
      <c r="X3585" s="18" t="s">
        <v>284</v>
      </c>
      <c r="Y3585" s="39"/>
      <c r="Z3585" s="16">
        <v>0</v>
      </c>
      <c r="AA3585" s="36">
        <v>175.92</v>
      </c>
      <c r="AB3585" s="36">
        <v>186.55</v>
      </c>
      <c r="AC3585" s="36">
        <f>VLOOKUP(A3585,'[1]Pasif Ürünler Fiyat Listesi'!$A$2:$AC$3928,29,FALSE)</f>
        <v>175.92</v>
      </c>
      <c r="AD3585" s="38">
        <f t="shared" si="741"/>
        <v>186.55679999999998</v>
      </c>
      <c r="AE3585" s="38">
        <f t="shared" si="742"/>
        <v>226.08988799999997</v>
      </c>
      <c r="AF3585" s="38">
        <f t="shared" si="743"/>
        <v>244.17707904</v>
      </c>
      <c r="AG3585" s="36">
        <f t="shared" si="744"/>
        <v>186.55</v>
      </c>
      <c r="AH3585" s="36">
        <f t="shared" si="745"/>
        <v>226.08</v>
      </c>
      <c r="AI3585" s="36">
        <f t="shared" si="746"/>
        <v>244.17</v>
      </c>
      <c r="AJ3585" s="40">
        <v>43879</v>
      </c>
      <c r="AK3585" s="40">
        <v>43880</v>
      </c>
      <c r="AL3585" s="20"/>
      <c r="AM3585" s="17" t="s">
        <v>18070</v>
      </c>
      <c r="AN3585" s="62"/>
      <c r="AO3585" s="20" t="s">
        <v>19372</v>
      </c>
      <c r="AP3585" s="20"/>
      <c r="AQ3585" s="20"/>
      <c r="AR3585" s="16">
        <v>0</v>
      </c>
      <c r="AS3585" s="65">
        <v>43885</v>
      </c>
    </row>
    <row r="3586" spans="1:45" ht="47.25" customHeight="1">
      <c r="A3586" s="16">
        <v>8699514170129</v>
      </c>
      <c r="B3586" s="16" t="s">
        <v>1983</v>
      </c>
      <c r="C3586" s="16" t="s">
        <v>1984</v>
      </c>
      <c r="D3586" s="17" t="s">
        <v>323</v>
      </c>
      <c r="E3586" s="18" t="s">
        <v>18879</v>
      </c>
      <c r="F3586" s="18">
        <v>0</v>
      </c>
      <c r="G3586" s="39">
        <v>1</v>
      </c>
      <c r="H3586" s="18">
        <v>2</v>
      </c>
      <c r="I3586" s="18"/>
      <c r="J3586" s="18"/>
      <c r="K3586" s="18"/>
      <c r="L3586" s="19" t="s">
        <v>16053</v>
      </c>
      <c r="M3586" s="19" t="s">
        <v>110</v>
      </c>
      <c r="N3586" s="18" t="s">
        <v>74</v>
      </c>
      <c r="O3586" s="18">
        <v>40</v>
      </c>
      <c r="P3586" s="18" t="s">
        <v>163</v>
      </c>
      <c r="Q3586" s="18">
        <v>28</v>
      </c>
      <c r="R3586" s="18" t="s">
        <v>95</v>
      </c>
      <c r="S3586" s="37" t="s">
        <v>46</v>
      </c>
      <c r="T3586" s="18" t="s">
        <v>284</v>
      </c>
      <c r="U3586" s="38">
        <v>7.56</v>
      </c>
      <c r="V3586" s="38">
        <v>16.100000000000001</v>
      </c>
      <c r="W3586" s="38">
        <v>7.56</v>
      </c>
      <c r="X3586" s="18" t="s">
        <v>284</v>
      </c>
      <c r="Y3586" s="39"/>
      <c r="Z3586" s="16">
        <v>0</v>
      </c>
      <c r="AA3586" s="36">
        <v>20.28</v>
      </c>
      <c r="AB3586" s="36">
        <v>22</v>
      </c>
      <c r="AC3586" s="36">
        <f>VLOOKUP(A3586,'[1]Pasif Ürünler Fiyat Listesi'!$A$2:$AC$3928,29,FALSE)</f>
        <v>20.28</v>
      </c>
      <c r="AD3586" s="38">
        <f t="shared" si="741"/>
        <v>22.002400000000002</v>
      </c>
      <c r="AE3586" s="38">
        <f t="shared" si="742"/>
        <v>27.503</v>
      </c>
      <c r="AF3586" s="38">
        <f t="shared" si="743"/>
        <v>29.703240000000001</v>
      </c>
      <c r="AG3586" s="36">
        <f t="shared" si="744"/>
        <v>22</v>
      </c>
      <c r="AH3586" s="36">
        <f t="shared" si="745"/>
        <v>27.5</v>
      </c>
      <c r="AI3586" s="36">
        <f t="shared" si="746"/>
        <v>29.7</v>
      </c>
      <c r="AJ3586" s="40">
        <v>43879</v>
      </c>
      <c r="AK3586" s="40">
        <v>43880</v>
      </c>
      <c r="AL3586" s="20"/>
      <c r="AM3586" s="17" t="s">
        <v>18070</v>
      </c>
      <c r="AN3586" s="62"/>
      <c r="AO3586" s="20" t="s">
        <v>19229</v>
      </c>
      <c r="AP3586" s="20"/>
      <c r="AQ3586" s="20"/>
      <c r="AR3586" s="16">
        <v>0</v>
      </c>
      <c r="AS3586" s="65">
        <v>43885</v>
      </c>
    </row>
    <row r="3587" spans="1:45" ht="47.25" customHeight="1">
      <c r="A3587" s="16">
        <v>8699541094900</v>
      </c>
      <c r="B3587" s="16" t="s">
        <v>1753</v>
      </c>
      <c r="C3587" s="16" t="s">
        <v>1755</v>
      </c>
      <c r="D3587" s="17" t="s">
        <v>323</v>
      </c>
      <c r="E3587" s="18" t="s">
        <v>18879</v>
      </c>
      <c r="F3587" s="18">
        <v>0</v>
      </c>
      <c r="G3587" s="39">
        <v>1</v>
      </c>
      <c r="H3587" s="18">
        <v>1</v>
      </c>
      <c r="I3587" s="18"/>
      <c r="J3587" s="18"/>
      <c r="K3587" s="18"/>
      <c r="L3587" s="19" t="s">
        <v>13487</v>
      </c>
      <c r="M3587" s="19" t="s">
        <v>112</v>
      </c>
      <c r="N3587" s="18" t="s">
        <v>3780</v>
      </c>
      <c r="O3587" s="18">
        <v>10</v>
      </c>
      <c r="P3587" s="18" t="s">
        <v>163</v>
      </c>
      <c r="Q3587" s="18">
        <v>28</v>
      </c>
      <c r="R3587" s="18" t="s">
        <v>95</v>
      </c>
      <c r="S3587" s="37" t="s">
        <v>46</v>
      </c>
      <c r="T3587" s="18" t="s">
        <v>284</v>
      </c>
      <c r="U3587" s="18">
        <v>5.8</v>
      </c>
      <c r="V3587" s="38">
        <v>14.89</v>
      </c>
      <c r="W3587" s="18">
        <v>5.8</v>
      </c>
      <c r="X3587" s="18" t="s">
        <v>284</v>
      </c>
      <c r="Y3587" s="39"/>
      <c r="Z3587" s="16">
        <v>0</v>
      </c>
      <c r="AA3587" s="36">
        <v>11.53</v>
      </c>
      <c r="AB3587" s="36">
        <v>12.55</v>
      </c>
      <c r="AC3587" s="36">
        <f>VLOOKUP(A3587,'[1]Pasif Ürünler Fiyat Listesi'!$A$2:$AC$3928,29,FALSE)</f>
        <v>11.53</v>
      </c>
      <c r="AD3587" s="38">
        <f t="shared" si="741"/>
        <v>12.5524</v>
      </c>
      <c r="AE3587" s="38">
        <f t="shared" si="742"/>
        <v>15.6905</v>
      </c>
      <c r="AF3587" s="38">
        <f t="shared" si="743"/>
        <v>16.945740000000001</v>
      </c>
      <c r="AG3587" s="36">
        <f t="shared" si="744"/>
        <v>12.55</v>
      </c>
      <c r="AH3587" s="36">
        <f t="shared" si="745"/>
        <v>15.69</v>
      </c>
      <c r="AI3587" s="36">
        <f t="shared" si="746"/>
        <v>16.940000000000001</v>
      </c>
      <c r="AJ3587" s="40">
        <v>43879</v>
      </c>
      <c r="AK3587" s="40">
        <v>43880</v>
      </c>
      <c r="AL3587" s="20"/>
      <c r="AM3587" s="17" t="s">
        <v>18070</v>
      </c>
      <c r="AN3587" s="62"/>
      <c r="AO3587" s="20" t="s">
        <v>19151</v>
      </c>
      <c r="AP3587" s="20"/>
      <c r="AQ3587" s="20"/>
      <c r="AR3587" s="16">
        <v>0</v>
      </c>
      <c r="AS3587" s="65">
        <v>43885</v>
      </c>
    </row>
    <row r="3588" spans="1:45" ht="47.25" customHeight="1">
      <c r="A3588" s="16">
        <v>8699541095181</v>
      </c>
      <c r="B3588" s="16" t="s">
        <v>1753</v>
      </c>
      <c r="C3588" s="16" t="s">
        <v>1755</v>
      </c>
      <c r="D3588" s="17" t="s">
        <v>323</v>
      </c>
      <c r="E3588" s="18" t="s">
        <v>18879</v>
      </c>
      <c r="F3588" s="18">
        <v>0</v>
      </c>
      <c r="G3588" s="39">
        <v>1</v>
      </c>
      <c r="H3588" s="18">
        <v>1</v>
      </c>
      <c r="I3588" s="18"/>
      <c r="J3588" s="18"/>
      <c r="K3588" s="18"/>
      <c r="L3588" s="19" t="s">
        <v>13488</v>
      </c>
      <c r="M3588" s="19" t="s">
        <v>112</v>
      </c>
      <c r="N3588" s="18" t="s">
        <v>3780</v>
      </c>
      <c r="O3588" s="18">
        <v>20</v>
      </c>
      <c r="P3588" s="18" t="s">
        <v>163</v>
      </c>
      <c r="Q3588" s="18">
        <v>28</v>
      </c>
      <c r="R3588" s="18" t="s">
        <v>95</v>
      </c>
      <c r="S3588" s="37" t="s">
        <v>46</v>
      </c>
      <c r="T3588" s="18" t="s">
        <v>284</v>
      </c>
      <c r="U3588" s="38">
        <v>5.8</v>
      </c>
      <c r="V3588" s="38">
        <v>21</v>
      </c>
      <c r="W3588" s="38">
        <v>5.8</v>
      </c>
      <c r="X3588" s="18" t="s">
        <v>284</v>
      </c>
      <c r="Y3588" s="39"/>
      <c r="Z3588" s="16">
        <v>0</v>
      </c>
      <c r="AA3588" s="36">
        <v>16.940000000000001</v>
      </c>
      <c r="AB3588" s="36">
        <v>18.39</v>
      </c>
      <c r="AC3588" s="36">
        <f>VLOOKUP(A3588,'[1]Pasif Ürünler Fiyat Listesi'!$A$2:$AC$3928,29,FALSE)</f>
        <v>16.940000000000001</v>
      </c>
      <c r="AD3588" s="38">
        <f t="shared" si="741"/>
        <v>18.395200000000003</v>
      </c>
      <c r="AE3588" s="38">
        <f t="shared" si="742"/>
        <v>22.994000000000003</v>
      </c>
      <c r="AF3588" s="38">
        <f t="shared" si="743"/>
        <v>24.833520000000004</v>
      </c>
      <c r="AG3588" s="36">
        <f t="shared" si="744"/>
        <v>18.39</v>
      </c>
      <c r="AH3588" s="36">
        <f t="shared" si="745"/>
        <v>22.99</v>
      </c>
      <c r="AI3588" s="36">
        <f t="shared" si="746"/>
        <v>24.83</v>
      </c>
      <c r="AJ3588" s="40">
        <v>43879</v>
      </c>
      <c r="AK3588" s="40">
        <v>43880</v>
      </c>
      <c r="AL3588" s="20"/>
      <c r="AM3588" s="17" t="s">
        <v>18070</v>
      </c>
      <c r="AN3588" s="62"/>
      <c r="AO3588" s="20" t="s">
        <v>19152</v>
      </c>
      <c r="AP3588" s="20"/>
      <c r="AQ3588" s="20"/>
      <c r="AR3588" s="16">
        <v>0</v>
      </c>
      <c r="AS3588" s="65">
        <v>43885</v>
      </c>
    </row>
    <row r="3589" spans="1:45" ht="47.25" customHeight="1">
      <c r="A3589" s="16">
        <v>8699523090463</v>
      </c>
      <c r="B3589" s="16" t="s">
        <v>6560</v>
      </c>
      <c r="C3589" s="16" t="s">
        <v>6561</v>
      </c>
      <c r="D3589" s="17" t="s">
        <v>323</v>
      </c>
      <c r="E3589" s="18" t="s">
        <v>295</v>
      </c>
      <c r="F3589" s="18">
        <v>4</v>
      </c>
      <c r="G3589" s="39">
        <v>1</v>
      </c>
      <c r="H3589" s="18">
        <v>2</v>
      </c>
      <c r="I3589" s="18"/>
      <c r="J3589" s="18"/>
      <c r="K3589" s="18"/>
      <c r="L3589" s="19" t="s">
        <v>3728</v>
      </c>
      <c r="M3589" s="19" t="s">
        <v>846</v>
      </c>
      <c r="N3589" s="18" t="s">
        <v>2138</v>
      </c>
      <c r="O3589" s="18">
        <v>400</v>
      </c>
      <c r="P3589" s="18" t="s">
        <v>163</v>
      </c>
      <c r="Q3589" s="18">
        <v>10</v>
      </c>
      <c r="R3589" s="18" t="s">
        <v>95</v>
      </c>
      <c r="S3589" s="37" t="s">
        <v>46</v>
      </c>
      <c r="T3589" s="18" t="s">
        <v>53</v>
      </c>
      <c r="U3589" s="38">
        <v>2.68</v>
      </c>
      <c r="V3589" s="38">
        <v>2.68</v>
      </c>
      <c r="W3589" s="38">
        <v>0</v>
      </c>
      <c r="X3589" s="18" t="s">
        <v>53</v>
      </c>
      <c r="Y3589" s="39"/>
      <c r="Z3589" s="16">
        <v>0</v>
      </c>
      <c r="AA3589" s="36">
        <v>10.220000000000001</v>
      </c>
      <c r="AB3589" s="36">
        <v>11.13</v>
      </c>
      <c r="AC3589" s="36">
        <f>VLOOKUP(A3589,'[1]Pasif Ürünler Fiyat Listesi'!$A$2:$AC$3928,29,FALSE)</f>
        <v>10.220000000000001</v>
      </c>
      <c r="AD3589" s="38">
        <f t="shared" si="741"/>
        <v>11.137600000000001</v>
      </c>
      <c r="AE3589" s="38">
        <f t="shared" si="742"/>
        <v>13.922000000000001</v>
      </c>
      <c r="AF3589" s="38">
        <f t="shared" si="743"/>
        <v>15.035760000000002</v>
      </c>
      <c r="AG3589" s="36">
        <f t="shared" si="744"/>
        <v>11.13</v>
      </c>
      <c r="AH3589" s="36">
        <f t="shared" si="745"/>
        <v>13.92</v>
      </c>
      <c r="AI3589" s="36">
        <f t="shared" si="746"/>
        <v>15.03</v>
      </c>
      <c r="AJ3589" s="40">
        <v>43879</v>
      </c>
      <c r="AK3589" s="40">
        <v>43880</v>
      </c>
      <c r="AL3589" s="20"/>
      <c r="AM3589" s="17" t="s">
        <v>18070</v>
      </c>
      <c r="AN3589" s="62"/>
      <c r="AO3589" s="20" t="s">
        <v>19377</v>
      </c>
      <c r="AP3589" s="20"/>
      <c r="AQ3589" s="20"/>
      <c r="AR3589" s="16">
        <v>0</v>
      </c>
      <c r="AS3589" s="65">
        <v>43885</v>
      </c>
    </row>
    <row r="3590" spans="1:45" ht="47.25" customHeight="1">
      <c r="A3590" s="16">
        <v>8699517762178</v>
      </c>
      <c r="B3590" s="16" t="s">
        <v>6125</v>
      </c>
      <c r="C3590" s="16" t="s">
        <v>6126</v>
      </c>
      <c r="D3590" s="17" t="s">
        <v>323</v>
      </c>
      <c r="E3590" s="18" t="s">
        <v>295</v>
      </c>
      <c r="F3590" s="18">
        <v>0</v>
      </c>
      <c r="G3590" s="39">
        <v>1</v>
      </c>
      <c r="H3590" s="18">
        <v>4</v>
      </c>
      <c r="I3590" s="18"/>
      <c r="J3590" s="18"/>
      <c r="K3590" s="18"/>
      <c r="L3590" s="19" t="s">
        <v>9120</v>
      </c>
      <c r="M3590" s="19" t="s">
        <v>1139</v>
      </c>
      <c r="N3590" s="18" t="s">
        <v>433</v>
      </c>
      <c r="O3590" s="18">
        <v>100</v>
      </c>
      <c r="P3590" s="18" t="s">
        <v>163</v>
      </c>
      <c r="Q3590" s="18">
        <v>1</v>
      </c>
      <c r="R3590" s="18" t="s">
        <v>95</v>
      </c>
      <c r="S3590" s="37" t="s">
        <v>96</v>
      </c>
      <c r="T3590" s="18" t="s">
        <v>6141</v>
      </c>
      <c r="U3590" s="38">
        <v>3.66</v>
      </c>
      <c r="V3590" s="38">
        <v>3.66</v>
      </c>
      <c r="W3590" s="38">
        <v>3.66</v>
      </c>
      <c r="X3590" s="18" t="s">
        <v>6141</v>
      </c>
      <c r="Y3590" s="39"/>
      <c r="Z3590" s="16">
        <v>0</v>
      </c>
      <c r="AA3590" s="36">
        <v>13.95</v>
      </c>
      <c r="AB3590" s="36">
        <v>15.16</v>
      </c>
      <c r="AC3590" s="36">
        <f>VLOOKUP(A3590,'[1]Pasif Ürünler Fiyat Listesi'!$A$2:$AC$3928,29,FALSE)</f>
        <v>13.95</v>
      </c>
      <c r="AD3590" s="38">
        <f t="shared" si="741"/>
        <v>15.166</v>
      </c>
      <c r="AE3590" s="38">
        <f t="shared" si="742"/>
        <v>18.9575</v>
      </c>
      <c r="AF3590" s="38">
        <f t="shared" si="743"/>
        <v>20.4741</v>
      </c>
      <c r="AG3590" s="36">
        <f t="shared" si="744"/>
        <v>15.16</v>
      </c>
      <c r="AH3590" s="36">
        <f t="shared" si="745"/>
        <v>18.95</v>
      </c>
      <c r="AI3590" s="36">
        <f t="shared" si="746"/>
        <v>20.47</v>
      </c>
      <c r="AJ3590" s="40">
        <v>43879</v>
      </c>
      <c r="AK3590" s="40">
        <v>43880</v>
      </c>
      <c r="AL3590" s="20"/>
      <c r="AM3590" s="17" t="s">
        <v>18070</v>
      </c>
      <c r="AN3590" s="62"/>
      <c r="AO3590" s="20" t="s">
        <v>19153</v>
      </c>
      <c r="AP3590" s="20"/>
      <c r="AQ3590" s="20"/>
      <c r="AR3590" s="16">
        <v>0</v>
      </c>
      <c r="AS3590" s="65">
        <v>43885</v>
      </c>
    </row>
    <row r="3591" spans="1:45" ht="47.25" customHeight="1">
      <c r="A3591" s="16">
        <v>8699556980113</v>
      </c>
      <c r="B3591" s="16" t="s">
        <v>9151</v>
      </c>
      <c r="C3591" s="16" t="s">
        <v>9152</v>
      </c>
      <c r="D3591" s="17" t="s">
        <v>87</v>
      </c>
      <c r="E3591" s="18" t="s">
        <v>295</v>
      </c>
      <c r="F3591" s="18">
        <v>1</v>
      </c>
      <c r="G3591" s="39">
        <v>2</v>
      </c>
      <c r="H3591" s="18">
        <v>1</v>
      </c>
      <c r="I3591" s="18"/>
      <c r="J3591" s="18"/>
      <c r="K3591" s="18"/>
      <c r="L3591" s="19" t="s">
        <v>2478</v>
      </c>
      <c r="M3591" s="19" t="s">
        <v>2479</v>
      </c>
      <c r="N3591" s="18" t="s">
        <v>1226</v>
      </c>
      <c r="O3591" s="18">
        <v>500</v>
      </c>
      <c r="P3591" s="18" t="s">
        <v>6714</v>
      </c>
      <c r="Q3591" s="18">
        <v>1</v>
      </c>
      <c r="R3591" s="45" t="s">
        <v>3676</v>
      </c>
      <c r="S3591" s="37" t="s">
        <v>96</v>
      </c>
      <c r="T3591" s="18" t="s">
        <v>165</v>
      </c>
      <c r="U3591" s="38">
        <v>675</v>
      </c>
      <c r="V3591" s="38">
        <v>675</v>
      </c>
      <c r="W3591" s="38">
        <v>675</v>
      </c>
      <c r="X3591" s="18" t="s">
        <v>165</v>
      </c>
      <c r="Y3591" s="39"/>
      <c r="Z3591" s="16">
        <v>0</v>
      </c>
      <c r="AA3591" s="36">
        <v>2575.4499999999998</v>
      </c>
      <c r="AB3591" s="36">
        <v>2634.55</v>
      </c>
      <c r="AC3591" s="36">
        <f>VLOOKUP(A3591,'[1]Pasif Ürünler Fiyat Listesi'!$A$2:$AC$3928,29,FALSE)</f>
        <v>2575.4499999999998</v>
      </c>
      <c r="AD3591" s="38">
        <f t="shared" si="741"/>
        <v>2634.5589999999997</v>
      </c>
      <c r="AE3591" s="38">
        <f t="shared" si="742"/>
        <v>2968.8540800000001</v>
      </c>
      <c r="AF3591" s="38">
        <f t="shared" si="743"/>
        <v>3206.3624064000005</v>
      </c>
      <c r="AG3591" s="36">
        <f t="shared" si="744"/>
        <v>2634.55</v>
      </c>
      <c r="AH3591" s="36">
        <f t="shared" si="745"/>
        <v>2968.85</v>
      </c>
      <c r="AI3591" s="36">
        <f t="shared" si="746"/>
        <v>3206.36</v>
      </c>
      <c r="AJ3591" s="40">
        <v>43879</v>
      </c>
      <c r="AK3591" s="40">
        <v>43880</v>
      </c>
      <c r="AL3591" s="20"/>
      <c r="AM3591" s="17" t="s">
        <v>18070</v>
      </c>
      <c r="AN3591" s="62"/>
      <c r="AO3591" s="20" t="s">
        <v>19381</v>
      </c>
      <c r="AP3591" s="20"/>
      <c r="AQ3591" s="20"/>
      <c r="AR3591" s="16">
        <v>0</v>
      </c>
      <c r="AS3591" s="65">
        <v>43885</v>
      </c>
    </row>
    <row r="3592" spans="1:45" ht="47.25" customHeight="1">
      <c r="A3592" s="16">
        <v>8699541011006</v>
      </c>
      <c r="B3592" s="16" t="s">
        <v>4328</v>
      </c>
      <c r="C3592" s="16" t="s">
        <v>4330</v>
      </c>
      <c r="D3592" s="17" t="s">
        <v>323</v>
      </c>
      <c r="E3592" s="17" t="s">
        <v>295</v>
      </c>
      <c r="F3592" s="18">
        <v>4</v>
      </c>
      <c r="G3592" s="39">
        <v>1</v>
      </c>
      <c r="H3592" s="18">
        <v>2</v>
      </c>
      <c r="I3592" s="18"/>
      <c r="J3592" s="18"/>
      <c r="K3592" s="18"/>
      <c r="L3592" s="19" t="s">
        <v>13489</v>
      </c>
      <c r="M3592" s="19" t="s">
        <v>2115</v>
      </c>
      <c r="N3592" s="18" t="s">
        <v>3780</v>
      </c>
      <c r="O3592" s="18">
        <v>20</v>
      </c>
      <c r="P3592" s="18" t="s">
        <v>163</v>
      </c>
      <c r="Q3592" s="18">
        <v>60</v>
      </c>
      <c r="R3592" s="18" t="s">
        <v>95</v>
      </c>
      <c r="S3592" s="37" t="s">
        <v>46</v>
      </c>
      <c r="T3592" s="18" t="s">
        <v>53</v>
      </c>
      <c r="U3592" s="38">
        <v>1.9</v>
      </c>
      <c r="V3592" s="38">
        <v>1.9</v>
      </c>
      <c r="W3592" s="38">
        <v>0</v>
      </c>
      <c r="X3592" s="18" t="s">
        <v>53</v>
      </c>
      <c r="Y3592" s="39"/>
      <c r="Z3592" s="16">
        <v>0</v>
      </c>
      <c r="AA3592" s="36">
        <v>7.24</v>
      </c>
      <c r="AB3592" s="36">
        <v>7.89</v>
      </c>
      <c r="AC3592" s="36">
        <f>VLOOKUP(A3592,'[1]Pasif Ürünler Fiyat Listesi'!$A$2:$AC$3928,29,FALSE)</f>
        <v>7.24</v>
      </c>
      <c r="AD3592" s="38">
        <f t="shared" si="741"/>
        <v>7.8916000000000004</v>
      </c>
      <c r="AE3592" s="38">
        <f t="shared" si="742"/>
        <v>9.8644999999999996</v>
      </c>
      <c r="AF3592" s="38">
        <f t="shared" si="743"/>
        <v>10.65366</v>
      </c>
      <c r="AG3592" s="36">
        <f t="shared" si="744"/>
        <v>7.89</v>
      </c>
      <c r="AH3592" s="36">
        <f t="shared" si="745"/>
        <v>9.86</v>
      </c>
      <c r="AI3592" s="36">
        <f t="shared" si="746"/>
        <v>10.65</v>
      </c>
      <c r="AJ3592" s="40">
        <v>43879</v>
      </c>
      <c r="AK3592" s="40">
        <v>43880</v>
      </c>
      <c r="AL3592" s="20"/>
      <c r="AM3592" s="17" t="s">
        <v>18070</v>
      </c>
      <c r="AN3592" s="61"/>
      <c r="AO3592" s="20" t="s">
        <v>19313</v>
      </c>
      <c r="AP3592" s="20"/>
      <c r="AQ3592" s="20"/>
      <c r="AR3592" s="16">
        <v>0</v>
      </c>
      <c r="AS3592" s="65">
        <v>43885</v>
      </c>
    </row>
    <row r="3593" spans="1:45" ht="47.25" customHeight="1">
      <c r="A3593" s="16">
        <v>8697935090057</v>
      </c>
      <c r="B3593" s="16" t="s">
        <v>870</v>
      </c>
      <c r="C3593" s="16" t="s">
        <v>871</v>
      </c>
      <c r="D3593" s="17" t="s">
        <v>323</v>
      </c>
      <c r="E3593" s="18" t="s">
        <v>18879</v>
      </c>
      <c r="F3593" s="18">
        <v>6</v>
      </c>
      <c r="G3593" s="39">
        <v>1</v>
      </c>
      <c r="H3593" s="18">
        <v>1</v>
      </c>
      <c r="I3593" s="18"/>
      <c r="J3593" s="18"/>
      <c r="K3593" s="18"/>
      <c r="L3593" s="19" t="s">
        <v>5819</v>
      </c>
      <c r="M3593" s="19" t="s">
        <v>506</v>
      </c>
      <c r="N3593" s="18" t="s">
        <v>1758</v>
      </c>
      <c r="O3593" s="18">
        <v>120</v>
      </c>
      <c r="P3593" s="18" t="s">
        <v>163</v>
      </c>
      <c r="Q3593" s="18">
        <v>20</v>
      </c>
      <c r="R3593" s="18" t="s">
        <v>95</v>
      </c>
      <c r="S3593" s="37" t="s">
        <v>46</v>
      </c>
      <c r="T3593" s="18" t="s">
        <v>53</v>
      </c>
      <c r="U3593" s="38">
        <v>6.79</v>
      </c>
      <c r="V3593" s="38">
        <v>6.79</v>
      </c>
      <c r="W3593" s="38">
        <v>6.79</v>
      </c>
      <c r="X3593" s="18" t="s">
        <v>53</v>
      </c>
      <c r="Y3593" s="39"/>
      <c r="Z3593" s="16">
        <v>0</v>
      </c>
      <c r="AA3593" s="36">
        <v>25.9</v>
      </c>
      <c r="AB3593" s="36">
        <v>28.07</v>
      </c>
      <c r="AC3593" s="36">
        <f>VLOOKUP(A3593,'[1]Pasif Ürünler Fiyat Listesi'!$A$2:$AC$3928,29,FALSE)</f>
        <v>25.9</v>
      </c>
      <c r="AD3593" s="38">
        <f t="shared" si="741"/>
        <v>28.072000000000003</v>
      </c>
      <c r="AE3593" s="38">
        <f t="shared" si="742"/>
        <v>35.090000000000003</v>
      </c>
      <c r="AF3593" s="38">
        <f t="shared" si="743"/>
        <v>37.897200000000005</v>
      </c>
      <c r="AG3593" s="36">
        <f t="shared" si="744"/>
        <v>28.07</v>
      </c>
      <c r="AH3593" s="36">
        <f t="shared" si="745"/>
        <v>35.090000000000003</v>
      </c>
      <c r="AI3593" s="36">
        <f t="shared" si="746"/>
        <v>37.89</v>
      </c>
      <c r="AJ3593" s="40">
        <v>43879</v>
      </c>
      <c r="AK3593" s="40">
        <v>43880</v>
      </c>
      <c r="AL3593" s="20"/>
      <c r="AM3593" s="17" t="s">
        <v>18070</v>
      </c>
      <c r="AN3593" s="62">
        <v>5024</v>
      </c>
      <c r="AO3593" s="20" t="s">
        <v>19271</v>
      </c>
      <c r="AP3593" s="20"/>
      <c r="AQ3593" s="20"/>
      <c r="AR3593" s="16">
        <v>0</v>
      </c>
      <c r="AS3593" s="65">
        <v>43885</v>
      </c>
    </row>
    <row r="3594" spans="1:45" ht="47.25" customHeight="1">
      <c r="A3594" s="16">
        <v>8697935090064</v>
      </c>
      <c r="B3594" s="16" t="s">
        <v>870</v>
      </c>
      <c r="C3594" s="16" t="s">
        <v>871</v>
      </c>
      <c r="D3594" s="17" t="s">
        <v>323</v>
      </c>
      <c r="E3594" s="18" t="s">
        <v>18879</v>
      </c>
      <c r="F3594" s="18">
        <v>6</v>
      </c>
      <c r="G3594" s="39">
        <v>1</v>
      </c>
      <c r="H3594" s="18">
        <v>1</v>
      </c>
      <c r="I3594" s="18"/>
      <c r="J3594" s="18"/>
      <c r="K3594" s="18"/>
      <c r="L3594" s="19" t="s">
        <v>5820</v>
      </c>
      <c r="M3594" s="19" t="s">
        <v>506</v>
      </c>
      <c r="N3594" s="18" t="s">
        <v>1758</v>
      </c>
      <c r="O3594" s="18">
        <v>180</v>
      </c>
      <c r="P3594" s="18" t="s">
        <v>163</v>
      </c>
      <c r="Q3594" s="18">
        <v>20</v>
      </c>
      <c r="R3594" s="18" t="s">
        <v>95</v>
      </c>
      <c r="S3594" s="37" t="s">
        <v>46</v>
      </c>
      <c r="T3594" s="18" t="s">
        <v>53</v>
      </c>
      <c r="U3594" s="38">
        <v>6.79</v>
      </c>
      <c r="V3594" s="38">
        <v>6.79</v>
      </c>
      <c r="W3594" s="38">
        <v>6.79</v>
      </c>
      <c r="X3594" s="18" t="s">
        <v>53</v>
      </c>
      <c r="Y3594" s="39"/>
      <c r="Z3594" s="16">
        <v>0</v>
      </c>
      <c r="AA3594" s="36">
        <v>25.9</v>
      </c>
      <c r="AB3594" s="36">
        <v>28.07</v>
      </c>
      <c r="AC3594" s="36">
        <f>VLOOKUP(A3594,'[1]Pasif Ürünler Fiyat Listesi'!$A$2:$AC$3928,29,FALSE)</f>
        <v>25.9</v>
      </c>
      <c r="AD3594" s="38">
        <f t="shared" si="741"/>
        <v>28.072000000000003</v>
      </c>
      <c r="AE3594" s="38">
        <f t="shared" si="742"/>
        <v>35.090000000000003</v>
      </c>
      <c r="AF3594" s="38">
        <f t="shared" si="743"/>
        <v>37.897200000000005</v>
      </c>
      <c r="AG3594" s="36">
        <f t="shared" si="744"/>
        <v>28.07</v>
      </c>
      <c r="AH3594" s="36">
        <f t="shared" si="745"/>
        <v>35.090000000000003</v>
      </c>
      <c r="AI3594" s="36">
        <f t="shared" si="746"/>
        <v>37.89</v>
      </c>
      <c r="AJ3594" s="40">
        <v>43879</v>
      </c>
      <c r="AK3594" s="40">
        <v>43880</v>
      </c>
      <c r="AL3594" s="20"/>
      <c r="AM3594" s="17" t="s">
        <v>18070</v>
      </c>
      <c r="AN3594" s="62">
        <v>5025</v>
      </c>
      <c r="AO3594" s="20" t="s">
        <v>19272</v>
      </c>
      <c r="AP3594" s="20"/>
      <c r="AQ3594" s="20"/>
      <c r="AR3594" s="16">
        <v>0</v>
      </c>
      <c r="AS3594" s="65">
        <v>43885</v>
      </c>
    </row>
    <row r="3595" spans="1:45" ht="47.25" customHeight="1">
      <c r="A3595" s="16">
        <v>8699584010073</v>
      </c>
      <c r="B3595" s="16" t="s">
        <v>8974</v>
      </c>
      <c r="C3595" s="16" t="s">
        <v>8975</v>
      </c>
      <c r="D3595" s="17" t="s">
        <v>323</v>
      </c>
      <c r="E3595" s="18" t="s">
        <v>295</v>
      </c>
      <c r="F3595" s="18">
        <v>0</v>
      </c>
      <c r="G3595" s="39">
        <v>1</v>
      </c>
      <c r="H3595" s="18">
        <v>3</v>
      </c>
      <c r="I3595" s="18"/>
      <c r="J3595" s="18"/>
      <c r="K3595" s="18"/>
      <c r="L3595" s="19" t="s">
        <v>9188</v>
      </c>
      <c r="M3595" s="19" t="s">
        <v>2759</v>
      </c>
      <c r="N3595" s="18" t="s">
        <v>2524</v>
      </c>
      <c r="O3595" s="18">
        <v>100</v>
      </c>
      <c r="P3595" s="18" t="s">
        <v>163</v>
      </c>
      <c r="Q3595" s="18">
        <v>100</v>
      </c>
      <c r="R3595" s="18" t="s">
        <v>95</v>
      </c>
      <c r="S3595" s="37" t="s">
        <v>46</v>
      </c>
      <c r="T3595" s="18" t="s">
        <v>53</v>
      </c>
      <c r="U3595" s="38">
        <v>4.99</v>
      </c>
      <c r="V3595" s="38">
        <v>4.99</v>
      </c>
      <c r="W3595" s="38">
        <v>4.99</v>
      </c>
      <c r="X3595" s="18" t="s">
        <v>53</v>
      </c>
      <c r="Y3595" s="39"/>
      <c r="Z3595" s="16">
        <v>0</v>
      </c>
      <c r="AA3595" s="36">
        <v>18.079999999999998</v>
      </c>
      <c r="AB3595" s="36">
        <v>19.62</v>
      </c>
      <c r="AC3595" s="36">
        <f>VLOOKUP(A3595,'[1]Pasif Ürünler Fiyat Listesi'!$A$2:$AC$3928,29,FALSE)</f>
        <v>18.079999999999998</v>
      </c>
      <c r="AD3595" s="38">
        <f t="shared" si="741"/>
        <v>19.626399999999997</v>
      </c>
      <c r="AE3595" s="38">
        <f t="shared" si="742"/>
        <v>24.532999999999994</v>
      </c>
      <c r="AF3595" s="38">
        <f t="shared" si="743"/>
        <v>26.495639999999995</v>
      </c>
      <c r="AG3595" s="36">
        <f t="shared" si="744"/>
        <v>19.62</v>
      </c>
      <c r="AH3595" s="36">
        <f t="shared" si="745"/>
        <v>24.53</v>
      </c>
      <c r="AI3595" s="36">
        <f t="shared" si="746"/>
        <v>26.49</v>
      </c>
      <c r="AJ3595" s="40">
        <v>43879</v>
      </c>
      <c r="AK3595" s="40">
        <v>43880</v>
      </c>
      <c r="AL3595" s="20"/>
      <c r="AM3595" s="17" t="s">
        <v>18070</v>
      </c>
      <c r="AN3595" s="62"/>
      <c r="AO3595" s="20" t="s">
        <v>19058</v>
      </c>
      <c r="AP3595" s="20"/>
      <c r="AQ3595" s="20" t="s">
        <v>6389</v>
      </c>
      <c r="AR3595" s="16">
        <v>0</v>
      </c>
      <c r="AS3595" s="65">
        <v>43885</v>
      </c>
    </row>
    <row r="3596" spans="1:45" ht="47.25" customHeight="1">
      <c r="A3596" s="16">
        <v>8699767750093</v>
      </c>
      <c r="B3596" s="16" t="s">
        <v>9394</v>
      </c>
      <c r="C3596" s="16" t="s">
        <v>9196</v>
      </c>
      <c r="D3596" s="17" t="s">
        <v>323</v>
      </c>
      <c r="E3596" s="18" t="s">
        <v>295</v>
      </c>
      <c r="F3596" s="18">
        <v>0</v>
      </c>
      <c r="G3596" s="39">
        <v>1</v>
      </c>
      <c r="H3596" s="18">
        <v>1</v>
      </c>
      <c r="I3596" s="18"/>
      <c r="J3596" s="18"/>
      <c r="K3596" s="18"/>
      <c r="L3596" s="19" t="s">
        <v>2763</v>
      </c>
      <c r="M3596" s="19" t="s">
        <v>2761</v>
      </c>
      <c r="N3596" s="18" t="s">
        <v>2756</v>
      </c>
      <c r="O3596" s="18">
        <v>0.5</v>
      </c>
      <c r="P3596" s="18" t="s">
        <v>163</v>
      </c>
      <c r="Q3596" s="18">
        <v>10</v>
      </c>
      <c r="R3596" s="45" t="s">
        <v>9198</v>
      </c>
      <c r="S3596" s="37" t="s">
        <v>96</v>
      </c>
      <c r="T3596" s="37" t="s">
        <v>4374</v>
      </c>
      <c r="U3596" s="38">
        <v>11.95</v>
      </c>
      <c r="V3596" s="38">
        <v>11.95</v>
      </c>
      <c r="W3596" s="38">
        <v>9.56</v>
      </c>
      <c r="X3596" s="37" t="s">
        <v>4374</v>
      </c>
      <c r="Y3596" s="39">
        <v>3</v>
      </c>
      <c r="Z3596" s="16">
        <v>1</v>
      </c>
      <c r="AA3596" s="36">
        <v>45.55</v>
      </c>
      <c r="AB3596" s="36">
        <v>49.29</v>
      </c>
      <c r="AC3596" s="36">
        <f>VLOOKUP(A3596,'[1]Pasif Ürünler Fiyat Listesi'!$A$2:$AC$3928,29,FALSE)</f>
        <v>45.55</v>
      </c>
      <c r="AD3596" s="38">
        <f t="shared" si="741"/>
        <v>49.293999999999997</v>
      </c>
      <c r="AE3596" s="38">
        <f t="shared" si="742"/>
        <v>53.237520000000004</v>
      </c>
      <c r="AF3596" s="38">
        <f t="shared" si="743"/>
        <v>0</v>
      </c>
      <c r="AG3596" s="36">
        <f t="shared" si="744"/>
        <v>49.29</v>
      </c>
      <c r="AH3596" s="36">
        <f t="shared" si="745"/>
        <v>53.23</v>
      </c>
      <c r="AI3596" s="36">
        <f t="shared" si="746"/>
        <v>0</v>
      </c>
      <c r="AJ3596" s="40">
        <v>43879</v>
      </c>
      <c r="AK3596" s="40">
        <v>43880</v>
      </c>
      <c r="AL3596" s="20"/>
      <c r="AM3596" s="17" t="s">
        <v>18070</v>
      </c>
      <c r="AN3596" s="62"/>
      <c r="AO3596" s="20" t="s">
        <v>19553</v>
      </c>
      <c r="AP3596" s="40" t="s">
        <v>75</v>
      </c>
      <c r="AQ3596" s="20"/>
      <c r="AR3596" s="16">
        <v>0</v>
      </c>
      <c r="AS3596" s="65">
        <v>43885</v>
      </c>
    </row>
    <row r="3597" spans="1:45" ht="47.25" customHeight="1">
      <c r="A3597" s="16">
        <v>8699532037589</v>
      </c>
      <c r="B3597" s="16" t="s">
        <v>16101</v>
      </c>
      <c r="C3597" s="16" t="s">
        <v>16102</v>
      </c>
      <c r="D3597" s="17" t="s">
        <v>87</v>
      </c>
      <c r="E3597" s="18" t="s">
        <v>18879</v>
      </c>
      <c r="F3597" s="18">
        <v>0</v>
      </c>
      <c r="G3597" s="39">
        <v>2</v>
      </c>
      <c r="H3597" s="18">
        <v>1</v>
      </c>
      <c r="I3597" s="18"/>
      <c r="J3597" s="18"/>
      <c r="K3597" s="18"/>
      <c r="L3597" s="19" t="s">
        <v>4881</v>
      </c>
      <c r="M3597" s="19" t="s">
        <v>4880</v>
      </c>
      <c r="N3597" s="18" t="s">
        <v>2263</v>
      </c>
      <c r="O3597" s="18">
        <v>4</v>
      </c>
      <c r="P3597" s="18" t="s">
        <v>163</v>
      </c>
      <c r="Q3597" s="18">
        <v>28</v>
      </c>
      <c r="R3597" s="18" t="s">
        <v>95</v>
      </c>
      <c r="S3597" s="37" t="s">
        <v>46</v>
      </c>
      <c r="T3597" s="37" t="s">
        <v>238</v>
      </c>
      <c r="U3597" s="38">
        <v>30.51</v>
      </c>
      <c r="V3597" s="38">
        <v>30.51</v>
      </c>
      <c r="W3597" s="38">
        <v>30.51</v>
      </c>
      <c r="X3597" s="37" t="s">
        <v>238</v>
      </c>
      <c r="Y3597" s="39"/>
      <c r="Z3597" s="16">
        <v>0</v>
      </c>
      <c r="AA3597" s="36">
        <v>116.33</v>
      </c>
      <c r="AB3597" s="36">
        <v>124.58</v>
      </c>
      <c r="AC3597" s="36">
        <f>VLOOKUP(A3597,'[1]Pasif Ürünler Fiyat Listesi'!$A$2:$AC$3928,29,FALSE)</f>
        <v>116.33</v>
      </c>
      <c r="AD3597" s="38">
        <f t="shared" si="741"/>
        <v>124.58319999999999</v>
      </c>
      <c r="AE3597" s="38">
        <f t="shared" si="742"/>
        <v>154.200512</v>
      </c>
      <c r="AF3597" s="38">
        <f t="shared" si="743"/>
        <v>166.53655296000002</v>
      </c>
      <c r="AG3597" s="36">
        <f t="shared" si="744"/>
        <v>124.58</v>
      </c>
      <c r="AH3597" s="36">
        <f t="shared" si="745"/>
        <v>154.19999999999999</v>
      </c>
      <c r="AI3597" s="36">
        <f t="shared" si="746"/>
        <v>166.53</v>
      </c>
      <c r="AJ3597" s="40">
        <v>43879</v>
      </c>
      <c r="AK3597" s="40">
        <v>43880</v>
      </c>
      <c r="AL3597" s="20"/>
      <c r="AM3597" s="17" t="s">
        <v>18070</v>
      </c>
      <c r="AN3597" s="62"/>
      <c r="AO3597" s="20" t="s">
        <v>19382</v>
      </c>
      <c r="AP3597" s="20"/>
      <c r="AQ3597" s="20"/>
      <c r="AR3597" s="16">
        <v>0</v>
      </c>
      <c r="AS3597" s="65">
        <v>43885</v>
      </c>
    </row>
    <row r="3598" spans="1:45" ht="47.25" customHeight="1">
      <c r="A3598" s="16">
        <v>8699532037633</v>
      </c>
      <c r="B3598" s="16" t="s">
        <v>16101</v>
      </c>
      <c r="C3598" s="16" t="s">
        <v>16102</v>
      </c>
      <c r="D3598" s="17" t="s">
        <v>87</v>
      </c>
      <c r="E3598" s="18" t="s">
        <v>18879</v>
      </c>
      <c r="F3598" s="18">
        <v>0</v>
      </c>
      <c r="G3598" s="39">
        <v>2</v>
      </c>
      <c r="H3598" s="18">
        <v>1</v>
      </c>
      <c r="I3598" s="18"/>
      <c r="J3598" s="18"/>
      <c r="K3598" s="18"/>
      <c r="L3598" s="19" t="s">
        <v>4879</v>
      </c>
      <c r="M3598" s="19" t="s">
        <v>4880</v>
      </c>
      <c r="N3598" s="18" t="s">
        <v>2263</v>
      </c>
      <c r="O3598" s="18">
        <v>8</v>
      </c>
      <c r="P3598" s="18" t="s">
        <v>163</v>
      </c>
      <c r="Q3598" s="18">
        <v>28</v>
      </c>
      <c r="R3598" s="18" t="s">
        <v>95</v>
      </c>
      <c r="S3598" s="37" t="s">
        <v>46</v>
      </c>
      <c r="T3598" s="37" t="s">
        <v>222</v>
      </c>
      <c r="U3598" s="38">
        <v>47.66</v>
      </c>
      <c r="V3598" s="38">
        <v>47.66</v>
      </c>
      <c r="W3598" s="38">
        <v>47.66</v>
      </c>
      <c r="X3598" s="37" t="s">
        <v>222</v>
      </c>
      <c r="Y3598" s="39"/>
      <c r="Z3598" s="16">
        <v>0</v>
      </c>
      <c r="AA3598" s="36">
        <v>124.14</v>
      </c>
      <c r="AB3598" s="36">
        <v>132.69999999999999</v>
      </c>
      <c r="AC3598" s="36">
        <f>VLOOKUP(A3598,'[1]Pasif Ürünler Fiyat Listesi'!$A$2:$AC$3928,29,FALSE)</f>
        <v>124.14</v>
      </c>
      <c r="AD3598" s="38">
        <f t="shared" si="741"/>
        <v>132.7056</v>
      </c>
      <c r="AE3598" s="38">
        <f t="shared" si="742"/>
        <v>163.62249600000001</v>
      </c>
      <c r="AF3598" s="38">
        <f t="shared" si="743"/>
        <v>176.71229568000001</v>
      </c>
      <c r="AG3598" s="36">
        <f t="shared" si="744"/>
        <v>132.69999999999999</v>
      </c>
      <c r="AH3598" s="36">
        <f t="shared" si="745"/>
        <v>163.62</v>
      </c>
      <c r="AI3598" s="36">
        <f t="shared" si="746"/>
        <v>176.71</v>
      </c>
      <c r="AJ3598" s="40">
        <v>43879</v>
      </c>
      <c r="AK3598" s="40">
        <v>43880</v>
      </c>
      <c r="AL3598" s="20"/>
      <c r="AM3598" s="17" t="s">
        <v>18070</v>
      </c>
      <c r="AN3598" s="62"/>
      <c r="AO3598" s="20" t="s">
        <v>19382</v>
      </c>
      <c r="AP3598" s="20"/>
      <c r="AQ3598" s="20"/>
      <c r="AR3598" s="16">
        <v>0</v>
      </c>
      <c r="AS3598" s="65">
        <v>43885</v>
      </c>
    </row>
    <row r="3599" spans="1:45" ht="47.25" customHeight="1">
      <c r="A3599" s="16">
        <v>8699532156754</v>
      </c>
      <c r="B3599" s="16" t="s">
        <v>8933</v>
      </c>
      <c r="C3599" s="16" t="s">
        <v>8934</v>
      </c>
      <c r="D3599" s="17" t="s">
        <v>87</v>
      </c>
      <c r="E3599" s="18" t="s">
        <v>18879</v>
      </c>
      <c r="F3599" s="18">
        <v>0</v>
      </c>
      <c r="G3599" s="39">
        <v>1</v>
      </c>
      <c r="H3599" s="18">
        <v>1</v>
      </c>
      <c r="I3599" s="18"/>
      <c r="J3599" s="18"/>
      <c r="K3599" s="18"/>
      <c r="L3599" s="19" t="s">
        <v>4883</v>
      </c>
      <c r="M3599" s="19" t="s">
        <v>1325</v>
      </c>
      <c r="N3599" s="18" t="s">
        <v>4923</v>
      </c>
      <c r="O3599" s="18">
        <v>150</v>
      </c>
      <c r="P3599" s="18" t="s">
        <v>163</v>
      </c>
      <c r="Q3599" s="18">
        <v>6</v>
      </c>
      <c r="R3599" s="18" t="s">
        <v>95</v>
      </c>
      <c r="S3599" s="37" t="s">
        <v>46</v>
      </c>
      <c r="T3599" s="18" t="s">
        <v>222</v>
      </c>
      <c r="U3599" s="38">
        <v>19.440000000000001</v>
      </c>
      <c r="V3599" s="38">
        <v>19.440000000000001</v>
      </c>
      <c r="W3599" s="38">
        <v>11.66</v>
      </c>
      <c r="X3599" s="18" t="s">
        <v>222</v>
      </c>
      <c r="Y3599" s="39"/>
      <c r="Z3599" s="16">
        <v>0</v>
      </c>
      <c r="AA3599" s="36">
        <v>38.78</v>
      </c>
      <c r="AB3599" s="36">
        <v>41.98</v>
      </c>
      <c r="AC3599" s="36">
        <f>VLOOKUP(A3599,'[1]Pasif Ürünler Fiyat Listesi'!$A$2:$AC$3928,29,FALSE)</f>
        <v>38.78</v>
      </c>
      <c r="AD3599" s="38">
        <f t="shared" si="741"/>
        <v>41.982400000000005</v>
      </c>
      <c r="AE3599" s="38">
        <f t="shared" si="742"/>
        <v>52.478000000000009</v>
      </c>
      <c r="AF3599" s="38">
        <f t="shared" si="743"/>
        <v>56.676240000000014</v>
      </c>
      <c r="AG3599" s="36">
        <f t="shared" si="744"/>
        <v>41.98</v>
      </c>
      <c r="AH3599" s="36">
        <f t="shared" si="745"/>
        <v>52.47</v>
      </c>
      <c r="AI3599" s="36">
        <f t="shared" si="746"/>
        <v>56.67</v>
      </c>
      <c r="AJ3599" s="40">
        <v>43879</v>
      </c>
      <c r="AK3599" s="40">
        <v>43880</v>
      </c>
      <c r="AL3599" s="20"/>
      <c r="AM3599" s="17" t="s">
        <v>18070</v>
      </c>
      <c r="AN3599" s="62"/>
      <c r="AO3599" s="20" t="s">
        <v>19241</v>
      </c>
      <c r="AP3599" s="20"/>
      <c r="AQ3599" s="20"/>
      <c r="AR3599" s="16">
        <v>0</v>
      </c>
      <c r="AS3599" s="65">
        <v>43885</v>
      </c>
    </row>
    <row r="3600" spans="1:45" ht="47.25" customHeight="1">
      <c r="A3600" s="16">
        <v>8699532156761</v>
      </c>
      <c r="B3600" s="16" t="s">
        <v>8933</v>
      </c>
      <c r="C3600" s="16" t="s">
        <v>8934</v>
      </c>
      <c r="D3600" s="17" t="s">
        <v>87</v>
      </c>
      <c r="E3600" s="18" t="s">
        <v>18879</v>
      </c>
      <c r="F3600" s="18">
        <v>0</v>
      </c>
      <c r="G3600" s="39">
        <v>1</v>
      </c>
      <c r="H3600" s="18">
        <v>1</v>
      </c>
      <c r="I3600" s="18"/>
      <c r="J3600" s="18"/>
      <c r="K3600" s="18"/>
      <c r="L3600" s="19" t="s">
        <v>4886</v>
      </c>
      <c r="M3600" s="19" t="s">
        <v>1325</v>
      </c>
      <c r="N3600" s="18" t="s">
        <v>2263</v>
      </c>
      <c r="O3600" s="18">
        <v>150</v>
      </c>
      <c r="P3600" s="18" t="s">
        <v>163</v>
      </c>
      <c r="Q3600" s="18">
        <v>8</v>
      </c>
      <c r="R3600" s="18" t="s">
        <v>95</v>
      </c>
      <c r="S3600" s="37" t="s">
        <v>46</v>
      </c>
      <c r="T3600" s="18" t="s">
        <v>222</v>
      </c>
      <c r="U3600" s="38">
        <v>25.92</v>
      </c>
      <c r="V3600" s="38">
        <v>25.92</v>
      </c>
      <c r="W3600" s="38">
        <v>15.55</v>
      </c>
      <c r="X3600" s="18" t="s">
        <v>222</v>
      </c>
      <c r="Y3600" s="39"/>
      <c r="Z3600" s="16">
        <v>0</v>
      </c>
      <c r="AA3600" s="36">
        <v>51.67</v>
      </c>
      <c r="AB3600" s="36">
        <v>55.88</v>
      </c>
      <c r="AC3600" s="36">
        <f>VLOOKUP(A3600,'[1]Pasif Ürünler Fiyat Listesi'!$A$2:$AC$3928,29,FALSE)</f>
        <v>51.67</v>
      </c>
      <c r="AD3600" s="38">
        <f t="shared" si="741"/>
        <v>55.886900000000004</v>
      </c>
      <c r="AE3600" s="38">
        <f t="shared" si="742"/>
        <v>69.858625000000004</v>
      </c>
      <c r="AF3600" s="38">
        <f t="shared" si="743"/>
        <v>75.447315000000003</v>
      </c>
      <c r="AG3600" s="36">
        <f t="shared" si="744"/>
        <v>55.88</v>
      </c>
      <c r="AH3600" s="36">
        <f t="shared" si="745"/>
        <v>69.849999999999994</v>
      </c>
      <c r="AI3600" s="36">
        <f t="shared" si="746"/>
        <v>75.44</v>
      </c>
      <c r="AJ3600" s="40">
        <v>43879</v>
      </c>
      <c r="AK3600" s="40">
        <v>43880</v>
      </c>
      <c r="AL3600" s="20"/>
      <c r="AM3600" s="17" t="s">
        <v>18070</v>
      </c>
      <c r="AN3600" s="62"/>
      <c r="AO3600" s="20" t="s">
        <v>19239</v>
      </c>
      <c r="AP3600" s="20"/>
      <c r="AQ3600" s="20"/>
      <c r="AR3600" s="16">
        <v>0</v>
      </c>
      <c r="AS3600" s="65">
        <v>43885</v>
      </c>
    </row>
    <row r="3601" spans="1:45" ht="47.25" customHeight="1">
      <c r="A3601" s="16">
        <v>8699742750186</v>
      </c>
      <c r="B3601" s="16" t="s">
        <v>8927</v>
      </c>
      <c r="C3601" s="16" t="s">
        <v>8928</v>
      </c>
      <c r="D3601" s="17" t="s">
        <v>323</v>
      </c>
      <c r="E3601" s="18" t="s">
        <v>18879</v>
      </c>
      <c r="F3601" s="18">
        <v>0</v>
      </c>
      <c r="G3601" s="39">
        <v>1</v>
      </c>
      <c r="H3601" s="18">
        <v>1</v>
      </c>
      <c r="I3601" s="18"/>
      <c r="J3601" s="18"/>
      <c r="K3601" s="18"/>
      <c r="L3601" s="19" t="s">
        <v>16147</v>
      </c>
      <c r="M3601" s="19" t="s">
        <v>4930</v>
      </c>
      <c r="N3601" s="18" t="s">
        <v>4928</v>
      </c>
      <c r="O3601" s="18">
        <v>1</v>
      </c>
      <c r="P3601" s="18" t="s">
        <v>163</v>
      </c>
      <c r="Q3601" s="18">
        <v>5</v>
      </c>
      <c r="R3601" s="18" t="s">
        <v>95</v>
      </c>
      <c r="S3601" s="37" t="s">
        <v>46</v>
      </c>
      <c r="T3601" s="18" t="s">
        <v>1658</v>
      </c>
      <c r="U3601" s="38">
        <v>229.04</v>
      </c>
      <c r="V3601" s="38">
        <v>229.04</v>
      </c>
      <c r="W3601" s="38">
        <v>137.41999999999999</v>
      </c>
      <c r="X3601" s="18" t="s">
        <v>1658</v>
      </c>
      <c r="Y3601" s="39"/>
      <c r="Z3601" s="16">
        <v>0</v>
      </c>
      <c r="AA3601" s="36">
        <v>256.51</v>
      </c>
      <c r="AB3601" s="36">
        <v>269.24</v>
      </c>
      <c r="AC3601" s="36">
        <f>VLOOKUP(A3601,'[1]Pasif Ürünler Fiyat Listesi'!$A$2:$AC$3928,29,FALSE)</f>
        <v>256.51</v>
      </c>
      <c r="AD3601" s="38">
        <f t="shared" si="741"/>
        <v>269.24019999999996</v>
      </c>
      <c r="AE3601" s="38">
        <f t="shared" si="742"/>
        <v>319.697024</v>
      </c>
      <c r="AF3601" s="38">
        <f t="shared" si="743"/>
        <v>345.27278592000005</v>
      </c>
      <c r="AG3601" s="36">
        <f t="shared" si="744"/>
        <v>269.24</v>
      </c>
      <c r="AH3601" s="36">
        <f t="shared" si="745"/>
        <v>319.69</v>
      </c>
      <c r="AI3601" s="36">
        <f t="shared" si="746"/>
        <v>345.27</v>
      </c>
      <c r="AJ3601" s="40">
        <v>43879</v>
      </c>
      <c r="AK3601" s="40">
        <v>43880</v>
      </c>
      <c r="AL3601" s="20"/>
      <c r="AM3601" s="17" t="s">
        <v>18070</v>
      </c>
      <c r="AN3601" s="62"/>
      <c r="AO3601" s="20" t="s">
        <v>19385</v>
      </c>
      <c r="AP3601" s="20"/>
      <c r="AQ3601" s="20"/>
      <c r="AR3601" s="16">
        <v>0</v>
      </c>
      <c r="AS3601" s="65">
        <v>43885</v>
      </c>
    </row>
    <row r="3602" spans="1:45" ht="47.25" customHeight="1">
      <c r="A3602" s="16">
        <v>8699760750014</v>
      </c>
      <c r="B3602" s="16" t="s">
        <v>12902</v>
      </c>
      <c r="C3602" s="16" t="s">
        <v>12903</v>
      </c>
      <c r="D3602" s="22" t="s">
        <v>87</v>
      </c>
      <c r="E3602" s="18" t="s">
        <v>295</v>
      </c>
      <c r="F3602" s="18">
        <v>6</v>
      </c>
      <c r="G3602" s="39">
        <v>2</v>
      </c>
      <c r="H3602" s="18">
        <v>1</v>
      </c>
      <c r="I3602" s="18"/>
      <c r="J3602" s="18"/>
      <c r="K3602" s="18"/>
      <c r="L3602" s="23" t="s">
        <v>790</v>
      </c>
      <c r="M3602" s="19" t="s">
        <v>792</v>
      </c>
      <c r="N3602" s="18" t="s">
        <v>787</v>
      </c>
      <c r="O3602" s="22">
        <v>10</v>
      </c>
      <c r="P3602" s="22" t="s">
        <v>551</v>
      </c>
      <c r="Q3602" s="22">
        <v>12</v>
      </c>
      <c r="R3602" s="18" t="s">
        <v>95</v>
      </c>
      <c r="S3602" s="37" t="s">
        <v>96</v>
      </c>
      <c r="T3602" s="18" t="s">
        <v>678</v>
      </c>
      <c r="U3602" s="38">
        <v>433.63</v>
      </c>
      <c r="V3602" s="38">
        <v>433.63</v>
      </c>
      <c r="W3602" s="38">
        <v>433.63</v>
      </c>
      <c r="X3602" s="18" t="s">
        <v>678</v>
      </c>
      <c r="Y3602" s="39"/>
      <c r="Z3602" s="16">
        <v>1</v>
      </c>
      <c r="AA3602" s="36">
        <v>869.9</v>
      </c>
      <c r="AB3602" s="36">
        <v>894.89</v>
      </c>
      <c r="AC3602" s="36">
        <f>VLOOKUP(A3602,'[1]Pasif Ürünler Fiyat Listesi'!$A$2:$AC$3928,29,FALSE)</f>
        <v>869.9</v>
      </c>
      <c r="AD3602" s="38">
        <f t="shared" si="741"/>
        <v>894.89800000000002</v>
      </c>
      <c r="AE3602" s="38">
        <f t="shared" si="742"/>
        <v>966.48984000000007</v>
      </c>
      <c r="AF3602" s="38">
        <f t="shared" si="743"/>
        <v>0</v>
      </c>
      <c r="AG3602" s="36">
        <f t="shared" si="744"/>
        <v>894.89</v>
      </c>
      <c r="AH3602" s="36">
        <f t="shared" si="745"/>
        <v>966.48</v>
      </c>
      <c r="AI3602" s="36">
        <f t="shared" si="746"/>
        <v>0</v>
      </c>
      <c r="AJ3602" s="40">
        <v>43879</v>
      </c>
      <c r="AK3602" s="40">
        <v>43880</v>
      </c>
      <c r="AL3602" s="20"/>
      <c r="AM3602" s="17" t="s">
        <v>18070</v>
      </c>
      <c r="AN3602" s="62">
        <v>4000</v>
      </c>
      <c r="AO3602" s="20" t="s">
        <v>19549</v>
      </c>
      <c r="AP3602" s="20"/>
      <c r="AQ3602" s="20"/>
      <c r="AR3602" s="16">
        <v>0</v>
      </c>
      <c r="AS3602" s="65">
        <v>43885</v>
      </c>
    </row>
    <row r="3603" spans="1:45" ht="47.25" customHeight="1">
      <c r="A3603" s="16">
        <v>8699760750021</v>
      </c>
      <c r="B3603" s="16" t="s">
        <v>12902</v>
      </c>
      <c r="C3603" s="16" t="s">
        <v>12903</v>
      </c>
      <c r="D3603" s="17" t="s">
        <v>87</v>
      </c>
      <c r="E3603" s="18" t="s">
        <v>295</v>
      </c>
      <c r="F3603" s="18">
        <v>0</v>
      </c>
      <c r="G3603" s="39">
        <v>1</v>
      </c>
      <c r="H3603" s="18">
        <v>1</v>
      </c>
      <c r="I3603" s="18"/>
      <c r="J3603" s="18"/>
      <c r="K3603" s="18"/>
      <c r="L3603" s="19" t="s">
        <v>12923</v>
      </c>
      <c r="M3603" s="19" t="s">
        <v>792</v>
      </c>
      <c r="N3603" s="18" t="s">
        <v>787</v>
      </c>
      <c r="O3603" s="18">
        <v>10</v>
      </c>
      <c r="P3603" s="22" t="s">
        <v>551</v>
      </c>
      <c r="Q3603" s="18">
        <v>1</v>
      </c>
      <c r="R3603" s="18" t="s">
        <v>95</v>
      </c>
      <c r="S3603" s="37" t="s">
        <v>96</v>
      </c>
      <c r="T3603" s="18" t="s">
        <v>678</v>
      </c>
      <c r="U3603" s="38">
        <v>36.130000000000003</v>
      </c>
      <c r="V3603" s="38">
        <v>37.590000000000003</v>
      </c>
      <c r="W3603" s="38">
        <v>30.07</v>
      </c>
      <c r="X3603" s="18" t="s">
        <v>678</v>
      </c>
      <c r="Y3603" s="39"/>
      <c r="Z3603" s="16">
        <v>0</v>
      </c>
      <c r="AA3603" s="36">
        <v>85.81</v>
      </c>
      <c r="AB3603" s="36">
        <v>92.41</v>
      </c>
      <c r="AC3603" s="36">
        <f>VLOOKUP(A3603,'[1]Pasif Ürünler Fiyat Listesi'!$A$2:$AC$3928,29,FALSE)</f>
        <v>85.81</v>
      </c>
      <c r="AD3603" s="38">
        <f t="shared" si="741"/>
        <v>92.416700000000006</v>
      </c>
      <c r="AE3603" s="38">
        <f t="shared" si="742"/>
        <v>115.520875</v>
      </c>
      <c r="AF3603" s="38">
        <f t="shared" si="743"/>
        <v>124.76254500000002</v>
      </c>
      <c r="AG3603" s="36">
        <f t="shared" si="744"/>
        <v>92.41</v>
      </c>
      <c r="AH3603" s="36">
        <f t="shared" si="745"/>
        <v>115.52</v>
      </c>
      <c r="AI3603" s="36">
        <f t="shared" si="746"/>
        <v>124.76</v>
      </c>
      <c r="AJ3603" s="40">
        <v>43879</v>
      </c>
      <c r="AK3603" s="40">
        <v>43880</v>
      </c>
      <c r="AL3603" s="20"/>
      <c r="AM3603" s="17" t="s">
        <v>18070</v>
      </c>
      <c r="AN3603" s="62">
        <v>4001</v>
      </c>
      <c r="AO3603" s="20" t="s">
        <v>19113</v>
      </c>
      <c r="AP3603" s="20"/>
      <c r="AQ3603" s="20"/>
      <c r="AR3603" s="16">
        <v>0</v>
      </c>
      <c r="AS3603" s="65">
        <v>43885</v>
      </c>
    </row>
    <row r="3604" spans="1:45" ht="47.25" customHeight="1">
      <c r="A3604" s="16">
        <v>8699795120554</v>
      </c>
      <c r="B3604" s="16" t="s">
        <v>9256</v>
      </c>
      <c r="C3604" s="16" t="s">
        <v>9257</v>
      </c>
      <c r="D3604" s="17" t="s">
        <v>87</v>
      </c>
      <c r="E3604" s="18" t="s">
        <v>295</v>
      </c>
      <c r="F3604" s="18">
        <v>0</v>
      </c>
      <c r="G3604" s="39">
        <v>2</v>
      </c>
      <c r="H3604" s="18">
        <v>1</v>
      </c>
      <c r="I3604" s="18"/>
      <c r="J3604" s="18"/>
      <c r="K3604" s="18"/>
      <c r="L3604" s="19" t="s">
        <v>3590</v>
      </c>
      <c r="M3604" s="19" t="s">
        <v>3592</v>
      </c>
      <c r="N3604" s="18" t="s">
        <v>3593</v>
      </c>
      <c r="O3604" s="18">
        <v>3</v>
      </c>
      <c r="P3604" s="18" t="s">
        <v>163</v>
      </c>
      <c r="Q3604" s="18">
        <v>50</v>
      </c>
      <c r="R3604" s="18" t="s">
        <v>95</v>
      </c>
      <c r="S3604" s="37" t="s">
        <v>96</v>
      </c>
      <c r="T3604" s="18" t="s">
        <v>4626</v>
      </c>
      <c r="U3604" s="38">
        <v>16.32</v>
      </c>
      <c r="V3604" s="38">
        <v>16.32</v>
      </c>
      <c r="W3604" s="38">
        <v>13.05</v>
      </c>
      <c r="X3604" s="18" t="s">
        <v>4626</v>
      </c>
      <c r="Y3604" s="39"/>
      <c r="Z3604" s="16">
        <v>0</v>
      </c>
      <c r="AA3604" s="36">
        <v>49.78</v>
      </c>
      <c r="AB3604" s="36">
        <v>53.86</v>
      </c>
      <c r="AC3604" s="36">
        <f>VLOOKUP(A3604,'[1]Pasif Ürünler Fiyat Listesi'!$A$2:$AC$3928,29,FALSE)</f>
        <v>49.78</v>
      </c>
      <c r="AD3604" s="38">
        <f t="shared" si="741"/>
        <v>53.862400000000001</v>
      </c>
      <c r="AE3604" s="38">
        <f t="shared" si="742"/>
        <v>67.328000000000003</v>
      </c>
      <c r="AF3604" s="38">
        <f t="shared" si="743"/>
        <v>72.714240000000004</v>
      </c>
      <c r="AG3604" s="36">
        <f t="shared" si="744"/>
        <v>53.86</v>
      </c>
      <c r="AH3604" s="36">
        <f t="shared" si="745"/>
        <v>67.319999999999993</v>
      </c>
      <c r="AI3604" s="36">
        <f t="shared" si="746"/>
        <v>72.709999999999994</v>
      </c>
      <c r="AJ3604" s="40">
        <v>43879</v>
      </c>
      <c r="AK3604" s="40">
        <v>43880</v>
      </c>
      <c r="AL3604" s="20"/>
      <c r="AM3604" s="17" t="s">
        <v>18070</v>
      </c>
      <c r="AN3604" s="62"/>
      <c r="AO3604" s="20" t="s">
        <v>19386</v>
      </c>
      <c r="AP3604" s="20"/>
      <c r="AQ3604" s="20"/>
      <c r="AR3604" s="16">
        <v>0</v>
      </c>
      <c r="AS3604" s="65">
        <v>43885</v>
      </c>
    </row>
    <row r="3605" spans="1:45" ht="47.25" customHeight="1">
      <c r="A3605" s="16">
        <v>8681026050006</v>
      </c>
      <c r="B3605" s="16" t="s">
        <v>9277</v>
      </c>
      <c r="C3605" s="16" t="s">
        <v>9278</v>
      </c>
      <c r="D3605" s="17" t="s">
        <v>323</v>
      </c>
      <c r="E3605" s="18" t="s">
        <v>18879</v>
      </c>
      <c r="F3605" s="18">
        <v>0</v>
      </c>
      <c r="G3605" s="39" t="s">
        <v>12778</v>
      </c>
      <c r="H3605" s="18">
        <v>1</v>
      </c>
      <c r="I3605" s="18" t="s">
        <v>6189</v>
      </c>
      <c r="J3605" s="18">
        <v>1</v>
      </c>
      <c r="K3605" s="18" t="s">
        <v>7893</v>
      </c>
      <c r="L3605" s="19" t="s">
        <v>2675</v>
      </c>
      <c r="M3605" s="19" t="s">
        <v>960</v>
      </c>
      <c r="N3605" s="18" t="s">
        <v>2676</v>
      </c>
      <c r="O3605" s="18" t="s">
        <v>4091</v>
      </c>
      <c r="P3605" s="18" t="s">
        <v>470</v>
      </c>
      <c r="Q3605" s="18">
        <v>60</v>
      </c>
      <c r="R3605" s="18" t="s">
        <v>95</v>
      </c>
      <c r="S3605" s="37" t="s">
        <v>46</v>
      </c>
      <c r="T3605" s="18" t="s">
        <v>331</v>
      </c>
      <c r="U3605" s="38">
        <v>15.88</v>
      </c>
      <c r="V3605" s="38">
        <v>21.67</v>
      </c>
      <c r="W3605" s="38">
        <v>13</v>
      </c>
      <c r="X3605" s="18" t="s">
        <v>331</v>
      </c>
      <c r="Y3605" s="39"/>
      <c r="Z3605" s="16">
        <v>0</v>
      </c>
      <c r="AA3605" s="36">
        <v>49.54</v>
      </c>
      <c r="AB3605" s="36">
        <v>53.6</v>
      </c>
      <c r="AC3605" s="36">
        <f>VLOOKUP(A3605,'[1]Pasif Ürünler Fiyat Listesi'!$A$2:$AC$3928,29,FALSE)</f>
        <v>49.54</v>
      </c>
      <c r="AD3605" s="38">
        <f t="shared" si="741"/>
        <v>53.603200000000001</v>
      </c>
      <c r="AE3605" s="38">
        <f t="shared" si="742"/>
        <v>67.004000000000005</v>
      </c>
      <c r="AF3605" s="38">
        <f t="shared" si="743"/>
        <v>72.364320000000006</v>
      </c>
      <c r="AG3605" s="36">
        <f t="shared" si="744"/>
        <v>53.6</v>
      </c>
      <c r="AH3605" s="36">
        <f t="shared" si="745"/>
        <v>67</v>
      </c>
      <c r="AI3605" s="36">
        <f t="shared" si="746"/>
        <v>72.36</v>
      </c>
      <c r="AJ3605" s="40">
        <v>43879</v>
      </c>
      <c r="AK3605" s="40">
        <v>43880</v>
      </c>
      <c r="AL3605" s="20"/>
      <c r="AM3605" s="17" t="s">
        <v>18070</v>
      </c>
      <c r="AN3605" s="62"/>
      <c r="AO3605" s="20" t="s">
        <v>19069</v>
      </c>
      <c r="AP3605" s="20"/>
      <c r="AQ3605" s="20"/>
      <c r="AR3605" s="16">
        <v>0</v>
      </c>
      <c r="AS3605" s="65">
        <v>43885</v>
      </c>
    </row>
    <row r="3606" spans="1:45" ht="47.25" customHeight="1">
      <c r="A3606" s="16">
        <v>8681026050013</v>
      </c>
      <c r="B3606" s="16" t="s">
        <v>9277</v>
      </c>
      <c r="C3606" s="16" t="s">
        <v>9278</v>
      </c>
      <c r="D3606" s="17" t="s">
        <v>323</v>
      </c>
      <c r="E3606" s="18" t="s">
        <v>18879</v>
      </c>
      <c r="F3606" s="18">
        <v>0</v>
      </c>
      <c r="G3606" s="39" t="s">
        <v>12778</v>
      </c>
      <c r="H3606" s="18">
        <v>1</v>
      </c>
      <c r="I3606" s="18" t="s">
        <v>6189</v>
      </c>
      <c r="J3606" s="18">
        <v>1</v>
      </c>
      <c r="K3606" s="18" t="s">
        <v>7893</v>
      </c>
      <c r="L3606" s="19" t="s">
        <v>2677</v>
      </c>
      <c r="M3606" s="19" t="s">
        <v>960</v>
      </c>
      <c r="N3606" s="18" t="s">
        <v>2676</v>
      </c>
      <c r="O3606" s="18" t="s">
        <v>3256</v>
      </c>
      <c r="P3606" s="18" t="s">
        <v>470</v>
      </c>
      <c r="Q3606" s="18">
        <v>60</v>
      </c>
      <c r="R3606" s="18" t="s">
        <v>95</v>
      </c>
      <c r="S3606" s="37" t="s">
        <v>46</v>
      </c>
      <c r="T3606" s="18" t="s">
        <v>331</v>
      </c>
      <c r="U3606" s="38">
        <v>21.82</v>
      </c>
      <c r="V3606" s="38">
        <v>33.82</v>
      </c>
      <c r="W3606" s="38">
        <v>20.29</v>
      </c>
      <c r="X3606" s="18" t="s">
        <v>331</v>
      </c>
      <c r="Y3606" s="39"/>
      <c r="Z3606" s="16">
        <v>0</v>
      </c>
      <c r="AA3606" s="36">
        <v>63.14</v>
      </c>
      <c r="AB3606" s="36">
        <v>68.150000000000006</v>
      </c>
      <c r="AC3606" s="36">
        <f>VLOOKUP(A3606,'[1]Pasif Ürünler Fiyat Listesi'!$A$2:$AC$3928,29,FALSE)</f>
        <v>63.14</v>
      </c>
      <c r="AD3606" s="38">
        <f t="shared" si="741"/>
        <v>68.159800000000004</v>
      </c>
      <c r="AE3606" s="38">
        <f t="shared" si="742"/>
        <v>85.199750000000009</v>
      </c>
      <c r="AF3606" s="38">
        <f t="shared" si="743"/>
        <v>92.015730000000019</v>
      </c>
      <c r="AG3606" s="36">
        <f t="shared" si="744"/>
        <v>68.150000000000006</v>
      </c>
      <c r="AH3606" s="36">
        <f t="shared" si="745"/>
        <v>85.19</v>
      </c>
      <c r="AI3606" s="36">
        <f t="shared" si="746"/>
        <v>92.01</v>
      </c>
      <c r="AJ3606" s="40">
        <v>43879</v>
      </c>
      <c r="AK3606" s="40">
        <v>43880</v>
      </c>
      <c r="AL3606" s="20"/>
      <c r="AM3606" s="17" t="s">
        <v>18070</v>
      </c>
      <c r="AN3606" s="62"/>
      <c r="AO3606" s="20" t="s">
        <v>19070</v>
      </c>
      <c r="AP3606" s="20"/>
      <c r="AQ3606" s="20"/>
      <c r="AR3606" s="16">
        <v>0</v>
      </c>
      <c r="AS3606" s="65">
        <v>43885</v>
      </c>
    </row>
    <row r="3607" spans="1:45" ht="47.25" customHeight="1">
      <c r="A3607" s="16">
        <v>8681026050020</v>
      </c>
      <c r="B3607" s="16" t="s">
        <v>9277</v>
      </c>
      <c r="C3607" s="16" t="s">
        <v>9278</v>
      </c>
      <c r="D3607" s="17" t="s">
        <v>323</v>
      </c>
      <c r="E3607" s="18" t="s">
        <v>18879</v>
      </c>
      <c r="F3607" s="18">
        <v>0</v>
      </c>
      <c r="G3607" s="39" t="s">
        <v>12778</v>
      </c>
      <c r="H3607" s="18">
        <v>1</v>
      </c>
      <c r="I3607" s="18" t="s">
        <v>6189</v>
      </c>
      <c r="J3607" s="18">
        <v>1</v>
      </c>
      <c r="K3607" s="18" t="s">
        <v>7893</v>
      </c>
      <c r="L3607" s="19" t="s">
        <v>13059</v>
      </c>
      <c r="M3607" s="19" t="s">
        <v>960</v>
      </c>
      <c r="N3607" s="18" t="s">
        <v>2676</v>
      </c>
      <c r="O3607" s="18" t="s">
        <v>2507</v>
      </c>
      <c r="P3607" s="18" t="s">
        <v>470</v>
      </c>
      <c r="Q3607" s="18">
        <v>60</v>
      </c>
      <c r="R3607" s="18" t="s">
        <v>95</v>
      </c>
      <c r="S3607" s="37" t="s">
        <v>46</v>
      </c>
      <c r="T3607" s="18" t="s">
        <v>238</v>
      </c>
      <c r="U3607" s="38">
        <v>26.44</v>
      </c>
      <c r="V3607" s="38">
        <v>42.84</v>
      </c>
      <c r="W3607" s="38">
        <v>25.7</v>
      </c>
      <c r="X3607" s="18" t="s">
        <v>331</v>
      </c>
      <c r="Y3607" s="39"/>
      <c r="Z3607" s="16">
        <v>0</v>
      </c>
      <c r="AA3607" s="36">
        <v>98</v>
      </c>
      <c r="AB3607" s="36">
        <v>105.46</v>
      </c>
      <c r="AC3607" s="36">
        <f>VLOOKUP(A3607,'[1]Pasif Ürünler Fiyat Listesi'!$A$2:$AC$3928,29,FALSE)</f>
        <v>98</v>
      </c>
      <c r="AD3607" s="38">
        <f t="shared" si="741"/>
        <v>105.46000000000001</v>
      </c>
      <c r="AE3607" s="38">
        <f t="shared" si="742"/>
        <v>131.82500000000002</v>
      </c>
      <c r="AF3607" s="38">
        <f t="shared" si="743"/>
        <v>142.37100000000004</v>
      </c>
      <c r="AG3607" s="36">
        <f t="shared" si="744"/>
        <v>105.46</v>
      </c>
      <c r="AH3607" s="36">
        <f t="shared" si="745"/>
        <v>131.82</v>
      </c>
      <c r="AI3607" s="36">
        <f t="shared" si="746"/>
        <v>142.37</v>
      </c>
      <c r="AJ3607" s="40">
        <v>43879</v>
      </c>
      <c r="AK3607" s="40">
        <v>43880</v>
      </c>
      <c r="AL3607" s="20"/>
      <c r="AM3607" s="17" t="s">
        <v>18070</v>
      </c>
      <c r="AN3607" s="62"/>
      <c r="AO3607" s="20" t="s">
        <v>19071</v>
      </c>
      <c r="AP3607" s="20"/>
      <c r="AQ3607" s="20"/>
      <c r="AR3607" s="16">
        <v>0</v>
      </c>
      <c r="AS3607" s="65">
        <v>43885</v>
      </c>
    </row>
    <row r="3608" spans="1:45" ht="47.25" customHeight="1">
      <c r="A3608" s="16">
        <v>8699456570568</v>
      </c>
      <c r="B3608" s="16" t="s">
        <v>16164</v>
      </c>
      <c r="C3608" s="16" t="s">
        <v>16165</v>
      </c>
      <c r="D3608" s="17" t="s">
        <v>87</v>
      </c>
      <c r="E3608" s="18" t="s">
        <v>295</v>
      </c>
      <c r="F3608" s="18">
        <v>0</v>
      </c>
      <c r="G3608" s="39">
        <v>2</v>
      </c>
      <c r="H3608" s="18">
        <v>1</v>
      </c>
      <c r="I3608" s="18"/>
      <c r="J3608" s="18"/>
      <c r="K3608" s="18"/>
      <c r="L3608" s="19" t="s">
        <v>4814</v>
      </c>
      <c r="M3608" s="19" t="s">
        <v>4815</v>
      </c>
      <c r="N3608" s="18" t="s">
        <v>1834</v>
      </c>
      <c r="O3608" s="18">
        <v>30</v>
      </c>
      <c r="P3608" s="18" t="s">
        <v>163</v>
      </c>
      <c r="Q3608" s="18">
        <v>30</v>
      </c>
      <c r="R3608" s="18" t="s">
        <v>95</v>
      </c>
      <c r="S3608" s="37" t="s">
        <v>96</v>
      </c>
      <c r="T3608" s="18" t="s">
        <v>165</v>
      </c>
      <c r="U3608" s="38">
        <v>6.8</v>
      </c>
      <c r="V3608" s="38">
        <v>6.8</v>
      </c>
      <c r="W3608" s="38">
        <v>5.44</v>
      </c>
      <c r="X3608" s="18" t="s">
        <v>165</v>
      </c>
      <c r="Y3608" s="39"/>
      <c r="Z3608" s="16">
        <v>0</v>
      </c>
      <c r="AA3608" s="36">
        <v>18.440000000000001</v>
      </c>
      <c r="AB3608" s="36">
        <v>20.010000000000002</v>
      </c>
      <c r="AC3608" s="36">
        <f>VLOOKUP(A3608,'[1]Pasif Ürünler Fiyat Listesi'!$A$2:$AC$3928,29,FALSE)</f>
        <v>18.440000000000001</v>
      </c>
      <c r="AD3608" s="38">
        <f t="shared" si="741"/>
        <v>20.0152</v>
      </c>
      <c r="AE3608" s="38">
        <f t="shared" si="742"/>
        <v>25.018999999999998</v>
      </c>
      <c r="AF3608" s="38">
        <f t="shared" si="743"/>
        <v>27.020520000000001</v>
      </c>
      <c r="AG3608" s="36">
        <f t="shared" si="744"/>
        <v>20.010000000000002</v>
      </c>
      <c r="AH3608" s="36">
        <f t="shared" si="745"/>
        <v>25.01</v>
      </c>
      <c r="AI3608" s="36">
        <f t="shared" si="746"/>
        <v>27.02</v>
      </c>
      <c r="AJ3608" s="40">
        <v>43879</v>
      </c>
      <c r="AK3608" s="40">
        <v>43880</v>
      </c>
      <c r="AL3608" s="20"/>
      <c r="AM3608" s="17" t="s">
        <v>18070</v>
      </c>
      <c r="AN3608" s="62"/>
      <c r="AO3608" s="20" t="s">
        <v>19389</v>
      </c>
      <c r="AP3608" s="20"/>
      <c r="AQ3608" s="20"/>
      <c r="AR3608" s="16">
        <v>0</v>
      </c>
      <c r="AS3608" s="65">
        <v>43885</v>
      </c>
    </row>
    <row r="3609" spans="1:45" ht="47.25" customHeight="1">
      <c r="A3609" s="16">
        <v>8699638152537</v>
      </c>
      <c r="B3609" s="16" t="s">
        <v>3922</v>
      </c>
      <c r="C3609" s="16" t="s">
        <v>3924</v>
      </c>
      <c r="D3609" s="17" t="s">
        <v>323</v>
      </c>
      <c r="E3609" s="18" t="s">
        <v>18879</v>
      </c>
      <c r="F3609" s="18">
        <v>3</v>
      </c>
      <c r="G3609" s="39">
        <v>1</v>
      </c>
      <c r="H3609" s="18">
        <v>2</v>
      </c>
      <c r="I3609" s="18"/>
      <c r="J3609" s="18"/>
      <c r="K3609" s="18"/>
      <c r="L3609" s="19" t="s">
        <v>6639</v>
      </c>
      <c r="M3609" s="19" t="s">
        <v>751</v>
      </c>
      <c r="N3609" s="18" t="s">
        <v>5610</v>
      </c>
      <c r="O3609" s="18">
        <v>100</v>
      </c>
      <c r="P3609" s="18" t="s">
        <v>163</v>
      </c>
      <c r="Q3609" s="18">
        <v>20</v>
      </c>
      <c r="R3609" s="45" t="s">
        <v>18285</v>
      </c>
      <c r="S3609" s="37" t="s">
        <v>96</v>
      </c>
      <c r="T3609" s="18" t="s">
        <v>53</v>
      </c>
      <c r="U3609" s="38">
        <v>1.81</v>
      </c>
      <c r="V3609" s="38">
        <v>1.81</v>
      </c>
      <c r="W3609" s="38">
        <v>0</v>
      </c>
      <c r="X3609" s="18" t="s">
        <v>53</v>
      </c>
      <c r="Y3609" s="39"/>
      <c r="Z3609" s="16">
        <v>0</v>
      </c>
      <c r="AA3609" s="36">
        <v>6.88</v>
      </c>
      <c r="AB3609" s="36">
        <v>7.49</v>
      </c>
      <c r="AC3609" s="36">
        <f>VLOOKUP(A3609,'[1]Pasif Ürünler Fiyat Listesi'!$A$2:$AC$3928,29,FALSE)</f>
        <v>3.83</v>
      </c>
      <c r="AD3609" s="38">
        <f t="shared" ref="AD3609:AD3671" si="747">IF(Z3609=2,AC3609*1.08,IF(AC3609&lt;=10,(AC3609*1.09),IF(AC3609&lt;=50,(10*1.09)+((AC3609-10)*1.08),IF(AC3609&lt;=100,(10*1.09)+((50-10)*1.08)+((AC3609-50)*1.07),IF(AC3609&lt;=200,(10*1.09)+((50-10)*1.08)+((100-50)*1.07)+((AC3609-100)*1.04),(10*1.09)+((50-10)*1.08)+((100-50)*1.07)+((200-100)*1.04)+((AC3609-200)*1.02))))))</f>
        <v>4.1747000000000005</v>
      </c>
      <c r="AE3609" s="38">
        <f t="shared" ref="AE3609:AE3671" si="748">IF(Z3609=1,AD3609*1.08,IF(Z3609=4,AD3609*1.08,IF(Z3609=2,0,IF(AC3609&lt;=100,(AD3609*1.25),IF(AC3609&lt;=200,134.5+((AC3609-100)*1.04*1.16),255.14+((AC3609-200)*1.02*1.12))))))</f>
        <v>5.2183750000000009</v>
      </c>
      <c r="AF3609" s="38">
        <f t="shared" ref="AF3609:AF3671" si="749">IF(Z3609=1,0,IF(Z3609=4,0,(AE3609*1.08)))</f>
        <v>5.6358450000000015</v>
      </c>
      <c r="AG3609" s="36">
        <f t="shared" ref="AG3609:AG3671" si="750">TRUNC(AD3609,2)</f>
        <v>4.17</v>
      </c>
      <c r="AH3609" s="36">
        <f t="shared" ref="AH3609:AH3671" si="751">TRUNC(AE3609,2)</f>
        <v>5.21</v>
      </c>
      <c r="AI3609" s="36">
        <f t="shared" ref="AI3609:AI3671" si="752">TRUNC(AF3609,2)</f>
        <v>5.63</v>
      </c>
      <c r="AJ3609" s="40">
        <v>43879</v>
      </c>
      <c r="AK3609" s="40">
        <v>43880</v>
      </c>
      <c r="AL3609" s="20"/>
      <c r="AM3609" s="17" t="s">
        <v>18070</v>
      </c>
      <c r="AN3609" s="62"/>
      <c r="AO3609" s="20" t="s">
        <v>19263</v>
      </c>
      <c r="AP3609" s="20"/>
      <c r="AQ3609" s="20"/>
      <c r="AR3609" s="16">
        <v>0</v>
      </c>
      <c r="AS3609" s="65">
        <v>43885</v>
      </c>
    </row>
    <row r="3610" spans="1:45" ht="47.25" customHeight="1">
      <c r="A3610" s="16">
        <v>8699638152544</v>
      </c>
      <c r="B3610" s="16" t="s">
        <v>3922</v>
      </c>
      <c r="C3610" s="16" t="s">
        <v>3924</v>
      </c>
      <c r="D3610" s="17" t="s">
        <v>323</v>
      </c>
      <c r="E3610" s="18" t="s">
        <v>18879</v>
      </c>
      <c r="F3610" s="18">
        <v>0</v>
      </c>
      <c r="G3610" s="39">
        <v>1</v>
      </c>
      <c r="H3610" s="18">
        <v>1</v>
      </c>
      <c r="I3610" s="18"/>
      <c r="J3610" s="18"/>
      <c r="K3610" s="18"/>
      <c r="L3610" s="19" t="s">
        <v>6717</v>
      </c>
      <c r="M3610" s="19" t="s">
        <v>751</v>
      </c>
      <c r="N3610" s="18" t="s">
        <v>5610</v>
      </c>
      <c r="O3610" s="18">
        <v>300</v>
      </c>
      <c r="P3610" s="18" t="s">
        <v>163</v>
      </c>
      <c r="Q3610" s="18">
        <v>50</v>
      </c>
      <c r="R3610" s="45" t="s">
        <v>18285</v>
      </c>
      <c r="S3610" s="37" t="s">
        <v>96</v>
      </c>
      <c r="T3610" s="18" t="s">
        <v>331</v>
      </c>
      <c r="U3610" s="38">
        <v>4.84</v>
      </c>
      <c r="V3610" s="38">
        <v>16.260000000000002</v>
      </c>
      <c r="W3610" s="38">
        <v>4.84</v>
      </c>
      <c r="X3610" s="18" t="s">
        <v>331</v>
      </c>
      <c r="Y3610" s="39"/>
      <c r="Z3610" s="16">
        <v>0</v>
      </c>
      <c r="AA3610" s="36">
        <v>18.46</v>
      </c>
      <c r="AB3610" s="36">
        <v>20.03</v>
      </c>
      <c r="AC3610" s="36">
        <f>VLOOKUP(A3610,'[1]Pasif Ürünler Fiyat Listesi'!$A$2:$AC$3928,29,FALSE)</f>
        <v>13.12</v>
      </c>
      <c r="AD3610" s="38">
        <f t="shared" si="747"/>
        <v>14.269600000000001</v>
      </c>
      <c r="AE3610" s="38">
        <f t="shared" si="748"/>
        <v>17.837</v>
      </c>
      <c r="AF3610" s="38">
        <f t="shared" si="749"/>
        <v>19.263960000000001</v>
      </c>
      <c r="AG3610" s="36">
        <f t="shared" si="750"/>
        <v>14.26</v>
      </c>
      <c r="AH3610" s="36">
        <f t="shared" si="751"/>
        <v>17.829999999999998</v>
      </c>
      <c r="AI3610" s="36">
        <f t="shared" si="752"/>
        <v>19.260000000000002</v>
      </c>
      <c r="AJ3610" s="40">
        <v>43879</v>
      </c>
      <c r="AK3610" s="40">
        <v>43880</v>
      </c>
      <c r="AL3610" s="20"/>
      <c r="AM3610" s="17" t="s">
        <v>18070</v>
      </c>
      <c r="AN3610" s="62"/>
      <c r="AO3610" s="20" t="s">
        <v>19264</v>
      </c>
      <c r="AP3610" s="20"/>
      <c r="AQ3610" s="20"/>
      <c r="AR3610" s="16">
        <v>0</v>
      </c>
      <c r="AS3610" s="65">
        <v>43885</v>
      </c>
    </row>
    <row r="3611" spans="1:45" ht="47.25" customHeight="1">
      <c r="A3611" s="16">
        <v>8699638152551</v>
      </c>
      <c r="B3611" s="16" t="s">
        <v>3922</v>
      </c>
      <c r="C3611" s="16" t="s">
        <v>3924</v>
      </c>
      <c r="D3611" s="17" t="s">
        <v>323</v>
      </c>
      <c r="E3611" s="18" t="s">
        <v>18879</v>
      </c>
      <c r="F3611" s="18">
        <v>0</v>
      </c>
      <c r="G3611" s="39">
        <v>1</v>
      </c>
      <c r="H3611" s="18">
        <v>1</v>
      </c>
      <c r="I3611" s="18"/>
      <c r="J3611" s="18"/>
      <c r="K3611" s="18"/>
      <c r="L3611" s="19" t="s">
        <v>6660</v>
      </c>
      <c r="M3611" s="19" t="s">
        <v>751</v>
      </c>
      <c r="N3611" s="18" t="s">
        <v>5610</v>
      </c>
      <c r="O3611" s="18">
        <v>400</v>
      </c>
      <c r="P3611" s="18" t="s">
        <v>163</v>
      </c>
      <c r="Q3611" s="18">
        <v>50</v>
      </c>
      <c r="R3611" s="45" t="s">
        <v>18285</v>
      </c>
      <c r="S3611" s="37" t="s">
        <v>96</v>
      </c>
      <c r="T3611" s="18" t="s">
        <v>331</v>
      </c>
      <c r="U3611" s="38">
        <v>6.38</v>
      </c>
      <c r="V3611" s="38">
        <v>19.2</v>
      </c>
      <c r="W3611" s="38">
        <v>6.38</v>
      </c>
      <c r="X3611" s="18" t="s">
        <v>331</v>
      </c>
      <c r="Y3611" s="39"/>
      <c r="Z3611" s="16">
        <v>0</v>
      </c>
      <c r="AA3611" s="36">
        <v>21.82</v>
      </c>
      <c r="AB3611" s="36">
        <v>23.66</v>
      </c>
      <c r="AC3611" s="36">
        <f>VLOOKUP(A3611,'[1]Pasif Ürünler Fiyat Listesi'!$A$2:$AC$3928,29,FALSE)</f>
        <v>17.34</v>
      </c>
      <c r="AD3611" s="38">
        <f t="shared" si="747"/>
        <v>18.827200000000001</v>
      </c>
      <c r="AE3611" s="38">
        <f t="shared" si="748"/>
        <v>23.534000000000002</v>
      </c>
      <c r="AF3611" s="38">
        <f t="shared" si="749"/>
        <v>25.416720000000005</v>
      </c>
      <c r="AG3611" s="36">
        <f t="shared" si="750"/>
        <v>18.82</v>
      </c>
      <c r="AH3611" s="36">
        <f t="shared" si="751"/>
        <v>23.53</v>
      </c>
      <c r="AI3611" s="36">
        <f t="shared" si="752"/>
        <v>25.41</v>
      </c>
      <c r="AJ3611" s="40">
        <v>43879</v>
      </c>
      <c r="AK3611" s="40">
        <v>43880</v>
      </c>
      <c r="AL3611" s="20"/>
      <c r="AM3611" s="17" t="s">
        <v>18070</v>
      </c>
      <c r="AN3611" s="62">
        <v>5009</v>
      </c>
      <c r="AO3611" s="20" t="s">
        <v>19265</v>
      </c>
      <c r="AP3611" s="20"/>
      <c r="AQ3611" s="20"/>
      <c r="AR3611" s="16">
        <v>0</v>
      </c>
      <c r="AS3611" s="65">
        <v>43885</v>
      </c>
    </row>
    <row r="3612" spans="1:45" ht="47.25" customHeight="1">
      <c r="A3612" s="16">
        <v>8699638093267</v>
      </c>
      <c r="B3612" s="16" t="s">
        <v>3922</v>
      </c>
      <c r="C3612" s="16" t="s">
        <v>3924</v>
      </c>
      <c r="D3612" s="17" t="s">
        <v>323</v>
      </c>
      <c r="E3612" s="18" t="s">
        <v>18879</v>
      </c>
      <c r="F3612" s="18">
        <v>0</v>
      </c>
      <c r="G3612" s="39">
        <v>1</v>
      </c>
      <c r="H3612" s="18">
        <v>1</v>
      </c>
      <c r="I3612" s="18"/>
      <c r="J3612" s="18"/>
      <c r="K3612" s="18"/>
      <c r="L3612" s="19" t="s">
        <v>6801</v>
      </c>
      <c r="M3612" s="19" t="s">
        <v>751</v>
      </c>
      <c r="N3612" s="18" t="s">
        <v>5610</v>
      </c>
      <c r="O3612" s="18">
        <v>600</v>
      </c>
      <c r="P3612" s="18" t="s">
        <v>163</v>
      </c>
      <c r="Q3612" s="18">
        <v>50</v>
      </c>
      <c r="R3612" s="45" t="s">
        <v>18285</v>
      </c>
      <c r="S3612" s="37" t="s">
        <v>96</v>
      </c>
      <c r="T3612" s="18" t="s">
        <v>284</v>
      </c>
      <c r="U3612" s="38">
        <v>16</v>
      </c>
      <c r="V3612" s="38">
        <v>45.44</v>
      </c>
      <c r="W3612" s="38">
        <v>16</v>
      </c>
      <c r="X3612" s="18" t="s">
        <v>284</v>
      </c>
      <c r="Y3612" s="39"/>
      <c r="Z3612" s="16">
        <v>0</v>
      </c>
      <c r="AA3612" s="36">
        <v>32.630000000000003</v>
      </c>
      <c r="AB3612" s="36">
        <v>35.340000000000003</v>
      </c>
      <c r="AC3612" s="36">
        <f>VLOOKUP(A3612,'[1]Pasif Ürünler Fiyat Listesi'!$A$2:$AC$3928,29,FALSE)</f>
        <v>31.09</v>
      </c>
      <c r="AD3612" s="38">
        <f t="shared" si="747"/>
        <v>33.677199999999999</v>
      </c>
      <c r="AE3612" s="38">
        <f t="shared" si="748"/>
        <v>42.096499999999999</v>
      </c>
      <c r="AF3612" s="38">
        <f t="shared" si="749"/>
        <v>45.464220000000005</v>
      </c>
      <c r="AG3612" s="36">
        <f t="shared" si="750"/>
        <v>33.67</v>
      </c>
      <c r="AH3612" s="36">
        <f t="shared" si="751"/>
        <v>42.09</v>
      </c>
      <c r="AI3612" s="36">
        <f t="shared" si="752"/>
        <v>45.46</v>
      </c>
      <c r="AJ3612" s="40">
        <v>43879</v>
      </c>
      <c r="AK3612" s="40">
        <v>43880</v>
      </c>
      <c r="AL3612" s="20"/>
      <c r="AM3612" s="17" t="s">
        <v>18070</v>
      </c>
      <c r="AN3612" s="62">
        <v>5008</v>
      </c>
      <c r="AO3612" s="20" t="s">
        <v>19266</v>
      </c>
      <c r="AP3612" s="20"/>
      <c r="AQ3612" s="20" t="s">
        <v>9467</v>
      </c>
      <c r="AR3612" s="16">
        <v>0</v>
      </c>
      <c r="AS3612" s="65">
        <v>43885</v>
      </c>
    </row>
    <row r="3613" spans="1:45" ht="47.25" customHeight="1">
      <c r="A3613" s="16">
        <v>8699638093274</v>
      </c>
      <c r="B3613" s="16" t="s">
        <v>3922</v>
      </c>
      <c r="C3613" s="16" t="s">
        <v>3924</v>
      </c>
      <c r="D3613" s="17" t="s">
        <v>323</v>
      </c>
      <c r="E3613" s="18" t="s">
        <v>18879</v>
      </c>
      <c r="F3613" s="18">
        <v>0</v>
      </c>
      <c r="G3613" s="39">
        <v>1</v>
      </c>
      <c r="H3613" s="18">
        <v>4</v>
      </c>
      <c r="I3613" s="18"/>
      <c r="J3613" s="18"/>
      <c r="K3613" s="18"/>
      <c r="L3613" s="19" t="s">
        <v>6738</v>
      </c>
      <c r="M3613" s="19" t="s">
        <v>751</v>
      </c>
      <c r="N3613" s="18" t="s">
        <v>5610</v>
      </c>
      <c r="O3613" s="18">
        <v>800</v>
      </c>
      <c r="P3613" s="18" t="s">
        <v>163</v>
      </c>
      <c r="Q3613" s="18">
        <v>50</v>
      </c>
      <c r="R3613" s="45" t="s">
        <v>18285</v>
      </c>
      <c r="S3613" s="37" t="s">
        <v>96</v>
      </c>
      <c r="T3613" s="18" t="s">
        <v>284</v>
      </c>
      <c r="U3613" s="38">
        <v>16</v>
      </c>
      <c r="V3613" s="38">
        <v>68.39</v>
      </c>
      <c r="W3613" s="38">
        <v>16</v>
      </c>
      <c r="X3613" s="18" t="s">
        <v>284</v>
      </c>
      <c r="Y3613" s="39"/>
      <c r="Z3613" s="16">
        <v>0</v>
      </c>
      <c r="AA3613" s="36">
        <v>37.700000000000003</v>
      </c>
      <c r="AB3613" s="36">
        <v>40.81</v>
      </c>
      <c r="AC3613" s="36">
        <f>VLOOKUP(A3613,'[1]Pasif Ürünler Fiyat Listesi'!$A$2:$AC$3928,29,FALSE)</f>
        <v>37.340000000000003</v>
      </c>
      <c r="AD3613" s="38">
        <f t="shared" si="747"/>
        <v>40.427200000000006</v>
      </c>
      <c r="AE3613" s="38">
        <f t="shared" si="748"/>
        <v>50.534000000000006</v>
      </c>
      <c r="AF3613" s="38">
        <f t="shared" si="749"/>
        <v>54.576720000000009</v>
      </c>
      <c r="AG3613" s="36">
        <f t="shared" si="750"/>
        <v>40.42</v>
      </c>
      <c r="AH3613" s="36">
        <f t="shared" si="751"/>
        <v>50.53</v>
      </c>
      <c r="AI3613" s="36">
        <f t="shared" si="752"/>
        <v>54.57</v>
      </c>
      <c r="AJ3613" s="40">
        <v>43879</v>
      </c>
      <c r="AK3613" s="40">
        <v>43880</v>
      </c>
      <c r="AL3613" s="20"/>
      <c r="AM3613" s="17" t="s">
        <v>18070</v>
      </c>
      <c r="AN3613" s="62">
        <v>5007</v>
      </c>
      <c r="AO3613" s="20" t="s">
        <v>19267</v>
      </c>
      <c r="AP3613" s="20"/>
      <c r="AQ3613" s="20" t="s">
        <v>9470</v>
      </c>
      <c r="AR3613" s="16">
        <v>0</v>
      </c>
      <c r="AS3613" s="65">
        <v>43885</v>
      </c>
    </row>
    <row r="3614" spans="1:45" ht="47.25" customHeight="1">
      <c r="A3614" s="16">
        <v>8699517790911</v>
      </c>
      <c r="B3614" s="16" t="s">
        <v>9515</v>
      </c>
      <c r="C3614" s="16" t="s">
        <v>9516</v>
      </c>
      <c r="D3614" s="17" t="s">
        <v>323</v>
      </c>
      <c r="E3614" s="18" t="s">
        <v>18879</v>
      </c>
      <c r="F3614" s="18">
        <v>0</v>
      </c>
      <c r="G3614" s="39">
        <v>1</v>
      </c>
      <c r="H3614" s="18">
        <v>4</v>
      </c>
      <c r="I3614" s="18"/>
      <c r="J3614" s="18"/>
      <c r="K3614" s="18"/>
      <c r="L3614" s="19" t="s">
        <v>510</v>
      </c>
      <c r="M3614" s="19" t="s">
        <v>511</v>
      </c>
      <c r="N3614" s="18" t="s">
        <v>433</v>
      </c>
      <c r="O3614" s="18" t="s">
        <v>9520</v>
      </c>
      <c r="P3614" s="18" t="s">
        <v>551</v>
      </c>
      <c r="Q3614" s="18">
        <v>1</v>
      </c>
      <c r="R3614" s="18" t="s">
        <v>95</v>
      </c>
      <c r="S3614" s="37" t="s">
        <v>96</v>
      </c>
      <c r="T3614" s="18" t="s">
        <v>6141</v>
      </c>
      <c r="U3614" s="38">
        <v>36.61</v>
      </c>
      <c r="V3614" s="38">
        <v>36.61</v>
      </c>
      <c r="W3614" s="38">
        <v>36.61</v>
      </c>
      <c r="X3614" s="18" t="s">
        <v>6141</v>
      </c>
      <c r="Y3614" s="39"/>
      <c r="Z3614" s="16">
        <v>0</v>
      </c>
      <c r="AA3614" s="36">
        <v>139.66999999999999</v>
      </c>
      <c r="AB3614" s="36">
        <v>148.85</v>
      </c>
      <c r="AC3614" s="36">
        <f>VLOOKUP(A3614,'[1]Pasif Ürünler Fiyat Listesi'!$A$2:$AC$3928,29,FALSE)</f>
        <v>139.66999999999999</v>
      </c>
      <c r="AD3614" s="38">
        <f t="shared" si="747"/>
        <v>148.85679999999999</v>
      </c>
      <c r="AE3614" s="38">
        <f t="shared" si="748"/>
        <v>182.357888</v>
      </c>
      <c r="AF3614" s="38">
        <f t="shared" si="749"/>
        <v>196.94651904000003</v>
      </c>
      <c r="AG3614" s="36">
        <f t="shared" si="750"/>
        <v>148.85</v>
      </c>
      <c r="AH3614" s="36">
        <f t="shared" si="751"/>
        <v>182.35</v>
      </c>
      <c r="AI3614" s="36">
        <f t="shared" si="752"/>
        <v>196.94</v>
      </c>
      <c r="AJ3614" s="40">
        <v>43879</v>
      </c>
      <c r="AK3614" s="40">
        <v>43880</v>
      </c>
      <c r="AL3614" s="20"/>
      <c r="AM3614" s="17" t="s">
        <v>18070</v>
      </c>
      <c r="AN3614" s="62"/>
      <c r="AO3614" s="20" t="s">
        <v>19156</v>
      </c>
      <c r="AP3614" s="20"/>
      <c r="AQ3614" s="20"/>
      <c r="AR3614" s="16">
        <v>0</v>
      </c>
      <c r="AS3614" s="65">
        <v>43885</v>
      </c>
    </row>
    <row r="3615" spans="1:45" ht="47.25" customHeight="1">
      <c r="A3615" s="16">
        <v>8699517790904</v>
      </c>
      <c r="B3615" s="16" t="s">
        <v>9515</v>
      </c>
      <c r="C3615" s="16" t="s">
        <v>9516</v>
      </c>
      <c r="D3615" s="17" t="s">
        <v>323</v>
      </c>
      <c r="E3615" s="18" t="s">
        <v>18879</v>
      </c>
      <c r="F3615" s="18">
        <v>0</v>
      </c>
      <c r="G3615" s="39">
        <v>1</v>
      </c>
      <c r="H3615" s="18">
        <v>4</v>
      </c>
      <c r="I3615" s="18"/>
      <c r="J3615" s="18"/>
      <c r="K3615" s="18"/>
      <c r="L3615" s="19" t="s">
        <v>512</v>
      </c>
      <c r="M3615" s="19" t="s">
        <v>511</v>
      </c>
      <c r="N3615" s="18" t="s">
        <v>433</v>
      </c>
      <c r="O3615" s="18" t="s">
        <v>9524</v>
      </c>
      <c r="P3615" s="18" t="s">
        <v>551</v>
      </c>
      <c r="Q3615" s="18">
        <v>1</v>
      </c>
      <c r="R3615" s="18" t="s">
        <v>95</v>
      </c>
      <c r="S3615" s="37" t="s">
        <v>96</v>
      </c>
      <c r="T3615" s="18" t="s">
        <v>6141</v>
      </c>
      <c r="U3615" s="38">
        <v>8.34</v>
      </c>
      <c r="V3615" s="38">
        <v>8.34</v>
      </c>
      <c r="W3615" s="38">
        <v>8.34</v>
      </c>
      <c r="X3615" s="18" t="s">
        <v>6141</v>
      </c>
      <c r="Y3615" s="39"/>
      <c r="Z3615" s="16">
        <v>0</v>
      </c>
      <c r="AA3615" s="36">
        <v>31.81</v>
      </c>
      <c r="AB3615" s="36">
        <v>34.450000000000003</v>
      </c>
      <c r="AC3615" s="36">
        <f>VLOOKUP(A3615,'[1]Pasif Ürünler Fiyat Listesi'!$A$2:$AC$3928,29,FALSE)</f>
        <v>31.81</v>
      </c>
      <c r="AD3615" s="38">
        <f t="shared" si="747"/>
        <v>34.454799999999999</v>
      </c>
      <c r="AE3615" s="38">
        <f t="shared" si="748"/>
        <v>43.0685</v>
      </c>
      <c r="AF3615" s="38">
        <f t="shared" si="749"/>
        <v>46.513980000000004</v>
      </c>
      <c r="AG3615" s="36">
        <f t="shared" si="750"/>
        <v>34.450000000000003</v>
      </c>
      <c r="AH3615" s="36">
        <f t="shared" si="751"/>
        <v>43.06</v>
      </c>
      <c r="AI3615" s="36">
        <f t="shared" si="752"/>
        <v>46.51</v>
      </c>
      <c r="AJ3615" s="40">
        <v>43879</v>
      </c>
      <c r="AK3615" s="40">
        <v>43880</v>
      </c>
      <c r="AL3615" s="20"/>
      <c r="AM3615" s="17" t="s">
        <v>18070</v>
      </c>
      <c r="AN3615" s="62"/>
      <c r="AO3615" s="20" t="s">
        <v>19390</v>
      </c>
      <c r="AP3615" s="20"/>
      <c r="AQ3615" s="20"/>
      <c r="AR3615" s="16">
        <v>0</v>
      </c>
      <c r="AS3615" s="65">
        <v>43885</v>
      </c>
    </row>
    <row r="3616" spans="1:45" ht="47.25" customHeight="1">
      <c r="A3616" s="16">
        <v>8699517790928</v>
      </c>
      <c r="B3616" s="16" t="s">
        <v>9515</v>
      </c>
      <c r="C3616" s="16" t="s">
        <v>9516</v>
      </c>
      <c r="D3616" s="17" t="s">
        <v>323</v>
      </c>
      <c r="E3616" s="18" t="s">
        <v>18879</v>
      </c>
      <c r="F3616" s="18">
        <v>0</v>
      </c>
      <c r="G3616" s="39">
        <v>1</v>
      </c>
      <c r="H3616" s="18">
        <v>4</v>
      </c>
      <c r="I3616" s="18"/>
      <c r="J3616" s="18"/>
      <c r="K3616" s="18"/>
      <c r="L3616" s="19" t="s">
        <v>516</v>
      </c>
      <c r="M3616" s="19" t="s">
        <v>511</v>
      </c>
      <c r="N3616" s="18" t="s">
        <v>433</v>
      </c>
      <c r="O3616" s="18" t="s">
        <v>9526</v>
      </c>
      <c r="P3616" s="18" t="s">
        <v>551</v>
      </c>
      <c r="Q3616" s="18">
        <v>1</v>
      </c>
      <c r="R3616" s="18" t="s">
        <v>95</v>
      </c>
      <c r="S3616" s="37" t="s">
        <v>96</v>
      </c>
      <c r="T3616" s="18" t="s">
        <v>6141</v>
      </c>
      <c r="U3616" s="38">
        <v>64.44</v>
      </c>
      <c r="V3616" s="38">
        <v>64.44</v>
      </c>
      <c r="W3616" s="38">
        <v>64.44</v>
      </c>
      <c r="X3616" s="18" t="s">
        <v>6141</v>
      </c>
      <c r="Y3616" s="39"/>
      <c r="Z3616" s="16">
        <v>0</v>
      </c>
      <c r="AA3616" s="36">
        <v>245.86</v>
      </c>
      <c r="AB3616" s="36">
        <v>258.37</v>
      </c>
      <c r="AC3616" s="36">
        <f>VLOOKUP(A3616,'[1]Pasif Ürünler Fiyat Listesi'!$A$2:$AC$3928,29,FALSE)</f>
        <v>245.86</v>
      </c>
      <c r="AD3616" s="38">
        <f t="shared" si="747"/>
        <v>258.37720000000002</v>
      </c>
      <c r="AE3616" s="38">
        <f t="shared" si="748"/>
        <v>307.53046399999999</v>
      </c>
      <c r="AF3616" s="38">
        <f t="shared" si="749"/>
        <v>332.13290112000004</v>
      </c>
      <c r="AG3616" s="36">
        <f t="shared" si="750"/>
        <v>258.37</v>
      </c>
      <c r="AH3616" s="36">
        <f t="shared" si="751"/>
        <v>307.52999999999997</v>
      </c>
      <c r="AI3616" s="36">
        <f t="shared" si="752"/>
        <v>332.13</v>
      </c>
      <c r="AJ3616" s="40">
        <v>43879</v>
      </c>
      <c r="AK3616" s="40">
        <v>43880</v>
      </c>
      <c r="AL3616" s="20"/>
      <c r="AM3616" s="17" t="s">
        <v>18070</v>
      </c>
      <c r="AN3616" s="62"/>
      <c r="AO3616" s="20" t="s">
        <v>19157</v>
      </c>
      <c r="AP3616" s="20"/>
      <c r="AQ3616" s="20"/>
      <c r="AR3616" s="16">
        <v>0</v>
      </c>
      <c r="AS3616" s="65">
        <v>43885</v>
      </c>
    </row>
    <row r="3617" spans="1:45" ht="47.25" customHeight="1">
      <c r="A3617" s="16">
        <v>8699742750056</v>
      </c>
      <c r="B3617" s="16" t="s">
        <v>3865</v>
      </c>
      <c r="C3617" s="16" t="s">
        <v>3866</v>
      </c>
      <c r="D3617" s="17" t="s">
        <v>323</v>
      </c>
      <c r="E3617" s="18" t="s">
        <v>18879</v>
      </c>
      <c r="F3617" s="18">
        <v>0</v>
      </c>
      <c r="G3617" s="39">
        <v>1</v>
      </c>
      <c r="H3617" s="18">
        <v>1</v>
      </c>
      <c r="I3617" s="18"/>
      <c r="J3617" s="18"/>
      <c r="K3617" s="18"/>
      <c r="L3617" s="19" t="s">
        <v>4931</v>
      </c>
      <c r="M3617" s="19" t="s">
        <v>518</v>
      </c>
      <c r="N3617" s="18" t="s">
        <v>4928</v>
      </c>
      <c r="O3617" s="18">
        <v>3</v>
      </c>
      <c r="P3617" s="18" t="s">
        <v>163</v>
      </c>
      <c r="Q3617" s="18">
        <v>1</v>
      </c>
      <c r="R3617" s="18" t="s">
        <v>95</v>
      </c>
      <c r="S3617" s="37" t="s">
        <v>46</v>
      </c>
      <c r="T3617" s="18" t="s">
        <v>284</v>
      </c>
      <c r="U3617" s="38">
        <v>14.98</v>
      </c>
      <c r="V3617" s="38">
        <v>14.98</v>
      </c>
      <c r="W3617" s="38">
        <v>8.98</v>
      </c>
      <c r="X3617" s="18" t="s">
        <v>284</v>
      </c>
      <c r="Y3617" s="39"/>
      <c r="Z3617" s="16">
        <v>0</v>
      </c>
      <c r="AA3617" s="36">
        <v>29.15</v>
      </c>
      <c r="AB3617" s="36">
        <v>31.58</v>
      </c>
      <c r="AC3617" s="36">
        <f>VLOOKUP(A3617,'[1]Pasif Ürünler Fiyat Listesi'!$A$2:$AC$3928,29,FALSE)</f>
        <v>29.15</v>
      </c>
      <c r="AD3617" s="38">
        <f t="shared" si="747"/>
        <v>31.582000000000001</v>
      </c>
      <c r="AE3617" s="38">
        <f t="shared" si="748"/>
        <v>39.477499999999999</v>
      </c>
      <c r="AF3617" s="38">
        <f t="shared" si="749"/>
        <v>42.6357</v>
      </c>
      <c r="AG3617" s="36">
        <f t="shared" si="750"/>
        <v>31.58</v>
      </c>
      <c r="AH3617" s="36">
        <f t="shared" si="751"/>
        <v>39.47</v>
      </c>
      <c r="AI3617" s="36">
        <f t="shared" si="752"/>
        <v>42.63</v>
      </c>
      <c r="AJ3617" s="40">
        <v>43879</v>
      </c>
      <c r="AK3617" s="40">
        <v>43880</v>
      </c>
      <c r="AL3617" s="20"/>
      <c r="AM3617" s="17" t="s">
        <v>18070</v>
      </c>
      <c r="AN3617" s="65"/>
      <c r="AO3617" s="20" t="s">
        <v>19393</v>
      </c>
      <c r="AP3617" s="20"/>
      <c r="AQ3617" s="20"/>
      <c r="AR3617" s="16">
        <v>0</v>
      </c>
      <c r="AS3617" s="65">
        <v>43885</v>
      </c>
    </row>
    <row r="3618" spans="1:45" ht="47.25" customHeight="1">
      <c r="A3618" s="16">
        <v>8699742750063</v>
      </c>
      <c r="B3618" s="16" t="s">
        <v>3865</v>
      </c>
      <c r="C3618" s="16" t="s">
        <v>3866</v>
      </c>
      <c r="D3618" s="17" t="s">
        <v>323</v>
      </c>
      <c r="E3618" s="18" t="s">
        <v>18879</v>
      </c>
      <c r="F3618" s="18">
        <v>0</v>
      </c>
      <c r="G3618" s="39">
        <v>1</v>
      </c>
      <c r="H3618" s="18">
        <v>1</v>
      </c>
      <c r="I3618" s="18"/>
      <c r="J3618" s="18"/>
      <c r="K3618" s="18"/>
      <c r="L3618" s="19" t="s">
        <v>9589</v>
      </c>
      <c r="M3618" s="19" t="s">
        <v>518</v>
      </c>
      <c r="N3618" s="18" t="s">
        <v>4928</v>
      </c>
      <c r="O3618" s="18">
        <v>3</v>
      </c>
      <c r="P3618" s="18" t="s">
        <v>163</v>
      </c>
      <c r="Q3618" s="18">
        <v>5</v>
      </c>
      <c r="R3618" s="18" t="s">
        <v>95</v>
      </c>
      <c r="S3618" s="37" t="s">
        <v>46</v>
      </c>
      <c r="T3618" s="18" t="s">
        <v>284</v>
      </c>
      <c r="U3618" s="38">
        <v>74.900000000000006</v>
      </c>
      <c r="V3618" s="38">
        <v>74.900000000000006</v>
      </c>
      <c r="W3618" s="38">
        <v>44.94</v>
      </c>
      <c r="X3618" s="18" t="s">
        <v>284</v>
      </c>
      <c r="Y3618" s="39"/>
      <c r="Z3618" s="16">
        <v>0</v>
      </c>
      <c r="AA3618" s="36">
        <v>142.13999999999999</v>
      </c>
      <c r="AB3618" s="36">
        <v>151.41999999999999</v>
      </c>
      <c r="AC3618" s="36">
        <f>VLOOKUP(A3618,'[1]Pasif Ürünler Fiyat Listesi'!$A$2:$AC$3928,29,FALSE)</f>
        <v>142.13999999999999</v>
      </c>
      <c r="AD3618" s="38">
        <f t="shared" si="747"/>
        <v>151.42559999999997</v>
      </c>
      <c r="AE3618" s="38">
        <f t="shared" si="748"/>
        <v>185.33769599999999</v>
      </c>
      <c r="AF3618" s="38">
        <f t="shared" si="749"/>
        <v>200.16471168000001</v>
      </c>
      <c r="AG3618" s="36">
        <f t="shared" si="750"/>
        <v>151.41999999999999</v>
      </c>
      <c r="AH3618" s="36">
        <f t="shared" si="751"/>
        <v>185.33</v>
      </c>
      <c r="AI3618" s="36">
        <f t="shared" si="752"/>
        <v>200.16</v>
      </c>
      <c r="AJ3618" s="40">
        <v>43879</v>
      </c>
      <c r="AK3618" s="40">
        <v>43880</v>
      </c>
      <c r="AL3618" s="20"/>
      <c r="AM3618" s="17" t="s">
        <v>18070</v>
      </c>
      <c r="AN3618" s="62"/>
      <c r="AO3618" s="20" t="s">
        <v>19393</v>
      </c>
      <c r="AP3618" s="20"/>
      <c r="AQ3618" s="20"/>
      <c r="AR3618" s="16">
        <v>0</v>
      </c>
      <c r="AS3618" s="65">
        <v>43885</v>
      </c>
    </row>
    <row r="3619" spans="1:45" ht="47.25" customHeight="1">
      <c r="A3619" s="16">
        <v>8699505753645</v>
      </c>
      <c r="B3619" s="16" t="s">
        <v>3865</v>
      </c>
      <c r="C3619" s="16" t="s">
        <v>3866</v>
      </c>
      <c r="D3619" s="17" t="s">
        <v>87</v>
      </c>
      <c r="E3619" s="18" t="s">
        <v>18879</v>
      </c>
      <c r="F3619" s="18">
        <v>0</v>
      </c>
      <c r="G3619" s="39">
        <v>1</v>
      </c>
      <c r="H3619" s="18">
        <v>1</v>
      </c>
      <c r="I3619" s="18"/>
      <c r="J3619" s="18"/>
      <c r="K3619" s="18"/>
      <c r="L3619" s="19" t="s">
        <v>5162</v>
      </c>
      <c r="M3619" s="19" t="s">
        <v>518</v>
      </c>
      <c r="N3619" s="18" t="s">
        <v>3597</v>
      </c>
      <c r="O3619" s="18">
        <v>3</v>
      </c>
      <c r="P3619" s="18" t="s">
        <v>163</v>
      </c>
      <c r="Q3619" s="18">
        <v>1</v>
      </c>
      <c r="R3619" s="18" t="s">
        <v>95</v>
      </c>
      <c r="S3619" s="37" t="s">
        <v>96</v>
      </c>
      <c r="T3619" s="18" t="s">
        <v>284</v>
      </c>
      <c r="U3619" s="38">
        <v>14.98</v>
      </c>
      <c r="V3619" s="38">
        <v>14.98</v>
      </c>
      <c r="W3619" s="38">
        <v>8.98</v>
      </c>
      <c r="X3619" s="18" t="s">
        <v>284</v>
      </c>
      <c r="Y3619" s="39"/>
      <c r="Z3619" s="16">
        <v>0</v>
      </c>
      <c r="AA3619" s="36">
        <v>34.200000000000003</v>
      </c>
      <c r="AB3619" s="36">
        <v>37.03</v>
      </c>
      <c r="AC3619" s="36">
        <f>VLOOKUP(A3619,'[1]Pasif Ürünler Fiyat Listesi'!$A$2:$AC$3928,29,FALSE)</f>
        <v>34.200000000000003</v>
      </c>
      <c r="AD3619" s="38">
        <f t="shared" si="747"/>
        <v>37.036000000000008</v>
      </c>
      <c r="AE3619" s="38">
        <f t="shared" si="748"/>
        <v>46.295000000000009</v>
      </c>
      <c r="AF3619" s="38">
        <f t="shared" si="749"/>
        <v>49.99860000000001</v>
      </c>
      <c r="AG3619" s="36">
        <f t="shared" si="750"/>
        <v>37.03</v>
      </c>
      <c r="AH3619" s="36">
        <f t="shared" si="751"/>
        <v>46.29</v>
      </c>
      <c r="AI3619" s="36">
        <f t="shared" si="752"/>
        <v>49.99</v>
      </c>
      <c r="AJ3619" s="40">
        <v>43879</v>
      </c>
      <c r="AK3619" s="40">
        <v>43880</v>
      </c>
      <c r="AL3619" s="20"/>
      <c r="AM3619" s="17" t="s">
        <v>18070</v>
      </c>
      <c r="AN3619" s="62"/>
      <c r="AO3619" s="20" t="s">
        <v>19394</v>
      </c>
      <c r="AP3619" s="20"/>
      <c r="AQ3619" s="20"/>
      <c r="AR3619" s="16">
        <v>0</v>
      </c>
      <c r="AS3619" s="65">
        <v>43885</v>
      </c>
    </row>
    <row r="3620" spans="1:45" ht="47.25" customHeight="1">
      <c r="A3620" s="16">
        <v>8699505753652</v>
      </c>
      <c r="B3620" s="16" t="s">
        <v>3865</v>
      </c>
      <c r="C3620" s="16" t="s">
        <v>3866</v>
      </c>
      <c r="D3620" s="17" t="s">
        <v>87</v>
      </c>
      <c r="E3620" s="18" t="s">
        <v>18879</v>
      </c>
      <c r="F3620" s="18">
        <v>0</v>
      </c>
      <c r="G3620" s="39">
        <v>1</v>
      </c>
      <c r="H3620" s="18">
        <v>1</v>
      </c>
      <c r="I3620" s="18"/>
      <c r="J3620" s="18"/>
      <c r="K3620" s="18"/>
      <c r="L3620" s="19" t="s">
        <v>5161</v>
      </c>
      <c r="M3620" s="19" t="s">
        <v>518</v>
      </c>
      <c r="N3620" s="18" t="s">
        <v>3597</v>
      </c>
      <c r="O3620" s="18">
        <v>3</v>
      </c>
      <c r="P3620" s="18" t="s">
        <v>163</v>
      </c>
      <c r="Q3620" s="18">
        <v>5</v>
      </c>
      <c r="R3620" s="18" t="s">
        <v>95</v>
      </c>
      <c r="S3620" s="37" t="s">
        <v>96</v>
      </c>
      <c r="T3620" s="18" t="s">
        <v>284</v>
      </c>
      <c r="U3620" s="38">
        <v>74.900000000000006</v>
      </c>
      <c r="V3620" s="38">
        <v>74.900000000000006</v>
      </c>
      <c r="W3620" s="38">
        <v>44.94</v>
      </c>
      <c r="X3620" s="18" t="s">
        <v>284</v>
      </c>
      <c r="Y3620" s="39"/>
      <c r="Z3620" s="16">
        <v>0</v>
      </c>
      <c r="AA3620" s="36">
        <v>171.3</v>
      </c>
      <c r="AB3620" s="36">
        <v>181.75</v>
      </c>
      <c r="AC3620" s="36">
        <f>VLOOKUP(A3620,'[1]Pasif Ürünler Fiyat Listesi'!$A$2:$AC$3928,29,FALSE)</f>
        <v>171.3</v>
      </c>
      <c r="AD3620" s="38">
        <f t="shared" si="747"/>
        <v>181.75200000000001</v>
      </c>
      <c r="AE3620" s="38">
        <f t="shared" si="748"/>
        <v>220.51632000000001</v>
      </c>
      <c r="AF3620" s="38">
        <f t="shared" si="749"/>
        <v>238.15762560000002</v>
      </c>
      <c r="AG3620" s="36">
        <f t="shared" si="750"/>
        <v>181.75</v>
      </c>
      <c r="AH3620" s="36">
        <f t="shared" si="751"/>
        <v>220.51</v>
      </c>
      <c r="AI3620" s="36">
        <f t="shared" si="752"/>
        <v>238.15</v>
      </c>
      <c r="AJ3620" s="40">
        <v>43879</v>
      </c>
      <c r="AK3620" s="40">
        <v>43880</v>
      </c>
      <c r="AL3620" s="20"/>
      <c r="AM3620" s="17" t="s">
        <v>18070</v>
      </c>
      <c r="AN3620" s="62"/>
      <c r="AO3620" s="20" t="s">
        <v>19394</v>
      </c>
      <c r="AP3620" s="20"/>
      <c r="AQ3620" s="20"/>
      <c r="AR3620" s="16">
        <v>0</v>
      </c>
      <c r="AS3620" s="65">
        <v>43885</v>
      </c>
    </row>
    <row r="3621" spans="1:45" ht="47.25" customHeight="1">
      <c r="A3621" s="16">
        <v>8699742570036</v>
      </c>
      <c r="B3621" s="16" t="s">
        <v>580</v>
      </c>
      <c r="C3621" s="16" t="s">
        <v>789</v>
      </c>
      <c r="D3621" s="17" t="s">
        <v>87</v>
      </c>
      <c r="E3621" s="18" t="s">
        <v>18879</v>
      </c>
      <c r="F3621" s="18">
        <v>0</v>
      </c>
      <c r="G3621" s="39">
        <v>2</v>
      </c>
      <c r="H3621" s="18">
        <v>3</v>
      </c>
      <c r="I3621" s="18"/>
      <c r="J3621" s="18"/>
      <c r="K3621" s="18"/>
      <c r="L3621" s="19" t="s">
        <v>1234</v>
      </c>
      <c r="M3621" s="19" t="s">
        <v>1235</v>
      </c>
      <c r="N3621" s="18" t="s">
        <v>1233</v>
      </c>
      <c r="O3621" s="18"/>
      <c r="P3621" s="18"/>
      <c r="Q3621" s="18">
        <v>100</v>
      </c>
      <c r="R3621" s="45" t="s">
        <v>18285</v>
      </c>
      <c r="S3621" s="37" t="s">
        <v>46</v>
      </c>
      <c r="T3621" s="18" t="s">
        <v>53</v>
      </c>
      <c r="U3621" s="38">
        <v>3.46</v>
      </c>
      <c r="V3621" s="38">
        <v>3.46</v>
      </c>
      <c r="W3621" s="38">
        <v>3.46</v>
      </c>
      <c r="X3621" s="18" t="s">
        <v>53</v>
      </c>
      <c r="Y3621" s="39"/>
      <c r="Z3621" s="16">
        <v>0</v>
      </c>
      <c r="AA3621" s="36">
        <v>13.17</v>
      </c>
      <c r="AB3621" s="36">
        <v>14.32</v>
      </c>
      <c r="AC3621" s="36">
        <f>VLOOKUP(A3621,'[1]Pasif Ürünler Fiyat Listesi'!$A$2:$AC$3928,29,FALSE)</f>
        <v>13.17</v>
      </c>
      <c r="AD3621" s="38">
        <f t="shared" si="747"/>
        <v>14.323600000000001</v>
      </c>
      <c r="AE3621" s="38">
        <f t="shared" si="748"/>
        <v>17.904500000000002</v>
      </c>
      <c r="AF3621" s="38">
        <f t="shared" si="749"/>
        <v>19.336860000000005</v>
      </c>
      <c r="AG3621" s="36">
        <f t="shared" si="750"/>
        <v>14.32</v>
      </c>
      <c r="AH3621" s="36">
        <f t="shared" si="751"/>
        <v>17.899999999999999</v>
      </c>
      <c r="AI3621" s="36">
        <f t="shared" si="752"/>
        <v>19.329999999999998</v>
      </c>
      <c r="AJ3621" s="40">
        <v>43879</v>
      </c>
      <c r="AK3621" s="40">
        <v>43880</v>
      </c>
      <c r="AL3621" s="20"/>
      <c r="AM3621" s="17" t="s">
        <v>18070</v>
      </c>
      <c r="AN3621" s="62"/>
      <c r="AO3621" s="20" t="s">
        <v>19268</v>
      </c>
      <c r="AP3621" s="20"/>
      <c r="AQ3621" s="20"/>
      <c r="AR3621" s="16">
        <v>0</v>
      </c>
      <c r="AS3621" s="65">
        <v>43885</v>
      </c>
    </row>
    <row r="3622" spans="1:45" ht="47.25" customHeight="1">
      <c r="A3622" s="16">
        <v>8699839750808</v>
      </c>
      <c r="B3622" s="16" t="s">
        <v>4055</v>
      </c>
      <c r="C3622" s="16" t="s">
        <v>4056</v>
      </c>
      <c r="D3622" s="17" t="s">
        <v>323</v>
      </c>
      <c r="E3622" s="18" t="s">
        <v>295</v>
      </c>
      <c r="F3622" s="18">
        <v>4</v>
      </c>
      <c r="G3622" s="39">
        <v>1</v>
      </c>
      <c r="H3622" s="18">
        <v>2</v>
      </c>
      <c r="I3622" s="18"/>
      <c r="J3622" s="18"/>
      <c r="K3622" s="18"/>
      <c r="L3622" s="19" t="s">
        <v>3286</v>
      </c>
      <c r="M3622" s="19" t="s">
        <v>1454</v>
      </c>
      <c r="N3622" s="18" t="s">
        <v>3283</v>
      </c>
      <c r="O3622" s="18">
        <v>20</v>
      </c>
      <c r="P3622" s="18" t="s">
        <v>551</v>
      </c>
      <c r="Q3622" s="18">
        <v>6</v>
      </c>
      <c r="R3622" s="18" t="s">
        <v>95</v>
      </c>
      <c r="S3622" s="37" t="s">
        <v>46</v>
      </c>
      <c r="T3622" s="18" t="s">
        <v>53</v>
      </c>
      <c r="U3622" s="38">
        <v>1.9</v>
      </c>
      <c r="V3622" s="38">
        <v>1.9</v>
      </c>
      <c r="W3622" s="38">
        <v>0</v>
      </c>
      <c r="X3622" s="18" t="s">
        <v>53</v>
      </c>
      <c r="Y3622" s="39"/>
      <c r="Z3622" s="16">
        <v>0</v>
      </c>
      <c r="AA3622" s="36">
        <v>7.24</v>
      </c>
      <c r="AB3622" s="36">
        <v>7.89</v>
      </c>
      <c r="AC3622" s="36">
        <f>VLOOKUP(A3622,'[1]Pasif Ürünler Fiyat Listesi'!$A$2:$AC$3928,29,FALSE)</f>
        <v>7.24</v>
      </c>
      <c r="AD3622" s="38">
        <f t="shared" si="747"/>
        <v>7.8916000000000004</v>
      </c>
      <c r="AE3622" s="38">
        <f t="shared" si="748"/>
        <v>9.8644999999999996</v>
      </c>
      <c r="AF3622" s="38">
        <f t="shared" si="749"/>
        <v>10.65366</v>
      </c>
      <c r="AG3622" s="36">
        <f t="shared" si="750"/>
        <v>7.89</v>
      </c>
      <c r="AH3622" s="36">
        <f t="shared" si="751"/>
        <v>9.86</v>
      </c>
      <c r="AI3622" s="36">
        <f t="shared" si="752"/>
        <v>10.65</v>
      </c>
      <c r="AJ3622" s="40">
        <v>43879</v>
      </c>
      <c r="AK3622" s="40">
        <v>43880</v>
      </c>
      <c r="AL3622" s="20"/>
      <c r="AM3622" s="17" t="s">
        <v>18070</v>
      </c>
      <c r="AN3622" s="62"/>
      <c r="AO3622" s="20" t="s">
        <v>19398</v>
      </c>
      <c r="AP3622" s="20"/>
      <c r="AQ3622" s="20"/>
      <c r="AR3622" s="16">
        <v>0</v>
      </c>
      <c r="AS3622" s="65">
        <v>43885</v>
      </c>
    </row>
    <row r="3623" spans="1:45" ht="47.25" customHeight="1">
      <c r="A3623" s="16">
        <v>8699693090010</v>
      </c>
      <c r="B3623" s="16" t="s">
        <v>686</v>
      </c>
      <c r="C3623" s="16" t="s">
        <v>688</v>
      </c>
      <c r="D3623" s="17" t="s">
        <v>87</v>
      </c>
      <c r="E3623" s="18" t="s">
        <v>295</v>
      </c>
      <c r="F3623" s="18">
        <v>6</v>
      </c>
      <c r="G3623" s="39">
        <v>1</v>
      </c>
      <c r="H3623" s="18">
        <v>2</v>
      </c>
      <c r="I3623" s="18"/>
      <c r="J3623" s="18"/>
      <c r="K3623" s="18"/>
      <c r="L3623" s="19" t="s">
        <v>690</v>
      </c>
      <c r="M3623" s="19" t="s">
        <v>691</v>
      </c>
      <c r="N3623" s="18" t="s">
        <v>1714</v>
      </c>
      <c r="O3623" s="18" t="s">
        <v>14912</v>
      </c>
      <c r="P3623" s="18" t="s">
        <v>163</v>
      </c>
      <c r="Q3623" s="18">
        <v>20</v>
      </c>
      <c r="R3623" s="18" t="s">
        <v>95</v>
      </c>
      <c r="S3623" s="37" t="s">
        <v>46</v>
      </c>
      <c r="T3623" s="18" t="s">
        <v>222</v>
      </c>
      <c r="U3623" s="38">
        <v>6.03</v>
      </c>
      <c r="V3623" s="38">
        <v>6.03</v>
      </c>
      <c r="W3623" s="38">
        <v>6.03</v>
      </c>
      <c r="X3623" s="18" t="s">
        <v>222</v>
      </c>
      <c r="Y3623" s="39"/>
      <c r="Z3623" s="16">
        <v>0</v>
      </c>
      <c r="AA3623" s="36">
        <v>14.42</v>
      </c>
      <c r="AB3623" s="36">
        <v>15.67</v>
      </c>
      <c r="AC3623" s="36">
        <f>VLOOKUP(A3623,'[1]Pasif Ürünler Fiyat Listesi'!$A$2:$AC$3928,29,FALSE)</f>
        <v>14.42</v>
      </c>
      <c r="AD3623" s="38">
        <f t="shared" si="747"/>
        <v>15.6736</v>
      </c>
      <c r="AE3623" s="38">
        <f t="shared" si="748"/>
        <v>19.591999999999999</v>
      </c>
      <c r="AF3623" s="38">
        <f t="shared" si="749"/>
        <v>21.15936</v>
      </c>
      <c r="AG3623" s="36">
        <f t="shared" si="750"/>
        <v>15.67</v>
      </c>
      <c r="AH3623" s="36">
        <f t="shared" si="751"/>
        <v>19.59</v>
      </c>
      <c r="AI3623" s="36">
        <f t="shared" si="752"/>
        <v>21.15</v>
      </c>
      <c r="AJ3623" s="40">
        <v>43879</v>
      </c>
      <c r="AK3623" s="40">
        <v>43880</v>
      </c>
      <c r="AL3623" s="20"/>
      <c r="AM3623" s="17" t="s">
        <v>18070</v>
      </c>
      <c r="AN3623" s="62"/>
      <c r="AO3623" s="20" t="s">
        <v>19399</v>
      </c>
      <c r="AP3623" s="20"/>
      <c r="AQ3623" s="20"/>
      <c r="AR3623" s="16">
        <v>0</v>
      </c>
      <c r="AS3623" s="65">
        <v>43885</v>
      </c>
    </row>
    <row r="3624" spans="1:45" ht="47.25" customHeight="1">
      <c r="A3624" s="16">
        <v>8699693090034</v>
      </c>
      <c r="B3624" s="16" t="s">
        <v>686</v>
      </c>
      <c r="C3624" s="16" t="s">
        <v>688</v>
      </c>
      <c r="D3624" s="17" t="s">
        <v>87</v>
      </c>
      <c r="E3624" s="18" t="s">
        <v>295</v>
      </c>
      <c r="F3624" s="18">
        <v>6</v>
      </c>
      <c r="G3624" s="39">
        <v>1</v>
      </c>
      <c r="H3624" s="18">
        <v>2</v>
      </c>
      <c r="I3624" s="18"/>
      <c r="J3624" s="18"/>
      <c r="K3624" s="18"/>
      <c r="L3624" s="19" t="s">
        <v>16233</v>
      </c>
      <c r="M3624" s="19" t="s">
        <v>691</v>
      </c>
      <c r="N3624" s="18" t="s">
        <v>1714</v>
      </c>
      <c r="O3624" s="18" t="s">
        <v>14912</v>
      </c>
      <c r="P3624" s="18" t="s">
        <v>163</v>
      </c>
      <c r="Q3624" s="18">
        <v>30</v>
      </c>
      <c r="R3624" s="18" t="s">
        <v>95</v>
      </c>
      <c r="S3624" s="37" t="s">
        <v>46</v>
      </c>
      <c r="T3624" s="18" t="s">
        <v>222</v>
      </c>
      <c r="U3624" s="38">
        <v>6.03</v>
      </c>
      <c r="V3624" s="38">
        <v>6.03</v>
      </c>
      <c r="W3624" s="38">
        <v>6.03</v>
      </c>
      <c r="X3624" s="18" t="s">
        <v>222</v>
      </c>
      <c r="Y3624" s="39"/>
      <c r="Z3624" s="16">
        <v>0</v>
      </c>
      <c r="AA3624" s="36">
        <v>18.350000000000001</v>
      </c>
      <c r="AB3624" s="36">
        <v>19.91</v>
      </c>
      <c r="AC3624" s="36">
        <f>VLOOKUP(A3624,'[1]Pasif Ürünler Fiyat Listesi'!$A$2:$AC$3928,29,FALSE)</f>
        <v>18.350000000000001</v>
      </c>
      <c r="AD3624" s="38">
        <f t="shared" si="747"/>
        <v>19.918000000000003</v>
      </c>
      <c r="AE3624" s="38">
        <f t="shared" si="748"/>
        <v>24.897500000000004</v>
      </c>
      <c r="AF3624" s="38">
        <f t="shared" si="749"/>
        <v>26.889300000000006</v>
      </c>
      <c r="AG3624" s="36">
        <f t="shared" si="750"/>
        <v>19.91</v>
      </c>
      <c r="AH3624" s="36">
        <f t="shared" si="751"/>
        <v>24.89</v>
      </c>
      <c r="AI3624" s="36">
        <f t="shared" si="752"/>
        <v>26.88</v>
      </c>
      <c r="AJ3624" s="40">
        <v>43879</v>
      </c>
      <c r="AK3624" s="40">
        <v>43880</v>
      </c>
      <c r="AL3624" s="20"/>
      <c r="AM3624" s="17" t="s">
        <v>18070</v>
      </c>
      <c r="AN3624" s="62"/>
      <c r="AO3624" s="20" t="s">
        <v>19400</v>
      </c>
      <c r="AP3624" s="20"/>
      <c r="AQ3624" s="20"/>
      <c r="AR3624" s="16">
        <v>0</v>
      </c>
      <c r="AS3624" s="65">
        <v>43885</v>
      </c>
    </row>
    <row r="3625" spans="1:45" ht="47.25" customHeight="1">
      <c r="A3625" s="16">
        <v>8699505950570</v>
      </c>
      <c r="B3625" s="16" t="s">
        <v>8771</v>
      </c>
      <c r="C3625" s="16" t="s">
        <v>8772</v>
      </c>
      <c r="D3625" s="17" t="s">
        <v>87</v>
      </c>
      <c r="E3625" s="18" t="s">
        <v>18879</v>
      </c>
      <c r="F3625" s="18">
        <v>0</v>
      </c>
      <c r="G3625" s="39">
        <v>1</v>
      </c>
      <c r="H3625" s="18">
        <v>1</v>
      </c>
      <c r="I3625" s="18"/>
      <c r="J3625" s="18"/>
      <c r="K3625" s="18"/>
      <c r="L3625" s="19" t="s">
        <v>9701</v>
      </c>
      <c r="M3625" s="19" t="s">
        <v>1359</v>
      </c>
      <c r="N3625" s="18" t="s">
        <v>3597</v>
      </c>
      <c r="O3625" s="18" t="s">
        <v>7773</v>
      </c>
      <c r="P3625" s="18" t="s">
        <v>551</v>
      </c>
      <c r="Q3625" s="18">
        <v>1</v>
      </c>
      <c r="R3625" s="18" t="s">
        <v>95</v>
      </c>
      <c r="S3625" s="37" t="s">
        <v>96</v>
      </c>
      <c r="T3625" s="18" t="s">
        <v>284</v>
      </c>
      <c r="U3625" s="38">
        <v>74.7</v>
      </c>
      <c r="V3625" s="38">
        <v>74.7</v>
      </c>
      <c r="W3625" s="38">
        <v>44.82</v>
      </c>
      <c r="X3625" s="18" t="s">
        <v>284</v>
      </c>
      <c r="Y3625" s="39"/>
      <c r="Z3625" s="16">
        <v>0</v>
      </c>
      <c r="AA3625" s="36">
        <v>115.41</v>
      </c>
      <c r="AB3625" s="36">
        <v>123.62</v>
      </c>
      <c r="AC3625" s="36">
        <f>VLOOKUP(A3625,'[1]Pasif Ürünler Fiyat Listesi'!$A$2:$AC$3928,29,FALSE)</f>
        <v>115.41</v>
      </c>
      <c r="AD3625" s="38">
        <f t="shared" si="747"/>
        <v>123.62639999999999</v>
      </c>
      <c r="AE3625" s="38">
        <f t="shared" si="748"/>
        <v>153.09062399999999</v>
      </c>
      <c r="AF3625" s="38">
        <f t="shared" si="749"/>
        <v>165.33787391999999</v>
      </c>
      <c r="AG3625" s="36">
        <f t="shared" si="750"/>
        <v>123.62</v>
      </c>
      <c r="AH3625" s="36">
        <f t="shared" si="751"/>
        <v>153.09</v>
      </c>
      <c r="AI3625" s="36">
        <f t="shared" si="752"/>
        <v>165.33</v>
      </c>
      <c r="AJ3625" s="40">
        <v>43879</v>
      </c>
      <c r="AK3625" s="40">
        <v>43880</v>
      </c>
      <c r="AL3625" s="20"/>
      <c r="AM3625" s="17" t="s">
        <v>18070</v>
      </c>
      <c r="AN3625" s="62">
        <v>4041</v>
      </c>
      <c r="AO3625" s="20" t="s">
        <v>19130</v>
      </c>
      <c r="AP3625" s="20"/>
      <c r="AQ3625" s="20"/>
      <c r="AR3625" s="16">
        <v>0</v>
      </c>
      <c r="AS3625" s="65">
        <v>43885</v>
      </c>
    </row>
    <row r="3626" spans="1:45" ht="47.25" customHeight="1">
      <c r="A3626" s="16">
        <v>8699572150057</v>
      </c>
      <c r="B3626" s="16" t="s">
        <v>36</v>
      </c>
      <c r="C3626" s="16" t="s">
        <v>37</v>
      </c>
      <c r="D3626" s="17" t="s">
        <v>87</v>
      </c>
      <c r="E3626" s="18" t="s">
        <v>295</v>
      </c>
      <c r="F3626" s="18">
        <v>4</v>
      </c>
      <c r="G3626" s="39">
        <v>1</v>
      </c>
      <c r="H3626" s="18">
        <v>2</v>
      </c>
      <c r="I3626" s="18"/>
      <c r="J3626" s="18"/>
      <c r="K3626" s="18"/>
      <c r="L3626" s="19" t="s">
        <v>9732</v>
      </c>
      <c r="M3626" s="19" t="s">
        <v>43</v>
      </c>
      <c r="N3626" s="18" t="s">
        <v>2263</v>
      </c>
      <c r="O3626" s="18">
        <v>200</v>
      </c>
      <c r="P3626" s="18" t="s">
        <v>163</v>
      </c>
      <c r="Q3626" s="18">
        <v>20</v>
      </c>
      <c r="R3626" s="18" t="s">
        <v>95</v>
      </c>
      <c r="S3626" s="37" t="s">
        <v>96</v>
      </c>
      <c r="T3626" s="18" t="s">
        <v>284</v>
      </c>
      <c r="U3626" s="38">
        <v>3.36</v>
      </c>
      <c r="V3626" s="38">
        <v>2.21</v>
      </c>
      <c r="W3626" s="38">
        <v>0</v>
      </c>
      <c r="X3626" s="18" t="s">
        <v>53</v>
      </c>
      <c r="Y3626" s="39"/>
      <c r="Z3626" s="16">
        <v>0</v>
      </c>
      <c r="AA3626" s="36">
        <v>8.4</v>
      </c>
      <c r="AB3626" s="36">
        <v>9.15</v>
      </c>
      <c r="AC3626" s="36">
        <f>VLOOKUP(A3626,'[1]Pasif Ürünler Fiyat Listesi'!$A$2:$AC$3928,29,FALSE)</f>
        <v>8.4</v>
      </c>
      <c r="AD3626" s="38">
        <f t="shared" si="747"/>
        <v>9.1560000000000006</v>
      </c>
      <c r="AE3626" s="38">
        <f t="shared" si="748"/>
        <v>11.445</v>
      </c>
      <c r="AF3626" s="38">
        <f t="shared" si="749"/>
        <v>12.360600000000002</v>
      </c>
      <c r="AG3626" s="36">
        <f t="shared" si="750"/>
        <v>9.15</v>
      </c>
      <c r="AH3626" s="36">
        <f t="shared" si="751"/>
        <v>11.44</v>
      </c>
      <c r="AI3626" s="36">
        <f t="shared" si="752"/>
        <v>12.36</v>
      </c>
      <c r="AJ3626" s="40">
        <v>43879</v>
      </c>
      <c r="AK3626" s="40">
        <v>43880</v>
      </c>
      <c r="AL3626" s="20"/>
      <c r="AM3626" s="17" t="s">
        <v>18070</v>
      </c>
      <c r="AN3626" s="62">
        <v>4017</v>
      </c>
      <c r="AO3626" s="20" t="s">
        <v>19401</v>
      </c>
      <c r="AP3626" s="20"/>
      <c r="AQ3626" s="20"/>
      <c r="AR3626" s="16">
        <v>0</v>
      </c>
      <c r="AS3626" s="65">
        <v>43885</v>
      </c>
    </row>
    <row r="3627" spans="1:45" ht="47.25" customHeight="1">
      <c r="A3627" s="16">
        <v>8680760091160</v>
      </c>
      <c r="B3627" s="16" t="s">
        <v>353</v>
      </c>
      <c r="C3627" s="16" t="s">
        <v>354</v>
      </c>
      <c r="D3627" s="17" t="s">
        <v>323</v>
      </c>
      <c r="E3627" s="18" t="s">
        <v>295</v>
      </c>
      <c r="F3627" s="18">
        <v>0</v>
      </c>
      <c r="G3627" s="39">
        <v>1</v>
      </c>
      <c r="H3627" s="18">
        <v>1</v>
      </c>
      <c r="I3627" s="18"/>
      <c r="J3627" s="18"/>
      <c r="K3627" s="18"/>
      <c r="L3627" s="19" t="s">
        <v>4924</v>
      </c>
      <c r="M3627" s="19" t="s">
        <v>123</v>
      </c>
      <c r="N3627" s="18" t="s">
        <v>4925</v>
      </c>
      <c r="O3627" s="18" t="s">
        <v>7419</v>
      </c>
      <c r="P3627" s="18" t="s">
        <v>163</v>
      </c>
      <c r="Q3627" s="18">
        <v>30</v>
      </c>
      <c r="R3627" s="18" t="s">
        <v>95</v>
      </c>
      <c r="S3627" s="37" t="s">
        <v>46</v>
      </c>
      <c r="T3627" s="18" t="s">
        <v>331</v>
      </c>
      <c r="U3627" s="38">
        <v>5.43</v>
      </c>
      <c r="V3627" s="38">
        <v>5.43</v>
      </c>
      <c r="W3627" s="38">
        <v>4.34</v>
      </c>
      <c r="X3627" s="18" t="s">
        <v>331</v>
      </c>
      <c r="Y3627" s="39"/>
      <c r="Z3627" s="16">
        <v>0</v>
      </c>
      <c r="AA3627" s="36">
        <v>16.55</v>
      </c>
      <c r="AB3627" s="36">
        <v>17.97</v>
      </c>
      <c r="AC3627" s="36">
        <f>VLOOKUP(A3627,'[1]Pasif Ürünler Fiyat Listesi'!$A$2:$AC$3928,29,FALSE)</f>
        <v>16.55</v>
      </c>
      <c r="AD3627" s="38">
        <f t="shared" si="747"/>
        <v>17.974000000000004</v>
      </c>
      <c r="AE3627" s="38">
        <f t="shared" si="748"/>
        <v>22.467500000000005</v>
      </c>
      <c r="AF3627" s="38">
        <f t="shared" si="749"/>
        <v>24.264900000000008</v>
      </c>
      <c r="AG3627" s="36">
        <f t="shared" si="750"/>
        <v>17.97</v>
      </c>
      <c r="AH3627" s="36">
        <f t="shared" si="751"/>
        <v>22.46</v>
      </c>
      <c r="AI3627" s="36">
        <f t="shared" si="752"/>
        <v>24.26</v>
      </c>
      <c r="AJ3627" s="40">
        <v>43879</v>
      </c>
      <c r="AK3627" s="40">
        <v>43880</v>
      </c>
      <c r="AL3627" s="20"/>
      <c r="AM3627" s="17" t="s">
        <v>18070</v>
      </c>
      <c r="AN3627" s="62"/>
      <c r="AO3627" s="20" t="s">
        <v>19402</v>
      </c>
      <c r="AP3627" s="20"/>
      <c r="AQ3627" s="20"/>
      <c r="AR3627" s="16">
        <v>0</v>
      </c>
      <c r="AS3627" s="65">
        <v>43885</v>
      </c>
    </row>
    <row r="3628" spans="1:45" ht="47.25" customHeight="1">
      <c r="A3628" s="16">
        <v>8697934090058</v>
      </c>
      <c r="B3628" s="16" t="s">
        <v>495</v>
      </c>
      <c r="C3628" s="16" t="s">
        <v>497</v>
      </c>
      <c r="D3628" s="17" t="s">
        <v>323</v>
      </c>
      <c r="E3628" s="18" t="s">
        <v>18879</v>
      </c>
      <c r="F3628" s="18">
        <v>0</v>
      </c>
      <c r="G3628" s="39">
        <v>1</v>
      </c>
      <c r="H3628" s="18">
        <v>1</v>
      </c>
      <c r="I3628" s="18"/>
      <c r="J3628" s="18"/>
      <c r="K3628" s="18"/>
      <c r="L3628" s="19" t="s">
        <v>3587</v>
      </c>
      <c r="M3628" s="19" t="s">
        <v>501</v>
      </c>
      <c r="N3628" s="17" t="s">
        <v>3582</v>
      </c>
      <c r="O3628" s="18">
        <v>100</v>
      </c>
      <c r="P3628" s="18" t="s">
        <v>163</v>
      </c>
      <c r="Q3628" s="18">
        <v>120</v>
      </c>
      <c r="R3628" s="18" t="s">
        <v>95</v>
      </c>
      <c r="S3628" s="37" t="s">
        <v>46</v>
      </c>
      <c r="T3628" s="18" t="s">
        <v>331</v>
      </c>
      <c r="U3628" s="18">
        <v>785.56</v>
      </c>
      <c r="V3628" s="38">
        <v>2083.1799999999998</v>
      </c>
      <c r="W3628" s="38">
        <v>785.56</v>
      </c>
      <c r="X3628" s="17" t="s">
        <v>331</v>
      </c>
      <c r="Y3628" s="39"/>
      <c r="Z3628" s="16">
        <v>0</v>
      </c>
      <c r="AA3628" s="36">
        <v>2997.3</v>
      </c>
      <c r="AB3628" s="36">
        <v>3064.84</v>
      </c>
      <c r="AC3628" s="36">
        <f>VLOOKUP(A3628,'[1]Pasif Ürünler Fiyat Listesi'!$A$2:$AC$3928,29,FALSE)</f>
        <v>2997.3</v>
      </c>
      <c r="AD3628" s="38">
        <f t="shared" si="747"/>
        <v>3064.846</v>
      </c>
      <c r="AE3628" s="38">
        <f t="shared" si="748"/>
        <v>3450.7755200000001</v>
      </c>
      <c r="AF3628" s="38">
        <f t="shared" si="749"/>
        <v>3726.8375616000003</v>
      </c>
      <c r="AG3628" s="36">
        <f t="shared" si="750"/>
        <v>3064.84</v>
      </c>
      <c r="AH3628" s="36">
        <f t="shared" si="751"/>
        <v>3450.77</v>
      </c>
      <c r="AI3628" s="36">
        <f t="shared" si="752"/>
        <v>3726.83</v>
      </c>
      <c r="AJ3628" s="40">
        <v>43879</v>
      </c>
      <c r="AK3628" s="40">
        <v>43880</v>
      </c>
      <c r="AL3628" s="20"/>
      <c r="AM3628" s="17" t="s">
        <v>18070</v>
      </c>
      <c r="AN3628" s="62"/>
      <c r="AO3628" s="20" t="s">
        <v>19403</v>
      </c>
      <c r="AP3628" s="20"/>
      <c r="AQ3628" s="20"/>
      <c r="AR3628" s="16">
        <v>0</v>
      </c>
      <c r="AS3628" s="65">
        <v>43885</v>
      </c>
    </row>
    <row r="3629" spans="1:45" ht="47.25" customHeight="1">
      <c r="A3629" s="16">
        <v>8697934150134</v>
      </c>
      <c r="B3629" s="16" t="s">
        <v>495</v>
      </c>
      <c r="C3629" s="16" t="s">
        <v>497</v>
      </c>
      <c r="D3629" s="17" t="s">
        <v>323</v>
      </c>
      <c r="E3629" s="18" t="s">
        <v>18879</v>
      </c>
      <c r="F3629" s="18">
        <v>0</v>
      </c>
      <c r="G3629" s="39">
        <v>1</v>
      </c>
      <c r="H3629" s="18">
        <v>1</v>
      </c>
      <c r="I3629" s="18"/>
      <c r="J3629" s="18"/>
      <c r="K3629" s="18"/>
      <c r="L3629" s="19" t="s">
        <v>3581</v>
      </c>
      <c r="M3629" s="19" t="s">
        <v>501</v>
      </c>
      <c r="N3629" s="17" t="s">
        <v>3582</v>
      </c>
      <c r="O3629" s="18">
        <v>100</v>
      </c>
      <c r="P3629" s="18" t="s">
        <v>163</v>
      </c>
      <c r="Q3629" s="18">
        <v>120</v>
      </c>
      <c r="R3629" s="18" t="s">
        <v>95</v>
      </c>
      <c r="S3629" s="37" t="s">
        <v>46</v>
      </c>
      <c r="T3629" s="17" t="s">
        <v>222</v>
      </c>
      <c r="U3629" s="38">
        <v>1907.29</v>
      </c>
      <c r="V3629" s="38">
        <v>2096.14</v>
      </c>
      <c r="W3629" s="38">
        <v>1257.68</v>
      </c>
      <c r="X3629" s="17" t="s">
        <v>284</v>
      </c>
      <c r="Y3629" s="39"/>
      <c r="Z3629" s="16">
        <v>0</v>
      </c>
      <c r="AA3629" s="36">
        <v>2997.29</v>
      </c>
      <c r="AB3629" s="36">
        <v>3064.83</v>
      </c>
      <c r="AC3629" s="36">
        <f>VLOOKUP(A3629,'[1]Pasif Ürünler Fiyat Listesi'!$A$2:$AC$3928,29,FALSE)</f>
        <v>2997.29</v>
      </c>
      <c r="AD3629" s="38">
        <f t="shared" si="747"/>
        <v>3064.8357999999998</v>
      </c>
      <c r="AE3629" s="38">
        <f t="shared" si="748"/>
        <v>3450.7640959999999</v>
      </c>
      <c r="AF3629" s="38">
        <f t="shared" si="749"/>
        <v>3726.8252236799999</v>
      </c>
      <c r="AG3629" s="36">
        <f t="shared" si="750"/>
        <v>3064.83</v>
      </c>
      <c r="AH3629" s="36">
        <f t="shared" si="751"/>
        <v>3450.76</v>
      </c>
      <c r="AI3629" s="36">
        <f t="shared" si="752"/>
        <v>3726.82</v>
      </c>
      <c r="AJ3629" s="40">
        <v>43879</v>
      </c>
      <c r="AK3629" s="40">
        <v>43880</v>
      </c>
      <c r="AL3629" s="20"/>
      <c r="AM3629" s="17" t="s">
        <v>18070</v>
      </c>
      <c r="AN3629" s="62"/>
      <c r="AO3629" s="20" t="s">
        <v>19404</v>
      </c>
      <c r="AP3629" s="20"/>
      <c r="AQ3629" s="20"/>
      <c r="AR3629" s="16">
        <v>0</v>
      </c>
      <c r="AS3629" s="65">
        <v>43885</v>
      </c>
    </row>
    <row r="3630" spans="1:45" ht="47.25" customHeight="1">
      <c r="A3630" s="16">
        <v>8697934090065</v>
      </c>
      <c r="B3630" s="16" t="s">
        <v>495</v>
      </c>
      <c r="C3630" s="16" t="s">
        <v>497</v>
      </c>
      <c r="D3630" s="17" t="s">
        <v>323</v>
      </c>
      <c r="E3630" s="18" t="s">
        <v>18879</v>
      </c>
      <c r="F3630" s="18">
        <v>0</v>
      </c>
      <c r="G3630" s="39">
        <v>1</v>
      </c>
      <c r="H3630" s="18">
        <v>1</v>
      </c>
      <c r="I3630" s="18"/>
      <c r="J3630" s="18"/>
      <c r="K3630" s="18"/>
      <c r="L3630" s="19" t="s">
        <v>3585</v>
      </c>
      <c r="M3630" s="19" t="s">
        <v>501</v>
      </c>
      <c r="N3630" s="17" t="s">
        <v>3582</v>
      </c>
      <c r="O3630" s="18">
        <v>400</v>
      </c>
      <c r="P3630" s="18" t="s">
        <v>163</v>
      </c>
      <c r="Q3630" s="18">
        <v>30</v>
      </c>
      <c r="R3630" s="18" t="s">
        <v>95</v>
      </c>
      <c r="S3630" s="37" t="s">
        <v>46</v>
      </c>
      <c r="T3630" s="18" t="s">
        <v>331</v>
      </c>
      <c r="U3630" s="38">
        <v>710.02</v>
      </c>
      <c r="V3630" s="38">
        <v>2155.42</v>
      </c>
      <c r="W3630" s="38">
        <v>710.02</v>
      </c>
      <c r="X3630" s="17" t="s">
        <v>331</v>
      </c>
      <c r="Y3630" s="39"/>
      <c r="Z3630" s="16">
        <v>0</v>
      </c>
      <c r="AA3630" s="36">
        <v>2606.0700000000002</v>
      </c>
      <c r="AB3630" s="36">
        <v>2665.79</v>
      </c>
      <c r="AC3630" s="36">
        <f>VLOOKUP(A3630,'[1]Pasif Ürünler Fiyat Listesi'!$A$2:$AC$3928,29,FALSE)</f>
        <v>2606.0700000000002</v>
      </c>
      <c r="AD3630" s="38">
        <f t="shared" si="747"/>
        <v>2665.7914000000001</v>
      </c>
      <c r="AE3630" s="38">
        <f t="shared" si="748"/>
        <v>3003.8343680000003</v>
      </c>
      <c r="AF3630" s="38">
        <f t="shared" si="749"/>
        <v>3244.1411174400005</v>
      </c>
      <c r="AG3630" s="36">
        <f t="shared" si="750"/>
        <v>2665.79</v>
      </c>
      <c r="AH3630" s="36">
        <f t="shared" si="751"/>
        <v>3003.83</v>
      </c>
      <c r="AI3630" s="36">
        <f t="shared" si="752"/>
        <v>3244.14</v>
      </c>
      <c r="AJ3630" s="40">
        <v>43879</v>
      </c>
      <c r="AK3630" s="40">
        <v>43880</v>
      </c>
      <c r="AL3630" s="20"/>
      <c r="AM3630" s="17" t="s">
        <v>18070</v>
      </c>
      <c r="AN3630" s="62"/>
      <c r="AO3630" s="20" t="s">
        <v>19405</v>
      </c>
      <c r="AP3630" s="20"/>
      <c r="AQ3630" s="20"/>
      <c r="AR3630" s="16">
        <v>0</v>
      </c>
      <c r="AS3630" s="65">
        <v>43885</v>
      </c>
    </row>
    <row r="3631" spans="1:45" ht="47.25" customHeight="1">
      <c r="A3631" s="16">
        <v>8697934150141</v>
      </c>
      <c r="B3631" s="16" t="s">
        <v>495</v>
      </c>
      <c r="C3631" s="16" t="s">
        <v>497</v>
      </c>
      <c r="D3631" s="17" t="s">
        <v>323</v>
      </c>
      <c r="E3631" s="18" t="s">
        <v>18879</v>
      </c>
      <c r="F3631" s="18">
        <v>0</v>
      </c>
      <c r="G3631" s="39">
        <v>1</v>
      </c>
      <c r="H3631" s="18">
        <v>1</v>
      </c>
      <c r="I3631" s="18"/>
      <c r="J3631" s="18"/>
      <c r="K3631" s="18"/>
      <c r="L3631" s="19" t="s">
        <v>3586</v>
      </c>
      <c r="M3631" s="19" t="s">
        <v>501</v>
      </c>
      <c r="N3631" s="17" t="s">
        <v>3582</v>
      </c>
      <c r="O3631" s="18">
        <v>400</v>
      </c>
      <c r="P3631" s="18" t="s">
        <v>163</v>
      </c>
      <c r="Q3631" s="18">
        <v>30</v>
      </c>
      <c r="R3631" s="18" t="s">
        <v>95</v>
      </c>
      <c r="S3631" s="37" t="s">
        <v>46</v>
      </c>
      <c r="T3631" s="17" t="s">
        <v>222</v>
      </c>
      <c r="U3631" s="38">
        <v>1907.29</v>
      </c>
      <c r="V3631" s="38">
        <v>2096.14</v>
      </c>
      <c r="W3631" s="38">
        <v>1257.68</v>
      </c>
      <c r="X3631" s="17" t="s">
        <v>284</v>
      </c>
      <c r="Y3631" s="39"/>
      <c r="Z3631" s="16">
        <v>0</v>
      </c>
      <c r="AA3631" s="36">
        <v>2606.0700000000002</v>
      </c>
      <c r="AB3631" s="36">
        <v>2665.79</v>
      </c>
      <c r="AC3631" s="36">
        <f>VLOOKUP(A3631,'[1]Pasif Ürünler Fiyat Listesi'!$A$2:$AC$3928,29,FALSE)</f>
        <v>2606.0700000000002</v>
      </c>
      <c r="AD3631" s="38">
        <f t="shared" si="747"/>
        <v>2665.7914000000001</v>
      </c>
      <c r="AE3631" s="38">
        <f t="shared" si="748"/>
        <v>3003.8343680000003</v>
      </c>
      <c r="AF3631" s="38">
        <f t="shared" si="749"/>
        <v>3244.1411174400005</v>
      </c>
      <c r="AG3631" s="36">
        <f t="shared" si="750"/>
        <v>2665.79</v>
      </c>
      <c r="AH3631" s="36">
        <f t="shared" si="751"/>
        <v>3003.83</v>
      </c>
      <c r="AI3631" s="36">
        <f t="shared" si="752"/>
        <v>3244.14</v>
      </c>
      <c r="AJ3631" s="40">
        <v>43879</v>
      </c>
      <c r="AK3631" s="40">
        <v>43880</v>
      </c>
      <c r="AL3631" s="20"/>
      <c r="AM3631" s="17" t="s">
        <v>18070</v>
      </c>
      <c r="AN3631" s="62">
        <v>4061</v>
      </c>
      <c r="AO3631" s="20" t="s">
        <v>19406</v>
      </c>
      <c r="AP3631" s="20"/>
      <c r="AQ3631" s="20"/>
      <c r="AR3631" s="16">
        <v>0</v>
      </c>
      <c r="AS3631" s="65">
        <v>43885</v>
      </c>
    </row>
    <row r="3632" spans="1:45" ht="47.25" customHeight="1">
      <c r="A3632" s="16">
        <v>8699654980176</v>
      </c>
      <c r="B3632" s="16" t="s">
        <v>1610</v>
      </c>
      <c r="C3632" s="16" t="s">
        <v>1612</v>
      </c>
      <c r="D3632" s="17" t="s">
        <v>87</v>
      </c>
      <c r="E3632" s="18" t="s">
        <v>18879</v>
      </c>
      <c r="F3632" s="18">
        <v>5</v>
      </c>
      <c r="G3632" s="39">
        <v>2</v>
      </c>
      <c r="H3632" s="18">
        <v>1</v>
      </c>
      <c r="I3632" s="18"/>
      <c r="J3632" s="18"/>
      <c r="K3632" s="18"/>
      <c r="L3632" s="19" t="s">
        <v>2176</v>
      </c>
      <c r="M3632" s="19" t="s">
        <v>2177</v>
      </c>
      <c r="N3632" s="18" t="s">
        <v>2191</v>
      </c>
      <c r="O3632" s="18">
        <v>10</v>
      </c>
      <c r="P3632" s="18" t="s">
        <v>197</v>
      </c>
      <c r="Q3632" s="18">
        <v>1</v>
      </c>
      <c r="R3632" s="45" t="s">
        <v>676</v>
      </c>
      <c r="S3632" s="37" t="s">
        <v>96</v>
      </c>
      <c r="T3632" s="18" t="s">
        <v>300</v>
      </c>
      <c r="U3632" s="38">
        <v>728</v>
      </c>
      <c r="V3632" s="38">
        <v>728</v>
      </c>
      <c r="W3632" s="38">
        <v>728</v>
      </c>
      <c r="X3632" s="18" t="s">
        <v>300</v>
      </c>
      <c r="Y3632" s="39"/>
      <c r="Z3632" s="16">
        <v>3</v>
      </c>
      <c r="AA3632" s="36">
        <v>5258.43</v>
      </c>
      <c r="AB3632" s="36">
        <v>5371.19</v>
      </c>
      <c r="AC3632" s="36">
        <f>VLOOKUP(A3632,'[1]Pasif Ürünler Fiyat Listesi'!$A$2:$AC$3928,29,FALSE)</f>
        <v>5258.43</v>
      </c>
      <c r="AD3632" s="38">
        <f t="shared" si="747"/>
        <v>5371.1986000000006</v>
      </c>
      <c r="AE3632" s="38">
        <f t="shared" si="748"/>
        <v>6033.8904320000011</v>
      </c>
      <c r="AF3632" s="38">
        <f t="shared" si="749"/>
        <v>6516.6016665600018</v>
      </c>
      <c r="AG3632" s="36">
        <f t="shared" si="750"/>
        <v>5371.19</v>
      </c>
      <c r="AH3632" s="36">
        <f t="shared" si="751"/>
        <v>6033.89</v>
      </c>
      <c r="AI3632" s="36">
        <f t="shared" si="752"/>
        <v>6516.6</v>
      </c>
      <c r="AJ3632" s="40">
        <v>43879</v>
      </c>
      <c r="AK3632" s="40">
        <v>43880</v>
      </c>
      <c r="AL3632" s="46"/>
      <c r="AM3632" s="17" t="s">
        <v>18070</v>
      </c>
      <c r="AN3632" s="62"/>
      <c r="AO3632" s="46" t="s">
        <v>19555</v>
      </c>
      <c r="AP3632" s="46"/>
      <c r="AQ3632" s="46"/>
      <c r="AR3632" s="16">
        <v>0</v>
      </c>
      <c r="AS3632" s="65">
        <v>43885</v>
      </c>
    </row>
    <row r="3633" spans="1:45" ht="47.25" customHeight="1">
      <c r="A3633" s="16">
        <v>8699654980190</v>
      </c>
      <c r="B3633" s="16" t="s">
        <v>1610</v>
      </c>
      <c r="C3633" s="16" t="s">
        <v>1612</v>
      </c>
      <c r="D3633" s="17" t="s">
        <v>87</v>
      </c>
      <c r="E3633" s="18" t="s">
        <v>18879</v>
      </c>
      <c r="F3633" s="18">
        <v>5</v>
      </c>
      <c r="G3633" s="39">
        <v>2</v>
      </c>
      <c r="H3633" s="18">
        <v>1</v>
      </c>
      <c r="I3633" s="18"/>
      <c r="J3633" s="18"/>
      <c r="K3633" s="18"/>
      <c r="L3633" s="19" t="s">
        <v>2207</v>
      </c>
      <c r="M3633" s="19" t="s">
        <v>2177</v>
      </c>
      <c r="N3633" s="18" t="s">
        <v>2191</v>
      </c>
      <c r="O3633" s="18">
        <v>2.5</v>
      </c>
      <c r="P3633" s="18" t="s">
        <v>197</v>
      </c>
      <c r="Q3633" s="18">
        <v>1</v>
      </c>
      <c r="R3633" s="45" t="s">
        <v>676</v>
      </c>
      <c r="S3633" s="37" t="s">
        <v>96</v>
      </c>
      <c r="T3633" s="18" t="s">
        <v>300</v>
      </c>
      <c r="U3633" s="38">
        <v>182</v>
      </c>
      <c r="V3633" s="38">
        <v>182</v>
      </c>
      <c r="W3633" s="38">
        <v>182</v>
      </c>
      <c r="X3633" s="18" t="s">
        <v>300</v>
      </c>
      <c r="Y3633" s="39"/>
      <c r="Z3633" s="16">
        <v>3</v>
      </c>
      <c r="AA3633" s="36">
        <v>1314.51</v>
      </c>
      <c r="AB3633" s="36">
        <v>1348.4</v>
      </c>
      <c r="AC3633" s="36">
        <f>VLOOKUP(A3633,'[1]Pasif Ürünler Fiyat Listesi'!$A$2:$AC$3928,29,FALSE)</f>
        <v>1314.51</v>
      </c>
      <c r="AD3633" s="38">
        <f t="shared" si="747"/>
        <v>1348.4001999999998</v>
      </c>
      <c r="AE3633" s="38">
        <f t="shared" si="748"/>
        <v>1528.3562240000001</v>
      </c>
      <c r="AF3633" s="38">
        <f t="shared" si="749"/>
        <v>1650.6247219200002</v>
      </c>
      <c r="AG3633" s="36">
        <f t="shared" si="750"/>
        <v>1348.4</v>
      </c>
      <c r="AH3633" s="36">
        <f t="shared" si="751"/>
        <v>1528.35</v>
      </c>
      <c r="AI3633" s="36">
        <f t="shared" si="752"/>
        <v>1650.62</v>
      </c>
      <c r="AJ3633" s="40">
        <v>43879</v>
      </c>
      <c r="AK3633" s="40">
        <v>43880</v>
      </c>
      <c r="AL3633" s="46"/>
      <c r="AM3633" s="17" t="s">
        <v>18070</v>
      </c>
      <c r="AN3633" s="62"/>
      <c r="AO3633" s="46" t="s">
        <v>19556</v>
      </c>
      <c r="AP3633" s="46"/>
      <c r="AQ3633" s="46"/>
      <c r="AR3633" s="16">
        <v>0</v>
      </c>
      <c r="AS3633" s="65">
        <v>43885</v>
      </c>
    </row>
    <row r="3634" spans="1:45" ht="47.25" customHeight="1">
      <c r="A3634" s="16">
        <v>8699654980183</v>
      </c>
      <c r="B3634" s="16" t="s">
        <v>1610</v>
      </c>
      <c r="C3634" s="16" t="s">
        <v>1612</v>
      </c>
      <c r="D3634" s="17" t="s">
        <v>87</v>
      </c>
      <c r="E3634" s="18" t="s">
        <v>18879</v>
      </c>
      <c r="F3634" s="18">
        <v>5</v>
      </c>
      <c r="G3634" s="39">
        <v>2</v>
      </c>
      <c r="H3634" s="18">
        <v>1</v>
      </c>
      <c r="I3634" s="18"/>
      <c r="J3634" s="18"/>
      <c r="K3634" s="18"/>
      <c r="L3634" s="19" t="s">
        <v>2244</v>
      </c>
      <c r="M3634" s="19" t="s">
        <v>2177</v>
      </c>
      <c r="N3634" s="18" t="s">
        <v>2191</v>
      </c>
      <c r="O3634" s="18">
        <v>5</v>
      </c>
      <c r="P3634" s="18" t="s">
        <v>197</v>
      </c>
      <c r="Q3634" s="18">
        <v>1</v>
      </c>
      <c r="R3634" s="45" t="s">
        <v>676</v>
      </c>
      <c r="S3634" s="37" t="s">
        <v>96</v>
      </c>
      <c r="T3634" s="18" t="s">
        <v>300</v>
      </c>
      <c r="U3634" s="38">
        <v>364</v>
      </c>
      <c r="V3634" s="38">
        <v>364</v>
      </c>
      <c r="W3634" s="38">
        <v>364</v>
      </c>
      <c r="X3634" s="18" t="s">
        <v>300</v>
      </c>
      <c r="Y3634" s="39"/>
      <c r="Z3634" s="16">
        <v>3</v>
      </c>
      <c r="AA3634" s="36">
        <v>2629.17</v>
      </c>
      <c r="AB3634" s="36">
        <v>2689.35</v>
      </c>
      <c r="AC3634" s="36">
        <f>VLOOKUP(A3634,'[1]Pasif Ürünler Fiyat Listesi'!$A$2:$AC$3928,29,FALSE)</f>
        <v>2629.17</v>
      </c>
      <c r="AD3634" s="38">
        <f t="shared" si="747"/>
        <v>2689.3534</v>
      </c>
      <c r="AE3634" s="38">
        <f t="shared" si="748"/>
        <v>3030.2238080000002</v>
      </c>
      <c r="AF3634" s="38">
        <f t="shared" si="749"/>
        <v>3272.6417126400006</v>
      </c>
      <c r="AG3634" s="36">
        <f t="shared" si="750"/>
        <v>2689.35</v>
      </c>
      <c r="AH3634" s="36">
        <f t="shared" si="751"/>
        <v>3030.22</v>
      </c>
      <c r="AI3634" s="36">
        <f t="shared" si="752"/>
        <v>3272.64</v>
      </c>
      <c r="AJ3634" s="40">
        <v>43879</v>
      </c>
      <c r="AK3634" s="40">
        <v>43880</v>
      </c>
      <c r="AL3634" s="46"/>
      <c r="AM3634" s="17" t="s">
        <v>18070</v>
      </c>
      <c r="AN3634" s="62"/>
      <c r="AO3634" s="46" t="s">
        <v>19557</v>
      </c>
      <c r="AP3634" s="46"/>
      <c r="AQ3634" s="46"/>
      <c r="AR3634" s="16">
        <v>0</v>
      </c>
      <c r="AS3634" s="65">
        <v>43885</v>
      </c>
    </row>
    <row r="3635" spans="1:45" ht="47.25" customHeight="1">
      <c r="A3635" s="16">
        <v>8699572270113</v>
      </c>
      <c r="B3635" s="16" t="s">
        <v>3671</v>
      </c>
      <c r="C3635" s="16" t="s">
        <v>15415</v>
      </c>
      <c r="D3635" s="17" t="s">
        <v>87</v>
      </c>
      <c r="E3635" s="18" t="s">
        <v>18879</v>
      </c>
      <c r="F3635" s="39">
        <v>0</v>
      </c>
      <c r="G3635" s="39">
        <v>2</v>
      </c>
      <c r="H3635" s="18">
        <v>1</v>
      </c>
      <c r="I3635" s="18"/>
      <c r="J3635" s="18"/>
      <c r="K3635" s="18"/>
      <c r="L3635" s="19" t="s">
        <v>4894</v>
      </c>
      <c r="M3635" s="19" t="s">
        <v>2738</v>
      </c>
      <c r="N3635" s="18" t="s">
        <v>2263</v>
      </c>
      <c r="O3635" s="18">
        <v>1000</v>
      </c>
      <c r="P3635" s="18" t="s">
        <v>675</v>
      </c>
      <c r="Q3635" s="18">
        <v>1</v>
      </c>
      <c r="R3635" s="45" t="s">
        <v>3676</v>
      </c>
      <c r="S3635" s="37" t="s">
        <v>96</v>
      </c>
      <c r="T3635" s="37" t="s">
        <v>222</v>
      </c>
      <c r="U3635" s="38">
        <v>686.89</v>
      </c>
      <c r="V3635" s="38">
        <v>686.89</v>
      </c>
      <c r="W3635" s="38">
        <v>686.89</v>
      </c>
      <c r="X3635" s="37" t="s">
        <v>222</v>
      </c>
      <c r="Y3635" s="39"/>
      <c r="Z3635" s="16">
        <v>0</v>
      </c>
      <c r="AA3635" s="36">
        <v>2219.1</v>
      </c>
      <c r="AB3635" s="36">
        <v>2271.08</v>
      </c>
      <c r="AC3635" s="36">
        <f>VLOOKUP(A3635,'[1]Pasif Ürünler Fiyat Listesi'!$A$2:$AC$3928,29,FALSE)</f>
        <v>2219.1</v>
      </c>
      <c r="AD3635" s="38">
        <f t="shared" si="747"/>
        <v>2271.0819999999999</v>
      </c>
      <c r="AE3635" s="38">
        <f t="shared" si="748"/>
        <v>2561.7598400000002</v>
      </c>
      <c r="AF3635" s="38">
        <f t="shared" si="749"/>
        <v>2766.7006272000003</v>
      </c>
      <c r="AG3635" s="36">
        <f t="shared" si="750"/>
        <v>2271.08</v>
      </c>
      <c r="AH3635" s="36">
        <f t="shared" si="751"/>
        <v>2561.75</v>
      </c>
      <c r="AI3635" s="36">
        <f t="shared" si="752"/>
        <v>2766.7</v>
      </c>
      <c r="AJ3635" s="40">
        <v>43879</v>
      </c>
      <c r="AK3635" s="40">
        <v>43880</v>
      </c>
      <c r="AL3635" s="20"/>
      <c r="AM3635" s="17" t="s">
        <v>18070</v>
      </c>
      <c r="AN3635" s="62">
        <v>4078</v>
      </c>
      <c r="AO3635" s="20" t="s">
        <v>19230</v>
      </c>
      <c r="AP3635" s="20"/>
      <c r="AQ3635" s="20"/>
      <c r="AR3635" s="16">
        <v>0</v>
      </c>
      <c r="AS3635" s="65">
        <v>43885</v>
      </c>
    </row>
    <row r="3636" spans="1:45" ht="47.25" customHeight="1">
      <c r="A3636" s="16">
        <v>8699572270137</v>
      </c>
      <c r="B3636" s="16" t="s">
        <v>3671</v>
      </c>
      <c r="C3636" s="16" t="s">
        <v>15415</v>
      </c>
      <c r="D3636" s="17" t="s">
        <v>87</v>
      </c>
      <c r="E3636" s="18" t="s">
        <v>18879</v>
      </c>
      <c r="F3636" s="39">
        <v>0</v>
      </c>
      <c r="G3636" s="39">
        <v>2</v>
      </c>
      <c r="H3636" s="18">
        <v>1</v>
      </c>
      <c r="I3636" s="18"/>
      <c r="J3636" s="18"/>
      <c r="K3636" s="18"/>
      <c r="L3636" s="19" t="s">
        <v>4892</v>
      </c>
      <c r="M3636" s="19" t="s">
        <v>2738</v>
      </c>
      <c r="N3636" s="18" t="s">
        <v>2263</v>
      </c>
      <c r="O3636" s="18">
        <v>250</v>
      </c>
      <c r="P3636" s="18" t="s">
        <v>675</v>
      </c>
      <c r="Q3636" s="18">
        <v>1</v>
      </c>
      <c r="R3636" s="45" t="s">
        <v>3676</v>
      </c>
      <c r="S3636" s="37" t="s">
        <v>96</v>
      </c>
      <c r="T3636" s="37" t="s">
        <v>222</v>
      </c>
      <c r="U3636" s="38">
        <v>171.72</v>
      </c>
      <c r="V3636" s="38">
        <v>171.72</v>
      </c>
      <c r="W3636" s="38">
        <v>171.72</v>
      </c>
      <c r="X3636" s="37" t="s">
        <v>222</v>
      </c>
      <c r="Y3636" s="39"/>
      <c r="Z3636" s="16">
        <v>0</v>
      </c>
      <c r="AA3636" s="36">
        <v>535.64</v>
      </c>
      <c r="AB3636" s="36">
        <v>553.95000000000005</v>
      </c>
      <c r="AC3636" s="36">
        <f>VLOOKUP(A3636,'[1]Pasif Ürünler Fiyat Listesi'!$A$2:$AC$3928,29,FALSE)</f>
        <v>535.64</v>
      </c>
      <c r="AD3636" s="38">
        <f t="shared" si="747"/>
        <v>553.95280000000002</v>
      </c>
      <c r="AE3636" s="38">
        <f t="shared" si="748"/>
        <v>638.57513600000004</v>
      </c>
      <c r="AF3636" s="38">
        <f t="shared" si="749"/>
        <v>689.66114688000005</v>
      </c>
      <c r="AG3636" s="36">
        <f t="shared" si="750"/>
        <v>553.95000000000005</v>
      </c>
      <c r="AH3636" s="36">
        <f t="shared" si="751"/>
        <v>638.57000000000005</v>
      </c>
      <c r="AI3636" s="36">
        <f t="shared" si="752"/>
        <v>689.66</v>
      </c>
      <c r="AJ3636" s="40">
        <v>43879</v>
      </c>
      <c r="AK3636" s="40">
        <v>43880</v>
      </c>
      <c r="AL3636" s="20"/>
      <c r="AM3636" s="17" t="s">
        <v>18070</v>
      </c>
      <c r="AN3636" s="62"/>
      <c r="AO3636" s="20" t="s">
        <v>19232</v>
      </c>
      <c r="AP3636" s="20"/>
      <c r="AQ3636" s="20"/>
      <c r="AR3636" s="16">
        <v>0</v>
      </c>
      <c r="AS3636" s="65">
        <v>43885</v>
      </c>
    </row>
    <row r="3637" spans="1:45" ht="47.25" customHeight="1">
      <c r="A3637" s="16">
        <v>8699572270120</v>
      </c>
      <c r="B3637" s="16" t="s">
        <v>3671</v>
      </c>
      <c r="C3637" s="16" t="s">
        <v>15415</v>
      </c>
      <c r="D3637" s="17" t="s">
        <v>87</v>
      </c>
      <c r="E3637" s="18" t="s">
        <v>18879</v>
      </c>
      <c r="F3637" s="39">
        <v>0</v>
      </c>
      <c r="G3637" s="39">
        <v>2</v>
      </c>
      <c r="H3637" s="18">
        <v>1</v>
      </c>
      <c r="I3637" s="18"/>
      <c r="J3637" s="18"/>
      <c r="K3637" s="18"/>
      <c r="L3637" s="19" t="s">
        <v>4893</v>
      </c>
      <c r="M3637" s="19" t="s">
        <v>2738</v>
      </c>
      <c r="N3637" s="18" t="s">
        <v>2263</v>
      </c>
      <c r="O3637" s="18">
        <v>500</v>
      </c>
      <c r="P3637" s="18" t="s">
        <v>675</v>
      </c>
      <c r="Q3637" s="18">
        <v>1</v>
      </c>
      <c r="R3637" s="45" t="s">
        <v>3676</v>
      </c>
      <c r="S3637" s="37" t="s">
        <v>96</v>
      </c>
      <c r="T3637" s="37" t="s">
        <v>222</v>
      </c>
      <c r="U3637" s="38">
        <v>343.44</v>
      </c>
      <c r="V3637" s="38">
        <v>343.44</v>
      </c>
      <c r="W3637" s="38">
        <v>343.44</v>
      </c>
      <c r="X3637" s="37" t="s">
        <v>222</v>
      </c>
      <c r="Y3637" s="39"/>
      <c r="Z3637" s="16">
        <v>0</v>
      </c>
      <c r="AA3637" s="36">
        <v>1183.6400000000001</v>
      </c>
      <c r="AB3637" s="36">
        <v>1214.9100000000001</v>
      </c>
      <c r="AC3637" s="36">
        <f>VLOOKUP(A3637,'[1]Pasif Ürünler Fiyat Listesi'!$A$2:$AC$3928,29,FALSE)</f>
        <v>1183.6400000000001</v>
      </c>
      <c r="AD3637" s="38">
        <f t="shared" si="747"/>
        <v>1214.9128000000001</v>
      </c>
      <c r="AE3637" s="38">
        <f t="shared" si="748"/>
        <v>1378.8503360000004</v>
      </c>
      <c r="AF3637" s="38">
        <f t="shared" si="749"/>
        <v>1489.1583628800006</v>
      </c>
      <c r="AG3637" s="36">
        <f t="shared" si="750"/>
        <v>1214.9100000000001</v>
      </c>
      <c r="AH3637" s="36">
        <f t="shared" si="751"/>
        <v>1378.85</v>
      </c>
      <c r="AI3637" s="36">
        <f t="shared" si="752"/>
        <v>1489.15</v>
      </c>
      <c r="AJ3637" s="40">
        <v>43879</v>
      </c>
      <c r="AK3637" s="40">
        <v>43880</v>
      </c>
      <c r="AL3637" s="20"/>
      <c r="AM3637" s="17" t="s">
        <v>18070</v>
      </c>
      <c r="AN3637" s="62"/>
      <c r="AO3637" s="20" t="s">
        <v>19233</v>
      </c>
      <c r="AP3637" s="20"/>
      <c r="AQ3637" s="20"/>
      <c r="AR3637" s="16">
        <v>0</v>
      </c>
      <c r="AS3637" s="65">
        <v>43885</v>
      </c>
    </row>
    <row r="3638" spans="1:45" ht="47.25" customHeight="1">
      <c r="A3638" s="16">
        <v>8699535980608</v>
      </c>
      <c r="B3638" s="16" t="s">
        <v>1043</v>
      </c>
      <c r="C3638" s="16" t="s">
        <v>1045</v>
      </c>
      <c r="D3638" s="17" t="s">
        <v>87</v>
      </c>
      <c r="E3638" s="18" t="s">
        <v>18879</v>
      </c>
      <c r="F3638" s="18">
        <v>5</v>
      </c>
      <c r="G3638" s="39">
        <v>2</v>
      </c>
      <c r="H3638" s="18">
        <v>1</v>
      </c>
      <c r="I3638" s="18"/>
      <c r="J3638" s="18"/>
      <c r="K3638" s="18"/>
      <c r="L3638" s="19" t="s">
        <v>2381</v>
      </c>
      <c r="M3638" s="19" t="s">
        <v>2377</v>
      </c>
      <c r="N3638" s="18" t="s">
        <v>2334</v>
      </c>
      <c r="O3638" s="50">
        <v>0.2</v>
      </c>
      <c r="P3638" s="18" t="s">
        <v>197</v>
      </c>
      <c r="Q3638" s="18">
        <v>50</v>
      </c>
      <c r="R3638" s="45" t="s">
        <v>676</v>
      </c>
      <c r="S3638" s="37" t="s">
        <v>96</v>
      </c>
      <c r="T3638" s="18" t="s">
        <v>222</v>
      </c>
      <c r="U3638" s="38">
        <v>26.33</v>
      </c>
      <c r="V3638" s="38">
        <v>26.33</v>
      </c>
      <c r="W3638" s="38">
        <v>26.33</v>
      </c>
      <c r="X3638" s="18" t="s">
        <v>222</v>
      </c>
      <c r="Y3638" s="39"/>
      <c r="Z3638" s="16">
        <v>3</v>
      </c>
      <c r="AA3638" s="36">
        <v>177.27</v>
      </c>
      <c r="AB3638" s="36">
        <v>187.96</v>
      </c>
      <c r="AC3638" s="36">
        <f>VLOOKUP(A3638,'[1]Pasif Ürünler Fiyat Listesi'!$A$2:$AC$3928,29,FALSE)</f>
        <v>177.27</v>
      </c>
      <c r="AD3638" s="38">
        <f t="shared" si="747"/>
        <v>187.96080000000001</v>
      </c>
      <c r="AE3638" s="38">
        <f t="shared" si="748"/>
        <v>227.71852799999999</v>
      </c>
      <c r="AF3638" s="38">
        <f t="shared" si="749"/>
        <v>245.93601024</v>
      </c>
      <c r="AG3638" s="36">
        <f t="shared" si="750"/>
        <v>187.96</v>
      </c>
      <c r="AH3638" s="36">
        <f t="shared" si="751"/>
        <v>227.71</v>
      </c>
      <c r="AI3638" s="36">
        <f t="shared" si="752"/>
        <v>245.93</v>
      </c>
      <c r="AJ3638" s="40">
        <v>43879</v>
      </c>
      <c r="AK3638" s="40">
        <v>43880</v>
      </c>
      <c r="AL3638" s="46"/>
      <c r="AM3638" s="17" t="s">
        <v>18070</v>
      </c>
      <c r="AN3638" s="62">
        <v>5068</v>
      </c>
      <c r="AO3638" s="46" t="s">
        <v>19558</v>
      </c>
      <c r="AP3638" s="46"/>
      <c r="AQ3638" s="46"/>
      <c r="AR3638" s="16">
        <v>0</v>
      </c>
      <c r="AS3638" s="65">
        <v>43885</v>
      </c>
    </row>
    <row r="3639" spans="1:45" ht="49.5" customHeight="1">
      <c r="A3639" s="16">
        <v>8699517762161</v>
      </c>
      <c r="B3639" s="16" t="s">
        <v>3639</v>
      </c>
      <c r="C3639" s="16" t="s">
        <v>3642</v>
      </c>
      <c r="D3639" s="17" t="s">
        <v>323</v>
      </c>
      <c r="E3639" s="18" t="s">
        <v>18879</v>
      </c>
      <c r="F3639" s="18">
        <v>0</v>
      </c>
      <c r="G3639" s="39">
        <v>1</v>
      </c>
      <c r="H3639" s="18">
        <v>1</v>
      </c>
      <c r="I3639" s="18"/>
      <c r="J3639" s="18"/>
      <c r="K3639" s="18"/>
      <c r="L3639" s="19" t="s">
        <v>531</v>
      </c>
      <c r="M3639" s="19" t="s">
        <v>529</v>
      </c>
      <c r="N3639" s="18" t="s">
        <v>433</v>
      </c>
      <c r="O3639" s="18" t="s">
        <v>2139</v>
      </c>
      <c r="P3639" s="18" t="s">
        <v>551</v>
      </c>
      <c r="Q3639" s="18">
        <v>1</v>
      </c>
      <c r="R3639" s="18" t="s">
        <v>95</v>
      </c>
      <c r="S3639" s="37" t="s">
        <v>96</v>
      </c>
      <c r="T3639" s="18" t="s">
        <v>6317</v>
      </c>
      <c r="U3639" s="38">
        <v>21.55</v>
      </c>
      <c r="V3639" s="38">
        <v>143.04</v>
      </c>
      <c r="W3639" s="38">
        <v>21.55</v>
      </c>
      <c r="X3639" s="18" t="s">
        <v>6317</v>
      </c>
      <c r="Y3639" s="39"/>
      <c r="Z3639" s="16">
        <v>0</v>
      </c>
      <c r="AA3639" s="36">
        <v>82.21</v>
      </c>
      <c r="AB3639" s="36">
        <v>88.56</v>
      </c>
      <c r="AC3639" s="36">
        <f>VLOOKUP(A3639,'[1]Pasif Ürünler Fiyat Listesi'!$A$2:$AC$3928,29,FALSE)</f>
        <v>82.21</v>
      </c>
      <c r="AD3639" s="38">
        <f t="shared" si="747"/>
        <v>88.564699999999988</v>
      </c>
      <c r="AE3639" s="38">
        <f t="shared" si="748"/>
        <v>110.70587499999999</v>
      </c>
      <c r="AF3639" s="38">
        <f t="shared" si="749"/>
        <v>119.56234499999999</v>
      </c>
      <c r="AG3639" s="36">
        <f t="shared" si="750"/>
        <v>88.56</v>
      </c>
      <c r="AH3639" s="36">
        <f t="shared" si="751"/>
        <v>110.7</v>
      </c>
      <c r="AI3639" s="36">
        <f t="shared" si="752"/>
        <v>119.56</v>
      </c>
      <c r="AJ3639" s="40">
        <v>43879</v>
      </c>
      <c r="AK3639" s="40">
        <v>43880</v>
      </c>
      <c r="AL3639" s="20"/>
      <c r="AM3639" s="17" t="s">
        <v>18070</v>
      </c>
      <c r="AN3639" s="124"/>
      <c r="AO3639" s="20" t="s">
        <v>19407</v>
      </c>
      <c r="AP3639" s="20"/>
      <c r="AQ3639" s="20"/>
      <c r="AR3639" s="16">
        <v>0</v>
      </c>
      <c r="AS3639" s="65">
        <v>43885</v>
      </c>
    </row>
    <row r="3640" spans="1:45" ht="49.5" customHeight="1">
      <c r="A3640" s="16">
        <v>8699517762314</v>
      </c>
      <c r="B3640" s="16" t="s">
        <v>3639</v>
      </c>
      <c r="C3640" s="16" t="s">
        <v>3642</v>
      </c>
      <c r="D3640" s="17" t="s">
        <v>323</v>
      </c>
      <c r="E3640" s="18" t="s">
        <v>18879</v>
      </c>
      <c r="F3640" s="18">
        <v>0</v>
      </c>
      <c r="G3640" s="39">
        <v>5</v>
      </c>
      <c r="H3640" s="18">
        <v>4</v>
      </c>
      <c r="I3640" s="18"/>
      <c r="J3640" s="18"/>
      <c r="K3640" s="18"/>
      <c r="L3640" s="19" t="s">
        <v>528</v>
      </c>
      <c r="M3640" s="19" t="s">
        <v>529</v>
      </c>
      <c r="N3640" s="18" t="s">
        <v>433</v>
      </c>
      <c r="O3640" s="18" t="s">
        <v>16306</v>
      </c>
      <c r="P3640" s="18" t="s">
        <v>551</v>
      </c>
      <c r="Q3640" s="18">
        <v>1</v>
      </c>
      <c r="R3640" s="18" t="s">
        <v>95</v>
      </c>
      <c r="S3640" s="37" t="s">
        <v>96</v>
      </c>
      <c r="T3640" s="18" t="s">
        <v>6317</v>
      </c>
      <c r="U3640" s="38">
        <v>64.650000000000006</v>
      </c>
      <c r="V3640" s="38">
        <v>64.650000000000006</v>
      </c>
      <c r="W3640" s="38">
        <v>64.650000000000006</v>
      </c>
      <c r="X3640" s="18" t="s">
        <v>6317</v>
      </c>
      <c r="Y3640" s="39"/>
      <c r="Z3640" s="16">
        <v>0</v>
      </c>
      <c r="AA3640" s="36">
        <v>246.66</v>
      </c>
      <c r="AB3640" s="36">
        <v>259.19</v>
      </c>
      <c r="AC3640" s="36">
        <f>VLOOKUP(A3640,'[1]Pasif Ürünler Fiyat Listesi'!$A$2:$AC$3928,29,FALSE)</f>
        <v>246.66</v>
      </c>
      <c r="AD3640" s="38">
        <f t="shared" si="747"/>
        <v>259.19319999999999</v>
      </c>
      <c r="AE3640" s="38">
        <f t="shared" si="748"/>
        <v>308.44438400000001</v>
      </c>
      <c r="AF3640" s="38">
        <f t="shared" si="749"/>
        <v>333.11993472000006</v>
      </c>
      <c r="AG3640" s="36">
        <f t="shared" si="750"/>
        <v>259.19</v>
      </c>
      <c r="AH3640" s="36">
        <f t="shared" si="751"/>
        <v>308.44</v>
      </c>
      <c r="AI3640" s="36">
        <f t="shared" si="752"/>
        <v>333.11</v>
      </c>
      <c r="AJ3640" s="40">
        <v>43879</v>
      </c>
      <c r="AK3640" s="40">
        <v>43880</v>
      </c>
      <c r="AL3640" s="20"/>
      <c r="AM3640" s="17" t="s">
        <v>18070</v>
      </c>
      <c r="AN3640" s="129"/>
      <c r="AO3640" s="20" t="s">
        <v>19408</v>
      </c>
      <c r="AP3640" s="20"/>
      <c r="AQ3640" s="20"/>
      <c r="AR3640" s="16">
        <v>0</v>
      </c>
      <c r="AS3640" s="65">
        <v>43885</v>
      </c>
    </row>
    <row r="3641" spans="1:45" ht="49.5" customHeight="1">
      <c r="A3641" s="16">
        <v>8699517762307</v>
      </c>
      <c r="B3641" s="16" t="s">
        <v>3639</v>
      </c>
      <c r="C3641" s="16" t="s">
        <v>3642</v>
      </c>
      <c r="D3641" s="17" t="s">
        <v>323</v>
      </c>
      <c r="E3641" s="18" t="s">
        <v>18879</v>
      </c>
      <c r="F3641" s="18">
        <v>0</v>
      </c>
      <c r="G3641" s="39">
        <v>5</v>
      </c>
      <c r="H3641" s="18">
        <v>4</v>
      </c>
      <c r="I3641" s="18"/>
      <c r="J3641" s="18"/>
      <c r="K3641" s="18"/>
      <c r="L3641" s="19" t="s">
        <v>532</v>
      </c>
      <c r="M3641" s="19" t="s">
        <v>529</v>
      </c>
      <c r="N3641" s="18" t="s">
        <v>433</v>
      </c>
      <c r="O3641" s="18" t="s">
        <v>15494</v>
      </c>
      <c r="P3641" s="18" t="s">
        <v>551</v>
      </c>
      <c r="Q3641" s="18">
        <v>1</v>
      </c>
      <c r="R3641" s="18" t="s">
        <v>95</v>
      </c>
      <c r="S3641" s="37" t="s">
        <v>96</v>
      </c>
      <c r="T3641" s="18" t="s">
        <v>6317</v>
      </c>
      <c r="U3641" s="38">
        <v>107.75</v>
      </c>
      <c r="V3641" s="38">
        <v>107.75</v>
      </c>
      <c r="W3641" s="38">
        <v>107.75</v>
      </c>
      <c r="X3641" s="18" t="s">
        <v>6317</v>
      </c>
      <c r="Y3641" s="39"/>
      <c r="Z3641" s="16">
        <v>0</v>
      </c>
      <c r="AA3641" s="36">
        <v>411.11</v>
      </c>
      <c r="AB3641" s="36">
        <v>426.93</v>
      </c>
      <c r="AC3641" s="36">
        <f>VLOOKUP(A3641,'[1]Pasif Ürünler Fiyat Listesi'!$A$2:$AC$3928,29,FALSE)</f>
        <v>411.11</v>
      </c>
      <c r="AD3641" s="38">
        <f t="shared" si="747"/>
        <v>426.93220000000002</v>
      </c>
      <c r="AE3641" s="38">
        <f t="shared" si="748"/>
        <v>496.31206400000008</v>
      </c>
      <c r="AF3641" s="38">
        <f t="shared" si="749"/>
        <v>536.01702912000007</v>
      </c>
      <c r="AG3641" s="36">
        <f t="shared" si="750"/>
        <v>426.93</v>
      </c>
      <c r="AH3641" s="36">
        <f t="shared" si="751"/>
        <v>496.31</v>
      </c>
      <c r="AI3641" s="36">
        <f t="shared" si="752"/>
        <v>536.01</v>
      </c>
      <c r="AJ3641" s="40">
        <v>43879</v>
      </c>
      <c r="AK3641" s="40">
        <v>43880</v>
      </c>
      <c r="AL3641" s="20"/>
      <c r="AM3641" s="17" t="s">
        <v>18070</v>
      </c>
      <c r="AN3641" s="129"/>
      <c r="AO3641" s="20" t="s">
        <v>19408</v>
      </c>
      <c r="AP3641" s="20"/>
      <c r="AQ3641" s="20"/>
      <c r="AR3641" s="16">
        <v>0</v>
      </c>
      <c r="AS3641" s="65">
        <v>43885</v>
      </c>
    </row>
    <row r="3642" spans="1:45" ht="49.5" customHeight="1">
      <c r="A3642" s="16">
        <v>8699839150035</v>
      </c>
      <c r="B3642" s="16" t="s">
        <v>9420</v>
      </c>
      <c r="C3642" s="16" t="s">
        <v>9421</v>
      </c>
      <c r="D3642" s="17" t="s">
        <v>323</v>
      </c>
      <c r="E3642" s="18" t="s">
        <v>18879</v>
      </c>
      <c r="F3642" s="18">
        <v>0</v>
      </c>
      <c r="G3642" s="39">
        <v>1</v>
      </c>
      <c r="H3642" s="18">
        <v>1</v>
      </c>
      <c r="I3642" s="18"/>
      <c r="J3642" s="18"/>
      <c r="K3642" s="18"/>
      <c r="L3642" s="19" t="s">
        <v>16314</v>
      </c>
      <c r="M3642" s="24" t="s">
        <v>9423</v>
      </c>
      <c r="N3642" s="18" t="s">
        <v>3283</v>
      </c>
      <c r="O3642" s="18">
        <v>100</v>
      </c>
      <c r="P3642" s="18" t="s">
        <v>163</v>
      </c>
      <c r="Q3642" s="18">
        <v>15</v>
      </c>
      <c r="R3642" s="18" t="s">
        <v>95</v>
      </c>
      <c r="S3642" s="37" t="s">
        <v>46</v>
      </c>
      <c r="T3642" s="18" t="s">
        <v>331</v>
      </c>
      <c r="U3642" s="38">
        <v>7.27</v>
      </c>
      <c r="V3642" s="38">
        <v>11.89</v>
      </c>
      <c r="W3642" s="38">
        <v>7.13</v>
      </c>
      <c r="X3642" s="18" t="s">
        <v>331</v>
      </c>
      <c r="Y3642" s="39"/>
      <c r="Z3642" s="16">
        <v>0</v>
      </c>
      <c r="AA3642" s="36">
        <v>27.16</v>
      </c>
      <c r="AB3642" s="36">
        <v>29.43</v>
      </c>
      <c r="AC3642" s="36">
        <f>VLOOKUP(A3642,'[1]Pasif Ürünler Fiyat Listesi'!$A$2:$AC$3928,29,FALSE)</f>
        <v>27.16</v>
      </c>
      <c r="AD3642" s="38">
        <f t="shared" si="747"/>
        <v>29.4328</v>
      </c>
      <c r="AE3642" s="38">
        <f t="shared" si="748"/>
        <v>36.790999999999997</v>
      </c>
      <c r="AF3642" s="38">
        <f t="shared" si="749"/>
        <v>39.734279999999998</v>
      </c>
      <c r="AG3642" s="36">
        <f t="shared" si="750"/>
        <v>29.43</v>
      </c>
      <c r="AH3642" s="36">
        <f t="shared" si="751"/>
        <v>36.79</v>
      </c>
      <c r="AI3642" s="36">
        <f t="shared" si="752"/>
        <v>39.729999999999997</v>
      </c>
      <c r="AJ3642" s="40">
        <v>43879</v>
      </c>
      <c r="AK3642" s="40">
        <v>43880</v>
      </c>
      <c r="AL3642" s="20"/>
      <c r="AM3642" s="17" t="s">
        <v>18070</v>
      </c>
      <c r="AN3642" s="45"/>
      <c r="AO3642" s="20" t="s">
        <v>19410</v>
      </c>
      <c r="AP3642" s="20"/>
      <c r="AQ3642" s="20"/>
      <c r="AR3642" s="16">
        <v>0</v>
      </c>
      <c r="AS3642" s="65">
        <v>43885</v>
      </c>
    </row>
    <row r="3643" spans="1:45" ht="49.5" customHeight="1">
      <c r="A3643" s="16">
        <v>8699839150042</v>
      </c>
      <c r="B3643" s="16" t="s">
        <v>9420</v>
      </c>
      <c r="C3643" s="16" t="s">
        <v>9421</v>
      </c>
      <c r="D3643" s="17" t="s">
        <v>323</v>
      </c>
      <c r="E3643" s="18" t="s">
        <v>18879</v>
      </c>
      <c r="F3643" s="18">
        <v>0</v>
      </c>
      <c r="G3643" s="39">
        <v>1</v>
      </c>
      <c r="H3643" s="18">
        <v>1</v>
      </c>
      <c r="I3643" s="18"/>
      <c r="J3643" s="18"/>
      <c r="K3643" s="18"/>
      <c r="L3643" s="19" t="s">
        <v>16315</v>
      </c>
      <c r="M3643" s="24" t="s">
        <v>9423</v>
      </c>
      <c r="N3643" s="18" t="s">
        <v>3283</v>
      </c>
      <c r="O3643" s="18">
        <v>100</v>
      </c>
      <c r="P3643" s="18" t="s">
        <v>163</v>
      </c>
      <c r="Q3643" s="18">
        <v>28</v>
      </c>
      <c r="R3643" s="18" t="s">
        <v>95</v>
      </c>
      <c r="S3643" s="37" t="s">
        <v>46</v>
      </c>
      <c r="T3643" s="18" t="s">
        <v>331</v>
      </c>
      <c r="U3643" s="38">
        <v>18.63</v>
      </c>
      <c r="V3643" s="38">
        <v>22.19</v>
      </c>
      <c r="W3643" s="38">
        <v>13.31</v>
      </c>
      <c r="X3643" s="18" t="s">
        <v>331</v>
      </c>
      <c r="Y3643" s="39"/>
      <c r="Z3643" s="16">
        <v>0</v>
      </c>
      <c r="AA3643" s="36">
        <v>50.72</v>
      </c>
      <c r="AB3643" s="36">
        <v>54.87</v>
      </c>
      <c r="AC3643" s="36">
        <f>VLOOKUP(A3643,'[1]Pasif Ürünler Fiyat Listesi'!$A$2:$AC$3928,29,FALSE)</f>
        <v>50.72</v>
      </c>
      <c r="AD3643" s="38">
        <f t="shared" si="747"/>
        <v>54.870400000000004</v>
      </c>
      <c r="AE3643" s="38">
        <f t="shared" si="748"/>
        <v>68.588000000000008</v>
      </c>
      <c r="AF3643" s="38">
        <f t="shared" si="749"/>
        <v>74.075040000000016</v>
      </c>
      <c r="AG3643" s="36">
        <f t="shared" si="750"/>
        <v>54.87</v>
      </c>
      <c r="AH3643" s="36">
        <f t="shared" si="751"/>
        <v>68.58</v>
      </c>
      <c r="AI3643" s="36">
        <f t="shared" si="752"/>
        <v>74.069999999999993</v>
      </c>
      <c r="AJ3643" s="40">
        <v>43879</v>
      </c>
      <c r="AK3643" s="40">
        <v>43880</v>
      </c>
      <c r="AL3643" s="20"/>
      <c r="AM3643" s="17" t="s">
        <v>18070</v>
      </c>
      <c r="AN3643" s="45"/>
      <c r="AO3643" s="20" t="s">
        <v>19410</v>
      </c>
      <c r="AP3643" s="20"/>
      <c r="AQ3643" s="20"/>
      <c r="AR3643" s="16">
        <v>0</v>
      </c>
      <c r="AS3643" s="65">
        <v>43885</v>
      </c>
    </row>
    <row r="3644" spans="1:45" ht="49.5" customHeight="1">
      <c r="A3644" s="16">
        <v>8699839150028</v>
      </c>
      <c r="B3644" s="16" t="s">
        <v>9420</v>
      </c>
      <c r="C3644" s="16" t="s">
        <v>9421</v>
      </c>
      <c r="D3644" s="17" t="s">
        <v>323</v>
      </c>
      <c r="E3644" s="18" t="s">
        <v>18879</v>
      </c>
      <c r="F3644" s="18">
        <v>3</v>
      </c>
      <c r="G3644" s="39">
        <v>1</v>
      </c>
      <c r="H3644" s="18">
        <v>2</v>
      </c>
      <c r="I3644" s="18"/>
      <c r="J3644" s="18"/>
      <c r="K3644" s="18"/>
      <c r="L3644" s="19" t="s">
        <v>14478</v>
      </c>
      <c r="M3644" s="24" t="s">
        <v>9423</v>
      </c>
      <c r="N3644" s="18" t="s">
        <v>3283</v>
      </c>
      <c r="O3644" s="18">
        <v>100</v>
      </c>
      <c r="P3644" s="18" t="s">
        <v>163</v>
      </c>
      <c r="Q3644" s="18">
        <v>4</v>
      </c>
      <c r="R3644" s="18" t="s">
        <v>95</v>
      </c>
      <c r="S3644" s="37" t="s">
        <v>46</v>
      </c>
      <c r="T3644" s="18" t="s">
        <v>53</v>
      </c>
      <c r="U3644" s="38">
        <v>1.81</v>
      </c>
      <c r="V3644" s="38">
        <v>1.81</v>
      </c>
      <c r="W3644" s="38">
        <v>0</v>
      </c>
      <c r="X3644" s="18" t="s">
        <v>53</v>
      </c>
      <c r="Y3644" s="39"/>
      <c r="Z3644" s="16">
        <v>0</v>
      </c>
      <c r="AA3644" s="36">
        <v>6.88</v>
      </c>
      <c r="AB3644" s="36">
        <v>7.49</v>
      </c>
      <c r="AC3644" s="36">
        <f>VLOOKUP(A3644,'[1]Pasif Ürünler Fiyat Listesi'!$A$2:$AC$3928,29,FALSE)</f>
        <v>6.88</v>
      </c>
      <c r="AD3644" s="38">
        <f t="shared" si="747"/>
        <v>7.4992000000000001</v>
      </c>
      <c r="AE3644" s="38">
        <f t="shared" si="748"/>
        <v>9.3740000000000006</v>
      </c>
      <c r="AF3644" s="38">
        <f t="shared" si="749"/>
        <v>10.123920000000002</v>
      </c>
      <c r="AG3644" s="36">
        <f t="shared" si="750"/>
        <v>7.49</v>
      </c>
      <c r="AH3644" s="36">
        <f t="shared" si="751"/>
        <v>9.3699999999999992</v>
      </c>
      <c r="AI3644" s="36">
        <f t="shared" si="752"/>
        <v>10.119999999999999</v>
      </c>
      <c r="AJ3644" s="40">
        <v>43879</v>
      </c>
      <c r="AK3644" s="40">
        <v>43880</v>
      </c>
      <c r="AL3644" s="20"/>
      <c r="AM3644" s="17" t="s">
        <v>18070</v>
      </c>
      <c r="AN3644" s="45"/>
      <c r="AO3644" s="20" t="s">
        <v>19411</v>
      </c>
      <c r="AP3644" s="20"/>
      <c r="AQ3644" s="20"/>
      <c r="AR3644" s="16">
        <v>0</v>
      </c>
      <c r="AS3644" s="65">
        <v>43885</v>
      </c>
    </row>
    <row r="3645" spans="1:45" ht="49.5" customHeight="1">
      <c r="A3645" s="16">
        <v>8699517190100</v>
      </c>
      <c r="B3645" s="16" t="s">
        <v>3844</v>
      </c>
      <c r="C3645" s="16" t="s">
        <v>3845</v>
      </c>
      <c r="D3645" s="17" t="s">
        <v>323</v>
      </c>
      <c r="E3645" s="18" t="s">
        <v>295</v>
      </c>
      <c r="F3645" s="18">
        <v>0</v>
      </c>
      <c r="G3645" s="39">
        <v>1</v>
      </c>
      <c r="H3645" s="18">
        <v>1</v>
      </c>
      <c r="I3645" s="18"/>
      <c r="J3645" s="18"/>
      <c r="K3645" s="18"/>
      <c r="L3645" s="19" t="s">
        <v>10237</v>
      </c>
      <c r="M3645" s="19" t="s">
        <v>534</v>
      </c>
      <c r="N3645" s="18" t="s">
        <v>433</v>
      </c>
      <c r="O3645" s="18">
        <v>10</v>
      </c>
      <c r="P3645" s="18" t="s">
        <v>163</v>
      </c>
      <c r="Q3645" s="18">
        <v>30</v>
      </c>
      <c r="R3645" s="18" t="s">
        <v>95</v>
      </c>
      <c r="S3645" s="37" t="s">
        <v>96</v>
      </c>
      <c r="T3645" s="37" t="s">
        <v>1658</v>
      </c>
      <c r="U3645" s="38">
        <v>8.27</v>
      </c>
      <c r="V3645" s="38">
        <v>13</v>
      </c>
      <c r="W3645" s="38">
        <v>8.27</v>
      </c>
      <c r="X3645" s="37" t="s">
        <v>1658</v>
      </c>
      <c r="Y3645" s="39"/>
      <c r="Z3645" s="16">
        <v>0</v>
      </c>
      <c r="AA3645" s="36">
        <v>31.54</v>
      </c>
      <c r="AB3645" s="36">
        <v>34.159999999999997</v>
      </c>
      <c r="AC3645" s="36">
        <f>VLOOKUP(A3645,'[1]Pasif Ürünler Fiyat Listesi'!$A$2:$AC$3928,29,FALSE)</f>
        <v>31.54</v>
      </c>
      <c r="AD3645" s="38">
        <f t="shared" si="747"/>
        <v>34.163200000000003</v>
      </c>
      <c r="AE3645" s="38">
        <f t="shared" si="748"/>
        <v>42.704000000000008</v>
      </c>
      <c r="AF3645" s="38">
        <f t="shared" si="749"/>
        <v>46.120320000000014</v>
      </c>
      <c r="AG3645" s="36">
        <f t="shared" si="750"/>
        <v>34.159999999999997</v>
      </c>
      <c r="AH3645" s="36">
        <f t="shared" si="751"/>
        <v>42.7</v>
      </c>
      <c r="AI3645" s="36">
        <f t="shared" si="752"/>
        <v>46.12</v>
      </c>
      <c r="AJ3645" s="40">
        <v>43879</v>
      </c>
      <c r="AK3645" s="40">
        <v>43880</v>
      </c>
      <c r="AL3645" s="20"/>
      <c r="AM3645" s="17" t="s">
        <v>18070</v>
      </c>
      <c r="AN3645" s="45"/>
      <c r="AO3645" s="20" t="s">
        <v>19158</v>
      </c>
      <c r="AP3645" s="20"/>
      <c r="AQ3645" s="20"/>
      <c r="AR3645" s="16">
        <v>0</v>
      </c>
      <c r="AS3645" s="65">
        <v>43885</v>
      </c>
    </row>
    <row r="3646" spans="1:45" ht="49.5" customHeight="1">
      <c r="A3646" s="16">
        <v>8699517190209</v>
      </c>
      <c r="B3646" s="16" t="s">
        <v>3844</v>
      </c>
      <c r="C3646" s="16" t="s">
        <v>3845</v>
      </c>
      <c r="D3646" s="17" t="s">
        <v>323</v>
      </c>
      <c r="E3646" s="18" t="s">
        <v>295</v>
      </c>
      <c r="F3646" s="18">
        <v>0</v>
      </c>
      <c r="G3646" s="39">
        <v>1</v>
      </c>
      <c r="H3646" s="18">
        <v>1</v>
      </c>
      <c r="I3646" s="18"/>
      <c r="J3646" s="18"/>
      <c r="K3646" s="18"/>
      <c r="L3646" s="19" t="s">
        <v>533</v>
      </c>
      <c r="M3646" s="19" t="s">
        <v>534</v>
      </c>
      <c r="N3646" s="18" t="s">
        <v>433</v>
      </c>
      <c r="O3646" s="18">
        <v>20</v>
      </c>
      <c r="P3646" s="18" t="s">
        <v>163</v>
      </c>
      <c r="Q3646" s="18">
        <v>30</v>
      </c>
      <c r="R3646" s="18" t="s">
        <v>95</v>
      </c>
      <c r="S3646" s="37" t="s">
        <v>96</v>
      </c>
      <c r="T3646" s="37" t="s">
        <v>1658</v>
      </c>
      <c r="U3646" s="38">
        <v>14.3</v>
      </c>
      <c r="V3646" s="38">
        <v>19.78</v>
      </c>
      <c r="W3646" s="38">
        <v>14.3</v>
      </c>
      <c r="X3646" s="37" t="s">
        <v>1658</v>
      </c>
      <c r="Y3646" s="39"/>
      <c r="Z3646" s="16">
        <v>0</v>
      </c>
      <c r="AA3646" s="36">
        <v>54.55</v>
      </c>
      <c r="AB3646" s="36">
        <v>58.96</v>
      </c>
      <c r="AC3646" s="36">
        <f>VLOOKUP(A3646,'[1]Pasif Ürünler Fiyat Listesi'!$A$2:$AC$3928,29,FALSE)</f>
        <v>54.55</v>
      </c>
      <c r="AD3646" s="38">
        <f t="shared" si="747"/>
        <v>58.968499999999999</v>
      </c>
      <c r="AE3646" s="38">
        <f t="shared" si="748"/>
        <v>73.710624999999993</v>
      </c>
      <c r="AF3646" s="38">
        <f t="shared" si="749"/>
        <v>79.607474999999994</v>
      </c>
      <c r="AG3646" s="36">
        <f t="shared" si="750"/>
        <v>58.96</v>
      </c>
      <c r="AH3646" s="36">
        <f t="shared" si="751"/>
        <v>73.709999999999994</v>
      </c>
      <c r="AI3646" s="36">
        <f t="shared" si="752"/>
        <v>79.599999999999994</v>
      </c>
      <c r="AJ3646" s="40">
        <v>43879</v>
      </c>
      <c r="AK3646" s="40">
        <v>43880</v>
      </c>
      <c r="AL3646" s="20"/>
      <c r="AM3646" s="17" t="s">
        <v>18070</v>
      </c>
      <c r="AN3646" s="45"/>
      <c r="AO3646" s="20" t="s">
        <v>19159</v>
      </c>
      <c r="AP3646" s="20"/>
      <c r="AQ3646" s="20"/>
      <c r="AR3646" s="16">
        <v>0</v>
      </c>
      <c r="AS3646" s="65">
        <v>43885</v>
      </c>
    </row>
    <row r="3647" spans="1:45" ht="49.5" customHeight="1">
      <c r="A3647" s="16">
        <v>8699783010201</v>
      </c>
      <c r="B3647" s="16" t="s">
        <v>10262</v>
      </c>
      <c r="C3647" s="16" t="s">
        <v>10267</v>
      </c>
      <c r="D3647" s="17" t="s">
        <v>323</v>
      </c>
      <c r="E3647" s="18" t="s">
        <v>295</v>
      </c>
      <c r="F3647" s="18">
        <v>0</v>
      </c>
      <c r="G3647" s="39">
        <v>1</v>
      </c>
      <c r="H3647" s="18">
        <v>1</v>
      </c>
      <c r="I3647" s="18"/>
      <c r="J3647" s="18"/>
      <c r="K3647" s="18"/>
      <c r="L3647" s="19" t="s">
        <v>10263</v>
      </c>
      <c r="M3647" s="19" t="s">
        <v>5551</v>
      </c>
      <c r="N3647" s="18" t="s">
        <v>1431</v>
      </c>
      <c r="O3647" s="18">
        <v>1000</v>
      </c>
      <c r="P3647" s="18" t="s">
        <v>163</v>
      </c>
      <c r="Q3647" s="18">
        <v>180</v>
      </c>
      <c r="R3647" s="18" t="s">
        <v>95</v>
      </c>
      <c r="S3647" s="37" t="s">
        <v>46</v>
      </c>
      <c r="T3647" s="18" t="s">
        <v>284</v>
      </c>
      <c r="U3647" s="38">
        <v>27.27</v>
      </c>
      <c r="V3647" s="38">
        <v>27.27</v>
      </c>
      <c r="W3647" s="38">
        <v>21.81</v>
      </c>
      <c r="X3647" s="18" t="s">
        <v>284</v>
      </c>
      <c r="Y3647" s="39"/>
      <c r="Z3647" s="16">
        <v>0</v>
      </c>
      <c r="AA3647" s="36">
        <v>61.06</v>
      </c>
      <c r="AB3647" s="36">
        <v>65.930000000000007</v>
      </c>
      <c r="AC3647" s="36">
        <f>VLOOKUP(A3647,'[1]Pasif Ürünler Fiyat Listesi'!$A$2:$AC$3928,29,FALSE)</f>
        <v>61.06</v>
      </c>
      <c r="AD3647" s="38">
        <f t="shared" si="747"/>
        <v>65.934200000000004</v>
      </c>
      <c r="AE3647" s="38">
        <f t="shared" si="748"/>
        <v>82.417750000000012</v>
      </c>
      <c r="AF3647" s="38">
        <f t="shared" si="749"/>
        <v>89.011170000000021</v>
      </c>
      <c r="AG3647" s="36">
        <f t="shared" si="750"/>
        <v>65.930000000000007</v>
      </c>
      <c r="AH3647" s="36">
        <f t="shared" si="751"/>
        <v>82.41</v>
      </c>
      <c r="AI3647" s="36">
        <f t="shared" si="752"/>
        <v>89.01</v>
      </c>
      <c r="AJ3647" s="40">
        <v>43879</v>
      </c>
      <c r="AK3647" s="40">
        <v>43880</v>
      </c>
      <c r="AL3647" s="20"/>
      <c r="AM3647" s="17" t="s">
        <v>18070</v>
      </c>
      <c r="AN3647" s="120"/>
      <c r="AO3647" s="68" t="s">
        <v>19413</v>
      </c>
      <c r="AP3647" s="67"/>
      <c r="AQ3647" s="20" t="s">
        <v>3757</v>
      </c>
      <c r="AR3647" s="16">
        <v>0</v>
      </c>
      <c r="AS3647" s="65">
        <v>43885</v>
      </c>
    </row>
    <row r="3648" spans="1:45" ht="49.5" customHeight="1">
      <c r="A3648" s="16">
        <v>8697621750463</v>
      </c>
      <c r="B3648" s="16" t="s">
        <v>10520</v>
      </c>
      <c r="C3648" s="16" t="s">
        <v>10521</v>
      </c>
      <c r="D3648" s="17" t="s">
        <v>87</v>
      </c>
      <c r="E3648" s="18" t="s">
        <v>18879</v>
      </c>
      <c r="F3648" s="18">
        <v>0</v>
      </c>
      <c r="G3648" s="39">
        <v>2</v>
      </c>
      <c r="H3648" s="18">
        <v>1</v>
      </c>
      <c r="I3648" s="18"/>
      <c r="J3648" s="18"/>
      <c r="K3648" s="18"/>
      <c r="L3648" s="19" t="s">
        <v>2752</v>
      </c>
      <c r="M3648" s="19" t="s">
        <v>2753</v>
      </c>
      <c r="N3648" s="18" t="s">
        <v>2747</v>
      </c>
      <c r="O3648" s="18">
        <v>100</v>
      </c>
      <c r="P3648" s="18" t="s">
        <v>470</v>
      </c>
      <c r="Q3648" s="18">
        <v>1</v>
      </c>
      <c r="R3648" s="18" t="s">
        <v>95</v>
      </c>
      <c r="S3648" s="37" t="s">
        <v>96</v>
      </c>
      <c r="T3648" s="37" t="s">
        <v>331</v>
      </c>
      <c r="U3648" s="38">
        <v>19.89</v>
      </c>
      <c r="V3648" s="38">
        <v>19.89</v>
      </c>
      <c r="W3648" s="38">
        <v>19.89</v>
      </c>
      <c r="X3648" s="37" t="s">
        <v>331</v>
      </c>
      <c r="Y3648" s="39"/>
      <c r="Z3648" s="16">
        <v>0</v>
      </c>
      <c r="AA3648" s="36">
        <v>75.87</v>
      </c>
      <c r="AB3648" s="36">
        <v>81.78</v>
      </c>
      <c r="AC3648" s="36">
        <f>VLOOKUP(A3648,'[1]Pasif Ürünler Fiyat Listesi'!$A$2:$AC$3928,29,FALSE)</f>
        <v>75.87</v>
      </c>
      <c r="AD3648" s="38">
        <f t="shared" si="747"/>
        <v>81.780900000000003</v>
      </c>
      <c r="AE3648" s="38">
        <f t="shared" si="748"/>
        <v>102.226125</v>
      </c>
      <c r="AF3648" s="38">
        <f t="shared" si="749"/>
        <v>110.40421500000001</v>
      </c>
      <c r="AG3648" s="36">
        <f t="shared" si="750"/>
        <v>81.78</v>
      </c>
      <c r="AH3648" s="36">
        <f t="shared" si="751"/>
        <v>102.22</v>
      </c>
      <c r="AI3648" s="36">
        <f t="shared" si="752"/>
        <v>110.4</v>
      </c>
      <c r="AJ3648" s="40">
        <v>43879</v>
      </c>
      <c r="AK3648" s="40">
        <v>43880</v>
      </c>
      <c r="AL3648" s="20"/>
      <c r="AM3648" s="17" t="s">
        <v>18070</v>
      </c>
      <c r="AN3648" s="127"/>
      <c r="AO3648" s="68" t="s">
        <v>19416</v>
      </c>
      <c r="AP3648" s="67"/>
      <c r="AQ3648" s="20"/>
      <c r="AR3648" s="16">
        <v>0</v>
      </c>
      <c r="AS3648" s="65">
        <v>43885</v>
      </c>
    </row>
    <row r="3649" spans="1:45" ht="49.5" customHeight="1">
      <c r="A3649" s="16">
        <v>3400935930873</v>
      </c>
      <c r="B3649" s="16" t="s">
        <v>2321</v>
      </c>
      <c r="C3649" s="16" t="s">
        <v>2322</v>
      </c>
      <c r="D3649" s="17" t="s">
        <v>323</v>
      </c>
      <c r="E3649" s="18" t="s">
        <v>295</v>
      </c>
      <c r="F3649" s="18">
        <v>4</v>
      </c>
      <c r="G3649" s="39">
        <v>1</v>
      </c>
      <c r="H3649" s="18">
        <v>2</v>
      </c>
      <c r="I3649" s="18"/>
      <c r="J3649" s="18"/>
      <c r="K3649" s="18"/>
      <c r="L3649" s="19" t="s">
        <v>14565</v>
      </c>
      <c r="M3649" s="19" t="s">
        <v>2326</v>
      </c>
      <c r="N3649" s="18" t="s">
        <v>1212</v>
      </c>
      <c r="O3649" s="18">
        <v>2</v>
      </c>
      <c r="P3649" s="18" t="s">
        <v>163</v>
      </c>
      <c r="Q3649" s="18">
        <v>10</v>
      </c>
      <c r="R3649" s="18" t="s">
        <v>95</v>
      </c>
      <c r="S3649" s="37" t="s">
        <v>96</v>
      </c>
      <c r="T3649" s="18" t="s">
        <v>53</v>
      </c>
      <c r="U3649" s="38">
        <v>1.91</v>
      </c>
      <c r="V3649" s="38">
        <v>1.91</v>
      </c>
      <c r="W3649" s="38">
        <v>0</v>
      </c>
      <c r="X3649" s="18" t="s">
        <v>53</v>
      </c>
      <c r="Y3649" s="39"/>
      <c r="Z3649" s="16">
        <v>0</v>
      </c>
      <c r="AA3649" s="36">
        <v>7.28</v>
      </c>
      <c r="AB3649" s="36">
        <v>7.93</v>
      </c>
      <c r="AC3649" s="36">
        <f>VLOOKUP(A3649,'[1]Pasif Ürünler Fiyat Listesi'!$A$2:$AC$3928,29,FALSE)</f>
        <v>7.28</v>
      </c>
      <c r="AD3649" s="38">
        <f t="shared" si="747"/>
        <v>7.9352000000000009</v>
      </c>
      <c r="AE3649" s="38">
        <f t="shared" si="748"/>
        <v>9.9190000000000005</v>
      </c>
      <c r="AF3649" s="38">
        <f t="shared" si="749"/>
        <v>10.712520000000001</v>
      </c>
      <c r="AG3649" s="36">
        <f t="shared" si="750"/>
        <v>7.93</v>
      </c>
      <c r="AH3649" s="36">
        <f t="shared" si="751"/>
        <v>9.91</v>
      </c>
      <c r="AI3649" s="36">
        <f t="shared" si="752"/>
        <v>10.71</v>
      </c>
      <c r="AJ3649" s="40">
        <v>43879</v>
      </c>
      <c r="AK3649" s="40">
        <v>43880</v>
      </c>
      <c r="AL3649" s="20"/>
      <c r="AM3649" s="17" t="s">
        <v>18070</v>
      </c>
      <c r="AN3649" s="127"/>
      <c r="AO3649" s="68" t="s">
        <v>19417</v>
      </c>
      <c r="AP3649" s="67"/>
      <c r="AQ3649" s="20"/>
      <c r="AR3649" s="16">
        <v>0</v>
      </c>
      <c r="AS3649" s="65">
        <v>43885</v>
      </c>
    </row>
    <row r="3650" spans="1:45" ht="49.5" customHeight="1">
      <c r="A3650" s="16">
        <v>8699760440083</v>
      </c>
      <c r="B3650" s="16" t="s">
        <v>2321</v>
      </c>
      <c r="C3650" s="16" t="s">
        <v>2322</v>
      </c>
      <c r="D3650" s="17" t="s">
        <v>87</v>
      </c>
      <c r="E3650" s="18" t="s">
        <v>295</v>
      </c>
      <c r="F3650" s="18">
        <v>4</v>
      </c>
      <c r="G3650" s="39">
        <v>1</v>
      </c>
      <c r="H3650" s="18">
        <v>2</v>
      </c>
      <c r="I3650" s="18"/>
      <c r="J3650" s="18"/>
      <c r="K3650" s="18"/>
      <c r="L3650" s="19" t="s">
        <v>14567</v>
      </c>
      <c r="M3650" s="19" t="s">
        <v>2326</v>
      </c>
      <c r="N3650" s="18" t="s">
        <v>787</v>
      </c>
      <c r="O3650" s="18"/>
      <c r="P3650" s="18"/>
      <c r="Q3650" s="18">
        <v>10</v>
      </c>
      <c r="R3650" s="18" t="s">
        <v>95</v>
      </c>
      <c r="S3650" s="37" t="s">
        <v>96</v>
      </c>
      <c r="T3650" s="18" t="s">
        <v>53</v>
      </c>
      <c r="U3650" s="38">
        <v>1.98</v>
      </c>
      <c r="V3650" s="38">
        <v>1.98</v>
      </c>
      <c r="W3650" s="38">
        <v>0</v>
      </c>
      <c r="X3650" s="18" t="s">
        <v>53</v>
      </c>
      <c r="Y3650" s="39"/>
      <c r="Z3650" s="16">
        <v>0</v>
      </c>
      <c r="AA3650" s="36">
        <v>7.52</v>
      </c>
      <c r="AB3650" s="36">
        <v>8.19</v>
      </c>
      <c r="AC3650" s="36">
        <f>VLOOKUP(A3650,'[1]Pasif Ürünler Fiyat Listesi'!$A$2:$AC$3928,29,FALSE)</f>
        <v>7.52</v>
      </c>
      <c r="AD3650" s="38">
        <f t="shared" si="747"/>
        <v>8.1967999999999996</v>
      </c>
      <c r="AE3650" s="38">
        <f t="shared" si="748"/>
        <v>10.245999999999999</v>
      </c>
      <c r="AF3650" s="38">
        <f t="shared" si="749"/>
        <v>11.065679999999999</v>
      </c>
      <c r="AG3650" s="36">
        <f t="shared" si="750"/>
        <v>8.19</v>
      </c>
      <c r="AH3650" s="36">
        <f t="shared" si="751"/>
        <v>10.24</v>
      </c>
      <c r="AI3650" s="36">
        <f t="shared" si="752"/>
        <v>11.06</v>
      </c>
      <c r="AJ3650" s="40">
        <v>43879</v>
      </c>
      <c r="AK3650" s="40">
        <v>43880</v>
      </c>
      <c r="AL3650" s="20"/>
      <c r="AM3650" s="17" t="s">
        <v>18070</v>
      </c>
      <c r="AN3650" s="127"/>
      <c r="AO3650" s="68" t="s">
        <v>19353</v>
      </c>
      <c r="AP3650" s="67"/>
      <c r="AQ3650" s="20"/>
      <c r="AR3650" s="16">
        <v>0</v>
      </c>
      <c r="AS3650" s="65">
        <v>43885</v>
      </c>
    </row>
    <row r="3651" spans="1:45" ht="49.5" customHeight="1">
      <c r="A3651" s="16">
        <v>8699580010299</v>
      </c>
      <c r="B3651" s="16" t="s">
        <v>6749</v>
      </c>
      <c r="C3651" s="16" t="s">
        <v>6750</v>
      </c>
      <c r="D3651" s="17" t="s">
        <v>323</v>
      </c>
      <c r="E3651" s="18" t="s">
        <v>18879</v>
      </c>
      <c r="F3651" s="18">
        <v>0</v>
      </c>
      <c r="G3651" s="39">
        <v>1</v>
      </c>
      <c r="H3651" s="18">
        <v>1</v>
      </c>
      <c r="I3651" s="18"/>
      <c r="J3651" s="18"/>
      <c r="K3651" s="18"/>
      <c r="L3651" s="19" t="s">
        <v>2292</v>
      </c>
      <c r="M3651" s="19" t="s">
        <v>1301</v>
      </c>
      <c r="N3651" s="18" t="s">
        <v>2278</v>
      </c>
      <c r="O3651" s="18">
        <v>12.5</v>
      </c>
      <c r="P3651" s="18" t="s">
        <v>163</v>
      </c>
      <c r="Q3651" s="18">
        <v>30</v>
      </c>
      <c r="R3651" s="18" t="s">
        <v>95</v>
      </c>
      <c r="S3651" s="37" t="s">
        <v>46</v>
      </c>
      <c r="T3651" s="18" t="s">
        <v>331</v>
      </c>
      <c r="U3651" s="38">
        <v>3.67</v>
      </c>
      <c r="V3651" s="38">
        <v>5.91</v>
      </c>
      <c r="W3651" s="38">
        <v>3.54</v>
      </c>
      <c r="X3651" s="18" t="s">
        <v>284</v>
      </c>
      <c r="Y3651" s="39"/>
      <c r="Z3651" s="16">
        <v>0</v>
      </c>
      <c r="AA3651" s="36">
        <v>12</v>
      </c>
      <c r="AB3651" s="36">
        <v>13.06</v>
      </c>
      <c r="AC3651" s="36">
        <f>VLOOKUP(A3651,'[1]Pasif Ürünler Fiyat Listesi'!$A$2:$AC$3928,29,FALSE)</f>
        <v>12</v>
      </c>
      <c r="AD3651" s="38">
        <f t="shared" si="747"/>
        <v>13.06</v>
      </c>
      <c r="AE3651" s="38">
        <f t="shared" si="748"/>
        <v>16.324999999999999</v>
      </c>
      <c r="AF3651" s="38">
        <f t="shared" si="749"/>
        <v>17.631</v>
      </c>
      <c r="AG3651" s="36">
        <f t="shared" si="750"/>
        <v>13.06</v>
      </c>
      <c r="AH3651" s="36">
        <f t="shared" si="751"/>
        <v>16.32</v>
      </c>
      <c r="AI3651" s="36">
        <f t="shared" si="752"/>
        <v>17.63</v>
      </c>
      <c r="AJ3651" s="40">
        <v>43879</v>
      </c>
      <c r="AK3651" s="40">
        <v>43880</v>
      </c>
      <c r="AL3651" s="20"/>
      <c r="AM3651" s="17" t="s">
        <v>18070</v>
      </c>
      <c r="AN3651" s="120"/>
      <c r="AO3651" s="68" t="s">
        <v>19418</v>
      </c>
      <c r="AP3651" s="67"/>
      <c r="AQ3651" s="20"/>
      <c r="AR3651" s="16">
        <v>0</v>
      </c>
      <c r="AS3651" s="65">
        <v>43885</v>
      </c>
    </row>
    <row r="3652" spans="1:45" ht="49.5" customHeight="1">
      <c r="A3652" s="16">
        <v>8699580010305</v>
      </c>
      <c r="B3652" s="16" t="s">
        <v>6749</v>
      </c>
      <c r="C3652" s="16" t="s">
        <v>6750</v>
      </c>
      <c r="D3652" s="17" t="s">
        <v>323</v>
      </c>
      <c r="E3652" s="18" t="s">
        <v>18879</v>
      </c>
      <c r="F3652" s="18">
        <v>0</v>
      </c>
      <c r="G3652" s="39">
        <v>1</v>
      </c>
      <c r="H3652" s="18">
        <v>1</v>
      </c>
      <c r="I3652" s="18"/>
      <c r="J3652" s="18"/>
      <c r="K3652" s="18"/>
      <c r="L3652" s="19" t="s">
        <v>2293</v>
      </c>
      <c r="M3652" s="19" t="s">
        <v>1301</v>
      </c>
      <c r="N3652" s="18" t="s">
        <v>2278</v>
      </c>
      <c r="O3652" s="18">
        <v>25</v>
      </c>
      <c r="P3652" s="18" t="s">
        <v>163</v>
      </c>
      <c r="Q3652" s="18">
        <v>30</v>
      </c>
      <c r="R3652" s="18" t="s">
        <v>95</v>
      </c>
      <c r="S3652" s="37" t="s">
        <v>46</v>
      </c>
      <c r="T3652" s="18" t="s">
        <v>222</v>
      </c>
      <c r="U3652" s="38">
        <v>4.58</v>
      </c>
      <c r="V3652" s="38">
        <v>6.29</v>
      </c>
      <c r="W3652" s="38">
        <v>3.77</v>
      </c>
      <c r="X3652" s="18" t="s">
        <v>222</v>
      </c>
      <c r="Y3652" s="39"/>
      <c r="Z3652" s="16">
        <v>0</v>
      </c>
      <c r="AA3652" s="36">
        <v>13.17</v>
      </c>
      <c r="AB3652" s="36">
        <v>14.32</v>
      </c>
      <c r="AC3652" s="36">
        <f>VLOOKUP(A3652,'[1]Pasif Ürünler Fiyat Listesi'!$A$2:$AC$3928,29,FALSE)</f>
        <v>13.17</v>
      </c>
      <c r="AD3652" s="38">
        <f t="shared" si="747"/>
        <v>14.323600000000001</v>
      </c>
      <c r="AE3652" s="38">
        <f t="shared" si="748"/>
        <v>17.904500000000002</v>
      </c>
      <c r="AF3652" s="38">
        <f t="shared" si="749"/>
        <v>19.336860000000005</v>
      </c>
      <c r="AG3652" s="36">
        <f t="shared" si="750"/>
        <v>14.32</v>
      </c>
      <c r="AH3652" s="36">
        <f t="shared" si="751"/>
        <v>17.899999999999999</v>
      </c>
      <c r="AI3652" s="36">
        <f t="shared" si="752"/>
        <v>19.329999999999998</v>
      </c>
      <c r="AJ3652" s="40">
        <v>43879</v>
      </c>
      <c r="AK3652" s="40">
        <v>43880</v>
      </c>
      <c r="AL3652" s="20"/>
      <c r="AM3652" s="17" t="s">
        <v>18070</v>
      </c>
      <c r="AN3652" s="120"/>
      <c r="AO3652" s="68" t="s">
        <v>19297</v>
      </c>
      <c r="AP3652" s="67"/>
      <c r="AQ3652" s="20"/>
      <c r="AR3652" s="16">
        <v>0</v>
      </c>
      <c r="AS3652" s="20">
        <v>43885</v>
      </c>
    </row>
    <row r="3653" spans="1:45" ht="49.5" customHeight="1">
      <c r="A3653" s="16">
        <v>8699580010282</v>
      </c>
      <c r="B3653" s="16" t="s">
        <v>6749</v>
      </c>
      <c r="C3653" s="16" t="s">
        <v>6750</v>
      </c>
      <c r="D3653" s="17" t="s">
        <v>323</v>
      </c>
      <c r="E3653" s="18" t="s">
        <v>18879</v>
      </c>
      <c r="F3653" s="18">
        <v>3</v>
      </c>
      <c r="G3653" s="39">
        <v>1</v>
      </c>
      <c r="H3653" s="18">
        <v>2</v>
      </c>
      <c r="I3653" s="18"/>
      <c r="J3653" s="18"/>
      <c r="K3653" s="18"/>
      <c r="L3653" s="19" t="s">
        <v>2291</v>
      </c>
      <c r="M3653" s="19" t="s">
        <v>1301</v>
      </c>
      <c r="N3653" s="18" t="s">
        <v>2278</v>
      </c>
      <c r="O3653" s="18">
        <v>6.25</v>
      </c>
      <c r="P3653" s="18" t="s">
        <v>163</v>
      </c>
      <c r="Q3653" s="18">
        <v>30</v>
      </c>
      <c r="R3653" s="18" t="s">
        <v>95</v>
      </c>
      <c r="S3653" s="37" t="s">
        <v>46</v>
      </c>
      <c r="T3653" s="18" t="s">
        <v>53</v>
      </c>
      <c r="U3653" s="38">
        <v>1.76</v>
      </c>
      <c r="V3653" s="38">
        <v>1.76</v>
      </c>
      <c r="W3653" s="38">
        <v>0</v>
      </c>
      <c r="X3653" s="18" t="s">
        <v>53</v>
      </c>
      <c r="Y3653" s="39"/>
      <c r="Z3653" s="16">
        <v>0</v>
      </c>
      <c r="AA3653" s="36">
        <v>6.68</v>
      </c>
      <c r="AB3653" s="36">
        <v>7.28</v>
      </c>
      <c r="AC3653" s="36">
        <f>VLOOKUP(A3653,'[1]Pasif Ürünler Fiyat Listesi'!$A$2:$AC$3928,29,FALSE)</f>
        <v>6.68</v>
      </c>
      <c r="AD3653" s="38">
        <f t="shared" si="747"/>
        <v>7.2812000000000001</v>
      </c>
      <c r="AE3653" s="38">
        <f t="shared" si="748"/>
        <v>9.1014999999999997</v>
      </c>
      <c r="AF3653" s="38">
        <f t="shared" si="749"/>
        <v>9.8296200000000002</v>
      </c>
      <c r="AG3653" s="36">
        <f t="shared" si="750"/>
        <v>7.28</v>
      </c>
      <c r="AH3653" s="36">
        <f t="shared" si="751"/>
        <v>9.1</v>
      </c>
      <c r="AI3653" s="36">
        <f t="shared" si="752"/>
        <v>9.82</v>
      </c>
      <c r="AJ3653" s="40">
        <v>43879</v>
      </c>
      <c r="AK3653" s="40">
        <v>43880</v>
      </c>
      <c r="AL3653" s="20"/>
      <c r="AM3653" s="17" t="s">
        <v>18070</v>
      </c>
      <c r="AN3653" s="120"/>
      <c r="AO3653" s="68" t="s">
        <v>19419</v>
      </c>
      <c r="AP3653" s="67"/>
      <c r="AQ3653" s="20"/>
      <c r="AR3653" s="16">
        <v>0</v>
      </c>
      <c r="AS3653" s="20">
        <v>43885</v>
      </c>
    </row>
    <row r="3654" spans="1:45" ht="49.5" customHeight="1">
      <c r="A3654" s="16">
        <v>8697786090077</v>
      </c>
      <c r="B3654" s="16" t="s">
        <v>4794</v>
      </c>
      <c r="C3654" s="16" t="s">
        <v>4795</v>
      </c>
      <c r="D3654" s="17" t="s">
        <v>323</v>
      </c>
      <c r="E3654" s="18" t="s">
        <v>18879</v>
      </c>
      <c r="F3654" s="18">
        <v>0</v>
      </c>
      <c r="G3654" s="39">
        <v>1</v>
      </c>
      <c r="H3654" s="18">
        <v>1</v>
      </c>
      <c r="I3654" s="18"/>
      <c r="J3654" s="18"/>
      <c r="K3654" s="18"/>
      <c r="L3654" s="19" t="s">
        <v>2637</v>
      </c>
      <c r="M3654" s="24" t="s">
        <v>136</v>
      </c>
      <c r="N3654" s="17" t="s">
        <v>2626</v>
      </c>
      <c r="O3654" s="18">
        <v>200</v>
      </c>
      <c r="P3654" s="18" t="s">
        <v>163</v>
      </c>
      <c r="Q3654" s="18">
        <v>30</v>
      </c>
      <c r="R3654" s="18" t="s">
        <v>95</v>
      </c>
      <c r="S3654" s="37" t="s">
        <v>96</v>
      </c>
      <c r="T3654" s="18" t="s">
        <v>331</v>
      </c>
      <c r="U3654" s="38">
        <v>17.420000000000002</v>
      </c>
      <c r="V3654" s="38">
        <v>30.01</v>
      </c>
      <c r="W3654" s="38">
        <v>17.420000000000002</v>
      </c>
      <c r="X3654" s="18" t="s">
        <v>331</v>
      </c>
      <c r="Y3654" s="39"/>
      <c r="Z3654" s="16">
        <v>0</v>
      </c>
      <c r="AA3654" s="36">
        <v>50.78</v>
      </c>
      <c r="AB3654" s="36">
        <v>54.93</v>
      </c>
      <c r="AC3654" s="36">
        <f>VLOOKUP(A3654,'[1]Pasif Ürünler Fiyat Listesi'!$A$2:$AC$3928,29,FALSE)</f>
        <v>50.78</v>
      </c>
      <c r="AD3654" s="38">
        <f t="shared" si="747"/>
        <v>54.934600000000003</v>
      </c>
      <c r="AE3654" s="38">
        <f t="shared" si="748"/>
        <v>68.66825</v>
      </c>
      <c r="AF3654" s="38">
        <f t="shared" si="749"/>
        <v>74.161709999999999</v>
      </c>
      <c r="AG3654" s="36">
        <f t="shared" si="750"/>
        <v>54.93</v>
      </c>
      <c r="AH3654" s="36">
        <f t="shared" si="751"/>
        <v>68.66</v>
      </c>
      <c r="AI3654" s="36">
        <f t="shared" si="752"/>
        <v>74.16</v>
      </c>
      <c r="AJ3654" s="40">
        <v>43879</v>
      </c>
      <c r="AK3654" s="40">
        <v>43880</v>
      </c>
      <c r="AL3654" s="20"/>
      <c r="AM3654" s="17" t="s">
        <v>18070</v>
      </c>
      <c r="AN3654" s="120"/>
      <c r="AO3654" s="68" t="s">
        <v>19420</v>
      </c>
      <c r="AP3654" s="67"/>
      <c r="AQ3654" s="20"/>
      <c r="AR3654" s="16">
        <v>0</v>
      </c>
      <c r="AS3654" s="20">
        <v>43885</v>
      </c>
    </row>
    <row r="3655" spans="1:45" ht="49.5" customHeight="1">
      <c r="A3655" s="16">
        <v>8697786090091</v>
      </c>
      <c r="B3655" s="16" t="s">
        <v>4794</v>
      </c>
      <c r="C3655" s="16" t="s">
        <v>4795</v>
      </c>
      <c r="D3655" s="17" t="s">
        <v>323</v>
      </c>
      <c r="E3655" s="18" t="s">
        <v>18879</v>
      </c>
      <c r="F3655" s="18">
        <v>0</v>
      </c>
      <c r="G3655" s="39">
        <v>1</v>
      </c>
      <c r="H3655" s="18">
        <v>1</v>
      </c>
      <c r="I3655" s="18"/>
      <c r="J3655" s="18"/>
      <c r="K3655" s="18"/>
      <c r="L3655" s="19" t="s">
        <v>2639</v>
      </c>
      <c r="M3655" s="24" t="s">
        <v>136</v>
      </c>
      <c r="N3655" s="17" t="s">
        <v>2626</v>
      </c>
      <c r="O3655" s="18">
        <v>300</v>
      </c>
      <c r="P3655" s="18" t="s">
        <v>163</v>
      </c>
      <c r="Q3655" s="18">
        <v>30</v>
      </c>
      <c r="R3655" s="18" t="s">
        <v>95</v>
      </c>
      <c r="S3655" s="37" t="s">
        <v>96</v>
      </c>
      <c r="T3655" s="18" t="s">
        <v>331</v>
      </c>
      <c r="U3655" s="38">
        <v>27.37</v>
      </c>
      <c r="V3655" s="38">
        <v>53.85</v>
      </c>
      <c r="W3655" s="38">
        <v>27.37</v>
      </c>
      <c r="X3655" s="18" t="s">
        <v>331</v>
      </c>
      <c r="Y3655" s="39"/>
      <c r="Z3655" s="16">
        <v>0</v>
      </c>
      <c r="AA3655" s="36">
        <v>78.16</v>
      </c>
      <c r="AB3655" s="36">
        <v>84.23</v>
      </c>
      <c r="AC3655" s="36">
        <f>VLOOKUP(A3655,'[1]Pasif Ürünler Fiyat Listesi'!$A$2:$AC$3928,29,FALSE)</f>
        <v>78.16</v>
      </c>
      <c r="AD3655" s="38">
        <f t="shared" si="747"/>
        <v>84.231200000000001</v>
      </c>
      <c r="AE3655" s="38">
        <f t="shared" si="748"/>
        <v>105.289</v>
      </c>
      <c r="AF3655" s="38">
        <f t="shared" si="749"/>
        <v>113.71212000000001</v>
      </c>
      <c r="AG3655" s="36">
        <f t="shared" si="750"/>
        <v>84.23</v>
      </c>
      <c r="AH3655" s="36">
        <f t="shared" si="751"/>
        <v>105.28</v>
      </c>
      <c r="AI3655" s="36">
        <f t="shared" si="752"/>
        <v>113.71</v>
      </c>
      <c r="AJ3655" s="40">
        <v>43879</v>
      </c>
      <c r="AK3655" s="40">
        <v>43880</v>
      </c>
      <c r="AL3655" s="20"/>
      <c r="AM3655" s="17" t="s">
        <v>18070</v>
      </c>
      <c r="AN3655" s="120"/>
      <c r="AO3655" s="68" t="s">
        <v>19421</v>
      </c>
      <c r="AP3655" s="67"/>
      <c r="AQ3655" s="20"/>
      <c r="AR3655" s="16">
        <v>0</v>
      </c>
      <c r="AS3655" s="20">
        <v>43885</v>
      </c>
    </row>
    <row r="3656" spans="1:45" ht="49.5" customHeight="1">
      <c r="A3656" s="16">
        <v>8697786090107</v>
      </c>
      <c r="B3656" s="16" t="s">
        <v>4794</v>
      </c>
      <c r="C3656" s="16" t="s">
        <v>4795</v>
      </c>
      <c r="D3656" s="17" t="s">
        <v>323</v>
      </c>
      <c r="E3656" s="18" t="s">
        <v>18879</v>
      </c>
      <c r="F3656" s="18">
        <v>0</v>
      </c>
      <c r="G3656" s="39">
        <v>1</v>
      </c>
      <c r="H3656" s="18">
        <v>1</v>
      </c>
      <c r="I3656" s="18"/>
      <c r="J3656" s="18"/>
      <c r="K3656" s="18"/>
      <c r="L3656" s="19" t="s">
        <v>2635</v>
      </c>
      <c r="M3656" s="24" t="s">
        <v>136</v>
      </c>
      <c r="N3656" s="17" t="s">
        <v>2626</v>
      </c>
      <c r="O3656" s="18">
        <v>300</v>
      </c>
      <c r="P3656" s="18" t="s">
        <v>163</v>
      </c>
      <c r="Q3656" s="18">
        <v>60</v>
      </c>
      <c r="R3656" s="18" t="s">
        <v>95</v>
      </c>
      <c r="S3656" s="37" t="s">
        <v>96</v>
      </c>
      <c r="T3656" s="18" t="s">
        <v>557</v>
      </c>
      <c r="U3656" s="38">
        <v>57.37</v>
      </c>
      <c r="V3656" s="38">
        <v>94.63</v>
      </c>
      <c r="W3656" s="38">
        <v>56.77</v>
      </c>
      <c r="X3656" s="18" t="s">
        <v>222</v>
      </c>
      <c r="Y3656" s="39"/>
      <c r="Z3656" s="16">
        <v>0</v>
      </c>
      <c r="AA3656" s="36">
        <v>157.13</v>
      </c>
      <c r="AB3656" s="36">
        <v>167.01</v>
      </c>
      <c r="AC3656" s="36">
        <f>VLOOKUP(A3656,'[1]Pasif Ürünler Fiyat Listesi'!$A$2:$AC$3928,29,FALSE)</f>
        <v>157.13</v>
      </c>
      <c r="AD3656" s="38">
        <f t="shared" si="747"/>
        <v>167.01519999999999</v>
      </c>
      <c r="AE3656" s="38">
        <f t="shared" si="748"/>
        <v>203.42163199999999</v>
      </c>
      <c r="AF3656" s="38">
        <f t="shared" si="749"/>
        <v>219.69536256000001</v>
      </c>
      <c r="AG3656" s="36">
        <f t="shared" si="750"/>
        <v>167.01</v>
      </c>
      <c r="AH3656" s="36">
        <f t="shared" si="751"/>
        <v>203.42</v>
      </c>
      <c r="AI3656" s="36">
        <f t="shared" si="752"/>
        <v>219.69</v>
      </c>
      <c r="AJ3656" s="40">
        <v>43879</v>
      </c>
      <c r="AK3656" s="40">
        <v>43880</v>
      </c>
      <c r="AL3656" s="20"/>
      <c r="AM3656" s="17" t="s">
        <v>18070</v>
      </c>
      <c r="AN3656" s="120"/>
      <c r="AO3656" s="68" t="s">
        <v>19422</v>
      </c>
      <c r="AP3656" s="67"/>
      <c r="AQ3656" s="20"/>
      <c r="AR3656" s="16">
        <v>0</v>
      </c>
      <c r="AS3656" s="20">
        <v>43885</v>
      </c>
    </row>
    <row r="3657" spans="1:45" ht="49.5" customHeight="1">
      <c r="A3657" s="16">
        <v>8699516577087</v>
      </c>
      <c r="B3657" s="16" t="s">
        <v>10650</v>
      </c>
      <c r="C3657" s="16" t="s">
        <v>2792</v>
      </c>
      <c r="D3657" s="17" t="s">
        <v>323</v>
      </c>
      <c r="E3657" s="18" t="s">
        <v>295</v>
      </c>
      <c r="F3657" s="18">
        <v>4</v>
      </c>
      <c r="G3657" s="39">
        <v>1</v>
      </c>
      <c r="H3657" s="18">
        <v>2</v>
      </c>
      <c r="I3657" s="18"/>
      <c r="J3657" s="18"/>
      <c r="K3657" s="18"/>
      <c r="L3657" s="19" t="s">
        <v>14585</v>
      </c>
      <c r="M3657" s="19" t="s">
        <v>2795</v>
      </c>
      <c r="N3657" s="18" t="s">
        <v>5066</v>
      </c>
      <c r="O3657" s="18" t="s">
        <v>10260</v>
      </c>
      <c r="P3657" s="18" t="s">
        <v>551</v>
      </c>
      <c r="Q3657" s="18">
        <v>100</v>
      </c>
      <c r="R3657" s="18" t="s">
        <v>95</v>
      </c>
      <c r="S3657" s="37" t="s">
        <v>46</v>
      </c>
      <c r="T3657" s="18" t="s">
        <v>53</v>
      </c>
      <c r="U3657" s="38">
        <v>2.19</v>
      </c>
      <c r="V3657" s="38">
        <v>2.19</v>
      </c>
      <c r="W3657" s="38">
        <v>0</v>
      </c>
      <c r="X3657" s="18" t="s">
        <v>53</v>
      </c>
      <c r="Y3657" s="39"/>
      <c r="Z3657" s="16">
        <v>0</v>
      </c>
      <c r="AA3657" s="36">
        <v>8.35</v>
      </c>
      <c r="AB3657" s="36">
        <v>9.1</v>
      </c>
      <c r="AC3657" s="36">
        <f>VLOOKUP(A3657,'[1]Pasif Ürünler Fiyat Listesi'!$A$2:$AC$3928,29,FALSE)</f>
        <v>8.35</v>
      </c>
      <c r="AD3657" s="38">
        <f t="shared" si="747"/>
        <v>9.1014999999999997</v>
      </c>
      <c r="AE3657" s="38">
        <f t="shared" si="748"/>
        <v>11.376875</v>
      </c>
      <c r="AF3657" s="38">
        <f t="shared" si="749"/>
        <v>12.287025000000002</v>
      </c>
      <c r="AG3657" s="36">
        <f t="shared" si="750"/>
        <v>9.1</v>
      </c>
      <c r="AH3657" s="36">
        <f t="shared" si="751"/>
        <v>11.37</v>
      </c>
      <c r="AI3657" s="36">
        <f t="shared" si="752"/>
        <v>12.28</v>
      </c>
      <c r="AJ3657" s="40">
        <v>43879</v>
      </c>
      <c r="AK3657" s="40">
        <v>43880</v>
      </c>
      <c r="AL3657" s="20"/>
      <c r="AM3657" s="17" t="s">
        <v>18070</v>
      </c>
      <c r="AN3657" s="120">
        <v>4048</v>
      </c>
      <c r="AO3657" s="68" t="s">
        <v>19427</v>
      </c>
      <c r="AP3657" s="67"/>
      <c r="AQ3657" s="20"/>
      <c r="AR3657" s="16">
        <v>0</v>
      </c>
      <c r="AS3657" s="20">
        <v>43885</v>
      </c>
    </row>
    <row r="3658" spans="1:45" ht="49.5" customHeight="1">
      <c r="A3658" s="16">
        <v>8699502280410</v>
      </c>
      <c r="B3658" s="16" t="s">
        <v>2812</v>
      </c>
      <c r="C3658" s="16" t="s">
        <v>2813</v>
      </c>
      <c r="D3658" s="17" t="s">
        <v>323</v>
      </c>
      <c r="E3658" s="18" t="s">
        <v>18879</v>
      </c>
      <c r="F3658" s="18">
        <v>3</v>
      </c>
      <c r="G3658" s="39">
        <v>1</v>
      </c>
      <c r="H3658" s="18">
        <v>2</v>
      </c>
      <c r="I3658" s="18"/>
      <c r="J3658" s="18"/>
      <c r="K3658" s="18"/>
      <c r="L3658" s="19" t="s">
        <v>6044</v>
      </c>
      <c r="M3658" s="19" t="s">
        <v>57</v>
      </c>
      <c r="N3658" s="18" t="s">
        <v>6329</v>
      </c>
      <c r="O3658" s="18" t="s">
        <v>2774</v>
      </c>
      <c r="P3658" s="18" t="s">
        <v>163</v>
      </c>
      <c r="Q3658" s="18">
        <v>70</v>
      </c>
      <c r="R3658" s="18" t="s">
        <v>95</v>
      </c>
      <c r="S3658" s="37" t="s">
        <v>46</v>
      </c>
      <c r="T3658" s="18" t="s">
        <v>53</v>
      </c>
      <c r="U3658" s="38">
        <v>1.81</v>
      </c>
      <c r="V3658" s="38">
        <v>1.81</v>
      </c>
      <c r="W3658" s="38">
        <v>0</v>
      </c>
      <c r="X3658" s="18" t="s">
        <v>53</v>
      </c>
      <c r="Y3658" s="39"/>
      <c r="Z3658" s="16">
        <v>0</v>
      </c>
      <c r="AA3658" s="36">
        <v>6.88</v>
      </c>
      <c r="AB3658" s="36">
        <v>7.49</v>
      </c>
      <c r="AC3658" s="36">
        <f>VLOOKUP(A3658,'[1]Pasif Ürünler Fiyat Listesi'!$A$2:$AC$3928,29,FALSE)</f>
        <v>6.88</v>
      </c>
      <c r="AD3658" s="38">
        <f t="shared" si="747"/>
        <v>7.4992000000000001</v>
      </c>
      <c r="AE3658" s="38">
        <f t="shared" si="748"/>
        <v>9.3740000000000006</v>
      </c>
      <c r="AF3658" s="38">
        <f t="shared" si="749"/>
        <v>10.123920000000002</v>
      </c>
      <c r="AG3658" s="36">
        <f t="shared" si="750"/>
        <v>7.49</v>
      </c>
      <c r="AH3658" s="36">
        <f t="shared" si="751"/>
        <v>9.3699999999999992</v>
      </c>
      <c r="AI3658" s="36">
        <f t="shared" si="752"/>
        <v>10.119999999999999</v>
      </c>
      <c r="AJ3658" s="40">
        <v>43879</v>
      </c>
      <c r="AK3658" s="40">
        <v>43880</v>
      </c>
      <c r="AL3658" s="20"/>
      <c r="AM3658" s="17" t="s">
        <v>18070</v>
      </c>
      <c r="AN3658" s="120"/>
      <c r="AO3658" s="68" t="s">
        <v>19248</v>
      </c>
      <c r="AP3658" s="67"/>
      <c r="AQ3658" s="20" t="s">
        <v>197</v>
      </c>
      <c r="AR3658" s="16">
        <v>0</v>
      </c>
      <c r="AS3658" s="20">
        <v>43885</v>
      </c>
    </row>
    <row r="3659" spans="1:45" ht="49.5" customHeight="1">
      <c r="A3659" s="16">
        <v>8699502280441</v>
      </c>
      <c r="B3659" s="16" t="s">
        <v>2812</v>
      </c>
      <c r="C3659" s="16" t="s">
        <v>2813</v>
      </c>
      <c r="D3659" s="17" t="s">
        <v>323</v>
      </c>
      <c r="E3659" s="18" t="s">
        <v>18879</v>
      </c>
      <c r="F3659" s="18">
        <v>0</v>
      </c>
      <c r="G3659" s="39">
        <v>1</v>
      </c>
      <c r="H3659" s="18">
        <v>1</v>
      </c>
      <c r="I3659" s="18"/>
      <c r="J3659" s="18"/>
      <c r="K3659" s="18"/>
      <c r="L3659" s="19" t="s">
        <v>13290</v>
      </c>
      <c r="M3659" s="19" t="s">
        <v>57</v>
      </c>
      <c r="N3659" s="18" t="s">
        <v>6329</v>
      </c>
      <c r="O3659" s="18" t="s">
        <v>2842</v>
      </c>
      <c r="P3659" s="18" t="s">
        <v>163</v>
      </c>
      <c r="Q3659" s="18">
        <v>50</v>
      </c>
      <c r="R3659" s="18" t="s">
        <v>95</v>
      </c>
      <c r="S3659" s="37" t="s">
        <v>46</v>
      </c>
      <c r="T3659" s="18" t="s">
        <v>284</v>
      </c>
      <c r="U3659" s="38">
        <v>4.1500000000000004</v>
      </c>
      <c r="V3659" s="38">
        <v>6.93</v>
      </c>
      <c r="W3659" s="38">
        <v>4.1500000000000004</v>
      </c>
      <c r="X3659" s="18" t="s">
        <v>284</v>
      </c>
      <c r="Y3659" s="39"/>
      <c r="Z3659" s="16">
        <v>0</v>
      </c>
      <c r="AA3659" s="36">
        <v>15.77</v>
      </c>
      <c r="AB3659" s="36">
        <v>17.13</v>
      </c>
      <c r="AC3659" s="36">
        <f>VLOOKUP(A3659,'[1]Pasif Ürünler Fiyat Listesi'!$A$2:$AC$3928,29,FALSE)</f>
        <v>15.77</v>
      </c>
      <c r="AD3659" s="38">
        <f t="shared" si="747"/>
        <v>17.131599999999999</v>
      </c>
      <c r="AE3659" s="38">
        <f t="shared" si="748"/>
        <v>21.414499999999997</v>
      </c>
      <c r="AF3659" s="38">
        <f t="shared" si="749"/>
        <v>23.127659999999999</v>
      </c>
      <c r="AG3659" s="36">
        <f t="shared" si="750"/>
        <v>17.13</v>
      </c>
      <c r="AH3659" s="36">
        <f t="shared" si="751"/>
        <v>21.41</v>
      </c>
      <c r="AI3659" s="36">
        <f t="shared" si="752"/>
        <v>23.12</v>
      </c>
      <c r="AJ3659" s="40">
        <v>43879</v>
      </c>
      <c r="AK3659" s="40">
        <v>43880</v>
      </c>
      <c r="AL3659" s="20"/>
      <c r="AM3659" s="17" t="s">
        <v>18070</v>
      </c>
      <c r="AN3659" s="120"/>
      <c r="AO3659" s="68" t="s">
        <v>19244</v>
      </c>
      <c r="AP3659" s="67"/>
      <c r="AQ3659" s="20"/>
      <c r="AR3659" s="16">
        <v>0</v>
      </c>
      <c r="AS3659" s="20">
        <v>43885</v>
      </c>
    </row>
    <row r="3660" spans="1:45" ht="49.5" customHeight="1">
      <c r="A3660" s="16">
        <v>8699502280458</v>
      </c>
      <c r="B3660" s="16" t="s">
        <v>2812</v>
      </c>
      <c r="C3660" s="16" t="s">
        <v>2813</v>
      </c>
      <c r="D3660" s="17" t="s">
        <v>323</v>
      </c>
      <c r="E3660" s="18" t="s">
        <v>18879</v>
      </c>
      <c r="F3660" s="18">
        <v>0</v>
      </c>
      <c r="G3660" s="39">
        <v>1</v>
      </c>
      <c r="H3660" s="18">
        <v>1</v>
      </c>
      <c r="I3660" s="18"/>
      <c r="J3660" s="18"/>
      <c r="K3660" s="18"/>
      <c r="L3660" s="19" t="s">
        <v>13291</v>
      </c>
      <c r="M3660" s="19" t="s">
        <v>57</v>
      </c>
      <c r="N3660" s="18" t="s">
        <v>6329</v>
      </c>
      <c r="O3660" s="18" t="s">
        <v>2842</v>
      </c>
      <c r="P3660" s="18" t="s">
        <v>163</v>
      </c>
      <c r="Q3660" s="18">
        <v>100</v>
      </c>
      <c r="R3660" s="18" t="s">
        <v>95</v>
      </c>
      <c r="S3660" s="37" t="s">
        <v>46</v>
      </c>
      <c r="T3660" s="18" t="s">
        <v>557</v>
      </c>
      <c r="U3660" s="38">
        <v>8.82</v>
      </c>
      <c r="V3660" s="38">
        <v>10.72</v>
      </c>
      <c r="W3660" s="38">
        <v>6.43</v>
      </c>
      <c r="X3660" s="18" t="s">
        <v>222</v>
      </c>
      <c r="Y3660" s="39"/>
      <c r="Z3660" s="16">
        <v>0</v>
      </c>
      <c r="AA3660" s="36">
        <v>24.47</v>
      </c>
      <c r="AB3660" s="36">
        <v>26.52</v>
      </c>
      <c r="AC3660" s="36">
        <f>VLOOKUP(A3660,'[1]Pasif Ürünler Fiyat Listesi'!$A$2:$AC$3928,29,FALSE)</f>
        <v>24.47</v>
      </c>
      <c r="AD3660" s="38">
        <f t="shared" si="747"/>
        <v>26.5276</v>
      </c>
      <c r="AE3660" s="38">
        <f t="shared" si="748"/>
        <v>33.159500000000001</v>
      </c>
      <c r="AF3660" s="38">
        <f t="shared" si="749"/>
        <v>35.812260000000002</v>
      </c>
      <c r="AG3660" s="36">
        <f t="shared" si="750"/>
        <v>26.52</v>
      </c>
      <c r="AH3660" s="36">
        <f t="shared" si="751"/>
        <v>33.15</v>
      </c>
      <c r="AI3660" s="36">
        <f t="shared" si="752"/>
        <v>35.81</v>
      </c>
      <c r="AJ3660" s="40">
        <v>43879</v>
      </c>
      <c r="AK3660" s="40">
        <v>43880</v>
      </c>
      <c r="AL3660" s="20"/>
      <c r="AM3660" s="17" t="s">
        <v>18070</v>
      </c>
      <c r="AN3660" s="120"/>
      <c r="AO3660" s="68" t="s">
        <v>19245</v>
      </c>
      <c r="AP3660" s="67"/>
      <c r="AQ3660" s="20"/>
      <c r="AR3660" s="16">
        <v>0</v>
      </c>
      <c r="AS3660" s="20">
        <v>43885</v>
      </c>
    </row>
    <row r="3661" spans="1:45" ht="49.5" customHeight="1">
      <c r="A3661" s="16">
        <v>8699502091580</v>
      </c>
      <c r="B3661" s="16" t="s">
        <v>2812</v>
      </c>
      <c r="C3661" s="16" t="s">
        <v>2813</v>
      </c>
      <c r="D3661" s="17" t="s">
        <v>323</v>
      </c>
      <c r="E3661" s="18" t="s">
        <v>18879</v>
      </c>
      <c r="F3661" s="18">
        <v>0</v>
      </c>
      <c r="G3661" s="39">
        <v>1</v>
      </c>
      <c r="H3661" s="18">
        <v>1</v>
      </c>
      <c r="I3661" s="18"/>
      <c r="J3661" s="18"/>
      <c r="K3661" s="18"/>
      <c r="L3661" s="19" t="s">
        <v>6042</v>
      </c>
      <c r="M3661" s="19" t="s">
        <v>57</v>
      </c>
      <c r="N3661" s="18" t="s">
        <v>44</v>
      </c>
      <c r="O3661" s="18">
        <v>250</v>
      </c>
      <c r="P3661" s="18" t="s">
        <v>163</v>
      </c>
      <c r="Q3661" s="18">
        <v>14</v>
      </c>
      <c r="R3661" s="18" t="s">
        <v>95</v>
      </c>
      <c r="S3661" s="37" t="s">
        <v>46</v>
      </c>
      <c r="T3661" s="18" t="s">
        <v>7760</v>
      </c>
      <c r="U3661" s="38">
        <v>9.39</v>
      </c>
      <c r="V3661" s="38">
        <v>10.48</v>
      </c>
      <c r="W3661" s="38">
        <v>6.28</v>
      </c>
      <c r="X3661" s="18" t="s">
        <v>7760</v>
      </c>
      <c r="Y3661" s="39"/>
      <c r="Z3661" s="16">
        <v>0</v>
      </c>
      <c r="AA3661" s="36">
        <v>23.05</v>
      </c>
      <c r="AB3661" s="36">
        <v>24.99</v>
      </c>
      <c r="AC3661" s="36">
        <f>VLOOKUP(A3661,'[1]Pasif Ürünler Fiyat Listesi'!$A$2:$AC$3928,29,FALSE)</f>
        <v>23.05</v>
      </c>
      <c r="AD3661" s="38">
        <f t="shared" si="747"/>
        <v>24.994</v>
      </c>
      <c r="AE3661" s="38">
        <f t="shared" si="748"/>
        <v>31.2425</v>
      </c>
      <c r="AF3661" s="38">
        <f t="shared" si="749"/>
        <v>33.741900000000001</v>
      </c>
      <c r="AG3661" s="36">
        <f t="shared" si="750"/>
        <v>24.99</v>
      </c>
      <c r="AH3661" s="36">
        <f t="shared" si="751"/>
        <v>31.24</v>
      </c>
      <c r="AI3661" s="36">
        <f t="shared" si="752"/>
        <v>33.74</v>
      </c>
      <c r="AJ3661" s="40">
        <v>43879</v>
      </c>
      <c r="AK3661" s="40">
        <v>43880</v>
      </c>
      <c r="AL3661" s="20"/>
      <c r="AM3661" s="17" t="s">
        <v>18070</v>
      </c>
      <c r="AN3661" s="120" t="s">
        <v>18492</v>
      </c>
      <c r="AO3661" s="68" t="s">
        <v>19251</v>
      </c>
      <c r="AP3661" s="67"/>
      <c r="AQ3661" s="20"/>
      <c r="AR3661" s="100">
        <v>0</v>
      </c>
      <c r="AS3661" s="20">
        <v>43885</v>
      </c>
    </row>
    <row r="3662" spans="1:45" ht="47.25" customHeight="1">
      <c r="A3662" s="16">
        <v>8699502091597</v>
      </c>
      <c r="B3662" s="16" t="s">
        <v>2812</v>
      </c>
      <c r="C3662" s="16" t="s">
        <v>2813</v>
      </c>
      <c r="D3662" s="17" t="s">
        <v>323</v>
      </c>
      <c r="E3662" s="18" t="s">
        <v>18879</v>
      </c>
      <c r="F3662" s="18">
        <v>0</v>
      </c>
      <c r="G3662" s="39">
        <v>1</v>
      </c>
      <c r="H3662" s="18">
        <v>1</v>
      </c>
      <c r="I3662" s="18"/>
      <c r="J3662" s="18"/>
      <c r="K3662" s="18"/>
      <c r="L3662" s="19" t="s">
        <v>6043</v>
      </c>
      <c r="M3662" s="19" t="s">
        <v>57</v>
      </c>
      <c r="N3662" s="18" t="s">
        <v>44</v>
      </c>
      <c r="O3662" s="18">
        <v>500</v>
      </c>
      <c r="P3662" s="18" t="s">
        <v>163</v>
      </c>
      <c r="Q3662" s="18">
        <v>14</v>
      </c>
      <c r="R3662" s="18" t="s">
        <v>95</v>
      </c>
      <c r="S3662" s="37" t="s">
        <v>46</v>
      </c>
      <c r="T3662" s="18" t="s">
        <v>7760</v>
      </c>
      <c r="U3662" s="38">
        <v>27.69</v>
      </c>
      <c r="V3662" s="38">
        <v>35.78</v>
      </c>
      <c r="W3662" s="38">
        <v>21.46</v>
      </c>
      <c r="X3662" s="18" t="s">
        <v>7760</v>
      </c>
      <c r="Y3662" s="39"/>
      <c r="Z3662" s="16">
        <v>0</v>
      </c>
      <c r="AA3662" s="36">
        <v>20.309999999999999</v>
      </c>
      <c r="AB3662" s="36">
        <v>22.03</v>
      </c>
      <c r="AC3662" s="36">
        <f>VLOOKUP(A3662,'[1]Pasif Ürünler Fiyat Listesi'!$A$2:$AC$3928,29,FALSE)</f>
        <v>20.309999999999999</v>
      </c>
      <c r="AD3662" s="38">
        <f t="shared" si="747"/>
        <v>22.034799999999997</v>
      </c>
      <c r="AE3662" s="38">
        <f t="shared" si="748"/>
        <v>27.543499999999995</v>
      </c>
      <c r="AF3662" s="38">
        <f t="shared" si="749"/>
        <v>29.746979999999997</v>
      </c>
      <c r="AG3662" s="36">
        <f t="shared" si="750"/>
        <v>22.03</v>
      </c>
      <c r="AH3662" s="36">
        <f t="shared" si="751"/>
        <v>27.54</v>
      </c>
      <c r="AI3662" s="36">
        <f t="shared" si="752"/>
        <v>29.74</v>
      </c>
      <c r="AJ3662" s="40">
        <v>43879</v>
      </c>
      <c r="AK3662" s="40">
        <v>43880</v>
      </c>
      <c r="AL3662" s="20"/>
      <c r="AM3662" s="17" t="s">
        <v>18070</v>
      </c>
      <c r="AN3662" s="122">
        <v>5084</v>
      </c>
      <c r="AO3662" s="68" t="s">
        <v>19131</v>
      </c>
      <c r="AP3662" s="60"/>
      <c r="AQ3662" s="60"/>
      <c r="AR3662" s="142">
        <v>0</v>
      </c>
      <c r="AS3662" s="67">
        <v>43885</v>
      </c>
    </row>
    <row r="3663" spans="1:45" ht="47.25" customHeight="1">
      <c r="A3663" s="16">
        <v>8699541092500</v>
      </c>
      <c r="B3663" s="16" t="s">
        <v>2812</v>
      </c>
      <c r="C3663" s="16" t="s">
        <v>2813</v>
      </c>
      <c r="D3663" s="17" t="s">
        <v>323</v>
      </c>
      <c r="E3663" s="18" t="s">
        <v>18879</v>
      </c>
      <c r="F3663" s="18">
        <v>0</v>
      </c>
      <c r="G3663" s="39">
        <v>1</v>
      </c>
      <c r="H3663" s="18">
        <v>1</v>
      </c>
      <c r="I3663" s="18"/>
      <c r="J3663" s="18"/>
      <c r="K3663" s="18"/>
      <c r="L3663" s="19" t="s">
        <v>13490</v>
      </c>
      <c r="M3663" s="19" t="s">
        <v>57</v>
      </c>
      <c r="N3663" s="18" t="s">
        <v>3780</v>
      </c>
      <c r="O3663" s="18">
        <v>250</v>
      </c>
      <c r="P3663" s="18" t="s">
        <v>163</v>
      </c>
      <c r="Q3663" s="18">
        <v>14</v>
      </c>
      <c r="R3663" s="18" t="s">
        <v>95</v>
      </c>
      <c r="S3663" s="37" t="s">
        <v>46</v>
      </c>
      <c r="T3663" s="18" t="s">
        <v>7760</v>
      </c>
      <c r="U3663" s="38">
        <v>9.39</v>
      </c>
      <c r="V3663" s="38">
        <v>10.1</v>
      </c>
      <c r="W3663" s="38">
        <v>6.06</v>
      </c>
      <c r="X3663" s="18" t="s">
        <v>331</v>
      </c>
      <c r="Y3663" s="39"/>
      <c r="Z3663" s="16">
        <v>0</v>
      </c>
      <c r="AA3663" s="36">
        <v>23.05</v>
      </c>
      <c r="AB3663" s="36">
        <v>24.99</v>
      </c>
      <c r="AC3663" s="36">
        <f>VLOOKUP(A3663,'[1]Pasif Ürünler Fiyat Listesi'!$A$2:$AC$3928,29,FALSE)</f>
        <v>23.05</v>
      </c>
      <c r="AD3663" s="38">
        <f t="shared" si="747"/>
        <v>24.994</v>
      </c>
      <c r="AE3663" s="38">
        <f t="shared" si="748"/>
        <v>31.2425</v>
      </c>
      <c r="AF3663" s="38">
        <f t="shared" si="749"/>
        <v>33.741900000000001</v>
      </c>
      <c r="AG3663" s="36">
        <f t="shared" si="750"/>
        <v>24.99</v>
      </c>
      <c r="AH3663" s="36">
        <f t="shared" si="751"/>
        <v>31.24</v>
      </c>
      <c r="AI3663" s="36">
        <f t="shared" si="752"/>
        <v>33.74</v>
      </c>
      <c r="AJ3663" s="40">
        <v>43879</v>
      </c>
      <c r="AK3663" s="40">
        <v>43880</v>
      </c>
      <c r="AL3663" s="20"/>
      <c r="AM3663" s="17" t="s">
        <v>18070</v>
      </c>
      <c r="AN3663" s="122"/>
      <c r="AO3663" s="68" t="s">
        <v>19428</v>
      </c>
      <c r="AP3663" s="60"/>
      <c r="AQ3663" s="60"/>
      <c r="AR3663" s="142">
        <v>0</v>
      </c>
      <c r="AS3663" s="67">
        <v>43885</v>
      </c>
    </row>
    <row r="3664" spans="1:45" ht="49.5" customHeight="1">
      <c r="A3664" s="16">
        <v>6091403210039</v>
      </c>
      <c r="B3664" s="16" t="s">
        <v>10408</v>
      </c>
      <c r="C3664" s="16" t="s">
        <v>10709</v>
      </c>
      <c r="D3664" s="17" t="s">
        <v>87</v>
      </c>
      <c r="E3664" s="18" t="s">
        <v>295</v>
      </c>
      <c r="F3664" s="18">
        <v>0</v>
      </c>
      <c r="G3664" s="39">
        <v>2</v>
      </c>
      <c r="H3664" s="18">
        <v>1</v>
      </c>
      <c r="I3664" s="18"/>
      <c r="J3664" s="18"/>
      <c r="K3664" s="18"/>
      <c r="L3664" s="19" t="s">
        <v>5967</v>
      </c>
      <c r="M3664" s="19" t="s">
        <v>5968</v>
      </c>
      <c r="N3664" s="18" t="s">
        <v>5423</v>
      </c>
      <c r="O3664" s="18">
        <v>2</v>
      </c>
      <c r="P3664" s="18" t="s">
        <v>163</v>
      </c>
      <c r="Q3664" s="18">
        <v>25</v>
      </c>
      <c r="R3664" s="18" t="s">
        <v>95</v>
      </c>
      <c r="S3664" s="37" t="s">
        <v>96</v>
      </c>
      <c r="T3664" s="18" t="s">
        <v>222</v>
      </c>
      <c r="U3664" s="38">
        <v>10.51</v>
      </c>
      <c r="V3664" s="38">
        <v>54.11</v>
      </c>
      <c r="W3664" s="38">
        <v>10.51</v>
      </c>
      <c r="X3664" s="18" t="s">
        <v>222</v>
      </c>
      <c r="Y3664" s="39"/>
      <c r="Z3664" s="16">
        <v>0</v>
      </c>
      <c r="AA3664" s="36">
        <v>40.090000000000003</v>
      </c>
      <c r="AB3664" s="36">
        <v>43.39</v>
      </c>
      <c r="AC3664" s="36">
        <f>VLOOKUP(A3664,'[1]Pasif Ürünler Fiyat Listesi'!$A$2:$AC$3928,29,FALSE)</f>
        <v>40.090000000000003</v>
      </c>
      <c r="AD3664" s="38">
        <f t="shared" si="747"/>
        <v>43.397200000000005</v>
      </c>
      <c r="AE3664" s="38">
        <f t="shared" si="748"/>
        <v>54.246500000000005</v>
      </c>
      <c r="AF3664" s="38">
        <f t="shared" si="749"/>
        <v>58.586220000000012</v>
      </c>
      <c r="AG3664" s="36">
        <f t="shared" si="750"/>
        <v>43.39</v>
      </c>
      <c r="AH3664" s="36">
        <f t="shared" si="751"/>
        <v>54.24</v>
      </c>
      <c r="AI3664" s="36">
        <f t="shared" si="752"/>
        <v>58.58</v>
      </c>
      <c r="AJ3664" s="40">
        <v>43879</v>
      </c>
      <c r="AK3664" s="40">
        <v>43880</v>
      </c>
      <c r="AL3664" s="53"/>
      <c r="AM3664" s="17" t="s">
        <v>18070</v>
      </c>
      <c r="AN3664" s="120"/>
      <c r="AO3664" s="68" t="s">
        <v>19429</v>
      </c>
      <c r="AP3664" s="67"/>
      <c r="AQ3664" s="53"/>
      <c r="AR3664" s="112">
        <v>0</v>
      </c>
      <c r="AS3664" s="20">
        <v>43885</v>
      </c>
    </row>
    <row r="3665" spans="1:45" ht="49.5" customHeight="1">
      <c r="A3665" s="16">
        <v>8699823980105</v>
      </c>
      <c r="B3665" s="16" t="s">
        <v>7404</v>
      </c>
      <c r="C3665" s="16" t="s">
        <v>7405</v>
      </c>
      <c r="D3665" s="17" t="s">
        <v>87</v>
      </c>
      <c r="E3665" s="18" t="s">
        <v>18879</v>
      </c>
      <c r="F3665" s="18">
        <v>1</v>
      </c>
      <c r="G3665" s="39">
        <v>2</v>
      </c>
      <c r="H3665" s="18">
        <v>1</v>
      </c>
      <c r="I3665" s="18"/>
      <c r="J3665" s="18"/>
      <c r="K3665" s="18"/>
      <c r="L3665" s="19" t="s">
        <v>1923</v>
      </c>
      <c r="M3665" s="19" t="s">
        <v>1924</v>
      </c>
      <c r="N3665" s="18" t="s">
        <v>985</v>
      </c>
      <c r="O3665" s="18">
        <v>250</v>
      </c>
      <c r="P3665" s="18" t="s">
        <v>675</v>
      </c>
      <c r="Q3665" s="18">
        <v>1</v>
      </c>
      <c r="R3665" s="45" t="s">
        <v>3676</v>
      </c>
      <c r="S3665" s="37" t="s">
        <v>96</v>
      </c>
      <c r="T3665" s="37" t="s">
        <v>300</v>
      </c>
      <c r="U3665" s="38">
        <v>279</v>
      </c>
      <c r="V3665" s="38">
        <v>279</v>
      </c>
      <c r="W3665" s="38">
        <v>279</v>
      </c>
      <c r="X3665" s="18" t="s">
        <v>300</v>
      </c>
      <c r="Y3665" s="39"/>
      <c r="Z3665" s="16">
        <v>0</v>
      </c>
      <c r="AA3665" s="36">
        <v>1064.52</v>
      </c>
      <c r="AB3665" s="36">
        <v>1093.4100000000001</v>
      </c>
      <c r="AC3665" s="36">
        <f>VLOOKUP(A3665,'[1]Pasif Ürünler Fiyat Listesi'!$A$2:$AC$3928,29,FALSE)</f>
        <v>1064.52</v>
      </c>
      <c r="AD3665" s="38">
        <f t="shared" si="747"/>
        <v>1093.4104</v>
      </c>
      <c r="AE3665" s="38">
        <f t="shared" si="748"/>
        <v>1242.767648</v>
      </c>
      <c r="AF3665" s="38">
        <f t="shared" si="749"/>
        <v>1342.18905984</v>
      </c>
      <c r="AG3665" s="36">
        <f t="shared" si="750"/>
        <v>1093.4100000000001</v>
      </c>
      <c r="AH3665" s="36">
        <f t="shared" si="751"/>
        <v>1242.76</v>
      </c>
      <c r="AI3665" s="36">
        <f t="shared" si="752"/>
        <v>1342.18</v>
      </c>
      <c r="AJ3665" s="40">
        <v>43879</v>
      </c>
      <c r="AK3665" s="40">
        <v>43880</v>
      </c>
      <c r="AL3665" s="20"/>
      <c r="AM3665" s="17" t="s">
        <v>18070</v>
      </c>
      <c r="AN3665" s="120">
        <v>5011</v>
      </c>
      <c r="AO3665" s="68" t="s">
        <v>19164</v>
      </c>
      <c r="AP3665" s="67" t="s">
        <v>7408</v>
      </c>
      <c r="AQ3665" s="20" t="s">
        <v>18490</v>
      </c>
      <c r="AR3665" s="16">
        <v>0</v>
      </c>
      <c r="AS3665" s="20">
        <v>43885</v>
      </c>
    </row>
    <row r="3666" spans="1:45" ht="49.5" customHeight="1">
      <c r="A3666" s="16">
        <v>8699823980112</v>
      </c>
      <c r="B3666" s="16" t="s">
        <v>7404</v>
      </c>
      <c r="C3666" s="16" t="s">
        <v>7405</v>
      </c>
      <c r="D3666" s="17" t="s">
        <v>87</v>
      </c>
      <c r="E3666" s="18" t="s">
        <v>18879</v>
      </c>
      <c r="F3666" s="18">
        <v>1</v>
      </c>
      <c r="G3666" s="39">
        <v>2</v>
      </c>
      <c r="H3666" s="18">
        <v>1</v>
      </c>
      <c r="I3666" s="18"/>
      <c r="J3666" s="18"/>
      <c r="K3666" s="18"/>
      <c r="L3666" s="19" t="s">
        <v>1925</v>
      </c>
      <c r="M3666" s="19" t="s">
        <v>1924</v>
      </c>
      <c r="N3666" s="18" t="s">
        <v>985</v>
      </c>
      <c r="O3666" s="18">
        <v>500</v>
      </c>
      <c r="P3666" s="18" t="s">
        <v>675</v>
      </c>
      <c r="Q3666" s="18">
        <v>1</v>
      </c>
      <c r="R3666" s="45" t="s">
        <v>3676</v>
      </c>
      <c r="S3666" s="37" t="s">
        <v>96</v>
      </c>
      <c r="T3666" s="37" t="s">
        <v>300</v>
      </c>
      <c r="U3666" s="38">
        <v>558</v>
      </c>
      <c r="V3666" s="38">
        <v>558</v>
      </c>
      <c r="W3666" s="38">
        <v>558</v>
      </c>
      <c r="X3666" s="18" t="s">
        <v>300</v>
      </c>
      <c r="Y3666" s="39"/>
      <c r="Z3666" s="16">
        <v>0</v>
      </c>
      <c r="AA3666" s="36">
        <v>2129.04</v>
      </c>
      <c r="AB3666" s="36">
        <v>2179.2199999999998</v>
      </c>
      <c r="AC3666" s="36">
        <f>VLOOKUP(A3666,'[1]Pasif Ürünler Fiyat Listesi'!$A$2:$AC$3928,29,FALSE)</f>
        <v>2129.04</v>
      </c>
      <c r="AD3666" s="38">
        <f t="shared" si="747"/>
        <v>2179.2208000000001</v>
      </c>
      <c r="AE3666" s="38">
        <f t="shared" si="748"/>
        <v>2458.8752960000002</v>
      </c>
      <c r="AF3666" s="38">
        <f t="shared" si="749"/>
        <v>2655.5853196800003</v>
      </c>
      <c r="AG3666" s="36">
        <f t="shared" si="750"/>
        <v>2179.2199999999998</v>
      </c>
      <c r="AH3666" s="36">
        <f t="shared" si="751"/>
        <v>2458.87</v>
      </c>
      <c r="AI3666" s="36">
        <f t="shared" si="752"/>
        <v>2655.58</v>
      </c>
      <c r="AJ3666" s="40">
        <v>43879</v>
      </c>
      <c r="AK3666" s="40">
        <v>43880</v>
      </c>
      <c r="AL3666" s="20"/>
      <c r="AM3666" s="17" t="s">
        <v>18070</v>
      </c>
      <c r="AN3666" s="120">
        <v>5010</v>
      </c>
      <c r="AO3666" s="68" t="s">
        <v>19165</v>
      </c>
      <c r="AP3666" s="67" t="s">
        <v>7408</v>
      </c>
      <c r="AQ3666" s="20" t="s">
        <v>18490</v>
      </c>
      <c r="AR3666" s="16">
        <v>0</v>
      </c>
      <c r="AS3666" s="20">
        <v>43885</v>
      </c>
    </row>
    <row r="3667" spans="1:45" ht="49.5" customHeight="1">
      <c r="A3667" s="16">
        <v>8699532159168</v>
      </c>
      <c r="B3667" s="16" t="s">
        <v>4531</v>
      </c>
      <c r="C3667" s="16" t="s">
        <v>4533</v>
      </c>
      <c r="D3667" s="17" t="s">
        <v>87</v>
      </c>
      <c r="E3667" s="18" t="s">
        <v>18879</v>
      </c>
      <c r="F3667" s="18">
        <v>0</v>
      </c>
      <c r="G3667" s="39">
        <v>2</v>
      </c>
      <c r="H3667" s="18">
        <v>1</v>
      </c>
      <c r="I3667" s="18"/>
      <c r="J3667" s="18"/>
      <c r="K3667" s="18"/>
      <c r="L3667" s="19" t="s">
        <v>4896</v>
      </c>
      <c r="M3667" s="19" t="s">
        <v>4536</v>
      </c>
      <c r="N3667" s="18" t="s">
        <v>2263</v>
      </c>
      <c r="O3667" s="18">
        <v>250</v>
      </c>
      <c r="P3667" s="18" t="s">
        <v>163</v>
      </c>
      <c r="Q3667" s="18">
        <v>60</v>
      </c>
      <c r="R3667" s="18" t="s">
        <v>95</v>
      </c>
      <c r="S3667" s="37" t="s">
        <v>96</v>
      </c>
      <c r="T3667" s="18" t="s">
        <v>284</v>
      </c>
      <c r="U3667" s="38">
        <v>4189.6499999999996</v>
      </c>
      <c r="V3667" s="38">
        <v>4189.6499999999996</v>
      </c>
      <c r="W3667" s="38">
        <v>4189.6499999999996</v>
      </c>
      <c r="X3667" s="18" t="s">
        <v>284</v>
      </c>
      <c r="Y3667" s="39"/>
      <c r="Z3667" s="16">
        <v>0</v>
      </c>
      <c r="AA3667" s="36">
        <v>14246.08</v>
      </c>
      <c r="AB3667" s="36">
        <v>14538.6</v>
      </c>
      <c r="AC3667" s="36">
        <f>VLOOKUP(A3667,'[1]Pasif Ürünler Fiyat Listesi'!$A$2:$AC$3928,29,FALSE)</f>
        <v>14246.08</v>
      </c>
      <c r="AD3667" s="38">
        <f t="shared" si="747"/>
        <v>14538.6016</v>
      </c>
      <c r="AE3667" s="38">
        <f t="shared" si="748"/>
        <v>16301.381792</v>
      </c>
      <c r="AF3667" s="38">
        <f t="shared" si="749"/>
        <v>17605.492335360002</v>
      </c>
      <c r="AG3667" s="36">
        <f t="shared" si="750"/>
        <v>14538.6</v>
      </c>
      <c r="AH3667" s="36">
        <f t="shared" si="751"/>
        <v>16301.38</v>
      </c>
      <c r="AI3667" s="36">
        <f t="shared" si="752"/>
        <v>17605.490000000002</v>
      </c>
      <c r="AJ3667" s="40">
        <v>43879</v>
      </c>
      <c r="AK3667" s="40">
        <v>43880</v>
      </c>
      <c r="AL3667" s="20"/>
      <c r="AM3667" s="17" t="s">
        <v>18070</v>
      </c>
      <c r="AN3667" s="120"/>
      <c r="AO3667" s="68" t="s">
        <v>19167</v>
      </c>
      <c r="AP3667" s="67"/>
      <c r="AQ3667" s="20" t="s">
        <v>3474</v>
      </c>
      <c r="AR3667" s="16">
        <v>0</v>
      </c>
      <c r="AS3667" s="20">
        <v>43885</v>
      </c>
    </row>
    <row r="3668" spans="1:45" ht="49.5" customHeight="1">
      <c r="A3668" s="16">
        <v>8699587573957</v>
      </c>
      <c r="B3668" s="16" t="s">
        <v>10397</v>
      </c>
      <c r="C3668" s="16" t="s">
        <v>10801</v>
      </c>
      <c r="D3668" s="17" t="s">
        <v>87</v>
      </c>
      <c r="E3668" s="18" t="s">
        <v>18879</v>
      </c>
      <c r="F3668" s="18">
        <v>6</v>
      </c>
      <c r="G3668" s="39">
        <v>3</v>
      </c>
      <c r="H3668" s="18">
        <v>1</v>
      </c>
      <c r="I3668" s="18"/>
      <c r="J3668" s="18"/>
      <c r="K3668" s="18"/>
      <c r="L3668" s="19" t="s">
        <v>717</v>
      </c>
      <c r="M3668" s="19" t="s">
        <v>718</v>
      </c>
      <c r="N3668" s="18" t="s">
        <v>683</v>
      </c>
      <c r="O3668" s="18">
        <v>10</v>
      </c>
      <c r="P3668" s="18" t="s">
        <v>551</v>
      </c>
      <c r="Q3668" s="18">
        <v>200</v>
      </c>
      <c r="R3668" s="18" t="s">
        <v>95</v>
      </c>
      <c r="S3668" s="37" t="s">
        <v>96</v>
      </c>
      <c r="T3668" s="18" t="s">
        <v>165</v>
      </c>
      <c r="U3668" s="38">
        <v>52.65</v>
      </c>
      <c r="V3668" s="38">
        <v>52.65</v>
      </c>
      <c r="W3668" s="38">
        <v>52.65</v>
      </c>
      <c r="X3668" s="18" t="s">
        <v>165</v>
      </c>
      <c r="Y3668" s="39"/>
      <c r="Z3668" s="16">
        <v>0</v>
      </c>
      <c r="AA3668" s="36">
        <v>200.88</v>
      </c>
      <c r="AB3668" s="36">
        <v>212.49</v>
      </c>
      <c r="AC3668" s="36">
        <f>VLOOKUP(A3668,'[1]Pasif Ürünler Fiyat Listesi'!$A$2:$AC$3928,29,FALSE)</f>
        <v>200.88</v>
      </c>
      <c r="AD3668" s="38">
        <f t="shared" si="747"/>
        <v>212.49759999999998</v>
      </c>
      <c r="AE3668" s="38">
        <f t="shared" si="748"/>
        <v>256.14531199999999</v>
      </c>
      <c r="AF3668" s="38">
        <f t="shared" si="749"/>
        <v>276.63693696000001</v>
      </c>
      <c r="AG3668" s="36">
        <f t="shared" si="750"/>
        <v>212.49</v>
      </c>
      <c r="AH3668" s="36">
        <f t="shared" si="751"/>
        <v>256.14</v>
      </c>
      <c r="AI3668" s="36">
        <f t="shared" si="752"/>
        <v>276.63</v>
      </c>
      <c r="AJ3668" s="40">
        <v>43879</v>
      </c>
      <c r="AK3668" s="40">
        <v>43880</v>
      </c>
      <c r="AL3668" s="20"/>
      <c r="AM3668" s="17" t="s">
        <v>18070</v>
      </c>
      <c r="AN3668" s="120">
        <v>5085</v>
      </c>
      <c r="AO3668" s="68" t="s">
        <v>19168</v>
      </c>
      <c r="AP3668" s="67"/>
      <c r="AQ3668" s="20"/>
      <c r="AR3668" s="16">
        <v>0</v>
      </c>
      <c r="AS3668" s="20">
        <v>43885</v>
      </c>
    </row>
    <row r="3669" spans="1:45" ht="49.5" customHeight="1">
      <c r="A3669" s="16">
        <v>8699783770198</v>
      </c>
      <c r="B3669" s="16" t="s">
        <v>10910</v>
      </c>
      <c r="C3669" s="16" t="s">
        <v>10911</v>
      </c>
      <c r="D3669" s="17" t="s">
        <v>87</v>
      </c>
      <c r="E3669" s="18" t="s">
        <v>18879</v>
      </c>
      <c r="F3669" s="18">
        <v>0</v>
      </c>
      <c r="G3669" s="39">
        <v>2</v>
      </c>
      <c r="H3669" s="18">
        <v>1</v>
      </c>
      <c r="I3669" s="18"/>
      <c r="J3669" s="18"/>
      <c r="K3669" s="18"/>
      <c r="L3669" s="19" t="s">
        <v>2854</v>
      </c>
      <c r="M3669" s="19" t="s">
        <v>2855</v>
      </c>
      <c r="N3669" s="18" t="s">
        <v>1431</v>
      </c>
      <c r="O3669" s="18">
        <v>60</v>
      </c>
      <c r="P3669" s="18" t="s">
        <v>163</v>
      </c>
      <c r="Q3669" s="18">
        <v>1</v>
      </c>
      <c r="R3669" s="18" t="s">
        <v>95</v>
      </c>
      <c r="S3669" s="37" t="s">
        <v>96</v>
      </c>
      <c r="T3669" s="18" t="s">
        <v>331</v>
      </c>
      <c r="U3669" s="38">
        <v>590.05999999999995</v>
      </c>
      <c r="V3669" s="38">
        <v>590.05999999999995</v>
      </c>
      <c r="W3669" s="38">
        <v>590.05999999999995</v>
      </c>
      <c r="X3669" s="18" t="s">
        <v>331</v>
      </c>
      <c r="Y3669" s="39">
        <v>3</v>
      </c>
      <c r="Z3669" s="16">
        <v>0</v>
      </c>
      <c r="AA3669" s="36">
        <v>2363.92</v>
      </c>
      <c r="AB3669" s="36">
        <v>2418.79</v>
      </c>
      <c r="AC3669" s="36">
        <f>VLOOKUP(A3669,'[1]Pasif Ürünler Fiyat Listesi'!$A$2:$AC$3928,29,FALSE)</f>
        <v>2363.92</v>
      </c>
      <c r="AD3669" s="38">
        <f t="shared" si="747"/>
        <v>2418.7984000000001</v>
      </c>
      <c r="AE3669" s="38">
        <f t="shared" si="748"/>
        <v>2727.2022080000002</v>
      </c>
      <c r="AF3669" s="38">
        <f t="shared" si="749"/>
        <v>2945.3783846400001</v>
      </c>
      <c r="AG3669" s="36">
        <f t="shared" si="750"/>
        <v>2418.79</v>
      </c>
      <c r="AH3669" s="36">
        <f t="shared" si="751"/>
        <v>2727.2</v>
      </c>
      <c r="AI3669" s="36">
        <f t="shared" si="752"/>
        <v>2945.37</v>
      </c>
      <c r="AJ3669" s="40">
        <v>43879</v>
      </c>
      <c r="AK3669" s="40">
        <v>43880</v>
      </c>
      <c r="AL3669" s="20"/>
      <c r="AM3669" s="17" t="s">
        <v>18070</v>
      </c>
      <c r="AN3669" s="120">
        <v>5003</v>
      </c>
      <c r="AO3669" s="68" t="s">
        <v>19291</v>
      </c>
      <c r="AP3669" s="67" t="s">
        <v>5120</v>
      </c>
      <c r="AQ3669" s="20" t="s">
        <v>18000</v>
      </c>
      <c r="AR3669" s="16">
        <v>0</v>
      </c>
      <c r="AS3669" s="20">
        <v>43885</v>
      </c>
    </row>
    <row r="3670" spans="1:45" ht="49.5" customHeight="1">
      <c r="A3670" s="16">
        <v>8699783770235</v>
      </c>
      <c r="B3670" s="16" t="s">
        <v>10910</v>
      </c>
      <c r="C3670" s="16" t="s">
        <v>10911</v>
      </c>
      <c r="D3670" s="17" t="s">
        <v>87</v>
      </c>
      <c r="E3670" s="18" t="s">
        <v>18879</v>
      </c>
      <c r="F3670" s="18">
        <v>0</v>
      </c>
      <c r="G3670" s="39">
        <v>2</v>
      </c>
      <c r="H3670" s="18">
        <v>1</v>
      </c>
      <c r="I3670" s="18"/>
      <c r="J3670" s="18"/>
      <c r="K3670" s="18"/>
      <c r="L3670" s="19" t="s">
        <v>2858</v>
      </c>
      <c r="M3670" s="19" t="s">
        <v>2855</v>
      </c>
      <c r="N3670" s="18" t="s">
        <v>1431</v>
      </c>
      <c r="O3670" s="18">
        <v>120</v>
      </c>
      <c r="P3670" s="18" t="s">
        <v>163</v>
      </c>
      <c r="Q3670" s="18">
        <v>1</v>
      </c>
      <c r="R3670" s="18" t="s">
        <v>95</v>
      </c>
      <c r="S3670" s="37" t="s">
        <v>96</v>
      </c>
      <c r="T3670" s="18" t="s">
        <v>331</v>
      </c>
      <c r="U3670" s="38">
        <v>952.76</v>
      </c>
      <c r="V3670" s="38">
        <v>952.76</v>
      </c>
      <c r="W3670" s="38">
        <v>952.76</v>
      </c>
      <c r="X3670" s="18" t="s">
        <v>331</v>
      </c>
      <c r="Y3670" s="39"/>
      <c r="Z3670" s="16">
        <v>0</v>
      </c>
      <c r="AA3670" s="36">
        <v>3635.24</v>
      </c>
      <c r="AB3670" s="36">
        <v>3715.54</v>
      </c>
      <c r="AC3670" s="36">
        <f>VLOOKUP(A3670,'[1]Pasif Ürünler Fiyat Listesi'!$A$2:$AC$3928,29,FALSE)</f>
        <v>3635.24</v>
      </c>
      <c r="AD3670" s="38">
        <f t="shared" si="747"/>
        <v>3715.5447999999997</v>
      </c>
      <c r="AE3670" s="38">
        <f t="shared" si="748"/>
        <v>4179.5581760000005</v>
      </c>
      <c r="AF3670" s="38">
        <f t="shared" si="749"/>
        <v>4513.9228300800005</v>
      </c>
      <c r="AG3670" s="36">
        <f t="shared" si="750"/>
        <v>3715.54</v>
      </c>
      <c r="AH3670" s="36">
        <f t="shared" si="751"/>
        <v>4179.55</v>
      </c>
      <c r="AI3670" s="36">
        <f t="shared" si="752"/>
        <v>4513.92</v>
      </c>
      <c r="AJ3670" s="40">
        <v>43879</v>
      </c>
      <c r="AK3670" s="40">
        <v>43880</v>
      </c>
      <c r="AL3670" s="20"/>
      <c r="AM3670" s="17" t="s">
        <v>18070</v>
      </c>
      <c r="AN3670" s="120">
        <v>5001</v>
      </c>
      <c r="AO3670" s="68" t="s">
        <v>19430</v>
      </c>
      <c r="AP3670" s="67"/>
      <c r="AQ3670" s="20"/>
      <c r="AR3670" s="16">
        <v>0</v>
      </c>
      <c r="AS3670" s="20">
        <v>43885</v>
      </c>
    </row>
    <row r="3671" spans="1:45" ht="49.5" customHeight="1">
      <c r="A3671" s="16">
        <v>8699783770211</v>
      </c>
      <c r="B3671" s="16" t="s">
        <v>10910</v>
      </c>
      <c r="C3671" s="16" t="s">
        <v>10911</v>
      </c>
      <c r="D3671" s="17" t="s">
        <v>87</v>
      </c>
      <c r="E3671" s="18" t="s">
        <v>18879</v>
      </c>
      <c r="F3671" s="18">
        <v>0</v>
      </c>
      <c r="G3671" s="39">
        <v>2</v>
      </c>
      <c r="H3671" s="18">
        <v>1</v>
      </c>
      <c r="I3671" s="18"/>
      <c r="J3671" s="18"/>
      <c r="K3671" s="18"/>
      <c r="L3671" s="19" t="s">
        <v>2857</v>
      </c>
      <c r="M3671" s="19" t="s">
        <v>2855</v>
      </c>
      <c r="N3671" s="18" t="s">
        <v>1431</v>
      </c>
      <c r="O3671" s="18">
        <v>90</v>
      </c>
      <c r="P3671" s="18" t="s">
        <v>163</v>
      </c>
      <c r="Q3671" s="18">
        <v>1</v>
      </c>
      <c r="R3671" s="18" t="s">
        <v>95</v>
      </c>
      <c r="S3671" s="37" t="s">
        <v>96</v>
      </c>
      <c r="T3671" s="18" t="s">
        <v>331</v>
      </c>
      <c r="U3671" s="38">
        <v>788.04</v>
      </c>
      <c r="V3671" s="38">
        <v>788.04</v>
      </c>
      <c r="W3671" s="38">
        <v>788.04</v>
      </c>
      <c r="X3671" s="18" t="s">
        <v>331</v>
      </c>
      <c r="Y3671" s="39"/>
      <c r="Z3671" s="16">
        <v>0</v>
      </c>
      <c r="AA3671" s="36">
        <v>3006.76</v>
      </c>
      <c r="AB3671" s="36">
        <v>3074.49</v>
      </c>
      <c r="AC3671" s="36">
        <f>VLOOKUP(A3671,'[1]Pasif Ürünler Fiyat Listesi'!$A$2:$AC$3928,29,FALSE)</f>
        <v>3006.76</v>
      </c>
      <c r="AD3671" s="38">
        <f t="shared" si="747"/>
        <v>3074.4952000000003</v>
      </c>
      <c r="AE3671" s="38">
        <f t="shared" si="748"/>
        <v>3461.5826240000006</v>
      </c>
      <c r="AF3671" s="38">
        <f t="shared" si="749"/>
        <v>3738.509233920001</v>
      </c>
      <c r="AG3671" s="36">
        <f t="shared" si="750"/>
        <v>3074.49</v>
      </c>
      <c r="AH3671" s="36">
        <f t="shared" si="751"/>
        <v>3461.58</v>
      </c>
      <c r="AI3671" s="36">
        <f t="shared" si="752"/>
        <v>3738.5</v>
      </c>
      <c r="AJ3671" s="40">
        <v>43879</v>
      </c>
      <c r="AK3671" s="40">
        <v>43880</v>
      </c>
      <c r="AL3671" s="20"/>
      <c r="AM3671" s="17" t="s">
        <v>18070</v>
      </c>
      <c r="AN3671" s="120">
        <v>5002</v>
      </c>
      <c r="AO3671" s="68" t="s">
        <v>19132</v>
      </c>
      <c r="AP3671" s="67"/>
      <c r="AQ3671" s="20"/>
      <c r="AR3671" s="16">
        <v>0</v>
      </c>
      <c r="AS3671" s="20">
        <v>43885</v>
      </c>
    </row>
    <row r="3672" spans="1:45" ht="49.5" customHeight="1">
      <c r="A3672" s="16">
        <v>8697929161664</v>
      </c>
      <c r="B3672" s="16" t="s">
        <v>2100</v>
      </c>
      <c r="C3672" s="16" t="s">
        <v>2102</v>
      </c>
      <c r="D3672" s="17" t="s">
        <v>323</v>
      </c>
      <c r="E3672" s="18" t="s">
        <v>18879</v>
      </c>
      <c r="F3672" s="18">
        <v>0</v>
      </c>
      <c r="G3672" s="39">
        <v>1</v>
      </c>
      <c r="H3672" s="18">
        <v>1</v>
      </c>
      <c r="I3672" s="18"/>
      <c r="J3672" s="18"/>
      <c r="K3672" s="18"/>
      <c r="L3672" s="19" t="s">
        <v>5897</v>
      </c>
      <c r="M3672" s="19" t="s">
        <v>2106</v>
      </c>
      <c r="N3672" s="18" t="s">
        <v>162</v>
      </c>
      <c r="O3672" s="18">
        <v>15</v>
      </c>
      <c r="P3672" s="18" t="s">
        <v>163</v>
      </c>
      <c r="Q3672" s="18">
        <v>30</v>
      </c>
      <c r="R3672" s="18" t="s">
        <v>95</v>
      </c>
      <c r="S3672" s="37" t="s">
        <v>46</v>
      </c>
      <c r="T3672" s="18" t="s">
        <v>284</v>
      </c>
      <c r="U3672" s="38">
        <v>5.7</v>
      </c>
      <c r="V3672" s="38">
        <v>11.9</v>
      </c>
      <c r="W3672" s="38">
        <v>5.7</v>
      </c>
      <c r="X3672" s="18" t="s">
        <v>284</v>
      </c>
      <c r="Y3672" s="39"/>
      <c r="Z3672" s="16">
        <v>0</v>
      </c>
      <c r="AA3672" s="36">
        <v>18.11</v>
      </c>
      <c r="AB3672" s="36">
        <v>19.649999999999999</v>
      </c>
      <c r="AC3672" s="36">
        <f>VLOOKUP(A3672,'[1]Pasif Ürünler Fiyat Listesi'!$A$2:$AC$3928,29,FALSE)</f>
        <v>18.11</v>
      </c>
      <c r="AD3672" s="38">
        <f t="shared" ref="AD3672:AD3735" si="753">IF(Z3672=2,AC3672*1.08,IF(AC3672&lt;=10,(AC3672*1.09),IF(AC3672&lt;=50,(10*1.09)+((AC3672-10)*1.08),IF(AC3672&lt;=100,(10*1.09)+((50-10)*1.08)+((AC3672-50)*1.07),IF(AC3672&lt;=200,(10*1.09)+((50-10)*1.08)+((100-50)*1.07)+((AC3672-100)*1.04),(10*1.09)+((50-10)*1.08)+((100-50)*1.07)+((200-100)*1.04)+((AC3672-200)*1.02))))))</f>
        <v>19.658799999999999</v>
      </c>
      <c r="AE3672" s="38">
        <f t="shared" ref="AE3672:AE3735" si="754">IF(Z3672=1,AD3672*1.08,IF(Z3672=4,AD3672*1.08,IF(Z3672=2,0,IF(AC3672&lt;=100,(AD3672*1.25),IF(AC3672&lt;=200,134.5+((AC3672-100)*1.04*1.16),255.14+((AC3672-200)*1.02*1.12))))))</f>
        <v>24.573499999999999</v>
      </c>
      <c r="AF3672" s="38">
        <f t="shared" ref="AF3672:AF3735" si="755">IF(Z3672=1,0,IF(Z3672=4,0,(AE3672*1.08)))</f>
        <v>26.539380000000001</v>
      </c>
      <c r="AG3672" s="36">
        <f t="shared" ref="AG3672:AG3735" si="756">TRUNC(AD3672,2)</f>
        <v>19.649999999999999</v>
      </c>
      <c r="AH3672" s="36">
        <f t="shared" ref="AH3672:AH3735" si="757">TRUNC(AE3672,2)</f>
        <v>24.57</v>
      </c>
      <c r="AI3672" s="36">
        <f t="shared" ref="AI3672:AI3735" si="758">TRUNC(AF3672,2)</f>
        <v>26.53</v>
      </c>
      <c r="AJ3672" s="40">
        <v>43879</v>
      </c>
      <c r="AK3672" s="40">
        <v>43880</v>
      </c>
      <c r="AL3672" s="20"/>
      <c r="AM3672" s="17" t="s">
        <v>18070</v>
      </c>
      <c r="AN3672" s="120" t="s">
        <v>18524</v>
      </c>
      <c r="AO3672" s="68" t="s">
        <v>19170</v>
      </c>
      <c r="AP3672" s="67"/>
      <c r="AQ3672" s="20"/>
      <c r="AR3672" s="16">
        <v>0</v>
      </c>
      <c r="AS3672" s="20">
        <v>43885</v>
      </c>
    </row>
    <row r="3673" spans="1:45" ht="49.5" customHeight="1">
      <c r="A3673" s="16">
        <v>8697929161671</v>
      </c>
      <c r="B3673" s="16" t="s">
        <v>2100</v>
      </c>
      <c r="C3673" s="16" t="s">
        <v>2102</v>
      </c>
      <c r="D3673" s="17" t="s">
        <v>323</v>
      </c>
      <c r="E3673" s="18" t="s">
        <v>18879</v>
      </c>
      <c r="F3673" s="18">
        <v>0</v>
      </c>
      <c r="G3673" s="39">
        <v>5</v>
      </c>
      <c r="H3673" s="18">
        <v>1</v>
      </c>
      <c r="I3673" s="18"/>
      <c r="J3673" s="18"/>
      <c r="K3673" s="18"/>
      <c r="L3673" s="19" t="s">
        <v>5898</v>
      </c>
      <c r="M3673" s="19" t="s">
        <v>2106</v>
      </c>
      <c r="N3673" s="18" t="s">
        <v>162</v>
      </c>
      <c r="O3673" s="18">
        <v>30</v>
      </c>
      <c r="P3673" s="18" t="s">
        <v>163</v>
      </c>
      <c r="Q3673" s="18">
        <v>30</v>
      </c>
      <c r="R3673" s="18" t="s">
        <v>95</v>
      </c>
      <c r="S3673" s="37" t="s">
        <v>46</v>
      </c>
      <c r="T3673" s="18" t="s">
        <v>284</v>
      </c>
      <c r="U3673" s="38">
        <v>5.7</v>
      </c>
      <c r="V3673" s="38">
        <v>13.32</v>
      </c>
      <c r="W3673" s="38">
        <v>5.7</v>
      </c>
      <c r="X3673" s="18" t="s">
        <v>284</v>
      </c>
      <c r="Y3673" s="39"/>
      <c r="Z3673" s="16">
        <v>0</v>
      </c>
      <c r="AA3673" s="36">
        <v>21.74</v>
      </c>
      <c r="AB3673" s="36">
        <v>23.57</v>
      </c>
      <c r="AC3673" s="36">
        <f>VLOOKUP(A3673,'[1]Pasif Ürünler Fiyat Listesi'!$A$2:$AC$3928,29,FALSE)</f>
        <v>21.74</v>
      </c>
      <c r="AD3673" s="38">
        <f t="shared" si="753"/>
        <v>23.5792</v>
      </c>
      <c r="AE3673" s="38">
        <f t="shared" si="754"/>
        <v>29.474</v>
      </c>
      <c r="AF3673" s="38">
        <f t="shared" si="755"/>
        <v>31.831920000000004</v>
      </c>
      <c r="AG3673" s="36">
        <f t="shared" si="756"/>
        <v>23.57</v>
      </c>
      <c r="AH3673" s="36">
        <f t="shared" si="757"/>
        <v>29.47</v>
      </c>
      <c r="AI3673" s="36">
        <f t="shared" si="758"/>
        <v>31.83</v>
      </c>
      <c r="AJ3673" s="40">
        <v>43879</v>
      </c>
      <c r="AK3673" s="40">
        <v>43880</v>
      </c>
      <c r="AL3673" s="20"/>
      <c r="AM3673" s="17" t="s">
        <v>18070</v>
      </c>
      <c r="AN3673" s="120" t="s">
        <v>6714</v>
      </c>
      <c r="AO3673" s="68" t="s">
        <v>19171</v>
      </c>
      <c r="AP3673" s="67"/>
      <c r="AQ3673" s="20"/>
      <c r="AR3673" s="16">
        <v>0</v>
      </c>
      <c r="AS3673" s="20">
        <v>43885</v>
      </c>
    </row>
    <row r="3674" spans="1:45" ht="49.5" customHeight="1">
      <c r="A3674" s="16">
        <v>8699523160036</v>
      </c>
      <c r="B3674" s="16" t="s">
        <v>2100</v>
      </c>
      <c r="C3674" s="16" t="s">
        <v>2102</v>
      </c>
      <c r="D3674" s="17" t="s">
        <v>323</v>
      </c>
      <c r="E3674" s="18" t="s">
        <v>18879</v>
      </c>
      <c r="F3674" s="18">
        <v>0</v>
      </c>
      <c r="G3674" s="39">
        <v>1</v>
      </c>
      <c r="H3674" s="18">
        <v>1</v>
      </c>
      <c r="I3674" s="18"/>
      <c r="J3674" s="18"/>
      <c r="K3674" s="18"/>
      <c r="L3674" s="19" t="s">
        <v>11002</v>
      </c>
      <c r="M3674" s="24" t="s">
        <v>2106</v>
      </c>
      <c r="N3674" s="17" t="s">
        <v>2138</v>
      </c>
      <c r="O3674" s="18">
        <v>30</v>
      </c>
      <c r="P3674" s="18" t="s">
        <v>163</v>
      </c>
      <c r="Q3674" s="18">
        <v>28</v>
      </c>
      <c r="R3674" s="18" t="s">
        <v>95</v>
      </c>
      <c r="S3674" s="37" t="s">
        <v>46</v>
      </c>
      <c r="T3674" s="18" t="s">
        <v>284</v>
      </c>
      <c r="U3674" s="38">
        <v>5.32</v>
      </c>
      <c r="V3674" s="38">
        <v>13.46</v>
      </c>
      <c r="W3674" s="38">
        <v>5.32</v>
      </c>
      <c r="X3674" s="18" t="s">
        <v>284</v>
      </c>
      <c r="Y3674" s="39"/>
      <c r="Z3674" s="16">
        <v>0</v>
      </c>
      <c r="AA3674" s="36">
        <v>19.84</v>
      </c>
      <c r="AB3674" s="36">
        <v>21.52</v>
      </c>
      <c r="AC3674" s="36">
        <f>VLOOKUP(A3674,'[1]Pasif Ürünler Fiyat Listesi'!$A$2:$AC$3928,29,FALSE)</f>
        <v>19.84</v>
      </c>
      <c r="AD3674" s="38">
        <f t="shared" si="753"/>
        <v>21.527200000000001</v>
      </c>
      <c r="AE3674" s="38">
        <f t="shared" si="754"/>
        <v>26.908999999999999</v>
      </c>
      <c r="AF3674" s="38">
        <f t="shared" si="755"/>
        <v>29.061720000000001</v>
      </c>
      <c r="AG3674" s="36">
        <f t="shared" si="756"/>
        <v>21.52</v>
      </c>
      <c r="AH3674" s="36">
        <f t="shared" si="757"/>
        <v>26.9</v>
      </c>
      <c r="AI3674" s="36">
        <f t="shared" si="758"/>
        <v>29.06</v>
      </c>
      <c r="AJ3674" s="40">
        <v>43879</v>
      </c>
      <c r="AK3674" s="40">
        <v>43880</v>
      </c>
      <c r="AL3674" s="20"/>
      <c r="AM3674" s="17" t="s">
        <v>18070</v>
      </c>
      <c r="AN3674" s="120"/>
      <c r="AO3674" s="68" t="s">
        <v>19172</v>
      </c>
      <c r="AP3674" s="67"/>
      <c r="AQ3674" s="20"/>
      <c r="AR3674" s="16">
        <v>0</v>
      </c>
      <c r="AS3674" s="20">
        <v>43885</v>
      </c>
    </row>
    <row r="3675" spans="1:45" ht="49.5" customHeight="1">
      <c r="A3675" s="16">
        <v>8699699751014</v>
      </c>
      <c r="B3675" s="16" t="s">
        <v>15564</v>
      </c>
      <c r="C3675" s="16" t="s">
        <v>15565</v>
      </c>
      <c r="D3675" s="17" t="s">
        <v>87</v>
      </c>
      <c r="E3675" s="18" t="s">
        <v>295</v>
      </c>
      <c r="F3675" s="18">
        <v>0</v>
      </c>
      <c r="G3675" s="39">
        <v>1</v>
      </c>
      <c r="H3675" s="18">
        <v>1</v>
      </c>
      <c r="I3675" s="18"/>
      <c r="J3675" s="18"/>
      <c r="K3675" s="18"/>
      <c r="L3675" s="19" t="s">
        <v>1907</v>
      </c>
      <c r="M3675" s="19" t="s">
        <v>1904</v>
      </c>
      <c r="N3675" s="18" t="s">
        <v>1905</v>
      </c>
      <c r="O3675" s="18">
        <v>10</v>
      </c>
      <c r="P3675" s="18" t="s">
        <v>163</v>
      </c>
      <c r="Q3675" s="18">
        <v>5</v>
      </c>
      <c r="R3675" s="18" t="s">
        <v>95</v>
      </c>
      <c r="S3675" s="37" t="s">
        <v>96</v>
      </c>
      <c r="T3675" s="18" t="s">
        <v>284</v>
      </c>
      <c r="U3675" s="38">
        <v>11.33</v>
      </c>
      <c r="V3675" s="38">
        <v>11.33</v>
      </c>
      <c r="W3675" s="38">
        <v>9.06</v>
      </c>
      <c r="X3675" s="18" t="s">
        <v>284</v>
      </c>
      <c r="Y3675" s="39"/>
      <c r="Z3675" s="16">
        <v>0</v>
      </c>
      <c r="AA3675" s="36">
        <v>28.32</v>
      </c>
      <c r="AB3675" s="36">
        <v>30.68</v>
      </c>
      <c r="AC3675" s="36">
        <f>VLOOKUP(A3675,'[1]Pasif Ürünler Fiyat Listesi'!$A$2:$AC$3928,29,FALSE)</f>
        <v>28.32</v>
      </c>
      <c r="AD3675" s="38">
        <f t="shared" si="753"/>
        <v>30.685600000000001</v>
      </c>
      <c r="AE3675" s="38">
        <f t="shared" si="754"/>
        <v>38.356999999999999</v>
      </c>
      <c r="AF3675" s="38">
        <f t="shared" si="755"/>
        <v>41.425560000000004</v>
      </c>
      <c r="AG3675" s="36">
        <f t="shared" si="756"/>
        <v>30.68</v>
      </c>
      <c r="AH3675" s="36">
        <f t="shared" si="757"/>
        <v>38.35</v>
      </c>
      <c r="AI3675" s="36">
        <f t="shared" si="758"/>
        <v>41.42</v>
      </c>
      <c r="AJ3675" s="40">
        <v>43879</v>
      </c>
      <c r="AK3675" s="40">
        <v>43880</v>
      </c>
      <c r="AL3675" s="20"/>
      <c r="AM3675" s="17" t="s">
        <v>18070</v>
      </c>
      <c r="AN3675" s="120">
        <v>4058</v>
      </c>
      <c r="AO3675" s="68" t="s">
        <v>19173</v>
      </c>
      <c r="AP3675" s="67"/>
      <c r="AQ3675" s="20"/>
      <c r="AR3675" s="16">
        <v>0</v>
      </c>
      <c r="AS3675" s="20">
        <v>43885</v>
      </c>
    </row>
    <row r="3676" spans="1:45" ht="49.5" customHeight="1">
      <c r="A3676" s="16">
        <v>8699699751021</v>
      </c>
      <c r="B3676" s="16" t="s">
        <v>15564</v>
      </c>
      <c r="C3676" s="16" t="s">
        <v>15565</v>
      </c>
      <c r="D3676" s="17" t="s">
        <v>87</v>
      </c>
      <c r="E3676" s="18" t="s">
        <v>295</v>
      </c>
      <c r="F3676" s="18">
        <v>0</v>
      </c>
      <c r="G3676" s="39">
        <v>1</v>
      </c>
      <c r="H3676" s="18">
        <v>1</v>
      </c>
      <c r="I3676" s="18"/>
      <c r="J3676" s="18"/>
      <c r="K3676" s="18"/>
      <c r="L3676" s="19" t="s">
        <v>1903</v>
      </c>
      <c r="M3676" s="19" t="s">
        <v>1904</v>
      </c>
      <c r="N3676" s="18" t="s">
        <v>1905</v>
      </c>
      <c r="O3676" s="18">
        <v>20</v>
      </c>
      <c r="P3676" s="18" t="s">
        <v>163</v>
      </c>
      <c r="Q3676" s="18">
        <v>5</v>
      </c>
      <c r="R3676" s="18" t="s">
        <v>95</v>
      </c>
      <c r="S3676" s="37" t="s">
        <v>96</v>
      </c>
      <c r="T3676" s="18" t="s">
        <v>222</v>
      </c>
      <c r="U3676" s="38">
        <v>14.62</v>
      </c>
      <c r="V3676" s="38">
        <v>14.62</v>
      </c>
      <c r="W3676" s="38">
        <v>11.69</v>
      </c>
      <c r="X3676" s="18" t="s">
        <v>222</v>
      </c>
      <c r="Y3676" s="39"/>
      <c r="Z3676" s="16">
        <v>0</v>
      </c>
      <c r="AA3676" s="36">
        <v>33.92</v>
      </c>
      <c r="AB3676" s="36">
        <v>36.729999999999997</v>
      </c>
      <c r="AC3676" s="36">
        <f>VLOOKUP(A3676,'[1]Pasif Ürünler Fiyat Listesi'!$A$2:$AC$3928,29,FALSE)</f>
        <v>33.92</v>
      </c>
      <c r="AD3676" s="38">
        <f t="shared" si="753"/>
        <v>36.733600000000003</v>
      </c>
      <c r="AE3676" s="38">
        <f t="shared" si="754"/>
        <v>45.917000000000002</v>
      </c>
      <c r="AF3676" s="38">
        <f t="shared" si="755"/>
        <v>49.590360000000004</v>
      </c>
      <c r="AG3676" s="36">
        <f t="shared" si="756"/>
        <v>36.729999999999997</v>
      </c>
      <c r="AH3676" s="36">
        <f t="shared" si="757"/>
        <v>45.91</v>
      </c>
      <c r="AI3676" s="36">
        <f t="shared" si="758"/>
        <v>49.59</v>
      </c>
      <c r="AJ3676" s="40">
        <v>43879</v>
      </c>
      <c r="AK3676" s="40">
        <v>43880</v>
      </c>
      <c r="AL3676" s="20"/>
      <c r="AM3676" s="17" t="s">
        <v>18070</v>
      </c>
      <c r="AN3676" s="120">
        <v>4056</v>
      </c>
      <c r="AO3676" s="68" t="s">
        <v>19174</v>
      </c>
      <c r="AP3676" s="67"/>
      <c r="AQ3676" s="20"/>
      <c r="AR3676" s="16">
        <v>0</v>
      </c>
      <c r="AS3676" s="20">
        <v>43885</v>
      </c>
    </row>
    <row r="3677" spans="1:45" ht="49.5" customHeight="1">
      <c r="A3677" s="16">
        <v>8699699771067</v>
      </c>
      <c r="B3677" s="16" t="s">
        <v>15564</v>
      </c>
      <c r="C3677" s="16" t="s">
        <v>15565</v>
      </c>
      <c r="D3677" s="17" t="s">
        <v>87</v>
      </c>
      <c r="E3677" s="18" t="s">
        <v>295</v>
      </c>
      <c r="F3677" s="18">
        <v>0</v>
      </c>
      <c r="G3677" s="39">
        <v>2</v>
      </c>
      <c r="H3677" s="18">
        <v>1</v>
      </c>
      <c r="I3677" s="18"/>
      <c r="J3677" s="18"/>
      <c r="K3677" s="18"/>
      <c r="L3677" s="19" t="s">
        <v>1909</v>
      </c>
      <c r="M3677" s="19" t="s">
        <v>1904</v>
      </c>
      <c r="N3677" s="18" t="s">
        <v>1905</v>
      </c>
      <c r="O3677" s="18">
        <v>60</v>
      </c>
      <c r="P3677" s="18" t="s">
        <v>163</v>
      </c>
      <c r="Q3677" s="18">
        <v>30</v>
      </c>
      <c r="R3677" s="18" t="s">
        <v>95</v>
      </c>
      <c r="S3677" s="37" t="s">
        <v>96</v>
      </c>
      <c r="T3677" s="18" t="s">
        <v>165</v>
      </c>
      <c r="U3677" s="38">
        <v>34.5</v>
      </c>
      <c r="V3677" s="38">
        <v>34.5</v>
      </c>
      <c r="W3677" s="38">
        <v>27.6</v>
      </c>
      <c r="X3677" s="18" t="s">
        <v>165</v>
      </c>
      <c r="Y3677" s="39"/>
      <c r="Z3677" s="16">
        <v>0</v>
      </c>
      <c r="AA3677" s="36">
        <v>105.3</v>
      </c>
      <c r="AB3677" s="36">
        <v>113.11</v>
      </c>
      <c r="AC3677" s="36">
        <f>VLOOKUP(A3677,'[1]Pasif Ürünler Fiyat Listesi'!$A$2:$AC$3928,29,FALSE)</f>
        <v>105.3</v>
      </c>
      <c r="AD3677" s="38">
        <f t="shared" si="753"/>
        <v>113.11199999999999</v>
      </c>
      <c r="AE3677" s="38">
        <f t="shared" si="754"/>
        <v>140.89392000000001</v>
      </c>
      <c r="AF3677" s="38">
        <f t="shared" si="755"/>
        <v>152.16543360000003</v>
      </c>
      <c r="AG3677" s="36">
        <f t="shared" si="756"/>
        <v>113.11</v>
      </c>
      <c r="AH3677" s="36">
        <f t="shared" si="757"/>
        <v>140.88999999999999</v>
      </c>
      <c r="AI3677" s="36">
        <f t="shared" si="758"/>
        <v>152.16</v>
      </c>
      <c r="AJ3677" s="40">
        <v>43879</v>
      </c>
      <c r="AK3677" s="40">
        <v>43880</v>
      </c>
      <c r="AL3677" s="20"/>
      <c r="AM3677" s="17" t="s">
        <v>18070</v>
      </c>
      <c r="AN3677" s="120">
        <v>4057</v>
      </c>
      <c r="AO3677" s="68" t="s">
        <v>19246</v>
      </c>
      <c r="AP3677" s="67"/>
      <c r="AQ3677" s="20"/>
      <c r="AR3677" s="16">
        <v>0</v>
      </c>
      <c r="AS3677" s="20">
        <v>43885</v>
      </c>
    </row>
    <row r="3678" spans="1:45" ht="49.5" customHeight="1">
      <c r="A3678" s="16">
        <v>8699699751038</v>
      </c>
      <c r="B3678" s="16" t="s">
        <v>15564</v>
      </c>
      <c r="C3678" s="16" t="s">
        <v>15565</v>
      </c>
      <c r="D3678" s="17" t="s">
        <v>87</v>
      </c>
      <c r="E3678" s="18" t="s">
        <v>295</v>
      </c>
      <c r="F3678" s="18">
        <v>0</v>
      </c>
      <c r="G3678" s="39">
        <v>1</v>
      </c>
      <c r="H3678" s="18">
        <v>1</v>
      </c>
      <c r="I3678" s="18"/>
      <c r="J3678" s="18"/>
      <c r="K3678" s="18"/>
      <c r="L3678" s="19" t="s">
        <v>16458</v>
      </c>
      <c r="M3678" s="19" t="s">
        <v>1904</v>
      </c>
      <c r="N3678" s="18" t="s">
        <v>1905</v>
      </c>
      <c r="O3678" s="18">
        <v>40</v>
      </c>
      <c r="P3678" s="18" t="s">
        <v>163</v>
      </c>
      <c r="Q3678" s="18">
        <v>5</v>
      </c>
      <c r="R3678" s="18" t="s">
        <v>95</v>
      </c>
      <c r="S3678" s="37" t="s">
        <v>96</v>
      </c>
      <c r="T3678" s="18" t="s">
        <v>284</v>
      </c>
      <c r="U3678" s="38">
        <v>15.95</v>
      </c>
      <c r="V3678" s="38">
        <v>15.95</v>
      </c>
      <c r="W3678" s="38">
        <v>12.76</v>
      </c>
      <c r="X3678" s="18" t="s">
        <v>284</v>
      </c>
      <c r="Y3678" s="39"/>
      <c r="Z3678" s="16">
        <v>0</v>
      </c>
      <c r="AA3678" s="36">
        <v>48.12</v>
      </c>
      <c r="AB3678" s="36">
        <v>52.06</v>
      </c>
      <c r="AC3678" s="36">
        <f>VLOOKUP(A3678,'[1]Pasif Ürünler Fiyat Listesi'!$A$2:$AC$3928,29,FALSE)</f>
        <v>48.12</v>
      </c>
      <c r="AD3678" s="38">
        <f t="shared" si="753"/>
        <v>52.069600000000001</v>
      </c>
      <c r="AE3678" s="38">
        <f t="shared" si="754"/>
        <v>65.087000000000003</v>
      </c>
      <c r="AF3678" s="38">
        <f t="shared" si="755"/>
        <v>70.293960000000013</v>
      </c>
      <c r="AG3678" s="36">
        <f t="shared" si="756"/>
        <v>52.06</v>
      </c>
      <c r="AH3678" s="36">
        <f t="shared" si="757"/>
        <v>65.08</v>
      </c>
      <c r="AI3678" s="36">
        <f t="shared" si="758"/>
        <v>70.290000000000006</v>
      </c>
      <c r="AJ3678" s="40">
        <v>43879</v>
      </c>
      <c r="AK3678" s="40">
        <v>43880</v>
      </c>
      <c r="AL3678" s="20"/>
      <c r="AM3678" s="17" t="s">
        <v>18070</v>
      </c>
      <c r="AN3678" s="120">
        <v>4059</v>
      </c>
      <c r="AO3678" s="68" t="s">
        <v>19174</v>
      </c>
      <c r="AP3678" s="67"/>
      <c r="AQ3678" s="20"/>
      <c r="AR3678" s="16">
        <v>0</v>
      </c>
      <c r="AS3678" s="20">
        <v>43885</v>
      </c>
    </row>
    <row r="3679" spans="1:45" ht="49.5" customHeight="1">
      <c r="A3679" s="16">
        <v>8699699751045</v>
      </c>
      <c r="B3679" s="16" t="s">
        <v>15564</v>
      </c>
      <c r="C3679" s="16" t="s">
        <v>15565</v>
      </c>
      <c r="D3679" s="17" t="s">
        <v>87</v>
      </c>
      <c r="E3679" s="18" t="s">
        <v>295</v>
      </c>
      <c r="F3679" s="18">
        <v>0</v>
      </c>
      <c r="G3679" s="39">
        <v>1</v>
      </c>
      <c r="H3679" s="18">
        <v>1</v>
      </c>
      <c r="I3679" s="18"/>
      <c r="J3679" s="18"/>
      <c r="K3679" s="18"/>
      <c r="L3679" s="19" t="s">
        <v>1906</v>
      </c>
      <c r="M3679" s="19" t="s">
        <v>1904</v>
      </c>
      <c r="N3679" s="18" t="s">
        <v>1905</v>
      </c>
      <c r="O3679" s="18">
        <v>60</v>
      </c>
      <c r="P3679" s="18" t="s">
        <v>163</v>
      </c>
      <c r="Q3679" s="18">
        <v>5</v>
      </c>
      <c r="R3679" s="18" t="s">
        <v>95</v>
      </c>
      <c r="S3679" s="37" t="s">
        <v>96</v>
      </c>
      <c r="T3679" s="18" t="s">
        <v>284</v>
      </c>
      <c r="U3679" s="38">
        <v>17.350000000000001</v>
      </c>
      <c r="V3679" s="38">
        <v>17.350000000000001</v>
      </c>
      <c r="W3679" s="38">
        <v>13.88</v>
      </c>
      <c r="X3679" s="18" t="s">
        <v>284</v>
      </c>
      <c r="Y3679" s="39"/>
      <c r="Z3679" s="16">
        <v>0</v>
      </c>
      <c r="AA3679" s="36">
        <v>52.4</v>
      </c>
      <c r="AB3679" s="36">
        <v>56.66</v>
      </c>
      <c r="AC3679" s="36">
        <f>VLOOKUP(A3679,'[1]Pasif Ürünler Fiyat Listesi'!$A$2:$AC$3928,29,FALSE)</f>
        <v>52.4</v>
      </c>
      <c r="AD3679" s="38">
        <f t="shared" si="753"/>
        <v>56.667999999999999</v>
      </c>
      <c r="AE3679" s="38">
        <f t="shared" si="754"/>
        <v>70.834999999999994</v>
      </c>
      <c r="AF3679" s="38">
        <f t="shared" si="755"/>
        <v>76.501800000000003</v>
      </c>
      <c r="AG3679" s="36">
        <f t="shared" si="756"/>
        <v>56.66</v>
      </c>
      <c r="AH3679" s="36">
        <f t="shared" si="757"/>
        <v>70.83</v>
      </c>
      <c r="AI3679" s="36">
        <f t="shared" si="758"/>
        <v>76.5</v>
      </c>
      <c r="AJ3679" s="40">
        <v>43879</v>
      </c>
      <c r="AK3679" s="40">
        <v>43880</v>
      </c>
      <c r="AL3679" s="20"/>
      <c r="AM3679" s="17" t="s">
        <v>18070</v>
      </c>
      <c r="AN3679" s="120">
        <v>4060</v>
      </c>
      <c r="AO3679" s="68" t="s">
        <v>19174</v>
      </c>
      <c r="AP3679" s="67"/>
      <c r="AQ3679" s="20"/>
      <c r="AR3679" s="16">
        <v>0</v>
      </c>
      <c r="AS3679" s="20">
        <v>43885</v>
      </c>
    </row>
    <row r="3680" spans="1:45" ht="47.25" customHeight="1">
      <c r="A3680" s="16">
        <v>8699650982051</v>
      </c>
      <c r="B3680" s="16" t="s">
        <v>11085</v>
      </c>
      <c r="C3680" s="16" t="s">
        <v>11087</v>
      </c>
      <c r="D3680" s="17" t="s">
        <v>323</v>
      </c>
      <c r="E3680" s="18" t="s">
        <v>18879</v>
      </c>
      <c r="F3680" s="18">
        <v>0</v>
      </c>
      <c r="G3680" s="39">
        <v>1</v>
      </c>
      <c r="H3680" s="18">
        <v>1</v>
      </c>
      <c r="I3680" s="18"/>
      <c r="J3680" s="18"/>
      <c r="K3680" s="18"/>
      <c r="L3680" s="19" t="s">
        <v>11108</v>
      </c>
      <c r="M3680" s="19" t="s">
        <v>2806</v>
      </c>
      <c r="N3680" s="18" t="s">
        <v>1486</v>
      </c>
      <c r="O3680" s="18">
        <v>2.5</v>
      </c>
      <c r="P3680" s="18" t="s">
        <v>163</v>
      </c>
      <c r="Q3680" s="18">
        <v>30</v>
      </c>
      <c r="R3680" s="18" t="s">
        <v>95</v>
      </c>
      <c r="S3680" s="37" t="s">
        <v>96</v>
      </c>
      <c r="T3680" s="18" t="s">
        <v>331</v>
      </c>
      <c r="U3680" s="38">
        <v>27.21</v>
      </c>
      <c r="V3680" s="38">
        <v>104.06</v>
      </c>
      <c r="W3680" s="38">
        <v>27.21</v>
      </c>
      <c r="X3680" s="18" t="s">
        <v>331</v>
      </c>
      <c r="Y3680" s="39"/>
      <c r="Z3680" s="16">
        <v>0</v>
      </c>
      <c r="AA3680" s="36">
        <v>66.400000000000006</v>
      </c>
      <c r="AB3680" s="36">
        <v>71.64</v>
      </c>
      <c r="AC3680" s="36">
        <f>VLOOKUP(A3680,'[1]Pasif Ürünler Fiyat Listesi'!$A$2:$AC$3928,29,FALSE)</f>
        <v>66.400000000000006</v>
      </c>
      <c r="AD3680" s="38">
        <f t="shared" si="753"/>
        <v>71.64800000000001</v>
      </c>
      <c r="AE3680" s="38">
        <f t="shared" si="754"/>
        <v>89.560000000000016</v>
      </c>
      <c r="AF3680" s="38">
        <f t="shared" si="755"/>
        <v>96.72480000000003</v>
      </c>
      <c r="AG3680" s="36">
        <f t="shared" si="756"/>
        <v>71.64</v>
      </c>
      <c r="AH3680" s="36">
        <f t="shared" si="757"/>
        <v>89.56</v>
      </c>
      <c r="AI3680" s="36">
        <f t="shared" si="758"/>
        <v>96.72</v>
      </c>
      <c r="AJ3680" s="40">
        <v>43879</v>
      </c>
      <c r="AK3680" s="40">
        <v>43880</v>
      </c>
      <c r="AL3680" s="20"/>
      <c r="AM3680" s="17" t="s">
        <v>18070</v>
      </c>
      <c r="AN3680" s="120"/>
      <c r="AO3680" s="68" t="s">
        <v>19431</v>
      </c>
      <c r="AP3680" s="67"/>
      <c r="AQ3680" s="20"/>
      <c r="AR3680" s="16">
        <v>0</v>
      </c>
      <c r="AS3680" s="20">
        <v>43885</v>
      </c>
    </row>
    <row r="3681" spans="1:45" ht="47.25" customHeight="1">
      <c r="A3681" s="16">
        <v>8699517090219</v>
      </c>
      <c r="B3681" s="16" t="s">
        <v>4094</v>
      </c>
      <c r="C3681" s="16" t="s">
        <v>4095</v>
      </c>
      <c r="D3681" s="17" t="s">
        <v>87</v>
      </c>
      <c r="E3681" s="18" t="s">
        <v>18879</v>
      </c>
      <c r="F3681" s="18">
        <v>0</v>
      </c>
      <c r="G3681" s="39">
        <v>1</v>
      </c>
      <c r="H3681" s="18">
        <v>1</v>
      </c>
      <c r="I3681" s="18"/>
      <c r="J3681" s="18"/>
      <c r="K3681" s="18"/>
      <c r="L3681" s="19" t="s">
        <v>11219</v>
      </c>
      <c r="M3681" s="19" t="s">
        <v>541</v>
      </c>
      <c r="N3681" s="18" t="s">
        <v>433</v>
      </c>
      <c r="O3681" s="18">
        <v>500</v>
      </c>
      <c r="P3681" s="18" t="s">
        <v>163</v>
      </c>
      <c r="Q3681" s="18">
        <v>7</v>
      </c>
      <c r="R3681" s="18" t="s">
        <v>95</v>
      </c>
      <c r="S3681" s="37" t="s">
        <v>46</v>
      </c>
      <c r="T3681" s="18" t="s">
        <v>8013</v>
      </c>
      <c r="U3681" s="38">
        <v>9.8800000000000008</v>
      </c>
      <c r="V3681" s="38">
        <v>18.059999999999999</v>
      </c>
      <c r="W3681" s="38">
        <v>9.8800000000000008</v>
      </c>
      <c r="X3681" s="18" t="s">
        <v>8013</v>
      </c>
      <c r="Y3681" s="39"/>
      <c r="Z3681" s="16">
        <v>0</v>
      </c>
      <c r="AA3681" s="36">
        <v>30.46</v>
      </c>
      <c r="AB3681" s="36">
        <v>32.99</v>
      </c>
      <c r="AC3681" s="36">
        <f>VLOOKUP(A3681,'[1]Pasif Ürünler Fiyat Listesi'!$A$2:$AC$3928,29,FALSE)</f>
        <v>30.46</v>
      </c>
      <c r="AD3681" s="38">
        <f t="shared" si="753"/>
        <v>32.9968</v>
      </c>
      <c r="AE3681" s="38">
        <f t="shared" si="754"/>
        <v>41.246000000000002</v>
      </c>
      <c r="AF3681" s="38">
        <f t="shared" si="755"/>
        <v>44.545680000000004</v>
      </c>
      <c r="AG3681" s="36">
        <f t="shared" si="756"/>
        <v>32.99</v>
      </c>
      <c r="AH3681" s="36">
        <f t="shared" si="757"/>
        <v>41.24</v>
      </c>
      <c r="AI3681" s="36">
        <f t="shared" si="758"/>
        <v>44.54</v>
      </c>
      <c r="AJ3681" s="40">
        <v>43879</v>
      </c>
      <c r="AK3681" s="40">
        <v>43880</v>
      </c>
      <c r="AL3681" s="20"/>
      <c r="AM3681" s="17" t="s">
        <v>18070</v>
      </c>
      <c r="AN3681" s="120"/>
      <c r="AO3681" s="68" t="s">
        <v>19175</v>
      </c>
      <c r="AP3681" s="67"/>
      <c r="AQ3681" s="20"/>
      <c r="AR3681" s="16">
        <v>0</v>
      </c>
      <c r="AS3681" s="20">
        <v>43885</v>
      </c>
    </row>
    <row r="3682" spans="1:45" ht="47.25" customHeight="1">
      <c r="A3682" s="16">
        <v>8699517090226</v>
      </c>
      <c r="B3682" s="16" t="s">
        <v>4094</v>
      </c>
      <c r="C3682" s="16" t="s">
        <v>4095</v>
      </c>
      <c r="D3682" s="17" t="s">
        <v>87</v>
      </c>
      <c r="E3682" s="18" t="s">
        <v>18879</v>
      </c>
      <c r="F3682" s="18">
        <v>0</v>
      </c>
      <c r="G3682" s="39">
        <v>1</v>
      </c>
      <c r="H3682" s="18">
        <v>1</v>
      </c>
      <c r="I3682" s="18"/>
      <c r="J3682" s="18"/>
      <c r="K3682" s="18"/>
      <c r="L3682" s="19" t="s">
        <v>11223</v>
      </c>
      <c r="M3682" s="19" t="s">
        <v>541</v>
      </c>
      <c r="N3682" s="18" t="s">
        <v>433</v>
      </c>
      <c r="O3682" s="18">
        <v>750</v>
      </c>
      <c r="P3682" s="18" t="s">
        <v>163</v>
      </c>
      <c r="Q3682" s="18">
        <v>5</v>
      </c>
      <c r="R3682" s="18" t="s">
        <v>95</v>
      </c>
      <c r="S3682" s="37" t="s">
        <v>46</v>
      </c>
      <c r="T3682" s="18" t="s">
        <v>8013</v>
      </c>
      <c r="U3682" s="38">
        <v>8.9499999999999993</v>
      </c>
      <c r="V3682" s="38">
        <v>19.350000000000001</v>
      </c>
      <c r="W3682" s="38">
        <v>8.9499999999999993</v>
      </c>
      <c r="X3682" s="18" t="s">
        <v>8013</v>
      </c>
      <c r="Y3682" s="39"/>
      <c r="Z3682" s="16">
        <v>0</v>
      </c>
      <c r="AA3682" s="36">
        <v>28.5</v>
      </c>
      <c r="AB3682" s="36">
        <v>30.88</v>
      </c>
      <c r="AC3682" s="36">
        <f>VLOOKUP(A3682,'[1]Pasif Ürünler Fiyat Listesi'!$A$2:$AC$3928,29,FALSE)</f>
        <v>28.5</v>
      </c>
      <c r="AD3682" s="38">
        <f t="shared" si="753"/>
        <v>30.880000000000003</v>
      </c>
      <c r="AE3682" s="38">
        <f t="shared" si="754"/>
        <v>38.6</v>
      </c>
      <c r="AF3682" s="38">
        <f t="shared" si="755"/>
        <v>41.688000000000002</v>
      </c>
      <c r="AG3682" s="36">
        <f t="shared" si="756"/>
        <v>30.88</v>
      </c>
      <c r="AH3682" s="36">
        <f t="shared" si="757"/>
        <v>38.6</v>
      </c>
      <c r="AI3682" s="36">
        <f t="shared" si="758"/>
        <v>41.68</v>
      </c>
      <c r="AJ3682" s="40">
        <v>43879</v>
      </c>
      <c r="AK3682" s="40">
        <v>43880</v>
      </c>
      <c r="AL3682" s="20"/>
      <c r="AM3682" s="17" t="s">
        <v>18070</v>
      </c>
      <c r="AN3682" s="120"/>
      <c r="AO3682" s="68" t="s">
        <v>19176</v>
      </c>
      <c r="AP3682" s="67"/>
      <c r="AQ3682" s="20"/>
      <c r="AR3682" s="16">
        <v>0</v>
      </c>
      <c r="AS3682" s="20">
        <v>43885</v>
      </c>
    </row>
    <row r="3683" spans="1:45" ht="47.25" customHeight="1">
      <c r="A3683" s="16">
        <v>8699584340446</v>
      </c>
      <c r="B3683" s="16" t="s">
        <v>9792</v>
      </c>
      <c r="C3683" s="16" t="s">
        <v>11266</v>
      </c>
      <c r="D3683" s="17" t="s">
        <v>323</v>
      </c>
      <c r="E3683" s="17" t="s">
        <v>18879</v>
      </c>
      <c r="F3683" s="18">
        <v>0</v>
      </c>
      <c r="G3683" s="39">
        <v>1</v>
      </c>
      <c r="H3683" s="18">
        <v>3</v>
      </c>
      <c r="I3683" s="18"/>
      <c r="J3683" s="18"/>
      <c r="K3683" s="18"/>
      <c r="L3683" s="19" t="s">
        <v>11271</v>
      </c>
      <c r="M3683" s="19" t="s">
        <v>9795</v>
      </c>
      <c r="N3683" s="18" t="s">
        <v>2524</v>
      </c>
      <c r="O3683" s="18" t="s">
        <v>6772</v>
      </c>
      <c r="P3683" s="18" t="s">
        <v>197</v>
      </c>
      <c r="Q3683" s="18">
        <v>50</v>
      </c>
      <c r="R3683" s="18" t="s">
        <v>95</v>
      </c>
      <c r="S3683" s="37" t="s">
        <v>46</v>
      </c>
      <c r="T3683" s="18" t="s">
        <v>53</v>
      </c>
      <c r="U3683" s="38">
        <v>9.44</v>
      </c>
      <c r="V3683" s="38">
        <v>9.44</v>
      </c>
      <c r="W3683" s="38">
        <v>9.44</v>
      </c>
      <c r="X3683" s="18" t="s">
        <v>53</v>
      </c>
      <c r="Y3683" s="39"/>
      <c r="Z3683" s="16">
        <v>0</v>
      </c>
      <c r="AA3683" s="36">
        <v>24.26</v>
      </c>
      <c r="AB3683" s="36">
        <v>26.3</v>
      </c>
      <c r="AC3683" s="36">
        <f>VLOOKUP(A3683,'[1]Pasif Ürünler Fiyat Listesi'!$A$2:$AC$3928,29,FALSE)</f>
        <v>24.26</v>
      </c>
      <c r="AD3683" s="38">
        <f t="shared" si="753"/>
        <v>26.300800000000002</v>
      </c>
      <c r="AE3683" s="38">
        <f t="shared" si="754"/>
        <v>32.876000000000005</v>
      </c>
      <c r="AF3683" s="38">
        <f t="shared" si="755"/>
        <v>35.506080000000004</v>
      </c>
      <c r="AG3683" s="36">
        <f t="shared" si="756"/>
        <v>26.3</v>
      </c>
      <c r="AH3683" s="36">
        <f t="shared" si="757"/>
        <v>32.869999999999997</v>
      </c>
      <c r="AI3683" s="36">
        <f t="shared" si="758"/>
        <v>35.5</v>
      </c>
      <c r="AJ3683" s="40">
        <v>43879</v>
      </c>
      <c r="AK3683" s="40">
        <v>43880</v>
      </c>
      <c r="AL3683" s="20"/>
      <c r="AM3683" s="17" t="s">
        <v>18070</v>
      </c>
      <c r="AN3683" s="120"/>
      <c r="AO3683" s="68" t="s">
        <v>19298</v>
      </c>
      <c r="AP3683" s="67"/>
      <c r="AQ3683" s="20"/>
      <c r="AR3683" s="16">
        <v>0</v>
      </c>
      <c r="AS3683" s="20">
        <v>43885</v>
      </c>
    </row>
    <row r="3684" spans="1:45" ht="47.25" customHeight="1">
      <c r="A3684" s="16">
        <v>8681030790066</v>
      </c>
      <c r="B3684" s="16" t="s">
        <v>11283</v>
      </c>
      <c r="C3684" s="16" t="s">
        <v>7368</v>
      </c>
      <c r="D3684" s="17" t="s">
        <v>323</v>
      </c>
      <c r="E3684" s="18" t="s">
        <v>295</v>
      </c>
      <c r="F3684" s="18">
        <v>0</v>
      </c>
      <c r="G3684" s="39">
        <v>1</v>
      </c>
      <c r="H3684" s="18">
        <v>1</v>
      </c>
      <c r="I3684" s="18"/>
      <c r="J3684" s="18"/>
      <c r="K3684" s="18"/>
      <c r="L3684" s="19" t="s">
        <v>1193</v>
      </c>
      <c r="M3684" s="19" t="s">
        <v>1194</v>
      </c>
      <c r="N3684" s="18" t="s">
        <v>1195</v>
      </c>
      <c r="O3684" s="18">
        <v>10</v>
      </c>
      <c r="P3684" s="18" t="s">
        <v>523</v>
      </c>
      <c r="Q3684" s="18">
        <v>50</v>
      </c>
      <c r="R3684" s="18" t="s">
        <v>95</v>
      </c>
      <c r="S3684" s="37" t="s">
        <v>46</v>
      </c>
      <c r="T3684" s="18" t="s">
        <v>331</v>
      </c>
      <c r="U3684" s="38">
        <v>7.17</v>
      </c>
      <c r="V3684" s="38">
        <v>7.17</v>
      </c>
      <c r="W3684" s="38">
        <v>5.73</v>
      </c>
      <c r="X3684" s="18" t="s">
        <v>331</v>
      </c>
      <c r="Y3684" s="39"/>
      <c r="Z3684" s="16">
        <v>0</v>
      </c>
      <c r="AA3684" s="36">
        <v>16.920000000000002</v>
      </c>
      <c r="AB3684" s="36">
        <v>18.37</v>
      </c>
      <c r="AC3684" s="36">
        <f>VLOOKUP(A3684,'[1]Pasif Ürünler Fiyat Listesi'!$A$2:$AC$3928,29,FALSE)</f>
        <v>16.920000000000002</v>
      </c>
      <c r="AD3684" s="38">
        <f t="shared" si="753"/>
        <v>18.373600000000003</v>
      </c>
      <c r="AE3684" s="38">
        <f t="shared" si="754"/>
        <v>22.967000000000006</v>
      </c>
      <c r="AF3684" s="38">
        <f t="shared" si="755"/>
        <v>24.804360000000006</v>
      </c>
      <c r="AG3684" s="36">
        <f t="shared" si="756"/>
        <v>18.37</v>
      </c>
      <c r="AH3684" s="36">
        <f t="shared" si="757"/>
        <v>22.96</v>
      </c>
      <c r="AI3684" s="36">
        <f t="shared" si="758"/>
        <v>24.8</v>
      </c>
      <c r="AJ3684" s="40">
        <v>43879</v>
      </c>
      <c r="AK3684" s="40">
        <v>43880</v>
      </c>
      <c r="AL3684" s="20"/>
      <c r="AM3684" s="17" t="s">
        <v>18070</v>
      </c>
      <c r="AN3684" s="120"/>
      <c r="AO3684" s="109" t="s">
        <v>19064</v>
      </c>
      <c r="AP3684" s="136"/>
      <c r="AQ3684" s="20"/>
      <c r="AR3684" s="16">
        <v>0</v>
      </c>
      <c r="AS3684" s="20">
        <v>43885</v>
      </c>
    </row>
    <row r="3685" spans="1:45" ht="47.25" customHeight="1">
      <c r="A3685" s="16">
        <v>8699293692553</v>
      </c>
      <c r="B3685" s="16" t="s">
        <v>5143</v>
      </c>
      <c r="C3685" s="16" t="s">
        <v>5144</v>
      </c>
      <c r="D3685" s="17" t="s">
        <v>323</v>
      </c>
      <c r="E3685" s="18" t="s">
        <v>18879</v>
      </c>
      <c r="F3685" s="18">
        <v>0</v>
      </c>
      <c r="G3685" s="39">
        <v>1</v>
      </c>
      <c r="H3685" s="18">
        <v>1</v>
      </c>
      <c r="I3685" s="18"/>
      <c r="J3685" s="18"/>
      <c r="K3685" s="18"/>
      <c r="L3685" s="19" t="s">
        <v>11321</v>
      </c>
      <c r="M3685" s="19" t="s">
        <v>1583</v>
      </c>
      <c r="N3685" s="18" t="s">
        <v>627</v>
      </c>
      <c r="O3685" s="18">
        <v>2</v>
      </c>
      <c r="P3685" s="18" t="s">
        <v>551</v>
      </c>
      <c r="Q3685" s="18">
        <v>1</v>
      </c>
      <c r="R3685" s="18" t="s">
        <v>95</v>
      </c>
      <c r="S3685" s="37" t="s">
        <v>46</v>
      </c>
      <c r="T3685" s="18" t="s">
        <v>331</v>
      </c>
      <c r="U3685" s="38">
        <v>30.26</v>
      </c>
      <c r="V3685" s="38">
        <v>41.86</v>
      </c>
      <c r="W3685" s="38">
        <v>25.11</v>
      </c>
      <c r="X3685" s="18" t="s">
        <v>331</v>
      </c>
      <c r="Y3685" s="39"/>
      <c r="Z3685" s="16">
        <v>0</v>
      </c>
      <c r="AA3685" s="36">
        <v>83.69</v>
      </c>
      <c r="AB3685" s="36">
        <v>90.14</v>
      </c>
      <c r="AC3685" s="36">
        <f>VLOOKUP(A3685,'[1]Pasif Ürünler Fiyat Listesi'!$A$2:$AC$3928,29,FALSE)</f>
        <v>83.69</v>
      </c>
      <c r="AD3685" s="38">
        <f t="shared" si="753"/>
        <v>90.148300000000006</v>
      </c>
      <c r="AE3685" s="38">
        <f t="shared" si="754"/>
        <v>112.68537500000001</v>
      </c>
      <c r="AF3685" s="38">
        <f t="shared" si="755"/>
        <v>121.70020500000001</v>
      </c>
      <c r="AG3685" s="36">
        <f t="shared" si="756"/>
        <v>90.14</v>
      </c>
      <c r="AH3685" s="36">
        <f t="shared" si="757"/>
        <v>112.68</v>
      </c>
      <c r="AI3685" s="36">
        <f t="shared" si="758"/>
        <v>121.7</v>
      </c>
      <c r="AJ3685" s="40">
        <v>43879</v>
      </c>
      <c r="AK3685" s="40">
        <v>43880</v>
      </c>
      <c r="AL3685" s="20"/>
      <c r="AM3685" s="17" t="s">
        <v>18070</v>
      </c>
      <c r="AN3685" s="120">
        <v>3061</v>
      </c>
      <c r="AO3685" s="109" t="s">
        <v>19433</v>
      </c>
      <c r="AP3685" s="136"/>
      <c r="AQ3685" s="20"/>
      <c r="AR3685" s="16">
        <v>0</v>
      </c>
      <c r="AS3685" s="20">
        <v>43885</v>
      </c>
    </row>
    <row r="3686" spans="1:45" ht="47.25" customHeight="1">
      <c r="A3686" s="16">
        <v>8699760610110</v>
      </c>
      <c r="B3686" s="16" t="s">
        <v>14676</v>
      </c>
      <c r="C3686" s="16" t="s">
        <v>14677</v>
      </c>
      <c r="D3686" s="17" t="s">
        <v>87</v>
      </c>
      <c r="E3686" s="18" t="s">
        <v>295</v>
      </c>
      <c r="F3686" s="18">
        <v>4</v>
      </c>
      <c r="G3686" s="39">
        <v>1</v>
      </c>
      <c r="H3686" s="18">
        <v>2</v>
      </c>
      <c r="I3686" s="18"/>
      <c r="J3686" s="18"/>
      <c r="K3686" s="18"/>
      <c r="L3686" s="19" t="s">
        <v>14680</v>
      </c>
      <c r="M3686" s="19" t="s">
        <v>14679</v>
      </c>
      <c r="N3686" s="18" t="s">
        <v>787</v>
      </c>
      <c r="O3686" s="18">
        <v>0.1</v>
      </c>
      <c r="P3686" s="18" t="s">
        <v>875</v>
      </c>
      <c r="Q3686" s="18">
        <v>5</v>
      </c>
      <c r="R3686" s="18" t="s">
        <v>95</v>
      </c>
      <c r="S3686" s="37" t="s">
        <v>96</v>
      </c>
      <c r="T3686" s="18" t="s">
        <v>53</v>
      </c>
      <c r="U3686" s="38">
        <v>3.46</v>
      </c>
      <c r="V3686" s="38">
        <v>3.46</v>
      </c>
      <c r="W3686" s="38">
        <v>0</v>
      </c>
      <c r="X3686" s="18" t="s">
        <v>53</v>
      </c>
      <c r="Y3686" s="39"/>
      <c r="Z3686" s="16">
        <v>0</v>
      </c>
      <c r="AA3686" s="36">
        <v>13.17</v>
      </c>
      <c r="AB3686" s="36">
        <v>14.32</v>
      </c>
      <c r="AC3686" s="36">
        <f>VLOOKUP(A3686,'[1]Pasif Ürünler Fiyat Listesi'!$A$2:$AC$3928,29,FALSE)</f>
        <v>13.17</v>
      </c>
      <c r="AD3686" s="38">
        <f t="shared" si="753"/>
        <v>14.323600000000001</v>
      </c>
      <c r="AE3686" s="38">
        <f t="shared" si="754"/>
        <v>17.904500000000002</v>
      </c>
      <c r="AF3686" s="38">
        <f t="shared" si="755"/>
        <v>19.336860000000005</v>
      </c>
      <c r="AG3686" s="36">
        <f t="shared" si="756"/>
        <v>14.32</v>
      </c>
      <c r="AH3686" s="36">
        <f t="shared" si="757"/>
        <v>17.899999999999999</v>
      </c>
      <c r="AI3686" s="36">
        <f t="shared" si="758"/>
        <v>19.329999999999998</v>
      </c>
      <c r="AJ3686" s="40">
        <v>43879</v>
      </c>
      <c r="AK3686" s="40">
        <v>43880</v>
      </c>
      <c r="AL3686" s="20"/>
      <c r="AM3686" s="17" t="s">
        <v>18070</v>
      </c>
      <c r="AN3686" s="120"/>
      <c r="AO3686" s="68" t="s">
        <v>19435</v>
      </c>
      <c r="AP3686" s="67"/>
      <c r="AQ3686" s="20"/>
      <c r="AR3686" s="16">
        <v>0</v>
      </c>
      <c r="AS3686" s="20">
        <v>43885</v>
      </c>
    </row>
    <row r="3687" spans="1:45" ht="47.25" customHeight="1">
      <c r="A3687" s="16">
        <v>8699043951084</v>
      </c>
      <c r="B3687" s="16" t="s">
        <v>7098</v>
      </c>
      <c r="C3687" s="16" t="s">
        <v>7099</v>
      </c>
      <c r="D3687" s="17" t="s">
        <v>323</v>
      </c>
      <c r="E3687" s="18" t="s">
        <v>295</v>
      </c>
      <c r="F3687" s="18">
        <v>0</v>
      </c>
      <c r="G3687" s="39">
        <v>2</v>
      </c>
      <c r="H3687" s="18">
        <v>4</v>
      </c>
      <c r="I3687" s="18"/>
      <c r="J3687" s="18"/>
      <c r="K3687" s="18"/>
      <c r="L3687" s="19" t="s">
        <v>1099</v>
      </c>
      <c r="M3687" s="19" t="s">
        <v>1097</v>
      </c>
      <c r="N3687" s="18" t="s">
        <v>1098</v>
      </c>
      <c r="O3687" s="18">
        <v>22.5</v>
      </c>
      <c r="P3687" s="18" t="s">
        <v>163</v>
      </c>
      <c r="Q3687" s="18">
        <v>1</v>
      </c>
      <c r="R3687" s="18" t="s">
        <v>95</v>
      </c>
      <c r="S3687" s="37" t="s">
        <v>96</v>
      </c>
      <c r="T3687" s="18" t="s">
        <v>238</v>
      </c>
      <c r="U3687" s="38">
        <v>241.21</v>
      </c>
      <c r="V3687" s="38">
        <v>241.21</v>
      </c>
      <c r="W3687" s="38">
        <v>241.21</v>
      </c>
      <c r="X3687" s="18" t="s">
        <v>238</v>
      </c>
      <c r="Y3687" s="39"/>
      <c r="Z3687" s="16">
        <v>0</v>
      </c>
      <c r="AA3687" s="36">
        <v>920.32</v>
      </c>
      <c r="AB3687" s="36">
        <v>946.32</v>
      </c>
      <c r="AC3687" s="36">
        <f>VLOOKUP(A3687,'[1]Pasif Ürünler Fiyat Listesi'!$A$2:$AC$3928,29,FALSE)</f>
        <v>920.32</v>
      </c>
      <c r="AD3687" s="38">
        <f t="shared" si="753"/>
        <v>946.32640000000004</v>
      </c>
      <c r="AE3687" s="38">
        <f t="shared" si="754"/>
        <v>1078.0335680000001</v>
      </c>
      <c r="AF3687" s="38">
        <f t="shared" si="755"/>
        <v>1164.2762534400001</v>
      </c>
      <c r="AG3687" s="36">
        <f t="shared" si="756"/>
        <v>946.32</v>
      </c>
      <c r="AH3687" s="36">
        <f t="shared" si="757"/>
        <v>1078.03</v>
      </c>
      <c r="AI3687" s="36">
        <f t="shared" si="758"/>
        <v>1164.27</v>
      </c>
      <c r="AJ3687" s="40">
        <v>43879</v>
      </c>
      <c r="AK3687" s="40">
        <v>43880</v>
      </c>
      <c r="AL3687" s="20"/>
      <c r="AM3687" s="17" t="s">
        <v>18070</v>
      </c>
      <c r="AN3687" s="120"/>
      <c r="AO3687" s="68" t="s">
        <v>19177</v>
      </c>
      <c r="AP3687" s="67"/>
      <c r="AQ3687" s="20"/>
      <c r="AR3687" s="16">
        <v>0</v>
      </c>
      <c r="AS3687" s="20">
        <v>43885</v>
      </c>
    </row>
    <row r="3688" spans="1:45" ht="47.25" customHeight="1">
      <c r="A3688" s="16">
        <v>8699591090105</v>
      </c>
      <c r="B3688" s="16" t="s">
        <v>11399</v>
      </c>
      <c r="C3688" s="16" t="s">
        <v>11400</v>
      </c>
      <c r="D3688" s="17" t="s">
        <v>323</v>
      </c>
      <c r="E3688" s="18" t="s">
        <v>295</v>
      </c>
      <c r="F3688" s="18">
        <v>0</v>
      </c>
      <c r="G3688" s="39" t="s">
        <v>12778</v>
      </c>
      <c r="H3688" s="18">
        <v>3</v>
      </c>
      <c r="I3688" s="18"/>
      <c r="J3688" s="18"/>
      <c r="K3688" s="18"/>
      <c r="L3688" s="19" t="s">
        <v>16572</v>
      </c>
      <c r="M3688" s="19" t="s">
        <v>2960</v>
      </c>
      <c r="N3688" s="18" t="s">
        <v>1242</v>
      </c>
      <c r="O3688" s="18">
        <v>365</v>
      </c>
      <c r="P3688" s="18" t="s">
        <v>163</v>
      </c>
      <c r="Q3688" s="18">
        <v>30</v>
      </c>
      <c r="R3688" s="18" t="s">
        <v>95</v>
      </c>
      <c r="S3688" s="37" t="s">
        <v>46</v>
      </c>
      <c r="T3688" s="18" t="s">
        <v>53</v>
      </c>
      <c r="U3688" s="38">
        <v>6.24</v>
      </c>
      <c r="V3688" s="38">
        <v>6.24</v>
      </c>
      <c r="W3688" s="38">
        <v>6.24</v>
      </c>
      <c r="X3688" s="18" t="s">
        <v>53</v>
      </c>
      <c r="Y3688" s="39"/>
      <c r="Z3688" s="16">
        <v>0</v>
      </c>
      <c r="AA3688" s="36">
        <v>23.78</v>
      </c>
      <c r="AB3688" s="36">
        <v>25.78</v>
      </c>
      <c r="AC3688" s="36">
        <f>VLOOKUP(A3688,'[1]Pasif Ürünler Fiyat Listesi'!$A$2:$AC$3928,29,FALSE)</f>
        <v>23.78</v>
      </c>
      <c r="AD3688" s="38">
        <f t="shared" si="753"/>
        <v>25.782400000000003</v>
      </c>
      <c r="AE3688" s="38">
        <f t="shared" si="754"/>
        <v>32.228000000000002</v>
      </c>
      <c r="AF3688" s="38">
        <f t="shared" si="755"/>
        <v>34.806240000000003</v>
      </c>
      <c r="AG3688" s="36">
        <f t="shared" si="756"/>
        <v>25.78</v>
      </c>
      <c r="AH3688" s="36">
        <f t="shared" si="757"/>
        <v>32.22</v>
      </c>
      <c r="AI3688" s="36">
        <f t="shared" si="758"/>
        <v>34.799999999999997</v>
      </c>
      <c r="AJ3688" s="40">
        <v>43879</v>
      </c>
      <c r="AK3688" s="40">
        <v>43880</v>
      </c>
      <c r="AL3688" s="20"/>
      <c r="AM3688" s="17" t="s">
        <v>18070</v>
      </c>
      <c r="AN3688" s="120"/>
      <c r="AO3688" s="68" t="s">
        <v>19077</v>
      </c>
      <c r="AP3688" s="67"/>
      <c r="AQ3688" s="20"/>
      <c r="AR3688" s="16">
        <v>0</v>
      </c>
      <c r="AS3688" s="20">
        <v>43885</v>
      </c>
    </row>
    <row r="3689" spans="1:45" ht="47.25" customHeight="1">
      <c r="A3689" s="16">
        <v>8699586770074</v>
      </c>
      <c r="B3689" s="16" t="s">
        <v>14742</v>
      </c>
      <c r="C3689" s="16" t="s">
        <v>1847</v>
      </c>
      <c r="D3689" s="17" t="s">
        <v>87</v>
      </c>
      <c r="E3689" s="18" t="s">
        <v>295</v>
      </c>
      <c r="F3689" s="18">
        <v>4</v>
      </c>
      <c r="G3689" s="39">
        <v>2</v>
      </c>
      <c r="H3689" s="18">
        <v>1</v>
      </c>
      <c r="I3689" s="18"/>
      <c r="J3689" s="18"/>
      <c r="K3689" s="18"/>
      <c r="L3689" s="19" t="s">
        <v>2607</v>
      </c>
      <c r="M3689" s="19" t="s">
        <v>2608</v>
      </c>
      <c r="N3689" s="18" t="s">
        <v>437</v>
      </c>
      <c r="O3689" s="18">
        <v>150</v>
      </c>
      <c r="P3689" s="18" t="s">
        <v>163</v>
      </c>
      <c r="Q3689" s="18">
        <v>1</v>
      </c>
      <c r="R3689" s="18" t="s">
        <v>95</v>
      </c>
      <c r="S3689" s="37" t="s">
        <v>96</v>
      </c>
      <c r="T3689" s="18" t="s">
        <v>557</v>
      </c>
      <c r="U3689" s="38">
        <v>1.59</v>
      </c>
      <c r="V3689" s="38">
        <v>2.67</v>
      </c>
      <c r="W3689" s="38">
        <v>0</v>
      </c>
      <c r="X3689" s="18" t="s">
        <v>53</v>
      </c>
      <c r="Y3689" s="39"/>
      <c r="Z3689" s="16">
        <v>0</v>
      </c>
      <c r="AA3689" s="36">
        <v>9.9</v>
      </c>
      <c r="AB3689" s="36">
        <v>10.79</v>
      </c>
      <c r="AC3689" s="36">
        <f>VLOOKUP(A3689,'[1]Pasif Ürünler Fiyat Listesi'!$A$2:$AC$3928,29,FALSE)</f>
        <v>9.9</v>
      </c>
      <c r="AD3689" s="38">
        <f t="shared" si="753"/>
        <v>10.791</v>
      </c>
      <c r="AE3689" s="38">
        <f t="shared" si="754"/>
        <v>13.48875</v>
      </c>
      <c r="AF3689" s="38">
        <f t="shared" si="755"/>
        <v>14.56785</v>
      </c>
      <c r="AG3689" s="36">
        <f t="shared" si="756"/>
        <v>10.79</v>
      </c>
      <c r="AH3689" s="36">
        <f t="shared" si="757"/>
        <v>13.48</v>
      </c>
      <c r="AI3689" s="36">
        <f t="shared" si="758"/>
        <v>14.56</v>
      </c>
      <c r="AJ3689" s="40">
        <v>43879</v>
      </c>
      <c r="AK3689" s="40">
        <v>43880</v>
      </c>
      <c r="AL3689" s="20"/>
      <c r="AM3689" s="17" t="s">
        <v>18070</v>
      </c>
      <c r="AN3689" s="120"/>
      <c r="AO3689" s="68" t="s">
        <v>19105</v>
      </c>
      <c r="AP3689" s="67"/>
      <c r="AQ3689" s="20"/>
      <c r="AR3689" s="16">
        <v>0</v>
      </c>
      <c r="AS3689" s="20">
        <v>43885</v>
      </c>
    </row>
    <row r="3690" spans="1:45" ht="47.25" customHeight="1">
      <c r="A3690" s="16">
        <v>8699783090128</v>
      </c>
      <c r="B3690" s="16" t="s">
        <v>6471</v>
      </c>
      <c r="C3690" s="16" t="s">
        <v>6472</v>
      </c>
      <c r="D3690" s="17" t="s">
        <v>323</v>
      </c>
      <c r="E3690" s="18" t="s">
        <v>295</v>
      </c>
      <c r="F3690" s="18">
        <v>0</v>
      </c>
      <c r="G3690" s="39">
        <v>1</v>
      </c>
      <c r="H3690" s="18">
        <v>1</v>
      </c>
      <c r="I3690" s="18"/>
      <c r="J3690" s="18"/>
      <c r="K3690" s="18"/>
      <c r="L3690" s="19" t="s">
        <v>2859</v>
      </c>
      <c r="M3690" s="19" t="s">
        <v>152</v>
      </c>
      <c r="N3690" s="18" t="s">
        <v>1431</v>
      </c>
      <c r="O3690" s="18">
        <v>10</v>
      </c>
      <c r="P3690" s="18" t="s">
        <v>163</v>
      </c>
      <c r="Q3690" s="18">
        <v>100</v>
      </c>
      <c r="R3690" s="18" t="s">
        <v>95</v>
      </c>
      <c r="S3690" s="37" t="s">
        <v>46</v>
      </c>
      <c r="T3690" s="18" t="s">
        <v>222</v>
      </c>
      <c r="U3690" s="38">
        <v>40.75</v>
      </c>
      <c r="V3690" s="38">
        <v>167.87</v>
      </c>
      <c r="W3690" s="38">
        <v>40.75</v>
      </c>
      <c r="X3690" s="18" t="s">
        <v>222</v>
      </c>
      <c r="Y3690" s="39"/>
      <c r="Z3690" s="16">
        <v>0</v>
      </c>
      <c r="AA3690" s="36">
        <v>145.08000000000001</v>
      </c>
      <c r="AB3690" s="36">
        <v>154.47999999999999</v>
      </c>
      <c r="AC3690" s="36">
        <f>VLOOKUP(A3690,'[1]Pasif Ürünler Fiyat Listesi'!$A$2:$AC$3928,29,FALSE)</f>
        <v>145.08000000000001</v>
      </c>
      <c r="AD3690" s="38">
        <f t="shared" si="753"/>
        <v>154.48320000000001</v>
      </c>
      <c r="AE3690" s="38">
        <f t="shared" si="754"/>
        <v>188.88451200000003</v>
      </c>
      <c r="AF3690" s="38">
        <f t="shared" si="755"/>
        <v>203.99527296000005</v>
      </c>
      <c r="AG3690" s="36">
        <f t="shared" si="756"/>
        <v>154.47999999999999</v>
      </c>
      <c r="AH3690" s="36">
        <f t="shared" si="757"/>
        <v>188.88</v>
      </c>
      <c r="AI3690" s="36">
        <f t="shared" si="758"/>
        <v>203.99</v>
      </c>
      <c r="AJ3690" s="40">
        <v>43879</v>
      </c>
      <c r="AK3690" s="40">
        <v>43880</v>
      </c>
      <c r="AL3690" s="20"/>
      <c r="AM3690" s="17" t="s">
        <v>18070</v>
      </c>
      <c r="AN3690" s="120"/>
      <c r="AO3690" s="68" t="s">
        <v>19181</v>
      </c>
      <c r="AP3690" s="67"/>
      <c r="AQ3690" s="20"/>
      <c r="AR3690" s="16">
        <v>0</v>
      </c>
      <c r="AS3690" s="20">
        <v>43885</v>
      </c>
    </row>
    <row r="3691" spans="1:45" ht="47.25" customHeight="1">
      <c r="A3691" s="16">
        <v>8699783090104</v>
      </c>
      <c r="B3691" s="16" t="s">
        <v>6471</v>
      </c>
      <c r="C3691" s="16" t="s">
        <v>6472</v>
      </c>
      <c r="D3691" s="17" t="s">
        <v>323</v>
      </c>
      <c r="E3691" s="18" t="s">
        <v>295</v>
      </c>
      <c r="F3691" s="18">
        <v>0</v>
      </c>
      <c r="G3691" s="39">
        <v>1</v>
      </c>
      <c r="H3691" s="18">
        <v>1</v>
      </c>
      <c r="I3691" s="18"/>
      <c r="J3691" s="18"/>
      <c r="K3691" s="18"/>
      <c r="L3691" s="19" t="s">
        <v>14757</v>
      </c>
      <c r="M3691" s="19" t="s">
        <v>152</v>
      </c>
      <c r="N3691" s="18" t="s">
        <v>1431</v>
      </c>
      <c r="O3691" s="18">
        <v>10</v>
      </c>
      <c r="P3691" s="18" t="s">
        <v>163</v>
      </c>
      <c r="Q3691" s="18">
        <v>30</v>
      </c>
      <c r="R3691" s="18" t="s">
        <v>95</v>
      </c>
      <c r="S3691" s="37" t="s">
        <v>46</v>
      </c>
      <c r="T3691" s="18" t="s">
        <v>331</v>
      </c>
      <c r="U3691" s="38">
        <v>13.56</v>
      </c>
      <c r="V3691" s="38">
        <v>41.15</v>
      </c>
      <c r="W3691" s="38">
        <v>13.56</v>
      </c>
      <c r="X3691" s="18" t="s">
        <v>331</v>
      </c>
      <c r="Y3691" s="39"/>
      <c r="Z3691" s="16">
        <v>0</v>
      </c>
      <c r="AA3691" s="36">
        <v>50.98</v>
      </c>
      <c r="AB3691" s="36">
        <v>55.14</v>
      </c>
      <c r="AC3691" s="36">
        <f>VLOOKUP(A3691,'[1]Pasif Ürünler Fiyat Listesi'!$A$2:$AC$3928,29,FALSE)</f>
        <v>50.98</v>
      </c>
      <c r="AD3691" s="38">
        <f t="shared" si="753"/>
        <v>55.148599999999995</v>
      </c>
      <c r="AE3691" s="38">
        <f t="shared" si="754"/>
        <v>68.935749999999999</v>
      </c>
      <c r="AF3691" s="38">
        <f t="shared" si="755"/>
        <v>74.450609999999998</v>
      </c>
      <c r="AG3691" s="36">
        <f t="shared" si="756"/>
        <v>55.14</v>
      </c>
      <c r="AH3691" s="36">
        <f t="shared" si="757"/>
        <v>68.930000000000007</v>
      </c>
      <c r="AI3691" s="36">
        <f t="shared" si="758"/>
        <v>74.45</v>
      </c>
      <c r="AJ3691" s="40">
        <v>43879</v>
      </c>
      <c r="AK3691" s="40">
        <v>43880</v>
      </c>
      <c r="AL3691" s="20"/>
      <c r="AM3691" s="17" t="s">
        <v>18070</v>
      </c>
      <c r="AN3691" s="120"/>
      <c r="AO3691" s="68" t="s">
        <v>19182</v>
      </c>
      <c r="AP3691" s="67"/>
      <c r="AQ3691" s="20"/>
      <c r="AR3691" s="16">
        <v>0</v>
      </c>
      <c r="AS3691" s="20">
        <v>43885</v>
      </c>
    </row>
    <row r="3692" spans="1:45" ht="47.25" customHeight="1">
      <c r="A3692" s="16">
        <v>6091403210015</v>
      </c>
      <c r="B3692" s="16" t="s">
        <v>9546</v>
      </c>
      <c r="C3692" s="16" t="s">
        <v>9547</v>
      </c>
      <c r="D3692" s="17" t="s">
        <v>87</v>
      </c>
      <c r="E3692" s="18" t="s">
        <v>295</v>
      </c>
      <c r="F3692" s="18">
        <v>0</v>
      </c>
      <c r="G3692" s="39">
        <v>1</v>
      </c>
      <c r="H3692" s="18">
        <v>1</v>
      </c>
      <c r="I3692" s="18"/>
      <c r="J3692" s="18"/>
      <c r="K3692" s="18"/>
      <c r="L3692" s="19" t="s">
        <v>5969</v>
      </c>
      <c r="M3692" s="19" t="s">
        <v>11499</v>
      </c>
      <c r="N3692" s="18" t="s">
        <v>5423</v>
      </c>
      <c r="O3692" s="18">
        <v>50</v>
      </c>
      <c r="P3692" s="18" t="s">
        <v>163</v>
      </c>
      <c r="Q3692" s="18">
        <v>25</v>
      </c>
      <c r="R3692" s="18" t="s">
        <v>95</v>
      </c>
      <c r="S3692" s="37" t="s">
        <v>96</v>
      </c>
      <c r="T3692" s="18" t="s">
        <v>222</v>
      </c>
      <c r="U3692" s="38">
        <v>20.37</v>
      </c>
      <c r="V3692" s="38">
        <v>52</v>
      </c>
      <c r="W3692" s="38">
        <v>20.37</v>
      </c>
      <c r="X3692" s="18" t="s">
        <v>222</v>
      </c>
      <c r="Y3692" s="39"/>
      <c r="Z3692" s="16">
        <v>0</v>
      </c>
      <c r="AA3692" s="36">
        <v>24.79</v>
      </c>
      <c r="AB3692" s="36">
        <v>26.87</v>
      </c>
      <c r="AC3692" s="36">
        <f>VLOOKUP(A3692,'[1]Pasif Ürünler Fiyat Listesi'!$A$2:$AC$3928,29,FALSE)</f>
        <v>24.79</v>
      </c>
      <c r="AD3692" s="38">
        <f t="shared" si="753"/>
        <v>26.873200000000001</v>
      </c>
      <c r="AE3692" s="38">
        <f t="shared" si="754"/>
        <v>33.591500000000003</v>
      </c>
      <c r="AF3692" s="38">
        <f t="shared" si="755"/>
        <v>36.278820000000003</v>
      </c>
      <c r="AG3692" s="36">
        <f t="shared" si="756"/>
        <v>26.87</v>
      </c>
      <c r="AH3692" s="36">
        <f t="shared" si="757"/>
        <v>33.590000000000003</v>
      </c>
      <c r="AI3692" s="36">
        <f t="shared" si="758"/>
        <v>36.270000000000003</v>
      </c>
      <c r="AJ3692" s="40">
        <v>43879</v>
      </c>
      <c r="AK3692" s="40">
        <v>43880</v>
      </c>
      <c r="AL3692" s="20"/>
      <c r="AM3692" s="17" t="s">
        <v>18070</v>
      </c>
      <c r="AN3692" s="120"/>
      <c r="AO3692" s="68" t="s">
        <v>19437</v>
      </c>
      <c r="AP3692" s="67"/>
      <c r="AQ3692" s="20"/>
      <c r="AR3692" s="16">
        <v>0</v>
      </c>
      <c r="AS3692" s="20">
        <v>43885</v>
      </c>
    </row>
    <row r="3693" spans="1:45" ht="47.25" customHeight="1">
      <c r="A3693" s="16">
        <v>8699514091073</v>
      </c>
      <c r="B3693" s="16" t="s">
        <v>2125</v>
      </c>
      <c r="C3693" s="16" t="s">
        <v>5703</v>
      </c>
      <c r="D3693" s="17" t="s">
        <v>323</v>
      </c>
      <c r="E3693" s="18" t="s">
        <v>295</v>
      </c>
      <c r="F3693" s="18">
        <v>0</v>
      </c>
      <c r="G3693" s="39">
        <v>1</v>
      </c>
      <c r="H3693" s="18">
        <v>1</v>
      </c>
      <c r="I3693" s="18"/>
      <c r="J3693" s="18"/>
      <c r="K3693" s="18"/>
      <c r="L3693" s="19" t="s">
        <v>155</v>
      </c>
      <c r="M3693" s="19" t="s">
        <v>154</v>
      </c>
      <c r="N3693" s="18" t="s">
        <v>74</v>
      </c>
      <c r="O3693" s="18">
        <v>1000</v>
      </c>
      <c r="P3693" s="18" t="s">
        <v>163</v>
      </c>
      <c r="Q3693" s="18">
        <v>100</v>
      </c>
      <c r="R3693" s="18" t="s">
        <v>95</v>
      </c>
      <c r="S3693" s="37" t="s">
        <v>46</v>
      </c>
      <c r="T3693" s="18" t="s">
        <v>284</v>
      </c>
      <c r="U3693" s="38">
        <v>6.93</v>
      </c>
      <c r="V3693" s="38">
        <v>9.85</v>
      </c>
      <c r="W3693" s="38">
        <v>6.93</v>
      </c>
      <c r="X3693" s="18" t="s">
        <v>284</v>
      </c>
      <c r="Y3693" s="39"/>
      <c r="Z3693" s="16">
        <v>0</v>
      </c>
      <c r="AA3693" s="36">
        <v>19.68</v>
      </c>
      <c r="AB3693" s="36">
        <v>21.35</v>
      </c>
      <c r="AC3693" s="36">
        <f>VLOOKUP(A3693,'[1]Pasif Ürünler Fiyat Listesi'!$A$2:$AC$3928,29,FALSE)</f>
        <v>19.68</v>
      </c>
      <c r="AD3693" s="38">
        <f t="shared" si="753"/>
        <v>21.354399999999998</v>
      </c>
      <c r="AE3693" s="38">
        <f t="shared" si="754"/>
        <v>26.692999999999998</v>
      </c>
      <c r="AF3693" s="38">
        <f t="shared" si="755"/>
        <v>28.828440000000001</v>
      </c>
      <c r="AG3693" s="36">
        <f t="shared" si="756"/>
        <v>21.35</v>
      </c>
      <c r="AH3693" s="36">
        <f t="shared" si="757"/>
        <v>26.69</v>
      </c>
      <c r="AI3693" s="36">
        <f t="shared" si="758"/>
        <v>28.82</v>
      </c>
      <c r="AJ3693" s="40">
        <v>43879</v>
      </c>
      <c r="AK3693" s="40">
        <v>43880</v>
      </c>
      <c r="AL3693" s="20"/>
      <c r="AM3693" s="17" t="s">
        <v>18070</v>
      </c>
      <c r="AN3693" s="120"/>
      <c r="AO3693" s="68" t="s">
        <v>19183</v>
      </c>
      <c r="AP3693" s="67"/>
      <c r="AQ3693" s="20"/>
      <c r="AR3693" s="16">
        <v>0</v>
      </c>
      <c r="AS3693" s="20">
        <v>43885</v>
      </c>
    </row>
    <row r="3694" spans="1:45" ht="47.25" customHeight="1">
      <c r="A3694" s="16">
        <v>8699504091489</v>
      </c>
      <c r="B3694" s="16" t="s">
        <v>11574</v>
      </c>
      <c r="C3694" s="16" t="s">
        <v>11575</v>
      </c>
      <c r="D3694" s="17" t="s">
        <v>87</v>
      </c>
      <c r="E3694" s="18" t="s">
        <v>18879</v>
      </c>
      <c r="F3694" s="18">
        <v>0</v>
      </c>
      <c r="G3694" s="48" t="s">
        <v>6976</v>
      </c>
      <c r="H3694" s="18">
        <v>1</v>
      </c>
      <c r="I3694" s="18"/>
      <c r="J3694" s="18"/>
      <c r="K3694" s="18"/>
      <c r="L3694" s="19" t="s">
        <v>15605</v>
      </c>
      <c r="M3694" s="19" t="s">
        <v>2692</v>
      </c>
      <c r="N3694" s="18" t="s">
        <v>1004</v>
      </c>
      <c r="O3694" s="18" t="s">
        <v>19037</v>
      </c>
      <c r="P3694" s="18" t="s">
        <v>163</v>
      </c>
      <c r="Q3694" s="18">
        <v>60</v>
      </c>
      <c r="R3694" s="18" t="s">
        <v>95</v>
      </c>
      <c r="S3694" s="37" t="s">
        <v>96</v>
      </c>
      <c r="T3694" s="18" t="s">
        <v>284</v>
      </c>
      <c r="U3694" s="18">
        <v>24.6</v>
      </c>
      <c r="V3694" s="18">
        <v>24.6</v>
      </c>
      <c r="W3694" s="18">
        <v>24.6</v>
      </c>
      <c r="X3694" s="18" t="s">
        <v>284</v>
      </c>
      <c r="Y3694" s="39"/>
      <c r="Z3694" s="16">
        <v>0</v>
      </c>
      <c r="AA3694" s="36">
        <v>93.86</v>
      </c>
      <c r="AB3694" s="36">
        <v>101.03</v>
      </c>
      <c r="AC3694" s="36">
        <f>VLOOKUP(A3694,'[1]Pasif Ürünler Fiyat Listesi'!$A$2:$AC$3928,29,FALSE)</f>
        <v>93.86</v>
      </c>
      <c r="AD3694" s="38">
        <f t="shared" si="753"/>
        <v>101.03020000000001</v>
      </c>
      <c r="AE3694" s="38">
        <f t="shared" si="754"/>
        <v>126.28775000000002</v>
      </c>
      <c r="AF3694" s="38">
        <f t="shared" si="755"/>
        <v>136.39077000000003</v>
      </c>
      <c r="AG3694" s="36">
        <f t="shared" si="756"/>
        <v>101.03</v>
      </c>
      <c r="AH3694" s="36">
        <f t="shared" si="757"/>
        <v>126.28</v>
      </c>
      <c r="AI3694" s="36">
        <f t="shared" si="758"/>
        <v>136.38999999999999</v>
      </c>
      <c r="AJ3694" s="40">
        <v>43879</v>
      </c>
      <c r="AK3694" s="40">
        <v>43880</v>
      </c>
      <c r="AL3694" s="20"/>
      <c r="AM3694" s="17" t="s">
        <v>18070</v>
      </c>
      <c r="AN3694" s="120">
        <v>5006</v>
      </c>
      <c r="AO3694" s="68" t="s">
        <v>19078</v>
      </c>
      <c r="AP3694" s="67"/>
      <c r="AQ3694" s="20" t="s">
        <v>6940</v>
      </c>
      <c r="AR3694" s="16">
        <v>0</v>
      </c>
      <c r="AS3694" s="20">
        <v>43885</v>
      </c>
    </row>
    <row r="3695" spans="1:45" ht="47.25" customHeight="1">
      <c r="A3695" s="16">
        <v>8699504091458</v>
      </c>
      <c r="B3695" s="16" t="s">
        <v>11574</v>
      </c>
      <c r="C3695" s="16" t="s">
        <v>11575</v>
      </c>
      <c r="D3695" s="17" t="s">
        <v>87</v>
      </c>
      <c r="E3695" s="18" t="s">
        <v>18879</v>
      </c>
      <c r="F3695" s="18">
        <v>0</v>
      </c>
      <c r="G3695" s="48" t="s">
        <v>6976</v>
      </c>
      <c r="H3695" s="18">
        <v>1</v>
      </c>
      <c r="I3695" s="18"/>
      <c r="J3695" s="18"/>
      <c r="K3695" s="18"/>
      <c r="L3695" s="19" t="s">
        <v>11576</v>
      </c>
      <c r="M3695" s="19" t="s">
        <v>2692</v>
      </c>
      <c r="N3695" s="18" t="s">
        <v>1004</v>
      </c>
      <c r="O3695" s="18" t="s">
        <v>19038</v>
      </c>
      <c r="P3695" s="18" t="s">
        <v>163</v>
      </c>
      <c r="Q3695" s="18">
        <v>60</v>
      </c>
      <c r="R3695" s="18" t="s">
        <v>95</v>
      </c>
      <c r="S3695" s="37" t="s">
        <v>96</v>
      </c>
      <c r="T3695" s="18" t="s">
        <v>331</v>
      </c>
      <c r="U3695" s="18">
        <v>33.76</v>
      </c>
      <c r="V3695" s="18">
        <v>33.76</v>
      </c>
      <c r="W3695" s="18">
        <v>33.76</v>
      </c>
      <c r="X3695" s="18" t="s">
        <v>331</v>
      </c>
      <c r="Y3695" s="39"/>
      <c r="Z3695" s="16">
        <v>0</v>
      </c>
      <c r="AA3695" s="36">
        <v>128.80000000000001</v>
      </c>
      <c r="AB3695" s="36">
        <v>137.55000000000001</v>
      </c>
      <c r="AC3695" s="36">
        <f>VLOOKUP(A3695,'[1]Pasif Ürünler Fiyat Listesi'!$A$2:$AC$3928,29,FALSE)</f>
        <v>128.80000000000001</v>
      </c>
      <c r="AD3695" s="38">
        <f t="shared" si="753"/>
        <v>137.55200000000002</v>
      </c>
      <c r="AE3695" s="38">
        <f t="shared" si="754"/>
        <v>169.24432000000002</v>
      </c>
      <c r="AF3695" s="38">
        <f t="shared" si="755"/>
        <v>182.78386560000004</v>
      </c>
      <c r="AG3695" s="36">
        <f t="shared" si="756"/>
        <v>137.55000000000001</v>
      </c>
      <c r="AH3695" s="36">
        <f t="shared" si="757"/>
        <v>169.24</v>
      </c>
      <c r="AI3695" s="36">
        <f t="shared" si="758"/>
        <v>182.78</v>
      </c>
      <c r="AJ3695" s="40">
        <v>43879</v>
      </c>
      <c r="AK3695" s="40">
        <v>43880</v>
      </c>
      <c r="AL3695" s="20"/>
      <c r="AM3695" s="17" t="s">
        <v>18070</v>
      </c>
      <c r="AN3695" s="120"/>
      <c r="AO3695" s="68" t="s">
        <v>19079</v>
      </c>
      <c r="AP3695" s="67"/>
      <c r="AQ3695" s="20"/>
      <c r="AR3695" s="16">
        <v>0</v>
      </c>
      <c r="AS3695" s="20">
        <v>43885</v>
      </c>
    </row>
    <row r="3696" spans="1:45" ht="47.25" customHeight="1">
      <c r="A3696" s="16">
        <v>8699584900237</v>
      </c>
      <c r="B3696" s="16" t="s">
        <v>11649</v>
      </c>
      <c r="C3696" s="16" t="s">
        <v>11650</v>
      </c>
      <c r="D3696" s="17" t="s">
        <v>323</v>
      </c>
      <c r="E3696" s="18" t="s">
        <v>295</v>
      </c>
      <c r="F3696" s="18">
        <v>0</v>
      </c>
      <c r="G3696" s="39">
        <v>1</v>
      </c>
      <c r="H3696" s="18">
        <v>3</v>
      </c>
      <c r="I3696" s="18"/>
      <c r="J3696" s="18"/>
      <c r="K3696" s="18"/>
      <c r="L3696" s="19" t="s">
        <v>11656</v>
      </c>
      <c r="M3696" s="19" t="s">
        <v>11652</v>
      </c>
      <c r="N3696" s="18" t="s">
        <v>2524</v>
      </c>
      <c r="O3696" s="18" t="s">
        <v>11657</v>
      </c>
      <c r="P3696" s="18" t="s">
        <v>163</v>
      </c>
      <c r="Q3696" s="18">
        <v>7</v>
      </c>
      <c r="R3696" s="18" t="s">
        <v>95</v>
      </c>
      <c r="S3696" s="37" t="s">
        <v>46</v>
      </c>
      <c r="T3696" s="18" t="s">
        <v>53</v>
      </c>
      <c r="U3696" s="38">
        <v>8.4600000000000009</v>
      </c>
      <c r="V3696" s="38">
        <v>8.4600000000000009</v>
      </c>
      <c r="W3696" s="38">
        <v>8.4600000000000009</v>
      </c>
      <c r="X3696" s="18" t="s">
        <v>53</v>
      </c>
      <c r="Y3696" s="39"/>
      <c r="Z3696" s="16">
        <v>0</v>
      </c>
      <c r="AA3696" s="36">
        <v>31.16</v>
      </c>
      <c r="AB3696" s="36">
        <v>33.75</v>
      </c>
      <c r="AC3696" s="36">
        <f>VLOOKUP(A3696,'[1]Pasif Ürünler Fiyat Listesi'!$A$2:$AC$3928,29,FALSE)</f>
        <v>31.16</v>
      </c>
      <c r="AD3696" s="38">
        <f t="shared" si="753"/>
        <v>33.752800000000001</v>
      </c>
      <c r="AE3696" s="38">
        <f t="shared" si="754"/>
        <v>42.191000000000003</v>
      </c>
      <c r="AF3696" s="38">
        <f t="shared" si="755"/>
        <v>45.566280000000006</v>
      </c>
      <c r="AG3696" s="36">
        <f t="shared" si="756"/>
        <v>33.75</v>
      </c>
      <c r="AH3696" s="36">
        <f t="shared" si="757"/>
        <v>42.19</v>
      </c>
      <c r="AI3696" s="36">
        <f t="shared" si="758"/>
        <v>45.56</v>
      </c>
      <c r="AJ3696" s="40">
        <v>43879</v>
      </c>
      <c r="AK3696" s="40">
        <v>43880</v>
      </c>
      <c r="AL3696" s="20"/>
      <c r="AM3696" s="17" t="s">
        <v>18070</v>
      </c>
      <c r="AN3696" s="120">
        <v>4085</v>
      </c>
      <c r="AO3696" s="68" t="s">
        <v>19439</v>
      </c>
      <c r="AP3696" s="67"/>
      <c r="AQ3696" s="20"/>
      <c r="AR3696" s="16">
        <v>0</v>
      </c>
      <c r="AS3696" s="20">
        <v>43885</v>
      </c>
    </row>
    <row r="3697" spans="1:45" ht="47.25" customHeight="1">
      <c r="A3697" s="16">
        <v>8699584900220</v>
      </c>
      <c r="B3697" s="16" t="s">
        <v>11649</v>
      </c>
      <c r="C3697" s="16" t="s">
        <v>11650</v>
      </c>
      <c r="D3697" s="17" t="s">
        <v>323</v>
      </c>
      <c r="E3697" s="18" t="s">
        <v>18879</v>
      </c>
      <c r="F3697" s="18">
        <v>0</v>
      </c>
      <c r="G3697" s="39">
        <v>1</v>
      </c>
      <c r="H3697" s="18">
        <v>3</v>
      </c>
      <c r="I3697" s="18"/>
      <c r="J3697" s="18"/>
      <c r="K3697" s="18"/>
      <c r="L3697" s="19" t="s">
        <v>11718</v>
      </c>
      <c r="M3697" s="19" t="s">
        <v>16662</v>
      </c>
      <c r="N3697" s="18" t="s">
        <v>2524</v>
      </c>
      <c r="O3697" s="18" t="s">
        <v>11719</v>
      </c>
      <c r="P3697" s="18" t="s">
        <v>11720</v>
      </c>
      <c r="Q3697" s="18">
        <v>7</v>
      </c>
      <c r="R3697" s="18" t="s">
        <v>95</v>
      </c>
      <c r="S3697" s="37" t="s">
        <v>46</v>
      </c>
      <c r="T3697" s="18" t="s">
        <v>53</v>
      </c>
      <c r="U3697" s="38">
        <v>8.8699999999999992</v>
      </c>
      <c r="V3697" s="38">
        <v>8.8699999999999992</v>
      </c>
      <c r="W3697" s="38">
        <v>8.8699999999999992</v>
      </c>
      <c r="X3697" s="18" t="s">
        <v>53</v>
      </c>
      <c r="Y3697" s="39"/>
      <c r="Z3697" s="16">
        <v>0</v>
      </c>
      <c r="AA3697" s="36">
        <v>24.93</v>
      </c>
      <c r="AB3697" s="36">
        <v>27.02</v>
      </c>
      <c r="AC3697" s="36">
        <f>VLOOKUP(A3697,'[1]Pasif Ürünler Fiyat Listesi'!$A$2:$AC$3928,29,FALSE)</f>
        <v>24.93</v>
      </c>
      <c r="AD3697" s="38">
        <f t="shared" si="753"/>
        <v>27.0244</v>
      </c>
      <c r="AE3697" s="38">
        <f t="shared" si="754"/>
        <v>33.780500000000004</v>
      </c>
      <c r="AF3697" s="38">
        <f t="shared" si="755"/>
        <v>36.482940000000006</v>
      </c>
      <c r="AG3697" s="36">
        <f t="shared" si="756"/>
        <v>27.02</v>
      </c>
      <c r="AH3697" s="36">
        <f t="shared" si="757"/>
        <v>33.78</v>
      </c>
      <c r="AI3697" s="36">
        <f t="shared" si="758"/>
        <v>36.479999999999997</v>
      </c>
      <c r="AJ3697" s="40">
        <v>43879</v>
      </c>
      <c r="AK3697" s="40">
        <v>43880</v>
      </c>
      <c r="AL3697" s="20"/>
      <c r="AM3697" s="17" t="s">
        <v>18070</v>
      </c>
      <c r="AN3697" s="125">
        <v>4087</v>
      </c>
      <c r="AO3697" s="68" t="s">
        <v>19293</v>
      </c>
      <c r="AP3697" s="67"/>
      <c r="AQ3697" s="20"/>
      <c r="AR3697" s="16">
        <v>0</v>
      </c>
      <c r="AS3697" s="20">
        <v>43885</v>
      </c>
    </row>
    <row r="3698" spans="1:45" ht="47.25" customHeight="1">
      <c r="A3698" s="16">
        <v>8699517753015</v>
      </c>
      <c r="B3698" s="16" t="s">
        <v>7345</v>
      </c>
      <c r="C3698" s="16" t="s">
        <v>7346</v>
      </c>
      <c r="D3698" s="17" t="s">
        <v>323</v>
      </c>
      <c r="E3698" s="18" t="s">
        <v>295</v>
      </c>
      <c r="F3698" s="18">
        <v>0</v>
      </c>
      <c r="G3698" s="39">
        <v>1</v>
      </c>
      <c r="H3698" s="18">
        <v>1</v>
      </c>
      <c r="I3698" s="18"/>
      <c r="J3698" s="18"/>
      <c r="K3698" s="18"/>
      <c r="L3698" s="19" t="s">
        <v>545</v>
      </c>
      <c r="M3698" s="19" t="s">
        <v>546</v>
      </c>
      <c r="N3698" s="18" t="s">
        <v>433</v>
      </c>
      <c r="O3698" s="18">
        <v>15</v>
      </c>
      <c r="P3698" s="18" t="s">
        <v>163</v>
      </c>
      <c r="Q3698" s="18">
        <v>5</v>
      </c>
      <c r="R3698" s="45" t="s">
        <v>2627</v>
      </c>
      <c r="S3698" s="37" t="s">
        <v>96</v>
      </c>
      <c r="T3698" s="18" t="s">
        <v>331</v>
      </c>
      <c r="U3698" s="38">
        <v>4.9000000000000004</v>
      </c>
      <c r="V3698" s="38">
        <v>6.28</v>
      </c>
      <c r="W3698" s="38">
        <v>4.9000000000000004</v>
      </c>
      <c r="X3698" s="37" t="s">
        <v>331</v>
      </c>
      <c r="Y3698" s="39"/>
      <c r="Z3698" s="16">
        <v>0</v>
      </c>
      <c r="AA3698" s="36">
        <v>18.68</v>
      </c>
      <c r="AB3698" s="36">
        <v>20.27</v>
      </c>
      <c r="AC3698" s="36">
        <f>VLOOKUP(A3698,'[1]Pasif Ürünler Fiyat Listesi'!$A$2:$AC$3928,29,FALSE)</f>
        <v>18.68</v>
      </c>
      <c r="AD3698" s="38">
        <f t="shared" si="753"/>
        <v>20.2744</v>
      </c>
      <c r="AE3698" s="38">
        <f t="shared" si="754"/>
        <v>25.343</v>
      </c>
      <c r="AF3698" s="38">
        <f t="shared" si="755"/>
        <v>27.370440000000002</v>
      </c>
      <c r="AG3698" s="36">
        <f t="shared" si="756"/>
        <v>20.27</v>
      </c>
      <c r="AH3698" s="36">
        <f t="shared" si="757"/>
        <v>25.34</v>
      </c>
      <c r="AI3698" s="36">
        <f t="shared" si="758"/>
        <v>27.37</v>
      </c>
      <c r="AJ3698" s="40">
        <v>43879</v>
      </c>
      <c r="AK3698" s="40">
        <v>43880</v>
      </c>
      <c r="AL3698" s="20"/>
      <c r="AM3698" s="17" t="s">
        <v>18070</v>
      </c>
      <c r="AN3698" s="120"/>
      <c r="AO3698" s="68" t="s">
        <v>19442</v>
      </c>
      <c r="AP3698" s="67"/>
      <c r="AQ3698" s="20"/>
      <c r="AR3698" s="16">
        <v>0</v>
      </c>
      <c r="AS3698" s="20">
        <v>43885</v>
      </c>
    </row>
    <row r="3699" spans="1:45" ht="47.25" customHeight="1">
      <c r="A3699" s="16">
        <v>8699517753008</v>
      </c>
      <c r="B3699" s="16" t="s">
        <v>7345</v>
      </c>
      <c r="C3699" s="16" t="s">
        <v>7346</v>
      </c>
      <c r="D3699" s="17" t="s">
        <v>323</v>
      </c>
      <c r="E3699" s="18" t="s">
        <v>295</v>
      </c>
      <c r="F3699" s="18">
        <v>4</v>
      </c>
      <c r="G3699" s="39">
        <v>1</v>
      </c>
      <c r="H3699" s="18">
        <v>2</v>
      </c>
      <c r="I3699" s="18"/>
      <c r="J3699" s="18"/>
      <c r="K3699" s="18"/>
      <c r="L3699" s="19" t="s">
        <v>547</v>
      </c>
      <c r="M3699" s="19" t="s">
        <v>546</v>
      </c>
      <c r="N3699" s="18" t="s">
        <v>433</v>
      </c>
      <c r="O3699" s="18">
        <v>5</v>
      </c>
      <c r="P3699" s="18" t="s">
        <v>163</v>
      </c>
      <c r="Q3699" s="18">
        <v>5</v>
      </c>
      <c r="R3699" s="45" t="s">
        <v>2627</v>
      </c>
      <c r="S3699" s="37" t="s">
        <v>96</v>
      </c>
      <c r="T3699" s="18" t="s">
        <v>53</v>
      </c>
      <c r="U3699" s="38">
        <v>3.35</v>
      </c>
      <c r="V3699" s="38">
        <v>3.35</v>
      </c>
      <c r="W3699" s="38">
        <v>0</v>
      </c>
      <c r="X3699" s="18" t="s">
        <v>53</v>
      </c>
      <c r="Y3699" s="39"/>
      <c r="Z3699" s="16">
        <v>0</v>
      </c>
      <c r="AA3699" s="36">
        <v>12.73</v>
      </c>
      <c r="AB3699" s="36">
        <v>13.84</v>
      </c>
      <c r="AC3699" s="36">
        <f>VLOOKUP(A3699,'[1]Pasif Ürünler Fiyat Listesi'!$A$2:$AC$3928,29,FALSE)</f>
        <v>12.73</v>
      </c>
      <c r="AD3699" s="38">
        <f t="shared" si="753"/>
        <v>13.848400000000002</v>
      </c>
      <c r="AE3699" s="38">
        <f t="shared" si="754"/>
        <v>17.310500000000001</v>
      </c>
      <c r="AF3699" s="38">
        <f t="shared" si="755"/>
        <v>18.695340000000002</v>
      </c>
      <c r="AG3699" s="36">
        <f t="shared" si="756"/>
        <v>13.84</v>
      </c>
      <c r="AH3699" s="36">
        <f t="shared" si="757"/>
        <v>17.309999999999999</v>
      </c>
      <c r="AI3699" s="36">
        <f t="shared" si="758"/>
        <v>18.690000000000001</v>
      </c>
      <c r="AJ3699" s="40">
        <v>43879</v>
      </c>
      <c r="AK3699" s="40">
        <v>43880</v>
      </c>
      <c r="AL3699" s="20"/>
      <c r="AM3699" s="17" t="s">
        <v>18070</v>
      </c>
      <c r="AN3699" s="120"/>
      <c r="AO3699" s="68" t="s">
        <v>19443</v>
      </c>
      <c r="AP3699" s="67"/>
      <c r="AQ3699" s="20"/>
      <c r="AR3699" s="16">
        <v>0</v>
      </c>
      <c r="AS3699" s="20">
        <v>43885</v>
      </c>
    </row>
    <row r="3700" spans="1:45" ht="47.25" customHeight="1">
      <c r="A3700" s="16">
        <v>8699742750162</v>
      </c>
      <c r="B3700" s="16" t="s">
        <v>7345</v>
      </c>
      <c r="C3700" s="16" t="s">
        <v>7346</v>
      </c>
      <c r="D3700" s="17" t="s">
        <v>323</v>
      </c>
      <c r="E3700" s="18" t="s">
        <v>295</v>
      </c>
      <c r="F3700" s="18">
        <v>0</v>
      </c>
      <c r="G3700" s="39">
        <v>1</v>
      </c>
      <c r="H3700" s="18">
        <v>1</v>
      </c>
      <c r="I3700" s="18"/>
      <c r="J3700" s="18"/>
      <c r="K3700" s="18"/>
      <c r="L3700" s="19" t="s">
        <v>11686</v>
      </c>
      <c r="M3700" s="19" t="s">
        <v>546</v>
      </c>
      <c r="N3700" s="18" t="s">
        <v>4928</v>
      </c>
      <c r="O3700" s="18">
        <v>50</v>
      </c>
      <c r="P3700" s="18" t="s">
        <v>163</v>
      </c>
      <c r="Q3700" s="18">
        <v>5</v>
      </c>
      <c r="R3700" s="45" t="s">
        <v>2627</v>
      </c>
      <c r="S3700" s="37" t="s">
        <v>46</v>
      </c>
      <c r="T3700" s="37" t="s">
        <v>331</v>
      </c>
      <c r="U3700" s="38">
        <v>16.329999999999998</v>
      </c>
      <c r="V3700" s="38">
        <v>16.329999999999998</v>
      </c>
      <c r="W3700" s="38">
        <v>13.06</v>
      </c>
      <c r="X3700" s="37" t="s">
        <v>331</v>
      </c>
      <c r="Y3700" s="39"/>
      <c r="Z3700" s="16">
        <v>0</v>
      </c>
      <c r="AA3700" s="36">
        <v>47.31</v>
      </c>
      <c r="AB3700" s="36">
        <v>51.19</v>
      </c>
      <c r="AC3700" s="36">
        <f>VLOOKUP(A3700,'[1]Pasif Ürünler Fiyat Listesi'!$A$2:$AC$3928,29,FALSE)</f>
        <v>47.31</v>
      </c>
      <c r="AD3700" s="38">
        <f t="shared" si="753"/>
        <v>51.194800000000001</v>
      </c>
      <c r="AE3700" s="38">
        <f t="shared" si="754"/>
        <v>63.993499999999997</v>
      </c>
      <c r="AF3700" s="38">
        <f t="shared" si="755"/>
        <v>69.112980000000007</v>
      </c>
      <c r="AG3700" s="36">
        <f t="shared" si="756"/>
        <v>51.19</v>
      </c>
      <c r="AH3700" s="36">
        <f t="shared" si="757"/>
        <v>63.99</v>
      </c>
      <c r="AI3700" s="36">
        <f t="shared" si="758"/>
        <v>69.11</v>
      </c>
      <c r="AJ3700" s="40">
        <v>43879</v>
      </c>
      <c r="AK3700" s="40">
        <v>43880</v>
      </c>
      <c r="AL3700" s="20"/>
      <c r="AM3700" s="17" t="s">
        <v>18070</v>
      </c>
      <c r="AN3700" s="120"/>
      <c r="AO3700" s="68" t="s">
        <v>19134</v>
      </c>
      <c r="AP3700" s="67"/>
      <c r="AQ3700" s="20"/>
      <c r="AR3700" s="16">
        <v>0</v>
      </c>
      <c r="AS3700" s="20">
        <v>43885</v>
      </c>
    </row>
    <row r="3701" spans="1:45" ht="47.25" customHeight="1">
      <c r="A3701" s="16">
        <v>8680643750313</v>
      </c>
      <c r="B3701" s="16" t="s">
        <v>7345</v>
      </c>
      <c r="C3701" s="16" t="s">
        <v>7346</v>
      </c>
      <c r="D3701" s="17" t="s">
        <v>323</v>
      </c>
      <c r="E3701" s="18" t="s">
        <v>295</v>
      </c>
      <c r="F3701" s="18">
        <v>0</v>
      </c>
      <c r="G3701" s="39">
        <v>1</v>
      </c>
      <c r="H3701" s="18">
        <v>1</v>
      </c>
      <c r="I3701" s="18"/>
      <c r="J3701" s="18"/>
      <c r="K3701" s="18"/>
      <c r="L3701" s="19" t="s">
        <v>3684</v>
      </c>
      <c r="M3701" s="19" t="s">
        <v>546</v>
      </c>
      <c r="N3701" s="18" t="s">
        <v>3683</v>
      </c>
      <c r="O3701" s="18">
        <v>15</v>
      </c>
      <c r="P3701" s="18" t="s">
        <v>163</v>
      </c>
      <c r="Q3701" s="18">
        <v>5</v>
      </c>
      <c r="R3701" s="45" t="s">
        <v>2627</v>
      </c>
      <c r="S3701" s="37" t="s">
        <v>46</v>
      </c>
      <c r="T3701" s="18" t="s">
        <v>331</v>
      </c>
      <c r="U3701" s="38">
        <v>4.9000000000000004</v>
      </c>
      <c r="V3701" s="38">
        <v>6.28</v>
      </c>
      <c r="W3701" s="38">
        <v>4.9000000000000004</v>
      </c>
      <c r="X3701" s="37" t="s">
        <v>331</v>
      </c>
      <c r="Y3701" s="39"/>
      <c r="Z3701" s="16">
        <v>0</v>
      </c>
      <c r="AA3701" s="36">
        <v>16.36</v>
      </c>
      <c r="AB3701" s="36">
        <v>17.760000000000002</v>
      </c>
      <c r="AC3701" s="36">
        <f>VLOOKUP(A3701,'[1]Pasif Ürünler Fiyat Listesi'!$A$2:$AC$3928,29,FALSE)</f>
        <v>16.36</v>
      </c>
      <c r="AD3701" s="38">
        <f t="shared" si="753"/>
        <v>17.768799999999999</v>
      </c>
      <c r="AE3701" s="38">
        <f t="shared" si="754"/>
        <v>22.210999999999999</v>
      </c>
      <c r="AF3701" s="38">
        <f t="shared" si="755"/>
        <v>23.987880000000001</v>
      </c>
      <c r="AG3701" s="36">
        <f t="shared" si="756"/>
        <v>17.760000000000002</v>
      </c>
      <c r="AH3701" s="36">
        <f t="shared" si="757"/>
        <v>22.21</v>
      </c>
      <c r="AI3701" s="36">
        <f t="shared" si="758"/>
        <v>23.98</v>
      </c>
      <c r="AJ3701" s="40">
        <v>43879</v>
      </c>
      <c r="AK3701" s="40">
        <v>43880</v>
      </c>
      <c r="AL3701" s="20"/>
      <c r="AM3701" s="17" t="s">
        <v>18070</v>
      </c>
      <c r="AN3701" s="120"/>
      <c r="AO3701" s="68" t="s">
        <v>19445</v>
      </c>
      <c r="AP3701" s="67"/>
      <c r="AQ3701" s="20"/>
      <c r="AR3701" s="16">
        <v>0</v>
      </c>
      <c r="AS3701" s="20">
        <v>43885</v>
      </c>
    </row>
    <row r="3702" spans="1:45" ht="47.25" customHeight="1">
      <c r="A3702" s="16">
        <v>8699043791185</v>
      </c>
      <c r="B3702" s="16" t="s">
        <v>16667</v>
      </c>
      <c r="C3702" s="16" t="s">
        <v>16668</v>
      </c>
      <c r="D3702" s="17" t="s">
        <v>87</v>
      </c>
      <c r="E3702" s="18" t="s">
        <v>18879</v>
      </c>
      <c r="F3702" s="18">
        <v>0</v>
      </c>
      <c r="G3702" s="39">
        <v>1</v>
      </c>
      <c r="H3702" s="18">
        <v>1</v>
      </c>
      <c r="I3702" s="18"/>
      <c r="J3702" s="18"/>
      <c r="K3702" s="18"/>
      <c r="L3702" s="19" t="s">
        <v>1102</v>
      </c>
      <c r="M3702" s="19" t="s">
        <v>1101</v>
      </c>
      <c r="N3702" s="18" t="s">
        <v>1098</v>
      </c>
      <c r="O3702" s="18">
        <v>100</v>
      </c>
      <c r="P3702" s="18" t="s">
        <v>163</v>
      </c>
      <c r="Q3702" s="18">
        <v>1</v>
      </c>
      <c r="R3702" s="18" t="s">
        <v>95</v>
      </c>
      <c r="S3702" s="37" t="s">
        <v>96</v>
      </c>
      <c r="T3702" s="18" t="s">
        <v>331</v>
      </c>
      <c r="U3702" s="38">
        <v>305.76</v>
      </c>
      <c r="V3702" s="38">
        <v>305.76</v>
      </c>
      <c r="W3702" s="38">
        <v>183.45</v>
      </c>
      <c r="X3702" s="18" t="s">
        <v>331</v>
      </c>
      <c r="Y3702" s="39"/>
      <c r="Z3702" s="16">
        <v>0</v>
      </c>
      <c r="AA3702" s="36">
        <v>699.94</v>
      </c>
      <c r="AB3702" s="36">
        <v>721.53</v>
      </c>
      <c r="AC3702" s="36">
        <f>VLOOKUP(A3702,'[1]Pasif Ürünler Fiyat Listesi'!$A$2:$AC$3928,29,FALSE)</f>
        <v>699.94</v>
      </c>
      <c r="AD3702" s="38">
        <f t="shared" si="753"/>
        <v>721.53880000000004</v>
      </c>
      <c r="AE3702" s="38">
        <f t="shared" si="754"/>
        <v>826.27145600000017</v>
      </c>
      <c r="AF3702" s="38">
        <f t="shared" si="755"/>
        <v>892.37317248000022</v>
      </c>
      <c r="AG3702" s="36">
        <f t="shared" si="756"/>
        <v>721.53</v>
      </c>
      <c r="AH3702" s="36">
        <f t="shared" si="757"/>
        <v>826.27</v>
      </c>
      <c r="AI3702" s="36">
        <f t="shared" si="758"/>
        <v>892.37</v>
      </c>
      <c r="AJ3702" s="40">
        <v>43879</v>
      </c>
      <c r="AK3702" s="40">
        <v>43880</v>
      </c>
      <c r="AL3702" s="20"/>
      <c r="AM3702" s="17" t="s">
        <v>18070</v>
      </c>
      <c r="AN3702" s="120"/>
      <c r="AO3702" s="68" t="s">
        <v>19120</v>
      </c>
      <c r="AP3702" s="67"/>
      <c r="AQ3702" s="20"/>
      <c r="AR3702" s="16">
        <v>0</v>
      </c>
      <c r="AS3702" s="20">
        <v>43885</v>
      </c>
    </row>
    <row r="3703" spans="1:45" ht="47.25" customHeight="1">
      <c r="A3703" s="16">
        <v>8699043791178</v>
      </c>
      <c r="B3703" s="16" t="s">
        <v>16667</v>
      </c>
      <c r="C3703" s="16" t="s">
        <v>16668</v>
      </c>
      <c r="D3703" s="17" t="s">
        <v>87</v>
      </c>
      <c r="E3703" s="18" t="s">
        <v>18879</v>
      </c>
      <c r="F3703" s="18">
        <v>0</v>
      </c>
      <c r="G3703" s="39">
        <v>1</v>
      </c>
      <c r="H3703" s="18">
        <v>1</v>
      </c>
      <c r="I3703" s="18"/>
      <c r="J3703" s="18"/>
      <c r="K3703" s="18"/>
      <c r="L3703" s="19" t="s">
        <v>1100</v>
      </c>
      <c r="M3703" s="19" t="s">
        <v>1101</v>
      </c>
      <c r="N3703" s="18" t="s">
        <v>1098</v>
      </c>
      <c r="O3703" s="18">
        <v>50</v>
      </c>
      <c r="P3703" s="18" t="s">
        <v>163</v>
      </c>
      <c r="Q3703" s="18">
        <v>1</v>
      </c>
      <c r="R3703" s="18" t="s">
        <v>95</v>
      </c>
      <c r="S3703" s="37" t="s">
        <v>96</v>
      </c>
      <c r="T3703" s="18" t="s">
        <v>331</v>
      </c>
      <c r="U3703" s="38">
        <v>158.72</v>
      </c>
      <c r="V3703" s="38">
        <v>158.72</v>
      </c>
      <c r="W3703" s="38">
        <v>95.23</v>
      </c>
      <c r="X3703" s="18" t="s">
        <v>331</v>
      </c>
      <c r="Y3703" s="39"/>
      <c r="Z3703" s="16">
        <v>0</v>
      </c>
      <c r="AA3703" s="36">
        <v>363.34</v>
      </c>
      <c r="AB3703" s="36">
        <v>378.2</v>
      </c>
      <c r="AC3703" s="36">
        <f>VLOOKUP(A3703,'[1]Pasif Ürünler Fiyat Listesi'!$A$2:$AC$3928,29,FALSE)</f>
        <v>363.34</v>
      </c>
      <c r="AD3703" s="38">
        <f t="shared" si="753"/>
        <v>378.20679999999993</v>
      </c>
      <c r="AE3703" s="38">
        <f t="shared" si="754"/>
        <v>441.73961599999996</v>
      </c>
      <c r="AF3703" s="38">
        <f t="shared" si="755"/>
        <v>477.07878527999998</v>
      </c>
      <c r="AG3703" s="36">
        <f t="shared" si="756"/>
        <v>378.2</v>
      </c>
      <c r="AH3703" s="36">
        <f t="shared" si="757"/>
        <v>441.73</v>
      </c>
      <c r="AI3703" s="36">
        <f t="shared" si="758"/>
        <v>477.07</v>
      </c>
      <c r="AJ3703" s="40">
        <v>43879</v>
      </c>
      <c r="AK3703" s="40">
        <v>43880</v>
      </c>
      <c r="AL3703" s="20"/>
      <c r="AM3703" s="17" t="s">
        <v>18070</v>
      </c>
      <c r="AN3703" s="120"/>
      <c r="AO3703" s="68" t="s">
        <v>19121</v>
      </c>
      <c r="AP3703" s="67"/>
      <c r="AQ3703" s="20"/>
      <c r="AR3703" s="16">
        <v>0</v>
      </c>
      <c r="AS3703" s="20">
        <v>43885</v>
      </c>
    </row>
    <row r="3704" spans="1:45" ht="47.25" customHeight="1">
      <c r="A3704" s="16">
        <v>8699584900176</v>
      </c>
      <c r="B3704" s="16" t="s">
        <v>14819</v>
      </c>
      <c r="C3704" s="16" t="s">
        <v>14820</v>
      </c>
      <c r="D3704" s="17" t="s">
        <v>323</v>
      </c>
      <c r="E3704" s="18" t="s">
        <v>295</v>
      </c>
      <c r="F3704" s="18">
        <v>4</v>
      </c>
      <c r="G3704" s="39">
        <v>2</v>
      </c>
      <c r="H3704" s="18">
        <v>1</v>
      </c>
      <c r="I3704" s="18"/>
      <c r="J3704" s="18"/>
      <c r="K3704" s="18"/>
      <c r="L3704" s="19" t="s">
        <v>2665</v>
      </c>
      <c r="M3704" s="19" t="s">
        <v>1070</v>
      </c>
      <c r="N3704" s="18" t="s">
        <v>2524</v>
      </c>
      <c r="O3704" s="18">
        <v>1200</v>
      </c>
      <c r="P3704" s="18" t="s">
        <v>163</v>
      </c>
      <c r="Q3704" s="18">
        <v>1</v>
      </c>
      <c r="R3704" s="18" t="s">
        <v>95</v>
      </c>
      <c r="S3704" s="37" t="s">
        <v>46</v>
      </c>
      <c r="T3704" s="18" t="s">
        <v>284</v>
      </c>
      <c r="U3704" s="38">
        <v>3.04</v>
      </c>
      <c r="V3704" s="38">
        <v>3.46</v>
      </c>
      <c r="W3704" s="38">
        <v>0</v>
      </c>
      <c r="X3704" s="18" t="s">
        <v>53</v>
      </c>
      <c r="Y3704" s="39"/>
      <c r="Z3704" s="16">
        <v>0</v>
      </c>
      <c r="AA3704" s="36">
        <v>13.17</v>
      </c>
      <c r="AB3704" s="36">
        <v>14.32</v>
      </c>
      <c r="AC3704" s="36">
        <f>VLOOKUP(A3704,'[1]Pasif Ürünler Fiyat Listesi'!$A$2:$AC$3928,29,FALSE)</f>
        <v>13.17</v>
      </c>
      <c r="AD3704" s="38">
        <f t="shared" si="753"/>
        <v>14.323600000000001</v>
      </c>
      <c r="AE3704" s="38">
        <f t="shared" si="754"/>
        <v>17.904500000000002</v>
      </c>
      <c r="AF3704" s="38">
        <f t="shared" si="755"/>
        <v>19.336860000000005</v>
      </c>
      <c r="AG3704" s="36">
        <f t="shared" si="756"/>
        <v>14.32</v>
      </c>
      <c r="AH3704" s="36">
        <f t="shared" si="757"/>
        <v>17.899999999999999</v>
      </c>
      <c r="AI3704" s="36">
        <f t="shared" si="758"/>
        <v>19.329999999999998</v>
      </c>
      <c r="AJ3704" s="40">
        <v>43879</v>
      </c>
      <c r="AK3704" s="40">
        <v>43880</v>
      </c>
      <c r="AL3704" s="20"/>
      <c r="AM3704" s="17" t="s">
        <v>18070</v>
      </c>
      <c r="AN3704" s="125">
        <v>4086</v>
      </c>
      <c r="AO3704" s="68" t="s">
        <v>19184</v>
      </c>
      <c r="AP3704" s="67"/>
      <c r="AQ3704" s="20"/>
      <c r="AR3704" s="16">
        <v>0</v>
      </c>
      <c r="AS3704" s="20">
        <v>43885</v>
      </c>
    </row>
    <row r="3705" spans="1:45" ht="47.25" customHeight="1">
      <c r="A3705" s="16">
        <v>8699517070259</v>
      </c>
      <c r="B3705" s="16" t="s">
        <v>8365</v>
      </c>
      <c r="C3705" s="16" t="s">
        <v>8366</v>
      </c>
      <c r="D3705" s="17" t="s">
        <v>323</v>
      </c>
      <c r="E3705" s="18" t="s">
        <v>18879</v>
      </c>
      <c r="F3705" s="18">
        <v>0</v>
      </c>
      <c r="G3705" s="39">
        <v>5</v>
      </c>
      <c r="H3705" s="18">
        <v>1</v>
      </c>
      <c r="I3705" s="18"/>
      <c r="J3705" s="18"/>
      <c r="K3705" s="18"/>
      <c r="L3705" s="19" t="s">
        <v>16683</v>
      </c>
      <c r="M3705" s="19" t="s">
        <v>559</v>
      </c>
      <c r="N3705" s="18" t="s">
        <v>433</v>
      </c>
      <c r="O3705" s="18">
        <v>15</v>
      </c>
      <c r="P3705" s="18" t="s">
        <v>163</v>
      </c>
      <c r="Q3705" s="18">
        <v>30</v>
      </c>
      <c r="R3705" s="18" t="s">
        <v>95</v>
      </c>
      <c r="S3705" s="37" t="s">
        <v>46</v>
      </c>
      <c r="T3705" s="18" t="s">
        <v>331</v>
      </c>
      <c r="U3705" s="38">
        <v>4.28</v>
      </c>
      <c r="V3705" s="38">
        <v>7.88</v>
      </c>
      <c r="W3705" s="38">
        <v>4.28</v>
      </c>
      <c r="X3705" s="18" t="s">
        <v>331</v>
      </c>
      <c r="Y3705" s="39"/>
      <c r="Z3705" s="16">
        <v>0</v>
      </c>
      <c r="AA3705" s="36">
        <v>16.32</v>
      </c>
      <c r="AB3705" s="36">
        <v>17.72</v>
      </c>
      <c r="AC3705" s="36">
        <f>VLOOKUP(A3705,'[1]Pasif Ürünler Fiyat Listesi'!$A$2:$AC$3928,29,FALSE)</f>
        <v>16.32</v>
      </c>
      <c r="AD3705" s="38">
        <f t="shared" si="753"/>
        <v>17.7256</v>
      </c>
      <c r="AE3705" s="38">
        <f t="shared" si="754"/>
        <v>22.157</v>
      </c>
      <c r="AF3705" s="38">
        <f t="shared" si="755"/>
        <v>23.929560000000002</v>
      </c>
      <c r="AG3705" s="36">
        <f t="shared" si="756"/>
        <v>17.72</v>
      </c>
      <c r="AH3705" s="36">
        <f t="shared" si="757"/>
        <v>22.15</v>
      </c>
      <c r="AI3705" s="36">
        <f t="shared" si="758"/>
        <v>23.92</v>
      </c>
      <c r="AJ3705" s="40">
        <v>43879</v>
      </c>
      <c r="AK3705" s="40">
        <v>43880</v>
      </c>
      <c r="AL3705" s="20"/>
      <c r="AM3705" s="17" t="s">
        <v>18070</v>
      </c>
      <c r="AN3705" s="125"/>
      <c r="AO3705" s="68" t="s">
        <v>19446</v>
      </c>
      <c r="AP3705" s="67"/>
      <c r="AQ3705" s="20"/>
      <c r="AR3705" s="16">
        <v>0</v>
      </c>
      <c r="AS3705" s="20">
        <v>43885</v>
      </c>
    </row>
    <row r="3706" spans="1:45" ht="47.25" customHeight="1">
      <c r="A3706" s="16">
        <v>8699517070358</v>
      </c>
      <c r="B3706" s="16" t="s">
        <v>8365</v>
      </c>
      <c r="C3706" s="16" t="s">
        <v>8366</v>
      </c>
      <c r="D3706" s="17" t="s">
        <v>323</v>
      </c>
      <c r="E3706" s="18" t="s">
        <v>18879</v>
      </c>
      <c r="F3706" s="18">
        <v>0</v>
      </c>
      <c r="G3706" s="39">
        <v>5</v>
      </c>
      <c r="H3706" s="18">
        <v>1</v>
      </c>
      <c r="I3706" s="18"/>
      <c r="J3706" s="18"/>
      <c r="K3706" s="18"/>
      <c r="L3706" s="19" t="s">
        <v>16684</v>
      </c>
      <c r="M3706" s="19" t="s">
        <v>559</v>
      </c>
      <c r="N3706" s="18" t="s">
        <v>433</v>
      </c>
      <c r="O3706" s="18">
        <v>30</v>
      </c>
      <c r="P3706" s="18" t="s">
        <v>163</v>
      </c>
      <c r="Q3706" s="18">
        <v>30</v>
      </c>
      <c r="R3706" s="18" t="s">
        <v>95</v>
      </c>
      <c r="S3706" s="37" t="s">
        <v>46</v>
      </c>
      <c r="T3706" s="18" t="s">
        <v>331</v>
      </c>
      <c r="U3706" s="38">
        <v>8.57</v>
      </c>
      <c r="V3706" s="38">
        <v>15.82</v>
      </c>
      <c r="W3706" s="38">
        <v>8.57</v>
      </c>
      <c r="X3706" s="18" t="s">
        <v>331</v>
      </c>
      <c r="Y3706" s="39"/>
      <c r="Z3706" s="16">
        <v>0</v>
      </c>
      <c r="AA3706" s="36">
        <v>32.409999999999997</v>
      </c>
      <c r="AB3706" s="36">
        <v>35.1</v>
      </c>
      <c r="AC3706" s="36">
        <f>VLOOKUP(A3706,'[1]Pasif Ürünler Fiyat Listesi'!$A$2:$AC$3928,29,FALSE)</f>
        <v>32.409999999999997</v>
      </c>
      <c r="AD3706" s="38">
        <f t="shared" si="753"/>
        <v>35.102799999999995</v>
      </c>
      <c r="AE3706" s="38">
        <f t="shared" si="754"/>
        <v>43.878499999999995</v>
      </c>
      <c r="AF3706" s="38">
        <f t="shared" si="755"/>
        <v>47.388779999999997</v>
      </c>
      <c r="AG3706" s="36">
        <f t="shared" si="756"/>
        <v>35.1</v>
      </c>
      <c r="AH3706" s="36">
        <f t="shared" si="757"/>
        <v>43.87</v>
      </c>
      <c r="AI3706" s="36">
        <f t="shared" si="758"/>
        <v>47.38</v>
      </c>
      <c r="AJ3706" s="40">
        <v>43879</v>
      </c>
      <c r="AK3706" s="40">
        <v>43880</v>
      </c>
      <c r="AL3706" s="20"/>
      <c r="AM3706" s="17" t="s">
        <v>18070</v>
      </c>
      <c r="AN3706" s="125"/>
      <c r="AO3706" s="68" t="s">
        <v>19447</v>
      </c>
      <c r="AP3706" s="67"/>
      <c r="AQ3706" s="20"/>
      <c r="AR3706" s="16">
        <v>0</v>
      </c>
      <c r="AS3706" s="20">
        <v>43885</v>
      </c>
    </row>
    <row r="3707" spans="1:45" ht="47.25" customHeight="1">
      <c r="A3707" s="16">
        <v>8699517070457</v>
      </c>
      <c r="B3707" s="16" t="s">
        <v>8365</v>
      </c>
      <c r="C3707" s="16" t="s">
        <v>8366</v>
      </c>
      <c r="D3707" s="17" t="s">
        <v>323</v>
      </c>
      <c r="E3707" s="18" t="s">
        <v>18879</v>
      </c>
      <c r="F3707" s="18">
        <v>0</v>
      </c>
      <c r="G3707" s="39">
        <v>5</v>
      </c>
      <c r="H3707" s="18">
        <v>1</v>
      </c>
      <c r="I3707" s="18"/>
      <c r="J3707" s="18"/>
      <c r="K3707" s="18"/>
      <c r="L3707" s="19" t="s">
        <v>558</v>
      </c>
      <c r="M3707" s="19" t="s">
        <v>559</v>
      </c>
      <c r="N3707" s="18" t="s">
        <v>433</v>
      </c>
      <c r="O3707" s="18">
        <v>45</v>
      </c>
      <c r="P3707" s="18" t="s">
        <v>163</v>
      </c>
      <c r="Q3707" s="18">
        <v>30</v>
      </c>
      <c r="R3707" s="18" t="s">
        <v>95</v>
      </c>
      <c r="S3707" s="37" t="s">
        <v>46</v>
      </c>
      <c r="T3707" s="18" t="s">
        <v>331</v>
      </c>
      <c r="U3707" s="38">
        <v>12.85</v>
      </c>
      <c r="V3707" s="38">
        <v>23.72</v>
      </c>
      <c r="W3707" s="38">
        <v>12.85</v>
      </c>
      <c r="X3707" s="18" t="s">
        <v>331</v>
      </c>
      <c r="Y3707" s="39"/>
      <c r="Z3707" s="16">
        <v>0</v>
      </c>
      <c r="AA3707" s="36">
        <v>49.02</v>
      </c>
      <c r="AB3707" s="36">
        <v>53.04</v>
      </c>
      <c r="AC3707" s="36">
        <f>VLOOKUP(A3707,'[1]Pasif Ürünler Fiyat Listesi'!$A$2:$AC$3928,29,FALSE)</f>
        <v>49.02</v>
      </c>
      <c r="AD3707" s="38">
        <f t="shared" si="753"/>
        <v>53.041600000000003</v>
      </c>
      <c r="AE3707" s="38">
        <f t="shared" si="754"/>
        <v>66.302000000000007</v>
      </c>
      <c r="AF3707" s="38">
        <f t="shared" si="755"/>
        <v>71.606160000000017</v>
      </c>
      <c r="AG3707" s="36">
        <f t="shared" si="756"/>
        <v>53.04</v>
      </c>
      <c r="AH3707" s="36">
        <f t="shared" si="757"/>
        <v>66.3</v>
      </c>
      <c r="AI3707" s="36">
        <f t="shared" si="758"/>
        <v>71.599999999999994</v>
      </c>
      <c r="AJ3707" s="40">
        <v>43879</v>
      </c>
      <c r="AK3707" s="40">
        <v>43880</v>
      </c>
      <c r="AL3707" s="20"/>
      <c r="AM3707" s="17" t="s">
        <v>18070</v>
      </c>
      <c r="AN3707" s="125"/>
      <c r="AO3707" s="68" t="s">
        <v>19446</v>
      </c>
      <c r="AP3707" s="67"/>
      <c r="AQ3707" s="20"/>
      <c r="AR3707" s="16">
        <v>0</v>
      </c>
      <c r="AS3707" s="20">
        <v>43885</v>
      </c>
    </row>
    <row r="3708" spans="1:45" ht="47.25" customHeight="1">
      <c r="A3708" s="16">
        <v>8699760610400</v>
      </c>
      <c r="B3708" s="16" t="s">
        <v>2493</v>
      </c>
      <c r="C3708" s="16" t="s">
        <v>2494</v>
      </c>
      <c r="D3708" s="17" t="s">
        <v>87</v>
      </c>
      <c r="E3708" s="18" t="s">
        <v>18879</v>
      </c>
      <c r="F3708" s="18">
        <v>0</v>
      </c>
      <c r="G3708" s="39">
        <v>1</v>
      </c>
      <c r="H3708" s="18">
        <v>1</v>
      </c>
      <c r="I3708" s="18"/>
      <c r="J3708" s="18"/>
      <c r="K3708" s="18"/>
      <c r="L3708" s="19" t="s">
        <v>11749</v>
      </c>
      <c r="M3708" s="19" t="s">
        <v>170</v>
      </c>
      <c r="N3708" s="18" t="s">
        <v>787</v>
      </c>
      <c r="O3708" s="18">
        <v>0.5</v>
      </c>
      <c r="P3708" s="18" t="s">
        <v>523</v>
      </c>
      <c r="Q3708" s="18">
        <v>5</v>
      </c>
      <c r="R3708" s="18" t="s">
        <v>95</v>
      </c>
      <c r="S3708" s="37" t="s">
        <v>96</v>
      </c>
      <c r="T3708" s="18" t="s">
        <v>331</v>
      </c>
      <c r="U3708" s="38">
        <v>4.37</v>
      </c>
      <c r="V3708" s="38">
        <v>4.5</v>
      </c>
      <c r="W3708" s="38">
        <v>2.7</v>
      </c>
      <c r="X3708" s="18" t="s">
        <v>331</v>
      </c>
      <c r="Y3708" s="39"/>
      <c r="Z3708" s="16">
        <v>0</v>
      </c>
      <c r="AA3708" s="36">
        <v>10.29</v>
      </c>
      <c r="AB3708" s="36">
        <v>11.21</v>
      </c>
      <c r="AC3708" s="36">
        <f>VLOOKUP(A3708,'[1]Pasif Ürünler Fiyat Listesi'!$A$2:$AC$3928,29,FALSE)</f>
        <v>10.29</v>
      </c>
      <c r="AD3708" s="38">
        <f t="shared" si="753"/>
        <v>11.213199999999999</v>
      </c>
      <c r="AE3708" s="38">
        <f t="shared" si="754"/>
        <v>14.016499999999999</v>
      </c>
      <c r="AF3708" s="38">
        <f t="shared" si="755"/>
        <v>15.13782</v>
      </c>
      <c r="AG3708" s="36">
        <f t="shared" si="756"/>
        <v>11.21</v>
      </c>
      <c r="AH3708" s="36">
        <f t="shared" si="757"/>
        <v>14.01</v>
      </c>
      <c r="AI3708" s="36">
        <f t="shared" si="758"/>
        <v>15.13</v>
      </c>
      <c r="AJ3708" s="40">
        <v>43879</v>
      </c>
      <c r="AK3708" s="40">
        <v>43880</v>
      </c>
      <c r="AL3708" s="20"/>
      <c r="AM3708" s="17" t="s">
        <v>18070</v>
      </c>
      <c r="AN3708" s="125"/>
      <c r="AO3708" s="68" t="s">
        <v>19449</v>
      </c>
      <c r="AP3708" s="67"/>
      <c r="AQ3708" s="20"/>
      <c r="AR3708" s="16">
        <v>0</v>
      </c>
      <c r="AS3708" s="20">
        <v>43885</v>
      </c>
    </row>
    <row r="3709" spans="1:45" ht="47.25" customHeight="1">
      <c r="A3709" s="16">
        <v>8699523090739</v>
      </c>
      <c r="B3709" s="16" t="s">
        <v>2885</v>
      </c>
      <c r="C3709" s="16" t="s">
        <v>2886</v>
      </c>
      <c r="D3709" s="17" t="s">
        <v>323</v>
      </c>
      <c r="E3709" s="18" t="s">
        <v>18879</v>
      </c>
      <c r="F3709" s="18">
        <v>0</v>
      </c>
      <c r="G3709" s="39" t="s">
        <v>12778</v>
      </c>
      <c r="H3709" s="18">
        <v>1</v>
      </c>
      <c r="I3709" s="18"/>
      <c r="J3709" s="18"/>
      <c r="K3709" s="18"/>
      <c r="L3709" s="19" t="s">
        <v>3765</v>
      </c>
      <c r="M3709" s="19" t="s">
        <v>172</v>
      </c>
      <c r="N3709" s="18" t="s">
        <v>2138</v>
      </c>
      <c r="O3709" s="18">
        <v>10</v>
      </c>
      <c r="P3709" s="18" t="s">
        <v>163</v>
      </c>
      <c r="Q3709" s="18">
        <v>28</v>
      </c>
      <c r="R3709" s="18" t="s">
        <v>95</v>
      </c>
      <c r="S3709" s="37" t="s">
        <v>46</v>
      </c>
      <c r="T3709" s="18" t="s">
        <v>557</v>
      </c>
      <c r="U3709" s="38">
        <v>11.65</v>
      </c>
      <c r="V3709" s="38">
        <v>26.62</v>
      </c>
      <c r="W3709" s="38">
        <v>11.65</v>
      </c>
      <c r="X3709" s="18" t="s">
        <v>557</v>
      </c>
      <c r="Y3709" s="39"/>
      <c r="Z3709" s="16">
        <v>0</v>
      </c>
      <c r="AA3709" s="36">
        <v>30.42</v>
      </c>
      <c r="AB3709" s="36">
        <v>32.950000000000003</v>
      </c>
      <c r="AC3709" s="36">
        <f>VLOOKUP(A3709,'[1]Pasif Ürünler Fiyat Listesi'!$A$2:$AC$3928,29,FALSE)</f>
        <v>30.42</v>
      </c>
      <c r="AD3709" s="38">
        <f t="shared" si="753"/>
        <v>32.953600000000002</v>
      </c>
      <c r="AE3709" s="38">
        <f t="shared" si="754"/>
        <v>41.192</v>
      </c>
      <c r="AF3709" s="38">
        <f t="shared" si="755"/>
        <v>44.487360000000002</v>
      </c>
      <c r="AG3709" s="36">
        <f t="shared" si="756"/>
        <v>32.950000000000003</v>
      </c>
      <c r="AH3709" s="36">
        <f t="shared" si="757"/>
        <v>41.19</v>
      </c>
      <c r="AI3709" s="36">
        <f t="shared" si="758"/>
        <v>44.48</v>
      </c>
      <c r="AJ3709" s="40">
        <v>43879</v>
      </c>
      <c r="AK3709" s="40">
        <v>43880</v>
      </c>
      <c r="AL3709" s="20"/>
      <c r="AM3709" s="17" t="s">
        <v>18070</v>
      </c>
      <c r="AN3709" s="125"/>
      <c r="AO3709" s="68" t="s">
        <v>19081</v>
      </c>
      <c r="AP3709" s="67"/>
      <c r="AQ3709" s="20"/>
      <c r="AR3709" s="16">
        <v>0</v>
      </c>
      <c r="AS3709" s="20">
        <v>43885</v>
      </c>
    </row>
    <row r="3710" spans="1:45" ht="47.25" customHeight="1">
      <c r="A3710" s="16">
        <v>8699839570062</v>
      </c>
      <c r="B3710" s="16" t="s">
        <v>10681</v>
      </c>
      <c r="C3710" s="16" t="s">
        <v>10682</v>
      </c>
      <c r="D3710" s="17" t="s">
        <v>323</v>
      </c>
      <c r="E3710" s="18" t="s">
        <v>295</v>
      </c>
      <c r="F3710" s="18">
        <v>4</v>
      </c>
      <c r="G3710" s="39">
        <v>2</v>
      </c>
      <c r="H3710" s="18">
        <v>3</v>
      </c>
      <c r="I3710" s="18"/>
      <c r="J3710" s="18"/>
      <c r="K3710" s="18"/>
      <c r="L3710" s="19" t="s">
        <v>12859</v>
      </c>
      <c r="M3710" s="19" t="s">
        <v>10684</v>
      </c>
      <c r="N3710" s="18" t="s">
        <v>3283</v>
      </c>
      <c r="O3710" s="18"/>
      <c r="P3710" s="18"/>
      <c r="Q3710" s="18">
        <v>100</v>
      </c>
      <c r="R3710" s="18" t="s">
        <v>95</v>
      </c>
      <c r="S3710" s="37" t="s">
        <v>46</v>
      </c>
      <c r="T3710" s="18" t="s">
        <v>53</v>
      </c>
      <c r="U3710" s="38">
        <v>2.0099999999999998</v>
      </c>
      <c r="V3710" s="38">
        <v>2.0099999999999998</v>
      </c>
      <c r="W3710" s="38">
        <v>2.0099999999999998</v>
      </c>
      <c r="X3710" s="18" t="s">
        <v>53</v>
      </c>
      <c r="Y3710" s="39"/>
      <c r="Z3710" s="16">
        <v>0</v>
      </c>
      <c r="AA3710" s="36">
        <v>7.66</v>
      </c>
      <c r="AB3710" s="36">
        <v>8.34</v>
      </c>
      <c r="AC3710" s="36">
        <f>VLOOKUP(A3710,'[1]Pasif Ürünler Fiyat Listesi'!$A$2:$AC$3928,29,FALSE)</f>
        <v>7.66</v>
      </c>
      <c r="AD3710" s="38">
        <f t="shared" si="753"/>
        <v>8.349400000000001</v>
      </c>
      <c r="AE3710" s="38">
        <f t="shared" si="754"/>
        <v>10.436750000000002</v>
      </c>
      <c r="AF3710" s="38">
        <f t="shared" si="755"/>
        <v>11.271690000000003</v>
      </c>
      <c r="AG3710" s="36">
        <f t="shared" si="756"/>
        <v>8.34</v>
      </c>
      <c r="AH3710" s="36">
        <f t="shared" si="757"/>
        <v>10.43</v>
      </c>
      <c r="AI3710" s="36">
        <f t="shared" si="758"/>
        <v>11.27</v>
      </c>
      <c r="AJ3710" s="40">
        <v>43879</v>
      </c>
      <c r="AK3710" s="40">
        <v>43880</v>
      </c>
      <c r="AL3710" s="20"/>
      <c r="AM3710" s="17" t="s">
        <v>18070</v>
      </c>
      <c r="AN3710" s="120"/>
      <c r="AO3710" s="68" t="s">
        <v>19097</v>
      </c>
      <c r="AP3710" s="67"/>
      <c r="AQ3710" s="20"/>
      <c r="AR3710" s="16">
        <v>0</v>
      </c>
      <c r="AS3710" s="20">
        <v>43885</v>
      </c>
    </row>
    <row r="3711" spans="1:45" ht="47.25" customHeight="1">
      <c r="A3711" s="16">
        <v>8699755090040</v>
      </c>
      <c r="B3711" s="16" t="s">
        <v>927</v>
      </c>
      <c r="C3711" s="16" t="s">
        <v>929</v>
      </c>
      <c r="D3711" s="17" t="s">
        <v>323</v>
      </c>
      <c r="E3711" s="18" t="s">
        <v>295</v>
      </c>
      <c r="F3711" s="18">
        <v>4</v>
      </c>
      <c r="G3711" s="39">
        <v>1</v>
      </c>
      <c r="H3711" s="18">
        <v>2</v>
      </c>
      <c r="I3711" s="18"/>
      <c r="J3711" s="18"/>
      <c r="K3711" s="18"/>
      <c r="L3711" s="19" t="s">
        <v>2062</v>
      </c>
      <c r="M3711" s="19" t="s">
        <v>414</v>
      </c>
      <c r="N3711" s="18" t="s">
        <v>2055</v>
      </c>
      <c r="O3711" s="18">
        <v>550</v>
      </c>
      <c r="P3711" s="18" t="s">
        <v>163</v>
      </c>
      <c r="Q3711" s="18">
        <v>20</v>
      </c>
      <c r="R3711" s="18" t="s">
        <v>95</v>
      </c>
      <c r="S3711" s="37" t="s">
        <v>46</v>
      </c>
      <c r="T3711" s="18" t="s">
        <v>53</v>
      </c>
      <c r="U3711" s="38">
        <v>2.67</v>
      </c>
      <c r="V3711" s="38">
        <v>2.67</v>
      </c>
      <c r="W3711" s="38">
        <v>0</v>
      </c>
      <c r="X3711" s="18" t="s">
        <v>53</v>
      </c>
      <c r="Y3711" s="39"/>
      <c r="Z3711" s="16">
        <v>0</v>
      </c>
      <c r="AA3711" s="36">
        <v>9.5</v>
      </c>
      <c r="AB3711" s="36">
        <v>10.35</v>
      </c>
      <c r="AC3711" s="36">
        <f>VLOOKUP(A3711,'[1]Pasif Ürünler Fiyat Listesi'!$A$2:$AC$3928,29,FALSE)</f>
        <v>9.5</v>
      </c>
      <c r="AD3711" s="38">
        <f t="shared" si="753"/>
        <v>10.355</v>
      </c>
      <c r="AE3711" s="38">
        <f t="shared" si="754"/>
        <v>12.943750000000001</v>
      </c>
      <c r="AF3711" s="38">
        <f t="shared" si="755"/>
        <v>13.979250000000002</v>
      </c>
      <c r="AG3711" s="36">
        <f t="shared" si="756"/>
        <v>10.35</v>
      </c>
      <c r="AH3711" s="36">
        <f t="shared" si="757"/>
        <v>12.94</v>
      </c>
      <c r="AI3711" s="36">
        <f t="shared" si="758"/>
        <v>13.97</v>
      </c>
      <c r="AJ3711" s="40">
        <v>43879</v>
      </c>
      <c r="AK3711" s="40">
        <v>43880</v>
      </c>
      <c r="AL3711" s="20"/>
      <c r="AM3711" s="17" t="s">
        <v>18070</v>
      </c>
      <c r="AN3711" s="125">
        <v>5080</v>
      </c>
      <c r="AO3711" s="68" t="s">
        <v>19242</v>
      </c>
      <c r="AP3711" s="67"/>
      <c r="AQ3711" s="20"/>
      <c r="AR3711" s="16">
        <v>0</v>
      </c>
      <c r="AS3711" s="20">
        <v>43885</v>
      </c>
    </row>
    <row r="3712" spans="1:45" ht="47.25" customHeight="1">
      <c r="A3712" s="16">
        <v>8699760710087</v>
      </c>
      <c r="B3712" s="16" t="s">
        <v>11787</v>
      </c>
      <c r="C3712" s="16" t="s">
        <v>11788</v>
      </c>
      <c r="D3712" s="17" t="s">
        <v>87</v>
      </c>
      <c r="E3712" s="18" t="s">
        <v>18879</v>
      </c>
      <c r="F3712" s="18">
        <v>0</v>
      </c>
      <c r="G3712" s="39">
        <v>1</v>
      </c>
      <c r="H3712" s="18">
        <v>1</v>
      </c>
      <c r="I3712" s="18"/>
      <c r="J3712" s="18"/>
      <c r="K3712" s="18"/>
      <c r="L3712" s="19" t="s">
        <v>11790</v>
      </c>
      <c r="M3712" s="19" t="s">
        <v>11789</v>
      </c>
      <c r="N3712" s="18" t="s">
        <v>787</v>
      </c>
      <c r="O3712" s="18">
        <v>0.1</v>
      </c>
      <c r="P3712" s="18" t="s">
        <v>523</v>
      </c>
      <c r="Q3712" s="18">
        <v>1</v>
      </c>
      <c r="R3712" s="18" t="s">
        <v>95</v>
      </c>
      <c r="S3712" s="37" t="s">
        <v>96</v>
      </c>
      <c r="T3712" s="37" t="s">
        <v>1658</v>
      </c>
      <c r="U3712" s="38">
        <v>8.82</v>
      </c>
      <c r="V3712" s="38">
        <v>8.82</v>
      </c>
      <c r="W3712" s="38">
        <v>5.29</v>
      </c>
      <c r="X3712" s="37" t="s">
        <v>1658</v>
      </c>
      <c r="Y3712" s="39"/>
      <c r="Z3712" s="16">
        <v>0</v>
      </c>
      <c r="AA3712" s="36">
        <v>19.84</v>
      </c>
      <c r="AB3712" s="36">
        <v>21.52</v>
      </c>
      <c r="AC3712" s="36">
        <f>VLOOKUP(A3712,'[1]Pasif Ürünler Fiyat Listesi'!$A$2:$AC$3928,29,FALSE)</f>
        <v>19.84</v>
      </c>
      <c r="AD3712" s="38">
        <f t="shared" si="753"/>
        <v>21.527200000000001</v>
      </c>
      <c r="AE3712" s="38">
        <f t="shared" si="754"/>
        <v>26.908999999999999</v>
      </c>
      <c r="AF3712" s="38">
        <f t="shared" si="755"/>
        <v>29.061720000000001</v>
      </c>
      <c r="AG3712" s="36">
        <f t="shared" si="756"/>
        <v>21.52</v>
      </c>
      <c r="AH3712" s="36">
        <f t="shared" si="757"/>
        <v>26.9</v>
      </c>
      <c r="AI3712" s="36">
        <f t="shared" si="758"/>
        <v>29.06</v>
      </c>
      <c r="AJ3712" s="40">
        <v>43879</v>
      </c>
      <c r="AK3712" s="40">
        <v>43880</v>
      </c>
      <c r="AL3712" s="20"/>
      <c r="AM3712" s="17" t="s">
        <v>18070</v>
      </c>
      <c r="AN3712" s="125">
        <v>4049</v>
      </c>
      <c r="AO3712" s="68" t="s">
        <v>19451</v>
      </c>
      <c r="AP3712" s="67"/>
      <c r="AQ3712" s="20"/>
      <c r="AR3712" s="16">
        <v>0</v>
      </c>
      <c r="AS3712" s="20">
        <v>43885</v>
      </c>
    </row>
    <row r="3713" spans="1:45" ht="47.25" customHeight="1">
      <c r="A3713" s="16">
        <v>8699584340217</v>
      </c>
      <c r="B3713" s="16" t="s">
        <v>11807</v>
      </c>
      <c r="C3713" s="16" t="s">
        <v>11808</v>
      </c>
      <c r="D3713" s="17" t="s">
        <v>323</v>
      </c>
      <c r="E3713" s="18" t="s">
        <v>295</v>
      </c>
      <c r="F3713" s="18">
        <v>0</v>
      </c>
      <c r="G3713" s="39">
        <v>1</v>
      </c>
      <c r="H3713" s="18">
        <v>3</v>
      </c>
      <c r="I3713" s="18"/>
      <c r="J3713" s="18"/>
      <c r="K3713" s="18"/>
      <c r="L3713" s="19" t="s">
        <v>11809</v>
      </c>
      <c r="M3713" s="19" t="s">
        <v>2929</v>
      </c>
      <c r="N3713" s="18" t="s">
        <v>2524</v>
      </c>
      <c r="O3713" s="18">
        <v>30</v>
      </c>
      <c r="P3713" s="18" t="s">
        <v>197</v>
      </c>
      <c r="Q3713" s="18">
        <v>1</v>
      </c>
      <c r="R3713" s="18" t="s">
        <v>95</v>
      </c>
      <c r="S3713" s="37" t="s">
        <v>46</v>
      </c>
      <c r="T3713" s="18" t="s">
        <v>53</v>
      </c>
      <c r="U3713" s="38">
        <v>7.6</v>
      </c>
      <c r="V3713" s="38">
        <v>7.6</v>
      </c>
      <c r="W3713" s="38">
        <v>7.6</v>
      </c>
      <c r="X3713" s="18" t="s">
        <v>53</v>
      </c>
      <c r="Y3713" s="39"/>
      <c r="Z3713" s="16">
        <v>0</v>
      </c>
      <c r="AA3713" s="36">
        <v>19.77</v>
      </c>
      <c r="AB3713" s="36">
        <v>21.45</v>
      </c>
      <c r="AC3713" s="36">
        <f>VLOOKUP(A3713,'[1]Pasif Ürünler Fiyat Listesi'!$A$2:$AC$3928,29,FALSE)</f>
        <v>19.77</v>
      </c>
      <c r="AD3713" s="38">
        <f t="shared" si="753"/>
        <v>21.451599999999999</v>
      </c>
      <c r="AE3713" s="38">
        <f t="shared" si="754"/>
        <v>26.814499999999999</v>
      </c>
      <c r="AF3713" s="38">
        <f t="shared" si="755"/>
        <v>28.95966</v>
      </c>
      <c r="AG3713" s="36">
        <f t="shared" si="756"/>
        <v>21.45</v>
      </c>
      <c r="AH3713" s="36">
        <f t="shared" si="757"/>
        <v>26.81</v>
      </c>
      <c r="AI3713" s="36">
        <f t="shared" si="758"/>
        <v>28.95</v>
      </c>
      <c r="AJ3713" s="40">
        <v>43879</v>
      </c>
      <c r="AK3713" s="40">
        <v>43880</v>
      </c>
      <c r="AL3713" s="20"/>
      <c r="AM3713" s="17" t="s">
        <v>18070</v>
      </c>
      <c r="AN3713" s="125"/>
      <c r="AO3713" s="68" t="s">
        <v>19453</v>
      </c>
      <c r="AP3713" s="67"/>
      <c r="AQ3713" s="20"/>
      <c r="AR3713" s="16">
        <v>0</v>
      </c>
      <c r="AS3713" s="20">
        <v>43885</v>
      </c>
    </row>
    <row r="3714" spans="1:45" ht="47.25" customHeight="1">
      <c r="A3714" s="16">
        <v>8699584340453</v>
      </c>
      <c r="B3714" s="16" t="s">
        <v>9792</v>
      </c>
      <c r="C3714" s="16" t="s">
        <v>11266</v>
      </c>
      <c r="D3714" s="17" t="s">
        <v>323</v>
      </c>
      <c r="E3714" s="18" t="s">
        <v>18879</v>
      </c>
      <c r="F3714" s="18">
        <v>0</v>
      </c>
      <c r="G3714" s="39">
        <v>2</v>
      </c>
      <c r="H3714" s="18">
        <v>3</v>
      </c>
      <c r="I3714" s="18"/>
      <c r="J3714" s="18"/>
      <c r="K3714" s="18"/>
      <c r="L3714" s="19" t="s">
        <v>11810</v>
      </c>
      <c r="M3714" s="19" t="s">
        <v>11811</v>
      </c>
      <c r="N3714" s="18" t="s">
        <v>2524</v>
      </c>
      <c r="O3714" s="18">
        <v>50</v>
      </c>
      <c r="P3714" s="18" t="s">
        <v>197</v>
      </c>
      <c r="Q3714" s="18">
        <v>1</v>
      </c>
      <c r="R3714" s="18" t="s">
        <v>95</v>
      </c>
      <c r="S3714" s="37" t="s">
        <v>46</v>
      </c>
      <c r="T3714" s="18" t="s">
        <v>53</v>
      </c>
      <c r="U3714" s="38">
        <v>9.98</v>
      </c>
      <c r="V3714" s="38">
        <v>9.98</v>
      </c>
      <c r="W3714" s="38">
        <v>9.98</v>
      </c>
      <c r="X3714" s="18" t="s">
        <v>53</v>
      </c>
      <c r="Y3714" s="39"/>
      <c r="Z3714" s="16">
        <v>0</v>
      </c>
      <c r="AA3714" s="36">
        <v>37.909999999999997</v>
      </c>
      <c r="AB3714" s="36">
        <v>41.04</v>
      </c>
      <c r="AC3714" s="36">
        <f>VLOOKUP(A3714,'[1]Pasif Ürünler Fiyat Listesi'!$A$2:$AC$3928,29,FALSE)</f>
        <v>37.909999999999997</v>
      </c>
      <c r="AD3714" s="38">
        <f t="shared" si="753"/>
        <v>41.0428</v>
      </c>
      <c r="AE3714" s="38">
        <f t="shared" si="754"/>
        <v>51.3035</v>
      </c>
      <c r="AF3714" s="38">
        <f t="shared" si="755"/>
        <v>55.407780000000002</v>
      </c>
      <c r="AG3714" s="36">
        <f t="shared" si="756"/>
        <v>41.04</v>
      </c>
      <c r="AH3714" s="36">
        <f t="shared" si="757"/>
        <v>51.3</v>
      </c>
      <c r="AI3714" s="36">
        <f t="shared" si="758"/>
        <v>55.4</v>
      </c>
      <c r="AJ3714" s="40">
        <v>43879</v>
      </c>
      <c r="AK3714" s="40">
        <v>43880</v>
      </c>
      <c r="AL3714" s="20"/>
      <c r="AM3714" s="17" t="s">
        <v>18070</v>
      </c>
      <c r="AN3714" s="125"/>
      <c r="AO3714" s="68" t="s">
        <v>19454</v>
      </c>
      <c r="AP3714" s="67"/>
      <c r="AQ3714" s="20"/>
      <c r="AR3714" s="16">
        <v>0</v>
      </c>
      <c r="AS3714" s="20">
        <v>43885</v>
      </c>
    </row>
    <row r="3715" spans="1:45" ht="47.25" customHeight="1">
      <c r="A3715" s="16">
        <v>8699262150084</v>
      </c>
      <c r="B3715" s="16" t="s">
        <v>11814</v>
      </c>
      <c r="C3715" s="16" t="s">
        <v>11815</v>
      </c>
      <c r="D3715" s="17" t="s">
        <v>323</v>
      </c>
      <c r="E3715" s="18" t="s">
        <v>18879</v>
      </c>
      <c r="F3715" s="18">
        <v>0</v>
      </c>
      <c r="G3715" s="39">
        <v>1</v>
      </c>
      <c r="H3715" s="18">
        <v>1</v>
      </c>
      <c r="I3715" s="18"/>
      <c r="J3715" s="18"/>
      <c r="K3715" s="18"/>
      <c r="L3715" s="19" t="s">
        <v>11816</v>
      </c>
      <c r="M3715" s="19" t="s">
        <v>4447</v>
      </c>
      <c r="N3715" s="18" t="s">
        <v>2465</v>
      </c>
      <c r="O3715" s="17">
        <v>10</v>
      </c>
      <c r="P3715" s="18" t="s">
        <v>163</v>
      </c>
      <c r="Q3715" s="18">
        <v>60</v>
      </c>
      <c r="R3715" s="18" t="s">
        <v>95</v>
      </c>
      <c r="S3715" s="37" t="s">
        <v>46</v>
      </c>
      <c r="T3715" s="18" t="s">
        <v>222</v>
      </c>
      <c r="U3715" s="38">
        <v>2900</v>
      </c>
      <c r="V3715" s="38">
        <v>2900</v>
      </c>
      <c r="W3715" s="38">
        <v>1740</v>
      </c>
      <c r="X3715" s="18" t="s">
        <v>222</v>
      </c>
      <c r="Y3715" s="39">
        <v>1</v>
      </c>
      <c r="Z3715" s="16">
        <v>0</v>
      </c>
      <c r="AA3715" s="36">
        <v>9870.73</v>
      </c>
      <c r="AB3715" s="36">
        <v>10075.74</v>
      </c>
      <c r="AC3715" s="36">
        <f>VLOOKUP(A3715,'[1]Pasif Ürünler Fiyat Listesi'!$A$2:$AC$3928,29,FALSE)</f>
        <v>9870.73</v>
      </c>
      <c r="AD3715" s="38">
        <f t="shared" si="753"/>
        <v>10075.7446</v>
      </c>
      <c r="AE3715" s="38">
        <f t="shared" si="754"/>
        <v>11302.981952</v>
      </c>
      <c r="AF3715" s="38">
        <f t="shared" si="755"/>
        <v>12207.22050816</v>
      </c>
      <c r="AG3715" s="36">
        <f t="shared" si="756"/>
        <v>10075.74</v>
      </c>
      <c r="AH3715" s="36">
        <f t="shared" si="757"/>
        <v>11302.98</v>
      </c>
      <c r="AI3715" s="36">
        <f t="shared" si="758"/>
        <v>12207.22</v>
      </c>
      <c r="AJ3715" s="40">
        <v>43879</v>
      </c>
      <c r="AK3715" s="40">
        <v>43880</v>
      </c>
      <c r="AL3715" s="20"/>
      <c r="AM3715" s="17" t="s">
        <v>18070</v>
      </c>
      <c r="AN3715" s="125">
        <v>4090</v>
      </c>
      <c r="AO3715" s="68" t="s">
        <v>19545</v>
      </c>
      <c r="AP3715" s="67"/>
      <c r="AQ3715" s="20" t="s">
        <v>18003</v>
      </c>
      <c r="AR3715" s="16">
        <v>0</v>
      </c>
      <c r="AS3715" s="20">
        <v>43885</v>
      </c>
    </row>
    <row r="3716" spans="1:45" ht="47.25" customHeight="1">
      <c r="A3716" s="16">
        <v>8699517150531</v>
      </c>
      <c r="B3716" s="16" t="s">
        <v>7301</v>
      </c>
      <c r="C3716" s="16" t="s">
        <v>7302</v>
      </c>
      <c r="D3716" s="17" t="s">
        <v>87</v>
      </c>
      <c r="E3716" s="18" t="s">
        <v>18879</v>
      </c>
      <c r="F3716" s="18">
        <v>0</v>
      </c>
      <c r="G3716" s="48" t="s">
        <v>6976</v>
      </c>
      <c r="H3716" s="18">
        <v>3</v>
      </c>
      <c r="I3716" s="18"/>
      <c r="J3716" s="18"/>
      <c r="K3716" s="18"/>
      <c r="L3716" s="19" t="s">
        <v>11823</v>
      </c>
      <c r="M3716" s="19" t="s">
        <v>658</v>
      </c>
      <c r="N3716" s="18" t="s">
        <v>433</v>
      </c>
      <c r="O3716" s="18">
        <v>150</v>
      </c>
      <c r="P3716" s="18" t="s">
        <v>163</v>
      </c>
      <c r="Q3716" s="18">
        <v>28</v>
      </c>
      <c r="R3716" s="18" t="s">
        <v>95</v>
      </c>
      <c r="S3716" s="37" t="s">
        <v>46</v>
      </c>
      <c r="T3716" s="18" t="s">
        <v>53</v>
      </c>
      <c r="U3716" s="38">
        <v>3.28</v>
      </c>
      <c r="V3716" s="38">
        <v>3.28</v>
      </c>
      <c r="W3716" s="38">
        <v>3.28</v>
      </c>
      <c r="X3716" s="18" t="s">
        <v>53</v>
      </c>
      <c r="Y3716" s="39"/>
      <c r="Z3716" s="16">
        <v>0</v>
      </c>
      <c r="AA3716" s="36">
        <v>12.48</v>
      </c>
      <c r="AB3716" s="36">
        <v>13.57</v>
      </c>
      <c r="AC3716" s="36">
        <f>VLOOKUP(A3716,'[1]Pasif Ürünler Fiyat Listesi'!$A$2:$AC$3928,29,FALSE)</f>
        <v>12.48</v>
      </c>
      <c r="AD3716" s="38">
        <f t="shared" si="753"/>
        <v>13.578400000000002</v>
      </c>
      <c r="AE3716" s="38">
        <f t="shared" si="754"/>
        <v>16.973000000000003</v>
      </c>
      <c r="AF3716" s="38">
        <f t="shared" si="755"/>
        <v>18.330840000000006</v>
      </c>
      <c r="AG3716" s="36">
        <f t="shared" si="756"/>
        <v>13.57</v>
      </c>
      <c r="AH3716" s="36">
        <f t="shared" si="757"/>
        <v>16.97</v>
      </c>
      <c r="AI3716" s="36">
        <f t="shared" si="758"/>
        <v>18.329999999999998</v>
      </c>
      <c r="AJ3716" s="40">
        <v>43879</v>
      </c>
      <c r="AK3716" s="40">
        <v>43880</v>
      </c>
      <c r="AL3716" s="20"/>
      <c r="AM3716" s="17" t="s">
        <v>18070</v>
      </c>
      <c r="AN3716" s="125"/>
      <c r="AO3716" s="68" t="s">
        <v>19082</v>
      </c>
      <c r="AP3716" s="67"/>
      <c r="AQ3716" s="20"/>
      <c r="AR3716" s="16">
        <v>0</v>
      </c>
      <c r="AS3716" s="20">
        <v>43885</v>
      </c>
    </row>
    <row r="3717" spans="1:45" ht="47.25" customHeight="1">
      <c r="A3717" s="16">
        <v>8699517150876</v>
      </c>
      <c r="B3717" s="16" t="s">
        <v>11827</v>
      </c>
      <c r="C3717" s="16" t="s">
        <v>11828</v>
      </c>
      <c r="D3717" s="17" t="s">
        <v>323</v>
      </c>
      <c r="E3717" s="18" t="s">
        <v>295</v>
      </c>
      <c r="F3717" s="18">
        <v>0</v>
      </c>
      <c r="G3717" s="39">
        <v>2</v>
      </c>
      <c r="H3717" s="18">
        <v>4</v>
      </c>
      <c r="I3717" s="18"/>
      <c r="J3717" s="18"/>
      <c r="K3717" s="18"/>
      <c r="L3717" s="19" t="s">
        <v>570</v>
      </c>
      <c r="M3717" s="19" t="s">
        <v>569</v>
      </c>
      <c r="N3717" s="18" t="s">
        <v>433</v>
      </c>
      <c r="O3717" s="18">
        <v>20</v>
      </c>
      <c r="P3717" s="18" t="s">
        <v>163</v>
      </c>
      <c r="Q3717" s="18">
        <v>56</v>
      </c>
      <c r="R3717" s="45" t="s">
        <v>9198</v>
      </c>
      <c r="S3717" s="37" t="s">
        <v>96</v>
      </c>
      <c r="T3717" s="18" t="s">
        <v>6317</v>
      </c>
      <c r="U3717" s="38">
        <v>40.08</v>
      </c>
      <c r="V3717" s="38">
        <v>40.08</v>
      </c>
      <c r="W3717" s="38">
        <v>40.08</v>
      </c>
      <c r="X3717" s="18" t="s">
        <v>6317</v>
      </c>
      <c r="Y3717" s="39"/>
      <c r="Z3717" s="16">
        <v>0</v>
      </c>
      <c r="AA3717" s="36">
        <v>152.91999999999999</v>
      </c>
      <c r="AB3717" s="36">
        <v>162.63</v>
      </c>
      <c r="AC3717" s="36">
        <f>VLOOKUP(A3717,'[1]Pasif Ürünler Fiyat Listesi'!$A$2:$AC$3928,29,FALSE)</f>
        <v>152.91999999999999</v>
      </c>
      <c r="AD3717" s="38">
        <f t="shared" si="753"/>
        <v>162.63679999999999</v>
      </c>
      <c r="AE3717" s="38">
        <f t="shared" si="754"/>
        <v>198.34268799999998</v>
      </c>
      <c r="AF3717" s="38">
        <f t="shared" si="755"/>
        <v>214.21010304000001</v>
      </c>
      <c r="AG3717" s="36">
        <f t="shared" si="756"/>
        <v>162.63</v>
      </c>
      <c r="AH3717" s="36">
        <f t="shared" si="757"/>
        <v>198.34</v>
      </c>
      <c r="AI3717" s="36">
        <f t="shared" si="758"/>
        <v>214.21</v>
      </c>
      <c r="AJ3717" s="40">
        <v>43879</v>
      </c>
      <c r="AK3717" s="40">
        <v>43880</v>
      </c>
      <c r="AL3717" s="53"/>
      <c r="AM3717" s="17" t="s">
        <v>18070</v>
      </c>
      <c r="AN3717" s="125"/>
      <c r="AO3717" s="68" t="s">
        <v>19185</v>
      </c>
      <c r="AP3717" s="67"/>
      <c r="AQ3717" s="53"/>
      <c r="AR3717" s="16">
        <v>0</v>
      </c>
      <c r="AS3717" s="20">
        <v>43885</v>
      </c>
    </row>
    <row r="3718" spans="1:45" ht="47.25" customHeight="1">
      <c r="A3718" s="16">
        <v>8699517155000</v>
      </c>
      <c r="B3718" s="16" t="s">
        <v>11827</v>
      </c>
      <c r="C3718" s="16" t="s">
        <v>11828</v>
      </c>
      <c r="D3718" s="17" t="s">
        <v>323</v>
      </c>
      <c r="E3718" s="18" t="s">
        <v>295</v>
      </c>
      <c r="F3718" s="18">
        <v>0</v>
      </c>
      <c r="G3718" s="39">
        <v>2</v>
      </c>
      <c r="H3718" s="18">
        <v>4</v>
      </c>
      <c r="I3718" s="18"/>
      <c r="J3718" s="18"/>
      <c r="K3718" s="18"/>
      <c r="L3718" s="19" t="s">
        <v>567</v>
      </c>
      <c r="M3718" s="19" t="s">
        <v>569</v>
      </c>
      <c r="N3718" s="18" t="s">
        <v>433</v>
      </c>
      <c r="O3718" s="18">
        <v>5</v>
      </c>
      <c r="P3718" s="18" t="s">
        <v>163</v>
      </c>
      <c r="Q3718" s="18">
        <v>28</v>
      </c>
      <c r="R3718" s="45" t="s">
        <v>9198</v>
      </c>
      <c r="S3718" s="37" t="s">
        <v>96</v>
      </c>
      <c r="T3718" s="18" t="s">
        <v>6317</v>
      </c>
      <c r="U3718" s="38">
        <v>5.01</v>
      </c>
      <c r="V3718" s="38">
        <v>5.01</v>
      </c>
      <c r="W3718" s="38">
        <v>5.01</v>
      </c>
      <c r="X3718" s="18" t="s">
        <v>6317</v>
      </c>
      <c r="Y3718" s="39"/>
      <c r="Z3718" s="16">
        <v>0</v>
      </c>
      <c r="AA3718" s="36">
        <v>19.11</v>
      </c>
      <c r="AB3718" s="36">
        <v>20.73</v>
      </c>
      <c r="AC3718" s="36">
        <f>VLOOKUP(A3718,'[1]Pasif Ürünler Fiyat Listesi'!$A$2:$AC$3928,29,FALSE)</f>
        <v>19.11</v>
      </c>
      <c r="AD3718" s="38">
        <f t="shared" si="753"/>
        <v>20.738800000000001</v>
      </c>
      <c r="AE3718" s="38">
        <f t="shared" si="754"/>
        <v>25.923500000000001</v>
      </c>
      <c r="AF3718" s="38">
        <f t="shared" si="755"/>
        <v>27.997380000000003</v>
      </c>
      <c r="AG3718" s="36">
        <f t="shared" si="756"/>
        <v>20.73</v>
      </c>
      <c r="AH3718" s="36">
        <f t="shared" si="757"/>
        <v>25.92</v>
      </c>
      <c r="AI3718" s="36">
        <f t="shared" si="758"/>
        <v>27.99</v>
      </c>
      <c r="AJ3718" s="40">
        <v>43879</v>
      </c>
      <c r="AK3718" s="40">
        <v>43880</v>
      </c>
      <c r="AL3718" s="53"/>
      <c r="AM3718" s="17" t="s">
        <v>18070</v>
      </c>
      <c r="AN3718" s="125"/>
      <c r="AO3718" s="68" t="s">
        <v>19186</v>
      </c>
      <c r="AP3718" s="67"/>
      <c r="AQ3718" s="53"/>
      <c r="AR3718" s="16">
        <v>0</v>
      </c>
      <c r="AS3718" s="20">
        <v>43885</v>
      </c>
    </row>
    <row r="3719" spans="1:45" ht="47.25" customHeight="1">
      <c r="A3719" s="16">
        <v>8699517150814</v>
      </c>
      <c r="B3719" s="16" t="s">
        <v>11827</v>
      </c>
      <c r="C3719" s="16" t="s">
        <v>11828</v>
      </c>
      <c r="D3719" s="17" t="s">
        <v>323</v>
      </c>
      <c r="E3719" s="18" t="s">
        <v>295</v>
      </c>
      <c r="F3719" s="18">
        <v>0</v>
      </c>
      <c r="G3719" s="39">
        <v>2</v>
      </c>
      <c r="H3719" s="18">
        <v>4</v>
      </c>
      <c r="I3719" s="18"/>
      <c r="J3719" s="18"/>
      <c r="K3719" s="18"/>
      <c r="L3719" s="19" t="s">
        <v>571</v>
      </c>
      <c r="M3719" s="19" t="s">
        <v>569</v>
      </c>
      <c r="N3719" s="18" t="s">
        <v>433</v>
      </c>
      <c r="O3719" s="18">
        <v>5</v>
      </c>
      <c r="P3719" s="18" t="s">
        <v>163</v>
      </c>
      <c r="Q3719" s="18">
        <v>56</v>
      </c>
      <c r="R3719" s="45" t="s">
        <v>9198</v>
      </c>
      <c r="S3719" s="37" t="s">
        <v>96</v>
      </c>
      <c r="T3719" s="18" t="s">
        <v>6317</v>
      </c>
      <c r="U3719" s="38">
        <v>10.02</v>
      </c>
      <c r="V3719" s="38">
        <v>10.02</v>
      </c>
      <c r="W3719" s="38">
        <v>10.02</v>
      </c>
      <c r="X3719" s="18" t="s">
        <v>6317</v>
      </c>
      <c r="Y3719" s="39"/>
      <c r="Z3719" s="16">
        <v>0</v>
      </c>
      <c r="AA3719" s="36">
        <v>38.22</v>
      </c>
      <c r="AB3719" s="36">
        <v>41.37</v>
      </c>
      <c r="AC3719" s="36">
        <f>VLOOKUP(A3719,'[1]Pasif Ürünler Fiyat Listesi'!$A$2:$AC$3928,29,FALSE)</f>
        <v>38.22</v>
      </c>
      <c r="AD3719" s="38">
        <f t="shared" si="753"/>
        <v>41.377600000000001</v>
      </c>
      <c r="AE3719" s="38">
        <f t="shared" si="754"/>
        <v>51.722000000000001</v>
      </c>
      <c r="AF3719" s="38">
        <f t="shared" si="755"/>
        <v>55.859760000000009</v>
      </c>
      <c r="AG3719" s="36">
        <f t="shared" si="756"/>
        <v>41.37</v>
      </c>
      <c r="AH3719" s="36">
        <f t="shared" si="757"/>
        <v>51.72</v>
      </c>
      <c r="AI3719" s="36">
        <f t="shared" si="758"/>
        <v>55.85</v>
      </c>
      <c r="AJ3719" s="40">
        <v>43879</v>
      </c>
      <c r="AK3719" s="40">
        <v>43880</v>
      </c>
      <c r="AL3719" s="53"/>
      <c r="AM3719" s="17" t="s">
        <v>18070</v>
      </c>
      <c r="AN3719" s="125"/>
      <c r="AO3719" s="68" t="s">
        <v>19185</v>
      </c>
      <c r="AP3719" s="67"/>
      <c r="AQ3719" s="53"/>
      <c r="AR3719" s="16">
        <v>0</v>
      </c>
      <c r="AS3719" s="20">
        <v>43885</v>
      </c>
    </row>
    <row r="3720" spans="1:45" ht="47.25" customHeight="1">
      <c r="A3720" s="16">
        <v>8699705570035</v>
      </c>
      <c r="B3720" s="16" t="s">
        <v>6980</v>
      </c>
      <c r="C3720" s="16" t="s">
        <v>6981</v>
      </c>
      <c r="D3720" s="17" t="s">
        <v>323</v>
      </c>
      <c r="E3720" s="18" t="s">
        <v>295</v>
      </c>
      <c r="F3720" s="18">
        <v>4</v>
      </c>
      <c r="G3720" s="39">
        <v>1</v>
      </c>
      <c r="H3720" s="18">
        <v>2</v>
      </c>
      <c r="I3720" s="18"/>
      <c r="J3720" s="18"/>
      <c r="K3720" s="18"/>
      <c r="L3720" s="19" t="s">
        <v>3076</v>
      </c>
      <c r="M3720" s="19" t="s">
        <v>3077</v>
      </c>
      <c r="N3720" s="18" t="s">
        <v>3075</v>
      </c>
      <c r="O3720" s="18">
        <v>50</v>
      </c>
      <c r="P3720" s="18" t="s">
        <v>163</v>
      </c>
      <c r="Q3720" s="18">
        <v>120</v>
      </c>
      <c r="R3720" s="18" t="s">
        <v>95</v>
      </c>
      <c r="S3720" s="37" t="s">
        <v>46</v>
      </c>
      <c r="T3720" s="18" t="s">
        <v>557</v>
      </c>
      <c r="U3720" s="38">
        <v>2.67</v>
      </c>
      <c r="V3720" s="38">
        <v>1.53</v>
      </c>
      <c r="W3720" s="38">
        <v>0</v>
      </c>
      <c r="X3720" s="18" t="s">
        <v>53</v>
      </c>
      <c r="Y3720" s="39"/>
      <c r="Z3720" s="16">
        <v>0</v>
      </c>
      <c r="AA3720" s="36">
        <v>5.81</v>
      </c>
      <c r="AB3720" s="36">
        <v>6.33</v>
      </c>
      <c r="AC3720" s="36">
        <f>VLOOKUP(A3720,'[1]Pasif Ürünler Fiyat Listesi'!$A$2:$AC$3928,29,FALSE)</f>
        <v>5.81</v>
      </c>
      <c r="AD3720" s="38">
        <f t="shared" si="753"/>
        <v>6.3329000000000004</v>
      </c>
      <c r="AE3720" s="38">
        <f t="shared" si="754"/>
        <v>7.916125000000001</v>
      </c>
      <c r="AF3720" s="38">
        <f t="shared" si="755"/>
        <v>8.5494150000000015</v>
      </c>
      <c r="AG3720" s="36">
        <f t="shared" si="756"/>
        <v>6.33</v>
      </c>
      <c r="AH3720" s="36">
        <f t="shared" si="757"/>
        <v>7.91</v>
      </c>
      <c r="AI3720" s="36">
        <f t="shared" si="758"/>
        <v>8.5399999999999991</v>
      </c>
      <c r="AJ3720" s="40">
        <v>43879</v>
      </c>
      <c r="AK3720" s="40">
        <v>43880</v>
      </c>
      <c r="AL3720" s="20"/>
      <c r="AM3720" s="17" t="s">
        <v>18070</v>
      </c>
      <c r="AN3720" s="125"/>
      <c r="AO3720" s="68" t="s">
        <v>19456</v>
      </c>
      <c r="AP3720" s="67"/>
      <c r="AQ3720" s="20"/>
      <c r="AR3720" s="16">
        <v>0</v>
      </c>
      <c r="AS3720" s="20">
        <v>43885</v>
      </c>
    </row>
    <row r="3721" spans="1:45" ht="47.25" customHeight="1">
      <c r="A3721" s="16">
        <v>8699556981202</v>
      </c>
      <c r="B3721" s="16" t="s">
        <v>3671</v>
      </c>
      <c r="C3721" s="16" t="s">
        <v>3672</v>
      </c>
      <c r="D3721" s="17" t="s">
        <v>87</v>
      </c>
      <c r="E3721" s="18" t="s">
        <v>18879</v>
      </c>
      <c r="F3721" s="39" t="s">
        <v>847</v>
      </c>
      <c r="G3721" s="39">
        <v>2</v>
      </c>
      <c r="H3721" s="18">
        <v>1</v>
      </c>
      <c r="I3721" s="18"/>
      <c r="J3721" s="18"/>
      <c r="K3721" s="18"/>
      <c r="L3721" s="19" t="s">
        <v>2550</v>
      </c>
      <c r="M3721" s="19" t="s">
        <v>2551</v>
      </c>
      <c r="N3721" s="18" t="s">
        <v>1226</v>
      </c>
      <c r="O3721" s="18" t="s">
        <v>11837</v>
      </c>
      <c r="P3721" s="18" t="s">
        <v>986</v>
      </c>
      <c r="Q3721" s="18">
        <v>1</v>
      </c>
      <c r="R3721" s="45" t="s">
        <v>3676</v>
      </c>
      <c r="S3721" s="37" t="s">
        <v>96</v>
      </c>
      <c r="T3721" s="18" t="s">
        <v>97</v>
      </c>
      <c r="U3721" s="38">
        <v>710</v>
      </c>
      <c r="V3721" s="38">
        <v>710</v>
      </c>
      <c r="W3721" s="38">
        <v>710</v>
      </c>
      <c r="X3721" s="18" t="s">
        <v>97</v>
      </c>
      <c r="Y3721" s="39"/>
      <c r="Z3721" s="16">
        <v>0</v>
      </c>
      <c r="AA3721" s="36">
        <v>2708.99</v>
      </c>
      <c r="AB3721" s="36">
        <v>2770.76</v>
      </c>
      <c r="AC3721" s="36">
        <f>VLOOKUP(A3721,'[1]Pasif Ürünler Fiyat Listesi'!$A$2:$AC$3928,29,FALSE)</f>
        <v>2708.99</v>
      </c>
      <c r="AD3721" s="38">
        <f t="shared" si="753"/>
        <v>2770.7697999999996</v>
      </c>
      <c r="AE3721" s="38">
        <f t="shared" si="754"/>
        <v>3121.4101759999999</v>
      </c>
      <c r="AF3721" s="38">
        <f t="shared" si="755"/>
        <v>3371.1229900799999</v>
      </c>
      <c r="AG3721" s="36">
        <f t="shared" si="756"/>
        <v>2770.76</v>
      </c>
      <c r="AH3721" s="36">
        <f t="shared" si="757"/>
        <v>3121.41</v>
      </c>
      <c r="AI3721" s="36">
        <f t="shared" si="758"/>
        <v>3371.12</v>
      </c>
      <c r="AJ3721" s="40">
        <v>43879</v>
      </c>
      <c r="AK3721" s="40">
        <v>43880</v>
      </c>
      <c r="AL3721" s="20"/>
      <c r="AM3721" s="17" t="s">
        <v>18070</v>
      </c>
      <c r="AN3721" s="125">
        <v>5030</v>
      </c>
      <c r="AO3721" s="68" t="s">
        <v>19187</v>
      </c>
      <c r="AP3721" s="67"/>
      <c r="AQ3721" s="20"/>
      <c r="AR3721" s="16">
        <v>0</v>
      </c>
      <c r="AS3721" s="20">
        <v>43885</v>
      </c>
    </row>
    <row r="3722" spans="1:45" ht="47.25" customHeight="1">
      <c r="A3722" s="16">
        <v>8699556981189</v>
      </c>
      <c r="B3722" s="16" t="s">
        <v>3671</v>
      </c>
      <c r="C3722" s="16" t="s">
        <v>3672</v>
      </c>
      <c r="D3722" s="17" t="s">
        <v>87</v>
      </c>
      <c r="E3722" s="18" t="s">
        <v>18879</v>
      </c>
      <c r="F3722" s="39" t="s">
        <v>847</v>
      </c>
      <c r="G3722" s="39">
        <v>2</v>
      </c>
      <c r="H3722" s="18">
        <v>1</v>
      </c>
      <c r="I3722" s="18"/>
      <c r="J3722" s="18"/>
      <c r="K3722" s="18"/>
      <c r="L3722" s="19" t="s">
        <v>2553</v>
      </c>
      <c r="M3722" s="19" t="s">
        <v>2551</v>
      </c>
      <c r="N3722" s="18" t="s">
        <v>1226</v>
      </c>
      <c r="O3722" s="18" t="s">
        <v>2842</v>
      </c>
      <c r="P3722" s="18" t="s">
        <v>986</v>
      </c>
      <c r="Q3722" s="18">
        <v>1</v>
      </c>
      <c r="R3722" s="45" t="s">
        <v>3676</v>
      </c>
      <c r="S3722" s="37" t="s">
        <v>96</v>
      </c>
      <c r="T3722" s="18" t="s">
        <v>97</v>
      </c>
      <c r="U3722" s="38">
        <v>177.5</v>
      </c>
      <c r="V3722" s="38">
        <v>177.5</v>
      </c>
      <c r="W3722" s="38">
        <v>177.5</v>
      </c>
      <c r="X3722" s="18" t="s">
        <v>97</v>
      </c>
      <c r="Y3722" s="39"/>
      <c r="Z3722" s="16">
        <v>0</v>
      </c>
      <c r="AA3722" s="36">
        <v>677.24</v>
      </c>
      <c r="AB3722" s="36">
        <v>698.38</v>
      </c>
      <c r="AC3722" s="36">
        <f>VLOOKUP(A3722,'[1]Pasif Ürünler Fiyat Listesi'!$A$2:$AC$3928,29,FALSE)</f>
        <v>677.24</v>
      </c>
      <c r="AD3722" s="38">
        <f t="shared" si="753"/>
        <v>698.38480000000004</v>
      </c>
      <c r="AE3722" s="38">
        <f t="shared" si="754"/>
        <v>800.338976</v>
      </c>
      <c r="AF3722" s="38">
        <f t="shared" si="755"/>
        <v>864.36609408000004</v>
      </c>
      <c r="AG3722" s="36">
        <f t="shared" si="756"/>
        <v>698.38</v>
      </c>
      <c r="AH3722" s="36">
        <f t="shared" si="757"/>
        <v>800.33</v>
      </c>
      <c r="AI3722" s="36">
        <f t="shared" si="758"/>
        <v>864.36</v>
      </c>
      <c r="AJ3722" s="40">
        <v>43879</v>
      </c>
      <c r="AK3722" s="40">
        <v>43880</v>
      </c>
      <c r="AL3722" s="20"/>
      <c r="AM3722" s="17" t="s">
        <v>18070</v>
      </c>
      <c r="AN3722" s="125"/>
      <c r="AO3722" s="68" t="s">
        <v>19188</v>
      </c>
      <c r="AP3722" s="67"/>
      <c r="AQ3722" s="20"/>
      <c r="AR3722" s="16">
        <v>0</v>
      </c>
      <c r="AS3722" s="20">
        <v>43885</v>
      </c>
    </row>
    <row r="3723" spans="1:45" ht="47.25" customHeight="1">
      <c r="A3723" s="16">
        <v>8699556981196</v>
      </c>
      <c r="B3723" s="16" t="s">
        <v>3671</v>
      </c>
      <c r="C3723" s="16" t="s">
        <v>3672</v>
      </c>
      <c r="D3723" s="17" t="s">
        <v>87</v>
      </c>
      <c r="E3723" s="18" t="s">
        <v>18879</v>
      </c>
      <c r="F3723" s="39" t="s">
        <v>847</v>
      </c>
      <c r="G3723" s="39">
        <v>2</v>
      </c>
      <c r="H3723" s="18">
        <v>1</v>
      </c>
      <c r="I3723" s="18"/>
      <c r="J3723" s="18"/>
      <c r="K3723" s="18"/>
      <c r="L3723" s="19" t="s">
        <v>2556</v>
      </c>
      <c r="M3723" s="19" t="s">
        <v>2551</v>
      </c>
      <c r="N3723" s="18" t="s">
        <v>1226</v>
      </c>
      <c r="O3723" s="18" t="s">
        <v>10396</v>
      </c>
      <c r="P3723" s="18" t="s">
        <v>986</v>
      </c>
      <c r="Q3723" s="18">
        <v>1</v>
      </c>
      <c r="R3723" s="45" t="s">
        <v>3676</v>
      </c>
      <c r="S3723" s="37" t="s">
        <v>96</v>
      </c>
      <c r="T3723" s="18" t="s">
        <v>97</v>
      </c>
      <c r="U3723" s="38">
        <v>355</v>
      </c>
      <c r="V3723" s="38">
        <v>355</v>
      </c>
      <c r="W3723" s="38">
        <v>355</v>
      </c>
      <c r="X3723" s="18" t="s">
        <v>97</v>
      </c>
      <c r="Y3723" s="39"/>
      <c r="Z3723" s="16">
        <v>0</v>
      </c>
      <c r="AA3723" s="36">
        <v>1354.49</v>
      </c>
      <c r="AB3723" s="36">
        <v>1389.17</v>
      </c>
      <c r="AC3723" s="36">
        <f>VLOOKUP(A3723,'[1]Pasif Ürünler Fiyat Listesi'!$A$2:$AC$3928,29,FALSE)</f>
        <v>1354.49</v>
      </c>
      <c r="AD3723" s="38">
        <f t="shared" si="753"/>
        <v>1389.1797999999999</v>
      </c>
      <c r="AE3723" s="38">
        <f t="shared" si="754"/>
        <v>1574.029376</v>
      </c>
      <c r="AF3723" s="38">
        <f t="shared" si="755"/>
        <v>1699.9517260800001</v>
      </c>
      <c r="AG3723" s="36">
        <f t="shared" si="756"/>
        <v>1389.17</v>
      </c>
      <c r="AH3723" s="36">
        <f t="shared" si="757"/>
        <v>1574.02</v>
      </c>
      <c r="AI3723" s="36">
        <f t="shared" si="758"/>
        <v>1699.95</v>
      </c>
      <c r="AJ3723" s="40">
        <v>43879</v>
      </c>
      <c r="AK3723" s="40">
        <v>43880</v>
      </c>
      <c r="AL3723" s="20"/>
      <c r="AM3723" s="17" t="s">
        <v>18070</v>
      </c>
      <c r="AN3723" s="125">
        <v>5081</v>
      </c>
      <c r="AO3723" s="68" t="s">
        <v>19189</v>
      </c>
      <c r="AP3723" s="67"/>
      <c r="AQ3723" s="20"/>
      <c r="AR3723" s="16">
        <v>0</v>
      </c>
      <c r="AS3723" s="20">
        <v>43885</v>
      </c>
    </row>
    <row r="3724" spans="1:45" ht="47.25" customHeight="1">
      <c r="A3724" s="16">
        <v>8699517790942</v>
      </c>
      <c r="B3724" s="16" t="s">
        <v>6138</v>
      </c>
      <c r="C3724" s="16" t="s">
        <v>6139</v>
      </c>
      <c r="D3724" s="17" t="s">
        <v>323</v>
      </c>
      <c r="E3724" s="18" t="s">
        <v>18879</v>
      </c>
      <c r="F3724" s="18">
        <v>0</v>
      </c>
      <c r="G3724" s="39">
        <v>1</v>
      </c>
      <c r="H3724" s="18">
        <v>1</v>
      </c>
      <c r="I3724" s="18"/>
      <c r="J3724" s="18"/>
      <c r="K3724" s="18"/>
      <c r="L3724" s="19" t="s">
        <v>575</v>
      </c>
      <c r="M3724" s="19" t="s">
        <v>574</v>
      </c>
      <c r="N3724" s="18" t="s">
        <v>433</v>
      </c>
      <c r="O3724" s="18" t="s">
        <v>11843</v>
      </c>
      <c r="P3724" s="18" t="s">
        <v>551</v>
      </c>
      <c r="Q3724" s="18">
        <v>1</v>
      </c>
      <c r="R3724" s="18" t="s">
        <v>95</v>
      </c>
      <c r="S3724" s="37" t="s">
        <v>96</v>
      </c>
      <c r="T3724" s="18" t="s">
        <v>165</v>
      </c>
      <c r="U3724" s="38">
        <v>335</v>
      </c>
      <c r="V3724" s="38">
        <v>335</v>
      </c>
      <c r="W3724" s="38">
        <v>201</v>
      </c>
      <c r="X3724" s="18" t="s">
        <v>165</v>
      </c>
      <c r="Y3724" s="39"/>
      <c r="Z3724" s="16">
        <v>0</v>
      </c>
      <c r="AA3724" s="36">
        <v>276.33999999999997</v>
      </c>
      <c r="AB3724" s="36">
        <v>289.45999999999998</v>
      </c>
      <c r="AC3724" s="36">
        <f>VLOOKUP(A3724,'[1]Pasif Ürünler Fiyat Listesi'!$A$2:$AC$3928,29,FALSE)</f>
        <v>276.33999999999997</v>
      </c>
      <c r="AD3724" s="38">
        <f t="shared" si="753"/>
        <v>289.46679999999998</v>
      </c>
      <c r="AE3724" s="38">
        <f t="shared" si="754"/>
        <v>342.35081599999995</v>
      </c>
      <c r="AF3724" s="38">
        <f t="shared" si="755"/>
        <v>369.73888127999999</v>
      </c>
      <c r="AG3724" s="36">
        <f t="shared" si="756"/>
        <v>289.45999999999998</v>
      </c>
      <c r="AH3724" s="36">
        <f t="shared" si="757"/>
        <v>342.35</v>
      </c>
      <c r="AI3724" s="36">
        <f t="shared" si="758"/>
        <v>369.73</v>
      </c>
      <c r="AJ3724" s="40">
        <v>43879</v>
      </c>
      <c r="AK3724" s="40">
        <v>43880</v>
      </c>
      <c r="AL3724" s="20"/>
      <c r="AM3724" s="17" t="s">
        <v>18070</v>
      </c>
      <c r="AN3724" s="125"/>
      <c r="AO3724" s="68" t="s">
        <v>19190</v>
      </c>
      <c r="AP3724" s="67"/>
      <c r="AQ3724" s="20"/>
      <c r="AR3724" s="16">
        <v>0</v>
      </c>
      <c r="AS3724" s="20">
        <v>43885</v>
      </c>
    </row>
    <row r="3725" spans="1:45" ht="47.25" customHeight="1">
      <c r="A3725" s="16">
        <v>8699517790959</v>
      </c>
      <c r="B3725" s="16" t="s">
        <v>6138</v>
      </c>
      <c r="C3725" s="16" t="s">
        <v>6139</v>
      </c>
      <c r="D3725" s="17" t="s">
        <v>323</v>
      </c>
      <c r="E3725" s="18" t="s">
        <v>18879</v>
      </c>
      <c r="F3725" s="18">
        <v>0</v>
      </c>
      <c r="G3725" s="39">
        <v>1</v>
      </c>
      <c r="H3725" s="18">
        <v>1</v>
      </c>
      <c r="I3725" s="18"/>
      <c r="J3725" s="18"/>
      <c r="K3725" s="18"/>
      <c r="L3725" s="19" t="s">
        <v>573</v>
      </c>
      <c r="M3725" s="19" t="s">
        <v>574</v>
      </c>
      <c r="N3725" s="18" t="s">
        <v>433</v>
      </c>
      <c r="O3725" s="18">
        <v>200</v>
      </c>
      <c r="P3725" s="18" t="s">
        <v>163</v>
      </c>
      <c r="Q3725" s="18">
        <v>1</v>
      </c>
      <c r="R3725" s="18" t="s">
        <v>95</v>
      </c>
      <c r="S3725" s="37" t="s">
        <v>96</v>
      </c>
      <c r="T3725" s="18" t="s">
        <v>165</v>
      </c>
      <c r="U3725" s="38">
        <v>670</v>
      </c>
      <c r="V3725" s="38">
        <v>670</v>
      </c>
      <c r="W3725" s="38">
        <v>402</v>
      </c>
      <c r="X3725" s="18" t="s">
        <v>165</v>
      </c>
      <c r="Y3725" s="39"/>
      <c r="Z3725" s="16">
        <v>0</v>
      </c>
      <c r="AA3725" s="36">
        <v>552.71</v>
      </c>
      <c r="AB3725" s="36">
        <v>571.36</v>
      </c>
      <c r="AC3725" s="36">
        <f>VLOOKUP(A3725,'[1]Pasif Ürünler Fiyat Listesi'!$A$2:$AC$3928,29,FALSE)</f>
        <v>552.71</v>
      </c>
      <c r="AD3725" s="38">
        <f t="shared" si="753"/>
        <v>571.36419999999998</v>
      </c>
      <c r="AE3725" s="38">
        <f t="shared" si="754"/>
        <v>658.07590400000004</v>
      </c>
      <c r="AF3725" s="38">
        <f t="shared" si="755"/>
        <v>710.72197632000007</v>
      </c>
      <c r="AG3725" s="36">
        <f t="shared" si="756"/>
        <v>571.36</v>
      </c>
      <c r="AH3725" s="36">
        <f t="shared" si="757"/>
        <v>658.07</v>
      </c>
      <c r="AI3725" s="36">
        <f t="shared" si="758"/>
        <v>710.72</v>
      </c>
      <c r="AJ3725" s="40">
        <v>43879</v>
      </c>
      <c r="AK3725" s="40">
        <v>43880</v>
      </c>
      <c r="AL3725" s="20"/>
      <c r="AM3725" s="17" t="s">
        <v>18070</v>
      </c>
      <c r="AN3725" s="125"/>
      <c r="AO3725" s="68" t="s">
        <v>19192</v>
      </c>
      <c r="AP3725" s="67"/>
      <c r="AQ3725" s="20"/>
      <c r="AR3725" s="16">
        <v>0</v>
      </c>
      <c r="AS3725" s="20">
        <v>43885</v>
      </c>
    </row>
    <row r="3726" spans="1:45" ht="47.25" customHeight="1">
      <c r="A3726" s="16">
        <v>8699517790935</v>
      </c>
      <c r="B3726" s="16" t="s">
        <v>6138</v>
      </c>
      <c r="C3726" s="16" t="s">
        <v>6139</v>
      </c>
      <c r="D3726" s="17" t="s">
        <v>323</v>
      </c>
      <c r="E3726" s="18" t="s">
        <v>18879</v>
      </c>
      <c r="F3726" s="18">
        <v>0</v>
      </c>
      <c r="G3726" s="39">
        <v>1</v>
      </c>
      <c r="H3726" s="18">
        <v>1</v>
      </c>
      <c r="I3726" s="18"/>
      <c r="J3726" s="18"/>
      <c r="K3726" s="18"/>
      <c r="L3726" s="19" t="s">
        <v>576</v>
      </c>
      <c r="M3726" s="19" t="s">
        <v>574</v>
      </c>
      <c r="N3726" s="18" t="s">
        <v>433</v>
      </c>
      <c r="O3726" s="18">
        <v>50</v>
      </c>
      <c r="P3726" s="18" t="s">
        <v>163</v>
      </c>
      <c r="Q3726" s="18">
        <v>1</v>
      </c>
      <c r="R3726" s="18" t="s">
        <v>95</v>
      </c>
      <c r="S3726" s="37" t="s">
        <v>96</v>
      </c>
      <c r="T3726" s="18" t="s">
        <v>165</v>
      </c>
      <c r="U3726" s="38">
        <v>167.5</v>
      </c>
      <c r="V3726" s="38">
        <v>167.5</v>
      </c>
      <c r="W3726" s="38">
        <v>100.5</v>
      </c>
      <c r="X3726" s="18" t="s">
        <v>165</v>
      </c>
      <c r="Y3726" s="39"/>
      <c r="Z3726" s="16">
        <v>0</v>
      </c>
      <c r="AA3726" s="36">
        <v>137.94</v>
      </c>
      <c r="AB3726" s="36">
        <v>147.05000000000001</v>
      </c>
      <c r="AC3726" s="36">
        <f>VLOOKUP(A3726,'[1]Pasif Ürünler Fiyat Listesi'!$A$2:$AC$3928,29,FALSE)</f>
        <v>137.94</v>
      </c>
      <c r="AD3726" s="38">
        <f t="shared" si="753"/>
        <v>147.05759999999998</v>
      </c>
      <c r="AE3726" s="38">
        <f t="shared" si="754"/>
        <v>180.270816</v>
      </c>
      <c r="AF3726" s="38">
        <f t="shared" si="755"/>
        <v>194.69248128000001</v>
      </c>
      <c r="AG3726" s="36">
        <f t="shared" si="756"/>
        <v>147.05000000000001</v>
      </c>
      <c r="AH3726" s="36">
        <f t="shared" si="757"/>
        <v>180.27</v>
      </c>
      <c r="AI3726" s="36">
        <f t="shared" si="758"/>
        <v>194.69</v>
      </c>
      <c r="AJ3726" s="40">
        <v>43879</v>
      </c>
      <c r="AK3726" s="40">
        <v>43880</v>
      </c>
      <c r="AL3726" s="20"/>
      <c r="AM3726" s="17" t="s">
        <v>18070</v>
      </c>
      <c r="AN3726" s="125"/>
      <c r="AO3726" s="68" t="s">
        <v>19190</v>
      </c>
      <c r="AP3726" s="67"/>
      <c r="AQ3726" s="20"/>
      <c r="AR3726" s="16">
        <v>0</v>
      </c>
      <c r="AS3726" s="20">
        <v>43885</v>
      </c>
    </row>
    <row r="3727" spans="1:45" ht="47.25" customHeight="1">
      <c r="A3727" s="16">
        <v>8699839750662</v>
      </c>
      <c r="B3727" s="16" t="s">
        <v>6162</v>
      </c>
      <c r="C3727" s="16" t="s">
        <v>6163</v>
      </c>
      <c r="D3727" s="17" t="s">
        <v>323</v>
      </c>
      <c r="E3727" s="18" t="s">
        <v>18879</v>
      </c>
      <c r="F3727" s="18">
        <v>0</v>
      </c>
      <c r="G3727" s="39">
        <v>1</v>
      </c>
      <c r="H3727" s="18">
        <v>1</v>
      </c>
      <c r="I3727" s="18"/>
      <c r="J3727" s="18"/>
      <c r="K3727" s="18"/>
      <c r="L3727" s="19" t="s">
        <v>3292</v>
      </c>
      <c r="M3727" s="19" t="s">
        <v>727</v>
      </c>
      <c r="N3727" s="18" t="s">
        <v>3283</v>
      </c>
      <c r="O3727" s="18" t="s">
        <v>12932</v>
      </c>
      <c r="P3727" s="18" t="s">
        <v>551</v>
      </c>
      <c r="Q3727" s="18">
        <v>1</v>
      </c>
      <c r="R3727" s="18" t="s">
        <v>95</v>
      </c>
      <c r="S3727" s="37" t="s">
        <v>46</v>
      </c>
      <c r="T3727" s="18" t="s">
        <v>331</v>
      </c>
      <c r="U3727" s="38">
        <v>4.62</v>
      </c>
      <c r="V3727" s="38">
        <v>8.25</v>
      </c>
      <c r="W3727" s="38">
        <v>4.62</v>
      </c>
      <c r="X3727" s="18" t="s">
        <v>331</v>
      </c>
      <c r="Y3727" s="39"/>
      <c r="Z3727" s="16">
        <v>0</v>
      </c>
      <c r="AA3727" s="36">
        <v>17.559999999999999</v>
      </c>
      <c r="AB3727" s="36">
        <v>19.059999999999999</v>
      </c>
      <c r="AC3727" s="36">
        <f>VLOOKUP(A3727,'[1]Pasif Ürünler Fiyat Listesi'!$A$2:$AC$3928,29,FALSE)</f>
        <v>17.559999999999999</v>
      </c>
      <c r="AD3727" s="38">
        <f t="shared" si="753"/>
        <v>19.064799999999998</v>
      </c>
      <c r="AE3727" s="38">
        <f t="shared" si="754"/>
        <v>23.830999999999996</v>
      </c>
      <c r="AF3727" s="38">
        <f t="shared" si="755"/>
        <v>25.737479999999998</v>
      </c>
      <c r="AG3727" s="36">
        <f t="shared" si="756"/>
        <v>19.059999999999999</v>
      </c>
      <c r="AH3727" s="36">
        <f t="shared" si="757"/>
        <v>23.83</v>
      </c>
      <c r="AI3727" s="36">
        <f t="shared" si="758"/>
        <v>25.73</v>
      </c>
      <c r="AJ3727" s="40">
        <v>43879</v>
      </c>
      <c r="AK3727" s="40">
        <v>43880</v>
      </c>
      <c r="AL3727" s="20"/>
      <c r="AM3727" s="17" t="s">
        <v>18070</v>
      </c>
      <c r="AN3727" s="125"/>
      <c r="AO3727" s="68" t="s">
        <v>19458</v>
      </c>
      <c r="AP3727" s="67"/>
      <c r="AQ3727" s="20"/>
      <c r="AR3727" s="16">
        <v>0</v>
      </c>
      <c r="AS3727" s="20">
        <v>43885</v>
      </c>
    </row>
    <row r="3728" spans="1:45" ht="47.25" customHeight="1">
      <c r="A3728" s="16">
        <v>8699502151758</v>
      </c>
      <c r="B3728" s="16" t="s">
        <v>11911</v>
      </c>
      <c r="C3728" s="16" t="s">
        <v>11912</v>
      </c>
      <c r="D3728" s="17" t="s">
        <v>323</v>
      </c>
      <c r="E3728" s="18" t="s">
        <v>18879</v>
      </c>
      <c r="F3728" s="18">
        <v>0</v>
      </c>
      <c r="G3728" s="39">
        <v>1</v>
      </c>
      <c r="H3728" s="18">
        <v>1</v>
      </c>
      <c r="I3728" s="18"/>
      <c r="J3728" s="18"/>
      <c r="K3728" s="18"/>
      <c r="L3728" s="19" t="s">
        <v>6075</v>
      </c>
      <c r="M3728" s="19" t="s">
        <v>6076</v>
      </c>
      <c r="N3728" s="18" t="s">
        <v>44</v>
      </c>
      <c r="O3728" s="18">
        <v>120</v>
      </c>
      <c r="P3728" s="18" t="s">
        <v>163</v>
      </c>
      <c r="Q3728" s="18">
        <v>84</v>
      </c>
      <c r="R3728" s="18" t="s">
        <v>95</v>
      </c>
      <c r="S3728" s="37" t="s">
        <v>46</v>
      </c>
      <c r="T3728" s="18" t="s">
        <v>331</v>
      </c>
      <c r="U3728" s="38">
        <v>24.33</v>
      </c>
      <c r="V3728" s="38">
        <v>42.62</v>
      </c>
      <c r="W3728" s="38">
        <v>24.33</v>
      </c>
      <c r="X3728" s="18" t="s">
        <v>331</v>
      </c>
      <c r="Y3728" s="39"/>
      <c r="Z3728" s="16">
        <v>0</v>
      </c>
      <c r="AA3728" s="36">
        <v>92.78</v>
      </c>
      <c r="AB3728" s="36">
        <v>99.87</v>
      </c>
      <c r="AC3728" s="36">
        <f>VLOOKUP(A3728,'[1]Pasif Ürünler Fiyat Listesi'!$A$2:$AC$3928,29,FALSE)</f>
        <v>92.78</v>
      </c>
      <c r="AD3728" s="38">
        <f t="shared" si="753"/>
        <v>99.874600000000015</v>
      </c>
      <c r="AE3728" s="38">
        <f t="shared" si="754"/>
        <v>124.84325000000001</v>
      </c>
      <c r="AF3728" s="38">
        <f t="shared" si="755"/>
        <v>134.83071000000001</v>
      </c>
      <c r="AG3728" s="36">
        <f t="shared" si="756"/>
        <v>99.87</v>
      </c>
      <c r="AH3728" s="36">
        <f t="shared" si="757"/>
        <v>124.84</v>
      </c>
      <c r="AI3728" s="36">
        <f t="shared" si="758"/>
        <v>134.83000000000001</v>
      </c>
      <c r="AJ3728" s="40">
        <v>43879</v>
      </c>
      <c r="AK3728" s="40">
        <v>43880</v>
      </c>
      <c r="AL3728" s="20"/>
      <c r="AM3728" s="17" t="s">
        <v>18070</v>
      </c>
      <c r="AN3728" s="125">
        <v>5074</v>
      </c>
      <c r="AO3728" s="68" t="s">
        <v>19259</v>
      </c>
      <c r="AP3728" s="67"/>
      <c r="AQ3728" s="20"/>
      <c r="AR3728" s="16">
        <v>0</v>
      </c>
      <c r="AS3728" s="20">
        <v>43885</v>
      </c>
    </row>
    <row r="3729" spans="1:45" ht="47.25" customHeight="1">
      <c r="A3729" s="16">
        <v>8699517762093</v>
      </c>
      <c r="B3729" s="16" t="s">
        <v>4604</v>
      </c>
      <c r="C3729" s="16" t="s">
        <v>4605</v>
      </c>
      <c r="D3729" s="17" t="s">
        <v>323</v>
      </c>
      <c r="E3729" s="18" t="s">
        <v>18879</v>
      </c>
      <c r="F3729" s="18">
        <v>0</v>
      </c>
      <c r="G3729" s="39">
        <v>1</v>
      </c>
      <c r="H3729" s="18">
        <v>1</v>
      </c>
      <c r="I3729" s="18"/>
      <c r="J3729" s="18"/>
      <c r="K3729" s="18"/>
      <c r="L3729" s="19" t="s">
        <v>579</v>
      </c>
      <c r="M3729" s="19" t="s">
        <v>578</v>
      </c>
      <c r="N3729" s="18" t="s">
        <v>433</v>
      </c>
      <c r="O3729" s="18" t="s">
        <v>8202</v>
      </c>
      <c r="P3729" s="18" t="s">
        <v>551</v>
      </c>
      <c r="Q3729" s="18">
        <v>1</v>
      </c>
      <c r="R3729" s="18" t="s">
        <v>95</v>
      </c>
      <c r="S3729" s="37" t="s">
        <v>96</v>
      </c>
      <c r="T3729" s="18" t="s">
        <v>6141</v>
      </c>
      <c r="U3729" s="38">
        <v>74.94</v>
      </c>
      <c r="V3729" s="38">
        <v>308.11</v>
      </c>
      <c r="W3729" s="38">
        <v>74.94</v>
      </c>
      <c r="X3729" s="18" t="s">
        <v>6141</v>
      </c>
      <c r="Y3729" s="39"/>
      <c r="Z3729" s="16">
        <v>0</v>
      </c>
      <c r="AA3729" s="36">
        <v>285.86</v>
      </c>
      <c r="AB3729" s="36">
        <v>299.17</v>
      </c>
      <c r="AC3729" s="36">
        <f>VLOOKUP(A3729,'[1]Pasif Ürünler Fiyat Listesi'!$A$2:$AC$3928,29,FALSE)</f>
        <v>285.86</v>
      </c>
      <c r="AD3729" s="38">
        <f t="shared" si="753"/>
        <v>299.17720000000003</v>
      </c>
      <c r="AE3729" s="38">
        <f t="shared" si="754"/>
        <v>353.22646400000002</v>
      </c>
      <c r="AF3729" s="38">
        <f t="shared" si="755"/>
        <v>381.48458112000003</v>
      </c>
      <c r="AG3729" s="36">
        <f t="shared" si="756"/>
        <v>299.17</v>
      </c>
      <c r="AH3729" s="36">
        <f t="shared" si="757"/>
        <v>353.22</v>
      </c>
      <c r="AI3729" s="36">
        <f t="shared" si="758"/>
        <v>381.48</v>
      </c>
      <c r="AJ3729" s="40">
        <v>43879</v>
      </c>
      <c r="AK3729" s="40">
        <v>43880</v>
      </c>
      <c r="AL3729" s="20"/>
      <c r="AM3729" s="17" t="s">
        <v>18070</v>
      </c>
      <c r="AN3729" s="125"/>
      <c r="AO3729" s="68" t="s">
        <v>19466</v>
      </c>
      <c r="AP3729" s="67"/>
      <c r="AQ3729" s="20"/>
      <c r="AR3729" s="16">
        <v>0</v>
      </c>
      <c r="AS3729" s="20">
        <v>43885</v>
      </c>
    </row>
    <row r="3730" spans="1:45" ht="47.25" customHeight="1">
      <c r="A3730" s="16">
        <v>8699517762109</v>
      </c>
      <c r="B3730" s="16" t="s">
        <v>4604</v>
      </c>
      <c r="C3730" s="16" t="s">
        <v>4605</v>
      </c>
      <c r="D3730" s="17" t="s">
        <v>323</v>
      </c>
      <c r="E3730" s="18" t="s">
        <v>18879</v>
      </c>
      <c r="F3730" s="18">
        <v>0</v>
      </c>
      <c r="G3730" s="39">
        <v>5</v>
      </c>
      <c r="H3730" s="18">
        <v>4</v>
      </c>
      <c r="I3730" s="18"/>
      <c r="J3730" s="18"/>
      <c r="K3730" s="18"/>
      <c r="L3730" s="19" t="s">
        <v>582</v>
      </c>
      <c r="M3730" s="19" t="s">
        <v>578</v>
      </c>
      <c r="N3730" s="18" t="s">
        <v>433</v>
      </c>
      <c r="O3730" s="18" t="s">
        <v>8205</v>
      </c>
      <c r="P3730" s="18" t="s">
        <v>551</v>
      </c>
      <c r="Q3730" s="18">
        <v>1</v>
      </c>
      <c r="R3730" s="18" t="s">
        <v>95</v>
      </c>
      <c r="S3730" s="37" t="s">
        <v>96</v>
      </c>
      <c r="T3730" s="18" t="s">
        <v>331</v>
      </c>
      <c r="U3730" s="38">
        <v>114.69</v>
      </c>
      <c r="V3730" s="38">
        <v>114.69</v>
      </c>
      <c r="W3730" s="38">
        <v>114.69</v>
      </c>
      <c r="X3730" s="18" t="s">
        <v>331</v>
      </c>
      <c r="Y3730" s="39"/>
      <c r="Z3730" s="16">
        <v>0</v>
      </c>
      <c r="AA3730" s="36">
        <v>437.59</v>
      </c>
      <c r="AB3730" s="36">
        <v>453.94</v>
      </c>
      <c r="AC3730" s="36">
        <f>VLOOKUP(A3730,'[1]Pasif Ürünler Fiyat Listesi'!$A$2:$AC$3928,29,FALSE)</f>
        <v>437.59</v>
      </c>
      <c r="AD3730" s="38">
        <f t="shared" si="753"/>
        <v>453.94179999999994</v>
      </c>
      <c r="AE3730" s="38">
        <f t="shared" si="754"/>
        <v>526.562816</v>
      </c>
      <c r="AF3730" s="38">
        <f t="shared" si="755"/>
        <v>568.68784128000004</v>
      </c>
      <c r="AG3730" s="36">
        <f t="shared" si="756"/>
        <v>453.94</v>
      </c>
      <c r="AH3730" s="36">
        <f t="shared" si="757"/>
        <v>526.55999999999995</v>
      </c>
      <c r="AI3730" s="36">
        <f t="shared" si="758"/>
        <v>568.67999999999995</v>
      </c>
      <c r="AJ3730" s="40">
        <v>43879</v>
      </c>
      <c r="AK3730" s="40">
        <v>43880</v>
      </c>
      <c r="AL3730" s="20"/>
      <c r="AM3730" s="17" t="s">
        <v>18070</v>
      </c>
      <c r="AN3730" s="125"/>
      <c r="AO3730" s="68" t="s">
        <v>19467</v>
      </c>
      <c r="AP3730" s="67"/>
      <c r="AQ3730" s="20"/>
      <c r="AR3730" s="16">
        <v>0</v>
      </c>
      <c r="AS3730" s="20">
        <v>43885</v>
      </c>
    </row>
    <row r="3731" spans="1:45" ht="47.25" customHeight="1">
      <c r="A3731" s="16">
        <v>8699517762086</v>
      </c>
      <c r="B3731" s="16" t="s">
        <v>4604</v>
      </c>
      <c r="C3731" s="16" t="s">
        <v>4605</v>
      </c>
      <c r="D3731" s="17" t="s">
        <v>323</v>
      </c>
      <c r="E3731" s="18" t="s">
        <v>18879</v>
      </c>
      <c r="F3731" s="18">
        <v>0</v>
      </c>
      <c r="G3731" s="39">
        <v>1</v>
      </c>
      <c r="H3731" s="18">
        <v>1</v>
      </c>
      <c r="I3731" s="18"/>
      <c r="J3731" s="18"/>
      <c r="K3731" s="18"/>
      <c r="L3731" s="19" t="s">
        <v>584</v>
      </c>
      <c r="M3731" s="19" t="s">
        <v>578</v>
      </c>
      <c r="N3731" s="18" t="s">
        <v>433</v>
      </c>
      <c r="O3731" s="18" t="s">
        <v>8208</v>
      </c>
      <c r="P3731" s="18" t="s">
        <v>551</v>
      </c>
      <c r="Q3731" s="18">
        <v>1</v>
      </c>
      <c r="R3731" s="18" t="s">
        <v>95</v>
      </c>
      <c r="S3731" s="37" t="s">
        <v>96</v>
      </c>
      <c r="T3731" s="18" t="s">
        <v>6141</v>
      </c>
      <c r="U3731" s="38">
        <v>23.94</v>
      </c>
      <c r="V3731" s="38">
        <v>92.43</v>
      </c>
      <c r="W3731" s="38">
        <v>23.94</v>
      </c>
      <c r="X3731" s="18" t="s">
        <v>6141</v>
      </c>
      <c r="Y3731" s="39"/>
      <c r="Z3731" s="16">
        <v>0</v>
      </c>
      <c r="AA3731" s="36">
        <v>91.28</v>
      </c>
      <c r="AB3731" s="36">
        <v>98.26</v>
      </c>
      <c r="AC3731" s="36">
        <f>VLOOKUP(A3731,'[1]Pasif Ürünler Fiyat Listesi'!$A$2:$AC$3928,29,FALSE)</f>
        <v>91.28</v>
      </c>
      <c r="AD3731" s="38">
        <f t="shared" si="753"/>
        <v>98.269599999999997</v>
      </c>
      <c r="AE3731" s="38">
        <f t="shared" si="754"/>
        <v>122.83699999999999</v>
      </c>
      <c r="AF3731" s="38">
        <f t="shared" si="755"/>
        <v>132.66396</v>
      </c>
      <c r="AG3731" s="36">
        <f t="shared" si="756"/>
        <v>98.26</v>
      </c>
      <c r="AH3731" s="36">
        <f t="shared" si="757"/>
        <v>122.83</v>
      </c>
      <c r="AI3731" s="36">
        <f t="shared" si="758"/>
        <v>132.66</v>
      </c>
      <c r="AJ3731" s="40">
        <v>43879</v>
      </c>
      <c r="AK3731" s="40">
        <v>43880</v>
      </c>
      <c r="AL3731" s="20"/>
      <c r="AM3731" s="17" t="s">
        <v>18070</v>
      </c>
      <c r="AN3731" s="125"/>
      <c r="AO3731" s="68" t="s">
        <v>19466</v>
      </c>
      <c r="AP3731" s="67"/>
      <c r="AQ3731" s="20"/>
      <c r="AR3731" s="16">
        <v>0</v>
      </c>
      <c r="AS3731" s="20">
        <v>43885</v>
      </c>
    </row>
    <row r="3732" spans="1:45" ht="47.25" customHeight="1">
      <c r="A3732" s="16">
        <v>8699517762116</v>
      </c>
      <c r="B3732" s="16" t="s">
        <v>4604</v>
      </c>
      <c r="C3732" s="16" t="s">
        <v>4605</v>
      </c>
      <c r="D3732" s="17" t="s">
        <v>323</v>
      </c>
      <c r="E3732" s="18" t="s">
        <v>18879</v>
      </c>
      <c r="F3732" s="18">
        <v>0</v>
      </c>
      <c r="G3732" s="39">
        <v>1</v>
      </c>
      <c r="H3732" s="18">
        <v>4</v>
      </c>
      <c r="I3732" s="18"/>
      <c r="J3732" s="18"/>
      <c r="K3732" s="18"/>
      <c r="L3732" s="19" t="s">
        <v>577</v>
      </c>
      <c r="M3732" s="19" t="s">
        <v>578</v>
      </c>
      <c r="N3732" s="18" t="s">
        <v>433</v>
      </c>
      <c r="O3732" s="18" t="s">
        <v>7215</v>
      </c>
      <c r="P3732" s="18" t="s">
        <v>551</v>
      </c>
      <c r="Q3732" s="18">
        <v>1</v>
      </c>
      <c r="R3732" s="18" t="s">
        <v>95</v>
      </c>
      <c r="S3732" s="37" t="s">
        <v>96</v>
      </c>
      <c r="T3732" s="18" t="s">
        <v>4626</v>
      </c>
      <c r="U3732" s="38">
        <v>204.75</v>
      </c>
      <c r="V3732" s="38">
        <v>204.75</v>
      </c>
      <c r="W3732" s="38">
        <v>204.75</v>
      </c>
      <c r="X3732" s="18" t="s">
        <v>4626</v>
      </c>
      <c r="Y3732" s="39"/>
      <c r="Z3732" s="16">
        <v>0</v>
      </c>
      <c r="AA3732" s="36">
        <v>781.21</v>
      </c>
      <c r="AB3732" s="36">
        <v>804.43</v>
      </c>
      <c r="AC3732" s="36">
        <f>VLOOKUP(A3732,'[1]Pasif Ürünler Fiyat Listesi'!$A$2:$AC$3928,29,FALSE)</f>
        <v>781.21</v>
      </c>
      <c r="AD3732" s="38">
        <f t="shared" si="753"/>
        <v>804.43420000000003</v>
      </c>
      <c r="AE3732" s="38">
        <f t="shared" si="754"/>
        <v>919.11430400000006</v>
      </c>
      <c r="AF3732" s="38">
        <f t="shared" si="755"/>
        <v>992.64344832000018</v>
      </c>
      <c r="AG3732" s="36">
        <f t="shared" si="756"/>
        <v>804.43</v>
      </c>
      <c r="AH3732" s="36">
        <f t="shared" si="757"/>
        <v>919.11</v>
      </c>
      <c r="AI3732" s="36">
        <f t="shared" si="758"/>
        <v>992.64</v>
      </c>
      <c r="AJ3732" s="40">
        <v>43879</v>
      </c>
      <c r="AK3732" s="40">
        <v>43880</v>
      </c>
      <c r="AL3732" s="20"/>
      <c r="AM3732" s="17" t="s">
        <v>18070</v>
      </c>
      <c r="AN3732" s="125"/>
      <c r="AO3732" s="68" t="s">
        <v>19299</v>
      </c>
      <c r="AP3732" s="67"/>
      <c r="AQ3732" s="20"/>
      <c r="AR3732" s="16">
        <v>0</v>
      </c>
      <c r="AS3732" s="20">
        <v>43885</v>
      </c>
    </row>
    <row r="3733" spans="1:45" ht="47.25" customHeight="1">
      <c r="A3733" s="16">
        <v>8699814770012</v>
      </c>
      <c r="B3733" s="16" t="s">
        <v>6253</v>
      </c>
      <c r="C3733" s="16" t="s">
        <v>6254</v>
      </c>
      <c r="D3733" s="17" t="s">
        <v>323</v>
      </c>
      <c r="E3733" s="18" t="s">
        <v>18879</v>
      </c>
      <c r="F3733" s="18">
        <v>0</v>
      </c>
      <c r="G3733" s="39">
        <v>1</v>
      </c>
      <c r="H3733" s="18">
        <v>1</v>
      </c>
      <c r="I3733" s="18"/>
      <c r="J3733" s="18"/>
      <c r="K3733" s="18"/>
      <c r="L3733" s="19" t="s">
        <v>11942</v>
      </c>
      <c r="M3733" s="19" t="s">
        <v>1184</v>
      </c>
      <c r="N3733" s="18" t="s">
        <v>4258</v>
      </c>
      <c r="O3733" s="18" t="s">
        <v>2842</v>
      </c>
      <c r="P3733" s="18" t="s">
        <v>3599</v>
      </c>
      <c r="Q3733" s="18">
        <v>1</v>
      </c>
      <c r="R3733" s="18" t="s">
        <v>95</v>
      </c>
      <c r="S3733" s="37" t="s">
        <v>46</v>
      </c>
      <c r="T3733" s="18" t="s">
        <v>331</v>
      </c>
      <c r="U3733" s="38">
        <v>28.36</v>
      </c>
      <c r="V3733" s="38">
        <v>63.4</v>
      </c>
      <c r="W3733" s="38">
        <v>28.36</v>
      </c>
      <c r="X3733" s="18" t="s">
        <v>331</v>
      </c>
      <c r="Y3733" s="39"/>
      <c r="Z3733" s="16">
        <v>0</v>
      </c>
      <c r="AA3733" s="36">
        <v>108.19</v>
      </c>
      <c r="AB3733" s="36">
        <v>116.11</v>
      </c>
      <c r="AC3733" s="36">
        <f>VLOOKUP(A3733,'[1]Pasif Ürünler Fiyat Listesi'!$A$2:$AC$3928,29,FALSE)</f>
        <v>108.19</v>
      </c>
      <c r="AD3733" s="38">
        <f t="shared" si="753"/>
        <v>116.1176</v>
      </c>
      <c r="AE3733" s="38">
        <f t="shared" si="754"/>
        <v>144.380416</v>
      </c>
      <c r="AF3733" s="38">
        <f t="shared" si="755"/>
        <v>155.93084928000002</v>
      </c>
      <c r="AG3733" s="36">
        <f t="shared" si="756"/>
        <v>116.11</v>
      </c>
      <c r="AH3733" s="36">
        <f t="shared" si="757"/>
        <v>144.38</v>
      </c>
      <c r="AI3733" s="36">
        <f t="shared" si="758"/>
        <v>155.93</v>
      </c>
      <c r="AJ3733" s="40">
        <v>43879</v>
      </c>
      <c r="AK3733" s="40">
        <v>43880</v>
      </c>
      <c r="AL3733" s="20"/>
      <c r="AM3733" s="17" t="s">
        <v>18070</v>
      </c>
      <c r="AN3733" s="125"/>
      <c r="AO3733" s="68" t="s">
        <v>19469</v>
      </c>
      <c r="AP3733" s="67"/>
      <c r="AQ3733" s="20"/>
      <c r="AR3733" s="16">
        <v>0</v>
      </c>
      <c r="AS3733" s="20">
        <v>43885</v>
      </c>
    </row>
    <row r="3734" spans="1:45" ht="47.25" customHeight="1">
      <c r="A3734" s="16">
        <v>8699523040031</v>
      </c>
      <c r="B3734" s="16" t="s">
        <v>6601</v>
      </c>
      <c r="C3734" s="16" t="s">
        <v>6602</v>
      </c>
      <c r="D3734" s="17" t="s">
        <v>323</v>
      </c>
      <c r="E3734" s="18" t="s">
        <v>18879</v>
      </c>
      <c r="F3734" s="18">
        <v>0</v>
      </c>
      <c r="G3734" s="39">
        <v>1</v>
      </c>
      <c r="H3734" s="18">
        <v>1</v>
      </c>
      <c r="I3734" s="18"/>
      <c r="J3734" s="18"/>
      <c r="K3734" s="18"/>
      <c r="L3734" s="19" t="s">
        <v>11979</v>
      </c>
      <c r="M3734" s="19" t="s">
        <v>213</v>
      </c>
      <c r="N3734" s="18" t="s">
        <v>2138</v>
      </c>
      <c r="O3734" s="18">
        <v>40</v>
      </c>
      <c r="P3734" s="18" t="s">
        <v>163</v>
      </c>
      <c r="Q3734" s="18">
        <v>28</v>
      </c>
      <c r="R3734" s="18" t="s">
        <v>95</v>
      </c>
      <c r="S3734" s="37" t="s">
        <v>46</v>
      </c>
      <c r="T3734" s="18" t="s">
        <v>331</v>
      </c>
      <c r="U3734" s="38">
        <v>3.02</v>
      </c>
      <c r="V3734" s="38">
        <v>14.28</v>
      </c>
      <c r="W3734" s="38">
        <v>3.02</v>
      </c>
      <c r="X3734" s="18" t="s">
        <v>331</v>
      </c>
      <c r="Y3734" s="39"/>
      <c r="Z3734" s="16">
        <v>0</v>
      </c>
      <c r="AA3734" s="36">
        <v>11.51</v>
      </c>
      <c r="AB3734" s="36">
        <v>12.53</v>
      </c>
      <c r="AC3734" s="36">
        <f>VLOOKUP(A3734,'[1]Pasif Ürünler Fiyat Listesi'!$A$2:$AC$3928,29,FALSE)</f>
        <v>11.51</v>
      </c>
      <c r="AD3734" s="38">
        <f t="shared" si="753"/>
        <v>12.530799999999999</v>
      </c>
      <c r="AE3734" s="38">
        <f t="shared" si="754"/>
        <v>15.663499999999999</v>
      </c>
      <c r="AF3734" s="38">
        <f t="shared" si="755"/>
        <v>16.91658</v>
      </c>
      <c r="AG3734" s="36">
        <f t="shared" si="756"/>
        <v>12.53</v>
      </c>
      <c r="AH3734" s="36">
        <f t="shared" si="757"/>
        <v>15.66</v>
      </c>
      <c r="AI3734" s="36">
        <f t="shared" si="758"/>
        <v>16.91</v>
      </c>
      <c r="AJ3734" s="40">
        <v>43879</v>
      </c>
      <c r="AK3734" s="40">
        <v>43880</v>
      </c>
      <c r="AL3734" s="20"/>
      <c r="AM3734" s="17" t="s">
        <v>18070</v>
      </c>
      <c r="AN3734" s="125"/>
      <c r="AO3734" s="68" t="s">
        <v>19471</v>
      </c>
      <c r="AP3734" s="67"/>
      <c r="AQ3734" s="20"/>
      <c r="AR3734" s="16">
        <v>0</v>
      </c>
      <c r="AS3734" s="20">
        <v>43885</v>
      </c>
    </row>
    <row r="3735" spans="1:45" ht="47.25" customHeight="1">
      <c r="A3735" s="16">
        <v>8699523650049</v>
      </c>
      <c r="B3735" s="16" t="s">
        <v>11988</v>
      </c>
      <c r="C3735" s="16" t="s">
        <v>11989</v>
      </c>
      <c r="D3735" s="17" t="s">
        <v>323</v>
      </c>
      <c r="E3735" s="17" t="s">
        <v>295</v>
      </c>
      <c r="F3735" s="18">
        <v>4</v>
      </c>
      <c r="G3735" s="39">
        <v>2</v>
      </c>
      <c r="H3735" s="18">
        <v>3</v>
      </c>
      <c r="I3735" s="18"/>
      <c r="J3735" s="18"/>
      <c r="K3735" s="18"/>
      <c r="L3735" s="19" t="s">
        <v>11990</v>
      </c>
      <c r="M3735" s="24" t="s">
        <v>11991</v>
      </c>
      <c r="N3735" s="18" t="s">
        <v>2138</v>
      </c>
      <c r="O3735" s="18">
        <v>200</v>
      </c>
      <c r="P3735" s="18" t="s">
        <v>875</v>
      </c>
      <c r="Q3735" s="18">
        <v>1</v>
      </c>
      <c r="R3735" s="18" t="s">
        <v>95</v>
      </c>
      <c r="S3735" s="37" t="s">
        <v>46</v>
      </c>
      <c r="T3735" s="18" t="s">
        <v>53</v>
      </c>
      <c r="U3735" s="38">
        <v>4.95</v>
      </c>
      <c r="V3735" s="38">
        <v>4.95</v>
      </c>
      <c r="W3735" s="38">
        <v>4.95</v>
      </c>
      <c r="X3735" s="18" t="s">
        <v>53</v>
      </c>
      <c r="Y3735" s="39"/>
      <c r="Z3735" s="16">
        <v>0</v>
      </c>
      <c r="AA3735" s="36">
        <v>10.87</v>
      </c>
      <c r="AB3735" s="36">
        <v>11.83</v>
      </c>
      <c r="AC3735" s="36">
        <f>VLOOKUP(A3735,'[1]Pasif Ürünler Fiyat Listesi'!$A$2:$AC$3928,29,FALSE)</f>
        <v>10.87</v>
      </c>
      <c r="AD3735" s="38">
        <f t="shared" si="753"/>
        <v>11.839599999999999</v>
      </c>
      <c r="AE3735" s="38">
        <f t="shared" si="754"/>
        <v>14.799499999999998</v>
      </c>
      <c r="AF3735" s="38">
        <f t="shared" si="755"/>
        <v>15.983459999999999</v>
      </c>
      <c r="AG3735" s="36">
        <f t="shared" si="756"/>
        <v>11.83</v>
      </c>
      <c r="AH3735" s="36">
        <f t="shared" si="757"/>
        <v>14.79</v>
      </c>
      <c r="AI3735" s="36">
        <f t="shared" si="758"/>
        <v>15.98</v>
      </c>
      <c r="AJ3735" s="40">
        <v>43879</v>
      </c>
      <c r="AK3735" s="40">
        <v>43880</v>
      </c>
      <c r="AL3735" s="20"/>
      <c r="AM3735" s="17" t="s">
        <v>18070</v>
      </c>
      <c r="AN3735" s="125">
        <v>4094</v>
      </c>
      <c r="AO3735" s="68" t="s">
        <v>19472</v>
      </c>
      <c r="AP3735" s="67"/>
      <c r="AQ3735" s="20" t="s">
        <v>6389</v>
      </c>
      <c r="AR3735" s="16">
        <v>0</v>
      </c>
      <c r="AS3735" s="20">
        <v>43885</v>
      </c>
    </row>
    <row r="3736" spans="1:45" ht="47.25" customHeight="1">
      <c r="A3736" s="16">
        <v>8699584090051</v>
      </c>
      <c r="B3736" s="16" t="s">
        <v>12009</v>
      </c>
      <c r="C3736" s="16" t="s">
        <v>12010</v>
      </c>
      <c r="D3736" s="17" t="s">
        <v>323</v>
      </c>
      <c r="E3736" s="18" t="s">
        <v>295</v>
      </c>
      <c r="F3736" s="18">
        <v>4</v>
      </c>
      <c r="G3736" s="39">
        <v>1</v>
      </c>
      <c r="H3736" s="18">
        <v>3</v>
      </c>
      <c r="I3736" s="18"/>
      <c r="J3736" s="18"/>
      <c r="K3736" s="18"/>
      <c r="L3736" s="19" t="s">
        <v>12014</v>
      </c>
      <c r="M3736" s="19" t="s">
        <v>12012</v>
      </c>
      <c r="N3736" s="18" t="s">
        <v>2524</v>
      </c>
      <c r="O3736" s="18" t="s">
        <v>12013</v>
      </c>
      <c r="P3736" s="18" t="s">
        <v>163</v>
      </c>
      <c r="Q3736" s="18">
        <v>40</v>
      </c>
      <c r="R3736" s="18" t="s">
        <v>95</v>
      </c>
      <c r="S3736" s="37" t="s">
        <v>46</v>
      </c>
      <c r="T3736" s="18" t="s">
        <v>53</v>
      </c>
      <c r="U3736" s="38">
        <v>4.05</v>
      </c>
      <c r="V3736" s="38">
        <v>4.05</v>
      </c>
      <c r="W3736" s="38">
        <v>4.05</v>
      </c>
      <c r="X3736" s="18" t="s">
        <v>53</v>
      </c>
      <c r="Y3736" s="39"/>
      <c r="Z3736" s="16">
        <v>0</v>
      </c>
      <c r="AA3736" s="36">
        <v>12.46</v>
      </c>
      <c r="AB3736" s="36">
        <v>13.55</v>
      </c>
      <c r="AC3736" s="36">
        <f>VLOOKUP(A3736,'[1]Pasif Ürünler Fiyat Listesi'!$A$2:$AC$3928,29,FALSE)</f>
        <v>12.46</v>
      </c>
      <c r="AD3736" s="38">
        <f t="shared" ref="AD3736:AD3799" si="759">IF(Z3736=2,AC3736*1.08,IF(AC3736&lt;=10,(AC3736*1.09),IF(AC3736&lt;=50,(10*1.09)+((AC3736-10)*1.08),IF(AC3736&lt;=100,(10*1.09)+((50-10)*1.08)+((AC3736-50)*1.07),IF(AC3736&lt;=200,(10*1.09)+((50-10)*1.08)+((100-50)*1.07)+((AC3736-100)*1.04),(10*1.09)+((50-10)*1.08)+((100-50)*1.07)+((200-100)*1.04)+((AC3736-200)*1.02))))))</f>
        <v>13.556800000000001</v>
      </c>
      <c r="AE3736" s="38">
        <f t="shared" ref="AE3736:AE3799" si="760">IF(Z3736=1,AD3736*1.08,IF(Z3736=4,AD3736*1.08,IF(Z3736=2,0,IF(AC3736&lt;=100,(AD3736*1.25),IF(AC3736&lt;=200,134.5+((AC3736-100)*1.04*1.16),255.14+((AC3736-200)*1.02*1.12))))))</f>
        <v>16.946000000000002</v>
      </c>
      <c r="AF3736" s="38">
        <f t="shared" ref="AF3736:AF3799" si="761">IF(Z3736=1,0,IF(Z3736=4,0,(AE3736*1.08)))</f>
        <v>18.301680000000001</v>
      </c>
      <c r="AG3736" s="36">
        <f t="shared" ref="AG3736:AG3799" si="762">TRUNC(AD3736,2)</f>
        <v>13.55</v>
      </c>
      <c r="AH3736" s="36">
        <f t="shared" ref="AH3736:AH3799" si="763">TRUNC(AE3736,2)</f>
        <v>16.940000000000001</v>
      </c>
      <c r="AI3736" s="36">
        <f t="shared" ref="AI3736:AI3799" si="764">TRUNC(AF3736,2)</f>
        <v>18.3</v>
      </c>
      <c r="AJ3736" s="40">
        <v>43879</v>
      </c>
      <c r="AK3736" s="40">
        <v>43880</v>
      </c>
      <c r="AL3736" s="20"/>
      <c r="AM3736" s="17" t="s">
        <v>18070</v>
      </c>
      <c r="AN3736" s="125"/>
      <c r="AO3736" s="68" t="s">
        <v>19474</v>
      </c>
      <c r="AP3736" s="67"/>
      <c r="AQ3736" s="20"/>
      <c r="AR3736" s="16">
        <v>0</v>
      </c>
      <c r="AS3736" s="20">
        <v>43885</v>
      </c>
    </row>
    <row r="3737" spans="1:45" ht="47.25" customHeight="1">
      <c r="A3737" s="16">
        <v>8699523010409</v>
      </c>
      <c r="B3737" s="16" t="s">
        <v>580</v>
      </c>
      <c r="C3737" s="16" t="s">
        <v>789</v>
      </c>
      <c r="D3737" s="17" t="s">
        <v>323</v>
      </c>
      <c r="E3737" s="18" t="s">
        <v>295</v>
      </c>
      <c r="F3737" s="18">
        <v>4</v>
      </c>
      <c r="G3737" s="39">
        <v>1</v>
      </c>
      <c r="H3737" s="18">
        <v>3</v>
      </c>
      <c r="I3737" s="18"/>
      <c r="J3737" s="18"/>
      <c r="K3737" s="18"/>
      <c r="L3737" s="19" t="s">
        <v>12036</v>
      </c>
      <c r="M3737" s="19" t="s">
        <v>1126</v>
      </c>
      <c r="N3737" s="18" t="s">
        <v>2138</v>
      </c>
      <c r="O3737" s="18" t="s">
        <v>12037</v>
      </c>
      <c r="P3737" s="18" t="s">
        <v>163</v>
      </c>
      <c r="Q3737" s="18">
        <v>20</v>
      </c>
      <c r="R3737" s="45" t="s">
        <v>18285</v>
      </c>
      <c r="S3737" s="37" t="s">
        <v>46</v>
      </c>
      <c r="T3737" s="18" t="s">
        <v>53</v>
      </c>
      <c r="U3737" s="38">
        <v>3.11</v>
      </c>
      <c r="V3737" s="38">
        <v>3.11</v>
      </c>
      <c r="W3737" s="38">
        <v>3.11</v>
      </c>
      <c r="X3737" s="18" t="s">
        <v>53</v>
      </c>
      <c r="Y3737" s="39"/>
      <c r="Z3737" s="16">
        <v>0</v>
      </c>
      <c r="AA3737" s="36">
        <v>11.82</v>
      </c>
      <c r="AB3737" s="36">
        <v>12.86</v>
      </c>
      <c r="AC3737" s="36">
        <f>VLOOKUP(A3737,'[1]Pasif Ürünler Fiyat Listesi'!$A$2:$AC$3928,29,FALSE)</f>
        <v>11.82</v>
      </c>
      <c r="AD3737" s="38">
        <f t="shared" si="759"/>
        <v>12.865600000000001</v>
      </c>
      <c r="AE3737" s="38">
        <f t="shared" si="760"/>
        <v>16.082000000000001</v>
      </c>
      <c r="AF3737" s="38">
        <f t="shared" si="761"/>
        <v>17.368560000000002</v>
      </c>
      <c r="AG3737" s="36">
        <f t="shared" si="762"/>
        <v>12.86</v>
      </c>
      <c r="AH3737" s="36">
        <f t="shared" si="763"/>
        <v>16.079999999999998</v>
      </c>
      <c r="AI3737" s="36">
        <f t="shared" si="764"/>
        <v>17.36</v>
      </c>
      <c r="AJ3737" s="40">
        <v>43879</v>
      </c>
      <c r="AK3737" s="40">
        <v>43880</v>
      </c>
      <c r="AL3737" s="20"/>
      <c r="AM3737" s="17" t="s">
        <v>18070</v>
      </c>
      <c r="AN3737" s="125"/>
      <c r="AO3737" s="68" t="s">
        <v>19269</v>
      </c>
      <c r="AP3737" s="67"/>
      <c r="AQ3737" s="20"/>
      <c r="AR3737" s="16">
        <v>0</v>
      </c>
      <c r="AS3737" s="20">
        <v>43885</v>
      </c>
    </row>
    <row r="3738" spans="1:45" ht="47.25" customHeight="1">
      <c r="A3738" s="16">
        <v>8699742750216</v>
      </c>
      <c r="B3738" s="16" t="s">
        <v>5026</v>
      </c>
      <c r="C3738" s="16" t="s">
        <v>5027</v>
      </c>
      <c r="D3738" s="17" t="s">
        <v>323</v>
      </c>
      <c r="E3738" s="18" t="s">
        <v>18879</v>
      </c>
      <c r="F3738" s="18">
        <v>0</v>
      </c>
      <c r="G3738" s="39">
        <v>1</v>
      </c>
      <c r="H3738" s="18">
        <v>1</v>
      </c>
      <c r="I3738" s="18"/>
      <c r="J3738" s="18"/>
      <c r="K3738" s="18"/>
      <c r="L3738" s="19" t="s">
        <v>12047</v>
      </c>
      <c r="M3738" s="19" t="s">
        <v>2174</v>
      </c>
      <c r="N3738" s="18" t="s">
        <v>4928</v>
      </c>
      <c r="O3738" s="18" t="s">
        <v>5031</v>
      </c>
      <c r="P3738" s="18" t="s">
        <v>3599</v>
      </c>
      <c r="Q3738" s="18">
        <v>5</v>
      </c>
      <c r="R3738" s="18" t="s">
        <v>95</v>
      </c>
      <c r="S3738" s="37" t="s">
        <v>46</v>
      </c>
      <c r="T3738" s="18" t="s">
        <v>557</v>
      </c>
      <c r="U3738" s="38">
        <v>111.74</v>
      </c>
      <c r="V3738" s="38">
        <v>182.3</v>
      </c>
      <c r="W3738" s="38">
        <v>109.38</v>
      </c>
      <c r="X3738" s="18" t="s">
        <v>222</v>
      </c>
      <c r="Y3738" s="39"/>
      <c r="Z3738" s="16">
        <v>0</v>
      </c>
      <c r="AA3738" s="36">
        <v>310.63</v>
      </c>
      <c r="AB3738" s="36">
        <v>324.44</v>
      </c>
      <c r="AC3738" s="36">
        <f>VLOOKUP(A3738,'[1]Pasif Ürünler Fiyat Listesi'!$A$2:$AC$3928,29,FALSE)</f>
        <v>310.63</v>
      </c>
      <c r="AD3738" s="38">
        <f t="shared" si="759"/>
        <v>324.44259999999997</v>
      </c>
      <c r="AE3738" s="38">
        <f t="shared" si="760"/>
        <v>381.52371199999999</v>
      </c>
      <c r="AF3738" s="38">
        <f t="shared" si="761"/>
        <v>412.04560896000004</v>
      </c>
      <c r="AG3738" s="36">
        <f t="shared" si="762"/>
        <v>324.44</v>
      </c>
      <c r="AH3738" s="36">
        <f t="shared" si="763"/>
        <v>381.52</v>
      </c>
      <c r="AI3738" s="36">
        <f t="shared" si="764"/>
        <v>412.04</v>
      </c>
      <c r="AJ3738" s="40">
        <v>43879</v>
      </c>
      <c r="AK3738" s="40">
        <v>43880</v>
      </c>
      <c r="AL3738" s="20"/>
      <c r="AM3738" s="17" t="s">
        <v>18070</v>
      </c>
      <c r="AN3738" s="125">
        <v>5014</v>
      </c>
      <c r="AO3738" s="68" t="s">
        <v>19195</v>
      </c>
      <c r="AP3738" s="67"/>
      <c r="AQ3738" s="20"/>
      <c r="AR3738" s="16">
        <v>0</v>
      </c>
      <c r="AS3738" s="20">
        <v>43885</v>
      </c>
    </row>
    <row r="3739" spans="1:45" ht="47.25" customHeight="1">
      <c r="A3739" s="16">
        <v>8699742750209</v>
      </c>
      <c r="B3739" s="16" t="s">
        <v>5026</v>
      </c>
      <c r="C3739" s="16" t="s">
        <v>5027</v>
      </c>
      <c r="D3739" s="17" t="s">
        <v>323</v>
      </c>
      <c r="E3739" s="18" t="s">
        <v>18879</v>
      </c>
      <c r="F3739" s="18">
        <v>0</v>
      </c>
      <c r="G3739" s="39">
        <v>1</v>
      </c>
      <c r="H3739" s="18">
        <v>1</v>
      </c>
      <c r="I3739" s="18"/>
      <c r="J3739" s="18"/>
      <c r="K3739" s="18"/>
      <c r="L3739" s="19" t="s">
        <v>12048</v>
      </c>
      <c r="M3739" s="19" t="s">
        <v>2174</v>
      </c>
      <c r="N3739" s="18" t="s">
        <v>4928</v>
      </c>
      <c r="O3739" s="18" t="s">
        <v>5634</v>
      </c>
      <c r="P3739" s="18" t="s">
        <v>3599</v>
      </c>
      <c r="Q3739" s="18">
        <v>5</v>
      </c>
      <c r="R3739" s="18" t="s">
        <v>95</v>
      </c>
      <c r="S3739" s="37" t="s">
        <v>46</v>
      </c>
      <c r="T3739" s="37" t="s">
        <v>557</v>
      </c>
      <c r="U3739" s="38">
        <v>55.87</v>
      </c>
      <c r="V3739" s="38">
        <v>91.15</v>
      </c>
      <c r="W3739" s="38">
        <v>54.69</v>
      </c>
      <c r="X3739" s="37" t="s">
        <v>222</v>
      </c>
      <c r="Y3739" s="39"/>
      <c r="Z3739" s="16">
        <v>0</v>
      </c>
      <c r="AA3739" s="36">
        <v>156.46</v>
      </c>
      <c r="AB3739" s="36">
        <v>166.31</v>
      </c>
      <c r="AC3739" s="36">
        <f>VLOOKUP(A3739,'[1]Pasif Ürünler Fiyat Listesi'!$A$2:$AC$3928,29,FALSE)</f>
        <v>156.46</v>
      </c>
      <c r="AD3739" s="38">
        <f t="shared" si="759"/>
        <v>166.3184</v>
      </c>
      <c r="AE3739" s="38">
        <f t="shared" si="760"/>
        <v>202.61334400000001</v>
      </c>
      <c r="AF3739" s="38">
        <f t="shared" si="761"/>
        <v>218.82241152000003</v>
      </c>
      <c r="AG3739" s="36">
        <f t="shared" si="762"/>
        <v>166.31</v>
      </c>
      <c r="AH3739" s="36">
        <f t="shared" si="763"/>
        <v>202.61</v>
      </c>
      <c r="AI3739" s="36">
        <f t="shared" si="764"/>
        <v>218.82</v>
      </c>
      <c r="AJ3739" s="40">
        <v>43879</v>
      </c>
      <c r="AK3739" s="40">
        <v>43880</v>
      </c>
      <c r="AL3739" s="20"/>
      <c r="AM3739" s="17" t="s">
        <v>18070</v>
      </c>
      <c r="AN3739" s="125">
        <v>3100</v>
      </c>
      <c r="AO3739" s="68" t="s">
        <v>19196</v>
      </c>
      <c r="AP3739" s="67"/>
      <c r="AQ3739" s="20"/>
      <c r="AR3739" s="16">
        <v>0</v>
      </c>
      <c r="AS3739" s="20">
        <v>43885</v>
      </c>
    </row>
    <row r="3740" spans="1:45" ht="47.25" customHeight="1">
      <c r="A3740" s="16">
        <v>8699532268747</v>
      </c>
      <c r="B3740" s="16" t="s">
        <v>7358</v>
      </c>
      <c r="C3740" s="16" t="s">
        <v>7359</v>
      </c>
      <c r="D3740" s="17" t="s">
        <v>87</v>
      </c>
      <c r="E3740" s="18" t="s">
        <v>18879</v>
      </c>
      <c r="F3740" s="18">
        <v>0</v>
      </c>
      <c r="G3740" s="39">
        <v>2</v>
      </c>
      <c r="H3740" s="18">
        <v>1</v>
      </c>
      <c r="I3740" s="18"/>
      <c r="J3740" s="18"/>
      <c r="K3740" s="18"/>
      <c r="L3740" s="19" t="s">
        <v>4901</v>
      </c>
      <c r="M3740" s="19" t="s">
        <v>4900</v>
      </c>
      <c r="N3740" s="18" t="s">
        <v>2263</v>
      </c>
      <c r="O3740" s="18">
        <v>10</v>
      </c>
      <c r="P3740" s="18" t="s">
        <v>163</v>
      </c>
      <c r="Q3740" s="18">
        <v>30</v>
      </c>
      <c r="R3740" s="18" t="s">
        <v>95</v>
      </c>
      <c r="S3740" s="37" t="s">
        <v>96</v>
      </c>
      <c r="T3740" s="18" t="s">
        <v>331</v>
      </c>
      <c r="U3740" s="38">
        <v>1655.96</v>
      </c>
      <c r="V3740" s="38">
        <v>1655.96</v>
      </c>
      <c r="W3740" s="38">
        <v>1655.96</v>
      </c>
      <c r="X3740" s="18" t="s">
        <v>331</v>
      </c>
      <c r="Y3740" s="39"/>
      <c r="Z3740" s="16">
        <v>0</v>
      </c>
      <c r="AA3740" s="36">
        <v>6318.31</v>
      </c>
      <c r="AB3740" s="36">
        <v>6452.27</v>
      </c>
      <c r="AC3740" s="36">
        <f>VLOOKUP(A3740,'[1]Pasif Ürünler Fiyat Listesi'!$A$2:$AC$3928,29,FALSE)</f>
        <v>6318.31</v>
      </c>
      <c r="AD3740" s="38">
        <f t="shared" si="759"/>
        <v>6452.2762000000012</v>
      </c>
      <c r="AE3740" s="38">
        <f t="shared" si="760"/>
        <v>7244.697344000002</v>
      </c>
      <c r="AF3740" s="38">
        <f t="shared" si="761"/>
        <v>7824.2731315200026</v>
      </c>
      <c r="AG3740" s="36">
        <f t="shared" si="762"/>
        <v>6452.27</v>
      </c>
      <c r="AH3740" s="36">
        <f t="shared" si="763"/>
        <v>7244.69</v>
      </c>
      <c r="AI3740" s="36">
        <f t="shared" si="764"/>
        <v>7824.27</v>
      </c>
      <c r="AJ3740" s="40">
        <v>43879</v>
      </c>
      <c r="AK3740" s="40">
        <v>43880</v>
      </c>
      <c r="AL3740" s="20"/>
      <c r="AM3740" s="17" t="s">
        <v>18070</v>
      </c>
      <c r="AN3740" s="125"/>
      <c r="AO3740" s="68" t="s">
        <v>19542</v>
      </c>
      <c r="AP3740" s="67"/>
      <c r="AQ3740" s="20" t="s">
        <v>18005</v>
      </c>
      <c r="AR3740" s="16">
        <v>0</v>
      </c>
      <c r="AS3740" s="20">
        <v>43885</v>
      </c>
    </row>
    <row r="3741" spans="1:45" ht="47.25" customHeight="1">
      <c r="A3741" s="16">
        <v>8699532268761</v>
      </c>
      <c r="B3741" s="16" t="s">
        <v>7358</v>
      </c>
      <c r="C3741" s="16" t="s">
        <v>7359</v>
      </c>
      <c r="D3741" s="17" t="s">
        <v>87</v>
      </c>
      <c r="E3741" s="18" t="s">
        <v>18879</v>
      </c>
      <c r="F3741" s="18">
        <v>0</v>
      </c>
      <c r="G3741" s="39">
        <v>2</v>
      </c>
      <c r="H3741" s="18">
        <v>1</v>
      </c>
      <c r="I3741" s="18"/>
      <c r="J3741" s="18"/>
      <c r="K3741" s="18"/>
      <c r="L3741" s="19" t="s">
        <v>4899</v>
      </c>
      <c r="M3741" s="19" t="s">
        <v>4900</v>
      </c>
      <c r="N3741" s="18" t="s">
        <v>2263</v>
      </c>
      <c r="O3741" s="18">
        <v>20</v>
      </c>
      <c r="P3741" s="18" t="s">
        <v>163</v>
      </c>
      <c r="Q3741" s="18">
        <v>30</v>
      </c>
      <c r="R3741" s="18" t="s">
        <v>95</v>
      </c>
      <c r="S3741" s="37" t="s">
        <v>96</v>
      </c>
      <c r="T3741" s="18" t="s">
        <v>331</v>
      </c>
      <c r="U3741" s="38">
        <v>3276.59</v>
      </c>
      <c r="V3741" s="38">
        <v>3276.59</v>
      </c>
      <c r="W3741" s="38">
        <v>3276.59</v>
      </c>
      <c r="X3741" s="18" t="s">
        <v>331</v>
      </c>
      <c r="Y3741" s="39"/>
      <c r="Z3741" s="16">
        <v>0</v>
      </c>
      <c r="AA3741" s="36">
        <v>12501.82</v>
      </c>
      <c r="AB3741" s="36">
        <v>12759.45</v>
      </c>
      <c r="AC3741" s="36">
        <f>VLOOKUP(A3741,'[1]Pasif Ürünler Fiyat Listesi'!$A$2:$AC$3928,29,FALSE)</f>
        <v>12501.82</v>
      </c>
      <c r="AD3741" s="38">
        <f t="shared" si="759"/>
        <v>12759.456400000001</v>
      </c>
      <c r="AE3741" s="38">
        <f t="shared" si="760"/>
        <v>14308.739168000002</v>
      </c>
      <c r="AF3741" s="38">
        <f t="shared" si="761"/>
        <v>15453.438301440003</v>
      </c>
      <c r="AG3741" s="36">
        <f t="shared" si="762"/>
        <v>12759.45</v>
      </c>
      <c r="AH3741" s="36">
        <f t="shared" si="763"/>
        <v>14308.73</v>
      </c>
      <c r="AI3741" s="36">
        <f t="shared" si="764"/>
        <v>15453.43</v>
      </c>
      <c r="AJ3741" s="40">
        <v>43879</v>
      </c>
      <c r="AK3741" s="40">
        <v>43880</v>
      </c>
      <c r="AL3741" s="20"/>
      <c r="AM3741" s="17" t="s">
        <v>18070</v>
      </c>
      <c r="AN3741" s="125"/>
      <c r="AO3741" s="68" t="s">
        <v>19543</v>
      </c>
      <c r="AP3741" s="67"/>
      <c r="AQ3741" s="20" t="s">
        <v>18005</v>
      </c>
      <c r="AR3741" s="16">
        <v>0</v>
      </c>
      <c r="AS3741" s="20">
        <v>43885</v>
      </c>
    </row>
    <row r="3742" spans="1:45" ht="47.25" customHeight="1">
      <c r="A3742" s="16">
        <v>8699504350203</v>
      </c>
      <c r="B3742" s="16" t="s">
        <v>12066</v>
      </c>
      <c r="C3742" s="16" t="s">
        <v>12067</v>
      </c>
      <c r="D3742" s="17" t="s">
        <v>87</v>
      </c>
      <c r="E3742" s="18" t="s">
        <v>18879</v>
      </c>
      <c r="F3742" s="18">
        <v>6</v>
      </c>
      <c r="G3742" s="39">
        <v>1</v>
      </c>
      <c r="H3742" s="18">
        <v>1</v>
      </c>
      <c r="I3742" s="18"/>
      <c r="J3742" s="18"/>
      <c r="K3742" s="18"/>
      <c r="L3742" s="19" t="s">
        <v>12068</v>
      </c>
      <c r="M3742" s="19" t="s">
        <v>5675</v>
      </c>
      <c r="N3742" s="18" t="s">
        <v>1004</v>
      </c>
      <c r="O3742" s="18">
        <v>1</v>
      </c>
      <c r="P3742" s="18" t="s">
        <v>523</v>
      </c>
      <c r="Q3742" s="18">
        <v>2</v>
      </c>
      <c r="R3742" s="18" t="s">
        <v>95</v>
      </c>
      <c r="S3742" s="37" t="s">
        <v>96</v>
      </c>
      <c r="T3742" s="18" t="s">
        <v>1658</v>
      </c>
      <c r="U3742" s="38">
        <v>6.68</v>
      </c>
      <c r="V3742" s="38">
        <v>6.68</v>
      </c>
      <c r="W3742" s="38">
        <v>6.68</v>
      </c>
      <c r="X3742" s="18" t="s">
        <v>1658</v>
      </c>
      <c r="Y3742" s="39"/>
      <c r="Z3742" s="16">
        <v>0</v>
      </c>
      <c r="AA3742" s="36">
        <v>25.48</v>
      </c>
      <c r="AB3742" s="36">
        <v>27.61</v>
      </c>
      <c r="AC3742" s="36">
        <f>VLOOKUP(A3742,'[1]Pasif Ürünler Fiyat Listesi'!$A$2:$AC$3928,29,FALSE)</f>
        <v>25.48</v>
      </c>
      <c r="AD3742" s="38">
        <f t="shared" si="759"/>
        <v>27.618400000000001</v>
      </c>
      <c r="AE3742" s="38">
        <f t="shared" si="760"/>
        <v>34.523000000000003</v>
      </c>
      <c r="AF3742" s="38">
        <f t="shared" si="761"/>
        <v>37.284840000000003</v>
      </c>
      <c r="AG3742" s="36">
        <f t="shared" si="762"/>
        <v>27.61</v>
      </c>
      <c r="AH3742" s="36">
        <f t="shared" si="763"/>
        <v>34.520000000000003</v>
      </c>
      <c r="AI3742" s="36">
        <f t="shared" si="764"/>
        <v>37.28</v>
      </c>
      <c r="AJ3742" s="40">
        <v>43879</v>
      </c>
      <c r="AK3742" s="40">
        <v>43880</v>
      </c>
      <c r="AL3742" s="20"/>
      <c r="AM3742" s="17" t="s">
        <v>18070</v>
      </c>
      <c r="AN3742" s="125">
        <v>4079</v>
      </c>
      <c r="AO3742" s="68" t="s">
        <v>19475</v>
      </c>
      <c r="AP3742" s="67"/>
      <c r="AQ3742" s="20"/>
      <c r="AR3742" s="16">
        <v>0</v>
      </c>
      <c r="AS3742" s="20">
        <v>43885</v>
      </c>
    </row>
    <row r="3743" spans="1:45" ht="47.25" customHeight="1">
      <c r="A3743" s="16">
        <v>8699502480018</v>
      </c>
      <c r="B3743" s="16" t="s">
        <v>10738</v>
      </c>
      <c r="C3743" s="16" t="s">
        <v>10739</v>
      </c>
      <c r="D3743" s="17" t="s">
        <v>323</v>
      </c>
      <c r="E3743" s="18" t="s">
        <v>295</v>
      </c>
      <c r="F3743" s="18">
        <v>0</v>
      </c>
      <c r="G3743" s="39">
        <v>1</v>
      </c>
      <c r="H3743" s="18">
        <v>2</v>
      </c>
      <c r="I3743" s="18"/>
      <c r="J3743" s="18"/>
      <c r="K3743" s="18"/>
      <c r="L3743" s="19" t="s">
        <v>6079</v>
      </c>
      <c r="M3743" s="19" t="s">
        <v>5647</v>
      </c>
      <c r="N3743" s="18" t="s">
        <v>44</v>
      </c>
      <c r="O3743" s="18">
        <v>5</v>
      </c>
      <c r="P3743" s="18" t="s">
        <v>523</v>
      </c>
      <c r="Q3743" s="18">
        <v>120</v>
      </c>
      <c r="R3743" s="18" t="s">
        <v>95</v>
      </c>
      <c r="S3743" s="37" t="s">
        <v>46</v>
      </c>
      <c r="T3743" s="18" t="s">
        <v>300</v>
      </c>
      <c r="U3743" s="38">
        <v>45.26</v>
      </c>
      <c r="V3743" s="38">
        <v>45.26</v>
      </c>
      <c r="W3743" s="38">
        <v>36.200000000000003</v>
      </c>
      <c r="X3743" s="18" t="s">
        <v>300</v>
      </c>
      <c r="Y3743" s="39"/>
      <c r="Z3743" s="16">
        <v>0</v>
      </c>
      <c r="AA3743" s="36">
        <v>20.16</v>
      </c>
      <c r="AB3743" s="36">
        <v>21.87</v>
      </c>
      <c r="AC3743" s="36">
        <f>VLOOKUP(A3743,'[1]Pasif Ürünler Fiyat Listesi'!$A$2:$AC$3928,29,FALSE)</f>
        <v>20.16</v>
      </c>
      <c r="AD3743" s="38">
        <f t="shared" si="759"/>
        <v>21.872800000000002</v>
      </c>
      <c r="AE3743" s="38">
        <f t="shared" si="760"/>
        <v>27.341000000000001</v>
      </c>
      <c r="AF3743" s="38">
        <f t="shared" si="761"/>
        <v>29.528280000000002</v>
      </c>
      <c r="AG3743" s="36">
        <f t="shared" si="762"/>
        <v>21.87</v>
      </c>
      <c r="AH3743" s="36">
        <f t="shared" si="763"/>
        <v>27.34</v>
      </c>
      <c r="AI3743" s="36">
        <f t="shared" si="764"/>
        <v>29.52</v>
      </c>
      <c r="AJ3743" s="40">
        <v>43879</v>
      </c>
      <c r="AK3743" s="40">
        <v>43880</v>
      </c>
      <c r="AL3743" s="20"/>
      <c r="AM3743" s="17" t="s">
        <v>18070</v>
      </c>
      <c r="AN3743" s="125">
        <v>5104</v>
      </c>
      <c r="AO3743" s="68" t="s">
        <v>19087</v>
      </c>
      <c r="AP3743" s="67"/>
      <c r="AQ3743" s="20"/>
      <c r="AR3743" s="16">
        <v>0</v>
      </c>
      <c r="AS3743" s="20">
        <v>43885</v>
      </c>
    </row>
    <row r="3744" spans="1:45" ht="47.25" customHeight="1">
      <c r="A3744" s="16">
        <v>8699502354470</v>
      </c>
      <c r="B3744" s="16" t="s">
        <v>10738</v>
      </c>
      <c r="C3744" s="16" t="s">
        <v>10739</v>
      </c>
      <c r="D3744" s="17" t="s">
        <v>323</v>
      </c>
      <c r="E3744" s="18" t="s">
        <v>295</v>
      </c>
      <c r="F3744" s="18">
        <v>4</v>
      </c>
      <c r="G3744" s="39">
        <v>1</v>
      </c>
      <c r="H3744" s="18">
        <v>2</v>
      </c>
      <c r="I3744" s="18"/>
      <c r="J3744" s="18"/>
      <c r="K3744" s="18"/>
      <c r="L3744" s="19" t="s">
        <v>6078</v>
      </c>
      <c r="M3744" s="19" t="s">
        <v>5647</v>
      </c>
      <c r="N3744" s="18" t="s">
        <v>44</v>
      </c>
      <c r="O3744" s="18"/>
      <c r="P3744" s="18"/>
      <c r="Q3744" s="18">
        <v>30</v>
      </c>
      <c r="R3744" s="18" t="s">
        <v>95</v>
      </c>
      <c r="S3744" s="37" t="s">
        <v>46</v>
      </c>
      <c r="T3744" s="18" t="s">
        <v>53</v>
      </c>
      <c r="U3744" s="38">
        <v>1.94</v>
      </c>
      <c r="V3744" s="38">
        <v>1.94</v>
      </c>
      <c r="W3744" s="38">
        <v>0</v>
      </c>
      <c r="X3744" s="18" t="s">
        <v>53</v>
      </c>
      <c r="Y3744" s="39"/>
      <c r="Z3744" s="16">
        <v>0</v>
      </c>
      <c r="AA3744" s="36">
        <v>7.36</v>
      </c>
      <c r="AB3744" s="36">
        <v>8.02</v>
      </c>
      <c r="AC3744" s="36">
        <f>VLOOKUP(A3744,'[1]Pasif Ürünler Fiyat Listesi'!$A$2:$AC$3928,29,FALSE)</f>
        <v>7.36</v>
      </c>
      <c r="AD3744" s="38">
        <f t="shared" si="759"/>
        <v>8.0224000000000011</v>
      </c>
      <c r="AE3744" s="38">
        <f t="shared" si="760"/>
        <v>10.028000000000002</v>
      </c>
      <c r="AF3744" s="38">
        <f t="shared" si="761"/>
        <v>10.830240000000003</v>
      </c>
      <c r="AG3744" s="36">
        <f t="shared" si="762"/>
        <v>8.02</v>
      </c>
      <c r="AH3744" s="36">
        <f t="shared" si="763"/>
        <v>10.02</v>
      </c>
      <c r="AI3744" s="36">
        <f t="shared" si="764"/>
        <v>10.83</v>
      </c>
      <c r="AJ3744" s="40">
        <v>43879</v>
      </c>
      <c r="AK3744" s="40">
        <v>43880</v>
      </c>
      <c r="AL3744" s="20"/>
      <c r="AM3744" s="17" t="s">
        <v>18070</v>
      </c>
      <c r="AN3744" s="125" t="s">
        <v>18524</v>
      </c>
      <c r="AO3744" s="68" t="s">
        <v>19249</v>
      </c>
      <c r="AP3744" s="67"/>
      <c r="AQ3744" s="20"/>
      <c r="AR3744" s="16">
        <v>0</v>
      </c>
      <c r="AS3744" s="20">
        <v>43885</v>
      </c>
    </row>
    <row r="3745" spans="1:45" ht="47.25" customHeight="1">
      <c r="A3745" s="16">
        <v>8699584090044</v>
      </c>
      <c r="B3745" s="16" t="s">
        <v>11421</v>
      </c>
      <c r="C3745" s="16" t="s">
        <v>11422</v>
      </c>
      <c r="D3745" s="17" t="s">
        <v>323</v>
      </c>
      <c r="E3745" s="18" t="s">
        <v>295</v>
      </c>
      <c r="F3745" s="18">
        <v>4</v>
      </c>
      <c r="G3745" s="39">
        <v>1</v>
      </c>
      <c r="H3745" s="18">
        <v>3</v>
      </c>
      <c r="I3745" s="18"/>
      <c r="J3745" s="18"/>
      <c r="K3745" s="18"/>
      <c r="L3745" s="19" t="s">
        <v>12116</v>
      </c>
      <c r="M3745" s="19" t="s">
        <v>11424</v>
      </c>
      <c r="N3745" s="18" t="s">
        <v>2524</v>
      </c>
      <c r="O3745" s="18">
        <v>400</v>
      </c>
      <c r="P3745" s="18" t="s">
        <v>163</v>
      </c>
      <c r="Q3745" s="18">
        <v>40</v>
      </c>
      <c r="R3745" s="18" t="s">
        <v>95</v>
      </c>
      <c r="S3745" s="37" t="s">
        <v>46</v>
      </c>
      <c r="T3745" s="18" t="s">
        <v>53</v>
      </c>
      <c r="U3745" s="38">
        <v>5.72</v>
      </c>
      <c r="V3745" s="38">
        <v>5.72</v>
      </c>
      <c r="W3745" s="38">
        <v>5.72</v>
      </c>
      <c r="X3745" s="18" t="s">
        <v>53</v>
      </c>
      <c r="Y3745" s="39"/>
      <c r="Z3745" s="16">
        <v>0</v>
      </c>
      <c r="AA3745" s="36">
        <v>12.09</v>
      </c>
      <c r="AB3745" s="36">
        <v>13.15</v>
      </c>
      <c r="AC3745" s="36">
        <f>VLOOKUP(A3745,'[1]Pasif Ürünler Fiyat Listesi'!$A$2:$AC$3928,29,FALSE)</f>
        <v>12.09</v>
      </c>
      <c r="AD3745" s="38">
        <f t="shared" si="759"/>
        <v>13.1572</v>
      </c>
      <c r="AE3745" s="38">
        <f t="shared" si="760"/>
        <v>16.4465</v>
      </c>
      <c r="AF3745" s="38">
        <f t="shared" si="761"/>
        <v>17.762220000000003</v>
      </c>
      <c r="AG3745" s="36">
        <f t="shared" si="762"/>
        <v>13.15</v>
      </c>
      <c r="AH3745" s="36">
        <f t="shared" si="763"/>
        <v>16.440000000000001</v>
      </c>
      <c r="AI3745" s="36">
        <f t="shared" si="764"/>
        <v>17.760000000000002</v>
      </c>
      <c r="AJ3745" s="40">
        <v>43879</v>
      </c>
      <c r="AK3745" s="40">
        <v>43880</v>
      </c>
      <c r="AL3745" s="20"/>
      <c r="AM3745" s="17" t="s">
        <v>18070</v>
      </c>
      <c r="AN3745" s="125"/>
      <c r="AO3745" s="68" t="s">
        <v>19476</v>
      </c>
      <c r="AP3745" s="67"/>
      <c r="AQ3745" s="20"/>
      <c r="AR3745" s="16">
        <v>0</v>
      </c>
      <c r="AS3745" s="20">
        <v>43885</v>
      </c>
    </row>
    <row r="3746" spans="1:45" ht="47.25" customHeight="1">
      <c r="A3746" s="16">
        <v>8699504612080</v>
      </c>
      <c r="B3746" s="16" t="s">
        <v>2321</v>
      </c>
      <c r="C3746" s="16" t="s">
        <v>2322</v>
      </c>
      <c r="D3746" s="17" t="s">
        <v>87</v>
      </c>
      <c r="E3746" s="18" t="s">
        <v>18879</v>
      </c>
      <c r="F3746" s="18">
        <v>0</v>
      </c>
      <c r="G3746" s="39">
        <v>1</v>
      </c>
      <c r="H3746" s="18">
        <v>1</v>
      </c>
      <c r="I3746" s="18"/>
      <c r="J3746" s="18"/>
      <c r="K3746" s="18"/>
      <c r="L3746" s="19" t="s">
        <v>12933</v>
      </c>
      <c r="M3746" s="19" t="s">
        <v>12934</v>
      </c>
      <c r="N3746" s="18" t="s">
        <v>1004</v>
      </c>
      <c r="O3746" s="18" t="s">
        <v>12935</v>
      </c>
      <c r="P3746" s="18" t="s">
        <v>551</v>
      </c>
      <c r="Q3746" s="18">
        <v>15</v>
      </c>
      <c r="R3746" s="18" t="s">
        <v>95</v>
      </c>
      <c r="S3746" s="37" t="s">
        <v>96</v>
      </c>
      <c r="T3746" s="18" t="s">
        <v>1541</v>
      </c>
      <c r="U3746" s="38">
        <v>7.86</v>
      </c>
      <c r="V3746" s="38">
        <v>7.86</v>
      </c>
      <c r="W3746" s="38">
        <v>4.71</v>
      </c>
      <c r="X3746" s="18" t="s">
        <v>1541</v>
      </c>
      <c r="Y3746" s="39"/>
      <c r="Z3746" s="16">
        <v>0</v>
      </c>
      <c r="AA3746" s="36">
        <v>17.96</v>
      </c>
      <c r="AB3746" s="36">
        <v>19.489999999999998</v>
      </c>
      <c r="AC3746" s="36">
        <f>VLOOKUP(A3746,'[1]Pasif Ürünler Fiyat Listesi'!$A$2:$AC$3928,29,FALSE)</f>
        <v>17.96</v>
      </c>
      <c r="AD3746" s="38">
        <f t="shared" si="759"/>
        <v>19.4968</v>
      </c>
      <c r="AE3746" s="38">
        <f t="shared" si="760"/>
        <v>24.371000000000002</v>
      </c>
      <c r="AF3746" s="38">
        <f t="shared" si="761"/>
        <v>26.320680000000003</v>
      </c>
      <c r="AG3746" s="36">
        <f t="shared" si="762"/>
        <v>19.489999999999998</v>
      </c>
      <c r="AH3746" s="36">
        <f t="shared" si="763"/>
        <v>24.37</v>
      </c>
      <c r="AI3746" s="36">
        <f t="shared" si="764"/>
        <v>26.32</v>
      </c>
      <c r="AJ3746" s="40">
        <v>43879</v>
      </c>
      <c r="AK3746" s="40">
        <v>43880</v>
      </c>
      <c r="AL3746" s="20"/>
      <c r="AM3746" s="17" t="s">
        <v>18070</v>
      </c>
      <c r="AN3746" s="125">
        <v>3098</v>
      </c>
      <c r="AO3746" s="68" t="s">
        <v>19137</v>
      </c>
      <c r="AP3746" s="67"/>
      <c r="AQ3746" s="20"/>
      <c r="AR3746" s="16">
        <v>0</v>
      </c>
      <c r="AS3746" s="20">
        <v>43885</v>
      </c>
    </row>
    <row r="3747" spans="1:45" ht="47.25" customHeight="1">
      <c r="A3747" s="16">
        <v>8699760610387</v>
      </c>
      <c r="B3747" s="16" t="s">
        <v>2321</v>
      </c>
      <c r="C3747" s="16" t="s">
        <v>2322</v>
      </c>
      <c r="D3747" s="17" t="s">
        <v>87</v>
      </c>
      <c r="E3747" s="18" t="s">
        <v>18879</v>
      </c>
      <c r="F3747" s="18">
        <v>0</v>
      </c>
      <c r="G3747" s="39">
        <v>1</v>
      </c>
      <c r="H3747" s="18">
        <v>1</v>
      </c>
      <c r="I3747" s="18"/>
      <c r="J3747" s="18"/>
      <c r="K3747" s="18"/>
      <c r="L3747" s="19" t="s">
        <v>13139</v>
      </c>
      <c r="M3747" s="19" t="s">
        <v>12934</v>
      </c>
      <c r="N3747" s="18" t="s">
        <v>787</v>
      </c>
      <c r="O3747" s="18" t="s">
        <v>12935</v>
      </c>
      <c r="P3747" s="18" t="s">
        <v>551</v>
      </c>
      <c r="Q3747" s="18">
        <v>15</v>
      </c>
      <c r="R3747" s="18" t="s">
        <v>95</v>
      </c>
      <c r="S3747" s="37" t="s">
        <v>96</v>
      </c>
      <c r="T3747" s="18" t="s">
        <v>1541</v>
      </c>
      <c r="U3747" s="38">
        <v>7.86</v>
      </c>
      <c r="V3747" s="38">
        <v>7.86</v>
      </c>
      <c r="W3747" s="38">
        <v>4.71</v>
      </c>
      <c r="X3747" s="18" t="s">
        <v>1541</v>
      </c>
      <c r="Y3747" s="39"/>
      <c r="Z3747" s="16">
        <v>0</v>
      </c>
      <c r="AA3747" s="36">
        <v>17.96</v>
      </c>
      <c r="AB3747" s="36">
        <v>19.489999999999998</v>
      </c>
      <c r="AC3747" s="36">
        <f>VLOOKUP(A3747,'[1]Pasif Ürünler Fiyat Listesi'!$A$2:$AC$3928,29,FALSE)</f>
        <v>17.96</v>
      </c>
      <c r="AD3747" s="38">
        <f t="shared" si="759"/>
        <v>19.4968</v>
      </c>
      <c r="AE3747" s="38">
        <f t="shared" si="760"/>
        <v>24.371000000000002</v>
      </c>
      <c r="AF3747" s="38">
        <f t="shared" si="761"/>
        <v>26.320680000000003</v>
      </c>
      <c r="AG3747" s="36">
        <f t="shared" si="762"/>
        <v>19.489999999999998</v>
      </c>
      <c r="AH3747" s="36">
        <f t="shared" si="763"/>
        <v>24.37</v>
      </c>
      <c r="AI3747" s="36">
        <f t="shared" si="764"/>
        <v>26.32</v>
      </c>
      <c r="AJ3747" s="40">
        <v>43879</v>
      </c>
      <c r="AK3747" s="40">
        <v>43880</v>
      </c>
      <c r="AL3747" s="20"/>
      <c r="AM3747" s="17" t="s">
        <v>18070</v>
      </c>
      <c r="AN3747" s="125">
        <v>3098</v>
      </c>
      <c r="AO3747" s="68" t="s">
        <v>19138</v>
      </c>
      <c r="AP3747" s="67"/>
      <c r="AQ3747" s="20"/>
      <c r="AR3747" s="16">
        <v>0</v>
      </c>
      <c r="AS3747" s="20">
        <v>43885</v>
      </c>
    </row>
    <row r="3748" spans="1:45" ht="47.25" customHeight="1">
      <c r="A3748" s="16">
        <v>8699760610431</v>
      </c>
      <c r="B3748" s="16" t="s">
        <v>2321</v>
      </c>
      <c r="C3748" s="16" t="s">
        <v>2322</v>
      </c>
      <c r="D3748" s="17" t="s">
        <v>87</v>
      </c>
      <c r="E3748" s="18" t="s">
        <v>18879</v>
      </c>
      <c r="F3748" s="18">
        <v>3</v>
      </c>
      <c r="G3748" s="39" t="s">
        <v>12965</v>
      </c>
      <c r="H3748" s="18">
        <v>2</v>
      </c>
      <c r="I3748" s="18"/>
      <c r="J3748" s="18"/>
      <c r="K3748" s="18"/>
      <c r="L3748" s="19" t="s">
        <v>4724</v>
      </c>
      <c r="M3748" s="19" t="s">
        <v>799</v>
      </c>
      <c r="N3748" s="18" t="s">
        <v>787</v>
      </c>
      <c r="O3748" s="18">
        <v>50</v>
      </c>
      <c r="P3748" s="18" t="s">
        <v>163</v>
      </c>
      <c r="Q3748" s="18">
        <v>10</v>
      </c>
      <c r="R3748" s="18" t="s">
        <v>95</v>
      </c>
      <c r="S3748" s="37" t="s">
        <v>96</v>
      </c>
      <c r="T3748" s="18" t="s">
        <v>53</v>
      </c>
      <c r="U3748" s="38">
        <v>1.81</v>
      </c>
      <c r="V3748" s="38">
        <v>1.81</v>
      </c>
      <c r="W3748" s="38">
        <v>0</v>
      </c>
      <c r="X3748" s="18" t="s">
        <v>53</v>
      </c>
      <c r="Y3748" s="39"/>
      <c r="Z3748" s="16">
        <v>0</v>
      </c>
      <c r="AA3748" s="36">
        <v>6.88</v>
      </c>
      <c r="AB3748" s="36">
        <v>7.49</v>
      </c>
      <c r="AC3748" s="36">
        <f>VLOOKUP(A3748,'[1]Pasif Ürünler Fiyat Listesi'!$A$2:$AC$3928,29,FALSE)</f>
        <v>6.88</v>
      </c>
      <c r="AD3748" s="38">
        <f t="shared" si="759"/>
        <v>7.4992000000000001</v>
      </c>
      <c r="AE3748" s="38">
        <f t="shared" si="760"/>
        <v>9.3740000000000006</v>
      </c>
      <c r="AF3748" s="38">
        <f t="shared" si="761"/>
        <v>10.123920000000002</v>
      </c>
      <c r="AG3748" s="36">
        <f t="shared" si="762"/>
        <v>7.49</v>
      </c>
      <c r="AH3748" s="36">
        <f t="shared" si="763"/>
        <v>9.3699999999999992</v>
      </c>
      <c r="AI3748" s="36">
        <f t="shared" si="764"/>
        <v>10.119999999999999</v>
      </c>
      <c r="AJ3748" s="40">
        <v>43879</v>
      </c>
      <c r="AK3748" s="40">
        <v>43880</v>
      </c>
      <c r="AL3748" s="20"/>
      <c r="AM3748" s="17" t="s">
        <v>18070</v>
      </c>
      <c r="AN3748" s="125"/>
      <c r="AO3748" s="68" t="s">
        <v>19100</v>
      </c>
      <c r="AP3748" s="67"/>
      <c r="AQ3748" s="20"/>
      <c r="AR3748" s="16">
        <v>0</v>
      </c>
      <c r="AS3748" s="20">
        <v>43885</v>
      </c>
    </row>
    <row r="3749" spans="1:45" ht="47.25" customHeight="1">
      <c r="A3749" s="16">
        <v>8699783150129</v>
      </c>
      <c r="B3749" s="16" t="s">
        <v>4516</v>
      </c>
      <c r="C3749" s="16" t="s">
        <v>4517</v>
      </c>
      <c r="D3749" s="17" t="s">
        <v>323</v>
      </c>
      <c r="E3749" s="18" t="s">
        <v>18879</v>
      </c>
      <c r="F3749" s="18">
        <v>0</v>
      </c>
      <c r="G3749" s="39">
        <v>1</v>
      </c>
      <c r="H3749" s="18">
        <v>1</v>
      </c>
      <c r="I3749" s="18"/>
      <c r="J3749" s="18"/>
      <c r="K3749" s="18"/>
      <c r="L3749" s="19" t="s">
        <v>2863</v>
      </c>
      <c r="M3749" s="19" t="s">
        <v>247</v>
      </c>
      <c r="N3749" s="18" t="s">
        <v>1431</v>
      </c>
      <c r="O3749" s="18">
        <v>150</v>
      </c>
      <c r="P3749" s="18" t="s">
        <v>163</v>
      </c>
      <c r="Q3749" s="18">
        <v>56</v>
      </c>
      <c r="R3749" s="45" t="s">
        <v>2627</v>
      </c>
      <c r="S3749" s="37" t="s">
        <v>46</v>
      </c>
      <c r="T3749" s="18" t="s">
        <v>331</v>
      </c>
      <c r="U3749" s="18">
        <v>12.62</v>
      </c>
      <c r="V3749" s="38">
        <v>49.84</v>
      </c>
      <c r="W3749" s="18">
        <v>12.62</v>
      </c>
      <c r="X3749" s="18" t="s">
        <v>331</v>
      </c>
      <c r="Y3749" s="39"/>
      <c r="Z3749" s="16">
        <v>0</v>
      </c>
      <c r="AA3749" s="36">
        <v>48.14</v>
      </c>
      <c r="AB3749" s="36">
        <v>52.09</v>
      </c>
      <c r="AC3749" s="36">
        <f>VLOOKUP(A3749,'[1]Pasif Ürünler Fiyat Listesi'!$A$2:$AC$3928,29,FALSE)</f>
        <v>48.14</v>
      </c>
      <c r="AD3749" s="38">
        <f t="shared" si="759"/>
        <v>52.091200000000001</v>
      </c>
      <c r="AE3749" s="38">
        <f t="shared" si="760"/>
        <v>65.114000000000004</v>
      </c>
      <c r="AF3749" s="38">
        <f t="shared" si="761"/>
        <v>70.323120000000003</v>
      </c>
      <c r="AG3749" s="36">
        <f t="shared" si="762"/>
        <v>52.09</v>
      </c>
      <c r="AH3749" s="36">
        <f t="shared" si="763"/>
        <v>65.11</v>
      </c>
      <c r="AI3749" s="36">
        <f t="shared" si="764"/>
        <v>70.319999999999993</v>
      </c>
      <c r="AJ3749" s="40">
        <v>43879</v>
      </c>
      <c r="AK3749" s="40">
        <v>43880</v>
      </c>
      <c r="AL3749" s="20"/>
      <c r="AM3749" s="17" t="s">
        <v>18070</v>
      </c>
      <c r="AN3749" s="125"/>
      <c r="AO3749" s="68" t="s">
        <v>19280</v>
      </c>
      <c r="AP3749" s="67"/>
      <c r="AQ3749" s="20"/>
      <c r="AR3749" s="16">
        <v>0</v>
      </c>
      <c r="AS3749" s="20">
        <v>43885</v>
      </c>
    </row>
    <row r="3750" spans="1:45" ht="47.25" customHeight="1">
      <c r="A3750" s="16">
        <v>8699783150112</v>
      </c>
      <c r="B3750" s="16" t="s">
        <v>4516</v>
      </c>
      <c r="C3750" s="16" t="s">
        <v>4517</v>
      </c>
      <c r="D3750" s="17" t="s">
        <v>323</v>
      </c>
      <c r="E3750" s="18" t="s">
        <v>18879</v>
      </c>
      <c r="F3750" s="18">
        <v>0</v>
      </c>
      <c r="G3750" s="39">
        <v>1</v>
      </c>
      <c r="H3750" s="18">
        <v>1</v>
      </c>
      <c r="I3750" s="18"/>
      <c r="J3750" s="18"/>
      <c r="K3750" s="18"/>
      <c r="L3750" s="19" t="s">
        <v>2861</v>
      </c>
      <c r="M3750" s="19" t="s">
        <v>247</v>
      </c>
      <c r="N3750" s="18" t="s">
        <v>1431</v>
      </c>
      <c r="O3750" s="18">
        <v>25</v>
      </c>
      <c r="P3750" s="18" t="s">
        <v>163</v>
      </c>
      <c r="Q3750" s="18">
        <v>56</v>
      </c>
      <c r="R3750" s="45" t="s">
        <v>2627</v>
      </c>
      <c r="S3750" s="37" t="s">
        <v>46</v>
      </c>
      <c r="T3750" s="37" t="s">
        <v>238</v>
      </c>
      <c r="U3750" s="37">
        <v>3.13</v>
      </c>
      <c r="V3750" s="38">
        <v>11.02</v>
      </c>
      <c r="W3750" s="37">
        <v>3.13</v>
      </c>
      <c r="X3750" s="18" t="s">
        <v>238</v>
      </c>
      <c r="Y3750" s="39"/>
      <c r="Z3750" s="16">
        <v>0</v>
      </c>
      <c r="AA3750" s="36">
        <v>11.93</v>
      </c>
      <c r="AB3750" s="36">
        <v>12.98</v>
      </c>
      <c r="AC3750" s="36">
        <f>VLOOKUP(A3750,'[1]Pasif Ürünler Fiyat Listesi'!$A$2:$AC$3928,29,FALSE)</f>
        <v>11.93</v>
      </c>
      <c r="AD3750" s="38">
        <f t="shared" si="759"/>
        <v>12.984400000000001</v>
      </c>
      <c r="AE3750" s="38">
        <f t="shared" si="760"/>
        <v>16.230499999999999</v>
      </c>
      <c r="AF3750" s="38">
        <f t="shared" si="761"/>
        <v>17.528939999999999</v>
      </c>
      <c r="AG3750" s="36">
        <f t="shared" si="762"/>
        <v>12.98</v>
      </c>
      <c r="AH3750" s="36">
        <f t="shared" si="763"/>
        <v>16.23</v>
      </c>
      <c r="AI3750" s="36">
        <f t="shared" si="764"/>
        <v>17.52</v>
      </c>
      <c r="AJ3750" s="40">
        <v>43879</v>
      </c>
      <c r="AK3750" s="40">
        <v>43880</v>
      </c>
      <c r="AL3750" s="20"/>
      <c r="AM3750" s="17" t="s">
        <v>18070</v>
      </c>
      <c r="AN3750" s="125"/>
      <c r="AO3750" s="68" t="s">
        <v>19281</v>
      </c>
      <c r="AP3750" s="67"/>
      <c r="AQ3750" s="20"/>
      <c r="AR3750" s="16">
        <v>0</v>
      </c>
      <c r="AS3750" s="20">
        <v>43885</v>
      </c>
    </row>
    <row r="3751" spans="1:45" ht="47.25" customHeight="1">
      <c r="A3751" s="16">
        <v>8699783150136</v>
      </c>
      <c r="B3751" s="16" t="s">
        <v>4516</v>
      </c>
      <c r="C3751" s="16" t="s">
        <v>4517</v>
      </c>
      <c r="D3751" s="17" t="s">
        <v>323</v>
      </c>
      <c r="E3751" s="18" t="s">
        <v>18879</v>
      </c>
      <c r="F3751" s="18">
        <v>0</v>
      </c>
      <c r="G3751" s="39">
        <v>1</v>
      </c>
      <c r="H3751" s="18">
        <v>1</v>
      </c>
      <c r="I3751" s="18"/>
      <c r="J3751" s="18"/>
      <c r="K3751" s="18"/>
      <c r="L3751" s="19" t="s">
        <v>2860</v>
      </c>
      <c r="M3751" s="19" t="s">
        <v>247</v>
      </c>
      <c r="N3751" s="18" t="s">
        <v>1431</v>
      </c>
      <c r="O3751" s="18">
        <v>300</v>
      </c>
      <c r="P3751" s="18" t="s">
        <v>163</v>
      </c>
      <c r="Q3751" s="18">
        <v>56</v>
      </c>
      <c r="R3751" s="45" t="s">
        <v>2627</v>
      </c>
      <c r="S3751" s="37" t="s">
        <v>46</v>
      </c>
      <c r="T3751" s="18" t="s">
        <v>284</v>
      </c>
      <c r="U3751" s="38">
        <v>20.16</v>
      </c>
      <c r="V3751" s="38">
        <v>71.63</v>
      </c>
      <c r="W3751" s="38">
        <v>20.16</v>
      </c>
      <c r="X3751" s="18" t="s">
        <v>284</v>
      </c>
      <c r="Y3751" s="39"/>
      <c r="Z3751" s="16">
        <v>0</v>
      </c>
      <c r="AA3751" s="36">
        <v>76.91</v>
      </c>
      <c r="AB3751" s="36">
        <v>82.89</v>
      </c>
      <c r="AC3751" s="36">
        <f>VLOOKUP(A3751,'[1]Pasif Ürünler Fiyat Listesi'!$A$2:$AC$3928,29,FALSE)</f>
        <v>76.91</v>
      </c>
      <c r="AD3751" s="38">
        <f t="shared" si="759"/>
        <v>82.893699999999995</v>
      </c>
      <c r="AE3751" s="38">
        <f t="shared" si="760"/>
        <v>103.61712499999999</v>
      </c>
      <c r="AF3751" s="38">
        <f t="shared" si="761"/>
        <v>111.90649499999999</v>
      </c>
      <c r="AG3751" s="36">
        <f t="shared" si="762"/>
        <v>82.89</v>
      </c>
      <c r="AH3751" s="36">
        <f t="shared" si="763"/>
        <v>103.61</v>
      </c>
      <c r="AI3751" s="36">
        <f t="shared" si="764"/>
        <v>111.9</v>
      </c>
      <c r="AJ3751" s="40">
        <v>43879</v>
      </c>
      <c r="AK3751" s="40">
        <v>43880</v>
      </c>
      <c r="AL3751" s="20"/>
      <c r="AM3751" s="17" t="s">
        <v>18070</v>
      </c>
      <c r="AN3751" s="125"/>
      <c r="AO3751" s="68" t="s">
        <v>19282</v>
      </c>
      <c r="AP3751" s="67"/>
      <c r="AQ3751" s="20"/>
      <c r="AR3751" s="16">
        <v>0</v>
      </c>
      <c r="AS3751" s="20">
        <v>43885</v>
      </c>
    </row>
    <row r="3752" spans="1:45" ht="47.25" customHeight="1">
      <c r="A3752" s="16">
        <v>8699783150143</v>
      </c>
      <c r="B3752" s="16" t="s">
        <v>4516</v>
      </c>
      <c r="C3752" s="16" t="s">
        <v>4517</v>
      </c>
      <c r="D3752" s="17" t="s">
        <v>323</v>
      </c>
      <c r="E3752" s="18" t="s">
        <v>18879</v>
      </c>
      <c r="F3752" s="18">
        <v>0</v>
      </c>
      <c r="G3752" s="39">
        <v>1</v>
      </c>
      <c r="H3752" s="18">
        <v>1</v>
      </c>
      <c r="I3752" s="18"/>
      <c r="J3752" s="18"/>
      <c r="K3752" s="18"/>
      <c r="L3752" s="19" t="s">
        <v>2862</v>
      </c>
      <c r="M3752" s="19" t="s">
        <v>247</v>
      </c>
      <c r="N3752" s="18" t="s">
        <v>1431</v>
      </c>
      <c r="O3752" s="18">
        <v>75</v>
      </c>
      <c r="P3752" s="18" t="s">
        <v>163</v>
      </c>
      <c r="Q3752" s="18">
        <v>14</v>
      </c>
      <c r="R3752" s="45" t="s">
        <v>2627</v>
      </c>
      <c r="S3752" s="37" t="s">
        <v>46</v>
      </c>
      <c r="T3752" s="18" t="s">
        <v>222</v>
      </c>
      <c r="U3752" s="38">
        <v>4.4800000000000004</v>
      </c>
      <c r="V3752" s="38">
        <v>8.35</v>
      </c>
      <c r="W3752" s="38">
        <v>4.4800000000000004</v>
      </c>
      <c r="X3752" s="18" t="s">
        <v>222</v>
      </c>
      <c r="Y3752" s="39"/>
      <c r="Z3752" s="16">
        <v>0</v>
      </c>
      <c r="AA3752" s="36">
        <v>15.13</v>
      </c>
      <c r="AB3752" s="36">
        <v>16.440000000000001</v>
      </c>
      <c r="AC3752" s="36">
        <f>VLOOKUP(A3752,'[1]Pasif Ürünler Fiyat Listesi'!$A$2:$AC$3928,29,FALSE)</f>
        <v>15.13</v>
      </c>
      <c r="AD3752" s="38">
        <f t="shared" si="759"/>
        <v>16.4404</v>
      </c>
      <c r="AE3752" s="38">
        <f t="shared" si="760"/>
        <v>20.5505</v>
      </c>
      <c r="AF3752" s="38">
        <f t="shared" si="761"/>
        <v>22.19454</v>
      </c>
      <c r="AG3752" s="36">
        <f t="shared" si="762"/>
        <v>16.440000000000001</v>
      </c>
      <c r="AH3752" s="36">
        <f t="shared" si="763"/>
        <v>20.55</v>
      </c>
      <c r="AI3752" s="36">
        <f t="shared" si="764"/>
        <v>22.19</v>
      </c>
      <c r="AJ3752" s="40">
        <v>43879</v>
      </c>
      <c r="AK3752" s="40">
        <v>43880</v>
      </c>
      <c r="AL3752" s="20"/>
      <c r="AM3752" s="17" t="s">
        <v>18070</v>
      </c>
      <c r="AN3752" s="125"/>
      <c r="AO3752" s="68" t="s">
        <v>19283</v>
      </c>
      <c r="AP3752" s="67"/>
      <c r="AQ3752" s="20"/>
      <c r="AR3752" s="16">
        <v>0</v>
      </c>
      <c r="AS3752" s="20">
        <v>43885</v>
      </c>
    </row>
    <row r="3753" spans="1:45" ht="47.25" customHeight="1">
      <c r="A3753" s="16">
        <v>8681309090071</v>
      </c>
      <c r="B3753" s="16" t="s">
        <v>7202</v>
      </c>
      <c r="C3753" s="16" t="s">
        <v>7203</v>
      </c>
      <c r="D3753" s="17" t="s">
        <v>323</v>
      </c>
      <c r="E3753" s="18" t="s">
        <v>18879</v>
      </c>
      <c r="F3753" s="18">
        <v>0</v>
      </c>
      <c r="G3753" s="39">
        <v>1</v>
      </c>
      <c r="H3753" s="18">
        <v>1</v>
      </c>
      <c r="I3753" s="18"/>
      <c r="J3753" s="18"/>
      <c r="K3753" s="18"/>
      <c r="L3753" s="19" t="s">
        <v>5100</v>
      </c>
      <c r="M3753" s="19" t="s">
        <v>4464</v>
      </c>
      <c r="N3753" s="18" t="s">
        <v>5095</v>
      </c>
      <c r="O3753" s="18" t="s">
        <v>16923</v>
      </c>
      <c r="P3753" s="18" t="s">
        <v>163</v>
      </c>
      <c r="Q3753" s="18">
        <v>56</v>
      </c>
      <c r="R3753" s="45" t="s">
        <v>2627</v>
      </c>
      <c r="S3753" s="37" t="s">
        <v>46</v>
      </c>
      <c r="T3753" s="37" t="s">
        <v>284</v>
      </c>
      <c r="U3753" s="38">
        <v>49.82</v>
      </c>
      <c r="V3753" s="38">
        <v>49.82</v>
      </c>
      <c r="W3753" s="38">
        <v>29.89</v>
      </c>
      <c r="X3753" s="37" t="s">
        <v>284</v>
      </c>
      <c r="Y3753" s="39"/>
      <c r="Z3753" s="16">
        <v>0</v>
      </c>
      <c r="AA3753" s="36">
        <v>80.59</v>
      </c>
      <c r="AB3753" s="36">
        <v>86.83</v>
      </c>
      <c r="AC3753" s="36">
        <f>VLOOKUP(A3753,'[1]Pasif Ürünler Fiyat Listesi'!$A$2:$AC$3928,29,FALSE)</f>
        <v>80.59</v>
      </c>
      <c r="AD3753" s="38">
        <f t="shared" si="759"/>
        <v>86.831299999999999</v>
      </c>
      <c r="AE3753" s="38">
        <f t="shared" si="760"/>
        <v>108.539125</v>
      </c>
      <c r="AF3753" s="38">
        <f t="shared" si="761"/>
        <v>117.222255</v>
      </c>
      <c r="AG3753" s="36">
        <f t="shared" si="762"/>
        <v>86.83</v>
      </c>
      <c r="AH3753" s="36">
        <f t="shared" si="763"/>
        <v>108.53</v>
      </c>
      <c r="AI3753" s="36">
        <f t="shared" si="764"/>
        <v>117.22</v>
      </c>
      <c r="AJ3753" s="40">
        <v>43879</v>
      </c>
      <c r="AK3753" s="40">
        <v>43880</v>
      </c>
      <c r="AL3753" s="20"/>
      <c r="AM3753" s="17" t="s">
        <v>18070</v>
      </c>
      <c r="AN3753" s="125"/>
      <c r="AO3753" s="68" t="s">
        <v>19284</v>
      </c>
      <c r="AP3753" s="67"/>
      <c r="AQ3753" s="20"/>
      <c r="AR3753" s="16">
        <v>0</v>
      </c>
      <c r="AS3753" s="20">
        <v>43885</v>
      </c>
    </row>
    <row r="3754" spans="1:45" ht="47.25" customHeight="1">
      <c r="A3754" s="16">
        <v>8681309090095</v>
      </c>
      <c r="B3754" s="16" t="s">
        <v>7202</v>
      </c>
      <c r="C3754" s="16" t="s">
        <v>7203</v>
      </c>
      <c r="D3754" s="17" t="s">
        <v>323</v>
      </c>
      <c r="E3754" s="18" t="s">
        <v>18879</v>
      </c>
      <c r="F3754" s="18">
        <v>3</v>
      </c>
      <c r="G3754" s="39">
        <v>1</v>
      </c>
      <c r="H3754" s="18">
        <v>1</v>
      </c>
      <c r="I3754" s="18"/>
      <c r="J3754" s="18"/>
      <c r="K3754" s="18"/>
      <c r="L3754" s="19" t="s">
        <v>14973</v>
      </c>
      <c r="M3754" s="19" t="s">
        <v>4464</v>
      </c>
      <c r="N3754" s="18" t="s">
        <v>5095</v>
      </c>
      <c r="O3754" s="18" t="s">
        <v>14974</v>
      </c>
      <c r="P3754" s="18" t="s">
        <v>163</v>
      </c>
      <c r="Q3754" s="18">
        <v>14</v>
      </c>
      <c r="R3754" s="45" t="s">
        <v>2627</v>
      </c>
      <c r="S3754" s="37" t="s">
        <v>46</v>
      </c>
      <c r="T3754" s="37" t="s">
        <v>284</v>
      </c>
      <c r="U3754" s="38">
        <v>8.35</v>
      </c>
      <c r="V3754" s="38">
        <v>8.35</v>
      </c>
      <c r="W3754" s="38">
        <v>5.01</v>
      </c>
      <c r="X3754" s="37" t="s">
        <v>284</v>
      </c>
      <c r="Y3754" s="39"/>
      <c r="Z3754" s="16">
        <v>0</v>
      </c>
      <c r="AA3754" s="36">
        <v>6.88</v>
      </c>
      <c r="AB3754" s="36">
        <v>7.49</v>
      </c>
      <c r="AC3754" s="36">
        <f>VLOOKUP(A3754,'[1]Pasif Ürünler Fiyat Listesi'!$A$2:$AC$3928,29,FALSE)</f>
        <v>6.88</v>
      </c>
      <c r="AD3754" s="38">
        <f t="shared" si="759"/>
        <v>7.4992000000000001</v>
      </c>
      <c r="AE3754" s="38">
        <f t="shared" si="760"/>
        <v>9.3740000000000006</v>
      </c>
      <c r="AF3754" s="38">
        <f t="shared" si="761"/>
        <v>10.123920000000002</v>
      </c>
      <c r="AG3754" s="36">
        <f t="shared" si="762"/>
        <v>7.49</v>
      </c>
      <c r="AH3754" s="36">
        <f t="shared" si="763"/>
        <v>9.3699999999999992</v>
      </c>
      <c r="AI3754" s="36">
        <f t="shared" si="764"/>
        <v>10.119999999999999</v>
      </c>
      <c r="AJ3754" s="40">
        <v>43879</v>
      </c>
      <c r="AK3754" s="40">
        <v>43880</v>
      </c>
      <c r="AL3754" s="20"/>
      <c r="AM3754" s="17" t="s">
        <v>18070</v>
      </c>
      <c r="AN3754" s="125"/>
      <c r="AO3754" s="68" t="s">
        <v>19286</v>
      </c>
      <c r="AP3754" s="67"/>
      <c r="AQ3754" s="20"/>
      <c r="AR3754" s="16">
        <v>0</v>
      </c>
      <c r="AS3754" s="20">
        <v>43885</v>
      </c>
    </row>
    <row r="3755" spans="1:45" ht="47.25" customHeight="1">
      <c r="A3755" s="16">
        <v>8697929021418</v>
      </c>
      <c r="B3755" s="16" t="s">
        <v>7202</v>
      </c>
      <c r="C3755" s="16" t="s">
        <v>7203</v>
      </c>
      <c r="D3755" s="17" t="s">
        <v>323</v>
      </c>
      <c r="E3755" s="18" t="s">
        <v>18879</v>
      </c>
      <c r="F3755" s="18">
        <v>0</v>
      </c>
      <c r="G3755" s="39">
        <v>1</v>
      </c>
      <c r="H3755" s="18">
        <v>3</v>
      </c>
      <c r="I3755" s="18"/>
      <c r="J3755" s="18"/>
      <c r="K3755" s="18"/>
      <c r="L3755" s="19" t="s">
        <v>5926</v>
      </c>
      <c r="M3755" s="19" t="s">
        <v>4464</v>
      </c>
      <c r="N3755" s="18" t="s">
        <v>162</v>
      </c>
      <c r="O3755" s="18" t="s">
        <v>16923</v>
      </c>
      <c r="P3755" s="18" t="s">
        <v>163</v>
      </c>
      <c r="Q3755" s="18">
        <v>60</v>
      </c>
      <c r="R3755" s="45" t="s">
        <v>2627</v>
      </c>
      <c r="S3755" s="37" t="s">
        <v>46</v>
      </c>
      <c r="T3755" s="37" t="s">
        <v>53</v>
      </c>
      <c r="U3755" s="38">
        <v>32.020000000000003</v>
      </c>
      <c r="V3755" s="38">
        <v>32.020000000000003</v>
      </c>
      <c r="W3755" s="38">
        <v>32.020000000000003</v>
      </c>
      <c r="X3755" s="37" t="s">
        <v>53</v>
      </c>
      <c r="Y3755" s="39"/>
      <c r="Z3755" s="16">
        <v>0</v>
      </c>
      <c r="AA3755" s="36">
        <v>103.75</v>
      </c>
      <c r="AB3755" s="36">
        <v>111.5</v>
      </c>
      <c r="AC3755" s="36">
        <f>VLOOKUP(A3755,'[1]Pasif Ürünler Fiyat Listesi'!$A$2:$AC$3928,29,FALSE)</f>
        <v>103.75</v>
      </c>
      <c r="AD3755" s="38">
        <f t="shared" si="759"/>
        <v>111.5</v>
      </c>
      <c r="AE3755" s="38">
        <f t="shared" si="760"/>
        <v>139.024</v>
      </c>
      <c r="AF3755" s="38">
        <f t="shared" si="761"/>
        <v>150.14592000000002</v>
      </c>
      <c r="AG3755" s="36">
        <f t="shared" si="762"/>
        <v>111.5</v>
      </c>
      <c r="AH3755" s="36">
        <f t="shared" si="763"/>
        <v>139.02000000000001</v>
      </c>
      <c r="AI3755" s="36">
        <f t="shared" si="764"/>
        <v>150.13999999999999</v>
      </c>
      <c r="AJ3755" s="40">
        <v>43879</v>
      </c>
      <c r="AK3755" s="40">
        <v>43880</v>
      </c>
      <c r="AL3755" s="20"/>
      <c r="AM3755" s="17" t="s">
        <v>18070</v>
      </c>
      <c r="AN3755" s="125"/>
      <c r="AO3755" s="68" t="s">
        <v>19287</v>
      </c>
      <c r="AP3755" s="67"/>
      <c r="AQ3755" s="20"/>
      <c r="AR3755" s="16">
        <v>0</v>
      </c>
      <c r="AS3755" s="20">
        <v>43885</v>
      </c>
    </row>
    <row r="3756" spans="1:45" ht="47.25" customHeight="1">
      <c r="A3756" s="16">
        <v>8697929021395</v>
      </c>
      <c r="B3756" s="16" t="s">
        <v>7202</v>
      </c>
      <c r="C3756" s="16" t="s">
        <v>7203</v>
      </c>
      <c r="D3756" s="17" t="s">
        <v>323</v>
      </c>
      <c r="E3756" s="18" t="s">
        <v>18879</v>
      </c>
      <c r="F3756" s="18">
        <v>0</v>
      </c>
      <c r="G3756" s="39">
        <v>1</v>
      </c>
      <c r="H3756" s="18">
        <v>3</v>
      </c>
      <c r="I3756" s="18"/>
      <c r="J3756" s="18"/>
      <c r="K3756" s="18"/>
      <c r="L3756" s="19" t="s">
        <v>5925</v>
      </c>
      <c r="M3756" s="19" t="s">
        <v>4464</v>
      </c>
      <c r="N3756" s="18" t="s">
        <v>162</v>
      </c>
      <c r="O3756" s="18" t="s">
        <v>16926</v>
      </c>
      <c r="P3756" s="18" t="s">
        <v>163</v>
      </c>
      <c r="Q3756" s="18">
        <v>60</v>
      </c>
      <c r="R3756" s="45" t="s">
        <v>2627</v>
      </c>
      <c r="S3756" s="37" t="s">
        <v>46</v>
      </c>
      <c r="T3756" s="37" t="s">
        <v>53</v>
      </c>
      <c r="U3756" s="38">
        <v>6.96</v>
      </c>
      <c r="V3756" s="38">
        <v>6.96</v>
      </c>
      <c r="W3756" s="38">
        <v>6.96</v>
      </c>
      <c r="X3756" s="37" t="s">
        <v>53</v>
      </c>
      <c r="Y3756" s="39"/>
      <c r="Z3756" s="16">
        <v>0</v>
      </c>
      <c r="AA3756" s="36">
        <v>26.51</v>
      </c>
      <c r="AB3756" s="36">
        <v>28.73</v>
      </c>
      <c r="AC3756" s="36">
        <f>VLOOKUP(A3756,'[1]Pasif Ürünler Fiyat Listesi'!$A$2:$AC$3928,29,FALSE)</f>
        <v>26.51</v>
      </c>
      <c r="AD3756" s="38">
        <f t="shared" si="759"/>
        <v>28.730800000000002</v>
      </c>
      <c r="AE3756" s="38">
        <f t="shared" si="760"/>
        <v>35.913499999999999</v>
      </c>
      <c r="AF3756" s="38">
        <f t="shared" si="761"/>
        <v>38.786580000000001</v>
      </c>
      <c r="AG3756" s="36">
        <f t="shared" si="762"/>
        <v>28.73</v>
      </c>
      <c r="AH3756" s="36">
        <f t="shared" si="763"/>
        <v>35.909999999999997</v>
      </c>
      <c r="AI3756" s="36">
        <f t="shared" si="764"/>
        <v>38.78</v>
      </c>
      <c r="AJ3756" s="40">
        <v>43879</v>
      </c>
      <c r="AK3756" s="40">
        <v>43880</v>
      </c>
      <c r="AL3756" s="20"/>
      <c r="AM3756" s="17" t="s">
        <v>18070</v>
      </c>
      <c r="AN3756" s="125"/>
      <c r="AO3756" s="68" t="s">
        <v>19288</v>
      </c>
      <c r="AP3756" s="67"/>
      <c r="AQ3756" s="20"/>
      <c r="AR3756" s="16">
        <v>0</v>
      </c>
      <c r="AS3756" s="20">
        <v>43885</v>
      </c>
    </row>
    <row r="3757" spans="1:45" ht="47.25" customHeight="1">
      <c r="A3757" s="16">
        <v>8697929021401</v>
      </c>
      <c r="B3757" s="16" t="s">
        <v>7202</v>
      </c>
      <c r="C3757" s="16" t="s">
        <v>7203</v>
      </c>
      <c r="D3757" s="17" t="s">
        <v>323</v>
      </c>
      <c r="E3757" s="18" t="s">
        <v>18879</v>
      </c>
      <c r="F3757" s="18">
        <v>0</v>
      </c>
      <c r="G3757" s="39">
        <v>1</v>
      </c>
      <c r="H3757" s="18">
        <v>3</v>
      </c>
      <c r="I3757" s="18"/>
      <c r="J3757" s="18"/>
      <c r="K3757" s="18"/>
      <c r="L3757" s="19" t="s">
        <v>16931</v>
      </c>
      <c r="M3757" s="19" t="s">
        <v>4464</v>
      </c>
      <c r="N3757" s="18" t="s">
        <v>162</v>
      </c>
      <c r="O3757" s="18" t="s">
        <v>14974</v>
      </c>
      <c r="P3757" s="18" t="s">
        <v>163</v>
      </c>
      <c r="Q3757" s="18">
        <v>60</v>
      </c>
      <c r="R3757" s="45" t="s">
        <v>2627</v>
      </c>
      <c r="S3757" s="37" t="s">
        <v>46</v>
      </c>
      <c r="T3757" s="18" t="s">
        <v>53</v>
      </c>
      <c r="U3757" s="38">
        <v>21.39</v>
      </c>
      <c r="V3757" s="38">
        <v>21.39</v>
      </c>
      <c r="W3757" s="38">
        <v>21.39</v>
      </c>
      <c r="X3757" s="18" t="s">
        <v>53</v>
      </c>
      <c r="Y3757" s="39"/>
      <c r="Z3757" s="16">
        <v>0</v>
      </c>
      <c r="AA3757" s="36">
        <v>60.24</v>
      </c>
      <c r="AB3757" s="36">
        <v>65.05</v>
      </c>
      <c r="AC3757" s="36">
        <f>VLOOKUP(A3757,'[1]Pasif Ürünler Fiyat Listesi'!$A$2:$AC$3928,29,FALSE)</f>
        <v>60.24</v>
      </c>
      <c r="AD3757" s="38">
        <f t="shared" si="759"/>
        <v>65.05680000000001</v>
      </c>
      <c r="AE3757" s="38">
        <f t="shared" si="760"/>
        <v>81.321000000000012</v>
      </c>
      <c r="AF3757" s="38">
        <f t="shared" si="761"/>
        <v>87.826680000000025</v>
      </c>
      <c r="AG3757" s="36">
        <f t="shared" si="762"/>
        <v>65.05</v>
      </c>
      <c r="AH3757" s="36">
        <f t="shared" si="763"/>
        <v>81.319999999999993</v>
      </c>
      <c r="AI3757" s="36">
        <f t="shared" si="764"/>
        <v>87.82</v>
      </c>
      <c r="AJ3757" s="40">
        <v>43879</v>
      </c>
      <c r="AK3757" s="40">
        <v>43880</v>
      </c>
      <c r="AL3757" s="20"/>
      <c r="AM3757" s="17" t="s">
        <v>18070</v>
      </c>
      <c r="AN3757" s="125"/>
      <c r="AO3757" s="68" t="s">
        <v>19289</v>
      </c>
      <c r="AP3757" s="67"/>
      <c r="AQ3757" s="20"/>
      <c r="AR3757" s="16">
        <v>0</v>
      </c>
      <c r="AS3757" s="20">
        <v>43885</v>
      </c>
    </row>
    <row r="3758" spans="1:45" ht="47.25" customHeight="1">
      <c r="A3758" s="16">
        <v>8699745014667</v>
      </c>
      <c r="B3758" s="16" t="s">
        <v>7167</v>
      </c>
      <c r="C3758" s="16" t="s">
        <v>7168</v>
      </c>
      <c r="D3758" s="18" t="s">
        <v>87</v>
      </c>
      <c r="E3758" s="18" t="s">
        <v>18879</v>
      </c>
      <c r="F3758" s="18">
        <v>2</v>
      </c>
      <c r="G3758" s="39">
        <v>2</v>
      </c>
      <c r="H3758" s="18">
        <v>1</v>
      </c>
      <c r="I3758" s="18"/>
      <c r="J3758" s="18"/>
      <c r="K3758" s="18"/>
      <c r="L3758" s="19" t="s">
        <v>12234</v>
      </c>
      <c r="M3758" s="19" t="s">
        <v>7356</v>
      </c>
      <c r="N3758" s="18" t="s">
        <v>4737</v>
      </c>
      <c r="O3758" s="18">
        <v>500</v>
      </c>
      <c r="P3758" s="18" t="s">
        <v>197</v>
      </c>
      <c r="Q3758" s="18">
        <v>1</v>
      </c>
      <c r="R3758" s="18" t="s">
        <v>95</v>
      </c>
      <c r="S3758" s="37" t="s">
        <v>96</v>
      </c>
      <c r="T3758" s="18" t="s">
        <v>331</v>
      </c>
      <c r="U3758" s="38">
        <v>215</v>
      </c>
      <c r="V3758" s="38">
        <v>215</v>
      </c>
      <c r="W3758" s="38">
        <v>215</v>
      </c>
      <c r="X3758" s="18" t="s">
        <v>331</v>
      </c>
      <c r="Y3758" s="39"/>
      <c r="Z3758" s="16">
        <v>0</v>
      </c>
      <c r="AA3758" s="36">
        <v>503.95</v>
      </c>
      <c r="AB3758" s="36">
        <v>521.62</v>
      </c>
      <c r="AC3758" s="36">
        <f>VLOOKUP(A3758,'[1]Pasif Ürünler Fiyat Listesi'!$A$2:$AC$3928,29,FALSE)</f>
        <v>503.95</v>
      </c>
      <c r="AD3758" s="38">
        <f t="shared" si="759"/>
        <v>521.62900000000002</v>
      </c>
      <c r="AE3758" s="38">
        <f t="shared" si="760"/>
        <v>602.37248</v>
      </c>
      <c r="AF3758" s="38">
        <f t="shared" si="761"/>
        <v>650.56227840000008</v>
      </c>
      <c r="AG3758" s="36">
        <f t="shared" si="762"/>
        <v>521.62</v>
      </c>
      <c r="AH3758" s="36">
        <f t="shared" si="763"/>
        <v>602.37</v>
      </c>
      <c r="AI3758" s="36">
        <f t="shared" si="764"/>
        <v>650.55999999999995</v>
      </c>
      <c r="AJ3758" s="40">
        <v>43879</v>
      </c>
      <c r="AK3758" s="40">
        <v>43880</v>
      </c>
      <c r="AL3758" s="20"/>
      <c r="AM3758" s="17" t="s">
        <v>18070</v>
      </c>
      <c r="AN3758" s="120"/>
      <c r="AO3758" s="68" t="s">
        <v>19479</v>
      </c>
      <c r="AP3758" s="67"/>
      <c r="AQ3758" s="20"/>
      <c r="AR3758" s="16">
        <v>0</v>
      </c>
      <c r="AS3758" s="20">
        <v>43885</v>
      </c>
    </row>
    <row r="3759" spans="1:45" ht="47.25" customHeight="1">
      <c r="A3759" s="16">
        <v>8699745000165</v>
      </c>
      <c r="B3759" s="16" t="s">
        <v>12235</v>
      </c>
      <c r="C3759" s="16" t="s">
        <v>12236</v>
      </c>
      <c r="D3759" s="17" t="s">
        <v>87</v>
      </c>
      <c r="E3759" s="18" t="s">
        <v>18879</v>
      </c>
      <c r="F3759" s="18">
        <v>2</v>
      </c>
      <c r="G3759" s="39">
        <v>2</v>
      </c>
      <c r="H3759" s="18">
        <v>1</v>
      </c>
      <c r="I3759" s="18"/>
      <c r="J3759" s="18"/>
      <c r="K3759" s="18"/>
      <c r="L3759" s="19" t="s">
        <v>12237</v>
      </c>
      <c r="M3759" s="19" t="s">
        <v>4739</v>
      </c>
      <c r="N3759" s="18" t="s">
        <v>4737</v>
      </c>
      <c r="O3759" s="18">
        <v>500</v>
      </c>
      <c r="P3759" s="18" t="s">
        <v>197</v>
      </c>
      <c r="Q3759" s="18">
        <v>1</v>
      </c>
      <c r="R3759" s="18" t="s">
        <v>95</v>
      </c>
      <c r="S3759" s="37" t="s">
        <v>96</v>
      </c>
      <c r="T3759" s="18" t="s">
        <v>222</v>
      </c>
      <c r="U3759" s="38">
        <v>188.44</v>
      </c>
      <c r="V3759" s="38">
        <v>188.44</v>
      </c>
      <c r="W3759" s="38">
        <v>188.44</v>
      </c>
      <c r="X3759" s="18" t="s">
        <v>222</v>
      </c>
      <c r="Y3759" s="39"/>
      <c r="Z3759" s="16">
        <v>0</v>
      </c>
      <c r="AA3759" s="36">
        <v>703.23</v>
      </c>
      <c r="AB3759" s="36">
        <v>724.89</v>
      </c>
      <c r="AC3759" s="36">
        <f>VLOOKUP(A3759,'[1]Pasif Ürünler Fiyat Listesi'!$A$2:$AC$3928,29,FALSE)</f>
        <v>703.23</v>
      </c>
      <c r="AD3759" s="38">
        <f t="shared" si="759"/>
        <v>724.89460000000008</v>
      </c>
      <c r="AE3759" s="38">
        <f t="shared" si="760"/>
        <v>830.02995200000009</v>
      </c>
      <c r="AF3759" s="38">
        <f t="shared" si="761"/>
        <v>896.43234816000017</v>
      </c>
      <c r="AG3759" s="36">
        <f t="shared" si="762"/>
        <v>724.89</v>
      </c>
      <c r="AH3759" s="36">
        <f t="shared" si="763"/>
        <v>830.02</v>
      </c>
      <c r="AI3759" s="36">
        <f t="shared" si="764"/>
        <v>896.43</v>
      </c>
      <c r="AJ3759" s="40">
        <v>43879</v>
      </c>
      <c r="AK3759" s="40">
        <v>43880</v>
      </c>
      <c r="AL3759" s="20"/>
      <c r="AM3759" s="17" t="s">
        <v>18070</v>
      </c>
      <c r="AN3759" s="120"/>
      <c r="AO3759" s="68" t="s">
        <v>19197</v>
      </c>
      <c r="AP3759" s="67"/>
      <c r="AQ3759" s="20" t="s">
        <v>12238</v>
      </c>
      <c r="AR3759" s="16">
        <v>0</v>
      </c>
      <c r="AS3759" s="20">
        <v>43885</v>
      </c>
    </row>
    <row r="3760" spans="1:45" ht="47.25" customHeight="1">
      <c r="A3760" s="16">
        <v>8699711000465</v>
      </c>
      <c r="B3760" s="16" t="s">
        <v>7603</v>
      </c>
      <c r="C3760" s="16" t="s">
        <v>7604</v>
      </c>
      <c r="D3760" s="17" t="s">
        <v>87</v>
      </c>
      <c r="E3760" s="18" t="s">
        <v>18879</v>
      </c>
      <c r="F3760" s="18">
        <v>2</v>
      </c>
      <c r="G3760" s="39">
        <v>2</v>
      </c>
      <c r="H3760" s="18">
        <v>1</v>
      </c>
      <c r="I3760" s="18"/>
      <c r="J3760" s="18"/>
      <c r="K3760" s="18"/>
      <c r="L3760" s="19" t="s">
        <v>16941</v>
      </c>
      <c r="M3760" s="19" t="s">
        <v>4739</v>
      </c>
      <c r="N3760" s="18" t="s">
        <v>4737</v>
      </c>
      <c r="O3760" s="18">
        <v>500</v>
      </c>
      <c r="P3760" s="18" t="s">
        <v>197</v>
      </c>
      <c r="Q3760" s="18">
        <v>1</v>
      </c>
      <c r="R3760" s="18" t="s">
        <v>95</v>
      </c>
      <c r="S3760" s="37" t="s">
        <v>96</v>
      </c>
      <c r="T3760" s="18" t="s">
        <v>331</v>
      </c>
      <c r="U3760" s="38">
        <v>95.58</v>
      </c>
      <c r="V3760" s="38">
        <v>95.58</v>
      </c>
      <c r="W3760" s="38">
        <v>95.58</v>
      </c>
      <c r="X3760" s="18" t="s">
        <v>331</v>
      </c>
      <c r="Y3760" s="39"/>
      <c r="Z3760" s="16">
        <v>0</v>
      </c>
      <c r="AA3760" s="36">
        <v>364.67</v>
      </c>
      <c r="AB3760" s="36">
        <v>379.56</v>
      </c>
      <c r="AC3760" s="36">
        <f>VLOOKUP(A3760,'[1]Pasif Ürünler Fiyat Listesi'!$A$2:$AC$3928,29,FALSE)</f>
        <v>364.67</v>
      </c>
      <c r="AD3760" s="38">
        <f t="shared" si="759"/>
        <v>379.5634</v>
      </c>
      <c r="AE3760" s="38">
        <f t="shared" si="760"/>
        <v>443.25900799999999</v>
      </c>
      <c r="AF3760" s="38">
        <f t="shared" si="761"/>
        <v>478.71972864000003</v>
      </c>
      <c r="AG3760" s="36">
        <f t="shared" si="762"/>
        <v>379.56</v>
      </c>
      <c r="AH3760" s="36">
        <f t="shared" si="763"/>
        <v>443.25</v>
      </c>
      <c r="AI3760" s="36">
        <f t="shared" si="764"/>
        <v>478.71</v>
      </c>
      <c r="AJ3760" s="40">
        <v>43879</v>
      </c>
      <c r="AK3760" s="40">
        <v>43880</v>
      </c>
      <c r="AL3760" s="20"/>
      <c r="AM3760" s="17" t="s">
        <v>18070</v>
      </c>
      <c r="AN3760" s="118"/>
      <c r="AO3760" s="68" t="s">
        <v>19480</v>
      </c>
      <c r="AP3760" s="67"/>
      <c r="AQ3760" s="20"/>
      <c r="AR3760" s="16">
        <v>0</v>
      </c>
      <c r="AS3760" s="20">
        <v>43885</v>
      </c>
    </row>
    <row r="3761" spans="1:45" ht="47.25" customHeight="1">
      <c r="A3761" s="16">
        <v>8699745001285</v>
      </c>
      <c r="B3761" s="16" t="s">
        <v>7167</v>
      </c>
      <c r="C3761" s="16" t="s">
        <v>16550</v>
      </c>
      <c r="D3761" s="17" t="s">
        <v>87</v>
      </c>
      <c r="E3761" s="18" t="s">
        <v>18879</v>
      </c>
      <c r="F3761" s="18">
        <v>2</v>
      </c>
      <c r="G3761" s="39">
        <v>2</v>
      </c>
      <c r="H3761" s="18">
        <v>1</v>
      </c>
      <c r="I3761" s="18"/>
      <c r="J3761" s="18"/>
      <c r="K3761" s="18"/>
      <c r="L3761" s="19" t="s">
        <v>4738</v>
      </c>
      <c r="M3761" s="19" t="s">
        <v>4739</v>
      </c>
      <c r="N3761" s="18" t="s">
        <v>4737</v>
      </c>
      <c r="O3761" s="18">
        <v>500</v>
      </c>
      <c r="P3761" s="18" t="s">
        <v>197</v>
      </c>
      <c r="Q3761" s="18">
        <v>1</v>
      </c>
      <c r="R3761" s="18" t="s">
        <v>95</v>
      </c>
      <c r="S3761" s="37" t="s">
        <v>96</v>
      </c>
      <c r="T3761" s="18" t="s">
        <v>331</v>
      </c>
      <c r="U3761" s="18">
        <v>142.41</v>
      </c>
      <c r="V3761" s="18">
        <v>142.41</v>
      </c>
      <c r="W3761" s="18">
        <v>142.41</v>
      </c>
      <c r="X3761" s="18" t="s">
        <v>331</v>
      </c>
      <c r="Y3761" s="39"/>
      <c r="Z3761" s="16">
        <v>0</v>
      </c>
      <c r="AA3761" s="36">
        <v>389.39</v>
      </c>
      <c r="AB3761" s="36">
        <v>404.77</v>
      </c>
      <c r="AC3761" s="36">
        <f>VLOOKUP(A3761,'[1]Pasif Ürünler Fiyat Listesi'!$A$2:$AC$3928,29,FALSE)</f>
        <v>389.39</v>
      </c>
      <c r="AD3761" s="38">
        <f t="shared" si="759"/>
        <v>404.77779999999996</v>
      </c>
      <c r="AE3761" s="38">
        <f t="shared" si="760"/>
        <v>471.49913600000002</v>
      </c>
      <c r="AF3761" s="38">
        <f t="shared" si="761"/>
        <v>509.21906688000007</v>
      </c>
      <c r="AG3761" s="36">
        <f t="shared" si="762"/>
        <v>404.77</v>
      </c>
      <c r="AH3761" s="36">
        <f t="shared" si="763"/>
        <v>471.49</v>
      </c>
      <c r="AI3761" s="36">
        <f t="shared" si="764"/>
        <v>509.21</v>
      </c>
      <c r="AJ3761" s="40">
        <v>43879</v>
      </c>
      <c r="AK3761" s="40">
        <v>43880</v>
      </c>
      <c r="AL3761" s="20"/>
      <c r="AM3761" s="17" t="s">
        <v>18070</v>
      </c>
      <c r="AN3761" s="118"/>
      <c r="AO3761" s="68" t="s">
        <v>19482</v>
      </c>
      <c r="AP3761" s="67"/>
      <c r="AQ3761" s="20"/>
      <c r="AR3761" s="16">
        <v>0</v>
      </c>
      <c r="AS3761" s="20">
        <v>43885</v>
      </c>
    </row>
    <row r="3762" spans="1:45" ht="47.25" customHeight="1">
      <c r="A3762" s="16">
        <v>8690692990552</v>
      </c>
      <c r="B3762" s="16" t="s">
        <v>1492</v>
      </c>
      <c r="C3762" s="16" t="s">
        <v>1493</v>
      </c>
      <c r="D3762" s="17" t="s">
        <v>87</v>
      </c>
      <c r="E3762" s="18" t="s">
        <v>18879</v>
      </c>
      <c r="F3762" s="18">
        <v>2</v>
      </c>
      <c r="G3762" s="39">
        <v>2</v>
      </c>
      <c r="H3762" s="18">
        <v>1</v>
      </c>
      <c r="I3762" s="18"/>
      <c r="J3762" s="18"/>
      <c r="K3762" s="18"/>
      <c r="L3762" s="19" t="s">
        <v>3833</v>
      </c>
      <c r="M3762" s="19" t="s">
        <v>62</v>
      </c>
      <c r="N3762" s="18" t="s">
        <v>3818</v>
      </c>
      <c r="O3762" s="18">
        <v>237</v>
      </c>
      <c r="P3762" s="18" t="s">
        <v>875</v>
      </c>
      <c r="Q3762" s="18">
        <v>1</v>
      </c>
      <c r="R3762" s="18" t="s">
        <v>95</v>
      </c>
      <c r="S3762" s="37" t="s">
        <v>96</v>
      </c>
      <c r="T3762" s="18" t="s">
        <v>284</v>
      </c>
      <c r="U3762" s="38">
        <v>5.24</v>
      </c>
      <c r="V3762" s="38">
        <v>5.24</v>
      </c>
      <c r="W3762" s="38">
        <v>5.24</v>
      </c>
      <c r="X3762" s="18" t="s">
        <v>284</v>
      </c>
      <c r="Y3762" s="39"/>
      <c r="Z3762" s="16">
        <v>0</v>
      </c>
      <c r="AA3762" s="36">
        <v>19.84</v>
      </c>
      <c r="AB3762" s="36">
        <v>21.52</v>
      </c>
      <c r="AC3762" s="36">
        <f>VLOOKUP(A3762,'[1]Pasif Ürünler Fiyat Listesi'!$A$2:$AC$3928,29,FALSE)</f>
        <v>19.84</v>
      </c>
      <c r="AD3762" s="38">
        <f t="shared" si="759"/>
        <v>21.527200000000001</v>
      </c>
      <c r="AE3762" s="38">
        <f t="shared" si="760"/>
        <v>26.908999999999999</v>
      </c>
      <c r="AF3762" s="38">
        <f t="shared" si="761"/>
        <v>29.061720000000001</v>
      </c>
      <c r="AG3762" s="36">
        <f t="shared" si="762"/>
        <v>21.52</v>
      </c>
      <c r="AH3762" s="36">
        <f t="shared" si="763"/>
        <v>26.9</v>
      </c>
      <c r="AI3762" s="36">
        <f t="shared" si="764"/>
        <v>29.06</v>
      </c>
      <c r="AJ3762" s="40">
        <v>43879</v>
      </c>
      <c r="AK3762" s="40">
        <v>43880</v>
      </c>
      <c r="AL3762" s="20"/>
      <c r="AM3762" s="17" t="s">
        <v>18070</v>
      </c>
      <c r="AN3762" s="118"/>
      <c r="AO3762" s="68" t="s">
        <v>19483</v>
      </c>
      <c r="AP3762" s="67"/>
      <c r="AQ3762" s="20"/>
      <c r="AR3762" s="16">
        <v>0</v>
      </c>
      <c r="AS3762" s="20">
        <v>43885</v>
      </c>
    </row>
    <row r="3763" spans="1:45" ht="47.25" customHeight="1">
      <c r="A3763" s="16">
        <v>8699745000080</v>
      </c>
      <c r="B3763" s="16" t="s">
        <v>7167</v>
      </c>
      <c r="C3763" s="16" t="s">
        <v>12264</v>
      </c>
      <c r="D3763" s="17" t="s">
        <v>87</v>
      </c>
      <c r="E3763" s="18" t="s">
        <v>18879</v>
      </c>
      <c r="F3763" s="18">
        <v>2</v>
      </c>
      <c r="G3763" s="39">
        <v>2</v>
      </c>
      <c r="H3763" s="18">
        <v>1</v>
      </c>
      <c r="I3763" s="18"/>
      <c r="J3763" s="18"/>
      <c r="K3763" s="18"/>
      <c r="L3763" s="19" t="s">
        <v>4742</v>
      </c>
      <c r="M3763" s="19" t="s">
        <v>4743</v>
      </c>
      <c r="N3763" s="18" t="s">
        <v>4737</v>
      </c>
      <c r="O3763" s="18">
        <v>500</v>
      </c>
      <c r="P3763" s="18" t="s">
        <v>197</v>
      </c>
      <c r="Q3763" s="18">
        <v>1</v>
      </c>
      <c r="R3763" s="18" t="s">
        <v>95</v>
      </c>
      <c r="S3763" s="37" t="s">
        <v>96</v>
      </c>
      <c r="T3763" s="18" t="s">
        <v>222</v>
      </c>
      <c r="U3763" s="38">
        <v>188.44</v>
      </c>
      <c r="V3763" s="38">
        <v>188.44</v>
      </c>
      <c r="W3763" s="38">
        <v>188.44</v>
      </c>
      <c r="X3763" s="18" t="s">
        <v>222</v>
      </c>
      <c r="Y3763" s="39"/>
      <c r="Z3763" s="16">
        <v>0</v>
      </c>
      <c r="AA3763" s="36">
        <v>677.31</v>
      </c>
      <c r="AB3763" s="36">
        <v>698.45</v>
      </c>
      <c r="AC3763" s="36">
        <f>VLOOKUP(A3763,'[1]Pasif Ürünler Fiyat Listesi'!$A$2:$AC$3928,29,FALSE)</f>
        <v>677.31</v>
      </c>
      <c r="AD3763" s="38">
        <f t="shared" si="759"/>
        <v>698.45619999999997</v>
      </c>
      <c r="AE3763" s="38">
        <f t="shared" si="760"/>
        <v>800.41894400000001</v>
      </c>
      <c r="AF3763" s="38">
        <f t="shared" si="761"/>
        <v>864.45245952000005</v>
      </c>
      <c r="AG3763" s="36">
        <f t="shared" si="762"/>
        <v>698.45</v>
      </c>
      <c r="AH3763" s="36">
        <f t="shared" si="763"/>
        <v>800.41</v>
      </c>
      <c r="AI3763" s="36">
        <f t="shared" si="764"/>
        <v>864.45</v>
      </c>
      <c r="AJ3763" s="40">
        <v>43879</v>
      </c>
      <c r="AK3763" s="40">
        <v>43880</v>
      </c>
      <c r="AL3763" s="20"/>
      <c r="AM3763" s="17" t="s">
        <v>18070</v>
      </c>
      <c r="AN3763" s="118">
        <v>4025</v>
      </c>
      <c r="AO3763" s="68" t="s">
        <v>19139</v>
      </c>
      <c r="AP3763" s="67"/>
      <c r="AQ3763" s="20"/>
      <c r="AR3763" s="16">
        <v>0</v>
      </c>
      <c r="AS3763" s="20">
        <v>43885</v>
      </c>
    </row>
    <row r="3764" spans="1:45" ht="47.25" customHeight="1">
      <c r="A3764" s="16">
        <v>8699745000042</v>
      </c>
      <c r="B3764" s="16" t="s">
        <v>7167</v>
      </c>
      <c r="C3764" s="16" t="s">
        <v>12264</v>
      </c>
      <c r="D3764" s="17" t="s">
        <v>87</v>
      </c>
      <c r="E3764" s="18" t="s">
        <v>18879</v>
      </c>
      <c r="F3764" s="18">
        <v>2</v>
      </c>
      <c r="G3764" s="39">
        <v>2</v>
      </c>
      <c r="H3764" s="18">
        <v>1</v>
      </c>
      <c r="I3764" s="18"/>
      <c r="J3764" s="18"/>
      <c r="K3764" s="18"/>
      <c r="L3764" s="19" t="s">
        <v>12267</v>
      </c>
      <c r="M3764" s="19" t="s">
        <v>4743</v>
      </c>
      <c r="N3764" s="18" t="s">
        <v>4737</v>
      </c>
      <c r="O3764" s="18">
        <v>500</v>
      </c>
      <c r="P3764" s="18" t="s">
        <v>197</v>
      </c>
      <c r="Q3764" s="18">
        <v>1</v>
      </c>
      <c r="R3764" s="18" t="s">
        <v>95</v>
      </c>
      <c r="S3764" s="37" t="s">
        <v>96</v>
      </c>
      <c r="T3764" s="18" t="s">
        <v>557</v>
      </c>
      <c r="U3764" s="18">
        <v>161.93</v>
      </c>
      <c r="V3764" s="18">
        <v>161.93</v>
      </c>
      <c r="W3764" s="18">
        <v>161.93</v>
      </c>
      <c r="X3764" s="18" t="s">
        <v>557</v>
      </c>
      <c r="Y3764" s="39"/>
      <c r="Z3764" s="16">
        <v>0</v>
      </c>
      <c r="AA3764" s="36">
        <v>617.84</v>
      </c>
      <c r="AB3764" s="36">
        <v>637.79</v>
      </c>
      <c r="AC3764" s="36">
        <f>VLOOKUP(A3764,'[1]Pasif Ürünler Fiyat Listesi'!$A$2:$AC$3928,29,FALSE)</f>
        <v>617.84</v>
      </c>
      <c r="AD3764" s="38">
        <f t="shared" si="759"/>
        <v>637.79680000000008</v>
      </c>
      <c r="AE3764" s="38">
        <f t="shared" si="760"/>
        <v>732.4804160000001</v>
      </c>
      <c r="AF3764" s="38">
        <f t="shared" si="761"/>
        <v>791.07884928000021</v>
      </c>
      <c r="AG3764" s="36">
        <f t="shared" si="762"/>
        <v>637.79</v>
      </c>
      <c r="AH3764" s="36">
        <f t="shared" si="763"/>
        <v>732.48</v>
      </c>
      <c r="AI3764" s="36">
        <f t="shared" si="764"/>
        <v>791.07</v>
      </c>
      <c r="AJ3764" s="40">
        <v>43879</v>
      </c>
      <c r="AK3764" s="40">
        <v>43880</v>
      </c>
      <c r="AL3764" s="20"/>
      <c r="AM3764" s="17" t="s">
        <v>18070</v>
      </c>
      <c r="AN3764" s="118"/>
      <c r="AO3764" s="68" t="s">
        <v>19140</v>
      </c>
      <c r="AP3764" s="67"/>
      <c r="AQ3764" s="20"/>
      <c r="AR3764" s="16">
        <v>0</v>
      </c>
      <c r="AS3764" s="20">
        <v>43885</v>
      </c>
    </row>
    <row r="3765" spans="1:45" ht="47.25" customHeight="1">
      <c r="A3765" s="16">
        <v>8699745000066</v>
      </c>
      <c r="B3765" s="16" t="s">
        <v>12235</v>
      </c>
      <c r="C3765" s="16" t="s">
        <v>12236</v>
      </c>
      <c r="D3765" s="17" t="s">
        <v>87</v>
      </c>
      <c r="E3765" s="18" t="s">
        <v>18879</v>
      </c>
      <c r="F3765" s="18">
        <v>2</v>
      </c>
      <c r="G3765" s="39">
        <v>2</v>
      </c>
      <c r="H3765" s="18">
        <v>1</v>
      </c>
      <c r="I3765" s="18"/>
      <c r="J3765" s="18"/>
      <c r="K3765" s="18"/>
      <c r="L3765" s="19" t="s">
        <v>17017</v>
      </c>
      <c r="M3765" s="19" t="s">
        <v>4743</v>
      </c>
      <c r="N3765" s="18" t="s">
        <v>4737</v>
      </c>
      <c r="O3765" s="18">
        <v>500</v>
      </c>
      <c r="P3765" s="18" t="s">
        <v>197</v>
      </c>
      <c r="Q3765" s="18">
        <v>1</v>
      </c>
      <c r="R3765" s="18" t="s">
        <v>95</v>
      </c>
      <c r="S3765" s="37" t="s">
        <v>96</v>
      </c>
      <c r="T3765" s="18" t="s">
        <v>331</v>
      </c>
      <c r="U3765" s="18">
        <v>130.6</v>
      </c>
      <c r="V3765" s="18">
        <v>130.6</v>
      </c>
      <c r="W3765" s="18">
        <v>130.6</v>
      </c>
      <c r="X3765" s="18" t="s">
        <v>331</v>
      </c>
      <c r="Y3765" s="39"/>
      <c r="Z3765" s="16">
        <v>0</v>
      </c>
      <c r="AA3765" s="36">
        <v>496.35</v>
      </c>
      <c r="AB3765" s="36">
        <v>513.87</v>
      </c>
      <c r="AC3765" s="36">
        <f>VLOOKUP(A3765,'[1]Pasif Ürünler Fiyat Listesi'!$A$2:$AC$3928,29,FALSE)</f>
        <v>496.35</v>
      </c>
      <c r="AD3765" s="38">
        <f t="shared" si="759"/>
        <v>513.87700000000007</v>
      </c>
      <c r="AE3765" s="38">
        <f t="shared" si="760"/>
        <v>593.69024000000013</v>
      </c>
      <c r="AF3765" s="38">
        <f t="shared" si="761"/>
        <v>641.1854592000002</v>
      </c>
      <c r="AG3765" s="36">
        <f t="shared" si="762"/>
        <v>513.87</v>
      </c>
      <c r="AH3765" s="36">
        <f t="shared" si="763"/>
        <v>593.69000000000005</v>
      </c>
      <c r="AI3765" s="36">
        <f t="shared" si="764"/>
        <v>641.17999999999995</v>
      </c>
      <c r="AJ3765" s="40">
        <v>43879</v>
      </c>
      <c r="AK3765" s="40">
        <v>43880</v>
      </c>
      <c r="AL3765" s="20"/>
      <c r="AM3765" s="17" t="s">
        <v>18070</v>
      </c>
      <c r="AN3765" s="118"/>
      <c r="AO3765" s="68" t="s">
        <v>19485</v>
      </c>
      <c r="AP3765" s="67"/>
      <c r="AQ3765" s="20"/>
      <c r="AR3765" s="16">
        <v>0</v>
      </c>
      <c r="AS3765" s="20">
        <v>43885</v>
      </c>
    </row>
    <row r="3766" spans="1:45" ht="47.25" customHeight="1">
      <c r="A3766" s="16">
        <v>8699745000103</v>
      </c>
      <c r="B3766" s="16" t="s">
        <v>7603</v>
      </c>
      <c r="C3766" s="16" t="s">
        <v>7604</v>
      </c>
      <c r="D3766" s="17" t="s">
        <v>87</v>
      </c>
      <c r="E3766" s="18" t="s">
        <v>18879</v>
      </c>
      <c r="F3766" s="18">
        <v>2</v>
      </c>
      <c r="G3766" s="39">
        <v>2</v>
      </c>
      <c r="H3766" s="18">
        <v>1</v>
      </c>
      <c r="I3766" s="18"/>
      <c r="J3766" s="18"/>
      <c r="K3766" s="18"/>
      <c r="L3766" s="19" t="s">
        <v>12273</v>
      </c>
      <c r="M3766" s="19" t="s">
        <v>12272</v>
      </c>
      <c r="N3766" s="18" t="s">
        <v>4737</v>
      </c>
      <c r="O3766" s="18">
        <v>500</v>
      </c>
      <c r="P3766" s="18" t="s">
        <v>197</v>
      </c>
      <c r="Q3766" s="18">
        <v>1</v>
      </c>
      <c r="R3766" s="18" t="s">
        <v>95</v>
      </c>
      <c r="S3766" s="37" t="s">
        <v>96</v>
      </c>
      <c r="T3766" s="18" t="s">
        <v>557</v>
      </c>
      <c r="U3766" s="18">
        <v>156.49</v>
      </c>
      <c r="V3766" s="18">
        <v>156.49</v>
      </c>
      <c r="W3766" s="18">
        <v>156.49</v>
      </c>
      <c r="X3766" s="18" t="s">
        <v>557</v>
      </c>
      <c r="Y3766" s="39"/>
      <c r="Z3766" s="16">
        <v>0</v>
      </c>
      <c r="AA3766" s="36">
        <v>597.08000000000004</v>
      </c>
      <c r="AB3766" s="36">
        <v>616.62</v>
      </c>
      <c r="AC3766" s="36">
        <f>VLOOKUP(A3766,'[1]Pasif Ürünler Fiyat Listesi'!$A$2:$AC$3928,29,FALSE)</f>
        <v>597.08000000000004</v>
      </c>
      <c r="AD3766" s="38">
        <f t="shared" si="759"/>
        <v>616.62160000000006</v>
      </c>
      <c r="AE3766" s="38">
        <f t="shared" si="760"/>
        <v>708.76419200000009</v>
      </c>
      <c r="AF3766" s="38">
        <f t="shared" si="761"/>
        <v>765.46532736000017</v>
      </c>
      <c r="AG3766" s="36">
        <f t="shared" si="762"/>
        <v>616.62</v>
      </c>
      <c r="AH3766" s="36">
        <f t="shared" si="763"/>
        <v>708.76</v>
      </c>
      <c r="AI3766" s="36">
        <f t="shared" si="764"/>
        <v>765.46</v>
      </c>
      <c r="AJ3766" s="40">
        <v>43879</v>
      </c>
      <c r="AK3766" s="40">
        <v>43880</v>
      </c>
      <c r="AL3766" s="20"/>
      <c r="AM3766" s="17" t="s">
        <v>18070</v>
      </c>
      <c r="AN3766" s="118"/>
      <c r="AO3766" s="68" t="s">
        <v>19140</v>
      </c>
      <c r="AP3766" s="67"/>
      <c r="AQ3766" s="20"/>
      <c r="AR3766" s="16">
        <v>0</v>
      </c>
      <c r="AS3766" s="20">
        <v>43885</v>
      </c>
    </row>
    <row r="3767" spans="1:45" ht="47.25" customHeight="1">
      <c r="A3767" s="16">
        <v>8699517011634</v>
      </c>
      <c r="B3767" s="16" t="s">
        <v>6960</v>
      </c>
      <c r="C3767" s="16" t="s">
        <v>6961</v>
      </c>
      <c r="D3767" s="17" t="s">
        <v>323</v>
      </c>
      <c r="E3767" s="18" t="s">
        <v>18879</v>
      </c>
      <c r="F3767" s="18">
        <v>0</v>
      </c>
      <c r="G3767" s="39">
        <v>5</v>
      </c>
      <c r="H3767" s="18">
        <v>1</v>
      </c>
      <c r="I3767" s="18"/>
      <c r="J3767" s="18"/>
      <c r="K3767" s="18"/>
      <c r="L3767" s="19" t="s">
        <v>596</v>
      </c>
      <c r="M3767" s="19" t="s">
        <v>258</v>
      </c>
      <c r="N3767" s="18" t="s">
        <v>433</v>
      </c>
      <c r="O3767" s="18">
        <v>10</v>
      </c>
      <c r="P3767" s="18" t="s">
        <v>163</v>
      </c>
      <c r="Q3767" s="18">
        <v>30</v>
      </c>
      <c r="R3767" s="18" t="s">
        <v>95</v>
      </c>
      <c r="S3767" s="37" t="s">
        <v>96</v>
      </c>
      <c r="T3767" s="18" t="s">
        <v>222</v>
      </c>
      <c r="U3767" s="38">
        <v>5.2</v>
      </c>
      <c r="V3767" s="38">
        <v>5.2</v>
      </c>
      <c r="W3767" s="38">
        <v>3.12</v>
      </c>
      <c r="X3767" s="18" t="s">
        <v>222</v>
      </c>
      <c r="Y3767" s="39"/>
      <c r="Z3767" s="16">
        <v>0</v>
      </c>
      <c r="AA3767" s="36">
        <v>11.84</v>
      </c>
      <c r="AB3767" s="36">
        <v>12.88</v>
      </c>
      <c r="AC3767" s="36">
        <f>VLOOKUP(A3767,'[1]Pasif Ürünler Fiyat Listesi'!$A$2:$AC$3928,29,FALSE)</f>
        <v>11.84</v>
      </c>
      <c r="AD3767" s="38">
        <f t="shared" si="759"/>
        <v>12.8872</v>
      </c>
      <c r="AE3767" s="38">
        <f t="shared" si="760"/>
        <v>16.109000000000002</v>
      </c>
      <c r="AF3767" s="38">
        <f t="shared" si="761"/>
        <v>17.397720000000003</v>
      </c>
      <c r="AG3767" s="36">
        <f t="shared" si="762"/>
        <v>12.88</v>
      </c>
      <c r="AH3767" s="36">
        <f t="shared" si="763"/>
        <v>16.100000000000001</v>
      </c>
      <c r="AI3767" s="36">
        <f t="shared" si="764"/>
        <v>17.39</v>
      </c>
      <c r="AJ3767" s="40">
        <v>43879</v>
      </c>
      <c r="AK3767" s="40">
        <v>43880</v>
      </c>
      <c r="AL3767" s="20"/>
      <c r="AM3767" s="17" t="s">
        <v>18070</v>
      </c>
      <c r="AN3767" s="118"/>
      <c r="AO3767" s="68" t="s">
        <v>19487</v>
      </c>
      <c r="AP3767" s="67"/>
      <c r="AQ3767" s="20"/>
      <c r="AR3767" s="16">
        <v>0</v>
      </c>
      <c r="AS3767" s="20">
        <v>43885</v>
      </c>
    </row>
    <row r="3768" spans="1:45" ht="47.25" customHeight="1">
      <c r="A3768" s="16">
        <v>8699517011610</v>
      </c>
      <c r="B3768" s="16" t="s">
        <v>6960</v>
      </c>
      <c r="C3768" s="16" t="s">
        <v>6961</v>
      </c>
      <c r="D3768" s="17" t="s">
        <v>323</v>
      </c>
      <c r="E3768" s="18" t="s">
        <v>18879</v>
      </c>
      <c r="F3768" s="18">
        <v>3</v>
      </c>
      <c r="G3768" s="39">
        <v>5</v>
      </c>
      <c r="H3768" s="18">
        <v>2</v>
      </c>
      <c r="I3768" s="18"/>
      <c r="J3768" s="18"/>
      <c r="K3768" s="18"/>
      <c r="L3768" s="19" t="s">
        <v>597</v>
      </c>
      <c r="M3768" s="19" t="s">
        <v>258</v>
      </c>
      <c r="N3768" s="18" t="s">
        <v>433</v>
      </c>
      <c r="O3768" s="18">
        <v>2.5</v>
      </c>
      <c r="P3768" s="18" t="s">
        <v>163</v>
      </c>
      <c r="Q3768" s="18">
        <v>30</v>
      </c>
      <c r="R3768" s="18" t="s">
        <v>95</v>
      </c>
      <c r="S3768" s="37" t="s">
        <v>96</v>
      </c>
      <c r="T3768" s="18" t="s">
        <v>53</v>
      </c>
      <c r="U3768" s="38">
        <v>1.81</v>
      </c>
      <c r="V3768" s="38">
        <v>1.81</v>
      </c>
      <c r="W3768" s="38">
        <v>0</v>
      </c>
      <c r="X3768" s="18" t="s">
        <v>53</v>
      </c>
      <c r="Y3768" s="39"/>
      <c r="Z3768" s="16">
        <v>0</v>
      </c>
      <c r="AA3768" s="36">
        <v>6.88</v>
      </c>
      <c r="AB3768" s="36">
        <v>7.49</v>
      </c>
      <c r="AC3768" s="36">
        <f>VLOOKUP(A3768,'[1]Pasif Ürünler Fiyat Listesi'!$A$2:$AC$3928,29,FALSE)</f>
        <v>6.88</v>
      </c>
      <c r="AD3768" s="38">
        <f t="shared" si="759"/>
        <v>7.4992000000000001</v>
      </c>
      <c r="AE3768" s="38">
        <f t="shared" si="760"/>
        <v>9.3740000000000006</v>
      </c>
      <c r="AF3768" s="38">
        <f t="shared" si="761"/>
        <v>10.123920000000002</v>
      </c>
      <c r="AG3768" s="36">
        <f t="shared" si="762"/>
        <v>7.49</v>
      </c>
      <c r="AH3768" s="36">
        <f t="shared" si="763"/>
        <v>9.3699999999999992</v>
      </c>
      <c r="AI3768" s="36">
        <f t="shared" si="764"/>
        <v>10.119999999999999</v>
      </c>
      <c r="AJ3768" s="40">
        <v>43879</v>
      </c>
      <c r="AK3768" s="40">
        <v>43880</v>
      </c>
      <c r="AL3768" s="20"/>
      <c r="AM3768" s="17" t="s">
        <v>18070</v>
      </c>
      <c r="AN3768" s="118"/>
      <c r="AO3768" s="68" t="s">
        <v>19488</v>
      </c>
      <c r="AP3768" s="67"/>
      <c r="AQ3768" s="20"/>
      <c r="AR3768" s="16">
        <v>0</v>
      </c>
      <c r="AS3768" s="20">
        <v>43885</v>
      </c>
    </row>
    <row r="3769" spans="1:45" ht="47.25" customHeight="1">
      <c r="A3769" s="16">
        <v>8699517011627</v>
      </c>
      <c r="B3769" s="16" t="s">
        <v>6960</v>
      </c>
      <c r="C3769" s="16" t="s">
        <v>6961</v>
      </c>
      <c r="D3769" s="17" t="s">
        <v>323</v>
      </c>
      <c r="E3769" s="18" t="s">
        <v>18879</v>
      </c>
      <c r="F3769" s="18">
        <v>0</v>
      </c>
      <c r="G3769" s="39">
        <v>5</v>
      </c>
      <c r="H3769" s="18">
        <v>1</v>
      </c>
      <c r="I3769" s="18"/>
      <c r="J3769" s="18"/>
      <c r="K3769" s="18"/>
      <c r="L3769" s="19" t="s">
        <v>598</v>
      </c>
      <c r="M3769" s="19" t="s">
        <v>258</v>
      </c>
      <c r="N3769" s="18" t="s">
        <v>433</v>
      </c>
      <c r="O3769" s="18">
        <v>5</v>
      </c>
      <c r="P3769" s="18" t="s">
        <v>163</v>
      </c>
      <c r="Q3769" s="18">
        <v>30</v>
      </c>
      <c r="R3769" s="18" t="s">
        <v>95</v>
      </c>
      <c r="S3769" s="37" t="s">
        <v>96</v>
      </c>
      <c r="T3769" s="18" t="s">
        <v>284</v>
      </c>
      <c r="U3769" s="38">
        <v>3.3</v>
      </c>
      <c r="V3769" s="38">
        <v>5.37</v>
      </c>
      <c r="W3769" s="38">
        <v>3.22</v>
      </c>
      <c r="X3769" s="18" t="s">
        <v>238</v>
      </c>
      <c r="Y3769" s="39"/>
      <c r="Z3769" s="16">
        <v>0</v>
      </c>
      <c r="AA3769" s="36">
        <v>12.27</v>
      </c>
      <c r="AB3769" s="36">
        <v>13.35</v>
      </c>
      <c r="AC3769" s="36">
        <f>VLOOKUP(A3769,'[1]Pasif Ürünler Fiyat Listesi'!$A$2:$AC$3928,29,FALSE)</f>
        <v>12.27</v>
      </c>
      <c r="AD3769" s="38">
        <f t="shared" si="759"/>
        <v>13.351599999999999</v>
      </c>
      <c r="AE3769" s="38">
        <f t="shared" si="760"/>
        <v>16.689499999999999</v>
      </c>
      <c r="AF3769" s="38">
        <f t="shared" si="761"/>
        <v>18.024660000000001</v>
      </c>
      <c r="AG3769" s="36">
        <f t="shared" si="762"/>
        <v>13.35</v>
      </c>
      <c r="AH3769" s="36">
        <f t="shared" si="763"/>
        <v>16.68</v>
      </c>
      <c r="AI3769" s="36">
        <f t="shared" si="764"/>
        <v>18.02</v>
      </c>
      <c r="AJ3769" s="40">
        <v>43879</v>
      </c>
      <c r="AK3769" s="40">
        <v>43880</v>
      </c>
      <c r="AL3769" s="20"/>
      <c r="AM3769" s="17" t="s">
        <v>18070</v>
      </c>
      <c r="AN3769" s="118"/>
      <c r="AO3769" s="68" t="s">
        <v>19489</v>
      </c>
      <c r="AP3769" s="67"/>
      <c r="AQ3769" s="20"/>
      <c r="AR3769" s="16">
        <v>0</v>
      </c>
      <c r="AS3769" s="20">
        <v>43885</v>
      </c>
    </row>
    <row r="3770" spans="1:45" ht="47.25" customHeight="1">
      <c r="A3770" s="16">
        <v>8699517011641</v>
      </c>
      <c r="B3770" s="16" t="s">
        <v>6764</v>
      </c>
      <c r="C3770" s="16" t="s">
        <v>6765</v>
      </c>
      <c r="D3770" s="17" t="s">
        <v>323</v>
      </c>
      <c r="E3770" s="18" t="s">
        <v>18879</v>
      </c>
      <c r="F3770" s="18">
        <v>3</v>
      </c>
      <c r="G3770" s="39">
        <v>5</v>
      </c>
      <c r="H3770" s="18">
        <v>2</v>
      </c>
      <c r="I3770" s="18"/>
      <c r="J3770" s="18"/>
      <c r="K3770" s="18"/>
      <c r="L3770" s="19" t="s">
        <v>599</v>
      </c>
      <c r="M3770" s="19" t="s">
        <v>600</v>
      </c>
      <c r="N3770" s="18" t="s">
        <v>433</v>
      </c>
      <c r="O3770" s="18" t="s">
        <v>14993</v>
      </c>
      <c r="P3770" s="18" t="s">
        <v>163</v>
      </c>
      <c r="Q3770" s="18">
        <v>30</v>
      </c>
      <c r="R3770" s="18" t="s">
        <v>95</v>
      </c>
      <c r="S3770" s="37" t="s">
        <v>96</v>
      </c>
      <c r="T3770" s="18" t="s">
        <v>53</v>
      </c>
      <c r="U3770" s="38">
        <v>1.81</v>
      </c>
      <c r="V3770" s="38">
        <v>1.81</v>
      </c>
      <c r="W3770" s="38">
        <v>0</v>
      </c>
      <c r="X3770" s="18" t="s">
        <v>53</v>
      </c>
      <c r="Y3770" s="39"/>
      <c r="Z3770" s="16">
        <v>0</v>
      </c>
      <c r="AA3770" s="36">
        <v>6.88</v>
      </c>
      <c r="AB3770" s="36">
        <v>7.49</v>
      </c>
      <c r="AC3770" s="36">
        <f>VLOOKUP(A3770,'[1]Pasif Ürünler Fiyat Listesi'!$A$2:$AC$3928,29,FALSE)</f>
        <v>6.88</v>
      </c>
      <c r="AD3770" s="38">
        <f t="shared" si="759"/>
        <v>7.4992000000000001</v>
      </c>
      <c r="AE3770" s="38">
        <f t="shared" si="760"/>
        <v>9.3740000000000006</v>
      </c>
      <c r="AF3770" s="38">
        <f t="shared" si="761"/>
        <v>10.123920000000002</v>
      </c>
      <c r="AG3770" s="36">
        <f t="shared" si="762"/>
        <v>7.49</v>
      </c>
      <c r="AH3770" s="36">
        <f t="shared" si="763"/>
        <v>9.3699999999999992</v>
      </c>
      <c r="AI3770" s="36">
        <f t="shared" si="764"/>
        <v>10.119999999999999</v>
      </c>
      <c r="AJ3770" s="40">
        <v>43879</v>
      </c>
      <c r="AK3770" s="40">
        <v>43880</v>
      </c>
      <c r="AL3770" s="20"/>
      <c r="AM3770" s="17" t="s">
        <v>18070</v>
      </c>
      <c r="AN3770" s="118"/>
      <c r="AO3770" s="68" t="s">
        <v>19490</v>
      </c>
      <c r="AP3770" s="67"/>
      <c r="AQ3770" s="20"/>
      <c r="AR3770" s="16">
        <v>0</v>
      </c>
      <c r="AS3770" s="20">
        <v>43885</v>
      </c>
    </row>
    <row r="3771" spans="1:45" ht="47.25" customHeight="1">
      <c r="A3771" s="16">
        <v>8699517011658</v>
      </c>
      <c r="B3771" s="16" t="s">
        <v>6764</v>
      </c>
      <c r="C3771" s="16" t="s">
        <v>6765</v>
      </c>
      <c r="D3771" s="17" t="s">
        <v>323</v>
      </c>
      <c r="E3771" s="18" t="s">
        <v>18879</v>
      </c>
      <c r="F3771" s="18">
        <v>0</v>
      </c>
      <c r="G3771" s="39">
        <v>5</v>
      </c>
      <c r="H3771" s="18">
        <v>4</v>
      </c>
      <c r="I3771" s="18"/>
      <c r="J3771" s="18"/>
      <c r="K3771" s="18"/>
      <c r="L3771" s="19" t="s">
        <v>5613</v>
      </c>
      <c r="M3771" s="19" t="s">
        <v>600</v>
      </c>
      <c r="N3771" s="18" t="s">
        <v>433</v>
      </c>
      <c r="O3771" s="18" t="s">
        <v>6973</v>
      </c>
      <c r="P3771" s="18" t="s">
        <v>163</v>
      </c>
      <c r="Q3771" s="18">
        <v>30</v>
      </c>
      <c r="R3771" s="18" t="s">
        <v>95</v>
      </c>
      <c r="S3771" s="37" t="s">
        <v>96</v>
      </c>
      <c r="T3771" s="18" t="s">
        <v>331</v>
      </c>
      <c r="U3771" s="38">
        <v>5.73</v>
      </c>
      <c r="V3771" s="38">
        <v>5.73</v>
      </c>
      <c r="W3771" s="38">
        <v>5.73</v>
      </c>
      <c r="X3771" s="18" t="s">
        <v>331</v>
      </c>
      <c r="Y3771" s="39"/>
      <c r="Z3771" s="16">
        <v>0</v>
      </c>
      <c r="AA3771" s="36">
        <v>12.88</v>
      </c>
      <c r="AB3771" s="36">
        <v>14.01</v>
      </c>
      <c r="AC3771" s="36">
        <f>VLOOKUP(A3771,'[1]Pasif Ürünler Fiyat Listesi'!$A$2:$AC$3928,29,FALSE)</f>
        <v>12.88</v>
      </c>
      <c r="AD3771" s="38">
        <f t="shared" si="759"/>
        <v>14.010400000000001</v>
      </c>
      <c r="AE3771" s="38">
        <f t="shared" si="760"/>
        <v>17.513000000000002</v>
      </c>
      <c r="AF3771" s="38">
        <f t="shared" si="761"/>
        <v>18.914040000000004</v>
      </c>
      <c r="AG3771" s="36">
        <f t="shared" si="762"/>
        <v>14.01</v>
      </c>
      <c r="AH3771" s="36">
        <f t="shared" si="763"/>
        <v>17.510000000000002</v>
      </c>
      <c r="AI3771" s="36">
        <f t="shared" si="764"/>
        <v>18.91</v>
      </c>
      <c r="AJ3771" s="40">
        <v>43879</v>
      </c>
      <c r="AK3771" s="40">
        <v>43880</v>
      </c>
      <c r="AL3771" s="20"/>
      <c r="AM3771" s="17" t="s">
        <v>18070</v>
      </c>
      <c r="AN3771" s="118"/>
      <c r="AO3771" s="68" t="s">
        <v>19491</v>
      </c>
      <c r="AP3771" s="67"/>
      <c r="AQ3771" s="20"/>
      <c r="AR3771" s="16">
        <v>0</v>
      </c>
      <c r="AS3771" s="20">
        <v>43885</v>
      </c>
    </row>
    <row r="3772" spans="1:45" ht="47.25" customHeight="1">
      <c r="A3772" s="16">
        <v>8699517092718</v>
      </c>
      <c r="B3772" s="16" t="s">
        <v>5864</v>
      </c>
      <c r="C3772" s="16" t="s">
        <v>5866</v>
      </c>
      <c r="D3772" s="17" t="s">
        <v>87</v>
      </c>
      <c r="E3772" s="18" t="s">
        <v>18879</v>
      </c>
      <c r="F3772" s="18">
        <v>0</v>
      </c>
      <c r="G3772" s="39">
        <v>1</v>
      </c>
      <c r="H3772" s="18">
        <v>1</v>
      </c>
      <c r="I3772" s="18"/>
      <c r="J3772" s="18"/>
      <c r="K3772" s="18"/>
      <c r="L3772" s="19" t="s">
        <v>5868</v>
      </c>
      <c r="M3772" s="19" t="s">
        <v>601</v>
      </c>
      <c r="N3772" s="18" t="s">
        <v>433</v>
      </c>
      <c r="O3772" s="18">
        <v>75</v>
      </c>
      <c r="P3772" s="18" t="s">
        <v>163</v>
      </c>
      <c r="Q3772" s="18">
        <v>6</v>
      </c>
      <c r="R3772" s="18" t="s">
        <v>95</v>
      </c>
      <c r="S3772" s="37" t="s">
        <v>96</v>
      </c>
      <c r="T3772" s="18" t="s">
        <v>331</v>
      </c>
      <c r="U3772" s="38">
        <v>33.42</v>
      </c>
      <c r="V3772" s="38">
        <v>66.599999999999994</v>
      </c>
      <c r="W3772" s="38">
        <v>33.42</v>
      </c>
      <c r="X3772" s="18" t="s">
        <v>331</v>
      </c>
      <c r="Y3772" s="39"/>
      <c r="Z3772" s="16">
        <v>0</v>
      </c>
      <c r="AA3772" s="36">
        <v>127.51</v>
      </c>
      <c r="AB3772" s="36">
        <v>136.21</v>
      </c>
      <c r="AC3772" s="36">
        <f>VLOOKUP(A3772,'[1]Pasif Ürünler Fiyat Listesi'!$A$2:$AC$3928,29,FALSE)</f>
        <v>127.51</v>
      </c>
      <c r="AD3772" s="38">
        <f t="shared" si="759"/>
        <v>136.21039999999999</v>
      </c>
      <c r="AE3772" s="38">
        <f t="shared" si="760"/>
        <v>167.688064</v>
      </c>
      <c r="AF3772" s="38">
        <f t="shared" si="761"/>
        <v>181.10310912</v>
      </c>
      <c r="AG3772" s="36">
        <f t="shared" si="762"/>
        <v>136.21</v>
      </c>
      <c r="AH3772" s="36">
        <f t="shared" si="763"/>
        <v>167.68</v>
      </c>
      <c r="AI3772" s="36">
        <f t="shared" si="764"/>
        <v>181.1</v>
      </c>
      <c r="AJ3772" s="40">
        <v>43879</v>
      </c>
      <c r="AK3772" s="40">
        <v>43880</v>
      </c>
      <c r="AL3772" s="20"/>
      <c r="AM3772" s="17" t="s">
        <v>18070</v>
      </c>
      <c r="AN3772" s="118"/>
      <c r="AO3772" s="68" t="s">
        <v>19201</v>
      </c>
      <c r="AP3772" s="67"/>
      <c r="AQ3772" s="20"/>
      <c r="AR3772" s="16">
        <v>0</v>
      </c>
      <c r="AS3772" s="20">
        <v>43885</v>
      </c>
    </row>
    <row r="3773" spans="1:45" ht="47.25" customHeight="1">
      <c r="A3773" s="16">
        <v>8699517091513</v>
      </c>
      <c r="B3773" s="16" t="s">
        <v>6619</v>
      </c>
      <c r="C3773" s="16" t="s">
        <v>6620</v>
      </c>
      <c r="D3773" s="17" t="s">
        <v>323</v>
      </c>
      <c r="E3773" s="18" t="s">
        <v>18879</v>
      </c>
      <c r="F3773" s="18">
        <v>0</v>
      </c>
      <c r="G3773" s="39">
        <v>1</v>
      </c>
      <c r="H3773" s="18">
        <v>1</v>
      </c>
      <c r="I3773" s="18"/>
      <c r="J3773" s="18"/>
      <c r="K3773" s="18"/>
      <c r="L3773" s="19" t="s">
        <v>6799</v>
      </c>
      <c r="M3773" s="19" t="s">
        <v>603</v>
      </c>
      <c r="N3773" s="18" t="s">
        <v>433</v>
      </c>
      <c r="O3773" s="18">
        <v>1</v>
      </c>
      <c r="P3773" s="18" t="s">
        <v>163</v>
      </c>
      <c r="Q3773" s="18">
        <v>30</v>
      </c>
      <c r="R3773" s="18" t="s">
        <v>95</v>
      </c>
      <c r="S3773" s="37" t="s">
        <v>96</v>
      </c>
      <c r="T3773" s="18" t="s">
        <v>238</v>
      </c>
      <c r="U3773" s="38">
        <v>2.7</v>
      </c>
      <c r="V3773" s="38">
        <v>8.4700000000000006</v>
      </c>
      <c r="W3773" s="38">
        <v>2.7</v>
      </c>
      <c r="X3773" s="18" t="s">
        <v>238</v>
      </c>
      <c r="Y3773" s="39"/>
      <c r="Z3773" s="16">
        <v>0</v>
      </c>
      <c r="AA3773" s="36">
        <v>10.24</v>
      </c>
      <c r="AB3773" s="36">
        <v>11.15</v>
      </c>
      <c r="AC3773" s="36">
        <f>VLOOKUP(A3773,'[1]Pasif Ürünler Fiyat Listesi'!$A$2:$AC$3928,29,FALSE)</f>
        <v>10.24</v>
      </c>
      <c r="AD3773" s="38">
        <f t="shared" si="759"/>
        <v>11.1592</v>
      </c>
      <c r="AE3773" s="38">
        <f t="shared" si="760"/>
        <v>13.949</v>
      </c>
      <c r="AF3773" s="38">
        <f t="shared" si="761"/>
        <v>15.064920000000001</v>
      </c>
      <c r="AG3773" s="36">
        <f t="shared" si="762"/>
        <v>11.15</v>
      </c>
      <c r="AH3773" s="36">
        <f t="shared" si="763"/>
        <v>13.94</v>
      </c>
      <c r="AI3773" s="36">
        <f t="shared" si="764"/>
        <v>15.06</v>
      </c>
      <c r="AJ3773" s="40">
        <v>43879</v>
      </c>
      <c r="AK3773" s="40">
        <v>43880</v>
      </c>
      <c r="AL3773" s="20"/>
      <c r="AM3773" s="17" t="s">
        <v>18070</v>
      </c>
      <c r="AN3773" s="118"/>
      <c r="AO3773" s="68" t="s">
        <v>19494</v>
      </c>
      <c r="AP3773" s="67"/>
      <c r="AQ3773" s="20"/>
      <c r="AR3773" s="16">
        <v>0</v>
      </c>
      <c r="AS3773" s="20">
        <v>43885</v>
      </c>
    </row>
    <row r="3774" spans="1:45" ht="47.25" customHeight="1">
      <c r="A3774" s="16">
        <v>8699517091520</v>
      </c>
      <c r="B3774" s="16" t="s">
        <v>6619</v>
      </c>
      <c r="C3774" s="16" t="s">
        <v>6620</v>
      </c>
      <c r="D3774" s="17" t="s">
        <v>323</v>
      </c>
      <c r="E3774" s="18" t="s">
        <v>18879</v>
      </c>
      <c r="F3774" s="18">
        <v>0</v>
      </c>
      <c r="G3774" s="39">
        <v>1</v>
      </c>
      <c r="H3774" s="18">
        <v>1</v>
      </c>
      <c r="I3774" s="18"/>
      <c r="J3774" s="18"/>
      <c r="K3774" s="18"/>
      <c r="L3774" s="19" t="s">
        <v>6719</v>
      </c>
      <c r="M3774" s="19" t="s">
        <v>603</v>
      </c>
      <c r="N3774" s="18" t="s">
        <v>433</v>
      </c>
      <c r="O3774" s="18">
        <v>2</v>
      </c>
      <c r="P3774" s="18" t="s">
        <v>163</v>
      </c>
      <c r="Q3774" s="18">
        <v>30</v>
      </c>
      <c r="R3774" s="18" t="s">
        <v>95</v>
      </c>
      <c r="S3774" s="37" t="s">
        <v>96</v>
      </c>
      <c r="T3774" s="18" t="s">
        <v>331</v>
      </c>
      <c r="U3774" s="38">
        <v>8.77</v>
      </c>
      <c r="V3774" s="38">
        <v>15.42</v>
      </c>
      <c r="W3774" s="38">
        <v>8.77</v>
      </c>
      <c r="X3774" s="18" t="s">
        <v>331</v>
      </c>
      <c r="Y3774" s="39"/>
      <c r="Z3774" s="16">
        <v>0</v>
      </c>
      <c r="AA3774" s="36">
        <v>33.46</v>
      </c>
      <c r="AB3774" s="36">
        <v>36.229999999999997</v>
      </c>
      <c r="AC3774" s="36">
        <f>VLOOKUP(A3774,'[1]Pasif Ürünler Fiyat Listesi'!$A$2:$AC$3928,29,FALSE)</f>
        <v>33.46</v>
      </c>
      <c r="AD3774" s="38">
        <f t="shared" si="759"/>
        <v>36.236800000000002</v>
      </c>
      <c r="AE3774" s="38">
        <f t="shared" si="760"/>
        <v>45.296000000000006</v>
      </c>
      <c r="AF3774" s="38">
        <f t="shared" si="761"/>
        <v>48.919680000000007</v>
      </c>
      <c r="AG3774" s="36">
        <f t="shared" si="762"/>
        <v>36.229999999999997</v>
      </c>
      <c r="AH3774" s="36">
        <f t="shared" si="763"/>
        <v>45.29</v>
      </c>
      <c r="AI3774" s="36">
        <f t="shared" si="764"/>
        <v>48.91</v>
      </c>
      <c r="AJ3774" s="40">
        <v>43879</v>
      </c>
      <c r="AK3774" s="40">
        <v>43880</v>
      </c>
      <c r="AL3774" s="20"/>
      <c r="AM3774" s="17" t="s">
        <v>18070</v>
      </c>
      <c r="AN3774" s="118"/>
      <c r="AO3774" s="68" t="s">
        <v>19495</v>
      </c>
      <c r="AP3774" s="67"/>
      <c r="AQ3774" s="20"/>
      <c r="AR3774" s="16">
        <v>0</v>
      </c>
      <c r="AS3774" s="20">
        <v>43885</v>
      </c>
    </row>
    <row r="3775" spans="1:45" ht="47.25" customHeight="1">
      <c r="A3775" s="16">
        <v>8699517091537</v>
      </c>
      <c r="B3775" s="16" t="s">
        <v>6619</v>
      </c>
      <c r="C3775" s="16" t="s">
        <v>6620</v>
      </c>
      <c r="D3775" s="17" t="s">
        <v>323</v>
      </c>
      <c r="E3775" s="18" t="s">
        <v>18879</v>
      </c>
      <c r="F3775" s="18">
        <v>0</v>
      </c>
      <c r="G3775" s="39">
        <v>1</v>
      </c>
      <c r="H3775" s="18">
        <v>1</v>
      </c>
      <c r="I3775" s="18"/>
      <c r="J3775" s="18"/>
      <c r="K3775" s="18"/>
      <c r="L3775" s="19" t="s">
        <v>604</v>
      </c>
      <c r="M3775" s="19" t="s">
        <v>603</v>
      </c>
      <c r="N3775" s="18" t="s">
        <v>433</v>
      </c>
      <c r="O3775" s="18">
        <v>3</v>
      </c>
      <c r="P3775" s="18" t="s">
        <v>163</v>
      </c>
      <c r="Q3775" s="18">
        <v>30</v>
      </c>
      <c r="R3775" s="18" t="s">
        <v>95</v>
      </c>
      <c r="S3775" s="37" t="s">
        <v>96</v>
      </c>
      <c r="T3775" s="18" t="s">
        <v>238</v>
      </c>
      <c r="U3775" s="38">
        <v>7.93</v>
      </c>
      <c r="V3775" s="38">
        <v>45.41</v>
      </c>
      <c r="W3775" s="38">
        <v>7.93</v>
      </c>
      <c r="X3775" s="18" t="s">
        <v>238</v>
      </c>
      <c r="Y3775" s="39"/>
      <c r="Z3775" s="16">
        <v>0</v>
      </c>
      <c r="AA3775" s="36">
        <v>30.25</v>
      </c>
      <c r="AB3775" s="36">
        <v>32.770000000000003</v>
      </c>
      <c r="AC3775" s="36">
        <f>VLOOKUP(A3775,'[1]Pasif Ürünler Fiyat Listesi'!$A$2:$AC$3928,29,FALSE)</f>
        <v>30.25</v>
      </c>
      <c r="AD3775" s="38">
        <f t="shared" si="759"/>
        <v>32.770000000000003</v>
      </c>
      <c r="AE3775" s="38">
        <f t="shared" si="760"/>
        <v>40.962500000000006</v>
      </c>
      <c r="AF3775" s="38">
        <f t="shared" si="761"/>
        <v>44.239500000000007</v>
      </c>
      <c r="AG3775" s="36">
        <f t="shared" si="762"/>
        <v>32.770000000000003</v>
      </c>
      <c r="AH3775" s="36">
        <f t="shared" si="763"/>
        <v>40.96</v>
      </c>
      <c r="AI3775" s="36">
        <f t="shared" si="764"/>
        <v>44.23</v>
      </c>
      <c r="AJ3775" s="40">
        <v>43879</v>
      </c>
      <c r="AK3775" s="40">
        <v>43880</v>
      </c>
      <c r="AL3775" s="20"/>
      <c r="AM3775" s="17" t="s">
        <v>18070</v>
      </c>
      <c r="AN3775" s="118"/>
      <c r="AO3775" s="68" t="s">
        <v>19202</v>
      </c>
      <c r="AP3775" s="67"/>
      <c r="AQ3775" s="20"/>
      <c r="AR3775" s="16">
        <v>0</v>
      </c>
      <c r="AS3775" s="20">
        <v>43885</v>
      </c>
    </row>
    <row r="3776" spans="1:45" ht="47.25" customHeight="1">
      <c r="A3776" s="16">
        <v>8699517091544</v>
      </c>
      <c r="B3776" s="16" t="s">
        <v>6619</v>
      </c>
      <c r="C3776" s="16" t="s">
        <v>6620</v>
      </c>
      <c r="D3776" s="17" t="s">
        <v>323</v>
      </c>
      <c r="E3776" s="18" t="s">
        <v>18879</v>
      </c>
      <c r="F3776" s="18">
        <v>0</v>
      </c>
      <c r="G3776" s="39">
        <v>1</v>
      </c>
      <c r="H3776" s="18">
        <v>1</v>
      </c>
      <c r="I3776" s="18"/>
      <c r="J3776" s="18"/>
      <c r="K3776" s="18"/>
      <c r="L3776" s="19" t="s">
        <v>602</v>
      </c>
      <c r="M3776" s="19" t="s">
        <v>603</v>
      </c>
      <c r="N3776" s="18" t="s">
        <v>433</v>
      </c>
      <c r="O3776" s="18">
        <v>4</v>
      </c>
      <c r="P3776" s="18" t="s">
        <v>163</v>
      </c>
      <c r="Q3776" s="18">
        <v>30</v>
      </c>
      <c r="R3776" s="18" t="s">
        <v>95</v>
      </c>
      <c r="S3776" s="37" t="s">
        <v>96</v>
      </c>
      <c r="T3776" s="18" t="s">
        <v>331</v>
      </c>
      <c r="U3776" s="38">
        <v>16.54</v>
      </c>
      <c r="V3776" s="38">
        <v>30.29</v>
      </c>
      <c r="W3776" s="38">
        <v>16.54</v>
      </c>
      <c r="X3776" s="18" t="s">
        <v>331</v>
      </c>
      <c r="Y3776" s="39"/>
      <c r="Z3776" s="16">
        <v>0</v>
      </c>
      <c r="AA3776" s="36">
        <v>63.1</v>
      </c>
      <c r="AB3776" s="36">
        <v>68.11</v>
      </c>
      <c r="AC3776" s="36">
        <f>VLOOKUP(A3776,'[1]Pasif Ürünler Fiyat Listesi'!$A$2:$AC$3928,29,FALSE)</f>
        <v>63.1</v>
      </c>
      <c r="AD3776" s="38">
        <f t="shared" si="759"/>
        <v>68.117000000000004</v>
      </c>
      <c r="AE3776" s="38">
        <f t="shared" si="760"/>
        <v>85.146250000000009</v>
      </c>
      <c r="AF3776" s="38">
        <f t="shared" si="761"/>
        <v>91.957950000000011</v>
      </c>
      <c r="AG3776" s="36">
        <f t="shared" si="762"/>
        <v>68.11</v>
      </c>
      <c r="AH3776" s="36">
        <f t="shared" si="763"/>
        <v>85.14</v>
      </c>
      <c r="AI3776" s="36">
        <f t="shared" si="764"/>
        <v>91.95</v>
      </c>
      <c r="AJ3776" s="40">
        <v>43879</v>
      </c>
      <c r="AK3776" s="40">
        <v>43880</v>
      </c>
      <c r="AL3776" s="20"/>
      <c r="AM3776" s="17" t="s">
        <v>18070</v>
      </c>
      <c r="AN3776" s="118"/>
      <c r="AO3776" s="68" t="s">
        <v>19496</v>
      </c>
      <c r="AP3776" s="67"/>
      <c r="AQ3776" s="20"/>
      <c r="AR3776" s="16">
        <v>0</v>
      </c>
      <c r="AS3776" s="20">
        <v>43885</v>
      </c>
    </row>
    <row r="3777" spans="1:45" ht="47.25" customHeight="1">
      <c r="A3777" s="16">
        <v>8680833091004</v>
      </c>
      <c r="B3777" s="16" t="s">
        <v>1894</v>
      </c>
      <c r="C3777" s="16" t="s">
        <v>1895</v>
      </c>
      <c r="D3777" s="17" t="s">
        <v>323</v>
      </c>
      <c r="E3777" s="18" t="s">
        <v>18879</v>
      </c>
      <c r="F3777" s="18">
        <v>0</v>
      </c>
      <c r="G3777" s="39">
        <v>1</v>
      </c>
      <c r="H3777" s="18">
        <v>1</v>
      </c>
      <c r="I3777" s="18"/>
      <c r="J3777" s="18"/>
      <c r="K3777" s="18"/>
      <c r="L3777" s="19" t="s">
        <v>4359</v>
      </c>
      <c r="M3777" s="19" t="s">
        <v>262</v>
      </c>
      <c r="N3777" s="18" t="s">
        <v>982</v>
      </c>
      <c r="O3777" s="18">
        <v>10</v>
      </c>
      <c r="P3777" s="18" t="s">
        <v>163</v>
      </c>
      <c r="Q3777" s="18">
        <v>90</v>
      </c>
      <c r="R3777" s="18" t="s">
        <v>95</v>
      </c>
      <c r="S3777" s="37" t="s">
        <v>46</v>
      </c>
      <c r="T3777" s="18" t="s">
        <v>284</v>
      </c>
      <c r="U3777" s="38">
        <v>29.31</v>
      </c>
      <c r="V3777" s="38">
        <v>56.06</v>
      </c>
      <c r="W3777" s="38">
        <v>29.31</v>
      </c>
      <c r="X3777" s="18" t="s">
        <v>284</v>
      </c>
      <c r="Y3777" s="39"/>
      <c r="Z3777" s="16">
        <v>0</v>
      </c>
      <c r="AA3777" s="36">
        <v>111.82</v>
      </c>
      <c r="AB3777" s="36">
        <v>119.89</v>
      </c>
      <c r="AC3777" s="36">
        <f>VLOOKUP(A3777,'[1]Pasif Ürünler Fiyat Listesi'!$A$2:$AC$3928,29,FALSE)</f>
        <v>111.82</v>
      </c>
      <c r="AD3777" s="38">
        <f t="shared" si="759"/>
        <v>119.89279999999999</v>
      </c>
      <c r="AE3777" s="38">
        <f t="shared" si="760"/>
        <v>148.759648</v>
      </c>
      <c r="AF3777" s="38">
        <f t="shared" si="761"/>
        <v>160.66041984</v>
      </c>
      <c r="AG3777" s="36">
        <f t="shared" si="762"/>
        <v>119.89</v>
      </c>
      <c r="AH3777" s="36">
        <f t="shared" si="763"/>
        <v>148.75</v>
      </c>
      <c r="AI3777" s="36">
        <f t="shared" si="764"/>
        <v>160.66</v>
      </c>
      <c r="AJ3777" s="40">
        <v>43879</v>
      </c>
      <c r="AK3777" s="40">
        <v>43880</v>
      </c>
      <c r="AL3777" s="20"/>
      <c r="AM3777" s="17" t="s">
        <v>18070</v>
      </c>
      <c r="AN3777" s="118"/>
      <c r="AO3777" s="68" t="s">
        <v>19115</v>
      </c>
      <c r="AP3777" s="67"/>
      <c r="AQ3777" s="20"/>
      <c r="AR3777" s="16">
        <v>0</v>
      </c>
      <c r="AS3777" s="20">
        <v>43885</v>
      </c>
    </row>
    <row r="3778" spans="1:45" ht="47.25" customHeight="1">
      <c r="A3778" s="16">
        <v>8699074090516</v>
      </c>
      <c r="B3778" s="16" t="s">
        <v>12404</v>
      </c>
      <c r="C3778" s="16" t="s">
        <v>12405</v>
      </c>
      <c r="D3778" s="17" t="s">
        <v>87</v>
      </c>
      <c r="E3778" s="18" t="s">
        <v>18879</v>
      </c>
      <c r="F3778" s="18">
        <v>0</v>
      </c>
      <c r="G3778" s="39">
        <v>2</v>
      </c>
      <c r="H3778" s="18">
        <v>1</v>
      </c>
      <c r="I3778" s="18"/>
      <c r="J3778" s="18"/>
      <c r="K3778" s="18"/>
      <c r="L3778" s="19" t="s">
        <v>12407</v>
      </c>
      <c r="M3778" s="19" t="s">
        <v>2696</v>
      </c>
      <c r="N3778" s="18" t="s">
        <v>2689</v>
      </c>
      <c r="O3778" s="18" t="s">
        <v>12408</v>
      </c>
      <c r="P3778" s="18" t="s">
        <v>163</v>
      </c>
      <c r="Q3778" s="18">
        <v>56</v>
      </c>
      <c r="R3778" s="18" t="s">
        <v>95</v>
      </c>
      <c r="S3778" s="37" t="s">
        <v>96</v>
      </c>
      <c r="T3778" s="18" t="s">
        <v>331</v>
      </c>
      <c r="U3778" s="18">
        <v>110.46</v>
      </c>
      <c r="V3778" s="18">
        <v>110.46</v>
      </c>
      <c r="W3778" s="18">
        <v>110.46</v>
      </c>
      <c r="X3778" s="18" t="s">
        <v>331</v>
      </c>
      <c r="Y3778" s="39"/>
      <c r="Z3778" s="16">
        <v>0</v>
      </c>
      <c r="AA3778" s="36">
        <v>421.45</v>
      </c>
      <c r="AB3778" s="36">
        <v>437.47</v>
      </c>
      <c r="AC3778" s="36">
        <f>VLOOKUP(A3778,'[1]Pasif Ürünler Fiyat Listesi'!$A$2:$AC$3928,29,FALSE)</f>
        <v>421.45</v>
      </c>
      <c r="AD3778" s="38">
        <f t="shared" si="759"/>
        <v>437.47899999999998</v>
      </c>
      <c r="AE3778" s="38">
        <f t="shared" si="760"/>
        <v>508.12448000000001</v>
      </c>
      <c r="AF3778" s="38">
        <f t="shared" si="761"/>
        <v>548.77443840000001</v>
      </c>
      <c r="AG3778" s="36">
        <f t="shared" si="762"/>
        <v>437.47</v>
      </c>
      <c r="AH3778" s="36">
        <f t="shared" si="763"/>
        <v>508.12</v>
      </c>
      <c r="AI3778" s="36">
        <f t="shared" si="764"/>
        <v>548.77</v>
      </c>
      <c r="AJ3778" s="40">
        <v>43879</v>
      </c>
      <c r="AK3778" s="40">
        <v>43880</v>
      </c>
      <c r="AL3778" s="20"/>
      <c r="AM3778" s="17" t="s">
        <v>18070</v>
      </c>
      <c r="AN3778" s="118"/>
      <c r="AO3778" s="68" t="s">
        <v>19497</v>
      </c>
      <c r="AP3778" s="67"/>
      <c r="AQ3778" s="20"/>
      <c r="AR3778" s="16">
        <v>0</v>
      </c>
      <c r="AS3778" s="20">
        <v>43885</v>
      </c>
    </row>
    <row r="3779" spans="1:45" ht="47.25" customHeight="1">
      <c r="A3779" s="16">
        <v>8699074090523</v>
      </c>
      <c r="B3779" s="16" t="s">
        <v>12404</v>
      </c>
      <c r="C3779" s="16" t="s">
        <v>12405</v>
      </c>
      <c r="D3779" s="17" t="s">
        <v>87</v>
      </c>
      <c r="E3779" s="18" t="s">
        <v>18879</v>
      </c>
      <c r="F3779" s="18">
        <v>0</v>
      </c>
      <c r="G3779" s="39">
        <v>2</v>
      </c>
      <c r="H3779" s="18">
        <v>1</v>
      </c>
      <c r="I3779" s="18"/>
      <c r="J3779" s="18"/>
      <c r="K3779" s="18"/>
      <c r="L3779" s="19" t="s">
        <v>12409</v>
      </c>
      <c r="M3779" s="19" t="s">
        <v>2696</v>
      </c>
      <c r="N3779" s="18" t="s">
        <v>2689</v>
      </c>
      <c r="O3779" s="18" t="s">
        <v>12410</v>
      </c>
      <c r="P3779" s="18" t="s">
        <v>163</v>
      </c>
      <c r="Q3779" s="18">
        <v>56</v>
      </c>
      <c r="R3779" s="18" t="s">
        <v>95</v>
      </c>
      <c r="S3779" s="37" t="s">
        <v>96</v>
      </c>
      <c r="T3779" s="18" t="s">
        <v>331</v>
      </c>
      <c r="U3779" s="38">
        <v>110.28</v>
      </c>
      <c r="V3779" s="38">
        <v>110.28</v>
      </c>
      <c r="W3779" s="38">
        <v>110.28</v>
      </c>
      <c r="X3779" s="18" t="s">
        <v>331</v>
      </c>
      <c r="Y3779" s="39"/>
      <c r="Z3779" s="16">
        <v>0</v>
      </c>
      <c r="AA3779" s="36">
        <v>420.77</v>
      </c>
      <c r="AB3779" s="36">
        <v>436.78</v>
      </c>
      <c r="AC3779" s="36">
        <f>VLOOKUP(A3779,'[1]Pasif Ürünler Fiyat Listesi'!$A$2:$AC$3928,29,FALSE)</f>
        <v>420.77</v>
      </c>
      <c r="AD3779" s="38">
        <f t="shared" si="759"/>
        <v>436.78539999999998</v>
      </c>
      <c r="AE3779" s="38">
        <f t="shared" si="760"/>
        <v>507.34764799999999</v>
      </c>
      <c r="AF3779" s="38">
        <f t="shared" si="761"/>
        <v>547.93545984000002</v>
      </c>
      <c r="AG3779" s="36">
        <f t="shared" si="762"/>
        <v>436.78</v>
      </c>
      <c r="AH3779" s="36">
        <f t="shared" si="763"/>
        <v>507.34</v>
      </c>
      <c r="AI3779" s="36">
        <f t="shared" si="764"/>
        <v>547.92999999999995</v>
      </c>
      <c r="AJ3779" s="40">
        <v>43879</v>
      </c>
      <c r="AK3779" s="40">
        <v>43880</v>
      </c>
      <c r="AL3779" s="20"/>
      <c r="AM3779" s="17" t="s">
        <v>18070</v>
      </c>
      <c r="AN3779" s="118"/>
      <c r="AO3779" s="68" t="s">
        <v>19497</v>
      </c>
      <c r="AP3779" s="67"/>
      <c r="AQ3779" s="20"/>
      <c r="AR3779" s="16">
        <v>0</v>
      </c>
      <c r="AS3779" s="20">
        <v>43885</v>
      </c>
    </row>
    <row r="3780" spans="1:45" ht="47.25" customHeight="1">
      <c r="A3780" s="16">
        <v>8699517282102</v>
      </c>
      <c r="B3780" s="16" t="s">
        <v>1529</v>
      </c>
      <c r="C3780" s="16" t="s">
        <v>1530</v>
      </c>
      <c r="D3780" s="17" t="s">
        <v>87</v>
      </c>
      <c r="E3780" s="17" t="s">
        <v>295</v>
      </c>
      <c r="F3780" s="18">
        <v>4</v>
      </c>
      <c r="G3780" s="39">
        <v>1</v>
      </c>
      <c r="H3780" s="18">
        <v>2</v>
      </c>
      <c r="I3780" s="18"/>
      <c r="J3780" s="18"/>
      <c r="K3780" s="18"/>
      <c r="L3780" s="19" t="s">
        <v>2214</v>
      </c>
      <c r="M3780" s="24" t="s">
        <v>661</v>
      </c>
      <c r="N3780" s="18" t="s">
        <v>433</v>
      </c>
      <c r="O3780" s="18">
        <v>125</v>
      </c>
      <c r="P3780" s="18" t="s">
        <v>163</v>
      </c>
      <c r="Q3780" s="18">
        <v>100</v>
      </c>
      <c r="R3780" s="18" t="s">
        <v>95</v>
      </c>
      <c r="S3780" s="37" t="s">
        <v>46</v>
      </c>
      <c r="T3780" s="18" t="s">
        <v>53</v>
      </c>
      <c r="U3780" s="38">
        <v>3.46</v>
      </c>
      <c r="V3780" s="38">
        <v>3.46</v>
      </c>
      <c r="W3780" s="38">
        <v>0</v>
      </c>
      <c r="X3780" s="18" t="s">
        <v>53</v>
      </c>
      <c r="Y3780" s="39"/>
      <c r="Z3780" s="16">
        <v>0</v>
      </c>
      <c r="AA3780" s="36">
        <v>13.17</v>
      </c>
      <c r="AB3780" s="36">
        <v>14.32</v>
      </c>
      <c r="AC3780" s="36">
        <f>VLOOKUP(A3780,'[1]Pasif Ürünler Fiyat Listesi'!$A$2:$AC$3928,29,FALSE)</f>
        <v>13.17</v>
      </c>
      <c r="AD3780" s="38">
        <f t="shared" si="759"/>
        <v>14.323600000000001</v>
      </c>
      <c r="AE3780" s="38">
        <f t="shared" si="760"/>
        <v>17.904500000000002</v>
      </c>
      <c r="AF3780" s="38">
        <f t="shared" si="761"/>
        <v>19.336860000000005</v>
      </c>
      <c r="AG3780" s="36">
        <f t="shared" si="762"/>
        <v>14.32</v>
      </c>
      <c r="AH3780" s="36">
        <f t="shared" si="763"/>
        <v>17.899999999999999</v>
      </c>
      <c r="AI3780" s="36">
        <f t="shared" si="764"/>
        <v>19.329999999999998</v>
      </c>
      <c r="AJ3780" s="40">
        <v>43879</v>
      </c>
      <c r="AK3780" s="40">
        <v>43880</v>
      </c>
      <c r="AL3780" s="20"/>
      <c r="AM3780" s="17" t="s">
        <v>18070</v>
      </c>
      <c r="AN3780" s="118"/>
      <c r="AO3780" s="68" t="s">
        <v>19311</v>
      </c>
      <c r="AP3780" s="67"/>
      <c r="AQ3780" s="20"/>
      <c r="AR3780" s="16">
        <v>0</v>
      </c>
      <c r="AS3780" s="20">
        <v>43885</v>
      </c>
    </row>
    <row r="3781" spans="1:45" ht="47.25" customHeight="1">
      <c r="A3781" s="16">
        <v>8699517282119</v>
      </c>
      <c r="B3781" s="16" t="s">
        <v>1529</v>
      </c>
      <c r="C3781" s="16" t="s">
        <v>1530</v>
      </c>
      <c r="D3781" s="17" t="s">
        <v>87</v>
      </c>
      <c r="E3781" s="18" t="s">
        <v>295</v>
      </c>
      <c r="F3781" s="18">
        <v>4</v>
      </c>
      <c r="G3781" s="39">
        <v>1</v>
      </c>
      <c r="H3781" s="18">
        <v>2</v>
      </c>
      <c r="I3781" s="18"/>
      <c r="J3781" s="18"/>
      <c r="K3781" s="18"/>
      <c r="L3781" s="19" t="s">
        <v>2799</v>
      </c>
      <c r="M3781" s="24" t="s">
        <v>661</v>
      </c>
      <c r="N3781" s="17" t="s">
        <v>433</v>
      </c>
      <c r="O3781" s="18">
        <v>250</v>
      </c>
      <c r="P3781" s="18" t="s">
        <v>163</v>
      </c>
      <c r="Q3781" s="18">
        <v>100</v>
      </c>
      <c r="R3781" s="18" t="s">
        <v>95</v>
      </c>
      <c r="S3781" s="37" t="s">
        <v>46</v>
      </c>
      <c r="T3781" s="18" t="s">
        <v>53</v>
      </c>
      <c r="U3781" s="38">
        <v>3.46</v>
      </c>
      <c r="V3781" s="38">
        <v>3.46</v>
      </c>
      <c r="W3781" s="38">
        <v>0</v>
      </c>
      <c r="X3781" s="18" t="s">
        <v>53</v>
      </c>
      <c r="Y3781" s="39"/>
      <c r="Z3781" s="16">
        <v>0</v>
      </c>
      <c r="AA3781" s="36">
        <v>13.17</v>
      </c>
      <c r="AB3781" s="36">
        <v>14.32</v>
      </c>
      <c r="AC3781" s="36">
        <f>VLOOKUP(A3781,'[1]Pasif Ürünler Fiyat Listesi'!$A$2:$AC$3928,29,FALSE)</f>
        <v>13.17</v>
      </c>
      <c r="AD3781" s="38">
        <f t="shared" si="759"/>
        <v>14.323600000000001</v>
      </c>
      <c r="AE3781" s="38">
        <f t="shared" si="760"/>
        <v>17.904500000000002</v>
      </c>
      <c r="AF3781" s="38">
        <f t="shared" si="761"/>
        <v>19.336860000000005</v>
      </c>
      <c r="AG3781" s="36">
        <f t="shared" si="762"/>
        <v>14.32</v>
      </c>
      <c r="AH3781" s="36">
        <f t="shared" si="763"/>
        <v>17.899999999999999</v>
      </c>
      <c r="AI3781" s="36">
        <f t="shared" si="764"/>
        <v>19.329999999999998</v>
      </c>
      <c r="AJ3781" s="40">
        <v>43879</v>
      </c>
      <c r="AK3781" s="40">
        <v>43880</v>
      </c>
      <c r="AL3781" s="20"/>
      <c r="AM3781" s="17" t="s">
        <v>18070</v>
      </c>
      <c r="AN3781" s="118"/>
      <c r="AO3781" s="68" t="s">
        <v>19311</v>
      </c>
      <c r="AP3781" s="67"/>
      <c r="AQ3781" s="20"/>
      <c r="AR3781" s="16">
        <v>0</v>
      </c>
      <c r="AS3781" s="20">
        <v>43885</v>
      </c>
    </row>
    <row r="3782" spans="1:45" ht="47.25" customHeight="1">
      <c r="A3782" s="16">
        <v>8699517280603</v>
      </c>
      <c r="B3782" s="16" t="s">
        <v>6635</v>
      </c>
      <c r="C3782" s="16" t="s">
        <v>6636</v>
      </c>
      <c r="D3782" s="17" t="s">
        <v>323</v>
      </c>
      <c r="E3782" s="18" t="s">
        <v>295</v>
      </c>
      <c r="F3782" s="18">
        <v>4</v>
      </c>
      <c r="G3782" s="39">
        <v>1</v>
      </c>
      <c r="H3782" s="18">
        <v>2</v>
      </c>
      <c r="I3782" s="18"/>
      <c r="J3782" s="18"/>
      <c r="K3782" s="18"/>
      <c r="L3782" s="19" t="s">
        <v>15015</v>
      </c>
      <c r="M3782" s="19" t="s">
        <v>1282</v>
      </c>
      <c r="N3782" s="17" t="s">
        <v>433</v>
      </c>
      <c r="O3782" s="18">
        <v>250</v>
      </c>
      <c r="P3782" s="18" t="s">
        <v>163</v>
      </c>
      <c r="Q3782" s="18">
        <v>100</v>
      </c>
      <c r="R3782" s="18" t="s">
        <v>95</v>
      </c>
      <c r="S3782" s="37" t="s">
        <v>46</v>
      </c>
      <c r="T3782" s="18" t="s">
        <v>53</v>
      </c>
      <c r="U3782" s="38">
        <v>3.46</v>
      </c>
      <c r="V3782" s="38">
        <v>3.46</v>
      </c>
      <c r="W3782" s="38">
        <v>0</v>
      </c>
      <c r="X3782" s="18" t="s">
        <v>53</v>
      </c>
      <c r="Y3782" s="39"/>
      <c r="Z3782" s="16">
        <v>0</v>
      </c>
      <c r="AA3782" s="36">
        <v>13.17</v>
      </c>
      <c r="AB3782" s="36">
        <v>14.32</v>
      </c>
      <c r="AC3782" s="36">
        <f>VLOOKUP(A3782,'[1]Pasif Ürünler Fiyat Listesi'!$A$2:$AC$3928,29,FALSE)</f>
        <v>13.17</v>
      </c>
      <c r="AD3782" s="38">
        <f t="shared" si="759"/>
        <v>14.323600000000001</v>
      </c>
      <c r="AE3782" s="38">
        <f t="shared" si="760"/>
        <v>17.904500000000002</v>
      </c>
      <c r="AF3782" s="38">
        <f t="shared" si="761"/>
        <v>19.336860000000005</v>
      </c>
      <c r="AG3782" s="36">
        <f t="shared" si="762"/>
        <v>14.32</v>
      </c>
      <c r="AH3782" s="36">
        <f t="shared" si="763"/>
        <v>17.899999999999999</v>
      </c>
      <c r="AI3782" s="36">
        <f t="shared" si="764"/>
        <v>19.329999999999998</v>
      </c>
      <c r="AJ3782" s="40">
        <v>43879</v>
      </c>
      <c r="AK3782" s="40">
        <v>43880</v>
      </c>
      <c r="AL3782" s="20"/>
      <c r="AM3782" s="17" t="s">
        <v>18070</v>
      </c>
      <c r="AN3782" s="118"/>
      <c r="AO3782" s="68" t="s">
        <v>19498</v>
      </c>
      <c r="AP3782" s="67"/>
      <c r="AQ3782" s="20"/>
      <c r="AR3782" s="16">
        <v>0</v>
      </c>
      <c r="AS3782" s="20">
        <v>43885</v>
      </c>
    </row>
    <row r="3783" spans="1:45" ht="47.25" customHeight="1">
      <c r="A3783" s="16">
        <v>8699517090561</v>
      </c>
      <c r="B3783" s="16" t="s">
        <v>6635</v>
      </c>
      <c r="C3783" s="16" t="s">
        <v>6636</v>
      </c>
      <c r="D3783" s="17" t="s">
        <v>323</v>
      </c>
      <c r="E3783" s="18" t="s">
        <v>295</v>
      </c>
      <c r="F3783" s="18">
        <v>0</v>
      </c>
      <c r="G3783" s="39">
        <v>5</v>
      </c>
      <c r="H3783" s="18">
        <v>1</v>
      </c>
      <c r="I3783" s="18"/>
      <c r="J3783" s="18"/>
      <c r="K3783" s="18"/>
      <c r="L3783" s="19" t="s">
        <v>6637</v>
      </c>
      <c r="M3783" s="19" t="s">
        <v>1282</v>
      </c>
      <c r="N3783" s="17" t="s">
        <v>433</v>
      </c>
      <c r="O3783" s="18">
        <v>1</v>
      </c>
      <c r="P3783" s="18" t="s">
        <v>197</v>
      </c>
      <c r="Q3783" s="18">
        <v>20</v>
      </c>
      <c r="R3783" s="18" t="s">
        <v>95</v>
      </c>
      <c r="S3783" s="37" t="s">
        <v>46</v>
      </c>
      <c r="T3783" s="37" t="s">
        <v>222</v>
      </c>
      <c r="U3783" s="38">
        <v>10.7</v>
      </c>
      <c r="V3783" s="38">
        <v>10.7</v>
      </c>
      <c r="W3783" s="38">
        <v>8.56</v>
      </c>
      <c r="X3783" s="37" t="s">
        <v>222</v>
      </c>
      <c r="Y3783" s="39"/>
      <c r="Z3783" s="16">
        <v>0</v>
      </c>
      <c r="AA3783" s="36">
        <v>32.6</v>
      </c>
      <c r="AB3783" s="36">
        <v>35.299999999999997</v>
      </c>
      <c r="AC3783" s="36">
        <f>VLOOKUP(A3783,'[1]Pasif Ürünler Fiyat Listesi'!$A$2:$AC$3928,29,FALSE)</f>
        <v>18.100000000000001</v>
      </c>
      <c r="AD3783" s="38">
        <f t="shared" si="759"/>
        <v>19.648000000000003</v>
      </c>
      <c r="AE3783" s="38">
        <f t="shared" si="760"/>
        <v>24.560000000000002</v>
      </c>
      <c r="AF3783" s="38">
        <f t="shared" si="761"/>
        <v>26.524800000000003</v>
      </c>
      <c r="AG3783" s="36">
        <f t="shared" si="762"/>
        <v>19.64</v>
      </c>
      <c r="AH3783" s="36">
        <f t="shared" si="763"/>
        <v>24.56</v>
      </c>
      <c r="AI3783" s="36">
        <f t="shared" si="764"/>
        <v>26.52</v>
      </c>
      <c r="AJ3783" s="40">
        <v>43879</v>
      </c>
      <c r="AK3783" s="40">
        <v>43880</v>
      </c>
      <c r="AL3783" s="20"/>
      <c r="AM3783" s="17" t="s">
        <v>18070</v>
      </c>
      <c r="AN3783" s="118"/>
      <c r="AO3783" s="68" t="s">
        <v>19206</v>
      </c>
      <c r="AP3783" s="67"/>
      <c r="AQ3783" s="20"/>
      <c r="AR3783" s="16">
        <v>0</v>
      </c>
      <c r="AS3783" s="20">
        <v>43885</v>
      </c>
    </row>
    <row r="3784" spans="1:45" ht="47.25" customHeight="1">
      <c r="A3784" s="16">
        <v>8699517090400</v>
      </c>
      <c r="B3784" s="16" t="s">
        <v>6635</v>
      </c>
      <c r="C3784" s="16" t="s">
        <v>6636</v>
      </c>
      <c r="D3784" s="17" t="s">
        <v>323</v>
      </c>
      <c r="E3784" s="18" t="s">
        <v>295</v>
      </c>
      <c r="F3784" s="18">
        <v>0</v>
      </c>
      <c r="G3784" s="39">
        <v>1</v>
      </c>
      <c r="H3784" s="18">
        <v>1</v>
      </c>
      <c r="I3784" s="18"/>
      <c r="J3784" s="18"/>
      <c r="K3784" s="18"/>
      <c r="L3784" s="19" t="s">
        <v>12426</v>
      </c>
      <c r="M3784" s="19" t="s">
        <v>1282</v>
      </c>
      <c r="N3784" s="17" t="s">
        <v>433</v>
      </c>
      <c r="O3784" s="18">
        <v>500</v>
      </c>
      <c r="P3784" s="18" t="s">
        <v>163</v>
      </c>
      <c r="Q3784" s="18">
        <v>16</v>
      </c>
      <c r="R3784" s="18" t="s">
        <v>95</v>
      </c>
      <c r="S3784" s="37" t="s">
        <v>46</v>
      </c>
      <c r="T3784" s="37" t="s">
        <v>284</v>
      </c>
      <c r="U3784" s="38">
        <v>5.66</v>
      </c>
      <c r="V3784" s="38">
        <v>5.66</v>
      </c>
      <c r="W3784" s="38">
        <v>4.5199999999999996</v>
      </c>
      <c r="X3784" s="37" t="s">
        <v>284</v>
      </c>
      <c r="Y3784" s="39"/>
      <c r="Z3784" s="16">
        <v>0</v>
      </c>
      <c r="AA3784" s="36">
        <v>17.21</v>
      </c>
      <c r="AB3784" s="36">
        <v>18.68</v>
      </c>
      <c r="AC3784" s="36">
        <f>VLOOKUP(A3784,'[1]Pasif Ürünler Fiyat Listesi'!$A$2:$AC$3928,29,FALSE)</f>
        <v>17.21</v>
      </c>
      <c r="AD3784" s="38">
        <f t="shared" si="759"/>
        <v>18.686800000000002</v>
      </c>
      <c r="AE3784" s="38">
        <f t="shared" si="760"/>
        <v>23.358500000000003</v>
      </c>
      <c r="AF3784" s="38">
        <f t="shared" si="761"/>
        <v>25.227180000000004</v>
      </c>
      <c r="AG3784" s="36">
        <f t="shared" si="762"/>
        <v>18.68</v>
      </c>
      <c r="AH3784" s="36">
        <f t="shared" si="763"/>
        <v>23.35</v>
      </c>
      <c r="AI3784" s="36">
        <f t="shared" si="764"/>
        <v>25.22</v>
      </c>
      <c r="AJ3784" s="40">
        <v>43879</v>
      </c>
      <c r="AK3784" s="40">
        <v>43880</v>
      </c>
      <c r="AL3784" s="20"/>
      <c r="AM3784" s="17" t="s">
        <v>18070</v>
      </c>
      <c r="AN3784" s="118"/>
      <c r="AO3784" s="68" t="s">
        <v>19207</v>
      </c>
      <c r="AP3784" s="67"/>
      <c r="AQ3784" s="20"/>
      <c r="AR3784" s="16">
        <v>0</v>
      </c>
      <c r="AS3784" s="20">
        <v>43885</v>
      </c>
    </row>
    <row r="3785" spans="1:45" ht="47.25" customHeight="1">
      <c r="A3785" s="16">
        <v>8698978270062</v>
      </c>
      <c r="B3785" s="16" t="s">
        <v>2973</v>
      </c>
      <c r="C3785" s="16" t="s">
        <v>2975</v>
      </c>
      <c r="D3785" s="17" t="s">
        <v>323</v>
      </c>
      <c r="E3785" s="18" t="s">
        <v>295</v>
      </c>
      <c r="F3785" s="18">
        <v>4</v>
      </c>
      <c r="G3785" s="39">
        <v>1</v>
      </c>
      <c r="H3785" s="18">
        <v>2</v>
      </c>
      <c r="I3785" s="18"/>
      <c r="J3785" s="18"/>
      <c r="K3785" s="18"/>
      <c r="L3785" s="19" t="s">
        <v>18195</v>
      </c>
      <c r="M3785" s="19" t="s">
        <v>1287</v>
      </c>
      <c r="N3785" s="18" t="s">
        <v>5981</v>
      </c>
      <c r="O3785" s="18">
        <v>1000</v>
      </c>
      <c r="P3785" s="18" t="s">
        <v>163</v>
      </c>
      <c r="Q3785" s="18">
        <v>1</v>
      </c>
      <c r="R3785" s="18" t="s">
        <v>95</v>
      </c>
      <c r="S3785" s="37" t="s">
        <v>46</v>
      </c>
      <c r="T3785" s="18" t="s">
        <v>53</v>
      </c>
      <c r="U3785" s="38">
        <v>1.9</v>
      </c>
      <c r="V3785" s="38">
        <v>1.9</v>
      </c>
      <c r="W3785" s="38">
        <v>0</v>
      </c>
      <c r="X3785" s="18" t="s">
        <v>53</v>
      </c>
      <c r="Y3785" s="39"/>
      <c r="Z3785" s="16">
        <v>0</v>
      </c>
      <c r="AA3785" s="36">
        <v>7.24</v>
      </c>
      <c r="AB3785" s="36">
        <v>7.89</v>
      </c>
      <c r="AC3785" s="36">
        <f>VLOOKUP(A3785,'[1]Pasif Ürünler Fiyat Listesi'!$A$2:$AC$3928,29,FALSE)</f>
        <v>7.24</v>
      </c>
      <c r="AD3785" s="38">
        <f t="shared" si="759"/>
        <v>7.8916000000000004</v>
      </c>
      <c r="AE3785" s="38">
        <f t="shared" si="760"/>
        <v>9.8644999999999996</v>
      </c>
      <c r="AF3785" s="38">
        <f t="shared" si="761"/>
        <v>10.65366</v>
      </c>
      <c r="AG3785" s="36">
        <f t="shared" si="762"/>
        <v>7.89</v>
      </c>
      <c r="AH3785" s="36">
        <f t="shared" si="763"/>
        <v>9.86</v>
      </c>
      <c r="AI3785" s="36">
        <f t="shared" si="764"/>
        <v>10.65</v>
      </c>
      <c r="AJ3785" s="40">
        <v>43879</v>
      </c>
      <c r="AK3785" s="40">
        <v>43880</v>
      </c>
      <c r="AL3785" s="20"/>
      <c r="AM3785" s="17" t="s">
        <v>18070</v>
      </c>
      <c r="AN3785" s="118">
        <v>5029</v>
      </c>
      <c r="AO3785" s="68" t="s">
        <v>19274</v>
      </c>
      <c r="AP3785" s="67"/>
      <c r="AQ3785" s="20"/>
      <c r="AR3785" s="16">
        <v>0</v>
      </c>
      <c r="AS3785" s="20">
        <v>43885</v>
      </c>
    </row>
    <row r="3786" spans="1:45" ht="47.25" customHeight="1">
      <c r="A3786" s="16">
        <v>8698978270055</v>
      </c>
      <c r="B3786" s="16" t="s">
        <v>2973</v>
      </c>
      <c r="C3786" s="16" t="s">
        <v>2975</v>
      </c>
      <c r="D3786" s="17" t="s">
        <v>323</v>
      </c>
      <c r="E3786" s="18" t="s">
        <v>295</v>
      </c>
      <c r="F3786" s="18">
        <v>4</v>
      </c>
      <c r="G3786" s="39">
        <v>1</v>
      </c>
      <c r="H3786" s="18">
        <v>2</v>
      </c>
      <c r="I3786" s="18"/>
      <c r="J3786" s="18"/>
      <c r="K3786" s="18"/>
      <c r="L3786" s="19" t="s">
        <v>15019</v>
      </c>
      <c r="M3786" s="19" t="s">
        <v>1287</v>
      </c>
      <c r="N3786" s="18" t="s">
        <v>5981</v>
      </c>
      <c r="O3786" s="18">
        <v>500</v>
      </c>
      <c r="P3786" s="18" t="s">
        <v>163</v>
      </c>
      <c r="Q3786" s="18">
        <v>1</v>
      </c>
      <c r="R3786" s="18" t="s">
        <v>95</v>
      </c>
      <c r="S3786" s="37" t="s">
        <v>46</v>
      </c>
      <c r="T3786" s="18" t="s">
        <v>53</v>
      </c>
      <c r="U3786" s="38">
        <v>1.63</v>
      </c>
      <c r="V3786" s="38">
        <v>1.63</v>
      </c>
      <c r="W3786" s="38">
        <v>0</v>
      </c>
      <c r="X3786" s="18" t="s">
        <v>53</v>
      </c>
      <c r="Y3786" s="39"/>
      <c r="Z3786" s="16">
        <v>0</v>
      </c>
      <c r="AA3786" s="36">
        <v>6.15</v>
      </c>
      <c r="AB3786" s="36">
        <v>6.7</v>
      </c>
      <c r="AC3786" s="36">
        <f>VLOOKUP(A3786,'[1]Pasif Ürünler Fiyat Listesi'!$A$2:$AC$3928,29,FALSE)</f>
        <v>6.15</v>
      </c>
      <c r="AD3786" s="38">
        <f t="shared" si="759"/>
        <v>6.7035000000000009</v>
      </c>
      <c r="AE3786" s="38">
        <f t="shared" si="760"/>
        <v>8.3793750000000014</v>
      </c>
      <c r="AF3786" s="38">
        <f t="shared" si="761"/>
        <v>9.0497250000000022</v>
      </c>
      <c r="AG3786" s="36">
        <f t="shared" si="762"/>
        <v>6.7</v>
      </c>
      <c r="AH3786" s="36">
        <f t="shared" si="763"/>
        <v>8.3699999999999992</v>
      </c>
      <c r="AI3786" s="36">
        <f t="shared" si="764"/>
        <v>9.0399999999999991</v>
      </c>
      <c r="AJ3786" s="40">
        <v>43879</v>
      </c>
      <c r="AK3786" s="40">
        <v>43880</v>
      </c>
      <c r="AL3786" s="20"/>
      <c r="AM3786" s="17" t="s">
        <v>18070</v>
      </c>
      <c r="AN3786" s="118">
        <v>5034</v>
      </c>
      <c r="AO3786" s="68" t="s">
        <v>19275</v>
      </c>
      <c r="AP3786" s="67"/>
      <c r="AQ3786" s="20"/>
      <c r="AR3786" s="16">
        <v>0</v>
      </c>
      <c r="AS3786" s="20">
        <v>43885</v>
      </c>
    </row>
    <row r="3787" spans="1:45" ht="47.25" customHeight="1">
      <c r="A3787" s="16">
        <v>8698978270079</v>
      </c>
      <c r="B3787" s="16" t="s">
        <v>2973</v>
      </c>
      <c r="C3787" s="16" t="s">
        <v>2975</v>
      </c>
      <c r="D3787" s="17" t="s">
        <v>323</v>
      </c>
      <c r="E3787" s="18" t="s">
        <v>295</v>
      </c>
      <c r="F3787" s="18">
        <v>4</v>
      </c>
      <c r="G3787" s="39">
        <v>1</v>
      </c>
      <c r="H3787" s="18">
        <v>2</v>
      </c>
      <c r="I3787" s="18"/>
      <c r="J3787" s="18"/>
      <c r="K3787" s="18"/>
      <c r="L3787" s="19" t="s">
        <v>15020</v>
      </c>
      <c r="M3787" s="19" t="s">
        <v>1287</v>
      </c>
      <c r="N3787" s="18" t="s">
        <v>5981</v>
      </c>
      <c r="O3787" s="18">
        <v>500</v>
      </c>
      <c r="P3787" s="18" t="s">
        <v>163</v>
      </c>
      <c r="Q3787" s="18">
        <v>1</v>
      </c>
      <c r="R3787" s="18" t="s">
        <v>95</v>
      </c>
      <c r="S3787" s="37" t="s">
        <v>46</v>
      </c>
      <c r="T3787" s="18" t="s">
        <v>53</v>
      </c>
      <c r="U3787" s="38">
        <v>1.46</v>
      </c>
      <c r="V3787" s="38">
        <v>1.46</v>
      </c>
      <c r="W3787" s="38">
        <v>0</v>
      </c>
      <c r="X3787" s="18" t="s">
        <v>53</v>
      </c>
      <c r="Y3787" s="39"/>
      <c r="Z3787" s="16">
        <v>0</v>
      </c>
      <c r="AA3787" s="36">
        <v>5.51</v>
      </c>
      <c r="AB3787" s="36">
        <v>6</v>
      </c>
      <c r="AC3787" s="36">
        <f>VLOOKUP(A3787,'[1]Pasif Ürünler Fiyat Listesi'!$A$2:$AC$3928,29,FALSE)</f>
        <v>5.51</v>
      </c>
      <c r="AD3787" s="38">
        <f t="shared" si="759"/>
        <v>6.0059000000000005</v>
      </c>
      <c r="AE3787" s="38">
        <f t="shared" si="760"/>
        <v>7.5073750000000006</v>
      </c>
      <c r="AF3787" s="38">
        <f t="shared" si="761"/>
        <v>8.1079650000000019</v>
      </c>
      <c r="AG3787" s="36">
        <f t="shared" si="762"/>
        <v>6</v>
      </c>
      <c r="AH3787" s="36">
        <f t="shared" si="763"/>
        <v>7.5</v>
      </c>
      <c r="AI3787" s="36">
        <f t="shared" si="764"/>
        <v>8.1</v>
      </c>
      <c r="AJ3787" s="40">
        <v>43879</v>
      </c>
      <c r="AK3787" s="40">
        <v>43880</v>
      </c>
      <c r="AL3787" s="20"/>
      <c r="AM3787" s="17" t="s">
        <v>18070</v>
      </c>
      <c r="AN3787" s="118"/>
      <c r="AO3787" s="68" t="s">
        <v>19101</v>
      </c>
      <c r="AP3787" s="67"/>
      <c r="AQ3787" s="20"/>
      <c r="AR3787" s="16">
        <v>0</v>
      </c>
      <c r="AS3787" s="20">
        <v>43885</v>
      </c>
    </row>
    <row r="3788" spans="1:45" ht="47.25" customHeight="1">
      <c r="A3788" s="16">
        <v>8699541270908</v>
      </c>
      <c r="B3788" s="16" t="s">
        <v>2973</v>
      </c>
      <c r="C3788" s="16" t="s">
        <v>2975</v>
      </c>
      <c r="D3788" s="17" t="s">
        <v>323</v>
      </c>
      <c r="E3788" s="18" t="s">
        <v>295</v>
      </c>
      <c r="F3788" s="18">
        <v>4</v>
      </c>
      <c r="G3788" s="39">
        <v>1</v>
      </c>
      <c r="H3788" s="18">
        <v>2</v>
      </c>
      <c r="I3788" s="18"/>
      <c r="J3788" s="18"/>
      <c r="K3788" s="18"/>
      <c r="L3788" s="19" t="s">
        <v>17704</v>
      </c>
      <c r="M3788" s="19" t="s">
        <v>1287</v>
      </c>
      <c r="N3788" s="18" t="s">
        <v>3780</v>
      </c>
      <c r="O3788" s="18">
        <v>250</v>
      </c>
      <c r="P3788" s="18" t="s">
        <v>163</v>
      </c>
      <c r="Q3788" s="18">
        <v>1</v>
      </c>
      <c r="R3788" s="18" t="s">
        <v>95</v>
      </c>
      <c r="S3788" s="37" t="s">
        <v>46</v>
      </c>
      <c r="T3788" s="18" t="s">
        <v>53</v>
      </c>
      <c r="U3788" s="38">
        <v>0.94</v>
      </c>
      <c r="V3788" s="38">
        <v>0.94</v>
      </c>
      <c r="W3788" s="38">
        <v>0</v>
      </c>
      <c r="X3788" s="18" t="s">
        <v>53</v>
      </c>
      <c r="Y3788" s="39"/>
      <c r="Z3788" s="16">
        <v>0</v>
      </c>
      <c r="AA3788" s="36">
        <v>3.51</v>
      </c>
      <c r="AB3788" s="36">
        <v>3.82</v>
      </c>
      <c r="AC3788" s="36">
        <f>VLOOKUP(A3788,'[1]Pasif Ürünler Fiyat Listesi'!$A$2:$AC$3928,29,FALSE)</f>
        <v>3.51</v>
      </c>
      <c r="AD3788" s="38">
        <f t="shared" si="759"/>
        <v>3.8258999999999999</v>
      </c>
      <c r="AE3788" s="38">
        <f t="shared" si="760"/>
        <v>4.782375</v>
      </c>
      <c r="AF3788" s="38">
        <f t="shared" si="761"/>
        <v>5.1649650000000005</v>
      </c>
      <c r="AG3788" s="36">
        <f t="shared" si="762"/>
        <v>3.82</v>
      </c>
      <c r="AH3788" s="36">
        <f t="shared" si="763"/>
        <v>4.78</v>
      </c>
      <c r="AI3788" s="36">
        <f t="shared" si="764"/>
        <v>5.16</v>
      </c>
      <c r="AJ3788" s="40">
        <v>43879</v>
      </c>
      <c r="AK3788" s="40">
        <v>43880</v>
      </c>
      <c r="AL3788" s="20"/>
      <c r="AM3788" s="17" t="s">
        <v>18070</v>
      </c>
      <c r="AN3788" s="118"/>
      <c r="AO3788" s="68" t="s">
        <v>19499</v>
      </c>
      <c r="AP3788" s="67"/>
      <c r="AQ3788" s="20"/>
      <c r="AR3788" s="16">
        <v>0</v>
      </c>
      <c r="AS3788" s="20">
        <v>43885</v>
      </c>
    </row>
    <row r="3789" spans="1:45" ht="47.25" customHeight="1">
      <c r="A3789" s="16">
        <v>8699537150047</v>
      </c>
      <c r="B3789" s="16" t="s">
        <v>946</v>
      </c>
      <c r="C3789" s="16" t="s">
        <v>948</v>
      </c>
      <c r="D3789" s="17" t="s">
        <v>323</v>
      </c>
      <c r="E3789" s="18" t="s">
        <v>18879</v>
      </c>
      <c r="F3789" s="18">
        <v>0</v>
      </c>
      <c r="G3789" s="39">
        <v>1</v>
      </c>
      <c r="H3789" s="18">
        <v>3</v>
      </c>
      <c r="I3789" s="18"/>
      <c r="J3789" s="18"/>
      <c r="K3789" s="18"/>
      <c r="L3789" s="19" t="s">
        <v>17098</v>
      </c>
      <c r="M3789" s="19" t="s">
        <v>1023</v>
      </c>
      <c r="N3789" s="18" t="s">
        <v>752</v>
      </c>
      <c r="O3789" s="18">
        <v>300</v>
      </c>
      <c r="P3789" s="18" t="s">
        <v>163</v>
      </c>
      <c r="Q3789" s="18">
        <v>10</v>
      </c>
      <c r="R3789" s="18" t="s">
        <v>95</v>
      </c>
      <c r="S3789" s="37" t="s">
        <v>46</v>
      </c>
      <c r="T3789" s="18" t="s">
        <v>53</v>
      </c>
      <c r="U3789" s="38">
        <v>10.38</v>
      </c>
      <c r="V3789" s="38">
        <v>10.38</v>
      </c>
      <c r="W3789" s="38">
        <v>10.38</v>
      </c>
      <c r="X3789" s="18" t="s">
        <v>53</v>
      </c>
      <c r="Y3789" s="39"/>
      <c r="Z3789" s="16">
        <v>0</v>
      </c>
      <c r="AA3789" s="36">
        <v>39.57</v>
      </c>
      <c r="AB3789" s="36">
        <v>42.83</v>
      </c>
      <c r="AC3789" s="36">
        <f>VLOOKUP(A3789,'[1]Pasif Ürünler Fiyat Listesi'!$A$2:$AC$3928,29,FALSE)</f>
        <v>39.57</v>
      </c>
      <c r="AD3789" s="38">
        <f t="shared" si="759"/>
        <v>42.835599999999999</v>
      </c>
      <c r="AE3789" s="38">
        <f t="shared" si="760"/>
        <v>53.544499999999999</v>
      </c>
      <c r="AF3789" s="38">
        <f t="shared" si="761"/>
        <v>57.828060000000001</v>
      </c>
      <c r="AG3789" s="36">
        <f t="shared" si="762"/>
        <v>42.83</v>
      </c>
      <c r="AH3789" s="36">
        <f t="shared" si="763"/>
        <v>53.54</v>
      </c>
      <c r="AI3789" s="36">
        <f t="shared" si="764"/>
        <v>57.82</v>
      </c>
      <c r="AJ3789" s="40">
        <v>43879</v>
      </c>
      <c r="AK3789" s="40">
        <v>43880</v>
      </c>
      <c r="AL3789" s="20"/>
      <c r="AM3789" s="17" t="s">
        <v>18070</v>
      </c>
      <c r="AN3789" s="118"/>
      <c r="AO3789" s="68" t="s">
        <v>19208</v>
      </c>
      <c r="AP3789" s="67"/>
      <c r="AQ3789" s="20"/>
      <c r="AR3789" s="16">
        <v>0</v>
      </c>
      <c r="AS3789" s="20">
        <v>43885</v>
      </c>
    </row>
    <row r="3790" spans="1:45" ht="47.25" customHeight="1">
      <c r="A3790" s="16">
        <v>8699537150054</v>
      </c>
      <c r="B3790" s="16" t="s">
        <v>946</v>
      </c>
      <c r="C3790" s="16" t="s">
        <v>948</v>
      </c>
      <c r="D3790" s="17" t="s">
        <v>323</v>
      </c>
      <c r="E3790" s="18" t="s">
        <v>18879</v>
      </c>
      <c r="F3790" s="18">
        <v>0</v>
      </c>
      <c r="G3790" s="39">
        <v>1</v>
      </c>
      <c r="H3790" s="18">
        <v>3</v>
      </c>
      <c r="I3790" s="18"/>
      <c r="J3790" s="18"/>
      <c r="K3790" s="18"/>
      <c r="L3790" s="19" t="s">
        <v>17099</v>
      </c>
      <c r="M3790" s="19" t="s">
        <v>1023</v>
      </c>
      <c r="N3790" s="18" t="s">
        <v>752</v>
      </c>
      <c r="O3790" s="18">
        <v>300</v>
      </c>
      <c r="P3790" s="18" t="s">
        <v>163</v>
      </c>
      <c r="Q3790" s="18">
        <v>20</v>
      </c>
      <c r="R3790" s="18" t="s">
        <v>95</v>
      </c>
      <c r="S3790" s="37" t="s">
        <v>46</v>
      </c>
      <c r="T3790" s="18" t="s">
        <v>53</v>
      </c>
      <c r="U3790" s="38">
        <v>20.74</v>
      </c>
      <c r="V3790" s="38">
        <v>20.74</v>
      </c>
      <c r="W3790" s="38">
        <v>20.74</v>
      </c>
      <c r="X3790" s="18" t="s">
        <v>53</v>
      </c>
      <c r="Y3790" s="39"/>
      <c r="Z3790" s="16">
        <v>0</v>
      </c>
      <c r="AA3790" s="36">
        <v>79.11</v>
      </c>
      <c r="AB3790" s="36">
        <v>85.24</v>
      </c>
      <c r="AC3790" s="36">
        <f>VLOOKUP(A3790,'[1]Pasif Ürünler Fiyat Listesi'!$A$2:$AC$3928,29,FALSE)</f>
        <v>79.11</v>
      </c>
      <c r="AD3790" s="38">
        <f t="shared" si="759"/>
        <v>85.247700000000009</v>
      </c>
      <c r="AE3790" s="38">
        <f t="shared" si="760"/>
        <v>106.55962500000001</v>
      </c>
      <c r="AF3790" s="38">
        <f t="shared" si="761"/>
        <v>115.08439500000001</v>
      </c>
      <c r="AG3790" s="36">
        <f t="shared" si="762"/>
        <v>85.24</v>
      </c>
      <c r="AH3790" s="36">
        <f t="shared" si="763"/>
        <v>106.55</v>
      </c>
      <c r="AI3790" s="36">
        <f t="shared" si="764"/>
        <v>115.08</v>
      </c>
      <c r="AJ3790" s="40">
        <v>43879</v>
      </c>
      <c r="AK3790" s="40">
        <v>43880</v>
      </c>
      <c r="AL3790" s="20"/>
      <c r="AM3790" s="17" t="s">
        <v>18070</v>
      </c>
      <c r="AN3790" s="118"/>
      <c r="AO3790" s="68" t="s">
        <v>19208</v>
      </c>
      <c r="AP3790" s="67"/>
      <c r="AQ3790" s="20"/>
      <c r="AR3790" s="16">
        <v>0</v>
      </c>
      <c r="AS3790" s="20">
        <v>43885</v>
      </c>
    </row>
    <row r="3791" spans="1:45" ht="47.25" customHeight="1">
      <c r="A3791" s="16">
        <v>8699742270103</v>
      </c>
      <c r="B3791" s="16" t="s">
        <v>12448</v>
      </c>
      <c r="C3791" s="16" t="s">
        <v>12449</v>
      </c>
      <c r="D3791" s="17" t="s">
        <v>323</v>
      </c>
      <c r="E3791" s="18" t="s">
        <v>295</v>
      </c>
      <c r="F3791" s="18">
        <v>4</v>
      </c>
      <c r="G3791" s="39">
        <v>1</v>
      </c>
      <c r="H3791" s="18">
        <v>2</v>
      </c>
      <c r="I3791" s="18"/>
      <c r="J3791" s="18"/>
      <c r="K3791" s="18"/>
      <c r="L3791" s="19" t="s">
        <v>1239</v>
      </c>
      <c r="M3791" s="19" t="s">
        <v>1237</v>
      </c>
      <c r="N3791" s="18" t="s">
        <v>1233</v>
      </c>
      <c r="O3791" s="18">
        <v>0.5</v>
      </c>
      <c r="P3791" s="18" t="s">
        <v>197</v>
      </c>
      <c r="Q3791" s="18">
        <v>1</v>
      </c>
      <c r="R3791" s="18" t="s">
        <v>95</v>
      </c>
      <c r="S3791" s="37" t="s">
        <v>46</v>
      </c>
      <c r="T3791" s="18" t="s">
        <v>53</v>
      </c>
      <c r="U3791" s="38">
        <v>1.97</v>
      </c>
      <c r="V3791" s="38">
        <v>1.97</v>
      </c>
      <c r="W3791" s="38">
        <v>0</v>
      </c>
      <c r="X3791" s="18" t="s">
        <v>53</v>
      </c>
      <c r="Y3791" s="39"/>
      <c r="Z3791" s="16">
        <v>0</v>
      </c>
      <c r="AA3791" s="36">
        <v>7.39</v>
      </c>
      <c r="AB3791" s="36">
        <v>8.0500000000000007</v>
      </c>
      <c r="AC3791" s="36">
        <f>VLOOKUP(A3791,'[1]Pasif Ürünler Fiyat Listesi'!$A$2:$AC$3928,29,FALSE)</f>
        <v>7.39</v>
      </c>
      <c r="AD3791" s="38">
        <f t="shared" si="759"/>
        <v>8.0550999999999995</v>
      </c>
      <c r="AE3791" s="38">
        <f t="shared" si="760"/>
        <v>10.068874999999998</v>
      </c>
      <c r="AF3791" s="38">
        <f t="shared" si="761"/>
        <v>10.874384999999998</v>
      </c>
      <c r="AG3791" s="36">
        <f t="shared" si="762"/>
        <v>8.0500000000000007</v>
      </c>
      <c r="AH3791" s="36">
        <f t="shared" si="763"/>
        <v>10.06</v>
      </c>
      <c r="AI3791" s="36">
        <f t="shared" si="764"/>
        <v>10.87</v>
      </c>
      <c r="AJ3791" s="40">
        <v>43879</v>
      </c>
      <c r="AK3791" s="40">
        <v>43880</v>
      </c>
      <c r="AL3791" s="20"/>
      <c r="AM3791" s="17" t="s">
        <v>18070</v>
      </c>
      <c r="AN3791" s="118"/>
      <c r="AO3791" s="68" t="s">
        <v>19501</v>
      </c>
      <c r="AP3791" s="67"/>
      <c r="AQ3791" s="20"/>
      <c r="AR3791" s="16">
        <v>0</v>
      </c>
      <c r="AS3791" s="20">
        <v>43885</v>
      </c>
    </row>
    <row r="3792" spans="1:45" ht="47.25" customHeight="1">
      <c r="A3792" s="16">
        <v>8699742270097</v>
      </c>
      <c r="B3792" s="16" t="s">
        <v>12448</v>
      </c>
      <c r="C3792" s="16" t="s">
        <v>12449</v>
      </c>
      <c r="D3792" s="17" t="s">
        <v>323</v>
      </c>
      <c r="E3792" s="18" t="s">
        <v>295</v>
      </c>
      <c r="F3792" s="18">
        <v>4</v>
      </c>
      <c r="G3792" s="39">
        <v>1</v>
      </c>
      <c r="H3792" s="18">
        <v>2</v>
      </c>
      <c r="I3792" s="18"/>
      <c r="J3792" s="18"/>
      <c r="K3792" s="18"/>
      <c r="L3792" s="19" t="s">
        <v>1236</v>
      </c>
      <c r="M3792" s="19" t="s">
        <v>1237</v>
      </c>
      <c r="N3792" s="18" t="s">
        <v>1233</v>
      </c>
      <c r="O3792" s="18">
        <v>1</v>
      </c>
      <c r="P3792" s="18" t="s">
        <v>197</v>
      </c>
      <c r="Q3792" s="18">
        <v>1</v>
      </c>
      <c r="R3792" s="18" t="s">
        <v>95</v>
      </c>
      <c r="S3792" s="37" t="s">
        <v>46</v>
      </c>
      <c r="T3792" s="18" t="s">
        <v>53</v>
      </c>
      <c r="U3792" s="38">
        <v>3.08</v>
      </c>
      <c r="V3792" s="38">
        <v>3.08</v>
      </c>
      <c r="W3792" s="38">
        <v>0</v>
      </c>
      <c r="X3792" s="18" t="s">
        <v>53</v>
      </c>
      <c r="Y3792" s="39"/>
      <c r="Z3792" s="16">
        <v>0</v>
      </c>
      <c r="AA3792" s="36">
        <v>10.29</v>
      </c>
      <c r="AB3792" s="36">
        <v>11.21</v>
      </c>
      <c r="AC3792" s="36">
        <f>VLOOKUP(A3792,'[1]Pasif Ürünler Fiyat Listesi'!$A$2:$AC$3928,29,FALSE)</f>
        <v>10.29</v>
      </c>
      <c r="AD3792" s="38">
        <f t="shared" si="759"/>
        <v>11.213199999999999</v>
      </c>
      <c r="AE3792" s="38">
        <f t="shared" si="760"/>
        <v>14.016499999999999</v>
      </c>
      <c r="AF3792" s="38">
        <f t="shared" si="761"/>
        <v>15.13782</v>
      </c>
      <c r="AG3792" s="36">
        <f t="shared" si="762"/>
        <v>11.21</v>
      </c>
      <c r="AH3792" s="36">
        <f t="shared" si="763"/>
        <v>14.01</v>
      </c>
      <c r="AI3792" s="36">
        <f t="shared" si="764"/>
        <v>15.13</v>
      </c>
      <c r="AJ3792" s="40">
        <v>43879</v>
      </c>
      <c r="AK3792" s="40">
        <v>43880</v>
      </c>
      <c r="AL3792" s="20"/>
      <c r="AM3792" s="17" t="s">
        <v>18070</v>
      </c>
      <c r="AN3792" s="118"/>
      <c r="AO3792" s="68" t="s">
        <v>19501</v>
      </c>
      <c r="AP3792" s="67"/>
      <c r="AQ3792" s="20"/>
      <c r="AR3792" s="16">
        <v>0</v>
      </c>
      <c r="AS3792" s="20">
        <v>43885</v>
      </c>
    </row>
    <row r="3793" spans="1:45" ht="47.25" customHeight="1">
      <c r="A3793" s="16">
        <v>8699541281812</v>
      </c>
      <c r="B3793" s="16" t="s">
        <v>7767</v>
      </c>
      <c r="C3793" s="16" t="s">
        <v>7768</v>
      </c>
      <c r="D3793" s="17" t="s">
        <v>323</v>
      </c>
      <c r="E3793" s="18" t="s">
        <v>18879</v>
      </c>
      <c r="F3793" s="18">
        <v>0</v>
      </c>
      <c r="G3793" s="39">
        <v>1</v>
      </c>
      <c r="H3793" s="18">
        <v>1</v>
      </c>
      <c r="I3793" s="18"/>
      <c r="J3793" s="18"/>
      <c r="K3793" s="18"/>
      <c r="L3793" s="19" t="s">
        <v>13491</v>
      </c>
      <c r="M3793" s="19" t="s">
        <v>4269</v>
      </c>
      <c r="N3793" s="18" t="s">
        <v>3780</v>
      </c>
      <c r="O3793" s="18" t="s">
        <v>3927</v>
      </c>
      <c r="P3793" s="18" t="s">
        <v>551</v>
      </c>
      <c r="Q3793" s="18">
        <v>100</v>
      </c>
      <c r="R3793" s="18" t="s">
        <v>95</v>
      </c>
      <c r="S3793" s="37" t="s">
        <v>46</v>
      </c>
      <c r="T3793" s="18" t="s">
        <v>222</v>
      </c>
      <c r="U3793" s="38">
        <v>11.21</v>
      </c>
      <c r="V3793" s="38">
        <v>11.21</v>
      </c>
      <c r="W3793" s="38">
        <v>6.72</v>
      </c>
      <c r="X3793" s="18" t="s">
        <v>222</v>
      </c>
      <c r="Y3793" s="39"/>
      <c r="Z3793" s="16">
        <v>0</v>
      </c>
      <c r="AA3793" s="36">
        <v>25.58</v>
      </c>
      <c r="AB3793" s="36">
        <v>27.72</v>
      </c>
      <c r="AC3793" s="36">
        <f>VLOOKUP(A3793,'[1]Pasif Ürünler Fiyat Listesi'!$A$2:$AC$3928,29,FALSE)</f>
        <v>25.58</v>
      </c>
      <c r="AD3793" s="38">
        <f t="shared" si="759"/>
        <v>27.726399999999998</v>
      </c>
      <c r="AE3793" s="38">
        <f t="shared" si="760"/>
        <v>34.658000000000001</v>
      </c>
      <c r="AF3793" s="38">
        <f t="shared" si="761"/>
        <v>37.430640000000004</v>
      </c>
      <c r="AG3793" s="36">
        <f t="shared" si="762"/>
        <v>27.72</v>
      </c>
      <c r="AH3793" s="36">
        <f t="shared" si="763"/>
        <v>34.65</v>
      </c>
      <c r="AI3793" s="36">
        <f t="shared" si="764"/>
        <v>37.43</v>
      </c>
      <c r="AJ3793" s="40">
        <v>43879</v>
      </c>
      <c r="AK3793" s="40">
        <v>43880</v>
      </c>
      <c r="AL3793" s="20"/>
      <c r="AM3793" s="17" t="s">
        <v>18070</v>
      </c>
      <c r="AN3793" s="118"/>
      <c r="AO3793" s="68" t="s">
        <v>19502</v>
      </c>
      <c r="AP3793" s="67"/>
      <c r="AQ3793" s="20"/>
      <c r="AR3793" s="16">
        <v>0</v>
      </c>
      <c r="AS3793" s="20">
        <v>43885</v>
      </c>
    </row>
    <row r="3794" spans="1:45" ht="47.25" customHeight="1">
      <c r="A3794" s="16">
        <v>8699541281829</v>
      </c>
      <c r="B3794" s="16" t="s">
        <v>7767</v>
      </c>
      <c r="C3794" s="16" t="s">
        <v>7768</v>
      </c>
      <c r="D3794" s="17" t="s">
        <v>323</v>
      </c>
      <c r="E3794" s="18" t="s">
        <v>18879</v>
      </c>
      <c r="F3794" s="18">
        <v>0</v>
      </c>
      <c r="G3794" s="39">
        <v>1</v>
      </c>
      <c r="H3794" s="18">
        <v>1</v>
      </c>
      <c r="I3794" s="18"/>
      <c r="J3794" s="18"/>
      <c r="K3794" s="18"/>
      <c r="L3794" s="19" t="s">
        <v>13492</v>
      </c>
      <c r="M3794" s="19" t="s">
        <v>4269</v>
      </c>
      <c r="N3794" s="18" t="s">
        <v>3780</v>
      </c>
      <c r="O3794" s="18" t="s">
        <v>3927</v>
      </c>
      <c r="P3794" s="18" t="s">
        <v>551</v>
      </c>
      <c r="Q3794" s="18">
        <v>60</v>
      </c>
      <c r="R3794" s="18" t="s">
        <v>95</v>
      </c>
      <c r="S3794" s="37" t="s">
        <v>46</v>
      </c>
      <c r="T3794" s="18" t="s">
        <v>222</v>
      </c>
      <c r="U3794" s="38">
        <v>7.79</v>
      </c>
      <c r="V3794" s="38">
        <v>7.79</v>
      </c>
      <c r="W3794" s="38">
        <v>4.67</v>
      </c>
      <c r="X3794" s="18" t="s">
        <v>222</v>
      </c>
      <c r="Y3794" s="39"/>
      <c r="Z3794" s="16">
        <v>0</v>
      </c>
      <c r="AA3794" s="36">
        <v>17.75</v>
      </c>
      <c r="AB3794" s="36">
        <v>19.27</v>
      </c>
      <c r="AC3794" s="36">
        <f>VLOOKUP(A3794,'[1]Pasif Ürünler Fiyat Listesi'!$A$2:$AC$3928,29,FALSE)</f>
        <v>17.75</v>
      </c>
      <c r="AD3794" s="38">
        <f t="shared" si="759"/>
        <v>19.270000000000003</v>
      </c>
      <c r="AE3794" s="38">
        <f t="shared" si="760"/>
        <v>24.087500000000006</v>
      </c>
      <c r="AF3794" s="38">
        <f t="shared" si="761"/>
        <v>26.014500000000009</v>
      </c>
      <c r="AG3794" s="36">
        <f t="shared" si="762"/>
        <v>19.27</v>
      </c>
      <c r="AH3794" s="36">
        <f t="shared" si="763"/>
        <v>24.08</v>
      </c>
      <c r="AI3794" s="36">
        <f t="shared" si="764"/>
        <v>26.01</v>
      </c>
      <c r="AJ3794" s="40">
        <v>43879</v>
      </c>
      <c r="AK3794" s="40">
        <v>43880</v>
      </c>
      <c r="AL3794" s="20"/>
      <c r="AM3794" s="17" t="s">
        <v>18070</v>
      </c>
      <c r="AN3794" s="118"/>
      <c r="AO3794" s="68" t="s">
        <v>19503</v>
      </c>
      <c r="AP3794" s="67"/>
      <c r="AQ3794" s="20"/>
      <c r="AR3794" s="16">
        <v>0</v>
      </c>
      <c r="AS3794" s="20">
        <v>43885</v>
      </c>
    </row>
    <row r="3795" spans="1:45" ht="47.25" customHeight="1">
      <c r="A3795" s="16">
        <v>8699742270059</v>
      </c>
      <c r="B3795" s="16" t="s">
        <v>1791</v>
      </c>
      <c r="C3795" s="16" t="s">
        <v>1792</v>
      </c>
      <c r="D3795" s="17" t="s">
        <v>323</v>
      </c>
      <c r="E3795" s="18" t="s">
        <v>295</v>
      </c>
      <c r="F3795" s="18">
        <v>4</v>
      </c>
      <c r="G3795" s="39">
        <v>1</v>
      </c>
      <c r="H3795" s="18">
        <v>2</v>
      </c>
      <c r="I3795" s="18"/>
      <c r="J3795" s="18"/>
      <c r="K3795" s="18"/>
      <c r="L3795" s="19" t="s">
        <v>15034</v>
      </c>
      <c r="M3795" s="19" t="s">
        <v>968</v>
      </c>
      <c r="N3795" s="18" t="s">
        <v>4928</v>
      </c>
      <c r="O3795" s="18">
        <v>1</v>
      </c>
      <c r="P3795" s="18" t="s">
        <v>197</v>
      </c>
      <c r="Q3795" s="18">
        <v>1</v>
      </c>
      <c r="R3795" s="18" t="s">
        <v>95</v>
      </c>
      <c r="S3795" s="37" t="s">
        <v>46</v>
      </c>
      <c r="T3795" s="18" t="s">
        <v>53</v>
      </c>
      <c r="U3795" s="38">
        <v>3.46</v>
      </c>
      <c r="V3795" s="38">
        <v>3.46</v>
      </c>
      <c r="W3795" s="38">
        <v>0</v>
      </c>
      <c r="X3795" s="18" t="s">
        <v>53</v>
      </c>
      <c r="Y3795" s="39"/>
      <c r="Z3795" s="16">
        <v>0</v>
      </c>
      <c r="AA3795" s="36">
        <v>13.17</v>
      </c>
      <c r="AB3795" s="36">
        <v>14.32</v>
      </c>
      <c r="AC3795" s="36">
        <f>VLOOKUP(A3795,'[1]Pasif Ürünler Fiyat Listesi'!$A$2:$AC$3928,29,FALSE)</f>
        <v>13.17</v>
      </c>
      <c r="AD3795" s="38">
        <f t="shared" si="759"/>
        <v>14.323600000000001</v>
      </c>
      <c r="AE3795" s="38">
        <f t="shared" si="760"/>
        <v>17.904500000000002</v>
      </c>
      <c r="AF3795" s="38">
        <f t="shared" si="761"/>
        <v>19.336860000000005</v>
      </c>
      <c r="AG3795" s="36">
        <f t="shared" si="762"/>
        <v>14.32</v>
      </c>
      <c r="AH3795" s="36">
        <f t="shared" si="763"/>
        <v>17.899999999999999</v>
      </c>
      <c r="AI3795" s="36">
        <f t="shared" si="764"/>
        <v>19.329999999999998</v>
      </c>
      <c r="AJ3795" s="40">
        <v>43879</v>
      </c>
      <c r="AK3795" s="40">
        <v>43880</v>
      </c>
      <c r="AL3795" s="20"/>
      <c r="AM3795" s="17" t="s">
        <v>18070</v>
      </c>
      <c r="AN3795" s="118"/>
      <c r="AO3795" s="68" t="s">
        <v>19504</v>
      </c>
      <c r="AP3795" s="67"/>
      <c r="AQ3795" s="20"/>
      <c r="AR3795" s="16">
        <v>0</v>
      </c>
      <c r="AS3795" s="20">
        <v>43885</v>
      </c>
    </row>
    <row r="3796" spans="1:45" ht="47.25" customHeight="1">
      <c r="A3796" s="16">
        <v>8699502280434</v>
      </c>
      <c r="B3796" s="16" t="s">
        <v>1117</v>
      </c>
      <c r="C3796" s="16" t="s">
        <v>1118</v>
      </c>
      <c r="D3796" s="17" t="s">
        <v>323</v>
      </c>
      <c r="E3796" s="18" t="s">
        <v>295</v>
      </c>
      <c r="F3796" s="18">
        <v>0</v>
      </c>
      <c r="G3796" s="39">
        <v>1</v>
      </c>
      <c r="H3796" s="18">
        <v>1</v>
      </c>
      <c r="I3796" s="18"/>
      <c r="J3796" s="18"/>
      <c r="K3796" s="18"/>
      <c r="L3796" s="19" t="s">
        <v>6108</v>
      </c>
      <c r="M3796" s="19" t="s">
        <v>606</v>
      </c>
      <c r="N3796" s="18" t="s">
        <v>6329</v>
      </c>
      <c r="O3796" s="18">
        <v>125</v>
      </c>
      <c r="P3796" s="18" t="s">
        <v>163</v>
      </c>
      <c r="Q3796" s="18">
        <v>100</v>
      </c>
      <c r="R3796" s="18" t="s">
        <v>95</v>
      </c>
      <c r="S3796" s="37" t="s">
        <v>46</v>
      </c>
      <c r="T3796" s="37" t="s">
        <v>557</v>
      </c>
      <c r="U3796" s="38">
        <v>6.4</v>
      </c>
      <c r="V3796" s="38">
        <v>6.4</v>
      </c>
      <c r="W3796" s="38">
        <v>5.12</v>
      </c>
      <c r="X3796" s="37" t="s">
        <v>557</v>
      </c>
      <c r="Y3796" s="39"/>
      <c r="Z3796" s="16">
        <v>0</v>
      </c>
      <c r="AA3796" s="36">
        <v>19.41</v>
      </c>
      <c r="AB3796" s="36">
        <v>21.06</v>
      </c>
      <c r="AC3796" s="36">
        <f>VLOOKUP(A3796,'[1]Pasif Ürünler Fiyat Listesi'!$A$2:$AC$3928,29,FALSE)</f>
        <v>19.41</v>
      </c>
      <c r="AD3796" s="38">
        <f t="shared" si="759"/>
        <v>21.062800000000003</v>
      </c>
      <c r="AE3796" s="38">
        <f t="shared" si="760"/>
        <v>26.328500000000005</v>
      </c>
      <c r="AF3796" s="38">
        <f t="shared" si="761"/>
        <v>28.434780000000007</v>
      </c>
      <c r="AG3796" s="36">
        <f t="shared" si="762"/>
        <v>21.06</v>
      </c>
      <c r="AH3796" s="36">
        <f t="shared" si="763"/>
        <v>26.32</v>
      </c>
      <c r="AI3796" s="36">
        <f t="shared" si="764"/>
        <v>28.43</v>
      </c>
      <c r="AJ3796" s="40">
        <v>43879</v>
      </c>
      <c r="AK3796" s="40">
        <v>43880</v>
      </c>
      <c r="AL3796" s="20"/>
      <c r="AM3796" s="17" t="s">
        <v>18070</v>
      </c>
      <c r="AN3796" s="118" t="s">
        <v>18494</v>
      </c>
      <c r="AO3796" s="68" t="s">
        <v>19253</v>
      </c>
      <c r="AP3796" s="67"/>
      <c r="AQ3796" s="20"/>
      <c r="AR3796" s="16">
        <v>0</v>
      </c>
      <c r="AS3796" s="20">
        <v>43885</v>
      </c>
    </row>
    <row r="3797" spans="1:45" ht="47.25" customHeight="1">
      <c r="A3797" s="16">
        <v>8699502091887</v>
      </c>
      <c r="B3797" s="16" t="s">
        <v>1117</v>
      </c>
      <c r="C3797" s="16" t="s">
        <v>1118</v>
      </c>
      <c r="D3797" s="17" t="s">
        <v>323</v>
      </c>
      <c r="E3797" s="18" t="s">
        <v>295</v>
      </c>
      <c r="F3797" s="18">
        <v>0</v>
      </c>
      <c r="G3797" s="39">
        <v>1</v>
      </c>
      <c r="H3797" s="18">
        <v>1</v>
      </c>
      <c r="I3797" s="18"/>
      <c r="J3797" s="18"/>
      <c r="K3797" s="18"/>
      <c r="L3797" s="19" t="s">
        <v>6104</v>
      </c>
      <c r="M3797" s="19" t="s">
        <v>606</v>
      </c>
      <c r="N3797" s="18" t="s">
        <v>44</v>
      </c>
      <c r="O3797" s="18">
        <v>500</v>
      </c>
      <c r="P3797" s="18" t="s">
        <v>163</v>
      </c>
      <c r="Q3797" s="18">
        <v>10</v>
      </c>
      <c r="R3797" s="18" t="s">
        <v>95</v>
      </c>
      <c r="S3797" s="37" t="s">
        <v>46</v>
      </c>
      <c r="T3797" s="37" t="s">
        <v>238</v>
      </c>
      <c r="U3797" s="38">
        <v>6.2</v>
      </c>
      <c r="V3797" s="38">
        <v>6.25</v>
      </c>
      <c r="W3797" s="38">
        <v>5</v>
      </c>
      <c r="X3797" s="37" t="s">
        <v>238</v>
      </c>
      <c r="Y3797" s="39"/>
      <c r="Z3797" s="16">
        <v>0</v>
      </c>
      <c r="AA3797" s="36">
        <v>19.02</v>
      </c>
      <c r="AB3797" s="36">
        <v>20.64</v>
      </c>
      <c r="AC3797" s="36">
        <f>VLOOKUP(A3797,'[1]Pasif Ürünler Fiyat Listesi'!$A$2:$AC$3928,29,FALSE)</f>
        <v>19.02</v>
      </c>
      <c r="AD3797" s="38">
        <f t="shared" si="759"/>
        <v>20.6416</v>
      </c>
      <c r="AE3797" s="38">
        <f t="shared" si="760"/>
        <v>25.802</v>
      </c>
      <c r="AF3797" s="38">
        <f t="shared" si="761"/>
        <v>27.866160000000001</v>
      </c>
      <c r="AG3797" s="36">
        <f t="shared" si="762"/>
        <v>20.64</v>
      </c>
      <c r="AH3797" s="36">
        <f t="shared" si="763"/>
        <v>25.8</v>
      </c>
      <c r="AI3797" s="36">
        <f t="shared" si="764"/>
        <v>27.86</v>
      </c>
      <c r="AJ3797" s="40">
        <v>43879</v>
      </c>
      <c r="AK3797" s="40">
        <v>43880</v>
      </c>
      <c r="AL3797" s="20"/>
      <c r="AM3797" s="17" t="s">
        <v>18070</v>
      </c>
      <c r="AN3797" s="118" t="s">
        <v>18491</v>
      </c>
      <c r="AO3797" s="68" t="s">
        <v>19254</v>
      </c>
      <c r="AP3797" s="67"/>
      <c r="AQ3797" s="20"/>
      <c r="AR3797" s="16">
        <v>0</v>
      </c>
      <c r="AS3797" s="20">
        <v>43885</v>
      </c>
    </row>
    <row r="3798" spans="1:45" ht="47.25" customHeight="1">
      <c r="A3798" s="16">
        <v>8699541271608</v>
      </c>
      <c r="B3798" s="16" t="s">
        <v>1117</v>
      </c>
      <c r="C3798" s="16" t="s">
        <v>1118</v>
      </c>
      <c r="D3798" s="17" t="s">
        <v>323</v>
      </c>
      <c r="E3798" s="18" t="s">
        <v>295</v>
      </c>
      <c r="F3798" s="18">
        <v>4</v>
      </c>
      <c r="G3798" s="39">
        <v>1</v>
      </c>
      <c r="H3798" s="18">
        <v>2</v>
      </c>
      <c r="I3798" s="18"/>
      <c r="J3798" s="18"/>
      <c r="K3798" s="18"/>
      <c r="L3798" s="19" t="s">
        <v>17705</v>
      </c>
      <c r="M3798" s="19" t="s">
        <v>1121</v>
      </c>
      <c r="N3798" s="18" t="s">
        <v>3780</v>
      </c>
      <c r="O3798" s="18">
        <v>250</v>
      </c>
      <c r="P3798" s="18" t="s">
        <v>163</v>
      </c>
      <c r="Q3798" s="18">
        <v>1</v>
      </c>
      <c r="R3798" s="18" t="s">
        <v>95</v>
      </c>
      <c r="S3798" s="37" t="s">
        <v>46</v>
      </c>
      <c r="T3798" s="18" t="s">
        <v>53</v>
      </c>
      <c r="U3798" s="38">
        <v>1.57</v>
      </c>
      <c r="V3798" s="38">
        <v>1.57</v>
      </c>
      <c r="W3798" s="38">
        <v>0</v>
      </c>
      <c r="X3798" s="18" t="s">
        <v>53</v>
      </c>
      <c r="Y3798" s="39"/>
      <c r="Z3798" s="16">
        <v>0</v>
      </c>
      <c r="AA3798" s="36">
        <v>5.94</v>
      </c>
      <c r="AB3798" s="36">
        <v>6.47</v>
      </c>
      <c r="AC3798" s="36">
        <f>VLOOKUP(A3798,'[1]Pasif Ürünler Fiyat Listesi'!$A$2:$AC$3928,29,FALSE)</f>
        <v>5.94</v>
      </c>
      <c r="AD3798" s="38">
        <f t="shared" si="759"/>
        <v>6.4746000000000006</v>
      </c>
      <c r="AE3798" s="38">
        <f t="shared" si="760"/>
        <v>8.0932500000000012</v>
      </c>
      <c r="AF3798" s="38">
        <f t="shared" si="761"/>
        <v>8.7407100000000018</v>
      </c>
      <c r="AG3798" s="36">
        <f t="shared" si="762"/>
        <v>6.47</v>
      </c>
      <c r="AH3798" s="36">
        <f t="shared" si="763"/>
        <v>8.09</v>
      </c>
      <c r="AI3798" s="36">
        <f t="shared" si="764"/>
        <v>8.74</v>
      </c>
      <c r="AJ3798" s="40">
        <v>43879</v>
      </c>
      <c r="AK3798" s="40">
        <v>43880</v>
      </c>
      <c r="AL3798" s="20"/>
      <c r="AM3798" s="17" t="s">
        <v>18070</v>
      </c>
      <c r="AN3798" s="118"/>
      <c r="AO3798" s="68" t="s">
        <v>19499</v>
      </c>
      <c r="AP3798" s="67"/>
      <c r="AQ3798" s="20"/>
      <c r="AR3798" s="16">
        <v>0</v>
      </c>
      <c r="AS3798" s="20">
        <v>43885</v>
      </c>
    </row>
    <row r="3799" spans="1:45" ht="47.25" customHeight="1">
      <c r="A3799" s="16">
        <v>8699783090210</v>
      </c>
      <c r="B3799" s="16" t="s">
        <v>7195</v>
      </c>
      <c r="C3799" s="16" t="s">
        <v>7196</v>
      </c>
      <c r="D3799" s="17" t="s">
        <v>323</v>
      </c>
      <c r="E3799" s="18" t="s">
        <v>18879</v>
      </c>
      <c r="F3799" s="18">
        <v>0</v>
      </c>
      <c r="G3799" s="39">
        <v>1</v>
      </c>
      <c r="H3799" s="18">
        <v>1</v>
      </c>
      <c r="I3799" s="18"/>
      <c r="J3799" s="18"/>
      <c r="K3799" s="18"/>
      <c r="L3799" s="19" t="s">
        <v>9609</v>
      </c>
      <c r="M3799" s="19" t="s">
        <v>2877</v>
      </c>
      <c r="N3799" s="18" t="s">
        <v>1431</v>
      </c>
      <c r="O3799" s="18">
        <v>800</v>
      </c>
      <c r="P3799" s="18" t="s">
        <v>163</v>
      </c>
      <c r="Q3799" s="18">
        <v>180</v>
      </c>
      <c r="R3799" s="18" t="s">
        <v>95</v>
      </c>
      <c r="S3799" s="37" t="s">
        <v>46</v>
      </c>
      <c r="T3799" s="18" t="s">
        <v>222</v>
      </c>
      <c r="U3799" s="38">
        <v>79.959999999999994</v>
      </c>
      <c r="V3799" s="38">
        <v>139.13</v>
      </c>
      <c r="W3799" s="38">
        <v>79.959999999999994</v>
      </c>
      <c r="X3799" s="18" t="s">
        <v>222</v>
      </c>
      <c r="Y3799" s="39"/>
      <c r="Z3799" s="16">
        <v>0</v>
      </c>
      <c r="AA3799" s="36">
        <v>305.07</v>
      </c>
      <c r="AB3799" s="36">
        <v>318.77</v>
      </c>
      <c r="AC3799" s="36">
        <f>VLOOKUP(A3799,'[1]Pasif Ürünler Fiyat Listesi'!$A$2:$AC$3928,29,FALSE)</f>
        <v>305.07</v>
      </c>
      <c r="AD3799" s="38">
        <f t="shared" si="759"/>
        <v>318.77139999999997</v>
      </c>
      <c r="AE3799" s="38">
        <f t="shared" si="760"/>
        <v>375.17196799999999</v>
      </c>
      <c r="AF3799" s="38">
        <f t="shared" si="761"/>
        <v>405.18572544</v>
      </c>
      <c r="AG3799" s="36">
        <f t="shared" si="762"/>
        <v>318.77</v>
      </c>
      <c r="AH3799" s="36">
        <f t="shared" si="763"/>
        <v>375.17</v>
      </c>
      <c r="AI3799" s="36">
        <f t="shared" si="764"/>
        <v>405.18</v>
      </c>
      <c r="AJ3799" s="40">
        <v>43879</v>
      </c>
      <c r="AK3799" s="40">
        <v>43880</v>
      </c>
      <c r="AL3799" s="20"/>
      <c r="AM3799" s="17" t="s">
        <v>18070</v>
      </c>
      <c r="AN3799" s="128"/>
      <c r="AO3799" s="68" t="s">
        <v>19209</v>
      </c>
      <c r="AP3799" s="67"/>
      <c r="AQ3799" s="20"/>
      <c r="AR3799" s="16">
        <v>0</v>
      </c>
      <c r="AS3799" s="20">
        <v>43885</v>
      </c>
    </row>
    <row r="3800" spans="1:45" ht="47.25" customHeight="1">
      <c r="A3800" s="16">
        <v>8699502510036</v>
      </c>
      <c r="B3800" s="16" t="s">
        <v>9604</v>
      </c>
      <c r="C3800" s="16" t="s">
        <v>9605</v>
      </c>
      <c r="D3800" s="17" t="s">
        <v>323</v>
      </c>
      <c r="E3800" s="18" t="s">
        <v>295</v>
      </c>
      <c r="F3800" s="18">
        <v>4</v>
      </c>
      <c r="G3800" s="39">
        <v>2</v>
      </c>
      <c r="H3800" s="18">
        <v>2</v>
      </c>
      <c r="I3800" s="18"/>
      <c r="J3800" s="18"/>
      <c r="K3800" s="18"/>
      <c r="L3800" s="19" t="s">
        <v>6112</v>
      </c>
      <c r="M3800" s="19" t="s">
        <v>6113</v>
      </c>
      <c r="N3800" s="18" t="s">
        <v>6329</v>
      </c>
      <c r="O3800" s="18">
        <v>50</v>
      </c>
      <c r="P3800" s="18" t="s">
        <v>875</v>
      </c>
      <c r="Q3800" s="18">
        <v>50</v>
      </c>
      <c r="R3800" s="18" t="s">
        <v>95</v>
      </c>
      <c r="S3800" s="37" t="s">
        <v>46</v>
      </c>
      <c r="T3800" s="18" t="s">
        <v>53</v>
      </c>
      <c r="U3800" s="38">
        <v>2.27</v>
      </c>
      <c r="V3800" s="38">
        <v>2.27</v>
      </c>
      <c r="W3800" s="38">
        <v>0</v>
      </c>
      <c r="X3800" s="18" t="s">
        <v>53</v>
      </c>
      <c r="Y3800" s="39"/>
      <c r="Z3800" s="16">
        <v>0</v>
      </c>
      <c r="AA3800" s="36">
        <v>8.6199999999999992</v>
      </c>
      <c r="AB3800" s="36">
        <v>9.39</v>
      </c>
      <c r="AC3800" s="36">
        <f>VLOOKUP(A3800,'[1]Pasif Ürünler Fiyat Listesi'!$A$2:$AC$3928,29,FALSE)</f>
        <v>8.6199999999999992</v>
      </c>
      <c r="AD3800" s="38">
        <f t="shared" ref="AD3800:AD3863" si="765">IF(Z3800=2,AC3800*1.08,IF(AC3800&lt;=10,(AC3800*1.09),IF(AC3800&lt;=50,(10*1.09)+((AC3800-10)*1.08),IF(AC3800&lt;=100,(10*1.09)+((50-10)*1.08)+((AC3800-50)*1.07),IF(AC3800&lt;=200,(10*1.09)+((50-10)*1.08)+((100-50)*1.07)+((AC3800-100)*1.04),(10*1.09)+((50-10)*1.08)+((100-50)*1.07)+((200-100)*1.04)+((AC3800-200)*1.02))))))</f>
        <v>9.3957999999999995</v>
      </c>
      <c r="AE3800" s="38">
        <f t="shared" ref="AE3800:AE3863" si="766">IF(Z3800=1,AD3800*1.08,IF(Z3800=4,AD3800*1.08,IF(Z3800=2,0,IF(AC3800&lt;=100,(AD3800*1.25),IF(AC3800&lt;=200,134.5+((AC3800-100)*1.04*1.16),255.14+((AC3800-200)*1.02*1.12))))))</f>
        <v>11.74475</v>
      </c>
      <c r="AF3800" s="38">
        <f t="shared" ref="AF3800:AF3863" si="767">IF(Z3800=1,0,IF(Z3800=4,0,(AE3800*1.08)))</f>
        <v>12.684330000000001</v>
      </c>
      <c r="AG3800" s="36">
        <f t="shared" ref="AG3800:AG3863" si="768">TRUNC(AD3800,2)</f>
        <v>9.39</v>
      </c>
      <c r="AH3800" s="36">
        <f t="shared" ref="AH3800:AH3863" si="769">TRUNC(AE3800,2)</f>
        <v>11.74</v>
      </c>
      <c r="AI3800" s="36">
        <f t="shared" ref="AI3800:AI3863" si="770">TRUNC(AF3800,2)</f>
        <v>12.68</v>
      </c>
      <c r="AJ3800" s="40">
        <v>43879</v>
      </c>
      <c r="AK3800" s="40">
        <v>43880</v>
      </c>
      <c r="AL3800" s="20"/>
      <c r="AM3800" s="17" t="s">
        <v>18070</v>
      </c>
      <c r="AN3800" s="128" t="s">
        <v>18493</v>
      </c>
      <c r="AO3800" s="68" t="s">
        <v>19255</v>
      </c>
      <c r="AP3800" s="67"/>
      <c r="AQ3800" s="20"/>
      <c r="AR3800" s="16">
        <v>0</v>
      </c>
      <c r="AS3800" s="20">
        <v>43885</v>
      </c>
    </row>
    <row r="3801" spans="1:45" ht="47.25" customHeight="1">
      <c r="A3801" s="16">
        <v>8699262090847</v>
      </c>
      <c r="B3801" s="16" t="s">
        <v>12512</v>
      </c>
      <c r="C3801" s="16" t="s">
        <v>12513</v>
      </c>
      <c r="D3801" s="17" t="s">
        <v>323</v>
      </c>
      <c r="E3801" s="18" t="s">
        <v>18879</v>
      </c>
      <c r="F3801" s="18">
        <v>0</v>
      </c>
      <c r="G3801" s="39">
        <v>1</v>
      </c>
      <c r="H3801" s="18">
        <v>1</v>
      </c>
      <c r="I3801" s="18"/>
      <c r="J3801" s="18"/>
      <c r="K3801" s="18"/>
      <c r="L3801" s="19" t="s">
        <v>12514</v>
      </c>
      <c r="M3801" s="19" t="s">
        <v>4475</v>
      </c>
      <c r="N3801" s="18" t="s">
        <v>2465</v>
      </c>
      <c r="O3801" s="18">
        <v>30</v>
      </c>
      <c r="P3801" s="18" t="s">
        <v>163</v>
      </c>
      <c r="Q3801" s="18">
        <v>28</v>
      </c>
      <c r="R3801" s="18" t="s">
        <v>95</v>
      </c>
      <c r="S3801" s="37" t="s">
        <v>46</v>
      </c>
      <c r="T3801" s="18" t="s">
        <v>331</v>
      </c>
      <c r="U3801" s="38">
        <v>135.93</v>
      </c>
      <c r="V3801" s="38">
        <v>146.46</v>
      </c>
      <c r="W3801" s="38">
        <v>87.87</v>
      </c>
      <c r="X3801" s="18" t="s">
        <v>331</v>
      </c>
      <c r="Y3801" s="39"/>
      <c r="Z3801" s="16">
        <v>0</v>
      </c>
      <c r="AA3801" s="36">
        <v>327.20999999999998</v>
      </c>
      <c r="AB3801" s="36">
        <v>341.35</v>
      </c>
      <c r="AC3801" s="36">
        <f>VLOOKUP(A3801,'[1]Pasif Ürünler Fiyat Listesi'!$A$2:$AC$3928,29,FALSE)</f>
        <v>327.20999999999998</v>
      </c>
      <c r="AD3801" s="38">
        <f t="shared" si="765"/>
        <v>341.35419999999999</v>
      </c>
      <c r="AE3801" s="38">
        <f t="shared" si="766"/>
        <v>400.46470399999998</v>
      </c>
      <c r="AF3801" s="38">
        <f t="shared" si="767"/>
        <v>432.50188032</v>
      </c>
      <c r="AG3801" s="36">
        <f t="shared" si="768"/>
        <v>341.35</v>
      </c>
      <c r="AH3801" s="36">
        <f t="shared" si="769"/>
        <v>400.46</v>
      </c>
      <c r="AI3801" s="36">
        <f t="shared" si="770"/>
        <v>432.5</v>
      </c>
      <c r="AJ3801" s="40">
        <v>43879</v>
      </c>
      <c r="AK3801" s="40">
        <v>43880</v>
      </c>
      <c r="AL3801" s="20"/>
      <c r="AM3801" s="17" t="s">
        <v>18070</v>
      </c>
      <c r="AN3801" s="118"/>
      <c r="AO3801" s="68" t="s">
        <v>19509</v>
      </c>
      <c r="AP3801" s="67"/>
      <c r="AQ3801" s="20"/>
      <c r="AR3801" s="16">
        <v>0</v>
      </c>
      <c r="AS3801" s="20">
        <v>43885</v>
      </c>
    </row>
    <row r="3802" spans="1:45" ht="47.25" customHeight="1">
      <c r="A3802" s="16">
        <v>8699262090854</v>
      </c>
      <c r="B3802" s="16" t="s">
        <v>12512</v>
      </c>
      <c r="C3802" s="16" t="s">
        <v>12513</v>
      </c>
      <c r="D3802" s="17" t="s">
        <v>323</v>
      </c>
      <c r="E3802" s="18" t="s">
        <v>18879</v>
      </c>
      <c r="F3802" s="18">
        <v>0</v>
      </c>
      <c r="G3802" s="39">
        <v>1</v>
      </c>
      <c r="H3802" s="18">
        <v>1</v>
      </c>
      <c r="I3802" s="18"/>
      <c r="J3802" s="18"/>
      <c r="K3802" s="18"/>
      <c r="L3802" s="19" t="s">
        <v>12515</v>
      </c>
      <c r="M3802" s="19" t="s">
        <v>4475</v>
      </c>
      <c r="N3802" s="18" t="s">
        <v>2465</v>
      </c>
      <c r="O3802" s="18">
        <v>60</v>
      </c>
      <c r="P3802" s="18" t="s">
        <v>163</v>
      </c>
      <c r="Q3802" s="18">
        <v>28</v>
      </c>
      <c r="R3802" s="18" t="s">
        <v>95</v>
      </c>
      <c r="S3802" s="37" t="s">
        <v>46</v>
      </c>
      <c r="T3802" s="18" t="s">
        <v>331</v>
      </c>
      <c r="U3802" s="38">
        <v>259.49</v>
      </c>
      <c r="V3802" s="38">
        <v>272.04000000000002</v>
      </c>
      <c r="W3802" s="38">
        <v>163.22</v>
      </c>
      <c r="X3802" s="18" t="s">
        <v>331</v>
      </c>
      <c r="Y3802" s="39"/>
      <c r="Z3802" s="16">
        <v>0</v>
      </c>
      <c r="AA3802" s="36">
        <v>613.29999999999995</v>
      </c>
      <c r="AB3802" s="36">
        <v>633.16</v>
      </c>
      <c r="AC3802" s="36">
        <f>VLOOKUP(A3802,'[1]Pasif Ürünler Fiyat Listesi'!$A$2:$AC$3928,29,FALSE)</f>
        <v>613.29999999999995</v>
      </c>
      <c r="AD3802" s="38">
        <f t="shared" si="765"/>
        <v>633.16599999999994</v>
      </c>
      <c r="AE3802" s="38">
        <f t="shared" si="766"/>
        <v>727.29392000000007</v>
      </c>
      <c r="AF3802" s="38">
        <f t="shared" si="767"/>
        <v>785.47743360000015</v>
      </c>
      <c r="AG3802" s="36">
        <f t="shared" si="768"/>
        <v>633.16</v>
      </c>
      <c r="AH3802" s="36">
        <f t="shared" si="769"/>
        <v>727.29</v>
      </c>
      <c r="AI3802" s="36">
        <f t="shared" si="770"/>
        <v>785.47</v>
      </c>
      <c r="AJ3802" s="40">
        <v>43879</v>
      </c>
      <c r="AK3802" s="40">
        <v>43880</v>
      </c>
      <c r="AL3802" s="20"/>
      <c r="AM3802" s="17" t="s">
        <v>18070</v>
      </c>
      <c r="AN3802" s="118"/>
      <c r="AO3802" s="68" t="s">
        <v>19509</v>
      </c>
      <c r="AP3802" s="67"/>
      <c r="AQ3802" s="20"/>
      <c r="AR3802" s="16">
        <v>0</v>
      </c>
      <c r="AS3802" s="20">
        <v>43885</v>
      </c>
    </row>
    <row r="3803" spans="1:45" ht="47.25" customHeight="1">
      <c r="A3803" s="16">
        <v>8699760610103</v>
      </c>
      <c r="B3803" s="16" t="s">
        <v>13217</v>
      </c>
      <c r="C3803" s="16" t="s">
        <v>251</v>
      </c>
      <c r="D3803" s="17" t="s">
        <v>87</v>
      </c>
      <c r="E3803" s="18" t="s">
        <v>295</v>
      </c>
      <c r="F3803" s="18">
        <v>4</v>
      </c>
      <c r="G3803" s="39">
        <v>1</v>
      </c>
      <c r="H3803" s="18">
        <v>1</v>
      </c>
      <c r="I3803" s="18"/>
      <c r="J3803" s="18"/>
      <c r="K3803" s="18"/>
      <c r="L3803" s="19" t="s">
        <v>15069</v>
      </c>
      <c r="M3803" s="19" t="s">
        <v>254</v>
      </c>
      <c r="N3803" s="18" t="s">
        <v>787</v>
      </c>
      <c r="O3803" s="18">
        <v>0.3</v>
      </c>
      <c r="P3803" s="18" t="s">
        <v>523</v>
      </c>
      <c r="Q3803" s="18">
        <v>5</v>
      </c>
      <c r="R3803" s="18" t="s">
        <v>95</v>
      </c>
      <c r="S3803" s="37" t="s">
        <v>96</v>
      </c>
      <c r="T3803" s="18" t="s">
        <v>97</v>
      </c>
      <c r="U3803" s="38">
        <v>2.1800000000000002</v>
      </c>
      <c r="V3803" s="38">
        <v>2.17</v>
      </c>
      <c r="W3803" s="38">
        <v>0</v>
      </c>
      <c r="X3803" s="18" t="s">
        <v>53</v>
      </c>
      <c r="Y3803" s="39"/>
      <c r="Z3803" s="16">
        <v>0</v>
      </c>
      <c r="AA3803" s="36">
        <v>8.27</v>
      </c>
      <c r="AB3803" s="36">
        <v>9.01</v>
      </c>
      <c r="AC3803" s="36">
        <f>VLOOKUP(A3803,'[1]Pasif Ürünler Fiyat Listesi'!$A$2:$AC$3928,29,FALSE)</f>
        <v>8.27</v>
      </c>
      <c r="AD3803" s="38">
        <f t="shared" si="765"/>
        <v>9.0143000000000004</v>
      </c>
      <c r="AE3803" s="38">
        <f t="shared" si="766"/>
        <v>11.267875</v>
      </c>
      <c r="AF3803" s="38">
        <f t="shared" si="767"/>
        <v>12.169305000000001</v>
      </c>
      <c r="AG3803" s="36">
        <f t="shared" si="768"/>
        <v>9.01</v>
      </c>
      <c r="AH3803" s="36">
        <f t="shared" si="769"/>
        <v>11.26</v>
      </c>
      <c r="AI3803" s="36">
        <f t="shared" si="770"/>
        <v>12.16</v>
      </c>
      <c r="AJ3803" s="40">
        <v>43879</v>
      </c>
      <c r="AK3803" s="40">
        <v>43880</v>
      </c>
      <c r="AL3803" s="20"/>
      <c r="AM3803" s="17" t="s">
        <v>18070</v>
      </c>
      <c r="AN3803" s="128"/>
      <c r="AO3803" s="68" t="s">
        <v>19126</v>
      </c>
      <c r="AP3803" s="67"/>
      <c r="AQ3803" s="20"/>
      <c r="AR3803" s="16">
        <v>0</v>
      </c>
      <c r="AS3803" s="20">
        <v>43885</v>
      </c>
    </row>
    <row r="3804" spans="1:45" ht="47.25" customHeight="1">
      <c r="A3804" s="16">
        <v>8699760440069</v>
      </c>
      <c r="B3804" s="16" t="s">
        <v>13217</v>
      </c>
      <c r="C3804" s="16" t="s">
        <v>251</v>
      </c>
      <c r="D3804" s="17" t="s">
        <v>87</v>
      </c>
      <c r="E3804" s="18" t="s">
        <v>295</v>
      </c>
      <c r="F3804" s="18">
        <v>4</v>
      </c>
      <c r="G3804" s="39">
        <v>2</v>
      </c>
      <c r="H3804" s="18">
        <v>2</v>
      </c>
      <c r="I3804" s="18"/>
      <c r="J3804" s="18"/>
      <c r="K3804" s="18"/>
      <c r="L3804" s="19" t="s">
        <v>15071</v>
      </c>
      <c r="M3804" s="19" t="s">
        <v>254</v>
      </c>
      <c r="N3804" s="18" t="s">
        <v>787</v>
      </c>
      <c r="O3804" s="18">
        <v>3.3</v>
      </c>
      <c r="P3804" s="18" t="s">
        <v>163</v>
      </c>
      <c r="Q3804" s="18">
        <v>3.5</v>
      </c>
      <c r="R3804" s="18" t="s">
        <v>95</v>
      </c>
      <c r="S3804" s="37" t="s">
        <v>96</v>
      </c>
      <c r="T3804" s="18" t="s">
        <v>53</v>
      </c>
      <c r="U3804" s="38">
        <v>2.94</v>
      </c>
      <c r="V3804" s="38">
        <v>2.94</v>
      </c>
      <c r="W3804" s="38">
        <v>0</v>
      </c>
      <c r="X3804" s="18" t="s">
        <v>53</v>
      </c>
      <c r="Y3804" s="39"/>
      <c r="Z3804" s="16">
        <v>0</v>
      </c>
      <c r="AA3804" s="36">
        <v>11.2</v>
      </c>
      <c r="AB3804" s="36">
        <v>12.19</v>
      </c>
      <c r="AC3804" s="36">
        <f>VLOOKUP(A3804,'[1]Pasif Ürünler Fiyat Listesi'!$A$2:$AC$3928,29,FALSE)</f>
        <v>11.2</v>
      </c>
      <c r="AD3804" s="38">
        <f t="shared" si="765"/>
        <v>12.196</v>
      </c>
      <c r="AE3804" s="38">
        <f t="shared" si="766"/>
        <v>15.244999999999999</v>
      </c>
      <c r="AF3804" s="38">
        <f t="shared" si="767"/>
        <v>16.464600000000001</v>
      </c>
      <c r="AG3804" s="36">
        <f t="shared" si="768"/>
        <v>12.19</v>
      </c>
      <c r="AH3804" s="36">
        <f t="shared" si="769"/>
        <v>15.24</v>
      </c>
      <c r="AI3804" s="36">
        <f t="shared" si="770"/>
        <v>16.46</v>
      </c>
      <c r="AJ3804" s="40">
        <v>43879</v>
      </c>
      <c r="AK3804" s="40">
        <v>43880</v>
      </c>
      <c r="AL3804" s="20"/>
      <c r="AM3804" s="17" t="s">
        <v>18070</v>
      </c>
      <c r="AN3804" s="128"/>
      <c r="AO3804" s="68" t="s">
        <v>19511</v>
      </c>
      <c r="AP3804" s="67"/>
      <c r="AQ3804" s="20"/>
      <c r="AR3804" s="16">
        <v>0</v>
      </c>
      <c r="AS3804" s="20">
        <v>43885</v>
      </c>
    </row>
    <row r="3805" spans="1:45" ht="47.25" customHeight="1">
      <c r="A3805" s="16">
        <v>8698622690284</v>
      </c>
      <c r="B3805" s="16" t="s">
        <v>250</v>
      </c>
      <c r="C3805" s="16" t="s">
        <v>251</v>
      </c>
      <c r="D3805" s="17" t="s">
        <v>323</v>
      </c>
      <c r="E3805" s="18" t="s">
        <v>295</v>
      </c>
      <c r="F3805" s="18">
        <v>0</v>
      </c>
      <c r="G3805" s="39">
        <v>1</v>
      </c>
      <c r="H3805" s="18">
        <v>1</v>
      </c>
      <c r="I3805" s="18"/>
      <c r="J3805" s="18"/>
      <c r="K3805" s="18"/>
      <c r="L3805" s="19" t="s">
        <v>1189</v>
      </c>
      <c r="M3805" s="19" t="s">
        <v>254</v>
      </c>
      <c r="N3805" s="18" t="s">
        <v>1161</v>
      </c>
      <c r="O3805" s="18">
        <v>200</v>
      </c>
      <c r="P3805" s="18" t="s">
        <v>163</v>
      </c>
      <c r="Q3805" s="18">
        <v>1</v>
      </c>
      <c r="R3805" s="18" t="s">
        <v>95</v>
      </c>
      <c r="S3805" s="37" t="s">
        <v>46</v>
      </c>
      <c r="T3805" s="37" t="s">
        <v>331</v>
      </c>
      <c r="U3805" s="38">
        <v>6.69</v>
      </c>
      <c r="V3805" s="38">
        <v>6.69</v>
      </c>
      <c r="W3805" s="38">
        <v>5.35</v>
      </c>
      <c r="X3805" s="37" t="s">
        <v>331</v>
      </c>
      <c r="Y3805" s="39"/>
      <c r="Z3805" s="16">
        <v>0</v>
      </c>
      <c r="AA3805" s="36">
        <v>19.03</v>
      </c>
      <c r="AB3805" s="36">
        <v>20.65</v>
      </c>
      <c r="AC3805" s="36">
        <f>VLOOKUP(A3805,'[1]Pasif Ürünler Fiyat Listesi'!$A$2:$AC$3928,29,FALSE)</f>
        <v>19.03</v>
      </c>
      <c r="AD3805" s="38">
        <f t="shared" si="765"/>
        <v>20.6524</v>
      </c>
      <c r="AE3805" s="38">
        <f t="shared" si="766"/>
        <v>25.8155</v>
      </c>
      <c r="AF3805" s="38">
        <f t="shared" si="767"/>
        <v>27.880740000000003</v>
      </c>
      <c r="AG3805" s="36">
        <f t="shared" si="768"/>
        <v>20.65</v>
      </c>
      <c r="AH3805" s="36">
        <f t="shared" si="769"/>
        <v>25.81</v>
      </c>
      <c r="AI3805" s="36">
        <f t="shared" si="770"/>
        <v>27.88</v>
      </c>
      <c r="AJ3805" s="40">
        <v>43879</v>
      </c>
      <c r="AK3805" s="40">
        <v>43880</v>
      </c>
      <c r="AL3805" s="20"/>
      <c r="AM3805" s="17" t="s">
        <v>18070</v>
      </c>
      <c r="AN3805" s="128"/>
      <c r="AO3805" s="68" t="s">
        <v>19512</v>
      </c>
      <c r="AP3805" s="67"/>
      <c r="AQ3805" s="20"/>
      <c r="AR3805" s="16">
        <v>0</v>
      </c>
      <c r="AS3805" s="20">
        <v>43885</v>
      </c>
    </row>
    <row r="3806" spans="1:45" ht="47.25" customHeight="1">
      <c r="A3806" s="16">
        <v>8698622690291</v>
      </c>
      <c r="B3806" s="16" t="s">
        <v>250</v>
      </c>
      <c r="C3806" s="16" t="s">
        <v>251</v>
      </c>
      <c r="D3806" s="17" t="s">
        <v>323</v>
      </c>
      <c r="E3806" s="18" t="s">
        <v>295</v>
      </c>
      <c r="F3806" s="18">
        <v>0</v>
      </c>
      <c r="G3806" s="39">
        <v>1</v>
      </c>
      <c r="H3806" s="18">
        <v>1</v>
      </c>
      <c r="I3806" s="18"/>
      <c r="J3806" s="18"/>
      <c r="K3806" s="18"/>
      <c r="L3806" s="19" t="s">
        <v>1190</v>
      </c>
      <c r="M3806" s="19" t="s">
        <v>254</v>
      </c>
      <c r="N3806" s="18" t="s">
        <v>1161</v>
      </c>
      <c r="O3806" s="18" t="s">
        <v>3326</v>
      </c>
      <c r="P3806" s="18" t="s">
        <v>551</v>
      </c>
      <c r="Q3806" s="18">
        <v>1</v>
      </c>
      <c r="R3806" s="18" t="s">
        <v>95</v>
      </c>
      <c r="S3806" s="37" t="s">
        <v>46</v>
      </c>
      <c r="T3806" s="37" t="s">
        <v>331</v>
      </c>
      <c r="U3806" s="38">
        <v>11.48</v>
      </c>
      <c r="V3806" s="38">
        <v>11.48</v>
      </c>
      <c r="W3806" s="38">
        <v>9.18</v>
      </c>
      <c r="X3806" s="37" t="s">
        <v>331</v>
      </c>
      <c r="Y3806" s="39"/>
      <c r="Z3806" s="16">
        <v>0</v>
      </c>
      <c r="AA3806" s="36">
        <v>28.18</v>
      </c>
      <c r="AB3806" s="36">
        <v>30.53</v>
      </c>
      <c r="AC3806" s="36">
        <f>VLOOKUP(A3806,'[1]Pasif Ürünler Fiyat Listesi'!$A$2:$AC$3928,29,FALSE)</f>
        <v>28.18</v>
      </c>
      <c r="AD3806" s="38">
        <f t="shared" si="765"/>
        <v>30.534399999999998</v>
      </c>
      <c r="AE3806" s="38">
        <f t="shared" si="766"/>
        <v>38.167999999999999</v>
      </c>
      <c r="AF3806" s="38">
        <f t="shared" si="767"/>
        <v>41.221440000000001</v>
      </c>
      <c r="AG3806" s="36">
        <f t="shared" si="768"/>
        <v>30.53</v>
      </c>
      <c r="AH3806" s="36">
        <f t="shared" si="769"/>
        <v>38.159999999999997</v>
      </c>
      <c r="AI3806" s="36">
        <f t="shared" si="770"/>
        <v>41.22</v>
      </c>
      <c r="AJ3806" s="40">
        <v>43879</v>
      </c>
      <c r="AK3806" s="40">
        <v>43880</v>
      </c>
      <c r="AL3806" s="20"/>
      <c r="AM3806" s="17" t="s">
        <v>18070</v>
      </c>
      <c r="AN3806" s="128"/>
      <c r="AO3806" s="68" t="s">
        <v>19512</v>
      </c>
      <c r="AP3806" s="67"/>
      <c r="AQ3806" s="20"/>
      <c r="AR3806" s="16">
        <v>0</v>
      </c>
      <c r="AS3806" s="20">
        <v>43885</v>
      </c>
    </row>
    <row r="3807" spans="1:45" ht="47.25" customHeight="1">
      <c r="A3807" s="16">
        <v>8699559650068</v>
      </c>
      <c r="B3807" s="16" t="s">
        <v>8410</v>
      </c>
      <c r="C3807" s="16" t="s">
        <v>8411</v>
      </c>
      <c r="D3807" s="17" t="s">
        <v>87</v>
      </c>
      <c r="E3807" s="18" t="s">
        <v>295</v>
      </c>
      <c r="F3807" s="18">
        <v>4</v>
      </c>
      <c r="G3807" s="39">
        <v>1</v>
      </c>
      <c r="H3807" s="18">
        <v>2</v>
      </c>
      <c r="I3807" s="18"/>
      <c r="J3807" s="18"/>
      <c r="K3807" s="18"/>
      <c r="L3807" s="19" t="s">
        <v>8412</v>
      </c>
      <c r="M3807" s="19" t="s">
        <v>6015</v>
      </c>
      <c r="N3807" s="18" t="s">
        <v>1064</v>
      </c>
      <c r="O3807" s="18" t="s">
        <v>18770</v>
      </c>
      <c r="P3807" s="18" t="s">
        <v>1896</v>
      </c>
      <c r="Q3807" s="18">
        <v>45</v>
      </c>
      <c r="R3807" s="18" t="s">
        <v>95</v>
      </c>
      <c r="S3807" s="37" t="s">
        <v>96</v>
      </c>
      <c r="T3807" s="18" t="s">
        <v>331</v>
      </c>
      <c r="U3807" s="38">
        <v>2.23</v>
      </c>
      <c r="V3807" s="38">
        <v>2.2000000000000002</v>
      </c>
      <c r="W3807" s="38">
        <v>0</v>
      </c>
      <c r="X3807" s="18" t="s">
        <v>53</v>
      </c>
      <c r="Y3807" s="39"/>
      <c r="Z3807" s="16">
        <v>0</v>
      </c>
      <c r="AA3807" s="36">
        <v>8.36</v>
      </c>
      <c r="AB3807" s="36">
        <v>9.11</v>
      </c>
      <c r="AC3807" s="36">
        <f>VLOOKUP(A3807,'[1]Pasif Ürünler Fiyat Listesi'!$A$2:$AC$3928,29,FALSE)</f>
        <v>8.36</v>
      </c>
      <c r="AD3807" s="38">
        <f t="shared" si="765"/>
        <v>9.1123999999999992</v>
      </c>
      <c r="AE3807" s="38">
        <f t="shared" si="766"/>
        <v>11.390499999999999</v>
      </c>
      <c r="AF3807" s="38">
        <f t="shared" si="767"/>
        <v>12.301740000000001</v>
      </c>
      <c r="AG3807" s="36">
        <f t="shared" si="768"/>
        <v>9.11</v>
      </c>
      <c r="AH3807" s="36">
        <f t="shared" si="769"/>
        <v>11.39</v>
      </c>
      <c r="AI3807" s="36">
        <f t="shared" si="770"/>
        <v>12.3</v>
      </c>
      <c r="AJ3807" s="40">
        <v>43879</v>
      </c>
      <c r="AK3807" s="40">
        <v>43880</v>
      </c>
      <c r="AL3807" s="20"/>
      <c r="AM3807" s="17" t="s">
        <v>18070</v>
      </c>
      <c r="AN3807" s="120"/>
      <c r="AO3807" s="68" t="s">
        <v>19122</v>
      </c>
      <c r="AP3807" s="67"/>
      <c r="AQ3807" s="20"/>
      <c r="AR3807" s="16">
        <v>0</v>
      </c>
      <c r="AS3807" s="20">
        <v>43885</v>
      </c>
    </row>
    <row r="3808" spans="1:45" ht="47.25" customHeight="1">
      <c r="A3808" s="16">
        <v>8699514030140</v>
      </c>
      <c r="B3808" s="16" t="s">
        <v>275</v>
      </c>
      <c r="C3808" s="16" t="s">
        <v>277</v>
      </c>
      <c r="D3808" s="17" t="s">
        <v>323</v>
      </c>
      <c r="E3808" s="18" t="s">
        <v>295</v>
      </c>
      <c r="F3808" s="18">
        <v>0</v>
      </c>
      <c r="G3808" s="39">
        <v>1</v>
      </c>
      <c r="H3808" s="18">
        <v>1</v>
      </c>
      <c r="I3808" s="18"/>
      <c r="J3808" s="18"/>
      <c r="K3808" s="18"/>
      <c r="L3808" s="19" t="s">
        <v>273</v>
      </c>
      <c r="M3808" s="19" t="s">
        <v>274</v>
      </c>
      <c r="N3808" s="18" t="s">
        <v>74</v>
      </c>
      <c r="O3808" s="18">
        <v>500</v>
      </c>
      <c r="P3808" s="18" t="s">
        <v>163</v>
      </c>
      <c r="Q3808" s="18">
        <v>30</v>
      </c>
      <c r="R3808" s="18" t="s">
        <v>95</v>
      </c>
      <c r="S3808" s="37" t="s">
        <v>46</v>
      </c>
      <c r="T3808" s="18" t="s">
        <v>284</v>
      </c>
      <c r="U3808" s="38">
        <v>5.8</v>
      </c>
      <c r="V3808" s="38">
        <v>7.25</v>
      </c>
      <c r="W3808" s="38">
        <v>5.8</v>
      </c>
      <c r="X3808" s="18" t="s">
        <v>284</v>
      </c>
      <c r="Y3808" s="39"/>
      <c r="Z3808" s="16">
        <v>0</v>
      </c>
      <c r="AA3808" s="36">
        <v>19.84</v>
      </c>
      <c r="AB3808" s="36">
        <v>21.52</v>
      </c>
      <c r="AC3808" s="36">
        <f>VLOOKUP(A3808,'[1]Pasif Ürünler Fiyat Listesi'!$A$2:$AC$3928,29,FALSE)</f>
        <v>19.84</v>
      </c>
      <c r="AD3808" s="38">
        <f t="shared" si="765"/>
        <v>21.527200000000001</v>
      </c>
      <c r="AE3808" s="38">
        <f t="shared" si="766"/>
        <v>26.908999999999999</v>
      </c>
      <c r="AF3808" s="38">
        <f t="shared" si="767"/>
        <v>29.061720000000001</v>
      </c>
      <c r="AG3808" s="36">
        <f t="shared" si="768"/>
        <v>21.52</v>
      </c>
      <c r="AH3808" s="36">
        <f t="shared" si="769"/>
        <v>26.9</v>
      </c>
      <c r="AI3808" s="36">
        <f t="shared" si="770"/>
        <v>29.06</v>
      </c>
      <c r="AJ3808" s="40">
        <v>43879</v>
      </c>
      <c r="AK3808" s="40">
        <v>43880</v>
      </c>
      <c r="AL3808" s="20"/>
      <c r="AM3808" s="17" t="s">
        <v>18070</v>
      </c>
      <c r="AN3808" s="123">
        <v>4039</v>
      </c>
      <c r="AO3808" s="68" t="s">
        <v>19212</v>
      </c>
      <c r="AP3808" s="67"/>
      <c r="AQ3808" s="20" t="s">
        <v>17471</v>
      </c>
      <c r="AR3808" s="16">
        <v>0</v>
      </c>
      <c r="AS3808" s="20">
        <v>43885</v>
      </c>
    </row>
    <row r="3809" spans="1:45" ht="47.25" customHeight="1">
      <c r="A3809" s="16">
        <v>8699517753046</v>
      </c>
      <c r="B3809" s="16" t="s">
        <v>7650</v>
      </c>
      <c r="C3809" s="16" t="s">
        <v>7651</v>
      </c>
      <c r="D3809" s="17" t="s">
        <v>323</v>
      </c>
      <c r="E3809" s="18" t="s">
        <v>295</v>
      </c>
      <c r="F3809" s="18">
        <v>0</v>
      </c>
      <c r="G3809" s="39">
        <v>2</v>
      </c>
      <c r="H3809" s="18">
        <v>1</v>
      </c>
      <c r="I3809" s="18"/>
      <c r="J3809" s="18"/>
      <c r="K3809" s="18"/>
      <c r="L3809" s="19" t="s">
        <v>628</v>
      </c>
      <c r="M3809" s="19" t="s">
        <v>629</v>
      </c>
      <c r="N3809" s="18" t="s">
        <v>433</v>
      </c>
      <c r="O3809" s="18">
        <v>3</v>
      </c>
      <c r="P3809" s="18" t="s">
        <v>163</v>
      </c>
      <c r="Q3809" s="18">
        <v>1</v>
      </c>
      <c r="R3809" s="18" t="s">
        <v>95</v>
      </c>
      <c r="S3809" s="37" t="s">
        <v>96</v>
      </c>
      <c r="T3809" s="18" t="s">
        <v>238</v>
      </c>
      <c r="U3809" s="38">
        <v>59.13</v>
      </c>
      <c r="V3809" s="38">
        <v>59.13</v>
      </c>
      <c r="W3809" s="38">
        <v>47.3</v>
      </c>
      <c r="X3809" s="18" t="s">
        <v>238</v>
      </c>
      <c r="Y3809" s="39"/>
      <c r="Z3809" s="16">
        <v>0</v>
      </c>
      <c r="AA3809" s="36">
        <v>134.21</v>
      </c>
      <c r="AB3809" s="36">
        <v>143.16999999999999</v>
      </c>
      <c r="AC3809" s="36">
        <f>VLOOKUP(A3809,'[1]Pasif Ürünler Fiyat Listesi'!$A$2:$AC$3928,29,FALSE)</f>
        <v>134.21</v>
      </c>
      <c r="AD3809" s="38">
        <f t="shared" si="765"/>
        <v>143.17840000000001</v>
      </c>
      <c r="AE3809" s="38">
        <f t="shared" si="766"/>
        <v>175.77094400000001</v>
      </c>
      <c r="AF3809" s="38">
        <f t="shared" si="767"/>
        <v>189.83261952000004</v>
      </c>
      <c r="AG3809" s="36">
        <f t="shared" si="768"/>
        <v>143.16999999999999</v>
      </c>
      <c r="AH3809" s="36">
        <f t="shared" si="769"/>
        <v>175.77</v>
      </c>
      <c r="AI3809" s="36">
        <f t="shared" si="770"/>
        <v>189.83</v>
      </c>
      <c r="AJ3809" s="40">
        <v>43879</v>
      </c>
      <c r="AK3809" s="40">
        <v>43880</v>
      </c>
      <c r="AL3809" s="20"/>
      <c r="AM3809" s="17" t="s">
        <v>18070</v>
      </c>
      <c r="AN3809" s="120">
        <v>5103</v>
      </c>
      <c r="AO3809" s="68" t="s">
        <v>19541</v>
      </c>
      <c r="AP3809" s="67"/>
      <c r="AQ3809" s="20" t="s">
        <v>18787</v>
      </c>
      <c r="AR3809" s="16">
        <v>0</v>
      </c>
      <c r="AS3809" s="20">
        <v>43885</v>
      </c>
    </row>
    <row r="3810" spans="1:45" ht="47.25" customHeight="1">
      <c r="A3810" s="16">
        <v>8699532958105</v>
      </c>
      <c r="B3810" s="16" t="s">
        <v>4855</v>
      </c>
      <c r="C3810" s="16" t="s">
        <v>4856</v>
      </c>
      <c r="D3810" s="17" t="s">
        <v>87</v>
      </c>
      <c r="E3810" s="18" t="s">
        <v>295</v>
      </c>
      <c r="F3810" s="18">
        <v>7</v>
      </c>
      <c r="G3810" s="39">
        <v>2</v>
      </c>
      <c r="H3810" s="18">
        <v>1</v>
      </c>
      <c r="I3810" s="18"/>
      <c r="J3810" s="18"/>
      <c r="K3810" s="18"/>
      <c r="L3810" s="19" t="s">
        <v>4908</v>
      </c>
      <c r="M3810" s="19" t="s">
        <v>4859</v>
      </c>
      <c r="N3810" s="18" t="s">
        <v>2263</v>
      </c>
      <c r="O3810" s="18">
        <v>36</v>
      </c>
      <c r="P3810" s="18" t="s">
        <v>675</v>
      </c>
      <c r="Q3810" s="18">
        <v>1</v>
      </c>
      <c r="R3810" s="18" t="s">
        <v>95</v>
      </c>
      <c r="S3810" s="37" t="s">
        <v>96</v>
      </c>
      <c r="T3810" s="18" t="s">
        <v>331</v>
      </c>
      <c r="U3810" s="38">
        <v>166.14</v>
      </c>
      <c r="V3810" s="38">
        <v>166.14</v>
      </c>
      <c r="W3810" s="38">
        <v>166.14</v>
      </c>
      <c r="X3810" s="18" t="s">
        <v>331</v>
      </c>
      <c r="Y3810" s="39"/>
      <c r="Z3810" s="16">
        <v>0</v>
      </c>
      <c r="AA3810" s="36">
        <v>505.51</v>
      </c>
      <c r="AB3810" s="36">
        <v>523.22</v>
      </c>
      <c r="AC3810" s="36">
        <f>VLOOKUP(A3810,'[1]Pasif Ürünler Fiyat Listesi'!$A$2:$AC$3928,29,FALSE)</f>
        <v>505.51</v>
      </c>
      <c r="AD3810" s="38">
        <f t="shared" si="765"/>
        <v>523.22019999999998</v>
      </c>
      <c r="AE3810" s="38">
        <f t="shared" si="766"/>
        <v>604.15462400000001</v>
      </c>
      <c r="AF3810" s="38">
        <f t="shared" si="767"/>
        <v>652.48699392000003</v>
      </c>
      <c r="AG3810" s="36">
        <f t="shared" si="768"/>
        <v>523.22</v>
      </c>
      <c r="AH3810" s="36">
        <f t="shared" si="769"/>
        <v>604.15</v>
      </c>
      <c r="AI3810" s="36">
        <f t="shared" si="770"/>
        <v>652.48</v>
      </c>
      <c r="AJ3810" s="40">
        <v>43879</v>
      </c>
      <c r="AK3810" s="40">
        <v>43880</v>
      </c>
      <c r="AL3810" s="20"/>
      <c r="AM3810" s="17" t="s">
        <v>18070</v>
      </c>
      <c r="AN3810" s="123">
        <v>4022</v>
      </c>
      <c r="AO3810" s="68" t="s">
        <v>19114</v>
      </c>
      <c r="AP3810" s="67"/>
      <c r="AQ3810" s="20"/>
      <c r="AR3810" s="16">
        <v>0</v>
      </c>
      <c r="AS3810" s="20">
        <v>43885</v>
      </c>
    </row>
    <row r="3811" spans="1:45" ht="47.25" customHeight="1">
      <c r="A3811" s="16">
        <v>8699517750106</v>
      </c>
      <c r="B3811" s="16" t="s">
        <v>15401</v>
      </c>
      <c r="C3811" s="16" t="s">
        <v>15402</v>
      </c>
      <c r="D3811" s="22" t="s">
        <v>87</v>
      </c>
      <c r="E3811" s="18" t="s">
        <v>295</v>
      </c>
      <c r="F3811" s="18">
        <v>0</v>
      </c>
      <c r="G3811" s="39">
        <v>2</v>
      </c>
      <c r="H3811" s="18">
        <v>3</v>
      </c>
      <c r="I3811" s="18"/>
      <c r="J3811" s="18"/>
      <c r="K3811" s="18"/>
      <c r="L3811" s="19" t="s">
        <v>15403</v>
      </c>
      <c r="M3811" s="19" t="s">
        <v>632</v>
      </c>
      <c r="N3811" s="18" t="s">
        <v>433</v>
      </c>
      <c r="O3811" s="18">
        <v>5</v>
      </c>
      <c r="P3811" s="18" t="s">
        <v>163</v>
      </c>
      <c r="Q3811" s="18">
        <v>25</v>
      </c>
      <c r="R3811" s="18" t="s">
        <v>95</v>
      </c>
      <c r="S3811" s="37" t="s">
        <v>46</v>
      </c>
      <c r="T3811" s="18" t="s">
        <v>53</v>
      </c>
      <c r="U3811" s="38">
        <v>17.54</v>
      </c>
      <c r="V3811" s="38">
        <v>17.54</v>
      </c>
      <c r="W3811" s="38">
        <v>17.54</v>
      </c>
      <c r="X3811" s="18" t="s">
        <v>53</v>
      </c>
      <c r="Y3811" s="39"/>
      <c r="Z3811" s="16">
        <v>1</v>
      </c>
      <c r="AA3811" s="36">
        <v>66.900000000000006</v>
      </c>
      <c r="AB3811" s="36">
        <v>72.180000000000007</v>
      </c>
      <c r="AC3811" s="36">
        <f>VLOOKUP(A3811,'[1]Pasif Ürünler Fiyat Listesi'!$A$2:$AC$3928,29,FALSE)</f>
        <v>66.900000000000006</v>
      </c>
      <c r="AD3811" s="38">
        <f t="shared" si="765"/>
        <v>72.183000000000007</v>
      </c>
      <c r="AE3811" s="38">
        <f t="shared" si="766"/>
        <v>77.957640000000012</v>
      </c>
      <c r="AF3811" s="38">
        <f t="shared" si="767"/>
        <v>0</v>
      </c>
      <c r="AG3811" s="36">
        <f t="shared" si="768"/>
        <v>72.180000000000007</v>
      </c>
      <c r="AH3811" s="36">
        <f t="shared" si="769"/>
        <v>77.95</v>
      </c>
      <c r="AI3811" s="36">
        <f t="shared" si="770"/>
        <v>0</v>
      </c>
      <c r="AJ3811" s="40">
        <v>43879</v>
      </c>
      <c r="AK3811" s="40">
        <v>43880</v>
      </c>
      <c r="AL3811" s="20"/>
      <c r="AM3811" s="17" t="s">
        <v>18070</v>
      </c>
      <c r="AN3811" s="123"/>
      <c r="AO3811" s="68" t="s">
        <v>19554</v>
      </c>
      <c r="AP3811" s="67"/>
      <c r="AQ3811" s="20"/>
      <c r="AR3811" s="16">
        <v>0</v>
      </c>
      <c r="AS3811" s="20">
        <v>43885</v>
      </c>
    </row>
    <row r="3812" spans="1:45" ht="47.25" customHeight="1">
      <c r="A3812" s="16">
        <v>8699541274005</v>
      </c>
      <c r="B3812" s="16" t="s">
        <v>13493</v>
      </c>
      <c r="C3812" s="16" t="s">
        <v>13494</v>
      </c>
      <c r="D3812" s="17" t="s">
        <v>323</v>
      </c>
      <c r="E3812" s="18" t="s">
        <v>18879</v>
      </c>
      <c r="F3812" s="18">
        <v>3</v>
      </c>
      <c r="G3812" s="39">
        <v>1</v>
      </c>
      <c r="H3812" s="18">
        <v>2</v>
      </c>
      <c r="I3812" s="18"/>
      <c r="J3812" s="18"/>
      <c r="K3812" s="18"/>
      <c r="L3812" s="19" t="s">
        <v>13495</v>
      </c>
      <c r="M3812" s="19" t="s">
        <v>13496</v>
      </c>
      <c r="N3812" s="18" t="s">
        <v>3780</v>
      </c>
      <c r="O3812" s="18">
        <v>1094</v>
      </c>
      <c r="P3812" s="18" t="s">
        <v>163</v>
      </c>
      <c r="Q3812" s="18">
        <v>1</v>
      </c>
      <c r="R3812" s="18" t="s">
        <v>95</v>
      </c>
      <c r="S3812" s="37" t="s">
        <v>46</v>
      </c>
      <c r="T3812" s="18" t="s">
        <v>53</v>
      </c>
      <c r="U3812" s="38">
        <v>1.75</v>
      </c>
      <c r="V3812" s="38">
        <v>1.75</v>
      </c>
      <c r="W3812" s="38">
        <v>0</v>
      </c>
      <c r="X3812" s="18" t="s">
        <v>53</v>
      </c>
      <c r="Y3812" s="39"/>
      <c r="Z3812" s="16">
        <v>0</v>
      </c>
      <c r="AA3812" s="36">
        <v>6.63</v>
      </c>
      <c r="AB3812" s="36">
        <v>7.22</v>
      </c>
      <c r="AC3812" s="36">
        <f>VLOOKUP(A3812,'[1]Pasif Ürünler Fiyat Listesi'!$A$2:$AC$3928,29,FALSE)</f>
        <v>6.63</v>
      </c>
      <c r="AD3812" s="38">
        <f t="shared" si="765"/>
        <v>7.2267000000000001</v>
      </c>
      <c r="AE3812" s="38">
        <f t="shared" si="766"/>
        <v>9.0333749999999995</v>
      </c>
      <c r="AF3812" s="38">
        <f t="shared" si="767"/>
        <v>9.7560450000000003</v>
      </c>
      <c r="AG3812" s="36">
        <f t="shared" si="768"/>
        <v>7.22</v>
      </c>
      <c r="AH3812" s="36">
        <f t="shared" si="769"/>
        <v>9.0299999999999994</v>
      </c>
      <c r="AI3812" s="36">
        <f t="shared" si="770"/>
        <v>9.75</v>
      </c>
      <c r="AJ3812" s="40">
        <v>43879</v>
      </c>
      <c r="AK3812" s="40">
        <v>43880</v>
      </c>
      <c r="AL3812" s="20"/>
      <c r="AM3812" s="17" t="s">
        <v>18070</v>
      </c>
      <c r="AN3812" s="123"/>
      <c r="AO3812" s="68" t="s">
        <v>19514</v>
      </c>
      <c r="AP3812" s="67"/>
      <c r="AQ3812" s="20"/>
      <c r="AR3812" s="16">
        <v>0</v>
      </c>
      <c r="AS3812" s="20">
        <v>43885</v>
      </c>
    </row>
    <row r="3813" spans="1:45" ht="47.25" customHeight="1">
      <c r="A3813" s="16">
        <v>8699541280815</v>
      </c>
      <c r="B3813" s="16" t="s">
        <v>9881</v>
      </c>
      <c r="C3813" s="16" t="s">
        <v>9882</v>
      </c>
      <c r="D3813" s="17" t="s">
        <v>323</v>
      </c>
      <c r="E3813" s="18" t="s">
        <v>295</v>
      </c>
      <c r="F3813" s="18">
        <v>4</v>
      </c>
      <c r="G3813" s="39">
        <v>1</v>
      </c>
      <c r="H3813" s="18">
        <v>2</v>
      </c>
      <c r="I3813" s="18"/>
      <c r="J3813" s="18"/>
      <c r="K3813" s="18"/>
      <c r="L3813" s="19" t="s">
        <v>13497</v>
      </c>
      <c r="M3813" s="19" t="s">
        <v>634</v>
      </c>
      <c r="N3813" s="18" t="s">
        <v>3780</v>
      </c>
      <c r="O3813" s="18">
        <v>250</v>
      </c>
      <c r="P3813" s="18" t="s">
        <v>163</v>
      </c>
      <c r="Q3813" s="18">
        <v>40</v>
      </c>
      <c r="R3813" s="18" t="s">
        <v>95</v>
      </c>
      <c r="S3813" s="37" t="s">
        <v>46</v>
      </c>
      <c r="T3813" s="18" t="s">
        <v>53</v>
      </c>
      <c r="U3813" s="38">
        <v>3</v>
      </c>
      <c r="V3813" s="38">
        <v>3</v>
      </c>
      <c r="W3813" s="38">
        <v>0</v>
      </c>
      <c r="X3813" s="18" t="s">
        <v>53</v>
      </c>
      <c r="Y3813" s="39"/>
      <c r="Z3813" s="16">
        <v>0</v>
      </c>
      <c r="AA3813" s="36">
        <v>11.41</v>
      </c>
      <c r="AB3813" s="36">
        <v>12.42</v>
      </c>
      <c r="AC3813" s="36">
        <f>VLOOKUP(A3813,'[1]Pasif Ürünler Fiyat Listesi'!$A$2:$AC$3928,29,FALSE)</f>
        <v>11.41</v>
      </c>
      <c r="AD3813" s="38">
        <f t="shared" si="765"/>
        <v>12.422800000000001</v>
      </c>
      <c r="AE3813" s="38">
        <f t="shared" si="766"/>
        <v>15.528500000000001</v>
      </c>
      <c r="AF3813" s="38">
        <f t="shared" si="767"/>
        <v>16.770780000000002</v>
      </c>
      <c r="AG3813" s="36">
        <f t="shared" si="768"/>
        <v>12.42</v>
      </c>
      <c r="AH3813" s="36">
        <f t="shared" si="769"/>
        <v>15.52</v>
      </c>
      <c r="AI3813" s="36">
        <f t="shared" si="770"/>
        <v>16.77</v>
      </c>
      <c r="AJ3813" s="40">
        <v>43879</v>
      </c>
      <c r="AK3813" s="40">
        <v>43880</v>
      </c>
      <c r="AL3813" s="20"/>
      <c r="AM3813" s="17" t="s">
        <v>18070</v>
      </c>
      <c r="AN3813" s="123"/>
      <c r="AO3813" s="68" t="s">
        <v>19313</v>
      </c>
      <c r="AP3813" s="67"/>
      <c r="AQ3813" s="20"/>
      <c r="AR3813" s="16">
        <v>0</v>
      </c>
      <c r="AS3813" s="20">
        <v>43885</v>
      </c>
    </row>
    <row r="3814" spans="1:45" ht="47.25" customHeight="1">
      <c r="A3814" s="16">
        <v>8699532158710</v>
      </c>
      <c r="B3814" s="16" t="s">
        <v>17280</v>
      </c>
      <c r="C3814" s="16" t="s">
        <v>17281</v>
      </c>
      <c r="D3814" s="17" t="s">
        <v>87</v>
      </c>
      <c r="E3814" s="18" t="s">
        <v>18879</v>
      </c>
      <c r="F3814" s="18">
        <v>0</v>
      </c>
      <c r="G3814" s="39">
        <v>2</v>
      </c>
      <c r="H3814" s="18">
        <v>1</v>
      </c>
      <c r="I3814" s="18"/>
      <c r="J3814" s="18"/>
      <c r="K3814" s="18"/>
      <c r="L3814" s="19" t="s">
        <v>4911</v>
      </c>
      <c r="M3814" s="19" t="s">
        <v>4910</v>
      </c>
      <c r="N3814" s="18" t="s">
        <v>2263</v>
      </c>
      <c r="O3814" s="18">
        <v>12.5</v>
      </c>
      <c r="P3814" s="18" t="s">
        <v>163</v>
      </c>
      <c r="Q3814" s="18">
        <v>28</v>
      </c>
      <c r="R3814" s="18" t="s">
        <v>95</v>
      </c>
      <c r="S3814" s="37" t="s">
        <v>96</v>
      </c>
      <c r="T3814" s="18" t="s">
        <v>284</v>
      </c>
      <c r="U3814" s="38">
        <v>1042.7</v>
      </c>
      <c r="V3814" s="38">
        <v>1042.7</v>
      </c>
      <c r="W3814" s="38">
        <v>1042.7</v>
      </c>
      <c r="X3814" s="18" t="s">
        <v>284</v>
      </c>
      <c r="Y3814" s="39"/>
      <c r="Z3814" s="16">
        <v>0</v>
      </c>
      <c r="AA3814" s="36">
        <v>3978.41</v>
      </c>
      <c r="AB3814" s="36">
        <v>4065.57</v>
      </c>
      <c r="AC3814" s="36">
        <f>VLOOKUP(A3814,'[1]Pasif Ürünler Fiyat Listesi'!$A$2:$AC$3928,29,FALSE)</f>
        <v>3978.41</v>
      </c>
      <c r="AD3814" s="38">
        <f t="shared" si="765"/>
        <v>4065.5781999999999</v>
      </c>
      <c r="AE3814" s="38">
        <f t="shared" si="766"/>
        <v>4571.5955840000006</v>
      </c>
      <c r="AF3814" s="38">
        <f t="shared" si="767"/>
        <v>4937.3232307200005</v>
      </c>
      <c r="AG3814" s="36">
        <f t="shared" si="768"/>
        <v>4065.57</v>
      </c>
      <c r="AH3814" s="36">
        <f t="shared" si="769"/>
        <v>4571.59</v>
      </c>
      <c r="AI3814" s="36">
        <f t="shared" si="770"/>
        <v>4937.32</v>
      </c>
      <c r="AJ3814" s="40">
        <v>43879</v>
      </c>
      <c r="AK3814" s="40">
        <v>43880</v>
      </c>
      <c r="AL3814" s="20"/>
      <c r="AM3814" s="17" t="s">
        <v>18070</v>
      </c>
      <c r="AN3814" s="118"/>
      <c r="AO3814" s="68" t="s">
        <v>19515</v>
      </c>
      <c r="AP3814" s="67"/>
      <c r="AQ3814" s="20" t="s">
        <v>3474</v>
      </c>
      <c r="AR3814" s="16">
        <v>0</v>
      </c>
      <c r="AS3814" s="20">
        <v>43885</v>
      </c>
    </row>
    <row r="3815" spans="1:45" ht="47.25" customHeight="1">
      <c r="A3815" s="16">
        <v>8699532158987</v>
      </c>
      <c r="B3815" s="16" t="s">
        <v>17280</v>
      </c>
      <c r="C3815" s="16" t="s">
        <v>17281</v>
      </c>
      <c r="D3815" s="17" t="s">
        <v>87</v>
      </c>
      <c r="E3815" s="18" t="s">
        <v>18879</v>
      </c>
      <c r="F3815" s="18">
        <v>0</v>
      </c>
      <c r="G3815" s="39">
        <v>2</v>
      </c>
      <c r="H3815" s="18">
        <v>1</v>
      </c>
      <c r="I3815" s="18"/>
      <c r="J3815" s="18"/>
      <c r="K3815" s="18"/>
      <c r="L3815" s="19" t="s">
        <v>4909</v>
      </c>
      <c r="M3815" s="19" t="s">
        <v>4910</v>
      </c>
      <c r="N3815" s="18" t="s">
        <v>2263</v>
      </c>
      <c r="O3815" s="18">
        <v>25</v>
      </c>
      <c r="P3815" s="18" t="s">
        <v>163</v>
      </c>
      <c r="Q3815" s="18">
        <v>28</v>
      </c>
      <c r="R3815" s="18" t="s">
        <v>95</v>
      </c>
      <c r="S3815" s="37" t="s">
        <v>96</v>
      </c>
      <c r="T3815" s="18" t="s">
        <v>284</v>
      </c>
      <c r="U3815" s="38">
        <v>2085.39</v>
      </c>
      <c r="V3815" s="38">
        <v>2085.39</v>
      </c>
      <c r="W3815" s="38">
        <v>2085.39</v>
      </c>
      <c r="X3815" s="18" t="s">
        <v>284</v>
      </c>
      <c r="Y3815" s="39"/>
      <c r="Z3815" s="16">
        <v>0</v>
      </c>
      <c r="AA3815" s="36">
        <v>7956.8</v>
      </c>
      <c r="AB3815" s="36">
        <v>8123.53</v>
      </c>
      <c r="AC3815" s="36">
        <f>VLOOKUP(A3815,'[1]Pasif Ürünler Fiyat Listesi'!$A$2:$AC$3928,29,FALSE)</f>
        <v>7956.8</v>
      </c>
      <c r="AD3815" s="38">
        <f t="shared" si="765"/>
        <v>8123.536000000001</v>
      </c>
      <c r="AE3815" s="38">
        <f t="shared" si="766"/>
        <v>9116.5083200000008</v>
      </c>
      <c r="AF3815" s="38">
        <f t="shared" si="767"/>
        <v>9845.828985600001</v>
      </c>
      <c r="AG3815" s="36">
        <f t="shared" si="768"/>
        <v>8123.53</v>
      </c>
      <c r="AH3815" s="36">
        <f t="shared" si="769"/>
        <v>9116.5</v>
      </c>
      <c r="AI3815" s="36">
        <f t="shared" si="770"/>
        <v>9845.82</v>
      </c>
      <c r="AJ3815" s="40">
        <v>43879</v>
      </c>
      <c r="AK3815" s="40">
        <v>43880</v>
      </c>
      <c r="AL3815" s="20"/>
      <c r="AM3815" s="17" t="s">
        <v>18070</v>
      </c>
      <c r="AN3815" s="118"/>
      <c r="AO3815" s="68" t="s">
        <v>19515</v>
      </c>
      <c r="AP3815" s="67"/>
      <c r="AQ3815" s="20" t="s">
        <v>3474</v>
      </c>
      <c r="AR3815" s="16">
        <v>0</v>
      </c>
      <c r="AS3815" s="20">
        <v>43885</v>
      </c>
    </row>
    <row r="3816" spans="1:45" ht="47.25" customHeight="1">
      <c r="A3816" s="16">
        <v>8699532157553</v>
      </c>
      <c r="B3816" s="16" t="s">
        <v>17280</v>
      </c>
      <c r="C3816" s="16" t="s">
        <v>17281</v>
      </c>
      <c r="D3816" s="17" t="s">
        <v>87</v>
      </c>
      <c r="E3816" s="18" t="s">
        <v>18879</v>
      </c>
      <c r="F3816" s="18">
        <v>0</v>
      </c>
      <c r="G3816" s="39">
        <v>2</v>
      </c>
      <c r="H3816" s="18">
        <v>1</v>
      </c>
      <c r="I3816" s="18"/>
      <c r="J3816" s="18"/>
      <c r="K3816" s="18"/>
      <c r="L3816" s="19" t="s">
        <v>4912</v>
      </c>
      <c r="M3816" s="19" t="s">
        <v>4910</v>
      </c>
      <c r="N3816" s="18" t="s">
        <v>2263</v>
      </c>
      <c r="O3816" s="18">
        <v>50</v>
      </c>
      <c r="P3816" s="18" t="s">
        <v>163</v>
      </c>
      <c r="Q3816" s="18">
        <v>14</v>
      </c>
      <c r="R3816" s="18" t="s">
        <v>95</v>
      </c>
      <c r="S3816" s="37" t="s">
        <v>96</v>
      </c>
      <c r="T3816" s="18" t="s">
        <v>284</v>
      </c>
      <c r="U3816" s="38">
        <v>2085.39</v>
      </c>
      <c r="V3816" s="38">
        <v>2085.39</v>
      </c>
      <c r="W3816" s="38">
        <v>2085.39</v>
      </c>
      <c r="X3816" s="18" t="s">
        <v>284</v>
      </c>
      <c r="Y3816" s="39"/>
      <c r="Z3816" s="16">
        <v>0</v>
      </c>
      <c r="AA3816" s="36">
        <v>7956.8</v>
      </c>
      <c r="AB3816" s="36">
        <v>8123.53</v>
      </c>
      <c r="AC3816" s="36">
        <f>VLOOKUP(A3816,'[1]Pasif Ürünler Fiyat Listesi'!$A$2:$AC$3928,29,FALSE)</f>
        <v>7956.8</v>
      </c>
      <c r="AD3816" s="38">
        <f t="shared" si="765"/>
        <v>8123.536000000001</v>
      </c>
      <c r="AE3816" s="38">
        <f t="shared" si="766"/>
        <v>9116.5083200000008</v>
      </c>
      <c r="AF3816" s="38">
        <f t="shared" si="767"/>
        <v>9845.828985600001</v>
      </c>
      <c r="AG3816" s="36">
        <f t="shared" si="768"/>
        <v>8123.53</v>
      </c>
      <c r="AH3816" s="36">
        <f t="shared" si="769"/>
        <v>9116.5</v>
      </c>
      <c r="AI3816" s="36">
        <f t="shared" si="770"/>
        <v>9845.82</v>
      </c>
      <c r="AJ3816" s="40">
        <v>43879</v>
      </c>
      <c r="AK3816" s="40">
        <v>43880</v>
      </c>
      <c r="AL3816" s="20"/>
      <c r="AM3816" s="17" t="s">
        <v>18070</v>
      </c>
      <c r="AN3816" s="120"/>
      <c r="AO3816" s="68" t="s">
        <v>19515</v>
      </c>
      <c r="AP3816" s="67"/>
      <c r="AQ3816" s="20" t="s">
        <v>3474</v>
      </c>
      <c r="AR3816" s="16">
        <v>0</v>
      </c>
      <c r="AS3816" s="20">
        <v>43885</v>
      </c>
    </row>
    <row r="3817" spans="1:45" ht="47.25" customHeight="1">
      <c r="A3817" s="16">
        <v>8699043161148</v>
      </c>
      <c r="B3817" s="16" t="s">
        <v>10761</v>
      </c>
      <c r="C3817" s="16" t="s">
        <v>10762</v>
      </c>
      <c r="D3817" s="17" t="s">
        <v>87</v>
      </c>
      <c r="E3817" s="18" t="s">
        <v>18879</v>
      </c>
      <c r="F3817" s="18">
        <v>0</v>
      </c>
      <c r="G3817" s="39">
        <v>2</v>
      </c>
      <c r="H3817" s="18">
        <v>1</v>
      </c>
      <c r="I3817" s="18"/>
      <c r="J3817" s="18"/>
      <c r="K3817" s="18"/>
      <c r="L3817" s="19" t="s">
        <v>1105</v>
      </c>
      <c r="M3817" s="19" t="s">
        <v>1104</v>
      </c>
      <c r="N3817" s="18" t="s">
        <v>1098</v>
      </c>
      <c r="O3817" s="18">
        <v>0.5</v>
      </c>
      <c r="P3817" s="18" t="s">
        <v>163</v>
      </c>
      <c r="Q3817" s="18">
        <v>50</v>
      </c>
      <c r="R3817" s="18" t="s">
        <v>95</v>
      </c>
      <c r="S3817" s="37" t="s">
        <v>96</v>
      </c>
      <c r="T3817" s="18" t="s">
        <v>4374</v>
      </c>
      <c r="U3817" s="38">
        <v>51.68</v>
      </c>
      <c r="V3817" s="38">
        <v>51.68</v>
      </c>
      <c r="W3817" s="38">
        <v>51.68</v>
      </c>
      <c r="X3817" s="18" t="s">
        <v>4374</v>
      </c>
      <c r="Y3817" s="39"/>
      <c r="Z3817" s="16">
        <v>0</v>
      </c>
      <c r="AA3817" s="36">
        <v>177.18</v>
      </c>
      <c r="AB3817" s="36">
        <v>187.86</v>
      </c>
      <c r="AC3817" s="36">
        <f>VLOOKUP(A3817,'[1]Pasif Ürünler Fiyat Listesi'!$A$2:$AC$3928,29,FALSE)</f>
        <v>177.18</v>
      </c>
      <c r="AD3817" s="38">
        <f t="shared" si="765"/>
        <v>187.86720000000003</v>
      </c>
      <c r="AE3817" s="38">
        <f t="shared" si="766"/>
        <v>227.60995200000002</v>
      </c>
      <c r="AF3817" s="38">
        <f t="shared" si="767"/>
        <v>245.81874816000004</v>
      </c>
      <c r="AG3817" s="36">
        <f t="shared" si="768"/>
        <v>187.86</v>
      </c>
      <c r="AH3817" s="36">
        <f t="shared" si="769"/>
        <v>227.6</v>
      </c>
      <c r="AI3817" s="36">
        <f t="shared" si="770"/>
        <v>245.81</v>
      </c>
      <c r="AJ3817" s="40">
        <v>43879</v>
      </c>
      <c r="AK3817" s="40">
        <v>43880</v>
      </c>
      <c r="AL3817" s="20"/>
      <c r="AM3817" s="17" t="s">
        <v>18070</v>
      </c>
      <c r="AN3817" s="118"/>
      <c r="AO3817" s="68" t="s">
        <v>19218</v>
      </c>
      <c r="AP3817" s="67"/>
      <c r="AQ3817" s="20"/>
      <c r="AR3817" s="16">
        <v>0</v>
      </c>
      <c r="AS3817" s="20">
        <v>43885</v>
      </c>
    </row>
    <row r="3818" spans="1:45" ht="47.25" customHeight="1">
      <c r="A3818" s="16">
        <v>8699043161155</v>
      </c>
      <c r="B3818" s="16" t="s">
        <v>10761</v>
      </c>
      <c r="C3818" s="16" t="s">
        <v>10762</v>
      </c>
      <c r="D3818" s="17" t="s">
        <v>87</v>
      </c>
      <c r="E3818" s="18" t="s">
        <v>18879</v>
      </c>
      <c r="F3818" s="18">
        <v>0</v>
      </c>
      <c r="G3818" s="39">
        <v>2</v>
      </c>
      <c r="H3818" s="18">
        <v>1</v>
      </c>
      <c r="I3818" s="18"/>
      <c r="J3818" s="18"/>
      <c r="K3818" s="18"/>
      <c r="L3818" s="19" t="s">
        <v>1103</v>
      </c>
      <c r="M3818" s="19" t="s">
        <v>1104</v>
      </c>
      <c r="N3818" s="18" t="s">
        <v>1098</v>
      </c>
      <c r="O3818" s="18">
        <v>1</v>
      </c>
      <c r="P3818" s="18" t="s">
        <v>163</v>
      </c>
      <c r="Q3818" s="18">
        <v>50</v>
      </c>
      <c r="R3818" s="18" t="s">
        <v>95</v>
      </c>
      <c r="S3818" s="37" t="s">
        <v>96</v>
      </c>
      <c r="T3818" s="18" t="s">
        <v>4374</v>
      </c>
      <c r="U3818" s="38">
        <v>87.65</v>
      </c>
      <c r="V3818" s="38">
        <v>87.65</v>
      </c>
      <c r="W3818" s="38">
        <v>87.65</v>
      </c>
      <c r="X3818" s="18" t="s">
        <v>4374</v>
      </c>
      <c r="Y3818" s="39"/>
      <c r="Z3818" s="16">
        <v>0</v>
      </c>
      <c r="AA3818" s="36">
        <v>296.10000000000002</v>
      </c>
      <c r="AB3818" s="36">
        <v>309.62</v>
      </c>
      <c r="AC3818" s="36">
        <f>VLOOKUP(A3818,'[1]Pasif Ürünler Fiyat Listesi'!$A$2:$AC$3928,29,FALSE)</f>
        <v>296.10000000000002</v>
      </c>
      <c r="AD3818" s="38">
        <f t="shared" si="765"/>
        <v>309.62200000000001</v>
      </c>
      <c r="AE3818" s="38">
        <f t="shared" si="766"/>
        <v>364.92464000000001</v>
      </c>
      <c r="AF3818" s="38">
        <f t="shared" si="767"/>
        <v>394.11861120000003</v>
      </c>
      <c r="AG3818" s="36">
        <f t="shared" si="768"/>
        <v>309.62</v>
      </c>
      <c r="AH3818" s="36">
        <f t="shared" si="769"/>
        <v>364.92</v>
      </c>
      <c r="AI3818" s="36">
        <f t="shared" si="770"/>
        <v>394.11</v>
      </c>
      <c r="AJ3818" s="40">
        <v>43879</v>
      </c>
      <c r="AK3818" s="40">
        <v>43880</v>
      </c>
      <c r="AL3818" s="20"/>
      <c r="AM3818" s="17" t="s">
        <v>18070</v>
      </c>
      <c r="AN3818" s="120"/>
      <c r="AO3818" s="68" t="s">
        <v>19218</v>
      </c>
      <c r="AP3818" s="67"/>
      <c r="AQ3818" s="20"/>
      <c r="AR3818" s="16">
        <v>0</v>
      </c>
      <c r="AS3818" s="20">
        <v>43885</v>
      </c>
    </row>
    <row r="3819" spans="1:45" ht="47.25" customHeight="1">
      <c r="A3819" s="16">
        <v>8699043161162</v>
      </c>
      <c r="B3819" s="16" t="s">
        <v>10761</v>
      </c>
      <c r="C3819" s="16" t="s">
        <v>10762</v>
      </c>
      <c r="D3819" s="17" t="s">
        <v>87</v>
      </c>
      <c r="E3819" s="18" t="s">
        <v>18879</v>
      </c>
      <c r="F3819" s="18">
        <v>0</v>
      </c>
      <c r="G3819" s="39">
        <v>2</v>
      </c>
      <c r="H3819" s="18">
        <v>1</v>
      </c>
      <c r="I3819" s="18"/>
      <c r="J3819" s="18"/>
      <c r="K3819" s="18"/>
      <c r="L3819" s="19" t="s">
        <v>1108</v>
      </c>
      <c r="M3819" s="19" t="s">
        <v>1104</v>
      </c>
      <c r="N3819" s="18" t="s">
        <v>1098</v>
      </c>
      <c r="O3819" s="18">
        <v>5</v>
      </c>
      <c r="P3819" s="18" t="s">
        <v>163</v>
      </c>
      <c r="Q3819" s="18">
        <v>50</v>
      </c>
      <c r="R3819" s="18" t="s">
        <v>95</v>
      </c>
      <c r="S3819" s="37" t="s">
        <v>96</v>
      </c>
      <c r="T3819" s="18" t="s">
        <v>4374</v>
      </c>
      <c r="U3819" s="38">
        <v>402.51</v>
      </c>
      <c r="V3819" s="38">
        <v>402.51</v>
      </c>
      <c r="W3819" s="38">
        <v>402.51</v>
      </c>
      <c r="X3819" s="18" t="s">
        <v>4374</v>
      </c>
      <c r="Y3819" s="39"/>
      <c r="Z3819" s="16">
        <v>0</v>
      </c>
      <c r="AA3819" s="36">
        <v>1376.17</v>
      </c>
      <c r="AB3819" s="36">
        <v>1411.29</v>
      </c>
      <c r="AC3819" s="36">
        <f>VLOOKUP(A3819,'[1]Pasif Ürünler Fiyat Listesi'!$A$2:$AC$3928,29,FALSE)</f>
        <v>1376.17</v>
      </c>
      <c r="AD3819" s="38">
        <f t="shared" si="765"/>
        <v>1411.2934</v>
      </c>
      <c r="AE3819" s="38">
        <f t="shared" si="766"/>
        <v>1598.7966080000001</v>
      </c>
      <c r="AF3819" s="38">
        <f t="shared" si="767"/>
        <v>1726.7003366400002</v>
      </c>
      <c r="AG3819" s="36">
        <f t="shared" si="768"/>
        <v>1411.29</v>
      </c>
      <c r="AH3819" s="36">
        <f t="shared" si="769"/>
        <v>1598.79</v>
      </c>
      <c r="AI3819" s="36">
        <f t="shared" si="770"/>
        <v>1726.7</v>
      </c>
      <c r="AJ3819" s="40">
        <v>43879</v>
      </c>
      <c r="AK3819" s="40">
        <v>43880</v>
      </c>
      <c r="AL3819" s="20"/>
      <c r="AM3819" s="17" t="s">
        <v>18070</v>
      </c>
      <c r="AN3819" s="120"/>
      <c r="AO3819" s="68" t="s">
        <v>19219</v>
      </c>
      <c r="AP3819" s="67"/>
      <c r="AQ3819" s="20"/>
      <c r="AR3819" s="16">
        <v>0</v>
      </c>
      <c r="AS3819" s="20">
        <v>43885</v>
      </c>
    </row>
    <row r="3820" spans="1:45" ht="47.25" customHeight="1">
      <c r="A3820" s="16">
        <v>8699043151033</v>
      </c>
      <c r="B3820" s="16" t="s">
        <v>10761</v>
      </c>
      <c r="C3820" s="16" t="s">
        <v>10762</v>
      </c>
      <c r="D3820" s="17" t="s">
        <v>87</v>
      </c>
      <c r="E3820" s="18" t="s">
        <v>18879</v>
      </c>
      <c r="F3820" s="18">
        <v>0</v>
      </c>
      <c r="G3820" s="39">
        <v>1</v>
      </c>
      <c r="H3820" s="18">
        <v>1</v>
      </c>
      <c r="I3820" s="18"/>
      <c r="J3820" s="18"/>
      <c r="K3820" s="18"/>
      <c r="L3820" s="19" t="s">
        <v>17299</v>
      </c>
      <c r="M3820" s="19" t="s">
        <v>1104</v>
      </c>
      <c r="N3820" s="18" t="s">
        <v>1098</v>
      </c>
      <c r="O3820" s="18">
        <v>1</v>
      </c>
      <c r="P3820" s="18" t="s">
        <v>163</v>
      </c>
      <c r="Q3820" s="18">
        <v>50</v>
      </c>
      <c r="R3820" s="18" t="s">
        <v>95</v>
      </c>
      <c r="S3820" s="37" t="s">
        <v>96</v>
      </c>
      <c r="T3820" s="18" t="s">
        <v>284</v>
      </c>
      <c r="U3820" s="38">
        <v>75</v>
      </c>
      <c r="V3820" s="38">
        <v>100.86</v>
      </c>
      <c r="W3820" s="38">
        <v>60.51</v>
      </c>
      <c r="X3820" s="18" t="s">
        <v>4374</v>
      </c>
      <c r="Y3820" s="39"/>
      <c r="Z3820" s="16">
        <v>0</v>
      </c>
      <c r="AA3820" s="36">
        <v>230.83</v>
      </c>
      <c r="AB3820" s="36">
        <v>243.04</v>
      </c>
      <c r="AC3820" s="36">
        <f>VLOOKUP(A3820,'[1]Pasif Ürünler Fiyat Listesi'!$A$2:$AC$3928,29,FALSE)</f>
        <v>230.83</v>
      </c>
      <c r="AD3820" s="38">
        <f t="shared" si="765"/>
        <v>243.04660000000001</v>
      </c>
      <c r="AE3820" s="38">
        <f t="shared" si="766"/>
        <v>290.36019199999998</v>
      </c>
      <c r="AF3820" s="38">
        <f t="shared" si="767"/>
        <v>313.58900735999998</v>
      </c>
      <c r="AG3820" s="36">
        <f t="shared" si="768"/>
        <v>243.04</v>
      </c>
      <c r="AH3820" s="36">
        <f t="shared" si="769"/>
        <v>290.36</v>
      </c>
      <c r="AI3820" s="36">
        <f t="shared" si="770"/>
        <v>313.58</v>
      </c>
      <c r="AJ3820" s="40">
        <v>43879</v>
      </c>
      <c r="AK3820" s="40">
        <v>43880</v>
      </c>
      <c r="AL3820" s="20"/>
      <c r="AM3820" s="17" t="s">
        <v>18070</v>
      </c>
      <c r="AN3820" s="118"/>
      <c r="AO3820" s="68" t="s">
        <v>19220</v>
      </c>
      <c r="AP3820" s="67"/>
      <c r="AQ3820" s="20"/>
      <c r="AR3820" s="16">
        <v>0</v>
      </c>
      <c r="AS3820" s="20">
        <v>43885</v>
      </c>
    </row>
    <row r="3821" spans="1:45" ht="47.25" customHeight="1">
      <c r="A3821" s="16">
        <v>8699043151040</v>
      </c>
      <c r="B3821" s="16" t="s">
        <v>10761</v>
      </c>
      <c r="C3821" s="16" t="s">
        <v>10762</v>
      </c>
      <c r="D3821" s="17" t="s">
        <v>87</v>
      </c>
      <c r="E3821" s="18" t="s">
        <v>18879</v>
      </c>
      <c r="F3821" s="18">
        <v>0</v>
      </c>
      <c r="G3821" s="39">
        <v>1</v>
      </c>
      <c r="H3821" s="18">
        <v>1</v>
      </c>
      <c r="I3821" s="18"/>
      <c r="J3821" s="18"/>
      <c r="K3821" s="18"/>
      <c r="L3821" s="19" t="s">
        <v>1106</v>
      </c>
      <c r="M3821" s="19" t="s">
        <v>1104</v>
      </c>
      <c r="N3821" s="18" t="s">
        <v>1098</v>
      </c>
      <c r="O3821" s="18">
        <v>5</v>
      </c>
      <c r="P3821" s="18" t="s">
        <v>163</v>
      </c>
      <c r="Q3821" s="18">
        <v>50</v>
      </c>
      <c r="R3821" s="18" t="s">
        <v>95</v>
      </c>
      <c r="S3821" s="37" t="s">
        <v>96</v>
      </c>
      <c r="T3821" s="18" t="s">
        <v>284</v>
      </c>
      <c r="U3821" s="38">
        <v>375</v>
      </c>
      <c r="V3821" s="38">
        <v>504.19</v>
      </c>
      <c r="W3821" s="38">
        <v>302.51</v>
      </c>
      <c r="X3821" s="18" t="s">
        <v>4374</v>
      </c>
      <c r="Y3821" s="39"/>
      <c r="Z3821" s="16">
        <v>0</v>
      </c>
      <c r="AA3821" s="36">
        <v>1154.1600000000001</v>
      </c>
      <c r="AB3821" s="36">
        <v>1184.8399999999999</v>
      </c>
      <c r="AC3821" s="36">
        <f>VLOOKUP(A3821,'[1]Pasif Ürünler Fiyat Listesi'!$A$2:$AC$3928,29,FALSE)</f>
        <v>1154.1600000000001</v>
      </c>
      <c r="AD3821" s="38">
        <f t="shared" si="765"/>
        <v>1184.8432</v>
      </c>
      <c r="AE3821" s="38">
        <f t="shared" si="766"/>
        <v>1345.1723840000004</v>
      </c>
      <c r="AF3821" s="38">
        <f t="shared" si="767"/>
        <v>1452.7861747200006</v>
      </c>
      <c r="AG3821" s="36">
        <f t="shared" si="768"/>
        <v>1184.8399999999999</v>
      </c>
      <c r="AH3821" s="36">
        <f t="shared" si="769"/>
        <v>1345.17</v>
      </c>
      <c r="AI3821" s="36">
        <f t="shared" si="770"/>
        <v>1452.78</v>
      </c>
      <c r="AJ3821" s="40">
        <v>43879</v>
      </c>
      <c r="AK3821" s="40">
        <v>43880</v>
      </c>
      <c r="AL3821" s="20"/>
      <c r="AM3821" s="17" t="s">
        <v>18070</v>
      </c>
      <c r="AN3821" s="118"/>
      <c r="AO3821" s="68" t="s">
        <v>19221</v>
      </c>
      <c r="AP3821" s="67"/>
      <c r="AQ3821" s="20"/>
      <c r="AR3821" s="16">
        <v>0</v>
      </c>
      <c r="AS3821" s="20">
        <v>43885</v>
      </c>
    </row>
    <row r="3822" spans="1:45" ht="47.25" customHeight="1">
      <c r="A3822" s="16">
        <v>8699043761010</v>
      </c>
      <c r="B3822" s="16" t="s">
        <v>10761</v>
      </c>
      <c r="C3822" s="16" t="s">
        <v>10762</v>
      </c>
      <c r="D3822" s="17" t="s">
        <v>87</v>
      </c>
      <c r="E3822" s="18" t="s">
        <v>18879</v>
      </c>
      <c r="F3822" s="18">
        <v>0</v>
      </c>
      <c r="G3822" s="39">
        <v>2</v>
      </c>
      <c r="H3822" s="18">
        <v>1</v>
      </c>
      <c r="I3822" s="18"/>
      <c r="J3822" s="18"/>
      <c r="K3822" s="18"/>
      <c r="L3822" s="19" t="s">
        <v>1107</v>
      </c>
      <c r="M3822" s="19" t="s">
        <v>1104</v>
      </c>
      <c r="N3822" s="18" t="s">
        <v>1098</v>
      </c>
      <c r="O3822" s="18">
        <v>5</v>
      </c>
      <c r="P3822" s="18" t="s">
        <v>551</v>
      </c>
      <c r="Q3822" s="18">
        <v>10</v>
      </c>
      <c r="R3822" s="18" t="s">
        <v>95</v>
      </c>
      <c r="S3822" s="37" t="s">
        <v>96</v>
      </c>
      <c r="T3822" s="18" t="s">
        <v>331</v>
      </c>
      <c r="U3822" s="38">
        <v>336.77</v>
      </c>
      <c r="V3822" s="38">
        <v>336.77</v>
      </c>
      <c r="W3822" s="38">
        <v>336.77</v>
      </c>
      <c r="X3822" s="18" t="s">
        <v>331</v>
      </c>
      <c r="Y3822" s="39"/>
      <c r="Z3822" s="16">
        <v>0</v>
      </c>
      <c r="AA3822" s="36">
        <v>1284.94</v>
      </c>
      <c r="AB3822" s="36">
        <v>1318.23</v>
      </c>
      <c r="AC3822" s="36">
        <f>VLOOKUP(A3822,'[1]Pasif Ürünler Fiyat Listesi'!$A$2:$AC$3928,29,FALSE)</f>
        <v>1284.94</v>
      </c>
      <c r="AD3822" s="38">
        <f t="shared" si="765"/>
        <v>1318.2388000000001</v>
      </c>
      <c r="AE3822" s="38">
        <f t="shared" si="766"/>
        <v>1494.5754560000005</v>
      </c>
      <c r="AF3822" s="38">
        <f t="shared" si="767"/>
        <v>1614.1414924800006</v>
      </c>
      <c r="AG3822" s="36">
        <f t="shared" si="768"/>
        <v>1318.23</v>
      </c>
      <c r="AH3822" s="36">
        <f t="shared" si="769"/>
        <v>1494.57</v>
      </c>
      <c r="AI3822" s="36">
        <f t="shared" si="770"/>
        <v>1614.14</v>
      </c>
      <c r="AJ3822" s="40">
        <v>43879</v>
      </c>
      <c r="AK3822" s="40">
        <v>43880</v>
      </c>
      <c r="AL3822" s="20"/>
      <c r="AM3822" s="17" t="s">
        <v>18070</v>
      </c>
      <c r="AN3822" s="118"/>
      <c r="AO3822" s="68" t="s">
        <v>19518</v>
      </c>
      <c r="AP3822" s="67"/>
      <c r="AQ3822" s="20"/>
      <c r="AR3822" s="16">
        <v>0</v>
      </c>
      <c r="AS3822" s="20">
        <v>43885</v>
      </c>
    </row>
    <row r="3823" spans="1:45" ht="47.25" customHeight="1">
      <c r="A3823" s="16">
        <v>8699525150097</v>
      </c>
      <c r="B3823" s="16" t="s">
        <v>7636</v>
      </c>
      <c r="C3823" s="16" t="s">
        <v>7637</v>
      </c>
      <c r="D3823" s="17" t="s">
        <v>323</v>
      </c>
      <c r="E3823" s="18" t="s">
        <v>18879</v>
      </c>
      <c r="F3823" s="18">
        <v>0</v>
      </c>
      <c r="G3823" s="39">
        <v>1</v>
      </c>
      <c r="H3823" s="18">
        <v>1</v>
      </c>
      <c r="I3823" s="18"/>
      <c r="J3823" s="18"/>
      <c r="K3823" s="18"/>
      <c r="L3823" s="19" t="s">
        <v>12636</v>
      </c>
      <c r="M3823" s="19" t="s">
        <v>3430</v>
      </c>
      <c r="N3823" s="18" t="s">
        <v>327</v>
      </c>
      <c r="O3823" s="18">
        <v>250</v>
      </c>
      <c r="P3823" s="18" t="s">
        <v>163</v>
      </c>
      <c r="Q3823" s="18">
        <v>5</v>
      </c>
      <c r="R3823" s="18" t="s">
        <v>95</v>
      </c>
      <c r="S3823" s="37" t="s">
        <v>46</v>
      </c>
      <c r="T3823" s="18" t="s">
        <v>222</v>
      </c>
      <c r="U3823" s="38">
        <v>1059.6600000000001</v>
      </c>
      <c r="V3823" s="38">
        <v>1059.6600000000001</v>
      </c>
      <c r="W3823" s="38">
        <v>635.79</v>
      </c>
      <c r="X3823" s="18" t="s">
        <v>222</v>
      </c>
      <c r="Y3823" s="39"/>
      <c r="Z3823" s="16">
        <v>0</v>
      </c>
      <c r="AA3823" s="36">
        <v>1229</v>
      </c>
      <c r="AB3823" s="36">
        <v>1261.18</v>
      </c>
      <c r="AC3823" s="36">
        <f>VLOOKUP(A3823,'[1]Pasif Ürünler Fiyat Listesi'!$A$2:$AC$3928,29,FALSE)</f>
        <v>1229</v>
      </c>
      <c r="AD3823" s="38">
        <f t="shared" si="765"/>
        <v>1261.1799999999998</v>
      </c>
      <c r="AE3823" s="38">
        <f t="shared" si="766"/>
        <v>1430.6696000000002</v>
      </c>
      <c r="AF3823" s="38">
        <f t="shared" si="767"/>
        <v>1545.1231680000003</v>
      </c>
      <c r="AG3823" s="36">
        <f t="shared" si="768"/>
        <v>1261.18</v>
      </c>
      <c r="AH3823" s="36">
        <f t="shared" si="769"/>
        <v>1430.66</v>
      </c>
      <c r="AI3823" s="36">
        <f t="shared" si="770"/>
        <v>1545.12</v>
      </c>
      <c r="AJ3823" s="40">
        <v>43879</v>
      </c>
      <c r="AK3823" s="40">
        <v>43880</v>
      </c>
      <c r="AL3823" s="20"/>
      <c r="AM3823" s="17" t="s">
        <v>18070</v>
      </c>
      <c r="AN3823" s="118"/>
      <c r="AO3823" s="68" t="s">
        <v>19222</v>
      </c>
      <c r="AP3823" s="67"/>
      <c r="AQ3823" s="20"/>
      <c r="AR3823" s="16">
        <v>0</v>
      </c>
      <c r="AS3823" s="20">
        <v>43885</v>
      </c>
    </row>
    <row r="3824" spans="1:45" ht="47.25" customHeight="1">
      <c r="A3824" s="16">
        <v>8699523010294</v>
      </c>
      <c r="B3824" s="16" t="s">
        <v>2199</v>
      </c>
      <c r="C3824" s="16" t="s">
        <v>1406</v>
      </c>
      <c r="D3824" s="17" t="s">
        <v>323</v>
      </c>
      <c r="E3824" s="18" t="s">
        <v>18879</v>
      </c>
      <c r="F3824" s="18">
        <v>0</v>
      </c>
      <c r="G3824" s="39">
        <v>1</v>
      </c>
      <c r="H3824" s="18">
        <v>1</v>
      </c>
      <c r="I3824" s="18"/>
      <c r="J3824" s="18"/>
      <c r="K3824" s="18"/>
      <c r="L3824" s="19" t="s">
        <v>17328</v>
      </c>
      <c r="M3824" s="19" t="s">
        <v>288</v>
      </c>
      <c r="N3824" s="18" t="s">
        <v>2138</v>
      </c>
      <c r="O3824" s="18">
        <v>250</v>
      </c>
      <c r="P3824" s="18" t="s">
        <v>163</v>
      </c>
      <c r="Q3824" s="18">
        <v>28</v>
      </c>
      <c r="R3824" s="18" t="s">
        <v>95</v>
      </c>
      <c r="S3824" s="37" t="s">
        <v>46</v>
      </c>
      <c r="T3824" s="18" t="s">
        <v>238</v>
      </c>
      <c r="U3824" s="38">
        <v>10.36</v>
      </c>
      <c r="V3824" s="38">
        <v>20.39</v>
      </c>
      <c r="W3824" s="38">
        <v>10.36</v>
      </c>
      <c r="X3824" s="18" t="s">
        <v>238</v>
      </c>
      <c r="Y3824" s="39"/>
      <c r="Z3824" s="16">
        <v>0</v>
      </c>
      <c r="AA3824" s="36">
        <v>39.520000000000003</v>
      </c>
      <c r="AB3824" s="36">
        <v>42.78</v>
      </c>
      <c r="AC3824" s="36">
        <f>VLOOKUP(A3824,'[1]Pasif Ürünler Fiyat Listesi'!$A$2:$AC$3928,29,FALSE)</f>
        <v>39.520000000000003</v>
      </c>
      <c r="AD3824" s="38">
        <f t="shared" si="765"/>
        <v>42.781600000000005</v>
      </c>
      <c r="AE3824" s="38">
        <f t="shared" si="766"/>
        <v>53.477000000000004</v>
      </c>
      <c r="AF3824" s="38">
        <f t="shared" si="767"/>
        <v>57.755160000000011</v>
      </c>
      <c r="AG3824" s="36">
        <f t="shared" si="768"/>
        <v>42.78</v>
      </c>
      <c r="AH3824" s="36">
        <f t="shared" si="769"/>
        <v>53.47</v>
      </c>
      <c r="AI3824" s="36">
        <f t="shared" si="770"/>
        <v>57.75</v>
      </c>
      <c r="AJ3824" s="40">
        <v>43879</v>
      </c>
      <c r="AK3824" s="40">
        <v>43880</v>
      </c>
      <c r="AL3824" s="20"/>
      <c r="AM3824" s="17" t="s">
        <v>18070</v>
      </c>
      <c r="AN3824" s="118"/>
      <c r="AO3824" s="68" t="s">
        <v>19520</v>
      </c>
      <c r="AP3824" s="67"/>
      <c r="AQ3824" s="20"/>
      <c r="AR3824" s="16">
        <v>0</v>
      </c>
      <c r="AS3824" s="20">
        <v>43885</v>
      </c>
    </row>
    <row r="3825" spans="1:45" ht="47.25" customHeight="1">
      <c r="A3825" s="16">
        <v>8699745014735</v>
      </c>
      <c r="B3825" s="16" t="s">
        <v>7603</v>
      </c>
      <c r="C3825" s="16" t="s">
        <v>7604</v>
      </c>
      <c r="D3825" s="17" t="s">
        <v>87</v>
      </c>
      <c r="E3825" s="18" t="s">
        <v>18879</v>
      </c>
      <c r="F3825" s="18">
        <v>2</v>
      </c>
      <c r="G3825" s="39">
        <v>2</v>
      </c>
      <c r="H3825" s="18">
        <v>1</v>
      </c>
      <c r="I3825" s="18"/>
      <c r="J3825" s="18"/>
      <c r="K3825" s="18"/>
      <c r="L3825" s="19" t="s">
        <v>17352</v>
      </c>
      <c r="M3825" s="19" t="s">
        <v>3835</v>
      </c>
      <c r="N3825" s="18" t="s">
        <v>4737</v>
      </c>
      <c r="O3825" s="18">
        <v>500</v>
      </c>
      <c r="P3825" s="18" t="s">
        <v>197</v>
      </c>
      <c r="Q3825" s="18">
        <v>1</v>
      </c>
      <c r="R3825" s="18" t="s">
        <v>95</v>
      </c>
      <c r="S3825" s="37" t="s">
        <v>96</v>
      </c>
      <c r="T3825" s="18" t="s">
        <v>331</v>
      </c>
      <c r="U3825" s="38">
        <v>147.91999999999999</v>
      </c>
      <c r="V3825" s="38">
        <v>147.91999999999999</v>
      </c>
      <c r="W3825" s="38">
        <v>147.91999999999999</v>
      </c>
      <c r="X3825" s="18" t="s">
        <v>331</v>
      </c>
      <c r="Y3825" s="39"/>
      <c r="Z3825" s="16">
        <v>0</v>
      </c>
      <c r="AA3825" s="36">
        <v>506.37</v>
      </c>
      <c r="AB3825" s="36">
        <v>524.09</v>
      </c>
      <c r="AC3825" s="36">
        <f>VLOOKUP(A3825,'[1]Pasif Ürünler Fiyat Listesi'!$A$2:$AC$3928,29,FALSE)</f>
        <v>506.37</v>
      </c>
      <c r="AD3825" s="38">
        <f t="shared" si="765"/>
        <v>524.09739999999999</v>
      </c>
      <c r="AE3825" s="38">
        <f t="shared" si="766"/>
        <v>605.13708800000006</v>
      </c>
      <c r="AF3825" s="38">
        <f t="shared" si="767"/>
        <v>653.54805504000012</v>
      </c>
      <c r="AG3825" s="36">
        <f t="shared" si="768"/>
        <v>524.09</v>
      </c>
      <c r="AH3825" s="36">
        <f t="shared" si="769"/>
        <v>605.13</v>
      </c>
      <c r="AI3825" s="36">
        <f t="shared" si="770"/>
        <v>653.54</v>
      </c>
      <c r="AJ3825" s="40">
        <v>43879</v>
      </c>
      <c r="AK3825" s="40">
        <v>43880</v>
      </c>
      <c r="AL3825" s="20"/>
      <c r="AM3825" s="17" t="s">
        <v>18070</v>
      </c>
      <c r="AN3825" s="120"/>
      <c r="AO3825" s="68" t="s">
        <v>19522</v>
      </c>
      <c r="AP3825" s="67"/>
      <c r="AQ3825" s="20"/>
      <c r="AR3825" s="16">
        <v>0</v>
      </c>
      <c r="AS3825" s="20">
        <v>43885</v>
      </c>
    </row>
    <row r="3826" spans="1:45" ht="47.25" customHeight="1">
      <c r="A3826" s="16">
        <v>8681277790133</v>
      </c>
      <c r="B3826" s="16" t="s">
        <v>7599</v>
      </c>
      <c r="C3826" s="16" t="s">
        <v>7600</v>
      </c>
      <c r="D3826" s="17" t="s">
        <v>323</v>
      </c>
      <c r="E3826" s="18" t="s">
        <v>18879</v>
      </c>
      <c r="F3826" s="18">
        <v>0</v>
      </c>
      <c r="G3826" s="39">
        <v>1</v>
      </c>
      <c r="H3826" s="18">
        <v>1</v>
      </c>
      <c r="I3826" s="18"/>
      <c r="J3826" s="18"/>
      <c r="K3826" s="18"/>
      <c r="L3826" s="19" t="s">
        <v>1912</v>
      </c>
      <c r="M3826" s="19" t="s">
        <v>18742</v>
      </c>
      <c r="N3826" s="18" t="s">
        <v>1050</v>
      </c>
      <c r="O3826" s="18">
        <v>50</v>
      </c>
      <c r="P3826" s="18" t="s">
        <v>163</v>
      </c>
      <c r="Q3826" s="18">
        <v>10</v>
      </c>
      <c r="R3826" s="18" t="s">
        <v>95</v>
      </c>
      <c r="S3826" s="37" t="s">
        <v>46</v>
      </c>
      <c r="T3826" s="18" t="s">
        <v>331</v>
      </c>
      <c r="U3826" s="38">
        <v>393.71</v>
      </c>
      <c r="V3826" s="38">
        <v>393.71</v>
      </c>
      <c r="W3826" s="38">
        <v>236.22</v>
      </c>
      <c r="X3826" s="18" t="s">
        <v>331</v>
      </c>
      <c r="Y3826" s="39"/>
      <c r="Z3826" s="16">
        <v>0</v>
      </c>
      <c r="AA3826" s="36">
        <v>901.29</v>
      </c>
      <c r="AB3826" s="36">
        <v>926.91</v>
      </c>
      <c r="AC3826" s="36">
        <f>VLOOKUP(A3826,'[1]Pasif Ürünler Fiyat Listesi'!$A$2:$AC$3928,29,FALSE)</f>
        <v>901.29</v>
      </c>
      <c r="AD3826" s="38">
        <f t="shared" si="765"/>
        <v>926.91579999999999</v>
      </c>
      <c r="AE3826" s="38">
        <f t="shared" si="766"/>
        <v>1056.2936960000002</v>
      </c>
      <c r="AF3826" s="38">
        <f t="shared" si="767"/>
        <v>1140.7971916800002</v>
      </c>
      <c r="AG3826" s="36">
        <f t="shared" si="768"/>
        <v>926.91</v>
      </c>
      <c r="AH3826" s="36">
        <f t="shared" si="769"/>
        <v>1056.29</v>
      </c>
      <c r="AI3826" s="36">
        <f t="shared" si="770"/>
        <v>1140.79</v>
      </c>
      <c r="AJ3826" s="40">
        <v>43879</v>
      </c>
      <c r="AK3826" s="40">
        <v>43880</v>
      </c>
      <c r="AL3826" s="20"/>
      <c r="AM3826" s="17" t="s">
        <v>18070</v>
      </c>
      <c r="AN3826" s="120"/>
      <c r="AO3826" s="68" t="s">
        <v>19523</v>
      </c>
      <c r="AP3826" s="67"/>
      <c r="AQ3826" s="20"/>
      <c r="AR3826" s="16">
        <v>0</v>
      </c>
      <c r="AS3826" s="20">
        <v>43885</v>
      </c>
    </row>
    <row r="3827" spans="1:45" ht="47.25" customHeight="1">
      <c r="A3827" s="16">
        <v>8699636610503</v>
      </c>
      <c r="B3827" s="16" t="s">
        <v>4540</v>
      </c>
      <c r="C3827" s="16" t="s">
        <v>4541</v>
      </c>
      <c r="D3827" s="17" t="s">
        <v>87</v>
      </c>
      <c r="E3827" s="18" t="s">
        <v>18879</v>
      </c>
      <c r="F3827" s="18">
        <v>6</v>
      </c>
      <c r="G3827" s="39">
        <v>2</v>
      </c>
      <c r="H3827" s="18">
        <v>1</v>
      </c>
      <c r="I3827" s="18"/>
      <c r="J3827" s="18"/>
      <c r="K3827" s="18"/>
      <c r="L3827" s="19" t="s">
        <v>3668</v>
      </c>
      <c r="M3827" s="19" t="s">
        <v>805</v>
      </c>
      <c r="N3827" s="18" t="s">
        <v>556</v>
      </c>
      <c r="O3827" s="18">
        <v>0.5</v>
      </c>
      <c r="P3827" s="18" t="s">
        <v>523</v>
      </c>
      <c r="Q3827" s="18">
        <v>2.5</v>
      </c>
      <c r="R3827" s="18" t="s">
        <v>95</v>
      </c>
      <c r="S3827" s="37" t="s">
        <v>96</v>
      </c>
      <c r="T3827" s="18" t="s">
        <v>222</v>
      </c>
      <c r="U3827" s="38">
        <v>6.65</v>
      </c>
      <c r="V3827" s="38">
        <v>6.65</v>
      </c>
      <c r="W3827" s="38">
        <v>6.65</v>
      </c>
      <c r="X3827" s="18" t="s">
        <v>222</v>
      </c>
      <c r="Y3827" s="39"/>
      <c r="Z3827" s="16">
        <v>0</v>
      </c>
      <c r="AA3827" s="36">
        <v>21.13</v>
      </c>
      <c r="AB3827" s="36">
        <v>22.92</v>
      </c>
      <c r="AC3827" s="36">
        <f>VLOOKUP(A3827,'[1]Pasif Ürünler Fiyat Listesi'!$A$2:$AC$3928,29,FALSE)</f>
        <v>21.13</v>
      </c>
      <c r="AD3827" s="38">
        <f t="shared" si="765"/>
        <v>22.920400000000001</v>
      </c>
      <c r="AE3827" s="38">
        <f t="shared" si="766"/>
        <v>28.650500000000001</v>
      </c>
      <c r="AF3827" s="38">
        <f t="shared" si="767"/>
        <v>30.942540000000005</v>
      </c>
      <c r="AG3827" s="36">
        <f t="shared" si="768"/>
        <v>22.92</v>
      </c>
      <c r="AH3827" s="36">
        <f t="shared" si="769"/>
        <v>28.65</v>
      </c>
      <c r="AI3827" s="36">
        <f t="shared" si="770"/>
        <v>30.94</v>
      </c>
      <c r="AJ3827" s="40">
        <v>43879</v>
      </c>
      <c r="AK3827" s="40">
        <v>43880</v>
      </c>
      <c r="AL3827" s="20"/>
      <c r="AM3827" s="17" t="s">
        <v>18070</v>
      </c>
      <c r="AN3827" s="120"/>
      <c r="AO3827" s="68" t="s">
        <v>19060</v>
      </c>
      <c r="AP3827" s="67"/>
      <c r="AQ3827" s="20"/>
      <c r="AR3827" s="16">
        <v>0</v>
      </c>
      <c r="AS3827" s="20">
        <v>43885</v>
      </c>
    </row>
    <row r="3828" spans="1:45" ht="47.25" customHeight="1">
      <c r="A3828" s="16">
        <v>8699636610404</v>
      </c>
      <c r="B3828" s="16" t="s">
        <v>7785</v>
      </c>
      <c r="C3828" s="16" t="s">
        <v>7786</v>
      </c>
      <c r="D3828" s="17" t="s">
        <v>87</v>
      </c>
      <c r="E3828" s="18" t="s">
        <v>18879</v>
      </c>
      <c r="F3828" s="18">
        <v>0</v>
      </c>
      <c r="G3828" s="39">
        <v>1</v>
      </c>
      <c r="H3828" s="18">
        <v>1</v>
      </c>
      <c r="I3828" s="18"/>
      <c r="J3828" s="18"/>
      <c r="K3828" s="18"/>
      <c r="L3828" s="19" t="s">
        <v>12700</v>
      </c>
      <c r="M3828" s="19" t="s">
        <v>1219</v>
      </c>
      <c r="N3828" s="18" t="s">
        <v>556</v>
      </c>
      <c r="O3828" s="18" t="s">
        <v>6501</v>
      </c>
      <c r="P3828" s="18" t="s">
        <v>8031</v>
      </c>
      <c r="Q3828" s="18">
        <v>5</v>
      </c>
      <c r="R3828" s="18" t="s">
        <v>95</v>
      </c>
      <c r="S3828" s="37" t="s">
        <v>96</v>
      </c>
      <c r="T3828" s="18" t="s">
        <v>331</v>
      </c>
      <c r="U3828" s="38">
        <v>5.38</v>
      </c>
      <c r="V3828" s="38">
        <v>11.35</v>
      </c>
      <c r="W3828" s="38">
        <v>5.38</v>
      </c>
      <c r="X3828" s="18" t="s">
        <v>331</v>
      </c>
      <c r="Y3828" s="39"/>
      <c r="Z3828" s="16">
        <v>0</v>
      </c>
      <c r="AA3828" s="36">
        <v>16.2</v>
      </c>
      <c r="AB3828" s="36">
        <v>17.59</v>
      </c>
      <c r="AC3828" s="36">
        <f>VLOOKUP(A3828,'[1]Pasif Ürünler Fiyat Listesi'!$A$2:$AC$3928,29,FALSE)</f>
        <v>16.2</v>
      </c>
      <c r="AD3828" s="38">
        <f t="shared" si="765"/>
        <v>17.596</v>
      </c>
      <c r="AE3828" s="38">
        <f t="shared" si="766"/>
        <v>21.995000000000001</v>
      </c>
      <c r="AF3828" s="38">
        <f t="shared" si="767"/>
        <v>23.754600000000003</v>
      </c>
      <c r="AG3828" s="36">
        <f t="shared" si="768"/>
        <v>17.59</v>
      </c>
      <c r="AH3828" s="36">
        <f t="shared" si="769"/>
        <v>21.99</v>
      </c>
      <c r="AI3828" s="36">
        <f t="shared" si="770"/>
        <v>23.75</v>
      </c>
      <c r="AJ3828" s="40">
        <v>43879</v>
      </c>
      <c r="AK3828" s="40">
        <v>43880</v>
      </c>
      <c r="AL3828" s="20"/>
      <c r="AM3828" s="17" t="s">
        <v>18070</v>
      </c>
      <c r="AN3828" s="120"/>
      <c r="AO3828" s="68" t="s">
        <v>19524</v>
      </c>
      <c r="AP3828" s="67"/>
      <c r="AQ3828" s="20"/>
      <c r="AR3828" s="16">
        <v>0</v>
      </c>
      <c r="AS3828" s="20">
        <v>43885</v>
      </c>
    </row>
    <row r="3829" spans="1:45" ht="47.25" customHeight="1">
      <c r="A3829" s="16">
        <v>8699502370241</v>
      </c>
      <c r="B3829" s="16" t="s">
        <v>456</v>
      </c>
      <c r="C3829" s="16" t="s">
        <v>457</v>
      </c>
      <c r="D3829" s="17" t="s">
        <v>323</v>
      </c>
      <c r="E3829" s="18" t="s">
        <v>295</v>
      </c>
      <c r="F3829" s="18">
        <v>4</v>
      </c>
      <c r="G3829" s="39">
        <v>1</v>
      </c>
      <c r="H3829" s="18">
        <v>2</v>
      </c>
      <c r="I3829" s="18"/>
      <c r="J3829" s="18"/>
      <c r="K3829" s="18"/>
      <c r="L3829" s="19" t="s">
        <v>15304</v>
      </c>
      <c r="M3829" s="19" t="s">
        <v>291</v>
      </c>
      <c r="N3829" s="18" t="s">
        <v>44</v>
      </c>
      <c r="O3829" s="18">
        <v>75</v>
      </c>
      <c r="P3829" s="18" t="s">
        <v>163</v>
      </c>
      <c r="Q3829" s="18">
        <v>30</v>
      </c>
      <c r="R3829" s="18" t="s">
        <v>95</v>
      </c>
      <c r="S3829" s="37" t="s">
        <v>46</v>
      </c>
      <c r="T3829" s="18" t="s">
        <v>53</v>
      </c>
      <c r="U3829" s="38">
        <v>3.46</v>
      </c>
      <c r="V3829" s="38">
        <v>3.46</v>
      </c>
      <c r="W3829" s="38">
        <v>0</v>
      </c>
      <c r="X3829" s="18" t="s">
        <v>53</v>
      </c>
      <c r="Y3829" s="39"/>
      <c r="Z3829" s="16">
        <v>0</v>
      </c>
      <c r="AA3829" s="36">
        <v>13.17</v>
      </c>
      <c r="AB3829" s="36">
        <v>14.32</v>
      </c>
      <c r="AC3829" s="36">
        <f>VLOOKUP(A3829,'[1]Pasif Ürünler Fiyat Listesi'!$A$2:$AC$3928,29,FALSE)</f>
        <v>13.17</v>
      </c>
      <c r="AD3829" s="38">
        <f t="shared" si="765"/>
        <v>14.323600000000001</v>
      </c>
      <c r="AE3829" s="38">
        <f t="shared" si="766"/>
        <v>17.904500000000002</v>
      </c>
      <c r="AF3829" s="38">
        <f t="shared" si="767"/>
        <v>19.336860000000005</v>
      </c>
      <c r="AG3829" s="36">
        <f t="shared" si="768"/>
        <v>14.32</v>
      </c>
      <c r="AH3829" s="36">
        <f t="shared" si="769"/>
        <v>17.899999999999999</v>
      </c>
      <c r="AI3829" s="36">
        <f t="shared" si="770"/>
        <v>19.329999999999998</v>
      </c>
      <c r="AJ3829" s="40">
        <v>43879</v>
      </c>
      <c r="AK3829" s="40">
        <v>43880</v>
      </c>
      <c r="AL3829" s="20"/>
      <c r="AM3829" s="17" t="s">
        <v>18070</v>
      </c>
      <c r="AN3829" s="128" t="s">
        <v>18537</v>
      </c>
      <c r="AO3829" s="68" t="s">
        <v>19250</v>
      </c>
      <c r="AP3829" s="67"/>
      <c r="AQ3829" s="20"/>
      <c r="AR3829" s="16">
        <v>0</v>
      </c>
      <c r="AS3829" s="20">
        <v>43885</v>
      </c>
    </row>
    <row r="3830" spans="1:45" ht="47.25" customHeight="1">
      <c r="A3830" s="16">
        <v>8699502013292</v>
      </c>
      <c r="B3830" s="16" t="s">
        <v>456</v>
      </c>
      <c r="C3830" s="16" t="s">
        <v>457</v>
      </c>
      <c r="D3830" s="17" t="s">
        <v>323</v>
      </c>
      <c r="E3830" s="18" t="s">
        <v>295</v>
      </c>
      <c r="F3830" s="18">
        <v>4</v>
      </c>
      <c r="G3830" s="39">
        <v>1</v>
      </c>
      <c r="H3830" s="18">
        <v>2</v>
      </c>
      <c r="I3830" s="18"/>
      <c r="J3830" s="18"/>
      <c r="K3830" s="18"/>
      <c r="L3830" s="19" t="s">
        <v>6121</v>
      </c>
      <c r="M3830" s="19" t="s">
        <v>291</v>
      </c>
      <c r="N3830" s="18" t="s">
        <v>6329</v>
      </c>
      <c r="O3830" s="18">
        <v>4</v>
      </c>
      <c r="P3830" s="18" t="s">
        <v>163</v>
      </c>
      <c r="Q3830" s="18">
        <v>20</v>
      </c>
      <c r="R3830" s="18" t="s">
        <v>95</v>
      </c>
      <c r="S3830" s="37" t="s">
        <v>46</v>
      </c>
      <c r="T3830" s="18" t="s">
        <v>53</v>
      </c>
      <c r="U3830" s="38">
        <v>3.46</v>
      </c>
      <c r="V3830" s="38">
        <v>3.46</v>
      </c>
      <c r="W3830" s="38">
        <v>0</v>
      </c>
      <c r="X3830" s="18" t="s">
        <v>53</v>
      </c>
      <c r="Y3830" s="39"/>
      <c r="Z3830" s="16">
        <v>0</v>
      </c>
      <c r="AA3830" s="36">
        <v>13.17</v>
      </c>
      <c r="AB3830" s="36">
        <v>14.32</v>
      </c>
      <c r="AC3830" s="36">
        <f>VLOOKUP(A3830,'[1]Pasif Ürünler Fiyat Listesi'!$A$2:$AC$3928,29,FALSE)</f>
        <v>13.17</v>
      </c>
      <c r="AD3830" s="38">
        <f t="shared" si="765"/>
        <v>14.323600000000001</v>
      </c>
      <c r="AE3830" s="38">
        <f t="shared" si="766"/>
        <v>17.904500000000002</v>
      </c>
      <c r="AF3830" s="38">
        <f t="shared" si="767"/>
        <v>19.336860000000005</v>
      </c>
      <c r="AG3830" s="36">
        <f t="shared" si="768"/>
        <v>14.32</v>
      </c>
      <c r="AH3830" s="36">
        <f t="shared" si="769"/>
        <v>17.899999999999999</v>
      </c>
      <c r="AI3830" s="36">
        <f t="shared" si="770"/>
        <v>19.329999999999998</v>
      </c>
      <c r="AJ3830" s="40">
        <v>43879</v>
      </c>
      <c r="AK3830" s="40">
        <v>43880</v>
      </c>
      <c r="AL3830" s="20"/>
      <c r="AM3830" s="17" t="s">
        <v>18070</v>
      </c>
      <c r="AN3830" s="118"/>
      <c r="AO3830" s="68" t="s">
        <v>19243</v>
      </c>
      <c r="AP3830" s="67"/>
      <c r="AQ3830" s="20"/>
      <c r="AR3830" s="16">
        <v>0</v>
      </c>
      <c r="AS3830" s="20">
        <v>43885</v>
      </c>
    </row>
    <row r="3831" spans="1:45" ht="47.25" customHeight="1">
      <c r="A3831" s="16">
        <v>8699502752207</v>
      </c>
      <c r="B3831" s="16" t="s">
        <v>456</v>
      </c>
      <c r="C3831" s="16" t="s">
        <v>457</v>
      </c>
      <c r="D3831" s="17" t="s">
        <v>323</v>
      </c>
      <c r="E3831" s="18" t="s">
        <v>295</v>
      </c>
      <c r="F3831" s="18">
        <v>4</v>
      </c>
      <c r="G3831" s="39">
        <v>1</v>
      </c>
      <c r="H3831" s="18">
        <v>1</v>
      </c>
      <c r="I3831" s="18"/>
      <c r="J3831" s="18"/>
      <c r="K3831" s="18"/>
      <c r="L3831" s="19" t="s">
        <v>13334</v>
      </c>
      <c r="M3831" s="19" t="s">
        <v>291</v>
      </c>
      <c r="N3831" s="18" t="s">
        <v>6329</v>
      </c>
      <c r="O3831" s="18">
        <v>4</v>
      </c>
      <c r="P3831" s="18" t="s">
        <v>163</v>
      </c>
      <c r="Q3831" s="18">
        <v>6</v>
      </c>
      <c r="R3831" s="18" t="s">
        <v>95</v>
      </c>
      <c r="S3831" s="37" t="s">
        <v>46</v>
      </c>
      <c r="T3831" s="18" t="s">
        <v>238</v>
      </c>
      <c r="U3831" s="38">
        <v>3.26</v>
      </c>
      <c r="V3831" s="38">
        <v>3.25</v>
      </c>
      <c r="W3831" s="38">
        <v>0</v>
      </c>
      <c r="X3831" s="18" t="s">
        <v>53</v>
      </c>
      <c r="Y3831" s="39"/>
      <c r="Z3831" s="16">
        <v>0</v>
      </c>
      <c r="AA3831" s="36">
        <v>12.36</v>
      </c>
      <c r="AB3831" s="36">
        <v>13.44</v>
      </c>
      <c r="AC3831" s="36">
        <f>VLOOKUP(A3831,'[1]Pasif Ürünler Fiyat Listesi'!$A$2:$AC$3928,29,FALSE)</f>
        <v>12.36</v>
      </c>
      <c r="AD3831" s="38">
        <f t="shared" si="765"/>
        <v>13.4488</v>
      </c>
      <c r="AE3831" s="38">
        <f t="shared" si="766"/>
        <v>16.811</v>
      </c>
      <c r="AF3831" s="38">
        <f t="shared" si="767"/>
        <v>18.15588</v>
      </c>
      <c r="AG3831" s="36">
        <f t="shared" si="768"/>
        <v>13.44</v>
      </c>
      <c r="AH3831" s="36">
        <f t="shared" si="769"/>
        <v>16.809999999999999</v>
      </c>
      <c r="AI3831" s="36">
        <f t="shared" si="770"/>
        <v>18.149999999999999</v>
      </c>
      <c r="AJ3831" s="40">
        <v>43879</v>
      </c>
      <c r="AK3831" s="40">
        <v>43880</v>
      </c>
      <c r="AL3831" s="20"/>
      <c r="AM3831" s="17" t="s">
        <v>18070</v>
      </c>
      <c r="AN3831" s="118"/>
      <c r="AO3831" s="68" t="s">
        <v>19224</v>
      </c>
      <c r="AP3831" s="67"/>
      <c r="AQ3831" s="20"/>
      <c r="AR3831" s="16">
        <v>0</v>
      </c>
      <c r="AS3831" s="20">
        <v>43885</v>
      </c>
    </row>
    <row r="3832" spans="1:45" ht="47.25" customHeight="1">
      <c r="A3832" s="16">
        <v>8699584900251</v>
      </c>
      <c r="B3832" s="16" t="s">
        <v>11649</v>
      </c>
      <c r="C3832" s="16" t="s">
        <v>11650</v>
      </c>
      <c r="D3832" s="17" t="s">
        <v>323</v>
      </c>
      <c r="E3832" s="18" t="s">
        <v>18879</v>
      </c>
      <c r="F3832" s="18">
        <v>0</v>
      </c>
      <c r="G3832" s="39">
        <v>2</v>
      </c>
      <c r="H3832" s="18">
        <v>3</v>
      </c>
      <c r="I3832" s="18"/>
      <c r="J3832" s="18"/>
      <c r="K3832" s="18"/>
      <c r="L3832" s="19" t="s">
        <v>12709</v>
      </c>
      <c r="M3832" s="19" t="s">
        <v>19031</v>
      </c>
      <c r="N3832" s="18" t="s">
        <v>2524</v>
      </c>
      <c r="O3832" s="18" t="s">
        <v>12710</v>
      </c>
      <c r="P3832" s="18" t="s">
        <v>163</v>
      </c>
      <c r="Q3832" s="18">
        <v>7</v>
      </c>
      <c r="R3832" s="18" t="s">
        <v>95</v>
      </c>
      <c r="S3832" s="37" t="s">
        <v>46</v>
      </c>
      <c r="T3832" s="18" t="s">
        <v>53</v>
      </c>
      <c r="U3832" s="38">
        <v>10.15</v>
      </c>
      <c r="V3832" s="38">
        <v>10.15</v>
      </c>
      <c r="W3832" s="38">
        <v>10.15</v>
      </c>
      <c r="X3832" s="18" t="s">
        <v>53</v>
      </c>
      <c r="Y3832" s="39"/>
      <c r="Z3832" s="16">
        <v>0</v>
      </c>
      <c r="AA3832" s="36">
        <v>38.42</v>
      </c>
      <c r="AB3832" s="36">
        <v>41.59</v>
      </c>
      <c r="AC3832" s="36">
        <f>VLOOKUP(A3832,'[1]Pasif Ürünler Fiyat Listesi'!$A$2:$AC$3928,29,FALSE)</f>
        <v>38.42</v>
      </c>
      <c r="AD3832" s="38">
        <f t="shared" si="765"/>
        <v>41.593600000000002</v>
      </c>
      <c r="AE3832" s="38">
        <f t="shared" si="766"/>
        <v>51.992000000000004</v>
      </c>
      <c r="AF3832" s="38">
        <f t="shared" si="767"/>
        <v>56.151360000000011</v>
      </c>
      <c r="AG3832" s="36">
        <f t="shared" si="768"/>
        <v>41.59</v>
      </c>
      <c r="AH3832" s="36">
        <f t="shared" si="769"/>
        <v>51.99</v>
      </c>
      <c r="AI3832" s="36">
        <f t="shared" si="770"/>
        <v>56.15</v>
      </c>
      <c r="AJ3832" s="40">
        <v>43879</v>
      </c>
      <c r="AK3832" s="40">
        <v>43880</v>
      </c>
      <c r="AL3832" s="20"/>
      <c r="AM3832" s="17" t="s">
        <v>18070</v>
      </c>
      <c r="AN3832" s="120"/>
      <c r="AO3832" s="68" t="s">
        <v>19439</v>
      </c>
      <c r="AP3832" s="67"/>
      <c r="AQ3832" s="20"/>
      <c r="AR3832" s="16">
        <v>0</v>
      </c>
      <c r="AS3832" s="20">
        <v>43885</v>
      </c>
    </row>
    <row r="3833" spans="1:45" ht="47.25" customHeight="1">
      <c r="A3833" s="16">
        <v>8699584900473</v>
      </c>
      <c r="B3833" s="16" t="s">
        <v>11649</v>
      </c>
      <c r="C3833" s="16" t="s">
        <v>11650</v>
      </c>
      <c r="D3833" s="17" t="s">
        <v>323</v>
      </c>
      <c r="E3833" s="18" t="s">
        <v>18879</v>
      </c>
      <c r="F3833" s="18">
        <v>0</v>
      </c>
      <c r="G3833" s="39">
        <v>1</v>
      </c>
      <c r="H3833" s="18">
        <v>3</v>
      </c>
      <c r="I3833" s="18"/>
      <c r="J3833" s="18"/>
      <c r="K3833" s="18"/>
      <c r="L3833" s="19" t="s">
        <v>12719</v>
      </c>
      <c r="M3833" s="19" t="s">
        <v>19030</v>
      </c>
      <c r="N3833" s="18" t="s">
        <v>2524</v>
      </c>
      <c r="O3833" s="18" t="s">
        <v>12720</v>
      </c>
      <c r="P3833" s="18" t="s">
        <v>163</v>
      </c>
      <c r="Q3833" s="18">
        <v>3</v>
      </c>
      <c r="R3833" s="18" t="s">
        <v>95</v>
      </c>
      <c r="S3833" s="37" t="s">
        <v>46</v>
      </c>
      <c r="T3833" s="18" t="s">
        <v>53</v>
      </c>
      <c r="U3833" s="38">
        <v>8.94</v>
      </c>
      <c r="V3833" s="38">
        <v>8.94</v>
      </c>
      <c r="W3833" s="38">
        <v>8.94</v>
      </c>
      <c r="X3833" s="18" t="s">
        <v>53</v>
      </c>
      <c r="Y3833" s="39"/>
      <c r="Z3833" s="16">
        <v>0</v>
      </c>
      <c r="AA3833" s="36">
        <v>31.54</v>
      </c>
      <c r="AB3833" s="36">
        <v>34.159999999999997</v>
      </c>
      <c r="AC3833" s="36">
        <f>VLOOKUP(A3833,'[1]Pasif Ürünler Fiyat Listesi'!$A$2:$AC$3928,29,FALSE)</f>
        <v>31.54</v>
      </c>
      <c r="AD3833" s="38">
        <f t="shared" si="765"/>
        <v>34.163200000000003</v>
      </c>
      <c r="AE3833" s="38">
        <f t="shared" si="766"/>
        <v>42.704000000000008</v>
      </c>
      <c r="AF3833" s="38">
        <f t="shared" si="767"/>
        <v>46.120320000000014</v>
      </c>
      <c r="AG3833" s="36">
        <f t="shared" si="768"/>
        <v>34.159999999999997</v>
      </c>
      <c r="AH3833" s="36">
        <f t="shared" si="769"/>
        <v>42.7</v>
      </c>
      <c r="AI3833" s="36">
        <f t="shared" si="770"/>
        <v>46.12</v>
      </c>
      <c r="AJ3833" s="40">
        <v>43879</v>
      </c>
      <c r="AK3833" s="40">
        <v>43880</v>
      </c>
      <c r="AL3833" s="20"/>
      <c r="AM3833" s="17" t="s">
        <v>18070</v>
      </c>
      <c r="AN3833" s="118"/>
      <c r="AO3833" s="68" t="s">
        <v>19300</v>
      </c>
      <c r="AP3833" s="67"/>
      <c r="AQ3833" s="20"/>
      <c r="AR3833" s="16">
        <v>0</v>
      </c>
      <c r="AS3833" s="20">
        <v>43885</v>
      </c>
    </row>
    <row r="3834" spans="1:45" ht="47.25" customHeight="1">
      <c r="A3834" s="16">
        <v>8699517790805</v>
      </c>
      <c r="B3834" s="16" t="s">
        <v>10208</v>
      </c>
      <c r="C3834" s="16" t="s">
        <v>10209</v>
      </c>
      <c r="D3834" s="17" t="s">
        <v>323</v>
      </c>
      <c r="E3834" s="18" t="s">
        <v>18879</v>
      </c>
      <c r="F3834" s="18">
        <v>0</v>
      </c>
      <c r="G3834" s="39">
        <v>1</v>
      </c>
      <c r="H3834" s="18">
        <v>4</v>
      </c>
      <c r="I3834" s="18"/>
      <c r="J3834" s="18"/>
      <c r="K3834" s="18"/>
      <c r="L3834" s="19" t="s">
        <v>648</v>
      </c>
      <c r="M3834" s="19" t="s">
        <v>649</v>
      </c>
      <c r="N3834" s="18" t="s">
        <v>433</v>
      </c>
      <c r="O3834" s="18">
        <v>4</v>
      </c>
      <c r="P3834" s="18" t="s">
        <v>163</v>
      </c>
      <c r="Q3834" s="18">
        <v>1</v>
      </c>
      <c r="R3834" s="18" t="s">
        <v>95</v>
      </c>
      <c r="S3834" s="37" t="s">
        <v>96</v>
      </c>
      <c r="T3834" s="18" t="s">
        <v>6317</v>
      </c>
      <c r="U3834" s="38">
        <v>81.38</v>
      </c>
      <c r="V3834" s="38">
        <v>81.38</v>
      </c>
      <c r="W3834" s="38">
        <v>81.38</v>
      </c>
      <c r="X3834" s="18" t="s">
        <v>6317</v>
      </c>
      <c r="Y3834" s="39"/>
      <c r="Z3834" s="16">
        <v>0</v>
      </c>
      <c r="AA3834" s="36">
        <v>310.5</v>
      </c>
      <c r="AB3834" s="36">
        <v>324.31</v>
      </c>
      <c r="AC3834" s="36">
        <f>VLOOKUP(A3834,'[1]Pasif Ürünler Fiyat Listesi'!$A$2:$AC$3928,29,FALSE)</f>
        <v>310.5</v>
      </c>
      <c r="AD3834" s="38">
        <f t="shared" si="765"/>
        <v>324.31</v>
      </c>
      <c r="AE3834" s="38">
        <f t="shared" si="766"/>
        <v>381.37520000000001</v>
      </c>
      <c r="AF3834" s="38">
        <f t="shared" si="767"/>
        <v>411.88521600000001</v>
      </c>
      <c r="AG3834" s="36">
        <f t="shared" si="768"/>
        <v>324.31</v>
      </c>
      <c r="AH3834" s="36">
        <f t="shared" si="769"/>
        <v>381.37</v>
      </c>
      <c r="AI3834" s="36">
        <f t="shared" si="770"/>
        <v>411.88</v>
      </c>
      <c r="AJ3834" s="40">
        <v>43879</v>
      </c>
      <c r="AK3834" s="40">
        <v>43880</v>
      </c>
      <c r="AL3834" s="20"/>
      <c r="AM3834" s="17" t="s">
        <v>18070</v>
      </c>
      <c r="AN3834" s="120"/>
      <c r="AO3834" s="68" t="s">
        <v>19526</v>
      </c>
      <c r="AP3834" s="67"/>
      <c r="AQ3834" s="20"/>
      <c r="AR3834" s="16">
        <v>0</v>
      </c>
      <c r="AS3834" s="20">
        <v>43885</v>
      </c>
    </row>
    <row r="3835" spans="1:45" ht="47.25" customHeight="1">
      <c r="A3835" s="16">
        <v>8699517091186</v>
      </c>
      <c r="B3835" s="16" t="s">
        <v>13233</v>
      </c>
      <c r="C3835" s="16" t="s">
        <v>13234</v>
      </c>
      <c r="D3835" s="17" t="s">
        <v>87</v>
      </c>
      <c r="E3835" s="18" t="s">
        <v>295</v>
      </c>
      <c r="F3835" s="18">
        <v>0</v>
      </c>
      <c r="G3835" s="39">
        <v>2</v>
      </c>
      <c r="H3835" s="18">
        <v>3</v>
      </c>
      <c r="I3835" s="18"/>
      <c r="J3835" s="18"/>
      <c r="K3835" s="18"/>
      <c r="L3835" s="19" t="s">
        <v>652</v>
      </c>
      <c r="M3835" s="19" t="s">
        <v>651</v>
      </c>
      <c r="N3835" s="18" t="s">
        <v>433</v>
      </c>
      <c r="O3835" s="18">
        <v>500</v>
      </c>
      <c r="P3835" s="18" t="s">
        <v>163</v>
      </c>
      <c r="Q3835" s="18">
        <v>50</v>
      </c>
      <c r="R3835" s="18" t="s">
        <v>95</v>
      </c>
      <c r="S3835" s="37" t="s">
        <v>46</v>
      </c>
      <c r="T3835" s="18" t="s">
        <v>53</v>
      </c>
      <c r="U3835" s="38">
        <v>10.07</v>
      </c>
      <c r="V3835" s="38">
        <v>10.07</v>
      </c>
      <c r="W3835" s="38">
        <v>10.07</v>
      </c>
      <c r="X3835" s="18" t="s">
        <v>53</v>
      </c>
      <c r="Y3835" s="39"/>
      <c r="Z3835" s="16">
        <v>0</v>
      </c>
      <c r="AA3835" s="36">
        <v>38.409999999999997</v>
      </c>
      <c r="AB3835" s="36">
        <v>41.58</v>
      </c>
      <c r="AC3835" s="36">
        <f>VLOOKUP(A3835,'[1]Pasif Ürünler Fiyat Listesi'!$A$2:$AC$3928,29,FALSE)</f>
        <v>38.409999999999997</v>
      </c>
      <c r="AD3835" s="38">
        <f t="shared" si="765"/>
        <v>41.582799999999999</v>
      </c>
      <c r="AE3835" s="38">
        <f t="shared" si="766"/>
        <v>51.978499999999997</v>
      </c>
      <c r="AF3835" s="38">
        <f t="shared" si="767"/>
        <v>56.136780000000002</v>
      </c>
      <c r="AG3835" s="36">
        <f t="shared" si="768"/>
        <v>41.58</v>
      </c>
      <c r="AH3835" s="36">
        <f t="shared" si="769"/>
        <v>51.97</v>
      </c>
      <c r="AI3835" s="36">
        <f t="shared" si="770"/>
        <v>56.13</v>
      </c>
      <c r="AJ3835" s="40">
        <v>43879</v>
      </c>
      <c r="AK3835" s="40">
        <v>43880</v>
      </c>
      <c r="AL3835" s="20"/>
      <c r="AM3835" s="17" t="s">
        <v>18070</v>
      </c>
      <c r="AN3835" s="120"/>
      <c r="AO3835" s="68" t="s">
        <v>19395</v>
      </c>
      <c r="AP3835" s="67"/>
      <c r="AQ3835" s="20"/>
      <c r="AR3835" s="16">
        <v>0</v>
      </c>
      <c r="AS3835" s="20">
        <v>43885</v>
      </c>
    </row>
    <row r="3836" spans="1:45" ht="47.25" customHeight="1">
      <c r="A3836" s="16">
        <v>8699760610349</v>
      </c>
      <c r="B3836" s="16" t="s">
        <v>12753</v>
      </c>
      <c r="C3836" s="16" t="s">
        <v>12754</v>
      </c>
      <c r="D3836" s="17" t="s">
        <v>87</v>
      </c>
      <c r="E3836" s="18" t="s">
        <v>18879</v>
      </c>
      <c r="F3836" s="18">
        <v>0</v>
      </c>
      <c r="G3836" s="39">
        <v>3</v>
      </c>
      <c r="H3836" s="18">
        <v>1</v>
      </c>
      <c r="I3836" s="18"/>
      <c r="J3836" s="18"/>
      <c r="K3836" s="18"/>
      <c r="L3836" s="19" t="s">
        <v>12755</v>
      </c>
      <c r="M3836" s="19" t="s">
        <v>12756</v>
      </c>
      <c r="N3836" s="18" t="s">
        <v>787</v>
      </c>
      <c r="O3836" s="18">
        <v>4.0000000000000001E-3</v>
      </c>
      <c r="P3836" s="50">
        <v>0.05</v>
      </c>
      <c r="Q3836" s="18">
        <v>1</v>
      </c>
      <c r="R3836" s="18" t="s">
        <v>95</v>
      </c>
      <c r="S3836" s="37" t="s">
        <v>96</v>
      </c>
      <c r="T3836" s="18" t="s">
        <v>331</v>
      </c>
      <c r="U3836" s="38">
        <v>8.4600000000000009</v>
      </c>
      <c r="V3836" s="38">
        <v>8.4600000000000009</v>
      </c>
      <c r="W3836" s="38">
        <v>8.4600000000000009</v>
      </c>
      <c r="X3836" s="18" t="s">
        <v>331</v>
      </c>
      <c r="Y3836" s="39"/>
      <c r="Z3836" s="16">
        <v>0</v>
      </c>
      <c r="AA3836" s="36">
        <v>32.270000000000003</v>
      </c>
      <c r="AB3836" s="36">
        <v>34.950000000000003</v>
      </c>
      <c r="AC3836" s="36">
        <f>VLOOKUP(A3836,'[1]Pasif Ürünler Fiyat Listesi'!$A$2:$AC$3928,29,FALSE)</f>
        <v>32.270000000000003</v>
      </c>
      <c r="AD3836" s="38">
        <f t="shared" si="765"/>
        <v>34.951600000000006</v>
      </c>
      <c r="AE3836" s="38">
        <f t="shared" si="766"/>
        <v>43.68950000000001</v>
      </c>
      <c r="AF3836" s="38">
        <f t="shared" si="767"/>
        <v>47.184660000000015</v>
      </c>
      <c r="AG3836" s="36">
        <f t="shared" si="768"/>
        <v>34.950000000000003</v>
      </c>
      <c r="AH3836" s="36">
        <f t="shared" si="769"/>
        <v>43.68</v>
      </c>
      <c r="AI3836" s="36">
        <f t="shared" si="770"/>
        <v>47.18</v>
      </c>
      <c r="AJ3836" s="40">
        <v>43879</v>
      </c>
      <c r="AK3836" s="40">
        <v>43880</v>
      </c>
      <c r="AL3836" s="20"/>
      <c r="AM3836" s="17" t="s">
        <v>18070</v>
      </c>
      <c r="AN3836" s="120"/>
      <c r="AO3836" s="68" t="s">
        <v>19528</v>
      </c>
      <c r="AP3836" s="67"/>
      <c r="AQ3836" s="20"/>
      <c r="AR3836" s="16">
        <v>0</v>
      </c>
      <c r="AS3836" s="20">
        <v>43885</v>
      </c>
    </row>
    <row r="3837" spans="1:45" ht="47.25" customHeight="1">
      <c r="A3837" s="16">
        <v>8699532097484</v>
      </c>
      <c r="B3837" s="16" t="s">
        <v>17412</v>
      </c>
      <c r="C3837" s="16" t="s">
        <v>17413</v>
      </c>
      <c r="D3837" s="17" t="s">
        <v>87</v>
      </c>
      <c r="E3837" s="17" t="s">
        <v>18879</v>
      </c>
      <c r="F3837" s="18">
        <v>6</v>
      </c>
      <c r="G3837" s="39">
        <v>2</v>
      </c>
      <c r="H3837" s="18">
        <v>1</v>
      </c>
      <c r="I3837" s="18"/>
      <c r="J3837" s="18"/>
      <c r="K3837" s="18"/>
      <c r="L3837" s="19" t="s">
        <v>4915</v>
      </c>
      <c r="M3837" s="24" t="s">
        <v>4916</v>
      </c>
      <c r="N3837" s="17" t="s">
        <v>2263</v>
      </c>
      <c r="O3837" s="18" t="s">
        <v>16074</v>
      </c>
      <c r="P3837" s="18" t="s">
        <v>163</v>
      </c>
      <c r="Q3837" s="18" t="s">
        <v>17414</v>
      </c>
      <c r="R3837" s="18" t="s">
        <v>95</v>
      </c>
      <c r="S3837" s="37" t="s">
        <v>96</v>
      </c>
      <c r="T3837" s="18" t="s">
        <v>165</v>
      </c>
      <c r="U3837" s="38">
        <v>85.44</v>
      </c>
      <c r="V3837" s="38">
        <v>85.44</v>
      </c>
      <c r="W3837" s="38">
        <v>85.44</v>
      </c>
      <c r="X3837" s="18" t="s">
        <v>165</v>
      </c>
      <c r="Y3837" s="39"/>
      <c r="Z3837" s="16">
        <v>0</v>
      </c>
      <c r="AA3837" s="36">
        <v>325.99</v>
      </c>
      <c r="AB3837" s="36">
        <v>340.1</v>
      </c>
      <c r="AC3837" s="36">
        <f>VLOOKUP(A3837,'[1]Pasif Ürünler Fiyat Listesi'!$A$2:$AC$3928,29,FALSE)</f>
        <v>325.99</v>
      </c>
      <c r="AD3837" s="38">
        <f t="shared" si="765"/>
        <v>340.10980000000001</v>
      </c>
      <c r="AE3837" s="38">
        <f t="shared" si="766"/>
        <v>399.07097599999997</v>
      </c>
      <c r="AF3837" s="38">
        <f t="shared" si="767"/>
        <v>430.99665407999998</v>
      </c>
      <c r="AG3837" s="36">
        <f t="shared" si="768"/>
        <v>340.1</v>
      </c>
      <c r="AH3837" s="36">
        <f t="shared" si="769"/>
        <v>399.07</v>
      </c>
      <c r="AI3837" s="36">
        <f t="shared" si="770"/>
        <v>430.99</v>
      </c>
      <c r="AJ3837" s="40">
        <v>43879</v>
      </c>
      <c r="AK3837" s="40">
        <v>43880</v>
      </c>
      <c r="AL3837" s="20"/>
      <c r="AM3837" s="17" t="s">
        <v>18070</v>
      </c>
      <c r="AN3837" s="120"/>
      <c r="AO3837" s="68" t="s">
        <v>19533</v>
      </c>
      <c r="AP3837" s="67"/>
      <c r="AQ3837" s="20"/>
      <c r="AR3837" s="16">
        <v>0</v>
      </c>
      <c r="AS3837" s="20">
        <v>43885</v>
      </c>
    </row>
    <row r="3838" spans="1:45" ht="47.25" customHeight="1">
      <c r="A3838" s="16">
        <v>8699532098863</v>
      </c>
      <c r="B3838" s="16" t="s">
        <v>17412</v>
      </c>
      <c r="C3838" s="16" t="s">
        <v>17413</v>
      </c>
      <c r="D3838" s="17" t="s">
        <v>87</v>
      </c>
      <c r="E3838" s="17" t="s">
        <v>18879</v>
      </c>
      <c r="F3838" s="18">
        <v>6</v>
      </c>
      <c r="G3838" s="39">
        <v>2</v>
      </c>
      <c r="H3838" s="18">
        <v>1</v>
      </c>
      <c r="I3838" s="18"/>
      <c r="J3838" s="18"/>
      <c r="K3838" s="18"/>
      <c r="L3838" s="19" t="s">
        <v>4917</v>
      </c>
      <c r="M3838" s="24" t="s">
        <v>4916</v>
      </c>
      <c r="N3838" s="17" t="s">
        <v>2263</v>
      </c>
      <c r="O3838" s="18" t="s">
        <v>16074</v>
      </c>
      <c r="P3838" s="18" t="s">
        <v>163</v>
      </c>
      <c r="Q3838" s="18" t="s">
        <v>17415</v>
      </c>
      <c r="R3838" s="18" t="s">
        <v>95</v>
      </c>
      <c r="S3838" s="37" t="s">
        <v>96</v>
      </c>
      <c r="T3838" s="18" t="s">
        <v>238</v>
      </c>
      <c r="U3838" s="38">
        <v>157.59</v>
      </c>
      <c r="V3838" s="38">
        <v>157.59</v>
      </c>
      <c r="W3838" s="38">
        <v>157.59</v>
      </c>
      <c r="X3838" s="18" t="s">
        <v>238</v>
      </c>
      <c r="Y3838" s="39"/>
      <c r="Z3838" s="16">
        <v>0</v>
      </c>
      <c r="AA3838" s="36">
        <v>490.95</v>
      </c>
      <c r="AB3838" s="36">
        <v>508.36</v>
      </c>
      <c r="AC3838" s="36">
        <f>VLOOKUP(A3838,'[1]Pasif Ürünler Fiyat Listesi'!$A$2:$AC$3928,29,FALSE)</f>
        <v>490.95</v>
      </c>
      <c r="AD3838" s="38">
        <f t="shared" si="765"/>
        <v>508.36900000000003</v>
      </c>
      <c r="AE3838" s="38">
        <f t="shared" si="766"/>
        <v>587.52128000000005</v>
      </c>
      <c r="AF3838" s="38">
        <f t="shared" si="767"/>
        <v>634.52298240000005</v>
      </c>
      <c r="AG3838" s="36">
        <f t="shared" si="768"/>
        <v>508.36</v>
      </c>
      <c r="AH3838" s="36">
        <f t="shared" si="769"/>
        <v>587.52</v>
      </c>
      <c r="AI3838" s="36">
        <f t="shared" si="770"/>
        <v>634.52</v>
      </c>
      <c r="AJ3838" s="40">
        <v>43879</v>
      </c>
      <c r="AK3838" s="40">
        <v>43880</v>
      </c>
      <c r="AL3838" s="20"/>
      <c r="AM3838" s="17" t="s">
        <v>18070</v>
      </c>
      <c r="AN3838" s="120"/>
      <c r="AO3838" s="68" t="s">
        <v>19534</v>
      </c>
      <c r="AP3838" s="67"/>
      <c r="AQ3838" s="20"/>
      <c r="AR3838" s="16">
        <v>0</v>
      </c>
      <c r="AS3838" s="20">
        <v>43885</v>
      </c>
    </row>
    <row r="3839" spans="1:45" ht="47.25" customHeight="1">
      <c r="A3839" s="16">
        <v>8699532097491</v>
      </c>
      <c r="B3839" s="16" t="s">
        <v>17412</v>
      </c>
      <c r="C3839" s="16" t="s">
        <v>17413</v>
      </c>
      <c r="D3839" s="17" t="s">
        <v>87</v>
      </c>
      <c r="E3839" s="17" t="s">
        <v>18879</v>
      </c>
      <c r="F3839" s="18">
        <v>6</v>
      </c>
      <c r="G3839" s="39">
        <v>2</v>
      </c>
      <c r="H3839" s="18">
        <v>1</v>
      </c>
      <c r="I3839" s="18"/>
      <c r="J3839" s="18"/>
      <c r="K3839" s="18"/>
      <c r="L3839" s="19" t="s">
        <v>4918</v>
      </c>
      <c r="M3839" s="24" t="s">
        <v>4916</v>
      </c>
      <c r="N3839" s="17" t="s">
        <v>2263</v>
      </c>
      <c r="O3839" s="18">
        <v>1</v>
      </c>
      <c r="P3839" s="18" t="s">
        <v>163</v>
      </c>
      <c r="Q3839" s="18">
        <v>56</v>
      </c>
      <c r="R3839" s="18" t="s">
        <v>95</v>
      </c>
      <c r="S3839" s="37" t="s">
        <v>96</v>
      </c>
      <c r="T3839" s="18" t="s">
        <v>165</v>
      </c>
      <c r="U3839" s="38">
        <v>85.44</v>
      </c>
      <c r="V3839" s="38">
        <v>85.44</v>
      </c>
      <c r="W3839" s="38">
        <v>85.44</v>
      </c>
      <c r="X3839" s="18" t="s">
        <v>165</v>
      </c>
      <c r="Y3839" s="39"/>
      <c r="Z3839" s="16">
        <v>0</v>
      </c>
      <c r="AA3839" s="36">
        <v>309.06</v>
      </c>
      <c r="AB3839" s="36">
        <v>322.83999999999997</v>
      </c>
      <c r="AC3839" s="36">
        <f>VLOOKUP(A3839,'[1]Pasif Ürünler Fiyat Listesi'!$A$2:$AC$3928,29,FALSE)</f>
        <v>309.06</v>
      </c>
      <c r="AD3839" s="38">
        <f t="shared" si="765"/>
        <v>322.84120000000001</v>
      </c>
      <c r="AE3839" s="38">
        <f t="shared" si="766"/>
        <v>379.730144</v>
      </c>
      <c r="AF3839" s="38">
        <f t="shared" si="767"/>
        <v>410.10855552000004</v>
      </c>
      <c r="AG3839" s="36">
        <f t="shared" si="768"/>
        <v>322.83999999999997</v>
      </c>
      <c r="AH3839" s="36">
        <f t="shared" si="769"/>
        <v>379.73</v>
      </c>
      <c r="AI3839" s="36">
        <f t="shared" si="770"/>
        <v>410.1</v>
      </c>
      <c r="AJ3839" s="40">
        <v>43879</v>
      </c>
      <c r="AK3839" s="40">
        <v>43880</v>
      </c>
      <c r="AL3839" s="20"/>
      <c r="AM3839" s="17" t="s">
        <v>18070</v>
      </c>
      <c r="AN3839" s="120"/>
      <c r="AO3839" s="68" t="s">
        <v>19535</v>
      </c>
      <c r="AP3839" s="67"/>
      <c r="AQ3839" s="20"/>
      <c r="AR3839" s="16">
        <v>0</v>
      </c>
      <c r="AS3839" s="20">
        <v>43885</v>
      </c>
    </row>
    <row r="3840" spans="1:45" ht="47.25" customHeight="1">
      <c r="A3840" s="16">
        <v>8680731001006</v>
      </c>
      <c r="B3840" s="16" t="s">
        <v>3333</v>
      </c>
      <c r="C3840" s="16" t="s">
        <v>3334</v>
      </c>
      <c r="D3840" s="17" t="s">
        <v>323</v>
      </c>
      <c r="E3840" s="18" t="s">
        <v>295</v>
      </c>
      <c r="F3840" s="18">
        <v>4</v>
      </c>
      <c r="G3840" s="39">
        <v>1</v>
      </c>
      <c r="H3840" s="18">
        <v>2</v>
      </c>
      <c r="I3840" s="18"/>
      <c r="J3840" s="18"/>
      <c r="K3840" s="18"/>
      <c r="L3840" s="19" t="s">
        <v>15079</v>
      </c>
      <c r="M3840" s="19" t="s">
        <v>318</v>
      </c>
      <c r="N3840" s="18" t="s">
        <v>14214</v>
      </c>
      <c r="O3840" s="18">
        <v>1000</v>
      </c>
      <c r="P3840" s="18" t="s">
        <v>470</v>
      </c>
      <c r="Q3840" s="18">
        <v>5</v>
      </c>
      <c r="R3840" s="18" t="s">
        <v>95</v>
      </c>
      <c r="S3840" s="37" t="s">
        <v>46</v>
      </c>
      <c r="T3840" s="18" t="s">
        <v>53</v>
      </c>
      <c r="U3840" s="38">
        <v>2.83</v>
      </c>
      <c r="V3840" s="38">
        <v>2.83</v>
      </c>
      <c r="W3840" s="38">
        <v>0</v>
      </c>
      <c r="X3840" s="18" t="s">
        <v>53</v>
      </c>
      <c r="Y3840" s="39"/>
      <c r="Z3840" s="16">
        <v>0</v>
      </c>
      <c r="AA3840" s="36">
        <v>10.72</v>
      </c>
      <c r="AB3840" s="36">
        <v>11.67</v>
      </c>
      <c r="AC3840" s="36">
        <f>VLOOKUP(A3840,'[1]Pasif Ürünler Fiyat Listesi'!$A$2:$AC$3928,29,FALSE)</f>
        <v>10.72</v>
      </c>
      <c r="AD3840" s="38">
        <f t="shared" si="765"/>
        <v>11.677600000000002</v>
      </c>
      <c r="AE3840" s="38">
        <f t="shared" si="766"/>
        <v>14.597000000000001</v>
      </c>
      <c r="AF3840" s="38">
        <f t="shared" si="767"/>
        <v>15.764760000000003</v>
      </c>
      <c r="AG3840" s="36">
        <f t="shared" si="768"/>
        <v>11.67</v>
      </c>
      <c r="AH3840" s="36">
        <f t="shared" si="769"/>
        <v>14.59</v>
      </c>
      <c r="AI3840" s="36">
        <f t="shared" si="770"/>
        <v>15.76</v>
      </c>
      <c r="AJ3840" s="40">
        <v>43879</v>
      </c>
      <c r="AK3840" s="40">
        <v>43880</v>
      </c>
      <c r="AL3840" s="20"/>
      <c r="AM3840" s="17" t="s">
        <v>18070</v>
      </c>
      <c r="AN3840" s="128"/>
      <c r="AO3840" s="68" t="s">
        <v>19538</v>
      </c>
      <c r="AP3840" s="67"/>
      <c r="AQ3840" s="20"/>
      <c r="AR3840" s="16">
        <v>0</v>
      </c>
      <c r="AS3840" s="20">
        <v>43885</v>
      </c>
    </row>
    <row r="3841" spans="1:46" ht="47.25" customHeight="1">
      <c r="A3841" s="16">
        <v>8699579190056</v>
      </c>
      <c r="B3841" s="16" t="s">
        <v>11486</v>
      </c>
      <c r="C3841" s="16" t="s">
        <v>11487</v>
      </c>
      <c r="D3841" s="17" t="s">
        <v>323</v>
      </c>
      <c r="E3841" s="18" t="s">
        <v>295</v>
      </c>
      <c r="F3841" s="18">
        <v>6</v>
      </c>
      <c r="G3841" s="39">
        <v>1</v>
      </c>
      <c r="H3841" s="18">
        <v>2</v>
      </c>
      <c r="I3841" s="18"/>
      <c r="J3841" s="18"/>
      <c r="K3841" s="18"/>
      <c r="L3841" s="19" t="s">
        <v>12856</v>
      </c>
      <c r="M3841" s="19" t="s">
        <v>3457</v>
      </c>
      <c r="N3841" s="18" t="s">
        <v>469</v>
      </c>
      <c r="O3841" s="18">
        <v>400</v>
      </c>
      <c r="P3841" s="18" t="s">
        <v>675</v>
      </c>
      <c r="Q3841" s="18">
        <v>30</v>
      </c>
      <c r="R3841" s="18" t="s">
        <v>4844</v>
      </c>
      <c r="S3841" s="37" t="s">
        <v>46</v>
      </c>
      <c r="T3841" s="18" t="s">
        <v>53</v>
      </c>
      <c r="U3841" s="38">
        <v>9.41</v>
      </c>
      <c r="V3841" s="38">
        <v>9.41</v>
      </c>
      <c r="W3841" s="38">
        <v>9.41</v>
      </c>
      <c r="X3841" s="37" t="s">
        <v>53</v>
      </c>
      <c r="Y3841" s="39"/>
      <c r="Z3841" s="16">
        <v>0</v>
      </c>
      <c r="AA3841" s="36">
        <v>35.869999999999997</v>
      </c>
      <c r="AB3841" s="36">
        <v>38.83</v>
      </c>
      <c r="AC3841" s="36">
        <f>VLOOKUP(A3841,'[1]Pasif Ürünler Fiyat Listesi'!$A$2:$AC$3928,29,FALSE)</f>
        <v>35.869999999999997</v>
      </c>
      <c r="AD3841" s="38">
        <f t="shared" si="765"/>
        <v>38.839599999999997</v>
      </c>
      <c r="AE3841" s="38">
        <f t="shared" si="766"/>
        <v>48.549499999999995</v>
      </c>
      <c r="AF3841" s="38">
        <f t="shared" si="767"/>
        <v>52.433459999999997</v>
      </c>
      <c r="AG3841" s="36">
        <f t="shared" si="768"/>
        <v>38.83</v>
      </c>
      <c r="AH3841" s="36">
        <f t="shared" si="769"/>
        <v>48.54</v>
      </c>
      <c r="AI3841" s="36">
        <f t="shared" si="770"/>
        <v>52.43</v>
      </c>
      <c r="AJ3841" s="40">
        <v>43879</v>
      </c>
      <c r="AK3841" s="40">
        <v>43880</v>
      </c>
      <c r="AL3841" s="20"/>
      <c r="AM3841" s="17" t="s">
        <v>18070</v>
      </c>
      <c r="AN3841" s="128"/>
      <c r="AO3841" s="68" t="s">
        <v>19225</v>
      </c>
      <c r="AP3841" s="67"/>
      <c r="AQ3841" s="20"/>
      <c r="AR3841" s="16">
        <v>0</v>
      </c>
      <c r="AS3841" s="20">
        <v>43885</v>
      </c>
    </row>
    <row r="3842" spans="1:46" ht="47.25" customHeight="1">
      <c r="A3842" s="16">
        <v>8681277260124</v>
      </c>
      <c r="B3842" s="16" t="s">
        <v>7331</v>
      </c>
      <c r="C3842" s="16" t="s">
        <v>7332</v>
      </c>
      <c r="D3842" s="17" t="s">
        <v>323</v>
      </c>
      <c r="E3842" s="18" t="s">
        <v>18879</v>
      </c>
      <c r="F3842" s="18">
        <v>0</v>
      </c>
      <c r="G3842" s="39">
        <v>1</v>
      </c>
      <c r="H3842" s="18">
        <v>1</v>
      </c>
      <c r="I3842" s="18"/>
      <c r="J3842" s="18"/>
      <c r="K3842" s="18"/>
      <c r="L3842" s="19" t="s">
        <v>1914</v>
      </c>
      <c r="M3842" s="19" t="s">
        <v>1915</v>
      </c>
      <c r="N3842" s="18" t="s">
        <v>1050</v>
      </c>
      <c r="O3842" s="18">
        <v>200</v>
      </c>
      <c r="P3842" s="18" t="s">
        <v>163</v>
      </c>
      <c r="Q3842" s="18">
        <v>1</v>
      </c>
      <c r="R3842" s="18" t="s">
        <v>95</v>
      </c>
      <c r="S3842" s="37" t="s">
        <v>46</v>
      </c>
      <c r="T3842" s="18" t="s">
        <v>331</v>
      </c>
      <c r="U3842" s="38">
        <v>92.76</v>
      </c>
      <c r="V3842" s="38">
        <v>92.76</v>
      </c>
      <c r="W3842" s="38">
        <v>55.65</v>
      </c>
      <c r="X3842" s="18" t="s">
        <v>331</v>
      </c>
      <c r="Y3842" s="39"/>
      <c r="Z3842" s="16">
        <v>0</v>
      </c>
      <c r="AA3842" s="36">
        <v>212.25</v>
      </c>
      <c r="AB3842" s="36">
        <v>224.09</v>
      </c>
      <c r="AC3842" s="36">
        <f>VLOOKUP(A3842,'[1]Pasif Ürünler Fiyat Listesi'!$A$2:$AC$3928,29,FALSE)</f>
        <v>212.25</v>
      </c>
      <c r="AD3842" s="38">
        <f t="shared" si="765"/>
        <v>224.095</v>
      </c>
      <c r="AE3842" s="38">
        <f t="shared" si="766"/>
        <v>269.13439999999997</v>
      </c>
      <c r="AF3842" s="38">
        <f t="shared" si="767"/>
        <v>290.66515199999998</v>
      </c>
      <c r="AG3842" s="36">
        <f t="shared" si="768"/>
        <v>224.09</v>
      </c>
      <c r="AH3842" s="36">
        <f t="shared" si="769"/>
        <v>269.13</v>
      </c>
      <c r="AI3842" s="36">
        <f t="shared" si="770"/>
        <v>290.66000000000003</v>
      </c>
      <c r="AJ3842" s="40">
        <v>43879</v>
      </c>
      <c r="AK3842" s="40">
        <v>43880</v>
      </c>
      <c r="AL3842" s="20"/>
      <c r="AM3842" s="17" t="s">
        <v>18070</v>
      </c>
      <c r="AN3842" s="120"/>
      <c r="AO3842" s="68" t="s">
        <v>19099</v>
      </c>
      <c r="AP3842" s="67"/>
      <c r="AQ3842" s="20"/>
      <c r="AR3842" s="16">
        <v>0</v>
      </c>
      <c r="AS3842" s="20">
        <v>43885</v>
      </c>
    </row>
    <row r="3843" spans="1:46" ht="47.25" customHeight="1">
      <c r="A3843" s="16">
        <v>8699823760233</v>
      </c>
      <c r="B3843" s="16" t="s">
        <v>6527</v>
      </c>
      <c r="C3843" s="16" t="s">
        <v>6528</v>
      </c>
      <c r="D3843" s="17" t="s">
        <v>323</v>
      </c>
      <c r="E3843" s="18" t="s">
        <v>18879</v>
      </c>
      <c r="F3843" s="18">
        <v>0</v>
      </c>
      <c r="G3843" s="39">
        <v>1</v>
      </c>
      <c r="H3843" s="18">
        <v>1</v>
      </c>
      <c r="I3843" s="18"/>
      <c r="J3843" s="18"/>
      <c r="K3843" s="18"/>
      <c r="L3843" s="19" t="s">
        <v>1926</v>
      </c>
      <c r="M3843" s="19" t="s">
        <v>989</v>
      </c>
      <c r="N3843" s="18" t="s">
        <v>985</v>
      </c>
      <c r="O3843" s="47" t="s">
        <v>6530</v>
      </c>
      <c r="P3843" s="18" t="s">
        <v>551</v>
      </c>
      <c r="Q3843" s="18">
        <v>1</v>
      </c>
      <c r="R3843" s="18" t="s">
        <v>95</v>
      </c>
      <c r="S3843" s="37" t="s">
        <v>46</v>
      </c>
      <c r="T3843" s="18" t="s">
        <v>284</v>
      </c>
      <c r="U3843" s="38">
        <v>85.25</v>
      </c>
      <c r="V3843" s="38">
        <v>253.15</v>
      </c>
      <c r="W3843" s="38">
        <v>85.25</v>
      </c>
      <c r="X3843" s="18" t="s">
        <v>1658</v>
      </c>
      <c r="Y3843" s="39"/>
      <c r="Z3843" s="16">
        <v>0</v>
      </c>
      <c r="AA3843" s="36">
        <v>325.26</v>
      </c>
      <c r="AB3843" s="36">
        <v>339.36</v>
      </c>
      <c r="AC3843" s="36">
        <f>VLOOKUP(A3843,'[1]Pasif Ürünler Fiyat Listesi'!$A$2:$AC$3928,29,FALSE)</f>
        <v>325.26</v>
      </c>
      <c r="AD3843" s="38">
        <f t="shared" si="765"/>
        <v>339.36519999999996</v>
      </c>
      <c r="AE3843" s="38">
        <f t="shared" si="766"/>
        <v>398.23702400000002</v>
      </c>
      <c r="AF3843" s="38">
        <f t="shared" si="767"/>
        <v>430.09598592000003</v>
      </c>
      <c r="AG3843" s="36">
        <f t="shared" si="768"/>
        <v>339.36</v>
      </c>
      <c r="AH3843" s="36">
        <f t="shared" si="769"/>
        <v>398.23</v>
      </c>
      <c r="AI3843" s="36">
        <f t="shared" si="770"/>
        <v>430.09</v>
      </c>
      <c r="AJ3843" s="40">
        <v>43879</v>
      </c>
      <c r="AK3843" s="40">
        <v>43880</v>
      </c>
      <c r="AL3843" s="20"/>
      <c r="AM3843" s="17" t="s">
        <v>18070</v>
      </c>
      <c r="AN3843" s="120"/>
      <c r="AO3843" s="68" t="s">
        <v>19228</v>
      </c>
      <c r="AP3843" s="67"/>
      <c r="AQ3843" s="20"/>
      <c r="AR3843" s="16">
        <v>0</v>
      </c>
      <c r="AS3843" s="20">
        <v>43885</v>
      </c>
    </row>
    <row r="3844" spans="1:46" ht="47.25" customHeight="1">
      <c r="A3844" s="16">
        <v>8699564173514</v>
      </c>
      <c r="B3844" s="16" t="s">
        <v>10989</v>
      </c>
      <c r="C3844" s="16" t="s">
        <v>10990</v>
      </c>
      <c r="D3844" s="17" t="s">
        <v>87</v>
      </c>
      <c r="E3844" s="18" t="s">
        <v>18879</v>
      </c>
      <c r="F3844" s="18">
        <v>0</v>
      </c>
      <c r="G3844" s="39">
        <v>2</v>
      </c>
      <c r="H3844" s="18">
        <v>1</v>
      </c>
      <c r="I3844" s="18"/>
      <c r="J3844" s="18"/>
      <c r="K3844" s="18"/>
      <c r="L3844" s="19" t="s">
        <v>3054</v>
      </c>
      <c r="M3844" s="19" t="s">
        <v>3055</v>
      </c>
      <c r="N3844" s="18" t="s">
        <v>3056</v>
      </c>
      <c r="O3844" s="18">
        <v>10</v>
      </c>
      <c r="P3844" s="18" t="s">
        <v>163</v>
      </c>
      <c r="Q3844" s="18">
        <v>30</v>
      </c>
      <c r="R3844" s="18" t="s">
        <v>95</v>
      </c>
      <c r="S3844" s="37" t="s">
        <v>96</v>
      </c>
      <c r="T3844" s="18" t="s">
        <v>238</v>
      </c>
      <c r="U3844" s="38">
        <v>10.79</v>
      </c>
      <c r="V3844" s="38">
        <v>10.79</v>
      </c>
      <c r="W3844" s="38">
        <v>10.78</v>
      </c>
      <c r="X3844" s="18" t="s">
        <v>238</v>
      </c>
      <c r="Y3844" s="39"/>
      <c r="Z3844" s="16">
        <v>0</v>
      </c>
      <c r="AA3844" s="36">
        <v>36.630000000000003</v>
      </c>
      <c r="AB3844" s="36"/>
      <c r="AC3844" s="36">
        <v>41.06</v>
      </c>
      <c r="AD3844" s="38">
        <f t="shared" si="765"/>
        <v>44.444800000000001</v>
      </c>
      <c r="AE3844" s="38">
        <f t="shared" si="766"/>
        <v>55.555999999999997</v>
      </c>
      <c r="AF3844" s="38">
        <f t="shared" si="767"/>
        <v>60.000480000000003</v>
      </c>
      <c r="AG3844" s="36">
        <f t="shared" si="768"/>
        <v>44.44</v>
      </c>
      <c r="AH3844" s="36">
        <f t="shared" si="769"/>
        <v>55.55</v>
      </c>
      <c r="AI3844" s="36">
        <f t="shared" si="770"/>
        <v>60</v>
      </c>
      <c r="AJ3844" s="40">
        <v>43879</v>
      </c>
      <c r="AK3844" s="40">
        <v>43880</v>
      </c>
      <c r="AL3844" s="17"/>
      <c r="AM3844" s="17" t="s">
        <v>10821</v>
      </c>
      <c r="AN3844" s="66"/>
      <c r="AO3844" s="68" t="s">
        <v>19303</v>
      </c>
      <c r="AP3844" s="67"/>
      <c r="AQ3844" s="20"/>
      <c r="AR3844" s="16">
        <v>0</v>
      </c>
      <c r="AS3844" s="20">
        <v>43888</v>
      </c>
    </row>
    <row r="3845" spans="1:46" ht="47.25" customHeight="1">
      <c r="A3845" s="16">
        <v>8699786030480</v>
      </c>
      <c r="B3845" s="16" t="s">
        <v>4794</v>
      </c>
      <c r="C3845" s="16" t="s">
        <v>4795</v>
      </c>
      <c r="D3845" s="17" t="s">
        <v>87</v>
      </c>
      <c r="E3845" s="18" t="s">
        <v>18879</v>
      </c>
      <c r="F3845" s="18">
        <v>6</v>
      </c>
      <c r="G3845" s="39">
        <v>1</v>
      </c>
      <c r="H3845" s="18">
        <v>1</v>
      </c>
      <c r="I3845" s="18"/>
      <c r="J3845" s="18"/>
      <c r="K3845" s="18"/>
      <c r="L3845" s="19" t="s">
        <v>13379</v>
      </c>
      <c r="M3845" s="19" t="s">
        <v>136</v>
      </c>
      <c r="N3845" s="18" t="s">
        <v>4511</v>
      </c>
      <c r="O3845" s="18">
        <v>400</v>
      </c>
      <c r="P3845" s="18" t="s">
        <v>163</v>
      </c>
      <c r="Q3845" s="18">
        <v>60</v>
      </c>
      <c r="R3845" s="18" t="s">
        <v>95</v>
      </c>
      <c r="S3845" s="37" t="s">
        <v>96</v>
      </c>
      <c r="T3845" s="18" t="s">
        <v>238</v>
      </c>
      <c r="U3845" s="38">
        <v>83.03</v>
      </c>
      <c r="V3845" s="38">
        <v>83.2</v>
      </c>
      <c r="W3845" s="38">
        <v>49.92</v>
      </c>
      <c r="X3845" s="18" t="s">
        <v>238</v>
      </c>
      <c r="Y3845" s="39"/>
      <c r="Z3845" s="16">
        <v>0</v>
      </c>
      <c r="AA3845" s="36">
        <v>169.88</v>
      </c>
      <c r="AB3845" s="36"/>
      <c r="AC3845" s="36">
        <v>190.43</v>
      </c>
      <c r="AD3845" s="38">
        <f t="shared" si="765"/>
        <v>201.6472</v>
      </c>
      <c r="AE3845" s="38">
        <f t="shared" si="766"/>
        <v>243.594752</v>
      </c>
      <c r="AF3845" s="38">
        <f t="shared" si="767"/>
        <v>263.08233216000002</v>
      </c>
      <c r="AG3845" s="36">
        <f t="shared" si="768"/>
        <v>201.64</v>
      </c>
      <c r="AH3845" s="36">
        <f t="shared" si="769"/>
        <v>243.59</v>
      </c>
      <c r="AI3845" s="36">
        <f t="shared" si="770"/>
        <v>263.08</v>
      </c>
      <c r="AJ3845" s="40">
        <v>43879</v>
      </c>
      <c r="AK3845" s="40">
        <v>43880</v>
      </c>
      <c r="AL3845" s="17"/>
      <c r="AM3845" s="17" t="s">
        <v>3606</v>
      </c>
      <c r="AN3845" s="66"/>
      <c r="AO3845" s="68" t="s">
        <v>19163</v>
      </c>
      <c r="AP3845" s="67"/>
      <c r="AQ3845" s="20"/>
      <c r="AR3845" s="16">
        <v>1</v>
      </c>
      <c r="AS3845" s="20">
        <v>43910</v>
      </c>
      <c r="AT3845" s="69"/>
    </row>
    <row r="3846" spans="1:46" ht="47.25" customHeight="1">
      <c r="A3846" s="16">
        <v>8699786030459</v>
      </c>
      <c r="B3846" s="16" t="s">
        <v>4794</v>
      </c>
      <c r="C3846" s="16" t="s">
        <v>4795</v>
      </c>
      <c r="D3846" s="17" t="s">
        <v>87</v>
      </c>
      <c r="E3846" s="18" t="s">
        <v>18879</v>
      </c>
      <c r="F3846" s="18">
        <v>6</v>
      </c>
      <c r="G3846" s="39">
        <v>1</v>
      </c>
      <c r="H3846" s="18">
        <v>1</v>
      </c>
      <c r="I3846" s="18"/>
      <c r="J3846" s="18"/>
      <c r="K3846" s="18"/>
      <c r="L3846" s="19" t="s">
        <v>13377</v>
      </c>
      <c r="M3846" s="19" t="s">
        <v>136</v>
      </c>
      <c r="N3846" s="18" t="s">
        <v>4511</v>
      </c>
      <c r="O3846" s="18">
        <v>300</v>
      </c>
      <c r="P3846" s="18" t="s">
        <v>163</v>
      </c>
      <c r="Q3846" s="18">
        <v>60</v>
      </c>
      <c r="R3846" s="18" t="s">
        <v>95</v>
      </c>
      <c r="S3846" s="37" t="s">
        <v>96</v>
      </c>
      <c r="T3846" s="18" t="s">
        <v>238</v>
      </c>
      <c r="U3846" s="38">
        <v>62.27</v>
      </c>
      <c r="V3846" s="38">
        <v>62.4</v>
      </c>
      <c r="W3846" s="38">
        <v>37.44</v>
      </c>
      <c r="X3846" s="18" t="s">
        <v>238</v>
      </c>
      <c r="Y3846" s="39"/>
      <c r="Z3846" s="16">
        <v>0</v>
      </c>
      <c r="AA3846" s="36">
        <v>127.39</v>
      </c>
      <c r="AB3846" s="36"/>
      <c r="AC3846" s="36">
        <v>142.80000000000001</v>
      </c>
      <c r="AD3846" s="38">
        <f t="shared" si="765"/>
        <v>152.11200000000002</v>
      </c>
      <c r="AE3846" s="38">
        <f t="shared" si="766"/>
        <v>186.13392000000002</v>
      </c>
      <c r="AF3846" s="38">
        <f t="shared" si="767"/>
        <v>201.02463360000004</v>
      </c>
      <c r="AG3846" s="36">
        <f t="shared" si="768"/>
        <v>152.11000000000001</v>
      </c>
      <c r="AH3846" s="36">
        <f t="shared" si="769"/>
        <v>186.13</v>
      </c>
      <c r="AI3846" s="36">
        <f t="shared" si="770"/>
        <v>201.02</v>
      </c>
      <c r="AJ3846" s="40">
        <v>43879</v>
      </c>
      <c r="AK3846" s="40">
        <v>43880</v>
      </c>
      <c r="AL3846" s="17"/>
      <c r="AM3846" s="17" t="s">
        <v>3606</v>
      </c>
      <c r="AN3846" s="66"/>
      <c r="AO3846" s="68" t="s">
        <v>19163</v>
      </c>
      <c r="AP3846" s="67"/>
      <c r="AQ3846" s="20"/>
      <c r="AR3846" s="16">
        <v>0</v>
      </c>
      <c r="AS3846" s="20">
        <v>43910</v>
      </c>
      <c r="AT3846" s="69"/>
    </row>
    <row r="3847" spans="1:46" ht="47.25" customHeight="1">
      <c r="A3847" s="16">
        <v>8699786030428</v>
      </c>
      <c r="B3847" s="16" t="s">
        <v>4794</v>
      </c>
      <c r="C3847" s="16" t="s">
        <v>4795</v>
      </c>
      <c r="D3847" s="17" t="s">
        <v>87</v>
      </c>
      <c r="E3847" s="18" t="s">
        <v>18879</v>
      </c>
      <c r="F3847" s="18">
        <v>6</v>
      </c>
      <c r="G3847" s="39">
        <v>1</v>
      </c>
      <c r="H3847" s="18">
        <v>1</v>
      </c>
      <c r="I3847" s="18"/>
      <c r="J3847" s="18"/>
      <c r="K3847" s="18"/>
      <c r="L3847" s="19" t="s">
        <v>13375</v>
      </c>
      <c r="M3847" s="19" t="s">
        <v>136</v>
      </c>
      <c r="N3847" s="18" t="s">
        <v>4511</v>
      </c>
      <c r="O3847" s="18">
        <v>200</v>
      </c>
      <c r="P3847" s="18" t="s">
        <v>163</v>
      </c>
      <c r="Q3847" s="18">
        <v>60</v>
      </c>
      <c r="R3847" s="18" t="s">
        <v>95</v>
      </c>
      <c r="S3847" s="37" t="s">
        <v>96</v>
      </c>
      <c r="T3847" s="18" t="s">
        <v>238</v>
      </c>
      <c r="U3847" s="38">
        <v>41.52</v>
      </c>
      <c r="V3847" s="38">
        <v>41.6</v>
      </c>
      <c r="W3847" s="38">
        <v>24.96</v>
      </c>
      <c r="X3847" s="18" t="s">
        <v>238</v>
      </c>
      <c r="Y3847" s="39"/>
      <c r="Z3847" s="16">
        <v>0</v>
      </c>
      <c r="AA3847" s="36">
        <v>84.92</v>
      </c>
      <c r="AB3847" s="36"/>
      <c r="AC3847" s="36">
        <v>95.19</v>
      </c>
      <c r="AD3847" s="38">
        <f t="shared" si="765"/>
        <v>102.4533</v>
      </c>
      <c r="AE3847" s="38">
        <f t="shared" si="766"/>
        <v>128.06662499999999</v>
      </c>
      <c r="AF3847" s="38">
        <f t="shared" si="767"/>
        <v>138.31195499999998</v>
      </c>
      <c r="AG3847" s="36">
        <f t="shared" si="768"/>
        <v>102.45</v>
      </c>
      <c r="AH3847" s="36">
        <f t="shared" si="769"/>
        <v>128.06</v>
      </c>
      <c r="AI3847" s="36">
        <f t="shared" si="770"/>
        <v>138.31</v>
      </c>
      <c r="AJ3847" s="40">
        <v>43879</v>
      </c>
      <c r="AK3847" s="40">
        <v>43880</v>
      </c>
      <c r="AL3847" s="17"/>
      <c r="AM3847" s="17" t="s">
        <v>3606</v>
      </c>
      <c r="AN3847" s="66"/>
      <c r="AO3847" s="68" t="s">
        <v>19425</v>
      </c>
      <c r="AP3847" s="67"/>
      <c r="AQ3847" s="20"/>
      <c r="AR3847" s="16">
        <v>1</v>
      </c>
      <c r="AS3847" s="20">
        <v>43910</v>
      </c>
      <c r="AT3847" s="69"/>
    </row>
    <row r="3848" spans="1:46" ht="47.25" customHeight="1">
      <c r="A3848" s="16">
        <v>8699786030411</v>
      </c>
      <c r="B3848" s="16" t="s">
        <v>4794</v>
      </c>
      <c r="C3848" s="16" t="s">
        <v>4795</v>
      </c>
      <c r="D3848" s="17" t="s">
        <v>87</v>
      </c>
      <c r="E3848" s="18" t="s">
        <v>18879</v>
      </c>
      <c r="F3848" s="18">
        <v>6</v>
      </c>
      <c r="G3848" s="39">
        <v>1</v>
      </c>
      <c r="H3848" s="18">
        <v>1</v>
      </c>
      <c r="I3848" s="18"/>
      <c r="J3848" s="18"/>
      <c r="K3848" s="18"/>
      <c r="L3848" s="19" t="s">
        <v>10643</v>
      </c>
      <c r="M3848" s="19" t="s">
        <v>136</v>
      </c>
      <c r="N3848" s="18" t="s">
        <v>4511</v>
      </c>
      <c r="O3848" s="18">
        <v>200</v>
      </c>
      <c r="P3848" s="18" t="s">
        <v>163</v>
      </c>
      <c r="Q3848" s="18">
        <v>30</v>
      </c>
      <c r="R3848" s="18" t="s">
        <v>95</v>
      </c>
      <c r="S3848" s="37" t="s">
        <v>96</v>
      </c>
      <c r="T3848" s="18" t="s">
        <v>331</v>
      </c>
      <c r="U3848" s="38">
        <v>10.49</v>
      </c>
      <c r="V3848" s="38">
        <v>10.49</v>
      </c>
      <c r="W3848" s="38">
        <v>10.49</v>
      </c>
      <c r="X3848" s="18" t="s">
        <v>331</v>
      </c>
      <c r="Y3848" s="39"/>
      <c r="Z3848" s="16">
        <v>0</v>
      </c>
      <c r="AA3848" s="36">
        <v>35.700000000000003</v>
      </c>
      <c r="AB3848" s="36"/>
      <c r="AC3848" s="36">
        <v>40.01</v>
      </c>
      <c r="AD3848" s="38">
        <f t="shared" si="765"/>
        <v>43.3108</v>
      </c>
      <c r="AE3848" s="38">
        <f t="shared" si="766"/>
        <v>54.138500000000001</v>
      </c>
      <c r="AF3848" s="38">
        <f t="shared" si="767"/>
        <v>58.469580000000008</v>
      </c>
      <c r="AG3848" s="36">
        <f t="shared" si="768"/>
        <v>43.31</v>
      </c>
      <c r="AH3848" s="36">
        <f t="shared" si="769"/>
        <v>54.13</v>
      </c>
      <c r="AI3848" s="36">
        <f t="shared" si="770"/>
        <v>58.46</v>
      </c>
      <c r="AJ3848" s="40">
        <v>43879</v>
      </c>
      <c r="AK3848" s="40">
        <v>43880</v>
      </c>
      <c r="AL3848" s="17"/>
      <c r="AM3848" s="17" t="s">
        <v>3606</v>
      </c>
      <c r="AN3848" s="66"/>
      <c r="AO3848" s="68" t="s">
        <v>19424</v>
      </c>
      <c r="AP3848" s="67"/>
      <c r="AQ3848" s="20"/>
      <c r="AR3848" s="16">
        <v>1</v>
      </c>
      <c r="AS3848" s="20">
        <v>43910</v>
      </c>
      <c r="AT3848" s="69"/>
    </row>
    <row r="3849" spans="1:46" ht="47.25" customHeight="1">
      <c r="A3849" s="16">
        <v>8699786030497</v>
      </c>
      <c r="B3849" s="16" t="s">
        <v>4794</v>
      </c>
      <c r="C3849" s="16" t="s">
        <v>4795</v>
      </c>
      <c r="D3849" s="17" t="s">
        <v>87</v>
      </c>
      <c r="E3849" s="18" t="s">
        <v>18879</v>
      </c>
      <c r="F3849" s="18">
        <v>6</v>
      </c>
      <c r="G3849" s="39">
        <v>1</v>
      </c>
      <c r="H3849" s="18">
        <v>1</v>
      </c>
      <c r="I3849" s="18"/>
      <c r="J3849" s="18"/>
      <c r="K3849" s="18"/>
      <c r="L3849" s="19" t="s">
        <v>13374</v>
      </c>
      <c r="M3849" s="19" t="s">
        <v>136</v>
      </c>
      <c r="N3849" s="18" t="s">
        <v>4511</v>
      </c>
      <c r="O3849" s="18">
        <v>150</v>
      </c>
      <c r="P3849" s="18" t="s">
        <v>163</v>
      </c>
      <c r="Q3849" s="18">
        <v>30</v>
      </c>
      <c r="R3849" s="18" t="s">
        <v>95</v>
      </c>
      <c r="S3849" s="37" t="s">
        <v>96</v>
      </c>
      <c r="T3849" s="18" t="s">
        <v>331</v>
      </c>
      <c r="U3849" s="38">
        <v>15.57</v>
      </c>
      <c r="V3849" s="38">
        <v>23.26</v>
      </c>
      <c r="W3849" s="38">
        <v>13.95</v>
      </c>
      <c r="X3849" s="18" t="s">
        <v>557</v>
      </c>
      <c r="Y3849" s="39"/>
      <c r="Z3849" s="16">
        <v>0</v>
      </c>
      <c r="AA3849" s="36">
        <v>47.44</v>
      </c>
      <c r="AB3849" s="36"/>
      <c r="AC3849" s="36">
        <v>53.17</v>
      </c>
      <c r="AD3849" s="38">
        <f t="shared" si="765"/>
        <v>57.491900000000001</v>
      </c>
      <c r="AE3849" s="38">
        <f t="shared" si="766"/>
        <v>71.864874999999998</v>
      </c>
      <c r="AF3849" s="38">
        <f t="shared" si="767"/>
        <v>77.614064999999997</v>
      </c>
      <c r="AG3849" s="36">
        <f t="shared" si="768"/>
        <v>57.49</v>
      </c>
      <c r="AH3849" s="36">
        <f t="shared" si="769"/>
        <v>71.86</v>
      </c>
      <c r="AI3849" s="36">
        <f t="shared" si="770"/>
        <v>77.61</v>
      </c>
      <c r="AJ3849" s="40">
        <v>43879</v>
      </c>
      <c r="AK3849" s="40">
        <v>43880</v>
      </c>
      <c r="AL3849" s="17"/>
      <c r="AM3849" s="17" t="s">
        <v>3606</v>
      </c>
      <c r="AN3849" s="66"/>
      <c r="AO3849" s="68" t="s">
        <v>19423</v>
      </c>
      <c r="AP3849" s="67"/>
      <c r="AQ3849" s="20"/>
      <c r="AR3849" s="16">
        <v>1</v>
      </c>
      <c r="AS3849" s="20">
        <v>43910</v>
      </c>
      <c r="AT3849" s="69"/>
    </row>
    <row r="3850" spans="1:46" ht="47.25" customHeight="1">
      <c r="A3850" s="16">
        <v>8699786030381</v>
      </c>
      <c r="B3850" s="16" t="s">
        <v>4794</v>
      </c>
      <c r="C3850" s="16" t="s">
        <v>4795</v>
      </c>
      <c r="D3850" s="17" t="s">
        <v>87</v>
      </c>
      <c r="E3850" s="18" t="s">
        <v>18879</v>
      </c>
      <c r="F3850" s="18">
        <v>6</v>
      </c>
      <c r="G3850" s="39">
        <v>1</v>
      </c>
      <c r="H3850" s="18">
        <v>1</v>
      </c>
      <c r="I3850" s="18"/>
      <c r="J3850" s="18"/>
      <c r="K3850" s="18"/>
      <c r="L3850" s="19" t="s">
        <v>13380</v>
      </c>
      <c r="M3850" s="19" t="s">
        <v>136</v>
      </c>
      <c r="N3850" s="18" t="s">
        <v>4511</v>
      </c>
      <c r="O3850" s="18">
        <v>50</v>
      </c>
      <c r="P3850" s="18" t="s">
        <v>163</v>
      </c>
      <c r="Q3850" s="18">
        <v>30</v>
      </c>
      <c r="R3850" s="18" t="s">
        <v>95</v>
      </c>
      <c r="S3850" s="37" t="s">
        <v>96</v>
      </c>
      <c r="T3850" s="18" t="s">
        <v>331</v>
      </c>
      <c r="U3850" s="38">
        <v>4.16</v>
      </c>
      <c r="V3850" s="38">
        <v>12.1</v>
      </c>
      <c r="W3850" s="38">
        <v>4.16</v>
      </c>
      <c r="X3850" s="18" t="s">
        <v>331</v>
      </c>
      <c r="Y3850" s="39"/>
      <c r="Z3850" s="16">
        <v>0</v>
      </c>
      <c r="AA3850" s="36">
        <v>14.15</v>
      </c>
      <c r="AB3850" s="36"/>
      <c r="AC3850" s="36">
        <v>15.86</v>
      </c>
      <c r="AD3850" s="38">
        <f t="shared" si="765"/>
        <v>17.2288</v>
      </c>
      <c r="AE3850" s="38">
        <f t="shared" si="766"/>
        <v>21.536000000000001</v>
      </c>
      <c r="AF3850" s="38">
        <f t="shared" si="767"/>
        <v>23.258880000000001</v>
      </c>
      <c r="AG3850" s="36">
        <f t="shared" si="768"/>
        <v>17.22</v>
      </c>
      <c r="AH3850" s="36">
        <f t="shared" si="769"/>
        <v>21.53</v>
      </c>
      <c r="AI3850" s="36">
        <f t="shared" si="770"/>
        <v>23.25</v>
      </c>
      <c r="AJ3850" s="40">
        <v>43879</v>
      </c>
      <c r="AK3850" s="40">
        <v>43880</v>
      </c>
      <c r="AL3850" s="17"/>
      <c r="AM3850" s="17" t="s">
        <v>3606</v>
      </c>
      <c r="AN3850" s="66"/>
      <c r="AO3850" s="68" t="s">
        <v>19426</v>
      </c>
      <c r="AP3850" s="67"/>
      <c r="AQ3850" s="20"/>
      <c r="AR3850" s="16">
        <v>1</v>
      </c>
      <c r="AS3850" s="20">
        <v>43910</v>
      </c>
      <c r="AT3850" s="69"/>
    </row>
    <row r="3851" spans="1:46" ht="47.25" customHeight="1">
      <c r="A3851" s="16">
        <v>8699708900297</v>
      </c>
      <c r="B3851" s="16" t="s">
        <v>12216</v>
      </c>
      <c r="C3851" s="16" t="s">
        <v>12217</v>
      </c>
      <c r="D3851" s="17" t="s">
        <v>323</v>
      </c>
      <c r="E3851" s="18" t="s">
        <v>295</v>
      </c>
      <c r="F3851" s="18">
        <v>0</v>
      </c>
      <c r="G3851" s="39">
        <v>2</v>
      </c>
      <c r="H3851" s="18">
        <v>2</v>
      </c>
      <c r="I3851" s="18"/>
      <c r="J3851" s="18"/>
      <c r="K3851" s="18"/>
      <c r="L3851" s="19" t="s">
        <v>1076</v>
      </c>
      <c r="M3851" s="19" t="s">
        <v>1075</v>
      </c>
      <c r="N3851" s="18" t="s">
        <v>1041</v>
      </c>
      <c r="O3851" s="18">
        <v>400</v>
      </c>
      <c r="P3851" s="18" t="s">
        <v>163</v>
      </c>
      <c r="Q3851" s="18">
        <v>15</v>
      </c>
      <c r="R3851" s="18" t="s">
        <v>95</v>
      </c>
      <c r="S3851" s="37" t="s">
        <v>96</v>
      </c>
      <c r="T3851" s="18" t="s">
        <v>53</v>
      </c>
      <c r="U3851" s="38">
        <v>9.23</v>
      </c>
      <c r="V3851" s="38">
        <v>9.23</v>
      </c>
      <c r="W3851" s="38">
        <v>0</v>
      </c>
      <c r="X3851" s="18" t="s">
        <v>53</v>
      </c>
      <c r="Y3851" s="39"/>
      <c r="Z3851" s="16">
        <v>0</v>
      </c>
      <c r="AA3851" s="36">
        <v>31.36</v>
      </c>
      <c r="AB3851" s="36"/>
      <c r="AC3851" s="36">
        <v>35.15</v>
      </c>
      <c r="AD3851" s="38">
        <f t="shared" si="765"/>
        <v>38.061999999999998</v>
      </c>
      <c r="AE3851" s="38">
        <f t="shared" si="766"/>
        <v>47.577500000000001</v>
      </c>
      <c r="AF3851" s="38">
        <f t="shared" si="767"/>
        <v>51.383700000000005</v>
      </c>
      <c r="AG3851" s="36">
        <f t="shared" si="768"/>
        <v>38.06</v>
      </c>
      <c r="AH3851" s="36">
        <f t="shared" si="769"/>
        <v>47.57</v>
      </c>
      <c r="AI3851" s="36">
        <f t="shared" si="770"/>
        <v>51.38</v>
      </c>
      <c r="AJ3851" s="40">
        <v>43879</v>
      </c>
      <c r="AK3851" s="40">
        <v>43880</v>
      </c>
      <c r="AL3851" s="17"/>
      <c r="AM3851" s="17" t="s">
        <v>18407</v>
      </c>
      <c r="AN3851" s="66"/>
      <c r="AO3851" s="68" t="s">
        <v>19303</v>
      </c>
      <c r="AP3851" s="67"/>
      <c r="AQ3851" s="20"/>
      <c r="AR3851" s="16">
        <v>0</v>
      </c>
      <c r="AS3851" s="20">
        <v>43910</v>
      </c>
      <c r="AT3851" s="69"/>
    </row>
    <row r="3852" spans="1:46" ht="47.25" customHeight="1">
      <c r="A3852" s="16">
        <v>8680199155129</v>
      </c>
      <c r="B3852" s="16" t="s">
        <v>3039</v>
      </c>
      <c r="C3852" s="16" t="s">
        <v>3041</v>
      </c>
      <c r="D3852" s="17" t="s">
        <v>323</v>
      </c>
      <c r="E3852" s="18" t="s">
        <v>295</v>
      </c>
      <c r="F3852" s="18">
        <v>4</v>
      </c>
      <c r="G3852" s="39">
        <v>2</v>
      </c>
      <c r="H3852" s="18">
        <v>1</v>
      </c>
      <c r="I3852" s="18"/>
      <c r="J3852" s="18"/>
      <c r="K3852" s="18"/>
      <c r="L3852" s="19" t="s">
        <v>13381</v>
      </c>
      <c r="M3852" s="19" t="s">
        <v>3043</v>
      </c>
      <c r="N3852" s="18" t="s">
        <v>3887</v>
      </c>
      <c r="O3852" s="18">
        <v>200</v>
      </c>
      <c r="P3852" s="18" t="s">
        <v>163</v>
      </c>
      <c r="Q3852" s="18">
        <v>10</v>
      </c>
      <c r="R3852" s="18" t="s">
        <v>95</v>
      </c>
      <c r="S3852" s="37" t="s">
        <v>46</v>
      </c>
      <c r="T3852" s="18" t="s">
        <v>284</v>
      </c>
      <c r="U3852" s="38">
        <v>4.17</v>
      </c>
      <c r="V3852" s="38">
        <v>2.36</v>
      </c>
      <c r="W3852" s="38">
        <v>0</v>
      </c>
      <c r="X3852" s="18" t="s">
        <v>53</v>
      </c>
      <c r="Y3852" s="39"/>
      <c r="Z3852" s="16">
        <v>0</v>
      </c>
      <c r="AA3852" s="36">
        <v>8.0299999999999994</v>
      </c>
      <c r="AB3852" s="36"/>
      <c r="AC3852" s="36">
        <v>9</v>
      </c>
      <c r="AD3852" s="38">
        <f t="shared" si="765"/>
        <v>9.81</v>
      </c>
      <c r="AE3852" s="38">
        <f t="shared" si="766"/>
        <v>12.262500000000001</v>
      </c>
      <c r="AF3852" s="38">
        <f t="shared" si="767"/>
        <v>13.243500000000003</v>
      </c>
      <c r="AG3852" s="36">
        <f t="shared" si="768"/>
        <v>9.81</v>
      </c>
      <c r="AH3852" s="36">
        <f t="shared" si="769"/>
        <v>12.26</v>
      </c>
      <c r="AI3852" s="36">
        <f t="shared" si="770"/>
        <v>13.24</v>
      </c>
      <c r="AJ3852" s="40">
        <v>43879</v>
      </c>
      <c r="AK3852" s="40">
        <v>43880</v>
      </c>
      <c r="AL3852" s="17"/>
      <c r="AM3852" s="17" t="s">
        <v>18070</v>
      </c>
      <c r="AN3852" s="66" t="s">
        <v>19686</v>
      </c>
      <c r="AO3852" s="68" t="s">
        <v>19238</v>
      </c>
      <c r="AP3852" s="67"/>
      <c r="AQ3852" s="20"/>
      <c r="AR3852" s="16">
        <v>0</v>
      </c>
      <c r="AS3852" s="20">
        <v>43924</v>
      </c>
    </row>
    <row r="3853" spans="1:46" ht="47.25" customHeight="1">
      <c r="A3853" s="16">
        <v>8699556694423</v>
      </c>
      <c r="B3853" s="16" t="s">
        <v>8321</v>
      </c>
      <c r="C3853" s="16" t="s">
        <v>8322</v>
      </c>
      <c r="D3853" s="17" t="s">
        <v>87</v>
      </c>
      <c r="E3853" s="18" t="s">
        <v>295</v>
      </c>
      <c r="F3853" s="18">
        <v>4</v>
      </c>
      <c r="G3853" s="39">
        <v>1</v>
      </c>
      <c r="H3853" s="18">
        <v>3</v>
      </c>
      <c r="I3853" s="18"/>
      <c r="J3853" s="18"/>
      <c r="K3853" s="18"/>
      <c r="L3853" s="19" t="s">
        <v>2328</v>
      </c>
      <c r="M3853" s="19" t="s">
        <v>2329</v>
      </c>
      <c r="N3853" s="18" t="s">
        <v>1226</v>
      </c>
      <c r="O3853" s="18"/>
      <c r="P3853" s="18"/>
      <c r="Q3853" s="18">
        <v>500</v>
      </c>
      <c r="R3853" s="18" t="s">
        <v>95</v>
      </c>
      <c r="S3853" s="37" t="s">
        <v>46</v>
      </c>
      <c r="T3853" s="37" t="s">
        <v>53</v>
      </c>
      <c r="U3853" s="38">
        <v>3.46</v>
      </c>
      <c r="V3853" s="38">
        <v>3.46</v>
      </c>
      <c r="W3853" s="38">
        <v>0</v>
      </c>
      <c r="X3853" s="37" t="s">
        <v>53</v>
      </c>
      <c r="Y3853" s="39"/>
      <c r="Z3853" s="16">
        <v>0</v>
      </c>
      <c r="AA3853" s="36">
        <v>13.05</v>
      </c>
      <c r="AB3853" s="36"/>
      <c r="AC3853" s="36">
        <v>13.05</v>
      </c>
      <c r="AD3853" s="38">
        <f t="shared" si="765"/>
        <v>14.194000000000001</v>
      </c>
      <c r="AE3853" s="38">
        <f t="shared" si="766"/>
        <v>17.7425</v>
      </c>
      <c r="AF3853" s="38">
        <f t="shared" si="767"/>
        <v>19.161899999999999</v>
      </c>
      <c r="AG3853" s="36">
        <f t="shared" si="768"/>
        <v>14.19</v>
      </c>
      <c r="AH3853" s="36">
        <f t="shared" si="769"/>
        <v>17.739999999999998</v>
      </c>
      <c r="AI3853" s="36">
        <f t="shared" si="770"/>
        <v>19.16</v>
      </c>
      <c r="AJ3853" s="40">
        <v>43879</v>
      </c>
      <c r="AK3853" s="40">
        <v>43880</v>
      </c>
      <c r="AL3853" s="17"/>
      <c r="AM3853" s="17" t="s">
        <v>10821</v>
      </c>
      <c r="AN3853" s="66"/>
      <c r="AO3853" s="68" t="s">
        <v>19304</v>
      </c>
      <c r="AP3853" s="67"/>
      <c r="AQ3853" s="20"/>
      <c r="AR3853" s="16">
        <v>2</v>
      </c>
      <c r="AS3853" s="20">
        <v>43945</v>
      </c>
    </row>
    <row r="3854" spans="1:46" ht="47.25" customHeight="1">
      <c r="A3854" s="16">
        <v>8699556694515</v>
      </c>
      <c r="B3854" s="16" t="s">
        <v>8321</v>
      </c>
      <c r="C3854" s="16" t="s">
        <v>8322</v>
      </c>
      <c r="D3854" s="17" t="s">
        <v>87</v>
      </c>
      <c r="E3854" s="18" t="s">
        <v>295</v>
      </c>
      <c r="F3854" s="18">
        <v>0</v>
      </c>
      <c r="G3854" s="39">
        <v>1</v>
      </c>
      <c r="H3854" s="18">
        <v>3</v>
      </c>
      <c r="I3854" s="18"/>
      <c r="J3854" s="18"/>
      <c r="K3854" s="18"/>
      <c r="L3854" s="19" t="s">
        <v>2331</v>
      </c>
      <c r="M3854" s="19" t="s">
        <v>2329</v>
      </c>
      <c r="N3854" s="18" t="s">
        <v>1226</v>
      </c>
      <c r="O3854" s="18"/>
      <c r="P3854" s="18"/>
      <c r="Q3854" s="18">
        <v>500</v>
      </c>
      <c r="R3854" s="18" t="s">
        <v>95</v>
      </c>
      <c r="S3854" s="37" t="s">
        <v>46</v>
      </c>
      <c r="T3854" s="37" t="s">
        <v>53</v>
      </c>
      <c r="U3854" s="38">
        <v>3.71</v>
      </c>
      <c r="V3854" s="38">
        <v>3.71</v>
      </c>
      <c r="W3854" s="38">
        <v>3.71</v>
      </c>
      <c r="X3854" s="37" t="s">
        <v>53</v>
      </c>
      <c r="Y3854" s="39"/>
      <c r="Z3854" s="16">
        <v>0</v>
      </c>
      <c r="AA3854" s="36">
        <v>14.11</v>
      </c>
      <c r="AB3854" s="36"/>
      <c r="AC3854" s="36">
        <v>14.11</v>
      </c>
      <c r="AD3854" s="38">
        <f t="shared" si="765"/>
        <v>15.338799999999999</v>
      </c>
      <c r="AE3854" s="38">
        <f t="shared" si="766"/>
        <v>19.173499999999997</v>
      </c>
      <c r="AF3854" s="38">
        <f t="shared" si="767"/>
        <v>20.707379999999997</v>
      </c>
      <c r="AG3854" s="36">
        <f t="shared" si="768"/>
        <v>15.33</v>
      </c>
      <c r="AH3854" s="36">
        <f t="shared" si="769"/>
        <v>19.170000000000002</v>
      </c>
      <c r="AI3854" s="36">
        <f t="shared" si="770"/>
        <v>20.7</v>
      </c>
      <c r="AJ3854" s="40">
        <v>43879</v>
      </c>
      <c r="AK3854" s="40">
        <v>43880</v>
      </c>
      <c r="AL3854" s="17"/>
      <c r="AM3854" s="17" t="s">
        <v>10821</v>
      </c>
      <c r="AN3854" s="66"/>
      <c r="AO3854" s="68" t="s">
        <v>19086</v>
      </c>
      <c r="AP3854" s="67"/>
      <c r="AQ3854" s="20"/>
      <c r="AR3854" s="16">
        <v>2</v>
      </c>
      <c r="AS3854" s="20">
        <v>43945</v>
      </c>
    </row>
    <row r="3855" spans="1:46" ht="47.25" customHeight="1">
      <c r="A3855" s="16">
        <v>8699556694539</v>
      </c>
      <c r="B3855" s="16" t="s">
        <v>8321</v>
      </c>
      <c r="C3855" s="16" t="s">
        <v>8322</v>
      </c>
      <c r="D3855" s="17" t="s">
        <v>87</v>
      </c>
      <c r="E3855" s="18" t="s">
        <v>295</v>
      </c>
      <c r="F3855" s="18">
        <v>4</v>
      </c>
      <c r="G3855" s="39">
        <v>1</v>
      </c>
      <c r="H3855" s="18">
        <v>3</v>
      </c>
      <c r="I3855" s="18"/>
      <c r="J3855" s="18"/>
      <c r="K3855" s="18"/>
      <c r="L3855" s="19" t="s">
        <v>2332</v>
      </c>
      <c r="M3855" s="19" t="s">
        <v>2329</v>
      </c>
      <c r="N3855" s="18" t="s">
        <v>1226</v>
      </c>
      <c r="O3855" s="18"/>
      <c r="P3855" s="18"/>
      <c r="Q3855" s="18">
        <v>500</v>
      </c>
      <c r="R3855" s="18" t="s">
        <v>95</v>
      </c>
      <c r="S3855" s="37" t="s">
        <v>46</v>
      </c>
      <c r="T3855" s="37" t="s">
        <v>53</v>
      </c>
      <c r="U3855" s="38">
        <v>3.46</v>
      </c>
      <c r="V3855" s="38">
        <v>3.46</v>
      </c>
      <c r="W3855" s="38">
        <v>0</v>
      </c>
      <c r="X3855" s="37" t="s">
        <v>53</v>
      </c>
      <c r="Y3855" s="39"/>
      <c r="Z3855" s="16">
        <v>0</v>
      </c>
      <c r="AA3855" s="36">
        <v>13.05</v>
      </c>
      <c r="AB3855" s="36"/>
      <c r="AC3855" s="36">
        <v>13.05</v>
      </c>
      <c r="AD3855" s="38">
        <f t="shared" si="765"/>
        <v>14.194000000000001</v>
      </c>
      <c r="AE3855" s="38">
        <f t="shared" si="766"/>
        <v>17.7425</v>
      </c>
      <c r="AF3855" s="38">
        <f t="shared" si="767"/>
        <v>19.161899999999999</v>
      </c>
      <c r="AG3855" s="36">
        <f t="shared" si="768"/>
        <v>14.19</v>
      </c>
      <c r="AH3855" s="36">
        <f t="shared" si="769"/>
        <v>17.739999999999998</v>
      </c>
      <c r="AI3855" s="36">
        <f t="shared" si="770"/>
        <v>19.16</v>
      </c>
      <c r="AJ3855" s="40">
        <v>43879</v>
      </c>
      <c r="AK3855" s="40">
        <v>43880</v>
      </c>
      <c r="AL3855" s="17"/>
      <c r="AM3855" s="17" t="s">
        <v>10821</v>
      </c>
      <c r="AN3855" s="66"/>
      <c r="AO3855" s="68" t="s">
        <v>19304</v>
      </c>
      <c r="AP3855" s="67"/>
      <c r="AQ3855" s="20"/>
      <c r="AR3855" s="16">
        <v>2</v>
      </c>
      <c r="AS3855" s="20">
        <v>43945</v>
      </c>
    </row>
    <row r="3856" spans="1:46" ht="47.25" customHeight="1">
      <c r="A3856" s="16">
        <v>8699556694430</v>
      </c>
      <c r="B3856" s="16" t="s">
        <v>8321</v>
      </c>
      <c r="C3856" s="16" t="s">
        <v>8322</v>
      </c>
      <c r="D3856" s="17" t="s">
        <v>87</v>
      </c>
      <c r="E3856" s="18" t="s">
        <v>295</v>
      </c>
      <c r="F3856" s="18">
        <v>4</v>
      </c>
      <c r="G3856" s="39">
        <v>1</v>
      </c>
      <c r="H3856" s="18">
        <v>3</v>
      </c>
      <c r="I3856" s="18"/>
      <c r="J3856" s="18"/>
      <c r="K3856" s="18"/>
      <c r="L3856" s="19" t="s">
        <v>2330</v>
      </c>
      <c r="M3856" s="19" t="s">
        <v>2329</v>
      </c>
      <c r="N3856" s="18" t="s">
        <v>1226</v>
      </c>
      <c r="O3856" s="18"/>
      <c r="P3856" s="18"/>
      <c r="Q3856" s="18">
        <v>500</v>
      </c>
      <c r="R3856" s="18" t="s">
        <v>95</v>
      </c>
      <c r="S3856" s="37" t="s">
        <v>46</v>
      </c>
      <c r="T3856" s="37" t="s">
        <v>53</v>
      </c>
      <c r="U3856" s="38">
        <v>3.46</v>
      </c>
      <c r="V3856" s="38">
        <v>3.46</v>
      </c>
      <c r="W3856" s="38">
        <v>0</v>
      </c>
      <c r="X3856" s="37" t="s">
        <v>53</v>
      </c>
      <c r="Y3856" s="39"/>
      <c r="Z3856" s="16">
        <v>0</v>
      </c>
      <c r="AA3856" s="36">
        <v>13.05</v>
      </c>
      <c r="AB3856" s="36"/>
      <c r="AC3856" s="36">
        <v>13.05</v>
      </c>
      <c r="AD3856" s="38">
        <f t="shared" si="765"/>
        <v>14.194000000000001</v>
      </c>
      <c r="AE3856" s="38">
        <f t="shared" si="766"/>
        <v>17.7425</v>
      </c>
      <c r="AF3856" s="38">
        <f t="shared" si="767"/>
        <v>19.161899999999999</v>
      </c>
      <c r="AG3856" s="36">
        <f t="shared" si="768"/>
        <v>14.19</v>
      </c>
      <c r="AH3856" s="36">
        <f t="shared" si="769"/>
        <v>17.739999999999998</v>
      </c>
      <c r="AI3856" s="36">
        <f t="shared" si="770"/>
        <v>19.16</v>
      </c>
      <c r="AJ3856" s="40">
        <v>43879</v>
      </c>
      <c r="AK3856" s="40">
        <v>43880</v>
      </c>
      <c r="AL3856" s="17"/>
      <c r="AM3856" s="17" t="s">
        <v>10821</v>
      </c>
      <c r="AN3856" s="66"/>
      <c r="AO3856" s="68" t="s">
        <v>19304</v>
      </c>
      <c r="AP3856" s="67"/>
      <c r="AQ3856" s="20"/>
      <c r="AR3856" s="16">
        <v>2</v>
      </c>
      <c r="AS3856" s="20">
        <v>43945</v>
      </c>
    </row>
    <row r="3857" spans="1:46" ht="47.25" customHeight="1">
      <c r="A3857" s="16">
        <v>8699522967148</v>
      </c>
      <c r="B3857" s="16" t="s">
        <v>9629</v>
      </c>
      <c r="C3857" s="16" t="s">
        <v>86</v>
      </c>
      <c r="D3857" s="17" t="s">
        <v>87</v>
      </c>
      <c r="E3857" s="18" t="s">
        <v>18879</v>
      </c>
      <c r="F3857" s="18">
        <v>0</v>
      </c>
      <c r="G3857" s="39">
        <v>2</v>
      </c>
      <c r="H3857" s="18">
        <v>1</v>
      </c>
      <c r="I3857" s="18"/>
      <c r="J3857" s="18"/>
      <c r="K3857" s="18"/>
      <c r="L3857" s="19" t="s">
        <v>2982</v>
      </c>
      <c r="M3857" s="19" t="s">
        <v>2983</v>
      </c>
      <c r="N3857" s="18" t="s">
        <v>2966</v>
      </c>
      <c r="O3857" s="18">
        <v>50</v>
      </c>
      <c r="P3857" s="18" t="s">
        <v>163</v>
      </c>
      <c r="Q3857" s="18">
        <v>5</v>
      </c>
      <c r="R3857" s="18" t="s">
        <v>95</v>
      </c>
      <c r="S3857" s="37" t="s">
        <v>96</v>
      </c>
      <c r="T3857" s="18" t="s">
        <v>238</v>
      </c>
      <c r="U3857" s="38">
        <v>30</v>
      </c>
      <c r="V3857" s="38">
        <v>30</v>
      </c>
      <c r="W3857" s="38">
        <v>30</v>
      </c>
      <c r="X3857" s="18" t="s">
        <v>238</v>
      </c>
      <c r="Y3857" s="39"/>
      <c r="Z3857" s="16">
        <v>0</v>
      </c>
      <c r="AA3857" s="36">
        <v>53.21</v>
      </c>
      <c r="AB3857" s="36"/>
      <c r="AC3857" s="36">
        <v>53.21</v>
      </c>
      <c r="AD3857" s="38">
        <f t="shared" si="765"/>
        <v>57.534700000000001</v>
      </c>
      <c r="AE3857" s="38">
        <f t="shared" si="766"/>
        <v>71.918374999999997</v>
      </c>
      <c r="AF3857" s="38">
        <f t="shared" si="767"/>
        <v>77.671845000000005</v>
      </c>
      <c r="AG3857" s="36">
        <f t="shared" si="768"/>
        <v>57.53</v>
      </c>
      <c r="AH3857" s="36">
        <f t="shared" si="769"/>
        <v>71.91</v>
      </c>
      <c r="AI3857" s="36">
        <f t="shared" si="770"/>
        <v>77.67</v>
      </c>
      <c r="AJ3857" s="40">
        <v>43879</v>
      </c>
      <c r="AK3857" s="40">
        <v>43880</v>
      </c>
      <c r="AL3857" s="17"/>
      <c r="AM3857" s="17" t="s">
        <v>3606</v>
      </c>
      <c r="AN3857" s="66"/>
      <c r="AO3857" s="68" t="s">
        <v>19794</v>
      </c>
      <c r="AP3857" s="67"/>
      <c r="AQ3857" s="20"/>
      <c r="AR3857" s="16"/>
      <c r="AS3857" s="40">
        <v>43951</v>
      </c>
    </row>
    <row r="3858" spans="1:46" ht="47.25" customHeight="1">
      <c r="A3858" s="16">
        <v>8699522967131</v>
      </c>
      <c r="B3858" s="16" t="s">
        <v>9629</v>
      </c>
      <c r="C3858" s="16" t="s">
        <v>86</v>
      </c>
      <c r="D3858" s="17" t="s">
        <v>87</v>
      </c>
      <c r="E3858" s="18" t="s">
        <v>18879</v>
      </c>
      <c r="F3858" s="18">
        <v>0</v>
      </c>
      <c r="G3858" s="39">
        <v>2</v>
      </c>
      <c r="H3858" s="18">
        <v>1</v>
      </c>
      <c r="I3858" s="18"/>
      <c r="J3858" s="18"/>
      <c r="K3858" s="18"/>
      <c r="L3858" s="19" t="s">
        <v>16227</v>
      </c>
      <c r="M3858" s="19" t="s">
        <v>2983</v>
      </c>
      <c r="N3858" s="18" t="s">
        <v>2966</v>
      </c>
      <c r="O3858" s="18">
        <v>50</v>
      </c>
      <c r="P3858" s="18" t="s">
        <v>163</v>
      </c>
      <c r="Q3858" s="18">
        <v>5</v>
      </c>
      <c r="R3858" s="18" t="s">
        <v>95</v>
      </c>
      <c r="S3858" s="37" t="s">
        <v>96</v>
      </c>
      <c r="T3858" s="18" t="s">
        <v>97</v>
      </c>
      <c r="U3858" s="38">
        <v>41.89</v>
      </c>
      <c r="V3858" s="38">
        <v>41.89</v>
      </c>
      <c r="W3858" s="38">
        <v>41.89</v>
      </c>
      <c r="X3858" s="18" t="s">
        <v>97</v>
      </c>
      <c r="Y3858" s="39"/>
      <c r="Z3858" s="16">
        <v>0</v>
      </c>
      <c r="AA3858" s="36">
        <v>142.74</v>
      </c>
      <c r="AB3858" s="36"/>
      <c r="AC3858" s="36">
        <v>142.74</v>
      </c>
      <c r="AD3858" s="38">
        <f t="shared" si="765"/>
        <v>152.0496</v>
      </c>
      <c r="AE3858" s="38">
        <f t="shared" si="766"/>
        <v>186.06153600000002</v>
      </c>
      <c r="AF3858" s="38">
        <f t="shared" si="767"/>
        <v>200.94645888000002</v>
      </c>
      <c r="AG3858" s="36">
        <f t="shared" si="768"/>
        <v>152.04</v>
      </c>
      <c r="AH3858" s="36">
        <f t="shared" si="769"/>
        <v>186.06</v>
      </c>
      <c r="AI3858" s="36">
        <f t="shared" si="770"/>
        <v>200.94</v>
      </c>
      <c r="AJ3858" s="40">
        <v>43879</v>
      </c>
      <c r="AK3858" s="40">
        <v>43880</v>
      </c>
      <c r="AL3858" s="17"/>
      <c r="AM3858" s="17" t="s">
        <v>3606</v>
      </c>
      <c r="AN3858" s="66"/>
      <c r="AO3858" s="68" t="s">
        <v>19396</v>
      </c>
      <c r="AP3858" s="67"/>
      <c r="AQ3858" s="20"/>
      <c r="AR3858" s="16"/>
      <c r="AS3858" s="40">
        <v>43951</v>
      </c>
    </row>
    <row r="3859" spans="1:46" ht="47.25" customHeight="1">
      <c r="A3859" s="16">
        <v>8699522967414</v>
      </c>
      <c r="B3859" s="16" t="s">
        <v>8418</v>
      </c>
      <c r="C3859" s="16" t="s">
        <v>8419</v>
      </c>
      <c r="D3859" s="17" t="s">
        <v>87</v>
      </c>
      <c r="E3859" s="18" t="s">
        <v>18879</v>
      </c>
      <c r="F3859" s="18">
        <v>0</v>
      </c>
      <c r="G3859" s="39">
        <v>2</v>
      </c>
      <c r="H3859" s="18">
        <v>1</v>
      </c>
      <c r="I3859" s="18"/>
      <c r="J3859" s="18"/>
      <c r="K3859" s="18"/>
      <c r="L3859" s="19" t="s">
        <v>2978</v>
      </c>
      <c r="M3859" s="19" t="s">
        <v>2979</v>
      </c>
      <c r="N3859" s="18" t="s">
        <v>2966</v>
      </c>
      <c r="O3859" s="18"/>
      <c r="P3859" s="18"/>
      <c r="Q3859" s="18">
        <v>1</v>
      </c>
      <c r="R3859" s="18" t="s">
        <v>95</v>
      </c>
      <c r="S3859" s="37" t="s">
        <v>96</v>
      </c>
      <c r="T3859" s="18" t="s">
        <v>238</v>
      </c>
      <c r="U3859" s="38">
        <v>18.23</v>
      </c>
      <c r="V3859" s="38">
        <v>18.23</v>
      </c>
      <c r="W3859" s="38">
        <v>18.23</v>
      </c>
      <c r="X3859" s="18" t="s">
        <v>238</v>
      </c>
      <c r="Y3859" s="39"/>
      <c r="Z3859" s="16">
        <v>0</v>
      </c>
      <c r="AA3859" s="36">
        <v>33.79</v>
      </c>
      <c r="AB3859" s="36"/>
      <c r="AC3859" s="36">
        <v>33.79</v>
      </c>
      <c r="AD3859" s="38">
        <f t="shared" si="765"/>
        <v>36.593200000000003</v>
      </c>
      <c r="AE3859" s="38">
        <f t="shared" si="766"/>
        <v>45.741500000000002</v>
      </c>
      <c r="AF3859" s="38">
        <f t="shared" si="767"/>
        <v>49.400820000000003</v>
      </c>
      <c r="AG3859" s="36">
        <f t="shared" si="768"/>
        <v>36.590000000000003</v>
      </c>
      <c r="AH3859" s="36">
        <f t="shared" si="769"/>
        <v>45.74</v>
      </c>
      <c r="AI3859" s="36">
        <f t="shared" si="770"/>
        <v>49.4</v>
      </c>
      <c r="AJ3859" s="40">
        <v>43879</v>
      </c>
      <c r="AK3859" s="40">
        <v>43880</v>
      </c>
      <c r="AL3859" s="17"/>
      <c r="AM3859" s="17" t="s">
        <v>10821</v>
      </c>
      <c r="AN3859" s="66"/>
      <c r="AO3859" s="68" t="s">
        <v>19350</v>
      </c>
      <c r="AP3859" s="67"/>
      <c r="AQ3859" s="20"/>
      <c r="AR3859" s="16"/>
      <c r="AS3859" s="40">
        <v>43951</v>
      </c>
    </row>
    <row r="3860" spans="1:46" ht="47.25" customHeight="1">
      <c r="A3860" s="16">
        <v>8699522553235</v>
      </c>
      <c r="B3860" s="16" t="s">
        <v>7838</v>
      </c>
      <c r="C3860" s="16" t="s">
        <v>7839</v>
      </c>
      <c r="D3860" s="17" t="s">
        <v>87</v>
      </c>
      <c r="E3860" s="18" t="s">
        <v>18879</v>
      </c>
      <c r="F3860" s="18">
        <v>0</v>
      </c>
      <c r="G3860" s="39">
        <v>2</v>
      </c>
      <c r="H3860" s="18">
        <v>1</v>
      </c>
      <c r="I3860" s="18" t="s">
        <v>6197</v>
      </c>
      <c r="J3860" s="18">
        <v>2</v>
      </c>
      <c r="K3860" s="18" t="s">
        <v>7913</v>
      </c>
      <c r="L3860" s="19" t="s">
        <v>13094</v>
      </c>
      <c r="M3860" s="19" t="s">
        <v>4249</v>
      </c>
      <c r="N3860" s="18" t="s">
        <v>2966</v>
      </c>
      <c r="O3860" s="18">
        <v>50</v>
      </c>
      <c r="P3860" s="18" t="s">
        <v>470</v>
      </c>
      <c r="Q3860" s="18">
        <v>60</v>
      </c>
      <c r="R3860" s="18" t="s">
        <v>95</v>
      </c>
      <c r="S3860" s="37" t="s">
        <v>96</v>
      </c>
      <c r="T3860" s="18" t="s">
        <v>284</v>
      </c>
      <c r="U3860" s="38">
        <v>14.1</v>
      </c>
      <c r="V3860" s="38">
        <v>14.1</v>
      </c>
      <c r="W3860" s="38">
        <v>14.1</v>
      </c>
      <c r="X3860" s="18" t="s">
        <v>284</v>
      </c>
      <c r="Y3860" s="39"/>
      <c r="Z3860" s="16">
        <v>0</v>
      </c>
      <c r="AA3860" s="36">
        <v>53.79</v>
      </c>
      <c r="AB3860" s="36"/>
      <c r="AC3860" s="36">
        <v>53.79</v>
      </c>
      <c r="AD3860" s="38">
        <f t="shared" si="765"/>
        <v>58.155299999999997</v>
      </c>
      <c r="AE3860" s="38">
        <f t="shared" si="766"/>
        <v>72.694125</v>
      </c>
      <c r="AF3860" s="38">
        <f t="shared" si="767"/>
        <v>78.509655000000009</v>
      </c>
      <c r="AG3860" s="36">
        <f t="shared" si="768"/>
        <v>58.15</v>
      </c>
      <c r="AH3860" s="36">
        <f t="shared" si="769"/>
        <v>72.69</v>
      </c>
      <c r="AI3860" s="36">
        <f t="shared" si="770"/>
        <v>78.5</v>
      </c>
      <c r="AJ3860" s="40">
        <v>43879</v>
      </c>
      <c r="AK3860" s="40">
        <v>43880</v>
      </c>
      <c r="AL3860" s="17"/>
      <c r="AM3860" s="17" t="s">
        <v>3606</v>
      </c>
      <c r="AN3860" s="66"/>
      <c r="AO3860" s="68" t="s">
        <v>19204</v>
      </c>
      <c r="AP3860" s="67"/>
      <c r="AQ3860" s="20"/>
      <c r="AR3860" s="16"/>
      <c r="AS3860" s="40">
        <v>43951</v>
      </c>
    </row>
    <row r="3861" spans="1:46" ht="47.25" customHeight="1">
      <c r="A3861" s="16">
        <v>8699522523245</v>
      </c>
      <c r="B3861" s="16" t="s">
        <v>7838</v>
      </c>
      <c r="C3861" s="16" t="s">
        <v>7839</v>
      </c>
      <c r="D3861" s="17" t="s">
        <v>87</v>
      </c>
      <c r="E3861" s="18" t="s">
        <v>18879</v>
      </c>
      <c r="F3861" s="18">
        <v>0</v>
      </c>
      <c r="G3861" s="39">
        <v>2</v>
      </c>
      <c r="H3861" s="18">
        <v>1</v>
      </c>
      <c r="I3861" s="18" t="s">
        <v>6214</v>
      </c>
      <c r="J3861" s="18">
        <v>0</v>
      </c>
      <c r="K3861" s="18" t="s">
        <v>7563</v>
      </c>
      <c r="L3861" s="19" t="s">
        <v>13095</v>
      </c>
      <c r="M3861" s="19" t="s">
        <v>4249</v>
      </c>
      <c r="N3861" s="18" t="s">
        <v>2966</v>
      </c>
      <c r="O3861" s="18">
        <v>25</v>
      </c>
      <c r="P3861" s="18" t="s">
        <v>470</v>
      </c>
      <c r="Q3861" s="18">
        <v>120</v>
      </c>
      <c r="R3861" s="18" t="s">
        <v>95</v>
      </c>
      <c r="S3861" s="37" t="s">
        <v>96</v>
      </c>
      <c r="T3861" s="18" t="s">
        <v>331</v>
      </c>
      <c r="U3861" s="38">
        <v>8.3000000000000007</v>
      </c>
      <c r="V3861" s="38">
        <v>8.3000000000000007</v>
      </c>
      <c r="W3861" s="38">
        <v>8.3000000000000007</v>
      </c>
      <c r="X3861" s="18" t="s">
        <v>331</v>
      </c>
      <c r="Y3861" s="39"/>
      <c r="Z3861" s="16">
        <v>0</v>
      </c>
      <c r="AA3861" s="36">
        <v>31.66</v>
      </c>
      <c r="AB3861" s="36"/>
      <c r="AC3861" s="36">
        <v>31.66</v>
      </c>
      <c r="AD3861" s="38">
        <f t="shared" si="765"/>
        <v>34.2928</v>
      </c>
      <c r="AE3861" s="38">
        <f t="shared" si="766"/>
        <v>42.866</v>
      </c>
      <c r="AF3861" s="38">
        <f t="shared" si="767"/>
        <v>46.295280000000005</v>
      </c>
      <c r="AG3861" s="36">
        <f t="shared" si="768"/>
        <v>34.29</v>
      </c>
      <c r="AH3861" s="36">
        <f t="shared" si="769"/>
        <v>42.86</v>
      </c>
      <c r="AI3861" s="36">
        <f t="shared" si="770"/>
        <v>46.29</v>
      </c>
      <c r="AJ3861" s="40">
        <v>43879</v>
      </c>
      <c r="AK3861" s="40">
        <v>43880</v>
      </c>
      <c r="AL3861" s="17"/>
      <c r="AM3861" s="17" t="s">
        <v>3606</v>
      </c>
      <c r="AN3861" s="66"/>
      <c r="AO3861" s="68" t="s">
        <v>19388</v>
      </c>
      <c r="AP3861" s="67"/>
      <c r="AQ3861" s="20"/>
      <c r="AR3861" s="16"/>
      <c r="AS3861" s="40">
        <v>43951</v>
      </c>
    </row>
    <row r="3862" spans="1:46" ht="47.25" customHeight="1">
      <c r="A3862" s="16">
        <v>8699522011438</v>
      </c>
      <c r="B3862" s="16" t="s">
        <v>10312</v>
      </c>
      <c r="C3862" s="16" t="s">
        <v>7854</v>
      </c>
      <c r="D3862" s="17" t="s">
        <v>87</v>
      </c>
      <c r="E3862" s="18" t="s">
        <v>295</v>
      </c>
      <c r="F3862" s="18">
        <v>4</v>
      </c>
      <c r="G3862" s="39" t="s">
        <v>12965</v>
      </c>
      <c r="H3862" s="18">
        <v>2</v>
      </c>
      <c r="I3862" s="18"/>
      <c r="J3862" s="18"/>
      <c r="K3862" s="18"/>
      <c r="L3862" s="19" t="s">
        <v>3006</v>
      </c>
      <c r="M3862" s="19" t="s">
        <v>1483</v>
      </c>
      <c r="N3862" s="18" t="s">
        <v>2966</v>
      </c>
      <c r="O3862" s="18">
        <v>2</v>
      </c>
      <c r="P3862" s="18" t="s">
        <v>163</v>
      </c>
      <c r="Q3862" s="18">
        <v>100</v>
      </c>
      <c r="R3862" s="18" t="s">
        <v>95</v>
      </c>
      <c r="S3862" s="37" t="s">
        <v>46</v>
      </c>
      <c r="T3862" s="18" t="s">
        <v>53</v>
      </c>
      <c r="U3862" s="38">
        <v>1.76</v>
      </c>
      <c r="V3862" s="38">
        <v>1.76</v>
      </c>
      <c r="W3862" s="38">
        <v>0</v>
      </c>
      <c r="X3862" s="18" t="s">
        <v>53</v>
      </c>
      <c r="Y3862" s="39"/>
      <c r="Z3862" s="16">
        <v>0</v>
      </c>
      <c r="AA3862" s="36">
        <v>6.66</v>
      </c>
      <c r="AB3862" s="36"/>
      <c r="AC3862" s="36">
        <v>6.66</v>
      </c>
      <c r="AD3862" s="38">
        <f t="shared" si="765"/>
        <v>7.2594000000000003</v>
      </c>
      <c r="AE3862" s="38">
        <f t="shared" si="766"/>
        <v>9.074250000000001</v>
      </c>
      <c r="AF3862" s="38">
        <f t="shared" si="767"/>
        <v>9.8001900000000024</v>
      </c>
      <c r="AG3862" s="36">
        <f t="shared" si="768"/>
        <v>7.25</v>
      </c>
      <c r="AH3862" s="36">
        <f t="shared" si="769"/>
        <v>9.07</v>
      </c>
      <c r="AI3862" s="36">
        <f t="shared" si="770"/>
        <v>9.8000000000000007</v>
      </c>
      <c r="AJ3862" s="40">
        <v>43906</v>
      </c>
      <c r="AK3862" s="40">
        <v>43907</v>
      </c>
      <c r="AL3862" s="17"/>
      <c r="AM3862" s="17" t="s">
        <v>3606</v>
      </c>
      <c r="AN3862" s="66"/>
      <c r="AO3862" s="68" t="s">
        <v>19629</v>
      </c>
      <c r="AP3862" s="67"/>
      <c r="AQ3862" s="20"/>
      <c r="AR3862" s="16"/>
      <c r="AS3862" s="40">
        <v>43951</v>
      </c>
    </row>
    <row r="3863" spans="1:46" ht="47.25" customHeight="1">
      <c r="A3863" s="16">
        <v>8699522541041</v>
      </c>
      <c r="B3863" s="16" t="s">
        <v>12598</v>
      </c>
      <c r="C3863" s="16" t="s">
        <v>12599</v>
      </c>
      <c r="D3863" s="17" t="s">
        <v>87</v>
      </c>
      <c r="E3863" s="18" t="s">
        <v>18879</v>
      </c>
      <c r="F3863" s="18">
        <v>0</v>
      </c>
      <c r="G3863" s="39">
        <v>2</v>
      </c>
      <c r="H3863" s="18">
        <v>1</v>
      </c>
      <c r="I3863" s="18"/>
      <c r="J3863" s="18"/>
      <c r="K3863" s="18"/>
      <c r="L3863" s="19" t="s">
        <v>3007</v>
      </c>
      <c r="M3863" s="19" t="s">
        <v>3008</v>
      </c>
      <c r="N3863" s="18" t="s">
        <v>2966</v>
      </c>
      <c r="O3863" s="18">
        <v>20</v>
      </c>
      <c r="P3863" s="18" t="s">
        <v>163</v>
      </c>
      <c r="Q3863" s="18">
        <v>2</v>
      </c>
      <c r="R3863" s="18" t="s">
        <v>95</v>
      </c>
      <c r="S3863" s="37" t="s">
        <v>96</v>
      </c>
      <c r="T3863" s="18" t="s">
        <v>222</v>
      </c>
      <c r="U3863" s="38">
        <v>12.63</v>
      </c>
      <c r="V3863" s="38">
        <v>12.63</v>
      </c>
      <c r="W3863" s="38">
        <v>12.63</v>
      </c>
      <c r="X3863" s="18" t="s">
        <v>222</v>
      </c>
      <c r="Y3863" s="39"/>
      <c r="Z3863" s="16">
        <v>0</v>
      </c>
      <c r="AA3863" s="36">
        <v>48.17</v>
      </c>
      <c r="AB3863" s="36"/>
      <c r="AC3863" s="36">
        <v>48.17</v>
      </c>
      <c r="AD3863" s="38">
        <f t="shared" si="765"/>
        <v>52.123600000000003</v>
      </c>
      <c r="AE3863" s="38">
        <f t="shared" si="766"/>
        <v>65.154499999999999</v>
      </c>
      <c r="AF3863" s="38">
        <f t="shared" si="767"/>
        <v>70.366860000000003</v>
      </c>
      <c r="AG3863" s="36">
        <f t="shared" si="768"/>
        <v>52.12</v>
      </c>
      <c r="AH3863" s="36">
        <f t="shared" si="769"/>
        <v>65.150000000000006</v>
      </c>
      <c r="AI3863" s="36">
        <f t="shared" si="770"/>
        <v>70.36</v>
      </c>
      <c r="AJ3863" s="40">
        <v>43879</v>
      </c>
      <c r="AK3863" s="40">
        <v>43880</v>
      </c>
      <c r="AL3863" s="17"/>
      <c r="AM3863" s="17" t="s">
        <v>3606</v>
      </c>
      <c r="AN3863" s="66"/>
      <c r="AO3863" s="68" t="s">
        <v>19321</v>
      </c>
      <c r="AP3863" s="67"/>
      <c r="AQ3863" s="20"/>
      <c r="AR3863" s="16"/>
      <c r="AS3863" s="40">
        <v>43951</v>
      </c>
    </row>
    <row r="3864" spans="1:46" ht="47.25" customHeight="1">
      <c r="A3864" s="16">
        <v>8699522096237</v>
      </c>
      <c r="B3864" s="16" t="s">
        <v>16718</v>
      </c>
      <c r="C3864" s="16" t="s">
        <v>16719</v>
      </c>
      <c r="D3864" s="17" t="s">
        <v>87</v>
      </c>
      <c r="E3864" s="18" t="s">
        <v>18879</v>
      </c>
      <c r="F3864" s="18">
        <v>0</v>
      </c>
      <c r="G3864" s="39">
        <v>2</v>
      </c>
      <c r="H3864" s="18">
        <v>1</v>
      </c>
      <c r="I3864" s="18"/>
      <c r="J3864" s="18"/>
      <c r="K3864" s="18"/>
      <c r="L3864" s="19" t="s">
        <v>2992</v>
      </c>
      <c r="M3864" s="19" t="s">
        <v>2993</v>
      </c>
      <c r="N3864" s="18" t="s">
        <v>2966</v>
      </c>
      <c r="O3864" s="18">
        <v>2.5</v>
      </c>
      <c r="P3864" s="18" t="s">
        <v>163</v>
      </c>
      <c r="Q3864" s="18">
        <v>2</v>
      </c>
      <c r="R3864" s="18" t="s">
        <v>95</v>
      </c>
      <c r="S3864" s="37" t="s">
        <v>96</v>
      </c>
      <c r="T3864" s="18" t="s">
        <v>557</v>
      </c>
      <c r="U3864" s="38">
        <v>3.86</v>
      </c>
      <c r="V3864" s="38">
        <v>3.86</v>
      </c>
      <c r="W3864" s="38">
        <v>3.86</v>
      </c>
      <c r="X3864" s="18" t="s">
        <v>557</v>
      </c>
      <c r="Y3864" s="39"/>
      <c r="Z3864" s="16">
        <v>0</v>
      </c>
      <c r="AA3864" s="36">
        <v>13.17</v>
      </c>
      <c r="AB3864" s="36"/>
      <c r="AC3864" s="36">
        <v>13.17</v>
      </c>
      <c r="AD3864" s="38">
        <f>IF(Z3864=2,AC3864*1.08,IF(AC3864&lt;=10,(AC3864*1.09),IF(AC3864&lt;=50,(10*1.09)+((AC3864-10)*1.08),IF(AC3864&lt;=100,(10*1.09)+((50-10)*1.08)+((AC3864-50)*1.07),IF(AC3864&lt;=200,(10*1.09)+((50-10)*1.08)+((100-50)*1.07)+((AC3864-100)*1.04),(10*1.09)+((50-10)*1.08)+((100-50)*1.07)+((200-100)*1.04)+((AC3864-200)*1.02))))))</f>
        <v>14.323600000000001</v>
      </c>
      <c r="AE3864" s="38">
        <f>IF(Z3864=1,AD3864*1.08,IF(Z3864=4,AD3864*1.08,IF(Z3864=2,0,IF(AC3864&lt;=100,(AD3864*1.25),IF(AC3864&lt;=200,134.5+((AC3864-100)*1.04*1.16),255.14+((AC3864-200)*1.02*1.12))))))</f>
        <v>17.904500000000002</v>
      </c>
      <c r="AF3864" s="38">
        <f>IF(Z3864=1,0,IF(Z3864=4,0,(AE3864*1.08)))</f>
        <v>19.336860000000005</v>
      </c>
      <c r="AG3864" s="36">
        <f t="shared" ref="AG3864:AG3886" si="771">TRUNC(AD3864,2)</f>
        <v>14.32</v>
      </c>
      <c r="AH3864" s="36">
        <f t="shared" ref="AH3864:AH3886" si="772">TRUNC(AE3864,2)</f>
        <v>17.899999999999999</v>
      </c>
      <c r="AI3864" s="36">
        <f t="shared" ref="AI3864:AI3886" si="773">TRUNC(AF3864,2)</f>
        <v>19.329999999999998</v>
      </c>
      <c r="AJ3864" s="40">
        <v>43879</v>
      </c>
      <c r="AK3864" s="40">
        <v>43880</v>
      </c>
      <c r="AL3864" s="17"/>
      <c r="AM3864" s="17" t="s">
        <v>3606</v>
      </c>
      <c r="AN3864" s="66"/>
      <c r="AO3864" s="68" t="s">
        <v>19450</v>
      </c>
      <c r="AP3864" s="67"/>
      <c r="AQ3864" s="20"/>
      <c r="AR3864" s="16"/>
      <c r="AS3864" s="40">
        <v>43951</v>
      </c>
    </row>
    <row r="3865" spans="1:46" ht="47.25" customHeight="1">
      <c r="A3865" s="16">
        <v>8699522092642</v>
      </c>
      <c r="B3865" s="16" t="s">
        <v>12866</v>
      </c>
      <c r="C3865" s="16" t="s">
        <v>12867</v>
      </c>
      <c r="D3865" s="17" t="s">
        <v>87</v>
      </c>
      <c r="E3865" s="18" t="s">
        <v>295</v>
      </c>
      <c r="F3865" s="18">
        <v>0</v>
      </c>
      <c r="G3865" s="39">
        <v>2</v>
      </c>
      <c r="H3865" s="18">
        <v>1</v>
      </c>
      <c r="I3865" s="18"/>
      <c r="J3865" s="18"/>
      <c r="K3865" s="18"/>
      <c r="L3865" s="19" t="s">
        <v>3011</v>
      </c>
      <c r="M3865" s="19" t="s">
        <v>3012</v>
      </c>
      <c r="N3865" s="18" t="s">
        <v>2966</v>
      </c>
      <c r="O3865" s="18">
        <v>300</v>
      </c>
      <c r="P3865" s="18" t="s">
        <v>163</v>
      </c>
      <c r="Q3865" s="18">
        <v>60</v>
      </c>
      <c r="R3865" s="18" t="s">
        <v>95</v>
      </c>
      <c r="S3865" s="37" t="s">
        <v>96</v>
      </c>
      <c r="T3865" s="18" t="s">
        <v>284</v>
      </c>
      <c r="U3865" s="38">
        <v>198.07</v>
      </c>
      <c r="V3865" s="38">
        <v>211.22</v>
      </c>
      <c r="W3865" s="38">
        <v>168.97</v>
      </c>
      <c r="X3865" s="18" t="s">
        <v>4676</v>
      </c>
      <c r="Y3865" s="39"/>
      <c r="Z3865" s="16">
        <v>0</v>
      </c>
      <c r="AA3865" s="36">
        <v>604.6</v>
      </c>
      <c r="AB3865" s="36"/>
      <c r="AC3865" s="36">
        <v>604.6</v>
      </c>
      <c r="AD3865" s="38">
        <f>IF(Z3865=2,AC3865*1.08,IF(AC3865&lt;=10,(AC3865*1.09),IF(AC3865&lt;=50,(10*1.09)+((AC3865-10)*1.08),IF(AC3865&lt;=100,(10*1.09)+((50-10)*1.08)+((AC3865-50)*1.07),IF(AC3865&lt;=200,(10*1.09)+((50-10)*1.08)+((100-50)*1.07)+((AC3865-100)*1.04),(10*1.09)+((50-10)*1.08)+((100-50)*1.07)+((200-100)*1.04)+((AC3865-200)*1.02))))))</f>
        <v>624.29200000000003</v>
      </c>
      <c r="AE3865" s="38">
        <f>IF(Z3865=1,AD3865*1.08,IF(Z3865=4,AD3865*1.08,IF(Z3865=2,0,IF(AC3865&lt;=100,(AD3865*1.25),IF(AC3865&lt;=200,134.5+((AC3865-100)*1.04*1.16),255.14+((AC3865-200)*1.02*1.12))))))</f>
        <v>717.35504000000003</v>
      </c>
      <c r="AF3865" s="38">
        <f>IF(Z3865=1,0,IF(Z3865=4,0,(AE3865*1.08)))</f>
        <v>774.74344320000012</v>
      </c>
      <c r="AG3865" s="36">
        <f t="shared" si="771"/>
        <v>624.29</v>
      </c>
      <c r="AH3865" s="36">
        <f t="shared" si="772"/>
        <v>717.35</v>
      </c>
      <c r="AI3865" s="36">
        <f t="shared" si="773"/>
        <v>774.74</v>
      </c>
      <c r="AJ3865" s="40">
        <v>43879</v>
      </c>
      <c r="AK3865" s="40">
        <v>43880</v>
      </c>
      <c r="AL3865" s="17"/>
      <c r="AM3865" s="17" t="s">
        <v>3606</v>
      </c>
      <c r="AN3865" s="66"/>
      <c r="AO3865" s="68" t="s">
        <v>19539</v>
      </c>
      <c r="AP3865" s="67"/>
      <c r="AQ3865" s="20"/>
      <c r="AR3865" s="16"/>
      <c r="AS3865" s="40">
        <v>43951</v>
      </c>
    </row>
    <row r="3866" spans="1:46" ht="47.25" customHeight="1">
      <c r="A3866" s="16">
        <v>8680199548099</v>
      </c>
      <c r="B3866" s="16" t="s">
        <v>3399</v>
      </c>
      <c r="C3866" s="16" t="s">
        <v>3400</v>
      </c>
      <c r="D3866" s="17" t="s">
        <v>323</v>
      </c>
      <c r="E3866" s="18" t="s">
        <v>295</v>
      </c>
      <c r="F3866" s="18">
        <v>6</v>
      </c>
      <c r="G3866" s="39">
        <v>2</v>
      </c>
      <c r="H3866" s="18">
        <v>2</v>
      </c>
      <c r="I3866" s="18"/>
      <c r="J3866" s="18"/>
      <c r="K3866" s="18"/>
      <c r="L3866" s="19" t="s">
        <v>13382</v>
      </c>
      <c r="M3866" s="19" t="s">
        <v>13383</v>
      </c>
      <c r="N3866" s="18" t="s">
        <v>3887</v>
      </c>
      <c r="O3866" s="18" t="s">
        <v>13384</v>
      </c>
      <c r="P3866" s="18" t="s">
        <v>551</v>
      </c>
      <c r="Q3866" s="18">
        <v>1</v>
      </c>
      <c r="R3866" s="18" t="s">
        <v>95</v>
      </c>
      <c r="S3866" s="37" t="s">
        <v>46</v>
      </c>
      <c r="T3866" s="18" t="s">
        <v>53</v>
      </c>
      <c r="U3866" s="38">
        <v>11.76</v>
      </c>
      <c r="V3866" s="38">
        <v>11.76</v>
      </c>
      <c r="W3866" s="38">
        <v>11.76</v>
      </c>
      <c r="X3866" s="18" t="s">
        <v>53</v>
      </c>
      <c r="Y3866" s="39"/>
      <c r="Z3866" s="16">
        <v>0</v>
      </c>
      <c r="AA3866" s="36">
        <v>905.18</v>
      </c>
      <c r="AB3866" s="36"/>
      <c r="AC3866" s="36">
        <v>44.83</v>
      </c>
      <c r="AD3866" s="38">
        <f>IF(Z3866=2,AC3866*1.08,IF(AC3866&lt;=10,(AC3866*1.09),IF(AC3866&lt;=50,(10*1.09)+((AC3866-10)*1.08),IF(AC3866&lt;=100,(10*1.09)+((50-10)*1.08)+((AC3866-50)*1.07),IF(AC3866&lt;=200,(10*1.09)+((50-10)*1.08)+((100-50)*1.07)+((AC3866-100)*1.04),(10*1.09)+((50-10)*1.08)+((100-50)*1.07)+((200-100)*1.04)+((AC3866-200)*1.02))))))</f>
        <v>48.516399999999997</v>
      </c>
      <c r="AE3866" s="38">
        <f>IF(Z3866=1,AD3866*1.08,IF(Z3866=4,AD3866*1.08,IF(Z3866=2,0,IF(AC3866&lt;=100,(AD3866*1.25),IF(AC3866&lt;=200,134.5+((AC3866-100)*1.04*1.16),255.14+((AC3866-200)*1.02*1.12))))))</f>
        <v>60.645499999999998</v>
      </c>
      <c r="AF3866" s="38">
        <f>IF(Z3866=1,0,IF(Z3866=4,0,(AE3866*1.08)))</f>
        <v>65.497140000000002</v>
      </c>
      <c r="AG3866" s="36">
        <f t="shared" si="771"/>
        <v>48.51</v>
      </c>
      <c r="AH3866" s="36">
        <f t="shared" si="772"/>
        <v>60.64</v>
      </c>
      <c r="AI3866" s="36">
        <f t="shared" si="773"/>
        <v>65.489999999999995</v>
      </c>
      <c r="AJ3866" s="40">
        <v>43945</v>
      </c>
      <c r="AK3866" s="40">
        <v>43949</v>
      </c>
      <c r="AL3866" s="17"/>
      <c r="AM3866" s="17" t="s">
        <v>18070</v>
      </c>
      <c r="AN3866" s="66"/>
      <c r="AO3866" s="68" t="s">
        <v>19793</v>
      </c>
      <c r="AP3866" s="67"/>
      <c r="AQ3866" s="20"/>
      <c r="AR3866" s="16"/>
      <c r="AS3866" s="40">
        <v>43966</v>
      </c>
    </row>
    <row r="3867" spans="1:46" ht="47.25" customHeight="1">
      <c r="A3867" s="16">
        <v>8699514280033</v>
      </c>
      <c r="B3867" s="16" t="s">
        <v>8902</v>
      </c>
      <c r="C3867" s="16" t="s">
        <v>8903</v>
      </c>
      <c r="D3867" s="17" t="s">
        <v>323</v>
      </c>
      <c r="E3867" s="18" t="s">
        <v>18879</v>
      </c>
      <c r="F3867" s="18">
        <v>0</v>
      </c>
      <c r="G3867" s="39">
        <v>1</v>
      </c>
      <c r="H3867" s="18">
        <v>1</v>
      </c>
      <c r="I3867" s="18"/>
      <c r="J3867" s="18"/>
      <c r="K3867" s="18"/>
      <c r="L3867" s="19" t="s">
        <v>18611</v>
      </c>
      <c r="M3867" s="19" t="s">
        <v>8904</v>
      </c>
      <c r="N3867" s="18" t="s">
        <v>74</v>
      </c>
      <c r="O3867" s="18" t="s">
        <v>8905</v>
      </c>
      <c r="P3867" s="18" t="s">
        <v>551</v>
      </c>
      <c r="Q3867" s="18">
        <v>100</v>
      </c>
      <c r="R3867" s="18" t="s">
        <v>95</v>
      </c>
      <c r="S3867" s="37" t="s">
        <v>46</v>
      </c>
      <c r="T3867" s="18" t="s">
        <v>222</v>
      </c>
      <c r="U3867" s="18">
        <v>6.05</v>
      </c>
      <c r="V3867" s="18">
        <v>6.05</v>
      </c>
      <c r="W3867" s="18">
        <v>3.63</v>
      </c>
      <c r="X3867" s="18" t="s">
        <v>222</v>
      </c>
      <c r="Y3867" s="39"/>
      <c r="Z3867" s="16">
        <v>0</v>
      </c>
      <c r="AA3867" s="36">
        <v>13.84</v>
      </c>
      <c r="AB3867" s="36">
        <v>15.04</v>
      </c>
      <c r="AC3867" s="36">
        <v>13.84</v>
      </c>
      <c r="AD3867" s="36">
        <v>15.04</v>
      </c>
      <c r="AE3867" s="36">
        <v>18.8</v>
      </c>
      <c r="AF3867" s="36">
        <v>20.309999999999999</v>
      </c>
      <c r="AG3867" s="36">
        <f t="shared" si="771"/>
        <v>15.04</v>
      </c>
      <c r="AH3867" s="36">
        <f t="shared" si="772"/>
        <v>18.8</v>
      </c>
      <c r="AI3867" s="36">
        <f t="shared" si="773"/>
        <v>20.309999999999999</v>
      </c>
      <c r="AJ3867" s="40">
        <v>43938</v>
      </c>
      <c r="AK3867" s="40">
        <v>43942</v>
      </c>
      <c r="AL3867" s="20"/>
      <c r="AM3867" s="17" t="s">
        <v>18070</v>
      </c>
      <c r="AN3867" s="121"/>
      <c r="AO3867" s="68" t="s">
        <v>19774</v>
      </c>
      <c r="AP3867" s="135"/>
      <c r="AQ3867" s="59"/>
      <c r="AR3867" s="59"/>
      <c r="AS3867" s="40">
        <v>43969</v>
      </c>
    </row>
    <row r="3868" spans="1:46" ht="47.25" customHeight="1">
      <c r="A3868" s="16">
        <v>8699514280040</v>
      </c>
      <c r="B3868" s="16" t="s">
        <v>8902</v>
      </c>
      <c r="C3868" s="16" t="s">
        <v>8903</v>
      </c>
      <c r="D3868" s="17" t="s">
        <v>323</v>
      </c>
      <c r="E3868" s="18" t="s">
        <v>18879</v>
      </c>
      <c r="F3868" s="18">
        <v>0</v>
      </c>
      <c r="G3868" s="39">
        <v>1</v>
      </c>
      <c r="H3868" s="18">
        <v>1</v>
      </c>
      <c r="I3868" s="18"/>
      <c r="J3868" s="18"/>
      <c r="K3868" s="18"/>
      <c r="L3868" s="19" t="s">
        <v>18610</v>
      </c>
      <c r="M3868" s="19" t="s">
        <v>8904</v>
      </c>
      <c r="N3868" s="18" t="s">
        <v>74</v>
      </c>
      <c r="O3868" s="18" t="s">
        <v>8905</v>
      </c>
      <c r="P3868" s="18" t="s">
        <v>551</v>
      </c>
      <c r="Q3868" s="18">
        <v>200</v>
      </c>
      <c r="R3868" s="18" t="s">
        <v>95</v>
      </c>
      <c r="S3868" s="37" t="s">
        <v>46</v>
      </c>
      <c r="T3868" s="18" t="s">
        <v>222</v>
      </c>
      <c r="U3868" s="18">
        <v>12.6</v>
      </c>
      <c r="V3868" s="18">
        <v>12.6</v>
      </c>
      <c r="W3868" s="18">
        <v>7.56</v>
      </c>
      <c r="X3868" s="18" t="s">
        <v>222</v>
      </c>
      <c r="Y3868" s="39"/>
      <c r="Z3868" s="16">
        <v>0</v>
      </c>
      <c r="AA3868" s="36">
        <v>26.96</v>
      </c>
      <c r="AB3868" s="36">
        <v>29.21</v>
      </c>
      <c r="AC3868" s="36">
        <v>26.96</v>
      </c>
      <c r="AD3868" s="38">
        <f>IF(Z3868=2,AC3868*1.08,IF(AC3868&lt;=10,(AC3868*1.09),IF(AC3868&lt;=50,(10*1.09)+((AC3868-10)*1.08),IF(AC3868&lt;=100,(10*1.09)+((50-10)*1.08)+((AC3868-50)*1.07),IF(AC3868&lt;=200,(10*1.09)+((50-10)*1.08)+((100-50)*1.07)+((AC3868-100)*1.04),(10*1.09)+((50-10)*1.08)+((100-50)*1.07)+((200-100)*1.04)+((AC3868-200)*1.02))))))</f>
        <v>29.216799999999999</v>
      </c>
      <c r="AE3868" s="38">
        <f>IF(Z3868=1,AD3868*1.08,IF(Z3868=4,AD3868*1.08,IF(Z3868=2,0,IF(AC3868&lt;=100,(AD3868*1.25),IF(AC3868&lt;=200,134.5+((AC3868-100)*1.04*1.16),255.14+((AC3868-200)*1.02*1.12))))))</f>
        <v>36.521000000000001</v>
      </c>
      <c r="AF3868" s="38">
        <f>IF(Z3868=1,0,IF(Z3868=4,0,(AE3868*1.08)))</f>
        <v>39.442680000000003</v>
      </c>
      <c r="AG3868" s="36">
        <f t="shared" si="771"/>
        <v>29.21</v>
      </c>
      <c r="AH3868" s="36">
        <f t="shared" si="772"/>
        <v>36.520000000000003</v>
      </c>
      <c r="AI3868" s="36">
        <f t="shared" si="773"/>
        <v>39.44</v>
      </c>
      <c r="AJ3868" s="40">
        <v>43938</v>
      </c>
      <c r="AK3868" s="40">
        <v>43942</v>
      </c>
      <c r="AL3868" s="20"/>
      <c r="AM3868" s="17" t="s">
        <v>18070</v>
      </c>
      <c r="AN3868" s="121"/>
      <c r="AO3868" s="68" t="s">
        <v>19775</v>
      </c>
      <c r="AP3868" s="135"/>
      <c r="AQ3868" s="59"/>
      <c r="AR3868" s="59"/>
      <c r="AS3868" s="40">
        <v>43969</v>
      </c>
    </row>
    <row r="3869" spans="1:46" ht="47.25" customHeight="1">
      <c r="A3869" s="16">
        <v>8699514150848</v>
      </c>
      <c r="B3869" s="16" t="s">
        <v>8902</v>
      </c>
      <c r="C3869" s="16" t="s">
        <v>8903</v>
      </c>
      <c r="D3869" s="17" t="s">
        <v>323</v>
      </c>
      <c r="E3869" s="18" t="s">
        <v>18879</v>
      </c>
      <c r="F3869" s="18">
        <v>0</v>
      </c>
      <c r="G3869" s="39">
        <v>1</v>
      </c>
      <c r="H3869" s="18">
        <v>1</v>
      </c>
      <c r="I3869" s="18"/>
      <c r="J3869" s="18"/>
      <c r="K3869" s="18"/>
      <c r="L3869" s="19" t="s">
        <v>18645</v>
      </c>
      <c r="M3869" s="19" t="s">
        <v>8904</v>
      </c>
      <c r="N3869" s="18" t="s">
        <v>74</v>
      </c>
      <c r="O3869" s="18">
        <v>300</v>
      </c>
      <c r="P3869" s="18" t="s">
        <v>163</v>
      </c>
      <c r="Q3869" s="18">
        <v>20</v>
      </c>
      <c r="R3869" s="18" t="s">
        <v>95</v>
      </c>
      <c r="S3869" s="37" t="s">
        <v>46</v>
      </c>
      <c r="T3869" s="18" t="s">
        <v>222</v>
      </c>
      <c r="U3869" s="18">
        <v>7.27</v>
      </c>
      <c r="V3869" s="18">
        <v>7.27</v>
      </c>
      <c r="W3869" s="18">
        <v>4.3600000000000003</v>
      </c>
      <c r="X3869" s="18" t="s">
        <v>222</v>
      </c>
      <c r="Y3869" s="39"/>
      <c r="Z3869" s="16">
        <v>0</v>
      </c>
      <c r="AA3869" s="36">
        <v>16.63</v>
      </c>
      <c r="AB3869" s="36">
        <v>18.059999999999999</v>
      </c>
      <c r="AC3869" s="36">
        <v>16.63</v>
      </c>
      <c r="AD3869" s="36">
        <v>18.059999999999999</v>
      </c>
      <c r="AE3869" s="36">
        <v>22.57</v>
      </c>
      <c r="AF3869" s="36">
        <v>24.38</v>
      </c>
      <c r="AG3869" s="36">
        <f t="shared" si="771"/>
        <v>18.059999999999999</v>
      </c>
      <c r="AH3869" s="36">
        <f t="shared" si="772"/>
        <v>22.57</v>
      </c>
      <c r="AI3869" s="36">
        <f t="shared" si="773"/>
        <v>24.38</v>
      </c>
      <c r="AJ3869" s="40">
        <v>43938</v>
      </c>
      <c r="AK3869" s="40">
        <v>43942</v>
      </c>
      <c r="AL3869" s="20"/>
      <c r="AM3869" s="17" t="s">
        <v>18070</v>
      </c>
      <c r="AN3869" s="121"/>
      <c r="AO3869" s="68" t="s">
        <v>19776</v>
      </c>
      <c r="AP3869" s="135"/>
      <c r="AQ3869" s="59"/>
      <c r="AR3869" s="59"/>
      <c r="AS3869" s="40">
        <v>43969</v>
      </c>
    </row>
    <row r="3870" spans="1:46" ht="47.25" customHeight="1">
      <c r="A3870" s="16">
        <v>8680199153767</v>
      </c>
      <c r="B3870" s="16" t="s">
        <v>7551</v>
      </c>
      <c r="C3870" s="16" t="s">
        <v>7552</v>
      </c>
      <c r="D3870" s="17" t="s">
        <v>323</v>
      </c>
      <c r="E3870" s="18" t="s">
        <v>295</v>
      </c>
      <c r="F3870" s="18">
        <v>0</v>
      </c>
      <c r="G3870" s="39">
        <v>1</v>
      </c>
      <c r="H3870" s="18">
        <v>1</v>
      </c>
      <c r="I3870" s="18"/>
      <c r="J3870" s="18"/>
      <c r="K3870" s="18"/>
      <c r="L3870" s="19" t="s">
        <v>17387</v>
      </c>
      <c r="M3870" s="19" t="s">
        <v>1469</v>
      </c>
      <c r="N3870" s="18" t="s">
        <v>3887</v>
      </c>
      <c r="O3870" s="18">
        <v>250</v>
      </c>
      <c r="P3870" s="18" t="s">
        <v>163</v>
      </c>
      <c r="Q3870" s="18">
        <v>100</v>
      </c>
      <c r="R3870" s="18" t="s">
        <v>95</v>
      </c>
      <c r="S3870" s="37" t="s">
        <v>46</v>
      </c>
      <c r="T3870" s="37" t="s">
        <v>165</v>
      </c>
      <c r="U3870" s="38">
        <v>22.41</v>
      </c>
      <c r="V3870" s="38">
        <v>22.41</v>
      </c>
      <c r="W3870" s="38">
        <v>17.920000000000002</v>
      </c>
      <c r="X3870" s="37" t="s">
        <v>165</v>
      </c>
      <c r="Y3870" s="39" t="s">
        <v>847</v>
      </c>
      <c r="Z3870" s="16">
        <v>0</v>
      </c>
      <c r="AA3870" s="36">
        <v>155.97</v>
      </c>
      <c r="AB3870" s="36"/>
      <c r="AC3870" s="36">
        <v>107.5</v>
      </c>
      <c r="AD3870" s="38">
        <f t="shared" ref="AD3870:AD3886" si="774">IF(Z3870=2,AC3870*1.08,IF(AC3870&lt;=10,(AC3870*1.09),IF(AC3870&lt;=50,(10*1.09)+((AC3870-10)*1.08),IF(AC3870&lt;=100,(10*1.09)+((50-10)*1.08)+((AC3870-50)*1.07),IF(AC3870&lt;=200,(10*1.09)+((50-10)*1.08)+((100-50)*1.07)+((AC3870-100)*1.04),(10*1.09)+((50-10)*1.08)+((100-50)*1.07)+((200-100)*1.04)+((AC3870-200)*1.02))))))</f>
        <v>115.39999999999999</v>
      </c>
      <c r="AE3870" s="38">
        <f t="shared" ref="AE3870:AE3886" si="775">IF(Z3870=1,AD3870*1.08,IF(Z3870=4,AD3870*1.08,IF(Z3870=2,0,IF(AC3870&lt;=100,(AD3870*1.25),IF(AC3870&lt;=200,134.5+((AC3870-100)*1.04*1.16),255.14+((AC3870-200)*1.02*1.12))))))</f>
        <v>143.548</v>
      </c>
      <c r="AF3870" s="38">
        <f t="shared" ref="AF3870:AF3886" si="776">IF(Z3870=1,0,IF(Z3870=4,0,(AE3870*1.08)))</f>
        <v>155.03184000000002</v>
      </c>
      <c r="AG3870" s="36">
        <f t="shared" si="771"/>
        <v>115.4</v>
      </c>
      <c r="AH3870" s="36">
        <f t="shared" si="772"/>
        <v>143.54</v>
      </c>
      <c r="AI3870" s="36">
        <f t="shared" si="773"/>
        <v>155.03</v>
      </c>
      <c r="AJ3870" s="40">
        <v>43910</v>
      </c>
      <c r="AK3870" s="40">
        <v>43914</v>
      </c>
      <c r="AL3870" s="17"/>
      <c r="AM3870" s="17" t="s">
        <v>18070</v>
      </c>
      <c r="AN3870" s="66"/>
      <c r="AO3870" s="68" t="s">
        <v>19648</v>
      </c>
      <c r="AP3870" s="67"/>
      <c r="AQ3870" s="20" t="s">
        <v>19646</v>
      </c>
      <c r="AR3870" s="16"/>
      <c r="AS3870" s="40">
        <v>43972</v>
      </c>
      <c r="AT3870" s="69"/>
    </row>
    <row r="3871" spans="1:46" ht="47.25" customHeight="1">
      <c r="A3871" s="16">
        <v>8699738340544</v>
      </c>
      <c r="B3871" s="16" t="s">
        <v>7684</v>
      </c>
      <c r="C3871" s="16" t="s">
        <v>7685</v>
      </c>
      <c r="D3871" s="17" t="s">
        <v>87</v>
      </c>
      <c r="E3871" s="18" t="s">
        <v>295</v>
      </c>
      <c r="F3871" s="18">
        <v>0</v>
      </c>
      <c r="G3871" s="39">
        <v>1</v>
      </c>
      <c r="H3871" s="18">
        <v>1</v>
      </c>
      <c r="I3871" s="18"/>
      <c r="J3871" s="18"/>
      <c r="K3871" s="18"/>
      <c r="L3871" s="19" t="s">
        <v>18275</v>
      </c>
      <c r="M3871" s="19" t="s">
        <v>7686</v>
      </c>
      <c r="N3871" s="18" t="s">
        <v>1367</v>
      </c>
      <c r="O3871" s="18" t="s">
        <v>7687</v>
      </c>
      <c r="P3871" s="18" t="s">
        <v>197</v>
      </c>
      <c r="Q3871" s="18">
        <v>46.6</v>
      </c>
      <c r="R3871" s="18" t="s">
        <v>95</v>
      </c>
      <c r="S3871" s="37" t="s">
        <v>96</v>
      </c>
      <c r="T3871" s="37" t="s">
        <v>876</v>
      </c>
      <c r="U3871" s="38">
        <v>33.6</v>
      </c>
      <c r="V3871" s="38">
        <v>33.6</v>
      </c>
      <c r="W3871" s="38">
        <v>26.88</v>
      </c>
      <c r="X3871" s="18" t="s">
        <v>876</v>
      </c>
      <c r="Y3871" s="39"/>
      <c r="Z3871" s="16">
        <v>0</v>
      </c>
      <c r="AA3871" s="36">
        <v>3.2</v>
      </c>
      <c r="AB3871" s="36"/>
      <c r="AC3871" s="36">
        <v>57.94</v>
      </c>
      <c r="AD3871" s="38">
        <f t="shared" si="774"/>
        <v>62.595799999999997</v>
      </c>
      <c r="AE3871" s="38">
        <f t="shared" si="775"/>
        <v>78.244749999999996</v>
      </c>
      <c r="AF3871" s="38">
        <f t="shared" si="776"/>
        <v>84.504329999999996</v>
      </c>
      <c r="AG3871" s="36">
        <f t="shared" si="771"/>
        <v>62.59</v>
      </c>
      <c r="AH3871" s="36">
        <f t="shared" si="772"/>
        <v>78.239999999999995</v>
      </c>
      <c r="AI3871" s="36">
        <f t="shared" si="773"/>
        <v>84.5</v>
      </c>
      <c r="AJ3871" s="40">
        <v>43889</v>
      </c>
      <c r="AK3871" s="40">
        <v>43893</v>
      </c>
      <c r="AL3871" s="17"/>
      <c r="AM3871" s="17" t="s">
        <v>18186</v>
      </c>
      <c r="AN3871" s="66"/>
      <c r="AO3871" s="68" t="s">
        <v>19590</v>
      </c>
      <c r="AP3871" s="67"/>
      <c r="AQ3871" s="20"/>
      <c r="AR3871" s="16"/>
      <c r="AS3871" s="40">
        <v>43973</v>
      </c>
      <c r="AT3871" s="69"/>
    </row>
    <row r="3872" spans="1:46" ht="47.25" customHeight="1">
      <c r="A3872" s="16">
        <v>8699569520146</v>
      </c>
      <c r="B3872" s="16" t="s">
        <v>8910</v>
      </c>
      <c r="C3872" s="16" t="s">
        <v>8911</v>
      </c>
      <c r="D3872" s="17" t="s">
        <v>323</v>
      </c>
      <c r="E3872" s="18" t="s">
        <v>18879</v>
      </c>
      <c r="F3872" s="18">
        <v>0</v>
      </c>
      <c r="G3872" s="39">
        <v>1</v>
      </c>
      <c r="H3872" s="18">
        <v>1</v>
      </c>
      <c r="I3872" s="18" t="s">
        <v>6225</v>
      </c>
      <c r="J3872" s="18">
        <v>0</v>
      </c>
      <c r="K3872" s="18" t="s">
        <v>6234</v>
      </c>
      <c r="L3872" s="19" t="s">
        <v>19654</v>
      </c>
      <c r="M3872" s="19" t="s">
        <v>4357</v>
      </c>
      <c r="N3872" s="18" t="s">
        <v>1122</v>
      </c>
      <c r="O3872" s="18">
        <v>0.5</v>
      </c>
      <c r="P3872" s="18" t="s">
        <v>163</v>
      </c>
      <c r="Q3872" s="18">
        <v>10</v>
      </c>
      <c r="R3872" s="18" t="s">
        <v>95</v>
      </c>
      <c r="S3872" s="37" t="s">
        <v>46</v>
      </c>
      <c r="T3872" s="18" t="s">
        <v>222</v>
      </c>
      <c r="U3872" s="38">
        <v>5.54</v>
      </c>
      <c r="V3872" s="38">
        <v>5.54</v>
      </c>
      <c r="W3872" s="38">
        <v>3.32</v>
      </c>
      <c r="X3872" s="18" t="s">
        <v>222</v>
      </c>
      <c r="Y3872" s="39"/>
      <c r="Z3872" s="16">
        <v>0</v>
      </c>
      <c r="AA3872" s="36">
        <v>12.66</v>
      </c>
      <c r="AB3872" s="36"/>
      <c r="AC3872" s="36">
        <v>12.66</v>
      </c>
      <c r="AD3872" s="38">
        <f t="shared" si="774"/>
        <v>13.7728</v>
      </c>
      <c r="AE3872" s="38">
        <f t="shared" si="775"/>
        <v>17.216000000000001</v>
      </c>
      <c r="AF3872" s="38">
        <f t="shared" si="776"/>
        <v>18.593280000000004</v>
      </c>
      <c r="AG3872" s="36">
        <f t="shared" si="771"/>
        <v>13.77</v>
      </c>
      <c r="AH3872" s="36">
        <f t="shared" si="772"/>
        <v>17.21</v>
      </c>
      <c r="AI3872" s="36">
        <f t="shared" si="773"/>
        <v>18.59</v>
      </c>
      <c r="AJ3872" s="40">
        <v>43973</v>
      </c>
      <c r="AK3872" s="40">
        <v>43977</v>
      </c>
      <c r="AL3872" s="17"/>
      <c r="AM3872" s="17" t="s">
        <v>18070</v>
      </c>
      <c r="AN3872" s="66"/>
      <c r="AO3872" s="68" t="s">
        <v>19829</v>
      </c>
      <c r="AP3872" s="67"/>
      <c r="AQ3872" s="20"/>
      <c r="AR3872" s="16"/>
      <c r="AS3872" s="40">
        <v>43978</v>
      </c>
      <c r="AT3872" s="69"/>
    </row>
    <row r="3873" spans="1:46" ht="47.25" customHeight="1">
      <c r="A3873" s="16">
        <v>8680199702804</v>
      </c>
      <c r="B3873" s="16" t="s">
        <v>7551</v>
      </c>
      <c r="C3873" s="16" t="s">
        <v>7552</v>
      </c>
      <c r="D3873" s="17" t="s">
        <v>323</v>
      </c>
      <c r="E3873" s="18" t="s">
        <v>295</v>
      </c>
      <c r="F3873" s="18">
        <v>0</v>
      </c>
      <c r="G3873" s="39">
        <v>1</v>
      </c>
      <c r="H3873" s="18">
        <v>1</v>
      </c>
      <c r="I3873" s="18"/>
      <c r="J3873" s="18"/>
      <c r="K3873" s="18"/>
      <c r="L3873" s="19" t="s">
        <v>17597</v>
      </c>
      <c r="M3873" s="19" t="s">
        <v>1469</v>
      </c>
      <c r="N3873" s="18" t="s">
        <v>3887</v>
      </c>
      <c r="O3873" s="18" t="s">
        <v>3927</v>
      </c>
      <c r="P3873" s="18" t="s">
        <v>551</v>
      </c>
      <c r="Q3873" s="18">
        <v>100</v>
      </c>
      <c r="R3873" s="18" t="s">
        <v>95</v>
      </c>
      <c r="S3873" s="37" t="s">
        <v>46</v>
      </c>
      <c r="T3873" s="18" t="s">
        <v>1658</v>
      </c>
      <c r="U3873" s="38">
        <v>9.94</v>
      </c>
      <c r="V3873" s="38">
        <v>10.63</v>
      </c>
      <c r="W3873" s="38">
        <v>8.5</v>
      </c>
      <c r="X3873" s="18" t="s">
        <v>165</v>
      </c>
      <c r="Y3873" s="39">
        <v>1</v>
      </c>
      <c r="Z3873" s="16">
        <v>0</v>
      </c>
      <c r="AA3873" s="36">
        <v>38.43</v>
      </c>
      <c r="AB3873" s="36"/>
      <c r="AC3873" s="36">
        <v>38.43</v>
      </c>
      <c r="AD3873" s="38">
        <f t="shared" si="774"/>
        <v>41.604400000000005</v>
      </c>
      <c r="AE3873" s="38">
        <f t="shared" si="775"/>
        <v>52.005500000000005</v>
      </c>
      <c r="AF3873" s="38">
        <f t="shared" si="776"/>
        <v>56.165940000000006</v>
      </c>
      <c r="AG3873" s="36">
        <f t="shared" si="771"/>
        <v>41.6</v>
      </c>
      <c r="AH3873" s="36">
        <f t="shared" si="772"/>
        <v>52</v>
      </c>
      <c r="AI3873" s="36">
        <f t="shared" si="773"/>
        <v>56.16</v>
      </c>
      <c r="AJ3873" s="40">
        <v>43879</v>
      </c>
      <c r="AK3873" s="40">
        <v>43880</v>
      </c>
      <c r="AL3873" s="17"/>
      <c r="AM3873" s="17" t="s">
        <v>18070</v>
      </c>
      <c r="AN3873" s="66"/>
      <c r="AO3873" s="110" t="s">
        <v>19546</v>
      </c>
      <c r="AP3873" s="67"/>
      <c r="AQ3873" s="20" t="s">
        <v>17598</v>
      </c>
      <c r="AR3873" s="16"/>
      <c r="AS3873" s="40">
        <v>43987</v>
      </c>
      <c r="AT3873" s="69"/>
    </row>
    <row r="3874" spans="1:46" ht="47.25" customHeight="1">
      <c r="A3874" s="16">
        <v>8680199702828</v>
      </c>
      <c r="B3874" s="16" t="s">
        <v>7551</v>
      </c>
      <c r="C3874" s="16" t="s">
        <v>7552</v>
      </c>
      <c r="D3874" s="17" t="s">
        <v>323</v>
      </c>
      <c r="E3874" s="18" t="s">
        <v>295</v>
      </c>
      <c r="F3874" s="18">
        <v>0</v>
      </c>
      <c r="G3874" s="39">
        <v>1</v>
      </c>
      <c r="H3874" s="18">
        <v>1</v>
      </c>
      <c r="I3874" s="18"/>
      <c r="J3874" s="18"/>
      <c r="K3874" s="18"/>
      <c r="L3874" s="19" t="s">
        <v>17605</v>
      </c>
      <c r="M3874" s="19" t="s">
        <v>1469</v>
      </c>
      <c r="N3874" s="18" t="s">
        <v>3887</v>
      </c>
      <c r="O3874" s="18" t="s">
        <v>3927</v>
      </c>
      <c r="P3874" s="18" t="s">
        <v>551</v>
      </c>
      <c r="Q3874" s="18">
        <v>250</v>
      </c>
      <c r="R3874" s="18" t="s">
        <v>95</v>
      </c>
      <c r="S3874" s="37" t="s">
        <v>46</v>
      </c>
      <c r="T3874" s="18" t="s">
        <v>1658</v>
      </c>
      <c r="U3874" s="38">
        <v>24.87</v>
      </c>
      <c r="V3874" s="38">
        <v>26.58</v>
      </c>
      <c r="W3874" s="38">
        <v>21.26</v>
      </c>
      <c r="X3874" s="18" t="s">
        <v>165</v>
      </c>
      <c r="Y3874" s="39">
        <v>1</v>
      </c>
      <c r="Z3874" s="16">
        <v>0</v>
      </c>
      <c r="AA3874" s="36">
        <v>107.6</v>
      </c>
      <c r="AB3874" s="36"/>
      <c r="AC3874" s="36">
        <v>107.6</v>
      </c>
      <c r="AD3874" s="38">
        <f t="shared" si="774"/>
        <v>115.50399999999999</v>
      </c>
      <c r="AE3874" s="38">
        <f t="shared" si="775"/>
        <v>143.66863999999998</v>
      </c>
      <c r="AF3874" s="38">
        <f t="shared" si="776"/>
        <v>155.1621312</v>
      </c>
      <c r="AG3874" s="36">
        <f t="shared" si="771"/>
        <v>115.5</v>
      </c>
      <c r="AH3874" s="36">
        <f t="shared" si="772"/>
        <v>143.66</v>
      </c>
      <c r="AI3874" s="36">
        <f t="shared" si="773"/>
        <v>155.16</v>
      </c>
      <c r="AJ3874" s="40">
        <v>43913</v>
      </c>
      <c r="AK3874" s="40">
        <v>43914</v>
      </c>
      <c r="AL3874" s="17"/>
      <c r="AM3874" s="17" t="s">
        <v>18070</v>
      </c>
      <c r="AN3874" s="66"/>
      <c r="AO3874" s="110" t="s">
        <v>19650</v>
      </c>
      <c r="AP3874" s="67"/>
      <c r="AQ3874" s="20" t="s">
        <v>19649</v>
      </c>
      <c r="AR3874" s="16"/>
      <c r="AS3874" s="40">
        <v>43987</v>
      </c>
      <c r="AT3874" s="69"/>
    </row>
    <row r="3875" spans="1:46" ht="47.25" customHeight="1">
      <c r="A3875" s="16">
        <v>8699742750148</v>
      </c>
      <c r="B3875" s="16" t="s">
        <v>7345</v>
      </c>
      <c r="C3875" s="16" t="s">
        <v>7346</v>
      </c>
      <c r="D3875" s="17" t="s">
        <v>323</v>
      </c>
      <c r="E3875" s="18" t="s">
        <v>295</v>
      </c>
      <c r="F3875" s="18">
        <v>4</v>
      </c>
      <c r="G3875" s="39">
        <v>1</v>
      </c>
      <c r="H3875" s="18">
        <v>1</v>
      </c>
      <c r="I3875" s="18"/>
      <c r="J3875" s="18"/>
      <c r="K3875" s="18"/>
      <c r="L3875" s="19" t="s">
        <v>14815</v>
      </c>
      <c r="M3875" s="19" t="s">
        <v>546</v>
      </c>
      <c r="N3875" s="18" t="s">
        <v>4928</v>
      </c>
      <c r="O3875" s="18">
        <v>5</v>
      </c>
      <c r="P3875" s="18" t="s">
        <v>163</v>
      </c>
      <c r="Q3875" s="18">
        <v>5</v>
      </c>
      <c r="R3875" s="45" t="s">
        <v>2627</v>
      </c>
      <c r="S3875" s="37" t="s">
        <v>46</v>
      </c>
      <c r="T3875" s="18" t="s">
        <v>238</v>
      </c>
      <c r="U3875" s="38">
        <v>2.89</v>
      </c>
      <c r="V3875" s="38">
        <v>2.84</v>
      </c>
      <c r="W3875" s="38">
        <v>0</v>
      </c>
      <c r="X3875" s="37" t="s">
        <v>53</v>
      </c>
      <c r="Y3875" s="39"/>
      <c r="Z3875" s="16">
        <v>0</v>
      </c>
      <c r="AA3875" s="36">
        <v>10.78</v>
      </c>
      <c r="AB3875" s="36"/>
      <c r="AC3875" s="36">
        <v>10.78</v>
      </c>
      <c r="AD3875" s="38">
        <f t="shared" si="774"/>
        <v>11.7424</v>
      </c>
      <c r="AE3875" s="38">
        <f t="shared" si="775"/>
        <v>14.678000000000001</v>
      </c>
      <c r="AF3875" s="38">
        <f t="shared" si="776"/>
        <v>15.852240000000002</v>
      </c>
      <c r="AG3875" s="36">
        <f t="shared" si="771"/>
        <v>11.74</v>
      </c>
      <c r="AH3875" s="36">
        <f t="shared" si="772"/>
        <v>14.67</v>
      </c>
      <c r="AI3875" s="36">
        <f t="shared" si="773"/>
        <v>15.85</v>
      </c>
      <c r="AJ3875" s="40">
        <v>43924</v>
      </c>
      <c r="AK3875" s="40">
        <v>43928</v>
      </c>
      <c r="AL3875" s="17"/>
      <c r="AM3875" s="17" t="s">
        <v>18070</v>
      </c>
      <c r="AN3875" s="66"/>
      <c r="AO3875" s="68" t="s">
        <v>19738</v>
      </c>
      <c r="AP3875" s="67"/>
      <c r="AQ3875" s="20"/>
      <c r="AR3875" s="16">
        <v>0</v>
      </c>
      <c r="AS3875" s="40">
        <v>43994</v>
      </c>
    </row>
    <row r="3876" spans="1:46" ht="47.25" customHeight="1">
      <c r="A3876" s="16">
        <v>8699742750070</v>
      </c>
      <c r="B3876" s="16" t="s">
        <v>10251</v>
      </c>
      <c r="C3876" s="16" t="s">
        <v>10252</v>
      </c>
      <c r="D3876" s="17" t="s">
        <v>323</v>
      </c>
      <c r="E3876" s="18" t="s">
        <v>295</v>
      </c>
      <c r="F3876" s="18">
        <v>0</v>
      </c>
      <c r="G3876" s="39">
        <v>1</v>
      </c>
      <c r="H3876" s="18">
        <v>1</v>
      </c>
      <c r="I3876" s="18"/>
      <c r="J3876" s="18"/>
      <c r="K3876" s="18"/>
      <c r="L3876" s="19" t="s">
        <v>4933</v>
      </c>
      <c r="M3876" s="19" t="s">
        <v>4934</v>
      </c>
      <c r="N3876" s="18" t="s">
        <v>4928</v>
      </c>
      <c r="O3876" s="18">
        <v>1</v>
      </c>
      <c r="P3876" s="18" t="s">
        <v>3599</v>
      </c>
      <c r="Q3876" s="18">
        <v>25</v>
      </c>
      <c r="R3876" s="18" t="s">
        <v>95</v>
      </c>
      <c r="S3876" s="37" t="s">
        <v>46</v>
      </c>
      <c r="T3876" s="37" t="s">
        <v>10673</v>
      </c>
      <c r="U3876" s="38">
        <v>116.96</v>
      </c>
      <c r="V3876" s="38">
        <v>150.25</v>
      </c>
      <c r="W3876" s="38">
        <v>116.96</v>
      </c>
      <c r="X3876" s="37" t="s">
        <v>10673</v>
      </c>
      <c r="Y3876" s="39"/>
      <c r="Z3876" s="16">
        <v>0</v>
      </c>
      <c r="AA3876" s="36">
        <v>287.85000000000002</v>
      </c>
      <c r="AB3876" s="36"/>
      <c r="AC3876" s="36">
        <v>287.85000000000002</v>
      </c>
      <c r="AD3876" s="38">
        <f t="shared" si="774"/>
        <v>301.20699999999999</v>
      </c>
      <c r="AE3876" s="38">
        <f t="shared" si="775"/>
        <v>355.49984000000001</v>
      </c>
      <c r="AF3876" s="38">
        <f t="shared" si="776"/>
        <v>383.93982720000002</v>
      </c>
      <c r="AG3876" s="36">
        <f t="shared" si="771"/>
        <v>301.2</v>
      </c>
      <c r="AH3876" s="36">
        <f t="shared" si="772"/>
        <v>355.49</v>
      </c>
      <c r="AI3876" s="36">
        <f t="shared" si="773"/>
        <v>383.93</v>
      </c>
      <c r="AJ3876" s="40">
        <v>43913</v>
      </c>
      <c r="AK3876" s="40">
        <v>43914</v>
      </c>
      <c r="AL3876" s="17"/>
      <c r="AM3876" s="17" t="s">
        <v>18070</v>
      </c>
      <c r="AN3876" s="66"/>
      <c r="AO3876" s="68" t="s">
        <v>19161</v>
      </c>
      <c r="AP3876" s="67"/>
      <c r="AQ3876" s="20"/>
      <c r="AR3876" s="16">
        <v>0</v>
      </c>
      <c r="AS3876" s="40">
        <v>43994</v>
      </c>
    </row>
    <row r="3877" spans="1:46" ht="47.25" customHeight="1">
      <c r="A3877" s="16">
        <v>8699742750094</v>
      </c>
      <c r="B3877" s="16" t="s">
        <v>14638</v>
      </c>
      <c r="C3877" s="16" t="s">
        <v>14639</v>
      </c>
      <c r="D3877" s="17" t="s">
        <v>323</v>
      </c>
      <c r="E3877" s="18" t="s">
        <v>295</v>
      </c>
      <c r="F3877" s="18">
        <v>4</v>
      </c>
      <c r="G3877" s="39">
        <v>1</v>
      </c>
      <c r="H3877" s="18">
        <v>2</v>
      </c>
      <c r="I3877" s="18"/>
      <c r="J3877" s="18"/>
      <c r="K3877" s="18"/>
      <c r="L3877" s="19" t="s">
        <v>4936</v>
      </c>
      <c r="M3877" s="19" t="s">
        <v>1061</v>
      </c>
      <c r="N3877" s="18" t="s">
        <v>4928</v>
      </c>
      <c r="O3877" s="18">
        <v>1</v>
      </c>
      <c r="P3877" s="18" t="s">
        <v>197</v>
      </c>
      <c r="Q3877" s="18">
        <v>5</v>
      </c>
      <c r="R3877" s="18" t="s">
        <v>95</v>
      </c>
      <c r="S3877" s="37" t="s">
        <v>46</v>
      </c>
      <c r="T3877" s="18" t="s">
        <v>53</v>
      </c>
      <c r="U3877" s="38">
        <v>3.46</v>
      </c>
      <c r="V3877" s="38">
        <v>3.46</v>
      </c>
      <c r="W3877" s="38">
        <v>0</v>
      </c>
      <c r="X3877" s="18" t="s">
        <v>53</v>
      </c>
      <c r="Y3877" s="39"/>
      <c r="Z3877" s="16">
        <v>0</v>
      </c>
      <c r="AA3877" s="36">
        <v>13.17</v>
      </c>
      <c r="AB3877" s="36"/>
      <c r="AC3877" s="36">
        <v>13.17</v>
      </c>
      <c r="AD3877" s="38">
        <f t="shared" si="774"/>
        <v>14.323600000000001</v>
      </c>
      <c r="AE3877" s="38">
        <f t="shared" si="775"/>
        <v>17.904500000000002</v>
      </c>
      <c r="AF3877" s="38">
        <f t="shared" si="776"/>
        <v>19.336860000000005</v>
      </c>
      <c r="AG3877" s="36">
        <f t="shared" si="771"/>
        <v>14.32</v>
      </c>
      <c r="AH3877" s="36">
        <f t="shared" si="772"/>
        <v>17.899999999999999</v>
      </c>
      <c r="AI3877" s="36">
        <f t="shared" si="773"/>
        <v>19.329999999999998</v>
      </c>
      <c r="AJ3877" s="40">
        <v>43879</v>
      </c>
      <c r="AK3877" s="40">
        <v>43880</v>
      </c>
      <c r="AL3877" s="17"/>
      <c r="AM3877" s="17" t="s">
        <v>18070</v>
      </c>
      <c r="AN3877" s="66"/>
      <c r="AO3877" s="68" t="s">
        <v>19432</v>
      </c>
      <c r="AP3877" s="67"/>
      <c r="AQ3877" s="20"/>
      <c r="AR3877" s="16">
        <v>0</v>
      </c>
      <c r="AS3877" s="40">
        <v>43994</v>
      </c>
    </row>
    <row r="3878" spans="1:46" ht="49.5" customHeight="1">
      <c r="A3878" s="16">
        <v>8699742750155</v>
      </c>
      <c r="B3878" s="16" t="s">
        <v>7345</v>
      </c>
      <c r="C3878" s="16" t="s">
        <v>7346</v>
      </c>
      <c r="D3878" s="17" t="s">
        <v>323</v>
      </c>
      <c r="E3878" s="18" t="s">
        <v>295</v>
      </c>
      <c r="F3878" s="18">
        <v>0</v>
      </c>
      <c r="G3878" s="39">
        <v>1</v>
      </c>
      <c r="H3878" s="18">
        <v>1</v>
      </c>
      <c r="I3878" s="18"/>
      <c r="J3878" s="18"/>
      <c r="K3878" s="18"/>
      <c r="L3878" s="19" t="s">
        <v>11684</v>
      </c>
      <c r="M3878" s="19" t="s">
        <v>546</v>
      </c>
      <c r="N3878" s="18" t="s">
        <v>4928</v>
      </c>
      <c r="O3878" s="18">
        <v>15</v>
      </c>
      <c r="P3878" s="18" t="s">
        <v>163</v>
      </c>
      <c r="Q3878" s="18">
        <v>5</v>
      </c>
      <c r="R3878" s="45" t="s">
        <v>2627</v>
      </c>
      <c r="S3878" s="37" t="s">
        <v>46</v>
      </c>
      <c r="T3878" s="18" t="s">
        <v>331</v>
      </c>
      <c r="U3878" s="38">
        <v>4.9000000000000004</v>
      </c>
      <c r="V3878" s="38">
        <v>6.28</v>
      </c>
      <c r="W3878" s="38">
        <v>4.9000000000000004</v>
      </c>
      <c r="X3878" s="37" t="s">
        <v>331</v>
      </c>
      <c r="Y3878" s="39"/>
      <c r="Z3878" s="16">
        <v>0</v>
      </c>
      <c r="AA3878" s="36">
        <v>18.68</v>
      </c>
      <c r="AB3878" s="36"/>
      <c r="AC3878" s="36">
        <v>18.68</v>
      </c>
      <c r="AD3878" s="38">
        <f t="shared" si="774"/>
        <v>20.2744</v>
      </c>
      <c r="AE3878" s="38">
        <f t="shared" si="775"/>
        <v>25.343</v>
      </c>
      <c r="AF3878" s="38">
        <f t="shared" si="776"/>
        <v>27.370440000000002</v>
      </c>
      <c r="AG3878" s="36">
        <f t="shared" si="771"/>
        <v>20.27</v>
      </c>
      <c r="AH3878" s="36">
        <f t="shared" si="772"/>
        <v>25.34</v>
      </c>
      <c r="AI3878" s="36">
        <f t="shared" si="773"/>
        <v>27.37</v>
      </c>
      <c r="AJ3878" s="40">
        <v>43879</v>
      </c>
      <c r="AK3878" s="40">
        <v>43880</v>
      </c>
      <c r="AL3878" s="17"/>
      <c r="AM3878" s="17" t="s">
        <v>18070</v>
      </c>
      <c r="AN3878" s="66"/>
      <c r="AO3878" s="68" t="s">
        <v>19444</v>
      </c>
      <c r="AP3878" s="67"/>
      <c r="AQ3878" s="20"/>
      <c r="AR3878" s="16">
        <v>0</v>
      </c>
      <c r="AS3878" s="40">
        <v>43994</v>
      </c>
    </row>
    <row r="3879" spans="1:46" ht="49.5" customHeight="1">
      <c r="A3879" s="16">
        <v>8699742270080</v>
      </c>
      <c r="B3879" s="16" t="s">
        <v>1791</v>
      </c>
      <c r="C3879" s="16" t="s">
        <v>1792</v>
      </c>
      <c r="D3879" s="17" t="s">
        <v>323</v>
      </c>
      <c r="E3879" s="18" t="s">
        <v>295</v>
      </c>
      <c r="F3879" s="18">
        <v>0</v>
      </c>
      <c r="G3879" s="39">
        <v>1</v>
      </c>
      <c r="H3879" s="18">
        <v>1</v>
      </c>
      <c r="I3879" s="18"/>
      <c r="J3879" s="18"/>
      <c r="K3879" s="18"/>
      <c r="L3879" s="19" t="s">
        <v>4941</v>
      </c>
      <c r="M3879" s="19" t="s">
        <v>968</v>
      </c>
      <c r="N3879" s="18" t="s">
        <v>4928</v>
      </c>
      <c r="O3879" s="18">
        <v>1</v>
      </c>
      <c r="P3879" s="18" t="s">
        <v>197</v>
      </c>
      <c r="Q3879" s="18">
        <v>1</v>
      </c>
      <c r="R3879" s="18" t="s">
        <v>95</v>
      </c>
      <c r="S3879" s="37" t="s">
        <v>46</v>
      </c>
      <c r="T3879" s="18" t="s">
        <v>284</v>
      </c>
      <c r="U3879" s="38">
        <v>5.21</v>
      </c>
      <c r="V3879" s="38">
        <v>5.21</v>
      </c>
      <c r="W3879" s="38">
        <v>4.16</v>
      </c>
      <c r="X3879" s="18" t="s">
        <v>284</v>
      </c>
      <c r="Y3879" s="39"/>
      <c r="Z3879" s="16">
        <v>0</v>
      </c>
      <c r="AA3879" s="36">
        <v>15.8</v>
      </c>
      <c r="AB3879" s="36"/>
      <c r="AC3879" s="36">
        <v>15.8</v>
      </c>
      <c r="AD3879" s="38">
        <f t="shared" si="774"/>
        <v>17.164000000000001</v>
      </c>
      <c r="AE3879" s="38">
        <f t="shared" si="775"/>
        <v>21.455000000000002</v>
      </c>
      <c r="AF3879" s="38">
        <f t="shared" si="776"/>
        <v>23.171400000000002</v>
      </c>
      <c r="AG3879" s="36">
        <f t="shared" si="771"/>
        <v>17.16</v>
      </c>
      <c r="AH3879" s="36">
        <f t="shared" si="772"/>
        <v>21.45</v>
      </c>
      <c r="AI3879" s="36">
        <f t="shared" si="773"/>
        <v>23.17</v>
      </c>
      <c r="AJ3879" s="40">
        <v>43924</v>
      </c>
      <c r="AK3879" s="40">
        <v>43928</v>
      </c>
      <c r="AL3879" s="17"/>
      <c r="AM3879" s="17" t="s">
        <v>18070</v>
      </c>
      <c r="AN3879" s="66"/>
      <c r="AO3879" s="68" t="s">
        <v>19742</v>
      </c>
      <c r="AP3879" s="67"/>
      <c r="AQ3879" s="20"/>
      <c r="AR3879" s="16">
        <v>0</v>
      </c>
      <c r="AS3879" s="40">
        <v>43994</v>
      </c>
    </row>
    <row r="3880" spans="1:46" ht="49.5" customHeight="1">
      <c r="A3880" s="16">
        <v>8699844512248</v>
      </c>
      <c r="B3880" s="16" t="s">
        <v>7367</v>
      </c>
      <c r="C3880" s="16" t="s">
        <v>7368</v>
      </c>
      <c r="D3880" s="17" t="s">
        <v>323</v>
      </c>
      <c r="E3880" s="18" t="s">
        <v>295</v>
      </c>
      <c r="F3880" s="18">
        <v>6</v>
      </c>
      <c r="G3880" s="39">
        <v>3</v>
      </c>
      <c r="H3880" s="18">
        <v>1</v>
      </c>
      <c r="I3880" s="18"/>
      <c r="J3880" s="18"/>
      <c r="K3880" s="18"/>
      <c r="L3880" s="19" t="s">
        <v>18673</v>
      </c>
      <c r="M3880" s="19" t="s">
        <v>18672</v>
      </c>
      <c r="N3880" s="18" t="s">
        <v>4098</v>
      </c>
      <c r="O3880" s="18">
        <v>10</v>
      </c>
      <c r="P3880" s="18" t="s">
        <v>523</v>
      </c>
      <c r="Q3880" s="18">
        <v>1</v>
      </c>
      <c r="R3880" s="18" t="s">
        <v>95</v>
      </c>
      <c r="S3880" s="37" t="s">
        <v>46</v>
      </c>
      <c r="T3880" s="37" t="s">
        <v>53</v>
      </c>
      <c r="U3880" s="38">
        <v>40.18</v>
      </c>
      <c r="V3880" s="38">
        <v>40.18</v>
      </c>
      <c r="W3880" s="38">
        <v>40.18</v>
      </c>
      <c r="X3880" s="37" t="s">
        <v>53</v>
      </c>
      <c r="Y3880" s="39"/>
      <c r="Z3880" s="16">
        <v>0</v>
      </c>
      <c r="AA3880" s="36">
        <v>153.30000000000001</v>
      </c>
      <c r="AB3880" s="36"/>
      <c r="AC3880" s="36">
        <v>153.30000000000001</v>
      </c>
      <c r="AD3880" s="38">
        <f t="shared" si="774"/>
        <v>163.03200000000001</v>
      </c>
      <c r="AE3880" s="38">
        <f t="shared" si="775"/>
        <v>198.80112000000003</v>
      </c>
      <c r="AF3880" s="38">
        <f t="shared" si="776"/>
        <v>214.70520960000005</v>
      </c>
      <c r="AG3880" s="36">
        <f t="shared" si="771"/>
        <v>163.03</v>
      </c>
      <c r="AH3880" s="36">
        <f t="shared" si="772"/>
        <v>198.8</v>
      </c>
      <c r="AI3880" s="36">
        <f t="shared" si="773"/>
        <v>214.7</v>
      </c>
      <c r="AJ3880" s="40">
        <v>43924</v>
      </c>
      <c r="AK3880" s="40">
        <v>43928</v>
      </c>
      <c r="AL3880" s="17"/>
      <c r="AM3880" s="17" t="s">
        <v>18070</v>
      </c>
      <c r="AN3880" s="66"/>
      <c r="AO3880" s="68" t="s">
        <v>19745</v>
      </c>
      <c r="AP3880" s="67"/>
      <c r="AQ3880" s="20"/>
      <c r="AR3880" s="16">
        <v>0</v>
      </c>
      <c r="AS3880" s="40">
        <v>43994</v>
      </c>
    </row>
    <row r="3881" spans="1:46" ht="49.5" customHeight="1">
      <c r="A3881" s="16">
        <v>8699578653026</v>
      </c>
      <c r="B3881" s="16" t="s">
        <v>10827</v>
      </c>
      <c r="C3881" s="16" t="s">
        <v>10828</v>
      </c>
      <c r="D3881" s="17" t="s">
        <v>323</v>
      </c>
      <c r="E3881" s="18" t="s">
        <v>295</v>
      </c>
      <c r="F3881" s="18">
        <v>4</v>
      </c>
      <c r="G3881" s="39">
        <v>1</v>
      </c>
      <c r="H3881" s="18">
        <v>1</v>
      </c>
      <c r="I3881" s="18"/>
      <c r="J3881" s="18"/>
      <c r="K3881" s="18"/>
      <c r="L3881" s="19" t="s">
        <v>1568</v>
      </c>
      <c r="M3881" s="19" t="s">
        <v>1569</v>
      </c>
      <c r="N3881" s="18" t="s">
        <v>586</v>
      </c>
      <c r="O3881" s="18">
        <v>667</v>
      </c>
      <c r="P3881" s="18" t="s">
        <v>163</v>
      </c>
      <c r="Q3881" s="18">
        <v>100</v>
      </c>
      <c r="R3881" s="18" t="s">
        <v>95</v>
      </c>
      <c r="S3881" s="37" t="s">
        <v>46</v>
      </c>
      <c r="T3881" s="18" t="s">
        <v>9354</v>
      </c>
      <c r="U3881" s="38">
        <v>10.56</v>
      </c>
      <c r="V3881" s="38">
        <v>3.46</v>
      </c>
      <c r="W3881" s="38">
        <v>0</v>
      </c>
      <c r="X3881" s="18" t="s">
        <v>53</v>
      </c>
      <c r="Y3881" s="39"/>
      <c r="Z3881" s="16">
        <v>0</v>
      </c>
      <c r="AA3881" s="36">
        <v>13.17</v>
      </c>
      <c r="AB3881" s="36"/>
      <c r="AC3881" s="36">
        <v>13.17</v>
      </c>
      <c r="AD3881" s="38">
        <f t="shared" si="774"/>
        <v>14.323600000000001</v>
      </c>
      <c r="AE3881" s="38">
        <f t="shared" si="775"/>
        <v>17.904500000000002</v>
      </c>
      <c r="AF3881" s="38">
        <f t="shared" si="776"/>
        <v>19.336860000000005</v>
      </c>
      <c r="AG3881" s="36">
        <f t="shared" si="771"/>
        <v>14.32</v>
      </c>
      <c r="AH3881" s="36">
        <f t="shared" si="772"/>
        <v>17.899999999999999</v>
      </c>
      <c r="AI3881" s="36">
        <f t="shared" si="773"/>
        <v>19.329999999999998</v>
      </c>
      <c r="AJ3881" s="40">
        <v>43879</v>
      </c>
      <c r="AK3881" s="40">
        <v>43880</v>
      </c>
      <c r="AL3881" s="17"/>
      <c r="AM3881" s="20" t="s">
        <v>17874</v>
      </c>
      <c r="AN3881" s="113"/>
      <c r="AO3881" s="68" t="s">
        <v>19169</v>
      </c>
      <c r="AP3881" s="67"/>
      <c r="AQ3881" s="20"/>
      <c r="AR3881" s="16">
        <v>0</v>
      </c>
      <c r="AS3881" s="40">
        <v>43997</v>
      </c>
    </row>
    <row r="3882" spans="1:46" ht="49.5" customHeight="1">
      <c r="A3882" s="16">
        <v>8699456520136</v>
      </c>
      <c r="B3882" s="16" t="s">
        <v>6578</v>
      </c>
      <c r="C3882" s="16" t="s">
        <v>6579</v>
      </c>
      <c r="D3882" s="17" t="s">
        <v>87</v>
      </c>
      <c r="E3882" s="18" t="s">
        <v>18879</v>
      </c>
      <c r="F3882" s="18">
        <v>0</v>
      </c>
      <c r="G3882" s="39">
        <v>1</v>
      </c>
      <c r="H3882" s="18">
        <v>1</v>
      </c>
      <c r="I3882" s="18" t="s">
        <v>6214</v>
      </c>
      <c r="J3882" s="18">
        <v>0</v>
      </c>
      <c r="K3882" s="18" t="s">
        <v>7563</v>
      </c>
      <c r="L3882" s="19" t="s">
        <v>6778</v>
      </c>
      <c r="M3882" s="19" t="s">
        <v>1891</v>
      </c>
      <c r="N3882" s="18" t="s">
        <v>802</v>
      </c>
      <c r="O3882" s="18">
        <v>160</v>
      </c>
      <c r="P3882" s="18" t="s">
        <v>470</v>
      </c>
      <c r="Q3882" s="18">
        <v>60</v>
      </c>
      <c r="R3882" s="18" t="s">
        <v>95</v>
      </c>
      <c r="S3882" s="37" t="s">
        <v>96</v>
      </c>
      <c r="T3882" s="18" t="s">
        <v>331</v>
      </c>
      <c r="U3882" s="38">
        <v>13.7</v>
      </c>
      <c r="V3882" s="38">
        <v>14.45</v>
      </c>
      <c r="W3882" s="38">
        <v>8.67</v>
      </c>
      <c r="X3882" s="18" t="s">
        <v>331</v>
      </c>
      <c r="Y3882" s="39"/>
      <c r="Z3882" s="16">
        <v>0</v>
      </c>
      <c r="AA3882" s="36">
        <v>33.08</v>
      </c>
      <c r="AB3882" s="36"/>
      <c r="AC3882" s="36">
        <v>33.08</v>
      </c>
      <c r="AD3882" s="38">
        <f t="shared" si="774"/>
        <v>35.8264</v>
      </c>
      <c r="AE3882" s="38">
        <f t="shared" si="775"/>
        <v>44.783000000000001</v>
      </c>
      <c r="AF3882" s="38">
        <f t="shared" si="776"/>
        <v>48.365640000000006</v>
      </c>
      <c r="AG3882" s="36">
        <f t="shared" si="771"/>
        <v>35.82</v>
      </c>
      <c r="AH3882" s="36">
        <f t="shared" si="772"/>
        <v>44.78</v>
      </c>
      <c r="AI3882" s="36">
        <f t="shared" si="773"/>
        <v>48.36</v>
      </c>
      <c r="AJ3882" s="40">
        <v>43879</v>
      </c>
      <c r="AK3882" s="40">
        <v>43880</v>
      </c>
      <c r="AL3882" s="17"/>
      <c r="AM3882" s="17" t="s">
        <v>18186</v>
      </c>
      <c r="AN3882" s="113"/>
      <c r="AO3882" s="68" t="s">
        <v>19210</v>
      </c>
      <c r="AP3882" s="67"/>
      <c r="AQ3882" s="20"/>
      <c r="AR3882" s="16">
        <v>1</v>
      </c>
      <c r="AS3882" s="147">
        <v>44008</v>
      </c>
    </row>
    <row r="3883" spans="1:46" ht="49.5" customHeight="1">
      <c r="A3883" s="16">
        <v>8699456520112</v>
      </c>
      <c r="B3883" s="16" t="s">
        <v>6578</v>
      </c>
      <c r="C3883" s="16" t="s">
        <v>6579</v>
      </c>
      <c r="D3883" s="17" t="s">
        <v>87</v>
      </c>
      <c r="E3883" s="18" t="s">
        <v>18879</v>
      </c>
      <c r="F3883" s="18">
        <v>0</v>
      </c>
      <c r="G3883" s="39">
        <v>1</v>
      </c>
      <c r="H3883" s="18">
        <v>1</v>
      </c>
      <c r="I3883" s="18" t="s">
        <v>6214</v>
      </c>
      <c r="J3883" s="18">
        <v>0</v>
      </c>
      <c r="K3883" s="18" t="s">
        <v>7563</v>
      </c>
      <c r="L3883" s="19" t="s">
        <v>6580</v>
      </c>
      <c r="M3883" s="19" t="s">
        <v>1891</v>
      </c>
      <c r="N3883" s="18" t="s">
        <v>802</v>
      </c>
      <c r="O3883" s="18">
        <v>80</v>
      </c>
      <c r="P3883" s="18" t="s">
        <v>470</v>
      </c>
      <c r="Q3883" s="18">
        <v>60</v>
      </c>
      <c r="R3883" s="18" t="s">
        <v>95</v>
      </c>
      <c r="S3883" s="37" t="s">
        <v>96</v>
      </c>
      <c r="T3883" s="18" t="s">
        <v>331</v>
      </c>
      <c r="U3883" s="38">
        <v>10.55</v>
      </c>
      <c r="V3883" s="38">
        <v>12.6</v>
      </c>
      <c r="W3883" s="38">
        <v>7.56</v>
      </c>
      <c r="X3883" s="18" t="s">
        <v>331</v>
      </c>
      <c r="Y3883" s="39"/>
      <c r="Z3883" s="16">
        <v>0</v>
      </c>
      <c r="AA3883" s="36">
        <v>28.84</v>
      </c>
      <c r="AB3883" s="36"/>
      <c r="AC3883" s="36">
        <v>28.84</v>
      </c>
      <c r="AD3883" s="38">
        <f t="shared" si="774"/>
        <v>31.247199999999999</v>
      </c>
      <c r="AE3883" s="38">
        <f t="shared" si="775"/>
        <v>39.058999999999997</v>
      </c>
      <c r="AF3883" s="38">
        <f t="shared" si="776"/>
        <v>42.183720000000001</v>
      </c>
      <c r="AG3883" s="36">
        <f t="shared" si="771"/>
        <v>31.24</v>
      </c>
      <c r="AH3883" s="36">
        <f t="shared" si="772"/>
        <v>39.049999999999997</v>
      </c>
      <c r="AI3883" s="36">
        <f t="shared" si="773"/>
        <v>42.18</v>
      </c>
      <c r="AJ3883" s="40">
        <v>43879</v>
      </c>
      <c r="AK3883" s="40">
        <v>43880</v>
      </c>
      <c r="AL3883" s="17"/>
      <c r="AM3883" s="17" t="s">
        <v>18186</v>
      </c>
      <c r="AN3883" s="113"/>
      <c r="AO3883" s="68" t="s">
        <v>19210</v>
      </c>
      <c r="AP3883" s="67"/>
      <c r="AQ3883" s="20"/>
      <c r="AR3883" s="16">
        <v>1</v>
      </c>
      <c r="AS3883" s="147">
        <v>44008</v>
      </c>
    </row>
    <row r="3884" spans="1:46" ht="49.5" customHeight="1">
      <c r="A3884" s="16">
        <v>8699456090196</v>
      </c>
      <c r="B3884" s="16" t="s">
        <v>6539</v>
      </c>
      <c r="C3884" s="16" t="s">
        <v>6540</v>
      </c>
      <c r="D3884" s="17" t="s">
        <v>87</v>
      </c>
      <c r="E3884" s="18" t="s">
        <v>18879</v>
      </c>
      <c r="F3884" s="18">
        <v>0</v>
      </c>
      <c r="G3884" s="39">
        <v>2</v>
      </c>
      <c r="H3884" s="18">
        <v>1</v>
      </c>
      <c r="I3884" s="18"/>
      <c r="J3884" s="18"/>
      <c r="K3884" s="18"/>
      <c r="L3884" s="19" t="s">
        <v>6541</v>
      </c>
      <c r="M3884" s="19" t="s">
        <v>6542</v>
      </c>
      <c r="N3884" s="18" t="s">
        <v>802</v>
      </c>
      <c r="O3884" s="18">
        <v>500</v>
      </c>
      <c r="P3884" s="18" t="s">
        <v>470</v>
      </c>
      <c r="Q3884" s="18">
        <v>30</v>
      </c>
      <c r="R3884" s="18" t="s">
        <v>95</v>
      </c>
      <c r="S3884" s="37" t="s">
        <v>96</v>
      </c>
      <c r="T3884" s="18" t="s">
        <v>331</v>
      </c>
      <c r="U3884" s="38">
        <v>35.21</v>
      </c>
      <c r="V3884" s="38">
        <v>35.21</v>
      </c>
      <c r="W3884" s="38">
        <v>35.21</v>
      </c>
      <c r="X3884" s="18" t="s">
        <v>331</v>
      </c>
      <c r="Y3884" s="39"/>
      <c r="Z3884" s="16">
        <v>0</v>
      </c>
      <c r="AA3884" s="36">
        <v>134.33000000000001</v>
      </c>
      <c r="AB3884" s="36"/>
      <c r="AC3884" s="36">
        <v>134.33000000000001</v>
      </c>
      <c r="AD3884" s="38">
        <f t="shared" si="774"/>
        <v>143.3032</v>
      </c>
      <c r="AE3884" s="38">
        <f t="shared" si="775"/>
        <v>175.91571200000001</v>
      </c>
      <c r="AF3884" s="38">
        <f t="shared" si="776"/>
        <v>189.98896896000002</v>
      </c>
      <c r="AG3884" s="36">
        <f t="shared" si="771"/>
        <v>143.30000000000001</v>
      </c>
      <c r="AH3884" s="36">
        <f t="shared" si="772"/>
        <v>175.91</v>
      </c>
      <c r="AI3884" s="36">
        <f t="shared" si="773"/>
        <v>189.98</v>
      </c>
      <c r="AJ3884" s="40">
        <v>43879</v>
      </c>
      <c r="AK3884" s="40">
        <v>43880</v>
      </c>
      <c r="AL3884" s="17"/>
      <c r="AM3884" s="17" t="s">
        <v>18186</v>
      </c>
      <c r="AN3884" s="113"/>
      <c r="AO3884" s="68" t="s">
        <v>19203</v>
      </c>
      <c r="AP3884" s="67"/>
      <c r="AQ3884" s="20"/>
      <c r="AR3884" s="16">
        <v>1</v>
      </c>
      <c r="AS3884" s="147">
        <v>44008</v>
      </c>
    </row>
    <row r="3885" spans="1:46" ht="49.5" customHeight="1">
      <c r="A3885" s="16">
        <v>8699456540028</v>
      </c>
      <c r="B3885" s="16" t="s">
        <v>6578</v>
      </c>
      <c r="C3885" s="16" t="s">
        <v>6579</v>
      </c>
      <c r="D3885" s="17" t="s">
        <v>87</v>
      </c>
      <c r="E3885" s="18" t="s">
        <v>18879</v>
      </c>
      <c r="F3885" s="18">
        <v>0</v>
      </c>
      <c r="G3885" s="39">
        <v>2</v>
      </c>
      <c r="H3885" s="18">
        <v>1</v>
      </c>
      <c r="I3885" s="18"/>
      <c r="J3885" s="18"/>
      <c r="K3885" s="18"/>
      <c r="L3885" s="19" t="s">
        <v>12488</v>
      </c>
      <c r="M3885" s="19" t="s">
        <v>1891</v>
      </c>
      <c r="N3885" s="18" t="s">
        <v>802</v>
      </c>
      <c r="O3885" s="18">
        <v>50</v>
      </c>
      <c r="P3885" s="18" t="s">
        <v>470</v>
      </c>
      <c r="Q3885" s="18">
        <v>120</v>
      </c>
      <c r="R3885" s="18" t="s">
        <v>95</v>
      </c>
      <c r="S3885" s="37" t="s">
        <v>96</v>
      </c>
      <c r="T3885" s="18" t="s">
        <v>4512</v>
      </c>
      <c r="U3885" s="38">
        <v>10.61</v>
      </c>
      <c r="V3885" s="38">
        <v>10.61</v>
      </c>
      <c r="W3885" s="38">
        <v>10.61</v>
      </c>
      <c r="X3885" s="18" t="s">
        <v>4512</v>
      </c>
      <c r="Y3885" s="39"/>
      <c r="Z3885" s="16">
        <v>0</v>
      </c>
      <c r="AA3885" s="36">
        <v>40.47</v>
      </c>
      <c r="AB3885" s="36"/>
      <c r="AC3885" s="36">
        <v>40.47</v>
      </c>
      <c r="AD3885" s="38">
        <f t="shared" si="774"/>
        <v>43.807600000000001</v>
      </c>
      <c r="AE3885" s="38">
        <f t="shared" si="775"/>
        <v>54.759500000000003</v>
      </c>
      <c r="AF3885" s="38">
        <f t="shared" si="776"/>
        <v>59.140260000000005</v>
      </c>
      <c r="AG3885" s="36">
        <f t="shared" si="771"/>
        <v>43.8</v>
      </c>
      <c r="AH3885" s="36">
        <f t="shared" si="772"/>
        <v>54.75</v>
      </c>
      <c r="AI3885" s="36">
        <f t="shared" si="773"/>
        <v>59.14</v>
      </c>
      <c r="AJ3885" s="40">
        <v>43879</v>
      </c>
      <c r="AK3885" s="40">
        <v>43880</v>
      </c>
      <c r="AL3885" s="17"/>
      <c r="AM3885" s="17" t="s">
        <v>18186</v>
      </c>
      <c r="AN3885" s="113"/>
      <c r="AO3885" s="68" t="s">
        <v>19211</v>
      </c>
      <c r="AP3885" s="67"/>
      <c r="AQ3885" s="20"/>
      <c r="AR3885" s="16">
        <v>0</v>
      </c>
      <c r="AS3885" s="147">
        <v>44008</v>
      </c>
    </row>
    <row r="3886" spans="1:46" ht="49.5" customHeight="1">
      <c r="A3886" s="16">
        <v>8699456090592</v>
      </c>
      <c r="B3886" s="16" t="s">
        <v>6589</v>
      </c>
      <c r="C3886" s="16" t="s">
        <v>6590</v>
      </c>
      <c r="D3886" s="17" t="s">
        <v>87</v>
      </c>
      <c r="E3886" s="18" t="s">
        <v>295</v>
      </c>
      <c r="F3886" s="18">
        <v>4</v>
      </c>
      <c r="G3886" s="39">
        <v>2</v>
      </c>
      <c r="H3886" s="18">
        <v>1</v>
      </c>
      <c r="I3886" s="18"/>
      <c r="J3886" s="18"/>
      <c r="K3886" s="18"/>
      <c r="L3886" s="19" t="s">
        <v>6591</v>
      </c>
      <c r="M3886" s="19" t="s">
        <v>5591</v>
      </c>
      <c r="N3886" s="18" t="s">
        <v>802</v>
      </c>
      <c r="O3886" s="18">
        <v>600</v>
      </c>
      <c r="P3886" s="18" t="s">
        <v>163</v>
      </c>
      <c r="Q3886" s="18">
        <v>20</v>
      </c>
      <c r="R3886" s="18" t="s">
        <v>95</v>
      </c>
      <c r="S3886" s="37" t="s">
        <v>96</v>
      </c>
      <c r="T3886" s="18" t="s">
        <v>53</v>
      </c>
      <c r="U3886" s="38">
        <v>3.46</v>
      </c>
      <c r="V3886" s="38">
        <v>3.46</v>
      </c>
      <c r="W3886" s="38">
        <v>0</v>
      </c>
      <c r="X3886" s="18" t="s">
        <v>53</v>
      </c>
      <c r="Y3886" s="39"/>
      <c r="Z3886" s="16">
        <v>0</v>
      </c>
      <c r="AA3886" s="36">
        <v>13.17</v>
      </c>
      <c r="AB3886" s="36"/>
      <c r="AC3886" s="36">
        <v>13.17</v>
      </c>
      <c r="AD3886" s="38">
        <f t="shared" si="774"/>
        <v>14.323600000000001</v>
      </c>
      <c r="AE3886" s="38">
        <f t="shared" si="775"/>
        <v>17.904500000000002</v>
      </c>
      <c r="AF3886" s="38">
        <f t="shared" si="776"/>
        <v>19.336860000000005</v>
      </c>
      <c r="AG3886" s="36">
        <f t="shared" si="771"/>
        <v>14.32</v>
      </c>
      <c r="AH3886" s="36">
        <f t="shared" si="772"/>
        <v>17.899999999999999</v>
      </c>
      <c r="AI3886" s="36">
        <f t="shared" si="773"/>
        <v>19.329999999999998</v>
      </c>
      <c r="AJ3886" s="40">
        <v>43879</v>
      </c>
      <c r="AK3886" s="40">
        <v>43880</v>
      </c>
      <c r="AL3886" s="17"/>
      <c r="AM3886" s="17" t="s">
        <v>18186</v>
      </c>
      <c r="AN3886" s="113"/>
      <c r="AO3886" s="68" t="s">
        <v>19092</v>
      </c>
      <c r="AP3886" s="67"/>
      <c r="AQ3886" s="20"/>
      <c r="AR3886" s="16">
        <v>0</v>
      </c>
      <c r="AS3886" s="147">
        <v>44008</v>
      </c>
    </row>
    <row r="3887" spans="1:46" ht="49.5" customHeight="1">
      <c r="A3887" s="16">
        <v>8699522096275</v>
      </c>
      <c r="B3887" s="16" t="s">
        <v>5856</v>
      </c>
      <c r="C3887" s="16" t="s">
        <v>5857</v>
      </c>
      <c r="D3887" s="17" t="s">
        <v>87</v>
      </c>
      <c r="E3887" s="18" t="s">
        <v>18879</v>
      </c>
      <c r="F3887" s="18">
        <v>0</v>
      </c>
      <c r="G3887" s="17">
        <v>2</v>
      </c>
      <c r="H3887" s="18">
        <v>1</v>
      </c>
      <c r="I3887" s="18"/>
      <c r="J3887" s="18"/>
      <c r="K3887" s="18"/>
      <c r="L3887" s="19" t="s">
        <v>2964</v>
      </c>
      <c r="M3887" s="19" t="s">
        <v>2965</v>
      </c>
      <c r="N3887" s="18" t="s">
        <v>2966</v>
      </c>
      <c r="O3887" s="18" t="s">
        <v>5860</v>
      </c>
      <c r="P3887" s="18" t="s">
        <v>163</v>
      </c>
      <c r="Q3887" s="18">
        <v>60</v>
      </c>
      <c r="R3887" s="18" t="s">
        <v>95</v>
      </c>
      <c r="S3887" s="37" t="s">
        <v>96</v>
      </c>
      <c r="T3887" s="18" t="s">
        <v>284</v>
      </c>
      <c r="U3887" s="38">
        <v>433.27</v>
      </c>
      <c r="V3887" s="38">
        <v>433.27</v>
      </c>
      <c r="W3887" s="38">
        <v>433.27</v>
      </c>
      <c r="X3887" s="18" t="s">
        <v>284</v>
      </c>
      <c r="Y3887" s="39"/>
      <c r="Z3887" s="16">
        <v>0</v>
      </c>
      <c r="AA3887" s="36">
        <v>1653.14</v>
      </c>
      <c r="AB3887" s="36"/>
      <c r="AC3887" s="36">
        <v>1653.14</v>
      </c>
      <c r="AD3887" s="38">
        <f t="shared" ref="AD3887:AD3897" si="777">IF(Z3887=2,AC3887*1.08,IF(AC3887&lt;=10,(AC3887*1.09),IF(AC3887&lt;=50,(10*1.09)+((AC3887-10)*1.08),IF(AC3887&lt;=100,(10*1.09)+((50-10)*1.08)+((AC3887-50)*1.07),IF(AC3887&lt;=200,(10*1.09)+((50-10)*1.08)+((100-50)*1.07)+((AC3887-100)*1.04),(10*1.09)+((50-10)*1.08)+((100-50)*1.07)+((200-100)*1.04)+((AC3887-200)*1.02))))))</f>
        <v>1693.8027999999999</v>
      </c>
      <c r="AE3887" s="38">
        <f t="shared" ref="AE3887:AE3897" si="778">IF(Z3887=1,AD3887*1.08,IF(Z3887=4,AD3887*1.08,IF(Z3887=2,0,IF(AC3887&lt;=100,(AD3887*1.25),IF(AC3887&lt;=200,134.5+((AC3887-100)*1.04*1.16),255.14+((AC3887-200)*1.02*1.12))))))</f>
        <v>1915.207136</v>
      </c>
      <c r="AF3887" s="38">
        <f t="shared" ref="AF3887:AF3897" si="779">IF(Z3887=1,0,IF(Z3887=4,0,(AE3887*1.08)))</f>
        <v>2068.4237068800003</v>
      </c>
      <c r="AG3887" s="36">
        <f t="shared" ref="AG3887:AI3892" si="780">TRUNC(AD3887,2)</f>
        <v>1693.8</v>
      </c>
      <c r="AH3887" s="36">
        <f t="shared" si="780"/>
        <v>1915.2</v>
      </c>
      <c r="AI3887" s="36">
        <f t="shared" si="780"/>
        <v>2068.42</v>
      </c>
      <c r="AJ3887" s="40">
        <v>43879</v>
      </c>
      <c r="AK3887" s="40">
        <v>43880</v>
      </c>
      <c r="AL3887" s="17"/>
      <c r="AM3887" s="17" t="s">
        <v>18186</v>
      </c>
      <c r="AN3887" s="113"/>
      <c r="AO3887" s="68" t="s">
        <v>19301</v>
      </c>
      <c r="AP3887" s="67"/>
      <c r="AQ3887" s="20"/>
      <c r="AR3887" s="16">
        <v>0</v>
      </c>
      <c r="AS3887" s="148">
        <v>44014</v>
      </c>
    </row>
    <row r="3888" spans="1:46" ht="60" customHeight="1">
      <c r="A3888" s="16">
        <v>8699522159987</v>
      </c>
      <c r="B3888" s="16" t="s">
        <v>8679</v>
      </c>
      <c r="C3888" s="16" t="s">
        <v>8680</v>
      </c>
      <c r="D3888" s="17" t="s">
        <v>87</v>
      </c>
      <c r="E3888" s="18" t="s">
        <v>18879</v>
      </c>
      <c r="F3888" s="18">
        <v>0</v>
      </c>
      <c r="G3888" s="17">
        <v>2</v>
      </c>
      <c r="H3888" s="18">
        <v>1</v>
      </c>
      <c r="I3888" s="18"/>
      <c r="J3888" s="18"/>
      <c r="K3888" s="18"/>
      <c r="L3888" s="19" t="s">
        <v>8681</v>
      </c>
      <c r="M3888" s="19" t="s">
        <v>8682</v>
      </c>
      <c r="N3888" s="18" t="s">
        <v>2966</v>
      </c>
      <c r="O3888" s="18" t="s">
        <v>8683</v>
      </c>
      <c r="P3888" s="18" t="s">
        <v>163</v>
      </c>
      <c r="Q3888" s="18">
        <v>30</v>
      </c>
      <c r="R3888" s="18" t="s">
        <v>95</v>
      </c>
      <c r="S3888" s="37" t="s">
        <v>96</v>
      </c>
      <c r="T3888" s="18" t="s">
        <v>331</v>
      </c>
      <c r="U3888" s="38">
        <v>18.28</v>
      </c>
      <c r="V3888" s="38">
        <v>18.28</v>
      </c>
      <c r="W3888" s="38">
        <v>18.28</v>
      </c>
      <c r="X3888" s="18" t="s">
        <v>331</v>
      </c>
      <c r="Y3888" s="39"/>
      <c r="Z3888" s="16">
        <v>0</v>
      </c>
      <c r="AA3888" s="36">
        <v>69.63</v>
      </c>
      <c r="AB3888" s="36"/>
      <c r="AC3888" s="36">
        <v>69.63</v>
      </c>
      <c r="AD3888" s="38">
        <f t="shared" si="777"/>
        <v>75.104100000000003</v>
      </c>
      <c r="AE3888" s="38">
        <f t="shared" si="778"/>
        <v>93.880125000000007</v>
      </c>
      <c r="AF3888" s="38">
        <f t="shared" si="779"/>
        <v>101.39053500000001</v>
      </c>
      <c r="AG3888" s="36">
        <f t="shared" si="780"/>
        <v>75.099999999999994</v>
      </c>
      <c r="AH3888" s="36">
        <f t="shared" si="780"/>
        <v>93.88</v>
      </c>
      <c r="AI3888" s="36">
        <f t="shared" si="780"/>
        <v>101.39</v>
      </c>
      <c r="AJ3888" s="40">
        <v>43879</v>
      </c>
      <c r="AK3888" s="40">
        <v>43880</v>
      </c>
      <c r="AL3888" s="17"/>
      <c r="AM3888" s="17" t="s">
        <v>18186</v>
      </c>
      <c r="AN3888" s="113"/>
      <c r="AO3888" s="68" t="s">
        <v>19366</v>
      </c>
      <c r="AP3888" s="67"/>
      <c r="AQ3888" s="20"/>
      <c r="AR3888" s="16">
        <v>0</v>
      </c>
      <c r="AS3888" s="148">
        <v>44014</v>
      </c>
    </row>
    <row r="3889" spans="1:48" ht="49.5" customHeight="1">
      <c r="A3889" s="16">
        <v>8699522752164</v>
      </c>
      <c r="B3889" s="16" t="s">
        <v>7277</v>
      </c>
      <c r="C3889" s="16" t="s">
        <v>7278</v>
      </c>
      <c r="D3889" s="17" t="s">
        <v>87</v>
      </c>
      <c r="E3889" s="18" t="s">
        <v>295</v>
      </c>
      <c r="F3889" s="18">
        <v>4</v>
      </c>
      <c r="G3889" s="17">
        <v>1</v>
      </c>
      <c r="H3889" s="18">
        <v>1</v>
      </c>
      <c r="I3889" s="18"/>
      <c r="J3889" s="18"/>
      <c r="K3889" s="18"/>
      <c r="L3889" s="19" t="s">
        <v>2967</v>
      </c>
      <c r="M3889" s="19" t="s">
        <v>481</v>
      </c>
      <c r="N3889" s="18" t="s">
        <v>2966</v>
      </c>
      <c r="O3889" s="18" t="s">
        <v>7281</v>
      </c>
      <c r="P3889" s="18" t="s">
        <v>163</v>
      </c>
      <c r="Q3889" s="18">
        <v>5</v>
      </c>
      <c r="R3889" s="18" t="s">
        <v>95</v>
      </c>
      <c r="S3889" s="37" t="s">
        <v>96</v>
      </c>
      <c r="T3889" s="18" t="s">
        <v>238</v>
      </c>
      <c r="U3889" s="38">
        <v>3.27</v>
      </c>
      <c r="V3889" s="38">
        <v>3.27</v>
      </c>
      <c r="W3889" s="38">
        <v>3.27</v>
      </c>
      <c r="X3889" s="18" t="s">
        <v>238</v>
      </c>
      <c r="Y3889" s="39"/>
      <c r="Z3889" s="16">
        <v>1</v>
      </c>
      <c r="AA3889" s="36">
        <v>12.47</v>
      </c>
      <c r="AB3889" s="36"/>
      <c r="AC3889" s="36">
        <v>12.47</v>
      </c>
      <c r="AD3889" s="38">
        <f t="shared" si="777"/>
        <v>13.567600000000002</v>
      </c>
      <c r="AE3889" s="38">
        <f t="shared" si="778"/>
        <v>14.653008000000003</v>
      </c>
      <c r="AF3889" s="38">
        <f t="shared" si="779"/>
        <v>0</v>
      </c>
      <c r="AG3889" s="36">
        <f t="shared" si="780"/>
        <v>13.56</v>
      </c>
      <c r="AH3889" s="36">
        <f t="shared" si="780"/>
        <v>14.65</v>
      </c>
      <c r="AI3889" s="36">
        <f t="shared" si="780"/>
        <v>0</v>
      </c>
      <c r="AJ3889" s="40">
        <v>43924</v>
      </c>
      <c r="AK3889" s="40">
        <v>43928</v>
      </c>
      <c r="AL3889" s="17"/>
      <c r="AM3889" s="17" t="s">
        <v>18070</v>
      </c>
      <c r="AN3889" s="113"/>
      <c r="AO3889" s="68" t="s">
        <v>19734</v>
      </c>
      <c r="AP3889" s="67"/>
      <c r="AQ3889" s="20"/>
      <c r="AR3889" s="16">
        <v>1</v>
      </c>
      <c r="AS3889" s="148">
        <v>44014</v>
      </c>
    </row>
    <row r="3890" spans="1:48" ht="49.5" customHeight="1">
      <c r="A3890" s="16">
        <v>8699505153445</v>
      </c>
      <c r="B3890" s="16" t="s">
        <v>2235</v>
      </c>
      <c r="C3890" s="16" t="s">
        <v>2236</v>
      </c>
      <c r="D3890" s="17" t="s">
        <v>87</v>
      </c>
      <c r="E3890" s="18" t="s">
        <v>18879</v>
      </c>
      <c r="F3890" s="18">
        <v>0</v>
      </c>
      <c r="G3890" s="17">
        <v>1</v>
      </c>
      <c r="H3890" s="18">
        <v>1</v>
      </c>
      <c r="I3890" s="18"/>
      <c r="J3890" s="18"/>
      <c r="K3890" s="18"/>
      <c r="L3890" s="19" t="s">
        <v>5164</v>
      </c>
      <c r="M3890" s="19" t="s">
        <v>2239</v>
      </c>
      <c r="N3890" s="18" t="s">
        <v>3597</v>
      </c>
      <c r="O3890" s="18">
        <v>30</v>
      </c>
      <c r="P3890" s="18" t="s">
        <v>163</v>
      </c>
      <c r="Q3890" s="18">
        <v>10</v>
      </c>
      <c r="R3890" s="18" t="s">
        <v>95</v>
      </c>
      <c r="S3890" s="37" t="s">
        <v>96</v>
      </c>
      <c r="T3890" s="18" t="s">
        <v>331</v>
      </c>
      <c r="U3890" s="38">
        <v>7.48</v>
      </c>
      <c r="V3890" s="38">
        <v>7.88</v>
      </c>
      <c r="W3890" s="38">
        <v>4.72</v>
      </c>
      <c r="X3890" s="18" t="s">
        <v>331</v>
      </c>
      <c r="Y3890" s="39"/>
      <c r="Z3890" s="16">
        <v>0</v>
      </c>
      <c r="AA3890" s="36">
        <v>17.95</v>
      </c>
      <c r="AB3890" s="36"/>
      <c r="AC3890" s="36">
        <v>17.95</v>
      </c>
      <c r="AD3890" s="38">
        <f t="shared" si="777"/>
        <v>19.486000000000001</v>
      </c>
      <c r="AE3890" s="38">
        <f t="shared" si="778"/>
        <v>24.357500000000002</v>
      </c>
      <c r="AF3890" s="38">
        <f t="shared" si="779"/>
        <v>26.306100000000004</v>
      </c>
      <c r="AG3890" s="36">
        <f t="shared" si="780"/>
        <v>19.48</v>
      </c>
      <c r="AH3890" s="36">
        <f t="shared" si="780"/>
        <v>24.35</v>
      </c>
      <c r="AI3890" s="36">
        <f t="shared" si="780"/>
        <v>26.3</v>
      </c>
      <c r="AJ3890" s="40">
        <v>43879</v>
      </c>
      <c r="AK3890" s="40">
        <v>43880</v>
      </c>
      <c r="AL3890" s="17"/>
      <c r="AM3890" s="17" t="s">
        <v>18186</v>
      </c>
      <c r="AN3890" s="113"/>
      <c r="AO3890" s="68" t="s">
        <v>19464</v>
      </c>
      <c r="AP3890" s="67"/>
      <c r="AQ3890" s="20"/>
      <c r="AR3890" s="16">
        <v>0</v>
      </c>
      <c r="AS3890" s="148">
        <v>44015</v>
      </c>
    </row>
    <row r="3891" spans="1:48" ht="49.5" customHeight="1">
      <c r="A3891" s="16">
        <v>8699505153452</v>
      </c>
      <c r="B3891" s="16" t="s">
        <v>2235</v>
      </c>
      <c r="C3891" s="16" t="s">
        <v>2236</v>
      </c>
      <c r="D3891" s="17" t="s">
        <v>87</v>
      </c>
      <c r="E3891" s="18" t="s">
        <v>18879</v>
      </c>
      <c r="F3891" s="18">
        <v>0</v>
      </c>
      <c r="G3891" s="17">
        <v>2</v>
      </c>
      <c r="H3891" s="18">
        <v>1</v>
      </c>
      <c r="I3891" s="18"/>
      <c r="J3891" s="18"/>
      <c r="K3891" s="18"/>
      <c r="L3891" s="19" t="s">
        <v>5165</v>
      </c>
      <c r="M3891" s="19" t="s">
        <v>2239</v>
      </c>
      <c r="N3891" s="18" t="s">
        <v>3597</v>
      </c>
      <c r="O3891" s="18">
        <v>45</v>
      </c>
      <c r="P3891" s="18" t="s">
        <v>163</v>
      </c>
      <c r="Q3891" s="18">
        <v>10</v>
      </c>
      <c r="R3891" s="18" t="s">
        <v>95</v>
      </c>
      <c r="S3891" s="37" t="s">
        <v>96</v>
      </c>
      <c r="T3891" s="18" t="s">
        <v>331</v>
      </c>
      <c r="U3891" s="38">
        <v>12.4</v>
      </c>
      <c r="V3891" s="38">
        <v>12.4</v>
      </c>
      <c r="W3891" s="38">
        <v>12.4</v>
      </c>
      <c r="X3891" s="18" t="s">
        <v>331</v>
      </c>
      <c r="Y3891" s="39"/>
      <c r="Z3891" s="16">
        <v>0</v>
      </c>
      <c r="AA3891" s="36">
        <v>47.3</v>
      </c>
      <c r="AB3891" s="36"/>
      <c r="AC3891" s="36">
        <v>47.3</v>
      </c>
      <c r="AD3891" s="38">
        <f t="shared" si="777"/>
        <v>51.183999999999997</v>
      </c>
      <c r="AE3891" s="38">
        <f t="shared" si="778"/>
        <v>63.98</v>
      </c>
      <c r="AF3891" s="38">
        <f t="shared" si="779"/>
        <v>69.098399999999998</v>
      </c>
      <c r="AG3891" s="36">
        <f t="shared" si="780"/>
        <v>51.18</v>
      </c>
      <c r="AH3891" s="36">
        <f t="shared" si="780"/>
        <v>63.98</v>
      </c>
      <c r="AI3891" s="36">
        <f t="shared" si="780"/>
        <v>69.09</v>
      </c>
      <c r="AJ3891" s="40">
        <v>43879</v>
      </c>
      <c r="AK3891" s="40">
        <v>43880</v>
      </c>
      <c r="AL3891" s="17"/>
      <c r="AM3891" s="17" t="s">
        <v>18186</v>
      </c>
      <c r="AN3891" s="113"/>
      <c r="AO3891" s="68" t="s">
        <v>19465</v>
      </c>
      <c r="AP3891" s="67"/>
      <c r="AQ3891" s="20"/>
      <c r="AR3891" s="16">
        <v>0</v>
      </c>
      <c r="AS3891" s="148">
        <v>44015</v>
      </c>
    </row>
    <row r="3892" spans="1:48" ht="49.5" customHeight="1">
      <c r="A3892" s="16">
        <v>8680199152869</v>
      </c>
      <c r="B3892" s="16" t="s">
        <v>456</v>
      </c>
      <c r="C3892" s="16" t="s">
        <v>457</v>
      </c>
      <c r="D3892" s="17" t="s">
        <v>323</v>
      </c>
      <c r="E3892" s="18" t="s">
        <v>295</v>
      </c>
      <c r="F3892" s="18">
        <v>0</v>
      </c>
      <c r="G3892" s="17">
        <v>1</v>
      </c>
      <c r="H3892" s="18">
        <v>1</v>
      </c>
      <c r="I3892" s="18"/>
      <c r="J3892" s="18"/>
      <c r="K3892" s="18"/>
      <c r="L3892" s="19" t="s">
        <v>17374</v>
      </c>
      <c r="M3892" s="19" t="s">
        <v>291</v>
      </c>
      <c r="N3892" s="18" t="s">
        <v>3887</v>
      </c>
      <c r="O3892" s="18">
        <v>8</v>
      </c>
      <c r="P3892" s="18" t="s">
        <v>163</v>
      </c>
      <c r="Q3892" s="18">
        <v>20</v>
      </c>
      <c r="R3892" s="18" t="s">
        <v>95</v>
      </c>
      <c r="S3892" s="37" t="s">
        <v>46</v>
      </c>
      <c r="T3892" s="37" t="s">
        <v>331</v>
      </c>
      <c r="U3892" s="38">
        <v>6.42</v>
      </c>
      <c r="V3892" s="38">
        <v>6.42</v>
      </c>
      <c r="W3892" s="38">
        <v>5.13</v>
      </c>
      <c r="X3892" s="37" t="s">
        <v>331</v>
      </c>
      <c r="Y3892" s="39"/>
      <c r="Z3892" s="16">
        <v>0</v>
      </c>
      <c r="AA3892" s="36">
        <v>19.510000000000002</v>
      </c>
      <c r="AB3892" s="36"/>
      <c r="AC3892" s="36">
        <v>19.510000000000002</v>
      </c>
      <c r="AD3892" s="38">
        <f t="shared" si="777"/>
        <v>21.170800000000003</v>
      </c>
      <c r="AE3892" s="38">
        <f t="shared" si="778"/>
        <v>26.463500000000003</v>
      </c>
      <c r="AF3892" s="38">
        <f t="shared" si="779"/>
        <v>28.580580000000005</v>
      </c>
      <c r="AG3892" s="36">
        <f t="shared" si="780"/>
        <v>21.17</v>
      </c>
      <c r="AH3892" s="36">
        <f t="shared" si="780"/>
        <v>26.46</v>
      </c>
      <c r="AI3892" s="36">
        <f t="shared" si="780"/>
        <v>28.58</v>
      </c>
      <c r="AJ3892" s="40">
        <v>43879</v>
      </c>
      <c r="AK3892" s="40">
        <v>43880</v>
      </c>
      <c r="AL3892" s="17"/>
      <c r="AM3892" s="17" t="s">
        <v>6608</v>
      </c>
      <c r="AN3892" s="113"/>
      <c r="AO3892" s="68" t="s">
        <v>19091</v>
      </c>
      <c r="AP3892" s="67"/>
      <c r="AQ3892" s="20"/>
      <c r="AR3892" s="16">
        <v>0</v>
      </c>
      <c r="AS3892" s="148">
        <v>44029</v>
      </c>
    </row>
    <row r="3893" spans="1:48" ht="49.5" customHeight="1">
      <c r="A3893" s="16">
        <v>8699630998102</v>
      </c>
      <c r="B3893" s="16" t="s">
        <v>1492</v>
      </c>
      <c r="C3893" s="16" t="s">
        <v>1493</v>
      </c>
      <c r="D3893" s="18" t="s">
        <v>87</v>
      </c>
      <c r="E3893" s="18" t="s">
        <v>18879</v>
      </c>
      <c r="F3893" s="18">
        <v>2</v>
      </c>
      <c r="G3893" s="17">
        <v>2</v>
      </c>
      <c r="H3893" s="18">
        <v>1</v>
      </c>
      <c r="I3893" s="18"/>
      <c r="J3893" s="18"/>
      <c r="K3893" s="18"/>
      <c r="L3893" s="19" t="s">
        <v>12268</v>
      </c>
      <c r="M3893" s="19" t="s">
        <v>12269</v>
      </c>
      <c r="N3893" s="18" t="s">
        <v>2770</v>
      </c>
      <c r="O3893" s="18">
        <v>200</v>
      </c>
      <c r="P3893" s="18" t="s">
        <v>875</v>
      </c>
      <c r="Q3893" s="18">
        <v>4</v>
      </c>
      <c r="R3893" s="18" t="s">
        <v>95</v>
      </c>
      <c r="S3893" s="37" t="s">
        <v>96</v>
      </c>
      <c r="T3893" s="18" t="s">
        <v>165</v>
      </c>
      <c r="U3893" s="18">
        <v>14.55</v>
      </c>
      <c r="V3893" s="18">
        <v>14.55</v>
      </c>
      <c r="W3893" s="18">
        <v>14.55</v>
      </c>
      <c r="X3893" s="18" t="s">
        <v>165</v>
      </c>
      <c r="Y3893" s="39"/>
      <c r="Z3893" s="16">
        <v>0</v>
      </c>
      <c r="AA3893" s="36">
        <v>54.28</v>
      </c>
      <c r="AB3893" s="36"/>
      <c r="AC3893" s="36">
        <v>54.28</v>
      </c>
      <c r="AD3893" s="38">
        <f t="shared" si="777"/>
        <v>58.679600000000001</v>
      </c>
      <c r="AE3893" s="38">
        <f t="shared" si="778"/>
        <v>73.349500000000006</v>
      </c>
      <c r="AF3893" s="38">
        <f t="shared" si="779"/>
        <v>79.217460000000017</v>
      </c>
      <c r="AG3893" s="36">
        <f>TRUNC(AD3893,2)</f>
        <v>58.67</v>
      </c>
      <c r="AH3893" s="36">
        <f>TRUNC(AE3893,2)</f>
        <v>73.34</v>
      </c>
      <c r="AI3893" s="36">
        <f>TRUNC(AF3893,2)</f>
        <v>79.209999999999994</v>
      </c>
      <c r="AJ3893" s="40">
        <v>43879</v>
      </c>
      <c r="AK3893" s="40">
        <v>43880</v>
      </c>
      <c r="AL3893" s="17"/>
      <c r="AM3893" s="17" t="s">
        <v>18070</v>
      </c>
      <c r="AN3893" s="113"/>
      <c r="AO3893" s="68" t="s">
        <v>19088</v>
      </c>
      <c r="AP3893" s="67"/>
      <c r="AQ3893" s="20"/>
      <c r="AR3893" s="16">
        <v>0</v>
      </c>
      <c r="AS3893" s="148">
        <v>44029</v>
      </c>
    </row>
    <row r="3894" spans="1:48" ht="49.5" customHeight="1">
      <c r="A3894" s="16">
        <v>8699630997716</v>
      </c>
      <c r="B3894" s="16" t="s">
        <v>1492</v>
      </c>
      <c r="C3894" s="16" t="s">
        <v>1493</v>
      </c>
      <c r="D3894" s="18" t="s">
        <v>87</v>
      </c>
      <c r="E3894" s="18" t="s">
        <v>18879</v>
      </c>
      <c r="F3894" s="18">
        <v>2</v>
      </c>
      <c r="G3894" s="17">
        <v>2</v>
      </c>
      <c r="H3894" s="18">
        <v>1</v>
      </c>
      <c r="I3894" s="18"/>
      <c r="J3894" s="18"/>
      <c r="K3894" s="18"/>
      <c r="L3894" s="19" t="s">
        <v>16034</v>
      </c>
      <c r="M3894" s="19" t="s">
        <v>2783</v>
      </c>
      <c r="N3894" s="18" t="s">
        <v>2770</v>
      </c>
      <c r="O3894" s="18">
        <v>200</v>
      </c>
      <c r="P3894" s="18" t="s">
        <v>875</v>
      </c>
      <c r="Q3894" s="18">
        <v>4</v>
      </c>
      <c r="R3894" s="18" t="s">
        <v>95</v>
      </c>
      <c r="S3894" s="37" t="s">
        <v>96</v>
      </c>
      <c r="T3894" s="18" t="s">
        <v>331</v>
      </c>
      <c r="U3894" s="18">
        <v>21.6</v>
      </c>
      <c r="V3894" s="18">
        <v>21.6</v>
      </c>
      <c r="W3894" s="18">
        <v>21.6</v>
      </c>
      <c r="X3894" s="18" t="s">
        <v>331</v>
      </c>
      <c r="Y3894" s="39"/>
      <c r="Z3894" s="16">
        <v>0</v>
      </c>
      <c r="AA3894" s="36">
        <v>53.04</v>
      </c>
      <c r="AB3894" s="36"/>
      <c r="AC3894" s="36">
        <v>53.04</v>
      </c>
      <c r="AD3894" s="38">
        <f t="shared" si="777"/>
        <v>57.352800000000002</v>
      </c>
      <c r="AE3894" s="38">
        <f t="shared" si="778"/>
        <v>71.691000000000003</v>
      </c>
      <c r="AF3894" s="38">
        <f t="shared" si="779"/>
        <v>77.426280000000006</v>
      </c>
      <c r="AG3894" s="36">
        <f t="shared" ref="AG3894:AI3897" si="781">TRUNC(AD3894,2)</f>
        <v>57.35</v>
      </c>
      <c r="AH3894" s="36">
        <f t="shared" si="781"/>
        <v>71.69</v>
      </c>
      <c r="AI3894" s="36">
        <f t="shared" si="781"/>
        <v>77.42</v>
      </c>
      <c r="AJ3894" s="40">
        <v>43879</v>
      </c>
      <c r="AK3894" s="40">
        <v>43880</v>
      </c>
      <c r="AL3894" s="17"/>
      <c r="AM3894" s="17" t="s">
        <v>18070</v>
      </c>
      <c r="AN3894" s="113"/>
      <c r="AO3894" s="68" t="s">
        <v>19149</v>
      </c>
      <c r="AP3894" s="67"/>
      <c r="AQ3894" s="20"/>
      <c r="AR3894" s="16">
        <v>0</v>
      </c>
      <c r="AS3894" s="148">
        <v>44029</v>
      </c>
    </row>
    <row r="3895" spans="1:48" ht="49.5" customHeight="1">
      <c r="A3895" s="16">
        <v>8699630998249</v>
      </c>
      <c r="B3895" s="16" t="s">
        <v>1492</v>
      </c>
      <c r="C3895" s="16" t="s">
        <v>1493</v>
      </c>
      <c r="D3895" s="18" t="s">
        <v>87</v>
      </c>
      <c r="E3895" s="18" t="s">
        <v>18879</v>
      </c>
      <c r="F3895" s="18">
        <v>2</v>
      </c>
      <c r="G3895" s="17">
        <v>2</v>
      </c>
      <c r="H3895" s="18">
        <v>1</v>
      </c>
      <c r="I3895" s="18"/>
      <c r="J3895" s="18"/>
      <c r="K3895" s="18"/>
      <c r="L3895" s="19" t="s">
        <v>16035</v>
      </c>
      <c r="M3895" s="19" t="s">
        <v>2783</v>
      </c>
      <c r="N3895" s="18" t="s">
        <v>2770</v>
      </c>
      <c r="O3895" s="18">
        <v>200</v>
      </c>
      <c r="P3895" s="18" t="s">
        <v>875</v>
      </c>
      <c r="Q3895" s="18">
        <v>4</v>
      </c>
      <c r="R3895" s="18" t="s">
        <v>95</v>
      </c>
      <c r="S3895" s="37" t="s">
        <v>96</v>
      </c>
      <c r="T3895" s="18" t="s">
        <v>331</v>
      </c>
      <c r="U3895" s="18">
        <v>21.6</v>
      </c>
      <c r="V3895" s="18">
        <v>21.6</v>
      </c>
      <c r="W3895" s="18">
        <v>21.6</v>
      </c>
      <c r="X3895" s="18" t="s">
        <v>331</v>
      </c>
      <c r="Y3895" s="39"/>
      <c r="Z3895" s="16">
        <v>0</v>
      </c>
      <c r="AA3895" s="36">
        <v>53.04</v>
      </c>
      <c r="AB3895" s="36"/>
      <c r="AC3895" s="36">
        <v>53.04</v>
      </c>
      <c r="AD3895" s="38">
        <f t="shared" si="777"/>
        <v>57.352800000000002</v>
      </c>
      <c r="AE3895" s="38">
        <f t="shared" si="778"/>
        <v>71.691000000000003</v>
      </c>
      <c r="AF3895" s="38">
        <f t="shared" si="779"/>
        <v>77.426280000000006</v>
      </c>
      <c r="AG3895" s="36">
        <f t="shared" si="781"/>
        <v>57.35</v>
      </c>
      <c r="AH3895" s="36">
        <f t="shared" si="781"/>
        <v>71.69</v>
      </c>
      <c r="AI3895" s="36">
        <f t="shared" si="781"/>
        <v>77.42</v>
      </c>
      <c r="AJ3895" s="40">
        <v>43879</v>
      </c>
      <c r="AK3895" s="40">
        <v>43880</v>
      </c>
      <c r="AL3895" s="17"/>
      <c r="AM3895" s="17" t="s">
        <v>18070</v>
      </c>
      <c r="AN3895" s="113"/>
      <c r="AO3895" s="68" t="s">
        <v>19149</v>
      </c>
      <c r="AP3895" s="67"/>
      <c r="AQ3895" s="20"/>
      <c r="AR3895" s="16">
        <v>1</v>
      </c>
      <c r="AS3895" s="148">
        <v>44029</v>
      </c>
    </row>
    <row r="3896" spans="1:48" ht="49.5" customHeight="1">
      <c r="A3896" s="16">
        <v>8699839750761</v>
      </c>
      <c r="B3896" s="16" t="s">
        <v>7569</v>
      </c>
      <c r="C3896" s="16" t="s">
        <v>7570</v>
      </c>
      <c r="D3896" s="17" t="s">
        <v>323</v>
      </c>
      <c r="E3896" s="18" t="s">
        <v>295</v>
      </c>
      <c r="F3896" s="18">
        <v>4</v>
      </c>
      <c r="G3896" s="17">
        <v>1</v>
      </c>
      <c r="H3896" s="18">
        <v>2</v>
      </c>
      <c r="I3896" s="18"/>
      <c r="J3896" s="18"/>
      <c r="K3896" s="18"/>
      <c r="L3896" s="19" t="s">
        <v>3299</v>
      </c>
      <c r="M3896" s="19" t="s">
        <v>750</v>
      </c>
      <c r="N3896" s="18" t="s">
        <v>20001</v>
      </c>
      <c r="O3896" s="18" t="s">
        <v>12746</v>
      </c>
      <c r="P3896" s="18" t="s">
        <v>551</v>
      </c>
      <c r="Q3896" s="18">
        <v>5</v>
      </c>
      <c r="R3896" s="45" t="s">
        <v>2627</v>
      </c>
      <c r="S3896" s="37" t="s">
        <v>46</v>
      </c>
      <c r="T3896" s="18" t="s">
        <v>53</v>
      </c>
      <c r="U3896" s="38">
        <v>3.46</v>
      </c>
      <c r="V3896" s="38">
        <v>3.46</v>
      </c>
      <c r="W3896" s="38">
        <v>0</v>
      </c>
      <c r="X3896" s="18" t="s">
        <v>53</v>
      </c>
      <c r="Y3896" s="39"/>
      <c r="Z3896" s="16">
        <v>0</v>
      </c>
      <c r="AA3896" s="36">
        <v>13.17</v>
      </c>
      <c r="AB3896" s="36"/>
      <c r="AC3896" s="36">
        <v>13.17</v>
      </c>
      <c r="AD3896" s="38">
        <f t="shared" si="777"/>
        <v>14.323600000000001</v>
      </c>
      <c r="AE3896" s="38">
        <f t="shared" si="778"/>
        <v>17.904500000000002</v>
      </c>
      <c r="AF3896" s="38">
        <f t="shared" si="779"/>
        <v>19.336860000000005</v>
      </c>
      <c r="AG3896" s="36">
        <f t="shared" si="781"/>
        <v>14.32</v>
      </c>
      <c r="AH3896" s="36">
        <f t="shared" si="781"/>
        <v>17.899999999999999</v>
      </c>
      <c r="AI3896" s="36">
        <f t="shared" si="781"/>
        <v>19.329999999999998</v>
      </c>
      <c r="AJ3896" s="40">
        <v>43879</v>
      </c>
      <c r="AK3896" s="40">
        <v>43880</v>
      </c>
      <c r="AL3896" s="17"/>
      <c r="AM3896" s="17" t="s">
        <v>18070</v>
      </c>
      <c r="AN3896" s="40"/>
      <c r="AO3896" s="40" t="s">
        <v>22251</v>
      </c>
      <c r="AP3896" s="67" t="s">
        <v>22225</v>
      </c>
      <c r="AQ3896" s="20" t="s">
        <v>22225</v>
      </c>
      <c r="AR3896" s="16">
        <v>0</v>
      </c>
      <c r="AS3896" s="157">
        <v>44060</v>
      </c>
      <c r="AT3896" s="162" t="s">
        <v>20001</v>
      </c>
      <c r="AU3896" s="154">
        <v>5480505400</v>
      </c>
      <c r="AV3896" s="153">
        <v>8699839000019</v>
      </c>
    </row>
    <row r="3897" spans="1:48" ht="49.5" customHeight="1">
      <c r="A3897" s="16">
        <v>8699839750778</v>
      </c>
      <c r="B3897" s="16" t="s">
        <v>10524</v>
      </c>
      <c r="C3897" s="16" t="s">
        <v>10525</v>
      </c>
      <c r="D3897" s="17" t="s">
        <v>323</v>
      </c>
      <c r="E3897" s="18" t="s">
        <v>295</v>
      </c>
      <c r="F3897" s="18">
        <v>4</v>
      </c>
      <c r="G3897" s="17">
        <v>1</v>
      </c>
      <c r="H3897" s="18">
        <v>2</v>
      </c>
      <c r="I3897" s="18"/>
      <c r="J3897" s="18"/>
      <c r="K3897" s="18"/>
      <c r="L3897" s="19" t="s">
        <v>3300</v>
      </c>
      <c r="M3897" s="19" t="s">
        <v>3301</v>
      </c>
      <c r="N3897" s="18" t="s">
        <v>20001</v>
      </c>
      <c r="O3897" s="18">
        <v>8</v>
      </c>
      <c r="P3897" s="18" t="s">
        <v>163</v>
      </c>
      <c r="Q3897" s="18">
        <v>5</v>
      </c>
      <c r="R3897" s="18" t="s">
        <v>95</v>
      </c>
      <c r="S3897" s="37" t="s">
        <v>46</v>
      </c>
      <c r="T3897" s="18" t="s">
        <v>53</v>
      </c>
      <c r="U3897" s="38">
        <v>1</v>
      </c>
      <c r="V3897" s="38">
        <v>1</v>
      </c>
      <c r="W3897" s="38">
        <v>0</v>
      </c>
      <c r="X3897" s="18" t="s">
        <v>53</v>
      </c>
      <c r="Y3897" s="39"/>
      <c r="Z3897" s="16">
        <v>0</v>
      </c>
      <c r="AA3897" s="36">
        <v>3.77</v>
      </c>
      <c r="AB3897" s="36"/>
      <c r="AC3897" s="36">
        <v>3.77</v>
      </c>
      <c r="AD3897" s="38">
        <f t="shared" si="777"/>
        <v>4.1093000000000002</v>
      </c>
      <c r="AE3897" s="38">
        <f t="shared" si="778"/>
        <v>5.1366250000000004</v>
      </c>
      <c r="AF3897" s="38">
        <f t="shared" si="779"/>
        <v>5.5475550000000009</v>
      </c>
      <c r="AG3897" s="36">
        <f t="shared" si="781"/>
        <v>4.0999999999999996</v>
      </c>
      <c r="AH3897" s="36">
        <f t="shared" si="781"/>
        <v>5.13</v>
      </c>
      <c r="AI3897" s="36">
        <f t="shared" si="781"/>
        <v>5.54</v>
      </c>
      <c r="AJ3897" s="40">
        <v>43879</v>
      </c>
      <c r="AK3897" s="40">
        <v>43880</v>
      </c>
      <c r="AL3897" s="17"/>
      <c r="AM3897" s="17" t="s">
        <v>18070</v>
      </c>
      <c r="AN3897" s="40"/>
      <c r="AO3897" s="40" t="s">
        <v>22230</v>
      </c>
      <c r="AP3897" s="67" t="s">
        <v>22225</v>
      </c>
      <c r="AQ3897" s="20" t="s">
        <v>22225</v>
      </c>
      <c r="AR3897" s="16">
        <v>0</v>
      </c>
      <c r="AS3897" s="157">
        <v>44060</v>
      </c>
      <c r="AT3897" s="162" t="s">
        <v>20001</v>
      </c>
      <c r="AU3897" s="154">
        <v>5480505400</v>
      </c>
      <c r="AV3897" s="153">
        <v>8699839000019</v>
      </c>
    </row>
    <row r="3898" spans="1:48" ht="49.5" customHeight="1">
      <c r="A3898" s="16">
        <v>8699548990465</v>
      </c>
      <c r="B3898" s="16" t="s">
        <v>1492</v>
      </c>
      <c r="C3898" s="16" t="s">
        <v>1493</v>
      </c>
      <c r="D3898" s="18" t="s">
        <v>87</v>
      </c>
      <c r="E3898" s="18" t="s">
        <v>18879</v>
      </c>
      <c r="F3898" s="18">
        <v>2</v>
      </c>
      <c r="G3898" s="17">
        <v>2</v>
      </c>
      <c r="H3898" s="18">
        <v>1</v>
      </c>
      <c r="I3898" s="18"/>
      <c r="J3898" s="18"/>
      <c r="K3898" s="18"/>
      <c r="L3898" s="19" t="s">
        <v>12243</v>
      </c>
      <c r="M3898" s="19" t="s">
        <v>62</v>
      </c>
      <c r="N3898" s="18" t="s">
        <v>20094</v>
      </c>
      <c r="O3898" s="18">
        <v>76</v>
      </c>
      <c r="P3898" s="18" t="s">
        <v>197</v>
      </c>
      <c r="Q3898" s="18">
        <v>6</v>
      </c>
      <c r="R3898" s="18" t="s">
        <v>95</v>
      </c>
      <c r="S3898" s="37" t="s">
        <v>96</v>
      </c>
      <c r="T3898" s="18" t="s">
        <v>238</v>
      </c>
      <c r="U3898" s="18">
        <v>49.68</v>
      </c>
      <c r="V3898" s="18">
        <v>49.68</v>
      </c>
      <c r="W3898" s="18">
        <v>49.68</v>
      </c>
      <c r="X3898" s="18" t="s">
        <v>238</v>
      </c>
      <c r="Y3898" s="39"/>
      <c r="Z3898" s="16">
        <v>0</v>
      </c>
      <c r="AA3898" s="36">
        <v>121.11</v>
      </c>
      <c r="AB3898" s="36"/>
      <c r="AC3898" s="36">
        <v>121.11</v>
      </c>
      <c r="AD3898" s="38">
        <f t="shared" ref="AD3898:AD3916" si="782">IF(Z3898=2,AC3898*1.08,IF(AC3898&lt;=10,(AC3898*1.09),IF(AC3898&lt;=50,(10*1.09)+((AC3898-10)*1.08),IF(AC3898&lt;=100,(10*1.09)+((50-10)*1.08)+((AC3898-50)*1.07),IF(AC3898&lt;=200,(10*1.09)+((50-10)*1.08)+((100-50)*1.07)+((AC3898-100)*1.04),(10*1.09)+((50-10)*1.08)+((100-50)*1.07)+((200-100)*1.04)+((AC3898-200)*1.02))))))</f>
        <v>129.55439999999999</v>
      </c>
      <c r="AE3898" s="38">
        <f t="shared" ref="AE3898:AE3916" si="783">IF(Z3898=1,AD3898*1.08,IF(Z3898=4,AD3898*1.08,IF(Z3898=2,0,IF(AC3898&lt;=100,(AD3898*1.25),IF(AC3898&lt;=200,134.5+((AC3898-100)*1.04*1.16),255.14+((AC3898-200)*1.02*1.12))))))</f>
        <v>159.96710400000001</v>
      </c>
      <c r="AF3898" s="38">
        <f t="shared" ref="AF3898:AF3916" si="784">IF(Z3898=1,0,IF(Z3898=4,0,(AE3898*1.08)))</f>
        <v>172.76447232000001</v>
      </c>
      <c r="AG3898" s="36">
        <f t="shared" ref="AG3898:AI3913" si="785">TRUNC(AD3898,2)</f>
        <v>129.55000000000001</v>
      </c>
      <c r="AH3898" s="36">
        <f t="shared" si="785"/>
        <v>159.96</v>
      </c>
      <c r="AI3898" s="36">
        <f t="shared" si="785"/>
        <v>172.76</v>
      </c>
      <c r="AJ3898" s="40">
        <v>43879</v>
      </c>
      <c r="AK3898" s="40">
        <v>43880</v>
      </c>
      <c r="AL3898" s="17"/>
      <c r="AM3898" s="17" t="s">
        <v>18695</v>
      </c>
      <c r="AN3898" s="40"/>
      <c r="AO3898" s="40" t="s">
        <v>22238</v>
      </c>
      <c r="AP3898" s="67" t="s">
        <v>22225</v>
      </c>
      <c r="AQ3898" s="20" t="s">
        <v>22225</v>
      </c>
      <c r="AR3898" s="16">
        <v>0</v>
      </c>
      <c r="AS3898" s="157">
        <v>44064</v>
      </c>
      <c r="AT3898" s="162" t="s">
        <v>20094</v>
      </c>
      <c r="AU3898" s="154">
        <v>10178054</v>
      </c>
      <c r="AV3898" s="153">
        <v>8699548000010</v>
      </c>
    </row>
    <row r="3899" spans="1:48" ht="49.5" customHeight="1">
      <c r="A3899" s="16">
        <v>8699548994913</v>
      </c>
      <c r="B3899" s="16" t="s">
        <v>1492</v>
      </c>
      <c r="C3899" s="16" t="s">
        <v>1493</v>
      </c>
      <c r="D3899" s="18" t="s">
        <v>87</v>
      </c>
      <c r="E3899" s="18" t="s">
        <v>18879</v>
      </c>
      <c r="F3899" s="18">
        <v>2</v>
      </c>
      <c r="G3899" s="17">
        <v>2</v>
      </c>
      <c r="H3899" s="18">
        <v>1</v>
      </c>
      <c r="I3899" s="18"/>
      <c r="J3899" s="18"/>
      <c r="K3899" s="18"/>
      <c r="L3899" s="19" t="s">
        <v>13446</v>
      </c>
      <c r="M3899" s="19" t="s">
        <v>62</v>
      </c>
      <c r="N3899" s="18" t="s">
        <v>20094</v>
      </c>
      <c r="O3899" s="18">
        <v>220</v>
      </c>
      <c r="P3899" s="18" t="s">
        <v>875</v>
      </c>
      <c r="Q3899" s="18">
        <v>1</v>
      </c>
      <c r="R3899" s="18" t="s">
        <v>95</v>
      </c>
      <c r="S3899" s="37" t="s">
        <v>96</v>
      </c>
      <c r="T3899" s="18" t="s">
        <v>238</v>
      </c>
      <c r="U3899" s="18">
        <v>3.57</v>
      </c>
      <c r="V3899" s="18">
        <v>3.57</v>
      </c>
      <c r="W3899" s="18">
        <v>3.57</v>
      </c>
      <c r="X3899" s="18" t="s">
        <v>238</v>
      </c>
      <c r="Y3899" s="39"/>
      <c r="Z3899" s="16">
        <v>0</v>
      </c>
      <c r="AA3899" s="36">
        <v>9.31</v>
      </c>
      <c r="AB3899" s="36"/>
      <c r="AC3899" s="36">
        <v>9.31</v>
      </c>
      <c r="AD3899" s="38">
        <f t="shared" si="782"/>
        <v>10.147900000000002</v>
      </c>
      <c r="AE3899" s="38">
        <f t="shared" si="783"/>
        <v>12.684875000000002</v>
      </c>
      <c r="AF3899" s="38">
        <f t="shared" si="784"/>
        <v>13.699665000000003</v>
      </c>
      <c r="AG3899" s="36">
        <f t="shared" si="785"/>
        <v>10.14</v>
      </c>
      <c r="AH3899" s="36">
        <f t="shared" si="785"/>
        <v>12.68</v>
      </c>
      <c r="AI3899" s="36">
        <f t="shared" si="785"/>
        <v>13.69</v>
      </c>
      <c r="AJ3899" s="40">
        <v>43879</v>
      </c>
      <c r="AK3899" s="40">
        <v>43880</v>
      </c>
      <c r="AL3899" s="17"/>
      <c r="AM3899" s="17" t="s">
        <v>18695</v>
      </c>
      <c r="AN3899" s="40"/>
      <c r="AO3899" s="40" t="s">
        <v>22246</v>
      </c>
      <c r="AP3899" s="67" t="s">
        <v>22225</v>
      </c>
      <c r="AQ3899" s="20" t="s">
        <v>22225</v>
      </c>
      <c r="AR3899" s="16">
        <v>0</v>
      </c>
      <c r="AS3899" s="157">
        <v>44064</v>
      </c>
      <c r="AT3899" s="162" t="s">
        <v>20094</v>
      </c>
      <c r="AU3899" s="154">
        <v>10178054</v>
      </c>
      <c r="AV3899" s="153">
        <v>8699548000010</v>
      </c>
    </row>
    <row r="3900" spans="1:48" ht="49.5" customHeight="1">
      <c r="A3900" s="16">
        <v>8699548993664</v>
      </c>
      <c r="B3900" s="16" t="s">
        <v>1492</v>
      </c>
      <c r="C3900" s="16" t="s">
        <v>1493</v>
      </c>
      <c r="D3900" s="18" t="s">
        <v>87</v>
      </c>
      <c r="E3900" s="18" t="s">
        <v>18879</v>
      </c>
      <c r="F3900" s="18">
        <v>2</v>
      </c>
      <c r="G3900" s="17">
        <v>2</v>
      </c>
      <c r="H3900" s="18">
        <v>1</v>
      </c>
      <c r="I3900" s="18"/>
      <c r="J3900" s="18"/>
      <c r="K3900" s="18"/>
      <c r="L3900" s="19" t="s">
        <v>15621</v>
      </c>
      <c r="M3900" s="19" t="s">
        <v>62</v>
      </c>
      <c r="N3900" s="18" t="s">
        <v>20094</v>
      </c>
      <c r="O3900" s="18">
        <v>240</v>
      </c>
      <c r="P3900" s="18" t="s">
        <v>875</v>
      </c>
      <c r="Q3900" s="18">
        <v>1</v>
      </c>
      <c r="R3900" s="18" t="s">
        <v>95</v>
      </c>
      <c r="S3900" s="37" t="s">
        <v>96</v>
      </c>
      <c r="T3900" s="18" t="s">
        <v>331</v>
      </c>
      <c r="U3900" s="18">
        <v>6.15</v>
      </c>
      <c r="V3900" s="18">
        <v>6.15</v>
      </c>
      <c r="W3900" s="18">
        <v>6.15</v>
      </c>
      <c r="X3900" s="18" t="s">
        <v>331</v>
      </c>
      <c r="Y3900" s="39"/>
      <c r="Z3900" s="16">
        <v>0</v>
      </c>
      <c r="AA3900" s="36">
        <v>10.15</v>
      </c>
      <c r="AB3900" s="36"/>
      <c r="AC3900" s="36">
        <v>10.15</v>
      </c>
      <c r="AD3900" s="38">
        <f t="shared" si="782"/>
        <v>11.062000000000001</v>
      </c>
      <c r="AE3900" s="38">
        <f t="shared" si="783"/>
        <v>13.827500000000001</v>
      </c>
      <c r="AF3900" s="38">
        <f t="shared" si="784"/>
        <v>14.933700000000002</v>
      </c>
      <c r="AG3900" s="36">
        <f t="shared" si="785"/>
        <v>11.06</v>
      </c>
      <c r="AH3900" s="36">
        <f t="shared" si="785"/>
        <v>13.82</v>
      </c>
      <c r="AI3900" s="36">
        <f t="shared" si="785"/>
        <v>14.93</v>
      </c>
      <c r="AJ3900" s="40">
        <v>43879</v>
      </c>
      <c r="AK3900" s="40">
        <v>43880</v>
      </c>
      <c r="AL3900" s="17"/>
      <c r="AM3900" s="17" t="s">
        <v>18695</v>
      </c>
      <c r="AN3900" s="40"/>
      <c r="AO3900" s="40" t="s">
        <v>22247</v>
      </c>
      <c r="AP3900" s="67" t="s">
        <v>22225</v>
      </c>
      <c r="AQ3900" s="20" t="s">
        <v>22225</v>
      </c>
      <c r="AR3900" s="16">
        <v>0</v>
      </c>
      <c r="AS3900" s="157">
        <v>44064</v>
      </c>
      <c r="AT3900" s="162" t="s">
        <v>20094</v>
      </c>
      <c r="AU3900" s="154">
        <v>10178054</v>
      </c>
      <c r="AV3900" s="153">
        <v>8699548000010</v>
      </c>
    </row>
    <row r="3901" spans="1:48" ht="49.5" customHeight="1">
      <c r="A3901" s="16">
        <v>8699548993763</v>
      </c>
      <c r="B3901" s="16" t="s">
        <v>1492</v>
      </c>
      <c r="C3901" s="16" t="s">
        <v>1493</v>
      </c>
      <c r="D3901" s="18" t="s">
        <v>87</v>
      </c>
      <c r="E3901" s="18" t="s">
        <v>18879</v>
      </c>
      <c r="F3901" s="18">
        <v>2</v>
      </c>
      <c r="G3901" s="17">
        <v>2</v>
      </c>
      <c r="H3901" s="18">
        <v>1</v>
      </c>
      <c r="I3901" s="18"/>
      <c r="J3901" s="18"/>
      <c r="K3901" s="18"/>
      <c r="L3901" s="19" t="s">
        <v>15622</v>
      </c>
      <c r="M3901" s="19" t="s">
        <v>62</v>
      </c>
      <c r="N3901" s="18" t="s">
        <v>20094</v>
      </c>
      <c r="O3901" s="18">
        <v>240</v>
      </c>
      <c r="P3901" s="18" t="s">
        <v>875</v>
      </c>
      <c r="Q3901" s="18">
        <v>1</v>
      </c>
      <c r="R3901" s="18" t="s">
        <v>95</v>
      </c>
      <c r="S3901" s="37" t="s">
        <v>96</v>
      </c>
      <c r="T3901" s="18" t="s">
        <v>331</v>
      </c>
      <c r="U3901" s="18">
        <v>6.15</v>
      </c>
      <c r="V3901" s="18">
        <v>6.15</v>
      </c>
      <c r="W3901" s="18">
        <v>6.15</v>
      </c>
      <c r="X3901" s="18" t="s">
        <v>331</v>
      </c>
      <c r="Y3901" s="39"/>
      <c r="Z3901" s="16">
        <v>0</v>
      </c>
      <c r="AA3901" s="36">
        <v>10.15</v>
      </c>
      <c r="AB3901" s="36"/>
      <c r="AC3901" s="36">
        <v>10.15</v>
      </c>
      <c r="AD3901" s="38">
        <f t="shared" si="782"/>
        <v>11.062000000000001</v>
      </c>
      <c r="AE3901" s="38">
        <f t="shared" si="783"/>
        <v>13.827500000000001</v>
      </c>
      <c r="AF3901" s="38">
        <f t="shared" si="784"/>
        <v>14.933700000000002</v>
      </c>
      <c r="AG3901" s="36">
        <f t="shared" si="785"/>
        <v>11.06</v>
      </c>
      <c r="AH3901" s="36">
        <f t="shared" si="785"/>
        <v>13.82</v>
      </c>
      <c r="AI3901" s="36">
        <f t="shared" si="785"/>
        <v>14.93</v>
      </c>
      <c r="AJ3901" s="40">
        <v>43879</v>
      </c>
      <c r="AK3901" s="40">
        <v>43880</v>
      </c>
      <c r="AL3901" s="17"/>
      <c r="AM3901" s="17" t="s">
        <v>18695</v>
      </c>
      <c r="AN3901" s="40"/>
      <c r="AO3901" s="40" t="s">
        <v>22247</v>
      </c>
      <c r="AP3901" s="67" t="s">
        <v>22225</v>
      </c>
      <c r="AQ3901" s="20" t="s">
        <v>22225</v>
      </c>
      <c r="AR3901" s="16">
        <v>0</v>
      </c>
      <c r="AS3901" s="157">
        <v>44064</v>
      </c>
      <c r="AT3901" s="162" t="s">
        <v>20094</v>
      </c>
      <c r="AU3901" s="154">
        <v>10178054</v>
      </c>
      <c r="AV3901" s="153">
        <v>8699548000010</v>
      </c>
    </row>
    <row r="3902" spans="1:48" ht="49.5" customHeight="1">
      <c r="A3902" s="16">
        <v>8699548994920</v>
      </c>
      <c r="B3902" s="16" t="s">
        <v>1492</v>
      </c>
      <c r="C3902" s="16" t="s">
        <v>1493</v>
      </c>
      <c r="D3902" s="18" t="s">
        <v>87</v>
      </c>
      <c r="E3902" s="18" t="s">
        <v>18879</v>
      </c>
      <c r="F3902" s="18">
        <v>2</v>
      </c>
      <c r="G3902" s="17">
        <v>2</v>
      </c>
      <c r="H3902" s="18">
        <v>1</v>
      </c>
      <c r="I3902" s="18"/>
      <c r="J3902" s="18"/>
      <c r="K3902" s="18"/>
      <c r="L3902" s="19" t="s">
        <v>65</v>
      </c>
      <c r="M3902" s="19" t="s">
        <v>62</v>
      </c>
      <c r="N3902" s="18" t="s">
        <v>20094</v>
      </c>
      <c r="O3902" s="18">
        <v>220</v>
      </c>
      <c r="P3902" s="18" t="s">
        <v>875</v>
      </c>
      <c r="Q3902" s="18">
        <v>1</v>
      </c>
      <c r="R3902" s="18" t="s">
        <v>95</v>
      </c>
      <c r="S3902" s="37" t="s">
        <v>96</v>
      </c>
      <c r="T3902" s="18" t="s">
        <v>238</v>
      </c>
      <c r="U3902" s="18">
        <v>3.57</v>
      </c>
      <c r="V3902" s="18">
        <v>3.57</v>
      </c>
      <c r="W3902" s="18">
        <v>3.57</v>
      </c>
      <c r="X3902" s="18" t="s">
        <v>238</v>
      </c>
      <c r="Y3902" s="39"/>
      <c r="Z3902" s="16">
        <v>0</v>
      </c>
      <c r="AA3902" s="36">
        <v>9.31</v>
      </c>
      <c r="AB3902" s="36"/>
      <c r="AC3902" s="36">
        <v>9.31</v>
      </c>
      <c r="AD3902" s="38">
        <f t="shared" si="782"/>
        <v>10.147900000000002</v>
      </c>
      <c r="AE3902" s="38">
        <f t="shared" si="783"/>
        <v>12.684875000000002</v>
      </c>
      <c r="AF3902" s="38">
        <f t="shared" si="784"/>
        <v>13.699665000000003</v>
      </c>
      <c r="AG3902" s="36">
        <f t="shared" si="785"/>
        <v>10.14</v>
      </c>
      <c r="AH3902" s="36">
        <f t="shared" si="785"/>
        <v>12.68</v>
      </c>
      <c r="AI3902" s="36">
        <f t="shared" si="785"/>
        <v>13.69</v>
      </c>
      <c r="AJ3902" s="40">
        <v>43879</v>
      </c>
      <c r="AK3902" s="40">
        <v>43880</v>
      </c>
      <c r="AL3902" s="17"/>
      <c r="AM3902" s="17" t="s">
        <v>18695</v>
      </c>
      <c r="AN3902" s="40"/>
      <c r="AO3902" s="40" t="s">
        <v>22246</v>
      </c>
      <c r="AP3902" s="67" t="s">
        <v>22225</v>
      </c>
      <c r="AQ3902" s="20" t="s">
        <v>22225</v>
      </c>
      <c r="AR3902" s="16">
        <v>0</v>
      </c>
      <c r="AS3902" s="157">
        <v>44064</v>
      </c>
      <c r="AT3902" s="162" t="s">
        <v>20094</v>
      </c>
      <c r="AU3902" s="154">
        <v>10178054</v>
      </c>
      <c r="AV3902" s="153">
        <v>8699548000010</v>
      </c>
    </row>
    <row r="3903" spans="1:48" ht="49.5" customHeight="1">
      <c r="A3903" s="16">
        <v>8699548994906</v>
      </c>
      <c r="B3903" s="16" t="s">
        <v>1492</v>
      </c>
      <c r="C3903" s="16" t="s">
        <v>1493</v>
      </c>
      <c r="D3903" s="18" t="s">
        <v>87</v>
      </c>
      <c r="E3903" s="18" t="s">
        <v>18879</v>
      </c>
      <c r="F3903" s="18">
        <v>2</v>
      </c>
      <c r="G3903" s="17">
        <v>2</v>
      </c>
      <c r="H3903" s="18">
        <v>1</v>
      </c>
      <c r="I3903" s="18"/>
      <c r="J3903" s="18"/>
      <c r="K3903" s="18"/>
      <c r="L3903" s="19" t="s">
        <v>64</v>
      </c>
      <c r="M3903" s="19" t="s">
        <v>62</v>
      </c>
      <c r="N3903" s="18" t="s">
        <v>20094</v>
      </c>
      <c r="O3903" s="18">
        <v>220</v>
      </c>
      <c r="P3903" s="18" t="s">
        <v>875</v>
      </c>
      <c r="Q3903" s="18">
        <v>1</v>
      </c>
      <c r="R3903" s="18" t="s">
        <v>95</v>
      </c>
      <c r="S3903" s="37" t="s">
        <v>96</v>
      </c>
      <c r="T3903" s="18" t="s">
        <v>238</v>
      </c>
      <c r="U3903" s="18">
        <v>3.57</v>
      </c>
      <c r="V3903" s="18">
        <v>3.57</v>
      </c>
      <c r="W3903" s="18">
        <v>3.57</v>
      </c>
      <c r="X3903" s="18" t="s">
        <v>238</v>
      </c>
      <c r="Y3903" s="39"/>
      <c r="Z3903" s="16">
        <v>0</v>
      </c>
      <c r="AA3903" s="36">
        <v>9.31</v>
      </c>
      <c r="AB3903" s="36"/>
      <c r="AC3903" s="36">
        <v>9.31</v>
      </c>
      <c r="AD3903" s="38">
        <f t="shared" si="782"/>
        <v>10.147900000000002</v>
      </c>
      <c r="AE3903" s="38">
        <f t="shared" si="783"/>
        <v>12.684875000000002</v>
      </c>
      <c r="AF3903" s="38">
        <f t="shared" si="784"/>
        <v>13.699665000000003</v>
      </c>
      <c r="AG3903" s="36">
        <f t="shared" si="785"/>
        <v>10.14</v>
      </c>
      <c r="AH3903" s="36">
        <f t="shared" si="785"/>
        <v>12.68</v>
      </c>
      <c r="AI3903" s="36">
        <f t="shared" si="785"/>
        <v>13.69</v>
      </c>
      <c r="AJ3903" s="40">
        <v>43879</v>
      </c>
      <c r="AK3903" s="40">
        <v>43880</v>
      </c>
      <c r="AL3903" s="17"/>
      <c r="AM3903" s="17" t="s">
        <v>18695</v>
      </c>
      <c r="AN3903" s="40"/>
      <c r="AO3903" s="40" t="s">
        <v>22248</v>
      </c>
      <c r="AP3903" s="67" t="s">
        <v>22225</v>
      </c>
      <c r="AQ3903" s="20" t="s">
        <v>22225</v>
      </c>
      <c r="AR3903" s="16">
        <v>0</v>
      </c>
      <c r="AS3903" s="157">
        <v>44064</v>
      </c>
      <c r="AT3903" s="162" t="s">
        <v>20094</v>
      </c>
      <c r="AU3903" s="154">
        <v>10178054</v>
      </c>
      <c r="AV3903" s="153">
        <v>8699548000010</v>
      </c>
    </row>
    <row r="3904" spans="1:48" ht="49.5" customHeight="1">
      <c r="A3904" s="16">
        <v>8699548994890</v>
      </c>
      <c r="B3904" s="16" t="s">
        <v>1492</v>
      </c>
      <c r="C3904" s="16" t="s">
        <v>1493</v>
      </c>
      <c r="D3904" s="17" t="s">
        <v>87</v>
      </c>
      <c r="E3904" s="18" t="s">
        <v>18879</v>
      </c>
      <c r="F3904" s="18">
        <v>2</v>
      </c>
      <c r="G3904" s="17">
        <v>2</v>
      </c>
      <c r="H3904" s="18">
        <v>1</v>
      </c>
      <c r="I3904" s="18"/>
      <c r="J3904" s="18"/>
      <c r="K3904" s="18"/>
      <c r="L3904" s="19" t="s">
        <v>17516</v>
      </c>
      <c r="M3904" s="19" t="s">
        <v>62</v>
      </c>
      <c r="N3904" s="18" t="s">
        <v>20094</v>
      </c>
      <c r="O3904" s="18">
        <v>220</v>
      </c>
      <c r="P3904" s="18" t="s">
        <v>875</v>
      </c>
      <c r="Q3904" s="18">
        <v>1</v>
      </c>
      <c r="R3904" s="18" t="s">
        <v>95</v>
      </c>
      <c r="S3904" s="37" t="s">
        <v>96</v>
      </c>
      <c r="T3904" s="18" t="s">
        <v>238</v>
      </c>
      <c r="U3904" s="38">
        <v>3.57</v>
      </c>
      <c r="V3904" s="38">
        <v>3.57</v>
      </c>
      <c r="W3904" s="38">
        <v>3.57</v>
      </c>
      <c r="X3904" s="18" t="s">
        <v>238</v>
      </c>
      <c r="Y3904" s="39"/>
      <c r="Z3904" s="16">
        <v>0</v>
      </c>
      <c r="AA3904" s="36">
        <v>9.31</v>
      </c>
      <c r="AB3904" s="36">
        <v>7.17</v>
      </c>
      <c r="AC3904" s="36">
        <v>9.31</v>
      </c>
      <c r="AD3904" s="38">
        <f t="shared" si="782"/>
        <v>10.147900000000002</v>
      </c>
      <c r="AE3904" s="38">
        <f t="shared" si="783"/>
        <v>12.684875000000002</v>
      </c>
      <c r="AF3904" s="38">
        <f t="shared" si="784"/>
        <v>13.699665000000003</v>
      </c>
      <c r="AG3904" s="36">
        <f t="shared" si="785"/>
        <v>10.14</v>
      </c>
      <c r="AH3904" s="36">
        <f t="shared" si="785"/>
        <v>12.68</v>
      </c>
      <c r="AI3904" s="36">
        <f t="shared" si="785"/>
        <v>13.69</v>
      </c>
      <c r="AJ3904" s="40">
        <v>43879</v>
      </c>
      <c r="AK3904" s="40">
        <v>43880</v>
      </c>
      <c r="AL3904" s="17"/>
      <c r="AM3904" s="17" t="s">
        <v>18695</v>
      </c>
      <c r="AN3904" s="40"/>
      <c r="AO3904" s="40" t="s">
        <v>22246</v>
      </c>
      <c r="AP3904" s="67" t="s">
        <v>22225</v>
      </c>
      <c r="AQ3904" s="20" t="s">
        <v>22225</v>
      </c>
      <c r="AR3904" s="16">
        <v>0</v>
      </c>
      <c r="AS3904" s="157">
        <v>44064</v>
      </c>
      <c r="AT3904" s="162" t="s">
        <v>20094</v>
      </c>
      <c r="AU3904" s="154">
        <v>10178054</v>
      </c>
      <c r="AV3904" s="153">
        <v>8699548000010</v>
      </c>
    </row>
    <row r="3905" spans="1:48" ht="49.5" customHeight="1">
      <c r="A3905" s="16">
        <v>8699548991424</v>
      </c>
      <c r="B3905" s="16" t="s">
        <v>1492</v>
      </c>
      <c r="C3905" s="16" t="s">
        <v>1493</v>
      </c>
      <c r="D3905" s="18" t="s">
        <v>87</v>
      </c>
      <c r="E3905" s="18" t="s">
        <v>18879</v>
      </c>
      <c r="F3905" s="18">
        <v>2</v>
      </c>
      <c r="G3905" s="17">
        <v>2</v>
      </c>
      <c r="H3905" s="18">
        <v>1</v>
      </c>
      <c r="I3905" s="18"/>
      <c r="J3905" s="18"/>
      <c r="K3905" s="18"/>
      <c r="L3905" s="19" t="s">
        <v>15624</v>
      </c>
      <c r="M3905" s="19" t="s">
        <v>62</v>
      </c>
      <c r="N3905" s="18" t="s">
        <v>20094</v>
      </c>
      <c r="O3905" s="18">
        <v>240</v>
      </c>
      <c r="P3905" s="18" t="s">
        <v>875</v>
      </c>
      <c r="Q3905" s="18">
        <v>1</v>
      </c>
      <c r="R3905" s="18" t="s">
        <v>95</v>
      </c>
      <c r="S3905" s="37" t="s">
        <v>96</v>
      </c>
      <c r="T3905" s="18" t="s">
        <v>331</v>
      </c>
      <c r="U3905" s="18">
        <v>6.15</v>
      </c>
      <c r="V3905" s="18">
        <v>6.15</v>
      </c>
      <c r="W3905" s="18">
        <v>6.15</v>
      </c>
      <c r="X3905" s="18" t="s">
        <v>331</v>
      </c>
      <c r="Y3905" s="39"/>
      <c r="Z3905" s="16">
        <v>0</v>
      </c>
      <c r="AA3905" s="36">
        <v>10.15</v>
      </c>
      <c r="AB3905" s="36"/>
      <c r="AC3905" s="36">
        <v>10.15</v>
      </c>
      <c r="AD3905" s="38">
        <f t="shared" si="782"/>
        <v>11.062000000000001</v>
      </c>
      <c r="AE3905" s="38">
        <f t="shared" si="783"/>
        <v>13.827500000000001</v>
      </c>
      <c r="AF3905" s="38">
        <f t="shared" si="784"/>
        <v>14.933700000000002</v>
      </c>
      <c r="AG3905" s="36">
        <f t="shared" si="785"/>
        <v>11.06</v>
      </c>
      <c r="AH3905" s="36">
        <f t="shared" si="785"/>
        <v>13.82</v>
      </c>
      <c r="AI3905" s="36">
        <f t="shared" si="785"/>
        <v>14.93</v>
      </c>
      <c r="AJ3905" s="40">
        <v>43879</v>
      </c>
      <c r="AK3905" s="40">
        <v>43880</v>
      </c>
      <c r="AL3905" s="17"/>
      <c r="AM3905" s="17" t="s">
        <v>18695</v>
      </c>
      <c r="AN3905" s="40"/>
      <c r="AO3905" s="40" t="s">
        <v>22249</v>
      </c>
      <c r="AP3905" s="67" t="s">
        <v>22225</v>
      </c>
      <c r="AQ3905" s="20" t="s">
        <v>22225</v>
      </c>
      <c r="AR3905" s="16">
        <v>0</v>
      </c>
      <c r="AS3905" s="157">
        <v>44064</v>
      </c>
      <c r="AT3905" s="162" t="s">
        <v>20094</v>
      </c>
      <c r="AU3905" s="154">
        <v>10178054</v>
      </c>
      <c r="AV3905" s="153">
        <v>8699548000010</v>
      </c>
    </row>
    <row r="3906" spans="1:48" ht="49.5" customHeight="1">
      <c r="A3906" s="16">
        <v>8699548994210</v>
      </c>
      <c r="B3906" s="16" t="s">
        <v>1492</v>
      </c>
      <c r="C3906" s="16" t="s">
        <v>1493</v>
      </c>
      <c r="D3906" s="18" t="s">
        <v>87</v>
      </c>
      <c r="E3906" s="18" t="s">
        <v>18879</v>
      </c>
      <c r="F3906" s="18">
        <v>2</v>
      </c>
      <c r="G3906" s="17">
        <v>2</v>
      </c>
      <c r="H3906" s="18">
        <v>1</v>
      </c>
      <c r="I3906" s="18"/>
      <c r="J3906" s="18"/>
      <c r="K3906" s="18"/>
      <c r="L3906" s="19" t="s">
        <v>16956</v>
      </c>
      <c r="M3906" s="19" t="s">
        <v>62</v>
      </c>
      <c r="N3906" s="18" t="s">
        <v>20094</v>
      </c>
      <c r="O3906" s="18">
        <v>220</v>
      </c>
      <c r="P3906" s="18" t="s">
        <v>875</v>
      </c>
      <c r="Q3906" s="18">
        <v>1</v>
      </c>
      <c r="R3906" s="18" t="s">
        <v>95</v>
      </c>
      <c r="S3906" s="37" t="s">
        <v>96</v>
      </c>
      <c r="T3906" s="18" t="s">
        <v>238</v>
      </c>
      <c r="U3906" s="38">
        <v>3.07</v>
      </c>
      <c r="V3906" s="38">
        <v>3.07</v>
      </c>
      <c r="W3906" s="38">
        <v>3.07</v>
      </c>
      <c r="X3906" s="18" t="s">
        <v>238</v>
      </c>
      <c r="Y3906" s="39"/>
      <c r="Z3906" s="16">
        <v>0</v>
      </c>
      <c r="AA3906" s="36">
        <v>11.7</v>
      </c>
      <c r="AB3906" s="36"/>
      <c r="AC3906" s="36">
        <v>11.7</v>
      </c>
      <c r="AD3906" s="38">
        <f t="shared" si="782"/>
        <v>12.736000000000001</v>
      </c>
      <c r="AE3906" s="38">
        <f t="shared" si="783"/>
        <v>15.920000000000002</v>
      </c>
      <c r="AF3906" s="38">
        <f t="shared" si="784"/>
        <v>17.193600000000004</v>
      </c>
      <c r="AG3906" s="36">
        <f t="shared" si="785"/>
        <v>12.73</v>
      </c>
      <c r="AH3906" s="36">
        <f t="shared" si="785"/>
        <v>15.92</v>
      </c>
      <c r="AI3906" s="36">
        <f t="shared" si="785"/>
        <v>17.190000000000001</v>
      </c>
      <c r="AJ3906" s="40">
        <v>43879</v>
      </c>
      <c r="AK3906" s="40">
        <v>43880</v>
      </c>
      <c r="AL3906" s="17"/>
      <c r="AM3906" s="17" t="s">
        <v>18695</v>
      </c>
      <c r="AN3906" s="40"/>
      <c r="AO3906" s="40" t="s">
        <v>22226</v>
      </c>
      <c r="AP3906" s="67" t="s">
        <v>22225</v>
      </c>
      <c r="AQ3906" s="20" t="s">
        <v>10241</v>
      </c>
      <c r="AR3906" s="16">
        <v>0</v>
      </c>
      <c r="AS3906" s="157">
        <v>44071</v>
      </c>
      <c r="AT3906" s="153">
        <v>8699548000010</v>
      </c>
      <c r="AU3906" s="154">
        <v>10178054</v>
      </c>
    </row>
    <row r="3907" spans="1:48" ht="49.5" customHeight="1">
      <c r="A3907" s="16">
        <v>8699548991431</v>
      </c>
      <c r="B3907" s="16" t="s">
        <v>1492</v>
      </c>
      <c r="C3907" s="16" t="s">
        <v>1493</v>
      </c>
      <c r="D3907" s="18" t="s">
        <v>87</v>
      </c>
      <c r="E3907" s="18" t="s">
        <v>18879</v>
      </c>
      <c r="F3907" s="18">
        <v>2</v>
      </c>
      <c r="G3907" s="17">
        <v>2</v>
      </c>
      <c r="H3907" s="18">
        <v>1</v>
      </c>
      <c r="I3907" s="18"/>
      <c r="J3907" s="18"/>
      <c r="K3907" s="18"/>
      <c r="L3907" s="19" t="s">
        <v>15623</v>
      </c>
      <c r="M3907" s="19" t="s">
        <v>62</v>
      </c>
      <c r="N3907" s="18" t="s">
        <v>20094</v>
      </c>
      <c r="O3907" s="18">
        <v>240</v>
      </c>
      <c r="P3907" s="18" t="s">
        <v>875</v>
      </c>
      <c r="Q3907" s="18">
        <v>1</v>
      </c>
      <c r="R3907" s="18" t="s">
        <v>95</v>
      </c>
      <c r="S3907" s="37" t="s">
        <v>96</v>
      </c>
      <c r="T3907" s="18" t="s">
        <v>331</v>
      </c>
      <c r="U3907" s="18">
        <v>6.15</v>
      </c>
      <c r="V3907" s="18">
        <v>6.15</v>
      </c>
      <c r="W3907" s="18">
        <v>6.15</v>
      </c>
      <c r="X3907" s="18" t="s">
        <v>331</v>
      </c>
      <c r="Y3907" s="39"/>
      <c r="Z3907" s="16">
        <v>0</v>
      </c>
      <c r="AA3907" s="36">
        <v>10.15</v>
      </c>
      <c r="AB3907" s="36"/>
      <c r="AC3907" s="36">
        <v>10.15</v>
      </c>
      <c r="AD3907" s="38">
        <f t="shared" si="782"/>
        <v>11.062000000000001</v>
      </c>
      <c r="AE3907" s="38">
        <f t="shared" si="783"/>
        <v>13.827500000000001</v>
      </c>
      <c r="AF3907" s="38">
        <f t="shared" si="784"/>
        <v>14.933700000000002</v>
      </c>
      <c r="AG3907" s="36">
        <f t="shared" si="785"/>
        <v>11.06</v>
      </c>
      <c r="AH3907" s="36">
        <f t="shared" si="785"/>
        <v>13.82</v>
      </c>
      <c r="AI3907" s="36">
        <f t="shared" si="785"/>
        <v>14.93</v>
      </c>
      <c r="AJ3907" s="40">
        <v>43879</v>
      </c>
      <c r="AK3907" s="40">
        <v>43880</v>
      </c>
      <c r="AL3907" s="17"/>
      <c r="AM3907" s="17" t="s">
        <v>18695</v>
      </c>
      <c r="AN3907" s="40"/>
      <c r="AO3907" s="40" t="s">
        <v>22249</v>
      </c>
      <c r="AP3907" s="67" t="s">
        <v>22225</v>
      </c>
      <c r="AQ3907" s="20" t="s">
        <v>22225</v>
      </c>
      <c r="AR3907" s="16">
        <v>0</v>
      </c>
      <c r="AS3907" s="157">
        <v>44071</v>
      </c>
      <c r="AT3907" s="153">
        <v>8699548000010</v>
      </c>
      <c r="AU3907" s="154">
        <v>10178054</v>
      </c>
    </row>
    <row r="3908" spans="1:48" ht="49.5" customHeight="1">
      <c r="A3908" s="16">
        <v>8699559240023</v>
      </c>
      <c r="B3908" s="16" t="s">
        <v>2885</v>
      </c>
      <c r="C3908" s="16" t="s">
        <v>2886</v>
      </c>
      <c r="D3908" s="17" t="s">
        <v>323</v>
      </c>
      <c r="E3908" s="18" t="s">
        <v>18879</v>
      </c>
      <c r="F3908" s="18">
        <v>0</v>
      </c>
      <c r="G3908" s="17">
        <v>1</v>
      </c>
      <c r="H3908" s="18">
        <v>1</v>
      </c>
      <c r="I3908" s="18"/>
      <c r="J3908" s="18"/>
      <c r="K3908" s="18"/>
      <c r="L3908" s="19" t="s">
        <v>5131</v>
      </c>
      <c r="M3908" s="19" t="s">
        <v>172</v>
      </c>
      <c r="N3908" s="18" t="s">
        <v>20063</v>
      </c>
      <c r="O3908" s="18">
        <v>4</v>
      </c>
      <c r="P3908" s="18" t="s">
        <v>163</v>
      </c>
      <c r="Q3908" s="18">
        <v>28</v>
      </c>
      <c r="R3908" s="18" t="s">
        <v>95</v>
      </c>
      <c r="S3908" s="37" t="s">
        <v>46</v>
      </c>
      <c r="T3908" s="18" t="s">
        <v>222</v>
      </c>
      <c r="U3908" s="38">
        <v>10.6</v>
      </c>
      <c r="V3908" s="38">
        <v>27.67</v>
      </c>
      <c r="W3908" s="38">
        <v>10.6</v>
      </c>
      <c r="X3908" s="18" t="s">
        <v>222</v>
      </c>
      <c r="Y3908" s="39"/>
      <c r="Z3908" s="16">
        <v>0</v>
      </c>
      <c r="AA3908" s="36">
        <v>40.43</v>
      </c>
      <c r="AB3908" s="36"/>
      <c r="AC3908" s="36">
        <v>40.43</v>
      </c>
      <c r="AD3908" s="38">
        <f t="shared" si="782"/>
        <v>43.764400000000002</v>
      </c>
      <c r="AE3908" s="38">
        <f t="shared" si="783"/>
        <v>54.705500000000001</v>
      </c>
      <c r="AF3908" s="38">
        <f t="shared" si="784"/>
        <v>59.081940000000003</v>
      </c>
      <c r="AG3908" s="36">
        <f t="shared" si="785"/>
        <v>43.76</v>
      </c>
      <c r="AH3908" s="36">
        <f t="shared" si="785"/>
        <v>54.7</v>
      </c>
      <c r="AI3908" s="36">
        <f t="shared" si="785"/>
        <v>59.08</v>
      </c>
      <c r="AJ3908" s="40">
        <v>43879</v>
      </c>
      <c r="AK3908" s="40">
        <v>43880</v>
      </c>
      <c r="AL3908" s="17"/>
      <c r="AM3908" s="17" t="s">
        <v>18407</v>
      </c>
      <c r="AN3908" s="40"/>
      <c r="AO3908" s="40" t="s">
        <v>22235</v>
      </c>
      <c r="AP3908" s="67" t="s">
        <v>22225</v>
      </c>
      <c r="AQ3908" s="20" t="s">
        <v>22225</v>
      </c>
      <c r="AR3908" s="16">
        <v>0</v>
      </c>
      <c r="AS3908" s="163">
        <v>44075</v>
      </c>
      <c r="AT3908" s="153">
        <v>8699559000016</v>
      </c>
      <c r="AU3908" s="154">
        <v>3130426672</v>
      </c>
    </row>
    <row r="3909" spans="1:48" ht="49.5" customHeight="1">
      <c r="A3909" s="16">
        <v>8699559770131</v>
      </c>
      <c r="B3909" s="16" t="s">
        <v>6253</v>
      </c>
      <c r="C3909" s="16" t="s">
        <v>6254</v>
      </c>
      <c r="D3909" s="17" t="s">
        <v>323</v>
      </c>
      <c r="E3909" s="18" t="s">
        <v>18879</v>
      </c>
      <c r="F3909" s="18">
        <v>0</v>
      </c>
      <c r="G3909" s="17">
        <v>1</v>
      </c>
      <c r="H3909" s="18">
        <v>1</v>
      </c>
      <c r="I3909" s="18"/>
      <c r="J3909" s="18"/>
      <c r="K3909" s="18"/>
      <c r="L3909" s="19" t="s">
        <v>21942</v>
      </c>
      <c r="M3909" s="19" t="s">
        <v>1184</v>
      </c>
      <c r="N3909" s="18" t="s">
        <v>20063</v>
      </c>
      <c r="O3909" s="18" t="s">
        <v>2842</v>
      </c>
      <c r="P3909" s="18" t="s">
        <v>3599</v>
      </c>
      <c r="Q3909" s="18">
        <v>1</v>
      </c>
      <c r="R3909" s="18" t="s">
        <v>95</v>
      </c>
      <c r="S3909" s="37" t="s">
        <v>46</v>
      </c>
      <c r="T3909" s="18" t="s">
        <v>331</v>
      </c>
      <c r="U3909" s="38">
        <v>28.36</v>
      </c>
      <c r="V3909" s="38">
        <v>63.4</v>
      </c>
      <c r="W3909" s="38">
        <v>28.36</v>
      </c>
      <c r="X3909" s="18" t="s">
        <v>331</v>
      </c>
      <c r="Y3909" s="39"/>
      <c r="Z3909" s="16">
        <v>0</v>
      </c>
      <c r="AA3909" s="36">
        <v>103.91</v>
      </c>
      <c r="AB3909" s="36"/>
      <c r="AC3909" s="36">
        <v>103.91</v>
      </c>
      <c r="AD3909" s="38">
        <f t="shared" si="782"/>
        <v>111.6664</v>
      </c>
      <c r="AE3909" s="38">
        <f t="shared" si="783"/>
        <v>139.21702399999998</v>
      </c>
      <c r="AF3909" s="38">
        <f t="shared" si="784"/>
        <v>150.35438592</v>
      </c>
      <c r="AG3909" s="36">
        <f t="shared" si="785"/>
        <v>111.66</v>
      </c>
      <c r="AH3909" s="36">
        <f t="shared" si="785"/>
        <v>139.21</v>
      </c>
      <c r="AI3909" s="36">
        <f t="shared" si="785"/>
        <v>150.35</v>
      </c>
      <c r="AJ3909" s="40">
        <v>43879</v>
      </c>
      <c r="AK3909" s="40">
        <v>43880</v>
      </c>
      <c r="AL3909" s="17"/>
      <c r="AM3909" s="17" t="s">
        <v>18407</v>
      </c>
      <c r="AN3909" s="40"/>
      <c r="AO3909" s="40" t="s">
        <v>22253</v>
      </c>
      <c r="AP3909" s="67" t="s">
        <v>22225</v>
      </c>
      <c r="AQ3909" s="20" t="s">
        <v>22225</v>
      </c>
      <c r="AR3909" s="16">
        <v>0</v>
      </c>
      <c r="AS3909" s="163">
        <v>44075</v>
      </c>
      <c r="AT3909" s="153">
        <v>8699559000016</v>
      </c>
      <c r="AU3909" s="154">
        <v>3130426672</v>
      </c>
    </row>
    <row r="3910" spans="1:48" ht="49.5" customHeight="1">
      <c r="A3910" s="16">
        <v>8699786270022</v>
      </c>
      <c r="B3910" s="16" t="s">
        <v>10874</v>
      </c>
      <c r="C3910" s="16" t="s">
        <v>10875</v>
      </c>
      <c r="D3910" s="17" t="s">
        <v>87</v>
      </c>
      <c r="E3910" s="18" t="s">
        <v>18879</v>
      </c>
      <c r="F3910" s="18">
        <v>6</v>
      </c>
      <c r="G3910" s="17">
        <v>1</v>
      </c>
      <c r="H3910" s="18">
        <v>1</v>
      </c>
      <c r="I3910" s="18"/>
      <c r="J3910" s="18"/>
      <c r="K3910" s="18"/>
      <c r="L3910" s="19" t="s">
        <v>11502</v>
      </c>
      <c r="M3910" s="19" t="s">
        <v>2036</v>
      </c>
      <c r="N3910" s="18" t="s">
        <v>20086</v>
      </c>
      <c r="O3910" s="18">
        <v>1000</v>
      </c>
      <c r="P3910" s="18" t="s">
        <v>163</v>
      </c>
      <c r="Q3910" s="18">
        <v>1</v>
      </c>
      <c r="R3910" s="18" t="s">
        <v>95</v>
      </c>
      <c r="S3910" s="37" t="s">
        <v>96</v>
      </c>
      <c r="T3910" s="18" t="s">
        <v>331</v>
      </c>
      <c r="U3910" s="38">
        <v>9.91</v>
      </c>
      <c r="V3910" s="38">
        <v>9.91</v>
      </c>
      <c r="W3910" s="38">
        <v>9.91</v>
      </c>
      <c r="X3910" s="18" t="s">
        <v>331</v>
      </c>
      <c r="Y3910" s="39"/>
      <c r="Z3910" s="16">
        <v>0</v>
      </c>
      <c r="AA3910" s="36">
        <v>37.81</v>
      </c>
      <c r="AB3910" s="36"/>
      <c r="AC3910" s="36">
        <v>37.81</v>
      </c>
      <c r="AD3910" s="38">
        <f t="shared" si="782"/>
        <v>40.934800000000003</v>
      </c>
      <c r="AE3910" s="38">
        <f t="shared" si="783"/>
        <v>51.168500000000002</v>
      </c>
      <c r="AF3910" s="38">
        <f t="shared" si="784"/>
        <v>55.261980000000008</v>
      </c>
      <c r="AG3910" s="36">
        <f t="shared" si="785"/>
        <v>40.93</v>
      </c>
      <c r="AH3910" s="36">
        <f t="shared" si="785"/>
        <v>51.16</v>
      </c>
      <c r="AI3910" s="36">
        <f t="shared" si="785"/>
        <v>55.26</v>
      </c>
      <c r="AJ3910" s="40">
        <v>43879</v>
      </c>
      <c r="AK3910" s="40">
        <v>43880</v>
      </c>
      <c r="AL3910" s="17"/>
      <c r="AM3910" s="17"/>
      <c r="AN3910" s="40"/>
      <c r="AO3910" s="40" t="s">
        <v>22245</v>
      </c>
      <c r="AP3910" s="67" t="s">
        <v>22225</v>
      </c>
      <c r="AQ3910" s="20" t="s">
        <v>22225</v>
      </c>
      <c r="AR3910" s="16">
        <v>0</v>
      </c>
      <c r="AS3910" s="157">
        <v>44082</v>
      </c>
      <c r="AT3910" s="153">
        <v>8699786000018</v>
      </c>
      <c r="AU3910" s="154">
        <v>910087247</v>
      </c>
    </row>
    <row r="3911" spans="1:48" ht="49.5" customHeight="1">
      <c r="A3911" s="16">
        <v>8699548281112</v>
      </c>
      <c r="B3911" s="16" t="s">
        <v>2812</v>
      </c>
      <c r="C3911" s="16" t="s">
        <v>2813</v>
      </c>
      <c r="D3911" s="17" t="s">
        <v>87</v>
      </c>
      <c r="E3911" s="18" t="s">
        <v>18879</v>
      </c>
      <c r="F3911" s="18">
        <v>6</v>
      </c>
      <c r="G3911" s="17">
        <v>1</v>
      </c>
      <c r="H3911" s="18">
        <v>1</v>
      </c>
      <c r="I3911" s="18"/>
      <c r="J3911" s="18"/>
      <c r="K3911" s="18"/>
      <c r="L3911" s="19" t="s">
        <v>21672</v>
      </c>
      <c r="M3911" s="19" t="s">
        <v>57</v>
      </c>
      <c r="N3911" s="18" t="s">
        <v>20094</v>
      </c>
      <c r="O3911" s="18" t="s">
        <v>2842</v>
      </c>
      <c r="P3911" s="18" t="s">
        <v>551</v>
      </c>
      <c r="Q3911" s="18">
        <v>100</v>
      </c>
      <c r="R3911" s="18" t="s">
        <v>95</v>
      </c>
      <c r="S3911" s="37" t="s">
        <v>96</v>
      </c>
      <c r="T3911" s="18" t="s">
        <v>7763</v>
      </c>
      <c r="U3911" s="38">
        <v>35.56</v>
      </c>
      <c r="V3911" s="38">
        <v>35.56</v>
      </c>
      <c r="W3911" s="38">
        <v>35.56</v>
      </c>
      <c r="X3911" s="18" t="s">
        <v>7763</v>
      </c>
      <c r="Y3911" s="39"/>
      <c r="Z3911" s="16">
        <v>0</v>
      </c>
      <c r="AA3911" s="36">
        <v>81.709999999999994</v>
      </c>
      <c r="AB3911" s="36"/>
      <c r="AC3911" s="36">
        <v>81.709999999999994</v>
      </c>
      <c r="AD3911" s="38">
        <f t="shared" si="782"/>
        <v>88.029699999999991</v>
      </c>
      <c r="AE3911" s="38">
        <f t="shared" si="783"/>
        <v>110.03712499999999</v>
      </c>
      <c r="AF3911" s="38">
        <f t="shared" si="784"/>
        <v>118.84009499999999</v>
      </c>
      <c r="AG3911" s="36">
        <f t="shared" si="785"/>
        <v>88.02</v>
      </c>
      <c r="AH3911" s="36">
        <f t="shared" si="785"/>
        <v>110.03</v>
      </c>
      <c r="AI3911" s="36">
        <f t="shared" si="785"/>
        <v>118.84</v>
      </c>
      <c r="AJ3911" s="40">
        <v>43879</v>
      </c>
      <c r="AK3911" s="40">
        <v>43880</v>
      </c>
      <c r="AL3911" s="17"/>
      <c r="AM3911" s="17"/>
      <c r="AN3911" s="40"/>
      <c r="AO3911" s="40" t="s">
        <v>22243</v>
      </c>
      <c r="AP3911" s="67" t="s">
        <v>22225</v>
      </c>
      <c r="AQ3911" s="20" t="s">
        <v>22225</v>
      </c>
      <c r="AR3911" s="16">
        <v>0</v>
      </c>
      <c r="AS3911" s="157">
        <v>44082</v>
      </c>
      <c r="AT3911" s="153">
        <v>8699548000010</v>
      </c>
      <c r="AU3911" s="154">
        <v>10178054</v>
      </c>
    </row>
    <row r="3912" spans="1:48" ht="49.5" customHeight="1">
      <c r="A3912" s="16">
        <v>8699820170301</v>
      </c>
      <c r="B3912" s="16" t="s">
        <v>9191</v>
      </c>
      <c r="C3912" s="16" t="s">
        <v>9192</v>
      </c>
      <c r="D3912" s="17" t="s">
        <v>87</v>
      </c>
      <c r="E3912" s="18" t="s">
        <v>295</v>
      </c>
      <c r="F3912" s="18">
        <v>0</v>
      </c>
      <c r="G3912" s="17">
        <v>1</v>
      </c>
      <c r="H3912" s="18">
        <v>1</v>
      </c>
      <c r="I3912" s="18"/>
      <c r="J3912" s="18"/>
      <c r="K3912" s="18"/>
      <c r="L3912" s="19" t="s">
        <v>16094</v>
      </c>
      <c r="M3912" s="19" t="s">
        <v>9193</v>
      </c>
      <c r="N3912" s="18" t="s">
        <v>20094</v>
      </c>
      <c r="O3912" s="18">
        <v>250</v>
      </c>
      <c r="P3912" s="18" t="s">
        <v>163</v>
      </c>
      <c r="Q3912" s="18">
        <v>30</v>
      </c>
      <c r="R3912" s="18" t="s">
        <v>95</v>
      </c>
      <c r="S3912" s="37" t="s">
        <v>96</v>
      </c>
      <c r="T3912" s="18" t="s">
        <v>6942</v>
      </c>
      <c r="U3912" s="38">
        <v>6.97</v>
      </c>
      <c r="V3912" s="38">
        <v>6.97</v>
      </c>
      <c r="W3912" s="38">
        <v>5.57</v>
      </c>
      <c r="X3912" s="18" t="s">
        <v>6942</v>
      </c>
      <c r="Y3912" s="39"/>
      <c r="Z3912" s="16">
        <v>0</v>
      </c>
      <c r="AA3912" s="36">
        <v>21.19</v>
      </c>
      <c r="AB3912" s="36"/>
      <c r="AC3912" s="36">
        <v>21.19</v>
      </c>
      <c r="AD3912" s="38">
        <f t="shared" si="782"/>
        <v>22.985200000000003</v>
      </c>
      <c r="AE3912" s="38">
        <f t="shared" si="783"/>
        <v>28.731500000000004</v>
      </c>
      <c r="AF3912" s="38">
        <f t="shared" si="784"/>
        <v>31.030020000000007</v>
      </c>
      <c r="AG3912" s="36">
        <f t="shared" si="785"/>
        <v>22.98</v>
      </c>
      <c r="AH3912" s="36">
        <f t="shared" si="785"/>
        <v>28.73</v>
      </c>
      <c r="AI3912" s="36">
        <f t="shared" si="785"/>
        <v>31.03</v>
      </c>
      <c r="AJ3912" s="40">
        <v>43879</v>
      </c>
      <c r="AK3912" s="40">
        <v>43880</v>
      </c>
      <c r="AL3912" s="17"/>
      <c r="AM3912" s="17"/>
      <c r="AN3912" s="40"/>
      <c r="AO3912" s="40" t="s">
        <v>22234</v>
      </c>
      <c r="AP3912" s="67" t="s">
        <v>22225</v>
      </c>
      <c r="AQ3912" s="20" t="s">
        <v>22225</v>
      </c>
      <c r="AR3912" s="16">
        <v>0</v>
      </c>
      <c r="AS3912" s="157">
        <v>44082</v>
      </c>
      <c r="AT3912" s="153">
        <v>8699548000010</v>
      </c>
      <c r="AU3912" s="154">
        <v>10178054</v>
      </c>
    </row>
    <row r="3913" spans="1:48" ht="49.5" customHeight="1">
      <c r="A3913" s="16">
        <v>8699548280511</v>
      </c>
      <c r="B3913" s="16" t="s">
        <v>2812</v>
      </c>
      <c r="C3913" s="16" t="s">
        <v>2813</v>
      </c>
      <c r="D3913" s="17" t="s">
        <v>87</v>
      </c>
      <c r="E3913" s="18" t="s">
        <v>18879</v>
      </c>
      <c r="F3913" s="18">
        <v>6</v>
      </c>
      <c r="G3913" s="17">
        <v>1</v>
      </c>
      <c r="H3913" s="18">
        <v>1</v>
      </c>
      <c r="I3913" s="18"/>
      <c r="J3913" s="18"/>
      <c r="K3913" s="18"/>
      <c r="L3913" s="19" t="s">
        <v>21673</v>
      </c>
      <c r="M3913" s="19" t="s">
        <v>57</v>
      </c>
      <c r="N3913" s="18" t="s">
        <v>20094</v>
      </c>
      <c r="O3913" s="18" t="s">
        <v>2842</v>
      </c>
      <c r="P3913" s="18" t="s">
        <v>551</v>
      </c>
      <c r="Q3913" s="18">
        <v>50</v>
      </c>
      <c r="R3913" s="18" t="s">
        <v>95</v>
      </c>
      <c r="S3913" s="37" t="s">
        <v>96</v>
      </c>
      <c r="T3913" s="18" t="s">
        <v>7763</v>
      </c>
      <c r="U3913" s="38">
        <v>26.05</v>
      </c>
      <c r="V3913" s="38">
        <v>26.05</v>
      </c>
      <c r="W3913" s="38">
        <v>26.05</v>
      </c>
      <c r="X3913" s="18" t="s">
        <v>7763</v>
      </c>
      <c r="Y3913" s="39"/>
      <c r="Z3913" s="16">
        <v>0</v>
      </c>
      <c r="AA3913" s="36">
        <v>31.55</v>
      </c>
      <c r="AB3913" s="36"/>
      <c r="AC3913" s="36">
        <v>31.55</v>
      </c>
      <c r="AD3913" s="38">
        <f t="shared" si="782"/>
        <v>34.173999999999999</v>
      </c>
      <c r="AE3913" s="38">
        <f t="shared" si="783"/>
        <v>42.717500000000001</v>
      </c>
      <c r="AF3913" s="38">
        <f t="shared" si="784"/>
        <v>46.134900000000002</v>
      </c>
      <c r="AG3913" s="36">
        <f t="shared" si="785"/>
        <v>34.17</v>
      </c>
      <c r="AH3913" s="36">
        <f t="shared" si="785"/>
        <v>42.71</v>
      </c>
      <c r="AI3913" s="36">
        <f t="shared" si="785"/>
        <v>46.13</v>
      </c>
      <c r="AJ3913" s="40">
        <v>43879</v>
      </c>
      <c r="AK3913" s="40">
        <v>43880</v>
      </c>
      <c r="AL3913" s="17"/>
      <c r="AM3913" s="17"/>
      <c r="AN3913" s="40"/>
      <c r="AO3913" s="40" t="s">
        <v>22244</v>
      </c>
      <c r="AP3913" s="67" t="s">
        <v>22225</v>
      </c>
      <c r="AQ3913" s="20" t="s">
        <v>22225</v>
      </c>
      <c r="AR3913" s="16">
        <v>0</v>
      </c>
      <c r="AS3913" s="157">
        <v>44082</v>
      </c>
      <c r="AT3913" s="153">
        <v>8699548000010</v>
      </c>
      <c r="AU3913" s="154">
        <v>10178054</v>
      </c>
    </row>
    <row r="3914" spans="1:48" ht="49.5" customHeight="1">
      <c r="A3914" s="16">
        <v>8699548031755</v>
      </c>
      <c r="B3914" s="16" t="s">
        <v>36</v>
      </c>
      <c r="C3914" s="16" t="s">
        <v>37</v>
      </c>
      <c r="D3914" s="17" t="s">
        <v>87</v>
      </c>
      <c r="E3914" s="18" t="s">
        <v>295</v>
      </c>
      <c r="F3914" s="18">
        <v>0</v>
      </c>
      <c r="G3914" s="17">
        <v>2</v>
      </c>
      <c r="H3914" s="18">
        <v>1</v>
      </c>
      <c r="I3914" s="18"/>
      <c r="J3914" s="18"/>
      <c r="K3914" s="18"/>
      <c r="L3914" s="19" t="s">
        <v>50</v>
      </c>
      <c r="M3914" s="19" t="s">
        <v>43</v>
      </c>
      <c r="N3914" s="18" t="s">
        <v>20094</v>
      </c>
      <c r="O3914" s="18">
        <v>800</v>
      </c>
      <c r="P3914" s="18" t="s">
        <v>163</v>
      </c>
      <c r="Q3914" s="18">
        <v>28</v>
      </c>
      <c r="R3914" s="18" t="s">
        <v>95</v>
      </c>
      <c r="S3914" s="37" t="s">
        <v>96</v>
      </c>
      <c r="T3914" s="18" t="s">
        <v>9743</v>
      </c>
      <c r="U3914" s="38">
        <v>9.6300000000000008</v>
      </c>
      <c r="V3914" s="38">
        <v>9.6300000000000008</v>
      </c>
      <c r="W3914" s="38">
        <v>7.7</v>
      </c>
      <c r="X3914" s="18" t="s">
        <v>9743</v>
      </c>
      <c r="Y3914" s="39"/>
      <c r="Z3914" s="16">
        <v>0</v>
      </c>
      <c r="AA3914" s="36">
        <v>20.48</v>
      </c>
      <c r="AB3914" s="36"/>
      <c r="AC3914" s="36">
        <v>20.48</v>
      </c>
      <c r="AD3914" s="38">
        <f t="shared" si="782"/>
        <v>22.218400000000003</v>
      </c>
      <c r="AE3914" s="38">
        <f t="shared" si="783"/>
        <v>27.773000000000003</v>
      </c>
      <c r="AF3914" s="38">
        <f t="shared" si="784"/>
        <v>29.994840000000007</v>
      </c>
      <c r="AG3914" s="36">
        <f t="shared" ref="AG3914:AI3916" si="786">TRUNC(AD3914,2)</f>
        <v>22.21</v>
      </c>
      <c r="AH3914" s="36">
        <f t="shared" si="786"/>
        <v>27.77</v>
      </c>
      <c r="AI3914" s="36">
        <f t="shared" si="786"/>
        <v>29.99</v>
      </c>
      <c r="AJ3914" s="40">
        <v>43879</v>
      </c>
      <c r="AK3914" s="40">
        <v>43880</v>
      </c>
      <c r="AL3914" s="17"/>
      <c r="AM3914" s="17"/>
      <c r="AN3914" s="40"/>
      <c r="AO3914" s="40" t="s">
        <v>22239</v>
      </c>
      <c r="AP3914" s="67" t="s">
        <v>22225</v>
      </c>
      <c r="AQ3914" s="20" t="s">
        <v>22225</v>
      </c>
      <c r="AR3914" s="16">
        <v>0</v>
      </c>
      <c r="AS3914" s="157">
        <v>44082</v>
      </c>
      <c r="AT3914" s="153">
        <v>8699548000010</v>
      </c>
      <c r="AU3914" s="154">
        <v>10178054</v>
      </c>
    </row>
    <row r="3915" spans="1:48" ht="49.5" customHeight="1">
      <c r="A3915" s="16">
        <v>8699593755323</v>
      </c>
      <c r="B3915" s="16" t="s">
        <v>14322</v>
      </c>
      <c r="C3915" s="16" t="s">
        <v>14323</v>
      </c>
      <c r="D3915" s="17" t="s">
        <v>87</v>
      </c>
      <c r="E3915" s="18" t="s">
        <v>295</v>
      </c>
      <c r="F3915" s="18">
        <v>4</v>
      </c>
      <c r="G3915" s="17">
        <v>2</v>
      </c>
      <c r="H3915" s="18">
        <v>2</v>
      </c>
      <c r="I3915" s="18"/>
      <c r="J3915" s="18"/>
      <c r="K3915" s="18"/>
      <c r="L3915" s="19" t="s">
        <v>21648</v>
      </c>
      <c r="M3915" s="19" t="s">
        <v>3251</v>
      </c>
      <c r="N3915" s="18" t="s">
        <v>20059</v>
      </c>
      <c r="O3915" s="18">
        <v>2</v>
      </c>
      <c r="P3915" s="18" t="s">
        <v>163</v>
      </c>
      <c r="Q3915" s="18">
        <v>5</v>
      </c>
      <c r="R3915" s="45" t="s">
        <v>2627</v>
      </c>
      <c r="S3915" s="37" t="s">
        <v>96</v>
      </c>
      <c r="T3915" s="18" t="s">
        <v>53</v>
      </c>
      <c r="U3915" s="38">
        <v>2.71</v>
      </c>
      <c r="V3915" s="38">
        <v>2.71</v>
      </c>
      <c r="W3915" s="38">
        <v>0</v>
      </c>
      <c r="X3915" s="18" t="s">
        <v>53</v>
      </c>
      <c r="Y3915" s="39"/>
      <c r="Z3915" s="16">
        <v>0</v>
      </c>
      <c r="AA3915" s="36">
        <v>10.27</v>
      </c>
      <c r="AB3915" s="36"/>
      <c r="AC3915" s="36">
        <v>10.27</v>
      </c>
      <c r="AD3915" s="38">
        <f t="shared" si="782"/>
        <v>11.191599999999999</v>
      </c>
      <c r="AE3915" s="38">
        <f t="shared" si="783"/>
        <v>13.9895</v>
      </c>
      <c r="AF3915" s="38">
        <f t="shared" si="784"/>
        <v>15.10866</v>
      </c>
      <c r="AG3915" s="36">
        <f t="shared" si="786"/>
        <v>11.19</v>
      </c>
      <c r="AH3915" s="36">
        <f t="shared" si="786"/>
        <v>13.98</v>
      </c>
      <c r="AI3915" s="36">
        <f t="shared" si="786"/>
        <v>15.1</v>
      </c>
      <c r="AJ3915" s="40">
        <v>43879</v>
      </c>
      <c r="AK3915" s="40">
        <v>43880</v>
      </c>
      <c r="AL3915" s="17"/>
      <c r="AM3915" s="17"/>
      <c r="AN3915" s="40"/>
      <c r="AO3915" s="40" t="s">
        <v>22232</v>
      </c>
      <c r="AP3915" s="67" t="s">
        <v>22225</v>
      </c>
      <c r="AQ3915" s="20" t="s">
        <v>22225</v>
      </c>
      <c r="AR3915" s="16">
        <v>0</v>
      </c>
      <c r="AS3915" s="157">
        <v>44082</v>
      </c>
      <c r="AT3915" s="153">
        <v>8699593000010</v>
      </c>
      <c r="AU3915" s="154">
        <v>4840031463</v>
      </c>
    </row>
    <row r="3916" spans="1:48" ht="49.5" customHeight="1">
      <c r="A3916" s="16">
        <v>8680199610260</v>
      </c>
      <c r="B3916" s="16" t="s">
        <v>13796</v>
      </c>
      <c r="C3916" s="16" t="s">
        <v>13797</v>
      </c>
      <c r="D3916" s="17" t="s">
        <v>323</v>
      </c>
      <c r="E3916" s="18" t="s">
        <v>18879</v>
      </c>
      <c r="F3916" s="18">
        <v>0</v>
      </c>
      <c r="G3916" s="155">
        <v>1</v>
      </c>
      <c r="H3916" s="18">
        <v>1</v>
      </c>
      <c r="I3916" s="18"/>
      <c r="J3916" s="18"/>
      <c r="K3916" s="18"/>
      <c r="L3916" s="19" t="s">
        <v>19673</v>
      </c>
      <c r="M3916" s="19" t="s">
        <v>16728</v>
      </c>
      <c r="N3916" s="18" t="s">
        <v>19984</v>
      </c>
      <c r="O3916" s="18" t="s">
        <v>16729</v>
      </c>
      <c r="P3916" s="18" t="s">
        <v>551</v>
      </c>
      <c r="Q3916" s="18">
        <v>5</v>
      </c>
      <c r="R3916" s="18" t="s">
        <v>95</v>
      </c>
      <c r="S3916" s="37" t="s">
        <v>96</v>
      </c>
      <c r="T3916" s="37" t="s">
        <v>222</v>
      </c>
      <c r="U3916" s="38">
        <v>6.46</v>
      </c>
      <c r="V3916" s="38">
        <v>6.46</v>
      </c>
      <c r="W3916" s="38">
        <v>3.87</v>
      </c>
      <c r="X3916" s="37" t="s">
        <v>222</v>
      </c>
      <c r="Y3916" s="39"/>
      <c r="Z3916" s="16">
        <v>0</v>
      </c>
      <c r="AA3916" s="36">
        <v>14.01</v>
      </c>
      <c r="AB3916" s="36"/>
      <c r="AC3916" s="36">
        <v>14.01</v>
      </c>
      <c r="AD3916" s="38">
        <f t="shared" si="782"/>
        <v>15.2308</v>
      </c>
      <c r="AE3916" s="38">
        <f t="shared" si="783"/>
        <v>19.038499999999999</v>
      </c>
      <c r="AF3916" s="38">
        <f t="shared" si="784"/>
        <v>20.561579999999999</v>
      </c>
      <c r="AG3916" s="36">
        <f t="shared" si="786"/>
        <v>15.23</v>
      </c>
      <c r="AH3916" s="36">
        <f t="shared" si="786"/>
        <v>19.03</v>
      </c>
      <c r="AI3916" s="36">
        <f t="shared" si="786"/>
        <v>20.56</v>
      </c>
      <c r="AJ3916" s="40">
        <v>44001</v>
      </c>
      <c r="AK3916" s="40">
        <v>44005</v>
      </c>
      <c r="AL3916" s="17"/>
      <c r="AM3916" s="17" t="s">
        <v>18070</v>
      </c>
      <c r="AN3916" s="40"/>
      <c r="AO3916" s="40" t="s">
        <v>9706</v>
      </c>
      <c r="AP3916" s="67" t="s">
        <v>22225</v>
      </c>
      <c r="AQ3916" s="20" t="s">
        <v>22225</v>
      </c>
      <c r="AR3916" s="100">
        <v>0</v>
      </c>
      <c r="AS3916" s="164">
        <v>44085</v>
      </c>
      <c r="AT3916" s="153">
        <v>8680199000016</v>
      </c>
      <c r="AU3916" s="154">
        <v>8140480524</v>
      </c>
    </row>
    <row r="3917" spans="1:48" ht="47.25" customHeight="1">
      <c r="A3917" s="16">
        <v>8699502270763</v>
      </c>
      <c r="B3917" s="16" t="s">
        <v>7741</v>
      </c>
      <c r="C3917" s="16" t="s">
        <v>7742</v>
      </c>
      <c r="D3917" s="17" t="s">
        <v>87</v>
      </c>
      <c r="E3917" s="18" t="s">
        <v>295</v>
      </c>
      <c r="F3917" s="18">
        <v>4</v>
      </c>
      <c r="G3917" s="17">
        <v>2</v>
      </c>
      <c r="H3917" s="18">
        <v>2</v>
      </c>
      <c r="I3917" s="18"/>
      <c r="J3917" s="18"/>
      <c r="K3917" s="18"/>
      <c r="L3917" s="19" t="s">
        <v>6100</v>
      </c>
      <c r="M3917" s="19" t="s">
        <v>2612</v>
      </c>
      <c r="N3917" s="18" t="s">
        <v>19996</v>
      </c>
      <c r="O3917" s="18">
        <v>500</v>
      </c>
      <c r="P3917" s="18" t="s">
        <v>163</v>
      </c>
      <c r="Q3917" s="18">
        <v>1</v>
      </c>
      <c r="R3917" s="18" t="s">
        <v>95</v>
      </c>
      <c r="S3917" s="37" t="s">
        <v>46</v>
      </c>
      <c r="T3917" s="18" t="s">
        <v>53</v>
      </c>
      <c r="U3917" s="38">
        <v>2.67</v>
      </c>
      <c r="V3917" s="38">
        <v>2.67</v>
      </c>
      <c r="W3917" s="38">
        <v>0</v>
      </c>
      <c r="X3917" s="18" t="s">
        <v>53</v>
      </c>
      <c r="Y3917" s="39"/>
      <c r="Z3917" s="16">
        <v>0</v>
      </c>
      <c r="AA3917" s="36">
        <v>10.15</v>
      </c>
      <c r="AB3917" s="36">
        <v>11.06</v>
      </c>
      <c r="AC3917" s="36">
        <v>13.82</v>
      </c>
      <c r="AD3917" s="36">
        <v>14.93</v>
      </c>
      <c r="AE3917" s="40">
        <v>43879</v>
      </c>
      <c r="AF3917" s="40">
        <v>43880</v>
      </c>
      <c r="AG3917" s="17"/>
      <c r="AH3917" s="17">
        <v>1</v>
      </c>
      <c r="AI3917" s="40"/>
      <c r="AJ3917" s="40" t="s">
        <v>22229</v>
      </c>
      <c r="AK3917" s="67" t="s">
        <v>22225</v>
      </c>
      <c r="AL3917" s="20"/>
      <c r="AM3917" s="17" t="s">
        <v>22333</v>
      </c>
      <c r="AN3917" s="118"/>
      <c r="AO3917" s="153">
        <v>8699586000010</v>
      </c>
      <c r="AP3917" s="154">
        <v>3260019677</v>
      </c>
      <c r="AQ3917" s="21"/>
      <c r="AR3917" s="165"/>
      <c r="AS3917" s="166">
        <v>44085</v>
      </c>
    </row>
    <row r="3918" spans="1:48" ht="47.25" customHeight="1">
      <c r="A3918" s="16">
        <v>8699502270404</v>
      </c>
      <c r="B3918" s="16" t="s">
        <v>7741</v>
      </c>
      <c r="C3918" s="16" t="s">
        <v>7742</v>
      </c>
      <c r="D3918" s="17" t="s">
        <v>87</v>
      </c>
      <c r="E3918" s="18" t="s">
        <v>295</v>
      </c>
      <c r="F3918" s="18">
        <v>4</v>
      </c>
      <c r="G3918" s="17">
        <v>2</v>
      </c>
      <c r="H3918" s="18">
        <v>2</v>
      </c>
      <c r="I3918" s="18"/>
      <c r="J3918" s="18"/>
      <c r="K3918" s="18"/>
      <c r="L3918" s="19" t="s">
        <v>6099</v>
      </c>
      <c r="M3918" s="19" t="s">
        <v>2612</v>
      </c>
      <c r="N3918" s="18" t="s">
        <v>19996</v>
      </c>
      <c r="O3918" s="18">
        <v>500</v>
      </c>
      <c r="P3918" s="18" t="s">
        <v>163</v>
      </c>
      <c r="Q3918" s="18">
        <v>1</v>
      </c>
      <c r="R3918" s="18" t="s">
        <v>95</v>
      </c>
      <c r="S3918" s="37" t="s">
        <v>46</v>
      </c>
      <c r="T3918" s="18" t="s">
        <v>53</v>
      </c>
      <c r="U3918" s="38">
        <v>2.67</v>
      </c>
      <c r="V3918" s="38">
        <v>2.67</v>
      </c>
      <c r="W3918" s="38">
        <v>0</v>
      </c>
      <c r="X3918" s="18" t="s">
        <v>53</v>
      </c>
      <c r="Y3918" s="39"/>
      <c r="Z3918" s="16">
        <v>0</v>
      </c>
      <c r="AA3918" s="36">
        <v>10.15</v>
      </c>
      <c r="AB3918" s="36">
        <v>11.06</v>
      </c>
      <c r="AC3918" s="36">
        <v>13.82</v>
      </c>
      <c r="AD3918" s="36">
        <v>14.93</v>
      </c>
      <c r="AE3918" s="40">
        <v>43879</v>
      </c>
      <c r="AF3918" s="40">
        <v>43880</v>
      </c>
      <c r="AG3918" s="17"/>
      <c r="AH3918" s="17">
        <v>1</v>
      </c>
      <c r="AI3918" s="40"/>
      <c r="AJ3918" s="40" t="s">
        <v>22229</v>
      </c>
      <c r="AK3918" s="67" t="s">
        <v>22225</v>
      </c>
      <c r="AL3918" s="20"/>
      <c r="AM3918" s="16" t="s">
        <v>22333</v>
      </c>
      <c r="AN3918" s="118"/>
      <c r="AO3918" s="153">
        <v>8699586000010</v>
      </c>
      <c r="AP3918" s="154">
        <v>3260019677</v>
      </c>
      <c r="AQ3918" s="21"/>
      <c r="AR3918" s="165"/>
      <c r="AS3918" s="166">
        <v>44085</v>
      </c>
    </row>
    <row r="3919" spans="1:48" ht="49.5" customHeight="1">
      <c r="A3919" s="16">
        <v>8699708121500</v>
      </c>
      <c r="B3919" s="16" t="s">
        <v>2342</v>
      </c>
      <c r="C3919" s="16" t="s">
        <v>2344</v>
      </c>
      <c r="D3919" s="17" t="s">
        <v>87</v>
      </c>
      <c r="E3919" s="18" t="s">
        <v>295</v>
      </c>
      <c r="F3919" s="18">
        <v>4</v>
      </c>
      <c r="G3919" s="17">
        <v>2</v>
      </c>
      <c r="H3919" s="18">
        <v>2</v>
      </c>
      <c r="I3919" s="18"/>
      <c r="J3919" s="18"/>
      <c r="K3919" s="18"/>
      <c r="L3919" s="19" t="s">
        <v>1054</v>
      </c>
      <c r="M3919" s="19" t="s">
        <v>1055</v>
      </c>
      <c r="N3919" s="18" t="s">
        <v>20106</v>
      </c>
      <c r="O3919" s="18">
        <v>10</v>
      </c>
      <c r="P3919" s="18" t="s">
        <v>163</v>
      </c>
      <c r="Q3919" s="18">
        <v>50</v>
      </c>
      <c r="R3919" s="18" t="s">
        <v>95</v>
      </c>
      <c r="S3919" s="37" t="s">
        <v>46</v>
      </c>
      <c r="T3919" s="18" t="s">
        <v>53</v>
      </c>
      <c r="U3919" s="38">
        <v>0.82</v>
      </c>
      <c r="V3919" s="38">
        <v>0.82</v>
      </c>
      <c r="W3919" s="38">
        <v>0</v>
      </c>
      <c r="X3919" s="18" t="s">
        <v>53</v>
      </c>
      <c r="Y3919" s="39"/>
      <c r="Z3919" s="16">
        <v>0</v>
      </c>
      <c r="AA3919" s="36">
        <v>3.08</v>
      </c>
      <c r="AB3919" s="36"/>
      <c r="AC3919" s="36">
        <v>3.08</v>
      </c>
      <c r="AD3919" s="38">
        <f t="shared" ref="AD3919:AD3927" si="787">IF(Z3919=2,AC3919*1.08,IF(AC3919&lt;=10,(AC3919*1.09),IF(AC3919&lt;=50,(10*1.09)+((AC3919-10)*1.08),IF(AC3919&lt;=100,(10*1.09)+((50-10)*1.08)+((AC3919-50)*1.07),IF(AC3919&lt;=200,(10*1.09)+((50-10)*1.08)+((100-50)*1.07)+((AC3919-100)*1.04),(10*1.09)+((50-10)*1.08)+((100-50)*1.07)+((200-100)*1.04)+((AC3919-200)*1.02))))))</f>
        <v>3.3572000000000002</v>
      </c>
      <c r="AE3919" s="38">
        <f t="shared" ref="AE3919:AE3927" si="788">IF(Z3919=1,AD3919*1.08,IF(Z3919=4,AD3919*1.08,IF(Z3919=2,0,IF(AC3919&lt;=100,(AD3919*1.25),IF(AC3919&lt;=200,134.5+((AC3919-100)*1.04*1.16),255.14+((AC3919-200)*1.02*1.12))))))</f>
        <v>4.1965000000000003</v>
      </c>
      <c r="AF3919" s="38">
        <f t="shared" ref="AF3919:AF3927" si="789">IF(Z3919=1,0,IF(Z3919=4,0,(AE3919*1.08)))</f>
        <v>4.5322200000000006</v>
      </c>
      <c r="AG3919" s="36">
        <f t="shared" ref="AG3919:AI3924" si="790">TRUNC(AD3919,2)</f>
        <v>3.35</v>
      </c>
      <c r="AH3919" s="36">
        <f t="shared" si="790"/>
        <v>4.1900000000000004</v>
      </c>
      <c r="AI3919" s="36">
        <f t="shared" si="790"/>
        <v>4.53</v>
      </c>
      <c r="AJ3919" s="40">
        <v>43879</v>
      </c>
      <c r="AK3919" s="40">
        <v>43880</v>
      </c>
      <c r="AL3919" s="17"/>
      <c r="AM3919" s="17" t="s">
        <v>18186</v>
      </c>
      <c r="AN3919" s="40"/>
      <c r="AO3919" s="40" t="s">
        <v>22229</v>
      </c>
      <c r="AP3919" s="67" t="s">
        <v>22225</v>
      </c>
      <c r="AQ3919" s="20" t="s">
        <v>22225</v>
      </c>
      <c r="AR3919" s="167"/>
      <c r="AS3919" s="168">
        <v>44113</v>
      </c>
    </row>
    <row r="3920" spans="1:48" ht="47.25" customHeight="1">
      <c r="A3920" s="16">
        <v>8699586272202</v>
      </c>
      <c r="B3920" s="16" t="s">
        <v>7741</v>
      </c>
      <c r="C3920" s="16" t="s">
        <v>7742</v>
      </c>
      <c r="D3920" s="17" t="s">
        <v>87</v>
      </c>
      <c r="E3920" s="18" t="s">
        <v>295</v>
      </c>
      <c r="F3920" s="18">
        <v>4</v>
      </c>
      <c r="G3920" s="17">
        <v>2</v>
      </c>
      <c r="H3920" s="18">
        <v>2</v>
      </c>
      <c r="I3920" s="18"/>
      <c r="J3920" s="18"/>
      <c r="K3920" s="18"/>
      <c r="L3920" s="19" t="s">
        <v>2614</v>
      </c>
      <c r="M3920" s="19" t="s">
        <v>2612</v>
      </c>
      <c r="N3920" s="18" t="s">
        <v>19996</v>
      </c>
      <c r="O3920" s="18">
        <v>500</v>
      </c>
      <c r="P3920" s="18" t="s">
        <v>163</v>
      </c>
      <c r="Q3920" s="18">
        <v>1</v>
      </c>
      <c r="R3920" s="18" t="s">
        <v>95</v>
      </c>
      <c r="S3920" s="37" t="s">
        <v>46</v>
      </c>
      <c r="T3920" s="18" t="s">
        <v>53</v>
      </c>
      <c r="U3920" s="38">
        <v>2.67</v>
      </c>
      <c r="V3920" s="38">
        <v>2.67</v>
      </c>
      <c r="W3920" s="38">
        <v>0</v>
      </c>
      <c r="X3920" s="18" t="s">
        <v>53</v>
      </c>
      <c r="Y3920" s="39"/>
      <c r="Z3920" s="16">
        <v>0</v>
      </c>
      <c r="AA3920" s="36">
        <v>10.15</v>
      </c>
      <c r="AB3920" s="36"/>
      <c r="AC3920" s="36">
        <v>10.15</v>
      </c>
      <c r="AD3920" s="38">
        <f t="shared" si="787"/>
        <v>11.062000000000001</v>
      </c>
      <c r="AE3920" s="38">
        <f t="shared" si="788"/>
        <v>13.827500000000001</v>
      </c>
      <c r="AF3920" s="38">
        <f t="shared" si="789"/>
        <v>14.933700000000002</v>
      </c>
      <c r="AG3920" s="36">
        <f t="shared" si="790"/>
        <v>11.06</v>
      </c>
      <c r="AH3920" s="36">
        <f t="shared" si="790"/>
        <v>13.82</v>
      </c>
      <c r="AI3920" s="36">
        <f t="shared" si="790"/>
        <v>14.93</v>
      </c>
      <c r="AJ3920" s="40">
        <v>43879</v>
      </c>
      <c r="AK3920" s="40">
        <v>43880</v>
      </c>
      <c r="AL3920" s="17"/>
      <c r="AM3920" s="17" t="s">
        <v>18186</v>
      </c>
      <c r="AN3920" s="40"/>
      <c r="AO3920" s="40" t="s">
        <v>22229</v>
      </c>
      <c r="AP3920" s="67" t="s">
        <v>22225</v>
      </c>
      <c r="AQ3920" s="20" t="s">
        <v>22225</v>
      </c>
      <c r="AR3920" s="156"/>
      <c r="AS3920" s="169">
        <v>44113</v>
      </c>
    </row>
    <row r="3921" spans="1:48" ht="49.5" customHeight="1">
      <c r="A3921" s="16">
        <v>8699586272196</v>
      </c>
      <c r="B3921" s="16" t="s">
        <v>7741</v>
      </c>
      <c r="C3921" s="16" t="s">
        <v>7742</v>
      </c>
      <c r="D3921" s="17" t="s">
        <v>87</v>
      </c>
      <c r="E3921" s="18" t="s">
        <v>295</v>
      </c>
      <c r="F3921" s="18">
        <v>4</v>
      </c>
      <c r="G3921" s="17">
        <v>2</v>
      </c>
      <c r="H3921" s="18">
        <v>2</v>
      </c>
      <c r="I3921" s="18"/>
      <c r="J3921" s="18"/>
      <c r="K3921" s="18"/>
      <c r="L3921" s="19" t="s">
        <v>2613</v>
      </c>
      <c r="M3921" s="19" t="s">
        <v>2612</v>
      </c>
      <c r="N3921" s="18" t="s">
        <v>19996</v>
      </c>
      <c r="O3921" s="18">
        <v>500</v>
      </c>
      <c r="P3921" s="18" t="s">
        <v>163</v>
      </c>
      <c r="Q3921" s="18">
        <v>1</v>
      </c>
      <c r="R3921" s="18" t="s">
        <v>95</v>
      </c>
      <c r="S3921" s="37" t="s">
        <v>46</v>
      </c>
      <c r="T3921" s="18" t="s">
        <v>53</v>
      </c>
      <c r="U3921" s="38">
        <v>2.67</v>
      </c>
      <c r="V3921" s="38">
        <v>2.67</v>
      </c>
      <c r="W3921" s="38">
        <v>0</v>
      </c>
      <c r="X3921" s="18" t="s">
        <v>53</v>
      </c>
      <c r="Y3921" s="39"/>
      <c r="Z3921" s="16">
        <v>0</v>
      </c>
      <c r="AA3921" s="36">
        <v>10.15</v>
      </c>
      <c r="AB3921" s="36"/>
      <c r="AC3921" s="36">
        <v>10.15</v>
      </c>
      <c r="AD3921" s="38">
        <f t="shared" si="787"/>
        <v>11.062000000000001</v>
      </c>
      <c r="AE3921" s="38">
        <f t="shared" si="788"/>
        <v>13.827500000000001</v>
      </c>
      <c r="AF3921" s="38">
        <f t="shared" si="789"/>
        <v>14.933700000000002</v>
      </c>
      <c r="AG3921" s="36">
        <f t="shared" si="790"/>
        <v>11.06</v>
      </c>
      <c r="AH3921" s="36">
        <f t="shared" si="790"/>
        <v>13.82</v>
      </c>
      <c r="AI3921" s="36">
        <f t="shared" si="790"/>
        <v>14.93</v>
      </c>
      <c r="AJ3921" s="40">
        <v>43879</v>
      </c>
      <c r="AK3921" s="40">
        <v>43880</v>
      </c>
      <c r="AL3921" s="17"/>
      <c r="AM3921" s="17" t="s">
        <v>18186</v>
      </c>
      <c r="AN3921" s="40"/>
      <c r="AO3921" s="40" t="s">
        <v>22229</v>
      </c>
      <c r="AP3921" s="67" t="s">
        <v>22225</v>
      </c>
      <c r="AQ3921" s="20" t="s">
        <v>22225</v>
      </c>
      <c r="AR3921" s="156"/>
      <c r="AS3921" s="169">
        <v>44113</v>
      </c>
      <c r="AT3921" s="150"/>
      <c r="AU3921" s="150"/>
      <c r="AV3921" s="149"/>
    </row>
    <row r="3922" spans="1:48" ht="49.5" customHeight="1">
      <c r="A3922" s="16">
        <v>8699586272189</v>
      </c>
      <c r="B3922" s="16" t="s">
        <v>7741</v>
      </c>
      <c r="C3922" s="16" t="s">
        <v>7742</v>
      </c>
      <c r="D3922" s="17" t="s">
        <v>87</v>
      </c>
      <c r="E3922" s="18" t="s">
        <v>295</v>
      </c>
      <c r="F3922" s="18">
        <v>4</v>
      </c>
      <c r="G3922" s="17">
        <v>2</v>
      </c>
      <c r="H3922" s="18">
        <v>2</v>
      </c>
      <c r="I3922" s="18"/>
      <c r="J3922" s="18"/>
      <c r="K3922" s="18"/>
      <c r="L3922" s="19" t="s">
        <v>13015</v>
      </c>
      <c r="M3922" s="19" t="s">
        <v>2612</v>
      </c>
      <c r="N3922" s="18" t="s">
        <v>19996</v>
      </c>
      <c r="O3922" s="18">
        <v>1000</v>
      </c>
      <c r="P3922" s="18" t="s">
        <v>163</v>
      </c>
      <c r="Q3922" s="18">
        <v>1</v>
      </c>
      <c r="R3922" s="18" t="s">
        <v>95</v>
      </c>
      <c r="S3922" s="37" t="s">
        <v>46</v>
      </c>
      <c r="T3922" s="18" t="s">
        <v>53</v>
      </c>
      <c r="U3922" s="38">
        <v>3.46</v>
      </c>
      <c r="V3922" s="38">
        <v>3.46</v>
      </c>
      <c r="W3922" s="38">
        <v>0</v>
      </c>
      <c r="X3922" s="18" t="s">
        <v>53</v>
      </c>
      <c r="Y3922" s="39"/>
      <c r="Z3922" s="16">
        <v>0</v>
      </c>
      <c r="AA3922" s="36">
        <v>13.17</v>
      </c>
      <c r="AB3922" s="36"/>
      <c r="AC3922" s="36">
        <v>13.17</v>
      </c>
      <c r="AD3922" s="38">
        <f t="shared" si="787"/>
        <v>14.323600000000001</v>
      </c>
      <c r="AE3922" s="38">
        <f t="shared" si="788"/>
        <v>17.904500000000002</v>
      </c>
      <c r="AF3922" s="38">
        <f t="shared" si="789"/>
        <v>19.336860000000005</v>
      </c>
      <c r="AG3922" s="36">
        <f t="shared" si="790"/>
        <v>14.32</v>
      </c>
      <c r="AH3922" s="36">
        <f t="shared" si="790"/>
        <v>17.899999999999999</v>
      </c>
      <c r="AI3922" s="36">
        <f t="shared" si="790"/>
        <v>19.329999999999998</v>
      </c>
      <c r="AJ3922" s="40">
        <v>43879</v>
      </c>
      <c r="AK3922" s="40">
        <v>43880</v>
      </c>
      <c r="AL3922" s="17"/>
      <c r="AM3922" s="17" t="s">
        <v>18186</v>
      </c>
      <c r="AN3922" s="40"/>
      <c r="AO3922" s="40" t="s">
        <v>22236</v>
      </c>
      <c r="AP3922" s="67" t="s">
        <v>22225</v>
      </c>
      <c r="AQ3922" s="20" t="s">
        <v>22225</v>
      </c>
      <c r="AR3922" s="16"/>
      <c r="AS3922" s="169">
        <v>44113</v>
      </c>
    </row>
    <row r="3923" spans="1:48" ht="47.25" customHeight="1">
      <c r="A3923" s="16">
        <v>8699586272172</v>
      </c>
      <c r="B3923" s="16" t="s">
        <v>7741</v>
      </c>
      <c r="C3923" s="16" t="s">
        <v>7742</v>
      </c>
      <c r="D3923" s="17" t="s">
        <v>87</v>
      </c>
      <c r="E3923" s="18" t="s">
        <v>295</v>
      </c>
      <c r="F3923" s="18">
        <v>4</v>
      </c>
      <c r="G3923" s="17">
        <v>2</v>
      </c>
      <c r="H3923" s="18">
        <v>2</v>
      </c>
      <c r="I3923" s="18"/>
      <c r="J3923" s="18"/>
      <c r="K3923" s="18"/>
      <c r="L3923" s="19" t="s">
        <v>13014</v>
      </c>
      <c r="M3923" s="19" t="s">
        <v>2612</v>
      </c>
      <c r="N3923" s="18" t="s">
        <v>19996</v>
      </c>
      <c r="O3923" s="18">
        <v>1000</v>
      </c>
      <c r="P3923" s="18" t="s">
        <v>163</v>
      </c>
      <c r="Q3923" s="18">
        <v>1</v>
      </c>
      <c r="R3923" s="18" t="s">
        <v>95</v>
      </c>
      <c r="S3923" s="37" t="s">
        <v>46</v>
      </c>
      <c r="T3923" s="18" t="s">
        <v>53</v>
      </c>
      <c r="U3923" s="38">
        <v>3.46</v>
      </c>
      <c r="V3923" s="38">
        <v>3.46</v>
      </c>
      <c r="W3923" s="38">
        <v>0</v>
      </c>
      <c r="X3923" s="18" t="s">
        <v>53</v>
      </c>
      <c r="Y3923" s="39"/>
      <c r="Z3923" s="16">
        <v>0</v>
      </c>
      <c r="AA3923" s="36">
        <v>13.17</v>
      </c>
      <c r="AB3923" s="36"/>
      <c r="AC3923" s="36">
        <v>13.17</v>
      </c>
      <c r="AD3923" s="38">
        <f t="shared" si="787"/>
        <v>14.323600000000001</v>
      </c>
      <c r="AE3923" s="38">
        <f t="shared" si="788"/>
        <v>17.904500000000002</v>
      </c>
      <c r="AF3923" s="38">
        <f t="shared" si="789"/>
        <v>19.336860000000005</v>
      </c>
      <c r="AG3923" s="36">
        <f t="shared" si="790"/>
        <v>14.32</v>
      </c>
      <c r="AH3923" s="36">
        <f t="shared" si="790"/>
        <v>17.899999999999999</v>
      </c>
      <c r="AI3923" s="36">
        <f t="shared" si="790"/>
        <v>19.329999999999998</v>
      </c>
      <c r="AJ3923" s="40">
        <v>43879</v>
      </c>
      <c r="AK3923" s="40">
        <v>43880</v>
      </c>
      <c r="AL3923" s="17"/>
      <c r="AM3923" s="17" t="s">
        <v>18186</v>
      </c>
      <c r="AN3923" s="40"/>
      <c r="AO3923" s="40" t="s">
        <v>22236</v>
      </c>
      <c r="AP3923" s="67" t="s">
        <v>22225</v>
      </c>
      <c r="AQ3923" s="20" t="s">
        <v>22225</v>
      </c>
      <c r="AR3923" s="16"/>
      <c r="AS3923" s="169">
        <v>44113</v>
      </c>
    </row>
    <row r="3924" spans="1:48" ht="49.5" customHeight="1">
      <c r="A3924" s="16">
        <v>8699559120011</v>
      </c>
      <c r="B3924" s="16" t="s">
        <v>610</v>
      </c>
      <c r="C3924" s="16" t="s">
        <v>612</v>
      </c>
      <c r="D3924" s="17" t="s">
        <v>87</v>
      </c>
      <c r="E3924" s="18" t="s">
        <v>295</v>
      </c>
      <c r="F3924" s="18">
        <v>0</v>
      </c>
      <c r="G3924" s="17">
        <v>2</v>
      </c>
      <c r="H3924" s="18">
        <v>1</v>
      </c>
      <c r="I3924" s="18"/>
      <c r="J3924" s="18"/>
      <c r="K3924" s="18"/>
      <c r="L3924" s="19" t="s">
        <v>613</v>
      </c>
      <c r="M3924" s="19" t="s">
        <v>614</v>
      </c>
      <c r="N3924" s="18" t="s">
        <v>20063</v>
      </c>
      <c r="O3924" s="18">
        <v>400</v>
      </c>
      <c r="P3924" s="18" t="s">
        <v>163</v>
      </c>
      <c r="Q3924" s="18">
        <v>24</v>
      </c>
      <c r="R3924" s="18" t="s">
        <v>95</v>
      </c>
      <c r="S3924" s="37" t="s">
        <v>46</v>
      </c>
      <c r="T3924" s="18" t="s">
        <v>9170</v>
      </c>
      <c r="U3924" s="38">
        <v>5.6</v>
      </c>
      <c r="V3924" s="38">
        <v>5.6</v>
      </c>
      <c r="W3924" s="38">
        <v>4.4800000000000004</v>
      </c>
      <c r="X3924" s="18" t="s">
        <v>9170</v>
      </c>
      <c r="Y3924" s="39"/>
      <c r="Z3924" s="16">
        <v>0</v>
      </c>
      <c r="AA3924" s="36">
        <v>15.8</v>
      </c>
      <c r="AB3924" s="36"/>
      <c r="AC3924" s="36">
        <v>15.8</v>
      </c>
      <c r="AD3924" s="38">
        <f t="shared" si="787"/>
        <v>17.164000000000001</v>
      </c>
      <c r="AE3924" s="38">
        <f t="shared" si="788"/>
        <v>21.455000000000002</v>
      </c>
      <c r="AF3924" s="38">
        <f t="shared" si="789"/>
        <v>23.171400000000002</v>
      </c>
      <c r="AG3924" s="36">
        <f t="shared" si="790"/>
        <v>17.16</v>
      </c>
      <c r="AH3924" s="36">
        <f t="shared" si="790"/>
        <v>21.45</v>
      </c>
      <c r="AI3924" s="36">
        <f t="shared" si="790"/>
        <v>23.17</v>
      </c>
      <c r="AJ3924" s="40">
        <v>43879</v>
      </c>
      <c r="AK3924" s="40">
        <v>43880</v>
      </c>
      <c r="AL3924" s="17"/>
      <c r="AM3924" s="17" t="s">
        <v>18407</v>
      </c>
      <c r="AN3924" s="40"/>
      <c r="AO3924" s="40" t="s">
        <v>22231</v>
      </c>
      <c r="AP3924" s="67" t="s">
        <v>22225</v>
      </c>
      <c r="AQ3924" s="20" t="s">
        <v>22225</v>
      </c>
      <c r="AR3924" s="156"/>
      <c r="AS3924" s="170">
        <v>44113</v>
      </c>
    </row>
    <row r="3925" spans="1:48" ht="49.5" customHeight="1">
      <c r="A3925" s="16">
        <v>8699514610113</v>
      </c>
      <c r="B3925" s="16" t="s">
        <v>9458</v>
      </c>
      <c r="C3925" s="16" t="s">
        <v>9459</v>
      </c>
      <c r="D3925" s="17" t="s">
        <v>323</v>
      </c>
      <c r="E3925" s="18" t="s">
        <v>18879</v>
      </c>
      <c r="F3925" s="18">
        <v>0</v>
      </c>
      <c r="G3925" s="17">
        <v>1</v>
      </c>
      <c r="H3925" s="18">
        <v>1</v>
      </c>
      <c r="I3925" s="18"/>
      <c r="J3925" s="18"/>
      <c r="K3925" s="18"/>
      <c r="L3925" s="19" t="s">
        <v>142</v>
      </c>
      <c r="M3925" s="19" t="s">
        <v>143</v>
      </c>
      <c r="N3925" s="18" t="s">
        <v>20034</v>
      </c>
      <c r="O3925" s="18">
        <v>0.05</v>
      </c>
      <c r="P3925" s="18" t="s">
        <v>551</v>
      </c>
      <c r="Q3925" s="18">
        <v>1</v>
      </c>
      <c r="R3925" s="18" t="s">
        <v>95</v>
      </c>
      <c r="S3925" s="37" t="s">
        <v>46</v>
      </c>
      <c r="T3925" s="18" t="s">
        <v>331</v>
      </c>
      <c r="U3925" s="38">
        <v>4.54</v>
      </c>
      <c r="V3925" s="38">
        <v>12.26</v>
      </c>
      <c r="W3925" s="38">
        <v>4.54</v>
      </c>
      <c r="X3925" s="18" t="s">
        <v>284</v>
      </c>
      <c r="Y3925" s="39"/>
      <c r="Z3925" s="16">
        <v>0</v>
      </c>
      <c r="AA3925" s="36">
        <v>17.309999999999999</v>
      </c>
      <c r="AB3925" s="36"/>
      <c r="AC3925" s="36">
        <v>17.309999999999999</v>
      </c>
      <c r="AD3925" s="38">
        <f t="shared" si="787"/>
        <v>18.794799999999999</v>
      </c>
      <c r="AE3925" s="38">
        <f t="shared" si="788"/>
        <v>23.493499999999997</v>
      </c>
      <c r="AF3925" s="38">
        <f t="shared" si="789"/>
        <v>25.372979999999998</v>
      </c>
      <c r="AG3925" s="36">
        <f t="shared" ref="AG3925:AI3926" si="791">TRUNC(AD3925,2)</f>
        <v>18.79</v>
      </c>
      <c r="AH3925" s="36">
        <f t="shared" si="791"/>
        <v>23.49</v>
      </c>
      <c r="AI3925" s="36">
        <f t="shared" si="791"/>
        <v>25.37</v>
      </c>
      <c r="AJ3925" s="40">
        <v>43879</v>
      </c>
      <c r="AK3925" s="40">
        <v>43880</v>
      </c>
      <c r="AL3925" s="17"/>
      <c r="AM3925" s="17" t="s">
        <v>18070</v>
      </c>
      <c r="AN3925" s="40"/>
      <c r="AO3925" s="40" t="s">
        <v>22385</v>
      </c>
      <c r="AP3925" s="67" t="s">
        <v>22225</v>
      </c>
      <c r="AQ3925" s="20" t="s">
        <v>22225</v>
      </c>
      <c r="AR3925" s="156"/>
      <c r="AS3925" s="170">
        <v>44127</v>
      </c>
    </row>
    <row r="3926" spans="1:48" ht="49.5" customHeight="1">
      <c r="A3926" s="16">
        <v>8690632991054</v>
      </c>
      <c r="B3926" s="16" t="s">
        <v>1492</v>
      </c>
      <c r="C3926" s="16" t="s">
        <v>1493</v>
      </c>
      <c r="D3926" s="17" t="s">
        <v>87</v>
      </c>
      <c r="E3926" s="18" t="s">
        <v>18879</v>
      </c>
      <c r="F3926" s="155">
        <v>9</v>
      </c>
      <c r="G3926" s="17">
        <v>2</v>
      </c>
      <c r="H3926" s="18">
        <v>1</v>
      </c>
      <c r="I3926" s="18"/>
      <c r="J3926" s="18"/>
      <c r="K3926" s="18"/>
      <c r="L3926" s="19" t="s">
        <v>14288</v>
      </c>
      <c r="M3926" s="19" t="s">
        <v>2783</v>
      </c>
      <c r="N3926" s="18" t="s">
        <v>20073</v>
      </c>
      <c r="O3926" s="18">
        <v>200</v>
      </c>
      <c r="P3926" s="18" t="s">
        <v>875</v>
      </c>
      <c r="Q3926" s="18">
        <v>1</v>
      </c>
      <c r="R3926" s="18" t="s">
        <v>95</v>
      </c>
      <c r="S3926" s="37" t="s">
        <v>96</v>
      </c>
      <c r="T3926" s="18" t="s">
        <v>284</v>
      </c>
      <c r="U3926" s="38">
        <v>1.72</v>
      </c>
      <c r="V3926" s="38">
        <v>1.72</v>
      </c>
      <c r="W3926" s="38">
        <v>1.72</v>
      </c>
      <c r="X3926" s="18" t="s">
        <v>284</v>
      </c>
      <c r="Y3926" s="39"/>
      <c r="Z3926" s="16">
        <v>0</v>
      </c>
      <c r="AA3926" s="36">
        <v>6.55</v>
      </c>
      <c r="AB3926" s="36"/>
      <c r="AC3926" s="36">
        <v>6.55</v>
      </c>
      <c r="AD3926" s="38">
        <f t="shared" si="787"/>
        <v>7.1395</v>
      </c>
      <c r="AE3926" s="38">
        <f t="shared" si="788"/>
        <v>8.9243749999999995</v>
      </c>
      <c r="AF3926" s="38">
        <f t="shared" si="789"/>
        <v>9.638325</v>
      </c>
      <c r="AG3926" s="36">
        <f t="shared" si="791"/>
        <v>7.13</v>
      </c>
      <c r="AH3926" s="36">
        <f t="shared" si="791"/>
        <v>8.92</v>
      </c>
      <c r="AI3926" s="36">
        <f t="shared" si="791"/>
        <v>9.6300000000000008</v>
      </c>
      <c r="AJ3926" s="40">
        <v>44120</v>
      </c>
      <c r="AK3926" s="40">
        <v>44124</v>
      </c>
      <c r="AL3926" s="17"/>
      <c r="AM3926" s="17" t="s">
        <v>3991</v>
      </c>
      <c r="AN3926" s="40"/>
      <c r="AO3926" s="40" t="s">
        <v>22383</v>
      </c>
      <c r="AP3926" s="67" t="s">
        <v>22225</v>
      </c>
      <c r="AQ3926" s="20" t="s">
        <v>22225</v>
      </c>
      <c r="AR3926" s="156"/>
      <c r="AS3926" s="170">
        <v>44127</v>
      </c>
    </row>
    <row r="3927" spans="1:48" ht="49.5" customHeight="1">
      <c r="A3927" s="16">
        <v>8699786030473</v>
      </c>
      <c r="B3927" s="16" t="s">
        <v>4794</v>
      </c>
      <c r="C3927" s="16" t="s">
        <v>4795</v>
      </c>
      <c r="D3927" s="17" t="s">
        <v>87</v>
      </c>
      <c r="E3927" s="18" t="s">
        <v>18879</v>
      </c>
      <c r="F3927" s="18">
        <v>6</v>
      </c>
      <c r="G3927" s="17">
        <v>1</v>
      </c>
      <c r="H3927" s="18">
        <v>1</v>
      </c>
      <c r="I3927" s="18"/>
      <c r="J3927" s="18"/>
      <c r="K3927" s="18"/>
      <c r="L3927" s="19" t="s">
        <v>13378</v>
      </c>
      <c r="M3927" s="19" t="s">
        <v>136</v>
      </c>
      <c r="N3927" s="18" t="s">
        <v>20086</v>
      </c>
      <c r="O3927" s="18">
        <v>400</v>
      </c>
      <c r="P3927" s="18" t="s">
        <v>163</v>
      </c>
      <c r="Q3927" s="18">
        <v>30</v>
      </c>
      <c r="R3927" s="18" t="s">
        <v>95</v>
      </c>
      <c r="S3927" s="37" t="s">
        <v>96</v>
      </c>
      <c r="T3927" s="18" t="s">
        <v>331</v>
      </c>
      <c r="U3927" s="38">
        <v>37.85</v>
      </c>
      <c r="V3927" s="38">
        <v>48.92</v>
      </c>
      <c r="W3927" s="38">
        <v>29.35</v>
      </c>
      <c r="X3927" s="18" t="s">
        <v>331</v>
      </c>
      <c r="Y3927" s="39"/>
      <c r="Z3927" s="16">
        <v>0</v>
      </c>
      <c r="AA3927" s="36">
        <v>111.93</v>
      </c>
      <c r="AB3927" s="36"/>
      <c r="AC3927" s="36">
        <v>111.93</v>
      </c>
      <c r="AD3927" s="38">
        <f t="shared" si="787"/>
        <v>120.0072</v>
      </c>
      <c r="AE3927" s="38">
        <f t="shared" si="788"/>
        <v>148.89235200000002</v>
      </c>
      <c r="AF3927" s="38">
        <f t="shared" si="789"/>
        <v>160.80374016000002</v>
      </c>
      <c r="AG3927" s="36">
        <f>TRUNC(AD3927,2)</f>
        <v>120</v>
      </c>
      <c r="AH3927" s="36">
        <f>TRUNC(AE3927,2)</f>
        <v>148.88999999999999</v>
      </c>
      <c r="AI3927" s="36">
        <f>TRUNC(AF3927,2)</f>
        <v>160.80000000000001</v>
      </c>
      <c r="AJ3927" s="40">
        <v>43959</v>
      </c>
      <c r="AK3927" s="40">
        <v>43963</v>
      </c>
      <c r="AL3927" s="17"/>
      <c r="AM3927" s="17" t="s">
        <v>18186</v>
      </c>
      <c r="AN3927" s="40"/>
      <c r="AO3927" s="40" t="s">
        <v>22228</v>
      </c>
      <c r="AP3927" s="67" t="s">
        <v>22225</v>
      </c>
      <c r="AQ3927" s="20" t="s">
        <v>22225</v>
      </c>
      <c r="AR3927" s="16"/>
      <c r="AS3927" s="170">
        <v>44148</v>
      </c>
      <c r="AT3927" s="153"/>
      <c r="AU3927" s="154"/>
    </row>
    <row r="3928" spans="1:48" ht="49.5" customHeight="1">
      <c r="A3928" s="16">
        <v>8699593151095</v>
      </c>
      <c r="B3928" s="16" t="s">
        <v>8836</v>
      </c>
      <c r="C3928" s="16" t="s">
        <v>8837</v>
      </c>
      <c r="D3928" s="17" t="s">
        <v>87</v>
      </c>
      <c r="E3928" s="18" t="s">
        <v>18879</v>
      </c>
      <c r="F3928" s="18">
        <v>0</v>
      </c>
      <c r="G3928" s="17">
        <v>2</v>
      </c>
      <c r="H3928" s="18">
        <v>1</v>
      </c>
      <c r="I3928" s="18"/>
      <c r="J3928" s="18"/>
      <c r="K3928" s="18"/>
      <c r="L3928" s="19" t="s">
        <v>9502</v>
      </c>
      <c r="M3928" s="19" t="s">
        <v>4011</v>
      </c>
      <c r="N3928" s="18" t="s">
        <v>20059</v>
      </c>
      <c r="O3928" s="18">
        <v>24</v>
      </c>
      <c r="P3928" s="18" t="s">
        <v>163</v>
      </c>
      <c r="Q3928" s="18">
        <v>28</v>
      </c>
      <c r="R3928" s="18" t="s">
        <v>95</v>
      </c>
      <c r="S3928" s="37" t="s">
        <v>96</v>
      </c>
      <c r="T3928" s="18" t="s">
        <v>97</v>
      </c>
      <c r="U3928" s="38">
        <v>8.26</v>
      </c>
      <c r="V3928" s="38">
        <v>8.26</v>
      </c>
      <c r="W3928" s="38">
        <v>8.26</v>
      </c>
      <c r="X3928" s="18" t="s">
        <v>97</v>
      </c>
      <c r="Y3928" s="39" t="s">
        <v>847</v>
      </c>
      <c r="Z3928" s="16">
        <v>0</v>
      </c>
      <c r="AA3928" s="36">
        <v>32.46</v>
      </c>
      <c r="AB3928" s="36"/>
      <c r="AC3928" s="36">
        <v>32.46</v>
      </c>
      <c r="AD3928" s="38">
        <f t="shared" ref="AD3928:AD3933" si="792">IF(Z3928=2,AC3928*1.08,IF(AC3928&lt;=10,(AC3928*1.09),IF(AC3928&lt;=50,(10*1.09)+((AC3928-10)*1.08),IF(AC3928&lt;=100,(10*1.09)+((50-10)*1.08)+((AC3928-50)*1.07),IF(AC3928&lt;=200,(10*1.09)+((50-10)*1.08)+((100-50)*1.07)+((AC3928-100)*1.04),(10*1.09)+((50-10)*1.08)+((100-50)*1.07)+((200-100)*1.04)+((AC3928-200)*1.02))))))</f>
        <v>35.156800000000004</v>
      </c>
      <c r="AE3928" s="38">
        <f t="shared" ref="AE3928:AE3933" si="793">IF(Z3928=1,AD3928*1.08,IF(Z3928=4,AD3928*1.08,IF(Z3928=2,0,IF(AC3928&lt;=100,(AD3928*1.25),IF(AC3928&lt;=200,134.5+((AC3928-100)*1.04*1.16),255.14+((AC3928-200)*1.02*1.12))))))</f>
        <v>43.946000000000005</v>
      </c>
      <c r="AF3928" s="38">
        <f t="shared" ref="AF3928:AF3933" si="794">IF(Z3928=1,0,IF(Z3928=4,0,(AE3928*1.08)))</f>
        <v>47.461680000000008</v>
      </c>
      <c r="AG3928" s="36">
        <f t="shared" ref="AG3928:AI3933" si="795">TRUNC(AD3928,2)</f>
        <v>35.15</v>
      </c>
      <c r="AH3928" s="36">
        <f t="shared" si="795"/>
        <v>43.94</v>
      </c>
      <c r="AI3928" s="36">
        <f t="shared" si="795"/>
        <v>47.46</v>
      </c>
      <c r="AJ3928" s="40">
        <v>43879</v>
      </c>
      <c r="AK3928" s="40">
        <v>43880</v>
      </c>
      <c r="AL3928" s="17"/>
      <c r="AM3928" s="17" t="s">
        <v>18186</v>
      </c>
      <c r="AN3928" s="40"/>
      <c r="AO3928" s="40" t="s">
        <v>22250</v>
      </c>
      <c r="AP3928" s="67" t="s">
        <v>22225</v>
      </c>
      <c r="AQ3928" s="20" t="s">
        <v>12510</v>
      </c>
      <c r="AR3928" s="16"/>
      <c r="AS3928" s="157">
        <v>44155</v>
      </c>
      <c r="AT3928" s="153"/>
      <c r="AU3928" s="154"/>
    </row>
    <row r="3929" spans="1:48" ht="49.5" customHeight="1">
      <c r="A3929" s="16">
        <v>8699593151149</v>
      </c>
      <c r="B3929" s="16" t="s">
        <v>8836</v>
      </c>
      <c r="C3929" s="16" t="s">
        <v>8837</v>
      </c>
      <c r="D3929" s="17" t="s">
        <v>87</v>
      </c>
      <c r="E3929" s="18" t="s">
        <v>18879</v>
      </c>
      <c r="F3929" s="18">
        <v>0</v>
      </c>
      <c r="G3929" s="17">
        <v>2</v>
      </c>
      <c r="H3929" s="18">
        <v>1</v>
      </c>
      <c r="I3929" s="18"/>
      <c r="J3929" s="18"/>
      <c r="K3929" s="18"/>
      <c r="L3929" s="19" t="s">
        <v>9501</v>
      </c>
      <c r="M3929" s="19" t="s">
        <v>4011</v>
      </c>
      <c r="N3929" s="18" t="s">
        <v>20059</v>
      </c>
      <c r="O3929" s="18">
        <v>16</v>
      </c>
      <c r="P3929" s="18" t="s">
        <v>163</v>
      </c>
      <c r="Q3929" s="18">
        <v>28</v>
      </c>
      <c r="R3929" s="18" t="s">
        <v>95</v>
      </c>
      <c r="S3929" s="37" t="s">
        <v>96</v>
      </c>
      <c r="T3929" s="18" t="s">
        <v>97</v>
      </c>
      <c r="U3929" s="38">
        <v>8.26</v>
      </c>
      <c r="V3929" s="38">
        <v>8.26</v>
      </c>
      <c r="W3929" s="38">
        <v>8.26</v>
      </c>
      <c r="X3929" s="18" t="s">
        <v>97</v>
      </c>
      <c r="Y3929" s="39" t="s">
        <v>847</v>
      </c>
      <c r="Z3929" s="16">
        <v>0</v>
      </c>
      <c r="AA3929" s="36">
        <v>32.46</v>
      </c>
      <c r="AB3929" s="36"/>
      <c r="AC3929" s="36">
        <v>32.46</v>
      </c>
      <c r="AD3929" s="38">
        <f t="shared" si="792"/>
        <v>35.156800000000004</v>
      </c>
      <c r="AE3929" s="38">
        <f t="shared" si="793"/>
        <v>43.946000000000005</v>
      </c>
      <c r="AF3929" s="38">
        <f t="shared" si="794"/>
        <v>47.461680000000008</v>
      </c>
      <c r="AG3929" s="36">
        <f t="shared" si="795"/>
        <v>35.15</v>
      </c>
      <c r="AH3929" s="36">
        <f t="shared" si="795"/>
        <v>43.94</v>
      </c>
      <c r="AI3929" s="36">
        <f t="shared" si="795"/>
        <v>47.46</v>
      </c>
      <c r="AJ3929" s="40">
        <v>43879</v>
      </c>
      <c r="AK3929" s="40">
        <v>43880</v>
      </c>
      <c r="AL3929" s="17"/>
      <c r="AM3929" s="17" t="s">
        <v>18186</v>
      </c>
      <c r="AN3929" s="40"/>
      <c r="AO3929" s="40" t="s">
        <v>22250</v>
      </c>
      <c r="AP3929" s="67" t="s">
        <v>22225</v>
      </c>
      <c r="AQ3929" s="20" t="s">
        <v>12510</v>
      </c>
      <c r="AR3929" s="16"/>
      <c r="AS3929" s="157">
        <v>44155</v>
      </c>
      <c r="AT3929" s="153"/>
      <c r="AU3929" s="154"/>
    </row>
    <row r="3930" spans="1:48" ht="49.5" customHeight="1">
      <c r="A3930" s="16">
        <v>8699593561092</v>
      </c>
      <c r="B3930" s="16" t="s">
        <v>13195</v>
      </c>
      <c r="C3930" s="16" t="s">
        <v>9416</v>
      </c>
      <c r="D3930" s="17" t="s">
        <v>87</v>
      </c>
      <c r="E3930" s="18" t="s">
        <v>295</v>
      </c>
      <c r="F3930" s="18">
        <v>4</v>
      </c>
      <c r="G3930" s="17">
        <v>1</v>
      </c>
      <c r="H3930" s="18">
        <v>2</v>
      </c>
      <c r="I3930" s="18"/>
      <c r="J3930" s="18"/>
      <c r="K3930" s="18"/>
      <c r="L3930" s="19" t="s">
        <v>13250</v>
      </c>
      <c r="M3930" s="19" t="s">
        <v>1362</v>
      </c>
      <c r="N3930" s="18" t="s">
        <v>20059</v>
      </c>
      <c r="O3930" s="18">
        <v>20</v>
      </c>
      <c r="P3930" s="18" t="s">
        <v>163</v>
      </c>
      <c r="Q3930" s="18">
        <v>60</v>
      </c>
      <c r="R3930" s="18" t="s">
        <v>95</v>
      </c>
      <c r="S3930" s="37" t="s">
        <v>46</v>
      </c>
      <c r="T3930" s="18" t="s">
        <v>53</v>
      </c>
      <c r="U3930" s="38">
        <v>2.27</v>
      </c>
      <c r="V3930" s="38">
        <v>2.27</v>
      </c>
      <c r="W3930" s="38">
        <v>0</v>
      </c>
      <c r="X3930" s="18" t="s">
        <v>53</v>
      </c>
      <c r="Y3930" s="39"/>
      <c r="Z3930" s="16">
        <v>0</v>
      </c>
      <c r="AA3930" s="36">
        <v>8.6199999999999992</v>
      </c>
      <c r="AB3930" s="36"/>
      <c r="AC3930" s="36">
        <v>8.6199999999999992</v>
      </c>
      <c r="AD3930" s="38">
        <f t="shared" si="792"/>
        <v>9.3957999999999995</v>
      </c>
      <c r="AE3930" s="38">
        <f t="shared" si="793"/>
        <v>11.74475</v>
      </c>
      <c r="AF3930" s="38">
        <f t="shared" si="794"/>
        <v>12.684330000000001</v>
      </c>
      <c r="AG3930" s="36">
        <f t="shared" si="795"/>
        <v>9.39</v>
      </c>
      <c r="AH3930" s="36">
        <f t="shared" si="795"/>
        <v>11.74</v>
      </c>
      <c r="AI3930" s="36">
        <f t="shared" si="795"/>
        <v>12.68</v>
      </c>
      <c r="AJ3930" s="40">
        <v>43879</v>
      </c>
      <c r="AK3930" s="40">
        <v>43880</v>
      </c>
      <c r="AL3930" s="17"/>
      <c r="AM3930" s="17" t="s">
        <v>18186</v>
      </c>
      <c r="AN3930" s="40"/>
      <c r="AO3930" s="40" t="s">
        <v>22233</v>
      </c>
      <c r="AP3930" s="67" t="s">
        <v>22225</v>
      </c>
      <c r="AQ3930" s="20" t="s">
        <v>22225</v>
      </c>
      <c r="AR3930" s="16"/>
      <c r="AS3930" s="157">
        <v>44155</v>
      </c>
      <c r="AT3930" s="153"/>
      <c r="AU3930" s="154"/>
    </row>
    <row r="3931" spans="1:48" ht="49.5" customHeight="1">
      <c r="A3931" s="16">
        <v>8690632991047</v>
      </c>
      <c r="B3931" s="16" t="s">
        <v>1492</v>
      </c>
      <c r="C3931" s="16" t="s">
        <v>1493</v>
      </c>
      <c r="D3931" s="17" t="s">
        <v>87</v>
      </c>
      <c r="E3931" s="18" t="s">
        <v>18879</v>
      </c>
      <c r="F3931" s="155">
        <v>9</v>
      </c>
      <c r="G3931" s="17">
        <v>2</v>
      </c>
      <c r="H3931" s="18">
        <v>1</v>
      </c>
      <c r="I3931" s="18"/>
      <c r="J3931" s="18"/>
      <c r="K3931" s="18"/>
      <c r="L3931" s="19" t="s">
        <v>14280</v>
      </c>
      <c r="M3931" s="19" t="s">
        <v>2783</v>
      </c>
      <c r="N3931" s="18" t="s">
        <v>20073</v>
      </c>
      <c r="O3931" s="18">
        <v>200</v>
      </c>
      <c r="P3931" s="18" t="s">
        <v>875</v>
      </c>
      <c r="Q3931" s="18">
        <v>1</v>
      </c>
      <c r="R3931" s="18" t="s">
        <v>95</v>
      </c>
      <c r="S3931" s="37" t="s">
        <v>96</v>
      </c>
      <c r="T3931" s="18" t="s">
        <v>284</v>
      </c>
      <c r="U3931" s="38">
        <v>1.72</v>
      </c>
      <c r="V3931" s="38">
        <v>1.72</v>
      </c>
      <c r="W3931" s="38">
        <v>1.72</v>
      </c>
      <c r="X3931" s="18" t="s">
        <v>284</v>
      </c>
      <c r="Y3931" s="39"/>
      <c r="Z3931" s="16">
        <v>0</v>
      </c>
      <c r="AA3931" s="36">
        <v>6.55</v>
      </c>
      <c r="AB3931" s="36"/>
      <c r="AC3931" s="36">
        <v>6.55</v>
      </c>
      <c r="AD3931" s="38">
        <f t="shared" si="792"/>
        <v>7.1395</v>
      </c>
      <c r="AE3931" s="38">
        <f t="shared" si="793"/>
        <v>8.9243749999999995</v>
      </c>
      <c r="AF3931" s="38">
        <f t="shared" si="794"/>
        <v>9.638325</v>
      </c>
      <c r="AG3931" s="36">
        <f t="shared" si="795"/>
        <v>7.13</v>
      </c>
      <c r="AH3931" s="36">
        <f t="shared" si="795"/>
        <v>8.92</v>
      </c>
      <c r="AI3931" s="36">
        <f t="shared" si="795"/>
        <v>9.6300000000000008</v>
      </c>
      <c r="AJ3931" s="40">
        <v>44120</v>
      </c>
      <c r="AK3931" s="40">
        <v>44124</v>
      </c>
      <c r="AL3931" s="17"/>
      <c r="AM3931" s="17" t="s">
        <v>18695</v>
      </c>
      <c r="AN3931" s="40"/>
      <c r="AO3931" s="40" t="s">
        <v>22382</v>
      </c>
      <c r="AP3931" s="67" t="s">
        <v>22225</v>
      </c>
      <c r="AQ3931" s="20" t="s">
        <v>22225</v>
      </c>
      <c r="AR3931" s="16"/>
      <c r="AS3931" s="157">
        <v>44158</v>
      </c>
      <c r="AT3931" s="153"/>
      <c r="AU3931" s="154"/>
    </row>
    <row r="3932" spans="1:48" ht="49.5" customHeight="1">
      <c r="A3932" s="16">
        <v>8699673098203</v>
      </c>
      <c r="B3932" s="16" t="s">
        <v>18418</v>
      </c>
      <c r="C3932" s="16" t="s">
        <v>19605</v>
      </c>
      <c r="D3932" s="17" t="s">
        <v>87</v>
      </c>
      <c r="E3932" s="18" t="s">
        <v>18879</v>
      </c>
      <c r="F3932" s="18">
        <v>0</v>
      </c>
      <c r="G3932" s="17">
        <v>2</v>
      </c>
      <c r="H3932" s="18">
        <v>1</v>
      </c>
      <c r="I3932" s="18"/>
      <c r="J3932" s="18"/>
      <c r="K3932" s="18"/>
      <c r="L3932" s="19" t="s">
        <v>18425</v>
      </c>
      <c r="M3932" s="19" t="s">
        <v>18419</v>
      </c>
      <c r="N3932" s="18" t="s">
        <v>20081</v>
      </c>
      <c r="O3932" s="18">
        <v>50</v>
      </c>
      <c r="P3932" s="18" t="s">
        <v>163</v>
      </c>
      <c r="Q3932" s="18">
        <v>42</v>
      </c>
      <c r="R3932" s="18" t="s">
        <v>12960</v>
      </c>
      <c r="S3932" s="37" t="s">
        <v>96</v>
      </c>
      <c r="T3932" s="18" t="s">
        <v>284</v>
      </c>
      <c r="U3932" s="38">
        <v>1805.24</v>
      </c>
      <c r="V3932" s="38">
        <v>1805.24</v>
      </c>
      <c r="W3932" s="38">
        <v>1805.24</v>
      </c>
      <c r="X3932" s="18" t="s">
        <v>284</v>
      </c>
      <c r="Y3932" s="39"/>
      <c r="Z3932" s="16">
        <v>0</v>
      </c>
      <c r="AA3932" s="36">
        <v>6887.88</v>
      </c>
      <c r="AB3932" s="36"/>
      <c r="AC3932" s="36">
        <v>6887.88</v>
      </c>
      <c r="AD3932" s="38">
        <f t="shared" si="792"/>
        <v>7033.2376000000004</v>
      </c>
      <c r="AE3932" s="38">
        <f t="shared" si="793"/>
        <v>7895.3741120000013</v>
      </c>
      <c r="AF3932" s="38">
        <f t="shared" si="794"/>
        <v>8527.0040409600024</v>
      </c>
      <c r="AG3932" s="36">
        <f t="shared" si="795"/>
        <v>7033.23</v>
      </c>
      <c r="AH3932" s="36">
        <f t="shared" si="795"/>
        <v>7895.37</v>
      </c>
      <c r="AI3932" s="36">
        <f t="shared" si="795"/>
        <v>8527</v>
      </c>
      <c r="AJ3932" s="40">
        <v>43889</v>
      </c>
      <c r="AK3932" s="40">
        <v>43893</v>
      </c>
      <c r="AL3932" s="17"/>
      <c r="AM3932" s="17" t="s">
        <v>18070</v>
      </c>
      <c r="AN3932" s="40"/>
      <c r="AO3932" s="40" t="s">
        <v>22227</v>
      </c>
      <c r="AP3932" s="67" t="s">
        <v>22225</v>
      </c>
      <c r="AQ3932" s="20" t="s">
        <v>22225</v>
      </c>
      <c r="AR3932" s="16"/>
      <c r="AS3932" s="157">
        <v>44158</v>
      </c>
      <c r="AT3932" s="153"/>
      <c r="AU3932" s="154"/>
    </row>
    <row r="3933" spans="1:48" ht="49.5" customHeight="1">
      <c r="A3933" s="16">
        <v>8699673098265</v>
      </c>
      <c r="B3933" s="16" t="s">
        <v>18418</v>
      </c>
      <c r="C3933" s="16" t="s">
        <v>19605</v>
      </c>
      <c r="D3933" s="17" t="s">
        <v>87</v>
      </c>
      <c r="E3933" s="18" t="s">
        <v>18879</v>
      </c>
      <c r="F3933" s="18">
        <v>0</v>
      </c>
      <c r="G3933" s="17">
        <v>2</v>
      </c>
      <c r="H3933" s="18">
        <v>1</v>
      </c>
      <c r="I3933" s="18"/>
      <c r="J3933" s="18"/>
      <c r="K3933" s="18"/>
      <c r="L3933" s="19" t="s">
        <v>18423</v>
      </c>
      <c r="M3933" s="19" t="s">
        <v>18419</v>
      </c>
      <c r="N3933" s="18" t="s">
        <v>20081</v>
      </c>
      <c r="O3933" s="18">
        <v>100</v>
      </c>
      <c r="P3933" s="18" t="s">
        <v>163</v>
      </c>
      <c r="Q3933" s="18">
        <v>42</v>
      </c>
      <c r="R3933" s="18" t="s">
        <v>12960</v>
      </c>
      <c r="S3933" s="37" t="s">
        <v>96</v>
      </c>
      <c r="T3933" s="18" t="s">
        <v>284</v>
      </c>
      <c r="U3933" s="38">
        <v>1805.24</v>
      </c>
      <c r="V3933" s="38">
        <v>1805.24</v>
      </c>
      <c r="W3933" s="38">
        <v>1805.24</v>
      </c>
      <c r="X3933" s="18" t="s">
        <v>284</v>
      </c>
      <c r="Y3933" s="39"/>
      <c r="Z3933" s="16">
        <v>0</v>
      </c>
      <c r="AA3933" s="36">
        <v>6887.88</v>
      </c>
      <c r="AB3933" s="36"/>
      <c r="AC3933" s="36">
        <v>6887.88</v>
      </c>
      <c r="AD3933" s="38">
        <f t="shared" si="792"/>
        <v>7033.2376000000004</v>
      </c>
      <c r="AE3933" s="38">
        <f t="shared" si="793"/>
        <v>7895.3741120000013</v>
      </c>
      <c r="AF3933" s="38">
        <f t="shared" si="794"/>
        <v>8527.0040409600024</v>
      </c>
      <c r="AG3933" s="36">
        <f t="shared" si="795"/>
        <v>7033.23</v>
      </c>
      <c r="AH3933" s="36">
        <f t="shared" si="795"/>
        <v>7895.37</v>
      </c>
      <c r="AI3933" s="36">
        <f t="shared" si="795"/>
        <v>8527</v>
      </c>
      <c r="AJ3933" s="40">
        <v>43889</v>
      </c>
      <c r="AK3933" s="40">
        <v>43893</v>
      </c>
      <c r="AL3933" s="17"/>
      <c r="AM3933" s="17" t="s">
        <v>18070</v>
      </c>
      <c r="AN3933" s="40"/>
      <c r="AO3933" s="40" t="s">
        <v>22227</v>
      </c>
      <c r="AP3933" s="67" t="s">
        <v>22225</v>
      </c>
      <c r="AQ3933" s="20" t="s">
        <v>22225</v>
      </c>
      <c r="AR3933" s="16"/>
      <c r="AS3933" s="157">
        <v>44158</v>
      </c>
      <c r="AT3933" s="153"/>
      <c r="AU3933" s="154"/>
    </row>
    <row r="3934" spans="1:48" ht="49.5" customHeight="1">
      <c r="A3934" s="16">
        <v>8699505593494</v>
      </c>
      <c r="B3934" s="16" t="s">
        <v>12787</v>
      </c>
      <c r="C3934" s="16" t="s">
        <v>12788</v>
      </c>
      <c r="D3934" s="17" t="s">
        <v>87</v>
      </c>
      <c r="E3934" s="18" t="s">
        <v>18879</v>
      </c>
      <c r="F3934" s="18">
        <v>0</v>
      </c>
      <c r="G3934" s="17">
        <v>2</v>
      </c>
      <c r="H3934" s="18">
        <v>1</v>
      </c>
      <c r="I3934" s="18"/>
      <c r="J3934" s="18"/>
      <c r="K3934" s="18"/>
      <c r="L3934" s="19" t="s">
        <v>5172</v>
      </c>
      <c r="M3934" s="19" t="s">
        <v>5173</v>
      </c>
      <c r="N3934" s="18" t="s">
        <v>20071</v>
      </c>
      <c r="O3934" s="18">
        <v>50</v>
      </c>
      <c r="P3934" s="18" t="s">
        <v>551</v>
      </c>
      <c r="Q3934" s="18">
        <v>100</v>
      </c>
      <c r="R3934" s="18" t="s">
        <v>95</v>
      </c>
      <c r="S3934" s="37" t="s">
        <v>96</v>
      </c>
      <c r="T3934" s="18" t="s">
        <v>222</v>
      </c>
      <c r="U3934" s="38">
        <v>199.58</v>
      </c>
      <c r="V3934" s="38">
        <v>199.58</v>
      </c>
      <c r="W3934" s="38">
        <v>199.58</v>
      </c>
      <c r="X3934" s="18" t="s">
        <v>222</v>
      </c>
      <c r="Y3934" s="39"/>
      <c r="Z3934" s="16">
        <v>0</v>
      </c>
      <c r="AA3934" s="36">
        <v>761.49</v>
      </c>
      <c r="AB3934" s="36"/>
      <c r="AC3934" s="36">
        <v>761.49</v>
      </c>
      <c r="AD3934" s="38">
        <f t="shared" ref="AD3934:AD3939" si="796">IF(Z3934=2,AC3934*1.08,IF(AC3934&lt;=10,(AC3934*1.09),IF(AC3934&lt;=50,(10*1.09)+((AC3934-10)*1.08),IF(AC3934&lt;=100,(10*1.09)+((50-10)*1.08)+((AC3934-50)*1.07),IF(AC3934&lt;=200,(10*1.09)+((50-10)*1.08)+((100-50)*1.07)+((AC3934-100)*1.04),(10*1.09)+((50-10)*1.08)+((100-50)*1.07)+((200-100)*1.04)+((AC3934-200)*1.02))))))</f>
        <v>784.31979999999999</v>
      </c>
      <c r="AE3934" s="38">
        <f t="shared" ref="AE3934:AE3939" si="797">IF(Z3934=1,AD3934*1.08,IF(Z3934=4,AD3934*1.08,IF(Z3934=2,0,IF(AC3934&lt;=100,(AD3934*1.25),IF(AC3934&lt;=200,134.5+((AC3934-100)*1.04*1.16),255.14+((AC3934-200)*1.02*1.12))))))</f>
        <v>896.58617600000002</v>
      </c>
      <c r="AF3934" s="38">
        <f t="shared" ref="AF3934:AF3939" si="798">IF(Z3934=1,0,IF(Z3934=4,0,(AE3934*1.08)))</f>
        <v>968.3130700800001</v>
      </c>
      <c r="AG3934" s="36">
        <f t="shared" ref="AG3934:AI3937" si="799">TRUNC(AD3934,2)</f>
        <v>784.31</v>
      </c>
      <c r="AH3934" s="36">
        <f t="shared" si="799"/>
        <v>896.58</v>
      </c>
      <c r="AI3934" s="36">
        <f t="shared" si="799"/>
        <v>968.31</v>
      </c>
      <c r="AJ3934" s="40">
        <v>43879</v>
      </c>
      <c r="AK3934" s="40">
        <v>43880</v>
      </c>
      <c r="AL3934" s="17"/>
      <c r="AM3934" s="20" t="s">
        <v>17874</v>
      </c>
      <c r="AN3934" s="40"/>
      <c r="AO3934" s="40" t="s">
        <v>22252</v>
      </c>
      <c r="AP3934" s="67" t="s">
        <v>22225</v>
      </c>
      <c r="AQ3934" s="20" t="s">
        <v>22225</v>
      </c>
      <c r="AR3934" s="16">
        <v>0</v>
      </c>
      <c r="AS3934" s="157">
        <v>44172</v>
      </c>
      <c r="AT3934" s="153">
        <v>8699505000015</v>
      </c>
      <c r="AU3934" s="154">
        <v>7350015466</v>
      </c>
    </row>
    <row r="3935" spans="1:48" ht="49.5" customHeight="1">
      <c r="A3935" s="16">
        <v>8699593035852</v>
      </c>
      <c r="B3935" s="16" t="s">
        <v>9426</v>
      </c>
      <c r="C3935" s="16" t="s">
        <v>9427</v>
      </c>
      <c r="D3935" s="17" t="s">
        <v>87</v>
      </c>
      <c r="E3935" s="18" t="s">
        <v>295</v>
      </c>
      <c r="F3935" s="18">
        <v>0</v>
      </c>
      <c r="G3935" s="17">
        <v>2</v>
      </c>
      <c r="H3935" s="18">
        <v>1</v>
      </c>
      <c r="I3935" s="18"/>
      <c r="J3935" s="18"/>
      <c r="K3935" s="18"/>
      <c r="L3935" s="19" t="s">
        <v>9662</v>
      </c>
      <c r="M3935" s="19" t="s">
        <v>9429</v>
      </c>
      <c r="N3935" s="18" t="s">
        <v>20059</v>
      </c>
      <c r="O3935" s="18">
        <v>8</v>
      </c>
      <c r="P3935" s="18" t="s">
        <v>163</v>
      </c>
      <c r="Q3935" s="18">
        <v>28</v>
      </c>
      <c r="R3935" s="45" t="s">
        <v>9198</v>
      </c>
      <c r="S3935" s="37" t="s">
        <v>96</v>
      </c>
      <c r="T3935" s="18" t="s">
        <v>222</v>
      </c>
      <c r="U3935" s="38">
        <v>42</v>
      </c>
      <c r="V3935" s="38">
        <v>42</v>
      </c>
      <c r="W3935" s="38">
        <v>33.6</v>
      </c>
      <c r="X3935" s="18" t="s">
        <v>222</v>
      </c>
      <c r="Y3935" s="39"/>
      <c r="Z3935" s="16">
        <v>0</v>
      </c>
      <c r="AA3935" s="36">
        <v>119.05</v>
      </c>
      <c r="AB3935" s="36"/>
      <c r="AC3935" s="36">
        <v>119.05</v>
      </c>
      <c r="AD3935" s="38">
        <f t="shared" si="796"/>
        <v>127.41199999999999</v>
      </c>
      <c r="AE3935" s="38">
        <f t="shared" si="797"/>
        <v>157.48192</v>
      </c>
      <c r="AF3935" s="38">
        <f t="shared" si="798"/>
        <v>170.0804736</v>
      </c>
      <c r="AG3935" s="36">
        <f t="shared" si="799"/>
        <v>127.41</v>
      </c>
      <c r="AH3935" s="36">
        <f t="shared" si="799"/>
        <v>157.47999999999999</v>
      </c>
      <c r="AI3935" s="36">
        <f t="shared" si="799"/>
        <v>170.08</v>
      </c>
      <c r="AJ3935" s="40">
        <v>44180</v>
      </c>
      <c r="AK3935" s="40">
        <v>44187</v>
      </c>
      <c r="AL3935" s="17"/>
      <c r="AM3935" s="17" t="s">
        <v>18186</v>
      </c>
      <c r="AN3935" s="17" t="s">
        <v>22473</v>
      </c>
      <c r="AO3935" s="152" t="s">
        <v>22242</v>
      </c>
      <c r="AP3935" s="67" t="s">
        <v>22225</v>
      </c>
      <c r="AQ3935" s="20" t="s">
        <v>22225</v>
      </c>
      <c r="AR3935" s="16">
        <v>0</v>
      </c>
      <c r="AS3935" s="209">
        <v>44182</v>
      </c>
      <c r="AT3935" s="153">
        <v>8699593000010</v>
      </c>
      <c r="AU3935" s="154">
        <v>4840031463</v>
      </c>
    </row>
    <row r="3936" spans="1:48" ht="49.5" customHeight="1">
      <c r="A3936" s="16">
        <v>8699593035869</v>
      </c>
      <c r="B3936" s="16" t="s">
        <v>9426</v>
      </c>
      <c r="C3936" s="16" t="s">
        <v>9427</v>
      </c>
      <c r="D3936" s="17" t="s">
        <v>87</v>
      </c>
      <c r="E3936" s="18" t="s">
        <v>295</v>
      </c>
      <c r="F3936" s="18">
        <v>0</v>
      </c>
      <c r="G3936" s="17">
        <v>2</v>
      </c>
      <c r="H3936" s="18">
        <v>1</v>
      </c>
      <c r="I3936" s="18"/>
      <c r="J3936" s="18"/>
      <c r="K3936" s="18"/>
      <c r="L3936" s="19" t="s">
        <v>9656</v>
      </c>
      <c r="M3936" s="19" t="s">
        <v>9429</v>
      </c>
      <c r="N3936" s="18" t="s">
        <v>20059</v>
      </c>
      <c r="O3936" s="18">
        <v>16</v>
      </c>
      <c r="P3936" s="18" t="s">
        <v>163</v>
      </c>
      <c r="Q3936" s="18">
        <v>28</v>
      </c>
      <c r="R3936" s="45" t="s">
        <v>9198</v>
      </c>
      <c r="S3936" s="37" t="s">
        <v>96</v>
      </c>
      <c r="T3936" s="18" t="s">
        <v>222</v>
      </c>
      <c r="U3936" s="18">
        <v>71.400000000000006</v>
      </c>
      <c r="V3936" s="38">
        <v>71.400000000000006</v>
      </c>
      <c r="W3936" s="38">
        <v>57.12</v>
      </c>
      <c r="X3936" s="18" t="s">
        <v>222</v>
      </c>
      <c r="Y3936" s="39"/>
      <c r="Z3936" s="16">
        <v>0</v>
      </c>
      <c r="AA3936" s="36">
        <v>217.93</v>
      </c>
      <c r="AB3936" s="36"/>
      <c r="AC3936" s="36">
        <v>217.93</v>
      </c>
      <c r="AD3936" s="38">
        <f t="shared" si="796"/>
        <v>229.8886</v>
      </c>
      <c r="AE3936" s="38">
        <f t="shared" si="797"/>
        <v>275.62323199999997</v>
      </c>
      <c r="AF3936" s="38">
        <f t="shared" si="798"/>
        <v>297.67309055999999</v>
      </c>
      <c r="AG3936" s="36">
        <f t="shared" si="799"/>
        <v>229.88</v>
      </c>
      <c r="AH3936" s="36">
        <f t="shared" si="799"/>
        <v>275.62</v>
      </c>
      <c r="AI3936" s="36">
        <f t="shared" si="799"/>
        <v>297.67</v>
      </c>
      <c r="AJ3936" s="40">
        <v>44180</v>
      </c>
      <c r="AK3936" s="40">
        <v>44187</v>
      </c>
      <c r="AL3936" s="17"/>
      <c r="AM3936" s="17" t="s">
        <v>18186</v>
      </c>
      <c r="AN3936" s="17" t="s">
        <v>22473</v>
      </c>
      <c r="AO3936" s="152" t="s">
        <v>22237</v>
      </c>
      <c r="AP3936" s="67" t="s">
        <v>22225</v>
      </c>
      <c r="AQ3936" s="20" t="s">
        <v>22225</v>
      </c>
      <c r="AR3936" s="16">
        <v>1</v>
      </c>
      <c r="AS3936" s="209">
        <v>44182</v>
      </c>
      <c r="AT3936" s="153">
        <v>8699593000010</v>
      </c>
      <c r="AU3936" s="154">
        <v>4840031463</v>
      </c>
    </row>
    <row r="3937" spans="1:47" ht="49.5" customHeight="1">
      <c r="A3937" s="16">
        <v>8699593035876</v>
      </c>
      <c r="B3937" s="16" t="s">
        <v>9426</v>
      </c>
      <c r="C3937" s="16" t="s">
        <v>9427</v>
      </c>
      <c r="D3937" s="17" t="s">
        <v>87</v>
      </c>
      <c r="E3937" s="18" t="s">
        <v>295</v>
      </c>
      <c r="F3937" s="18">
        <v>0</v>
      </c>
      <c r="G3937" s="17">
        <v>2</v>
      </c>
      <c r="H3937" s="18">
        <v>1</v>
      </c>
      <c r="I3937" s="18"/>
      <c r="J3937" s="18"/>
      <c r="K3937" s="18"/>
      <c r="L3937" s="19" t="s">
        <v>9659</v>
      </c>
      <c r="M3937" s="19" t="s">
        <v>9429</v>
      </c>
      <c r="N3937" s="18" t="s">
        <v>20059</v>
      </c>
      <c r="O3937" s="18">
        <v>32</v>
      </c>
      <c r="P3937" s="18" t="s">
        <v>163</v>
      </c>
      <c r="Q3937" s="18">
        <v>28</v>
      </c>
      <c r="R3937" s="45" t="s">
        <v>9198</v>
      </c>
      <c r="S3937" s="37" t="s">
        <v>96</v>
      </c>
      <c r="T3937" s="18" t="s">
        <v>222</v>
      </c>
      <c r="U3937" s="18">
        <v>121.52</v>
      </c>
      <c r="V3937" s="38">
        <v>121.52</v>
      </c>
      <c r="W3937" s="38">
        <v>97.21</v>
      </c>
      <c r="X3937" s="18" t="s">
        <v>222</v>
      </c>
      <c r="Y3937" s="39"/>
      <c r="Z3937" s="16">
        <v>0</v>
      </c>
      <c r="AA3937" s="36">
        <v>370.9</v>
      </c>
      <c r="AB3937" s="36"/>
      <c r="AC3937" s="36">
        <v>370.9</v>
      </c>
      <c r="AD3937" s="38">
        <f t="shared" si="796"/>
        <v>385.91800000000001</v>
      </c>
      <c r="AE3937" s="38">
        <f t="shared" si="797"/>
        <v>450.37616000000003</v>
      </c>
      <c r="AF3937" s="38">
        <f t="shared" si="798"/>
        <v>486.40625280000006</v>
      </c>
      <c r="AG3937" s="36">
        <f t="shared" si="799"/>
        <v>385.91</v>
      </c>
      <c r="AH3937" s="36">
        <f t="shared" si="799"/>
        <v>450.37</v>
      </c>
      <c r="AI3937" s="36">
        <f t="shared" si="799"/>
        <v>486.4</v>
      </c>
      <c r="AJ3937" s="40">
        <v>44180</v>
      </c>
      <c r="AK3937" s="40">
        <v>44187</v>
      </c>
      <c r="AL3937" s="17"/>
      <c r="AM3937" s="17" t="s">
        <v>18186</v>
      </c>
      <c r="AN3937" s="17" t="s">
        <v>22473</v>
      </c>
      <c r="AO3937" s="152" t="s">
        <v>22241</v>
      </c>
      <c r="AP3937" s="67" t="s">
        <v>22225</v>
      </c>
      <c r="AQ3937" s="20" t="s">
        <v>22225</v>
      </c>
      <c r="AR3937" s="16">
        <v>0</v>
      </c>
      <c r="AS3937" s="209">
        <v>44182</v>
      </c>
      <c r="AT3937" s="153">
        <v>8699593000010</v>
      </c>
      <c r="AU3937" s="154">
        <v>4840031463</v>
      </c>
    </row>
    <row r="3938" spans="1:47" ht="49.5" customHeight="1">
      <c r="A3938" s="16">
        <v>8699693520043</v>
      </c>
      <c r="B3938" s="16" t="s">
        <v>6769</v>
      </c>
      <c r="C3938" s="16" t="s">
        <v>19606</v>
      </c>
      <c r="D3938" s="17" t="s">
        <v>87</v>
      </c>
      <c r="E3938" s="18" t="s">
        <v>18879</v>
      </c>
      <c r="F3938" s="18">
        <v>0</v>
      </c>
      <c r="G3938" s="17">
        <v>1</v>
      </c>
      <c r="H3938" s="18">
        <v>1</v>
      </c>
      <c r="I3938" s="18" t="s">
        <v>6214</v>
      </c>
      <c r="J3938" s="18">
        <v>0</v>
      </c>
      <c r="K3938" s="18" t="s">
        <v>7563</v>
      </c>
      <c r="L3938" s="19" t="s">
        <v>1720</v>
      </c>
      <c r="M3938" s="19" t="s">
        <v>22224</v>
      </c>
      <c r="N3938" s="18" t="s">
        <v>20031</v>
      </c>
      <c r="O3938" s="18" t="s">
        <v>7500</v>
      </c>
      <c r="P3938" s="18" t="s">
        <v>470</v>
      </c>
      <c r="Q3938" s="18">
        <v>10</v>
      </c>
      <c r="R3938" s="18" t="s">
        <v>95</v>
      </c>
      <c r="S3938" s="37" t="s">
        <v>96</v>
      </c>
      <c r="T3938" s="18" t="s">
        <v>678</v>
      </c>
      <c r="U3938" s="38">
        <v>167.81</v>
      </c>
      <c r="V3938" s="38">
        <v>167.81</v>
      </c>
      <c r="W3938" s="38">
        <v>100.68</v>
      </c>
      <c r="X3938" s="18" t="s">
        <v>678</v>
      </c>
      <c r="Y3938" s="39"/>
      <c r="Z3938" s="16">
        <v>0</v>
      </c>
      <c r="AA3938" s="36">
        <v>32.729999999999997</v>
      </c>
      <c r="AB3938" s="36"/>
      <c r="AC3938" s="36">
        <v>32.729999999999997</v>
      </c>
      <c r="AD3938" s="38">
        <f t="shared" si="796"/>
        <v>35.448399999999999</v>
      </c>
      <c r="AE3938" s="38">
        <f t="shared" si="797"/>
        <v>44.310499999999998</v>
      </c>
      <c r="AF3938" s="38">
        <f t="shared" si="798"/>
        <v>47.855339999999998</v>
      </c>
      <c r="AG3938" s="36">
        <f t="shared" ref="AG3938:AI3939" si="800">TRUNC(AD3938,2)</f>
        <v>35.44</v>
      </c>
      <c r="AH3938" s="36">
        <f t="shared" si="800"/>
        <v>44.31</v>
      </c>
      <c r="AI3938" s="36">
        <f t="shared" si="800"/>
        <v>47.85</v>
      </c>
      <c r="AJ3938" s="40">
        <v>43879</v>
      </c>
      <c r="AK3938" s="40">
        <v>43880</v>
      </c>
      <c r="AL3938" s="17"/>
      <c r="AM3938" s="20" t="s">
        <v>17874</v>
      </c>
      <c r="AN3938" s="17"/>
      <c r="AO3938" s="152" t="s">
        <v>22240</v>
      </c>
      <c r="AP3938" s="67" t="s">
        <v>22225</v>
      </c>
      <c r="AQ3938" s="20" t="s">
        <v>22225</v>
      </c>
      <c r="AR3938" s="16">
        <v>0</v>
      </c>
      <c r="AS3938" s="209">
        <v>44186</v>
      </c>
      <c r="AT3938" s="153">
        <v>8699693000019</v>
      </c>
      <c r="AU3938" s="154">
        <v>1790002474</v>
      </c>
    </row>
    <row r="3939" spans="1:47" s="196" customFormat="1" ht="49.5" customHeight="1">
      <c r="A3939" s="197">
        <v>8680881022050</v>
      </c>
      <c r="B3939" s="197" t="s">
        <v>13573</v>
      </c>
      <c r="C3939" s="197" t="s">
        <v>13574</v>
      </c>
      <c r="D3939" s="194" t="s">
        <v>323</v>
      </c>
      <c r="E3939" s="194" t="s">
        <v>18879</v>
      </c>
      <c r="F3939" s="198">
        <v>0</v>
      </c>
      <c r="G3939" s="194">
        <v>1</v>
      </c>
      <c r="H3939" s="198">
        <v>1</v>
      </c>
      <c r="I3939" s="198"/>
      <c r="J3939" s="198"/>
      <c r="K3939" s="198"/>
      <c r="L3939" s="199" t="s">
        <v>4170</v>
      </c>
      <c r="M3939" s="199" t="s">
        <v>13576</v>
      </c>
      <c r="N3939" s="198" t="s">
        <v>20066</v>
      </c>
      <c r="O3939" s="198" t="s">
        <v>13577</v>
      </c>
      <c r="P3939" s="198" t="s">
        <v>163</v>
      </c>
      <c r="Q3939" s="198">
        <v>30</v>
      </c>
      <c r="R3939" s="211" t="s">
        <v>2627</v>
      </c>
      <c r="S3939" s="200" t="s">
        <v>46</v>
      </c>
      <c r="T3939" s="198" t="s">
        <v>238</v>
      </c>
      <c r="U3939" s="201">
        <v>1.9</v>
      </c>
      <c r="V3939" s="201">
        <v>3.46</v>
      </c>
      <c r="W3939" s="201">
        <v>1.9</v>
      </c>
      <c r="X3939" s="198" t="s">
        <v>238</v>
      </c>
      <c r="Y3939" s="202"/>
      <c r="Z3939" s="197">
        <v>0</v>
      </c>
      <c r="AA3939" s="203">
        <v>7.24</v>
      </c>
      <c r="AB3939" s="203"/>
      <c r="AC3939" s="203">
        <v>7.24</v>
      </c>
      <c r="AD3939" s="201">
        <f t="shared" si="796"/>
        <v>7.8916000000000004</v>
      </c>
      <c r="AE3939" s="201">
        <f t="shared" si="797"/>
        <v>9.8644999999999996</v>
      </c>
      <c r="AF3939" s="201">
        <f t="shared" si="798"/>
        <v>10.65366</v>
      </c>
      <c r="AG3939" s="203">
        <f t="shared" si="800"/>
        <v>7.89</v>
      </c>
      <c r="AH3939" s="203">
        <f t="shared" si="800"/>
        <v>9.86</v>
      </c>
      <c r="AI3939" s="203">
        <f t="shared" si="800"/>
        <v>10.65</v>
      </c>
      <c r="AJ3939" s="195">
        <v>44180</v>
      </c>
      <c r="AK3939" s="195">
        <v>44187</v>
      </c>
      <c r="AL3939" s="194"/>
      <c r="AM3939" s="205" t="s">
        <v>22494</v>
      </c>
      <c r="AN3939" s="194"/>
      <c r="AO3939" s="210" t="s">
        <v>22483</v>
      </c>
      <c r="AP3939" s="204" t="s">
        <v>22225</v>
      </c>
      <c r="AQ3939" s="205" t="s">
        <v>22225</v>
      </c>
      <c r="AR3939" s="197">
        <v>0</v>
      </c>
      <c r="AS3939" s="212">
        <v>44190</v>
      </c>
      <c r="AT3939" s="206">
        <v>8680881000010</v>
      </c>
      <c r="AU3939" s="207">
        <v>4780469628</v>
      </c>
    </row>
  </sheetData>
  <autoFilter ref="A1:AV3937"/>
  <phoneticPr fontId="32" type="noConversion"/>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selection activeCell="A16" sqref="A16:E16"/>
    </sheetView>
  </sheetViews>
  <sheetFormatPr defaultColWidth="14.44140625" defaultRowHeight="15" customHeight="1"/>
  <cols>
    <col min="1" max="4" width="8.6640625" customWidth="1"/>
    <col min="5" max="5" width="14" customWidth="1"/>
    <col min="6" max="6" width="8.6640625" customWidth="1"/>
    <col min="7" max="7" width="42.5546875" customWidth="1"/>
    <col min="8" max="8" width="9.109375" customWidth="1"/>
    <col min="9" max="9" width="39.5546875" customWidth="1"/>
    <col min="10" max="12" width="8.6640625" customWidth="1"/>
    <col min="13" max="13" width="30.6640625" customWidth="1"/>
    <col min="14" max="16" width="8.6640625" customWidth="1"/>
    <col min="17" max="17" width="26" customWidth="1"/>
    <col min="18" max="26" width="8.6640625" customWidth="1"/>
  </cols>
  <sheetData>
    <row r="1" spans="1:26" ht="12" customHeight="1">
      <c r="A1" s="240" t="s">
        <v>19862</v>
      </c>
      <c r="B1" s="241"/>
      <c r="C1" s="241"/>
      <c r="D1" s="241"/>
      <c r="E1" s="241"/>
      <c r="F1" s="241"/>
      <c r="G1" s="241"/>
      <c r="H1" s="241"/>
      <c r="I1" s="242"/>
      <c r="J1" s="254"/>
      <c r="K1" s="254"/>
      <c r="L1" s="254"/>
      <c r="M1" s="254"/>
      <c r="N1" s="254"/>
      <c r="O1" s="254"/>
      <c r="P1" s="254"/>
      <c r="Q1" s="254"/>
      <c r="R1" s="254"/>
      <c r="S1" s="4"/>
      <c r="T1" s="4"/>
      <c r="U1" s="4"/>
      <c r="V1" s="4"/>
      <c r="W1" s="4"/>
      <c r="X1" s="4"/>
      <c r="Y1" s="4"/>
      <c r="Z1" s="4"/>
    </row>
    <row r="2" spans="1:26" ht="12" customHeight="1">
      <c r="A2" s="240" t="s">
        <v>19861</v>
      </c>
      <c r="B2" s="241"/>
      <c r="C2" s="241"/>
      <c r="D2" s="241"/>
      <c r="E2" s="241"/>
      <c r="F2" s="241"/>
      <c r="G2" s="241"/>
      <c r="H2" s="241"/>
      <c r="I2" s="242"/>
      <c r="J2" s="254"/>
      <c r="K2" s="254"/>
      <c r="L2" s="254"/>
      <c r="M2" s="254"/>
      <c r="N2" s="254"/>
      <c r="O2" s="254"/>
      <c r="P2" s="254"/>
      <c r="Q2" s="254"/>
      <c r="R2" s="254"/>
      <c r="S2" s="4"/>
      <c r="T2" s="4"/>
      <c r="U2" s="4"/>
      <c r="V2" s="4"/>
      <c r="W2" s="4"/>
      <c r="X2" s="4"/>
      <c r="Y2" s="4"/>
      <c r="Z2" s="4"/>
    </row>
    <row r="3" spans="1:26" ht="18.75" customHeight="1">
      <c r="A3" s="243" t="s">
        <v>6146</v>
      </c>
      <c r="B3" s="241"/>
      <c r="C3" s="241"/>
      <c r="D3" s="241"/>
      <c r="E3" s="241"/>
      <c r="F3" s="241"/>
      <c r="G3" s="241"/>
      <c r="H3" s="241"/>
      <c r="I3" s="242"/>
      <c r="J3" s="255"/>
      <c r="K3" s="255"/>
      <c r="L3" s="255"/>
      <c r="M3" s="255"/>
      <c r="N3" s="254"/>
      <c r="O3" s="254"/>
      <c r="P3" s="254"/>
      <c r="Q3" s="254"/>
      <c r="R3" s="254"/>
      <c r="S3" s="4"/>
      <c r="T3" s="4"/>
      <c r="U3" s="4"/>
      <c r="V3" s="4"/>
      <c r="W3" s="4"/>
      <c r="X3" s="4"/>
      <c r="Y3" s="4"/>
      <c r="Z3" s="4"/>
    </row>
    <row r="4" spans="1:26" ht="21" customHeight="1">
      <c r="A4" s="231" t="s">
        <v>5</v>
      </c>
      <c r="B4" s="225"/>
      <c r="C4" s="225"/>
      <c r="D4" s="225"/>
      <c r="E4" s="226"/>
      <c r="F4" s="231" t="s">
        <v>6150</v>
      </c>
      <c r="G4" s="226"/>
      <c r="H4" s="231" t="s">
        <v>7</v>
      </c>
      <c r="I4" s="226"/>
      <c r="J4" s="248" t="s">
        <v>19932</v>
      </c>
      <c r="K4" s="249"/>
      <c r="L4" s="249"/>
      <c r="M4" s="250"/>
      <c r="N4" s="248" t="s">
        <v>19937</v>
      </c>
      <c r="O4" s="249"/>
      <c r="P4" s="249"/>
      <c r="Q4" s="249"/>
      <c r="R4" s="249"/>
      <c r="S4" s="4"/>
      <c r="T4" s="4"/>
      <c r="U4" s="4"/>
      <c r="V4" s="4"/>
      <c r="W4" s="4"/>
      <c r="X4" s="4"/>
      <c r="Y4" s="4"/>
      <c r="Z4" s="4"/>
    </row>
    <row r="5" spans="1:26" ht="14.25" customHeight="1">
      <c r="A5" s="227" t="s">
        <v>6151</v>
      </c>
      <c r="B5" s="234"/>
      <c r="C5" s="234"/>
      <c r="D5" s="234"/>
      <c r="E5" s="235"/>
      <c r="F5" s="227" t="s">
        <v>18873</v>
      </c>
      <c r="G5" s="235"/>
      <c r="H5" s="5">
        <v>1</v>
      </c>
      <c r="I5" s="6" t="s">
        <v>6152</v>
      </c>
      <c r="J5" s="5">
        <v>1</v>
      </c>
      <c r="K5" s="228" t="s">
        <v>19933</v>
      </c>
      <c r="L5" s="244"/>
      <c r="M5" s="245"/>
      <c r="N5" s="5">
        <v>1</v>
      </c>
      <c r="O5" s="228" t="s">
        <v>19938</v>
      </c>
      <c r="P5" s="244"/>
      <c r="Q5" s="244"/>
      <c r="R5" s="244"/>
      <c r="S5" s="4"/>
      <c r="T5" s="4"/>
      <c r="U5" s="4"/>
      <c r="V5" s="4"/>
      <c r="W5" s="4"/>
      <c r="X5" s="4"/>
      <c r="Y5" s="4"/>
      <c r="Z5" s="4"/>
    </row>
    <row r="6" spans="1:26" ht="14.25" customHeight="1">
      <c r="A6" s="227" t="s">
        <v>19860</v>
      </c>
      <c r="B6" s="234"/>
      <c r="C6" s="234"/>
      <c r="D6" s="234"/>
      <c r="E6" s="235"/>
      <c r="F6" s="227" t="s">
        <v>18872</v>
      </c>
      <c r="G6" s="235"/>
      <c r="H6" s="5">
        <v>2</v>
      </c>
      <c r="I6" s="6" t="s">
        <v>6153</v>
      </c>
      <c r="J6" s="5">
        <v>2</v>
      </c>
      <c r="K6" s="251" t="s">
        <v>19934</v>
      </c>
      <c r="L6" s="252"/>
      <c r="M6" s="253"/>
      <c r="N6" s="5">
        <v>2</v>
      </c>
      <c r="O6" s="228" t="s">
        <v>19939</v>
      </c>
      <c r="P6" s="244"/>
      <c r="Q6" s="244"/>
      <c r="R6" s="244"/>
      <c r="S6" s="4"/>
      <c r="T6" s="4"/>
      <c r="U6" s="4"/>
      <c r="V6" s="4"/>
      <c r="W6" s="4"/>
      <c r="X6" s="4"/>
      <c r="Y6" s="4"/>
      <c r="Z6" s="4"/>
    </row>
    <row r="7" spans="1:26" ht="14.25" customHeight="1">
      <c r="A7" s="227" t="s">
        <v>6154</v>
      </c>
      <c r="B7" s="234"/>
      <c r="C7" s="234"/>
      <c r="D7" s="234"/>
      <c r="E7" s="235"/>
      <c r="F7" s="227" t="s">
        <v>18874</v>
      </c>
      <c r="G7" s="235"/>
      <c r="H7" s="5">
        <v>3</v>
      </c>
      <c r="I7" s="6" t="s">
        <v>6155</v>
      </c>
      <c r="J7" s="5">
        <v>3</v>
      </c>
      <c r="K7" s="228" t="s">
        <v>19935</v>
      </c>
      <c r="L7" s="244"/>
      <c r="M7" s="245"/>
      <c r="N7" s="5">
        <v>3</v>
      </c>
      <c r="O7" s="228" t="s">
        <v>19940</v>
      </c>
      <c r="P7" s="244"/>
      <c r="Q7" s="244"/>
      <c r="R7" s="244"/>
      <c r="S7" s="4"/>
      <c r="T7" s="4"/>
      <c r="U7" s="4"/>
      <c r="V7" s="4"/>
      <c r="W7" s="4"/>
      <c r="X7" s="4"/>
      <c r="Y7" s="4"/>
      <c r="Z7" s="4"/>
    </row>
    <row r="8" spans="1:26" ht="14.25" customHeight="1">
      <c r="A8" s="227" t="s">
        <v>19598</v>
      </c>
      <c r="B8" s="234"/>
      <c r="C8" s="234"/>
      <c r="D8" s="234"/>
      <c r="E8" s="235"/>
      <c r="F8" s="227" t="s">
        <v>18875</v>
      </c>
      <c r="G8" s="235"/>
      <c r="H8" s="5">
        <v>4</v>
      </c>
      <c r="I8" s="6" t="s">
        <v>6158</v>
      </c>
      <c r="J8" s="5">
        <v>4</v>
      </c>
      <c r="K8" s="228" t="s">
        <v>19936</v>
      </c>
      <c r="L8" s="244"/>
      <c r="M8" s="245"/>
      <c r="N8" s="5">
        <v>4</v>
      </c>
      <c r="O8" s="228" t="s">
        <v>19941</v>
      </c>
      <c r="P8" s="244"/>
      <c r="Q8" s="244"/>
      <c r="R8" s="244"/>
      <c r="S8" s="4"/>
      <c r="T8" s="4"/>
      <c r="U8" s="4"/>
      <c r="V8" s="4"/>
      <c r="W8" s="4"/>
      <c r="X8" s="4"/>
      <c r="Y8" s="4"/>
      <c r="Z8" s="4"/>
    </row>
    <row r="9" spans="1:26" ht="24" customHeight="1">
      <c r="A9" s="227" t="s">
        <v>19602</v>
      </c>
      <c r="B9" s="237"/>
      <c r="C9" s="237"/>
      <c r="D9" s="237"/>
      <c r="E9" s="238"/>
      <c r="F9" s="227" t="s">
        <v>6160</v>
      </c>
      <c r="G9" s="226"/>
      <c r="H9" s="34">
        <v>5</v>
      </c>
      <c r="I9" s="35" t="s">
        <v>18083</v>
      </c>
      <c r="J9" s="4"/>
      <c r="K9" s="246"/>
      <c r="L9" s="246"/>
      <c r="M9" s="246"/>
      <c r="N9" s="5">
        <v>0</v>
      </c>
      <c r="O9" s="228" t="s">
        <v>19942</v>
      </c>
      <c r="P9" s="244"/>
      <c r="Q9" s="244"/>
      <c r="R9" s="244"/>
      <c r="Y9" s="4"/>
      <c r="Z9" s="4"/>
    </row>
    <row r="10" spans="1:26" ht="33.75" customHeight="1">
      <c r="A10" s="227" t="s">
        <v>6161</v>
      </c>
      <c r="B10" s="225"/>
      <c r="C10" s="225"/>
      <c r="D10" s="225"/>
      <c r="E10" s="226"/>
      <c r="F10" s="224" t="s">
        <v>18870</v>
      </c>
      <c r="G10" s="233"/>
      <c r="H10" s="5"/>
      <c r="I10" s="6"/>
      <c r="J10" s="4"/>
      <c r="K10" s="247"/>
      <c r="L10" s="247"/>
      <c r="M10" s="247"/>
      <c r="Y10" s="4"/>
      <c r="Z10" s="4"/>
    </row>
    <row r="11" spans="1:26" ht="28.5" customHeight="1">
      <c r="A11" s="224" t="s">
        <v>6165</v>
      </c>
      <c r="B11" s="225"/>
      <c r="C11" s="225"/>
      <c r="D11" s="225"/>
      <c r="E11" s="226"/>
      <c r="F11" s="224" t="s">
        <v>18869</v>
      </c>
      <c r="G11" s="233"/>
      <c r="H11" s="5"/>
      <c r="I11" s="6"/>
      <c r="J11" s="4"/>
      <c r="K11" s="247"/>
      <c r="L11" s="247"/>
      <c r="M11" s="247"/>
      <c r="Y11" s="4"/>
      <c r="Z11" s="4"/>
    </row>
    <row r="12" spans="1:26" ht="33.75" customHeight="1">
      <c r="A12" s="227" t="s">
        <v>6168</v>
      </c>
      <c r="B12" s="225"/>
      <c r="C12" s="225"/>
      <c r="D12" s="225"/>
      <c r="E12" s="226"/>
      <c r="F12" s="224" t="s">
        <v>18871</v>
      </c>
      <c r="G12" s="233"/>
      <c r="H12" s="5"/>
      <c r="I12" s="6"/>
      <c r="J12" s="4"/>
      <c r="K12" s="247"/>
      <c r="L12" s="247"/>
      <c r="M12" s="247"/>
      <c r="Y12" s="4"/>
      <c r="Z12" s="4"/>
    </row>
    <row r="13" spans="1:26" ht="19.5" customHeight="1">
      <c r="A13" s="227" t="s">
        <v>6169</v>
      </c>
      <c r="B13" s="225"/>
      <c r="C13" s="225"/>
      <c r="D13" s="225"/>
      <c r="E13" s="226"/>
      <c r="F13" s="7"/>
      <c r="G13" s="7"/>
      <c r="H13" s="8"/>
      <c r="I13" s="6"/>
      <c r="J13" s="4"/>
      <c r="K13" s="247"/>
      <c r="L13" s="247"/>
      <c r="M13" s="247"/>
      <c r="Y13" s="4"/>
      <c r="Z13" s="4"/>
    </row>
    <row r="14" spans="1:26" ht="31.5" customHeight="1">
      <c r="A14" s="224" t="s">
        <v>19599</v>
      </c>
      <c r="B14" s="239"/>
      <c r="C14" s="239"/>
      <c r="D14" s="239"/>
      <c r="E14" s="239"/>
      <c r="F14" s="6"/>
      <c r="G14" s="6"/>
      <c r="H14" s="6"/>
      <c r="I14" s="6"/>
      <c r="J14" s="4"/>
      <c r="K14" s="247"/>
      <c r="L14" s="247"/>
      <c r="M14" s="247"/>
      <c r="Y14" s="4"/>
      <c r="Z14" s="4"/>
    </row>
    <row r="15" spans="1:26" s="44" customFormat="1" ht="31.5" customHeight="1">
      <c r="A15" s="224" t="s">
        <v>19600</v>
      </c>
      <c r="B15" s="239"/>
      <c r="C15" s="239"/>
      <c r="D15" s="239"/>
      <c r="E15" s="239"/>
      <c r="F15" s="6"/>
      <c r="G15" s="6"/>
      <c r="H15" s="6"/>
      <c r="I15" s="6"/>
      <c r="J15" s="4"/>
      <c r="K15" s="247"/>
      <c r="L15" s="247"/>
      <c r="M15" s="247"/>
      <c r="Y15" s="4"/>
      <c r="Z15" s="4"/>
    </row>
    <row r="16" spans="1:26" s="44" customFormat="1" ht="31.5" customHeight="1">
      <c r="A16" s="224" t="s">
        <v>19601</v>
      </c>
      <c r="B16" s="239"/>
      <c r="C16" s="239"/>
      <c r="D16" s="239"/>
      <c r="E16" s="239"/>
      <c r="F16" s="6"/>
      <c r="G16" s="6"/>
      <c r="H16" s="6"/>
      <c r="I16" s="6"/>
      <c r="J16" s="4"/>
      <c r="K16" s="247"/>
      <c r="L16" s="247"/>
      <c r="M16" s="247"/>
      <c r="Y16" s="4"/>
      <c r="Z16" s="4"/>
    </row>
    <row r="17" spans="1:26" s="44" customFormat="1" ht="31.5" customHeight="1">
      <c r="A17" s="224" t="s">
        <v>18877</v>
      </c>
      <c r="B17" s="239"/>
      <c r="C17" s="239"/>
      <c r="D17" s="239"/>
      <c r="E17" s="239"/>
      <c r="F17" s="6"/>
      <c r="G17" s="6"/>
      <c r="H17" s="6"/>
      <c r="I17" s="6"/>
      <c r="J17" s="4"/>
      <c r="K17" s="247"/>
      <c r="L17" s="247"/>
      <c r="M17" s="247"/>
      <c r="Y17" s="4"/>
      <c r="Z17" s="4"/>
    </row>
    <row r="18" spans="1:26" s="44" customFormat="1" ht="31.5" customHeight="1">
      <c r="A18" s="224" t="s">
        <v>18878</v>
      </c>
      <c r="B18" s="239"/>
      <c r="C18" s="239"/>
      <c r="D18" s="239"/>
      <c r="E18" s="239"/>
      <c r="F18" s="6"/>
      <c r="G18" s="6"/>
      <c r="H18" s="6"/>
      <c r="I18" s="6"/>
      <c r="J18" s="4"/>
      <c r="K18" s="247"/>
      <c r="L18" s="247"/>
      <c r="M18" s="247"/>
      <c r="Y18" s="4"/>
      <c r="Z18" s="4"/>
    </row>
    <row r="19" spans="1:26" ht="12.75" customHeight="1">
      <c r="A19" s="228" t="s">
        <v>6176</v>
      </c>
      <c r="B19" s="225"/>
      <c r="C19" s="225"/>
      <c r="D19" s="225"/>
      <c r="E19" s="225"/>
      <c r="F19" s="225"/>
      <c r="G19" s="225"/>
      <c r="H19" s="225"/>
      <c r="I19" s="226"/>
    </row>
    <row r="20" spans="1:26" ht="12.75" customHeight="1">
      <c r="A20" s="9"/>
      <c r="B20" s="9"/>
      <c r="C20" s="9"/>
      <c r="D20" s="9"/>
      <c r="E20" s="9"/>
      <c r="F20" s="9"/>
      <c r="G20" s="9"/>
      <c r="H20" s="9"/>
      <c r="I20" s="10"/>
    </row>
    <row r="21" spans="1:26" ht="12.75" customHeight="1">
      <c r="A21" s="230" t="s">
        <v>6182</v>
      </c>
      <c r="B21" s="225"/>
      <c r="C21" s="225"/>
      <c r="D21" s="225"/>
      <c r="E21" s="225"/>
      <c r="F21" s="225"/>
      <c r="G21" s="225"/>
      <c r="H21" s="225"/>
      <c r="I21" s="226"/>
    </row>
    <row r="22" spans="1:26" ht="12.75" customHeight="1">
      <c r="A22" s="231" t="s">
        <v>54</v>
      </c>
      <c r="B22" s="225"/>
      <c r="C22" s="225"/>
      <c r="D22" s="225"/>
      <c r="E22" s="226"/>
      <c r="F22" s="236" t="s">
        <v>58</v>
      </c>
      <c r="G22" s="226"/>
      <c r="H22" s="231" t="s">
        <v>59</v>
      </c>
      <c r="I22" s="226"/>
    </row>
    <row r="23" spans="1:26" ht="12.75" customHeight="1">
      <c r="A23" s="11" t="s">
        <v>6184</v>
      </c>
      <c r="B23" s="229" t="s">
        <v>6185</v>
      </c>
      <c r="C23" s="225"/>
      <c r="D23" s="225"/>
      <c r="E23" s="226"/>
      <c r="F23" s="6">
        <v>0</v>
      </c>
      <c r="G23" s="12" t="s">
        <v>6186</v>
      </c>
      <c r="H23" s="5" t="s">
        <v>6187</v>
      </c>
      <c r="I23" s="6" t="s">
        <v>6188</v>
      </c>
    </row>
    <row r="24" spans="1:26" ht="12.75" customHeight="1">
      <c r="A24" s="13" t="s">
        <v>6189</v>
      </c>
      <c r="B24" s="228" t="s">
        <v>6192</v>
      </c>
      <c r="C24" s="225"/>
      <c r="D24" s="225"/>
      <c r="E24" s="226"/>
      <c r="F24" s="222">
        <v>1</v>
      </c>
      <c r="G24" s="222" t="s">
        <v>6194</v>
      </c>
      <c r="H24" s="5" t="s">
        <v>6195</v>
      </c>
      <c r="I24" s="6" t="s">
        <v>6196</v>
      </c>
    </row>
    <row r="25" spans="1:26" ht="12.75" customHeight="1">
      <c r="A25" s="13" t="s">
        <v>6197</v>
      </c>
      <c r="B25" s="228" t="s">
        <v>6198</v>
      </c>
      <c r="C25" s="225"/>
      <c r="D25" s="225"/>
      <c r="E25" s="226"/>
      <c r="F25" s="223"/>
      <c r="G25" s="223"/>
      <c r="H25" s="5" t="s">
        <v>6200</v>
      </c>
      <c r="I25" s="6" t="s">
        <v>6201</v>
      </c>
    </row>
    <row r="26" spans="1:26" ht="12.75" customHeight="1">
      <c r="A26" s="13" t="s">
        <v>6203</v>
      </c>
      <c r="B26" s="228" t="s">
        <v>6204</v>
      </c>
      <c r="C26" s="225"/>
      <c r="D26" s="225"/>
      <c r="E26" s="226"/>
      <c r="F26" s="222">
        <v>2</v>
      </c>
      <c r="G26" s="222" t="s">
        <v>6205</v>
      </c>
      <c r="H26" s="5" t="s">
        <v>6206</v>
      </c>
      <c r="I26" s="6" t="s">
        <v>6208</v>
      </c>
    </row>
    <row r="27" spans="1:26" ht="12.75" customHeight="1">
      <c r="A27" s="11" t="s">
        <v>6210</v>
      </c>
      <c r="B27" s="229" t="s">
        <v>6211</v>
      </c>
      <c r="C27" s="225"/>
      <c r="D27" s="225"/>
      <c r="E27" s="226"/>
      <c r="F27" s="232"/>
      <c r="G27" s="232"/>
      <c r="H27" s="5" t="s">
        <v>6212</v>
      </c>
      <c r="I27" s="6" t="s">
        <v>6213</v>
      </c>
    </row>
    <row r="28" spans="1:26" ht="12.75" customHeight="1">
      <c r="A28" s="13" t="s">
        <v>6214</v>
      </c>
      <c r="B28" s="228" t="s">
        <v>6215</v>
      </c>
      <c r="C28" s="225"/>
      <c r="D28" s="225"/>
      <c r="E28" s="226"/>
      <c r="F28" s="223"/>
      <c r="G28" s="223"/>
      <c r="H28" s="5" t="s">
        <v>6216</v>
      </c>
      <c r="I28" s="6" t="s">
        <v>6217</v>
      </c>
    </row>
    <row r="29" spans="1:26" ht="12.75" customHeight="1">
      <c r="A29" s="13" t="s">
        <v>6218</v>
      </c>
      <c r="B29" s="228" t="s">
        <v>6219</v>
      </c>
      <c r="C29" s="225"/>
      <c r="D29" s="225"/>
      <c r="E29" s="226"/>
      <c r="F29" s="222">
        <v>3</v>
      </c>
      <c r="G29" s="222" t="s">
        <v>6222</v>
      </c>
      <c r="H29" s="5" t="s">
        <v>6223</v>
      </c>
      <c r="I29" s="6" t="s">
        <v>6224</v>
      </c>
    </row>
    <row r="30" spans="1:26" ht="12.75" customHeight="1">
      <c r="A30" s="11" t="s">
        <v>6225</v>
      </c>
      <c r="B30" s="229" t="s">
        <v>6226</v>
      </c>
      <c r="C30" s="225"/>
      <c r="D30" s="225"/>
      <c r="E30" s="226"/>
      <c r="F30" s="223"/>
      <c r="G30" s="223"/>
      <c r="H30" s="5" t="s">
        <v>6227</v>
      </c>
      <c r="I30" s="6" t="s">
        <v>6228</v>
      </c>
    </row>
    <row r="31" spans="1:26" ht="12.75" customHeight="1">
      <c r="A31" s="14"/>
      <c r="B31" s="14"/>
      <c r="C31" s="14"/>
      <c r="D31" s="14"/>
      <c r="E31" s="14"/>
      <c r="F31" s="14"/>
      <c r="G31" s="14"/>
      <c r="H31" s="5" t="s">
        <v>6229</v>
      </c>
      <c r="I31" s="6" t="s">
        <v>6230</v>
      </c>
    </row>
    <row r="32" spans="1:26" ht="12.75" customHeight="1">
      <c r="A32" s="14"/>
      <c r="B32" s="14"/>
      <c r="C32" s="14"/>
      <c r="D32" s="14"/>
      <c r="E32" s="14"/>
      <c r="F32" s="14"/>
      <c r="G32" s="14"/>
      <c r="H32" s="5" t="s">
        <v>6231</v>
      </c>
      <c r="I32" s="6" t="s">
        <v>6232</v>
      </c>
    </row>
    <row r="33" spans="1:9" ht="12.75" customHeight="1">
      <c r="A33" s="14"/>
      <c r="B33" s="14"/>
      <c r="C33" s="14"/>
      <c r="D33" s="14"/>
      <c r="E33" s="14"/>
      <c r="F33" s="14"/>
      <c r="G33" s="14"/>
      <c r="H33" s="5" t="s">
        <v>6234</v>
      </c>
      <c r="I33" s="6" t="s">
        <v>6235</v>
      </c>
    </row>
    <row r="34" spans="1:9" ht="12.75" customHeight="1">
      <c r="A34" s="14"/>
      <c r="B34" s="14"/>
      <c r="C34" s="14"/>
      <c r="D34" s="14"/>
      <c r="E34" s="14"/>
      <c r="F34" s="14"/>
      <c r="G34" s="14"/>
      <c r="H34" s="15"/>
      <c r="I34" s="14"/>
    </row>
    <row r="35" spans="1:9" ht="12.75" customHeight="1">
      <c r="A35" s="213" t="s">
        <v>6241</v>
      </c>
      <c r="B35" s="214"/>
      <c r="C35" s="214"/>
      <c r="D35" s="214"/>
      <c r="E35" s="214"/>
      <c r="F35" s="214"/>
      <c r="G35" s="214"/>
      <c r="H35" s="214"/>
      <c r="I35" s="215"/>
    </row>
    <row r="36" spans="1:9" ht="12.75" customHeight="1">
      <c r="A36" s="216"/>
      <c r="B36" s="217"/>
      <c r="C36" s="217"/>
      <c r="D36" s="217"/>
      <c r="E36" s="217"/>
      <c r="F36" s="217"/>
      <c r="G36" s="217"/>
      <c r="H36" s="217"/>
      <c r="I36" s="218"/>
    </row>
    <row r="37" spans="1:9" ht="12.75" customHeight="1">
      <c r="A37" s="216"/>
      <c r="B37" s="217"/>
      <c r="C37" s="217"/>
      <c r="D37" s="217"/>
      <c r="E37" s="217"/>
      <c r="F37" s="217"/>
      <c r="G37" s="217"/>
      <c r="H37" s="217"/>
      <c r="I37" s="218"/>
    </row>
    <row r="38" spans="1:9" ht="12.75" customHeight="1">
      <c r="A38" s="216"/>
      <c r="B38" s="217"/>
      <c r="C38" s="217"/>
      <c r="D38" s="217"/>
      <c r="E38" s="217"/>
      <c r="F38" s="217"/>
      <c r="G38" s="217"/>
      <c r="H38" s="217"/>
      <c r="I38" s="218"/>
    </row>
    <row r="39" spans="1:9" ht="12.75" customHeight="1">
      <c r="A39" s="216"/>
      <c r="B39" s="217"/>
      <c r="C39" s="217"/>
      <c r="D39" s="217"/>
      <c r="E39" s="217"/>
      <c r="F39" s="217"/>
      <c r="G39" s="217"/>
      <c r="H39" s="217"/>
      <c r="I39" s="218"/>
    </row>
    <row r="40" spans="1:9" ht="12.75" customHeight="1">
      <c r="A40" s="216"/>
      <c r="B40" s="217"/>
      <c r="C40" s="217"/>
      <c r="D40" s="217"/>
      <c r="E40" s="217"/>
      <c r="F40" s="217"/>
      <c r="G40" s="217"/>
      <c r="H40" s="217"/>
      <c r="I40" s="218"/>
    </row>
    <row r="41" spans="1:9" ht="12.75" customHeight="1">
      <c r="A41" s="216"/>
      <c r="B41" s="217"/>
      <c r="C41" s="217"/>
      <c r="D41" s="217"/>
      <c r="E41" s="217"/>
      <c r="F41" s="217"/>
      <c r="G41" s="217"/>
      <c r="H41" s="217"/>
      <c r="I41" s="218"/>
    </row>
    <row r="42" spans="1:9" ht="12.75" customHeight="1">
      <c r="A42" s="216"/>
      <c r="B42" s="217"/>
      <c r="C42" s="217"/>
      <c r="D42" s="217"/>
      <c r="E42" s="217"/>
      <c r="F42" s="217"/>
      <c r="G42" s="217"/>
      <c r="H42" s="217"/>
      <c r="I42" s="218"/>
    </row>
    <row r="43" spans="1:9" ht="12.75" customHeight="1">
      <c r="A43" s="216"/>
      <c r="B43" s="217"/>
      <c r="C43" s="217"/>
      <c r="D43" s="217"/>
      <c r="E43" s="217"/>
      <c r="F43" s="217"/>
      <c r="G43" s="217"/>
      <c r="H43" s="217"/>
      <c r="I43" s="218"/>
    </row>
    <row r="44" spans="1:9" ht="12.75" customHeight="1">
      <c r="A44" s="216"/>
      <c r="B44" s="217"/>
      <c r="C44" s="217"/>
      <c r="D44" s="217"/>
      <c r="E44" s="217"/>
      <c r="F44" s="217"/>
      <c r="G44" s="217"/>
      <c r="H44" s="217"/>
      <c r="I44" s="218"/>
    </row>
    <row r="45" spans="1:9" ht="12.75" customHeight="1">
      <c r="A45" s="216"/>
      <c r="B45" s="217"/>
      <c r="C45" s="217"/>
      <c r="D45" s="217"/>
      <c r="E45" s="217"/>
      <c r="F45" s="217"/>
      <c r="G45" s="217"/>
      <c r="H45" s="217"/>
      <c r="I45" s="218"/>
    </row>
    <row r="46" spans="1:9" ht="12.75" customHeight="1">
      <c r="A46" s="216"/>
      <c r="B46" s="217"/>
      <c r="C46" s="217"/>
      <c r="D46" s="217"/>
      <c r="E46" s="217"/>
      <c r="F46" s="217"/>
      <c r="G46" s="217"/>
      <c r="H46" s="217"/>
      <c r="I46" s="218"/>
    </row>
    <row r="47" spans="1:9" ht="12.75" customHeight="1">
      <c r="A47" s="216"/>
      <c r="B47" s="217"/>
      <c r="C47" s="217"/>
      <c r="D47" s="217"/>
      <c r="E47" s="217"/>
      <c r="F47" s="217"/>
      <c r="G47" s="217"/>
      <c r="H47" s="217"/>
      <c r="I47" s="218"/>
    </row>
    <row r="48" spans="1:9" ht="12.75" customHeight="1">
      <c r="A48" s="216"/>
      <c r="B48" s="217"/>
      <c r="C48" s="217"/>
      <c r="D48" s="217"/>
      <c r="E48" s="217"/>
      <c r="F48" s="217"/>
      <c r="G48" s="217"/>
      <c r="H48" s="217"/>
      <c r="I48" s="218"/>
    </row>
    <row r="49" spans="1:9" ht="12.75" customHeight="1">
      <c r="A49" s="216"/>
      <c r="B49" s="217"/>
      <c r="C49" s="217"/>
      <c r="D49" s="217"/>
      <c r="E49" s="217"/>
      <c r="F49" s="217"/>
      <c r="G49" s="217"/>
      <c r="H49" s="217"/>
      <c r="I49" s="218"/>
    </row>
    <row r="50" spans="1:9" ht="12.75" customHeight="1">
      <c r="A50" s="216"/>
      <c r="B50" s="217"/>
      <c r="C50" s="217"/>
      <c r="D50" s="217"/>
      <c r="E50" s="217"/>
      <c r="F50" s="217"/>
      <c r="G50" s="217"/>
      <c r="H50" s="217"/>
      <c r="I50" s="218"/>
    </row>
    <row r="51" spans="1:9" ht="12.75" customHeight="1">
      <c r="A51" s="216"/>
      <c r="B51" s="217"/>
      <c r="C51" s="217"/>
      <c r="D51" s="217"/>
      <c r="E51" s="217"/>
      <c r="F51" s="217"/>
      <c r="G51" s="217"/>
      <c r="H51" s="217"/>
      <c r="I51" s="218"/>
    </row>
    <row r="52" spans="1:9" ht="12.75" customHeight="1">
      <c r="A52" s="216"/>
      <c r="B52" s="217"/>
      <c r="C52" s="217"/>
      <c r="D52" s="217"/>
      <c r="E52" s="217"/>
      <c r="F52" s="217"/>
      <c r="G52" s="217"/>
      <c r="H52" s="217"/>
      <c r="I52" s="218"/>
    </row>
    <row r="53" spans="1:9" ht="12.75" customHeight="1">
      <c r="A53" s="216"/>
      <c r="B53" s="217"/>
      <c r="C53" s="217"/>
      <c r="D53" s="217"/>
      <c r="E53" s="217"/>
      <c r="F53" s="217"/>
      <c r="G53" s="217"/>
      <c r="H53" s="217"/>
      <c r="I53" s="218"/>
    </row>
    <row r="54" spans="1:9" ht="12.75" customHeight="1">
      <c r="A54" s="216"/>
      <c r="B54" s="217"/>
      <c r="C54" s="217"/>
      <c r="D54" s="217"/>
      <c r="E54" s="217"/>
      <c r="F54" s="217"/>
      <c r="G54" s="217"/>
      <c r="H54" s="217"/>
      <c r="I54" s="218"/>
    </row>
    <row r="55" spans="1:9" ht="12.75" customHeight="1">
      <c r="A55" s="216"/>
      <c r="B55" s="217"/>
      <c r="C55" s="217"/>
      <c r="D55" s="217"/>
      <c r="E55" s="217"/>
      <c r="F55" s="217"/>
      <c r="G55" s="217"/>
      <c r="H55" s="217"/>
      <c r="I55" s="218"/>
    </row>
    <row r="56" spans="1:9" ht="12.75" customHeight="1">
      <c r="A56" s="216"/>
      <c r="B56" s="217"/>
      <c r="C56" s="217"/>
      <c r="D56" s="217"/>
      <c r="E56" s="217"/>
      <c r="F56" s="217"/>
      <c r="G56" s="217"/>
      <c r="H56" s="217"/>
      <c r="I56" s="218"/>
    </row>
    <row r="57" spans="1:9" ht="12.75" customHeight="1">
      <c r="A57" s="216"/>
      <c r="B57" s="217"/>
      <c r="C57" s="217"/>
      <c r="D57" s="217"/>
      <c r="E57" s="217"/>
      <c r="F57" s="217"/>
      <c r="G57" s="217"/>
      <c r="H57" s="217"/>
      <c r="I57" s="218"/>
    </row>
    <row r="58" spans="1:9" ht="12.75" customHeight="1">
      <c r="A58" s="219"/>
      <c r="B58" s="220"/>
      <c r="C58" s="220"/>
      <c r="D58" s="220"/>
      <c r="E58" s="220"/>
      <c r="F58" s="220"/>
      <c r="G58" s="220"/>
      <c r="H58" s="220"/>
      <c r="I58" s="221"/>
    </row>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sheetData>
  <mergeCells count="71">
    <mergeCell ref="K17:M17"/>
    <mergeCell ref="K18:M18"/>
    <mergeCell ref="J1:M3"/>
    <mergeCell ref="N4:R4"/>
    <mergeCell ref="N1:R3"/>
    <mergeCell ref="O5:R5"/>
    <mergeCell ref="O6:R6"/>
    <mergeCell ref="O7:R7"/>
    <mergeCell ref="O8:R8"/>
    <mergeCell ref="O9:R9"/>
    <mergeCell ref="K12:M12"/>
    <mergeCell ref="K13:M13"/>
    <mergeCell ref="K14:M14"/>
    <mergeCell ref="K15:M15"/>
    <mergeCell ref="K16:M16"/>
    <mergeCell ref="K7:M7"/>
    <mergeCell ref="K8:M8"/>
    <mergeCell ref="K9:M9"/>
    <mergeCell ref="K10:M10"/>
    <mergeCell ref="K11:M11"/>
    <mergeCell ref="J4:M4"/>
    <mergeCell ref="K5:M5"/>
    <mergeCell ref="K6:M6"/>
    <mergeCell ref="A15:E15"/>
    <mergeCell ref="A16:E16"/>
    <mergeCell ref="A17:E17"/>
    <mergeCell ref="A18:E18"/>
    <mergeCell ref="A1:I1"/>
    <mergeCell ref="A2:I2"/>
    <mergeCell ref="A3:I3"/>
    <mergeCell ref="A4:E4"/>
    <mergeCell ref="A8:E8"/>
    <mergeCell ref="F8:G8"/>
    <mergeCell ref="F4:G4"/>
    <mergeCell ref="H4:I4"/>
    <mergeCell ref="F5:G5"/>
    <mergeCell ref="F6:G6"/>
    <mergeCell ref="F7:G7"/>
    <mergeCell ref="A7:E7"/>
    <mergeCell ref="A6:E6"/>
    <mergeCell ref="A5:E5"/>
    <mergeCell ref="B30:E30"/>
    <mergeCell ref="F9:G9"/>
    <mergeCell ref="B25:E25"/>
    <mergeCell ref="B26:E26"/>
    <mergeCell ref="B27:E27"/>
    <mergeCell ref="F22:G22"/>
    <mergeCell ref="F24:F25"/>
    <mergeCell ref="A13:E13"/>
    <mergeCell ref="F10:G10"/>
    <mergeCell ref="F11:G11"/>
    <mergeCell ref="A9:E9"/>
    <mergeCell ref="A10:E10"/>
    <mergeCell ref="A19:I19"/>
    <mergeCell ref="A14:E14"/>
    <mergeCell ref="A35:I58"/>
    <mergeCell ref="G29:G30"/>
    <mergeCell ref="F29:F30"/>
    <mergeCell ref="A11:E11"/>
    <mergeCell ref="A12:E12"/>
    <mergeCell ref="B29:E29"/>
    <mergeCell ref="B28:E28"/>
    <mergeCell ref="B24:E24"/>
    <mergeCell ref="B23:E23"/>
    <mergeCell ref="A21:I21"/>
    <mergeCell ref="H22:I22"/>
    <mergeCell ref="A22:E22"/>
    <mergeCell ref="G26:G28"/>
    <mergeCell ref="G24:G25"/>
    <mergeCell ref="F26:F28"/>
    <mergeCell ref="F12:G12"/>
  </mergeCells>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topLeftCell="A76" workbookViewId="0">
      <selection activeCell="A78" sqref="A78:N111"/>
    </sheetView>
  </sheetViews>
  <sheetFormatPr defaultColWidth="14.44140625" defaultRowHeight="15" customHeight="1"/>
  <cols>
    <col min="1" max="26" width="8.6640625" customWidth="1"/>
  </cols>
  <sheetData>
    <row r="1" spans="1:21" ht="12.75" customHeight="1">
      <c r="A1" s="256" t="s">
        <v>17717</v>
      </c>
      <c r="B1" s="256"/>
      <c r="C1" s="256"/>
      <c r="D1" s="256"/>
      <c r="E1" s="256"/>
      <c r="F1" s="256"/>
      <c r="G1" s="256"/>
      <c r="H1" s="256"/>
      <c r="I1" s="256"/>
      <c r="J1" s="256"/>
      <c r="K1" s="256"/>
      <c r="L1" s="256"/>
      <c r="M1" s="256"/>
      <c r="N1" s="256"/>
      <c r="O1" s="256"/>
      <c r="P1" s="256"/>
      <c r="Q1" s="256"/>
      <c r="R1" s="256"/>
      <c r="S1" s="256"/>
      <c r="T1" s="256"/>
      <c r="U1" s="256"/>
    </row>
    <row r="2" spans="1:21" ht="12.75" customHeight="1">
      <c r="A2" s="256"/>
      <c r="B2" s="256"/>
      <c r="C2" s="256"/>
      <c r="D2" s="256"/>
      <c r="E2" s="256"/>
      <c r="F2" s="256"/>
      <c r="G2" s="256"/>
      <c r="H2" s="256"/>
      <c r="I2" s="256"/>
      <c r="J2" s="256"/>
      <c r="K2" s="256"/>
      <c r="L2" s="256"/>
      <c r="M2" s="256"/>
      <c r="N2" s="256"/>
      <c r="O2" s="256"/>
      <c r="P2" s="256"/>
      <c r="Q2" s="256"/>
      <c r="R2" s="256"/>
      <c r="S2" s="256"/>
      <c r="T2" s="256"/>
      <c r="U2" s="256"/>
    </row>
    <row r="3" spans="1:21" ht="12.75" customHeight="1">
      <c r="A3" s="256"/>
      <c r="B3" s="256"/>
      <c r="C3" s="256"/>
      <c r="D3" s="256"/>
      <c r="E3" s="256"/>
      <c r="F3" s="256"/>
      <c r="G3" s="256"/>
      <c r="H3" s="256"/>
      <c r="I3" s="256"/>
      <c r="J3" s="256"/>
      <c r="K3" s="256"/>
      <c r="L3" s="256"/>
      <c r="M3" s="256"/>
      <c r="N3" s="256"/>
      <c r="O3" s="256"/>
      <c r="P3" s="256"/>
      <c r="Q3" s="256"/>
      <c r="R3" s="256"/>
      <c r="S3" s="256"/>
      <c r="T3" s="256"/>
      <c r="U3" s="256"/>
    </row>
    <row r="4" spans="1:21" ht="12.75" customHeight="1">
      <c r="A4" s="256"/>
      <c r="B4" s="256"/>
      <c r="C4" s="256"/>
      <c r="D4" s="256"/>
      <c r="E4" s="256"/>
      <c r="F4" s="256"/>
      <c r="G4" s="256"/>
      <c r="H4" s="256"/>
      <c r="I4" s="256"/>
      <c r="J4" s="256"/>
      <c r="K4" s="256"/>
      <c r="L4" s="256"/>
      <c r="M4" s="256"/>
      <c r="N4" s="256"/>
      <c r="O4" s="256"/>
      <c r="P4" s="256"/>
      <c r="Q4" s="256"/>
      <c r="R4" s="256"/>
      <c r="S4" s="256"/>
      <c r="T4" s="256"/>
      <c r="U4" s="256"/>
    </row>
    <row r="5" spans="1:21" ht="12.75" customHeight="1">
      <c r="A5" s="256"/>
      <c r="B5" s="256"/>
      <c r="C5" s="256"/>
      <c r="D5" s="256"/>
      <c r="E5" s="256"/>
      <c r="F5" s="256"/>
      <c r="G5" s="256"/>
      <c r="H5" s="256"/>
      <c r="I5" s="256"/>
      <c r="J5" s="256"/>
      <c r="K5" s="256"/>
      <c r="L5" s="256"/>
      <c r="M5" s="256"/>
      <c r="N5" s="256"/>
      <c r="O5" s="256"/>
      <c r="P5" s="256"/>
      <c r="Q5" s="256"/>
      <c r="R5" s="256"/>
      <c r="S5" s="256"/>
      <c r="T5" s="256"/>
      <c r="U5" s="256"/>
    </row>
    <row r="6" spans="1:21" ht="12.75" customHeight="1">
      <c r="A6" s="256"/>
      <c r="B6" s="256"/>
      <c r="C6" s="256"/>
      <c r="D6" s="256"/>
      <c r="E6" s="256"/>
      <c r="F6" s="256"/>
      <c r="G6" s="256"/>
      <c r="H6" s="256"/>
      <c r="I6" s="256"/>
      <c r="J6" s="256"/>
      <c r="K6" s="256"/>
      <c r="L6" s="256"/>
      <c r="M6" s="256"/>
      <c r="N6" s="256"/>
      <c r="O6" s="256"/>
      <c r="P6" s="256"/>
      <c r="Q6" s="256"/>
      <c r="R6" s="256"/>
      <c r="S6" s="256"/>
      <c r="T6" s="256"/>
      <c r="U6" s="256"/>
    </row>
    <row r="7" spans="1:21" ht="12.75" customHeight="1">
      <c r="A7" s="256"/>
      <c r="B7" s="256"/>
      <c r="C7" s="256"/>
      <c r="D7" s="256"/>
      <c r="E7" s="256"/>
      <c r="F7" s="256"/>
      <c r="G7" s="256"/>
      <c r="H7" s="256"/>
      <c r="I7" s="256"/>
      <c r="J7" s="256"/>
      <c r="K7" s="256"/>
      <c r="L7" s="256"/>
      <c r="M7" s="256"/>
      <c r="N7" s="256"/>
      <c r="O7" s="256"/>
      <c r="P7" s="256"/>
      <c r="Q7" s="256"/>
      <c r="R7" s="256"/>
      <c r="S7" s="256"/>
      <c r="T7" s="256"/>
      <c r="U7" s="256"/>
    </row>
    <row r="8" spans="1:21" ht="12.75" customHeight="1">
      <c r="A8" s="256"/>
      <c r="B8" s="256"/>
      <c r="C8" s="256"/>
      <c r="D8" s="256"/>
      <c r="E8" s="256"/>
      <c r="F8" s="256"/>
      <c r="G8" s="256"/>
      <c r="H8" s="256"/>
      <c r="I8" s="256"/>
      <c r="J8" s="256"/>
      <c r="K8" s="256"/>
      <c r="L8" s="256"/>
      <c r="M8" s="256"/>
      <c r="N8" s="256"/>
      <c r="O8" s="256"/>
      <c r="P8" s="256"/>
      <c r="Q8" s="256"/>
      <c r="R8" s="256"/>
      <c r="S8" s="256"/>
      <c r="T8" s="256"/>
      <c r="U8" s="256"/>
    </row>
    <row r="9" spans="1:21" ht="12.75" customHeight="1">
      <c r="A9" s="256"/>
      <c r="B9" s="256"/>
      <c r="C9" s="256"/>
      <c r="D9" s="256"/>
      <c r="E9" s="256"/>
      <c r="F9" s="256"/>
      <c r="G9" s="256"/>
      <c r="H9" s="256"/>
      <c r="I9" s="256"/>
      <c r="J9" s="256"/>
      <c r="K9" s="256"/>
      <c r="L9" s="256"/>
      <c r="M9" s="256"/>
      <c r="N9" s="256"/>
      <c r="O9" s="256"/>
      <c r="P9" s="256"/>
      <c r="Q9" s="256"/>
      <c r="R9" s="256"/>
      <c r="S9" s="256"/>
      <c r="T9" s="256"/>
      <c r="U9" s="256"/>
    </row>
    <row r="10" spans="1:21" ht="12.75" customHeight="1">
      <c r="A10" s="256"/>
      <c r="B10" s="256"/>
      <c r="C10" s="256"/>
      <c r="D10" s="256"/>
      <c r="E10" s="256"/>
      <c r="F10" s="256"/>
      <c r="G10" s="256"/>
      <c r="H10" s="256"/>
      <c r="I10" s="256"/>
      <c r="J10" s="256"/>
      <c r="K10" s="256"/>
      <c r="L10" s="256"/>
      <c r="M10" s="256"/>
      <c r="N10" s="256"/>
      <c r="O10" s="256"/>
      <c r="P10" s="256"/>
      <c r="Q10" s="256"/>
      <c r="R10" s="256"/>
      <c r="S10" s="256"/>
      <c r="T10" s="256"/>
      <c r="U10" s="256"/>
    </row>
    <row r="11" spans="1:21" ht="12.75" customHeight="1">
      <c r="A11" s="256"/>
      <c r="B11" s="256"/>
      <c r="C11" s="256"/>
      <c r="D11" s="256"/>
      <c r="E11" s="256"/>
      <c r="F11" s="256"/>
      <c r="G11" s="256"/>
      <c r="H11" s="256"/>
      <c r="I11" s="256"/>
      <c r="J11" s="256"/>
      <c r="K11" s="256"/>
      <c r="L11" s="256"/>
      <c r="M11" s="256"/>
      <c r="N11" s="256"/>
      <c r="O11" s="256"/>
      <c r="P11" s="256"/>
      <c r="Q11" s="256"/>
      <c r="R11" s="256"/>
      <c r="S11" s="256"/>
      <c r="T11" s="256"/>
      <c r="U11" s="256"/>
    </row>
    <row r="12" spans="1:21" ht="12.75" customHeight="1">
      <c r="A12" s="256"/>
      <c r="B12" s="256"/>
      <c r="C12" s="256"/>
      <c r="D12" s="256"/>
      <c r="E12" s="256"/>
      <c r="F12" s="256"/>
      <c r="G12" s="256"/>
      <c r="H12" s="256"/>
      <c r="I12" s="256"/>
      <c r="J12" s="256"/>
      <c r="K12" s="256"/>
      <c r="L12" s="256"/>
      <c r="M12" s="256"/>
      <c r="N12" s="256"/>
      <c r="O12" s="256"/>
      <c r="P12" s="256"/>
      <c r="Q12" s="256"/>
      <c r="R12" s="256"/>
      <c r="S12" s="256"/>
      <c r="T12" s="256"/>
      <c r="U12" s="256"/>
    </row>
    <row r="13" spans="1:21" ht="12.75" customHeight="1">
      <c r="A13" s="256"/>
      <c r="B13" s="256"/>
      <c r="C13" s="256"/>
      <c r="D13" s="256"/>
      <c r="E13" s="256"/>
      <c r="F13" s="256"/>
      <c r="G13" s="256"/>
      <c r="H13" s="256"/>
      <c r="I13" s="256"/>
      <c r="J13" s="256"/>
      <c r="K13" s="256"/>
      <c r="L13" s="256"/>
      <c r="M13" s="256"/>
      <c r="N13" s="256"/>
      <c r="O13" s="256"/>
      <c r="P13" s="256"/>
      <c r="Q13" s="256"/>
      <c r="R13" s="256"/>
      <c r="S13" s="256"/>
      <c r="T13" s="256"/>
      <c r="U13" s="256"/>
    </row>
    <row r="14" spans="1:21" ht="12.75" customHeight="1">
      <c r="A14" s="256"/>
      <c r="B14" s="256"/>
      <c r="C14" s="256"/>
      <c r="D14" s="256"/>
      <c r="E14" s="256"/>
      <c r="F14" s="256"/>
      <c r="G14" s="256"/>
      <c r="H14" s="256"/>
      <c r="I14" s="256"/>
      <c r="J14" s="256"/>
      <c r="K14" s="256"/>
      <c r="L14" s="256"/>
      <c r="M14" s="256"/>
      <c r="N14" s="256"/>
      <c r="O14" s="256"/>
      <c r="P14" s="256"/>
      <c r="Q14" s="256"/>
      <c r="R14" s="256"/>
      <c r="S14" s="256"/>
      <c r="T14" s="256"/>
      <c r="U14" s="256"/>
    </row>
    <row r="15" spans="1:21" ht="12.75" customHeight="1">
      <c r="A15" s="256"/>
      <c r="B15" s="256"/>
      <c r="C15" s="256"/>
      <c r="D15" s="256"/>
      <c r="E15" s="256"/>
      <c r="F15" s="256"/>
      <c r="G15" s="256"/>
      <c r="H15" s="256"/>
      <c r="I15" s="256"/>
      <c r="J15" s="256"/>
      <c r="K15" s="256"/>
      <c r="L15" s="256"/>
      <c r="M15" s="256"/>
      <c r="N15" s="256"/>
      <c r="O15" s="256"/>
      <c r="P15" s="256"/>
      <c r="Q15" s="256"/>
      <c r="R15" s="256"/>
      <c r="S15" s="256"/>
      <c r="T15" s="256"/>
      <c r="U15" s="256"/>
    </row>
    <row r="16" spans="1:21" ht="12.75" customHeight="1">
      <c r="A16" s="256"/>
      <c r="B16" s="256"/>
      <c r="C16" s="256"/>
      <c r="D16" s="256"/>
      <c r="E16" s="256"/>
      <c r="F16" s="256"/>
      <c r="G16" s="256"/>
      <c r="H16" s="256"/>
      <c r="I16" s="256"/>
      <c r="J16" s="256"/>
      <c r="K16" s="256"/>
      <c r="L16" s="256"/>
      <c r="M16" s="256"/>
      <c r="N16" s="256"/>
      <c r="O16" s="256"/>
      <c r="P16" s="256"/>
      <c r="Q16" s="256"/>
      <c r="R16" s="256"/>
      <c r="S16" s="256"/>
      <c r="T16" s="256"/>
      <c r="U16" s="256"/>
    </row>
    <row r="17" spans="1:21" ht="12.75" customHeight="1">
      <c r="A17" s="256"/>
      <c r="B17" s="256"/>
      <c r="C17" s="256"/>
      <c r="D17" s="256"/>
      <c r="E17" s="256"/>
      <c r="F17" s="256"/>
      <c r="G17" s="256"/>
      <c r="H17" s="256"/>
      <c r="I17" s="256"/>
      <c r="J17" s="256"/>
      <c r="K17" s="256"/>
      <c r="L17" s="256"/>
      <c r="M17" s="256"/>
      <c r="N17" s="256"/>
      <c r="O17" s="256"/>
      <c r="P17" s="256"/>
      <c r="Q17" s="256"/>
      <c r="R17" s="256"/>
      <c r="S17" s="256"/>
      <c r="T17" s="256"/>
      <c r="U17" s="256"/>
    </row>
    <row r="18" spans="1:21" ht="12.75" customHeight="1">
      <c r="A18" s="256"/>
      <c r="B18" s="256"/>
      <c r="C18" s="256"/>
      <c r="D18" s="256"/>
      <c r="E18" s="256"/>
      <c r="F18" s="256"/>
      <c r="G18" s="256"/>
      <c r="H18" s="256"/>
      <c r="I18" s="256"/>
      <c r="J18" s="256"/>
      <c r="K18" s="256"/>
      <c r="L18" s="256"/>
      <c r="M18" s="256"/>
      <c r="N18" s="256"/>
      <c r="O18" s="256"/>
      <c r="P18" s="256"/>
      <c r="Q18" s="256"/>
      <c r="R18" s="256"/>
      <c r="S18" s="256"/>
      <c r="T18" s="256"/>
      <c r="U18" s="256"/>
    </row>
    <row r="19" spans="1:21" ht="12.75" customHeight="1">
      <c r="A19" s="256"/>
      <c r="B19" s="256"/>
      <c r="C19" s="256"/>
      <c r="D19" s="256"/>
      <c r="E19" s="256"/>
      <c r="F19" s="256"/>
      <c r="G19" s="256"/>
      <c r="H19" s="256"/>
      <c r="I19" s="256"/>
      <c r="J19" s="256"/>
      <c r="K19" s="256"/>
      <c r="L19" s="256"/>
      <c r="M19" s="256"/>
      <c r="N19" s="256"/>
      <c r="O19" s="256"/>
      <c r="P19" s="256"/>
      <c r="Q19" s="256"/>
      <c r="R19" s="256"/>
      <c r="S19" s="256"/>
      <c r="T19" s="256"/>
      <c r="U19" s="256"/>
    </row>
    <row r="20" spans="1:21" ht="12.75" customHeight="1">
      <c r="A20" s="256"/>
      <c r="B20" s="256"/>
      <c r="C20" s="256"/>
      <c r="D20" s="256"/>
      <c r="E20" s="256"/>
      <c r="F20" s="256"/>
      <c r="G20" s="256"/>
      <c r="H20" s="256"/>
      <c r="I20" s="256"/>
      <c r="J20" s="256"/>
      <c r="K20" s="256"/>
      <c r="L20" s="256"/>
      <c r="M20" s="256"/>
      <c r="N20" s="256"/>
      <c r="O20" s="256"/>
      <c r="P20" s="256"/>
      <c r="Q20" s="256"/>
      <c r="R20" s="256"/>
      <c r="S20" s="256"/>
      <c r="T20" s="256"/>
      <c r="U20" s="256"/>
    </row>
    <row r="21" spans="1:21" ht="12.75" customHeight="1">
      <c r="A21" s="256"/>
      <c r="B21" s="256"/>
      <c r="C21" s="256"/>
      <c r="D21" s="256"/>
      <c r="E21" s="256"/>
      <c r="F21" s="256"/>
      <c r="G21" s="256"/>
      <c r="H21" s="256"/>
      <c r="I21" s="256"/>
      <c r="J21" s="256"/>
      <c r="K21" s="256"/>
      <c r="L21" s="256"/>
      <c r="M21" s="256"/>
      <c r="N21" s="256"/>
      <c r="O21" s="256"/>
      <c r="P21" s="256"/>
      <c r="Q21" s="256"/>
      <c r="R21" s="256"/>
      <c r="S21" s="256"/>
      <c r="T21" s="256"/>
      <c r="U21" s="256"/>
    </row>
    <row r="22" spans="1:21" ht="12.75" customHeight="1">
      <c r="A22" s="256"/>
      <c r="B22" s="256"/>
      <c r="C22" s="256"/>
      <c r="D22" s="256"/>
      <c r="E22" s="256"/>
      <c r="F22" s="256"/>
      <c r="G22" s="256"/>
      <c r="H22" s="256"/>
      <c r="I22" s="256"/>
      <c r="J22" s="256"/>
      <c r="K22" s="256"/>
      <c r="L22" s="256"/>
      <c r="M22" s="256"/>
      <c r="N22" s="256"/>
      <c r="O22" s="256"/>
      <c r="P22" s="256"/>
      <c r="Q22" s="256"/>
      <c r="R22" s="256"/>
      <c r="S22" s="256"/>
      <c r="T22" s="256"/>
      <c r="U22" s="256"/>
    </row>
    <row r="23" spans="1:21" ht="12.75" customHeight="1">
      <c r="A23" s="256"/>
      <c r="B23" s="256"/>
      <c r="C23" s="256"/>
      <c r="D23" s="256"/>
      <c r="E23" s="256"/>
      <c r="F23" s="256"/>
      <c r="G23" s="256"/>
      <c r="H23" s="256"/>
      <c r="I23" s="256"/>
      <c r="J23" s="256"/>
      <c r="K23" s="256"/>
      <c r="L23" s="256"/>
      <c r="M23" s="256"/>
      <c r="N23" s="256"/>
      <c r="O23" s="256"/>
      <c r="P23" s="256"/>
      <c r="Q23" s="256"/>
      <c r="R23" s="256"/>
      <c r="S23" s="256"/>
      <c r="T23" s="256"/>
      <c r="U23" s="256"/>
    </row>
    <row r="24" spans="1:21" ht="12.75" customHeight="1">
      <c r="A24" s="256"/>
      <c r="B24" s="256"/>
      <c r="C24" s="256"/>
      <c r="D24" s="256"/>
      <c r="E24" s="256"/>
      <c r="F24" s="256"/>
      <c r="G24" s="256"/>
      <c r="H24" s="256"/>
      <c r="I24" s="256"/>
      <c r="J24" s="256"/>
      <c r="K24" s="256"/>
      <c r="L24" s="256"/>
      <c r="M24" s="256"/>
      <c r="N24" s="256"/>
      <c r="O24" s="256"/>
      <c r="P24" s="256"/>
      <c r="Q24" s="256"/>
      <c r="R24" s="256"/>
      <c r="S24" s="256"/>
      <c r="T24" s="256"/>
      <c r="U24" s="256"/>
    </row>
    <row r="25" spans="1:21" ht="12.75" customHeight="1">
      <c r="A25" s="256"/>
      <c r="B25" s="256"/>
      <c r="C25" s="256"/>
      <c r="D25" s="256"/>
      <c r="E25" s="256"/>
      <c r="F25" s="256"/>
      <c r="G25" s="256"/>
      <c r="H25" s="256"/>
      <c r="I25" s="256"/>
      <c r="J25" s="256"/>
      <c r="K25" s="256"/>
      <c r="L25" s="256"/>
      <c r="M25" s="256"/>
      <c r="N25" s="256"/>
      <c r="O25" s="256"/>
      <c r="P25" s="256"/>
      <c r="Q25" s="256"/>
      <c r="R25" s="256"/>
      <c r="S25" s="256"/>
      <c r="T25" s="256"/>
      <c r="U25" s="256"/>
    </row>
    <row r="26" spans="1:21" ht="12.75" customHeight="1">
      <c r="A26" s="256"/>
      <c r="B26" s="256"/>
      <c r="C26" s="256"/>
      <c r="D26" s="256"/>
      <c r="E26" s="256"/>
      <c r="F26" s="256"/>
      <c r="G26" s="256"/>
      <c r="H26" s="256"/>
      <c r="I26" s="256"/>
      <c r="J26" s="256"/>
      <c r="K26" s="256"/>
      <c r="L26" s="256"/>
      <c r="M26" s="256"/>
      <c r="N26" s="256"/>
      <c r="O26" s="256"/>
      <c r="P26" s="256"/>
      <c r="Q26" s="256"/>
      <c r="R26" s="256"/>
      <c r="S26" s="256"/>
      <c r="T26" s="256"/>
      <c r="U26" s="256"/>
    </row>
    <row r="27" spans="1:21" ht="12.75" customHeight="1">
      <c r="A27" s="256"/>
      <c r="B27" s="256"/>
      <c r="C27" s="256"/>
      <c r="D27" s="256"/>
      <c r="E27" s="256"/>
      <c r="F27" s="256"/>
      <c r="G27" s="256"/>
      <c r="H27" s="256"/>
      <c r="I27" s="256"/>
      <c r="J27" s="256"/>
      <c r="K27" s="256"/>
      <c r="L27" s="256"/>
      <c r="M27" s="256"/>
      <c r="N27" s="256"/>
      <c r="O27" s="256"/>
      <c r="P27" s="256"/>
      <c r="Q27" s="256"/>
      <c r="R27" s="256"/>
      <c r="S27" s="256"/>
      <c r="T27" s="256"/>
      <c r="U27" s="256"/>
    </row>
    <row r="28" spans="1:21" ht="12.75" customHeight="1">
      <c r="A28" s="256"/>
      <c r="B28" s="256"/>
      <c r="C28" s="256"/>
      <c r="D28" s="256"/>
      <c r="E28" s="256"/>
      <c r="F28" s="256"/>
      <c r="G28" s="256"/>
      <c r="H28" s="256"/>
      <c r="I28" s="256"/>
      <c r="J28" s="256"/>
      <c r="K28" s="256"/>
      <c r="L28" s="256"/>
      <c r="M28" s="256"/>
      <c r="N28" s="256"/>
      <c r="O28" s="256"/>
      <c r="P28" s="256"/>
      <c r="Q28" s="256"/>
      <c r="R28" s="256"/>
      <c r="S28" s="256"/>
      <c r="T28" s="256"/>
      <c r="U28" s="256"/>
    </row>
    <row r="29" spans="1:21" ht="12.75" customHeight="1">
      <c r="A29" s="256"/>
      <c r="B29" s="256"/>
      <c r="C29" s="256"/>
      <c r="D29" s="256"/>
      <c r="E29" s="256"/>
      <c r="F29" s="256"/>
      <c r="G29" s="256"/>
      <c r="H29" s="256"/>
      <c r="I29" s="256"/>
      <c r="J29" s="256"/>
      <c r="K29" s="256"/>
      <c r="L29" s="256"/>
      <c r="M29" s="256"/>
      <c r="N29" s="256"/>
      <c r="O29" s="256"/>
      <c r="P29" s="256"/>
      <c r="Q29" s="256"/>
      <c r="R29" s="256"/>
      <c r="S29" s="256"/>
      <c r="T29" s="256"/>
      <c r="U29" s="256"/>
    </row>
    <row r="30" spans="1:21" ht="12.75" customHeight="1">
      <c r="A30" s="256"/>
      <c r="B30" s="256"/>
      <c r="C30" s="256"/>
      <c r="D30" s="256"/>
      <c r="E30" s="256"/>
      <c r="F30" s="256"/>
      <c r="G30" s="256"/>
      <c r="H30" s="256"/>
      <c r="I30" s="256"/>
      <c r="J30" s="256"/>
      <c r="K30" s="256"/>
      <c r="L30" s="256"/>
      <c r="M30" s="256"/>
      <c r="N30" s="256"/>
      <c r="O30" s="256"/>
      <c r="P30" s="256"/>
      <c r="Q30" s="256"/>
      <c r="R30" s="256"/>
      <c r="S30" s="256"/>
      <c r="T30" s="256"/>
      <c r="U30" s="256"/>
    </row>
    <row r="31" spans="1:21" ht="12.75" customHeight="1">
      <c r="A31" s="256"/>
      <c r="B31" s="256"/>
      <c r="C31" s="256"/>
      <c r="D31" s="256"/>
      <c r="E31" s="256"/>
      <c r="F31" s="256"/>
      <c r="G31" s="256"/>
      <c r="H31" s="256"/>
      <c r="I31" s="256"/>
      <c r="J31" s="256"/>
      <c r="K31" s="256"/>
      <c r="L31" s="256"/>
      <c r="M31" s="256"/>
      <c r="N31" s="256"/>
      <c r="O31" s="256"/>
      <c r="P31" s="256"/>
      <c r="Q31" s="256"/>
      <c r="R31" s="256"/>
      <c r="S31" s="256"/>
      <c r="T31" s="256"/>
      <c r="U31" s="256"/>
    </row>
    <row r="32" spans="1:21" ht="12.75" customHeight="1">
      <c r="A32" s="256"/>
      <c r="B32" s="256"/>
      <c r="C32" s="256"/>
      <c r="D32" s="256"/>
      <c r="E32" s="256"/>
      <c r="F32" s="256"/>
      <c r="G32" s="256"/>
      <c r="H32" s="256"/>
      <c r="I32" s="256"/>
      <c r="J32" s="256"/>
      <c r="K32" s="256"/>
      <c r="L32" s="256"/>
      <c r="M32" s="256"/>
      <c r="N32" s="256"/>
      <c r="O32" s="256"/>
      <c r="P32" s="256"/>
      <c r="Q32" s="256"/>
      <c r="R32" s="256"/>
      <c r="S32" s="256"/>
      <c r="T32" s="256"/>
      <c r="U32" s="256"/>
    </row>
    <row r="33" spans="1:21" ht="12.75" customHeight="1">
      <c r="A33" s="256"/>
      <c r="B33" s="256"/>
      <c r="C33" s="256"/>
      <c r="D33" s="256"/>
      <c r="E33" s="256"/>
      <c r="F33" s="256"/>
      <c r="G33" s="256"/>
      <c r="H33" s="256"/>
      <c r="I33" s="256"/>
      <c r="J33" s="256"/>
      <c r="K33" s="256"/>
      <c r="L33" s="256"/>
      <c r="M33" s="256"/>
      <c r="N33" s="256"/>
      <c r="O33" s="256"/>
      <c r="P33" s="256"/>
      <c r="Q33" s="256"/>
      <c r="R33" s="256"/>
      <c r="S33" s="256"/>
      <c r="T33" s="256"/>
      <c r="U33" s="256"/>
    </row>
    <row r="34" spans="1:21" ht="12.75" customHeight="1">
      <c r="A34" s="256"/>
      <c r="B34" s="256"/>
      <c r="C34" s="256"/>
      <c r="D34" s="256"/>
      <c r="E34" s="256"/>
      <c r="F34" s="256"/>
      <c r="G34" s="256"/>
      <c r="H34" s="256"/>
      <c r="I34" s="256"/>
      <c r="J34" s="256"/>
      <c r="K34" s="256"/>
      <c r="L34" s="256"/>
      <c r="M34" s="256"/>
      <c r="N34" s="256"/>
      <c r="O34" s="256"/>
      <c r="P34" s="256"/>
      <c r="Q34" s="256"/>
      <c r="R34" s="256"/>
      <c r="S34" s="256"/>
      <c r="T34" s="256"/>
      <c r="U34" s="256"/>
    </row>
    <row r="35" spans="1:21" ht="12.75" customHeight="1">
      <c r="A35" s="256"/>
      <c r="B35" s="256"/>
      <c r="C35" s="256"/>
      <c r="D35" s="256"/>
      <c r="E35" s="256"/>
      <c r="F35" s="256"/>
      <c r="G35" s="256"/>
      <c r="H35" s="256"/>
      <c r="I35" s="256"/>
      <c r="J35" s="256"/>
      <c r="K35" s="256"/>
      <c r="L35" s="256"/>
      <c r="M35" s="256"/>
      <c r="N35" s="256"/>
      <c r="O35" s="256"/>
      <c r="P35" s="256"/>
      <c r="Q35" s="256"/>
      <c r="R35" s="256"/>
      <c r="S35" s="256"/>
      <c r="T35" s="256"/>
      <c r="U35" s="256"/>
    </row>
    <row r="36" spans="1:21" ht="12.75" customHeight="1">
      <c r="A36" s="256"/>
      <c r="B36" s="256"/>
      <c r="C36" s="256"/>
      <c r="D36" s="256"/>
      <c r="E36" s="256"/>
      <c r="F36" s="256"/>
      <c r="G36" s="256"/>
      <c r="H36" s="256"/>
      <c r="I36" s="256"/>
      <c r="J36" s="256"/>
      <c r="K36" s="256"/>
      <c r="L36" s="256"/>
      <c r="M36" s="256"/>
      <c r="N36" s="256"/>
      <c r="O36" s="256"/>
      <c r="P36" s="256"/>
      <c r="Q36" s="256"/>
      <c r="R36" s="256"/>
      <c r="S36" s="256"/>
      <c r="T36" s="256"/>
      <c r="U36" s="256"/>
    </row>
    <row r="37" spans="1:21" ht="12.75" customHeight="1">
      <c r="A37" s="256"/>
      <c r="B37" s="256"/>
      <c r="C37" s="256"/>
      <c r="D37" s="256"/>
      <c r="E37" s="256"/>
      <c r="F37" s="256"/>
      <c r="G37" s="256"/>
      <c r="H37" s="256"/>
      <c r="I37" s="256"/>
      <c r="J37" s="256"/>
      <c r="K37" s="256"/>
      <c r="L37" s="256"/>
      <c r="M37" s="256"/>
      <c r="N37" s="256"/>
      <c r="O37" s="256"/>
      <c r="P37" s="256"/>
      <c r="Q37" s="256"/>
      <c r="R37" s="256"/>
      <c r="S37" s="256"/>
      <c r="T37" s="256"/>
      <c r="U37" s="256"/>
    </row>
    <row r="38" spans="1:21" ht="12.75" customHeight="1">
      <c r="A38" s="256"/>
      <c r="B38" s="256"/>
      <c r="C38" s="256"/>
      <c r="D38" s="256"/>
      <c r="E38" s="256"/>
      <c r="F38" s="256"/>
      <c r="G38" s="256"/>
      <c r="H38" s="256"/>
      <c r="I38" s="256"/>
      <c r="J38" s="256"/>
      <c r="K38" s="256"/>
      <c r="L38" s="256"/>
      <c r="M38" s="256"/>
      <c r="N38" s="256"/>
      <c r="O38" s="256"/>
      <c r="P38" s="256"/>
      <c r="Q38" s="256"/>
      <c r="R38" s="256"/>
      <c r="S38" s="256"/>
      <c r="T38" s="256"/>
      <c r="U38" s="256"/>
    </row>
    <row r="39" spans="1:21" ht="12.75" customHeight="1">
      <c r="A39" s="256"/>
      <c r="B39" s="256"/>
      <c r="C39" s="256"/>
      <c r="D39" s="256"/>
      <c r="E39" s="256"/>
      <c r="F39" s="256"/>
      <c r="G39" s="256"/>
      <c r="H39" s="256"/>
      <c r="I39" s="256"/>
      <c r="J39" s="256"/>
      <c r="K39" s="256"/>
      <c r="L39" s="256"/>
      <c r="M39" s="256"/>
      <c r="N39" s="256"/>
      <c r="O39" s="256"/>
      <c r="P39" s="256"/>
      <c r="Q39" s="256"/>
      <c r="R39" s="256"/>
      <c r="S39" s="256"/>
      <c r="T39" s="256"/>
      <c r="U39" s="256"/>
    </row>
    <row r="40" spans="1:21" ht="12.75" customHeight="1"/>
    <row r="41" spans="1:21" ht="12.75" customHeight="1">
      <c r="A41" s="257" t="s">
        <v>18084</v>
      </c>
      <c r="B41" s="257"/>
      <c r="C41" s="257"/>
      <c r="D41" s="257"/>
      <c r="E41" s="257"/>
      <c r="F41" s="257"/>
      <c r="G41" s="257"/>
      <c r="H41" s="257"/>
      <c r="I41" s="257"/>
      <c r="J41" s="257"/>
      <c r="K41" s="257"/>
      <c r="L41" s="257"/>
      <c r="M41" s="257"/>
      <c r="N41" s="257"/>
    </row>
    <row r="42" spans="1:21" ht="12.75" customHeight="1">
      <c r="A42" s="257"/>
      <c r="B42" s="257"/>
      <c r="C42" s="257"/>
      <c r="D42" s="257"/>
      <c r="E42" s="257"/>
      <c r="F42" s="257"/>
      <c r="G42" s="257"/>
      <c r="H42" s="257"/>
      <c r="I42" s="257"/>
      <c r="J42" s="257"/>
      <c r="K42" s="257"/>
      <c r="L42" s="257"/>
      <c r="M42" s="257"/>
      <c r="N42" s="257"/>
    </row>
    <row r="43" spans="1:21" ht="12.75" customHeight="1">
      <c r="A43" s="257"/>
      <c r="B43" s="257"/>
      <c r="C43" s="257"/>
      <c r="D43" s="257"/>
      <c r="E43" s="257"/>
      <c r="F43" s="257"/>
      <c r="G43" s="257"/>
      <c r="H43" s="257"/>
      <c r="I43" s="257"/>
      <c r="J43" s="257"/>
      <c r="K43" s="257"/>
      <c r="L43" s="257"/>
      <c r="M43" s="257"/>
      <c r="N43" s="257"/>
    </row>
    <row r="44" spans="1:21" ht="12.75" customHeight="1">
      <c r="A44" s="257"/>
      <c r="B44" s="257"/>
      <c r="C44" s="257"/>
      <c r="D44" s="257"/>
      <c r="E44" s="257"/>
      <c r="F44" s="257"/>
      <c r="G44" s="257"/>
      <c r="H44" s="257"/>
      <c r="I44" s="257"/>
      <c r="J44" s="257"/>
      <c r="K44" s="257"/>
      <c r="L44" s="257"/>
      <c r="M44" s="257"/>
      <c r="N44" s="257"/>
    </row>
    <row r="45" spans="1:21" ht="12.75" customHeight="1">
      <c r="A45" s="257"/>
      <c r="B45" s="257"/>
      <c r="C45" s="257"/>
      <c r="D45" s="257"/>
      <c r="E45" s="257"/>
      <c r="F45" s="257"/>
      <c r="G45" s="257"/>
      <c r="H45" s="257"/>
      <c r="I45" s="257"/>
      <c r="J45" s="257"/>
      <c r="K45" s="257"/>
      <c r="L45" s="257"/>
      <c r="M45" s="257"/>
      <c r="N45" s="257"/>
    </row>
    <row r="46" spans="1:21" ht="12.75" customHeight="1">
      <c r="A46" s="257"/>
      <c r="B46" s="257"/>
      <c r="C46" s="257"/>
      <c r="D46" s="257"/>
      <c r="E46" s="257"/>
      <c r="F46" s="257"/>
      <c r="G46" s="257"/>
      <c r="H46" s="257"/>
      <c r="I46" s="257"/>
      <c r="J46" s="257"/>
      <c r="K46" s="257"/>
      <c r="L46" s="257"/>
      <c r="M46" s="257"/>
      <c r="N46" s="257"/>
    </row>
    <row r="47" spans="1:21" ht="12.75" customHeight="1">
      <c r="A47" s="257"/>
      <c r="B47" s="257"/>
      <c r="C47" s="257"/>
      <c r="D47" s="257"/>
      <c r="E47" s="257"/>
      <c r="F47" s="257"/>
      <c r="G47" s="257"/>
      <c r="H47" s="257"/>
      <c r="I47" s="257"/>
      <c r="J47" s="257"/>
      <c r="K47" s="257"/>
      <c r="L47" s="257"/>
      <c r="M47" s="257"/>
      <c r="N47" s="257"/>
    </row>
    <row r="48" spans="1:21" ht="12.75" customHeight="1">
      <c r="A48" s="257"/>
      <c r="B48" s="257"/>
      <c r="C48" s="257"/>
      <c r="D48" s="257"/>
      <c r="E48" s="257"/>
      <c r="F48" s="257"/>
      <c r="G48" s="257"/>
      <c r="H48" s="257"/>
      <c r="I48" s="257"/>
      <c r="J48" s="257"/>
      <c r="K48" s="257"/>
      <c r="L48" s="257"/>
      <c r="M48" s="257"/>
      <c r="N48" s="257"/>
    </row>
    <row r="49" spans="1:14" ht="12.75" customHeight="1">
      <c r="A49" s="257"/>
      <c r="B49" s="257"/>
      <c r="C49" s="257"/>
      <c r="D49" s="257"/>
      <c r="E49" s="257"/>
      <c r="F49" s="257"/>
      <c r="G49" s="257"/>
      <c r="H49" s="257"/>
      <c r="I49" s="257"/>
      <c r="J49" s="257"/>
      <c r="K49" s="257"/>
      <c r="L49" s="257"/>
      <c r="M49" s="257"/>
      <c r="N49" s="257"/>
    </row>
    <row r="50" spans="1:14" ht="12.75" customHeight="1">
      <c r="A50" s="257"/>
      <c r="B50" s="257"/>
      <c r="C50" s="257"/>
      <c r="D50" s="257"/>
      <c r="E50" s="257"/>
      <c r="F50" s="257"/>
      <c r="G50" s="257"/>
      <c r="H50" s="257"/>
      <c r="I50" s="257"/>
      <c r="J50" s="257"/>
      <c r="K50" s="257"/>
      <c r="L50" s="257"/>
      <c r="M50" s="257"/>
      <c r="N50" s="257"/>
    </row>
    <row r="51" spans="1:14" ht="12.75" customHeight="1">
      <c r="A51" s="257"/>
      <c r="B51" s="257"/>
      <c r="C51" s="257"/>
      <c r="D51" s="257"/>
      <c r="E51" s="257"/>
      <c r="F51" s="257"/>
      <c r="G51" s="257"/>
      <c r="H51" s="257"/>
      <c r="I51" s="257"/>
      <c r="J51" s="257"/>
      <c r="K51" s="257"/>
      <c r="L51" s="257"/>
      <c r="M51" s="257"/>
      <c r="N51" s="257"/>
    </row>
    <row r="52" spans="1:14" ht="12.75" customHeight="1">
      <c r="A52" s="257"/>
      <c r="B52" s="257"/>
      <c r="C52" s="257"/>
      <c r="D52" s="257"/>
      <c r="E52" s="257"/>
      <c r="F52" s="257"/>
      <c r="G52" s="257"/>
      <c r="H52" s="257"/>
      <c r="I52" s="257"/>
      <c r="J52" s="257"/>
      <c r="K52" s="257"/>
      <c r="L52" s="257"/>
      <c r="M52" s="257"/>
      <c r="N52" s="257"/>
    </row>
    <row r="53" spans="1:14" ht="12.75" customHeight="1">
      <c r="A53" s="257"/>
      <c r="B53" s="257"/>
      <c r="C53" s="257"/>
      <c r="D53" s="257"/>
      <c r="E53" s="257"/>
      <c r="F53" s="257"/>
      <c r="G53" s="257"/>
      <c r="H53" s="257"/>
      <c r="I53" s="257"/>
      <c r="J53" s="257"/>
      <c r="K53" s="257"/>
      <c r="L53" s="257"/>
      <c r="M53" s="257"/>
      <c r="N53" s="257"/>
    </row>
    <row r="54" spans="1:14" ht="12.75" customHeight="1">
      <c r="A54" s="257"/>
      <c r="B54" s="257"/>
      <c r="C54" s="257"/>
      <c r="D54" s="257"/>
      <c r="E54" s="257"/>
      <c r="F54" s="257"/>
      <c r="G54" s="257"/>
      <c r="H54" s="257"/>
      <c r="I54" s="257"/>
      <c r="J54" s="257"/>
      <c r="K54" s="257"/>
      <c r="L54" s="257"/>
      <c r="M54" s="257"/>
      <c r="N54" s="257"/>
    </row>
    <row r="55" spans="1:14" ht="12.75" customHeight="1">
      <c r="A55" s="257"/>
      <c r="B55" s="257"/>
      <c r="C55" s="257"/>
      <c r="D55" s="257"/>
      <c r="E55" s="257"/>
      <c r="F55" s="257"/>
      <c r="G55" s="257"/>
      <c r="H55" s="257"/>
      <c r="I55" s="257"/>
      <c r="J55" s="257"/>
      <c r="K55" s="257"/>
      <c r="L55" s="257"/>
      <c r="M55" s="257"/>
      <c r="N55" s="257"/>
    </row>
    <row r="56" spans="1:14" ht="12.75" customHeight="1">
      <c r="A56" s="257"/>
      <c r="B56" s="257"/>
      <c r="C56" s="257"/>
      <c r="D56" s="257"/>
      <c r="E56" s="257"/>
      <c r="F56" s="257"/>
      <c r="G56" s="257"/>
      <c r="H56" s="257"/>
      <c r="I56" s="257"/>
      <c r="J56" s="257"/>
      <c r="K56" s="257"/>
      <c r="L56" s="257"/>
      <c r="M56" s="257"/>
      <c r="N56" s="257"/>
    </row>
    <row r="57" spans="1:14" ht="12.75" customHeight="1">
      <c r="A57" s="257"/>
      <c r="B57" s="257"/>
      <c r="C57" s="257"/>
      <c r="D57" s="257"/>
      <c r="E57" s="257"/>
      <c r="F57" s="257"/>
      <c r="G57" s="257"/>
      <c r="H57" s="257"/>
      <c r="I57" s="257"/>
      <c r="J57" s="257"/>
      <c r="K57" s="257"/>
      <c r="L57" s="257"/>
      <c r="M57" s="257"/>
      <c r="N57" s="257"/>
    </row>
    <row r="58" spans="1:14" ht="12.75" customHeight="1">
      <c r="A58" s="257"/>
      <c r="B58" s="257"/>
      <c r="C58" s="257"/>
      <c r="D58" s="257"/>
      <c r="E58" s="257"/>
      <c r="F58" s="257"/>
      <c r="G58" s="257"/>
      <c r="H58" s="257"/>
      <c r="I58" s="257"/>
      <c r="J58" s="257"/>
      <c r="K58" s="257"/>
      <c r="L58" s="257"/>
      <c r="M58" s="257"/>
      <c r="N58" s="257"/>
    </row>
    <row r="59" spans="1:14" ht="12.75" customHeight="1">
      <c r="A59" s="257"/>
      <c r="B59" s="257"/>
      <c r="C59" s="257"/>
      <c r="D59" s="257"/>
      <c r="E59" s="257"/>
      <c r="F59" s="257"/>
      <c r="G59" s="257"/>
      <c r="H59" s="257"/>
      <c r="I59" s="257"/>
      <c r="J59" s="257"/>
      <c r="K59" s="257"/>
      <c r="L59" s="257"/>
      <c r="M59" s="257"/>
      <c r="N59" s="257"/>
    </row>
    <row r="60" spans="1:14" ht="12.75" customHeight="1">
      <c r="A60" s="257"/>
      <c r="B60" s="257"/>
      <c r="C60" s="257"/>
      <c r="D60" s="257"/>
      <c r="E60" s="257"/>
      <c r="F60" s="257"/>
      <c r="G60" s="257"/>
      <c r="H60" s="257"/>
      <c r="I60" s="257"/>
      <c r="J60" s="257"/>
      <c r="K60" s="257"/>
      <c r="L60" s="257"/>
      <c r="M60" s="257"/>
      <c r="N60" s="257"/>
    </row>
    <row r="61" spans="1:14" ht="12.75" customHeight="1">
      <c r="A61" s="257"/>
      <c r="B61" s="257"/>
      <c r="C61" s="257"/>
      <c r="D61" s="257"/>
      <c r="E61" s="257"/>
      <c r="F61" s="257"/>
      <c r="G61" s="257"/>
      <c r="H61" s="257"/>
      <c r="I61" s="257"/>
      <c r="J61" s="257"/>
      <c r="K61" s="257"/>
      <c r="L61" s="257"/>
      <c r="M61" s="257"/>
      <c r="N61" s="257"/>
    </row>
    <row r="62" spans="1:14" ht="12.75" customHeight="1">
      <c r="A62" s="257"/>
      <c r="B62" s="257"/>
      <c r="C62" s="257"/>
      <c r="D62" s="257"/>
      <c r="E62" s="257"/>
      <c r="F62" s="257"/>
      <c r="G62" s="257"/>
      <c r="H62" s="257"/>
      <c r="I62" s="257"/>
      <c r="J62" s="257"/>
      <c r="K62" s="257"/>
      <c r="L62" s="257"/>
      <c r="M62" s="257"/>
      <c r="N62" s="257"/>
    </row>
    <row r="63" spans="1:14" ht="12.75" customHeight="1">
      <c r="A63" s="257"/>
      <c r="B63" s="257"/>
      <c r="C63" s="257"/>
      <c r="D63" s="257"/>
      <c r="E63" s="257"/>
      <c r="F63" s="257"/>
      <c r="G63" s="257"/>
      <c r="H63" s="257"/>
      <c r="I63" s="257"/>
      <c r="J63" s="257"/>
      <c r="K63" s="257"/>
      <c r="L63" s="257"/>
      <c r="M63" s="257"/>
      <c r="N63" s="257"/>
    </row>
    <row r="64" spans="1:14" ht="12.75" customHeight="1">
      <c r="A64" s="257"/>
      <c r="B64" s="257"/>
      <c r="C64" s="257"/>
      <c r="D64" s="257"/>
      <c r="E64" s="257"/>
      <c r="F64" s="257"/>
      <c r="G64" s="257"/>
      <c r="H64" s="257"/>
      <c r="I64" s="257"/>
      <c r="J64" s="257"/>
      <c r="K64" s="257"/>
      <c r="L64" s="257"/>
      <c r="M64" s="257"/>
      <c r="N64" s="257"/>
    </row>
    <row r="65" spans="1:14" ht="12.75" customHeight="1">
      <c r="A65" s="257"/>
      <c r="B65" s="257"/>
      <c r="C65" s="257"/>
      <c r="D65" s="257"/>
      <c r="E65" s="257"/>
      <c r="F65" s="257"/>
      <c r="G65" s="257"/>
      <c r="H65" s="257"/>
      <c r="I65" s="257"/>
      <c r="J65" s="257"/>
      <c r="K65" s="257"/>
      <c r="L65" s="257"/>
      <c r="M65" s="257"/>
      <c r="N65" s="257"/>
    </row>
    <row r="66" spans="1:14" ht="12.75" customHeight="1">
      <c r="A66" s="257"/>
      <c r="B66" s="257"/>
      <c r="C66" s="257"/>
      <c r="D66" s="257"/>
      <c r="E66" s="257"/>
      <c r="F66" s="257"/>
      <c r="G66" s="257"/>
      <c r="H66" s="257"/>
      <c r="I66" s="257"/>
      <c r="J66" s="257"/>
      <c r="K66" s="257"/>
      <c r="L66" s="257"/>
      <c r="M66" s="257"/>
      <c r="N66" s="257"/>
    </row>
    <row r="67" spans="1:14" ht="12.75" customHeight="1">
      <c r="A67" s="257"/>
      <c r="B67" s="257"/>
      <c r="C67" s="257"/>
      <c r="D67" s="257"/>
      <c r="E67" s="257"/>
      <c r="F67" s="257"/>
      <c r="G67" s="257"/>
      <c r="H67" s="257"/>
      <c r="I67" s="257"/>
      <c r="J67" s="257"/>
      <c r="K67" s="257"/>
      <c r="L67" s="257"/>
      <c r="M67" s="257"/>
      <c r="N67" s="257"/>
    </row>
    <row r="68" spans="1:14" ht="12.75" customHeight="1">
      <c r="A68" s="257"/>
      <c r="B68" s="257"/>
      <c r="C68" s="257"/>
      <c r="D68" s="257"/>
      <c r="E68" s="257"/>
      <c r="F68" s="257"/>
      <c r="G68" s="257"/>
      <c r="H68" s="257"/>
      <c r="I68" s="257"/>
      <c r="J68" s="257"/>
      <c r="K68" s="257"/>
      <c r="L68" s="257"/>
      <c r="M68" s="257"/>
      <c r="N68" s="257"/>
    </row>
    <row r="69" spans="1:14" ht="12.75" customHeight="1">
      <c r="A69" s="257"/>
      <c r="B69" s="257"/>
      <c r="C69" s="257"/>
      <c r="D69" s="257"/>
      <c r="E69" s="257"/>
      <c r="F69" s="257"/>
      <c r="G69" s="257"/>
      <c r="H69" s="257"/>
      <c r="I69" s="257"/>
      <c r="J69" s="257"/>
      <c r="K69" s="257"/>
      <c r="L69" s="257"/>
      <c r="M69" s="257"/>
      <c r="N69" s="257"/>
    </row>
    <row r="70" spans="1:14" ht="12.75" customHeight="1">
      <c r="A70" s="257"/>
      <c r="B70" s="257"/>
      <c r="C70" s="257"/>
      <c r="D70" s="257"/>
      <c r="E70" s="257"/>
      <c r="F70" s="257"/>
      <c r="G70" s="257"/>
      <c r="H70" s="257"/>
      <c r="I70" s="257"/>
      <c r="J70" s="257"/>
      <c r="K70" s="257"/>
      <c r="L70" s="257"/>
      <c r="M70" s="257"/>
      <c r="N70" s="257"/>
    </row>
    <row r="71" spans="1:14" ht="12.75" customHeight="1">
      <c r="A71" s="257"/>
      <c r="B71" s="257"/>
      <c r="C71" s="257"/>
      <c r="D71" s="257"/>
      <c r="E71" s="257"/>
      <c r="F71" s="257"/>
      <c r="G71" s="257"/>
      <c r="H71" s="257"/>
      <c r="I71" s="257"/>
      <c r="J71" s="257"/>
      <c r="K71" s="257"/>
      <c r="L71" s="257"/>
      <c r="M71" s="257"/>
      <c r="N71" s="257"/>
    </row>
    <row r="72" spans="1:14" ht="12.75" customHeight="1">
      <c r="A72" s="257"/>
      <c r="B72" s="257"/>
      <c r="C72" s="257"/>
      <c r="D72" s="257"/>
      <c r="E72" s="257"/>
      <c r="F72" s="257"/>
      <c r="G72" s="257"/>
      <c r="H72" s="257"/>
      <c r="I72" s="257"/>
      <c r="J72" s="257"/>
      <c r="K72" s="257"/>
      <c r="L72" s="257"/>
      <c r="M72" s="257"/>
      <c r="N72" s="257"/>
    </row>
    <row r="73" spans="1:14" ht="12.75" customHeight="1">
      <c r="A73" s="257"/>
      <c r="B73" s="257"/>
      <c r="C73" s="257"/>
      <c r="D73" s="257"/>
      <c r="E73" s="257"/>
      <c r="F73" s="257"/>
      <c r="G73" s="257"/>
      <c r="H73" s="257"/>
      <c r="I73" s="257"/>
      <c r="J73" s="257"/>
      <c r="K73" s="257"/>
      <c r="L73" s="257"/>
      <c r="M73" s="257"/>
      <c r="N73" s="257"/>
    </row>
    <row r="74" spans="1:14" ht="12.75" customHeight="1">
      <c r="A74" s="257"/>
      <c r="B74" s="257"/>
      <c r="C74" s="257"/>
      <c r="D74" s="257"/>
      <c r="E74" s="257"/>
      <c r="F74" s="257"/>
      <c r="G74" s="257"/>
      <c r="H74" s="257"/>
      <c r="I74" s="257"/>
      <c r="J74" s="257"/>
      <c r="K74" s="257"/>
      <c r="L74" s="257"/>
      <c r="M74" s="257"/>
      <c r="N74" s="257"/>
    </row>
    <row r="75" spans="1:14" ht="12.75" customHeight="1"/>
    <row r="76" spans="1:14" ht="12.75" customHeight="1"/>
    <row r="77" spans="1:14" ht="12.75" customHeight="1"/>
    <row r="78" spans="1:14" ht="12.75" customHeight="1">
      <c r="A78" s="257" t="s">
        <v>22302</v>
      </c>
      <c r="B78" s="257"/>
      <c r="C78" s="257"/>
      <c r="D78" s="257"/>
      <c r="E78" s="257"/>
      <c r="F78" s="257"/>
      <c r="G78" s="257"/>
      <c r="H78" s="257"/>
      <c r="I78" s="257"/>
      <c r="J78" s="257"/>
      <c r="K78" s="257"/>
      <c r="L78" s="257"/>
      <c r="M78" s="257"/>
      <c r="N78" s="257"/>
    </row>
    <row r="79" spans="1:14" ht="12.75" customHeight="1">
      <c r="A79" s="257"/>
      <c r="B79" s="257"/>
      <c r="C79" s="257"/>
      <c r="D79" s="257"/>
      <c r="E79" s="257"/>
      <c r="F79" s="257"/>
      <c r="G79" s="257"/>
      <c r="H79" s="257"/>
      <c r="I79" s="257"/>
      <c r="J79" s="257"/>
      <c r="K79" s="257"/>
      <c r="L79" s="257"/>
      <c r="M79" s="257"/>
      <c r="N79" s="257"/>
    </row>
    <row r="80" spans="1:14" ht="12.75" customHeight="1">
      <c r="A80" s="257"/>
      <c r="B80" s="257"/>
      <c r="C80" s="257"/>
      <c r="D80" s="257"/>
      <c r="E80" s="257"/>
      <c r="F80" s="257"/>
      <c r="G80" s="257"/>
      <c r="H80" s="257"/>
      <c r="I80" s="257"/>
      <c r="J80" s="257"/>
      <c r="K80" s="257"/>
      <c r="L80" s="257"/>
      <c r="M80" s="257"/>
      <c r="N80" s="257"/>
    </row>
    <row r="81" spans="1:14" ht="12.75" customHeight="1">
      <c r="A81" s="257"/>
      <c r="B81" s="257"/>
      <c r="C81" s="257"/>
      <c r="D81" s="257"/>
      <c r="E81" s="257"/>
      <c r="F81" s="257"/>
      <c r="G81" s="257"/>
      <c r="H81" s="257"/>
      <c r="I81" s="257"/>
      <c r="J81" s="257"/>
      <c r="K81" s="257"/>
      <c r="L81" s="257"/>
      <c r="M81" s="257"/>
      <c r="N81" s="257"/>
    </row>
    <row r="82" spans="1:14" ht="12.75" customHeight="1">
      <c r="A82" s="257"/>
      <c r="B82" s="257"/>
      <c r="C82" s="257"/>
      <c r="D82" s="257"/>
      <c r="E82" s="257"/>
      <c r="F82" s="257"/>
      <c r="G82" s="257"/>
      <c r="H82" s="257"/>
      <c r="I82" s="257"/>
      <c r="J82" s="257"/>
      <c r="K82" s="257"/>
      <c r="L82" s="257"/>
      <c r="M82" s="257"/>
      <c r="N82" s="257"/>
    </row>
    <row r="83" spans="1:14" ht="12.75" customHeight="1">
      <c r="A83" s="257"/>
      <c r="B83" s="257"/>
      <c r="C83" s="257"/>
      <c r="D83" s="257"/>
      <c r="E83" s="257"/>
      <c r="F83" s="257"/>
      <c r="G83" s="257"/>
      <c r="H83" s="257"/>
      <c r="I83" s="257"/>
      <c r="J83" s="257"/>
      <c r="K83" s="257"/>
      <c r="L83" s="257"/>
      <c r="M83" s="257"/>
      <c r="N83" s="257"/>
    </row>
    <row r="84" spans="1:14" ht="12.75" customHeight="1">
      <c r="A84" s="257"/>
      <c r="B84" s="257"/>
      <c r="C84" s="257"/>
      <c r="D84" s="257"/>
      <c r="E84" s="257"/>
      <c r="F84" s="257"/>
      <c r="G84" s="257"/>
      <c r="H84" s="257"/>
      <c r="I84" s="257"/>
      <c r="J84" s="257"/>
      <c r="K84" s="257"/>
      <c r="L84" s="257"/>
      <c r="M84" s="257"/>
      <c r="N84" s="257"/>
    </row>
    <row r="85" spans="1:14" ht="12.75" customHeight="1">
      <c r="A85" s="257"/>
      <c r="B85" s="257"/>
      <c r="C85" s="257"/>
      <c r="D85" s="257"/>
      <c r="E85" s="257"/>
      <c r="F85" s="257"/>
      <c r="G85" s="257"/>
      <c r="H85" s="257"/>
      <c r="I85" s="257"/>
      <c r="J85" s="257"/>
      <c r="K85" s="257"/>
      <c r="L85" s="257"/>
      <c r="M85" s="257"/>
      <c r="N85" s="257"/>
    </row>
    <row r="86" spans="1:14" ht="12.75" customHeight="1">
      <c r="A86" s="257"/>
      <c r="B86" s="257"/>
      <c r="C86" s="257"/>
      <c r="D86" s="257"/>
      <c r="E86" s="257"/>
      <c r="F86" s="257"/>
      <c r="G86" s="257"/>
      <c r="H86" s="257"/>
      <c r="I86" s="257"/>
      <c r="J86" s="257"/>
      <c r="K86" s="257"/>
      <c r="L86" s="257"/>
      <c r="M86" s="257"/>
      <c r="N86" s="257"/>
    </row>
    <row r="87" spans="1:14" ht="12.75" customHeight="1">
      <c r="A87" s="257"/>
      <c r="B87" s="257"/>
      <c r="C87" s="257"/>
      <c r="D87" s="257"/>
      <c r="E87" s="257"/>
      <c r="F87" s="257"/>
      <c r="G87" s="257"/>
      <c r="H87" s="257"/>
      <c r="I87" s="257"/>
      <c r="J87" s="257"/>
      <c r="K87" s="257"/>
      <c r="L87" s="257"/>
      <c r="M87" s="257"/>
      <c r="N87" s="257"/>
    </row>
    <row r="88" spans="1:14" ht="12.75" customHeight="1">
      <c r="A88" s="257"/>
      <c r="B88" s="257"/>
      <c r="C88" s="257"/>
      <c r="D88" s="257"/>
      <c r="E88" s="257"/>
      <c r="F88" s="257"/>
      <c r="G88" s="257"/>
      <c r="H88" s="257"/>
      <c r="I88" s="257"/>
      <c r="J88" s="257"/>
      <c r="K88" s="257"/>
      <c r="L88" s="257"/>
      <c r="M88" s="257"/>
      <c r="N88" s="257"/>
    </row>
    <row r="89" spans="1:14" ht="12.75" customHeight="1">
      <c r="A89" s="257"/>
      <c r="B89" s="257"/>
      <c r="C89" s="257"/>
      <c r="D89" s="257"/>
      <c r="E89" s="257"/>
      <c r="F89" s="257"/>
      <c r="G89" s="257"/>
      <c r="H89" s="257"/>
      <c r="I89" s="257"/>
      <c r="J89" s="257"/>
      <c r="K89" s="257"/>
      <c r="L89" s="257"/>
      <c r="M89" s="257"/>
      <c r="N89" s="257"/>
    </row>
    <row r="90" spans="1:14" ht="12.75" customHeight="1">
      <c r="A90" s="257"/>
      <c r="B90" s="257"/>
      <c r="C90" s="257"/>
      <c r="D90" s="257"/>
      <c r="E90" s="257"/>
      <c r="F90" s="257"/>
      <c r="G90" s="257"/>
      <c r="H90" s="257"/>
      <c r="I90" s="257"/>
      <c r="J90" s="257"/>
      <c r="K90" s="257"/>
      <c r="L90" s="257"/>
      <c r="M90" s="257"/>
      <c r="N90" s="257"/>
    </row>
    <row r="91" spans="1:14" ht="12.75" customHeight="1">
      <c r="A91" s="257"/>
      <c r="B91" s="257"/>
      <c r="C91" s="257"/>
      <c r="D91" s="257"/>
      <c r="E91" s="257"/>
      <c r="F91" s="257"/>
      <c r="G91" s="257"/>
      <c r="H91" s="257"/>
      <c r="I91" s="257"/>
      <c r="J91" s="257"/>
      <c r="K91" s="257"/>
      <c r="L91" s="257"/>
      <c r="M91" s="257"/>
      <c r="N91" s="257"/>
    </row>
    <row r="92" spans="1:14" ht="12.75" customHeight="1">
      <c r="A92" s="257"/>
      <c r="B92" s="257"/>
      <c r="C92" s="257"/>
      <c r="D92" s="257"/>
      <c r="E92" s="257"/>
      <c r="F92" s="257"/>
      <c r="G92" s="257"/>
      <c r="H92" s="257"/>
      <c r="I92" s="257"/>
      <c r="J92" s="257"/>
      <c r="K92" s="257"/>
      <c r="L92" s="257"/>
      <c r="M92" s="257"/>
      <c r="N92" s="257"/>
    </row>
    <row r="93" spans="1:14" ht="12.75" customHeight="1">
      <c r="A93" s="257"/>
      <c r="B93" s="257"/>
      <c r="C93" s="257"/>
      <c r="D93" s="257"/>
      <c r="E93" s="257"/>
      <c r="F93" s="257"/>
      <c r="G93" s="257"/>
      <c r="H93" s="257"/>
      <c r="I93" s="257"/>
      <c r="J93" s="257"/>
      <c r="K93" s="257"/>
      <c r="L93" s="257"/>
      <c r="M93" s="257"/>
      <c r="N93" s="257"/>
    </row>
    <row r="94" spans="1:14" ht="12.75" customHeight="1">
      <c r="A94" s="257"/>
      <c r="B94" s="257"/>
      <c r="C94" s="257"/>
      <c r="D94" s="257"/>
      <c r="E94" s="257"/>
      <c r="F94" s="257"/>
      <c r="G94" s="257"/>
      <c r="H94" s="257"/>
      <c r="I94" s="257"/>
      <c r="J94" s="257"/>
      <c r="K94" s="257"/>
      <c r="L94" s="257"/>
      <c r="M94" s="257"/>
      <c r="N94" s="257"/>
    </row>
    <row r="95" spans="1:14" ht="12.75" customHeight="1">
      <c r="A95" s="257"/>
      <c r="B95" s="257"/>
      <c r="C95" s="257"/>
      <c r="D95" s="257"/>
      <c r="E95" s="257"/>
      <c r="F95" s="257"/>
      <c r="G95" s="257"/>
      <c r="H95" s="257"/>
      <c r="I95" s="257"/>
      <c r="J95" s="257"/>
      <c r="K95" s="257"/>
      <c r="L95" s="257"/>
      <c r="M95" s="257"/>
      <c r="N95" s="257"/>
    </row>
    <row r="96" spans="1:14" ht="12.75" customHeight="1">
      <c r="A96" s="257"/>
      <c r="B96" s="257"/>
      <c r="C96" s="257"/>
      <c r="D96" s="257"/>
      <c r="E96" s="257"/>
      <c r="F96" s="257"/>
      <c r="G96" s="257"/>
      <c r="H96" s="257"/>
      <c r="I96" s="257"/>
      <c r="J96" s="257"/>
      <c r="K96" s="257"/>
      <c r="L96" s="257"/>
      <c r="M96" s="257"/>
      <c r="N96" s="257"/>
    </row>
    <row r="97" spans="1:14" ht="12.75" customHeight="1">
      <c r="A97" s="257"/>
      <c r="B97" s="257"/>
      <c r="C97" s="257"/>
      <c r="D97" s="257"/>
      <c r="E97" s="257"/>
      <c r="F97" s="257"/>
      <c r="G97" s="257"/>
      <c r="H97" s="257"/>
      <c r="I97" s="257"/>
      <c r="J97" s="257"/>
      <c r="K97" s="257"/>
      <c r="L97" s="257"/>
      <c r="M97" s="257"/>
      <c r="N97" s="257"/>
    </row>
    <row r="98" spans="1:14" ht="12.75" customHeight="1">
      <c r="A98" s="257"/>
      <c r="B98" s="257"/>
      <c r="C98" s="257"/>
      <c r="D98" s="257"/>
      <c r="E98" s="257"/>
      <c r="F98" s="257"/>
      <c r="G98" s="257"/>
      <c r="H98" s="257"/>
      <c r="I98" s="257"/>
      <c r="J98" s="257"/>
      <c r="K98" s="257"/>
      <c r="L98" s="257"/>
      <c r="M98" s="257"/>
      <c r="N98" s="257"/>
    </row>
    <row r="99" spans="1:14" ht="12.75" customHeight="1">
      <c r="A99" s="257"/>
      <c r="B99" s="257"/>
      <c r="C99" s="257"/>
      <c r="D99" s="257"/>
      <c r="E99" s="257"/>
      <c r="F99" s="257"/>
      <c r="G99" s="257"/>
      <c r="H99" s="257"/>
      <c r="I99" s="257"/>
      <c r="J99" s="257"/>
      <c r="K99" s="257"/>
      <c r="L99" s="257"/>
      <c r="M99" s="257"/>
      <c r="N99" s="257"/>
    </row>
    <row r="100" spans="1:14" ht="12.75" customHeight="1">
      <c r="A100" s="257"/>
      <c r="B100" s="257"/>
      <c r="C100" s="257"/>
      <c r="D100" s="257"/>
      <c r="E100" s="257"/>
      <c r="F100" s="257"/>
      <c r="G100" s="257"/>
      <c r="H100" s="257"/>
      <c r="I100" s="257"/>
      <c r="J100" s="257"/>
      <c r="K100" s="257"/>
      <c r="L100" s="257"/>
      <c r="M100" s="257"/>
      <c r="N100" s="257"/>
    </row>
    <row r="101" spans="1:14" ht="12.75" customHeight="1">
      <c r="A101" s="257"/>
      <c r="B101" s="257"/>
      <c r="C101" s="257"/>
      <c r="D101" s="257"/>
      <c r="E101" s="257"/>
      <c r="F101" s="257"/>
      <c r="G101" s="257"/>
      <c r="H101" s="257"/>
      <c r="I101" s="257"/>
      <c r="J101" s="257"/>
      <c r="K101" s="257"/>
      <c r="L101" s="257"/>
      <c r="M101" s="257"/>
      <c r="N101" s="257"/>
    </row>
    <row r="102" spans="1:14" ht="12.75" customHeight="1">
      <c r="A102" s="257"/>
      <c r="B102" s="257"/>
      <c r="C102" s="257"/>
      <c r="D102" s="257"/>
      <c r="E102" s="257"/>
      <c r="F102" s="257"/>
      <c r="G102" s="257"/>
      <c r="H102" s="257"/>
      <c r="I102" s="257"/>
      <c r="J102" s="257"/>
      <c r="K102" s="257"/>
      <c r="L102" s="257"/>
      <c r="M102" s="257"/>
      <c r="N102" s="257"/>
    </row>
    <row r="103" spans="1:14" ht="12.75" customHeight="1">
      <c r="A103" s="257"/>
      <c r="B103" s="257"/>
      <c r="C103" s="257"/>
      <c r="D103" s="257"/>
      <c r="E103" s="257"/>
      <c r="F103" s="257"/>
      <c r="G103" s="257"/>
      <c r="H103" s="257"/>
      <c r="I103" s="257"/>
      <c r="J103" s="257"/>
      <c r="K103" s="257"/>
      <c r="L103" s="257"/>
      <c r="M103" s="257"/>
      <c r="N103" s="257"/>
    </row>
    <row r="104" spans="1:14" ht="12.75" customHeight="1">
      <c r="A104" s="257"/>
      <c r="B104" s="257"/>
      <c r="C104" s="257"/>
      <c r="D104" s="257"/>
      <c r="E104" s="257"/>
      <c r="F104" s="257"/>
      <c r="G104" s="257"/>
      <c r="H104" s="257"/>
      <c r="I104" s="257"/>
      <c r="J104" s="257"/>
      <c r="K104" s="257"/>
      <c r="L104" s="257"/>
      <c r="M104" s="257"/>
      <c r="N104" s="257"/>
    </row>
    <row r="105" spans="1:14" ht="12.75" customHeight="1">
      <c r="A105" s="257"/>
      <c r="B105" s="257"/>
      <c r="C105" s="257"/>
      <c r="D105" s="257"/>
      <c r="E105" s="257"/>
      <c r="F105" s="257"/>
      <c r="G105" s="257"/>
      <c r="H105" s="257"/>
      <c r="I105" s="257"/>
      <c r="J105" s="257"/>
      <c r="K105" s="257"/>
      <c r="L105" s="257"/>
      <c r="M105" s="257"/>
      <c r="N105" s="257"/>
    </row>
    <row r="106" spans="1:14" ht="12.75" customHeight="1">
      <c r="A106" s="257"/>
      <c r="B106" s="257"/>
      <c r="C106" s="257"/>
      <c r="D106" s="257"/>
      <c r="E106" s="257"/>
      <c r="F106" s="257"/>
      <c r="G106" s="257"/>
      <c r="H106" s="257"/>
      <c r="I106" s="257"/>
      <c r="J106" s="257"/>
      <c r="K106" s="257"/>
      <c r="L106" s="257"/>
      <c r="M106" s="257"/>
      <c r="N106" s="257"/>
    </row>
    <row r="107" spans="1:14" ht="12.75" customHeight="1">
      <c r="A107" s="257"/>
      <c r="B107" s="257"/>
      <c r="C107" s="257"/>
      <c r="D107" s="257"/>
      <c r="E107" s="257"/>
      <c r="F107" s="257"/>
      <c r="G107" s="257"/>
      <c r="H107" s="257"/>
      <c r="I107" s="257"/>
      <c r="J107" s="257"/>
      <c r="K107" s="257"/>
      <c r="L107" s="257"/>
      <c r="M107" s="257"/>
      <c r="N107" s="257"/>
    </row>
    <row r="108" spans="1:14" ht="12.75" customHeight="1">
      <c r="A108" s="257"/>
      <c r="B108" s="257"/>
      <c r="C108" s="257"/>
      <c r="D108" s="257"/>
      <c r="E108" s="257"/>
      <c r="F108" s="257"/>
      <c r="G108" s="257"/>
      <c r="H108" s="257"/>
      <c r="I108" s="257"/>
      <c r="J108" s="257"/>
      <c r="K108" s="257"/>
      <c r="L108" s="257"/>
      <c r="M108" s="257"/>
      <c r="N108" s="257"/>
    </row>
    <row r="109" spans="1:14" ht="12.75" customHeight="1">
      <c r="A109" s="257"/>
      <c r="B109" s="257"/>
      <c r="C109" s="257"/>
      <c r="D109" s="257"/>
      <c r="E109" s="257"/>
      <c r="F109" s="257"/>
      <c r="G109" s="257"/>
      <c r="H109" s="257"/>
      <c r="I109" s="257"/>
      <c r="J109" s="257"/>
      <c r="K109" s="257"/>
      <c r="L109" s="257"/>
      <c r="M109" s="257"/>
      <c r="N109" s="257"/>
    </row>
    <row r="110" spans="1:14" ht="12.75" customHeight="1">
      <c r="A110" s="257"/>
      <c r="B110" s="257"/>
      <c r="C110" s="257"/>
      <c r="D110" s="257"/>
      <c r="E110" s="257"/>
      <c r="F110" s="257"/>
      <c r="G110" s="257"/>
      <c r="H110" s="257"/>
      <c r="I110" s="257"/>
      <c r="J110" s="257"/>
      <c r="K110" s="257"/>
      <c r="L110" s="257"/>
      <c r="M110" s="257"/>
      <c r="N110" s="257"/>
    </row>
    <row r="111" spans="1:14" ht="12.75" customHeight="1">
      <c r="A111" s="257"/>
      <c r="B111" s="257"/>
      <c r="C111" s="257"/>
      <c r="D111" s="257"/>
      <c r="E111" s="257"/>
      <c r="F111" s="257"/>
      <c r="G111" s="257"/>
      <c r="H111" s="257"/>
      <c r="I111" s="257"/>
      <c r="J111" s="257"/>
      <c r="K111" s="257"/>
      <c r="L111" s="257"/>
      <c r="M111" s="257"/>
      <c r="N111" s="257"/>
    </row>
    <row r="112" spans="1:14"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
    <mergeCell ref="A1:U39"/>
    <mergeCell ref="A41:N74"/>
    <mergeCell ref="A78:N111"/>
  </mergeCells>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4</vt:i4>
      </vt:variant>
    </vt:vector>
  </HeadingPairs>
  <TitlesOfParts>
    <vt:vector size="4" baseType="lpstr">
      <vt:lpstr>AKTİF ÜRÜNLER LİSTESİ</vt:lpstr>
      <vt:lpstr>Pasif Ürünler Fiyat Listesi</vt:lpstr>
      <vt:lpstr>Açıklama</vt:lpstr>
      <vt:lpstr>FİRMALARIN DİKKATİNE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Asena GENÇ</dc:creator>
  <cp:lastModifiedBy>azranurdal@gmail.com</cp:lastModifiedBy>
  <dcterms:created xsi:type="dcterms:W3CDTF">2018-12-28T14:45:18Z</dcterms:created>
  <dcterms:modified xsi:type="dcterms:W3CDTF">2020-12-25T14:19:37Z</dcterms:modified>
</cp:coreProperties>
</file>